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6606"/>
  <workbookPr checkCompatibility="1" autoCompressPictures="0"/>
  <mc:AlternateContent xmlns:mc="http://schemas.openxmlformats.org/markup-compatibility/2006">
    <mc:Choice Requires="x15">
      <x15ac:absPath xmlns:x15ac="http://schemas.microsoft.com/office/spreadsheetml/2010/11/ac" url="/Users/alice.jansen/Desktop/"/>
    </mc:Choice>
  </mc:AlternateContent>
  <bookViews>
    <workbookView xWindow="3200" yWindow="460" windowWidth="25600" windowHeight="16080" tabRatio="887"/>
  </bookViews>
  <sheets>
    <sheet name="Welcome" sheetId="1" r:id="rId1"/>
    <sheet name="Comments" sheetId="2" r:id="rId2"/>
    <sheet name="Mastersheet" sheetId="3" r:id="rId3"/>
    <sheet name="Rec.1 Summary" sheetId="38" r:id="rId4"/>
    <sheet name="Rec 1 Analysis" sheetId="26" r:id="rId5"/>
    <sheet name="Rec.2 Summary" sheetId="5" r:id="rId6"/>
    <sheet name="Rec 2 Analysis" sheetId="27" r:id="rId7"/>
    <sheet name="Rec.3 Summary" sheetId="6" r:id="rId8"/>
    <sheet name="Rec 3 Analysis" sheetId="28" r:id="rId9"/>
    <sheet name="Rec.4 Summary" sheetId="7" r:id="rId10"/>
    <sheet name="Rec 4 Analysis" sheetId="29" r:id="rId11"/>
    <sheet name="Rec.5 Summary" sheetId="8" r:id="rId12"/>
    <sheet name="Rec 5 Analysis" sheetId="30" r:id="rId13"/>
    <sheet name="Rec.6 Summary" sheetId="9" r:id="rId14"/>
    <sheet name="Rec 6 Analysis" sheetId="31" r:id="rId15"/>
    <sheet name="Rec.7 Summary" sheetId="10" r:id="rId16"/>
    <sheet name="Rec 7 Analysis" sheetId="32" r:id="rId17"/>
    <sheet name="Rec.8 Summary" sheetId="11" r:id="rId18"/>
    <sheet name="Rec 8 Analysis" sheetId="33" r:id="rId19"/>
    <sheet name="Rec.9 Summary" sheetId="12" r:id="rId20"/>
    <sheet name="Rec 9 Analysis" sheetId="34" r:id="rId21"/>
    <sheet name="Rec.10 Summary" sheetId="13" r:id="rId22"/>
    <sheet name="Rec 10 Analysis" sheetId="35" r:id="rId23"/>
    <sheet name="Rec.11 Summary" sheetId="14" r:id="rId24"/>
    <sheet name="Rec 11 Analysis" sheetId="36" r:id="rId25"/>
    <sheet name="Rec.12 Summary" sheetId="15" r:id="rId26"/>
    <sheet name="Sheet1" sheetId="20" state="hidden" r:id="rId27"/>
    <sheet name="Rec 12 Analysis" sheetId="37" r:id="rId28"/>
    <sheet name="Stress Test" sheetId="16" r:id="rId29"/>
    <sheet name="CWG-Stewardship Requirements" sheetId="17" r:id="rId30"/>
    <sheet name="NTIA Criteria" sheetId="18" r:id="rId31"/>
    <sheet name="Add. Comments" sheetId="19" r:id="rId32"/>
  </sheets>
  <definedNames>
    <definedName name="_xlnm.Print_Area" localSheetId="5">'Rec.2 Summary'!$A$1:$C$95</definedName>
  </definedNames>
  <calcPr calcId="15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W3" i="3" l="1"/>
  <c r="W4" i="3"/>
  <c r="W5" i="3"/>
  <c r="W6" i="3"/>
  <c r="W7" i="3"/>
  <c r="V3" i="3"/>
  <c r="V4" i="3"/>
  <c r="V5" i="3"/>
  <c r="V6" i="3"/>
  <c r="V7" i="3"/>
  <c r="U3" i="3"/>
  <c r="U4" i="3"/>
  <c r="U5" i="3"/>
  <c r="U6" i="3"/>
  <c r="U7" i="3"/>
  <c r="T3" i="3"/>
  <c r="T4" i="3"/>
  <c r="T5" i="3"/>
  <c r="T6" i="3"/>
  <c r="T7" i="3"/>
  <c r="S3" i="3"/>
  <c r="S4" i="3"/>
  <c r="S5" i="3"/>
  <c r="S6" i="3"/>
  <c r="S7" i="3"/>
  <c r="R3" i="3"/>
  <c r="R4" i="3"/>
  <c r="R5" i="3"/>
  <c r="R6" i="3"/>
  <c r="R7" i="3"/>
  <c r="Q3" i="3"/>
  <c r="Q4" i="3"/>
  <c r="Q5" i="3"/>
  <c r="Q6" i="3"/>
  <c r="Q7" i="3"/>
  <c r="P3" i="3"/>
  <c r="P4" i="3"/>
  <c r="P5" i="3"/>
  <c r="P6" i="3"/>
  <c r="P7" i="3"/>
  <c r="O3" i="3"/>
  <c r="O4" i="3"/>
  <c r="O5" i="3"/>
  <c r="O6" i="3"/>
  <c r="O7" i="3"/>
  <c r="N3" i="3"/>
  <c r="N4" i="3"/>
  <c r="N5" i="3"/>
  <c r="N6" i="3"/>
  <c r="N7" i="3"/>
  <c r="M3" i="3"/>
  <c r="M4" i="3"/>
  <c r="M5" i="3"/>
  <c r="M6" i="3"/>
  <c r="M7" i="3"/>
  <c r="L3" i="3"/>
  <c r="L4" i="3"/>
  <c r="L5" i="3"/>
  <c r="L6" i="3"/>
  <c r="L7" i="3"/>
  <c r="I4" i="3"/>
  <c r="G4" i="3"/>
  <c r="F4" i="3"/>
  <c r="E4" i="3"/>
  <c r="D4" i="3"/>
  <c r="I3" i="3"/>
  <c r="G3" i="3"/>
  <c r="F3" i="3"/>
  <c r="E3" i="3"/>
  <c r="A3" i="3"/>
  <c r="D3" i="3"/>
  <c r="E92" i="2"/>
  <c r="E91" i="2"/>
  <c r="E90" i="2"/>
  <c r="E89" i="2"/>
  <c r="E88" i="2"/>
  <c r="E87" i="2"/>
  <c r="E86" i="2"/>
  <c r="E85" i="2"/>
  <c r="E84" i="2"/>
  <c r="E83" i="2"/>
  <c r="E82" i="2"/>
  <c r="E81" i="2"/>
  <c r="E79" i="2"/>
  <c r="E78" i="2"/>
  <c r="E77" i="2"/>
  <c r="E76" i="2"/>
  <c r="E75" i="2"/>
  <c r="E74" i="2"/>
  <c r="E73" i="2"/>
  <c r="E72" i="2"/>
  <c r="E71" i="2"/>
  <c r="E70" i="2"/>
  <c r="E69" i="2"/>
  <c r="E68" i="2"/>
  <c r="E67" i="2"/>
  <c r="E66" i="2"/>
  <c r="E65" i="2"/>
  <c r="E64" i="2"/>
  <c r="E63" i="2"/>
  <c r="E62" i="2"/>
  <c r="E61" i="2"/>
  <c r="E60" i="2"/>
  <c r="E59" i="2"/>
  <c r="E58" i="2"/>
  <c r="E57" i="2"/>
  <c r="E56" i="2"/>
  <c r="E55" i="2"/>
  <c r="E54" i="2"/>
  <c r="E53" i="2"/>
  <c r="E52" i="2"/>
  <c r="E51" i="2"/>
  <c r="E50" i="2"/>
  <c r="E49" i="2"/>
  <c r="E48" i="2"/>
  <c r="E47" i="2"/>
  <c r="E46" i="2"/>
  <c r="E45" i="2"/>
  <c r="E44" i="2"/>
  <c r="E43" i="2"/>
  <c r="E42" i="2"/>
  <c r="E41" i="2"/>
  <c r="E40" i="2"/>
  <c r="E39" i="2"/>
  <c r="E38" i="2"/>
  <c r="E37" i="2"/>
  <c r="E36" i="2"/>
  <c r="E35" i="2"/>
  <c r="E34" i="2"/>
  <c r="E33" i="2"/>
  <c r="E32" i="2"/>
  <c r="E31" i="2"/>
  <c r="E30" i="2"/>
  <c r="E29" i="2"/>
  <c r="E28" i="2"/>
  <c r="E27" i="2"/>
  <c r="E26" i="2"/>
  <c r="E25" i="2"/>
  <c r="E24" i="2"/>
  <c r="E23" i="2"/>
  <c r="E22" i="2"/>
  <c r="E12" i="2"/>
  <c r="E9" i="2"/>
  <c r="E8" i="2"/>
  <c r="E7" i="2"/>
  <c r="E6" i="2"/>
  <c r="E5" i="2"/>
  <c r="E4" i="2"/>
  <c r="E3" i="2"/>
  <c r="E2" i="2"/>
</calcChain>
</file>

<file path=xl/sharedStrings.xml><?xml version="1.0" encoding="utf-8"?>
<sst xmlns="http://schemas.openxmlformats.org/spreadsheetml/2006/main" count="11734" uniqueCount="1222">
  <si>
    <t>Cross Community Working Group on Enhancing ICANN Accountability Draft Report (Work Stream 1)                                                                                               30 November - 21 December 2015</t>
  </si>
  <si>
    <t>Note: This document contains a summary of the public comments received in response to the Draft Proposal issued by the Cross Community Working on Enhancing ICANN Accountability (CCWG-Accountability). The comments are summarized in alphabetical for each category as applicable. Even though this summary was drawn‐up to reflect as accurately and objectively as possible the views expressed by participants, it does not substitute in any way the original contributions which are publicly available for full reference at: http://forum.icann.org/lists/comments-draft-ccwg-accountability-proposal-30nov15/</t>
  </si>
  <si>
    <t>Tab 1</t>
  </si>
  <si>
    <t>Welcome</t>
  </si>
  <si>
    <t xml:space="preserve">Tab 2 </t>
  </si>
  <si>
    <t>Comments</t>
  </si>
  <si>
    <t>Tab 3</t>
  </si>
  <si>
    <t>Mastersheet</t>
  </si>
  <si>
    <t xml:space="preserve">Tab 4 </t>
  </si>
  <si>
    <t>Tab 5</t>
  </si>
  <si>
    <t>Tab 6</t>
  </si>
  <si>
    <t xml:space="preserve">Tab 7 </t>
  </si>
  <si>
    <t>Tab 8</t>
  </si>
  <si>
    <t>Tab 9</t>
  </si>
  <si>
    <t xml:space="preserve">Tab 10 </t>
  </si>
  <si>
    <t>Tab 11</t>
  </si>
  <si>
    <t>Tab 12</t>
  </si>
  <si>
    <t>Tab 13</t>
  </si>
  <si>
    <t>Tab 14</t>
  </si>
  <si>
    <t>Tab 15</t>
  </si>
  <si>
    <t>Tab 16</t>
  </si>
  <si>
    <t>CWG-Stewardship Requirements</t>
  </si>
  <si>
    <t>Tab 17</t>
  </si>
  <si>
    <t>NTIA Criteria</t>
  </si>
  <si>
    <t>Tab 18</t>
  </si>
  <si>
    <t>Stress Tests</t>
  </si>
  <si>
    <t>Additional comments</t>
  </si>
  <si>
    <t>COMMENT SUBMISSIONS</t>
  </si>
  <si>
    <t>RESPONDENT</t>
  </si>
  <si>
    <t>AFFILIATION</t>
  </si>
  <si>
    <t>COMMENT LINK</t>
  </si>
  <si>
    <t>DATE</t>
  </si>
  <si>
    <t>ANALYST</t>
  </si>
  <si>
    <t>Blackrock</t>
  </si>
  <si>
    <t>c.m.Scott</t>
  </si>
  <si>
    <t>GNSO</t>
  </si>
  <si>
    <t>BT</t>
  </si>
  <si>
    <t>John Poole</t>
  </si>
  <si>
    <t>N/A</t>
  </si>
  <si>
    <t>Mike Roberts</t>
  </si>
  <si>
    <t>NARALO</t>
  </si>
  <si>
    <t>Glenn McKnight</t>
  </si>
  <si>
    <t>ALAC</t>
  </si>
  <si>
    <t>AJ</t>
  </si>
  <si>
    <t>Cook Islands Internet Action Group</t>
  </si>
  <si>
    <t>Maureen Hilyard</t>
  </si>
  <si>
    <t>Christopher Wilkinson</t>
  </si>
  <si>
    <t>Civil Society</t>
  </si>
  <si>
    <t>Article19</t>
  </si>
  <si>
    <t>Niels Ten Over</t>
  </si>
  <si>
    <t>Japan Network Information Center (JPNIC)</t>
  </si>
  <si>
    <t>Shigeki Goto</t>
  </si>
  <si>
    <t>Mediterranean Federation of Internet Association (FMAI)</t>
  </si>
  <si>
    <t>Tijani BEN JEMAA</t>
  </si>
  <si>
    <t>Bits of Freedom</t>
  </si>
  <si>
    <t>Hans de Zwart</t>
  </si>
  <si>
    <t>ICANN Board of Directors</t>
  </si>
  <si>
    <t>Michelle Bright</t>
  </si>
  <si>
    <t>ICANN</t>
  </si>
  <si>
    <t>Just Net Coalition</t>
  </si>
  <si>
    <t>Richard Hill</t>
  </si>
  <si>
    <t>Milton Mueller</t>
  </si>
  <si>
    <t>NCSG</t>
  </si>
  <si>
    <t>Intel Corporation</t>
  </si>
  <si>
    <t>Mike Chartier</t>
  </si>
  <si>
    <t>PCNA</t>
  </si>
  <si>
    <t>Allan</t>
  </si>
  <si>
    <t>Open Source Software Foundation for Nigeria</t>
  </si>
  <si>
    <t>Seun Ojedeji</t>
  </si>
  <si>
    <t>The Heritage Foundation</t>
  </si>
  <si>
    <t>Brett Schaefer</t>
  </si>
  <si>
    <t>Internet Architecture Board (IAB)</t>
  </si>
  <si>
    <t>Andrew Sullivan</t>
  </si>
  <si>
    <t>Association for Proper Internet Governance</t>
  </si>
  <si>
    <t>Garth Graham</t>
  </si>
  <si>
    <t>Willie Currie</t>
  </si>
  <si>
    <t>​Narine Khachatryan</t>
  </si>
  <si>
    <t>U.S. Council for International Business</t>
  </si>
  <si>
    <t>Barbara Wanner</t>
  </si>
  <si>
    <t>Association of National Advertisers (ANA)</t>
  </si>
  <si>
    <t>Dan Jaffe</t>
  </si>
  <si>
    <t>ARIN</t>
  </si>
  <si>
    <t>John Curran</t>
  </si>
  <si>
    <t>ASO</t>
  </si>
  <si>
    <t>Vigil Security</t>
  </si>
  <si>
    <t>Russ Housley</t>
  </si>
  <si>
    <t>CCAOI</t>
  </si>
  <si>
    <t>Amrita Choudhury</t>
  </si>
  <si>
    <t>Brazilian Government</t>
  </si>
  <si>
    <t>Pedro Ivo Silva</t>
  </si>
  <si>
    <t>GAC</t>
  </si>
  <si>
    <t>Internet Association</t>
  </si>
  <si>
    <t>Abigail Slater</t>
  </si>
  <si>
    <t>Registries Stakeholder Group (RySG)</t>
  </si>
  <si>
    <t>Stéphane Van Gelder</t>
  </si>
  <si>
    <t>Registry Stakeholder Group (RySG)</t>
  </si>
  <si>
    <t>.au Domajn Administration</t>
  </si>
  <si>
    <t>Paul Szyndler</t>
  </si>
  <si>
    <t>ccNSO</t>
  </si>
  <si>
    <t>Australian Government</t>
  </si>
  <si>
    <t>Anneliese Williams</t>
  </si>
  <si>
    <t>France</t>
  </si>
  <si>
    <t>Ghislain de Salins</t>
  </si>
  <si>
    <t>New Zealand Government</t>
  </si>
  <si>
    <t>Nicola Treloar</t>
  </si>
  <si>
    <t>Ayden Férdeline</t>
  </si>
  <si>
    <t>AJBT</t>
  </si>
  <si>
    <t>GAC Argentina Representative</t>
  </si>
  <si>
    <t>Olga Cavalli</t>
  </si>
  <si>
    <t>Goverment of Japan</t>
  </si>
  <si>
    <t>Yoichi Kanda</t>
  </si>
  <si>
    <t>Daniel K. Nanghaka</t>
  </si>
  <si>
    <t>ISOC Uganda Chapter</t>
  </si>
  <si>
    <t>NiRA</t>
  </si>
  <si>
    <t>Edith Udeagu</t>
  </si>
  <si>
    <t>Nominet</t>
  </si>
  <si>
    <t>Eleanor Bradley</t>
  </si>
  <si>
    <t>ISPCP</t>
  </si>
  <si>
    <t>Olivier Muron/Alain Bidron/Malcolm Hutty</t>
  </si>
  <si>
    <t>GNSO/ISPCP</t>
  </si>
  <si>
    <t>Korea Internet Governance Alliance</t>
  </si>
  <si>
    <t>Many</t>
  </si>
  <si>
    <t>LINX</t>
  </si>
  <si>
    <t>Malcolm Hutty</t>
  </si>
  <si>
    <t>ACSIS</t>
  </si>
  <si>
    <t>Cisse Kane</t>
  </si>
  <si>
    <t>Norwegian Communications Authority</t>
  </si>
  <si>
    <t>Elise Lindeberg</t>
  </si>
  <si>
    <t>NPOC</t>
  </si>
  <si>
    <t>Rudi Vansnick</t>
  </si>
  <si>
    <t>Government offices of Sweden</t>
  </si>
  <si>
    <t>Anders Hektor</t>
  </si>
  <si>
    <t>SSAC</t>
  </si>
  <si>
    <t>Patrik Fältström</t>
  </si>
  <si>
    <t>UNINETT Norid AS</t>
  </si>
  <si>
    <t>Annebeth B. Lange</t>
  </si>
  <si>
    <t>CENTR</t>
  </si>
  <si>
    <t>Peter Van Roste</t>
  </si>
  <si>
    <t>Government of Ireland</t>
  </si>
  <si>
    <t>Rory Conaty</t>
  </si>
  <si>
    <t>CWG-Stewardship</t>
  </si>
  <si>
    <t>Lise Fuhr and Jonathan Robinson</t>
  </si>
  <si>
    <t>CWG</t>
  </si>
  <si>
    <t>Government of Canada</t>
  </si>
  <si>
    <t>Andreea Todoran</t>
  </si>
  <si>
    <t>Google</t>
  </si>
  <si>
    <t>Aparna Sridhar</t>
  </si>
  <si>
    <t>Centre for Communication Governance (CCG) at National Law University, Delhi</t>
  </si>
  <si>
    <t>Aarti Bhavana and Gangesh Varma</t>
  </si>
  <si>
    <t>Academia</t>
  </si>
  <si>
    <t>Africa Top Level Domains Organization</t>
  </si>
  <si>
    <t>Barrack Otieno</t>
  </si>
  <si>
    <t>Valideus</t>
  </si>
  <si>
    <t>Susan Payne</t>
  </si>
  <si>
    <t>Denmark</t>
  </si>
  <si>
    <t>Julia Wolman</t>
  </si>
  <si>
    <t>ICANN Business Constituency</t>
  </si>
  <si>
    <t>Steve DelBianco</t>
  </si>
  <si>
    <t>Kathy Kleiman Robert J. Butler</t>
  </si>
  <si>
    <t>dotgay</t>
  </si>
  <si>
    <t>Jamie Baxter</t>
  </si>
  <si>
    <t>RySG</t>
  </si>
  <si>
    <t>Government of Italy</t>
  </si>
  <si>
    <t>Rita Forsi</t>
  </si>
  <si>
    <t>Association for Progressive Communications</t>
  </si>
  <si>
    <t>Avri Doria</t>
  </si>
  <si>
    <t>Tom Dale</t>
  </si>
  <si>
    <t>Government of Portugal</t>
  </si>
  <si>
    <t>Ana Cristina Neves</t>
  </si>
  <si>
    <t>NCUC</t>
  </si>
  <si>
    <t>Rafik Dammak</t>
  </si>
  <si>
    <t>Renu Sirothiya</t>
  </si>
  <si>
    <t>i2Coalition</t>
  </si>
  <si>
    <t>Christian Dawson / Jay Sudowski</t>
  </si>
  <si>
    <t>ISPCP / BC</t>
  </si>
  <si>
    <t>Amr Elsadr</t>
  </si>
  <si>
    <t>Avri Doria - Minority dissent relative to the NCSG &amp; NCUC comments on CCWG Accountability Rev 3</t>
  </si>
  <si>
    <t>LACTLD Board</t>
  </si>
  <si>
    <t>Carolina Aguerre</t>
  </si>
  <si>
    <t>LACTLD</t>
  </si>
  <si>
    <t>Athina Fragkouli</t>
  </si>
  <si>
    <t>COA</t>
  </si>
  <si>
    <t>Steven J. Metalitz</t>
  </si>
  <si>
    <t>Dyn</t>
  </si>
  <si>
    <t>Adam Coughlin</t>
  </si>
  <si>
    <t>Organisation internationale de la Francophonie</t>
  </si>
  <si>
    <t>Emmanuel V. ADJOVI</t>
  </si>
  <si>
    <t>U.S. Chamber of Commerce</t>
  </si>
  <si>
    <t>Adam Schlosser</t>
  </si>
  <si>
    <t>Alan Greenberg</t>
  </si>
  <si>
    <t>RrSG</t>
  </si>
  <si>
    <t>Michele Neylon</t>
  </si>
  <si>
    <t>IP Justice</t>
  </si>
  <si>
    <t>Robin Gross</t>
  </si>
  <si>
    <t>Center for Democracy &amp; Technology (CDT)</t>
  </si>
  <si>
    <t>Matthew Shears</t>
  </si>
  <si>
    <t>United Kingdom Government</t>
  </si>
  <si>
    <t>Mark Carvell</t>
  </si>
  <si>
    <t>Department for Culture, Media &amp; Sport: Global Internet Governance Policy</t>
  </si>
  <si>
    <t>Greater Toronto Area Linux Users Group (GTALUG)</t>
  </si>
  <si>
    <t>Gordon Chillcott</t>
  </si>
  <si>
    <t>RSSAC</t>
  </si>
  <si>
    <t>Lars Liman and Tripti Sinha</t>
  </si>
  <si>
    <t>India</t>
  </si>
  <si>
    <t>Akhil Kumar</t>
  </si>
  <si>
    <t>International Trademark Association</t>
  </si>
  <si>
    <t>Etienne Sanz de Acedo</t>
  </si>
  <si>
    <t>Sivasubramanin Muthusamy</t>
  </si>
  <si>
    <t>Internet Society India Chennai</t>
  </si>
  <si>
    <t>Jan Aart Scholte</t>
  </si>
  <si>
    <t>CCWG-Accountability Advisor</t>
  </si>
  <si>
    <t>AFRALO</t>
  </si>
  <si>
    <t>Aziz Hilali</t>
  </si>
  <si>
    <t>Julia Katja Wolman</t>
  </si>
  <si>
    <t>IPC</t>
  </si>
  <si>
    <t>Gregory Shatan</t>
  </si>
  <si>
    <t>SUMMARY</t>
  </si>
  <si>
    <t xml:space="preserve">Master List </t>
  </si>
  <si>
    <t>Summary</t>
  </si>
  <si>
    <t>Responded to survey</t>
  </si>
  <si>
    <t>Survey Support areas</t>
  </si>
  <si>
    <t>Survey  Disagreement areas</t>
  </si>
  <si>
    <t>Survey  Neutral areas</t>
  </si>
  <si>
    <t>General Support for the proposal</t>
  </si>
  <si>
    <t>Level of support</t>
  </si>
  <si>
    <t>Rec. #1</t>
  </si>
  <si>
    <t>Rec. #2</t>
  </si>
  <si>
    <t>Rec. #3</t>
  </si>
  <si>
    <t>Rec. #4</t>
  </si>
  <si>
    <t>Rec. #5</t>
  </si>
  <si>
    <t>Rec. #6</t>
  </si>
  <si>
    <t>Rec. #7</t>
  </si>
  <si>
    <t>Rec. #8</t>
  </si>
  <si>
    <t>Rec. #9</t>
  </si>
  <si>
    <t>Rec. #10</t>
  </si>
  <si>
    <t>Rec. #11</t>
  </si>
  <si>
    <t>Rec. #12</t>
  </si>
  <si>
    <t>Support</t>
  </si>
  <si>
    <t>Against</t>
  </si>
  <si>
    <t>Neutral</t>
  </si>
  <si>
    <t>Total</t>
  </si>
  <si>
    <t>• Was happy with Sole Member not with Sole Designator
• Unhappy with duration of comment period and level of detail available
• Unhappy proposal does not provide final Bylaws language</t>
  </si>
  <si>
    <t>No comments</t>
  </si>
  <si>
    <t>Actual “members” that make up the sole designator should be qualified  as ICANN Board members are under article VI.2.3 of the current ICANN Bylaws</t>
  </si>
  <si>
    <t>Enhancements to the Ombudman's role and function need clarification.</t>
  </si>
  <si>
    <t xml:space="preserve">Reference to Universal Declaration of Human Rights would have been desirable so as to truly reflect human rights at every level (including in SO/ACs). Board transparency is important. Support for recommendation #11 if acceptable to GAC and workable. </t>
  </si>
  <si>
    <t>No resort to California courts desired by international community. Accountability of SO/ACs is key. Internal checks and balances within the exercise of community powers are critical. Escalation mechanism is o time-consuming that operationally irrelevant. Proposals relating to removal of Directors are destabilizing and unrealistic. Separation proposals are flawed and self-interested. Overly detailed Bylaws would be premature.</t>
  </si>
  <si>
    <t>Welcome inclusion of language. It is clear, balanced, is limited to mission and distinguishes between adherence and obligation. Welcome proposal which does not refer to legal instruments but applicability of international instruments must be addressed in Work Stream 2. Support the includsion of interim Bylaw and the list of issues for Work Stream 2.</t>
  </si>
  <si>
    <t>JPNIC</t>
  </si>
  <si>
    <t xml:space="preserve"> Single Designator Model addresses these principles.  Welcome clarification on binding IRP and community process. On mission statement, support the position expressed by the NRO that Statement must be factually accurate. Recommend that the CCWG does address any material inaccuracies in a timely manner.</t>
  </si>
  <si>
    <t>N</t>
  </si>
  <si>
    <t>On rec. 6 - There is no added value in including this language and therefore no reason to do so.</t>
  </si>
  <si>
    <t>Support for rec. 6</t>
  </si>
  <si>
    <t xml:space="preserve">Governance and accountability portions of the proposal are sound and we are in almost complete agreement with those recommendations. Where the recommendations are on issues of redefining the scope of ICANN’s commitment (such as on the mission statement or human rights), the Board fundamentally agrees with the need for change, but has some specific suggestions. Some of these matters need to be addressed as part of the final report while others can be addressed in bylaw implementation. Areas of greater concern are on scope and implementation of inspection rights (a part of Recommendation 1); veto of the IANA budget (a part of Recommendation 4); contractual enforcement in the Mission statement (a part of Recommendation 5), integration of human rights considerations (Recommendation 6), and specifics for WS2 (a part of Recommendation 12). </t>
  </si>
  <si>
    <t xml:space="preserve">Does not support the process or any of its conclusions. </t>
  </si>
  <si>
    <t>Generally supportive except for recs 1 and 11 that involve the GAC. Does not support inclusion of the AOC because it contains policy commitment that limit the community's policy development authority. No reason for not supporting rec.10 on SOAC accountability</t>
  </si>
  <si>
    <t>Supports rec 1 and 4 and notes the following wrt rec 11 1. Intel continues to strongly support the
requirement that GAC advice provided to the Board for
consideration be based on the current understanding
of consensus. 2. We can support the additional
requirement that consensus advice only be rejected by
a vote of two-thirds (2/3) of the Board, however we
recommend adding the words “and accompanied by
rationale”</t>
  </si>
  <si>
    <t>No specific comments.</t>
  </si>
  <si>
    <t>ASupports but some concerns on budget rejection and removing the Board. Strong rejection of rec. 6</t>
  </si>
  <si>
    <t>Does not support rec. 1, the sole designator model and does not support GAC as a participant in the Empowered Community. Sole member model was acceptable.
Strong support for inspection rights
Has issues with the proposed timelines for Escalation
Concern of using IRP for DIDP
Does not support rec. 11 as it still gives govts. too much power.</t>
  </si>
  <si>
    <t>Main issue is that protocol parameters decisions be excluded from the IRP mechanism which caused the rejection of recs. 4 and 7. This was a drafting omission and fixing would change the responses to supports.Neutral on rec. 6 Human Rights</t>
  </si>
  <si>
    <t>Basically rejects the 12 recommendations. Core Issue around the basis of the recommendations not properly representing all of the Internet community.</t>
  </si>
  <si>
    <t>More of a question regarding accountability to the entire Interfnet community</t>
  </si>
  <si>
    <t>I recommend that the Third Proposal be submitted to the Chartering Organisations and the Board for their approval, so that there can be no further delay in finalising the proposal for submission to the US Government.</t>
  </si>
  <si>
    <t>Only commented on rec. 6 which is strongly endorsed</t>
  </si>
  <si>
    <t>Neutral on recs. 2,9,11 and 12 and would require amendments to convert these to supporting. Supports the remainder of the recommendations.
Rec.2 concerns on timelines
Rec. 9 issues around some of the reviews such as WHOIS impeding on policy development.
Rec. 11 requires amendments
Rec. 12 requires significant amendments</t>
  </si>
  <si>
    <t>Only commented on rec. 11 and is strongy against.</t>
  </si>
  <si>
    <t>Produced draft bylaws and no comments</t>
  </si>
  <si>
    <t>Main issue is that protocol parameters decisions be excluded from the IRP mechanism which caused the rejection of recs. 4 and 7. This was a drafting omission and fixing would change the responses to supports.Neutral on rec.The bylaws need to state what ICANN does. Paragraphs 205, 214, and 220 include text that describes what ICANN does not do. Please choose words that sates the mission and scope of ICANN by clearly stating what it does, which will make it unnecessary to try and generate an (unbounded) list of things that ICANN does not do.</t>
  </si>
  <si>
    <t>Rec 1 It is unclear how ICANN would be accountable externally.
Rec 2 Thresholds should be re-examined
Rec 7 It is essential to ensure diversity in the panel in terms of region, gender, etc.
Rec. 10 Further the SOs and ACs should be more representative , encouraging more representation from newer communities especially from regions such as Africa and India, to make the decision making process more inclusive and bottom up.
Rec 12 – strong support.</t>
  </si>
  <si>
    <t>Rec 1 supports with participation of the GAC
Rec 5 While supporting the present recommendation, the government of Brazil holds the view that the concept of 'public interest' mentioned in ICANN's Mission, Commitment and Core Values should be developed by an authoritative entity and not by ICANN and its community of stakeholders.
Rec 6 strong support
Rec 7 it is important that decisions made by the IRP should be binding on the ICANN organization and effectively independent from national courts so that they could not be overruled by national courts where ICANN is legally established.
Rec 11 strongly against
Rec 12 supports with the understanding that the jurisdiction of incorporation of ICANN seriously considered by the community in WS2</t>
  </si>
  <si>
    <t>rec. 5 Put another way, any and all actions taken to enforce either the Registry Agreement or the Registrar Accreditation Agreement do not become immunized from scrutiny by acknowledging that developing and enforcing these contracts is within ICANN’s mission. Recent e-mails exchanged on the CCWG-Accountability list appear to reflect this understanding, but it should be fully reflected in the final draft submitted to the Board and NTIA.
Rec 11 – strongly against</t>
  </si>
  <si>
    <t>Generally supports Draft Proposal but has a number of concerns. Final support conditioned on how concerns are addressed and on understanding that proposal is designed for and limitied by its terms to providing ICANN accountability following the NTIA-directed IANA transition. The RySG reserves rights to offer comments on topics where additional information is yet to be provided. Rec 1 The new proportionality of representation within the Empowered Community, i.e. equivalence of SOs and ACS, is proportionality derived for the sole purpose of making the community mechanism function – and is specifically not intended to set precedent for the design or shape of any other ICANN entity including the Board
Rec 2 
• Support but want additional consideration for the gNSO given its financial contributions. 
• Community IRPs that can affect a specific SO should involve special requirements 
• Escalation timelines too short- but also concerned that timelines should not be too long.
Rec. 6 If a separate CCWG takes up this work in (WS2) we believe it should undergo the same chartering process that this CCWG itself did.
Rec 11 The RySG would be unlikely to support a proposal wherein consideration of GAC advice would require a 2/3 threshold for rejection where these conditions were not met:
• First, GAC advice must be accompanied and supported by a rationale. 
• Second, any GAC Advice accepted by the Board or any mutually agreeable solution agreed by the Board and GAC must be consistent with ICANN’s bylaws and must be solely within the GAC’s appropriate scope  
• Third, GAC advice must be approved by general agreement in the absence of formal objection as this term is understood under the GAC Operating Procedures in effect as at 21 December 2015.</t>
  </si>
  <si>
    <t>auDA believes that all comments on the draft proposal need to be considered carefully and that rushing to finalisation is an error. auDA is concerend that lack of clarity now will lead to serious and complex problems arising as the bylaws are being drafted.
Rec. 1 auDA supports the Board's comments on inspection rights. The Board's suggested solution is one way to solve the issue...there may be others. The CCWG should discuss.
Rec. 4 – Issue around the IANA Budget
Rec. 6 A considerable amount of work needs to be done before this would be acceptable. auDA expressly endorses the comments of the Board on this recommendation.
Rec. 11 Our support is now dependant on the finalisation of the discussion commenced by Greg Shatan on behalf of the IPC. We see this as a real issue to which a solution must be found prior to sign off.
Rec 12 – does not support and agrees with Board comments.</t>
  </si>
  <si>
    <t>We understand that parts of the proposal are conceptual in nature, and we reserve the right to make further comments as the proposal is finalised. On rec 6: Not opposed to inclusion of reference to human rights in principle but suggests that issue be deferred to Work Stream 2 as no agreed definition of ICANN's role in Human Rights. Unclear what “ICANN will respect internationally recognized human rights” and "applicable law" mean. Until there is no agreement on what rights are being protected and what ICANN's obligations are, the Bylaw is open to interpretation. Do not include Bylaws until community has resolved issues. On rec 11: supports proposed Bylaws amendment and maintaining GAC's current practice of adopting decisions in absence of any formal objection. Considers that Board should only be required to enter into formal consultation process when it rejects advice that is based on definition of consensus. Appropriate that GAC advice is based on consensus of all GAC members. Where consensus is not possible, GAC Chairs should convey full range of views expressed by GAC members to ICANN's Board.</t>
  </si>
  <si>
    <t>CCWG-ACCT ignored the need that each and every AC should preserve autonomy in its definition of consensus. ST18 includes a very restrictive definition of consensus which is opposite of what is in communiqué. ST18 is the worst signal it could send regarding risk of capture. Specific concers: 1) specifying new terms of GAC-Board relationship is against core value 7; 2) it neglects the accountability mechanisms that are already in place at ICANN. The CCWG chose to ignore that it was naturally considered inappropriate to get involved into how GAC advice is negotiated; 3) Linking Stress Test 18 to a risk of capture of ICANN by governments and NTIA’s requirement that no “government-led or intergovernmental organization solution would be acceptable”, makes no sense. It is their view that much stronger responses have already been found to Stress Test 18 by the CCWG: 1) making clear that ICANN will not deal with internet content issues, for instance. This is clearly one (of the multiple) valid solution(s) to Stress Test 18 that the CCWG failed to mention; 2) the community empowerment mechanism provides the ICANN community with an oversight on the GAC-Board relationships. , the community as a sole member could challenge the Board’s action or inaction against such GAC advice through the proposed accountability mechanisms, which also appear as perfectly valid solutions to Stress Test 18. The proposal does not show any reflection at all on the effectiveness of the very mechanisms which the CCWG was commissioned to design in order to enhance ICANN accountability.</t>
  </si>
  <si>
    <t>On rec 1: It is important that the GAC develops guidelines on how it will participate in the community mechanism, in order to avoid placing the Board in a situation where it is caught in a bylaws conflict. On rec 2: clarification of whether the same thresholds would apply if the number of participants was less than five. On rec 5: support the Mission in principle, providing it does not affect the Public Interest Commitments within existing contracts, or the ability for ICANN to introduce Public Interest Commitments into new Registry Agreements to respond to public policy advice provided by the GAC. On rec 6: It is premature to include text regarding human rights without a clear agreement of the scope and impact of this bylaw. Review as part of Work Stream 2. On rec 7: supports recommendation in principles but two concerns: 1) does not support the exclusion of ccTLD delegation/re-delegation from the IRP  2) does not support the extension of the IRP to SOs and ACs, particularly anything that would suggest an intention to bind governments to IRP decisions. On rec 10: does not support consideration of whether the IRP would also be applicable to supporting organisation and advisory committee activities. On rec 12: Include Human Rights Bylaw.</t>
  </si>
  <si>
    <t xml:space="preserve">Rec 1: This is a strong and effective mechanism for empowering the community and one which must be adopted, but it is clearly a sanction of last resort. The community should be empowered with less severe sanctions. Rec 5: Against the proposed mission statement as it looks to fulfil a business objective over a moral one. Moral objectives create goals which give organisations meaning. Rec 6: Further consultation with the community should be undertaken. </t>
  </si>
  <si>
    <t>Argentina supports all but rec. 11 – sees this as interference in govt affairs.
Strongly supports participation of GAC in all aspects of the empowered community.
The definition of public interest must involve more than just the ICANN community.</t>
  </si>
  <si>
    <t>Supports all recs. including rec. 11 which it feels is a balanced approach.</t>
  </si>
  <si>
    <t>Nor reasons provided for not supporting recs. 4 and 5</t>
  </si>
  <si>
    <t>Supports all but rec. 11, on which it is neutral,  because of lack of support by the GAC.
Concerns about the timelines for escalation and IANA/PIT budget rejections.</t>
  </si>
  <si>
    <t>Supports all but rec. 1, on which it is neutral.
Concerns about the impact of willful abstention and inability to produce a position in time.
Concerns that the other SO/ACs could use the IANA budget as a hostage.
Concerned about starting a process with respect to the jurisdiction of ICANN incorporation</t>
  </si>
  <si>
    <t>Supports all but rec. 11, on which it is neutral.</t>
  </si>
  <si>
    <t>Overall, we support the ‘Third Draft Proposal of the CCWG on Enhancing ICANN’s Accountability’ including the establishment of the sole designator model of the empowered community and the proposal for granting seven powers to the multi-stakeholder community.</t>
  </si>
  <si>
    <t>Supported all 12 recs.
Preferred single member
Concerned about the increase of power to ACs from SOs.
Strong support for the revised mission statement and human rights
Cannot support rec 11 is 2/3 is required for non-consensus advice.
ICANN needs an institutional reform mechanism that is open and transparent unlike the ATRT.</t>
  </si>
  <si>
    <t>Supported all recs. Except 2 and 6
Disagreement about the increase of power to ACs from SOs.
 Did not support rec.2 for reason Board could be recalled by only 3 SO/ACs</t>
  </si>
  <si>
    <t>Supports rec. 1 and 2 but has concerns vs the timing requirements for escalation in rec. 2 vs SO/AC procedures.</t>
  </si>
  <si>
    <t>Supported all 12 recs.
Strong support for the right of inspection
Escalation timeframes are a concern
Significant number of comments and suggestions on rec. 7
clarification with regard to how actions around the WHOIS and competition, consumer trust and consumer choice would be handled within the context of ICANN’s Bylaws
supports but strongly recommends that the GAC is also required to adhere to the exact same accountability standards as all other SO/AC’s. GAC should not be permitted to create and implement its own standards.</t>
  </si>
  <si>
    <t>Supports recs 1 to 5, does not support rec. 6, support 7,8,9, did not reply to 10 or 12 and was Neutral on rec. 11.
Sweden can support the proposed solution to Stress Test 18 but we express our hope that it will be possible to reach an agreement for the final report that all GAC members and all constituencies will be able to embrace.</t>
  </si>
  <si>
    <t>Did not respond to recs. 1,2,3,5,6,7,8,9,11,12.
Was Neutral on rec.4 and supported rec. 10.
The SSAC advises that any process that empowers the Community to reject a part or the whole of the IANA Budget must be implemented in such a way as to ensure the stable and continuous delivery of the IANA Functions.
Supports recs 1 to 5, does not support rec. 6, support 7,8,9, did not reply to 10 or 12 and was Neutral on rec. 11.
The SSAC supports the incorporation into the Bylaws of the periodic review to ensure that ICANN is “[p]reserving the security, stability, and resiliency of the Domain Name System
Sweden can support the proposed solution to Stress Test 18 but we express our hope that it will be possible to reach an agreement for the final report that all GAC members and all constituencies will be able to embrace.</t>
  </si>
  <si>
    <t>Did not respond to recs. 2,3,6,8,9,12.
Supported recs. 1,5 and10 and was neutral on 4,7 and 11
Interaction between ICANN Board and Governments has always been an issue of great importance and often time consuming and leading to delays in process. It is still heavily debated and since this first and foremost is an area that the GAC should consider, the proposed amendments to the ICANN Bylaws will have strong influence on the other stakeholdergroups and other processes. The relationship between ICANN Board and the GAC is of utmost importance to safeguard.</t>
  </si>
  <si>
    <t>Did not respond to recs. 1,2,5,6,11.
Supported recs. 3,7,9,10,12 and was neutral on 4
we submit that it is extremely important to conduct an in-depth and comprehensive review of the IRP in the mid-term in order to ensure the true independence of such a crucial body in the proposed accountability framework. As a matter of fact, it is of paramount importance that it must not only be independent, but it must be able to be seen as unquestionably independent.
Many of the enhancements proposed for Work Stream 2 are necessary requirements to ensure that ICANN as a whole becomes truly more accountability-literate, transparent and responsive to the needs of a community and an industry that is continuously evolving. Accordingly, CENTR welcomes the proposal to embed ATRT-style reviews into the By-laws. In this way, the process of regular reviews of accountability mechanisms becomes a feature of ICANN improvement.</t>
  </si>
  <si>
    <t>Supported all but recs. 6 and 10 (did not respond to 6 and was neutral on 10).
Concerned about the timelines for escalation
Ireland supports the GAC’s current formulation of consensus advice – advice given in the absence of any formal objection – and recognises this as the basis for its special status.</t>
  </si>
  <si>
    <t>Did not respond to recs. 2.5.6,8,9,10,11,12
Supported rec. 1 and 3, was neutral on 4 and did not support rec. 7
Rec. 7 Conclusion – As we noted in our comment letter to the Second Draft Proposal, the Third Draft Proposal does not explicitly address the CWG-Stewardship requirement that an independent review process be available for claims relating to actions or inactions of PTI.</t>
  </si>
  <si>
    <t>Did not respond to recs. 1,2,3,6,7,8,9,10,12
Supported rec. 5 and 11, was neutral on 4
Rec 4 We recognize that there may be public policy aspects that arise from the consideration and use of the community powers. We would support the GAC engaging and advising on public policy considerations around the use of community powers.
Rec. 5 We agree with the proposed conceptual 2 revisions to ICANN’s Bylaws, which are consistent with the principles outlined above. It will be important to ensure that in implementing the proposed Bylaws revisions, ICANN’s flexibility to enforce contractual obligations and act upon the public policy advice of the Governmental Advisory Committee (GAC) is not inadvertently impacted.
Extending the Board’s obligation to anything less than full consensus risks empowering the Board to negotiate between sovereign governments, which Canada would not support. From our perspective, it also has potential to dilute GAC advice.</t>
  </si>
  <si>
    <t>Supported all recs. Except rec. 4 on which it was neutral.
Rec. 4 Google continues to urge that recalls be based on specific, serious concerns with an individual Board member rather than a generalized objection to the Board as a whole. Moreover, because the proposal allows individual members to be recalled, a Board recall provision is simply not necessary as a practical matter: if the multistakeholder community is unhappy with all of its Board members, it will have the ability to unseat them individually.
Rec 5 Google agrees that ICANN bylaws should include a prohibition limiting ICANN’s ability to “regulat[e] services that use the Internet's unique identifiers, or the content that they carry or provide.” Explicitly recognizing that ICANN lacks authority to regulate content, among other limitations, helps ensure that the IANA stewardship “maintain[s] the openness of the Internet.</t>
  </si>
  <si>
    <t>Supported recs. 3,4,6,7,8,10,12- was neutral on recs 1,2,9,11 and rejected rec 5
Rec. 1 – does not agree with giving the  ACs the same power as SOs
Rec 2 – Conerns with escalation timelines.
Rec. 5 - However, there still continues a significant discussion on the substantive content of this recommendation and it would not be possible to completely support the same until such discussion is concluded with consensus.
Rec 9 - While these are provisions worth preserving, it must be noted it can curtail the policy development processes within ICANN. This particularly affects WHOIS related aspects, and new gTLD related processes. We recommend that a condition be inserted that the said provisions will not limit the policy development processes and said reviews be in conjunction with any such processes.
Rec. 11 - disagreement with GAC consensus advice to come in the form of a Board vote with twothirds in favour of rejection. Clarification is sought over what happens to GAC consensus advice that falls short of the two-thirds requirement (and only achieves a simple majority, for example). Would this advice become binding on GAC? If that is the intention of the CCWG-Accountability, it needs to be made explicit.</t>
  </si>
  <si>
    <t>Supported all  12 recs.
Rec. 2 Concerns with the timelines for Escalation
Rec. 4 - AFTLD suggests a further clarification of these aspects of the proposed recommendation and would suggest that rejection of Annual Operating budget of both ICANN and PTI be not included as fundamental bylaws rather as Standard bylaws</t>
  </si>
  <si>
    <t>Did not comment on any of the recs. Except rec. 11 which was not supported
Our preference at this time would be not to introduce a 2/3 threshold for the Board to reject GAC consensus advice, but to retain the current standard.</t>
  </si>
  <si>
    <t>Comments delayed due to internal processes</t>
  </si>
  <si>
    <t>Supported all 12 recs. As presented in the report.
Strong emphasis on inspection rights as presented in the proposal
Rec. 9 - 
Two of the AoC reviews (Whois and gTLD expansion) relate exclusively to gTLDs, so the BC believes that GNSO stakeholders be given the opportunity for greater representation on those review teams.</t>
  </si>
  <si>
    <t>Only concerned with rec. 7 which was neutral. Many comments and suggestions provided.</t>
  </si>
  <si>
    <t>Supported rec. 6 and was neutral on rec. 9.
Rec. 9 - Today, transparency at ICANN is more an aspiration than a reality. We strongly support implementation of Transparency reform at ICANN. Not only should the improvements recommended by the ATRT be implemented, but serious works needs to be undertaken as part of Work Stream 2. The only method for information discovery at ICANN is the DIDP process and this process is virtually useless. In the first instance, information is only made available when one requests the precise document containing the information. That is, requests for information without reference to a specific document are rejected. Even when one does know which document contains the requested information, that information is often withheld. The conditions allowed for rejecting a request for information are so restrictive as to provide reason for rejecting most any request.</t>
  </si>
  <si>
    <t>Only commented on rec. 2 which was not supported.
Significant concerns with escalation timelines.</t>
  </si>
  <si>
    <t>Only commented on recs 1 and 9 which was neutral and rec. 6 which was supported.
Rec. 9 - APC believes that Transparency reforms are long overdue in ICANN. We regret that the measures recommended by previous reviews have not been fully implemented. We support the recommendations from the Accountability and Transparency Review Teams that call for default transparency where all ICANN internal documents and reports are open to community inspection and review unless specifically redacted for one of a set of predefined, by the community, reasons for redaction. We support the position that states that the use of the Designator model without the right of inspection would be inadequate and not acceptable as an Accountability response to the IANA transition.</t>
  </si>
  <si>
    <t>Only commented on recs. 1,5,11 which were all Neutral.
Rec. 1 - The GAC anticipates that it intends to participate in the proposed community mechanism with the following qualifications. The GAC would focus on participation in the processes of engagement and escalation detailed in Recommendation 2 with a view to supporting dialogue and mutual understanding that would lead to resolution of disputes rather than escalation. GAC participation would be primarily guided by a careful and prudent analysis of whether the issue under consideration has public policy and/or legal implications. The GAC’s participation at the enforcement stage as appropriate is still under discussion
Rec. 5 - The GAC notes that legal advice is being sought by the CCWG to clarify the practical effect of this Recommendation, and believes this is appropriate.
Rec. 11 - There is no consensus within the GAC so far to support or object to the text contained in Recommendation 11 of the 3rd Draft Proposal.</t>
  </si>
  <si>
    <t>Supported recs. 1,4,6,7,8,9,12 did not respond to recs. 2,3,5 10 and did not support Rec. 11
Rec. 11 - Portugal agrees with those that argue that any changes to the decision making procedures should be at the discretion of the GAC, and the proposed solution to the Stress Test does not add any value to the GAC, on the contrary</t>
  </si>
  <si>
    <t>Supported all recs. Except 1,9,10 and 11 which are not supported. 
Rec. 1 – Disagrees with equal weight for SOs and ACs
Rec. 2- concerns wrt escalation timelines.
Rec. 7 – several recommendations suggested to increase accessibility
Rec. 8 – Include PTI
Rec. 9 - As ICANN becomes a truly independent organization we believe it is the community working through its developed and open policy processes that should develop substantive policy, rather than have it adhering to substantive policy commitments made many years ago to a government whose direction it is no longer directly and solely subject to.
Rec. 10 - We do not wish to empower the ICANN Board to interfere in the governance structures of individual SO/AC’s. Instead, we propose that the independent reviews should be done at the request of a majority of the SO/ACs and that any recommended changes occur only with the approval of the SO/ACs acting through the Community Mechanism.
Rec. 11 - The NCUC strongly opposes raising the voting threshold for a Board override of consensus GAC advice from its current simple majority to 2/3.
Rec. 12 – many amendments proposed.</t>
  </si>
  <si>
    <t>Only commented on 1,2,4,5,6,11 and 12. Was neutral on all except red. 11 which was supported.
Rec.2 – concerns on escalation timelines
Rec. 11 - With respect to the extent of empowerment of various stakeholder groups, it is noted that ideally no stakeholder group should have powers overshadowing the powers of other groups, but for practical rationale of sovereign responsibilities of the governments, the body representing them must have strengthened position. Thus, the proposed position and powers of the Government Advisory Committee (GAC) seem acceptable.</t>
  </si>
  <si>
    <t xml:space="preserve">Supported all recs. Except rec. 11 which it did not support.
Rec. 11 - The i2Coalition notes that the requirement of a twothirds majority for the Board to reject GAC advice is a significant change of the status quo and is a proposition has been previously considered and overwhelmingly rejected by the ICANN Community. The i2Coalition holds that if the Community decides to raise the threshold to two-thirds, certain steps must be taken to ensure the quality and </t>
  </si>
  <si>
    <t>Supported all recs. Except 1,9,10 and 11 which are not supported. 
Many comments and suggestions on many recs.
Rec. 1 – Disagrees with equal weight for SOs and ACs
Rec. 2- concerns wrt escalation timelines. Many comments and recommendations.
Rec. 7 – several recommendations suggested to increase accessibility
Rec. 8 – Include PTI
Rec. 9 - As ICANN becomes a truly independent organization we believe it is the community working through its developed and open policy processes that should develop substantive policy, rather than have it adhering to substantive policy commitments made many years ago to a government whose direction it is no longer directly and solely subject to.
Rec. 10 - We do not wish to empower the ICANN Board to interfere in the governance structures of individual SO/AC’s. Instead, we propose that the independent reviews should be done at the request of a majority of the SO/ACs and that any recommended changes occur only with the approval of the SO/ACs acting through the Community Mechanism.
Rec. 11 - NCSG opposes Rec. #11 and its affirmative obligation that ICANN’s Board comply with advice from the Governmental Advisory Committee (GAC) unless it can muster a 2/3 vote to oppose governments. We note that nearly the same proposal was unanimously rejected by the ICANN community in 2014 [1] and it only found its way into the CCWG’s 3rd draft report due to a “straw poll” of mostly GAC members in a single online meeting. Rec. 12 – many amendments proposed.</t>
  </si>
  <si>
    <t>Only commented on recs. 1, 9,10 and 11. Supported 1,9,11 and w2as neutral on 10.
Rec. 10 - We do not wish to empower the ICANN Board to interfere in the governance structures of individual SO/AC’s. Instead, we propose that the independent reviews should be done at the request of a majority of the SO/ACs and that any recommended changes occur only with the approval of the SO/ACs acting through the Community Mechanism.</t>
  </si>
  <si>
    <t>LACTLD board</t>
  </si>
  <si>
    <t>Supports all recommendatons. Rec 2: As part of Work Stream 2, when time of implementation comes, the work on engagement processes should consider linguistic barriers to enhance awareness and participation. Rec 4 It recommends further clarity on role of IANA customers in implementation phase of WS2 for the particular subject of the IANA Functions Budget and community mechanisms for acceptance and rejection with particular consideration for the direct IANA customers / operators. Rec 5: Relevant to distinguish the Commitment and Core Values and most importantly the specification of ICANN’s scope and remit which does not encompass DNS - content regulation. Rec 7: Supports recommendation. Paragraph 230, third bullet point needs to be amended to reflect the change from the Sole Member to Sole Designator model. Rec 10: For implementation, clarify principles and mechanisms. Rec 10: For implementation clarify principles and mechanisms</t>
  </si>
  <si>
    <t>Supported all recs.</t>
  </si>
  <si>
    <t>Only commented on rec. 9 which it did not support.
In its Affirmation of Commitments (section 8(b)), ICANN pledged to remain a US-based not-for-profit entity. COA strongly believes that the substance of this commitment must be incorporated into ICANN’s chartering documents as a fundamental bylaw, which the board cannot change without community approval.</t>
  </si>
  <si>
    <t>ORGANISATION INTERNATIONALE DE LA FRANCOPHONIE</t>
  </si>
  <si>
    <t>Only commented on rec. 11 which was not supported.</t>
  </si>
  <si>
    <t>Did not comment on recs. 2,6,9,10 and 12. Supported recs. 1,3,4,7,8 and disagreed with rec. 11
Rec. 5 - In order to fully support Recommendation #5, we want to see the inclusion of the proposed bylaw in paragraph 33 of Appendix 9, which incorporates important elements of the review process to promote competition, consumer trust and consumer choice.
Rec. 11 - While we have concerns However, we may find a 2/3 threshold acceptable only if several changes are made. First, such advice must be accompanied by a clear, written rationale from the GAC. Second, such advice must reflect full, actual consensus with no objections (which means the qualifying language that permits the GAC to redefine what constitutes consensus should be stricken). Third, any negotiated solution between the Board and GAC must not violate ICANN’s bylaws.</t>
  </si>
  <si>
    <t>Supports all recs. Except 2,5,6 which it does not support.
Rec. 1 - This assumes commitments to participate from three SO's (GNSO, CCNSO and ASO) and two AC's (GAC and ALAC).
Rec. 2 - The ALAC does support Recommendation 2 as outlined in this survey, but rejects the reduction of AC/SO "Supports" from 4 to 3 in all four powers that would otherwise require 4 "Supports". The main rationale provided was the fear that Fundamental Bylaws would potentially become unchangeable. The ALAC supports that rationale, and indeed has previously raised the issue of ICANN not being able to evolve as necessary. As such we would support the change for just that power. The ALAC cannot support the proposal that the entire Board Recall could be triggered by just 3 AC/SOs. Moreover, the ALAC believes that the other two powers requiring 4 supporting AC/SOs should also remain unchanged.
Rec. 5 – many issues.
Rec. 6 - The ALAC supports the inclusion of Human Rights in the Bylaws as outlined in the Proposal, but the commitment to carrying out the WS2 work "in no event later than one year after Bylaw xx is adopted" is not acceptable.
Rec. 10 The ALAC suggests that the practice of reviewing AC/SO accountability be enshrined in Article IV, Section 4.1 of the ICANN Bylaws</t>
  </si>
  <si>
    <t>Only commented on recs. 6 and 11 which it did not support and rec. 7 on which it was neutral
Rec. 6 - The RrSG believes that, in the absence of any demonstrable issue that is sought to be addressed, and the upcoming discussion of the subject in Workstream 2 of the CCWG-Accountability process, that the proposed "interim" By-Law provision is premature. 
Rec. 7 - The definition of causes of action within the scope of the IRP as "an action/failure to act complied or did not comply with ICANN’s Articles of Incorporation and/or Bylaws" should be more clearly defined to exclude the adoption of a policy within the regular operation of the Policy Development Process, as distinguished from the application of that Policy to a party in particular. The RrSG is concerned that the IRP is increasingly viewed as a vehicle to route around the development and adoption of policy within the regular operation of ICANN's policy making mechanisms. An initial step in the consideration of any IRP complaint should be to first determine whether the complaining party is affected by a specific "action/inaction" in the course of application of a consensus policy to that party, and not that the party would be hypothetically impacted by prospective application of a policy that has been duly adopted in the absence of demonstrated procedural irregularities.
Rec. 1/1 - The RrSG cannot support the proposal of a 2/3 Board majority to reject GAC Advice, and will reject the proposal should this voting threshold remain. The CCWG Draft proposes no additional clear definitions or limitations of what should be deemed properly-constituted "GAC Advice". It is our present understanding that "GAC Advice" as itself defined by the GAC does not require an affirmative consensus within the GAC, and that the GAC utilizes a "lack of formal objection" model of proposing "GAC Advice". While the GAC is within its competence to determine its internal operating procedures, the community as a whole should not impose an exceptional standard on the outcomes of the GAC's internal position-development procedures.</t>
  </si>
  <si>
    <t>Rec 1: Cannot support as elevates ACs' influence, over-inflates AC's influence and marginalizes SOs. It creates and important decision-making role for the GAC. It overempowers ALAC in its flawed constitution. Rec 5: ICANN's mission must be narrowed, content out of scope and "global public interest" must be defined by the community. Rec 9: AoC is too top-down. Rec 11: Unacceptable as it exempts the GAC from same accountability improvements other SO/ACs must undergo. Review processes are dominated by Board and senior staff. Rec 11: It empowers the unaccountable. Rec 12: More focus needed on transpareny needed particularly over Board communications and deliberations. Board should not be permitted to impede Work Stream 2</t>
  </si>
  <si>
    <t>CDT</t>
  </si>
  <si>
    <t>Rec: 1 CDT supports Sole Member model. Rec 2: Concerned about disproportionate empowering to certain parts of community. Supports intent but more work needed on: 1) engagement process; 2)  timelines; 4) when an issue is deemed resolved; 5) who parties are, their obligations and participation avenues. Rec 10: Does not support the goal and scope of reviews being shaped by Board determined criterion. GAC should all be subject to this review. Rec 11: Further weighing of GAC advice is contrary to interests of IANN community. Empowerment of GAC will present challenges when considering merits of proposal vis-a-vis NTIA's requirements. Rec 12: Full support. WS2 will be critical. There needs to be mechanism in place to assess degree to which enhancements are delivering results.</t>
  </si>
  <si>
    <t>Supports all recommendations. Rec 1: Role of GAC does not change. Therefore UK Government supports Sole Designator model. Rec 2: Supports but further work needed to examine impact on legitimacy of community escalation process and application of proposed thresholds. Concerns about unworkable short time windows. GAC member representatives would need time to undertake consultations and GAC Chair would subsequently need time to engage membership in order to determine GAC consensus position. Rec 4: Enforcement action which could impact the stability of the organisation shuld be underpinned by effective contingency measures. Therefore, welcomes notion of caretaker budget and interim Board. Escalation process should be open to all SO/ACs. Rec 5: Set out - based on legal advice - how ICANN's role in promoting consumer safety and confidence will be safeguarded in line with primary mission. Rec 6: Strong support as necessary to underpin existing cross community work and to define tasks related to rights both for Work Stream 2 and CWG implementation with specific reference to UN Guiding Principles on Business and Human Rights. Rec 7: Supports recommendation and consulting Nominet on exclusion of ccTLD delegation and re-delegation. Rec 10: Supports rationale for enhancing SO/ACs' accountability, including GAC. Rec 11: Supports because: 1) it requires Board to find mutually acceptable solution; 2) it implements earlier agreement to set of threshold of two thirds; 3) it reflects current GAC practice; 4) it does not require Board to arbitrate between differing government positions; 5) it takes account of special consideration that applies to GAC; 6) does not require Board to agree a solution; 7) reaffirms sole prerogative of GAC in deciding procedures; 8) does not affect the existing requirement on the Board to take account of all GAC advice. It is not unreasonable for a decision by the Board to reject consensus-based public policy interest-based advice, to be determined by a threshold higher than simple majority. Evaluation of support for rejection needs to be rigorous. There are more opportunities for dialogue between Board and GAC. Rec 12: Supports recommendation and adopting an interim Bylaw.</t>
  </si>
  <si>
    <t>GTALUG</t>
  </si>
  <si>
    <t>Rec 1: Support assuming commitment to participate from three SOs and two ACs. Rec 2: Does not support as currently written. Concerned that abstention might allow power to be enforced. All must be participating. Rec 4: Consideration of Limitation of Liability needed. Rec 5: Does not support as consumer trust and consumer choice not appearing. Rec 6: Human Rights statement does not belong in the Bylaws unless it speaks directly to the management and operation of the organization. Including what is a hard project deadline in a Bylaw is ill-advised. Proposed deadline is ambitious.</t>
  </si>
  <si>
    <t>The RSSAC has no position about the proposed accountability mechanisms for ICANN. The RSSAC states that its purpose, charter, focus and resourcing do not  cover participation in such accountability mechanisms. In the foreseeable  future RSSAC does not expect this to change. The RSSAC notes that in the draft proposal, the CCWG has put some placeholder text of mission revision for RSSAC input [2]. The RSSAC is discussing the  proposed bylaw language and expects to provide specific response on the  language by 10 January 2016.</t>
  </si>
  <si>
    <t>Rec 1: Sole Designator and right to inspect are a better proposal but ICANN Board still has reservations. Debate on issues needed. Communities and stakeholders should be involved in comprehensive manner in working out details of Sole Designator and Independent Review Process.. Rec 2: Step in right direction. Rec 4: Powers should not conflict with IFR. Rec 4: Powers should not conflict with IFR. Proposals for making changes in ICANN Bylaws is significant. Rec 3: Dividing Bylaws into Fundamental/Standard is significant. Rec 6: Unclear what is meant by “ICANN will respect internationally recognized human rights”. A non-profit corporation under the California law, does not bear any human rights obligations under international law. Reexamine recommendation. Rec 11: The issue of “full consensus” in the GAC must be clearly defined. GAC should strive to reach a formal consensus, but if needed the decision should be taken by applying majority rule.</t>
  </si>
  <si>
    <t>INTA</t>
  </si>
  <si>
    <t xml:space="preserve">ICANN’s 21 day comment period, especially during the holiday season, is insufficient and is inconsistent with ICANN’s obligations to give the community adequate time to consider and comment on the Draft Report. Allow 60 days </t>
  </si>
  <si>
    <t>Rec 1: ICANN Community is nascent, needs a little more water and a little more nurture before it could be empowered. Rec 2: It could complicate ICANN processes into one that is like that of the UN process with its rigid rules of procedure. Rec 3: Not in a rush. Rec 4: No need to go down the path of making ICANN, already under severe legal cost burdens, further dominated by even more legal processes. It is not necessary to empower only by legal rights. Such a legal­-centric approach would render ICANN as an organization constantly under threat of being sued, more so. Such as situation would limit the abilities of Board Members or top executives to act freely in public interest. The community is not to be empowered to an extent that overwhelms the Board. The Board could continue to be in charge. What is required is to pay attention to aspects related to Board Oversight, criteria of selection of Board Members, the process of selection of Board Members. Rec 5: It would render ICANN to be narrower organization. These limitations conflict with the Affirmation of Commitments. Rec 6: ICANN could include an aspirational statement in its mission statements, but [not] in any manner [of] a legal commitment that would cause it to incur legal costs. Rec 7: Apart from the four enhancements suggested, the process also requires to be speedy and free of bottlenecks. Rec 8: See http://forum.icann.org/lists/comments­ccwg­accountability­draft­proposal­04may1 5/pdfHE6qgsPzlg.pdf Rec 9: AC/SO Accountability improvements need to precede any new processes related to Community Empowerment. Rec 10: AC/SO Accountability improvements need to precede any new processes related to Community Empowerment.. Rec 11: Create a Business Advisory Committee so as to actually balance the three broader stakeholder groups and make the Advice from the stakeholder groups equal. business constituents of the Supporting Organizations could have a somewhat stronger voice in commercial decisions and in matters related to Business Compliance. ICANN Community could be empowered as a single, balanced house of different stakeholders, all assembled in Global Public Interest. Rec 12: The scope for Work Stream 2 needs to be unlimited, towards bringing out broader and more substantive changes to elevate the organization by instituting much higher Accountability and ethical standards framework.</t>
  </si>
  <si>
    <t>Jan-Aart Scholte</t>
  </si>
  <si>
    <t>Rec 1: Clarification needed on whether GAC intends to participate. Rec 2: Precise engagement practices need to be carefully thought through. An unelaborated and unlimited requirement of engagement could undermine NTIA criteria by: (a) creating possibilities of lobbyist capture; and (b) inviting institutional deadlocks at ICANN that undermine the stability and resilience of the global Internet. Community Forum should always be virtual. Rec 4: Contours of inspection need to be established more precisely. It cannot be open-ended. It is unrealistic to expect ICANN can resolve this challenging issues in matter of weeks. Suggestion in the meantime: a general commitment to a default position of public disclosure, subject to limitations (to be detailed later) in line with reasonable confidentiality standards. Rec 6: More careful consideration and specification needed. It could be helpful to enlist additional expert Advisors on political dimensions for Work Stream 2. Rec 7:ICANN resources could provide the financial means for IRP work, but might ICANN not better pay the money into a trust fund that lies at arm’s length from the institution. Rec 10: Essential and urgent to address accountability of SO/ACs given enlarged role. Suggested edits to paragraph 268. Rec 12: Diversity not given sufficient importance in the report. Expand paragraph 283 so that it: (a) expresses recognition of widespread and serious concerns about increasing diversity at ICANN (inter alia, in terms of region, gender, language, age, (dis)ability, and more); and (b) indicates that Work Stream 2 will give systematic attention to ways of enhancing diversity across all of ICANN’s accountability processes.</t>
  </si>
  <si>
    <t xml:space="preserve">Rec 1: Assuming SO/ACs weight remains equal. Rec 2: Will accept the recommendation if the reduction of the threshold from 4 to 3 is removed. Would prefer 5/5 threshold to remove the entire Board, but can live with the proposed 4/5. Rec 4: conditionned on recommendation 2. Rec 5: Give consideration to Board comments. Rec 6: Legal advice indicated that termination would have no impact. It is mentionned in Bylaws that ICANN is committed to respecting conventions. Refuse the interim Bylaw that may be used to initiate and IRP which may expand mission due to binding nature. No interim Bylaw was sugggested for SO/ACs' accountability. Rec 7: Details of the process and procedures are needed in Work Stream 1. </t>
  </si>
  <si>
    <t>General support for report. It meets NTIA criteria and CWG-Stewardship requirements. There are outstanding issues concerning the Community Mechanism, the role of governments, the Mission Statement, and Stress Test 18, which have to be resolved but confident that the Community is able to come up with adequate solutions in the upcoming implementation phase and in Work Stream 2. Rec 1/2: GAC should maintain advisor role: it should not participate in decision-making and enforcement but should advise Community Forum. Rec 5: Bylaw wording should not allow for interpretations that would restrict the GAC’s obligation and ability to give effective public policy advice to the ICANN Board nor should it restrict the Board’s obligation to duly taking into account advice from the GAC. A clarification and legal assessment of these issues would be appropriate. Rec 11: It addresses the GAC Dublin Communiqué in a satisfactory manner. The suggested change of Article XI, Section 2 clarifies the situations in which the ICANN Board is obliged to engage in the process of trying to find a mutually acceptable solution with the GAC – namely when the GAC advice is supported by consensus (as currently defined). The proposed text also makes clear that the GAC still preserves its autonomy to define consensus. The requirement that a decision by the Board to reject GAC Consensus Advice requires support by 2/3 of the Board members is an important element in ensuring that advice from the GAC is taken seriously within the Board.</t>
  </si>
  <si>
    <t>Rec 2: Concerned about the concept that each SO and AC that is a “decisional participant” (i.e., GNSO, ccNSO, ASO, ALAC and GAC) in the “Empowered Community” will have equal weight. This blurs the distinctions between SOs and ACs. Rec 3: Proposal apparently fails to discuss the Community’s role in approving (or rejecting) changes to the Articles of Incorporation, and whether the Articles would be treated like Fundamental Bylaws or Standard Bylaws for such purposes. Rec 4: "Supports recommendation provided that 1) Directors are required to enter into a pre-service letter. This includes agreement by Directors to forego any injunctive and/or declaratory relief during Community processes leading up to possible removal; 2) The time frames for the exercise of Community Powers are adjusted to longer periods. " Rec 5: IPC supports recommendation under certain recommendations. Rec 6: Supports recommendation but it is premature to do so until the Framework of Interpretation is developed and implemented. IPC would advise extreme caution in applying the Bylaw during this transitional phase. IPC lists issues that need to be addressed in Framework of Intepretation..Rec 9: Will support recommendation under condition that proposed langage edits be included. Rec 11: Significant concerns. Proposed Bylaw appears to limit this “mutually acceptable solution” process to GAC Advice “approved by a full Governmental Advisory Committee consensus, understood to mean the practice of adopting decisions by general agreement in the absence of any formal objection and to make significant changes in the Board’s handling of GAC advice, with troubling consequences – requiring a mandatory vote and creating the impression that any GAC advice that is not rejected by the Board is binding on ICANN . At the same time, the Proposal appears to leave ample room for the GAC to work around the limitation to “full consensus advice” and the requirement for a clear written rationale.Rec 12: Work Stream 2 must be fully supported by ICANN, including the continued retention of outside counsel. Work Stream 2 cannot be replaced by ICANN’s “business as usual” procedures.</t>
  </si>
  <si>
    <t>If no survey response - staff assessment</t>
  </si>
  <si>
    <t>Submission</t>
  </si>
  <si>
    <t>Survey response</t>
  </si>
  <si>
    <t>Comment</t>
  </si>
  <si>
    <t>Disagreement</t>
  </si>
  <si>
    <t>No indication</t>
  </si>
  <si>
    <t>Analyst Comments</t>
  </si>
  <si>
    <t>The authority that comes from membership may be an appropriate replacement for NTIA, sole designator is not. The accountability mechanisms in are vague and unfinished, the right of inspection authority is unclear, bylaws language is unfinished. Overall, the "nuclear option" of spilling the Board or a member will not be used and the many ways in which staff leaders and board are unaccountable have not and will not be addressed</t>
  </si>
  <si>
    <t>"• Sole member was ok sole designator not
• Acct. mechanisms vague and unfinished
• Right on inspection unclear
• Bylaws language unfinished
• Option to spill the Board will never be used = no accountability</t>
  </si>
  <si>
    <t>• Unfinished and vague comments – the next phase is implementation including IRP implementation and WS2.
• Right of inspections – guaranteed as fundamental bylaw + actual California code cited as drafting reference.
• Bylaws language unfinished – as stated in the draft this was not meant to be finalized Bylaws but rather instructions to draft Byalws.
• Option never used – does not seem to consider IRP</t>
  </si>
  <si>
    <t>Actual “members” that make up the sole designator should be qualified  as ICANN Board members are under article VI.2.3 of the current ICANN Bylaws.</t>
  </si>
  <si>
    <t>The recommendation is of very limited value given the official “members” the UA that makes up the Sole Designator will be strictly bound in the Fundamental Bylaws as to what they can do and how they can do it vs Board Directors which have much greater freedom to act. Specifically if the Sole Designator went rogue, a technically impossible scenario, the only dangerous thing it could do is ask the Board to step down, the Board could refuse, to enforce its request the Sole Member would have to go to court where its request would be rejected if it, the sole designator, was not acting according to the rules. All rogue actions to use other powers could similarly be refused by the Board and would be refused in mediation if it got to that point. Given there is no latitude for the “members” of the UA to direct the sole member as to how or when to use the powers, and that the sole designator trying to use any of the powers without proper authority can easily be contained this recommendation would provide little if any additional security</t>
  </si>
  <si>
    <t>It is important to recognise that the international community, while generally supporting the transition, would not wish to see NTIA 'oversight' replaced by resort to the California courts. Should the exercise of empowerment result in expensive court cases, in which US based stakeholders would hold a distinct and unfair advantage, then the transition would quickly be perceived as having failed. The Survey does not address Work Stream 2 until the end (Recommendation 12), and particularly the accountability of the representatives of the supporting organisation and advisory committees. This is however, critical to the credibility of the transition proposals as a whole, whereby very considerable reserve powers could redound to these representatives acting collectively if not individually. Indeed, under certain circumstances, the accountability of the representatives of the 'community' is a more important consideration than the accountability of the individual members of the ICANN Board or of ICANN staff. Accordingly, in addition to the accountability of SO/AC representatives to their respective communities, the internal checks and balances within the exercise of community powers is the most important consideration. Otherwise, the outcome of the transition could readily be perceived as simply creating a cartel of commercially interested parties in the operation of ICANN including particularly the IANA functions.</t>
  </si>
  <si>
    <t>No resort to California courts desired by international community. Accountability of SO/ACs is key. Internal checks and balances within the exercise of community powers are critical.</t>
  </si>
  <si>
    <t>The CCWG-Accountability will address the question of jurisdiction with a specific focus on the question of applicable law for contract and dispute settlements. As part of Work Stream 1, the CCWG-Accountability proposes to include consideration on accountability mechanisms in the periodical structural reviews. It will propose a detailed work plan as part of Work Stream 2 and assess other options</t>
  </si>
  <si>
    <t>The Single Designator Model sufficiently addresses the principles described above. We defer to the consensus in the CCWG and the wider community on the required legal status and a model of the community mechanism</t>
  </si>
  <si>
    <t xml:space="preserve">Single Designator Model addresses principles. </t>
  </si>
  <si>
    <t xml:space="preserve">The Board Supports the Establishment of the Empowered Community including the Sole Designator Model with Powers of Board Appointment, Removal, and Enforcement. Development of global interest definition should involve full community. With regards to inspection rights, the Board also agrees to Inspection Rights for the Community that are Well-Defined. Further scoping is needed. Suggested language proposed for framing inspection rights in Bylaws. The Board supports the development of an inspection or audit process. The Board agrees with reviewing DIDP as part of Work Stream 2. </t>
  </si>
  <si>
    <t>Inspection rights issue</t>
  </si>
  <si>
    <t>TBD</t>
  </si>
  <si>
    <t>Paragraph 58 of that proposal shows that the "empowered community" would consist of 5 organizations: ALAC, ASO, GNSO, ccNSO, and GAC. Each of these organizations is an organic component of ICANN, and the majority of them represent the domain name and addressing industries. 
Thus, the proposal does not provide for any external accountability or supervision of ICANN: ICANN would be accountable only to entities that are part of ICANN.</t>
  </si>
  <si>
    <t>Looking for non-participant groups to ICANN to be part of the Empowered Community. As currently envisaged this would be impossible.</t>
  </si>
  <si>
    <t>I support an empowered community but unfortunately the composition of the empowered community in the 3rd draft proposal is seriously flawed. In particular, the inclusion of the GAC is a major alteration of its role in ICANN and giving the ALAC an equal vote with the SOs is also a major shift of influence in ICANN</t>
  </si>
  <si>
    <t>Does not support the inclusion of GAC in the Empowered community</t>
  </si>
  <si>
    <t>Intel supports the CCWG 3rd draft report including the new means chosen for empowering the community. While we endorsed the Community Mechanism as Sole Member Model proposed in the 2nd draft, Intel recognizes and respects that the Community reached consensus on a Sole Designator model. We applaud CCWG for respecting due process and conducting an additional public comment on the new draft because of the substantial change, and believe it will result in a consensus proposal with broad community support. Intel would also emphasize the need for the Work Stream 1 and related transition activities process to be concluded (including implementing required bylaw changes, and executing SLAs) in a timely manner in order to reduce uncertainty and provide stability for the communities, for instance Numbers and Protocols.</t>
  </si>
  <si>
    <t>Supports sole designtor model. Underlines the importance of the need for WS1 and related transition activities to be concluded in a timely manner to reduce uncertainty.</t>
  </si>
  <si>
    <t>Strongly prefers the membership model but likes the inspection rights. Strongly against GAC participating in the empowered community.</t>
  </si>
  <si>
    <t>Prefers the member model</t>
  </si>
  <si>
    <t>In our comment on the CCWG's previous draft (draft 2), the IAB observed that the mechanism then proposed appeared to be risky because of the extent to which it remade ICANN organizationally. We believe that the new proposal, while not perfect, is an improvement over the previous proposal.</t>
  </si>
  <si>
    <t>Paragraph 58 of that proposal shows that the "empowered community" would consist of 5 organizations: ALAC, ASO, GNSO, ccNSO, and GAC. Each of these organizations is an organic component of ICANN, and the majority of them represent the domain name and addressing industries. Thus, the proposal does not provide for any external accountability or supervision of ICANN: ICANN would be accountable only to entities that are part of ICANN. In March 2014, NTIA announced that it intended "to transition key Internet domain name functions to the global multistakeholder community", see: https://www.ntia.doc.gov/press-release/2014/ntiaannounces-intent-transition-key-internet-domainname-functions An entity (the "empowered community") that consists of organizations that are organic components of ICANN is obviously not "the global multistakeholder community", nor can it be construed to be representative of that community when 3 out of 5 of the cited organizations represent the domain name and addressing industries. Consequently, the proposal manifestly fails to meet the main objective enunciated by NTIA, namely that ICANN should be accountable to a the broad global multistakeholder community. Therefore, we oppose the recommendations contained in the proposal.</t>
  </si>
  <si>
    <t>organizations that are organic components of ICANN is obviously not "the global multistakeholder community", nor can it be construed to be representative of that community when 3 out of 5 of the cited organizations represent the domain name and addressing industries.</t>
  </si>
  <si>
    <t>USCIB joins the Business Constituency (BC) and fellow Commercial Stakeholder Group constituencies in supporting the CCWG’s recommendation to use the Sole Designator model to enforce the six new community powers. Our support is influenced by the following factors: 
•        This model has legal standing as a California-based unincorporated association; 
•        We agree with the CCWG’s contention that this model would meet the community’s requirements to hold the Board accountable, yet have a minimal impact on the corporate structure of ICANN;  
•        ICANN’s Supporting Organizations (SOs) and Advisory Committees (ACs) would create a unified entity, “the Empowered Community” to implement the Sole Designator model. This appears to represent an improvement over the Sole Member Model, which, in the view of some stakeholders, might have required the SOs/ACs to take separate legal action to establish themselves as “member groups;”  
•        The definition of what constitutes the Empowered Community and its right to exercise its powers under the Sole Designator Framework will be enshrined in ICANN’s Fundamental Bylaws. We view this as key since changes to a Fundamental Bylaw would require a higher threshold to change as well as agreement between the ICANN Board and the Empowered Community; 
•        The Empowered Community would have recourse to courts if the ICANN Board refuses or fails to comply with a decision of the Empower Community. As we discuss below, the results of the highest level of the mediation phase – the Independent Review Process (IRP) – must be binding on the Board and enforceable in court; 
•        ICANN’s bylaws would be revised to grant the Empowered Community operating under the Sole Designator model the right to inspect ICANN’s accounting records and minutes of both Board meetings and Board committee meetings. This important “patch,” addressing an enforcement gap between the Sole Member and Sole Designator models, is critical to ensuring transparency and community access to ICANN internal documents in the event that a community objection advances through the dispute resolution process we examine below.   
We note, however, that use of the term “community” is unclear in the text. In some cases, it looks like “community” refers to the “Empowered Community,” while in other cases it looks like it is used in a more general sense. We urge the CCWG-Accountability to clean up the text to make sure it is used consistently and to make clear up front how the term is being used. For example, if “community” is mean to mean “Empowered Community” then there should be text at the beginning of the document clarifying that.  
We offer this comment not to diminish our support for the Sole Designator Model, but rather to improve the clarity of the text.</t>
  </si>
  <si>
    <t xml:space="preserve">We note, however, that use of the term “community” is unclear in the text. In some cases, it looks like “community” refers to the “Empowered Community,” while in other cases it looks like it is used in a more general sense. We urge the CCWG-Accountability to clean up the text to make sure it is used consistently and to make clear up front how the term is being used. For example, if “community” is mean to mean “Empowered Community” then there should be text at the beginning of the document clarifying that.  </t>
  </si>
  <si>
    <t>The new proposal, while not perfect, is an improvement over the previous proposal.</t>
  </si>
  <si>
    <t>While we support the philosophy of establishing an Empowered Community for enforcing Community Powers, through the Sole Designator model, the model seems to be mainly focused on being accountable to the existing ICANN communities. It is unclear how ICANN would be accountable externally. We further wish to reiterate that the implementation of Sole member model is stronger in legal terms than the Sole Designator model. Moreover the Sole Member model would have had more effective powers to act as an effective check and balance is-à-vis the Board of Directors of ICANN.</t>
  </si>
  <si>
    <t>The government of Brazil welcomes the proposal to create a "community mechanism". This should be one of the main pillars of the new proposed accountability arrangement, as a properly empowered community mechanism is fundamental to balance decisionmaking power within ICANN. The implementation of the "empowered community" concept as one of the building blocks of ICANN's accountability would contribute to increase the perception of legitimacy, on the part of all stakeholders, of the corporation´s decisions. To that end, it will be important to ensure the participation of all relevant stakeholders – including governments - independently of their status under the current ICANN structure, as the corporation's oversight should be transitioned to the global multistakeholder community and not to a limited number of stakeholder groups. We therefore support the proposal regarding the participation of the 5 SOs/ACs in the community mechanism, which – it must be recalled – intends to perform a substantial differentiated role vis-à-vis the Board´s functions, and therefore should not automatically mirror the procedures for setting up the Board.</t>
  </si>
  <si>
    <t>Supports the Empowere Community with GAC participating</t>
  </si>
  <si>
    <t>The Registries Stakeholder Group (RySG) offers qualified support. RySG generally supports the third draft proposal released by the CCWG Accountability on November 30th and thanks the CCWG for this opportunity to comment. Nonetheless, we note below a number of concerns and/or comments with respect to the proposal. Our final support at the GNSO will be conditioned on how our concerns are addressed. The RySG particularly notes that its support for this proposal is premised and conditioned on the understanding that the proposal is specifically designed for, and limited by its terms to, providing for ICANN accountability following the NTIA-directed IANA transition. The new proportionality of representation within the Empowered Community, i.e. equivalence of SOs and ACS, is proportionality derived for the sole purpose of making the community mechanism function – and is specifically not intended to set precedent for the design or shape of any other ICANN entity including the Board. In addition, there are a number of topics where additional information is yet to be provided by the CCWG, for example IRP details (Annex 07), caretaker budgets for ICANN (main draft, paragraph 147) and IANA Functions (main draft, paragraph 153), and, not least, actual bylaws language for both new and amended bylaws. The RySG reserves the right to offer comments on these and other newly provided information.</t>
  </si>
  <si>
    <t xml:space="preserve"> The new proportionality of representation within the Empowered Community, i.e. equivalence of SOs and ACS, is proportionality derived for the sole purpose of making the community mechanism function – and is specifically not intended to set precedent for the design or shape of any other ICANN entity including the Board</t>
  </si>
  <si>
    <t>auDA supports the Board's comments on inspection rights. The Board's suggested solution is one way to solve the issue...there may be others. The CCWG should discuss.</t>
  </si>
  <si>
    <t>The only formal suggestion is to match with the Board.</t>
  </si>
  <si>
    <t>The proposal enables an SO or AC to decide, on a case-by-case basis, whether to participate in the community mechanism. The GAC plays an important advisory role in the ICANN community by providing advice on international public policy matters. We acknowledge that the design of the community mechanism enables GAC to choose the most appropriate way to participate in any decision making, which could include providing advice to the community or Board, or participating as a decisional participant. However, the ability for the GAC to decide whether to be a decisional participant could create a bylaws conflict for the Board. Under the current Bylaws, the Board must try, in good faith and in a timely and efficient manner, to find a mutually acceptable solution if it decides not to follow consensus GAC advice. Under the proposed community mechanism, the Board is required to adhere to the decision of a community escalation process. This could result in a situation where the GAC has advised the Board not to follow the decision of a community escalation process. We consider it is important that the GAC develops guidelines on how it will participate in the community mechanism, in order to avoid placing the Board in a situation where it is caught in a bylaws conflict.</t>
  </si>
  <si>
    <t>The community mechanism enables GAC to choose the most appropriate way to participate in any decision making, which could include providing advice to the community or Board, or participating as a decisional participant. However, the ability for the GAC to decide whether to be a decisional participant could create a bylaws conflict for the Board. It is important that the GAC develops
guidelines on how it will participate in the community mechanism, in order to avoid placing the Board in a situation where it is caught in a bylaws conflict.</t>
  </si>
  <si>
    <t>I partially support this recommendation. This is a strong and effective mechanism for empowering the community and one which must be adopted, but it is clearly a sanction of last resort. The community should be empowered with less severe sanctions -- such as the ability to require an individual board member to participate at an ICANN meeting only via remote participation (instead of having their travel expenses reimbursed, for instance) -- in instances where removing the board or an individual board member would simply be too severe.</t>
  </si>
  <si>
    <t>This is a strong and effective mechanism for empowering the community and one which must be adopted, but it is clearly a sanction of last resort. The community should be empowered with less severe sanctions</t>
  </si>
  <si>
    <t>Argentina supports the creation of a "community mechanism" as an essential part of the new accountability arrangement. The participation of all stakeholders, including all governments whether involved or not in the present or future ICANN structure, must be ensured.</t>
  </si>
  <si>
    <t>We have no particular objection to establishing an Empowered Community for enforcing Community Powers including GAC participation in it. On the other hand, it should be noted that GAC is not a decision making body, as prescribed in the GAC Operating Principles, and consequently it should be prudent in exercising its power. In the implementation phase, within GAC members, careful consideration should be given to exercising a voting right.</t>
  </si>
  <si>
    <t>NiRA commends the great work done by this Group in last one year regarding the proposal on Enhancing ICANN Accountability Work Stream 1. NiRA expresses its gratitude to members of the Group and welcomes the opportunity to comment on the output of the difficult tasks undertaken in such an uncharted path of restructuring ICANN. NiRA supports this recommendation and the proposed “Sole Designator” model requiring the creation of a unified entity, “Empowered Community” with all the statutory enforcement powers including the removal of individual member of the Board of Directors or all the Board members. However, NiRA seeks clarification on the following; 1. How the new entity is different from the “ICANN COMMUNITY” bottom up, multistakeholder designator model currently in use? 2. How would the GAC, where members represent their own Government fit into an “incorporated association ” registered under another government control?</t>
  </si>
  <si>
    <t>NiRA seeks clarification on the following; 1. How the new entity is different from the “ICANN COMMUNITY” bottom up, multistakeholder designator model currently in use? 2. How would the GAC, where members represent their own Government fit into an “incorporated association ” registered under another government control?</t>
  </si>
  <si>
    <t>Nominet is neutral over the creation of a Sole Designator. As described in the proposal, it would appear that the Sole Designator model provides the necessary enforcement mechanisms.</t>
  </si>
  <si>
    <t>Yes, ISPCP support this recommendation. The sole designator model is seen as an acceptable compromise to offer to the community enforceable powers as defined in the proposal, while avoiding potential side effects for the organization.</t>
  </si>
  <si>
    <t>Overall, we support the ‘Third Draft Proposal of the CCWG on Enhancing ICANN’s Accountability’ including the establishment of the sole designator model of the empowered community and the proposal for granting seven powers to the multi-stakeholder community. Additionally, we would like to point out that there is a need to outline specific details regarding the implementation of the sole designator model. The model contains the relatively novel concept of ‘sole designator’ and specific legal aspects of how the seven powers will be exercised needs to be clearly outlined in order to assist the community understand the model better..</t>
  </si>
  <si>
    <t>Yes With strong desgareement with the minority opinion saying that SOs should have more weight than ACs.</t>
  </si>
  <si>
    <t>Different weight for SOs vs ACs or no ACs in Empowered community</t>
  </si>
  <si>
    <t>The CCWG recommends implementing a “Sole Designator” model. Although the community powers in this model are less direct than in the “Sole member” in The Second Draft Proposal, we agree that this can be compensated by giving the community powers in the form of fundamental bylaws.</t>
  </si>
  <si>
    <t>Paragraph 48: NPOC supports the implementation of a "Sole Designator" model Paragraph 49: NPOC strongly supports the recommendation that the "right to inspect" is granted to the Sole Designator in the Fundamental Bylaws. NPOC suggests making the implementation of the Sole Designator dependent on its being granted the right to inspect. Paragraph 52: NPOC supports the implementation of the "Empowered Community”. Paragraph 55: NPOC explicitly supports this detailed inclusion of the statutory powers of the Empowered Community. Paragraph 58: NPOC supports the proposed structural composition of the Empowered Community.</t>
  </si>
  <si>
    <t>While we support in general we also associate our response to the view submitted by the GAC.</t>
  </si>
  <si>
    <t>The current proposal of the CCWG for a "Sole Designator" seems to be acceptable as a compromise. It will not be a change that is too fundamental at the same time as it will lead to enhanced accountability. It should be more pencilled out how the proposed entity of "empowered community" should be created. And it is unclear for us who the "decisional participants" will be.</t>
  </si>
  <si>
    <t>In principle, we support the proposal of the sole designator model as a means to establish an empowered community capable of enforcing community powers. We support the continuation of GAC’s advisory role. As such, the nature of the GAC’s participation within the sole designator model deserves further consideration as the potential implications of full participation as a decisional participant are not yet clear.</t>
  </si>
  <si>
    <t>Conclusion – We believe that the community powers and community empowerment mechanism contemplated by the Third Draft Proposal adequately satisfy the CWGStewardship requirements relating to the community empowerment mechanism. Although the community powers are in some cases less direct than in the Sole Member model contemplated by the Second Draft Proposal, we believe the CWGStewardship requirements can be met through the community powers and community empowerment mechanism contemplated by the Third Draft Proposal.
(Edited for space considerations, Please read the original submission for all details associated with this point)</t>
  </si>
  <si>
    <t>Supports, however, giving ACs the same powers as SOs is not in line with the current structure. This is particularly true in the case of the Governmental Advisory Committee. GAC already has a privileged advisory status among other ACs. Members of GAC acknowledge that it is ‘first among equals’ and do not wish to let go of that status. At present, GAC does not function like a designator: it does not have the right to appoint directors (unlike ALAC). Changing GAC’s role from ‘advisory’ to one of ‘decision making’ elevates it above the SOs and ACs, since it will have a dual status in addition to its privileged advisory status. This alters the current structure of ICANN, and is of concern.. We note that the GAC Communiqué at the end of the Dublin Meeting clearly states that the role of Governments should remain the same. That would mean GAC should retains its non-decisional advisory position……
(Edited for space considerations, Please read the original submission for all details associated with this point)</t>
  </si>
  <si>
    <t>AFTLD supports this recommendation and the proposed “Sole Designator” model requiring the creation of a unified entity, “Empowered Community” with all the statutory enforcement powers including the removal of individual members of the Board of Directors or all the Board members. However, AFTLD seeks clarification on the following; 1. How the new entity is is different from the “ICANN COMMUNITY” bottom up, multi-stakeholder designator model currently in use.</t>
  </si>
  <si>
    <t>Para 136 of the V3 proposal Main states:
•        The right of inspection be granted to the sole designator, as outlined in the California Corporations Code 6330.</t>
  </si>
  <si>
    <t>APC believes that Transparency reforms are long overdue in ICANN. We regret that the
measures recommended by previous reviews have not been fully implemented. We support the
recommendations from the Accountability and Transparency Review Teams that call for default
transparency where all ICANN internal documents and reports are open to community
inspection and review unless specifically redacted for one of a set of predefined, by the
community, reasons for redaction. We support the position that states that the use of the
Designator model without the right of inspection would be inadequate and not acceptable as an
Accountability response to the IANA transition.</t>
  </si>
  <si>
    <t>The GAC anticipates that it intends to participate in the proposed community mechanism with the following qualifications. The GAC would focus on participation in the processes of engagement and escalation detailed in Recommendation 2 with a view to supporting dialogue and mutual understanding that would lead to resolution of disputes rather than escalation. GAC participation would be primarily guided by a careful and prudent analysis of whether the issue under consideration has public policy and/or legal implications. The GAC’s participation at the enforcement stage as appropriate is still under discussion</t>
  </si>
  <si>
    <t>The NCUC is unable to support this recommendation as currently constructed. Although in full support of the establishment of an Empowered Community, we believe that such a community should be based upon the balance of powers and responsibilities that currently exist within ICANN.
Advisory committees were created to advise on policy, not to create it. This proposal grants both ALAC and the GAC dual roles as decision makers within the Empowered Community while maintaining their status as advisors to the ICANN Board.  This “double dipping” is structurally inappropriate, changes the balance of power within ICANN and needs to be rejected.
We note the proposal gives ALAC weight in the Community Mechanism equal to that of each of the the Supporting Organizations (SO). Currently ALAC appoints a single member to the Board, each SO two members. We do not believe the Accountability process should be used to change the current proportional power balance, a balance that has functioned well enough to have caused the NTIA to believe that ICANN is stable enough to be granted independence.
We also have concerns about allowing the GAC both to maintain its current privileged advisory position while also being allowed to participate in the Community Mechanism. ICANN’s Articles and Bylaws prohibit the GAC from appointing Board members. It is counterintuitive to allow an organ that is not allowed to appoint a Board member to remove one or all of them. Yet this Proposal does precisely that.</t>
  </si>
  <si>
    <t>The NCUC is unable to support this recommendation as currently constructed. Although in full support of the establishment of an Empowered Community, we believe that such a community should be based upon the balance of powers and responsibilities that currently exist within ICANN.</t>
  </si>
  <si>
    <t>As far as the ‘sole designator model’ for empowering the community is concerned, given its resonance to the current ICANN structure, it may become a means to secure ICANN’s organizational transformation for enhanced accountability, without leading to much upheaval.  However, further deliberation and discourse is required on legalities and potentialities thereof.  And for chasing the timelines, this need of comprehensive analysis of the plausible implications of the ‘sole designator model’ must not be overlooked.</t>
  </si>
  <si>
    <t>While NCSG does favor the establishment of an Empowered Community, we strongly disagree with the way the CCWG has constituted it and altered the existing balance between SO/ACs. We want an Empowered Community that reflects the actual designators of board members and policy development authorities in the ICANN community. We also want the Empowered Community’s relative powers to maintain the same balance among stakeholder groups that currently exists in ICANN. The CCWG’s proposal elevates ICANN’s Advisory Committees and it marginalizes Supporting Organizations in ICANN’s overall power balance. By including the Governmental Advisory Committee (GAC) as a member of the Empowered Community and giving it the same status and equal voting power as the Supporting Organizations, the CCWG has significantly altered the distribution of authority within ICANN and its own role as an “advisory” committee. The GAC is not by any stretch of the imagination a ‘designator’ as that term is used in California corporate law. It is barred by ICANN’s Articles and bylaws from appointing voting board directors. It is, therefore, inappropriate and odd for it to be included in a process that can remove board members and vote on budget matters. GAC also does not formulate policies, or at least it is not supposed to. Rather, it’s role is to provide advice to the board on policies that are supposed to be developed by ICANN’s multi-stakeholder Supporting Organizations. To make GAC a voting member of the Community Mechanism is a serious mistake as it alters GAC’s historic role from advisory to decision making. That mistake was compounded by the way in which the Empowered Community includes ALAC. While ALAC does directly appoint one board member, it should not have the same status in the Community Mechanism as the Supporting Organizations, which appoint 2 board members and are much larger and more diverse than ALAC. By elevating ALAC to the same status as SOs, the CCWG has again altered the historic balance of influence within ICANN in a way that is not acceptable to NCSG</t>
  </si>
  <si>
    <t xml:space="preserve">While NCSG does favor the establishment of an Empowered Community, we strongly disagree with the way the CCWG has constituted it and altered the existing balance between SO/ACs. </t>
  </si>
  <si>
    <t>I personally support Recommendation #1, inclusive of an equivalent role for Advisory Committees  (AC) including the GAC.  I do not accept the argument that indicates that this gives ACs responsibilities beyond what is merited by their role as advisory.  First I argue here is very little difference between recommendations that can be rejected and advice that can be rejected; the discrimination that is often made about SOs being more responsible for policy at ICANN than ACs is not well founded. SOs and ACs should be equivalent as they have complimentary sets of responsibilities, both of which are essential to the ICANN organizational structure.  Beyond the lack of real difference among the importance of SO and AC roles and responsibilities, community powers are new powers that are not directly dependent on the specific issues for which SOs are responsible.  These are new powers that should be available to all AC and SO equally. The powers should only be exercised when the entire ICANN community is in near consensus, and that consensus cannot be found without inclusion of all those ACs willing to participate in caring for the  well being of ICANN and its responsibilities toward global public interest(s).</t>
  </si>
  <si>
    <t>We find the Sole Designator Model in the third version to be an adequate model.</t>
  </si>
  <si>
    <t>This mechanism is somewhat more complicated than ideal, because of the way it needs to work under California law. It provides a slightly awkward wrinkle in that board members will actually be appointed by the Sole Designator, rather than the body (the SO/AC or the nomcom) that makes the selection. There is the logical possibility that the Sole Designator could refuse to comply with the instructions of an SO or AC or from the nomcom; we think this risk is in practical terms very low because of the way the Sole Designator is constituted. Dyn’s response to the CCWG second draft had as its central objection that the Sole Member model needed to be perfect in its initial implementation. The Sole Designator model shares the flaw that there will be a structural barrier to reform. Because the Sole Designator must approve any fundamental bylaw change, if the design of the Sole Designator is wrong in serious ways that give the participants outsized power, it will be hard to fix. On balance, however, Dyn believes that the rest of the proposal offers enough different ways of participating that this flaw is acceptably mitigated.</t>
  </si>
  <si>
    <t>The Chamber’s comments over the past year have consistently emphasized the need for binding, legally enforceable accountability, achieved through a consensus process, prior to finalizing any plans, including those of the IANA transition. We reaffirm those concerns and offer qualified support for the sole designator model, provided those conditions can be achieved.</t>
  </si>
  <si>
    <t>The ALAC support of Recommendation 1 is based on two presumptions: 1. Both the ASO and the GAC will not "opt out" of the Empowered Community as the SSAC and RSSAC have done. 2. There is no change in the proposal giving equal weighting to all of the AC/SOs that are participating in the Empowered Community. Although the TLD registries are central components of ICANN, the SOs that represent them must be balanced by the interests represented in the GAC and the ALAC. The ALAC also notes that page 14, item 2 of the proposal says "The members of the unincorporated association would be representatives of ICANN's Supporting Organizations and Advisory Committees that wish to participate." We note that there has not been any discussion of who these representatives are or how they are to be selected.</t>
  </si>
  <si>
    <t>This assumes commitments to participate from three SO's (GNSO, CCNSO and ASO) and two AC's (GAC and ALAC).</t>
  </si>
  <si>
    <t>Recommendation #1 cannot be supported because it elevates Advisory Committees relative to Supporting Organizations in ICANN's historic balance of influence among SO/ACs. This recommendation is also problematic because it creates an important "decision making" role for the Government Advisory Committee, which is a significant shift in ICANN's historic private sector led structure. The GAC is supposed to be an "advisory" committee, but this flawed recommendation provides governments with an additional and significant "decision making" power at ICANN. The recommendation further over-empowers the ALAC in its flawed constitution. Because the influence of the Advisory Committees is over-inflated and the influence of the Supporting Organizations is marginalized, the so-called Empowered Community, fails to deliver meaningful accountability</t>
  </si>
  <si>
    <t>Cannot support as elevates ACs' influence, over-inflates AC's influence and marginalizes SOs. It creates and important decision-making role for the GAC. It overempowers ALAC in its flawed constitution</t>
  </si>
  <si>
    <t>CDT supports the establishment of an empowered community for enforcing the Community Powers. CDT supported the Sole Member model in the prior proposal but can also support the Sole Designator model. However, we continue to be concerned with the disproportionate empowering of certain parts of the community and the inconsistency between this empowerment and one of the tenets of the accountability work which was that "The accountability improvements set out in this document are not designed to change ICANN’s multistakeholder model, the bottom-up nature of policy development, or significantly alter ICANN’s day-to-day operations." Disproportionately empowering certain parts of the community over others will change the ICANN model and its operations. It is unclear what the ramifications of these changes will be and that lack of clarity, combined with a lack of clarity in terms of decisional participation to exercise the Community Powers, is worrying.</t>
  </si>
  <si>
    <t xml:space="preserve">CDT supports Sole Member model. Concerned about disproportionate empowering to certain parts of community </t>
  </si>
  <si>
    <t>The UK Government notes that the "sole designator" model does not change the role of the Governmental Advisory Committee in the ICANN community and therefore supports this proposal as a key component in establishing and enforcing the necessary framework for global stakeholder accountability that includes all governments.</t>
  </si>
  <si>
    <t xml:space="preserve">Role of GAC does not change. Therefore UK Government supports Sole Designator model. </t>
  </si>
  <si>
    <t>Support assuming commitment to participate from three SOs and two ACs</t>
  </si>
  <si>
    <t>The proposal for establishing “Sole Designator” for empowering the community through accountability process and right to inspect in principle, is certainly a better proposal with respect to the ICANN accountability. With respect to community empowerment, it is well known that 2nd Proposal relating to “Sole Membership” model had lots of issues. The ‘Community Mechanism as Sole Designator’ model that is reflected in the present CCWG Draft manages to avoid some of the negatives of the earlier proposals while retaining some the positives. Still, it seems that ICANN Board has certain reservations on implementing this model as recommended by the CCWG. There is thus a need to debate these issues in the wider ICANN community. The proposal is only a broader concept and much will depend on the nitty-gritty/details which need to be worked out carefully. The 7 communities and all the stakeholders should be involved in a comprehensive manner in working out the details of the functioning for Sole Designator and the Independent Review Process.</t>
  </si>
  <si>
    <t xml:space="preserve">Sole Designator and right to inspect are a better proposal but ICANN Board still has reservations. Debate on issues needed. Communities and stakeholders should be involved in comprehensive manner in working out details of Sole Designator and Independent Review Process. </t>
  </si>
  <si>
    <t>The LACTLD Board supports the empowered community and the mechanisms for enforcing community powers as provided in the proposal though the Sole Designator Model. It also accepts the threshold levels proposed and these should be considered a minimal operation platform.</t>
  </si>
  <si>
    <t xml:space="preserve">Supports recommendation. </t>
  </si>
  <si>
    <t>The answer of Yes to the above question is subject to the following observations and comments: ICANN Community is nascent, needs a little more water and a little more nurture before it could be empowered. The Community could be empowered, in this immediate transitional phase, without legal powers, without reinforcing a framework for Governance defined in a legal parlance. It is not necessary to empower the community to such an extent as to render the Board powerless.</t>
  </si>
  <si>
    <t>NA</t>
  </si>
  <si>
    <t>ICANN Community is nascent, needs a little more water and a little more nurture before it could be empowered.</t>
  </si>
  <si>
    <t>It would be helpful to have clarification regarding the place of the GAC vis-à-vis community empowerment through the Sole Designator. The third draft proposal ‘anticipates’ the participation of the GAC and includes the GAC alongside four other SOs/ACs in the diagram of the empowered community.</t>
  </si>
  <si>
    <t>Clarification needed on whether GAC intends to participate.</t>
  </si>
  <si>
    <t>Assuming that the weight of SOs and ACs remain equal and that the minority opinion that want to give the SOs more weight is not given consideration in the final report.</t>
  </si>
  <si>
    <t>Assuming SO/ACs weight remains equal.</t>
  </si>
  <si>
    <t xml:space="preserve">We believe the GAC shall maintain its advisory role in ICANN and that the GAC has an important role to play in the Community Mechanism on public policy related matters. We are of the view that the GAC could participate in the Engagement and Escalation phase, including in the Community Forum (Steps 1-5), which we see as procedural steps to resolve issues with the rest of community at an early stage. However, the GAC should not take part in taking the decision to use its powers (step 6 and 7) as this would turn the advisory role of the GAC into a more decisional/operational one. Instead the GAC could advise the Community of its views in the Community Forum. Likewise, the GAC should not participate in the Enforcement phase. </t>
  </si>
  <si>
    <t>GAC should maintain advisor role: it should not participate in decision-making and enforcement but should advise Community Forum</t>
  </si>
  <si>
    <t>The IPC is likely to support the Single Designator model at the core of Recommendation 1. The IPC does have continuing concerns regarding the basis of the Community Powers under the Single Designator model, i.e., that these rights (other than those related to appointment and removal of directors) are granted under the Bylaws rather than by statute, as was the case in the “Single Member” model. It is critical that implementation of the Single Designator model make the non-statutory Community Powers as binding and enforceable as possible.</t>
  </si>
  <si>
    <t xml:space="preserve">Again, this is a blunt instrument -- cumbersome and extreme -- and will likely not be used. That leaves the community with little recourse to impose accountability in many areas, processes, etc Hundreds of smaller things that contribute to staff and board Unaccountability will remain unaddressed (i.e. a ridiculously short 15 business days to digest and comment on a highly complex transition proposal that will define how ICANN operates in the future, or repeatedly ignoring community requests for disclosure and detailed information regarding expenditures and budgets, etc.) </t>
  </si>
  <si>
    <t>• Cumbersome and extreme and not be used
• Unaccountability will remain unaddressed
• Unhappy with length of consultation</t>
  </si>
  <si>
    <t>In general I would have wished to support the EEE process as it has come to be called, but it still suffers from three fundamental flaws. 1. Taken overall, the proposed procedure will prove to be so fraught and time-consuming that it will become operationally irrelevant. External formal and informal forces would intervene to address such problems long before the EEE process could yield practical results. 2. The proposals relating to the removal of Board Directors and recalling the whole of the ICANN Board are not realistic and could become highly destabilising for the organisation. - Board Directors once appointed have to be independent of the entities that appointed them. This is not primarily about 'fiduciary duty to the corporation'. It is - more importantly - about the responsibility of the Board to take full account of the global public interest. It should be expected that the Board shall from time to time act in ways that are not supported by individual or groups of ICANN stakeholders. - The proposal effectively facilitates the ability of specific stakeholders to attack individual Board members. As far as SO/AC Directors are concerned the solution is to elect a different Director next time. As far as Directors appointed by the Nominating Committee are concerned, the issue is more grave: NomCom appointments are by definition independent of the SO/AC stakeholders. Their presence on the Board is intended to counterbalance the interests of - particularly - the Supporting Organisations. The proposal weakens the independence of NomCom appointed Directors. The composition of the Nominating Committee should reflect its mission to appoint Directors independent of the SO/AC. 3. The last proposal relating to 'the triggering of Post-Transition IANA separation', is highly problematic, particularly as the membership of the SCWG (the final stage in a putative separation process) is skewed in favour of the GNSO groups, who - in the light of the CWG debates on this question - are likely to have originated the separation procedure in the first place. IANA is a critical global resource. Its 'ownership' and its status vis-à-vis ICANN and its constituent bodies should not be determined by a few delegates appointed by interested parties. The IANA functions are critical to the whole of the Internet economy (addressing, names and protocols). Users and governments have an enormous stake in its operation and oversight. Whereas the separation proposals are by design intended to extract the assets of IANA away from ICANN and away from existing oversight roles, including governments in the GAC. The separation proposals and procedures are fundamentally flawed, self-interested and unacceptable. There is little evidence that the wider user community world-wide has any cognizance of what is being proposed.</t>
  </si>
  <si>
    <t>Flaws: 1) So time-consuming that operationally irrelevant. External forces would intervene before process could yield results; 2) Proposals relating to removal of Directors are destabilizing and unrealistic; 3) Separation proposals are flawed and self-interested.</t>
  </si>
  <si>
    <t xml:space="preserve">Board supports escalation mechanism but would not support lowering thresholds. It recommends (1) clarifying that the thresholds identified in the Proposal are based on the current structure; and (2) identifying the percentages that will be applied in the event that there is a change in the number of SOs or ACs in the future </t>
  </si>
  <si>
    <t>I do support most of the powers but I do not support veto/reject on IANA budget, I also have some concern on ICANN budget veto as well. I believe such acts could cripple the organization and make it less proactive to issues requiring urgent attention.</t>
  </si>
  <si>
    <t xml:space="preserve">We appreciate the specificity and detail spelled out in most of the engage, escalate and enforce process. However, we are concerned about lack of clarity on what exactly are the Board’s obligations on community engagement and the very tight time frame for specific steps within the process. Specifically, we question whether one or two weeks is sufficient for communicating concerns to the community (many of whom perform their duties in their spare time) and coalescing support for action. We strongly recommend expanding the time periods for each of the escalation steps.  </t>
  </si>
  <si>
    <t>Supports Engage, Escalate and Enforce model. Questions about Board obligations on Engagement. timeframes are too tight.</t>
  </si>
  <si>
    <t>Note for analysis - timeframes for escalation are an issue.</t>
  </si>
  <si>
    <t>The IAB is encouraged that the current proposal
focuses on dialogue and negotiation rather than direct
recourse to formal legal proceedings.</t>
  </si>
  <si>
    <t>In our comments on the CCWG’s 2nd draft, USCIB supported the ability of the community to recall the entire ICANN Board in extenuating circumstances. However, because we believe that “spilling the board” should be considered a measure of last resort, we urged a much higher threshold (80 percent) for this action. Given the extremely disruptive nature of recalling the entire Board, USCIB supports the proposal’s suggestion that the community be able to remove individual Board members based on particular concerns. This ability enhances ICANN’s accountability, but avoids the disruption and destabilization resulting from removing the entire Board. 
The CCWG’s development of the “engagement, escalation, and enforcement” dispute resolution process – the so-called “3 E’s” – allays many of our concerns about precipitous use of a drastic accountability measure. This will help to ensure organizational stability. We urge that the proposed “3E’s” recommendation be considered an indispensable complement to the Sole Designator model for enhanced community powers. 
The following features of this approach influenced our positive view:  
.......
We are concerned, however, that the specific timelines associated with each step are extremely aggressive, but silent on what outcome would follow if they should not be met. We propose that language be inserted to allow for “reasonable delays,” or otherwise enable all of the impacted parties to evaluate the time restraints to ensure that they are realistically achievable considering their multistakeholder processes while still enabling timely conduct of the “3 E’s” process. 
(Edited for space considerations,please read the original submission for all details associated with this point)</t>
  </si>
  <si>
    <t>Strong support for rec. 2 but concerns about the timelines of various steps which led to the N evaluation.</t>
  </si>
  <si>
    <t>Note: timelines in rec. 2</t>
  </si>
  <si>
    <t>The current proposal focuses on dialogue and negotiation instead of lawsuits. This is a significant improvement over the earlier version.</t>
  </si>
  <si>
    <t>We believe, it would be useful to have a detailed escalation plan for improving the process and removing any form of ambiguity when disputes arise between the community and the ICANN Board. . Also, in the current scenario where only 5 SO/ACs intend to participate, the need for minimum 4 SO/ACs to support the use of a Community Power in order for it to be invoked needs to be re-looked.</t>
  </si>
  <si>
    <t>Some concerns on Thresholds</t>
  </si>
  <si>
    <t>During discussions in the CCWG-Accountability and in previous public consultation periods, the government of Brazil has abstained from defending a specific model of decision-making process within the "Community Mechanism". As indicated in our response to recommendation #1, the government Brazil has been just advocating that the model to be adopted should not leave out important stakeholders such as governments. In this regard, we defer to the larger multistakeholder community the decision on this specific topic.</t>
  </si>
  <si>
    <t>Community escalation timelines are tight  and fail to take any account of the almost inevitable delays that affect any human endeavor such as these. Recall that SO/ACs have ther own multistakeholder processes to follow. These timelines could be impeded the reasonnable ability to exercise community power. The consequence of failure to meet the timelines is not specified: it it forefeiture of that particular exercise? Suggest remediation: either	a reasonable	“slippage”	factor to be inserted following each stated deadline, or perhaps a "notice and opportunity to comply" process. At the same time, concerned about a timeline that extends too long, thereby paralyzing the Board and the community from implementing important initatives. The right balance must be struck.</t>
  </si>
  <si>
    <t>•        Support but want additional consideration for the gNSO given its financial contributions.
•        Community IRPs that can affect a specific SO should involve special requirements
•        Escalation timelines too short- but also concerned that timelines should not be too long.</t>
  </si>
  <si>
    <t>A process needs to be laid out for how the thresholds will work in the event that there are new SOs or ACs.</t>
  </si>
  <si>
    <t>We support this recommendation, but would note that it is not clear how the thresholds for consensus support would operate if an SO or AC abstains/decides not to participate. We would appreciate clarification of whether the same thresholds would apply if the number of participants was less than five.</t>
  </si>
  <si>
    <t>Clarification of whether the same thresholds would apply if the number of participants was less than five.</t>
  </si>
  <si>
    <t>Argentina believes that all stakeholders must be part of the mechanism, including governments. The multistakeholder community should be the one to decide which type of empowerment should be adopted.</t>
  </si>
  <si>
    <t>NiRA supports this recommendation. However, NiRA considers the timelines for the steps proposed as too aggressive. The possibility of missing the deadlines is very high given the fact that each SO/AC is free to deploy its internal process to arrive at approving or rejecting any petition or proposal to escalate. NiRA would like to call to mind that members of the SO/AC at all levels have their daily paid jobs that would compete with the aggressive deadlines as proposed. If the intention is that only the leadership of the SOs/ACs accept any of the steps on behalf of the community, then the much promoted ICANN’s multistakeholder bottom up process would be jeopardized. NiRA suggests a further rethink and re-consideration of the much complicated steps and the attendant aggressive deadlines so proposed.</t>
  </si>
  <si>
    <t xml:space="preserve">NiRA considers the timelines for the steps proposed as too aggressive. </t>
  </si>
  <si>
    <t>Nominet welcomes the escalation process: as identified in our comments on previous drafts, we strongly believe that the most effective approach to good governance is to seek to resolve issues. We believe that the process outlined in the proposal is likely to improve outcomes by helping to develop a framework for cooperation based on better mutual understanding of concerns. The proposal’s approach also benefits the community in ensuring all SO/ACs understand the issues clearly and there is good opportunity to re-build trust between Board and community. This approach should ensure that full consideration is given before applying enforcement measures, which (because of their nature) really are the ultimate recourse to an irredeemable breakdown of trust between the Board and the community. As indicated in the proposal, some more thought needs to be given to thresholds (Annex 2 pp 11-12). We accept that this could be finalised during the implementation process. In particular, where a SO/AC has not voted, we could recognise a difference between a clear decision to abstain (for example because the organisation does not believe that it has the right to intervene on that issue) and cases there the SO/AC was unable to agree on the action to take. In the former case, the abstention could lead to lower absolute thresholds. In the latter, the lack of a vote might indicate a serious split of views in the community.</t>
  </si>
  <si>
    <t>As indicated in the proposal, some more thought needs to be given to thresholds (Annex 2 pp 11-12). We accept that this could be finalised during the implementation process. In particular, where a SO/AC has not voted, we could recognise a difference between a clear decision to abstain (for example because the organisation does not believe that it has the right to intervene on that issue) and cases there the SO/AC was unable to agree on the action to take. In the former case, the abstention could lead to lower absolute thresholds. In the latter, the lack of a vote might indicate a serious split of views in the community.</t>
  </si>
  <si>
    <t>Yes, ISPCP support this recommendation. The new decision-making model of “Engage, Escalate, Enforce”, encouraging community disputes with Board decisions to be solved through ongoing dialogue at all stages of the process is a good improvement. ISPCP also support the replacement of the voting process by consensus decision-making.</t>
  </si>
  <si>
    <t>Don't accept recalling the board by only 3 SO/AC</t>
  </si>
  <si>
    <t>If the community choose to use a community power, this must be done through a respective ‘escalation process’ as described in Third Draft Proposal - annex 02, Recommendation #2. We would like to underline that even though it’s important to set escalation processes in a predictable framework with clear time restrictions, it’s equally important that participating ACs and SO working methods and need for internal consultation is taken into consideration. Time restrictions in the escalation process must not be set so tight and inflexible that it will be impossible for some AC/SO to actually take part in the process. This is especially important for 2 GAC/governments, - with reference to the necessary consultation within national administrations.</t>
  </si>
  <si>
    <t>Supports but concern of timing requirements</t>
  </si>
  <si>
    <t>Paragraph 72: NPOC supports the recommendation that the proposed engagement process be constituted in the Fundamental Bylaws. Paragraph 74: NPOC supports the general escalation process whereby the community and the ICANN Board completely and thoroughly discuss any disagreements. NPOC notes that it will be necessary to communicate the process in easily understandable ways in order to fully engage all community stakeholders. Paragraph 88-90: NPOC supports a Fundamental Bylaw requiring the Board to undertake an extensive 'engagement process' before taking action on the listed items [paragraph 88]; the inclusion of the ‘engagement process’ and the ‘enforcement process’ in the Fundamental Bylaws; and the required thresholds for the various escalation and enforcement processes. NPOC notes that it would be desirable if it was better defined what constitutes a “extensive engagement process”. NPOC further notes that the proposed time frames are very short and in some cases might even undermine the effectiveness and spirit of the process. The time frames should be further discussed and if necessary revised. Conclusion: NPOC supports Recommendation # 2 and requests that the above notes and comments are considered.</t>
  </si>
  <si>
    <t>NPOC notes that it would be desirable if it was better defined what constitutes a “extensive engagement process”. NPOC further notes that the proposed time frames are very short and in some cases might even undermine the effectiveness and spirit of the process. The time frames should be further discussed and if necessary revised. Conclusion: NPOC supports Recommendation # 2 and requests that the above notes and comments are considered.</t>
  </si>
  <si>
    <t>While we support the proposal in general it is partly on conceptual level and not possible to assess fully what it entails to participate as a GAC member.</t>
  </si>
  <si>
    <t>Ireland supports efforts to place consensus decisionmaking at the heart of community empowerment. We support the engagement and escalation processes described in the proposal and believe they provide an appropriate model allowing the community to identify and engage on disputed topics. Significantly, this model includes mechanisms designed to facilitate the successful resolution of issues before enforcement might become necessary. However, we are concerned that the time periods described in the escalation process may not afford SO/ACs sufficient opportunity to engage and respond in an effective manner. We believe that further consideration of these time periods and of SO/ACs ability to respond would be beneficial.</t>
  </si>
  <si>
    <t>Support, however, we are concerned that the time periods described in the escalation process may not afford SO/ACs sufficient opportunity to engage and respond in an effective manner. We believe that further consideration of these time periods and of SO/ACs ability to respond would be beneficial.</t>
  </si>
  <si>
    <t>Supports but does not support = voting weights for SO and ACs nor single votes.Has concerns with respect to timing of escalation phases. Requires that the term Resolution in the escalation phases be properly defined to avoid any doubt.</t>
  </si>
  <si>
    <t>However, AFTLD considers the timelines for the steps proposed as too aggressive. The possibility of missing the deadlines is very high given the fact that each SO/AC is free to deploy its internal process to arrive at approving or rejecting any petition or proposal to escalate. AFTLD takes note of the fact that that members of the SO/AC at all levels have their daily paid jobs that would compete with the aggressive deadlines as proposed. If the intention is that only the leadership of the SOs/ACs accept any of the steps on behalf of the community, then the ICANN’s multistakeholder bottom up process would be jeopardized. AFTLD suggests a further rethink and re-consideration of the complicated steps and the attendant aggressive deadlines that have been proposed.</t>
  </si>
  <si>
    <t>However, AFTLD considers the timelines for the steps proposed as too aggressive. The possibility of missing the deadlines is very high given the fact that each SO/AC is free to deploy its internal process to arrive at approving or rejecting any petition or proposal to escalate</t>
  </si>
  <si>
    <t>We are pleased to respond to the call for public comment on the third proposal and, in particular, the focus of our comments is on Recommendation #2. In the various steps, the timeframe for the SOs and ACs to operating in the Escalation Process has been set in 7 or 15 days. Italy wants to express its concerns on this time limit. Indeed, taking into account the sensitivity of the issues that could be dealt in the Escalation Process, we think that 7 or 15 days are timeframes absolutely inadequate for the GAC. This time limit could seriously jeopardize the right of the GAC to exercise the Community Powers, preventing the full participation of governments in the new Community Empowered Mechanisms. We want to restate that governments have primary, legal and political accountability for the protection public interest regarding public policy issues at national level. For that reason, we ask the CCWG-Accountability to review the proposed time limit and to examine a new proposal with the GAC.</t>
  </si>
  <si>
    <t>Concerns over timing for escalation steps.</t>
  </si>
  <si>
    <t>Supports but has concerns over timelines for escalation.</t>
  </si>
  <si>
    <t>With respect to the new ‘Triple E Consensus Model’, prima facie it appears a positive sign that under the ‘Engage, Escalate and Enforce’ approach, there is a scope of dispute resolution through dialogue and negotiations. However, this recourse model is likely to have associated time constraints and operational inconveniences, and therefore it must co-exist with other expedient alternatives.</t>
  </si>
  <si>
    <t>concerns about timing of escalation steps.</t>
  </si>
  <si>
    <t>The NCSG generally supports recommendation 2, however we do have several questions and concerns that we feel need to be addressed before issuance of the final report. We appreciate the specificity and detail spelled out regarding the Engage, Escalate and Enforce process. However, we are concerned with: the lack of clarity on what exactly are the Board’s obligations on community engagement, particularly with the requirements for “a very extensive engagement” process; the lack of clarity as to how a matter is resolved between the Board and the community so that it does not escalate further (when does the dialogue end and a decision is made not to pursue); the assumption that matters of significant governance and accountability can be realistically resolved in a conference call or virtual meeting (the Community Forum); and the very tight and unrealistic time frames for specific steps within the process - for example, whether one or two weeks is sufficient for communicating concerns to the community (many of whom perform their duties in their spare time) and coalescing support for action. Therefore, we strongly recommend the CCWG: 1. Elaborate on what exactly constitutes an “extensive engagement process”. 2. Revisit and expand the time periods for each of the escalation steps as appropriate. 3. Clarify how a matter is considered resolved between the community and the Board at the various stages of the escalation process. 4. Revisit the time limits for conference calls and the Community Forum and suggest that they may vary according to the matter under discussion. We note the concerns with regard to the time frames related to the Engage, Escalate and Enforce mechanism raised by the CWG in its communication to the CCWG on whether or not the dependencies are met in v3 of the accountability proposal. The NCSG shares these concerns and asks that the CCWG carefully consider their implications for the transition. We further ask the CCWG to carefully review and incorporate the comments, concerns and suggestions with regard to recommendation 2 (and indeed many other proposal recommendations) made by outside counsel in their e-mail communication on 20 December 2015 entitled: Third Draft Proposal - substantive Comments/Edits.</t>
  </si>
  <si>
    <t>we strongly recommend the CCWG: 1. Elaborate on what exactly constitutes an “extensive engagement process”. 2. Revisit and expand the time periods for each of the escalation steps as appropriate. 3. Clarify how a matter is considered resolved between the community and the Board at the various stages of the escalation process. 4. Revisit the time limits for conference calls and the Community Forum and suggest that they may vary according to the matter under discussion. We note the concerns with regard to the time frames related to the Engage, Escalate and Enforce mechanism raised by the CWG in its communication to the CCWG on whether or not the dependencies are met in v3 of the accountability proposal. The NCSG shares these concerns and asks that the CCWG carefully consider their implications for the transition. We further ask the CCWG to carefully review and incorporate the comments, concerns and suggestions with regard to recommendation 2 (and indeed many other proposal recommendations) made by outside counsel in their e-mail communication on 20 December 2015 entitled: Third Draft Proposal - substantive Comments/Edits.</t>
  </si>
  <si>
    <t>The LACTLD Board also supports the engagement, escalation and enforcement process. As recommendation for WS 2 when the time of implementation comes, the work on engagement processes should specially consider linguistic barriers to enhance awareness and meaningful participation, essential perquisites for the work of an empowered community.</t>
  </si>
  <si>
    <t>Support recommendation. As part of Work Stream 2, when time of implementation comes, the work on engagement processes should consider linguistic barriers to enhance awareness and participation</t>
  </si>
  <si>
    <t>The community mechanism described is reasonable and ASO intends to participate in it.</t>
  </si>
  <si>
    <t>The Engage, Escalate, Enforce approach to consensus provides a series of escalating steps in which consensus can be determined. It emphasises discussion and working problems out over fast recourse to legal remedies for disputes. For that reason, it is a great improvement over the previous drafts. Dyn continues to worry about the emphasis on ICANN constituency groups. These can be difficult for people outside the usual ICANN participants, so there might be a complaint that ICANN’s version of “the community” and that on the Internet are at odds. Given all the other constraints, however, this compromise seems acceptable.</t>
  </si>
  <si>
    <t>The ALAC does support Recommendation 2 as outlined in this survey, but rejects the reduction of AC/SO "Supports" from 4 to 3 in all four powers that would otherwise require 4 "Supports". The main rationale provided was the fear that Fundamental Bylaws would potentially become unchangeable. The ALAC supports that rationale, and indeed has previously raised the issue of ICANN not being able to evolve as necessary. As such we would support the change for just that power. The ALAC cannot support the proposal that the entire Board Recall could be triggered by just 3 AC/SOs. Moreover, the ALAC believes that the other two powers requiring 4 supporting AC/SOs should also remain unchanged. The ALAC also considers that describing this exception in Paragraph 61 under Recommendation 1, far from the Recommendation 2 table documenting the count of required AC/SOs, has buried the proposal such that other reviewers may not even be aware that it was there. Lastly, as described, the exception only covers the situation of 4 AC/SOs exercising their power. Thus if 3 AC/SOs opt to recall the Board, 1 AC/SO objects, and 1 AC/SO abstains, the Board would be recalled. But if 3 AC/SOs opt for recall and 2 abstain, then the power would not be exercised. It makes no sense that the same three AC/SO could exercise the power in the light of a formal objection, but could not exercise the power in in the absence of the objection. The ALAC agrees that AC/SOs should establish rules with a target of replacing interim directors within 120 days, but does not believe that the Bylaws should include wording that says such rules will ENSURE a replacement within this period. Such wording, in the absence of remedy or penalty if the target is not met, is pointless and potentially puts ICANN in violation of its Bylaws should the deadline be missed for unavoidable reasons.</t>
  </si>
  <si>
    <t xml:space="preserve">The ALAC does support Recommendation 2 as outlined in this survey, but rejects the reduction of AC/SO "Supports" from 4 to 3 in all four powers that would otherwise require 4 "Supports". The main rationale provided was the fear that Fundamental Bylaws would potentially become unchangeable. The ALAC supports that rationale, and indeed has previously raised the issue of ICANN not being able to evolve as necessary. As such we would support the change for just that power. The ALAC cannot support the proposal that the entire Board Recall could be triggered by just 3 AC/SOs. Moreover, the ALAC believes that the other two powers requiring 4 supporting AC/SOs should also remain unchanged. </t>
  </si>
  <si>
    <t>Supports recommendation.</t>
  </si>
  <si>
    <t>CDT supports the intent and purpose of the Engage, Escalate ad Enforce (3E) model. However, considerable work remains to be done particularly as this mechanism is the central piece in the exercising of Community Powers. The CCWG needs to address the following, among others: The lack of clarity w/r/t the all important "extensive engagement" process that is central to mitigating the likelihood of the Board and the community having to use the 3E process The extremely demanding and most likely unrealistic timelines between the steps in the escalation process The lack of clarity as to how an issue will be deemed resolved between the Board and the community. As mentioned earlier, we also have concerns with what appears to be a built in uncertainty when matters of significant import to the community and to ICANN's governance are being addressed in the 3E process. For example, it is unclear what entities are decisional participants, what are their obligations and whether or not they might participate in the mechanism.</t>
  </si>
  <si>
    <t xml:space="preserve">Supports intent but more work needed on: 1) engagement process; 2) timelines; 4) when an issue is deemed resolved; 5) who parties are, their obligations and participation avenues. </t>
  </si>
  <si>
    <t>The UK Government supports the proposed process as one whereby the ICANN community will engage and if necessary escalate and enforce its powers in order to resolve disagreements which may arise between the community an the ICANN Board. We appreciate the emphasis contained in the proposal on enabling the community and the Board to resolve issues through cooperation and consensus at the earliest opportunity. Further work is needed to examine the impact on the legitimacy of the community escalation process and the application of the proposed thresholds if individual SOs and ACs elect not to participate in decisional steps or decide only to provide advisory input and not contribute to decisions. The Governmental Advisory Committee (GAC) has not yet considered its precise role in respect of each of the individual community powers and will need to agree when and how the GAC should participate within the decision making process. The modalities for potential GAC participation in specific steps such as conference calls and the Community Forum will also need careful consideration and precise arrangements to be agreed and drawn up. The UK Government also notes the extremely short time windows for SO and AC responses at key steps (e.g. 15 days for step 2 and for step 6) and believes these timeframes are likely to be unworkable because a) GAC member representatives would need time to undertake consultations in capital within their administration and with non-governmental stakeholders; and b) the GAC Chair would subsequently need time to engage the membership in order to determine a GAC consensus position.</t>
  </si>
  <si>
    <t xml:space="preserve">Supports but further work needed to examine impact on legitimacy of community escalation process and application of proposed thresholds. Concerns about unworkable short time windows. GAC member representatives would need time to undertake consultations and GAC Chair would subsequently need time to engage membership in order to determine GAC consensus position. </t>
  </si>
  <si>
    <t>Not as currently written. GTALUG is troubled by the notion that an abstention might allow, in particular, removal of a director or even the entire board with only three SO's or AC's supporting the action. For enforcements this critical, all of the communities need to be "on deck".</t>
  </si>
  <si>
    <t xml:space="preserve">Does not support as currently written. Concerned that abstention might allow power to be enforced. All must be participating. </t>
  </si>
  <si>
    <t>The Independent Review Process by Sole Designator through engagement escalation and enforcement mechanism is a step in the right direction.</t>
  </si>
  <si>
    <t>Step in right direction</t>
  </si>
  <si>
    <t>Engagement, Escalate, Enforce process could complicate ICANN processes into one that is like that of the UN process with its rigid rules of procedure. The Internet Community is known for open, free and accessible processes ­ for example the ICANN Public forum where any individual raises an issue which receives a response from the Board, the Comments Forum, the IETF’s hum process etc. If these processes could be strengthened without complicating with complex rules of procedure, the ability of the Board and Executive to be effective and respond to challenges would be greatly enhanced. Any changes to the ICANN processes need to be of such a nature as to improve the speed with which ICANN makes Governance decisions rather than to slow it down.</t>
  </si>
  <si>
    <t>It could complicate ICANN processes into one that is like that of the UN process with its rigid rules of procedure.</t>
  </si>
  <si>
    <t>The principle of engagement (perhaps ‘consultation’ would be a more precise term) is a crucial cornerstone of accountability; however, the precise practices need to be carefully thought through. The text gives little or no specification about who is to be consulted, by whom, when, for what purpose, and through what mechanisms. There is no time in the context of the IANA transition to work out and ‘stress test’ these details about engagement. Other global governance institutions have spent years developing and codifying their practices of stakeholder consultation. An unelaborated and unlimited requirement of engagement could undermine NTIA criteria by: (a) creating possibilities of lobbyist capture; and (b) inviting institutional deadlocks at ICANN that undermine the stability and resilience of the global Internet. A Community Forum held at 15 days’ notice outside the normal ICANN meeting cycle should always be virtual. It is not clear why a Community Forum to discuss the specific issue of a full board recall would be an exception to this rule and require a face-to-face meeting. Any F2F called at 15 days’ would very probably be attended disproportionately by a small number of well-resourced insiders who could in effect ‘capture’ the process. Making all extraordinary Community Forum meetings virtual overcomes that significant objection.</t>
  </si>
  <si>
    <t>Precise engagement practices need to be carefully thought through. An unelaborated and unlimited requirement of engagement could undermine NTIA criteria by: (a) creating possibilities of lobbyist capture; and (b) inviting institutional deadlocks at ICANN that undermine the stability and resilience of the global Internet. Community Forum should always be virtual.</t>
  </si>
  <si>
    <t xml:space="preserve">We accept the recommendation if the reduction of the threshold from 4 to 3 is removed. We don't consider the abstention as a lack of participation; the abstention is an expression of a position. We couldn't imagine the removal of the entire board with only 3 SO/AC supporting the decision; the same for the other power. We would in fact prefer 5/5 threshold to remove the entire Board, but we can live with the proposed 4/5 and nothing less than that. We believe it is even unthinkable for removal of the entire organization Board to not be done by all SO/AC. </t>
  </si>
  <si>
    <t>Will accept the recommendation if the reduction of the threshold from 4 to 3 is removed. Would prefer 5/5 threshold to remove the entire Board, but can live with the proposed 4/5.</t>
  </si>
  <si>
    <t xml:space="preserve">Supports empowering the community through the Community Mechanism “Consensus: engage, escalate, enforce”. It has the important purpose of encouraging the Community and the Board to engage and discuss with each other on specific key decisions in order with the aim of resolving any disagreements before the Community resorts to the powers of the Empowered Community. This is a central element of the transition proposal and in ensuring that ICANN is an accountable multistakeholder organization after the transition. We believe the GAC shall maintain its advisory role in ICANN and that the GAC has an important role to play in the Community Mechanism on public policy related matters. We are of the view that the GAC could participate in the Engagement and Escalation phase, including in the Community Forum (Steps 1-5), which we see as procedural steps to resolve issues with the rest of community at an early stage. </t>
  </si>
  <si>
    <t>The IPC is likely to support the “Engage, Escalate, Enforce” model at the core of Recommendation 2. However, the IPC is concerned about the concept that each SO and AC that is a “decisional participant” (i.e., GNSO, ccNSO, ASO, ALAC and GAC) in the “Empowered Community” will have equal weight. This blurs the distinctions between SOs and ACs, and also fails to recognize that not every SO and AC has an equal interest in the outcome of matters under consideration by the Single Designator.</t>
  </si>
  <si>
    <t>Concerned about the concept that each SO and AC that is a “decisional participant” (i.e., GNSO, ccNSO, ASO, ALAC and GAC) in the “Empowered Community” will have equal weight. This blurs the distinctions between SOs and ACs</t>
  </si>
  <si>
    <t>In general, I support this recommendation except in so far as the Bylaws relate to Recommendation 2 above. However, in recent CWG conference calls, external counsel (Sidley) tabled a 60 page document outlining Proposed ICANN Bylaws. That would be a disproportionate and unrealistic approach to implementing the transition: (a) the ICANN community as a whole should have time (two or three years) to experience and improve on the outcome of the transition. Overly detailed Bylaws would be premature at this early stage. (b) In spite of the large number of participants in the CWG and the CCWG mailing lists, most of the substantive work has been undertaken by a small number of dedicated individuals, including external counsel. For all the credit that naturally redounds to them, they do not as a result in any sense 'own' the current outcome. Indeed, one can easily identify large areas of the global Internet community - particularly outside North America and Europe - which have, to date, hardly participated at all. The implementation phase of the transition will no doubt throw up many corrections, refinements and improvements. These should not be unjustifiably obstructed by overly detailed Bylaws at this stage</t>
  </si>
  <si>
    <t xml:space="preserve">Support recommendation in so far as relate to recommendation #2. Sidley approach for CWG is disproportionate and unrealistic to implementing transition. Overly detailed Bylaws would be premature </t>
  </si>
  <si>
    <t>on a binding IRP, as well as details of the community process which</t>
  </si>
  <si>
    <t>sufficiently accommodates community discussions.</t>
  </si>
  <si>
    <t xml:space="preserve">It is important that the community supports changes to ICANN’s governing documents. While the Board has always required Bylaws changes to be submitted for public comment and has considered those comments when taking decisions, the formalization of this process is welcome. </t>
  </si>
  <si>
    <t>Formalization of process is welcome</t>
  </si>
  <si>
    <t>Structuring the ICANN Bylaws as ‘Standard Bylaws’ and ‘Fundamental Bylaws’ is fine, but I have significant concerns with some of the draft text. The bylaws need to state what ICANN does. Paragraphs 205, 214, and 220 include text that describes what ICANN does not do. Please choose words that sates the mission and scope of ICANN by clearly stating what it does, which will make it unnecessary to try and generate an (unbounded) list of things that ICANN does not do.</t>
  </si>
  <si>
    <t>Comment would be more appropriate for rec. 5</t>
  </si>
  <si>
    <t>During discussions in the CCWG-Accountability and in previous public consultation periods, the government of Brazil has abstained from commenting on this specific topic. In this regard, we defer to the larger multistakeholder community the decision on the given recommendation.</t>
  </si>
  <si>
    <t>The multistakeholder community, including all stakeholders, is the one to decide about this recommendation.</t>
  </si>
  <si>
    <t>Paragraph 130: NPOC supports redefining ICANN's Bylaws as 'Standard Bylaws' and 'Fundamental Bylaws' Paragraph 132: NPOC supports making the listed aspects Fundamental Bylaws as a part of Work Stream 1</t>
  </si>
  <si>
    <t>CENTR welcomes the introduction of the seven community powers and strongly agrees that the proposal of introducing Fundamental Bylaws that will entrench core values and fundamental principles into ICANN's constitution is a positive step forward. At the same time, we would like to underline that changing entrenched constitutional provisions, such as Fundamental Bylaws, is by design, not a quick process. CENTR believes that the process identified in recommendation 4 for amending Fundamental Bylaws should help avoid conflict or paralysis in the future, in the event that such amendments become necessary.</t>
  </si>
  <si>
    <t>Ireland supports the proposed redefinition of ICANN Bylaws as ‘Standard Bylaws’ and ‘Fundamental Bylaws’ as described in the CCWG-Accountability 3rd Proposal</t>
  </si>
  <si>
    <t>CCG supports this Recommendation to split ICANN bylaws into ‘Fundamental Bylaws’ and ‘Standard Bylaws’, and mandate that public consultations be undertaken before any changes are made to either standard bylaws or fundamental bylaws. The Empowered Community also has the power to reject changes to standard bylaws. Consultation being an essential component of accountability, this Recommendation increases ICANN’s transparent and consultative nature. Further, this allows diverse viewpoints to be raised, which would help ensure that decisions benefit the public and not just a set of stakeholders. Fundamental Bylaws being more difficult to amend, require a 75% approval from the ICANN Board as well as approval from the Empowered Community (which is measured by the approval of 4 or more SO/ACs and not more than one objection). We support the joint decision process, as neither the Board nor the Empowered Community can amend the bylaws unilaterally. The relationship between fundamental bylaws and accountability is indirect, but important, as it involves the community in the decision-making process, consequently increasing the difficulty in amending these provisions. It also helps create a sense of stability in the ICANN structure. We agree with CCWG-Accountability that only the most critical provisions should be given this protection, to prevent a rigid structure.</t>
  </si>
  <si>
    <t>The CCWG proposal does not give the community the status of a Member, but only that of Designator. BC support for this recommendation is conditioned upon a change to reflect that Member approval be replaced with Designator approval in Articles of Incorporation item 9.</t>
  </si>
  <si>
    <t xml:space="preserve">Para 136 of the V3 proposal Main states:•        Requiring approval for any changes to Fundamental Bylaws and Articles of Incorporation from both the ICANN Board and community as outlined in the respective Community Power (See “Recommendation #4: Ensuring community involvement in ICANN decision-making: Seven New Community Powers”).  given this is what is requested this should be approved. </t>
  </si>
  <si>
    <t>The NCUC supports this recommendation. 
Not all bylaws are equal in importance and by creating two categories with different rules and procedures governing each bylaw category the CCWG recognizes this. Requiring community assent for any change to the fundamental Bylaws gives the community, including the NCUC, assurance that no fundamental change to the nature or structure of ICANN will occur without the consent of all interested parties.
The NCUC wishes to make clear its full support for making the right of inspection, per California Corporations Code §6330, a fundamental bylaw. We specifically support the plan and substantive content developed by the CCWG independent counsel Sidley Austin and Adler &amp; Colvin and detailed in their December 10, 2015 memorandum to the CCWG entitled “Developing Bylaws Provisions for Inspection Rights”.  We wish to indicate our preference, per the options listed in the response to Question 6 in said memorandum, for a process whereby the initial request for Inspection may be made by a single SO / AC directly to ICANN, with the escalating community decision-making process to be invoked only if ICANN refuses or ignores the inspection request made by the petitioning SO/AC.
We also suggest that the right of inspection be included in the bullet point of Objectives in Annex 1, paragraph 5 of the Proposal.</t>
  </si>
  <si>
    <t xml:space="preserve">The NCUC wishes to make clear its full support for making the right of inspection, per California Corporations Code §6330, a fundamental bylaw. We specifically support the plan and substantive content developed by the CCWG independent counsel Sidley Austin and Adler &amp; Colvin and detailed in their December 10, 2015 memorandum to the CCWG entitled “Developing Bylaws Provisions for Inspection Rights”.  </t>
  </si>
  <si>
    <t>The NCSG supports this approach to empowering the community with respect to standard bylaws. We also support the more proactive role provided the community with respect to changes to fundamental bylaws. The NCSG supports the classification scheme proposed for the bylaws. We fully support linking the right of inspection for the sole designator to that provided members under California Corporations Code §6333. We endorse the approach for porting these rights from the statute to ICANN’s bylaws proposed by the CCWG independent cocounsel, Sidley Austin and Adler &amp; Colvin, in their memo to the CCWG dated December 10, 2015 titled “Developing Bylaws Provisions for Inspection Rights”. In keeping with the ICANN’s principle of bottom up governance we support allowing a single SO/AC to make the initial request for inspection directly to ICANN, with recourse to the escalating community decisionmaking process only if ICANN ignores or rejects the request. The right of inspection is an important component of these accountability reforms. We recommend that it be included in the bullet point listing of Objectives in Annex 1, paragraph 5 of the Proposal.
(Edited for space considerations, Please read the original submission for all details associated with this point)</t>
  </si>
  <si>
    <t>The LACTLD Board is highly supportive of the redefinition proposed in the document between Standard and Fundamental Bylaws.</t>
  </si>
  <si>
    <t>In general there are no concerns with the CCWG proposal. With regards to the proposal to add in the Fundamental Bylaws IANA related issues, such as "The IANA Function Review, Special IANA Function Review and the Separation Process required by the IANA Stewardship Transition proposal", it is our understanding that this refers to the Names Functions. We would be against including the Numbers Function.</t>
  </si>
  <si>
    <t xml:space="preserve">United Kingdom Government </t>
  </si>
  <si>
    <t>Splitting the ICANN Bylaws into “Fundamental Bylaws” and “Standard Bylaws” are significant, since it would help protect the operating ethos of ICANN from modification.</t>
  </si>
  <si>
    <t xml:space="preserve">Dividing Bylaws into Fundamental/Standard is significant. </t>
  </si>
  <si>
    <t>Not in a rush.</t>
  </si>
  <si>
    <t>Not in a rush</t>
  </si>
  <si>
    <t xml:space="preserve">The IPC supports the introduction of “Standard Bylaws” and “Fundamental Bylaws” in the ICANN Bylaws, if the following change is made: The Proposal apparently fails to discuss the Community’s role in approving (or rejecting) changes to the Articles of Incorporation, and whether the Articles would be treated like Fundamental Bylaws or Standard Bylaws for such purposes. The IPC believes that ICANN’s Articles of Incorporation must be given the same treatment as Fundamental Bylaws, as Articles of Incorporation, by their nature, are even more “fundamental” than Bylaws. In Annex 3, paras 19-21, describe requirements to change Articles of Incorporation. Besides Board approval for any change, para 21 states “Under the proposal for the Community Mechanism as Sole Member, the Member would need to approve any change to ICANN’s present status as a California nonprofit public benefit corporation.” This appears to be an editing error, since the CMSM has been superseded by the Sole Designator. We assume, but seek to confirm, that this approval right is given to the Empowered Community as Sole Designator. The IPC also has concerns about the designation of certain bylaws as Standard Bylaws, rather than Fundamental Bylaws. </t>
  </si>
  <si>
    <t>Proposal apparently fails to discuss the Community’s role in approving (or rejecting) changes to the Articles of Incorporation, and whether the Articles would be treated like Fundamental Bylaws or Standard Bylaws for such purposes</t>
  </si>
  <si>
    <t xml:space="preserve">See previous comments </t>
  </si>
  <si>
    <t>In general I support the recommendation except as it would be applied to powers 4, 5, and 7. (Removal of the Board or Board members and triggering 'separation) As set out under Recommendation 3, above, these three powers need to be carefully reconsidered. 4. The power to remove individual Directors must not have the general effect of undermining their independence, particularly those appointed by the Nominating Committee. 5. Recalling the whole Board is would have a destabilising effect on ICANN out of all proportion to the benefits to the global Internet community. 7. Separation of IANA from ICANN (and a fortiori dividing the IANA functions among different entities) would be a far-reaching issue with international economic and diplomatic consequences. For all the advantages of the multistakeholder bottom-up decision making process, the individual representatives of the ICANN supporting organisations and advisory committees do not have a mandate to proceed in the way proposed. Their future mandates depend very largely on the outcome of the (post transition) Work Stream 2 consideration of the accountability of the Supporting Organisations and Advisory Committees and that of their representatives.</t>
  </si>
  <si>
    <t xml:space="preserve">Support recommendation except as it would be applied to powers 4, 5, 7 which need to be reconsidered. 4: it must not undermine independence, particularly those appointed by NomCom. 5: out of proportion and destabilizing. 7: SO/ACs do not have mandate to proceed in way proposed. Future mandates depend on outcome of Work Stream 2 consideration. </t>
  </si>
  <si>
    <t>NRO that the ICANN Mission Statement must be factually accurate,</t>
  </si>
  <si>
    <t>and therefore recommend that the CCWG does address any material</t>
  </si>
  <si>
    <t>inaccuracies in a timely manner.</t>
  </si>
  <si>
    <r>
      <t xml:space="preserve">The Board supports the seven areas of Community Powers. </t>
    </r>
    <r>
      <rPr>
        <b/>
        <sz val="10"/>
        <rFont val="Arial"/>
      </rPr>
      <t xml:space="preserve">On Power to Reject ICANN’s Budget or Strategy/Operating Plans </t>
    </r>
    <r>
      <rPr>
        <sz val="10"/>
        <color rgb="FF000000"/>
        <rFont val="Arial"/>
      </rPr>
      <t xml:space="preserve">- The Board Recommends a Clarification to Both the IANA Budget and ICANN Caretaker Budget.In implementation, the Board supports the inclusion of additional clarification of the role of the operating communities served by the IANA Functions in the acceptance or rejection of the IANA Functions Budget. Operating communities who are directly affected by the IANA Functions Budget are the ones who should have say over the IANA Functions Budget. The method by which these operational communities can accept or reject the IANA Functions Budget can be defined in implementation. Though the Board would favor a “targeted veto” which would prevent a specific activity or object of disagreement from the community to be carried out, the alternative of a caretaker budget (as currently defined) is considered an acceptable alternative under the conditions that it would only be triggered following the adequate steps of escalation. The Board accepts the above described approach to the veto process and corresponding caretaker Operating Plan and Budget. The Board also recommends that the caretaker budget approach be embedded in the Fundamental Bylaws, including the responsibility of the CFO to establish the caretaker budget in accordance with the defined approach. The Board’s acceptance of this approach is also predicated on the consistency of the implemented solution with the conceptual definition. </t>
    </r>
    <r>
      <rPr>
        <b/>
        <sz val="10"/>
        <rFont val="Arial"/>
      </rPr>
      <t>On Power to Reject Changes to ICANN Standard Bylaws</t>
    </r>
    <r>
      <rPr>
        <sz val="10"/>
        <color rgb="FF000000"/>
        <rFont val="Arial"/>
      </rPr>
      <t xml:space="preserve"> - The Board supports the community having an opportunity to weigh in on Bylaws changes. The Board agrees that Bylaws changes should not be put into place over significant community objection. </t>
    </r>
    <r>
      <rPr>
        <i/>
        <sz val="10"/>
        <rFont val="Arial"/>
      </rPr>
      <t>The escalation and enforcement processes for this power are as presented in ‘Recommendation #2: Empowering the Community Through Consensus: Engage, Escalate, Enforce.’ with the following exception: The CCWG-Accountability proposes that there be an exception to rejecting Standard Bylaws in cases where the Standard Bylaw change is the result of a Policy Development Process. The exception, which would be embedded into the Fundamental Bylaws, would be as follows: o The ICANN Board must separate the approval of Bylaw changes that are the result of a Policy Development Process from any other proposed Bylaw changes o When the Board is considering a Bylaws change that is the result of a Policy Development Process, the Board must so indicate. The community may only exercise its power to reject a Standard Bylaws change that is the result of a Policy Development Process when the Supporting Organization that made the Policy recommendation (1) is among the SOs and ACs formally supporting the holding of a Community Forum; and (2) is among the SOs and ACs that support the rejection of the Bylaw. If both of these conditions are not met, then the community power cannot be used to reject the Standard Bylaws change that is the result of a Policy Development Process.</t>
    </r>
    <r>
      <rPr>
        <b/>
        <sz val="10"/>
        <rFont val="Arial"/>
      </rPr>
      <t>On Power to Remove Individual ICANN Board Directors</t>
    </r>
    <r>
      <rPr>
        <sz val="10"/>
        <color rgb="FF000000"/>
        <rFont val="Arial"/>
      </rPr>
      <t xml:space="preserve"> - The Board supports the recommendation. The Board suggests a process for escalation prior to the removal for all Directors, whether SO/AC-appointed Directors or NomCom-appointed Directors. Concerns must be raised directly with the affected Director, as well as the Chair of the Board (or Vice-Chair if there are concerns with the Chair). The Board reinforces the importance that any initiation of a community discussion on Board removal (individual or entire) be supported by clear rationale for why removal is sought. Finally, to address the Board’s comments on independence, an additional bullet point could be added to Paragraph 175 stating, “The Respective Supporting Organization, Advisory Committee and NomCom shall consider independence as part of its identification of replacement Board members.” In addition, a line could be inserted at the end of Paragraph 183 (and assuring corresponding text is included in the Bylaws) stating, “In line with best practices, at least half of the Interim Board members should meet the regulatory requirements of independence.” </t>
    </r>
    <r>
      <rPr>
        <b/>
        <sz val="10"/>
        <rFont val="Arial"/>
      </rPr>
      <t>On</t>
    </r>
    <r>
      <rPr>
        <sz val="10"/>
        <color rgb="FF000000"/>
        <rFont val="Arial"/>
      </rPr>
      <t xml:space="preserve"> </t>
    </r>
    <r>
      <rPr>
        <b/>
        <sz val="10"/>
        <rFont val="Arial"/>
      </rPr>
      <t>Power to Recall the Entire ICANN Board</t>
    </r>
    <r>
      <rPr>
        <sz val="10"/>
        <color rgb="FF000000"/>
        <rFont val="Arial"/>
      </rPr>
      <t xml:space="preserve"> - The Board supports this recommendation, and supports maintaining high thresholds. The Board suggests that measures be implemented in the Bylaws to prevent any attempt to lower the threshold for the removal of the entire Board below four SOs/ACs. Comments above on removal of individual Directors apply here as well. </t>
    </r>
    <r>
      <rPr>
        <b/>
        <sz val="10"/>
        <rFont val="Arial"/>
      </rPr>
      <t>On Power to Approve Changes to ICANN Fundamental Bylaws and Articles of Incorporation</t>
    </r>
    <r>
      <rPr>
        <sz val="10"/>
        <color rgb="FF000000"/>
        <rFont val="Arial"/>
      </rPr>
      <t xml:space="preserve"> - The Board supports that the community should have a role in the determination of whether changes to Fundamental Bylaws and the Articles of Incorporation are appropriate. </t>
    </r>
    <r>
      <rPr>
        <b/>
        <sz val="10"/>
        <rFont val="Arial"/>
      </rPr>
      <t>On Power to Initiate a Binding Community Independent Review</t>
    </r>
    <r>
      <rPr>
        <sz val="10"/>
        <color rgb="FF000000"/>
        <rFont val="Arial"/>
      </rPr>
      <t xml:space="preserve"> - The development of process through which the community can direct the Sole Designator to enforce the other community powers is supported. This is an important part of accountability and the enhancements that are being developed. While the Board initially recommended that the Community IRP should only be used for enforcement of Fundamental Bylaws and upholding the Empowered Community, the Board supports that the Community IRP should also be available for more general claims of violations of ICANN’s Bylaws or Articles of Incorporation. The Board is concerned that there should be protections built in on the potential community bringing challenges against other parts of the community, for example to challenge Board action on policy recommendations arising out of appropriately run policy development processes. The Board recommends that in those situations, a higher threshold might be appropriate. On </t>
    </r>
    <r>
      <rPr>
        <b/>
        <sz val="10"/>
        <rFont val="Arial"/>
      </rPr>
      <t>Power to Reject ICANN Board Decisions Relating to Reviews of IANA Functions, Including Triggering of Post-Transition IANA Separation</t>
    </r>
    <r>
      <rPr>
        <sz val="10"/>
        <color rgb="FF000000"/>
        <rFont val="Arial"/>
      </rPr>
      <t xml:space="preserve"> - The Board supports this recommendation. The Board proposes that this footnote is clarified to be applicable only to the separation of the names community services of the IANA Functions. For example, inserting “for the naming community” in the first sentence so it reads: “If the CWG-Stewardship’s IANA Functions Review determines that a separation process for the naming community is necessary, it will recommend the creation of a Separation Cross Community Working Group.” If the scope is intended to be broader, any review process would have to include the other operational communities.</t>
    </r>
  </si>
  <si>
    <t>Recommendation 4: The Board Supports the Community Powers. With regards to specific community powers:
o The Power to Reject ICANN’s Budget or Strategy/Operating Plans: The Board recommends a Clarification to
Both the IANA Budget and ICANN Caretaker Budget
o The Power to Reject Changes to ICANN Standard Bylaws: The Board recommends clarifying the Interrelation
of Policy-Related Bylaws Changes
o The Power to Remove Individual ICANN Board Directors: The Board recommends the process include a Clear
Rationale
o The Power to Recall the Entire ICANN Board: The Board Supports this Recommendation, and recommends
Maintaining High Thresholds
o The Power to Approve Changes to ICANN Fundamental Bylaws and Articles of Incorporation: The Board
Supports This Recommendation
o The Power to Initiate a Binding Community Independent Review: The Board recommends a Clear
Demonstration of Community Support
o The Power to Reject ICANN Board Decisions Relating to Reviews of IANA Functions, Including Triggering of
Post-Transition IANA Separation: The Board recommends a Clarification of Footnote 5</t>
  </si>
  <si>
    <t>My comment on recommendation 2 applies. In addition, I have the following comments on board removal: 1. I suggest the threshold to remove nomcom appointed members be set to 4/5 (if 5 are participating) as opposed to the proposed 3/5 since those board members are "somewhat" appointed by the entire community. 2. I again do not support the ability for appointing SO/AC to solely remove their board members. 3. I suggest that the threshold to spill the entire board be absolute! i.e 5/5 OR 4/4 (if 4 SO/AC are participating). Spilling the entire board is a Plutonic act which has strong possibilities of breaking the organization. Every part of the community has to take that responsibility of whatever consequences that occur.</t>
  </si>
  <si>
    <t>The IAB has in its previous comments been on the record as supporting community empowerment. During the course of its review, the IAB noted that its request that protocol parameters decisions be excluded from the IRP mechanism was not reflected in the document. We understand that this is an oversight, and we look forward to it being corrected. Assuming that resolution, our selection here would change to support of this recommendation; otherwise we cannot support it. Separately, we observe that the ability of the community to remove board members means that there is a possibility that members appointed by the nomcom will be removed. It is not really clear how such members would be replaced, and it will be very important to ensure that such a replacement mechanism be in place long before it ever needs to be used. As a remediation of this concern, we urge the CCWG to take up this issue in workstream 2.</t>
  </si>
  <si>
    <t>request that protocol parameters decisions be excluded from the IRP mechanism</t>
  </si>
  <si>
    <t>Note: protocol parameters decisions be excluded from the IRP mechanism</t>
  </si>
  <si>
    <t>During public comment period on Draft 2, the IAB requested that protocol parameters decisions be excluded from the IRP mechanism; however, Draft 3 does not do so. I hope this was an oversight. If the protocol parameters are excluded from the IRP mechanism, then I could support the seven new Community Powers described in Draft 3.</t>
  </si>
  <si>
    <t>As previously stated, Brazil supports the proposal to establish a mechanism to empower the ICANN multistakeholder community. The implementation of the "community" concept and its related 7 powers as one of the building blocks of ICANN's accountability is essential to ensure the necessary checks and balances vis-à-vis the corporation´s decisions.</t>
  </si>
  <si>
    <t>Our support is subject to a soluton being found for the IANA budget issue raised by the Board and a number of others. Any 'interference' in the IANA budget must only be possible with the agreement of the operational communities. On Standard by changes we note the Board comments and agree that further clarity is required.</t>
  </si>
  <si>
    <t>Support cannot be conditional in this survey. as such this should be changed to No?</t>
  </si>
  <si>
    <t>NiRA partially supports this recommendation. To NiRA’s understanding, the Post Transition IANA (PTI) would no longer be a Department in ICANN, going by CWG Transition proposal. As a legal (ICANN Affiliate) entity, NiRA would expect a separate Strategic and Operational Plan of PTI in addition to its annual budget. In as much as the proposal in lines 140-145 tries to put the IANA Functions Budget rejection different from ICANN’s, there seems to still be a gluing of IANA Functions (PTI) as a Department of ICANN and not a legal entity proposed by CWG, especially the proposal of including IANA Functions Budget in the fundamental bylaw. Since there is no definition of caretaker budget, in the proposal, it is also difficult for NiRA to determine whether to fully support the recommendation or not. NiRA suggests a further clarification of these aspects of the proposed recommendation and would suggest that rejection of Annual Operating budget of both ICANN and PTI be not included as fundamental bylaws rather as Standard bylaws. NiRA supports the rejection of Strategic and Operating plan by the community and including same as fundamental bylaws.</t>
  </si>
  <si>
    <t>NiRA suggests a further clarification of these aspects of the proposed recommendation and would suggest that rejection of Annual Operating budget of both ICANN and PTI be not included as fundamental bylaws rather as Standard bylaws. NiRA supports the rejection of Strategic and Operating plan by the community and including same as fundamental bylaws.</t>
  </si>
  <si>
    <t>Nominet welcomes the separation of the processes for rejecting the ICANN and IANA budgets. We also welcome the process that must be followed before rejecting the IANA budget. Grounds to challenge the IANA budget are not identified: we would suggest that this might only be because the PTI budget was not agreed through a community process or that ICANN had blocked a properly developed budget request from PTI. We would have concerns if the IANA budget were to be held hostage for non-IANA concerns or if ICANN accountability processes were to be used to overturn decisions made using the properly constituted processes.</t>
  </si>
  <si>
    <t>Support but We would have concerns if the IANA budget were to be held hostage for non-IANA concerns or if ICANN accountability processes were to be used to overturn decisions made using the properly constituted processes.</t>
  </si>
  <si>
    <t>Paragraph 140: NPOC supports the proposed set of seven Community Powers designed to empower the community to hold ICANN accountable for its Principles (the Mission, Commitments, and Core Values). [NPOC notes a typo in Para 140 where it mistakenly says "five Community Powers]</t>
  </si>
  <si>
    <t>The SSAC notes that the Sole Designator will be empowered to appoint and remove only those Directors selected by the organizations that currently appoint voting members to the ICANN Board (i.e., At-Large Advisory Committee (ALAC), Address Supporting Organization (ASO), Country Code Names Supporting Organization (ccNSO), Generic Names Supporting Organization (GNSO), and Nominating Committee (NomCom)). It will not be empowered to appoint or remove Board Liaisons. 
The SSAC advises that any process that empowers the Community to reject a part or the whole of the IANA Budget must be implemented in such a way as to ensure the stable and continuous delivery of the IANA Functions.</t>
  </si>
  <si>
    <t>An Empowered Community having such a legally binding right to appoint and/or remove ICANN Board Directors such as foreseen within the third Draft Proposal is a critically important requirement in providing those affected with the ability to enforce decisions produced by community accountability mechanisms even in situations when the ICANN Board (as constituted at the relevant time) may object to the results. CENTR agrees that enforceability is key to accountability.
CENTR welcomes the introduction of the seven community powers and strongly agrees that the proposal of introducing Fundamental Bylaws that will entrench core values and fundamental principles into ICANN's constitution is a positive step forward. At the same time, we would like to underline that changing entrenched constitutional provisions, such as Fundamental Bylaws, is by design, not a quick process. CENTR believes that the process identified in recommendation 4 for amending Fundamental Bylaws should help avoid conflict or paralysis in the future, in the event that such amendments become necessary.</t>
  </si>
  <si>
    <t>Noting the concern expressed about the practicality of the escalation and enforcement process timelines as described in Recommendation #2, Ireland supports the recommendation to define the new community powers in the Fundamental Bylaws.</t>
  </si>
  <si>
    <t>The GAC plays a prominent role at ICANN by providing high-level public policy advice to the Board of Directors. This is recognized by the Board’s unique obligation to provide a rationale when deciding not to follow GAC advice, and subsequently, to find a mutually acceptable solution as outlined above. Canada supports maintaining and reinforcing the GAC’s advisory role, including through further efforts to build capacity and enhance meaningful participation from developing countries. 
We recognize that there may be public policy aspects that arise from the consideration and use of the community powers. We would support the GAC engaging and advising on public policy considerations around the use of community powers.</t>
  </si>
  <si>
    <t>As noted in Google’s original comments, the power to remove the ICANN Board as a 3 whole could have destabilizing effects on ICANN and on the Internet more broadly: it could leave an organization at the heart of the Internet ecosystem without a stable and empowered governance body. The proposal’s suggestion that the community have the power, in 4 exceptional circumstances, to remove individual Board members is a prudent way to enhance the organization’s overall accountability ¬¬ without introducing the potentially destabilizing effects of removing the Board writ large. Google continues to urge that recalls be based on specific,  serious concerns with an individual Board member rather than a generalized objection to the Board as a whole. Moreover, because the proposal allows individual members to be recalled, a Board recall provision is simply not necessary as a practical matter: if the multistakeholder community is unhappy with all of its Board members, it will have the ability to unseat them individually. If the community is only unhappy with a subset of members, it does not make sense to remove the directors who are performing well. For these reasons, we continue to believe that the community should only have the power to remove individual Board members.</t>
  </si>
  <si>
    <t>ICANN Accountability by giving the Empowered Community these seven powers. In a multistakeholder model, collaboration is essential for effectiveness, and this is further enhanced by a clear framework that allows the community to review decisions made by the ICANN Board. Further, we support the principle of not allowing any stakeholder to singlehandedly exercise any power, or block the use of any power. This directly addresses concerns about capture. We do, however, seek a few clarifications: We support the increase in community inclusion in the budget and strategic/operating plan development. At present, community input is already sought in the development phase. The power to Reject ICANN’s Budget or Strategic/Operating Plan increases consultation and transparency. However, we are concerned by the text: “A Budget or Strategic/Operating plan could only be challenged if there are significant issue(s) brought up in the Engagement Phase that were not addressed prior to approval.” What would constitute a ‘significant issue’ needs to be clarified. Further, what happens if a significant issue was raised prior to approval but was not addressed satisfactorily? The Empowered Community should retain the power to challenge such a budget or operating/strategic plan in such an instance. Under the Power to Remove Individual ICANN Board Directors, a new director must be appointed to replace the director who was removed by the Empowered Community. A time limit for the appointment of this replacement director needs to be clearly provided. Finally, we reiterate our concerns about the timeline in the escalation stage of each power. We believe that such a tight timeline is not conducive to achieving the cooperation and coordination that is necessary for the exercise of such powers.</t>
  </si>
  <si>
    <t>Supports but Finally, we reiterate our concerns about the timeline in the escalation stage of each power. We believe that such a tight timeline is not conducive to achieving the cooperation and coordination that is necessary for the exercise of such powers.</t>
  </si>
  <si>
    <t>AFTLD partially supports this recommendation To AFTLD’s understanding, the Post Transition IANA (PTI) would no longer be a department in ICANN, going by the CWG Transition proposal. As a legal (ICANN Affiliate) entity, AFTLD would expect a separate Strategic and Operational Plan for PTI in addition to its annual budget. In as much as the proposal in lines 140-145 tries to put the IANA Functions Budget rejection different from ICANN’s, there seems to still be a gluing of IANA Functions (PTI) as a Department of ICANN and not a legal entity proposed by CWG, especially the proposal of including IANA Functions Budget in the fundamental bylaw. Since there is no definition of caretaker budget, in the proposal, it is also difficult for AFTLD to determine whether to fully support the recommendation or not. AFTLD suggests a further clarification of these aspects of the proposed recommendation and would suggest that rejection of Annual Operating budget of both ICANN and PTI be not included as fundamental bylaws rather as Standard bylaws. AFTLD supports the rejection of Strategic and Operating plan by the community and including same as fundamental bylaws.</t>
  </si>
  <si>
    <t>AFTLD suggests a further clarification of these aspects of the proposed recommendation and would suggest that rejection of Annual Operating budget of both ICANN and PTI be not included as fundamental bylaws rather as Standard bylaws</t>
  </si>
  <si>
    <t>Support, with these qualifications: 
The 3rd draft proposal has reduced legal enforceability of some powers since the community would be a Designator instead of a Member. A Designator has legal power to remove director(s). But this proposal relies upon binding IRP and removal of director(s) as the only enforceable community powers. 
Therefore, the power to remove director(s) Is essential, and requires that the community have access to deliberations and decisions of the board. That requires the Community as Sole Designator to have the same document inspection rights that a Member would have under California law.</t>
  </si>
  <si>
    <t>Therefore, the power to remove director(s) Is essential, and requires that the community have access to deliberations and decisions of the board. That requires the Community as Sole Designator to have the same document inspection rights that a Member would have under California law.</t>
  </si>
  <si>
    <t>Although not as strong as the previous reference model, membership, we do agree that indirect enforcement of community powers through the Sole Designator model may be sufficient. The strong link between community powers and the Independent Review Process (IRP) is one of the major reasons we have come to this belief. 
We support the 1) two pronged approach to the budget, 2) the proposed plan to allow the community to reject changes to standard bylaws, 3) community approval powers for changes to fundamental bylaws, 4) the proposed plan for initiating the IRP, and 5) the proposals for removing individual Board members and the entire Board. Regarding the removal of Board members appointed by a SO/AC, such removal shall be at the direction of the appointing SO/AC and should not be subject to any list of defined conditions for removal.
We support the provision that DIDP disputes are within the scope of permissible subject matter for an IRP. It should be made clear, however, that access to the IRP for this type of dispute should be allowed for all parties eligible to file a DIDP and not solely reserved for or subject to the approval of the Empowered Community itself.</t>
  </si>
  <si>
    <t>With respect to ambit of powers, it appears that powers of recalling entire board, and triggering the separation of post transition IANA (PTI), are extreme in nature. As these powers may affect stability of the board, hence there is a requirement of earmarking clear scenarios of exercise of such powers.</t>
  </si>
  <si>
    <t>The Board of LACTLD supports the inclusion of additional clarification on the role of operating communities served by the IANA functions in acceptance or rejection of the IANA Functions Budget. It recommends further clarity on the role of IANA customers in the particular issue of the IANA Functions Budget and further consultation to the IANA customers in the implementation phase of WS2 for the particular subject of the IANA Functions Budget and community mechanisms for acceptance and rejection with particular consideration for the direct IANA customers / operators.</t>
  </si>
  <si>
    <t xml:space="preserve">It recommends further clarity on role of IANA customers in implementation phase of WS2 for the particular subject of the IANA Functions Budget and community mechanisms for acceptance and rejection with particular consideration for the direct IANA customers / operators </t>
  </si>
  <si>
    <t>There are no concerns with the CCWG proposal and ASO intends to participate in the decision-making mechanism described.</t>
  </si>
  <si>
    <t>The text of the document is somewhat confusing here, because it occasionally mentions five powers, rather than the seven actually up for consideration. It would be nice to fix this before final publication.</t>
  </si>
  <si>
    <t>This acceptance of Recommendation 4 is contingent of the CCWG addressing one outstanding issue in the Final Proposal. The ALAC has previously raised the issue that in the absence of a guarantee that the AC/SO or its leaders will be able to raise "reasons for director removal or Board recall" without threat of being sued for defamation (in any of its forms), such removals may never be possible. Such limitation of liability might come in the form of pre-appointment letters ensuring that no action will be taken by the director if removed, but other guarantees might be possible. The ALAC understands that this might be treated as an implementation issue, but believes that it must be identified as a requirement in the final proposal.</t>
  </si>
  <si>
    <t xml:space="preserve">Enforcement action which could impact the stability of the organisation shuld be underpinned by effective contingency measures. Therefore, welcomes notion of caretaker budget and interim Board. Escalation process should be open to all SO/ACs. </t>
  </si>
  <si>
    <t>GTALUG notes the need for consideration of Limitation of Liability</t>
  </si>
  <si>
    <t>Consideration of Limitation of Liability needed.</t>
  </si>
  <si>
    <t xml:space="preserve">It should be ensured that the powers proposed to be vested with the 7 communities and those with Sole Designator, for strengthening ICANN’s Independent Review Process, should not conflict with the IANA Function Review Process (IFR). The functions of these reviews should be independent and should complement rather than becoming a hindrance to the functioning of the ICANN and its activities. The proposals for community consultation process for making changes in ICANN Bylaws is significant. </t>
  </si>
  <si>
    <t xml:space="preserve">Powers should not conflict with IFR. Proposals for making changes in ICANN Bylaws is significant. </t>
  </si>
  <si>
    <t>What is the grave and urgent need (from a legal point of view) for the Community to obtain the status as an Empowered Community? With a focus on defining a legal framework for accountability, various powers are recommended for the community. Two of the important legal powers recommended by the third proposal to be guaranteed by legal processes are a) removal of Directors/Board Members and b) approval/rejection of Budgets. If a legal framework is indeed required on these matters, or in matters in global public interest, changes are not imperative to enable the community to go to court. Even without any changes, an individual or a representative of the Community could "go to federal district court and file against the Board Chair for a violation of bye­law where the heart of the complaint is egregious misbehaviour of a director. "Under California law, the Empowered Community only has the legally guaranteed power (statutory right) to appoint and remove ICANN Board Directors (whether an individual Director or an aggregate entire Board)." This does not imply that the Courts would turn a blind eye on petitions to hear cases that merit its attention on issues related to an appointed Board Member. The grounds could vary if connected to a violation of the bye­laws. The lawsuit could be against the Board as an institution, and the Court would direct the Board to take action if the case has merit. On any Board Inaction, one could file a writ of mandamus. Several other legal recourse might be known to California Legal experts. We don't have to go down the path of making ICANN, already under severe legal cost burdens, further dominated by even more legal processes. It is not necessary to empower only by legal rights. Such a legal­centric approach would render ICANN as an organization constantly under threat of being sued, more so. And the threat of legal action would only come from the very interested parties, who would threaten to take ICANN to court whenever their interests are threatened by policies otherwise made in global public interest. Such as situation would limit the abilities of Board Members or top executives to act freely in public interest. The community is not to be empowered to an extent that overwhelms the Board. The Board could continue to be in charge. What is required is to pay attention to aspects related to Board Oversight, criteria of selection of Board Members, the process of selection of Board Members. As an interim measure, a simpler nomcom process to privately hear and review individual Board Members and if the need so arises, ask them to leave quietly, could be instituted, with responsible people named to oversee Nomcom extraordinary actions.</t>
  </si>
  <si>
    <t>No need to go down the path of making ICANN, already under severe legal cost burdens, further dominated by even more legal processes. It is not necessary to empower only by legal rights. Such a legal­-centric approach would render ICANN as an organization constantly under threat of being sued, more so. Such as situation would limit the abilities of Board Members or top executives to act freely in public interest. The community is not to be empowered to an extent that overwhelms the Board. The Board could continue to be in charge. What is required is to pay attention to aspects related to Board Oversight, criteria of selection of Board Members, the process of selection of Board Members.</t>
  </si>
  <si>
    <t>Jan-Aart Schole</t>
  </si>
  <si>
    <t>New provisions on the right to inspect documents need to be elaborated and specified more. To be sure, inspection/transparency is (like engagement/consultation) indispensable to accountability. Contours of inspection need to be established more precisely. Public disclosure requirements cannot be open-ended. As with engagement/consultation, other global governance institutions have spent years working out more exactly the who, what, when, why, and how of transparency and associated rights of inspection. It therefore seems unrealistic to expect that ICANN can comprehensively resolve this challenging issue in a matter of weeks at the close of the IANA transition deliberations. Perhaps one will have to live for the time being with a general commitment to a default position of public disclosure, subject to limitations (to be detailed later) in line with reasonable confidentiality standards.</t>
  </si>
  <si>
    <t>Contours of inspection need to be established more precisely. It cannot be open-ended. It is unrealistic to expect ICANN can resolve this challenging issues in matter of weeks. Suggestion in the meantime: a general commitment to a default position of public disclosure, subject to limitations (to be detailed later) in line with reasonable confidentiality standards</t>
  </si>
  <si>
    <t xml:space="preserve">Conditionned on recommendation 2 comments. </t>
  </si>
  <si>
    <t xml:space="preserve">Supports recommendation. Conditionned on recommendation 2 comments. </t>
  </si>
  <si>
    <t xml:space="preserve"> IPC supports this recommendation, provided that
(1) When taking office, Directors are required to enter into a “pre-service” letter or similar
document, agreeing in writing not to sue any SO or AC, or the Sole Designator (or any officers or
members of the Empowered Community) based on a removal action. This includes agreement
by Directors to forego any injunctive and/or declaratory relief during Community processes
leading up to possible removal.
(2) The time frames for the exercise of Community Powers are adjusted to longer periods in
order to more realistically reflect the timing needed to walk through the process of Consensus,
Engagement, Escalation, and Enforcement, or more flexibility is built into the deadlines.</t>
  </si>
  <si>
    <t xml:space="preserve">Supports recommendation provided that 1) Directors are required to enter into a pre-service letter. This includes agreement by Directors to forego any injunctive and/or declaratory relief during Community processes leading up to possible removal; 2) The time frames for the exercise of Community Powers are adjusted to longer periods. </t>
  </si>
  <si>
    <t>No Indication</t>
  </si>
  <si>
    <t>It is a corruption of the "bottom-up transparent accountable community process" to have a brief public comment period on aspirational language rather than the ACTUAL bylaw changes. What does this actually mean? "Mission does not include the regulation of services that use the Domain Name System or the regulation of the content these services carry or provide." One interpretation would prevent ICANN from "regulating" a whole range of services it currently regulates. The changes described in this section will be open to such broad interpretation as to be meaningless</t>
  </si>
  <si>
    <t>• Unhappy with short comment period
• Unhappy not consulting on final Bylaws language
• Unhappy with mission change re regulation of services</t>
  </si>
  <si>
    <t>Excellent recommendation.</t>
  </si>
  <si>
    <t>Excellent recommendation</t>
  </si>
  <si>
    <t>Agree with Mission Statement, Commitments and Core Values being constituted as Fundamental Bylaws</t>
  </si>
  <si>
    <t>I support this recommendation with the general reservation that the above texts are in fact still under negotiation in CCWG. Furthermore, Stress Test 18 is still under negotiation within the GAC. Accordingly, the Survey - and this response - does not yet have the last word in this respect.</t>
  </si>
  <si>
    <t>Support with reservation that negotiations are ongoing</t>
  </si>
  <si>
    <t>On the mission statement, we support the position expressed by the NRO that the ICANN Mission Statement must be factually accurate, and therefore recommend that the CCWG does address any material inaccuracies in a timely manner.</t>
  </si>
  <si>
    <t>The Board’s concerns with the Mission Statement are twofold: ICANN’s operational and policy role, and contractual enforcement. In the proposed removal of the “chapeau” text, the remaining language specifying ICANN’s role leaves out key components of ICANN’s work. For example, in describing ICANN’s role in regards to the coordination and allocation of names in the DNS, there was no mention of ICANN’s key operational role; the text only focused on ICANN’s role in policy development. To make sure that the Mission is an accurate reflection of ICANN’s work, the Board provided language (below) that identifies both the operational and policy role that ICANN has in each of the areas described. With regards to contractual enforcement, the ongoing dialogue within the CCWG-Accountability on issues of “grandfathering” contracts and trying to define ICANN’s enforcement abilities as part of the Mission drafting efforts has not addressed the Board’s concerns. Additionally, from the community discussions and lack of consensus on language, clarity is needed on the underlying purpose or goal for the proposed limitation. The Board cannot support including language in the Mission Statement that does not meet the community support levels that will be in place in the future for Fundamental Bylaws changes. Further, the Board cannot support the inclusion of language that is vague and an attempt to serve multiple goals. The Mission Statement is the test for ICANN’s conduct, and the inclusion of complex text poses risks for the entire ICANN community that a future Independent Review Process panel will interpret the provisions in ways that the community never wished to be bound. If there were ever a test of the Mission statement before the IRP or the Court, general principles of law would require that any vagueness in the Bylaws be considered against ICANN. For predictability, it is in the interest of the entire community to have the Bylaws language as clear, precise and comprehensible as possible. As it relates to the contractual enforcement issues, to reinforce the importance of the concerns raised above, should the Board’s comments not be directly addressed, the Board would have to consider, as specified in the 16 October 2014 resolution, whether it believes this recommendation meets the public interest and whether there would be a need to initiate a formal dialogue with the CCWG over the proposed edits to the Mission Statement. The Board’s concerns could be addressed in other ways. The Board restates its proposal to separate the Mission Statement from the Scope of Responsibilities, and proposes a new additional paragraph for incorporation into the Bylaws that states that ICANN should not be in content regulation and ICANN should have the power and flexibility to enforce its contractual agreements with Registries and Registrars. The Board proposes that the directions provided to counsel for drafting the Mission Statement rely on the following language, which was provided in the Board’s 19 November statement. The Board supports embodying the principles laid out above (“ICANN’s entering into and enforcement of Registry and Registrar contracts is an important component of ICANN’s work in coordination and allocation of names in the root zone of the DNS. ICANN is not a regulator, and does not regulate content through these contracts”) in the Bylaws, however this type of language is not appropriate for inclusion in a Mission Statement. The Board suggests charging
the Bylaws drafting team with a recommendation of where in the Bylaws to reflect this. description of the reach of Registry and Registrar contracts.
Based on the evolution of the text to date, and the suggestion that principles are laid out elsewhere in the Bylaws, the Board does not support the inclusion of any further text within the final paragraph of the Mission Statement. The Board’s 19 November statement still reflects the Board’s concerns in full.</t>
  </si>
  <si>
    <t>The Board supports the recommendations on Core Values and Commitments. The Board supports modifying the Mission Statement with an emphasis on clear, concise language.</t>
  </si>
  <si>
    <t>I support the need to ensure clarity in ICANN mission as much as possible, I strongly support and suggests that board's comments on the mission statement sent to the CCWG Nov 19 should be given adequate consideration as i believe they are quite clear and reasonable, especially if the goal is to ensure clarity and efficiency. URL to the comment: http://mm.icann.org/pipermail/accountability-crosscommunity/2015-November/008166.html I support the recommendations on commitments and Core values</t>
  </si>
  <si>
    <t>Supports the recommendation but also supports the Board comments.</t>
  </si>
  <si>
    <t>The IAB notes with pleasure that its previous concerns about the scope of the mission have been resolved in the text in these recommendations. We look forward to final bylaws text in keeping with this recommendation.</t>
  </si>
  <si>
    <t>USCIB generally supports this recommendation, but urges that an issue related to designation of “Core Values as Commitments” be addressed as we propose below in revised text. 
Regulations on Services: We appreciate that the CCWG has devoted much time to developing the following consensus text. We support this text: 
“ICANN shall not impose regulations on services that use the Internet’s unique identifiers or the content that such services carry or provide.  
ICANN shall have the ability to negotiate, enter into and enforce agreements with contracted parties in furtherance of its Mission.” 
In addition, we support the consensus text which clarifies that it is within ICANN’s Mission to develop and implement consensus policies in accordance with multistakeholder processes, as well as consensus text that recognizes that the provisions of current registry and registrar agreements are facially within ICANN’s mission.  
Designating Certain Core Values as Commitments -- USCIB supports the designation of certain Core Values as 
“Commitments,” given their central importance to ensuring the continued stability, reliability, security, global interoperability, resilience, and openness of the DNS, the healthy functioning of multistakeholder processes, and the overall soundness of ICANN’s activities.  
However, on page 38 item 4 of 3rd draft, USCIB does not support removal of the reference to the consumer. Promoting consumer trust should be one of ICANN’s fundamental goals.  We continue to urge that promoting trust in the DNS user community be a clearly stated Commitment. Thus, we urge the inclusion of the following language (see italicized text):   
“Depend on market mechanisms to promote and sustain a healthy competitive environment in the DNS market that enhances trust and choice of consumers and DNS users.”</t>
  </si>
  <si>
    <t xml:space="preserve">Supports rec .5 but continues to urge that promoting trust in the DNS user community be a clearly stated Commitment. Thus, we urge the inclusion of the following language (see italicized text):   
“Depend on market mechanisms to promote and sustain a healthy competitive environment in the DNS market that enhances trust and choice of consumers and DNS users.”  </t>
  </si>
  <si>
    <t>While supporting the present recommendation, the government of Brazil holds the view that the concept of 'public interest' mentioned in ICANN's Mission, Commitment and Core Values should be developed by an authoritative entity and not by ICANN and its community of stakeholders. The definition of this cornerstone principle should be done by an entity that has undisputed legitimacy and credibility. We are not prejudging at this point whether this entity should be multilateral or multistakeholder.</t>
  </si>
  <si>
    <t xml:space="preserve">While supporting the present recommendation, the
government of Brazil holds the view that the concept
of 'public interest' mentioned in ICANN's Mission,
Commitment and Core Values should be developed
by an authoritative entity and not by ICANN and its
community of stakeholders. </t>
  </si>
  <si>
    <t>IA has consistently supported the CCWG’s proposal to add language to ICANN’s bylaws making clear that ICANN has no ability to “regulat[e] services that use the Internet's unique identifiers, or the content that they carry or provide.” Explicitly recognizing that ICANN lacks authority to regulate content “maintain[s] the openness of the Internet” and ensures that it remains a global platform for the exchange of information. At the same time, IA does not object to language stating that “ICANN shall have the ability to negotiate, enter into and enforce agreements with contracted parties in service of its Mission.” Predictability regarding the contracting process is important to IA members. However, while this language recognizes that enforcing contracts does not per se run afoul of ICANN’s mission, particular interpretations of the contract or enforcement actions may still be challenged as violating ICANN’s mission and bylaws. Put another way, any and all actions taken to enforce either the Registry Agreement or the Registrar Accreditation Agreement do not become immunized from scrutiny by acknowledging that developing and enforcing these contracts is within ICANN’s mission. Recent e-mails exchanged on the CCWG-Accountability list appear to reflect this understanding, but it should be fully reflected in the final draft submitted to the Board and NTIA.</t>
  </si>
  <si>
    <t>Put another way, any and all actions taken to enforce either the Registry Agreement or the Registrar Accreditation Agreement do not become immunized from scrutiny by acknowledging that developing and enforcing these contracts is within ICANN’s mission. Recent e-mails exchanged on the CCWG-Accountability list appear to reflect this understanding, but it should be fully reflected in the final draft submitted to the Board and NTIA.</t>
  </si>
  <si>
    <t>Whilst auDA is comfortable with the concept of narrowing the mission we remain concerned about the lack of clarity arounf the 'regulation' paragraphs. We remain concerend that the drafting instructions given to the lawyers will not be clear enough for them to craft the relevant bylaws.</t>
  </si>
  <si>
    <t>We support the Mission in principle, providing it does not affect the Public Interest Commitments within existing contracts, or the ability for ICANN to introduce Public Interest Commitments into new Registry Agreements to respond to public policy advice provided by the GAC.</t>
  </si>
  <si>
    <t>I do not oppose ICANN refining its mission statement, commitments, or core values. However, I do not endorse the proposed mission statement. This is because it looks to fulfil a business objective over a moral one. Moral objectives create goals which give organisations meaning. These can range from Starbucks - whose goal is to "create a culture of warmth and belonging, where everyone is welcome" - through to Twitter, who aims to "give everyone the power to create and share ideas and information instantly, without barriers." Compare this with, say, IBM, who aims to "translate advanced technologies into value for our customers through our professional solutions, services and consulting businesses worldwide" or ICANN, whose "Mission is limited to coordinating the development and implementation of policies that are designed to ensure the stable and secure operation of the Domain Name System and are reasonably necessary to facilitate its openness, interoperability, resilience, and/or stability" and you see this is a very narrow objective. I appreciate that ICANN today is a technical body -- but further discussion is needed with the community to determine if this is the ICANN we want operating in 10, 20, or 50 years time.</t>
  </si>
  <si>
    <t>Against the proposed mission statement as it looks to fulfil a business objective over a moral one. Moral objectives create goals which give organisations meaning.</t>
  </si>
  <si>
    <t>The concept of 'public interest' mentioned in ICANN's Mission, Commitment and Core Values must be developed not only by ICANN and the community involved in its SO and ACs. Understanding that ICANN Mission is defined as: "ICANN’s Mission is limited to coordinating the development and implementation of policies that are designed to ensure the stable and secure operation of the Domain Name System and are reasonably necessary to facilitate its openness, interoperability, resilience, and/or stability" It must be considered that ICANN policies related with the Domain Name System may have an impact national sovereing interests, going beyond this narrow mission.</t>
  </si>
  <si>
    <t>The proposed Bylaw language is acceptable although somewhat lengthy compared with the current concise and inclusive one.</t>
  </si>
  <si>
    <t>We support the proposals for the revision of the mission statement outlined above. We welcome the separation and clarification of commitments and core values.</t>
  </si>
  <si>
    <t>Yes, ISPCP support this recommendation. ISPCP believes that ICANN’s Mission must be limited, and any changes to the Mission must only be made with the express consent of the multi-stakeholder community. Accordingly, the terms of ICANN’s Mission must not be open to ICANN to expand its own scope through other means. ICANN should be precluded from entering into agreements that would cause it to undertake activities or pursue objectives outside its Mission or inconsistent with its Core Values. CCWG Recommendation 5 / Annex 5 satisfies this essential requirement.</t>
  </si>
  <si>
    <t>Paragraph 201: NPOC shares the concern and need for greater clarity with respect to ICANN's obligation to act only within the scope of its limited Mission and conduct ICANN activities in accordance with certain fundamental principles. Paragraph 203: NPOC recognizes that the proposed language for Bylaws revisions is conceptual at this stage and will require the legal team to draft appropriate proposed language for revisions to the Articles of Incorporation and Bylaws. NPOC recommends that the drafting team's work should be guided by the aim not to broaden or narrow ICANN’s Mission, Commitment and Core Values, but by the desire to clarify how ICANN implements them within its limited remit. NPOC recommends that the “Notes to drafters”, and the various materials provided in the context of Recommendation #5 are the foundation of the Drafting Team's work. NPOC requests that the community be explicitly reminded of the formal process whereby the Bylaws changes are to be approved. Conclusion: NPOC supports Recommendation #5 and the efforts for proposed Bylaws revisions,and requests that the above notes and comments are considered.</t>
  </si>
  <si>
    <t>Supports but recommends that the drafting team's work should be guided by the aim not to broaden or narrow ICANN’s Mission, Commitment and Core Values, but by the desire to clarify how ICANN implements them within its limited remit. NPOC recommends that the “Notes to drafters”, and the various materials provided in the context of Recommendation #5 are the foundation of the Drafting Team's work. NPOC requests that the community be explicitly reminded of the formal process whereby the Bylaws changes are to be approved</t>
  </si>
  <si>
    <t>Norid supports the key principles of the CCWG's suggested edits: - That ICANN's mission is limited to developing and implementing policies for the operation of the DNS, incorporating values of security, stability, openness and interoperability - That ICANN's mission does not includ regulation of services or content - That ICANN's powers are restricted to those explicitly mentioned in the Bylaws. Any role or responsibility not mentioned are out of scope for ICANN</t>
  </si>
  <si>
    <t>In principle, Ireland supports Recommendation #5 and the proposals contained within, to make changes to ICANN’s Mission Statement clarifying organisational scope, to clearly state ICANN’s obligation to operate for the benefit of the Internet community as a whole, to emphasise ICANN’s Core Values and appropriately reflect the Affirmation of Commitments, and to limit the ability of the Board to make changes.</t>
  </si>
  <si>
    <t>Google agrees that ICANN bylaws should include a prohibition limiting ICANN’s ability to “regulat[e] services that use the Internet's unique identifiers, or the content that they carry or provide.” Explicitly recognizing that ICANN lacks authority to regulate content, among other  limitations, helps ensure that the IANA stewardship “maintain[s] the openness of the Internet.” This proposed change also reinforces ICANN’s commitment to fundamental human rights, including freedom of expression and access to information. At the same time, Google recognizes that ICANN must have the power to enter into contracts with registries and registrars, and we support commonsense language stating that “ICANN shall have the ability to negotiate, enter into and enforce agreements with contracted parties in service of its Mission.” However, this language must be understood in the context of ICANN’s limited remit: while it recognizes that concluding and enforcing contracts does not per se run afoul of ICANN’s mission, particular interpretations of the contract or enforcement actions may still be challenged as contrary to ICANN’s mission and bylaws. Recent e¬mails exchanged on the CCWG¬Accountability list reflect this understanding, but it should be memorialized and clarified in the final proposal.</t>
  </si>
  <si>
    <t>CCG does not support this recommendation as is, due to the following reasons: First, the proposal is incomplete in its recommendation and there are parts that require to be complete before the community can be expected to fully accept this recommendation. Particularly, the role of ICANN’s mission with regard to the root zone, where additional text is awaited from the RSSAC. Second, Annex 05 of the Proposal which provides a comparative table of the changes is unclear in that the provisions under the ‘existing bylaws’ also show red line language change. We kindly request that this be clarified. Third, the proposed language under ‘Section 2. Commitments and Core Values’, specifically with reference to the public policy advice of governments and public authorities, should be aligned and duly modified to reflect the nature of participation of the GAC based on its final decision. We also reserve our final comments for the legal text drafted as the proposal clearly states that “the proposed language for Bylaws revision is conceptual in nature at this stage”, and that “the legal team will need time to draft appropriate proposed language for revisions to the Articles of Incorporation and Bylaws.” We appreciate that amendment of the bylaw language is required to ensure that ICANN’s Mission, Commitments and Core Values correspond with the accountability and transparency recommendations made in the proposal. However, there still continues a significant discussion on the substantive content of this recommendation and it would not be possible to completely support the same until such discussion is concluded with consensus.</t>
  </si>
  <si>
    <t>Support, noting these qualifications, and reserves judgment until the final text has been settled. 
The BC requires that ICANN be able to enforce contract terms and Public Interest Commitments made by registries and registrars. We support Rec #5 provided that these aspects of the 3rd draft proposal are retained in the final proposal: 
p.10 of Annex 5, Core Value 3: “ICANN shall have the ability to negotiate, enter into and enforce agreements with contracted parties in service of its mission.” 
p.39 “For the avoidance of uncertainty, the language of existing registry agreements and registrar accreditation agreements should be grandfathered. 
The side-by-side comparison in Annex 5.</t>
  </si>
  <si>
    <t>The GAC notes that legal advice is being sought by the CCWG to clarify the practical effect of this Recommendation, and believes this is appropriate. The GAC expects that any changes will not reduce the current role of the GAC in [insert date] Page 2 of 2 providing advice on the activities of ICANN as they relate to concerns of governments, particularly matters where there may be an interaction between ICANN’s policies and various laws and international agreements or where they may affect public policy issues (as provided in the current ByLaws). This includes issues such as consumer protection, the respect for fundamental rights and freedoms and law enforcement. The GAC further expects that changes to ICANN’s mission and core values should not constrain the Board from accepting and implementing GAC advice. In addition, ICANN’s ability to enforce contractual obligations and act upon the public policy advice of the GAC should not be inadvertently impacted.</t>
  </si>
  <si>
    <t>This support is contingent upon further review of the exact language developed by the drafters in response to this Draft. The Bylaws language needs to effectively restrain ICANN from acting outside its “picket fence”, i.e. the subject area directly related to DNS policy-making. It is of particular concern to the NCUC that ICANN be restrained from engaging in content regulation of any type or form.</t>
  </si>
  <si>
    <t>The i2Coalition firmly supports the inclusion of language limiting ICANN’s activities to those that further its Mission and has consistently endorsed the CCWG’s proposal to add language to the Bylaws clarifying that ICANN has no ability to “regulat[e] services that use the Internet's unique identifiers, or the content that they carry or provide.” Explicitly recognizing that ICANN’s authority does not extend to regulating content “maintain[s] the openness of the Internet” and ensures that it remains a global platform for the open exchange of information. The i2Coalition does not object to language stating that ICANN will have the ability to negotiate, enter into and enforce agreements with contracted parties in service of its Mission; after all, predictability regarding the contracting process is critical to our members. However, it is important that the Proposal account for instances where particular contract interpretations or enforcement actions may still be challenged under the auspices of violating the Mission and Bylaws. In other words, it is important to codify the fact that actions to enforce the Registry Agreement or Registrar Accreditation Agreement do not automatically become immune to scrutiny simply because ICANN’s Mission encompasses the development and enforcement of these contracts. While recent exchanges on the CCWG-Accountability list appear to reflect this understanding, the i2Coalition believes it is important for this to be fully reflected in the final draft submitted to the Board and NTIA.</t>
  </si>
  <si>
    <t>NCSG supports Recommendation #5 and the clarification of ICANN’s mission, commitments and core values as outlined in the 3rd draft report. However, Annex 5 to the CCWG 3rd draft report still reflects only general principles, intended to guide the lawyers charged with drafting the actual language that proposed for inclusion in the ICANN Bylaws. There are several points at which the principles are neither entirely straightforward or unequivocal, and much will depend on precisely how they are implemented in Bylaws language in the next round. It is critical that we review that language with a fine-tooth comb when it is ready for circulation. The Report itself, and all of the accompanying transcripts and memoranda and supporting papers, are all extremely important as part of the overall drafting process but at the end of the day, if and when the transition is effected, it will be the Bylaw language that will govern ICANN’s conduct. Annex 5 aims to set forth the fundamental limitations of ICANN’s power – the “picket fence” beyond the borders of which ICANN cannot act. The recommendations, generally speaking, are designed to ensure, to the extent possible, that ICANN does not leverage its power over the DNS to stray significantly beyond the narrow confines of DNS policy-making. Enforcement of those limitations will fall primarily on the shoulders of the newly-constituted Independent Review Panel, and whatever language ultimately appears in the Bylaws, the limitations contained in the Mission, Commitments and Core Values will only be as effective as the IRP is able to give them effect. 
(Edited for space considerations, Please read the original submission for all details associated with this point)</t>
  </si>
  <si>
    <t>We support the changes proposed in as much as they serve to classify and refine the different components. In particular we find it is particularly relevant to distinguish in the bylaws the Commitment and Core Values and most importantly the specification of ICANN’s scope and remit which does not encompass DNS - content regulation.</t>
  </si>
  <si>
    <t>Relevant to distinguish the Commitment and Core Values and most importantly the specification of ICANN’s scope and remit which does not encompass DNS - content regulation.</t>
  </si>
  <si>
    <t>We support the current text in the third Draft Report. In particular it is important for us to maintain the reference to the ASO MoU in the description of ICANN’s role with regards to the Internet number resources. On other parts of the Mission, we would like to refer to the requirements of the NRO statement of 7 November 2015 on this matter: https://www.nro.net/news/the-nro-ec-recognises-thatthe-icann-mission-statement-is-currently-under-reviewby-the-ccwg. It is our understanding that the current text is in line with these requirements.</t>
  </si>
  <si>
    <t>While COA continues to support much of what is in the Third Draft, we remain
concerned about two fundamental issues, both of which we highlighted in our comments on the
Second Draft last September (see
http://www.onlineaccountability.net/assets/2015_Sept12_comments_CCWG_Accountability.pdf).
These are: (1) the risk that ICANN will fail to enforce its contracts consistently and
transparently, and (2) the need to ensure that the post-transition ICANN remains a U.S.-based
non-profit entity subject to U.S. law. We also object to the inadequate time frame afforded for
public comments on the Third Draft.
On the first issue, we appreciate and welcome the proposal to make reference in
ICANN’s Mission Statement to the organization’s “ability” to enter into and enforce contracts
within the scope of its mission. This is an important improvement to the accountability proposal.
However, to achieve its purpose, this language should be strengthened to make it clear that
ICANN has a “responsibility” to enforce such contracts. Otherwise there is a serious risk that
the changes recommended by CCWG-ACCT will be used to undermine enforcement of existing
obligations on which many stakeholders depend.
(Edited for space considerations, Please read the original submission for all details associated with this point)</t>
  </si>
  <si>
    <t>In Dyn’s response to the second draft, we observed that the mission there proposed was rather broader than ICANN’s real work. The new text is an improvement. It is slightly surprising to see ICANN’s mission refer to an agreement that ICANN has with another organization. Dyn does not object, but also would not object to a modification in which the reference were turned into something self-contained. In general, Dyn is extremely supportive of text that reinforces ICANN’s important but limited mission and responsibilities.</t>
  </si>
  <si>
    <t>The Chamber supports the consensus view that the revised Mission statement is worthwhile, in particular guidance that current registry and registrar agreements are within ICANN’s Mission. We support the clarifications that ICANN’s contractual enforcement authority in relation to contracted parties is within ICANN’s mission as defined in the bylaws. We also support the consensus text that affirms it is with ICANN’s Mission to develop and implement consensus policies in accordance with the multistakeholder process. The Chamber also supports the recommendations to change the current Bylaws to enshrine the Affirmation of Commitments reviews. These reviews are a central aspect of the accountability and transparency framework, and in some areas address matters that would otherwise not be addressed in the bylaws. In order to fully support Recommendation #5, we want to see the inclusion of the proposed bylaw in paragraph 33 of Appendix 9, which incorporates important elements of the review process to promote competition, consumer trust and consumer choice.</t>
  </si>
  <si>
    <t>In order to fully support Recommendation #5, we want to see the inclusion of the proposed bylaw in paragraph 33 of Appendix 9, which incorporates important elements of the review process to promote competition, consumer trust and consumer choice.</t>
  </si>
  <si>
    <t>The ALAC has multiple serious concerns with the changes to ICANN's Mission, Commitments and Core Values. Over and above the specific issues raised below, the ALAC has a grave concern that the wording used to restrict ICANN's mission, and the interaction between the multiple changes, may have inadvertent results which severely impact its ability to properly carry out its intended mission. The following sections of this comment identify specific issues that the ALAC believes must be addressed Section on Content Restriction The notes to drafters imply that ICANN's mission may be restricted to the issues identified in registry Agreement Specification 1 and Registrar Agreement Specification 4. This is incorrect. These Specifications identify ONLY what areas of the contracts are subject to immediate and unilateral change based on a GNSO PDP (properly enacted and approved by the Board). There are many areas of contracts that are not subject to these specifications, were established by negotiation or other means outside of a PDP (or prior to the existence of a PDP) and the ALAC has concerns that such areas could be subject to an IRP and nullification. The ALAC agrees with the grandfather clauses protecting existing contracts, but wants a legal opinion that such grandfathering will allow these contracts to be renewed without change to the areas in question. Moreover, the ALAC is concerned that there are still hundreds of New gTLD applications that are not yet contracted, and this is likely to be the case by the time the new Bylaws are put in place. 
……………………………..
(Edited for space considerations, Please read the original submission for all details associated with this point)</t>
  </si>
  <si>
    <t>ICANN's mission must be narrowly tailored and it must be precluded from straying beyond that. In particular content regulation must be out of scope for ICANN and its mission and that must be clarified in the Articles of Incorporation. Also the definition of "global public interest" must be tied to the community's interpretation, as derived through the multi-stakeholder bottom-up process, rather than a product of independent board judgment, and this must be included in ICANN's foundational Articles.</t>
  </si>
  <si>
    <t>ICANN's mission must be narrowed, content out of scope and "global public interest" must be defined by the community.</t>
  </si>
  <si>
    <t>The UK Government believes that it is important for the proposals which we support to set out clearly, based on legal advice, how ICANN's role in promoting consumer safety and confidence will be safeguarded in line with the primary mission statement "to ensure the stable and secure operation of the Internet." In particular, the facility to require public interest commitments (PICs) such as in contracts for certain types of gTLDs in the current new gTLD round, has become a widely-welcomed tool for enforcement of public interest concerns. This mechanism and its enforcement should be retained for future rounds and consistency and level playing field thus ensured.</t>
  </si>
  <si>
    <t xml:space="preserve">Set out - based on legal advice - how ICANN's role in promoting consumer safety and confidence will be safeguarded in line with primary mission. </t>
  </si>
  <si>
    <t>GTALUG notes that references consumer trust and consumer choice do not appear in the current draft of the proposal</t>
  </si>
  <si>
    <t>Does not support as consumer trust and consumer choice not appearing.</t>
  </si>
  <si>
    <t>The RSSAC notes that in the draft proposal, the CCWG has put some placeholder  text of mission revision for RSSAC input. The RSSAC is discussing the  proposed bylaw language and expects to provide specific response on the  language by 10 January 2016.</t>
  </si>
  <si>
    <t>Discussing proposed Bylaw language and expects to provide input by 10 January 2016.</t>
  </si>
  <si>
    <t>Limitations on ICANN's mission and purpose would render ICANN to be narrower organization. Also, these limitations conflict with the Affirmation of Commitments.</t>
  </si>
  <si>
    <t>It would render ICANN to be narrower organization. These limitations conflict with the Affirmation of Commitments.</t>
  </si>
  <si>
    <t>Some of recommendations made Board should be given strong consideration (particularly November submission).</t>
  </si>
  <si>
    <t>Give Board comments consideration.</t>
  </si>
  <si>
    <t>We would like to reiterate our concern that the Board may be prevented to follow GAC advice, should it be deemed outside ICANN’s mission. While we agree that it is important to clarify the Mission Statement, the Bylaw wording should not allow for interpretations that would restrict the GAC’s obligation and ability to give effective public policy advice to the ICANN Board nor should it restrict the Board’s obligation to duly taking into account advice from the GAC. A clarification and legal assessment of these issues would be appropriate in order to know what the possible effects of the new Mission wording would be on such obligations.</t>
  </si>
  <si>
    <t>Bylaw wording should not allow for interpretations that would restrict the GAC’s obligation and ability to give effective public policy advice to the ICANN Board nor should it restrict the Board’s obligation to duly taking into account advice from the GAC. A clarification and legal assessment of these issues would be appropriate</t>
  </si>
  <si>
    <t>See for detailed comment.</t>
  </si>
  <si>
    <t>IPC supports recommendation under certain recommendations.</t>
  </si>
  <si>
    <t>See previous comment. This is so broad and vague as to be meaningless....or it could be interpreted in a way that severely impacts many ICANN activities. No one knows. To seek comment and approval on vague ideas that will be "operationalized" at a later date is irresponsible bordering on farcical</t>
  </si>
  <si>
    <t>• So broad and vague as to be meaningless or dangerous to ICANN
• Does not agree to seek approval on anything but final Bylaws texts</t>
  </si>
  <si>
    <t>A great goal but perhaps a bit harder to achieve.</t>
  </si>
  <si>
    <t>Concerns about achievability of this goal</t>
  </si>
  <si>
    <t>I would have liked to see ICANN's commitment to the Universal Declaration of Human Rights mentioned in they bylaws rather than just respect for Human Rights, so that at every level, including SOs and Acs, human right principles will truly be reflected and supported in all their discussions and decisions</t>
  </si>
  <si>
    <t>Reference to Universal Declaration of Human Rights would have been desirable so as to truly reflect human rights at every level (including in SO/ACs)</t>
  </si>
  <si>
    <t>This can potentially be addressed in the Framework of Interpretation</t>
  </si>
  <si>
    <t>ARTICLE19 especially welcomes the inclusion of the bylaw language reaffirming and clarifying ICANN’s obligation to respect human rights . We find the proposal for bylaw language on human rights to be clear and balanced. We appreciate the fact that it limits the commitment to ICANN's mission and operations only and provides a clear distinction between ICANN's adherence to respect human rights and obligation to enforce human rights, placing the latter outside of the scope of the ICANN's mission. We are aware of the discussions on the inclusion of particular human rights related international legal instruments, such as Universal Declaration of Human Rights (UDHR), the International Covenant on Civil and Political Rights (ICCPR), International Covenant on Economic, Social and Cultural Rights (ICESCR), into the bylaw language. We welcome the proposed version of the bylaw language, which does not refer to particular international legal instruments. In our view, there is no need to outline specific international documents in the bylaws since there is no reason in principle why particular instruments (e.g. the UDHR) should be referenced at the expense of other important international treaties. At the same time, we agree that the issues related to the applicability of international instruments in the context of ICANN's commitment to respect human rights must be addressed in Work Stream 2. We strongly support the proposal to include the interim bylaw for the purpose of ensuring that Work Stream 2, which will facilitate the development of the framework for interpretation of the human rights commitment, will take place. We further agree with the issues identified in Annex 6 of the Draft which will be the subject of further work in Workstream 2. We hope that Workstream 2 will be carried out in the same collaborative, inclusive and open manner as the whole work of CCWG up to now and will result in a clear framework for interpretation and implementation of ICANN's commitment to human rights.</t>
  </si>
  <si>
    <t>1, We included in the core values the provision that "ICANN must carry out its activities in accordance with applicable law and international law and conventions", Is there a need to repeat here the ICANN commitment to respect internationally recognized Human Rights? Aren't they included in the applicable international law and conventions mentioned in the core values? 2, You said that a legal advice told you that upon termination of the Contract, there would be no significant impact on ICANN’s Human Rights obligations, So why you insisted on inclusion of additional language??? 3, Despite the fact that you were advised that no significant impact on ICANN's HR obligations would be brought by the transition, and that the core values included the obligation of ICANN to comply with the international law and conventions that already include HR, you propose to add an interim bylaw provision because the issue of HR will be extensively addressed in the Work stream 2, I find this absurde,</t>
  </si>
  <si>
    <t>There is no added value in including this language and therefore no reason to do so.</t>
  </si>
  <si>
    <t>Bits of Freedom especially welcomes the inclusion of the bylaw
language reaffirming and clarifying ICANN’s obligation to respect
human rights.
We find the proposal for bylaw language on human rights to be clear
and balanced. We appreciate the fact that it limits the commitment to
ICANN's mission and operations only and provides a clear distinction
between ICANN's adherence to respect human rights and obligation to
enforce human rights, placing the latter outside of the scope of the
ICANN's mission.</t>
  </si>
  <si>
    <t>At the CCWG-Accountability’s meeting in Los Angeles, the Board noted that if appropriate, it would support the inclusion of Bylaws text on human rights. However the work has not progressed enough, and more needs to be done before considering Bylaws placement. The development of a framework, which the Board supports, should be completed before a commitment to follow that framework is inserted into the Bylaws. The inclusion of interim text into the Bylaws risks unintended consequences, including potential uses of IRPs to test human rights issues that are not anticipated or are not within ICANN’s scope. ICANN’s ability to conduct day-to-day operations or facilitate community policy development could be impacted, and the binding rulings of the IRP could result in an expansion of ICANN’s Mission in ways that the community does not support. While the language itself does not – in itself – create any additional obligation for ICANN, others could rely on the language to attempt to define new obligations that the community does not support. Inclusion of a human rights commitment in the Bylaws would immediately allow for IRPs
to be brought on human rights grounds. Similarly, there could be lawsuits relying on the Bylaws language filed against ICANN. When the Bylaws commitment is vaguely stated, any interpretation of the Bylaws language will be against ICANN, and have binding impact on the community’s ability to define a framework. Neither the IRP or the Courts will have any legal reason to wait for the community to complete the next step, and could make their own interpretations of the language. The proposed Bylaws text, with reference to “applicable law” to judge the acts of ICANN
and those with relationships with ICANN, leaves open the question of which law should be applicable. This language expands, as opposed to limits, the potential scope of human rights challenges. The language about “any entity having a relationship with ICANN “ raises the suggestion
that the ICANN Bylaws have the power to bind those with relationships with ICANN in how those entities respect, consider or enforce human rights. ICANN does not have this power. For example, registries and registrars contracted with ICANN do not take on any human rights obligations because they contract with ICANN. This language suggests that because they have a relationship with ICANN, there are human rights concerns that they could be obligated to address. The language suggests that there is already a framework within which ICANN processes
complaints, requests or demands for ICANN to enforce human rights issues, which there is not. Indeed, there still appears to be divergence within the community about what should be considered as human rights considerations within ICANN’s Mission. Without a framework, challenges could be raised around issues that are not agreed to be within ICANN’s Mission, such as access, content or education. Leaving these types of issues open puts the community, ICANN stakeholders such as contracted parties, and ICANN itself at risk. Courts or binding IRP panels could be used to create precedent defining what human rights are within ICANN’s Mission. These determinations are better left for the ICANN community to sort out, instead of being imposed. Leaving these questions open for others outside of the ICANN community to define is not consistent with enhancing ICANN’s accountability. The Board urges that the full scope of defined work on human rights should include consideration of impacts across all of ICANN’s activities. To reinforce the importance of the concerns raised above, should the Board’s comments not be directly addressed, the Board would have to consider, as specified in the 16 October 2014 resolution, whether it believes the specifics of this recommendation meet the global public interest and whether there would be a need to initiate a formal dialogue with the CCWG over the timing of addressing the human rights issue. Set forth here is a proposal that would address the Board’s concerns. The Board’s concerns could be addressed in other ways.The Board proposes a clear path forward to allow a meaningful expression of human rights considerations in ICANN. The proposal takes into account all the ongoing work in ICANN on this topic, including the efforts of groups outside of the CCWG-Accountability. The Board proposes: 1. The Board will work with the community to develop a Human Rights Statement (a practice inspired by the Ruggie Principles), including by engaging an expert to assist in the development. ICANN will report to the community at the ICANN 55 Marrakesh meeting on the status of work and timelines for community input and review. 2. To address the Board’s concerns noted above regarding broad Bylaw provisions, human rights considerations could be incorporated into the organizational, review process, such as requiring that reviews look at human rights as one of the elements, whether in an Affirmation of Commitments review or structural review. 3. The Work Stream 2 recommended work should be expanded to include considerations of whether human rights issues should be reflected within the Bylaws or elsewhere, and how human rights should be considered and reflected within the policy development work that is passed to the Board for approval. The framework must reflect responsibilities across the community, and not just at the Board or staff level.</t>
  </si>
  <si>
    <t>The Board supports integrating Human Rights considerations in ICANN, with clear timetable to define Human Rights Framework.</t>
  </si>
  <si>
    <t>Since there is no conditional support option, I am putting a NO to this one. I believe the legal advice should be taken into account here. I am a fan of human rights, but I do have huge concern about introducing HR clauses into ICANN governing documents whose role is technically oriented. Saying ICANN would respect internationally recognized human rights is quite board a statement as the word "respect" could have different commitment meanings likewise the phrase "internationally recognized" could pop-up multiple frameworks/documents that have international attached to them. Nevertheless, will look forward to actual wording/development that will be done during WS2.</t>
  </si>
  <si>
    <t>The IAB's "support" in this case would be better understood as not having an opinion. The IAB is not opposed to this addition.</t>
  </si>
  <si>
    <t>See previous comment. Further, ICANN, as all private companies, in already obliged to comply with international law, including international human rights law, because such international law is transposed into national law. Nothing that is said or not said in ICANN's Bylaws can alter ICANN's rights and obligations under the law.</t>
  </si>
  <si>
    <t>Media Education Center especially welcomes the inclusion of the bylaw language reaffirming and clarifying ICANN’s obligation to respect human rights.
We find the proposal for bylaw language on human rights to be clear and balanced. We appreciate the fact that it limits the commitment to ICANN's mission and operations only and provides a clear distinction between ICANN's adherence to respect human rights and obligation to enforce human rights, placing the latter outside of the scope of the ICANN's mission.
We are aware of the discussions on the inclusion of particular human rights related international legal instruments, such as Universal Declaration of Human Rights (UDHR), the International Covenant on Civil and Political Rights (ICCPR), International Covenant on Economic, Social and Cultural Rights (ICESCR), into the bylaw language. We welcome the proposed version of the bylaw language, which does not refer to particular international legal instruments. In our view, there is no need to outline specific international documents in the bylaws since there is no reason in principle why particular instruments (e.g. the UDHR) should be referenced at the expense of other important international treaties.</t>
  </si>
  <si>
    <t>We would support the inclusion of a bylaw commitment on human rights along the lines proposed in the CCWG’s 3rd draft. We appreciate that this language, indeed, anchors a human rights commitment in ICANN’s primarily technical mission and does not open the door to mission creep: 
“Within its mission and its operations, ICANN will respect internationally recognized human rights. This commitment does not in any way create an obligation for ICANN, or any entity having a relationship with ICANN, to protect or enforce human rights beyond what may be required by applicable laws. In particular, this does not create any additional obligation for ICANN to respond to or consider any complaint, request, or demand seeking the enforcement of human rights by ICANN.” 
(Edited for space considerations,please read the original submission for all details associated with this point)</t>
  </si>
  <si>
    <t>Brazil strongly supports the suggestion of including a commitment to Human Rights in the ICANN Bylaws and agrees that further efforts should be spent as part of Work Stream 2 in order to fully operationalize ICANN’s commitment to Human Rights, including the development of a Framework of Interpretation. To that end, Brazil suggests the Human Rights Principles contained in the "NETmundial Multistakeholder Statement" could serve as an input to that work.</t>
  </si>
  <si>
    <t>If a separate CCWG takes up work, it should undergo the same chartering process that this CCWG itself did.</t>
  </si>
  <si>
    <t>A considerable amount of work needs to be done before this would be acceptable. auDA expressly endorses the comments of the Board on this recommendation.</t>
  </si>
  <si>
    <t>The Australian Government supports an open internet where people can freely access information and express their ideas. We strongly support protection of and respect for human rights, and we affirm that the same rights people enjoy offline also apply online. As stated in our public submission on the CCWG Accountability second draft proposal, we do not in principle oppose the inclusion of a reference to human rights in ICANN’s Bylaws. However, as there is not yet an agreed definition of ICANN’s role in relation to human rights, we suggest that this issue is best deferred to Work Stream 2 to allow the community time to consider further. In particular, two elements of the proposal stand out as concerning:  It is not clear what is meant by “ICANN will respect internationally recognized human rights”. Not all countries have adopted all UN Human Rights Treaties, and there is no international agreement on a number of human rights issues (for example, ensuring non-discrimination on the basis of sexual orientation and gender identity; and the balance in ensuring privacy, security and freedom of expression both online and offline).  It is also not clear what is meant by ‘applicable law’ – which laws will apply and who gets to determine that? Until there is agreement in the community on what rights are being protected and what ICANN’s obligations are in respect of these rights, the Bylaw is open to interpretation. We do not consider that it is necessary to agree to a Bylaw (or an interim Bylaw) describing ICANN’s commitment to human rights before the IANA transition takes place. We consider that any such Bylaws should not be included until the community has resolved these issues.</t>
  </si>
  <si>
    <t>Not opposed to inclusion of reference to human rights in principle but suggests that issue be deferred to Work Stream 2 as no agreed definition of ICANN's role in Human Rights. Unclear what “ICANN will respect internationally recognized human rights” and "applicable law" mean. Until there is no agreement on what rights are being protected and what ICANN's obligations are, the Bylaw is open to interpretation. Do not include Bylaws until community has resolved issues.</t>
  </si>
  <si>
    <t>New Zealand</t>
  </si>
  <si>
    <t>We continue to express concerns regarding the inclusion of a Human Rights bylaw within Workstream 1. We welcome the opportunity to discuss how ICANN can support internet users in exercising their fundamental human rights, and note the existing work of the UN Guiding Principles on Business and Human Rights, which provides a framework for how businesses can recognise and support human rights. The establishment of the Cross Community Working Party on ICANN’s Corporate and Social Responsibility to Respect Human Rights and the GAC Working Group on Human Rights and International Law, indicates there is substantial community interest in developing a shared understand of ICANN’s role in human rights. However, these working groups have also indicated that there is significant discussion to be had in order to develop a shared understanding of what ICANN’s role should be in human rights. However, we consider it is premature to include text regarding human rights without a clear agreement of the scope and impact of this bylaw. Without a clear understanding of the expectations this bylaw will place on the ICANN Board, there is a risk that ICANN's actions to recognise human rights may conflict with the views of states (either independently or through the GAC), who have an obligation to uphold and respect human rights. We do not consider the addition of such text is a necessary for the successful transition of the IANA Stewardship role. It would be more appropriate to consider this bylaw in its entirety in the context of Work Stream 2, allowing further time for the community to reach consensus.</t>
  </si>
  <si>
    <t>It is premature to include text regarding human rights without a clear agreement of the scope and impact of this bylaw. There is a risk that ICANN's actions to recognise human rights may conflict with the views of states. Addition of text is not necessary for the successful transition of the IANA Stewardship role. It would be more appropriate to consider this bylaw in its entirety in the context of Work Stream 2</t>
  </si>
  <si>
    <t>This is a very important addition, but ICANN's proposal is weak. Further consultation with the community should be undertaken to determine if ICANN's current mission statement is fit for purpose.</t>
  </si>
  <si>
    <t>Further consultation with the community should be undertaken</t>
  </si>
  <si>
    <t>Argentina supports the inclusion of a commitment to Human Rights in the ICANN Bylaws, which should be part of the issues included in Work Stream 2.</t>
  </si>
  <si>
    <t>The reference to obligations within ICANN’s narrow scope and Mission and the clear statement that the draft bylaw does not impose any enforcement duty on ICANN are key for our support for this recommendation. In particular, ICANN is not, and should not be seen as, a global human rights enforcer. We would like to see these limits on ICANN’s human rights responsibilities maintained in subsequent work on human rights language for the framework of interpretation.</t>
  </si>
  <si>
    <t>Yes, ISPCP support this recommendation. ISPCP note that the amendments to the proposed Draft Bylaw aim to prevent Mission expansion or ‘Mission creep’ by stating that ICANN’s commitment to respect internationally recognized Human Rights is conducted “within its mission and in its operations”.</t>
  </si>
  <si>
    <t>Paragraph 219: NPOC supports a Bylaw on Human Rights that would reaffirm ICANN's existing obligations and guard against 'Mission creep". Paragraph 222: NPOC endorses the strategy of developing a Framework of Interpretation within Work Stream 2. Paragraph 223: NPOC endorses the creation of an interim Bylaw that will exist until a Framework of Interpretation for the actual Human Rights Bylaw is published. NPOC notes the importance of Work Stream 2 to clarify the framework and practical implementation of ICANN’s Human Rights commitment. Although Human Rights are important we would encourage ICANN to not engage into the content part as ICANN can not judge any rights related to content published on or used with a domain name. Conclusion: NPOC supports Recommendation #6 and the proposed implementation processes.</t>
  </si>
  <si>
    <t>We express no disagreement on substance but state the opinion that this issue need to be further developed, that it is not necessary as a accountability measure for work stream 1 but should be resumed as an item for work stream 2.</t>
  </si>
  <si>
    <t>CCG supports this Recommendation. The draft bylaw clarifies ICANN’s obligation to respect internationally recognized human rights, without creating any additional obligation to protect or enforce human rights beyond what is already required by applicable law. While this bylaw doesn’t do much by itself, it is supplemented by an interim bylaw that commits to the development of a framework of interpretation for implementing the draft bylaw. We support the inclusion of this interim bylaw as it commits ICANN to developing certain operationalization measures that have been identified and reserved for Work Stream 2, thereby calming concerns about lack of incentive to implement accountability proposals post the transition. We do not believe that the draft bylaw text expands ICANN’s obligations in any way. Inclusion of this commitment is necessary at this stage, as ICANN’s policies have implications on human rights, be it privacy and data retention concerns stemming from WHOIS or free speech concerns from new gTLDs. However, we would recommend including a brief explanation of what exactly constitutes the ‘applicable law’, to ensure there is no misunderstanding about what CCWG-Accountability is proposing. We support this staged approach to addressing the commitment to Human Rights, as we recognise that there wasn’t enough time to fully develop all the concerned issues in Work Stream 1. However, it is necessary for there to be some form of commitment at this stage, as leaving Human Rights entirely at the mercy of Work Stream 2 is a risky proposition. Therefore, including a commitment to Human Rights and allocating the necessary implementational issues to Work Stream 2 achieves the necessary balance.</t>
  </si>
  <si>
    <t>Re recommendation #6: Reaffirming ICANN’s Commitment to Respect Internationally Recognized Human Rights as it Carries out its Mission dotgay LLC especially welcomes the inclusion of the bylaw language reaffirming and clarifying ICANN’s obligation to respect human rights. We find the proposal for bylaw language on human rights to be clear and balanced. We appreciate the fact that it limits the commitment to ICANN's mission and operations only and provides a clear distinction between ICANN's adherence to respect human rights and obligation to enforce human rights, placing the latter outside of the scope of the ICANN's mission. We are aware of the discussions on the inclusion of particular human rights related international legal instruments, such as Universal Declaration of Human Rights (UDHR), the International Covenant on Civil and Political Rights (ICCPR), International Covenant on Economic, Social and Cultural Rights (ICESCR), into the bylaw language. It is critical that ICANN have a bylaw that guarantees respect in ICANN’s policy and actions for the human rights of all people, especially those endangered communities like the gay community, whose human rights are violated by many. We believe that the issues related to the applicability of international instruments in the context of ICANN's commitment to respect human rights must be addressed in Work Stream 2. We strongly support the proposal to include the interim bylaw for the purpose of ensuring that Work Stream 2, which will facilitate the development of the framework for interpretation of the human rights commitment, will take place. We also strongly suggest that the work of Work Stream 2 take into account the Ruggie Principles as defined in the UN Guiding Principles for Business and that ICANN adopt all those which are applicable to its mission. We further agree with the issues identified in Annex 6 of the Draft which will be the subject of further work in Work Stream 2. We hope that Work Stream 2 will be carried out in the same collaborative, inclusive and open manner as the whole work of CCWG up to now and will result in a clear framework for interpretation and implementation of ICANN's commitment to human rights.</t>
  </si>
  <si>
    <t>APC especially welcomes the inclusion of the bylaw language reaffirming and clarifying ICANN’s responsibility to respect human rights. We find the proposal for bylaw language on human rights to be clear and balanced. We appreciate the fact that it limits the commitment to ICANN's mission and operations only and provides a clear distinction between ICANN's adherence to respect human rights and a responsibility to enforce human rights, placing the latter outside of the scope of the ICANN's mission. We are aware of the discussions on the inclusion of particular human rights related international legal instruments, such as Universal Declaration of Human Rights (UDHR), the International Covenant on Civil and Political Rights (ICCPR), International Covenant on Economic, Social and Cultural Rights (ICESCR), into the bylaw language. We do not understand why a simple statement indicating respect fully for the Universal Declaration of Human Rights was not possible for ICANN. While we would prefer to see strong commitment to the rights defined in the ICCPR and ICESCR, rights that are binding on most of all the nations the members and staff of APC call home, we understood that this is a discussion for the next phase of the Accountability work required to make ICANN accountable to global public interests. We think it is unfortunate that because of commercial interests, that ICANN has not been able to make a real commitment to respect for human rights as part of Work Stream 1. We sincerely hope that the aversion to a full commitment to human rights does not continue into Work Stream 2. We believe that the issues related to the applicability of international instruments in the context of ICANN's commitment to respect human rights must be addressed in Work Stream 2. We strongly support the proposal to include the interim bylaw for the purpose of ensuring that Work Stream 2, which will facilitate the development of the framework for interpretation of the human rights commitment, will take place. We also strongly suggest that the work of Work Stream 2 take into account the Ruggie Principles as defined in the UN Guiding Principles for Business and that ICANN adopt all those which are applicable to its mission. We further agree with the issues identified in Annex 6 of the Draft which will be the subject of further work in Work Stream 2. We hope that Work Stream 2 will be carried out in the same collaborative, inclusive and open manner as the whole work of CCWG up to now and will result in a clear framework for interpretation and implementation of ICANN's commitment to human rights.</t>
  </si>
  <si>
    <t>It should be undertaken as part of Work Stream 2 in order to fully operationalize ICANN’s commitment to Human Rights.</t>
  </si>
  <si>
    <t>The proposed Bylaws language appropriately acknowledges ICANN’s human rights obligations within its limited scope and mission. Recognizing the complexity of the issue, the NCUC supports inclusion of human right as a work stream 2 issue along with the suggested interim bylaw which will ensure that the recommended topics for investigation are appropriately considered and actioned upon.</t>
  </si>
  <si>
    <t>Besides, there is also a need of an unambiguous framework of ‘ICANN’s role in relation to human rights’, however that may be part of Work Stream 2 (WS2).</t>
  </si>
  <si>
    <t>i2Coalition notes that the amendments to the proposed Draft Bylaw aim to prevent Mission expansion or ‘Mission creep’ by stating that ICANN’s commitment to respect internationally recognized Human Rights is conducted “within its mission and in its operations”.</t>
  </si>
  <si>
    <t>Reassigned from rec. 9 comment</t>
  </si>
  <si>
    <t>The LACTLD Board is supportive of the approach to explicitly acknowledge the respect for Human Rights in its mission so as to safeguard the integrity and the openness of the Internet.</t>
  </si>
  <si>
    <t>There are no concerns with the CCWG proposal.</t>
  </si>
  <si>
    <t>Dyn’s support of this recommendation is really a compromise. We are aware that this reaffirmation is important to a lot of people, and therefore we will not object to its inclusion. At the same time, we think the inclusion of human rights language in the bylaws is not wise. Annex 06 goes out of its way to make clear that the provision “does not in any way create an obligation for ICANN.” If that is true, then there seems to be no reason to include the provision in the bylaws at all. There is a risk that the text will sit there, inert, until someone decides to try to use it to achieve some end. It seems needlessly risky to include text that is not supposed to have any effect. This is doubly so in the case of a provision for which all the implications are not understood or, in this case, even written. Moreover, normally it is not private corporations, but governments, that have obligations under human rights provisions. It is hard to understand how these obligations could apply to ICANN. We believe that the language is either inoperative if, as the text says, it creates no new obligations for ICANN; or else, it has implications that are not understood and that may present a problem in the future. Despite Dyn’s belief that human rights are extremely important, we think that the draft report would be stronger were the human rights language absent.</t>
  </si>
  <si>
    <t xml:space="preserve">Dyn’s support of this recommendation is really a compromise. We are aware that this reaffirmation is important to a lot of people, and therefore we will not object to its inclusion. At the same time, we think the inclusion of human rights language in the bylaws is not wise. </t>
  </si>
  <si>
    <t>The ALAC supports the inclusion of Human Rights in the Bylaws as outlined in the Proposal, but the commitment to carrying out the WS2 work "in no event later than one year after Bylaw xx is adopted" is not acceptable. One year is not a long time, and it is possible that ICANN could be found in violation of its Bylaws if the deadline is missed. As a general principal, Bylaws should not include hard deadlines without explicitly describing what the consequences are of not meeting those deadlines. If this deadline language is removed or stated as an intent, the ALAC would support the Recommendation.</t>
  </si>
  <si>
    <t>The RrSG believes that, in the absence of any demonstrable issue that is sought to be addressed, and the upcoming discussion of the subject in Workstream 2 of the CCWG-Accountability process, that the proposed "interim" By-Law provision is premature. For example, by its own terms, the proposed language emphasizing it "does not create any additional obligation for ICANN" raises a question of what is the present obligation of ICANN to enforce human rights, in preference to other fora. The RrSG generally believes this important topic would benefit from a more fulsome discussion and resolution in Workstream 2.</t>
  </si>
  <si>
    <t>This proposal to set out in the form of a broad, principle-based interim bylaw the key parameters for ICANN's commitment to respect human rights, is strongly supported by the UK Government as i) necessary to underpin existing cross-community work (involving the GAC) to develop a framework for implementation of this important commitment as the domain name system continues to expand, and ii) to define the tasks related to rights both for CCWG workstream 2 and for CWG implementation of the IANA stewardship transition proposal, with specific reference to the UN Guiding Principles on Business and Human Rights.</t>
  </si>
  <si>
    <t xml:space="preserve">Strong support as necessary to underpin existing cross community work and to define tasks related to rights both for Work Stream 2 and CWG implementation with specific reference to UN Guiding Principles on Business and Human Rights. </t>
  </si>
  <si>
    <t>GTALUG believes that, a Human Rights statement does not belong in the Bylaws unless it speaks directly to the management and operation of the organization In any case, including what is, in effect, a hard project deadline in a Bylaw is ill-advised. This is especially true where the proposed deadline is rather ambitious.</t>
  </si>
  <si>
    <t>Human Rights statement does not belong in the Bylaws unless it speaks directly to the management and operation of the organization. Including what is a hard project deadline in a Bylaw is ill-advised. Proposed deadline is ambitious</t>
  </si>
  <si>
    <t>Unclear what is meant by “ICANN will respect internationally recognized human rights”. A non-profit corporation under the California law, does not bear any human rights obligations under international law. Reexamine recommendation.</t>
  </si>
  <si>
    <t>ICANN could include an aspirational statement in its mission statements, but [not] in any manner [of] a legal commitment that would cause it to incur legal costs, that it would endeavour to respect Human Rights as declared. The language of such an aspirational statement could convey its respect and commitment.</t>
  </si>
  <si>
    <t>ICANN could include an aspirational statement in its mission statements, but [not] in any manner [of] a legal commitment that would cause it to incur legal costs</t>
  </si>
  <si>
    <t>Like ‘engagement’ and ‘inspection’, this additional provision wants more careful consideration and specification. For example, which human rights would the proposed bylaw cover (there are many); and as defined in which international legal instruments (again, there are many treaties, and their conceptions and priorities vary)? It could be helpful to enlist additional expert advisors for Work Stream 2 on both the law and the politics of human rights. In particular it would be important to get expert advice on political dimensions – i.e., how human rights provisions play out in practice – rather than obtaining only legal advice.</t>
  </si>
  <si>
    <t>More careful consideration and specification needed. It could be helpful to enlist additional expert Advisors on political dimensions for Work Stream 2.</t>
  </si>
  <si>
    <t xml:space="preserve">The legal advice indicated that, upon termination of the IANA Functions Contract between ICANN and the NTIA, there would be no significant impact on Human Rights obligations. It is already mentionned in the Bylaws that ICANN is committed to respect international laws and conventions, which include the human ights. It was our understanding that in work stream 1, only a mention about human rights would be made, and the details and interpretation will be worked in Work Stream 2. We absolutely refused the proposed interim Bylaw that may be used to initiate an IRP, and the panel could have its own interpretation that may extend the mission of ICANN, especially because the IRP decisions are binding. We notice that no interim bylaw was proposed for the accountability of the SOs and ACs that will be also treated in work stream 2. This increases our suspicion. </t>
  </si>
  <si>
    <t xml:space="preserve">Legal advice indicated that termination would have no impact. It is mentionned in Bylaws that ICANN is committed to respecting conventions. Refuse the interim Bylaw that may be used to initiate and IRP which may expand mission due to binding nature. No interim Bylaw was sugggested for SO/ACs' accountability. </t>
  </si>
  <si>
    <t>IPC supports this recommendation; however, the development and implementation of the Framework of Implementation is critical. Although we are sympathetic with the desire to enact a Human Rights Bylaw as soon as possible, it is in many ways premature to do so until the Framework of Interpretation is developed and implemented. As such, it is possible that interpretations of the Bylaw will be put into action before the Framework of Interpretation is completed. IPC would advise extreme caution in applying the Bylaw during this transitional phase. In particular, ICANN should not design or implement new processes, impact reviews or policies under the Bylaw before the overarching Framework of Interpretation is complete. There are several specific issues that need to be addressed in the Framework of Interpretation:
 IPC encourages those preparing the Framework to strongly consider the Universal Declaration of Human Rights as the foundational document for application of the Bylaw.
 It is critical that all internationally recognized human rights are considered in any analysis, rather than concentrating on certain human rights (e.g., freedom of expression and privacy) to the exclusion or minimization of others (e.g., rights of authors and creators in their intellectual property as enshrined in the Universal Declaration of Human Rights).
 The process should not be used to broaden the scope of the definition of “applicable law” as contained in the draft Bylaw. IPC understands “applicable law” to mean California state and U.S. federal law applicable to ICANN as a California corporation.</t>
  </si>
  <si>
    <t>Supports recommendation but it is premature to do so until the Framework of Interpretation is developed and implemented. IPC would advise extreme caution in applying the Bylaw during this transitional phase. IPC lists issues that need to be addressed in Framework of Intepretation.</t>
  </si>
  <si>
    <t>Good intention but not enough details and specific language on which to judge.</t>
  </si>
  <si>
    <t>Extremely important</t>
  </si>
  <si>
    <t>The Board supports the recommendations on the IRP aligned with the CCWG-Accountability’s stated purpose. The Board still has concerns, as it stated in its comments on the Second Draft Report, that the IRP is not the venue to resolve disputes related to process-specific expert determinations. The availability of appeals mechanisms for expert determinations used in any process, such as the New gTLD Program, should be considered and addressed within the development of the process or program. For example, if the community wishes for the ability to more directly challenge substantive determinations of expert panels in the New gTLD Program application process, then the rules for such challenges should be developed as part of the review of the New gTLD Program, including considerations of how competing or inconsistent determinations should be treated. The IRP panels should not be used for specific, substantive operational decisions – the suggestion that a standing panel that exists for primarily judicial purposes should substitute its opinion over that of a range of specially convened expert panels does not support accountability, predictability, security or stability. The use of the IRP for these operational decisions moves the IRP outside of the CCWG’s stated purpose. The Board is supportive of allowing IRP challenges as they relate to process-specific expert panels in any situation where ICANN’s convening of an expert panel or acceptance of the expert panel’s opinion represents a violation of ICANN Bylaws. There does not need to be any specific reference to expert panels in the IRP section, as any violation of the ICANN Bylaws is already appropriately the basis of an IRP. The Board also notes that the CCWG-Accountability now includes for the first time, at Paragraph 230, that the IRP should be used to “hear and resolve claims that ICANN has not met the requirements of the Documentary Information Disclosure Policy”. This is another example of encouraging the IRP to engage in operational review, as opposed to serving the CCWGAccountability’s stated purpose for the IRP. Given the refinements to the Reconsideration Process, the Board suggests that preference should be given to the less resource-intensive Reconsideration Process, which is already well-positioned for oversight over staff’s operational actions. The Board’s comments could be addressed through the removal of the reference to the IRP having responsibility for reconciling conflicting expert panel decisions, as well as removal of the scope to resolve claims regarding the DIDP. To the extent that ICANN’s action in either of these areas are alleged to be a violation of ICANN’s Bylaws or Articles of Incorporation, the right to bring an IRP already exists. On the operational side, however, the use of the IRP as suggested would expand the scope of the IRP beyond the intended purpose. Further, escalation paths and appeals on these types of operational concerns should be process specific. For the DIDP, the Work Stream 2 effort on the DIDP can and should consider if there should be more robust escalation path, for example considering the refinements to the Ombudsman role. For conflicting decisions of expert panels in New gTLDs, an appeals process could be developed through the upcoming cycle of reviews.</t>
  </si>
  <si>
    <t>The Board Supports this Recommendation but Requests Enhancements to Uphold the CCWGAccountability’s Stated Purpose of the IRP</t>
  </si>
  <si>
    <t xml:space="preserve">The Independent Review Process (IRP) is more developed and detailed, which is a significant improvement. We note that resolution of claims that ICANN has not met the requirements of the Documentary Information Disclosure Policy (DIDP) is to be included among the scope of issues subject to the IRP process. We are concerned that resolving these DIDP claims through the IRP could be interpreted as restricting such appeals uniquely to the Empowered Community. Appeal of DIDP decisions should be open and available to individuals, groups, businesses, and individual SOs and ACs, especially those who made the original DIDP request. DIDP appeals should not be subject to the engagement, escalation and enforcement staircase nor should they require support from the Empowered Community at any threshold.  </t>
  </si>
  <si>
    <t>Supports modifications to the IRP. Concerned about DIDP appeals only being for the Empowered Community.</t>
  </si>
  <si>
    <t>Note: Concern IRP for DIDP will only be for the Empowered Community</t>
  </si>
  <si>
    <t>As noted in our comment related to recommendation 4, during the course of its review, the IAB observed that its request that protocol parameters decisions be excluded from the IRP mechanism was not reflected in the document. We understand that this is an oversight, and we look forward to it being corrected. Assuming that resolution, our selection here would change to support of this recommendation; otherwise we cannot support it.</t>
  </si>
  <si>
    <t>Please see my comment regarding Recommendation 4. If protocol parameters are excluded from the IRP mechanism, then I can support it.</t>
  </si>
  <si>
    <t>Since the Independent Review Panel will play a crucial role in resolving disputes pertaining to different aspects of ICANN procedure and policy, which might arise from any part of the globe, for balanced representation, it is essential to ensure diversity in the panel in terms of region, gender, etc.</t>
  </si>
  <si>
    <t>Brazil supports the proposal of strengthening ICANN's Independent Review Process (IRP). For Brazil, it is important that decisions made by the IRP should be binding on the ICANN organization and effectively independent from national courts so that they could not be overruled by national courts where ICANN is legally established. The autonomy of the IRP would be seriously undermined if this condition cannot be met as any proposed accountability mechanism would be ineffective if ICANN's jurisdiction is ultimately able to restrict its power. Furthermore, we consider it will be essential for the IRP Implementation Oversight Team to clearly define comprehensive and detailed procedures for the given mechanism, including the definition of firm deadlines for each step.</t>
  </si>
  <si>
    <t xml:space="preserve"> it is
important that decisions made by the IRP should be
binding on the ICANN organization and effectively
independent from national courts so that they could
not be overruled by national courts where ICANN is
legally established.</t>
  </si>
  <si>
    <t>We support this recommendation in principle, however we have two concerns with the proposed changes to the recommendation: 1. We do not support the exclusion of ccTLD delegation/re-delegation from the IRP. While we acknowledge the commitment of the ccNSO in developing a clearer process for ccTLD delegation/redelegation, we do not consider a potential PDP is sufficient rationale for excluding ccTLD delegation/redelegation from the IRP. The PDP process will need to balance the expectations of both governments and ccTLD managers, and the breadth of approaches taken to ccTLDs means the PDP will not be a quick. If ccTLD delegation/redelegation is excluded from the IRP, this risks leaving both existing ccTLD managers and governments in limbo in the event of a dispute. While we recognise that the existing process for delegation/redelegation needs improvement, these decisions should still be subject to review to ensure that due process has been followed and documented. This concern were raised in previous public comment periods, but were not addressed in responses to public comments. 2. The recommendations for Workstream 2 include consideration of whether the IRP would also be applicable to supporting organisation and advisory committee activities. The IRP is designed to review the decisions of the Board, which are made taking in to account the work of the SOs and ACs. The SOs and ACs are independent communities with their own established procedures, and are not the ultimate decision making authority within ICANN. We do not support the extension of the IRP to SOs and ACs, particularly anything that would suggest an intention to bind governments to IRP decisions.</t>
  </si>
  <si>
    <t>Supports recommendation in principles but two concerns: 
1) does not support the exclusion of ccTLD delegation/re-delegation from the IRP as this risks leaving both existing ccTLD managers and governments in limbo in the event of a dispute. These decisions should still be subject to review to ensure that due process has been followed and documented; 
2) does not support the extension of the IRP to SOs and ACs, particularly anything that would suggest an intention to bind governments to IRP decisions.</t>
  </si>
  <si>
    <t>Argentina supports this proposal. Decisions made by the IRP must be binding on ICANN organization and independent from any national court.</t>
  </si>
  <si>
    <t>We welcome the clear statement that ccTLD delegation/redelegation appeals are not part of this process. The ccNSO will develop requirements for using its agreed processes. Having a specialist panel is useful, given the complexity of issues that it might need to address. However, is there any assessment of the likely demands on the system? We support the idea of developing “case law” to ensure consistency between similar decisions.</t>
  </si>
  <si>
    <t>Yes, ISPCP support this recommendation, which we consider one of the essential elements of this proposal. ISPCP believes an acceptable level of accountability is only achieved if there is fair and effective review and redress for breaches of ICANN’s Bylaws. A materially affected party alleging such a breach must have access to a fair and independent review body to arbitrate such claims. The right of access to this process must be guaranteed, with the possibility of enforcement in the event that ICANN seeks to avoid it. The review body must have the power to issue binding decisions, enforceable in court if necessary, including the power to cause continuing breaches to cease. CCWG Recommendation</t>
  </si>
  <si>
    <t>Paragraph 229: NPOC supports the recommendation that the existing Independent Review Process be modified as per the suggestions in Para 230. Paragraph 234: NPOC request more detail with regard to giving the Empowered Community the right to have standing with the Independent Review Process. NPOC notes that all aspects of an IRP must be completely transparent and fully communicated to all ICANN stakeholders. This requires the joint design and implementation of the necessary reporting mechanisms by all ICANN stakeholders. NPOC recommends that for reasons of fairness, inclusiveness and an unbiased legal approach, English should not be the sole working IRP language. In order to ensure an unbiased process NPOC requests that the community is directly involved in the design and implementation of Panellists training. NPOC recommends that the Panel has to give a very early indication if they perceive a claim as “frivolous or abusive” in order to limit costs and to prevent claims from being brought forward for reasons of financial risk. NPOC recommends to consider an exemption for Not for Profit claimants from the “Loser pays” principle. Conclusion: NPOC supports Recommendation #7 and requests more detail with regard to giving the Empowered Community the right to have standing with the Independent Review Process. NPOC requests that the above notes and comments are considered.</t>
  </si>
  <si>
    <t>Supports but requests more detail with regard to giving the Empowered Community the right to have standing with the Independent Review Process. NPOC notes that all aspects of an IRP must be completely transparent and fully communicated to all ICANN stakeholders. This requires the joint design and implementation of the necessary reporting mechanisms by all ICANN stakeholders. NPOC recommends that for reasons of fairness, inclusiveness and an unbiased legal approach, English should not be the sole working IRP language. In order to ensure an unbiased process NPOC requests that the community is directly involved in the design and implementation of Panellists training. NPOC recommends that the Panel has to give a very early indication if they perceive a claim as “frivolous or abusive” in order to limit costs and to prevent claims from being brought forward for reasons of financial risk. NPOC recommends to consider an exemption for Not for Profit claimants from the “Loser pays” principle. Conclusion: NPOC supports Recommendation #7 and requests more detail with regard to giving the Empowered Community the right to have standing with the Independent Review Process. NPOC requests that the above notes and comments are considered.</t>
  </si>
  <si>
    <t>We are happy that delegations and revocations of ccTLDs have been excluded from the proposed Independent Review Panel process. Norid reiterates the point mentioned above on the importance of the subsidiarity of ccTLDs regarding their operation and policy development and is content that the CCWG has not changed this long-standing principle.</t>
  </si>
  <si>
    <t>We welcome the proposed enhancements to the Independent Review Process to make it more accessible, transparent and efficient. Likewise, we welcome the Request for Reconsideration Process. However, we submit that it is extremely important to conduct an in-depth and comprehensive review of the IRP in the mid-term in order to ensure the true independence of such a crucial body in the proposed accountability framework. As a matter of fact, it is of paramount importance that it must not only be independent, but it must be able to be seen as unquestionably independent. Therefore, we welcome the intention to embed the Affirmation of Commitments into the bylaws and an ATRT-type review could include a review of the IRP.</t>
  </si>
  <si>
    <t>Support however, we submit that it is extremely important to conduct an in-depth and comprehensive review of the IRP in the mid-term in order to ensure the true independence of such a crucial body in the proposed accountability framework. As a matter of fact, it is of paramount importance that it must not only be independent, but it must be able to be seen as unquestionably independent. Therefore, we welcome the intention to embed the Affirmation of Commitments into the bylaws and an ATRT-type review could include a review of the IRP</t>
  </si>
  <si>
    <t>Ireland supports the recommendation to strengthen ICANN’s Independent Review Process.</t>
  </si>
  <si>
    <t>Conclusion – As we noted in our comment letter to the Second Draft Proposal, the Third Draft Proposal does not explicitly address the CWG-Stewardship requirement that an independent review process be available for claims relating to actions or inactions of PTI. This requirement could be addressed in a number of ways. For example, a provision could be added to the ICANN Bylaws that would require ICANN to enforce its rights under the ICANN-PTI Contract/Statement of Work (SOW), with a failure by ICANN to address a material breach by PTI under the contract being grounds for an IRP process by the Empowered Community (after engagement and escalation). Another approach would be to expand and modify, as appropriate, the IRP process currently contemplated by the Third Draft Proposal to cover claims relating to actions or inactions of PTI, with the ICANN Bylaws and PTI governance documents expressly confirming that the IRP process is binding on PTI (which provisions would be Fundamental Bylaws that could not be amended without community approval). Regardless of approach, the CWG-Stewardship requires that this dependency be addressed in the final CCWG-Accountability proposal in order for the CWG-Stewardship to confirm that the conditions of the CWG-Stewardship final transition proposal have been adequately addressed.
(Edited for space considerations, Please read the original submission for all details associated with this point)</t>
  </si>
  <si>
    <t>CCG supports this recommendation. The Independent Review Process is a process to ensure that ICANN does not act beyond its Mission, and complies with its Articles of Incorporation and bylaws. We would like to highlight the paramount importance of the independence of this panel from ICANN for it to serve its function impartially and justly, without undue interference or influence. To support and enhance this independence we recommend that the detailed rules of procedure for implementation also addresses the appointment of independent support staff that is separate from ICANN staff. We also note that the enhancements provided in the previous drafts still stand, with the aim of ensuring that the IRP produces consistent and coherent results and the process is more accessible, affordable, transparent and efficient. It is important to note that details of operation and implementation will be contingent upon the work of the Independent Review Process Sub-Group Process (Paragraph 3 of Annex 07), and development of the detailed rules for implementation by the ICANN community through the CCWG- Accountability (Paragraph 41 of Annex 07). Here we recommend that CCWG-Accountability should enlist the help of experts when developing these detailed rules for implementation.</t>
  </si>
  <si>
    <t>Support, while reserving final judgment until the IRP Implementation Oversight Team makes its recommendations.</t>
  </si>
  <si>
    <t>We commend the work of the CCWG and the effort invested in the writing of the 
recommendations now before the Internet Community. In support of this process 
and strengthening of the recommendations, we provide this narrowly-tailored 
comment on an issue still requiring additional work.
Recommendation #7: Strengthening ICANN's Independent Review Process.
Paragraph 234 is insufficient to accomplish the goal we believe it is trying to 
achieve. A critical problem in recent years has been the use of IRP actions as 
a means to appeal not only Board actions, but also decisions by third parties. 
Thus, the results of the New gTLD Objection proceedings are being appealed 
through the IRP, but without including the party who actually prevailed in the 
Objection proceeding.
We know of no other forum in which a losing party can appeal a decision without 
a) notifying the other parties directly involved and b) without the appeals 
process providing the winning party an equal opportunity to participate in the 
appeal process. To prevent the IRP from continuing to be used in this unfair 
manner, it is incumbent on the CCWG to draft special protections.
Paragraph 234 in this draft proposal appears to be addressing this issue, but 
to achieve equality, balance and justice in the IRP forum, the protections will 
need to be clarified and substantially strengthened.
(Edited for space considerations, Please read the original submission for all details associated with this point)</t>
  </si>
  <si>
    <t>Drafting changes required - ( Please read the original submission for all details associated with this point)</t>
  </si>
  <si>
    <t>several recommendations suggested to increase accessibility</t>
  </si>
  <si>
    <t>The NCSG generally approves of Rec. #7 and the expansion of scope and the overall redesign of and improvements to ICANN’s Independent Review Process (IRP). We have concerns and recommendations concerning the following particular aspects of the proposal: 1. Panelist training should be designed jointly by ICANN and the ICANN community. This should offer protection against charges, real or imagined, of indoctrination with bias towards a particular perspective by ICANN itself. 2. Establishment of a system of pro bono representation should be a priority for the community. Such a system, permanent or provisional, should be in place prior to the switch over to the new IRP system. 3. The Community Independent Review Process, including financial benefits thereof, should be made available to all recognized advisory committees, supporting organizations, stakeholder groups and constituencies within ICANN. This should be explicitly stated in the proposal. 4. The NCSG is concerned that making English the sole working language of the IRP would predispose panelists towards norms and standards used exclusively in common law legal traditions. We would encourage the establishment of at least one additional working language, possibility French, used in countries where the civil law legal tradition predominates. 5. We support proposals to review the Cooperative Engagement Process (CEP) in work stream 2. As part of work stream 1 we would ask that, at the plaintiff’s request, CEP proceedings be immediately made open and transparent, with recordings and transcripts, with appropriate redactions, if necessary, as agreed by both parties, made available to the public no later than 14 days following any CEP session. 6. We are concerned that the loser pays option, in the event a Panel finds a claim “frivolous or abusive”, to have a potentially chilling effect on plaintiffs lacking substantial assets. We would prefer the IRP include a summary judgement mechanism at early stages so that if ICANN considers a filing to be either “frivolous or abusive” early judgement can be made thus reducing costs to a level that would eliminate the need for any loser pay provision at all. If, however, the provision is retained all such judgements should trigger an automatic appeal to the full standing panel before sanctions are applied. 7. We note that resolution of claims that ICANN has not met the requirements of the Documentary Information Disclosure Policy (DIDP) is to be included among the scope of issues subject to the IRP process. We are concerned that resolving these DIDP claims through the IRP could be interpreted as restricting such appeals uniquely to the Empowered Community. Appeal of DIDP decisions should be open and available to individuals, groups, businesses, and individual SOs and ACs, especially those who made the original DIDP request. DIDP appeals should not be subject to the engagement, escalation and enforcement staircase nor should they require support from the Empowered Community at any threshold.</t>
  </si>
  <si>
    <t>The LACTLD Board supports the proposed approach for the IRP but recommends further consistency in the wording and implementation following the definition of its scope in paragraph 228. [A minor comment: paragraph 230, third bullet point needs to be amended to reflect the change from the Sole Member to Sole Designator model].</t>
  </si>
  <si>
    <t>Supports recommendation. Paragraph 230, third bullet point needs to be amended to reflect the change from the Sole Member to Sole Designator model</t>
  </si>
  <si>
    <t>We support the current text in the third Draft Report as it reflects our position that disputes relating to Internet number resources are out of scope.</t>
  </si>
  <si>
    <t>Dyn is slightly worried that the qualified population for the standing panel, when both legal and technical strength is taken into account, will be very small. As long as panellists can get the technical support they need, this is a surmountable risk.</t>
  </si>
  <si>
    <t>The Chamber welcomes the work to be done by the IRP Working Group to implement this recommendation and, in particular developing reassurance that there is a sufficient pool of available experts to arbitrate disputes of an improved IRP. More needs to be done to demonstrate there are an appropriate number of experts with both arbitration experience and familiarity with ICANN</t>
  </si>
  <si>
    <t>The current IRP specifications allow the IRP to hear cases related to conflicting panel decisions, but the allowed outcomes only refer to Bylaw violation. Either the IRP ability to resolve conflicting panel decisions should be removed, or there should be an outcome which allows such cases to be decided (as suggested during CCWG meetings, such hearing could only be allowed under future PDP recommendations which would also dictate the possible outcomes)</t>
  </si>
  <si>
    <t>The definition of causes of action within the scope of the IRP as "an action/failure to act complied or did not comply with ICANN’s Articles of Incorporation and/or Bylaws" should be more clearly defined to exclude the adoption of a policy within the regular operation of the Policy Development Process, as distinguished from the application of that Policy to a party in particular. The RrSG is concerned that the IRP is increasingly viewed as a vehicle to route around the development and adoption of policy within the regular operation of ICANN's policy making mechanisms. An initial step in the consideration of any IRP complaint should be to first determine whether the complaining party is affected by a specific "action/inaction" in the course of application of a consensus policy to that party, and not that the party would be hypothetically impacted by prospective application of a policy that has been duly adopted in the absence of demonstrated procedural irregularities.</t>
  </si>
  <si>
    <t>The UK Government supports this recommendation as establishing a clearly defined, accessible and affordable binding process to resolve claims that ICANN has acted or has failed to act, in violation of its Articles of Incorporation or Bylaws. Please note that we are in the process of consulting the .uk registry Nominet with regard to the exclusion of ccTLD delegation and re-delegation from the IRP process.</t>
  </si>
  <si>
    <t xml:space="preserve">Supports recommendation and consulting Nominet on exclusion of ccTLD delegation and re-delegation. </t>
  </si>
  <si>
    <t>Apart from the four enhancements suggested, the process also requires to be speedy and free of bottlenecks.</t>
  </si>
  <si>
    <t>Process requires to be speedy and free of bottlenecks.</t>
  </si>
  <si>
    <t>This arrangement could prompt perceptions of a conflict of interest. It could be seen as akin to a defendant financing their own trial. Perhaps ICANN resources could provide the financial means for IRP work, but might ICANN not better pay the money into a trust fund that lies at arm’s length from the institution?</t>
  </si>
  <si>
    <t>ICANN resources could provide the financial means for IRP work, but might ICANN not better pay the money into a trust fund that lies at arm’s length from the institution</t>
  </si>
  <si>
    <t xml:space="preserve">Details of the process and procedures are needed in Work Stream 1. </t>
  </si>
  <si>
    <t>Details of the process and procedures are needed in Work Stream 1.</t>
  </si>
  <si>
    <t xml:space="preserve">More work is needed, more details need to be provided to fully review and comment. Ombudsman is ill-equipped and not knowledgeable enough to do substantive evaluation. A new ombudsman with explicit, independent authority should be hired by the community. </t>
  </si>
  <si>
    <t>• More work and details needed to review and comment
• new Ombudsman with explicit, independent authority should be hired by the community</t>
  </si>
  <si>
    <t>• Ombudsman - New suggestion</t>
  </si>
  <si>
    <t>Board transparency important</t>
  </si>
  <si>
    <t>The Board supports the recommendations on the Reconsideration Process. There are details that will need to be addressed in implementation, including considerations of potential issues that could arise when the ICANN Ombudsman has already reviewed an issue that later becomes the subject of a Request for Reconsideration (such as competing confidentiality concerns from the Ombudsman complaint process, or requester dissatisfaction with the Ombudsman outcome).</t>
  </si>
  <si>
    <t>The Board supports this recommendation.</t>
  </si>
  <si>
    <t>A functional reconsideration process is a vital accountability mechanism.</t>
  </si>
  <si>
    <t>The government of Brazil supports strengthening ICANN's request for reconsideration, but notes that it should not be regarded in isolation but rather as one among other mechanisms to solve the various issues related to the need to ensure enhanced accountability in the post-transition period.</t>
  </si>
  <si>
    <t>Strengthening ICANN's request for reconsideration should be considered among other mechanisms to ensure enhanced accountability in the post-transition period.</t>
  </si>
  <si>
    <t>Paragraph 243: NPOC supports the proposed number of key reforms to ICANN's Request for Reconsideration process. NPOC recommends strongly that an independent party, such as the Ombudsman, reviews and advises the full ICANN Board on an RR. NPOC notes that all aspects of an RR must be completely transparent and fully communicated to all ICANN stakeholders. This requires the joint design and implementation of the necessary reporting mechanisms by all ICANN stakeholders. Conclusion: NPOC supports Recommendation #8 and requests that the above notes and comments are considered.</t>
  </si>
  <si>
    <t>CCG supports this recommendation. We appreciate the CCWG-Accountability for having proposed several measures to fortify the Request for Reconsideration process, such as expanding the scope of permissible requests, increasing the time for filing such requests and transparency-enhancing measures in the decision-making process.</t>
  </si>
  <si>
    <t>We fully support extending both the scope of the Reconsideration Process and extending the time frame within which Requesters are allowed to file an action. We support involving the entire Board in the Reconsideration Process, as opposed to the current practice of having a small Board subcommittee rule on the Requests. ICANN’s legal department needs to be removed from the Process as it has an inherent conflict of interest in the proceedings. We propose having a neutral third party, possibly the Ombudsman, provide an initial assessment to the Board as to the merit of any and all Reconsideration Requests.
The recommendations should also make clear that (in)actions of the PTI (including timing) are included within the scope of Reconsideration Process.</t>
  </si>
  <si>
    <t>NCSG strongly supports the CCWG’s recommendations for improving ICANN’s Reconsideration Request process as described in Recommendation #8 of the CCWG 3rd draft report. We agree that the scope of matters reviewed in the process should be broadened and enhanced and that the time for requesters to file should be extended. We support the recommendation for more transparency in the Request for Reconsideration process, including in the board deliberations, and urge that the principle of transparency be further reinforced in the implementation phase of this recommendation. We support the recommendation for more direct board engagement in the investigation and decision making process. It is important that the entire board participate in the process, rather than a single committee, in order for the board to have the level of management oversight appropriate for ICANN at this time. We further support the recommendation to provide the requester with an opportunity to rebut a rejection of their request, before the decision becomes final. Another important improvement will be for ICANN’s legal department and lawyers to not be allowed to guide the Reconsideration Request process, given their fiduciary duty is to protect the corporation, rather than provide fair outcomes. ICANN’s lawyers have an inherent conflict of interest in evaluating these requests and advising the board on their merits. It is especially important that a neutral party (possibly the Ombudsman) be the first party to review the requests and advise the board on their merit worthiness. This task can no longer be performed by ICANN’s lawyers for there to be any improvement in the integrity of Request for Reconsideration process. This principle should be strengthened in the implementation phase. The CCWG Final Report recommendations should also clarify that actions and inactions of the PTI (including timing) will be included within the scope of the Request for Reconsideration process.</t>
  </si>
  <si>
    <t>The LACTLD Board supports the measures proposed to strengthen the ICANN’s request for reconsideration process.</t>
  </si>
  <si>
    <t>The current text includes the following sentence: "Disputes related to Internet number resources are out of scope of the IRP”. It is our understanding that the intention is to exclude disputes related to Internet number resources from the scope of the Reconsideration Process, as this section is about the Reconsideration Process and not about the IRP. A correction to clarify this would be appropriate.</t>
  </si>
  <si>
    <t>Far greater enhancements needed on Review and Reconsideration processes. Please see http://forum.icann.org/lists/comments­ccwg­accountability­draft­proposal­04may1 5/pdfHE6qgsPzlg.pdf</t>
  </si>
  <si>
    <t>http://forum.icann.org/lists/comments­ccwg­accountability­draft­proposal­04may1 5/pdfHE6qgsPzlg.pdf</t>
  </si>
  <si>
    <t>Indication</t>
  </si>
  <si>
    <t>ICANN is not fully implementing reviews that have already been done, which raises serious questions about how useful these reviews will be in the future.</t>
  </si>
  <si>
    <t>In general it is not clear why the incorporation of the Affirmation of Commitments needs to be held over to Work Stream 2. On the specific point of 'Enforcing its existing policy relating to WHOIS, subject to applicable laws', the text is too detailed at this time. (a) there are several current initiatives within ICANN designed to update, correct and amend existing WHOIS policy and practice. It would not be correct to enshrine current practice in the Bylaws without significant change. (b) existing WHOIS policy is not consistent with applicable laws, particularly regarding privacy and data protection. Recommendations have been made as to how policy should be appropriately amended to this effect.</t>
  </si>
  <si>
    <t xml:space="preserve">Unclear why held over to Work Stream 2. Text too detailed on enforcing WHOIs policy. There are current initiatives within ICANN and it would not be correct to enshrine practice in Bylaws without significant change. Existing WHOIS policy is not consistent with applicable laws. </t>
  </si>
  <si>
    <t>Objective is to incorporate AOC as part of Work Stream 1</t>
  </si>
  <si>
    <t xml:space="preserve">The Board supports the incorporation of the Affirmation of Commitments reviews into the Bylaws, and thanks the CCWG-Accountability for recognizing the importance of maintaining operational standards for the reviews outside of the Bylaws. These operational standards should include issues such as: composition of review teams, review team working methods (meeting protocol, document access, role of observers, budgets, decision making methods, etc.), and methods of access to experts. These standards should be developed with the community and should require community input and review to be changed. The standards are expected to reflect levels of detail that are generally not appropriate for governance documents, and should not require a change to the Bylaws to modify. This is an implementation issue aligned with the need for review of the proposed Bylaws text developed by the CCWG-Accountability that has been provided as guidance to Counsel. With regards to WHOIS, we note that the CCWG has adjusted the language regarding WHOIS, and note that while this has been captured in the recommendations the CCWG should also clarify this change in the main document. We would also suggest changing “enforcing existing WHOIS policy” to “enforcing WHOIS/future Registration Directory Services policy” in Paragraph 250 (Page 48) and appropriate annexes. The Board supports the development of the IANA Functions Review as a Fundamental Bylaw, similar to the reviews currently described within the AoC. </t>
  </si>
  <si>
    <t>The Affirmation of Commitments is a historical artifact of NTIA control of ICANN and should not be institutionalized. It contains policy commitments, e.g. regarding Whois, that illegitimately constrain the community's policy development authority</t>
  </si>
  <si>
    <t>Does not support inclusion of the AOC because it contains policy commitment that limit the community's policy development authority</t>
  </si>
  <si>
    <t>See previous comment. Further, this results in casting into stone provisions that were unilaterally imposed by the US government, for example that ICANN be domiciled in the USA.</t>
  </si>
  <si>
    <t>USCIB generally supports this recommendation to change the current Bylaws to enshrine the Affirmation of Commitments reviews.  These reviews are a central aspect of the accountability and transparency framework, and in some areas address matters that would otherwise not be addressed in the Bylaws.  Most notably, we support the inclusion of the proposed Bylaw in paragraph 33 of Appendix 9, which incorporates important elements of the review process to promote competition, consumer trust and consumer choice. 
However, we did not check either box supporting/not supporting this recommendation. We would fully support this recommendation provided the following issues are considered and addressed as the CCWG continues to refine the 3rd draft.  
We note that there are important differences in the four requisite reviews that should be recognized in the CCWG’s proposal. Specifically, the CCT Review and the WHOIS Review address matters within the sole policy development purview of the GNSO (to which USCIB and many of its members belong). As such, these review teams should comprise a majority of members endorsed and selected by the GNSO—rather than, as proposed by the CCWG, giving all SO and AC chairs equal ability to appoint members. For example, RSSAC has nothing to do with WHOIS yet would be able to appoint the same number of members to this review as the GNSO; similarly, the ccNSO is not responsible for gTLDs, but could appoint the same number of CCT Review members as the GNSO.</t>
  </si>
  <si>
    <t>However, we did not check either box supporting/not supporting this recommendation. We would fully support this recommendation provided the following issues are considered and addressed as the CCWG continues to refine the 3rd draft.  
We note that there are important differences in the four requisite reviews that should be recognized in the CCWG’s proposal. Specifically, the CCT Review and the WHOIS Review address matters within the sole policy development purview of the GNSO (to which USCIB and many of its members belong). As such, these review teams should comprise a majority of members endorsed and selected by the GNSO—rather than, as proposed by the CCWG, giving all SO and AC chairs equal ability to appoint members. For example, RSSAC has nothing to do with WHOIS yet would be able to appoint the same number of members to this review as the GNSO; similarly, the ccNSO is not responsible for gTLDs, but could appoint the same number of CCT Review members as the GNSO.</t>
  </si>
  <si>
    <t>The government of Brazil supports the present recommendation based on the understanding that the incorporation of the provisions contained in the AoC reflects the agreement of the global multistakeholder community, including governments. In this respect, Brazil welcomes the decision of the CCWG to not incorporate Section 8(b) of the AoC to the bylaws, as ICANN should not be constrained to be legally established in a specific country if, in the future, its stakeholders should decide otherwise.</t>
  </si>
  <si>
    <t xml:space="preserve">The government of Brazil supports the present recommendation based on the understanding that the incorporation of the provisions contained in the AoC reflects the agreement of the global multistakeholder community, including governments. </t>
  </si>
  <si>
    <t>I do not agree with the statement that ICANN should "enforc[e] its existing policy relating to WHOIS, subject to applicable laws." ICANN's current policy on WHOIS is weak and in need of serious reform. The idea that we should re-affirm it strikes me as problematic.</t>
  </si>
  <si>
    <t>" ICANN's current policy on WHOIS is weak and in need of serious reform. The idea that we should re-affirm it strikes me as problematic.</t>
  </si>
  <si>
    <t>Argentina supports the present recommendation, understanding that the incorporation of the provisions contained in the AoC reflect the agreement of the global multistakeholder community, including governments.</t>
  </si>
  <si>
    <t>Nominet has recognised the AoC reviews as fundamental to the accountability of ICANN both towards the community and more widely. Accordingly we welcome the incorporation of the AoC in ICANN bylaws. In the light of operational experience with the CCWG-Accountability recommendations, it could be useful to use this mechanism to examine the effectiveness of the new regime, making it possible in the light of operations experience to identify improvements for recommendation to the community.</t>
  </si>
  <si>
    <t>Paragraph 250: NPOC supports the recommendation to incorporate into the ICANN Bylaws the reviews specified in the 2009 Affirmation of Commitments bilateral agreement between ICANN and the NTIA. Paragraph 251: NPOC notes that the review processes involve the WHOIS and promoting competition, consumer trust, and consumer choice are under ongoing discussion and subject to possible actions in the near future, and seeks clarity with regard to how this would be handled within the context of ICANN's Bylaws. Conclusion: NPOC supports Recommendation #9, and seeks clarification with regard to how actions around the WHOIS and competition, consumer trust and consumer choice would be handled within the context of ICANN’s Bylaws. NPOC requests that the above notes and comments are considered.</t>
  </si>
  <si>
    <t>NPOC supports Recommendation #9, and seeks clarification with regard to how actions around the WHOIS and competition, consumer trust and consumer choice would be handled within the context of ICANN’s Bylaws. NPOC requests that the above notes and comments are considered.</t>
  </si>
  <si>
    <t>CCG partially supports this recommendations subject to certain considerations, clarifications and/or changes- The Affirmation of Commitments (AoC) is a 2009 bilateral agreement between ICANN and the NTIA. After the termination of the IANA agreement, the AoC will be the next target for elimination, as it is the last vestige of NTIA oversight. While the elimination of the agreement is simple enough (can be terminated by either party after giving 120-days’ notice), there are some provisions that are worth preserving. To do so, the CCWG-Accountability recommends adding certain ICANN commitments from the AoC to the bylaws. This also includes four types of review processes, to ensure that Community Reviews is an integral part of the accountability and transparency framework. While these are provisions worth preserving, it must be noted it can curtail the policy development processes within ICANN. This particularly affects WHOIS related aspects, and new gTLD related processes. We recommend that a condition be inserted that the said provisions will not limit the policy development processes and said reviews be in conjunction with any such processes.</t>
  </si>
  <si>
    <t>While these are provisions worth preserving, it must be noted it can curtail the policy development processes within ICANN. This particularly affects WHOIS related aspects, and new gTLD related processes. We recommend that a condition be inserted that the said provisions will not limit the policy development processes and said reviews be in conjunction with any such processes.</t>
  </si>
  <si>
    <t>The Affirmations of Commitments (AoC) were designed as part of the bilateral relationship between the United States government and ICANN. With the removal of American government oversight certain conditions applicable to the Affirmation of Commitments no longer exist.
The NCUC applauds the achievements of the Accountability and Transparency Review Teams (ATRT) and support their continuation as being compatible with the CCWG’s mission and efforts. We do not support the continuation of the other AoC reviews.
By the nature of the parties who created it the AoCs prioritize the interests of the American government and those interests that were best placed to influence it. For example, under the AoC ICANN made a commitment that it would never make a substantial change to its approach of displaying WHOIS information. That sort of top down policy imposition is not compatible with the bottom up process that should define ICANN. 
As ICANN becomes a truly independent organization we believe it is the community working through its developed and open policy processes that should develop substantive policy, rather than have it adhering to substantive policy commitments made many years ago to a government whose direction it is no longer directly and solely subject to.</t>
  </si>
  <si>
    <t>While there are some good things included in the Affirmation of Commitments (AoC), NCSG does not wholly support Rec. #9. The AoC was a bilateral deal negotiated between ICANN and the U.S. Department of Commerce in 2009, as a substitute for the old Joint Projects Agreement. In many ways the AoC was a laudable attempt to lighten U.S. control and to come to grips with ICANN’s accountability shortcomings within the framework of U.S. unilateral oversight. The Accountability and Transparency Review Team in particular was an important advance in ICANN accountability at the time. The AoC also included, however, commitments by ICANN to adhere to substantive policies desired by the U.S. government and some of the interest groups to which it is responsive. For example, the AoC contained a commitment that ICANN would never make a substantial change in its approach to the display of Whois information. NCSG believes that substantive policy for Whois - and all other areas - should come from a bottom-up consensus in ICANN’s own policy development process, not from top-down bilateral deals. Therefore we cannot accept certain aspects of the AoC and so it would be inappropriate to support a recommendation that mandates it in this way. While we recognize the value of continuing the reviews of accountability and transparency (ATRT) after the transition, NCSG believes that the CCWG’s own accountability reforms are the most important changes to be made. So we support continuation of the ATRT, but we do not support continuance of the other AoC reviews, which lack a bottom-up and consensus based constitution. The ATRT reviews have done some good work over the years, but implementation of the ATRT recommendations has been mixed at best. It is much easier for the Board to agree to the recommendations than it is to get them implemented by the ICANN Staff. A special emphasis must be placed on the recommendation related to access to internal documentation defined in paragraphs 60-67 of the draft report. Improving transparency at ICANN will be critical post IANA transition and those reforms cannot be postponed any longer. Specific Issue: the description of the fundamental Bylaw on separability in paragraph 126, discusses IFR &amp; SIFR does not include any discussion of the Cross Community Working Group on Separation (SCWG ) though it does mention the separation process. For completeness sake, it should discuss the SCWG.</t>
  </si>
  <si>
    <t>I am in full support of Recommendation #9.  I think it is critical to include all of the AOC based reviews in the Bylaws.  The CCWG has already compromised since Rev 2, in that the reviews are no longer Fundamental Bylaws and thus are easier to change if need be.  If the AOC reviews are not included, I think it would be inappropriate to terminate the AOC agreement with NTIA until a new method of insuring sufficient review mechanisms were established.</t>
  </si>
  <si>
    <t>The LACTLD Board supports the incorporation of the Affirmation of Commitments reviews into the Bylaws.</t>
  </si>
  <si>
    <t>Possibility of changing the jurisdiction of ICANN</t>
  </si>
  <si>
    <t>The Affirmation of Commitments imposes too many top-down policies on the community and therefore should not be mandating in this way. Those policies should be derived from bottom-up consensus-based processes instead.</t>
  </si>
  <si>
    <t>AoC is too top-down</t>
  </si>
  <si>
    <t>As a strong advocate of the Affirmation of Commitments framework of community reviews, the UK Government now supports their translation into the Bylaws both to ensure full adherence to accountability and transparency, and to identify possible failings and opportunities for operational improvement across the ICANN community structure.</t>
  </si>
  <si>
    <t>Will support recommendation under condition that proposed langage edits be included.</t>
  </si>
  <si>
    <t>SO and AC groups are more accountable than the Board or the GAC and it is these groups that require accountability mechanisms and reviews.</t>
  </si>
  <si>
    <t>Regular reviews of SO and AC accountability systems and mechanisms very important. At-large is currently preparing for a major review</t>
  </si>
  <si>
    <t>Important to have regular reviews</t>
  </si>
  <si>
    <t>With reference to the responses to several above recommendations, the accountability of the Supporting Organisations and Advisory Committees is a critical issue, since the transition proposals would create significant new powers on the part of their representatives acting for the ICANN community. Note that there are several distinct dimensions to SO/AC accountability: 1. The accountability of the ICANN SO/AC entity to the whole community taken together, whether all Registries and Registrars, all ccTLDs, all user organisations (At Large Structures) etc. 2. The accountability of the SO/AC representatives to their communities when acting together or individually as members of the Single Designator or other entity created by virtue of the transition. 3. The future structure of ICANN resulting from the transition, including the accountability aspects and related checks and balances should be reviewed from the point of view of anti-trust law and competition policy. i.e. their accountability to the global Internet community and economy as a whole.</t>
  </si>
  <si>
    <t>Accountability of SO/ACs is a critical issue. There are three levels: 1) Accountability of SO/AC to whole community ; 2) Accountability of SO/AC representatives to communities when acting as Designator; 3) Future structure of ICANN resulting from transition including accountability aspects and related checks and balances should be reviewed from point of view of anti-trust law and competition policy</t>
  </si>
  <si>
    <t>The Board supports the focus that the CCWG-Accountability has placed on accountability Supporting Organizations and Advisory Committees, and the proposal to include this as part of the scope of organizational reviews in the ICANN Bylaws as reflected in Paragraph 266, Page 50. As the community obtains new powers to impact the operations of the organization, it is important that accountability is reviewed and strengthened among the community, and not just focused how the ICANN Board is accountable to the community.</t>
  </si>
  <si>
    <t>See previous comment. The proper way to introduce external accountability would have been to turn ICANN into a proper membership organization. See for example the proposal at: http://forum.icann.org/lists/icgforum/pdfXXrCnTxCwW.pdf</t>
  </si>
  <si>
    <t>Enhancing the accountability of SOs and ACs is very crucial, especially since the transition proposal would provide them with significant powers. It is important that the SOs and ACs are accountable not only towards the whole ICANN community and their own communities while representing them, but also to the global community. Further the SOs and ACs should be more representative , encouraging more representation from newer communities especially from regions such as Africa and India, to make the decision making process more inclusive and bottom up.</t>
  </si>
  <si>
    <t>The government of Brazil supports the given recommendation and looks forward for the continuation of this discussion within work stream 2.</t>
  </si>
  <si>
    <t>We do not support the recommendations for Workstream 2 to include consideration of whether the IRP would also be applicable to supporting organisation and advisory committee activities. The IRP is designed to review the decisions of the Board, which are made taking in to account the work of the SOs and ACs. The SOs and ACs are independent communities with their own established procedures, and are not the ultimate decision making authority within ICANN. We do not support the extension of the IRP to SOs and ACs, particularly anything that would suggest an intention to bind governments to IRP decisions.</t>
  </si>
  <si>
    <t>Do not support the extension of the IRP to SOs and ACs, particularly anything that would suggest an intention to bind governments to IRP decisions</t>
  </si>
  <si>
    <t>Argentina supports this recommendation and is willing to contribute for the continuation of this discussion in Work Stream 2.</t>
  </si>
  <si>
    <t>We believe that this is fundamental to ensure the legitimacy of the new processes of accountability, given the roles and responsibilities of the SO/ACs.</t>
  </si>
  <si>
    <t>Paragraph 262: NPOC supports the recommendation that a review of Supporting Organizations’ and Advisory Committees’ accountability mechanisms be included as part of these entities’ existing periodic Structural Reviews NPOC strongly recommends that the GAC is also required to adhere to the exact same accountability standards as all other SO/AC’s. GAC should not be permitted to create and implement its own standards. NPOC strongly recommends that any changes in the Bylaws should be deferred until they have been fully discussed and considered in Workstream 2 Conclusion: NPOC supports Recommendation #10 and NPOC requests that the above notes and comments are considered.</t>
  </si>
  <si>
    <t>Supports but strongly recommends that the GAC is also required to adhere to the exact same accountability standards as all other SO/AC’s. GAC should not be permitted to create and implement its own standards. NPOC strongly recommends that any changes in the Bylaws should be deferred until they have been fully discussed and considered in Workstream 2 Conclusion</t>
  </si>
  <si>
    <t>The SSAC supports the incorporation into the Bylaws of the periodic review to ensure that ICANN is “[p]reserving the security, stability, and resiliency of the Domain Name System.”</t>
  </si>
  <si>
    <t>Since ICANN includes all stakeholdergroups it makes sense that also the SOs and ACs should be reviewed to ensure that also they are accountable to their respective communities. Just make sure that the review process is not developed to be a tedious process, but efficient and effective and not demanding too much work and time. We suppose that this will be looked into in Workstream 2.</t>
  </si>
  <si>
    <t>We understand that Work Stream 2 will examine additional accountability measures for Supporting Organisations (SOs) and Advisory Committees (ACs). We support the intention to assess how to enhance the accountability of the SOs and ACs and we look forward to the proposed work in Work Stream 2.</t>
  </si>
  <si>
    <t>In principle, Ireland supports this recommendation and measures to enhance the accountability of Supporting Organisations and Advisory Committees.</t>
  </si>
  <si>
    <t>CCG supports this recommendation. We note that in the Post-transition ICANN, SOs and ACs will have several new powers as part of the Empowered Community. Therefore, it is necessary to ensure that these organisations are accountable and transparent themselves. In Work Stream 1, this is proposed to be be achieved by including the review of SO/AC accountability mechanisms in the independent structural reviews performed regularly. We also think it is necessary that the reviews must consider the various dimensions of accountability of the SO/AC, such as the accountability of the SO/AC to the their respective communities as well to the ICANN community, in addition to the global internet community as a whole. We also acknowledge that the bulk of this discussion shall take place in Work Stream 2, including the proposal to add SO/AC accountability to the Accountability and Transparency Review Process.</t>
  </si>
  <si>
    <t>NCSG does not support Rec. #10. because of the topdown model for determining SO/AC accountability and the exclusion from the Governmental Advisory Committee (GAC) from the standard accountability improvements. Recommendation 10 of the CCWG proposal focuses on the accountability of SO/ACs. The proposal's recommendations regarding the accountability of SO/ACs is not detailed, much is delegated to WS2, however there are important matters that we believe should be addressed. First: As Proposed, Reviews Are too Top-Down and Board Dominated The recommendation suggests independent periodical structural reviews of SO/ACs accountability mechanism. To implement the recommendation the proposal suggests to amend Article IV (section 4) of the bylaws. It does not however note the full text of the Article IV(4)[1]. Noting the full text of Article IV(section 4)[2], it raises major issues with how these reviews will be conducted. The Article IV (section 4) states that the Board “shall cause a periodic review of the performance and operation of each Supporting Organization”. We do not agree that the Board should unilaterally be able to initiate such reviews and decide on the strengths of SO/ACs accountability mechanisms, or decide on how the review should take place. This may lead to the Board intervening in the governance structure of SO/ACs. To prevent the Board from unnecessary involvement in the governance structures of SO/ACs, the Board should not be able to unilaterally, or by consultation with certain review working group, decide whether some SO/ACs are accountable to their stakeholder groups and to others, and decide on changing SO/ACs governance structure. Any accountability review should be done at the request of the majority of SO/ACs, and the desirable changes should not take place only at the Board's approval. We therefore disagree with the current suggestion to change the bylaws as the proposal suggests, and recommend that this matter be discussed in WS2. Second: Empowered GAC is Exempted From Accountability Reforms Under Article IV (section “the Governmental Advisory Committee shall provide its own review mechanisms”. Hence GAC is exempted from such reviews and must develop its own review mechanisms. 
(Edited for space considerations, Please read the original submission for all details associated with this point)</t>
  </si>
  <si>
    <t>While I support the intent of Rec #10, I do agree with NCSG that the process should be bottom up.  I also believe that it should be outward directed and should be equivalent for all SOs and ACs, including the GAC.</t>
  </si>
  <si>
    <t>The Board of LACTLD is highly supportive of the measures proposed to enhance SO and AC accountability. For the implementation phase further clarification should be provided on these principles and mechanisms, particularly considering the mechanisms to enforce and redress accountability for the SOs and ACs.</t>
  </si>
  <si>
    <t>For implementation clarify principles and mechanisms</t>
  </si>
  <si>
    <t>In its comment on the second draft, Dyn observed that there was a risk implicit in the proposal, because the accountability mechanism was to depend entirely on the accountability of the SOs and ACs, and that accountability was poorly understood. The gap in understanding remains, and it is still a concern. But, because of the gradual escalation process contemplated in recommendation 2 (and especially the way it works in public), we believe the accountability of the SOs and ACs is less pressing than it was in the previous proposal.</t>
  </si>
  <si>
    <t>The ALAC suggests that the practice of reviewing AC/SO accountability be enshrined in Article IV, Section 4.1 of the ICANN Bylaws.</t>
  </si>
  <si>
    <t>This recommendation is unacceptable as proposed because it exempts the Governmental Advisory Committee from the same accountability improvements that other SO/ACs must undergo via the Bylaws reviews processes. Furthermore, the Bylaws review processes are not truly bottom-up or democratic in their make-up or operation. They are heavily dominating by ICANN's board and senior staff and provide too much unilateral authority over the SO/ACs governance to the board.</t>
  </si>
  <si>
    <t xml:space="preserve">Unacceptable as it exempts the GAC from same accountability improvements other SO/ACs must undergo. Review processes are dominated by Board and senior staff. </t>
  </si>
  <si>
    <t>CDT supports the need for enhanced accountability of all parts of the ICANN community. CDT does not support the goal, feasibility or scope of the reviews being shaped by Board determined criterion or standards. Common review goals, criterion and standards should be determined by the community. Further, all SOs and ACs should be subject to such reviews. This means that the GAC, particularly given its proposed empowerment through the community mechanisms and community powers, should also be subjected to such community driven and determined reviews.</t>
  </si>
  <si>
    <t xml:space="preserve">Does not support the goal and scope of reviews being shaped by Board determined criterion. GAC should all be subject to this review. </t>
  </si>
  <si>
    <t>The UK Government fully supports the rationale for enhancing the accountability of all the SOs and ACs including the GAC.</t>
  </si>
  <si>
    <t>Supports rationale for enhancing SO/ACs' accountability, including GAC</t>
  </si>
  <si>
    <t>AC/SO Accountability improvements need to PRECEDE any new processes related to Community Empowerment.</t>
  </si>
  <si>
    <t>AC/SO Accountability improvements need to precede any new processes related to Community Empowerment.</t>
  </si>
  <si>
    <t>The CCWG has further enlarged the accountability competences of ‘the community’, as constituted in Supporting Organizations (SOs) and Advisory Committees (ACs). While there are compelling arguments for establishing these community checks on the board, these reforms also make it ever more urgent to address the accountability of SOs and ACs themselves. It is essential. Amend paragraph 268 as follows: The subject of Supporting Organizations and Advisory Committees accountability will be a priority concern of Work Stream 2, which will consider, inter alia, proposals to:
•        Include SO and AC accountability in the scope of the Accountability and Transparency Review Process
•        Create a “Mutual Accountability Roundtable” involving representatives of the ICANN Board, Community and Staff
•        Develop a detailed plan on enhancing SO and AC accountability
•        Apply the Independent Review process to SO and AC activities</t>
  </si>
  <si>
    <t>Essential and urgent to address accountability of SO/ACs given enlarged role. Suggested edits to paragraph 268.</t>
  </si>
  <si>
    <t>Supports recommendation.</t>
  </si>
  <si>
    <t>I support this recommendation if it is acceptable and considered workable by the GAC</t>
  </si>
  <si>
    <t>Support if acceptable to GAC and workable</t>
  </si>
  <si>
    <t>I support this issue being resolved subject to the outcome of current negotiations within the GAC. CCWG and the transition process has unnecessarily complicated what was in any event a difficult international negotiation which the non-governmental stakeholders are not really competent to address. Accordingly the above texts are probably not final in the detail and it would be sensible for members of the community to reserve their positions until the GAC position is known.</t>
  </si>
  <si>
    <t xml:space="preserve">Support subject to ongoing negotiations within GAC. </t>
  </si>
  <si>
    <t>The Board notes its appreciation for the work of the CCWG-Accountability to bring this issue to resolution prior to the publication of the Proposal. The recommendation addresses the Board’s key issue that GAC advice for which special consideration is granted is supported by consensus. The recommendation also balances concerns that the GAC should maintain autonomy over its Operating Procedures, particularly in addressing issues of not allowing a single objection to repetitively block consensus within the GAC.</t>
  </si>
  <si>
    <t>By allowing the GAC to "refine" (i.e., change) its operating procedures in a way that redefines what is considered an objection, this procedure opens the door to GAC advice that has less than full consensus.</t>
  </si>
  <si>
    <t>By allowing the GAC to "refine" (i.e., change) its
operating procedures in a way that redefines what is
considered an objection, this procedure opens the
door to GAC advice that has less than full consensus.</t>
  </si>
  <si>
    <t>Long text citing modified recommendation</t>
  </si>
  <si>
    <t>1. Intel continues to strongly support the
requirement that GAC advice provided to the Board for
consideration be based on the current understanding
of consensus. 2. We can support the additional
requirement that consensus advice only be rejected by
a vote of two-thirds (2/3) of the Board, however we
recommend adding the words “and accompanied by
rationale”</t>
  </si>
  <si>
    <t>Requires amendment to recommendation to support</t>
  </si>
  <si>
    <t>If GAC is fine with this then so be it. However, it may have been good to apply such requirements (the 2/3 votes to reject GAC adice) to all AC advices as well.</t>
  </si>
  <si>
    <t>We welcome and support as a significant improvement over the second CCWG-Accountability draft the changes to limit special consideration of GAC advice by the Board to consensus advice and defining that advice as general agreement without formal objection.  
While we understand that the 2/3 majority of the Board threshold to reject consensus GAC advice was agreed to by the Stress Test 18 working group after lengthy and difficult negotiations, we are concerned that the inclusion of that change in the Draft Proposal would be an affront to the U.S. Congress, which was assured by ICANN CEO Fadi Chehade at a February 2015 Senate hearing that requiring a 2/3 Board majority to reject GAC advice was “off the table.”  We believe that this change needs to be reversed to honor commitments made to Congress by Mr. Chehade on a matter that that has drawn close attention by that body.  
 (Note: please read the original submission for all details associated with this point)</t>
  </si>
  <si>
    <t>Does not support the recommendation and does not think it meets the NTIA obligations.</t>
  </si>
  <si>
    <t>The entire concept of GAC is deeply flawed. Why should a private company have a governmental committee as a organic advisory body?</t>
  </si>
  <si>
    <t xml:space="preserve"> Requires amendments to be able to fully support. these include:
•        A rationale should be required
•        any mutually agreeable solution by the Board and GAC must be consistent with ICANN’s bylaws
•        GAC advice must be approved by general agreement in the absence of formal objection
•        the second paragraph in the proposal about the GAC being able to specify how objections are raised should be deleted.
</t>
  </si>
  <si>
    <t>The Vote Proposal, however well-meaning, in our view, would create a dangerous new
precedent whereby GAC would have even more power within ICANN to derail the
application process without any foundation in international law other than offense
against GAC sensitivities. This new environment would undermine the international and
national legal protection systems for trademarks and consumer protection laws and
would create extremely vague new sources of GAC and local government objections
leading to uncertainty and confusion for users of the system, while at the same time
making it more difficult for the Board to exercise independent judgment. In short, the
Proposal would enhance, not diminish, the undesirable path of “government capture” of
ICANN processes. Moreover, the Vote Proposal, which emanates from the Accountability
review, would decrease, not increase, ICANN’s accountability since it would make it
more difficult to move in a different direction once GAC has spoken. Although GAC is
supposedly an “advisory” body, the Vote Proposal would transform it clearly into a
“decision-making” body, which is contrary to well understood perceptions in the
multistakeholder community.</t>
  </si>
  <si>
    <t>As previously stated, Brazil is concerned with the fact that discussion around Stress Test 18 has been surrounded by a number of misperceptions. Firstly, in our view it is a clear mistake to associate Stress Test 18 to the intent to avoid the risk of capture by governments. As per the transition proposal at hand, governments would retain a purely advisory role to the Board, including in regard to public policy issues. In other words, government's advice – even if issued by consensus - is not binding today and it is poised to remain so in the post-transition period………
(Edited for space considerations, Please see the summary in this line and read the original submission for all details associated with this point)</t>
  </si>
  <si>
    <t>Does not support the rec.</t>
  </si>
  <si>
    <t>With respect to Stress Test 18 and GAC issues, requiring that the Board reject GAC Advice with a 2/3 majority is a significant change. The ICANN community overwhelmingly opposed the bylaws amendment proposed in 2014 that sought to implement this same hurdle. The proposed increased threshold makes it far more likely and far easier for the GAC to use its advisory role to overturn policies developed through the bottom up, multistakeholder policy development process and implementation of those policies. If, however, the community decides to raise the threshold to two-thirds, certain steps should be taken to ensure the quality and clarity of GAC advice considered at this higher threshold: • First, GAC advice must be accompanied and supported by a rationale. The CCWG’s suggestion that “the Advisory Committee will make every effort to ensure that the advice provided is clear and supported by a rationale” is insufficient. • Second, any GAC Advice accepted by the Board or any mutually agreeable solution agreed by the Board and GAC must be consistent with ICANN’s bylaws and must be solely within the GAC’s appropriate scope (i.e. public policy matters) and not open-ended or within the scope of other SOs/ACs. • Third, GAC advice must be approved by general agreement in the absence of formal objection as this term is understood under the GAC Operating Procedures in effect as at 21 December 2015. The RySG would be unlikely to support a proposal wherein consideration of GAC advice would require a 2/3 threshold for rejection where these conditions were not met.</t>
  </si>
  <si>
    <t>The RySG would be unlikely to support a proposal wherein consideration of GAC advice would require a 2/3 threshold for rejection where these conditions were not met:
• First, GAC advice must be accompanied and supported by a rationale. 
• Second, any GAC Advice accepted by the Board or any mutually agreeable solution agreed by the Board and GAC must be consistent with ICANN’s bylaws and must be solely within the GAC’s appropriate scope  
• Third, GAC advice must be approved by general agreement in the absence of formal objection as this term is understood under the GAC Operating Procedures in effect as at 21 December 2015.</t>
  </si>
  <si>
    <t>Our support is now dependant on the finalisation of the discussion commenced by Greg Shatan on behalf of the IPC. We see this as a real issue to which a solution must be found prior to sign off.</t>
  </si>
  <si>
    <t>Supports proposed Bylaws amendment and maintaining GAC's current practice of adopting decisions in absence of any formal objection. Considers that Board should only be required to enter into formal consultation process when it rejects advice that is based on definition of consensus. Appropriate that GAC advice is based on consensus of all GAC members. Where consensus is not possible, GAC Chairs should convey full range of views expressed by GAC members to ICANN's Board.</t>
  </si>
  <si>
    <t>The French Government wishes to express its deepest disappointment with the CCWG having maintained the controversial “Stress Test 18” amendments to the Bylaws in the CCWG 3nd draft proposal, in spite of the serious concerns repeatedly displayed by many GAC members and other stakeholders in the past months, especially during the Dublin meeting in October. By doing so, the CCWG has clearly put at risk the multi-stakeholder approach of ICANN. During the Dublin meeting, a constructive dialogue and a willingness to move forward enabled GAC members to reach a consensus on the issue of Stress Test 18, reflected in the GAC communiqué. This compromise recognizes both the value some attribute to consensus and the necessity to preserve the autonomy and the role of GAC in ICANN. The Dublin communiqué, agreed upon by all the governments, is based on two elements: - The need that each and every Advisory Committee should preserve its own autonomy in its definition of consensus; - The need to set the threshold for the ICANN board to reject GAC advice to a 2/3 majority voting, consistent with the thresholds established for ccNSO and GNSO PDP recommendations. Though the second element is now included in the 3rd report, the CCWG chose to ignore the first element, which is the most important: the current drafting of Stress test 18 includes a very restrictive definition of consensus, which is the opposite of what GAC suggested in its Dublin communiqué. By doing that, the CCWG did not only deliberately refuse to duly take into account the concerns of an increasing number of governments, it also chose to annihilate all the efforts made by many stakeholders to find alternative solutions to Stress Test 18 during and since the Dublin meeting. The French Government therefore considers the current drafting of Stress Test 18 as the worst signal the CCWG could send to the global internet community regarding the risk of capture of ICANN’s multistakeholder model by a few individuals. More specifically, the French governments wishes to recall the following elements that it already stated in previous comments 1/ As stated above, specifying new terms of the GAC-Board relationship is in flagrant contradiction with what is specifically designated by the CCWG as a core value of ICANN. Core Value 7, in line with the 2013 NETmundial Statement and the 2005 Tunis Agenda, clearly establishes the sole responsibility of governments for internet-related public policies, regardless of their decision-making procedures. Therefore, since the GAC decisionmaking procedures are, consistently with ICANN Bylaws, based on agreements between its members States, anything that might allow the Board to amend or even influence those internal decision making rules would amount to inappropriate limitations on governments’ competencies, without regard nor respect for the delicate balance of the multistakeholder model of internet governance which ICANN expects to embody. 2/ In addition, this is also neglecting, perhaps negating, along with their results, the accountability mechanisms that are already in place at ICANN. Indeed, the French Government cannot help but wonder how the CCWG could not acknowledge that back in 2010, ATRT1 did contemplate recommendations by some stakeholders that GAC advice be consensus in order to trigger Bylaws provisions obligating the Board to response. It nonetheless also reported many concerns that were raised by other stakeholders, before concluding that “this would be automatically taken careof as soon as GAC and the Board agree on what constitutes GAC advice”. Which, in its turn, ATRT2 concluded was satisfactorily addressed and completed in 2013. Interestingly, there was agreement that a communiqué, a letter, an email, etc., constitutes GAC advice. In other words and for its part, the CCWG chose to ignore that it was naturally considered inappropriate to get involved into how GAC advice is negotiated. 3/ Lastly, the French Government still considers that linking Stress Test 18 to a risk of capture of ICANN by governments and NTIA’s requirement that no “government-led or intergovernmental organization solution would be acceptable”, makes no sense. We have to reassert that whatever the hypothetical evolution of GAC’s internal decision-making rules, GAC, as its name says, will remain in an advisory role to the Board. Logically, the risk of capture of ICANN by governments in the future is as low as it is now and in any case, it cannot lead to a “government-led or intergovernmental organization solution”. The French Government would like to underline that the previous criticisms did not address Stress Test 18 itself, but the amendment to Bylaws Article XI.2.1.j proposed by the CCWG as a solution for Stress Test 18. In fact, it is our view that much stronger responses have already beenfound to Stress Test 18 by the CCWG: 1/ First, the CCWG expressly stated its rightful intent to narrow ICANN’s mission in ICANN Bylaws. Thus, remote as the possibility raised by Stress Test 18 that “a majority of governments could approve GAC advice that restricted free expression” may have been, it is pushed even back further by making clear that ICANN will not deal with internet content issues, for instance. This is clearly one (of the multiple) valid solution(s) to Stress Test 18 that the CCWG nonetheless failed to mention. 2/ Secondly, the CCWG does not even seem to have realized that the community empowerment mechanism provides the ICANN community with an oversight on the GAC-Board relationships. Even if the Board was to follow GAC advice that would happen to be unsupported by the community, the community as a sole member could challenge the Board’s action or inaction against such GAC advice through the proposed accountability mechanisms, which also appear as perfectly valid solutions to Stress Test 18. That no one should expect ICANN to ever need such recourse is, however, absolutely no excuse for the CCWG not to consider it. To our bewilderment, in the case of Stress Test 18, the CCWG 3nd proposal does not show any reflection at all on the effectiveness of the very mechanisms which the CCWG was commissioned to design in order to enhance ICANN accountability, and which actually apply to most other stress tests. It is incomprehensible to us that the CCWG could blindly maintain an unfortunate amendment to Bylaws Article XI.2.1.j as a solution for Stress Test 18 instead.</t>
  </si>
  <si>
    <t>CCWG-ACCT ignored the need that each and every AC should preserve autonomy in its definition of consensus. ST18 includes a very restrictive definition of consensus which is opposite of what is in communiqué. ST18 is the worst signal it could send regarding risk of capture. Specific concers: 1) specifying new terms of GAC-Board relationship is against core value 7; 2) it neglects the accountability mechanisms that are already in place at ICANN. The CCWG chose to ignore that it was naturally considered inappropriate to get involved into how GAC advice is negotiated; 3) Linking Stress Test 18 to a risk of capture of ICANN by governments and NTIA’s requirement that no “government-led or intergovernmental organization solution would be acceptable”, makes no sense. It is their view that much stronger responses have already been found to Stress Test 18 by the CCWG: 1) making clear that ICANN will not deal with internet content issues, for instance. This is clearly one (of the multiple) valid solution(s) to Stress Test 18 that the CCWG failed to mention; 2) the community empowerment mechanism provides the ICANN community with an oversight on the GAC-Board relationships. , the community as a sole member could challenge the Board’s action or inaction against such GAC advice through the proposed accountability mechanisms, which also appear as perfectly valid solutions to Stress Test 18. The proposal does not show any reflection at
all on the effectiveness of the very mechanisms which the CCWG was commissioned to design in order to enhance
ICANN accountability.</t>
  </si>
  <si>
    <t xml:space="preserve">New Zealand Government </t>
  </si>
  <si>
    <t>We agree with the proposed bylaws revision for how the ICANN Board responds to GAC advice, and acknowledge the work of the CCWG in responding to the comments in GAC's Dublin Communique. We note that the proposed revision only applies to the Board's obligation to respond. The proposed text supports the Board to engage with the GAC where it chooses not to accept consensus advice. At the same time, it recognises the principles sovereignty and each representatives' responsibility to convey its national views by making it clear that if multiple views are expressed, the Board is not required to negotiate between conflicting government positions within the GAC. We consider that the proposed text upholds GAC's autonomy to define consensus and to convey a range of views to the Board, if appropriate. New Zealand supports the GAC's current practice of consensus, understood to mean the adopting decisions in the absence of any formal objection, as the most effective way for the GAC to convey public policy advice. This ensures that the views of individual governments or small groups of governments are respected, and wherever possible we work to find mutually acceptable solutions within the GAC.</t>
  </si>
  <si>
    <t>Agree with proposed bylaws revision. It responds to comments in GAC's dublin communiqué. The proposed revision only applies to Board's obligation to respond. The proposed text upholds GAC's autonomy to define consensus and to convey a range of views to the Board, if appropriate. Supports current practice of consensus.</t>
  </si>
  <si>
    <t>As expressed in previous public comment periods and during several meetings and conference calls of the CCWG on Accountability, Argentina does not support the changes in the ICANN Bylaws proposed by Stress Test 18. Argentina does not find a reason for this Stress Test 18 to be a must for the approval of the IANA stewardship transition. Argentina believes that each SO and AC should have autonomy in deciding about its internal operating procedures, without any external constrain.</t>
  </si>
  <si>
    <t>Overall, the recommendation 11 (Stress Test 18) seems to be a well-balanced proposal which reflects the current practice of GAC. What is important at this stage is whether GAC can continue to play its current role under the amended Bylaws. In this regard, there is no changed on the point that the Board is obliged to find a mutually acceptable solution when it rejects a GAC advice approved by a full GAC consensus. It should also be mentioned that the current GAC Operating Principles require GAC to work on the basis of seeking consensus among its membership. Furthermore, thanks to the additional threshold, the aforementioned kind of advice may not be rejected as long as a vote of the Board does not exceed twothirds. Taking these account, we support this recommendation.</t>
  </si>
  <si>
    <t>GAC Advice mainstreams ICANN policy with Government regulations and policies</t>
  </si>
  <si>
    <t>NiRA cannot determine if GAC accepts this
recommendation. NiRA is neutral on it.</t>
  </si>
  <si>
    <t>Part of the process of ICANN enhanced accountability in a multi-stakeholder environment is that all stakeholders can contribute to the processes. We recognise sensitivities over combining the GAC’s advisory powers – which bylaws require that the Board takes very seriously – and a decision-making power in line with other SO/ACs. The draft wording looks appropriate, subject to the GAC agreement.</t>
  </si>
  <si>
    <t>Ispcp do not object to recommendation 11 Some members of the ISPCP remain reluctant to support this aspect of the Report, and only do so to avoid blocking what is, as a whole, a Third Draft Report that we wish to support as a package. These members expressed concerns about the inclusion under this Recommendation of a provision by which GAC advice approved by a full consensus would be accepted by the Board unless rejected by a two thirds majority. These members think that the adoption of this rule could alter the the relationship between the ICANN Board and the GAC including, in particular, the understanding that individual Board members have about their role, and the expectations of governments</t>
  </si>
  <si>
    <t xml:space="preserve">•        Unfortunately we cannot support the proposal requiring a vote of two-thirds of the Board in order to reject GAC advice. </t>
  </si>
  <si>
    <t>Paragraph 275: NPOC supports the recommended changes to the ICANN Bylaws Article XI, Section 2,. NPOC notes that the language proposed is conceptual in nature, final language to be drafted by the ICANN legal team. NPOC recommends measures that ensure timely GAC advice at a high standard. NPOC recommends that every GAC advice needs to be accompanied with a clear Rationale on which the advice is based and that informs the Board about GACs thinking. NPOC recommends that every GAC advice must be subject to an evaluation if this advice is within ICANN’s scope and vision. Conclusion: NPOC supports Recommendation #11and requests that the above notes and comments are considered.</t>
  </si>
  <si>
    <t>It is most unfortunate that the CCWG has not been able to find a solution to the worst-case-scenario depicted in Stress Test 18 that has full support by all members of the GAC and of other constituencies. Sweden is of the opinion that this issue was not adequately addressed by the CCWG in earlier drafts of the report and that valuable time to find alternative solutions have been lost. Sweden recognizes that the view of the GAC may change as the NTIA relinquish its legacy control of the IANA-functions. The condition by NTIA that it “will not accept a proposal that replaces the NTIA role with a government-led or an intergovernmental organization solution” is reason for all to look at the GAC and assess whether it could possibly develop to become a threat to that condition. In such assessments some put emphasis on the fact that the GAC is an advisory body and does not participate in Board decision making, while others emphasize that advice by the GAC is given with the presumption to be followed and that the Board are obliged to engage to find a mutually acceptable solution. The conclusions as to whether or not the GAC could become a threat to the NTIA condition and therefore need to be tweaked will be different. On principle, Sweden agrees with those that argue that any changes to the decision making procedures should be at the discretion of the GAC, and we agree that the proposed solution to the Stress Test does not add any apparent value to the GAC, in fact it does not change anything except establishing the procedure we already use to reach agreement. However, since it does not really change anything there is no harm with the proposal either. On balance, we accept that it is of value to other constituencies to establish more firmly that the GAC shall continue to use consensus for the Board to engage in agreements with the GAC and that this should ensure that the NTIA condition is not at risk. We also believe the 2/3 vote for the Board to go against GAC advice is useful. For this reason Sweden can support the proposed solution to Stress Test 18 but we express our hope that it will be possible to reach an agreement for the final report that all GAC members and all constituencies will be able to embrace.</t>
  </si>
  <si>
    <t>Sweden can support the proposed solution to Stress Test 18 but we express our hope that it will be possible to reach an agreement for the final report that all GAC members and all constituencies will be able to embrace.</t>
  </si>
  <si>
    <t>Interaction between ICANN Board and Governments has always been an issue of great importance and often time consuming and leading to delays in process. It is still heavily debated and since this first and foremost is an area that the GAC should consider, the proposed amendments to the ICANN Bylaws will have strong influence on the other stakeholdergroups and other processes. The relationship between ICANN Board and the GAC is of utmost importance to safeguard.</t>
  </si>
  <si>
    <t>Ireland supports the GAC’s current formulation of consensus advice – advice given in the absence of any formal objection – and recognises this as the basis for its special status. Recognising that the ICANN Board should not be placed in a position whereby it must negotiate between divergent views of sovereign states, we support the proposal to change the Bylaws to clarify the Board’s treatment of GAC advice and to affirm the Board’s obligations in following GAC consensus advice, or, attempting to find a mutually acceptable solution to advice which the Board rejects by a two-thirds majority.</t>
  </si>
  <si>
    <t>Canada continues to support the GAC’s current practice of full consensus, understood to mean the absence of any formal objection, as providing a basis for robust and actionable public policy advice that the ICANN Board of Directors can implement. We also support the Board’s obligation to find a mutually acceptable solution if choosing not to accept consensus GAC advice. 
We agree with the proposed Bylaws revision relating to how the ICANN Board responds to GAC advice, which recognizes the value the Board attributes to receiving consensus advice, as reflected in the GAC’s Dublin communique. The proposed revision only applies to the Board’s obligation. We do not consider that it inhibits the GAC’s autonomy to define consensus or continue to convey a range of views to the Board. 
Extending the Board’s obligation to anything less than full consensus risks empowering the Board to negotiate between sovereign governments, which Canada would not support. From our perspective, it also has potential to dilute GAC advice. Looking forward, it is incumbent on us to find the most robust and stable construct for ICANN post transition. Stress Test 18 provides predictability by ensuring that when governments speak with one voice, the Board listens.</t>
  </si>
  <si>
    <t xml:space="preserve">In transitioning the stewardship of the IANA functions to the global multistakeholder community, NTIA will fulfill a long standing commitment to “‘allow the private sector to take leadership for DNS management.’” Given this context, Google is very concerned that the 6 proposal’s recommendation to amend the bylaws addressing the role of GAC advice will disproportionately empower governments at the expense of other stakeholders. Today, the ICANN Board must inform the GAC if it decides to take an action that is not consistent with the GAC advice. Upon such a determination, the GAC and the Board then try, in good faith and in 7 a timely and efficient manner, to find a mutually acceptable solution. The proposed 8 amendment would limit the ability of the Board to reject advice by a full GAC consensus, allowing such rejection only when two thirds of Board members agree. While Google 9 understands that this rule may merely codify the ICANN Board’s informal practice, the proposal and the significant negotiations that led to it send the wrong message: they create the perception that governmental stakeholders have the power to override and a potential interest in overriding community¬driven decisionmaking. This is problematic for two reasons. First, ICANN should continue to operate as a private¬sector¬led, consensus¬driven organization. Second, 10 accountability improvements should provide incentives for governments to get involved earlier in the policy development process, rather than encouraging their representatives to sit apart from the rest of the community and issue advice long after the rest of the community has engaged with one another. If the CCWG retains this proposal, it should ensure that only unambiguous, clearly worded advice, provided in writing with an accompanying explanation, and agreed upon by a full consensus of the GAC without formal objection, would enjoy this deferential treatment. Moreover, any action taken in response to GAC advice must be consistent with ICANN’s mission and bylaws. </t>
  </si>
  <si>
    <t>We partially support the changes made to Stress Test 18 in this draft of the proposal, subject to some clarifications: According to this Recommendation, the ICANN Board will always consider GAC advice. However, when this advice is backed by a full consensus within GAC ( defined as the absence of a formal objection), GAC’s special advisory status comes into play: if the Board takes a decision inconsistent with any GAC advice, it must state in writing the reasons for doing so, and then work with GAC to find a mutually acceptable solution. We support the requirement of full consensus, and support the inclusion of the definition as well. Allowing the exercise of GAC’s special advisory power for advice backed by anything less than a full consensus would further elevate GAC’s position within ICANN. This would alter the present structure of ICANN, and also possibly be against NTIA’s principle of not replacing the current U.S. role with a government-led solution. Further, it would require the Board to decide between countries offering diverse views, a position the Board should not be put in. We also support Paragraph 29 of Annex 11, which allows GAC to to refine its operating principles to specify how objections are raised and considered. They could accordingly decide, for example, whether a single country can continue to object on the same issue in the absence of other countries supporting it. Disallowing continuous objections from a single country would ensure that the exercise of the special advisory power is not held hostage by a single country. It is important for GAC to have this autonomy in its internal operations. However, we are concerned by the provision which only allows Board disagreement with GAC consensus advice to come in the form of a Board vote with twothirds in favour of rejection. Clarification is sought over what happens to GAC consensus advice that falls short of the two-thirds requirement (and only achieves a simple majority, for example). Would this advice become binding on GAC? If that is the intention of the CCWG-Accountability, it needs to be made explicit.</t>
  </si>
  <si>
    <t>However, we are concerned by the provision which only allows Board disagreement with GAC consensus advice to come in the form of a Board vote with twothirds in favour of rejection. Clarification is sought over what happens to GAC consensus advice that falls short of the two-thirds requirement (and only achieves a simple majority, for example). Would this advice become binding on GAC? If that is the intention of the CCWG-Accountability, it needs to be made explicit.</t>
  </si>
  <si>
    <t>AFTLD cannot determine if the GAC accepts this recommendation. AFTLD is neutral on it.</t>
  </si>
  <si>
    <t>Our preference at this time would be not to introduce a 2/3 threshold for the Board to reject GAC consensus advice, but to retain the current standard.</t>
  </si>
  <si>
    <t>Support, with these qualifications: 
The BC supports the requirement that ICANN’s board would be obligated to “try to find a mutually acceptable solution” only for GAC advice that is “approved by a full Government Advisory Committee consensus, understood to mean the practice of adopting decisions by general agreement in the absence of any formal objection.” (p.52) That is an improvement on the 2nd draft, which required only that GAC advice was supported by GAC consensus, without defining consensus. 
GAC advice with this stronger consensus rule would require 2/3 board majority to reject such advice, compared to majority required today. The BC believes the requirement for 2/3 board majority is justified by the stronger requirement for GAC consensus. 
BC support for recommendation 11 relies upon the interpretation that only GAC advice without a formal objection could trigger a board obligation to try and find a mutually acceptable solution. 
The BC has also said that GAC advice should include a rationale. However, page 52 suggests only “Insert a mention for all advisory committees: the Advisory Committee will make every effort to ensure that the advice provided is clear and supported by a rationale”. The BC insists that rationale be a requirement for any GAC advice to trigger the board obligations stated in recommendation 11.</t>
  </si>
  <si>
    <t>There is no consensus within the GAC so far to support or object to the text contained in Recommendation 11 of the 3rd Draft Proposal.</t>
  </si>
  <si>
    <t>Portugal agrees with those that argue that any changes to the decision making procedures should be at the discretion of the GAC, and the proposed solution to the Stress Test does not add any value to the GAC, on the contrary. Actually, it seems to seek to impose on GAC a decision-making process that would give a “de facto” veto power for any individual government that may be able to block the possibility of triggering the requirement that the Board must enter into negotiations to find a mutually acceptable solution to any conflict between possible Board action and GAC advice. So, if it may seem that ST18 does not really change anything, it may not be the case, because its language is not acceptable as it not only imposes “full consensus” on GAC advice, but goes even further and defines what this concept means, something that is under the discretion of the GAC.</t>
  </si>
  <si>
    <t>The CCWG-Accountability was not formed with a goal of increasing the role and power of government in ICANN.  Yet the combined force of recommendations 1 and 11 do precisely that. 
The NCUC strongly opposes raising the voting threshold for a  Board override of consensus GAC advice from its current simple majority to 2/3. We are also concerned that this change to the previous reference model was done on the basis of a straw poll of the attendees during a single CCWG call, rather than in a poll of CCWG members. We question the representative and balanced nature of attendees of that call and whether the change in the voting threshold does actually represent the consensus view of the community.
The NCUC proposes that all GAC advise be required to be accompanied by a statement specifying the rationale behind the specific advice. We also request assurance that in the drafting of the applicable bylaws GAC advice will be limited to matters within ICANN’s narrow and limited scope (aka “picket fence”) and that the preferential treatment GAC advice is given does not cause or allow for ICANN to expand its mission or scope. It should also be specified that the only GAC advice entitled to preferential treatment is that which is reached by full GAC consensus, defined as that advice with broad support and with the lack of any formal objection.</t>
  </si>
  <si>
    <t xml:space="preserve">
The NCUC strongly opposes raising the voting threshold for a  Board override of consensus GAC advice from its current simple majority to 2/3. </t>
  </si>
  <si>
    <t>With respect to the extent of empowerment of various stakeholder groups, it is noted that ideally no stakeholder group should have powers overshadowing the powers of other groups, but for practical rationale of sovereign responsibilities of the governments, the body representing them must have strengthened position. Thus, the proposed position and powers of the Government Advisory Committee (GAC) seem acceptable. 
Though GAC must have strong voice, yet not to the extent of capturing the decisions, and not to the level of defeating NTIA criteria of transition. Accordingly, the proposed Stress Test 18 (ST-18) that provides for the mechanism to simultaneously maintain the GAC’s autonomy, as well as the scope of overruling of the GAC advice by the Board in required cases, appears appropriate. 
At the same time, as the ST-18 provides for the Board’s obligations in following GAC consensus advice, or, attempting to find a mutually acceptable solution to advice which the Board rejects by a two-thirds majority, it may prove good means of check and balance.</t>
  </si>
  <si>
    <t>The i2Coalition notes that the requirement of a twothirds majority for the Board to reject GAC advice is a significant change of the status quo and is a proposition has been previously considered and overwhelmingly rejected by the ICANN Community. The i2Coalition holds that if the Community decides to raise the threshold to two-thirds, certain steps must be taken to ensure the quality and clarity of GAC advice: GAC advice must be accompanied by a rationale. A reasoned explanation should be a prerequisite for the special treatment proposed and the CCWG’s attempt to include language stating that the Advisory Committee must make every effort to ensure that “advice provided is clear and supported by a rationale” is not sufficient on its own, The Proposal must codify that any mutually agreeable solution reached by the Board and the GAC must be consistent with the Bylaws, and GAC advice must be approved by general agreement in the absence of formal objection. The i2Coalition’s proposed edits are as follows: j. The advice of the Governmental Advisory Committee on public policy matters shall be duly taken into account, both in the formulation and adoption of policies. In the event that the ICANN Board determines to take an action that is not consistent with the Governmental Advisory Committee advice, it shall so inform the Committee and state the reasons why it decided not to follow that advice. Any GAC advice approved by a full GAC consensus, understood to mean the practice of adopting decisions by general agreement in the absence of any formal objection, and accompanied by a rationale, may only be rejected by a vote of twothirds (2/3) of the Board, and the Governmental Advisory Committee and the ICANN Board will then try, in good faith and in a timely and efficient manner, to find a mutually acceptable solution that is consistent with ICANN’s Bylaws. Without these or substantively similar changes, the i2Coalition is unlikely to be able to support this aspect of the proposal.</t>
  </si>
  <si>
    <t>NCSG opposes Rec. #11 and its affirmative obligation that ICANN’s Board comply with advice from the Governmental Advisory Committee (GAC) unless it can muster a 2/3 vote to oppose governments. We note that nearly the same proposal was unanimously rejected by the ICANN community in 2014 [1] and it only found its way into the CCWG’s 3rd draft report due to a “straw poll” of mostly GAC members in a single online meeting. 
(Edited for space considerations, Please read the original submission for all details associated with this point)</t>
  </si>
  <si>
    <t>I support the compromise reached in Recommendation #11. Due to political imperatives in the US as well as the rest of the International Community, this is a difficult issue that can only be resolved through compromise.</t>
  </si>
  <si>
    <t>The LACTLD Board supports the recommendations with respect to GAC advice.</t>
  </si>
  <si>
    <t>In general we find the current text acceptable. Additionally we would like to make the following remarks: We would support a text that clarifies today’s practices and does not substantially change the GAC's role and how its advice is treated by the Board or substantially strengthen obligations for the Board to consider the GAC advice. We would not support a text that cannot be acceptable by the NTIA.</t>
  </si>
  <si>
    <t>Dyn believes that the NTIA’s criterion that ensures accountability will not move to a government or intergovernmental agency needs to be respected in spirit as well as in fact. The CCWG’s recommendation 11, taken together with the rest of the proposal, achieves the goal and prevents undue GAC influence on the process.</t>
  </si>
  <si>
    <t>I would like to express my objection to CCWG –Accountability Recommendations 11 
on stress text 18.  I make reservations in relation to the definition of 
consensus found in the following sentence:  “Any Governmental Advisory 
Committee advice approved by a full Governmental Advisory Committee consensus, 
understood to mean the practice of adopting decisions by general agreement in 
the absence of any formal objection, may only be rejected by a vote of 
two-thirds of the Board, and the Governmental Advisory Committee and the ICANN 
Board will then try, in good faith and in a timely and efficient manner, to 
find a mutually acceptable solution”.
Such a definition is to confuse consensus with unanimity. That amounts to the 
CCWG-Accountability to establish within the GAC universal veto. 
My proposal : “Any Governmental Advisory Committee advice approved by a full 
Governmental Advisory Committee consensus, understood to mean the practice of 
adopting decisions by general agreement, may only be rejected by a vote of 
two-thirds of the Board, and the Governmental Advisory Committee and the ICANN 
Board will then try, in good faith and in a timely and efficient manner, to 
find a mutually acceptable solution”.</t>
  </si>
  <si>
    <t>While we have concerns However, we may find a 2/3 threshold acceptable only if several changes are made. First, such advice must be accompanied by a clear, written rationale from the GAC. Second, such advice must reflect full, actual consensus with no objections (which means the qualifying language that permits the GAC to redefine what constitutes consensus should be stricken). Third, any negotiated solution between the Board and GAC must not violate ICANN’s bylaws.</t>
  </si>
  <si>
    <t>The RrSG cannot support the proposal of a 2/3 Board majority to reject GAC Advice, and will reject the proposal
should this voting threshold remain. The CCWG Draft proposes no additional clear definitions or limitations of what
should be deemed properly-constituted "GAC Advice". It is our present understanding that "GAC Advice" as itself defined
by the GAC does not require an affirmative consensus within the GAC, and that the GAC utilizes a "lack of formal
objection" model of proposing "GAC Advice". While the GAC is within its competence to determine its internal operating
procedures, the community as a whole should not impose an exceptional standard on the outcomes of the GAC's internal
position-development procedures.
The RrSG notes with approval several proposed limitations put forward in the RySG comments that properlyconstituted
GAC Advice be required to include a rationale, be consistent with ICANN by-laws, be within a defined scope of
interests, and be approved by affirmative agreement. However, the RrSG does not believe the CCWG-Accountability
process is an appropriate vehicle for unbalancing the extensively discussed similar proposal which was rejected in the
previous revisions to the ICANN By-Laws.
Accordingly, the RrSG believes the better course here is to eliminate the 2/3 threshold requirement, and to exclude
abstentions of Board Member(s) from the tally of votes in affirmance or objection to GAC Advice.</t>
  </si>
  <si>
    <t>The recommendation marks a significant shift at ICANN away from being private sector led and towards governmental control of key Internet governance functions. It is a grave mistake to empower governments in this way, many of whom are not democratic and routinely engage in wide-scale violations of human rights. The unaccountable should not be empowered at ICANN, but this recommendation does just that.</t>
  </si>
  <si>
    <t>It empowers the unaccountable.</t>
  </si>
  <si>
    <t>CDT remains uncomfortable with the proposed approach. CDT objected to moving to a 2/3rds threshold in 2014 and remains concerned that this further weighting of the GAC's advice is contrary to the interests of the ICANN community as a whole and to the ICANN model, particularly when coupled with the empowerment of the GAC in exercising the community powers. We remain concerned that this overall empowerment of the GAC will present challenges when considering the merits of the overall proposal vis-a-vis NTIA's requirement elaborated in Annex 14 para 7.</t>
  </si>
  <si>
    <t>Further weighing of GAC advice is contrary to interests of IANN community. Empowerment of GAC will present challenges when considering merits of proposal vis-a-vis NTIA's requirements</t>
  </si>
  <si>
    <t>Specifically, the UK Governments supports this recommendation because it: i. requires the Board to try to find a mutually acceptable solution with the GAC in the rare eventuality that it has decided to reject GAC advice that is based on full consensus; ii. implements in the context of the IANA stewardship transition, the earlier agreement between the Board and the GAC to set a threshold of two thirds for rejecting consensus-based GAC advice; iii. reflects current GAC practice that consensus exists if there is no single formal objection; iv. does not require the Board to arbitrate between differing government positions. We note that this proposal: i. takes account of an existing special consideration that applies only to the GAC; ii. does not require the Board to agree a solution with the GAC were it to reject consensusbased advice; iii. reaffirms that it is the sole prerogative of the GAC in deciding and reviewing its operating principles and procedures: the GAC's autonomy is unaffected; iv. does not affect the existing requirement on the Board to take account of all GAC advice including that which reflects a range of views where the special consideration does not apply. The UK Government believes that the GAC's current practice of always aiming for consensus-based advice is the most effective way of providing public policybased advice and input into the ICANN multistakeholder policy development process. The GAC membership is currently 153 governments, 2 regional commissions and 34 observer inter-governmental organisations. The substantial rejection of formal advice by GAC members acting in concert to safeguard the global public interest and to ensure consistency with national and international laws, would be a highly contentious step for the Board to take. The UK Government believes it is not unreasonable, therefore, for a decision by the Board to reject consensus-based public policy interest-based advice, to be determined by a threshold higher than simple majority. The evaluation of that support for rejection needs to be rigorous and a formally instituted and fully accountable voting procedure is the most appropriate means for achieving this. In he history of ICANN, outright Board rejection of GAC advice has rarely happened. It is now the case - more so than in previous years - that the GAC undertakes its role and fulfil its remit in ICANN in a way which serves to reduce the risk of the Board ultimately and substantially rejecting its formal consensus-based advice. There are more prior opportunities for dialogue between the Board and the GAC which serve to identify and resolve potential differences, before an issue reaches the stage of formally submitted GAC advice. Moreover, thanks to the recent work of the GAC-GNSO Consultation Group which was established to implement a key ATRT recommendation on early GAC engagement in policy development, there are mechanisms now in place to ensure close interaction between the GNSO and the GAC, from the early stages of policy development onwards. These include the appointment of a GNSO liaison to the GAC and the putting in place of a "Quick Look Mechanism" whereby the GAC can signal a potential public policy aspect of a PDP. These mechanisms facilitate more stakeholder convergence and mitigate the risk of GAC divergence with the Board at the final stages of policy development. We believe that these are important positive developments fir the ICANN community that provide additional context for Recommendation 11.</t>
  </si>
  <si>
    <t>Supports because: 1) it requires Board to find mutually acceptable solution; 2) it implements earlier agreement to set of threshold of two thirds; 3) it reflects current GAC practice; 4) it does not require Board to arbitrate between differing government positions; 5) it takes account of special consideration that applies to GAC; 6) does not require Board to agree a solution; 7) reaffirms sole prerogative of GAC in deciding procedures; 8) does not affect the existing requirement on the Board to take account of all GAC advice. It is not unreasonable for a decision by the Board to reject consensus-based public policy interest-based advice, to be determined by a threshold higher than simple majority. Evaluation of support for rejection needs to be rigorous. There are more opportunities for dialogue between Board and GAC.</t>
  </si>
  <si>
    <t>The special requirement placed on the ICANN Board and the GAC to find a mutually acceptable solution is in recognition of the fact that governments play a crucial role on matters regarding public policy. It is thus important for the ICANN Board to give due weightage to GAC advice in its decision-making. It is noted that Government is an important stakeholder in the multistakeholder structure of internet governance, with the leading role in cyber security matters relating to national security and public safety. Hence, GAC’s recommendation on internet-related public policy issues is fundamental to the multi-stakeholder governance of critical internet resources. It is thus important to enhance the GAC’s operational autonomy in respect of public policy issues including cyber security matters relating to national security and public safety. The CCWG has suggested that the ICANN Board need only respond to that advice by the GAC which is supported by “full consensus”. The issue of “full consensus” in the GAC must be clearly defined. GAC should strive to reach a formal consensus, but if needed the decision should be taken by applying majority rule.</t>
  </si>
  <si>
    <t>The issue of “full consensus” in the GAC must be clearly defined. GAC should strive to reach a formal consensus, but if needed the decision should be taken by applying majority rule.</t>
  </si>
  <si>
    <t>Beyond the scope of this question on the stress test, one way to achieve an overall balance is to create a Business Advisory Committee so as to actually balance the three broader stakeholder groups and make the Advice from the stakeholder groups equal. In addition, the business constituents of the Supporting Organizations could have a somewhat stronger voice in commercial decisions and in matters related to Business Compliance etc. in a structurally separate Commercial Division of ICANN; Eventually on matters related to DNS policy and larger matters, the ICANN Community could be empowered as a single, balanced house of different stakeholders, all assembled in Global Public Interest.</t>
  </si>
  <si>
    <t>Create a Business Advisory Committee so as to actually balance the three broader stakeholder groups and make the Advice from the stakeholder groups equal. business constituents of the Supporting Organizations could have a somewhat stronger voice in commercial decisions and in matters related to Business Compliance. ICANN Community could be empowered as a single, balanced house of different stakeholders, all assembled in Global Public Interest.</t>
  </si>
  <si>
    <t>Denmark supports the amended Stress Test 18 (ST 18) proposal. In our view ST 18 addresses the GAC Dublin Communiqué in a satisfactory manner. The new text is a compromise text carefully drafted to meet the differing positions in the CCWG Accountability. The suggested change of Article XI, Section 2 clarifies the situations in which the ICANN Board is obliged to engage in the process of trying to find a mutually acceptable solution with the GAC – namely when the GAC advice is supported by consensus (as currently defined). The proposed text also makes clear that the GAC still preserves its autonomy to define consensus. We also believe that the requirement that a decision by the Board to reject GAC Consensus Advice requires support by 2/3 of the Board members is an important element in ensuring that advice from the GAC is taken seriously within the Board.</t>
  </si>
  <si>
    <t>It addresses the GAC Dublin Communiqué in a satisfactory manner. The suggested change of Article XI, Section 2 clarifies the situations in which the ICANN Board is obliged to engage in the process of trying to find a mutually acceptable solution with the GAC – namely when the GAC advice is supported by consensus (as currently defined). The proposed text also makes clear that the GAC still preserves its autonomy to define consensus. The requirement that a decision by the Board to reject GAC Consensus Advice requires support by 2/3 of the Board members is an important element in ensuring that advice from the GAC is taken seriously within the Board.</t>
  </si>
  <si>
    <t>The IPC has significant concerns with the current Recommendation #11 and cannot support it in its
current form - see http://forum.icann.org/lists/comments-draft-ccwg-accountability-proposal-30nov15/pdfVVYmvrATNS.pdf for detailed comment.</t>
  </si>
  <si>
    <t>Significant concerns. Proposed Bylaw appears to limit this “mutually acceptable solution” process to GAC Advice “approved by a full Governmental Advisory Committee consensus, understood to mean the practice of adopting decisions by general agreement in the absence of any formal objection and to make significant changes in the Board’s handling of GAC advice, with troubling consequences – requiring a mandatory vote and creating the impression that any GAC advice that is not rejected by the Board is binding on ICANN . At the same time, the Proposal appears to leave ample room for the GAC to work around the limitation to “full consensus advice” and the requirement for a clear written rationale.</t>
  </si>
  <si>
    <t>Not enough details provided to fully assess and comment</t>
  </si>
  <si>
    <t>Enhancements to the Ombudman's role and function needs clarification</t>
  </si>
  <si>
    <t>The overall acceptability of the transition proposals depend to a large degree on the outcome of Work Stream 2 and the accountability of the SO/AC in particular. I would suggest that it is not the ICANN Board which lacks incentive to address SO/AC accountability but rather the SO/AC themselves. The accountability of the SO/AC representatives to their membership in ICANN and to the corresponding global communities is a critical consideration for the legitimate exercise of community powers as set out in the CWG and CCWG transition proposals. Accordingly, in addition to the accountability of SO/AC representatives to their respective communities, the internal checks and balances within the exercise of community powers is the most important consideration. Otherwise, the outcome of the transition could readily be perceived as simply creating a cartel of commercially interested parties in the operation of ICANN including particularly the IANA functions.</t>
  </si>
  <si>
    <t>Acceptability of transition proposals depend on Work Stream 2 and accountability of SO/AC. Accountability of SO/AC representatives is critical. Checks and balances are important.</t>
  </si>
  <si>
    <t>The Board Supports Further Accountability Work And Confirms Commitment to How It Will Consider Further Recommendations</t>
  </si>
  <si>
    <t>See previous comments, in particular regarding
membership.</t>
  </si>
  <si>
    <t>USCIB generally supports this recommendation but did not check either box supporting/not supporting it. This is because -- as we elaborate below – USICB believes that Workstream 2 will be accomplished more effectively if issues are prioritized for near-term and longer term action. Thus, we would fully support this recommendation, provided the following comments are addressed as the CCWG continues to refine the 3rd draft.  (Edited for space considerations,please see the summary in this line and read the original submission for all details associated with this point)</t>
  </si>
  <si>
    <t>Requires amendments to be able to fully support. these include:
- Human Rights – near term – Use international experts to properly complete this without expanding ICANN’s commitment beyond the scope of its primarily technical mission.
- Improving transparency – near term – Expand Article III of the Bylaws to include:
      - Create a Freedom of Information Act type process.
      - Disclosure of interactions with governments.
      - Jurisdiction – make Article XVIII a fundamental Bylaw.
- Operational details of Work Stream 1 recommendations – 
       - Establishing the rules and procedures for the IRP.
      - Defining the practical modalities for the Community Forum
      - Significantly expanding the authority of the ICANN Ombudsman and ensuring additional resources and making the selection of persons performing that function joint between the community and the Board as well as making them responsible to both.
- Long-term Work Stream 2 issues
      - implement improvements to ICANN’s standards for diversity
      - to enhance the accountability of Supporting Organizations (SOs) and Advisory Committees (ACs) by including this as part of the ATRT review process</t>
  </si>
  <si>
    <t>Since many pertinent issues for ensuring ICANN Accountability such as jurisdiction, are now part of Work Stream 2, it is important to ensure that these discussions take place immediately and within defined timelines. Also, ICANN should ensure that there is no weakening of the scope of Work Stream 2 and that whatever recommendations emerge from the process in the future are implemented.</t>
  </si>
  <si>
    <t>Jurisdiction issue</t>
  </si>
  <si>
    <t>With the understanding that the jurisdiction of incorporation of ICANN seriously considered by the community in WS2</t>
  </si>
  <si>
    <t>auDA supports the Board's comments on WS2.</t>
  </si>
  <si>
    <t>We consider the inclusion of a human rights bylaw should be considered as part of Workstream 2</t>
  </si>
  <si>
    <t>Inclusion of human rights Bylaw should be Work Stream 2.</t>
  </si>
  <si>
    <t>Argentina has participated in the accountability review process since the beginning and supports what has been agreed in the NETmundial Multistakeholder Statement: "it is expected that the process of globalization of ICANN speeds up leading to a truly international and global organization serving the public interest with clearly implementable and verifiable accountability and transparency mechanisms that satisfy requirements from both internal stakeholders and the global community". Argentina expects that the legal status/jurisdiction issue will be part the context of Work Stream 2, with the same level of attention and with a clearly established timeframe, that has been devoted to issues included in Work Stream 1. Argentina is willing to contribute working in Work Stream 2 in the same way as with Work Stream 1.</t>
  </si>
  <si>
    <t xml:space="preserve"> Argentina expects that the legal status/jurisdiction issue will be part the context of Work Stream 2, with the same level of attention and with a clearly established timeframe, that has been devoted to issues included in Work Stream 1. Argentina is willing to contribute working in Work Stream 2 in the same way as with Work Stream 1.</t>
  </si>
  <si>
    <t>We agree that there should be a commitment to further work in line with existing expectations for Work Stream 2. Jurisdiction is a very complex issue – a change of jurisdiction could have a significant on the whole framework of enhanced accountability, for example. It would be important to identify criteria for assessing the benefits and issues associated with different jurisdictions. Taking limited areas of activity might be a more manageable approach than trying to carry out a full review. However, Nominet would be strongly opposed to any change of jurisdiction that gave ICANN any level of legal immunity for its actions or which limited the ability to enforce the empoweredcommunity mechanisms. We have commented separately on human rights commitments – the framework of interpretation: should not be an opportunity to extend ICANN’s obligations beyond its narrow scope and Mission; and should not impose any global enforcement duty on ICANN.</t>
  </si>
  <si>
    <t>Yes, ISPCP support this recommendation and is in agreement with the list of items currently listed as to be addressed in Work Stream two.</t>
  </si>
  <si>
    <t>Supports but, ICANN needs a community-based mechanism for initiating continuing reform (outside the scope of what is permitted in a PDP), for example institutional reform. In our view, ATRT teams, while useful, are neither sufficiently transparent nor sufficiently participatory in their working methods to fully satisfy this requirement. The CCWG mechanism, as practised by this CCWG, is. This CCWG should continue in existence, albeit at a more restrained pace, to consider and implement further necessary reforms.</t>
  </si>
  <si>
    <t>Paragraph 283: NPOC supports the recommendation that the Board adopt an interim Bylaw that would commit ICANN to implementing the CCWG - Accountability recommendations, and task the group with creating further enhancements to ICANN's accountability including, but not limited to, the Work Stream 2 list of issues detailed in Para 283. Conclusion: NPOC supports Recommendation #12</t>
  </si>
  <si>
    <t>Support, with these qualifications: 
The BC agreed with the CCWG’s requirement that “proposed community powers in Work Stream 1 should be adequate to overcome resistance from ICANN Board and management to additional measures the community attempts to implement after the IANA transition is complete” 
The 3rd draft has fewer legally enforceable powers since it relies upon Designator instead of Member. If the board resisted widely supported measures in Work Stream 2, the community’s only leverage would be removal of ICANN director(s), a very disruptive and difficult process. 
To address this risk, the BC requires an interim Bylaw that would commit ICANN’s board to formally consider implementing CCWG-Accountability Work Stream 2 recommendations. If the board were to block broadly supported recommendations for work stream 2, the community would have the legally enforceable right to remove director(s).</t>
  </si>
  <si>
    <t>Many issues that are of core concerns to the NCUC community are scheduled to be considered in Work Stream 2. Included among these are transparency, DIDP reform, government relations, diversity, jurisdiction, whistleblower policy and the role of the Ombudsman. These are high priority issues for our community and we are disappointed that more of them were not considered as part of work stream 1. 
To be effective in work stream 2 the CCWG needs to act proactively to ensure that:
1. The CCWG is able to retain independent counsel in a manner similar to that provided to it in work stream 1. The issues in work stream 2 are no less important than those considered in work stream 1. Many, such as state specific privacy issues related to transparency and documentation, are highly legal in nature and will require the retention of high quality legal counsel. This is an absolute requirement.
2, The proposed interim Bylaw should be drafted in a manner that requires the Board to implement all recommendations, including changes to ICANN’s Bylaws, recommended by the CCWG, or successor working group(s), as a result of work stream 2.
3. All work contained in the work stream 2 remit must be completed and approved by the Board no later than the end of 2016.
The NCUC notes that there are several matters, such as review of the Cooperative Engagement Process (CEP), that are delegated to work stream 2 in other sections of this Proposal but are not listed as components of work stream 2 in recommendation 12.  We would suggest that the Final Report consolidate all such items in one place so that the full extent of work stream 2 is more transparent and known before the CCWG requests the support of its chartering organizations.
We also note that one subgroup that has been assigned to work stream 2, that of the Office of the Ombudsman, has already been formed and activated. Although activity ceased when the topic was placed into work stream 2, we would suggest that the CCWG reactivate this group during the period following the submission of the Final Report to the chartering organizations. There is no good reason to wait until the Morocco meeting to commence work stream 2 work when such a group has already been formed and activity begun.</t>
  </si>
  <si>
    <t>Besides, there is also a need of an unambiguous framework of ‘ICANN’s role in relation to human rights’, however that may be part of Work Stream 2 (WS2).
        In WS2 there may also be discussion on definition of global public interest; ICANN’s transparency and corresponding inspection rights; accountability of the representatives of the supporting organization and advisory committees; accountability of the staff; jurisdiction issues and diversity aspects.</t>
  </si>
  <si>
    <t>i2Coalition supports this solution and is in agreement with the list of items currently</t>
  </si>
  <si>
    <t>Supports but would like a significantly increased commitment to transparency</t>
  </si>
  <si>
    <t>The Board of LACTLD supports the recommendations of further accountability work in the implementation phase by WS2.</t>
  </si>
  <si>
    <t>It would, obviously, be preferable if everything were already complete. There remains a distressing number of details to be worked out in the implementation of the proposal. But some items can indeed wait, and the proposal to ensure that those items get completed seems adequate to the purpose.</t>
  </si>
  <si>
    <t>More focus on transparency is needed in Work Stream 2, particularly over board communications and board deliberations. The ICANN board should be held to same standard of transparency under which the GNSO Council operates: publicly recorded and transcribed board meetings and email discussions. The ICANN board should not be allowed to impede Work Stream 2, once the leverage of the IANA transition is not in place to force accountability improvements. Experience shows the board resists accountability at every turn and it cannot be permitted to delay, truncate, or control Work Stream 2 accountability reform work.</t>
  </si>
  <si>
    <t>More focus needed on transpareny needed particularly over Board communications and deliberations. Board should not be permitted to impede Work Stream 2</t>
  </si>
  <si>
    <t>CDT fully supports WS2 and its contents. We appreciate the Board's support for WS2 as indicated in its communication of November 13 2015. We believe that WS2 will be critical to ensuring the ongoing accountability of ICANN to its community and to the further elaboration of key elements addressed in WS1. This said, CDT has also long argued that there needs to be a mechanism in place to assess the degree to which the accountability enhancements are delivering the results that the community had anticipated when drafting the recommendations. We encourage the CCWG to discuss and and assess the need for such a mechanism to be a part of WS2.</t>
  </si>
  <si>
    <t>Full support. WS2 will be critical. There needs to be mechanism in place to assess degree to which enhancements are delivering results</t>
  </si>
  <si>
    <t>The UK Government notes that Workstream 2 is focussed on addressing those accountability topics for which a timeline for developing solutions extends beyond the IANA Stewardship Transition, including jurisdiction, SO and AC accountability as they take on their new community powers, and the framework for the ICANN commitment to uphold human rights. We agree that adopting an interim Bylaw serves to commit ICANN to carrying out this further accountability enhancement activity with precision and adherence to a fixed timeframe. We therefor support this proposal because it ensures continuation of accountability activity.</t>
  </si>
  <si>
    <t>Supports recommendation and adopting an interim Bylaw.</t>
  </si>
  <si>
    <t>The target suggested here seems reasonable for most topics.</t>
  </si>
  <si>
    <t>Required, with attention to the need to broaden the definition and scope of the work to be carried out in response to questions such as: What are the substantive changes proposed in Work Stream 1 of CCWG and what is left unattended? What remains unchanged and what changes? Would there be greater fairness in its business and community actions? Would it bring better participation? Better people to govern? Would there be elevated governance standards? Would there be greater trust? These were not within the purview of Work Stream1. The scope for Work Stream 2 needs to be unlimited, towards bringing out broader and more substantive changes to elevate the organization by instituting much higher Accountability and ethical standards framework so as to enhance its acceptability and trust even among those who are slow to trust.</t>
  </si>
  <si>
    <t>The scope for Work Stream 2 needs to be unlimited, towards bringing out broader and more substantive changes to elevate the organization by instituting much higher Accountability and ethical standards framework</t>
  </si>
  <si>
    <t>The question of SO/AC accountability is closely intertwined with the issue of diversity. SOs and ACs – and participants in ICANN more generally – lack full credibility as ‘representatives’ of global Internet stakeholders when they do not adequately encompass the full range of geographical, social and cultural interests around the DNS. The question of diversity featured prominently in public comment on earlier versions of the CCWG proposal. It is therefore somewhat surprising to see diversity given bare mention in the third draft proposal. Yet increased diversity is one of the most important challenges for the future global legitimacy of ICANN. Expand paragraph 283 so that it: (a) expresses recognition of widespread and serious concerns about increasing diversity at ICANN (inter alia, in terms of region, gender, language, age, (dis)ability, and more); and (b) indicates that Work Stream 2 will give systematic attention to ways of enhancing diversity across all of ICANN’s accountability processes.</t>
  </si>
  <si>
    <t>Diversity not given sufficient importance in the report. Expand paragraph 283 so that it: (a) expresses recognition of widespread and serious concerns about increasing diversity at ICANN (inter alia, in terms of region, gender, language, age, (dis)ability, and more); and (b) indicates that Work Stream 2 will give systematic attention to ways of enhancing diversity across all of ICANN’s accountability processes.</t>
  </si>
  <si>
    <t>Supports this recommendation. Work Stream 2 must be fully supported by ICANN, including the continued retention of outside counsel. Work Stream 2 cannot be replaced by ICANN’s “business as usual” procedures.</t>
  </si>
  <si>
    <t>Supports recommendation. Work Stream 2 must be fully supported by ICANN, including the continued retention of outside counsel. Work Stream 2 cannot be replaced by ICANN’s “business as usual” procedures.</t>
  </si>
  <si>
    <t>I found the stress tests were very appropriate and interesting, and obviously helpful in devising solution</t>
  </si>
  <si>
    <t>Appropriate and useful stress tests</t>
  </si>
  <si>
    <t>1 Community Empowerment Mechanism
Conclusion – We believe that the community powers and community empowerment mechanism contemplated by the Third Draft Proposal adequately satisfy the CWGStewardship requirements relating to the community empowerment mechanism. Although the community powers are in some cases less direct than in the Sole Member model contemplated by the Second Draft Proposal, we believe the CWGStewardship requirements can be met through the community powers and community empowerment mechanism contemplated by the Third Draft Proposal.
2 CANN Budget and IANA Functions Budget
Conclusion – Similar to our conclusion in our response on the Second Draft Proposal, overall we believe that the Third Draft Proposal’s specifications with respect to the community power to reject budgets is both necessary and consistent with the requirements of the CWG-Stewardship final transition proposal; however, we require that the CCWG-Accountability proposal or the implementation process address the matters that are not sufficiently specified in the Third Draft Proposal (i.e., those relating to budget transparency, grounds for rejection of a budget/plan, timing of budget preparation and development of the caretaker budget, each of which were described in the Second Draft Proposal). In addition, we note, that the CWGStewardship (or a successor implementation group) is required to develop a proposed process for the IANA Functions Operations-specific budget review. We require that the proposal specifically acknowledge this.
3 IFR
Conclusion – We believe that the Third Draft Proposal adequately satisfies the CWGStewardship requirement relating to the IFR. The community’s ability to reject ICANN Board decisions on recommendations resulting from an IFR or Special IFR will meet the CWG-Stewardship requirements, provided that the final version of the CCWG-Accountability proposal provide that the right to reject can be exercised an unlimited number of times.</t>
  </si>
  <si>
    <t>4 Customer Standing Committee (CSC)
Conclusion – We believe that the Third Draft Proposal adequately satisfies the CWGStewardship requirement relating to the CSC, provided that the ICANN Bylaw drafting process will continue to include involvement by the CWG-Stewardship (or a successor implementation group).
5 Post-Transition IANA (PTI)
Conclusion – We believe that the Third Draft Proposal adequately satisfies the CWGStewardship requirement relating to PTI, provided that the ICANN Bylaw drafting process and related PTI governance documents will continue to include involvement by the CWG-Stewardship (or a successor implementation group).
6 Separation Process
Conclusion – We believe that the Third Draft Proposal adequately satisfies the CWGStewardship requirements relating to the separation process. The community’s ability to reject ICANN Board decisions on Special IFR/SCWG recommendations, which would include the selection of a new IANA Functions Operator or any other separation process will meet the CWG-Stewardship requirements, provided that (i) the final version of the CCWG-Accountability proposal provide that the right to reject can be exercised an unlimited number of times, and (ii) the ICANN Bylaw drafting process and related the Separation Process will continue to include involvement by the CWG-Stewardship (or a successor implementation group).</t>
  </si>
  <si>
    <t>7 Appeals Mechanism
Conclusion – As we noted in our comment letter to the Second Draft Proposal, the Third Draft Proposal does not explicitly address the CWG-Stewardship requirement that an independent review process be available for claims relating to actions or inactions of PTI. This requirement could be addressed in a number of ways. For example, a provision could be added to the ICANN Bylaws that would require ICANN to enforce its rights under the ICANN-PTI Contract/Statement of Work (SOW), with a failure by ICANN to address a material breach by PTI under the contract being grounds for an IRP process by the Empowered Community (after engagement and escalation). Another approach would be to expand and modify, as appropriate, the IRP process currently contemplated by the Third Draft Proposal to cover claims relating to actions or inactions of PTI, with the ICANN Bylaws and PTI governance documents expressly confirming that the IRP process is binding on PTI (which provisions would be Fundamental Bylaws that could not be amended without community approval). Regardless of approach, the CWG-Stewardship requires that this dependency be addressed in the final CCWG-Accountability proposal in order for the CWG-Stewardship to confirm that the conditions of the CWG-Stewardship final transition proposal have been adequately addressed.
8 Fundamental Bylaws
Conclusion – We believe that the Third Draft Proposal adequately satisfies the CWGStewardship requirements relating to Fundamental Bylaws.</t>
  </si>
  <si>
    <t>We believe, the 3rd Draft Proposal still meets the requirements from the CCWG accountability, and the requirements for the IANA Stewardship Transition, including the dependencies identified by the CWG Stewardship.</t>
  </si>
  <si>
    <t>Reports meets NTIA criteria</t>
  </si>
  <si>
    <t>An entity (the "empowered community") that consists of organizations that
are organic components of ICANN is obviously not "the global
multistakeholder community", nor can it be construed to be representative of
that community when 3 out of 5 of the cited organizations represent the
domain name and addressing industries. 
Consequently, the proposal manifestly fails to meet the main objective
enunciated by NTIA, namely that ICANN should be accountable to a the broad
global multistakeholder community. Therefore, we oppose the recommendations
contained in the proposal.</t>
  </si>
  <si>
    <t xml:space="preserve">In our judgement the Draft Proposal does not go far enough in ensuring that governments do not enhance their authority within ICANN as compared to the status quo.  </t>
  </si>
  <si>
    <t>ISPCP believes the NTIA criteria are reasonable and consistent with the multistakeholder model ICANN is built on and has refined over its 17 years of existence. ISPCP believes that the CCWG proposal is in full accordance with the NTIA criteria.</t>
  </si>
  <si>
    <t>We consider that the proposal that the Board should follow GAC advice unless a 2/3 supra-majority rejects it risks being judged as violating the NTIA criterion that the IANA functions should not be under the control of a government-led or intergovernmentally-led organisation.
We consider that in all other respects the proposal meets the minimum standards set by the NTIA. 
However, we consider that the CCWG proposal would not meet NTIA's criterion for preserving the openness of the Internet if the CCWG's proposal in relation to the Mission were to be weakened so as to immunise the content of PICs or other contracts with ICANN from challenge on the basis that the purpose of the provision lies outside ICANN's Mission. We further consider that this criterion could not be met without explicit language prohibiting ICANN from regulating the Internet-based services that rely upon the DNS, or the content those services carry or provide.</t>
  </si>
  <si>
    <t>That the board be Transparent and Accountable within the scope of it's mandate.</t>
  </si>
  <si>
    <t xml:space="preserve">We urge individual members of the ICANN community along with the SOs and ACs to demand that this document be treated as an provisional draft until all outstanding issues are settled, including specific language for bylaw revisions, and instruct the CCWG-Accountability to provide a final draft for public comment that incorporates comments on the Draft Proposal from the ICANN community, the chartering organizations, and the Board of Directors. In our judgment, these process flaws are so significant that the community should insist that final approval of the transition be deferred to ICANN 56. More to the point, if unremedied, these process flaws alone are sufficient for us to urge rejection of the transition, notwithstanding our substantive views on the merits of the transition proposal.  That said, the Draft Proposal is greatly improved from earlier drafts in clarity, specificity, and accountability measures. In particular, we note positively the incorporation of the right of inspection for the designator, generally referred to in the draft as the “Empowered Community”, into the bylaws along with the powers to oppose the annual operating plan and budgets and the five year strategic plan and five year operating plan. The right of inspection is a critical patch to address the differences in legal authority created by the shift from a membership model to a designator model. This issue is vitally important and we strongly support its inclusion in the Draft Proposal.  </t>
  </si>
  <si>
    <t xml:space="preserve">The Third CCWG-Accountability Draft proposal on Work Stream 1 Recommendations does pass the Accountability Test here presented. I wish to commend all stakeholders for their dedicated participation in the complex and often trying process of developing the Third Proposal on Enhancing ICANN’s Accountability. It is a remarkable achievement of patience and consensus-building. However, I strongly advise that only minimal adjustments be made to the Third Proposal from here on in. In all complex multi-stakeholder processes, there is a limited window of opportunity to bring a process to completion. No process occurs in a vacuum. So attention needs to be paid to developments in the external environment as well as to the internal dynamics of the Cross-Community Working Group – maintaining a high level of mobilisation for an indefinite period is simply not feasible. </t>
  </si>
  <si>
    <t>The RySG commends the co-chairs, rapporteurs, members, participants, staff, independent legal counsel, and advisors for the tremendous, time-consuming effort and dedication to produce this third draft proposal. We stand ready to provide further comments as requested, including on draft bylaws as and when they are finalized.</t>
  </si>
  <si>
    <t>auDA believes that all comments on the draft proposal need to be considered carefully and that rushing to finalisation is an error. auDA is concerend that lack of clarity now will lead to serious and complex problems arising as the bylaws are being drafted.</t>
  </si>
  <si>
    <t xml:space="preserve">We note that the third draft proposal is based on achieving community consensus and builds upon ICANN’s existing structures. We understand that parts of the proposal are conceptual in nature, and we reserve the right to make further comments as the proposal is finalised. </t>
  </si>
  <si>
    <t>NiRA commends the great work done by this Group in last one year regarding the proposal on Enhancing ICANN Accountability Work Stream 1. NiRA expresses its gratitude to members of the Group and welcomes the opportunity to comment on the output of the difficult tasks undertaken in such an uncharted path of restructuring ICANN.</t>
  </si>
  <si>
    <t>In summary, CENTR supports the key principles behind the third Draft Proposal. At the same time, we recommend that all structures, procedures and bodies envisaged by the third Draft Proposal are tested against the intent and principles, including close monitoring during implementation and ex-post assessment of their costs and effectiveness. CENTR also strongly reiterates the principle agreed over 12 years ago that ICANN policies only apply to those ccTLD registries that have expressly confirmed adherence to such policies by their membership of the ccNSO, only during the duration of their membership thereof, and in respect only those policies developed through the agreed processes. Finally, we wish to remind the CCWG and ICANN that we and our colleagues in the other regional organisations will remain fully available in assisting with communication and liaison with the ccTLD communities in our respective regions.</t>
  </si>
  <si>
    <t>We reiterate our appreciation to participants of the CCWG-Accountability for their substantial undertaking. Canada supports the third draft accountability proposal moving forward.</t>
  </si>
  <si>
    <t>The Cross¬Community Working Group on Enhancing ICANN Accountability’s (CCWG) recommendations represent an impressive achievement: an inclusive, consensus¬driven process has resulted in a series of proposals that will make ICANN more accountable to the global community of Internet users it serves, without undermining the organization’s ability to effectively perform its vital technical functions. As Google has long argued, striking this balance between improved accountability and operational efficiency is a necessary foundation for the transition of the Internet Assigned Numbers Authority (IANA) functions stewardship from the National Telecommunications and Information Administration (NTIA) to the global multistakeholder community. Google is pleased that the CCWG proposal has found this  balance, and we look forward to the IANA transition being successfully implemented in the coming months.</t>
  </si>
  <si>
    <t>ICANN’s 21 day comment period, especially during the holiday season, is insufficient and is inconsistent with ICANN’s obligations to give the community adequate time to consider and comment on the Draft Report. Allow 60 days comment period. 60 day window should begin on the last day that the Draft Report is published in all ICANN languages.</t>
  </si>
  <si>
    <t>Dyn congratulates the CCWG on the work that it has undertaken. It is a testament to the strength of the multistakeholder processes that so much progress has been made in such a short time. We thank the members and participants for their work. In general, Dyn is supportive of the third draft report. There is nothing in it that makes us say we cannot support the report, and many items that are clear improvements over the state of affairs today. We remain somewhat worried about the number of details that remain to work out. Several sections of the report contain draft text or items that remain to be finalized during implementation. There is some risk in that, and we would prefer a proposal where the details were somewhat more complete. But we do not think this to be a fatal flaw, and we support the accountability changes proceeding in order to achieve the important transition of the stewardship.</t>
  </si>
  <si>
    <t>We have previously highlighted the need for greater transparency by ICANN and note a general step in the right direction with respect to access to documents, interactions with governments, and whistleblower protections. However, these requirements need to be enhanced, particularly related to the “patch” proposed by the CCWG to address the enforcement gap between Sole Member and the Sole Designator models We recommend the near-term Work Stream 2 effort focus on creating a stronger Freedom of Information Act style process. We suggest following well established best practices, including developing clear criteria about what information may be released, enabling stakeholder access to documents, emails, staff memos, and other unofficial correspondence related to the policymaking process. An independent, third party entity should be retained by ICANN and operate independent of the Board. The Chamber previously urged the CCWG to adopt an additional Bylaw requiring ICANN (or an individual acting on ICANN’s behalf) to disclose relations and activities with government officials. We continue to stress consideration of this Bylaw under Work Stream 1, but at a minimum, mechanisms enabling greater transparency of government interactions should be fast tracked as a Work Stream 2 near-term priority. We maintain that Article XVIII should be strengthened with the status of a Fundamental Bylaw to ensure the continued legal certainty and stability of ICANN’s functions. The massive and impressive body of work by the CCWG has been based on California laws and any initiative to shift jurisdictions is a fundamental change, potentially disrupting the foundation of the accountability proposal. While this topic has been discussed extensively in the CCWG, but because the concept is so important and underlies the success of the accountability plan, we recommend at a minimum to further evaluate strengthening ICANN’s current California jurisdiction Bylaw as a near-term priority for Work Stream 2.</t>
  </si>
  <si>
    <t>The UK Government supports the IANA stewardship transition as a key opportunity to strengthen ICANN and improve its accountability to all Internet stakeholders worldwide.  Where problems and disagreements have emerged, the CCWG leadership has deployed very effective means to find ways of overcoming these: many valuable lessons learnt on the way. While noting specific issues that need further discussion primarily with regard to implementation - notably the empowerment decision-taking process set out in Recommendation 2 - the UK Government fully supports the CCWG third proposal. In particular, we express support for the 12 Recommendations including the “Stress Test 18” bylaw proposal in Recommendation 11 concerning consensus-based GAC advice. We also support the NTIA statement on this matter made on 25 November 2015.</t>
  </si>
  <si>
    <t>Concerned over the timing of the comment period for the recently published CCWG-Accountability Draft Proposal on Work Stream 1 Recommendations. This Draft Report has been posted for an extremely short 21 day comment period, yet it contains sweeping changes when compared to the last version posted for comment. These changes are significant, have ripple effects throughout the entire report and will have profound implications for ICANN leading up to and after any termination of the U.S. government of its IANA contract with ICANN. The comment periods for earlier drafts of the report were nearly twice as long yet the earlier iterations of the report lacked sufficient detail to adequately assess the recommendations. The third draft appears to have come a long way toward meeting the U.S. government’s requirements but now, when a careful scrutiny is needed the most, the community does not have sufficient time to adequately evaluate the recommendations. Simply put, ICANN’s 21 day comment period, especially during the holiday season, is insufficient and is inconsistent with ICANN’s obligations to give the community adequate time to consider and comment on the Draft Report. We are being asked to support a document that we cannot fully assess. Therefore, we request that ICANN staff work with the CCWG to institute a longer comment period by allowing at least 60 days for a robust review of all of the recommendations. The 60 day window should begin on the last day that the Draft Report is published in all ICANN languages. Although this will still be a rushed timeframe given the importance of the Draft Report, it will at least allow some time for our membership and other members of the ICANN community to digest the Draft Report and provide meaningful comments. It will also allow ICANN the opportunity to reaffirm that it is taking accountability issues seriously in the proposed transition away from U.S. oversight.</t>
  </si>
  <si>
    <t>The choices to the ten questions had to be selected from a "Yes" or "No", which are restricted choices to choose from, as, based on the scope of Accountability discussions, the topics discussed, the components examined in detail, the present level of consensus or absence of consensus, when viewed together, it is difficult to totally agree or totally disagree with the proposals in its present form, or as proposals to be implemented immediately without further thoughts. Answers to survey represent a deliberately intense "self­criticism" of the severe limitations of the emerging outcome. Comments stem from satisfaction over the swift progress made by ICANN in the evolution of its multi­stakeholder process in its initial 18 years and with a deep interest in drawing the required attention that everything that needs to be done to further the further evolution of ICANN as a Global multi­stakeholder Organization must be done without restraints and with ample faith. The budgetary process could be redesigning the budgetary process as a process with an organized flow of community inputs with periodic briefs exchanged between the Board and Community on their respective thinking. A convention could evolve for the Board to take into account community inputs, and by virtue of the fact that the Budgetary process becomes a part of Community discussion agenda items. The focus of the Accountability exercise should be that of strengthening ICANN as an organization of people of commitment to global public interest, to institute just enough processes to ensure that there is fairness, as well room for timely amends or remedial measures on the rare occasions when there is a deviation. There are imbalances within NomCom, be corrected by altering the number of AC/SO nominees to Nomcom, to ensure that this core body that determines the standards of the Board and AC/SOs is well centred.</t>
  </si>
  <si>
    <t xml:space="preserve">Accountability problems are never fully ‘solved’, and the quest for better arrangements will and must continue after the current reforms.  The question is not whether the current CCWG proposal is flawless, but whether it fulfils the criteria to get approval of the IANA stewardship transition. My answer to this question, in respect of the 30 November 2015 draft proposal, would be broadly yes. </t>
  </si>
  <si>
    <t>We note there are still outstanding issues concerning the Community Mechanism, the role of governments, the Mission Statement, and Stress Test 18, which have to be resolved but we are confident that the Community is able to come up with adequate solutions in the upcoming implementation phase and in Work Stream 2 in order to make a complete transition proposal.</t>
  </si>
  <si>
    <t xml:space="preserve">The IPC is deeply concerned about the truncated period for public comments and Chartering Organization review regarding the Proposal. This short period, coupled with the rush to publish the Third Draft Proposal, the large number of recommended actions in the Proposal and the significance of the Proposal in ICANN’s future, creates an untenable situation. There is simply not enough time to exercise the level of care and detailed review that a proposal of this nature requires, especially when its drafting and internal review have been rushed. The chances of unintended consequences – or worse, consequences intended by some stakeholders but generally unrevealed to others – are simply too great. The IPC specifically notes that, in many cases, the Proposal is only a summary of the CCWG’s recommendations and the actual “nuts and bolts” are found only in the Annexes. This adds to the difficulty of reviewing the CCWG’s actual proposal and the likelihood that significant aspects of the CCWG’s recommendations will be overlooked. The language proposed in recommendations for ICANN Bylaw revisions are conceptual in nature and that the CCWG-Accountability’s external legal counsel and the ICANN legal team will draft final language for these revisions. Inevitably, the actual language used in revised Bylaws and Articles of Incorporation will be of critical importance, and the effect could vary significantly depending on implementation decisions made. Any support that the IPC gives to the Draft Proposal must be qualified by concerns about the externally-imposed limitations on the timing for this process and ultimately, concerns about the work product of both the IPC and CCWG. Given these limitations, these comments should not be considered exhaustive, and any support given for a particular recommendation should not be considered an unreserved endorsement of every aspect of that recommendation. </t>
  </si>
  <si>
    <t>70</t>
  </si>
  <si>
    <t>The ASO representatives would like to thank the CCWG for the opportunity to deliver the RIR community input on the CCWG third Draft Report. The survey is filled out based on feedback received from discussions on the CCWG report at recent RIR meetings, comments on the RIR community mailing lists, and observations of the NRO EC. Overall we support the third Draft Report. We are very pleased with the work delivered by the CCWG and we are confident that the proposed amendments are positively contributing to the accountability of ICANN.</t>
  </si>
  <si>
    <t>AFTLD commends the great work done by the CCWG regarding the proposal on Enhancing ICANN Accountability Work Stream 1. AFTLD expresses its gratitude to members of the Group and welcomes the opportunity to comment on the draft proposal.</t>
  </si>
  <si>
    <t>We consider that the proposal that the Board should follow GAC advice unless a 2/3 supra-majority rejects it risks being judged as violating the NTIA criterion that the IANA functions should not be under the control of a government-led or intergovernmentally-led organisation. We consider that in all other respects the proposal meets the minimum standards set by the NTIA.  However, we consider that the CCWG proposal would not meet NTIA's criterion for preserving the openness of the Internet if the CCWG's proposal in relation to the Mission were to be weakened so as to immunise the content of PICs or other contracts with ICANN from challenge on the basis that the purpose of the provision lies outside ICANN's Mission. We further consider that this criterion could not be met without explicit language prohibiting ICANN from regulating the Internet-based services that rely upon the DNS, or the content those services carry or provide.</t>
  </si>
  <si>
    <t>Finally, COA joins the chorus of voices within the community objecting to the exceptionally rushed process for accepting and considering public comments on the Third Draft. There is simply no compelling justification for according to this fundamental and consequential set of complex issues barely half the time ICANN routinely allots for public comment on far less significant matters. This inadequacy is especially prejudicial to organizations like COA that themselves consist of other organizations and associations, and for whom it is often challenging to reach consensus positions even during the “normal” 40-day public comment period. Accordingly, COA explicitly reserves the right to submit further and more detailed comments on the Third Draft itself, as well as on the modifications and mutations to the Third Draft that have emerged on the CCWG-ACCT list, and from dialog between the Working Group and the ICANN Board. These changes have continued to appear even in the three weeks since the Third Draft was published.</t>
  </si>
  <si>
    <t>Ireland welcomes the opportunity to share views on the third draft proposal of the Cross Community Working Group on Enhancing ICANN Accountability. We commend the hard work and efforts of members and participants whose contributions have facilitated the preparation of this comprehensive proposal.  We recognize the constructive engagement of all sections of the Internet community, in a combined effort, in order to develop a proposal that addresses the dependencies of the CWG-Stewardship transition plan and to enable the transition proposal to meet NTIA requirements for the transition of the stewardship of the IANA functions to the global multistakeholder community. We believe the CCWG-Accountability 3rd proposal represents a significant step towards meeting these requirements.</t>
  </si>
  <si>
    <t>The SSAC notes its formal advice to the CCWG-A at their meeting in Dublin on Friday 23rd October that it wishes to continue providing its input in a purely advisory capacity and does not wish to take on any role in exercising community powers. When it is appropriate to do so, the SSAC may offer expert advice on the security and stability aspects of any issue, with the objective that the community be able to take that advice into consideration in its decision making. We are pleased to note that the 3rd draft of the CCWG-A Proposal has incorporated that advice. In that context, the SSAC submits the following comments on those aspects of the CCWG-A’s 3rd draft that are related either to security and stability or to the manner in which SSAC functions as an Advisory Committee of ICANN. We deliberately refrain from commenting on aspects that lie outside of SSAC’s scope. Taking these comments into account, the SSAC, as a CCWG-A chartering organization, anticipates that it will be able to support the final CCWG-A Proposal.</t>
  </si>
  <si>
    <t>Overall, we concur with the CCWG that this ambitious, year-plus effort has produced a set of mechanisms that – when further refined – will empower the community through use of a bottom-up, multistakeholder model. We are confident that with additional work the Work Stream 1 proposal that emerges will enable a seamless IANA transition that meets
the four NTIA requirements , thereby safeguarding the continued the security, stability, and resiliency of the DNS and openness of the Internet. Because there are details that still need refinement, including Bylaws, we look forward to an open and consultative implementation process, should the board accept the CCWG’s proposal. We note with favor that ICANN’s time-frame for the development and consideration of amendments to Bylaws, indeed, calls for a public comment period from approximately mid-February to mid-March. We look forward to contributing to that process.</t>
  </si>
  <si>
    <t>Basic question: I understand accountability to mean the obligation of  decision-makers in authority to explain publicly, fully and fairly how they are  carrying out their commonsense responsibilities.  USA has said ICANN is to  account to, answer to, the global Internet community.  But, except for the role  of the commitments, almost everything else in the proposal is focused on a  “community” that is internal to ICANN.  Aren’t the broader global community and  the created internal ICANN “empowered” community being confused?  This seems to  be two parts of ICANN “explaining “ to themselves.  How does what is proposed  as an internal watchdog process support ICANN in it’s obligation to explain its  actions, even if those actions are self-regulating, to the global Internet  community?</t>
  </si>
  <si>
    <t>While the removal of the unilateral role of the US government is otherwise welcome and long overdue, the present structure could in fact be worse than the earlier one to the extent that it violates the principle of democratic governance, and in particular the key political and public administration principle of separation of powers and instituting checks and balances in that we now have a kind of sovereign body with no outside checks or accountability. This is not acceptable. Further, we note that the recommendations of CCWG-Accountability did not achieve consensus even within that group, see: https://www.icann.org/en/system/files/files/draft-ccwg-accountability-proposal-appendix-a-02dec15-en.pdf
More importantly, the process was vitiated, in that time and again there were proposals, adopted by so-called consensus, that were subsequently rejected and revised due to pressure from either the ICANN Board or the US government. This influence was exercised with respect to very fundamental elements of the proposal (such as oversight of the ICANN Board), and ther esult of the pressure was that the proposal was quickly reworked in the directions asked for. Consequently, this was not a bottom-up community driven proposal. On the contrary, it was a proposal driven by either raised eyebrows, or by explicit directions, by those who hold all the power currently</t>
  </si>
  <si>
    <t>The IAB thanks the members of the CCWG for the considerable efforts put into this report, and for its consideration of the previous public comments. The IAB had some reservations about using the survey-style feedback mechanism; but given the long record of public deliberation and the very short time available, we decided this was a practical method for this occasion. Under other circumstances we would likely choose a different method to communicate our remarks</t>
  </si>
  <si>
    <t>Even though I am member of the CWG-Stewardship, I am speaking on personal basis; I have concern about the community power to reject the IANA functions budget. Overall i believe this exercise has been quite productive and i do hope that the board, the NTIA will ensure to do their part in good faith as envisaged.</t>
  </si>
  <si>
    <t>We support the change to the ICANN’s Mission statement. In particular, we would like to emphasise the vital importance of the following points, without which we would not be able to support the proposal:
o The restriction that that “ICANN shall act strictly in accordance with, and only as reasonably appropriate to achieve its Mission”.
o The proposed clarification of the scope and limitations of ICANN’s mission.
o The inclusion of an explicit statement that ICANN’s mission does not include the regulation of services that use the DNS or the content that such services carry or provide. 
o  We support the clarification that “ICANN shall have the ability to negotiate, enter into and enforce agreements with contracted parties”, but emphasise the vital importance of the restriction that this be “in [service of] [support of] [furtherance of] its Mission”. This provides ICANN with the freedom to enter into and enforce contracts in furtherance of its mission, while clearly restricting the use of contracts so as to avoid their being used to attempt to regulate the content or services provided by users of the DNS.
• We continue to support the division of ICANN’s Core Values into “Commitments” and “Core Values”, where “Commitments” must be adhered to absolutely, while “Core Values” can be balanced against each other.
• We continue to support the chosen Commitments.</t>
  </si>
  <si>
    <t xml:space="preserve">ICANN’s Mission, Commitments and Core Values should reinforce well established principles of: security, stability and resiliency; competition; representation; and private sector leadership in the management of Internet technical functions. Canada’s response to the United States’ White Paper of 1998 on the reform of the Domain Name System (DNS) outlines our long-standing views in this area. Canada supports an effective multistakeholder system of Internet governance, led by the private sector, with bottom-up policy development processes, to allow for continued competition, innovation and development. We agree with the proposed conceptual 2 revisions to ICANN’s Bylaws, which are consistent with the principles outlined above. It will be important to ensure that in implementing the proposed Bylaws revisions, ICANN’s flexibility to enforce contractual obligations and act upon the public policy advice of the Governmental Advisory Committee (GAC) is not inadvertently impacted.
 </t>
  </si>
  <si>
    <t xml:space="preserve"> As an accountable organization ICANN’s mission, commitments and core values should be clear and defined, and realm of its activities must be guided by that fundamental framework. Need of the hour is precisely drafted and defined ‘Fundamental Bylaws’. It is hoped that any Bylaws’ development and amendment processes will be meticulous, as well as open and transparent, and there will be adequate time for comments on the draft versions.</t>
  </si>
  <si>
    <t>We agree with the ICANN Board that the issue of thresholds of support related to community powers warrant more discussion and amendment. Certain fees are set in the budget. These facts must be taken into consideration when defining voting rights. This could be addressed by requring GNSO concurrence on such matters. Some form of appropriately weighted voting within the Empowered Community should be accorded to SOs/ACs on bylaws-amendments affecting their particular area of interest - specifically, ASO concurrence on amendments to Bylaw Article VIII, ccNSO concurrence on amendments to Bylaw Article IX, GNSO concurrence on amendments to Bylaw Article X, and, ACs concurrence on amendmentsto Bylaw Article XI. If community is considering the filing of a community IRP that relates to one of the communities and/or if the filing of the IRP would have a negative impact on the implementation of an initiative from that community (i.e. implementation delay), then there should be some additional weighting for that community that would be most impact by the decision to move forward with an IRP.</t>
  </si>
  <si>
    <t>Norid appreciates the reason behind the CCWG's decision to allow the community to have oversight and veto powers relating to the above. Budget, strategy and operating plans are always important governance mechanisms in all organizations, also in ICANN.  An important aspect of this, however, is who will have these powers. Should all stakeholders have the same role? We mean that it is the direct customers of IANA (such as RIRs, IETF, gTLDs and ccTLDs) that should have these powers, at least that they should play the most significant role when considering rejecting the IANA Budget. Norid supports the proposal giving the community powers to remove individual Board Directors. In addition to the proposal of giving power to remove the entire Board is this an important factor when considering the accountability of ICANN.  However, this is a power that should not be misused, and we have to be sure that the rules that will be developed on how to execute these powers will be established through openness and transparency.</t>
  </si>
  <si>
    <t>Conclusion – Similar to our conclusion in our response on the Second Draft Proposal, overall we believe that the Third Draft Proposal’s specifications with respect to the community power to reject budgets is both necessary and consistent with the requirements of the CWG-Stewardship final transition proposal; however, we require that the CCWG-Accountability proposal or the implementation process address the matters that are not sufficiently specified in the Third Draft Proposal (i.e., those relating to budget transparency, grounds for rejection of a budget/plan, timing of budget preparation and development of the caretaker budget, each of which were described in the Second Draft Proposal). In addition, we note, that the CWGStewardship (or a successor implementation group) is required to develop a proposed process for the IANA Functions Operations-specific budget review. We require that the proposal specifically acknowledge this. (Edited for space considerations, Please read the original submission for all details associated with this point)</t>
  </si>
  <si>
    <t>NCSG supports Rec. #4. Looking into detail on the methods and proposals in the draft proposal currently on the table we can see that the community will undoubtedly be empowered by the introduction of this legal mechanism. Granting the community the statutory rights afforded to designators will move the community to a position of increased power and responsibility within the corporate governance structure of ICANN going forward into the future. NCSG has since its inception supported the stronger manner in which the community would have had a role in the membership model however we agree that the indirect enforcement model presented through the Sole Designator is a viable model to enforce the community powers. We note the absolute linkage between the ability to enforce the community powers via the Independent Review Process and recommendation.
(Edited for space considerations, Please read the original submission for all details associated with this point)</t>
  </si>
  <si>
    <t>We believe that the proposed fundamental bylaws are appropriate. The fundamental bylaws could prevent
necessary corporate reform, for example where mechanisms are not working properly. Given the basis
for reaching agreement to reform these bylaws using the empowered community process, the risks are possibly low.</t>
  </si>
  <si>
    <t>We strongly support the proposals for redefining ICANN’s Bylaws as “Standard” and “Fundamental Bylaws”, where changes to the “Fundamental Bylaws” will face a higher threshold. We support CCWG-Accountabilities choice of Fundamental Bylaws.</t>
  </si>
  <si>
    <t>Conclusion – We believe that the Third Draft Proposal adequately satisfies the CWGStewardship requirements relating to Fundamental Bylaws (Edited for space considerations, Please read the original submission for all details associated with this point)</t>
  </si>
  <si>
    <t>Support, with these qualifications:  ICANN’s Articles of Incorporation state that ICANN “is organized under the California Nonprofit Public Benefit Corporation Law for charitable and public purposes.” This could be changed according to the Articles, item 9: 9. These Articles may be amended by the affirmative vote of at least two-thirds of the directors of the Corporation. When the Corporation has members, any such amendment must be ratified by a two-thirds (2/3) majority of the members voting on any proposed amendment.  The CCWG proposal does not give the community the status of a Member, but only that of Designator. BC support for this recommendation is conditioned upon a change to reflect that Member approval be replaced with Designator approval in Articles of Incorporation item 9.</t>
  </si>
  <si>
    <t>Board supports the engagement, escalation, and enforcement process laid out in the Proposal.  The Board would not support lowering of any of these thresholds because these community powers represent the voice of the ICANN community. A reduction of the threshold could risk that a decision does not reflect the community’s will.  Board recommends further defining the thresholds for exercising community powers in the event that the number of SOs or ACs change. This potential for renegotiation adds a level of instability and a lack of predictability. As a result, the Board recommends (1) clarifying that the thresholds identified in the Proposal are based on the current structure; and (2) identifying the percentages that will be applied in the event that there is a change in the number of SOs or ACs in the future. The Board provides percentages, to be used in implementation of the thresholds that any community decision – today or in the future – would have to meet.</t>
  </si>
  <si>
    <t>We support the proposed engagement, escalation and enforcement process.
 However, we are concerned that the process in its current form would unduly increase the power of the Advisory Committees relative to the Supporting Organisations.Currently, GAC and ALAC appointed Board representatives do not have voting rights. However, these Advisory Committees do have a right to vote on the decision by the Empowered Community to exercise a Community Power. With the exception of the power an AC/SO to remove its own appointed Board Director, all of the Community Powers can be vetoed by an objection of two ACs/SOs, meaning that the GAC and ALAC together have the power to veto any attempt to exercise a Community Power. The CCWG-Accountability Draft Proposal on Work Stream 1 states that its recommendations are intended to compensate for the removal of the accountability backstop historically provided by United States stewardship of the IANA function, but are not intended “to change ICANN’s multistakeholder model”. A shift in power from towards the Advisory Committees would seem to work against this objective.</t>
  </si>
  <si>
    <t>CCG partially supports this Recommendation subject to certain considerations, clarifications and/or changes- Decision-making shifted from voting model to consensus model: We support the shift to a consensus-based decision-making model. We recognize that the consensus model also counts ‘votes’, and that the difference between the two models may largely be a matter of semantics. However, the proposed model gives greater importance to objections, which is necessary in deciding whether to exercise a community power. As per this model, if two or more Deciding Participants object to using a particular community power, the escalation process is terminated, thereby ensuring that a community power is exercised only when there is adequate support from the Empowered Community. This focus on objections also addresses the concern of capture by one or more SO/AC, since it would only take 2 Deciding Participants to object to end this process. Further, by requiring more than one objection, it ensures that objection from one participant cannot terminate this process- no single SO/AC has that power.…… (Edited for space considerations, Please read the original submission for all details associated with this point)</t>
  </si>
  <si>
    <t>Support, with these qualifications:  The BC believes that the power to remove director(s) requires that the community have access to deliberations and decisions of the board. That requires the Community as Sole Designator to have the same document inspection rights that a Member would have under California law.  Regarding the proposed decision-making steps and thresholds (pages 16-23, Annex 3 and Annex 4), the BC believes that the power to remove ICANN director(s) should be reasonably possible, and therefore supports the CCWG recommendation for a threshold of 4 AC/SOs in support, with no more than 1 AC/SO opposing. The BC agrees that a rationale be given for director(s) removal, but there should be no requirement that removal be based upon pre-specified criteria.</t>
  </si>
  <si>
    <t>The NCUC supports this recommendation in general terms, while having some concern over specifics of the process that still need to be developed. There is a general lack of specificity in the recommendations concerning the nature and extent of the Board’s obligations to involve itself in the process (e.g. what constitutes “a very extensive engagement”) and also as to the exact nature of the required “consensus” itself.  These ideas need to be further developed. Our greatest concern, though, involves the timeline of the 3E process. Simply put, there simply is not enough time provided between steps in the process. Consideration must be given to the fact that ICANN is a volunteer community with participants spread throughout the globe. Our SOs and ACs are themselves composed of constituent parts that need to be consulted before actions by the SO or AC should ideally be taken. The 15 day / 6 day / 7 day / 15 day / 15 day timeframe included in the escalation process does not allow the SOs and ACs sufficient time to consult with their members, component parts or other actors within the community before taking action. The proposed timelines need to be revisited and revised to ensure that community powers are able to be used in a bottom up manner with full community collaboration, support and consultation as its basis. A minimum of one week of additional time should be considered for all steps, and is particularly needed for the first two steps in the escalation process.</t>
  </si>
  <si>
    <r>
      <t xml:space="preserve">The Board supports an Empowered Community, with the Sole Designator holding the limited powers of appointment, removal, and enforcement. Development of a definition of the “global public interest” should involve the full community, including the Board. The language suggested by the CCWG for the Articles of Incorporation should be modified to reflect that once developed, the organization will be guided by a clear definition of global public interest. The suggestion that “global public interest” should be left to “interpretation” could lead to unpredictable and conflicting results. The Board has concerns about the inspection rights concept that need to be addressed. The right to inspect ICANN documents that is referenced in Paragraphs 56, 57, 63 and elsewhere is not yet appropriately scoped. </t>
    </r>
    <r>
      <rPr>
        <b/>
        <sz val="10"/>
        <rFont val="Arial"/>
      </rPr>
      <t>Concens</t>
    </r>
    <r>
      <rPr>
        <sz val="10"/>
        <color rgb="FF000000"/>
        <rFont val="Arial"/>
      </rPr>
      <t xml:space="preserve">: 1) Giving the Sole Designator an inspection right represents a fundamental expansion of the Designator structure. The Board recommends that the inspection right be provided to the community, with enforcement power to the Designator; 2) Code Section 6333 should not be cited in the Bylaws, as it references inspection of documents related to “interests as a member,” and membership rights and interests do not exist in ICANN. If the reference to membership rights remains, this would leave Independent Review Panels or courts to interpret questions of how California Non-Profit Membership interests might translate into the ICANN Designator model; 3) No information of how the Sole Designator or the Community would reach a decision of what documents it needs, when or for what purpose, or what the Sole Designator would do with the documents once received. </t>
    </r>
    <r>
      <rPr>
        <b/>
        <sz val="10"/>
        <rFont val="Arial"/>
      </rPr>
      <t>On inspection rights</t>
    </r>
    <r>
      <rPr>
        <sz val="10"/>
        <color rgb="FF000000"/>
        <rFont val="Arial"/>
      </rPr>
      <t xml:space="preserve"> - The Board supports a well-defined right of inspection of accounting records and minutes of meetings in support of the community powers. The Board proposes that the inspection right be framed in the Bylaws as follows: </t>
    </r>
    <r>
      <rPr>
        <i/>
        <sz val="10"/>
        <rFont val="Arial"/>
      </rPr>
      <t xml:space="preserve">The community will have a right to seek accounting records and minutes of meetings that are related to the exercise of the Community Powers. To obtain records, the community should have a minimum of two SOs/ACs seeking a Community Forum on the topic, and no fewer than three SOs/ACs supporting a request for the records. The Sole Designator should have the power to enforce ICANN’s failure to abide by the records request, following an escalation path (as appropriate) of reconsideration, Ombudsman and ultimately IRP. The right to the records rests in the Empowered Community. </t>
    </r>
    <r>
      <rPr>
        <sz val="10"/>
        <color rgb="FF000000"/>
        <rFont val="Arial"/>
      </rPr>
      <t>This gives the community special access to records that are tethered to the powers that the community holds. It reinforces the Empowered Community as having interests in records. Because the inspection rights are tethered to the community powers, the Sole Designator is not being asked to take on inspection or investigatory powers that are beyond its enforcement role. With these limitations, the Board would support the inclusion of inspection rights in the Fundamental Bylaws. The Board supports the development of the following inspection or audit process: Upon three SOs/ACs coming together to identify a perceived issue with fraud or gross mismanagement of ICANN resources, ICANN will retain a third-party, independent firm to undertake a specified audit to investigate that issue. The audit report will be made public, and the ICANN Board will be required to consider the recommendations and findings of that report. The investigatory process should first be developed outside of the ICANN Bylaws, and can be incorporated into the Bylaws when appropriate. Allowing for the right to access specific documents related to the community powers, as well as a new ability to trigger third-party investigations, addresses the community concerns of greater access to documents and additional accountability in operations. Board agrees with reviewing ICANN’s Documentary Information Disclosure Policy (DIDP) as part of Work Stream 2.</t>
    </r>
  </si>
  <si>
    <t>We strongly prefer an ICANN governance model based on membership, which was the basis for CCWG Accountability’s Second Draft Proposal. Under California law, membership would legally grant powers sought by the community as necessary for holding ICANN accountable after the historical contractual relationship with the U.S. government expires. These legal powers would make accountability and enforcement direct and independent of the bylaws. By contrast, under the designator model, the community would have only one statutory power – its ability to replace individual directors or the entire Board. Enforcement of other powers is indirect and reliant on the threat of removing directors or on mechanisms and measures incorporated into the bylaws, which could be amended, weakened, or eliminated. In particular, we note positively the incorporation of the right of inspection for the designator….. We strongly believe that an acceptable proposal that preserves the privileged advisory role of the GAC to the Board must not allow the GAC to be a decisional participant in the Empowered Community. Specifically, the GAC role must be limited to a non-decisional advisory role in the Empowered Community similar to that which has been voluntarily adopted by the Security and Stability Advisory Committee (SSAC) and the Root Server System Advisory Committee (RSSAC).</t>
  </si>
  <si>
    <t>•	In order for ICANN to be effectively accountable, it is essential that the community be able to enforce its decisions, in court if necessary.	We are willing to support the “Sole Designator” model in the form proposed, as an enforcement mechanism. Nevertheless, we remain convinced of the superiority of the “Single Member” model in a number of key respects. (Edited for space considerations, Please read the original submission for all details associated with this point)</t>
  </si>
  <si>
    <t>CCG partially supports this Recommendation subject to certain considerations, clarifications and/or changes- Empowered Community and its powers: We support the Empowered Community established through the Sole Designator model, and understand that it is closest to ICANN’s present organizational structure. The statutory rights, community powers and the additional right to inspect, together empower the Sole Designator to hold ICANN accountable. When it comes to enforcing statutory rights, the Empowered Community can petition the Board’s refusal, in a court that has jurisdiction, to force the Board to comply. However, the ‘statutory rights’ of a designator mentioned here, refers only to the right to appoint and remove individual directors, and remove the entire board. However, it is the seven community powers that need protection, should the board refuse to comply with the Community’s decision to use a power. With that in mind, we appreciate and support the preconditions listed in Paragraph 18 of Annex 01, particularly about constituting the empowered community and its rules as fundamental bylaws……..
(Edited for space considerations, Please read the original submission for all details associated with this point)</t>
  </si>
  <si>
    <t>Support, with these qualifications: 3rd draft proposal includes reduced legal enforceability of some powers since the community would be a Designator instead of a Member. A Designator has legal power to remove director(s). But this proposal relies upon binding IRP and removal of director(s) in order to enforce community powers over budget and bylaws changes.  Therefore, the power to remove director(s) Is essential, and requires that the community have access to deliberations and decisions of the board. That requires the Community as Sole Designator to have the same document inspection rights that a Member would have under California law.</t>
  </si>
  <si>
    <t xml:space="preserve"> While we are willing to agree to this recommendation, and while we agree that ICANN should act in a manner that is consistent with Human Rights, we would nevertheless like to express doubts about whether the inclusion of Human Rights language in the ICANN Bylaws is the best way to ensure respect for these rights in practice. The best way of ensuring that ICANN respects Human Rights in practice is to consider the ways in which ICANN might act in violation of human rights, and to put in place specific, concrete restrictions prohibiting these behaviours that are relevant to ICANN. The CCWG proposal already contains numerous safeguards which protect Human Rights in this manner. These include the explicit statement that ICANN’s mission does not include the regulation of the services that use the DNS, for example. Including Human Rights language in the ICANN Bylaws risks undermining the certainty and predictability of ICANN’s behaviour, by importing many of the complexities and controversies of human rights jurisprudence, and could thereby weaken the much stronger and more relevant protections established in the Core Values. Given that legal advice sought by CCWG-Accountability found that “upon termination of the [IANA] Contract, there would be no significant impact on ICANN’s Human Rights obligations”, the advantages of including a Commitment to Human Rights in the ICANN Bylaws would appear to be largely symbolic. The disadvantages in terms of certainty and predictability, on the other hand, are potentially significant. We welcome, however, the clarification, aimed at preventing ‘Mission creep’, that “ICANN’s commitment to respect internationally recognized Human Rights is conducted ‘within its mission and its operations’”.</t>
  </si>
  <si>
    <t>Support, while reserving judgment until the final text has been settled. The BC supports the text in 3rd draft proposal, p.41: “Within its mission and in its operations, ICANN will respect internationally recognized human rights. This commitment does not in any way create an obligation for ICANN, or any entity having a relationship with ICANN, to protect or enforce human rights beyond what may be required by applicable law. In particular, this does not create any additional obligation for ICANN to respond to or consider any complaint, request or demand seeking the enforcement of human rights by ICANN.” The BC is aware that this text is the subject of continued discussion in CCWG.  Moreover, the BC is concerned that this text might be used to challenge existing procedures and consensus policies, instead of using the bottom-up policy development process. The BC therefore reserves judgment on this recommendation until the final proposal is presented.</t>
  </si>
  <si>
    <t>The NCSG supports recommendation 6. A commitment by ICANN to respect human rights within the scope of its mission is a crucial step in the transition of oversight of ICANN from the US government to the global community. The NCSG specifically welcomes the inclusion of the bylaw language reaffirming and clarifying ICANN’s obligation to respect human rights. We find the proposal for bylaw language on human rights to be clear and balanced. We appreciate the fact that it limits the commitment to ICANN's mission and operations only and provides a clear distinction between ICANN's adherence to respect human rights and obligation to enforce human rights, placing the latter outside of the scope of the ICANN's mission. We are aware of the discussions on the inclusion of particular human rights related international legal instruments, such as Universal Declaration of Human Rights (UDHR), the International Covenant on Civil and Political Rights (ICCPR), International Covenant on Economic, Social and Cultural Rights (ICESCR), into the bylaw language. We welcome the proposed version of the bylaw language, which does not refer to particular international legal instruments. In our view, there is no need to outline specific international documents in the bylaws since there is no reason in principle why particular instruments (e.g. the UDHR) should be referenced at the expense of other important international treaties. (Edited for space considerations, Please read the original submission for all details associated with this point)</t>
  </si>
  <si>
    <t>It is not clear what is meant by “ICANN will respect internationally recognized human rights”. It may be noted that ICANN being a non-profit corporation under the California law, does not bear any human rights obligations under international law. This point is clear from the para 221 page 41 of the draft proposal: “The proposed Draft Bylaw does not impose any enforcement duty on ICANN, or any obligation on ICANN to take action in furtherance of the Bylaw.” Hence, Recommendation #6 needs to be further examined.</t>
  </si>
  <si>
    <t>We strongly support the proposals for strengthening the Independent Review Process. It is essential that there exists a truly independent body, with the ability to make independent, objective decisions; that this body has the power to quash ICANN actions which it finds to be inconsistent with the Bylaws or Mission; and that the successful complainant has the legal right to enforce IRP decisions as the outcome of binding arbitration. While we have expressed concern about the uncertain effects of the “Sole Designator” model on the enforceability of IRP decisions, we believe that the Independent Review Process itself now meets these criteria. We welcome the proposal to allow any group, person or entity the right to file a complaint under the IRP provided that they are “materially affected” by an ICANN action or inaction in violation of the articles and/or Bylaws. The limits to ICANN’s Mission exist for the benefit of everybody, and therefore it is right that anyone materially affected by a breach of those limits should have the ability to seek redress.</t>
  </si>
  <si>
    <t>Our principle concerns with the proposed Independent Review Process (IRP) reform are related to access, impartiality and diversity. To address these issues the NCUC recommends: 1. To ensure the IRP is accessible to all, the NCUC requests that the proposed pro bono representation program be prioritized and made operational at the start of the new IRP process. We also oppose any form of “loser pay” system as the mere threat of future costs may deter less well resourced individuals or organizations from pursuing valid claims. The Community Independent Review Process, in which ICANN bears all costs, should be made available to all recognized organizational units within the ICANN community, and not just the Community Mechanism or participating SO/ACs. 2. To ensure greater diversity of both panelists and appellants a language associated with civil law jurisdictions, most practically French, should be designated alongside English as an official language for IRP proceedings. 3. To ensure impartiality, panelist training should be a collaborative process between the community and ICANN. We support a complete review of the Cooperative Engagement Process (CEP) in Work Stream 2. As an interim measure, the NCUC proposes that, effective immediately, at the request of the requesting party all CEP proceedings be conducted in an open and transparent manner, with recordings and transcripts made publicly available immediately following the conclusion of the proceeding.</t>
  </si>
  <si>
    <t>Support, with these qualifications:  Two of the AoC reviews (Whois and gTLD expansion) relate exclusively to gTLDs, so the BC believes that GNSO stakeholders be given the opportunity for greater representation on those review teams.  The CCWG 3rd draft proposal allows each AC/SO to offer multiple names to review teams, and would enable GNSO representatives to occupy slots that were not requested by other AC/SOs. At a minimum, this aspect of the third draft proposal should be retained in the final proposal.</t>
  </si>
  <si>
    <t>Today, transparency at ICANN is more an aspiration than a reality. We strongly support implementation of Transparency reform at ICANN. Not only should the improvements recommended by the ATRT be implemented, but serious works needs to be undertaken as part of Work Stream 2.  The only method for information discovery at ICANN is the DIDP process and this process is virtually useless. In the first instance, information is only made available when one requests the precise document containing the information. That is, requests for information without reference to a specific document are rejected. Even when one does know which document contains the requested information, that information is often withheld. The conditions allowed for rejecting a request for information are so restrictive as to provide reason for rejecting most any request. ICANN has identified the following set of conditions for the nondisclosure of information:………………….
(Edited for space considerations, Please read the original submission for all details associated with this point) information are indeed reasonably exempt from being revealed, the other conditions must be reviewed as part of Work Stream 2 to insure that the condition for rejecting information requests are not so broad as to effectively give ICANN the ability to work in the dark. ICANN should not be allowed to complete the IANA transition without having fixed its problems with transparency.</t>
  </si>
  <si>
    <t>APC believes that Transparency reforms are long overdue in ICANN. We regret that the measures recommended by previous reviews have not been fully implemented. We support the recommendations from the Accountability and Transparency Review Teams that call for default transparency where all ICANN internal documents and reports are open to community inspection and review unless specifically redacted for one of a set of predefined, by the community, reasons for redaction. We support the position that states that the use of the Designator model without the right of inspection would be inadequate and not acceptable as an Accountability response to the IANA transition. APC has been involved in several efforts for the protection of whistleblowers. We believe that the ability of ICANN employees to report on internal problems at ICANN is impeded by the absence of an effect whistleblower mechanisms at ICANN. We strongly support the call for the ICANN whistleblower program to be reviewed as part of Work Stream 2 and brought into compliance with current best practices on international corporate whistleblowing. A resource that we recommend in this process is David Kaye’s report o the United Nations of September 2015 on Promotion and protection of the right to freedom of opinion and expression.</t>
  </si>
  <si>
    <t>In its Affirmation of Commitments (section 8(b)), ICANN pledged to remain a US-based not-for-profit entity. COA strongly believes that the substance of this commitment must be incorporated into ICANN’s chartering documents as a fundamental bylaw, which the board cannot change without community approval. Allowing the board to unilaterally move ICANN to a new legal regime would threaten the stability of the contractual framework so critical to ICANN and to the multi-stakeholder model, and would likely raise a huge red flag for the U.S. Congress that could complicate and delay the IANA transition.
We recognize that ICANN’s Articles of Incorporation state that ICANN is a California not-for-profit corporation, and that the accountability proposal does not recommend any change to this provision. But it appears that the Articles, like the by-laws, are subject to amendment at the board’s instigation, and without the affirmative approval of the ICANN community. Unless it can be clarified that this is not the case, COA maintains the position that section 8(b) of the AOC should be made into a fundamental by-law of the post-transition ICANN.</t>
  </si>
  <si>
    <t>The IPC would support this Recommendation if the following changes are made:  The Affirmation of Commitments (AoC) obligation for ICANN to remain a US-based not-for-profit should be made a Fundamental Bylaw, which the board cannot change without community approval.1  This is the only AoC commitment not being made a Fundamental Bylaw. Allowing
the board to unilaterally move ICANN to a new legal regime and jurisdiction would threaten contractual stability and likely raise a huge red flag for the U.S. Congress. The Review Team selection process should be modified to ensure adequate representation of GNSO stakeholders on Review Teams with disproportionate impact on gTLD concerns (e.g.,
Whois/RDS review). The provision providing review membership for “at least 3 members from each participating SO
and AC” is an improvement over prior drafts, where it was “up to 3.” However, this still provides no guarantee that the Commercial Stakeholder Group (one of 4 SGs) will be represented, let alone IPC, which is one of three diverse constituencies that are classified within the CSG for administrative purposes. Further changes should be made to ensure that on issues of greatest concern to a particular Constituency, that Constituency is able to participate directly on the review team.</t>
  </si>
  <si>
    <t>Recommendation 10 focuses on the accountability of the SOs and ACs. Much of it is vague and nonspecific, with the bulk of the work to be done in Work Stream 2. What is proposed raises concerns and is the reason we are unable to support recommendation 10 as it is currently formulated. The Proposal calls for periodic independent structural reviews of all SO/ACs. The NCUC supports this goal. To implement this section the Recommendation suggests amending Article IV(4) of ICANN’s Bylaws. Article IV(4) states that the Board “shall cause a periodic review of the performance and operation of each Supporting Organization”. We find this unacceptable. We do not wish to empower the ICANN Board to interfere in the governance structures of individual SO/AC’s. Instead, we propose that the independent reviews should be done at the request of a majority of the SO/ACs and that any recommended changes occur only with the approval of the SO/ACs acting through the Community Mechanism. Further, under Article IV of ICANN’s Bylaws the GAC is exempt from any such accountability review. Given the empowerment of the GAC in both recommendations 1 and 10 of this Proposal we suggest that this leaves a considerable gap in ICANN’s accountability regime. We propose that in view of the GAC’s participation in the Community Mechanism it should and must be subject to the same accountability reviews as the other SO/ACs. Recognizing the relative complexity and sensitivity of both of these matters the NCUC suggests that they be moved to work stream 2 for further consideration.</t>
  </si>
  <si>
    <t>As USCIB stated in our comments about the CCWG’s 2nd draft, we believe the GAC should continue to perform its advisory role on public policy issues to the ICANN Board. However, we are unchanged in our view that it is critical that the GAC provide such advice based on consensus. Providing advice in any standard less than full consensus in the absence of objection would deprive GAC advice of its current legitimacy. If the community does decide to raise the threshold for Board rejection of GAC advice to a two-thirds majority, USCIB urges that certain steps be taken to ensure the quality and clarity of GAC advice. 
•        First, GAC advice must be accompanied by a rationale.  Note: USCIB does not believe that the CCWG’s suggestion to include language stating that “the Advisory Committee will make every effort to ensure that the advice provided is clear and supported by a rationale” is sufficient.  A rationale should be required;  
•        Second, any mutually agreeable solution by the Board and GAC must be consistent with ICANN’s bylaws; 
•        Third, as our red-line edits indicate below, USCIB believes that paragraph “j” should unequivocally stipulate that GAC advice must be approved by general agreement in the absence of formal objection; and  
•        USCIB believes the second paragraph in the proposal about the GAC being able to specify how objections are raised is ambiguous, raises confusion, and will call into question the proposed Bylaw change, specifically whether consensus means absence of any objection. USCIB urges its deletion. 
(Edited for space considerations,please read the original submission for all details associated with this point)</t>
  </si>
  <si>
    <t>We consider that governments have a vital role in providing public policy advice, and that the GAC’s role in providing internet-related public policy advice is fundamental to the multi-stakeholder model. We support the proposed Bylaws amendment and consider that it will prevent a situation where the Board is required to negotiate with the GAC on the advice of some governments, when it is opposed by other governments. Under the current Bylaws, the Board is required to give consideration to all GAC advice and we do not consider that the proposed amendment changes this. Instead, it defines how ICANN will treat the advice it receives, and ensures that the requirement to find a mutually acceptable solution will only be applied to advice when there is no formal objection. We strongly support maintaining the GAC’s current practice of developing consensus-based advice, which is understood to mean the practice of adopting decisions in the absence of any formal objection, and we consider that the Board should only be required to enter into a formal consultation process when it rejects advice that is based on this definition of consensus. As ICANN’s policies apply globally, it is appropriate that GAC advice is based on consensus of all GAC members. Consensus decision-making ensures that the views and concerns of all GAC members are taken into account, and means that a majority of governments cannot disregard the positions of other governments and impose their views on the minority. In accordance with the current procedure, we consider that where consensus is not possible, the GAC Chair should convey the full range of views expressed by GAC members to ICANN’s Board. This acknowledges that there may be times when the GAC wishes to provide advice that comprises more than one opinion, and it ensures that proper deference is given to advice formed when all government are in agreement.</t>
  </si>
  <si>
    <t>We support the proposal that special Board procedures for responding to GAC advice should apply only where that advice is supported by a consensus in the GAC. Unfortunately we cannot support the proposal requiring a vote of two-thirds of the Board in order to reject GAC advice. The proposal that the Board should require a two-thirds supermajority was put forward for consultation in August/September 2014. This proposal met with substantial opposition from the ICANN community. It should be removed from this recommendation and, if it is, we will be happy to support the remaining provisions of the recommendation. (Edited for space considerations, Please read the original submission for all details associated with this point)
"</t>
  </si>
  <si>
    <t>Whilst we very much appreciate the hard work of all members of the CCWG-Accountability, we do have concerns about the current language of Recommendation #11, which can be summarised as follows: 
• We believe that the change to allow the Board to reject GAC advice only by a 2/3 vote was added too late in the process and should be moved to Work Stream 2. This issue was thoroughly considered and rejected by the community in 2014 and, we believe, requires more stress tests before such a change could be implemented. 
• The new language defines GAC consensus as the absence of a “formal objection”, but leaves the definition of “formal objection” open to definition (and change) through the GAC operating principles. Changing the definition of “formal objection” could have the effect of changing the level of governmental support that GAC consensus advice must receive. Although the example used in Recommendation #11 is of disallowing a single country to continue an objection on the same issue if no other countries will join that objection, this is not a limitation on the GAC autonomy. It is conceivable that the GAC might in future change its operating procedures to exclude even the views of more than a single country. By doing so, therefore, there could be “consensus advice” (thus afforded the 2/3 voting threshold) which is not supported by a minority of countries, but where those countries’ objections are no longer deemed to be “formal objections” under the GAC operating principles and thus are discounted. 
• Although there is a note in the draft regarding the provision of clear advice supported by a rationale for all Advisory Committees including the GAC, we believe that this note falls far short of being an obligation to this effect and, currently, has no impact on the deference to be afforded to such advice. Our preference at this time would be not to introduce a 2/3 threshold for the Board to reject GAC consensus advice, but to retain the current standard.
(Edited for space considerations, Please read the original submission for all details associated with this point)</t>
  </si>
  <si>
    <t>The Board has concerns over the revised Recommendations and the open-ended scope reflected in the proposed interim Bylaw language, in two parts. First the CCWG-Accountability Proposal at Paragraph 281 seeks ICANN commitment to implement in full the CCWGAccountability Work Stream 2 recommendations. This exceeds what the Board committed to even for Work Stream 1 recommendations, and the Board cannot agree to implement recommendations that it has not seen or evaluated. The Board remains ready to consider the Work Stream 2 recommendations under the same process it will evaluate the Work Stream 1 recommendations, as specified in the October 2014 resolution. The Board understands that the CCWG-Accountability may have intended for this section to provide the same Board obligations that exist when considering recommendations arising out of the required reviews (including those currently in the AoC). Just as the Board is not required to accept all recommendations arising from those reviews, the suggestion of such a requirement here should be removed. Second, the CCWG-Accountability proposal seeks to place unlimited topics into Work Stream 2, with the inclusion of the phrase “but not limited to” at Paragraph 283. The Board’s 13 November email was sent in response to a finite list of Work Stream 2 recommendations. The Work Stream 2 effort should be defined and limited, to align with the staff and voluntary resources available. There is a real risk of volunteer burn out with the ongoing intensity of accountability work, and a corresponding opportunity cost of lack of progress on other important policy topics that are important to the ICANN community. To reinforce the importance of the concerns raised above, should the Board’s comments not be directly addressed, the Board would have to consider, as specified in the 16 October 2014 resolution, whether it believes the specifics of this recommendation meet the global public interest and whether there would be a need to initiate a formal dialogue with the CCWG over the timing of addressing the WS2 issue. Set forth here is a proposal that would address the Board’s concerns. The Board’s concerns could be addressed in other ways. At the time that the Board approves of the CCWG-Accountability’s Work Stream 1 recommendations, the Board will pass a resolution noting that it will follow the same process for considering Work Stream 2 recommendations. The Board will not support the inclusion of Bylaws language that does either of the following: (1) obligates the Board to implement all Work Stream 2 recommendations without specifying any process or test for the consideration of those recommendations; or (2) suggests that the scope of the Work Stream 2 effort can expand beyond the specifically identified topics. There are continuous avenues of review and improvement within ICANN, such as the ATRT reviews, that are defined and occur on regular cycles. It is important for the special CCWG-Accountability effort to come to a close and allow for future issues to be considered within the appropriate and regular review cycles. If the CCWG-Accountability proceeds with a recommendation that the Board formalize its commitment to Work Stream 2 considerations in the Bylaws, the Board will support such an effort under the following conditions: Delete, ‘but not limited to’, in proposed interim Bylaw text in Paragraph 282, Page 53. Include the principles that were included in the Board’s October 2014 resolution on consideration of Work Stream 1 efforts, including: a requirement for consensus recommendations; dialogue if the Board believes that any of the recommendations are not in the global public interest; requirement that a 2/3 vote of the Board is required to reject any recommendation after consultation; and agreement that the Board will not change the consensus recommendations on its own.  Include that the NTIA Criteria must be considered and upheld in any Work Stream 2 recommendation. This is a fundamental backstop to confirm that the goals of the transition remain part of how ICANN continues to evolve. Those fundamental criteria include that the recommendations: a. Support and enhance the multistakeholder model; b. Maintain the security, stability and resiliency of the Internet DNS; c. Meet the needs and expectation of the global customers and partners of the IANA services; d. Maintain the openness of the Internet; and e. Not result in ICANN becoming a government-led or an inter-governmental organization. Additionally, as the items identified for Work Stream 2 move forward, we appreciate the need to pace this work in relation to the other work ongoing across the organization, as we appreciate the IANA Stewardship Transition effort has taken a lot of volunteer time, sometimes requiring other work to be shifted to lower priority. With the Work Stream 1 recommendations in place, we look forward to working with the community to streamline and avoid duplication of work (such as the possibility of addressing transparency issues in Work Stream 2 as well as in ATRT3; or having Work Stream 2 efforts and a separate working party on human rights considerations). This is important for ICANN’s volunteers as well as efficiency of work and resourcing across the organization. Finally, in implementation, the Board believes that it is important for all continuous improvement recommendations (Work Stream 2 or otherwise) to meet the criteria that the NTIA set out for the IANA Stewardship Transition as set out above.</t>
  </si>
  <si>
    <t>At the outset, the government of Brazil would like to recall that it engaged in the accountability review effort PAGE 14: Recommendation 12 5 / 7 CCWG-Accountability Draft Proposal on Work Stream 1 Recommendations Stream 2) recall that it engaged in the accountability review effort based on the understanding that, according to the NETmundial Multistakeholder Statement, "it is expected that the process of globalization of ICANN speeds up leading to a truly international and global organization serving the public interest with clearly implementable and verifiable accountability and transparency mechanisms that satisfy requirements from both internal stakeholders and the global community". Accordingly, we have defended throughout the process that, unless the issue regarding the "legal status" of the corporation is adequately addressed, any attempt to reform its practices and to establish new governance or accountability mechanisms would be limited at the end of the day by the fact that any proposed changes will have to adapt to the current existing legal status………. (Edited for space considerations. Please see the summary in this line and read the original submission for all details associated with this point)</t>
  </si>
  <si>
    <t xml:space="preserve"> In dividing issues between two “Workstreams” the CCWG acknowledged that Workstream 1 must include everything sufficient to ensure delivery of future for Workstream 2 supported by the community, even if the Board resists those recommendations. We support that objective, although we are sceptical that the CCWG’s recommendations are sufficient to ensure success in that regard. ICANN needs a community-based mechanism for initiating continuing reform (outside the scope of what is permitted in a PDP), for example institutional reform. In our view, ATRT teams, while useful, are neither sufficiently transparent nor sufficiently participatory in their working methods to fully satisfy this requirement. The CCWG mechanism, as practised by this CCWG, is. This CCWG should continue in existence, albeit at a more restrained pace, to consider and implement further necessary reforms.</t>
  </si>
  <si>
    <t>We understand that Work Stream 2 will examine additional accountability measures for Supporting Organizations (SOs) and Advisory Committees (ACs). We support the intention to assess how to enhance the accountability of the SOs and ACs and we look forward to the proposed work in Work Stream 2. Many of the enhancements proposed for Work Stream 2 are necessary requirements to ensure that ICANN as a whole becomes truly more accountability-literate, transparent and responsive to the needs of a community and an industry that is continuously evolving. Accordingly, CENTR welcomes the proposal to embed ATRT-style reviews into the By-laws. In this way, the process of regular reviews of accountability mechanisms becomes a feature of ICANN improvement.</t>
  </si>
  <si>
    <t>Aspects of enhancing ICANN’s accountability are shifted to Work Stream 2 with a timeline that extends beyond the IANA transition. These topics include mechanisms to enhance ICANN’s transparency, improve diversity at all levels, jurisdiction and accountability, developing a framework of interpretation for draft bylaw on human rights, and enhancing the Ombudsman’s role and function. The additions made in this 3rd draft proposal are the framework for interpretation and expanded transparency issues. We support the interim bylaw committing ICANN to implementing CCWGAccountability Work Stream 2 recommendations has also been proposed. The protection provided by this interim bylaw cannot be overemphasised. This recommendation is of crucial importance, as it sets the stage for Work Stream 2, calming concerns about lack of incentive to implement accountability proposals post the transition. We also recommend that the scope and timeline of the Work Stream 2 be clearly defined with tangible goals and outcomes.</t>
  </si>
  <si>
    <t>NCSG broadly endorses the recommendations of the CCWG in Work Stream 2, while stressing the need to adhere to the timeline specified for its completion (i.e., end of 2016 for the draft). It is important that the interim Bylaw to commit ICANN to WS2 clearly specifies this timeline. NCSG endorses the specific inclusion of a review of the Document Information Disclosure Policy (DIDP) and Whistleblower policy as Work Stream 2 objectives, but note with concern the 3rd draft’s absence of specific requirements to implement public disclosure of ICANN interactions with government officials, both of the United States and others, on public policy related issues. This was agreed in the CCWG-Accountability to be a specific objective in Work Stream 2 and must be corrected in the Final Report. Transparency reforms should play a central role in WS2 as it is the foundational building block to accountability and since the community must rely upon board member recall in a designator corporate governance model. A community that does not know what the board is doing or thinking will be unable to effectively exercise critical recall rights. An uninformed community is a disempowered community. Therefore through WS2, ICANN should create a new culture of transparency in all its operations and at all levels. In particular more transparency is needed over board deliberations. The ICANN board should operate with at least as much transparency as the GNSO Council, which records and transcribes all of its meetings for online publication, and which uses a publicly archived email discussion list for its deliberations and policy discussions. Work Stream 2 should focus on transparency improvements across the entire organization, including at its top, with its board and senior management. DIDP and whistleblower policies must not be the only transparency related issues in Work Stream 2, or CCWG will fail in providing a necessary component for ICANN accountability, transparency. The NCSG also strongly recommends that the CCWG maintain its independent counsel to assist it in it’s Work Stream 2 proposals.  (Edited for space considerations, Please read the original submission for all details associated with this point)</t>
  </si>
  <si>
    <t>All submissions</t>
  </si>
  <si>
    <t>Number</t>
  </si>
  <si>
    <t>Issues brought up by</t>
  </si>
  <si>
    <t>Issues</t>
  </si>
  <si>
    <t>Delay implementation of accountability</t>
  </si>
  <si>
    <t>Jurisdiction of incorporation</t>
  </si>
  <si>
    <t>Escalation timelines too short</t>
  </si>
  <si>
    <t>Accessibility considerations</t>
  </si>
  <si>
    <t>Escalation timelines</t>
  </si>
  <si>
    <t>Exclude Protocols and parameters from IRP</t>
  </si>
  <si>
    <t>Budgets as standard Bylaws vs fundamental</t>
  </si>
  <si>
    <t>Changes to thresholds for directors and Board</t>
  </si>
  <si>
    <t>avoid conflicts between IRP and IFR</t>
  </si>
  <si>
    <t>Thresholds and weighted voting vs budgets and IRP</t>
  </si>
  <si>
    <t>Removing Baord not necessary</t>
  </si>
  <si>
    <t>Trust and choice of consumers langugage</t>
  </si>
  <si>
    <t>Need to protect PICs</t>
  </si>
  <si>
    <t>Clarify enforcement obligations</t>
  </si>
  <si>
    <t>Concern about restricting the Board's ability to follow GAC advice because it is not in  mission</t>
  </si>
  <si>
    <t>Include UDHR</t>
  </si>
  <si>
    <t>Human Rights do not belong in Bylaws</t>
  </si>
  <si>
    <t>Exempt protocol and parameters</t>
  </si>
  <si>
    <t>Conflicting panel decisions</t>
  </si>
  <si>
    <t>Mid-term review to assess effecitveness</t>
  </si>
  <si>
    <t>process needs to be speedy</t>
  </si>
  <si>
    <t>Need to include PTI</t>
  </si>
  <si>
    <t xml:space="preserve">• Should not exempt ccTLDs
• Results should not bind SO/ACs
</t>
  </si>
  <si>
    <t xml:space="preserve">• Must be fully transparent
• English cannot be the only language
• Require early indication that a claim is frivolous or abusive
• Exemption for not for profits to loser pays
</t>
  </si>
  <si>
    <t>Exclude adoption of policy via PDP</t>
  </si>
  <si>
    <t xml:space="preserve">• Pro bono program 
• All costs to be borne by ICANN for all requests by SO/ACs
• Not only English – but French also
• Panelist training should be collaborative bet. ICANN and community
• Transparency of all actions
</t>
  </si>
  <si>
    <t>Details for implementation</t>
  </si>
  <si>
    <t>Clarify applicability vs ASO</t>
  </si>
  <si>
    <t>PTI in reconsideration and remove ICANN legal from the process</t>
  </si>
  <si>
    <t>Ombudsman be involved in all RR and this process must be fully transparent</t>
  </si>
  <si>
    <t>Greater Definition and Ombudsman should be hired by the community and independent</t>
  </si>
  <si>
    <t>Reject all AC advice by 2/3</t>
  </si>
  <si>
    <t>Rjeects 2/3 for Board to reject GAC advice</t>
  </si>
  <si>
    <t>No need for change from current</t>
  </si>
  <si>
    <t>supports majority votes by GAC</t>
  </si>
  <si>
    <t>Create a Business Advisory Committee to participate in definition of GPI</t>
  </si>
  <si>
    <t>Rejects notion of GAC</t>
  </si>
  <si>
    <t>Improved defintion of requirements and commitments</t>
  </si>
  <si>
    <t>Mechanisms to evaluate results</t>
  </si>
  <si>
    <t>Participation - no GAC in empowered Community</t>
  </si>
  <si>
    <t>Participation - no GAC in empowered Community (for decisions)</t>
  </si>
  <si>
    <t>CCG partially supports this Recommendation subject to certain considerations, clarifications and/or changes- Empowered Community and its powers: We support the Empowered Community established through the Sole Designator model, and understand that it is closest to ICANN’s present organizational structure. The statutory rights, community powers and the additional right to inspect, together empower the Sole Designator to hold ICANN accountable. When it comes to enforcing statutory rights, the Empowered Community can petition the Board’s refusal, in a court that has jurisdiction, to force the Board to comply. However, the ‘statutory rights’ of a designator mentioned here, refers only to the right to appoint and remove individual directors, and remove the entire board. However, it is the seven community powers that need protection, should the board refuse to comply with the Community’s decision to use a power. With that in mind, we appreciate and support the preconditions listed in Paragraph 18 of Annex 01, particularly about constituting the empowered community and its rules as fundamental bylaws……..
(Edited for space considerations, Please read the original submission for all details associated with this point)</t>
  </si>
  <si>
    <t>The NCUC supports this recommendation in general terms, while having some concern over specifics of the process that still need to be developed.
There is a general lack of specificity in the recommendations concerning the nature and extent of the Board’s obligations to involve itself in the process (e.g. what constitutes “a very extensive engagement”) and also as to the exact nature of the required “consensus” itself.  These ideas need to be further developed.
Our greatest concern, though, involves the timeline of the 3E process. Simply put, there simply is not enough time provided between steps in the process. Consideration must be given to the fact that ICANN is a volunteer community with participants spread throughout the globe. Our SOs and ACs are themselves composed of constituent parts that need to be consulted before actions by the SO or AC should ideally be taken.
The 15 day / 6 day / 7 day / 15 day / 15 day timeframe included in the escalation process does not allow the SOs and ACs sufficient time to consult with their members, component parts or other actors within the community before taking action. The proposed timelines need to be revisited and revised to ensure that community powers are able to be used in a bottom up manner with full community collaboration, support and consultation as its basis. A minimum of one week of additional time should be considered for all steps, and is particularly needed for the first two steps in the escalation process.</t>
  </si>
  <si>
    <t xml:space="preserve">Explicitly define Extensive Engagement Process
Escalation timelines too short
Explicitly define resolution in Escalation
</t>
  </si>
  <si>
    <t>Board supports the engagement, escalation, and enforcement process laid out in the Proposal.  The Board would not support lowering of any of these thresholds because these community powers represent the voice of the ICANN community. A reduction of the threshold could risk that a decision does not reflect the community’s will.  Board recommends
further defining the thresholds for exercising community powers in the event that the number of SOs or ACs change. This potential for renegotiation adds a level of instability and a lack of predictability. As a result, the Board recommends (1) clarifying that the thresholds identified in the Proposal are based on the current structure; and (2) identifying the percentages that will be applied in the event that there is a change in the number of SOs or ACs in the future. The Board provides percentages, to be used in implementation of the thresholds that any community decision – today or in the future – would have to meet.</t>
  </si>
  <si>
    <t>Threshoilds - review current proposal           thresholds- change in number of participants</t>
  </si>
  <si>
    <t>Threshoilds - review current proposal</t>
  </si>
  <si>
    <t>. thresholds- change in number of participants</t>
  </si>
  <si>
    <t>Threshoilds - review current proposal   - Abstentions</t>
  </si>
  <si>
    <t>Threshoilds - review current proposal   - Board removal</t>
  </si>
  <si>
    <t>CCG partially supports this Recommendation subject to certain considerations, clarifications and/or changes- Decision-making shifted from voting model to consensus model: We support the shift to a consensus-based decision-making model. We recognize that the consensus model also counts ‘votes’, and that the difference between the two models may largely be a matter of semantics. However, the proposed model gives greater importance to objections, which is necessary in deciding whether to exercise a community power. As per this model, if two or more Deciding Participants object to using a particular community power, the escalation process is terminated, thereby ensuring that a community power is exercised only when there is adequate support from the Empowered Community. This focus on objections also addresses the concern of capture by one or more SO/AC, since it would only take 2 Deciding Participants to object to end this process. Further, by requiring more than one objection, it ensures that objection from one participant cannot terminate this process- no single SO/AC has that power.……
(Edited for space considerations, Please read the original submission for all details associated with this point)</t>
  </si>
  <si>
    <t xml:space="preserve">Review participation – weights
Explicitly define resolution in escalation
Escalation timelines too short
</t>
  </si>
  <si>
    <t>Thresholds - current proposal - can only support lowering to 3 for Fundamental Bylaws approval</t>
  </si>
  <si>
    <t xml:space="preserve">Threshoilds - review current proposal   
Escalation timelines too short
</t>
  </si>
  <si>
    <t>Thresholds - current proposal - cannot support 3 for director or Board removal</t>
  </si>
  <si>
    <t>Explicitly define engagement</t>
  </si>
  <si>
    <t>Power - budget - PTI - against              Power - bedget - ICANN - concerns</t>
  </si>
  <si>
    <t>Review participation – weights
Community IRP – special requirement if affects special SO
Escalation timelines too short</t>
  </si>
  <si>
    <t>•        We support the proposed engagement, escalation and enforcement process.
•        However, we are concerned that the process in its current form would unduly increase the power of the Advisory Committees relative to the Supporting Organisations.
•        Currently, GAC and ALAC appointed Board representatives do not have voting rights. However, these Advisory Committees do have a right to vote on the decision by the Empowered Community to exercise a Community Power. With the exception of the power an AC/SO to remove its own appointed Board Director, all of the Community Powers can be vetoed by an objection of two ACs/SOs, meaning that the GAC and ALAC together have the power to veto any attempt to exercise a Community Power.
•        The CCWG-Accountability Draft Proposal on Work Stream 1 states that its recommendations are intended to compensate for the removal of the accountability backstop historically provided by United States stewardship of the IANA function, but are not intended “to change ICANN’s multistakeholder model”. A shift in power from towards the Advisory Committees would seem to work against this objective.</t>
  </si>
  <si>
    <t>Review participation – weights</t>
  </si>
  <si>
    <t>No significant issues raised</t>
  </si>
  <si>
    <t>Limitation of liability</t>
  </si>
  <si>
    <t>Pre-service letter (limitation of liability)and escalation timelines</t>
  </si>
  <si>
    <t>Board recommendations    IANA Budget</t>
  </si>
  <si>
    <t>IANA Budget</t>
  </si>
  <si>
    <t>Inspection rights</t>
  </si>
  <si>
    <t>Issues with recs. 4,5,7</t>
  </si>
  <si>
    <t>We agree with the ICANN Board that the issue of thresholds of support related to community powers warrant more discussion and amendment. Certain fees are set in the budget. These facts must be taken into consideration when defining voting rights. This could be addressed by requring GNSO concurrence on such matters. Some form of appropriately        weighted voting within the Empowered Community should be accorded to SOs/ACs on bylaws-amendments affecting their particular area of interest - specifically, ASO concurrence on amendments to Bylaw Article VIII, ccNSO concurrence on amendments to Bylaw Article IX, GNSO concurrence on amendments to Bylaw Article X, and, ACs concurrence on amendmentsto Bylaw Article XI. If community is considering the filing of a community IRP that relates to one of the communities and/or if the filing of the IRP would have a negative impact on the implementation of an initiative from that community (i.e. implementation delay), then there should be some additional weighting for that community that would be most impact by the decision to move forward with an IRP.</t>
  </si>
  <si>
    <t>Concern about drafting instructions</t>
  </si>
  <si>
    <t>Competition and consumer trust language</t>
  </si>
  <si>
    <t>Consumer safety and support for PICs</t>
  </si>
  <si>
    <t>Board recommendations</t>
  </si>
  <si>
    <t>Significant number of issues</t>
  </si>
  <si>
    <t>GPI to be derived by the community</t>
  </si>
  <si>
    <t>Public Interest to be developed by authoritative entity and not ICANN and its stakeholders</t>
  </si>
  <si>
    <t>Should not limit ICANN's mission</t>
  </si>
  <si>
    <t>Use experts in WS2</t>
  </si>
  <si>
    <t>Strongly consider UDHR - consider all HRs - process should not be sued to broaden applicable law</t>
  </si>
  <si>
    <t>Defer until framework completed</t>
  </si>
  <si>
    <t>Ongoing work should undergo same chartering process as CCWG</t>
  </si>
  <si>
    <t>Defer human rights to WS2</t>
  </si>
  <si>
    <t>Further consultation with the community</t>
  </si>
  <si>
    <t>Issue with deadline for WS2</t>
  </si>
  <si>
    <t>More consistency in terms</t>
  </si>
  <si>
    <t>• Should not include DIDP</t>
  </si>
  <si>
    <t>Funding by ICANN issue</t>
  </si>
  <si>
    <t xml:space="preserve">• Should not include DIDP
• Should not include expert panel determinations
</t>
  </si>
  <si>
    <t>Significant changes proposed</t>
  </si>
  <si>
    <t>Our principle concerns with the proposed Independent Review Process (IRP) reform are related to access, impartiality and diversity. To address these issues the NCUC recommends:
1. To ensure the IRP is accessible to all, the NCUC requests that the proposed pro bono representation program be prioritized and made operational at the start of the new IRP process. We also oppose any form of “loser pay” system as the mere threat of future costs may deter less well resourced individuals or organizations from pursuing valid claims. The Community Independent Review Process, in which ICANN bears all costs, should be made available to all recognized organizational units within the ICANN community, and not just the Community Mechanism or participating SO/ACs.
2. To ensure greater diversity of both panelists and appellants a language associated with civil law jurisdictions, most practically French, should be designated alongside English as an official language for IRP proceedings.
3. To ensure impartiality, panelist training should be a collaborative process between the community and ICANN.
We support a complete review of the Cooperative Engagement Process (CEP) in Work Stream 2. As an interim measure, the NCUC proposes that, effective immediately, at the request of the requesting party all CEP proceedings be conducted in an open and transparent manner, with recordings and transcripts made publicly available immediately following the conclusion of the proceeding.</t>
  </si>
  <si>
    <t>see list</t>
  </si>
  <si>
    <t>Implementation issues</t>
  </si>
  <si>
    <t>Number of suggestions</t>
  </si>
  <si>
    <t>Composition of review teams</t>
  </si>
  <si>
    <t>Use mechanism to review effectiveness of CCWG recommendations.</t>
  </si>
  <si>
    <t>WHOIS issue</t>
  </si>
  <si>
    <t>Include review of IRP mid-term</t>
  </si>
  <si>
    <t>WHOIS issue and AOC Contention with policy development</t>
  </si>
  <si>
    <t>Support, with these qualifications: 
Two of the AoC reviews (Whois and gTLD expansion) relate exclusively to gTLDs, so the BC believes that GNSO stakeholders be given the opportunity for greater representation on those review teams. 
The CCWG 3rd draft proposal allows each AC/SO to offer multiple names to review teams, and would enable GNSO representatives to occupy slots that were not requested by other AC/SOs. At a minimum, this aspect of the third draft proposal should be retained in the final proposal.</t>
  </si>
  <si>
    <t>Today, transparency at ICANN is more an aspiration than a reality. We strongly support implementation of Transparency reform at ICANN. Not only should the improvements recommended by the ATRT be implemented, but serious works needs to be undertaken as part of Work Stream 2. 
The only method for information discovery at ICANN is the DIDP process and this process is virtually useless. In the first instance, information is only made available when one requests the precise document containing the information. That is, requests for information without reference to a specific document are rejected. Even when one does know which document contains the requested information, that information is often withheld. The conditions allowed for rejecting a request for information are so restrictive as to provide reason for rejecting most any request.
ICANN has identified the following set of conditions for the nondisclosure of information:
………………….
(Edited for space considerations, Please read the original submission for all details associated with this point)
information are indeed reasonably exempt from being revealed, the other conditions must be reviewed as part of Work Stream 2 to insure that the condition for rejecting information requests are not so broad as to effectively give ICANN the ability to work in the dark. 
ICANN should not be allowed to complete the IANA transition without having fixed its problems with transparency.</t>
  </si>
  <si>
    <t>More transparency and document access</t>
  </si>
  <si>
    <t>APC believes that Transparency reforms are long overdue in ICANN. We regret that the measures recommended by previous reviews have not been fully implemented. We support the recommendations from the Accountability and Transparency Review Teams that call for default transparency where all ICANN internal documents and reports are open to community inspection and review unless specifically redacted for one of a set of predefined, by the community, reasons for redaction. We support the position that states that the use of the Designator model without the right of inspection would be inadequate and not acceptable as an Accountability response to the IANA transition.
APC has been involved in several efforts for the protection of whistleblowers. We believe that the ability of ICANN employees to report on internal problems at ICANN is impeded by the absence of an effect whistleblower mechanisms at ICANN. We strongly support the call for the ICANN whistleblower program to be reviewed as part of Work Stream 2 and brought into compliance with current best practices on international corporate whistleblowing. A resource that we recommend in this process is David Kaye’s report o the United Nations of September 2015 on Promotion and protection of the right to freedom of opinion and expression.</t>
  </si>
  <si>
    <t>The IPC would support this Recommendation if the following changes are made:
 The Affirmation of Commitments (AoC) obligation for ICANN to remain a US-based not-for-profit
should be made a Fundamental Bylaw, which the board cannot change without community
approval.1
 This is the only AoC commitment not being made a Fundamental Bylaw. Allowing
the board to unilaterally move ICANN to a new legal regime and jurisdiction would threaten
contractual stability and likely raise a huge red flag for the U.S. Congress.
 The Review Team selection process should be modified to ensure adequate representation of
GNSO stakeholders on Review Teams with disproportionate impact on gTLD concerns (e.g.,
Whois/RDS review).
 The provision providing review membership for “at least 3 members from each participating SO
and AC” is an improvement over prior drafts, where it was “up to 3.” However, this still provides
no guarantee that the Commercial Stakeholder Group (one of 4 SGs) will be represented, let
alone IPC, which is one of three diverse constituencies that are classified within the CSG for
administrative purposes. Further changes should be made to ensure that on issues of greatest
concern to a particular Constituency, that Constituency is able to participate directly on the
review team.</t>
  </si>
  <si>
    <t>Jurisdiction of incorporation issue and Composition of review teams</t>
  </si>
  <si>
    <t>ICANN not currently implementing results?</t>
  </si>
  <si>
    <t>No need for this if proper PDPs</t>
  </si>
  <si>
    <t>In its Affirmation of Commitments (section 8(b)), ICANN pledged to remain a US-based
not-for-profit entity. COA strongly believes that the substance of this commitment must be
incorporated into ICANN’s chartering documents as a fundamental bylaw, which the board
cannot change without community approval. Allowing the board to unilaterally move ICANN to
a new legal regime would threaten the stability of the contractual framework so critical to
ICANN and to the multi-stakeholder model, and would likely raise a huge red flag for the U.S.
Congress that could complicate and delay the IANA transition.
We recognize that ICANN’s Articles of Incorporation state that ICANN is a California
not-for-profit corporation, and that the accountability proposal does not recommend any change
to this provision. But it appears that the Articles, like the by-laws, are subject to amendment at
the board’s instigation, and without the affirmative approval of the ICANN community. Unless
it can be clarified that this is not the case, COA maintains the position that section 8(b) of the
AOC should be made into a fundamental by-law of the post-transition ICANN.</t>
  </si>
  <si>
    <t>Jurisdiction of incorporation issue</t>
  </si>
  <si>
    <t>Need diversity requirements</t>
  </si>
  <si>
    <t xml:space="preserve"> includes the GAC</t>
  </si>
  <si>
    <t>Bottom up process that includes the GAC</t>
  </si>
  <si>
    <t>Important suggestions</t>
  </si>
  <si>
    <t>ICANN should be a membership org.</t>
  </si>
  <si>
    <t>Recommendation 10 focuses on the accountability of the SOs and ACs. Much of it is vague and nonspecific, with the bulk of the work to be done in Work Stream 2. What is proposed raises concerns and is the reason we are unable to support recommendation 10 as it is currently formulated.
The Proposal calls for periodic independent structural reviews of all SO/ACs. The NCUC supports this goal. 
To implement this section the Recommendation suggests amending Article IV(4) of ICANN’s Bylaws. Article IV(4) states that the Board “shall cause a periodic review of the performance and operation of each Supporting Organization”. We find this unacceptable.
We do not wish to empower the ICANN Board to interfere in the governance structures of individual SO/AC’s. Instead, we propose that the independent reviews should be done at the request of a majority of the SO/ACs and that any recommended changes occur only with the approval of the SO/ACs acting through the Community Mechanism.
Further, under Article IV of ICANN’s Bylaws the GAC is exempt from any such accountability review. Given the empowerment of the GAC in both recommendations 1 and 10 of this Proposal we suggest that this leaves a considerable gap in ICANN’s accountability regime. We propose that in view of the GAC’s participation in the Community Mechanism it should and must be subject to the same accountability reviews as the other SO/ACs.
Recognizing the relative complexity and sensitivity of both of these matters the NCUC suggests that they be moved to work stream 2 for further consideration.</t>
  </si>
  <si>
    <t xml:space="preserve">• A rationale should be required
•        any mutually agreeable solution by the Board and GAC must be consistent with ICANN’s bylaws
</t>
  </si>
  <si>
    <t xml:space="preserve">•        A rationale should be required
•        any mutually agreeable solution by the Board and GAC must be consistent with ICANN’s bylaws
•       Definition of objection/consensus cannot be changed
</t>
  </si>
  <si>
    <t>Issue with change to consensus by GAC vs current</t>
  </si>
  <si>
    <t>As USCIB stated in our comments about the CCWG’s 2nd draft, we believe the GAC should continue to perform its advisory role on public policy issues to the ICANN Board. However, we are unchanged in our view that it is critical that the GAC provide such advice based on consensus. Providing advice in any standard less than full consensus in the absence of objection would deprive GAC advice of its current legitimacy.  
If the community does decide to raise the threshold for Board rejection of GAC advice to a two-thirds majority, USCIB urges that certain steps be taken to ensure the quality and clarity of GAC advice. 
•        First, GAC advice must be accompanied by a rationale.  Note: USCIB does not believe that the CCWG’s suggestion to include language stating that “the Advisory Committee will make every effort to ensure that the advice provided is clear and supported by a rationale” is sufficient.  A rationale should be required;  
•        Second, any mutually agreeable solution by the Board and GAC must be consistent with ICANN’s bylaws; 
•        Third, as our red-line edits indicate below, USCIB believes that paragraph “j” should unequivocally stipulate that GAC advice must be approved by general agreement in the absence of formal objection; and  
•        USCIB believes the second paragraph in the proposal about the GAC being able to specify how objections are raised is ambiguous, raises confusion, and will call into question the proposed Bylaw change, specifically whether consensus means absence of any objection. USCIB urges its deletion. 
(Edited for space considerations,please read the original submission for all details associated with this point)</t>
  </si>
  <si>
    <t xml:space="preserve">• A rationale should be required
•        any mutually agreeable solution by the Board and GAC must be consistent with ICANN’s bylaws
•        Issue with change to consensus by GAC vs current
</t>
  </si>
  <si>
    <t xml:space="preserve">•        If no vote by the Board on GAC advice = automatically accepted?
•        GAC advice must be approved by general agreement in the absence of formal objection
•       Definition of objection/consensus cannot be changed
</t>
  </si>
  <si>
    <t>Rjects 2/3</t>
  </si>
  <si>
    <t>"•        We support the proposal that special Board procedures for responding to GAC advice should apply only where that advice is supported by a consensus in the GAC.
•        Unfortunately we cannot support the proposal requiring a vote of two-thirds of the Board in order to reject GAC advice. 
•        The proposal that the Board should require a two-thirds supermajority was put forward for consultation in August/September 2014. This proposal met with substantial opposition from the ICANN community. It should be removed from this recommendation and, if it is, we will be happy to support the remaining provisions of the recommendation.
(Edited for space considerations, Please read the original submission for all details associated with this point)
"</t>
  </si>
  <si>
    <t xml:space="preserve">Definition of objection/consensus cannot be changed
</t>
  </si>
  <si>
    <t>Whilst we very much appreciate the hard work of all members of the CCWG-Accountability, we do have concerns about the current language of Recommendation #11, which can be summarised as follows: 
• We believe that the change to allow the Board to reject GAC advice only by a 2/3 vote was added too late in the process and should be moved to Work Stream 2. This issue was thoroughly considered and rejected by the community in 2014 and, we believe, requires more stress tests before such a change could be implemented. 
• The new language defines GAC consensus as the absence of a “formal objection”, but leaves the definition of “formal objection” open to definition (and change) through the GAC operating principles. Changing the definition of “formal objection” could have the effect of changing the level of governmental support that GAC consensus advice must receive. Although the example used in Recommendation #11 is of disallowing a single country to continue an objection on the same issue if no other countries will join that objection, this is not a limitation on the GAC autonomy. It is conceivable that the GAC might in future change its operating procedures to exclude even the views of more than a single country. By doing so, therefore, there could be “consensus advice” (thus afforded the 2/3 voting threshold) which is not supported by a minority of countries, but where those countries’ objections are no longer deemed to be “formal objections” under the GAC operating principles and thus are discounted. 
• Although there is a note in the draft regarding the provision of clear advice supported by a rationale for all Advisory Committees including the GAC, we believe that this note falls far short of being an obligation to this effect and, currently, has no impact on the deference to be afforded to such advice 
Our preference at this time would be not to introduce a 2/3 threshold for the Board to reject GAC consensus advice, but to retain the current standard.
(Edited for space considerations, Please read the original submission for all details associated with this point)</t>
  </si>
  <si>
    <t>• Against 2/3</t>
  </si>
  <si>
    <t xml:space="preserve">• Against 2/3
• A rationale should be required
•        any mutually agreeable solution by the Board and GAC must be consistent with ICANN’s bylaws
•        Issue with change to consensus by GAC vs current
• do not count abstention votes from Board votes when voting on GAC advice
</t>
  </si>
  <si>
    <t xml:space="preserve">• Against 2/3
• A rationale should be required
•        any mutually agreeable solution by the Board and GAC must be consistent with ICANN’s bylaws
•        Issue with change to consensus by GAC vs current
</t>
  </si>
  <si>
    <t>• A rationale should be required
•        any mutually agreeable solution by the Board and GAC must be consistent with ICANN’s bylaws
•        Issue with change to consensus by GAC vs current</t>
  </si>
  <si>
    <t>The Board has concerns over the revised Recommendations and the open-ended scope reflected in the proposed interim Bylaw language, in two parts. First the CCWG-Accountability
Proposal at Paragraph 281 seeks ICANN commitment to implement in full the CCWGAccountability Work Stream 2 recommendations. This exceeds what the Board committed to even for Work Stream 1 recommendations, and the Board cannot agree to implement recommendations that it has not seen or evaluated. The Board remains ready to consider the Work Stream 2 recommendations under the same process it will evaluate the Work Stream 1 recommendations, as specified in the October 2014 resolution. The Board understands that the CCWG-Accountability may have intended for this section to provide the same Board obligations that exist when considering recommendations arising out of the required reviews (including those currently in the AoC). Just as the Board is not required to accept all recommendations arising from those reviews, the suggestion of such a requirement here should be removed. Second, the CCWG-Accountability proposal seeks to place unlimited topics into Work Stream 2, with the inclusion of the phrase “but not limited to” at Paragraph 283. The Board’s 13 November email was sent in response to a finite list of Work Stream 2 recommendations. The Work Stream 2 effort should be defined and limited, to align with the staff and voluntary resources available. There is a real risk of volunteer burn out with the ongoing intensity of accountability work, and a corresponding opportunity cost of lack of progress on other important policy topics that are important to the ICANN community. To reinforce the importance of the concerns raised above, should the Board’s comments not be directly addressed, the Board would have to consider, as specified in the 16 October 2014 resolution, whether it believes the specifics of this recommendation meet the global public interest and whether there would be a need to initiate a formal dialogue with the CCWG over the timing of addressing the WS2 issue. Set forth here is a proposal that would address the Board’s concerns. The Board’s concerns could be addressed in other ways. At the time that the Board approves of the CCWG-Accountability’s Work Stream 1 recommendations, the Board will pass a resolution noting that it will follow the same process for considering Work Stream 2 recommendations. The Board will not support the inclusion of Bylaws language that does either of the following: (1) obligates the Board to implement all Work Stream 2 recommendations without specifying any process or test for the consideration of those recommendations; or (2) suggests that the scope of the Work Stream 2 effort can expand beyond the specifically identified topics. There are continuous avenues of review and improvement within ICANN, such as the ATRT reviews, that are defined and occur on regular cycles. It is important for the special CCWG-Accountability effort to come to a close and allow for future issues to be considered within the appropriate and regular review cycles. If the CCWG-Accountability proceeds with a recommendation that the Board formalize its commitment to Work Stream 2 considerations in the Bylaws, the Board will support such an effort under the following conditions: Delete, ‘but not limited to’, in proposed interim Bylaw text in Paragraph 282, Page 53. Include the principles that were included in the Board’s October 2014 resolution on consideration of Work Stream 1 efforts, including: a requirement for consensus recommendations; dialogue if the Board believes that any of the recommendations are not in the global public interest; requirement that a 2/3 vote of the Board is required to reject any recommendation after consultation; and agreement that the Board will not change the consensus recommendations on its own.  Include that the NTIA Criteria must be considered and upheld in any Work Stream 2 recommendation. This is a fundamental backstop to confirm that the goals of the transition remain part of how ICANN continues to evolve. Those fundamental criteria include that the recommendations: a. Support and enhance the multistakeholder model; b. Maintain the security, stability and resiliency of the Internet DNS; c. Meet the needs and expectation of the global customers and partners of the IANA services; d. Maintain the openness of the Internet; and e. Not result in ICANN becoming a government-led or an inter-governmental organization. Additionally, as the items identified for Work Stream 2 move forward, we appreciate the need to pace this work in relation to the other work ongoing across the organization, as we appreciate the IANA Stewardship Transition effort has taken a lot of volunteer time, sometimes requiring other work to be shifted to lower priority. With the Work Stream 1 recommendations in place, we look forward to working with the community to streamline and avoid duplication of work (such as the possibility of addressing transparency issues in Work Stream 2 as well as in ATRT3; or having Work Stream 2 efforts and a separate working party on human rights considerations). This is important for ICANN’s volunteers as well as efficiency of work and resourcing across the organization. Finally, in implementation, the Board believes that it is important for all continuous improvement recommendations (Work Stream 2 or otherwise) to meet the criteria that the NTIA set out for the IANA Stewardship Transition as set out above.</t>
  </si>
  <si>
    <t>At the outset, the government of Brazil would like to recall that it engaged in the accountability review effort PAGE 14: Recommendation 12 5 / 7 CCWG-Accountability Draft Proposal on Work Stream 1 Recommendations Stream 2) recall that it engaged in the accountability review effort based on the understanding that, according to the NETmundial Multistakeholder Statement, "it is expected that the process of globalization of ICANN speeds up leading to a truly international and global organization serving the public interest with clearly implementable and verifiable accountability and transparency mechanisms that satisfy requirements from both internal stakeholders and the global community". Accordingly, we have defended throughout the process that, unless the issue regarding the "legal status" of the corporation is adequately addressed, any attempt to reform its practices and to establish new governance or accountability mechanisms would be limited at the end of the day by the fact that any proposed changes will have to adapt to the current existing legal status……….
(Edited for space considerations. Please see the summary in this line and read the original submission for all details associated with this point)</t>
  </si>
  <si>
    <t>Jurisdicstion of incorporation to be included</t>
  </si>
  <si>
    <t>All Human Rights should be WS2</t>
  </si>
  <si>
    <t>•        In dividing issues between two “Workstreams” the CCWG acknowledged that Workstream 1 must include everything sufficient to ensure delivery of future for Workstream 2 supported by the community, even if the Board resists those recommendations. 
•        We support that objective, although we are sceptical that the CCWG’s recommendations are sufficient to ensure success in that regard.
•        ICANN needs a community-based mechanism for initiating continuing reform (outside the scope of what is permitted in a PDP), for example institutional reform. In our view, ATRT teams, while useful, are neither sufficiently transparent nor sufficiently participatory in their working methods to fully satisfy this requirement. The CCWG mechanism, as practised by this CCWG, is. This CCWG should continue in existence, albeit at a more restrained pace, to consider and implement further necessary reforms.</t>
  </si>
  <si>
    <t>Continuing CCWG reforms</t>
  </si>
  <si>
    <t>NCSG broadly endorses the recommendations of the CCWG in Work Stream 2, while stressing the need to adhere to the timeline specified for its completion (i.e., end of 2016 for the draft). It is important that the interim Bylaw to commit ICANN to WS2 clearly specifies this timeline. NCSG endorses the specific inclusion of a review of the Document Information Disclosure Policy (DIDP) and Whistleblower policy as Work Stream 2 objectives, but note with concern the 3rd draft’s absence of specific requirements to implement public disclosure of ICANN interactions with government officials, both of the United States and others, on public policy related issues. This was agreed in the CCWG-Accountability to be a specific objective in Work Stream 2 and must be corrected in the Final Report. Transparency reforms should play a central role in WS2 as it is the foundational building block to accountability and since the community must rely upon board member recall in a designator corporate governance model. A community that does not know what the board is doing or thinking will be unable to effectively exercise critical recall rights. An uninformed community is a disempowered community. Therefore through WS2, ICANN should create a new culture of transparency in all its operations and at all levels. In particular more transparency is needed over board deliberations. The ICANN board should operate with at least as much transparency as the GNSO Council, which records and transcribes all of its meetings for online publication, and which uses a publicly archived email discussion list for its deliberations and policy discussions. Work Stream 2 should focus on transparency improvements across the entire organization, including at its top, with its board and senior management. DIDP and whistleblower policies must not be the only transparency related issues in Work Stream 2, or CCWG will fail in providing a necessary component for ICANN accountability, transparency. The NCSG also strongly recommends that the CCWG maintain its independent counsel to assist it in it’s Work Stream 2 proposals. 
(Edited for space considerations, Please read the original submission for all details associated with this point)</t>
  </si>
  <si>
    <t>Would recommend increase in transparency</t>
  </si>
  <si>
    <t>Increase commitment to diversity</t>
  </si>
  <si>
    <t>Survey Monkey Response</t>
  </si>
  <si>
    <t>Detailed Analysis</t>
  </si>
  <si>
    <t xml:space="preserve">        Clarification</t>
  </si>
  <si>
    <t xml:space="preserve">A rationale should be required
•        any mutually agreeable solution by the Board and GAC must be consistent with ICANN’s bylaws
•        GAC advice must be approved by general agreement in the absence of formal objection
•       Definition of objection/consensus cannot be changed
</t>
  </si>
  <si>
    <t>Rejects 2/3</t>
  </si>
  <si>
    <t xml:space="preserve">•   Against 2/3
• A rationale should be required
•        any mutually agreeable solution by the Board and GAC must be consistent with ICANN’s bylaws
•        Issue with change to consensus by GAC vs current
</t>
  </si>
  <si>
    <t xml:space="preserve">The UK Government supports the institution of the seven community powers set out in the proposal. We believe that enforcement action which could impact the stability of the organisation - notably rejection of the ICANN budget and recall of the entire Board – must be underpinned by effective contingency measures that serve to maintain stability and resilience. We welcome, therefore, e the provision in the proposals in this regard such as the requirements for a "caretaker budget" and an "interim Board." With regard to the power to remove individual Board directors who have a responsibility to serve the entire ICANN community, we believe that the escalation process should be fully open to representations from all SOs and ACs in order to ensure fair process and prevent any risk of victimisation or pressure by a sponsoring SO or AC which for whatever reasons has lost trust in the individual concerned. 
</t>
  </si>
  <si>
    <t>A majority (47) of the responses submitted supported the adoption of this recommendation. 
The Sole Designator Model is considered to be an acceptable compromise that addresses principles, meets community requirements and provides necessary enforcement mechanisms. 
However there were some concerns raised by commenters:
• A contributor highlighted the importance of making the non-statutory Community Powers as binding and enforceable as possible. 
• The imbalance and new weight/influence given to Advisory Committees is considered as problematic. 
• A contributor commented that the ability for the GAC to decide whether to be a decisional participant could create a bylaws conflict for the Board. 
• A commenter suggested that the community should be empowered with less severe sanctions. The development of internal checks and balances is deemed essential. A contributor offered the remark that those that make up the sole designator should be qualified as ICANN Board members are under article VI.2.3 of the current ICANN Bylaws.
• A comment calls for a comprehensive analysis of plausible implications needed as well as further deliberations on legalities
• Inspections rights are considered as a key feature of the model (with emphasis on access to deliberation documents). The comment was made - however - that further scoping would be needed. A commenter suggested making the implementation of the Sole Designator dependent on its being granted the right to inspect.</t>
  </si>
  <si>
    <t>A majority (38) of the responses submitted supported the adoption of this recommendation. 
There was common support for the intent and purpose of the Engage, Escalate and Enforce approach.   However there were some concerns raised by commenters:
• The main concern raised by a number of respondents was that the timelines for the Escalation process were too short.
• A number of respondents also had an issue with thresholds for using a power, especially for removing the Board when considering abstentions. Additionally there was a request to explicitly define the thresholds if, at any time, there was a change in the number of participants in the Empowered Community.
• A number of respondents requested that the concepts of an Extensive Engagement Process by the Board and the notion of Resolution in the escalation process be clearly defined.</t>
  </si>
  <si>
    <t>A majority (51) of the responses submitted supported the adoption of this recommendation with no significant concerns or issues identified.  There was broad support for redefining ICANN's Bylaws as 'Standard Bylaws' and 'Fundamental Bylaws'</t>
  </si>
  <si>
    <t>A majority (47) of the responses submitted supported the adoption of this recommendation. There was common agreement regarding the seven-community powers approach.
However there were some concerns raised by commenters regarding the specifics:
• The Power to Reject ICANN’s Budget or Strategic/Operating Plans
− Several respondents including the ICANN Board requested that rejection of the IANA/PTI budget could only be allowed if the three operational communities agreed.
− There were a few respondents that requested that Budget rejections only be a standard bylaw vs. a fundamental bylaw.
• The Power to Reject Changes to ICANN Standard Bylaws
− No concerns
• The Power to Remove Individual ICANN Board Directors
− Several respondents including the ALAC had concerns that representatives of the Empowered Community could incur liability for removing a Director.
− The ICANN Board requested an expanded escalation process as well as the need for a clear rationale for removing a Director.
• The Power to Recall the Entire ICANN Board
− Several respondents including the ALAC had concerns that representatives of the Empowered Community could incur liability for recalling the entire Board.
− The ICANN Board requested a clear rationale be provided for removing the Board and that the independence of replacement directors by part of the selection requirements. The ICANN Board reiterated its concerns vs the thresholds required to remove the Board.
• The Power to Approve Changes to Fundamental Bylaws and Articles of Incorporation.
− No concerns
• The Power to initiate a binding Independent Review Process
− Several respondents including the Internet Architecture Board requested that the oversight of not including the protocols and parameters in the IRP be corrected.
− The ICANN Board is concerned that there should be protections built in on the potential community bringing challenges against other parts of the community, for example to challenge Board action on policy recommendations arising out of appropriately run policy development processes. The Board recommends that in those situations, a higher threshold might be appropriate.
• The Power to reject ICANN Board decisions relating to reviews of IANA functions, including the triggering of Post-Transition IANA separation.
− The Board supports this recommendation. The Board proposes that this footnote is clarified to be applicable only to the separation of the names community services of the IANA Functions.</t>
  </si>
  <si>
    <t>A majority (44) of the responses submitted supported the adoption of this recommendation.  Most respondents welcomed the effort to narrow or focus ICANN’s mission while ensuring it could not regulate content but could enforce its contracts. However there were some concerns raised by several commenters:
• There were concerns that consumer trust and choice language was not included.
• There were concerns that the language on regulation is still unclear and the drafting instructions given to the lawyers would not allow them to produce the desired results.
• The ICANN Board was concerned that the recommended text was leaving out key components of ICANN’s mission and was overly vague, especially with respect to contract enforcement.
• The ALAC, a chartering organization, has a number of significant concerns that the proposed modifications could have important unintended consequences.
• There were also some concerns as to how ICANN would define Global Public Interest.</t>
  </si>
  <si>
    <t>A majority (43) of the responses submitted supported the adoption of this recommendation. 
However there were concerns raised by commenters:
• A significant number of respondents requested that the inclusion of human rights language into the bylaws be delayed until the proposed framework of interpretation was completed or even only be considered in Work Stream 2.
• Several commenters suggested that human rights statements do not belong in the bylaws.</t>
  </si>
  <si>
    <t xml:space="preserve">A majority (51) of the responses submitted supported the adoption of this recommendation. There was support for the Independent Review Process (IRP).  However there were some concerns raised by several commenters regarding the specifics:
• There is - however - a call for further details, including on timelines to be established by the IRP Implementation Oversight Team, on causes of action, on giving the Empowered Community the right to have standing with the Independent Review Process. The concern that the IRP is not the venue to resolve disputes related to process-specific expert determinations was expressed: the use of the IRP as suggested would expand the scope of the IRP beyond the intended purpose. The comment calls for enhancements to limit the Stated Purpose. 
• There is objection with respect to the inclusion of the DIDP: DIDP appeals should not be subject to the engagement, escalation and enforcement staircase nor should they require support from the Empowered Community at any threshold. A commenter called for exclusion of protocol parameters from the IRP mechanism. The view that decisions made by the IRP should be binding on the ICANN organization and effectively independent from national courts was also shared. 
• While most comments are in favor of the ccTLD delegation/redelegation, a commenter objected to it and also raised objections against consideration of whether the IRP would also be applicable to Support Organizations and Advisory Committees. 
• A comment was also made that the report does not explicitly address the CWG-Stewardship requirement that an independent review process be available for claims relating to actions or inactions of PTI. Suggestions include: prioritization of pro bono representation program at start of exercise, other working languages accepted, appointment of independent support staff, training of panelists by ICANN and ICANN community, technical resources available to panelists, IRP and financial benefits available to all recognized organizational units at ICANN, an exception to “Loser Pay” for not-for-profit organizations, an early indication from Panels on frivolous requests to save costs, a review of the IRP tool mid-term, CEP proceedings open to public and review of the Cooperative Engagement Process (CEP) in Work Stream 2. </t>
  </si>
  <si>
    <t xml:space="preserve">A majority (52) of the responses submitted supported the adoption of this recommendation. There was support for improving ICANN’s Reconsideration Request process.  More details are needed but some can be addressed in implementation. However there were some concerns raised by several commenters:
• There is a recommendation that this tool should not be regarded in isolation but rather as one among other mechanisms. 
• Concern was raised that the ombudsman is not sufficiently equipped and knowledgeable to do substantive evaluation. It is also suggested that an independent party, such as the Ombudsman, provide an initial assessment to the Board as to the merit of any and all Reconsideration Requests. 
• There is a call for Reconsideration Requests to be transparent and fully communicated to all ICANN stakeholders. </t>
  </si>
  <si>
    <t xml:space="preserve">A majority (47) of the responses submitted supported the adoption of this recommendation.  There is general support for process and transparency reforms.  However there were some concerns raised by several commenters: 
• Several comments noted that these processes and policies should be derived from the bottom-up and as such, opposes the inclusion of AoC provisions. The ATRT process is flagged as an exception. Transparency is considered essential and efforts to implement ATRT conclusions are strongly encouraged. There is a suggestion that the ATRT could include a mid-term review of the IRP. 
• In addition, attention is drawn to current initiatives within ICANN designed to update, correct and amend existing WHOIS policy and practice with a note that it would be correct to enshrine current practice in the Bylaws without significant change. 
• A commenter emphasizes the need for process standards to be developed with and run by the community as part of an implementation phase. 
• A commenter calls for the inclusion of Article 8 (b) and its upgrade to a Fundamental Bylaw. 
• Clarification is also sought on how actions around the WHOIS and competition, consumer trust and consumer choice would be handled within the context of ICANN’s Bylaws. 
• Other suggestions include: AoC as a Fundamental Bylaw, adequate representation of GNSO stakeholders on Review Teams with impact on gTLD concerns, direct participation from a Constituency on a Review Team. </t>
  </si>
  <si>
    <t>A majority (46) of the responses submitted supported the adoption of this recommendation as enhanced accountability is important.  However there were concerns raised by several commenters: 
• Accountability of SO/ACs is considered critical given the powers and roles of an Empowered Community that the transition would provide them with. 
• Accountability to the global community is also deemed important in this context. Three levels of accountability are suggested: 1) Accountability of SO/AC to whole community; 2) Accountability of SO/AC representatives to communities when acting as Designator; 3) Future structure of ICANN resulting from transition including accountability aspects and related checks and balances. 
• There are strong opinions that the GAC should be subject to these structural reviews but not permitted to create its own standards. 
• There is also a suggestion that the independent reviews should be done at the request of a majority of the SO/ACs and that any recommended changes occur only with the approval of the SO/ACs acting through the Community Mechanism. 
• Some contributors believe that SO/AC Accountability improvements need to be given immediate attention. Creating a “Mutual Accountability Roundtable” involving representatives of the ICANN Board, Community and Staff, developing a detailed plan on enhancing SO and AC accountability and applying the Independent Review process to SO and AC activities are considered crucial to Work Stream 2.</t>
  </si>
  <si>
    <t>A majority (35) of the responses submitted supported the adoption this recommendation. 
However there were some concerns raised by several commenters: 
• A significant number of respondents requested that GAC advice must be approved by general agreement in the absence of formal objection and that the definition of objection/consensus cannot be changed.
• A significant number of respondents rejected the recommendation that at least 2/3rds of the Board was required to reject GAC consensus advice to the Board.
• A significant number of respondents requested that all GAC advice to the ICANN Board be clear and supported by a rationale.
• A number of respondents did not agree that there was a need for such a recommendation to change how the GAC currently operates.
• Several respondents requested clarification of the recommendation regarding the status of GAC advice if the ICANN Board does not vote on such advice.</t>
  </si>
  <si>
    <t>A majority (49) of the responses submitted supported the adoption of this recommendation and are in favor of Work Stream 2 plans. However there were concerns raised by several commenters: 
• There is a call for details and clarifications, notably on enhancements to Ombudsman’s role and function. 
• A commenter expresses concern regarding the open-ended scope the proposed interim Bylaw conveys. It notes that the Board cannot agree to implement recommendations it has not seen or evaluated. The language “not limited to” in the list of items for Work Stream 2 raises concern as it may lead to volunteer burnout. 
• The need for efficient accountability checks and balances is reiterated. 
• There is also a suggestion that issues should be prioritized for near-term and long-term. 
• The Human Rights bylaw is flagged by as an item for Work Stream 2; there is also a suggestion to involve international experts. 
• Some comments call for the legal status/jurisdiction issue to be examined in the context of Work Stream 2 while others oppose a change of jurisdiction and call for the CCWG-ACCT to be strictly limited to what is outlined in recommendation 12. 
• Other suggestions include: expand article III of Bylaws to include freedom of information act and disclosure of interactions with governments, increase transparency commitment, deepen diversity standards, define practical modalities for community forum, lay out Terms of Reference of Sub-team responsible for Framework of Interpretation in Work Stream 1, and an interim Bylaw that requires Board implementation of all recommendations. 
• There is also a belief that Work Stream cannot be replaced by ICANN’s business as usual procedures.</t>
  </si>
  <si>
    <t>Recommendation #1 Summary: Establishing an Empowered Community for Enforcing Community Powers</t>
  </si>
  <si>
    <t>Recommendation #1 Analysis: Establishing an Empowered Community for Enforcing Community Powers</t>
  </si>
  <si>
    <t>Recommendation #2 Summary: Empowering the community through consensus: engage, escalate, enforce</t>
  </si>
  <si>
    <t>Recommendation #2 Analysis: Empowering the community through consensus: engage, escalate, enforce</t>
  </si>
  <si>
    <t>Recommendation #3 Summary: Redefining ICANN's Bylaws as 'Standard Bylaws' and 'Fundamental Bylaws'</t>
  </si>
  <si>
    <t>Recommendation #3 Analysis: Redefining ICANN's Bylaws as 'Standard Bylaws' and 'Fundamental Bylaws'</t>
  </si>
  <si>
    <t>Recommendation #4 Summary: Ensuring community involvement in ICANN decision-making: seven new Community Powers</t>
  </si>
  <si>
    <t>Recommendation #4 Analysis: Ensuring community involvement in ICANN decision-making: seven new Community Powers</t>
  </si>
  <si>
    <t>Recommendation #5 Summary: Changing aspects of ICANN's Mission, Commitments and Core Values</t>
  </si>
  <si>
    <t>Recommendation #5 Analysis: Changing aspects of ICANN's Mission, Commitments and Core Values</t>
  </si>
  <si>
    <t>Recommendation #6 Summary: Reaffirming ICANN's Commitment to respect internationally recognized Human Rights as it carries out its mission</t>
  </si>
  <si>
    <t>Recommendation #6 Analysis: Reaffirming ICANN's Commitment to respect internationally recognized Human Rights as it carries out its mission</t>
  </si>
  <si>
    <t>Recommendation #7 Summary: Strengthening ICANN's Independent Review Process</t>
  </si>
  <si>
    <t>Recommendation #7 Analysis: Strengthening ICANN's Independent Review Process</t>
  </si>
  <si>
    <t>Recommendation #8 Summary: Fortifying ICANN's Request for Reconsideration Process</t>
  </si>
  <si>
    <t>Recommendation #8 Analysis: Fortifying ICANN's Request for Reconsideration Process</t>
  </si>
  <si>
    <t>Recommendation #9 Summary: Incorporation of the Affirmation of Commitments</t>
  </si>
  <si>
    <t>Recommendation #9 Analysis: Incorporation of the Affirmation of Commitments</t>
  </si>
  <si>
    <t>Recommendation #10 Summary: Enhancing the accountability of Supporting Organizations and Advisory Committees</t>
  </si>
  <si>
    <t>Recommendation #10 Analysis: Enhancing the accountability of Supporting Organizations and Advisory Committees</t>
  </si>
  <si>
    <t>Recommendation #11 Summary: Board obligations with regards to Governmental Advisory Committee Advice (Stress Test 18)</t>
  </si>
  <si>
    <t>Recommendation #11 Analysis: Board obligations with regards to Governmental Advisory Committee Advice (Stress Test 18)</t>
  </si>
  <si>
    <t>Recommendation #12 Summary: Committing to further accountability work in Work Stream 2</t>
  </si>
  <si>
    <t>Recommendation #12 Analysis: Committing to further accountability work in Work Stream 2</t>
  </si>
  <si>
    <t>IAB</t>
  </si>
  <si>
    <t>The IETF's relationship with ICANN for protocol parameters registries is specified in our existing MoU and associated supplemental agreements.  Those agreements contain service level agreements (SLAs)
between the IETF and ICANN.  That is, they measure performance rather than specifying expenditure.  We are happy with the service we get from ICANN under this arrangement, as we have stated, and would like to change it as little as possible. We do not wish to change these arrangements to one in which the IETF has a direct voice in the budget, either regularly or on its rejection, as we believe this would change the fundamental nature of our relationship.  Given the other changes going on in the transition, we believe that change to be both unnecessary and ill-timed.</t>
  </si>
</sst>
</file>

<file path=xl/styles.xml><?xml version="1.0" encoding="utf-8"?>
<styleSheet xmlns="http://schemas.openxmlformats.org/spreadsheetml/2006/main" xmlns:mc="http://schemas.openxmlformats.org/markup-compatibility/2006" xmlns:x14ac="http://schemas.microsoft.com/office/spreadsheetml/2009/9/ac" mc:Ignorable="x14ac">
  <fonts count="34" x14ac:knownFonts="1">
    <font>
      <sz val="10"/>
      <color rgb="FF000000"/>
      <name val="Arial"/>
    </font>
    <font>
      <sz val="11"/>
      <color rgb="FF000000"/>
      <name val="Arial"/>
    </font>
    <font>
      <b/>
      <sz val="14"/>
      <color rgb="FFFFFFFF"/>
      <name val="Arial"/>
    </font>
    <font>
      <sz val="10"/>
      <name val="Arial"/>
    </font>
    <font>
      <sz val="9"/>
      <color rgb="FF0563C1"/>
      <name val="Arial"/>
    </font>
    <font>
      <u/>
      <sz val="10"/>
      <color rgb="FF0563C1"/>
      <name val="Arial"/>
    </font>
    <font>
      <u/>
      <sz val="11"/>
      <color rgb="FF0563C1"/>
      <name val="Arial"/>
    </font>
    <font>
      <b/>
      <sz val="10"/>
      <color rgb="FFFFFFFF"/>
      <name val="Arial"/>
    </font>
    <font>
      <b/>
      <sz val="10"/>
      <color rgb="FF000000"/>
      <name val="Arial"/>
    </font>
    <font>
      <b/>
      <sz val="10"/>
      <name val="Arial"/>
    </font>
    <font>
      <b/>
      <sz val="10"/>
      <color rgb="FF000000"/>
      <name val="Arial"/>
    </font>
    <font>
      <sz val="10"/>
      <color rgb="FF000000"/>
      <name val="Arial"/>
    </font>
    <font>
      <b/>
      <sz val="10"/>
      <name val="Arial"/>
    </font>
    <font>
      <b/>
      <sz val="11"/>
      <name val="&quot;Calibri&quot;"/>
    </font>
    <font>
      <sz val="12"/>
      <color rgb="FF000000"/>
      <name val="Arial"/>
    </font>
    <font>
      <b/>
      <i/>
      <sz val="10"/>
      <color rgb="FFFF0000"/>
      <name val="Arial"/>
    </font>
    <font>
      <i/>
      <sz val="10"/>
      <color rgb="FF000000"/>
      <name val="Arial"/>
    </font>
    <font>
      <sz val="10"/>
      <color rgb="FF000000"/>
      <name val="Calibri"/>
    </font>
    <font>
      <b/>
      <sz val="12"/>
      <color rgb="FF000000"/>
      <name val="Calibri"/>
    </font>
    <font>
      <sz val="10"/>
      <name val="Arial"/>
    </font>
    <font>
      <sz val="10"/>
      <name val="Arial"/>
    </font>
    <font>
      <sz val="10"/>
      <color rgb="FF000000"/>
      <name val="Arial"/>
    </font>
    <font>
      <b/>
      <sz val="10"/>
      <name val="Arial"/>
    </font>
    <font>
      <sz val="10"/>
      <color rgb="FF000000"/>
      <name val="&quot;Arial&quot;"/>
    </font>
    <font>
      <sz val="10"/>
      <color rgb="FFFF0000"/>
      <name val="Arial"/>
    </font>
    <font>
      <sz val="10"/>
      <name val="Arial"/>
    </font>
    <font>
      <b/>
      <sz val="10"/>
      <color rgb="FF000000"/>
      <name val="Arial"/>
    </font>
    <font>
      <i/>
      <sz val="10"/>
      <name val="Arial"/>
    </font>
    <font>
      <u/>
      <sz val="10"/>
      <color theme="10"/>
      <name val="Arial"/>
    </font>
    <font>
      <u/>
      <sz val="10"/>
      <color theme="11"/>
      <name val="Arial"/>
    </font>
    <font>
      <sz val="8"/>
      <name val="Arial"/>
    </font>
    <font>
      <u/>
      <sz val="10"/>
      <color theme="1"/>
      <name val="Arial"/>
    </font>
    <font>
      <sz val="10"/>
      <color theme="1"/>
      <name val="Arial"/>
    </font>
    <font>
      <b/>
      <sz val="10"/>
      <color theme="0"/>
      <name val="Arial"/>
    </font>
  </fonts>
  <fills count="17">
    <fill>
      <patternFill patternType="none"/>
    </fill>
    <fill>
      <patternFill patternType="gray125"/>
    </fill>
    <fill>
      <patternFill patternType="solid">
        <fgColor rgb="FFFFF9E9"/>
        <bgColor rgb="FFFFF9E9"/>
      </patternFill>
    </fill>
    <fill>
      <patternFill patternType="solid">
        <fgColor rgb="FF1E4E79"/>
        <bgColor rgb="FF1E4E79"/>
      </patternFill>
    </fill>
    <fill>
      <patternFill patternType="solid">
        <fgColor rgb="FF2E75B5"/>
        <bgColor rgb="FF2E75B5"/>
      </patternFill>
    </fill>
    <fill>
      <patternFill patternType="solid">
        <fgColor rgb="FFFFFFFF"/>
        <bgColor rgb="FFFFFFFF"/>
      </patternFill>
    </fill>
    <fill>
      <patternFill patternType="solid">
        <fgColor rgb="FFEA9999"/>
        <bgColor rgb="FFEA9999"/>
      </patternFill>
    </fill>
    <fill>
      <patternFill patternType="solid">
        <fgColor rgb="FFDEEAF6"/>
        <bgColor rgb="FFDEEAF6"/>
      </patternFill>
    </fill>
    <fill>
      <patternFill patternType="solid">
        <fgColor rgb="FF666666"/>
        <bgColor rgb="FF666666"/>
      </patternFill>
    </fill>
    <fill>
      <patternFill patternType="solid">
        <fgColor rgb="FFEFEFEF"/>
        <bgColor rgb="FFEFEFEF"/>
      </patternFill>
    </fill>
    <fill>
      <patternFill patternType="solid">
        <fgColor rgb="FFFF0000"/>
        <bgColor rgb="FFFF0000"/>
      </patternFill>
    </fill>
    <fill>
      <patternFill patternType="solid">
        <fgColor theme="2"/>
        <bgColor indexed="64"/>
      </patternFill>
    </fill>
    <fill>
      <patternFill patternType="solid">
        <fgColor rgb="FFEEECE1"/>
        <bgColor rgb="FF000000"/>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rgb="FFDEEAF6"/>
      </patternFill>
    </fill>
    <fill>
      <patternFill patternType="solid">
        <fgColor theme="5" tint="0.79998168889431442"/>
        <bgColor indexed="64"/>
      </patternFill>
    </fill>
  </fills>
  <borders count="42">
    <border>
      <left/>
      <right/>
      <top/>
      <bottom/>
      <diagonal/>
    </border>
    <border>
      <left style="thick">
        <color rgb="FF385623"/>
      </left>
      <right/>
      <top style="thick">
        <color rgb="FF385623"/>
      </top>
      <bottom style="thick">
        <color rgb="FF385623"/>
      </bottom>
      <diagonal/>
    </border>
    <border>
      <left/>
      <right style="thick">
        <color rgb="FF385623"/>
      </right>
      <top style="thick">
        <color rgb="FF385623"/>
      </top>
      <bottom style="thick">
        <color rgb="FF385623"/>
      </bottom>
      <diagonal/>
    </border>
    <border>
      <left/>
      <right/>
      <top style="thick">
        <color rgb="FF385623"/>
      </top>
      <bottom style="thin">
        <color rgb="FF000000"/>
      </bottom>
      <diagonal/>
    </border>
    <border>
      <left/>
      <right/>
      <top/>
      <bottom style="thin">
        <color rgb="FF000000"/>
      </bottom>
      <diagonal/>
    </border>
    <border>
      <left style="thick">
        <color rgb="FF000000"/>
      </left>
      <right style="thick">
        <color rgb="FF000000"/>
      </right>
      <top style="thick">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auto="1"/>
      </left>
      <right style="thin">
        <color auto="1"/>
      </right>
      <top style="thin">
        <color rgb="FF000000"/>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rgb="FF000000"/>
      </right>
      <top style="thin">
        <color auto="1"/>
      </top>
      <bottom style="thin">
        <color rgb="FF000000"/>
      </bottom>
      <diagonal/>
    </border>
    <border>
      <left style="thin">
        <color rgb="FF000000"/>
      </left>
      <right style="thin">
        <color auto="1"/>
      </right>
      <top style="thin">
        <color rgb="FF000000"/>
      </top>
      <bottom style="thin">
        <color rgb="FF000000"/>
      </bottom>
      <diagonal/>
    </border>
    <border>
      <left style="thin">
        <color rgb="FF000000"/>
      </left>
      <right style="thin">
        <color auto="1"/>
      </right>
      <top/>
      <bottom style="thin">
        <color rgb="FF000000"/>
      </bottom>
      <diagonal/>
    </border>
    <border>
      <left style="thin">
        <color auto="1"/>
      </left>
      <right style="thin">
        <color auto="1"/>
      </right>
      <top style="thin">
        <color auto="1"/>
      </top>
      <bottom/>
      <diagonal/>
    </border>
    <border>
      <left style="thin">
        <color rgb="FF000000"/>
      </left>
      <right style="thin">
        <color auto="1"/>
      </right>
      <top style="thin">
        <color rgb="FF000000"/>
      </top>
      <bottom/>
      <diagonal/>
    </border>
    <border>
      <left style="thin">
        <color auto="1"/>
      </left>
      <right style="thin">
        <color rgb="FF000000"/>
      </right>
      <top style="thin">
        <color rgb="FF000000"/>
      </top>
      <bottom style="thin">
        <color auto="1"/>
      </bottom>
      <diagonal/>
    </border>
    <border>
      <left style="thin">
        <color auto="1"/>
      </left>
      <right style="thin">
        <color rgb="FF000000"/>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000000"/>
      </left>
      <right style="thin">
        <color rgb="FF000000"/>
      </right>
      <top style="thin">
        <color auto="1"/>
      </top>
      <bottom/>
      <diagonal/>
    </border>
    <border>
      <left style="thin">
        <color rgb="FF000000"/>
      </left>
      <right style="thin">
        <color auto="1"/>
      </right>
      <top style="thin">
        <color auto="1"/>
      </top>
      <bottom/>
      <diagonal/>
    </border>
    <border>
      <left style="thin">
        <color auto="1"/>
      </left>
      <right/>
      <top/>
      <bottom/>
      <diagonal/>
    </border>
    <border>
      <left/>
      <right style="thin">
        <color auto="1"/>
      </right>
      <top/>
      <bottom/>
      <diagonal/>
    </border>
    <border>
      <left style="thin">
        <color rgb="FF000000"/>
      </left>
      <right style="thin">
        <color auto="1"/>
      </right>
      <top style="thin">
        <color rgb="FF000000"/>
      </top>
      <bottom style="thin">
        <color auto="1"/>
      </bottom>
      <diagonal/>
    </border>
    <border>
      <left style="thin">
        <color rgb="FF000000"/>
      </left>
      <right style="thin">
        <color auto="1"/>
      </right>
      <top style="thin">
        <color auto="1"/>
      </top>
      <bottom style="thin">
        <color rgb="FF000000"/>
      </bottom>
      <diagonal/>
    </border>
  </borders>
  <cellStyleXfs count="17">
    <xf numFmtId="0" fontId="0" fillId="0" borderId="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cellStyleXfs>
  <cellXfs count="454">
    <xf numFmtId="0" fontId="0" fillId="0" borderId="0" xfId="0" applyFont="1" applyAlignment="1"/>
    <xf numFmtId="0" fontId="1" fillId="0" borderId="0" xfId="0" applyFont="1" applyAlignment="1">
      <alignment horizontal="center" vertical="center"/>
    </xf>
    <xf numFmtId="0" fontId="1" fillId="0" borderId="4" xfId="0" applyFont="1" applyBorder="1" applyAlignment="1">
      <alignment horizontal="left"/>
    </xf>
    <xf numFmtId="0" fontId="0" fillId="0" borderId="0" xfId="0" applyFont="1"/>
    <xf numFmtId="0" fontId="5" fillId="0" borderId="0" xfId="0" applyFont="1"/>
    <xf numFmtId="0" fontId="0" fillId="0" borderId="0" xfId="0" applyFont="1" applyAlignment="1"/>
    <xf numFmtId="0" fontId="1" fillId="0" borderId="0" xfId="0" applyFont="1"/>
    <xf numFmtId="0" fontId="6" fillId="0" borderId="0" xfId="0" applyFont="1"/>
    <xf numFmtId="0" fontId="0" fillId="0" borderId="0" xfId="0" applyFont="1" applyAlignment="1">
      <alignment vertical="center"/>
    </xf>
    <xf numFmtId="0" fontId="7" fillId="4" borderId="5" xfId="0" applyFont="1" applyFill="1" applyBorder="1" applyAlignment="1">
      <alignment vertical="center"/>
    </xf>
    <xf numFmtId="0" fontId="0" fillId="0" borderId="6" xfId="0" applyFont="1" applyBorder="1" applyAlignment="1">
      <alignment vertical="center"/>
    </xf>
    <xf numFmtId="0" fontId="8" fillId="0" borderId="6" xfId="0" applyFont="1" applyBorder="1" applyAlignment="1">
      <alignment vertical="center" wrapText="1"/>
    </xf>
    <xf numFmtId="0" fontId="0" fillId="0" borderId="6" xfId="0" applyFont="1" applyBorder="1" applyAlignment="1">
      <alignment vertical="center"/>
    </xf>
    <xf numFmtId="0" fontId="8" fillId="0" borderId="6" xfId="0" applyFont="1" applyBorder="1" applyAlignment="1">
      <alignment vertical="center" wrapText="1"/>
    </xf>
    <xf numFmtId="0" fontId="9" fillId="0" borderId="6" xfId="0" applyFont="1" applyBorder="1" applyAlignment="1">
      <alignment vertical="center" wrapText="1"/>
    </xf>
    <xf numFmtId="0" fontId="10" fillId="5" borderId="6" xfId="0" applyFont="1" applyFill="1" applyBorder="1" applyAlignment="1">
      <alignment vertical="center" wrapText="1"/>
    </xf>
    <xf numFmtId="0" fontId="12" fillId="0" borderId="6" xfId="0" applyFont="1" applyBorder="1" applyAlignment="1">
      <alignment vertical="center" wrapText="1"/>
    </xf>
    <xf numFmtId="0" fontId="3" fillId="0" borderId="6" xfId="0" applyFont="1" applyBorder="1" applyAlignment="1">
      <alignment vertical="center"/>
    </xf>
    <xf numFmtId="0" fontId="3" fillId="0" borderId="6" xfId="0" applyFont="1" applyBorder="1" applyAlignment="1">
      <alignment vertical="center" wrapText="1"/>
    </xf>
    <xf numFmtId="0" fontId="0" fillId="0" borderId="6" xfId="0" applyFont="1" applyBorder="1" applyAlignment="1">
      <alignment vertical="center" wrapText="1"/>
    </xf>
    <xf numFmtId="0" fontId="12" fillId="0" borderId="6" xfId="0" applyFont="1" applyBorder="1" applyAlignment="1">
      <alignment vertical="center"/>
    </xf>
    <xf numFmtId="0" fontId="3" fillId="0" borderId="0" xfId="0" applyFont="1" applyAlignment="1">
      <alignment vertical="center"/>
    </xf>
    <xf numFmtId="0" fontId="3" fillId="0" borderId="0" xfId="0" applyFont="1" applyAlignment="1">
      <alignment vertical="center"/>
    </xf>
    <xf numFmtId="0" fontId="13" fillId="0" borderId="6" xfId="0" applyFont="1" applyBorder="1" applyAlignment="1">
      <alignment vertical="center"/>
    </xf>
    <xf numFmtId="0" fontId="12" fillId="6" borderId="6" xfId="0" applyFont="1" applyFill="1" applyBorder="1" applyAlignment="1">
      <alignment vertical="center" wrapText="1"/>
    </xf>
    <xf numFmtId="0" fontId="0" fillId="5" borderId="6" xfId="0" applyFont="1" applyFill="1" applyBorder="1" applyAlignment="1">
      <alignment vertical="center"/>
    </xf>
    <xf numFmtId="0" fontId="12" fillId="5" borderId="6" xfId="0" applyFont="1" applyFill="1" applyBorder="1" applyAlignment="1">
      <alignment vertical="center" wrapText="1"/>
    </xf>
    <xf numFmtId="0" fontId="0" fillId="5" borderId="0" xfId="0" applyFont="1" applyFill="1" applyAlignment="1">
      <alignment vertical="center"/>
    </xf>
    <xf numFmtId="0" fontId="8" fillId="0" borderId="6" xfId="0" applyFont="1" applyBorder="1" applyAlignment="1">
      <alignment vertical="center"/>
    </xf>
    <xf numFmtId="0" fontId="10" fillId="5" borderId="6" xfId="0" applyFont="1" applyFill="1" applyBorder="1" applyAlignment="1"/>
    <xf numFmtId="0" fontId="3" fillId="0" borderId="6" xfId="0" applyFont="1" applyBorder="1" applyAlignment="1"/>
    <xf numFmtId="0" fontId="12" fillId="0" borderId="6" xfId="0" applyFont="1" applyBorder="1" applyAlignment="1"/>
    <xf numFmtId="0" fontId="0" fillId="0" borderId="6" xfId="0" applyFont="1" applyBorder="1" applyAlignment="1">
      <alignment horizontal="left" vertical="center"/>
    </xf>
    <xf numFmtId="0" fontId="15" fillId="0" borderId="0" xfId="0" applyFont="1" applyAlignment="1">
      <alignment horizontal="left" vertical="center" wrapText="1"/>
    </xf>
    <xf numFmtId="0" fontId="0" fillId="0" borderId="0" xfId="0" applyFont="1" applyAlignment="1">
      <alignment horizontal="center" vertical="center" wrapText="1"/>
    </xf>
    <xf numFmtId="0" fontId="0" fillId="0" borderId="0" xfId="0" applyFont="1" applyAlignment="1">
      <alignment horizontal="center" vertical="center"/>
    </xf>
    <xf numFmtId="0" fontId="8" fillId="7" borderId="6" xfId="0" applyFont="1" applyFill="1" applyBorder="1" applyAlignment="1">
      <alignment horizontal="center" vertical="center" wrapText="1"/>
    </xf>
    <xf numFmtId="0" fontId="8" fillId="8" borderId="6" xfId="0" applyFont="1" applyFill="1" applyBorder="1" applyAlignment="1">
      <alignment horizontal="center" vertical="center" wrapText="1"/>
    </xf>
    <xf numFmtId="0" fontId="8" fillId="7" borderId="8" xfId="0" applyFont="1" applyFill="1" applyBorder="1" applyAlignment="1">
      <alignment horizontal="center" vertical="center" wrapText="1"/>
    </xf>
    <xf numFmtId="0" fontId="8" fillId="0" borderId="0" xfId="0" applyFont="1" applyAlignment="1">
      <alignment horizontal="center" vertical="center"/>
    </xf>
    <xf numFmtId="0" fontId="8" fillId="9" borderId="6" xfId="0" applyFont="1" applyFill="1" applyBorder="1" applyAlignment="1">
      <alignment horizontal="center" vertical="center"/>
    </xf>
    <xf numFmtId="0" fontId="8" fillId="9" borderId="6" xfId="0" applyFont="1" applyFill="1" applyBorder="1" applyAlignment="1">
      <alignment vertical="center"/>
    </xf>
    <xf numFmtId="0" fontId="0" fillId="9" borderId="10" xfId="0" applyFont="1" applyFill="1" applyBorder="1" applyAlignment="1">
      <alignment horizontal="center" vertical="center" wrapText="1"/>
    </xf>
    <xf numFmtId="10" fontId="17" fillId="9" borderId="10" xfId="0" applyNumberFormat="1" applyFont="1" applyFill="1" applyBorder="1" applyAlignment="1">
      <alignment horizontal="center" vertical="center"/>
    </xf>
    <xf numFmtId="10" fontId="17" fillId="8" borderId="10" xfId="0" applyNumberFormat="1" applyFont="1" applyFill="1" applyBorder="1" applyAlignment="1">
      <alignment horizontal="center" vertical="center"/>
    </xf>
    <xf numFmtId="0" fontId="18" fillId="0" borderId="10" xfId="0" applyFont="1" applyBorder="1" applyAlignment="1">
      <alignment horizontal="center" vertical="center"/>
    </xf>
    <xf numFmtId="3" fontId="17" fillId="0" borderId="10" xfId="0" applyNumberFormat="1" applyFont="1" applyBorder="1" applyAlignment="1">
      <alignment horizontal="center" vertical="center"/>
    </xf>
    <xf numFmtId="3" fontId="17" fillId="9" borderId="10" xfId="0" applyNumberFormat="1" applyFont="1" applyFill="1" applyBorder="1" applyAlignment="1">
      <alignment horizontal="center" vertical="center"/>
    </xf>
    <xf numFmtId="0" fontId="19" fillId="9" borderId="0" xfId="0" applyFont="1" applyFill="1" applyAlignment="1">
      <alignment vertical="center"/>
    </xf>
    <xf numFmtId="0" fontId="17" fillId="9" borderId="6" xfId="0" applyFont="1" applyFill="1" applyBorder="1" applyAlignment="1">
      <alignment horizontal="center" vertical="center"/>
    </xf>
    <xf numFmtId="0" fontId="17" fillId="9" borderId="10" xfId="0" applyFont="1" applyFill="1" applyBorder="1" applyAlignment="1">
      <alignment horizontal="center" vertical="center"/>
    </xf>
    <xf numFmtId="0" fontId="8" fillId="8" borderId="6" xfId="0" applyFont="1" applyFill="1" applyBorder="1" applyAlignment="1">
      <alignment vertical="center"/>
    </xf>
    <xf numFmtId="0" fontId="0" fillId="8" borderId="10" xfId="0" applyFont="1" applyFill="1" applyBorder="1" applyAlignment="1">
      <alignment horizontal="center" vertical="center" wrapText="1"/>
    </xf>
    <xf numFmtId="4" fontId="17" fillId="8" borderId="10" xfId="0" applyNumberFormat="1" applyFont="1" applyFill="1" applyBorder="1" applyAlignment="1">
      <alignment horizontal="center" vertical="center"/>
    </xf>
    <xf numFmtId="0" fontId="19" fillId="0" borderId="0" xfId="0" applyFont="1" applyAlignment="1">
      <alignment vertical="center"/>
    </xf>
    <xf numFmtId="0" fontId="8" fillId="0" borderId="6" xfId="0" applyFont="1" applyBorder="1" applyAlignment="1">
      <alignment horizontal="center" vertical="center"/>
    </xf>
    <xf numFmtId="0" fontId="8" fillId="0" borderId="6" xfId="0" applyFont="1" applyBorder="1" applyAlignment="1">
      <alignment vertical="center"/>
    </xf>
    <xf numFmtId="0" fontId="0" fillId="0" borderId="6" xfId="0" applyFont="1" applyBorder="1" applyAlignment="1">
      <alignment vertical="center" wrapText="1"/>
    </xf>
    <xf numFmtId="0" fontId="0" fillId="0" borderId="6" xfId="0" applyFont="1" applyBorder="1" applyAlignment="1">
      <alignment horizontal="center" vertical="center"/>
    </xf>
    <xf numFmtId="0" fontId="17" fillId="0" borderId="6" xfId="0" applyFont="1" applyBorder="1" applyAlignment="1">
      <alignment horizontal="center" vertical="center"/>
    </xf>
    <xf numFmtId="0" fontId="17" fillId="10" borderId="6" xfId="0" applyFont="1" applyFill="1" applyBorder="1" applyAlignment="1">
      <alignment horizontal="center" vertical="center"/>
    </xf>
    <xf numFmtId="0" fontId="17" fillId="0" borderId="6" xfId="0" applyFont="1" applyBorder="1" applyAlignment="1">
      <alignment horizontal="center" vertical="center"/>
    </xf>
    <xf numFmtId="0" fontId="17" fillId="8" borderId="6" xfId="0" applyFont="1" applyFill="1" applyBorder="1" applyAlignment="1">
      <alignment horizontal="center" vertical="center"/>
    </xf>
    <xf numFmtId="0" fontId="17" fillId="0" borderId="0" xfId="0" applyFont="1" applyAlignment="1">
      <alignment vertical="center"/>
    </xf>
    <xf numFmtId="0" fontId="17" fillId="8" borderId="6" xfId="0" applyFont="1" applyFill="1" applyBorder="1" applyAlignment="1">
      <alignment horizontal="center" vertical="center"/>
    </xf>
    <xf numFmtId="0" fontId="0" fillId="0" borderId="6" xfId="0" applyFont="1" applyBorder="1" applyAlignment="1">
      <alignment horizontal="center" vertical="center"/>
    </xf>
    <xf numFmtId="0" fontId="0" fillId="0" borderId="6" xfId="0" applyFont="1" applyBorder="1" applyAlignment="1">
      <alignment horizontal="center" vertical="center" wrapText="1"/>
    </xf>
    <xf numFmtId="0" fontId="0" fillId="0" borderId="6" xfId="0" applyFont="1" applyBorder="1" applyAlignment="1">
      <alignment horizontal="center" vertical="center" wrapText="1"/>
    </xf>
    <xf numFmtId="0" fontId="0" fillId="8" borderId="6" xfId="0" applyFont="1" applyFill="1" applyBorder="1" applyAlignment="1">
      <alignment horizontal="center" vertical="center"/>
    </xf>
    <xf numFmtId="0" fontId="0" fillId="8" borderId="6" xfId="0" applyFont="1" applyFill="1" applyBorder="1" applyAlignment="1">
      <alignment horizontal="center" vertical="center" wrapText="1"/>
    </xf>
    <xf numFmtId="0" fontId="20" fillId="0" borderId="6" xfId="0" applyFont="1" applyBorder="1" applyAlignment="1">
      <alignment vertical="center" wrapText="1"/>
    </xf>
    <xf numFmtId="0" fontId="0" fillId="8" borderId="6" xfId="0" applyFont="1" applyFill="1" applyBorder="1" applyAlignment="1">
      <alignment horizontal="center" vertical="center"/>
    </xf>
    <xf numFmtId="0" fontId="10" fillId="5" borderId="0" xfId="0" applyFont="1" applyFill="1" applyAlignment="1">
      <alignment horizontal="left" vertical="center"/>
    </xf>
    <xf numFmtId="0" fontId="8" fillId="0" borderId="0" xfId="0" applyFont="1" applyAlignment="1">
      <alignment vertical="center"/>
    </xf>
    <xf numFmtId="0" fontId="0" fillId="8" borderId="6" xfId="0" applyFont="1" applyFill="1" applyBorder="1" applyAlignment="1">
      <alignment horizontal="center" vertical="center" wrapText="1"/>
    </xf>
    <xf numFmtId="0" fontId="21" fillId="5" borderId="0" xfId="0" applyFont="1" applyFill="1" applyAlignment="1">
      <alignment horizontal="left" vertical="center" wrapText="1"/>
    </xf>
    <xf numFmtId="0" fontId="10" fillId="5" borderId="0" xfId="0" applyFont="1" applyFill="1" applyAlignment="1">
      <alignment vertical="center"/>
    </xf>
    <xf numFmtId="0" fontId="12" fillId="0" borderId="0" xfId="0" applyFont="1" applyAlignment="1">
      <alignment vertical="center"/>
    </xf>
    <xf numFmtId="0" fontId="12" fillId="0" borderId="0" xfId="0" applyFont="1" applyAlignment="1">
      <alignment vertical="center" wrapText="1"/>
    </xf>
    <xf numFmtId="0" fontId="0" fillId="0" borderId="6" xfId="0" applyFont="1" applyBorder="1" applyAlignment="1">
      <alignment horizontal="left" vertical="center" wrapText="1"/>
    </xf>
    <xf numFmtId="0" fontId="11" fillId="5" borderId="6" xfId="0" applyFont="1" applyFill="1" applyBorder="1" applyAlignment="1">
      <alignment vertical="center" wrapText="1"/>
    </xf>
    <xf numFmtId="0" fontId="10" fillId="5" borderId="6" xfId="0" applyFont="1" applyFill="1" applyBorder="1" applyAlignment="1">
      <alignment vertical="center"/>
    </xf>
    <xf numFmtId="0" fontId="0" fillId="0" borderId="0" xfId="0" applyFont="1" applyAlignment="1">
      <alignment horizontal="center" vertical="center"/>
    </xf>
    <xf numFmtId="0" fontId="0" fillId="0" borderId="0" xfId="0" applyFont="1" applyAlignment="1">
      <alignment vertical="center" wrapText="1"/>
    </xf>
    <xf numFmtId="0" fontId="15" fillId="0" borderId="6" xfId="0" applyFont="1" applyBorder="1" applyAlignment="1">
      <alignment vertical="center" wrapText="1"/>
    </xf>
    <xf numFmtId="0" fontId="15" fillId="0" borderId="6" xfId="0" applyFont="1" applyBorder="1" applyAlignment="1">
      <alignment horizontal="center" vertical="center" wrapText="1"/>
    </xf>
    <xf numFmtId="0" fontId="16" fillId="0" borderId="8" xfId="0" applyFont="1" applyBorder="1" applyAlignment="1">
      <alignment horizontal="left" vertical="center" wrapText="1"/>
    </xf>
    <xf numFmtId="0" fontId="3" fillId="0" borderId="6" xfId="0" applyFont="1" applyBorder="1" applyAlignment="1">
      <alignment vertical="center"/>
    </xf>
    <xf numFmtId="0" fontId="8" fillId="0" borderId="6" xfId="0" applyFont="1" applyBorder="1" applyAlignment="1">
      <alignment horizontal="center" vertical="center"/>
    </xf>
    <xf numFmtId="0" fontId="0" fillId="0" borderId="0" xfId="0" applyFont="1" applyAlignment="1">
      <alignment horizontal="left"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0" fillId="0" borderId="12" xfId="0" applyFont="1" applyBorder="1" applyAlignment="1">
      <alignment horizontal="center" vertical="center"/>
    </xf>
    <xf numFmtId="0" fontId="0" fillId="0" borderId="13" xfId="0" applyFont="1" applyBorder="1" applyAlignment="1">
      <alignment horizontal="center" vertical="center"/>
    </xf>
    <xf numFmtId="0" fontId="0" fillId="0" borderId="6" xfId="0" applyFont="1" applyBorder="1" applyAlignment="1">
      <alignment horizontal="left" vertical="center" wrapText="1"/>
    </xf>
    <xf numFmtId="0" fontId="19" fillId="0" borderId="6" xfId="0" applyFont="1" applyBorder="1" applyAlignment="1">
      <alignment horizontal="center" vertical="center" wrapText="1"/>
    </xf>
    <xf numFmtId="0" fontId="0" fillId="0" borderId="6" xfId="0" applyFont="1" applyBorder="1" applyAlignment="1">
      <alignment horizontal="left" vertical="center"/>
    </xf>
    <xf numFmtId="0" fontId="8" fillId="0" borderId="6" xfId="0" applyFont="1" applyBorder="1" applyAlignment="1">
      <alignment horizontal="left" vertical="center" wrapText="1"/>
    </xf>
    <xf numFmtId="0" fontId="0" fillId="0" borderId="7" xfId="0" applyFont="1" applyBorder="1" applyAlignment="1">
      <alignment horizontal="center" vertical="center" wrapText="1"/>
    </xf>
    <xf numFmtId="0" fontId="21" fillId="5" borderId="6" xfId="0" applyFont="1" applyFill="1" applyBorder="1" applyAlignment="1">
      <alignment horizontal="left" vertical="center" wrapText="1"/>
    </xf>
    <xf numFmtId="0" fontId="0" fillId="0" borderId="7" xfId="0" applyFont="1" applyBorder="1" applyAlignment="1">
      <alignment horizontal="center" vertical="center"/>
    </xf>
    <xf numFmtId="0" fontId="0" fillId="0" borderId="7" xfId="0" applyFont="1" applyBorder="1" applyAlignment="1">
      <alignment horizontal="center" vertical="center" wrapText="1"/>
    </xf>
    <xf numFmtId="0" fontId="0" fillId="0" borderId="7" xfId="0" applyFont="1" applyBorder="1" applyAlignment="1">
      <alignment horizontal="left" vertical="center" wrapText="1"/>
    </xf>
    <xf numFmtId="0" fontId="0" fillId="0" borderId="7" xfId="0" applyFont="1" applyBorder="1" applyAlignment="1">
      <alignment horizontal="center" vertical="center"/>
    </xf>
    <xf numFmtId="0" fontId="3" fillId="0" borderId="6" xfId="0" applyFont="1" applyBorder="1" applyAlignment="1">
      <alignment horizontal="center" vertical="center"/>
    </xf>
    <xf numFmtId="0" fontId="15" fillId="0" borderId="0" xfId="0" applyFont="1" applyAlignment="1">
      <alignment vertical="center" wrapText="1"/>
    </xf>
    <xf numFmtId="0" fontId="15" fillId="0" borderId="0" xfId="0" applyFont="1" applyAlignment="1">
      <alignment horizontal="center" vertical="center" wrapText="1"/>
    </xf>
    <xf numFmtId="0" fontId="3" fillId="0" borderId="12" xfId="0" applyFont="1" applyBorder="1" applyAlignment="1">
      <alignment vertical="center"/>
    </xf>
    <xf numFmtId="0" fontId="8" fillId="0" borderId="12" xfId="0" applyFont="1" applyBorder="1" applyAlignment="1">
      <alignment horizontal="center" vertical="center"/>
    </xf>
    <xf numFmtId="0" fontId="22" fillId="0" borderId="6" xfId="0" applyFont="1" applyBorder="1" applyAlignment="1">
      <alignment vertical="center" wrapText="1"/>
    </xf>
    <xf numFmtId="0" fontId="3" fillId="0" borderId="12" xfId="0" applyFont="1" applyBorder="1" applyAlignment="1">
      <alignment horizontal="center" vertical="center"/>
    </xf>
    <xf numFmtId="0" fontId="20" fillId="0" borderId="6" xfId="0" applyFont="1" applyBorder="1" applyAlignment="1">
      <alignment horizontal="left" vertical="center" wrapText="1"/>
    </xf>
    <xf numFmtId="0" fontId="25" fillId="0" borderId="14" xfId="0" applyFont="1" applyBorder="1" applyAlignment="1">
      <alignment vertical="center"/>
    </xf>
    <xf numFmtId="0" fontId="26" fillId="0" borderId="10" xfId="0" applyFont="1" applyBorder="1" applyAlignment="1">
      <alignment horizontal="left" vertical="center" wrapText="1"/>
    </xf>
    <xf numFmtId="0" fontId="25" fillId="0" borderId="0" xfId="0" applyFont="1" applyAlignment="1">
      <alignment vertical="center"/>
    </xf>
    <xf numFmtId="0" fontId="11" fillId="5" borderId="0" xfId="0" applyFont="1" applyFill="1" applyAlignment="1">
      <alignment vertical="center"/>
    </xf>
    <xf numFmtId="0" fontId="0" fillId="0" borderId="7" xfId="0" applyFont="1" applyBorder="1" applyAlignment="1">
      <alignment horizontal="left" vertical="center" wrapText="1"/>
    </xf>
    <xf numFmtId="0" fontId="10" fillId="5" borderId="0" xfId="0" applyFont="1" applyFill="1" applyAlignment="1">
      <alignment vertical="center" wrapText="1"/>
    </xf>
    <xf numFmtId="0" fontId="3" fillId="0" borderId="0" xfId="0" applyFont="1" applyAlignment="1">
      <alignment vertical="center" wrapText="1"/>
    </xf>
    <xf numFmtId="0" fontId="11" fillId="5" borderId="0" xfId="0" applyFont="1" applyFill="1" applyAlignment="1">
      <alignment vertical="center" wrapText="1"/>
    </xf>
    <xf numFmtId="0" fontId="26" fillId="0" borderId="6" xfId="0" applyFont="1" applyBorder="1" applyAlignment="1">
      <alignment vertical="center"/>
    </xf>
    <xf numFmtId="0" fontId="26" fillId="0" borderId="6" xfId="0" applyFont="1" applyBorder="1" applyAlignment="1">
      <alignment horizontal="left" vertical="center" wrapText="1"/>
    </xf>
    <xf numFmtId="0" fontId="24" fillId="0" borderId="6" xfId="0" applyFont="1" applyBorder="1" applyAlignment="1">
      <alignment horizontal="left" vertical="center"/>
    </xf>
    <xf numFmtId="0" fontId="3" fillId="0" borderId="6" xfId="0" applyFont="1" applyBorder="1" applyAlignment="1">
      <alignment wrapText="1"/>
    </xf>
    <xf numFmtId="0" fontId="3" fillId="0" borderId="12" xfId="0" applyFont="1" applyBorder="1"/>
    <xf numFmtId="0" fontId="8" fillId="0" borderId="0" xfId="0" applyFont="1" applyAlignment="1">
      <alignment vertical="center"/>
    </xf>
    <xf numFmtId="0" fontId="8" fillId="7" borderId="6" xfId="0" applyFont="1" applyFill="1" applyBorder="1" applyAlignment="1">
      <alignment vertical="center" wrapText="1"/>
    </xf>
    <xf numFmtId="0" fontId="8" fillId="0" borderId="6" xfId="0" applyFont="1" applyBorder="1"/>
    <xf numFmtId="0" fontId="0" fillId="0" borderId="6" xfId="0" applyFont="1" applyBorder="1" applyAlignment="1">
      <alignment horizontal="center" vertical="top"/>
    </xf>
    <xf numFmtId="0" fontId="10" fillId="5" borderId="0" xfId="0" applyFont="1" applyFill="1" applyAlignment="1"/>
    <xf numFmtId="0" fontId="0" fillId="0" borderId="6" xfId="0" applyFont="1" applyBorder="1" applyAlignment="1">
      <alignment horizontal="left" vertical="top" wrapText="1"/>
    </xf>
    <xf numFmtId="0" fontId="8" fillId="0" borderId="6" xfId="0" applyFont="1" applyBorder="1" applyAlignment="1">
      <alignment horizontal="left" vertical="center"/>
    </xf>
    <xf numFmtId="0" fontId="8" fillId="0" borderId="0" xfId="0" applyFont="1" applyAlignment="1"/>
    <xf numFmtId="0" fontId="8" fillId="0" borderId="6" xfId="0" applyFont="1" applyBorder="1" applyAlignment="1"/>
    <xf numFmtId="0" fontId="0" fillId="0" borderId="7" xfId="0" applyFont="1" applyBorder="1" applyAlignment="1">
      <alignment horizontal="left" vertical="top" wrapText="1"/>
    </xf>
    <xf numFmtId="0" fontId="21" fillId="5" borderId="6" xfId="0" applyFont="1" applyFill="1" applyBorder="1" applyAlignment="1">
      <alignment horizontal="left" vertical="top" wrapText="1"/>
    </xf>
    <xf numFmtId="0" fontId="12" fillId="0" borderId="0" xfId="0" applyFont="1" applyAlignment="1">
      <alignment wrapText="1"/>
    </xf>
    <xf numFmtId="0" fontId="12" fillId="0" borderId="0" xfId="0" applyFont="1" applyAlignment="1"/>
    <xf numFmtId="0" fontId="26" fillId="0" borderId="6" xfId="0" applyFont="1" applyBorder="1" applyAlignment="1"/>
    <xf numFmtId="0" fontId="8" fillId="7" borderId="6" xfId="0" applyFont="1" applyFill="1" applyBorder="1" applyAlignment="1">
      <alignment horizontal="left" vertical="center" wrapText="1"/>
    </xf>
    <xf numFmtId="0" fontId="19" fillId="0" borderId="14" xfId="0" applyFont="1" applyBorder="1" applyAlignment="1">
      <alignment vertical="center"/>
    </xf>
    <xf numFmtId="0" fontId="8" fillId="0" borderId="10" xfId="0" applyFont="1" applyBorder="1" applyAlignment="1">
      <alignment horizontal="left" vertical="center" wrapText="1"/>
    </xf>
    <xf numFmtId="0" fontId="8" fillId="0" borderId="10" xfId="0" applyFont="1" applyBorder="1" applyAlignment="1">
      <alignment horizontal="left" wrapText="1"/>
    </xf>
    <xf numFmtId="0" fontId="19" fillId="0" borderId="0" xfId="0" applyFont="1" applyAlignment="1"/>
    <xf numFmtId="0" fontId="12" fillId="0" borderId="6" xfId="0" applyFont="1" applyBorder="1" applyAlignment="1">
      <alignment wrapText="1"/>
    </xf>
    <xf numFmtId="0" fontId="8" fillId="0" borderId="0" xfId="0" applyFont="1" applyAlignment="1">
      <alignment vertical="center" wrapText="1"/>
    </xf>
    <xf numFmtId="0" fontId="0" fillId="0" borderId="0" xfId="0" applyFont="1" applyAlignment="1">
      <alignment horizontal="left" vertical="center" wrapText="1"/>
    </xf>
    <xf numFmtId="0" fontId="0" fillId="0" borderId="0" xfId="0" applyFont="1" applyAlignment="1">
      <alignment vertical="center"/>
    </xf>
    <xf numFmtId="0" fontId="8" fillId="0" borderId="6" xfId="0" applyFont="1" applyBorder="1" applyAlignment="1">
      <alignment horizontal="left" vertical="center" wrapText="1"/>
    </xf>
    <xf numFmtId="0" fontId="17" fillId="0" borderId="0" xfId="0" applyFont="1" applyAlignment="1">
      <alignment horizontal="left" vertical="center" wrapText="1"/>
    </xf>
    <xf numFmtId="0" fontId="0" fillId="0" borderId="0" xfId="0" applyFont="1" applyAlignment="1">
      <alignment vertical="center" wrapText="1"/>
    </xf>
    <xf numFmtId="0" fontId="8" fillId="0" borderId="10" xfId="0" applyFont="1" applyBorder="1" applyAlignment="1">
      <alignment horizontal="left" vertical="center" wrapText="1"/>
    </xf>
    <xf numFmtId="0" fontId="0" fillId="0" borderId="10" xfId="0" applyFont="1" applyBorder="1" applyAlignment="1">
      <alignment horizontal="left" vertical="center" wrapText="1"/>
    </xf>
    <xf numFmtId="0" fontId="0" fillId="0" borderId="10" xfId="0" applyFont="1" applyBorder="1" applyAlignment="1">
      <alignment horizontal="center" vertical="center"/>
    </xf>
    <xf numFmtId="0" fontId="0" fillId="0" borderId="7" xfId="0" applyFont="1" applyBorder="1" applyAlignment="1">
      <alignment horizontal="left" vertical="center"/>
    </xf>
    <xf numFmtId="0" fontId="0" fillId="0" borderId="0" xfId="0" applyFont="1" applyAlignment="1">
      <alignment horizontal="left" vertical="center"/>
    </xf>
    <xf numFmtId="0" fontId="21" fillId="0" borderId="6" xfId="0" applyFont="1" applyBorder="1" applyAlignment="1">
      <alignment horizontal="left" vertical="center"/>
    </xf>
    <xf numFmtId="0" fontId="21" fillId="0" borderId="10" xfId="0" applyFont="1" applyBorder="1" applyAlignment="1">
      <alignment horizontal="center" vertical="center"/>
    </xf>
    <xf numFmtId="0" fontId="21" fillId="0" borderId="10" xfId="0" applyFont="1" applyBorder="1" applyAlignment="1">
      <alignment horizontal="left" vertical="center"/>
    </xf>
    <xf numFmtId="0" fontId="21" fillId="0" borderId="6" xfId="0" applyFont="1" applyBorder="1" applyAlignment="1">
      <alignment horizontal="center" vertical="center"/>
    </xf>
    <xf numFmtId="0" fontId="3" fillId="0" borderId="6" xfId="0" applyFont="1" applyBorder="1" applyAlignment="1">
      <alignment horizontal="left" vertical="center"/>
    </xf>
    <xf numFmtId="0" fontId="19" fillId="0" borderId="14" xfId="0" applyFont="1" applyBorder="1" applyAlignment="1"/>
    <xf numFmtId="0" fontId="8" fillId="0" borderId="6" xfId="0" applyFont="1" applyBorder="1" applyAlignment="1">
      <alignment horizontal="left" wrapText="1"/>
    </xf>
    <xf numFmtId="0" fontId="0" fillId="0" borderId="6" xfId="0" applyFont="1" applyBorder="1" applyAlignment="1">
      <alignment horizontal="center"/>
    </xf>
    <xf numFmtId="0" fontId="0" fillId="0" borderId="6" xfId="0" applyFont="1" applyBorder="1" applyAlignment="1">
      <alignment horizontal="center" vertical="center" wrapText="1"/>
    </xf>
    <xf numFmtId="0" fontId="8" fillId="0" borderId="6" xfId="0" applyFont="1" applyBorder="1" applyAlignment="1">
      <alignment horizontal="left" wrapText="1"/>
    </xf>
    <xf numFmtId="0" fontId="21" fillId="0" borderId="6" xfId="0" applyFont="1" applyBorder="1" applyAlignment="1">
      <alignment horizontal="center"/>
    </xf>
    <xf numFmtId="0" fontId="8" fillId="0" borderId="10" xfId="0" applyFont="1" applyBorder="1" applyAlignment="1">
      <alignment horizontal="left" wrapText="1"/>
    </xf>
    <xf numFmtId="0" fontId="0" fillId="0" borderId="10" xfId="0" applyFont="1" applyBorder="1" applyAlignment="1">
      <alignment horizontal="center"/>
    </xf>
    <xf numFmtId="0" fontId="21" fillId="0" borderId="10" xfId="0" applyFont="1" applyBorder="1" applyAlignment="1">
      <alignment horizontal="center"/>
    </xf>
    <xf numFmtId="0" fontId="8" fillId="5" borderId="6" xfId="0" applyFont="1" applyFill="1" applyBorder="1" applyAlignment="1">
      <alignment vertical="center" wrapText="1"/>
    </xf>
    <xf numFmtId="0" fontId="8" fillId="5" borderId="0" xfId="0" applyFont="1" applyFill="1" applyAlignment="1">
      <alignment horizontal="center" vertical="center" wrapText="1"/>
    </xf>
    <xf numFmtId="0" fontId="8" fillId="0" borderId="6" xfId="0" applyFont="1" applyBorder="1" applyAlignment="1">
      <alignment horizontal="left" vertical="center" wrapText="1"/>
    </xf>
    <xf numFmtId="0" fontId="12" fillId="0" borderId="6" xfId="0" applyFont="1" applyBorder="1" applyAlignment="1">
      <alignment horizontal="left" vertical="center" wrapText="1"/>
    </xf>
    <xf numFmtId="0" fontId="12" fillId="0" borderId="0" xfId="0" applyFont="1" applyAlignment="1">
      <alignment horizontal="left" vertical="center" wrapText="1"/>
    </xf>
    <xf numFmtId="0" fontId="28" fillId="0" borderId="0" xfId="1" applyFont="1" applyAlignment="1"/>
    <xf numFmtId="0" fontId="8" fillId="7" borderId="15" xfId="0" applyFont="1" applyFill="1" applyBorder="1" applyAlignment="1">
      <alignment horizontal="center" vertical="center" wrapText="1"/>
    </xf>
    <xf numFmtId="0" fontId="0" fillId="0" borderId="16" xfId="0" applyFont="1" applyBorder="1" applyAlignment="1">
      <alignment horizontal="center" vertical="center"/>
    </xf>
    <xf numFmtId="0" fontId="8" fillId="0" borderId="16" xfId="0" applyFont="1" applyBorder="1" applyAlignment="1">
      <alignment horizontal="left" vertical="center"/>
    </xf>
    <xf numFmtId="0" fontId="0" fillId="0" borderId="16" xfId="0" applyFont="1" applyBorder="1" applyAlignment="1">
      <alignment horizontal="left" vertical="center" wrapText="1"/>
    </xf>
    <xf numFmtId="0" fontId="0" fillId="0" borderId="16" xfId="0" applyFont="1" applyBorder="1" applyAlignment="1">
      <alignment horizontal="center" vertical="center" wrapText="1"/>
    </xf>
    <xf numFmtId="0" fontId="0" fillId="0" borderId="16" xfId="0" applyFont="1" applyBorder="1" applyAlignment="1">
      <alignment horizontal="left" vertical="center"/>
    </xf>
    <xf numFmtId="0" fontId="8" fillId="0" borderId="16" xfId="0" applyFont="1" applyBorder="1" applyAlignment="1">
      <alignment vertical="center" wrapText="1"/>
    </xf>
    <xf numFmtId="0" fontId="8" fillId="0" borderId="16" xfId="0" applyFont="1" applyBorder="1" applyAlignment="1">
      <alignment horizontal="left" vertical="center" wrapText="1"/>
    </xf>
    <xf numFmtId="0" fontId="12" fillId="0" borderId="16" xfId="0" applyFont="1" applyBorder="1" applyAlignment="1">
      <alignment vertical="center" wrapText="1"/>
    </xf>
    <xf numFmtId="0" fontId="23" fillId="0" borderId="16" xfId="0" applyFont="1" applyBorder="1" applyAlignment="1">
      <alignment horizontal="left" vertical="center" wrapText="1"/>
    </xf>
    <xf numFmtId="0" fontId="0" fillId="5" borderId="16" xfId="0" applyFont="1" applyFill="1" applyBorder="1" applyAlignment="1">
      <alignment horizontal="left" vertical="center"/>
    </xf>
    <xf numFmtId="0" fontId="8" fillId="0" borderId="16" xfId="0" applyFont="1" applyBorder="1" applyAlignment="1">
      <alignment vertical="center"/>
    </xf>
    <xf numFmtId="0" fontId="3" fillId="0" borderId="16" xfId="0" applyFont="1" applyBorder="1" applyAlignment="1">
      <alignment vertical="center" wrapText="1"/>
    </xf>
    <xf numFmtId="0" fontId="10" fillId="5" borderId="16" xfId="0" applyFont="1" applyFill="1" applyBorder="1" applyAlignment="1">
      <alignment vertical="center" wrapText="1"/>
    </xf>
    <xf numFmtId="0" fontId="11" fillId="5" borderId="16" xfId="0" applyFont="1" applyFill="1" applyBorder="1" applyAlignment="1">
      <alignment vertical="center" wrapText="1"/>
    </xf>
    <xf numFmtId="0" fontId="0" fillId="0" borderId="17" xfId="0" applyFont="1" applyBorder="1" applyAlignment="1">
      <alignment horizontal="center" vertical="center"/>
    </xf>
    <xf numFmtId="0" fontId="3" fillId="0" borderId="17" xfId="0" applyFont="1" applyBorder="1" applyAlignment="1">
      <alignment vertical="center" wrapText="1"/>
    </xf>
    <xf numFmtId="0" fontId="0" fillId="0" borderId="17" xfId="0" applyFont="1" applyBorder="1" applyAlignment="1">
      <alignment horizontal="left" vertical="center" wrapText="1"/>
    </xf>
    <xf numFmtId="0" fontId="0" fillId="0" borderId="17" xfId="0" applyFont="1" applyBorder="1" applyAlignment="1">
      <alignment horizontal="center" vertical="center" wrapText="1"/>
    </xf>
    <xf numFmtId="0" fontId="15" fillId="0" borderId="10" xfId="0" applyFont="1" applyBorder="1" applyAlignment="1">
      <alignment horizontal="center" vertical="center" wrapText="1"/>
    </xf>
    <xf numFmtId="0" fontId="0" fillId="0" borderId="18" xfId="0" applyFont="1" applyBorder="1" applyAlignment="1">
      <alignment horizontal="center" vertical="center"/>
    </xf>
    <xf numFmtId="0" fontId="3" fillId="0" borderId="18" xfId="0" applyFont="1" applyBorder="1" applyAlignment="1">
      <alignment vertical="center"/>
    </xf>
    <xf numFmtId="0" fontId="8" fillId="0" borderId="18" xfId="0" applyFont="1" applyBorder="1" applyAlignment="1">
      <alignment horizontal="center" vertical="center"/>
    </xf>
    <xf numFmtId="0" fontId="8" fillId="7" borderId="11" xfId="0" applyFont="1" applyFill="1" applyBorder="1" applyAlignment="1">
      <alignment horizontal="center" vertical="center" wrapText="1"/>
    </xf>
    <xf numFmtId="0" fontId="0" fillId="0" borderId="16" xfId="0" applyFont="1" applyBorder="1" applyAlignment="1">
      <alignment vertical="center"/>
    </xf>
    <xf numFmtId="0" fontId="15" fillId="0" borderId="16" xfId="0" applyFont="1" applyBorder="1" applyAlignment="1">
      <alignment vertical="center" wrapText="1"/>
    </xf>
    <xf numFmtId="0" fontId="15" fillId="0" borderId="16" xfId="0" applyFont="1" applyBorder="1" applyAlignment="1">
      <alignment horizontal="center" vertical="center" wrapText="1"/>
    </xf>
    <xf numFmtId="0" fontId="3" fillId="0" borderId="16" xfId="0" applyFont="1" applyBorder="1" applyAlignment="1">
      <alignment horizontal="center" vertical="center"/>
    </xf>
    <xf numFmtId="0" fontId="8" fillId="0" borderId="16" xfId="0" applyFont="1" applyBorder="1" applyAlignment="1">
      <alignment horizontal="center" vertical="center"/>
    </xf>
    <xf numFmtId="0" fontId="8" fillId="14" borderId="15" xfId="0" applyFont="1" applyFill="1" applyBorder="1" applyAlignment="1">
      <alignment horizontal="center" vertical="center"/>
    </xf>
    <xf numFmtId="0" fontId="0" fillId="13" borderId="6" xfId="0" applyFont="1" applyFill="1" applyBorder="1" applyAlignment="1">
      <alignment horizontal="left" vertical="center"/>
    </xf>
    <xf numFmtId="0" fontId="3" fillId="0" borderId="16" xfId="0" applyFont="1" applyBorder="1" applyAlignment="1">
      <alignment horizontal="left" vertical="center" wrapText="1"/>
    </xf>
    <xf numFmtId="0" fontId="3" fillId="0" borderId="6" xfId="0" applyFont="1" applyBorder="1" applyAlignment="1">
      <alignment horizontal="left" vertical="center" wrapText="1"/>
    </xf>
    <xf numFmtId="0" fontId="0" fillId="0" borderId="0" xfId="0" applyFont="1" applyAlignment="1">
      <alignment horizontal="left"/>
    </xf>
    <xf numFmtId="0" fontId="0" fillId="0" borderId="10" xfId="0" applyFont="1" applyBorder="1" applyAlignment="1">
      <alignment horizontal="left" vertical="center"/>
    </xf>
    <xf numFmtId="0" fontId="0" fillId="0" borderId="18" xfId="0" applyFont="1" applyBorder="1" applyAlignment="1">
      <alignment horizontal="left" vertical="center"/>
    </xf>
    <xf numFmtId="0" fontId="21" fillId="0" borderId="6" xfId="0" applyFont="1" applyBorder="1" applyAlignment="1">
      <alignment horizontal="left" vertical="center" wrapText="1"/>
    </xf>
    <xf numFmtId="0" fontId="0" fillId="0" borderId="0" xfId="0" applyFont="1" applyBorder="1" applyAlignment="1">
      <alignment vertical="center"/>
    </xf>
    <xf numFmtId="0" fontId="8" fillId="0" borderId="0" xfId="0" applyFont="1" applyBorder="1" applyAlignment="1">
      <alignment horizontal="center" vertical="center"/>
    </xf>
    <xf numFmtId="0" fontId="0" fillId="0" borderId="0" xfId="0" applyFont="1" applyBorder="1" applyAlignment="1">
      <alignment horizontal="left" vertical="center"/>
    </xf>
    <xf numFmtId="0" fontId="0" fillId="0" borderId="28" xfId="0" applyFont="1" applyBorder="1" applyAlignment="1">
      <alignment horizontal="left" vertical="center"/>
    </xf>
    <xf numFmtId="0" fontId="0" fillId="0" borderId="29" xfId="0" applyFont="1" applyBorder="1" applyAlignment="1">
      <alignment horizontal="left" vertical="center"/>
    </xf>
    <xf numFmtId="0" fontId="8" fillId="7" borderId="28" xfId="0" applyFont="1" applyFill="1" applyBorder="1" applyAlignment="1">
      <alignment horizontal="center" vertical="center" wrapText="1"/>
    </xf>
    <xf numFmtId="0" fontId="0" fillId="0" borderId="28" xfId="0" applyFont="1" applyBorder="1" applyAlignment="1">
      <alignment horizontal="left" vertical="center" wrapText="1"/>
    </xf>
    <xf numFmtId="0" fontId="24" fillId="0" borderId="28" xfId="0" applyFont="1" applyBorder="1" applyAlignment="1">
      <alignment horizontal="left" vertical="center" wrapText="1"/>
    </xf>
    <xf numFmtId="0" fontId="11" fillId="0" borderId="0" xfId="0" applyFont="1" applyAlignment="1">
      <alignment horizontal="left" vertical="center" wrapText="1"/>
    </xf>
    <xf numFmtId="0" fontId="24" fillId="0" borderId="0" xfId="0" applyFont="1" applyAlignment="1">
      <alignment horizontal="left" vertical="center"/>
    </xf>
    <xf numFmtId="0" fontId="21" fillId="0" borderId="0" xfId="0" applyFont="1" applyAlignment="1">
      <alignment horizontal="left" vertical="center" wrapText="1"/>
    </xf>
    <xf numFmtId="0" fontId="3" fillId="0" borderId="6" xfId="0" applyFont="1" applyBorder="1" applyAlignment="1">
      <alignment horizontal="left" wrapText="1"/>
    </xf>
    <xf numFmtId="0" fontId="3" fillId="0" borderId="6" xfId="0" applyFont="1" applyBorder="1" applyAlignment="1">
      <alignment horizontal="left"/>
    </xf>
    <xf numFmtId="0" fontId="0" fillId="0" borderId="7" xfId="0" applyFont="1" applyBorder="1" applyAlignment="1">
      <alignment vertical="center"/>
    </xf>
    <xf numFmtId="0" fontId="0" fillId="0" borderId="7" xfId="0" applyFont="1" applyBorder="1" applyAlignment="1">
      <alignment vertical="center" wrapText="1"/>
    </xf>
    <xf numFmtId="0" fontId="0" fillId="0" borderId="7" xfId="0" applyFont="1" applyBorder="1" applyAlignment="1">
      <alignment vertical="top" wrapText="1"/>
    </xf>
    <xf numFmtId="0" fontId="21" fillId="0" borderId="6" xfId="0" applyFont="1" applyBorder="1" applyAlignment="1">
      <alignment horizontal="left" wrapText="1"/>
    </xf>
    <xf numFmtId="0" fontId="3" fillId="0" borderId="0" xfId="0" applyFont="1" applyAlignment="1">
      <alignment horizontal="left" vertical="center" wrapText="1"/>
    </xf>
    <xf numFmtId="0" fontId="3" fillId="0" borderId="0" xfId="0" applyFont="1" applyAlignment="1">
      <alignment horizontal="left" vertical="center"/>
    </xf>
    <xf numFmtId="0" fontId="21" fillId="0" borderId="6" xfId="0" applyFont="1" applyBorder="1" applyAlignment="1">
      <alignment horizontal="left"/>
    </xf>
    <xf numFmtId="0" fontId="0" fillId="0" borderId="6" xfId="0" applyFont="1" applyBorder="1" applyAlignment="1">
      <alignment wrapText="1"/>
    </xf>
    <xf numFmtId="0" fontId="21" fillId="0" borderId="6" xfId="0" applyFont="1" applyBorder="1" applyAlignment="1"/>
    <xf numFmtId="0" fontId="21" fillId="6" borderId="6" xfId="0" applyFont="1" applyFill="1" applyBorder="1" applyAlignment="1">
      <alignment vertical="top" wrapText="1"/>
    </xf>
    <xf numFmtId="0" fontId="3" fillId="0" borderId="12" xfId="0" applyFont="1" applyBorder="1" applyAlignment="1">
      <alignment horizontal="center"/>
    </xf>
    <xf numFmtId="0" fontId="0" fillId="0" borderId="6" xfId="0" applyFont="1" applyBorder="1" applyAlignment="1">
      <alignment horizontal="center" vertical="top" wrapText="1"/>
    </xf>
    <xf numFmtId="0" fontId="3" fillId="0" borderId="6" xfId="0" applyFont="1" applyBorder="1" applyAlignment="1">
      <alignment horizontal="center"/>
    </xf>
    <xf numFmtId="0" fontId="0" fillId="0" borderId="0" xfId="0" applyFont="1" applyAlignment="1">
      <alignment horizontal="center"/>
    </xf>
    <xf numFmtId="0" fontId="0" fillId="0" borderId="10" xfId="0" applyFont="1" applyBorder="1" applyAlignment="1">
      <alignment wrapText="1"/>
    </xf>
    <xf numFmtId="0" fontId="21" fillId="0" borderId="6" xfId="0" applyFont="1" applyBorder="1" applyAlignment="1">
      <alignment vertical="top" wrapText="1"/>
    </xf>
    <xf numFmtId="0" fontId="21" fillId="0" borderId="10" xfId="0" applyFont="1" applyBorder="1" applyAlignment="1">
      <alignment horizontal="left"/>
    </xf>
    <xf numFmtId="0" fontId="0" fillId="0" borderId="31" xfId="0" applyFont="1" applyBorder="1" applyAlignment="1">
      <alignment horizontal="left" vertical="center"/>
    </xf>
    <xf numFmtId="0" fontId="0" fillId="5" borderId="6" xfId="0" applyFont="1" applyFill="1" applyBorder="1" applyAlignment="1">
      <alignment vertical="center" wrapText="1"/>
    </xf>
    <xf numFmtId="0" fontId="8" fillId="5" borderId="6" xfId="0" applyFont="1" applyFill="1" applyBorder="1" applyAlignment="1">
      <alignment horizontal="left" vertical="center" wrapText="1"/>
    </xf>
    <xf numFmtId="0" fontId="3" fillId="5" borderId="0" xfId="0" applyFont="1" applyFill="1" applyAlignment="1">
      <alignment vertical="center"/>
    </xf>
    <xf numFmtId="0" fontId="15" fillId="0" borderId="16" xfId="0" applyFont="1" applyBorder="1" applyAlignment="1">
      <alignment horizontal="left" vertical="center" wrapText="1"/>
    </xf>
    <xf numFmtId="0" fontId="15" fillId="0" borderId="10" xfId="0" applyFont="1" applyBorder="1" applyAlignment="1">
      <alignment horizontal="left" vertical="center" wrapText="1"/>
    </xf>
    <xf numFmtId="0" fontId="3" fillId="0" borderId="10" xfId="0" applyFont="1" applyBorder="1" applyAlignment="1"/>
    <xf numFmtId="0" fontId="0" fillId="0" borderId="16" xfId="0" applyFont="1" applyBorder="1" applyAlignment="1">
      <alignment vertical="center" wrapText="1"/>
    </xf>
    <xf numFmtId="0" fontId="3" fillId="0" borderId="15" xfId="0" applyFont="1" applyBorder="1" applyAlignment="1">
      <alignment horizontal="center" vertical="center"/>
    </xf>
    <xf numFmtId="0" fontId="3" fillId="0" borderId="15" xfId="0" applyFont="1" applyBorder="1" applyAlignment="1">
      <alignment vertical="center" wrapText="1"/>
    </xf>
    <xf numFmtId="0" fontId="3" fillId="0" borderId="15" xfId="0" applyFont="1" applyBorder="1" applyAlignment="1">
      <alignment horizontal="left" vertical="center" wrapText="1"/>
    </xf>
    <xf numFmtId="0" fontId="3" fillId="0" borderId="15" xfId="0" applyFont="1" applyBorder="1" applyAlignment="1">
      <alignment horizontal="left" vertical="center"/>
    </xf>
    <xf numFmtId="0" fontId="3" fillId="0" borderId="16" xfId="0" applyFont="1" applyBorder="1" applyAlignment="1">
      <alignment vertical="center"/>
    </xf>
    <xf numFmtId="0" fontId="3" fillId="0" borderId="16" xfId="0" applyFont="1" applyBorder="1" applyAlignment="1">
      <alignment wrapText="1"/>
    </xf>
    <xf numFmtId="0" fontId="10" fillId="5" borderId="32" xfId="0" applyFont="1" applyFill="1" applyBorder="1" applyAlignment="1">
      <alignment vertical="center"/>
    </xf>
    <xf numFmtId="0" fontId="12" fillId="0" borderId="33" xfId="0" applyFont="1" applyBorder="1" applyAlignment="1">
      <alignment vertical="center" wrapText="1"/>
    </xf>
    <xf numFmtId="0" fontId="0" fillId="0" borderId="8" xfId="0" applyFont="1" applyBorder="1" applyAlignment="1">
      <alignment horizontal="center" vertical="center"/>
    </xf>
    <xf numFmtId="0" fontId="0" fillId="0" borderId="8" xfId="0" applyFont="1" applyBorder="1" applyAlignment="1">
      <alignment horizontal="center"/>
    </xf>
    <xf numFmtId="0" fontId="19" fillId="0" borderId="8" xfId="0" applyFont="1" applyBorder="1" applyAlignment="1">
      <alignment horizontal="center" vertical="center" wrapText="1"/>
    </xf>
    <xf numFmtId="0" fontId="0" fillId="0" borderId="8" xfId="0" applyFont="1" applyBorder="1" applyAlignment="1">
      <alignment horizontal="center" vertical="center" wrapText="1"/>
    </xf>
    <xf numFmtId="0" fontId="0" fillId="0" borderId="12" xfId="0" applyFont="1" applyBorder="1" applyAlignment="1">
      <alignment horizontal="center" vertical="center" wrapText="1"/>
    </xf>
    <xf numFmtId="0" fontId="3" fillId="0" borderId="19" xfId="0" applyFont="1" applyBorder="1"/>
    <xf numFmtId="0" fontId="8" fillId="7" borderId="10" xfId="0" applyFont="1" applyFill="1" applyBorder="1" applyAlignment="1">
      <alignment horizontal="center" vertical="center" wrapText="1"/>
    </xf>
    <xf numFmtId="0" fontId="0" fillId="0" borderId="10"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13" xfId="0" applyFont="1" applyBorder="1" applyAlignment="1">
      <alignment horizontal="left" vertical="top" wrapText="1"/>
    </xf>
    <xf numFmtId="0" fontId="15" fillId="0" borderId="16" xfId="0" applyFont="1" applyBorder="1" applyAlignment="1">
      <alignment vertical="top" wrapText="1"/>
    </xf>
    <xf numFmtId="0" fontId="8" fillId="7" borderId="16" xfId="0" applyFont="1" applyFill="1" applyBorder="1" applyAlignment="1">
      <alignment horizontal="center" vertical="center" wrapText="1"/>
    </xf>
    <xf numFmtId="0" fontId="0" fillId="0" borderId="16" xfId="0" applyFont="1" applyBorder="1" applyAlignment="1">
      <alignment vertical="top" wrapText="1"/>
    </xf>
    <xf numFmtId="0" fontId="20" fillId="0" borderId="16" xfId="0" applyFont="1" applyBorder="1" applyAlignment="1">
      <alignment vertical="top" wrapText="1"/>
    </xf>
    <xf numFmtId="0" fontId="3" fillId="0" borderId="16" xfId="0" applyFont="1" applyBorder="1" applyAlignment="1">
      <alignment vertical="top" wrapText="1"/>
    </xf>
    <xf numFmtId="0" fontId="0" fillId="0" borderId="16" xfId="0" applyFont="1" applyBorder="1" applyAlignment="1"/>
    <xf numFmtId="0" fontId="3" fillId="0" borderId="16" xfId="0" applyFont="1" applyBorder="1" applyAlignment="1"/>
    <xf numFmtId="0" fontId="8" fillId="5" borderId="32" xfId="0" applyFont="1" applyFill="1" applyBorder="1" applyAlignment="1">
      <alignment vertical="center" wrapText="1"/>
    </xf>
    <xf numFmtId="0" fontId="10" fillId="5" borderId="27" xfId="0" applyFont="1" applyFill="1" applyBorder="1" applyAlignment="1">
      <alignment vertical="center" wrapText="1"/>
    </xf>
    <xf numFmtId="0" fontId="0" fillId="0" borderId="0" xfId="0" applyFont="1" applyBorder="1" applyAlignment="1">
      <alignment vertical="top" wrapText="1"/>
    </xf>
    <xf numFmtId="0" fontId="0" fillId="0" borderId="0" xfId="0" applyFont="1" applyBorder="1" applyAlignment="1"/>
    <xf numFmtId="0" fontId="11" fillId="5" borderId="30" xfId="0" applyFont="1" applyFill="1" applyBorder="1" applyAlignment="1">
      <alignment vertical="center" wrapText="1"/>
    </xf>
    <xf numFmtId="0" fontId="12" fillId="0" borderId="27" xfId="0" applyFont="1" applyBorder="1" applyAlignment="1">
      <alignment vertical="center" wrapText="1"/>
    </xf>
    <xf numFmtId="0" fontId="10" fillId="5" borderId="32" xfId="0" applyFont="1" applyFill="1" applyBorder="1" applyAlignment="1">
      <alignment vertical="center" wrapText="1"/>
    </xf>
    <xf numFmtId="0" fontId="21" fillId="0" borderId="10" xfId="0" applyFont="1" applyBorder="1" applyAlignment="1">
      <alignment horizontal="left" vertical="center" wrapText="1"/>
    </xf>
    <xf numFmtId="0" fontId="12" fillId="0" borderId="15" xfId="0" applyFont="1" applyBorder="1" applyAlignment="1">
      <alignment vertical="center" wrapText="1"/>
    </xf>
    <xf numFmtId="0" fontId="0" fillId="0" borderId="15" xfId="0" applyFont="1" applyBorder="1" applyAlignment="1">
      <alignment horizontal="center" vertical="center"/>
    </xf>
    <xf numFmtId="0" fontId="0" fillId="0" borderId="15" xfId="0" applyFont="1" applyBorder="1" applyAlignment="1">
      <alignment vertical="center" wrapText="1"/>
    </xf>
    <xf numFmtId="0" fontId="26" fillId="0" borderId="16" xfId="0" applyFont="1" applyBorder="1" applyAlignment="1">
      <alignment vertical="center"/>
    </xf>
    <xf numFmtId="0" fontId="8" fillId="0" borderId="17" xfId="0" applyFont="1" applyBorder="1" applyAlignment="1">
      <alignment vertical="center" wrapText="1"/>
    </xf>
    <xf numFmtId="0" fontId="0" fillId="0" borderId="17" xfId="0" applyFont="1" applyBorder="1" applyAlignment="1">
      <alignment vertical="center" wrapText="1"/>
    </xf>
    <xf numFmtId="0" fontId="8" fillId="15" borderId="16" xfId="0" applyFont="1" applyFill="1" applyBorder="1" applyAlignment="1">
      <alignment horizontal="center" vertical="center" wrapText="1"/>
    </xf>
    <xf numFmtId="0" fontId="8" fillId="15" borderId="13" xfId="0" applyFont="1" applyFill="1" applyBorder="1" applyAlignment="1">
      <alignment horizontal="center" vertical="center" wrapText="1"/>
    </xf>
    <xf numFmtId="0" fontId="8" fillId="16" borderId="16" xfId="0" applyFont="1" applyFill="1" applyBorder="1" applyAlignment="1">
      <alignment horizontal="center" vertical="center" wrapText="1"/>
    </xf>
    <xf numFmtId="0" fontId="8" fillId="16" borderId="34" xfId="0" applyFont="1" applyFill="1" applyBorder="1" applyAlignment="1">
      <alignment horizontal="center" vertical="center" wrapText="1"/>
    </xf>
    <xf numFmtId="0" fontId="8" fillId="16" borderId="34" xfId="0" applyFont="1" applyFill="1" applyBorder="1" applyAlignment="1">
      <alignment horizontal="center" vertical="center"/>
    </xf>
    <xf numFmtId="0" fontId="28" fillId="0" borderId="0" xfId="1"/>
    <xf numFmtId="0" fontId="3" fillId="0" borderId="0" xfId="0" applyFont="1" applyBorder="1"/>
    <xf numFmtId="0" fontId="8" fillId="7" borderId="7" xfId="0" applyFont="1" applyFill="1" applyBorder="1" applyAlignment="1">
      <alignment horizontal="center" vertical="center" wrapText="1"/>
    </xf>
    <xf numFmtId="0" fontId="3" fillId="0" borderId="9" xfId="0" applyFont="1" applyBorder="1"/>
    <xf numFmtId="0" fontId="0" fillId="0" borderId="0" xfId="0" applyFont="1" applyAlignment="1">
      <alignment vertical="top"/>
    </xf>
    <xf numFmtId="0" fontId="24" fillId="0" borderId="0" xfId="0" applyFont="1" applyAlignment="1"/>
    <xf numFmtId="0" fontId="8" fillId="0" borderId="6" xfId="0" applyFont="1" applyFill="1" applyBorder="1" applyAlignment="1">
      <alignment horizontal="left" vertical="center" wrapText="1"/>
    </xf>
    <xf numFmtId="0" fontId="23" fillId="0" borderId="6" xfId="0" applyFont="1" applyBorder="1" applyAlignment="1">
      <alignment horizontal="left" vertical="center" wrapText="1"/>
    </xf>
    <xf numFmtId="0" fontId="0" fillId="5" borderId="6" xfId="0" applyFont="1" applyFill="1" applyBorder="1" applyAlignment="1">
      <alignment horizontal="left" vertical="center"/>
    </xf>
    <xf numFmtId="0" fontId="8" fillId="0" borderId="6" xfId="0" applyFont="1" applyFill="1" applyBorder="1" applyAlignment="1">
      <alignment vertical="center" wrapText="1"/>
    </xf>
    <xf numFmtId="0" fontId="9" fillId="0" borderId="6" xfId="0" applyFont="1" applyFill="1" applyBorder="1" applyAlignment="1">
      <alignment vertical="center"/>
    </xf>
    <xf numFmtId="0" fontId="9" fillId="0" borderId="6" xfId="0" applyFont="1" applyBorder="1" applyAlignment="1">
      <alignment horizontal="center" vertical="center"/>
    </xf>
    <xf numFmtId="0" fontId="8" fillId="0" borderId="6" xfId="0" applyFont="1" applyFill="1" applyBorder="1" applyAlignment="1">
      <alignment vertical="center"/>
    </xf>
    <xf numFmtId="0" fontId="9" fillId="0" borderId="6" xfId="0" applyFont="1" applyFill="1" applyBorder="1" applyAlignment="1">
      <alignment vertical="center" wrapText="1"/>
    </xf>
    <xf numFmtId="0" fontId="11" fillId="5" borderId="6" xfId="0" applyFont="1" applyFill="1" applyBorder="1" applyAlignment="1">
      <alignment horizontal="left" vertical="center" wrapText="1"/>
    </xf>
    <xf numFmtId="0" fontId="8" fillId="0" borderId="7" xfId="0" applyFont="1" applyFill="1" applyBorder="1" applyAlignment="1">
      <alignment vertical="center" wrapText="1"/>
    </xf>
    <xf numFmtId="0" fontId="3" fillId="0" borderId="7" xfId="0" applyFont="1" applyBorder="1" applyAlignment="1">
      <alignment vertical="center" wrapText="1"/>
    </xf>
    <xf numFmtId="0" fontId="9" fillId="0" borderId="16" xfId="0" applyFont="1" applyBorder="1" applyAlignment="1">
      <alignment horizontal="center" vertical="center"/>
    </xf>
    <xf numFmtId="0" fontId="9" fillId="0" borderId="16" xfId="0" applyFont="1" applyFill="1" applyBorder="1" applyAlignment="1">
      <alignment vertical="center"/>
    </xf>
    <xf numFmtId="0" fontId="11" fillId="0" borderId="6" xfId="0" applyFont="1" applyBorder="1" applyAlignment="1">
      <alignment horizontal="left" vertical="center" wrapText="1"/>
    </xf>
    <xf numFmtId="0" fontId="11" fillId="0" borderId="6" xfId="0" applyFont="1" applyBorder="1" applyAlignment="1">
      <alignment vertical="center" wrapText="1"/>
    </xf>
    <xf numFmtId="0" fontId="11" fillId="0" borderId="6" xfId="0" applyFont="1" applyBorder="1" applyAlignment="1">
      <alignment wrapText="1"/>
    </xf>
    <xf numFmtId="0" fontId="11" fillId="0" borderId="6" xfId="0" applyFont="1" applyBorder="1" applyAlignment="1">
      <alignment horizontal="center" vertical="center" wrapText="1"/>
    </xf>
    <xf numFmtId="0" fontId="8" fillId="7" borderId="13" xfId="0" applyFont="1" applyFill="1" applyBorder="1" applyAlignment="1">
      <alignment horizontal="center" vertical="center" wrapText="1"/>
    </xf>
    <xf numFmtId="0" fontId="8" fillId="0" borderId="16"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8" xfId="0" applyFont="1" applyBorder="1" applyAlignment="1">
      <alignment horizontal="left" vertical="center" wrapText="1"/>
    </xf>
    <xf numFmtId="0" fontId="8" fillId="0" borderId="34" xfId="0" applyFont="1" applyBorder="1" applyAlignment="1">
      <alignment horizontal="center" vertical="center"/>
    </xf>
    <xf numFmtId="0" fontId="8" fillId="0" borderId="16" xfId="0" applyFont="1" applyBorder="1" applyAlignment="1">
      <alignment wrapText="1"/>
    </xf>
    <xf numFmtId="0" fontId="0" fillId="5" borderId="35" xfId="0" applyFont="1" applyFill="1" applyBorder="1" applyAlignment="1">
      <alignment horizontal="left" vertical="center"/>
    </xf>
    <xf numFmtId="0" fontId="0" fillId="0" borderId="35" xfId="0" applyFont="1" applyBorder="1" applyAlignment="1">
      <alignment horizontal="left" vertical="center"/>
    </xf>
    <xf numFmtId="0" fontId="11" fillId="0" borderId="35" xfId="0" applyFont="1" applyBorder="1" applyAlignment="1">
      <alignment horizontal="left" vertical="center"/>
    </xf>
    <xf numFmtId="0" fontId="11" fillId="0" borderId="6" xfId="0" applyFont="1" applyBorder="1" applyAlignment="1">
      <alignment horizontal="center" vertical="center"/>
    </xf>
    <xf numFmtId="0" fontId="11" fillId="0" borderId="6" xfId="0" applyFont="1" applyBorder="1" applyAlignment="1">
      <alignment vertical="center"/>
    </xf>
    <xf numFmtId="0" fontId="9" fillId="0" borderId="16" xfId="0" applyFont="1" applyFill="1" applyBorder="1" applyAlignment="1">
      <alignment vertical="center" wrapText="1"/>
    </xf>
    <xf numFmtId="0" fontId="11" fillId="0" borderId="16" xfId="0" applyFont="1" applyBorder="1" applyAlignment="1">
      <alignment horizontal="center" vertical="center"/>
    </xf>
    <xf numFmtId="0" fontId="11" fillId="5" borderId="16" xfId="0" applyFont="1" applyFill="1" applyBorder="1" applyAlignment="1">
      <alignment horizontal="left" vertical="center" wrapText="1"/>
    </xf>
    <xf numFmtId="0" fontId="8" fillId="0" borderId="16" xfId="0" applyFont="1" applyFill="1" applyBorder="1" applyAlignment="1">
      <alignment vertical="center" wrapText="1"/>
    </xf>
    <xf numFmtId="0" fontId="11" fillId="0" borderId="16" xfId="0" applyFont="1" applyBorder="1" applyAlignment="1">
      <alignment horizontal="left" vertical="center" wrapText="1"/>
    </xf>
    <xf numFmtId="0" fontId="8" fillId="0" borderId="16" xfId="0" applyFont="1" applyFill="1" applyBorder="1" applyAlignment="1">
      <alignment horizontal="left" vertical="center" wrapText="1"/>
    </xf>
    <xf numFmtId="0" fontId="11" fillId="0" borderId="16" xfId="0" applyFont="1" applyBorder="1" applyAlignment="1">
      <alignment horizontal="center" vertical="center" wrapText="1"/>
    </xf>
    <xf numFmtId="0" fontId="11" fillId="0" borderId="16" xfId="0" applyFont="1" applyBorder="1" applyAlignment="1">
      <alignment vertical="center" wrapText="1"/>
    </xf>
    <xf numFmtId="0" fontId="8" fillId="0" borderId="16" xfId="0" applyFont="1" applyFill="1" applyBorder="1" applyAlignment="1">
      <alignment vertical="center"/>
    </xf>
    <xf numFmtId="0" fontId="15" fillId="0" borderId="0" xfId="0" applyFont="1" applyAlignment="1">
      <alignment horizontal="left" vertical="top" wrapText="1"/>
    </xf>
    <xf numFmtId="0" fontId="8" fillId="7" borderId="6" xfId="0" applyFont="1" applyFill="1" applyBorder="1" applyAlignment="1">
      <alignment horizontal="left" vertical="top" wrapText="1"/>
    </xf>
    <xf numFmtId="0" fontId="8" fillId="0" borderId="0" xfId="0" applyFont="1" applyFill="1" applyBorder="1" applyAlignment="1">
      <alignment vertical="center" wrapText="1"/>
    </xf>
    <xf numFmtId="0" fontId="8" fillId="0" borderId="6" xfId="0" applyFont="1" applyFill="1" applyBorder="1" applyAlignment="1">
      <alignment horizontal="left" vertical="center"/>
    </xf>
    <xf numFmtId="0" fontId="11" fillId="5" borderId="6" xfId="0" applyFont="1" applyFill="1" applyBorder="1" applyAlignment="1">
      <alignment horizontal="left" vertical="top" wrapText="1"/>
    </xf>
    <xf numFmtId="0" fontId="9" fillId="0" borderId="6" xfId="0" applyFont="1" applyFill="1" applyBorder="1" applyAlignment="1"/>
    <xf numFmtId="0" fontId="8" fillId="0" borderId="6" xfId="0" applyFont="1" applyFill="1" applyBorder="1" applyAlignment="1"/>
    <xf numFmtId="0" fontId="0" fillId="0" borderId="0" xfId="0" applyFont="1" applyAlignment="1">
      <alignment horizontal="left" vertical="top" wrapText="1"/>
    </xf>
    <xf numFmtId="0" fontId="11" fillId="0" borderId="0" xfId="0" applyFont="1" applyAlignment="1">
      <alignment horizontal="center" vertical="center"/>
    </xf>
    <xf numFmtId="0" fontId="8" fillId="7" borderId="10" xfId="0" applyFont="1" applyFill="1" applyBorder="1" applyAlignment="1">
      <alignment vertical="center" wrapText="1"/>
    </xf>
    <xf numFmtId="0" fontId="8" fillId="0" borderId="10" xfId="0" applyFont="1" applyFill="1" applyBorder="1" applyAlignment="1">
      <alignment vertical="center" wrapText="1"/>
    </xf>
    <xf numFmtId="0" fontId="9" fillId="0" borderId="10" xfId="0" applyFont="1" applyFill="1" applyBorder="1" applyAlignment="1"/>
    <xf numFmtId="0" fontId="9" fillId="0" borderId="10" xfId="0" applyFont="1" applyFill="1" applyBorder="1" applyAlignment="1">
      <alignment vertical="center" wrapText="1"/>
    </xf>
    <xf numFmtId="0" fontId="8" fillId="0" borderId="10" xfId="0" applyFont="1" applyFill="1" applyBorder="1" applyAlignment="1">
      <alignment vertical="center"/>
    </xf>
    <xf numFmtId="0" fontId="8" fillId="0" borderId="10" xfId="0" applyFont="1" applyFill="1" applyBorder="1" applyAlignment="1"/>
    <xf numFmtId="0" fontId="28" fillId="0" borderId="6" xfId="1" applyBorder="1" applyAlignment="1">
      <alignment wrapText="1"/>
    </xf>
    <xf numFmtId="0" fontId="9" fillId="0" borderId="6" xfId="0" applyFont="1" applyBorder="1" applyAlignment="1">
      <alignment vertical="center"/>
    </xf>
    <xf numFmtId="0" fontId="8" fillId="0" borderId="21" xfId="0" applyFont="1" applyBorder="1" applyAlignment="1">
      <alignment vertical="center"/>
    </xf>
    <xf numFmtId="0" fontId="8" fillId="7" borderId="36" xfId="0" applyFont="1" applyFill="1" applyBorder="1" applyAlignment="1">
      <alignment vertical="center" wrapText="1"/>
    </xf>
    <xf numFmtId="0" fontId="8" fillId="7" borderId="36" xfId="0" applyFont="1" applyFill="1" applyBorder="1" applyAlignment="1">
      <alignment horizontal="center" vertical="center" wrapText="1"/>
    </xf>
    <xf numFmtId="0" fontId="8" fillId="7" borderId="36" xfId="0" applyFont="1" applyFill="1" applyBorder="1" applyAlignment="1">
      <alignment horizontal="left" vertical="center" wrapText="1"/>
    </xf>
    <xf numFmtId="0" fontId="8" fillId="7" borderId="37" xfId="0" applyFont="1" applyFill="1" applyBorder="1" applyAlignment="1">
      <alignment horizontal="center" vertical="center" wrapText="1"/>
    </xf>
    <xf numFmtId="0" fontId="0" fillId="0" borderId="38" xfId="0" applyFont="1" applyBorder="1" applyAlignment="1">
      <alignment vertical="center"/>
    </xf>
    <xf numFmtId="0" fontId="0" fillId="0" borderId="0" xfId="0" applyFont="1" applyBorder="1" applyAlignment="1">
      <alignment vertical="center" wrapText="1"/>
    </xf>
    <xf numFmtId="0" fontId="0" fillId="0" borderId="0" xfId="0" applyFont="1" applyBorder="1" applyAlignment="1">
      <alignment horizontal="center" vertical="center" wrapText="1"/>
    </xf>
    <xf numFmtId="0" fontId="0" fillId="0" borderId="0" xfId="0" applyFont="1" applyBorder="1" applyAlignment="1">
      <alignment horizontal="left" vertical="center" wrapText="1"/>
    </xf>
    <xf numFmtId="0" fontId="0" fillId="0" borderId="0" xfId="0" applyFont="1" applyBorder="1" applyAlignment="1">
      <alignment horizontal="center" vertical="center"/>
    </xf>
    <xf numFmtId="0" fontId="0" fillId="0" borderId="39" xfId="0" applyFont="1" applyBorder="1" applyAlignment="1">
      <alignment vertical="center"/>
    </xf>
    <xf numFmtId="0" fontId="9" fillId="0" borderId="6" xfId="0" applyFont="1" applyFill="1" applyBorder="1" applyAlignment="1">
      <alignment horizontal="center" vertical="center" wrapText="1"/>
    </xf>
    <xf numFmtId="0" fontId="0" fillId="5" borderId="6" xfId="0" applyFont="1" applyFill="1" applyBorder="1" applyAlignment="1">
      <alignment horizontal="left" vertical="center" wrapText="1"/>
    </xf>
    <xf numFmtId="0" fontId="9" fillId="0" borderId="0" xfId="0" applyFont="1" applyFill="1" applyBorder="1" applyAlignment="1">
      <alignment vertical="center" wrapText="1"/>
    </xf>
    <xf numFmtId="0" fontId="11" fillId="0" borderId="6" xfId="0" applyFont="1" applyFill="1" applyBorder="1" applyAlignment="1">
      <alignment vertical="center" wrapText="1"/>
    </xf>
    <xf numFmtId="0" fontId="8" fillId="7" borderId="7" xfId="0" applyFont="1" applyFill="1" applyBorder="1" applyAlignment="1">
      <alignment vertical="center" wrapText="1"/>
    </xf>
    <xf numFmtId="0" fontId="8" fillId="7" borderId="7" xfId="0" applyFont="1" applyFill="1" applyBorder="1" applyAlignment="1">
      <alignment horizontal="left" vertical="center" wrapText="1"/>
    </xf>
    <xf numFmtId="0" fontId="3"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6" xfId="0" applyFont="1" applyBorder="1" applyAlignment="1">
      <alignment vertical="center"/>
    </xf>
    <xf numFmtId="0" fontId="8" fillId="5" borderId="16" xfId="0" applyFont="1" applyFill="1" applyBorder="1" applyAlignment="1">
      <alignment vertical="center" wrapText="1"/>
    </xf>
    <xf numFmtId="0" fontId="0" fillId="0" borderId="6" xfId="0" applyFont="1" applyFill="1" applyBorder="1" applyAlignment="1">
      <alignment vertical="center"/>
    </xf>
    <xf numFmtId="0" fontId="12" fillId="0" borderId="6" xfId="0" applyFont="1" applyFill="1" applyBorder="1" applyAlignment="1">
      <alignment vertical="center"/>
    </xf>
    <xf numFmtId="0" fontId="0" fillId="0" borderId="0" xfId="0" applyFont="1" applyFill="1" applyAlignment="1">
      <alignment vertical="center"/>
    </xf>
    <xf numFmtId="0" fontId="0" fillId="0" borderId="0" xfId="0" applyFont="1" applyFill="1" applyAlignment="1"/>
    <xf numFmtId="0" fontId="12" fillId="0" borderId="6" xfId="0" applyFont="1" applyFill="1" applyBorder="1" applyAlignment="1">
      <alignment vertical="center" wrapText="1"/>
    </xf>
    <xf numFmtId="0" fontId="9" fillId="0" borderId="16" xfId="0" applyFont="1" applyBorder="1" applyAlignment="1">
      <alignment horizontal="left" vertical="center" wrapText="1"/>
    </xf>
    <xf numFmtId="0" fontId="8" fillId="5" borderId="16" xfId="0" applyFont="1" applyFill="1" applyBorder="1" applyAlignment="1">
      <alignment vertical="center"/>
    </xf>
    <xf numFmtId="0" fontId="3" fillId="5" borderId="16" xfId="0" applyFont="1" applyFill="1" applyBorder="1" applyAlignment="1">
      <alignment vertical="center" wrapText="1"/>
    </xf>
    <xf numFmtId="0" fontId="8" fillId="5" borderId="17" xfId="0" applyFont="1" applyFill="1" applyBorder="1" applyAlignment="1">
      <alignment vertical="center" wrapText="1"/>
    </xf>
    <xf numFmtId="0" fontId="9" fillId="0" borderId="15" xfId="0" applyFont="1" applyBorder="1" applyAlignment="1">
      <alignment vertical="center"/>
    </xf>
    <xf numFmtId="0" fontId="0" fillId="0" borderId="6" xfId="0" applyFont="1" applyBorder="1" applyAlignment="1">
      <alignment horizontal="left" vertical="top"/>
    </xf>
    <xf numFmtId="0" fontId="16" fillId="7" borderId="6" xfId="0" applyFont="1" applyFill="1" applyBorder="1" applyAlignment="1">
      <alignment vertical="center" wrapText="1"/>
    </xf>
    <xf numFmtId="0" fontId="8" fillId="0" borderId="32" xfId="0" applyFont="1" applyFill="1" applyBorder="1" applyAlignment="1">
      <alignment vertical="center" wrapText="1"/>
    </xf>
    <xf numFmtId="0" fontId="8" fillId="0" borderId="27" xfId="0" applyFont="1" applyFill="1" applyBorder="1" applyAlignment="1">
      <alignment vertical="center" wrapText="1"/>
    </xf>
    <xf numFmtId="0" fontId="8" fillId="0" borderId="12" xfId="0" applyFont="1" applyBorder="1" applyAlignment="1">
      <alignment horizontal="left" vertical="center"/>
    </xf>
    <xf numFmtId="0" fontId="11" fillId="0" borderId="6" xfId="0" applyFont="1" applyBorder="1" applyAlignment="1">
      <alignment horizontal="left" vertical="center"/>
    </xf>
    <xf numFmtId="0" fontId="0" fillId="0" borderId="40" xfId="0" applyFont="1" applyBorder="1" applyAlignment="1">
      <alignment horizontal="center" vertical="center" wrapText="1"/>
    </xf>
    <xf numFmtId="0" fontId="0" fillId="0" borderId="41" xfId="0" applyFont="1" applyBorder="1" applyAlignment="1">
      <alignment horizontal="center" vertical="center" wrapText="1"/>
    </xf>
    <xf numFmtId="0" fontId="7" fillId="4" borderId="5" xfId="0" applyFont="1" applyFill="1" applyBorder="1" applyAlignment="1">
      <alignment horizontal="center" vertical="center"/>
    </xf>
    <xf numFmtId="15" fontId="0" fillId="0" borderId="6" xfId="0" applyNumberFormat="1" applyFont="1" applyBorder="1" applyAlignment="1">
      <alignment horizontal="center" vertical="center"/>
    </xf>
    <xf numFmtId="15" fontId="0" fillId="0" borderId="6" xfId="0" applyNumberFormat="1" applyFont="1" applyFill="1" applyBorder="1" applyAlignment="1">
      <alignment horizontal="center" vertical="center"/>
    </xf>
    <xf numFmtId="0" fontId="0" fillId="0" borderId="6" xfId="0" applyFont="1" applyFill="1" applyBorder="1" applyAlignment="1">
      <alignment horizontal="center" vertical="center"/>
    </xf>
    <xf numFmtId="0" fontId="0" fillId="5" borderId="6" xfId="0" applyFont="1" applyFill="1" applyBorder="1" applyAlignment="1">
      <alignment horizontal="center" vertical="center"/>
    </xf>
    <xf numFmtId="15" fontId="0" fillId="5" borderId="6" xfId="0" applyNumberFormat="1" applyFont="1" applyFill="1" applyBorder="1" applyAlignment="1">
      <alignment horizontal="center" vertical="center"/>
    </xf>
    <xf numFmtId="0" fontId="11" fillId="5" borderId="6" xfId="0" applyFont="1" applyFill="1" applyBorder="1" applyAlignment="1">
      <alignment horizontal="center" vertical="center"/>
    </xf>
    <xf numFmtId="0" fontId="3" fillId="0" borderId="6" xfId="0" applyFont="1" applyBorder="1" applyAlignment="1">
      <alignment horizontal="center" vertical="center" wrapText="1"/>
    </xf>
    <xf numFmtId="0" fontId="0" fillId="0" borderId="6"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6" xfId="0" applyFont="1" applyFill="1" applyBorder="1" applyAlignment="1">
      <alignment horizontal="center" vertical="center"/>
    </xf>
    <xf numFmtId="0" fontId="11" fillId="5" borderId="6" xfId="0" applyFont="1" applyFill="1" applyBorder="1" applyAlignment="1">
      <alignment horizontal="center"/>
    </xf>
    <xf numFmtId="0" fontId="11" fillId="0" borderId="6" xfId="0" applyFont="1" applyFill="1" applyBorder="1" applyAlignment="1">
      <alignment horizontal="center" vertical="center"/>
    </xf>
    <xf numFmtId="0" fontId="14" fillId="0" borderId="6" xfId="0" applyFont="1" applyFill="1" applyBorder="1" applyAlignment="1">
      <alignment horizontal="center" vertical="center"/>
    </xf>
    <xf numFmtId="0" fontId="3" fillId="5" borderId="6" xfId="0" applyFont="1" applyFill="1" applyBorder="1" applyAlignment="1">
      <alignment horizontal="center" vertical="center"/>
    </xf>
    <xf numFmtId="0" fontId="31" fillId="0" borderId="6" xfId="0" applyFont="1" applyBorder="1" applyAlignment="1">
      <alignment vertical="center"/>
    </xf>
    <xf numFmtId="0" fontId="31" fillId="0" borderId="6" xfId="1" applyFont="1" applyBorder="1" applyAlignment="1">
      <alignment vertical="center"/>
    </xf>
    <xf numFmtId="0" fontId="31" fillId="0" borderId="6" xfId="1" applyFont="1" applyBorder="1" applyAlignment="1">
      <alignment vertical="center" wrapText="1"/>
    </xf>
    <xf numFmtId="0" fontId="31" fillId="0" borderId="6" xfId="0" applyFont="1" applyFill="1" applyBorder="1" applyAlignment="1">
      <alignment vertical="center"/>
    </xf>
    <xf numFmtId="0" fontId="31" fillId="5" borderId="6" xfId="0" applyFont="1" applyFill="1" applyBorder="1" applyAlignment="1">
      <alignment vertical="center"/>
    </xf>
    <xf numFmtId="0" fontId="31" fillId="0" borderId="6" xfId="1" applyFont="1" applyFill="1" applyBorder="1" applyAlignment="1">
      <alignment vertical="center"/>
    </xf>
    <xf numFmtId="0" fontId="31" fillId="0" borderId="6" xfId="0" applyFont="1" applyBorder="1" applyAlignment="1"/>
    <xf numFmtId="0" fontId="32" fillId="0" borderId="0" xfId="0" applyFont="1" applyAlignment="1">
      <alignment vertical="center"/>
    </xf>
    <xf numFmtId="0" fontId="32" fillId="0" borderId="0" xfId="0" applyFont="1" applyAlignment="1"/>
    <xf numFmtId="0" fontId="33" fillId="4" borderId="5" xfId="0" applyFont="1" applyFill="1" applyBorder="1" applyAlignment="1">
      <alignment vertical="center"/>
    </xf>
    <xf numFmtId="0" fontId="4" fillId="0" borderId="3" xfId="0" applyFont="1" applyBorder="1" applyAlignment="1">
      <alignment horizontal="left" vertical="center" wrapText="1"/>
    </xf>
    <xf numFmtId="0" fontId="3" fillId="0" borderId="3" xfId="0" applyFont="1" applyBorder="1"/>
    <xf numFmtId="0" fontId="2" fillId="3" borderId="1" xfId="0" applyFont="1" applyFill="1" applyBorder="1" applyAlignment="1">
      <alignment horizontal="center" vertical="center" wrapText="1"/>
    </xf>
    <xf numFmtId="0" fontId="3" fillId="0" borderId="2" xfId="0" applyFont="1" applyBorder="1"/>
    <xf numFmtId="0" fontId="1" fillId="2" borderId="0" xfId="0" applyFont="1" applyFill="1" applyBorder="1" applyAlignment="1">
      <alignment horizontal="center" vertical="center"/>
    </xf>
    <xf numFmtId="0" fontId="3" fillId="0" borderId="0" xfId="0" applyFont="1" applyBorder="1"/>
    <xf numFmtId="0" fontId="8" fillId="7" borderId="7" xfId="0" applyFont="1" applyFill="1" applyBorder="1" applyAlignment="1">
      <alignment horizontal="center" vertical="center" wrapText="1"/>
    </xf>
    <xf numFmtId="0" fontId="3" fillId="0" borderId="11" xfId="0" applyFont="1" applyBorder="1"/>
    <xf numFmtId="0" fontId="8" fillId="7" borderId="8" xfId="0" applyFont="1" applyFill="1" applyBorder="1" applyAlignment="1">
      <alignment horizontal="center" vertical="center" wrapText="1"/>
    </xf>
    <xf numFmtId="0" fontId="3" fillId="0" borderId="9" xfId="0" applyFont="1" applyBorder="1"/>
    <xf numFmtId="0" fontId="3" fillId="0" borderId="10" xfId="0" applyFont="1" applyBorder="1"/>
    <xf numFmtId="0" fontId="3" fillId="11" borderId="8" xfId="0" applyFont="1" applyFill="1" applyBorder="1" applyAlignment="1">
      <alignment horizontal="left" vertical="top" wrapText="1"/>
    </xf>
    <xf numFmtId="0" fontId="3" fillId="11" borderId="9" xfId="0" applyFont="1" applyFill="1" applyBorder="1" applyAlignment="1">
      <alignment horizontal="left" vertical="top" wrapText="1"/>
    </xf>
    <xf numFmtId="0" fontId="3" fillId="11" borderId="10" xfId="0" applyFont="1" applyFill="1" applyBorder="1" applyAlignment="1">
      <alignment horizontal="left" vertical="top" wrapText="1"/>
    </xf>
    <xf numFmtId="0" fontId="16" fillId="0" borderId="8" xfId="0" applyFont="1" applyBorder="1" applyAlignment="1">
      <alignment horizontal="left" vertical="center" wrapText="1"/>
    </xf>
    <xf numFmtId="0" fontId="3" fillId="12" borderId="12" xfId="0" applyFont="1" applyFill="1" applyBorder="1" applyAlignment="1">
      <alignment horizontal="left" vertical="center" wrapText="1"/>
    </xf>
    <xf numFmtId="0" fontId="3" fillId="12" borderId="19" xfId="0" applyFont="1" applyFill="1" applyBorder="1" applyAlignment="1">
      <alignment horizontal="left" vertical="center" wrapText="1"/>
    </xf>
    <xf numFmtId="0" fontId="3" fillId="12" borderId="13" xfId="0" applyFont="1" applyFill="1" applyBorder="1" applyAlignment="1">
      <alignment horizontal="left" vertical="center" wrapText="1"/>
    </xf>
    <xf numFmtId="0" fontId="3" fillId="12" borderId="20" xfId="0" applyFont="1" applyFill="1" applyBorder="1" applyAlignment="1">
      <alignment horizontal="left" vertical="center" wrapText="1"/>
    </xf>
    <xf numFmtId="0" fontId="3" fillId="12" borderId="4" xfId="0" applyFont="1" applyFill="1" applyBorder="1" applyAlignment="1">
      <alignment horizontal="left" vertical="center" wrapText="1"/>
    </xf>
    <xf numFmtId="0" fontId="3" fillId="12" borderId="18" xfId="0" applyFont="1" applyFill="1" applyBorder="1" applyAlignment="1">
      <alignment horizontal="left" vertical="center" wrapText="1"/>
    </xf>
    <xf numFmtId="0" fontId="16" fillId="0" borderId="4" xfId="0" applyFont="1" applyBorder="1" applyAlignment="1">
      <alignment horizontal="left" vertical="center" wrapText="1"/>
    </xf>
    <xf numFmtId="0" fontId="3" fillId="0" borderId="4" xfId="0" applyFont="1" applyBorder="1"/>
    <xf numFmtId="0" fontId="3" fillId="11" borderId="21" xfId="0" applyFont="1" applyFill="1" applyBorder="1" applyAlignment="1">
      <alignment horizontal="left" vertical="center" wrapText="1"/>
    </xf>
    <xf numFmtId="0" fontId="3" fillId="11" borderId="22" xfId="0" applyFont="1" applyFill="1" applyBorder="1" applyAlignment="1">
      <alignment horizontal="left" vertical="center" wrapText="1"/>
    </xf>
    <xf numFmtId="0" fontId="3" fillId="11" borderId="23" xfId="0" applyFont="1" applyFill="1" applyBorder="1" applyAlignment="1">
      <alignment horizontal="left" vertical="center" wrapText="1"/>
    </xf>
    <xf numFmtId="0" fontId="3" fillId="11" borderId="24" xfId="0" applyFont="1" applyFill="1" applyBorder="1" applyAlignment="1">
      <alignment horizontal="left" vertical="center" wrapText="1"/>
    </xf>
    <xf numFmtId="0" fontId="3" fillId="11" borderId="25" xfId="0" applyFont="1" applyFill="1" applyBorder="1" applyAlignment="1">
      <alignment horizontal="left" vertical="center" wrapText="1"/>
    </xf>
    <xf numFmtId="0" fontId="3" fillId="11" borderId="26" xfId="0" applyFont="1" applyFill="1" applyBorder="1" applyAlignment="1">
      <alignment horizontal="left" vertical="center" wrapText="1"/>
    </xf>
    <xf numFmtId="0" fontId="0" fillId="11" borderId="4" xfId="0" applyFont="1" applyFill="1" applyBorder="1" applyAlignment="1">
      <alignment horizontal="left" vertical="center" wrapText="1"/>
    </xf>
    <xf numFmtId="0" fontId="3" fillId="11" borderId="4" xfId="0" applyFont="1" applyFill="1" applyBorder="1"/>
    <xf numFmtId="0" fontId="3" fillId="11" borderId="4" xfId="0" applyFont="1" applyFill="1" applyBorder="1" applyAlignment="1">
      <alignment vertical="center"/>
    </xf>
    <xf numFmtId="0" fontId="3" fillId="11" borderId="18" xfId="0" applyFont="1" applyFill="1" applyBorder="1" applyAlignment="1">
      <alignment vertical="center"/>
    </xf>
    <xf numFmtId="0" fontId="15" fillId="0" borderId="0" xfId="0" applyFont="1" applyAlignment="1">
      <alignment horizontal="left" vertical="center" wrapText="1"/>
    </xf>
    <xf numFmtId="0" fontId="16" fillId="11" borderId="4" xfId="0" applyFont="1" applyFill="1" applyBorder="1" applyAlignment="1">
      <alignment horizontal="left" vertical="center" wrapText="1"/>
    </xf>
  </cellXfs>
  <cellStyles count="17">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Hyperlink" xfId="1" builtinId="8"/>
    <cellStyle name="Normal" xfId="0" builtinId="0"/>
  </cellStyles>
  <dxfs count="1">
    <dxf>
      <fill>
        <patternFill patternType="solid">
          <fgColor rgb="FFF4C7C3"/>
          <bgColor rgb="FFF4C7C3"/>
        </patternFill>
      </fill>
      <border>
        <left/>
        <right/>
        <top/>
        <bottom/>
      </border>
    </dxf>
  </dxfs>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theme" Target="theme/theme1.xml"/><Relationship Id="rId34" Type="http://schemas.openxmlformats.org/officeDocument/2006/relationships/styles" Target="styles.xml"/><Relationship Id="rId35" Type="http://schemas.openxmlformats.org/officeDocument/2006/relationships/sharedStrings" Target="sharedStrings.xml"/><Relationship Id="rId36"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9.xml.rels><?xml version="1.0" encoding="UTF-8" standalone="yes"?>
<Relationships xmlns="http://schemas.openxmlformats.org/package/2006/relationships"><Relationship Id="rId1" Type="http://schemas.openxmlformats.org/officeDocument/2006/relationships/hyperlink" Target="http://forum.icann.org/lists/comments%C2%ADccwg%C2%ADaccountability%C2%ADdraft%C2%ADproposal%C2%AD04may1%205/pdfHE6qgsPzlg.pdf"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forum.icann.org/lists/comments-draft-ccwg-accountability-proposal-30nov15/msg00000.html" TargetMode="External"/><Relationship Id="rId2" Type="http://schemas.openxmlformats.org/officeDocument/2006/relationships/hyperlink" Target="http://forum.icann.org/lists/comments-draft-ccwg-accountability-proposal-30nov15/msg00001.html" TargetMode="External"/><Relationship Id="rId3" Type="http://schemas.openxmlformats.org/officeDocument/2006/relationships/hyperlink" Target="http://forum.icann.org/lists/comments-draft-ccwg-accountability-proposal-30nov15/msg00002.html" TargetMode="External"/><Relationship Id="rId4" Type="http://schemas.openxmlformats.org/officeDocument/2006/relationships/hyperlink" Target="http://forum.icann.org/lists/comments-draft-ccwg-accountability-proposal-30nov15/msg00005.html" TargetMode="External"/><Relationship Id="rId5" Type="http://schemas.openxmlformats.org/officeDocument/2006/relationships/hyperlink" Target="http://forum.icann.org/lists/comments-draft-ccwg-accountability-proposal-30nov15/msg00006.html" TargetMode="External"/><Relationship Id="rId6" Type="http://schemas.openxmlformats.org/officeDocument/2006/relationships/hyperlink" Target="http://forum.icann.org/lists/comments-draft-ccwg-accountability-proposal-30nov15/msg00007.html" TargetMode="External"/><Relationship Id="rId7" Type="http://schemas.openxmlformats.org/officeDocument/2006/relationships/hyperlink" Target="http://forum.icann.org/lists/comments-draft-ccwg-accountability-proposal-30nov15/msg00008.html" TargetMode="External"/><Relationship Id="rId8" Type="http://schemas.openxmlformats.org/officeDocument/2006/relationships/hyperlink" Target="http://forum.icann.org/lists/comments-draft-ccwg-accountability-proposal-30nov15/msg00009.html" TargetMode="External"/><Relationship Id="rId9" Type="http://schemas.openxmlformats.org/officeDocument/2006/relationships/hyperlink" Target="http://forum.icann.org/lists/comments-draft-ccwg-accountability-proposal-30nov15/msg00013.html" TargetMode="External"/><Relationship Id="rId10" Type="http://schemas.openxmlformats.org/officeDocument/2006/relationships/hyperlink" Target="http://forum.icann.org/lists/comments-draft-ccwg-accountability-proposal-30nov15/msg00024.html" TargetMode="External"/><Relationship Id="rId11" Type="http://schemas.openxmlformats.org/officeDocument/2006/relationships/hyperlink" Target="http://forum.icann.org/lists/comments-draft-ccwg-accountability-proposal-30nov15/msg00027.html" TargetMode="External"/><Relationship Id="rId12" Type="http://schemas.openxmlformats.org/officeDocument/2006/relationships/hyperlink" Target="http://forum.icann.org/lists/comments-draft-ccwg-accountability-proposal-30nov15/pdfEvdc2TOlnN.pdf" TargetMode="External"/><Relationship Id="rId13" Type="http://schemas.openxmlformats.org/officeDocument/2006/relationships/hyperlink" Target="http://forum.icann.org/lists/comments-draft-ccwg-accountability-proposal-30nov15/pdfiHdPh31Hha.pdf" TargetMode="External"/><Relationship Id="rId14" Type="http://schemas.openxmlformats.org/officeDocument/2006/relationships/hyperlink" Target="http://forum.icann.org/lists/comments-draft-ccwg-accountability-proposal-30nov15/msg00029.html" TargetMode="External"/><Relationship Id="rId15" Type="http://schemas.openxmlformats.org/officeDocument/2006/relationships/hyperlink" Target="http://forum.icann.org/lists/comments-draft-ccwg-accountability-proposal-30nov15/pdfCe9eofRn2b.pdf" TargetMode="External"/><Relationship Id="rId16" Type="http://schemas.openxmlformats.org/officeDocument/2006/relationships/hyperlink" Target="http://forum.icann.org/lists/comments-draft-ccwg-accountability-proposal-30nov15/pdfvCQTWebXwE.pdf" TargetMode="External"/><Relationship Id="rId17" Type="http://schemas.openxmlformats.org/officeDocument/2006/relationships/hyperlink" Target="http://forum.icann.org/lists/comments-draft-ccwg-accountability-proposal-30nov15/pdfPqf9cavp5f.pdf" TargetMode="External"/><Relationship Id="rId18" Type="http://schemas.openxmlformats.org/officeDocument/2006/relationships/hyperlink" Target="http://forum.icann.org/lists/comments-draft-ccwg-accountability-proposal-30nov15/pdfvFb9t5zlix.pdf" TargetMode="External"/><Relationship Id="rId19" Type="http://schemas.openxmlformats.org/officeDocument/2006/relationships/hyperlink" Target="http://forum.icann.org/lists/comments-draft-ccwg-accountability-proposal-30nov15/msg00035.html" TargetMode="External"/><Relationship Id="rId30" Type="http://schemas.openxmlformats.org/officeDocument/2006/relationships/hyperlink" Target="http://forum.icann.org/lists/comments-draft-ccwg-accountability-proposal-30nov15/pdf6z8RjdnWHr.pdf" TargetMode="External"/><Relationship Id="rId31" Type="http://schemas.openxmlformats.org/officeDocument/2006/relationships/hyperlink" Target="http://forum.icann.org/lists/comments-draft-ccwg-accountability-proposal-30nov15/pdfYXd0iPYPeL.pdf" TargetMode="External"/><Relationship Id="rId32" Type="http://schemas.openxmlformats.org/officeDocument/2006/relationships/hyperlink" Target="http://forum.icann.org/lists/comments-draft-ccwg-accountability-proposal-30nov15/pdfTEIlTrjj8S.pdf" TargetMode="External"/><Relationship Id="rId33" Type="http://schemas.openxmlformats.org/officeDocument/2006/relationships/hyperlink" Target="http://forum.icann.org/lists/comments-draft-ccwg-accountability-proposal-30nov15/pdfZBN5JFylvE.pdf" TargetMode="External"/><Relationship Id="rId34" Type="http://schemas.openxmlformats.org/officeDocument/2006/relationships/hyperlink" Target="http://forum.icann.org/lists/comments-draft-ccwg-accountability-proposal-30nov15/pdfx5EY2UMgyI.pdf" TargetMode="External"/><Relationship Id="rId35" Type="http://schemas.openxmlformats.org/officeDocument/2006/relationships/hyperlink" Target="http://forum.icann.org/lists/comments-draft-ccwg-accountability-proposal-30nov15/pdfgpjbrkLGmU.pdf" TargetMode="External"/><Relationship Id="rId36" Type="http://schemas.openxmlformats.org/officeDocument/2006/relationships/hyperlink" Target="http://forum.icann.org/lists/comments-draft-ccwg-accountability-proposal-30nov15/pdf58F5w6qhtU.pdf" TargetMode="External"/><Relationship Id="rId37" Type="http://schemas.openxmlformats.org/officeDocument/2006/relationships/hyperlink" Target="http://forum.icann.org/lists/comments-draft-ccwg-accountability-proposal-30nov15/pdfC5nN9yBEef.pdf" TargetMode="External"/><Relationship Id="rId38" Type="http://schemas.openxmlformats.org/officeDocument/2006/relationships/hyperlink" Target="http://forum.icann.org/lists/comments-draft-ccwg-accountability-proposal-30nov15/pdf3aiAu94RjR.pdf" TargetMode="External"/><Relationship Id="rId39" Type="http://schemas.openxmlformats.org/officeDocument/2006/relationships/hyperlink" Target="http://forum.icann.org/lists/comments-draft-ccwg-accountability-proposal-30nov15/pdfTSZnBiGEaS.pdf" TargetMode="External"/><Relationship Id="rId50" Type="http://schemas.openxmlformats.org/officeDocument/2006/relationships/hyperlink" Target="http://forum.icann.org/lists/comments-draft-ccwg-accountability-proposal-30nov15/msg00065.html" TargetMode="External"/><Relationship Id="rId51" Type="http://schemas.openxmlformats.org/officeDocument/2006/relationships/hyperlink" Target="http://forum.icann.org/lists/comments-draft-ccwg-accountability-proposal-30nov15/pdftKFBahsPvQ.pdf" TargetMode="External"/><Relationship Id="rId52" Type="http://schemas.openxmlformats.org/officeDocument/2006/relationships/hyperlink" Target="http://forum.icann.org/lists/comments-draft-ccwg-accountability-proposal-30nov15/pdfI5BysWopn1.pdf" TargetMode="External"/><Relationship Id="rId53" Type="http://schemas.openxmlformats.org/officeDocument/2006/relationships/hyperlink" Target="http://forum.icann.org/lists/comments-draft-ccwg-accountability-proposal-30nov15/pdfmWBCPP0nex.pdf" TargetMode="External"/><Relationship Id="rId54" Type="http://schemas.openxmlformats.org/officeDocument/2006/relationships/hyperlink" Target="http://forum.icann.org/lists/comments-draft-ccwg-accountability-proposal-30nov15/pdfgnDMc9z0JT.pdf" TargetMode="External"/><Relationship Id="rId55" Type="http://schemas.openxmlformats.org/officeDocument/2006/relationships/hyperlink" Target="http://forum.icann.org/lists/comments-draft-ccwg-accountability-proposal-30nov15/pdfJkWinwMUBh.pdf" TargetMode="External"/><Relationship Id="rId56" Type="http://schemas.openxmlformats.org/officeDocument/2006/relationships/hyperlink" Target="http://forum.icann.org/lists/comments-draft-ccwg-accountability-proposal-30nov15/msg00069.html" TargetMode="External"/><Relationship Id="rId57" Type="http://schemas.openxmlformats.org/officeDocument/2006/relationships/hyperlink" Target="http://forum.icann.org/lists/comments-draft-ccwg-accountability-proposal-30nov15/msg00074.html" TargetMode="External"/><Relationship Id="rId58" Type="http://schemas.openxmlformats.org/officeDocument/2006/relationships/hyperlink" Target="http://forum.icann.org/lists/comments-draft-ccwg-accountability-proposal-30nov15/pdf7gHt9xXnxG.pdf" TargetMode="External"/><Relationship Id="rId59" Type="http://schemas.openxmlformats.org/officeDocument/2006/relationships/hyperlink" Target="http://forum.icann.org/lists/comments-draft-ccwg-accountability-proposal-30nov15/pdficTkYnzo21.pdf" TargetMode="External"/><Relationship Id="rId70" Type="http://schemas.openxmlformats.org/officeDocument/2006/relationships/hyperlink" Target="http://forum.icann.org/lists/comments-draft-ccwg-accountability-proposal-30nov15/msg00087.html" TargetMode="External"/><Relationship Id="rId71" Type="http://schemas.openxmlformats.org/officeDocument/2006/relationships/hyperlink" Target="http://forum.icann.org/lists/comments-draft-ccwg-accountability-proposal-30nov15/msg00088.html" TargetMode="External"/><Relationship Id="rId72" Type="http://schemas.openxmlformats.org/officeDocument/2006/relationships/hyperlink" Target="http://forum.icann.org/lists/comments-draft-ccwg-accountability-proposal-30nov15/msg00089.html" TargetMode="External"/><Relationship Id="rId73" Type="http://schemas.openxmlformats.org/officeDocument/2006/relationships/hyperlink" Target="http://forum.icann.org/lists/comments-draft-ccwg-accountability-proposal-30nov15/msg00091.html" TargetMode="External"/><Relationship Id="rId74" Type="http://schemas.openxmlformats.org/officeDocument/2006/relationships/hyperlink" Target="http://forum.icann.org/lists/comments-draft-ccwg-accountability-proposal-30nov15/msg00093.html" TargetMode="External"/><Relationship Id="rId75" Type="http://schemas.openxmlformats.org/officeDocument/2006/relationships/hyperlink" Target="http://forum.icann.org/lists/comments-draft-ccwg-accountability-proposal-30nov15/msg00094.html" TargetMode="External"/><Relationship Id="rId76" Type="http://schemas.openxmlformats.org/officeDocument/2006/relationships/hyperlink" Target="http://forum.icann.org/lists/comments-draft-ccwg-accountability-proposal-30nov15/msg00096.html" TargetMode="External"/><Relationship Id="rId77" Type="http://schemas.openxmlformats.org/officeDocument/2006/relationships/hyperlink" Target="http://forum.icann.org/lists/comments-draft-ccwg-accountability-proposal-30nov15/msg00098.html" TargetMode="External"/><Relationship Id="rId78" Type="http://schemas.openxmlformats.org/officeDocument/2006/relationships/hyperlink" Target="http://forum.icann.org/lists/comments-draft-ccwg-accountability-proposal-30nov15/msg00099.html" TargetMode="External"/><Relationship Id="rId79" Type="http://schemas.openxmlformats.org/officeDocument/2006/relationships/hyperlink" Target="http://forum.icann.org/lists/comments-draft-ccwg-accountability-proposal-30nov15/msg00100.html" TargetMode="External"/><Relationship Id="rId90" Type="http://schemas.openxmlformats.org/officeDocument/2006/relationships/hyperlink" Target="http://forum.icann.org/lists/comments-draft-ccwg-accountability-proposal-30nov15/msg00022.html" TargetMode="External"/><Relationship Id="rId91" Type="http://schemas.openxmlformats.org/officeDocument/2006/relationships/hyperlink" Target="http://forum.icann.org/lists/comments-draft-ccwg-accountability-proposal-30nov15/msg00023.html" TargetMode="External"/><Relationship Id="rId20" Type="http://schemas.openxmlformats.org/officeDocument/2006/relationships/hyperlink" Target="http://forum.icann.org/lists/comments-draft-ccwg-accountability-proposal-30nov15/pdf23cfStjPON.pdf" TargetMode="External"/><Relationship Id="rId21" Type="http://schemas.openxmlformats.org/officeDocument/2006/relationships/hyperlink" Target="http://forum.icann.org/lists/comments-draft-ccwg-accountability-proposal-30nov15/pdfa78oBUIx8M.pdf" TargetMode="External"/><Relationship Id="rId22" Type="http://schemas.openxmlformats.org/officeDocument/2006/relationships/hyperlink" Target="http://forum.icann.org/lists/comments-draft-ccwg-accountability-proposal-30nov15/msg00037.html" TargetMode="External"/><Relationship Id="rId23" Type="http://schemas.openxmlformats.org/officeDocument/2006/relationships/hyperlink" Target="http://forum.icann.org/lists/comments-draft-ccwg-accountability-proposal-30nov15/msg00038.html" TargetMode="External"/><Relationship Id="rId24" Type="http://schemas.openxmlformats.org/officeDocument/2006/relationships/hyperlink" Target="http://forum.icann.org/lists/comments-draft-ccwg-accountability-proposal-30nov15/msg00039.html" TargetMode="External"/><Relationship Id="rId25" Type="http://schemas.openxmlformats.org/officeDocument/2006/relationships/hyperlink" Target="http://forum.icann.org/lists/comments-draft-ccwg-accountability-proposal-30nov15/msg00040.html" TargetMode="External"/><Relationship Id="rId26" Type="http://schemas.openxmlformats.org/officeDocument/2006/relationships/hyperlink" Target="http://forum.icann.org/lists/comments-draft-ccwg-accountability-proposal-30nov15/pdfg3KmRvmClK.pdf" TargetMode="External"/><Relationship Id="rId27" Type="http://schemas.openxmlformats.org/officeDocument/2006/relationships/hyperlink" Target="http://forum.icann.org/lists/comments-draft-ccwg-accountability-proposal-30nov15/pdfWmJQQWhC2i.pdf" TargetMode="External"/><Relationship Id="rId28" Type="http://schemas.openxmlformats.org/officeDocument/2006/relationships/hyperlink" Target="http://forum.icann.org/lists/comments-draft-ccwg-accountability-proposal-30nov15/pdfsiavgFticC.pdf" TargetMode="External"/><Relationship Id="rId29" Type="http://schemas.openxmlformats.org/officeDocument/2006/relationships/hyperlink" Target="http://forum.icann.org/lists/comments-draft-ccwg-accountability-proposal-30nov15/pdfNl6NU3dLlH.pdf" TargetMode="External"/><Relationship Id="rId40" Type="http://schemas.openxmlformats.org/officeDocument/2006/relationships/hyperlink" Target="http://forum.icann.org/lists/comments-draft-ccwg-accountability-proposal-30nov15/pdfMxBZdOJvNl.pdf" TargetMode="External"/><Relationship Id="rId41" Type="http://schemas.openxmlformats.org/officeDocument/2006/relationships/hyperlink" Target="http://forum.icann.org/lists/comments-draft-ccwg-accountability-proposal-30nov15/pdfx1goPs3ylH.pdf" TargetMode="External"/><Relationship Id="rId42" Type="http://schemas.openxmlformats.org/officeDocument/2006/relationships/hyperlink" Target="http://forum.icann.org/lists/comments-draft-ccwg-accountability-proposal-30nov15/pdfk8p9fkutQN.pdf" TargetMode="External"/><Relationship Id="rId43" Type="http://schemas.openxmlformats.org/officeDocument/2006/relationships/hyperlink" Target="http://forum.icann.org/lists/comments-draft-ccwg-accountability-proposal-30nov15/pdfDI1kF7Io9W.pdf" TargetMode="External"/><Relationship Id="rId44" Type="http://schemas.openxmlformats.org/officeDocument/2006/relationships/hyperlink" Target="http://forum.icann.org/lists/comments-draft-ccwg-accountability-proposal-30nov15/pdfi1com86AW9.pdf" TargetMode="External"/><Relationship Id="rId45" Type="http://schemas.openxmlformats.org/officeDocument/2006/relationships/hyperlink" Target="http://forum.icann.org/lists/comments-draft-ccwg-accountability-proposal-30nov15/pdffOEWBkobSO.pdf" TargetMode="External"/><Relationship Id="rId46" Type="http://schemas.openxmlformats.org/officeDocument/2006/relationships/hyperlink" Target="http://forum.icann.org/lists/comments-draft-ccwg-accountability-proposal-30nov15/pdfkNlnAQNpJG.pdf" TargetMode="External"/><Relationship Id="rId47" Type="http://schemas.openxmlformats.org/officeDocument/2006/relationships/hyperlink" Target="http://forum.icann.org/lists/comments-draft-ccwg-accountability-proposal-30nov15/pdfNVpmNKdQt3.pdf" TargetMode="External"/><Relationship Id="rId48" Type="http://schemas.openxmlformats.org/officeDocument/2006/relationships/hyperlink" Target="http://forum.icann.org/lists/comments-draft-ccwg-accountability-proposal-30nov15/msg00090.html" TargetMode="External"/><Relationship Id="rId49" Type="http://schemas.openxmlformats.org/officeDocument/2006/relationships/hyperlink" Target="http://forum.icann.org/lists/comments-draft-ccwg-accountability-proposal-30nov15/pdf9OfBegasD9.pdf" TargetMode="External"/><Relationship Id="rId60" Type="http://schemas.openxmlformats.org/officeDocument/2006/relationships/hyperlink" Target="http://forum.icann.org/lists/comments-draft-ccwg-accountability-proposal-30nov15/msg00075.html" TargetMode="External"/><Relationship Id="rId61" Type="http://schemas.openxmlformats.org/officeDocument/2006/relationships/hyperlink" Target="http://forum.icann.org/lists/comments-draft-ccwg-accountability-proposal-30nov15/msg00092.html" TargetMode="External"/><Relationship Id="rId62" Type="http://schemas.openxmlformats.org/officeDocument/2006/relationships/hyperlink" Target="http://forum.icann.org/lists/comments-draft-ccwg-accountability-proposal-30nov15/pdfPKX455QBf4.pdf" TargetMode="External"/><Relationship Id="rId63" Type="http://schemas.openxmlformats.org/officeDocument/2006/relationships/hyperlink" Target="http://forum.icann.org/lists/comments-draft-ccwg-accountability-proposal-30nov15/pdfJ8fERgIqRk.pdf" TargetMode="External"/><Relationship Id="rId64" Type="http://schemas.openxmlformats.org/officeDocument/2006/relationships/hyperlink" Target="http://forum.icann.org/lists/comments-draft-ccwg-accountability-proposal-30nov15/pdftUdelAxTMe.pdf" TargetMode="External"/><Relationship Id="rId65" Type="http://schemas.openxmlformats.org/officeDocument/2006/relationships/hyperlink" Target="http://forum.icann.org/lists/comments-draft-ccwg-accountability-proposal-30nov15/msg00082.html" TargetMode="External"/><Relationship Id="rId66" Type="http://schemas.openxmlformats.org/officeDocument/2006/relationships/hyperlink" Target="http://forum.icann.org/lists/comments-draft-ccwg-accountability-proposal-30nov15/pdfMDu4rFq2A9.pdf" TargetMode="External"/><Relationship Id="rId67" Type="http://schemas.openxmlformats.org/officeDocument/2006/relationships/hyperlink" Target="http://forum.icann.org/lists/comments-draft-ccwg-accountability-proposal-30nov15/pdfeO5FTDW5b5.pdf" TargetMode="External"/><Relationship Id="rId68" Type="http://schemas.openxmlformats.org/officeDocument/2006/relationships/hyperlink" Target="http://forum.icann.org/lists/comments-draft-ccwg-accountability-proposal-30nov15/msg00085.html" TargetMode="External"/><Relationship Id="rId69" Type="http://schemas.openxmlformats.org/officeDocument/2006/relationships/hyperlink" Target="http://forum.icann.org/lists/comments-draft-ccwg-accountability-proposal-30nov15/msg00086.html" TargetMode="External"/><Relationship Id="rId80" Type="http://schemas.openxmlformats.org/officeDocument/2006/relationships/hyperlink" Target="http://forum.icann.org/lists/comments-draft-ccwg-accountability-proposal-30nov15/msg00084.html" TargetMode="External"/><Relationship Id="rId81" Type="http://schemas.openxmlformats.org/officeDocument/2006/relationships/hyperlink" Target="http://forum.icann.org/lists/comments-draft-ccwg-accountability-proposal-30nov15/msg00010.html" TargetMode="External"/><Relationship Id="rId82" Type="http://schemas.openxmlformats.org/officeDocument/2006/relationships/hyperlink" Target="http://forum.icann.org/lists/comments-draft-ccwg-accountability-proposal-30nov15/msg00012.html" TargetMode="External"/><Relationship Id="rId83" Type="http://schemas.openxmlformats.org/officeDocument/2006/relationships/hyperlink" Target="http://forum.icann.org/lists/comments-draft-ccwg-accountability-proposal-30nov15/msg00014.html" TargetMode="External"/><Relationship Id="rId84" Type="http://schemas.openxmlformats.org/officeDocument/2006/relationships/hyperlink" Target="http://forum.icann.org/lists/comments-draft-ccwg-accountability-proposal-30nov15/msg00015.html" TargetMode="External"/><Relationship Id="rId85" Type="http://schemas.openxmlformats.org/officeDocument/2006/relationships/hyperlink" Target="http://forum.icann.org/lists/comments-draft-ccwg-accountability-proposal-30nov15/msg00016.html" TargetMode="External"/><Relationship Id="rId86" Type="http://schemas.openxmlformats.org/officeDocument/2006/relationships/hyperlink" Target="http://forum.icann.org/lists/comments-draft-ccwg-accountability-proposal-30nov15/msg00017.html" TargetMode="External"/><Relationship Id="rId87" Type="http://schemas.openxmlformats.org/officeDocument/2006/relationships/hyperlink" Target="http://forum.icann.org/lists/comments-draft-ccwg-accountability-proposal-30nov15/msg00018.html" TargetMode="External"/><Relationship Id="rId88" Type="http://schemas.openxmlformats.org/officeDocument/2006/relationships/hyperlink" Target="http://forum.icann.org/lists/comments-draft-ccwg-accountability-proposal-30nov15/msg00020.html" TargetMode="External"/><Relationship Id="rId89" Type="http://schemas.openxmlformats.org/officeDocument/2006/relationships/hyperlink" Target="http://forum.icann.org/lists/comments-draft-ccwg-accountability-proposal-30nov15/msg00021.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2"/>
  <sheetViews>
    <sheetView tabSelected="1" topLeftCell="C1" workbookViewId="0">
      <selection activeCell="C42" sqref="C42"/>
    </sheetView>
  </sheetViews>
  <sheetFormatPr baseColWidth="10" defaultColWidth="14.5" defaultRowHeight="15.75" customHeight="1" x14ac:dyDescent="0.15"/>
  <cols>
    <col min="1" max="2" width="11.5" customWidth="1"/>
    <col min="3" max="3" width="125.6640625" customWidth="1"/>
    <col min="4" max="26" width="11.5" customWidth="1"/>
  </cols>
  <sheetData>
    <row r="1" spans="1:26" ht="41.25" customHeight="1" x14ac:dyDescent="0.15">
      <c r="A1" s="423"/>
      <c r="B1" s="421" t="s">
        <v>0</v>
      </c>
      <c r="C1" s="422"/>
      <c r="D1" s="1"/>
      <c r="E1" s="1"/>
      <c r="F1" s="1"/>
      <c r="G1" s="1"/>
      <c r="H1" s="1"/>
      <c r="I1" s="1"/>
      <c r="J1" s="1"/>
      <c r="K1" s="1"/>
      <c r="L1" s="1"/>
      <c r="M1" s="1"/>
      <c r="N1" s="1"/>
      <c r="O1" s="1"/>
      <c r="P1" s="1"/>
      <c r="Q1" s="1"/>
      <c r="R1" s="1"/>
      <c r="S1" s="1"/>
      <c r="T1" s="1"/>
      <c r="U1" s="1"/>
      <c r="V1" s="1"/>
      <c r="W1" s="1"/>
      <c r="X1" s="1"/>
      <c r="Y1" s="1"/>
      <c r="Z1" s="1"/>
    </row>
    <row r="2" spans="1:26" ht="63.75" customHeight="1" x14ac:dyDescent="0.15">
      <c r="A2" s="424"/>
      <c r="B2" s="419" t="s">
        <v>1</v>
      </c>
      <c r="C2" s="420"/>
      <c r="D2" s="2"/>
      <c r="E2" s="2"/>
      <c r="F2" s="2"/>
      <c r="G2" s="2"/>
      <c r="H2" s="2"/>
      <c r="I2" s="2"/>
      <c r="J2" s="2"/>
      <c r="K2" s="2"/>
      <c r="L2" s="2"/>
      <c r="M2" s="2"/>
      <c r="N2" s="2"/>
      <c r="O2" s="2"/>
      <c r="P2" s="2"/>
      <c r="Q2" s="2"/>
      <c r="R2" s="2"/>
      <c r="S2" s="2"/>
      <c r="T2" s="2"/>
      <c r="U2" s="2"/>
      <c r="V2" s="2"/>
      <c r="W2" s="2"/>
      <c r="X2" s="2"/>
      <c r="Y2" s="2"/>
      <c r="Z2" s="2"/>
    </row>
    <row r="3" spans="1:26" ht="12.75" customHeight="1" x14ac:dyDescent="0.15">
      <c r="A3" s="424"/>
      <c r="B3" s="3"/>
      <c r="C3" s="3"/>
      <c r="D3" s="3"/>
      <c r="E3" s="3"/>
      <c r="F3" s="3"/>
      <c r="G3" s="3"/>
      <c r="H3" s="3"/>
      <c r="I3" s="3"/>
      <c r="J3" s="3"/>
      <c r="K3" s="3"/>
      <c r="L3" s="3"/>
      <c r="M3" s="3"/>
      <c r="N3" s="3"/>
      <c r="O3" s="3"/>
      <c r="P3" s="3"/>
      <c r="Q3" s="3"/>
      <c r="R3" s="3"/>
      <c r="S3" s="3"/>
      <c r="T3" s="3"/>
      <c r="U3" s="3"/>
      <c r="V3" s="3"/>
      <c r="W3" s="3"/>
      <c r="X3" s="3"/>
      <c r="Y3" s="3"/>
      <c r="Z3" s="3"/>
    </row>
    <row r="4" spans="1:26" ht="12.75" customHeight="1" x14ac:dyDescent="0.15">
      <c r="A4" s="424"/>
      <c r="B4" s="3" t="s">
        <v>2</v>
      </c>
      <c r="C4" s="3" t="s">
        <v>3</v>
      </c>
      <c r="D4" s="3"/>
      <c r="E4" s="3"/>
      <c r="F4" s="3"/>
      <c r="G4" s="3"/>
      <c r="H4" s="3"/>
      <c r="I4" s="3"/>
      <c r="J4" s="3"/>
      <c r="K4" s="3"/>
      <c r="L4" s="3"/>
      <c r="M4" s="3"/>
      <c r="N4" s="3"/>
      <c r="O4" s="3"/>
      <c r="P4" s="3"/>
      <c r="Q4" s="3"/>
      <c r="R4" s="3"/>
      <c r="S4" s="3"/>
      <c r="T4" s="3"/>
      <c r="U4" s="3"/>
      <c r="V4" s="3"/>
      <c r="W4" s="3"/>
      <c r="X4" s="3"/>
      <c r="Y4" s="3"/>
      <c r="Z4" s="3"/>
    </row>
    <row r="5" spans="1:26" ht="12.75" customHeight="1" x14ac:dyDescent="0.15">
      <c r="A5" s="424"/>
      <c r="B5" s="3" t="s">
        <v>4</v>
      </c>
      <c r="C5" s="295" t="s">
        <v>5</v>
      </c>
      <c r="D5" s="3"/>
      <c r="E5" s="3"/>
      <c r="F5" s="3"/>
      <c r="G5" s="3"/>
      <c r="H5" s="3"/>
      <c r="I5" s="3"/>
      <c r="J5" s="3"/>
      <c r="K5" s="3"/>
      <c r="L5" s="3"/>
      <c r="M5" s="3"/>
      <c r="N5" s="3"/>
      <c r="O5" s="3"/>
      <c r="P5" s="3"/>
      <c r="Q5" s="3"/>
      <c r="R5" s="3"/>
      <c r="S5" s="3"/>
      <c r="T5" s="3"/>
      <c r="U5" s="3"/>
      <c r="V5" s="3"/>
      <c r="W5" s="3"/>
      <c r="X5" s="3"/>
      <c r="Y5" s="3"/>
      <c r="Z5" s="3"/>
    </row>
    <row r="6" spans="1:26" ht="12.75" customHeight="1" x14ac:dyDescent="0.15">
      <c r="A6" s="424"/>
      <c r="B6" s="3" t="s">
        <v>6</v>
      </c>
      <c r="C6" s="295" t="s">
        <v>7</v>
      </c>
      <c r="D6" s="3"/>
      <c r="E6" s="3"/>
      <c r="F6" s="3"/>
      <c r="G6" s="3"/>
      <c r="H6" s="3"/>
      <c r="I6" s="3"/>
      <c r="J6" s="3"/>
      <c r="K6" s="3"/>
      <c r="L6" s="3"/>
      <c r="M6" s="3"/>
      <c r="N6" s="3"/>
      <c r="O6" s="3"/>
      <c r="P6" s="3"/>
      <c r="Q6" s="3"/>
      <c r="R6" s="3"/>
      <c r="S6" s="3"/>
      <c r="T6" s="3"/>
      <c r="U6" s="3"/>
      <c r="V6" s="3"/>
      <c r="W6" s="3"/>
      <c r="X6" s="3"/>
      <c r="Y6" s="3"/>
      <c r="Z6" s="3"/>
    </row>
    <row r="7" spans="1:26" ht="13.5" customHeight="1" x14ac:dyDescent="0.15">
      <c r="A7" s="424"/>
      <c r="B7" s="3" t="s">
        <v>8</v>
      </c>
      <c r="C7" s="295" t="s">
        <v>1196</v>
      </c>
      <c r="D7" s="3"/>
      <c r="E7" s="3"/>
      <c r="F7" s="3"/>
      <c r="G7" s="3"/>
      <c r="H7" s="3"/>
      <c r="I7" s="3"/>
      <c r="J7" s="3"/>
      <c r="K7" s="3"/>
      <c r="L7" s="3"/>
      <c r="M7" s="3"/>
      <c r="N7" s="3"/>
      <c r="O7" s="3"/>
      <c r="P7" s="3"/>
      <c r="Q7" s="3"/>
      <c r="R7" s="3"/>
      <c r="S7" s="3"/>
      <c r="T7" s="3"/>
      <c r="U7" s="3"/>
      <c r="V7" s="3"/>
      <c r="W7" s="3"/>
      <c r="X7" s="3"/>
      <c r="Y7" s="3"/>
      <c r="Z7" s="3"/>
    </row>
    <row r="8" spans="1:26" s="5" customFormat="1" ht="13.5" customHeight="1" x14ac:dyDescent="0.15">
      <c r="A8" s="424"/>
      <c r="B8" s="3" t="s">
        <v>8</v>
      </c>
      <c r="C8" s="295" t="s">
        <v>1197</v>
      </c>
      <c r="D8" s="3"/>
      <c r="E8" s="3"/>
      <c r="F8" s="3"/>
      <c r="G8" s="3"/>
      <c r="H8" s="3"/>
      <c r="I8" s="3"/>
      <c r="J8" s="3"/>
      <c r="K8" s="3"/>
      <c r="L8" s="3"/>
      <c r="M8" s="3"/>
      <c r="N8" s="3"/>
      <c r="O8" s="3"/>
      <c r="P8" s="3"/>
      <c r="Q8" s="3"/>
      <c r="R8" s="3"/>
      <c r="S8" s="3"/>
      <c r="T8" s="3"/>
      <c r="U8" s="3"/>
      <c r="V8" s="3"/>
      <c r="W8" s="3"/>
      <c r="X8" s="3"/>
      <c r="Y8" s="3"/>
      <c r="Z8" s="3"/>
    </row>
    <row r="9" spans="1:26" s="5" customFormat="1" ht="13.5" customHeight="1" x14ac:dyDescent="0.15">
      <c r="A9" s="424"/>
      <c r="B9" s="3" t="s">
        <v>9</v>
      </c>
      <c r="C9" s="295" t="s">
        <v>1198</v>
      </c>
      <c r="D9" s="3"/>
      <c r="E9" s="3"/>
      <c r="F9" s="3"/>
      <c r="G9" s="3"/>
      <c r="H9" s="3"/>
      <c r="I9" s="3"/>
      <c r="J9" s="3"/>
      <c r="K9" s="3"/>
      <c r="L9" s="3"/>
      <c r="M9" s="3"/>
      <c r="N9" s="3"/>
      <c r="O9" s="3"/>
      <c r="P9" s="3"/>
      <c r="Q9" s="3"/>
      <c r="R9" s="3"/>
      <c r="S9" s="3"/>
      <c r="T9" s="3"/>
      <c r="U9" s="3"/>
      <c r="V9" s="3"/>
      <c r="W9" s="3"/>
      <c r="X9" s="3"/>
      <c r="Y9" s="3"/>
      <c r="Z9" s="3"/>
    </row>
    <row r="10" spans="1:26" ht="13.5" customHeight="1" x14ac:dyDescent="0.15">
      <c r="A10" s="424"/>
      <c r="B10" s="3" t="s">
        <v>9</v>
      </c>
      <c r="C10" s="295" t="s">
        <v>1199</v>
      </c>
      <c r="D10" s="3"/>
      <c r="E10" s="3"/>
      <c r="F10" s="3"/>
      <c r="G10" s="3"/>
      <c r="H10" s="3"/>
      <c r="I10" s="3"/>
      <c r="J10" s="3"/>
      <c r="K10" s="3"/>
      <c r="L10" s="3"/>
      <c r="M10" s="3"/>
      <c r="N10" s="3"/>
      <c r="O10" s="3"/>
      <c r="P10" s="3"/>
      <c r="Q10" s="3"/>
      <c r="R10" s="3"/>
      <c r="S10" s="3"/>
      <c r="T10" s="3"/>
      <c r="U10" s="3"/>
      <c r="V10" s="3"/>
      <c r="W10" s="3"/>
      <c r="X10" s="3"/>
      <c r="Y10" s="3"/>
      <c r="Z10" s="3"/>
    </row>
    <row r="11" spans="1:26" ht="13.5" customHeight="1" x14ac:dyDescent="0.15">
      <c r="A11" s="424"/>
      <c r="B11" s="3" t="s">
        <v>10</v>
      </c>
      <c r="C11" s="295" t="s">
        <v>1200</v>
      </c>
      <c r="D11" s="3"/>
      <c r="E11" s="3"/>
      <c r="F11" s="3"/>
      <c r="G11" s="3"/>
      <c r="H11" s="3"/>
      <c r="I11" s="3"/>
      <c r="J11" s="3"/>
      <c r="K11" s="3"/>
      <c r="L11" s="3"/>
      <c r="M11" s="3"/>
      <c r="N11" s="3"/>
      <c r="O11" s="3"/>
      <c r="P11" s="3"/>
      <c r="Q11" s="3"/>
      <c r="R11" s="3"/>
      <c r="S11" s="3"/>
      <c r="T11" s="3"/>
      <c r="U11" s="3"/>
      <c r="V11" s="3"/>
      <c r="W11" s="3"/>
      <c r="X11" s="3"/>
      <c r="Y11" s="3"/>
      <c r="Z11" s="3"/>
    </row>
    <row r="12" spans="1:26" s="5" customFormat="1" ht="13.5" customHeight="1" x14ac:dyDescent="0.15">
      <c r="A12" s="424"/>
      <c r="B12" s="3"/>
      <c r="C12" s="295" t="s">
        <v>1201</v>
      </c>
      <c r="D12" s="3"/>
      <c r="E12" s="3"/>
      <c r="F12" s="3"/>
      <c r="G12" s="3"/>
      <c r="H12" s="3"/>
      <c r="I12" s="3"/>
      <c r="J12" s="3"/>
      <c r="K12" s="3"/>
      <c r="L12" s="3"/>
      <c r="M12" s="3"/>
      <c r="N12" s="3"/>
      <c r="O12" s="3"/>
      <c r="P12" s="3"/>
      <c r="Q12" s="3"/>
      <c r="R12" s="3"/>
      <c r="S12" s="3"/>
      <c r="T12" s="3"/>
      <c r="U12" s="3"/>
      <c r="V12" s="3"/>
      <c r="W12" s="3"/>
      <c r="X12" s="3"/>
      <c r="Y12" s="3"/>
      <c r="Z12" s="3"/>
    </row>
    <row r="13" spans="1:26" ht="13.5" customHeight="1" x14ac:dyDescent="0.15">
      <c r="A13" s="424"/>
      <c r="B13" s="3" t="s">
        <v>11</v>
      </c>
      <c r="C13" s="295" t="s">
        <v>1202</v>
      </c>
      <c r="D13" s="3"/>
      <c r="E13" s="3"/>
      <c r="F13" s="3"/>
      <c r="G13" s="3"/>
      <c r="H13" s="3"/>
      <c r="I13" s="3"/>
      <c r="J13" s="3"/>
      <c r="K13" s="3"/>
      <c r="L13" s="3"/>
      <c r="M13" s="3"/>
      <c r="N13" s="3"/>
      <c r="O13" s="3"/>
      <c r="P13" s="3"/>
      <c r="Q13" s="3"/>
      <c r="R13" s="3"/>
      <c r="S13" s="3"/>
      <c r="T13" s="3"/>
      <c r="U13" s="3"/>
      <c r="V13" s="3"/>
      <c r="W13" s="3"/>
      <c r="X13" s="3"/>
      <c r="Y13" s="3"/>
      <c r="Z13" s="3"/>
    </row>
    <row r="14" spans="1:26" s="5" customFormat="1" ht="13.5" customHeight="1" x14ac:dyDescent="0.15">
      <c r="A14" s="424"/>
      <c r="B14" s="3"/>
      <c r="C14" s="295" t="s">
        <v>1203</v>
      </c>
      <c r="D14" s="3"/>
      <c r="E14" s="3"/>
      <c r="F14" s="3"/>
      <c r="G14" s="3"/>
      <c r="H14" s="3"/>
      <c r="I14" s="3"/>
      <c r="J14" s="3"/>
      <c r="K14" s="3"/>
      <c r="L14" s="3"/>
      <c r="M14" s="3"/>
      <c r="N14" s="3"/>
      <c r="O14" s="3"/>
      <c r="P14" s="3"/>
      <c r="Q14" s="3"/>
      <c r="R14" s="3"/>
      <c r="S14" s="3"/>
      <c r="T14" s="3"/>
      <c r="U14" s="3"/>
      <c r="V14" s="3"/>
      <c r="W14" s="3"/>
      <c r="X14" s="3"/>
      <c r="Y14" s="3"/>
      <c r="Z14" s="3"/>
    </row>
    <row r="15" spans="1:26" ht="13.5" customHeight="1" x14ac:dyDescent="0.15">
      <c r="A15" s="424"/>
      <c r="B15" s="3" t="s">
        <v>12</v>
      </c>
      <c r="C15" s="295" t="s">
        <v>1204</v>
      </c>
      <c r="D15" s="3"/>
      <c r="E15" s="3"/>
      <c r="F15" s="3"/>
      <c r="G15" s="3"/>
      <c r="H15" s="3"/>
      <c r="I15" s="3"/>
      <c r="J15" s="3"/>
      <c r="K15" s="3"/>
      <c r="L15" s="3"/>
      <c r="M15" s="3"/>
      <c r="N15" s="3"/>
      <c r="O15" s="3"/>
      <c r="P15" s="3"/>
      <c r="Q15" s="3"/>
      <c r="R15" s="3"/>
      <c r="S15" s="3"/>
      <c r="T15" s="3"/>
      <c r="U15" s="3"/>
      <c r="V15" s="3"/>
      <c r="W15" s="3"/>
      <c r="X15" s="3"/>
      <c r="Y15" s="3"/>
      <c r="Z15" s="3"/>
    </row>
    <row r="16" spans="1:26" s="5" customFormat="1" ht="13.5" customHeight="1" x14ac:dyDescent="0.15">
      <c r="A16" s="424"/>
      <c r="B16" s="3" t="s">
        <v>12</v>
      </c>
      <c r="C16" s="295" t="s">
        <v>1205</v>
      </c>
      <c r="D16" s="3"/>
      <c r="E16" s="3"/>
      <c r="F16" s="3"/>
      <c r="G16" s="3"/>
      <c r="H16" s="3"/>
      <c r="I16" s="3"/>
      <c r="J16" s="3"/>
      <c r="K16" s="3"/>
      <c r="L16" s="3"/>
      <c r="M16" s="3"/>
      <c r="N16" s="3"/>
      <c r="O16" s="3"/>
      <c r="P16" s="3"/>
      <c r="Q16" s="3"/>
      <c r="R16" s="3"/>
      <c r="S16" s="3"/>
      <c r="T16" s="3"/>
      <c r="U16" s="3"/>
      <c r="V16" s="3"/>
      <c r="W16" s="3"/>
      <c r="X16" s="3"/>
      <c r="Y16" s="3"/>
      <c r="Z16" s="3"/>
    </row>
    <row r="17" spans="1:26" ht="13.5" customHeight="1" x14ac:dyDescent="0.15">
      <c r="A17" s="424"/>
      <c r="B17" s="3" t="s">
        <v>13</v>
      </c>
      <c r="C17" s="295" t="s">
        <v>1206</v>
      </c>
      <c r="D17" s="3"/>
      <c r="E17" s="3"/>
      <c r="F17" s="3"/>
      <c r="G17" s="3"/>
      <c r="H17" s="3"/>
      <c r="I17" s="3"/>
      <c r="J17" s="3"/>
      <c r="K17" s="3"/>
      <c r="L17" s="3"/>
      <c r="M17" s="3"/>
      <c r="N17" s="3"/>
      <c r="O17" s="3"/>
      <c r="P17" s="3"/>
      <c r="Q17" s="3"/>
      <c r="R17" s="3"/>
      <c r="S17" s="3"/>
      <c r="T17" s="3"/>
      <c r="U17" s="3"/>
      <c r="V17" s="3"/>
      <c r="W17" s="3"/>
      <c r="X17" s="3"/>
      <c r="Y17" s="3"/>
      <c r="Z17" s="3"/>
    </row>
    <row r="18" spans="1:26" s="5" customFormat="1" ht="13.5" customHeight="1" x14ac:dyDescent="0.15">
      <c r="A18" s="424"/>
      <c r="B18" s="3"/>
      <c r="C18" s="295" t="s">
        <v>1207</v>
      </c>
      <c r="D18" s="3"/>
      <c r="E18" s="3"/>
      <c r="F18" s="3"/>
      <c r="G18" s="3"/>
      <c r="H18" s="3"/>
      <c r="I18" s="3"/>
      <c r="J18" s="3"/>
      <c r="K18" s="3"/>
      <c r="L18" s="3"/>
      <c r="M18" s="3"/>
      <c r="N18" s="3"/>
      <c r="O18" s="3"/>
      <c r="P18" s="3"/>
      <c r="Q18" s="3"/>
      <c r="R18" s="3"/>
      <c r="S18" s="3"/>
      <c r="T18" s="3"/>
      <c r="U18" s="3"/>
      <c r="V18" s="3"/>
      <c r="W18" s="3"/>
      <c r="X18" s="3"/>
      <c r="Y18" s="3"/>
      <c r="Z18" s="3"/>
    </row>
    <row r="19" spans="1:26" ht="13.5" customHeight="1" x14ac:dyDescent="0.15">
      <c r="A19" s="424"/>
      <c r="B19" s="3" t="s">
        <v>14</v>
      </c>
      <c r="C19" s="295" t="s">
        <v>1208</v>
      </c>
      <c r="D19" s="3"/>
      <c r="E19" s="3"/>
      <c r="F19" s="3"/>
      <c r="G19" s="3"/>
      <c r="H19" s="3"/>
      <c r="I19" s="3"/>
      <c r="J19" s="3"/>
      <c r="K19" s="3"/>
      <c r="L19" s="3"/>
      <c r="M19" s="3"/>
      <c r="N19" s="3"/>
      <c r="O19" s="3"/>
      <c r="P19" s="3"/>
      <c r="Q19" s="3"/>
      <c r="R19" s="3"/>
      <c r="S19" s="3"/>
      <c r="T19" s="3"/>
      <c r="U19" s="3"/>
      <c r="V19" s="3"/>
      <c r="W19" s="3"/>
      <c r="X19" s="3"/>
      <c r="Y19" s="3"/>
      <c r="Z19" s="3"/>
    </row>
    <row r="20" spans="1:26" s="5" customFormat="1" ht="13.5" customHeight="1" x14ac:dyDescent="0.15">
      <c r="A20" s="424"/>
      <c r="B20" s="3"/>
      <c r="C20" s="295" t="s">
        <v>1209</v>
      </c>
      <c r="D20" s="3"/>
      <c r="E20" s="3"/>
      <c r="F20" s="3"/>
      <c r="G20" s="3"/>
      <c r="H20" s="3"/>
      <c r="I20" s="3"/>
      <c r="J20" s="3"/>
      <c r="K20" s="3"/>
      <c r="L20" s="3"/>
      <c r="M20" s="3"/>
      <c r="N20" s="3"/>
      <c r="O20" s="3"/>
      <c r="P20" s="3"/>
      <c r="Q20" s="3"/>
      <c r="R20" s="3"/>
      <c r="S20" s="3"/>
      <c r="T20" s="3"/>
      <c r="U20" s="3"/>
      <c r="V20" s="3"/>
      <c r="W20" s="3"/>
      <c r="X20" s="3"/>
      <c r="Y20" s="3"/>
      <c r="Z20" s="3"/>
    </row>
    <row r="21" spans="1:26" ht="13.5" customHeight="1" x14ac:dyDescent="0.15">
      <c r="A21" s="424"/>
      <c r="B21" s="3" t="s">
        <v>15</v>
      </c>
      <c r="C21" s="295" t="s">
        <v>1210</v>
      </c>
      <c r="D21" s="3"/>
      <c r="E21" s="3"/>
      <c r="F21" s="3"/>
      <c r="G21" s="3"/>
      <c r="H21" s="3"/>
      <c r="I21" s="3"/>
      <c r="J21" s="3"/>
      <c r="K21" s="3"/>
      <c r="L21" s="3"/>
      <c r="M21" s="3"/>
      <c r="N21" s="3"/>
      <c r="O21" s="3"/>
      <c r="P21" s="3"/>
      <c r="Q21" s="3"/>
      <c r="R21" s="3"/>
      <c r="S21" s="3"/>
      <c r="T21" s="3"/>
      <c r="U21" s="3"/>
      <c r="V21" s="3"/>
      <c r="W21" s="3"/>
      <c r="X21" s="3"/>
      <c r="Y21" s="3"/>
      <c r="Z21" s="3"/>
    </row>
    <row r="22" spans="1:26" s="5" customFormat="1" ht="13.5" customHeight="1" x14ac:dyDescent="0.15">
      <c r="A22" s="424"/>
      <c r="B22" s="3"/>
      <c r="C22" s="295" t="s">
        <v>1211</v>
      </c>
      <c r="D22" s="3"/>
      <c r="E22" s="3"/>
      <c r="F22" s="3"/>
      <c r="G22" s="3"/>
      <c r="H22" s="3"/>
      <c r="I22" s="3"/>
      <c r="J22" s="3"/>
      <c r="K22" s="3"/>
      <c r="L22" s="3"/>
      <c r="M22" s="3"/>
      <c r="N22" s="3"/>
      <c r="O22" s="3"/>
      <c r="P22" s="3"/>
      <c r="Q22" s="3"/>
      <c r="R22" s="3"/>
      <c r="S22" s="3"/>
      <c r="T22" s="3"/>
      <c r="U22" s="3"/>
      <c r="V22" s="3"/>
      <c r="W22" s="3"/>
      <c r="X22" s="3"/>
      <c r="Y22" s="3"/>
      <c r="Z22" s="3"/>
    </row>
    <row r="23" spans="1:26" ht="13.5" customHeight="1" x14ac:dyDescent="0.15">
      <c r="A23" s="424"/>
      <c r="B23" s="3" t="s">
        <v>16</v>
      </c>
      <c r="C23" s="295" t="s">
        <v>1212</v>
      </c>
      <c r="D23" s="3"/>
      <c r="E23" s="3"/>
      <c r="F23" s="3"/>
      <c r="G23" s="3"/>
      <c r="H23" s="3"/>
      <c r="I23" s="3"/>
      <c r="J23" s="3"/>
      <c r="K23" s="3"/>
      <c r="L23" s="3"/>
      <c r="M23" s="3"/>
      <c r="N23" s="3"/>
      <c r="O23" s="3"/>
      <c r="P23" s="3"/>
      <c r="Q23" s="3"/>
      <c r="R23" s="3"/>
      <c r="S23" s="3"/>
      <c r="T23" s="3"/>
      <c r="U23" s="3"/>
      <c r="V23" s="3"/>
      <c r="W23" s="3"/>
      <c r="X23" s="3"/>
      <c r="Y23" s="3"/>
      <c r="Z23" s="3"/>
    </row>
    <row r="24" spans="1:26" s="5" customFormat="1" ht="13.5" customHeight="1" x14ac:dyDescent="0.15">
      <c r="A24" s="424"/>
      <c r="B24" s="3"/>
      <c r="C24" s="295" t="s">
        <v>1213</v>
      </c>
      <c r="D24" s="3"/>
      <c r="E24" s="3"/>
      <c r="F24" s="3"/>
      <c r="G24" s="3"/>
      <c r="H24" s="3"/>
      <c r="I24" s="3"/>
      <c r="J24" s="3"/>
      <c r="K24" s="3"/>
      <c r="L24" s="3"/>
      <c r="M24" s="3"/>
      <c r="N24" s="3"/>
      <c r="O24" s="3"/>
      <c r="P24" s="3"/>
      <c r="Q24" s="3"/>
      <c r="R24" s="3"/>
      <c r="S24" s="3"/>
      <c r="T24" s="3"/>
      <c r="U24" s="3"/>
      <c r="V24" s="3"/>
      <c r="W24" s="3"/>
      <c r="X24" s="3"/>
      <c r="Y24" s="3"/>
      <c r="Z24" s="3"/>
    </row>
    <row r="25" spans="1:26" ht="13.5" customHeight="1" x14ac:dyDescent="0.15">
      <c r="A25" s="424"/>
      <c r="B25" s="3" t="s">
        <v>17</v>
      </c>
      <c r="C25" s="295" t="s">
        <v>1214</v>
      </c>
      <c r="D25" s="3"/>
      <c r="E25" s="3"/>
      <c r="F25" s="3"/>
      <c r="G25" s="3"/>
      <c r="H25" s="3"/>
      <c r="I25" s="3"/>
      <c r="J25" s="3"/>
      <c r="K25" s="3"/>
      <c r="L25" s="3"/>
      <c r="M25" s="3"/>
      <c r="N25" s="3"/>
      <c r="O25" s="3"/>
      <c r="P25" s="3"/>
      <c r="Q25" s="3"/>
      <c r="R25" s="3"/>
      <c r="S25" s="3"/>
      <c r="T25" s="3"/>
      <c r="U25" s="3"/>
      <c r="V25" s="3"/>
      <c r="W25" s="3"/>
      <c r="X25" s="3"/>
      <c r="Y25" s="3"/>
      <c r="Z25" s="3"/>
    </row>
    <row r="26" spans="1:26" s="5" customFormat="1" ht="13.5" customHeight="1" x14ac:dyDescent="0.15">
      <c r="A26" s="424"/>
      <c r="B26" s="3"/>
      <c r="C26" s="295" t="s">
        <v>1215</v>
      </c>
      <c r="D26" s="3"/>
      <c r="E26" s="3"/>
      <c r="F26" s="3"/>
      <c r="G26" s="3"/>
      <c r="H26" s="3"/>
      <c r="I26" s="3"/>
      <c r="J26" s="3"/>
      <c r="K26" s="3"/>
      <c r="L26" s="3"/>
      <c r="M26" s="3"/>
      <c r="N26" s="3"/>
      <c r="O26" s="3"/>
      <c r="P26" s="3"/>
      <c r="Q26" s="3"/>
      <c r="R26" s="3"/>
      <c r="S26" s="3"/>
      <c r="T26" s="3"/>
      <c r="U26" s="3"/>
      <c r="V26" s="3"/>
      <c r="W26" s="3"/>
      <c r="X26" s="3"/>
      <c r="Y26" s="3"/>
      <c r="Z26" s="3"/>
    </row>
    <row r="27" spans="1:26" ht="13.5" customHeight="1" x14ac:dyDescent="0.15">
      <c r="A27" s="424"/>
      <c r="B27" s="3" t="s">
        <v>18</v>
      </c>
      <c r="C27" s="295" t="s">
        <v>1216</v>
      </c>
      <c r="D27" s="3"/>
      <c r="E27" s="3"/>
      <c r="F27" s="3"/>
      <c r="G27" s="3"/>
      <c r="H27" s="3"/>
      <c r="I27" s="3"/>
      <c r="J27" s="3"/>
      <c r="K27" s="3"/>
      <c r="L27" s="3"/>
      <c r="M27" s="3"/>
      <c r="N27" s="3"/>
      <c r="O27" s="3"/>
      <c r="P27" s="3"/>
      <c r="Q27" s="3"/>
      <c r="R27" s="3"/>
      <c r="S27" s="3"/>
      <c r="T27" s="3"/>
      <c r="U27" s="3"/>
      <c r="V27" s="3"/>
      <c r="W27" s="3"/>
      <c r="X27" s="3"/>
      <c r="Y27" s="3"/>
      <c r="Z27" s="3"/>
    </row>
    <row r="28" spans="1:26" s="5" customFormat="1" ht="13.5" customHeight="1" x14ac:dyDescent="0.15">
      <c r="A28" s="424"/>
      <c r="B28" s="3"/>
      <c r="C28" s="295" t="s">
        <v>1217</v>
      </c>
      <c r="D28" s="3"/>
      <c r="E28" s="3"/>
      <c r="F28" s="3"/>
      <c r="G28" s="3"/>
      <c r="H28" s="3"/>
      <c r="I28" s="3"/>
      <c r="J28" s="3"/>
      <c r="K28" s="3"/>
      <c r="L28" s="3"/>
      <c r="M28" s="3"/>
      <c r="N28" s="3"/>
      <c r="O28" s="3"/>
      <c r="P28" s="3"/>
      <c r="Q28" s="3"/>
      <c r="R28" s="3"/>
      <c r="S28" s="3"/>
      <c r="T28" s="3"/>
      <c r="U28" s="3"/>
      <c r="V28" s="3"/>
      <c r="W28" s="3"/>
      <c r="X28" s="3"/>
      <c r="Y28" s="3"/>
      <c r="Z28" s="3"/>
    </row>
    <row r="29" spans="1:26" ht="13.5" customHeight="1" x14ac:dyDescent="0.15">
      <c r="A29" s="424"/>
      <c r="B29" s="3" t="s">
        <v>19</v>
      </c>
      <c r="C29" s="295" t="s">
        <v>1218</v>
      </c>
      <c r="D29" s="3"/>
      <c r="E29" s="3"/>
      <c r="F29" s="3"/>
      <c r="G29" s="3"/>
      <c r="H29" s="3"/>
      <c r="I29" s="3"/>
      <c r="J29" s="3"/>
      <c r="K29" s="3"/>
      <c r="L29" s="3"/>
      <c r="M29" s="3"/>
      <c r="N29" s="3"/>
      <c r="O29" s="3"/>
      <c r="P29" s="3"/>
      <c r="Q29" s="3"/>
      <c r="R29" s="3"/>
      <c r="S29" s="3"/>
      <c r="T29" s="3"/>
      <c r="U29" s="3"/>
      <c r="V29" s="3"/>
      <c r="W29" s="3"/>
      <c r="X29" s="3"/>
      <c r="Y29" s="3"/>
      <c r="Z29" s="3"/>
    </row>
    <row r="30" spans="1:26" s="5" customFormat="1" ht="13.5" customHeight="1" x14ac:dyDescent="0.15">
      <c r="A30" s="424"/>
      <c r="B30" s="3"/>
      <c r="C30" s="295" t="s">
        <v>1219</v>
      </c>
      <c r="D30" s="3"/>
      <c r="E30" s="3"/>
      <c r="F30" s="3"/>
      <c r="G30" s="3"/>
      <c r="H30" s="3"/>
      <c r="I30" s="3"/>
      <c r="J30" s="3"/>
      <c r="K30" s="3"/>
      <c r="L30" s="3"/>
      <c r="M30" s="3"/>
      <c r="N30" s="3"/>
      <c r="O30" s="3"/>
      <c r="P30" s="3"/>
      <c r="Q30" s="3"/>
      <c r="R30" s="3"/>
      <c r="S30" s="3"/>
      <c r="T30" s="3"/>
      <c r="U30" s="3"/>
      <c r="V30" s="3"/>
      <c r="W30" s="3"/>
      <c r="X30" s="3"/>
      <c r="Y30" s="3"/>
      <c r="Z30" s="3"/>
    </row>
    <row r="31" spans="1:26" ht="13.5" customHeight="1" x14ac:dyDescent="0.15">
      <c r="A31" s="424"/>
      <c r="B31" s="3" t="s">
        <v>20</v>
      </c>
      <c r="C31" s="295" t="s">
        <v>21</v>
      </c>
      <c r="D31" s="3"/>
      <c r="E31" s="3"/>
      <c r="F31" s="3"/>
      <c r="G31" s="3"/>
      <c r="H31" s="3"/>
      <c r="I31" s="3"/>
      <c r="J31" s="3"/>
      <c r="K31" s="3"/>
      <c r="L31" s="3"/>
      <c r="M31" s="3"/>
      <c r="N31" s="3"/>
      <c r="O31" s="3"/>
      <c r="P31" s="3"/>
      <c r="Q31" s="3"/>
      <c r="R31" s="3"/>
      <c r="S31" s="3"/>
      <c r="T31" s="3"/>
      <c r="U31" s="3"/>
      <c r="V31" s="3"/>
      <c r="W31" s="3"/>
      <c r="X31" s="3"/>
      <c r="Y31" s="3"/>
      <c r="Z31" s="3"/>
    </row>
    <row r="32" spans="1:26" ht="13.5" customHeight="1" x14ac:dyDescent="0.15">
      <c r="A32" s="424"/>
      <c r="B32" s="3" t="s">
        <v>22</v>
      </c>
      <c r="C32" s="295" t="s">
        <v>23</v>
      </c>
      <c r="D32" s="3"/>
      <c r="E32" s="3"/>
      <c r="F32" s="3"/>
      <c r="G32" s="3"/>
      <c r="H32" s="3"/>
      <c r="I32" s="3"/>
      <c r="J32" s="3"/>
      <c r="K32" s="3"/>
      <c r="L32" s="3"/>
      <c r="M32" s="3"/>
      <c r="N32" s="3"/>
      <c r="O32" s="3"/>
      <c r="P32" s="3"/>
      <c r="Q32" s="3"/>
      <c r="R32" s="3"/>
      <c r="S32" s="3"/>
      <c r="T32" s="3"/>
      <c r="U32" s="3"/>
      <c r="V32" s="3"/>
      <c r="W32" s="3"/>
      <c r="X32" s="3"/>
      <c r="Y32" s="3"/>
      <c r="Z32" s="3"/>
    </row>
    <row r="33" spans="1:26" ht="13.5" customHeight="1" x14ac:dyDescent="0.15">
      <c r="A33" s="424"/>
      <c r="B33" s="3" t="s">
        <v>24</v>
      </c>
      <c r="C33" s="295" t="s">
        <v>25</v>
      </c>
      <c r="D33" s="3"/>
      <c r="E33" s="3"/>
      <c r="F33" s="3"/>
      <c r="G33" s="3"/>
      <c r="H33" s="3"/>
      <c r="I33" s="3"/>
      <c r="J33" s="3"/>
      <c r="K33" s="3"/>
      <c r="L33" s="3"/>
      <c r="M33" s="3"/>
      <c r="N33" s="3"/>
      <c r="O33" s="3"/>
      <c r="P33" s="3"/>
      <c r="Q33" s="3"/>
      <c r="R33" s="3"/>
      <c r="S33" s="3"/>
      <c r="T33" s="3"/>
      <c r="U33" s="3"/>
      <c r="V33" s="3"/>
      <c r="W33" s="3"/>
      <c r="X33" s="3"/>
      <c r="Y33" s="3"/>
      <c r="Z33" s="3"/>
    </row>
    <row r="34" spans="1:26" ht="12.75" customHeight="1" x14ac:dyDescent="0.15">
      <c r="A34" s="424"/>
      <c r="B34" s="5" t="s">
        <v>24</v>
      </c>
      <c r="C34" s="175" t="s">
        <v>26</v>
      </c>
      <c r="D34" s="3"/>
      <c r="E34" s="3"/>
      <c r="F34" s="3"/>
      <c r="G34" s="3"/>
      <c r="H34" s="3"/>
      <c r="I34" s="3"/>
      <c r="J34" s="3"/>
      <c r="K34" s="3"/>
      <c r="L34" s="3"/>
      <c r="M34" s="3"/>
      <c r="N34" s="3"/>
      <c r="O34" s="3"/>
      <c r="P34" s="3"/>
      <c r="Q34" s="3"/>
      <c r="R34" s="3"/>
      <c r="S34" s="3"/>
      <c r="T34" s="3"/>
      <c r="U34" s="3"/>
      <c r="V34" s="3"/>
      <c r="W34" s="3"/>
      <c r="X34" s="3"/>
      <c r="Y34" s="3"/>
      <c r="Z34" s="3"/>
    </row>
    <row r="35" spans="1:26" ht="12.75" customHeight="1" x14ac:dyDescent="0.15">
      <c r="A35" s="424"/>
      <c r="B35" s="3"/>
      <c r="C35" s="4"/>
      <c r="D35" s="3"/>
      <c r="E35" s="3"/>
      <c r="F35" s="3"/>
      <c r="G35" s="3"/>
      <c r="H35" s="3"/>
      <c r="I35" s="3"/>
      <c r="J35" s="3"/>
      <c r="K35" s="3"/>
      <c r="L35" s="3"/>
      <c r="M35" s="3"/>
      <c r="N35" s="3"/>
      <c r="O35" s="3"/>
      <c r="P35" s="3"/>
      <c r="Q35" s="3"/>
      <c r="R35" s="3"/>
      <c r="S35" s="3"/>
      <c r="T35" s="3"/>
      <c r="U35" s="3"/>
      <c r="V35" s="3"/>
      <c r="W35" s="3"/>
      <c r="X35" s="3"/>
      <c r="Y35" s="3"/>
      <c r="Z35" s="3"/>
    </row>
    <row r="36" spans="1:26" ht="12.75" customHeight="1" x14ac:dyDescent="0.15">
      <c r="A36" s="424"/>
      <c r="B36" s="3"/>
      <c r="C36" s="4"/>
      <c r="D36" s="3"/>
      <c r="E36" s="3"/>
      <c r="F36" s="3"/>
      <c r="G36" s="3"/>
      <c r="H36" s="3"/>
      <c r="I36" s="3"/>
      <c r="J36" s="3"/>
      <c r="K36" s="3"/>
      <c r="L36" s="3"/>
      <c r="M36" s="3"/>
      <c r="N36" s="3"/>
      <c r="O36" s="3"/>
      <c r="P36" s="3"/>
      <c r="Q36" s="3"/>
      <c r="R36" s="3"/>
      <c r="S36" s="3"/>
      <c r="T36" s="3"/>
      <c r="U36" s="3"/>
      <c r="V36" s="3"/>
      <c r="W36" s="3"/>
      <c r="X36" s="3"/>
      <c r="Y36" s="3"/>
      <c r="Z36" s="3"/>
    </row>
    <row r="37" spans="1:26" ht="12.75" customHeight="1" x14ac:dyDescent="0.15">
      <c r="A37" s="424"/>
      <c r="B37" s="3"/>
      <c r="C37" s="4"/>
      <c r="D37" s="3"/>
      <c r="E37" s="3"/>
      <c r="F37" s="3"/>
      <c r="G37" s="3"/>
      <c r="H37" s="3"/>
      <c r="I37" s="3"/>
      <c r="J37" s="3"/>
      <c r="K37" s="3"/>
      <c r="L37" s="3"/>
      <c r="M37" s="3"/>
      <c r="N37" s="3"/>
      <c r="O37" s="3"/>
      <c r="P37" s="3"/>
      <c r="Q37" s="3"/>
      <c r="R37" s="3"/>
      <c r="S37" s="3"/>
      <c r="T37" s="3"/>
      <c r="U37" s="3"/>
      <c r="V37" s="3"/>
      <c r="W37" s="3"/>
      <c r="X37" s="3"/>
      <c r="Y37" s="3"/>
      <c r="Z37" s="3"/>
    </row>
    <row r="38" spans="1:26" ht="12.75" customHeight="1" x14ac:dyDescent="0.15">
      <c r="A38" s="424"/>
      <c r="B38" s="3"/>
      <c r="C38" s="4"/>
      <c r="D38" s="3"/>
      <c r="E38" s="3"/>
      <c r="F38" s="3"/>
      <c r="G38" s="3"/>
      <c r="H38" s="3"/>
      <c r="I38" s="3"/>
      <c r="J38" s="3"/>
      <c r="K38" s="3"/>
      <c r="L38" s="3"/>
      <c r="M38" s="3"/>
      <c r="N38" s="3"/>
      <c r="O38" s="3"/>
      <c r="P38" s="3"/>
      <c r="Q38" s="3"/>
      <c r="R38" s="3"/>
      <c r="S38" s="3"/>
      <c r="T38" s="3"/>
      <c r="U38" s="3"/>
      <c r="V38" s="3"/>
      <c r="W38" s="3"/>
      <c r="X38" s="3"/>
      <c r="Y38" s="3"/>
      <c r="Z38" s="3"/>
    </row>
    <row r="39" spans="1:26" ht="12.75" customHeight="1" x14ac:dyDescent="0.15">
      <c r="A39" s="424"/>
      <c r="B39" s="6"/>
      <c r="C39" s="7"/>
      <c r="D39" s="6"/>
      <c r="E39" s="6"/>
      <c r="F39" s="6"/>
      <c r="G39" s="6"/>
      <c r="H39" s="6"/>
      <c r="I39" s="6"/>
      <c r="J39" s="6"/>
      <c r="K39" s="6"/>
      <c r="L39" s="6"/>
      <c r="M39" s="6"/>
      <c r="N39" s="6"/>
      <c r="O39" s="6"/>
      <c r="P39" s="6"/>
      <c r="Q39" s="6"/>
      <c r="R39" s="6"/>
      <c r="S39" s="6"/>
      <c r="T39" s="6"/>
      <c r="U39" s="6"/>
      <c r="V39" s="6"/>
      <c r="W39" s="6"/>
      <c r="X39" s="6"/>
      <c r="Y39" s="6"/>
      <c r="Z39" s="6"/>
    </row>
    <row r="40" spans="1:26" ht="12.75" customHeight="1" x14ac:dyDescent="0.15">
      <c r="A40" s="424"/>
      <c r="B40" s="6"/>
      <c r="C40" s="7"/>
      <c r="D40" s="6"/>
      <c r="E40" s="6"/>
      <c r="F40" s="6"/>
      <c r="G40" s="6"/>
      <c r="H40" s="6"/>
      <c r="I40" s="6"/>
      <c r="J40" s="6"/>
      <c r="K40" s="6"/>
      <c r="L40" s="6"/>
      <c r="M40" s="6"/>
      <c r="N40" s="6"/>
      <c r="O40" s="6"/>
      <c r="P40" s="6"/>
      <c r="Q40" s="6"/>
      <c r="R40" s="6"/>
      <c r="S40" s="6"/>
      <c r="T40" s="6"/>
      <c r="U40" s="6"/>
      <c r="V40" s="6"/>
      <c r="W40" s="6"/>
      <c r="X40" s="6"/>
      <c r="Y40" s="6"/>
      <c r="Z40" s="6"/>
    </row>
    <row r="41" spans="1:26" ht="12.75" customHeight="1" x14ac:dyDescent="0.15">
      <c r="A41" s="424"/>
      <c r="B41" s="6"/>
      <c r="C41" s="7"/>
      <c r="D41" s="6"/>
      <c r="E41" s="6"/>
      <c r="F41" s="6"/>
      <c r="G41" s="6"/>
      <c r="H41" s="6"/>
      <c r="I41" s="6"/>
      <c r="J41" s="6"/>
      <c r="K41" s="6"/>
      <c r="L41" s="6"/>
      <c r="M41" s="6"/>
      <c r="N41" s="6"/>
      <c r="O41" s="6"/>
      <c r="P41" s="6"/>
      <c r="Q41" s="6"/>
      <c r="R41" s="6"/>
      <c r="S41" s="6"/>
      <c r="T41" s="6"/>
      <c r="U41" s="6"/>
      <c r="V41" s="6"/>
      <c r="W41" s="6"/>
      <c r="X41" s="6"/>
      <c r="Y41" s="6"/>
      <c r="Z41" s="6"/>
    </row>
    <row r="42" spans="1:26" ht="12.75" customHeight="1" x14ac:dyDescent="0.15">
      <c r="A42" s="424"/>
      <c r="B42" s="6"/>
      <c r="C42" s="7"/>
      <c r="D42" s="6"/>
      <c r="E42" s="6"/>
      <c r="F42" s="6"/>
      <c r="G42" s="6"/>
      <c r="H42" s="6"/>
      <c r="I42" s="6"/>
      <c r="J42" s="6"/>
      <c r="K42" s="6"/>
      <c r="L42" s="6"/>
      <c r="M42" s="6"/>
      <c r="N42" s="6"/>
      <c r="O42" s="6"/>
      <c r="P42" s="6"/>
      <c r="Q42" s="6"/>
      <c r="R42" s="6"/>
      <c r="S42" s="6"/>
      <c r="T42" s="6"/>
      <c r="U42" s="6"/>
      <c r="V42" s="6"/>
      <c r="W42" s="6"/>
      <c r="X42" s="6"/>
      <c r="Y42" s="6"/>
      <c r="Z42" s="6"/>
    </row>
    <row r="43" spans="1:26" ht="12.75" customHeight="1" x14ac:dyDescent="0.15">
      <c r="A43" s="424"/>
      <c r="B43" s="6"/>
      <c r="C43" s="7"/>
      <c r="D43" s="6"/>
      <c r="E43" s="6"/>
      <c r="F43" s="6"/>
      <c r="G43" s="6"/>
      <c r="H43" s="6"/>
      <c r="I43" s="6"/>
      <c r="J43" s="6"/>
      <c r="K43" s="6"/>
      <c r="L43" s="6"/>
      <c r="M43" s="6"/>
      <c r="N43" s="6"/>
      <c r="O43" s="6"/>
      <c r="P43" s="6"/>
      <c r="Q43" s="6"/>
      <c r="R43" s="6"/>
      <c r="S43" s="6"/>
      <c r="T43" s="6"/>
      <c r="U43" s="6"/>
      <c r="V43" s="6"/>
      <c r="W43" s="6"/>
      <c r="X43" s="6"/>
      <c r="Y43" s="6"/>
      <c r="Z43" s="6"/>
    </row>
    <row r="44" spans="1:26" ht="12.75" customHeight="1" x14ac:dyDescent="0.15">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2.75" customHeight="1" x14ac:dyDescent="0.15">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2.75" customHeight="1" x14ac:dyDescent="0.15">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2.75" customHeight="1" x14ac:dyDescent="0.15">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2.75" customHeight="1" x14ac:dyDescent="0.15">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2.75" customHeight="1" x14ac:dyDescent="0.15">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2.75" customHeight="1" x14ac:dyDescent="0.15">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2.75" customHeight="1" x14ac:dyDescent="0.15">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2.75" customHeight="1" x14ac:dyDescent="0.15">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2.75" customHeight="1" x14ac:dyDescent="0.15">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2.75" customHeight="1" x14ac:dyDescent="0.15">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2.75" customHeight="1" x14ac:dyDescent="0.15">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2.75" customHeight="1" x14ac:dyDescent="0.15">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2.75" customHeight="1" x14ac:dyDescent="0.15">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2.75" customHeight="1" x14ac:dyDescent="0.15">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2.75" customHeight="1" x14ac:dyDescent="0.15">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2.75" customHeight="1" x14ac:dyDescent="0.15">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2.75" customHeight="1" x14ac:dyDescent="0.15">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2.75" customHeight="1" x14ac:dyDescent="0.15">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2.75" customHeight="1" x14ac:dyDescent="0.15">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2.75" customHeight="1" x14ac:dyDescent="0.15">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2.75" customHeight="1" x14ac:dyDescent="0.15">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2.75" customHeight="1" x14ac:dyDescent="0.15">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2.75" customHeight="1" x14ac:dyDescent="0.15">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2.75" customHeight="1" x14ac:dyDescent="0.15">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2.75" customHeight="1" x14ac:dyDescent="0.15">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2.75" customHeight="1" x14ac:dyDescent="0.15">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2.75" customHeight="1" x14ac:dyDescent="0.15">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2.75" customHeight="1" x14ac:dyDescent="0.15">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2.75" customHeight="1" x14ac:dyDescent="0.15">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2.75" customHeight="1" x14ac:dyDescent="0.15">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2.75" customHeight="1" x14ac:dyDescent="0.15">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75" customHeight="1" x14ac:dyDescent="0.15">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75" customHeight="1" x14ac:dyDescent="0.15">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2.75" customHeight="1" x14ac:dyDescent="0.15">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75" customHeight="1" x14ac:dyDescent="0.15">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2.75" customHeight="1" x14ac:dyDescent="0.15">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2.75" customHeight="1" x14ac:dyDescent="0.15">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2.75" customHeight="1" x14ac:dyDescent="0.15">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2.75" customHeight="1" x14ac:dyDescent="0.15">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2.75" customHeight="1" x14ac:dyDescent="0.15">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2.75" customHeight="1" x14ac:dyDescent="0.15">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2.75" customHeight="1" x14ac:dyDescent="0.15">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2.75" customHeight="1" x14ac:dyDescent="0.15">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2.75" customHeight="1" x14ac:dyDescent="0.15">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2.75" customHeight="1" x14ac:dyDescent="0.15">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2.75" customHeight="1" x14ac:dyDescent="0.15">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2.75" customHeight="1" x14ac:dyDescent="0.15">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2.75" customHeight="1" x14ac:dyDescent="0.15">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2.75" customHeight="1" x14ac:dyDescent="0.15">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75" customHeight="1" x14ac:dyDescent="0.15">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2.75" customHeight="1" x14ac:dyDescent="0.15">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2.75" customHeight="1" x14ac:dyDescent="0.15">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2.75" customHeight="1" x14ac:dyDescent="0.15">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2.75" customHeight="1" x14ac:dyDescent="0.15">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2.75" customHeight="1" x14ac:dyDescent="0.15">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customHeight="1" x14ac:dyDescent="0.1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customHeight="1" x14ac:dyDescent="0.1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customHeight="1" x14ac:dyDescent="0.1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customHeight="1" x14ac:dyDescent="0.1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customHeight="1" x14ac:dyDescent="0.1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customHeight="1" x14ac:dyDescent="0.1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customHeight="1" x14ac:dyDescent="0.1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customHeight="1" x14ac:dyDescent="0.1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customHeight="1" x14ac:dyDescent="0.1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customHeight="1" x14ac:dyDescent="0.1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customHeight="1" x14ac:dyDescent="0.1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customHeight="1" x14ac:dyDescent="0.1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customHeight="1" x14ac:dyDescent="0.1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customHeight="1" x14ac:dyDescent="0.1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customHeight="1" x14ac:dyDescent="0.1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x14ac:dyDescent="0.1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x14ac:dyDescent="0.1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x14ac:dyDescent="0.1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x14ac:dyDescent="0.1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x14ac:dyDescent="0.1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x14ac:dyDescent="0.1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x14ac:dyDescent="0.1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x14ac:dyDescent="0.1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x14ac:dyDescent="0.1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x14ac:dyDescent="0.1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x14ac:dyDescent="0.1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x14ac:dyDescent="0.1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x14ac:dyDescent="0.1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x14ac:dyDescent="0.1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x14ac:dyDescent="0.1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x14ac:dyDescent="0.1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x14ac:dyDescent="0.1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x14ac:dyDescent="0.1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x14ac:dyDescent="0.1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x14ac:dyDescent="0.1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x14ac:dyDescent="0.1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x14ac:dyDescent="0.1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x14ac:dyDescent="0.1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x14ac:dyDescent="0.1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x14ac:dyDescent="0.1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x14ac:dyDescent="0.1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x14ac:dyDescent="0.1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x14ac:dyDescent="0.1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x14ac:dyDescent="0.1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x14ac:dyDescent="0.1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x14ac:dyDescent="0.1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x14ac:dyDescent="0.1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x14ac:dyDescent="0.1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x14ac:dyDescent="0.1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x14ac:dyDescent="0.1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x14ac:dyDescent="0.1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x14ac:dyDescent="0.1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x14ac:dyDescent="0.1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x14ac:dyDescent="0.1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x14ac:dyDescent="0.1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x14ac:dyDescent="0.1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x14ac:dyDescent="0.1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x14ac:dyDescent="0.1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x14ac:dyDescent="0.1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x14ac:dyDescent="0.1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x14ac:dyDescent="0.1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x14ac:dyDescent="0.1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x14ac:dyDescent="0.1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x14ac:dyDescent="0.1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x14ac:dyDescent="0.1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x14ac:dyDescent="0.1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x14ac:dyDescent="0.1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x14ac:dyDescent="0.1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x14ac:dyDescent="0.1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x14ac:dyDescent="0.1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x14ac:dyDescent="0.1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x14ac:dyDescent="0.1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x14ac:dyDescent="0.1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x14ac:dyDescent="0.1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x14ac:dyDescent="0.1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x14ac:dyDescent="0.1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x14ac:dyDescent="0.1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x14ac:dyDescent="0.1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x14ac:dyDescent="0.1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x14ac:dyDescent="0.1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x14ac:dyDescent="0.1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x14ac:dyDescent="0.1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x14ac:dyDescent="0.1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x14ac:dyDescent="0.1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x14ac:dyDescent="0.1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x14ac:dyDescent="0.1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x14ac:dyDescent="0.1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x14ac:dyDescent="0.1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x14ac:dyDescent="0.1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x14ac:dyDescent="0.1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x14ac:dyDescent="0.1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x14ac:dyDescent="0.1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x14ac:dyDescent="0.1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x14ac:dyDescent="0.1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x14ac:dyDescent="0.1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x14ac:dyDescent="0.1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x14ac:dyDescent="0.1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x14ac:dyDescent="0.1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x14ac:dyDescent="0.1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x14ac:dyDescent="0.1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x14ac:dyDescent="0.1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x14ac:dyDescent="0.1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x14ac:dyDescent="0.1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x14ac:dyDescent="0.1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x14ac:dyDescent="0.1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x14ac:dyDescent="0.1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x14ac:dyDescent="0.1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x14ac:dyDescent="0.1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x14ac:dyDescent="0.1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x14ac:dyDescent="0.1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x14ac:dyDescent="0.1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x14ac:dyDescent="0.1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x14ac:dyDescent="0.1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x14ac:dyDescent="0.1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x14ac:dyDescent="0.1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x14ac:dyDescent="0.1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x14ac:dyDescent="0.1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x14ac:dyDescent="0.1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x14ac:dyDescent="0.1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x14ac:dyDescent="0.1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x14ac:dyDescent="0.1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x14ac:dyDescent="0.1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x14ac:dyDescent="0.1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x14ac:dyDescent="0.1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x14ac:dyDescent="0.1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x14ac:dyDescent="0.1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x14ac:dyDescent="0.1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x14ac:dyDescent="0.1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x14ac:dyDescent="0.1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x14ac:dyDescent="0.1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ustomHeight="1" x14ac:dyDescent="0.1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ustomHeight="1" x14ac:dyDescent="0.1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ustomHeight="1" x14ac:dyDescent="0.1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ustomHeight="1" x14ac:dyDescent="0.1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ustomHeight="1" x14ac:dyDescent="0.1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ustomHeight="1" x14ac:dyDescent="0.1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ustomHeight="1" x14ac:dyDescent="0.1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ustomHeight="1" x14ac:dyDescent="0.1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ustomHeight="1" x14ac:dyDescent="0.1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ustomHeight="1" x14ac:dyDescent="0.1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ustomHeight="1" x14ac:dyDescent="0.1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ustomHeight="1" x14ac:dyDescent="0.1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ustomHeight="1" x14ac:dyDescent="0.1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ustomHeight="1" x14ac:dyDescent="0.1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ustomHeight="1" x14ac:dyDescent="0.1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ustomHeight="1" x14ac:dyDescent="0.1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ustomHeight="1" x14ac:dyDescent="0.1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ustomHeight="1" x14ac:dyDescent="0.1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ustomHeight="1" x14ac:dyDescent="0.1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ustomHeight="1" x14ac:dyDescent="0.1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x14ac:dyDescent="0.1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ustomHeight="1" x14ac:dyDescent="0.1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ustomHeight="1" x14ac:dyDescent="0.1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ustomHeight="1" x14ac:dyDescent="0.1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ustomHeight="1" x14ac:dyDescent="0.1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ustomHeight="1" x14ac:dyDescent="0.1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ustomHeight="1" x14ac:dyDescent="0.1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ustomHeight="1" x14ac:dyDescent="0.1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ustomHeight="1" x14ac:dyDescent="0.1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ustomHeight="1" x14ac:dyDescent="0.1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ustomHeight="1" x14ac:dyDescent="0.1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ustomHeight="1" x14ac:dyDescent="0.1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ustomHeight="1" x14ac:dyDescent="0.1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ustomHeight="1" x14ac:dyDescent="0.1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ustomHeight="1" x14ac:dyDescent="0.1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ustomHeight="1" x14ac:dyDescent="0.1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ustomHeight="1" x14ac:dyDescent="0.1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ustomHeight="1" x14ac:dyDescent="0.1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ustomHeight="1" x14ac:dyDescent="0.1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ustomHeight="1" x14ac:dyDescent="0.1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ustomHeight="1" x14ac:dyDescent="0.1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ustomHeight="1" x14ac:dyDescent="0.1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ustomHeight="1" x14ac:dyDescent="0.1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ustomHeight="1" x14ac:dyDescent="0.1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ustomHeight="1" x14ac:dyDescent="0.1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ustomHeight="1" x14ac:dyDescent="0.1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ustomHeight="1" x14ac:dyDescent="0.1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ustomHeight="1" x14ac:dyDescent="0.1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ustomHeight="1" x14ac:dyDescent="0.1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ustomHeight="1" x14ac:dyDescent="0.1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ustomHeight="1" x14ac:dyDescent="0.1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ustomHeight="1" x14ac:dyDescent="0.1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ustomHeight="1" x14ac:dyDescent="0.1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ustomHeight="1" x14ac:dyDescent="0.1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ustomHeight="1" x14ac:dyDescent="0.1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ustomHeight="1" x14ac:dyDescent="0.1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ustomHeight="1" x14ac:dyDescent="0.1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ustomHeight="1" x14ac:dyDescent="0.1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ustomHeight="1" x14ac:dyDescent="0.1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ustomHeight="1" x14ac:dyDescent="0.1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ustomHeight="1" x14ac:dyDescent="0.1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ustomHeight="1" x14ac:dyDescent="0.1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ustomHeight="1" x14ac:dyDescent="0.1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ustomHeight="1" x14ac:dyDescent="0.1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ustomHeight="1" x14ac:dyDescent="0.1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x14ac:dyDescent="0.1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ustomHeight="1" x14ac:dyDescent="0.1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ustomHeight="1" x14ac:dyDescent="0.1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ustomHeight="1" x14ac:dyDescent="0.1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ustomHeight="1" x14ac:dyDescent="0.1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ustomHeight="1" x14ac:dyDescent="0.1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ustomHeight="1" x14ac:dyDescent="0.1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ustomHeight="1" x14ac:dyDescent="0.1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ustomHeight="1" x14ac:dyDescent="0.1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ustomHeight="1" x14ac:dyDescent="0.1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ustomHeight="1" x14ac:dyDescent="0.1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ustomHeight="1" x14ac:dyDescent="0.1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ustomHeight="1" x14ac:dyDescent="0.1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ustomHeight="1" x14ac:dyDescent="0.1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ustomHeight="1" x14ac:dyDescent="0.1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ustomHeight="1" x14ac:dyDescent="0.1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ustomHeight="1" x14ac:dyDescent="0.1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ustomHeight="1" x14ac:dyDescent="0.1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ustomHeight="1" x14ac:dyDescent="0.1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ustomHeight="1" x14ac:dyDescent="0.1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ustomHeight="1" x14ac:dyDescent="0.1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ustomHeight="1" x14ac:dyDescent="0.1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ustomHeight="1" x14ac:dyDescent="0.1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ustomHeight="1" x14ac:dyDescent="0.1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ustomHeight="1" x14ac:dyDescent="0.1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ustomHeight="1" x14ac:dyDescent="0.1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ustomHeight="1" x14ac:dyDescent="0.1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ustomHeight="1" x14ac:dyDescent="0.1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ustomHeight="1" x14ac:dyDescent="0.1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ustomHeight="1" x14ac:dyDescent="0.1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ustomHeight="1" x14ac:dyDescent="0.1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ustomHeight="1" x14ac:dyDescent="0.1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ustomHeight="1" x14ac:dyDescent="0.1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ustomHeight="1" x14ac:dyDescent="0.1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ustomHeight="1" x14ac:dyDescent="0.1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ustomHeight="1" x14ac:dyDescent="0.1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ustomHeight="1" x14ac:dyDescent="0.1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ustomHeight="1" x14ac:dyDescent="0.1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ustomHeight="1" x14ac:dyDescent="0.1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ustomHeight="1" x14ac:dyDescent="0.1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ustomHeight="1" x14ac:dyDescent="0.1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ustomHeight="1" x14ac:dyDescent="0.1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ustomHeight="1" x14ac:dyDescent="0.1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ustomHeight="1" x14ac:dyDescent="0.1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ustomHeight="1" x14ac:dyDescent="0.1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ustomHeight="1" x14ac:dyDescent="0.1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ustomHeight="1" x14ac:dyDescent="0.1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ustomHeight="1" x14ac:dyDescent="0.1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ustomHeight="1" x14ac:dyDescent="0.1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ustomHeight="1" x14ac:dyDescent="0.1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ustomHeight="1" x14ac:dyDescent="0.1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ustomHeight="1" x14ac:dyDescent="0.1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ustomHeight="1" x14ac:dyDescent="0.1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ustomHeight="1" x14ac:dyDescent="0.1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ustomHeight="1" x14ac:dyDescent="0.1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ustomHeight="1" x14ac:dyDescent="0.1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ustomHeight="1" x14ac:dyDescent="0.1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ustomHeight="1" x14ac:dyDescent="0.1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ustomHeight="1" x14ac:dyDescent="0.1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ustomHeight="1" x14ac:dyDescent="0.1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ustomHeight="1" x14ac:dyDescent="0.1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ustomHeight="1" x14ac:dyDescent="0.1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ustomHeight="1" x14ac:dyDescent="0.1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ustomHeight="1" x14ac:dyDescent="0.1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ustomHeight="1" x14ac:dyDescent="0.1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ustomHeight="1" x14ac:dyDescent="0.1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ustomHeight="1" x14ac:dyDescent="0.1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ustomHeight="1" x14ac:dyDescent="0.1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ustomHeight="1" x14ac:dyDescent="0.1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ustomHeight="1" x14ac:dyDescent="0.1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ustomHeight="1" x14ac:dyDescent="0.1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ustomHeight="1" x14ac:dyDescent="0.1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ustomHeight="1" x14ac:dyDescent="0.1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ustomHeight="1" x14ac:dyDescent="0.1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ustomHeight="1" x14ac:dyDescent="0.1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ustomHeight="1" x14ac:dyDescent="0.1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ustomHeight="1" x14ac:dyDescent="0.1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ustomHeight="1" x14ac:dyDescent="0.1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ustomHeight="1" x14ac:dyDescent="0.1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ustomHeight="1" x14ac:dyDescent="0.1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ustomHeight="1" x14ac:dyDescent="0.1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ustomHeight="1" x14ac:dyDescent="0.1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ustomHeight="1" x14ac:dyDescent="0.1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ustomHeight="1" x14ac:dyDescent="0.1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ustomHeight="1" x14ac:dyDescent="0.1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ustomHeight="1" x14ac:dyDescent="0.1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ustomHeight="1" x14ac:dyDescent="0.1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ustomHeight="1" x14ac:dyDescent="0.1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ustomHeight="1" x14ac:dyDescent="0.1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ustomHeight="1" x14ac:dyDescent="0.1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ustomHeight="1" x14ac:dyDescent="0.1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ustomHeight="1" x14ac:dyDescent="0.1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ustomHeight="1" x14ac:dyDescent="0.1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ustomHeight="1" x14ac:dyDescent="0.1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ustomHeight="1" x14ac:dyDescent="0.1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ustomHeight="1" x14ac:dyDescent="0.1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ustomHeight="1" x14ac:dyDescent="0.1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ustomHeight="1" x14ac:dyDescent="0.1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ustomHeight="1" x14ac:dyDescent="0.1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ustomHeight="1" x14ac:dyDescent="0.1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ustomHeight="1" x14ac:dyDescent="0.1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ustomHeight="1" x14ac:dyDescent="0.1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ustomHeight="1" x14ac:dyDescent="0.1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ustomHeight="1" x14ac:dyDescent="0.1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ustomHeight="1" x14ac:dyDescent="0.1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x14ac:dyDescent="0.1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ustomHeight="1" x14ac:dyDescent="0.1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ustomHeight="1" x14ac:dyDescent="0.1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ustomHeight="1" x14ac:dyDescent="0.1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ustomHeight="1" x14ac:dyDescent="0.1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ustomHeight="1" x14ac:dyDescent="0.1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ustomHeight="1" x14ac:dyDescent="0.1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ustomHeight="1" x14ac:dyDescent="0.1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ustomHeight="1" x14ac:dyDescent="0.1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ustomHeight="1" x14ac:dyDescent="0.1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ustomHeight="1" x14ac:dyDescent="0.1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ustomHeight="1" x14ac:dyDescent="0.1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ustomHeight="1" x14ac:dyDescent="0.1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ustomHeight="1" x14ac:dyDescent="0.1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ustomHeight="1" x14ac:dyDescent="0.1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ustomHeight="1" x14ac:dyDescent="0.1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ustomHeight="1" x14ac:dyDescent="0.1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ustomHeight="1" x14ac:dyDescent="0.1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ustomHeight="1" x14ac:dyDescent="0.1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ustomHeight="1" x14ac:dyDescent="0.1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ustomHeight="1" x14ac:dyDescent="0.1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ustomHeight="1" x14ac:dyDescent="0.1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ustomHeight="1" x14ac:dyDescent="0.1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ustomHeight="1" x14ac:dyDescent="0.1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ustomHeight="1" x14ac:dyDescent="0.1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ustomHeight="1" x14ac:dyDescent="0.1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ustomHeight="1" x14ac:dyDescent="0.1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ustomHeight="1" x14ac:dyDescent="0.1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ustomHeight="1" x14ac:dyDescent="0.1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ustomHeight="1" x14ac:dyDescent="0.1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ustomHeight="1" x14ac:dyDescent="0.1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ustomHeight="1" x14ac:dyDescent="0.1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ustomHeight="1" x14ac:dyDescent="0.1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ustomHeight="1" x14ac:dyDescent="0.1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ustomHeight="1" x14ac:dyDescent="0.1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ustomHeight="1" x14ac:dyDescent="0.1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ustomHeight="1" x14ac:dyDescent="0.1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ustomHeight="1" x14ac:dyDescent="0.1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ustomHeight="1" x14ac:dyDescent="0.1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ustomHeight="1" x14ac:dyDescent="0.1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ustomHeight="1" x14ac:dyDescent="0.1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ustomHeight="1" x14ac:dyDescent="0.1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ustomHeight="1" x14ac:dyDescent="0.1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ustomHeight="1" x14ac:dyDescent="0.1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ustomHeight="1" x14ac:dyDescent="0.1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ustomHeight="1" x14ac:dyDescent="0.1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ustomHeight="1" x14ac:dyDescent="0.1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ustomHeight="1" x14ac:dyDescent="0.1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ustomHeight="1" x14ac:dyDescent="0.1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ustomHeight="1" x14ac:dyDescent="0.1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ustomHeight="1" x14ac:dyDescent="0.1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ustomHeight="1" x14ac:dyDescent="0.1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ustomHeight="1" x14ac:dyDescent="0.1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ustomHeight="1" x14ac:dyDescent="0.1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ustomHeight="1" x14ac:dyDescent="0.1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ustomHeight="1" x14ac:dyDescent="0.1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ustomHeight="1" x14ac:dyDescent="0.1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ustomHeight="1" x14ac:dyDescent="0.1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ustomHeight="1" x14ac:dyDescent="0.1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ustomHeight="1" x14ac:dyDescent="0.1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ustomHeight="1" x14ac:dyDescent="0.1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ustomHeight="1" x14ac:dyDescent="0.1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ustomHeight="1" x14ac:dyDescent="0.1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ustomHeight="1" x14ac:dyDescent="0.1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ustomHeight="1" x14ac:dyDescent="0.1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ustomHeight="1" x14ac:dyDescent="0.1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ustomHeight="1" x14ac:dyDescent="0.1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ustomHeight="1" x14ac:dyDescent="0.1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ustomHeight="1" x14ac:dyDescent="0.1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ustomHeight="1" x14ac:dyDescent="0.1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ustomHeight="1" x14ac:dyDescent="0.1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ustomHeight="1" x14ac:dyDescent="0.1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ustomHeight="1" x14ac:dyDescent="0.1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ustomHeight="1" x14ac:dyDescent="0.1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ustomHeight="1" x14ac:dyDescent="0.1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ustomHeight="1" x14ac:dyDescent="0.1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ustomHeight="1" x14ac:dyDescent="0.1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ustomHeight="1" x14ac:dyDescent="0.1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ustomHeight="1" x14ac:dyDescent="0.1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ustomHeight="1" x14ac:dyDescent="0.1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ustomHeight="1" x14ac:dyDescent="0.1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ustomHeight="1" x14ac:dyDescent="0.1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ustomHeight="1" x14ac:dyDescent="0.1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ustomHeight="1" x14ac:dyDescent="0.1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ustomHeight="1" x14ac:dyDescent="0.1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ustomHeight="1" x14ac:dyDescent="0.1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ustomHeight="1" x14ac:dyDescent="0.1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ustomHeight="1" x14ac:dyDescent="0.1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ustomHeight="1" x14ac:dyDescent="0.1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ustomHeight="1" x14ac:dyDescent="0.1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ustomHeight="1" x14ac:dyDescent="0.1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ustomHeight="1" x14ac:dyDescent="0.1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ustomHeight="1" x14ac:dyDescent="0.1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ustomHeight="1" x14ac:dyDescent="0.1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ustomHeight="1" x14ac:dyDescent="0.1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ustomHeight="1" x14ac:dyDescent="0.1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ustomHeight="1" x14ac:dyDescent="0.1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ustomHeight="1" x14ac:dyDescent="0.1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ustomHeight="1" x14ac:dyDescent="0.1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ustomHeight="1" x14ac:dyDescent="0.1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ustomHeight="1" x14ac:dyDescent="0.1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ustomHeight="1" x14ac:dyDescent="0.1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ustomHeight="1" x14ac:dyDescent="0.1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ustomHeight="1" x14ac:dyDescent="0.1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ustomHeight="1" x14ac:dyDescent="0.1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ustomHeight="1" x14ac:dyDescent="0.1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ustomHeight="1" x14ac:dyDescent="0.1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ustomHeight="1" x14ac:dyDescent="0.1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ustomHeight="1" x14ac:dyDescent="0.1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ustomHeight="1" x14ac:dyDescent="0.1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ustomHeight="1" x14ac:dyDescent="0.1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ustomHeight="1" x14ac:dyDescent="0.1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ustomHeight="1" x14ac:dyDescent="0.1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ustomHeight="1" x14ac:dyDescent="0.1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ustomHeight="1" x14ac:dyDescent="0.1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ustomHeight="1" x14ac:dyDescent="0.1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ustomHeight="1" x14ac:dyDescent="0.1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ustomHeight="1" x14ac:dyDescent="0.1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ustomHeight="1" x14ac:dyDescent="0.1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ustomHeight="1" x14ac:dyDescent="0.1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ustomHeight="1" x14ac:dyDescent="0.1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ustomHeight="1" x14ac:dyDescent="0.1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ustomHeight="1" x14ac:dyDescent="0.1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ustomHeight="1" x14ac:dyDescent="0.1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ustomHeight="1" x14ac:dyDescent="0.1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ustomHeight="1" x14ac:dyDescent="0.1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ustomHeight="1" x14ac:dyDescent="0.1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ustomHeight="1" x14ac:dyDescent="0.1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ustomHeight="1" x14ac:dyDescent="0.1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ustomHeight="1" x14ac:dyDescent="0.1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ustomHeight="1" x14ac:dyDescent="0.1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ustomHeight="1" x14ac:dyDescent="0.1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ustomHeight="1" x14ac:dyDescent="0.1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ustomHeight="1" x14ac:dyDescent="0.1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ustomHeight="1" x14ac:dyDescent="0.1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ustomHeight="1" x14ac:dyDescent="0.1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ustomHeight="1" x14ac:dyDescent="0.1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ustomHeight="1" x14ac:dyDescent="0.1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ustomHeight="1" x14ac:dyDescent="0.1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ustomHeight="1" x14ac:dyDescent="0.1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ustomHeight="1" x14ac:dyDescent="0.1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ustomHeight="1" x14ac:dyDescent="0.1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ustomHeight="1" x14ac:dyDescent="0.1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ustomHeight="1" x14ac:dyDescent="0.1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ustomHeight="1" x14ac:dyDescent="0.1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ustomHeight="1" x14ac:dyDescent="0.1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ustomHeight="1" x14ac:dyDescent="0.1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ustomHeight="1" x14ac:dyDescent="0.1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ustomHeight="1" x14ac:dyDescent="0.1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ustomHeight="1" x14ac:dyDescent="0.1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ustomHeight="1" x14ac:dyDescent="0.1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ustomHeight="1" x14ac:dyDescent="0.1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ustomHeight="1" x14ac:dyDescent="0.1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ustomHeight="1" x14ac:dyDescent="0.1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ustomHeight="1" x14ac:dyDescent="0.1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ustomHeight="1" x14ac:dyDescent="0.1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ustomHeight="1" x14ac:dyDescent="0.1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ustomHeight="1" x14ac:dyDescent="0.1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ustomHeight="1" x14ac:dyDescent="0.1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ustomHeight="1" x14ac:dyDescent="0.1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x14ac:dyDescent="0.1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ustomHeight="1" x14ac:dyDescent="0.1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ustomHeight="1" x14ac:dyDescent="0.1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ustomHeight="1" x14ac:dyDescent="0.1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ustomHeight="1" x14ac:dyDescent="0.1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ustomHeight="1" x14ac:dyDescent="0.1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ustomHeight="1" x14ac:dyDescent="0.1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ustomHeight="1" x14ac:dyDescent="0.1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ustomHeight="1" x14ac:dyDescent="0.1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ustomHeight="1" x14ac:dyDescent="0.1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ustomHeight="1" x14ac:dyDescent="0.1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ustomHeight="1" x14ac:dyDescent="0.1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ustomHeight="1" x14ac:dyDescent="0.1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ustomHeight="1" x14ac:dyDescent="0.1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ustomHeight="1" x14ac:dyDescent="0.1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ustomHeight="1" x14ac:dyDescent="0.1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ustomHeight="1" x14ac:dyDescent="0.1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ustomHeight="1" x14ac:dyDescent="0.1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ustomHeight="1" x14ac:dyDescent="0.1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ustomHeight="1" x14ac:dyDescent="0.1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ustomHeight="1" x14ac:dyDescent="0.1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ustomHeight="1" x14ac:dyDescent="0.1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ustomHeight="1" x14ac:dyDescent="0.1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ustomHeight="1" x14ac:dyDescent="0.1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ustomHeight="1" x14ac:dyDescent="0.1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ustomHeight="1" x14ac:dyDescent="0.1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ustomHeight="1" x14ac:dyDescent="0.1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ustomHeight="1" x14ac:dyDescent="0.1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ustomHeight="1" x14ac:dyDescent="0.1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ustomHeight="1" x14ac:dyDescent="0.1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ustomHeight="1" x14ac:dyDescent="0.1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ustomHeight="1" x14ac:dyDescent="0.1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ustomHeight="1" x14ac:dyDescent="0.1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ustomHeight="1" x14ac:dyDescent="0.1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ustomHeight="1" x14ac:dyDescent="0.1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ustomHeight="1" x14ac:dyDescent="0.1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ustomHeight="1" x14ac:dyDescent="0.1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ustomHeight="1" x14ac:dyDescent="0.1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ustomHeight="1" x14ac:dyDescent="0.1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ustomHeight="1" x14ac:dyDescent="0.1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ustomHeight="1" x14ac:dyDescent="0.1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ustomHeight="1" x14ac:dyDescent="0.1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ustomHeight="1" x14ac:dyDescent="0.1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ustomHeight="1" x14ac:dyDescent="0.1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ustomHeight="1" x14ac:dyDescent="0.1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ustomHeight="1" x14ac:dyDescent="0.1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ustomHeight="1" x14ac:dyDescent="0.1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ustomHeight="1" x14ac:dyDescent="0.1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ustomHeight="1" x14ac:dyDescent="0.1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ustomHeight="1" x14ac:dyDescent="0.1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ustomHeight="1" x14ac:dyDescent="0.1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ustomHeight="1" x14ac:dyDescent="0.1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ustomHeight="1" x14ac:dyDescent="0.1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ustomHeight="1" x14ac:dyDescent="0.1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ustomHeight="1" x14ac:dyDescent="0.1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ustomHeight="1" x14ac:dyDescent="0.1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ustomHeight="1" x14ac:dyDescent="0.1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ustomHeight="1" x14ac:dyDescent="0.1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ustomHeight="1" x14ac:dyDescent="0.1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ustomHeight="1" x14ac:dyDescent="0.1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ustomHeight="1" x14ac:dyDescent="0.1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ustomHeight="1" x14ac:dyDescent="0.1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ustomHeight="1" x14ac:dyDescent="0.1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ustomHeight="1" x14ac:dyDescent="0.1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ustomHeight="1" x14ac:dyDescent="0.1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ustomHeight="1" x14ac:dyDescent="0.1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ustomHeight="1" x14ac:dyDescent="0.1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ustomHeight="1" x14ac:dyDescent="0.1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ustomHeight="1" x14ac:dyDescent="0.1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ustomHeight="1" x14ac:dyDescent="0.1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x14ac:dyDescent="0.1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ustomHeight="1" x14ac:dyDescent="0.1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ustomHeight="1" x14ac:dyDescent="0.1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ustomHeight="1" x14ac:dyDescent="0.1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ustomHeight="1" x14ac:dyDescent="0.1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ustomHeight="1" x14ac:dyDescent="0.1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ustomHeight="1" x14ac:dyDescent="0.1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ustomHeight="1" x14ac:dyDescent="0.1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ustomHeight="1" x14ac:dyDescent="0.1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ustomHeight="1" x14ac:dyDescent="0.1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ustomHeight="1" x14ac:dyDescent="0.1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ustomHeight="1" x14ac:dyDescent="0.1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ustomHeight="1" x14ac:dyDescent="0.1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ustomHeight="1" x14ac:dyDescent="0.1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ustomHeight="1" x14ac:dyDescent="0.1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ustomHeight="1" x14ac:dyDescent="0.1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ustomHeight="1" x14ac:dyDescent="0.1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ustomHeight="1" x14ac:dyDescent="0.1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ustomHeight="1" x14ac:dyDescent="0.1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ustomHeight="1" x14ac:dyDescent="0.1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ustomHeight="1" x14ac:dyDescent="0.1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ustomHeight="1" x14ac:dyDescent="0.1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ustomHeight="1" x14ac:dyDescent="0.1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ustomHeight="1" x14ac:dyDescent="0.1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ustomHeight="1" x14ac:dyDescent="0.1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ustomHeight="1" x14ac:dyDescent="0.1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ustomHeight="1" x14ac:dyDescent="0.1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ustomHeight="1" x14ac:dyDescent="0.1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ustomHeight="1" x14ac:dyDescent="0.1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ustomHeight="1" x14ac:dyDescent="0.1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ustomHeight="1" x14ac:dyDescent="0.1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ustomHeight="1" x14ac:dyDescent="0.1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ustomHeight="1" x14ac:dyDescent="0.1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ustomHeight="1" x14ac:dyDescent="0.1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ustomHeight="1" x14ac:dyDescent="0.1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ustomHeight="1" x14ac:dyDescent="0.1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x14ac:dyDescent="0.1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ustomHeight="1" x14ac:dyDescent="0.1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x14ac:dyDescent="0.1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ustomHeight="1" x14ac:dyDescent="0.1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ustomHeight="1" x14ac:dyDescent="0.1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ustomHeight="1" x14ac:dyDescent="0.1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ustomHeight="1" x14ac:dyDescent="0.1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ustomHeight="1" x14ac:dyDescent="0.1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ustomHeight="1" x14ac:dyDescent="0.1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ustomHeight="1" x14ac:dyDescent="0.1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ustomHeight="1" x14ac:dyDescent="0.1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ustomHeight="1" x14ac:dyDescent="0.1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ustomHeight="1" x14ac:dyDescent="0.1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ustomHeight="1" x14ac:dyDescent="0.1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ustomHeight="1" x14ac:dyDescent="0.1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ustomHeight="1" x14ac:dyDescent="0.1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ustomHeight="1" x14ac:dyDescent="0.1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ustomHeight="1" x14ac:dyDescent="0.1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ustomHeight="1" x14ac:dyDescent="0.1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ustomHeight="1" x14ac:dyDescent="0.1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ustomHeight="1" x14ac:dyDescent="0.1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ustomHeight="1" x14ac:dyDescent="0.1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ustomHeight="1" x14ac:dyDescent="0.1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ustomHeight="1" x14ac:dyDescent="0.1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ustomHeight="1" x14ac:dyDescent="0.1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ustomHeight="1" x14ac:dyDescent="0.1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ustomHeight="1" x14ac:dyDescent="0.1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ustomHeight="1" x14ac:dyDescent="0.1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ustomHeight="1" x14ac:dyDescent="0.1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ustomHeight="1" x14ac:dyDescent="0.1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ustomHeight="1" x14ac:dyDescent="0.1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ustomHeight="1" x14ac:dyDescent="0.1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ustomHeight="1" x14ac:dyDescent="0.1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ustomHeight="1" x14ac:dyDescent="0.1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ustomHeight="1" x14ac:dyDescent="0.1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ustomHeight="1" x14ac:dyDescent="0.1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ustomHeight="1" x14ac:dyDescent="0.1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ustomHeight="1" x14ac:dyDescent="0.1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ustomHeight="1" x14ac:dyDescent="0.1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ustomHeight="1" x14ac:dyDescent="0.1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ustomHeight="1" x14ac:dyDescent="0.1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ustomHeight="1" x14ac:dyDescent="0.1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ustomHeight="1" x14ac:dyDescent="0.1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ustomHeight="1" x14ac:dyDescent="0.1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ustomHeight="1" x14ac:dyDescent="0.1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ustomHeight="1" x14ac:dyDescent="0.1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ustomHeight="1" x14ac:dyDescent="0.1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ustomHeight="1" x14ac:dyDescent="0.1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ustomHeight="1" x14ac:dyDescent="0.1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ustomHeight="1" x14ac:dyDescent="0.1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ustomHeight="1" x14ac:dyDescent="0.1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ustomHeight="1" x14ac:dyDescent="0.1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ustomHeight="1" x14ac:dyDescent="0.1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ustomHeight="1" x14ac:dyDescent="0.1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ustomHeight="1" x14ac:dyDescent="0.1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ustomHeight="1" x14ac:dyDescent="0.1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ustomHeight="1" x14ac:dyDescent="0.1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ustomHeight="1" x14ac:dyDescent="0.1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ustomHeight="1" x14ac:dyDescent="0.1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ustomHeight="1" x14ac:dyDescent="0.1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ustomHeight="1" x14ac:dyDescent="0.1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ustomHeight="1" x14ac:dyDescent="0.1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ustomHeight="1" x14ac:dyDescent="0.1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ustomHeight="1" x14ac:dyDescent="0.1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ustomHeight="1" x14ac:dyDescent="0.1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ustomHeight="1" x14ac:dyDescent="0.1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ustomHeight="1" x14ac:dyDescent="0.1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ustomHeight="1" x14ac:dyDescent="0.1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ustomHeight="1" x14ac:dyDescent="0.1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ustomHeight="1" x14ac:dyDescent="0.1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ustomHeight="1" x14ac:dyDescent="0.1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ustomHeight="1" x14ac:dyDescent="0.1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ustomHeight="1" x14ac:dyDescent="0.1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ustomHeight="1" x14ac:dyDescent="0.1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ustomHeight="1" x14ac:dyDescent="0.1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ustomHeight="1" x14ac:dyDescent="0.1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ustomHeight="1" x14ac:dyDescent="0.1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ustomHeight="1" x14ac:dyDescent="0.1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ustomHeight="1" x14ac:dyDescent="0.1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ustomHeight="1" x14ac:dyDescent="0.1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ustomHeight="1" x14ac:dyDescent="0.1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ustomHeight="1" x14ac:dyDescent="0.1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ustomHeight="1" x14ac:dyDescent="0.1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ustomHeight="1" x14ac:dyDescent="0.1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ustomHeight="1" x14ac:dyDescent="0.1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ustomHeight="1" x14ac:dyDescent="0.1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ustomHeight="1" x14ac:dyDescent="0.1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ustomHeight="1" x14ac:dyDescent="0.1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ustomHeight="1" x14ac:dyDescent="0.1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ustomHeight="1" x14ac:dyDescent="0.1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ustomHeight="1" x14ac:dyDescent="0.1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ustomHeight="1" x14ac:dyDescent="0.1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ustomHeight="1" x14ac:dyDescent="0.1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ustomHeight="1" x14ac:dyDescent="0.1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ustomHeight="1" x14ac:dyDescent="0.1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ustomHeight="1" x14ac:dyDescent="0.1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ustomHeight="1" x14ac:dyDescent="0.1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ustomHeight="1" x14ac:dyDescent="0.1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ustomHeight="1" x14ac:dyDescent="0.1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ustomHeight="1" x14ac:dyDescent="0.1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ustomHeight="1" x14ac:dyDescent="0.1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ustomHeight="1" x14ac:dyDescent="0.1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ustomHeight="1" x14ac:dyDescent="0.1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ustomHeight="1" x14ac:dyDescent="0.1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x14ac:dyDescent="0.1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ustomHeight="1" x14ac:dyDescent="0.1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ustomHeight="1" x14ac:dyDescent="0.1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ustomHeight="1" x14ac:dyDescent="0.1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ustomHeight="1" x14ac:dyDescent="0.1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ustomHeight="1" x14ac:dyDescent="0.1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ustomHeight="1" x14ac:dyDescent="0.1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ustomHeight="1" x14ac:dyDescent="0.1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ustomHeight="1" x14ac:dyDescent="0.1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ustomHeight="1" x14ac:dyDescent="0.1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ustomHeight="1" x14ac:dyDescent="0.1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ustomHeight="1" x14ac:dyDescent="0.1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ustomHeight="1" x14ac:dyDescent="0.1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ustomHeight="1" x14ac:dyDescent="0.1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ustomHeight="1" x14ac:dyDescent="0.1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ustomHeight="1" x14ac:dyDescent="0.1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ustomHeight="1" x14ac:dyDescent="0.1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x14ac:dyDescent="0.1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ustomHeight="1" x14ac:dyDescent="0.1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ustomHeight="1" x14ac:dyDescent="0.1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ustomHeight="1" x14ac:dyDescent="0.1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ustomHeight="1" x14ac:dyDescent="0.1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ustomHeight="1" x14ac:dyDescent="0.1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ustomHeight="1" x14ac:dyDescent="0.1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ustomHeight="1" x14ac:dyDescent="0.1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ustomHeight="1" x14ac:dyDescent="0.1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ustomHeight="1" x14ac:dyDescent="0.1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ustomHeight="1" x14ac:dyDescent="0.1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ustomHeight="1" x14ac:dyDescent="0.1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ustomHeight="1" x14ac:dyDescent="0.1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ustomHeight="1" x14ac:dyDescent="0.1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ustomHeight="1" x14ac:dyDescent="0.1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ustomHeight="1" x14ac:dyDescent="0.1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ustomHeight="1" x14ac:dyDescent="0.1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ustomHeight="1" x14ac:dyDescent="0.1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ustomHeight="1" x14ac:dyDescent="0.1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ustomHeight="1" x14ac:dyDescent="0.1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ustomHeight="1" x14ac:dyDescent="0.1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ustomHeight="1" x14ac:dyDescent="0.1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ustomHeight="1" x14ac:dyDescent="0.1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ustomHeight="1" x14ac:dyDescent="0.1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ustomHeight="1" x14ac:dyDescent="0.1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ustomHeight="1" x14ac:dyDescent="0.1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ustomHeight="1" x14ac:dyDescent="0.1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ustomHeight="1" x14ac:dyDescent="0.1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ustomHeight="1" x14ac:dyDescent="0.1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ustomHeight="1" x14ac:dyDescent="0.1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ustomHeight="1" x14ac:dyDescent="0.1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ustomHeight="1" x14ac:dyDescent="0.1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ustomHeight="1" x14ac:dyDescent="0.1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ustomHeight="1" x14ac:dyDescent="0.1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ustomHeight="1" x14ac:dyDescent="0.1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ustomHeight="1" x14ac:dyDescent="0.1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ustomHeight="1" x14ac:dyDescent="0.1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ustomHeight="1" x14ac:dyDescent="0.1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ustomHeight="1" x14ac:dyDescent="0.1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ustomHeight="1" x14ac:dyDescent="0.1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ustomHeight="1" x14ac:dyDescent="0.1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ustomHeight="1" x14ac:dyDescent="0.1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ustomHeight="1" x14ac:dyDescent="0.1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ustomHeight="1" x14ac:dyDescent="0.1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ustomHeight="1" x14ac:dyDescent="0.1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ustomHeight="1" x14ac:dyDescent="0.1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ustomHeight="1" x14ac:dyDescent="0.1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ustomHeight="1" x14ac:dyDescent="0.1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ustomHeight="1" x14ac:dyDescent="0.1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ustomHeight="1" x14ac:dyDescent="0.1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ustomHeight="1" x14ac:dyDescent="0.1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ustomHeight="1" x14ac:dyDescent="0.1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ustomHeight="1" x14ac:dyDescent="0.1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ustomHeight="1" x14ac:dyDescent="0.1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ustomHeight="1" x14ac:dyDescent="0.1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ustomHeight="1" x14ac:dyDescent="0.1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ustomHeight="1" x14ac:dyDescent="0.1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ustomHeight="1" x14ac:dyDescent="0.1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ustomHeight="1" x14ac:dyDescent="0.1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ustomHeight="1" x14ac:dyDescent="0.1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ustomHeight="1" x14ac:dyDescent="0.1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ustomHeight="1" x14ac:dyDescent="0.1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ustomHeight="1" x14ac:dyDescent="0.1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ustomHeight="1" x14ac:dyDescent="0.1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ustomHeight="1" x14ac:dyDescent="0.1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ustomHeight="1" x14ac:dyDescent="0.1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ustomHeight="1" x14ac:dyDescent="0.1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ustomHeight="1" x14ac:dyDescent="0.1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ustomHeight="1" x14ac:dyDescent="0.1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ustomHeight="1" x14ac:dyDescent="0.1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ustomHeight="1" x14ac:dyDescent="0.1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ustomHeight="1" x14ac:dyDescent="0.1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ustomHeight="1" x14ac:dyDescent="0.1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ustomHeight="1" x14ac:dyDescent="0.1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ustomHeight="1" x14ac:dyDescent="0.1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ustomHeight="1" x14ac:dyDescent="0.1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ustomHeight="1" x14ac:dyDescent="0.1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ustomHeight="1" x14ac:dyDescent="0.1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ustomHeight="1" x14ac:dyDescent="0.1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ustomHeight="1" x14ac:dyDescent="0.1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ustomHeight="1" x14ac:dyDescent="0.1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ustomHeight="1" x14ac:dyDescent="0.1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ustomHeight="1" x14ac:dyDescent="0.1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ustomHeight="1" x14ac:dyDescent="0.1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ustomHeight="1" x14ac:dyDescent="0.1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ustomHeight="1" x14ac:dyDescent="0.1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ustomHeight="1" x14ac:dyDescent="0.1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ustomHeight="1" x14ac:dyDescent="0.1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ustomHeight="1" x14ac:dyDescent="0.1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ustomHeight="1" x14ac:dyDescent="0.1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ustomHeight="1" x14ac:dyDescent="0.1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ustomHeight="1" x14ac:dyDescent="0.1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ustomHeight="1" x14ac:dyDescent="0.1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ustomHeight="1" x14ac:dyDescent="0.1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ustomHeight="1" x14ac:dyDescent="0.1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ustomHeight="1" x14ac:dyDescent="0.1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ustomHeight="1" x14ac:dyDescent="0.1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ustomHeight="1" x14ac:dyDescent="0.1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ustomHeight="1" x14ac:dyDescent="0.1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ustomHeight="1" x14ac:dyDescent="0.1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ustomHeight="1" x14ac:dyDescent="0.1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ustomHeight="1" x14ac:dyDescent="0.1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ustomHeight="1" x14ac:dyDescent="0.1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ustomHeight="1" x14ac:dyDescent="0.1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ustomHeight="1" x14ac:dyDescent="0.1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ustomHeight="1" x14ac:dyDescent="0.1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ustomHeight="1" x14ac:dyDescent="0.1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ustomHeight="1" x14ac:dyDescent="0.1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ustomHeight="1" x14ac:dyDescent="0.1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ustomHeight="1" x14ac:dyDescent="0.1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ustomHeight="1" x14ac:dyDescent="0.1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ustomHeight="1" x14ac:dyDescent="0.1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ustomHeight="1" x14ac:dyDescent="0.1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ustomHeight="1" x14ac:dyDescent="0.1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ustomHeight="1" x14ac:dyDescent="0.1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ustomHeight="1" x14ac:dyDescent="0.1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ustomHeight="1" x14ac:dyDescent="0.1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ustomHeight="1" x14ac:dyDescent="0.1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ustomHeight="1" x14ac:dyDescent="0.1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ustomHeight="1" x14ac:dyDescent="0.1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ustomHeight="1" x14ac:dyDescent="0.1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ustomHeight="1" x14ac:dyDescent="0.1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ustomHeight="1" x14ac:dyDescent="0.1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ustomHeight="1" x14ac:dyDescent="0.1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ustomHeight="1" x14ac:dyDescent="0.1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ustomHeight="1" x14ac:dyDescent="0.1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ustomHeight="1" x14ac:dyDescent="0.1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ustomHeight="1" x14ac:dyDescent="0.1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ustomHeight="1" x14ac:dyDescent="0.1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ustomHeight="1" x14ac:dyDescent="0.1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ustomHeight="1" x14ac:dyDescent="0.1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ustomHeight="1" x14ac:dyDescent="0.1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ustomHeight="1" x14ac:dyDescent="0.1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ustomHeight="1" x14ac:dyDescent="0.1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ustomHeight="1" x14ac:dyDescent="0.1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ustomHeight="1" x14ac:dyDescent="0.1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ustomHeight="1" x14ac:dyDescent="0.1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ustomHeight="1" x14ac:dyDescent="0.1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ustomHeight="1" x14ac:dyDescent="0.1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ustomHeight="1" x14ac:dyDescent="0.1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ustomHeight="1" x14ac:dyDescent="0.1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ustomHeight="1" x14ac:dyDescent="0.1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ustomHeight="1" x14ac:dyDescent="0.1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ustomHeight="1" x14ac:dyDescent="0.1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ustomHeight="1" x14ac:dyDescent="0.1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ustomHeight="1" x14ac:dyDescent="0.1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ustomHeight="1" x14ac:dyDescent="0.1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ustomHeight="1" x14ac:dyDescent="0.1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ustomHeight="1" x14ac:dyDescent="0.1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ustomHeight="1" x14ac:dyDescent="0.1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ustomHeight="1" x14ac:dyDescent="0.1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ustomHeight="1" x14ac:dyDescent="0.1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ustomHeight="1" x14ac:dyDescent="0.1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ustomHeight="1" x14ac:dyDescent="0.1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ustomHeight="1" x14ac:dyDescent="0.1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ustomHeight="1" x14ac:dyDescent="0.1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ustomHeight="1" x14ac:dyDescent="0.1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ustomHeight="1" x14ac:dyDescent="0.1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ustomHeight="1" x14ac:dyDescent="0.1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ustomHeight="1" x14ac:dyDescent="0.1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ustomHeight="1" x14ac:dyDescent="0.1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ustomHeight="1" x14ac:dyDescent="0.1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2.75" customHeight="1" x14ac:dyDescent="0.15">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2.75" customHeight="1" x14ac:dyDescent="0.15">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row r="1003" spans="1:26" ht="12.75" customHeight="1" x14ac:dyDescent="0.15">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row>
    <row r="1004" spans="1:26" ht="12.75" customHeight="1" x14ac:dyDescent="0.15">
      <c r="A1004" s="6"/>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row>
    <row r="1005" spans="1:26" ht="12.75" customHeight="1" x14ac:dyDescent="0.15">
      <c r="A1005" s="6"/>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row>
    <row r="1006" spans="1:26" ht="12.75" customHeight="1" x14ac:dyDescent="0.15">
      <c r="A1006" s="6"/>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row>
    <row r="1007" spans="1:26" ht="12.75" customHeight="1" x14ac:dyDescent="0.15">
      <c r="A1007" s="6"/>
      <c r="B1007" s="6"/>
      <c r="C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row>
    <row r="1008" spans="1:26" ht="12.75" customHeight="1" x14ac:dyDescent="0.15">
      <c r="A1008" s="6"/>
      <c r="B1008" s="6"/>
      <c r="C1008" s="6"/>
      <c r="D1008" s="6"/>
      <c r="E1008" s="6"/>
      <c r="F1008" s="6"/>
      <c r="G1008" s="6"/>
      <c r="H1008" s="6"/>
      <c r="I1008" s="6"/>
      <c r="J1008" s="6"/>
      <c r="K1008" s="6"/>
      <c r="L1008" s="6"/>
      <c r="M1008" s="6"/>
      <c r="N1008" s="6"/>
      <c r="O1008" s="6"/>
      <c r="P1008" s="6"/>
      <c r="Q1008" s="6"/>
      <c r="R1008" s="6"/>
      <c r="S1008" s="6"/>
      <c r="T1008" s="6"/>
      <c r="U1008" s="6"/>
      <c r="V1008" s="6"/>
      <c r="W1008" s="6"/>
      <c r="X1008" s="6"/>
      <c r="Y1008" s="6"/>
      <c r="Z1008" s="6"/>
    </row>
    <row r="1009" spans="1:26" ht="12.75" customHeight="1" x14ac:dyDescent="0.15">
      <c r="A1009" s="6"/>
      <c r="B1009" s="6"/>
      <c r="C1009" s="6"/>
      <c r="D1009" s="6"/>
      <c r="E1009" s="6"/>
      <c r="F1009" s="6"/>
      <c r="G1009" s="6"/>
      <c r="H1009" s="6"/>
      <c r="I1009" s="6"/>
      <c r="J1009" s="6"/>
      <c r="K1009" s="6"/>
      <c r="L1009" s="6"/>
      <c r="M1009" s="6"/>
      <c r="N1009" s="6"/>
      <c r="O1009" s="6"/>
      <c r="P1009" s="6"/>
      <c r="Q1009" s="6"/>
      <c r="R1009" s="6"/>
      <c r="S1009" s="6"/>
      <c r="T1009" s="6"/>
      <c r="U1009" s="6"/>
      <c r="V1009" s="6"/>
      <c r="W1009" s="6"/>
      <c r="X1009" s="6"/>
      <c r="Y1009" s="6"/>
      <c r="Z1009" s="6"/>
    </row>
    <row r="1010" spans="1:26" ht="12.75" customHeight="1" x14ac:dyDescent="0.15">
      <c r="A1010" s="6"/>
      <c r="B1010" s="6"/>
      <c r="C1010" s="6"/>
      <c r="D1010" s="6"/>
      <c r="E1010" s="6"/>
      <c r="F1010" s="6"/>
      <c r="G1010" s="6"/>
      <c r="H1010" s="6"/>
      <c r="I1010" s="6"/>
      <c r="J1010" s="6"/>
      <c r="K1010" s="6"/>
      <c r="L1010" s="6"/>
      <c r="M1010" s="6"/>
      <c r="N1010" s="6"/>
      <c r="O1010" s="6"/>
      <c r="P1010" s="6"/>
      <c r="Q1010" s="6"/>
      <c r="R1010" s="6"/>
      <c r="S1010" s="6"/>
      <c r="T1010" s="6"/>
      <c r="U1010" s="6"/>
      <c r="V1010" s="6"/>
      <c r="W1010" s="6"/>
      <c r="X1010" s="6"/>
      <c r="Y1010" s="6"/>
      <c r="Z1010" s="6"/>
    </row>
    <row r="1011" spans="1:26" ht="12.75" customHeight="1" x14ac:dyDescent="0.15">
      <c r="A1011" s="6"/>
      <c r="B1011" s="6"/>
      <c r="C1011" s="6"/>
      <c r="D1011" s="6"/>
      <c r="E1011" s="6"/>
      <c r="F1011" s="6"/>
      <c r="G1011" s="6"/>
      <c r="H1011" s="6"/>
      <c r="I1011" s="6"/>
      <c r="J1011" s="6"/>
      <c r="K1011" s="6"/>
      <c r="L1011" s="6"/>
      <c r="M1011" s="6"/>
      <c r="N1011" s="6"/>
      <c r="O1011" s="6"/>
      <c r="P1011" s="6"/>
      <c r="Q1011" s="6"/>
      <c r="R1011" s="6"/>
      <c r="S1011" s="6"/>
      <c r="T1011" s="6"/>
      <c r="U1011" s="6"/>
      <c r="V1011" s="6"/>
      <c r="W1011" s="6"/>
      <c r="X1011" s="6"/>
      <c r="Y1011" s="6"/>
      <c r="Z1011" s="6"/>
    </row>
    <row r="1012" spans="1:26" ht="12.75" customHeight="1" x14ac:dyDescent="0.15">
      <c r="A1012" s="6"/>
      <c r="B1012" s="6"/>
      <c r="C1012" s="6"/>
      <c r="D1012" s="6"/>
      <c r="E1012" s="6"/>
      <c r="F1012" s="6"/>
      <c r="G1012" s="6"/>
      <c r="H1012" s="6"/>
      <c r="I1012" s="6"/>
      <c r="J1012" s="6"/>
      <c r="K1012" s="6"/>
      <c r="L1012" s="6"/>
      <c r="M1012" s="6"/>
      <c r="N1012" s="6"/>
      <c r="O1012" s="6"/>
      <c r="P1012" s="6"/>
      <c r="Q1012" s="6"/>
      <c r="R1012" s="6"/>
      <c r="S1012" s="6"/>
      <c r="T1012" s="6"/>
      <c r="U1012" s="6"/>
      <c r="V1012" s="6"/>
      <c r="W1012" s="6"/>
      <c r="X1012" s="6"/>
      <c r="Y1012" s="6"/>
      <c r="Z1012" s="6"/>
    </row>
  </sheetData>
  <mergeCells count="3">
    <mergeCell ref="B2:C2"/>
    <mergeCell ref="B1:C1"/>
    <mergeCell ref="A1:A43"/>
  </mergeCells>
  <phoneticPr fontId="30" type="noConversion"/>
  <hyperlinks>
    <hyperlink ref="C34" location="'Add. Comments'!A1" display="Additional comments"/>
    <hyperlink ref="C5" location="Comments!A1" display="Comments"/>
    <hyperlink ref="C6" location="Mastersheet!A1" display="Mastersheet"/>
    <hyperlink ref="C7" location="'Rec.1 Summary'!A1" display="Recommendation #1 Summary: Establishing an Empowered Community for Enforcing Community Powers"/>
    <hyperlink ref="C10" location="'Rec 2 Analysis'!A1" display="Recommendation #2 Analysis: Empowering the community through consensus: engage, escalate, enforce"/>
    <hyperlink ref="C11" location="'Rec.3 Summary'!A1" display="Recommendation #3 Summary: Redefining ICANN's Bylaws as 'Standard Bylaws' and 'Fundamental Bylaws'"/>
    <hyperlink ref="C13" location="'Rec.4 Summary'!A1" display="Recommendation #4 Summary: Ensuring community involvement in ICANN decision-making: seven new Community Powers"/>
    <hyperlink ref="C15" location="'Rec.5 Summary'!A1" display="Recommendation #5 Summary: Changing aspects of ICANN's Mission, Commitments and Core Values"/>
    <hyperlink ref="C17" location="'Rec.6 Summary'!A1" display="Recommendation #6 Summary: Reaffirming ICANN's Commitment to respect internationally recognized Human Rights as it carries out its mission"/>
    <hyperlink ref="C19" location="'Rec.7 Summary'!A1" display="Recommendation #7 Summary: Strengthening ICANN's Independent Review Process"/>
    <hyperlink ref="C21" location="'Rec.8 Summary'!A1" display="Recommendation #8 Summary: Fortifying ICANN's Request for Reconsideration Process"/>
    <hyperlink ref="C23" location="'Rec.9 Summary'!A1" display="Recommendation #9 Summary: Incorporation of the Affirmation of Commitments"/>
    <hyperlink ref="C25" location="'Rec.10 Summary'!A1" display="Recommendation #10 Summary: Enhancing the accountability of Supporting Organizations and Advisory Committees"/>
    <hyperlink ref="C27" location="'Rec.11 Summary'!A1" display="Recommendation #11 Summary: Board obligations with regards to Governmental Advisory Committee Advice (Stress Test 18)"/>
    <hyperlink ref="C29" location="'Rec.12 Summary'!A1" display="Recommendation #12 Summary: Committing to further accountability work in Work Stream 2"/>
    <hyperlink ref="C31" location="'CWG-Stewardship Requirements'!A1" display="CWG-Stewardship Requirements"/>
    <hyperlink ref="C32" location="'NTIA Criteria'!A1" display="NTIA Criteria"/>
    <hyperlink ref="C33" location="'Stress Test'!A1" display="Stress Tests"/>
    <hyperlink ref="C8" location="'Rec 1 Analysis'!A1" display="Recommendation #1 Analysis: Establishing an Empowered Community for Enforcing Community Powers"/>
    <hyperlink ref="C9" location="'Rec.2 Summary'!A1" display="Recommendation #2 Summary: Empowering the community through consensus: engage, escalate, enforce"/>
    <hyperlink ref="C12" location="'Rec 3 Analysis'!A1" display="Recommendation #3 Analysis: Redefining ICANN's Bylaws as 'Standard Bylaws' and 'Fundamental Bylaws'"/>
    <hyperlink ref="C14" location="'Rec 4 Analysis'!A1" display="Recommendation #4 Analysis: Ensuring community involvement in ICANN decision-making: seven new Community Powers"/>
    <hyperlink ref="C16" location="'Rec 5 Analysis'!A1" display="Recommendation #5 Analysis: Changing aspects of ICANN's Mission, Commitments and Core Values"/>
    <hyperlink ref="C18" location="'Rec 6 Analysis'!A1" display="Recommendation #6 Analysis: Reaffirming ICANN's Commitment to respect internationally recognized Human Rights as it carries out its mission"/>
    <hyperlink ref="C20" location="'Rec 7 Analysis'!A1" display="Recommendation #7 Analysis: Strengthening ICANN's Independent Review Process"/>
    <hyperlink ref="C22" location="'Rec 8 Analysis'!A1" display="Recommendation #8 Analysis: Fortifying ICANN's Request for Reconsideration Process"/>
    <hyperlink ref="C24" location="'Rec 9 Analysis'!A1" display="Recommendation #9 Analysis: Incorporation of the Affirmation of Commitments"/>
    <hyperlink ref="C26" location="'Rec 10 Analysis'!A1" display="Recommendation #10 Analysis: Enhancing the accountability of Supporting Organizations and Advisory Committees"/>
    <hyperlink ref="C28" location="'Rec 11 Analysis'!A1" display="Recommendation #11 Analysis: Board obligations with regards to Governmental Advisory Committee Advice (Stress Test 18)"/>
    <hyperlink ref="C30" location="'Rec 12 Analysis'!A1" display="Recommendation #12 Analysis: Committing to further accountability work in Work Stream 2"/>
  </hyperlinks>
  <pageMargins left="0.75" right="0.75" top="1" bottom="1" header="0.5" footer="0.5"/>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topLeftCell="B59" workbookViewId="0">
      <selection activeCell="D60" sqref="D60"/>
    </sheetView>
  </sheetViews>
  <sheetFormatPr baseColWidth="10" defaultColWidth="14.5" defaultRowHeight="15.75" customHeight="1" x14ac:dyDescent="0.15"/>
  <cols>
    <col min="1" max="1" width="5.5" hidden="1" customWidth="1"/>
    <col min="2" max="2" width="25.83203125" customWidth="1"/>
    <col min="3" max="3" width="12.6640625" customWidth="1"/>
    <col min="4" max="4" width="160.33203125" style="209" customWidth="1"/>
    <col min="5" max="5" width="13.5" customWidth="1"/>
    <col min="6" max="7" width="22.5" customWidth="1"/>
    <col min="8" max="8" width="46.6640625" style="209" customWidth="1"/>
    <col min="9" max="9" width="35.1640625" style="209" customWidth="1"/>
    <col min="10" max="26" width="8.83203125" customWidth="1"/>
  </cols>
  <sheetData>
    <row r="1" spans="1:26" ht="12.75" customHeight="1" x14ac:dyDescent="0.15">
      <c r="A1" s="8"/>
      <c r="B1" s="105" t="s">
        <v>216</v>
      </c>
      <c r="C1" s="106"/>
      <c r="D1" s="33"/>
      <c r="E1" s="35"/>
      <c r="F1" s="35"/>
      <c r="G1" s="35"/>
      <c r="H1" s="155"/>
      <c r="I1" s="155"/>
      <c r="J1" s="8"/>
      <c r="K1" s="8"/>
      <c r="L1" s="8"/>
      <c r="M1" s="8"/>
      <c r="N1" s="8"/>
      <c r="O1" s="8"/>
      <c r="P1" s="8"/>
      <c r="Q1" s="8"/>
      <c r="R1" s="8"/>
      <c r="S1" s="8"/>
      <c r="T1" s="8"/>
      <c r="U1" s="8"/>
      <c r="V1" s="8"/>
      <c r="W1" s="8"/>
      <c r="X1" s="8"/>
      <c r="Y1" s="8"/>
      <c r="Z1" s="8"/>
    </row>
    <row r="2" spans="1:26" ht="291" customHeight="1" x14ac:dyDescent="0.15">
      <c r="A2" s="8"/>
      <c r="B2" s="448" t="s">
        <v>1187</v>
      </c>
      <c r="C2" s="449"/>
      <c r="D2" s="449"/>
      <c r="E2" s="107"/>
      <c r="F2" s="108" t="s">
        <v>338</v>
      </c>
      <c r="G2" s="93"/>
      <c r="H2" s="155"/>
      <c r="I2" s="155"/>
      <c r="J2" s="8"/>
      <c r="K2" s="8"/>
      <c r="L2" s="8"/>
      <c r="M2" s="8"/>
      <c r="N2" s="8"/>
      <c r="O2" s="8"/>
      <c r="P2" s="8"/>
      <c r="Q2" s="8"/>
      <c r="R2" s="8"/>
      <c r="S2" s="8"/>
      <c r="T2" s="8"/>
      <c r="U2" s="8"/>
      <c r="V2" s="8"/>
      <c r="W2" s="8"/>
      <c r="X2" s="8"/>
      <c r="Y2" s="8"/>
      <c r="Z2" s="8"/>
    </row>
    <row r="3" spans="1:26" ht="86.25" customHeight="1" x14ac:dyDescent="0.15">
      <c r="A3" s="39"/>
      <c r="B3" s="36" t="s">
        <v>339</v>
      </c>
      <c r="C3" s="36" t="s">
        <v>1177</v>
      </c>
      <c r="D3" s="36" t="s">
        <v>341</v>
      </c>
      <c r="E3" s="36" t="s">
        <v>237</v>
      </c>
      <c r="F3" s="36" t="s">
        <v>342</v>
      </c>
      <c r="G3" s="36" t="s">
        <v>343</v>
      </c>
      <c r="H3" s="36" t="s">
        <v>218</v>
      </c>
      <c r="I3" s="36" t="s">
        <v>344</v>
      </c>
      <c r="J3" s="39"/>
      <c r="K3" s="39"/>
      <c r="L3" s="39"/>
      <c r="M3" s="39"/>
      <c r="N3" s="39"/>
      <c r="O3" s="39"/>
      <c r="P3" s="39"/>
      <c r="Q3" s="39"/>
      <c r="R3" s="39"/>
      <c r="S3" s="39"/>
      <c r="T3" s="39"/>
      <c r="U3" s="39"/>
      <c r="V3" s="39"/>
      <c r="W3" s="39"/>
      <c r="X3" s="39"/>
      <c r="Y3" s="39"/>
      <c r="Z3" s="39"/>
    </row>
    <row r="4" spans="1:26" ht="12.75" customHeight="1" x14ac:dyDescent="0.15">
      <c r="A4" s="35"/>
      <c r="B4" s="56" t="s">
        <v>33</v>
      </c>
      <c r="C4" s="58">
        <v>1</v>
      </c>
      <c r="D4" s="94" t="s">
        <v>533</v>
      </c>
      <c r="E4" s="58">
        <v>0</v>
      </c>
      <c r="F4" s="58">
        <v>1</v>
      </c>
      <c r="G4" s="58" t="s">
        <v>38</v>
      </c>
      <c r="H4" s="94" t="s">
        <v>38</v>
      </c>
      <c r="I4" s="94" t="s">
        <v>38</v>
      </c>
      <c r="J4" s="8"/>
      <c r="K4" s="8"/>
      <c r="L4" s="8"/>
      <c r="M4" s="8"/>
      <c r="N4" s="8"/>
      <c r="O4" s="8"/>
      <c r="P4" s="8"/>
      <c r="Q4" s="8"/>
      <c r="R4" s="8"/>
      <c r="S4" s="8"/>
      <c r="T4" s="8"/>
      <c r="U4" s="8"/>
      <c r="V4" s="8"/>
      <c r="W4" s="8"/>
      <c r="X4" s="8"/>
      <c r="Y4" s="8"/>
      <c r="Z4" s="8"/>
    </row>
    <row r="5" spans="1:26" ht="12.75" customHeight="1" x14ac:dyDescent="0.15">
      <c r="A5" s="35"/>
      <c r="B5" s="56" t="s">
        <v>37</v>
      </c>
      <c r="C5" s="58">
        <v>1</v>
      </c>
      <c r="D5" s="94" t="s">
        <v>38</v>
      </c>
      <c r="E5" s="58">
        <v>1</v>
      </c>
      <c r="F5" s="58">
        <v>0</v>
      </c>
      <c r="G5" s="58" t="s">
        <v>38</v>
      </c>
      <c r="H5" s="96" t="s">
        <v>38</v>
      </c>
      <c r="I5" s="96" t="s">
        <v>38</v>
      </c>
      <c r="J5" s="8"/>
      <c r="K5" s="8"/>
      <c r="L5" s="8"/>
      <c r="M5" s="8"/>
      <c r="N5" s="8"/>
      <c r="O5" s="8"/>
      <c r="P5" s="8"/>
      <c r="Q5" s="8"/>
      <c r="R5" s="8"/>
      <c r="S5" s="8"/>
      <c r="T5" s="8"/>
      <c r="U5" s="8"/>
      <c r="V5" s="8"/>
      <c r="W5" s="8"/>
      <c r="X5" s="8"/>
      <c r="Y5" s="8"/>
      <c r="Z5" s="8"/>
    </row>
    <row r="6" spans="1:26" ht="12.75" customHeight="1" x14ac:dyDescent="0.15">
      <c r="A6" s="58"/>
      <c r="B6" s="109" t="s">
        <v>39</v>
      </c>
      <c r="C6" s="95">
        <v>0</v>
      </c>
      <c r="D6" s="94" t="s">
        <v>38</v>
      </c>
      <c r="E6" s="58" t="s">
        <v>38</v>
      </c>
      <c r="F6" s="58" t="s">
        <v>38</v>
      </c>
      <c r="G6" s="58">
        <v>1</v>
      </c>
      <c r="H6" s="96" t="s">
        <v>38</v>
      </c>
      <c r="I6" s="96" t="s">
        <v>38</v>
      </c>
      <c r="J6" s="8"/>
      <c r="K6" s="8"/>
      <c r="L6" s="8"/>
      <c r="M6" s="8"/>
      <c r="N6" s="8"/>
      <c r="O6" s="8"/>
      <c r="P6" s="8"/>
      <c r="Q6" s="8"/>
      <c r="R6" s="8"/>
      <c r="S6" s="8"/>
      <c r="T6" s="8"/>
      <c r="U6" s="8"/>
      <c r="V6" s="8"/>
      <c r="W6" s="8"/>
      <c r="X6" s="8"/>
      <c r="Y6" s="8"/>
      <c r="Z6" s="8"/>
    </row>
    <row r="7" spans="1:26" ht="12.75" customHeight="1" x14ac:dyDescent="0.15">
      <c r="A7" s="91"/>
      <c r="B7" s="11" t="s">
        <v>40</v>
      </c>
      <c r="C7" s="95">
        <v>1</v>
      </c>
      <c r="D7" s="94" t="s">
        <v>38</v>
      </c>
      <c r="E7" s="58">
        <v>1</v>
      </c>
      <c r="F7" s="58">
        <v>0</v>
      </c>
      <c r="G7" s="58" t="s">
        <v>38</v>
      </c>
      <c r="H7" s="96" t="s">
        <v>38</v>
      </c>
      <c r="I7" s="96" t="s">
        <v>38</v>
      </c>
      <c r="J7" s="91"/>
      <c r="K7" s="91"/>
      <c r="L7" s="91"/>
      <c r="M7" s="91"/>
      <c r="N7" s="91"/>
      <c r="O7" s="91"/>
      <c r="P7" s="91"/>
      <c r="Q7" s="91"/>
      <c r="R7" s="91"/>
      <c r="S7" s="91"/>
      <c r="T7" s="91"/>
      <c r="U7" s="91"/>
      <c r="V7" s="91"/>
      <c r="W7" s="91"/>
      <c r="X7" s="91"/>
      <c r="Y7" s="91"/>
      <c r="Z7" s="91"/>
    </row>
    <row r="8" spans="1:26" ht="12.75" customHeight="1" x14ac:dyDescent="0.15">
      <c r="A8" s="91"/>
      <c r="B8" s="11" t="s">
        <v>44</v>
      </c>
      <c r="C8" s="66">
        <v>1</v>
      </c>
      <c r="D8" s="94" t="s">
        <v>38</v>
      </c>
      <c r="E8" s="58">
        <v>1</v>
      </c>
      <c r="F8" s="58">
        <v>0</v>
      </c>
      <c r="G8" s="58" t="s">
        <v>38</v>
      </c>
      <c r="H8" s="96" t="s">
        <v>38</v>
      </c>
      <c r="I8" s="96" t="s">
        <v>38</v>
      </c>
      <c r="J8" s="91"/>
      <c r="K8" s="91"/>
      <c r="L8" s="91"/>
      <c r="M8" s="91"/>
      <c r="N8" s="91"/>
      <c r="O8" s="91"/>
      <c r="P8" s="91"/>
      <c r="Q8" s="91"/>
      <c r="R8" s="91"/>
      <c r="S8" s="91"/>
      <c r="T8" s="91"/>
      <c r="U8" s="91"/>
      <c r="V8" s="91"/>
      <c r="W8" s="91"/>
      <c r="X8" s="91"/>
      <c r="Y8" s="91"/>
      <c r="Z8" s="91"/>
    </row>
    <row r="9" spans="1:26" ht="102" customHeight="1" x14ac:dyDescent="0.15">
      <c r="A9" s="91"/>
      <c r="B9" s="13" t="s">
        <v>46</v>
      </c>
      <c r="C9" s="66">
        <v>1</v>
      </c>
      <c r="D9" s="94" t="s">
        <v>534</v>
      </c>
      <c r="E9" s="58">
        <v>1</v>
      </c>
      <c r="F9" s="58">
        <v>0</v>
      </c>
      <c r="G9" s="58" t="s">
        <v>38</v>
      </c>
      <c r="H9" s="94" t="s">
        <v>535</v>
      </c>
      <c r="I9" s="96" t="s">
        <v>38</v>
      </c>
      <c r="J9" s="91"/>
      <c r="K9" s="91"/>
      <c r="L9" s="91"/>
      <c r="M9" s="91"/>
      <c r="N9" s="91"/>
      <c r="O9" s="91"/>
      <c r="P9" s="91"/>
      <c r="Q9" s="91"/>
      <c r="R9" s="91"/>
      <c r="S9" s="91"/>
      <c r="T9" s="91"/>
      <c r="U9" s="91"/>
      <c r="V9" s="91"/>
      <c r="W9" s="91"/>
      <c r="X9" s="91"/>
      <c r="Y9" s="91"/>
      <c r="Z9" s="91"/>
    </row>
    <row r="10" spans="1:26" ht="18.75" customHeight="1" x14ac:dyDescent="0.15">
      <c r="A10" s="112"/>
      <c r="B10" s="113" t="s">
        <v>48</v>
      </c>
      <c r="C10" s="67" t="s">
        <v>38</v>
      </c>
      <c r="D10" s="94" t="s">
        <v>38</v>
      </c>
      <c r="E10" s="65" t="s">
        <v>38</v>
      </c>
      <c r="F10" s="65" t="s">
        <v>38</v>
      </c>
      <c r="G10" s="65">
        <v>1</v>
      </c>
      <c r="H10" s="94" t="s">
        <v>38</v>
      </c>
      <c r="I10" s="94" t="s">
        <v>38</v>
      </c>
      <c r="J10" s="114"/>
      <c r="K10" s="114"/>
      <c r="L10" s="114"/>
      <c r="M10" s="114"/>
      <c r="N10" s="114"/>
      <c r="O10" s="114"/>
      <c r="P10" s="114"/>
      <c r="Q10" s="114"/>
      <c r="R10" s="114"/>
      <c r="S10" s="114"/>
      <c r="T10" s="114"/>
      <c r="U10" s="114"/>
      <c r="V10" s="114"/>
      <c r="W10" s="114"/>
      <c r="X10" s="114"/>
      <c r="Y10" s="114"/>
      <c r="Z10" s="114"/>
    </row>
    <row r="11" spans="1:26" ht="21" customHeight="1" x14ac:dyDescent="0.15">
      <c r="A11" s="91"/>
      <c r="B11" s="97" t="s">
        <v>248</v>
      </c>
      <c r="C11" s="67" t="s">
        <v>38</v>
      </c>
      <c r="D11" s="94" t="s">
        <v>38</v>
      </c>
      <c r="E11" s="65" t="s">
        <v>38</v>
      </c>
      <c r="F11" s="65" t="s">
        <v>38</v>
      </c>
      <c r="G11" s="65">
        <v>1</v>
      </c>
      <c r="H11" s="94" t="s">
        <v>38</v>
      </c>
      <c r="I11" s="94" t="s">
        <v>38</v>
      </c>
      <c r="J11" s="91"/>
      <c r="K11" s="91"/>
      <c r="L11" s="91"/>
      <c r="M11" s="91"/>
      <c r="N11" s="91"/>
      <c r="O11" s="91"/>
      <c r="P11" s="91"/>
      <c r="Q11" s="91"/>
      <c r="R11" s="91"/>
      <c r="S11" s="91"/>
      <c r="T11" s="91"/>
      <c r="U11" s="91"/>
      <c r="V11" s="91"/>
      <c r="W11" s="91"/>
      <c r="X11" s="91"/>
      <c r="Y11" s="91"/>
      <c r="Z11" s="91"/>
    </row>
    <row r="12" spans="1:26" ht="12.75" customHeight="1" x14ac:dyDescent="0.15">
      <c r="A12" s="21" t="s">
        <v>536</v>
      </c>
      <c r="B12" s="20" t="s">
        <v>52</v>
      </c>
      <c r="C12" s="67">
        <v>1</v>
      </c>
      <c r="D12" s="94" t="s">
        <v>38</v>
      </c>
      <c r="E12" s="67" t="s">
        <v>38</v>
      </c>
      <c r="F12" s="67" t="s">
        <v>38</v>
      </c>
      <c r="G12" s="67" t="s">
        <v>38</v>
      </c>
      <c r="H12" s="94" t="s">
        <v>38</v>
      </c>
      <c r="I12" s="94" t="s">
        <v>38</v>
      </c>
      <c r="J12" s="8"/>
      <c r="K12" s="8"/>
      <c r="L12" s="8"/>
      <c r="M12" s="8"/>
      <c r="N12" s="8"/>
      <c r="O12" s="8"/>
      <c r="P12" s="8"/>
      <c r="Q12" s="8"/>
      <c r="R12" s="8"/>
      <c r="S12" s="8"/>
      <c r="T12" s="8"/>
      <c r="U12" s="8"/>
      <c r="V12" s="8"/>
      <c r="W12" s="8"/>
      <c r="X12" s="8"/>
      <c r="Y12" s="8"/>
      <c r="Z12" s="8"/>
    </row>
    <row r="13" spans="1:26" ht="12.75" customHeight="1" x14ac:dyDescent="0.15">
      <c r="A13" s="21" t="s">
        <v>537</v>
      </c>
      <c r="B13" s="76" t="s">
        <v>54</v>
      </c>
      <c r="C13" s="58" t="s">
        <v>38</v>
      </c>
      <c r="D13" s="94" t="s">
        <v>38</v>
      </c>
      <c r="E13" s="100" t="s">
        <v>38</v>
      </c>
      <c r="F13" s="100" t="s">
        <v>38</v>
      </c>
      <c r="G13" s="100" t="s">
        <v>38</v>
      </c>
      <c r="H13" s="94" t="s">
        <v>38</v>
      </c>
      <c r="I13" s="94" t="s">
        <v>38</v>
      </c>
      <c r="J13" s="8"/>
      <c r="K13" s="8"/>
      <c r="L13" s="8"/>
      <c r="M13" s="8"/>
      <c r="N13" s="8"/>
      <c r="O13" s="8"/>
      <c r="P13" s="8"/>
      <c r="Q13" s="8"/>
      <c r="R13" s="8"/>
      <c r="S13" s="8"/>
      <c r="T13" s="8"/>
      <c r="U13" s="8"/>
      <c r="V13" s="8"/>
      <c r="W13" s="8"/>
      <c r="X13" s="8"/>
      <c r="Y13" s="8"/>
      <c r="Z13" s="8"/>
    </row>
    <row r="14" spans="1:26" ht="409" customHeight="1" x14ac:dyDescent="0.15">
      <c r="A14" s="115" t="s">
        <v>538</v>
      </c>
      <c r="B14" s="97" t="s">
        <v>56</v>
      </c>
      <c r="C14" s="67" t="s">
        <v>38</v>
      </c>
      <c r="D14" s="230" t="s">
        <v>539</v>
      </c>
      <c r="E14" s="65">
        <v>0</v>
      </c>
      <c r="F14" s="65">
        <v>1</v>
      </c>
      <c r="G14" s="65" t="s">
        <v>38</v>
      </c>
      <c r="H14" s="221" t="s">
        <v>540</v>
      </c>
      <c r="I14" s="222" t="s">
        <v>357</v>
      </c>
      <c r="J14" s="22"/>
      <c r="K14" s="8"/>
      <c r="L14" s="8"/>
      <c r="M14" s="8"/>
      <c r="N14" s="8"/>
      <c r="O14" s="8"/>
      <c r="P14" s="8"/>
      <c r="Q14" s="8"/>
      <c r="R14" s="8"/>
      <c r="S14" s="8"/>
      <c r="T14" s="8"/>
      <c r="U14" s="8"/>
      <c r="V14" s="8"/>
      <c r="W14" s="8"/>
      <c r="X14" s="8"/>
      <c r="Y14" s="8"/>
      <c r="Z14" s="8"/>
    </row>
    <row r="15" spans="1:26" ht="12.75" customHeight="1" x14ac:dyDescent="0.15">
      <c r="A15" s="8"/>
      <c r="B15" s="73" t="s">
        <v>59</v>
      </c>
      <c r="C15" s="58" t="s">
        <v>38</v>
      </c>
      <c r="D15" s="94" t="s">
        <v>38</v>
      </c>
      <c r="E15" s="66" t="s">
        <v>38</v>
      </c>
      <c r="F15" s="66" t="s">
        <v>38</v>
      </c>
      <c r="G15" s="66" t="s">
        <v>38</v>
      </c>
      <c r="H15" s="94" t="s">
        <v>38</v>
      </c>
      <c r="I15" s="94" t="s">
        <v>38</v>
      </c>
      <c r="J15" s="8"/>
      <c r="K15" s="8"/>
      <c r="L15" s="8"/>
      <c r="M15" s="8"/>
      <c r="N15" s="8"/>
      <c r="O15" s="8"/>
      <c r="P15" s="8"/>
      <c r="Q15" s="8"/>
      <c r="R15" s="8"/>
      <c r="S15" s="8"/>
      <c r="T15" s="8"/>
      <c r="U15" s="8"/>
      <c r="V15" s="8"/>
      <c r="W15" s="8"/>
      <c r="X15" s="8"/>
      <c r="Y15" s="8"/>
      <c r="Z15" s="8"/>
    </row>
    <row r="16" spans="1:26" ht="12.75" customHeight="1" x14ac:dyDescent="0.15">
      <c r="A16" s="8"/>
      <c r="B16" s="20" t="s">
        <v>61</v>
      </c>
      <c r="C16" s="67">
        <v>1</v>
      </c>
      <c r="D16" s="94" t="s">
        <v>38</v>
      </c>
      <c r="E16" s="66" t="s">
        <v>38</v>
      </c>
      <c r="F16" s="66" t="s">
        <v>38</v>
      </c>
      <c r="G16" s="66" t="s">
        <v>38</v>
      </c>
      <c r="H16" s="94" t="s">
        <v>38</v>
      </c>
      <c r="I16" s="94" t="s">
        <v>38</v>
      </c>
      <c r="J16" s="8"/>
      <c r="K16" s="8"/>
      <c r="L16" s="8"/>
      <c r="M16" s="8"/>
      <c r="N16" s="8"/>
      <c r="O16" s="8"/>
      <c r="P16" s="8"/>
      <c r="Q16" s="8"/>
      <c r="R16" s="8"/>
      <c r="S16" s="8"/>
      <c r="T16" s="8"/>
      <c r="U16" s="8"/>
      <c r="V16" s="8"/>
      <c r="W16" s="8"/>
      <c r="X16" s="8"/>
      <c r="Y16" s="8"/>
      <c r="Z16" s="8"/>
    </row>
    <row r="17" spans="1:26" ht="12.75" customHeight="1" x14ac:dyDescent="0.15">
      <c r="A17" s="8"/>
      <c r="B17" s="73" t="s">
        <v>63</v>
      </c>
      <c r="C17" s="103">
        <v>1</v>
      </c>
      <c r="D17" s="154" t="s">
        <v>38</v>
      </c>
      <c r="E17" s="100" t="s">
        <v>38</v>
      </c>
      <c r="F17" s="100" t="s">
        <v>38</v>
      </c>
      <c r="G17" s="100" t="s">
        <v>38</v>
      </c>
      <c r="H17" s="154" t="s">
        <v>38</v>
      </c>
      <c r="I17" s="154" t="s">
        <v>38</v>
      </c>
      <c r="J17" s="8"/>
      <c r="K17" s="8"/>
      <c r="L17" s="8"/>
      <c r="M17" s="8"/>
      <c r="N17" s="8"/>
      <c r="O17" s="8"/>
      <c r="P17" s="8"/>
      <c r="Q17" s="8"/>
      <c r="R17" s="8"/>
      <c r="S17" s="8"/>
      <c r="T17" s="8"/>
      <c r="U17" s="8"/>
      <c r="V17" s="8"/>
      <c r="W17" s="8"/>
      <c r="X17" s="8"/>
      <c r="Y17" s="8"/>
      <c r="Z17" s="8"/>
    </row>
    <row r="18" spans="1:26" ht="12.75" customHeight="1" x14ac:dyDescent="0.15">
      <c r="A18" s="8"/>
      <c r="B18" s="28" t="s">
        <v>65</v>
      </c>
      <c r="C18" s="65">
        <v>1</v>
      </c>
      <c r="D18" s="154" t="s">
        <v>38</v>
      </c>
      <c r="E18" s="100" t="s">
        <v>38</v>
      </c>
      <c r="F18" s="100" t="s">
        <v>38</v>
      </c>
      <c r="G18" s="100" t="s">
        <v>38</v>
      </c>
      <c r="H18" s="154" t="s">
        <v>38</v>
      </c>
      <c r="I18" s="154" t="s">
        <v>38</v>
      </c>
      <c r="J18" s="8"/>
      <c r="K18" s="8"/>
      <c r="L18" s="8"/>
      <c r="M18" s="8"/>
      <c r="N18" s="8"/>
      <c r="O18" s="8"/>
      <c r="P18" s="8"/>
      <c r="Q18" s="8"/>
      <c r="R18" s="8"/>
      <c r="S18" s="8"/>
      <c r="T18" s="8"/>
      <c r="U18" s="8"/>
      <c r="V18" s="8"/>
      <c r="W18" s="8"/>
      <c r="X18" s="8"/>
      <c r="Y18" s="8"/>
      <c r="Z18" s="8"/>
    </row>
    <row r="19" spans="1:26" ht="86" customHeight="1" x14ac:dyDescent="0.15">
      <c r="A19" s="8"/>
      <c r="B19" s="16" t="s">
        <v>67</v>
      </c>
      <c r="C19" s="65">
        <v>1</v>
      </c>
      <c r="D19" s="116" t="s">
        <v>541</v>
      </c>
      <c r="E19" s="100" t="s">
        <v>38</v>
      </c>
      <c r="F19" s="100" t="s">
        <v>38</v>
      </c>
      <c r="G19" s="100" t="s">
        <v>38</v>
      </c>
      <c r="H19" s="154" t="s">
        <v>38</v>
      </c>
      <c r="I19" s="154" t="s">
        <v>38</v>
      </c>
      <c r="J19" s="8"/>
      <c r="K19" s="8"/>
      <c r="L19" s="8"/>
      <c r="M19" s="8"/>
      <c r="N19" s="8"/>
      <c r="O19" s="8"/>
      <c r="P19" s="8"/>
      <c r="Q19" s="8"/>
      <c r="R19" s="8"/>
      <c r="S19" s="8"/>
      <c r="T19" s="8"/>
      <c r="U19" s="8"/>
      <c r="V19" s="8"/>
      <c r="W19" s="8"/>
      <c r="X19" s="8"/>
      <c r="Y19" s="8"/>
      <c r="Z19" s="8"/>
    </row>
    <row r="20" spans="1:26" ht="12.75" customHeight="1" x14ac:dyDescent="0.15">
      <c r="A20" s="8"/>
      <c r="B20" s="96"/>
      <c r="C20" s="58"/>
      <c r="D20" s="96"/>
      <c r="E20" s="58"/>
      <c r="F20" s="58"/>
      <c r="G20" s="58"/>
      <c r="H20" s="96"/>
      <c r="I20" s="96"/>
      <c r="J20" s="8"/>
      <c r="K20" s="8"/>
      <c r="L20" s="8"/>
      <c r="M20" s="8"/>
      <c r="N20" s="8"/>
      <c r="O20" s="8"/>
      <c r="P20" s="8"/>
      <c r="Q20" s="8"/>
      <c r="R20" s="8"/>
      <c r="S20" s="8"/>
      <c r="T20" s="8"/>
      <c r="U20" s="8"/>
      <c r="V20" s="8"/>
      <c r="W20" s="8"/>
      <c r="X20" s="8"/>
      <c r="Y20" s="8"/>
      <c r="Z20" s="8"/>
    </row>
    <row r="21" spans="1:26" ht="12.75" customHeight="1" x14ac:dyDescent="0.15">
      <c r="A21" s="8"/>
      <c r="B21" s="73" t="s">
        <v>69</v>
      </c>
      <c r="C21" s="65">
        <v>0</v>
      </c>
      <c r="D21" s="154" t="s">
        <v>38</v>
      </c>
      <c r="E21" s="100" t="s">
        <v>38</v>
      </c>
      <c r="F21" s="100" t="s">
        <v>38</v>
      </c>
      <c r="G21" s="100" t="s">
        <v>38</v>
      </c>
      <c r="H21" s="154" t="s">
        <v>38</v>
      </c>
      <c r="I21" s="154" t="s">
        <v>38</v>
      </c>
      <c r="J21" s="8"/>
      <c r="K21" s="8"/>
      <c r="L21" s="8"/>
      <c r="M21" s="8"/>
      <c r="N21" s="8"/>
      <c r="O21" s="8"/>
      <c r="P21" s="8"/>
      <c r="Q21" s="8"/>
      <c r="R21" s="8"/>
      <c r="S21" s="8"/>
      <c r="T21" s="8"/>
      <c r="U21" s="8"/>
      <c r="V21" s="8"/>
      <c r="W21" s="8"/>
      <c r="X21" s="8"/>
      <c r="Y21" s="8"/>
      <c r="Z21" s="8"/>
    </row>
    <row r="22" spans="1:26" ht="103" customHeight="1" x14ac:dyDescent="0.15">
      <c r="A22" s="8"/>
      <c r="B22" s="78" t="s">
        <v>71</v>
      </c>
      <c r="C22" s="65">
        <v>0</v>
      </c>
      <c r="D22" s="116" t="s">
        <v>542</v>
      </c>
      <c r="E22" s="100" t="s">
        <v>38</v>
      </c>
      <c r="F22" s="100" t="s">
        <v>38</v>
      </c>
      <c r="G22" s="100" t="s">
        <v>38</v>
      </c>
      <c r="H22" s="99" t="s">
        <v>543</v>
      </c>
      <c r="I22" s="99" t="s">
        <v>544</v>
      </c>
      <c r="J22" s="8"/>
      <c r="K22" s="8"/>
      <c r="L22" s="8"/>
      <c r="M22" s="8"/>
      <c r="N22" s="8"/>
      <c r="O22" s="8"/>
      <c r="P22" s="8"/>
      <c r="Q22" s="8"/>
      <c r="R22" s="8"/>
      <c r="S22" s="8"/>
      <c r="T22" s="8"/>
      <c r="U22" s="8"/>
      <c r="V22" s="8"/>
      <c r="W22" s="8"/>
      <c r="X22" s="8"/>
      <c r="Y22" s="8"/>
      <c r="Z22" s="8"/>
    </row>
    <row r="23" spans="1:26" ht="12.75" customHeight="1" x14ac:dyDescent="0.15">
      <c r="A23" s="8"/>
      <c r="B23" s="78" t="s">
        <v>73</v>
      </c>
      <c r="C23" s="65">
        <v>0</v>
      </c>
      <c r="D23" s="154" t="s">
        <v>38</v>
      </c>
      <c r="E23" s="100" t="s">
        <v>38</v>
      </c>
      <c r="F23" s="100" t="s">
        <v>38</v>
      </c>
      <c r="G23" s="100" t="s">
        <v>38</v>
      </c>
      <c r="H23" s="154" t="s">
        <v>38</v>
      </c>
      <c r="I23" s="154" t="s">
        <v>38</v>
      </c>
      <c r="J23" s="8"/>
      <c r="K23" s="8"/>
      <c r="L23" s="8"/>
      <c r="M23" s="8"/>
      <c r="N23" s="8"/>
      <c r="O23" s="8"/>
      <c r="P23" s="8"/>
      <c r="Q23" s="8"/>
      <c r="R23" s="8"/>
      <c r="S23" s="8"/>
      <c r="T23" s="8"/>
      <c r="U23" s="8"/>
      <c r="V23" s="8"/>
      <c r="W23" s="8"/>
      <c r="X23" s="8"/>
      <c r="Y23" s="8"/>
      <c r="Z23" s="8"/>
    </row>
    <row r="24" spans="1:26" ht="12.75" customHeight="1" x14ac:dyDescent="0.15">
      <c r="A24" s="8"/>
      <c r="B24" s="16" t="s">
        <v>74</v>
      </c>
      <c r="C24" s="100" t="s">
        <v>38</v>
      </c>
      <c r="D24" s="154" t="s">
        <v>38</v>
      </c>
      <c r="E24" s="100" t="s">
        <v>38</v>
      </c>
      <c r="F24" s="100" t="s">
        <v>38</v>
      </c>
      <c r="G24" s="100" t="s">
        <v>38</v>
      </c>
      <c r="H24" s="154" t="s">
        <v>38</v>
      </c>
      <c r="I24" s="154" t="s">
        <v>38</v>
      </c>
      <c r="J24" s="8"/>
      <c r="K24" s="8"/>
      <c r="L24" s="8"/>
      <c r="M24" s="8"/>
      <c r="N24" s="8"/>
      <c r="O24" s="8"/>
      <c r="P24" s="8"/>
      <c r="Q24" s="8"/>
      <c r="R24" s="8"/>
      <c r="S24" s="8"/>
      <c r="T24" s="8"/>
      <c r="U24" s="8"/>
      <c r="V24" s="8"/>
      <c r="W24" s="8"/>
      <c r="X24" s="8"/>
      <c r="Y24" s="8"/>
      <c r="Z24" s="8"/>
    </row>
    <row r="25" spans="1:26" ht="12.75" customHeight="1" x14ac:dyDescent="0.15">
      <c r="A25" s="8"/>
      <c r="B25" s="13" t="s">
        <v>75</v>
      </c>
      <c r="C25" s="100" t="s">
        <v>38</v>
      </c>
      <c r="D25" s="154" t="s">
        <v>38</v>
      </c>
      <c r="E25" s="100" t="s">
        <v>38</v>
      </c>
      <c r="F25" s="100" t="s">
        <v>38</v>
      </c>
      <c r="G25" s="100" t="s">
        <v>38</v>
      </c>
      <c r="H25" s="154" t="s">
        <v>38</v>
      </c>
      <c r="I25" s="154" t="s">
        <v>38</v>
      </c>
      <c r="J25" s="8"/>
      <c r="K25" s="8"/>
      <c r="L25" s="8"/>
      <c r="M25" s="8"/>
      <c r="N25" s="8"/>
      <c r="O25" s="8"/>
      <c r="P25" s="8"/>
      <c r="Q25" s="8"/>
      <c r="R25" s="8"/>
      <c r="S25" s="8"/>
      <c r="T25" s="8"/>
      <c r="U25" s="8"/>
      <c r="V25" s="8"/>
      <c r="W25" s="8"/>
      <c r="X25" s="8"/>
      <c r="Y25" s="8"/>
      <c r="Z25" s="8"/>
    </row>
    <row r="26" spans="1:26" ht="12.75" customHeight="1" x14ac:dyDescent="0.15">
      <c r="A26" s="8"/>
      <c r="B26" s="76" t="s">
        <v>76</v>
      </c>
      <c r="C26" s="100" t="s">
        <v>38</v>
      </c>
      <c r="D26" s="154" t="s">
        <v>38</v>
      </c>
      <c r="E26" s="100" t="s">
        <v>38</v>
      </c>
      <c r="F26" s="100" t="s">
        <v>38</v>
      </c>
      <c r="G26" s="100" t="s">
        <v>38</v>
      </c>
      <c r="H26" s="154" t="s">
        <v>38</v>
      </c>
      <c r="I26" s="154" t="s">
        <v>38</v>
      </c>
      <c r="J26" s="8"/>
      <c r="K26" s="8"/>
      <c r="L26" s="8"/>
      <c r="M26" s="8"/>
      <c r="N26" s="8"/>
      <c r="O26" s="8"/>
      <c r="P26" s="8"/>
      <c r="Q26" s="8"/>
      <c r="R26" s="8"/>
      <c r="S26" s="8"/>
      <c r="T26" s="8"/>
      <c r="U26" s="8"/>
      <c r="V26" s="8"/>
      <c r="W26" s="8"/>
      <c r="X26" s="8"/>
      <c r="Y26" s="8"/>
      <c r="Z26" s="8"/>
    </row>
    <row r="27" spans="1:26" ht="12.75" customHeight="1" x14ac:dyDescent="0.15">
      <c r="A27" s="91"/>
      <c r="B27" s="78" t="s">
        <v>77</v>
      </c>
      <c r="C27" s="65">
        <v>1</v>
      </c>
      <c r="D27" s="154" t="s">
        <v>38</v>
      </c>
      <c r="E27" s="100" t="s">
        <v>38</v>
      </c>
      <c r="F27" s="100" t="s">
        <v>38</v>
      </c>
      <c r="G27" s="100" t="s">
        <v>38</v>
      </c>
      <c r="H27" s="154" t="s">
        <v>38</v>
      </c>
      <c r="I27" s="154"/>
      <c r="J27" s="91"/>
      <c r="K27" s="91"/>
      <c r="L27" s="91"/>
      <c r="M27" s="91"/>
      <c r="N27" s="91"/>
      <c r="O27" s="91"/>
      <c r="P27" s="91"/>
      <c r="Q27" s="91"/>
      <c r="R27" s="91"/>
      <c r="S27" s="91"/>
      <c r="T27" s="91"/>
      <c r="U27" s="91"/>
      <c r="V27" s="91"/>
      <c r="W27" s="91"/>
      <c r="X27" s="91"/>
      <c r="Y27" s="91"/>
      <c r="Z27" s="91"/>
    </row>
    <row r="28" spans="1:26" ht="12.75" customHeight="1" x14ac:dyDescent="0.15">
      <c r="A28" s="8"/>
      <c r="B28" s="78" t="s">
        <v>79</v>
      </c>
      <c r="C28" s="98" t="s">
        <v>38</v>
      </c>
      <c r="D28" s="116" t="s">
        <v>38</v>
      </c>
      <c r="E28" s="98" t="s">
        <v>38</v>
      </c>
      <c r="F28" s="98" t="s">
        <v>38</v>
      </c>
      <c r="G28" s="98" t="s">
        <v>38</v>
      </c>
      <c r="H28" s="116" t="s">
        <v>38</v>
      </c>
      <c r="I28" s="116" t="s">
        <v>38</v>
      </c>
      <c r="J28" s="8"/>
      <c r="K28" s="8"/>
      <c r="L28" s="8"/>
      <c r="M28" s="8"/>
      <c r="N28" s="8"/>
      <c r="O28" s="8"/>
      <c r="P28" s="8"/>
      <c r="Q28" s="8"/>
      <c r="R28" s="8"/>
      <c r="S28" s="8"/>
      <c r="T28" s="8"/>
      <c r="U28" s="8"/>
      <c r="V28" s="8"/>
      <c r="W28" s="8"/>
      <c r="X28" s="8"/>
      <c r="Y28" s="8"/>
      <c r="Z28" s="8"/>
    </row>
    <row r="29" spans="1:26" ht="12.75" customHeight="1" x14ac:dyDescent="0.15">
      <c r="A29" s="8"/>
      <c r="B29" s="13" t="s">
        <v>81</v>
      </c>
      <c r="C29" s="100" t="s">
        <v>38</v>
      </c>
      <c r="D29" s="154" t="s">
        <v>38</v>
      </c>
      <c r="E29" s="100" t="s">
        <v>38</v>
      </c>
      <c r="F29" s="100" t="s">
        <v>38</v>
      </c>
      <c r="G29" s="100" t="s">
        <v>38</v>
      </c>
      <c r="H29" s="154" t="s">
        <v>38</v>
      </c>
      <c r="I29" s="154" t="s">
        <v>38</v>
      </c>
      <c r="J29" s="8"/>
      <c r="K29" s="8"/>
      <c r="L29" s="8"/>
      <c r="M29" s="8"/>
      <c r="N29" s="8"/>
      <c r="O29" s="8"/>
      <c r="P29" s="8"/>
      <c r="Q29" s="8"/>
      <c r="R29" s="8"/>
      <c r="S29" s="8"/>
      <c r="T29" s="8"/>
      <c r="U29" s="8"/>
      <c r="V29" s="8"/>
      <c r="W29" s="8"/>
      <c r="X29" s="8"/>
      <c r="Y29" s="8"/>
      <c r="Z29" s="8"/>
    </row>
    <row r="30" spans="1:26" ht="38" customHeight="1" x14ac:dyDescent="0.15">
      <c r="A30" s="8"/>
      <c r="B30" s="13" t="s">
        <v>84</v>
      </c>
      <c r="C30" s="65">
        <v>0</v>
      </c>
      <c r="D30" s="116" t="s">
        <v>545</v>
      </c>
      <c r="E30" s="100" t="s">
        <v>38</v>
      </c>
      <c r="F30" s="100" t="s">
        <v>38</v>
      </c>
      <c r="G30" s="100" t="s">
        <v>38</v>
      </c>
      <c r="H30" s="154" t="s">
        <v>38</v>
      </c>
      <c r="I30" s="99" t="s">
        <v>544</v>
      </c>
      <c r="J30" s="8"/>
      <c r="K30" s="8"/>
      <c r="L30" s="8"/>
      <c r="M30" s="8"/>
      <c r="N30" s="8"/>
      <c r="O30" s="8"/>
      <c r="P30" s="8"/>
      <c r="Q30" s="8"/>
      <c r="R30" s="8"/>
      <c r="S30" s="8"/>
      <c r="T30" s="8"/>
      <c r="U30" s="8"/>
      <c r="V30" s="8"/>
      <c r="W30" s="8"/>
      <c r="X30" s="8"/>
      <c r="Y30" s="8"/>
      <c r="Z30" s="8"/>
    </row>
    <row r="31" spans="1:26" ht="12.75" customHeight="1" x14ac:dyDescent="0.15">
      <c r="A31" s="8"/>
      <c r="B31" s="13" t="s">
        <v>86</v>
      </c>
      <c r="C31" s="65">
        <v>1</v>
      </c>
      <c r="D31" s="116" t="s">
        <v>38</v>
      </c>
      <c r="E31" s="100" t="s">
        <v>38</v>
      </c>
      <c r="F31" s="100" t="s">
        <v>38</v>
      </c>
      <c r="G31" s="100" t="s">
        <v>38</v>
      </c>
      <c r="H31" s="154" t="s">
        <v>38</v>
      </c>
      <c r="I31" s="154" t="s">
        <v>38</v>
      </c>
      <c r="J31" s="8"/>
      <c r="K31" s="8"/>
      <c r="L31" s="8"/>
      <c r="M31" s="8"/>
      <c r="N31" s="8"/>
      <c r="O31" s="8"/>
      <c r="P31" s="8"/>
      <c r="Q31" s="8"/>
      <c r="R31" s="8"/>
      <c r="S31" s="8"/>
      <c r="T31" s="8"/>
      <c r="U31" s="8"/>
      <c r="V31" s="8"/>
      <c r="W31" s="8"/>
      <c r="X31" s="8"/>
      <c r="Y31" s="8"/>
      <c r="Z31" s="8"/>
    </row>
    <row r="32" spans="1:26" ht="42" customHeight="1" x14ac:dyDescent="0.15">
      <c r="A32" s="8"/>
      <c r="B32" s="13" t="s">
        <v>88</v>
      </c>
      <c r="C32" s="65">
        <v>1</v>
      </c>
      <c r="D32" s="116" t="s">
        <v>546</v>
      </c>
      <c r="E32" s="100" t="s">
        <v>38</v>
      </c>
      <c r="F32" s="100" t="s">
        <v>38</v>
      </c>
      <c r="G32" s="100" t="s">
        <v>38</v>
      </c>
      <c r="H32" s="154" t="s">
        <v>38</v>
      </c>
      <c r="I32" s="154" t="s">
        <v>38</v>
      </c>
      <c r="J32" s="8"/>
      <c r="K32" s="8"/>
      <c r="L32" s="8"/>
      <c r="M32" s="8"/>
      <c r="N32" s="8"/>
      <c r="O32" s="8"/>
      <c r="P32" s="8"/>
      <c r="Q32" s="8"/>
      <c r="R32" s="8"/>
      <c r="S32" s="8"/>
      <c r="T32" s="8"/>
      <c r="U32" s="8"/>
      <c r="V32" s="8"/>
      <c r="W32" s="8"/>
      <c r="X32" s="8"/>
      <c r="Y32" s="8"/>
      <c r="Z32" s="8"/>
    </row>
    <row r="33" spans="1:26" ht="12.75" customHeight="1" x14ac:dyDescent="0.15">
      <c r="A33" s="8"/>
      <c r="B33" s="13" t="s">
        <v>91</v>
      </c>
      <c r="C33" s="65">
        <v>1</v>
      </c>
      <c r="D33" s="116" t="s">
        <v>38</v>
      </c>
      <c r="E33" s="100" t="s">
        <v>38</v>
      </c>
      <c r="F33" s="100" t="s">
        <v>38</v>
      </c>
      <c r="G33" s="100" t="s">
        <v>38</v>
      </c>
      <c r="H33" s="154" t="s">
        <v>38</v>
      </c>
      <c r="I33" s="154" t="s">
        <v>38</v>
      </c>
      <c r="J33" s="8"/>
      <c r="K33" s="8"/>
      <c r="L33" s="8"/>
      <c r="M33" s="8"/>
      <c r="N33" s="8"/>
      <c r="O33" s="8"/>
      <c r="P33" s="8"/>
      <c r="Q33" s="8"/>
      <c r="R33" s="8"/>
      <c r="S33" s="8"/>
      <c r="T33" s="8"/>
      <c r="U33" s="8"/>
      <c r="V33" s="8"/>
      <c r="W33" s="8"/>
      <c r="X33" s="8"/>
      <c r="Y33" s="8"/>
      <c r="Z33" s="8"/>
    </row>
    <row r="34" spans="1:26" ht="12.75" customHeight="1" x14ac:dyDescent="0.15">
      <c r="A34" s="8"/>
      <c r="B34" s="13" t="s">
        <v>95</v>
      </c>
      <c r="C34" s="65">
        <v>1</v>
      </c>
      <c r="D34" s="116" t="s">
        <v>38</v>
      </c>
      <c r="E34" s="100" t="s">
        <v>38</v>
      </c>
      <c r="F34" s="100" t="s">
        <v>38</v>
      </c>
      <c r="G34" s="100" t="s">
        <v>38</v>
      </c>
      <c r="H34" s="154" t="s">
        <v>38</v>
      </c>
      <c r="I34" s="154" t="s">
        <v>38</v>
      </c>
      <c r="J34" s="8"/>
      <c r="K34" s="8"/>
      <c r="L34" s="8"/>
      <c r="M34" s="8"/>
      <c r="N34" s="8"/>
      <c r="O34" s="8"/>
      <c r="P34" s="8"/>
      <c r="Q34" s="8"/>
      <c r="R34" s="8"/>
      <c r="S34" s="8"/>
      <c r="T34" s="8"/>
      <c r="U34" s="8"/>
      <c r="V34" s="8"/>
      <c r="W34" s="8"/>
      <c r="X34" s="8"/>
      <c r="Y34" s="8"/>
      <c r="Z34" s="8"/>
    </row>
    <row r="35" spans="1:26" ht="39" customHeight="1" x14ac:dyDescent="0.15">
      <c r="A35" s="8"/>
      <c r="B35" s="13" t="s">
        <v>96</v>
      </c>
      <c r="C35" s="65">
        <v>1</v>
      </c>
      <c r="D35" s="116" t="s">
        <v>547</v>
      </c>
      <c r="E35" s="100" t="s">
        <v>38</v>
      </c>
      <c r="F35" s="100" t="s">
        <v>38</v>
      </c>
      <c r="G35" s="100" t="s">
        <v>38</v>
      </c>
      <c r="H35" s="154" t="s">
        <v>38</v>
      </c>
      <c r="I35" s="94" t="s">
        <v>548</v>
      </c>
      <c r="J35" s="8"/>
      <c r="K35" s="8"/>
      <c r="L35" s="8"/>
      <c r="M35" s="8"/>
      <c r="N35" s="8"/>
      <c r="O35" s="8"/>
      <c r="P35" s="8"/>
      <c r="Q35" s="8"/>
      <c r="R35" s="8"/>
      <c r="S35" s="8"/>
      <c r="T35" s="8"/>
      <c r="U35" s="8"/>
      <c r="V35" s="8"/>
      <c r="W35" s="8"/>
      <c r="X35" s="8"/>
      <c r="Y35" s="8"/>
      <c r="Z35" s="8"/>
    </row>
    <row r="36" spans="1:26" ht="108" customHeight="1" x14ac:dyDescent="0.15">
      <c r="A36" s="8"/>
      <c r="B36" s="13" t="s">
        <v>95</v>
      </c>
      <c r="C36" s="66"/>
      <c r="D36" s="116" t="s">
        <v>997</v>
      </c>
      <c r="E36" s="58"/>
      <c r="F36" s="58"/>
      <c r="G36" s="58"/>
      <c r="H36" s="96"/>
      <c r="I36" s="96"/>
      <c r="J36" s="8"/>
      <c r="K36" s="8"/>
      <c r="L36" s="8"/>
      <c r="M36" s="8"/>
      <c r="N36" s="8"/>
      <c r="O36" s="8"/>
      <c r="P36" s="8"/>
      <c r="Q36" s="8"/>
      <c r="R36" s="8"/>
      <c r="S36" s="8"/>
      <c r="T36" s="8"/>
      <c r="U36" s="8"/>
      <c r="V36" s="8"/>
      <c r="W36" s="8"/>
      <c r="X36" s="8"/>
      <c r="Y36" s="8"/>
      <c r="Z36" s="8"/>
    </row>
    <row r="37" spans="1:26" ht="12.75" customHeight="1" x14ac:dyDescent="0.15">
      <c r="A37" s="91"/>
      <c r="B37" s="97" t="s">
        <v>99</v>
      </c>
      <c r="C37" s="67" t="s">
        <v>38</v>
      </c>
      <c r="D37" s="116" t="s">
        <v>38</v>
      </c>
      <c r="E37" s="65" t="s">
        <v>38</v>
      </c>
      <c r="F37" s="65" t="s">
        <v>38</v>
      </c>
      <c r="G37" s="65" t="s">
        <v>38</v>
      </c>
      <c r="H37" s="96" t="s">
        <v>38</v>
      </c>
      <c r="I37" s="96" t="s">
        <v>38</v>
      </c>
      <c r="J37" s="91"/>
      <c r="K37" s="91"/>
      <c r="L37" s="91"/>
      <c r="M37" s="91"/>
      <c r="N37" s="91"/>
      <c r="O37" s="91"/>
      <c r="P37" s="91"/>
      <c r="Q37" s="91"/>
      <c r="R37" s="91"/>
      <c r="S37" s="91"/>
      <c r="T37" s="91"/>
      <c r="U37" s="91"/>
      <c r="V37" s="91"/>
      <c r="W37" s="91"/>
      <c r="X37" s="91"/>
      <c r="Y37" s="91"/>
      <c r="Z37" s="91"/>
    </row>
    <row r="38" spans="1:26" ht="12.75" customHeight="1" x14ac:dyDescent="0.15">
      <c r="A38" s="91"/>
      <c r="B38" s="97" t="s">
        <v>101</v>
      </c>
      <c r="C38" s="67">
        <v>1</v>
      </c>
      <c r="D38" s="116" t="s">
        <v>38</v>
      </c>
      <c r="E38" s="65" t="s">
        <v>38</v>
      </c>
      <c r="F38" s="65" t="s">
        <v>38</v>
      </c>
      <c r="G38" s="65" t="s">
        <v>38</v>
      </c>
      <c r="H38" s="96" t="s">
        <v>487</v>
      </c>
      <c r="I38" s="96" t="s">
        <v>38</v>
      </c>
      <c r="J38" s="91"/>
      <c r="K38" s="91"/>
      <c r="L38" s="91"/>
      <c r="M38" s="91"/>
      <c r="N38" s="91"/>
      <c r="O38" s="91"/>
      <c r="P38" s="91"/>
      <c r="Q38" s="91"/>
      <c r="R38" s="91"/>
      <c r="S38" s="91"/>
      <c r="T38" s="91"/>
      <c r="U38" s="91"/>
      <c r="V38" s="91"/>
      <c r="W38" s="91"/>
      <c r="X38" s="91"/>
      <c r="Y38" s="91"/>
      <c r="Z38" s="91"/>
    </row>
    <row r="39" spans="1:26" ht="12.75" customHeight="1" x14ac:dyDescent="0.15">
      <c r="A39" s="91"/>
      <c r="B39" s="97" t="s">
        <v>103</v>
      </c>
      <c r="C39" s="67">
        <v>1</v>
      </c>
      <c r="D39" s="116" t="s">
        <v>38</v>
      </c>
      <c r="E39" s="65" t="s">
        <v>38</v>
      </c>
      <c r="F39" s="65" t="s">
        <v>38</v>
      </c>
      <c r="G39" s="65" t="s">
        <v>38</v>
      </c>
      <c r="H39" s="96" t="s">
        <v>487</v>
      </c>
      <c r="I39" s="96" t="s">
        <v>38</v>
      </c>
      <c r="J39" s="91"/>
      <c r="K39" s="91"/>
      <c r="L39" s="91"/>
      <c r="M39" s="91"/>
      <c r="N39" s="91"/>
      <c r="O39" s="91"/>
      <c r="P39" s="91"/>
      <c r="Q39" s="91"/>
      <c r="R39" s="91"/>
      <c r="S39" s="91"/>
      <c r="T39" s="91"/>
      <c r="U39" s="91"/>
      <c r="V39" s="91"/>
      <c r="W39" s="91"/>
      <c r="X39" s="91"/>
      <c r="Y39" s="91"/>
      <c r="Z39" s="91"/>
    </row>
    <row r="40" spans="1:26" ht="12.75" customHeight="1" x14ac:dyDescent="0.15">
      <c r="A40" s="91"/>
      <c r="B40" s="77" t="s">
        <v>105</v>
      </c>
      <c r="C40" s="67">
        <v>1</v>
      </c>
      <c r="D40" s="116" t="s">
        <v>38</v>
      </c>
      <c r="E40" s="65" t="s">
        <v>38</v>
      </c>
      <c r="F40" s="65" t="s">
        <v>38</v>
      </c>
      <c r="G40" s="65" t="s">
        <v>38</v>
      </c>
      <c r="H40" s="96" t="s">
        <v>38</v>
      </c>
      <c r="I40" s="96" t="s">
        <v>38</v>
      </c>
      <c r="J40" s="91"/>
      <c r="K40" s="91"/>
      <c r="L40" s="91"/>
      <c r="M40" s="91"/>
      <c r="N40" s="91"/>
      <c r="O40" s="91"/>
      <c r="P40" s="91"/>
      <c r="Q40" s="91"/>
      <c r="R40" s="91"/>
      <c r="S40" s="91"/>
      <c r="T40" s="91"/>
      <c r="U40" s="91"/>
      <c r="V40" s="91"/>
      <c r="W40" s="91"/>
      <c r="X40" s="91"/>
      <c r="Y40" s="91"/>
      <c r="Z40" s="91"/>
    </row>
    <row r="41" spans="1:26" ht="12.75" customHeight="1" x14ac:dyDescent="0.15">
      <c r="A41" s="8"/>
      <c r="B41" s="20" t="s">
        <v>107</v>
      </c>
      <c r="C41" s="67">
        <v>1</v>
      </c>
      <c r="D41" s="116" t="s">
        <v>38</v>
      </c>
      <c r="E41" s="65" t="s">
        <v>38</v>
      </c>
      <c r="F41" s="65" t="s">
        <v>38</v>
      </c>
      <c r="G41" s="65" t="s">
        <v>38</v>
      </c>
      <c r="H41" s="96" t="s">
        <v>38</v>
      </c>
      <c r="I41" s="96" t="s">
        <v>38</v>
      </c>
      <c r="J41" s="8"/>
      <c r="K41" s="8"/>
      <c r="L41" s="8"/>
      <c r="M41" s="8"/>
      <c r="N41" s="8"/>
      <c r="O41" s="8"/>
      <c r="P41" s="8"/>
      <c r="Q41" s="8"/>
      <c r="R41" s="8"/>
      <c r="S41" s="8"/>
      <c r="T41" s="8"/>
      <c r="U41" s="8"/>
      <c r="V41" s="8"/>
      <c r="W41" s="8"/>
      <c r="X41" s="8"/>
      <c r="Y41" s="8"/>
      <c r="Z41" s="8"/>
    </row>
    <row r="42" spans="1:26" ht="12.75" customHeight="1" x14ac:dyDescent="0.15">
      <c r="A42" s="8"/>
      <c r="B42" s="77" t="s">
        <v>109</v>
      </c>
      <c r="C42" s="67">
        <v>1</v>
      </c>
      <c r="D42" s="116" t="s">
        <v>38</v>
      </c>
      <c r="E42" s="65" t="s">
        <v>38</v>
      </c>
      <c r="F42" s="65" t="s">
        <v>38</v>
      </c>
      <c r="G42" s="65" t="s">
        <v>38</v>
      </c>
      <c r="H42" s="96" t="s">
        <v>38</v>
      </c>
      <c r="I42" s="96" t="s">
        <v>38</v>
      </c>
      <c r="J42" s="8"/>
      <c r="K42" s="8"/>
      <c r="L42" s="8"/>
      <c r="M42" s="8"/>
      <c r="N42" s="8"/>
      <c r="O42" s="8"/>
      <c r="P42" s="8"/>
      <c r="Q42" s="8"/>
      <c r="R42" s="8"/>
      <c r="S42" s="8"/>
      <c r="T42" s="8"/>
      <c r="U42" s="8"/>
      <c r="V42" s="8"/>
      <c r="W42" s="8"/>
      <c r="X42" s="8"/>
      <c r="Y42" s="8"/>
      <c r="Z42" s="8"/>
    </row>
    <row r="43" spans="1:26" ht="12.75" customHeight="1" x14ac:dyDescent="0.15">
      <c r="A43" s="8"/>
      <c r="B43" s="20" t="s">
        <v>111</v>
      </c>
      <c r="C43" s="67">
        <v>0</v>
      </c>
      <c r="D43" s="116" t="s">
        <v>38</v>
      </c>
      <c r="E43" s="65" t="s">
        <v>38</v>
      </c>
      <c r="F43" s="65" t="s">
        <v>38</v>
      </c>
      <c r="G43" s="65" t="s">
        <v>38</v>
      </c>
      <c r="H43" s="96" t="s">
        <v>38</v>
      </c>
      <c r="I43" s="96" t="s">
        <v>38</v>
      </c>
      <c r="J43" s="8"/>
      <c r="K43" s="8"/>
      <c r="L43" s="8"/>
      <c r="M43" s="8"/>
      <c r="N43" s="8"/>
      <c r="O43" s="8"/>
      <c r="P43" s="8"/>
      <c r="Q43" s="8"/>
      <c r="R43" s="8"/>
      <c r="S43" s="8"/>
      <c r="T43" s="8"/>
      <c r="U43" s="8"/>
      <c r="V43" s="8"/>
      <c r="W43" s="8"/>
      <c r="X43" s="8"/>
      <c r="Y43" s="8"/>
      <c r="Z43" s="8"/>
    </row>
    <row r="44" spans="1:26" ht="106" customHeight="1" x14ac:dyDescent="0.15">
      <c r="A44" s="8"/>
      <c r="B44" s="20" t="s">
        <v>113</v>
      </c>
      <c r="C44" s="67">
        <v>1</v>
      </c>
      <c r="D44" s="116" t="s">
        <v>549</v>
      </c>
      <c r="E44" s="65" t="s">
        <v>38</v>
      </c>
      <c r="F44" s="65" t="s">
        <v>38</v>
      </c>
      <c r="G44" s="65" t="s">
        <v>38</v>
      </c>
      <c r="H44" s="116" t="s">
        <v>550</v>
      </c>
      <c r="I44" s="96" t="s">
        <v>38</v>
      </c>
      <c r="J44" s="8"/>
      <c r="K44" s="8"/>
      <c r="L44" s="8"/>
      <c r="M44" s="8"/>
      <c r="N44" s="8"/>
      <c r="O44" s="8"/>
      <c r="P44" s="8"/>
      <c r="Q44" s="8"/>
      <c r="R44" s="8"/>
      <c r="S44" s="8"/>
      <c r="T44" s="8"/>
      <c r="U44" s="8"/>
      <c r="V44" s="8"/>
      <c r="W44" s="8"/>
      <c r="X44" s="8"/>
      <c r="Y44" s="8"/>
      <c r="Z44" s="8"/>
    </row>
    <row r="45" spans="1:26" ht="79" customHeight="1" x14ac:dyDescent="0.15">
      <c r="A45" s="8"/>
      <c r="B45" s="20" t="s">
        <v>115</v>
      </c>
      <c r="C45" s="67">
        <v>1</v>
      </c>
      <c r="D45" s="116" t="s">
        <v>551</v>
      </c>
      <c r="E45" s="102" t="s">
        <v>38</v>
      </c>
      <c r="F45" s="102" t="s">
        <v>38</v>
      </c>
      <c r="G45" s="102" t="s">
        <v>38</v>
      </c>
      <c r="H45" s="116" t="s">
        <v>552</v>
      </c>
      <c r="I45" s="116" t="s">
        <v>38</v>
      </c>
      <c r="J45" s="8"/>
      <c r="K45" s="8"/>
      <c r="L45" s="8"/>
      <c r="M45" s="8"/>
      <c r="N45" s="8"/>
      <c r="O45" s="8"/>
      <c r="P45" s="8"/>
      <c r="Q45" s="8"/>
      <c r="R45" s="8"/>
      <c r="S45" s="8"/>
      <c r="T45" s="8"/>
      <c r="U45" s="8"/>
      <c r="V45" s="8"/>
      <c r="W45" s="8"/>
      <c r="X45" s="8"/>
      <c r="Y45" s="8"/>
      <c r="Z45" s="8"/>
    </row>
    <row r="46" spans="1:26" ht="12.75" customHeight="1" x14ac:dyDescent="0.15">
      <c r="A46" s="8"/>
      <c r="B46" s="20" t="s">
        <v>117</v>
      </c>
      <c r="C46" s="67">
        <v>1</v>
      </c>
      <c r="D46" s="116" t="s">
        <v>38</v>
      </c>
      <c r="E46" s="65" t="s">
        <v>38</v>
      </c>
      <c r="F46" s="65" t="s">
        <v>38</v>
      </c>
      <c r="G46" s="65" t="s">
        <v>38</v>
      </c>
      <c r="H46" s="116" t="s">
        <v>38</v>
      </c>
      <c r="I46" s="116" t="s">
        <v>38</v>
      </c>
      <c r="J46" s="8"/>
      <c r="K46" s="8"/>
      <c r="L46" s="8"/>
      <c r="M46" s="8"/>
      <c r="N46" s="8"/>
      <c r="O46" s="8"/>
      <c r="P46" s="8"/>
      <c r="Q46" s="8"/>
      <c r="R46" s="8"/>
      <c r="S46" s="8"/>
      <c r="T46" s="8"/>
      <c r="U46" s="8"/>
      <c r="V46" s="8"/>
      <c r="W46" s="8"/>
      <c r="X46" s="8"/>
      <c r="Y46" s="8"/>
      <c r="Z46" s="8"/>
    </row>
    <row r="47" spans="1:26" ht="46" customHeight="1" x14ac:dyDescent="0.15">
      <c r="A47" s="8"/>
      <c r="B47" s="16" t="s">
        <v>120</v>
      </c>
      <c r="C47" s="67" t="s">
        <v>38</v>
      </c>
      <c r="D47" s="116" t="s">
        <v>284</v>
      </c>
      <c r="E47" s="65">
        <v>1</v>
      </c>
      <c r="F47" s="65">
        <v>0</v>
      </c>
      <c r="G47" s="65">
        <v>0</v>
      </c>
      <c r="H47" s="96" t="s">
        <v>38</v>
      </c>
      <c r="I47" s="96" t="s">
        <v>38</v>
      </c>
      <c r="J47" s="8"/>
      <c r="K47" s="8"/>
      <c r="L47" s="8"/>
      <c r="M47" s="8"/>
      <c r="N47" s="8"/>
      <c r="O47" s="8"/>
      <c r="P47" s="8"/>
      <c r="Q47" s="8"/>
      <c r="R47" s="8"/>
      <c r="S47" s="8"/>
      <c r="T47" s="8"/>
      <c r="U47" s="8"/>
      <c r="V47" s="8"/>
      <c r="W47" s="8"/>
      <c r="X47" s="8"/>
      <c r="Y47" s="8"/>
      <c r="Z47" s="8"/>
    </row>
    <row r="48" spans="1:26" ht="12.75" customHeight="1" x14ac:dyDescent="0.15">
      <c r="A48" s="8"/>
      <c r="B48" s="20" t="s">
        <v>122</v>
      </c>
      <c r="C48" s="67">
        <v>1</v>
      </c>
      <c r="D48" s="116" t="s">
        <v>38</v>
      </c>
      <c r="E48" s="65" t="s">
        <v>38</v>
      </c>
      <c r="F48" s="65" t="s">
        <v>38</v>
      </c>
      <c r="G48" s="65" t="s">
        <v>38</v>
      </c>
      <c r="H48" s="116" t="s">
        <v>38</v>
      </c>
      <c r="I48" s="96" t="s">
        <v>38</v>
      </c>
      <c r="J48" s="8"/>
      <c r="K48" s="8"/>
      <c r="L48" s="8"/>
      <c r="M48" s="8"/>
      <c r="N48" s="8"/>
      <c r="O48" s="8"/>
      <c r="P48" s="8"/>
      <c r="Q48" s="8"/>
      <c r="R48" s="8"/>
      <c r="S48" s="8"/>
      <c r="T48" s="8"/>
      <c r="U48" s="8"/>
      <c r="V48" s="8"/>
      <c r="W48" s="8"/>
      <c r="X48" s="8"/>
      <c r="Y48" s="8"/>
      <c r="Z48" s="8"/>
    </row>
    <row r="49" spans="1:26" ht="12.75" customHeight="1" x14ac:dyDescent="0.15">
      <c r="A49" s="8"/>
      <c r="B49" s="20" t="s">
        <v>124</v>
      </c>
      <c r="C49" s="67">
        <v>1</v>
      </c>
      <c r="D49" s="116" t="s">
        <v>38</v>
      </c>
      <c r="E49" s="65" t="s">
        <v>38</v>
      </c>
      <c r="F49" s="65" t="s">
        <v>38</v>
      </c>
      <c r="G49" s="65" t="s">
        <v>38</v>
      </c>
      <c r="H49" s="94" t="s">
        <v>38</v>
      </c>
      <c r="I49" s="94" t="s">
        <v>38</v>
      </c>
      <c r="J49" s="8"/>
      <c r="K49" s="8"/>
      <c r="L49" s="8"/>
      <c r="M49" s="8"/>
      <c r="N49" s="8"/>
      <c r="O49" s="8"/>
      <c r="P49" s="8"/>
      <c r="Q49" s="8"/>
      <c r="R49" s="8"/>
      <c r="S49" s="8"/>
      <c r="T49" s="8"/>
      <c r="U49" s="8"/>
      <c r="V49" s="8"/>
      <c r="W49" s="8"/>
      <c r="X49" s="8"/>
      <c r="Y49" s="8"/>
      <c r="Z49" s="8"/>
    </row>
    <row r="50" spans="1:26" ht="26" x14ac:dyDescent="0.15">
      <c r="A50" s="8"/>
      <c r="B50" s="16" t="s">
        <v>126</v>
      </c>
      <c r="C50" s="67" t="s">
        <v>38</v>
      </c>
      <c r="D50" s="94" t="s">
        <v>38</v>
      </c>
      <c r="E50" s="65" t="s">
        <v>38</v>
      </c>
      <c r="F50" s="65" t="s">
        <v>38</v>
      </c>
      <c r="G50" s="65" t="s">
        <v>38</v>
      </c>
      <c r="H50" s="94" t="s">
        <v>38</v>
      </c>
      <c r="I50" s="94" t="s">
        <v>38</v>
      </c>
      <c r="J50" s="8"/>
      <c r="K50" s="8"/>
      <c r="L50" s="8"/>
      <c r="M50" s="8"/>
      <c r="N50" s="8"/>
      <c r="O50" s="8"/>
      <c r="P50" s="8"/>
      <c r="Q50" s="8"/>
      <c r="R50" s="8"/>
      <c r="S50" s="8"/>
      <c r="T50" s="8"/>
      <c r="U50" s="8"/>
      <c r="V50" s="8"/>
      <c r="W50" s="8"/>
      <c r="X50" s="8"/>
      <c r="Y50" s="8"/>
      <c r="Z50" s="8"/>
    </row>
    <row r="51" spans="1:26" ht="44" customHeight="1" x14ac:dyDescent="0.15">
      <c r="A51" s="8"/>
      <c r="B51" s="20" t="s">
        <v>128</v>
      </c>
      <c r="C51" s="67">
        <v>1</v>
      </c>
      <c r="D51" s="94" t="s">
        <v>553</v>
      </c>
      <c r="E51" s="65" t="s">
        <v>38</v>
      </c>
      <c r="F51" s="65" t="s">
        <v>38</v>
      </c>
      <c r="G51" s="65" t="s">
        <v>38</v>
      </c>
      <c r="H51" s="94" t="s">
        <v>38</v>
      </c>
      <c r="I51" s="94" t="s">
        <v>38</v>
      </c>
      <c r="J51" s="8"/>
      <c r="K51" s="8"/>
      <c r="L51" s="8"/>
      <c r="M51" s="8"/>
      <c r="N51" s="8"/>
      <c r="O51" s="8"/>
      <c r="P51" s="8"/>
      <c r="Q51" s="8"/>
      <c r="R51" s="8"/>
      <c r="S51" s="8"/>
      <c r="T51" s="8"/>
      <c r="U51" s="8"/>
      <c r="V51" s="8"/>
      <c r="W51" s="8"/>
      <c r="X51" s="8"/>
      <c r="Y51" s="8"/>
      <c r="Z51" s="8"/>
    </row>
    <row r="52" spans="1:26" ht="23" customHeight="1" x14ac:dyDescent="0.15">
      <c r="A52" s="8"/>
      <c r="B52" s="20" t="s">
        <v>130</v>
      </c>
      <c r="C52" s="67">
        <v>1</v>
      </c>
      <c r="D52" s="94" t="s">
        <v>38</v>
      </c>
      <c r="E52" s="65" t="s">
        <v>38</v>
      </c>
      <c r="F52" s="65" t="s">
        <v>38</v>
      </c>
      <c r="G52" s="65" t="s">
        <v>38</v>
      </c>
      <c r="H52" s="94" t="s">
        <v>38</v>
      </c>
      <c r="I52" s="94" t="s">
        <v>38</v>
      </c>
      <c r="J52" s="8"/>
      <c r="K52" s="8"/>
      <c r="L52" s="8"/>
      <c r="M52" s="8"/>
      <c r="N52" s="8"/>
      <c r="O52" s="8"/>
      <c r="P52" s="8"/>
      <c r="Q52" s="8"/>
      <c r="R52" s="8"/>
      <c r="S52" s="8"/>
      <c r="T52" s="8"/>
      <c r="U52" s="8"/>
      <c r="V52" s="8"/>
      <c r="W52" s="8"/>
      <c r="X52" s="8"/>
      <c r="Y52" s="8"/>
      <c r="Z52" s="8"/>
    </row>
    <row r="53" spans="1:26" ht="86" customHeight="1" x14ac:dyDescent="0.15">
      <c r="A53" s="8"/>
      <c r="B53" s="20" t="s">
        <v>132</v>
      </c>
      <c r="C53" s="67" t="s">
        <v>38</v>
      </c>
      <c r="D53" s="94" t="s">
        <v>554</v>
      </c>
      <c r="E53" s="65">
        <v>0</v>
      </c>
      <c r="F53" s="65">
        <v>0</v>
      </c>
      <c r="G53" s="65">
        <v>1</v>
      </c>
      <c r="H53" s="94" t="s">
        <v>38</v>
      </c>
      <c r="I53" s="94" t="s">
        <v>38</v>
      </c>
      <c r="J53" s="8"/>
      <c r="K53" s="8"/>
      <c r="L53" s="8"/>
      <c r="M53" s="8"/>
      <c r="N53" s="8"/>
      <c r="O53" s="8"/>
      <c r="P53" s="8"/>
      <c r="Q53" s="8"/>
      <c r="R53" s="8"/>
      <c r="S53" s="8"/>
      <c r="T53" s="8"/>
      <c r="U53" s="8"/>
      <c r="V53" s="8"/>
      <c r="W53" s="8"/>
      <c r="X53" s="8"/>
      <c r="Y53" s="8"/>
      <c r="Z53" s="8"/>
    </row>
    <row r="54" spans="1:26" ht="94" customHeight="1" x14ac:dyDescent="0.15">
      <c r="A54" s="8"/>
      <c r="B54" s="20" t="s">
        <v>134</v>
      </c>
      <c r="C54" s="67" t="s">
        <v>38</v>
      </c>
      <c r="D54" s="94" t="s">
        <v>998</v>
      </c>
      <c r="E54" s="65">
        <v>0</v>
      </c>
      <c r="F54" s="65">
        <v>0</v>
      </c>
      <c r="G54" s="65">
        <v>1</v>
      </c>
      <c r="H54" s="94" t="s">
        <v>38</v>
      </c>
      <c r="I54" s="94" t="s">
        <v>38</v>
      </c>
      <c r="J54" s="8"/>
      <c r="K54" s="8"/>
      <c r="L54" s="8"/>
      <c r="M54" s="8"/>
      <c r="N54" s="8"/>
      <c r="O54" s="8"/>
      <c r="P54" s="8"/>
      <c r="Q54" s="8"/>
      <c r="R54" s="8"/>
      <c r="S54" s="8"/>
      <c r="T54" s="8"/>
      <c r="U54" s="8"/>
      <c r="V54" s="8"/>
      <c r="W54" s="8"/>
      <c r="X54" s="8"/>
      <c r="Y54" s="8"/>
      <c r="Z54" s="8"/>
    </row>
    <row r="55" spans="1:26" ht="104" customHeight="1" x14ac:dyDescent="0.15">
      <c r="A55" s="8"/>
      <c r="B55" s="16" t="s">
        <v>136</v>
      </c>
      <c r="C55" s="67" t="s">
        <v>38</v>
      </c>
      <c r="D55" s="94" t="s">
        <v>555</v>
      </c>
      <c r="E55" s="65">
        <v>0</v>
      </c>
      <c r="F55" s="65">
        <v>0</v>
      </c>
      <c r="G55" s="65">
        <v>1</v>
      </c>
      <c r="H55" s="94" t="s">
        <v>38</v>
      </c>
      <c r="I55" s="94" t="s">
        <v>38</v>
      </c>
      <c r="J55" s="8"/>
      <c r="K55" s="8"/>
      <c r="L55" s="8"/>
      <c r="M55" s="8"/>
      <c r="N55" s="8"/>
      <c r="O55" s="8"/>
      <c r="P55" s="8"/>
      <c r="Q55" s="8"/>
      <c r="R55" s="8"/>
      <c r="S55" s="8"/>
      <c r="T55" s="8"/>
      <c r="U55" s="8"/>
      <c r="V55" s="8"/>
      <c r="W55" s="8"/>
      <c r="X55" s="8"/>
      <c r="Y55" s="8"/>
      <c r="Z55" s="8"/>
    </row>
    <row r="56" spans="1:26" ht="40" customHeight="1" x14ac:dyDescent="0.15">
      <c r="A56" s="8"/>
      <c r="B56" s="16" t="s">
        <v>138</v>
      </c>
      <c r="C56" s="67">
        <v>1</v>
      </c>
      <c r="D56" s="94" t="s">
        <v>556</v>
      </c>
      <c r="E56" s="65" t="s">
        <v>38</v>
      </c>
      <c r="F56" s="65" t="s">
        <v>38</v>
      </c>
      <c r="G56" s="65" t="s">
        <v>38</v>
      </c>
      <c r="H56" s="94" t="s">
        <v>38</v>
      </c>
      <c r="I56" s="94" t="s">
        <v>38</v>
      </c>
      <c r="J56" s="8"/>
      <c r="K56" s="8"/>
      <c r="L56" s="8"/>
      <c r="M56" s="8"/>
      <c r="N56" s="8"/>
      <c r="O56" s="8"/>
      <c r="P56" s="8"/>
      <c r="Q56" s="8"/>
      <c r="R56" s="8"/>
      <c r="S56" s="8"/>
      <c r="T56" s="8"/>
      <c r="U56" s="8"/>
      <c r="V56" s="8"/>
      <c r="W56" s="8"/>
      <c r="X56" s="8"/>
      <c r="Y56" s="8"/>
      <c r="Z56" s="8"/>
    </row>
    <row r="57" spans="1:26" ht="89" customHeight="1" x14ac:dyDescent="0.15">
      <c r="A57" s="8"/>
      <c r="B57" s="16" t="s">
        <v>140</v>
      </c>
      <c r="C57" s="67" t="s">
        <v>38</v>
      </c>
      <c r="D57" s="94" t="s">
        <v>999</v>
      </c>
      <c r="E57" s="65" t="s">
        <v>38</v>
      </c>
      <c r="F57" s="65" t="s">
        <v>38</v>
      </c>
      <c r="G57" s="65" t="s">
        <v>38</v>
      </c>
      <c r="H57" s="94" t="s">
        <v>38</v>
      </c>
      <c r="I57" s="94" t="s">
        <v>38</v>
      </c>
      <c r="J57" s="8"/>
      <c r="K57" s="8"/>
      <c r="L57" s="8"/>
      <c r="M57" s="8"/>
      <c r="N57" s="8"/>
      <c r="O57" s="8"/>
      <c r="P57" s="8"/>
      <c r="Q57" s="8"/>
      <c r="R57" s="8"/>
      <c r="S57" s="8"/>
      <c r="T57" s="8"/>
      <c r="U57" s="8"/>
      <c r="V57" s="8"/>
      <c r="W57" s="8"/>
      <c r="X57" s="8"/>
      <c r="Y57" s="8"/>
      <c r="Z57" s="8"/>
    </row>
    <row r="58" spans="1:26" ht="97" customHeight="1" x14ac:dyDescent="0.15">
      <c r="A58" s="8"/>
      <c r="B58" s="16" t="s">
        <v>143</v>
      </c>
      <c r="C58" s="67" t="s">
        <v>38</v>
      </c>
      <c r="D58" s="94" t="s">
        <v>557</v>
      </c>
      <c r="E58" s="65">
        <v>0</v>
      </c>
      <c r="F58" s="65">
        <v>0</v>
      </c>
      <c r="G58" s="65">
        <v>1</v>
      </c>
      <c r="H58" s="94" t="s">
        <v>38</v>
      </c>
      <c r="I58" s="94" t="s">
        <v>38</v>
      </c>
      <c r="J58" s="8"/>
      <c r="K58" s="8"/>
      <c r="L58" s="8"/>
      <c r="M58" s="8"/>
      <c r="N58" s="8"/>
      <c r="O58" s="8"/>
      <c r="P58" s="8"/>
      <c r="Q58" s="8"/>
      <c r="R58" s="8"/>
      <c r="S58" s="8"/>
      <c r="T58" s="8"/>
      <c r="U58" s="8"/>
      <c r="V58" s="8"/>
      <c r="W58" s="8"/>
      <c r="X58" s="8"/>
      <c r="Y58" s="8"/>
      <c r="Z58" s="8"/>
    </row>
    <row r="59" spans="1:26" ht="101" customHeight="1" x14ac:dyDescent="0.15">
      <c r="A59" s="8"/>
      <c r="B59" s="16" t="s">
        <v>145</v>
      </c>
      <c r="C59" s="67" t="s">
        <v>250</v>
      </c>
      <c r="D59" s="94" t="s">
        <v>558</v>
      </c>
      <c r="E59" s="65">
        <v>0</v>
      </c>
      <c r="F59" s="65">
        <v>1</v>
      </c>
      <c r="G59" s="65">
        <v>0</v>
      </c>
      <c r="H59" s="94" t="s">
        <v>38</v>
      </c>
      <c r="I59" s="94" t="s">
        <v>38</v>
      </c>
      <c r="J59" s="8"/>
      <c r="K59" s="8"/>
      <c r="L59" s="8"/>
      <c r="M59" s="8"/>
      <c r="N59" s="8"/>
      <c r="O59" s="8"/>
      <c r="P59" s="8"/>
      <c r="Q59" s="8"/>
      <c r="R59" s="8"/>
      <c r="S59" s="8"/>
      <c r="T59" s="8"/>
      <c r="U59" s="8"/>
      <c r="V59" s="8"/>
      <c r="W59" s="8"/>
      <c r="X59" s="8"/>
      <c r="Y59" s="8"/>
      <c r="Z59" s="8"/>
    </row>
    <row r="60" spans="1:26" ht="156" customHeight="1" x14ac:dyDescent="0.15">
      <c r="A60" s="8"/>
      <c r="B60" s="78" t="s">
        <v>147</v>
      </c>
      <c r="C60" s="67">
        <v>1</v>
      </c>
      <c r="D60" s="94" t="s">
        <v>559</v>
      </c>
      <c r="E60" s="65" t="s">
        <v>38</v>
      </c>
      <c r="F60" s="65" t="s">
        <v>38</v>
      </c>
      <c r="G60" s="65" t="s">
        <v>38</v>
      </c>
      <c r="H60" s="94" t="s">
        <v>560</v>
      </c>
      <c r="I60" s="94" t="s">
        <v>38</v>
      </c>
      <c r="J60" s="8"/>
      <c r="K60" s="8"/>
      <c r="L60" s="8"/>
      <c r="M60" s="8"/>
      <c r="N60" s="8"/>
      <c r="O60" s="8"/>
      <c r="P60" s="8"/>
      <c r="Q60" s="8"/>
      <c r="R60" s="8"/>
      <c r="S60" s="8"/>
      <c r="T60" s="8"/>
      <c r="U60" s="8"/>
      <c r="V60" s="8"/>
      <c r="W60" s="8"/>
      <c r="X60" s="8"/>
      <c r="Y60" s="8"/>
      <c r="Z60" s="8"/>
    </row>
    <row r="61" spans="1:26" ht="110" customHeight="1" x14ac:dyDescent="0.15">
      <c r="A61" s="8"/>
      <c r="B61" s="16" t="s">
        <v>150</v>
      </c>
      <c r="C61" s="67">
        <v>1</v>
      </c>
      <c r="D61" s="94" t="s">
        <v>561</v>
      </c>
      <c r="E61" s="65" t="s">
        <v>38</v>
      </c>
      <c r="F61" s="65" t="s">
        <v>38</v>
      </c>
      <c r="G61" s="65" t="s">
        <v>38</v>
      </c>
      <c r="H61" s="94" t="s">
        <v>562</v>
      </c>
      <c r="I61" s="94" t="s">
        <v>38</v>
      </c>
      <c r="J61" s="8"/>
      <c r="K61" s="8"/>
      <c r="L61" s="8"/>
      <c r="M61" s="8"/>
      <c r="N61" s="8"/>
      <c r="O61" s="8"/>
      <c r="P61" s="8"/>
      <c r="Q61" s="8"/>
      <c r="R61" s="8"/>
      <c r="S61" s="8"/>
      <c r="T61" s="8"/>
      <c r="U61" s="8"/>
      <c r="V61" s="8"/>
      <c r="W61" s="8"/>
      <c r="X61" s="8"/>
      <c r="Y61" s="8"/>
      <c r="Z61" s="8"/>
    </row>
    <row r="62" spans="1:26" ht="12.75" customHeight="1" x14ac:dyDescent="0.15">
      <c r="A62" s="8"/>
      <c r="B62" s="16" t="s">
        <v>152</v>
      </c>
      <c r="C62" s="67" t="s">
        <v>38</v>
      </c>
      <c r="D62" s="94" t="s">
        <v>38</v>
      </c>
      <c r="E62" s="65" t="s">
        <v>38</v>
      </c>
      <c r="F62" s="65" t="s">
        <v>38</v>
      </c>
      <c r="G62" s="65" t="s">
        <v>38</v>
      </c>
      <c r="H62" s="94" t="s">
        <v>38</v>
      </c>
      <c r="I62" s="94" t="s">
        <v>38</v>
      </c>
      <c r="J62" s="8"/>
      <c r="K62" s="8"/>
      <c r="L62" s="8"/>
      <c r="M62" s="8"/>
      <c r="N62" s="8"/>
      <c r="O62" s="8"/>
      <c r="P62" s="8"/>
      <c r="Q62" s="8"/>
      <c r="R62" s="8"/>
      <c r="S62" s="8"/>
      <c r="T62" s="8"/>
      <c r="U62" s="8"/>
      <c r="V62" s="8"/>
      <c r="W62" s="8"/>
      <c r="X62" s="8"/>
      <c r="Y62" s="8"/>
      <c r="Z62" s="8"/>
    </row>
    <row r="63" spans="1:26" ht="12.75" customHeight="1" x14ac:dyDescent="0.15">
      <c r="A63" s="91"/>
      <c r="B63" s="16" t="s">
        <v>154</v>
      </c>
      <c r="C63" s="67" t="s">
        <v>38</v>
      </c>
      <c r="D63" s="94" t="s">
        <v>38</v>
      </c>
      <c r="E63" s="65" t="s">
        <v>38</v>
      </c>
      <c r="F63" s="65" t="s">
        <v>38</v>
      </c>
      <c r="G63" s="65" t="s">
        <v>38</v>
      </c>
      <c r="H63" s="94" t="s">
        <v>38</v>
      </c>
      <c r="I63" s="94"/>
      <c r="J63" s="91"/>
      <c r="K63" s="91"/>
      <c r="L63" s="91"/>
      <c r="M63" s="91"/>
      <c r="N63" s="91"/>
      <c r="O63" s="91"/>
      <c r="P63" s="91"/>
      <c r="Q63" s="91"/>
      <c r="R63" s="91"/>
      <c r="S63" s="91"/>
      <c r="T63" s="91"/>
      <c r="U63" s="91"/>
      <c r="V63" s="91"/>
      <c r="W63" s="91"/>
      <c r="X63" s="91"/>
      <c r="Y63" s="91"/>
      <c r="Z63" s="91"/>
    </row>
    <row r="64" spans="1:26" ht="12.75" customHeight="1" x14ac:dyDescent="0.15">
      <c r="A64" s="8"/>
      <c r="B64" s="16" t="s">
        <v>156</v>
      </c>
      <c r="C64" s="67" t="s">
        <v>38</v>
      </c>
      <c r="D64" s="94" t="s">
        <v>563</v>
      </c>
      <c r="E64" s="65">
        <v>1</v>
      </c>
      <c r="F64" s="65">
        <v>0</v>
      </c>
      <c r="G64" s="65">
        <v>0</v>
      </c>
      <c r="H64" s="94" t="s">
        <v>564</v>
      </c>
      <c r="I64" s="94" t="s">
        <v>400</v>
      </c>
      <c r="J64" s="8"/>
      <c r="K64" s="8"/>
      <c r="L64" s="8"/>
      <c r="M64" s="8"/>
      <c r="N64" s="8"/>
      <c r="O64" s="8"/>
      <c r="P64" s="8"/>
      <c r="Q64" s="8"/>
      <c r="R64" s="8"/>
      <c r="S64" s="8"/>
      <c r="T64" s="8"/>
      <c r="U64" s="8"/>
      <c r="V64" s="8"/>
      <c r="W64" s="8"/>
      <c r="X64" s="8"/>
      <c r="Y64" s="8"/>
      <c r="Z64" s="8"/>
    </row>
    <row r="65" spans="1:26" ht="13" x14ac:dyDescent="0.15">
      <c r="A65" s="8"/>
      <c r="B65" s="16" t="s">
        <v>158</v>
      </c>
      <c r="C65" s="67" t="s">
        <v>38</v>
      </c>
      <c r="D65" s="94" t="s">
        <v>38</v>
      </c>
      <c r="E65" s="65" t="s">
        <v>38</v>
      </c>
      <c r="F65" s="65" t="s">
        <v>38</v>
      </c>
      <c r="G65" s="65" t="s">
        <v>38</v>
      </c>
      <c r="H65" s="94" t="s">
        <v>38</v>
      </c>
      <c r="I65" s="94" t="s">
        <v>38</v>
      </c>
      <c r="J65" s="8"/>
      <c r="K65" s="8"/>
      <c r="L65" s="8"/>
      <c r="M65" s="8"/>
      <c r="N65" s="8"/>
      <c r="O65" s="8"/>
      <c r="P65" s="8"/>
      <c r="Q65" s="8"/>
      <c r="R65" s="8"/>
      <c r="S65" s="8"/>
      <c r="T65" s="8"/>
      <c r="U65" s="8"/>
      <c r="V65" s="8"/>
      <c r="W65" s="8"/>
      <c r="X65" s="8"/>
      <c r="Y65" s="8"/>
      <c r="Z65" s="8"/>
    </row>
    <row r="66" spans="1:26" s="5" customFormat="1" ht="52" x14ac:dyDescent="0.15">
      <c r="A66" s="147"/>
      <c r="B66" s="14" t="s">
        <v>1220</v>
      </c>
      <c r="C66" s="164" t="s">
        <v>38</v>
      </c>
      <c r="D66" s="94" t="s">
        <v>1221</v>
      </c>
      <c r="E66" s="65" t="s">
        <v>38</v>
      </c>
      <c r="F66" s="65" t="s">
        <v>38</v>
      </c>
      <c r="G66" s="65" t="s">
        <v>38</v>
      </c>
      <c r="H66" s="96" t="s">
        <v>38</v>
      </c>
      <c r="I66" s="96" t="s">
        <v>38</v>
      </c>
      <c r="J66" s="147"/>
      <c r="K66" s="147"/>
      <c r="L66" s="147"/>
      <c r="M66" s="147"/>
      <c r="N66" s="147"/>
      <c r="O66" s="147"/>
      <c r="P66" s="147"/>
      <c r="Q66" s="147"/>
      <c r="R66" s="147"/>
      <c r="S66" s="147"/>
      <c r="T66" s="147"/>
      <c r="U66" s="147"/>
      <c r="V66" s="147"/>
      <c r="W66" s="147"/>
      <c r="X66" s="147"/>
      <c r="Y66" s="147"/>
      <c r="Z66" s="147"/>
    </row>
    <row r="67" spans="1:26" ht="12.75" customHeight="1" x14ac:dyDescent="0.15">
      <c r="A67" s="8"/>
      <c r="B67" s="15" t="s">
        <v>159</v>
      </c>
      <c r="C67" s="67" t="s">
        <v>38</v>
      </c>
      <c r="D67" s="94" t="s">
        <v>38</v>
      </c>
      <c r="E67" s="65" t="s">
        <v>38</v>
      </c>
      <c r="F67" s="65" t="s">
        <v>38</v>
      </c>
      <c r="G67" s="65" t="s">
        <v>38</v>
      </c>
      <c r="H67" s="94" t="s">
        <v>38</v>
      </c>
      <c r="I67" s="94" t="s">
        <v>38</v>
      </c>
      <c r="J67" s="8"/>
      <c r="K67" s="8"/>
      <c r="L67" s="8"/>
      <c r="M67" s="8"/>
      <c r="N67" s="8"/>
      <c r="O67" s="8"/>
      <c r="P67" s="8"/>
      <c r="Q67" s="8"/>
      <c r="R67" s="8"/>
      <c r="S67" s="8"/>
      <c r="T67" s="8"/>
      <c r="U67" s="8"/>
      <c r="V67" s="8"/>
      <c r="W67" s="8"/>
      <c r="X67" s="8"/>
      <c r="Y67" s="8"/>
      <c r="Z67" s="8"/>
    </row>
    <row r="68" spans="1:26" ht="12.75" customHeight="1" x14ac:dyDescent="0.15">
      <c r="A68" s="8"/>
      <c r="B68" s="16" t="s">
        <v>162</v>
      </c>
      <c r="C68" s="67" t="s">
        <v>38</v>
      </c>
      <c r="D68" s="94" t="s">
        <v>38</v>
      </c>
      <c r="E68" s="65" t="s">
        <v>38</v>
      </c>
      <c r="F68" s="65" t="s">
        <v>38</v>
      </c>
      <c r="G68" s="65" t="s">
        <v>38</v>
      </c>
      <c r="H68" s="94" t="s">
        <v>38</v>
      </c>
      <c r="I68" s="94" t="s">
        <v>38</v>
      </c>
      <c r="J68" s="8"/>
      <c r="K68" s="8"/>
      <c r="L68" s="8"/>
      <c r="M68" s="8"/>
      <c r="N68" s="8"/>
      <c r="O68" s="8"/>
      <c r="P68" s="8"/>
      <c r="Q68" s="8"/>
      <c r="R68" s="8"/>
      <c r="S68" s="8"/>
      <c r="T68" s="8"/>
      <c r="U68" s="8"/>
      <c r="V68" s="8"/>
      <c r="W68" s="8"/>
      <c r="X68" s="8"/>
      <c r="Y68" s="8"/>
      <c r="Z68" s="8"/>
    </row>
    <row r="69" spans="1:26" ht="12.75" customHeight="1" x14ac:dyDescent="0.15">
      <c r="A69" s="8"/>
      <c r="B69" s="16" t="s">
        <v>164</v>
      </c>
      <c r="C69" s="67" t="s">
        <v>38</v>
      </c>
      <c r="D69" s="94" t="s">
        <v>38</v>
      </c>
      <c r="E69" s="65" t="s">
        <v>38</v>
      </c>
      <c r="F69" s="65" t="s">
        <v>38</v>
      </c>
      <c r="G69" s="65" t="s">
        <v>38</v>
      </c>
      <c r="H69" s="94" t="s">
        <v>38</v>
      </c>
      <c r="I69" s="94" t="s">
        <v>38</v>
      </c>
      <c r="J69" s="8"/>
      <c r="K69" s="8"/>
      <c r="L69" s="8"/>
      <c r="M69" s="8"/>
      <c r="N69" s="8"/>
      <c r="O69" s="8"/>
      <c r="P69" s="8"/>
      <c r="Q69" s="8"/>
      <c r="R69" s="8"/>
      <c r="S69" s="8"/>
      <c r="T69" s="8"/>
      <c r="U69" s="8"/>
      <c r="V69" s="8"/>
      <c r="W69" s="8"/>
      <c r="X69" s="8"/>
      <c r="Y69" s="8"/>
      <c r="Z69" s="8"/>
    </row>
    <row r="70" spans="1:26" ht="12.75" customHeight="1" x14ac:dyDescent="0.15">
      <c r="A70" s="10"/>
      <c r="B70" s="16" t="s">
        <v>90</v>
      </c>
      <c r="C70" s="67" t="s">
        <v>38</v>
      </c>
      <c r="D70" s="94" t="s">
        <v>38</v>
      </c>
      <c r="E70" s="65" t="s">
        <v>38</v>
      </c>
      <c r="F70" s="65" t="s">
        <v>38</v>
      </c>
      <c r="G70" s="65" t="s">
        <v>38</v>
      </c>
      <c r="H70" s="94" t="s">
        <v>38</v>
      </c>
      <c r="I70" s="94" t="s">
        <v>38</v>
      </c>
      <c r="J70" s="8"/>
      <c r="K70" s="8"/>
      <c r="L70" s="8"/>
      <c r="M70" s="8"/>
      <c r="N70" s="8"/>
      <c r="O70" s="8"/>
      <c r="P70" s="8"/>
      <c r="Q70" s="8"/>
      <c r="R70" s="8"/>
      <c r="S70" s="8"/>
      <c r="T70" s="8"/>
      <c r="U70" s="8"/>
      <c r="V70" s="8"/>
      <c r="W70" s="8"/>
      <c r="X70" s="8"/>
      <c r="Y70" s="8"/>
      <c r="Z70" s="8"/>
    </row>
    <row r="71" spans="1:26" ht="12.75" customHeight="1" x14ac:dyDescent="0.15">
      <c r="A71" s="10"/>
      <c r="B71" s="16" t="s">
        <v>167</v>
      </c>
      <c r="C71" s="67">
        <v>1</v>
      </c>
      <c r="D71" s="94" t="s">
        <v>38</v>
      </c>
      <c r="E71" s="65" t="s">
        <v>38</v>
      </c>
      <c r="F71" s="65" t="s">
        <v>38</v>
      </c>
      <c r="G71" s="65" t="s">
        <v>38</v>
      </c>
      <c r="H71" s="94" t="s">
        <v>38</v>
      </c>
      <c r="I71" s="94" t="s">
        <v>38</v>
      </c>
      <c r="J71" s="8"/>
      <c r="K71" s="8"/>
      <c r="L71" s="8"/>
      <c r="M71" s="8"/>
      <c r="N71" s="8"/>
      <c r="O71" s="8"/>
      <c r="P71" s="8"/>
      <c r="Q71" s="8"/>
      <c r="R71" s="8"/>
      <c r="S71" s="8"/>
      <c r="T71" s="8"/>
      <c r="U71" s="8"/>
      <c r="V71" s="8"/>
      <c r="W71" s="8"/>
      <c r="X71" s="8"/>
      <c r="Y71" s="8"/>
      <c r="Z71" s="8"/>
    </row>
    <row r="72" spans="1:26" ht="47" customHeight="1" x14ac:dyDescent="0.15">
      <c r="A72" s="10"/>
      <c r="B72" s="16" t="s">
        <v>169</v>
      </c>
      <c r="C72" s="67">
        <v>1</v>
      </c>
      <c r="D72" s="94" t="s">
        <v>565</v>
      </c>
      <c r="E72" s="65" t="s">
        <v>38</v>
      </c>
      <c r="F72" s="65" t="s">
        <v>38</v>
      </c>
      <c r="G72" s="65" t="s">
        <v>38</v>
      </c>
      <c r="H72" s="94" t="s">
        <v>38</v>
      </c>
      <c r="I72" s="94" t="s">
        <v>38</v>
      </c>
      <c r="J72" s="8"/>
      <c r="K72" s="8"/>
      <c r="L72" s="8"/>
      <c r="M72" s="8"/>
      <c r="N72" s="8"/>
      <c r="O72" s="8"/>
      <c r="P72" s="8"/>
      <c r="Q72" s="8"/>
      <c r="R72" s="8"/>
      <c r="S72" s="8"/>
      <c r="T72" s="8"/>
      <c r="U72" s="8"/>
      <c r="V72" s="8"/>
      <c r="W72" s="8"/>
      <c r="X72" s="8"/>
      <c r="Y72" s="8"/>
      <c r="Z72" s="8"/>
    </row>
    <row r="73" spans="1:26" ht="47" customHeight="1" x14ac:dyDescent="0.15">
      <c r="A73" s="10"/>
      <c r="B73" s="15" t="s">
        <v>171</v>
      </c>
      <c r="C73" s="65" t="s">
        <v>38</v>
      </c>
      <c r="D73" s="94" t="s">
        <v>566</v>
      </c>
      <c r="E73" s="65" t="s">
        <v>38</v>
      </c>
      <c r="F73" s="65" t="s">
        <v>38</v>
      </c>
      <c r="G73" s="65">
        <v>1</v>
      </c>
      <c r="H73" s="94" t="s">
        <v>38</v>
      </c>
      <c r="I73" s="94" t="s">
        <v>38</v>
      </c>
      <c r="J73" s="8"/>
      <c r="K73" s="8"/>
      <c r="L73" s="8"/>
      <c r="M73" s="8"/>
      <c r="N73" s="8"/>
      <c r="O73" s="8"/>
      <c r="P73" s="8"/>
      <c r="Q73" s="8"/>
      <c r="R73" s="8"/>
      <c r="S73" s="8"/>
      <c r="T73" s="8"/>
      <c r="U73" s="8"/>
      <c r="V73" s="8"/>
      <c r="W73" s="8"/>
      <c r="X73" s="8"/>
      <c r="Y73" s="8"/>
      <c r="Z73" s="8"/>
    </row>
    <row r="74" spans="1:26" ht="24" customHeight="1" x14ac:dyDescent="0.15">
      <c r="A74" s="10"/>
      <c r="B74" s="16" t="s">
        <v>172</v>
      </c>
      <c r="C74" s="67">
        <v>1</v>
      </c>
      <c r="D74" s="94" t="s">
        <v>38</v>
      </c>
      <c r="E74" s="65" t="s">
        <v>38</v>
      </c>
      <c r="F74" s="65" t="s">
        <v>38</v>
      </c>
      <c r="G74" s="65" t="s">
        <v>38</v>
      </c>
      <c r="H74" s="94" t="s">
        <v>38</v>
      </c>
      <c r="I74" s="94" t="s">
        <v>38</v>
      </c>
      <c r="J74" s="8"/>
      <c r="K74" s="8"/>
      <c r="L74" s="8"/>
      <c r="M74" s="8"/>
      <c r="N74" s="8"/>
      <c r="O74" s="8"/>
      <c r="P74" s="8"/>
      <c r="Q74" s="8"/>
      <c r="R74" s="8"/>
      <c r="S74" s="8"/>
      <c r="T74" s="8"/>
      <c r="U74" s="8"/>
      <c r="V74" s="8"/>
      <c r="W74" s="8"/>
      <c r="X74" s="8"/>
      <c r="Y74" s="8"/>
      <c r="Z74" s="8"/>
    </row>
    <row r="75" spans="1:26" ht="101" customHeight="1" x14ac:dyDescent="0.15">
      <c r="A75" s="10"/>
      <c r="B75" s="16" t="s">
        <v>62</v>
      </c>
      <c r="C75" s="67">
        <v>1</v>
      </c>
      <c r="D75" s="94" t="s">
        <v>1000</v>
      </c>
      <c r="E75" s="65" t="s">
        <v>38</v>
      </c>
      <c r="F75" s="65" t="s">
        <v>38</v>
      </c>
      <c r="G75" s="65" t="s">
        <v>38</v>
      </c>
      <c r="H75" s="94" t="s">
        <v>38</v>
      </c>
      <c r="I75" s="94" t="s">
        <v>38</v>
      </c>
      <c r="J75" s="8"/>
      <c r="K75" s="8"/>
      <c r="L75" s="8"/>
      <c r="M75" s="8"/>
      <c r="N75" s="8"/>
      <c r="O75" s="8"/>
      <c r="P75" s="8"/>
      <c r="Q75" s="8"/>
      <c r="R75" s="8"/>
      <c r="S75" s="8"/>
      <c r="T75" s="8"/>
      <c r="U75" s="8"/>
      <c r="V75" s="8"/>
      <c r="W75" s="8"/>
      <c r="X75" s="8"/>
      <c r="Y75" s="8"/>
      <c r="Z75" s="8"/>
    </row>
    <row r="76" spans="1:26" ht="66" customHeight="1" x14ac:dyDescent="0.15">
      <c r="A76" s="10"/>
      <c r="B76" s="15" t="s">
        <v>176</v>
      </c>
      <c r="C76" s="65" t="s">
        <v>38</v>
      </c>
      <c r="D76" s="94" t="s">
        <v>38</v>
      </c>
      <c r="E76" s="65" t="s">
        <v>38</v>
      </c>
      <c r="F76" s="65" t="s">
        <v>38</v>
      </c>
      <c r="G76" s="65" t="s">
        <v>38</v>
      </c>
      <c r="H76" s="94" t="s">
        <v>38</v>
      </c>
      <c r="I76" s="94" t="s">
        <v>38</v>
      </c>
      <c r="J76" s="8"/>
      <c r="K76" s="8"/>
      <c r="L76" s="8"/>
      <c r="M76" s="8"/>
      <c r="N76" s="8"/>
      <c r="O76" s="8"/>
      <c r="P76" s="8"/>
      <c r="Q76" s="8"/>
      <c r="R76" s="8"/>
      <c r="S76" s="8"/>
      <c r="T76" s="8"/>
      <c r="U76" s="8"/>
      <c r="V76" s="8"/>
      <c r="W76" s="8"/>
      <c r="X76" s="8"/>
      <c r="Y76" s="8"/>
      <c r="Z76" s="8"/>
    </row>
    <row r="77" spans="1:26" ht="58" customHeight="1" x14ac:dyDescent="0.15">
      <c r="A77" s="10"/>
      <c r="B77" s="15" t="s">
        <v>177</v>
      </c>
      <c r="C77" s="67">
        <v>1</v>
      </c>
      <c r="D77" s="94" t="s">
        <v>567</v>
      </c>
      <c r="E77" s="65">
        <v>1</v>
      </c>
      <c r="F77" s="65">
        <v>1</v>
      </c>
      <c r="G77" s="65">
        <v>0</v>
      </c>
      <c r="H77" s="94" t="s">
        <v>568</v>
      </c>
      <c r="I77" s="160" t="s">
        <v>38</v>
      </c>
      <c r="J77" s="8"/>
      <c r="K77" s="8"/>
      <c r="L77" s="8"/>
      <c r="M77" s="8"/>
      <c r="N77" s="8"/>
      <c r="O77" s="8"/>
      <c r="P77" s="8"/>
      <c r="Q77" s="8"/>
      <c r="R77" s="8"/>
      <c r="S77" s="8"/>
      <c r="T77" s="8"/>
      <c r="U77" s="8"/>
      <c r="V77" s="8"/>
      <c r="W77" s="8"/>
      <c r="X77" s="8"/>
      <c r="Y77" s="8"/>
      <c r="Z77" s="8"/>
    </row>
    <row r="78" spans="1:26" ht="30" customHeight="1" x14ac:dyDescent="0.15">
      <c r="A78" s="10"/>
      <c r="B78" s="15" t="s">
        <v>83</v>
      </c>
      <c r="C78" s="67">
        <v>1</v>
      </c>
      <c r="D78" s="94" t="s">
        <v>569</v>
      </c>
      <c r="E78" s="65" t="s">
        <v>38</v>
      </c>
      <c r="F78" s="65" t="s">
        <v>38</v>
      </c>
      <c r="G78" s="65" t="s">
        <v>38</v>
      </c>
      <c r="H78" s="94" t="s">
        <v>38</v>
      </c>
      <c r="I78" s="94" t="s">
        <v>38</v>
      </c>
      <c r="J78" s="8"/>
      <c r="K78" s="8"/>
      <c r="L78" s="8"/>
      <c r="M78" s="8"/>
      <c r="N78" s="8"/>
      <c r="O78" s="8"/>
      <c r="P78" s="8"/>
      <c r="Q78" s="8"/>
      <c r="R78" s="8"/>
      <c r="S78" s="8"/>
      <c r="T78" s="8"/>
      <c r="U78" s="8"/>
      <c r="V78" s="8"/>
      <c r="W78" s="8"/>
      <c r="X78" s="8"/>
      <c r="Y78" s="8"/>
      <c r="Z78" s="8"/>
    </row>
    <row r="79" spans="1:26" ht="12.75" customHeight="1" x14ac:dyDescent="0.15">
      <c r="A79" s="10"/>
      <c r="B79" s="15" t="s">
        <v>181</v>
      </c>
      <c r="C79" s="65" t="s">
        <v>38</v>
      </c>
      <c r="D79" s="94" t="s">
        <v>38</v>
      </c>
      <c r="E79" s="65" t="s">
        <v>38</v>
      </c>
      <c r="F79" s="65" t="s">
        <v>38</v>
      </c>
      <c r="G79" s="65" t="s">
        <v>38</v>
      </c>
      <c r="H79" s="94" t="s">
        <v>38</v>
      </c>
      <c r="I79" s="94" t="s">
        <v>38</v>
      </c>
      <c r="J79" s="8"/>
      <c r="K79" s="8"/>
      <c r="L79" s="8"/>
      <c r="M79" s="8"/>
      <c r="N79" s="8"/>
      <c r="O79" s="8"/>
      <c r="P79" s="8"/>
      <c r="Q79" s="8"/>
      <c r="R79" s="8"/>
      <c r="S79" s="8"/>
      <c r="T79" s="8"/>
      <c r="U79" s="8"/>
      <c r="V79" s="8"/>
      <c r="W79" s="8"/>
      <c r="X79" s="8"/>
      <c r="Y79" s="8"/>
      <c r="Z79" s="8"/>
    </row>
    <row r="80" spans="1:26" ht="31" customHeight="1" x14ac:dyDescent="0.15">
      <c r="A80" s="10"/>
      <c r="B80" s="16" t="s">
        <v>183</v>
      </c>
      <c r="C80" s="65">
        <v>1</v>
      </c>
      <c r="D80" s="94" t="s">
        <v>570</v>
      </c>
      <c r="E80" s="65" t="s">
        <v>38</v>
      </c>
      <c r="F80" s="65" t="s">
        <v>38</v>
      </c>
      <c r="G80" s="65" t="s">
        <v>38</v>
      </c>
      <c r="H80" s="94" t="s">
        <v>38</v>
      </c>
      <c r="I80" s="94" t="s">
        <v>38</v>
      </c>
      <c r="J80" s="8"/>
      <c r="K80" s="8"/>
      <c r="L80" s="8"/>
      <c r="M80" s="8"/>
      <c r="N80" s="8"/>
      <c r="O80" s="8"/>
      <c r="P80" s="8"/>
      <c r="Q80" s="8"/>
      <c r="R80" s="8"/>
      <c r="S80" s="8"/>
      <c r="T80" s="8"/>
      <c r="U80" s="8"/>
      <c r="V80" s="8"/>
      <c r="W80" s="8"/>
      <c r="X80" s="8"/>
      <c r="Y80" s="8"/>
      <c r="Z80" s="8"/>
    </row>
    <row r="81" spans="1:26" ht="49" customHeight="1" x14ac:dyDescent="0.15">
      <c r="A81" s="10"/>
      <c r="B81" s="244" t="s">
        <v>317</v>
      </c>
      <c r="C81" s="65" t="s">
        <v>38</v>
      </c>
      <c r="D81" s="94" t="s">
        <v>38</v>
      </c>
      <c r="E81" s="65" t="s">
        <v>38</v>
      </c>
      <c r="F81" s="65" t="s">
        <v>38</v>
      </c>
      <c r="G81" s="65" t="s">
        <v>38</v>
      </c>
      <c r="H81" s="94" t="s">
        <v>38</v>
      </c>
      <c r="I81" s="94" t="s">
        <v>38</v>
      </c>
      <c r="J81" s="8"/>
      <c r="K81" s="8"/>
      <c r="L81" s="8"/>
      <c r="M81" s="8"/>
      <c r="N81" s="8"/>
      <c r="O81" s="8"/>
      <c r="P81" s="8"/>
      <c r="Q81" s="8"/>
      <c r="R81" s="8"/>
      <c r="S81" s="8"/>
      <c r="T81" s="8"/>
      <c r="U81" s="8"/>
      <c r="V81" s="8"/>
      <c r="W81" s="8"/>
      <c r="X81" s="8"/>
      <c r="Y81" s="8"/>
      <c r="Z81" s="8"/>
    </row>
    <row r="82" spans="1:26" ht="12.75" customHeight="1" x14ac:dyDescent="0.15">
      <c r="A82" s="10"/>
      <c r="B82" s="16" t="s">
        <v>187</v>
      </c>
      <c r="C82" s="65">
        <v>1</v>
      </c>
      <c r="D82" s="94" t="s">
        <v>38</v>
      </c>
      <c r="E82" s="65" t="s">
        <v>38</v>
      </c>
      <c r="F82" s="65" t="s">
        <v>38</v>
      </c>
      <c r="G82" s="65" t="s">
        <v>38</v>
      </c>
      <c r="H82" s="94" t="s">
        <v>38</v>
      </c>
      <c r="I82" s="94" t="s">
        <v>38</v>
      </c>
      <c r="J82" s="8"/>
      <c r="K82" s="8"/>
      <c r="L82" s="8"/>
      <c r="M82" s="8"/>
      <c r="N82" s="8"/>
      <c r="O82" s="8"/>
      <c r="P82" s="8"/>
      <c r="Q82" s="8"/>
      <c r="R82" s="8"/>
      <c r="S82" s="8"/>
      <c r="T82" s="8"/>
      <c r="U82" s="8"/>
      <c r="V82" s="8"/>
      <c r="W82" s="8"/>
      <c r="X82" s="8"/>
      <c r="Y82" s="8"/>
      <c r="Z82" s="8"/>
    </row>
    <row r="83" spans="1:26" ht="87" customHeight="1" x14ac:dyDescent="0.15">
      <c r="A83" s="10"/>
      <c r="B83" s="16" t="s">
        <v>42</v>
      </c>
      <c r="C83" s="65">
        <v>1</v>
      </c>
      <c r="D83" s="94" t="s">
        <v>571</v>
      </c>
      <c r="E83" s="65" t="s">
        <v>38</v>
      </c>
      <c r="F83" s="65" t="s">
        <v>38</v>
      </c>
      <c r="G83" s="65" t="s">
        <v>38</v>
      </c>
      <c r="H83" s="94" t="s">
        <v>38</v>
      </c>
      <c r="I83" s="94" t="s">
        <v>38</v>
      </c>
      <c r="J83" s="8"/>
      <c r="K83" s="8"/>
      <c r="L83" s="8"/>
      <c r="M83" s="8"/>
      <c r="N83" s="8"/>
      <c r="O83" s="8"/>
      <c r="P83" s="8"/>
      <c r="Q83" s="8"/>
      <c r="R83" s="8"/>
      <c r="S83" s="8"/>
      <c r="T83" s="8"/>
      <c r="U83" s="8"/>
      <c r="V83" s="8"/>
      <c r="W83" s="8"/>
      <c r="X83" s="8"/>
      <c r="Y83" s="8"/>
      <c r="Z83" s="8"/>
    </row>
    <row r="84" spans="1:26" ht="12.75" customHeight="1" x14ac:dyDescent="0.15">
      <c r="A84" s="10"/>
      <c r="B84" s="16" t="s">
        <v>190</v>
      </c>
      <c r="C84" s="65" t="s">
        <v>38</v>
      </c>
      <c r="D84" s="94" t="s">
        <v>38</v>
      </c>
      <c r="E84" s="65" t="s">
        <v>38</v>
      </c>
      <c r="F84" s="65" t="s">
        <v>38</v>
      </c>
      <c r="G84" s="65" t="s">
        <v>38</v>
      </c>
      <c r="H84" s="94" t="s">
        <v>38</v>
      </c>
      <c r="I84" s="94" t="s">
        <v>38</v>
      </c>
      <c r="J84" s="8"/>
      <c r="K84" s="8"/>
      <c r="L84" s="8"/>
      <c r="M84" s="8"/>
      <c r="N84" s="8"/>
      <c r="O84" s="8"/>
      <c r="P84" s="8"/>
      <c r="Q84" s="8"/>
      <c r="R84" s="8"/>
      <c r="S84" s="8"/>
      <c r="T84" s="8"/>
      <c r="U84" s="8"/>
      <c r="V84" s="8"/>
      <c r="W84" s="8"/>
      <c r="X84" s="8"/>
      <c r="Y84" s="8"/>
      <c r="Z84" s="8"/>
    </row>
    <row r="85" spans="1:26" ht="12.75" customHeight="1" x14ac:dyDescent="0.15">
      <c r="A85" s="10"/>
      <c r="B85" s="13" t="s">
        <v>192</v>
      </c>
      <c r="C85" s="67">
        <v>1</v>
      </c>
      <c r="D85" s="94" t="s">
        <v>38</v>
      </c>
      <c r="E85" s="65" t="s">
        <v>38</v>
      </c>
      <c r="F85" s="17" t="s">
        <v>38</v>
      </c>
      <c r="G85" s="17" t="s">
        <v>38</v>
      </c>
      <c r="H85" s="160" t="s">
        <v>487</v>
      </c>
      <c r="I85" s="96"/>
      <c r="J85" s="8"/>
      <c r="K85" s="8"/>
      <c r="L85" s="8"/>
      <c r="M85" s="8"/>
      <c r="N85" s="8"/>
      <c r="O85" s="8"/>
      <c r="P85" s="8"/>
      <c r="Q85" s="8"/>
      <c r="R85" s="8"/>
      <c r="S85" s="8"/>
      <c r="T85" s="8"/>
      <c r="U85" s="8"/>
      <c r="V85" s="8"/>
      <c r="W85" s="8"/>
      <c r="X85" s="8"/>
      <c r="Y85" s="8"/>
      <c r="Z85" s="8"/>
    </row>
    <row r="86" spans="1:26" ht="12.75" customHeight="1" x14ac:dyDescent="0.15">
      <c r="A86" s="10"/>
      <c r="B86" s="13" t="s">
        <v>323</v>
      </c>
      <c r="C86" s="67">
        <v>1</v>
      </c>
      <c r="D86" s="94" t="s">
        <v>38</v>
      </c>
      <c r="E86" s="65" t="s">
        <v>38</v>
      </c>
      <c r="F86" s="17" t="s">
        <v>38</v>
      </c>
      <c r="G86" s="17" t="s">
        <v>38</v>
      </c>
      <c r="H86" s="160" t="s">
        <v>487</v>
      </c>
      <c r="I86" s="96"/>
      <c r="J86" s="8"/>
      <c r="K86" s="8"/>
      <c r="L86" s="8"/>
      <c r="M86" s="8"/>
      <c r="N86" s="8"/>
      <c r="O86" s="8"/>
      <c r="P86" s="8"/>
      <c r="Q86" s="8"/>
      <c r="R86" s="8"/>
      <c r="S86" s="8"/>
      <c r="T86" s="8"/>
      <c r="U86" s="8"/>
      <c r="V86" s="8"/>
      <c r="W86" s="8"/>
      <c r="X86" s="8"/>
      <c r="Y86" s="8"/>
      <c r="Z86" s="8"/>
    </row>
    <row r="87" spans="1:26" ht="83" customHeight="1" x14ac:dyDescent="0.15">
      <c r="A87" s="10"/>
      <c r="B87" s="13" t="s">
        <v>196</v>
      </c>
      <c r="C87" s="67">
        <v>1</v>
      </c>
      <c r="D87" s="208" t="s">
        <v>1183</v>
      </c>
      <c r="E87" s="65" t="s">
        <v>38</v>
      </c>
      <c r="F87" s="65" t="s">
        <v>38</v>
      </c>
      <c r="G87" s="65" t="s">
        <v>38</v>
      </c>
      <c r="H87" s="208" t="s">
        <v>572</v>
      </c>
      <c r="I87" s="96" t="s">
        <v>38</v>
      </c>
      <c r="J87" s="8"/>
      <c r="K87" s="8"/>
      <c r="L87" s="8"/>
      <c r="M87" s="8"/>
      <c r="N87" s="8"/>
      <c r="O87" s="8"/>
      <c r="P87" s="8"/>
      <c r="Q87" s="8"/>
      <c r="R87" s="8"/>
      <c r="S87" s="8"/>
      <c r="T87" s="8"/>
      <c r="U87" s="8"/>
      <c r="V87" s="8"/>
      <c r="W87" s="8"/>
      <c r="X87" s="8"/>
      <c r="Y87" s="8"/>
      <c r="Z87" s="8"/>
    </row>
    <row r="88" spans="1:26" ht="14" customHeight="1" x14ac:dyDescent="0.15">
      <c r="A88" s="10"/>
      <c r="B88" s="13" t="s">
        <v>326</v>
      </c>
      <c r="C88" s="67">
        <v>1</v>
      </c>
      <c r="D88" s="160" t="s">
        <v>573</v>
      </c>
      <c r="E88" s="17" t="s">
        <v>38</v>
      </c>
      <c r="F88" s="17" t="s">
        <v>38</v>
      </c>
      <c r="G88" s="17" t="s">
        <v>38</v>
      </c>
      <c r="H88" s="156" t="s">
        <v>574</v>
      </c>
      <c r="I88" s="160" t="s">
        <v>38</v>
      </c>
      <c r="J88" s="8"/>
      <c r="K88" s="8"/>
      <c r="L88" s="8"/>
      <c r="M88" s="8"/>
      <c r="N88" s="8"/>
      <c r="O88" s="8"/>
      <c r="P88" s="8"/>
      <c r="Q88" s="8"/>
      <c r="R88" s="8"/>
      <c r="S88" s="8"/>
      <c r="T88" s="8"/>
      <c r="U88" s="8"/>
      <c r="V88" s="8"/>
      <c r="W88" s="8"/>
      <c r="X88" s="8"/>
      <c r="Y88" s="8"/>
      <c r="Z88" s="8"/>
    </row>
    <row r="89" spans="1:26" ht="12.75" customHeight="1" x14ac:dyDescent="0.15">
      <c r="A89" s="96"/>
      <c r="B89" s="97" t="s">
        <v>201</v>
      </c>
      <c r="C89" s="67" t="s">
        <v>38</v>
      </c>
      <c r="D89" s="94" t="s">
        <v>38</v>
      </c>
      <c r="E89" s="65" t="s">
        <v>38</v>
      </c>
      <c r="F89" s="65" t="s">
        <v>38</v>
      </c>
      <c r="G89" s="65" t="s">
        <v>38</v>
      </c>
      <c r="H89" s="96" t="s">
        <v>38</v>
      </c>
      <c r="I89" s="96" t="s">
        <v>38</v>
      </c>
      <c r="J89" s="91"/>
      <c r="K89" s="91"/>
      <c r="L89" s="91"/>
      <c r="M89" s="91"/>
      <c r="N89" s="91"/>
      <c r="O89" s="91"/>
      <c r="P89" s="91"/>
      <c r="Q89" s="91"/>
      <c r="R89" s="91"/>
      <c r="S89" s="91"/>
      <c r="T89" s="91"/>
      <c r="U89" s="91"/>
      <c r="V89" s="91"/>
      <c r="W89" s="91"/>
      <c r="X89" s="91"/>
      <c r="Y89" s="91"/>
      <c r="Z89" s="91"/>
    </row>
    <row r="90" spans="1:26" ht="58" customHeight="1" x14ac:dyDescent="0.15">
      <c r="A90" s="10"/>
      <c r="B90" s="13" t="s">
        <v>203</v>
      </c>
      <c r="C90" s="67" t="s">
        <v>38</v>
      </c>
      <c r="D90" s="94" t="s">
        <v>575</v>
      </c>
      <c r="E90" s="65" t="s">
        <v>38</v>
      </c>
      <c r="F90" s="65" t="s">
        <v>38</v>
      </c>
      <c r="G90" s="65" t="s">
        <v>38</v>
      </c>
      <c r="H90" s="94" t="s">
        <v>576</v>
      </c>
      <c r="I90" s="96"/>
      <c r="J90" s="8"/>
      <c r="K90" s="8"/>
      <c r="L90" s="8"/>
      <c r="M90" s="8"/>
      <c r="N90" s="8"/>
      <c r="O90" s="8"/>
      <c r="P90" s="8"/>
      <c r="Q90" s="8"/>
      <c r="R90" s="8"/>
      <c r="S90" s="8"/>
      <c r="T90" s="8"/>
      <c r="U90" s="8"/>
      <c r="V90" s="8"/>
      <c r="W90" s="8"/>
      <c r="X90" s="8"/>
      <c r="Y90" s="8"/>
      <c r="Z90" s="8"/>
    </row>
    <row r="91" spans="1:26" ht="12.75" customHeight="1" x14ac:dyDescent="0.15">
      <c r="A91" s="96"/>
      <c r="B91" s="97" t="s">
        <v>330</v>
      </c>
      <c r="C91" s="67" t="s">
        <v>38</v>
      </c>
      <c r="D91" s="94" t="s">
        <v>38</v>
      </c>
      <c r="E91" s="65" t="s">
        <v>38</v>
      </c>
      <c r="F91" s="65" t="s">
        <v>38</v>
      </c>
      <c r="G91" s="65" t="s">
        <v>38</v>
      </c>
      <c r="H91" s="96" t="s">
        <v>38</v>
      </c>
      <c r="I91" s="96" t="s">
        <v>38</v>
      </c>
      <c r="J91" s="91"/>
      <c r="K91" s="91"/>
      <c r="L91" s="91"/>
      <c r="M91" s="91"/>
      <c r="N91" s="91"/>
      <c r="O91" s="91"/>
      <c r="P91" s="91"/>
      <c r="Q91" s="91"/>
      <c r="R91" s="91"/>
      <c r="S91" s="91"/>
      <c r="T91" s="91"/>
      <c r="U91" s="91"/>
      <c r="V91" s="91"/>
      <c r="W91" s="91"/>
      <c r="X91" s="91"/>
      <c r="Y91" s="91"/>
      <c r="Z91" s="91"/>
    </row>
    <row r="92" spans="1:26" ht="193" customHeight="1" x14ac:dyDescent="0.15">
      <c r="A92" s="10"/>
      <c r="B92" s="120" t="s">
        <v>207</v>
      </c>
      <c r="C92" s="67">
        <v>0</v>
      </c>
      <c r="D92" s="94" t="s">
        <v>577</v>
      </c>
      <c r="E92" s="65" t="s">
        <v>38</v>
      </c>
      <c r="F92" s="65" t="s">
        <v>38</v>
      </c>
      <c r="G92" s="65" t="s">
        <v>38</v>
      </c>
      <c r="H92" s="94" t="s">
        <v>578</v>
      </c>
      <c r="I92" s="96"/>
      <c r="J92" s="8"/>
      <c r="K92" s="8"/>
      <c r="L92" s="8"/>
      <c r="M92" s="8"/>
      <c r="N92" s="8"/>
      <c r="O92" s="8"/>
      <c r="P92" s="8"/>
      <c r="Q92" s="8"/>
      <c r="R92" s="8"/>
      <c r="S92" s="8"/>
      <c r="T92" s="8"/>
      <c r="U92" s="8"/>
      <c r="V92" s="8"/>
      <c r="W92" s="8"/>
      <c r="X92" s="8"/>
      <c r="Y92" s="8"/>
      <c r="Z92" s="8"/>
    </row>
    <row r="93" spans="1:26" ht="105" customHeight="1" x14ac:dyDescent="0.15">
      <c r="A93" s="10"/>
      <c r="B93" s="13" t="s">
        <v>579</v>
      </c>
      <c r="C93" s="67" t="s">
        <v>38</v>
      </c>
      <c r="D93" s="94" t="s">
        <v>580</v>
      </c>
      <c r="E93" s="65" t="s">
        <v>38</v>
      </c>
      <c r="F93" s="65" t="s">
        <v>38</v>
      </c>
      <c r="G93" s="65" t="s">
        <v>38</v>
      </c>
      <c r="H93" s="212" t="s">
        <v>581</v>
      </c>
      <c r="I93" s="96"/>
      <c r="J93" s="8"/>
      <c r="K93" s="8"/>
      <c r="L93" s="8"/>
      <c r="M93" s="8"/>
      <c r="N93" s="8"/>
      <c r="O93" s="8"/>
      <c r="P93" s="8"/>
      <c r="Q93" s="8"/>
      <c r="R93" s="8"/>
      <c r="S93" s="8"/>
      <c r="T93" s="8"/>
      <c r="U93" s="8"/>
      <c r="V93" s="8"/>
      <c r="W93" s="8"/>
      <c r="X93" s="8"/>
      <c r="Y93" s="8"/>
      <c r="Z93" s="8"/>
    </row>
    <row r="94" spans="1:26" ht="12.75" customHeight="1" x14ac:dyDescent="0.15">
      <c r="A94" s="10"/>
      <c r="B94" s="13" t="s">
        <v>211</v>
      </c>
      <c r="C94" s="67">
        <v>1</v>
      </c>
      <c r="D94" s="94" t="s">
        <v>582</v>
      </c>
      <c r="E94" s="65" t="s">
        <v>38</v>
      </c>
      <c r="F94" s="65" t="s">
        <v>38</v>
      </c>
      <c r="G94" s="65" t="s">
        <v>38</v>
      </c>
      <c r="H94" s="94" t="s">
        <v>583</v>
      </c>
      <c r="I94" s="96" t="s">
        <v>38</v>
      </c>
      <c r="J94" s="8"/>
      <c r="K94" s="8"/>
      <c r="L94" s="8"/>
      <c r="M94" s="8"/>
      <c r="N94" s="8"/>
      <c r="O94" s="8"/>
      <c r="P94" s="8"/>
      <c r="Q94" s="8"/>
      <c r="R94" s="8"/>
      <c r="S94" s="8"/>
      <c r="T94" s="8"/>
      <c r="U94" s="8"/>
      <c r="V94" s="8"/>
      <c r="W94" s="8"/>
      <c r="X94" s="8"/>
      <c r="Y94" s="8"/>
      <c r="Z94" s="8"/>
    </row>
    <row r="95" spans="1:26" ht="12.75" customHeight="1" x14ac:dyDescent="0.15">
      <c r="A95" s="8"/>
      <c r="B95" s="13" t="s">
        <v>154</v>
      </c>
      <c r="C95" s="67" t="s">
        <v>38</v>
      </c>
      <c r="D95" s="94" t="s">
        <v>38</v>
      </c>
      <c r="E95" s="65">
        <v>1</v>
      </c>
      <c r="F95" s="65" t="s">
        <v>38</v>
      </c>
      <c r="G95" s="65" t="s">
        <v>38</v>
      </c>
      <c r="H95" s="96" t="s">
        <v>487</v>
      </c>
      <c r="I95" s="96" t="s">
        <v>38</v>
      </c>
      <c r="J95" s="8"/>
      <c r="K95" s="8"/>
      <c r="L95" s="8"/>
      <c r="M95" s="8"/>
      <c r="N95" s="8"/>
      <c r="O95" s="8"/>
      <c r="P95" s="8"/>
      <c r="Q95" s="8"/>
      <c r="R95" s="8"/>
      <c r="S95" s="8"/>
      <c r="T95" s="8"/>
      <c r="U95" s="8"/>
      <c r="V95" s="8"/>
      <c r="W95" s="8"/>
      <c r="X95" s="8"/>
      <c r="Y95" s="8"/>
      <c r="Z95" s="8"/>
    </row>
    <row r="96" spans="1:26" ht="134" customHeight="1" x14ac:dyDescent="0.15">
      <c r="A96" s="8"/>
      <c r="B96" s="13" t="s">
        <v>214</v>
      </c>
      <c r="C96" s="67" t="s">
        <v>38</v>
      </c>
      <c r="D96" s="94" t="s">
        <v>584</v>
      </c>
      <c r="E96" s="65" t="s">
        <v>38</v>
      </c>
      <c r="F96" s="65">
        <v>1</v>
      </c>
      <c r="G96" s="65" t="s">
        <v>38</v>
      </c>
      <c r="H96" s="94" t="s">
        <v>585</v>
      </c>
      <c r="I96" s="96" t="s">
        <v>38</v>
      </c>
      <c r="J96" s="8"/>
      <c r="K96" s="8"/>
      <c r="L96" s="8"/>
      <c r="M96" s="8"/>
      <c r="N96" s="8"/>
      <c r="O96" s="8"/>
      <c r="P96" s="8"/>
      <c r="Q96" s="8"/>
      <c r="R96" s="8"/>
      <c r="S96" s="8"/>
      <c r="T96" s="8"/>
      <c r="U96" s="8"/>
      <c r="V96" s="8"/>
      <c r="W96" s="8"/>
      <c r="X96" s="8"/>
      <c r="Y96" s="8"/>
      <c r="Z96" s="8"/>
    </row>
    <row r="97" spans="1:26" ht="12.75" customHeight="1" x14ac:dyDescent="0.15">
      <c r="A97" s="8"/>
      <c r="B97" s="83"/>
      <c r="C97" s="34"/>
      <c r="D97" s="146"/>
      <c r="E97" s="35"/>
      <c r="F97" s="35"/>
      <c r="G97" s="35"/>
      <c r="H97" s="155"/>
      <c r="I97" s="155"/>
      <c r="J97" s="8"/>
      <c r="K97" s="8"/>
      <c r="L97" s="8"/>
      <c r="M97" s="8"/>
      <c r="N97" s="8"/>
      <c r="O97" s="8"/>
      <c r="P97" s="8"/>
      <c r="Q97" s="8"/>
      <c r="R97" s="8"/>
      <c r="S97" s="8"/>
      <c r="T97" s="8"/>
      <c r="U97" s="8"/>
      <c r="V97" s="8"/>
      <c r="W97" s="8"/>
      <c r="X97" s="8"/>
      <c r="Y97" s="8"/>
      <c r="Z97" s="8"/>
    </row>
    <row r="98" spans="1:26" ht="12.75" customHeight="1" x14ac:dyDescent="0.15">
      <c r="A98" s="8"/>
      <c r="B98" s="83"/>
      <c r="C98" s="34"/>
      <c r="D98" s="146"/>
      <c r="E98" s="35"/>
      <c r="F98" s="35"/>
      <c r="G98" s="35"/>
      <c r="H98" s="155"/>
      <c r="I98" s="155"/>
      <c r="J98" s="8"/>
      <c r="K98" s="8"/>
      <c r="L98" s="8"/>
      <c r="M98" s="8"/>
      <c r="N98" s="8"/>
      <c r="O98" s="8"/>
      <c r="P98" s="8"/>
      <c r="Q98" s="8"/>
      <c r="R98" s="8"/>
      <c r="S98" s="8"/>
      <c r="T98" s="8"/>
      <c r="U98" s="8"/>
      <c r="V98" s="8"/>
      <c r="W98" s="8"/>
      <c r="X98" s="8"/>
      <c r="Y98" s="8"/>
      <c r="Z98" s="8"/>
    </row>
    <row r="99" spans="1:26" ht="12.75" customHeight="1" x14ac:dyDescent="0.15">
      <c r="A99" s="8"/>
      <c r="B99" s="290" t="s">
        <v>1037</v>
      </c>
      <c r="C99" s="291" t="s">
        <v>1038</v>
      </c>
      <c r="D99" s="146"/>
      <c r="E99" s="35"/>
      <c r="F99" s="35"/>
      <c r="G99" s="35"/>
      <c r="H99" s="155"/>
      <c r="I99" s="155"/>
      <c r="J99" s="8"/>
      <c r="K99" s="8"/>
      <c r="L99" s="8"/>
      <c r="M99" s="8"/>
      <c r="N99" s="8"/>
      <c r="O99" s="8"/>
      <c r="P99" s="8"/>
      <c r="Q99" s="8"/>
      <c r="R99" s="8"/>
      <c r="S99" s="8"/>
      <c r="T99" s="8"/>
      <c r="U99" s="8"/>
      <c r="V99" s="8"/>
      <c r="W99" s="8"/>
      <c r="X99" s="8"/>
      <c r="Y99" s="8"/>
      <c r="Z99" s="8"/>
    </row>
    <row r="100" spans="1:26" ht="12.75" customHeight="1" x14ac:dyDescent="0.15">
      <c r="A100" s="8"/>
      <c r="B100" s="292" t="s">
        <v>237</v>
      </c>
      <c r="C100" s="293">
        <v>47</v>
      </c>
      <c r="D100" s="146"/>
      <c r="E100" s="35"/>
      <c r="F100" s="35"/>
      <c r="G100" s="35"/>
      <c r="H100" s="155"/>
      <c r="I100" s="155"/>
      <c r="J100" s="8"/>
      <c r="K100" s="8"/>
      <c r="L100" s="8"/>
      <c r="M100" s="8"/>
      <c r="N100" s="8"/>
      <c r="O100" s="8"/>
      <c r="P100" s="8"/>
      <c r="Q100" s="8"/>
      <c r="R100" s="8"/>
      <c r="S100" s="8"/>
      <c r="T100" s="8"/>
      <c r="U100" s="8"/>
      <c r="V100" s="8"/>
      <c r="W100" s="8"/>
      <c r="X100" s="8"/>
      <c r="Y100" s="8"/>
      <c r="Z100" s="8"/>
    </row>
    <row r="101" spans="1:26" ht="12.75" customHeight="1" x14ac:dyDescent="0.15">
      <c r="A101" s="8"/>
      <c r="B101" s="292" t="s">
        <v>238</v>
      </c>
      <c r="C101" s="293">
        <v>8</v>
      </c>
      <c r="D101" s="146"/>
      <c r="E101" s="35"/>
      <c r="F101" s="35"/>
      <c r="G101" s="35"/>
      <c r="H101" s="155"/>
      <c r="I101" s="155"/>
      <c r="J101" s="8"/>
      <c r="K101" s="8"/>
      <c r="L101" s="8"/>
      <c r="M101" s="8"/>
      <c r="N101" s="8"/>
      <c r="O101" s="8"/>
      <c r="P101" s="8"/>
      <c r="Q101" s="8"/>
      <c r="R101" s="8"/>
      <c r="S101" s="8"/>
      <c r="T101" s="8"/>
      <c r="U101" s="8"/>
      <c r="V101" s="8"/>
      <c r="W101" s="8"/>
      <c r="X101" s="8"/>
      <c r="Y101" s="8"/>
      <c r="Z101" s="8"/>
    </row>
    <row r="102" spans="1:26" ht="12.75" customHeight="1" x14ac:dyDescent="0.15">
      <c r="A102" s="8"/>
      <c r="B102" s="292" t="s">
        <v>239</v>
      </c>
      <c r="C102" s="294">
        <v>7</v>
      </c>
      <c r="D102" s="146"/>
      <c r="E102" s="35"/>
      <c r="F102" s="35"/>
      <c r="G102" s="35"/>
      <c r="H102" s="155"/>
      <c r="I102" s="155"/>
      <c r="J102" s="8"/>
      <c r="K102" s="8"/>
      <c r="L102" s="8"/>
      <c r="M102" s="8"/>
      <c r="N102" s="8"/>
      <c r="O102" s="8"/>
      <c r="P102" s="8"/>
      <c r="Q102" s="8"/>
      <c r="R102" s="8"/>
      <c r="S102" s="8"/>
      <c r="T102" s="8"/>
      <c r="U102" s="8"/>
      <c r="V102" s="8"/>
      <c r="W102" s="8"/>
      <c r="X102" s="8"/>
      <c r="Y102" s="8"/>
      <c r="Z102" s="8"/>
    </row>
    <row r="103" spans="1:26" ht="12.75" customHeight="1" x14ac:dyDescent="0.15">
      <c r="A103" s="8"/>
      <c r="B103" s="292" t="s">
        <v>38</v>
      </c>
      <c r="C103" s="293">
        <v>28</v>
      </c>
      <c r="D103" s="146"/>
      <c r="E103" s="35"/>
      <c r="F103" s="35"/>
      <c r="G103" s="35"/>
      <c r="H103" s="155"/>
      <c r="I103" s="155"/>
      <c r="J103" s="8"/>
      <c r="K103" s="8"/>
      <c r="L103" s="8"/>
      <c r="M103" s="8"/>
      <c r="N103" s="8"/>
      <c r="O103" s="8"/>
      <c r="P103" s="8"/>
      <c r="Q103" s="8"/>
      <c r="R103" s="8"/>
      <c r="S103" s="8"/>
      <c r="T103" s="8"/>
      <c r="U103" s="8"/>
      <c r="V103" s="8"/>
      <c r="W103" s="8"/>
      <c r="X103" s="8"/>
      <c r="Y103" s="8"/>
      <c r="Z103" s="8"/>
    </row>
    <row r="104" spans="1:26" ht="12.75" customHeight="1" x14ac:dyDescent="0.15">
      <c r="A104" s="8"/>
      <c r="B104" s="292" t="s">
        <v>240</v>
      </c>
      <c r="C104" s="293">
        <v>90</v>
      </c>
      <c r="D104" s="146"/>
      <c r="E104" s="35"/>
      <c r="F104" s="35"/>
      <c r="G104" s="35"/>
      <c r="H104" s="155"/>
      <c r="I104" s="155"/>
      <c r="J104" s="8"/>
      <c r="K104" s="8"/>
      <c r="L104" s="8"/>
      <c r="M104" s="8"/>
      <c r="N104" s="8"/>
      <c r="O104" s="8"/>
      <c r="P104" s="8"/>
      <c r="Q104" s="8"/>
      <c r="R104" s="8"/>
      <c r="S104" s="8"/>
      <c r="T104" s="8"/>
      <c r="U104" s="8"/>
      <c r="V104" s="8"/>
      <c r="W104" s="8"/>
      <c r="X104" s="8"/>
      <c r="Y104" s="8"/>
      <c r="Z104" s="8"/>
    </row>
    <row r="105" spans="1:26" ht="12.75" customHeight="1" x14ac:dyDescent="0.15">
      <c r="A105" s="8"/>
      <c r="B105" s="83"/>
      <c r="C105" s="34"/>
      <c r="D105" s="146"/>
      <c r="E105" s="35"/>
      <c r="F105" s="35"/>
      <c r="G105" s="35"/>
      <c r="H105" s="155"/>
      <c r="I105" s="155"/>
      <c r="J105" s="8"/>
      <c r="K105" s="8"/>
      <c r="L105" s="8"/>
      <c r="M105" s="8"/>
      <c r="N105" s="8"/>
      <c r="O105" s="8"/>
      <c r="P105" s="8"/>
      <c r="Q105" s="8"/>
      <c r="R105" s="8"/>
      <c r="S105" s="8"/>
      <c r="T105" s="8"/>
      <c r="U105" s="8"/>
      <c r="V105" s="8"/>
      <c r="W105" s="8"/>
      <c r="X105" s="8"/>
      <c r="Y105" s="8"/>
      <c r="Z105" s="8"/>
    </row>
    <row r="106" spans="1:26" ht="12.75" customHeight="1" x14ac:dyDescent="0.15">
      <c r="A106" s="8"/>
      <c r="B106" s="83"/>
      <c r="C106" s="34"/>
      <c r="D106" s="146"/>
      <c r="E106" s="35"/>
      <c r="F106" s="35"/>
      <c r="G106" s="35"/>
      <c r="H106" s="155"/>
      <c r="I106" s="155"/>
      <c r="J106" s="8"/>
      <c r="K106" s="8"/>
      <c r="L106" s="8"/>
      <c r="M106" s="8"/>
      <c r="N106" s="8"/>
      <c r="O106" s="8"/>
      <c r="P106" s="8"/>
      <c r="Q106" s="8"/>
      <c r="R106" s="8"/>
      <c r="S106" s="8"/>
      <c r="T106" s="8"/>
      <c r="U106" s="8"/>
      <c r="V106" s="8"/>
      <c r="W106" s="8"/>
      <c r="X106" s="8"/>
      <c r="Y106" s="8"/>
      <c r="Z106" s="8"/>
    </row>
    <row r="107" spans="1:26" ht="12.75" customHeight="1" x14ac:dyDescent="0.15">
      <c r="A107" s="8"/>
      <c r="B107" s="83"/>
      <c r="C107" s="34"/>
      <c r="D107" s="146"/>
      <c r="E107" s="35"/>
      <c r="F107" s="35"/>
      <c r="G107" s="35"/>
      <c r="H107" s="155"/>
      <c r="I107" s="155"/>
      <c r="J107" s="8"/>
      <c r="K107" s="8"/>
      <c r="L107" s="8"/>
      <c r="M107" s="8"/>
      <c r="N107" s="8"/>
      <c r="O107" s="8"/>
      <c r="P107" s="8"/>
      <c r="Q107" s="8"/>
      <c r="R107" s="8"/>
      <c r="S107" s="8"/>
      <c r="T107" s="8"/>
      <c r="U107" s="8"/>
      <c r="V107" s="8"/>
      <c r="W107" s="8"/>
      <c r="X107" s="8"/>
      <c r="Y107" s="8"/>
      <c r="Z107" s="8"/>
    </row>
    <row r="108" spans="1:26" ht="12.75" customHeight="1" x14ac:dyDescent="0.15">
      <c r="A108" s="8"/>
      <c r="B108" s="83"/>
      <c r="C108" s="34"/>
      <c r="D108" s="146"/>
      <c r="E108" s="35"/>
      <c r="F108" s="35"/>
      <c r="G108" s="35"/>
      <c r="H108" s="155"/>
      <c r="I108" s="155"/>
      <c r="J108" s="8"/>
      <c r="K108" s="8"/>
      <c r="L108" s="8"/>
      <c r="M108" s="8"/>
      <c r="N108" s="8"/>
      <c r="O108" s="8"/>
      <c r="P108" s="8"/>
      <c r="Q108" s="8"/>
      <c r="R108" s="8"/>
      <c r="S108" s="8"/>
      <c r="T108" s="8"/>
      <c r="U108" s="8"/>
      <c r="V108" s="8"/>
      <c r="W108" s="8"/>
      <c r="X108" s="8"/>
      <c r="Y108" s="8"/>
      <c r="Z108" s="8"/>
    </row>
    <row r="109" spans="1:26" ht="12.75" customHeight="1" x14ac:dyDescent="0.15">
      <c r="A109" s="8"/>
      <c r="B109" s="83"/>
      <c r="C109" s="34"/>
      <c r="D109" s="146"/>
      <c r="E109" s="35"/>
      <c r="F109" s="35"/>
      <c r="G109" s="35"/>
      <c r="H109" s="155"/>
      <c r="I109" s="155"/>
      <c r="J109" s="8"/>
      <c r="K109" s="8"/>
      <c r="L109" s="8"/>
      <c r="M109" s="8"/>
      <c r="N109" s="8"/>
      <c r="O109" s="8"/>
      <c r="P109" s="8"/>
      <c r="Q109" s="8"/>
      <c r="R109" s="8"/>
      <c r="S109" s="8"/>
      <c r="T109" s="8"/>
      <c r="U109" s="8"/>
      <c r="V109" s="8"/>
      <c r="W109" s="8"/>
      <c r="X109" s="8"/>
      <c r="Y109" s="8"/>
      <c r="Z109" s="8"/>
    </row>
    <row r="110" spans="1:26" ht="12.75" customHeight="1" x14ac:dyDescent="0.15">
      <c r="A110" s="8"/>
      <c r="B110" s="83"/>
      <c r="C110" s="34"/>
      <c r="D110" s="146"/>
      <c r="E110" s="35"/>
      <c r="F110" s="35"/>
      <c r="G110" s="35"/>
      <c r="H110" s="155"/>
      <c r="I110" s="155"/>
      <c r="J110" s="8"/>
      <c r="K110" s="8"/>
      <c r="L110" s="8"/>
      <c r="M110" s="8"/>
      <c r="N110" s="8"/>
      <c r="O110" s="8"/>
      <c r="P110" s="8"/>
      <c r="Q110" s="8"/>
      <c r="R110" s="8"/>
      <c r="S110" s="8"/>
      <c r="T110" s="8"/>
      <c r="U110" s="8"/>
      <c r="V110" s="8"/>
      <c r="W110" s="8"/>
      <c r="X110" s="8"/>
      <c r="Y110" s="8"/>
      <c r="Z110" s="8"/>
    </row>
    <row r="111" spans="1:26" ht="12.75" customHeight="1" x14ac:dyDescent="0.15">
      <c r="A111" s="8"/>
      <c r="B111" s="83"/>
      <c r="C111" s="34"/>
      <c r="D111" s="146"/>
      <c r="E111" s="35"/>
      <c r="F111" s="35"/>
      <c r="G111" s="35"/>
      <c r="H111" s="155"/>
      <c r="I111" s="155"/>
      <c r="J111" s="8"/>
      <c r="K111" s="8"/>
      <c r="L111" s="8"/>
      <c r="M111" s="8"/>
      <c r="N111" s="8"/>
      <c r="O111" s="8"/>
      <c r="P111" s="8"/>
      <c r="Q111" s="8"/>
      <c r="R111" s="8"/>
      <c r="S111" s="8"/>
      <c r="T111" s="8"/>
      <c r="U111" s="8"/>
      <c r="V111" s="8"/>
      <c r="W111" s="8"/>
      <c r="X111" s="8"/>
      <c r="Y111" s="8"/>
      <c r="Z111" s="8"/>
    </row>
    <row r="112" spans="1:26" ht="12.75" customHeight="1" x14ac:dyDescent="0.15">
      <c r="A112" s="8"/>
      <c r="B112" s="83"/>
      <c r="C112" s="34"/>
      <c r="D112" s="146"/>
      <c r="E112" s="35"/>
      <c r="F112" s="35"/>
      <c r="G112" s="35"/>
      <c r="H112" s="155"/>
      <c r="I112" s="155"/>
      <c r="J112" s="8"/>
      <c r="K112" s="8"/>
      <c r="L112" s="8"/>
      <c r="M112" s="8"/>
      <c r="N112" s="8"/>
      <c r="O112" s="8"/>
      <c r="P112" s="8"/>
      <c r="Q112" s="8"/>
      <c r="R112" s="8"/>
      <c r="S112" s="8"/>
      <c r="T112" s="8"/>
      <c r="U112" s="8"/>
      <c r="V112" s="8"/>
      <c r="W112" s="8"/>
      <c r="X112" s="8"/>
      <c r="Y112" s="8"/>
      <c r="Z112" s="8"/>
    </row>
    <row r="113" spans="1:26" ht="12.75" customHeight="1" x14ac:dyDescent="0.15">
      <c r="A113" s="8"/>
      <c r="B113" s="83"/>
      <c r="C113" s="34"/>
      <c r="D113" s="146"/>
      <c r="E113" s="35"/>
      <c r="F113" s="35"/>
      <c r="G113" s="35"/>
      <c r="H113" s="155"/>
      <c r="I113" s="155"/>
      <c r="J113" s="8"/>
      <c r="K113" s="8"/>
      <c r="L113" s="8"/>
      <c r="M113" s="8"/>
      <c r="N113" s="8"/>
      <c r="O113" s="8"/>
      <c r="P113" s="8"/>
      <c r="Q113" s="8"/>
      <c r="R113" s="8"/>
      <c r="S113" s="8"/>
      <c r="T113" s="8"/>
      <c r="U113" s="8"/>
      <c r="V113" s="8"/>
      <c r="W113" s="8"/>
      <c r="X113" s="8"/>
      <c r="Y113" s="8"/>
      <c r="Z113" s="8"/>
    </row>
    <row r="114" spans="1:26" ht="12.75" customHeight="1" x14ac:dyDescent="0.15">
      <c r="A114" s="8"/>
      <c r="B114" s="83"/>
      <c r="C114" s="34"/>
      <c r="D114" s="146"/>
      <c r="E114" s="35"/>
      <c r="F114" s="35"/>
      <c r="G114" s="35"/>
      <c r="H114" s="155"/>
      <c r="I114" s="155"/>
      <c r="J114" s="8"/>
      <c r="K114" s="8"/>
      <c r="L114" s="8"/>
      <c r="M114" s="8"/>
      <c r="N114" s="8"/>
      <c r="O114" s="8"/>
      <c r="P114" s="8"/>
      <c r="Q114" s="8"/>
      <c r="R114" s="8"/>
      <c r="S114" s="8"/>
      <c r="T114" s="8"/>
      <c r="U114" s="8"/>
      <c r="V114" s="8"/>
      <c r="W114" s="8"/>
      <c r="X114" s="8"/>
      <c r="Y114" s="8"/>
      <c r="Z114" s="8"/>
    </row>
    <row r="115" spans="1:26" ht="12.75" customHeight="1" x14ac:dyDescent="0.15">
      <c r="A115" s="8"/>
      <c r="B115" s="83"/>
      <c r="C115" s="34"/>
      <c r="D115" s="146"/>
      <c r="E115" s="35"/>
      <c r="F115" s="35"/>
      <c r="G115" s="35"/>
      <c r="H115" s="155"/>
      <c r="I115" s="155"/>
      <c r="J115" s="8"/>
      <c r="K115" s="8"/>
      <c r="L115" s="8"/>
      <c r="M115" s="8"/>
      <c r="N115" s="8"/>
      <c r="O115" s="8"/>
      <c r="P115" s="8"/>
      <c r="Q115" s="8"/>
      <c r="R115" s="8"/>
      <c r="S115" s="8"/>
      <c r="T115" s="8"/>
      <c r="U115" s="8"/>
      <c r="V115" s="8"/>
      <c r="W115" s="8"/>
      <c r="X115" s="8"/>
      <c r="Y115" s="8"/>
      <c r="Z115" s="8"/>
    </row>
    <row r="116" spans="1:26" ht="12.75" customHeight="1" x14ac:dyDescent="0.15">
      <c r="A116" s="8"/>
      <c r="B116" s="83"/>
      <c r="C116" s="34"/>
      <c r="D116" s="146"/>
      <c r="E116" s="35"/>
      <c r="F116" s="35"/>
      <c r="G116" s="35"/>
      <c r="H116" s="155"/>
      <c r="I116" s="155"/>
      <c r="J116" s="8"/>
      <c r="K116" s="8"/>
      <c r="L116" s="8"/>
      <c r="M116" s="8"/>
      <c r="N116" s="8"/>
      <c r="O116" s="8"/>
      <c r="P116" s="8"/>
      <c r="Q116" s="8"/>
      <c r="R116" s="8"/>
      <c r="S116" s="8"/>
      <c r="T116" s="8"/>
      <c r="U116" s="8"/>
      <c r="V116" s="8"/>
      <c r="W116" s="8"/>
      <c r="X116" s="8"/>
      <c r="Y116" s="8"/>
      <c r="Z116" s="8"/>
    </row>
    <row r="117" spans="1:26" ht="12.75" customHeight="1" x14ac:dyDescent="0.15">
      <c r="A117" s="8"/>
      <c r="B117" s="83"/>
      <c r="C117" s="34"/>
      <c r="D117" s="146"/>
      <c r="E117" s="35"/>
      <c r="F117" s="35"/>
      <c r="G117" s="35"/>
      <c r="H117" s="155"/>
      <c r="I117" s="155"/>
      <c r="J117" s="8"/>
      <c r="K117" s="8"/>
      <c r="L117" s="8"/>
      <c r="M117" s="8"/>
      <c r="N117" s="8"/>
      <c r="O117" s="8"/>
      <c r="P117" s="8"/>
      <c r="Q117" s="8"/>
      <c r="R117" s="8"/>
      <c r="S117" s="8"/>
      <c r="T117" s="8"/>
      <c r="U117" s="8"/>
      <c r="V117" s="8"/>
      <c r="W117" s="8"/>
      <c r="X117" s="8"/>
      <c r="Y117" s="8"/>
      <c r="Z117" s="8"/>
    </row>
    <row r="118" spans="1:26" ht="12.75" customHeight="1" x14ac:dyDescent="0.15">
      <c r="A118" s="8"/>
      <c r="B118" s="83"/>
      <c r="C118" s="34"/>
      <c r="D118" s="146"/>
      <c r="E118" s="35"/>
      <c r="F118" s="35"/>
      <c r="G118" s="35"/>
      <c r="H118" s="155"/>
      <c r="I118" s="155"/>
      <c r="J118" s="8"/>
      <c r="K118" s="8"/>
      <c r="L118" s="8"/>
      <c r="M118" s="8"/>
      <c r="N118" s="8"/>
      <c r="O118" s="8"/>
      <c r="P118" s="8"/>
      <c r="Q118" s="8"/>
      <c r="R118" s="8"/>
      <c r="S118" s="8"/>
      <c r="T118" s="8"/>
      <c r="U118" s="8"/>
      <c r="V118" s="8"/>
      <c r="W118" s="8"/>
      <c r="X118" s="8"/>
      <c r="Y118" s="8"/>
      <c r="Z118" s="8"/>
    </row>
    <row r="119" spans="1:26" ht="12.75" customHeight="1" x14ac:dyDescent="0.15">
      <c r="A119" s="8"/>
      <c r="B119" s="83"/>
      <c r="C119" s="34"/>
      <c r="D119" s="146"/>
      <c r="E119" s="35"/>
      <c r="F119" s="35"/>
      <c r="G119" s="35"/>
      <c r="H119" s="155"/>
      <c r="I119" s="155"/>
      <c r="J119" s="8"/>
      <c r="K119" s="8"/>
      <c r="L119" s="8"/>
      <c r="M119" s="8"/>
      <c r="N119" s="8"/>
      <c r="O119" s="8"/>
      <c r="P119" s="8"/>
      <c r="Q119" s="8"/>
      <c r="R119" s="8"/>
      <c r="S119" s="8"/>
      <c r="T119" s="8"/>
      <c r="U119" s="8"/>
      <c r="V119" s="8"/>
      <c r="W119" s="8"/>
      <c r="X119" s="8"/>
      <c r="Y119" s="8"/>
      <c r="Z119" s="8"/>
    </row>
    <row r="120" spans="1:26" ht="12.75" customHeight="1" x14ac:dyDescent="0.15">
      <c r="A120" s="8"/>
      <c r="B120" s="83"/>
      <c r="C120" s="34"/>
      <c r="D120" s="146"/>
      <c r="E120" s="35"/>
      <c r="F120" s="35"/>
      <c r="G120" s="35"/>
      <c r="H120" s="155"/>
      <c r="I120" s="155"/>
      <c r="J120" s="8"/>
      <c r="K120" s="8"/>
      <c r="L120" s="8"/>
      <c r="M120" s="8"/>
      <c r="N120" s="8"/>
      <c r="O120" s="8"/>
      <c r="P120" s="8"/>
      <c r="Q120" s="8"/>
      <c r="R120" s="8"/>
      <c r="S120" s="8"/>
      <c r="T120" s="8"/>
      <c r="U120" s="8"/>
      <c r="V120" s="8"/>
      <c r="W120" s="8"/>
      <c r="X120" s="8"/>
      <c r="Y120" s="8"/>
      <c r="Z120" s="8"/>
    </row>
    <row r="121" spans="1:26" ht="12.75" customHeight="1" x14ac:dyDescent="0.15">
      <c r="A121" s="8"/>
      <c r="B121" s="83"/>
      <c r="C121" s="34"/>
      <c r="D121" s="146"/>
      <c r="E121" s="35"/>
      <c r="F121" s="35"/>
      <c r="G121" s="35"/>
      <c r="H121" s="155"/>
      <c r="I121" s="155"/>
      <c r="J121" s="8"/>
      <c r="K121" s="8"/>
      <c r="L121" s="8"/>
      <c r="M121" s="8"/>
      <c r="N121" s="8"/>
      <c r="O121" s="8"/>
      <c r="P121" s="8"/>
      <c r="Q121" s="8"/>
      <c r="R121" s="8"/>
      <c r="S121" s="8"/>
      <c r="T121" s="8"/>
      <c r="U121" s="8"/>
      <c r="V121" s="8"/>
      <c r="W121" s="8"/>
      <c r="X121" s="8"/>
      <c r="Y121" s="8"/>
      <c r="Z121" s="8"/>
    </row>
    <row r="122" spans="1:26" ht="12.75" customHeight="1" x14ac:dyDescent="0.15">
      <c r="A122" s="8"/>
      <c r="B122" s="83"/>
      <c r="C122" s="34"/>
      <c r="D122" s="146"/>
      <c r="E122" s="35"/>
      <c r="F122" s="35"/>
      <c r="G122" s="35"/>
      <c r="H122" s="155"/>
      <c r="I122" s="155"/>
      <c r="J122" s="8"/>
      <c r="K122" s="8"/>
      <c r="L122" s="8"/>
      <c r="M122" s="8"/>
      <c r="N122" s="8"/>
      <c r="O122" s="8"/>
      <c r="P122" s="8"/>
      <c r="Q122" s="8"/>
      <c r="R122" s="8"/>
      <c r="S122" s="8"/>
      <c r="T122" s="8"/>
      <c r="U122" s="8"/>
      <c r="V122" s="8"/>
      <c r="W122" s="8"/>
      <c r="X122" s="8"/>
      <c r="Y122" s="8"/>
      <c r="Z122" s="8"/>
    </row>
    <row r="123" spans="1:26" ht="12.75" customHeight="1" x14ac:dyDescent="0.15">
      <c r="A123" s="8"/>
      <c r="B123" s="83"/>
      <c r="C123" s="34"/>
      <c r="D123" s="146"/>
      <c r="E123" s="35"/>
      <c r="F123" s="35"/>
      <c r="G123" s="35"/>
      <c r="H123" s="155"/>
      <c r="I123" s="155"/>
      <c r="J123" s="8"/>
      <c r="K123" s="8"/>
      <c r="L123" s="8"/>
      <c r="M123" s="8"/>
      <c r="N123" s="8"/>
      <c r="O123" s="8"/>
      <c r="P123" s="8"/>
      <c r="Q123" s="8"/>
      <c r="R123" s="8"/>
      <c r="S123" s="8"/>
      <c r="T123" s="8"/>
      <c r="U123" s="8"/>
      <c r="V123" s="8"/>
      <c r="W123" s="8"/>
      <c r="X123" s="8"/>
      <c r="Y123" s="8"/>
      <c r="Z123" s="8"/>
    </row>
    <row r="124" spans="1:26" ht="12.75" customHeight="1" x14ac:dyDescent="0.15">
      <c r="A124" s="8"/>
      <c r="B124" s="83"/>
      <c r="C124" s="34"/>
      <c r="D124" s="146"/>
      <c r="E124" s="35"/>
      <c r="F124" s="35"/>
      <c r="G124" s="35"/>
      <c r="H124" s="155"/>
      <c r="I124" s="155"/>
      <c r="J124" s="8"/>
      <c r="K124" s="8"/>
      <c r="L124" s="8"/>
      <c r="M124" s="8"/>
      <c r="N124" s="8"/>
      <c r="O124" s="8"/>
      <c r="P124" s="8"/>
      <c r="Q124" s="8"/>
      <c r="R124" s="8"/>
      <c r="S124" s="8"/>
      <c r="T124" s="8"/>
      <c r="U124" s="8"/>
      <c r="V124" s="8"/>
      <c r="W124" s="8"/>
      <c r="X124" s="8"/>
      <c r="Y124" s="8"/>
      <c r="Z124" s="8"/>
    </row>
    <row r="125" spans="1:26" ht="12.75" customHeight="1" x14ac:dyDescent="0.15">
      <c r="A125" s="8"/>
      <c r="B125" s="83"/>
      <c r="C125" s="34"/>
      <c r="D125" s="146"/>
      <c r="E125" s="35"/>
      <c r="F125" s="35"/>
      <c r="G125" s="35"/>
      <c r="H125" s="155"/>
      <c r="I125" s="155"/>
      <c r="J125" s="8"/>
      <c r="K125" s="8"/>
      <c r="L125" s="8"/>
      <c r="M125" s="8"/>
      <c r="N125" s="8"/>
      <c r="O125" s="8"/>
      <c r="P125" s="8"/>
      <c r="Q125" s="8"/>
      <c r="R125" s="8"/>
      <c r="S125" s="8"/>
      <c r="T125" s="8"/>
      <c r="U125" s="8"/>
      <c r="V125" s="8"/>
      <c r="W125" s="8"/>
      <c r="X125" s="8"/>
      <c r="Y125" s="8"/>
      <c r="Z125" s="8"/>
    </row>
    <row r="126" spans="1:26" ht="12.75" customHeight="1" x14ac:dyDescent="0.15">
      <c r="A126" s="8"/>
      <c r="B126" s="83"/>
      <c r="C126" s="34"/>
      <c r="D126" s="146"/>
      <c r="E126" s="35"/>
      <c r="F126" s="35"/>
      <c r="G126" s="35"/>
      <c r="H126" s="155"/>
      <c r="I126" s="155"/>
      <c r="J126" s="8"/>
      <c r="K126" s="8"/>
      <c r="L126" s="8"/>
      <c r="M126" s="8"/>
      <c r="N126" s="8"/>
      <c r="O126" s="8"/>
      <c r="P126" s="8"/>
      <c r="Q126" s="8"/>
      <c r="R126" s="8"/>
      <c r="S126" s="8"/>
      <c r="T126" s="8"/>
      <c r="U126" s="8"/>
      <c r="V126" s="8"/>
      <c r="W126" s="8"/>
      <c r="X126" s="8"/>
      <c r="Y126" s="8"/>
      <c r="Z126" s="8"/>
    </row>
    <row r="127" spans="1:26" ht="12.75" customHeight="1" x14ac:dyDescent="0.15">
      <c r="A127" s="8"/>
      <c r="B127" s="83"/>
      <c r="C127" s="34"/>
      <c r="D127" s="146"/>
      <c r="E127" s="35"/>
      <c r="F127" s="35"/>
      <c r="G127" s="35"/>
      <c r="H127" s="155"/>
      <c r="I127" s="155"/>
      <c r="J127" s="8"/>
      <c r="K127" s="8"/>
      <c r="L127" s="8"/>
      <c r="M127" s="8"/>
      <c r="N127" s="8"/>
      <c r="O127" s="8"/>
      <c r="P127" s="8"/>
      <c r="Q127" s="8"/>
      <c r="R127" s="8"/>
      <c r="S127" s="8"/>
      <c r="T127" s="8"/>
      <c r="U127" s="8"/>
      <c r="V127" s="8"/>
      <c r="W127" s="8"/>
      <c r="X127" s="8"/>
      <c r="Y127" s="8"/>
      <c r="Z127" s="8"/>
    </row>
    <row r="128" spans="1:26" ht="12.75" customHeight="1" x14ac:dyDescent="0.15">
      <c r="A128" s="8"/>
      <c r="B128" s="83"/>
      <c r="C128" s="34"/>
      <c r="D128" s="146"/>
      <c r="E128" s="35"/>
      <c r="F128" s="35"/>
      <c r="G128" s="35"/>
      <c r="H128" s="155"/>
      <c r="I128" s="155"/>
      <c r="J128" s="8"/>
      <c r="K128" s="8"/>
      <c r="L128" s="8"/>
      <c r="M128" s="8"/>
      <c r="N128" s="8"/>
      <c r="O128" s="8"/>
      <c r="P128" s="8"/>
      <c r="Q128" s="8"/>
      <c r="R128" s="8"/>
      <c r="S128" s="8"/>
      <c r="T128" s="8"/>
      <c r="U128" s="8"/>
      <c r="V128" s="8"/>
      <c r="W128" s="8"/>
      <c r="X128" s="8"/>
      <c r="Y128" s="8"/>
      <c r="Z128" s="8"/>
    </row>
    <row r="129" spans="1:26" ht="12.75" customHeight="1" x14ac:dyDescent="0.15">
      <c r="A129" s="8"/>
      <c r="B129" s="83"/>
      <c r="C129" s="34"/>
      <c r="D129" s="146"/>
      <c r="E129" s="35"/>
      <c r="F129" s="35"/>
      <c r="G129" s="35"/>
      <c r="H129" s="155"/>
      <c r="I129" s="155"/>
      <c r="J129" s="8"/>
      <c r="K129" s="8"/>
      <c r="L129" s="8"/>
      <c r="M129" s="8"/>
      <c r="N129" s="8"/>
      <c r="O129" s="8"/>
      <c r="P129" s="8"/>
      <c r="Q129" s="8"/>
      <c r="R129" s="8"/>
      <c r="S129" s="8"/>
      <c r="T129" s="8"/>
      <c r="U129" s="8"/>
      <c r="V129" s="8"/>
      <c r="W129" s="8"/>
      <c r="X129" s="8"/>
      <c r="Y129" s="8"/>
      <c r="Z129" s="8"/>
    </row>
    <row r="130" spans="1:26" ht="12.75" customHeight="1" x14ac:dyDescent="0.15">
      <c r="A130" s="8"/>
      <c r="B130" s="83"/>
      <c r="C130" s="34"/>
      <c r="D130" s="146"/>
      <c r="E130" s="35"/>
      <c r="F130" s="35"/>
      <c r="G130" s="35"/>
      <c r="H130" s="155"/>
      <c r="I130" s="155"/>
      <c r="J130" s="8"/>
      <c r="K130" s="8"/>
      <c r="L130" s="8"/>
      <c r="M130" s="8"/>
      <c r="N130" s="8"/>
      <c r="O130" s="8"/>
      <c r="P130" s="8"/>
      <c r="Q130" s="8"/>
      <c r="R130" s="8"/>
      <c r="S130" s="8"/>
      <c r="T130" s="8"/>
      <c r="U130" s="8"/>
      <c r="V130" s="8"/>
      <c r="W130" s="8"/>
      <c r="X130" s="8"/>
      <c r="Y130" s="8"/>
      <c r="Z130" s="8"/>
    </row>
    <row r="131" spans="1:26" ht="12.75" customHeight="1" x14ac:dyDescent="0.15">
      <c r="A131" s="8"/>
      <c r="B131" s="83"/>
      <c r="C131" s="34"/>
      <c r="D131" s="146"/>
      <c r="E131" s="35"/>
      <c r="F131" s="35"/>
      <c r="G131" s="35"/>
      <c r="H131" s="155"/>
      <c r="I131" s="155"/>
      <c r="J131" s="8"/>
      <c r="K131" s="8"/>
      <c r="L131" s="8"/>
      <c r="M131" s="8"/>
      <c r="N131" s="8"/>
      <c r="O131" s="8"/>
      <c r="P131" s="8"/>
      <c r="Q131" s="8"/>
      <c r="R131" s="8"/>
      <c r="S131" s="8"/>
      <c r="T131" s="8"/>
      <c r="U131" s="8"/>
      <c r="V131" s="8"/>
      <c r="W131" s="8"/>
      <c r="X131" s="8"/>
      <c r="Y131" s="8"/>
      <c r="Z131" s="8"/>
    </row>
    <row r="132" spans="1:26" ht="12.75" customHeight="1" x14ac:dyDescent="0.15">
      <c r="A132" s="8"/>
      <c r="B132" s="83"/>
      <c r="C132" s="34"/>
      <c r="D132" s="146"/>
      <c r="E132" s="35"/>
      <c r="F132" s="35"/>
      <c r="G132" s="35"/>
      <c r="H132" s="155"/>
      <c r="I132" s="155"/>
      <c r="J132" s="8"/>
      <c r="K132" s="8"/>
      <c r="L132" s="8"/>
      <c r="M132" s="8"/>
      <c r="N132" s="8"/>
      <c r="O132" s="8"/>
      <c r="P132" s="8"/>
      <c r="Q132" s="8"/>
      <c r="R132" s="8"/>
      <c r="S132" s="8"/>
      <c r="T132" s="8"/>
      <c r="U132" s="8"/>
      <c r="V132" s="8"/>
      <c r="W132" s="8"/>
      <c r="X132" s="8"/>
      <c r="Y132" s="8"/>
      <c r="Z132" s="8"/>
    </row>
    <row r="133" spans="1:26" ht="12.75" customHeight="1" x14ac:dyDescent="0.15">
      <c r="A133" s="8"/>
      <c r="B133" s="83"/>
      <c r="C133" s="34"/>
      <c r="D133" s="146"/>
      <c r="E133" s="35"/>
      <c r="F133" s="35"/>
      <c r="G133" s="35"/>
      <c r="H133" s="155"/>
      <c r="I133" s="155"/>
      <c r="J133" s="8"/>
      <c r="K133" s="8"/>
      <c r="L133" s="8"/>
      <c r="M133" s="8"/>
      <c r="N133" s="8"/>
      <c r="O133" s="8"/>
      <c r="P133" s="8"/>
      <c r="Q133" s="8"/>
      <c r="R133" s="8"/>
      <c r="S133" s="8"/>
      <c r="T133" s="8"/>
      <c r="U133" s="8"/>
      <c r="V133" s="8"/>
      <c r="W133" s="8"/>
      <c r="X133" s="8"/>
      <c r="Y133" s="8"/>
      <c r="Z133" s="8"/>
    </row>
    <row r="134" spans="1:26" ht="12.75" customHeight="1" x14ac:dyDescent="0.15">
      <c r="A134" s="8"/>
      <c r="B134" s="83"/>
      <c r="C134" s="34"/>
      <c r="D134" s="146"/>
      <c r="E134" s="35"/>
      <c r="F134" s="35"/>
      <c r="G134" s="35"/>
      <c r="H134" s="155"/>
      <c r="I134" s="155"/>
      <c r="J134" s="8"/>
      <c r="K134" s="8"/>
      <c r="L134" s="8"/>
      <c r="M134" s="8"/>
      <c r="N134" s="8"/>
      <c r="O134" s="8"/>
      <c r="P134" s="8"/>
      <c r="Q134" s="8"/>
      <c r="R134" s="8"/>
      <c r="S134" s="8"/>
      <c r="T134" s="8"/>
      <c r="U134" s="8"/>
      <c r="V134" s="8"/>
      <c r="W134" s="8"/>
      <c r="X134" s="8"/>
      <c r="Y134" s="8"/>
      <c r="Z134" s="8"/>
    </row>
    <row r="135" spans="1:26" ht="12.75" customHeight="1" x14ac:dyDescent="0.15">
      <c r="A135" s="8"/>
      <c r="B135" s="83"/>
      <c r="C135" s="34"/>
      <c r="D135" s="146"/>
      <c r="E135" s="35"/>
      <c r="F135" s="35"/>
      <c r="G135" s="35"/>
      <c r="H135" s="155"/>
      <c r="I135" s="155"/>
      <c r="J135" s="8"/>
      <c r="K135" s="8"/>
      <c r="L135" s="8"/>
      <c r="M135" s="8"/>
      <c r="N135" s="8"/>
      <c r="O135" s="8"/>
      <c r="P135" s="8"/>
      <c r="Q135" s="8"/>
      <c r="R135" s="8"/>
      <c r="S135" s="8"/>
      <c r="T135" s="8"/>
      <c r="U135" s="8"/>
      <c r="V135" s="8"/>
      <c r="W135" s="8"/>
      <c r="X135" s="8"/>
      <c r="Y135" s="8"/>
      <c r="Z135" s="8"/>
    </row>
    <row r="136" spans="1:26" ht="12.75" customHeight="1" x14ac:dyDescent="0.15">
      <c r="A136" s="8"/>
      <c r="B136" s="83"/>
      <c r="C136" s="34"/>
      <c r="D136" s="146"/>
      <c r="E136" s="35"/>
      <c r="F136" s="35"/>
      <c r="G136" s="35"/>
      <c r="H136" s="155"/>
      <c r="I136" s="155"/>
      <c r="J136" s="8"/>
      <c r="K136" s="8"/>
      <c r="L136" s="8"/>
      <c r="M136" s="8"/>
      <c r="N136" s="8"/>
      <c r="O136" s="8"/>
      <c r="P136" s="8"/>
      <c r="Q136" s="8"/>
      <c r="R136" s="8"/>
      <c r="S136" s="8"/>
      <c r="T136" s="8"/>
      <c r="U136" s="8"/>
      <c r="V136" s="8"/>
      <c r="W136" s="8"/>
      <c r="X136" s="8"/>
      <c r="Y136" s="8"/>
      <c r="Z136" s="8"/>
    </row>
    <row r="137" spans="1:26" ht="12.75" customHeight="1" x14ac:dyDescent="0.15">
      <c r="A137" s="8"/>
      <c r="B137" s="83"/>
      <c r="C137" s="34"/>
      <c r="D137" s="146"/>
      <c r="E137" s="35"/>
      <c r="F137" s="35"/>
      <c r="G137" s="35"/>
      <c r="H137" s="155"/>
      <c r="I137" s="155"/>
      <c r="J137" s="8"/>
      <c r="K137" s="8"/>
      <c r="L137" s="8"/>
      <c r="M137" s="8"/>
      <c r="N137" s="8"/>
      <c r="O137" s="8"/>
      <c r="P137" s="8"/>
      <c r="Q137" s="8"/>
      <c r="R137" s="8"/>
      <c r="S137" s="8"/>
      <c r="T137" s="8"/>
      <c r="U137" s="8"/>
      <c r="V137" s="8"/>
      <c r="W137" s="8"/>
      <c r="X137" s="8"/>
      <c r="Y137" s="8"/>
      <c r="Z137" s="8"/>
    </row>
    <row r="138" spans="1:26" ht="12.75" customHeight="1" x14ac:dyDescent="0.15">
      <c r="A138" s="8"/>
      <c r="B138" s="83"/>
      <c r="C138" s="34"/>
      <c r="D138" s="146"/>
      <c r="E138" s="35"/>
      <c r="F138" s="35"/>
      <c r="G138" s="35"/>
      <c r="H138" s="155"/>
      <c r="I138" s="155"/>
      <c r="J138" s="8"/>
      <c r="K138" s="8"/>
      <c r="L138" s="8"/>
      <c r="M138" s="8"/>
      <c r="N138" s="8"/>
      <c r="O138" s="8"/>
      <c r="P138" s="8"/>
      <c r="Q138" s="8"/>
      <c r="R138" s="8"/>
      <c r="S138" s="8"/>
      <c r="T138" s="8"/>
      <c r="U138" s="8"/>
      <c r="V138" s="8"/>
      <c r="W138" s="8"/>
      <c r="X138" s="8"/>
      <c r="Y138" s="8"/>
      <c r="Z138" s="8"/>
    </row>
    <row r="139" spans="1:26" ht="12.75" customHeight="1" x14ac:dyDescent="0.15">
      <c r="A139" s="8"/>
      <c r="B139" s="83"/>
      <c r="C139" s="34"/>
      <c r="D139" s="146"/>
      <c r="E139" s="35"/>
      <c r="F139" s="35"/>
      <c r="G139" s="35"/>
      <c r="H139" s="155"/>
      <c r="I139" s="155"/>
      <c r="J139" s="8"/>
      <c r="K139" s="8"/>
      <c r="L139" s="8"/>
      <c r="M139" s="8"/>
      <c r="N139" s="8"/>
      <c r="O139" s="8"/>
      <c r="P139" s="8"/>
      <c r="Q139" s="8"/>
      <c r="R139" s="8"/>
      <c r="S139" s="8"/>
      <c r="T139" s="8"/>
      <c r="U139" s="8"/>
      <c r="V139" s="8"/>
      <c r="W139" s="8"/>
      <c r="X139" s="8"/>
      <c r="Y139" s="8"/>
      <c r="Z139" s="8"/>
    </row>
    <row r="140" spans="1:26" ht="12.75" customHeight="1" x14ac:dyDescent="0.15">
      <c r="A140" s="8"/>
      <c r="B140" s="83"/>
      <c r="C140" s="34"/>
      <c r="D140" s="146"/>
      <c r="E140" s="35"/>
      <c r="F140" s="35"/>
      <c r="G140" s="35"/>
      <c r="H140" s="155"/>
      <c r="I140" s="155"/>
      <c r="J140" s="8"/>
      <c r="K140" s="8"/>
      <c r="L140" s="8"/>
      <c r="M140" s="8"/>
      <c r="N140" s="8"/>
      <c r="O140" s="8"/>
      <c r="P140" s="8"/>
      <c r="Q140" s="8"/>
      <c r="R140" s="8"/>
      <c r="S140" s="8"/>
      <c r="T140" s="8"/>
      <c r="U140" s="8"/>
      <c r="V140" s="8"/>
      <c r="W140" s="8"/>
      <c r="X140" s="8"/>
      <c r="Y140" s="8"/>
      <c r="Z140" s="8"/>
    </row>
    <row r="141" spans="1:26" ht="12.75" customHeight="1" x14ac:dyDescent="0.15">
      <c r="A141" s="8"/>
      <c r="B141" s="83"/>
      <c r="C141" s="34"/>
      <c r="D141" s="146"/>
      <c r="E141" s="35"/>
      <c r="F141" s="35"/>
      <c r="G141" s="35"/>
      <c r="H141" s="155"/>
      <c r="I141" s="155"/>
      <c r="J141" s="8"/>
      <c r="K141" s="8"/>
      <c r="L141" s="8"/>
      <c r="M141" s="8"/>
      <c r="N141" s="8"/>
      <c r="O141" s="8"/>
      <c r="P141" s="8"/>
      <c r="Q141" s="8"/>
      <c r="R141" s="8"/>
      <c r="S141" s="8"/>
      <c r="T141" s="8"/>
      <c r="U141" s="8"/>
      <c r="V141" s="8"/>
      <c r="W141" s="8"/>
      <c r="X141" s="8"/>
      <c r="Y141" s="8"/>
      <c r="Z141" s="8"/>
    </row>
    <row r="142" spans="1:26" ht="12.75" customHeight="1" x14ac:dyDescent="0.15">
      <c r="A142" s="8"/>
      <c r="B142" s="83"/>
      <c r="C142" s="34"/>
      <c r="D142" s="146"/>
      <c r="E142" s="35"/>
      <c r="F142" s="35"/>
      <c r="G142" s="35"/>
      <c r="H142" s="155"/>
      <c r="I142" s="155"/>
      <c r="J142" s="8"/>
      <c r="K142" s="8"/>
      <c r="L142" s="8"/>
      <c r="M142" s="8"/>
      <c r="N142" s="8"/>
      <c r="O142" s="8"/>
      <c r="P142" s="8"/>
      <c r="Q142" s="8"/>
      <c r="R142" s="8"/>
      <c r="S142" s="8"/>
      <c r="T142" s="8"/>
      <c r="U142" s="8"/>
      <c r="V142" s="8"/>
      <c r="W142" s="8"/>
      <c r="X142" s="8"/>
      <c r="Y142" s="8"/>
      <c r="Z142" s="8"/>
    </row>
    <row r="143" spans="1:26" ht="12.75" customHeight="1" x14ac:dyDescent="0.15">
      <c r="A143" s="8"/>
      <c r="B143" s="83"/>
      <c r="C143" s="34"/>
      <c r="D143" s="146"/>
      <c r="E143" s="35"/>
      <c r="F143" s="35"/>
      <c r="G143" s="35"/>
      <c r="H143" s="155"/>
      <c r="I143" s="155"/>
      <c r="J143" s="8"/>
      <c r="K143" s="8"/>
      <c r="L143" s="8"/>
      <c r="M143" s="8"/>
      <c r="N143" s="8"/>
      <c r="O143" s="8"/>
      <c r="P143" s="8"/>
      <c r="Q143" s="8"/>
      <c r="R143" s="8"/>
      <c r="S143" s="8"/>
      <c r="T143" s="8"/>
      <c r="U143" s="8"/>
      <c r="V143" s="8"/>
      <c r="W143" s="8"/>
      <c r="X143" s="8"/>
      <c r="Y143" s="8"/>
      <c r="Z143" s="8"/>
    </row>
    <row r="144" spans="1:26" ht="12.75" customHeight="1" x14ac:dyDescent="0.15">
      <c r="A144" s="8"/>
      <c r="B144" s="83"/>
      <c r="C144" s="34"/>
      <c r="D144" s="146"/>
      <c r="E144" s="35"/>
      <c r="F144" s="35"/>
      <c r="G144" s="35"/>
      <c r="H144" s="155"/>
      <c r="I144" s="155"/>
      <c r="J144" s="8"/>
      <c r="K144" s="8"/>
      <c r="L144" s="8"/>
      <c r="M144" s="8"/>
      <c r="N144" s="8"/>
      <c r="O144" s="8"/>
      <c r="P144" s="8"/>
      <c r="Q144" s="8"/>
      <c r="R144" s="8"/>
      <c r="S144" s="8"/>
      <c r="T144" s="8"/>
      <c r="U144" s="8"/>
      <c r="V144" s="8"/>
      <c r="W144" s="8"/>
      <c r="X144" s="8"/>
      <c r="Y144" s="8"/>
      <c r="Z144" s="8"/>
    </row>
    <row r="145" spans="1:26" ht="12.75" customHeight="1" x14ac:dyDescent="0.15">
      <c r="A145" s="8"/>
      <c r="B145" s="83"/>
      <c r="C145" s="34"/>
      <c r="D145" s="146"/>
      <c r="E145" s="35"/>
      <c r="F145" s="35"/>
      <c r="G145" s="35"/>
      <c r="H145" s="155"/>
      <c r="I145" s="155"/>
      <c r="J145" s="8"/>
      <c r="K145" s="8"/>
      <c r="L145" s="8"/>
      <c r="M145" s="8"/>
      <c r="N145" s="8"/>
      <c r="O145" s="8"/>
      <c r="P145" s="8"/>
      <c r="Q145" s="8"/>
      <c r="R145" s="8"/>
      <c r="S145" s="8"/>
      <c r="T145" s="8"/>
      <c r="U145" s="8"/>
      <c r="V145" s="8"/>
      <c r="W145" s="8"/>
      <c r="X145" s="8"/>
      <c r="Y145" s="8"/>
      <c r="Z145" s="8"/>
    </row>
    <row r="146" spans="1:26" ht="12.75" customHeight="1" x14ac:dyDescent="0.15">
      <c r="A146" s="8"/>
      <c r="B146" s="83"/>
      <c r="C146" s="34"/>
      <c r="D146" s="146"/>
      <c r="E146" s="35"/>
      <c r="F146" s="35"/>
      <c r="G146" s="35"/>
      <c r="H146" s="155"/>
      <c r="I146" s="155"/>
      <c r="J146" s="8"/>
      <c r="K146" s="8"/>
      <c r="L146" s="8"/>
      <c r="M146" s="8"/>
      <c r="N146" s="8"/>
      <c r="O146" s="8"/>
      <c r="P146" s="8"/>
      <c r="Q146" s="8"/>
      <c r="R146" s="8"/>
      <c r="S146" s="8"/>
      <c r="T146" s="8"/>
      <c r="U146" s="8"/>
      <c r="V146" s="8"/>
      <c r="W146" s="8"/>
      <c r="X146" s="8"/>
      <c r="Y146" s="8"/>
      <c r="Z146" s="8"/>
    </row>
    <row r="147" spans="1:26" ht="12.75" customHeight="1" x14ac:dyDescent="0.15">
      <c r="A147" s="8"/>
      <c r="B147" s="83"/>
      <c r="C147" s="34"/>
      <c r="D147" s="146"/>
      <c r="E147" s="35"/>
      <c r="F147" s="35"/>
      <c r="G147" s="35"/>
      <c r="H147" s="155"/>
      <c r="I147" s="155"/>
      <c r="J147" s="8"/>
      <c r="K147" s="8"/>
      <c r="L147" s="8"/>
      <c r="M147" s="8"/>
      <c r="N147" s="8"/>
      <c r="O147" s="8"/>
      <c r="P147" s="8"/>
      <c r="Q147" s="8"/>
      <c r="R147" s="8"/>
      <c r="S147" s="8"/>
      <c r="T147" s="8"/>
      <c r="U147" s="8"/>
      <c r="V147" s="8"/>
      <c r="W147" s="8"/>
      <c r="X147" s="8"/>
      <c r="Y147" s="8"/>
      <c r="Z147" s="8"/>
    </row>
    <row r="148" spans="1:26" ht="12.75" customHeight="1" x14ac:dyDescent="0.15">
      <c r="A148" s="8"/>
      <c r="B148" s="83"/>
      <c r="C148" s="34"/>
      <c r="D148" s="146"/>
      <c r="E148" s="35"/>
      <c r="F148" s="35"/>
      <c r="G148" s="35"/>
      <c r="H148" s="155"/>
      <c r="I148" s="155"/>
      <c r="J148" s="8"/>
      <c r="K148" s="8"/>
      <c r="L148" s="8"/>
      <c r="M148" s="8"/>
      <c r="N148" s="8"/>
      <c r="O148" s="8"/>
      <c r="P148" s="8"/>
      <c r="Q148" s="8"/>
      <c r="R148" s="8"/>
      <c r="S148" s="8"/>
      <c r="T148" s="8"/>
      <c r="U148" s="8"/>
      <c r="V148" s="8"/>
      <c r="W148" s="8"/>
      <c r="X148" s="8"/>
      <c r="Y148" s="8"/>
      <c r="Z148" s="8"/>
    </row>
    <row r="149" spans="1:26" ht="12.75" customHeight="1" x14ac:dyDescent="0.15">
      <c r="A149" s="8"/>
      <c r="B149" s="83"/>
      <c r="C149" s="34"/>
      <c r="D149" s="146"/>
      <c r="E149" s="35"/>
      <c r="F149" s="35"/>
      <c r="G149" s="35"/>
      <c r="H149" s="155"/>
      <c r="I149" s="155"/>
      <c r="J149" s="8"/>
      <c r="K149" s="8"/>
      <c r="L149" s="8"/>
      <c r="M149" s="8"/>
      <c r="N149" s="8"/>
      <c r="O149" s="8"/>
      <c r="P149" s="8"/>
      <c r="Q149" s="8"/>
      <c r="R149" s="8"/>
      <c r="S149" s="8"/>
      <c r="T149" s="8"/>
      <c r="U149" s="8"/>
      <c r="V149" s="8"/>
      <c r="W149" s="8"/>
      <c r="X149" s="8"/>
      <c r="Y149" s="8"/>
      <c r="Z149" s="8"/>
    </row>
    <row r="150" spans="1:26" ht="12.75" customHeight="1" x14ac:dyDescent="0.15">
      <c r="A150" s="8"/>
      <c r="B150" s="83"/>
      <c r="C150" s="34"/>
      <c r="D150" s="146"/>
      <c r="E150" s="35"/>
      <c r="F150" s="35"/>
      <c r="G150" s="35"/>
      <c r="H150" s="155"/>
      <c r="I150" s="155"/>
      <c r="J150" s="8"/>
      <c r="K150" s="8"/>
      <c r="L150" s="8"/>
      <c r="M150" s="8"/>
      <c r="N150" s="8"/>
      <c r="O150" s="8"/>
      <c r="P150" s="8"/>
      <c r="Q150" s="8"/>
      <c r="R150" s="8"/>
      <c r="S150" s="8"/>
      <c r="T150" s="8"/>
      <c r="U150" s="8"/>
      <c r="V150" s="8"/>
      <c r="W150" s="8"/>
      <c r="X150" s="8"/>
      <c r="Y150" s="8"/>
      <c r="Z150" s="8"/>
    </row>
    <row r="151" spans="1:26" ht="12.75" customHeight="1" x14ac:dyDescent="0.15">
      <c r="A151" s="8"/>
      <c r="B151" s="83"/>
      <c r="C151" s="34"/>
      <c r="D151" s="146"/>
      <c r="E151" s="35"/>
      <c r="F151" s="35"/>
      <c r="G151" s="35"/>
      <c r="H151" s="155"/>
      <c r="I151" s="155"/>
      <c r="J151" s="8"/>
      <c r="K151" s="8"/>
      <c r="L151" s="8"/>
      <c r="M151" s="8"/>
      <c r="N151" s="8"/>
      <c r="O151" s="8"/>
      <c r="P151" s="8"/>
      <c r="Q151" s="8"/>
      <c r="R151" s="8"/>
      <c r="S151" s="8"/>
      <c r="T151" s="8"/>
      <c r="U151" s="8"/>
      <c r="V151" s="8"/>
      <c r="W151" s="8"/>
      <c r="X151" s="8"/>
      <c r="Y151" s="8"/>
      <c r="Z151" s="8"/>
    </row>
    <row r="152" spans="1:26" ht="12.75" customHeight="1" x14ac:dyDescent="0.15">
      <c r="A152" s="8"/>
      <c r="B152" s="83"/>
      <c r="C152" s="34"/>
      <c r="D152" s="146"/>
      <c r="E152" s="35"/>
      <c r="F152" s="35"/>
      <c r="G152" s="35"/>
      <c r="H152" s="155"/>
      <c r="I152" s="155"/>
      <c r="J152" s="8"/>
      <c r="K152" s="8"/>
      <c r="L152" s="8"/>
      <c r="M152" s="8"/>
      <c r="N152" s="8"/>
      <c r="O152" s="8"/>
      <c r="P152" s="8"/>
      <c r="Q152" s="8"/>
      <c r="R152" s="8"/>
      <c r="S152" s="8"/>
      <c r="T152" s="8"/>
      <c r="U152" s="8"/>
      <c r="V152" s="8"/>
      <c r="W152" s="8"/>
      <c r="X152" s="8"/>
      <c r="Y152" s="8"/>
      <c r="Z152" s="8"/>
    </row>
    <row r="153" spans="1:26" ht="12.75" customHeight="1" x14ac:dyDescent="0.15">
      <c r="A153" s="8"/>
      <c r="B153" s="83"/>
      <c r="C153" s="34"/>
      <c r="D153" s="146"/>
      <c r="E153" s="35"/>
      <c r="F153" s="35"/>
      <c r="G153" s="35"/>
      <c r="H153" s="155"/>
      <c r="I153" s="155"/>
      <c r="J153" s="8"/>
      <c r="K153" s="8"/>
      <c r="L153" s="8"/>
      <c r="M153" s="8"/>
      <c r="N153" s="8"/>
      <c r="O153" s="8"/>
      <c r="P153" s="8"/>
      <c r="Q153" s="8"/>
      <c r="R153" s="8"/>
      <c r="S153" s="8"/>
      <c r="T153" s="8"/>
      <c r="U153" s="8"/>
      <c r="V153" s="8"/>
      <c r="W153" s="8"/>
      <c r="X153" s="8"/>
      <c r="Y153" s="8"/>
      <c r="Z153" s="8"/>
    </row>
    <row r="154" spans="1:26" ht="12.75" customHeight="1" x14ac:dyDescent="0.15">
      <c r="A154" s="8"/>
      <c r="B154" s="83"/>
      <c r="C154" s="34"/>
      <c r="D154" s="146"/>
      <c r="E154" s="35"/>
      <c r="F154" s="35"/>
      <c r="G154" s="35"/>
      <c r="H154" s="155"/>
      <c r="I154" s="155"/>
      <c r="J154" s="8"/>
      <c r="K154" s="8"/>
      <c r="L154" s="8"/>
      <c r="M154" s="8"/>
      <c r="N154" s="8"/>
      <c r="O154" s="8"/>
      <c r="P154" s="8"/>
      <c r="Q154" s="8"/>
      <c r="R154" s="8"/>
      <c r="S154" s="8"/>
      <c r="T154" s="8"/>
      <c r="U154" s="8"/>
      <c r="V154" s="8"/>
      <c r="W154" s="8"/>
      <c r="X154" s="8"/>
      <c r="Y154" s="8"/>
      <c r="Z154" s="8"/>
    </row>
    <row r="155" spans="1:26" ht="12.75" customHeight="1" x14ac:dyDescent="0.15">
      <c r="A155" s="8"/>
      <c r="B155" s="83"/>
      <c r="C155" s="34"/>
      <c r="D155" s="146"/>
      <c r="E155" s="35"/>
      <c r="F155" s="35"/>
      <c r="G155" s="35"/>
      <c r="H155" s="155"/>
      <c r="I155" s="155"/>
      <c r="J155" s="8"/>
      <c r="K155" s="8"/>
      <c r="L155" s="8"/>
      <c r="M155" s="8"/>
      <c r="N155" s="8"/>
      <c r="O155" s="8"/>
      <c r="P155" s="8"/>
      <c r="Q155" s="8"/>
      <c r="R155" s="8"/>
      <c r="S155" s="8"/>
      <c r="T155" s="8"/>
      <c r="U155" s="8"/>
      <c r="V155" s="8"/>
      <c r="W155" s="8"/>
      <c r="X155" s="8"/>
      <c r="Y155" s="8"/>
      <c r="Z155" s="8"/>
    </row>
    <row r="156" spans="1:26" ht="12.75" customHeight="1" x14ac:dyDescent="0.15">
      <c r="A156" s="8"/>
      <c r="B156" s="83"/>
      <c r="C156" s="34"/>
      <c r="D156" s="146"/>
      <c r="E156" s="35"/>
      <c r="F156" s="35"/>
      <c r="G156" s="35"/>
      <c r="H156" s="155"/>
      <c r="I156" s="155"/>
      <c r="J156" s="8"/>
      <c r="K156" s="8"/>
      <c r="L156" s="8"/>
      <c r="M156" s="8"/>
      <c r="N156" s="8"/>
      <c r="O156" s="8"/>
      <c r="P156" s="8"/>
      <c r="Q156" s="8"/>
      <c r="R156" s="8"/>
      <c r="S156" s="8"/>
      <c r="T156" s="8"/>
      <c r="U156" s="8"/>
      <c r="V156" s="8"/>
      <c r="W156" s="8"/>
      <c r="X156" s="8"/>
      <c r="Y156" s="8"/>
      <c r="Z156" s="8"/>
    </row>
    <row r="157" spans="1:26" ht="12.75" customHeight="1" x14ac:dyDescent="0.15">
      <c r="A157" s="8"/>
      <c r="B157" s="83"/>
      <c r="C157" s="34"/>
      <c r="D157" s="146"/>
      <c r="E157" s="35"/>
      <c r="F157" s="35"/>
      <c r="G157" s="35"/>
      <c r="H157" s="155"/>
      <c r="I157" s="155"/>
      <c r="J157" s="8"/>
      <c r="K157" s="8"/>
      <c r="L157" s="8"/>
      <c r="M157" s="8"/>
      <c r="N157" s="8"/>
      <c r="O157" s="8"/>
      <c r="P157" s="8"/>
      <c r="Q157" s="8"/>
      <c r="R157" s="8"/>
      <c r="S157" s="8"/>
      <c r="T157" s="8"/>
      <c r="U157" s="8"/>
      <c r="V157" s="8"/>
      <c r="W157" s="8"/>
      <c r="X157" s="8"/>
      <c r="Y157" s="8"/>
      <c r="Z157" s="8"/>
    </row>
    <row r="158" spans="1:26" ht="12.75" customHeight="1" x14ac:dyDescent="0.15">
      <c r="A158" s="8"/>
      <c r="B158" s="83"/>
      <c r="C158" s="34"/>
      <c r="D158" s="146"/>
      <c r="E158" s="35"/>
      <c r="F158" s="35"/>
      <c r="G158" s="35"/>
      <c r="H158" s="155"/>
      <c r="I158" s="155"/>
      <c r="J158" s="8"/>
      <c r="K158" s="8"/>
      <c r="L158" s="8"/>
      <c r="M158" s="8"/>
      <c r="N158" s="8"/>
      <c r="O158" s="8"/>
      <c r="P158" s="8"/>
      <c r="Q158" s="8"/>
      <c r="R158" s="8"/>
      <c r="S158" s="8"/>
      <c r="T158" s="8"/>
      <c r="U158" s="8"/>
      <c r="V158" s="8"/>
      <c r="W158" s="8"/>
      <c r="X158" s="8"/>
      <c r="Y158" s="8"/>
      <c r="Z158" s="8"/>
    </row>
    <row r="159" spans="1:26" ht="12.75" customHeight="1" x14ac:dyDescent="0.15">
      <c r="A159" s="8"/>
      <c r="B159" s="83"/>
      <c r="C159" s="34"/>
      <c r="D159" s="146"/>
      <c r="E159" s="35"/>
      <c r="F159" s="35"/>
      <c r="G159" s="35"/>
      <c r="H159" s="155"/>
      <c r="I159" s="155"/>
      <c r="J159" s="8"/>
      <c r="K159" s="8"/>
      <c r="L159" s="8"/>
      <c r="M159" s="8"/>
      <c r="N159" s="8"/>
      <c r="O159" s="8"/>
      <c r="P159" s="8"/>
      <c r="Q159" s="8"/>
      <c r="R159" s="8"/>
      <c r="S159" s="8"/>
      <c r="T159" s="8"/>
      <c r="U159" s="8"/>
      <c r="V159" s="8"/>
      <c r="W159" s="8"/>
      <c r="X159" s="8"/>
      <c r="Y159" s="8"/>
      <c r="Z159" s="8"/>
    </row>
    <row r="160" spans="1:26" ht="12.75" customHeight="1" x14ac:dyDescent="0.15">
      <c r="A160" s="8"/>
      <c r="B160" s="83"/>
      <c r="C160" s="34"/>
      <c r="D160" s="146"/>
      <c r="E160" s="35"/>
      <c r="F160" s="35"/>
      <c r="G160" s="35"/>
      <c r="H160" s="155"/>
      <c r="I160" s="155"/>
      <c r="J160" s="8"/>
      <c r="K160" s="8"/>
      <c r="L160" s="8"/>
      <c r="M160" s="8"/>
      <c r="N160" s="8"/>
      <c r="O160" s="8"/>
      <c r="P160" s="8"/>
      <c r="Q160" s="8"/>
      <c r="R160" s="8"/>
      <c r="S160" s="8"/>
      <c r="T160" s="8"/>
      <c r="U160" s="8"/>
      <c r="V160" s="8"/>
      <c r="W160" s="8"/>
      <c r="X160" s="8"/>
      <c r="Y160" s="8"/>
      <c r="Z160" s="8"/>
    </row>
    <row r="161" spans="1:26" ht="12.75" customHeight="1" x14ac:dyDescent="0.15">
      <c r="A161" s="8"/>
      <c r="B161" s="83"/>
      <c r="C161" s="34"/>
      <c r="D161" s="146"/>
      <c r="E161" s="35"/>
      <c r="F161" s="35"/>
      <c r="G161" s="35"/>
      <c r="H161" s="155"/>
      <c r="I161" s="155"/>
      <c r="J161" s="8"/>
      <c r="K161" s="8"/>
      <c r="L161" s="8"/>
      <c r="M161" s="8"/>
      <c r="N161" s="8"/>
      <c r="O161" s="8"/>
      <c r="P161" s="8"/>
      <c r="Q161" s="8"/>
      <c r="R161" s="8"/>
      <c r="S161" s="8"/>
      <c r="T161" s="8"/>
      <c r="U161" s="8"/>
      <c r="V161" s="8"/>
      <c r="W161" s="8"/>
      <c r="X161" s="8"/>
      <c r="Y161" s="8"/>
      <c r="Z161" s="8"/>
    </row>
    <row r="162" spans="1:26" ht="12.75" customHeight="1" x14ac:dyDescent="0.15">
      <c r="A162" s="8"/>
      <c r="B162" s="83"/>
      <c r="C162" s="34"/>
      <c r="D162" s="146"/>
      <c r="E162" s="35"/>
      <c r="F162" s="35"/>
      <c r="G162" s="35"/>
      <c r="H162" s="155"/>
      <c r="I162" s="155"/>
      <c r="J162" s="8"/>
      <c r="K162" s="8"/>
      <c r="L162" s="8"/>
      <c r="M162" s="8"/>
      <c r="N162" s="8"/>
      <c r="O162" s="8"/>
      <c r="P162" s="8"/>
      <c r="Q162" s="8"/>
      <c r="R162" s="8"/>
      <c r="S162" s="8"/>
      <c r="T162" s="8"/>
      <c r="U162" s="8"/>
      <c r="V162" s="8"/>
      <c r="W162" s="8"/>
      <c r="X162" s="8"/>
      <c r="Y162" s="8"/>
      <c r="Z162" s="8"/>
    </row>
    <row r="163" spans="1:26" ht="12.75" customHeight="1" x14ac:dyDescent="0.15">
      <c r="A163" s="8"/>
      <c r="B163" s="83"/>
      <c r="C163" s="34"/>
      <c r="D163" s="146"/>
      <c r="E163" s="35"/>
      <c r="F163" s="35"/>
      <c r="G163" s="35"/>
      <c r="H163" s="155"/>
      <c r="I163" s="155"/>
      <c r="J163" s="8"/>
      <c r="K163" s="8"/>
      <c r="L163" s="8"/>
      <c r="M163" s="8"/>
      <c r="N163" s="8"/>
      <c r="O163" s="8"/>
      <c r="P163" s="8"/>
      <c r="Q163" s="8"/>
      <c r="R163" s="8"/>
      <c r="S163" s="8"/>
      <c r="T163" s="8"/>
      <c r="U163" s="8"/>
      <c r="V163" s="8"/>
      <c r="W163" s="8"/>
      <c r="X163" s="8"/>
      <c r="Y163" s="8"/>
      <c r="Z163" s="8"/>
    </row>
    <row r="164" spans="1:26" ht="12.75" customHeight="1" x14ac:dyDescent="0.15">
      <c r="A164" s="8"/>
      <c r="B164" s="83"/>
      <c r="C164" s="34"/>
      <c r="D164" s="146"/>
      <c r="E164" s="35"/>
      <c r="F164" s="35"/>
      <c r="G164" s="35"/>
      <c r="H164" s="155"/>
      <c r="I164" s="155"/>
      <c r="J164" s="8"/>
      <c r="K164" s="8"/>
      <c r="L164" s="8"/>
      <c r="M164" s="8"/>
      <c r="N164" s="8"/>
      <c r="O164" s="8"/>
      <c r="P164" s="8"/>
      <c r="Q164" s="8"/>
      <c r="R164" s="8"/>
      <c r="S164" s="8"/>
      <c r="T164" s="8"/>
      <c r="U164" s="8"/>
      <c r="V164" s="8"/>
      <c r="W164" s="8"/>
      <c r="X164" s="8"/>
      <c r="Y164" s="8"/>
      <c r="Z164" s="8"/>
    </row>
    <row r="165" spans="1:26" ht="12.75" customHeight="1" x14ac:dyDescent="0.15">
      <c r="A165" s="8"/>
      <c r="B165" s="83"/>
      <c r="C165" s="34"/>
      <c r="D165" s="146"/>
      <c r="E165" s="35"/>
      <c r="F165" s="35"/>
      <c r="G165" s="35"/>
      <c r="H165" s="155"/>
      <c r="I165" s="155"/>
      <c r="J165" s="8"/>
      <c r="K165" s="8"/>
      <c r="L165" s="8"/>
      <c r="M165" s="8"/>
      <c r="N165" s="8"/>
      <c r="O165" s="8"/>
      <c r="P165" s="8"/>
      <c r="Q165" s="8"/>
      <c r="R165" s="8"/>
      <c r="S165" s="8"/>
      <c r="T165" s="8"/>
      <c r="U165" s="8"/>
      <c r="V165" s="8"/>
      <c r="W165" s="8"/>
      <c r="X165" s="8"/>
      <c r="Y165" s="8"/>
      <c r="Z165" s="8"/>
    </row>
    <row r="166" spans="1:26" ht="12.75" customHeight="1" x14ac:dyDescent="0.15">
      <c r="A166" s="8"/>
      <c r="B166" s="83"/>
      <c r="C166" s="34"/>
      <c r="D166" s="146"/>
      <c r="E166" s="35"/>
      <c r="F166" s="35"/>
      <c r="G166" s="35"/>
      <c r="H166" s="155"/>
      <c r="I166" s="155"/>
      <c r="J166" s="8"/>
      <c r="K166" s="8"/>
      <c r="L166" s="8"/>
      <c r="M166" s="8"/>
      <c r="N166" s="8"/>
      <c r="O166" s="8"/>
      <c r="P166" s="8"/>
      <c r="Q166" s="8"/>
      <c r="R166" s="8"/>
      <c r="S166" s="8"/>
      <c r="T166" s="8"/>
      <c r="U166" s="8"/>
      <c r="V166" s="8"/>
      <c r="W166" s="8"/>
      <c r="X166" s="8"/>
      <c r="Y166" s="8"/>
      <c r="Z166" s="8"/>
    </row>
    <row r="167" spans="1:26" ht="12.75" customHeight="1" x14ac:dyDescent="0.15">
      <c r="A167" s="8"/>
      <c r="B167" s="83"/>
      <c r="C167" s="34"/>
      <c r="D167" s="146"/>
      <c r="E167" s="35"/>
      <c r="F167" s="35"/>
      <c r="G167" s="35"/>
      <c r="H167" s="155"/>
      <c r="I167" s="155"/>
      <c r="J167" s="8"/>
      <c r="K167" s="8"/>
      <c r="L167" s="8"/>
      <c r="M167" s="8"/>
      <c r="N167" s="8"/>
      <c r="O167" s="8"/>
      <c r="P167" s="8"/>
      <c r="Q167" s="8"/>
      <c r="R167" s="8"/>
      <c r="S167" s="8"/>
      <c r="T167" s="8"/>
      <c r="U167" s="8"/>
      <c r="V167" s="8"/>
      <c r="W167" s="8"/>
      <c r="X167" s="8"/>
      <c r="Y167" s="8"/>
      <c r="Z167" s="8"/>
    </row>
    <row r="168" spans="1:26" ht="12.75" customHeight="1" x14ac:dyDescent="0.15">
      <c r="A168" s="8"/>
      <c r="B168" s="83"/>
      <c r="C168" s="34"/>
      <c r="D168" s="146"/>
      <c r="E168" s="35"/>
      <c r="F168" s="35"/>
      <c r="G168" s="35"/>
      <c r="H168" s="155"/>
      <c r="I168" s="155"/>
      <c r="J168" s="8"/>
      <c r="K168" s="8"/>
      <c r="L168" s="8"/>
      <c r="M168" s="8"/>
      <c r="N168" s="8"/>
      <c r="O168" s="8"/>
      <c r="P168" s="8"/>
      <c r="Q168" s="8"/>
      <c r="R168" s="8"/>
      <c r="S168" s="8"/>
      <c r="T168" s="8"/>
      <c r="U168" s="8"/>
      <c r="V168" s="8"/>
      <c r="W168" s="8"/>
      <c r="X168" s="8"/>
      <c r="Y168" s="8"/>
      <c r="Z168" s="8"/>
    </row>
    <row r="169" spans="1:26" ht="12.75" customHeight="1" x14ac:dyDescent="0.15">
      <c r="A169" s="8"/>
      <c r="B169" s="83"/>
      <c r="C169" s="34"/>
      <c r="D169" s="146"/>
      <c r="E169" s="35"/>
      <c r="F169" s="35"/>
      <c r="G169" s="35"/>
      <c r="H169" s="155"/>
      <c r="I169" s="155"/>
      <c r="J169" s="8"/>
      <c r="K169" s="8"/>
      <c r="L169" s="8"/>
      <c r="M169" s="8"/>
      <c r="N169" s="8"/>
      <c r="O169" s="8"/>
      <c r="P169" s="8"/>
      <c r="Q169" s="8"/>
      <c r="R169" s="8"/>
      <c r="S169" s="8"/>
      <c r="T169" s="8"/>
      <c r="U169" s="8"/>
      <c r="V169" s="8"/>
      <c r="W169" s="8"/>
      <c r="X169" s="8"/>
      <c r="Y169" s="8"/>
      <c r="Z169" s="8"/>
    </row>
    <row r="170" spans="1:26" ht="12.75" customHeight="1" x14ac:dyDescent="0.15">
      <c r="A170" s="8"/>
      <c r="B170" s="83"/>
      <c r="C170" s="34"/>
      <c r="D170" s="146"/>
      <c r="E170" s="35"/>
      <c r="F170" s="35"/>
      <c r="G170" s="35"/>
      <c r="H170" s="155"/>
      <c r="I170" s="155"/>
      <c r="J170" s="8"/>
      <c r="K170" s="8"/>
      <c r="L170" s="8"/>
      <c r="M170" s="8"/>
      <c r="N170" s="8"/>
      <c r="O170" s="8"/>
      <c r="P170" s="8"/>
      <c r="Q170" s="8"/>
      <c r="R170" s="8"/>
      <c r="S170" s="8"/>
      <c r="T170" s="8"/>
      <c r="U170" s="8"/>
      <c r="V170" s="8"/>
      <c r="W170" s="8"/>
      <c r="X170" s="8"/>
      <c r="Y170" s="8"/>
      <c r="Z170" s="8"/>
    </row>
    <row r="171" spans="1:26" ht="12.75" customHeight="1" x14ac:dyDescent="0.15">
      <c r="A171" s="8"/>
      <c r="B171" s="83"/>
      <c r="C171" s="34"/>
      <c r="D171" s="146"/>
      <c r="E171" s="35"/>
      <c r="F171" s="35"/>
      <c r="G171" s="35"/>
      <c r="H171" s="155"/>
      <c r="I171" s="155"/>
      <c r="J171" s="8"/>
      <c r="K171" s="8"/>
      <c r="L171" s="8"/>
      <c r="M171" s="8"/>
      <c r="N171" s="8"/>
      <c r="O171" s="8"/>
      <c r="P171" s="8"/>
      <c r="Q171" s="8"/>
      <c r="R171" s="8"/>
      <c r="S171" s="8"/>
      <c r="T171" s="8"/>
      <c r="U171" s="8"/>
      <c r="V171" s="8"/>
      <c r="W171" s="8"/>
      <c r="X171" s="8"/>
      <c r="Y171" s="8"/>
      <c r="Z171" s="8"/>
    </row>
    <row r="172" spans="1:26" ht="12.75" customHeight="1" x14ac:dyDescent="0.15">
      <c r="A172" s="8"/>
      <c r="B172" s="83"/>
      <c r="C172" s="34"/>
      <c r="D172" s="146"/>
      <c r="E172" s="35"/>
      <c r="F172" s="35"/>
      <c r="G172" s="35"/>
      <c r="H172" s="155"/>
      <c r="I172" s="155"/>
      <c r="J172" s="8"/>
      <c r="K172" s="8"/>
      <c r="L172" s="8"/>
      <c r="M172" s="8"/>
      <c r="N172" s="8"/>
      <c r="O172" s="8"/>
      <c r="P172" s="8"/>
      <c r="Q172" s="8"/>
      <c r="R172" s="8"/>
      <c r="S172" s="8"/>
      <c r="T172" s="8"/>
      <c r="U172" s="8"/>
      <c r="V172" s="8"/>
      <c r="W172" s="8"/>
      <c r="X172" s="8"/>
      <c r="Y172" s="8"/>
      <c r="Z172" s="8"/>
    </row>
    <row r="173" spans="1:26" ht="12.75" customHeight="1" x14ac:dyDescent="0.15">
      <c r="A173" s="8"/>
      <c r="B173" s="83"/>
      <c r="C173" s="34"/>
      <c r="D173" s="146"/>
      <c r="E173" s="35"/>
      <c r="F173" s="35"/>
      <c r="G173" s="35"/>
      <c r="H173" s="155"/>
      <c r="I173" s="155"/>
      <c r="J173" s="8"/>
      <c r="K173" s="8"/>
      <c r="L173" s="8"/>
      <c r="M173" s="8"/>
      <c r="N173" s="8"/>
      <c r="O173" s="8"/>
      <c r="P173" s="8"/>
      <c r="Q173" s="8"/>
      <c r="R173" s="8"/>
      <c r="S173" s="8"/>
      <c r="T173" s="8"/>
      <c r="U173" s="8"/>
      <c r="V173" s="8"/>
      <c r="W173" s="8"/>
      <c r="X173" s="8"/>
      <c r="Y173" s="8"/>
      <c r="Z173" s="8"/>
    </row>
    <row r="174" spans="1:26" ht="12.75" customHeight="1" x14ac:dyDescent="0.15">
      <c r="A174" s="8"/>
      <c r="B174" s="83"/>
      <c r="C174" s="34"/>
      <c r="D174" s="146"/>
      <c r="E174" s="35"/>
      <c r="F174" s="35"/>
      <c r="G174" s="35"/>
      <c r="H174" s="155"/>
      <c r="I174" s="155"/>
      <c r="J174" s="8"/>
      <c r="K174" s="8"/>
      <c r="L174" s="8"/>
      <c r="M174" s="8"/>
      <c r="N174" s="8"/>
      <c r="O174" s="8"/>
      <c r="P174" s="8"/>
      <c r="Q174" s="8"/>
      <c r="R174" s="8"/>
      <c r="S174" s="8"/>
      <c r="T174" s="8"/>
      <c r="U174" s="8"/>
      <c r="V174" s="8"/>
      <c r="W174" s="8"/>
      <c r="X174" s="8"/>
      <c r="Y174" s="8"/>
      <c r="Z174" s="8"/>
    </row>
    <row r="175" spans="1:26" ht="12.75" customHeight="1" x14ac:dyDescent="0.15">
      <c r="A175" s="8"/>
      <c r="B175" s="83"/>
      <c r="C175" s="34"/>
      <c r="D175" s="146"/>
      <c r="E175" s="35"/>
      <c r="F175" s="35"/>
      <c r="G175" s="35"/>
      <c r="H175" s="155"/>
      <c r="I175" s="155"/>
      <c r="J175" s="8"/>
      <c r="K175" s="8"/>
      <c r="L175" s="8"/>
      <c r="M175" s="8"/>
      <c r="N175" s="8"/>
      <c r="O175" s="8"/>
      <c r="P175" s="8"/>
      <c r="Q175" s="8"/>
      <c r="R175" s="8"/>
      <c r="S175" s="8"/>
      <c r="T175" s="8"/>
      <c r="U175" s="8"/>
      <c r="V175" s="8"/>
      <c r="W175" s="8"/>
      <c r="X175" s="8"/>
      <c r="Y175" s="8"/>
      <c r="Z175" s="8"/>
    </row>
    <row r="176" spans="1:26" ht="12.75" customHeight="1" x14ac:dyDescent="0.15">
      <c r="A176" s="8"/>
      <c r="B176" s="83"/>
      <c r="C176" s="34"/>
      <c r="D176" s="146"/>
      <c r="E176" s="35"/>
      <c r="F176" s="35"/>
      <c r="G176" s="35"/>
      <c r="H176" s="155"/>
      <c r="I176" s="155"/>
      <c r="J176" s="8"/>
      <c r="K176" s="8"/>
      <c r="L176" s="8"/>
      <c r="M176" s="8"/>
      <c r="N176" s="8"/>
      <c r="O176" s="8"/>
      <c r="P176" s="8"/>
      <c r="Q176" s="8"/>
      <c r="R176" s="8"/>
      <c r="S176" s="8"/>
      <c r="T176" s="8"/>
      <c r="U176" s="8"/>
      <c r="V176" s="8"/>
      <c r="W176" s="8"/>
      <c r="X176" s="8"/>
      <c r="Y176" s="8"/>
      <c r="Z176" s="8"/>
    </row>
    <row r="177" spans="1:26" ht="12.75" customHeight="1" x14ac:dyDescent="0.15">
      <c r="A177" s="8"/>
      <c r="B177" s="83"/>
      <c r="C177" s="34"/>
      <c r="D177" s="146"/>
      <c r="E177" s="35"/>
      <c r="F177" s="35"/>
      <c r="G177" s="35"/>
      <c r="H177" s="155"/>
      <c r="I177" s="155"/>
      <c r="J177" s="8"/>
      <c r="K177" s="8"/>
      <c r="L177" s="8"/>
      <c r="M177" s="8"/>
      <c r="N177" s="8"/>
      <c r="O177" s="8"/>
      <c r="P177" s="8"/>
      <c r="Q177" s="8"/>
      <c r="R177" s="8"/>
      <c r="S177" s="8"/>
      <c r="T177" s="8"/>
      <c r="U177" s="8"/>
      <c r="V177" s="8"/>
      <c r="W177" s="8"/>
      <c r="X177" s="8"/>
      <c r="Y177" s="8"/>
      <c r="Z177" s="8"/>
    </row>
    <row r="178" spans="1:26" ht="12.75" customHeight="1" x14ac:dyDescent="0.15">
      <c r="A178" s="8"/>
      <c r="B178" s="83"/>
      <c r="C178" s="34"/>
      <c r="D178" s="146"/>
      <c r="E178" s="35"/>
      <c r="F178" s="35"/>
      <c r="G178" s="35"/>
      <c r="H178" s="155"/>
      <c r="I178" s="155"/>
      <c r="J178" s="8"/>
      <c r="K178" s="8"/>
      <c r="L178" s="8"/>
      <c r="M178" s="8"/>
      <c r="N178" s="8"/>
      <c r="O178" s="8"/>
      <c r="P178" s="8"/>
      <c r="Q178" s="8"/>
      <c r="R178" s="8"/>
      <c r="S178" s="8"/>
      <c r="T178" s="8"/>
      <c r="U178" s="8"/>
      <c r="V178" s="8"/>
      <c r="W178" s="8"/>
      <c r="X178" s="8"/>
      <c r="Y178" s="8"/>
      <c r="Z178" s="8"/>
    </row>
    <row r="179" spans="1:26" ht="12.75" customHeight="1" x14ac:dyDescent="0.15">
      <c r="A179" s="8"/>
      <c r="B179" s="83"/>
      <c r="C179" s="34"/>
      <c r="D179" s="146"/>
      <c r="E179" s="35"/>
      <c r="F179" s="35"/>
      <c r="G179" s="35"/>
      <c r="H179" s="155"/>
      <c r="I179" s="155"/>
      <c r="J179" s="8"/>
      <c r="K179" s="8"/>
      <c r="L179" s="8"/>
      <c r="M179" s="8"/>
      <c r="N179" s="8"/>
      <c r="O179" s="8"/>
      <c r="P179" s="8"/>
      <c r="Q179" s="8"/>
      <c r="R179" s="8"/>
      <c r="S179" s="8"/>
      <c r="T179" s="8"/>
      <c r="U179" s="8"/>
      <c r="V179" s="8"/>
      <c r="W179" s="8"/>
      <c r="X179" s="8"/>
      <c r="Y179" s="8"/>
      <c r="Z179" s="8"/>
    </row>
    <row r="180" spans="1:26" ht="12.75" customHeight="1" x14ac:dyDescent="0.15">
      <c r="A180" s="8"/>
      <c r="B180" s="83"/>
      <c r="C180" s="34"/>
      <c r="D180" s="146"/>
      <c r="E180" s="35"/>
      <c r="F180" s="35"/>
      <c r="G180" s="35"/>
      <c r="H180" s="155"/>
      <c r="I180" s="155"/>
      <c r="J180" s="8"/>
      <c r="K180" s="8"/>
      <c r="L180" s="8"/>
      <c r="M180" s="8"/>
      <c r="N180" s="8"/>
      <c r="O180" s="8"/>
      <c r="P180" s="8"/>
      <c r="Q180" s="8"/>
      <c r="R180" s="8"/>
      <c r="S180" s="8"/>
      <c r="T180" s="8"/>
      <c r="U180" s="8"/>
      <c r="V180" s="8"/>
      <c r="W180" s="8"/>
      <c r="X180" s="8"/>
      <c r="Y180" s="8"/>
      <c r="Z180" s="8"/>
    </row>
    <row r="181" spans="1:26" ht="12.75" customHeight="1" x14ac:dyDescent="0.15">
      <c r="A181" s="8"/>
      <c r="B181" s="83"/>
      <c r="C181" s="34"/>
      <c r="D181" s="146"/>
      <c r="E181" s="35"/>
      <c r="F181" s="35"/>
      <c r="G181" s="35"/>
      <c r="H181" s="155"/>
      <c r="I181" s="155"/>
      <c r="J181" s="8"/>
      <c r="K181" s="8"/>
      <c r="L181" s="8"/>
      <c r="M181" s="8"/>
      <c r="N181" s="8"/>
      <c r="O181" s="8"/>
      <c r="P181" s="8"/>
      <c r="Q181" s="8"/>
      <c r="R181" s="8"/>
      <c r="S181" s="8"/>
      <c r="T181" s="8"/>
      <c r="U181" s="8"/>
      <c r="V181" s="8"/>
      <c r="W181" s="8"/>
      <c r="X181" s="8"/>
      <c r="Y181" s="8"/>
      <c r="Z181" s="8"/>
    </row>
    <row r="182" spans="1:26" ht="12.75" customHeight="1" x14ac:dyDescent="0.15">
      <c r="A182" s="8"/>
      <c r="B182" s="83"/>
      <c r="C182" s="34"/>
      <c r="D182" s="146"/>
      <c r="E182" s="35"/>
      <c r="F182" s="35"/>
      <c r="G182" s="35"/>
      <c r="H182" s="155"/>
      <c r="I182" s="155"/>
      <c r="J182" s="8"/>
      <c r="K182" s="8"/>
      <c r="L182" s="8"/>
      <c r="M182" s="8"/>
      <c r="N182" s="8"/>
      <c r="O182" s="8"/>
      <c r="P182" s="8"/>
      <c r="Q182" s="8"/>
      <c r="R182" s="8"/>
      <c r="S182" s="8"/>
      <c r="T182" s="8"/>
      <c r="U182" s="8"/>
      <c r="V182" s="8"/>
      <c r="W182" s="8"/>
      <c r="X182" s="8"/>
      <c r="Y182" s="8"/>
      <c r="Z182" s="8"/>
    </row>
    <row r="183" spans="1:26" ht="12.75" customHeight="1" x14ac:dyDescent="0.15">
      <c r="A183" s="8"/>
      <c r="B183" s="83"/>
      <c r="C183" s="34"/>
      <c r="D183" s="146"/>
      <c r="E183" s="35"/>
      <c r="F183" s="35"/>
      <c r="G183" s="35"/>
      <c r="H183" s="155"/>
      <c r="I183" s="155"/>
      <c r="J183" s="8"/>
      <c r="K183" s="8"/>
      <c r="L183" s="8"/>
      <c r="M183" s="8"/>
      <c r="N183" s="8"/>
      <c r="O183" s="8"/>
      <c r="P183" s="8"/>
      <c r="Q183" s="8"/>
      <c r="R183" s="8"/>
      <c r="S183" s="8"/>
      <c r="T183" s="8"/>
      <c r="U183" s="8"/>
      <c r="V183" s="8"/>
      <c r="W183" s="8"/>
      <c r="X183" s="8"/>
      <c r="Y183" s="8"/>
      <c r="Z183" s="8"/>
    </row>
    <row r="184" spans="1:26" ht="12.75" customHeight="1" x14ac:dyDescent="0.15">
      <c r="A184" s="8"/>
      <c r="B184" s="83"/>
      <c r="C184" s="34"/>
      <c r="D184" s="146"/>
      <c r="E184" s="35"/>
      <c r="F184" s="35"/>
      <c r="G184" s="35"/>
      <c r="H184" s="155"/>
      <c r="I184" s="155"/>
      <c r="J184" s="8"/>
      <c r="K184" s="8"/>
      <c r="L184" s="8"/>
      <c r="M184" s="8"/>
      <c r="N184" s="8"/>
      <c r="O184" s="8"/>
      <c r="P184" s="8"/>
      <c r="Q184" s="8"/>
      <c r="R184" s="8"/>
      <c r="S184" s="8"/>
      <c r="T184" s="8"/>
      <c r="U184" s="8"/>
      <c r="V184" s="8"/>
      <c r="W184" s="8"/>
      <c r="X184" s="8"/>
      <c r="Y184" s="8"/>
      <c r="Z184" s="8"/>
    </row>
    <row r="185" spans="1:26" ht="12.75" customHeight="1" x14ac:dyDescent="0.15">
      <c r="A185" s="8"/>
      <c r="B185" s="83"/>
      <c r="C185" s="34"/>
      <c r="D185" s="146"/>
      <c r="E185" s="35"/>
      <c r="F185" s="35"/>
      <c r="G185" s="35"/>
      <c r="H185" s="155"/>
      <c r="I185" s="155"/>
      <c r="J185" s="8"/>
      <c r="K185" s="8"/>
      <c r="L185" s="8"/>
      <c r="M185" s="8"/>
      <c r="N185" s="8"/>
      <c r="O185" s="8"/>
      <c r="P185" s="8"/>
      <c r="Q185" s="8"/>
      <c r="R185" s="8"/>
      <c r="S185" s="8"/>
      <c r="T185" s="8"/>
      <c r="U185" s="8"/>
      <c r="V185" s="8"/>
      <c r="W185" s="8"/>
      <c r="X185" s="8"/>
      <c r="Y185" s="8"/>
      <c r="Z185" s="8"/>
    </row>
    <row r="186" spans="1:26" ht="12.75" customHeight="1" x14ac:dyDescent="0.15">
      <c r="A186" s="8"/>
      <c r="B186" s="83"/>
      <c r="C186" s="34"/>
      <c r="D186" s="146"/>
      <c r="E186" s="35"/>
      <c r="F186" s="35"/>
      <c r="G186" s="35"/>
      <c r="H186" s="155"/>
      <c r="I186" s="155"/>
      <c r="J186" s="8"/>
      <c r="K186" s="8"/>
      <c r="L186" s="8"/>
      <c r="M186" s="8"/>
      <c r="N186" s="8"/>
      <c r="O186" s="8"/>
      <c r="P186" s="8"/>
      <c r="Q186" s="8"/>
      <c r="R186" s="8"/>
      <c r="S186" s="8"/>
      <c r="T186" s="8"/>
      <c r="U186" s="8"/>
      <c r="V186" s="8"/>
      <c r="W186" s="8"/>
      <c r="X186" s="8"/>
      <c r="Y186" s="8"/>
      <c r="Z186" s="8"/>
    </row>
    <row r="187" spans="1:26" ht="12.75" customHeight="1" x14ac:dyDescent="0.15">
      <c r="A187" s="8"/>
      <c r="B187" s="83"/>
      <c r="C187" s="34"/>
      <c r="D187" s="146"/>
      <c r="E187" s="35"/>
      <c r="F187" s="35"/>
      <c r="G187" s="35"/>
      <c r="H187" s="155"/>
      <c r="I187" s="155"/>
      <c r="J187" s="8"/>
      <c r="K187" s="8"/>
      <c r="L187" s="8"/>
      <c r="M187" s="8"/>
      <c r="N187" s="8"/>
      <c r="O187" s="8"/>
      <c r="P187" s="8"/>
      <c r="Q187" s="8"/>
      <c r="R187" s="8"/>
      <c r="S187" s="8"/>
      <c r="T187" s="8"/>
      <c r="U187" s="8"/>
      <c r="V187" s="8"/>
      <c r="W187" s="8"/>
      <c r="X187" s="8"/>
      <c r="Y187" s="8"/>
      <c r="Z187" s="8"/>
    </row>
    <row r="188" spans="1:26" ht="12.75" customHeight="1" x14ac:dyDescent="0.15">
      <c r="A188" s="8"/>
      <c r="B188" s="83"/>
      <c r="C188" s="34"/>
      <c r="D188" s="146"/>
      <c r="E188" s="35"/>
      <c r="F188" s="35"/>
      <c r="G188" s="35"/>
      <c r="H188" s="155"/>
      <c r="I188" s="155"/>
      <c r="J188" s="8"/>
      <c r="K188" s="8"/>
      <c r="L188" s="8"/>
      <c r="M188" s="8"/>
      <c r="N188" s="8"/>
      <c r="O188" s="8"/>
      <c r="P188" s="8"/>
      <c r="Q188" s="8"/>
      <c r="R188" s="8"/>
      <c r="S188" s="8"/>
      <c r="T188" s="8"/>
      <c r="U188" s="8"/>
      <c r="V188" s="8"/>
      <c r="W188" s="8"/>
      <c r="X188" s="8"/>
      <c r="Y188" s="8"/>
      <c r="Z188" s="8"/>
    </row>
    <row r="189" spans="1:26" ht="12.75" customHeight="1" x14ac:dyDescent="0.15">
      <c r="A189" s="8"/>
      <c r="B189" s="83"/>
      <c r="C189" s="34"/>
      <c r="D189" s="146"/>
      <c r="E189" s="35"/>
      <c r="F189" s="35"/>
      <c r="G189" s="35"/>
      <c r="H189" s="155"/>
      <c r="I189" s="155"/>
      <c r="J189" s="8"/>
      <c r="K189" s="8"/>
      <c r="L189" s="8"/>
      <c r="M189" s="8"/>
      <c r="N189" s="8"/>
      <c r="O189" s="8"/>
      <c r="P189" s="8"/>
      <c r="Q189" s="8"/>
      <c r="R189" s="8"/>
      <c r="S189" s="8"/>
      <c r="T189" s="8"/>
      <c r="U189" s="8"/>
      <c r="V189" s="8"/>
      <c r="W189" s="8"/>
      <c r="X189" s="8"/>
      <c r="Y189" s="8"/>
      <c r="Z189" s="8"/>
    </row>
    <row r="190" spans="1:26" ht="12.75" customHeight="1" x14ac:dyDescent="0.15">
      <c r="A190" s="8"/>
      <c r="B190" s="83"/>
      <c r="C190" s="34"/>
      <c r="D190" s="146"/>
      <c r="E190" s="35"/>
      <c r="F190" s="35"/>
      <c r="G190" s="35"/>
      <c r="H190" s="155"/>
      <c r="I190" s="155"/>
      <c r="J190" s="8"/>
      <c r="K190" s="8"/>
      <c r="L190" s="8"/>
      <c r="M190" s="8"/>
      <c r="N190" s="8"/>
      <c r="O190" s="8"/>
      <c r="P190" s="8"/>
      <c r="Q190" s="8"/>
      <c r="R190" s="8"/>
      <c r="S190" s="8"/>
      <c r="T190" s="8"/>
      <c r="U190" s="8"/>
      <c r="V190" s="8"/>
      <c r="W190" s="8"/>
      <c r="X190" s="8"/>
      <c r="Y190" s="8"/>
      <c r="Z190" s="8"/>
    </row>
    <row r="191" spans="1:26" ht="12.75" customHeight="1" x14ac:dyDescent="0.15">
      <c r="A191" s="8"/>
      <c r="B191" s="83"/>
      <c r="C191" s="34"/>
      <c r="D191" s="146"/>
      <c r="E191" s="35"/>
      <c r="F191" s="35"/>
      <c r="G191" s="35"/>
      <c r="H191" s="155"/>
      <c r="I191" s="155"/>
      <c r="J191" s="8"/>
      <c r="K191" s="8"/>
      <c r="L191" s="8"/>
      <c r="M191" s="8"/>
      <c r="N191" s="8"/>
      <c r="O191" s="8"/>
      <c r="P191" s="8"/>
      <c r="Q191" s="8"/>
      <c r="R191" s="8"/>
      <c r="S191" s="8"/>
      <c r="T191" s="8"/>
      <c r="U191" s="8"/>
      <c r="V191" s="8"/>
      <c r="W191" s="8"/>
      <c r="X191" s="8"/>
      <c r="Y191" s="8"/>
      <c r="Z191" s="8"/>
    </row>
    <row r="192" spans="1:26" ht="12.75" customHeight="1" x14ac:dyDescent="0.15">
      <c r="A192" s="8"/>
      <c r="B192" s="83"/>
      <c r="C192" s="34"/>
      <c r="D192" s="146"/>
      <c r="E192" s="35"/>
      <c r="F192" s="35"/>
      <c r="G192" s="35"/>
      <c r="H192" s="155"/>
      <c r="I192" s="155"/>
      <c r="J192" s="8"/>
      <c r="K192" s="8"/>
      <c r="L192" s="8"/>
      <c r="M192" s="8"/>
      <c r="N192" s="8"/>
      <c r="O192" s="8"/>
      <c r="P192" s="8"/>
      <c r="Q192" s="8"/>
      <c r="R192" s="8"/>
      <c r="S192" s="8"/>
      <c r="T192" s="8"/>
      <c r="U192" s="8"/>
      <c r="V192" s="8"/>
      <c r="W192" s="8"/>
      <c r="X192" s="8"/>
      <c r="Y192" s="8"/>
      <c r="Z192" s="8"/>
    </row>
    <row r="193" spans="1:26" ht="12.75" customHeight="1" x14ac:dyDescent="0.15">
      <c r="A193" s="8"/>
      <c r="B193" s="83"/>
      <c r="C193" s="34"/>
      <c r="D193" s="146"/>
      <c r="E193" s="35"/>
      <c r="F193" s="35"/>
      <c r="G193" s="35"/>
      <c r="H193" s="155"/>
      <c r="I193" s="155"/>
      <c r="J193" s="8"/>
      <c r="K193" s="8"/>
      <c r="L193" s="8"/>
      <c r="M193" s="8"/>
      <c r="N193" s="8"/>
      <c r="O193" s="8"/>
      <c r="P193" s="8"/>
      <c r="Q193" s="8"/>
      <c r="R193" s="8"/>
      <c r="S193" s="8"/>
      <c r="T193" s="8"/>
      <c r="U193" s="8"/>
      <c r="V193" s="8"/>
      <c r="W193" s="8"/>
      <c r="X193" s="8"/>
      <c r="Y193" s="8"/>
      <c r="Z193" s="8"/>
    </row>
    <row r="194" spans="1:26" ht="12.75" customHeight="1" x14ac:dyDescent="0.15">
      <c r="A194" s="8"/>
      <c r="B194" s="83"/>
      <c r="C194" s="34"/>
      <c r="D194" s="146"/>
      <c r="E194" s="35"/>
      <c r="F194" s="35"/>
      <c r="G194" s="35"/>
      <c r="H194" s="155"/>
      <c r="I194" s="155"/>
      <c r="J194" s="8"/>
      <c r="K194" s="8"/>
      <c r="L194" s="8"/>
      <c r="M194" s="8"/>
      <c r="N194" s="8"/>
      <c r="O194" s="8"/>
      <c r="P194" s="8"/>
      <c r="Q194" s="8"/>
      <c r="R194" s="8"/>
      <c r="S194" s="8"/>
      <c r="T194" s="8"/>
      <c r="U194" s="8"/>
      <c r="V194" s="8"/>
      <c r="W194" s="8"/>
      <c r="X194" s="8"/>
      <c r="Y194" s="8"/>
      <c r="Z194" s="8"/>
    </row>
    <row r="195" spans="1:26" ht="12.75" customHeight="1" x14ac:dyDescent="0.15">
      <c r="A195" s="8"/>
      <c r="B195" s="83"/>
      <c r="C195" s="34"/>
      <c r="D195" s="146"/>
      <c r="E195" s="35"/>
      <c r="F195" s="35"/>
      <c r="G195" s="35"/>
      <c r="H195" s="155"/>
      <c r="I195" s="155"/>
      <c r="J195" s="8"/>
      <c r="K195" s="8"/>
      <c r="L195" s="8"/>
      <c r="M195" s="8"/>
      <c r="N195" s="8"/>
      <c r="O195" s="8"/>
      <c r="P195" s="8"/>
      <c r="Q195" s="8"/>
      <c r="R195" s="8"/>
      <c r="S195" s="8"/>
      <c r="T195" s="8"/>
      <c r="U195" s="8"/>
      <c r="V195" s="8"/>
      <c r="W195" s="8"/>
      <c r="X195" s="8"/>
      <c r="Y195" s="8"/>
      <c r="Z195" s="8"/>
    </row>
    <row r="196" spans="1:26" ht="12.75" customHeight="1" x14ac:dyDescent="0.15">
      <c r="A196" s="8"/>
      <c r="B196" s="83"/>
      <c r="C196" s="34"/>
      <c r="D196" s="146"/>
      <c r="E196" s="35"/>
      <c r="F196" s="35"/>
      <c r="G196" s="35"/>
      <c r="H196" s="155"/>
      <c r="I196" s="155"/>
      <c r="J196" s="8"/>
      <c r="K196" s="8"/>
      <c r="L196" s="8"/>
      <c r="M196" s="8"/>
      <c r="N196" s="8"/>
      <c r="O196" s="8"/>
      <c r="P196" s="8"/>
      <c r="Q196" s="8"/>
      <c r="R196" s="8"/>
      <c r="S196" s="8"/>
      <c r="T196" s="8"/>
      <c r="U196" s="8"/>
      <c r="V196" s="8"/>
      <c r="W196" s="8"/>
      <c r="X196" s="8"/>
      <c r="Y196" s="8"/>
      <c r="Z196" s="8"/>
    </row>
    <row r="197" spans="1:26" ht="12.75" customHeight="1" x14ac:dyDescent="0.15">
      <c r="A197" s="8"/>
      <c r="B197" s="83"/>
      <c r="C197" s="34"/>
      <c r="D197" s="146"/>
      <c r="E197" s="35"/>
      <c r="F197" s="35"/>
      <c r="G197" s="35"/>
      <c r="H197" s="155"/>
      <c r="I197" s="155"/>
      <c r="J197" s="8"/>
      <c r="K197" s="8"/>
      <c r="L197" s="8"/>
      <c r="M197" s="8"/>
      <c r="N197" s="8"/>
      <c r="O197" s="8"/>
      <c r="P197" s="8"/>
      <c r="Q197" s="8"/>
      <c r="R197" s="8"/>
      <c r="S197" s="8"/>
      <c r="T197" s="8"/>
      <c r="U197" s="8"/>
      <c r="V197" s="8"/>
      <c r="W197" s="8"/>
      <c r="X197" s="8"/>
      <c r="Y197" s="8"/>
      <c r="Z197" s="8"/>
    </row>
    <row r="198" spans="1:26" ht="12.75" customHeight="1" x14ac:dyDescent="0.15">
      <c r="A198" s="8"/>
      <c r="B198" s="83"/>
      <c r="C198" s="34"/>
      <c r="D198" s="146"/>
      <c r="E198" s="35"/>
      <c r="F198" s="35"/>
      <c r="G198" s="35"/>
      <c r="H198" s="155"/>
      <c r="I198" s="155"/>
      <c r="J198" s="8"/>
      <c r="K198" s="8"/>
      <c r="L198" s="8"/>
      <c r="M198" s="8"/>
      <c r="N198" s="8"/>
      <c r="O198" s="8"/>
      <c r="P198" s="8"/>
      <c r="Q198" s="8"/>
      <c r="R198" s="8"/>
      <c r="S198" s="8"/>
      <c r="T198" s="8"/>
      <c r="U198" s="8"/>
      <c r="V198" s="8"/>
      <c r="W198" s="8"/>
      <c r="X198" s="8"/>
      <c r="Y198" s="8"/>
      <c r="Z198" s="8"/>
    </row>
    <row r="199" spans="1:26" ht="12.75" customHeight="1" x14ac:dyDescent="0.15">
      <c r="A199" s="8"/>
      <c r="B199" s="83"/>
      <c r="C199" s="34"/>
      <c r="D199" s="146"/>
      <c r="E199" s="35"/>
      <c r="F199" s="35"/>
      <c r="G199" s="35"/>
      <c r="H199" s="155"/>
      <c r="I199" s="155"/>
      <c r="J199" s="8"/>
      <c r="K199" s="8"/>
      <c r="L199" s="8"/>
      <c r="M199" s="8"/>
      <c r="N199" s="8"/>
      <c r="O199" s="8"/>
      <c r="P199" s="8"/>
      <c r="Q199" s="8"/>
      <c r="R199" s="8"/>
      <c r="S199" s="8"/>
      <c r="T199" s="8"/>
      <c r="U199" s="8"/>
      <c r="V199" s="8"/>
      <c r="W199" s="8"/>
      <c r="X199" s="8"/>
      <c r="Y199" s="8"/>
      <c r="Z199" s="8"/>
    </row>
    <row r="200" spans="1:26" ht="12.75" customHeight="1" x14ac:dyDescent="0.15">
      <c r="A200" s="8"/>
      <c r="B200" s="83"/>
      <c r="C200" s="34"/>
      <c r="D200" s="146"/>
      <c r="E200" s="35"/>
      <c r="F200" s="35"/>
      <c r="G200" s="35"/>
      <c r="H200" s="155"/>
      <c r="I200" s="155"/>
      <c r="J200" s="8"/>
      <c r="K200" s="8"/>
      <c r="L200" s="8"/>
      <c r="M200" s="8"/>
      <c r="N200" s="8"/>
      <c r="O200" s="8"/>
      <c r="P200" s="8"/>
      <c r="Q200" s="8"/>
      <c r="R200" s="8"/>
      <c r="S200" s="8"/>
      <c r="T200" s="8"/>
      <c r="U200" s="8"/>
      <c r="V200" s="8"/>
      <c r="W200" s="8"/>
      <c r="X200" s="8"/>
      <c r="Y200" s="8"/>
      <c r="Z200" s="8"/>
    </row>
    <row r="201" spans="1:26" ht="12.75" customHeight="1" x14ac:dyDescent="0.15">
      <c r="A201" s="8"/>
      <c r="B201" s="83"/>
      <c r="C201" s="34"/>
      <c r="D201" s="146"/>
      <c r="E201" s="35"/>
      <c r="F201" s="35"/>
      <c r="G201" s="35"/>
      <c r="H201" s="155"/>
      <c r="I201" s="155"/>
      <c r="J201" s="8"/>
      <c r="K201" s="8"/>
      <c r="L201" s="8"/>
      <c r="M201" s="8"/>
      <c r="N201" s="8"/>
      <c r="O201" s="8"/>
      <c r="P201" s="8"/>
      <c r="Q201" s="8"/>
      <c r="R201" s="8"/>
      <c r="S201" s="8"/>
      <c r="T201" s="8"/>
      <c r="U201" s="8"/>
      <c r="V201" s="8"/>
      <c r="W201" s="8"/>
      <c r="X201" s="8"/>
      <c r="Y201" s="8"/>
      <c r="Z201" s="8"/>
    </row>
    <row r="202" spans="1:26" ht="12.75" customHeight="1" x14ac:dyDescent="0.15">
      <c r="A202" s="8"/>
      <c r="B202" s="83"/>
      <c r="C202" s="34"/>
      <c r="D202" s="146"/>
      <c r="E202" s="35"/>
      <c r="F202" s="35"/>
      <c r="G202" s="35"/>
      <c r="H202" s="155"/>
      <c r="I202" s="155"/>
      <c r="J202" s="8"/>
      <c r="K202" s="8"/>
      <c r="L202" s="8"/>
      <c r="M202" s="8"/>
      <c r="N202" s="8"/>
      <c r="O202" s="8"/>
      <c r="P202" s="8"/>
      <c r="Q202" s="8"/>
      <c r="R202" s="8"/>
      <c r="S202" s="8"/>
      <c r="T202" s="8"/>
      <c r="U202" s="8"/>
      <c r="V202" s="8"/>
      <c r="W202" s="8"/>
      <c r="X202" s="8"/>
      <c r="Y202" s="8"/>
      <c r="Z202" s="8"/>
    </row>
    <row r="203" spans="1:26" ht="12.75" customHeight="1" x14ac:dyDescent="0.15">
      <c r="A203" s="8"/>
      <c r="B203" s="83"/>
      <c r="C203" s="34"/>
      <c r="D203" s="146"/>
      <c r="E203" s="35"/>
      <c r="F203" s="35"/>
      <c r="G203" s="35"/>
      <c r="H203" s="155"/>
      <c r="I203" s="155"/>
      <c r="J203" s="8"/>
      <c r="K203" s="8"/>
      <c r="L203" s="8"/>
      <c r="M203" s="8"/>
      <c r="N203" s="8"/>
      <c r="O203" s="8"/>
      <c r="P203" s="8"/>
      <c r="Q203" s="8"/>
      <c r="R203" s="8"/>
      <c r="S203" s="8"/>
      <c r="T203" s="8"/>
      <c r="U203" s="8"/>
      <c r="V203" s="8"/>
      <c r="W203" s="8"/>
      <c r="X203" s="8"/>
      <c r="Y203" s="8"/>
      <c r="Z203" s="8"/>
    </row>
    <row r="204" spans="1:26" ht="12.75" customHeight="1" x14ac:dyDescent="0.15">
      <c r="A204" s="8"/>
      <c r="B204" s="83"/>
      <c r="C204" s="34"/>
      <c r="D204" s="146"/>
      <c r="E204" s="35"/>
      <c r="F204" s="35"/>
      <c r="G204" s="35"/>
      <c r="H204" s="155"/>
      <c r="I204" s="155"/>
      <c r="J204" s="8"/>
      <c r="K204" s="8"/>
      <c r="L204" s="8"/>
      <c r="M204" s="8"/>
      <c r="N204" s="8"/>
      <c r="O204" s="8"/>
      <c r="P204" s="8"/>
      <c r="Q204" s="8"/>
      <c r="R204" s="8"/>
      <c r="S204" s="8"/>
      <c r="T204" s="8"/>
      <c r="U204" s="8"/>
      <c r="V204" s="8"/>
      <c r="W204" s="8"/>
      <c r="X204" s="8"/>
      <c r="Y204" s="8"/>
      <c r="Z204" s="8"/>
    </row>
    <row r="205" spans="1:26" ht="12.75" customHeight="1" x14ac:dyDescent="0.15">
      <c r="A205" s="8"/>
      <c r="B205" s="83"/>
      <c r="C205" s="34"/>
      <c r="D205" s="146"/>
      <c r="E205" s="35"/>
      <c r="F205" s="35"/>
      <c r="G205" s="35"/>
      <c r="H205" s="155"/>
      <c r="I205" s="155"/>
      <c r="J205" s="8"/>
      <c r="K205" s="8"/>
      <c r="L205" s="8"/>
      <c r="M205" s="8"/>
      <c r="N205" s="8"/>
      <c r="O205" s="8"/>
      <c r="P205" s="8"/>
      <c r="Q205" s="8"/>
      <c r="R205" s="8"/>
      <c r="S205" s="8"/>
      <c r="T205" s="8"/>
      <c r="U205" s="8"/>
      <c r="V205" s="8"/>
      <c r="W205" s="8"/>
      <c r="X205" s="8"/>
      <c r="Y205" s="8"/>
      <c r="Z205" s="8"/>
    </row>
    <row r="206" spans="1:26" ht="12.75" customHeight="1" x14ac:dyDescent="0.15">
      <c r="A206" s="8"/>
      <c r="B206" s="83"/>
      <c r="C206" s="34"/>
      <c r="D206" s="146"/>
      <c r="E206" s="35"/>
      <c r="F206" s="35"/>
      <c r="G206" s="35"/>
      <c r="H206" s="155"/>
      <c r="I206" s="155"/>
      <c r="J206" s="8"/>
      <c r="K206" s="8"/>
      <c r="L206" s="8"/>
      <c r="M206" s="8"/>
      <c r="N206" s="8"/>
      <c r="O206" s="8"/>
      <c r="P206" s="8"/>
      <c r="Q206" s="8"/>
      <c r="R206" s="8"/>
      <c r="S206" s="8"/>
      <c r="T206" s="8"/>
      <c r="U206" s="8"/>
      <c r="V206" s="8"/>
      <c r="W206" s="8"/>
      <c r="X206" s="8"/>
      <c r="Y206" s="8"/>
      <c r="Z206" s="8"/>
    </row>
    <row r="207" spans="1:26" ht="12.75" customHeight="1" x14ac:dyDescent="0.15">
      <c r="A207" s="8"/>
      <c r="B207" s="83"/>
      <c r="C207" s="34"/>
      <c r="D207" s="146"/>
      <c r="E207" s="35"/>
      <c r="F207" s="35"/>
      <c r="G207" s="35"/>
      <c r="H207" s="155"/>
      <c r="I207" s="155"/>
      <c r="J207" s="8"/>
      <c r="K207" s="8"/>
      <c r="L207" s="8"/>
      <c r="M207" s="8"/>
      <c r="N207" s="8"/>
      <c r="O207" s="8"/>
      <c r="P207" s="8"/>
      <c r="Q207" s="8"/>
      <c r="R207" s="8"/>
      <c r="S207" s="8"/>
      <c r="T207" s="8"/>
      <c r="U207" s="8"/>
      <c r="V207" s="8"/>
      <c r="W207" s="8"/>
      <c r="X207" s="8"/>
      <c r="Y207" s="8"/>
      <c r="Z207" s="8"/>
    </row>
    <row r="208" spans="1:26" ht="12.75" customHeight="1" x14ac:dyDescent="0.15">
      <c r="A208" s="8"/>
      <c r="B208" s="83"/>
      <c r="C208" s="34"/>
      <c r="D208" s="146"/>
      <c r="E208" s="35"/>
      <c r="F208" s="35"/>
      <c r="G208" s="35"/>
      <c r="H208" s="155"/>
      <c r="I208" s="155"/>
      <c r="J208" s="8"/>
      <c r="K208" s="8"/>
      <c r="L208" s="8"/>
      <c r="M208" s="8"/>
      <c r="N208" s="8"/>
      <c r="O208" s="8"/>
      <c r="P208" s="8"/>
      <c r="Q208" s="8"/>
      <c r="R208" s="8"/>
      <c r="S208" s="8"/>
      <c r="T208" s="8"/>
      <c r="U208" s="8"/>
      <c r="V208" s="8"/>
      <c r="W208" s="8"/>
      <c r="X208" s="8"/>
      <c r="Y208" s="8"/>
      <c r="Z208" s="8"/>
    </row>
    <row r="209" spans="1:26" ht="12.75" customHeight="1" x14ac:dyDescent="0.15">
      <c r="A209" s="8"/>
      <c r="B209" s="83"/>
      <c r="C209" s="34"/>
      <c r="D209" s="146"/>
      <c r="E209" s="35"/>
      <c r="F209" s="35"/>
      <c r="G209" s="35"/>
      <c r="H209" s="155"/>
      <c r="I209" s="155"/>
      <c r="J209" s="8"/>
      <c r="K209" s="8"/>
      <c r="L209" s="8"/>
      <c r="M209" s="8"/>
      <c r="N209" s="8"/>
      <c r="O209" s="8"/>
      <c r="P209" s="8"/>
      <c r="Q209" s="8"/>
      <c r="R209" s="8"/>
      <c r="S209" s="8"/>
      <c r="T209" s="8"/>
      <c r="U209" s="8"/>
      <c r="V209" s="8"/>
      <c r="W209" s="8"/>
      <c r="X209" s="8"/>
      <c r="Y209" s="8"/>
      <c r="Z209" s="8"/>
    </row>
    <row r="210" spans="1:26" ht="12.75" customHeight="1" x14ac:dyDescent="0.15">
      <c r="A210" s="8"/>
      <c r="B210" s="83"/>
      <c r="C210" s="34"/>
      <c r="D210" s="146"/>
      <c r="E210" s="35"/>
      <c r="F210" s="35"/>
      <c r="G210" s="35"/>
      <c r="H210" s="155"/>
      <c r="I210" s="155"/>
      <c r="J210" s="8"/>
      <c r="K210" s="8"/>
      <c r="L210" s="8"/>
      <c r="M210" s="8"/>
      <c r="N210" s="8"/>
      <c r="O210" s="8"/>
      <c r="P210" s="8"/>
      <c r="Q210" s="8"/>
      <c r="R210" s="8"/>
      <c r="S210" s="8"/>
      <c r="T210" s="8"/>
      <c r="U210" s="8"/>
      <c r="V210" s="8"/>
      <c r="W210" s="8"/>
      <c r="X210" s="8"/>
      <c r="Y210" s="8"/>
      <c r="Z210" s="8"/>
    </row>
    <row r="211" spans="1:26" ht="12.75" customHeight="1" x14ac:dyDescent="0.15">
      <c r="A211" s="8"/>
      <c r="B211" s="83"/>
      <c r="C211" s="34"/>
      <c r="D211" s="146"/>
      <c r="E211" s="35"/>
      <c r="F211" s="35"/>
      <c r="G211" s="35"/>
      <c r="H211" s="155"/>
      <c r="I211" s="155"/>
      <c r="J211" s="8"/>
      <c r="K211" s="8"/>
      <c r="L211" s="8"/>
      <c r="M211" s="8"/>
      <c r="N211" s="8"/>
      <c r="O211" s="8"/>
      <c r="P211" s="8"/>
      <c r="Q211" s="8"/>
      <c r="R211" s="8"/>
      <c r="S211" s="8"/>
      <c r="T211" s="8"/>
      <c r="U211" s="8"/>
      <c r="V211" s="8"/>
      <c r="W211" s="8"/>
      <c r="X211" s="8"/>
      <c r="Y211" s="8"/>
      <c r="Z211" s="8"/>
    </row>
    <row r="212" spans="1:26" ht="12.75" customHeight="1" x14ac:dyDescent="0.15">
      <c r="A212" s="8"/>
      <c r="B212" s="83"/>
      <c r="C212" s="34"/>
      <c r="D212" s="146"/>
      <c r="E212" s="35"/>
      <c r="F212" s="35"/>
      <c r="G212" s="35"/>
      <c r="H212" s="155"/>
      <c r="I212" s="155"/>
      <c r="J212" s="8"/>
      <c r="K212" s="8"/>
      <c r="L212" s="8"/>
      <c r="M212" s="8"/>
      <c r="N212" s="8"/>
      <c r="O212" s="8"/>
      <c r="P212" s="8"/>
      <c r="Q212" s="8"/>
      <c r="R212" s="8"/>
      <c r="S212" s="8"/>
      <c r="T212" s="8"/>
      <c r="U212" s="8"/>
      <c r="V212" s="8"/>
      <c r="W212" s="8"/>
      <c r="X212" s="8"/>
      <c r="Y212" s="8"/>
      <c r="Z212" s="8"/>
    </row>
    <row r="213" spans="1:26" ht="12.75" customHeight="1" x14ac:dyDescent="0.15">
      <c r="A213" s="8"/>
      <c r="B213" s="83"/>
      <c r="C213" s="34"/>
      <c r="D213" s="146"/>
      <c r="E213" s="35"/>
      <c r="F213" s="35"/>
      <c r="G213" s="35"/>
      <c r="H213" s="155"/>
      <c r="I213" s="155"/>
      <c r="J213" s="8"/>
      <c r="K213" s="8"/>
      <c r="L213" s="8"/>
      <c r="M213" s="8"/>
      <c r="N213" s="8"/>
      <c r="O213" s="8"/>
      <c r="P213" s="8"/>
      <c r="Q213" s="8"/>
      <c r="R213" s="8"/>
      <c r="S213" s="8"/>
      <c r="T213" s="8"/>
      <c r="U213" s="8"/>
      <c r="V213" s="8"/>
      <c r="W213" s="8"/>
      <c r="X213" s="8"/>
      <c r="Y213" s="8"/>
      <c r="Z213" s="8"/>
    </row>
    <row r="214" spans="1:26" ht="12.75" customHeight="1" x14ac:dyDescent="0.15">
      <c r="A214" s="8"/>
      <c r="B214" s="83"/>
      <c r="C214" s="34"/>
      <c r="D214" s="146"/>
      <c r="E214" s="35"/>
      <c r="F214" s="35"/>
      <c r="G214" s="35"/>
      <c r="H214" s="155"/>
      <c r="I214" s="155"/>
      <c r="J214" s="8"/>
      <c r="K214" s="8"/>
      <c r="L214" s="8"/>
      <c r="M214" s="8"/>
      <c r="N214" s="8"/>
      <c r="O214" s="8"/>
      <c r="P214" s="8"/>
      <c r="Q214" s="8"/>
      <c r="R214" s="8"/>
      <c r="S214" s="8"/>
      <c r="T214" s="8"/>
      <c r="U214" s="8"/>
      <c r="V214" s="8"/>
      <c r="W214" s="8"/>
      <c r="X214" s="8"/>
      <c r="Y214" s="8"/>
      <c r="Z214" s="8"/>
    </row>
    <row r="215" spans="1:26" ht="12.75" customHeight="1" x14ac:dyDescent="0.15">
      <c r="A215" s="8"/>
      <c r="B215" s="83"/>
      <c r="C215" s="34"/>
      <c r="D215" s="146"/>
      <c r="E215" s="35"/>
      <c r="F215" s="35"/>
      <c r="G215" s="35"/>
      <c r="H215" s="155"/>
      <c r="I215" s="155"/>
      <c r="J215" s="8"/>
      <c r="K215" s="8"/>
      <c r="L215" s="8"/>
      <c r="M215" s="8"/>
      <c r="N215" s="8"/>
      <c r="O215" s="8"/>
      <c r="P215" s="8"/>
      <c r="Q215" s="8"/>
      <c r="R215" s="8"/>
      <c r="S215" s="8"/>
      <c r="T215" s="8"/>
      <c r="U215" s="8"/>
      <c r="V215" s="8"/>
      <c r="W215" s="8"/>
      <c r="X215" s="8"/>
      <c r="Y215" s="8"/>
      <c r="Z215" s="8"/>
    </row>
    <row r="216" spans="1:26" ht="12.75" customHeight="1" x14ac:dyDescent="0.15">
      <c r="A216" s="8"/>
      <c r="B216" s="83"/>
      <c r="C216" s="34"/>
      <c r="D216" s="146"/>
      <c r="E216" s="35"/>
      <c r="F216" s="35"/>
      <c r="G216" s="35"/>
      <c r="H216" s="155"/>
      <c r="I216" s="155"/>
      <c r="J216" s="8"/>
      <c r="K216" s="8"/>
      <c r="L216" s="8"/>
      <c r="M216" s="8"/>
      <c r="N216" s="8"/>
      <c r="O216" s="8"/>
      <c r="P216" s="8"/>
      <c r="Q216" s="8"/>
      <c r="R216" s="8"/>
      <c r="S216" s="8"/>
      <c r="T216" s="8"/>
      <c r="U216" s="8"/>
      <c r="V216" s="8"/>
      <c r="W216" s="8"/>
      <c r="X216" s="8"/>
      <c r="Y216" s="8"/>
      <c r="Z216" s="8"/>
    </row>
    <row r="217" spans="1:26" ht="12.75" customHeight="1" x14ac:dyDescent="0.15">
      <c r="A217" s="8"/>
      <c r="B217" s="83"/>
      <c r="C217" s="34"/>
      <c r="D217" s="146"/>
      <c r="E217" s="35"/>
      <c r="F217" s="35"/>
      <c r="G217" s="35"/>
      <c r="H217" s="155"/>
      <c r="I217" s="155"/>
      <c r="J217" s="8"/>
      <c r="K217" s="8"/>
      <c r="L217" s="8"/>
      <c r="M217" s="8"/>
      <c r="N217" s="8"/>
      <c r="O217" s="8"/>
      <c r="P217" s="8"/>
      <c r="Q217" s="8"/>
      <c r="R217" s="8"/>
      <c r="S217" s="8"/>
      <c r="T217" s="8"/>
      <c r="U217" s="8"/>
      <c r="V217" s="8"/>
      <c r="W217" s="8"/>
      <c r="X217" s="8"/>
      <c r="Y217" s="8"/>
      <c r="Z217" s="8"/>
    </row>
    <row r="218" spans="1:26" ht="12.75" customHeight="1" x14ac:dyDescent="0.15">
      <c r="A218" s="8"/>
      <c r="B218" s="83"/>
      <c r="C218" s="34"/>
      <c r="D218" s="146"/>
      <c r="E218" s="35"/>
      <c r="F218" s="35"/>
      <c r="G218" s="35"/>
      <c r="H218" s="155"/>
      <c r="I218" s="155"/>
      <c r="J218" s="8"/>
      <c r="K218" s="8"/>
      <c r="L218" s="8"/>
      <c r="M218" s="8"/>
      <c r="N218" s="8"/>
      <c r="O218" s="8"/>
      <c r="P218" s="8"/>
      <c r="Q218" s="8"/>
      <c r="R218" s="8"/>
      <c r="S218" s="8"/>
      <c r="T218" s="8"/>
      <c r="U218" s="8"/>
      <c r="V218" s="8"/>
      <c r="W218" s="8"/>
      <c r="X218" s="8"/>
      <c r="Y218" s="8"/>
      <c r="Z218" s="8"/>
    </row>
    <row r="219" spans="1:26" ht="12.75" customHeight="1" x14ac:dyDescent="0.15">
      <c r="A219" s="8"/>
      <c r="B219" s="83"/>
      <c r="C219" s="34"/>
      <c r="D219" s="146"/>
      <c r="E219" s="35"/>
      <c r="F219" s="35"/>
      <c r="G219" s="35"/>
      <c r="H219" s="155"/>
      <c r="I219" s="155"/>
      <c r="J219" s="8"/>
      <c r="K219" s="8"/>
      <c r="L219" s="8"/>
      <c r="M219" s="8"/>
      <c r="N219" s="8"/>
      <c r="O219" s="8"/>
      <c r="P219" s="8"/>
      <c r="Q219" s="8"/>
      <c r="R219" s="8"/>
      <c r="S219" s="8"/>
      <c r="T219" s="8"/>
      <c r="U219" s="8"/>
      <c r="V219" s="8"/>
      <c r="W219" s="8"/>
      <c r="X219" s="8"/>
      <c r="Y219" s="8"/>
      <c r="Z219" s="8"/>
    </row>
    <row r="220" spans="1:26" ht="12.75" customHeight="1" x14ac:dyDescent="0.15">
      <c r="A220" s="8"/>
      <c r="B220" s="83"/>
      <c r="C220" s="34"/>
      <c r="D220" s="146"/>
      <c r="E220" s="35"/>
      <c r="F220" s="35"/>
      <c r="G220" s="35"/>
      <c r="H220" s="155"/>
      <c r="I220" s="155"/>
      <c r="J220" s="8"/>
      <c r="K220" s="8"/>
      <c r="L220" s="8"/>
      <c r="M220" s="8"/>
      <c r="N220" s="8"/>
      <c r="O220" s="8"/>
      <c r="P220" s="8"/>
      <c r="Q220" s="8"/>
      <c r="R220" s="8"/>
      <c r="S220" s="8"/>
      <c r="T220" s="8"/>
      <c r="U220" s="8"/>
      <c r="V220" s="8"/>
      <c r="W220" s="8"/>
      <c r="X220" s="8"/>
      <c r="Y220" s="8"/>
      <c r="Z220" s="8"/>
    </row>
    <row r="221" spans="1:26" ht="12.75" customHeight="1" x14ac:dyDescent="0.15">
      <c r="A221" s="8"/>
      <c r="B221" s="83"/>
      <c r="C221" s="34"/>
      <c r="D221" s="146"/>
      <c r="E221" s="35"/>
      <c r="F221" s="35"/>
      <c r="G221" s="35"/>
      <c r="H221" s="155"/>
      <c r="I221" s="155"/>
      <c r="J221" s="8"/>
      <c r="K221" s="8"/>
      <c r="L221" s="8"/>
      <c r="M221" s="8"/>
      <c r="N221" s="8"/>
      <c r="O221" s="8"/>
      <c r="P221" s="8"/>
      <c r="Q221" s="8"/>
      <c r="R221" s="8"/>
      <c r="S221" s="8"/>
      <c r="T221" s="8"/>
      <c r="U221" s="8"/>
      <c r="V221" s="8"/>
      <c r="W221" s="8"/>
      <c r="X221" s="8"/>
      <c r="Y221" s="8"/>
      <c r="Z221" s="8"/>
    </row>
    <row r="222" spans="1:26" ht="12.75" customHeight="1" x14ac:dyDescent="0.15">
      <c r="A222" s="8"/>
      <c r="B222" s="83"/>
      <c r="C222" s="34"/>
      <c r="D222" s="146"/>
      <c r="E222" s="35"/>
      <c r="F222" s="35"/>
      <c r="G222" s="35"/>
      <c r="H222" s="155"/>
      <c r="I222" s="155"/>
      <c r="J222" s="8"/>
      <c r="K222" s="8"/>
      <c r="L222" s="8"/>
      <c r="M222" s="8"/>
      <c r="N222" s="8"/>
      <c r="O222" s="8"/>
      <c r="P222" s="8"/>
      <c r="Q222" s="8"/>
      <c r="R222" s="8"/>
      <c r="S222" s="8"/>
      <c r="T222" s="8"/>
      <c r="U222" s="8"/>
      <c r="V222" s="8"/>
      <c r="W222" s="8"/>
      <c r="X222" s="8"/>
      <c r="Y222" s="8"/>
      <c r="Z222" s="8"/>
    </row>
    <row r="223" spans="1:26" ht="12.75" customHeight="1" x14ac:dyDescent="0.15">
      <c r="A223" s="8"/>
      <c r="B223" s="83"/>
      <c r="C223" s="34"/>
      <c r="D223" s="146"/>
      <c r="E223" s="35"/>
      <c r="F223" s="35"/>
      <c r="G223" s="35"/>
      <c r="H223" s="155"/>
      <c r="I223" s="155"/>
      <c r="J223" s="8"/>
      <c r="K223" s="8"/>
      <c r="L223" s="8"/>
      <c r="M223" s="8"/>
      <c r="N223" s="8"/>
      <c r="O223" s="8"/>
      <c r="P223" s="8"/>
      <c r="Q223" s="8"/>
      <c r="R223" s="8"/>
      <c r="S223" s="8"/>
      <c r="T223" s="8"/>
      <c r="U223" s="8"/>
      <c r="V223" s="8"/>
      <c r="W223" s="8"/>
      <c r="X223" s="8"/>
      <c r="Y223" s="8"/>
      <c r="Z223" s="8"/>
    </row>
    <row r="224" spans="1:26" ht="12.75" customHeight="1" x14ac:dyDescent="0.15">
      <c r="A224" s="8"/>
      <c r="B224" s="83"/>
      <c r="C224" s="34"/>
      <c r="D224" s="146"/>
      <c r="E224" s="35"/>
      <c r="F224" s="35"/>
      <c r="G224" s="35"/>
      <c r="H224" s="155"/>
      <c r="I224" s="155"/>
      <c r="J224" s="8"/>
      <c r="K224" s="8"/>
      <c r="L224" s="8"/>
      <c r="M224" s="8"/>
      <c r="N224" s="8"/>
      <c r="O224" s="8"/>
      <c r="P224" s="8"/>
      <c r="Q224" s="8"/>
      <c r="R224" s="8"/>
      <c r="S224" s="8"/>
      <c r="T224" s="8"/>
      <c r="U224" s="8"/>
      <c r="V224" s="8"/>
      <c r="W224" s="8"/>
      <c r="X224" s="8"/>
      <c r="Y224" s="8"/>
      <c r="Z224" s="8"/>
    </row>
    <row r="225" spans="1:26" ht="12.75" customHeight="1" x14ac:dyDescent="0.15">
      <c r="A225" s="8"/>
      <c r="B225" s="83"/>
      <c r="C225" s="34"/>
      <c r="D225" s="146"/>
      <c r="E225" s="35"/>
      <c r="F225" s="35"/>
      <c r="G225" s="35"/>
      <c r="H225" s="155"/>
      <c r="I225" s="155"/>
      <c r="J225" s="8"/>
      <c r="K225" s="8"/>
      <c r="L225" s="8"/>
      <c r="M225" s="8"/>
      <c r="N225" s="8"/>
      <c r="O225" s="8"/>
      <c r="P225" s="8"/>
      <c r="Q225" s="8"/>
      <c r="R225" s="8"/>
      <c r="S225" s="8"/>
      <c r="T225" s="8"/>
      <c r="U225" s="8"/>
      <c r="V225" s="8"/>
      <c r="W225" s="8"/>
      <c r="X225" s="8"/>
      <c r="Y225" s="8"/>
      <c r="Z225" s="8"/>
    </row>
    <row r="226" spans="1:26" ht="12.75" customHeight="1" x14ac:dyDescent="0.15">
      <c r="A226" s="8"/>
      <c r="B226" s="83"/>
      <c r="C226" s="34"/>
      <c r="D226" s="146"/>
      <c r="E226" s="35"/>
      <c r="F226" s="35"/>
      <c r="G226" s="35"/>
      <c r="H226" s="155"/>
      <c r="I226" s="155"/>
      <c r="J226" s="8"/>
      <c r="K226" s="8"/>
      <c r="L226" s="8"/>
      <c r="M226" s="8"/>
      <c r="N226" s="8"/>
      <c r="O226" s="8"/>
      <c r="P226" s="8"/>
      <c r="Q226" s="8"/>
      <c r="R226" s="8"/>
      <c r="S226" s="8"/>
      <c r="T226" s="8"/>
      <c r="U226" s="8"/>
      <c r="V226" s="8"/>
      <c r="W226" s="8"/>
      <c r="X226" s="8"/>
      <c r="Y226" s="8"/>
      <c r="Z226" s="8"/>
    </row>
    <row r="227" spans="1:26" ht="12.75" customHeight="1" x14ac:dyDescent="0.15">
      <c r="A227" s="8"/>
      <c r="B227" s="83"/>
      <c r="C227" s="34"/>
      <c r="D227" s="146"/>
      <c r="E227" s="35"/>
      <c r="F227" s="35"/>
      <c r="G227" s="35"/>
      <c r="H227" s="155"/>
      <c r="I227" s="155"/>
      <c r="J227" s="8"/>
      <c r="K227" s="8"/>
      <c r="L227" s="8"/>
      <c r="M227" s="8"/>
      <c r="N227" s="8"/>
      <c r="O227" s="8"/>
      <c r="P227" s="8"/>
      <c r="Q227" s="8"/>
      <c r="R227" s="8"/>
      <c r="S227" s="8"/>
      <c r="T227" s="8"/>
      <c r="U227" s="8"/>
      <c r="V227" s="8"/>
      <c r="W227" s="8"/>
      <c r="X227" s="8"/>
      <c r="Y227" s="8"/>
      <c r="Z227" s="8"/>
    </row>
    <row r="228" spans="1:26" ht="12.75" customHeight="1" x14ac:dyDescent="0.15">
      <c r="A228" s="8"/>
      <c r="B228" s="83"/>
      <c r="C228" s="34"/>
      <c r="D228" s="146"/>
      <c r="E228" s="35"/>
      <c r="F228" s="35"/>
      <c r="G228" s="35"/>
      <c r="H228" s="155"/>
      <c r="I228" s="155"/>
      <c r="J228" s="8"/>
      <c r="K228" s="8"/>
      <c r="L228" s="8"/>
      <c r="M228" s="8"/>
      <c r="N228" s="8"/>
      <c r="O228" s="8"/>
      <c r="P228" s="8"/>
      <c r="Q228" s="8"/>
      <c r="R228" s="8"/>
      <c r="S228" s="8"/>
      <c r="T228" s="8"/>
      <c r="U228" s="8"/>
      <c r="V228" s="8"/>
      <c r="W228" s="8"/>
      <c r="X228" s="8"/>
      <c r="Y228" s="8"/>
      <c r="Z228" s="8"/>
    </row>
    <row r="229" spans="1:26" ht="12.75" customHeight="1" x14ac:dyDescent="0.15">
      <c r="A229" s="8"/>
      <c r="B229" s="83"/>
      <c r="C229" s="34"/>
      <c r="D229" s="146"/>
      <c r="E229" s="35"/>
      <c r="F229" s="35"/>
      <c r="G229" s="35"/>
      <c r="H229" s="155"/>
      <c r="I229" s="155"/>
      <c r="J229" s="8"/>
      <c r="K229" s="8"/>
      <c r="L229" s="8"/>
      <c r="M229" s="8"/>
      <c r="N229" s="8"/>
      <c r="O229" s="8"/>
      <c r="P229" s="8"/>
      <c r="Q229" s="8"/>
      <c r="R229" s="8"/>
      <c r="S229" s="8"/>
      <c r="T229" s="8"/>
      <c r="U229" s="8"/>
      <c r="V229" s="8"/>
      <c r="W229" s="8"/>
      <c r="X229" s="8"/>
      <c r="Y229" s="8"/>
      <c r="Z229" s="8"/>
    </row>
    <row r="230" spans="1:26" ht="12.75" customHeight="1" x14ac:dyDescent="0.15">
      <c r="A230" s="8"/>
      <c r="B230" s="83"/>
      <c r="C230" s="34"/>
      <c r="D230" s="146"/>
      <c r="E230" s="35"/>
      <c r="F230" s="35"/>
      <c r="G230" s="35"/>
      <c r="H230" s="155"/>
      <c r="I230" s="155"/>
      <c r="J230" s="8"/>
      <c r="K230" s="8"/>
      <c r="L230" s="8"/>
      <c r="M230" s="8"/>
      <c r="N230" s="8"/>
      <c r="O230" s="8"/>
      <c r="P230" s="8"/>
      <c r="Q230" s="8"/>
      <c r="R230" s="8"/>
      <c r="S230" s="8"/>
      <c r="T230" s="8"/>
      <c r="U230" s="8"/>
      <c r="V230" s="8"/>
      <c r="W230" s="8"/>
      <c r="X230" s="8"/>
      <c r="Y230" s="8"/>
      <c r="Z230" s="8"/>
    </row>
    <row r="231" spans="1:26" ht="12.75" customHeight="1" x14ac:dyDescent="0.15">
      <c r="A231" s="8"/>
      <c r="B231" s="83"/>
      <c r="C231" s="34"/>
      <c r="D231" s="146"/>
      <c r="E231" s="35"/>
      <c r="F231" s="35"/>
      <c r="G231" s="35"/>
      <c r="H231" s="155"/>
      <c r="I231" s="155"/>
      <c r="J231" s="8"/>
      <c r="K231" s="8"/>
      <c r="L231" s="8"/>
      <c r="M231" s="8"/>
      <c r="N231" s="8"/>
      <c r="O231" s="8"/>
      <c r="P231" s="8"/>
      <c r="Q231" s="8"/>
      <c r="R231" s="8"/>
      <c r="S231" s="8"/>
      <c r="T231" s="8"/>
      <c r="U231" s="8"/>
      <c r="V231" s="8"/>
      <c r="W231" s="8"/>
      <c r="X231" s="8"/>
      <c r="Y231" s="8"/>
      <c r="Z231" s="8"/>
    </row>
    <row r="232" spans="1:26" ht="12.75" customHeight="1" x14ac:dyDescent="0.15">
      <c r="A232" s="8"/>
      <c r="B232" s="83"/>
      <c r="C232" s="34"/>
      <c r="D232" s="146"/>
      <c r="E232" s="35"/>
      <c r="F232" s="35"/>
      <c r="G232" s="35"/>
      <c r="H232" s="155"/>
      <c r="I232" s="155"/>
      <c r="J232" s="8"/>
      <c r="K232" s="8"/>
      <c r="L232" s="8"/>
      <c r="M232" s="8"/>
      <c r="N232" s="8"/>
      <c r="O232" s="8"/>
      <c r="P232" s="8"/>
      <c r="Q232" s="8"/>
      <c r="R232" s="8"/>
      <c r="S232" s="8"/>
      <c r="T232" s="8"/>
      <c r="U232" s="8"/>
      <c r="V232" s="8"/>
      <c r="W232" s="8"/>
      <c r="X232" s="8"/>
      <c r="Y232" s="8"/>
      <c r="Z232" s="8"/>
    </row>
    <row r="233" spans="1:26" ht="12.75" customHeight="1" x14ac:dyDescent="0.15">
      <c r="A233" s="8"/>
      <c r="B233" s="83"/>
      <c r="C233" s="34"/>
      <c r="D233" s="146"/>
      <c r="E233" s="35"/>
      <c r="F233" s="35"/>
      <c r="G233" s="35"/>
      <c r="H233" s="155"/>
      <c r="I233" s="155"/>
      <c r="J233" s="8"/>
      <c r="K233" s="8"/>
      <c r="L233" s="8"/>
      <c r="M233" s="8"/>
      <c r="N233" s="8"/>
      <c r="O233" s="8"/>
      <c r="P233" s="8"/>
      <c r="Q233" s="8"/>
      <c r="R233" s="8"/>
      <c r="S233" s="8"/>
      <c r="T233" s="8"/>
      <c r="U233" s="8"/>
      <c r="V233" s="8"/>
      <c r="W233" s="8"/>
      <c r="X233" s="8"/>
      <c r="Y233" s="8"/>
      <c r="Z233" s="8"/>
    </row>
    <row r="234" spans="1:26" ht="12.75" customHeight="1" x14ac:dyDescent="0.15">
      <c r="A234" s="8"/>
      <c r="B234" s="83"/>
      <c r="C234" s="34"/>
      <c r="D234" s="146"/>
      <c r="E234" s="35"/>
      <c r="F234" s="35"/>
      <c r="G234" s="35"/>
      <c r="H234" s="155"/>
      <c r="I234" s="155"/>
      <c r="J234" s="8"/>
      <c r="K234" s="8"/>
      <c r="L234" s="8"/>
      <c r="M234" s="8"/>
      <c r="N234" s="8"/>
      <c r="O234" s="8"/>
      <c r="P234" s="8"/>
      <c r="Q234" s="8"/>
      <c r="R234" s="8"/>
      <c r="S234" s="8"/>
      <c r="T234" s="8"/>
      <c r="U234" s="8"/>
      <c r="V234" s="8"/>
      <c r="W234" s="8"/>
      <c r="X234" s="8"/>
      <c r="Y234" s="8"/>
      <c r="Z234" s="8"/>
    </row>
    <row r="235" spans="1:26" ht="12.75" customHeight="1" x14ac:dyDescent="0.15">
      <c r="A235" s="8"/>
      <c r="B235" s="83"/>
      <c r="C235" s="34"/>
      <c r="D235" s="146"/>
      <c r="E235" s="35"/>
      <c r="F235" s="35"/>
      <c r="G235" s="35"/>
      <c r="H235" s="155"/>
      <c r="I235" s="155"/>
      <c r="J235" s="8"/>
      <c r="K235" s="8"/>
      <c r="L235" s="8"/>
      <c r="M235" s="8"/>
      <c r="N235" s="8"/>
      <c r="O235" s="8"/>
      <c r="P235" s="8"/>
      <c r="Q235" s="8"/>
      <c r="R235" s="8"/>
      <c r="S235" s="8"/>
      <c r="T235" s="8"/>
      <c r="U235" s="8"/>
      <c r="V235" s="8"/>
      <c r="W235" s="8"/>
      <c r="X235" s="8"/>
      <c r="Y235" s="8"/>
      <c r="Z235" s="8"/>
    </row>
    <row r="236" spans="1:26" ht="12.75" customHeight="1" x14ac:dyDescent="0.15">
      <c r="A236" s="8"/>
      <c r="B236" s="83"/>
      <c r="C236" s="34"/>
      <c r="D236" s="146"/>
      <c r="E236" s="35"/>
      <c r="F236" s="35"/>
      <c r="G236" s="35"/>
      <c r="H236" s="155"/>
      <c r="I236" s="155"/>
      <c r="J236" s="8"/>
      <c r="K236" s="8"/>
      <c r="L236" s="8"/>
      <c r="M236" s="8"/>
      <c r="N236" s="8"/>
      <c r="O236" s="8"/>
      <c r="P236" s="8"/>
      <c r="Q236" s="8"/>
      <c r="R236" s="8"/>
      <c r="S236" s="8"/>
      <c r="T236" s="8"/>
      <c r="U236" s="8"/>
      <c r="V236" s="8"/>
      <c r="W236" s="8"/>
      <c r="X236" s="8"/>
      <c r="Y236" s="8"/>
      <c r="Z236" s="8"/>
    </row>
    <row r="237" spans="1:26" ht="12.75" customHeight="1" x14ac:dyDescent="0.15">
      <c r="A237" s="8"/>
      <c r="B237" s="83"/>
      <c r="C237" s="34"/>
      <c r="D237" s="146"/>
      <c r="E237" s="35"/>
      <c r="F237" s="35"/>
      <c r="G237" s="35"/>
      <c r="H237" s="155"/>
      <c r="I237" s="155"/>
      <c r="J237" s="8"/>
      <c r="K237" s="8"/>
      <c r="L237" s="8"/>
      <c r="M237" s="8"/>
      <c r="N237" s="8"/>
      <c r="O237" s="8"/>
      <c r="P237" s="8"/>
      <c r="Q237" s="8"/>
      <c r="R237" s="8"/>
      <c r="S237" s="8"/>
      <c r="T237" s="8"/>
      <c r="U237" s="8"/>
      <c r="V237" s="8"/>
      <c r="W237" s="8"/>
      <c r="X237" s="8"/>
      <c r="Y237" s="8"/>
      <c r="Z237" s="8"/>
    </row>
    <row r="238" spans="1:26" ht="12.75" customHeight="1" x14ac:dyDescent="0.15">
      <c r="A238" s="8"/>
      <c r="B238" s="83"/>
      <c r="C238" s="34"/>
      <c r="D238" s="146"/>
      <c r="E238" s="35"/>
      <c r="F238" s="35"/>
      <c r="G238" s="35"/>
      <c r="H238" s="155"/>
      <c r="I238" s="155"/>
      <c r="J238" s="8"/>
      <c r="K238" s="8"/>
      <c r="L238" s="8"/>
      <c r="M238" s="8"/>
      <c r="N238" s="8"/>
      <c r="O238" s="8"/>
      <c r="P238" s="8"/>
      <c r="Q238" s="8"/>
      <c r="R238" s="8"/>
      <c r="S238" s="8"/>
      <c r="T238" s="8"/>
      <c r="U238" s="8"/>
      <c r="V238" s="8"/>
      <c r="W238" s="8"/>
      <c r="X238" s="8"/>
      <c r="Y238" s="8"/>
      <c r="Z238" s="8"/>
    </row>
    <row r="239" spans="1:26" ht="12.75" customHeight="1" x14ac:dyDescent="0.15">
      <c r="A239" s="8"/>
      <c r="B239" s="83"/>
      <c r="C239" s="34"/>
      <c r="D239" s="146"/>
      <c r="E239" s="35"/>
      <c r="F239" s="35"/>
      <c r="G239" s="35"/>
      <c r="H239" s="155"/>
      <c r="I239" s="155"/>
      <c r="J239" s="8"/>
      <c r="K239" s="8"/>
      <c r="L239" s="8"/>
      <c r="M239" s="8"/>
      <c r="N239" s="8"/>
      <c r="O239" s="8"/>
      <c r="P239" s="8"/>
      <c r="Q239" s="8"/>
      <c r="R239" s="8"/>
      <c r="S239" s="8"/>
      <c r="T239" s="8"/>
      <c r="U239" s="8"/>
      <c r="V239" s="8"/>
      <c r="W239" s="8"/>
      <c r="X239" s="8"/>
      <c r="Y239" s="8"/>
      <c r="Z239" s="8"/>
    </row>
    <row r="240" spans="1:26" ht="12.75" customHeight="1" x14ac:dyDescent="0.15">
      <c r="A240" s="8"/>
      <c r="B240" s="83"/>
      <c r="C240" s="34"/>
      <c r="D240" s="146"/>
      <c r="E240" s="35"/>
      <c r="F240" s="35"/>
      <c r="G240" s="35"/>
      <c r="H240" s="155"/>
      <c r="I240" s="155"/>
      <c r="J240" s="8"/>
      <c r="K240" s="8"/>
      <c r="L240" s="8"/>
      <c r="M240" s="8"/>
      <c r="N240" s="8"/>
      <c r="O240" s="8"/>
      <c r="P240" s="8"/>
      <c r="Q240" s="8"/>
      <c r="R240" s="8"/>
      <c r="S240" s="8"/>
      <c r="T240" s="8"/>
      <c r="U240" s="8"/>
      <c r="V240" s="8"/>
      <c r="W240" s="8"/>
      <c r="X240" s="8"/>
      <c r="Y240" s="8"/>
      <c r="Z240" s="8"/>
    </row>
    <row r="241" spans="1:26" ht="12.75" customHeight="1" x14ac:dyDescent="0.15">
      <c r="A241" s="8"/>
      <c r="B241" s="83"/>
      <c r="C241" s="34"/>
      <c r="D241" s="146"/>
      <c r="E241" s="35"/>
      <c r="F241" s="35"/>
      <c r="G241" s="35"/>
      <c r="H241" s="155"/>
      <c r="I241" s="155"/>
      <c r="J241" s="8"/>
      <c r="K241" s="8"/>
      <c r="L241" s="8"/>
      <c r="M241" s="8"/>
      <c r="N241" s="8"/>
      <c r="O241" s="8"/>
      <c r="P241" s="8"/>
      <c r="Q241" s="8"/>
      <c r="R241" s="8"/>
      <c r="S241" s="8"/>
      <c r="T241" s="8"/>
      <c r="U241" s="8"/>
      <c r="V241" s="8"/>
      <c r="W241" s="8"/>
      <c r="X241" s="8"/>
      <c r="Y241" s="8"/>
      <c r="Z241" s="8"/>
    </row>
    <row r="242" spans="1:26" ht="12.75" customHeight="1" x14ac:dyDescent="0.15">
      <c r="A242" s="8"/>
      <c r="B242" s="83"/>
      <c r="C242" s="34"/>
      <c r="D242" s="146"/>
      <c r="E242" s="35"/>
      <c r="F242" s="35"/>
      <c r="G242" s="35"/>
      <c r="H242" s="155"/>
      <c r="I242" s="155"/>
      <c r="J242" s="8"/>
      <c r="K242" s="8"/>
      <c r="L242" s="8"/>
      <c r="M242" s="8"/>
      <c r="N242" s="8"/>
      <c r="O242" s="8"/>
      <c r="P242" s="8"/>
      <c r="Q242" s="8"/>
      <c r="R242" s="8"/>
      <c r="S242" s="8"/>
      <c r="T242" s="8"/>
      <c r="U242" s="8"/>
      <c r="V242" s="8"/>
      <c r="W242" s="8"/>
      <c r="X242" s="8"/>
      <c r="Y242" s="8"/>
      <c r="Z242" s="8"/>
    </row>
    <row r="243" spans="1:26" ht="12.75" customHeight="1" x14ac:dyDescent="0.15">
      <c r="A243" s="8"/>
      <c r="B243" s="83"/>
      <c r="C243" s="34"/>
      <c r="D243" s="146"/>
      <c r="E243" s="35"/>
      <c r="F243" s="35"/>
      <c r="G243" s="35"/>
      <c r="H243" s="155"/>
      <c r="I243" s="155"/>
      <c r="J243" s="8"/>
      <c r="K243" s="8"/>
      <c r="L243" s="8"/>
      <c r="M243" s="8"/>
      <c r="N243" s="8"/>
      <c r="O243" s="8"/>
      <c r="P243" s="8"/>
      <c r="Q243" s="8"/>
      <c r="R243" s="8"/>
      <c r="S243" s="8"/>
      <c r="T243" s="8"/>
      <c r="U243" s="8"/>
      <c r="V243" s="8"/>
      <c r="W243" s="8"/>
      <c r="X243" s="8"/>
      <c r="Y243" s="8"/>
      <c r="Z243" s="8"/>
    </row>
    <row r="244" spans="1:26" ht="12.75" customHeight="1" x14ac:dyDescent="0.15">
      <c r="A244" s="8"/>
      <c r="B244" s="83"/>
      <c r="C244" s="34"/>
      <c r="D244" s="146"/>
      <c r="E244" s="35"/>
      <c r="F244" s="35"/>
      <c r="G244" s="35"/>
      <c r="H244" s="155"/>
      <c r="I244" s="155"/>
      <c r="J244" s="8"/>
      <c r="K244" s="8"/>
      <c r="L244" s="8"/>
      <c r="M244" s="8"/>
      <c r="N244" s="8"/>
      <c r="O244" s="8"/>
      <c r="P244" s="8"/>
      <c r="Q244" s="8"/>
      <c r="R244" s="8"/>
      <c r="S244" s="8"/>
      <c r="T244" s="8"/>
      <c r="U244" s="8"/>
      <c r="V244" s="8"/>
      <c r="W244" s="8"/>
      <c r="X244" s="8"/>
      <c r="Y244" s="8"/>
      <c r="Z244" s="8"/>
    </row>
    <row r="245" spans="1:26" ht="12.75" customHeight="1" x14ac:dyDescent="0.15">
      <c r="A245" s="8"/>
      <c r="B245" s="83"/>
      <c r="C245" s="34"/>
      <c r="D245" s="146"/>
      <c r="E245" s="35"/>
      <c r="F245" s="35"/>
      <c r="G245" s="35"/>
      <c r="H245" s="155"/>
      <c r="I245" s="155"/>
      <c r="J245" s="8"/>
      <c r="K245" s="8"/>
      <c r="L245" s="8"/>
      <c r="M245" s="8"/>
      <c r="N245" s="8"/>
      <c r="O245" s="8"/>
      <c r="P245" s="8"/>
      <c r="Q245" s="8"/>
      <c r="R245" s="8"/>
      <c r="S245" s="8"/>
      <c r="T245" s="8"/>
      <c r="U245" s="8"/>
      <c r="V245" s="8"/>
      <c r="W245" s="8"/>
      <c r="X245" s="8"/>
      <c r="Y245" s="8"/>
      <c r="Z245" s="8"/>
    </row>
    <row r="246" spans="1:26" ht="12.75" customHeight="1" x14ac:dyDescent="0.15">
      <c r="A246" s="8"/>
      <c r="B246" s="83"/>
      <c r="C246" s="34"/>
      <c r="D246" s="146"/>
      <c r="E246" s="35"/>
      <c r="F246" s="35"/>
      <c r="G246" s="35"/>
      <c r="H246" s="155"/>
      <c r="I246" s="155"/>
      <c r="J246" s="8"/>
      <c r="K246" s="8"/>
      <c r="L246" s="8"/>
      <c r="M246" s="8"/>
      <c r="N246" s="8"/>
      <c r="O246" s="8"/>
      <c r="P246" s="8"/>
      <c r="Q246" s="8"/>
      <c r="R246" s="8"/>
      <c r="S246" s="8"/>
      <c r="T246" s="8"/>
      <c r="U246" s="8"/>
      <c r="V246" s="8"/>
      <c r="W246" s="8"/>
      <c r="X246" s="8"/>
      <c r="Y246" s="8"/>
      <c r="Z246" s="8"/>
    </row>
    <row r="247" spans="1:26" ht="12.75" customHeight="1" x14ac:dyDescent="0.15">
      <c r="A247" s="8"/>
      <c r="B247" s="83"/>
      <c r="C247" s="34"/>
      <c r="D247" s="146"/>
      <c r="E247" s="35"/>
      <c r="F247" s="35"/>
      <c r="G247" s="35"/>
      <c r="H247" s="155"/>
      <c r="I247" s="155"/>
      <c r="J247" s="8"/>
      <c r="K247" s="8"/>
      <c r="L247" s="8"/>
      <c r="M247" s="8"/>
      <c r="N247" s="8"/>
      <c r="O247" s="8"/>
      <c r="P247" s="8"/>
      <c r="Q247" s="8"/>
      <c r="R247" s="8"/>
      <c r="S247" s="8"/>
      <c r="T247" s="8"/>
      <c r="U247" s="8"/>
      <c r="V247" s="8"/>
      <c r="W247" s="8"/>
      <c r="X247" s="8"/>
      <c r="Y247" s="8"/>
      <c r="Z247" s="8"/>
    </row>
    <row r="248" spans="1:26" ht="12.75" customHeight="1" x14ac:dyDescent="0.15">
      <c r="A248" s="8"/>
      <c r="B248" s="83"/>
      <c r="C248" s="34"/>
      <c r="D248" s="146"/>
      <c r="E248" s="35"/>
      <c r="F248" s="35"/>
      <c r="G248" s="35"/>
      <c r="H248" s="155"/>
      <c r="I248" s="155"/>
      <c r="J248" s="8"/>
      <c r="K248" s="8"/>
      <c r="L248" s="8"/>
      <c r="M248" s="8"/>
      <c r="N248" s="8"/>
      <c r="O248" s="8"/>
      <c r="P248" s="8"/>
      <c r="Q248" s="8"/>
      <c r="R248" s="8"/>
      <c r="S248" s="8"/>
      <c r="T248" s="8"/>
      <c r="U248" s="8"/>
      <c r="V248" s="8"/>
      <c r="W248" s="8"/>
      <c r="X248" s="8"/>
      <c r="Y248" s="8"/>
      <c r="Z248" s="8"/>
    </row>
    <row r="249" spans="1:26" ht="12.75" customHeight="1" x14ac:dyDescent="0.15">
      <c r="A249" s="8"/>
      <c r="B249" s="83"/>
      <c r="C249" s="34"/>
      <c r="D249" s="146"/>
      <c r="E249" s="35"/>
      <c r="F249" s="35"/>
      <c r="G249" s="35"/>
      <c r="H249" s="155"/>
      <c r="I249" s="155"/>
      <c r="J249" s="8"/>
      <c r="K249" s="8"/>
      <c r="L249" s="8"/>
      <c r="M249" s="8"/>
      <c r="N249" s="8"/>
      <c r="O249" s="8"/>
      <c r="P249" s="8"/>
      <c r="Q249" s="8"/>
      <c r="R249" s="8"/>
      <c r="S249" s="8"/>
      <c r="T249" s="8"/>
      <c r="U249" s="8"/>
      <c r="V249" s="8"/>
      <c r="W249" s="8"/>
      <c r="X249" s="8"/>
      <c r="Y249" s="8"/>
      <c r="Z249" s="8"/>
    </row>
    <row r="250" spans="1:26" ht="12.75" customHeight="1" x14ac:dyDescent="0.15">
      <c r="A250" s="8"/>
      <c r="B250" s="83"/>
      <c r="C250" s="34"/>
      <c r="D250" s="146"/>
      <c r="E250" s="35"/>
      <c r="F250" s="35"/>
      <c r="G250" s="35"/>
      <c r="H250" s="155"/>
      <c r="I250" s="155"/>
      <c r="J250" s="8"/>
      <c r="K250" s="8"/>
      <c r="L250" s="8"/>
      <c r="M250" s="8"/>
      <c r="N250" s="8"/>
      <c r="O250" s="8"/>
      <c r="P250" s="8"/>
      <c r="Q250" s="8"/>
      <c r="R250" s="8"/>
      <c r="S250" s="8"/>
      <c r="T250" s="8"/>
      <c r="U250" s="8"/>
      <c r="V250" s="8"/>
      <c r="W250" s="8"/>
      <c r="X250" s="8"/>
      <c r="Y250" s="8"/>
      <c r="Z250" s="8"/>
    </row>
    <row r="251" spans="1:26" ht="12.75" customHeight="1" x14ac:dyDescent="0.15">
      <c r="A251" s="8"/>
      <c r="B251" s="83"/>
      <c r="C251" s="34"/>
      <c r="D251" s="146"/>
      <c r="E251" s="35"/>
      <c r="F251" s="35"/>
      <c r="G251" s="35"/>
      <c r="H251" s="155"/>
      <c r="I251" s="155"/>
      <c r="J251" s="8"/>
      <c r="K251" s="8"/>
      <c r="L251" s="8"/>
      <c r="M251" s="8"/>
      <c r="N251" s="8"/>
      <c r="O251" s="8"/>
      <c r="P251" s="8"/>
      <c r="Q251" s="8"/>
      <c r="R251" s="8"/>
      <c r="S251" s="8"/>
      <c r="T251" s="8"/>
      <c r="U251" s="8"/>
      <c r="V251" s="8"/>
      <c r="W251" s="8"/>
      <c r="X251" s="8"/>
      <c r="Y251" s="8"/>
      <c r="Z251" s="8"/>
    </row>
    <row r="252" spans="1:26" ht="12.75" customHeight="1" x14ac:dyDescent="0.15">
      <c r="A252" s="8"/>
      <c r="B252" s="83"/>
      <c r="C252" s="34"/>
      <c r="D252" s="146"/>
      <c r="E252" s="35"/>
      <c r="F252" s="35"/>
      <c r="G252" s="35"/>
      <c r="H252" s="155"/>
      <c r="I252" s="155"/>
      <c r="J252" s="8"/>
      <c r="K252" s="8"/>
      <c r="L252" s="8"/>
      <c r="M252" s="8"/>
      <c r="N252" s="8"/>
      <c r="O252" s="8"/>
      <c r="P252" s="8"/>
      <c r="Q252" s="8"/>
      <c r="R252" s="8"/>
      <c r="S252" s="8"/>
      <c r="T252" s="8"/>
      <c r="U252" s="8"/>
      <c r="V252" s="8"/>
      <c r="W252" s="8"/>
      <c r="X252" s="8"/>
      <c r="Y252" s="8"/>
      <c r="Z252" s="8"/>
    </row>
    <row r="253" spans="1:26" ht="12.75" customHeight="1" x14ac:dyDescent="0.15">
      <c r="A253" s="8"/>
      <c r="B253" s="83"/>
      <c r="C253" s="34"/>
      <c r="D253" s="146"/>
      <c r="E253" s="35"/>
      <c r="F253" s="35"/>
      <c r="G253" s="35"/>
      <c r="H253" s="155"/>
      <c r="I253" s="155"/>
      <c r="J253" s="8"/>
      <c r="K253" s="8"/>
      <c r="L253" s="8"/>
      <c r="M253" s="8"/>
      <c r="N253" s="8"/>
      <c r="O253" s="8"/>
      <c r="P253" s="8"/>
      <c r="Q253" s="8"/>
      <c r="R253" s="8"/>
      <c r="S253" s="8"/>
      <c r="T253" s="8"/>
      <c r="U253" s="8"/>
      <c r="V253" s="8"/>
      <c r="W253" s="8"/>
      <c r="X253" s="8"/>
      <c r="Y253" s="8"/>
      <c r="Z253" s="8"/>
    </row>
    <row r="254" spans="1:26" ht="12.75" customHeight="1" x14ac:dyDescent="0.15">
      <c r="A254" s="8"/>
      <c r="B254" s="83"/>
      <c r="C254" s="34"/>
      <c r="D254" s="146"/>
      <c r="E254" s="35"/>
      <c r="F254" s="35"/>
      <c r="G254" s="35"/>
      <c r="H254" s="155"/>
      <c r="I254" s="155"/>
      <c r="J254" s="8"/>
      <c r="K254" s="8"/>
      <c r="L254" s="8"/>
      <c r="M254" s="8"/>
      <c r="N254" s="8"/>
      <c r="O254" s="8"/>
      <c r="P254" s="8"/>
      <c r="Q254" s="8"/>
      <c r="R254" s="8"/>
      <c r="S254" s="8"/>
      <c r="T254" s="8"/>
      <c r="U254" s="8"/>
      <c r="V254" s="8"/>
      <c r="W254" s="8"/>
      <c r="X254" s="8"/>
      <c r="Y254" s="8"/>
      <c r="Z254" s="8"/>
    </row>
    <row r="255" spans="1:26" ht="12.75" customHeight="1" x14ac:dyDescent="0.15">
      <c r="A255" s="8"/>
      <c r="B255" s="83"/>
      <c r="C255" s="34"/>
      <c r="D255" s="146"/>
      <c r="E255" s="35"/>
      <c r="F255" s="35"/>
      <c r="G255" s="35"/>
      <c r="H255" s="155"/>
      <c r="I255" s="155"/>
      <c r="J255" s="8"/>
      <c r="K255" s="8"/>
      <c r="L255" s="8"/>
      <c r="M255" s="8"/>
      <c r="N255" s="8"/>
      <c r="O255" s="8"/>
      <c r="P255" s="8"/>
      <c r="Q255" s="8"/>
      <c r="R255" s="8"/>
      <c r="S255" s="8"/>
      <c r="T255" s="8"/>
      <c r="U255" s="8"/>
      <c r="V255" s="8"/>
      <c r="W255" s="8"/>
      <c r="X255" s="8"/>
      <c r="Y255" s="8"/>
      <c r="Z255" s="8"/>
    </row>
    <row r="256" spans="1:26" ht="12.75" customHeight="1" x14ac:dyDescent="0.15">
      <c r="A256" s="8"/>
      <c r="B256" s="83"/>
      <c r="C256" s="34"/>
      <c r="D256" s="146"/>
      <c r="E256" s="35"/>
      <c r="F256" s="35"/>
      <c r="G256" s="35"/>
      <c r="H256" s="155"/>
      <c r="I256" s="155"/>
      <c r="J256" s="8"/>
      <c r="K256" s="8"/>
      <c r="L256" s="8"/>
      <c r="M256" s="8"/>
      <c r="N256" s="8"/>
      <c r="O256" s="8"/>
      <c r="P256" s="8"/>
      <c r="Q256" s="8"/>
      <c r="R256" s="8"/>
      <c r="S256" s="8"/>
      <c r="T256" s="8"/>
      <c r="U256" s="8"/>
      <c r="V256" s="8"/>
      <c r="W256" s="8"/>
      <c r="X256" s="8"/>
      <c r="Y256" s="8"/>
      <c r="Z256" s="8"/>
    </row>
    <row r="257" spans="1:26" ht="12.75" customHeight="1" x14ac:dyDescent="0.15">
      <c r="A257" s="8"/>
      <c r="B257" s="83"/>
      <c r="C257" s="34"/>
      <c r="D257" s="146"/>
      <c r="E257" s="35"/>
      <c r="F257" s="35"/>
      <c r="G257" s="35"/>
      <c r="H257" s="155"/>
      <c r="I257" s="155"/>
      <c r="J257" s="8"/>
      <c r="K257" s="8"/>
      <c r="L257" s="8"/>
      <c r="M257" s="8"/>
      <c r="N257" s="8"/>
      <c r="O257" s="8"/>
      <c r="P257" s="8"/>
      <c r="Q257" s="8"/>
      <c r="R257" s="8"/>
      <c r="S257" s="8"/>
      <c r="T257" s="8"/>
      <c r="U257" s="8"/>
      <c r="V257" s="8"/>
      <c r="W257" s="8"/>
      <c r="X257" s="8"/>
      <c r="Y257" s="8"/>
      <c r="Z257" s="8"/>
    </row>
    <row r="258" spans="1:26" ht="12.75" customHeight="1" x14ac:dyDescent="0.15">
      <c r="A258" s="8"/>
      <c r="B258" s="83"/>
      <c r="C258" s="34"/>
      <c r="D258" s="146"/>
      <c r="E258" s="35"/>
      <c r="F258" s="35"/>
      <c r="G258" s="35"/>
      <c r="H258" s="155"/>
      <c r="I258" s="155"/>
      <c r="J258" s="8"/>
      <c r="K258" s="8"/>
      <c r="L258" s="8"/>
      <c r="M258" s="8"/>
      <c r="N258" s="8"/>
      <c r="O258" s="8"/>
      <c r="P258" s="8"/>
      <c r="Q258" s="8"/>
      <c r="R258" s="8"/>
      <c r="S258" s="8"/>
      <c r="T258" s="8"/>
      <c r="U258" s="8"/>
      <c r="V258" s="8"/>
      <c r="W258" s="8"/>
      <c r="X258" s="8"/>
      <c r="Y258" s="8"/>
      <c r="Z258" s="8"/>
    </row>
    <row r="259" spans="1:26" ht="12.75" customHeight="1" x14ac:dyDescent="0.15">
      <c r="A259" s="8"/>
      <c r="B259" s="83"/>
      <c r="C259" s="34"/>
      <c r="D259" s="146"/>
      <c r="E259" s="35"/>
      <c r="F259" s="35"/>
      <c r="G259" s="35"/>
      <c r="H259" s="155"/>
      <c r="I259" s="155"/>
      <c r="J259" s="8"/>
      <c r="K259" s="8"/>
      <c r="L259" s="8"/>
      <c r="M259" s="8"/>
      <c r="N259" s="8"/>
      <c r="O259" s="8"/>
      <c r="P259" s="8"/>
      <c r="Q259" s="8"/>
      <c r="R259" s="8"/>
      <c r="S259" s="8"/>
      <c r="T259" s="8"/>
      <c r="U259" s="8"/>
      <c r="V259" s="8"/>
      <c r="W259" s="8"/>
      <c r="X259" s="8"/>
      <c r="Y259" s="8"/>
      <c r="Z259" s="8"/>
    </row>
    <row r="260" spans="1:26" ht="12.75" customHeight="1" x14ac:dyDescent="0.15">
      <c r="A260" s="8"/>
      <c r="B260" s="83"/>
      <c r="C260" s="34"/>
      <c r="D260" s="146"/>
      <c r="E260" s="35"/>
      <c r="F260" s="35"/>
      <c r="G260" s="35"/>
      <c r="H260" s="155"/>
      <c r="I260" s="155"/>
      <c r="J260" s="8"/>
      <c r="K260" s="8"/>
      <c r="L260" s="8"/>
      <c r="M260" s="8"/>
      <c r="N260" s="8"/>
      <c r="O260" s="8"/>
      <c r="P260" s="8"/>
      <c r="Q260" s="8"/>
      <c r="R260" s="8"/>
      <c r="S260" s="8"/>
      <c r="T260" s="8"/>
      <c r="U260" s="8"/>
      <c r="V260" s="8"/>
      <c r="W260" s="8"/>
      <c r="X260" s="8"/>
      <c r="Y260" s="8"/>
      <c r="Z260" s="8"/>
    </row>
    <row r="261" spans="1:26" ht="12.75" customHeight="1" x14ac:dyDescent="0.15">
      <c r="A261" s="8"/>
      <c r="B261" s="83"/>
      <c r="C261" s="34"/>
      <c r="D261" s="146"/>
      <c r="E261" s="35"/>
      <c r="F261" s="35"/>
      <c r="G261" s="35"/>
      <c r="H261" s="155"/>
      <c r="I261" s="155"/>
      <c r="J261" s="8"/>
      <c r="K261" s="8"/>
      <c r="L261" s="8"/>
      <c r="M261" s="8"/>
      <c r="N261" s="8"/>
      <c r="O261" s="8"/>
      <c r="P261" s="8"/>
      <c r="Q261" s="8"/>
      <c r="R261" s="8"/>
      <c r="S261" s="8"/>
      <c r="T261" s="8"/>
      <c r="U261" s="8"/>
      <c r="V261" s="8"/>
      <c r="W261" s="8"/>
      <c r="X261" s="8"/>
      <c r="Y261" s="8"/>
      <c r="Z261" s="8"/>
    </row>
    <row r="262" spans="1:26" ht="12.75" customHeight="1" x14ac:dyDescent="0.15">
      <c r="A262" s="8"/>
      <c r="B262" s="83"/>
      <c r="C262" s="34"/>
      <c r="D262" s="146"/>
      <c r="E262" s="35"/>
      <c r="F262" s="35"/>
      <c r="G262" s="35"/>
      <c r="H262" s="155"/>
      <c r="I262" s="155"/>
      <c r="J262" s="8"/>
      <c r="K262" s="8"/>
      <c r="L262" s="8"/>
      <c r="M262" s="8"/>
      <c r="N262" s="8"/>
      <c r="O262" s="8"/>
      <c r="P262" s="8"/>
      <c r="Q262" s="8"/>
      <c r="R262" s="8"/>
      <c r="S262" s="8"/>
      <c r="T262" s="8"/>
      <c r="U262" s="8"/>
      <c r="V262" s="8"/>
      <c r="W262" s="8"/>
      <c r="X262" s="8"/>
      <c r="Y262" s="8"/>
      <c r="Z262" s="8"/>
    </row>
    <row r="263" spans="1:26" ht="12.75" customHeight="1" x14ac:dyDescent="0.15">
      <c r="A263" s="8"/>
      <c r="B263" s="83"/>
      <c r="C263" s="34"/>
      <c r="D263" s="146"/>
      <c r="E263" s="35"/>
      <c r="F263" s="35"/>
      <c r="G263" s="35"/>
      <c r="H263" s="155"/>
      <c r="I263" s="155"/>
      <c r="J263" s="8"/>
      <c r="K263" s="8"/>
      <c r="L263" s="8"/>
      <c r="M263" s="8"/>
      <c r="N263" s="8"/>
      <c r="O263" s="8"/>
      <c r="P263" s="8"/>
      <c r="Q263" s="8"/>
      <c r="R263" s="8"/>
      <c r="S263" s="8"/>
      <c r="T263" s="8"/>
      <c r="U263" s="8"/>
      <c r="V263" s="8"/>
      <c r="W263" s="8"/>
      <c r="X263" s="8"/>
      <c r="Y263" s="8"/>
      <c r="Z263" s="8"/>
    </row>
    <row r="264" spans="1:26" ht="12.75" customHeight="1" x14ac:dyDescent="0.15">
      <c r="A264" s="8"/>
      <c r="B264" s="83"/>
      <c r="C264" s="34"/>
      <c r="D264" s="146"/>
      <c r="E264" s="35"/>
      <c r="F264" s="35"/>
      <c r="G264" s="35"/>
      <c r="H264" s="155"/>
      <c r="I264" s="155"/>
      <c r="J264" s="8"/>
      <c r="K264" s="8"/>
      <c r="L264" s="8"/>
      <c r="M264" s="8"/>
      <c r="N264" s="8"/>
      <c r="O264" s="8"/>
      <c r="P264" s="8"/>
      <c r="Q264" s="8"/>
      <c r="R264" s="8"/>
      <c r="S264" s="8"/>
      <c r="T264" s="8"/>
      <c r="U264" s="8"/>
      <c r="V264" s="8"/>
      <c r="W264" s="8"/>
      <c r="X264" s="8"/>
      <c r="Y264" s="8"/>
      <c r="Z264" s="8"/>
    </row>
    <row r="265" spans="1:26" ht="12.75" customHeight="1" x14ac:dyDescent="0.15">
      <c r="A265" s="8"/>
      <c r="B265" s="83"/>
      <c r="C265" s="34"/>
      <c r="D265" s="146"/>
      <c r="E265" s="35"/>
      <c r="F265" s="35"/>
      <c r="G265" s="35"/>
      <c r="H265" s="155"/>
      <c r="I265" s="155"/>
      <c r="J265" s="8"/>
      <c r="K265" s="8"/>
      <c r="L265" s="8"/>
      <c r="M265" s="8"/>
      <c r="N265" s="8"/>
      <c r="O265" s="8"/>
      <c r="P265" s="8"/>
      <c r="Q265" s="8"/>
      <c r="R265" s="8"/>
      <c r="S265" s="8"/>
      <c r="T265" s="8"/>
      <c r="U265" s="8"/>
      <c r="V265" s="8"/>
      <c r="W265" s="8"/>
      <c r="X265" s="8"/>
      <c r="Y265" s="8"/>
      <c r="Z265" s="8"/>
    </row>
    <row r="266" spans="1:26" ht="12.75" customHeight="1" x14ac:dyDescent="0.15">
      <c r="A266" s="8"/>
      <c r="B266" s="83"/>
      <c r="C266" s="34"/>
      <c r="D266" s="146"/>
      <c r="E266" s="35"/>
      <c r="F266" s="35"/>
      <c r="G266" s="35"/>
      <c r="H266" s="155"/>
      <c r="I266" s="155"/>
      <c r="J266" s="8"/>
      <c r="K266" s="8"/>
      <c r="L266" s="8"/>
      <c r="M266" s="8"/>
      <c r="N266" s="8"/>
      <c r="O266" s="8"/>
      <c r="P266" s="8"/>
      <c r="Q266" s="8"/>
      <c r="R266" s="8"/>
      <c r="S266" s="8"/>
      <c r="T266" s="8"/>
      <c r="U266" s="8"/>
      <c r="V266" s="8"/>
      <c r="W266" s="8"/>
      <c r="X266" s="8"/>
      <c r="Y266" s="8"/>
      <c r="Z266" s="8"/>
    </row>
    <row r="267" spans="1:26" ht="12.75" customHeight="1" x14ac:dyDescent="0.15">
      <c r="A267" s="8"/>
      <c r="B267" s="83"/>
      <c r="C267" s="34"/>
      <c r="D267" s="146"/>
      <c r="E267" s="35"/>
      <c r="F267" s="35"/>
      <c r="G267" s="35"/>
      <c r="H267" s="155"/>
      <c r="I267" s="155"/>
      <c r="J267" s="8"/>
      <c r="K267" s="8"/>
      <c r="L267" s="8"/>
      <c r="M267" s="8"/>
      <c r="N267" s="8"/>
      <c r="O267" s="8"/>
      <c r="P267" s="8"/>
      <c r="Q267" s="8"/>
      <c r="R267" s="8"/>
      <c r="S267" s="8"/>
      <c r="T267" s="8"/>
      <c r="U267" s="8"/>
      <c r="V267" s="8"/>
      <c r="W267" s="8"/>
      <c r="X267" s="8"/>
      <c r="Y267" s="8"/>
      <c r="Z267" s="8"/>
    </row>
    <row r="268" spans="1:26" ht="12.75" customHeight="1" x14ac:dyDescent="0.15">
      <c r="A268" s="8"/>
      <c r="B268" s="83"/>
      <c r="C268" s="34"/>
      <c r="D268" s="146"/>
      <c r="E268" s="35"/>
      <c r="F268" s="35"/>
      <c r="G268" s="35"/>
      <c r="H268" s="155"/>
      <c r="I268" s="155"/>
      <c r="J268" s="8"/>
      <c r="K268" s="8"/>
      <c r="L268" s="8"/>
      <c r="M268" s="8"/>
      <c r="N268" s="8"/>
      <c r="O268" s="8"/>
      <c r="P268" s="8"/>
      <c r="Q268" s="8"/>
      <c r="R268" s="8"/>
      <c r="S268" s="8"/>
      <c r="T268" s="8"/>
      <c r="U268" s="8"/>
      <c r="V268" s="8"/>
      <c r="W268" s="8"/>
      <c r="X268" s="8"/>
      <c r="Y268" s="8"/>
      <c r="Z268" s="8"/>
    </row>
    <row r="269" spans="1:26" ht="12.75" customHeight="1" x14ac:dyDescent="0.15">
      <c r="A269" s="8"/>
      <c r="B269" s="83"/>
      <c r="C269" s="34"/>
      <c r="D269" s="146"/>
      <c r="E269" s="35"/>
      <c r="F269" s="35"/>
      <c r="G269" s="35"/>
      <c r="H269" s="155"/>
      <c r="I269" s="155"/>
      <c r="J269" s="8"/>
      <c r="K269" s="8"/>
      <c r="L269" s="8"/>
      <c r="M269" s="8"/>
      <c r="N269" s="8"/>
      <c r="O269" s="8"/>
      <c r="P269" s="8"/>
      <c r="Q269" s="8"/>
      <c r="R269" s="8"/>
      <c r="S269" s="8"/>
      <c r="T269" s="8"/>
      <c r="U269" s="8"/>
      <c r="V269" s="8"/>
      <c r="W269" s="8"/>
      <c r="X269" s="8"/>
      <c r="Y269" s="8"/>
      <c r="Z269" s="8"/>
    </row>
    <row r="270" spans="1:26" ht="12.75" customHeight="1" x14ac:dyDescent="0.15">
      <c r="A270" s="8"/>
      <c r="B270" s="83"/>
      <c r="C270" s="34"/>
      <c r="D270" s="146"/>
      <c r="E270" s="35"/>
      <c r="F270" s="35"/>
      <c r="G270" s="35"/>
      <c r="H270" s="155"/>
      <c r="I270" s="155"/>
      <c r="J270" s="8"/>
      <c r="K270" s="8"/>
      <c r="L270" s="8"/>
      <c r="M270" s="8"/>
      <c r="N270" s="8"/>
      <c r="O270" s="8"/>
      <c r="P270" s="8"/>
      <c r="Q270" s="8"/>
      <c r="R270" s="8"/>
      <c r="S270" s="8"/>
      <c r="T270" s="8"/>
      <c r="U270" s="8"/>
      <c r="V270" s="8"/>
      <c r="W270" s="8"/>
      <c r="X270" s="8"/>
      <c r="Y270" s="8"/>
      <c r="Z270" s="8"/>
    </row>
    <row r="271" spans="1:26" ht="12.75" customHeight="1" x14ac:dyDescent="0.15">
      <c r="A271" s="8"/>
      <c r="B271" s="83"/>
      <c r="C271" s="34"/>
      <c r="D271" s="146"/>
      <c r="E271" s="35"/>
      <c r="F271" s="35"/>
      <c r="G271" s="35"/>
      <c r="H271" s="155"/>
      <c r="I271" s="155"/>
      <c r="J271" s="8"/>
      <c r="K271" s="8"/>
      <c r="L271" s="8"/>
      <c r="M271" s="8"/>
      <c r="N271" s="8"/>
      <c r="O271" s="8"/>
      <c r="P271" s="8"/>
      <c r="Q271" s="8"/>
      <c r="R271" s="8"/>
      <c r="S271" s="8"/>
      <c r="T271" s="8"/>
      <c r="U271" s="8"/>
      <c r="V271" s="8"/>
      <c r="W271" s="8"/>
      <c r="X271" s="8"/>
      <c r="Y271" s="8"/>
      <c r="Z271" s="8"/>
    </row>
    <row r="272" spans="1:26" ht="12.75" customHeight="1" x14ac:dyDescent="0.15">
      <c r="A272" s="8"/>
      <c r="B272" s="83"/>
      <c r="C272" s="34"/>
      <c r="D272" s="146"/>
      <c r="E272" s="35"/>
      <c r="F272" s="35"/>
      <c r="G272" s="35"/>
      <c r="H272" s="155"/>
      <c r="I272" s="155"/>
      <c r="J272" s="8"/>
      <c r="K272" s="8"/>
      <c r="L272" s="8"/>
      <c r="M272" s="8"/>
      <c r="N272" s="8"/>
      <c r="O272" s="8"/>
      <c r="P272" s="8"/>
      <c r="Q272" s="8"/>
      <c r="R272" s="8"/>
      <c r="S272" s="8"/>
      <c r="T272" s="8"/>
      <c r="U272" s="8"/>
      <c r="V272" s="8"/>
      <c r="W272" s="8"/>
      <c r="X272" s="8"/>
      <c r="Y272" s="8"/>
      <c r="Z272" s="8"/>
    </row>
    <row r="273" spans="1:26" ht="12.75" customHeight="1" x14ac:dyDescent="0.15">
      <c r="A273" s="8"/>
      <c r="B273" s="83"/>
      <c r="C273" s="34"/>
      <c r="D273" s="146"/>
      <c r="E273" s="35"/>
      <c r="F273" s="35"/>
      <c r="G273" s="35"/>
      <c r="H273" s="155"/>
      <c r="I273" s="155"/>
      <c r="J273" s="8"/>
      <c r="K273" s="8"/>
      <c r="L273" s="8"/>
      <c r="M273" s="8"/>
      <c r="N273" s="8"/>
      <c r="O273" s="8"/>
      <c r="P273" s="8"/>
      <c r="Q273" s="8"/>
      <c r="R273" s="8"/>
      <c r="S273" s="8"/>
      <c r="T273" s="8"/>
      <c r="U273" s="8"/>
      <c r="V273" s="8"/>
      <c r="W273" s="8"/>
      <c r="X273" s="8"/>
      <c r="Y273" s="8"/>
      <c r="Z273" s="8"/>
    </row>
    <row r="274" spans="1:26" ht="12.75" customHeight="1" x14ac:dyDescent="0.15">
      <c r="A274" s="8"/>
      <c r="B274" s="83"/>
      <c r="C274" s="34"/>
      <c r="D274" s="146"/>
      <c r="E274" s="35"/>
      <c r="F274" s="35"/>
      <c r="G274" s="35"/>
      <c r="H274" s="155"/>
      <c r="I274" s="155"/>
      <c r="J274" s="8"/>
      <c r="K274" s="8"/>
      <c r="L274" s="8"/>
      <c r="M274" s="8"/>
      <c r="N274" s="8"/>
      <c r="O274" s="8"/>
      <c r="P274" s="8"/>
      <c r="Q274" s="8"/>
      <c r="R274" s="8"/>
      <c r="S274" s="8"/>
      <c r="T274" s="8"/>
      <c r="U274" s="8"/>
      <c r="V274" s="8"/>
      <c r="W274" s="8"/>
      <c r="X274" s="8"/>
      <c r="Y274" s="8"/>
      <c r="Z274" s="8"/>
    </row>
    <row r="275" spans="1:26" ht="12.75" customHeight="1" x14ac:dyDescent="0.15">
      <c r="A275" s="8"/>
      <c r="B275" s="83"/>
      <c r="C275" s="34"/>
      <c r="D275" s="146"/>
      <c r="E275" s="35"/>
      <c r="F275" s="35"/>
      <c r="G275" s="35"/>
      <c r="H275" s="155"/>
      <c r="I275" s="155"/>
      <c r="J275" s="8"/>
      <c r="K275" s="8"/>
      <c r="L275" s="8"/>
      <c r="M275" s="8"/>
      <c r="N275" s="8"/>
      <c r="O275" s="8"/>
      <c r="P275" s="8"/>
      <c r="Q275" s="8"/>
      <c r="R275" s="8"/>
      <c r="S275" s="8"/>
      <c r="T275" s="8"/>
      <c r="U275" s="8"/>
      <c r="V275" s="8"/>
      <c r="W275" s="8"/>
      <c r="X275" s="8"/>
      <c r="Y275" s="8"/>
      <c r="Z275" s="8"/>
    </row>
    <row r="276" spans="1:26" ht="12.75" customHeight="1" x14ac:dyDescent="0.15">
      <c r="A276" s="8"/>
      <c r="B276" s="83"/>
      <c r="C276" s="34"/>
      <c r="D276" s="146"/>
      <c r="E276" s="35"/>
      <c r="F276" s="35"/>
      <c r="G276" s="35"/>
      <c r="H276" s="155"/>
      <c r="I276" s="155"/>
      <c r="J276" s="8"/>
      <c r="K276" s="8"/>
      <c r="L276" s="8"/>
      <c r="M276" s="8"/>
      <c r="N276" s="8"/>
      <c r="O276" s="8"/>
      <c r="P276" s="8"/>
      <c r="Q276" s="8"/>
      <c r="R276" s="8"/>
      <c r="S276" s="8"/>
      <c r="T276" s="8"/>
      <c r="U276" s="8"/>
      <c r="V276" s="8"/>
      <c r="W276" s="8"/>
      <c r="X276" s="8"/>
      <c r="Y276" s="8"/>
      <c r="Z276" s="8"/>
    </row>
    <row r="277" spans="1:26" ht="12.75" customHeight="1" x14ac:dyDescent="0.15">
      <c r="A277" s="8"/>
      <c r="B277" s="83"/>
      <c r="C277" s="34"/>
      <c r="D277" s="146"/>
      <c r="E277" s="35"/>
      <c r="F277" s="35"/>
      <c r="G277" s="35"/>
      <c r="H277" s="155"/>
      <c r="I277" s="155"/>
      <c r="J277" s="8"/>
      <c r="K277" s="8"/>
      <c r="L277" s="8"/>
      <c r="M277" s="8"/>
      <c r="N277" s="8"/>
      <c r="O277" s="8"/>
      <c r="P277" s="8"/>
      <c r="Q277" s="8"/>
      <c r="R277" s="8"/>
      <c r="S277" s="8"/>
      <c r="T277" s="8"/>
      <c r="U277" s="8"/>
      <c r="V277" s="8"/>
      <c r="W277" s="8"/>
      <c r="X277" s="8"/>
      <c r="Y277" s="8"/>
      <c r="Z277" s="8"/>
    </row>
    <row r="278" spans="1:26" ht="12.75" customHeight="1" x14ac:dyDescent="0.15">
      <c r="A278" s="8"/>
      <c r="B278" s="83"/>
      <c r="C278" s="34"/>
      <c r="D278" s="146"/>
      <c r="E278" s="35"/>
      <c r="F278" s="35"/>
      <c r="G278" s="35"/>
      <c r="H278" s="155"/>
      <c r="I278" s="155"/>
      <c r="J278" s="8"/>
      <c r="K278" s="8"/>
      <c r="L278" s="8"/>
      <c r="M278" s="8"/>
      <c r="N278" s="8"/>
      <c r="O278" s="8"/>
      <c r="P278" s="8"/>
      <c r="Q278" s="8"/>
      <c r="R278" s="8"/>
      <c r="S278" s="8"/>
      <c r="T278" s="8"/>
      <c r="U278" s="8"/>
      <c r="V278" s="8"/>
      <c r="W278" s="8"/>
      <c r="X278" s="8"/>
      <c r="Y278" s="8"/>
      <c r="Z278" s="8"/>
    </row>
    <row r="279" spans="1:26" ht="12.75" customHeight="1" x14ac:dyDescent="0.15">
      <c r="A279" s="8"/>
      <c r="B279" s="83"/>
      <c r="C279" s="34"/>
      <c r="D279" s="146"/>
      <c r="E279" s="35"/>
      <c r="F279" s="35"/>
      <c r="G279" s="35"/>
      <c r="H279" s="155"/>
      <c r="I279" s="155"/>
      <c r="J279" s="8"/>
      <c r="K279" s="8"/>
      <c r="L279" s="8"/>
      <c r="M279" s="8"/>
      <c r="N279" s="8"/>
      <c r="O279" s="8"/>
      <c r="P279" s="8"/>
      <c r="Q279" s="8"/>
      <c r="R279" s="8"/>
      <c r="S279" s="8"/>
      <c r="T279" s="8"/>
      <c r="U279" s="8"/>
      <c r="V279" s="8"/>
      <c r="W279" s="8"/>
      <c r="X279" s="8"/>
      <c r="Y279" s="8"/>
      <c r="Z279" s="8"/>
    </row>
    <row r="280" spans="1:26" ht="12.75" customHeight="1" x14ac:dyDescent="0.15">
      <c r="A280" s="8"/>
      <c r="B280" s="83"/>
      <c r="C280" s="34"/>
      <c r="D280" s="146"/>
      <c r="E280" s="35"/>
      <c r="F280" s="35"/>
      <c r="G280" s="35"/>
      <c r="H280" s="155"/>
      <c r="I280" s="155"/>
      <c r="J280" s="8"/>
      <c r="K280" s="8"/>
      <c r="L280" s="8"/>
      <c r="M280" s="8"/>
      <c r="N280" s="8"/>
      <c r="O280" s="8"/>
      <c r="P280" s="8"/>
      <c r="Q280" s="8"/>
      <c r="R280" s="8"/>
      <c r="S280" s="8"/>
      <c r="T280" s="8"/>
      <c r="U280" s="8"/>
      <c r="V280" s="8"/>
      <c r="W280" s="8"/>
      <c r="X280" s="8"/>
      <c r="Y280" s="8"/>
      <c r="Z280" s="8"/>
    </row>
    <row r="281" spans="1:26" ht="12.75" customHeight="1" x14ac:dyDescent="0.15">
      <c r="A281" s="8"/>
      <c r="B281" s="83"/>
      <c r="C281" s="34"/>
      <c r="D281" s="146"/>
      <c r="E281" s="35"/>
      <c r="F281" s="35"/>
      <c r="G281" s="35"/>
      <c r="H281" s="155"/>
      <c r="I281" s="155"/>
      <c r="J281" s="8"/>
      <c r="K281" s="8"/>
      <c r="L281" s="8"/>
      <c r="M281" s="8"/>
      <c r="N281" s="8"/>
      <c r="O281" s="8"/>
      <c r="P281" s="8"/>
      <c r="Q281" s="8"/>
      <c r="R281" s="8"/>
      <c r="S281" s="8"/>
      <c r="T281" s="8"/>
      <c r="U281" s="8"/>
      <c r="V281" s="8"/>
      <c r="W281" s="8"/>
      <c r="X281" s="8"/>
      <c r="Y281" s="8"/>
      <c r="Z281" s="8"/>
    </row>
    <row r="282" spans="1:26" ht="12.75" customHeight="1" x14ac:dyDescent="0.15">
      <c r="A282" s="8"/>
      <c r="B282" s="83"/>
      <c r="C282" s="34"/>
      <c r="D282" s="146"/>
      <c r="E282" s="35"/>
      <c r="F282" s="35"/>
      <c r="G282" s="35"/>
      <c r="H282" s="155"/>
      <c r="I282" s="155"/>
      <c r="J282" s="8"/>
      <c r="K282" s="8"/>
      <c r="L282" s="8"/>
      <c r="M282" s="8"/>
      <c r="N282" s="8"/>
      <c r="O282" s="8"/>
      <c r="P282" s="8"/>
      <c r="Q282" s="8"/>
      <c r="R282" s="8"/>
      <c r="S282" s="8"/>
      <c r="T282" s="8"/>
      <c r="U282" s="8"/>
      <c r="V282" s="8"/>
      <c r="W282" s="8"/>
      <c r="X282" s="8"/>
      <c r="Y282" s="8"/>
      <c r="Z282" s="8"/>
    </row>
    <row r="283" spans="1:26" ht="12.75" customHeight="1" x14ac:dyDescent="0.15">
      <c r="A283" s="8"/>
      <c r="B283" s="83"/>
      <c r="C283" s="34"/>
      <c r="D283" s="146"/>
      <c r="E283" s="35"/>
      <c r="F283" s="35"/>
      <c r="G283" s="35"/>
      <c r="H283" s="155"/>
      <c r="I283" s="155"/>
      <c r="J283" s="8"/>
      <c r="K283" s="8"/>
      <c r="L283" s="8"/>
      <c r="M283" s="8"/>
      <c r="N283" s="8"/>
      <c r="O283" s="8"/>
      <c r="P283" s="8"/>
      <c r="Q283" s="8"/>
      <c r="R283" s="8"/>
      <c r="S283" s="8"/>
      <c r="T283" s="8"/>
      <c r="U283" s="8"/>
      <c r="V283" s="8"/>
      <c r="W283" s="8"/>
      <c r="X283" s="8"/>
      <c r="Y283" s="8"/>
      <c r="Z283" s="8"/>
    </row>
    <row r="284" spans="1:26" ht="12.75" customHeight="1" x14ac:dyDescent="0.15">
      <c r="A284" s="8"/>
      <c r="B284" s="83"/>
      <c r="C284" s="34"/>
      <c r="D284" s="146"/>
      <c r="E284" s="35"/>
      <c r="F284" s="35"/>
      <c r="G284" s="35"/>
      <c r="H284" s="155"/>
      <c r="I284" s="155"/>
      <c r="J284" s="8"/>
      <c r="K284" s="8"/>
      <c r="L284" s="8"/>
      <c r="M284" s="8"/>
      <c r="N284" s="8"/>
      <c r="O284" s="8"/>
      <c r="P284" s="8"/>
      <c r="Q284" s="8"/>
      <c r="R284" s="8"/>
      <c r="S284" s="8"/>
      <c r="T284" s="8"/>
      <c r="U284" s="8"/>
      <c r="V284" s="8"/>
      <c r="W284" s="8"/>
      <c r="X284" s="8"/>
      <c r="Y284" s="8"/>
      <c r="Z284" s="8"/>
    </row>
    <row r="285" spans="1:26" ht="12.75" customHeight="1" x14ac:dyDescent="0.15">
      <c r="A285" s="8"/>
      <c r="B285" s="83"/>
      <c r="C285" s="34"/>
      <c r="D285" s="146"/>
      <c r="E285" s="35"/>
      <c r="F285" s="35"/>
      <c r="G285" s="35"/>
      <c r="H285" s="155"/>
      <c r="I285" s="155"/>
      <c r="J285" s="8"/>
      <c r="K285" s="8"/>
      <c r="L285" s="8"/>
      <c r="M285" s="8"/>
      <c r="N285" s="8"/>
      <c r="O285" s="8"/>
      <c r="P285" s="8"/>
      <c r="Q285" s="8"/>
      <c r="R285" s="8"/>
      <c r="S285" s="8"/>
      <c r="T285" s="8"/>
      <c r="U285" s="8"/>
      <c r="V285" s="8"/>
      <c r="W285" s="8"/>
      <c r="X285" s="8"/>
      <c r="Y285" s="8"/>
      <c r="Z285" s="8"/>
    </row>
    <row r="286" spans="1:26" ht="12.75" customHeight="1" x14ac:dyDescent="0.15">
      <c r="A286" s="8"/>
      <c r="B286" s="83"/>
      <c r="C286" s="34"/>
      <c r="D286" s="146"/>
      <c r="E286" s="35"/>
      <c r="F286" s="35"/>
      <c r="G286" s="35"/>
      <c r="H286" s="155"/>
      <c r="I286" s="155"/>
      <c r="J286" s="8"/>
      <c r="K286" s="8"/>
      <c r="L286" s="8"/>
      <c r="M286" s="8"/>
      <c r="N286" s="8"/>
      <c r="O286" s="8"/>
      <c r="P286" s="8"/>
      <c r="Q286" s="8"/>
      <c r="R286" s="8"/>
      <c r="S286" s="8"/>
      <c r="T286" s="8"/>
      <c r="U286" s="8"/>
      <c r="V286" s="8"/>
      <c r="W286" s="8"/>
      <c r="X286" s="8"/>
      <c r="Y286" s="8"/>
      <c r="Z286" s="8"/>
    </row>
    <row r="287" spans="1:26" ht="12.75" customHeight="1" x14ac:dyDescent="0.15">
      <c r="A287" s="8"/>
      <c r="B287" s="83"/>
      <c r="C287" s="34"/>
      <c r="D287" s="146"/>
      <c r="E287" s="35"/>
      <c r="F287" s="35"/>
      <c r="G287" s="35"/>
      <c r="H287" s="155"/>
      <c r="I287" s="155"/>
      <c r="J287" s="8"/>
      <c r="K287" s="8"/>
      <c r="L287" s="8"/>
      <c r="M287" s="8"/>
      <c r="N287" s="8"/>
      <c r="O287" s="8"/>
      <c r="P287" s="8"/>
      <c r="Q287" s="8"/>
      <c r="R287" s="8"/>
      <c r="S287" s="8"/>
      <c r="T287" s="8"/>
      <c r="U287" s="8"/>
      <c r="V287" s="8"/>
      <c r="W287" s="8"/>
      <c r="X287" s="8"/>
      <c r="Y287" s="8"/>
      <c r="Z287" s="8"/>
    </row>
    <row r="288" spans="1:26" ht="12.75" customHeight="1" x14ac:dyDescent="0.15">
      <c r="A288" s="8"/>
      <c r="B288" s="83"/>
      <c r="C288" s="34"/>
      <c r="D288" s="146"/>
      <c r="E288" s="35"/>
      <c r="F288" s="35"/>
      <c r="G288" s="35"/>
      <c r="H288" s="155"/>
      <c r="I288" s="155"/>
      <c r="J288" s="8"/>
      <c r="K288" s="8"/>
      <c r="L288" s="8"/>
      <c r="M288" s="8"/>
      <c r="N288" s="8"/>
      <c r="O288" s="8"/>
      <c r="P288" s="8"/>
      <c r="Q288" s="8"/>
      <c r="R288" s="8"/>
      <c r="S288" s="8"/>
      <c r="T288" s="8"/>
      <c r="U288" s="8"/>
      <c r="V288" s="8"/>
      <c r="W288" s="8"/>
      <c r="X288" s="8"/>
      <c r="Y288" s="8"/>
      <c r="Z288" s="8"/>
    </row>
    <row r="289" spans="1:26" ht="12.75" customHeight="1" x14ac:dyDescent="0.15">
      <c r="A289" s="8"/>
      <c r="B289" s="83"/>
      <c r="C289" s="34"/>
      <c r="D289" s="146"/>
      <c r="E289" s="35"/>
      <c r="F289" s="35"/>
      <c r="G289" s="35"/>
      <c r="H289" s="155"/>
      <c r="I289" s="155"/>
      <c r="J289" s="8"/>
      <c r="K289" s="8"/>
      <c r="L289" s="8"/>
      <c r="M289" s="8"/>
      <c r="N289" s="8"/>
      <c r="O289" s="8"/>
      <c r="P289" s="8"/>
      <c r="Q289" s="8"/>
      <c r="R289" s="8"/>
      <c r="S289" s="8"/>
      <c r="T289" s="8"/>
      <c r="U289" s="8"/>
      <c r="V289" s="8"/>
      <c r="W289" s="8"/>
      <c r="X289" s="8"/>
      <c r="Y289" s="8"/>
      <c r="Z289" s="8"/>
    </row>
    <row r="290" spans="1:26" ht="12.75" customHeight="1" x14ac:dyDescent="0.15">
      <c r="A290" s="8"/>
      <c r="B290" s="83"/>
      <c r="C290" s="34"/>
      <c r="D290" s="146"/>
      <c r="E290" s="35"/>
      <c r="F290" s="35"/>
      <c r="G290" s="35"/>
      <c r="H290" s="155"/>
      <c r="I290" s="155"/>
      <c r="J290" s="8"/>
      <c r="K290" s="8"/>
      <c r="L290" s="8"/>
      <c r="M290" s="8"/>
      <c r="N290" s="8"/>
      <c r="O290" s="8"/>
      <c r="P290" s="8"/>
      <c r="Q290" s="8"/>
      <c r="R290" s="8"/>
      <c r="S290" s="8"/>
      <c r="T290" s="8"/>
      <c r="U290" s="8"/>
      <c r="V290" s="8"/>
      <c r="W290" s="8"/>
      <c r="X290" s="8"/>
      <c r="Y290" s="8"/>
      <c r="Z290" s="8"/>
    </row>
    <row r="291" spans="1:26" ht="12.75" customHeight="1" x14ac:dyDescent="0.15">
      <c r="A291" s="8"/>
      <c r="B291" s="83"/>
      <c r="C291" s="34"/>
      <c r="D291" s="146"/>
      <c r="E291" s="35"/>
      <c r="F291" s="35"/>
      <c r="G291" s="35"/>
      <c r="H291" s="155"/>
      <c r="I291" s="155"/>
      <c r="J291" s="8"/>
      <c r="K291" s="8"/>
      <c r="L291" s="8"/>
      <c r="M291" s="8"/>
      <c r="N291" s="8"/>
      <c r="O291" s="8"/>
      <c r="P291" s="8"/>
      <c r="Q291" s="8"/>
      <c r="R291" s="8"/>
      <c r="S291" s="8"/>
      <c r="T291" s="8"/>
      <c r="U291" s="8"/>
      <c r="V291" s="8"/>
      <c r="W291" s="8"/>
      <c r="X291" s="8"/>
      <c r="Y291" s="8"/>
      <c r="Z291" s="8"/>
    </row>
    <row r="292" spans="1:26" ht="12.75" customHeight="1" x14ac:dyDescent="0.15">
      <c r="A292" s="8"/>
      <c r="B292" s="83"/>
      <c r="C292" s="34"/>
      <c r="D292" s="146"/>
      <c r="E292" s="35"/>
      <c r="F292" s="35"/>
      <c r="G292" s="35"/>
      <c r="H292" s="155"/>
      <c r="I292" s="155"/>
      <c r="J292" s="8"/>
      <c r="K292" s="8"/>
      <c r="L292" s="8"/>
      <c r="M292" s="8"/>
      <c r="N292" s="8"/>
      <c r="O292" s="8"/>
      <c r="P292" s="8"/>
      <c r="Q292" s="8"/>
      <c r="R292" s="8"/>
      <c r="S292" s="8"/>
      <c r="T292" s="8"/>
      <c r="U292" s="8"/>
      <c r="V292" s="8"/>
      <c r="W292" s="8"/>
      <c r="X292" s="8"/>
      <c r="Y292" s="8"/>
      <c r="Z292" s="8"/>
    </row>
    <row r="293" spans="1:26" ht="12.75" customHeight="1" x14ac:dyDescent="0.15">
      <c r="A293" s="8"/>
      <c r="B293" s="83"/>
      <c r="C293" s="34"/>
      <c r="D293" s="146"/>
      <c r="E293" s="35"/>
      <c r="F293" s="35"/>
      <c r="G293" s="35"/>
      <c r="H293" s="155"/>
      <c r="I293" s="155"/>
      <c r="J293" s="8"/>
      <c r="K293" s="8"/>
      <c r="L293" s="8"/>
      <c r="M293" s="8"/>
      <c r="N293" s="8"/>
      <c r="O293" s="8"/>
      <c r="P293" s="8"/>
      <c r="Q293" s="8"/>
      <c r="R293" s="8"/>
      <c r="S293" s="8"/>
      <c r="T293" s="8"/>
      <c r="U293" s="8"/>
      <c r="V293" s="8"/>
      <c r="W293" s="8"/>
      <c r="X293" s="8"/>
      <c r="Y293" s="8"/>
      <c r="Z293" s="8"/>
    </row>
    <row r="294" spans="1:26" ht="12.75" customHeight="1" x14ac:dyDescent="0.15">
      <c r="A294" s="8"/>
      <c r="B294" s="83"/>
      <c r="C294" s="34"/>
      <c r="D294" s="146"/>
      <c r="E294" s="35"/>
      <c r="F294" s="35"/>
      <c r="G294" s="35"/>
      <c r="H294" s="155"/>
      <c r="I294" s="155"/>
      <c r="J294" s="8"/>
      <c r="K294" s="8"/>
      <c r="L294" s="8"/>
      <c r="M294" s="8"/>
      <c r="N294" s="8"/>
      <c r="O294" s="8"/>
      <c r="P294" s="8"/>
      <c r="Q294" s="8"/>
      <c r="R294" s="8"/>
      <c r="S294" s="8"/>
      <c r="T294" s="8"/>
      <c r="U294" s="8"/>
      <c r="V294" s="8"/>
      <c r="W294" s="8"/>
      <c r="X294" s="8"/>
      <c r="Y294" s="8"/>
      <c r="Z294" s="8"/>
    </row>
    <row r="295" spans="1:26" ht="12.75" customHeight="1" x14ac:dyDescent="0.15">
      <c r="A295" s="8"/>
      <c r="B295" s="83"/>
      <c r="C295" s="34"/>
      <c r="D295" s="146"/>
      <c r="E295" s="35"/>
      <c r="F295" s="35"/>
      <c r="G295" s="35"/>
      <c r="H295" s="155"/>
      <c r="I295" s="155"/>
      <c r="J295" s="8"/>
      <c r="K295" s="8"/>
      <c r="L295" s="8"/>
      <c r="M295" s="8"/>
      <c r="N295" s="8"/>
      <c r="O295" s="8"/>
      <c r="P295" s="8"/>
      <c r="Q295" s="8"/>
      <c r="R295" s="8"/>
      <c r="S295" s="8"/>
      <c r="T295" s="8"/>
      <c r="U295" s="8"/>
      <c r="V295" s="8"/>
      <c r="W295" s="8"/>
      <c r="X295" s="8"/>
      <c r="Y295" s="8"/>
      <c r="Z295" s="8"/>
    </row>
    <row r="296" spans="1:26" ht="12.75" customHeight="1" x14ac:dyDescent="0.15">
      <c r="A296" s="8"/>
      <c r="B296" s="83"/>
      <c r="C296" s="34"/>
      <c r="D296" s="146"/>
      <c r="E296" s="35"/>
      <c r="F296" s="35"/>
      <c r="G296" s="35"/>
      <c r="H296" s="155"/>
      <c r="I296" s="155"/>
      <c r="J296" s="8"/>
      <c r="K296" s="8"/>
      <c r="L296" s="8"/>
      <c r="M296" s="8"/>
      <c r="N296" s="8"/>
      <c r="O296" s="8"/>
      <c r="P296" s="8"/>
      <c r="Q296" s="8"/>
      <c r="R296" s="8"/>
      <c r="S296" s="8"/>
      <c r="T296" s="8"/>
      <c r="U296" s="8"/>
      <c r="V296" s="8"/>
      <c r="W296" s="8"/>
      <c r="X296" s="8"/>
      <c r="Y296" s="8"/>
      <c r="Z296" s="8"/>
    </row>
    <row r="297" spans="1:26" ht="12.75" customHeight="1" x14ac:dyDescent="0.15">
      <c r="A297" s="8"/>
      <c r="B297" s="83"/>
      <c r="C297" s="34"/>
      <c r="D297" s="146"/>
      <c r="E297" s="35"/>
      <c r="F297" s="35"/>
      <c r="G297" s="35"/>
      <c r="H297" s="155"/>
      <c r="I297" s="155"/>
      <c r="J297" s="8"/>
      <c r="K297" s="8"/>
      <c r="L297" s="8"/>
      <c r="M297" s="8"/>
      <c r="N297" s="8"/>
      <c r="O297" s="8"/>
      <c r="P297" s="8"/>
      <c r="Q297" s="8"/>
      <c r="R297" s="8"/>
      <c r="S297" s="8"/>
      <c r="T297" s="8"/>
      <c r="U297" s="8"/>
      <c r="V297" s="8"/>
      <c r="W297" s="8"/>
      <c r="X297" s="8"/>
      <c r="Y297" s="8"/>
      <c r="Z297" s="8"/>
    </row>
    <row r="298" spans="1:26" ht="12.75" customHeight="1" x14ac:dyDescent="0.15">
      <c r="A298" s="8"/>
      <c r="B298" s="83"/>
      <c r="C298" s="34"/>
      <c r="D298" s="146"/>
      <c r="E298" s="35"/>
      <c r="F298" s="35"/>
      <c r="G298" s="35"/>
      <c r="H298" s="155"/>
      <c r="I298" s="155"/>
      <c r="J298" s="8"/>
      <c r="K298" s="8"/>
      <c r="L298" s="8"/>
      <c r="M298" s="8"/>
      <c r="N298" s="8"/>
      <c r="O298" s="8"/>
      <c r="P298" s="8"/>
      <c r="Q298" s="8"/>
      <c r="R298" s="8"/>
      <c r="S298" s="8"/>
      <c r="T298" s="8"/>
      <c r="U298" s="8"/>
      <c r="V298" s="8"/>
      <c r="W298" s="8"/>
      <c r="X298" s="8"/>
      <c r="Y298" s="8"/>
      <c r="Z298" s="8"/>
    </row>
    <row r="299" spans="1:26" ht="12.75" customHeight="1" x14ac:dyDescent="0.15">
      <c r="A299" s="8"/>
      <c r="B299" s="83"/>
      <c r="C299" s="34"/>
      <c r="D299" s="146"/>
      <c r="E299" s="35"/>
      <c r="F299" s="35"/>
      <c r="G299" s="35"/>
      <c r="H299" s="155"/>
      <c r="I299" s="155"/>
      <c r="J299" s="8"/>
      <c r="K299" s="8"/>
      <c r="L299" s="8"/>
      <c r="M299" s="8"/>
      <c r="N299" s="8"/>
      <c r="O299" s="8"/>
      <c r="P299" s="8"/>
      <c r="Q299" s="8"/>
      <c r="R299" s="8"/>
      <c r="S299" s="8"/>
      <c r="T299" s="8"/>
      <c r="U299" s="8"/>
      <c r="V299" s="8"/>
      <c r="W299" s="8"/>
      <c r="X299" s="8"/>
      <c r="Y299" s="8"/>
      <c r="Z299" s="8"/>
    </row>
    <row r="300" spans="1:26" ht="12.75" customHeight="1" x14ac:dyDescent="0.15">
      <c r="A300" s="8"/>
      <c r="B300" s="83"/>
      <c r="C300" s="34"/>
      <c r="D300" s="146"/>
      <c r="E300" s="35"/>
      <c r="F300" s="35"/>
      <c r="G300" s="35"/>
      <c r="H300" s="155"/>
      <c r="I300" s="155"/>
      <c r="J300" s="8"/>
      <c r="K300" s="8"/>
      <c r="L300" s="8"/>
      <c r="M300" s="8"/>
      <c r="N300" s="8"/>
      <c r="O300" s="8"/>
      <c r="P300" s="8"/>
      <c r="Q300" s="8"/>
      <c r="R300" s="8"/>
      <c r="S300" s="8"/>
      <c r="T300" s="8"/>
      <c r="U300" s="8"/>
      <c r="V300" s="8"/>
      <c r="W300" s="8"/>
      <c r="X300" s="8"/>
      <c r="Y300" s="8"/>
      <c r="Z300" s="8"/>
    </row>
    <row r="301" spans="1:26" ht="12.75" customHeight="1" x14ac:dyDescent="0.15">
      <c r="A301" s="8"/>
      <c r="B301" s="83"/>
      <c r="C301" s="34"/>
      <c r="D301" s="146"/>
      <c r="E301" s="35"/>
      <c r="F301" s="35"/>
      <c r="G301" s="35"/>
      <c r="H301" s="155"/>
      <c r="I301" s="155"/>
      <c r="J301" s="8"/>
      <c r="K301" s="8"/>
      <c r="L301" s="8"/>
      <c r="M301" s="8"/>
      <c r="N301" s="8"/>
      <c r="O301" s="8"/>
      <c r="P301" s="8"/>
      <c r="Q301" s="8"/>
      <c r="R301" s="8"/>
      <c r="S301" s="8"/>
      <c r="T301" s="8"/>
      <c r="U301" s="8"/>
      <c r="V301" s="8"/>
      <c r="W301" s="8"/>
      <c r="X301" s="8"/>
      <c r="Y301" s="8"/>
      <c r="Z301" s="8"/>
    </row>
    <row r="302" spans="1:26" ht="12.75" customHeight="1" x14ac:dyDescent="0.15">
      <c r="A302" s="8"/>
      <c r="B302" s="83"/>
      <c r="C302" s="34"/>
      <c r="D302" s="146"/>
      <c r="E302" s="35"/>
      <c r="F302" s="35"/>
      <c r="G302" s="35"/>
      <c r="H302" s="155"/>
      <c r="I302" s="155"/>
      <c r="J302" s="8"/>
      <c r="K302" s="8"/>
      <c r="L302" s="8"/>
      <c r="M302" s="8"/>
      <c r="N302" s="8"/>
      <c r="O302" s="8"/>
      <c r="P302" s="8"/>
      <c r="Q302" s="8"/>
      <c r="R302" s="8"/>
      <c r="S302" s="8"/>
      <c r="T302" s="8"/>
      <c r="U302" s="8"/>
      <c r="V302" s="8"/>
      <c r="W302" s="8"/>
      <c r="X302" s="8"/>
      <c r="Y302" s="8"/>
      <c r="Z302" s="8"/>
    </row>
    <row r="303" spans="1:26" ht="12.75" customHeight="1" x14ac:dyDescent="0.15">
      <c r="A303" s="8"/>
      <c r="B303" s="83"/>
      <c r="C303" s="34"/>
      <c r="D303" s="146"/>
      <c r="E303" s="35"/>
      <c r="F303" s="35"/>
      <c r="G303" s="35"/>
      <c r="H303" s="155"/>
      <c r="I303" s="155"/>
      <c r="J303" s="8"/>
      <c r="K303" s="8"/>
      <c r="L303" s="8"/>
      <c r="M303" s="8"/>
      <c r="N303" s="8"/>
      <c r="O303" s="8"/>
      <c r="P303" s="8"/>
      <c r="Q303" s="8"/>
      <c r="R303" s="8"/>
      <c r="S303" s="8"/>
      <c r="T303" s="8"/>
      <c r="U303" s="8"/>
      <c r="V303" s="8"/>
      <c r="W303" s="8"/>
      <c r="X303" s="8"/>
      <c r="Y303" s="8"/>
      <c r="Z303" s="8"/>
    </row>
    <row r="304" spans="1:26" ht="12.75" customHeight="1" x14ac:dyDescent="0.15">
      <c r="A304" s="8"/>
      <c r="B304" s="83"/>
      <c r="C304" s="34"/>
      <c r="D304" s="146"/>
      <c r="E304" s="35"/>
      <c r="F304" s="35"/>
      <c r="G304" s="35"/>
      <c r="H304" s="155"/>
      <c r="I304" s="155"/>
      <c r="J304" s="8"/>
      <c r="K304" s="8"/>
      <c r="L304" s="8"/>
      <c r="M304" s="8"/>
      <c r="N304" s="8"/>
      <c r="O304" s="8"/>
      <c r="P304" s="8"/>
      <c r="Q304" s="8"/>
      <c r="R304" s="8"/>
      <c r="S304" s="8"/>
      <c r="T304" s="8"/>
      <c r="U304" s="8"/>
      <c r="V304" s="8"/>
      <c r="W304" s="8"/>
      <c r="X304" s="8"/>
      <c r="Y304" s="8"/>
      <c r="Z304" s="8"/>
    </row>
    <row r="305" spans="1:26" ht="12.75" customHeight="1" x14ac:dyDescent="0.15">
      <c r="A305" s="8"/>
      <c r="B305" s="83"/>
      <c r="C305" s="34"/>
      <c r="D305" s="146"/>
      <c r="E305" s="35"/>
      <c r="F305" s="35"/>
      <c r="G305" s="35"/>
      <c r="H305" s="155"/>
      <c r="I305" s="155"/>
      <c r="J305" s="8"/>
      <c r="K305" s="8"/>
      <c r="L305" s="8"/>
      <c r="M305" s="8"/>
      <c r="N305" s="8"/>
      <c r="O305" s="8"/>
      <c r="P305" s="8"/>
      <c r="Q305" s="8"/>
      <c r="R305" s="8"/>
      <c r="S305" s="8"/>
      <c r="T305" s="8"/>
      <c r="U305" s="8"/>
      <c r="V305" s="8"/>
      <c r="W305" s="8"/>
      <c r="X305" s="8"/>
      <c r="Y305" s="8"/>
      <c r="Z305" s="8"/>
    </row>
    <row r="306" spans="1:26" ht="12.75" customHeight="1" x14ac:dyDescent="0.15">
      <c r="A306" s="8"/>
      <c r="B306" s="83"/>
      <c r="C306" s="34"/>
      <c r="D306" s="146"/>
      <c r="E306" s="35"/>
      <c r="F306" s="35"/>
      <c r="G306" s="35"/>
      <c r="H306" s="155"/>
      <c r="I306" s="155"/>
      <c r="J306" s="8"/>
      <c r="K306" s="8"/>
      <c r="L306" s="8"/>
      <c r="M306" s="8"/>
      <c r="N306" s="8"/>
      <c r="O306" s="8"/>
      <c r="P306" s="8"/>
      <c r="Q306" s="8"/>
      <c r="R306" s="8"/>
      <c r="S306" s="8"/>
      <c r="T306" s="8"/>
      <c r="U306" s="8"/>
      <c r="V306" s="8"/>
      <c r="W306" s="8"/>
      <c r="X306" s="8"/>
      <c r="Y306" s="8"/>
      <c r="Z306" s="8"/>
    </row>
    <row r="307" spans="1:26" ht="12.75" customHeight="1" x14ac:dyDescent="0.15">
      <c r="A307" s="8"/>
      <c r="B307" s="83"/>
      <c r="C307" s="34"/>
      <c r="D307" s="146"/>
      <c r="E307" s="35"/>
      <c r="F307" s="35"/>
      <c r="G307" s="35"/>
      <c r="H307" s="155"/>
      <c r="I307" s="155"/>
      <c r="J307" s="8"/>
      <c r="K307" s="8"/>
      <c r="L307" s="8"/>
      <c r="M307" s="8"/>
      <c r="N307" s="8"/>
      <c r="O307" s="8"/>
      <c r="P307" s="8"/>
      <c r="Q307" s="8"/>
      <c r="R307" s="8"/>
      <c r="S307" s="8"/>
      <c r="T307" s="8"/>
      <c r="U307" s="8"/>
      <c r="V307" s="8"/>
      <c r="W307" s="8"/>
      <c r="X307" s="8"/>
      <c r="Y307" s="8"/>
      <c r="Z307" s="8"/>
    </row>
    <row r="308" spans="1:26" ht="12.75" customHeight="1" x14ac:dyDescent="0.15">
      <c r="A308" s="8"/>
      <c r="B308" s="83"/>
      <c r="C308" s="34"/>
      <c r="D308" s="146"/>
      <c r="E308" s="35"/>
      <c r="F308" s="35"/>
      <c r="G308" s="35"/>
      <c r="H308" s="155"/>
      <c r="I308" s="155"/>
      <c r="J308" s="8"/>
      <c r="K308" s="8"/>
      <c r="L308" s="8"/>
      <c r="M308" s="8"/>
      <c r="N308" s="8"/>
      <c r="O308" s="8"/>
      <c r="P308" s="8"/>
      <c r="Q308" s="8"/>
      <c r="R308" s="8"/>
      <c r="S308" s="8"/>
      <c r="T308" s="8"/>
      <c r="U308" s="8"/>
      <c r="V308" s="8"/>
      <c r="W308" s="8"/>
      <c r="X308" s="8"/>
      <c r="Y308" s="8"/>
      <c r="Z308" s="8"/>
    </row>
    <row r="309" spans="1:26" ht="12.75" customHeight="1" x14ac:dyDescent="0.15">
      <c r="A309" s="8"/>
      <c r="B309" s="83"/>
      <c r="C309" s="34"/>
      <c r="D309" s="146"/>
      <c r="E309" s="35"/>
      <c r="F309" s="35"/>
      <c r="G309" s="35"/>
      <c r="H309" s="155"/>
      <c r="I309" s="155"/>
      <c r="J309" s="8"/>
      <c r="K309" s="8"/>
      <c r="L309" s="8"/>
      <c r="M309" s="8"/>
      <c r="N309" s="8"/>
      <c r="O309" s="8"/>
      <c r="P309" s="8"/>
      <c r="Q309" s="8"/>
      <c r="R309" s="8"/>
      <c r="S309" s="8"/>
      <c r="T309" s="8"/>
      <c r="U309" s="8"/>
      <c r="V309" s="8"/>
      <c r="W309" s="8"/>
      <c r="X309" s="8"/>
      <c r="Y309" s="8"/>
      <c r="Z309" s="8"/>
    </row>
    <row r="310" spans="1:26" ht="12.75" customHeight="1" x14ac:dyDescent="0.15">
      <c r="A310" s="8"/>
      <c r="B310" s="83"/>
      <c r="C310" s="34"/>
      <c r="D310" s="146"/>
      <c r="E310" s="35"/>
      <c r="F310" s="35"/>
      <c r="G310" s="35"/>
      <c r="H310" s="155"/>
      <c r="I310" s="155"/>
      <c r="J310" s="8"/>
      <c r="K310" s="8"/>
      <c r="L310" s="8"/>
      <c r="M310" s="8"/>
      <c r="N310" s="8"/>
      <c r="O310" s="8"/>
      <c r="P310" s="8"/>
      <c r="Q310" s="8"/>
      <c r="R310" s="8"/>
      <c r="S310" s="8"/>
      <c r="T310" s="8"/>
      <c r="U310" s="8"/>
      <c r="V310" s="8"/>
      <c r="W310" s="8"/>
      <c r="X310" s="8"/>
      <c r="Y310" s="8"/>
      <c r="Z310" s="8"/>
    </row>
    <row r="311" spans="1:26" ht="12.75" customHeight="1" x14ac:dyDescent="0.15">
      <c r="A311" s="8"/>
      <c r="B311" s="83"/>
      <c r="C311" s="34"/>
      <c r="D311" s="146"/>
      <c r="E311" s="35"/>
      <c r="F311" s="35"/>
      <c r="G311" s="35"/>
      <c r="H311" s="155"/>
      <c r="I311" s="155"/>
      <c r="J311" s="8"/>
      <c r="K311" s="8"/>
      <c r="L311" s="8"/>
      <c r="M311" s="8"/>
      <c r="N311" s="8"/>
      <c r="O311" s="8"/>
      <c r="P311" s="8"/>
      <c r="Q311" s="8"/>
      <c r="R311" s="8"/>
      <c r="S311" s="8"/>
      <c r="T311" s="8"/>
      <c r="U311" s="8"/>
      <c r="V311" s="8"/>
      <c r="W311" s="8"/>
      <c r="X311" s="8"/>
      <c r="Y311" s="8"/>
      <c r="Z311" s="8"/>
    </row>
    <row r="312" spans="1:26" ht="12.75" customHeight="1" x14ac:dyDescent="0.15">
      <c r="A312" s="8"/>
      <c r="B312" s="83"/>
      <c r="C312" s="34"/>
      <c r="D312" s="146"/>
      <c r="E312" s="35"/>
      <c r="F312" s="35"/>
      <c r="G312" s="35"/>
      <c r="H312" s="155"/>
      <c r="I312" s="155"/>
      <c r="J312" s="8"/>
      <c r="K312" s="8"/>
      <c r="L312" s="8"/>
      <c r="M312" s="8"/>
      <c r="N312" s="8"/>
      <c r="O312" s="8"/>
      <c r="P312" s="8"/>
      <c r="Q312" s="8"/>
      <c r="R312" s="8"/>
      <c r="S312" s="8"/>
      <c r="T312" s="8"/>
      <c r="U312" s="8"/>
      <c r="V312" s="8"/>
      <c r="W312" s="8"/>
      <c r="X312" s="8"/>
      <c r="Y312" s="8"/>
      <c r="Z312" s="8"/>
    </row>
    <row r="313" spans="1:26" ht="12.75" customHeight="1" x14ac:dyDescent="0.15">
      <c r="A313" s="8"/>
      <c r="B313" s="83"/>
      <c r="C313" s="34"/>
      <c r="D313" s="146"/>
      <c r="E313" s="35"/>
      <c r="F313" s="35"/>
      <c r="G313" s="35"/>
      <c r="H313" s="155"/>
      <c r="I313" s="155"/>
      <c r="J313" s="8"/>
      <c r="K313" s="8"/>
      <c r="L313" s="8"/>
      <c r="M313" s="8"/>
      <c r="N313" s="8"/>
      <c r="O313" s="8"/>
      <c r="P313" s="8"/>
      <c r="Q313" s="8"/>
      <c r="R313" s="8"/>
      <c r="S313" s="8"/>
      <c r="T313" s="8"/>
      <c r="U313" s="8"/>
      <c r="V313" s="8"/>
      <c r="W313" s="8"/>
      <c r="X313" s="8"/>
      <c r="Y313" s="8"/>
      <c r="Z313" s="8"/>
    </row>
    <row r="314" spans="1:26" ht="12.75" customHeight="1" x14ac:dyDescent="0.15">
      <c r="A314" s="8"/>
      <c r="B314" s="83"/>
      <c r="C314" s="34"/>
      <c r="D314" s="146"/>
      <c r="E314" s="35"/>
      <c r="F314" s="35"/>
      <c r="G314" s="35"/>
      <c r="H314" s="155"/>
      <c r="I314" s="155"/>
      <c r="J314" s="8"/>
      <c r="K314" s="8"/>
      <c r="L314" s="8"/>
      <c r="M314" s="8"/>
      <c r="N314" s="8"/>
      <c r="O314" s="8"/>
      <c r="P314" s="8"/>
      <c r="Q314" s="8"/>
      <c r="R314" s="8"/>
      <c r="S314" s="8"/>
      <c r="T314" s="8"/>
      <c r="U314" s="8"/>
      <c r="V314" s="8"/>
      <c r="W314" s="8"/>
      <c r="X314" s="8"/>
      <c r="Y314" s="8"/>
      <c r="Z314" s="8"/>
    </row>
    <row r="315" spans="1:26" ht="12.75" customHeight="1" x14ac:dyDescent="0.15">
      <c r="A315" s="8"/>
      <c r="B315" s="83"/>
      <c r="C315" s="34"/>
      <c r="D315" s="146"/>
      <c r="E315" s="35"/>
      <c r="F315" s="35"/>
      <c r="G315" s="35"/>
      <c r="H315" s="155"/>
      <c r="I315" s="155"/>
      <c r="J315" s="8"/>
      <c r="K315" s="8"/>
      <c r="L315" s="8"/>
      <c r="M315" s="8"/>
      <c r="N315" s="8"/>
      <c r="O315" s="8"/>
      <c r="P315" s="8"/>
      <c r="Q315" s="8"/>
      <c r="R315" s="8"/>
      <c r="S315" s="8"/>
      <c r="T315" s="8"/>
      <c r="U315" s="8"/>
      <c r="V315" s="8"/>
      <c r="W315" s="8"/>
      <c r="X315" s="8"/>
      <c r="Y315" s="8"/>
      <c r="Z315" s="8"/>
    </row>
    <row r="316" spans="1:26" ht="12.75" customHeight="1" x14ac:dyDescent="0.15">
      <c r="A316" s="8"/>
      <c r="B316" s="83"/>
      <c r="C316" s="34"/>
      <c r="D316" s="146"/>
      <c r="E316" s="35"/>
      <c r="F316" s="35"/>
      <c r="G316" s="35"/>
      <c r="H316" s="155"/>
      <c r="I316" s="155"/>
      <c r="J316" s="8"/>
      <c r="K316" s="8"/>
      <c r="L316" s="8"/>
      <c r="M316" s="8"/>
      <c r="N316" s="8"/>
      <c r="O316" s="8"/>
      <c r="P316" s="8"/>
      <c r="Q316" s="8"/>
      <c r="R316" s="8"/>
      <c r="S316" s="8"/>
      <c r="T316" s="8"/>
      <c r="U316" s="8"/>
      <c r="V316" s="8"/>
      <c r="W316" s="8"/>
      <c r="X316" s="8"/>
      <c r="Y316" s="8"/>
      <c r="Z316" s="8"/>
    </row>
    <row r="317" spans="1:26" ht="12.75" customHeight="1" x14ac:dyDescent="0.15">
      <c r="A317" s="8"/>
      <c r="B317" s="83"/>
      <c r="C317" s="34"/>
      <c r="D317" s="146"/>
      <c r="E317" s="35"/>
      <c r="F317" s="35"/>
      <c r="G317" s="35"/>
      <c r="H317" s="155"/>
      <c r="I317" s="155"/>
      <c r="J317" s="8"/>
      <c r="K317" s="8"/>
      <c r="L317" s="8"/>
      <c r="M317" s="8"/>
      <c r="N317" s="8"/>
      <c r="O317" s="8"/>
      <c r="P317" s="8"/>
      <c r="Q317" s="8"/>
      <c r="R317" s="8"/>
      <c r="S317" s="8"/>
      <c r="T317" s="8"/>
      <c r="U317" s="8"/>
      <c r="V317" s="8"/>
      <c r="W317" s="8"/>
      <c r="X317" s="8"/>
      <c r="Y317" s="8"/>
      <c r="Z317" s="8"/>
    </row>
    <row r="318" spans="1:26" ht="12.75" customHeight="1" x14ac:dyDescent="0.15">
      <c r="A318" s="8"/>
      <c r="B318" s="83"/>
      <c r="C318" s="34"/>
      <c r="D318" s="146"/>
      <c r="E318" s="35"/>
      <c r="F318" s="35"/>
      <c r="G318" s="35"/>
      <c r="H318" s="155"/>
      <c r="I318" s="155"/>
      <c r="J318" s="8"/>
      <c r="K318" s="8"/>
      <c r="L318" s="8"/>
      <c r="M318" s="8"/>
      <c r="N318" s="8"/>
      <c r="O318" s="8"/>
      <c r="P318" s="8"/>
      <c r="Q318" s="8"/>
      <c r="R318" s="8"/>
      <c r="S318" s="8"/>
      <c r="T318" s="8"/>
      <c r="U318" s="8"/>
      <c r="V318" s="8"/>
      <c r="W318" s="8"/>
      <c r="X318" s="8"/>
      <c r="Y318" s="8"/>
      <c r="Z318" s="8"/>
    </row>
    <row r="319" spans="1:26" ht="12.75" customHeight="1" x14ac:dyDescent="0.15">
      <c r="A319" s="8"/>
      <c r="B319" s="83"/>
      <c r="C319" s="34"/>
      <c r="D319" s="146"/>
      <c r="E319" s="35"/>
      <c r="F319" s="35"/>
      <c r="G319" s="35"/>
      <c r="H319" s="155"/>
      <c r="I319" s="155"/>
      <c r="J319" s="8"/>
      <c r="K319" s="8"/>
      <c r="L319" s="8"/>
      <c r="M319" s="8"/>
      <c r="N319" s="8"/>
      <c r="O319" s="8"/>
      <c r="P319" s="8"/>
      <c r="Q319" s="8"/>
      <c r="R319" s="8"/>
      <c r="S319" s="8"/>
      <c r="T319" s="8"/>
      <c r="U319" s="8"/>
      <c r="V319" s="8"/>
      <c r="W319" s="8"/>
      <c r="X319" s="8"/>
      <c r="Y319" s="8"/>
      <c r="Z319" s="8"/>
    </row>
    <row r="320" spans="1:26" ht="12.75" customHeight="1" x14ac:dyDescent="0.15">
      <c r="A320" s="8"/>
      <c r="B320" s="83"/>
      <c r="C320" s="34"/>
      <c r="D320" s="146"/>
      <c r="E320" s="35"/>
      <c r="F320" s="35"/>
      <c r="G320" s="35"/>
      <c r="H320" s="155"/>
      <c r="I320" s="155"/>
      <c r="J320" s="8"/>
      <c r="K320" s="8"/>
      <c r="L320" s="8"/>
      <c r="M320" s="8"/>
      <c r="N320" s="8"/>
      <c r="O320" s="8"/>
      <c r="P320" s="8"/>
      <c r="Q320" s="8"/>
      <c r="R320" s="8"/>
      <c r="S320" s="8"/>
      <c r="T320" s="8"/>
      <c r="U320" s="8"/>
      <c r="V320" s="8"/>
      <c r="W320" s="8"/>
      <c r="X320" s="8"/>
      <c r="Y320" s="8"/>
      <c r="Z320" s="8"/>
    </row>
    <row r="321" spans="1:26" ht="12.75" customHeight="1" x14ac:dyDescent="0.15">
      <c r="A321" s="8"/>
      <c r="B321" s="83"/>
      <c r="C321" s="34"/>
      <c r="D321" s="146"/>
      <c r="E321" s="35"/>
      <c r="F321" s="35"/>
      <c r="G321" s="35"/>
      <c r="H321" s="155"/>
      <c r="I321" s="155"/>
      <c r="J321" s="8"/>
      <c r="K321" s="8"/>
      <c r="L321" s="8"/>
      <c r="M321" s="8"/>
      <c r="N321" s="8"/>
      <c r="O321" s="8"/>
      <c r="P321" s="8"/>
      <c r="Q321" s="8"/>
      <c r="R321" s="8"/>
      <c r="S321" s="8"/>
      <c r="T321" s="8"/>
      <c r="U321" s="8"/>
      <c r="V321" s="8"/>
      <c r="W321" s="8"/>
      <c r="X321" s="8"/>
      <c r="Y321" s="8"/>
      <c r="Z321" s="8"/>
    </row>
    <row r="322" spans="1:26" ht="12.75" customHeight="1" x14ac:dyDescent="0.15">
      <c r="A322" s="8"/>
      <c r="B322" s="83"/>
      <c r="C322" s="34"/>
      <c r="D322" s="146"/>
      <c r="E322" s="35"/>
      <c r="F322" s="35"/>
      <c r="G322" s="35"/>
      <c r="H322" s="155"/>
      <c r="I322" s="155"/>
      <c r="J322" s="8"/>
      <c r="K322" s="8"/>
      <c r="L322" s="8"/>
      <c r="M322" s="8"/>
      <c r="N322" s="8"/>
      <c r="O322" s="8"/>
      <c r="P322" s="8"/>
      <c r="Q322" s="8"/>
      <c r="R322" s="8"/>
      <c r="S322" s="8"/>
      <c r="T322" s="8"/>
      <c r="U322" s="8"/>
      <c r="V322" s="8"/>
      <c r="W322" s="8"/>
      <c r="X322" s="8"/>
      <c r="Y322" s="8"/>
      <c r="Z322" s="8"/>
    </row>
    <row r="323" spans="1:26" ht="12.75" customHeight="1" x14ac:dyDescent="0.15">
      <c r="A323" s="8"/>
      <c r="B323" s="83"/>
      <c r="C323" s="34"/>
      <c r="D323" s="146"/>
      <c r="E323" s="35"/>
      <c r="F323" s="35"/>
      <c r="G323" s="35"/>
      <c r="H323" s="155"/>
      <c r="I323" s="155"/>
      <c r="J323" s="8"/>
      <c r="K323" s="8"/>
      <c r="L323" s="8"/>
      <c r="M323" s="8"/>
      <c r="N323" s="8"/>
      <c r="O323" s="8"/>
      <c r="P323" s="8"/>
      <c r="Q323" s="8"/>
      <c r="R323" s="8"/>
      <c r="S323" s="8"/>
      <c r="T323" s="8"/>
      <c r="U323" s="8"/>
      <c r="V323" s="8"/>
      <c r="W323" s="8"/>
      <c r="X323" s="8"/>
      <c r="Y323" s="8"/>
      <c r="Z323" s="8"/>
    </row>
    <row r="324" spans="1:26" ht="12.75" customHeight="1" x14ac:dyDescent="0.15">
      <c r="A324" s="8"/>
      <c r="B324" s="83"/>
      <c r="C324" s="34"/>
      <c r="D324" s="146"/>
      <c r="E324" s="35"/>
      <c r="F324" s="35"/>
      <c r="G324" s="35"/>
      <c r="H324" s="155"/>
      <c r="I324" s="155"/>
      <c r="J324" s="8"/>
      <c r="K324" s="8"/>
      <c r="L324" s="8"/>
      <c r="M324" s="8"/>
      <c r="N324" s="8"/>
      <c r="O324" s="8"/>
      <c r="P324" s="8"/>
      <c r="Q324" s="8"/>
      <c r="R324" s="8"/>
      <c r="S324" s="8"/>
      <c r="T324" s="8"/>
      <c r="U324" s="8"/>
      <c r="V324" s="8"/>
      <c r="W324" s="8"/>
      <c r="X324" s="8"/>
      <c r="Y324" s="8"/>
      <c r="Z324" s="8"/>
    </row>
    <row r="325" spans="1:26" ht="12.75" customHeight="1" x14ac:dyDescent="0.15">
      <c r="A325" s="8"/>
      <c r="B325" s="83"/>
      <c r="C325" s="34"/>
      <c r="D325" s="146"/>
      <c r="E325" s="35"/>
      <c r="F325" s="35"/>
      <c r="G325" s="35"/>
      <c r="H325" s="155"/>
      <c r="I325" s="155"/>
      <c r="J325" s="8"/>
      <c r="K325" s="8"/>
      <c r="L325" s="8"/>
      <c r="M325" s="8"/>
      <c r="N325" s="8"/>
      <c r="O325" s="8"/>
      <c r="P325" s="8"/>
      <c r="Q325" s="8"/>
      <c r="R325" s="8"/>
      <c r="S325" s="8"/>
      <c r="T325" s="8"/>
      <c r="U325" s="8"/>
      <c r="V325" s="8"/>
      <c r="W325" s="8"/>
      <c r="X325" s="8"/>
      <c r="Y325" s="8"/>
      <c r="Z325" s="8"/>
    </row>
    <row r="326" spans="1:26" ht="12.75" customHeight="1" x14ac:dyDescent="0.15">
      <c r="A326" s="8"/>
      <c r="B326" s="83"/>
      <c r="C326" s="34"/>
      <c r="D326" s="146"/>
      <c r="E326" s="35"/>
      <c r="F326" s="35"/>
      <c r="G326" s="35"/>
      <c r="H326" s="155"/>
      <c r="I326" s="155"/>
      <c r="J326" s="8"/>
      <c r="K326" s="8"/>
      <c r="L326" s="8"/>
      <c r="M326" s="8"/>
      <c r="N326" s="8"/>
      <c r="O326" s="8"/>
      <c r="P326" s="8"/>
      <c r="Q326" s="8"/>
      <c r="R326" s="8"/>
      <c r="S326" s="8"/>
      <c r="T326" s="8"/>
      <c r="U326" s="8"/>
      <c r="V326" s="8"/>
      <c r="W326" s="8"/>
      <c r="X326" s="8"/>
      <c r="Y326" s="8"/>
      <c r="Z326" s="8"/>
    </row>
    <row r="327" spans="1:26" ht="12.75" customHeight="1" x14ac:dyDescent="0.15">
      <c r="A327" s="8"/>
      <c r="B327" s="83"/>
      <c r="C327" s="34"/>
      <c r="D327" s="146"/>
      <c r="E327" s="35"/>
      <c r="F327" s="35"/>
      <c r="G327" s="35"/>
      <c r="H327" s="155"/>
      <c r="I327" s="155"/>
      <c r="J327" s="8"/>
      <c r="K327" s="8"/>
      <c r="L327" s="8"/>
      <c r="M327" s="8"/>
      <c r="N327" s="8"/>
      <c r="O327" s="8"/>
      <c r="P327" s="8"/>
      <c r="Q327" s="8"/>
      <c r="R327" s="8"/>
      <c r="S327" s="8"/>
      <c r="T327" s="8"/>
      <c r="U327" s="8"/>
      <c r="V327" s="8"/>
      <c r="W327" s="8"/>
      <c r="X327" s="8"/>
      <c r="Y327" s="8"/>
      <c r="Z327" s="8"/>
    </row>
    <row r="328" spans="1:26" ht="12.75" customHeight="1" x14ac:dyDescent="0.15">
      <c r="A328" s="8"/>
      <c r="B328" s="83"/>
      <c r="C328" s="34"/>
      <c r="D328" s="146"/>
      <c r="E328" s="35"/>
      <c r="F328" s="35"/>
      <c r="G328" s="35"/>
      <c r="H328" s="155"/>
      <c r="I328" s="155"/>
      <c r="J328" s="8"/>
      <c r="K328" s="8"/>
      <c r="L328" s="8"/>
      <c r="M328" s="8"/>
      <c r="N328" s="8"/>
      <c r="O328" s="8"/>
      <c r="P328" s="8"/>
      <c r="Q328" s="8"/>
      <c r="R328" s="8"/>
      <c r="S328" s="8"/>
      <c r="T328" s="8"/>
      <c r="U328" s="8"/>
      <c r="V328" s="8"/>
      <c r="W328" s="8"/>
      <c r="X328" s="8"/>
      <c r="Y328" s="8"/>
      <c r="Z328" s="8"/>
    </row>
    <row r="329" spans="1:26" ht="12.75" customHeight="1" x14ac:dyDescent="0.15">
      <c r="A329" s="8"/>
      <c r="B329" s="83"/>
      <c r="C329" s="34"/>
      <c r="D329" s="146"/>
      <c r="E329" s="35"/>
      <c r="F329" s="35"/>
      <c r="G329" s="35"/>
      <c r="H329" s="155"/>
      <c r="I329" s="155"/>
      <c r="J329" s="8"/>
      <c r="K329" s="8"/>
      <c r="L329" s="8"/>
      <c r="M329" s="8"/>
      <c r="N329" s="8"/>
      <c r="O329" s="8"/>
      <c r="P329" s="8"/>
      <c r="Q329" s="8"/>
      <c r="R329" s="8"/>
      <c r="S329" s="8"/>
      <c r="T329" s="8"/>
      <c r="U329" s="8"/>
      <c r="V329" s="8"/>
      <c r="W329" s="8"/>
      <c r="X329" s="8"/>
      <c r="Y329" s="8"/>
      <c r="Z329" s="8"/>
    </row>
    <row r="330" spans="1:26" ht="12.75" customHeight="1" x14ac:dyDescent="0.15">
      <c r="A330" s="8"/>
      <c r="B330" s="83"/>
      <c r="C330" s="34"/>
      <c r="D330" s="146"/>
      <c r="E330" s="35"/>
      <c r="F330" s="35"/>
      <c r="G330" s="35"/>
      <c r="H330" s="155"/>
      <c r="I330" s="155"/>
      <c r="J330" s="8"/>
      <c r="K330" s="8"/>
      <c r="L330" s="8"/>
      <c r="M330" s="8"/>
      <c r="N330" s="8"/>
      <c r="O330" s="8"/>
      <c r="P330" s="8"/>
      <c r="Q330" s="8"/>
      <c r="R330" s="8"/>
      <c r="S330" s="8"/>
      <c r="T330" s="8"/>
      <c r="U330" s="8"/>
      <c r="V330" s="8"/>
      <c r="W330" s="8"/>
      <c r="X330" s="8"/>
      <c r="Y330" s="8"/>
      <c r="Z330" s="8"/>
    </row>
    <row r="331" spans="1:26" ht="12.75" customHeight="1" x14ac:dyDescent="0.15">
      <c r="A331" s="8"/>
      <c r="B331" s="83"/>
      <c r="C331" s="34"/>
      <c r="D331" s="146"/>
      <c r="E331" s="35"/>
      <c r="F331" s="35"/>
      <c r="G331" s="35"/>
      <c r="H331" s="155"/>
      <c r="I331" s="155"/>
      <c r="J331" s="8"/>
      <c r="K331" s="8"/>
      <c r="L331" s="8"/>
      <c r="M331" s="8"/>
      <c r="N331" s="8"/>
      <c r="O331" s="8"/>
      <c r="P331" s="8"/>
      <c r="Q331" s="8"/>
      <c r="R331" s="8"/>
      <c r="S331" s="8"/>
      <c r="T331" s="8"/>
      <c r="U331" s="8"/>
      <c r="V331" s="8"/>
      <c r="W331" s="8"/>
      <c r="X331" s="8"/>
      <c r="Y331" s="8"/>
      <c r="Z331" s="8"/>
    </row>
    <row r="332" spans="1:26" ht="12.75" customHeight="1" x14ac:dyDescent="0.15">
      <c r="A332" s="8"/>
      <c r="B332" s="83"/>
      <c r="C332" s="34"/>
      <c r="D332" s="146"/>
      <c r="E332" s="35"/>
      <c r="F332" s="35"/>
      <c r="G332" s="35"/>
      <c r="H332" s="155"/>
      <c r="I332" s="155"/>
      <c r="J332" s="8"/>
      <c r="K332" s="8"/>
      <c r="L332" s="8"/>
      <c r="M332" s="8"/>
      <c r="N332" s="8"/>
      <c r="O332" s="8"/>
      <c r="P332" s="8"/>
      <c r="Q332" s="8"/>
      <c r="R332" s="8"/>
      <c r="S332" s="8"/>
      <c r="T332" s="8"/>
      <c r="U332" s="8"/>
      <c r="V332" s="8"/>
      <c r="W332" s="8"/>
      <c r="X332" s="8"/>
      <c r="Y332" s="8"/>
      <c r="Z332" s="8"/>
    </row>
    <row r="333" spans="1:26" ht="12.75" customHeight="1" x14ac:dyDescent="0.15">
      <c r="A333" s="8"/>
      <c r="B333" s="83"/>
      <c r="C333" s="34"/>
      <c r="D333" s="146"/>
      <c r="E333" s="35"/>
      <c r="F333" s="35"/>
      <c r="G333" s="35"/>
      <c r="H333" s="155"/>
      <c r="I333" s="155"/>
      <c r="J333" s="8"/>
      <c r="K333" s="8"/>
      <c r="L333" s="8"/>
      <c r="M333" s="8"/>
      <c r="N333" s="8"/>
      <c r="O333" s="8"/>
      <c r="P333" s="8"/>
      <c r="Q333" s="8"/>
      <c r="R333" s="8"/>
      <c r="S333" s="8"/>
      <c r="T333" s="8"/>
      <c r="U333" s="8"/>
      <c r="V333" s="8"/>
      <c r="W333" s="8"/>
      <c r="X333" s="8"/>
      <c r="Y333" s="8"/>
      <c r="Z333" s="8"/>
    </row>
    <row r="334" spans="1:26" ht="12.75" customHeight="1" x14ac:dyDescent="0.15">
      <c r="A334" s="8"/>
      <c r="B334" s="83"/>
      <c r="C334" s="34"/>
      <c r="D334" s="146"/>
      <c r="E334" s="35"/>
      <c r="F334" s="35"/>
      <c r="G334" s="35"/>
      <c r="H334" s="155"/>
      <c r="I334" s="155"/>
      <c r="J334" s="8"/>
      <c r="K334" s="8"/>
      <c r="L334" s="8"/>
      <c r="M334" s="8"/>
      <c r="N334" s="8"/>
      <c r="O334" s="8"/>
      <c r="P334" s="8"/>
      <c r="Q334" s="8"/>
      <c r="R334" s="8"/>
      <c r="S334" s="8"/>
      <c r="T334" s="8"/>
      <c r="U334" s="8"/>
      <c r="V334" s="8"/>
      <c r="W334" s="8"/>
      <c r="X334" s="8"/>
      <c r="Y334" s="8"/>
      <c r="Z334" s="8"/>
    </row>
    <row r="335" spans="1:26" ht="12.75" customHeight="1" x14ac:dyDescent="0.15">
      <c r="A335" s="8"/>
      <c r="B335" s="83"/>
      <c r="C335" s="34"/>
      <c r="D335" s="146"/>
      <c r="E335" s="35"/>
      <c r="F335" s="35"/>
      <c r="G335" s="35"/>
      <c r="H335" s="155"/>
      <c r="I335" s="155"/>
      <c r="J335" s="8"/>
      <c r="K335" s="8"/>
      <c r="L335" s="8"/>
      <c r="M335" s="8"/>
      <c r="N335" s="8"/>
      <c r="O335" s="8"/>
      <c r="P335" s="8"/>
      <c r="Q335" s="8"/>
      <c r="R335" s="8"/>
      <c r="S335" s="8"/>
      <c r="T335" s="8"/>
      <c r="U335" s="8"/>
      <c r="V335" s="8"/>
      <c r="W335" s="8"/>
      <c r="X335" s="8"/>
      <c r="Y335" s="8"/>
      <c r="Z335" s="8"/>
    </row>
    <row r="336" spans="1:26" ht="12.75" customHeight="1" x14ac:dyDescent="0.15">
      <c r="A336" s="8"/>
      <c r="B336" s="83"/>
      <c r="C336" s="34"/>
      <c r="D336" s="146"/>
      <c r="E336" s="35"/>
      <c r="F336" s="35"/>
      <c r="G336" s="35"/>
      <c r="H336" s="155"/>
      <c r="I336" s="155"/>
      <c r="J336" s="8"/>
      <c r="K336" s="8"/>
      <c r="L336" s="8"/>
      <c r="M336" s="8"/>
      <c r="N336" s="8"/>
      <c r="O336" s="8"/>
      <c r="P336" s="8"/>
      <c r="Q336" s="8"/>
      <c r="R336" s="8"/>
      <c r="S336" s="8"/>
      <c r="T336" s="8"/>
      <c r="U336" s="8"/>
      <c r="V336" s="8"/>
      <c r="W336" s="8"/>
      <c r="X336" s="8"/>
      <c r="Y336" s="8"/>
      <c r="Z336" s="8"/>
    </row>
    <row r="337" spans="1:26" ht="12.75" customHeight="1" x14ac:dyDescent="0.15">
      <c r="A337" s="8"/>
      <c r="B337" s="83"/>
      <c r="C337" s="34"/>
      <c r="D337" s="146"/>
      <c r="E337" s="35"/>
      <c r="F337" s="35"/>
      <c r="G337" s="35"/>
      <c r="H337" s="155"/>
      <c r="I337" s="155"/>
      <c r="J337" s="8"/>
      <c r="K337" s="8"/>
      <c r="L337" s="8"/>
      <c r="M337" s="8"/>
      <c r="N337" s="8"/>
      <c r="O337" s="8"/>
      <c r="P337" s="8"/>
      <c r="Q337" s="8"/>
      <c r="R337" s="8"/>
      <c r="S337" s="8"/>
      <c r="T337" s="8"/>
      <c r="U337" s="8"/>
      <c r="V337" s="8"/>
      <c r="W337" s="8"/>
      <c r="X337" s="8"/>
      <c r="Y337" s="8"/>
      <c r="Z337" s="8"/>
    </row>
    <row r="338" spans="1:26" ht="12.75" customHeight="1" x14ac:dyDescent="0.15">
      <c r="A338" s="8"/>
      <c r="B338" s="83"/>
      <c r="C338" s="34"/>
      <c r="D338" s="146"/>
      <c r="E338" s="35"/>
      <c r="F338" s="35"/>
      <c r="G338" s="35"/>
      <c r="H338" s="155"/>
      <c r="I338" s="155"/>
      <c r="J338" s="8"/>
      <c r="K338" s="8"/>
      <c r="L338" s="8"/>
      <c r="M338" s="8"/>
      <c r="N338" s="8"/>
      <c r="O338" s="8"/>
      <c r="P338" s="8"/>
      <c r="Q338" s="8"/>
      <c r="R338" s="8"/>
      <c r="S338" s="8"/>
      <c r="T338" s="8"/>
      <c r="U338" s="8"/>
      <c r="V338" s="8"/>
      <c r="W338" s="8"/>
      <c r="X338" s="8"/>
      <c r="Y338" s="8"/>
      <c r="Z338" s="8"/>
    </row>
    <row r="339" spans="1:26" ht="12.75" customHeight="1" x14ac:dyDescent="0.15">
      <c r="A339" s="8"/>
      <c r="B339" s="83"/>
      <c r="C339" s="34"/>
      <c r="D339" s="146"/>
      <c r="E339" s="35"/>
      <c r="F339" s="35"/>
      <c r="G339" s="35"/>
      <c r="H339" s="155"/>
      <c r="I339" s="155"/>
      <c r="J339" s="8"/>
      <c r="K339" s="8"/>
      <c r="L339" s="8"/>
      <c r="M339" s="8"/>
      <c r="N339" s="8"/>
      <c r="O339" s="8"/>
      <c r="P339" s="8"/>
      <c r="Q339" s="8"/>
      <c r="R339" s="8"/>
      <c r="S339" s="8"/>
      <c r="T339" s="8"/>
      <c r="U339" s="8"/>
      <c r="V339" s="8"/>
      <c r="W339" s="8"/>
      <c r="X339" s="8"/>
      <c r="Y339" s="8"/>
      <c r="Z339" s="8"/>
    </row>
    <row r="340" spans="1:26" ht="12.75" customHeight="1" x14ac:dyDescent="0.15">
      <c r="A340" s="8"/>
      <c r="B340" s="83"/>
      <c r="C340" s="34"/>
      <c r="D340" s="146"/>
      <c r="E340" s="35"/>
      <c r="F340" s="35"/>
      <c r="G340" s="35"/>
      <c r="H340" s="155"/>
      <c r="I340" s="155"/>
      <c r="J340" s="8"/>
      <c r="K340" s="8"/>
      <c r="L340" s="8"/>
      <c r="M340" s="8"/>
      <c r="N340" s="8"/>
      <c r="O340" s="8"/>
      <c r="P340" s="8"/>
      <c r="Q340" s="8"/>
      <c r="R340" s="8"/>
      <c r="S340" s="8"/>
      <c r="T340" s="8"/>
      <c r="U340" s="8"/>
      <c r="V340" s="8"/>
      <c r="W340" s="8"/>
      <c r="X340" s="8"/>
      <c r="Y340" s="8"/>
      <c r="Z340" s="8"/>
    </row>
    <row r="341" spans="1:26" ht="12.75" customHeight="1" x14ac:dyDescent="0.15">
      <c r="A341" s="8"/>
      <c r="B341" s="83"/>
      <c r="C341" s="34"/>
      <c r="D341" s="146"/>
      <c r="E341" s="35"/>
      <c r="F341" s="35"/>
      <c r="G341" s="35"/>
      <c r="H341" s="155"/>
      <c r="I341" s="155"/>
      <c r="J341" s="8"/>
      <c r="K341" s="8"/>
      <c r="L341" s="8"/>
      <c r="M341" s="8"/>
      <c r="N341" s="8"/>
      <c r="O341" s="8"/>
      <c r="P341" s="8"/>
      <c r="Q341" s="8"/>
      <c r="R341" s="8"/>
      <c r="S341" s="8"/>
      <c r="T341" s="8"/>
      <c r="U341" s="8"/>
      <c r="V341" s="8"/>
      <c r="W341" s="8"/>
      <c r="X341" s="8"/>
      <c r="Y341" s="8"/>
      <c r="Z341" s="8"/>
    </row>
    <row r="342" spans="1:26" ht="12.75" customHeight="1" x14ac:dyDescent="0.15">
      <c r="A342" s="8"/>
      <c r="B342" s="83"/>
      <c r="C342" s="34"/>
      <c r="D342" s="146"/>
      <c r="E342" s="35"/>
      <c r="F342" s="35"/>
      <c r="G342" s="35"/>
      <c r="H342" s="155"/>
      <c r="I342" s="155"/>
      <c r="J342" s="8"/>
      <c r="K342" s="8"/>
      <c r="L342" s="8"/>
      <c r="M342" s="8"/>
      <c r="N342" s="8"/>
      <c r="O342" s="8"/>
      <c r="P342" s="8"/>
      <c r="Q342" s="8"/>
      <c r="R342" s="8"/>
      <c r="S342" s="8"/>
      <c r="T342" s="8"/>
      <c r="U342" s="8"/>
      <c r="V342" s="8"/>
      <c r="W342" s="8"/>
      <c r="X342" s="8"/>
      <c r="Y342" s="8"/>
      <c r="Z342" s="8"/>
    </row>
    <row r="343" spans="1:26" ht="12.75" customHeight="1" x14ac:dyDescent="0.15">
      <c r="A343" s="8"/>
      <c r="B343" s="83"/>
      <c r="C343" s="34"/>
      <c r="D343" s="146"/>
      <c r="E343" s="35"/>
      <c r="F343" s="35"/>
      <c r="G343" s="35"/>
      <c r="H343" s="155"/>
      <c r="I343" s="155"/>
      <c r="J343" s="8"/>
      <c r="K343" s="8"/>
      <c r="L343" s="8"/>
      <c r="M343" s="8"/>
      <c r="N343" s="8"/>
      <c r="O343" s="8"/>
      <c r="P343" s="8"/>
      <c r="Q343" s="8"/>
      <c r="R343" s="8"/>
      <c r="S343" s="8"/>
      <c r="T343" s="8"/>
      <c r="U343" s="8"/>
      <c r="V343" s="8"/>
      <c r="W343" s="8"/>
      <c r="X343" s="8"/>
      <c r="Y343" s="8"/>
      <c r="Z343" s="8"/>
    </row>
    <row r="344" spans="1:26" ht="12.75" customHeight="1" x14ac:dyDescent="0.15">
      <c r="A344" s="8"/>
      <c r="B344" s="83"/>
      <c r="C344" s="34"/>
      <c r="D344" s="146"/>
      <c r="E344" s="35"/>
      <c r="F344" s="35"/>
      <c r="G344" s="35"/>
      <c r="H344" s="155"/>
      <c r="I344" s="155"/>
      <c r="J344" s="8"/>
      <c r="K344" s="8"/>
      <c r="L344" s="8"/>
      <c r="M344" s="8"/>
      <c r="N344" s="8"/>
      <c r="O344" s="8"/>
      <c r="P344" s="8"/>
      <c r="Q344" s="8"/>
      <c r="R344" s="8"/>
      <c r="S344" s="8"/>
      <c r="T344" s="8"/>
      <c r="U344" s="8"/>
      <c r="V344" s="8"/>
      <c r="W344" s="8"/>
      <c r="X344" s="8"/>
      <c r="Y344" s="8"/>
      <c r="Z344" s="8"/>
    </row>
    <row r="345" spans="1:26" ht="12.75" customHeight="1" x14ac:dyDescent="0.15">
      <c r="A345" s="8"/>
      <c r="B345" s="83"/>
      <c r="C345" s="34"/>
      <c r="D345" s="146"/>
      <c r="E345" s="35"/>
      <c r="F345" s="35"/>
      <c r="G345" s="35"/>
      <c r="H345" s="155"/>
      <c r="I345" s="155"/>
      <c r="J345" s="8"/>
      <c r="K345" s="8"/>
      <c r="L345" s="8"/>
      <c r="M345" s="8"/>
      <c r="N345" s="8"/>
      <c r="O345" s="8"/>
      <c r="P345" s="8"/>
      <c r="Q345" s="8"/>
      <c r="R345" s="8"/>
      <c r="S345" s="8"/>
      <c r="T345" s="8"/>
      <c r="U345" s="8"/>
      <c r="V345" s="8"/>
      <c r="W345" s="8"/>
      <c r="X345" s="8"/>
      <c r="Y345" s="8"/>
      <c r="Z345" s="8"/>
    </row>
    <row r="346" spans="1:26" ht="12.75" customHeight="1" x14ac:dyDescent="0.15">
      <c r="A346" s="8"/>
      <c r="B346" s="83"/>
      <c r="C346" s="34"/>
      <c r="D346" s="146"/>
      <c r="E346" s="35"/>
      <c r="F346" s="35"/>
      <c r="G346" s="35"/>
      <c r="H346" s="155"/>
      <c r="I346" s="155"/>
      <c r="J346" s="8"/>
      <c r="K346" s="8"/>
      <c r="L346" s="8"/>
      <c r="M346" s="8"/>
      <c r="N346" s="8"/>
      <c r="O346" s="8"/>
      <c r="P346" s="8"/>
      <c r="Q346" s="8"/>
      <c r="R346" s="8"/>
      <c r="S346" s="8"/>
      <c r="T346" s="8"/>
      <c r="U346" s="8"/>
      <c r="V346" s="8"/>
      <c r="W346" s="8"/>
      <c r="X346" s="8"/>
      <c r="Y346" s="8"/>
      <c r="Z346" s="8"/>
    </row>
    <row r="347" spans="1:26" ht="12.75" customHeight="1" x14ac:dyDescent="0.15">
      <c r="A347" s="8"/>
      <c r="B347" s="83"/>
      <c r="C347" s="34"/>
      <c r="D347" s="146"/>
      <c r="E347" s="35"/>
      <c r="F347" s="35"/>
      <c r="G347" s="35"/>
      <c r="H347" s="155"/>
      <c r="I347" s="155"/>
      <c r="J347" s="8"/>
      <c r="K347" s="8"/>
      <c r="L347" s="8"/>
      <c r="M347" s="8"/>
      <c r="N347" s="8"/>
      <c r="O347" s="8"/>
      <c r="P347" s="8"/>
      <c r="Q347" s="8"/>
      <c r="R347" s="8"/>
      <c r="S347" s="8"/>
      <c r="T347" s="8"/>
      <c r="U347" s="8"/>
      <c r="V347" s="8"/>
      <c r="W347" s="8"/>
      <c r="X347" s="8"/>
      <c r="Y347" s="8"/>
      <c r="Z347" s="8"/>
    </row>
    <row r="348" spans="1:26" ht="12.75" customHeight="1" x14ac:dyDescent="0.15">
      <c r="A348" s="8"/>
      <c r="B348" s="83"/>
      <c r="C348" s="34"/>
      <c r="D348" s="146"/>
      <c r="E348" s="35"/>
      <c r="F348" s="35"/>
      <c r="G348" s="35"/>
      <c r="H348" s="155"/>
      <c r="I348" s="155"/>
      <c r="J348" s="8"/>
      <c r="K348" s="8"/>
      <c r="L348" s="8"/>
      <c r="M348" s="8"/>
      <c r="N348" s="8"/>
      <c r="O348" s="8"/>
      <c r="P348" s="8"/>
      <c r="Q348" s="8"/>
      <c r="R348" s="8"/>
      <c r="S348" s="8"/>
      <c r="T348" s="8"/>
      <c r="U348" s="8"/>
      <c r="V348" s="8"/>
      <c r="W348" s="8"/>
      <c r="X348" s="8"/>
      <c r="Y348" s="8"/>
      <c r="Z348" s="8"/>
    </row>
    <row r="349" spans="1:26" ht="12.75" customHeight="1" x14ac:dyDescent="0.15">
      <c r="A349" s="8"/>
      <c r="B349" s="83"/>
      <c r="C349" s="34"/>
      <c r="D349" s="146"/>
      <c r="E349" s="35"/>
      <c r="F349" s="35"/>
      <c r="G349" s="35"/>
      <c r="H349" s="155"/>
      <c r="I349" s="155"/>
      <c r="J349" s="8"/>
      <c r="K349" s="8"/>
      <c r="L349" s="8"/>
      <c r="M349" s="8"/>
      <c r="N349" s="8"/>
      <c r="O349" s="8"/>
      <c r="P349" s="8"/>
      <c r="Q349" s="8"/>
      <c r="R349" s="8"/>
      <c r="S349" s="8"/>
      <c r="T349" s="8"/>
      <c r="U349" s="8"/>
      <c r="V349" s="8"/>
      <c r="W349" s="8"/>
      <c r="X349" s="8"/>
      <c r="Y349" s="8"/>
      <c r="Z349" s="8"/>
    </row>
    <row r="350" spans="1:26" ht="12.75" customHeight="1" x14ac:dyDescent="0.15">
      <c r="A350" s="8"/>
      <c r="B350" s="83"/>
      <c r="C350" s="34"/>
      <c r="D350" s="146"/>
      <c r="E350" s="35"/>
      <c r="F350" s="35"/>
      <c r="G350" s="35"/>
      <c r="H350" s="155"/>
      <c r="I350" s="155"/>
      <c r="J350" s="8"/>
      <c r="K350" s="8"/>
      <c r="L350" s="8"/>
      <c r="M350" s="8"/>
      <c r="N350" s="8"/>
      <c r="O350" s="8"/>
      <c r="P350" s="8"/>
      <c r="Q350" s="8"/>
      <c r="R350" s="8"/>
      <c r="S350" s="8"/>
      <c r="T350" s="8"/>
      <c r="U350" s="8"/>
      <c r="V350" s="8"/>
      <c r="W350" s="8"/>
      <c r="X350" s="8"/>
      <c r="Y350" s="8"/>
      <c r="Z350" s="8"/>
    </row>
    <row r="351" spans="1:26" ht="12.75" customHeight="1" x14ac:dyDescent="0.15">
      <c r="A351" s="8"/>
      <c r="B351" s="83"/>
      <c r="C351" s="34"/>
      <c r="D351" s="146"/>
      <c r="E351" s="35"/>
      <c r="F351" s="35"/>
      <c r="G351" s="35"/>
      <c r="H351" s="155"/>
      <c r="I351" s="155"/>
      <c r="J351" s="8"/>
      <c r="K351" s="8"/>
      <c r="L351" s="8"/>
      <c r="M351" s="8"/>
      <c r="N351" s="8"/>
      <c r="O351" s="8"/>
      <c r="P351" s="8"/>
      <c r="Q351" s="8"/>
      <c r="R351" s="8"/>
      <c r="S351" s="8"/>
      <c r="T351" s="8"/>
      <c r="U351" s="8"/>
      <c r="V351" s="8"/>
      <c r="W351" s="8"/>
      <c r="X351" s="8"/>
      <c r="Y351" s="8"/>
      <c r="Z351" s="8"/>
    </row>
    <row r="352" spans="1:26" ht="12.75" customHeight="1" x14ac:dyDescent="0.15">
      <c r="A352" s="8"/>
      <c r="B352" s="83"/>
      <c r="C352" s="34"/>
      <c r="D352" s="146"/>
      <c r="E352" s="35"/>
      <c r="F352" s="35"/>
      <c r="G352" s="35"/>
      <c r="H352" s="155"/>
      <c r="I352" s="155"/>
      <c r="J352" s="8"/>
      <c r="K352" s="8"/>
      <c r="L352" s="8"/>
      <c r="M352" s="8"/>
      <c r="N352" s="8"/>
      <c r="O352" s="8"/>
      <c r="P352" s="8"/>
      <c r="Q352" s="8"/>
      <c r="R352" s="8"/>
      <c r="S352" s="8"/>
      <c r="T352" s="8"/>
      <c r="U352" s="8"/>
      <c r="V352" s="8"/>
      <c r="W352" s="8"/>
      <c r="X352" s="8"/>
      <c r="Y352" s="8"/>
      <c r="Z352" s="8"/>
    </row>
    <row r="353" spans="1:26" ht="12.75" customHeight="1" x14ac:dyDescent="0.15">
      <c r="A353" s="8"/>
      <c r="B353" s="83"/>
      <c r="C353" s="34"/>
      <c r="D353" s="146"/>
      <c r="E353" s="35"/>
      <c r="F353" s="35"/>
      <c r="G353" s="35"/>
      <c r="H353" s="155"/>
      <c r="I353" s="155"/>
      <c r="J353" s="8"/>
      <c r="K353" s="8"/>
      <c r="L353" s="8"/>
      <c r="M353" s="8"/>
      <c r="N353" s="8"/>
      <c r="O353" s="8"/>
      <c r="P353" s="8"/>
      <c r="Q353" s="8"/>
      <c r="R353" s="8"/>
      <c r="S353" s="8"/>
      <c r="T353" s="8"/>
      <c r="U353" s="8"/>
      <c r="V353" s="8"/>
      <c r="W353" s="8"/>
      <c r="X353" s="8"/>
      <c r="Y353" s="8"/>
      <c r="Z353" s="8"/>
    </row>
    <row r="354" spans="1:26" ht="12.75" customHeight="1" x14ac:dyDescent="0.15">
      <c r="A354" s="8"/>
      <c r="B354" s="83"/>
      <c r="C354" s="34"/>
      <c r="D354" s="146"/>
      <c r="E354" s="35"/>
      <c r="F354" s="35"/>
      <c r="G354" s="35"/>
      <c r="H354" s="155"/>
      <c r="I354" s="155"/>
      <c r="J354" s="8"/>
      <c r="K354" s="8"/>
      <c r="L354" s="8"/>
      <c r="M354" s="8"/>
      <c r="N354" s="8"/>
      <c r="O354" s="8"/>
      <c r="P354" s="8"/>
      <c r="Q354" s="8"/>
      <c r="R354" s="8"/>
      <c r="S354" s="8"/>
      <c r="T354" s="8"/>
      <c r="U354" s="8"/>
      <c r="V354" s="8"/>
      <c r="W354" s="8"/>
      <c r="X354" s="8"/>
      <c r="Y354" s="8"/>
      <c r="Z354" s="8"/>
    </row>
    <row r="355" spans="1:26" ht="12.75" customHeight="1" x14ac:dyDescent="0.15">
      <c r="A355" s="8"/>
      <c r="B355" s="83"/>
      <c r="C355" s="34"/>
      <c r="D355" s="146"/>
      <c r="E355" s="35"/>
      <c r="F355" s="35"/>
      <c r="G355" s="35"/>
      <c r="H355" s="155"/>
      <c r="I355" s="155"/>
      <c r="J355" s="8"/>
      <c r="K355" s="8"/>
      <c r="L355" s="8"/>
      <c r="M355" s="8"/>
      <c r="N355" s="8"/>
      <c r="O355" s="8"/>
      <c r="P355" s="8"/>
      <c r="Q355" s="8"/>
      <c r="R355" s="8"/>
      <c r="S355" s="8"/>
      <c r="T355" s="8"/>
      <c r="U355" s="8"/>
      <c r="V355" s="8"/>
      <c r="W355" s="8"/>
      <c r="X355" s="8"/>
      <c r="Y355" s="8"/>
      <c r="Z355" s="8"/>
    </row>
    <row r="356" spans="1:26" ht="12.75" customHeight="1" x14ac:dyDescent="0.15">
      <c r="A356" s="8"/>
      <c r="B356" s="83"/>
      <c r="C356" s="34"/>
      <c r="D356" s="146"/>
      <c r="E356" s="35"/>
      <c r="F356" s="35"/>
      <c r="G356" s="35"/>
      <c r="H356" s="155"/>
      <c r="I356" s="155"/>
      <c r="J356" s="8"/>
      <c r="K356" s="8"/>
      <c r="L356" s="8"/>
      <c r="M356" s="8"/>
      <c r="N356" s="8"/>
      <c r="O356" s="8"/>
      <c r="P356" s="8"/>
      <c r="Q356" s="8"/>
      <c r="R356" s="8"/>
      <c r="S356" s="8"/>
      <c r="T356" s="8"/>
      <c r="U356" s="8"/>
      <c r="V356" s="8"/>
      <c r="W356" s="8"/>
      <c r="X356" s="8"/>
      <c r="Y356" s="8"/>
      <c r="Z356" s="8"/>
    </row>
    <row r="357" spans="1:26" ht="12.75" customHeight="1" x14ac:dyDescent="0.15">
      <c r="A357" s="8"/>
      <c r="B357" s="83"/>
      <c r="C357" s="34"/>
      <c r="D357" s="146"/>
      <c r="E357" s="35"/>
      <c r="F357" s="35"/>
      <c r="G357" s="35"/>
      <c r="H357" s="155"/>
      <c r="I357" s="155"/>
      <c r="J357" s="8"/>
      <c r="K357" s="8"/>
      <c r="L357" s="8"/>
      <c r="M357" s="8"/>
      <c r="N357" s="8"/>
      <c r="O357" s="8"/>
      <c r="P357" s="8"/>
      <c r="Q357" s="8"/>
      <c r="R357" s="8"/>
      <c r="S357" s="8"/>
      <c r="T357" s="8"/>
      <c r="U357" s="8"/>
      <c r="V357" s="8"/>
      <c r="W357" s="8"/>
      <c r="X357" s="8"/>
      <c r="Y357" s="8"/>
      <c r="Z357" s="8"/>
    </row>
    <row r="358" spans="1:26" ht="12.75" customHeight="1" x14ac:dyDescent="0.15">
      <c r="A358" s="8"/>
      <c r="B358" s="83"/>
      <c r="C358" s="34"/>
      <c r="D358" s="146"/>
      <c r="E358" s="35"/>
      <c r="F358" s="35"/>
      <c r="G358" s="35"/>
      <c r="H358" s="155"/>
      <c r="I358" s="155"/>
      <c r="J358" s="8"/>
      <c r="K358" s="8"/>
      <c r="L358" s="8"/>
      <c r="M358" s="8"/>
      <c r="N358" s="8"/>
      <c r="O358" s="8"/>
      <c r="P358" s="8"/>
      <c r="Q358" s="8"/>
      <c r="R358" s="8"/>
      <c r="S358" s="8"/>
      <c r="T358" s="8"/>
      <c r="U358" s="8"/>
      <c r="V358" s="8"/>
      <c r="W358" s="8"/>
      <c r="X358" s="8"/>
      <c r="Y358" s="8"/>
      <c r="Z358" s="8"/>
    </row>
    <row r="359" spans="1:26" ht="12.75" customHeight="1" x14ac:dyDescent="0.15">
      <c r="A359" s="8"/>
      <c r="B359" s="83"/>
      <c r="C359" s="34"/>
      <c r="D359" s="146"/>
      <c r="E359" s="35"/>
      <c r="F359" s="35"/>
      <c r="G359" s="35"/>
      <c r="H359" s="155"/>
      <c r="I359" s="155"/>
      <c r="J359" s="8"/>
      <c r="K359" s="8"/>
      <c r="L359" s="8"/>
      <c r="M359" s="8"/>
      <c r="N359" s="8"/>
      <c r="O359" s="8"/>
      <c r="P359" s="8"/>
      <c r="Q359" s="8"/>
      <c r="R359" s="8"/>
      <c r="S359" s="8"/>
      <c r="T359" s="8"/>
      <c r="U359" s="8"/>
      <c r="V359" s="8"/>
      <c r="W359" s="8"/>
      <c r="X359" s="8"/>
      <c r="Y359" s="8"/>
      <c r="Z359" s="8"/>
    </row>
    <row r="360" spans="1:26" ht="12.75" customHeight="1" x14ac:dyDescent="0.15">
      <c r="A360" s="8"/>
      <c r="B360" s="83"/>
      <c r="C360" s="34"/>
      <c r="D360" s="146"/>
      <c r="E360" s="35"/>
      <c r="F360" s="35"/>
      <c r="G360" s="35"/>
      <c r="H360" s="155"/>
      <c r="I360" s="155"/>
      <c r="J360" s="8"/>
      <c r="K360" s="8"/>
      <c r="L360" s="8"/>
      <c r="M360" s="8"/>
      <c r="N360" s="8"/>
      <c r="O360" s="8"/>
      <c r="P360" s="8"/>
      <c r="Q360" s="8"/>
      <c r="R360" s="8"/>
      <c r="S360" s="8"/>
      <c r="T360" s="8"/>
      <c r="U360" s="8"/>
      <c r="V360" s="8"/>
      <c r="W360" s="8"/>
      <c r="X360" s="8"/>
      <c r="Y360" s="8"/>
      <c r="Z360" s="8"/>
    </row>
    <row r="361" spans="1:26" ht="12.75" customHeight="1" x14ac:dyDescent="0.15">
      <c r="A361" s="8"/>
      <c r="B361" s="83"/>
      <c r="C361" s="34"/>
      <c r="D361" s="146"/>
      <c r="E361" s="35"/>
      <c r="F361" s="35"/>
      <c r="G361" s="35"/>
      <c r="H361" s="155"/>
      <c r="I361" s="155"/>
      <c r="J361" s="8"/>
      <c r="K361" s="8"/>
      <c r="L361" s="8"/>
      <c r="M361" s="8"/>
      <c r="N361" s="8"/>
      <c r="O361" s="8"/>
      <c r="P361" s="8"/>
      <c r="Q361" s="8"/>
      <c r="R361" s="8"/>
      <c r="S361" s="8"/>
      <c r="T361" s="8"/>
      <c r="U361" s="8"/>
      <c r="V361" s="8"/>
      <c r="W361" s="8"/>
      <c r="X361" s="8"/>
      <c r="Y361" s="8"/>
      <c r="Z361" s="8"/>
    </row>
    <row r="362" spans="1:26" ht="12.75" customHeight="1" x14ac:dyDescent="0.15">
      <c r="A362" s="8"/>
      <c r="B362" s="83"/>
      <c r="C362" s="34"/>
      <c r="D362" s="146"/>
      <c r="E362" s="35"/>
      <c r="F362" s="35"/>
      <c r="G362" s="35"/>
      <c r="H362" s="155"/>
      <c r="I362" s="155"/>
      <c r="J362" s="8"/>
      <c r="K362" s="8"/>
      <c r="L362" s="8"/>
      <c r="M362" s="8"/>
      <c r="N362" s="8"/>
      <c r="O362" s="8"/>
      <c r="P362" s="8"/>
      <c r="Q362" s="8"/>
      <c r="R362" s="8"/>
      <c r="S362" s="8"/>
      <c r="T362" s="8"/>
      <c r="U362" s="8"/>
      <c r="V362" s="8"/>
      <c r="W362" s="8"/>
      <c r="X362" s="8"/>
      <c r="Y362" s="8"/>
      <c r="Z362" s="8"/>
    </row>
    <row r="363" spans="1:26" ht="12.75" customHeight="1" x14ac:dyDescent="0.15">
      <c r="A363" s="8"/>
      <c r="B363" s="83"/>
      <c r="C363" s="34"/>
      <c r="D363" s="146"/>
      <c r="E363" s="35"/>
      <c r="F363" s="35"/>
      <c r="G363" s="35"/>
      <c r="H363" s="155"/>
      <c r="I363" s="155"/>
      <c r="J363" s="8"/>
      <c r="K363" s="8"/>
      <c r="L363" s="8"/>
      <c r="M363" s="8"/>
      <c r="N363" s="8"/>
      <c r="O363" s="8"/>
      <c r="P363" s="8"/>
      <c r="Q363" s="8"/>
      <c r="R363" s="8"/>
      <c r="S363" s="8"/>
      <c r="T363" s="8"/>
      <c r="U363" s="8"/>
      <c r="V363" s="8"/>
      <c r="W363" s="8"/>
      <c r="X363" s="8"/>
      <c r="Y363" s="8"/>
      <c r="Z363" s="8"/>
    </row>
    <row r="364" spans="1:26" ht="12.75" customHeight="1" x14ac:dyDescent="0.15">
      <c r="A364" s="8"/>
      <c r="B364" s="83"/>
      <c r="C364" s="34"/>
      <c r="D364" s="146"/>
      <c r="E364" s="35"/>
      <c r="F364" s="35"/>
      <c r="G364" s="35"/>
      <c r="H364" s="155"/>
      <c r="I364" s="155"/>
      <c r="J364" s="8"/>
      <c r="K364" s="8"/>
      <c r="L364" s="8"/>
      <c r="M364" s="8"/>
      <c r="N364" s="8"/>
      <c r="O364" s="8"/>
      <c r="P364" s="8"/>
      <c r="Q364" s="8"/>
      <c r="R364" s="8"/>
      <c r="S364" s="8"/>
      <c r="T364" s="8"/>
      <c r="U364" s="8"/>
      <c r="V364" s="8"/>
      <c r="W364" s="8"/>
      <c r="X364" s="8"/>
      <c r="Y364" s="8"/>
      <c r="Z364" s="8"/>
    </row>
    <row r="365" spans="1:26" ht="12.75" customHeight="1" x14ac:dyDescent="0.15">
      <c r="A365" s="8"/>
      <c r="B365" s="83"/>
      <c r="C365" s="34"/>
      <c r="D365" s="146"/>
      <c r="E365" s="35"/>
      <c r="F365" s="35"/>
      <c r="G365" s="35"/>
      <c r="H365" s="155"/>
      <c r="I365" s="155"/>
      <c r="J365" s="8"/>
      <c r="K365" s="8"/>
      <c r="L365" s="8"/>
      <c r="M365" s="8"/>
      <c r="N365" s="8"/>
      <c r="O365" s="8"/>
      <c r="P365" s="8"/>
      <c r="Q365" s="8"/>
      <c r="R365" s="8"/>
      <c r="S365" s="8"/>
      <c r="T365" s="8"/>
      <c r="U365" s="8"/>
      <c r="V365" s="8"/>
      <c r="W365" s="8"/>
      <c r="X365" s="8"/>
      <c r="Y365" s="8"/>
      <c r="Z365" s="8"/>
    </row>
    <row r="366" spans="1:26" ht="12.75" customHeight="1" x14ac:dyDescent="0.15">
      <c r="A366" s="8"/>
      <c r="B366" s="83"/>
      <c r="C366" s="34"/>
      <c r="D366" s="146"/>
      <c r="E366" s="35"/>
      <c r="F366" s="35"/>
      <c r="G366" s="35"/>
      <c r="H366" s="155"/>
      <c r="I366" s="155"/>
      <c r="J366" s="8"/>
      <c r="K366" s="8"/>
      <c r="L366" s="8"/>
      <c r="M366" s="8"/>
      <c r="N366" s="8"/>
      <c r="O366" s="8"/>
      <c r="P366" s="8"/>
      <c r="Q366" s="8"/>
      <c r="R366" s="8"/>
      <c r="S366" s="8"/>
      <c r="T366" s="8"/>
      <c r="U366" s="8"/>
      <c r="V366" s="8"/>
      <c r="W366" s="8"/>
      <c r="X366" s="8"/>
      <c r="Y366" s="8"/>
      <c r="Z366" s="8"/>
    </row>
    <row r="367" spans="1:26" ht="12.75" customHeight="1" x14ac:dyDescent="0.15">
      <c r="A367" s="8"/>
      <c r="B367" s="83"/>
      <c r="C367" s="34"/>
      <c r="D367" s="146"/>
      <c r="E367" s="35"/>
      <c r="F367" s="35"/>
      <c r="G367" s="35"/>
      <c r="H367" s="155"/>
      <c r="I367" s="155"/>
      <c r="J367" s="8"/>
      <c r="K367" s="8"/>
      <c r="L367" s="8"/>
      <c r="M367" s="8"/>
      <c r="N367" s="8"/>
      <c r="O367" s="8"/>
      <c r="P367" s="8"/>
      <c r="Q367" s="8"/>
      <c r="R367" s="8"/>
      <c r="S367" s="8"/>
      <c r="T367" s="8"/>
      <c r="U367" s="8"/>
      <c r="V367" s="8"/>
      <c r="W367" s="8"/>
      <c r="X367" s="8"/>
      <c r="Y367" s="8"/>
      <c r="Z367" s="8"/>
    </row>
    <row r="368" spans="1:26" ht="12.75" customHeight="1" x14ac:dyDescent="0.15">
      <c r="A368" s="8"/>
      <c r="B368" s="83"/>
      <c r="C368" s="34"/>
      <c r="D368" s="146"/>
      <c r="E368" s="35"/>
      <c r="F368" s="35"/>
      <c r="G368" s="35"/>
      <c r="H368" s="155"/>
      <c r="I368" s="155"/>
      <c r="J368" s="8"/>
      <c r="K368" s="8"/>
      <c r="L368" s="8"/>
      <c r="M368" s="8"/>
      <c r="N368" s="8"/>
      <c r="O368" s="8"/>
      <c r="P368" s="8"/>
      <c r="Q368" s="8"/>
      <c r="R368" s="8"/>
      <c r="S368" s="8"/>
      <c r="T368" s="8"/>
      <c r="U368" s="8"/>
      <c r="V368" s="8"/>
      <c r="W368" s="8"/>
      <c r="X368" s="8"/>
      <c r="Y368" s="8"/>
      <c r="Z368" s="8"/>
    </row>
    <row r="369" spans="1:26" ht="12.75" customHeight="1" x14ac:dyDescent="0.15">
      <c r="A369" s="8"/>
      <c r="B369" s="83"/>
      <c r="C369" s="34"/>
      <c r="D369" s="146"/>
      <c r="E369" s="35"/>
      <c r="F369" s="35"/>
      <c r="G369" s="35"/>
      <c r="H369" s="155"/>
      <c r="I369" s="155"/>
      <c r="J369" s="8"/>
      <c r="K369" s="8"/>
      <c r="L369" s="8"/>
      <c r="M369" s="8"/>
      <c r="N369" s="8"/>
      <c r="O369" s="8"/>
      <c r="P369" s="8"/>
      <c r="Q369" s="8"/>
      <c r="R369" s="8"/>
      <c r="S369" s="8"/>
      <c r="T369" s="8"/>
      <c r="U369" s="8"/>
      <c r="V369" s="8"/>
      <c r="W369" s="8"/>
      <c r="X369" s="8"/>
      <c r="Y369" s="8"/>
      <c r="Z369" s="8"/>
    </row>
    <row r="370" spans="1:26" ht="12.75" customHeight="1" x14ac:dyDescent="0.15">
      <c r="A370" s="8"/>
      <c r="B370" s="83"/>
      <c r="C370" s="34"/>
      <c r="D370" s="146"/>
      <c r="E370" s="35"/>
      <c r="F370" s="35"/>
      <c r="G370" s="35"/>
      <c r="H370" s="155"/>
      <c r="I370" s="155"/>
      <c r="J370" s="8"/>
      <c r="K370" s="8"/>
      <c r="L370" s="8"/>
      <c r="M370" s="8"/>
      <c r="N370" s="8"/>
      <c r="O370" s="8"/>
      <c r="P370" s="8"/>
      <c r="Q370" s="8"/>
      <c r="R370" s="8"/>
      <c r="S370" s="8"/>
      <c r="T370" s="8"/>
      <c r="U370" s="8"/>
      <c r="V370" s="8"/>
      <c r="W370" s="8"/>
      <c r="X370" s="8"/>
      <c r="Y370" s="8"/>
      <c r="Z370" s="8"/>
    </row>
    <row r="371" spans="1:26" ht="12.75" customHeight="1" x14ac:dyDescent="0.15">
      <c r="A371" s="8"/>
      <c r="B371" s="83"/>
      <c r="C371" s="34"/>
      <c r="D371" s="146"/>
      <c r="E371" s="35"/>
      <c r="F371" s="35"/>
      <c r="G371" s="35"/>
      <c r="H371" s="155"/>
      <c r="I371" s="155"/>
      <c r="J371" s="8"/>
      <c r="K371" s="8"/>
      <c r="L371" s="8"/>
      <c r="M371" s="8"/>
      <c r="N371" s="8"/>
      <c r="O371" s="8"/>
      <c r="P371" s="8"/>
      <c r="Q371" s="8"/>
      <c r="R371" s="8"/>
      <c r="S371" s="8"/>
      <c r="T371" s="8"/>
      <c r="U371" s="8"/>
      <c r="V371" s="8"/>
      <c r="W371" s="8"/>
      <c r="X371" s="8"/>
      <c r="Y371" s="8"/>
      <c r="Z371" s="8"/>
    </row>
    <row r="372" spans="1:26" ht="12.75" customHeight="1" x14ac:dyDescent="0.15">
      <c r="A372" s="8"/>
      <c r="B372" s="83"/>
      <c r="C372" s="34"/>
      <c r="D372" s="146"/>
      <c r="E372" s="35"/>
      <c r="F372" s="35"/>
      <c r="G372" s="35"/>
      <c r="H372" s="155"/>
      <c r="I372" s="155"/>
      <c r="J372" s="8"/>
      <c r="K372" s="8"/>
      <c r="L372" s="8"/>
      <c r="M372" s="8"/>
      <c r="N372" s="8"/>
      <c r="O372" s="8"/>
      <c r="P372" s="8"/>
      <c r="Q372" s="8"/>
      <c r="R372" s="8"/>
      <c r="S372" s="8"/>
      <c r="T372" s="8"/>
      <c r="U372" s="8"/>
      <c r="V372" s="8"/>
      <c r="W372" s="8"/>
      <c r="X372" s="8"/>
      <c r="Y372" s="8"/>
      <c r="Z372" s="8"/>
    </row>
    <row r="373" spans="1:26" ht="12.75" customHeight="1" x14ac:dyDescent="0.15">
      <c r="A373" s="8"/>
      <c r="B373" s="83"/>
      <c r="C373" s="34"/>
      <c r="D373" s="146"/>
      <c r="E373" s="35"/>
      <c r="F373" s="35"/>
      <c r="G373" s="35"/>
      <c r="H373" s="155"/>
      <c r="I373" s="155"/>
      <c r="J373" s="8"/>
      <c r="K373" s="8"/>
      <c r="L373" s="8"/>
      <c r="M373" s="8"/>
      <c r="N373" s="8"/>
      <c r="O373" s="8"/>
      <c r="P373" s="8"/>
      <c r="Q373" s="8"/>
      <c r="R373" s="8"/>
      <c r="S373" s="8"/>
      <c r="T373" s="8"/>
      <c r="U373" s="8"/>
      <c r="V373" s="8"/>
      <c r="W373" s="8"/>
      <c r="X373" s="8"/>
      <c r="Y373" s="8"/>
      <c r="Z373" s="8"/>
    </row>
    <row r="374" spans="1:26" ht="12.75" customHeight="1" x14ac:dyDescent="0.15">
      <c r="A374" s="8"/>
      <c r="B374" s="83"/>
      <c r="C374" s="34"/>
      <c r="D374" s="146"/>
      <c r="E374" s="35"/>
      <c r="F374" s="35"/>
      <c r="G374" s="35"/>
      <c r="H374" s="155"/>
      <c r="I374" s="155"/>
      <c r="J374" s="8"/>
      <c r="K374" s="8"/>
      <c r="L374" s="8"/>
      <c r="M374" s="8"/>
      <c r="N374" s="8"/>
      <c r="O374" s="8"/>
      <c r="P374" s="8"/>
      <c r="Q374" s="8"/>
      <c r="R374" s="8"/>
      <c r="S374" s="8"/>
      <c r="T374" s="8"/>
      <c r="U374" s="8"/>
      <c r="V374" s="8"/>
      <c r="W374" s="8"/>
      <c r="X374" s="8"/>
      <c r="Y374" s="8"/>
      <c r="Z374" s="8"/>
    </row>
    <row r="375" spans="1:26" ht="12.75" customHeight="1" x14ac:dyDescent="0.15">
      <c r="A375" s="8"/>
      <c r="B375" s="83"/>
      <c r="C375" s="34"/>
      <c r="D375" s="146"/>
      <c r="E375" s="35"/>
      <c r="F375" s="35"/>
      <c r="G375" s="35"/>
      <c r="H375" s="155"/>
      <c r="I375" s="155"/>
      <c r="J375" s="8"/>
      <c r="K375" s="8"/>
      <c r="L375" s="8"/>
      <c r="M375" s="8"/>
      <c r="N375" s="8"/>
      <c r="O375" s="8"/>
      <c r="P375" s="8"/>
      <c r="Q375" s="8"/>
      <c r="R375" s="8"/>
      <c r="S375" s="8"/>
      <c r="T375" s="8"/>
      <c r="U375" s="8"/>
      <c r="V375" s="8"/>
      <c r="W375" s="8"/>
      <c r="X375" s="8"/>
      <c r="Y375" s="8"/>
      <c r="Z375" s="8"/>
    </row>
    <row r="376" spans="1:26" ht="12.75" customHeight="1" x14ac:dyDescent="0.15">
      <c r="A376" s="8"/>
      <c r="B376" s="83"/>
      <c r="C376" s="34"/>
      <c r="D376" s="146"/>
      <c r="E376" s="35"/>
      <c r="F376" s="35"/>
      <c r="G376" s="35"/>
      <c r="H376" s="155"/>
      <c r="I376" s="155"/>
      <c r="J376" s="8"/>
      <c r="K376" s="8"/>
      <c r="L376" s="8"/>
      <c r="M376" s="8"/>
      <c r="N376" s="8"/>
      <c r="O376" s="8"/>
      <c r="P376" s="8"/>
      <c r="Q376" s="8"/>
      <c r="R376" s="8"/>
      <c r="S376" s="8"/>
      <c r="T376" s="8"/>
      <c r="U376" s="8"/>
      <c r="V376" s="8"/>
      <c r="W376" s="8"/>
      <c r="X376" s="8"/>
      <c r="Y376" s="8"/>
      <c r="Z376" s="8"/>
    </row>
    <row r="377" spans="1:26" ht="12.75" customHeight="1" x14ac:dyDescent="0.15">
      <c r="A377" s="8"/>
      <c r="B377" s="83"/>
      <c r="C377" s="34"/>
      <c r="D377" s="146"/>
      <c r="E377" s="35"/>
      <c r="F377" s="35"/>
      <c r="G377" s="35"/>
      <c r="H377" s="155"/>
      <c r="I377" s="155"/>
      <c r="J377" s="8"/>
      <c r="K377" s="8"/>
      <c r="L377" s="8"/>
      <c r="M377" s="8"/>
      <c r="N377" s="8"/>
      <c r="O377" s="8"/>
      <c r="P377" s="8"/>
      <c r="Q377" s="8"/>
      <c r="R377" s="8"/>
      <c r="S377" s="8"/>
      <c r="T377" s="8"/>
      <c r="U377" s="8"/>
      <c r="V377" s="8"/>
      <c r="W377" s="8"/>
      <c r="X377" s="8"/>
      <c r="Y377" s="8"/>
      <c r="Z377" s="8"/>
    </row>
    <row r="378" spans="1:26" ht="12.75" customHeight="1" x14ac:dyDescent="0.15">
      <c r="A378" s="8"/>
      <c r="B378" s="83"/>
      <c r="C378" s="34"/>
      <c r="D378" s="146"/>
      <c r="E378" s="35"/>
      <c r="F378" s="35"/>
      <c r="G378" s="35"/>
      <c r="H378" s="155"/>
      <c r="I378" s="155"/>
      <c r="J378" s="8"/>
      <c r="K378" s="8"/>
      <c r="L378" s="8"/>
      <c r="M378" s="8"/>
      <c r="N378" s="8"/>
      <c r="O378" s="8"/>
      <c r="P378" s="8"/>
      <c r="Q378" s="8"/>
      <c r="R378" s="8"/>
      <c r="S378" s="8"/>
      <c r="T378" s="8"/>
      <c r="U378" s="8"/>
      <c r="V378" s="8"/>
      <c r="W378" s="8"/>
      <c r="X378" s="8"/>
      <c r="Y378" s="8"/>
      <c r="Z378" s="8"/>
    </row>
    <row r="379" spans="1:26" ht="12.75" customHeight="1" x14ac:dyDescent="0.15">
      <c r="A379" s="8"/>
      <c r="B379" s="83"/>
      <c r="C379" s="34"/>
      <c r="D379" s="146"/>
      <c r="E379" s="35"/>
      <c r="F379" s="35"/>
      <c r="G379" s="35"/>
      <c r="H379" s="155"/>
      <c r="I379" s="155"/>
      <c r="J379" s="8"/>
      <c r="K379" s="8"/>
      <c r="L379" s="8"/>
      <c r="M379" s="8"/>
      <c r="N379" s="8"/>
      <c r="O379" s="8"/>
      <c r="P379" s="8"/>
      <c r="Q379" s="8"/>
      <c r="R379" s="8"/>
      <c r="S379" s="8"/>
      <c r="T379" s="8"/>
      <c r="U379" s="8"/>
      <c r="V379" s="8"/>
      <c r="W379" s="8"/>
      <c r="X379" s="8"/>
      <c r="Y379" s="8"/>
      <c r="Z379" s="8"/>
    </row>
    <row r="380" spans="1:26" ht="12.75" customHeight="1" x14ac:dyDescent="0.15">
      <c r="A380" s="8"/>
      <c r="B380" s="83"/>
      <c r="C380" s="34"/>
      <c r="D380" s="146"/>
      <c r="E380" s="35"/>
      <c r="F380" s="35"/>
      <c r="G380" s="35"/>
      <c r="H380" s="155"/>
      <c r="I380" s="155"/>
      <c r="J380" s="8"/>
      <c r="K380" s="8"/>
      <c r="L380" s="8"/>
      <c r="M380" s="8"/>
      <c r="N380" s="8"/>
      <c r="O380" s="8"/>
      <c r="P380" s="8"/>
      <c r="Q380" s="8"/>
      <c r="R380" s="8"/>
      <c r="S380" s="8"/>
      <c r="T380" s="8"/>
      <c r="U380" s="8"/>
      <c r="V380" s="8"/>
      <c r="W380" s="8"/>
      <c r="X380" s="8"/>
      <c r="Y380" s="8"/>
      <c r="Z380" s="8"/>
    </row>
    <row r="381" spans="1:26" ht="12.75" customHeight="1" x14ac:dyDescent="0.15">
      <c r="A381" s="8"/>
      <c r="B381" s="83"/>
      <c r="C381" s="34"/>
      <c r="D381" s="146"/>
      <c r="E381" s="35"/>
      <c r="F381" s="35"/>
      <c r="G381" s="35"/>
      <c r="H381" s="155"/>
      <c r="I381" s="155"/>
      <c r="J381" s="8"/>
      <c r="K381" s="8"/>
      <c r="L381" s="8"/>
      <c r="M381" s="8"/>
      <c r="N381" s="8"/>
      <c r="O381" s="8"/>
      <c r="P381" s="8"/>
      <c r="Q381" s="8"/>
      <c r="R381" s="8"/>
      <c r="S381" s="8"/>
      <c r="T381" s="8"/>
      <c r="U381" s="8"/>
      <c r="V381" s="8"/>
      <c r="W381" s="8"/>
      <c r="X381" s="8"/>
      <c r="Y381" s="8"/>
      <c r="Z381" s="8"/>
    </row>
    <row r="382" spans="1:26" ht="12.75" customHeight="1" x14ac:dyDescent="0.15">
      <c r="A382" s="8"/>
      <c r="B382" s="83"/>
      <c r="C382" s="34"/>
      <c r="D382" s="146"/>
      <c r="E382" s="35"/>
      <c r="F382" s="35"/>
      <c r="G382" s="35"/>
      <c r="H382" s="155"/>
      <c r="I382" s="155"/>
      <c r="J382" s="8"/>
      <c r="K382" s="8"/>
      <c r="L382" s="8"/>
      <c r="M382" s="8"/>
      <c r="N382" s="8"/>
      <c r="O382" s="8"/>
      <c r="P382" s="8"/>
      <c r="Q382" s="8"/>
      <c r="R382" s="8"/>
      <c r="S382" s="8"/>
      <c r="T382" s="8"/>
      <c r="U382" s="8"/>
      <c r="V382" s="8"/>
      <c r="W382" s="8"/>
      <c r="X382" s="8"/>
      <c r="Y382" s="8"/>
      <c r="Z382" s="8"/>
    </row>
    <row r="383" spans="1:26" ht="12.75" customHeight="1" x14ac:dyDescent="0.15">
      <c r="A383" s="8"/>
      <c r="B383" s="83"/>
      <c r="C383" s="34"/>
      <c r="D383" s="146"/>
      <c r="E383" s="35"/>
      <c r="F383" s="35"/>
      <c r="G383" s="35"/>
      <c r="H383" s="155"/>
      <c r="I383" s="155"/>
      <c r="J383" s="8"/>
      <c r="K383" s="8"/>
      <c r="L383" s="8"/>
      <c r="M383" s="8"/>
      <c r="N383" s="8"/>
      <c r="O383" s="8"/>
      <c r="P383" s="8"/>
      <c r="Q383" s="8"/>
      <c r="R383" s="8"/>
      <c r="S383" s="8"/>
      <c r="T383" s="8"/>
      <c r="U383" s="8"/>
      <c r="V383" s="8"/>
      <c r="W383" s="8"/>
      <c r="X383" s="8"/>
      <c r="Y383" s="8"/>
      <c r="Z383" s="8"/>
    </row>
    <row r="384" spans="1:26" ht="12.75" customHeight="1" x14ac:dyDescent="0.15">
      <c r="A384" s="8"/>
      <c r="B384" s="83"/>
      <c r="C384" s="34"/>
      <c r="D384" s="146"/>
      <c r="E384" s="35"/>
      <c r="F384" s="35"/>
      <c r="G384" s="35"/>
      <c r="H384" s="155"/>
      <c r="I384" s="155"/>
      <c r="J384" s="8"/>
      <c r="K384" s="8"/>
      <c r="L384" s="8"/>
      <c r="M384" s="8"/>
      <c r="N384" s="8"/>
      <c r="O384" s="8"/>
      <c r="P384" s="8"/>
      <c r="Q384" s="8"/>
      <c r="R384" s="8"/>
      <c r="S384" s="8"/>
      <c r="T384" s="8"/>
      <c r="U384" s="8"/>
      <c r="V384" s="8"/>
      <c r="W384" s="8"/>
      <c r="X384" s="8"/>
      <c r="Y384" s="8"/>
      <c r="Z384" s="8"/>
    </row>
    <row r="385" spans="1:26" ht="12.75" customHeight="1" x14ac:dyDescent="0.15">
      <c r="A385" s="8"/>
      <c r="B385" s="83"/>
      <c r="C385" s="34"/>
      <c r="D385" s="146"/>
      <c r="E385" s="35"/>
      <c r="F385" s="35"/>
      <c r="G385" s="35"/>
      <c r="H385" s="155"/>
      <c r="I385" s="155"/>
      <c r="J385" s="8"/>
      <c r="K385" s="8"/>
      <c r="L385" s="8"/>
      <c r="M385" s="8"/>
      <c r="N385" s="8"/>
      <c r="O385" s="8"/>
      <c r="P385" s="8"/>
      <c r="Q385" s="8"/>
      <c r="R385" s="8"/>
      <c r="S385" s="8"/>
      <c r="T385" s="8"/>
      <c r="U385" s="8"/>
      <c r="V385" s="8"/>
      <c r="W385" s="8"/>
      <c r="X385" s="8"/>
      <c r="Y385" s="8"/>
      <c r="Z385" s="8"/>
    </row>
    <row r="386" spans="1:26" ht="12.75" customHeight="1" x14ac:dyDescent="0.15">
      <c r="A386" s="8"/>
      <c r="B386" s="83"/>
      <c r="C386" s="34"/>
      <c r="D386" s="146"/>
      <c r="E386" s="35"/>
      <c r="F386" s="35"/>
      <c r="G386" s="35"/>
      <c r="H386" s="155"/>
      <c r="I386" s="155"/>
      <c r="J386" s="8"/>
      <c r="K386" s="8"/>
      <c r="L386" s="8"/>
      <c r="M386" s="8"/>
      <c r="N386" s="8"/>
      <c r="O386" s="8"/>
      <c r="P386" s="8"/>
      <c r="Q386" s="8"/>
      <c r="R386" s="8"/>
      <c r="S386" s="8"/>
      <c r="T386" s="8"/>
      <c r="U386" s="8"/>
      <c r="V386" s="8"/>
      <c r="W386" s="8"/>
      <c r="X386" s="8"/>
      <c r="Y386" s="8"/>
      <c r="Z386" s="8"/>
    </row>
    <row r="387" spans="1:26" ht="12.75" customHeight="1" x14ac:dyDescent="0.15">
      <c r="A387" s="8"/>
      <c r="B387" s="83"/>
      <c r="C387" s="34"/>
      <c r="D387" s="146"/>
      <c r="E387" s="35"/>
      <c r="F387" s="35"/>
      <c r="G387" s="35"/>
      <c r="H387" s="155"/>
      <c r="I387" s="155"/>
      <c r="J387" s="8"/>
      <c r="K387" s="8"/>
      <c r="L387" s="8"/>
      <c r="M387" s="8"/>
      <c r="N387" s="8"/>
      <c r="O387" s="8"/>
      <c r="P387" s="8"/>
      <c r="Q387" s="8"/>
      <c r="R387" s="8"/>
      <c r="S387" s="8"/>
      <c r="T387" s="8"/>
      <c r="U387" s="8"/>
      <c r="V387" s="8"/>
      <c r="W387" s="8"/>
      <c r="X387" s="8"/>
      <c r="Y387" s="8"/>
      <c r="Z387" s="8"/>
    </row>
    <row r="388" spans="1:26" ht="12.75" customHeight="1" x14ac:dyDescent="0.15">
      <c r="A388" s="8"/>
      <c r="B388" s="83"/>
      <c r="C388" s="34"/>
      <c r="D388" s="146"/>
      <c r="E388" s="35"/>
      <c r="F388" s="35"/>
      <c r="G388" s="35"/>
      <c r="H388" s="155"/>
      <c r="I388" s="155"/>
      <c r="J388" s="8"/>
      <c r="K388" s="8"/>
      <c r="L388" s="8"/>
      <c r="M388" s="8"/>
      <c r="N388" s="8"/>
      <c r="O388" s="8"/>
      <c r="P388" s="8"/>
      <c r="Q388" s="8"/>
      <c r="R388" s="8"/>
      <c r="S388" s="8"/>
      <c r="T388" s="8"/>
      <c r="U388" s="8"/>
      <c r="V388" s="8"/>
      <c r="W388" s="8"/>
      <c r="X388" s="8"/>
      <c r="Y388" s="8"/>
      <c r="Z388" s="8"/>
    </row>
    <row r="389" spans="1:26" ht="12.75" customHeight="1" x14ac:dyDescent="0.15">
      <c r="A389" s="8"/>
      <c r="B389" s="83"/>
      <c r="C389" s="34"/>
      <c r="D389" s="146"/>
      <c r="E389" s="35"/>
      <c r="F389" s="35"/>
      <c r="G389" s="35"/>
      <c r="H389" s="155"/>
      <c r="I389" s="155"/>
      <c r="J389" s="8"/>
      <c r="K389" s="8"/>
      <c r="L389" s="8"/>
      <c r="M389" s="8"/>
      <c r="N389" s="8"/>
      <c r="O389" s="8"/>
      <c r="P389" s="8"/>
      <c r="Q389" s="8"/>
      <c r="R389" s="8"/>
      <c r="S389" s="8"/>
      <c r="T389" s="8"/>
      <c r="U389" s="8"/>
      <c r="V389" s="8"/>
      <c r="W389" s="8"/>
      <c r="X389" s="8"/>
      <c r="Y389" s="8"/>
      <c r="Z389" s="8"/>
    </row>
    <row r="390" spans="1:26" ht="12.75" customHeight="1" x14ac:dyDescent="0.15">
      <c r="A390" s="8"/>
      <c r="B390" s="83"/>
      <c r="C390" s="34"/>
      <c r="D390" s="146"/>
      <c r="E390" s="35"/>
      <c r="F390" s="35"/>
      <c r="G390" s="35"/>
      <c r="H390" s="155"/>
      <c r="I390" s="155"/>
      <c r="J390" s="8"/>
      <c r="K390" s="8"/>
      <c r="L390" s="8"/>
      <c r="M390" s="8"/>
      <c r="N390" s="8"/>
      <c r="O390" s="8"/>
      <c r="P390" s="8"/>
      <c r="Q390" s="8"/>
      <c r="R390" s="8"/>
      <c r="S390" s="8"/>
      <c r="T390" s="8"/>
      <c r="U390" s="8"/>
      <c r="V390" s="8"/>
      <c r="W390" s="8"/>
      <c r="X390" s="8"/>
      <c r="Y390" s="8"/>
      <c r="Z390" s="8"/>
    </row>
    <row r="391" spans="1:26" ht="12.75" customHeight="1" x14ac:dyDescent="0.15">
      <c r="A391" s="8"/>
      <c r="B391" s="83"/>
      <c r="C391" s="34"/>
      <c r="D391" s="146"/>
      <c r="E391" s="35"/>
      <c r="F391" s="35"/>
      <c r="G391" s="35"/>
      <c r="H391" s="155"/>
      <c r="I391" s="155"/>
      <c r="J391" s="8"/>
      <c r="K391" s="8"/>
      <c r="L391" s="8"/>
      <c r="M391" s="8"/>
      <c r="N391" s="8"/>
      <c r="O391" s="8"/>
      <c r="P391" s="8"/>
      <c r="Q391" s="8"/>
      <c r="R391" s="8"/>
      <c r="S391" s="8"/>
      <c r="T391" s="8"/>
      <c r="U391" s="8"/>
      <c r="V391" s="8"/>
      <c r="W391" s="8"/>
      <c r="X391" s="8"/>
      <c r="Y391" s="8"/>
      <c r="Z391" s="8"/>
    </row>
    <row r="392" spans="1:26" ht="12.75" customHeight="1" x14ac:dyDescent="0.15">
      <c r="A392" s="8"/>
      <c r="B392" s="83"/>
      <c r="C392" s="34"/>
      <c r="D392" s="146"/>
      <c r="E392" s="35"/>
      <c r="F392" s="35"/>
      <c r="G392" s="35"/>
      <c r="H392" s="155"/>
      <c r="I392" s="155"/>
      <c r="J392" s="8"/>
      <c r="K392" s="8"/>
      <c r="L392" s="8"/>
      <c r="M392" s="8"/>
      <c r="N392" s="8"/>
      <c r="O392" s="8"/>
      <c r="P392" s="8"/>
      <c r="Q392" s="8"/>
      <c r="R392" s="8"/>
      <c r="S392" s="8"/>
      <c r="T392" s="8"/>
      <c r="U392" s="8"/>
      <c r="V392" s="8"/>
      <c r="W392" s="8"/>
      <c r="X392" s="8"/>
      <c r="Y392" s="8"/>
      <c r="Z392" s="8"/>
    </row>
    <row r="393" spans="1:26" ht="12.75" customHeight="1" x14ac:dyDescent="0.15">
      <c r="A393" s="8"/>
      <c r="B393" s="83"/>
      <c r="C393" s="34"/>
      <c r="D393" s="146"/>
      <c r="E393" s="35"/>
      <c r="F393" s="35"/>
      <c r="G393" s="35"/>
      <c r="H393" s="155"/>
      <c r="I393" s="155"/>
      <c r="J393" s="8"/>
      <c r="K393" s="8"/>
      <c r="L393" s="8"/>
      <c r="M393" s="8"/>
      <c r="N393" s="8"/>
      <c r="O393" s="8"/>
      <c r="P393" s="8"/>
      <c r="Q393" s="8"/>
      <c r="R393" s="8"/>
      <c r="S393" s="8"/>
      <c r="T393" s="8"/>
      <c r="U393" s="8"/>
      <c r="V393" s="8"/>
      <c r="W393" s="8"/>
      <c r="X393" s="8"/>
      <c r="Y393" s="8"/>
      <c r="Z393" s="8"/>
    </row>
    <row r="394" spans="1:26" ht="12.75" customHeight="1" x14ac:dyDescent="0.15">
      <c r="A394" s="8"/>
      <c r="B394" s="83"/>
      <c r="C394" s="34"/>
      <c r="D394" s="146"/>
      <c r="E394" s="35"/>
      <c r="F394" s="35"/>
      <c r="G394" s="35"/>
      <c r="H394" s="155"/>
      <c r="I394" s="155"/>
      <c r="J394" s="8"/>
      <c r="K394" s="8"/>
      <c r="L394" s="8"/>
      <c r="M394" s="8"/>
      <c r="N394" s="8"/>
      <c r="O394" s="8"/>
      <c r="P394" s="8"/>
      <c r="Q394" s="8"/>
      <c r="R394" s="8"/>
      <c r="S394" s="8"/>
      <c r="T394" s="8"/>
      <c r="U394" s="8"/>
      <c r="V394" s="8"/>
      <c r="W394" s="8"/>
      <c r="X394" s="8"/>
      <c r="Y394" s="8"/>
      <c r="Z394" s="8"/>
    </row>
    <row r="395" spans="1:26" ht="12.75" customHeight="1" x14ac:dyDescent="0.15">
      <c r="A395" s="8"/>
      <c r="B395" s="83"/>
      <c r="C395" s="34"/>
      <c r="D395" s="146"/>
      <c r="E395" s="35"/>
      <c r="F395" s="35"/>
      <c r="G395" s="35"/>
      <c r="H395" s="155"/>
      <c r="I395" s="155"/>
      <c r="J395" s="8"/>
      <c r="K395" s="8"/>
      <c r="L395" s="8"/>
      <c r="M395" s="8"/>
      <c r="N395" s="8"/>
      <c r="O395" s="8"/>
      <c r="P395" s="8"/>
      <c r="Q395" s="8"/>
      <c r="R395" s="8"/>
      <c r="S395" s="8"/>
      <c r="T395" s="8"/>
      <c r="U395" s="8"/>
      <c r="V395" s="8"/>
      <c r="W395" s="8"/>
      <c r="X395" s="8"/>
      <c r="Y395" s="8"/>
      <c r="Z395" s="8"/>
    </row>
    <row r="396" spans="1:26" ht="12.75" customHeight="1" x14ac:dyDescent="0.15">
      <c r="A396" s="8"/>
      <c r="B396" s="83"/>
      <c r="C396" s="34"/>
      <c r="D396" s="146"/>
      <c r="E396" s="35"/>
      <c r="F396" s="35"/>
      <c r="G396" s="35"/>
      <c r="H396" s="155"/>
      <c r="I396" s="155"/>
      <c r="J396" s="8"/>
      <c r="K396" s="8"/>
      <c r="L396" s="8"/>
      <c r="M396" s="8"/>
      <c r="N396" s="8"/>
      <c r="O396" s="8"/>
      <c r="P396" s="8"/>
      <c r="Q396" s="8"/>
      <c r="R396" s="8"/>
      <c r="S396" s="8"/>
      <c r="T396" s="8"/>
      <c r="U396" s="8"/>
      <c r="V396" s="8"/>
      <c r="W396" s="8"/>
      <c r="X396" s="8"/>
      <c r="Y396" s="8"/>
      <c r="Z396" s="8"/>
    </row>
    <row r="397" spans="1:26" ht="12.75" customHeight="1" x14ac:dyDescent="0.15">
      <c r="A397" s="8"/>
      <c r="B397" s="83"/>
      <c r="C397" s="34"/>
      <c r="D397" s="146"/>
      <c r="E397" s="35"/>
      <c r="F397" s="35"/>
      <c r="G397" s="35"/>
      <c r="H397" s="155"/>
      <c r="I397" s="155"/>
      <c r="J397" s="8"/>
      <c r="K397" s="8"/>
      <c r="L397" s="8"/>
      <c r="M397" s="8"/>
      <c r="N397" s="8"/>
      <c r="O397" s="8"/>
      <c r="P397" s="8"/>
      <c r="Q397" s="8"/>
      <c r="R397" s="8"/>
      <c r="S397" s="8"/>
      <c r="T397" s="8"/>
      <c r="U397" s="8"/>
      <c r="V397" s="8"/>
      <c r="W397" s="8"/>
      <c r="X397" s="8"/>
      <c r="Y397" s="8"/>
      <c r="Z397" s="8"/>
    </row>
    <row r="398" spans="1:26" ht="12.75" customHeight="1" x14ac:dyDescent="0.15">
      <c r="A398" s="8"/>
      <c r="B398" s="83"/>
      <c r="C398" s="34"/>
      <c r="D398" s="146"/>
      <c r="E398" s="35"/>
      <c r="F398" s="35"/>
      <c r="G398" s="35"/>
      <c r="H398" s="155"/>
      <c r="I398" s="155"/>
      <c r="J398" s="8"/>
      <c r="K398" s="8"/>
      <c r="L398" s="8"/>
      <c r="M398" s="8"/>
      <c r="N398" s="8"/>
      <c r="O398" s="8"/>
      <c r="P398" s="8"/>
      <c r="Q398" s="8"/>
      <c r="R398" s="8"/>
      <c r="S398" s="8"/>
      <c r="T398" s="8"/>
      <c r="U398" s="8"/>
      <c r="V398" s="8"/>
      <c r="W398" s="8"/>
      <c r="X398" s="8"/>
      <c r="Y398" s="8"/>
      <c r="Z398" s="8"/>
    </row>
    <row r="399" spans="1:26" ht="12.75" customHeight="1" x14ac:dyDescent="0.15">
      <c r="A399" s="8"/>
      <c r="B399" s="83"/>
      <c r="C399" s="34"/>
      <c r="D399" s="146"/>
      <c r="E399" s="35"/>
      <c r="F399" s="35"/>
      <c r="G399" s="35"/>
      <c r="H399" s="155"/>
      <c r="I399" s="155"/>
      <c r="J399" s="8"/>
      <c r="K399" s="8"/>
      <c r="L399" s="8"/>
      <c r="M399" s="8"/>
      <c r="N399" s="8"/>
      <c r="O399" s="8"/>
      <c r="P399" s="8"/>
      <c r="Q399" s="8"/>
      <c r="R399" s="8"/>
      <c r="S399" s="8"/>
      <c r="T399" s="8"/>
      <c r="U399" s="8"/>
      <c r="V399" s="8"/>
      <c r="W399" s="8"/>
      <c r="X399" s="8"/>
      <c r="Y399" s="8"/>
      <c r="Z399" s="8"/>
    </row>
    <row r="400" spans="1:26" ht="12.75" customHeight="1" x14ac:dyDescent="0.15">
      <c r="A400" s="8"/>
      <c r="B400" s="83"/>
      <c r="C400" s="34"/>
      <c r="D400" s="146"/>
      <c r="E400" s="35"/>
      <c r="F400" s="35"/>
      <c r="G400" s="35"/>
      <c r="H400" s="155"/>
      <c r="I400" s="155"/>
      <c r="J400" s="8"/>
      <c r="K400" s="8"/>
      <c r="L400" s="8"/>
      <c r="M400" s="8"/>
      <c r="N400" s="8"/>
      <c r="O400" s="8"/>
      <c r="P400" s="8"/>
      <c r="Q400" s="8"/>
      <c r="R400" s="8"/>
      <c r="S400" s="8"/>
      <c r="T400" s="8"/>
      <c r="U400" s="8"/>
      <c r="V400" s="8"/>
      <c r="W400" s="8"/>
      <c r="X400" s="8"/>
      <c r="Y400" s="8"/>
      <c r="Z400" s="8"/>
    </row>
    <row r="401" spans="1:26" ht="12.75" customHeight="1" x14ac:dyDescent="0.15">
      <c r="A401" s="8"/>
      <c r="B401" s="83"/>
      <c r="C401" s="34"/>
      <c r="D401" s="146"/>
      <c r="E401" s="35"/>
      <c r="F401" s="35"/>
      <c r="G401" s="35"/>
      <c r="H401" s="155"/>
      <c r="I401" s="155"/>
      <c r="J401" s="8"/>
      <c r="K401" s="8"/>
      <c r="L401" s="8"/>
      <c r="M401" s="8"/>
      <c r="N401" s="8"/>
      <c r="O401" s="8"/>
      <c r="P401" s="8"/>
      <c r="Q401" s="8"/>
      <c r="R401" s="8"/>
      <c r="S401" s="8"/>
      <c r="T401" s="8"/>
      <c r="U401" s="8"/>
      <c r="V401" s="8"/>
      <c r="W401" s="8"/>
      <c r="X401" s="8"/>
      <c r="Y401" s="8"/>
      <c r="Z401" s="8"/>
    </row>
    <row r="402" spans="1:26" ht="12.75" customHeight="1" x14ac:dyDescent="0.15">
      <c r="A402" s="8"/>
      <c r="B402" s="83"/>
      <c r="C402" s="34"/>
      <c r="D402" s="146"/>
      <c r="E402" s="35"/>
      <c r="F402" s="35"/>
      <c r="G402" s="35"/>
      <c r="H402" s="155"/>
      <c r="I402" s="155"/>
      <c r="J402" s="8"/>
      <c r="K402" s="8"/>
      <c r="L402" s="8"/>
      <c r="M402" s="8"/>
      <c r="N402" s="8"/>
      <c r="O402" s="8"/>
      <c r="P402" s="8"/>
      <c r="Q402" s="8"/>
      <c r="R402" s="8"/>
      <c r="S402" s="8"/>
      <c r="T402" s="8"/>
      <c r="U402" s="8"/>
      <c r="V402" s="8"/>
      <c r="W402" s="8"/>
      <c r="X402" s="8"/>
      <c r="Y402" s="8"/>
      <c r="Z402" s="8"/>
    </row>
    <row r="403" spans="1:26" ht="12.75" customHeight="1" x14ac:dyDescent="0.15">
      <c r="A403" s="8"/>
      <c r="B403" s="83"/>
      <c r="C403" s="34"/>
      <c r="D403" s="146"/>
      <c r="E403" s="35"/>
      <c r="F403" s="35"/>
      <c r="G403" s="35"/>
      <c r="H403" s="155"/>
      <c r="I403" s="155"/>
      <c r="J403" s="8"/>
      <c r="K403" s="8"/>
      <c r="L403" s="8"/>
      <c r="M403" s="8"/>
      <c r="N403" s="8"/>
      <c r="O403" s="8"/>
      <c r="P403" s="8"/>
      <c r="Q403" s="8"/>
      <c r="R403" s="8"/>
      <c r="S403" s="8"/>
      <c r="T403" s="8"/>
      <c r="U403" s="8"/>
      <c r="V403" s="8"/>
      <c r="W403" s="8"/>
      <c r="X403" s="8"/>
      <c r="Y403" s="8"/>
      <c r="Z403" s="8"/>
    </row>
    <row r="404" spans="1:26" ht="12.75" customHeight="1" x14ac:dyDescent="0.15">
      <c r="A404" s="8"/>
      <c r="B404" s="83"/>
      <c r="C404" s="34"/>
      <c r="D404" s="146"/>
      <c r="E404" s="35"/>
      <c r="F404" s="35"/>
      <c r="G404" s="35"/>
      <c r="H404" s="155"/>
      <c r="I404" s="155"/>
      <c r="J404" s="8"/>
      <c r="K404" s="8"/>
      <c r="L404" s="8"/>
      <c r="M404" s="8"/>
      <c r="N404" s="8"/>
      <c r="O404" s="8"/>
      <c r="P404" s="8"/>
      <c r="Q404" s="8"/>
      <c r="R404" s="8"/>
      <c r="S404" s="8"/>
      <c r="T404" s="8"/>
      <c r="U404" s="8"/>
      <c r="V404" s="8"/>
      <c r="W404" s="8"/>
      <c r="X404" s="8"/>
      <c r="Y404" s="8"/>
      <c r="Z404" s="8"/>
    </row>
    <row r="405" spans="1:26" ht="12.75" customHeight="1" x14ac:dyDescent="0.15">
      <c r="A405" s="8"/>
      <c r="B405" s="83"/>
      <c r="C405" s="34"/>
      <c r="D405" s="146"/>
      <c r="E405" s="35"/>
      <c r="F405" s="35"/>
      <c r="G405" s="35"/>
      <c r="H405" s="155"/>
      <c r="I405" s="155"/>
      <c r="J405" s="8"/>
      <c r="K405" s="8"/>
      <c r="L405" s="8"/>
      <c r="M405" s="8"/>
      <c r="N405" s="8"/>
      <c r="O405" s="8"/>
      <c r="P405" s="8"/>
      <c r="Q405" s="8"/>
      <c r="R405" s="8"/>
      <c r="S405" s="8"/>
      <c r="T405" s="8"/>
      <c r="U405" s="8"/>
      <c r="V405" s="8"/>
      <c r="W405" s="8"/>
      <c r="X405" s="8"/>
      <c r="Y405" s="8"/>
      <c r="Z405" s="8"/>
    </row>
    <row r="406" spans="1:26" ht="12.75" customHeight="1" x14ac:dyDescent="0.15">
      <c r="A406" s="8"/>
      <c r="B406" s="83"/>
      <c r="C406" s="34"/>
      <c r="D406" s="146"/>
      <c r="E406" s="35"/>
      <c r="F406" s="35"/>
      <c r="G406" s="35"/>
      <c r="H406" s="155"/>
      <c r="I406" s="155"/>
      <c r="J406" s="8"/>
      <c r="K406" s="8"/>
      <c r="L406" s="8"/>
      <c r="M406" s="8"/>
      <c r="N406" s="8"/>
      <c r="O406" s="8"/>
      <c r="P406" s="8"/>
      <c r="Q406" s="8"/>
      <c r="R406" s="8"/>
      <c r="S406" s="8"/>
      <c r="T406" s="8"/>
      <c r="U406" s="8"/>
      <c r="V406" s="8"/>
      <c r="W406" s="8"/>
      <c r="X406" s="8"/>
      <c r="Y406" s="8"/>
      <c r="Z406" s="8"/>
    </row>
    <row r="407" spans="1:26" ht="12.75" customHeight="1" x14ac:dyDescent="0.15">
      <c r="A407" s="8"/>
      <c r="B407" s="83"/>
      <c r="C407" s="34"/>
      <c r="D407" s="146"/>
      <c r="E407" s="35"/>
      <c r="F407" s="35"/>
      <c r="G407" s="35"/>
      <c r="H407" s="155"/>
      <c r="I407" s="155"/>
      <c r="J407" s="8"/>
      <c r="K407" s="8"/>
      <c r="L407" s="8"/>
      <c r="M407" s="8"/>
      <c r="N407" s="8"/>
      <c r="O407" s="8"/>
      <c r="P407" s="8"/>
      <c r="Q407" s="8"/>
      <c r="R407" s="8"/>
      <c r="S407" s="8"/>
      <c r="T407" s="8"/>
      <c r="U407" s="8"/>
      <c r="V407" s="8"/>
      <c r="W407" s="8"/>
      <c r="X407" s="8"/>
      <c r="Y407" s="8"/>
      <c r="Z407" s="8"/>
    </row>
    <row r="408" spans="1:26" ht="12.75" customHeight="1" x14ac:dyDescent="0.15">
      <c r="A408" s="8"/>
      <c r="B408" s="83"/>
      <c r="C408" s="34"/>
      <c r="D408" s="146"/>
      <c r="E408" s="35"/>
      <c r="F408" s="35"/>
      <c r="G408" s="35"/>
      <c r="H408" s="155"/>
      <c r="I408" s="155"/>
      <c r="J408" s="8"/>
      <c r="K408" s="8"/>
      <c r="L408" s="8"/>
      <c r="M408" s="8"/>
      <c r="N408" s="8"/>
      <c r="O408" s="8"/>
      <c r="P408" s="8"/>
      <c r="Q408" s="8"/>
      <c r="R408" s="8"/>
      <c r="S408" s="8"/>
      <c r="T408" s="8"/>
      <c r="U408" s="8"/>
      <c r="V408" s="8"/>
      <c r="W408" s="8"/>
      <c r="X408" s="8"/>
      <c r="Y408" s="8"/>
      <c r="Z408" s="8"/>
    </row>
    <row r="409" spans="1:26" ht="12.75" customHeight="1" x14ac:dyDescent="0.15">
      <c r="A409" s="8"/>
      <c r="B409" s="83"/>
      <c r="C409" s="34"/>
      <c r="D409" s="146"/>
      <c r="E409" s="35"/>
      <c r="F409" s="35"/>
      <c r="G409" s="35"/>
      <c r="H409" s="155"/>
      <c r="I409" s="155"/>
      <c r="J409" s="8"/>
      <c r="K409" s="8"/>
      <c r="L409" s="8"/>
      <c r="M409" s="8"/>
      <c r="N409" s="8"/>
      <c r="O409" s="8"/>
      <c r="P409" s="8"/>
      <c r="Q409" s="8"/>
      <c r="R409" s="8"/>
      <c r="S409" s="8"/>
      <c r="T409" s="8"/>
      <c r="U409" s="8"/>
      <c r="V409" s="8"/>
      <c r="W409" s="8"/>
      <c r="X409" s="8"/>
      <c r="Y409" s="8"/>
      <c r="Z409" s="8"/>
    </row>
    <row r="410" spans="1:26" ht="12.75" customHeight="1" x14ac:dyDescent="0.15">
      <c r="A410" s="8"/>
      <c r="B410" s="83"/>
      <c r="C410" s="34"/>
      <c r="D410" s="146"/>
      <c r="E410" s="35"/>
      <c r="F410" s="35"/>
      <c r="G410" s="35"/>
      <c r="H410" s="155"/>
      <c r="I410" s="155"/>
      <c r="J410" s="8"/>
      <c r="K410" s="8"/>
      <c r="L410" s="8"/>
      <c r="M410" s="8"/>
      <c r="N410" s="8"/>
      <c r="O410" s="8"/>
      <c r="P410" s="8"/>
      <c r="Q410" s="8"/>
      <c r="R410" s="8"/>
      <c r="S410" s="8"/>
      <c r="T410" s="8"/>
      <c r="U410" s="8"/>
      <c r="V410" s="8"/>
      <c r="W410" s="8"/>
      <c r="X410" s="8"/>
      <c r="Y410" s="8"/>
      <c r="Z410" s="8"/>
    </row>
    <row r="411" spans="1:26" ht="12.75" customHeight="1" x14ac:dyDescent="0.15">
      <c r="A411" s="8"/>
      <c r="B411" s="83"/>
      <c r="C411" s="34"/>
      <c r="D411" s="146"/>
      <c r="E411" s="35"/>
      <c r="F411" s="35"/>
      <c r="G411" s="35"/>
      <c r="H411" s="155"/>
      <c r="I411" s="155"/>
      <c r="J411" s="8"/>
      <c r="K411" s="8"/>
      <c r="L411" s="8"/>
      <c r="M411" s="8"/>
      <c r="N411" s="8"/>
      <c r="O411" s="8"/>
      <c r="P411" s="8"/>
      <c r="Q411" s="8"/>
      <c r="R411" s="8"/>
      <c r="S411" s="8"/>
      <c r="T411" s="8"/>
      <c r="U411" s="8"/>
      <c r="V411" s="8"/>
      <c r="W411" s="8"/>
      <c r="X411" s="8"/>
      <c r="Y411" s="8"/>
      <c r="Z411" s="8"/>
    </row>
    <row r="412" spans="1:26" ht="12.75" customHeight="1" x14ac:dyDescent="0.15">
      <c r="A412" s="8"/>
      <c r="B412" s="83"/>
      <c r="C412" s="34"/>
      <c r="D412" s="146"/>
      <c r="E412" s="35"/>
      <c r="F412" s="35"/>
      <c r="G412" s="35"/>
      <c r="H412" s="155"/>
      <c r="I412" s="155"/>
      <c r="J412" s="8"/>
      <c r="K412" s="8"/>
      <c r="L412" s="8"/>
      <c r="M412" s="8"/>
      <c r="N412" s="8"/>
      <c r="O412" s="8"/>
      <c r="P412" s="8"/>
      <c r="Q412" s="8"/>
      <c r="R412" s="8"/>
      <c r="S412" s="8"/>
      <c r="T412" s="8"/>
      <c r="U412" s="8"/>
      <c r="V412" s="8"/>
      <c r="W412" s="8"/>
      <c r="X412" s="8"/>
      <c r="Y412" s="8"/>
      <c r="Z412" s="8"/>
    </row>
    <row r="413" spans="1:26" ht="12.75" customHeight="1" x14ac:dyDescent="0.15">
      <c r="A413" s="8"/>
      <c r="B413" s="83"/>
      <c r="C413" s="34"/>
      <c r="D413" s="146"/>
      <c r="E413" s="35"/>
      <c r="F413" s="35"/>
      <c r="G413" s="35"/>
      <c r="H413" s="155"/>
      <c r="I413" s="155"/>
      <c r="J413" s="8"/>
      <c r="K413" s="8"/>
      <c r="L413" s="8"/>
      <c r="M413" s="8"/>
      <c r="N413" s="8"/>
      <c r="O413" s="8"/>
      <c r="P413" s="8"/>
      <c r="Q413" s="8"/>
      <c r="R413" s="8"/>
      <c r="S413" s="8"/>
      <c r="T413" s="8"/>
      <c r="U413" s="8"/>
      <c r="V413" s="8"/>
      <c r="W413" s="8"/>
      <c r="X413" s="8"/>
      <c r="Y413" s="8"/>
      <c r="Z413" s="8"/>
    </row>
    <row r="414" spans="1:26" ht="12.75" customHeight="1" x14ac:dyDescent="0.15">
      <c r="A414" s="8"/>
      <c r="B414" s="83"/>
      <c r="C414" s="34"/>
      <c r="D414" s="146"/>
      <c r="E414" s="35"/>
      <c r="F414" s="35"/>
      <c r="G414" s="35"/>
      <c r="H414" s="155"/>
      <c r="I414" s="155"/>
      <c r="J414" s="8"/>
      <c r="K414" s="8"/>
      <c r="L414" s="8"/>
      <c r="M414" s="8"/>
      <c r="N414" s="8"/>
      <c r="O414" s="8"/>
      <c r="P414" s="8"/>
      <c r="Q414" s="8"/>
      <c r="R414" s="8"/>
      <c r="S414" s="8"/>
      <c r="T414" s="8"/>
      <c r="U414" s="8"/>
      <c r="V414" s="8"/>
      <c r="W414" s="8"/>
      <c r="X414" s="8"/>
      <c r="Y414" s="8"/>
      <c r="Z414" s="8"/>
    </row>
    <row r="415" spans="1:26" ht="12.75" customHeight="1" x14ac:dyDescent="0.15">
      <c r="A415" s="8"/>
      <c r="B415" s="83"/>
      <c r="C415" s="34"/>
      <c r="D415" s="146"/>
      <c r="E415" s="35"/>
      <c r="F415" s="35"/>
      <c r="G415" s="35"/>
      <c r="H415" s="155"/>
      <c r="I415" s="155"/>
      <c r="J415" s="8"/>
      <c r="K415" s="8"/>
      <c r="L415" s="8"/>
      <c r="M415" s="8"/>
      <c r="N415" s="8"/>
      <c r="O415" s="8"/>
      <c r="P415" s="8"/>
      <c r="Q415" s="8"/>
      <c r="R415" s="8"/>
      <c r="S415" s="8"/>
      <c r="T415" s="8"/>
      <c r="U415" s="8"/>
      <c r="V415" s="8"/>
      <c r="W415" s="8"/>
      <c r="X415" s="8"/>
      <c r="Y415" s="8"/>
      <c r="Z415" s="8"/>
    </row>
    <row r="416" spans="1:26" ht="12.75" customHeight="1" x14ac:dyDescent="0.15">
      <c r="A416" s="8"/>
      <c r="B416" s="83"/>
      <c r="C416" s="34"/>
      <c r="D416" s="146"/>
      <c r="E416" s="35"/>
      <c r="F416" s="35"/>
      <c r="G416" s="35"/>
      <c r="H416" s="155"/>
      <c r="I416" s="155"/>
      <c r="J416" s="8"/>
      <c r="K416" s="8"/>
      <c r="L416" s="8"/>
      <c r="M416" s="8"/>
      <c r="N416" s="8"/>
      <c r="O416" s="8"/>
      <c r="P416" s="8"/>
      <c r="Q416" s="8"/>
      <c r="R416" s="8"/>
      <c r="S416" s="8"/>
      <c r="T416" s="8"/>
      <c r="U416" s="8"/>
      <c r="V416" s="8"/>
      <c r="W416" s="8"/>
      <c r="X416" s="8"/>
      <c r="Y416" s="8"/>
      <c r="Z416" s="8"/>
    </row>
    <row r="417" spans="1:26" ht="12.75" customHeight="1" x14ac:dyDescent="0.15">
      <c r="A417" s="8"/>
      <c r="B417" s="83"/>
      <c r="C417" s="34"/>
      <c r="D417" s="146"/>
      <c r="E417" s="35"/>
      <c r="F417" s="35"/>
      <c r="G417" s="35"/>
      <c r="H417" s="155"/>
      <c r="I417" s="155"/>
      <c r="J417" s="8"/>
      <c r="K417" s="8"/>
      <c r="L417" s="8"/>
      <c r="M417" s="8"/>
      <c r="N417" s="8"/>
      <c r="O417" s="8"/>
      <c r="P417" s="8"/>
      <c r="Q417" s="8"/>
      <c r="R417" s="8"/>
      <c r="S417" s="8"/>
      <c r="T417" s="8"/>
      <c r="U417" s="8"/>
      <c r="V417" s="8"/>
      <c r="W417" s="8"/>
      <c r="X417" s="8"/>
      <c r="Y417" s="8"/>
      <c r="Z417" s="8"/>
    </row>
    <row r="418" spans="1:26" ht="12.75" customHeight="1" x14ac:dyDescent="0.15">
      <c r="A418" s="8"/>
      <c r="B418" s="83"/>
      <c r="C418" s="34"/>
      <c r="D418" s="146"/>
      <c r="E418" s="35"/>
      <c r="F418" s="35"/>
      <c r="G418" s="35"/>
      <c r="H418" s="155"/>
      <c r="I418" s="155"/>
      <c r="J418" s="8"/>
      <c r="K418" s="8"/>
      <c r="L418" s="8"/>
      <c r="M418" s="8"/>
      <c r="N418" s="8"/>
      <c r="O418" s="8"/>
      <c r="P418" s="8"/>
      <c r="Q418" s="8"/>
      <c r="R418" s="8"/>
      <c r="S418" s="8"/>
      <c r="T418" s="8"/>
      <c r="U418" s="8"/>
      <c r="V418" s="8"/>
      <c r="W418" s="8"/>
      <c r="X418" s="8"/>
      <c r="Y418" s="8"/>
      <c r="Z418" s="8"/>
    </row>
    <row r="419" spans="1:26" ht="12.75" customHeight="1" x14ac:dyDescent="0.15">
      <c r="A419" s="8"/>
      <c r="B419" s="83"/>
      <c r="C419" s="34"/>
      <c r="D419" s="146"/>
      <c r="E419" s="35"/>
      <c r="F419" s="35"/>
      <c r="G419" s="35"/>
      <c r="H419" s="155"/>
      <c r="I419" s="155"/>
      <c r="J419" s="8"/>
      <c r="K419" s="8"/>
      <c r="L419" s="8"/>
      <c r="M419" s="8"/>
      <c r="N419" s="8"/>
      <c r="O419" s="8"/>
      <c r="P419" s="8"/>
      <c r="Q419" s="8"/>
      <c r="R419" s="8"/>
      <c r="S419" s="8"/>
      <c r="T419" s="8"/>
      <c r="U419" s="8"/>
      <c r="V419" s="8"/>
      <c r="W419" s="8"/>
      <c r="X419" s="8"/>
      <c r="Y419" s="8"/>
      <c r="Z419" s="8"/>
    </row>
    <row r="420" spans="1:26" ht="12.75" customHeight="1" x14ac:dyDescent="0.15">
      <c r="A420" s="8"/>
      <c r="B420" s="83"/>
      <c r="C420" s="34"/>
      <c r="D420" s="146"/>
      <c r="E420" s="35"/>
      <c r="F420" s="35"/>
      <c r="G420" s="35"/>
      <c r="H420" s="155"/>
      <c r="I420" s="155"/>
      <c r="J420" s="8"/>
      <c r="K420" s="8"/>
      <c r="L420" s="8"/>
      <c r="M420" s="8"/>
      <c r="N420" s="8"/>
      <c r="O420" s="8"/>
      <c r="P420" s="8"/>
      <c r="Q420" s="8"/>
      <c r="R420" s="8"/>
      <c r="S420" s="8"/>
      <c r="T420" s="8"/>
      <c r="U420" s="8"/>
      <c r="V420" s="8"/>
      <c r="W420" s="8"/>
      <c r="X420" s="8"/>
      <c r="Y420" s="8"/>
      <c r="Z420" s="8"/>
    </row>
    <row r="421" spans="1:26" ht="12.75" customHeight="1" x14ac:dyDescent="0.15">
      <c r="A421" s="8"/>
      <c r="B421" s="83"/>
      <c r="C421" s="34"/>
      <c r="D421" s="146"/>
      <c r="E421" s="35"/>
      <c r="F421" s="35"/>
      <c r="G421" s="35"/>
      <c r="H421" s="155"/>
      <c r="I421" s="155"/>
      <c r="J421" s="8"/>
      <c r="K421" s="8"/>
      <c r="L421" s="8"/>
      <c r="M421" s="8"/>
      <c r="N421" s="8"/>
      <c r="O421" s="8"/>
      <c r="P421" s="8"/>
      <c r="Q421" s="8"/>
      <c r="R421" s="8"/>
      <c r="S421" s="8"/>
      <c r="T421" s="8"/>
      <c r="U421" s="8"/>
      <c r="V421" s="8"/>
      <c r="W421" s="8"/>
      <c r="X421" s="8"/>
      <c r="Y421" s="8"/>
      <c r="Z421" s="8"/>
    </row>
    <row r="422" spans="1:26" ht="12.75" customHeight="1" x14ac:dyDescent="0.15">
      <c r="A422" s="8"/>
      <c r="B422" s="83"/>
      <c r="C422" s="34"/>
      <c r="D422" s="146"/>
      <c r="E422" s="35"/>
      <c r="F422" s="35"/>
      <c r="G422" s="35"/>
      <c r="H422" s="155"/>
      <c r="I422" s="155"/>
      <c r="J422" s="8"/>
      <c r="K422" s="8"/>
      <c r="L422" s="8"/>
      <c r="M422" s="8"/>
      <c r="N422" s="8"/>
      <c r="O422" s="8"/>
      <c r="P422" s="8"/>
      <c r="Q422" s="8"/>
      <c r="R422" s="8"/>
      <c r="S422" s="8"/>
      <c r="T422" s="8"/>
      <c r="U422" s="8"/>
      <c r="V422" s="8"/>
      <c r="W422" s="8"/>
      <c r="X422" s="8"/>
      <c r="Y422" s="8"/>
      <c r="Z422" s="8"/>
    </row>
    <row r="423" spans="1:26" ht="12.75" customHeight="1" x14ac:dyDescent="0.15">
      <c r="A423" s="8"/>
      <c r="B423" s="83"/>
      <c r="C423" s="34"/>
      <c r="D423" s="146"/>
      <c r="E423" s="35"/>
      <c r="F423" s="35"/>
      <c r="G423" s="35"/>
      <c r="H423" s="155"/>
      <c r="I423" s="155"/>
      <c r="J423" s="8"/>
      <c r="K423" s="8"/>
      <c r="L423" s="8"/>
      <c r="M423" s="8"/>
      <c r="N423" s="8"/>
      <c r="O423" s="8"/>
      <c r="P423" s="8"/>
      <c r="Q423" s="8"/>
      <c r="R423" s="8"/>
      <c r="S423" s="8"/>
      <c r="T423" s="8"/>
      <c r="U423" s="8"/>
      <c r="V423" s="8"/>
      <c r="W423" s="8"/>
      <c r="X423" s="8"/>
      <c r="Y423" s="8"/>
      <c r="Z423" s="8"/>
    </row>
    <row r="424" spans="1:26" ht="12.75" customHeight="1" x14ac:dyDescent="0.15">
      <c r="A424" s="8"/>
      <c r="B424" s="83"/>
      <c r="C424" s="34"/>
      <c r="D424" s="146"/>
      <c r="E424" s="35"/>
      <c r="F424" s="35"/>
      <c r="G424" s="35"/>
      <c r="H424" s="155"/>
      <c r="I424" s="155"/>
      <c r="J424" s="8"/>
      <c r="K424" s="8"/>
      <c r="L424" s="8"/>
      <c r="M424" s="8"/>
      <c r="N424" s="8"/>
      <c r="O424" s="8"/>
      <c r="P424" s="8"/>
      <c r="Q424" s="8"/>
      <c r="R424" s="8"/>
      <c r="S424" s="8"/>
      <c r="T424" s="8"/>
      <c r="U424" s="8"/>
      <c r="V424" s="8"/>
      <c r="W424" s="8"/>
      <c r="X424" s="8"/>
      <c r="Y424" s="8"/>
      <c r="Z424" s="8"/>
    </row>
    <row r="425" spans="1:26" ht="12.75" customHeight="1" x14ac:dyDescent="0.15">
      <c r="A425" s="8"/>
      <c r="B425" s="83"/>
      <c r="C425" s="34"/>
      <c r="D425" s="146"/>
      <c r="E425" s="35"/>
      <c r="F425" s="35"/>
      <c r="G425" s="35"/>
      <c r="H425" s="155"/>
      <c r="I425" s="155"/>
      <c r="J425" s="8"/>
      <c r="K425" s="8"/>
      <c r="L425" s="8"/>
      <c r="M425" s="8"/>
      <c r="N425" s="8"/>
      <c r="O425" s="8"/>
      <c r="P425" s="8"/>
      <c r="Q425" s="8"/>
      <c r="R425" s="8"/>
      <c r="S425" s="8"/>
      <c r="T425" s="8"/>
      <c r="U425" s="8"/>
      <c r="V425" s="8"/>
      <c r="W425" s="8"/>
      <c r="X425" s="8"/>
      <c r="Y425" s="8"/>
      <c r="Z425" s="8"/>
    </row>
    <row r="426" spans="1:26" ht="12.75" customHeight="1" x14ac:dyDescent="0.15">
      <c r="A426" s="8"/>
      <c r="B426" s="83"/>
      <c r="C426" s="34"/>
      <c r="D426" s="146"/>
      <c r="E426" s="35"/>
      <c r="F426" s="35"/>
      <c r="G426" s="35"/>
      <c r="H426" s="155"/>
      <c r="I426" s="155"/>
      <c r="J426" s="8"/>
      <c r="K426" s="8"/>
      <c r="L426" s="8"/>
      <c r="M426" s="8"/>
      <c r="N426" s="8"/>
      <c r="O426" s="8"/>
      <c r="P426" s="8"/>
      <c r="Q426" s="8"/>
      <c r="R426" s="8"/>
      <c r="S426" s="8"/>
      <c r="T426" s="8"/>
      <c r="U426" s="8"/>
      <c r="V426" s="8"/>
      <c r="W426" s="8"/>
      <c r="X426" s="8"/>
      <c r="Y426" s="8"/>
      <c r="Z426" s="8"/>
    </row>
    <row r="427" spans="1:26" ht="12.75" customHeight="1" x14ac:dyDescent="0.15">
      <c r="A427" s="8"/>
      <c r="B427" s="83"/>
      <c r="C427" s="34"/>
      <c r="D427" s="146"/>
      <c r="E427" s="35"/>
      <c r="F427" s="35"/>
      <c r="G427" s="35"/>
      <c r="H427" s="155"/>
      <c r="I427" s="155"/>
      <c r="J427" s="8"/>
      <c r="K427" s="8"/>
      <c r="L427" s="8"/>
      <c r="M427" s="8"/>
      <c r="N427" s="8"/>
      <c r="O427" s="8"/>
      <c r="P427" s="8"/>
      <c r="Q427" s="8"/>
      <c r="R427" s="8"/>
      <c r="S427" s="8"/>
      <c r="T427" s="8"/>
      <c r="U427" s="8"/>
      <c r="V427" s="8"/>
      <c r="W427" s="8"/>
      <c r="X427" s="8"/>
      <c r="Y427" s="8"/>
      <c r="Z427" s="8"/>
    </row>
    <row r="428" spans="1:26" ht="12.75" customHeight="1" x14ac:dyDescent="0.15">
      <c r="A428" s="8"/>
      <c r="B428" s="83"/>
      <c r="C428" s="34"/>
      <c r="D428" s="146"/>
      <c r="E428" s="35"/>
      <c r="F428" s="35"/>
      <c r="G428" s="35"/>
      <c r="H428" s="155"/>
      <c r="I428" s="155"/>
      <c r="J428" s="8"/>
      <c r="K428" s="8"/>
      <c r="L428" s="8"/>
      <c r="M428" s="8"/>
      <c r="N428" s="8"/>
      <c r="O428" s="8"/>
      <c r="P428" s="8"/>
      <c r="Q428" s="8"/>
      <c r="R428" s="8"/>
      <c r="S428" s="8"/>
      <c r="T428" s="8"/>
      <c r="U428" s="8"/>
      <c r="V428" s="8"/>
      <c r="W428" s="8"/>
      <c r="X428" s="8"/>
      <c r="Y428" s="8"/>
      <c r="Z428" s="8"/>
    </row>
    <row r="429" spans="1:26" ht="12.75" customHeight="1" x14ac:dyDescent="0.15">
      <c r="A429" s="8"/>
      <c r="B429" s="83"/>
      <c r="C429" s="34"/>
      <c r="D429" s="146"/>
      <c r="E429" s="35"/>
      <c r="F429" s="35"/>
      <c r="G429" s="35"/>
      <c r="H429" s="155"/>
      <c r="I429" s="155"/>
      <c r="J429" s="8"/>
      <c r="K429" s="8"/>
      <c r="L429" s="8"/>
      <c r="M429" s="8"/>
      <c r="N429" s="8"/>
      <c r="O429" s="8"/>
      <c r="P429" s="8"/>
      <c r="Q429" s="8"/>
      <c r="R429" s="8"/>
      <c r="S429" s="8"/>
      <c r="T429" s="8"/>
      <c r="U429" s="8"/>
      <c r="V429" s="8"/>
      <c r="W429" s="8"/>
      <c r="X429" s="8"/>
      <c r="Y429" s="8"/>
      <c r="Z429" s="8"/>
    </row>
    <row r="430" spans="1:26" ht="12.75" customHeight="1" x14ac:dyDescent="0.15">
      <c r="A430" s="8"/>
      <c r="B430" s="83"/>
      <c r="C430" s="34"/>
      <c r="D430" s="146"/>
      <c r="E430" s="35"/>
      <c r="F430" s="35"/>
      <c r="G430" s="35"/>
      <c r="H430" s="155"/>
      <c r="I430" s="155"/>
      <c r="J430" s="8"/>
      <c r="K430" s="8"/>
      <c r="L430" s="8"/>
      <c r="M430" s="8"/>
      <c r="N430" s="8"/>
      <c r="O430" s="8"/>
      <c r="P430" s="8"/>
      <c r="Q430" s="8"/>
      <c r="R430" s="8"/>
      <c r="S430" s="8"/>
      <c r="T430" s="8"/>
      <c r="U430" s="8"/>
      <c r="V430" s="8"/>
      <c r="W430" s="8"/>
      <c r="X430" s="8"/>
      <c r="Y430" s="8"/>
      <c r="Z430" s="8"/>
    </row>
    <row r="431" spans="1:26" ht="12.75" customHeight="1" x14ac:dyDescent="0.15">
      <c r="A431" s="8"/>
      <c r="B431" s="83"/>
      <c r="C431" s="34"/>
      <c r="D431" s="146"/>
      <c r="E431" s="35"/>
      <c r="F431" s="35"/>
      <c r="G431" s="35"/>
      <c r="H431" s="155"/>
      <c r="I431" s="155"/>
      <c r="J431" s="8"/>
      <c r="K431" s="8"/>
      <c r="L431" s="8"/>
      <c r="M431" s="8"/>
      <c r="N431" s="8"/>
      <c r="O431" s="8"/>
      <c r="P431" s="8"/>
      <c r="Q431" s="8"/>
      <c r="R431" s="8"/>
      <c r="S431" s="8"/>
      <c r="T431" s="8"/>
      <c r="U431" s="8"/>
      <c r="V431" s="8"/>
      <c r="W431" s="8"/>
      <c r="X431" s="8"/>
      <c r="Y431" s="8"/>
      <c r="Z431" s="8"/>
    </row>
    <row r="432" spans="1:26" ht="12.75" customHeight="1" x14ac:dyDescent="0.15">
      <c r="A432" s="8"/>
      <c r="B432" s="83"/>
      <c r="C432" s="34"/>
      <c r="D432" s="146"/>
      <c r="E432" s="35"/>
      <c r="F432" s="35"/>
      <c r="G432" s="35"/>
      <c r="H432" s="155"/>
      <c r="I432" s="155"/>
      <c r="J432" s="8"/>
      <c r="K432" s="8"/>
      <c r="L432" s="8"/>
      <c r="M432" s="8"/>
      <c r="N432" s="8"/>
      <c r="O432" s="8"/>
      <c r="P432" s="8"/>
      <c r="Q432" s="8"/>
      <c r="R432" s="8"/>
      <c r="S432" s="8"/>
      <c r="T432" s="8"/>
      <c r="U432" s="8"/>
      <c r="V432" s="8"/>
      <c r="W432" s="8"/>
      <c r="X432" s="8"/>
      <c r="Y432" s="8"/>
      <c r="Z432" s="8"/>
    </row>
    <row r="433" spans="1:26" ht="12.75" customHeight="1" x14ac:dyDescent="0.15">
      <c r="A433" s="8"/>
      <c r="B433" s="83"/>
      <c r="C433" s="34"/>
      <c r="D433" s="146"/>
      <c r="E433" s="35"/>
      <c r="F433" s="35"/>
      <c r="G433" s="35"/>
      <c r="H433" s="155"/>
      <c r="I433" s="155"/>
      <c r="J433" s="8"/>
      <c r="K433" s="8"/>
      <c r="L433" s="8"/>
      <c r="M433" s="8"/>
      <c r="N433" s="8"/>
      <c r="O433" s="8"/>
      <c r="P433" s="8"/>
      <c r="Q433" s="8"/>
      <c r="R433" s="8"/>
      <c r="S433" s="8"/>
      <c r="T433" s="8"/>
      <c r="U433" s="8"/>
      <c r="V433" s="8"/>
      <c r="W433" s="8"/>
      <c r="X433" s="8"/>
      <c r="Y433" s="8"/>
      <c r="Z433" s="8"/>
    </row>
    <row r="434" spans="1:26" ht="12.75" customHeight="1" x14ac:dyDescent="0.15">
      <c r="A434" s="8"/>
      <c r="B434" s="83"/>
      <c r="C434" s="34"/>
      <c r="D434" s="146"/>
      <c r="E434" s="35"/>
      <c r="F434" s="35"/>
      <c r="G434" s="35"/>
      <c r="H434" s="155"/>
      <c r="I434" s="155"/>
      <c r="J434" s="8"/>
      <c r="K434" s="8"/>
      <c r="L434" s="8"/>
      <c r="M434" s="8"/>
      <c r="N434" s="8"/>
      <c r="O434" s="8"/>
      <c r="P434" s="8"/>
      <c r="Q434" s="8"/>
      <c r="R434" s="8"/>
      <c r="S434" s="8"/>
      <c r="T434" s="8"/>
      <c r="U434" s="8"/>
      <c r="V434" s="8"/>
      <c r="W434" s="8"/>
      <c r="X434" s="8"/>
      <c r="Y434" s="8"/>
      <c r="Z434" s="8"/>
    </row>
    <row r="435" spans="1:26" ht="12.75" customHeight="1" x14ac:dyDescent="0.15">
      <c r="A435" s="8"/>
      <c r="B435" s="83"/>
      <c r="C435" s="34"/>
      <c r="D435" s="146"/>
      <c r="E435" s="35"/>
      <c r="F435" s="35"/>
      <c r="G435" s="35"/>
      <c r="H435" s="155"/>
      <c r="I435" s="155"/>
      <c r="J435" s="8"/>
      <c r="K435" s="8"/>
      <c r="L435" s="8"/>
      <c r="M435" s="8"/>
      <c r="N435" s="8"/>
      <c r="O435" s="8"/>
      <c r="P435" s="8"/>
      <c r="Q435" s="8"/>
      <c r="R435" s="8"/>
      <c r="S435" s="8"/>
      <c r="T435" s="8"/>
      <c r="U435" s="8"/>
      <c r="V435" s="8"/>
      <c r="W435" s="8"/>
      <c r="X435" s="8"/>
      <c r="Y435" s="8"/>
      <c r="Z435" s="8"/>
    </row>
    <row r="436" spans="1:26" ht="12.75" customHeight="1" x14ac:dyDescent="0.15">
      <c r="A436" s="8"/>
      <c r="B436" s="83"/>
      <c r="C436" s="34"/>
      <c r="D436" s="146"/>
      <c r="E436" s="35"/>
      <c r="F436" s="35"/>
      <c r="G436" s="35"/>
      <c r="H436" s="155"/>
      <c r="I436" s="155"/>
      <c r="J436" s="8"/>
      <c r="K436" s="8"/>
      <c r="L436" s="8"/>
      <c r="M436" s="8"/>
      <c r="N436" s="8"/>
      <c r="O436" s="8"/>
      <c r="P436" s="8"/>
      <c r="Q436" s="8"/>
      <c r="R436" s="8"/>
      <c r="S436" s="8"/>
      <c r="T436" s="8"/>
      <c r="U436" s="8"/>
      <c r="V436" s="8"/>
      <c r="W436" s="8"/>
      <c r="X436" s="8"/>
      <c r="Y436" s="8"/>
      <c r="Z436" s="8"/>
    </row>
    <row r="437" spans="1:26" ht="12.75" customHeight="1" x14ac:dyDescent="0.15">
      <c r="A437" s="8"/>
      <c r="B437" s="83"/>
      <c r="C437" s="34"/>
      <c r="D437" s="146"/>
      <c r="E437" s="35"/>
      <c r="F437" s="35"/>
      <c r="G437" s="35"/>
      <c r="H437" s="155"/>
      <c r="I437" s="155"/>
      <c r="J437" s="8"/>
      <c r="K437" s="8"/>
      <c r="L437" s="8"/>
      <c r="M437" s="8"/>
      <c r="N437" s="8"/>
      <c r="O437" s="8"/>
      <c r="P437" s="8"/>
      <c r="Q437" s="8"/>
      <c r="R437" s="8"/>
      <c r="S437" s="8"/>
      <c r="T437" s="8"/>
      <c r="U437" s="8"/>
      <c r="V437" s="8"/>
      <c r="W437" s="8"/>
      <c r="X437" s="8"/>
      <c r="Y437" s="8"/>
      <c r="Z437" s="8"/>
    </row>
    <row r="438" spans="1:26" ht="12.75" customHeight="1" x14ac:dyDescent="0.15">
      <c r="A438" s="8"/>
      <c r="B438" s="83"/>
      <c r="C438" s="34"/>
      <c r="D438" s="146"/>
      <c r="E438" s="35"/>
      <c r="F438" s="35"/>
      <c r="G438" s="35"/>
      <c r="H438" s="155"/>
      <c r="I438" s="155"/>
      <c r="J438" s="8"/>
      <c r="K438" s="8"/>
      <c r="L438" s="8"/>
      <c r="M438" s="8"/>
      <c r="N438" s="8"/>
      <c r="O438" s="8"/>
      <c r="P438" s="8"/>
      <c r="Q438" s="8"/>
      <c r="R438" s="8"/>
      <c r="S438" s="8"/>
      <c r="T438" s="8"/>
      <c r="U438" s="8"/>
      <c r="V438" s="8"/>
      <c r="W438" s="8"/>
      <c r="X438" s="8"/>
      <c r="Y438" s="8"/>
      <c r="Z438" s="8"/>
    </row>
    <row r="439" spans="1:26" ht="12.75" customHeight="1" x14ac:dyDescent="0.15">
      <c r="A439" s="8"/>
      <c r="B439" s="83"/>
      <c r="C439" s="34"/>
      <c r="D439" s="146"/>
      <c r="E439" s="35"/>
      <c r="F439" s="35"/>
      <c r="G439" s="35"/>
      <c r="H439" s="155"/>
      <c r="I439" s="155"/>
      <c r="J439" s="8"/>
      <c r="K439" s="8"/>
      <c r="L439" s="8"/>
      <c r="M439" s="8"/>
      <c r="N439" s="8"/>
      <c r="O439" s="8"/>
      <c r="P439" s="8"/>
      <c r="Q439" s="8"/>
      <c r="R439" s="8"/>
      <c r="S439" s="8"/>
      <c r="T439" s="8"/>
      <c r="U439" s="8"/>
      <c r="V439" s="8"/>
      <c r="W439" s="8"/>
      <c r="X439" s="8"/>
      <c r="Y439" s="8"/>
      <c r="Z439" s="8"/>
    </row>
    <row r="440" spans="1:26" ht="12.75" customHeight="1" x14ac:dyDescent="0.15">
      <c r="A440" s="8"/>
      <c r="B440" s="83"/>
      <c r="C440" s="34"/>
      <c r="D440" s="146"/>
      <c r="E440" s="35"/>
      <c r="F440" s="35"/>
      <c r="G440" s="35"/>
      <c r="H440" s="155"/>
      <c r="I440" s="155"/>
      <c r="J440" s="8"/>
      <c r="K440" s="8"/>
      <c r="L440" s="8"/>
      <c r="M440" s="8"/>
      <c r="N440" s="8"/>
      <c r="O440" s="8"/>
      <c r="P440" s="8"/>
      <c r="Q440" s="8"/>
      <c r="R440" s="8"/>
      <c r="S440" s="8"/>
      <c r="T440" s="8"/>
      <c r="U440" s="8"/>
      <c r="V440" s="8"/>
      <c r="W440" s="8"/>
      <c r="X440" s="8"/>
      <c r="Y440" s="8"/>
      <c r="Z440" s="8"/>
    </row>
    <row r="441" spans="1:26" ht="12.75" customHeight="1" x14ac:dyDescent="0.15">
      <c r="A441" s="8"/>
      <c r="B441" s="83"/>
      <c r="C441" s="34"/>
      <c r="D441" s="146"/>
      <c r="E441" s="35"/>
      <c r="F441" s="35"/>
      <c r="G441" s="35"/>
      <c r="H441" s="155"/>
      <c r="I441" s="155"/>
      <c r="J441" s="8"/>
      <c r="K441" s="8"/>
      <c r="L441" s="8"/>
      <c r="M441" s="8"/>
      <c r="N441" s="8"/>
      <c r="O441" s="8"/>
      <c r="P441" s="8"/>
      <c r="Q441" s="8"/>
      <c r="R441" s="8"/>
      <c r="S441" s="8"/>
      <c r="T441" s="8"/>
      <c r="U441" s="8"/>
      <c r="V441" s="8"/>
      <c r="W441" s="8"/>
      <c r="X441" s="8"/>
      <c r="Y441" s="8"/>
      <c r="Z441" s="8"/>
    </row>
    <row r="442" spans="1:26" ht="12.75" customHeight="1" x14ac:dyDescent="0.15">
      <c r="A442" s="8"/>
      <c r="B442" s="83"/>
      <c r="C442" s="34"/>
      <c r="D442" s="146"/>
      <c r="E442" s="35"/>
      <c r="F442" s="35"/>
      <c r="G442" s="35"/>
      <c r="H442" s="155"/>
      <c r="I442" s="155"/>
      <c r="J442" s="8"/>
      <c r="K442" s="8"/>
      <c r="L442" s="8"/>
      <c r="M442" s="8"/>
      <c r="N442" s="8"/>
      <c r="O442" s="8"/>
      <c r="P442" s="8"/>
      <c r="Q442" s="8"/>
      <c r="R442" s="8"/>
      <c r="S442" s="8"/>
      <c r="T442" s="8"/>
      <c r="U442" s="8"/>
      <c r="V442" s="8"/>
      <c r="W442" s="8"/>
      <c r="X442" s="8"/>
      <c r="Y442" s="8"/>
      <c r="Z442" s="8"/>
    </row>
    <row r="443" spans="1:26" ht="12.75" customHeight="1" x14ac:dyDescent="0.15">
      <c r="A443" s="8"/>
      <c r="B443" s="83"/>
      <c r="C443" s="34"/>
      <c r="D443" s="146"/>
      <c r="E443" s="35"/>
      <c r="F443" s="35"/>
      <c r="G443" s="35"/>
      <c r="H443" s="155"/>
      <c r="I443" s="155"/>
      <c r="J443" s="8"/>
      <c r="K443" s="8"/>
      <c r="L443" s="8"/>
      <c r="M443" s="8"/>
      <c r="N443" s="8"/>
      <c r="O443" s="8"/>
      <c r="P443" s="8"/>
      <c r="Q443" s="8"/>
      <c r="R443" s="8"/>
      <c r="S443" s="8"/>
      <c r="T443" s="8"/>
      <c r="U443" s="8"/>
      <c r="V443" s="8"/>
      <c r="W443" s="8"/>
      <c r="X443" s="8"/>
      <c r="Y443" s="8"/>
      <c r="Z443" s="8"/>
    </row>
    <row r="444" spans="1:26" ht="12.75" customHeight="1" x14ac:dyDescent="0.15">
      <c r="A444" s="8"/>
      <c r="B444" s="83"/>
      <c r="C444" s="34"/>
      <c r="D444" s="146"/>
      <c r="E444" s="35"/>
      <c r="F444" s="35"/>
      <c r="G444" s="35"/>
      <c r="H444" s="155"/>
      <c r="I444" s="155"/>
      <c r="J444" s="8"/>
      <c r="K444" s="8"/>
      <c r="L444" s="8"/>
      <c r="M444" s="8"/>
      <c r="N444" s="8"/>
      <c r="O444" s="8"/>
      <c r="P444" s="8"/>
      <c r="Q444" s="8"/>
      <c r="R444" s="8"/>
      <c r="S444" s="8"/>
      <c r="T444" s="8"/>
      <c r="U444" s="8"/>
      <c r="V444" s="8"/>
      <c r="W444" s="8"/>
      <c r="X444" s="8"/>
      <c r="Y444" s="8"/>
      <c r="Z444" s="8"/>
    </row>
    <row r="445" spans="1:26" ht="12.75" customHeight="1" x14ac:dyDescent="0.15">
      <c r="A445" s="8"/>
      <c r="B445" s="83"/>
      <c r="C445" s="34"/>
      <c r="D445" s="146"/>
      <c r="E445" s="35"/>
      <c r="F445" s="35"/>
      <c r="G445" s="35"/>
      <c r="H445" s="155"/>
      <c r="I445" s="155"/>
      <c r="J445" s="8"/>
      <c r="K445" s="8"/>
      <c r="L445" s="8"/>
      <c r="M445" s="8"/>
      <c r="N445" s="8"/>
      <c r="O445" s="8"/>
      <c r="P445" s="8"/>
      <c r="Q445" s="8"/>
      <c r="R445" s="8"/>
      <c r="S445" s="8"/>
      <c r="T445" s="8"/>
      <c r="U445" s="8"/>
      <c r="V445" s="8"/>
      <c r="W445" s="8"/>
      <c r="X445" s="8"/>
      <c r="Y445" s="8"/>
      <c r="Z445" s="8"/>
    </row>
    <row r="446" spans="1:26" ht="12.75" customHeight="1" x14ac:dyDescent="0.15">
      <c r="A446" s="8"/>
      <c r="B446" s="83"/>
      <c r="C446" s="34"/>
      <c r="D446" s="146"/>
      <c r="E446" s="35"/>
      <c r="F446" s="35"/>
      <c r="G446" s="35"/>
      <c r="H446" s="155"/>
      <c r="I446" s="155"/>
      <c r="J446" s="8"/>
      <c r="K446" s="8"/>
      <c r="L446" s="8"/>
      <c r="M446" s="8"/>
      <c r="N446" s="8"/>
      <c r="O446" s="8"/>
      <c r="P446" s="8"/>
      <c r="Q446" s="8"/>
      <c r="R446" s="8"/>
      <c r="S446" s="8"/>
      <c r="T446" s="8"/>
      <c r="U446" s="8"/>
      <c r="V446" s="8"/>
      <c r="W446" s="8"/>
      <c r="X446" s="8"/>
      <c r="Y446" s="8"/>
      <c r="Z446" s="8"/>
    </row>
    <row r="447" spans="1:26" ht="12.75" customHeight="1" x14ac:dyDescent="0.15">
      <c r="A447" s="8"/>
      <c r="B447" s="83"/>
      <c r="C447" s="34"/>
      <c r="D447" s="146"/>
      <c r="E447" s="35"/>
      <c r="F447" s="35"/>
      <c r="G447" s="35"/>
      <c r="H447" s="155"/>
      <c r="I447" s="155"/>
      <c r="J447" s="8"/>
      <c r="K447" s="8"/>
      <c r="L447" s="8"/>
      <c r="M447" s="8"/>
      <c r="N447" s="8"/>
      <c r="O447" s="8"/>
      <c r="P447" s="8"/>
      <c r="Q447" s="8"/>
      <c r="R447" s="8"/>
      <c r="S447" s="8"/>
      <c r="T447" s="8"/>
      <c r="U447" s="8"/>
      <c r="V447" s="8"/>
      <c r="W447" s="8"/>
      <c r="X447" s="8"/>
      <c r="Y447" s="8"/>
      <c r="Z447" s="8"/>
    </row>
    <row r="448" spans="1:26" ht="12.75" customHeight="1" x14ac:dyDescent="0.15">
      <c r="A448" s="8"/>
      <c r="B448" s="83"/>
      <c r="C448" s="34"/>
      <c r="D448" s="146"/>
      <c r="E448" s="35"/>
      <c r="F448" s="35"/>
      <c r="G448" s="35"/>
      <c r="H448" s="155"/>
      <c r="I448" s="155"/>
      <c r="J448" s="8"/>
      <c r="K448" s="8"/>
      <c r="L448" s="8"/>
      <c r="M448" s="8"/>
      <c r="N448" s="8"/>
      <c r="O448" s="8"/>
      <c r="P448" s="8"/>
      <c r="Q448" s="8"/>
      <c r="R448" s="8"/>
      <c r="S448" s="8"/>
      <c r="T448" s="8"/>
      <c r="U448" s="8"/>
      <c r="V448" s="8"/>
      <c r="W448" s="8"/>
      <c r="X448" s="8"/>
      <c r="Y448" s="8"/>
      <c r="Z448" s="8"/>
    </row>
    <row r="449" spans="1:26" ht="12.75" customHeight="1" x14ac:dyDescent="0.15">
      <c r="A449" s="8"/>
      <c r="B449" s="83"/>
      <c r="C449" s="34"/>
      <c r="D449" s="146"/>
      <c r="E449" s="35"/>
      <c r="F449" s="35"/>
      <c r="G449" s="35"/>
      <c r="H449" s="155"/>
      <c r="I449" s="155"/>
      <c r="J449" s="8"/>
      <c r="K449" s="8"/>
      <c r="L449" s="8"/>
      <c r="M449" s="8"/>
      <c r="N449" s="8"/>
      <c r="O449" s="8"/>
      <c r="P449" s="8"/>
      <c r="Q449" s="8"/>
      <c r="R449" s="8"/>
      <c r="S449" s="8"/>
      <c r="T449" s="8"/>
      <c r="U449" s="8"/>
      <c r="V449" s="8"/>
      <c r="W449" s="8"/>
      <c r="X449" s="8"/>
      <c r="Y449" s="8"/>
      <c r="Z449" s="8"/>
    </row>
    <row r="450" spans="1:26" ht="12.75" customHeight="1" x14ac:dyDescent="0.15">
      <c r="A450" s="8"/>
      <c r="B450" s="83"/>
      <c r="C450" s="34"/>
      <c r="D450" s="146"/>
      <c r="E450" s="35"/>
      <c r="F450" s="35"/>
      <c r="G450" s="35"/>
      <c r="H450" s="155"/>
      <c r="I450" s="155"/>
      <c r="J450" s="8"/>
      <c r="K450" s="8"/>
      <c r="L450" s="8"/>
      <c r="M450" s="8"/>
      <c r="N450" s="8"/>
      <c r="O450" s="8"/>
      <c r="P450" s="8"/>
      <c r="Q450" s="8"/>
      <c r="R450" s="8"/>
      <c r="S450" s="8"/>
      <c r="T450" s="8"/>
      <c r="U450" s="8"/>
      <c r="V450" s="8"/>
      <c r="W450" s="8"/>
      <c r="X450" s="8"/>
      <c r="Y450" s="8"/>
      <c r="Z450" s="8"/>
    </row>
    <row r="451" spans="1:26" ht="12.75" customHeight="1" x14ac:dyDescent="0.15">
      <c r="A451" s="8"/>
      <c r="B451" s="83"/>
      <c r="C451" s="34"/>
      <c r="D451" s="146"/>
      <c r="E451" s="35"/>
      <c r="F451" s="35"/>
      <c r="G451" s="35"/>
      <c r="H451" s="155"/>
      <c r="I451" s="155"/>
      <c r="J451" s="8"/>
      <c r="K451" s="8"/>
      <c r="L451" s="8"/>
      <c r="M451" s="8"/>
      <c r="N451" s="8"/>
      <c r="O451" s="8"/>
      <c r="P451" s="8"/>
      <c r="Q451" s="8"/>
      <c r="R451" s="8"/>
      <c r="S451" s="8"/>
      <c r="T451" s="8"/>
      <c r="U451" s="8"/>
      <c r="V451" s="8"/>
      <c r="W451" s="8"/>
      <c r="X451" s="8"/>
      <c r="Y451" s="8"/>
      <c r="Z451" s="8"/>
    </row>
    <row r="452" spans="1:26" ht="12.75" customHeight="1" x14ac:dyDescent="0.15">
      <c r="A452" s="8"/>
      <c r="B452" s="83"/>
      <c r="C452" s="34"/>
      <c r="D452" s="146"/>
      <c r="E452" s="35"/>
      <c r="F452" s="35"/>
      <c r="G452" s="35"/>
      <c r="H452" s="155"/>
      <c r="I452" s="155"/>
      <c r="J452" s="8"/>
      <c r="K452" s="8"/>
      <c r="L452" s="8"/>
      <c r="M452" s="8"/>
      <c r="N452" s="8"/>
      <c r="O452" s="8"/>
      <c r="P452" s="8"/>
      <c r="Q452" s="8"/>
      <c r="R452" s="8"/>
      <c r="S452" s="8"/>
      <c r="T452" s="8"/>
      <c r="U452" s="8"/>
      <c r="V452" s="8"/>
      <c r="W452" s="8"/>
      <c r="X452" s="8"/>
      <c r="Y452" s="8"/>
      <c r="Z452" s="8"/>
    </row>
    <row r="453" spans="1:26" ht="12.75" customHeight="1" x14ac:dyDescent="0.15">
      <c r="A453" s="8"/>
      <c r="B453" s="83"/>
      <c r="C453" s="34"/>
      <c r="D453" s="146"/>
      <c r="E453" s="35"/>
      <c r="F453" s="35"/>
      <c r="G453" s="35"/>
      <c r="H453" s="155"/>
      <c r="I453" s="155"/>
      <c r="J453" s="8"/>
      <c r="K453" s="8"/>
      <c r="L453" s="8"/>
      <c r="M453" s="8"/>
      <c r="N453" s="8"/>
      <c r="O453" s="8"/>
      <c r="P453" s="8"/>
      <c r="Q453" s="8"/>
      <c r="R453" s="8"/>
      <c r="S453" s="8"/>
      <c r="T453" s="8"/>
      <c r="U453" s="8"/>
      <c r="V453" s="8"/>
      <c r="W453" s="8"/>
      <c r="X453" s="8"/>
      <c r="Y453" s="8"/>
      <c r="Z453" s="8"/>
    </row>
    <row r="454" spans="1:26" ht="12.75" customHeight="1" x14ac:dyDescent="0.15">
      <c r="A454" s="8"/>
      <c r="B454" s="83"/>
      <c r="C454" s="34"/>
      <c r="D454" s="146"/>
      <c r="E454" s="35"/>
      <c r="F454" s="35"/>
      <c r="G454" s="35"/>
      <c r="H454" s="155"/>
      <c r="I454" s="155"/>
      <c r="J454" s="8"/>
      <c r="K454" s="8"/>
      <c r="L454" s="8"/>
      <c r="M454" s="8"/>
      <c r="N454" s="8"/>
      <c r="O454" s="8"/>
      <c r="P454" s="8"/>
      <c r="Q454" s="8"/>
      <c r="R454" s="8"/>
      <c r="S454" s="8"/>
      <c r="T454" s="8"/>
      <c r="U454" s="8"/>
      <c r="V454" s="8"/>
      <c r="W454" s="8"/>
      <c r="X454" s="8"/>
      <c r="Y454" s="8"/>
      <c r="Z454" s="8"/>
    </row>
    <row r="455" spans="1:26" ht="12.75" customHeight="1" x14ac:dyDescent="0.15">
      <c r="A455" s="8"/>
      <c r="B455" s="83"/>
      <c r="C455" s="34"/>
      <c r="D455" s="146"/>
      <c r="E455" s="35"/>
      <c r="F455" s="35"/>
      <c r="G455" s="35"/>
      <c r="H455" s="155"/>
      <c r="I455" s="155"/>
      <c r="J455" s="8"/>
      <c r="K455" s="8"/>
      <c r="L455" s="8"/>
      <c r="M455" s="8"/>
      <c r="N455" s="8"/>
      <c r="O455" s="8"/>
      <c r="P455" s="8"/>
      <c r="Q455" s="8"/>
      <c r="R455" s="8"/>
      <c r="S455" s="8"/>
      <c r="T455" s="8"/>
      <c r="U455" s="8"/>
      <c r="V455" s="8"/>
      <c r="W455" s="8"/>
      <c r="X455" s="8"/>
      <c r="Y455" s="8"/>
      <c r="Z455" s="8"/>
    </row>
    <row r="456" spans="1:26" ht="12.75" customHeight="1" x14ac:dyDescent="0.15">
      <c r="A456" s="8"/>
      <c r="B456" s="83"/>
      <c r="C456" s="34"/>
      <c r="D456" s="146"/>
      <c r="E456" s="35"/>
      <c r="F456" s="35"/>
      <c r="G456" s="35"/>
      <c r="H456" s="155"/>
      <c r="I456" s="155"/>
      <c r="J456" s="8"/>
      <c r="K456" s="8"/>
      <c r="L456" s="8"/>
      <c r="M456" s="8"/>
      <c r="N456" s="8"/>
      <c r="O456" s="8"/>
      <c r="P456" s="8"/>
      <c r="Q456" s="8"/>
      <c r="R456" s="8"/>
      <c r="S456" s="8"/>
      <c r="T456" s="8"/>
      <c r="U456" s="8"/>
      <c r="V456" s="8"/>
      <c r="W456" s="8"/>
      <c r="X456" s="8"/>
      <c r="Y456" s="8"/>
      <c r="Z456" s="8"/>
    </row>
    <row r="457" spans="1:26" ht="12.75" customHeight="1" x14ac:dyDescent="0.15">
      <c r="A457" s="8"/>
      <c r="B457" s="83"/>
      <c r="C457" s="34"/>
      <c r="D457" s="146"/>
      <c r="E457" s="35"/>
      <c r="F457" s="35"/>
      <c r="G457" s="35"/>
      <c r="H457" s="155"/>
      <c r="I457" s="155"/>
      <c r="J457" s="8"/>
      <c r="K457" s="8"/>
      <c r="L457" s="8"/>
      <c r="M457" s="8"/>
      <c r="N457" s="8"/>
      <c r="O457" s="8"/>
      <c r="P457" s="8"/>
      <c r="Q457" s="8"/>
      <c r="R457" s="8"/>
      <c r="S457" s="8"/>
      <c r="T457" s="8"/>
      <c r="U457" s="8"/>
      <c r="V457" s="8"/>
      <c r="W457" s="8"/>
      <c r="X457" s="8"/>
      <c r="Y457" s="8"/>
      <c r="Z457" s="8"/>
    </row>
    <row r="458" spans="1:26" ht="12.75" customHeight="1" x14ac:dyDescent="0.15">
      <c r="A458" s="8"/>
      <c r="B458" s="83"/>
      <c r="C458" s="34"/>
      <c r="D458" s="146"/>
      <c r="E458" s="35"/>
      <c r="F458" s="35"/>
      <c r="G458" s="35"/>
      <c r="H458" s="155"/>
      <c r="I458" s="155"/>
      <c r="J458" s="8"/>
      <c r="K458" s="8"/>
      <c r="L458" s="8"/>
      <c r="M458" s="8"/>
      <c r="N458" s="8"/>
      <c r="O458" s="8"/>
      <c r="P458" s="8"/>
      <c r="Q458" s="8"/>
      <c r="R458" s="8"/>
      <c r="S458" s="8"/>
      <c r="T458" s="8"/>
      <c r="U458" s="8"/>
      <c r="V458" s="8"/>
      <c r="W458" s="8"/>
      <c r="X458" s="8"/>
      <c r="Y458" s="8"/>
      <c r="Z458" s="8"/>
    </row>
    <row r="459" spans="1:26" ht="12.75" customHeight="1" x14ac:dyDescent="0.15">
      <c r="A459" s="8"/>
      <c r="B459" s="83"/>
      <c r="C459" s="34"/>
      <c r="D459" s="146"/>
      <c r="E459" s="35"/>
      <c r="F459" s="35"/>
      <c r="G459" s="35"/>
      <c r="H459" s="155"/>
      <c r="I459" s="155"/>
      <c r="J459" s="8"/>
      <c r="K459" s="8"/>
      <c r="L459" s="8"/>
      <c r="M459" s="8"/>
      <c r="N459" s="8"/>
      <c r="O459" s="8"/>
      <c r="P459" s="8"/>
      <c r="Q459" s="8"/>
      <c r="R459" s="8"/>
      <c r="S459" s="8"/>
      <c r="T459" s="8"/>
      <c r="U459" s="8"/>
      <c r="V459" s="8"/>
      <c r="W459" s="8"/>
      <c r="X459" s="8"/>
      <c r="Y459" s="8"/>
      <c r="Z459" s="8"/>
    </row>
    <row r="460" spans="1:26" ht="12.75" customHeight="1" x14ac:dyDescent="0.15">
      <c r="A460" s="8"/>
      <c r="B460" s="83"/>
      <c r="C460" s="34"/>
      <c r="D460" s="146"/>
      <c r="E460" s="35"/>
      <c r="F460" s="35"/>
      <c r="G460" s="35"/>
      <c r="H460" s="155"/>
      <c r="I460" s="155"/>
      <c r="J460" s="8"/>
      <c r="K460" s="8"/>
      <c r="L460" s="8"/>
      <c r="M460" s="8"/>
      <c r="N460" s="8"/>
      <c r="O460" s="8"/>
      <c r="P460" s="8"/>
      <c r="Q460" s="8"/>
      <c r="R460" s="8"/>
      <c r="S460" s="8"/>
      <c r="T460" s="8"/>
      <c r="U460" s="8"/>
      <c r="V460" s="8"/>
      <c r="W460" s="8"/>
      <c r="X460" s="8"/>
      <c r="Y460" s="8"/>
      <c r="Z460" s="8"/>
    </row>
    <row r="461" spans="1:26" ht="12.75" customHeight="1" x14ac:dyDescent="0.15">
      <c r="A461" s="8"/>
      <c r="B461" s="83"/>
      <c r="C461" s="34"/>
      <c r="D461" s="146"/>
      <c r="E461" s="35"/>
      <c r="F461" s="35"/>
      <c r="G461" s="35"/>
      <c r="H461" s="155"/>
      <c r="I461" s="155"/>
      <c r="J461" s="8"/>
      <c r="K461" s="8"/>
      <c r="L461" s="8"/>
      <c r="M461" s="8"/>
      <c r="N461" s="8"/>
      <c r="O461" s="8"/>
      <c r="P461" s="8"/>
      <c r="Q461" s="8"/>
      <c r="R461" s="8"/>
      <c r="S461" s="8"/>
      <c r="T461" s="8"/>
      <c r="U461" s="8"/>
      <c r="V461" s="8"/>
      <c r="W461" s="8"/>
      <c r="X461" s="8"/>
      <c r="Y461" s="8"/>
      <c r="Z461" s="8"/>
    </row>
    <row r="462" spans="1:26" ht="12.75" customHeight="1" x14ac:dyDescent="0.15">
      <c r="A462" s="8"/>
      <c r="B462" s="83"/>
      <c r="C462" s="34"/>
      <c r="D462" s="146"/>
      <c r="E462" s="35"/>
      <c r="F462" s="35"/>
      <c r="G462" s="35"/>
      <c r="H462" s="155"/>
      <c r="I462" s="155"/>
      <c r="J462" s="8"/>
      <c r="K462" s="8"/>
      <c r="L462" s="8"/>
      <c r="M462" s="8"/>
      <c r="N462" s="8"/>
      <c r="O462" s="8"/>
      <c r="P462" s="8"/>
      <c r="Q462" s="8"/>
      <c r="R462" s="8"/>
      <c r="S462" s="8"/>
      <c r="T462" s="8"/>
      <c r="U462" s="8"/>
      <c r="V462" s="8"/>
      <c r="W462" s="8"/>
      <c r="X462" s="8"/>
      <c r="Y462" s="8"/>
      <c r="Z462" s="8"/>
    </row>
    <row r="463" spans="1:26" ht="12.75" customHeight="1" x14ac:dyDescent="0.15">
      <c r="A463" s="8"/>
      <c r="B463" s="83"/>
      <c r="C463" s="34"/>
      <c r="D463" s="146"/>
      <c r="E463" s="35"/>
      <c r="F463" s="35"/>
      <c r="G463" s="35"/>
      <c r="H463" s="155"/>
      <c r="I463" s="155"/>
      <c r="J463" s="8"/>
      <c r="K463" s="8"/>
      <c r="L463" s="8"/>
      <c r="M463" s="8"/>
      <c r="N463" s="8"/>
      <c r="O463" s="8"/>
      <c r="P463" s="8"/>
      <c r="Q463" s="8"/>
      <c r="R463" s="8"/>
      <c r="S463" s="8"/>
      <c r="T463" s="8"/>
      <c r="U463" s="8"/>
      <c r="V463" s="8"/>
      <c r="W463" s="8"/>
      <c r="X463" s="8"/>
      <c r="Y463" s="8"/>
      <c r="Z463" s="8"/>
    </row>
    <row r="464" spans="1:26" ht="12.75" customHeight="1" x14ac:dyDescent="0.15">
      <c r="A464" s="8"/>
      <c r="B464" s="83"/>
      <c r="C464" s="34"/>
      <c r="D464" s="146"/>
      <c r="E464" s="35"/>
      <c r="F464" s="35"/>
      <c r="G464" s="35"/>
      <c r="H464" s="155"/>
      <c r="I464" s="155"/>
      <c r="J464" s="8"/>
      <c r="K464" s="8"/>
      <c r="L464" s="8"/>
      <c r="M464" s="8"/>
      <c r="N464" s="8"/>
      <c r="O464" s="8"/>
      <c r="P464" s="8"/>
      <c r="Q464" s="8"/>
      <c r="R464" s="8"/>
      <c r="S464" s="8"/>
      <c r="T464" s="8"/>
      <c r="U464" s="8"/>
      <c r="V464" s="8"/>
      <c r="W464" s="8"/>
      <c r="X464" s="8"/>
      <c r="Y464" s="8"/>
      <c r="Z464" s="8"/>
    </row>
    <row r="465" spans="1:26" ht="12.75" customHeight="1" x14ac:dyDescent="0.15">
      <c r="A465" s="8"/>
      <c r="B465" s="83"/>
      <c r="C465" s="34"/>
      <c r="D465" s="146"/>
      <c r="E465" s="35"/>
      <c r="F465" s="35"/>
      <c r="G465" s="35"/>
      <c r="H465" s="155"/>
      <c r="I465" s="155"/>
      <c r="J465" s="8"/>
      <c r="K465" s="8"/>
      <c r="L465" s="8"/>
      <c r="M465" s="8"/>
      <c r="N465" s="8"/>
      <c r="O465" s="8"/>
      <c r="P465" s="8"/>
      <c r="Q465" s="8"/>
      <c r="R465" s="8"/>
      <c r="S465" s="8"/>
      <c r="T465" s="8"/>
      <c r="U465" s="8"/>
      <c r="V465" s="8"/>
      <c r="W465" s="8"/>
      <c r="X465" s="8"/>
      <c r="Y465" s="8"/>
      <c r="Z465" s="8"/>
    </row>
    <row r="466" spans="1:26" ht="12.75" customHeight="1" x14ac:dyDescent="0.15">
      <c r="A466" s="8"/>
      <c r="B466" s="83"/>
      <c r="C466" s="34"/>
      <c r="D466" s="146"/>
      <c r="E466" s="35"/>
      <c r="F466" s="35"/>
      <c r="G466" s="35"/>
      <c r="H466" s="155"/>
      <c r="I466" s="155"/>
      <c r="J466" s="8"/>
      <c r="K466" s="8"/>
      <c r="L466" s="8"/>
      <c r="M466" s="8"/>
      <c r="N466" s="8"/>
      <c r="O466" s="8"/>
      <c r="P466" s="8"/>
      <c r="Q466" s="8"/>
      <c r="R466" s="8"/>
      <c r="S466" s="8"/>
      <c r="T466" s="8"/>
      <c r="U466" s="8"/>
      <c r="V466" s="8"/>
      <c r="W466" s="8"/>
      <c r="X466" s="8"/>
      <c r="Y466" s="8"/>
      <c r="Z466" s="8"/>
    </row>
    <row r="467" spans="1:26" ht="12.75" customHeight="1" x14ac:dyDescent="0.15">
      <c r="A467" s="8"/>
      <c r="B467" s="83"/>
      <c r="C467" s="34"/>
      <c r="D467" s="146"/>
      <c r="E467" s="35"/>
      <c r="F467" s="35"/>
      <c r="G467" s="35"/>
      <c r="H467" s="155"/>
      <c r="I467" s="155"/>
      <c r="J467" s="8"/>
      <c r="K467" s="8"/>
      <c r="L467" s="8"/>
      <c r="M467" s="8"/>
      <c r="N467" s="8"/>
      <c r="O467" s="8"/>
      <c r="P467" s="8"/>
      <c r="Q467" s="8"/>
      <c r="R467" s="8"/>
      <c r="S467" s="8"/>
      <c r="T467" s="8"/>
      <c r="U467" s="8"/>
      <c r="V467" s="8"/>
      <c r="W467" s="8"/>
      <c r="X467" s="8"/>
      <c r="Y467" s="8"/>
      <c r="Z467" s="8"/>
    </row>
    <row r="468" spans="1:26" ht="12.75" customHeight="1" x14ac:dyDescent="0.15">
      <c r="A468" s="8"/>
      <c r="B468" s="83"/>
      <c r="C468" s="34"/>
      <c r="D468" s="146"/>
      <c r="E468" s="35"/>
      <c r="F468" s="35"/>
      <c r="G468" s="35"/>
      <c r="H468" s="155"/>
      <c r="I468" s="155"/>
      <c r="J468" s="8"/>
      <c r="K468" s="8"/>
      <c r="L468" s="8"/>
      <c r="M468" s="8"/>
      <c r="N468" s="8"/>
      <c r="O468" s="8"/>
      <c r="P468" s="8"/>
      <c r="Q468" s="8"/>
      <c r="R468" s="8"/>
      <c r="S468" s="8"/>
      <c r="T468" s="8"/>
      <c r="U468" s="8"/>
      <c r="V468" s="8"/>
      <c r="W468" s="8"/>
      <c r="X468" s="8"/>
      <c r="Y468" s="8"/>
      <c r="Z468" s="8"/>
    </row>
    <row r="469" spans="1:26" ht="12.75" customHeight="1" x14ac:dyDescent="0.15">
      <c r="A469" s="8"/>
      <c r="B469" s="83"/>
      <c r="C469" s="34"/>
      <c r="D469" s="146"/>
      <c r="E469" s="35"/>
      <c r="F469" s="35"/>
      <c r="G469" s="35"/>
      <c r="H469" s="155"/>
      <c r="I469" s="155"/>
      <c r="J469" s="8"/>
      <c r="K469" s="8"/>
      <c r="L469" s="8"/>
      <c r="M469" s="8"/>
      <c r="N469" s="8"/>
      <c r="O469" s="8"/>
      <c r="P469" s="8"/>
      <c r="Q469" s="8"/>
      <c r="R469" s="8"/>
      <c r="S469" s="8"/>
      <c r="T469" s="8"/>
      <c r="U469" s="8"/>
      <c r="V469" s="8"/>
      <c r="W469" s="8"/>
      <c r="X469" s="8"/>
      <c r="Y469" s="8"/>
      <c r="Z469" s="8"/>
    </row>
    <row r="470" spans="1:26" ht="12.75" customHeight="1" x14ac:dyDescent="0.15">
      <c r="A470" s="8"/>
      <c r="B470" s="83"/>
      <c r="C470" s="34"/>
      <c r="D470" s="146"/>
      <c r="E470" s="35"/>
      <c r="F470" s="35"/>
      <c r="G470" s="35"/>
      <c r="H470" s="155"/>
      <c r="I470" s="155"/>
      <c r="J470" s="8"/>
      <c r="K470" s="8"/>
      <c r="L470" s="8"/>
      <c r="M470" s="8"/>
      <c r="N470" s="8"/>
      <c r="O470" s="8"/>
      <c r="P470" s="8"/>
      <c r="Q470" s="8"/>
      <c r="R470" s="8"/>
      <c r="S470" s="8"/>
      <c r="T470" s="8"/>
      <c r="U470" s="8"/>
      <c r="V470" s="8"/>
      <c r="W470" s="8"/>
      <c r="X470" s="8"/>
      <c r="Y470" s="8"/>
      <c r="Z470" s="8"/>
    </row>
    <row r="471" spans="1:26" ht="12.75" customHeight="1" x14ac:dyDescent="0.15">
      <c r="A471" s="8"/>
      <c r="B471" s="83"/>
      <c r="C471" s="34"/>
      <c r="D471" s="146"/>
      <c r="E471" s="35"/>
      <c r="F471" s="35"/>
      <c r="G471" s="35"/>
      <c r="H471" s="155"/>
      <c r="I471" s="155"/>
      <c r="J471" s="8"/>
      <c r="K471" s="8"/>
      <c r="L471" s="8"/>
      <c r="M471" s="8"/>
      <c r="N471" s="8"/>
      <c r="O471" s="8"/>
      <c r="P471" s="8"/>
      <c r="Q471" s="8"/>
      <c r="R471" s="8"/>
      <c r="S471" s="8"/>
      <c r="T471" s="8"/>
      <c r="U471" s="8"/>
      <c r="V471" s="8"/>
      <c r="W471" s="8"/>
      <c r="X471" s="8"/>
      <c r="Y471" s="8"/>
      <c r="Z471" s="8"/>
    </row>
    <row r="472" spans="1:26" ht="12.75" customHeight="1" x14ac:dyDescent="0.15">
      <c r="A472" s="8"/>
      <c r="B472" s="83"/>
      <c r="C472" s="34"/>
      <c r="D472" s="146"/>
      <c r="E472" s="35"/>
      <c r="F472" s="35"/>
      <c r="G472" s="35"/>
      <c r="H472" s="155"/>
      <c r="I472" s="155"/>
      <c r="J472" s="8"/>
      <c r="K472" s="8"/>
      <c r="L472" s="8"/>
      <c r="M472" s="8"/>
      <c r="N472" s="8"/>
      <c r="O472" s="8"/>
      <c r="P472" s="8"/>
      <c r="Q472" s="8"/>
      <c r="R472" s="8"/>
      <c r="S472" s="8"/>
      <c r="T472" s="8"/>
      <c r="U472" s="8"/>
      <c r="V472" s="8"/>
      <c r="W472" s="8"/>
      <c r="X472" s="8"/>
      <c r="Y472" s="8"/>
      <c r="Z472" s="8"/>
    </row>
    <row r="473" spans="1:26" ht="12.75" customHeight="1" x14ac:dyDescent="0.15">
      <c r="A473" s="8"/>
      <c r="B473" s="83"/>
      <c r="C473" s="34"/>
      <c r="D473" s="146"/>
      <c r="E473" s="35"/>
      <c r="F473" s="35"/>
      <c r="G473" s="35"/>
      <c r="H473" s="155"/>
      <c r="I473" s="155"/>
      <c r="J473" s="8"/>
      <c r="K473" s="8"/>
      <c r="L473" s="8"/>
      <c r="M473" s="8"/>
      <c r="N473" s="8"/>
      <c r="O473" s="8"/>
      <c r="P473" s="8"/>
      <c r="Q473" s="8"/>
      <c r="R473" s="8"/>
      <c r="S473" s="8"/>
      <c r="T473" s="8"/>
      <c r="U473" s="8"/>
      <c r="V473" s="8"/>
      <c r="W473" s="8"/>
      <c r="X473" s="8"/>
      <c r="Y473" s="8"/>
      <c r="Z473" s="8"/>
    </row>
    <row r="474" spans="1:26" ht="12.75" customHeight="1" x14ac:dyDescent="0.15">
      <c r="A474" s="8"/>
      <c r="B474" s="83"/>
      <c r="C474" s="34"/>
      <c r="D474" s="146"/>
      <c r="E474" s="35"/>
      <c r="F474" s="35"/>
      <c r="G474" s="35"/>
      <c r="H474" s="155"/>
      <c r="I474" s="155"/>
      <c r="J474" s="8"/>
      <c r="K474" s="8"/>
      <c r="L474" s="8"/>
      <c r="M474" s="8"/>
      <c r="N474" s="8"/>
      <c r="O474" s="8"/>
      <c r="P474" s="8"/>
      <c r="Q474" s="8"/>
      <c r="R474" s="8"/>
      <c r="S474" s="8"/>
      <c r="T474" s="8"/>
      <c r="U474" s="8"/>
      <c r="V474" s="8"/>
      <c r="W474" s="8"/>
      <c r="X474" s="8"/>
      <c r="Y474" s="8"/>
      <c r="Z474" s="8"/>
    </row>
    <row r="475" spans="1:26" ht="12.75" customHeight="1" x14ac:dyDescent="0.15">
      <c r="A475" s="8"/>
      <c r="B475" s="83"/>
      <c r="C475" s="34"/>
      <c r="D475" s="146"/>
      <c r="E475" s="35"/>
      <c r="F475" s="35"/>
      <c r="G475" s="35"/>
      <c r="H475" s="155"/>
      <c r="I475" s="155"/>
      <c r="J475" s="8"/>
      <c r="K475" s="8"/>
      <c r="L475" s="8"/>
      <c r="M475" s="8"/>
      <c r="N475" s="8"/>
      <c r="O475" s="8"/>
      <c r="P475" s="8"/>
      <c r="Q475" s="8"/>
      <c r="R475" s="8"/>
      <c r="S475" s="8"/>
      <c r="T475" s="8"/>
      <c r="U475" s="8"/>
      <c r="V475" s="8"/>
      <c r="W475" s="8"/>
      <c r="X475" s="8"/>
      <c r="Y475" s="8"/>
      <c r="Z475" s="8"/>
    </row>
    <row r="476" spans="1:26" ht="12.75" customHeight="1" x14ac:dyDescent="0.15">
      <c r="A476" s="8"/>
      <c r="B476" s="83"/>
      <c r="C476" s="34"/>
      <c r="D476" s="146"/>
      <c r="E476" s="35"/>
      <c r="F476" s="35"/>
      <c r="G476" s="35"/>
      <c r="H476" s="155"/>
      <c r="I476" s="155"/>
      <c r="J476" s="8"/>
      <c r="K476" s="8"/>
      <c r="L476" s="8"/>
      <c r="M476" s="8"/>
      <c r="N476" s="8"/>
      <c r="O476" s="8"/>
      <c r="P476" s="8"/>
      <c r="Q476" s="8"/>
      <c r="R476" s="8"/>
      <c r="S476" s="8"/>
      <c r="T476" s="8"/>
      <c r="U476" s="8"/>
      <c r="V476" s="8"/>
      <c r="W476" s="8"/>
      <c r="X476" s="8"/>
      <c r="Y476" s="8"/>
      <c r="Z476" s="8"/>
    </row>
    <row r="477" spans="1:26" ht="12.75" customHeight="1" x14ac:dyDescent="0.15">
      <c r="A477" s="8"/>
      <c r="B477" s="83"/>
      <c r="C477" s="34"/>
      <c r="D477" s="146"/>
      <c r="E477" s="35"/>
      <c r="F477" s="35"/>
      <c r="G477" s="35"/>
      <c r="H477" s="155"/>
      <c r="I477" s="155"/>
      <c r="J477" s="8"/>
      <c r="K477" s="8"/>
      <c r="L477" s="8"/>
      <c r="M477" s="8"/>
      <c r="N477" s="8"/>
      <c r="O477" s="8"/>
      <c r="P477" s="8"/>
      <c r="Q477" s="8"/>
      <c r="R477" s="8"/>
      <c r="S477" s="8"/>
      <c r="T477" s="8"/>
      <c r="U477" s="8"/>
      <c r="V477" s="8"/>
      <c r="W477" s="8"/>
      <c r="X477" s="8"/>
      <c r="Y477" s="8"/>
      <c r="Z477" s="8"/>
    </row>
    <row r="478" spans="1:26" ht="12.75" customHeight="1" x14ac:dyDescent="0.15">
      <c r="A478" s="8"/>
      <c r="B478" s="83"/>
      <c r="C478" s="34"/>
      <c r="D478" s="146"/>
      <c r="E478" s="35"/>
      <c r="F478" s="35"/>
      <c r="G478" s="35"/>
      <c r="H478" s="155"/>
      <c r="I478" s="155"/>
      <c r="J478" s="8"/>
      <c r="K478" s="8"/>
      <c r="L478" s="8"/>
      <c r="M478" s="8"/>
      <c r="N478" s="8"/>
      <c r="O478" s="8"/>
      <c r="P478" s="8"/>
      <c r="Q478" s="8"/>
      <c r="R478" s="8"/>
      <c r="S478" s="8"/>
      <c r="T478" s="8"/>
      <c r="U478" s="8"/>
      <c r="V478" s="8"/>
      <c r="W478" s="8"/>
      <c r="X478" s="8"/>
      <c r="Y478" s="8"/>
      <c r="Z478" s="8"/>
    </row>
    <row r="479" spans="1:26" ht="12.75" customHeight="1" x14ac:dyDescent="0.15">
      <c r="A479" s="8"/>
      <c r="B479" s="83"/>
      <c r="C479" s="34"/>
      <c r="D479" s="146"/>
      <c r="E479" s="35"/>
      <c r="F479" s="35"/>
      <c r="G479" s="35"/>
      <c r="H479" s="155"/>
      <c r="I479" s="155"/>
      <c r="J479" s="8"/>
      <c r="K479" s="8"/>
      <c r="L479" s="8"/>
      <c r="M479" s="8"/>
      <c r="N479" s="8"/>
      <c r="O479" s="8"/>
      <c r="P479" s="8"/>
      <c r="Q479" s="8"/>
      <c r="R479" s="8"/>
      <c r="S479" s="8"/>
      <c r="T479" s="8"/>
      <c r="U479" s="8"/>
      <c r="V479" s="8"/>
      <c r="W479" s="8"/>
      <c r="X479" s="8"/>
      <c r="Y479" s="8"/>
      <c r="Z479" s="8"/>
    </row>
    <row r="480" spans="1:26" ht="12.75" customHeight="1" x14ac:dyDescent="0.15">
      <c r="A480" s="8"/>
      <c r="B480" s="83"/>
      <c r="C480" s="34"/>
      <c r="D480" s="146"/>
      <c r="E480" s="35"/>
      <c r="F480" s="35"/>
      <c r="G480" s="35"/>
      <c r="H480" s="155"/>
      <c r="I480" s="155"/>
      <c r="J480" s="8"/>
      <c r="K480" s="8"/>
      <c r="L480" s="8"/>
      <c r="M480" s="8"/>
      <c r="N480" s="8"/>
      <c r="O480" s="8"/>
      <c r="P480" s="8"/>
      <c r="Q480" s="8"/>
      <c r="R480" s="8"/>
      <c r="S480" s="8"/>
      <c r="T480" s="8"/>
      <c r="U480" s="8"/>
      <c r="V480" s="8"/>
      <c r="W480" s="8"/>
      <c r="X480" s="8"/>
      <c r="Y480" s="8"/>
      <c r="Z480" s="8"/>
    </row>
    <row r="481" spans="1:26" ht="12.75" customHeight="1" x14ac:dyDescent="0.15">
      <c r="A481" s="8"/>
      <c r="B481" s="83"/>
      <c r="C481" s="34"/>
      <c r="D481" s="146"/>
      <c r="E481" s="35"/>
      <c r="F481" s="35"/>
      <c r="G481" s="35"/>
      <c r="H481" s="155"/>
      <c r="I481" s="155"/>
      <c r="J481" s="8"/>
      <c r="K481" s="8"/>
      <c r="L481" s="8"/>
      <c r="M481" s="8"/>
      <c r="N481" s="8"/>
      <c r="O481" s="8"/>
      <c r="P481" s="8"/>
      <c r="Q481" s="8"/>
      <c r="R481" s="8"/>
      <c r="S481" s="8"/>
      <c r="T481" s="8"/>
      <c r="U481" s="8"/>
      <c r="V481" s="8"/>
      <c r="W481" s="8"/>
      <c r="X481" s="8"/>
      <c r="Y481" s="8"/>
      <c r="Z481" s="8"/>
    </row>
    <row r="482" spans="1:26" ht="12.75" customHeight="1" x14ac:dyDescent="0.15">
      <c r="A482" s="8"/>
      <c r="B482" s="83"/>
      <c r="C482" s="34"/>
      <c r="D482" s="146"/>
      <c r="E482" s="35"/>
      <c r="F482" s="35"/>
      <c r="G482" s="35"/>
      <c r="H482" s="155"/>
      <c r="I482" s="155"/>
      <c r="J482" s="8"/>
      <c r="K482" s="8"/>
      <c r="L482" s="8"/>
      <c r="M482" s="8"/>
      <c r="N482" s="8"/>
      <c r="O482" s="8"/>
      <c r="P482" s="8"/>
      <c r="Q482" s="8"/>
      <c r="R482" s="8"/>
      <c r="S482" s="8"/>
      <c r="T482" s="8"/>
      <c r="U482" s="8"/>
      <c r="V482" s="8"/>
      <c r="W482" s="8"/>
      <c r="X482" s="8"/>
      <c r="Y482" s="8"/>
      <c r="Z482" s="8"/>
    </row>
    <row r="483" spans="1:26" ht="12.75" customHeight="1" x14ac:dyDescent="0.15">
      <c r="A483" s="8"/>
      <c r="B483" s="83"/>
      <c r="C483" s="34"/>
      <c r="D483" s="146"/>
      <c r="E483" s="35"/>
      <c r="F483" s="35"/>
      <c r="G483" s="35"/>
      <c r="H483" s="155"/>
      <c r="I483" s="155"/>
      <c r="J483" s="8"/>
      <c r="K483" s="8"/>
      <c r="L483" s="8"/>
      <c r="M483" s="8"/>
      <c r="N483" s="8"/>
      <c r="O483" s="8"/>
      <c r="P483" s="8"/>
      <c r="Q483" s="8"/>
      <c r="R483" s="8"/>
      <c r="S483" s="8"/>
      <c r="T483" s="8"/>
      <c r="U483" s="8"/>
      <c r="V483" s="8"/>
      <c r="W483" s="8"/>
      <c r="X483" s="8"/>
      <c r="Y483" s="8"/>
      <c r="Z483" s="8"/>
    </row>
    <row r="484" spans="1:26" ht="12.75" customHeight="1" x14ac:dyDescent="0.15">
      <c r="A484" s="8"/>
      <c r="B484" s="83"/>
      <c r="C484" s="34"/>
      <c r="D484" s="146"/>
      <c r="E484" s="35"/>
      <c r="F484" s="35"/>
      <c r="G484" s="35"/>
      <c r="H484" s="155"/>
      <c r="I484" s="155"/>
      <c r="J484" s="8"/>
      <c r="K484" s="8"/>
      <c r="L484" s="8"/>
      <c r="M484" s="8"/>
      <c r="N484" s="8"/>
      <c r="O484" s="8"/>
      <c r="P484" s="8"/>
      <c r="Q484" s="8"/>
      <c r="R484" s="8"/>
      <c r="S484" s="8"/>
      <c r="T484" s="8"/>
      <c r="U484" s="8"/>
      <c r="V484" s="8"/>
      <c r="W484" s="8"/>
      <c r="X484" s="8"/>
      <c r="Y484" s="8"/>
      <c r="Z484" s="8"/>
    </row>
    <row r="485" spans="1:26" ht="12.75" customHeight="1" x14ac:dyDescent="0.15">
      <c r="A485" s="8"/>
      <c r="B485" s="83"/>
      <c r="C485" s="34"/>
      <c r="D485" s="146"/>
      <c r="E485" s="35"/>
      <c r="F485" s="35"/>
      <c r="G485" s="35"/>
      <c r="H485" s="155"/>
      <c r="I485" s="155"/>
      <c r="J485" s="8"/>
      <c r="K485" s="8"/>
      <c r="L485" s="8"/>
      <c r="M485" s="8"/>
      <c r="N485" s="8"/>
      <c r="O485" s="8"/>
      <c r="P485" s="8"/>
      <c r="Q485" s="8"/>
      <c r="R485" s="8"/>
      <c r="S485" s="8"/>
      <c r="T485" s="8"/>
      <c r="U485" s="8"/>
      <c r="V485" s="8"/>
      <c r="W485" s="8"/>
      <c r="X485" s="8"/>
      <c r="Y485" s="8"/>
      <c r="Z485" s="8"/>
    </row>
    <row r="486" spans="1:26" ht="12.75" customHeight="1" x14ac:dyDescent="0.15">
      <c r="A486" s="8"/>
      <c r="B486" s="83"/>
      <c r="C486" s="34"/>
      <c r="D486" s="146"/>
      <c r="E486" s="35"/>
      <c r="F486" s="35"/>
      <c r="G486" s="35"/>
      <c r="H486" s="155"/>
      <c r="I486" s="155"/>
      <c r="J486" s="8"/>
      <c r="K486" s="8"/>
      <c r="L486" s="8"/>
      <c r="M486" s="8"/>
      <c r="N486" s="8"/>
      <c r="O486" s="8"/>
      <c r="P486" s="8"/>
      <c r="Q486" s="8"/>
      <c r="R486" s="8"/>
      <c r="S486" s="8"/>
      <c r="T486" s="8"/>
      <c r="U486" s="8"/>
      <c r="V486" s="8"/>
      <c r="W486" s="8"/>
      <c r="X486" s="8"/>
      <c r="Y486" s="8"/>
      <c r="Z486" s="8"/>
    </row>
    <row r="487" spans="1:26" ht="12.75" customHeight="1" x14ac:dyDescent="0.15">
      <c r="A487" s="8"/>
      <c r="B487" s="83"/>
      <c r="C487" s="34"/>
      <c r="D487" s="146"/>
      <c r="E487" s="35"/>
      <c r="F487" s="35"/>
      <c r="G487" s="35"/>
      <c r="H487" s="155"/>
      <c r="I487" s="155"/>
      <c r="J487" s="8"/>
      <c r="K487" s="8"/>
      <c r="L487" s="8"/>
      <c r="M487" s="8"/>
      <c r="N487" s="8"/>
      <c r="O487" s="8"/>
      <c r="P487" s="8"/>
      <c r="Q487" s="8"/>
      <c r="R487" s="8"/>
      <c r="S487" s="8"/>
      <c r="T487" s="8"/>
      <c r="U487" s="8"/>
      <c r="V487" s="8"/>
      <c r="W487" s="8"/>
      <c r="X487" s="8"/>
      <c r="Y487" s="8"/>
      <c r="Z487" s="8"/>
    </row>
    <row r="488" spans="1:26" ht="12.75" customHeight="1" x14ac:dyDescent="0.15">
      <c r="A488" s="8"/>
      <c r="B488" s="83"/>
      <c r="C488" s="34"/>
      <c r="D488" s="146"/>
      <c r="E488" s="35"/>
      <c r="F488" s="35"/>
      <c r="G488" s="35"/>
      <c r="H488" s="155"/>
      <c r="I488" s="155"/>
      <c r="J488" s="8"/>
      <c r="K488" s="8"/>
      <c r="L488" s="8"/>
      <c r="M488" s="8"/>
      <c r="N488" s="8"/>
      <c r="O488" s="8"/>
      <c r="P488" s="8"/>
      <c r="Q488" s="8"/>
      <c r="R488" s="8"/>
      <c r="S488" s="8"/>
      <c r="T488" s="8"/>
      <c r="U488" s="8"/>
      <c r="V488" s="8"/>
      <c r="W488" s="8"/>
      <c r="X488" s="8"/>
      <c r="Y488" s="8"/>
      <c r="Z488" s="8"/>
    </row>
    <row r="489" spans="1:26" ht="12.75" customHeight="1" x14ac:dyDescent="0.15">
      <c r="A489" s="8"/>
      <c r="B489" s="83"/>
      <c r="C489" s="34"/>
      <c r="D489" s="146"/>
      <c r="E489" s="35"/>
      <c r="F489" s="35"/>
      <c r="G489" s="35"/>
      <c r="H489" s="155"/>
      <c r="I489" s="155"/>
      <c r="J489" s="8"/>
      <c r="K489" s="8"/>
      <c r="L489" s="8"/>
      <c r="M489" s="8"/>
      <c r="N489" s="8"/>
      <c r="O489" s="8"/>
      <c r="P489" s="8"/>
      <c r="Q489" s="8"/>
      <c r="R489" s="8"/>
      <c r="S489" s="8"/>
      <c r="T489" s="8"/>
      <c r="U489" s="8"/>
      <c r="V489" s="8"/>
      <c r="W489" s="8"/>
      <c r="X489" s="8"/>
      <c r="Y489" s="8"/>
      <c r="Z489" s="8"/>
    </row>
    <row r="490" spans="1:26" ht="12.75" customHeight="1" x14ac:dyDescent="0.15">
      <c r="A490" s="8"/>
      <c r="B490" s="83"/>
      <c r="C490" s="34"/>
      <c r="D490" s="146"/>
      <c r="E490" s="35"/>
      <c r="F490" s="35"/>
      <c r="G490" s="35"/>
      <c r="H490" s="155"/>
      <c r="I490" s="155"/>
      <c r="J490" s="8"/>
      <c r="K490" s="8"/>
      <c r="L490" s="8"/>
      <c r="M490" s="8"/>
      <c r="N490" s="8"/>
      <c r="O490" s="8"/>
      <c r="P490" s="8"/>
      <c r="Q490" s="8"/>
      <c r="R490" s="8"/>
      <c r="S490" s="8"/>
      <c r="T490" s="8"/>
      <c r="U490" s="8"/>
      <c r="V490" s="8"/>
      <c r="W490" s="8"/>
      <c r="X490" s="8"/>
      <c r="Y490" s="8"/>
      <c r="Z490" s="8"/>
    </row>
    <row r="491" spans="1:26" ht="12.75" customHeight="1" x14ac:dyDescent="0.15">
      <c r="A491" s="8"/>
      <c r="B491" s="83"/>
      <c r="C491" s="34"/>
      <c r="D491" s="146"/>
      <c r="E491" s="35"/>
      <c r="F491" s="35"/>
      <c r="G491" s="35"/>
      <c r="H491" s="155"/>
      <c r="I491" s="155"/>
      <c r="J491" s="8"/>
      <c r="K491" s="8"/>
      <c r="L491" s="8"/>
      <c r="M491" s="8"/>
      <c r="N491" s="8"/>
      <c r="O491" s="8"/>
      <c r="P491" s="8"/>
      <c r="Q491" s="8"/>
      <c r="R491" s="8"/>
      <c r="S491" s="8"/>
      <c r="T491" s="8"/>
      <c r="U491" s="8"/>
      <c r="V491" s="8"/>
      <c r="W491" s="8"/>
      <c r="X491" s="8"/>
      <c r="Y491" s="8"/>
      <c r="Z491" s="8"/>
    </row>
    <row r="492" spans="1:26" ht="12.75" customHeight="1" x14ac:dyDescent="0.15">
      <c r="A492" s="8"/>
      <c r="B492" s="83"/>
      <c r="C492" s="34"/>
      <c r="D492" s="146"/>
      <c r="E492" s="35"/>
      <c r="F492" s="35"/>
      <c r="G492" s="35"/>
      <c r="H492" s="155"/>
      <c r="I492" s="155"/>
      <c r="J492" s="8"/>
      <c r="K492" s="8"/>
      <c r="L492" s="8"/>
      <c r="M492" s="8"/>
      <c r="N492" s="8"/>
      <c r="O492" s="8"/>
      <c r="P492" s="8"/>
      <c r="Q492" s="8"/>
      <c r="R492" s="8"/>
      <c r="S492" s="8"/>
      <c r="T492" s="8"/>
      <c r="U492" s="8"/>
      <c r="V492" s="8"/>
      <c r="W492" s="8"/>
      <c r="X492" s="8"/>
      <c r="Y492" s="8"/>
      <c r="Z492" s="8"/>
    </row>
    <row r="493" spans="1:26" ht="12.75" customHeight="1" x14ac:dyDescent="0.15">
      <c r="A493" s="8"/>
      <c r="B493" s="83"/>
      <c r="C493" s="34"/>
      <c r="D493" s="146"/>
      <c r="E493" s="35"/>
      <c r="F493" s="35"/>
      <c r="G493" s="35"/>
      <c r="H493" s="155"/>
      <c r="I493" s="155"/>
      <c r="J493" s="8"/>
      <c r="K493" s="8"/>
      <c r="L493" s="8"/>
      <c r="M493" s="8"/>
      <c r="N493" s="8"/>
      <c r="O493" s="8"/>
      <c r="P493" s="8"/>
      <c r="Q493" s="8"/>
      <c r="R493" s="8"/>
      <c r="S493" s="8"/>
      <c r="T493" s="8"/>
      <c r="U493" s="8"/>
      <c r="V493" s="8"/>
      <c r="W493" s="8"/>
      <c r="X493" s="8"/>
      <c r="Y493" s="8"/>
      <c r="Z493" s="8"/>
    </row>
    <row r="494" spans="1:26" ht="12.75" customHeight="1" x14ac:dyDescent="0.15">
      <c r="A494" s="8"/>
      <c r="B494" s="83"/>
      <c r="C494" s="34"/>
      <c r="D494" s="146"/>
      <c r="E494" s="35"/>
      <c r="F494" s="35"/>
      <c r="G494" s="35"/>
      <c r="H494" s="155"/>
      <c r="I494" s="155"/>
      <c r="J494" s="8"/>
      <c r="K494" s="8"/>
      <c r="L494" s="8"/>
      <c r="M494" s="8"/>
      <c r="N494" s="8"/>
      <c r="O494" s="8"/>
      <c r="P494" s="8"/>
      <c r="Q494" s="8"/>
      <c r="R494" s="8"/>
      <c r="S494" s="8"/>
      <c r="T494" s="8"/>
      <c r="U494" s="8"/>
      <c r="V494" s="8"/>
      <c r="W494" s="8"/>
      <c r="X494" s="8"/>
      <c r="Y494" s="8"/>
      <c r="Z494" s="8"/>
    </row>
    <row r="495" spans="1:26" ht="12.75" customHeight="1" x14ac:dyDescent="0.15">
      <c r="A495" s="8"/>
      <c r="B495" s="83"/>
      <c r="C495" s="34"/>
      <c r="D495" s="146"/>
      <c r="E495" s="35"/>
      <c r="F495" s="35"/>
      <c r="G495" s="35"/>
      <c r="H495" s="155"/>
      <c r="I495" s="155"/>
      <c r="J495" s="8"/>
      <c r="K495" s="8"/>
      <c r="L495" s="8"/>
      <c r="M495" s="8"/>
      <c r="N495" s="8"/>
      <c r="O495" s="8"/>
      <c r="P495" s="8"/>
      <c r="Q495" s="8"/>
      <c r="R495" s="8"/>
      <c r="S495" s="8"/>
      <c r="T495" s="8"/>
      <c r="U495" s="8"/>
      <c r="V495" s="8"/>
      <c r="W495" s="8"/>
      <c r="X495" s="8"/>
      <c r="Y495" s="8"/>
      <c r="Z495" s="8"/>
    </row>
    <row r="496" spans="1:26" ht="12.75" customHeight="1" x14ac:dyDescent="0.15">
      <c r="A496" s="8"/>
      <c r="B496" s="83"/>
      <c r="C496" s="34"/>
      <c r="D496" s="146"/>
      <c r="E496" s="35"/>
      <c r="F496" s="35"/>
      <c r="G496" s="35"/>
      <c r="H496" s="155"/>
      <c r="I496" s="155"/>
      <c r="J496" s="8"/>
      <c r="K496" s="8"/>
      <c r="L496" s="8"/>
      <c r="M496" s="8"/>
      <c r="N496" s="8"/>
      <c r="O496" s="8"/>
      <c r="P496" s="8"/>
      <c r="Q496" s="8"/>
      <c r="R496" s="8"/>
      <c r="S496" s="8"/>
      <c r="T496" s="8"/>
      <c r="U496" s="8"/>
      <c r="V496" s="8"/>
      <c r="W496" s="8"/>
      <c r="X496" s="8"/>
      <c r="Y496" s="8"/>
      <c r="Z496" s="8"/>
    </row>
    <row r="497" spans="1:26" ht="12.75" customHeight="1" x14ac:dyDescent="0.15">
      <c r="A497" s="8"/>
      <c r="B497" s="83"/>
      <c r="C497" s="34"/>
      <c r="D497" s="146"/>
      <c r="E497" s="35"/>
      <c r="F497" s="35"/>
      <c r="G497" s="35"/>
      <c r="H497" s="155"/>
      <c r="I497" s="155"/>
      <c r="J497" s="8"/>
      <c r="K497" s="8"/>
      <c r="L497" s="8"/>
      <c r="M497" s="8"/>
      <c r="N497" s="8"/>
      <c r="O497" s="8"/>
      <c r="P497" s="8"/>
      <c r="Q497" s="8"/>
      <c r="R497" s="8"/>
      <c r="S497" s="8"/>
      <c r="T497" s="8"/>
      <c r="U497" s="8"/>
      <c r="V497" s="8"/>
      <c r="W497" s="8"/>
      <c r="X497" s="8"/>
      <c r="Y497" s="8"/>
      <c r="Z497" s="8"/>
    </row>
    <row r="498" spans="1:26" ht="12.75" customHeight="1" x14ac:dyDescent="0.15">
      <c r="A498" s="8"/>
      <c r="B498" s="83"/>
      <c r="C498" s="34"/>
      <c r="D498" s="146"/>
      <c r="E498" s="35"/>
      <c r="F498" s="35"/>
      <c r="G498" s="35"/>
      <c r="H498" s="155"/>
      <c r="I498" s="155"/>
      <c r="J498" s="8"/>
      <c r="K498" s="8"/>
      <c r="L498" s="8"/>
      <c r="M498" s="8"/>
      <c r="N498" s="8"/>
      <c r="O498" s="8"/>
      <c r="P498" s="8"/>
      <c r="Q498" s="8"/>
      <c r="R498" s="8"/>
      <c r="S498" s="8"/>
      <c r="T498" s="8"/>
      <c r="U498" s="8"/>
      <c r="V498" s="8"/>
      <c r="W498" s="8"/>
      <c r="X498" s="8"/>
      <c r="Y498" s="8"/>
      <c r="Z498" s="8"/>
    </row>
    <row r="499" spans="1:26" ht="12.75" customHeight="1" x14ac:dyDescent="0.15">
      <c r="A499" s="8"/>
      <c r="B499" s="83"/>
      <c r="C499" s="34"/>
      <c r="D499" s="146"/>
      <c r="E499" s="35"/>
      <c r="F499" s="35"/>
      <c r="G499" s="35"/>
      <c r="H499" s="155"/>
      <c r="I499" s="155"/>
      <c r="J499" s="8"/>
      <c r="K499" s="8"/>
      <c r="L499" s="8"/>
      <c r="M499" s="8"/>
      <c r="N499" s="8"/>
      <c r="O499" s="8"/>
      <c r="P499" s="8"/>
      <c r="Q499" s="8"/>
      <c r="R499" s="8"/>
      <c r="S499" s="8"/>
      <c r="T499" s="8"/>
      <c r="U499" s="8"/>
      <c r="V499" s="8"/>
      <c r="W499" s="8"/>
      <c r="X499" s="8"/>
      <c r="Y499" s="8"/>
      <c r="Z499" s="8"/>
    </row>
    <row r="500" spans="1:26" ht="12.75" customHeight="1" x14ac:dyDescent="0.15">
      <c r="A500" s="8"/>
      <c r="B500" s="83"/>
      <c r="C500" s="34"/>
      <c r="D500" s="146"/>
      <c r="E500" s="35"/>
      <c r="F500" s="35"/>
      <c r="G500" s="35"/>
      <c r="H500" s="155"/>
      <c r="I500" s="155"/>
      <c r="J500" s="8"/>
      <c r="K500" s="8"/>
      <c r="L500" s="8"/>
      <c r="M500" s="8"/>
      <c r="N500" s="8"/>
      <c r="O500" s="8"/>
      <c r="P500" s="8"/>
      <c r="Q500" s="8"/>
      <c r="R500" s="8"/>
      <c r="S500" s="8"/>
      <c r="T500" s="8"/>
      <c r="U500" s="8"/>
      <c r="V500" s="8"/>
      <c r="W500" s="8"/>
      <c r="X500" s="8"/>
      <c r="Y500" s="8"/>
      <c r="Z500" s="8"/>
    </row>
    <row r="501" spans="1:26" ht="12.75" customHeight="1" x14ac:dyDescent="0.15">
      <c r="A501" s="8"/>
      <c r="B501" s="83"/>
      <c r="C501" s="34"/>
      <c r="D501" s="146"/>
      <c r="E501" s="35"/>
      <c r="F501" s="35"/>
      <c r="G501" s="35"/>
      <c r="H501" s="155"/>
      <c r="I501" s="155"/>
      <c r="J501" s="8"/>
      <c r="K501" s="8"/>
      <c r="L501" s="8"/>
      <c r="M501" s="8"/>
      <c r="N501" s="8"/>
      <c r="O501" s="8"/>
      <c r="P501" s="8"/>
      <c r="Q501" s="8"/>
      <c r="R501" s="8"/>
      <c r="S501" s="8"/>
      <c r="T501" s="8"/>
      <c r="U501" s="8"/>
      <c r="V501" s="8"/>
      <c r="W501" s="8"/>
      <c r="X501" s="8"/>
      <c r="Y501" s="8"/>
      <c r="Z501" s="8"/>
    </row>
    <row r="502" spans="1:26" ht="12.75" customHeight="1" x14ac:dyDescent="0.15">
      <c r="A502" s="8"/>
      <c r="B502" s="83"/>
      <c r="C502" s="34"/>
      <c r="D502" s="146"/>
      <c r="E502" s="35"/>
      <c r="F502" s="35"/>
      <c r="G502" s="35"/>
      <c r="H502" s="155"/>
      <c r="I502" s="155"/>
      <c r="J502" s="8"/>
      <c r="K502" s="8"/>
      <c r="L502" s="8"/>
      <c r="M502" s="8"/>
      <c r="N502" s="8"/>
      <c r="O502" s="8"/>
      <c r="P502" s="8"/>
      <c r="Q502" s="8"/>
      <c r="R502" s="8"/>
      <c r="S502" s="8"/>
      <c r="T502" s="8"/>
      <c r="U502" s="8"/>
      <c r="V502" s="8"/>
      <c r="W502" s="8"/>
      <c r="X502" s="8"/>
      <c r="Y502" s="8"/>
      <c r="Z502" s="8"/>
    </row>
    <row r="503" spans="1:26" ht="12.75" customHeight="1" x14ac:dyDescent="0.15">
      <c r="A503" s="8"/>
      <c r="B503" s="83"/>
      <c r="C503" s="34"/>
      <c r="D503" s="146"/>
      <c r="E503" s="35"/>
      <c r="F503" s="35"/>
      <c r="G503" s="35"/>
      <c r="H503" s="155"/>
      <c r="I503" s="155"/>
      <c r="J503" s="8"/>
      <c r="K503" s="8"/>
      <c r="L503" s="8"/>
      <c r="M503" s="8"/>
      <c r="N503" s="8"/>
      <c r="O503" s="8"/>
      <c r="P503" s="8"/>
      <c r="Q503" s="8"/>
      <c r="R503" s="8"/>
      <c r="S503" s="8"/>
      <c r="T503" s="8"/>
      <c r="U503" s="8"/>
      <c r="V503" s="8"/>
      <c r="W503" s="8"/>
      <c r="X503" s="8"/>
      <c r="Y503" s="8"/>
      <c r="Z503" s="8"/>
    </row>
    <row r="504" spans="1:26" ht="12.75" customHeight="1" x14ac:dyDescent="0.15">
      <c r="A504" s="8"/>
      <c r="B504" s="83"/>
      <c r="C504" s="34"/>
      <c r="D504" s="146"/>
      <c r="E504" s="35"/>
      <c r="F504" s="35"/>
      <c r="G504" s="35"/>
      <c r="H504" s="155"/>
      <c r="I504" s="155"/>
      <c r="J504" s="8"/>
      <c r="K504" s="8"/>
      <c r="L504" s="8"/>
      <c r="M504" s="8"/>
      <c r="N504" s="8"/>
      <c r="O504" s="8"/>
      <c r="P504" s="8"/>
      <c r="Q504" s="8"/>
      <c r="R504" s="8"/>
      <c r="S504" s="8"/>
      <c r="T504" s="8"/>
      <c r="U504" s="8"/>
      <c r="V504" s="8"/>
      <c r="W504" s="8"/>
      <c r="X504" s="8"/>
      <c r="Y504" s="8"/>
      <c r="Z504" s="8"/>
    </row>
    <row r="505" spans="1:26" ht="12.75" customHeight="1" x14ac:dyDescent="0.15">
      <c r="A505" s="8"/>
      <c r="B505" s="83"/>
      <c r="C505" s="34"/>
      <c r="D505" s="146"/>
      <c r="E505" s="35"/>
      <c r="F505" s="35"/>
      <c r="G505" s="35"/>
      <c r="H505" s="155"/>
      <c r="I505" s="155"/>
      <c r="J505" s="8"/>
      <c r="K505" s="8"/>
      <c r="L505" s="8"/>
      <c r="M505" s="8"/>
      <c r="N505" s="8"/>
      <c r="O505" s="8"/>
      <c r="P505" s="8"/>
      <c r="Q505" s="8"/>
      <c r="R505" s="8"/>
      <c r="S505" s="8"/>
      <c r="T505" s="8"/>
      <c r="U505" s="8"/>
      <c r="V505" s="8"/>
      <c r="W505" s="8"/>
      <c r="X505" s="8"/>
      <c r="Y505" s="8"/>
      <c r="Z505" s="8"/>
    </row>
    <row r="506" spans="1:26" ht="12.75" customHeight="1" x14ac:dyDescent="0.15">
      <c r="A506" s="8"/>
      <c r="B506" s="83"/>
      <c r="C506" s="34"/>
      <c r="D506" s="146"/>
      <c r="E506" s="35"/>
      <c r="F506" s="35"/>
      <c r="G506" s="35"/>
      <c r="H506" s="155"/>
      <c r="I506" s="155"/>
      <c r="J506" s="8"/>
      <c r="K506" s="8"/>
      <c r="L506" s="8"/>
      <c r="M506" s="8"/>
      <c r="N506" s="8"/>
      <c r="O506" s="8"/>
      <c r="P506" s="8"/>
      <c r="Q506" s="8"/>
      <c r="R506" s="8"/>
      <c r="S506" s="8"/>
      <c r="T506" s="8"/>
      <c r="U506" s="8"/>
      <c r="V506" s="8"/>
      <c r="W506" s="8"/>
      <c r="X506" s="8"/>
      <c r="Y506" s="8"/>
      <c r="Z506" s="8"/>
    </row>
    <row r="507" spans="1:26" ht="12.75" customHeight="1" x14ac:dyDescent="0.15">
      <c r="A507" s="8"/>
      <c r="B507" s="83"/>
      <c r="C507" s="34"/>
      <c r="D507" s="146"/>
      <c r="E507" s="35"/>
      <c r="F507" s="35"/>
      <c r="G507" s="35"/>
      <c r="H507" s="155"/>
      <c r="I507" s="155"/>
      <c r="J507" s="8"/>
      <c r="K507" s="8"/>
      <c r="L507" s="8"/>
      <c r="M507" s="8"/>
      <c r="N507" s="8"/>
      <c r="O507" s="8"/>
      <c r="P507" s="8"/>
      <c r="Q507" s="8"/>
      <c r="R507" s="8"/>
      <c r="S507" s="8"/>
      <c r="T507" s="8"/>
      <c r="U507" s="8"/>
      <c r="V507" s="8"/>
      <c r="W507" s="8"/>
      <c r="X507" s="8"/>
      <c r="Y507" s="8"/>
      <c r="Z507" s="8"/>
    </row>
    <row r="508" spans="1:26" ht="12.75" customHeight="1" x14ac:dyDescent="0.15">
      <c r="A508" s="8"/>
      <c r="B508" s="83"/>
      <c r="C508" s="34"/>
      <c r="D508" s="146"/>
      <c r="E508" s="35"/>
      <c r="F508" s="35"/>
      <c r="G508" s="35"/>
      <c r="H508" s="155"/>
      <c r="I508" s="155"/>
      <c r="J508" s="8"/>
      <c r="K508" s="8"/>
      <c r="L508" s="8"/>
      <c r="M508" s="8"/>
      <c r="N508" s="8"/>
      <c r="O508" s="8"/>
      <c r="P508" s="8"/>
      <c r="Q508" s="8"/>
      <c r="R508" s="8"/>
      <c r="S508" s="8"/>
      <c r="T508" s="8"/>
      <c r="U508" s="8"/>
      <c r="V508" s="8"/>
      <c r="W508" s="8"/>
      <c r="X508" s="8"/>
      <c r="Y508" s="8"/>
      <c r="Z508" s="8"/>
    </row>
    <row r="509" spans="1:26" ht="12.75" customHeight="1" x14ac:dyDescent="0.15">
      <c r="A509" s="8"/>
      <c r="B509" s="83"/>
      <c r="C509" s="34"/>
      <c r="D509" s="146"/>
      <c r="E509" s="35"/>
      <c r="F509" s="35"/>
      <c r="G509" s="35"/>
      <c r="H509" s="155"/>
      <c r="I509" s="155"/>
      <c r="J509" s="8"/>
      <c r="K509" s="8"/>
      <c r="L509" s="8"/>
      <c r="M509" s="8"/>
      <c r="N509" s="8"/>
      <c r="O509" s="8"/>
      <c r="P509" s="8"/>
      <c r="Q509" s="8"/>
      <c r="R509" s="8"/>
      <c r="S509" s="8"/>
      <c r="T509" s="8"/>
      <c r="U509" s="8"/>
      <c r="V509" s="8"/>
      <c r="W509" s="8"/>
      <c r="X509" s="8"/>
      <c r="Y509" s="8"/>
      <c r="Z509" s="8"/>
    </row>
    <row r="510" spans="1:26" ht="12.75" customHeight="1" x14ac:dyDescent="0.15">
      <c r="A510" s="8"/>
      <c r="B510" s="83"/>
      <c r="C510" s="34"/>
      <c r="D510" s="146"/>
      <c r="E510" s="35"/>
      <c r="F510" s="35"/>
      <c r="G510" s="35"/>
      <c r="H510" s="155"/>
      <c r="I510" s="155"/>
      <c r="J510" s="8"/>
      <c r="K510" s="8"/>
      <c r="L510" s="8"/>
      <c r="M510" s="8"/>
      <c r="N510" s="8"/>
      <c r="O510" s="8"/>
      <c r="P510" s="8"/>
      <c r="Q510" s="8"/>
      <c r="R510" s="8"/>
      <c r="S510" s="8"/>
      <c r="T510" s="8"/>
      <c r="U510" s="8"/>
      <c r="V510" s="8"/>
      <c r="W510" s="8"/>
      <c r="X510" s="8"/>
      <c r="Y510" s="8"/>
      <c r="Z510" s="8"/>
    </row>
    <row r="511" spans="1:26" ht="12.75" customHeight="1" x14ac:dyDescent="0.15">
      <c r="A511" s="8"/>
      <c r="B511" s="83"/>
      <c r="C511" s="34"/>
      <c r="D511" s="146"/>
      <c r="E511" s="35"/>
      <c r="F511" s="35"/>
      <c r="G511" s="35"/>
      <c r="H511" s="155"/>
      <c r="I511" s="155"/>
      <c r="J511" s="8"/>
      <c r="K511" s="8"/>
      <c r="L511" s="8"/>
      <c r="M511" s="8"/>
      <c r="N511" s="8"/>
      <c r="O511" s="8"/>
      <c r="P511" s="8"/>
      <c r="Q511" s="8"/>
      <c r="R511" s="8"/>
      <c r="S511" s="8"/>
      <c r="T511" s="8"/>
      <c r="U511" s="8"/>
      <c r="V511" s="8"/>
      <c r="W511" s="8"/>
      <c r="X511" s="8"/>
      <c r="Y511" s="8"/>
      <c r="Z511" s="8"/>
    </row>
    <row r="512" spans="1:26" ht="12.75" customHeight="1" x14ac:dyDescent="0.15">
      <c r="A512" s="8"/>
      <c r="B512" s="83"/>
      <c r="C512" s="34"/>
      <c r="D512" s="146"/>
      <c r="E512" s="35"/>
      <c r="F512" s="35"/>
      <c r="G512" s="35"/>
      <c r="H512" s="155"/>
      <c r="I512" s="155"/>
      <c r="J512" s="8"/>
      <c r="K512" s="8"/>
      <c r="L512" s="8"/>
      <c r="M512" s="8"/>
      <c r="N512" s="8"/>
      <c r="O512" s="8"/>
      <c r="P512" s="8"/>
      <c r="Q512" s="8"/>
      <c r="R512" s="8"/>
      <c r="S512" s="8"/>
      <c r="T512" s="8"/>
      <c r="U512" s="8"/>
      <c r="V512" s="8"/>
      <c r="W512" s="8"/>
      <c r="X512" s="8"/>
      <c r="Y512" s="8"/>
      <c r="Z512" s="8"/>
    </row>
    <row r="513" spans="1:26" ht="12.75" customHeight="1" x14ac:dyDescent="0.15">
      <c r="A513" s="8"/>
      <c r="B513" s="83"/>
      <c r="C513" s="34"/>
      <c r="D513" s="146"/>
      <c r="E513" s="35"/>
      <c r="F513" s="35"/>
      <c r="G513" s="35"/>
      <c r="H513" s="155"/>
      <c r="I513" s="155"/>
      <c r="J513" s="8"/>
      <c r="K513" s="8"/>
      <c r="L513" s="8"/>
      <c r="M513" s="8"/>
      <c r="N513" s="8"/>
      <c r="O513" s="8"/>
      <c r="P513" s="8"/>
      <c r="Q513" s="8"/>
      <c r="R513" s="8"/>
      <c r="S513" s="8"/>
      <c r="T513" s="8"/>
      <c r="U513" s="8"/>
      <c r="V513" s="8"/>
      <c r="W513" s="8"/>
      <c r="X513" s="8"/>
      <c r="Y513" s="8"/>
      <c r="Z513" s="8"/>
    </row>
    <row r="514" spans="1:26" ht="12.75" customHeight="1" x14ac:dyDescent="0.15">
      <c r="A514" s="8"/>
      <c r="B514" s="83"/>
      <c r="C514" s="34"/>
      <c r="D514" s="146"/>
      <c r="E514" s="35"/>
      <c r="F514" s="35"/>
      <c r="G514" s="35"/>
      <c r="H514" s="155"/>
      <c r="I514" s="155"/>
      <c r="J514" s="8"/>
      <c r="K514" s="8"/>
      <c r="L514" s="8"/>
      <c r="M514" s="8"/>
      <c r="N514" s="8"/>
      <c r="O514" s="8"/>
      <c r="P514" s="8"/>
      <c r="Q514" s="8"/>
      <c r="R514" s="8"/>
      <c r="S514" s="8"/>
      <c r="T514" s="8"/>
      <c r="U514" s="8"/>
      <c r="V514" s="8"/>
      <c r="W514" s="8"/>
      <c r="X514" s="8"/>
      <c r="Y514" s="8"/>
      <c r="Z514" s="8"/>
    </row>
    <row r="515" spans="1:26" ht="12.75" customHeight="1" x14ac:dyDescent="0.15">
      <c r="A515" s="8"/>
      <c r="B515" s="83"/>
      <c r="C515" s="34"/>
      <c r="D515" s="146"/>
      <c r="E515" s="35"/>
      <c r="F515" s="35"/>
      <c r="G515" s="35"/>
      <c r="H515" s="155"/>
      <c r="I515" s="155"/>
      <c r="J515" s="8"/>
      <c r="K515" s="8"/>
      <c r="L515" s="8"/>
      <c r="M515" s="8"/>
      <c r="N515" s="8"/>
      <c r="O515" s="8"/>
      <c r="P515" s="8"/>
      <c r="Q515" s="8"/>
      <c r="R515" s="8"/>
      <c r="S515" s="8"/>
      <c r="T515" s="8"/>
      <c r="U515" s="8"/>
      <c r="V515" s="8"/>
      <c r="W515" s="8"/>
      <c r="X515" s="8"/>
      <c r="Y515" s="8"/>
      <c r="Z515" s="8"/>
    </row>
    <row r="516" spans="1:26" ht="12.75" customHeight="1" x14ac:dyDescent="0.15">
      <c r="A516" s="8"/>
      <c r="B516" s="83"/>
      <c r="C516" s="34"/>
      <c r="D516" s="146"/>
      <c r="E516" s="35"/>
      <c r="F516" s="35"/>
      <c r="G516" s="35"/>
      <c r="H516" s="155"/>
      <c r="I516" s="155"/>
      <c r="J516" s="8"/>
      <c r="K516" s="8"/>
      <c r="L516" s="8"/>
      <c r="M516" s="8"/>
      <c r="N516" s="8"/>
      <c r="O516" s="8"/>
      <c r="P516" s="8"/>
      <c r="Q516" s="8"/>
      <c r="R516" s="8"/>
      <c r="S516" s="8"/>
      <c r="T516" s="8"/>
      <c r="U516" s="8"/>
      <c r="V516" s="8"/>
      <c r="W516" s="8"/>
      <c r="X516" s="8"/>
      <c r="Y516" s="8"/>
      <c r="Z516" s="8"/>
    </row>
    <row r="517" spans="1:26" ht="12.75" customHeight="1" x14ac:dyDescent="0.15">
      <c r="A517" s="8"/>
      <c r="B517" s="83"/>
      <c r="C517" s="34"/>
      <c r="D517" s="146"/>
      <c r="E517" s="35"/>
      <c r="F517" s="35"/>
      <c r="G517" s="35"/>
      <c r="H517" s="155"/>
      <c r="I517" s="155"/>
      <c r="J517" s="8"/>
      <c r="K517" s="8"/>
      <c r="L517" s="8"/>
      <c r="M517" s="8"/>
      <c r="N517" s="8"/>
      <c r="O517" s="8"/>
      <c r="P517" s="8"/>
      <c r="Q517" s="8"/>
      <c r="R517" s="8"/>
      <c r="S517" s="8"/>
      <c r="T517" s="8"/>
      <c r="U517" s="8"/>
      <c r="V517" s="8"/>
      <c r="W517" s="8"/>
      <c r="X517" s="8"/>
      <c r="Y517" s="8"/>
      <c r="Z517" s="8"/>
    </row>
    <row r="518" spans="1:26" ht="12.75" customHeight="1" x14ac:dyDescent="0.15">
      <c r="A518" s="8"/>
      <c r="B518" s="83"/>
      <c r="C518" s="34"/>
      <c r="D518" s="146"/>
      <c r="E518" s="35"/>
      <c r="F518" s="35"/>
      <c r="G518" s="35"/>
      <c r="H518" s="155"/>
      <c r="I518" s="155"/>
      <c r="J518" s="8"/>
      <c r="K518" s="8"/>
      <c r="L518" s="8"/>
      <c r="M518" s="8"/>
      <c r="N518" s="8"/>
      <c r="O518" s="8"/>
      <c r="P518" s="8"/>
      <c r="Q518" s="8"/>
      <c r="R518" s="8"/>
      <c r="S518" s="8"/>
      <c r="T518" s="8"/>
      <c r="U518" s="8"/>
      <c r="V518" s="8"/>
      <c r="W518" s="8"/>
      <c r="X518" s="8"/>
      <c r="Y518" s="8"/>
      <c r="Z518" s="8"/>
    </row>
    <row r="519" spans="1:26" ht="12.75" customHeight="1" x14ac:dyDescent="0.15">
      <c r="A519" s="8"/>
      <c r="B519" s="83"/>
      <c r="C519" s="34"/>
      <c r="D519" s="146"/>
      <c r="E519" s="35"/>
      <c r="F519" s="35"/>
      <c r="G519" s="35"/>
      <c r="H519" s="155"/>
      <c r="I519" s="155"/>
      <c r="J519" s="8"/>
      <c r="K519" s="8"/>
      <c r="L519" s="8"/>
      <c r="M519" s="8"/>
      <c r="N519" s="8"/>
      <c r="O519" s="8"/>
      <c r="P519" s="8"/>
      <c r="Q519" s="8"/>
      <c r="R519" s="8"/>
      <c r="S519" s="8"/>
      <c r="T519" s="8"/>
      <c r="U519" s="8"/>
      <c r="V519" s="8"/>
      <c r="W519" s="8"/>
      <c r="X519" s="8"/>
      <c r="Y519" s="8"/>
      <c r="Z519" s="8"/>
    </row>
    <row r="520" spans="1:26" ht="12.75" customHeight="1" x14ac:dyDescent="0.15">
      <c r="A520" s="8"/>
      <c r="B520" s="83"/>
      <c r="C520" s="34"/>
      <c r="D520" s="146"/>
      <c r="E520" s="35"/>
      <c r="F520" s="35"/>
      <c r="G520" s="35"/>
      <c r="H520" s="155"/>
      <c r="I520" s="155"/>
      <c r="J520" s="8"/>
      <c r="K520" s="8"/>
      <c r="L520" s="8"/>
      <c r="M520" s="8"/>
      <c r="N520" s="8"/>
      <c r="O520" s="8"/>
      <c r="P520" s="8"/>
      <c r="Q520" s="8"/>
      <c r="R520" s="8"/>
      <c r="S520" s="8"/>
      <c r="T520" s="8"/>
      <c r="U520" s="8"/>
      <c r="V520" s="8"/>
      <c r="W520" s="8"/>
      <c r="X520" s="8"/>
      <c r="Y520" s="8"/>
      <c r="Z520" s="8"/>
    </row>
    <row r="521" spans="1:26" ht="12.75" customHeight="1" x14ac:dyDescent="0.15">
      <c r="A521" s="8"/>
      <c r="B521" s="83"/>
      <c r="C521" s="34"/>
      <c r="D521" s="146"/>
      <c r="E521" s="35"/>
      <c r="F521" s="35"/>
      <c r="G521" s="35"/>
      <c r="H521" s="155"/>
      <c r="I521" s="155"/>
      <c r="J521" s="8"/>
      <c r="K521" s="8"/>
      <c r="L521" s="8"/>
      <c r="M521" s="8"/>
      <c r="N521" s="8"/>
      <c r="O521" s="8"/>
      <c r="P521" s="8"/>
      <c r="Q521" s="8"/>
      <c r="R521" s="8"/>
      <c r="S521" s="8"/>
      <c r="T521" s="8"/>
      <c r="U521" s="8"/>
      <c r="V521" s="8"/>
      <c r="W521" s="8"/>
      <c r="X521" s="8"/>
      <c r="Y521" s="8"/>
      <c r="Z521" s="8"/>
    </row>
    <row r="522" spans="1:26" ht="12.75" customHeight="1" x14ac:dyDescent="0.15">
      <c r="A522" s="8"/>
      <c r="B522" s="83"/>
      <c r="C522" s="34"/>
      <c r="D522" s="146"/>
      <c r="E522" s="35"/>
      <c r="F522" s="35"/>
      <c r="G522" s="35"/>
      <c r="H522" s="155"/>
      <c r="I522" s="155"/>
      <c r="J522" s="8"/>
      <c r="K522" s="8"/>
      <c r="L522" s="8"/>
      <c r="M522" s="8"/>
      <c r="N522" s="8"/>
      <c r="O522" s="8"/>
      <c r="P522" s="8"/>
      <c r="Q522" s="8"/>
      <c r="R522" s="8"/>
      <c r="S522" s="8"/>
      <c r="T522" s="8"/>
      <c r="U522" s="8"/>
      <c r="V522" s="8"/>
      <c r="W522" s="8"/>
      <c r="X522" s="8"/>
      <c r="Y522" s="8"/>
      <c r="Z522" s="8"/>
    </row>
    <row r="523" spans="1:26" ht="12.75" customHeight="1" x14ac:dyDescent="0.15">
      <c r="A523" s="8"/>
      <c r="B523" s="83"/>
      <c r="C523" s="34"/>
      <c r="D523" s="146"/>
      <c r="E523" s="35"/>
      <c r="F523" s="35"/>
      <c r="G523" s="35"/>
      <c r="H523" s="155"/>
      <c r="I523" s="155"/>
      <c r="J523" s="8"/>
      <c r="K523" s="8"/>
      <c r="L523" s="8"/>
      <c r="M523" s="8"/>
      <c r="N523" s="8"/>
      <c r="O523" s="8"/>
      <c r="P523" s="8"/>
      <c r="Q523" s="8"/>
      <c r="R523" s="8"/>
      <c r="S523" s="8"/>
      <c r="T523" s="8"/>
      <c r="U523" s="8"/>
      <c r="V523" s="8"/>
      <c r="W523" s="8"/>
      <c r="X523" s="8"/>
      <c r="Y523" s="8"/>
      <c r="Z523" s="8"/>
    </row>
    <row r="524" spans="1:26" ht="12.75" customHeight="1" x14ac:dyDescent="0.15">
      <c r="A524" s="8"/>
      <c r="B524" s="83"/>
      <c r="C524" s="34"/>
      <c r="D524" s="146"/>
      <c r="E524" s="35"/>
      <c r="F524" s="35"/>
      <c r="G524" s="35"/>
      <c r="H524" s="155"/>
      <c r="I524" s="155"/>
      <c r="J524" s="8"/>
      <c r="K524" s="8"/>
      <c r="L524" s="8"/>
      <c r="M524" s="8"/>
      <c r="N524" s="8"/>
      <c r="O524" s="8"/>
      <c r="P524" s="8"/>
      <c r="Q524" s="8"/>
      <c r="R524" s="8"/>
      <c r="S524" s="8"/>
      <c r="T524" s="8"/>
      <c r="U524" s="8"/>
      <c r="V524" s="8"/>
      <c r="W524" s="8"/>
      <c r="X524" s="8"/>
      <c r="Y524" s="8"/>
      <c r="Z524" s="8"/>
    </row>
    <row r="525" spans="1:26" ht="12.75" customHeight="1" x14ac:dyDescent="0.15">
      <c r="A525" s="8"/>
      <c r="B525" s="83"/>
      <c r="C525" s="34"/>
      <c r="D525" s="146"/>
      <c r="E525" s="35"/>
      <c r="F525" s="35"/>
      <c r="G525" s="35"/>
      <c r="H525" s="155"/>
      <c r="I525" s="155"/>
      <c r="J525" s="8"/>
      <c r="K525" s="8"/>
      <c r="L525" s="8"/>
      <c r="M525" s="8"/>
      <c r="N525" s="8"/>
      <c r="O525" s="8"/>
      <c r="P525" s="8"/>
      <c r="Q525" s="8"/>
      <c r="R525" s="8"/>
      <c r="S525" s="8"/>
      <c r="T525" s="8"/>
      <c r="U525" s="8"/>
      <c r="V525" s="8"/>
      <c r="W525" s="8"/>
      <c r="X525" s="8"/>
      <c r="Y525" s="8"/>
      <c r="Z525" s="8"/>
    </row>
    <row r="526" spans="1:26" ht="12.75" customHeight="1" x14ac:dyDescent="0.15">
      <c r="A526" s="8"/>
      <c r="B526" s="83"/>
      <c r="C526" s="34"/>
      <c r="D526" s="146"/>
      <c r="E526" s="35"/>
      <c r="F526" s="35"/>
      <c r="G526" s="35"/>
      <c r="H526" s="155"/>
      <c r="I526" s="155"/>
      <c r="J526" s="8"/>
      <c r="K526" s="8"/>
      <c r="L526" s="8"/>
      <c r="M526" s="8"/>
      <c r="N526" s="8"/>
      <c r="O526" s="8"/>
      <c r="P526" s="8"/>
      <c r="Q526" s="8"/>
      <c r="R526" s="8"/>
      <c r="S526" s="8"/>
      <c r="T526" s="8"/>
      <c r="U526" s="8"/>
      <c r="V526" s="8"/>
      <c r="W526" s="8"/>
      <c r="X526" s="8"/>
      <c r="Y526" s="8"/>
      <c r="Z526" s="8"/>
    </row>
    <row r="527" spans="1:26" ht="12.75" customHeight="1" x14ac:dyDescent="0.15">
      <c r="A527" s="8"/>
      <c r="B527" s="83"/>
      <c r="C527" s="34"/>
      <c r="D527" s="146"/>
      <c r="E527" s="35"/>
      <c r="F527" s="35"/>
      <c r="G527" s="35"/>
      <c r="H527" s="155"/>
      <c r="I527" s="155"/>
      <c r="J527" s="8"/>
      <c r="K527" s="8"/>
      <c r="L527" s="8"/>
      <c r="M527" s="8"/>
      <c r="N527" s="8"/>
      <c r="O527" s="8"/>
      <c r="P527" s="8"/>
      <c r="Q527" s="8"/>
      <c r="R527" s="8"/>
      <c r="S527" s="8"/>
      <c r="T527" s="8"/>
      <c r="U527" s="8"/>
      <c r="V527" s="8"/>
      <c r="W527" s="8"/>
      <c r="X527" s="8"/>
      <c r="Y527" s="8"/>
      <c r="Z527" s="8"/>
    </row>
    <row r="528" spans="1:26" ht="12.75" customHeight="1" x14ac:dyDescent="0.15">
      <c r="A528" s="8"/>
      <c r="B528" s="83"/>
      <c r="C528" s="34"/>
      <c r="D528" s="146"/>
      <c r="E528" s="35"/>
      <c r="F528" s="35"/>
      <c r="G528" s="35"/>
      <c r="H528" s="155"/>
      <c r="I528" s="155"/>
      <c r="J528" s="8"/>
      <c r="K528" s="8"/>
      <c r="L528" s="8"/>
      <c r="M528" s="8"/>
      <c r="N528" s="8"/>
      <c r="O528" s="8"/>
      <c r="P528" s="8"/>
      <c r="Q528" s="8"/>
      <c r="R528" s="8"/>
      <c r="S528" s="8"/>
      <c r="T528" s="8"/>
      <c r="U528" s="8"/>
      <c r="V528" s="8"/>
      <c r="W528" s="8"/>
      <c r="X528" s="8"/>
      <c r="Y528" s="8"/>
      <c r="Z528" s="8"/>
    </row>
    <row r="529" spans="1:26" ht="12.75" customHeight="1" x14ac:dyDescent="0.15">
      <c r="A529" s="8"/>
      <c r="B529" s="83"/>
      <c r="C529" s="34"/>
      <c r="D529" s="146"/>
      <c r="E529" s="35"/>
      <c r="F529" s="35"/>
      <c r="G529" s="35"/>
      <c r="H529" s="155"/>
      <c r="I529" s="155"/>
      <c r="J529" s="8"/>
      <c r="K529" s="8"/>
      <c r="L529" s="8"/>
      <c r="M529" s="8"/>
      <c r="N529" s="8"/>
      <c r="O529" s="8"/>
      <c r="P529" s="8"/>
      <c r="Q529" s="8"/>
      <c r="R529" s="8"/>
      <c r="S529" s="8"/>
      <c r="T529" s="8"/>
      <c r="U529" s="8"/>
      <c r="V529" s="8"/>
      <c r="W529" s="8"/>
      <c r="X529" s="8"/>
      <c r="Y529" s="8"/>
      <c r="Z529" s="8"/>
    </row>
    <row r="530" spans="1:26" ht="12.75" customHeight="1" x14ac:dyDescent="0.15">
      <c r="A530" s="8"/>
      <c r="B530" s="83"/>
      <c r="C530" s="34"/>
      <c r="D530" s="146"/>
      <c r="E530" s="35"/>
      <c r="F530" s="35"/>
      <c r="G530" s="35"/>
      <c r="H530" s="155"/>
      <c r="I530" s="155"/>
      <c r="J530" s="8"/>
      <c r="K530" s="8"/>
      <c r="L530" s="8"/>
      <c r="M530" s="8"/>
      <c r="N530" s="8"/>
      <c r="O530" s="8"/>
      <c r="P530" s="8"/>
      <c r="Q530" s="8"/>
      <c r="R530" s="8"/>
      <c r="S530" s="8"/>
      <c r="T530" s="8"/>
      <c r="U530" s="8"/>
      <c r="V530" s="8"/>
      <c r="W530" s="8"/>
      <c r="X530" s="8"/>
      <c r="Y530" s="8"/>
      <c r="Z530" s="8"/>
    </row>
    <row r="531" spans="1:26" ht="12.75" customHeight="1" x14ac:dyDescent="0.15">
      <c r="A531" s="8"/>
      <c r="B531" s="83"/>
      <c r="C531" s="34"/>
      <c r="D531" s="146"/>
      <c r="E531" s="35"/>
      <c r="F531" s="35"/>
      <c r="G531" s="35"/>
      <c r="H531" s="155"/>
      <c r="I531" s="155"/>
      <c r="J531" s="8"/>
      <c r="K531" s="8"/>
      <c r="L531" s="8"/>
      <c r="M531" s="8"/>
      <c r="N531" s="8"/>
      <c r="O531" s="8"/>
      <c r="P531" s="8"/>
      <c r="Q531" s="8"/>
      <c r="R531" s="8"/>
      <c r="S531" s="8"/>
      <c r="T531" s="8"/>
      <c r="U531" s="8"/>
      <c r="V531" s="8"/>
      <c r="W531" s="8"/>
      <c r="X531" s="8"/>
      <c r="Y531" s="8"/>
      <c r="Z531" s="8"/>
    </row>
    <row r="532" spans="1:26" ht="12.75" customHeight="1" x14ac:dyDescent="0.15">
      <c r="A532" s="8"/>
      <c r="B532" s="83"/>
      <c r="C532" s="34"/>
      <c r="D532" s="146"/>
      <c r="E532" s="35"/>
      <c r="F532" s="35"/>
      <c r="G532" s="35"/>
      <c r="H532" s="155"/>
      <c r="I532" s="155"/>
      <c r="J532" s="8"/>
      <c r="K532" s="8"/>
      <c r="L532" s="8"/>
      <c r="M532" s="8"/>
      <c r="N532" s="8"/>
      <c r="O532" s="8"/>
      <c r="P532" s="8"/>
      <c r="Q532" s="8"/>
      <c r="R532" s="8"/>
      <c r="S532" s="8"/>
      <c r="T532" s="8"/>
      <c r="U532" s="8"/>
      <c r="V532" s="8"/>
      <c r="W532" s="8"/>
      <c r="X532" s="8"/>
      <c r="Y532" s="8"/>
      <c r="Z532" s="8"/>
    </row>
    <row r="533" spans="1:26" ht="12.75" customHeight="1" x14ac:dyDescent="0.15">
      <c r="A533" s="8"/>
      <c r="B533" s="83"/>
      <c r="C533" s="34"/>
      <c r="D533" s="146"/>
      <c r="E533" s="35"/>
      <c r="F533" s="35"/>
      <c r="G533" s="35"/>
      <c r="H533" s="155"/>
      <c r="I533" s="155"/>
      <c r="J533" s="8"/>
      <c r="K533" s="8"/>
      <c r="L533" s="8"/>
      <c r="M533" s="8"/>
      <c r="N533" s="8"/>
      <c r="O533" s="8"/>
      <c r="P533" s="8"/>
      <c r="Q533" s="8"/>
      <c r="R533" s="8"/>
      <c r="S533" s="8"/>
      <c r="T533" s="8"/>
      <c r="U533" s="8"/>
      <c r="V533" s="8"/>
      <c r="W533" s="8"/>
      <c r="X533" s="8"/>
      <c r="Y533" s="8"/>
      <c r="Z533" s="8"/>
    </row>
    <row r="534" spans="1:26" ht="12.75" customHeight="1" x14ac:dyDescent="0.15">
      <c r="A534" s="8"/>
      <c r="B534" s="83"/>
      <c r="C534" s="34"/>
      <c r="D534" s="146"/>
      <c r="E534" s="35"/>
      <c r="F534" s="35"/>
      <c r="G534" s="35"/>
      <c r="H534" s="155"/>
      <c r="I534" s="155"/>
      <c r="J534" s="8"/>
      <c r="K534" s="8"/>
      <c r="L534" s="8"/>
      <c r="M534" s="8"/>
      <c r="N534" s="8"/>
      <c r="O534" s="8"/>
      <c r="P534" s="8"/>
      <c r="Q534" s="8"/>
      <c r="R534" s="8"/>
      <c r="S534" s="8"/>
      <c r="T534" s="8"/>
      <c r="U534" s="8"/>
      <c r="V534" s="8"/>
      <c r="W534" s="8"/>
      <c r="X534" s="8"/>
      <c r="Y534" s="8"/>
      <c r="Z534" s="8"/>
    </row>
    <row r="535" spans="1:26" ht="12.75" customHeight="1" x14ac:dyDescent="0.15">
      <c r="A535" s="8"/>
      <c r="B535" s="83"/>
      <c r="C535" s="34"/>
      <c r="D535" s="146"/>
      <c r="E535" s="35"/>
      <c r="F535" s="35"/>
      <c r="G535" s="35"/>
      <c r="H535" s="155"/>
      <c r="I535" s="155"/>
      <c r="J535" s="8"/>
      <c r="K535" s="8"/>
      <c r="L535" s="8"/>
      <c r="M535" s="8"/>
      <c r="N535" s="8"/>
      <c r="O535" s="8"/>
      <c r="P535" s="8"/>
      <c r="Q535" s="8"/>
      <c r="R535" s="8"/>
      <c r="S535" s="8"/>
      <c r="T535" s="8"/>
      <c r="U535" s="8"/>
      <c r="V535" s="8"/>
      <c r="W535" s="8"/>
      <c r="X535" s="8"/>
      <c r="Y535" s="8"/>
      <c r="Z535" s="8"/>
    </row>
    <row r="536" spans="1:26" ht="12.75" customHeight="1" x14ac:dyDescent="0.15">
      <c r="A536" s="8"/>
      <c r="B536" s="83"/>
      <c r="C536" s="34"/>
      <c r="D536" s="146"/>
      <c r="E536" s="35"/>
      <c r="F536" s="35"/>
      <c r="G536" s="35"/>
      <c r="H536" s="155"/>
      <c r="I536" s="155"/>
      <c r="J536" s="8"/>
      <c r="K536" s="8"/>
      <c r="L536" s="8"/>
      <c r="M536" s="8"/>
      <c r="N536" s="8"/>
      <c r="O536" s="8"/>
      <c r="P536" s="8"/>
      <c r="Q536" s="8"/>
      <c r="R536" s="8"/>
      <c r="S536" s="8"/>
      <c r="T536" s="8"/>
      <c r="U536" s="8"/>
      <c r="V536" s="8"/>
      <c r="W536" s="8"/>
      <c r="X536" s="8"/>
      <c r="Y536" s="8"/>
      <c r="Z536" s="8"/>
    </row>
    <row r="537" spans="1:26" ht="12.75" customHeight="1" x14ac:dyDescent="0.15">
      <c r="A537" s="8"/>
      <c r="B537" s="83"/>
      <c r="C537" s="34"/>
      <c r="D537" s="146"/>
      <c r="E537" s="35"/>
      <c r="F537" s="35"/>
      <c r="G537" s="35"/>
      <c r="H537" s="155"/>
      <c r="I537" s="155"/>
      <c r="J537" s="8"/>
      <c r="K537" s="8"/>
      <c r="L537" s="8"/>
      <c r="M537" s="8"/>
      <c r="N537" s="8"/>
      <c r="O537" s="8"/>
      <c r="P537" s="8"/>
      <c r="Q537" s="8"/>
      <c r="R537" s="8"/>
      <c r="S537" s="8"/>
      <c r="T537" s="8"/>
      <c r="U537" s="8"/>
      <c r="V537" s="8"/>
      <c r="W537" s="8"/>
      <c r="X537" s="8"/>
      <c r="Y537" s="8"/>
      <c r="Z537" s="8"/>
    </row>
    <row r="538" spans="1:26" ht="12.75" customHeight="1" x14ac:dyDescent="0.15">
      <c r="A538" s="8"/>
      <c r="B538" s="83"/>
      <c r="C538" s="34"/>
      <c r="D538" s="146"/>
      <c r="E538" s="35"/>
      <c r="F538" s="35"/>
      <c r="G538" s="35"/>
      <c r="H538" s="155"/>
      <c r="I538" s="155"/>
      <c r="J538" s="8"/>
      <c r="K538" s="8"/>
      <c r="L538" s="8"/>
      <c r="M538" s="8"/>
      <c r="N538" s="8"/>
      <c r="O538" s="8"/>
      <c r="P538" s="8"/>
      <c r="Q538" s="8"/>
      <c r="R538" s="8"/>
      <c r="S538" s="8"/>
      <c r="T538" s="8"/>
      <c r="U538" s="8"/>
      <c r="V538" s="8"/>
      <c r="W538" s="8"/>
      <c r="X538" s="8"/>
      <c r="Y538" s="8"/>
      <c r="Z538" s="8"/>
    </row>
    <row r="539" spans="1:26" ht="12.75" customHeight="1" x14ac:dyDescent="0.15">
      <c r="A539" s="8"/>
      <c r="B539" s="83"/>
      <c r="C539" s="34"/>
      <c r="D539" s="146"/>
      <c r="E539" s="35"/>
      <c r="F539" s="35"/>
      <c r="G539" s="35"/>
      <c r="H539" s="155"/>
      <c r="I539" s="155"/>
      <c r="J539" s="8"/>
      <c r="K539" s="8"/>
      <c r="L539" s="8"/>
      <c r="M539" s="8"/>
      <c r="N539" s="8"/>
      <c r="O539" s="8"/>
      <c r="P539" s="8"/>
      <c r="Q539" s="8"/>
      <c r="R539" s="8"/>
      <c r="S539" s="8"/>
      <c r="T539" s="8"/>
      <c r="U539" s="8"/>
      <c r="V539" s="8"/>
      <c r="W539" s="8"/>
      <c r="X539" s="8"/>
      <c r="Y539" s="8"/>
      <c r="Z539" s="8"/>
    </row>
    <row r="540" spans="1:26" ht="12.75" customHeight="1" x14ac:dyDescent="0.15">
      <c r="A540" s="8"/>
      <c r="B540" s="83"/>
      <c r="C540" s="34"/>
      <c r="D540" s="146"/>
      <c r="E540" s="35"/>
      <c r="F540" s="35"/>
      <c r="G540" s="35"/>
      <c r="H540" s="155"/>
      <c r="I540" s="155"/>
      <c r="J540" s="8"/>
      <c r="K540" s="8"/>
      <c r="L540" s="8"/>
      <c r="M540" s="8"/>
      <c r="N540" s="8"/>
      <c r="O540" s="8"/>
      <c r="P540" s="8"/>
      <c r="Q540" s="8"/>
      <c r="R540" s="8"/>
      <c r="S540" s="8"/>
      <c r="T540" s="8"/>
      <c r="U540" s="8"/>
      <c r="V540" s="8"/>
      <c r="W540" s="8"/>
      <c r="X540" s="8"/>
      <c r="Y540" s="8"/>
      <c r="Z540" s="8"/>
    </row>
    <row r="541" spans="1:26" ht="12.75" customHeight="1" x14ac:dyDescent="0.15">
      <c r="A541" s="8"/>
      <c r="B541" s="83"/>
      <c r="C541" s="34"/>
      <c r="D541" s="146"/>
      <c r="E541" s="35"/>
      <c r="F541" s="35"/>
      <c r="G541" s="35"/>
      <c r="H541" s="155"/>
      <c r="I541" s="155"/>
      <c r="J541" s="8"/>
      <c r="K541" s="8"/>
      <c r="L541" s="8"/>
      <c r="M541" s="8"/>
      <c r="N541" s="8"/>
      <c r="O541" s="8"/>
      <c r="P541" s="8"/>
      <c r="Q541" s="8"/>
      <c r="R541" s="8"/>
      <c r="S541" s="8"/>
      <c r="T541" s="8"/>
      <c r="U541" s="8"/>
      <c r="V541" s="8"/>
      <c r="W541" s="8"/>
      <c r="X541" s="8"/>
      <c r="Y541" s="8"/>
      <c r="Z541" s="8"/>
    </row>
    <row r="542" spans="1:26" ht="12.75" customHeight="1" x14ac:dyDescent="0.15">
      <c r="A542" s="8"/>
      <c r="B542" s="83"/>
      <c r="C542" s="34"/>
      <c r="D542" s="146"/>
      <c r="E542" s="35"/>
      <c r="F542" s="35"/>
      <c r="G542" s="35"/>
      <c r="H542" s="155"/>
      <c r="I542" s="155"/>
      <c r="J542" s="8"/>
      <c r="K542" s="8"/>
      <c r="L542" s="8"/>
      <c r="M542" s="8"/>
      <c r="N542" s="8"/>
      <c r="O542" s="8"/>
      <c r="P542" s="8"/>
      <c r="Q542" s="8"/>
      <c r="R542" s="8"/>
      <c r="S542" s="8"/>
      <c r="T542" s="8"/>
      <c r="U542" s="8"/>
      <c r="V542" s="8"/>
      <c r="W542" s="8"/>
      <c r="X542" s="8"/>
      <c r="Y542" s="8"/>
      <c r="Z542" s="8"/>
    </row>
    <row r="543" spans="1:26" ht="12.75" customHeight="1" x14ac:dyDescent="0.15">
      <c r="A543" s="8"/>
      <c r="B543" s="83"/>
      <c r="C543" s="34"/>
      <c r="D543" s="146"/>
      <c r="E543" s="35"/>
      <c r="F543" s="35"/>
      <c r="G543" s="35"/>
      <c r="H543" s="155"/>
      <c r="I543" s="155"/>
      <c r="J543" s="8"/>
      <c r="K543" s="8"/>
      <c r="L543" s="8"/>
      <c r="M543" s="8"/>
      <c r="N543" s="8"/>
      <c r="O543" s="8"/>
      <c r="P543" s="8"/>
      <c r="Q543" s="8"/>
      <c r="R543" s="8"/>
      <c r="S543" s="8"/>
      <c r="T543" s="8"/>
      <c r="U543" s="8"/>
      <c r="V543" s="8"/>
      <c r="W543" s="8"/>
      <c r="X543" s="8"/>
      <c r="Y543" s="8"/>
      <c r="Z543" s="8"/>
    </row>
    <row r="544" spans="1:26" ht="12.75" customHeight="1" x14ac:dyDescent="0.15">
      <c r="A544" s="8"/>
      <c r="B544" s="83"/>
      <c r="C544" s="34"/>
      <c r="D544" s="146"/>
      <c r="E544" s="35"/>
      <c r="F544" s="35"/>
      <c r="G544" s="35"/>
      <c r="H544" s="155"/>
      <c r="I544" s="155"/>
      <c r="J544" s="8"/>
      <c r="K544" s="8"/>
      <c r="L544" s="8"/>
      <c r="M544" s="8"/>
      <c r="N544" s="8"/>
      <c r="O544" s="8"/>
      <c r="P544" s="8"/>
      <c r="Q544" s="8"/>
      <c r="R544" s="8"/>
      <c r="S544" s="8"/>
      <c r="T544" s="8"/>
      <c r="U544" s="8"/>
      <c r="V544" s="8"/>
      <c r="W544" s="8"/>
      <c r="X544" s="8"/>
      <c r="Y544" s="8"/>
      <c r="Z544" s="8"/>
    </row>
    <row r="545" spans="1:26" ht="12.75" customHeight="1" x14ac:dyDescent="0.15">
      <c r="A545" s="8"/>
      <c r="B545" s="83"/>
      <c r="C545" s="34"/>
      <c r="D545" s="146"/>
      <c r="E545" s="35"/>
      <c r="F545" s="35"/>
      <c r="G545" s="35"/>
      <c r="H545" s="155"/>
      <c r="I545" s="155"/>
      <c r="J545" s="8"/>
      <c r="K545" s="8"/>
      <c r="L545" s="8"/>
      <c r="M545" s="8"/>
      <c r="N545" s="8"/>
      <c r="O545" s="8"/>
      <c r="P545" s="8"/>
      <c r="Q545" s="8"/>
      <c r="R545" s="8"/>
      <c r="S545" s="8"/>
      <c r="T545" s="8"/>
      <c r="U545" s="8"/>
      <c r="V545" s="8"/>
      <c r="W545" s="8"/>
      <c r="X545" s="8"/>
      <c r="Y545" s="8"/>
      <c r="Z545" s="8"/>
    </row>
    <row r="546" spans="1:26" ht="12.75" customHeight="1" x14ac:dyDescent="0.15">
      <c r="A546" s="8"/>
      <c r="B546" s="83"/>
      <c r="C546" s="34"/>
      <c r="D546" s="146"/>
      <c r="E546" s="35"/>
      <c r="F546" s="35"/>
      <c r="G546" s="35"/>
      <c r="H546" s="155"/>
      <c r="I546" s="155"/>
      <c r="J546" s="8"/>
      <c r="K546" s="8"/>
      <c r="L546" s="8"/>
      <c r="M546" s="8"/>
      <c r="N546" s="8"/>
      <c r="O546" s="8"/>
      <c r="P546" s="8"/>
      <c r="Q546" s="8"/>
      <c r="R546" s="8"/>
      <c r="S546" s="8"/>
      <c r="T546" s="8"/>
      <c r="U546" s="8"/>
      <c r="V546" s="8"/>
      <c r="W546" s="8"/>
      <c r="X546" s="8"/>
      <c r="Y546" s="8"/>
      <c r="Z546" s="8"/>
    </row>
    <row r="547" spans="1:26" ht="12.75" customHeight="1" x14ac:dyDescent="0.15">
      <c r="A547" s="8"/>
      <c r="B547" s="83"/>
      <c r="C547" s="34"/>
      <c r="D547" s="146"/>
      <c r="E547" s="35"/>
      <c r="F547" s="35"/>
      <c r="G547" s="35"/>
      <c r="H547" s="155"/>
      <c r="I547" s="155"/>
      <c r="J547" s="8"/>
      <c r="K547" s="8"/>
      <c r="L547" s="8"/>
      <c r="M547" s="8"/>
      <c r="N547" s="8"/>
      <c r="O547" s="8"/>
      <c r="P547" s="8"/>
      <c r="Q547" s="8"/>
      <c r="R547" s="8"/>
      <c r="S547" s="8"/>
      <c r="T547" s="8"/>
      <c r="U547" s="8"/>
      <c r="V547" s="8"/>
      <c r="W547" s="8"/>
      <c r="X547" s="8"/>
      <c r="Y547" s="8"/>
      <c r="Z547" s="8"/>
    </row>
    <row r="548" spans="1:26" ht="12.75" customHeight="1" x14ac:dyDescent="0.15">
      <c r="A548" s="8"/>
      <c r="B548" s="83"/>
      <c r="C548" s="34"/>
      <c r="D548" s="146"/>
      <c r="E548" s="35"/>
      <c r="F548" s="35"/>
      <c r="G548" s="35"/>
      <c r="H548" s="155"/>
      <c r="I548" s="155"/>
      <c r="J548" s="8"/>
      <c r="K548" s="8"/>
      <c r="L548" s="8"/>
      <c r="M548" s="8"/>
      <c r="N548" s="8"/>
      <c r="O548" s="8"/>
      <c r="P548" s="8"/>
      <c r="Q548" s="8"/>
      <c r="R548" s="8"/>
      <c r="S548" s="8"/>
      <c r="T548" s="8"/>
      <c r="U548" s="8"/>
      <c r="V548" s="8"/>
      <c r="W548" s="8"/>
      <c r="X548" s="8"/>
      <c r="Y548" s="8"/>
      <c r="Z548" s="8"/>
    </row>
    <row r="549" spans="1:26" ht="12.75" customHeight="1" x14ac:dyDescent="0.15">
      <c r="A549" s="8"/>
      <c r="B549" s="83"/>
      <c r="C549" s="34"/>
      <c r="D549" s="146"/>
      <c r="E549" s="35"/>
      <c r="F549" s="35"/>
      <c r="G549" s="35"/>
      <c r="H549" s="155"/>
      <c r="I549" s="155"/>
      <c r="J549" s="8"/>
      <c r="K549" s="8"/>
      <c r="L549" s="8"/>
      <c r="M549" s="8"/>
      <c r="N549" s="8"/>
      <c r="O549" s="8"/>
      <c r="P549" s="8"/>
      <c r="Q549" s="8"/>
      <c r="R549" s="8"/>
      <c r="S549" s="8"/>
      <c r="T549" s="8"/>
      <c r="U549" s="8"/>
      <c r="V549" s="8"/>
      <c r="W549" s="8"/>
      <c r="X549" s="8"/>
      <c r="Y549" s="8"/>
      <c r="Z549" s="8"/>
    </row>
    <row r="550" spans="1:26" ht="12.75" customHeight="1" x14ac:dyDescent="0.15">
      <c r="A550" s="8"/>
      <c r="B550" s="83"/>
      <c r="C550" s="34"/>
      <c r="D550" s="146"/>
      <c r="E550" s="35"/>
      <c r="F550" s="35"/>
      <c r="G550" s="35"/>
      <c r="H550" s="155"/>
      <c r="I550" s="155"/>
      <c r="J550" s="8"/>
      <c r="K550" s="8"/>
      <c r="L550" s="8"/>
      <c r="M550" s="8"/>
      <c r="N550" s="8"/>
      <c r="O550" s="8"/>
      <c r="P550" s="8"/>
      <c r="Q550" s="8"/>
      <c r="R550" s="8"/>
      <c r="S550" s="8"/>
      <c r="T550" s="8"/>
      <c r="U550" s="8"/>
      <c r="V550" s="8"/>
      <c r="W550" s="8"/>
      <c r="X550" s="8"/>
      <c r="Y550" s="8"/>
      <c r="Z550" s="8"/>
    </row>
    <row r="551" spans="1:26" ht="12.75" customHeight="1" x14ac:dyDescent="0.15">
      <c r="A551" s="8"/>
      <c r="B551" s="83"/>
      <c r="C551" s="34"/>
      <c r="D551" s="146"/>
      <c r="E551" s="35"/>
      <c r="F551" s="35"/>
      <c r="G551" s="35"/>
      <c r="H551" s="155"/>
      <c r="I551" s="155"/>
      <c r="J551" s="8"/>
      <c r="K551" s="8"/>
      <c r="L551" s="8"/>
      <c r="M551" s="8"/>
      <c r="N551" s="8"/>
      <c r="O551" s="8"/>
      <c r="P551" s="8"/>
      <c r="Q551" s="8"/>
      <c r="R551" s="8"/>
      <c r="S551" s="8"/>
      <c r="T551" s="8"/>
      <c r="U551" s="8"/>
      <c r="V551" s="8"/>
      <c r="W551" s="8"/>
      <c r="X551" s="8"/>
      <c r="Y551" s="8"/>
      <c r="Z551" s="8"/>
    </row>
    <row r="552" spans="1:26" ht="12.75" customHeight="1" x14ac:dyDescent="0.15">
      <c r="A552" s="8"/>
      <c r="B552" s="83"/>
      <c r="C552" s="34"/>
      <c r="D552" s="146"/>
      <c r="E552" s="35"/>
      <c r="F552" s="35"/>
      <c r="G552" s="35"/>
      <c r="H552" s="155"/>
      <c r="I552" s="155"/>
      <c r="J552" s="8"/>
      <c r="K552" s="8"/>
      <c r="L552" s="8"/>
      <c r="M552" s="8"/>
      <c r="N552" s="8"/>
      <c r="O552" s="8"/>
      <c r="P552" s="8"/>
      <c r="Q552" s="8"/>
      <c r="R552" s="8"/>
      <c r="S552" s="8"/>
      <c r="T552" s="8"/>
      <c r="U552" s="8"/>
      <c r="V552" s="8"/>
      <c r="W552" s="8"/>
      <c r="X552" s="8"/>
      <c r="Y552" s="8"/>
      <c r="Z552" s="8"/>
    </row>
    <row r="553" spans="1:26" ht="12.75" customHeight="1" x14ac:dyDescent="0.15">
      <c r="A553" s="8"/>
      <c r="B553" s="83"/>
      <c r="C553" s="34"/>
      <c r="D553" s="146"/>
      <c r="E553" s="35"/>
      <c r="F553" s="35"/>
      <c r="G553" s="35"/>
      <c r="H553" s="155"/>
      <c r="I553" s="155"/>
      <c r="J553" s="8"/>
      <c r="K553" s="8"/>
      <c r="L553" s="8"/>
      <c r="M553" s="8"/>
      <c r="N553" s="8"/>
      <c r="O553" s="8"/>
      <c r="P553" s="8"/>
      <c r="Q553" s="8"/>
      <c r="R553" s="8"/>
      <c r="S553" s="8"/>
      <c r="T553" s="8"/>
      <c r="U553" s="8"/>
      <c r="V553" s="8"/>
      <c r="W553" s="8"/>
      <c r="X553" s="8"/>
      <c r="Y553" s="8"/>
      <c r="Z553" s="8"/>
    </row>
    <row r="554" spans="1:26" ht="12.75" customHeight="1" x14ac:dyDescent="0.15">
      <c r="A554" s="8"/>
      <c r="B554" s="83"/>
      <c r="C554" s="34"/>
      <c r="D554" s="146"/>
      <c r="E554" s="35"/>
      <c r="F554" s="35"/>
      <c r="G554" s="35"/>
      <c r="H554" s="155"/>
      <c r="I554" s="155"/>
      <c r="J554" s="8"/>
      <c r="K554" s="8"/>
      <c r="L554" s="8"/>
      <c r="M554" s="8"/>
      <c r="N554" s="8"/>
      <c r="O554" s="8"/>
      <c r="P554" s="8"/>
      <c r="Q554" s="8"/>
      <c r="R554" s="8"/>
      <c r="S554" s="8"/>
      <c r="T554" s="8"/>
      <c r="U554" s="8"/>
      <c r="V554" s="8"/>
      <c r="W554" s="8"/>
      <c r="X554" s="8"/>
      <c r="Y554" s="8"/>
      <c r="Z554" s="8"/>
    </row>
    <row r="555" spans="1:26" ht="12.75" customHeight="1" x14ac:dyDescent="0.15">
      <c r="A555" s="8"/>
      <c r="B555" s="83"/>
      <c r="C555" s="34"/>
      <c r="D555" s="146"/>
      <c r="E555" s="35"/>
      <c r="F555" s="35"/>
      <c r="G555" s="35"/>
      <c r="H555" s="155"/>
      <c r="I555" s="155"/>
      <c r="J555" s="8"/>
      <c r="K555" s="8"/>
      <c r="L555" s="8"/>
      <c r="M555" s="8"/>
      <c r="N555" s="8"/>
      <c r="O555" s="8"/>
      <c r="P555" s="8"/>
      <c r="Q555" s="8"/>
      <c r="R555" s="8"/>
      <c r="S555" s="8"/>
      <c r="T555" s="8"/>
      <c r="U555" s="8"/>
      <c r="V555" s="8"/>
      <c r="W555" s="8"/>
      <c r="X555" s="8"/>
      <c r="Y555" s="8"/>
      <c r="Z555" s="8"/>
    </row>
    <row r="556" spans="1:26" ht="12.75" customHeight="1" x14ac:dyDescent="0.15">
      <c r="A556" s="8"/>
      <c r="B556" s="83"/>
      <c r="C556" s="34"/>
      <c r="D556" s="146"/>
      <c r="E556" s="35"/>
      <c r="F556" s="35"/>
      <c r="G556" s="35"/>
      <c r="H556" s="155"/>
      <c r="I556" s="155"/>
      <c r="J556" s="8"/>
      <c r="K556" s="8"/>
      <c r="L556" s="8"/>
      <c r="M556" s="8"/>
      <c r="N556" s="8"/>
      <c r="O556" s="8"/>
      <c r="P556" s="8"/>
      <c r="Q556" s="8"/>
      <c r="R556" s="8"/>
      <c r="S556" s="8"/>
      <c r="T556" s="8"/>
      <c r="U556" s="8"/>
      <c r="V556" s="8"/>
      <c r="W556" s="8"/>
      <c r="X556" s="8"/>
      <c r="Y556" s="8"/>
      <c r="Z556" s="8"/>
    </row>
    <row r="557" spans="1:26" ht="12.75" customHeight="1" x14ac:dyDescent="0.15">
      <c r="A557" s="8"/>
      <c r="B557" s="83"/>
      <c r="C557" s="34"/>
      <c r="D557" s="146"/>
      <c r="E557" s="35"/>
      <c r="F557" s="35"/>
      <c r="G557" s="35"/>
      <c r="H557" s="155"/>
      <c r="I557" s="155"/>
      <c r="J557" s="8"/>
      <c r="K557" s="8"/>
      <c r="L557" s="8"/>
      <c r="M557" s="8"/>
      <c r="N557" s="8"/>
      <c r="O557" s="8"/>
      <c r="P557" s="8"/>
      <c r="Q557" s="8"/>
      <c r="R557" s="8"/>
      <c r="S557" s="8"/>
      <c r="T557" s="8"/>
      <c r="U557" s="8"/>
      <c r="V557" s="8"/>
      <c r="W557" s="8"/>
      <c r="X557" s="8"/>
      <c r="Y557" s="8"/>
      <c r="Z557" s="8"/>
    </row>
    <row r="558" spans="1:26" ht="12.75" customHeight="1" x14ac:dyDescent="0.15">
      <c r="A558" s="8"/>
      <c r="B558" s="83"/>
      <c r="C558" s="34"/>
      <c r="D558" s="146"/>
      <c r="E558" s="35"/>
      <c r="F558" s="35"/>
      <c r="G558" s="35"/>
      <c r="H558" s="155"/>
      <c r="I558" s="155"/>
      <c r="J558" s="8"/>
      <c r="K558" s="8"/>
      <c r="L558" s="8"/>
      <c r="M558" s="8"/>
      <c r="N558" s="8"/>
      <c r="O558" s="8"/>
      <c r="P558" s="8"/>
      <c r="Q558" s="8"/>
      <c r="R558" s="8"/>
      <c r="S558" s="8"/>
      <c r="T558" s="8"/>
      <c r="U558" s="8"/>
      <c r="V558" s="8"/>
      <c r="W558" s="8"/>
      <c r="X558" s="8"/>
      <c r="Y558" s="8"/>
      <c r="Z558" s="8"/>
    </row>
    <row r="559" spans="1:26" ht="12.75" customHeight="1" x14ac:dyDescent="0.15">
      <c r="A559" s="8"/>
      <c r="B559" s="83"/>
      <c r="C559" s="34"/>
      <c r="D559" s="146"/>
      <c r="E559" s="35"/>
      <c r="F559" s="35"/>
      <c r="G559" s="35"/>
      <c r="H559" s="155"/>
      <c r="I559" s="155"/>
      <c r="J559" s="8"/>
      <c r="K559" s="8"/>
      <c r="L559" s="8"/>
      <c r="M559" s="8"/>
      <c r="N559" s="8"/>
      <c r="O559" s="8"/>
      <c r="P559" s="8"/>
      <c r="Q559" s="8"/>
      <c r="R559" s="8"/>
      <c r="S559" s="8"/>
      <c r="T559" s="8"/>
      <c r="U559" s="8"/>
      <c r="V559" s="8"/>
      <c r="W559" s="8"/>
      <c r="X559" s="8"/>
      <c r="Y559" s="8"/>
      <c r="Z559" s="8"/>
    </row>
    <row r="560" spans="1:26" ht="12.75" customHeight="1" x14ac:dyDescent="0.15">
      <c r="A560" s="8"/>
      <c r="B560" s="83"/>
      <c r="C560" s="34"/>
      <c r="D560" s="146"/>
      <c r="E560" s="35"/>
      <c r="F560" s="35"/>
      <c r="G560" s="35"/>
      <c r="H560" s="155"/>
      <c r="I560" s="155"/>
      <c r="J560" s="8"/>
      <c r="K560" s="8"/>
      <c r="L560" s="8"/>
      <c r="M560" s="8"/>
      <c r="N560" s="8"/>
      <c r="O560" s="8"/>
      <c r="P560" s="8"/>
      <c r="Q560" s="8"/>
      <c r="R560" s="8"/>
      <c r="S560" s="8"/>
      <c r="T560" s="8"/>
      <c r="U560" s="8"/>
      <c r="V560" s="8"/>
      <c r="W560" s="8"/>
      <c r="X560" s="8"/>
      <c r="Y560" s="8"/>
      <c r="Z560" s="8"/>
    </row>
    <row r="561" spans="1:26" ht="12.75" customHeight="1" x14ac:dyDescent="0.15">
      <c r="A561" s="8"/>
      <c r="B561" s="83"/>
      <c r="C561" s="34"/>
      <c r="D561" s="146"/>
      <c r="E561" s="35"/>
      <c r="F561" s="35"/>
      <c r="G561" s="35"/>
      <c r="H561" s="155"/>
      <c r="I561" s="155"/>
      <c r="J561" s="8"/>
      <c r="K561" s="8"/>
      <c r="L561" s="8"/>
      <c r="M561" s="8"/>
      <c r="N561" s="8"/>
      <c r="O561" s="8"/>
      <c r="P561" s="8"/>
      <c r="Q561" s="8"/>
      <c r="R561" s="8"/>
      <c r="S561" s="8"/>
      <c r="T561" s="8"/>
      <c r="U561" s="8"/>
      <c r="V561" s="8"/>
      <c r="W561" s="8"/>
      <c r="X561" s="8"/>
      <c r="Y561" s="8"/>
      <c r="Z561" s="8"/>
    </row>
    <row r="562" spans="1:26" ht="12.75" customHeight="1" x14ac:dyDescent="0.15">
      <c r="A562" s="8"/>
      <c r="B562" s="83"/>
      <c r="C562" s="34"/>
      <c r="D562" s="146"/>
      <c r="E562" s="35"/>
      <c r="F562" s="35"/>
      <c r="G562" s="35"/>
      <c r="H562" s="155"/>
      <c r="I562" s="155"/>
      <c r="J562" s="8"/>
      <c r="K562" s="8"/>
      <c r="L562" s="8"/>
      <c r="M562" s="8"/>
      <c r="N562" s="8"/>
      <c r="O562" s="8"/>
      <c r="P562" s="8"/>
      <c r="Q562" s="8"/>
      <c r="R562" s="8"/>
      <c r="S562" s="8"/>
      <c r="T562" s="8"/>
      <c r="U562" s="8"/>
      <c r="V562" s="8"/>
      <c r="W562" s="8"/>
      <c r="X562" s="8"/>
      <c r="Y562" s="8"/>
      <c r="Z562" s="8"/>
    </row>
    <row r="563" spans="1:26" ht="12.75" customHeight="1" x14ac:dyDescent="0.15">
      <c r="A563" s="8"/>
      <c r="B563" s="83"/>
      <c r="C563" s="34"/>
      <c r="D563" s="146"/>
      <c r="E563" s="35"/>
      <c r="F563" s="35"/>
      <c r="G563" s="35"/>
      <c r="H563" s="155"/>
      <c r="I563" s="155"/>
      <c r="J563" s="8"/>
      <c r="K563" s="8"/>
      <c r="L563" s="8"/>
      <c r="M563" s="8"/>
      <c r="N563" s="8"/>
      <c r="O563" s="8"/>
      <c r="P563" s="8"/>
      <c r="Q563" s="8"/>
      <c r="R563" s="8"/>
      <c r="S563" s="8"/>
      <c r="T563" s="8"/>
      <c r="U563" s="8"/>
      <c r="V563" s="8"/>
      <c r="W563" s="8"/>
      <c r="X563" s="8"/>
      <c r="Y563" s="8"/>
      <c r="Z563" s="8"/>
    </row>
    <row r="564" spans="1:26" ht="12.75" customHeight="1" x14ac:dyDescent="0.15">
      <c r="A564" s="8"/>
      <c r="B564" s="83"/>
      <c r="C564" s="34"/>
      <c r="D564" s="146"/>
      <c r="E564" s="35"/>
      <c r="F564" s="35"/>
      <c r="G564" s="35"/>
      <c r="H564" s="155"/>
      <c r="I564" s="155"/>
      <c r="J564" s="8"/>
      <c r="K564" s="8"/>
      <c r="L564" s="8"/>
      <c r="M564" s="8"/>
      <c r="N564" s="8"/>
      <c r="O564" s="8"/>
      <c r="P564" s="8"/>
      <c r="Q564" s="8"/>
      <c r="R564" s="8"/>
      <c r="S564" s="8"/>
      <c r="T564" s="8"/>
      <c r="U564" s="8"/>
      <c r="V564" s="8"/>
      <c r="W564" s="8"/>
      <c r="X564" s="8"/>
      <c r="Y564" s="8"/>
      <c r="Z564" s="8"/>
    </row>
    <row r="565" spans="1:26" ht="12.75" customHeight="1" x14ac:dyDescent="0.15">
      <c r="A565" s="8"/>
      <c r="B565" s="83"/>
      <c r="C565" s="34"/>
      <c r="D565" s="146"/>
      <c r="E565" s="35"/>
      <c r="F565" s="35"/>
      <c r="G565" s="35"/>
      <c r="H565" s="155"/>
      <c r="I565" s="155"/>
      <c r="J565" s="8"/>
      <c r="K565" s="8"/>
      <c r="L565" s="8"/>
      <c r="M565" s="8"/>
      <c r="N565" s="8"/>
      <c r="O565" s="8"/>
      <c r="P565" s="8"/>
      <c r="Q565" s="8"/>
      <c r="R565" s="8"/>
      <c r="S565" s="8"/>
      <c r="T565" s="8"/>
      <c r="U565" s="8"/>
      <c r="V565" s="8"/>
      <c r="W565" s="8"/>
      <c r="X565" s="8"/>
      <c r="Y565" s="8"/>
      <c r="Z565" s="8"/>
    </row>
    <row r="566" spans="1:26" ht="12.75" customHeight="1" x14ac:dyDescent="0.15">
      <c r="A566" s="8"/>
      <c r="B566" s="83"/>
      <c r="C566" s="34"/>
      <c r="D566" s="146"/>
      <c r="E566" s="35"/>
      <c r="F566" s="35"/>
      <c r="G566" s="35"/>
      <c r="H566" s="155"/>
      <c r="I566" s="155"/>
      <c r="J566" s="8"/>
      <c r="K566" s="8"/>
      <c r="L566" s="8"/>
      <c r="M566" s="8"/>
      <c r="N566" s="8"/>
      <c r="O566" s="8"/>
      <c r="P566" s="8"/>
      <c r="Q566" s="8"/>
      <c r="R566" s="8"/>
      <c r="S566" s="8"/>
      <c r="T566" s="8"/>
      <c r="U566" s="8"/>
      <c r="V566" s="8"/>
      <c r="W566" s="8"/>
      <c r="X566" s="8"/>
      <c r="Y566" s="8"/>
      <c r="Z566" s="8"/>
    </row>
    <row r="567" spans="1:26" ht="12.75" customHeight="1" x14ac:dyDescent="0.15">
      <c r="A567" s="8"/>
      <c r="B567" s="83"/>
      <c r="C567" s="34"/>
      <c r="D567" s="146"/>
      <c r="E567" s="35"/>
      <c r="F567" s="35"/>
      <c r="G567" s="35"/>
      <c r="H567" s="155"/>
      <c r="I567" s="155"/>
      <c r="J567" s="8"/>
      <c r="K567" s="8"/>
      <c r="L567" s="8"/>
      <c r="M567" s="8"/>
      <c r="N567" s="8"/>
      <c r="O567" s="8"/>
      <c r="P567" s="8"/>
      <c r="Q567" s="8"/>
      <c r="R567" s="8"/>
      <c r="S567" s="8"/>
      <c r="T567" s="8"/>
      <c r="U567" s="8"/>
      <c r="V567" s="8"/>
      <c r="W567" s="8"/>
      <c r="X567" s="8"/>
      <c r="Y567" s="8"/>
      <c r="Z567" s="8"/>
    </row>
    <row r="568" spans="1:26" ht="12.75" customHeight="1" x14ac:dyDescent="0.15">
      <c r="A568" s="8"/>
      <c r="B568" s="83"/>
      <c r="C568" s="34"/>
      <c r="D568" s="146"/>
      <c r="E568" s="35"/>
      <c r="F568" s="35"/>
      <c r="G568" s="35"/>
      <c r="H568" s="155"/>
      <c r="I568" s="155"/>
      <c r="J568" s="8"/>
      <c r="K568" s="8"/>
      <c r="L568" s="8"/>
      <c r="M568" s="8"/>
      <c r="N568" s="8"/>
      <c r="O568" s="8"/>
      <c r="P568" s="8"/>
      <c r="Q568" s="8"/>
      <c r="R568" s="8"/>
      <c r="S568" s="8"/>
      <c r="T568" s="8"/>
      <c r="U568" s="8"/>
      <c r="V568" s="8"/>
      <c r="W568" s="8"/>
      <c r="X568" s="8"/>
      <c r="Y568" s="8"/>
      <c r="Z568" s="8"/>
    </row>
    <row r="569" spans="1:26" ht="12.75" customHeight="1" x14ac:dyDescent="0.15">
      <c r="A569" s="8"/>
      <c r="B569" s="83"/>
      <c r="C569" s="34"/>
      <c r="D569" s="146"/>
      <c r="E569" s="35"/>
      <c r="F569" s="35"/>
      <c r="G569" s="35"/>
      <c r="H569" s="155"/>
      <c r="I569" s="155"/>
      <c r="J569" s="8"/>
      <c r="K569" s="8"/>
      <c r="L569" s="8"/>
      <c r="M569" s="8"/>
      <c r="N569" s="8"/>
      <c r="O569" s="8"/>
      <c r="P569" s="8"/>
      <c r="Q569" s="8"/>
      <c r="R569" s="8"/>
      <c r="S569" s="8"/>
      <c r="T569" s="8"/>
      <c r="U569" s="8"/>
      <c r="V569" s="8"/>
      <c r="W569" s="8"/>
      <c r="X569" s="8"/>
      <c r="Y569" s="8"/>
      <c r="Z569" s="8"/>
    </row>
    <row r="570" spans="1:26" ht="12.75" customHeight="1" x14ac:dyDescent="0.15">
      <c r="A570" s="8"/>
      <c r="B570" s="83"/>
      <c r="C570" s="34"/>
      <c r="D570" s="146"/>
      <c r="E570" s="35"/>
      <c r="F570" s="35"/>
      <c r="G570" s="35"/>
      <c r="H570" s="155"/>
      <c r="I570" s="155"/>
      <c r="J570" s="8"/>
      <c r="K570" s="8"/>
      <c r="L570" s="8"/>
      <c r="M570" s="8"/>
      <c r="N570" s="8"/>
      <c r="O570" s="8"/>
      <c r="P570" s="8"/>
      <c r="Q570" s="8"/>
      <c r="R570" s="8"/>
      <c r="S570" s="8"/>
      <c r="T570" s="8"/>
      <c r="U570" s="8"/>
      <c r="V570" s="8"/>
      <c r="W570" s="8"/>
      <c r="X570" s="8"/>
      <c r="Y570" s="8"/>
      <c r="Z570" s="8"/>
    </row>
    <row r="571" spans="1:26" ht="12.75" customHeight="1" x14ac:dyDescent="0.15">
      <c r="A571" s="8"/>
      <c r="B571" s="83"/>
      <c r="C571" s="34"/>
      <c r="D571" s="146"/>
      <c r="E571" s="35"/>
      <c r="F571" s="35"/>
      <c r="G571" s="35"/>
      <c r="H571" s="155"/>
      <c r="I571" s="155"/>
      <c r="J571" s="8"/>
      <c r="K571" s="8"/>
      <c r="L571" s="8"/>
      <c r="M571" s="8"/>
      <c r="N571" s="8"/>
      <c r="O571" s="8"/>
      <c r="P571" s="8"/>
      <c r="Q571" s="8"/>
      <c r="R571" s="8"/>
      <c r="S571" s="8"/>
      <c r="T571" s="8"/>
      <c r="U571" s="8"/>
      <c r="V571" s="8"/>
      <c r="W571" s="8"/>
      <c r="X571" s="8"/>
      <c r="Y571" s="8"/>
      <c r="Z571" s="8"/>
    </row>
    <row r="572" spans="1:26" ht="12.75" customHeight="1" x14ac:dyDescent="0.15">
      <c r="A572" s="8"/>
      <c r="B572" s="83"/>
      <c r="C572" s="34"/>
      <c r="D572" s="146"/>
      <c r="E572" s="35"/>
      <c r="F572" s="35"/>
      <c r="G572" s="35"/>
      <c r="H572" s="155"/>
      <c r="I572" s="155"/>
      <c r="J572" s="8"/>
      <c r="K572" s="8"/>
      <c r="L572" s="8"/>
      <c r="M572" s="8"/>
      <c r="N572" s="8"/>
      <c r="O572" s="8"/>
      <c r="P572" s="8"/>
      <c r="Q572" s="8"/>
      <c r="R572" s="8"/>
      <c r="S572" s="8"/>
      <c r="T572" s="8"/>
      <c r="U572" s="8"/>
      <c r="V572" s="8"/>
      <c r="W572" s="8"/>
      <c r="X572" s="8"/>
      <c r="Y572" s="8"/>
      <c r="Z572" s="8"/>
    </row>
    <row r="573" spans="1:26" ht="12.75" customHeight="1" x14ac:dyDescent="0.15">
      <c r="A573" s="8"/>
      <c r="B573" s="83"/>
      <c r="C573" s="34"/>
      <c r="D573" s="146"/>
      <c r="E573" s="35"/>
      <c r="F573" s="35"/>
      <c r="G573" s="35"/>
      <c r="H573" s="155"/>
      <c r="I573" s="155"/>
      <c r="J573" s="8"/>
      <c r="K573" s="8"/>
      <c r="L573" s="8"/>
      <c r="M573" s="8"/>
      <c r="N573" s="8"/>
      <c r="O573" s="8"/>
      <c r="P573" s="8"/>
      <c r="Q573" s="8"/>
      <c r="R573" s="8"/>
      <c r="S573" s="8"/>
      <c r="T573" s="8"/>
      <c r="U573" s="8"/>
      <c r="V573" s="8"/>
      <c r="W573" s="8"/>
      <c r="X573" s="8"/>
      <c r="Y573" s="8"/>
      <c r="Z573" s="8"/>
    </row>
    <row r="574" spans="1:26" ht="12.75" customHeight="1" x14ac:dyDescent="0.15">
      <c r="A574" s="8"/>
      <c r="B574" s="83"/>
      <c r="C574" s="34"/>
      <c r="D574" s="146"/>
      <c r="E574" s="35"/>
      <c r="F574" s="35"/>
      <c r="G574" s="35"/>
      <c r="H574" s="155"/>
      <c r="I574" s="155"/>
      <c r="J574" s="8"/>
      <c r="K574" s="8"/>
      <c r="L574" s="8"/>
      <c r="M574" s="8"/>
      <c r="N574" s="8"/>
      <c r="O574" s="8"/>
      <c r="P574" s="8"/>
      <c r="Q574" s="8"/>
      <c r="R574" s="8"/>
      <c r="S574" s="8"/>
      <c r="T574" s="8"/>
      <c r="U574" s="8"/>
      <c r="V574" s="8"/>
      <c r="W574" s="8"/>
      <c r="X574" s="8"/>
      <c r="Y574" s="8"/>
      <c r="Z574" s="8"/>
    </row>
    <row r="575" spans="1:26" ht="12.75" customHeight="1" x14ac:dyDescent="0.15">
      <c r="A575" s="8"/>
      <c r="B575" s="83"/>
      <c r="C575" s="34"/>
      <c r="D575" s="146"/>
      <c r="E575" s="35"/>
      <c r="F575" s="35"/>
      <c r="G575" s="35"/>
      <c r="H575" s="155"/>
      <c r="I575" s="155"/>
      <c r="J575" s="8"/>
      <c r="K575" s="8"/>
      <c r="L575" s="8"/>
      <c r="M575" s="8"/>
      <c r="N575" s="8"/>
      <c r="O575" s="8"/>
      <c r="P575" s="8"/>
      <c r="Q575" s="8"/>
      <c r="R575" s="8"/>
      <c r="S575" s="8"/>
      <c r="T575" s="8"/>
      <c r="U575" s="8"/>
      <c r="V575" s="8"/>
      <c r="W575" s="8"/>
      <c r="X575" s="8"/>
      <c r="Y575" s="8"/>
      <c r="Z575" s="8"/>
    </row>
    <row r="576" spans="1:26" ht="12.75" customHeight="1" x14ac:dyDescent="0.15">
      <c r="A576" s="8"/>
      <c r="B576" s="83"/>
      <c r="C576" s="34"/>
      <c r="D576" s="146"/>
      <c r="E576" s="35"/>
      <c r="F576" s="35"/>
      <c r="G576" s="35"/>
      <c r="H576" s="155"/>
      <c r="I576" s="155"/>
      <c r="J576" s="8"/>
      <c r="K576" s="8"/>
      <c r="L576" s="8"/>
      <c r="M576" s="8"/>
      <c r="N576" s="8"/>
      <c r="O576" s="8"/>
      <c r="P576" s="8"/>
      <c r="Q576" s="8"/>
      <c r="R576" s="8"/>
      <c r="S576" s="8"/>
      <c r="T576" s="8"/>
      <c r="U576" s="8"/>
      <c r="V576" s="8"/>
      <c r="W576" s="8"/>
      <c r="X576" s="8"/>
      <c r="Y576" s="8"/>
      <c r="Z576" s="8"/>
    </row>
    <row r="577" spans="1:26" ht="12.75" customHeight="1" x14ac:dyDescent="0.15">
      <c r="A577" s="8"/>
      <c r="B577" s="83"/>
      <c r="C577" s="34"/>
      <c r="D577" s="146"/>
      <c r="E577" s="35"/>
      <c r="F577" s="35"/>
      <c r="G577" s="35"/>
      <c r="H577" s="155"/>
      <c r="I577" s="155"/>
      <c r="J577" s="8"/>
      <c r="K577" s="8"/>
      <c r="L577" s="8"/>
      <c r="M577" s="8"/>
      <c r="N577" s="8"/>
      <c r="O577" s="8"/>
      <c r="P577" s="8"/>
      <c r="Q577" s="8"/>
      <c r="R577" s="8"/>
      <c r="S577" s="8"/>
      <c r="T577" s="8"/>
      <c r="U577" s="8"/>
      <c r="V577" s="8"/>
      <c r="W577" s="8"/>
      <c r="X577" s="8"/>
      <c r="Y577" s="8"/>
      <c r="Z577" s="8"/>
    </row>
    <row r="578" spans="1:26" ht="12.75" customHeight="1" x14ac:dyDescent="0.15">
      <c r="A578" s="8"/>
      <c r="B578" s="83"/>
      <c r="C578" s="34"/>
      <c r="D578" s="146"/>
      <c r="E578" s="35"/>
      <c r="F578" s="35"/>
      <c r="G578" s="35"/>
      <c r="H578" s="155"/>
      <c r="I578" s="155"/>
      <c r="J578" s="8"/>
      <c r="K578" s="8"/>
      <c r="L578" s="8"/>
      <c r="M578" s="8"/>
      <c r="N578" s="8"/>
      <c r="O578" s="8"/>
      <c r="P578" s="8"/>
      <c r="Q578" s="8"/>
      <c r="R578" s="8"/>
      <c r="S578" s="8"/>
      <c r="T578" s="8"/>
      <c r="U578" s="8"/>
      <c r="V578" s="8"/>
      <c r="W578" s="8"/>
      <c r="X578" s="8"/>
      <c r="Y578" s="8"/>
      <c r="Z578" s="8"/>
    </row>
    <row r="579" spans="1:26" ht="12.75" customHeight="1" x14ac:dyDescent="0.15">
      <c r="A579" s="8"/>
      <c r="B579" s="83"/>
      <c r="C579" s="34"/>
      <c r="D579" s="146"/>
      <c r="E579" s="35"/>
      <c r="F579" s="35"/>
      <c r="G579" s="35"/>
      <c r="H579" s="155"/>
      <c r="I579" s="155"/>
      <c r="J579" s="8"/>
      <c r="K579" s="8"/>
      <c r="L579" s="8"/>
      <c r="M579" s="8"/>
      <c r="N579" s="8"/>
      <c r="O579" s="8"/>
      <c r="P579" s="8"/>
      <c r="Q579" s="8"/>
      <c r="R579" s="8"/>
      <c r="S579" s="8"/>
      <c r="T579" s="8"/>
      <c r="U579" s="8"/>
      <c r="V579" s="8"/>
      <c r="W579" s="8"/>
      <c r="X579" s="8"/>
      <c r="Y579" s="8"/>
      <c r="Z579" s="8"/>
    </row>
    <row r="580" spans="1:26" ht="12.75" customHeight="1" x14ac:dyDescent="0.15">
      <c r="A580" s="8"/>
      <c r="B580" s="83"/>
      <c r="C580" s="34"/>
      <c r="D580" s="146"/>
      <c r="E580" s="35"/>
      <c r="F580" s="35"/>
      <c r="G580" s="35"/>
      <c r="H580" s="155"/>
      <c r="I580" s="155"/>
      <c r="J580" s="8"/>
      <c r="K580" s="8"/>
      <c r="L580" s="8"/>
      <c r="M580" s="8"/>
      <c r="N580" s="8"/>
      <c r="O580" s="8"/>
      <c r="P580" s="8"/>
      <c r="Q580" s="8"/>
      <c r="R580" s="8"/>
      <c r="S580" s="8"/>
      <c r="T580" s="8"/>
      <c r="U580" s="8"/>
      <c r="V580" s="8"/>
      <c r="W580" s="8"/>
      <c r="X580" s="8"/>
      <c r="Y580" s="8"/>
      <c r="Z580" s="8"/>
    </row>
    <row r="581" spans="1:26" ht="12.75" customHeight="1" x14ac:dyDescent="0.15">
      <c r="A581" s="8"/>
      <c r="B581" s="83"/>
      <c r="C581" s="34"/>
      <c r="D581" s="146"/>
      <c r="E581" s="35"/>
      <c r="F581" s="35"/>
      <c r="G581" s="35"/>
      <c r="H581" s="155"/>
      <c r="I581" s="155"/>
      <c r="J581" s="8"/>
      <c r="K581" s="8"/>
      <c r="L581" s="8"/>
      <c r="M581" s="8"/>
      <c r="N581" s="8"/>
      <c r="O581" s="8"/>
      <c r="P581" s="8"/>
      <c r="Q581" s="8"/>
      <c r="R581" s="8"/>
      <c r="S581" s="8"/>
      <c r="T581" s="8"/>
      <c r="U581" s="8"/>
      <c r="V581" s="8"/>
      <c r="W581" s="8"/>
      <c r="X581" s="8"/>
      <c r="Y581" s="8"/>
      <c r="Z581" s="8"/>
    </row>
    <row r="582" spans="1:26" ht="12.75" customHeight="1" x14ac:dyDescent="0.15">
      <c r="A582" s="8"/>
      <c r="B582" s="83"/>
      <c r="C582" s="34"/>
      <c r="D582" s="146"/>
      <c r="E582" s="35"/>
      <c r="F582" s="35"/>
      <c r="G582" s="35"/>
      <c r="H582" s="155"/>
      <c r="I582" s="155"/>
      <c r="J582" s="8"/>
      <c r="K582" s="8"/>
      <c r="L582" s="8"/>
      <c r="M582" s="8"/>
      <c r="N582" s="8"/>
      <c r="O582" s="8"/>
      <c r="P582" s="8"/>
      <c r="Q582" s="8"/>
      <c r="R582" s="8"/>
      <c r="S582" s="8"/>
      <c r="T582" s="8"/>
      <c r="U582" s="8"/>
      <c r="V582" s="8"/>
      <c r="W582" s="8"/>
      <c r="X582" s="8"/>
      <c r="Y582" s="8"/>
      <c r="Z582" s="8"/>
    </row>
    <row r="583" spans="1:26" ht="12.75" customHeight="1" x14ac:dyDescent="0.15">
      <c r="A583" s="8"/>
      <c r="B583" s="83"/>
      <c r="C583" s="34"/>
      <c r="D583" s="146"/>
      <c r="E583" s="35"/>
      <c r="F583" s="35"/>
      <c r="G583" s="35"/>
      <c r="H583" s="155"/>
      <c r="I583" s="155"/>
      <c r="J583" s="8"/>
      <c r="K583" s="8"/>
      <c r="L583" s="8"/>
      <c r="M583" s="8"/>
      <c r="N583" s="8"/>
      <c r="O583" s="8"/>
      <c r="P583" s="8"/>
      <c r="Q583" s="8"/>
      <c r="R583" s="8"/>
      <c r="S583" s="8"/>
      <c r="T583" s="8"/>
      <c r="U583" s="8"/>
      <c r="V583" s="8"/>
      <c r="W583" s="8"/>
      <c r="X583" s="8"/>
      <c r="Y583" s="8"/>
      <c r="Z583" s="8"/>
    </row>
    <row r="584" spans="1:26" ht="12.75" customHeight="1" x14ac:dyDescent="0.15">
      <c r="A584" s="8"/>
      <c r="B584" s="83"/>
      <c r="C584" s="34"/>
      <c r="D584" s="146"/>
      <c r="E584" s="35"/>
      <c r="F584" s="35"/>
      <c r="G584" s="35"/>
      <c r="H584" s="155"/>
      <c r="I584" s="155"/>
      <c r="J584" s="8"/>
      <c r="K584" s="8"/>
      <c r="L584" s="8"/>
      <c r="M584" s="8"/>
      <c r="N584" s="8"/>
      <c r="O584" s="8"/>
      <c r="P584" s="8"/>
      <c r="Q584" s="8"/>
      <c r="R584" s="8"/>
      <c r="S584" s="8"/>
      <c r="T584" s="8"/>
      <c r="U584" s="8"/>
      <c r="V584" s="8"/>
      <c r="W584" s="8"/>
      <c r="X584" s="8"/>
      <c r="Y584" s="8"/>
      <c r="Z584" s="8"/>
    </row>
    <row r="585" spans="1:26" ht="12.75" customHeight="1" x14ac:dyDescent="0.15">
      <c r="A585" s="8"/>
      <c r="B585" s="83"/>
      <c r="C585" s="34"/>
      <c r="D585" s="146"/>
      <c r="E585" s="35"/>
      <c r="F585" s="35"/>
      <c r="G585" s="35"/>
      <c r="H585" s="155"/>
      <c r="I585" s="155"/>
      <c r="J585" s="8"/>
      <c r="K585" s="8"/>
      <c r="L585" s="8"/>
      <c r="M585" s="8"/>
      <c r="N585" s="8"/>
      <c r="O585" s="8"/>
      <c r="P585" s="8"/>
      <c r="Q585" s="8"/>
      <c r="R585" s="8"/>
      <c r="S585" s="8"/>
      <c r="T585" s="8"/>
      <c r="U585" s="8"/>
      <c r="V585" s="8"/>
      <c r="W585" s="8"/>
      <c r="X585" s="8"/>
      <c r="Y585" s="8"/>
      <c r="Z585" s="8"/>
    </row>
    <row r="586" spans="1:26" ht="12.75" customHeight="1" x14ac:dyDescent="0.15">
      <c r="A586" s="8"/>
      <c r="B586" s="83"/>
      <c r="C586" s="34"/>
      <c r="D586" s="146"/>
      <c r="E586" s="35"/>
      <c r="F586" s="35"/>
      <c r="G586" s="35"/>
      <c r="H586" s="155"/>
      <c r="I586" s="155"/>
      <c r="J586" s="8"/>
      <c r="K586" s="8"/>
      <c r="L586" s="8"/>
      <c r="M586" s="8"/>
      <c r="N586" s="8"/>
      <c r="O586" s="8"/>
      <c r="P586" s="8"/>
      <c r="Q586" s="8"/>
      <c r="R586" s="8"/>
      <c r="S586" s="8"/>
      <c r="T586" s="8"/>
      <c r="U586" s="8"/>
      <c r="V586" s="8"/>
      <c r="W586" s="8"/>
      <c r="X586" s="8"/>
      <c r="Y586" s="8"/>
      <c r="Z586" s="8"/>
    </row>
    <row r="587" spans="1:26" ht="12.75" customHeight="1" x14ac:dyDescent="0.15">
      <c r="A587" s="8"/>
      <c r="B587" s="83"/>
      <c r="C587" s="34"/>
      <c r="D587" s="146"/>
      <c r="E587" s="35"/>
      <c r="F587" s="35"/>
      <c r="G587" s="35"/>
      <c r="H587" s="155"/>
      <c r="I587" s="155"/>
      <c r="J587" s="8"/>
      <c r="K587" s="8"/>
      <c r="L587" s="8"/>
      <c r="M587" s="8"/>
      <c r="N587" s="8"/>
      <c r="O587" s="8"/>
      <c r="P587" s="8"/>
      <c r="Q587" s="8"/>
      <c r="R587" s="8"/>
      <c r="S587" s="8"/>
      <c r="T587" s="8"/>
      <c r="U587" s="8"/>
      <c r="V587" s="8"/>
      <c r="W587" s="8"/>
      <c r="X587" s="8"/>
      <c r="Y587" s="8"/>
      <c r="Z587" s="8"/>
    </row>
    <row r="588" spans="1:26" ht="12.75" customHeight="1" x14ac:dyDescent="0.15">
      <c r="A588" s="8"/>
      <c r="B588" s="83"/>
      <c r="C588" s="34"/>
      <c r="D588" s="146"/>
      <c r="E588" s="35"/>
      <c r="F588" s="35"/>
      <c r="G588" s="35"/>
      <c r="H588" s="155"/>
      <c r="I588" s="155"/>
      <c r="J588" s="8"/>
      <c r="K588" s="8"/>
      <c r="L588" s="8"/>
      <c r="M588" s="8"/>
      <c r="N588" s="8"/>
      <c r="O588" s="8"/>
      <c r="P588" s="8"/>
      <c r="Q588" s="8"/>
      <c r="R588" s="8"/>
      <c r="S588" s="8"/>
      <c r="T588" s="8"/>
      <c r="U588" s="8"/>
      <c r="V588" s="8"/>
      <c r="W588" s="8"/>
      <c r="X588" s="8"/>
      <c r="Y588" s="8"/>
      <c r="Z588" s="8"/>
    </row>
    <row r="589" spans="1:26" ht="12.75" customHeight="1" x14ac:dyDescent="0.15">
      <c r="A589" s="8"/>
      <c r="B589" s="83"/>
      <c r="C589" s="34"/>
      <c r="D589" s="146"/>
      <c r="E589" s="35"/>
      <c r="F589" s="35"/>
      <c r="G589" s="35"/>
      <c r="H589" s="155"/>
      <c r="I589" s="155"/>
      <c r="J589" s="8"/>
      <c r="K589" s="8"/>
      <c r="L589" s="8"/>
      <c r="M589" s="8"/>
      <c r="N589" s="8"/>
      <c r="O589" s="8"/>
      <c r="P589" s="8"/>
      <c r="Q589" s="8"/>
      <c r="R589" s="8"/>
      <c r="S589" s="8"/>
      <c r="T589" s="8"/>
      <c r="U589" s="8"/>
      <c r="V589" s="8"/>
      <c r="W589" s="8"/>
      <c r="X589" s="8"/>
      <c r="Y589" s="8"/>
      <c r="Z589" s="8"/>
    </row>
    <row r="590" spans="1:26" ht="12.75" customHeight="1" x14ac:dyDescent="0.15">
      <c r="A590" s="8"/>
      <c r="B590" s="83"/>
      <c r="C590" s="34"/>
      <c r="D590" s="146"/>
      <c r="E590" s="35"/>
      <c r="F590" s="35"/>
      <c r="G590" s="35"/>
      <c r="H590" s="155"/>
      <c r="I590" s="155"/>
      <c r="J590" s="8"/>
      <c r="K590" s="8"/>
      <c r="L590" s="8"/>
      <c r="M590" s="8"/>
      <c r="N590" s="8"/>
      <c r="O590" s="8"/>
      <c r="P590" s="8"/>
      <c r="Q590" s="8"/>
      <c r="R590" s="8"/>
      <c r="S590" s="8"/>
      <c r="T590" s="8"/>
      <c r="U590" s="8"/>
      <c r="V590" s="8"/>
      <c r="W590" s="8"/>
      <c r="X590" s="8"/>
      <c r="Y590" s="8"/>
      <c r="Z590" s="8"/>
    </row>
    <row r="591" spans="1:26" ht="12.75" customHeight="1" x14ac:dyDescent="0.15">
      <c r="A591" s="8"/>
      <c r="B591" s="83"/>
      <c r="C591" s="34"/>
      <c r="D591" s="146"/>
      <c r="E591" s="35"/>
      <c r="F591" s="35"/>
      <c r="G591" s="35"/>
      <c r="H591" s="155"/>
      <c r="I591" s="155"/>
      <c r="J591" s="8"/>
      <c r="K591" s="8"/>
      <c r="L591" s="8"/>
      <c r="M591" s="8"/>
      <c r="N591" s="8"/>
      <c r="O591" s="8"/>
      <c r="P591" s="8"/>
      <c r="Q591" s="8"/>
      <c r="R591" s="8"/>
      <c r="S591" s="8"/>
      <c r="T591" s="8"/>
      <c r="U591" s="8"/>
      <c r="V591" s="8"/>
      <c r="W591" s="8"/>
      <c r="X591" s="8"/>
      <c r="Y591" s="8"/>
      <c r="Z591" s="8"/>
    </row>
    <row r="592" spans="1:26" ht="12.75" customHeight="1" x14ac:dyDescent="0.15">
      <c r="A592" s="8"/>
      <c r="B592" s="83"/>
      <c r="C592" s="34"/>
      <c r="D592" s="146"/>
      <c r="E592" s="35"/>
      <c r="F592" s="35"/>
      <c r="G592" s="35"/>
      <c r="H592" s="155"/>
      <c r="I592" s="155"/>
      <c r="J592" s="8"/>
      <c r="K592" s="8"/>
      <c r="L592" s="8"/>
      <c r="M592" s="8"/>
      <c r="N592" s="8"/>
      <c r="O592" s="8"/>
      <c r="P592" s="8"/>
      <c r="Q592" s="8"/>
      <c r="R592" s="8"/>
      <c r="S592" s="8"/>
      <c r="T592" s="8"/>
      <c r="U592" s="8"/>
      <c r="V592" s="8"/>
      <c r="W592" s="8"/>
      <c r="X592" s="8"/>
      <c r="Y592" s="8"/>
      <c r="Z592" s="8"/>
    </row>
    <row r="593" spans="1:26" ht="12.75" customHeight="1" x14ac:dyDescent="0.15">
      <c r="A593" s="8"/>
      <c r="B593" s="83"/>
      <c r="C593" s="34"/>
      <c r="D593" s="146"/>
      <c r="E593" s="35"/>
      <c r="F593" s="35"/>
      <c r="G593" s="35"/>
      <c r="H593" s="155"/>
      <c r="I593" s="155"/>
      <c r="J593" s="8"/>
      <c r="K593" s="8"/>
      <c r="L593" s="8"/>
      <c r="M593" s="8"/>
      <c r="N593" s="8"/>
      <c r="O593" s="8"/>
      <c r="P593" s="8"/>
      <c r="Q593" s="8"/>
      <c r="R593" s="8"/>
      <c r="S593" s="8"/>
      <c r="T593" s="8"/>
      <c r="U593" s="8"/>
      <c r="V593" s="8"/>
      <c r="W593" s="8"/>
      <c r="X593" s="8"/>
      <c r="Y593" s="8"/>
      <c r="Z593" s="8"/>
    </row>
    <row r="594" spans="1:26" ht="12.75" customHeight="1" x14ac:dyDescent="0.15">
      <c r="A594" s="8"/>
      <c r="B594" s="83"/>
      <c r="C594" s="34"/>
      <c r="D594" s="146"/>
      <c r="E594" s="35"/>
      <c r="F594" s="35"/>
      <c r="G594" s="35"/>
      <c r="H594" s="155"/>
      <c r="I594" s="155"/>
      <c r="J594" s="8"/>
      <c r="K594" s="8"/>
      <c r="L594" s="8"/>
      <c r="M594" s="8"/>
      <c r="N594" s="8"/>
      <c r="O594" s="8"/>
      <c r="P594" s="8"/>
      <c r="Q594" s="8"/>
      <c r="R594" s="8"/>
      <c r="S594" s="8"/>
      <c r="T594" s="8"/>
      <c r="U594" s="8"/>
      <c r="V594" s="8"/>
      <c r="W594" s="8"/>
      <c r="X594" s="8"/>
      <c r="Y594" s="8"/>
      <c r="Z594" s="8"/>
    </row>
    <row r="595" spans="1:26" ht="12.75" customHeight="1" x14ac:dyDescent="0.15">
      <c r="A595" s="8"/>
      <c r="B595" s="83"/>
      <c r="C595" s="34"/>
      <c r="D595" s="146"/>
      <c r="E595" s="35"/>
      <c r="F595" s="35"/>
      <c r="G595" s="35"/>
      <c r="H595" s="155"/>
      <c r="I595" s="155"/>
      <c r="J595" s="8"/>
      <c r="K595" s="8"/>
      <c r="L595" s="8"/>
      <c r="M595" s="8"/>
      <c r="N595" s="8"/>
      <c r="O595" s="8"/>
      <c r="P595" s="8"/>
      <c r="Q595" s="8"/>
      <c r="R595" s="8"/>
      <c r="S595" s="8"/>
      <c r="T595" s="8"/>
      <c r="U595" s="8"/>
      <c r="V595" s="8"/>
      <c r="W595" s="8"/>
      <c r="X595" s="8"/>
      <c r="Y595" s="8"/>
      <c r="Z595" s="8"/>
    </row>
    <row r="596" spans="1:26" ht="12.75" customHeight="1" x14ac:dyDescent="0.15">
      <c r="A596" s="8"/>
      <c r="B596" s="83"/>
      <c r="C596" s="34"/>
      <c r="D596" s="146"/>
      <c r="E596" s="35"/>
      <c r="F596" s="35"/>
      <c r="G596" s="35"/>
      <c r="H596" s="155"/>
      <c r="I596" s="155"/>
      <c r="J596" s="8"/>
      <c r="K596" s="8"/>
      <c r="L596" s="8"/>
      <c r="M596" s="8"/>
      <c r="N596" s="8"/>
      <c r="O596" s="8"/>
      <c r="P596" s="8"/>
      <c r="Q596" s="8"/>
      <c r="R596" s="8"/>
      <c r="S596" s="8"/>
      <c r="T596" s="8"/>
      <c r="U596" s="8"/>
      <c r="V596" s="8"/>
      <c r="W596" s="8"/>
      <c r="X596" s="8"/>
      <c r="Y596" s="8"/>
      <c r="Z596" s="8"/>
    </row>
    <row r="597" spans="1:26" ht="12.75" customHeight="1" x14ac:dyDescent="0.15">
      <c r="A597" s="8"/>
      <c r="B597" s="83"/>
      <c r="C597" s="34"/>
      <c r="D597" s="146"/>
      <c r="E597" s="35"/>
      <c r="F597" s="35"/>
      <c r="G597" s="35"/>
      <c r="H597" s="155"/>
      <c r="I597" s="155"/>
      <c r="J597" s="8"/>
      <c r="K597" s="8"/>
      <c r="L597" s="8"/>
      <c r="M597" s="8"/>
      <c r="N597" s="8"/>
      <c r="O597" s="8"/>
      <c r="P597" s="8"/>
      <c r="Q597" s="8"/>
      <c r="R597" s="8"/>
      <c r="S597" s="8"/>
      <c r="T597" s="8"/>
      <c r="U597" s="8"/>
      <c r="V597" s="8"/>
      <c r="W597" s="8"/>
      <c r="X597" s="8"/>
      <c r="Y597" s="8"/>
      <c r="Z597" s="8"/>
    </row>
    <row r="598" spans="1:26" ht="12.75" customHeight="1" x14ac:dyDescent="0.15">
      <c r="A598" s="8"/>
      <c r="B598" s="83"/>
      <c r="C598" s="34"/>
      <c r="D598" s="146"/>
      <c r="E598" s="35"/>
      <c r="F598" s="35"/>
      <c r="G598" s="35"/>
      <c r="H598" s="155"/>
      <c r="I598" s="155"/>
      <c r="J598" s="8"/>
      <c r="K598" s="8"/>
      <c r="L598" s="8"/>
      <c r="M598" s="8"/>
      <c r="N598" s="8"/>
      <c r="O598" s="8"/>
      <c r="P598" s="8"/>
      <c r="Q598" s="8"/>
      <c r="R598" s="8"/>
      <c r="S598" s="8"/>
      <c r="T598" s="8"/>
      <c r="U598" s="8"/>
      <c r="V598" s="8"/>
      <c r="W598" s="8"/>
      <c r="X598" s="8"/>
      <c r="Y598" s="8"/>
      <c r="Z598" s="8"/>
    </row>
    <row r="599" spans="1:26" ht="12.75" customHeight="1" x14ac:dyDescent="0.15">
      <c r="A599" s="8"/>
      <c r="B599" s="83"/>
      <c r="C599" s="34"/>
      <c r="D599" s="146"/>
      <c r="E599" s="35"/>
      <c r="F599" s="35"/>
      <c r="G599" s="35"/>
      <c r="H599" s="155"/>
      <c r="I599" s="155"/>
      <c r="J599" s="8"/>
      <c r="K599" s="8"/>
      <c r="L599" s="8"/>
      <c r="M599" s="8"/>
      <c r="N599" s="8"/>
      <c r="O599" s="8"/>
      <c r="P599" s="8"/>
      <c r="Q599" s="8"/>
      <c r="R599" s="8"/>
      <c r="S599" s="8"/>
      <c r="T599" s="8"/>
      <c r="U599" s="8"/>
      <c r="V599" s="8"/>
      <c r="W599" s="8"/>
      <c r="X599" s="8"/>
      <c r="Y599" s="8"/>
      <c r="Z599" s="8"/>
    </row>
    <row r="600" spans="1:26" ht="12.75" customHeight="1" x14ac:dyDescent="0.15">
      <c r="A600" s="8"/>
      <c r="B600" s="83"/>
      <c r="C600" s="34"/>
      <c r="D600" s="146"/>
      <c r="E600" s="35"/>
      <c r="F600" s="35"/>
      <c r="G600" s="35"/>
      <c r="H600" s="155"/>
      <c r="I600" s="155"/>
      <c r="J600" s="8"/>
      <c r="K600" s="8"/>
      <c r="L600" s="8"/>
      <c r="M600" s="8"/>
      <c r="N600" s="8"/>
      <c r="O600" s="8"/>
      <c r="P600" s="8"/>
      <c r="Q600" s="8"/>
      <c r="R600" s="8"/>
      <c r="S600" s="8"/>
      <c r="T600" s="8"/>
      <c r="U600" s="8"/>
      <c r="V600" s="8"/>
      <c r="W600" s="8"/>
      <c r="X600" s="8"/>
      <c r="Y600" s="8"/>
      <c r="Z600" s="8"/>
    </row>
    <row r="601" spans="1:26" ht="12.75" customHeight="1" x14ac:dyDescent="0.15">
      <c r="A601" s="8"/>
      <c r="B601" s="83"/>
      <c r="C601" s="34"/>
      <c r="D601" s="146"/>
      <c r="E601" s="35"/>
      <c r="F601" s="35"/>
      <c r="G601" s="35"/>
      <c r="H601" s="155"/>
      <c r="I601" s="155"/>
      <c r="J601" s="8"/>
      <c r="K601" s="8"/>
      <c r="L601" s="8"/>
      <c r="M601" s="8"/>
      <c r="N601" s="8"/>
      <c r="O601" s="8"/>
      <c r="P601" s="8"/>
      <c r="Q601" s="8"/>
      <c r="R601" s="8"/>
      <c r="S601" s="8"/>
      <c r="T601" s="8"/>
      <c r="U601" s="8"/>
      <c r="V601" s="8"/>
      <c r="W601" s="8"/>
      <c r="X601" s="8"/>
      <c r="Y601" s="8"/>
      <c r="Z601" s="8"/>
    </row>
    <row r="602" spans="1:26" ht="12.75" customHeight="1" x14ac:dyDescent="0.15">
      <c r="A602" s="8"/>
      <c r="B602" s="83"/>
      <c r="C602" s="34"/>
      <c r="D602" s="146"/>
      <c r="E602" s="35"/>
      <c r="F602" s="35"/>
      <c r="G602" s="35"/>
      <c r="H602" s="155"/>
      <c r="I602" s="155"/>
      <c r="J602" s="8"/>
      <c r="K602" s="8"/>
      <c r="L602" s="8"/>
      <c r="M602" s="8"/>
      <c r="N602" s="8"/>
      <c r="O602" s="8"/>
      <c r="P602" s="8"/>
      <c r="Q602" s="8"/>
      <c r="R602" s="8"/>
      <c r="S602" s="8"/>
      <c r="T602" s="8"/>
      <c r="U602" s="8"/>
      <c r="V602" s="8"/>
      <c r="W602" s="8"/>
      <c r="X602" s="8"/>
      <c r="Y602" s="8"/>
      <c r="Z602" s="8"/>
    </row>
    <row r="603" spans="1:26" ht="12.75" customHeight="1" x14ac:dyDescent="0.15">
      <c r="A603" s="8"/>
      <c r="B603" s="83"/>
      <c r="C603" s="34"/>
      <c r="D603" s="146"/>
      <c r="E603" s="35"/>
      <c r="F603" s="35"/>
      <c r="G603" s="35"/>
      <c r="H603" s="155"/>
      <c r="I603" s="155"/>
      <c r="J603" s="8"/>
      <c r="K603" s="8"/>
      <c r="L603" s="8"/>
      <c r="M603" s="8"/>
      <c r="N603" s="8"/>
      <c r="O603" s="8"/>
      <c r="P603" s="8"/>
      <c r="Q603" s="8"/>
      <c r="R603" s="8"/>
      <c r="S603" s="8"/>
      <c r="T603" s="8"/>
      <c r="U603" s="8"/>
      <c r="V603" s="8"/>
      <c r="W603" s="8"/>
      <c r="X603" s="8"/>
      <c r="Y603" s="8"/>
      <c r="Z603" s="8"/>
    </row>
    <row r="604" spans="1:26" ht="12.75" customHeight="1" x14ac:dyDescent="0.15">
      <c r="A604" s="8"/>
      <c r="B604" s="83"/>
      <c r="C604" s="34"/>
      <c r="D604" s="146"/>
      <c r="E604" s="35"/>
      <c r="F604" s="35"/>
      <c r="G604" s="35"/>
      <c r="H604" s="155"/>
      <c r="I604" s="155"/>
      <c r="J604" s="8"/>
      <c r="K604" s="8"/>
      <c r="L604" s="8"/>
      <c r="M604" s="8"/>
      <c r="N604" s="8"/>
      <c r="O604" s="8"/>
      <c r="P604" s="8"/>
      <c r="Q604" s="8"/>
      <c r="R604" s="8"/>
      <c r="S604" s="8"/>
      <c r="T604" s="8"/>
      <c r="U604" s="8"/>
      <c r="V604" s="8"/>
      <c r="W604" s="8"/>
      <c r="X604" s="8"/>
      <c r="Y604" s="8"/>
      <c r="Z604" s="8"/>
    </row>
    <row r="605" spans="1:26" ht="12.75" customHeight="1" x14ac:dyDescent="0.15">
      <c r="A605" s="8"/>
      <c r="B605" s="83"/>
      <c r="C605" s="34"/>
      <c r="D605" s="146"/>
      <c r="E605" s="35"/>
      <c r="F605" s="35"/>
      <c r="G605" s="35"/>
      <c r="H605" s="155"/>
      <c r="I605" s="155"/>
      <c r="J605" s="8"/>
      <c r="K605" s="8"/>
      <c r="L605" s="8"/>
      <c r="M605" s="8"/>
      <c r="N605" s="8"/>
      <c r="O605" s="8"/>
      <c r="P605" s="8"/>
      <c r="Q605" s="8"/>
      <c r="R605" s="8"/>
      <c r="S605" s="8"/>
      <c r="T605" s="8"/>
      <c r="U605" s="8"/>
      <c r="V605" s="8"/>
      <c r="W605" s="8"/>
      <c r="X605" s="8"/>
      <c r="Y605" s="8"/>
      <c r="Z605" s="8"/>
    </row>
    <row r="606" spans="1:26" ht="12.75" customHeight="1" x14ac:dyDescent="0.15">
      <c r="A606" s="8"/>
      <c r="B606" s="83"/>
      <c r="C606" s="34"/>
      <c r="D606" s="146"/>
      <c r="E606" s="35"/>
      <c r="F606" s="35"/>
      <c r="G606" s="35"/>
      <c r="H606" s="155"/>
      <c r="I606" s="155"/>
      <c r="J606" s="8"/>
      <c r="K606" s="8"/>
      <c r="L606" s="8"/>
      <c r="M606" s="8"/>
      <c r="N606" s="8"/>
      <c r="O606" s="8"/>
      <c r="P606" s="8"/>
      <c r="Q606" s="8"/>
      <c r="R606" s="8"/>
      <c r="S606" s="8"/>
      <c r="T606" s="8"/>
      <c r="U606" s="8"/>
      <c r="V606" s="8"/>
      <c r="W606" s="8"/>
      <c r="X606" s="8"/>
      <c r="Y606" s="8"/>
      <c r="Z606" s="8"/>
    </row>
    <row r="607" spans="1:26" ht="12.75" customHeight="1" x14ac:dyDescent="0.15">
      <c r="A607" s="8"/>
      <c r="B607" s="83"/>
      <c r="C607" s="34"/>
      <c r="D607" s="146"/>
      <c r="E607" s="35"/>
      <c r="F607" s="35"/>
      <c r="G607" s="35"/>
      <c r="H607" s="155"/>
      <c r="I607" s="155"/>
      <c r="J607" s="8"/>
      <c r="K607" s="8"/>
      <c r="L607" s="8"/>
      <c r="M607" s="8"/>
      <c r="N607" s="8"/>
      <c r="O607" s="8"/>
      <c r="P607" s="8"/>
      <c r="Q607" s="8"/>
      <c r="R607" s="8"/>
      <c r="S607" s="8"/>
      <c r="T607" s="8"/>
      <c r="U607" s="8"/>
      <c r="V607" s="8"/>
      <c r="W607" s="8"/>
      <c r="X607" s="8"/>
      <c r="Y607" s="8"/>
      <c r="Z607" s="8"/>
    </row>
    <row r="608" spans="1:26" ht="12.75" customHeight="1" x14ac:dyDescent="0.15">
      <c r="A608" s="8"/>
      <c r="B608" s="83"/>
      <c r="C608" s="34"/>
      <c r="D608" s="146"/>
      <c r="E608" s="35"/>
      <c r="F608" s="35"/>
      <c r="G608" s="35"/>
      <c r="H608" s="155"/>
      <c r="I608" s="155"/>
      <c r="J608" s="8"/>
      <c r="K608" s="8"/>
      <c r="L608" s="8"/>
      <c r="M608" s="8"/>
      <c r="N608" s="8"/>
      <c r="O608" s="8"/>
      <c r="P608" s="8"/>
      <c r="Q608" s="8"/>
      <c r="R608" s="8"/>
      <c r="S608" s="8"/>
      <c r="T608" s="8"/>
      <c r="U608" s="8"/>
      <c r="V608" s="8"/>
      <c r="W608" s="8"/>
      <c r="X608" s="8"/>
      <c r="Y608" s="8"/>
      <c r="Z608" s="8"/>
    </row>
    <row r="609" spans="1:26" ht="12.75" customHeight="1" x14ac:dyDescent="0.15">
      <c r="A609" s="8"/>
      <c r="B609" s="83"/>
      <c r="C609" s="34"/>
      <c r="D609" s="146"/>
      <c r="E609" s="35"/>
      <c r="F609" s="35"/>
      <c r="G609" s="35"/>
      <c r="H609" s="155"/>
      <c r="I609" s="155"/>
      <c r="J609" s="8"/>
      <c r="K609" s="8"/>
      <c r="L609" s="8"/>
      <c r="M609" s="8"/>
      <c r="N609" s="8"/>
      <c r="O609" s="8"/>
      <c r="P609" s="8"/>
      <c r="Q609" s="8"/>
      <c r="R609" s="8"/>
      <c r="S609" s="8"/>
      <c r="T609" s="8"/>
      <c r="U609" s="8"/>
      <c r="V609" s="8"/>
      <c r="W609" s="8"/>
      <c r="X609" s="8"/>
      <c r="Y609" s="8"/>
      <c r="Z609" s="8"/>
    </row>
    <row r="610" spans="1:26" ht="12.75" customHeight="1" x14ac:dyDescent="0.15">
      <c r="A610" s="8"/>
      <c r="B610" s="83"/>
      <c r="C610" s="34"/>
      <c r="D610" s="146"/>
      <c r="E610" s="35"/>
      <c r="F610" s="35"/>
      <c r="G610" s="35"/>
      <c r="H610" s="155"/>
      <c r="I610" s="155"/>
      <c r="J610" s="8"/>
      <c r="K610" s="8"/>
      <c r="L610" s="8"/>
      <c r="M610" s="8"/>
      <c r="N610" s="8"/>
      <c r="O610" s="8"/>
      <c r="P610" s="8"/>
      <c r="Q610" s="8"/>
      <c r="R610" s="8"/>
      <c r="S610" s="8"/>
      <c r="T610" s="8"/>
      <c r="U610" s="8"/>
      <c r="V610" s="8"/>
      <c r="W610" s="8"/>
      <c r="X610" s="8"/>
      <c r="Y610" s="8"/>
      <c r="Z610" s="8"/>
    </row>
    <row r="611" spans="1:26" ht="12.75" customHeight="1" x14ac:dyDescent="0.15">
      <c r="A611" s="8"/>
      <c r="B611" s="83"/>
      <c r="C611" s="34"/>
      <c r="D611" s="146"/>
      <c r="E611" s="35"/>
      <c r="F611" s="35"/>
      <c r="G611" s="35"/>
      <c r="H611" s="155"/>
      <c r="I611" s="155"/>
      <c r="J611" s="8"/>
      <c r="K611" s="8"/>
      <c r="L611" s="8"/>
      <c r="M611" s="8"/>
      <c r="N611" s="8"/>
      <c r="O611" s="8"/>
      <c r="P611" s="8"/>
      <c r="Q611" s="8"/>
      <c r="R611" s="8"/>
      <c r="S611" s="8"/>
      <c r="T611" s="8"/>
      <c r="U611" s="8"/>
      <c r="V611" s="8"/>
      <c r="W611" s="8"/>
      <c r="X611" s="8"/>
      <c r="Y611" s="8"/>
      <c r="Z611" s="8"/>
    </row>
    <row r="612" spans="1:26" ht="12.75" customHeight="1" x14ac:dyDescent="0.15">
      <c r="A612" s="8"/>
      <c r="B612" s="83"/>
      <c r="C612" s="34"/>
      <c r="D612" s="146"/>
      <c r="E612" s="35"/>
      <c r="F612" s="35"/>
      <c r="G612" s="35"/>
      <c r="H612" s="155"/>
      <c r="I612" s="155"/>
      <c r="J612" s="8"/>
      <c r="K612" s="8"/>
      <c r="L612" s="8"/>
      <c r="M612" s="8"/>
      <c r="N612" s="8"/>
      <c r="O612" s="8"/>
      <c r="P612" s="8"/>
      <c r="Q612" s="8"/>
      <c r="R612" s="8"/>
      <c r="S612" s="8"/>
      <c r="T612" s="8"/>
      <c r="U612" s="8"/>
      <c r="V612" s="8"/>
      <c r="W612" s="8"/>
      <c r="X612" s="8"/>
      <c r="Y612" s="8"/>
      <c r="Z612" s="8"/>
    </row>
    <row r="613" spans="1:26" ht="12.75" customHeight="1" x14ac:dyDescent="0.15">
      <c r="A613" s="8"/>
      <c r="B613" s="83"/>
      <c r="C613" s="34"/>
      <c r="D613" s="146"/>
      <c r="E613" s="35"/>
      <c r="F613" s="35"/>
      <c r="G613" s="35"/>
      <c r="H613" s="155"/>
      <c r="I613" s="155"/>
      <c r="J613" s="8"/>
      <c r="K613" s="8"/>
      <c r="L613" s="8"/>
      <c r="M613" s="8"/>
      <c r="N613" s="8"/>
      <c r="O613" s="8"/>
      <c r="P613" s="8"/>
      <c r="Q613" s="8"/>
      <c r="R613" s="8"/>
      <c r="S613" s="8"/>
      <c r="T613" s="8"/>
      <c r="U613" s="8"/>
      <c r="V613" s="8"/>
      <c r="W613" s="8"/>
      <c r="X613" s="8"/>
      <c r="Y613" s="8"/>
      <c r="Z613" s="8"/>
    </row>
    <row r="614" spans="1:26" ht="12.75" customHeight="1" x14ac:dyDescent="0.15">
      <c r="A614" s="8"/>
      <c r="B614" s="83"/>
      <c r="C614" s="34"/>
      <c r="D614" s="146"/>
      <c r="E614" s="35"/>
      <c r="F614" s="35"/>
      <c r="G614" s="35"/>
      <c r="H614" s="155"/>
      <c r="I614" s="155"/>
      <c r="J614" s="8"/>
      <c r="K614" s="8"/>
      <c r="L614" s="8"/>
      <c r="M614" s="8"/>
      <c r="N614" s="8"/>
      <c r="O614" s="8"/>
      <c r="P614" s="8"/>
      <c r="Q614" s="8"/>
      <c r="R614" s="8"/>
      <c r="S614" s="8"/>
      <c r="T614" s="8"/>
      <c r="U614" s="8"/>
      <c r="V614" s="8"/>
      <c r="W614" s="8"/>
      <c r="X614" s="8"/>
      <c r="Y614" s="8"/>
      <c r="Z614" s="8"/>
    </row>
    <row r="615" spans="1:26" ht="12.75" customHeight="1" x14ac:dyDescent="0.15">
      <c r="A615" s="8"/>
      <c r="B615" s="83"/>
      <c r="C615" s="34"/>
      <c r="D615" s="146"/>
      <c r="E615" s="35"/>
      <c r="F615" s="35"/>
      <c r="G615" s="35"/>
      <c r="H615" s="155"/>
      <c r="I615" s="155"/>
      <c r="J615" s="8"/>
      <c r="K615" s="8"/>
      <c r="L615" s="8"/>
      <c r="M615" s="8"/>
      <c r="N615" s="8"/>
      <c r="O615" s="8"/>
      <c r="P615" s="8"/>
      <c r="Q615" s="8"/>
      <c r="R615" s="8"/>
      <c r="S615" s="8"/>
      <c r="T615" s="8"/>
      <c r="U615" s="8"/>
      <c r="V615" s="8"/>
      <c r="W615" s="8"/>
      <c r="X615" s="8"/>
      <c r="Y615" s="8"/>
      <c r="Z615" s="8"/>
    </row>
    <row r="616" spans="1:26" ht="12.75" customHeight="1" x14ac:dyDescent="0.15">
      <c r="A616" s="8"/>
      <c r="B616" s="83"/>
      <c r="C616" s="34"/>
      <c r="D616" s="146"/>
      <c r="E616" s="35"/>
      <c r="F616" s="35"/>
      <c r="G616" s="35"/>
      <c r="H616" s="155"/>
      <c r="I616" s="155"/>
      <c r="J616" s="8"/>
      <c r="K616" s="8"/>
      <c r="L616" s="8"/>
      <c r="M616" s="8"/>
      <c r="N616" s="8"/>
      <c r="O616" s="8"/>
      <c r="P616" s="8"/>
      <c r="Q616" s="8"/>
      <c r="R616" s="8"/>
      <c r="S616" s="8"/>
      <c r="T616" s="8"/>
      <c r="U616" s="8"/>
      <c r="V616" s="8"/>
      <c r="W616" s="8"/>
      <c r="X616" s="8"/>
      <c r="Y616" s="8"/>
      <c r="Z616" s="8"/>
    </row>
    <row r="617" spans="1:26" ht="12.75" customHeight="1" x14ac:dyDescent="0.15">
      <c r="A617" s="8"/>
      <c r="B617" s="83"/>
      <c r="C617" s="34"/>
      <c r="D617" s="146"/>
      <c r="E617" s="35"/>
      <c r="F617" s="35"/>
      <c r="G617" s="35"/>
      <c r="H617" s="155"/>
      <c r="I617" s="155"/>
      <c r="J617" s="8"/>
      <c r="K617" s="8"/>
      <c r="L617" s="8"/>
      <c r="M617" s="8"/>
      <c r="N617" s="8"/>
      <c r="O617" s="8"/>
      <c r="P617" s="8"/>
      <c r="Q617" s="8"/>
      <c r="R617" s="8"/>
      <c r="S617" s="8"/>
      <c r="T617" s="8"/>
      <c r="U617" s="8"/>
      <c r="V617" s="8"/>
      <c r="W617" s="8"/>
      <c r="X617" s="8"/>
      <c r="Y617" s="8"/>
      <c r="Z617" s="8"/>
    </row>
    <row r="618" spans="1:26" ht="12.75" customHeight="1" x14ac:dyDescent="0.15">
      <c r="A618" s="8"/>
      <c r="B618" s="83"/>
      <c r="C618" s="34"/>
      <c r="D618" s="146"/>
      <c r="E618" s="35"/>
      <c r="F618" s="35"/>
      <c r="G618" s="35"/>
      <c r="H618" s="155"/>
      <c r="I618" s="155"/>
      <c r="J618" s="8"/>
      <c r="K618" s="8"/>
      <c r="L618" s="8"/>
      <c r="M618" s="8"/>
      <c r="N618" s="8"/>
      <c r="O618" s="8"/>
      <c r="P618" s="8"/>
      <c r="Q618" s="8"/>
      <c r="R618" s="8"/>
      <c r="S618" s="8"/>
      <c r="T618" s="8"/>
      <c r="U618" s="8"/>
      <c r="V618" s="8"/>
      <c r="W618" s="8"/>
      <c r="X618" s="8"/>
      <c r="Y618" s="8"/>
      <c r="Z618" s="8"/>
    </row>
    <row r="619" spans="1:26" ht="12.75" customHeight="1" x14ac:dyDescent="0.15">
      <c r="A619" s="8"/>
      <c r="B619" s="83"/>
      <c r="C619" s="34"/>
      <c r="D619" s="146"/>
      <c r="E619" s="35"/>
      <c r="F619" s="35"/>
      <c r="G619" s="35"/>
      <c r="H619" s="155"/>
      <c r="I619" s="155"/>
      <c r="J619" s="8"/>
      <c r="K619" s="8"/>
      <c r="L619" s="8"/>
      <c r="M619" s="8"/>
      <c r="N619" s="8"/>
      <c r="O619" s="8"/>
      <c r="P619" s="8"/>
      <c r="Q619" s="8"/>
      <c r="R619" s="8"/>
      <c r="S619" s="8"/>
      <c r="T619" s="8"/>
      <c r="U619" s="8"/>
      <c r="V619" s="8"/>
      <c r="W619" s="8"/>
      <c r="X619" s="8"/>
      <c r="Y619" s="8"/>
      <c r="Z619" s="8"/>
    </row>
    <row r="620" spans="1:26" ht="12.75" customHeight="1" x14ac:dyDescent="0.15">
      <c r="A620" s="8"/>
      <c r="B620" s="83"/>
      <c r="C620" s="34"/>
      <c r="D620" s="146"/>
      <c r="E620" s="35"/>
      <c r="F620" s="35"/>
      <c r="G620" s="35"/>
      <c r="H620" s="155"/>
      <c r="I620" s="155"/>
      <c r="J620" s="8"/>
      <c r="K620" s="8"/>
      <c r="L620" s="8"/>
      <c r="M620" s="8"/>
      <c r="N620" s="8"/>
      <c r="O620" s="8"/>
      <c r="P620" s="8"/>
      <c r="Q620" s="8"/>
      <c r="R620" s="8"/>
      <c r="S620" s="8"/>
      <c r="T620" s="8"/>
      <c r="U620" s="8"/>
      <c r="V620" s="8"/>
      <c r="W620" s="8"/>
      <c r="X620" s="8"/>
      <c r="Y620" s="8"/>
      <c r="Z620" s="8"/>
    </row>
    <row r="621" spans="1:26" ht="12.75" customHeight="1" x14ac:dyDescent="0.15">
      <c r="A621" s="8"/>
      <c r="B621" s="83"/>
      <c r="C621" s="34"/>
      <c r="D621" s="146"/>
      <c r="E621" s="35"/>
      <c r="F621" s="35"/>
      <c r="G621" s="35"/>
      <c r="H621" s="155"/>
      <c r="I621" s="155"/>
      <c r="J621" s="8"/>
      <c r="K621" s="8"/>
      <c r="L621" s="8"/>
      <c r="M621" s="8"/>
      <c r="N621" s="8"/>
      <c r="O621" s="8"/>
      <c r="P621" s="8"/>
      <c r="Q621" s="8"/>
      <c r="R621" s="8"/>
      <c r="S621" s="8"/>
      <c r="T621" s="8"/>
      <c r="U621" s="8"/>
      <c r="V621" s="8"/>
      <c r="W621" s="8"/>
      <c r="X621" s="8"/>
      <c r="Y621" s="8"/>
      <c r="Z621" s="8"/>
    </row>
    <row r="622" spans="1:26" ht="12.75" customHeight="1" x14ac:dyDescent="0.15">
      <c r="A622" s="8"/>
      <c r="B622" s="83"/>
      <c r="C622" s="34"/>
      <c r="D622" s="146"/>
      <c r="E622" s="35"/>
      <c r="F622" s="35"/>
      <c r="G622" s="35"/>
      <c r="H622" s="155"/>
      <c r="I622" s="155"/>
      <c r="J622" s="8"/>
      <c r="K622" s="8"/>
      <c r="L622" s="8"/>
      <c r="M622" s="8"/>
      <c r="N622" s="8"/>
      <c r="O622" s="8"/>
      <c r="P622" s="8"/>
      <c r="Q622" s="8"/>
      <c r="R622" s="8"/>
      <c r="S622" s="8"/>
      <c r="T622" s="8"/>
      <c r="U622" s="8"/>
      <c r="V622" s="8"/>
      <c r="W622" s="8"/>
      <c r="X622" s="8"/>
      <c r="Y622" s="8"/>
      <c r="Z622" s="8"/>
    </row>
    <row r="623" spans="1:26" ht="12.75" customHeight="1" x14ac:dyDescent="0.15">
      <c r="A623" s="8"/>
      <c r="B623" s="83"/>
      <c r="C623" s="34"/>
      <c r="D623" s="146"/>
      <c r="E623" s="35"/>
      <c r="F623" s="35"/>
      <c r="G623" s="35"/>
      <c r="H623" s="155"/>
      <c r="I623" s="155"/>
      <c r="J623" s="8"/>
      <c r="K623" s="8"/>
      <c r="L623" s="8"/>
      <c r="M623" s="8"/>
      <c r="N623" s="8"/>
      <c r="O623" s="8"/>
      <c r="P623" s="8"/>
      <c r="Q623" s="8"/>
      <c r="R623" s="8"/>
      <c r="S623" s="8"/>
      <c r="T623" s="8"/>
      <c r="U623" s="8"/>
      <c r="V623" s="8"/>
      <c r="W623" s="8"/>
      <c r="X623" s="8"/>
      <c r="Y623" s="8"/>
      <c r="Z623" s="8"/>
    </row>
    <row r="624" spans="1:26" ht="12.75" customHeight="1" x14ac:dyDescent="0.15">
      <c r="A624" s="8"/>
      <c r="B624" s="83"/>
      <c r="C624" s="34"/>
      <c r="D624" s="146"/>
      <c r="E624" s="35"/>
      <c r="F624" s="35"/>
      <c r="G624" s="35"/>
      <c r="H624" s="155"/>
      <c r="I624" s="155"/>
      <c r="J624" s="8"/>
      <c r="K624" s="8"/>
      <c r="L624" s="8"/>
      <c r="M624" s="8"/>
      <c r="N624" s="8"/>
      <c r="O624" s="8"/>
      <c r="P624" s="8"/>
      <c r="Q624" s="8"/>
      <c r="R624" s="8"/>
      <c r="S624" s="8"/>
      <c r="T624" s="8"/>
      <c r="U624" s="8"/>
      <c r="V624" s="8"/>
      <c r="W624" s="8"/>
      <c r="X624" s="8"/>
      <c r="Y624" s="8"/>
      <c r="Z624" s="8"/>
    </row>
    <row r="625" spans="1:26" ht="12.75" customHeight="1" x14ac:dyDescent="0.15">
      <c r="A625" s="8"/>
      <c r="B625" s="83"/>
      <c r="C625" s="34"/>
      <c r="D625" s="146"/>
      <c r="E625" s="35"/>
      <c r="F625" s="35"/>
      <c r="G625" s="35"/>
      <c r="H625" s="155"/>
      <c r="I625" s="155"/>
      <c r="J625" s="8"/>
      <c r="K625" s="8"/>
      <c r="L625" s="8"/>
      <c r="M625" s="8"/>
      <c r="N625" s="8"/>
      <c r="O625" s="8"/>
      <c r="P625" s="8"/>
      <c r="Q625" s="8"/>
      <c r="R625" s="8"/>
      <c r="S625" s="8"/>
      <c r="T625" s="8"/>
      <c r="U625" s="8"/>
      <c r="V625" s="8"/>
      <c r="W625" s="8"/>
      <c r="X625" s="8"/>
      <c r="Y625" s="8"/>
      <c r="Z625" s="8"/>
    </row>
    <row r="626" spans="1:26" ht="12.75" customHeight="1" x14ac:dyDescent="0.15">
      <c r="A626" s="8"/>
      <c r="B626" s="83"/>
      <c r="C626" s="34"/>
      <c r="D626" s="146"/>
      <c r="E626" s="35"/>
      <c r="F626" s="35"/>
      <c r="G626" s="35"/>
      <c r="H626" s="155"/>
      <c r="I626" s="155"/>
      <c r="J626" s="8"/>
      <c r="K626" s="8"/>
      <c r="L626" s="8"/>
      <c r="M626" s="8"/>
      <c r="N626" s="8"/>
      <c r="O626" s="8"/>
      <c r="P626" s="8"/>
      <c r="Q626" s="8"/>
      <c r="R626" s="8"/>
      <c r="S626" s="8"/>
      <c r="T626" s="8"/>
      <c r="U626" s="8"/>
      <c r="V626" s="8"/>
      <c r="W626" s="8"/>
      <c r="X626" s="8"/>
      <c r="Y626" s="8"/>
      <c r="Z626" s="8"/>
    </row>
    <row r="627" spans="1:26" ht="12.75" customHeight="1" x14ac:dyDescent="0.15">
      <c r="A627" s="8"/>
      <c r="B627" s="83"/>
      <c r="C627" s="34"/>
      <c r="D627" s="146"/>
      <c r="E627" s="35"/>
      <c r="F627" s="35"/>
      <c r="G627" s="35"/>
      <c r="H627" s="155"/>
      <c r="I627" s="155"/>
      <c r="J627" s="8"/>
      <c r="K627" s="8"/>
      <c r="L627" s="8"/>
      <c r="M627" s="8"/>
      <c r="N627" s="8"/>
      <c r="O627" s="8"/>
      <c r="P627" s="8"/>
      <c r="Q627" s="8"/>
      <c r="R627" s="8"/>
      <c r="S627" s="8"/>
      <c r="T627" s="8"/>
      <c r="U627" s="8"/>
      <c r="V627" s="8"/>
      <c r="W627" s="8"/>
      <c r="X627" s="8"/>
      <c r="Y627" s="8"/>
      <c r="Z627" s="8"/>
    </row>
    <row r="628" spans="1:26" ht="12.75" customHeight="1" x14ac:dyDescent="0.15">
      <c r="A628" s="8"/>
      <c r="B628" s="83"/>
      <c r="C628" s="34"/>
      <c r="D628" s="146"/>
      <c r="E628" s="35"/>
      <c r="F628" s="35"/>
      <c r="G628" s="35"/>
      <c r="H628" s="155"/>
      <c r="I628" s="155"/>
      <c r="J628" s="8"/>
      <c r="K628" s="8"/>
      <c r="L628" s="8"/>
      <c r="M628" s="8"/>
      <c r="N628" s="8"/>
      <c r="O628" s="8"/>
      <c r="P628" s="8"/>
      <c r="Q628" s="8"/>
      <c r="R628" s="8"/>
      <c r="S628" s="8"/>
      <c r="T628" s="8"/>
      <c r="U628" s="8"/>
      <c r="V628" s="8"/>
      <c r="W628" s="8"/>
      <c r="X628" s="8"/>
      <c r="Y628" s="8"/>
      <c r="Z628" s="8"/>
    </row>
    <row r="629" spans="1:26" ht="12.75" customHeight="1" x14ac:dyDescent="0.15">
      <c r="A629" s="8"/>
      <c r="B629" s="83"/>
      <c r="C629" s="34"/>
      <c r="D629" s="146"/>
      <c r="E629" s="35"/>
      <c r="F629" s="35"/>
      <c r="G629" s="35"/>
      <c r="H629" s="155"/>
      <c r="I629" s="155"/>
      <c r="J629" s="8"/>
      <c r="K629" s="8"/>
      <c r="L629" s="8"/>
      <c r="M629" s="8"/>
      <c r="N629" s="8"/>
      <c r="O629" s="8"/>
      <c r="P629" s="8"/>
      <c r="Q629" s="8"/>
      <c r="R629" s="8"/>
      <c r="S629" s="8"/>
      <c r="T629" s="8"/>
      <c r="U629" s="8"/>
      <c r="V629" s="8"/>
      <c r="W629" s="8"/>
      <c r="X629" s="8"/>
      <c r="Y629" s="8"/>
      <c r="Z629" s="8"/>
    </row>
    <row r="630" spans="1:26" ht="12.75" customHeight="1" x14ac:dyDescent="0.15">
      <c r="A630" s="8"/>
      <c r="B630" s="83"/>
      <c r="C630" s="34"/>
      <c r="D630" s="146"/>
      <c r="E630" s="35"/>
      <c r="F630" s="35"/>
      <c r="G630" s="35"/>
      <c r="H630" s="155"/>
      <c r="I630" s="155"/>
      <c r="J630" s="8"/>
      <c r="K630" s="8"/>
      <c r="L630" s="8"/>
      <c r="M630" s="8"/>
      <c r="N630" s="8"/>
      <c r="O630" s="8"/>
      <c r="P630" s="8"/>
      <c r="Q630" s="8"/>
      <c r="R630" s="8"/>
      <c r="S630" s="8"/>
      <c r="T630" s="8"/>
      <c r="U630" s="8"/>
      <c r="V630" s="8"/>
      <c r="W630" s="8"/>
      <c r="X630" s="8"/>
      <c r="Y630" s="8"/>
      <c r="Z630" s="8"/>
    </row>
    <row r="631" spans="1:26" ht="12.75" customHeight="1" x14ac:dyDescent="0.15">
      <c r="A631" s="8"/>
      <c r="B631" s="83"/>
      <c r="C631" s="34"/>
      <c r="D631" s="146"/>
      <c r="E631" s="35"/>
      <c r="F631" s="35"/>
      <c r="G631" s="35"/>
      <c r="H631" s="155"/>
      <c r="I631" s="155"/>
      <c r="J631" s="8"/>
      <c r="K631" s="8"/>
      <c r="L631" s="8"/>
      <c r="M631" s="8"/>
      <c r="N631" s="8"/>
      <c r="O631" s="8"/>
      <c r="P631" s="8"/>
      <c r="Q631" s="8"/>
      <c r="R631" s="8"/>
      <c r="S631" s="8"/>
      <c r="T631" s="8"/>
      <c r="U631" s="8"/>
      <c r="V631" s="8"/>
      <c r="W631" s="8"/>
      <c r="X631" s="8"/>
      <c r="Y631" s="8"/>
      <c r="Z631" s="8"/>
    </row>
    <row r="632" spans="1:26" ht="12.75" customHeight="1" x14ac:dyDescent="0.15">
      <c r="A632" s="8"/>
      <c r="B632" s="83"/>
      <c r="C632" s="34"/>
      <c r="D632" s="146"/>
      <c r="E632" s="35"/>
      <c r="F632" s="35"/>
      <c r="G632" s="35"/>
      <c r="H632" s="155"/>
      <c r="I632" s="155"/>
      <c r="J632" s="8"/>
      <c r="K632" s="8"/>
      <c r="L632" s="8"/>
      <c r="M632" s="8"/>
      <c r="N632" s="8"/>
      <c r="O632" s="8"/>
      <c r="P632" s="8"/>
      <c r="Q632" s="8"/>
      <c r="R632" s="8"/>
      <c r="S632" s="8"/>
      <c r="T632" s="8"/>
      <c r="U632" s="8"/>
      <c r="V632" s="8"/>
      <c r="W632" s="8"/>
      <c r="X632" s="8"/>
      <c r="Y632" s="8"/>
      <c r="Z632" s="8"/>
    </row>
    <row r="633" spans="1:26" ht="12.75" customHeight="1" x14ac:dyDescent="0.15">
      <c r="A633" s="8"/>
      <c r="B633" s="83"/>
      <c r="C633" s="34"/>
      <c r="D633" s="146"/>
      <c r="E633" s="35"/>
      <c r="F633" s="35"/>
      <c r="G633" s="35"/>
      <c r="H633" s="155"/>
      <c r="I633" s="155"/>
      <c r="J633" s="8"/>
      <c r="K633" s="8"/>
      <c r="L633" s="8"/>
      <c r="M633" s="8"/>
      <c r="N633" s="8"/>
      <c r="O633" s="8"/>
      <c r="P633" s="8"/>
      <c r="Q633" s="8"/>
      <c r="R633" s="8"/>
      <c r="S633" s="8"/>
      <c r="T633" s="8"/>
      <c r="U633" s="8"/>
      <c r="V633" s="8"/>
      <c r="W633" s="8"/>
      <c r="X633" s="8"/>
      <c r="Y633" s="8"/>
      <c r="Z633" s="8"/>
    </row>
    <row r="634" spans="1:26" ht="12.75" customHeight="1" x14ac:dyDescent="0.15">
      <c r="A634" s="8"/>
      <c r="B634" s="83"/>
      <c r="C634" s="34"/>
      <c r="D634" s="146"/>
      <c r="E634" s="35"/>
      <c r="F634" s="35"/>
      <c r="G634" s="35"/>
      <c r="H634" s="155"/>
      <c r="I634" s="155"/>
      <c r="J634" s="8"/>
      <c r="K634" s="8"/>
      <c r="L634" s="8"/>
      <c r="M634" s="8"/>
      <c r="N634" s="8"/>
      <c r="O634" s="8"/>
      <c r="P634" s="8"/>
      <c r="Q634" s="8"/>
      <c r="R634" s="8"/>
      <c r="S634" s="8"/>
      <c r="T634" s="8"/>
      <c r="U634" s="8"/>
      <c r="V634" s="8"/>
      <c r="W634" s="8"/>
      <c r="X634" s="8"/>
      <c r="Y634" s="8"/>
      <c r="Z634" s="8"/>
    </row>
    <row r="635" spans="1:26" ht="12.75" customHeight="1" x14ac:dyDescent="0.15">
      <c r="A635" s="8"/>
      <c r="B635" s="83"/>
      <c r="C635" s="34"/>
      <c r="D635" s="146"/>
      <c r="E635" s="35"/>
      <c r="F635" s="35"/>
      <c r="G635" s="35"/>
      <c r="H635" s="155"/>
      <c r="I635" s="155"/>
      <c r="J635" s="8"/>
      <c r="K635" s="8"/>
      <c r="L635" s="8"/>
      <c r="M635" s="8"/>
      <c r="N635" s="8"/>
      <c r="O635" s="8"/>
      <c r="P635" s="8"/>
      <c r="Q635" s="8"/>
      <c r="R635" s="8"/>
      <c r="S635" s="8"/>
      <c r="T635" s="8"/>
      <c r="U635" s="8"/>
      <c r="V635" s="8"/>
      <c r="W635" s="8"/>
      <c r="X635" s="8"/>
      <c r="Y635" s="8"/>
      <c r="Z635" s="8"/>
    </row>
    <row r="636" spans="1:26" ht="12.75" customHeight="1" x14ac:dyDescent="0.15">
      <c r="A636" s="8"/>
      <c r="B636" s="83"/>
      <c r="C636" s="34"/>
      <c r="D636" s="146"/>
      <c r="E636" s="35"/>
      <c r="F636" s="35"/>
      <c r="G636" s="35"/>
      <c r="H636" s="155"/>
      <c r="I636" s="155"/>
      <c r="J636" s="8"/>
      <c r="K636" s="8"/>
      <c r="L636" s="8"/>
      <c r="M636" s="8"/>
      <c r="N636" s="8"/>
      <c r="O636" s="8"/>
      <c r="P636" s="8"/>
      <c r="Q636" s="8"/>
      <c r="R636" s="8"/>
      <c r="S636" s="8"/>
      <c r="T636" s="8"/>
      <c r="U636" s="8"/>
      <c r="V636" s="8"/>
      <c r="W636" s="8"/>
      <c r="X636" s="8"/>
      <c r="Y636" s="8"/>
      <c r="Z636" s="8"/>
    </row>
    <row r="637" spans="1:26" ht="12.75" customHeight="1" x14ac:dyDescent="0.15">
      <c r="A637" s="8"/>
      <c r="B637" s="83"/>
      <c r="C637" s="34"/>
      <c r="D637" s="146"/>
      <c r="E637" s="35"/>
      <c r="F637" s="35"/>
      <c r="G637" s="35"/>
      <c r="H637" s="155"/>
      <c r="I637" s="155"/>
      <c r="J637" s="8"/>
      <c r="K637" s="8"/>
      <c r="L637" s="8"/>
      <c r="M637" s="8"/>
      <c r="N637" s="8"/>
      <c r="O637" s="8"/>
      <c r="P637" s="8"/>
      <c r="Q637" s="8"/>
      <c r="R637" s="8"/>
      <c r="S637" s="8"/>
      <c r="T637" s="8"/>
      <c r="U637" s="8"/>
      <c r="V637" s="8"/>
      <c r="W637" s="8"/>
      <c r="X637" s="8"/>
      <c r="Y637" s="8"/>
      <c r="Z637" s="8"/>
    </row>
    <row r="638" spans="1:26" ht="12.75" customHeight="1" x14ac:dyDescent="0.15">
      <c r="A638" s="8"/>
      <c r="B638" s="83"/>
      <c r="C638" s="34"/>
      <c r="D638" s="146"/>
      <c r="E638" s="35"/>
      <c r="F638" s="35"/>
      <c r="G638" s="35"/>
      <c r="H638" s="155"/>
      <c r="I638" s="155"/>
      <c r="J638" s="8"/>
      <c r="K638" s="8"/>
      <c r="L638" s="8"/>
      <c r="M638" s="8"/>
      <c r="N638" s="8"/>
      <c r="O638" s="8"/>
      <c r="P638" s="8"/>
      <c r="Q638" s="8"/>
      <c r="R638" s="8"/>
      <c r="S638" s="8"/>
      <c r="T638" s="8"/>
      <c r="U638" s="8"/>
      <c r="V638" s="8"/>
      <c r="W638" s="8"/>
      <c r="X638" s="8"/>
      <c r="Y638" s="8"/>
      <c r="Z638" s="8"/>
    </row>
    <row r="639" spans="1:26" ht="12.75" customHeight="1" x14ac:dyDescent="0.15">
      <c r="A639" s="8"/>
      <c r="B639" s="83"/>
      <c r="C639" s="34"/>
      <c r="D639" s="146"/>
      <c r="E639" s="35"/>
      <c r="F639" s="35"/>
      <c r="G639" s="35"/>
      <c r="H639" s="155"/>
      <c r="I639" s="155"/>
      <c r="J639" s="8"/>
      <c r="K639" s="8"/>
      <c r="L639" s="8"/>
      <c r="M639" s="8"/>
      <c r="N639" s="8"/>
      <c r="O639" s="8"/>
      <c r="P639" s="8"/>
      <c r="Q639" s="8"/>
      <c r="R639" s="8"/>
      <c r="S639" s="8"/>
      <c r="T639" s="8"/>
      <c r="U639" s="8"/>
      <c r="V639" s="8"/>
      <c r="W639" s="8"/>
      <c r="X639" s="8"/>
      <c r="Y639" s="8"/>
      <c r="Z639" s="8"/>
    </row>
    <row r="640" spans="1:26" ht="12.75" customHeight="1" x14ac:dyDescent="0.15">
      <c r="A640" s="8"/>
      <c r="B640" s="83"/>
      <c r="C640" s="34"/>
      <c r="D640" s="146"/>
      <c r="E640" s="35"/>
      <c r="F640" s="35"/>
      <c r="G640" s="35"/>
      <c r="H640" s="155"/>
      <c r="I640" s="155"/>
      <c r="J640" s="8"/>
      <c r="K640" s="8"/>
      <c r="L640" s="8"/>
      <c r="M640" s="8"/>
      <c r="N640" s="8"/>
      <c r="O640" s="8"/>
      <c r="P640" s="8"/>
      <c r="Q640" s="8"/>
      <c r="R640" s="8"/>
      <c r="S640" s="8"/>
      <c r="T640" s="8"/>
      <c r="U640" s="8"/>
      <c r="V640" s="8"/>
      <c r="W640" s="8"/>
      <c r="X640" s="8"/>
      <c r="Y640" s="8"/>
      <c r="Z640" s="8"/>
    </row>
    <row r="641" spans="1:26" ht="12.75" customHeight="1" x14ac:dyDescent="0.15">
      <c r="A641" s="8"/>
      <c r="B641" s="83"/>
      <c r="C641" s="34"/>
      <c r="D641" s="146"/>
      <c r="E641" s="35"/>
      <c r="F641" s="35"/>
      <c r="G641" s="35"/>
      <c r="H641" s="155"/>
      <c r="I641" s="155"/>
      <c r="J641" s="8"/>
      <c r="K641" s="8"/>
      <c r="L641" s="8"/>
      <c r="M641" s="8"/>
      <c r="N641" s="8"/>
      <c r="O641" s="8"/>
      <c r="P641" s="8"/>
      <c r="Q641" s="8"/>
      <c r="R641" s="8"/>
      <c r="S641" s="8"/>
      <c r="T641" s="8"/>
      <c r="U641" s="8"/>
      <c r="V641" s="8"/>
      <c r="W641" s="8"/>
      <c r="X641" s="8"/>
      <c r="Y641" s="8"/>
      <c r="Z641" s="8"/>
    </row>
    <row r="642" spans="1:26" ht="12.75" customHeight="1" x14ac:dyDescent="0.15">
      <c r="A642" s="8"/>
      <c r="B642" s="83"/>
      <c r="C642" s="34"/>
      <c r="D642" s="146"/>
      <c r="E642" s="35"/>
      <c r="F642" s="35"/>
      <c r="G642" s="35"/>
      <c r="H642" s="155"/>
      <c r="I642" s="155"/>
      <c r="J642" s="8"/>
      <c r="K642" s="8"/>
      <c r="L642" s="8"/>
      <c r="M642" s="8"/>
      <c r="N642" s="8"/>
      <c r="O642" s="8"/>
      <c r="P642" s="8"/>
      <c r="Q642" s="8"/>
      <c r="R642" s="8"/>
      <c r="S642" s="8"/>
      <c r="T642" s="8"/>
      <c r="U642" s="8"/>
      <c r="V642" s="8"/>
      <c r="W642" s="8"/>
      <c r="X642" s="8"/>
      <c r="Y642" s="8"/>
      <c r="Z642" s="8"/>
    </row>
    <row r="643" spans="1:26" ht="12.75" customHeight="1" x14ac:dyDescent="0.15">
      <c r="A643" s="8"/>
      <c r="B643" s="83"/>
      <c r="C643" s="34"/>
      <c r="D643" s="146"/>
      <c r="E643" s="35"/>
      <c r="F643" s="35"/>
      <c r="G643" s="35"/>
      <c r="H643" s="155"/>
      <c r="I643" s="155"/>
      <c r="J643" s="8"/>
      <c r="K643" s="8"/>
      <c r="L643" s="8"/>
      <c r="M643" s="8"/>
      <c r="N643" s="8"/>
      <c r="O643" s="8"/>
      <c r="P643" s="8"/>
      <c r="Q643" s="8"/>
      <c r="R643" s="8"/>
      <c r="S643" s="8"/>
      <c r="T643" s="8"/>
      <c r="U643" s="8"/>
      <c r="V643" s="8"/>
      <c r="W643" s="8"/>
      <c r="X643" s="8"/>
      <c r="Y643" s="8"/>
      <c r="Z643" s="8"/>
    </row>
    <row r="644" spans="1:26" ht="12.75" customHeight="1" x14ac:dyDescent="0.15">
      <c r="A644" s="8"/>
      <c r="B644" s="83"/>
      <c r="C644" s="34"/>
      <c r="D644" s="146"/>
      <c r="E644" s="35"/>
      <c r="F644" s="35"/>
      <c r="G644" s="35"/>
      <c r="H644" s="155"/>
      <c r="I644" s="155"/>
      <c r="J644" s="8"/>
      <c r="K644" s="8"/>
      <c r="L644" s="8"/>
      <c r="M644" s="8"/>
      <c r="N644" s="8"/>
      <c r="O644" s="8"/>
      <c r="P644" s="8"/>
      <c r="Q644" s="8"/>
      <c r="R644" s="8"/>
      <c r="S644" s="8"/>
      <c r="T644" s="8"/>
      <c r="U644" s="8"/>
      <c r="V644" s="8"/>
      <c r="W644" s="8"/>
      <c r="X644" s="8"/>
      <c r="Y644" s="8"/>
      <c r="Z644" s="8"/>
    </row>
    <row r="645" spans="1:26" ht="12.75" customHeight="1" x14ac:dyDescent="0.15">
      <c r="A645" s="8"/>
      <c r="B645" s="83"/>
      <c r="C645" s="34"/>
      <c r="D645" s="146"/>
      <c r="E645" s="35"/>
      <c r="F645" s="35"/>
      <c r="G645" s="35"/>
      <c r="H645" s="155"/>
      <c r="I645" s="155"/>
      <c r="J645" s="8"/>
      <c r="K645" s="8"/>
      <c r="L645" s="8"/>
      <c r="M645" s="8"/>
      <c r="N645" s="8"/>
      <c r="O645" s="8"/>
      <c r="P645" s="8"/>
      <c r="Q645" s="8"/>
      <c r="R645" s="8"/>
      <c r="S645" s="8"/>
      <c r="T645" s="8"/>
      <c r="U645" s="8"/>
      <c r="V645" s="8"/>
      <c r="W645" s="8"/>
      <c r="X645" s="8"/>
      <c r="Y645" s="8"/>
      <c r="Z645" s="8"/>
    </row>
    <row r="646" spans="1:26" ht="12.75" customHeight="1" x14ac:dyDescent="0.15">
      <c r="A646" s="8"/>
      <c r="B646" s="83"/>
      <c r="C646" s="34"/>
      <c r="D646" s="146"/>
      <c r="E646" s="35"/>
      <c r="F646" s="35"/>
      <c r="G646" s="35"/>
      <c r="H646" s="155"/>
      <c r="I646" s="155"/>
      <c r="J646" s="8"/>
      <c r="K646" s="8"/>
      <c r="L646" s="8"/>
      <c r="M646" s="8"/>
      <c r="N646" s="8"/>
      <c r="O646" s="8"/>
      <c r="P646" s="8"/>
      <c r="Q646" s="8"/>
      <c r="R646" s="8"/>
      <c r="S646" s="8"/>
      <c r="T646" s="8"/>
      <c r="U646" s="8"/>
      <c r="V646" s="8"/>
      <c r="W646" s="8"/>
      <c r="X646" s="8"/>
      <c r="Y646" s="8"/>
      <c r="Z646" s="8"/>
    </row>
    <row r="647" spans="1:26" ht="12.75" customHeight="1" x14ac:dyDescent="0.15">
      <c r="A647" s="8"/>
      <c r="B647" s="83"/>
      <c r="C647" s="34"/>
      <c r="D647" s="146"/>
      <c r="E647" s="35"/>
      <c r="F647" s="35"/>
      <c r="G647" s="35"/>
      <c r="H647" s="155"/>
      <c r="I647" s="155"/>
      <c r="J647" s="8"/>
      <c r="K647" s="8"/>
      <c r="L647" s="8"/>
      <c r="M647" s="8"/>
      <c r="N647" s="8"/>
      <c r="O647" s="8"/>
      <c r="P647" s="8"/>
      <c r="Q647" s="8"/>
      <c r="R647" s="8"/>
      <c r="S647" s="8"/>
      <c r="T647" s="8"/>
      <c r="U647" s="8"/>
      <c r="V647" s="8"/>
      <c r="W647" s="8"/>
      <c r="X647" s="8"/>
      <c r="Y647" s="8"/>
      <c r="Z647" s="8"/>
    </row>
    <row r="648" spans="1:26" ht="12.75" customHeight="1" x14ac:dyDescent="0.15">
      <c r="A648" s="8"/>
      <c r="B648" s="83"/>
      <c r="C648" s="34"/>
      <c r="D648" s="146"/>
      <c r="E648" s="35"/>
      <c r="F648" s="35"/>
      <c r="G648" s="35"/>
      <c r="H648" s="155"/>
      <c r="I648" s="155"/>
      <c r="J648" s="8"/>
      <c r="K648" s="8"/>
      <c r="L648" s="8"/>
      <c r="M648" s="8"/>
      <c r="N648" s="8"/>
      <c r="O648" s="8"/>
      <c r="P648" s="8"/>
      <c r="Q648" s="8"/>
      <c r="R648" s="8"/>
      <c r="S648" s="8"/>
      <c r="T648" s="8"/>
      <c r="U648" s="8"/>
      <c r="V648" s="8"/>
      <c r="W648" s="8"/>
      <c r="X648" s="8"/>
      <c r="Y648" s="8"/>
      <c r="Z648" s="8"/>
    </row>
    <row r="649" spans="1:26" ht="12.75" customHeight="1" x14ac:dyDescent="0.15">
      <c r="A649" s="8"/>
      <c r="B649" s="83"/>
      <c r="C649" s="34"/>
      <c r="D649" s="146"/>
      <c r="E649" s="35"/>
      <c r="F649" s="35"/>
      <c r="G649" s="35"/>
      <c r="H649" s="155"/>
      <c r="I649" s="155"/>
      <c r="J649" s="8"/>
      <c r="K649" s="8"/>
      <c r="L649" s="8"/>
      <c r="M649" s="8"/>
      <c r="N649" s="8"/>
      <c r="O649" s="8"/>
      <c r="P649" s="8"/>
      <c r="Q649" s="8"/>
      <c r="R649" s="8"/>
      <c r="S649" s="8"/>
      <c r="T649" s="8"/>
      <c r="U649" s="8"/>
      <c r="V649" s="8"/>
      <c r="W649" s="8"/>
      <c r="X649" s="8"/>
      <c r="Y649" s="8"/>
      <c r="Z649" s="8"/>
    </row>
    <row r="650" spans="1:26" ht="12.75" customHeight="1" x14ac:dyDescent="0.15">
      <c r="A650" s="8"/>
      <c r="B650" s="83"/>
      <c r="C650" s="34"/>
      <c r="D650" s="146"/>
      <c r="E650" s="35"/>
      <c r="F650" s="35"/>
      <c r="G650" s="35"/>
      <c r="H650" s="155"/>
      <c r="I650" s="155"/>
      <c r="J650" s="8"/>
      <c r="K650" s="8"/>
      <c r="L650" s="8"/>
      <c r="M650" s="8"/>
      <c r="N650" s="8"/>
      <c r="O650" s="8"/>
      <c r="P650" s="8"/>
      <c r="Q650" s="8"/>
      <c r="R650" s="8"/>
      <c r="S650" s="8"/>
      <c r="T650" s="8"/>
      <c r="U650" s="8"/>
      <c r="V650" s="8"/>
      <c r="W650" s="8"/>
      <c r="X650" s="8"/>
      <c r="Y650" s="8"/>
      <c r="Z650" s="8"/>
    </row>
    <row r="651" spans="1:26" ht="12.75" customHeight="1" x14ac:dyDescent="0.15">
      <c r="A651" s="8"/>
      <c r="B651" s="83"/>
      <c r="C651" s="34"/>
      <c r="D651" s="146"/>
      <c r="E651" s="35"/>
      <c r="F651" s="35"/>
      <c r="G651" s="35"/>
      <c r="H651" s="155"/>
      <c r="I651" s="155"/>
      <c r="J651" s="8"/>
      <c r="K651" s="8"/>
      <c r="L651" s="8"/>
      <c r="M651" s="8"/>
      <c r="N651" s="8"/>
      <c r="O651" s="8"/>
      <c r="P651" s="8"/>
      <c r="Q651" s="8"/>
      <c r="R651" s="8"/>
      <c r="S651" s="8"/>
      <c r="T651" s="8"/>
      <c r="U651" s="8"/>
      <c r="V651" s="8"/>
      <c r="W651" s="8"/>
      <c r="X651" s="8"/>
      <c r="Y651" s="8"/>
      <c r="Z651" s="8"/>
    </row>
    <row r="652" spans="1:26" ht="12.75" customHeight="1" x14ac:dyDescent="0.15">
      <c r="A652" s="8"/>
      <c r="B652" s="83"/>
      <c r="C652" s="34"/>
      <c r="D652" s="146"/>
      <c r="E652" s="35"/>
      <c r="F652" s="35"/>
      <c r="G652" s="35"/>
      <c r="H652" s="155"/>
      <c r="I652" s="155"/>
      <c r="J652" s="8"/>
      <c r="K652" s="8"/>
      <c r="L652" s="8"/>
      <c r="M652" s="8"/>
      <c r="N652" s="8"/>
      <c r="O652" s="8"/>
      <c r="P652" s="8"/>
      <c r="Q652" s="8"/>
      <c r="R652" s="8"/>
      <c r="S652" s="8"/>
      <c r="T652" s="8"/>
      <c r="U652" s="8"/>
      <c r="V652" s="8"/>
      <c r="W652" s="8"/>
      <c r="X652" s="8"/>
      <c r="Y652" s="8"/>
      <c r="Z652" s="8"/>
    </row>
    <row r="653" spans="1:26" ht="12.75" customHeight="1" x14ac:dyDescent="0.15">
      <c r="A653" s="8"/>
      <c r="B653" s="83"/>
      <c r="C653" s="34"/>
      <c r="D653" s="146"/>
      <c r="E653" s="35"/>
      <c r="F653" s="35"/>
      <c r="G653" s="35"/>
      <c r="H653" s="155"/>
      <c r="I653" s="155"/>
      <c r="J653" s="8"/>
      <c r="K653" s="8"/>
      <c r="L653" s="8"/>
      <c r="M653" s="8"/>
      <c r="N653" s="8"/>
      <c r="O653" s="8"/>
      <c r="P653" s="8"/>
      <c r="Q653" s="8"/>
      <c r="R653" s="8"/>
      <c r="S653" s="8"/>
      <c r="T653" s="8"/>
      <c r="U653" s="8"/>
      <c r="V653" s="8"/>
      <c r="W653" s="8"/>
      <c r="X653" s="8"/>
      <c r="Y653" s="8"/>
      <c r="Z653" s="8"/>
    </row>
    <row r="654" spans="1:26" ht="12.75" customHeight="1" x14ac:dyDescent="0.15">
      <c r="A654" s="8"/>
      <c r="B654" s="83"/>
      <c r="C654" s="34"/>
      <c r="D654" s="146"/>
      <c r="E654" s="35"/>
      <c r="F654" s="35"/>
      <c r="G654" s="35"/>
      <c r="H654" s="155"/>
      <c r="I654" s="155"/>
      <c r="J654" s="8"/>
      <c r="K654" s="8"/>
      <c r="L654" s="8"/>
      <c r="M654" s="8"/>
      <c r="N654" s="8"/>
      <c r="O654" s="8"/>
      <c r="P654" s="8"/>
      <c r="Q654" s="8"/>
      <c r="R654" s="8"/>
      <c r="S654" s="8"/>
      <c r="T654" s="8"/>
      <c r="U654" s="8"/>
      <c r="V654" s="8"/>
      <c r="W654" s="8"/>
      <c r="X654" s="8"/>
      <c r="Y654" s="8"/>
      <c r="Z654" s="8"/>
    </row>
    <row r="655" spans="1:26" ht="12.75" customHeight="1" x14ac:dyDescent="0.15">
      <c r="A655" s="8"/>
      <c r="B655" s="83"/>
      <c r="C655" s="34"/>
      <c r="D655" s="146"/>
      <c r="E655" s="35"/>
      <c r="F655" s="35"/>
      <c r="G655" s="35"/>
      <c r="H655" s="155"/>
      <c r="I655" s="155"/>
      <c r="J655" s="8"/>
      <c r="K655" s="8"/>
      <c r="L655" s="8"/>
      <c r="M655" s="8"/>
      <c r="N655" s="8"/>
      <c r="O655" s="8"/>
      <c r="P655" s="8"/>
      <c r="Q655" s="8"/>
      <c r="R655" s="8"/>
      <c r="S655" s="8"/>
      <c r="T655" s="8"/>
      <c r="U655" s="8"/>
      <c r="V655" s="8"/>
      <c r="W655" s="8"/>
      <c r="X655" s="8"/>
      <c r="Y655" s="8"/>
      <c r="Z655" s="8"/>
    </row>
    <row r="656" spans="1:26" ht="12.75" customHeight="1" x14ac:dyDescent="0.15">
      <c r="A656" s="8"/>
      <c r="B656" s="83"/>
      <c r="C656" s="34"/>
      <c r="D656" s="146"/>
      <c r="E656" s="35"/>
      <c r="F656" s="35"/>
      <c r="G656" s="35"/>
      <c r="H656" s="155"/>
      <c r="I656" s="155"/>
      <c r="J656" s="8"/>
      <c r="K656" s="8"/>
      <c r="L656" s="8"/>
      <c r="M656" s="8"/>
      <c r="N656" s="8"/>
      <c r="O656" s="8"/>
      <c r="P656" s="8"/>
      <c r="Q656" s="8"/>
      <c r="R656" s="8"/>
      <c r="S656" s="8"/>
      <c r="T656" s="8"/>
      <c r="U656" s="8"/>
      <c r="V656" s="8"/>
      <c r="W656" s="8"/>
      <c r="X656" s="8"/>
      <c r="Y656" s="8"/>
      <c r="Z656" s="8"/>
    </row>
    <row r="657" spans="1:26" ht="12.75" customHeight="1" x14ac:dyDescent="0.15">
      <c r="A657" s="8"/>
      <c r="B657" s="83"/>
      <c r="C657" s="34"/>
      <c r="D657" s="146"/>
      <c r="E657" s="35"/>
      <c r="F657" s="35"/>
      <c r="G657" s="35"/>
      <c r="H657" s="155"/>
      <c r="I657" s="155"/>
      <c r="J657" s="8"/>
      <c r="K657" s="8"/>
      <c r="L657" s="8"/>
      <c r="M657" s="8"/>
      <c r="N657" s="8"/>
      <c r="O657" s="8"/>
      <c r="P657" s="8"/>
      <c r="Q657" s="8"/>
      <c r="R657" s="8"/>
      <c r="S657" s="8"/>
      <c r="T657" s="8"/>
      <c r="U657" s="8"/>
      <c r="V657" s="8"/>
      <c r="W657" s="8"/>
      <c r="X657" s="8"/>
      <c r="Y657" s="8"/>
      <c r="Z657" s="8"/>
    </row>
    <row r="658" spans="1:26" ht="12.75" customHeight="1" x14ac:dyDescent="0.15">
      <c r="A658" s="8"/>
      <c r="B658" s="83"/>
      <c r="C658" s="34"/>
      <c r="D658" s="146"/>
      <c r="E658" s="35"/>
      <c r="F658" s="35"/>
      <c r="G658" s="35"/>
      <c r="H658" s="155"/>
      <c r="I658" s="155"/>
      <c r="J658" s="8"/>
      <c r="K658" s="8"/>
      <c r="L658" s="8"/>
      <c r="M658" s="8"/>
      <c r="N658" s="8"/>
      <c r="O658" s="8"/>
      <c r="P658" s="8"/>
      <c r="Q658" s="8"/>
      <c r="R658" s="8"/>
      <c r="S658" s="8"/>
      <c r="T658" s="8"/>
      <c r="U658" s="8"/>
      <c r="V658" s="8"/>
      <c r="W658" s="8"/>
      <c r="X658" s="8"/>
      <c r="Y658" s="8"/>
      <c r="Z658" s="8"/>
    </row>
    <row r="659" spans="1:26" ht="12.75" customHeight="1" x14ac:dyDescent="0.15">
      <c r="A659" s="8"/>
      <c r="B659" s="83"/>
      <c r="C659" s="34"/>
      <c r="D659" s="146"/>
      <c r="E659" s="35"/>
      <c r="F659" s="35"/>
      <c r="G659" s="35"/>
      <c r="H659" s="155"/>
      <c r="I659" s="155"/>
      <c r="J659" s="8"/>
      <c r="K659" s="8"/>
      <c r="L659" s="8"/>
      <c r="M659" s="8"/>
      <c r="N659" s="8"/>
      <c r="O659" s="8"/>
      <c r="P659" s="8"/>
      <c r="Q659" s="8"/>
      <c r="R659" s="8"/>
      <c r="S659" s="8"/>
      <c r="T659" s="8"/>
      <c r="U659" s="8"/>
      <c r="V659" s="8"/>
      <c r="W659" s="8"/>
      <c r="X659" s="8"/>
      <c r="Y659" s="8"/>
      <c r="Z659" s="8"/>
    </row>
    <row r="660" spans="1:26" ht="12.75" customHeight="1" x14ac:dyDescent="0.15">
      <c r="A660" s="8"/>
      <c r="B660" s="83"/>
      <c r="C660" s="34"/>
      <c r="D660" s="146"/>
      <c r="E660" s="35"/>
      <c r="F660" s="35"/>
      <c r="G660" s="35"/>
      <c r="H660" s="155"/>
      <c r="I660" s="155"/>
      <c r="J660" s="8"/>
      <c r="K660" s="8"/>
      <c r="L660" s="8"/>
      <c r="M660" s="8"/>
      <c r="N660" s="8"/>
      <c r="O660" s="8"/>
      <c r="P660" s="8"/>
      <c r="Q660" s="8"/>
      <c r="R660" s="8"/>
      <c r="S660" s="8"/>
      <c r="T660" s="8"/>
      <c r="U660" s="8"/>
      <c r="V660" s="8"/>
      <c r="W660" s="8"/>
      <c r="X660" s="8"/>
      <c r="Y660" s="8"/>
      <c r="Z660" s="8"/>
    </row>
    <row r="661" spans="1:26" ht="12.75" customHeight="1" x14ac:dyDescent="0.15">
      <c r="A661" s="8"/>
      <c r="B661" s="83"/>
      <c r="C661" s="34"/>
      <c r="D661" s="146"/>
      <c r="E661" s="35"/>
      <c r="F661" s="35"/>
      <c r="G661" s="35"/>
      <c r="H661" s="155"/>
      <c r="I661" s="155"/>
      <c r="J661" s="8"/>
      <c r="K661" s="8"/>
      <c r="L661" s="8"/>
      <c r="M661" s="8"/>
      <c r="N661" s="8"/>
      <c r="O661" s="8"/>
      <c r="P661" s="8"/>
      <c r="Q661" s="8"/>
      <c r="R661" s="8"/>
      <c r="S661" s="8"/>
      <c r="T661" s="8"/>
      <c r="U661" s="8"/>
      <c r="V661" s="8"/>
      <c r="W661" s="8"/>
      <c r="X661" s="8"/>
      <c r="Y661" s="8"/>
      <c r="Z661" s="8"/>
    </row>
    <row r="662" spans="1:26" ht="12.75" customHeight="1" x14ac:dyDescent="0.15">
      <c r="A662" s="8"/>
      <c r="B662" s="83"/>
      <c r="C662" s="34"/>
      <c r="D662" s="146"/>
      <c r="E662" s="35"/>
      <c r="F662" s="35"/>
      <c r="G662" s="35"/>
      <c r="H662" s="155"/>
      <c r="I662" s="155"/>
      <c r="J662" s="8"/>
      <c r="K662" s="8"/>
      <c r="L662" s="8"/>
      <c r="M662" s="8"/>
      <c r="N662" s="8"/>
      <c r="O662" s="8"/>
      <c r="P662" s="8"/>
      <c r="Q662" s="8"/>
      <c r="R662" s="8"/>
      <c r="S662" s="8"/>
      <c r="T662" s="8"/>
      <c r="U662" s="8"/>
      <c r="V662" s="8"/>
      <c r="W662" s="8"/>
      <c r="X662" s="8"/>
      <c r="Y662" s="8"/>
      <c r="Z662" s="8"/>
    </row>
    <row r="663" spans="1:26" ht="12.75" customHeight="1" x14ac:dyDescent="0.15">
      <c r="A663" s="8"/>
      <c r="B663" s="83"/>
      <c r="C663" s="34"/>
      <c r="D663" s="146"/>
      <c r="E663" s="35"/>
      <c r="F663" s="35"/>
      <c r="G663" s="35"/>
      <c r="H663" s="155"/>
      <c r="I663" s="155"/>
      <c r="J663" s="8"/>
      <c r="K663" s="8"/>
      <c r="L663" s="8"/>
      <c r="M663" s="8"/>
      <c r="N663" s="8"/>
      <c r="O663" s="8"/>
      <c r="P663" s="8"/>
      <c r="Q663" s="8"/>
      <c r="R663" s="8"/>
      <c r="S663" s="8"/>
      <c r="T663" s="8"/>
      <c r="U663" s="8"/>
      <c r="V663" s="8"/>
      <c r="W663" s="8"/>
      <c r="X663" s="8"/>
      <c r="Y663" s="8"/>
      <c r="Z663" s="8"/>
    </row>
    <row r="664" spans="1:26" ht="12.75" customHeight="1" x14ac:dyDescent="0.15">
      <c r="A664" s="8"/>
      <c r="B664" s="83"/>
      <c r="C664" s="34"/>
      <c r="D664" s="146"/>
      <c r="E664" s="35"/>
      <c r="F664" s="35"/>
      <c r="G664" s="35"/>
      <c r="H664" s="155"/>
      <c r="I664" s="155"/>
      <c r="J664" s="8"/>
      <c r="K664" s="8"/>
      <c r="L664" s="8"/>
      <c r="M664" s="8"/>
      <c r="N664" s="8"/>
      <c r="O664" s="8"/>
      <c r="P664" s="8"/>
      <c r="Q664" s="8"/>
      <c r="R664" s="8"/>
      <c r="S664" s="8"/>
      <c r="T664" s="8"/>
      <c r="U664" s="8"/>
      <c r="V664" s="8"/>
      <c r="W664" s="8"/>
      <c r="X664" s="8"/>
      <c r="Y664" s="8"/>
      <c r="Z664" s="8"/>
    </row>
    <row r="665" spans="1:26" ht="12.75" customHeight="1" x14ac:dyDescent="0.15">
      <c r="A665" s="8"/>
      <c r="B665" s="83"/>
      <c r="C665" s="34"/>
      <c r="D665" s="146"/>
      <c r="E665" s="35"/>
      <c r="F665" s="35"/>
      <c r="G665" s="35"/>
      <c r="H665" s="155"/>
      <c r="I665" s="155"/>
      <c r="J665" s="8"/>
      <c r="K665" s="8"/>
      <c r="L665" s="8"/>
      <c r="M665" s="8"/>
      <c r="N665" s="8"/>
      <c r="O665" s="8"/>
      <c r="P665" s="8"/>
      <c r="Q665" s="8"/>
      <c r="R665" s="8"/>
      <c r="S665" s="8"/>
      <c r="T665" s="8"/>
      <c r="U665" s="8"/>
      <c r="V665" s="8"/>
      <c r="W665" s="8"/>
      <c r="X665" s="8"/>
      <c r="Y665" s="8"/>
      <c r="Z665" s="8"/>
    </row>
    <row r="666" spans="1:26" ht="12.75" customHeight="1" x14ac:dyDescent="0.15">
      <c r="A666" s="8"/>
      <c r="B666" s="83"/>
      <c r="C666" s="34"/>
      <c r="D666" s="146"/>
      <c r="E666" s="35"/>
      <c r="F666" s="35"/>
      <c r="G666" s="35"/>
      <c r="H666" s="155"/>
      <c r="I666" s="155"/>
      <c r="J666" s="8"/>
      <c r="K666" s="8"/>
      <c r="L666" s="8"/>
      <c r="M666" s="8"/>
      <c r="N666" s="8"/>
      <c r="O666" s="8"/>
      <c r="P666" s="8"/>
      <c r="Q666" s="8"/>
      <c r="R666" s="8"/>
      <c r="S666" s="8"/>
      <c r="T666" s="8"/>
      <c r="U666" s="8"/>
      <c r="V666" s="8"/>
      <c r="W666" s="8"/>
      <c r="X666" s="8"/>
      <c r="Y666" s="8"/>
      <c r="Z666" s="8"/>
    </row>
    <row r="667" spans="1:26" ht="12.75" customHeight="1" x14ac:dyDescent="0.15">
      <c r="A667" s="8"/>
      <c r="B667" s="83"/>
      <c r="C667" s="34"/>
      <c r="D667" s="146"/>
      <c r="E667" s="35"/>
      <c r="F667" s="35"/>
      <c r="G667" s="35"/>
      <c r="H667" s="155"/>
      <c r="I667" s="155"/>
      <c r="J667" s="8"/>
      <c r="K667" s="8"/>
      <c r="L667" s="8"/>
      <c r="M667" s="8"/>
      <c r="N667" s="8"/>
      <c r="O667" s="8"/>
      <c r="P667" s="8"/>
      <c r="Q667" s="8"/>
      <c r="R667" s="8"/>
      <c r="S667" s="8"/>
      <c r="T667" s="8"/>
      <c r="U667" s="8"/>
      <c r="V667" s="8"/>
      <c r="W667" s="8"/>
      <c r="X667" s="8"/>
      <c r="Y667" s="8"/>
      <c r="Z667" s="8"/>
    </row>
    <row r="668" spans="1:26" ht="12.75" customHeight="1" x14ac:dyDescent="0.15">
      <c r="A668" s="8"/>
      <c r="B668" s="83"/>
      <c r="C668" s="34"/>
      <c r="D668" s="146"/>
      <c r="E668" s="35"/>
      <c r="F668" s="35"/>
      <c r="G668" s="35"/>
      <c r="H668" s="155"/>
      <c r="I668" s="155"/>
      <c r="J668" s="8"/>
      <c r="K668" s="8"/>
      <c r="L668" s="8"/>
      <c r="M668" s="8"/>
      <c r="N668" s="8"/>
      <c r="O668" s="8"/>
      <c r="P668" s="8"/>
      <c r="Q668" s="8"/>
      <c r="R668" s="8"/>
      <c r="S668" s="8"/>
      <c r="T668" s="8"/>
      <c r="U668" s="8"/>
      <c r="V668" s="8"/>
      <c r="W668" s="8"/>
      <c r="X668" s="8"/>
      <c r="Y668" s="8"/>
      <c r="Z668" s="8"/>
    </row>
    <row r="669" spans="1:26" ht="12.75" customHeight="1" x14ac:dyDescent="0.15">
      <c r="A669" s="8"/>
      <c r="B669" s="83"/>
      <c r="C669" s="34"/>
      <c r="D669" s="146"/>
      <c r="E669" s="35"/>
      <c r="F669" s="35"/>
      <c r="G669" s="35"/>
      <c r="H669" s="155"/>
      <c r="I669" s="155"/>
      <c r="J669" s="8"/>
      <c r="K669" s="8"/>
      <c r="L669" s="8"/>
      <c r="M669" s="8"/>
      <c r="N669" s="8"/>
      <c r="O669" s="8"/>
      <c r="P669" s="8"/>
      <c r="Q669" s="8"/>
      <c r="R669" s="8"/>
      <c r="S669" s="8"/>
      <c r="T669" s="8"/>
      <c r="U669" s="8"/>
      <c r="V669" s="8"/>
      <c r="W669" s="8"/>
      <c r="X669" s="8"/>
      <c r="Y669" s="8"/>
      <c r="Z669" s="8"/>
    </row>
    <row r="670" spans="1:26" ht="12.75" customHeight="1" x14ac:dyDescent="0.15">
      <c r="A670" s="8"/>
      <c r="B670" s="83"/>
      <c r="C670" s="34"/>
      <c r="D670" s="146"/>
      <c r="E670" s="35"/>
      <c r="F670" s="35"/>
      <c r="G670" s="35"/>
      <c r="H670" s="155"/>
      <c r="I670" s="155"/>
      <c r="J670" s="8"/>
      <c r="K670" s="8"/>
      <c r="L670" s="8"/>
      <c r="M670" s="8"/>
      <c r="N670" s="8"/>
      <c r="O670" s="8"/>
      <c r="P670" s="8"/>
      <c r="Q670" s="8"/>
      <c r="R670" s="8"/>
      <c r="S670" s="8"/>
      <c r="T670" s="8"/>
      <c r="U670" s="8"/>
      <c r="V670" s="8"/>
      <c r="W670" s="8"/>
      <c r="X670" s="8"/>
      <c r="Y670" s="8"/>
      <c r="Z670" s="8"/>
    </row>
    <row r="671" spans="1:26" ht="12.75" customHeight="1" x14ac:dyDescent="0.15">
      <c r="A671" s="8"/>
      <c r="B671" s="83"/>
      <c r="C671" s="34"/>
      <c r="D671" s="146"/>
      <c r="E671" s="35"/>
      <c r="F671" s="35"/>
      <c r="G671" s="35"/>
      <c r="H671" s="155"/>
      <c r="I671" s="155"/>
      <c r="J671" s="8"/>
      <c r="K671" s="8"/>
      <c r="L671" s="8"/>
      <c r="M671" s="8"/>
      <c r="N671" s="8"/>
      <c r="O671" s="8"/>
      <c r="P671" s="8"/>
      <c r="Q671" s="8"/>
      <c r="R671" s="8"/>
      <c r="S671" s="8"/>
      <c r="T671" s="8"/>
      <c r="U671" s="8"/>
      <c r="V671" s="8"/>
      <c r="W671" s="8"/>
      <c r="X671" s="8"/>
      <c r="Y671" s="8"/>
      <c r="Z671" s="8"/>
    </row>
    <row r="672" spans="1:26" ht="12.75" customHeight="1" x14ac:dyDescent="0.15">
      <c r="A672" s="8"/>
      <c r="B672" s="83"/>
      <c r="C672" s="34"/>
      <c r="D672" s="146"/>
      <c r="E672" s="35"/>
      <c r="F672" s="35"/>
      <c r="G672" s="35"/>
      <c r="H672" s="155"/>
      <c r="I672" s="155"/>
      <c r="J672" s="8"/>
      <c r="K672" s="8"/>
      <c r="L672" s="8"/>
      <c r="M672" s="8"/>
      <c r="N672" s="8"/>
      <c r="O672" s="8"/>
      <c r="P672" s="8"/>
      <c r="Q672" s="8"/>
      <c r="R672" s="8"/>
      <c r="S672" s="8"/>
      <c r="T672" s="8"/>
      <c r="U672" s="8"/>
      <c r="V672" s="8"/>
      <c r="W672" s="8"/>
      <c r="X672" s="8"/>
      <c r="Y672" s="8"/>
      <c r="Z672" s="8"/>
    </row>
    <row r="673" spans="1:26" ht="12.75" customHeight="1" x14ac:dyDescent="0.15">
      <c r="A673" s="8"/>
      <c r="B673" s="83"/>
      <c r="C673" s="34"/>
      <c r="D673" s="146"/>
      <c r="E673" s="35"/>
      <c r="F673" s="35"/>
      <c r="G673" s="35"/>
      <c r="H673" s="155"/>
      <c r="I673" s="155"/>
      <c r="J673" s="8"/>
      <c r="K673" s="8"/>
      <c r="L673" s="8"/>
      <c r="M673" s="8"/>
      <c r="N673" s="8"/>
      <c r="O673" s="8"/>
      <c r="P673" s="8"/>
      <c r="Q673" s="8"/>
      <c r="R673" s="8"/>
      <c r="S673" s="8"/>
      <c r="T673" s="8"/>
      <c r="U673" s="8"/>
      <c r="V673" s="8"/>
      <c r="W673" s="8"/>
      <c r="X673" s="8"/>
      <c r="Y673" s="8"/>
      <c r="Z673" s="8"/>
    </row>
    <row r="674" spans="1:26" ht="12.75" customHeight="1" x14ac:dyDescent="0.15">
      <c r="A674" s="8"/>
      <c r="B674" s="83"/>
      <c r="C674" s="34"/>
      <c r="D674" s="146"/>
      <c r="E674" s="35"/>
      <c r="F674" s="35"/>
      <c r="G674" s="35"/>
      <c r="H674" s="155"/>
      <c r="I674" s="155"/>
      <c r="J674" s="8"/>
      <c r="K674" s="8"/>
      <c r="L674" s="8"/>
      <c r="M674" s="8"/>
      <c r="N674" s="8"/>
      <c r="O674" s="8"/>
      <c r="P674" s="8"/>
      <c r="Q674" s="8"/>
      <c r="R674" s="8"/>
      <c r="S674" s="8"/>
      <c r="T674" s="8"/>
      <c r="U674" s="8"/>
      <c r="V674" s="8"/>
      <c r="W674" s="8"/>
      <c r="X674" s="8"/>
      <c r="Y674" s="8"/>
      <c r="Z674" s="8"/>
    </row>
    <row r="675" spans="1:26" ht="12.75" customHeight="1" x14ac:dyDescent="0.15">
      <c r="A675" s="8"/>
      <c r="B675" s="83"/>
      <c r="C675" s="34"/>
      <c r="D675" s="146"/>
      <c r="E675" s="35"/>
      <c r="F675" s="35"/>
      <c r="G675" s="35"/>
      <c r="H675" s="155"/>
      <c r="I675" s="155"/>
      <c r="J675" s="8"/>
      <c r="K675" s="8"/>
      <c r="L675" s="8"/>
      <c r="M675" s="8"/>
      <c r="N675" s="8"/>
      <c r="O675" s="8"/>
      <c r="P675" s="8"/>
      <c r="Q675" s="8"/>
      <c r="R675" s="8"/>
      <c r="S675" s="8"/>
      <c r="T675" s="8"/>
      <c r="U675" s="8"/>
      <c r="V675" s="8"/>
      <c r="W675" s="8"/>
      <c r="X675" s="8"/>
      <c r="Y675" s="8"/>
      <c r="Z675" s="8"/>
    </row>
    <row r="676" spans="1:26" ht="12.75" customHeight="1" x14ac:dyDescent="0.15">
      <c r="A676" s="8"/>
      <c r="B676" s="83"/>
      <c r="C676" s="34"/>
      <c r="D676" s="146"/>
      <c r="E676" s="35"/>
      <c r="F676" s="35"/>
      <c r="G676" s="35"/>
      <c r="H676" s="155"/>
      <c r="I676" s="155"/>
      <c r="J676" s="8"/>
      <c r="K676" s="8"/>
      <c r="L676" s="8"/>
      <c r="M676" s="8"/>
      <c r="N676" s="8"/>
      <c r="O676" s="8"/>
      <c r="P676" s="8"/>
      <c r="Q676" s="8"/>
      <c r="R676" s="8"/>
      <c r="S676" s="8"/>
      <c r="T676" s="8"/>
      <c r="U676" s="8"/>
      <c r="V676" s="8"/>
      <c r="W676" s="8"/>
      <c r="X676" s="8"/>
      <c r="Y676" s="8"/>
      <c r="Z676" s="8"/>
    </row>
    <row r="677" spans="1:26" ht="12.75" customHeight="1" x14ac:dyDescent="0.15">
      <c r="A677" s="8"/>
      <c r="B677" s="83"/>
      <c r="C677" s="34"/>
      <c r="D677" s="146"/>
      <c r="E677" s="35"/>
      <c r="F677" s="35"/>
      <c r="G677" s="35"/>
      <c r="H677" s="155"/>
      <c r="I677" s="155"/>
      <c r="J677" s="8"/>
      <c r="K677" s="8"/>
      <c r="L677" s="8"/>
      <c r="M677" s="8"/>
      <c r="N677" s="8"/>
      <c r="O677" s="8"/>
      <c r="P677" s="8"/>
      <c r="Q677" s="8"/>
      <c r="R677" s="8"/>
      <c r="S677" s="8"/>
      <c r="T677" s="8"/>
      <c r="U677" s="8"/>
      <c r="V677" s="8"/>
      <c r="W677" s="8"/>
      <c r="X677" s="8"/>
      <c r="Y677" s="8"/>
      <c r="Z677" s="8"/>
    </row>
    <row r="678" spans="1:26" ht="12.75" customHeight="1" x14ac:dyDescent="0.15">
      <c r="A678" s="8"/>
      <c r="B678" s="83"/>
      <c r="C678" s="34"/>
      <c r="D678" s="146"/>
      <c r="E678" s="35"/>
      <c r="F678" s="35"/>
      <c r="G678" s="35"/>
      <c r="H678" s="155"/>
      <c r="I678" s="155"/>
      <c r="J678" s="8"/>
      <c r="K678" s="8"/>
      <c r="L678" s="8"/>
      <c r="M678" s="8"/>
      <c r="N678" s="8"/>
      <c r="O678" s="8"/>
      <c r="P678" s="8"/>
      <c r="Q678" s="8"/>
      <c r="R678" s="8"/>
      <c r="S678" s="8"/>
      <c r="T678" s="8"/>
      <c r="U678" s="8"/>
      <c r="V678" s="8"/>
      <c r="W678" s="8"/>
      <c r="X678" s="8"/>
      <c r="Y678" s="8"/>
      <c r="Z678" s="8"/>
    </row>
    <row r="679" spans="1:26" ht="12.75" customHeight="1" x14ac:dyDescent="0.15">
      <c r="A679" s="8"/>
      <c r="B679" s="83"/>
      <c r="C679" s="34"/>
      <c r="D679" s="146"/>
      <c r="E679" s="35"/>
      <c r="F679" s="35"/>
      <c r="G679" s="35"/>
      <c r="H679" s="155"/>
      <c r="I679" s="155"/>
      <c r="J679" s="8"/>
      <c r="K679" s="8"/>
      <c r="L679" s="8"/>
      <c r="M679" s="8"/>
      <c r="N679" s="8"/>
      <c r="O679" s="8"/>
      <c r="P679" s="8"/>
      <c r="Q679" s="8"/>
      <c r="R679" s="8"/>
      <c r="S679" s="8"/>
      <c r="T679" s="8"/>
      <c r="U679" s="8"/>
      <c r="V679" s="8"/>
      <c r="W679" s="8"/>
      <c r="X679" s="8"/>
      <c r="Y679" s="8"/>
      <c r="Z679" s="8"/>
    </row>
    <row r="680" spans="1:26" ht="12.75" customHeight="1" x14ac:dyDescent="0.15">
      <c r="A680" s="8"/>
      <c r="B680" s="83"/>
      <c r="C680" s="34"/>
      <c r="D680" s="146"/>
      <c r="E680" s="35"/>
      <c r="F680" s="35"/>
      <c r="G680" s="35"/>
      <c r="H680" s="155"/>
      <c r="I680" s="155"/>
      <c r="J680" s="8"/>
      <c r="K680" s="8"/>
      <c r="L680" s="8"/>
      <c r="M680" s="8"/>
      <c r="N680" s="8"/>
      <c r="O680" s="8"/>
      <c r="P680" s="8"/>
      <c r="Q680" s="8"/>
      <c r="R680" s="8"/>
      <c r="S680" s="8"/>
      <c r="T680" s="8"/>
      <c r="U680" s="8"/>
      <c r="V680" s="8"/>
      <c r="W680" s="8"/>
      <c r="X680" s="8"/>
      <c r="Y680" s="8"/>
      <c r="Z680" s="8"/>
    </row>
    <row r="681" spans="1:26" ht="12.75" customHeight="1" x14ac:dyDescent="0.15">
      <c r="A681" s="8"/>
      <c r="B681" s="83"/>
      <c r="C681" s="34"/>
      <c r="D681" s="146"/>
      <c r="E681" s="35"/>
      <c r="F681" s="35"/>
      <c r="G681" s="35"/>
      <c r="H681" s="155"/>
      <c r="I681" s="155"/>
      <c r="J681" s="8"/>
      <c r="K681" s="8"/>
      <c r="L681" s="8"/>
      <c r="M681" s="8"/>
      <c r="N681" s="8"/>
      <c r="O681" s="8"/>
      <c r="P681" s="8"/>
      <c r="Q681" s="8"/>
      <c r="R681" s="8"/>
      <c r="S681" s="8"/>
      <c r="T681" s="8"/>
      <c r="U681" s="8"/>
      <c r="V681" s="8"/>
      <c r="W681" s="8"/>
      <c r="X681" s="8"/>
      <c r="Y681" s="8"/>
      <c r="Z681" s="8"/>
    </row>
    <row r="682" spans="1:26" ht="12.75" customHeight="1" x14ac:dyDescent="0.15">
      <c r="A682" s="8"/>
      <c r="B682" s="83"/>
      <c r="C682" s="34"/>
      <c r="D682" s="146"/>
      <c r="E682" s="35"/>
      <c r="F682" s="35"/>
      <c r="G682" s="35"/>
      <c r="H682" s="155"/>
      <c r="I682" s="155"/>
      <c r="J682" s="8"/>
      <c r="K682" s="8"/>
      <c r="L682" s="8"/>
      <c r="M682" s="8"/>
      <c r="N682" s="8"/>
      <c r="O682" s="8"/>
      <c r="P682" s="8"/>
      <c r="Q682" s="8"/>
      <c r="R682" s="8"/>
      <c r="S682" s="8"/>
      <c r="T682" s="8"/>
      <c r="U682" s="8"/>
      <c r="V682" s="8"/>
      <c r="W682" s="8"/>
      <c r="X682" s="8"/>
      <c r="Y682" s="8"/>
      <c r="Z682" s="8"/>
    </row>
    <row r="683" spans="1:26" ht="12.75" customHeight="1" x14ac:dyDescent="0.15">
      <c r="A683" s="8"/>
      <c r="B683" s="83"/>
      <c r="C683" s="34"/>
      <c r="D683" s="146"/>
      <c r="E683" s="35"/>
      <c r="F683" s="35"/>
      <c r="G683" s="35"/>
      <c r="H683" s="155"/>
      <c r="I683" s="155"/>
      <c r="J683" s="8"/>
      <c r="K683" s="8"/>
      <c r="L683" s="8"/>
      <c r="M683" s="8"/>
      <c r="N683" s="8"/>
      <c r="O683" s="8"/>
      <c r="P683" s="8"/>
      <c r="Q683" s="8"/>
      <c r="R683" s="8"/>
      <c r="S683" s="8"/>
      <c r="T683" s="8"/>
      <c r="U683" s="8"/>
      <c r="V683" s="8"/>
      <c r="W683" s="8"/>
      <c r="X683" s="8"/>
      <c r="Y683" s="8"/>
      <c r="Z683" s="8"/>
    </row>
    <row r="684" spans="1:26" ht="12.75" customHeight="1" x14ac:dyDescent="0.15">
      <c r="A684" s="8"/>
      <c r="B684" s="83"/>
      <c r="C684" s="34"/>
      <c r="D684" s="146"/>
      <c r="E684" s="35"/>
      <c r="F684" s="35"/>
      <c r="G684" s="35"/>
      <c r="H684" s="155"/>
      <c r="I684" s="155"/>
      <c r="J684" s="8"/>
      <c r="K684" s="8"/>
      <c r="L684" s="8"/>
      <c r="M684" s="8"/>
      <c r="N684" s="8"/>
      <c r="O684" s="8"/>
      <c r="P684" s="8"/>
      <c r="Q684" s="8"/>
      <c r="R684" s="8"/>
      <c r="S684" s="8"/>
      <c r="T684" s="8"/>
      <c r="U684" s="8"/>
      <c r="V684" s="8"/>
      <c r="W684" s="8"/>
      <c r="X684" s="8"/>
      <c r="Y684" s="8"/>
      <c r="Z684" s="8"/>
    </row>
    <row r="685" spans="1:26" ht="12.75" customHeight="1" x14ac:dyDescent="0.15">
      <c r="A685" s="8"/>
      <c r="B685" s="83"/>
      <c r="C685" s="34"/>
      <c r="D685" s="146"/>
      <c r="E685" s="35"/>
      <c r="F685" s="35"/>
      <c r="G685" s="35"/>
      <c r="H685" s="155"/>
      <c r="I685" s="155"/>
      <c r="J685" s="8"/>
      <c r="K685" s="8"/>
      <c r="L685" s="8"/>
      <c r="M685" s="8"/>
      <c r="N685" s="8"/>
      <c r="O685" s="8"/>
      <c r="P685" s="8"/>
      <c r="Q685" s="8"/>
      <c r="R685" s="8"/>
      <c r="S685" s="8"/>
      <c r="T685" s="8"/>
      <c r="U685" s="8"/>
      <c r="V685" s="8"/>
      <c r="W685" s="8"/>
      <c r="X685" s="8"/>
      <c r="Y685" s="8"/>
      <c r="Z685" s="8"/>
    </row>
    <row r="686" spans="1:26" ht="12.75" customHeight="1" x14ac:dyDescent="0.15">
      <c r="A686" s="8"/>
      <c r="B686" s="83"/>
      <c r="C686" s="34"/>
      <c r="D686" s="146"/>
      <c r="E686" s="35"/>
      <c r="F686" s="35"/>
      <c r="G686" s="35"/>
      <c r="H686" s="155"/>
      <c r="I686" s="155"/>
      <c r="J686" s="8"/>
      <c r="K686" s="8"/>
      <c r="L686" s="8"/>
      <c r="M686" s="8"/>
      <c r="N686" s="8"/>
      <c r="O686" s="8"/>
      <c r="P686" s="8"/>
      <c r="Q686" s="8"/>
      <c r="R686" s="8"/>
      <c r="S686" s="8"/>
      <c r="T686" s="8"/>
      <c r="U686" s="8"/>
      <c r="V686" s="8"/>
      <c r="W686" s="8"/>
      <c r="X686" s="8"/>
      <c r="Y686" s="8"/>
      <c r="Z686" s="8"/>
    </row>
    <row r="687" spans="1:26" ht="12.75" customHeight="1" x14ac:dyDescent="0.15">
      <c r="A687" s="8"/>
      <c r="B687" s="83"/>
      <c r="C687" s="34"/>
      <c r="D687" s="146"/>
      <c r="E687" s="35"/>
      <c r="F687" s="35"/>
      <c r="G687" s="35"/>
      <c r="H687" s="155"/>
      <c r="I687" s="155"/>
      <c r="J687" s="8"/>
      <c r="K687" s="8"/>
      <c r="L687" s="8"/>
      <c r="M687" s="8"/>
      <c r="N687" s="8"/>
      <c r="O687" s="8"/>
      <c r="P687" s="8"/>
      <c r="Q687" s="8"/>
      <c r="R687" s="8"/>
      <c r="S687" s="8"/>
      <c r="T687" s="8"/>
      <c r="U687" s="8"/>
      <c r="V687" s="8"/>
      <c r="W687" s="8"/>
      <c r="X687" s="8"/>
      <c r="Y687" s="8"/>
      <c r="Z687" s="8"/>
    </row>
    <row r="688" spans="1:26" ht="12.75" customHeight="1" x14ac:dyDescent="0.15">
      <c r="A688" s="8"/>
      <c r="B688" s="83"/>
      <c r="C688" s="34"/>
      <c r="D688" s="146"/>
      <c r="E688" s="35"/>
      <c r="F688" s="35"/>
      <c r="G688" s="35"/>
      <c r="H688" s="155"/>
      <c r="I688" s="155"/>
      <c r="J688" s="8"/>
      <c r="K688" s="8"/>
      <c r="L688" s="8"/>
      <c r="M688" s="8"/>
      <c r="N688" s="8"/>
      <c r="O688" s="8"/>
      <c r="P688" s="8"/>
      <c r="Q688" s="8"/>
      <c r="R688" s="8"/>
      <c r="S688" s="8"/>
      <c r="T688" s="8"/>
      <c r="U688" s="8"/>
      <c r="V688" s="8"/>
      <c r="W688" s="8"/>
      <c r="X688" s="8"/>
      <c r="Y688" s="8"/>
      <c r="Z688" s="8"/>
    </row>
    <row r="689" spans="1:26" ht="12.75" customHeight="1" x14ac:dyDescent="0.15">
      <c r="A689" s="8"/>
      <c r="B689" s="83"/>
      <c r="C689" s="34"/>
      <c r="D689" s="146"/>
      <c r="E689" s="35"/>
      <c r="F689" s="35"/>
      <c r="G689" s="35"/>
      <c r="H689" s="155"/>
      <c r="I689" s="155"/>
      <c r="J689" s="8"/>
      <c r="K689" s="8"/>
      <c r="L689" s="8"/>
      <c r="M689" s="8"/>
      <c r="N689" s="8"/>
      <c r="O689" s="8"/>
      <c r="P689" s="8"/>
      <c r="Q689" s="8"/>
      <c r="R689" s="8"/>
      <c r="S689" s="8"/>
      <c r="T689" s="8"/>
      <c r="U689" s="8"/>
      <c r="V689" s="8"/>
      <c r="W689" s="8"/>
      <c r="X689" s="8"/>
      <c r="Y689" s="8"/>
      <c r="Z689" s="8"/>
    </row>
    <row r="690" spans="1:26" ht="12.75" customHeight="1" x14ac:dyDescent="0.15">
      <c r="A690" s="8"/>
      <c r="B690" s="83"/>
      <c r="C690" s="34"/>
      <c r="D690" s="146"/>
      <c r="E690" s="35"/>
      <c r="F690" s="35"/>
      <c r="G690" s="35"/>
      <c r="H690" s="155"/>
      <c r="I690" s="155"/>
      <c r="J690" s="8"/>
      <c r="K690" s="8"/>
      <c r="L690" s="8"/>
      <c r="M690" s="8"/>
      <c r="N690" s="8"/>
      <c r="O690" s="8"/>
      <c r="P690" s="8"/>
      <c r="Q690" s="8"/>
      <c r="R690" s="8"/>
      <c r="S690" s="8"/>
      <c r="T690" s="8"/>
      <c r="U690" s="8"/>
      <c r="V690" s="8"/>
      <c r="W690" s="8"/>
      <c r="X690" s="8"/>
      <c r="Y690" s="8"/>
      <c r="Z690" s="8"/>
    </row>
    <row r="691" spans="1:26" ht="12.75" customHeight="1" x14ac:dyDescent="0.15">
      <c r="A691" s="8"/>
      <c r="B691" s="83"/>
      <c r="C691" s="34"/>
      <c r="D691" s="146"/>
      <c r="E691" s="35"/>
      <c r="F691" s="35"/>
      <c r="G691" s="35"/>
      <c r="H691" s="155"/>
      <c r="I691" s="155"/>
      <c r="J691" s="8"/>
      <c r="K691" s="8"/>
      <c r="L691" s="8"/>
      <c r="M691" s="8"/>
      <c r="N691" s="8"/>
      <c r="O691" s="8"/>
      <c r="P691" s="8"/>
      <c r="Q691" s="8"/>
      <c r="R691" s="8"/>
      <c r="S691" s="8"/>
      <c r="T691" s="8"/>
      <c r="U691" s="8"/>
      <c r="V691" s="8"/>
      <c r="W691" s="8"/>
      <c r="X691" s="8"/>
      <c r="Y691" s="8"/>
      <c r="Z691" s="8"/>
    </row>
    <row r="692" spans="1:26" ht="12.75" customHeight="1" x14ac:dyDescent="0.15">
      <c r="A692" s="8"/>
      <c r="B692" s="83"/>
      <c r="C692" s="34"/>
      <c r="D692" s="146"/>
      <c r="E692" s="35"/>
      <c r="F692" s="35"/>
      <c r="G692" s="35"/>
      <c r="H692" s="155"/>
      <c r="I692" s="155"/>
      <c r="J692" s="8"/>
      <c r="K692" s="8"/>
      <c r="L692" s="8"/>
      <c r="M692" s="8"/>
      <c r="N692" s="8"/>
      <c r="O692" s="8"/>
      <c r="P692" s="8"/>
      <c r="Q692" s="8"/>
      <c r="R692" s="8"/>
      <c r="S692" s="8"/>
      <c r="T692" s="8"/>
      <c r="U692" s="8"/>
      <c r="V692" s="8"/>
      <c r="W692" s="8"/>
      <c r="X692" s="8"/>
      <c r="Y692" s="8"/>
      <c r="Z692" s="8"/>
    </row>
    <row r="693" spans="1:26" ht="12.75" customHeight="1" x14ac:dyDescent="0.15">
      <c r="A693" s="8"/>
      <c r="B693" s="83"/>
      <c r="C693" s="34"/>
      <c r="D693" s="146"/>
      <c r="E693" s="35"/>
      <c r="F693" s="35"/>
      <c r="G693" s="35"/>
      <c r="H693" s="155"/>
      <c r="I693" s="155"/>
      <c r="J693" s="8"/>
      <c r="K693" s="8"/>
      <c r="L693" s="8"/>
      <c r="M693" s="8"/>
      <c r="N693" s="8"/>
      <c r="O693" s="8"/>
      <c r="P693" s="8"/>
      <c r="Q693" s="8"/>
      <c r="R693" s="8"/>
      <c r="S693" s="8"/>
      <c r="T693" s="8"/>
      <c r="U693" s="8"/>
      <c r="V693" s="8"/>
      <c r="W693" s="8"/>
      <c r="X693" s="8"/>
      <c r="Y693" s="8"/>
      <c r="Z693" s="8"/>
    </row>
    <row r="694" spans="1:26" ht="12.75" customHeight="1" x14ac:dyDescent="0.15">
      <c r="A694" s="8"/>
      <c r="B694" s="83"/>
      <c r="C694" s="34"/>
      <c r="D694" s="146"/>
      <c r="E694" s="35"/>
      <c r="F694" s="35"/>
      <c r="G694" s="35"/>
      <c r="H694" s="155"/>
      <c r="I694" s="155"/>
      <c r="J694" s="8"/>
      <c r="K694" s="8"/>
      <c r="L694" s="8"/>
      <c r="M694" s="8"/>
      <c r="N694" s="8"/>
      <c r="O694" s="8"/>
      <c r="P694" s="8"/>
      <c r="Q694" s="8"/>
      <c r="R694" s="8"/>
      <c r="S694" s="8"/>
      <c r="T694" s="8"/>
      <c r="U694" s="8"/>
      <c r="V694" s="8"/>
      <c r="W694" s="8"/>
      <c r="X694" s="8"/>
      <c r="Y694" s="8"/>
      <c r="Z694" s="8"/>
    </row>
    <row r="695" spans="1:26" ht="12.75" customHeight="1" x14ac:dyDescent="0.15">
      <c r="A695" s="8"/>
      <c r="B695" s="83"/>
      <c r="C695" s="34"/>
      <c r="D695" s="146"/>
      <c r="E695" s="35"/>
      <c r="F695" s="35"/>
      <c r="G695" s="35"/>
      <c r="H695" s="155"/>
      <c r="I695" s="155"/>
      <c r="J695" s="8"/>
      <c r="K695" s="8"/>
      <c r="L695" s="8"/>
      <c r="M695" s="8"/>
      <c r="N695" s="8"/>
      <c r="O695" s="8"/>
      <c r="P695" s="8"/>
      <c r="Q695" s="8"/>
      <c r="R695" s="8"/>
      <c r="S695" s="8"/>
      <c r="T695" s="8"/>
      <c r="U695" s="8"/>
      <c r="V695" s="8"/>
      <c r="W695" s="8"/>
      <c r="X695" s="8"/>
      <c r="Y695" s="8"/>
      <c r="Z695" s="8"/>
    </row>
    <row r="696" spans="1:26" ht="12.75" customHeight="1" x14ac:dyDescent="0.15">
      <c r="A696" s="8"/>
      <c r="B696" s="83"/>
      <c r="C696" s="34"/>
      <c r="D696" s="146"/>
      <c r="E696" s="35"/>
      <c r="F696" s="35"/>
      <c r="G696" s="35"/>
      <c r="H696" s="155"/>
      <c r="I696" s="155"/>
      <c r="J696" s="8"/>
      <c r="K696" s="8"/>
      <c r="L696" s="8"/>
      <c r="M696" s="8"/>
      <c r="N696" s="8"/>
      <c r="O696" s="8"/>
      <c r="P696" s="8"/>
      <c r="Q696" s="8"/>
      <c r="R696" s="8"/>
      <c r="S696" s="8"/>
      <c r="T696" s="8"/>
      <c r="U696" s="8"/>
      <c r="V696" s="8"/>
      <c r="W696" s="8"/>
      <c r="X696" s="8"/>
      <c r="Y696" s="8"/>
      <c r="Z696" s="8"/>
    </row>
    <row r="697" spans="1:26" ht="12.75" customHeight="1" x14ac:dyDescent="0.15">
      <c r="A697" s="8"/>
      <c r="B697" s="83"/>
      <c r="C697" s="34"/>
      <c r="D697" s="146"/>
      <c r="E697" s="35"/>
      <c r="F697" s="35"/>
      <c r="G697" s="35"/>
      <c r="H697" s="155"/>
      <c r="I697" s="155"/>
      <c r="J697" s="8"/>
      <c r="K697" s="8"/>
      <c r="L697" s="8"/>
      <c r="M697" s="8"/>
      <c r="N697" s="8"/>
      <c r="O697" s="8"/>
      <c r="P697" s="8"/>
      <c r="Q697" s="8"/>
      <c r="R697" s="8"/>
      <c r="S697" s="8"/>
      <c r="T697" s="8"/>
      <c r="U697" s="8"/>
      <c r="V697" s="8"/>
      <c r="W697" s="8"/>
      <c r="X697" s="8"/>
      <c r="Y697" s="8"/>
      <c r="Z697" s="8"/>
    </row>
    <row r="698" spans="1:26" ht="12.75" customHeight="1" x14ac:dyDescent="0.15">
      <c r="A698" s="8"/>
      <c r="B698" s="83"/>
      <c r="C698" s="34"/>
      <c r="D698" s="146"/>
      <c r="E698" s="35"/>
      <c r="F698" s="35"/>
      <c r="G698" s="35"/>
      <c r="H698" s="155"/>
      <c r="I698" s="155"/>
      <c r="J698" s="8"/>
      <c r="K698" s="8"/>
      <c r="L698" s="8"/>
      <c r="M698" s="8"/>
      <c r="N698" s="8"/>
      <c r="O698" s="8"/>
      <c r="P698" s="8"/>
      <c r="Q698" s="8"/>
      <c r="R698" s="8"/>
      <c r="S698" s="8"/>
      <c r="T698" s="8"/>
      <c r="U698" s="8"/>
      <c r="V698" s="8"/>
      <c r="W698" s="8"/>
      <c r="X698" s="8"/>
      <c r="Y698" s="8"/>
      <c r="Z698" s="8"/>
    </row>
    <row r="699" spans="1:26" ht="12.75" customHeight="1" x14ac:dyDescent="0.15">
      <c r="A699" s="8"/>
      <c r="B699" s="83"/>
      <c r="C699" s="34"/>
      <c r="D699" s="146"/>
      <c r="E699" s="35"/>
      <c r="F699" s="35"/>
      <c r="G699" s="35"/>
      <c r="H699" s="155"/>
      <c r="I699" s="155"/>
      <c r="J699" s="8"/>
      <c r="K699" s="8"/>
      <c r="L699" s="8"/>
      <c r="M699" s="8"/>
      <c r="N699" s="8"/>
      <c r="O699" s="8"/>
      <c r="P699" s="8"/>
      <c r="Q699" s="8"/>
      <c r="R699" s="8"/>
      <c r="S699" s="8"/>
      <c r="T699" s="8"/>
      <c r="U699" s="8"/>
      <c r="V699" s="8"/>
      <c r="W699" s="8"/>
      <c r="X699" s="8"/>
      <c r="Y699" s="8"/>
      <c r="Z699" s="8"/>
    </row>
    <row r="700" spans="1:26" ht="12.75" customHeight="1" x14ac:dyDescent="0.15">
      <c r="A700" s="8"/>
      <c r="B700" s="83"/>
      <c r="C700" s="34"/>
      <c r="D700" s="146"/>
      <c r="E700" s="35"/>
      <c r="F700" s="35"/>
      <c r="G700" s="35"/>
      <c r="H700" s="155"/>
      <c r="I700" s="155"/>
      <c r="J700" s="8"/>
      <c r="K700" s="8"/>
      <c r="L700" s="8"/>
      <c r="M700" s="8"/>
      <c r="N700" s="8"/>
      <c r="O700" s="8"/>
      <c r="P700" s="8"/>
      <c r="Q700" s="8"/>
      <c r="R700" s="8"/>
      <c r="S700" s="8"/>
      <c r="T700" s="8"/>
      <c r="U700" s="8"/>
      <c r="V700" s="8"/>
      <c r="W700" s="8"/>
      <c r="X700" s="8"/>
      <c r="Y700" s="8"/>
      <c r="Z700" s="8"/>
    </row>
    <row r="701" spans="1:26" ht="12.75" customHeight="1" x14ac:dyDescent="0.15">
      <c r="A701" s="8"/>
      <c r="B701" s="83"/>
      <c r="C701" s="34"/>
      <c r="D701" s="146"/>
      <c r="E701" s="35"/>
      <c r="F701" s="35"/>
      <c r="G701" s="35"/>
      <c r="H701" s="155"/>
      <c r="I701" s="155"/>
      <c r="J701" s="8"/>
      <c r="K701" s="8"/>
      <c r="L701" s="8"/>
      <c r="M701" s="8"/>
      <c r="N701" s="8"/>
      <c r="O701" s="8"/>
      <c r="P701" s="8"/>
      <c r="Q701" s="8"/>
      <c r="R701" s="8"/>
      <c r="S701" s="8"/>
      <c r="T701" s="8"/>
      <c r="U701" s="8"/>
      <c r="V701" s="8"/>
      <c r="W701" s="8"/>
      <c r="X701" s="8"/>
      <c r="Y701" s="8"/>
      <c r="Z701" s="8"/>
    </row>
    <row r="702" spans="1:26" ht="12.75" customHeight="1" x14ac:dyDescent="0.15">
      <c r="A702" s="8"/>
      <c r="B702" s="83"/>
      <c r="C702" s="34"/>
      <c r="D702" s="146"/>
      <c r="E702" s="35"/>
      <c r="F702" s="35"/>
      <c r="G702" s="35"/>
      <c r="H702" s="155"/>
      <c r="I702" s="155"/>
      <c r="J702" s="8"/>
      <c r="K702" s="8"/>
      <c r="L702" s="8"/>
      <c r="M702" s="8"/>
      <c r="N702" s="8"/>
      <c r="O702" s="8"/>
      <c r="P702" s="8"/>
      <c r="Q702" s="8"/>
      <c r="R702" s="8"/>
      <c r="S702" s="8"/>
      <c r="T702" s="8"/>
      <c r="U702" s="8"/>
      <c r="V702" s="8"/>
      <c r="W702" s="8"/>
      <c r="X702" s="8"/>
      <c r="Y702" s="8"/>
      <c r="Z702" s="8"/>
    </row>
    <row r="703" spans="1:26" ht="12.75" customHeight="1" x14ac:dyDescent="0.15">
      <c r="A703" s="8"/>
      <c r="B703" s="83"/>
      <c r="C703" s="34"/>
      <c r="D703" s="146"/>
      <c r="E703" s="35"/>
      <c r="F703" s="35"/>
      <c r="G703" s="35"/>
      <c r="H703" s="155"/>
      <c r="I703" s="155"/>
      <c r="J703" s="8"/>
      <c r="K703" s="8"/>
      <c r="L703" s="8"/>
      <c r="M703" s="8"/>
      <c r="N703" s="8"/>
      <c r="O703" s="8"/>
      <c r="P703" s="8"/>
      <c r="Q703" s="8"/>
      <c r="R703" s="8"/>
      <c r="S703" s="8"/>
      <c r="T703" s="8"/>
      <c r="U703" s="8"/>
      <c r="V703" s="8"/>
      <c r="W703" s="8"/>
      <c r="X703" s="8"/>
      <c r="Y703" s="8"/>
      <c r="Z703" s="8"/>
    </row>
    <row r="704" spans="1:26" ht="12.75" customHeight="1" x14ac:dyDescent="0.15">
      <c r="A704" s="8"/>
      <c r="B704" s="83"/>
      <c r="C704" s="34"/>
      <c r="D704" s="146"/>
      <c r="E704" s="35"/>
      <c r="F704" s="35"/>
      <c r="G704" s="35"/>
      <c r="H704" s="155"/>
      <c r="I704" s="155"/>
      <c r="J704" s="8"/>
      <c r="K704" s="8"/>
      <c r="L704" s="8"/>
      <c r="M704" s="8"/>
      <c r="N704" s="8"/>
      <c r="O704" s="8"/>
      <c r="P704" s="8"/>
      <c r="Q704" s="8"/>
      <c r="R704" s="8"/>
      <c r="S704" s="8"/>
      <c r="T704" s="8"/>
      <c r="U704" s="8"/>
      <c r="V704" s="8"/>
      <c r="W704" s="8"/>
      <c r="X704" s="8"/>
      <c r="Y704" s="8"/>
      <c r="Z704" s="8"/>
    </row>
    <row r="705" spans="1:26" ht="12.75" customHeight="1" x14ac:dyDescent="0.15">
      <c r="A705" s="8"/>
      <c r="B705" s="83"/>
      <c r="C705" s="34"/>
      <c r="D705" s="146"/>
      <c r="E705" s="35"/>
      <c r="F705" s="35"/>
      <c r="G705" s="35"/>
      <c r="H705" s="155"/>
      <c r="I705" s="155"/>
      <c r="J705" s="8"/>
      <c r="K705" s="8"/>
      <c r="L705" s="8"/>
      <c r="M705" s="8"/>
      <c r="N705" s="8"/>
      <c r="O705" s="8"/>
      <c r="P705" s="8"/>
      <c r="Q705" s="8"/>
      <c r="R705" s="8"/>
      <c r="S705" s="8"/>
      <c r="T705" s="8"/>
      <c r="U705" s="8"/>
      <c r="V705" s="8"/>
      <c r="W705" s="8"/>
      <c r="X705" s="8"/>
      <c r="Y705" s="8"/>
      <c r="Z705" s="8"/>
    </row>
    <row r="706" spans="1:26" ht="12.75" customHeight="1" x14ac:dyDescent="0.15">
      <c r="A706" s="8"/>
      <c r="B706" s="83"/>
      <c r="C706" s="34"/>
      <c r="D706" s="146"/>
      <c r="E706" s="35"/>
      <c r="F706" s="35"/>
      <c r="G706" s="35"/>
      <c r="H706" s="155"/>
      <c r="I706" s="155"/>
      <c r="J706" s="8"/>
      <c r="K706" s="8"/>
      <c r="L706" s="8"/>
      <c r="M706" s="8"/>
      <c r="N706" s="8"/>
      <c r="O706" s="8"/>
      <c r="P706" s="8"/>
      <c r="Q706" s="8"/>
      <c r="R706" s="8"/>
      <c r="S706" s="8"/>
      <c r="T706" s="8"/>
      <c r="U706" s="8"/>
      <c r="V706" s="8"/>
      <c r="W706" s="8"/>
      <c r="X706" s="8"/>
      <c r="Y706" s="8"/>
      <c r="Z706" s="8"/>
    </row>
    <row r="707" spans="1:26" ht="12.75" customHeight="1" x14ac:dyDescent="0.15">
      <c r="A707" s="8"/>
      <c r="B707" s="83"/>
      <c r="C707" s="34"/>
      <c r="D707" s="146"/>
      <c r="E707" s="35"/>
      <c r="F707" s="35"/>
      <c r="G707" s="35"/>
      <c r="H707" s="155"/>
      <c r="I707" s="155"/>
      <c r="J707" s="8"/>
      <c r="K707" s="8"/>
      <c r="L707" s="8"/>
      <c r="M707" s="8"/>
      <c r="N707" s="8"/>
      <c r="O707" s="8"/>
      <c r="P707" s="8"/>
      <c r="Q707" s="8"/>
      <c r="R707" s="8"/>
      <c r="S707" s="8"/>
      <c r="T707" s="8"/>
      <c r="U707" s="8"/>
      <c r="V707" s="8"/>
      <c r="W707" s="8"/>
      <c r="X707" s="8"/>
      <c r="Y707" s="8"/>
      <c r="Z707" s="8"/>
    </row>
    <row r="708" spans="1:26" ht="12.75" customHeight="1" x14ac:dyDescent="0.15">
      <c r="A708" s="8"/>
      <c r="B708" s="83"/>
      <c r="C708" s="34"/>
      <c r="D708" s="146"/>
      <c r="E708" s="35"/>
      <c r="F708" s="35"/>
      <c r="G708" s="35"/>
      <c r="H708" s="155"/>
      <c r="I708" s="155"/>
      <c r="J708" s="8"/>
      <c r="K708" s="8"/>
      <c r="L708" s="8"/>
      <c r="M708" s="8"/>
      <c r="N708" s="8"/>
      <c r="O708" s="8"/>
      <c r="P708" s="8"/>
      <c r="Q708" s="8"/>
      <c r="R708" s="8"/>
      <c r="S708" s="8"/>
      <c r="T708" s="8"/>
      <c r="U708" s="8"/>
      <c r="V708" s="8"/>
      <c r="W708" s="8"/>
      <c r="X708" s="8"/>
      <c r="Y708" s="8"/>
      <c r="Z708" s="8"/>
    </row>
    <row r="709" spans="1:26" ht="12.75" customHeight="1" x14ac:dyDescent="0.15">
      <c r="A709" s="8"/>
      <c r="B709" s="83"/>
      <c r="C709" s="34"/>
      <c r="D709" s="146"/>
      <c r="E709" s="35"/>
      <c r="F709" s="35"/>
      <c r="G709" s="35"/>
      <c r="H709" s="155"/>
      <c r="I709" s="155"/>
      <c r="J709" s="8"/>
      <c r="K709" s="8"/>
      <c r="L709" s="8"/>
      <c r="M709" s="8"/>
      <c r="N709" s="8"/>
      <c r="O709" s="8"/>
      <c r="P709" s="8"/>
      <c r="Q709" s="8"/>
      <c r="R709" s="8"/>
      <c r="S709" s="8"/>
      <c r="T709" s="8"/>
      <c r="U709" s="8"/>
      <c r="V709" s="8"/>
      <c r="W709" s="8"/>
      <c r="X709" s="8"/>
      <c r="Y709" s="8"/>
      <c r="Z709" s="8"/>
    </row>
    <row r="710" spans="1:26" ht="12.75" customHeight="1" x14ac:dyDescent="0.15">
      <c r="A710" s="8"/>
      <c r="B710" s="83"/>
      <c r="C710" s="34"/>
      <c r="D710" s="146"/>
      <c r="E710" s="35"/>
      <c r="F710" s="35"/>
      <c r="G710" s="35"/>
      <c r="H710" s="155"/>
      <c r="I710" s="155"/>
      <c r="J710" s="8"/>
      <c r="K710" s="8"/>
      <c r="L710" s="8"/>
      <c r="M710" s="8"/>
      <c r="N710" s="8"/>
      <c r="O710" s="8"/>
      <c r="P710" s="8"/>
      <c r="Q710" s="8"/>
      <c r="R710" s="8"/>
      <c r="S710" s="8"/>
      <c r="T710" s="8"/>
      <c r="U710" s="8"/>
      <c r="V710" s="8"/>
      <c r="W710" s="8"/>
      <c r="X710" s="8"/>
      <c r="Y710" s="8"/>
      <c r="Z710" s="8"/>
    </row>
    <row r="711" spans="1:26" ht="12.75" customHeight="1" x14ac:dyDescent="0.15">
      <c r="A711" s="8"/>
      <c r="B711" s="83"/>
      <c r="C711" s="34"/>
      <c r="D711" s="146"/>
      <c r="E711" s="35"/>
      <c r="F711" s="35"/>
      <c r="G711" s="35"/>
      <c r="H711" s="155"/>
      <c r="I711" s="155"/>
      <c r="J711" s="8"/>
      <c r="K711" s="8"/>
      <c r="L711" s="8"/>
      <c r="M711" s="8"/>
      <c r="N711" s="8"/>
      <c r="O711" s="8"/>
      <c r="P711" s="8"/>
      <c r="Q711" s="8"/>
      <c r="R711" s="8"/>
      <c r="S711" s="8"/>
      <c r="T711" s="8"/>
      <c r="U711" s="8"/>
      <c r="V711" s="8"/>
      <c r="W711" s="8"/>
      <c r="X711" s="8"/>
      <c r="Y711" s="8"/>
      <c r="Z711" s="8"/>
    </row>
    <row r="712" spans="1:26" ht="12.75" customHeight="1" x14ac:dyDescent="0.15">
      <c r="A712" s="8"/>
      <c r="B712" s="83"/>
      <c r="C712" s="34"/>
      <c r="D712" s="146"/>
      <c r="E712" s="35"/>
      <c r="F712" s="35"/>
      <c r="G712" s="35"/>
      <c r="H712" s="155"/>
      <c r="I712" s="155"/>
      <c r="J712" s="8"/>
      <c r="K712" s="8"/>
      <c r="L712" s="8"/>
      <c r="M712" s="8"/>
      <c r="N712" s="8"/>
      <c r="O712" s="8"/>
      <c r="P712" s="8"/>
      <c r="Q712" s="8"/>
      <c r="R712" s="8"/>
      <c r="S712" s="8"/>
      <c r="T712" s="8"/>
      <c r="U712" s="8"/>
      <c r="V712" s="8"/>
      <c r="W712" s="8"/>
      <c r="X712" s="8"/>
      <c r="Y712" s="8"/>
      <c r="Z712" s="8"/>
    </row>
    <row r="713" spans="1:26" ht="12.75" customHeight="1" x14ac:dyDescent="0.15">
      <c r="A713" s="8"/>
      <c r="B713" s="83"/>
      <c r="C713" s="34"/>
      <c r="D713" s="146"/>
      <c r="E713" s="35"/>
      <c r="F713" s="35"/>
      <c r="G713" s="35"/>
      <c r="H713" s="155"/>
      <c r="I713" s="155"/>
      <c r="J713" s="8"/>
      <c r="K713" s="8"/>
      <c r="L713" s="8"/>
      <c r="M713" s="8"/>
      <c r="N713" s="8"/>
      <c r="O713" s="8"/>
      <c r="P713" s="8"/>
      <c r="Q713" s="8"/>
      <c r="R713" s="8"/>
      <c r="S713" s="8"/>
      <c r="T713" s="8"/>
      <c r="U713" s="8"/>
      <c r="V713" s="8"/>
      <c r="W713" s="8"/>
      <c r="X713" s="8"/>
      <c r="Y713" s="8"/>
      <c r="Z713" s="8"/>
    </row>
    <row r="714" spans="1:26" ht="12.75" customHeight="1" x14ac:dyDescent="0.15">
      <c r="A714" s="8"/>
      <c r="B714" s="83"/>
      <c r="C714" s="34"/>
      <c r="D714" s="146"/>
      <c r="E714" s="35"/>
      <c r="F714" s="35"/>
      <c r="G714" s="35"/>
      <c r="H714" s="155"/>
      <c r="I714" s="155"/>
      <c r="J714" s="8"/>
      <c r="K714" s="8"/>
      <c r="L714" s="8"/>
      <c r="M714" s="8"/>
      <c r="N714" s="8"/>
      <c r="O714" s="8"/>
      <c r="P714" s="8"/>
      <c r="Q714" s="8"/>
      <c r="R714" s="8"/>
      <c r="S714" s="8"/>
      <c r="T714" s="8"/>
      <c r="U714" s="8"/>
      <c r="V714" s="8"/>
      <c r="W714" s="8"/>
      <c r="X714" s="8"/>
      <c r="Y714" s="8"/>
      <c r="Z714" s="8"/>
    </row>
    <row r="715" spans="1:26" ht="12.75" customHeight="1" x14ac:dyDescent="0.15">
      <c r="A715" s="8"/>
      <c r="B715" s="83"/>
      <c r="C715" s="34"/>
      <c r="D715" s="146"/>
      <c r="E715" s="35"/>
      <c r="F715" s="35"/>
      <c r="G715" s="35"/>
      <c r="H715" s="155"/>
      <c r="I715" s="155"/>
      <c r="J715" s="8"/>
      <c r="K715" s="8"/>
      <c r="L715" s="8"/>
      <c r="M715" s="8"/>
      <c r="N715" s="8"/>
      <c r="O715" s="8"/>
      <c r="P715" s="8"/>
      <c r="Q715" s="8"/>
      <c r="R715" s="8"/>
      <c r="S715" s="8"/>
      <c r="T715" s="8"/>
      <c r="U715" s="8"/>
      <c r="V715" s="8"/>
      <c r="W715" s="8"/>
      <c r="X715" s="8"/>
      <c r="Y715" s="8"/>
      <c r="Z715" s="8"/>
    </row>
    <row r="716" spans="1:26" ht="12.75" customHeight="1" x14ac:dyDescent="0.15">
      <c r="A716" s="8"/>
      <c r="B716" s="83"/>
      <c r="C716" s="34"/>
      <c r="D716" s="146"/>
      <c r="E716" s="35"/>
      <c r="F716" s="35"/>
      <c r="G716" s="35"/>
      <c r="H716" s="155"/>
      <c r="I716" s="155"/>
      <c r="J716" s="8"/>
      <c r="K716" s="8"/>
      <c r="L716" s="8"/>
      <c r="M716" s="8"/>
      <c r="N716" s="8"/>
      <c r="O716" s="8"/>
      <c r="P716" s="8"/>
      <c r="Q716" s="8"/>
      <c r="R716" s="8"/>
      <c r="S716" s="8"/>
      <c r="T716" s="8"/>
      <c r="U716" s="8"/>
      <c r="V716" s="8"/>
      <c r="W716" s="8"/>
      <c r="X716" s="8"/>
      <c r="Y716" s="8"/>
      <c r="Z716" s="8"/>
    </row>
    <row r="717" spans="1:26" ht="12.75" customHeight="1" x14ac:dyDescent="0.15">
      <c r="A717" s="8"/>
      <c r="B717" s="83"/>
      <c r="C717" s="34"/>
      <c r="D717" s="146"/>
      <c r="E717" s="35"/>
      <c r="F717" s="35"/>
      <c r="G717" s="35"/>
      <c r="H717" s="155"/>
      <c r="I717" s="155"/>
      <c r="J717" s="8"/>
      <c r="K717" s="8"/>
      <c r="L717" s="8"/>
      <c r="M717" s="8"/>
      <c r="N717" s="8"/>
      <c r="O717" s="8"/>
      <c r="P717" s="8"/>
      <c r="Q717" s="8"/>
      <c r="R717" s="8"/>
      <c r="S717" s="8"/>
      <c r="T717" s="8"/>
      <c r="U717" s="8"/>
      <c r="V717" s="8"/>
      <c r="W717" s="8"/>
      <c r="X717" s="8"/>
      <c r="Y717" s="8"/>
      <c r="Z717" s="8"/>
    </row>
    <row r="718" spans="1:26" ht="12.75" customHeight="1" x14ac:dyDescent="0.15">
      <c r="A718" s="8"/>
      <c r="B718" s="83"/>
      <c r="C718" s="34"/>
      <c r="D718" s="146"/>
      <c r="E718" s="35"/>
      <c r="F718" s="35"/>
      <c r="G718" s="35"/>
      <c r="H718" s="155"/>
      <c r="I718" s="155"/>
      <c r="J718" s="8"/>
      <c r="K718" s="8"/>
      <c r="L718" s="8"/>
      <c r="M718" s="8"/>
      <c r="N718" s="8"/>
      <c r="O718" s="8"/>
      <c r="P718" s="8"/>
      <c r="Q718" s="8"/>
      <c r="R718" s="8"/>
      <c r="S718" s="8"/>
      <c r="T718" s="8"/>
      <c r="U718" s="8"/>
      <c r="V718" s="8"/>
      <c r="W718" s="8"/>
      <c r="X718" s="8"/>
      <c r="Y718" s="8"/>
      <c r="Z718" s="8"/>
    </row>
    <row r="719" spans="1:26" ht="12.75" customHeight="1" x14ac:dyDescent="0.15">
      <c r="A719" s="8"/>
      <c r="B719" s="83"/>
      <c r="C719" s="34"/>
      <c r="D719" s="146"/>
      <c r="E719" s="35"/>
      <c r="F719" s="35"/>
      <c r="G719" s="35"/>
      <c r="H719" s="155"/>
      <c r="I719" s="155"/>
      <c r="J719" s="8"/>
      <c r="K719" s="8"/>
      <c r="L719" s="8"/>
      <c r="M719" s="8"/>
      <c r="N719" s="8"/>
      <c r="O719" s="8"/>
      <c r="P719" s="8"/>
      <c r="Q719" s="8"/>
      <c r="R719" s="8"/>
      <c r="S719" s="8"/>
      <c r="T719" s="8"/>
      <c r="U719" s="8"/>
      <c r="V719" s="8"/>
      <c r="W719" s="8"/>
      <c r="X719" s="8"/>
      <c r="Y719" s="8"/>
      <c r="Z719" s="8"/>
    </row>
    <row r="720" spans="1:26" ht="12.75" customHeight="1" x14ac:dyDescent="0.15">
      <c r="A720" s="8"/>
      <c r="B720" s="83"/>
      <c r="C720" s="34"/>
      <c r="D720" s="146"/>
      <c r="E720" s="35"/>
      <c r="F720" s="35"/>
      <c r="G720" s="35"/>
      <c r="H720" s="155"/>
      <c r="I720" s="155"/>
      <c r="J720" s="8"/>
      <c r="K720" s="8"/>
      <c r="L720" s="8"/>
      <c r="M720" s="8"/>
      <c r="N720" s="8"/>
      <c r="O720" s="8"/>
      <c r="P720" s="8"/>
      <c r="Q720" s="8"/>
      <c r="R720" s="8"/>
      <c r="S720" s="8"/>
      <c r="T720" s="8"/>
      <c r="U720" s="8"/>
      <c r="V720" s="8"/>
      <c r="W720" s="8"/>
      <c r="X720" s="8"/>
      <c r="Y720" s="8"/>
      <c r="Z720" s="8"/>
    </row>
    <row r="721" spans="1:26" ht="12.75" customHeight="1" x14ac:dyDescent="0.15">
      <c r="A721" s="8"/>
      <c r="B721" s="83"/>
      <c r="C721" s="34"/>
      <c r="D721" s="146"/>
      <c r="E721" s="35"/>
      <c r="F721" s="35"/>
      <c r="G721" s="35"/>
      <c r="H721" s="155"/>
      <c r="I721" s="155"/>
      <c r="J721" s="8"/>
      <c r="K721" s="8"/>
      <c r="L721" s="8"/>
      <c r="M721" s="8"/>
      <c r="N721" s="8"/>
      <c r="O721" s="8"/>
      <c r="P721" s="8"/>
      <c r="Q721" s="8"/>
      <c r="R721" s="8"/>
      <c r="S721" s="8"/>
      <c r="T721" s="8"/>
      <c r="U721" s="8"/>
      <c r="V721" s="8"/>
      <c r="W721" s="8"/>
      <c r="X721" s="8"/>
      <c r="Y721" s="8"/>
      <c r="Z721" s="8"/>
    </row>
    <row r="722" spans="1:26" ht="12.75" customHeight="1" x14ac:dyDescent="0.15">
      <c r="A722" s="8"/>
      <c r="B722" s="83"/>
      <c r="C722" s="34"/>
      <c r="D722" s="146"/>
      <c r="E722" s="35"/>
      <c r="F722" s="35"/>
      <c r="G722" s="35"/>
      <c r="H722" s="155"/>
      <c r="I722" s="155"/>
      <c r="J722" s="8"/>
      <c r="K722" s="8"/>
      <c r="L722" s="8"/>
      <c r="M722" s="8"/>
      <c r="N722" s="8"/>
      <c r="O722" s="8"/>
      <c r="P722" s="8"/>
      <c r="Q722" s="8"/>
      <c r="R722" s="8"/>
      <c r="S722" s="8"/>
      <c r="T722" s="8"/>
      <c r="U722" s="8"/>
      <c r="V722" s="8"/>
      <c r="W722" s="8"/>
      <c r="X722" s="8"/>
      <c r="Y722" s="8"/>
      <c r="Z722" s="8"/>
    </row>
    <row r="723" spans="1:26" ht="12.75" customHeight="1" x14ac:dyDescent="0.15">
      <c r="A723" s="8"/>
      <c r="B723" s="83"/>
      <c r="C723" s="34"/>
      <c r="D723" s="146"/>
      <c r="E723" s="35"/>
      <c r="F723" s="35"/>
      <c r="G723" s="35"/>
      <c r="H723" s="155"/>
      <c r="I723" s="155"/>
      <c r="J723" s="8"/>
      <c r="K723" s="8"/>
      <c r="L723" s="8"/>
      <c r="M723" s="8"/>
      <c r="N723" s="8"/>
      <c r="O723" s="8"/>
      <c r="P723" s="8"/>
      <c r="Q723" s="8"/>
      <c r="R723" s="8"/>
      <c r="S723" s="8"/>
      <c r="T723" s="8"/>
      <c r="U723" s="8"/>
      <c r="V723" s="8"/>
      <c r="W723" s="8"/>
      <c r="X723" s="8"/>
      <c r="Y723" s="8"/>
      <c r="Z723" s="8"/>
    </row>
    <row r="724" spans="1:26" ht="12.75" customHeight="1" x14ac:dyDescent="0.15">
      <c r="A724" s="8"/>
      <c r="B724" s="83"/>
      <c r="C724" s="34"/>
      <c r="D724" s="146"/>
      <c r="E724" s="35"/>
      <c r="F724" s="35"/>
      <c r="G724" s="35"/>
      <c r="H724" s="155"/>
      <c r="I724" s="155"/>
      <c r="J724" s="8"/>
      <c r="K724" s="8"/>
      <c r="L724" s="8"/>
      <c r="M724" s="8"/>
      <c r="N724" s="8"/>
      <c r="O724" s="8"/>
      <c r="P724" s="8"/>
      <c r="Q724" s="8"/>
      <c r="R724" s="8"/>
      <c r="S724" s="8"/>
      <c r="T724" s="8"/>
      <c r="U724" s="8"/>
      <c r="V724" s="8"/>
      <c r="W724" s="8"/>
      <c r="X724" s="8"/>
      <c r="Y724" s="8"/>
      <c r="Z724" s="8"/>
    </row>
    <row r="725" spans="1:26" ht="12.75" customHeight="1" x14ac:dyDescent="0.15">
      <c r="A725" s="8"/>
      <c r="B725" s="83"/>
      <c r="C725" s="34"/>
      <c r="D725" s="146"/>
      <c r="E725" s="35"/>
      <c r="F725" s="35"/>
      <c r="G725" s="35"/>
      <c r="H725" s="155"/>
      <c r="I725" s="155"/>
      <c r="J725" s="8"/>
      <c r="K725" s="8"/>
      <c r="L725" s="8"/>
      <c r="M725" s="8"/>
      <c r="N725" s="8"/>
      <c r="O725" s="8"/>
      <c r="P725" s="8"/>
      <c r="Q725" s="8"/>
      <c r="R725" s="8"/>
      <c r="S725" s="8"/>
      <c r="T725" s="8"/>
      <c r="U725" s="8"/>
      <c r="V725" s="8"/>
      <c r="W725" s="8"/>
      <c r="X725" s="8"/>
      <c r="Y725" s="8"/>
      <c r="Z725" s="8"/>
    </row>
    <row r="726" spans="1:26" ht="12.75" customHeight="1" x14ac:dyDescent="0.15">
      <c r="A726" s="8"/>
      <c r="B726" s="83"/>
      <c r="C726" s="34"/>
      <c r="D726" s="146"/>
      <c r="E726" s="35"/>
      <c r="F726" s="35"/>
      <c r="G726" s="35"/>
      <c r="H726" s="155"/>
      <c r="I726" s="155"/>
      <c r="J726" s="8"/>
      <c r="K726" s="8"/>
      <c r="L726" s="8"/>
      <c r="M726" s="8"/>
      <c r="N726" s="8"/>
      <c r="O726" s="8"/>
      <c r="P726" s="8"/>
      <c r="Q726" s="8"/>
      <c r="R726" s="8"/>
      <c r="S726" s="8"/>
      <c r="T726" s="8"/>
      <c r="U726" s="8"/>
      <c r="V726" s="8"/>
      <c r="W726" s="8"/>
      <c r="X726" s="8"/>
      <c r="Y726" s="8"/>
      <c r="Z726" s="8"/>
    </row>
    <row r="727" spans="1:26" ht="12.75" customHeight="1" x14ac:dyDescent="0.15">
      <c r="A727" s="8"/>
      <c r="B727" s="83"/>
      <c r="C727" s="34"/>
      <c r="D727" s="146"/>
      <c r="E727" s="35"/>
      <c r="F727" s="35"/>
      <c r="G727" s="35"/>
      <c r="H727" s="155"/>
      <c r="I727" s="155"/>
      <c r="J727" s="8"/>
      <c r="K727" s="8"/>
      <c r="L727" s="8"/>
      <c r="M727" s="8"/>
      <c r="N727" s="8"/>
      <c r="O727" s="8"/>
      <c r="P727" s="8"/>
      <c r="Q727" s="8"/>
      <c r="R727" s="8"/>
      <c r="S727" s="8"/>
      <c r="T727" s="8"/>
      <c r="U727" s="8"/>
      <c r="V727" s="8"/>
      <c r="W727" s="8"/>
      <c r="X727" s="8"/>
      <c r="Y727" s="8"/>
      <c r="Z727" s="8"/>
    </row>
    <row r="728" spans="1:26" ht="12.75" customHeight="1" x14ac:dyDescent="0.15">
      <c r="A728" s="8"/>
      <c r="B728" s="83"/>
      <c r="C728" s="34"/>
      <c r="D728" s="146"/>
      <c r="E728" s="35"/>
      <c r="F728" s="35"/>
      <c r="G728" s="35"/>
      <c r="H728" s="155"/>
      <c r="I728" s="155"/>
      <c r="J728" s="8"/>
      <c r="K728" s="8"/>
      <c r="L728" s="8"/>
      <c r="M728" s="8"/>
      <c r="N728" s="8"/>
      <c r="O728" s="8"/>
      <c r="P728" s="8"/>
      <c r="Q728" s="8"/>
      <c r="R728" s="8"/>
      <c r="S728" s="8"/>
      <c r="T728" s="8"/>
      <c r="U728" s="8"/>
      <c r="V728" s="8"/>
      <c r="W728" s="8"/>
      <c r="X728" s="8"/>
      <c r="Y728" s="8"/>
      <c r="Z728" s="8"/>
    </row>
    <row r="729" spans="1:26" ht="12.75" customHeight="1" x14ac:dyDescent="0.15">
      <c r="A729" s="8"/>
      <c r="B729" s="83"/>
      <c r="C729" s="34"/>
      <c r="D729" s="146"/>
      <c r="E729" s="35"/>
      <c r="F729" s="35"/>
      <c r="G729" s="35"/>
      <c r="H729" s="155"/>
      <c r="I729" s="155"/>
      <c r="J729" s="8"/>
      <c r="K729" s="8"/>
      <c r="L729" s="8"/>
      <c r="M729" s="8"/>
      <c r="N729" s="8"/>
      <c r="O729" s="8"/>
      <c r="P729" s="8"/>
      <c r="Q729" s="8"/>
      <c r="R729" s="8"/>
      <c r="S729" s="8"/>
      <c r="T729" s="8"/>
      <c r="U729" s="8"/>
      <c r="V729" s="8"/>
      <c r="W729" s="8"/>
      <c r="X729" s="8"/>
      <c r="Y729" s="8"/>
      <c r="Z729" s="8"/>
    </row>
    <row r="730" spans="1:26" ht="12.75" customHeight="1" x14ac:dyDescent="0.15">
      <c r="A730" s="8"/>
      <c r="B730" s="83"/>
      <c r="C730" s="34"/>
      <c r="D730" s="146"/>
      <c r="E730" s="35"/>
      <c r="F730" s="35"/>
      <c r="G730" s="35"/>
      <c r="H730" s="155"/>
      <c r="I730" s="155"/>
      <c r="J730" s="8"/>
      <c r="K730" s="8"/>
      <c r="L730" s="8"/>
      <c r="M730" s="8"/>
      <c r="N730" s="8"/>
      <c r="O730" s="8"/>
      <c r="P730" s="8"/>
      <c r="Q730" s="8"/>
      <c r="R730" s="8"/>
      <c r="S730" s="8"/>
      <c r="T730" s="8"/>
      <c r="U730" s="8"/>
      <c r="V730" s="8"/>
      <c r="W730" s="8"/>
      <c r="X730" s="8"/>
      <c r="Y730" s="8"/>
      <c r="Z730" s="8"/>
    </row>
    <row r="731" spans="1:26" ht="12.75" customHeight="1" x14ac:dyDescent="0.15">
      <c r="A731" s="8"/>
      <c r="B731" s="83"/>
      <c r="C731" s="34"/>
      <c r="D731" s="146"/>
      <c r="E731" s="35"/>
      <c r="F731" s="35"/>
      <c r="G731" s="35"/>
      <c r="H731" s="155"/>
      <c r="I731" s="155"/>
      <c r="J731" s="8"/>
      <c r="K731" s="8"/>
      <c r="L731" s="8"/>
      <c r="M731" s="8"/>
      <c r="N731" s="8"/>
      <c r="O731" s="8"/>
      <c r="P731" s="8"/>
      <c r="Q731" s="8"/>
      <c r="R731" s="8"/>
      <c r="S731" s="8"/>
      <c r="T731" s="8"/>
      <c r="U731" s="8"/>
      <c r="V731" s="8"/>
      <c r="W731" s="8"/>
      <c r="X731" s="8"/>
      <c r="Y731" s="8"/>
      <c r="Z731" s="8"/>
    </row>
    <row r="732" spans="1:26" ht="12.75" customHeight="1" x14ac:dyDescent="0.15">
      <c r="A732" s="8"/>
      <c r="B732" s="83"/>
      <c r="C732" s="34"/>
      <c r="D732" s="146"/>
      <c r="E732" s="35"/>
      <c r="F732" s="35"/>
      <c r="G732" s="35"/>
      <c r="H732" s="155"/>
      <c r="I732" s="155"/>
      <c r="J732" s="8"/>
      <c r="K732" s="8"/>
      <c r="L732" s="8"/>
      <c r="M732" s="8"/>
      <c r="N732" s="8"/>
      <c r="O732" s="8"/>
      <c r="P732" s="8"/>
      <c r="Q732" s="8"/>
      <c r="R732" s="8"/>
      <c r="S732" s="8"/>
      <c r="T732" s="8"/>
      <c r="U732" s="8"/>
      <c r="V732" s="8"/>
      <c r="W732" s="8"/>
      <c r="X732" s="8"/>
      <c r="Y732" s="8"/>
      <c r="Z732" s="8"/>
    </row>
    <row r="733" spans="1:26" ht="12.75" customHeight="1" x14ac:dyDescent="0.15">
      <c r="A733" s="8"/>
      <c r="B733" s="83"/>
      <c r="C733" s="34"/>
      <c r="D733" s="146"/>
      <c r="E733" s="35"/>
      <c r="F733" s="35"/>
      <c r="G733" s="35"/>
      <c r="H733" s="155"/>
      <c r="I733" s="155"/>
      <c r="J733" s="8"/>
      <c r="K733" s="8"/>
      <c r="L733" s="8"/>
      <c r="M733" s="8"/>
      <c r="N733" s="8"/>
      <c r="O733" s="8"/>
      <c r="P733" s="8"/>
      <c r="Q733" s="8"/>
      <c r="R733" s="8"/>
      <c r="S733" s="8"/>
      <c r="T733" s="8"/>
      <c r="U733" s="8"/>
      <c r="V733" s="8"/>
      <c r="W733" s="8"/>
      <c r="X733" s="8"/>
      <c r="Y733" s="8"/>
      <c r="Z733" s="8"/>
    </row>
    <row r="734" spans="1:26" ht="12.75" customHeight="1" x14ac:dyDescent="0.15">
      <c r="A734" s="8"/>
      <c r="B734" s="83"/>
      <c r="C734" s="34"/>
      <c r="D734" s="146"/>
      <c r="E734" s="35"/>
      <c r="F734" s="35"/>
      <c r="G734" s="35"/>
      <c r="H734" s="155"/>
      <c r="I734" s="155"/>
      <c r="J734" s="8"/>
      <c r="K734" s="8"/>
      <c r="L734" s="8"/>
      <c r="M734" s="8"/>
      <c r="N734" s="8"/>
      <c r="O734" s="8"/>
      <c r="P734" s="8"/>
      <c r="Q734" s="8"/>
      <c r="R734" s="8"/>
      <c r="S734" s="8"/>
      <c r="T734" s="8"/>
      <c r="U734" s="8"/>
      <c r="V734" s="8"/>
      <c r="W734" s="8"/>
      <c r="X734" s="8"/>
      <c r="Y734" s="8"/>
      <c r="Z734" s="8"/>
    </row>
    <row r="735" spans="1:26" ht="12.75" customHeight="1" x14ac:dyDescent="0.15">
      <c r="A735" s="8"/>
      <c r="B735" s="83"/>
      <c r="C735" s="34"/>
      <c r="D735" s="146"/>
      <c r="E735" s="35"/>
      <c r="F735" s="35"/>
      <c r="G735" s="35"/>
      <c r="H735" s="155"/>
      <c r="I735" s="155"/>
      <c r="J735" s="8"/>
      <c r="K735" s="8"/>
      <c r="L735" s="8"/>
      <c r="M735" s="8"/>
      <c r="N735" s="8"/>
      <c r="O735" s="8"/>
      <c r="P735" s="8"/>
      <c r="Q735" s="8"/>
      <c r="R735" s="8"/>
      <c r="S735" s="8"/>
      <c r="T735" s="8"/>
      <c r="U735" s="8"/>
      <c r="V735" s="8"/>
      <c r="W735" s="8"/>
      <c r="X735" s="8"/>
      <c r="Y735" s="8"/>
      <c r="Z735" s="8"/>
    </row>
    <row r="736" spans="1:26" ht="12.75" customHeight="1" x14ac:dyDescent="0.15">
      <c r="A736" s="8"/>
      <c r="B736" s="83"/>
      <c r="C736" s="34"/>
      <c r="D736" s="146"/>
      <c r="E736" s="35"/>
      <c r="F736" s="35"/>
      <c r="G736" s="35"/>
      <c r="H736" s="155"/>
      <c r="I736" s="155"/>
      <c r="J736" s="8"/>
      <c r="K736" s="8"/>
      <c r="L736" s="8"/>
      <c r="M736" s="8"/>
      <c r="N736" s="8"/>
      <c r="O736" s="8"/>
      <c r="P736" s="8"/>
      <c r="Q736" s="8"/>
      <c r="R736" s="8"/>
      <c r="S736" s="8"/>
      <c r="T736" s="8"/>
      <c r="U736" s="8"/>
      <c r="V736" s="8"/>
      <c r="W736" s="8"/>
      <c r="X736" s="8"/>
      <c r="Y736" s="8"/>
      <c r="Z736" s="8"/>
    </row>
    <row r="737" spans="1:26" ht="12.75" customHeight="1" x14ac:dyDescent="0.15">
      <c r="A737" s="8"/>
      <c r="B737" s="83"/>
      <c r="C737" s="34"/>
      <c r="D737" s="146"/>
      <c r="E737" s="35"/>
      <c r="F737" s="35"/>
      <c r="G737" s="35"/>
      <c r="H737" s="155"/>
      <c r="I737" s="155"/>
      <c r="J737" s="8"/>
      <c r="K737" s="8"/>
      <c r="L737" s="8"/>
      <c r="M737" s="8"/>
      <c r="N737" s="8"/>
      <c r="O737" s="8"/>
      <c r="P737" s="8"/>
      <c r="Q737" s="8"/>
      <c r="R737" s="8"/>
      <c r="S737" s="8"/>
      <c r="T737" s="8"/>
      <c r="U737" s="8"/>
      <c r="V737" s="8"/>
      <c r="W737" s="8"/>
      <c r="X737" s="8"/>
      <c r="Y737" s="8"/>
      <c r="Z737" s="8"/>
    </row>
    <row r="738" spans="1:26" ht="12.75" customHeight="1" x14ac:dyDescent="0.15">
      <c r="A738" s="8"/>
      <c r="B738" s="83"/>
      <c r="C738" s="34"/>
      <c r="D738" s="146"/>
      <c r="E738" s="35"/>
      <c r="F738" s="35"/>
      <c r="G738" s="35"/>
      <c r="H738" s="155"/>
      <c r="I738" s="155"/>
      <c r="J738" s="8"/>
      <c r="K738" s="8"/>
      <c r="L738" s="8"/>
      <c r="M738" s="8"/>
      <c r="N738" s="8"/>
      <c r="O738" s="8"/>
      <c r="P738" s="8"/>
      <c r="Q738" s="8"/>
      <c r="R738" s="8"/>
      <c r="S738" s="8"/>
      <c r="T738" s="8"/>
      <c r="U738" s="8"/>
      <c r="V738" s="8"/>
      <c r="W738" s="8"/>
      <c r="X738" s="8"/>
      <c r="Y738" s="8"/>
      <c r="Z738" s="8"/>
    </row>
    <row r="739" spans="1:26" ht="12.75" customHeight="1" x14ac:dyDescent="0.15">
      <c r="A739" s="8"/>
      <c r="B739" s="83"/>
      <c r="C739" s="34"/>
      <c r="D739" s="146"/>
      <c r="E739" s="35"/>
      <c r="F739" s="35"/>
      <c r="G739" s="35"/>
      <c r="H739" s="155"/>
      <c r="I739" s="155"/>
      <c r="J739" s="8"/>
      <c r="K739" s="8"/>
      <c r="L739" s="8"/>
      <c r="M739" s="8"/>
      <c r="N739" s="8"/>
      <c r="O739" s="8"/>
      <c r="P739" s="8"/>
      <c r="Q739" s="8"/>
      <c r="R739" s="8"/>
      <c r="S739" s="8"/>
      <c r="T739" s="8"/>
      <c r="U739" s="8"/>
      <c r="V739" s="8"/>
      <c r="W739" s="8"/>
      <c r="X739" s="8"/>
      <c r="Y739" s="8"/>
      <c r="Z739" s="8"/>
    </row>
    <row r="740" spans="1:26" ht="12.75" customHeight="1" x14ac:dyDescent="0.15">
      <c r="A740" s="8"/>
      <c r="B740" s="83"/>
      <c r="C740" s="34"/>
      <c r="D740" s="146"/>
      <c r="E740" s="35"/>
      <c r="F740" s="35"/>
      <c r="G740" s="35"/>
      <c r="H740" s="155"/>
      <c r="I740" s="155"/>
      <c r="J740" s="8"/>
      <c r="K740" s="8"/>
      <c r="L740" s="8"/>
      <c r="M740" s="8"/>
      <c r="N740" s="8"/>
      <c r="O740" s="8"/>
      <c r="P740" s="8"/>
      <c r="Q740" s="8"/>
      <c r="R740" s="8"/>
      <c r="S740" s="8"/>
      <c r="T740" s="8"/>
      <c r="U740" s="8"/>
      <c r="V740" s="8"/>
      <c r="W740" s="8"/>
      <c r="X740" s="8"/>
      <c r="Y740" s="8"/>
      <c r="Z740" s="8"/>
    </row>
    <row r="741" spans="1:26" ht="12.75" customHeight="1" x14ac:dyDescent="0.15">
      <c r="A741" s="8"/>
      <c r="B741" s="83"/>
      <c r="C741" s="34"/>
      <c r="D741" s="146"/>
      <c r="E741" s="35"/>
      <c r="F741" s="35"/>
      <c r="G741" s="35"/>
      <c r="H741" s="155"/>
      <c r="I741" s="155"/>
      <c r="J741" s="8"/>
      <c r="K741" s="8"/>
      <c r="L741" s="8"/>
      <c r="M741" s="8"/>
      <c r="N741" s="8"/>
      <c r="O741" s="8"/>
      <c r="P741" s="8"/>
      <c r="Q741" s="8"/>
      <c r="R741" s="8"/>
      <c r="S741" s="8"/>
      <c r="T741" s="8"/>
      <c r="U741" s="8"/>
      <c r="V741" s="8"/>
      <c r="W741" s="8"/>
      <c r="X741" s="8"/>
      <c r="Y741" s="8"/>
      <c r="Z741" s="8"/>
    </row>
    <row r="742" spans="1:26" ht="12.75" customHeight="1" x14ac:dyDescent="0.15">
      <c r="A742" s="8"/>
      <c r="B742" s="83"/>
      <c r="C742" s="34"/>
      <c r="D742" s="146"/>
      <c r="E742" s="35"/>
      <c r="F742" s="35"/>
      <c r="G742" s="35"/>
      <c r="H742" s="155"/>
      <c r="I742" s="155"/>
      <c r="J742" s="8"/>
      <c r="K742" s="8"/>
      <c r="L742" s="8"/>
      <c r="M742" s="8"/>
      <c r="N742" s="8"/>
      <c r="O742" s="8"/>
      <c r="P742" s="8"/>
      <c r="Q742" s="8"/>
      <c r="R742" s="8"/>
      <c r="S742" s="8"/>
      <c r="T742" s="8"/>
      <c r="U742" s="8"/>
      <c r="V742" s="8"/>
      <c r="W742" s="8"/>
      <c r="X742" s="8"/>
      <c r="Y742" s="8"/>
      <c r="Z742" s="8"/>
    </row>
    <row r="743" spans="1:26" ht="12.75" customHeight="1" x14ac:dyDescent="0.15">
      <c r="A743" s="8"/>
      <c r="B743" s="83"/>
      <c r="C743" s="34"/>
      <c r="D743" s="146"/>
      <c r="E743" s="35"/>
      <c r="F743" s="35"/>
      <c r="G743" s="35"/>
      <c r="H743" s="155"/>
      <c r="I743" s="155"/>
      <c r="J743" s="8"/>
      <c r="K743" s="8"/>
      <c r="L743" s="8"/>
      <c r="M743" s="8"/>
      <c r="N743" s="8"/>
      <c r="O743" s="8"/>
      <c r="P743" s="8"/>
      <c r="Q743" s="8"/>
      <c r="R743" s="8"/>
      <c r="S743" s="8"/>
      <c r="T743" s="8"/>
      <c r="U743" s="8"/>
      <c r="V743" s="8"/>
      <c r="W743" s="8"/>
      <c r="X743" s="8"/>
      <c r="Y743" s="8"/>
      <c r="Z743" s="8"/>
    </row>
    <row r="744" spans="1:26" ht="12.75" customHeight="1" x14ac:dyDescent="0.15">
      <c r="A744" s="8"/>
      <c r="B744" s="83"/>
      <c r="C744" s="34"/>
      <c r="D744" s="146"/>
      <c r="E744" s="35"/>
      <c r="F744" s="35"/>
      <c r="G744" s="35"/>
      <c r="H744" s="155"/>
      <c r="I744" s="155"/>
      <c r="J744" s="8"/>
      <c r="K744" s="8"/>
      <c r="L744" s="8"/>
      <c r="M744" s="8"/>
      <c r="N744" s="8"/>
      <c r="O744" s="8"/>
      <c r="P744" s="8"/>
      <c r="Q744" s="8"/>
      <c r="R744" s="8"/>
      <c r="S744" s="8"/>
      <c r="T744" s="8"/>
      <c r="U744" s="8"/>
      <c r="V744" s="8"/>
      <c r="W744" s="8"/>
      <c r="X744" s="8"/>
      <c r="Y744" s="8"/>
      <c r="Z744" s="8"/>
    </row>
    <row r="745" spans="1:26" ht="12.75" customHeight="1" x14ac:dyDescent="0.15">
      <c r="A745" s="8"/>
      <c r="B745" s="83"/>
      <c r="C745" s="34"/>
      <c r="D745" s="146"/>
      <c r="E745" s="35"/>
      <c r="F745" s="35"/>
      <c r="G745" s="35"/>
      <c r="H745" s="155"/>
      <c r="I745" s="155"/>
      <c r="J745" s="8"/>
      <c r="K745" s="8"/>
      <c r="L745" s="8"/>
      <c r="M745" s="8"/>
      <c r="N745" s="8"/>
      <c r="O745" s="8"/>
      <c r="P745" s="8"/>
      <c r="Q745" s="8"/>
      <c r="R745" s="8"/>
      <c r="S745" s="8"/>
      <c r="T745" s="8"/>
      <c r="U745" s="8"/>
      <c r="V745" s="8"/>
      <c r="W745" s="8"/>
      <c r="X745" s="8"/>
      <c r="Y745" s="8"/>
      <c r="Z745" s="8"/>
    </row>
    <row r="746" spans="1:26" ht="12.75" customHeight="1" x14ac:dyDescent="0.15">
      <c r="A746" s="8"/>
      <c r="B746" s="83"/>
      <c r="C746" s="34"/>
      <c r="D746" s="146"/>
      <c r="E746" s="35"/>
      <c r="F746" s="35"/>
      <c r="G746" s="35"/>
      <c r="H746" s="155"/>
      <c r="I746" s="155"/>
      <c r="J746" s="8"/>
      <c r="K746" s="8"/>
      <c r="L746" s="8"/>
      <c r="M746" s="8"/>
      <c r="N746" s="8"/>
      <c r="O746" s="8"/>
      <c r="P746" s="8"/>
      <c r="Q746" s="8"/>
      <c r="R746" s="8"/>
      <c r="S746" s="8"/>
      <c r="T746" s="8"/>
      <c r="U746" s="8"/>
      <c r="V746" s="8"/>
      <c r="W746" s="8"/>
      <c r="X746" s="8"/>
      <c r="Y746" s="8"/>
      <c r="Z746" s="8"/>
    </row>
    <row r="747" spans="1:26" ht="12.75" customHeight="1" x14ac:dyDescent="0.15">
      <c r="A747" s="8"/>
      <c r="B747" s="83"/>
      <c r="C747" s="34"/>
      <c r="D747" s="146"/>
      <c r="E747" s="35"/>
      <c r="F747" s="35"/>
      <c r="G747" s="35"/>
      <c r="H747" s="155"/>
      <c r="I747" s="155"/>
      <c r="J747" s="8"/>
      <c r="K747" s="8"/>
      <c r="L747" s="8"/>
      <c r="M747" s="8"/>
      <c r="N747" s="8"/>
      <c r="O747" s="8"/>
      <c r="P747" s="8"/>
      <c r="Q747" s="8"/>
      <c r="R747" s="8"/>
      <c r="S747" s="8"/>
      <c r="T747" s="8"/>
      <c r="U747" s="8"/>
      <c r="V747" s="8"/>
      <c r="W747" s="8"/>
      <c r="X747" s="8"/>
      <c r="Y747" s="8"/>
      <c r="Z747" s="8"/>
    </row>
    <row r="748" spans="1:26" ht="12.75" customHeight="1" x14ac:dyDescent="0.15">
      <c r="A748" s="8"/>
      <c r="B748" s="83"/>
      <c r="C748" s="34"/>
      <c r="D748" s="146"/>
      <c r="E748" s="35"/>
      <c r="F748" s="35"/>
      <c r="G748" s="35"/>
      <c r="H748" s="155"/>
      <c r="I748" s="155"/>
      <c r="J748" s="8"/>
      <c r="K748" s="8"/>
      <c r="L748" s="8"/>
      <c r="M748" s="8"/>
      <c r="N748" s="8"/>
      <c r="O748" s="8"/>
      <c r="P748" s="8"/>
      <c r="Q748" s="8"/>
      <c r="R748" s="8"/>
      <c r="S748" s="8"/>
      <c r="T748" s="8"/>
      <c r="U748" s="8"/>
      <c r="V748" s="8"/>
      <c r="W748" s="8"/>
      <c r="X748" s="8"/>
      <c r="Y748" s="8"/>
      <c r="Z748" s="8"/>
    </row>
    <row r="749" spans="1:26" ht="12.75" customHeight="1" x14ac:dyDescent="0.15">
      <c r="A749" s="8"/>
      <c r="B749" s="83"/>
      <c r="C749" s="34"/>
      <c r="D749" s="146"/>
      <c r="E749" s="35"/>
      <c r="F749" s="35"/>
      <c r="G749" s="35"/>
      <c r="H749" s="155"/>
      <c r="I749" s="155"/>
      <c r="J749" s="8"/>
      <c r="K749" s="8"/>
      <c r="L749" s="8"/>
      <c r="M749" s="8"/>
      <c r="N749" s="8"/>
      <c r="O749" s="8"/>
      <c r="P749" s="8"/>
      <c r="Q749" s="8"/>
      <c r="R749" s="8"/>
      <c r="S749" s="8"/>
      <c r="T749" s="8"/>
      <c r="U749" s="8"/>
      <c r="V749" s="8"/>
      <c r="W749" s="8"/>
      <c r="X749" s="8"/>
      <c r="Y749" s="8"/>
      <c r="Z749" s="8"/>
    </row>
    <row r="750" spans="1:26" ht="12.75" customHeight="1" x14ac:dyDescent="0.15">
      <c r="A750" s="8"/>
      <c r="B750" s="83"/>
      <c r="C750" s="34"/>
      <c r="D750" s="146"/>
      <c r="E750" s="35"/>
      <c r="F750" s="35"/>
      <c r="G750" s="35"/>
      <c r="H750" s="155"/>
      <c r="I750" s="155"/>
      <c r="J750" s="8"/>
      <c r="K750" s="8"/>
      <c r="L750" s="8"/>
      <c r="M750" s="8"/>
      <c r="N750" s="8"/>
      <c r="O750" s="8"/>
      <c r="P750" s="8"/>
      <c r="Q750" s="8"/>
      <c r="R750" s="8"/>
      <c r="S750" s="8"/>
      <c r="T750" s="8"/>
      <c r="U750" s="8"/>
      <c r="V750" s="8"/>
      <c r="W750" s="8"/>
      <c r="X750" s="8"/>
      <c r="Y750" s="8"/>
      <c r="Z750" s="8"/>
    </row>
    <row r="751" spans="1:26" ht="12.75" customHeight="1" x14ac:dyDescent="0.15">
      <c r="A751" s="8"/>
      <c r="B751" s="83"/>
      <c r="C751" s="34"/>
      <c r="D751" s="146"/>
      <c r="E751" s="35"/>
      <c r="F751" s="35"/>
      <c r="G751" s="35"/>
      <c r="H751" s="155"/>
      <c r="I751" s="155"/>
      <c r="J751" s="8"/>
      <c r="K751" s="8"/>
      <c r="L751" s="8"/>
      <c r="M751" s="8"/>
      <c r="N751" s="8"/>
      <c r="O751" s="8"/>
      <c r="P751" s="8"/>
      <c r="Q751" s="8"/>
      <c r="R751" s="8"/>
      <c r="S751" s="8"/>
      <c r="T751" s="8"/>
      <c r="U751" s="8"/>
      <c r="V751" s="8"/>
      <c r="W751" s="8"/>
      <c r="X751" s="8"/>
      <c r="Y751" s="8"/>
      <c r="Z751" s="8"/>
    </row>
    <row r="752" spans="1:26" ht="12.75" customHeight="1" x14ac:dyDescent="0.15">
      <c r="A752" s="8"/>
      <c r="B752" s="83"/>
      <c r="C752" s="34"/>
      <c r="D752" s="146"/>
      <c r="E752" s="35"/>
      <c r="F752" s="35"/>
      <c r="G752" s="35"/>
      <c r="H752" s="155"/>
      <c r="I752" s="155"/>
      <c r="J752" s="8"/>
      <c r="K752" s="8"/>
      <c r="L752" s="8"/>
      <c r="M752" s="8"/>
      <c r="N752" s="8"/>
      <c r="O752" s="8"/>
      <c r="P752" s="8"/>
      <c r="Q752" s="8"/>
      <c r="R752" s="8"/>
      <c r="S752" s="8"/>
      <c r="T752" s="8"/>
      <c r="U752" s="8"/>
      <c r="V752" s="8"/>
      <c r="W752" s="8"/>
      <c r="X752" s="8"/>
      <c r="Y752" s="8"/>
      <c r="Z752" s="8"/>
    </row>
    <row r="753" spans="1:26" ht="12.75" customHeight="1" x14ac:dyDescent="0.15">
      <c r="A753" s="8"/>
      <c r="B753" s="83"/>
      <c r="C753" s="34"/>
      <c r="D753" s="146"/>
      <c r="E753" s="35"/>
      <c r="F753" s="35"/>
      <c r="G753" s="35"/>
      <c r="H753" s="155"/>
      <c r="I753" s="155"/>
      <c r="J753" s="8"/>
      <c r="K753" s="8"/>
      <c r="L753" s="8"/>
      <c r="M753" s="8"/>
      <c r="N753" s="8"/>
      <c r="O753" s="8"/>
      <c r="P753" s="8"/>
      <c r="Q753" s="8"/>
      <c r="R753" s="8"/>
      <c r="S753" s="8"/>
      <c r="T753" s="8"/>
      <c r="U753" s="8"/>
      <c r="V753" s="8"/>
      <c r="W753" s="8"/>
      <c r="X753" s="8"/>
      <c r="Y753" s="8"/>
      <c r="Z753" s="8"/>
    </row>
    <row r="754" spans="1:26" ht="12.75" customHeight="1" x14ac:dyDescent="0.15">
      <c r="A754" s="8"/>
      <c r="B754" s="83"/>
      <c r="C754" s="34"/>
      <c r="D754" s="146"/>
      <c r="E754" s="35"/>
      <c r="F754" s="35"/>
      <c r="G754" s="35"/>
      <c r="H754" s="155"/>
      <c r="I754" s="155"/>
      <c r="J754" s="8"/>
      <c r="K754" s="8"/>
      <c r="L754" s="8"/>
      <c r="M754" s="8"/>
      <c r="N754" s="8"/>
      <c r="O754" s="8"/>
      <c r="P754" s="8"/>
      <c r="Q754" s="8"/>
      <c r="R754" s="8"/>
      <c r="S754" s="8"/>
      <c r="T754" s="8"/>
      <c r="U754" s="8"/>
      <c r="V754" s="8"/>
      <c r="W754" s="8"/>
      <c r="X754" s="8"/>
      <c r="Y754" s="8"/>
      <c r="Z754" s="8"/>
    </row>
    <row r="755" spans="1:26" ht="12.75" customHeight="1" x14ac:dyDescent="0.15">
      <c r="A755" s="8"/>
      <c r="B755" s="83"/>
      <c r="C755" s="34"/>
      <c r="D755" s="146"/>
      <c r="E755" s="35"/>
      <c r="F755" s="35"/>
      <c r="G755" s="35"/>
      <c r="H755" s="155"/>
      <c r="I755" s="155"/>
      <c r="J755" s="8"/>
      <c r="K755" s="8"/>
      <c r="L755" s="8"/>
      <c r="M755" s="8"/>
      <c r="N755" s="8"/>
      <c r="O755" s="8"/>
      <c r="P755" s="8"/>
      <c r="Q755" s="8"/>
      <c r="R755" s="8"/>
      <c r="S755" s="8"/>
      <c r="T755" s="8"/>
      <c r="U755" s="8"/>
      <c r="V755" s="8"/>
      <c r="W755" s="8"/>
      <c r="X755" s="8"/>
      <c r="Y755" s="8"/>
      <c r="Z755" s="8"/>
    </row>
    <row r="756" spans="1:26" ht="12.75" customHeight="1" x14ac:dyDescent="0.15">
      <c r="A756" s="8"/>
      <c r="B756" s="83"/>
      <c r="C756" s="34"/>
      <c r="D756" s="146"/>
      <c r="E756" s="35"/>
      <c r="F756" s="35"/>
      <c r="G756" s="35"/>
      <c r="H756" s="155"/>
      <c r="I756" s="155"/>
      <c r="J756" s="8"/>
      <c r="K756" s="8"/>
      <c r="L756" s="8"/>
      <c r="M756" s="8"/>
      <c r="N756" s="8"/>
      <c r="O756" s="8"/>
      <c r="P756" s="8"/>
      <c r="Q756" s="8"/>
      <c r="R756" s="8"/>
      <c r="S756" s="8"/>
      <c r="T756" s="8"/>
      <c r="U756" s="8"/>
      <c r="V756" s="8"/>
      <c r="W756" s="8"/>
      <c r="X756" s="8"/>
      <c r="Y756" s="8"/>
      <c r="Z756" s="8"/>
    </row>
    <row r="757" spans="1:26" ht="12.75" customHeight="1" x14ac:dyDescent="0.15">
      <c r="A757" s="8"/>
      <c r="B757" s="83"/>
      <c r="C757" s="34"/>
      <c r="D757" s="146"/>
      <c r="E757" s="35"/>
      <c r="F757" s="35"/>
      <c r="G757" s="35"/>
      <c r="H757" s="155"/>
      <c r="I757" s="155"/>
      <c r="J757" s="8"/>
      <c r="K757" s="8"/>
      <c r="L757" s="8"/>
      <c r="M757" s="8"/>
      <c r="N757" s="8"/>
      <c r="O757" s="8"/>
      <c r="P757" s="8"/>
      <c r="Q757" s="8"/>
      <c r="R757" s="8"/>
      <c r="S757" s="8"/>
      <c r="T757" s="8"/>
      <c r="U757" s="8"/>
      <c r="V757" s="8"/>
      <c r="W757" s="8"/>
      <c r="X757" s="8"/>
      <c r="Y757" s="8"/>
      <c r="Z757" s="8"/>
    </row>
    <row r="758" spans="1:26" ht="12.75" customHeight="1" x14ac:dyDescent="0.15">
      <c r="A758" s="8"/>
      <c r="B758" s="83"/>
      <c r="C758" s="34"/>
      <c r="D758" s="146"/>
      <c r="E758" s="35"/>
      <c r="F758" s="35"/>
      <c r="G758" s="35"/>
      <c r="H758" s="155"/>
      <c r="I758" s="155"/>
      <c r="J758" s="8"/>
      <c r="K758" s="8"/>
      <c r="L758" s="8"/>
      <c r="M758" s="8"/>
      <c r="N758" s="8"/>
      <c r="O758" s="8"/>
      <c r="P758" s="8"/>
      <c r="Q758" s="8"/>
      <c r="R758" s="8"/>
      <c r="S758" s="8"/>
      <c r="T758" s="8"/>
      <c r="U758" s="8"/>
      <c r="V758" s="8"/>
      <c r="W758" s="8"/>
      <c r="X758" s="8"/>
      <c r="Y758" s="8"/>
      <c r="Z758" s="8"/>
    </row>
    <row r="759" spans="1:26" ht="12.75" customHeight="1" x14ac:dyDescent="0.15">
      <c r="A759" s="8"/>
      <c r="B759" s="83"/>
      <c r="C759" s="34"/>
      <c r="D759" s="146"/>
      <c r="E759" s="35"/>
      <c r="F759" s="35"/>
      <c r="G759" s="35"/>
      <c r="H759" s="155"/>
      <c r="I759" s="155"/>
      <c r="J759" s="8"/>
      <c r="K759" s="8"/>
      <c r="L759" s="8"/>
      <c r="M759" s="8"/>
      <c r="N759" s="8"/>
      <c r="O759" s="8"/>
      <c r="P759" s="8"/>
      <c r="Q759" s="8"/>
      <c r="R759" s="8"/>
      <c r="S759" s="8"/>
      <c r="T759" s="8"/>
      <c r="U759" s="8"/>
      <c r="V759" s="8"/>
      <c r="W759" s="8"/>
      <c r="X759" s="8"/>
      <c r="Y759" s="8"/>
      <c r="Z759" s="8"/>
    </row>
    <row r="760" spans="1:26" ht="12.75" customHeight="1" x14ac:dyDescent="0.15">
      <c r="A760" s="8"/>
      <c r="B760" s="83"/>
      <c r="C760" s="34"/>
      <c r="D760" s="146"/>
      <c r="E760" s="35"/>
      <c r="F760" s="35"/>
      <c r="G760" s="35"/>
      <c r="H760" s="155"/>
      <c r="I760" s="155"/>
      <c r="J760" s="8"/>
      <c r="K760" s="8"/>
      <c r="L760" s="8"/>
      <c r="M760" s="8"/>
      <c r="N760" s="8"/>
      <c r="O760" s="8"/>
      <c r="P760" s="8"/>
      <c r="Q760" s="8"/>
      <c r="R760" s="8"/>
      <c r="S760" s="8"/>
      <c r="T760" s="8"/>
      <c r="U760" s="8"/>
      <c r="V760" s="8"/>
      <c r="W760" s="8"/>
      <c r="X760" s="8"/>
      <c r="Y760" s="8"/>
      <c r="Z760" s="8"/>
    </row>
    <row r="761" spans="1:26" ht="12.75" customHeight="1" x14ac:dyDescent="0.15">
      <c r="A761" s="8"/>
      <c r="B761" s="83"/>
      <c r="C761" s="34"/>
      <c r="D761" s="146"/>
      <c r="E761" s="35"/>
      <c r="F761" s="35"/>
      <c r="G761" s="35"/>
      <c r="H761" s="155"/>
      <c r="I761" s="155"/>
      <c r="J761" s="8"/>
      <c r="K761" s="8"/>
      <c r="L761" s="8"/>
      <c r="M761" s="8"/>
      <c r="N761" s="8"/>
      <c r="O761" s="8"/>
      <c r="P761" s="8"/>
      <c r="Q761" s="8"/>
      <c r="R761" s="8"/>
      <c r="S761" s="8"/>
      <c r="T761" s="8"/>
      <c r="U761" s="8"/>
      <c r="V761" s="8"/>
      <c r="W761" s="8"/>
      <c r="X761" s="8"/>
      <c r="Y761" s="8"/>
      <c r="Z761" s="8"/>
    </row>
    <row r="762" spans="1:26" ht="12.75" customHeight="1" x14ac:dyDescent="0.15">
      <c r="A762" s="8"/>
      <c r="B762" s="83"/>
      <c r="C762" s="34"/>
      <c r="D762" s="146"/>
      <c r="E762" s="35"/>
      <c r="F762" s="35"/>
      <c r="G762" s="35"/>
      <c r="H762" s="155"/>
      <c r="I762" s="155"/>
      <c r="J762" s="8"/>
      <c r="K762" s="8"/>
      <c r="L762" s="8"/>
      <c r="M762" s="8"/>
      <c r="N762" s="8"/>
      <c r="O762" s="8"/>
      <c r="P762" s="8"/>
      <c r="Q762" s="8"/>
      <c r="R762" s="8"/>
      <c r="S762" s="8"/>
      <c r="T762" s="8"/>
      <c r="U762" s="8"/>
      <c r="V762" s="8"/>
      <c r="W762" s="8"/>
      <c r="X762" s="8"/>
      <c r="Y762" s="8"/>
      <c r="Z762" s="8"/>
    </row>
    <row r="763" spans="1:26" ht="12.75" customHeight="1" x14ac:dyDescent="0.15">
      <c r="A763" s="8"/>
      <c r="B763" s="83"/>
      <c r="C763" s="34"/>
      <c r="D763" s="146"/>
      <c r="E763" s="35"/>
      <c r="F763" s="35"/>
      <c r="G763" s="35"/>
      <c r="H763" s="155"/>
      <c r="I763" s="155"/>
      <c r="J763" s="8"/>
      <c r="K763" s="8"/>
      <c r="L763" s="8"/>
      <c r="M763" s="8"/>
      <c r="N763" s="8"/>
      <c r="O763" s="8"/>
      <c r="P763" s="8"/>
      <c r="Q763" s="8"/>
      <c r="R763" s="8"/>
      <c r="S763" s="8"/>
      <c r="T763" s="8"/>
      <c r="U763" s="8"/>
      <c r="V763" s="8"/>
      <c r="W763" s="8"/>
      <c r="X763" s="8"/>
      <c r="Y763" s="8"/>
      <c r="Z763" s="8"/>
    </row>
    <row r="764" spans="1:26" ht="12.75" customHeight="1" x14ac:dyDescent="0.15">
      <c r="A764" s="8"/>
      <c r="B764" s="83"/>
      <c r="C764" s="34"/>
      <c r="D764" s="146"/>
      <c r="E764" s="35"/>
      <c r="F764" s="35"/>
      <c r="G764" s="35"/>
      <c r="H764" s="155"/>
      <c r="I764" s="155"/>
      <c r="J764" s="8"/>
      <c r="K764" s="8"/>
      <c r="L764" s="8"/>
      <c r="M764" s="8"/>
      <c r="N764" s="8"/>
      <c r="O764" s="8"/>
      <c r="P764" s="8"/>
      <c r="Q764" s="8"/>
      <c r="R764" s="8"/>
      <c r="S764" s="8"/>
      <c r="T764" s="8"/>
      <c r="U764" s="8"/>
      <c r="V764" s="8"/>
      <c r="W764" s="8"/>
      <c r="X764" s="8"/>
      <c r="Y764" s="8"/>
      <c r="Z764" s="8"/>
    </row>
    <row r="765" spans="1:26" ht="12.75" customHeight="1" x14ac:dyDescent="0.15">
      <c r="A765" s="8"/>
      <c r="B765" s="83"/>
      <c r="C765" s="34"/>
      <c r="D765" s="146"/>
      <c r="E765" s="35"/>
      <c r="F765" s="35"/>
      <c r="G765" s="35"/>
      <c r="H765" s="155"/>
      <c r="I765" s="155"/>
      <c r="J765" s="8"/>
      <c r="K765" s="8"/>
      <c r="L765" s="8"/>
      <c r="M765" s="8"/>
      <c r="N765" s="8"/>
      <c r="O765" s="8"/>
      <c r="P765" s="8"/>
      <c r="Q765" s="8"/>
      <c r="R765" s="8"/>
      <c r="S765" s="8"/>
      <c r="T765" s="8"/>
      <c r="U765" s="8"/>
      <c r="V765" s="8"/>
      <c r="W765" s="8"/>
      <c r="X765" s="8"/>
      <c r="Y765" s="8"/>
      <c r="Z765" s="8"/>
    </row>
    <row r="766" spans="1:26" ht="12.75" customHeight="1" x14ac:dyDescent="0.15">
      <c r="A766" s="8"/>
      <c r="B766" s="83"/>
      <c r="C766" s="34"/>
      <c r="D766" s="146"/>
      <c r="E766" s="35"/>
      <c r="F766" s="35"/>
      <c r="G766" s="35"/>
      <c r="H766" s="155"/>
      <c r="I766" s="155"/>
      <c r="J766" s="8"/>
      <c r="K766" s="8"/>
      <c r="L766" s="8"/>
      <c r="M766" s="8"/>
      <c r="N766" s="8"/>
      <c r="O766" s="8"/>
      <c r="P766" s="8"/>
      <c r="Q766" s="8"/>
      <c r="R766" s="8"/>
      <c r="S766" s="8"/>
      <c r="T766" s="8"/>
      <c r="U766" s="8"/>
      <c r="V766" s="8"/>
      <c r="W766" s="8"/>
      <c r="X766" s="8"/>
      <c r="Y766" s="8"/>
      <c r="Z766" s="8"/>
    </row>
    <row r="767" spans="1:26" ht="12.75" customHeight="1" x14ac:dyDescent="0.15">
      <c r="A767" s="8"/>
      <c r="B767" s="83"/>
      <c r="C767" s="34"/>
      <c r="D767" s="146"/>
      <c r="E767" s="35"/>
      <c r="F767" s="35"/>
      <c r="G767" s="35"/>
      <c r="H767" s="155"/>
      <c r="I767" s="155"/>
      <c r="J767" s="8"/>
      <c r="K767" s="8"/>
      <c r="L767" s="8"/>
      <c r="M767" s="8"/>
      <c r="N767" s="8"/>
      <c r="O767" s="8"/>
      <c r="P767" s="8"/>
      <c r="Q767" s="8"/>
      <c r="R767" s="8"/>
      <c r="S767" s="8"/>
      <c r="T767" s="8"/>
      <c r="U767" s="8"/>
      <c r="V767" s="8"/>
      <c r="W767" s="8"/>
      <c r="X767" s="8"/>
      <c r="Y767" s="8"/>
      <c r="Z767" s="8"/>
    </row>
    <row r="768" spans="1:26" ht="12.75" customHeight="1" x14ac:dyDescent="0.15">
      <c r="A768" s="8"/>
      <c r="B768" s="83"/>
      <c r="C768" s="34"/>
      <c r="D768" s="146"/>
      <c r="E768" s="35"/>
      <c r="F768" s="35"/>
      <c r="G768" s="35"/>
      <c r="H768" s="155"/>
      <c r="I768" s="155"/>
      <c r="J768" s="8"/>
      <c r="K768" s="8"/>
      <c r="L768" s="8"/>
      <c r="M768" s="8"/>
      <c r="N768" s="8"/>
      <c r="O768" s="8"/>
      <c r="P768" s="8"/>
      <c r="Q768" s="8"/>
      <c r="R768" s="8"/>
      <c r="S768" s="8"/>
      <c r="T768" s="8"/>
      <c r="U768" s="8"/>
      <c r="V768" s="8"/>
      <c r="W768" s="8"/>
      <c r="X768" s="8"/>
      <c r="Y768" s="8"/>
      <c r="Z768" s="8"/>
    </row>
    <row r="769" spans="1:26" ht="12.75" customHeight="1" x14ac:dyDescent="0.15">
      <c r="A769" s="8"/>
      <c r="B769" s="83"/>
      <c r="C769" s="34"/>
      <c r="D769" s="146"/>
      <c r="E769" s="35"/>
      <c r="F769" s="35"/>
      <c r="G769" s="35"/>
      <c r="H769" s="155"/>
      <c r="I769" s="155"/>
      <c r="J769" s="8"/>
      <c r="K769" s="8"/>
      <c r="L769" s="8"/>
      <c r="M769" s="8"/>
      <c r="N769" s="8"/>
      <c r="O769" s="8"/>
      <c r="P769" s="8"/>
      <c r="Q769" s="8"/>
      <c r="R769" s="8"/>
      <c r="S769" s="8"/>
      <c r="T769" s="8"/>
      <c r="U769" s="8"/>
      <c r="V769" s="8"/>
      <c r="W769" s="8"/>
      <c r="X769" s="8"/>
      <c r="Y769" s="8"/>
      <c r="Z769" s="8"/>
    </row>
    <row r="770" spans="1:26" ht="12.75" customHeight="1" x14ac:dyDescent="0.15">
      <c r="A770" s="8"/>
      <c r="B770" s="83"/>
      <c r="C770" s="34"/>
      <c r="D770" s="146"/>
      <c r="E770" s="35"/>
      <c r="F770" s="35"/>
      <c r="G770" s="35"/>
      <c r="H770" s="155"/>
      <c r="I770" s="155"/>
      <c r="J770" s="8"/>
      <c r="K770" s="8"/>
      <c r="L770" s="8"/>
      <c r="M770" s="8"/>
      <c r="N770" s="8"/>
      <c r="O770" s="8"/>
      <c r="P770" s="8"/>
      <c r="Q770" s="8"/>
      <c r="R770" s="8"/>
      <c r="S770" s="8"/>
      <c r="T770" s="8"/>
      <c r="U770" s="8"/>
      <c r="V770" s="8"/>
      <c r="W770" s="8"/>
      <c r="X770" s="8"/>
      <c r="Y770" s="8"/>
      <c r="Z770" s="8"/>
    </row>
    <row r="771" spans="1:26" ht="12.75" customHeight="1" x14ac:dyDescent="0.15">
      <c r="A771" s="8"/>
      <c r="B771" s="83"/>
      <c r="C771" s="34"/>
      <c r="D771" s="146"/>
      <c r="E771" s="35"/>
      <c r="F771" s="35"/>
      <c r="G771" s="35"/>
      <c r="H771" s="155"/>
      <c r="I771" s="155"/>
      <c r="J771" s="8"/>
      <c r="K771" s="8"/>
      <c r="L771" s="8"/>
      <c r="M771" s="8"/>
      <c r="N771" s="8"/>
      <c r="O771" s="8"/>
      <c r="P771" s="8"/>
      <c r="Q771" s="8"/>
      <c r="R771" s="8"/>
      <c r="S771" s="8"/>
      <c r="T771" s="8"/>
      <c r="U771" s="8"/>
      <c r="V771" s="8"/>
      <c r="W771" s="8"/>
      <c r="X771" s="8"/>
      <c r="Y771" s="8"/>
      <c r="Z771" s="8"/>
    </row>
    <row r="772" spans="1:26" ht="12.75" customHeight="1" x14ac:dyDescent="0.15">
      <c r="A772" s="8"/>
      <c r="B772" s="83"/>
      <c r="C772" s="34"/>
      <c r="D772" s="146"/>
      <c r="E772" s="35"/>
      <c r="F772" s="35"/>
      <c r="G772" s="35"/>
      <c r="H772" s="155"/>
      <c r="I772" s="155"/>
      <c r="J772" s="8"/>
      <c r="K772" s="8"/>
      <c r="L772" s="8"/>
      <c r="M772" s="8"/>
      <c r="N772" s="8"/>
      <c r="O772" s="8"/>
      <c r="P772" s="8"/>
      <c r="Q772" s="8"/>
      <c r="R772" s="8"/>
      <c r="S772" s="8"/>
      <c r="T772" s="8"/>
      <c r="U772" s="8"/>
      <c r="V772" s="8"/>
      <c r="W772" s="8"/>
      <c r="X772" s="8"/>
      <c r="Y772" s="8"/>
      <c r="Z772" s="8"/>
    </row>
    <row r="773" spans="1:26" ht="12.75" customHeight="1" x14ac:dyDescent="0.15">
      <c r="A773" s="8"/>
      <c r="B773" s="83"/>
      <c r="C773" s="34"/>
      <c r="D773" s="146"/>
      <c r="E773" s="35"/>
      <c r="F773" s="35"/>
      <c r="G773" s="35"/>
      <c r="H773" s="155"/>
      <c r="I773" s="155"/>
      <c r="J773" s="8"/>
      <c r="K773" s="8"/>
      <c r="L773" s="8"/>
      <c r="M773" s="8"/>
      <c r="N773" s="8"/>
      <c r="O773" s="8"/>
      <c r="P773" s="8"/>
      <c r="Q773" s="8"/>
      <c r="R773" s="8"/>
      <c r="S773" s="8"/>
      <c r="T773" s="8"/>
      <c r="U773" s="8"/>
      <c r="V773" s="8"/>
      <c r="W773" s="8"/>
      <c r="X773" s="8"/>
      <c r="Y773" s="8"/>
      <c r="Z773" s="8"/>
    </row>
    <row r="774" spans="1:26" ht="12.75" customHeight="1" x14ac:dyDescent="0.15">
      <c r="A774" s="8"/>
      <c r="B774" s="83"/>
      <c r="C774" s="34"/>
      <c r="D774" s="146"/>
      <c r="E774" s="35"/>
      <c r="F774" s="35"/>
      <c r="G774" s="35"/>
      <c r="H774" s="155"/>
      <c r="I774" s="155"/>
      <c r="J774" s="8"/>
      <c r="K774" s="8"/>
      <c r="L774" s="8"/>
      <c r="M774" s="8"/>
      <c r="N774" s="8"/>
      <c r="O774" s="8"/>
      <c r="P774" s="8"/>
      <c r="Q774" s="8"/>
      <c r="R774" s="8"/>
      <c r="S774" s="8"/>
      <c r="T774" s="8"/>
      <c r="U774" s="8"/>
      <c r="V774" s="8"/>
      <c r="W774" s="8"/>
      <c r="X774" s="8"/>
      <c r="Y774" s="8"/>
      <c r="Z774" s="8"/>
    </row>
    <row r="775" spans="1:26" ht="12.75" customHeight="1" x14ac:dyDescent="0.15">
      <c r="A775" s="8"/>
      <c r="B775" s="83"/>
      <c r="C775" s="34"/>
      <c r="D775" s="146"/>
      <c r="E775" s="35"/>
      <c r="F775" s="35"/>
      <c r="G775" s="35"/>
      <c r="H775" s="155"/>
      <c r="I775" s="155"/>
      <c r="J775" s="8"/>
      <c r="K775" s="8"/>
      <c r="L775" s="8"/>
      <c r="M775" s="8"/>
      <c r="N775" s="8"/>
      <c r="O775" s="8"/>
      <c r="P775" s="8"/>
      <c r="Q775" s="8"/>
      <c r="R775" s="8"/>
      <c r="S775" s="8"/>
      <c r="T775" s="8"/>
      <c r="U775" s="8"/>
      <c r="V775" s="8"/>
      <c r="W775" s="8"/>
      <c r="X775" s="8"/>
      <c r="Y775" s="8"/>
      <c r="Z775" s="8"/>
    </row>
    <row r="776" spans="1:26" ht="12.75" customHeight="1" x14ac:dyDescent="0.15">
      <c r="A776" s="8"/>
      <c r="B776" s="83"/>
      <c r="C776" s="34"/>
      <c r="D776" s="146"/>
      <c r="E776" s="35"/>
      <c r="F776" s="35"/>
      <c r="G776" s="35"/>
      <c r="H776" s="155"/>
      <c r="I776" s="155"/>
      <c r="J776" s="8"/>
      <c r="K776" s="8"/>
      <c r="L776" s="8"/>
      <c r="M776" s="8"/>
      <c r="N776" s="8"/>
      <c r="O776" s="8"/>
      <c r="P776" s="8"/>
      <c r="Q776" s="8"/>
      <c r="R776" s="8"/>
      <c r="S776" s="8"/>
      <c r="T776" s="8"/>
      <c r="U776" s="8"/>
      <c r="V776" s="8"/>
      <c r="W776" s="8"/>
      <c r="X776" s="8"/>
      <c r="Y776" s="8"/>
      <c r="Z776" s="8"/>
    </row>
    <row r="777" spans="1:26" ht="12.75" customHeight="1" x14ac:dyDescent="0.15">
      <c r="A777" s="8"/>
      <c r="B777" s="83"/>
      <c r="C777" s="34"/>
      <c r="D777" s="146"/>
      <c r="E777" s="35"/>
      <c r="F777" s="35"/>
      <c r="G777" s="35"/>
      <c r="H777" s="155"/>
      <c r="I777" s="155"/>
      <c r="J777" s="8"/>
      <c r="K777" s="8"/>
      <c r="L777" s="8"/>
      <c r="M777" s="8"/>
      <c r="N777" s="8"/>
      <c r="O777" s="8"/>
      <c r="P777" s="8"/>
      <c r="Q777" s="8"/>
      <c r="R777" s="8"/>
      <c r="S777" s="8"/>
      <c r="T777" s="8"/>
      <c r="U777" s="8"/>
      <c r="V777" s="8"/>
      <c r="W777" s="8"/>
      <c r="X777" s="8"/>
      <c r="Y777" s="8"/>
      <c r="Z777" s="8"/>
    </row>
    <row r="778" spans="1:26" ht="12.75" customHeight="1" x14ac:dyDescent="0.15">
      <c r="A778" s="8"/>
      <c r="B778" s="83"/>
      <c r="C778" s="34"/>
      <c r="D778" s="146"/>
      <c r="E778" s="35"/>
      <c r="F778" s="35"/>
      <c r="G778" s="35"/>
      <c r="H778" s="155"/>
      <c r="I778" s="155"/>
      <c r="J778" s="8"/>
      <c r="K778" s="8"/>
      <c r="L778" s="8"/>
      <c r="M778" s="8"/>
      <c r="N778" s="8"/>
      <c r="O778" s="8"/>
      <c r="P778" s="8"/>
      <c r="Q778" s="8"/>
      <c r="R778" s="8"/>
      <c r="S778" s="8"/>
      <c r="T778" s="8"/>
      <c r="U778" s="8"/>
      <c r="V778" s="8"/>
      <c r="W778" s="8"/>
      <c r="X778" s="8"/>
      <c r="Y778" s="8"/>
      <c r="Z778" s="8"/>
    </row>
    <row r="779" spans="1:26" ht="12.75" customHeight="1" x14ac:dyDescent="0.15">
      <c r="A779" s="8"/>
      <c r="B779" s="83"/>
      <c r="C779" s="34"/>
      <c r="D779" s="146"/>
      <c r="E779" s="35"/>
      <c r="F779" s="35"/>
      <c r="G779" s="35"/>
      <c r="H779" s="155"/>
      <c r="I779" s="155"/>
      <c r="J779" s="8"/>
      <c r="K779" s="8"/>
      <c r="L779" s="8"/>
      <c r="M779" s="8"/>
      <c r="N779" s="8"/>
      <c r="O779" s="8"/>
      <c r="P779" s="8"/>
      <c r="Q779" s="8"/>
      <c r="R779" s="8"/>
      <c r="S779" s="8"/>
      <c r="T779" s="8"/>
      <c r="U779" s="8"/>
      <c r="V779" s="8"/>
      <c r="W779" s="8"/>
      <c r="X779" s="8"/>
      <c r="Y779" s="8"/>
      <c r="Z779" s="8"/>
    </row>
    <row r="780" spans="1:26" ht="12.75" customHeight="1" x14ac:dyDescent="0.15">
      <c r="A780" s="8"/>
      <c r="B780" s="83"/>
      <c r="C780" s="34"/>
      <c r="D780" s="146"/>
      <c r="E780" s="35"/>
      <c r="F780" s="35"/>
      <c r="G780" s="35"/>
      <c r="H780" s="155"/>
      <c r="I780" s="155"/>
      <c r="J780" s="8"/>
      <c r="K780" s="8"/>
      <c r="L780" s="8"/>
      <c r="M780" s="8"/>
      <c r="N780" s="8"/>
      <c r="O780" s="8"/>
      <c r="P780" s="8"/>
      <c r="Q780" s="8"/>
      <c r="R780" s="8"/>
      <c r="S780" s="8"/>
      <c r="T780" s="8"/>
      <c r="U780" s="8"/>
      <c r="V780" s="8"/>
      <c r="W780" s="8"/>
      <c r="X780" s="8"/>
      <c r="Y780" s="8"/>
      <c r="Z780" s="8"/>
    </row>
    <row r="781" spans="1:26" ht="12.75" customHeight="1" x14ac:dyDescent="0.15">
      <c r="A781" s="8"/>
      <c r="B781" s="83"/>
      <c r="C781" s="34"/>
      <c r="D781" s="146"/>
      <c r="E781" s="35"/>
      <c r="F781" s="35"/>
      <c r="G781" s="35"/>
      <c r="H781" s="155"/>
      <c r="I781" s="155"/>
      <c r="J781" s="8"/>
      <c r="K781" s="8"/>
      <c r="L781" s="8"/>
      <c r="M781" s="8"/>
      <c r="N781" s="8"/>
      <c r="O781" s="8"/>
      <c r="P781" s="8"/>
      <c r="Q781" s="8"/>
      <c r="R781" s="8"/>
      <c r="S781" s="8"/>
      <c r="T781" s="8"/>
      <c r="U781" s="8"/>
      <c r="V781" s="8"/>
      <c r="W781" s="8"/>
      <c r="X781" s="8"/>
      <c r="Y781" s="8"/>
      <c r="Z781" s="8"/>
    </row>
    <row r="782" spans="1:26" ht="12.75" customHeight="1" x14ac:dyDescent="0.15">
      <c r="A782" s="8"/>
      <c r="B782" s="83"/>
      <c r="C782" s="34"/>
      <c r="D782" s="146"/>
      <c r="E782" s="35"/>
      <c r="F782" s="35"/>
      <c r="G782" s="35"/>
      <c r="H782" s="155"/>
      <c r="I782" s="155"/>
      <c r="J782" s="8"/>
      <c r="K782" s="8"/>
      <c r="L782" s="8"/>
      <c r="M782" s="8"/>
      <c r="N782" s="8"/>
      <c r="O782" s="8"/>
      <c r="P782" s="8"/>
      <c r="Q782" s="8"/>
      <c r="R782" s="8"/>
      <c r="S782" s="8"/>
      <c r="T782" s="8"/>
      <c r="U782" s="8"/>
      <c r="V782" s="8"/>
      <c r="W782" s="8"/>
      <c r="X782" s="8"/>
      <c r="Y782" s="8"/>
      <c r="Z782" s="8"/>
    </row>
    <row r="783" spans="1:26" ht="12.75" customHeight="1" x14ac:dyDescent="0.15">
      <c r="A783" s="8"/>
      <c r="B783" s="83"/>
      <c r="C783" s="34"/>
      <c r="D783" s="146"/>
      <c r="E783" s="35"/>
      <c r="F783" s="35"/>
      <c r="G783" s="35"/>
      <c r="H783" s="155"/>
      <c r="I783" s="155"/>
      <c r="J783" s="8"/>
      <c r="K783" s="8"/>
      <c r="L783" s="8"/>
      <c r="M783" s="8"/>
      <c r="N783" s="8"/>
      <c r="O783" s="8"/>
      <c r="P783" s="8"/>
      <c r="Q783" s="8"/>
      <c r="R783" s="8"/>
      <c r="S783" s="8"/>
      <c r="T783" s="8"/>
      <c r="U783" s="8"/>
      <c r="V783" s="8"/>
      <c r="W783" s="8"/>
      <c r="X783" s="8"/>
      <c r="Y783" s="8"/>
      <c r="Z783" s="8"/>
    </row>
    <row r="784" spans="1:26" ht="12.75" customHeight="1" x14ac:dyDescent="0.15">
      <c r="A784" s="8"/>
      <c r="B784" s="83"/>
      <c r="C784" s="34"/>
      <c r="D784" s="146"/>
      <c r="E784" s="35"/>
      <c r="F784" s="35"/>
      <c r="G784" s="35"/>
      <c r="H784" s="155"/>
      <c r="I784" s="155"/>
      <c r="J784" s="8"/>
      <c r="K784" s="8"/>
      <c r="L784" s="8"/>
      <c r="M784" s="8"/>
      <c r="N784" s="8"/>
      <c r="O784" s="8"/>
      <c r="P784" s="8"/>
      <c r="Q784" s="8"/>
      <c r="R784" s="8"/>
      <c r="S784" s="8"/>
      <c r="T784" s="8"/>
      <c r="U784" s="8"/>
      <c r="V784" s="8"/>
      <c r="W784" s="8"/>
      <c r="X784" s="8"/>
      <c r="Y784" s="8"/>
      <c r="Z784" s="8"/>
    </row>
    <row r="785" spans="1:26" ht="12.75" customHeight="1" x14ac:dyDescent="0.15">
      <c r="A785" s="8"/>
      <c r="B785" s="83"/>
      <c r="C785" s="34"/>
      <c r="D785" s="146"/>
      <c r="E785" s="35"/>
      <c r="F785" s="35"/>
      <c r="G785" s="35"/>
      <c r="H785" s="155"/>
      <c r="I785" s="155"/>
      <c r="J785" s="8"/>
      <c r="K785" s="8"/>
      <c r="L785" s="8"/>
      <c r="M785" s="8"/>
      <c r="N785" s="8"/>
      <c r="O785" s="8"/>
      <c r="P785" s="8"/>
      <c r="Q785" s="8"/>
      <c r="R785" s="8"/>
      <c r="S785" s="8"/>
      <c r="T785" s="8"/>
      <c r="U785" s="8"/>
      <c r="V785" s="8"/>
      <c r="W785" s="8"/>
      <c r="X785" s="8"/>
      <c r="Y785" s="8"/>
      <c r="Z785" s="8"/>
    </row>
    <row r="786" spans="1:26" ht="12.75" customHeight="1" x14ac:dyDescent="0.15">
      <c r="A786" s="8"/>
      <c r="B786" s="83"/>
      <c r="C786" s="34"/>
      <c r="D786" s="146"/>
      <c r="E786" s="35"/>
      <c r="F786" s="35"/>
      <c r="G786" s="35"/>
      <c r="H786" s="155"/>
      <c r="I786" s="155"/>
      <c r="J786" s="8"/>
      <c r="K786" s="8"/>
      <c r="L786" s="8"/>
      <c r="M786" s="8"/>
      <c r="N786" s="8"/>
      <c r="O786" s="8"/>
      <c r="P786" s="8"/>
      <c r="Q786" s="8"/>
      <c r="R786" s="8"/>
      <c r="S786" s="8"/>
      <c r="T786" s="8"/>
      <c r="U786" s="8"/>
      <c r="V786" s="8"/>
      <c r="W786" s="8"/>
      <c r="X786" s="8"/>
      <c r="Y786" s="8"/>
      <c r="Z786" s="8"/>
    </row>
    <row r="787" spans="1:26" ht="12.75" customHeight="1" x14ac:dyDescent="0.15">
      <c r="A787" s="8"/>
      <c r="B787" s="83"/>
      <c r="C787" s="34"/>
      <c r="D787" s="146"/>
      <c r="E787" s="35"/>
      <c r="F787" s="35"/>
      <c r="G787" s="35"/>
      <c r="H787" s="155"/>
      <c r="I787" s="155"/>
      <c r="J787" s="8"/>
      <c r="K787" s="8"/>
      <c r="L787" s="8"/>
      <c r="M787" s="8"/>
      <c r="N787" s="8"/>
      <c r="O787" s="8"/>
      <c r="P787" s="8"/>
      <c r="Q787" s="8"/>
      <c r="R787" s="8"/>
      <c r="S787" s="8"/>
      <c r="T787" s="8"/>
      <c r="U787" s="8"/>
      <c r="V787" s="8"/>
      <c r="W787" s="8"/>
      <c r="X787" s="8"/>
      <c r="Y787" s="8"/>
      <c r="Z787" s="8"/>
    </row>
    <row r="788" spans="1:26" ht="12.75" customHeight="1" x14ac:dyDescent="0.15">
      <c r="A788" s="8"/>
      <c r="B788" s="83"/>
      <c r="C788" s="34"/>
      <c r="D788" s="146"/>
      <c r="E788" s="35"/>
      <c r="F788" s="35"/>
      <c r="G788" s="35"/>
      <c r="H788" s="155"/>
      <c r="I788" s="155"/>
      <c r="J788" s="8"/>
      <c r="K788" s="8"/>
      <c r="L788" s="8"/>
      <c r="M788" s="8"/>
      <c r="N788" s="8"/>
      <c r="O788" s="8"/>
      <c r="P788" s="8"/>
      <c r="Q788" s="8"/>
      <c r="R788" s="8"/>
      <c r="S788" s="8"/>
      <c r="T788" s="8"/>
      <c r="U788" s="8"/>
      <c r="V788" s="8"/>
      <c r="W788" s="8"/>
      <c r="X788" s="8"/>
      <c r="Y788" s="8"/>
      <c r="Z788" s="8"/>
    </row>
    <row r="789" spans="1:26" ht="12.75" customHeight="1" x14ac:dyDescent="0.15">
      <c r="A789" s="8"/>
      <c r="B789" s="83"/>
      <c r="C789" s="34"/>
      <c r="D789" s="146"/>
      <c r="E789" s="35"/>
      <c r="F789" s="35"/>
      <c r="G789" s="35"/>
      <c r="H789" s="155"/>
      <c r="I789" s="155"/>
      <c r="J789" s="8"/>
      <c r="K789" s="8"/>
      <c r="L789" s="8"/>
      <c r="M789" s="8"/>
      <c r="N789" s="8"/>
      <c r="O789" s="8"/>
      <c r="P789" s="8"/>
      <c r="Q789" s="8"/>
      <c r="R789" s="8"/>
      <c r="S789" s="8"/>
      <c r="T789" s="8"/>
      <c r="U789" s="8"/>
      <c r="V789" s="8"/>
      <c r="W789" s="8"/>
      <c r="X789" s="8"/>
      <c r="Y789" s="8"/>
      <c r="Z789" s="8"/>
    </row>
    <row r="790" spans="1:26" ht="12.75" customHeight="1" x14ac:dyDescent="0.15">
      <c r="A790" s="8"/>
      <c r="B790" s="83"/>
      <c r="C790" s="34"/>
      <c r="D790" s="146"/>
      <c r="E790" s="35"/>
      <c r="F790" s="35"/>
      <c r="G790" s="35"/>
      <c r="H790" s="155"/>
      <c r="I790" s="155"/>
      <c r="J790" s="8"/>
      <c r="K790" s="8"/>
      <c r="L790" s="8"/>
      <c r="M790" s="8"/>
      <c r="N790" s="8"/>
      <c r="O790" s="8"/>
      <c r="P790" s="8"/>
      <c r="Q790" s="8"/>
      <c r="R790" s="8"/>
      <c r="S790" s="8"/>
      <c r="T790" s="8"/>
      <c r="U790" s="8"/>
      <c r="V790" s="8"/>
      <c r="W790" s="8"/>
      <c r="X790" s="8"/>
      <c r="Y790" s="8"/>
      <c r="Z790" s="8"/>
    </row>
    <row r="791" spans="1:26" ht="12.75" customHeight="1" x14ac:dyDescent="0.15">
      <c r="A791" s="8"/>
      <c r="B791" s="83"/>
      <c r="C791" s="34"/>
      <c r="D791" s="146"/>
      <c r="E791" s="35"/>
      <c r="F791" s="35"/>
      <c r="G791" s="35"/>
      <c r="H791" s="155"/>
      <c r="I791" s="155"/>
      <c r="J791" s="8"/>
      <c r="K791" s="8"/>
      <c r="L791" s="8"/>
      <c r="M791" s="8"/>
      <c r="N791" s="8"/>
      <c r="O791" s="8"/>
      <c r="P791" s="8"/>
      <c r="Q791" s="8"/>
      <c r="R791" s="8"/>
      <c r="S791" s="8"/>
      <c r="T791" s="8"/>
      <c r="U791" s="8"/>
      <c r="V791" s="8"/>
      <c r="W791" s="8"/>
      <c r="X791" s="8"/>
      <c r="Y791" s="8"/>
      <c r="Z791" s="8"/>
    </row>
    <row r="792" spans="1:26" ht="12.75" customHeight="1" x14ac:dyDescent="0.15">
      <c r="A792" s="8"/>
      <c r="B792" s="83"/>
      <c r="C792" s="34"/>
      <c r="D792" s="146"/>
      <c r="E792" s="35"/>
      <c r="F792" s="35"/>
      <c r="G792" s="35"/>
      <c r="H792" s="155"/>
      <c r="I792" s="155"/>
      <c r="J792" s="8"/>
      <c r="K792" s="8"/>
      <c r="L792" s="8"/>
      <c r="M792" s="8"/>
      <c r="N792" s="8"/>
      <c r="O792" s="8"/>
      <c r="P792" s="8"/>
      <c r="Q792" s="8"/>
      <c r="R792" s="8"/>
      <c r="S792" s="8"/>
      <c r="T792" s="8"/>
      <c r="U792" s="8"/>
      <c r="V792" s="8"/>
      <c r="W792" s="8"/>
      <c r="X792" s="8"/>
      <c r="Y792" s="8"/>
      <c r="Z792" s="8"/>
    </row>
    <row r="793" spans="1:26" ht="12.75" customHeight="1" x14ac:dyDescent="0.15">
      <c r="A793" s="8"/>
      <c r="B793" s="83"/>
      <c r="C793" s="34"/>
      <c r="D793" s="146"/>
      <c r="E793" s="35"/>
      <c r="F793" s="35"/>
      <c r="G793" s="35"/>
      <c r="H793" s="155"/>
      <c r="I793" s="155"/>
      <c r="J793" s="8"/>
      <c r="K793" s="8"/>
      <c r="L793" s="8"/>
      <c r="M793" s="8"/>
      <c r="N793" s="8"/>
      <c r="O793" s="8"/>
      <c r="P793" s="8"/>
      <c r="Q793" s="8"/>
      <c r="R793" s="8"/>
      <c r="S793" s="8"/>
      <c r="T793" s="8"/>
      <c r="U793" s="8"/>
      <c r="V793" s="8"/>
      <c r="W793" s="8"/>
      <c r="X793" s="8"/>
      <c r="Y793" s="8"/>
      <c r="Z793" s="8"/>
    </row>
    <row r="794" spans="1:26" ht="12.75" customHeight="1" x14ac:dyDescent="0.15">
      <c r="A794" s="8"/>
      <c r="B794" s="83"/>
      <c r="C794" s="34"/>
      <c r="D794" s="146"/>
      <c r="E794" s="35"/>
      <c r="F794" s="35"/>
      <c r="G794" s="35"/>
      <c r="H794" s="155"/>
      <c r="I794" s="155"/>
      <c r="J794" s="8"/>
      <c r="K794" s="8"/>
      <c r="L794" s="8"/>
      <c r="M794" s="8"/>
      <c r="N794" s="8"/>
      <c r="O794" s="8"/>
      <c r="P794" s="8"/>
      <c r="Q794" s="8"/>
      <c r="R794" s="8"/>
      <c r="S794" s="8"/>
      <c r="T794" s="8"/>
      <c r="U794" s="8"/>
      <c r="V794" s="8"/>
      <c r="W794" s="8"/>
      <c r="X794" s="8"/>
      <c r="Y794" s="8"/>
      <c r="Z794" s="8"/>
    </row>
    <row r="795" spans="1:26" ht="12.75" customHeight="1" x14ac:dyDescent="0.15">
      <c r="A795" s="8"/>
      <c r="B795" s="83"/>
      <c r="C795" s="34"/>
      <c r="D795" s="146"/>
      <c r="E795" s="35"/>
      <c r="F795" s="35"/>
      <c r="G795" s="35"/>
      <c r="H795" s="155"/>
      <c r="I795" s="155"/>
      <c r="J795" s="8"/>
      <c r="K795" s="8"/>
      <c r="L795" s="8"/>
      <c r="M795" s="8"/>
      <c r="N795" s="8"/>
      <c r="O795" s="8"/>
      <c r="P795" s="8"/>
      <c r="Q795" s="8"/>
      <c r="R795" s="8"/>
      <c r="S795" s="8"/>
      <c r="T795" s="8"/>
      <c r="U795" s="8"/>
      <c r="V795" s="8"/>
      <c r="W795" s="8"/>
      <c r="X795" s="8"/>
      <c r="Y795" s="8"/>
      <c r="Z795" s="8"/>
    </row>
    <row r="796" spans="1:26" ht="12.75" customHeight="1" x14ac:dyDescent="0.15">
      <c r="A796" s="8"/>
      <c r="B796" s="83"/>
      <c r="C796" s="34"/>
      <c r="D796" s="146"/>
      <c r="E796" s="35"/>
      <c r="F796" s="35"/>
      <c r="G796" s="35"/>
      <c r="H796" s="155"/>
      <c r="I796" s="155"/>
      <c r="J796" s="8"/>
      <c r="K796" s="8"/>
      <c r="L796" s="8"/>
      <c r="M796" s="8"/>
      <c r="N796" s="8"/>
      <c r="O796" s="8"/>
      <c r="P796" s="8"/>
      <c r="Q796" s="8"/>
      <c r="R796" s="8"/>
      <c r="S796" s="8"/>
      <c r="T796" s="8"/>
      <c r="U796" s="8"/>
      <c r="V796" s="8"/>
      <c r="W796" s="8"/>
      <c r="X796" s="8"/>
      <c r="Y796" s="8"/>
      <c r="Z796" s="8"/>
    </row>
    <row r="797" spans="1:26" ht="12.75" customHeight="1" x14ac:dyDescent="0.15">
      <c r="A797" s="8"/>
      <c r="B797" s="83"/>
      <c r="C797" s="34"/>
      <c r="D797" s="146"/>
      <c r="E797" s="35"/>
      <c r="F797" s="35"/>
      <c r="G797" s="35"/>
      <c r="H797" s="155"/>
      <c r="I797" s="155"/>
      <c r="J797" s="8"/>
      <c r="K797" s="8"/>
      <c r="L797" s="8"/>
      <c r="M797" s="8"/>
      <c r="N797" s="8"/>
      <c r="O797" s="8"/>
      <c r="P797" s="8"/>
      <c r="Q797" s="8"/>
      <c r="R797" s="8"/>
      <c r="S797" s="8"/>
      <c r="T797" s="8"/>
      <c r="U797" s="8"/>
      <c r="V797" s="8"/>
      <c r="W797" s="8"/>
      <c r="X797" s="8"/>
      <c r="Y797" s="8"/>
      <c r="Z797" s="8"/>
    </row>
    <row r="798" spans="1:26" ht="12.75" customHeight="1" x14ac:dyDescent="0.15">
      <c r="A798" s="8"/>
      <c r="B798" s="83"/>
      <c r="C798" s="34"/>
      <c r="D798" s="146"/>
      <c r="E798" s="35"/>
      <c r="F798" s="35"/>
      <c r="G798" s="35"/>
      <c r="H798" s="155"/>
      <c r="I798" s="155"/>
      <c r="J798" s="8"/>
      <c r="K798" s="8"/>
      <c r="L798" s="8"/>
      <c r="M798" s="8"/>
      <c r="N798" s="8"/>
      <c r="O798" s="8"/>
      <c r="P798" s="8"/>
      <c r="Q798" s="8"/>
      <c r="R798" s="8"/>
      <c r="S798" s="8"/>
      <c r="T798" s="8"/>
      <c r="U798" s="8"/>
      <c r="V798" s="8"/>
      <c r="W798" s="8"/>
      <c r="X798" s="8"/>
      <c r="Y798" s="8"/>
      <c r="Z798" s="8"/>
    </row>
    <row r="799" spans="1:26" ht="12.75" customHeight="1" x14ac:dyDescent="0.15">
      <c r="A799" s="8"/>
      <c r="B799" s="83"/>
      <c r="C799" s="34"/>
      <c r="D799" s="146"/>
      <c r="E799" s="35"/>
      <c r="F799" s="35"/>
      <c r="G799" s="35"/>
      <c r="H799" s="155"/>
      <c r="I799" s="155"/>
      <c r="J799" s="8"/>
      <c r="K799" s="8"/>
      <c r="L799" s="8"/>
      <c r="M799" s="8"/>
      <c r="N799" s="8"/>
      <c r="O799" s="8"/>
      <c r="P799" s="8"/>
      <c r="Q799" s="8"/>
      <c r="R799" s="8"/>
      <c r="S799" s="8"/>
      <c r="T799" s="8"/>
      <c r="U799" s="8"/>
      <c r="V799" s="8"/>
      <c r="W799" s="8"/>
      <c r="X799" s="8"/>
      <c r="Y799" s="8"/>
      <c r="Z799" s="8"/>
    </row>
    <row r="800" spans="1:26" ht="12.75" customHeight="1" x14ac:dyDescent="0.15">
      <c r="A800" s="8"/>
      <c r="B800" s="83"/>
      <c r="C800" s="34"/>
      <c r="D800" s="146"/>
      <c r="E800" s="35"/>
      <c r="F800" s="35"/>
      <c r="G800" s="35"/>
      <c r="H800" s="155"/>
      <c r="I800" s="155"/>
      <c r="J800" s="8"/>
      <c r="K800" s="8"/>
      <c r="L800" s="8"/>
      <c r="M800" s="8"/>
      <c r="N800" s="8"/>
      <c r="O800" s="8"/>
      <c r="P800" s="8"/>
      <c r="Q800" s="8"/>
      <c r="R800" s="8"/>
      <c r="S800" s="8"/>
      <c r="T800" s="8"/>
      <c r="U800" s="8"/>
      <c r="V800" s="8"/>
      <c r="W800" s="8"/>
      <c r="X800" s="8"/>
      <c r="Y800" s="8"/>
      <c r="Z800" s="8"/>
    </row>
    <row r="801" spans="1:26" ht="12.75" customHeight="1" x14ac:dyDescent="0.15">
      <c r="A801" s="8"/>
      <c r="B801" s="83"/>
      <c r="C801" s="34"/>
      <c r="D801" s="146"/>
      <c r="E801" s="35"/>
      <c r="F801" s="35"/>
      <c r="G801" s="35"/>
      <c r="H801" s="155"/>
      <c r="I801" s="155"/>
      <c r="J801" s="8"/>
      <c r="K801" s="8"/>
      <c r="L801" s="8"/>
      <c r="M801" s="8"/>
      <c r="N801" s="8"/>
      <c r="O801" s="8"/>
      <c r="P801" s="8"/>
      <c r="Q801" s="8"/>
      <c r="R801" s="8"/>
      <c r="S801" s="8"/>
      <c r="T801" s="8"/>
      <c r="U801" s="8"/>
      <c r="V801" s="8"/>
      <c r="W801" s="8"/>
      <c r="X801" s="8"/>
      <c r="Y801" s="8"/>
      <c r="Z801" s="8"/>
    </row>
    <row r="802" spans="1:26" ht="12.75" customHeight="1" x14ac:dyDescent="0.15">
      <c r="A802" s="8"/>
      <c r="B802" s="83"/>
      <c r="C802" s="34"/>
      <c r="D802" s="146"/>
      <c r="E802" s="35"/>
      <c r="F802" s="35"/>
      <c r="G802" s="35"/>
      <c r="H802" s="155"/>
      <c r="I802" s="155"/>
      <c r="J802" s="8"/>
      <c r="K802" s="8"/>
      <c r="L802" s="8"/>
      <c r="M802" s="8"/>
      <c r="N802" s="8"/>
      <c r="O802" s="8"/>
      <c r="P802" s="8"/>
      <c r="Q802" s="8"/>
      <c r="R802" s="8"/>
      <c r="S802" s="8"/>
      <c r="T802" s="8"/>
      <c r="U802" s="8"/>
      <c r="V802" s="8"/>
      <c r="W802" s="8"/>
      <c r="X802" s="8"/>
      <c r="Y802" s="8"/>
      <c r="Z802" s="8"/>
    </row>
    <row r="803" spans="1:26" ht="12.75" customHeight="1" x14ac:dyDescent="0.15">
      <c r="A803" s="8"/>
      <c r="B803" s="83"/>
      <c r="C803" s="34"/>
      <c r="D803" s="146"/>
      <c r="E803" s="35"/>
      <c r="F803" s="35"/>
      <c r="G803" s="35"/>
      <c r="H803" s="155"/>
      <c r="I803" s="155"/>
      <c r="J803" s="8"/>
      <c r="K803" s="8"/>
      <c r="L803" s="8"/>
      <c r="M803" s="8"/>
      <c r="N803" s="8"/>
      <c r="O803" s="8"/>
      <c r="P803" s="8"/>
      <c r="Q803" s="8"/>
      <c r="R803" s="8"/>
      <c r="S803" s="8"/>
      <c r="T803" s="8"/>
      <c r="U803" s="8"/>
      <c r="V803" s="8"/>
      <c r="W803" s="8"/>
      <c r="X803" s="8"/>
      <c r="Y803" s="8"/>
      <c r="Z803" s="8"/>
    </row>
    <row r="804" spans="1:26" ht="12.75" customHeight="1" x14ac:dyDescent="0.15">
      <c r="A804" s="8"/>
      <c r="B804" s="83"/>
      <c r="C804" s="34"/>
      <c r="D804" s="146"/>
      <c r="E804" s="35"/>
      <c r="F804" s="35"/>
      <c r="G804" s="35"/>
      <c r="H804" s="155"/>
      <c r="I804" s="155"/>
      <c r="J804" s="8"/>
      <c r="K804" s="8"/>
      <c r="L804" s="8"/>
      <c r="M804" s="8"/>
      <c r="N804" s="8"/>
      <c r="O804" s="8"/>
      <c r="P804" s="8"/>
      <c r="Q804" s="8"/>
      <c r="R804" s="8"/>
      <c r="S804" s="8"/>
      <c r="T804" s="8"/>
      <c r="U804" s="8"/>
      <c r="V804" s="8"/>
      <c r="W804" s="8"/>
      <c r="X804" s="8"/>
      <c r="Y804" s="8"/>
      <c r="Z804" s="8"/>
    </row>
    <row r="805" spans="1:26" ht="12.75" customHeight="1" x14ac:dyDescent="0.15">
      <c r="A805" s="8"/>
      <c r="B805" s="83"/>
      <c r="C805" s="34"/>
      <c r="D805" s="146"/>
      <c r="E805" s="35"/>
      <c r="F805" s="35"/>
      <c r="G805" s="35"/>
      <c r="H805" s="155"/>
      <c r="I805" s="155"/>
      <c r="J805" s="8"/>
      <c r="K805" s="8"/>
      <c r="L805" s="8"/>
      <c r="M805" s="8"/>
      <c r="N805" s="8"/>
      <c r="O805" s="8"/>
      <c r="P805" s="8"/>
      <c r="Q805" s="8"/>
      <c r="R805" s="8"/>
      <c r="S805" s="8"/>
      <c r="T805" s="8"/>
      <c r="U805" s="8"/>
      <c r="V805" s="8"/>
      <c r="W805" s="8"/>
      <c r="X805" s="8"/>
      <c r="Y805" s="8"/>
      <c r="Z805" s="8"/>
    </row>
    <row r="806" spans="1:26" ht="12.75" customHeight="1" x14ac:dyDescent="0.15">
      <c r="A806" s="8"/>
      <c r="B806" s="83"/>
      <c r="C806" s="34"/>
      <c r="D806" s="146"/>
      <c r="E806" s="35"/>
      <c r="F806" s="35"/>
      <c r="G806" s="35"/>
      <c r="H806" s="155"/>
      <c r="I806" s="155"/>
      <c r="J806" s="8"/>
      <c r="K806" s="8"/>
      <c r="L806" s="8"/>
      <c r="M806" s="8"/>
      <c r="N806" s="8"/>
      <c r="O806" s="8"/>
      <c r="P806" s="8"/>
      <c r="Q806" s="8"/>
      <c r="R806" s="8"/>
      <c r="S806" s="8"/>
      <c r="T806" s="8"/>
      <c r="U806" s="8"/>
      <c r="V806" s="8"/>
      <c r="W806" s="8"/>
      <c r="X806" s="8"/>
      <c r="Y806" s="8"/>
      <c r="Z806" s="8"/>
    </row>
    <row r="807" spans="1:26" ht="12.75" customHeight="1" x14ac:dyDescent="0.15">
      <c r="A807" s="8"/>
      <c r="B807" s="83"/>
      <c r="C807" s="34"/>
      <c r="D807" s="146"/>
      <c r="E807" s="35"/>
      <c r="F807" s="35"/>
      <c r="G807" s="35"/>
      <c r="H807" s="155"/>
      <c r="I807" s="155"/>
      <c r="J807" s="8"/>
      <c r="K807" s="8"/>
      <c r="L807" s="8"/>
      <c r="M807" s="8"/>
      <c r="N807" s="8"/>
      <c r="O807" s="8"/>
      <c r="P807" s="8"/>
      <c r="Q807" s="8"/>
      <c r="R807" s="8"/>
      <c r="S807" s="8"/>
      <c r="T807" s="8"/>
      <c r="U807" s="8"/>
      <c r="V807" s="8"/>
      <c r="W807" s="8"/>
      <c r="X807" s="8"/>
      <c r="Y807" s="8"/>
      <c r="Z807" s="8"/>
    </row>
    <row r="808" spans="1:26" ht="12.75" customHeight="1" x14ac:dyDescent="0.15">
      <c r="A808" s="8"/>
      <c r="B808" s="83"/>
      <c r="C808" s="34"/>
      <c r="D808" s="146"/>
      <c r="E808" s="35"/>
      <c r="F808" s="35"/>
      <c r="G808" s="35"/>
      <c r="H808" s="155"/>
      <c r="I808" s="155"/>
      <c r="J808" s="8"/>
      <c r="K808" s="8"/>
      <c r="L808" s="8"/>
      <c r="M808" s="8"/>
      <c r="N808" s="8"/>
      <c r="O808" s="8"/>
      <c r="P808" s="8"/>
      <c r="Q808" s="8"/>
      <c r="R808" s="8"/>
      <c r="S808" s="8"/>
      <c r="T808" s="8"/>
      <c r="U808" s="8"/>
      <c r="V808" s="8"/>
      <c r="W808" s="8"/>
      <c r="X808" s="8"/>
      <c r="Y808" s="8"/>
      <c r="Z808" s="8"/>
    </row>
    <row r="809" spans="1:26" ht="12.75" customHeight="1" x14ac:dyDescent="0.15">
      <c r="A809" s="8"/>
      <c r="B809" s="83"/>
      <c r="C809" s="34"/>
      <c r="D809" s="146"/>
      <c r="E809" s="35"/>
      <c r="F809" s="35"/>
      <c r="G809" s="35"/>
      <c r="H809" s="155"/>
      <c r="I809" s="155"/>
      <c r="J809" s="8"/>
      <c r="K809" s="8"/>
      <c r="L809" s="8"/>
      <c r="M809" s="8"/>
      <c r="N809" s="8"/>
      <c r="O809" s="8"/>
      <c r="P809" s="8"/>
      <c r="Q809" s="8"/>
      <c r="R809" s="8"/>
      <c r="S809" s="8"/>
      <c r="T809" s="8"/>
      <c r="U809" s="8"/>
      <c r="V809" s="8"/>
      <c r="W809" s="8"/>
      <c r="X809" s="8"/>
      <c r="Y809" s="8"/>
      <c r="Z809" s="8"/>
    </row>
    <row r="810" spans="1:26" ht="12.75" customHeight="1" x14ac:dyDescent="0.15">
      <c r="A810" s="8"/>
      <c r="B810" s="83"/>
      <c r="C810" s="34"/>
      <c r="D810" s="146"/>
      <c r="E810" s="35"/>
      <c r="F810" s="35"/>
      <c r="G810" s="35"/>
      <c r="H810" s="155"/>
      <c r="I810" s="155"/>
      <c r="J810" s="8"/>
      <c r="K810" s="8"/>
      <c r="L810" s="8"/>
      <c r="M810" s="8"/>
      <c r="N810" s="8"/>
      <c r="O810" s="8"/>
      <c r="P810" s="8"/>
      <c r="Q810" s="8"/>
      <c r="R810" s="8"/>
      <c r="S810" s="8"/>
      <c r="T810" s="8"/>
      <c r="U810" s="8"/>
      <c r="V810" s="8"/>
      <c r="W810" s="8"/>
      <c r="X810" s="8"/>
      <c r="Y810" s="8"/>
      <c r="Z810" s="8"/>
    </row>
    <row r="811" spans="1:26" ht="12.75" customHeight="1" x14ac:dyDescent="0.15">
      <c r="A811" s="8"/>
      <c r="B811" s="83"/>
      <c r="C811" s="34"/>
      <c r="D811" s="146"/>
      <c r="E811" s="35"/>
      <c r="F811" s="35"/>
      <c r="G811" s="35"/>
      <c r="H811" s="155"/>
      <c r="I811" s="155"/>
      <c r="J811" s="8"/>
      <c r="K811" s="8"/>
      <c r="L811" s="8"/>
      <c r="M811" s="8"/>
      <c r="N811" s="8"/>
      <c r="O811" s="8"/>
      <c r="P811" s="8"/>
      <c r="Q811" s="8"/>
      <c r="R811" s="8"/>
      <c r="S811" s="8"/>
      <c r="T811" s="8"/>
      <c r="U811" s="8"/>
      <c r="V811" s="8"/>
      <c r="W811" s="8"/>
      <c r="X811" s="8"/>
      <c r="Y811" s="8"/>
      <c r="Z811" s="8"/>
    </row>
    <row r="812" spans="1:26" ht="12.75" customHeight="1" x14ac:dyDescent="0.15">
      <c r="A812" s="8"/>
      <c r="B812" s="83"/>
      <c r="C812" s="34"/>
      <c r="D812" s="146"/>
      <c r="E812" s="35"/>
      <c r="F812" s="35"/>
      <c r="G812" s="35"/>
      <c r="H812" s="155"/>
      <c r="I812" s="155"/>
      <c r="J812" s="8"/>
      <c r="K812" s="8"/>
      <c r="L812" s="8"/>
      <c r="M812" s="8"/>
      <c r="N812" s="8"/>
      <c r="O812" s="8"/>
      <c r="P812" s="8"/>
      <c r="Q812" s="8"/>
      <c r="R812" s="8"/>
      <c r="S812" s="8"/>
      <c r="T812" s="8"/>
      <c r="U812" s="8"/>
      <c r="V812" s="8"/>
      <c r="W812" s="8"/>
      <c r="X812" s="8"/>
      <c r="Y812" s="8"/>
      <c r="Z812" s="8"/>
    </row>
    <row r="813" spans="1:26" ht="12.75" customHeight="1" x14ac:dyDescent="0.15">
      <c r="A813" s="8"/>
      <c r="B813" s="83"/>
      <c r="C813" s="34"/>
      <c r="D813" s="146"/>
      <c r="E813" s="35"/>
      <c r="F813" s="35"/>
      <c r="G813" s="35"/>
      <c r="H813" s="155"/>
      <c r="I813" s="155"/>
      <c r="J813" s="8"/>
      <c r="K813" s="8"/>
      <c r="L813" s="8"/>
      <c r="M813" s="8"/>
      <c r="N813" s="8"/>
      <c r="O813" s="8"/>
      <c r="P813" s="8"/>
      <c r="Q813" s="8"/>
      <c r="R813" s="8"/>
      <c r="S813" s="8"/>
      <c r="T813" s="8"/>
      <c r="U813" s="8"/>
      <c r="V813" s="8"/>
      <c r="W813" s="8"/>
      <c r="X813" s="8"/>
      <c r="Y813" s="8"/>
      <c r="Z813" s="8"/>
    </row>
    <row r="814" spans="1:26" ht="12.75" customHeight="1" x14ac:dyDescent="0.15">
      <c r="A814" s="8"/>
      <c r="B814" s="83"/>
      <c r="C814" s="34"/>
      <c r="D814" s="146"/>
      <c r="E814" s="35"/>
      <c r="F814" s="35"/>
      <c r="G814" s="35"/>
      <c r="H814" s="155"/>
      <c r="I814" s="155"/>
      <c r="J814" s="8"/>
      <c r="K814" s="8"/>
      <c r="L814" s="8"/>
      <c r="M814" s="8"/>
      <c r="N814" s="8"/>
      <c r="O814" s="8"/>
      <c r="P814" s="8"/>
      <c r="Q814" s="8"/>
      <c r="R814" s="8"/>
      <c r="S814" s="8"/>
      <c r="T814" s="8"/>
      <c r="U814" s="8"/>
      <c r="V814" s="8"/>
      <c r="W814" s="8"/>
      <c r="X814" s="8"/>
      <c r="Y814" s="8"/>
      <c r="Z814" s="8"/>
    </row>
    <row r="815" spans="1:26" ht="12.75" customHeight="1" x14ac:dyDescent="0.15">
      <c r="A815" s="8"/>
      <c r="B815" s="83"/>
      <c r="C815" s="34"/>
      <c r="D815" s="146"/>
      <c r="E815" s="35"/>
      <c r="F815" s="35"/>
      <c r="G815" s="35"/>
      <c r="H815" s="155"/>
      <c r="I815" s="155"/>
      <c r="J815" s="8"/>
      <c r="K815" s="8"/>
      <c r="L815" s="8"/>
      <c r="M815" s="8"/>
      <c r="N815" s="8"/>
      <c r="O815" s="8"/>
      <c r="P815" s="8"/>
      <c r="Q815" s="8"/>
      <c r="R815" s="8"/>
      <c r="S815" s="8"/>
      <c r="T815" s="8"/>
      <c r="U815" s="8"/>
      <c r="V815" s="8"/>
      <c r="W815" s="8"/>
      <c r="X815" s="8"/>
      <c r="Y815" s="8"/>
      <c r="Z815" s="8"/>
    </row>
    <row r="816" spans="1:26" ht="12.75" customHeight="1" x14ac:dyDescent="0.15">
      <c r="A816" s="8"/>
      <c r="B816" s="83"/>
      <c r="C816" s="34"/>
      <c r="D816" s="146"/>
      <c r="E816" s="35"/>
      <c r="F816" s="35"/>
      <c r="G816" s="35"/>
      <c r="H816" s="155"/>
      <c r="I816" s="155"/>
      <c r="J816" s="8"/>
      <c r="K816" s="8"/>
      <c r="L816" s="8"/>
      <c r="M816" s="8"/>
      <c r="N816" s="8"/>
      <c r="O816" s="8"/>
      <c r="P816" s="8"/>
      <c r="Q816" s="8"/>
      <c r="R816" s="8"/>
      <c r="S816" s="8"/>
      <c r="T816" s="8"/>
      <c r="U816" s="8"/>
      <c r="V816" s="8"/>
      <c r="W816" s="8"/>
      <c r="X816" s="8"/>
      <c r="Y816" s="8"/>
      <c r="Z816" s="8"/>
    </row>
    <row r="817" spans="1:26" ht="12.75" customHeight="1" x14ac:dyDescent="0.15">
      <c r="A817" s="8"/>
      <c r="B817" s="83"/>
      <c r="C817" s="34"/>
      <c r="D817" s="146"/>
      <c r="E817" s="35"/>
      <c r="F817" s="35"/>
      <c r="G817" s="35"/>
      <c r="H817" s="155"/>
      <c r="I817" s="155"/>
      <c r="J817" s="8"/>
      <c r="K817" s="8"/>
      <c r="L817" s="8"/>
      <c r="M817" s="8"/>
      <c r="N817" s="8"/>
      <c r="O817" s="8"/>
      <c r="P817" s="8"/>
      <c r="Q817" s="8"/>
      <c r="R817" s="8"/>
      <c r="S817" s="8"/>
      <c r="T817" s="8"/>
      <c r="U817" s="8"/>
      <c r="V817" s="8"/>
      <c r="W817" s="8"/>
      <c r="X817" s="8"/>
      <c r="Y817" s="8"/>
      <c r="Z817" s="8"/>
    </row>
    <row r="818" spans="1:26" ht="12.75" customHeight="1" x14ac:dyDescent="0.15">
      <c r="A818" s="8"/>
      <c r="B818" s="83"/>
      <c r="C818" s="34"/>
      <c r="D818" s="146"/>
      <c r="E818" s="35"/>
      <c r="F818" s="35"/>
      <c r="G818" s="35"/>
      <c r="H818" s="155"/>
      <c r="I818" s="155"/>
      <c r="J818" s="8"/>
      <c r="K818" s="8"/>
      <c r="L818" s="8"/>
      <c r="M818" s="8"/>
      <c r="N818" s="8"/>
      <c r="O818" s="8"/>
      <c r="P818" s="8"/>
      <c r="Q818" s="8"/>
      <c r="R818" s="8"/>
      <c r="S818" s="8"/>
      <c r="T818" s="8"/>
      <c r="U818" s="8"/>
      <c r="V818" s="8"/>
      <c r="W818" s="8"/>
      <c r="X818" s="8"/>
      <c r="Y818" s="8"/>
      <c r="Z818" s="8"/>
    </row>
    <row r="819" spans="1:26" ht="12.75" customHeight="1" x14ac:dyDescent="0.15">
      <c r="A819" s="8"/>
      <c r="B819" s="83"/>
      <c r="C819" s="34"/>
      <c r="D819" s="146"/>
      <c r="E819" s="35"/>
      <c r="F819" s="35"/>
      <c r="G819" s="35"/>
      <c r="H819" s="155"/>
      <c r="I819" s="155"/>
      <c r="J819" s="8"/>
      <c r="K819" s="8"/>
      <c r="L819" s="8"/>
      <c r="M819" s="8"/>
      <c r="N819" s="8"/>
      <c r="O819" s="8"/>
      <c r="P819" s="8"/>
      <c r="Q819" s="8"/>
      <c r="R819" s="8"/>
      <c r="S819" s="8"/>
      <c r="T819" s="8"/>
      <c r="U819" s="8"/>
      <c r="V819" s="8"/>
      <c r="W819" s="8"/>
      <c r="X819" s="8"/>
      <c r="Y819" s="8"/>
      <c r="Z819" s="8"/>
    </row>
    <row r="820" spans="1:26" ht="12.75" customHeight="1" x14ac:dyDescent="0.15">
      <c r="A820" s="8"/>
      <c r="B820" s="83"/>
      <c r="C820" s="34"/>
      <c r="D820" s="146"/>
      <c r="E820" s="35"/>
      <c r="F820" s="35"/>
      <c r="G820" s="35"/>
      <c r="H820" s="155"/>
      <c r="I820" s="155"/>
      <c r="J820" s="8"/>
      <c r="K820" s="8"/>
      <c r="L820" s="8"/>
      <c r="M820" s="8"/>
      <c r="N820" s="8"/>
      <c r="O820" s="8"/>
      <c r="P820" s="8"/>
      <c r="Q820" s="8"/>
      <c r="R820" s="8"/>
      <c r="S820" s="8"/>
      <c r="T820" s="8"/>
      <c r="U820" s="8"/>
      <c r="V820" s="8"/>
      <c r="W820" s="8"/>
      <c r="X820" s="8"/>
      <c r="Y820" s="8"/>
      <c r="Z820" s="8"/>
    </row>
    <row r="821" spans="1:26" ht="12.75" customHeight="1" x14ac:dyDescent="0.15">
      <c r="A821" s="8"/>
      <c r="B821" s="83"/>
      <c r="C821" s="34"/>
      <c r="D821" s="146"/>
      <c r="E821" s="35"/>
      <c r="F821" s="35"/>
      <c r="G821" s="35"/>
      <c r="H821" s="155"/>
      <c r="I821" s="155"/>
      <c r="J821" s="8"/>
      <c r="K821" s="8"/>
      <c r="L821" s="8"/>
      <c r="M821" s="8"/>
      <c r="N821" s="8"/>
      <c r="O821" s="8"/>
      <c r="P821" s="8"/>
      <c r="Q821" s="8"/>
      <c r="R821" s="8"/>
      <c r="S821" s="8"/>
      <c r="T821" s="8"/>
      <c r="U821" s="8"/>
      <c r="V821" s="8"/>
      <c r="W821" s="8"/>
      <c r="X821" s="8"/>
      <c r="Y821" s="8"/>
      <c r="Z821" s="8"/>
    </row>
    <row r="822" spans="1:26" ht="12.75" customHeight="1" x14ac:dyDescent="0.15">
      <c r="A822" s="8"/>
      <c r="B822" s="83"/>
      <c r="C822" s="34"/>
      <c r="D822" s="146"/>
      <c r="E822" s="35"/>
      <c r="F822" s="35"/>
      <c r="G822" s="35"/>
      <c r="H822" s="155"/>
      <c r="I822" s="155"/>
      <c r="J822" s="8"/>
      <c r="K822" s="8"/>
      <c r="L822" s="8"/>
      <c r="M822" s="8"/>
      <c r="N822" s="8"/>
      <c r="O822" s="8"/>
      <c r="P822" s="8"/>
      <c r="Q822" s="8"/>
      <c r="R822" s="8"/>
      <c r="S822" s="8"/>
      <c r="T822" s="8"/>
      <c r="U822" s="8"/>
      <c r="V822" s="8"/>
      <c r="W822" s="8"/>
      <c r="X822" s="8"/>
      <c r="Y822" s="8"/>
      <c r="Z822" s="8"/>
    </row>
    <row r="823" spans="1:26" ht="12.75" customHeight="1" x14ac:dyDescent="0.15">
      <c r="A823" s="8"/>
      <c r="B823" s="83"/>
      <c r="C823" s="34"/>
      <c r="D823" s="146"/>
      <c r="E823" s="35"/>
      <c r="F823" s="35"/>
      <c r="G823" s="35"/>
      <c r="H823" s="155"/>
      <c r="I823" s="155"/>
      <c r="J823" s="8"/>
      <c r="K823" s="8"/>
      <c r="L823" s="8"/>
      <c r="M823" s="8"/>
      <c r="N823" s="8"/>
      <c r="O823" s="8"/>
      <c r="P823" s="8"/>
      <c r="Q823" s="8"/>
      <c r="R823" s="8"/>
      <c r="S823" s="8"/>
      <c r="T823" s="8"/>
      <c r="U823" s="8"/>
      <c r="V823" s="8"/>
      <c r="W823" s="8"/>
      <c r="X823" s="8"/>
      <c r="Y823" s="8"/>
      <c r="Z823" s="8"/>
    </row>
    <row r="824" spans="1:26" ht="12.75" customHeight="1" x14ac:dyDescent="0.15">
      <c r="A824" s="8"/>
      <c r="B824" s="83"/>
      <c r="C824" s="34"/>
      <c r="D824" s="146"/>
      <c r="E824" s="35"/>
      <c r="F824" s="35"/>
      <c r="G824" s="35"/>
      <c r="H824" s="155"/>
      <c r="I824" s="155"/>
      <c r="J824" s="8"/>
      <c r="K824" s="8"/>
      <c r="L824" s="8"/>
      <c r="M824" s="8"/>
      <c r="N824" s="8"/>
      <c r="O824" s="8"/>
      <c r="P824" s="8"/>
      <c r="Q824" s="8"/>
      <c r="R824" s="8"/>
      <c r="S824" s="8"/>
      <c r="T824" s="8"/>
      <c r="U824" s="8"/>
      <c r="V824" s="8"/>
      <c r="W824" s="8"/>
      <c r="X824" s="8"/>
      <c r="Y824" s="8"/>
      <c r="Z824" s="8"/>
    </row>
    <row r="825" spans="1:26" ht="12.75" customHeight="1" x14ac:dyDescent="0.15">
      <c r="A825" s="8"/>
      <c r="B825" s="83"/>
      <c r="C825" s="34"/>
      <c r="D825" s="146"/>
      <c r="E825" s="35"/>
      <c r="F825" s="35"/>
      <c r="G825" s="35"/>
      <c r="H825" s="155"/>
      <c r="I825" s="155"/>
      <c r="J825" s="8"/>
      <c r="K825" s="8"/>
      <c r="L825" s="8"/>
      <c r="M825" s="8"/>
      <c r="N825" s="8"/>
      <c r="O825" s="8"/>
      <c r="P825" s="8"/>
      <c r="Q825" s="8"/>
      <c r="R825" s="8"/>
      <c r="S825" s="8"/>
      <c r="T825" s="8"/>
      <c r="U825" s="8"/>
      <c r="V825" s="8"/>
      <c r="W825" s="8"/>
      <c r="X825" s="8"/>
      <c r="Y825" s="8"/>
      <c r="Z825" s="8"/>
    </row>
    <row r="826" spans="1:26" ht="12.75" customHeight="1" x14ac:dyDescent="0.15">
      <c r="A826" s="8"/>
      <c r="B826" s="83"/>
      <c r="C826" s="34"/>
      <c r="D826" s="146"/>
      <c r="E826" s="35"/>
      <c r="F826" s="35"/>
      <c r="G826" s="35"/>
      <c r="H826" s="155"/>
      <c r="I826" s="155"/>
      <c r="J826" s="8"/>
      <c r="K826" s="8"/>
      <c r="L826" s="8"/>
      <c r="M826" s="8"/>
      <c r="N826" s="8"/>
      <c r="O826" s="8"/>
      <c r="P826" s="8"/>
      <c r="Q826" s="8"/>
      <c r="R826" s="8"/>
      <c r="S826" s="8"/>
      <c r="T826" s="8"/>
      <c r="U826" s="8"/>
      <c r="V826" s="8"/>
      <c r="W826" s="8"/>
      <c r="X826" s="8"/>
      <c r="Y826" s="8"/>
      <c r="Z826" s="8"/>
    </row>
    <row r="827" spans="1:26" ht="12.75" customHeight="1" x14ac:dyDescent="0.15">
      <c r="A827" s="8"/>
      <c r="B827" s="83"/>
      <c r="C827" s="34"/>
      <c r="D827" s="146"/>
      <c r="E827" s="35"/>
      <c r="F827" s="35"/>
      <c r="G827" s="35"/>
      <c r="H827" s="155"/>
      <c r="I827" s="155"/>
      <c r="J827" s="8"/>
      <c r="K827" s="8"/>
      <c r="L827" s="8"/>
      <c r="M827" s="8"/>
      <c r="N827" s="8"/>
      <c r="O827" s="8"/>
      <c r="P827" s="8"/>
      <c r="Q827" s="8"/>
      <c r="R827" s="8"/>
      <c r="S827" s="8"/>
      <c r="T827" s="8"/>
      <c r="U827" s="8"/>
      <c r="V827" s="8"/>
      <c r="W827" s="8"/>
      <c r="X827" s="8"/>
      <c r="Y827" s="8"/>
      <c r="Z827" s="8"/>
    </row>
    <row r="828" spans="1:26" ht="12.75" customHeight="1" x14ac:dyDescent="0.15">
      <c r="A828" s="8"/>
      <c r="B828" s="83"/>
      <c r="C828" s="34"/>
      <c r="D828" s="146"/>
      <c r="E828" s="35"/>
      <c r="F828" s="35"/>
      <c r="G828" s="35"/>
      <c r="H828" s="155"/>
      <c r="I828" s="155"/>
      <c r="J828" s="8"/>
      <c r="K828" s="8"/>
      <c r="L828" s="8"/>
      <c r="M828" s="8"/>
      <c r="N828" s="8"/>
      <c r="O828" s="8"/>
      <c r="P828" s="8"/>
      <c r="Q828" s="8"/>
      <c r="R828" s="8"/>
      <c r="S828" s="8"/>
      <c r="T828" s="8"/>
      <c r="U828" s="8"/>
      <c r="V828" s="8"/>
      <c r="W828" s="8"/>
      <c r="X828" s="8"/>
      <c r="Y828" s="8"/>
      <c r="Z828" s="8"/>
    </row>
    <row r="829" spans="1:26" ht="12.75" customHeight="1" x14ac:dyDescent="0.15">
      <c r="A829" s="8"/>
      <c r="B829" s="83"/>
      <c r="C829" s="34"/>
      <c r="D829" s="146"/>
      <c r="E829" s="35"/>
      <c r="F829" s="35"/>
      <c r="G829" s="35"/>
      <c r="H829" s="155"/>
      <c r="I829" s="155"/>
      <c r="J829" s="8"/>
      <c r="K829" s="8"/>
      <c r="L829" s="8"/>
      <c r="M829" s="8"/>
      <c r="N829" s="8"/>
      <c r="O829" s="8"/>
      <c r="P829" s="8"/>
      <c r="Q829" s="8"/>
      <c r="R829" s="8"/>
      <c r="S829" s="8"/>
      <c r="T829" s="8"/>
      <c r="U829" s="8"/>
      <c r="V829" s="8"/>
      <c r="W829" s="8"/>
      <c r="X829" s="8"/>
      <c r="Y829" s="8"/>
      <c r="Z829" s="8"/>
    </row>
    <row r="830" spans="1:26" ht="12.75" customHeight="1" x14ac:dyDescent="0.15">
      <c r="A830" s="8"/>
      <c r="B830" s="83"/>
      <c r="C830" s="34"/>
      <c r="D830" s="146"/>
      <c r="E830" s="35"/>
      <c r="F830" s="35"/>
      <c r="G830" s="35"/>
      <c r="H830" s="155"/>
      <c r="I830" s="155"/>
      <c r="J830" s="8"/>
      <c r="K830" s="8"/>
      <c r="L830" s="8"/>
      <c r="M830" s="8"/>
      <c r="N830" s="8"/>
      <c r="O830" s="8"/>
      <c r="P830" s="8"/>
      <c r="Q830" s="8"/>
      <c r="R830" s="8"/>
      <c r="S830" s="8"/>
      <c r="T830" s="8"/>
      <c r="U830" s="8"/>
      <c r="V830" s="8"/>
      <c r="W830" s="8"/>
      <c r="X830" s="8"/>
      <c r="Y830" s="8"/>
      <c r="Z830" s="8"/>
    </row>
    <row r="831" spans="1:26" ht="12.75" customHeight="1" x14ac:dyDescent="0.15">
      <c r="A831" s="8"/>
      <c r="B831" s="83"/>
      <c r="C831" s="34"/>
      <c r="D831" s="146"/>
      <c r="E831" s="35"/>
      <c r="F831" s="35"/>
      <c r="G831" s="35"/>
      <c r="H831" s="155"/>
      <c r="I831" s="155"/>
      <c r="J831" s="8"/>
      <c r="K831" s="8"/>
      <c r="L831" s="8"/>
      <c r="M831" s="8"/>
      <c r="N831" s="8"/>
      <c r="O831" s="8"/>
      <c r="P831" s="8"/>
      <c r="Q831" s="8"/>
      <c r="R831" s="8"/>
      <c r="S831" s="8"/>
      <c r="T831" s="8"/>
      <c r="U831" s="8"/>
      <c r="V831" s="8"/>
      <c r="W831" s="8"/>
      <c r="X831" s="8"/>
      <c r="Y831" s="8"/>
      <c r="Z831" s="8"/>
    </row>
    <row r="832" spans="1:26" ht="12.75" customHeight="1" x14ac:dyDescent="0.15">
      <c r="A832" s="8"/>
      <c r="B832" s="83"/>
      <c r="C832" s="34"/>
      <c r="D832" s="146"/>
      <c r="E832" s="35"/>
      <c r="F832" s="35"/>
      <c r="G832" s="35"/>
      <c r="H832" s="155"/>
      <c r="I832" s="155"/>
      <c r="J832" s="8"/>
      <c r="K832" s="8"/>
      <c r="L832" s="8"/>
      <c r="M832" s="8"/>
      <c r="N832" s="8"/>
      <c r="O832" s="8"/>
      <c r="P832" s="8"/>
      <c r="Q832" s="8"/>
      <c r="R832" s="8"/>
      <c r="S832" s="8"/>
      <c r="T832" s="8"/>
      <c r="U832" s="8"/>
      <c r="V832" s="8"/>
      <c r="W832" s="8"/>
      <c r="X832" s="8"/>
      <c r="Y832" s="8"/>
      <c r="Z832" s="8"/>
    </row>
    <row r="833" spans="1:26" ht="12.75" customHeight="1" x14ac:dyDescent="0.15">
      <c r="A833" s="8"/>
      <c r="B833" s="83"/>
      <c r="C833" s="34"/>
      <c r="D833" s="146"/>
      <c r="E833" s="35"/>
      <c r="F833" s="35"/>
      <c r="G833" s="35"/>
      <c r="H833" s="155"/>
      <c r="I833" s="155"/>
      <c r="J833" s="8"/>
      <c r="K833" s="8"/>
      <c r="L833" s="8"/>
      <c r="M833" s="8"/>
      <c r="N833" s="8"/>
      <c r="O833" s="8"/>
      <c r="P833" s="8"/>
      <c r="Q833" s="8"/>
      <c r="R833" s="8"/>
      <c r="S833" s="8"/>
      <c r="T833" s="8"/>
      <c r="U833" s="8"/>
      <c r="V833" s="8"/>
      <c r="W833" s="8"/>
      <c r="X833" s="8"/>
      <c r="Y833" s="8"/>
      <c r="Z833" s="8"/>
    </row>
    <row r="834" spans="1:26" ht="12.75" customHeight="1" x14ac:dyDescent="0.15">
      <c r="A834" s="8"/>
      <c r="B834" s="83"/>
      <c r="C834" s="34"/>
      <c r="D834" s="146"/>
      <c r="E834" s="35"/>
      <c r="F834" s="35"/>
      <c r="G834" s="35"/>
      <c r="H834" s="155"/>
      <c r="I834" s="155"/>
      <c r="J834" s="8"/>
      <c r="K834" s="8"/>
      <c r="L834" s="8"/>
      <c r="M834" s="8"/>
      <c r="N834" s="8"/>
      <c r="O834" s="8"/>
      <c r="P834" s="8"/>
      <c r="Q834" s="8"/>
      <c r="R834" s="8"/>
      <c r="S834" s="8"/>
      <c r="T834" s="8"/>
      <c r="U834" s="8"/>
      <c r="V834" s="8"/>
      <c r="W834" s="8"/>
      <c r="X834" s="8"/>
      <c r="Y834" s="8"/>
      <c r="Z834" s="8"/>
    </row>
    <row r="835" spans="1:26" ht="12.75" customHeight="1" x14ac:dyDescent="0.15">
      <c r="A835" s="8"/>
      <c r="B835" s="83"/>
      <c r="C835" s="34"/>
      <c r="D835" s="146"/>
      <c r="E835" s="35"/>
      <c r="F835" s="35"/>
      <c r="G835" s="35"/>
      <c r="H835" s="155"/>
      <c r="I835" s="155"/>
      <c r="J835" s="8"/>
      <c r="K835" s="8"/>
      <c r="L835" s="8"/>
      <c r="M835" s="8"/>
      <c r="N835" s="8"/>
      <c r="O835" s="8"/>
      <c r="P835" s="8"/>
      <c r="Q835" s="8"/>
      <c r="R835" s="8"/>
      <c r="S835" s="8"/>
      <c r="T835" s="8"/>
      <c r="U835" s="8"/>
      <c r="V835" s="8"/>
      <c r="W835" s="8"/>
      <c r="X835" s="8"/>
      <c r="Y835" s="8"/>
      <c r="Z835" s="8"/>
    </row>
    <row r="836" spans="1:26" ht="12.75" customHeight="1" x14ac:dyDescent="0.15">
      <c r="A836" s="8"/>
      <c r="B836" s="83"/>
      <c r="C836" s="34"/>
      <c r="D836" s="146"/>
      <c r="E836" s="35"/>
      <c r="F836" s="35"/>
      <c r="G836" s="35"/>
      <c r="H836" s="155"/>
      <c r="I836" s="155"/>
      <c r="J836" s="8"/>
      <c r="K836" s="8"/>
      <c r="L836" s="8"/>
      <c r="M836" s="8"/>
      <c r="N836" s="8"/>
      <c r="O836" s="8"/>
      <c r="P836" s="8"/>
      <c r="Q836" s="8"/>
      <c r="R836" s="8"/>
      <c r="S836" s="8"/>
      <c r="T836" s="8"/>
      <c r="U836" s="8"/>
      <c r="V836" s="8"/>
      <c r="W836" s="8"/>
      <c r="X836" s="8"/>
      <c r="Y836" s="8"/>
      <c r="Z836" s="8"/>
    </row>
    <row r="837" spans="1:26" ht="12.75" customHeight="1" x14ac:dyDescent="0.15">
      <c r="A837" s="8"/>
      <c r="B837" s="83"/>
      <c r="C837" s="34"/>
      <c r="D837" s="146"/>
      <c r="E837" s="35"/>
      <c r="F837" s="35"/>
      <c r="G837" s="35"/>
      <c r="H837" s="155"/>
      <c r="I837" s="155"/>
      <c r="J837" s="8"/>
      <c r="K837" s="8"/>
      <c r="L837" s="8"/>
      <c r="M837" s="8"/>
      <c r="N837" s="8"/>
      <c r="O837" s="8"/>
      <c r="P837" s="8"/>
      <c r="Q837" s="8"/>
      <c r="R837" s="8"/>
      <c r="S837" s="8"/>
      <c r="T837" s="8"/>
      <c r="U837" s="8"/>
      <c r="V837" s="8"/>
      <c r="W837" s="8"/>
      <c r="X837" s="8"/>
      <c r="Y837" s="8"/>
      <c r="Z837" s="8"/>
    </row>
    <row r="838" spans="1:26" ht="12.75" customHeight="1" x14ac:dyDescent="0.15">
      <c r="A838" s="8"/>
      <c r="B838" s="83"/>
      <c r="C838" s="34"/>
      <c r="D838" s="146"/>
      <c r="E838" s="35"/>
      <c r="F838" s="35"/>
      <c r="G838" s="35"/>
      <c r="H838" s="155"/>
      <c r="I838" s="155"/>
      <c r="J838" s="8"/>
      <c r="K838" s="8"/>
      <c r="L838" s="8"/>
      <c r="M838" s="8"/>
      <c r="N838" s="8"/>
      <c r="O838" s="8"/>
      <c r="P838" s="8"/>
      <c r="Q838" s="8"/>
      <c r="R838" s="8"/>
      <c r="S838" s="8"/>
      <c r="T838" s="8"/>
      <c r="U838" s="8"/>
      <c r="V838" s="8"/>
      <c r="W838" s="8"/>
      <c r="X838" s="8"/>
      <c r="Y838" s="8"/>
      <c r="Z838" s="8"/>
    </row>
    <row r="839" spans="1:26" ht="12.75" customHeight="1" x14ac:dyDescent="0.15">
      <c r="A839" s="8"/>
      <c r="B839" s="83"/>
      <c r="C839" s="34"/>
      <c r="D839" s="146"/>
      <c r="E839" s="35"/>
      <c r="F839" s="35"/>
      <c r="G839" s="35"/>
      <c r="H839" s="155"/>
      <c r="I839" s="155"/>
      <c r="J839" s="8"/>
      <c r="K839" s="8"/>
      <c r="L839" s="8"/>
      <c r="M839" s="8"/>
      <c r="N839" s="8"/>
      <c r="O839" s="8"/>
      <c r="P839" s="8"/>
      <c r="Q839" s="8"/>
      <c r="R839" s="8"/>
      <c r="S839" s="8"/>
      <c r="T839" s="8"/>
      <c r="U839" s="8"/>
      <c r="V839" s="8"/>
      <c r="W839" s="8"/>
      <c r="X839" s="8"/>
      <c r="Y839" s="8"/>
      <c r="Z839" s="8"/>
    </row>
    <row r="840" spans="1:26" ht="12.75" customHeight="1" x14ac:dyDescent="0.15">
      <c r="A840" s="8"/>
      <c r="B840" s="83"/>
      <c r="C840" s="34"/>
      <c r="D840" s="146"/>
      <c r="E840" s="35"/>
      <c r="F840" s="35"/>
      <c r="G840" s="35"/>
      <c r="H840" s="155"/>
      <c r="I840" s="155"/>
      <c r="J840" s="8"/>
      <c r="K840" s="8"/>
      <c r="L840" s="8"/>
      <c r="M840" s="8"/>
      <c r="N840" s="8"/>
      <c r="O840" s="8"/>
      <c r="P840" s="8"/>
      <c r="Q840" s="8"/>
      <c r="R840" s="8"/>
      <c r="S840" s="8"/>
      <c r="T840" s="8"/>
      <c r="U840" s="8"/>
      <c r="V840" s="8"/>
      <c r="W840" s="8"/>
      <c r="X840" s="8"/>
      <c r="Y840" s="8"/>
      <c r="Z840" s="8"/>
    </row>
    <row r="841" spans="1:26" ht="12.75" customHeight="1" x14ac:dyDescent="0.15">
      <c r="A841" s="8"/>
      <c r="B841" s="83"/>
      <c r="C841" s="34"/>
      <c r="D841" s="146"/>
      <c r="E841" s="35"/>
      <c r="F841" s="35"/>
      <c r="G841" s="35"/>
      <c r="H841" s="155"/>
      <c r="I841" s="155"/>
      <c r="J841" s="8"/>
      <c r="K841" s="8"/>
      <c r="L841" s="8"/>
      <c r="M841" s="8"/>
      <c r="N841" s="8"/>
      <c r="O841" s="8"/>
      <c r="P841" s="8"/>
      <c r="Q841" s="8"/>
      <c r="R841" s="8"/>
      <c r="S841" s="8"/>
      <c r="T841" s="8"/>
      <c r="U841" s="8"/>
      <c r="V841" s="8"/>
      <c r="W841" s="8"/>
      <c r="X841" s="8"/>
      <c r="Y841" s="8"/>
      <c r="Z841" s="8"/>
    </row>
    <row r="842" spans="1:26" ht="12.75" customHeight="1" x14ac:dyDescent="0.15">
      <c r="A842" s="8"/>
      <c r="B842" s="83"/>
      <c r="C842" s="34"/>
      <c r="D842" s="146"/>
      <c r="E842" s="35"/>
      <c r="F842" s="35"/>
      <c r="G842" s="35"/>
      <c r="H842" s="155"/>
      <c r="I842" s="155"/>
      <c r="J842" s="8"/>
      <c r="K842" s="8"/>
      <c r="L842" s="8"/>
      <c r="M842" s="8"/>
      <c r="N842" s="8"/>
      <c r="O842" s="8"/>
      <c r="P842" s="8"/>
      <c r="Q842" s="8"/>
      <c r="R842" s="8"/>
      <c r="S842" s="8"/>
      <c r="T842" s="8"/>
      <c r="U842" s="8"/>
      <c r="V842" s="8"/>
      <c r="W842" s="8"/>
      <c r="X842" s="8"/>
      <c r="Y842" s="8"/>
      <c r="Z842" s="8"/>
    </row>
    <row r="843" spans="1:26" ht="12.75" customHeight="1" x14ac:dyDescent="0.15">
      <c r="A843" s="8"/>
      <c r="B843" s="83"/>
      <c r="C843" s="34"/>
      <c r="D843" s="146"/>
      <c r="E843" s="35"/>
      <c r="F843" s="35"/>
      <c r="G843" s="35"/>
      <c r="H843" s="155"/>
      <c r="I843" s="155"/>
      <c r="J843" s="8"/>
      <c r="K843" s="8"/>
      <c r="L843" s="8"/>
      <c r="M843" s="8"/>
      <c r="N843" s="8"/>
      <c r="O843" s="8"/>
      <c r="P843" s="8"/>
      <c r="Q843" s="8"/>
      <c r="R843" s="8"/>
      <c r="S843" s="8"/>
      <c r="T843" s="8"/>
      <c r="U843" s="8"/>
      <c r="V843" s="8"/>
      <c r="W843" s="8"/>
      <c r="X843" s="8"/>
      <c r="Y843" s="8"/>
      <c r="Z843" s="8"/>
    </row>
    <row r="844" spans="1:26" ht="12.75" customHeight="1" x14ac:dyDescent="0.15">
      <c r="A844" s="8"/>
      <c r="B844" s="83"/>
      <c r="C844" s="34"/>
      <c r="D844" s="146"/>
      <c r="E844" s="35"/>
      <c r="F844" s="35"/>
      <c r="G844" s="35"/>
      <c r="H844" s="155"/>
      <c r="I844" s="155"/>
      <c r="J844" s="8"/>
      <c r="K844" s="8"/>
      <c r="L844" s="8"/>
      <c r="M844" s="8"/>
      <c r="N844" s="8"/>
      <c r="O844" s="8"/>
      <c r="P844" s="8"/>
      <c r="Q844" s="8"/>
      <c r="R844" s="8"/>
      <c r="S844" s="8"/>
      <c r="T844" s="8"/>
      <c r="U844" s="8"/>
      <c r="V844" s="8"/>
      <c r="W844" s="8"/>
      <c r="X844" s="8"/>
      <c r="Y844" s="8"/>
      <c r="Z844" s="8"/>
    </row>
    <row r="845" spans="1:26" ht="12.75" customHeight="1" x14ac:dyDescent="0.15">
      <c r="A845" s="8"/>
      <c r="B845" s="83"/>
      <c r="C845" s="34"/>
      <c r="D845" s="146"/>
      <c r="E845" s="35"/>
      <c r="F845" s="35"/>
      <c r="G845" s="35"/>
      <c r="H845" s="155"/>
      <c r="I845" s="155"/>
      <c r="J845" s="8"/>
      <c r="K845" s="8"/>
      <c r="L845" s="8"/>
      <c r="M845" s="8"/>
      <c r="N845" s="8"/>
      <c r="O845" s="8"/>
      <c r="P845" s="8"/>
      <c r="Q845" s="8"/>
      <c r="R845" s="8"/>
      <c r="S845" s="8"/>
      <c r="T845" s="8"/>
      <c r="U845" s="8"/>
      <c r="V845" s="8"/>
      <c r="W845" s="8"/>
      <c r="X845" s="8"/>
      <c r="Y845" s="8"/>
      <c r="Z845" s="8"/>
    </row>
    <row r="846" spans="1:26" ht="12.75" customHeight="1" x14ac:dyDescent="0.15">
      <c r="A846" s="8"/>
      <c r="B846" s="83"/>
      <c r="C846" s="34"/>
      <c r="D846" s="146"/>
      <c r="E846" s="35"/>
      <c r="F846" s="35"/>
      <c r="G846" s="35"/>
      <c r="H846" s="155"/>
      <c r="I846" s="155"/>
      <c r="J846" s="8"/>
      <c r="K846" s="8"/>
      <c r="L846" s="8"/>
      <c r="M846" s="8"/>
      <c r="N846" s="8"/>
      <c r="O846" s="8"/>
      <c r="P846" s="8"/>
      <c r="Q846" s="8"/>
      <c r="R846" s="8"/>
      <c r="S846" s="8"/>
      <c r="T846" s="8"/>
      <c r="U846" s="8"/>
      <c r="V846" s="8"/>
      <c r="W846" s="8"/>
      <c r="X846" s="8"/>
      <c r="Y846" s="8"/>
      <c r="Z846" s="8"/>
    </row>
    <row r="847" spans="1:26" ht="12.75" customHeight="1" x14ac:dyDescent="0.15">
      <c r="A847" s="8"/>
      <c r="B847" s="83"/>
      <c r="C847" s="34"/>
      <c r="D847" s="146"/>
      <c r="E847" s="35"/>
      <c r="F847" s="35"/>
      <c r="G847" s="35"/>
      <c r="H847" s="155"/>
      <c r="I847" s="155"/>
      <c r="J847" s="8"/>
      <c r="K847" s="8"/>
      <c r="L847" s="8"/>
      <c r="M847" s="8"/>
      <c r="N847" s="8"/>
      <c r="O847" s="8"/>
      <c r="P847" s="8"/>
      <c r="Q847" s="8"/>
      <c r="R847" s="8"/>
      <c r="S847" s="8"/>
      <c r="T847" s="8"/>
      <c r="U847" s="8"/>
      <c r="V847" s="8"/>
      <c r="W847" s="8"/>
      <c r="X847" s="8"/>
      <c r="Y847" s="8"/>
      <c r="Z847" s="8"/>
    </row>
    <row r="848" spans="1:26" ht="12.75" customHeight="1" x14ac:dyDescent="0.15">
      <c r="A848" s="8"/>
      <c r="B848" s="83"/>
      <c r="C848" s="34"/>
      <c r="D848" s="146"/>
      <c r="E848" s="35"/>
      <c r="F848" s="35"/>
      <c r="G848" s="35"/>
      <c r="H848" s="155"/>
      <c r="I848" s="155"/>
      <c r="J848" s="8"/>
      <c r="K848" s="8"/>
      <c r="L848" s="8"/>
      <c r="M848" s="8"/>
      <c r="N848" s="8"/>
      <c r="O848" s="8"/>
      <c r="P848" s="8"/>
      <c r="Q848" s="8"/>
      <c r="R848" s="8"/>
      <c r="S848" s="8"/>
      <c r="T848" s="8"/>
      <c r="U848" s="8"/>
      <c r="V848" s="8"/>
      <c r="W848" s="8"/>
      <c r="X848" s="8"/>
      <c r="Y848" s="8"/>
      <c r="Z848" s="8"/>
    </row>
    <row r="849" spans="1:26" ht="12.75" customHeight="1" x14ac:dyDescent="0.15">
      <c r="A849" s="8"/>
      <c r="B849" s="83"/>
      <c r="C849" s="34"/>
      <c r="D849" s="146"/>
      <c r="E849" s="35"/>
      <c r="F849" s="35"/>
      <c r="G849" s="35"/>
      <c r="H849" s="155"/>
      <c r="I849" s="155"/>
      <c r="J849" s="8"/>
      <c r="K849" s="8"/>
      <c r="L849" s="8"/>
      <c r="M849" s="8"/>
      <c r="N849" s="8"/>
      <c r="O849" s="8"/>
      <c r="P849" s="8"/>
      <c r="Q849" s="8"/>
      <c r="R849" s="8"/>
      <c r="S849" s="8"/>
      <c r="T849" s="8"/>
      <c r="U849" s="8"/>
      <c r="V849" s="8"/>
      <c r="W849" s="8"/>
      <c r="X849" s="8"/>
      <c r="Y849" s="8"/>
      <c r="Z849" s="8"/>
    </row>
    <row r="850" spans="1:26" ht="12.75" customHeight="1" x14ac:dyDescent="0.15">
      <c r="A850" s="8"/>
      <c r="B850" s="83"/>
      <c r="C850" s="34"/>
      <c r="D850" s="146"/>
      <c r="E850" s="35"/>
      <c r="F850" s="35"/>
      <c r="G850" s="35"/>
      <c r="H850" s="155"/>
      <c r="I850" s="155"/>
      <c r="J850" s="8"/>
      <c r="K850" s="8"/>
      <c r="L850" s="8"/>
      <c r="M850" s="8"/>
      <c r="N850" s="8"/>
      <c r="O850" s="8"/>
      <c r="P850" s="8"/>
      <c r="Q850" s="8"/>
      <c r="R850" s="8"/>
      <c r="S850" s="8"/>
      <c r="T850" s="8"/>
      <c r="U850" s="8"/>
      <c r="V850" s="8"/>
      <c r="W850" s="8"/>
      <c r="X850" s="8"/>
      <c r="Y850" s="8"/>
      <c r="Z850" s="8"/>
    </row>
    <row r="851" spans="1:26" ht="12.75" customHeight="1" x14ac:dyDescent="0.15">
      <c r="A851" s="8"/>
      <c r="B851" s="83"/>
      <c r="C851" s="34"/>
      <c r="D851" s="146"/>
      <c r="E851" s="35"/>
      <c r="F851" s="35"/>
      <c r="G851" s="35"/>
      <c r="H851" s="155"/>
      <c r="I851" s="155"/>
      <c r="J851" s="8"/>
      <c r="K851" s="8"/>
      <c r="L851" s="8"/>
      <c r="M851" s="8"/>
      <c r="N851" s="8"/>
      <c r="O851" s="8"/>
      <c r="P851" s="8"/>
      <c r="Q851" s="8"/>
      <c r="R851" s="8"/>
      <c r="S851" s="8"/>
      <c r="T851" s="8"/>
      <c r="U851" s="8"/>
      <c r="V851" s="8"/>
      <c r="W851" s="8"/>
      <c r="X851" s="8"/>
      <c r="Y851" s="8"/>
      <c r="Z851" s="8"/>
    </row>
    <row r="852" spans="1:26" ht="12.75" customHeight="1" x14ac:dyDescent="0.15">
      <c r="A852" s="8"/>
      <c r="B852" s="83"/>
      <c r="C852" s="34"/>
      <c r="D852" s="146"/>
      <c r="E852" s="35"/>
      <c r="F852" s="35"/>
      <c r="G852" s="35"/>
      <c r="H852" s="155"/>
      <c r="I852" s="155"/>
      <c r="J852" s="8"/>
      <c r="K852" s="8"/>
      <c r="L852" s="8"/>
      <c r="M852" s="8"/>
      <c r="N852" s="8"/>
      <c r="O852" s="8"/>
      <c r="P852" s="8"/>
      <c r="Q852" s="8"/>
      <c r="R852" s="8"/>
      <c r="S852" s="8"/>
      <c r="T852" s="8"/>
      <c r="U852" s="8"/>
      <c r="V852" s="8"/>
      <c r="W852" s="8"/>
      <c r="X852" s="8"/>
      <c r="Y852" s="8"/>
      <c r="Z852" s="8"/>
    </row>
    <row r="853" spans="1:26" ht="12.75" customHeight="1" x14ac:dyDescent="0.15">
      <c r="A853" s="8"/>
      <c r="B853" s="83"/>
      <c r="C853" s="34"/>
      <c r="D853" s="146"/>
      <c r="E853" s="35"/>
      <c r="F853" s="35"/>
      <c r="G853" s="35"/>
      <c r="H853" s="155"/>
      <c r="I853" s="155"/>
      <c r="J853" s="8"/>
      <c r="K853" s="8"/>
      <c r="L853" s="8"/>
      <c r="M853" s="8"/>
      <c r="N853" s="8"/>
      <c r="O853" s="8"/>
      <c r="P853" s="8"/>
      <c r="Q853" s="8"/>
      <c r="R853" s="8"/>
      <c r="S853" s="8"/>
      <c r="T853" s="8"/>
      <c r="U853" s="8"/>
      <c r="V853" s="8"/>
      <c r="W853" s="8"/>
      <c r="X853" s="8"/>
      <c r="Y853" s="8"/>
      <c r="Z853" s="8"/>
    </row>
    <row r="854" spans="1:26" ht="12.75" customHeight="1" x14ac:dyDescent="0.15">
      <c r="A854" s="8"/>
      <c r="B854" s="83"/>
      <c r="C854" s="34"/>
      <c r="D854" s="146"/>
      <c r="E854" s="35"/>
      <c r="F854" s="35"/>
      <c r="G854" s="35"/>
      <c r="H854" s="155"/>
      <c r="I854" s="155"/>
      <c r="J854" s="8"/>
      <c r="K854" s="8"/>
      <c r="L854" s="8"/>
      <c r="M854" s="8"/>
      <c r="N854" s="8"/>
      <c r="O854" s="8"/>
      <c r="P854" s="8"/>
      <c r="Q854" s="8"/>
      <c r="R854" s="8"/>
      <c r="S854" s="8"/>
      <c r="T854" s="8"/>
      <c r="U854" s="8"/>
      <c r="V854" s="8"/>
      <c r="W854" s="8"/>
      <c r="X854" s="8"/>
      <c r="Y854" s="8"/>
      <c r="Z854" s="8"/>
    </row>
    <row r="855" spans="1:26" ht="12.75" customHeight="1" x14ac:dyDescent="0.15">
      <c r="A855" s="8"/>
      <c r="B855" s="83"/>
      <c r="C855" s="34"/>
      <c r="D855" s="146"/>
      <c r="E855" s="35"/>
      <c r="F855" s="35"/>
      <c r="G855" s="35"/>
      <c r="H855" s="155"/>
      <c r="I855" s="155"/>
      <c r="J855" s="8"/>
      <c r="K855" s="8"/>
      <c r="L855" s="8"/>
      <c r="M855" s="8"/>
      <c r="N855" s="8"/>
      <c r="O855" s="8"/>
      <c r="P855" s="8"/>
      <c r="Q855" s="8"/>
      <c r="R855" s="8"/>
      <c r="S855" s="8"/>
      <c r="T855" s="8"/>
      <c r="U855" s="8"/>
      <c r="V855" s="8"/>
      <c r="W855" s="8"/>
      <c r="X855" s="8"/>
      <c r="Y855" s="8"/>
      <c r="Z855" s="8"/>
    </row>
    <row r="856" spans="1:26" ht="12.75" customHeight="1" x14ac:dyDescent="0.15">
      <c r="A856" s="8"/>
      <c r="B856" s="83"/>
      <c r="C856" s="34"/>
      <c r="D856" s="146"/>
      <c r="E856" s="35"/>
      <c r="F856" s="35"/>
      <c r="G856" s="35"/>
      <c r="H856" s="155"/>
      <c r="I856" s="155"/>
      <c r="J856" s="8"/>
      <c r="K856" s="8"/>
      <c r="L856" s="8"/>
      <c r="M856" s="8"/>
      <c r="N856" s="8"/>
      <c r="O856" s="8"/>
      <c r="P856" s="8"/>
      <c r="Q856" s="8"/>
      <c r="R856" s="8"/>
      <c r="S856" s="8"/>
      <c r="T856" s="8"/>
      <c r="U856" s="8"/>
      <c r="V856" s="8"/>
      <c r="W856" s="8"/>
      <c r="X856" s="8"/>
      <c r="Y856" s="8"/>
      <c r="Z856" s="8"/>
    </row>
    <row r="857" spans="1:26" ht="12.75" customHeight="1" x14ac:dyDescent="0.15">
      <c r="A857" s="8"/>
      <c r="B857" s="83"/>
      <c r="C857" s="34"/>
      <c r="D857" s="146"/>
      <c r="E857" s="35"/>
      <c r="F857" s="35"/>
      <c r="G857" s="35"/>
      <c r="H857" s="155"/>
      <c r="I857" s="155"/>
      <c r="J857" s="8"/>
      <c r="K857" s="8"/>
      <c r="L857" s="8"/>
      <c r="M857" s="8"/>
      <c r="N857" s="8"/>
      <c r="O857" s="8"/>
      <c r="P857" s="8"/>
      <c r="Q857" s="8"/>
      <c r="R857" s="8"/>
      <c r="S857" s="8"/>
      <c r="T857" s="8"/>
      <c r="U857" s="8"/>
      <c r="V857" s="8"/>
      <c r="W857" s="8"/>
      <c r="X857" s="8"/>
      <c r="Y857" s="8"/>
      <c r="Z857" s="8"/>
    </row>
    <row r="858" spans="1:26" ht="12.75" customHeight="1" x14ac:dyDescent="0.15">
      <c r="A858" s="8"/>
      <c r="B858" s="83"/>
      <c r="C858" s="34"/>
      <c r="D858" s="146"/>
      <c r="E858" s="35"/>
      <c r="F858" s="35"/>
      <c r="G858" s="35"/>
      <c r="H858" s="155"/>
      <c r="I858" s="155"/>
      <c r="J858" s="8"/>
      <c r="K858" s="8"/>
      <c r="L858" s="8"/>
      <c r="M858" s="8"/>
      <c r="N858" s="8"/>
      <c r="O858" s="8"/>
      <c r="P858" s="8"/>
      <c r="Q858" s="8"/>
      <c r="R858" s="8"/>
      <c r="S858" s="8"/>
      <c r="T858" s="8"/>
      <c r="U858" s="8"/>
      <c r="V858" s="8"/>
      <c r="W858" s="8"/>
      <c r="X858" s="8"/>
      <c r="Y858" s="8"/>
      <c r="Z858" s="8"/>
    </row>
    <row r="859" spans="1:26" ht="12.75" customHeight="1" x14ac:dyDescent="0.15">
      <c r="A859" s="8"/>
      <c r="B859" s="83"/>
      <c r="C859" s="34"/>
      <c r="D859" s="146"/>
      <c r="E859" s="35"/>
      <c r="F859" s="35"/>
      <c r="G859" s="35"/>
      <c r="H859" s="155"/>
      <c r="I859" s="155"/>
      <c r="J859" s="8"/>
      <c r="K859" s="8"/>
      <c r="L859" s="8"/>
      <c r="M859" s="8"/>
      <c r="N859" s="8"/>
      <c r="O859" s="8"/>
      <c r="P859" s="8"/>
      <c r="Q859" s="8"/>
      <c r="R859" s="8"/>
      <c r="S859" s="8"/>
      <c r="T859" s="8"/>
      <c r="U859" s="8"/>
      <c r="V859" s="8"/>
      <c r="W859" s="8"/>
      <c r="X859" s="8"/>
      <c r="Y859" s="8"/>
      <c r="Z859" s="8"/>
    </row>
    <row r="860" spans="1:26" ht="12.75" customHeight="1" x14ac:dyDescent="0.15">
      <c r="A860" s="8"/>
      <c r="B860" s="83"/>
      <c r="C860" s="34"/>
      <c r="D860" s="146"/>
      <c r="E860" s="35"/>
      <c r="F860" s="35"/>
      <c r="G860" s="35"/>
      <c r="H860" s="155"/>
      <c r="I860" s="155"/>
      <c r="J860" s="8"/>
      <c r="K860" s="8"/>
      <c r="L860" s="8"/>
      <c r="M860" s="8"/>
      <c r="N860" s="8"/>
      <c r="O860" s="8"/>
      <c r="P860" s="8"/>
      <c r="Q860" s="8"/>
      <c r="R860" s="8"/>
      <c r="S860" s="8"/>
      <c r="T860" s="8"/>
      <c r="U860" s="8"/>
      <c r="V860" s="8"/>
      <c r="W860" s="8"/>
      <c r="X860" s="8"/>
      <c r="Y860" s="8"/>
      <c r="Z860" s="8"/>
    </row>
    <row r="861" spans="1:26" ht="12.75" customHeight="1" x14ac:dyDescent="0.15">
      <c r="A861" s="8"/>
      <c r="B861" s="83"/>
      <c r="C861" s="34"/>
      <c r="D861" s="146"/>
      <c r="E861" s="35"/>
      <c r="F861" s="35"/>
      <c r="G861" s="35"/>
      <c r="H861" s="155"/>
      <c r="I861" s="155"/>
      <c r="J861" s="8"/>
      <c r="K861" s="8"/>
      <c r="L861" s="8"/>
      <c r="M861" s="8"/>
      <c r="N861" s="8"/>
      <c r="O861" s="8"/>
      <c r="P861" s="8"/>
      <c r="Q861" s="8"/>
      <c r="R861" s="8"/>
      <c r="S861" s="8"/>
      <c r="T861" s="8"/>
      <c r="U861" s="8"/>
      <c r="V861" s="8"/>
      <c r="W861" s="8"/>
      <c r="X861" s="8"/>
      <c r="Y861" s="8"/>
      <c r="Z861" s="8"/>
    </row>
    <row r="862" spans="1:26" ht="12.75" customHeight="1" x14ac:dyDescent="0.15">
      <c r="A862" s="8"/>
      <c r="B862" s="83"/>
      <c r="C862" s="34"/>
      <c r="D862" s="146"/>
      <c r="E862" s="35"/>
      <c r="F862" s="35"/>
      <c r="G862" s="35"/>
      <c r="H862" s="155"/>
      <c r="I862" s="155"/>
      <c r="J862" s="8"/>
      <c r="K862" s="8"/>
      <c r="L862" s="8"/>
      <c r="M862" s="8"/>
      <c r="N862" s="8"/>
      <c r="O862" s="8"/>
      <c r="P862" s="8"/>
      <c r="Q862" s="8"/>
      <c r="R862" s="8"/>
      <c r="S862" s="8"/>
      <c r="T862" s="8"/>
      <c r="U862" s="8"/>
      <c r="V862" s="8"/>
      <c r="W862" s="8"/>
      <c r="X862" s="8"/>
      <c r="Y862" s="8"/>
      <c r="Z862" s="8"/>
    </row>
    <row r="863" spans="1:26" ht="12.75" customHeight="1" x14ac:dyDescent="0.15">
      <c r="A863" s="8"/>
      <c r="B863" s="83"/>
      <c r="C863" s="34"/>
      <c r="D863" s="146"/>
      <c r="E863" s="35"/>
      <c r="F863" s="35"/>
      <c r="G863" s="35"/>
      <c r="H863" s="155"/>
      <c r="I863" s="155"/>
      <c r="J863" s="8"/>
      <c r="K863" s="8"/>
      <c r="L863" s="8"/>
      <c r="M863" s="8"/>
      <c r="N863" s="8"/>
      <c r="O863" s="8"/>
      <c r="P863" s="8"/>
      <c r="Q863" s="8"/>
      <c r="R863" s="8"/>
      <c r="S863" s="8"/>
      <c r="T863" s="8"/>
      <c r="U863" s="8"/>
      <c r="V863" s="8"/>
      <c r="W863" s="8"/>
      <c r="X863" s="8"/>
      <c r="Y863" s="8"/>
      <c r="Z863" s="8"/>
    </row>
    <row r="864" spans="1:26" ht="12.75" customHeight="1" x14ac:dyDescent="0.15">
      <c r="A864" s="8"/>
      <c r="B864" s="83"/>
      <c r="C864" s="34"/>
      <c r="D864" s="146"/>
      <c r="E864" s="35"/>
      <c r="F864" s="35"/>
      <c r="G864" s="35"/>
      <c r="H864" s="155"/>
      <c r="I864" s="155"/>
      <c r="J864" s="8"/>
      <c r="K864" s="8"/>
      <c r="L864" s="8"/>
      <c r="M864" s="8"/>
      <c r="N864" s="8"/>
      <c r="O864" s="8"/>
      <c r="P864" s="8"/>
      <c r="Q864" s="8"/>
      <c r="R864" s="8"/>
      <c r="S864" s="8"/>
      <c r="T864" s="8"/>
      <c r="U864" s="8"/>
      <c r="V864" s="8"/>
      <c r="W864" s="8"/>
      <c r="X864" s="8"/>
      <c r="Y864" s="8"/>
      <c r="Z864" s="8"/>
    </row>
    <row r="865" spans="1:26" ht="12.75" customHeight="1" x14ac:dyDescent="0.15">
      <c r="A865" s="8"/>
      <c r="B865" s="83"/>
      <c r="C865" s="34"/>
      <c r="D865" s="146"/>
      <c r="E865" s="35"/>
      <c r="F865" s="35"/>
      <c r="G865" s="35"/>
      <c r="H865" s="155"/>
      <c r="I865" s="155"/>
      <c r="J865" s="8"/>
      <c r="K865" s="8"/>
      <c r="L865" s="8"/>
      <c r="M865" s="8"/>
      <c r="N865" s="8"/>
      <c r="O865" s="8"/>
      <c r="P865" s="8"/>
      <c r="Q865" s="8"/>
      <c r="R865" s="8"/>
      <c r="S865" s="8"/>
      <c r="T865" s="8"/>
      <c r="U865" s="8"/>
      <c r="V865" s="8"/>
      <c r="W865" s="8"/>
      <c r="X865" s="8"/>
      <c r="Y865" s="8"/>
      <c r="Z865" s="8"/>
    </row>
    <row r="866" spans="1:26" ht="12.75" customHeight="1" x14ac:dyDescent="0.15">
      <c r="A866" s="8"/>
      <c r="B866" s="83"/>
      <c r="C866" s="34"/>
      <c r="D866" s="146"/>
      <c r="E866" s="35"/>
      <c r="F866" s="35"/>
      <c r="G866" s="35"/>
      <c r="H866" s="155"/>
      <c r="I866" s="155"/>
      <c r="J866" s="8"/>
      <c r="K866" s="8"/>
      <c r="L866" s="8"/>
      <c r="M866" s="8"/>
      <c r="N866" s="8"/>
      <c r="O866" s="8"/>
      <c r="P866" s="8"/>
      <c r="Q866" s="8"/>
      <c r="R866" s="8"/>
      <c r="S866" s="8"/>
      <c r="T866" s="8"/>
      <c r="U866" s="8"/>
      <c r="V866" s="8"/>
      <c r="W866" s="8"/>
      <c r="X866" s="8"/>
      <c r="Y866" s="8"/>
      <c r="Z866" s="8"/>
    </row>
    <row r="867" spans="1:26" ht="12.75" customHeight="1" x14ac:dyDescent="0.15">
      <c r="A867" s="8"/>
      <c r="B867" s="83"/>
      <c r="C867" s="34"/>
      <c r="D867" s="146"/>
      <c r="E867" s="35"/>
      <c r="F867" s="35"/>
      <c r="G867" s="35"/>
      <c r="H867" s="155"/>
      <c r="I867" s="155"/>
      <c r="J867" s="8"/>
      <c r="K867" s="8"/>
      <c r="L867" s="8"/>
      <c r="M867" s="8"/>
      <c r="N867" s="8"/>
      <c r="O867" s="8"/>
      <c r="P867" s="8"/>
      <c r="Q867" s="8"/>
      <c r="R867" s="8"/>
      <c r="S867" s="8"/>
      <c r="T867" s="8"/>
      <c r="U867" s="8"/>
      <c r="V867" s="8"/>
      <c r="W867" s="8"/>
      <c r="X867" s="8"/>
      <c r="Y867" s="8"/>
      <c r="Z867" s="8"/>
    </row>
    <row r="868" spans="1:26" ht="12.75" customHeight="1" x14ac:dyDescent="0.15">
      <c r="A868" s="8"/>
      <c r="B868" s="83"/>
      <c r="C868" s="34"/>
      <c r="D868" s="146"/>
      <c r="E868" s="35"/>
      <c r="F868" s="35"/>
      <c r="G868" s="35"/>
      <c r="H868" s="155"/>
      <c r="I868" s="155"/>
      <c r="J868" s="8"/>
      <c r="K868" s="8"/>
      <c r="L868" s="8"/>
      <c r="M868" s="8"/>
      <c r="N868" s="8"/>
      <c r="O868" s="8"/>
      <c r="P868" s="8"/>
      <c r="Q868" s="8"/>
      <c r="R868" s="8"/>
      <c r="S868" s="8"/>
      <c r="T868" s="8"/>
      <c r="U868" s="8"/>
      <c r="V868" s="8"/>
      <c r="W868" s="8"/>
      <c r="X868" s="8"/>
      <c r="Y868" s="8"/>
      <c r="Z868" s="8"/>
    </row>
    <row r="869" spans="1:26" ht="12.75" customHeight="1" x14ac:dyDescent="0.15">
      <c r="A869" s="8"/>
      <c r="B869" s="83"/>
      <c r="C869" s="34"/>
      <c r="D869" s="146"/>
      <c r="E869" s="35"/>
      <c r="F869" s="35"/>
      <c r="G869" s="35"/>
      <c r="H869" s="155"/>
      <c r="I869" s="155"/>
      <c r="J869" s="8"/>
      <c r="K869" s="8"/>
      <c r="L869" s="8"/>
      <c r="M869" s="8"/>
      <c r="N869" s="8"/>
      <c r="O869" s="8"/>
      <c r="P869" s="8"/>
      <c r="Q869" s="8"/>
      <c r="R869" s="8"/>
      <c r="S869" s="8"/>
      <c r="T869" s="8"/>
      <c r="U869" s="8"/>
      <c r="V869" s="8"/>
      <c r="W869" s="8"/>
      <c r="X869" s="8"/>
      <c r="Y869" s="8"/>
      <c r="Z869" s="8"/>
    </row>
    <row r="870" spans="1:26" ht="12.75" customHeight="1" x14ac:dyDescent="0.15">
      <c r="A870" s="8"/>
      <c r="B870" s="83"/>
      <c r="C870" s="34"/>
      <c r="D870" s="146"/>
      <c r="E870" s="35"/>
      <c r="F870" s="35"/>
      <c r="G870" s="35"/>
      <c r="H870" s="155"/>
      <c r="I870" s="155"/>
      <c r="J870" s="8"/>
      <c r="K870" s="8"/>
      <c r="L870" s="8"/>
      <c r="M870" s="8"/>
      <c r="N870" s="8"/>
      <c r="O870" s="8"/>
      <c r="P870" s="8"/>
      <c r="Q870" s="8"/>
      <c r="R870" s="8"/>
      <c r="S870" s="8"/>
      <c r="T870" s="8"/>
      <c r="U870" s="8"/>
      <c r="V870" s="8"/>
      <c r="W870" s="8"/>
      <c r="X870" s="8"/>
      <c r="Y870" s="8"/>
      <c r="Z870" s="8"/>
    </row>
    <row r="871" spans="1:26" ht="12.75" customHeight="1" x14ac:dyDescent="0.15">
      <c r="A871" s="8"/>
      <c r="B871" s="83"/>
      <c r="C871" s="34"/>
      <c r="D871" s="146"/>
      <c r="E871" s="35"/>
      <c r="F871" s="35"/>
      <c r="G871" s="35"/>
      <c r="H871" s="155"/>
      <c r="I871" s="155"/>
      <c r="J871" s="8"/>
      <c r="K871" s="8"/>
      <c r="L871" s="8"/>
      <c r="M871" s="8"/>
      <c r="N871" s="8"/>
      <c r="O871" s="8"/>
      <c r="P871" s="8"/>
      <c r="Q871" s="8"/>
      <c r="R871" s="8"/>
      <c r="S871" s="8"/>
      <c r="T871" s="8"/>
      <c r="U871" s="8"/>
      <c r="V871" s="8"/>
      <c r="W871" s="8"/>
      <c r="X871" s="8"/>
      <c r="Y871" s="8"/>
      <c r="Z871" s="8"/>
    </row>
    <row r="872" spans="1:26" ht="12.75" customHeight="1" x14ac:dyDescent="0.15">
      <c r="A872" s="8"/>
      <c r="B872" s="83"/>
      <c r="C872" s="34"/>
      <c r="D872" s="146"/>
      <c r="E872" s="35"/>
      <c r="F872" s="35"/>
      <c r="G872" s="35"/>
      <c r="H872" s="155"/>
      <c r="I872" s="155"/>
      <c r="J872" s="8"/>
      <c r="K872" s="8"/>
      <c r="L872" s="8"/>
      <c r="M872" s="8"/>
      <c r="N872" s="8"/>
      <c r="O872" s="8"/>
      <c r="P872" s="8"/>
      <c r="Q872" s="8"/>
      <c r="R872" s="8"/>
      <c r="S872" s="8"/>
      <c r="T872" s="8"/>
      <c r="U872" s="8"/>
      <c r="V872" s="8"/>
      <c r="W872" s="8"/>
      <c r="X872" s="8"/>
      <c r="Y872" s="8"/>
      <c r="Z872" s="8"/>
    </row>
    <row r="873" spans="1:26" ht="12.75" customHeight="1" x14ac:dyDescent="0.15">
      <c r="A873" s="8"/>
      <c r="B873" s="83"/>
      <c r="C873" s="34"/>
      <c r="D873" s="146"/>
      <c r="E873" s="35"/>
      <c r="F873" s="35"/>
      <c r="G873" s="35"/>
      <c r="H873" s="155"/>
      <c r="I873" s="155"/>
      <c r="J873" s="8"/>
      <c r="K873" s="8"/>
      <c r="L873" s="8"/>
      <c r="M873" s="8"/>
      <c r="N873" s="8"/>
      <c r="O873" s="8"/>
      <c r="P873" s="8"/>
      <c r="Q873" s="8"/>
      <c r="R873" s="8"/>
      <c r="S873" s="8"/>
      <c r="T873" s="8"/>
      <c r="U873" s="8"/>
      <c r="V873" s="8"/>
      <c r="W873" s="8"/>
      <c r="X873" s="8"/>
      <c r="Y873" s="8"/>
      <c r="Z873" s="8"/>
    </row>
    <row r="874" spans="1:26" ht="12.75" customHeight="1" x14ac:dyDescent="0.15">
      <c r="A874" s="8"/>
      <c r="B874" s="83"/>
      <c r="C874" s="34"/>
      <c r="D874" s="146"/>
      <c r="E874" s="35"/>
      <c r="F874" s="35"/>
      <c r="G874" s="35"/>
      <c r="H874" s="155"/>
      <c r="I874" s="155"/>
      <c r="J874" s="8"/>
      <c r="K874" s="8"/>
      <c r="L874" s="8"/>
      <c r="M874" s="8"/>
      <c r="N874" s="8"/>
      <c r="O874" s="8"/>
      <c r="P874" s="8"/>
      <c r="Q874" s="8"/>
      <c r="R874" s="8"/>
      <c r="S874" s="8"/>
      <c r="T874" s="8"/>
      <c r="U874" s="8"/>
      <c r="V874" s="8"/>
      <c r="W874" s="8"/>
      <c r="X874" s="8"/>
      <c r="Y874" s="8"/>
      <c r="Z874" s="8"/>
    </row>
    <row r="875" spans="1:26" ht="12.75" customHeight="1" x14ac:dyDescent="0.15">
      <c r="A875" s="8"/>
      <c r="B875" s="83"/>
      <c r="C875" s="34"/>
      <c r="D875" s="146"/>
      <c r="E875" s="35"/>
      <c r="F875" s="35"/>
      <c r="G875" s="35"/>
      <c r="H875" s="155"/>
      <c r="I875" s="155"/>
      <c r="J875" s="8"/>
      <c r="K875" s="8"/>
      <c r="L875" s="8"/>
      <c r="M875" s="8"/>
      <c r="N875" s="8"/>
      <c r="O875" s="8"/>
      <c r="P875" s="8"/>
      <c r="Q875" s="8"/>
      <c r="R875" s="8"/>
      <c r="S875" s="8"/>
      <c r="T875" s="8"/>
      <c r="U875" s="8"/>
      <c r="V875" s="8"/>
      <c r="W875" s="8"/>
      <c r="X875" s="8"/>
      <c r="Y875" s="8"/>
      <c r="Z875" s="8"/>
    </row>
    <row r="876" spans="1:26" ht="12.75" customHeight="1" x14ac:dyDescent="0.15">
      <c r="A876" s="8"/>
      <c r="B876" s="83"/>
      <c r="C876" s="34"/>
      <c r="D876" s="146"/>
      <c r="E876" s="35"/>
      <c r="F876" s="35"/>
      <c r="G876" s="35"/>
      <c r="H876" s="155"/>
      <c r="I876" s="155"/>
      <c r="J876" s="8"/>
      <c r="K876" s="8"/>
      <c r="L876" s="8"/>
      <c r="M876" s="8"/>
      <c r="N876" s="8"/>
      <c r="O876" s="8"/>
      <c r="P876" s="8"/>
      <c r="Q876" s="8"/>
      <c r="R876" s="8"/>
      <c r="S876" s="8"/>
      <c r="T876" s="8"/>
      <c r="U876" s="8"/>
      <c r="V876" s="8"/>
      <c r="W876" s="8"/>
      <c r="X876" s="8"/>
      <c r="Y876" s="8"/>
      <c r="Z876" s="8"/>
    </row>
    <row r="877" spans="1:26" ht="12.75" customHeight="1" x14ac:dyDescent="0.15">
      <c r="A877" s="8"/>
      <c r="B877" s="83"/>
      <c r="C877" s="34"/>
      <c r="D877" s="146"/>
      <c r="E877" s="35"/>
      <c r="F877" s="35"/>
      <c r="G877" s="35"/>
      <c r="H877" s="155"/>
      <c r="I877" s="155"/>
      <c r="J877" s="8"/>
      <c r="K877" s="8"/>
      <c r="L877" s="8"/>
      <c r="M877" s="8"/>
      <c r="N877" s="8"/>
      <c r="O877" s="8"/>
      <c r="P877" s="8"/>
      <c r="Q877" s="8"/>
      <c r="R877" s="8"/>
      <c r="S877" s="8"/>
      <c r="T877" s="8"/>
      <c r="U877" s="8"/>
      <c r="V877" s="8"/>
      <c r="W877" s="8"/>
      <c r="X877" s="8"/>
      <c r="Y877" s="8"/>
      <c r="Z877" s="8"/>
    </row>
    <row r="878" spans="1:26" ht="12.75" customHeight="1" x14ac:dyDescent="0.15">
      <c r="A878" s="8"/>
      <c r="B878" s="83"/>
      <c r="C878" s="34"/>
      <c r="D878" s="146"/>
      <c r="E878" s="35"/>
      <c r="F878" s="35"/>
      <c r="G878" s="35"/>
      <c r="H878" s="155"/>
      <c r="I878" s="155"/>
      <c r="J878" s="8"/>
      <c r="K878" s="8"/>
      <c r="L878" s="8"/>
      <c r="M878" s="8"/>
      <c r="N878" s="8"/>
      <c r="O878" s="8"/>
      <c r="P878" s="8"/>
      <c r="Q878" s="8"/>
      <c r="R878" s="8"/>
      <c r="S878" s="8"/>
      <c r="T878" s="8"/>
      <c r="U878" s="8"/>
      <c r="V878" s="8"/>
      <c r="W878" s="8"/>
      <c r="X878" s="8"/>
      <c r="Y878" s="8"/>
      <c r="Z878" s="8"/>
    </row>
    <row r="879" spans="1:26" ht="12.75" customHeight="1" x14ac:dyDescent="0.15">
      <c r="A879" s="8"/>
      <c r="B879" s="83"/>
      <c r="C879" s="34"/>
      <c r="D879" s="146"/>
      <c r="E879" s="35"/>
      <c r="F879" s="35"/>
      <c r="G879" s="35"/>
      <c r="H879" s="155"/>
      <c r="I879" s="155"/>
      <c r="J879" s="8"/>
      <c r="K879" s="8"/>
      <c r="L879" s="8"/>
      <c r="M879" s="8"/>
      <c r="N879" s="8"/>
      <c r="O879" s="8"/>
      <c r="P879" s="8"/>
      <c r="Q879" s="8"/>
      <c r="R879" s="8"/>
      <c r="S879" s="8"/>
      <c r="T879" s="8"/>
      <c r="U879" s="8"/>
      <c r="V879" s="8"/>
      <c r="W879" s="8"/>
      <c r="X879" s="8"/>
      <c r="Y879" s="8"/>
      <c r="Z879" s="8"/>
    </row>
    <row r="880" spans="1:26" ht="12.75" customHeight="1" x14ac:dyDescent="0.15">
      <c r="A880" s="8"/>
      <c r="B880" s="83"/>
      <c r="C880" s="34"/>
      <c r="D880" s="146"/>
      <c r="E880" s="35"/>
      <c r="F880" s="35"/>
      <c r="G880" s="35"/>
      <c r="H880" s="155"/>
      <c r="I880" s="155"/>
      <c r="J880" s="8"/>
      <c r="K880" s="8"/>
      <c r="L880" s="8"/>
      <c r="M880" s="8"/>
      <c r="N880" s="8"/>
      <c r="O880" s="8"/>
      <c r="P880" s="8"/>
      <c r="Q880" s="8"/>
      <c r="R880" s="8"/>
      <c r="S880" s="8"/>
      <c r="T880" s="8"/>
      <c r="U880" s="8"/>
      <c r="V880" s="8"/>
      <c r="W880" s="8"/>
      <c r="X880" s="8"/>
      <c r="Y880" s="8"/>
      <c r="Z880" s="8"/>
    </row>
    <row r="881" spans="1:26" ht="12.75" customHeight="1" x14ac:dyDescent="0.15">
      <c r="A881" s="8"/>
      <c r="B881" s="83"/>
      <c r="C881" s="34"/>
      <c r="D881" s="146"/>
      <c r="E881" s="35"/>
      <c r="F881" s="35"/>
      <c r="G881" s="35"/>
      <c r="H881" s="155"/>
      <c r="I881" s="155"/>
      <c r="J881" s="8"/>
      <c r="K881" s="8"/>
      <c r="L881" s="8"/>
      <c r="M881" s="8"/>
      <c r="N881" s="8"/>
      <c r="O881" s="8"/>
      <c r="P881" s="8"/>
      <c r="Q881" s="8"/>
      <c r="R881" s="8"/>
      <c r="S881" s="8"/>
      <c r="T881" s="8"/>
      <c r="U881" s="8"/>
      <c r="V881" s="8"/>
      <c r="W881" s="8"/>
      <c r="X881" s="8"/>
      <c r="Y881" s="8"/>
      <c r="Z881" s="8"/>
    </row>
    <row r="882" spans="1:26" ht="12.75" customHeight="1" x14ac:dyDescent="0.15">
      <c r="A882" s="8"/>
      <c r="B882" s="83"/>
      <c r="C882" s="34"/>
      <c r="D882" s="146"/>
      <c r="E882" s="35"/>
      <c r="F882" s="35"/>
      <c r="G882" s="35"/>
      <c r="H882" s="155"/>
      <c r="I882" s="155"/>
      <c r="J882" s="8"/>
      <c r="K882" s="8"/>
      <c r="L882" s="8"/>
      <c r="M882" s="8"/>
      <c r="N882" s="8"/>
      <c r="O882" s="8"/>
      <c r="P882" s="8"/>
      <c r="Q882" s="8"/>
      <c r="R882" s="8"/>
      <c r="S882" s="8"/>
      <c r="T882" s="8"/>
      <c r="U882" s="8"/>
      <c r="V882" s="8"/>
      <c r="W882" s="8"/>
      <c r="X882" s="8"/>
      <c r="Y882" s="8"/>
      <c r="Z882" s="8"/>
    </row>
    <row r="883" spans="1:26" ht="12.75" customHeight="1" x14ac:dyDescent="0.15">
      <c r="A883" s="8"/>
      <c r="B883" s="83"/>
      <c r="C883" s="34"/>
      <c r="D883" s="146"/>
      <c r="E883" s="35"/>
      <c r="F883" s="35"/>
      <c r="G883" s="35"/>
      <c r="H883" s="155"/>
      <c r="I883" s="155"/>
      <c r="J883" s="8"/>
      <c r="K883" s="8"/>
      <c r="L883" s="8"/>
      <c r="M883" s="8"/>
      <c r="N883" s="8"/>
      <c r="O883" s="8"/>
      <c r="P883" s="8"/>
      <c r="Q883" s="8"/>
      <c r="R883" s="8"/>
      <c r="S883" s="8"/>
      <c r="T883" s="8"/>
      <c r="U883" s="8"/>
      <c r="V883" s="8"/>
      <c r="W883" s="8"/>
      <c r="X883" s="8"/>
      <c r="Y883" s="8"/>
      <c r="Z883" s="8"/>
    </row>
    <row r="884" spans="1:26" ht="12.75" customHeight="1" x14ac:dyDescent="0.15">
      <c r="A884" s="8"/>
      <c r="B884" s="83"/>
      <c r="C884" s="34"/>
      <c r="D884" s="146"/>
      <c r="E884" s="35"/>
      <c r="F884" s="35"/>
      <c r="G884" s="35"/>
      <c r="H884" s="155"/>
      <c r="I884" s="155"/>
      <c r="J884" s="8"/>
      <c r="K884" s="8"/>
      <c r="L884" s="8"/>
      <c r="M884" s="8"/>
      <c r="N884" s="8"/>
      <c r="O884" s="8"/>
      <c r="P884" s="8"/>
      <c r="Q884" s="8"/>
      <c r="R884" s="8"/>
      <c r="S884" s="8"/>
      <c r="T884" s="8"/>
      <c r="U884" s="8"/>
      <c r="V884" s="8"/>
      <c r="W884" s="8"/>
      <c r="X884" s="8"/>
      <c r="Y884" s="8"/>
      <c r="Z884" s="8"/>
    </row>
    <row r="885" spans="1:26" ht="12.75" customHeight="1" x14ac:dyDescent="0.15">
      <c r="A885" s="8"/>
      <c r="B885" s="83"/>
      <c r="C885" s="34"/>
      <c r="D885" s="146"/>
      <c r="E885" s="35"/>
      <c r="F885" s="35"/>
      <c r="G885" s="35"/>
      <c r="H885" s="155"/>
      <c r="I885" s="155"/>
      <c r="J885" s="8"/>
      <c r="K885" s="8"/>
      <c r="L885" s="8"/>
      <c r="M885" s="8"/>
      <c r="N885" s="8"/>
      <c r="O885" s="8"/>
      <c r="P885" s="8"/>
      <c r="Q885" s="8"/>
      <c r="R885" s="8"/>
      <c r="S885" s="8"/>
      <c r="T885" s="8"/>
      <c r="U885" s="8"/>
      <c r="V885" s="8"/>
      <c r="W885" s="8"/>
      <c r="X885" s="8"/>
      <c r="Y885" s="8"/>
      <c r="Z885" s="8"/>
    </row>
    <row r="886" spans="1:26" ht="12.75" customHeight="1" x14ac:dyDescent="0.15">
      <c r="A886" s="8"/>
      <c r="B886" s="83"/>
      <c r="C886" s="34"/>
      <c r="D886" s="146"/>
      <c r="E886" s="35"/>
      <c r="F886" s="35"/>
      <c r="G886" s="35"/>
      <c r="H886" s="155"/>
      <c r="I886" s="155"/>
      <c r="J886" s="8"/>
      <c r="K886" s="8"/>
      <c r="L886" s="8"/>
      <c r="M886" s="8"/>
      <c r="N886" s="8"/>
      <c r="O886" s="8"/>
      <c r="P886" s="8"/>
      <c r="Q886" s="8"/>
      <c r="R886" s="8"/>
      <c r="S886" s="8"/>
      <c r="T886" s="8"/>
      <c r="U886" s="8"/>
      <c r="V886" s="8"/>
      <c r="W886" s="8"/>
      <c r="X886" s="8"/>
      <c r="Y886" s="8"/>
      <c r="Z886" s="8"/>
    </row>
    <row r="887" spans="1:26" ht="12.75" customHeight="1" x14ac:dyDescent="0.15">
      <c r="A887" s="8"/>
      <c r="B887" s="83"/>
      <c r="C887" s="34"/>
      <c r="D887" s="146"/>
      <c r="E887" s="35"/>
      <c r="F887" s="35"/>
      <c r="G887" s="35"/>
      <c r="H887" s="155"/>
      <c r="I887" s="155"/>
      <c r="J887" s="8"/>
      <c r="K887" s="8"/>
      <c r="L887" s="8"/>
      <c r="M887" s="8"/>
      <c r="N887" s="8"/>
      <c r="O887" s="8"/>
      <c r="P887" s="8"/>
      <c r="Q887" s="8"/>
      <c r="R887" s="8"/>
      <c r="S887" s="8"/>
      <c r="T887" s="8"/>
      <c r="U887" s="8"/>
      <c r="V887" s="8"/>
      <c r="W887" s="8"/>
      <c r="X887" s="8"/>
      <c r="Y887" s="8"/>
      <c r="Z887" s="8"/>
    </row>
    <row r="888" spans="1:26" ht="12.75" customHeight="1" x14ac:dyDescent="0.15">
      <c r="A888" s="8"/>
      <c r="B888" s="83"/>
      <c r="C888" s="34"/>
      <c r="D888" s="146"/>
      <c r="E888" s="35"/>
      <c r="F888" s="35"/>
      <c r="G888" s="35"/>
      <c r="H888" s="155"/>
      <c r="I888" s="155"/>
      <c r="J888" s="8"/>
      <c r="K888" s="8"/>
      <c r="L888" s="8"/>
      <c r="M888" s="8"/>
      <c r="N888" s="8"/>
      <c r="O888" s="8"/>
      <c r="P888" s="8"/>
      <c r="Q888" s="8"/>
      <c r="R888" s="8"/>
      <c r="S888" s="8"/>
      <c r="T888" s="8"/>
      <c r="U888" s="8"/>
      <c r="V888" s="8"/>
      <c r="W888" s="8"/>
      <c r="X888" s="8"/>
      <c r="Y888" s="8"/>
      <c r="Z888" s="8"/>
    </row>
    <row r="889" spans="1:26" ht="12.75" customHeight="1" x14ac:dyDescent="0.15">
      <c r="A889" s="8"/>
      <c r="B889" s="83"/>
      <c r="C889" s="34"/>
      <c r="D889" s="146"/>
      <c r="E889" s="35"/>
      <c r="F889" s="35"/>
      <c r="G889" s="35"/>
      <c r="H889" s="155"/>
      <c r="I889" s="155"/>
      <c r="J889" s="8"/>
      <c r="K889" s="8"/>
      <c r="L889" s="8"/>
      <c r="M889" s="8"/>
      <c r="N889" s="8"/>
      <c r="O889" s="8"/>
      <c r="P889" s="8"/>
      <c r="Q889" s="8"/>
      <c r="R889" s="8"/>
      <c r="S889" s="8"/>
      <c r="T889" s="8"/>
      <c r="U889" s="8"/>
      <c r="V889" s="8"/>
      <c r="W889" s="8"/>
      <c r="X889" s="8"/>
      <c r="Y889" s="8"/>
      <c r="Z889" s="8"/>
    </row>
    <row r="890" spans="1:26" ht="12.75" customHeight="1" x14ac:dyDescent="0.15">
      <c r="A890" s="8"/>
      <c r="B890" s="83"/>
      <c r="C890" s="34"/>
      <c r="D890" s="146"/>
      <c r="E890" s="35"/>
      <c r="F890" s="35"/>
      <c r="G890" s="35"/>
      <c r="H890" s="155"/>
      <c r="I890" s="155"/>
      <c r="J890" s="8"/>
      <c r="K890" s="8"/>
      <c r="L890" s="8"/>
      <c r="M890" s="8"/>
      <c r="N890" s="8"/>
      <c r="O890" s="8"/>
      <c r="P890" s="8"/>
      <c r="Q890" s="8"/>
      <c r="R890" s="8"/>
      <c r="S890" s="8"/>
      <c r="T890" s="8"/>
      <c r="U890" s="8"/>
      <c r="V890" s="8"/>
      <c r="W890" s="8"/>
      <c r="X890" s="8"/>
      <c r="Y890" s="8"/>
      <c r="Z890" s="8"/>
    </row>
    <row r="891" spans="1:26" ht="12.75" customHeight="1" x14ac:dyDescent="0.15">
      <c r="A891" s="8"/>
      <c r="B891" s="83"/>
      <c r="C891" s="34"/>
      <c r="D891" s="146"/>
      <c r="E891" s="35"/>
      <c r="F891" s="35"/>
      <c r="G891" s="35"/>
      <c r="H891" s="155"/>
      <c r="I891" s="155"/>
      <c r="J891" s="8"/>
      <c r="K891" s="8"/>
      <c r="L891" s="8"/>
      <c r="M891" s="8"/>
      <c r="N891" s="8"/>
      <c r="O891" s="8"/>
      <c r="P891" s="8"/>
      <c r="Q891" s="8"/>
      <c r="R891" s="8"/>
      <c r="S891" s="8"/>
      <c r="T891" s="8"/>
      <c r="U891" s="8"/>
      <c r="V891" s="8"/>
      <c r="W891" s="8"/>
      <c r="X891" s="8"/>
      <c r="Y891" s="8"/>
      <c r="Z891" s="8"/>
    </row>
    <row r="892" spans="1:26" ht="12.75" customHeight="1" x14ac:dyDescent="0.15">
      <c r="A892" s="8"/>
      <c r="B892" s="83"/>
      <c r="C892" s="34"/>
      <c r="D892" s="146"/>
      <c r="E892" s="35"/>
      <c r="F892" s="35"/>
      <c r="G892" s="35"/>
      <c r="H892" s="155"/>
      <c r="I892" s="155"/>
      <c r="J892" s="8"/>
      <c r="K892" s="8"/>
      <c r="L892" s="8"/>
      <c r="M892" s="8"/>
      <c r="N892" s="8"/>
      <c r="O892" s="8"/>
      <c r="P892" s="8"/>
      <c r="Q892" s="8"/>
      <c r="R892" s="8"/>
      <c r="S892" s="8"/>
      <c r="T892" s="8"/>
      <c r="U892" s="8"/>
      <c r="V892" s="8"/>
      <c r="W892" s="8"/>
      <c r="X892" s="8"/>
      <c r="Y892" s="8"/>
      <c r="Z892" s="8"/>
    </row>
    <row r="893" spans="1:26" ht="12.75" customHeight="1" x14ac:dyDescent="0.15">
      <c r="A893" s="8"/>
      <c r="B893" s="83"/>
      <c r="C893" s="34"/>
      <c r="D893" s="146"/>
      <c r="E893" s="35"/>
      <c r="F893" s="35"/>
      <c r="G893" s="35"/>
      <c r="H893" s="155"/>
      <c r="I893" s="155"/>
      <c r="J893" s="8"/>
      <c r="K893" s="8"/>
      <c r="L893" s="8"/>
      <c r="M893" s="8"/>
      <c r="N893" s="8"/>
      <c r="O893" s="8"/>
      <c r="P893" s="8"/>
      <c r="Q893" s="8"/>
      <c r="R893" s="8"/>
      <c r="S893" s="8"/>
      <c r="T893" s="8"/>
      <c r="U893" s="8"/>
      <c r="V893" s="8"/>
      <c r="W893" s="8"/>
      <c r="X893" s="8"/>
      <c r="Y893" s="8"/>
      <c r="Z893" s="8"/>
    </row>
    <row r="894" spans="1:26" ht="12.75" customHeight="1" x14ac:dyDescent="0.15">
      <c r="A894" s="8"/>
      <c r="B894" s="83"/>
      <c r="C894" s="34"/>
      <c r="D894" s="146"/>
      <c r="E894" s="35"/>
      <c r="F894" s="35"/>
      <c r="G894" s="35"/>
      <c r="H894" s="155"/>
      <c r="I894" s="155"/>
      <c r="J894" s="8"/>
      <c r="K894" s="8"/>
      <c r="L894" s="8"/>
      <c r="M894" s="8"/>
      <c r="N894" s="8"/>
      <c r="O894" s="8"/>
      <c r="P894" s="8"/>
      <c r="Q894" s="8"/>
      <c r="R894" s="8"/>
      <c r="S894" s="8"/>
      <c r="T894" s="8"/>
      <c r="U894" s="8"/>
      <c r="V894" s="8"/>
      <c r="W894" s="8"/>
      <c r="X894" s="8"/>
      <c r="Y894" s="8"/>
      <c r="Z894" s="8"/>
    </row>
    <row r="895" spans="1:26" ht="12.75" customHeight="1" x14ac:dyDescent="0.15">
      <c r="A895" s="8"/>
      <c r="B895" s="83"/>
      <c r="C895" s="34"/>
      <c r="D895" s="146"/>
      <c r="E895" s="35"/>
      <c r="F895" s="35"/>
      <c r="G895" s="35"/>
      <c r="H895" s="155"/>
      <c r="I895" s="155"/>
      <c r="J895" s="8"/>
      <c r="K895" s="8"/>
      <c r="L895" s="8"/>
      <c r="M895" s="8"/>
      <c r="N895" s="8"/>
      <c r="O895" s="8"/>
      <c r="P895" s="8"/>
      <c r="Q895" s="8"/>
      <c r="R895" s="8"/>
      <c r="S895" s="8"/>
      <c r="T895" s="8"/>
      <c r="U895" s="8"/>
      <c r="V895" s="8"/>
      <c r="W895" s="8"/>
      <c r="X895" s="8"/>
      <c r="Y895" s="8"/>
      <c r="Z895" s="8"/>
    </row>
    <row r="896" spans="1:26" ht="12.75" customHeight="1" x14ac:dyDescent="0.15">
      <c r="A896" s="8"/>
      <c r="B896" s="83"/>
      <c r="C896" s="34"/>
      <c r="D896" s="146"/>
      <c r="E896" s="35"/>
      <c r="F896" s="35"/>
      <c r="G896" s="35"/>
      <c r="H896" s="155"/>
      <c r="I896" s="155"/>
      <c r="J896" s="8"/>
      <c r="K896" s="8"/>
      <c r="L896" s="8"/>
      <c r="M896" s="8"/>
      <c r="N896" s="8"/>
      <c r="O896" s="8"/>
      <c r="P896" s="8"/>
      <c r="Q896" s="8"/>
      <c r="R896" s="8"/>
      <c r="S896" s="8"/>
      <c r="T896" s="8"/>
      <c r="U896" s="8"/>
      <c r="V896" s="8"/>
      <c r="W896" s="8"/>
      <c r="X896" s="8"/>
      <c r="Y896" s="8"/>
      <c r="Z896" s="8"/>
    </row>
    <row r="897" spans="1:26" ht="12.75" customHeight="1" x14ac:dyDescent="0.15">
      <c r="A897" s="8"/>
      <c r="B897" s="83"/>
      <c r="C897" s="34"/>
      <c r="D897" s="146"/>
      <c r="E897" s="35"/>
      <c r="F897" s="35"/>
      <c r="G897" s="35"/>
      <c r="H897" s="155"/>
      <c r="I897" s="155"/>
      <c r="J897" s="8"/>
      <c r="K897" s="8"/>
      <c r="L897" s="8"/>
      <c r="M897" s="8"/>
      <c r="N897" s="8"/>
      <c r="O897" s="8"/>
      <c r="P897" s="8"/>
      <c r="Q897" s="8"/>
      <c r="R897" s="8"/>
      <c r="S897" s="8"/>
      <c r="T897" s="8"/>
      <c r="U897" s="8"/>
      <c r="V897" s="8"/>
      <c r="W897" s="8"/>
      <c r="X897" s="8"/>
      <c r="Y897" s="8"/>
      <c r="Z897" s="8"/>
    </row>
    <row r="898" spans="1:26" ht="12.75" customHeight="1" x14ac:dyDescent="0.15">
      <c r="A898" s="8"/>
      <c r="B898" s="83"/>
      <c r="C898" s="34"/>
      <c r="D898" s="146"/>
      <c r="E898" s="35"/>
      <c r="F898" s="35"/>
      <c r="G898" s="35"/>
      <c r="H898" s="155"/>
      <c r="I898" s="155"/>
      <c r="J898" s="8"/>
      <c r="K898" s="8"/>
      <c r="L898" s="8"/>
      <c r="M898" s="8"/>
      <c r="N898" s="8"/>
      <c r="O898" s="8"/>
      <c r="P898" s="8"/>
      <c r="Q898" s="8"/>
      <c r="R898" s="8"/>
      <c r="S898" s="8"/>
      <c r="T898" s="8"/>
      <c r="U898" s="8"/>
      <c r="V898" s="8"/>
      <c r="W898" s="8"/>
      <c r="X898" s="8"/>
      <c r="Y898" s="8"/>
      <c r="Z898" s="8"/>
    </row>
    <row r="899" spans="1:26" ht="12.75" customHeight="1" x14ac:dyDescent="0.15">
      <c r="A899" s="8"/>
      <c r="B899" s="83"/>
      <c r="C899" s="34"/>
      <c r="D899" s="146"/>
      <c r="E899" s="35"/>
      <c r="F899" s="35"/>
      <c r="G899" s="35"/>
      <c r="H899" s="155"/>
      <c r="I899" s="155"/>
      <c r="J899" s="8"/>
      <c r="K899" s="8"/>
      <c r="L899" s="8"/>
      <c r="M899" s="8"/>
      <c r="N899" s="8"/>
      <c r="O899" s="8"/>
      <c r="P899" s="8"/>
      <c r="Q899" s="8"/>
      <c r="R899" s="8"/>
      <c r="S899" s="8"/>
      <c r="T899" s="8"/>
      <c r="U899" s="8"/>
      <c r="V899" s="8"/>
      <c r="W899" s="8"/>
      <c r="X899" s="8"/>
      <c r="Y899" s="8"/>
      <c r="Z899" s="8"/>
    </row>
    <row r="900" spans="1:26" ht="12.75" customHeight="1" x14ac:dyDescent="0.15">
      <c r="A900" s="8"/>
      <c r="B900" s="83"/>
      <c r="C900" s="34"/>
      <c r="D900" s="146"/>
      <c r="E900" s="35"/>
      <c r="F900" s="35"/>
      <c r="G900" s="35"/>
      <c r="H900" s="155"/>
      <c r="I900" s="155"/>
      <c r="J900" s="8"/>
      <c r="K900" s="8"/>
      <c r="L900" s="8"/>
      <c r="M900" s="8"/>
      <c r="N900" s="8"/>
      <c r="O900" s="8"/>
      <c r="P900" s="8"/>
      <c r="Q900" s="8"/>
      <c r="R900" s="8"/>
      <c r="S900" s="8"/>
      <c r="T900" s="8"/>
      <c r="U900" s="8"/>
      <c r="V900" s="8"/>
      <c r="W900" s="8"/>
      <c r="X900" s="8"/>
      <c r="Y900" s="8"/>
      <c r="Z900" s="8"/>
    </row>
    <row r="901" spans="1:26" ht="12.75" customHeight="1" x14ac:dyDescent="0.15">
      <c r="A901" s="8"/>
      <c r="B901" s="83"/>
      <c r="C901" s="34"/>
      <c r="D901" s="146"/>
      <c r="E901" s="35"/>
      <c r="F901" s="35"/>
      <c r="G901" s="35"/>
      <c r="H901" s="155"/>
      <c r="I901" s="155"/>
      <c r="J901" s="8"/>
      <c r="K901" s="8"/>
      <c r="L901" s="8"/>
      <c r="M901" s="8"/>
      <c r="N901" s="8"/>
      <c r="O901" s="8"/>
      <c r="P901" s="8"/>
      <c r="Q901" s="8"/>
      <c r="R901" s="8"/>
      <c r="S901" s="8"/>
      <c r="T901" s="8"/>
      <c r="U901" s="8"/>
      <c r="V901" s="8"/>
      <c r="W901" s="8"/>
      <c r="X901" s="8"/>
      <c r="Y901" s="8"/>
      <c r="Z901" s="8"/>
    </row>
    <row r="902" spans="1:26" ht="12.75" customHeight="1" x14ac:dyDescent="0.15">
      <c r="A902" s="8"/>
      <c r="B902" s="83"/>
      <c r="C902" s="34"/>
      <c r="D902" s="146"/>
      <c r="E902" s="35"/>
      <c r="F902" s="35"/>
      <c r="G902" s="35"/>
      <c r="H902" s="155"/>
      <c r="I902" s="155"/>
      <c r="J902" s="8"/>
      <c r="K902" s="8"/>
      <c r="L902" s="8"/>
      <c r="M902" s="8"/>
      <c r="N902" s="8"/>
      <c r="O902" s="8"/>
      <c r="P902" s="8"/>
      <c r="Q902" s="8"/>
      <c r="R902" s="8"/>
      <c r="S902" s="8"/>
      <c r="T902" s="8"/>
      <c r="U902" s="8"/>
      <c r="V902" s="8"/>
      <c r="W902" s="8"/>
      <c r="X902" s="8"/>
      <c r="Y902" s="8"/>
      <c r="Z902" s="8"/>
    </row>
    <row r="903" spans="1:26" ht="12.75" customHeight="1" x14ac:dyDescent="0.15">
      <c r="A903" s="8"/>
      <c r="B903" s="83"/>
      <c r="C903" s="34"/>
      <c r="D903" s="146"/>
      <c r="E903" s="35"/>
      <c r="F903" s="35"/>
      <c r="G903" s="35"/>
      <c r="H903" s="155"/>
      <c r="I903" s="155"/>
      <c r="J903" s="8"/>
      <c r="K903" s="8"/>
      <c r="L903" s="8"/>
      <c r="M903" s="8"/>
      <c r="N903" s="8"/>
      <c r="O903" s="8"/>
      <c r="P903" s="8"/>
      <c r="Q903" s="8"/>
      <c r="R903" s="8"/>
      <c r="S903" s="8"/>
      <c r="T903" s="8"/>
      <c r="U903" s="8"/>
      <c r="V903" s="8"/>
      <c r="W903" s="8"/>
      <c r="X903" s="8"/>
      <c r="Y903" s="8"/>
      <c r="Z903" s="8"/>
    </row>
    <row r="904" spans="1:26" ht="12.75" customHeight="1" x14ac:dyDescent="0.15">
      <c r="A904" s="8"/>
      <c r="B904" s="83"/>
      <c r="C904" s="34"/>
      <c r="D904" s="146"/>
      <c r="E904" s="35"/>
      <c r="F904" s="35"/>
      <c r="G904" s="35"/>
      <c r="H904" s="155"/>
      <c r="I904" s="155"/>
      <c r="J904" s="8"/>
      <c r="K904" s="8"/>
      <c r="L904" s="8"/>
      <c r="M904" s="8"/>
      <c r="N904" s="8"/>
      <c r="O904" s="8"/>
      <c r="P904" s="8"/>
      <c r="Q904" s="8"/>
      <c r="R904" s="8"/>
      <c r="S904" s="8"/>
      <c r="T904" s="8"/>
      <c r="U904" s="8"/>
      <c r="V904" s="8"/>
      <c r="W904" s="8"/>
      <c r="X904" s="8"/>
      <c r="Y904" s="8"/>
      <c r="Z904" s="8"/>
    </row>
    <row r="905" spans="1:26" ht="12.75" customHeight="1" x14ac:dyDescent="0.15">
      <c r="A905" s="8"/>
      <c r="B905" s="83"/>
      <c r="C905" s="34"/>
      <c r="D905" s="146"/>
      <c r="E905" s="35"/>
      <c r="F905" s="35"/>
      <c r="G905" s="35"/>
      <c r="H905" s="155"/>
      <c r="I905" s="155"/>
      <c r="J905" s="8"/>
      <c r="K905" s="8"/>
      <c r="L905" s="8"/>
      <c r="M905" s="8"/>
      <c r="N905" s="8"/>
      <c r="O905" s="8"/>
      <c r="P905" s="8"/>
      <c r="Q905" s="8"/>
      <c r="R905" s="8"/>
      <c r="S905" s="8"/>
      <c r="T905" s="8"/>
      <c r="U905" s="8"/>
      <c r="V905" s="8"/>
      <c r="W905" s="8"/>
      <c r="X905" s="8"/>
      <c r="Y905" s="8"/>
      <c r="Z905" s="8"/>
    </row>
    <row r="906" spans="1:26" ht="12.75" customHeight="1" x14ac:dyDescent="0.15">
      <c r="A906" s="8"/>
      <c r="B906" s="83"/>
      <c r="C906" s="34"/>
      <c r="D906" s="146"/>
      <c r="E906" s="35"/>
      <c r="F906" s="35"/>
      <c r="G906" s="35"/>
      <c r="H906" s="155"/>
      <c r="I906" s="155"/>
      <c r="J906" s="8"/>
      <c r="K906" s="8"/>
      <c r="L906" s="8"/>
      <c r="M906" s="8"/>
      <c r="N906" s="8"/>
      <c r="O906" s="8"/>
      <c r="P906" s="8"/>
      <c r="Q906" s="8"/>
      <c r="R906" s="8"/>
      <c r="S906" s="8"/>
      <c r="T906" s="8"/>
      <c r="U906" s="8"/>
      <c r="V906" s="8"/>
      <c r="W906" s="8"/>
      <c r="X906" s="8"/>
      <c r="Y906" s="8"/>
      <c r="Z906" s="8"/>
    </row>
    <row r="907" spans="1:26" ht="12.75" customHeight="1" x14ac:dyDescent="0.15">
      <c r="A907" s="8"/>
      <c r="B907" s="83"/>
      <c r="C907" s="34"/>
      <c r="D907" s="146"/>
      <c r="E907" s="35"/>
      <c r="F907" s="35"/>
      <c r="G907" s="35"/>
      <c r="H907" s="155"/>
      <c r="I907" s="155"/>
      <c r="J907" s="8"/>
      <c r="K907" s="8"/>
      <c r="L907" s="8"/>
      <c r="M907" s="8"/>
      <c r="N907" s="8"/>
      <c r="O907" s="8"/>
      <c r="P907" s="8"/>
      <c r="Q907" s="8"/>
      <c r="R907" s="8"/>
      <c r="S907" s="8"/>
      <c r="T907" s="8"/>
      <c r="U907" s="8"/>
      <c r="V907" s="8"/>
      <c r="W907" s="8"/>
      <c r="X907" s="8"/>
      <c r="Y907" s="8"/>
      <c r="Z907" s="8"/>
    </row>
    <row r="908" spans="1:26" ht="12.75" customHeight="1" x14ac:dyDescent="0.15">
      <c r="A908" s="8"/>
      <c r="B908" s="83"/>
      <c r="C908" s="34"/>
      <c r="D908" s="146"/>
      <c r="E908" s="35"/>
      <c r="F908" s="35"/>
      <c r="G908" s="35"/>
      <c r="H908" s="155"/>
      <c r="I908" s="155"/>
      <c r="J908" s="8"/>
      <c r="K908" s="8"/>
      <c r="L908" s="8"/>
      <c r="M908" s="8"/>
      <c r="N908" s="8"/>
      <c r="O908" s="8"/>
      <c r="P908" s="8"/>
      <c r="Q908" s="8"/>
      <c r="R908" s="8"/>
      <c r="S908" s="8"/>
      <c r="T908" s="8"/>
      <c r="U908" s="8"/>
      <c r="V908" s="8"/>
      <c r="W908" s="8"/>
      <c r="X908" s="8"/>
      <c r="Y908" s="8"/>
      <c r="Z908" s="8"/>
    </row>
    <row r="909" spans="1:26" ht="12.75" customHeight="1" x14ac:dyDescent="0.15">
      <c r="A909" s="8"/>
      <c r="B909" s="83"/>
      <c r="C909" s="34"/>
      <c r="D909" s="146"/>
      <c r="E909" s="35"/>
      <c r="F909" s="35"/>
      <c r="G909" s="35"/>
      <c r="H909" s="155"/>
      <c r="I909" s="155"/>
      <c r="J909" s="8"/>
      <c r="K909" s="8"/>
      <c r="L909" s="8"/>
      <c r="M909" s="8"/>
      <c r="N909" s="8"/>
      <c r="O909" s="8"/>
      <c r="P909" s="8"/>
      <c r="Q909" s="8"/>
      <c r="R909" s="8"/>
      <c r="S909" s="8"/>
      <c r="T909" s="8"/>
      <c r="U909" s="8"/>
      <c r="V909" s="8"/>
      <c r="W909" s="8"/>
      <c r="X909" s="8"/>
      <c r="Y909" s="8"/>
      <c r="Z909" s="8"/>
    </row>
    <row r="910" spans="1:26" ht="12.75" customHeight="1" x14ac:dyDescent="0.15">
      <c r="A910" s="8"/>
      <c r="B910" s="83"/>
      <c r="C910" s="34"/>
      <c r="D910" s="146"/>
      <c r="E910" s="35"/>
      <c r="F910" s="35"/>
      <c r="G910" s="35"/>
      <c r="H910" s="155"/>
      <c r="I910" s="155"/>
      <c r="J910" s="8"/>
      <c r="K910" s="8"/>
      <c r="L910" s="8"/>
      <c r="M910" s="8"/>
      <c r="N910" s="8"/>
      <c r="O910" s="8"/>
      <c r="P910" s="8"/>
      <c r="Q910" s="8"/>
      <c r="R910" s="8"/>
      <c r="S910" s="8"/>
      <c r="T910" s="8"/>
      <c r="U910" s="8"/>
      <c r="V910" s="8"/>
      <c r="W910" s="8"/>
      <c r="X910" s="8"/>
      <c r="Y910" s="8"/>
      <c r="Z910" s="8"/>
    </row>
    <row r="911" spans="1:26" ht="12.75" customHeight="1" x14ac:dyDescent="0.15">
      <c r="A911" s="8"/>
      <c r="B911" s="83"/>
      <c r="C911" s="34"/>
      <c r="D911" s="146"/>
      <c r="E911" s="35"/>
      <c r="F911" s="35"/>
      <c r="G911" s="35"/>
      <c r="H911" s="155"/>
      <c r="I911" s="155"/>
      <c r="J911" s="8"/>
      <c r="K911" s="8"/>
      <c r="L911" s="8"/>
      <c r="M911" s="8"/>
      <c r="N911" s="8"/>
      <c r="O911" s="8"/>
      <c r="P911" s="8"/>
      <c r="Q911" s="8"/>
      <c r="R911" s="8"/>
      <c r="S911" s="8"/>
      <c r="T911" s="8"/>
      <c r="U911" s="8"/>
      <c r="V911" s="8"/>
      <c r="W911" s="8"/>
      <c r="X911" s="8"/>
      <c r="Y911" s="8"/>
      <c r="Z911" s="8"/>
    </row>
    <row r="912" spans="1:26" ht="12.75" customHeight="1" x14ac:dyDescent="0.15">
      <c r="A912" s="8"/>
      <c r="B912" s="83"/>
      <c r="C912" s="34"/>
      <c r="D912" s="146"/>
      <c r="E912" s="35"/>
      <c r="F912" s="35"/>
      <c r="G912" s="35"/>
      <c r="H912" s="155"/>
      <c r="I912" s="155"/>
      <c r="J912" s="8"/>
      <c r="K912" s="8"/>
      <c r="L912" s="8"/>
      <c r="M912" s="8"/>
      <c r="N912" s="8"/>
      <c r="O912" s="8"/>
      <c r="P912" s="8"/>
      <c r="Q912" s="8"/>
      <c r="R912" s="8"/>
      <c r="S912" s="8"/>
      <c r="T912" s="8"/>
      <c r="U912" s="8"/>
      <c r="V912" s="8"/>
      <c r="W912" s="8"/>
      <c r="X912" s="8"/>
      <c r="Y912" s="8"/>
      <c r="Z912" s="8"/>
    </row>
    <row r="913" spans="1:26" ht="12.75" customHeight="1" x14ac:dyDescent="0.15">
      <c r="A913" s="8"/>
      <c r="B913" s="83"/>
      <c r="C913" s="34"/>
      <c r="D913" s="146"/>
      <c r="E913" s="35"/>
      <c r="F913" s="35"/>
      <c r="G913" s="35"/>
      <c r="H913" s="155"/>
      <c r="I913" s="155"/>
      <c r="J913" s="8"/>
      <c r="K913" s="8"/>
      <c r="L913" s="8"/>
      <c r="M913" s="8"/>
      <c r="N913" s="8"/>
      <c r="O913" s="8"/>
      <c r="P913" s="8"/>
      <c r="Q913" s="8"/>
      <c r="R913" s="8"/>
      <c r="S913" s="8"/>
      <c r="T913" s="8"/>
      <c r="U913" s="8"/>
      <c r="V913" s="8"/>
      <c r="W913" s="8"/>
      <c r="X913" s="8"/>
      <c r="Y913" s="8"/>
      <c r="Z913" s="8"/>
    </row>
    <row r="914" spans="1:26" ht="12.75" customHeight="1" x14ac:dyDescent="0.15">
      <c r="A914" s="8"/>
      <c r="B914" s="83"/>
      <c r="C914" s="34"/>
      <c r="D914" s="146"/>
      <c r="E914" s="35"/>
      <c r="F914" s="35"/>
      <c r="G914" s="35"/>
      <c r="H914" s="155"/>
      <c r="I914" s="155"/>
      <c r="J914" s="8"/>
      <c r="K914" s="8"/>
      <c r="L914" s="8"/>
      <c r="M914" s="8"/>
      <c r="N914" s="8"/>
      <c r="O914" s="8"/>
      <c r="P914" s="8"/>
      <c r="Q914" s="8"/>
      <c r="R914" s="8"/>
      <c r="S914" s="8"/>
      <c r="T914" s="8"/>
      <c r="U914" s="8"/>
      <c r="V914" s="8"/>
      <c r="W914" s="8"/>
      <c r="X914" s="8"/>
      <c r="Y914" s="8"/>
      <c r="Z914" s="8"/>
    </row>
    <row r="915" spans="1:26" ht="12.75" customHeight="1" x14ac:dyDescent="0.15">
      <c r="A915" s="8"/>
      <c r="B915" s="83"/>
      <c r="C915" s="34"/>
      <c r="D915" s="146"/>
      <c r="E915" s="35"/>
      <c r="F915" s="35"/>
      <c r="G915" s="35"/>
      <c r="H915" s="155"/>
      <c r="I915" s="155"/>
      <c r="J915" s="8"/>
      <c r="K915" s="8"/>
      <c r="L915" s="8"/>
      <c r="M915" s="8"/>
      <c r="N915" s="8"/>
      <c r="O915" s="8"/>
      <c r="P915" s="8"/>
      <c r="Q915" s="8"/>
      <c r="R915" s="8"/>
      <c r="S915" s="8"/>
      <c r="T915" s="8"/>
      <c r="U915" s="8"/>
      <c r="V915" s="8"/>
      <c r="W915" s="8"/>
      <c r="X915" s="8"/>
      <c r="Y915" s="8"/>
      <c r="Z915" s="8"/>
    </row>
    <row r="916" spans="1:26" ht="12.75" customHeight="1" x14ac:dyDescent="0.15">
      <c r="A916" s="8"/>
      <c r="B916" s="83"/>
      <c r="C916" s="34"/>
      <c r="D916" s="146"/>
      <c r="E916" s="35"/>
      <c r="F916" s="35"/>
      <c r="G916" s="35"/>
      <c r="H916" s="155"/>
      <c r="I916" s="155"/>
      <c r="J916" s="8"/>
      <c r="K916" s="8"/>
      <c r="L916" s="8"/>
      <c r="M916" s="8"/>
      <c r="N916" s="8"/>
      <c r="O916" s="8"/>
      <c r="P916" s="8"/>
      <c r="Q916" s="8"/>
      <c r="R916" s="8"/>
      <c r="S916" s="8"/>
      <c r="T916" s="8"/>
      <c r="U916" s="8"/>
      <c r="V916" s="8"/>
      <c r="W916" s="8"/>
      <c r="X916" s="8"/>
      <c r="Y916" s="8"/>
      <c r="Z916" s="8"/>
    </row>
    <row r="917" spans="1:26" ht="12.75" customHeight="1" x14ac:dyDescent="0.15">
      <c r="A917" s="8"/>
      <c r="B917" s="83"/>
      <c r="C917" s="34"/>
      <c r="D917" s="146"/>
      <c r="E917" s="35"/>
      <c r="F917" s="35"/>
      <c r="G917" s="35"/>
      <c r="H917" s="155"/>
      <c r="I917" s="155"/>
      <c r="J917" s="8"/>
      <c r="K917" s="8"/>
      <c r="L917" s="8"/>
      <c r="M917" s="8"/>
      <c r="N917" s="8"/>
      <c r="O917" s="8"/>
      <c r="P917" s="8"/>
      <c r="Q917" s="8"/>
      <c r="R917" s="8"/>
      <c r="S917" s="8"/>
      <c r="T917" s="8"/>
      <c r="U917" s="8"/>
      <c r="V917" s="8"/>
      <c r="W917" s="8"/>
      <c r="X917" s="8"/>
      <c r="Y917" s="8"/>
      <c r="Z917" s="8"/>
    </row>
    <row r="918" spans="1:26" ht="12.75" customHeight="1" x14ac:dyDescent="0.15">
      <c r="A918" s="8"/>
      <c r="B918" s="83"/>
      <c r="C918" s="34"/>
      <c r="D918" s="146"/>
      <c r="E918" s="35"/>
      <c r="F918" s="35"/>
      <c r="G918" s="35"/>
      <c r="H918" s="155"/>
      <c r="I918" s="155"/>
      <c r="J918" s="8"/>
      <c r="K918" s="8"/>
      <c r="L918" s="8"/>
      <c r="M918" s="8"/>
      <c r="N918" s="8"/>
      <c r="O918" s="8"/>
      <c r="P918" s="8"/>
      <c r="Q918" s="8"/>
      <c r="R918" s="8"/>
      <c r="S918" s="8"/>
      <c r="T918" s="8"/>
      <c r="U918" s="8"/>
      <c r="V918" s="8"/>
      <c r="W918" s="8"/>
      <c r="X918" s="8"/>
      <c r="Y918" s="8"/>
      <c r="Z918" s="8"/>
    </row>
    <row r="919" spans="1:26" ht="12.75" customHeight="1" x14ac:dyDescent="0.15">
      <c r="A919" s="8"/>
      <c r="B919" s="83"/>
      <c r="C919" s="34"/>
      <c r="D919" s="146"/>
      <c r="E919" s="35"/>
      <c r="F919" s="35"/>
      <c r="G919" s="35"/>
      <c r="H919" s="155"/>
      <c r="I919" s="155"/>
      <c r="J919" s="8"/>
      <c r="K919" s="8"/>
      <c r="L919" s="8"/>
      <c r="M919" s="8"/>
      <c r="N919" s="8"/>
      <c r="O919" s="8"/>
      <c r="P919" s="8"/>
      <c r="Q919" s="8"/>
      <c r="R919" s="8"/>
      <c r="S919" s="8"/>
      <c r="T919" s="8"/>
      <c r="U919" s="8"/>
      <c r="V919" s="8"/>
      <c r="W919" s="8"/>
      <c r="X919" s="8"/>
      <c r="Y919" s="8"/>
      <c r="Z919" s="8"/>
    </row>
    <row r="920" spans="1:26" ht="12.75" customHeight="1" x14ac:dyDescent="0.15">
      <c r="A920" s="8"/>
      <c r="B920" s="83"/>
      <c r="C920" s="34"/>
      <c r="D920" s="146"/>
      <c r="E920" s="35"/>
      <c r="F920" s="35"/>
      <c r="G920" s="35"/>
      <c r="H920" s="155"/>
      <c r="I920" s="155"/>
      <c r="J920" s="8"/>
      <c r="K920" s="8"/>
      <c r="L920" s="8"/>
      <c r="M920" s="8"/>
      <c r="N920" s="8"/>
      <c r="O920" s="8"/>
      <c r="P920" s="8"/>
      <c r="Q920" s="8"/>
      <c r="R920" s="8"/>
      <c r="S920" s="8"/>
      <c r="T920" s="8"/>
      <c r="U920" s="8"/>
      <c r="V920" s="8"/>
      <c r="W920" s="8"/>
      <c r="X920" s="8"/>
      <c r="Y920" s="8"/>
      <c r="Z920" s="8"/>
    </row>
    <row r="921" spans="1:26" ht="12.75" customHeight="1" x14ac:dyDescent="0.15">
      <c r="A921" s="8"/>
      <c r="B921" s="83"/>
      <c r="C921" s="34"/>
      <c r="D921" s="146"/>
      <c r="E921" s="35"/>
      <c r="F921" s="35"/>
      <c r="G921" s="35"/>
      <c r="H921" s="155"/>
      <c r="I921" s="155"/>
      <c r="J921" s="8"/>
      <c r="K921" s="8"/>
      <c r="L921" s="8"/>
      <c r="M921" s="8"/>
      <c r="N921" s="8"/>
      <c r="O921" s="8"/>
      <c r="P921" s="8"/>
      <c r="Q921" s="8"/>
      <c r="R921" s="8"/>
      <c r="S921" s="8"/>
      <c r="T921" s="8"/>
      <c r="U921" s="8"/>
      <c r="V921" s="8"/>
      <c r="W921" s="8"/>
      <c r="X921" s="8"/>
      <c r="Y921" s="8"/>
      <c r="Z921" s="8"/>
    </row>
    <row r="922" spans="1:26" ht="12.75" customHeight="1" x14ac:dyDescent="0.15">
      <c r="A922" s="8"/>
      <c r="B922" s="83"/>
      <c r="C922" s="34"/>
      <c r="D922" s="146"/>
      <c r="E922" s="35"/>
      <c r="F922" s="35"/>
      <c r="G922" s="35"/>
      <c r="H922" s="155"/>
      <c r="I922" s="155"/>
      <c r="J922" s="8"/>
      <c r="K922" s="8"/>
      <c r="L922" s="8"/>
      <c r="M922" s="8"/>
      <c r="N922" s="8"/>
      <c r="O922" s="8"/>
      <c r="P922" s="8"/>
      <c r="Q922" s="8"/>
      <c r="R922" s="8"/>
      <c r="S922" s="8"/>
      <c r="T922" s="8"/>
      <c r="U922" s="8"/>
      <c r="V922" s="8"/>
      <c r="W922" s="8"/>
      <c r="X922" s="8"/>
      <c r="Y922" s="8"/>
      <c r="Z922" s="8"/>
    </row>
    <row r="923" spans="1:26" ht="12.75" customHeight="1" x14ac:dyDescent="0.15">
      <c r="A923" s="8"/>
      <c r="B923" s="83"/>
      <c r="C923" s="34"/>
      <c r="D923" s="146"/>
      <c r="E923" s="35"/>
      <c r="F923" s="35"/>
      <c r="G923" s="35"/>
      <c r="H923" s="155"/>
      <c r="I923" s="155"/>
      <c r="J923" s="8"/>
      <c r="K923" s="8"/>
      <c r="L923" s="8"/>
      <c r="M923" s="8"/>
      <c r="N923" s="8"/>
      <c r="O923" s="8"/>
      <c r="P923" s="8"/>
      <c r="Q923" s="8"/>
      <c r="R923" s="8"/>
      <c r="S923" s="8"/>
      <c r="T923" s="8"/>
      <c r="U923" s="8"/>
      <c r="V923" s="8"/>
      <c r="W923" s="8"/>
      <c r="X923" s="8"/>
      <c r="Y923" s="8"/>
      <c r="Z923" s="8"/>
    </row>
    <row r="924" spans="1:26" ht="12.75" customHeight="1" x14ac:dyDescent="0.15">
      <c r="A924" s="8"/>
      <c r="B924" s="83"/>
      <c r="C924" s="34"/>
      <c r="D924" s="146"/>
      <c r="E924" s="35"/>
      <c r="F924" s="35"/>
      <c r="G924" s="35"/>
      <c r="H924" s="155"/>
      <c r="I924" s="155"/>
      <c r="J924" s="8"/>
      <c r="K924" s="8"/>
      <c r="L924" s="8"/>
      <c r="M924" s="8"/>
      <c r="N924" s="8"/>
      <c r="O924" s="8"/>
      <c r="P924" s="8"/>
      <c r="Q924" s="8"/>
      <c r="R924" s="8"/>
      <c r="S924" s="8"/>
      <c r="T924" s="8"/>
      <c r="U924" s="8"/>
      <c r="V924" s="8"/>
      <c r="W924" s="8"/>
      <c r="X924" s="8"/>
      <c r="Y924" s="8"/>
      <c r="Z924" s="8"/>
    </row>
    <row r="925" spans="1:26" ht="12.75" customHeight="1" x14ac:dyDescent="0.15">
      <c r="A925" s="8"/>
      <c r="B925" s="83"/>
      <c r="C925" s="34"/>
      <c r="D925" s="146"/>
      <c r="E925" s="35"/>
      <c r="F925" s="35"/>
      <c r="G925" s="35"/>
      <c r="H925" s="155"/>
      <c r="I925" s="155"/>
      <c r="J925" s="8"/>
      <c r="K925" s="8"/>
      <c r="L925" s="8"/>
      <c r="M925" s="8"/>
      <c r="N925" s="8"/>
      <c r="O925" s="8"/>
      <c r="P925" s="8"/>
      <c r="Q925" s="8"/>
      <c r="R925" s="8"/>
      <c r="S925" s="8"/>
      <c r="T925" s="8"/>
      <c r="U925" s="8"/>
      <c r="V925" s="8"/>
      <c r="W925" s="8"/>
      <c r="X925" s="8"/>
      <c r="Y925" s="8"/>
      <c r="Z925" s="8"/>
    </row>
    <row r="926" spans="1:26" ht="12.75" customHeight="1" x14ac:dyDescent="0.15">
      <c r="A926" s="8"/>
      <c r="B926" s="83"/>
      <c r="C926" s="34"/>
      <c r="D926" s="146"/>
      <c r="E926" s="35"/>
      <c r="F926" s="35"/>
      <c r="G926" s="35"/>
      <c r="H926" s="155"/>
      <c r="I926" s="155"/>
      <c r="J926" s="8"/>
      <c r="K926" s="8"/>
      <c r="L926" s="8"/>
      <c r="M926" s="8"/>
      <c r="N926" s="8"/>
      <c r="O926" s="8"/>
      <c r="P926" s="8"/>
      <c r="Q926" s="8"/>
      <c r="R926" s="8"/>
      <c r="S926" s="8"/>
      <c r="T926" s="8"/>
      <c r="U926" s="8"/>
      <c r="V926" s="8"/>
      <c r="W926" s="8"/>
      <c r="X926" s="8"/>
      <c r="Y926" s="8"/>
      <c r="Z926" s="8"/>
    </row>
    <row r="927" spans="1:26" ht="12.75" customHeight="1" x14ac:dyDescent="0.15">
      <c r="A927" s="8"/>
      <c r="B927" s="83"/>
      <c r="C927" s="34"/>
      <c r="D927" s="146"/>
      <c r="E927" s="35"/>
      <c r="F927" s="35"/>
      <c r="G927" s="35"/>
      <c r="H927" s="155"/>
      <c r="I927" s="155"/>
      <c r="J927" s="8"/>
      <c r="K927" s="8"/>
      <c r="L927" s="8"/>
      <c r="M927" s="8"/>
      <c r="N927" s="8"/>
      <c r="O927" s="8"/>
      <c r="P927" s="8"/>
      <c r="Q927" s="8"/>
      <c r="R927" s="8"/>
      <c r="S927" s="8"/>
      <c r="T927" s="8"/>
      <c r="U927" s="8"/>
      <c r="V927" s="8"/>
      <c r="W927" s="8"/>
      <c r="X927" s="8"/>
      <c r="Y927" s="8"/>
      <c r="Z927" s="8"/>
    </row>
    <row r="928" spans="1:26" ht="12.75" customHeight="1" x14ac:dyDescent="0.15">
      <c r="A928" s="8"/>
      <c r="B928" s="83"/>
      <c r="C928" s="34"/>
      <c r="D928" s="146"/>
      <c r="E928" s="35"/>
      <c r="F928" s="35"/>
      <c r="G928" s="35"/>
      <c r="H928" s="155"/>
      <c r="I928" s="155"/>
      <c r="J928" s="8"/>
      <c r="K928" s="8"/>
      <c r="L928" s="8"/>
      <c r="M928" s="8"/>
      <c r="N928" s="8"/>
      <c r="O928" s="8"/>
      <c r="P928" s="8"/>
      <c r="Q928" s="8"/>
      <c r="R928" s="8"/>
      <c r="S928" s="8"/>
      <c r="T928" s="8"/>
      <c r="U928" s="8"/>
      <c r="V928" s="8"/>
      <c r="W928" s="8"/>
      <c r="X928" s="8"/>
      <c r="Y928" s="8"/>
      <c r="Z928" s="8"/>
    </row>
    <row r="929" spans="1:26" ht="12.75" customHeight="1" x14ac:dyDescent="0.15">
      <c r="A929" s="8"/>
      <c r="B929" s="83"/>
      <c r="C929" s="34"/>
      <c r="D929" s="146"/>
      <c r="E929" s="35"/>
      <c r="F929" s="35"/>
      <c r="G929" s="35"/>
      <c r="H929" s="155"/>
      <c r="I929" s="155"/>
      <c r="J929" s="8"/>
      <c r="K929" s="8"/>
      <c r="L929" s="8"/>
      <c r="M929" s="8"/>
      <c r="N929" s="8"/>
      <c r="O929" s="8"/>
      <c r="P929" s="8"/>
      <c r="Q929" s="8"/>
      <c r="R929" s="8"/>
      <c r="S929" s="8"/>
      <c r="T929" s="8"/>
      <c r="U929" s="8"/>
      <c r="V929" s="8"/>
      <c r="W929" s="8"/>
      <c r="X929" s="8"/>
      <c r="Y929" s="8"/>
      <c r="Z929" s="8"/>
    </row>
    <row r="930" spans="1:26" ht="12.75" customHeight="1" x14ac:dyDescent="0.15">
      <c r="A930" s="8"/>
      <c r="B930" s="83"/>
      <c r="C930" s="34"/>
      <c r="D930" s="146"/>
      <c r="E930" s="35"/>
      <c r="F930" s="35"/>
      <c r="G930" s="35"/>
      <c r="H930" s="155"/>
      <c r="I930" s="155"/>
      <c r="J930" s="8"/>
      <c r="K930" s="8"/>
      <c r="L930" s="8"/>
      <c r="M930" s="8"/>
      <c r="N930" s="8"/>
      <c r="O930" s="8"/>
      <c r="P930" s="8"/>
      <c r="Q930" s="8"/>
      <c r="R930" s="8"/>
      <c r="S930" s="8"/>
      <c r="T930" s="8"/>
      <c r="U930" s="8"/>
      <c r="V930" s="8"/>
      <c r="W930" s="8"/>
      <c r="X930" s="8"/>
      <c r="Y930" s="8"/>
      <c r="Z930" s="8"/>
    </row>
    <row r="931" spans="1:26" ht="12.75" customHeight="1" x14ac:dyDescent="0.15">
      <c r="A931" s="8"/>
      <c r="B931" s="83"/>
      <c r="C931" s="34"/>
      <c r="D931" s="146"/>
      <c r="E931" s="35"/>
      <c r="F931" s="35"/>
      <c r="G931" s="35"/>
      <c r="H931" s="155"/>
      <c r="I931" s="155"/>
      <c r="J931" s="8"/>
      <c r="K931" s="8"/>
      <c r="L931" s="8"/>
      <c r="M931" s="8"/>
      <c r="N931" s="8"/>
      <c r="O931" s="8"/>
      <c r="P931" s="8"/>
      <c r="Q931" s="8"/>
      <c r="R931" s="8"/>
      <c r="S931" s="8"/>
      <c r="T931" s="8"/>
      <c r="U931" s="8"/>
      <c r="V931" s="8"/>
      <c r="W931" s="8"/>
      <c r="X931" s="8"/>
      <c r="Y931" s="8"/>
      <c r="Z931" s="8"/>
    </row>
    <row r="932" spans="1:26" ht="12.75" customHeight="1" x14ac:dyDescent="0.15">
      <c r="A932" s="8"/>
      <c r="B932" s="83"/>
      <c r="C932" s="34"/>
      <c r="D932" s="146"/>
      <c r="E932" s="35"/>
      <c r="F932" s="35"/>
      <c r="G932" s="35"/>
      <c r="H932" s="155"/>
      <c r="I932" s="155"/>
      <c r="J932" s="8"/>
      <c r="K932" s="8"/>
      <c r="L932" s="8"/>
      <c r="M932" s="8"/>
      <c r="N932" s="8"/>
      <c r="O932" s="8"/>
      <c r="P932" s="8"/>
      <c r="Q932" s="8"/>
      <c r="R932" s="8"/>
      <c r="S932" s="8"/>
      <c r="T932" s="8"/>
      <c r="U932" s="8"/>
      <c r="V932" s="8"/>
      <c r="W932" s="8"/>
      <c r="X932" s="8"/>
      <c r="Y932" s="8"/>
      <c r="Z932" s="8"/>
    </row>
    <row r="933" spans="1:26" ht="12.75" customHeight="1" x14ac:dyDescent="0.15">
      <c r="A933" s="8"/>
      <c r="B933" s="83"/>
      <c r="C933" s="34"/>
      <c r="D933" s="146"/>
      <c r="E933" s="35"/>
      <c r="F933" s="35"/>
      <c r="G933" s="35"/>
      <c r="H933" s="155"/>
      <c r="I933" s="155"/>
      <c r="J933" s="8"/>
      <c r="K933" s="8"/>
      <c r="L933" s="8"/>
      <c r="M933" s="8"/>
      <c r="N933" s="8"/>
      <c r="O933" s="8"/>
      <c r="P933" s="8"/>
      <c r="Q933" s="8"/>
      <c r="R933" s="8"/>
      <c r="S933" s="8"/>
      <c r="T933" s="8"/>
      <c r="U933" s="8"/>
      <c r="V933" s="8"/>
      <c r="W933" s="8"/>
      <c r="X933" s="8"/>
      <c r="Y933" s="8"/>
      <c r="Z933" s="8"/>
    </row>
    <row r="934" spans="1:26" ht="12.75" customHeight="1" x14ac:dyDescent="0.15">
      <c r="A934" s="8"/>
      <c r="B934" s="83"/>
      <c r="C934" s="34"/>
      <c r="D934" s="146"/>
      <c r="E934" s="35"/>
      <c r="F934" s="35"/>
      <c r="G934" s="35"/>
      <c r="H934" s="155"/>
      <c r="I934" s="155"/>
      <c r="J934" s="8"/>
      <c r="K934" s="8"/>
      <c r="L934" s="8"/>
      <c r="M934" s="8"/>
      <c r="N934" s="8"/>
      <c r="O934" s="8"/>
      <c r="P934" s="8"/>
      <c r="Q934" s="8"/>
      <c r="R934" s="8"/>
      <c r="S934" s="8"/>
      <c r="T934" s="8"/>
      <c r="U934" s="8"/>
      <c r="V934" s="8"/>
      <c r="W934" s="8"/>
      <c r="X934" s="8"/>
      <c r="Y934" s="8"/>
      <c r="Z934" s="8"/>
    </row>
    <row r="935" spans="1:26" ht="12.75" customHeight="1" x14ac:dyDescent="0.15">
      <c r="A935" s="8"/>
      <c r="B935" s="83"/>
      <c r="C935" s="34"/>
      <c r="D935" s="146"/>
      <c r="E935" s="35"/>
      <c r="F935" s="35"/>
      <c r="G935" s="35"/>
      <c r="H935" s="155"/>
      <c r="I935" s="155"/>
      <c r="J935" s="8"/>
      <c r="K935" s="8"/>
      <c r="L935" s="8"/>
      <c r="M935" s="8"/>
      <c r="N935" s="8"/>
      <c r="O935" s="8"/>
      <c r="P935" s="8"/>
      <c r="Q935" s="8"/>
      <c r="R935" s="8"/>
      <c r="S935" s="8"/>
      <c r="T935" s="8"/>
      <c r="U935" s="8"/>
      <c r="V935" s="8"/>
      <c r="W935" s="8"/>
      <c r="X935" s="8"/>
      <c r="Y935" s="8"/>
      <c r="Z935" s="8"/>
    </row>
    <row r="936" spans="1:26" ht="12.75" customHeight="1" x14ac:dyDescent="0.15">
      <c r="A936" s="8"/>
      <c r="B936" s="83"/>
      <c r="C936" s="34"/>
      <c r="D936" s="146"/>
      <c r="E936" s="35"/>
      <c r="F936" s="35"/>
      <c r="G936" s="35"/>
      <c r="H936" s="155"/>
      <c r="I936" s="155"/>
      <c r="J936" s="8"/>
      <c r="K936" s="8"/>
      <c r="L936" s="8"/>
      <c r="M936" s="8"/>
      <c r="N936" s="8"/>
      <c r="O936" s="8"/>
      <c r="P936" s="8"/>
      <c r="Q936" s="8"/>
      <c r="R936" s="8"/>
      <c r="S936" s="8"/>
      <c r="T936" s="8"/>
      <c r="U936" s="8"/>
      <c r="V936" s="8"/>
      <c r="W936" s="8"/>
      <c r="X936" s="8"/>
      <c r="Y936" s="8"/>
      <c r="Z936" s="8"/>
    </row>
    <row r="937" spans="1:26" ht="12.75" customHeight="1" x14ac:dyDescent="0.15">
      <c r="A937" s="8"/>
      <c r="B937" s="83"/>
      <c r="C937" s="34"/>
      <c r="D937" s="146"/>
      <c r="E937" s="35"/>
      <c r="F937" s="35"/>
      <c r="G937" s="35"/>
      <c r="H937" s="155"/>
      <c r="I937" s="155"/>
      <c r="J937" s="8"/>
      <c r="K937" s="8"/>
      <c r="L937" s="8"/>
      <c r="M937" s="8"/>
      <c r="N937" s="8"/>
      <c r="O937" s="8"/>
      <c r="P937" s="8"/>
      <c r="Q937" s="8"/>
      <c r="R937" s="8"/>
      <c r="S937" s="8"/>
      <c r="T937" s="8"/>
      <c r="U937" s="8"/>
      <c r="V937" s="8"/>
      <c r="W937" s="8"/>
      <c r="X937" s="8"/>
      <c r="Y937" s="8"/>
      <c r="Z937" s="8"/>
    </row>
    <row r="938" spans="1:26" ht="12.75" customHeight="1" x14ac:dyDescent="0.15">
      <c r="A938" s="8"/>
      <c r="B938" s="83"/>
      <c r="C938" s="34"/>
      <c r="D938" s="146"/>
      <c r="E938" s="35"/>
      <c r="F938" s="35"/>
      <c r="G938" s="35"/>
      <c r="H938" s="155"/>
      <c r="I938" s="155"/>
      <c r="J938" s="8"/>
      <c r="K938" s="8"/>
      <c r="L938" s="8"/>
      <c r="M938" s="8"/>
      <c r="N938" s="8"/>
      <c r="O938" s="8"/>
      <c r="P938" s="8"/>
      <c r="Q938" s="8"/>
      <c r="R938" s="8"/>
      <c r="S938" s="8"/>
      <c r="T938" s="8"/>
      <c r="U938" s="8"/>
      <c r="V938" s="8"/>
      <c r="W938" s="8"/>
      <c r="X938" s="8"/>
      <c r="Y938" s="8"/>
      <c r="Z938" s="8"/>
    </row>
    <row r="939" spans="1:26" ht="12.75" customHeight="1" x14ac:dyDescent="0.15">
      <c r="A939" s="8"/>
      <c r="B939" s="83"/>
      <c r="C939" s="34"/>
      <c r="D939" s="146"/>
      <c r="E939" s="35"/>
      <c r="F939" s="35"/>
      <c r="G939" s="35"/>
      <c r="H939" s="155"/>
      <c r="I939" s="155"/>
      <c r="J939" s="8"/>
      <c r="K939" s="8"/>
      <c r="L939" s="8"/>
      <c r="M939" s="8"/>
      <c r="N939" s="8"/>
      <c r="O939" s="8"/>
      <c r="P939" s="8"/>
      <c r="Q939" s="8"/>
      <c r="R939" s="8"/>
      <c r="S939" s="8"/>
      <c r="T939" s="8"/>
      <c r="U939" s="8"/>
      <c r="V939" s="8"/>
      <c r="W939" s="8"/>
      <c r="X939" s="8"/>
      <c r="Y939" s="8"/>
      <c r="Z939" s="8"/>
    </row>
    <row r="940" spans="1:26" ht="12.75" customHeight="1" x14ac:dyDescent="0.15">
      <c r="A940" s="8"/>
      <c r="B940" s="83"/>
      <c r="C940" s="34"/>
      <c r="D940" s="146"/>
      <c r="E940" s="35"/>
      <c r="F940" s="35"/>
      <c r="G940" s="35"/>
      <c r="H940" s="155"/>
      <c r="I940" s="155"/>
      <c r="J940" s="8"/>
      <c r="K940" s="8"/>
      <c r="L940" s="8"/>
      <c r="M940" s="8"/>
      <c r="N940" s="8"/>
      <c r="O940" s="8"/>
      <c r="P940" s="8"/>
      <c r="Q940" s="8"/>
      <c r="R940" s="8"/>
      <c r="S940" s="8"/>
      <c r="T940" s="8"/>
      <c r="U940" s="8"/>
      <c r="V940" s="8"/>
      <c r="W940" s="8"/>
      <c r="X940" s="8"/>
      <c r="Y940" s="8"/>
      <c r="Z940" s="8"/>
    </row>
    <row r="941" spans="1:26" ht="12.75" customHeight="1" x14ac:dyDescent="0.15">
      <c r="A941" s="8"/>
      <c r="B941" s="83"/>
      <c r="C941" s="34"/>
      <c r="D941" s="146"/>
      <c r="E941" s="35"/>
      <c r="F941" s="35"/>
      <c r="G941" s="35"/>
      <c r="H941" s="155"/>
      <c r="I941" s="155"/>
      <c r="J941" s="8"/>
      <c r="K941" s="8"/>
      <c r="L941" s="8"/>
      <c r="M941" s="8"/>
      <c r="N941" s="8"/>
      <c r="O941" s="8"/>
      <c r="P941" s="8"/>
      <c r="Q941" s="8"/>
      <c r="R941" s="8"/>
      <c r="S941" s="8"/>
      <c r="T941" s="8"/>
      <c r="U941" s="8"/>
      <c r="V941" s="8"/>
      <c r="W941" s="8"/>
      <c r="X941" s="8"/>
      <c r="Y941" s="8"/>
      <c r="Z941" s="8"/>
    </row>
    <row r="942" spans="1:26" ht="12.75" customHeight="1" x14ac:dyDescent="0.15">
      <c r="A942" s="8"/>
      <c r="B942" s="83"/>
      <c r="C942" s="34"/>
      <c r="D942" s="146"/>
      <c r="E942" s="35"/>
      <c r="F942" s="35"/>
      <c r="G942" s="35"/>
      <c r="H942" s="155"/>
      <c r="I942" s="155"/>
      <c r="J942" s="8"/>
      <c r="K942" s="8"/>
      <c r="L942" s="8"/>
      <c r="M942" s="8"/>
      <c r="N942" s="8"/>
      <c r="O942" s="8"/>
      <c r="P942" s="8"/>
      <c r="Q942" s="8"/>
      <c r="R942" s="8"/>
      <c r="S942" s="8"/>
      <c r="T942" s="8"/>
      <c r="U942" s="8"/>
      <c r="V942" s="8"/>
      <c r="W942" s="8"/>
      <c r="X942" s="8"/>
      <c r="Y942" s="8"/>
      <c r="Z942" s="8"/>
    </row>
    <row r="943" spans="1:26" ht="12.75" customHeight="1" x14ac:dyDescent="0.15">
      <c r="A943" s="8"/>
      <c r="B943" s="83"/>
      <c r="C943" s="34"/>
      <c r="D943" s="146"/>
      <c r="E943" s="35"/>
      <c r="F943" s="35"/>
      <c r="G943" s="35"/>
      <c r="H943" s="155"/>
      <c r="I943" s="155"/>
      <c r="J943" s="8"/>
      <c r="K943" s="8"/>
      <c r="L943" s="8"/>
      <c r="M943" s="8"/>
      <c r="N943" s="8"/>
      <c r="O943" s="8"/>
      <c r="P943" s="8"/>
      <c r="Q943" s="8"/>
      <c r="R943" s="8"/>
      <c r="S943" s="8"/>
      <c r="T943" s="8"/>
      <c r="U943" s="8"/>
      <c r="V943" s="8"/>
      <c r="W943" s="8"/>
      <c r="X943" s="8"/>
      <c r="Y943" s="8"/>
      <c r="Z943" s="8"/>
    </row>
    <row r="944" spans="1:26" ht="12.75" customHeight="1" x14ac:dyDescent="0.15">
      <c r="A944" s="8"/>
      <c r="B944" s="83"/>
      <c r="C944" s="34"/>
      <c r="D944" s="146"/>
      <c r="E944" s="35"/>
      <c r="F944" s="35"/>
      <c r="G944" s="35"/>
      <c r="H944" s="155"/>
      <c r="I944" s="155"/>
      <c r="J944" s="8"/>
      <c r="K944" s="8"/>
      <c r="L944" s="8"/>
      <c r="M944" s="8"/>
      <c r="N944" s="8"/>
      <c r="O944" s="8"/>
      <c r="P944" s="8"/>
      <c r="Q944" s="8"/>
      <c r="R944" s="8"/>
      <c r="S944" s="8"/>
      <c r="T944" s="8"/>
      <c r="U944" s="8"/>
      <c r="V944" s="8"/>
      <c r="W944" s="8"/>
      <c r="X944" s="8"/>
      <c r="Y944" s="8"/>
      <c r="Z944" s="8"/>
    </row>
    <row r="945" spans="1:26" ht="12.75" customHeight="1" x14ac:dyDescent="0.15">
      <c r="A945" s="8"/>
      <c r="B945" s="83"/>
      <c r="C945" s="34"/>
      <c r="D945" s="146"/>
      <c r="E945" s="35"/>
      <c r="F945" s="35"/>
      <c r="G945" s="35"/>
      <c r="H945" s="155"/>
      <c r="I945" s="155"/>
      <c r="J945" s="8"/>
      <c r="K945" s="8"/>
      <c r="L945" s="8"/>
      <c r="M945" s="8"/>
      <c r="N945" s="8"/>
      <c r="O945" s="8"/>
      <c r="P945" s="8"/>
      <c r="Q945" s="8"/>
      <c r="R945" s="8"/>
      <c r="S945" s="8"/>
      <c r="T945" s="8"/>
      <c r="U945" s="8"/>
      <c r="V945" s="8"/>
      <c r="W945" s="8"/>
      <c r="X945" s="8"/>
      <c r="Y945" s="8"/>
      <c r="Z945" s="8"/>
    </row>
    <row r="946" spans="1:26" ht="12.75" customHeight="1" x14ac:dyDescent="0.15">
      <c r="A946" s="8"/>
      <c r="B946" s="83"/>
      <c r="C946" s="34"/>
      <c r="D946" s="146"/>
      <c r="E946" s="35"/>
      <c r="F946" s="35"/>
      <c r="G946" s="35"/>
      <c r="H946" s="155"/>
      <c r="I946" s="155"/>
      <c r="J946" s="8"/>
      <c r="K946" s="8"/>
      <c r="L946" s="8"/>
      <c r="M946" s="8"/>
      <c r="N946" s="8"/>
      <c r="O946" s="8"/>
      <c r="P946" s="8"/>
      <c r="Q946" s="8"/>
      <c r="R946" s="8"/>
      <c r="S946" s="8"/>
      <c r="T946" s="8"/>
      <c r="U946" s="8"/>
      <c r="V946" s="8"/>
      <c r="W946" s="8"/>
      <c r="X946" s="8"/>
      <c r="Y946" s="8"/>
      <c r="Z946" s="8"/>
    </row>
    <row r="947" spans="1:26" ht="12.75" customHeight="1" x14ac:dyDescent="0.15">
      <c r="A947" s="8"/>
      <c r="B947" s="83"/>
      <c r="C947" s="34"/>
      <c r="D947" s="146"/>
      <c r="E947" s="35"/>
      <c r="F947" s="35"/>
      <c r="G947" s="35"/>
      <c r="H947" s="155"/>
      <c r="I947" s="155"/>
      <c r="J947" s="8"/>
      <c r="K947" s="8"/>
      <c r="L947" s="8"/>
      <c r="M947" s="8"/>
      <c r="N947" s="8"/>
      <c r="O947" s="8"/>
      <c r="P947" s="8"/>
      <c r="Q947" s="8"/>
      <c r="R947" s="8"/>
      <c r="S947" s="8"/>
      <c r="T947" s="8"/>
      <c r="U947" s="8"/>
      <c r="V947" s="8"/>
      <c r="W947" s="8"/>
      <c r="X947" s="8"/>
      <c r="Y947" s="8"/>
      <c r="Z947" s="8"/>
    </row>
    <row r="948" spans="1:26" ht="12.75" customHeight="1" x14ac:dyDescent="0.15">
      <c r="A948" s="8"/>
      <c r="B948" s="83"/>
      <c r="C948" s="34"/>
      <c r="D948" s="146"/>
      <c r="E948" s="35"/>
      <c r="F948" s="35"/>
      <c r="G948" s="35"/>
      <c r="H948" s="155"/>
      <c r="I948" s="155"/>
      <c r="J948" s="8"/>
      <c r="K948" s="8"/>
      <c r="L948" s="8"/>
      <c r="M948" s="8"/>
      <c r="N948" s="8"/>
      <c r="O948" s="8"/>
      <c r="P948" s="8"/>
      <c r="Q948" s="8"/>
      <c r="R948" s="8"/>
      <c r="S948" s="8"/>
      <c r="T948" s="8"/>
      <c r="U948" s="8"/>
      <c r="V948" s="8"/>
      <c r="W948" s="8"/>
      <c r="X948" s="8"/>
      <c r="Y948" s="8"/>
      <c r="Z948" s="8"/>
    </row>
    <row r="949" spans="1:26" ht="12.75" customHeight="1" x14ac:dyDescent="0.15">
      <c r="A949" s="8"/>
      <c r="B949" s="83"/>
      <c r="C949" s="34"/>
      <c r="D949" s="146"/>
      <c r="E949" s="35"/>
      <c r="F949" s="35"/>
      <c r="G949" s="35"/>
      <c r="H949" s="155"/>
      <c r="I949" s="155"/>
      <c r="J949" s="8"/>
      <c r="K949" s="8"/>
      <c r="L949" s="8"/>
      <c r="M949" s="8"/>
      <c r="N949" s="8"/>
      <c r="O949" s="8"/>
      <c r="P949" s="8"/>
      <c r="Q949" s="8"/>
      <c r="R949" s="8"/>
      <c r="S949" s="8"/>
      <c r="T949" s="8"/>
      <c r="U949" s="8"/>
      <c r="V949" s="8"/>
      <c r="W949" s="8"/>
      <c r="X949" s="8"/>
      <c r="Y949" s="8"/>
      <c r="Z949" s="8"/>
    </row>
    <row r="950" spans="1:26" ht="12.75" customHeight="1" x14ac:dyDescent="0.15">
      <c r="A950" s="8"/>
      <c r="B950" s="83"/>
      <c r="C950" s="34"/>
      <c r="D950" s="146"/>
      <c r="E950" s="35"/>
      <c r="F950" s="35"/>
      <c r="G950" s="35"/>
      <c r="H950" s="155"/>
      <c r="I950" s="155"/>
      <c r="J950" s="8"/>
      <c r="K950" s="8"/>
      <c r="L950" s="8"/>
      <c r="M950" s="8"/>
      <c r="N950" s="8"/>
      <c r="O950" s="8"/>
      <c r="P950" s="8"/>
      <c r="Q950" s="8"/>
      <c r="R950" s="8"/>
      <c r="S950" s="8"/>
      <c r="T950" s="8"/>
      <c r="U950" s="8"/>
      <c r="V950" s="8"/>
      <c r="W950" s="8"/>
      <c r="X950" s="8"/>
      <c r="Y950" s="8"/>
      <c r="Z950" s="8"/>
    </row>
    <row r="951" spans="1:26" ht="12.75" customHeight="1" x14ac:dyDescent="0.15">
      <c r="A951" s="8"/>
      <c r="B951" s="83"/>
      <c r="C951" s="34"/>
      <c r="D951" s="146"/>
      <c r="E951" s="35"/>
      <c r="F951" s="35"/>
      <c r="G951" s="35"/>
      <c r="H951" s="155"/>
      <c r="I951" s="155"/>
      <c r="J951" s="8"/>
      <c r="K951" s="8"/>
      <c r="L951" s="8"/>
      <c r="M951" s="8"/>
      <c r="N951" s="8"/>
      <c r="O951" s="8"/>
      <c r="P951" s="8"/>
      <c r="Q951" s="8"/>
      <c r="R951" s="8"/>
      <c r="S951" s="8"/>
      <c r="T951" s="8"/>
      <c r="U951" s="8"/>
      <c r="V951" s="8"/>
      <c r="W951" s="8"/>
      <c r="X951" s="8"/>
      <c r="Y951" s="8"/>
      <c r="Z951" s="8"/>
    </row>
    <row r="952" spans="1:26" ht="12.75" customHeight="1" x14ac:dyDescent="0.15">
      <c r="A952" s="8"/>
      <c r="B952" s="83"/>
      <c r="C952" s="34"/>
      <c r="D952" s="146"/>
      <c r="E952" s="35"/>
      <c r="F952" s="35"/>
      <c r="G952" s="35"/>
      <c r="H952" s="155"/>
      <c r="I952" s="155"/>
      <c r="J952" s="8"/>
      <c r="K952" s="8"/>
      <c r="L952" s="8"/>
      <c r="M952" s="8"/>
      <c r="N952" s="8"/>
      <c r="O952" s="8"/>
      <c r="P952" s="8"/>
      <c r="Q952" s="8"/>
      <c r="R952" s="8"/>
      <c r="S952" s="8"/>
      <c r="T952" s="8"/>
      <c r="U952" s="8"/>
      <c r="V952" s="8"/>
      <c r="W952" s="8"/>
      <c r="X952" s="8"/>
      <c r="Y952" s="8"/>
      <c r="Z952" s="8"/>
    </row>
    <row r="953" spans="1:26" ht="12.75" customHeight="1" x14ac:dyDescent="0.15">
      <c r="A953" s="8"/>
      <c r="B953" s="83"/>
      <c r="C953" s="34"/>
      <c r="D953" s="146"/>
      <c r="E953" s="35"/>
      <c r="F953" s="35"/>
      <c r="G953" s="35"/>
      <c r="H953" s="155"/>
      <c r="I953" s="155"/>
      <c r="J953" s="8"/>
      <c r="K953" s="8"/>
      <c r="L953" s="8"/>
      <c r="M953" s="8"/>
      <c r="N953" s="8"/>
      <c r="O953" s="8"/>
      <c r="P953" s="8"/>
      <c r="Q953" s="8"/>
      <c r="R953" s="8"/>
      <c r="S953" s="8"/>
      <c r="T953" s="8"/>
      <c r="U953" s="8"/>
      <c r="V953" s="8"/>
      <c r="W953" s="8"/>
      <c r="X953" s="8"/>
      <c r="Y953" s="8"/>
      <c r="Z953" s="8"/>
    </row>
    <row r="954" spans="1:26" ht="12.75" customHeight="1" x14ac:dyDescent="0.15">
      <c r="A954" s="8"/>
      <c r="B954" s="83"/>
      <c r="C954" s="34"/>
      <c r="D954" s="146"/>
      <c r="E954" s="35"/>
      <c r="F954" s="35"/>
      <c r="G954" s="35"/>
      <c r="H954" s="155"/>
      <c r="I954" s="155"/>
      <c r="J954" s="8"/>
      <c r="K954" s="8"/>
      <c r="L954" s="8"/>
      <c r="M954" s="8"/>
      <c r="N954" s="8"/>
      <c r="O954" s="8"/>
      <c r="P954" s="8"/>
      <c r="Q954" s="8"/>
      <c r="R954" s="8"/>
      <c r="S954" s="8"/>
      <c r="T954" s="8"/>
      <c r="U954" s="8"/>
      <c r="V954" s="8"/>
      <c r="W954" s="8"/>
      <c r="X954" s="8"/>
      <c r="Y954" s="8"/>
      <c r="Z954" s="8"/>
    </row>
    <row r="955" spans="1:26" ht="12.75" customHeight="1" x14ac:dyDescent="0.15">
      <c r="A955" s="8"/>
      <c r="B955" s="83"/>
      <c r="C955" s="34"/>
      <c r="D955" s="146"/>
      <c r="E955" s="35"/>
      <c r="F955" s="35"/>
      <c r="G955" s="35"/>
      <c r="H955" s="155"/>
      <c r="I955" s="155"/>
      <c r="J955" s="8"/>
      <c r="K955" s="8"/>
      <c r="L955" s="8"/>
      <c r="M955" s="8"/>
      <c r="N955" s="8"/>
      <c r="O955" s="8"/>
      <c r="P955" s="8"/>
      <c r="Q955" s="8"/>
      <c r="R955" s="8"/>
      <c r="S955" s="8"/>
      <c r="T955" s="8"/>
      <c r="U955" s="8"/>
      <c r="V955" s="8"/>
      <c r="W955" s="8"/>
      <c r="X955" s="8"/>
      <c r="Y955" s="8"/>
      <c r="Z955" s="8"/>
    </row>
    <row r="956" spans="1:26" ht="12.75" customHeight="1" x14ac:dyDescent="0.15">
      <c r="A956" s="8"/>
      <c r="B956" s="83"/>
      <c r="C956" s="34"/>
      <c r="D956" s="146"/>
      <c r="E956" s="35"/>
      <c r="F956" s="35"/>
      <c r="G956" s="35"/>
      <c r="H956" s="155"/>
      <c r="I956" s="155"/>
      <c r="J956" s="8"/>
      <c r="K956" s="8"/>
      <c r="L956" s="8"/>
      <c r="M956" s="8"/>
      <c r="N956" s="8"/>
      <c r="O956" s="8"/>
      <c r="P956" s="8"/>
      <c r="Q956" s="8"/>
      <c r="R956" s="8"/>
      <c r="S956" s="8"/>
      <c r="T956" s="8"/>
      <c r="U956" s="8"/>
      <c r="V956" s="8"/>
      <c r="W956" s="8"/>
      <c r="X956" s="8"/>
      <c r="Y956" s="8"/>
      <c r="Z956" s="8"/>
    </row>
    <row r="957" spans="1:26" ht="12.75" customHeight="1" x14ac:dyDescent="0.15">
      <c r="A957" s="8"/>
      <c r="B957" s="83"/>
      <c r="C957" s="34"/>
      <c r="D957" s="146"/>
      <c r="E957" s="35"/>
      <c r="F957" s="35"/>
      <c r="G957" s="35"/>
      <c r="H957" s="155"/>
      <c r="I957" s="155"/>
      <c r="J957" s="8"/>
      <c r="K957" s="8"/>
      <c r="L957" s="8"/>
      <c r="M957" s="8"/>
      <c r="N957" s="8"/>
      <c r="O957" s="8"/>
      <c r="P957" s="8"/>
      <c r="Q957" s="8"/>
      <c r="R957" s="8"/>
      <c r="S957" s="8"/>
      <c r="T957" s="8"/>
      <c r="U957" s="8"/>
      <c r="V957" s="8"/>
      <c r="W957" s="8"/>
      <c r="X957" s="8"/>
      <c r="Y957" s="8"/>
      <c r="Z957" s="8"/>
    </row>
    <row r="958" spans="1:26" ht="12.75" customHeight="1" x14ac:dyDescent="0.15">
      <c r="A958" s="8"/>
      <c r="B958" s="83"/>
      <c r="C958" s="34"/>
      <c r="D958" s="146"/>
      <c r="E958" s="35"/>
      <c r="F958" s="35"/>
      <c r="G958" s="35"/>
      <c r="H958" s="155"/>
      <c r="I958" s="155"/>
      <c r="J958" s="8"/>
      <c r="K958" s="8"/>
      <c r="L958" s="8"/>
      <c r="M958" s="8"/>
      <c r="N958" s="8"/>
      <c r="O958" s="8"/>
      <c r="P958" s="8"/>
      <c r="Q958" s="8"/>
      <c r="R958" s="8"/>
      <c r="S958" s="8"/>
      <c r="T958" s="8"/>
      <c r="U958" s="8"/>
      <c r="V958" s="8"/>
      <c r="W958" s="8"/>
      <c r="X958" s="8"/>
      <c r="Y958" s="8"/>
      <c r="Z958" s="8"/>
    </row>
    <row r="959" spans="1:26" ht="12.75" customHeight="1" x14ac:dyDescent="0.15">
      <c r="A959" s="8"/>
      <c r="B959" s="83"/>
      <c r="C959" s="34"/>
      <c r="D959" s="146"/>
      <c r="E959" s="35"/>
      <c r="F959" s="35"/>
      <c r="G959" s="35"/>
      <c r="H959" s="155"/>
      <c r="I959" s="155"/>
      <c r="J959" s="8"/>
      <c r="K959" s="8"/>
      <c r="L959" s="8"/>
      <c r="M959" s="8"/>
      <c r="N959" s="8"/>
      <c r="O959" s="8"/>
      <c r="P959" s="8"/>
      <c r="Q959" s="8"/>
      <c r="R959" s="8"/>
      <c r="S959" s="8"/>
      <c r="T959" s="8"/>
      <c r="U959" s="8"/>
      <c r="V959" s="8"/>
      <c r="W959" s="8"/>
      <c r="X959" s="8"/>
      <c r="Y959" s="8"/>
      <c r="Z959" s="8"/>
    </row>
    <row r="960" spans="1:26" ht="12.75" customHeight="1" x14ac:dyDescent="0.15">
      <c r="A960" s="8"/>
      <c r="B960" s="83"/>
      <c r="C960" s="34"/>
      <c r="D960" s="146"/>
      <c r="E960" s="35"/>
      <c r="F960" s="35"/>
      <c r="G960" s="35"/>
      <c r="H960" s="155"/>
      <c r="I960" s="155"/>
      <c r="J960" s="8"/>
      <c r="K960" s="8"/>
      <c r="L960" s="8"/>
      <c r="M960" s="8"/>
      <c r="N960" s="8"/>
      <c r="O960" s="8"/>
      <c r="P960" s="8"/>
      <c r="Q960" s="8"/>
      <c r="R960" s="8"/>
      <c r="S960" s="8"/>
      <c r="T960" s="8"/>
      <c r="U960" s="8"/>
      <c r="V960" s="8"/>
      <c r="W960" s="8"/>
      <c r="X960" s="8"/>
      <c r="Y960" s="8"/>
      <c r="Z960" s="8"/>
    </row>
    <row r="961" spans="1:26" ht="12.75" customHeight="1" x14ac:dyDescent="0.15">
      <c r="A961" s="8"/>
      <c r="B961" s="83"/>
      <c r="C961" s="34"/>
      <c r="D961" s="146"/>
      <c r="E961" s="35"/>
      <c r="F961" s="35"/>
      <c r="G961" s="35"/>
      <c r="H961" s="155"/>
      <c r="I961" s="155"/>
      <c r="J961" s="8"/>
      <c r="K961" s="8"/>
      <c r="L961" s="8"/>
      <c r="M961" s="8"/>
      <c r="N961" s="8"/>
      <c r="O961" s="8"/>
      <c r="P961" s="8"/>
      <c r="Q961" s="8"/>
      <c r="R961" s="8"/>
      <c r="S961" s="8"/>
      <c r="T961" s="8"/>
      <c r="U961" s="8"/>
      <c r="V961" s="8"/>
      <c r="W961" s="8"/>
      <c r="X961" s="8"/>
      <c r="Y961" s="8"/>
      <c r="Z961" s="8"/>
    </row>
    <row r="962" spans="1:26" ht="12.75" customHeight="1" x14ac:dyDescent="0.15">
      <c r="A962" s="8"/>
      <c r="B962" s="83"/>
      <c r="C962" s="34"/>
      <c r="D962" s="146"/>
      <c r="E962" s="35"/>
      <c r="F962" s="35"/>
      <c r="G962" s="35"/>
      <c r="H962" s="155"/>
      <c r="I962" s="155"/>
      <c r="J962" s="8"/>
      <c r="K962" s="8"/>
      <c r="L962" s="8"/>
      <c r="M962" s="8"/>
      <c r="N962" s="8"/>
      <c r="O962" s="8"/>
      <c r="P962" s="8"/>
      <c r="Q962" s="8"/>
      <c r="R962" s="8"/>
      <c r="S962" s="8"/>
      <c r="T962" s="8"/>
      <c r="U962" s="8"/>
      <c r="V962" s="8"/>
      <c r="W962" s="8"/>
      <c r="X962" s="8"/>
      <c r="Y962" s="8"/>
      <c r="Z962" s="8"/>
    </row>
    <row r="963" spans="1:26" ht="12.75" customHeight="1" x14ac:dyDescent="0.15">
      <c r="A963" s="8"/>
      <c r="B963" s="83"/>
      <c r="C963" s="34"/>
      <c r="D963" s="146"/>
      <c r="E963" s="35"/>
      <c r="F963" s="35"/>
      <c r="G963" s="35"/>
      <c r="H963" s="155"/>
      <c r="I963" s="155"/>
      <c r="J963" s="8"/>
      <c r="K963" s="8"/>
      <c r="L963" s="8"/>
      <c r="M963" s="8"/>
      <c r="N963" s="8"/>
      <c r="O963" s="8"/>
      <c r="P963" s="8"/>
      <c r="Q963" s="8"/>
      <c r="R963" s="8"/>
      <c r="S963" s="8"/>
      <c r="T963" s="8"/>
      <c r="U963" s="8"/>
      <c r="V963" s="8"/>
      <c r="W963" s="8"/>
      <c r="X963" s="8"/>
      <c r="Y963" s="8"/>
      <c r="Z963" s="8"/>
    </row>
    <row r="964" spans="1:26" ht="12.75" customHeight="1" x14ac:dyDescent="0.15">
      <c r="A964" s="8"/>
      <c r="B964" s="83"/>
      <c r="C964" s="34"/>
      <c r="D964" s="146"/>
      <c r="E964" s="35"/>
      <c r="F964" s="35"/>
      <c r="G964" s="35"/>
      <c r="H964" s="155"/>
      <c r="I964" s="155"/>
      <c r="J964" s="8"/>
      <c r="K964" s="8"/>
      <c r="L964" s="8"/>
      <c r="M964" s="8"/>
      <c r="N964" s="8"/>
      <c r="O964" s="8"/>
      <c r="P964" s="8"/>
      <c r="Q964" s="8"/>
      <c r="R964" s="8"/>
      <c r="S964" s="8"/>
      <c r="T964" s="8"/>
      <c r="U964" s="8"/>
      <c r="V964" s="8"/>
      <c r="W964" s="8"/>
      <c r="X964" s="8"/>
      <c r="Y964" s="8"/>
      <c r="Z964" s="8"/>
    </row>
    <row r="965" spans="1:26" ht="12.75" customHeight="1" x14ac:dyDescent="0.15">
      <c r="A965" s="8"/>
      <c r="B965" s="83"/>
      <c r="C965" s="34"/>
      <c r="D965" s="146"/>
      <c r="E965" s="35"/>
      <c r="F965" s="35"/>
      <c r="G965" s="35"/>
      <c r="H965" s="155"/>
      <c r="I965" s="155"/>
      <c r="J965" s="8"/>
      <c r="K965" s="8"/>
      <c r="L965" s="8"/>
      <c r="M965" s="8"/>
      <c r="N965" s="8"/>
      <c r="O965" s="8"/>
      <c r="P965" s="8"/>
      <c r="Q965" s="8"/>
      <c r="R965" s="8"/>
      <c r="S965" s="8"/>
      <c r="T965" s="8"/>
      <c r="U965" s="8"/>
      <c r="V965" s="8"/>
      <c r="W965" s="8"/>
      <c r="X965" s="8"/>
      <c r="Y965" s="8"/>
      <c r="Z965" s="8"/>
    </row>
    <row r="966" spans="1:26" ht="12.75" customHeight="1" x14ac:dyDescent="0.15">
      <c r="A966" s="8"/>
      <c r="B966" s="83"/>
      <c r="C966" s="34"/>
      <c r="D966" s="146"/>
      <c r="E966" s="35"/>
      <c r="F966" s="35"/>
      <c r="G966" s="35"/>
      <c r="H966" s="155"/>
      <c r="I966" s="155"/>
      <c r="J966" s="8"/>
      <c r="K966" s="8"/>
      <c r="L966" s="8"/>
      <c r="M966" s="8"/>
      <c r="N966" s="8"/>
      <c r="O966" s="8"/>
      <c r="P966" s="8"/>
      <c r="Q966" s="8"/>
      <c r="R966" s="8"/>
      <c r="S966" s="8"/>
      <c r="T966" s="8"/>
      <c r="U966" s="8"/>
      <c r="V966" s="8"/>
      <c r="W966" s="8"/>
      <c r="X966" s="8"/>
      <c r="Y966" s="8"/>
      <c r="Z966" s="8"/>
    </row>
    <row r="967" spans="1:26" ht="12.75" customHeight="1" x14ac:dyDescent="0.15">
      <c r="A967" s="8"/>
      <c r="B967" s="83"/>
      <c r="C967" s="34"/>
      <c r="D967" s="146"/>
      <c r="E967" s="35"/>
      <c r="F967" s="35"/>
      <c r="G967" s="35"/>
      <c r="H967" s="155"/>
      <c r="I967" s="155"/>
      <c r="J967" s="8"/>
      <c r="K967" s="8"/>
      <c r="L967" s="8"/>
      <c r="M967" s="8"/>
      <c r="N967" s="8"/>
      <c r="O967" s="8"/>
      <c r="P967" s="8"/>
      <c r="Q967" s="8"/>
      <c r="R967" s="8"/>
      <c r="S967" s="8"/>
      <c r="T967" s="8"/>
      <c r="U967" s="8"/>
      <c r="V967" s="8"/>
      <c r="W967" s="8"/>
      <c r="X967" s="8"/>
      <c r="Y967" s="8"/>
      <c r="Z967" s="8"/>
    </row>
    <row r="968" spans="1:26" ht="12.75" customHeight="1" x14ac:dyDescent="0.15">
      <c r="A968" s="8"/>
      <c r="B968" s="83"/>
      <c r="C968" s="34"/>
      <c r="D968" s="146"/>
      <c r="E968" s="35"/>
      <c r="F968" s="35"/>
      <c r="G968" s="35"/>
      <c r="H968" s="155"/>
      <c r="I968" s="155"/>
      <c r="J968" s="8"/>
      <c r="K968" s="8"/>
      <c r="L968" s="8"/>
      <c r="M968" s="8"/>
      <c r="N968" s="8"/>
      <c r="O968" s="8"/>
      <c r="P968" s="8"/>
      <c r="Q968" s="8"/>
      <c r="R968" s="8"/>
      <c r="S968" s="8"/>
      <c r="T968" s="8"/>
      <c r="U968" s="8"/>
      <c r="V968" s="8"/>
      <c r="W968" s="8"/>
      <c r="X968" s="8"/>
      <c r="Y968" s="8"/>
      <c r="Z968" s="8"/>
    </row>
    <row r="969" spans="1:26" ht="12.75" customHeight="1" x14ac:dyDescent="0.15">
      <c r="A969" s="8"/>
      <c r="B969" s="83"/>
      <c r="C969" s="34"/>
      <c r="D969" s="146"/>
      <c r="E969" s="35"/>
      <c r="F969" s="35"/>
      <c r="G969" s="35"/>
      <c r="H969" s="155"/>
      <c r="I969" s="155"/>
      <c r="J969" s="8"/>
      <c r="K969" s="8"/>
      <c r="L969" s="8"/>
      <c r="M969" s="8"/>
      <c r="N969" s="8"/>
      <c r="O969" s="8"/>
      <c r="P969" s="8"/>
      <c r="Q969" s="8"/>
      <c r="R969" s="8"/>
      <c r="S969" s="8"/>
      <c r="T969" s="8"/>
      <c r="U969" s="8"/>
      <c r="V969" s="8"/>
      <c r="W969" s="8"/>
      <c r="X969" s="8"/>
      <c r="Y969" s="8"/>
      <c r="Z969" s="8"/>
    </row>
    <row r="970" spans="1:26" ht="12.75" customHeight="1" x14ac:dyDescent="0.15">
      <c r="A970" s="8"/>
      <c r="B970" s="83"/>
      <c r="C970" s="34"/>
      <c r="D970" s="146"/>
      <c r="E970" s="35"/>
      <c r="F970" s="35"/>
      <c r="G970" s="35"/>
      <c r="H970" s="155"/>
      <c r="I970" s="155"/>
      <c r="J970" s="8"/>
      <c r="K970" s="8"/>
      <c r="L970" s="8"/>
      <c r="M970" s="8"/>
      <c r="N970" s="8"/>
      <c r="O970" s="8"/>
      <c r="P970" s="8"/>
      <c r="Q970" s="8"/>
      <c r="R970" s="8"/>
      <c r="S970" s="8"/>
      <c r="T970" s="8"/>
      <c r="U970" s="8"/>
      <c r="V970" s="8"/>
      <c r="W970" s="8"/>
      <c r="X970" s="8"/>
      <c r="Y970" s="8"/>
      <c r="Z970" s="8"/>
    </row>
    <row r="971" spans="1:26" ht="12.75" customHeight="1" x14ac:dyDescent="0.15">
      <c r="A971" s="8"/>
      <c r="B971" s="83"/>
      <c r="C971" s="34"/>
      <c r="D971" s="146"/>
      <c r="E971" s="35"/>
      <c r="F971" s="35"/>
      <c r="G971" s="35"/>
      <c r="H971" s="155"/>
      <c r="I971" s="155"/>
      <c r="J971" s="8"/>
      <c r="K971" s="8"/>
      <c r="L971" s="8"/>
      <c r="M971" s="8"/>
      <c r="N971" s="8"/>
      <c r="O971" s="8"/>
      <c r="P971" s="8"/>
      <c r="Q971" s="8"/>
      <c r="R971" s="8"/>
      <c r="S971" s="8"/>
      <c r="T971" s="8"/>
      <c r="U971" s="8"/>
      <c r="V971" s="8"/>
      <c r="W971" s="8"/>
      <c r="X971" s="8"/>
      <c r="Y971" s="8"/>
      <c r="Z971" s="8"/>
    </row>
    <row r="972" spans="1:26" ht="12.75" customHeight="1" x14ac:dyDescent="0.15">
      <c r="A972" s="8"/>
      <c r="B972" s="83"/>
      <c r="C972" s="34"/>
      <c r="D972" s="146"/>
      <c r="E972" s="35"/>
      <c r="F972" s="35"/>
      <c r="G972" s="35"/>
      <c r="H972" s="155"/>
      <c r="I972" s="155"/>
      <c r="J972" s="8"/>
      <c r="K972" s="8"/>
      <c r="L972" s="8"/>
      <c r="M972" s="8"/>
      <c r="N972" s="8"/>
      <c r="O972" s="8"/>
      <c r="P972" s="8"/>
      <c r="Q972" s="8"/>
      <c r="R972" s="8"/>
      <c r="S972" s="8"/>
      <c r="T972" s="8"/>
      <c r="U972" s="8"/>
      <c r="V972" s="8"/>
      <c r="W972" s="8"/>
      <c r="X972" s="8"/>
      <c r="Y972" s="8"/>
      <c r="Z972" s="8"/>
    </row>
    <row r="973" spans="1:26" ht="12.75" customHeight="1" x14ac:dyDescent="0.15">
      <c r="A973" s="8"/>
      <c r="B973" s="83"/>
      <c r="C973" s="34"/>
      <c r="D973" s="146"/>
      <c r="E973" s="35"/>
      <c r="F973" s="35"/>
      <c r="G973" s="35"/>
      <c r="H973" s="155"/>
      <c r="I973" s="155"/>
      <c r="J973" s="8"/>
      <c r="K973" s="8"/>
      <c r="L973" s="8"/>
      <c r="M973" s="8"/>
      <c r="N973" s="8"/>
      <c r="O973" s="8"/>
      <c r="P973" s="8"/>
      <c r="Q973" s="8"/>
      <c r="R973" s="8"/>
      <c r="S973" s="8"/>
      <c r="T973" s="8"/>
      <c r="U973" s="8"/>
      <c r="V973" s="8"/>
      <c r="W973" s="8"/>
      <c r="X973" s="8"/>
      <c r="Y973" s="8"/>
      <c r="Z973" s="8"/>
    </row>
    <row r="974" spans="1:26" ht="12.75" customHeight="1" x14ac:dyDescent="0.15">
      <c r="A974" s="8"/>
      <c r="B974" s="83"/>
      <c r="C974" s="34"/>
      <c r="D974" s="146"/>
      <c r="E974" s="35"/>
      <c r="F974" s="35"/>
      <c r="G974" s="35"/>
      <c r="H974" s="155"/>
      <c r="I974" s="155"/>
      <c r="J974" s="8"/>
      <c r="K974" s="8"/>
      <c r="L974" s="8"/>
      <c r="M974" s="8"/>
      <c r="N974" s="8"/>
      <c r="O974" s="8"/>
      <c r="P974" s="8"/>
      <c r="Q974" s="8"/>
      <c r="R974" s="8"/>
      <c r="S974" s="8"/>
      <c r="T974" s="8"/>
      <c r="U974" s="8"/>
      <c r="V974" s="8"/>
      <c r="W974" s="8"/>
      <c r="X974" s="8"/>
      <c r="Y974" s="8"/>
      <c r="Z974" s="8"/>
    </row>
    <row r="975" spans="1:26" ht="12.75" customHeight="1" x14ac:dyDescent="0.15">
      <c r="A975" s="8"/>
      <c r="B975" s="83"/>
      <c r="C975" s="34"/>
      <c r="D975" s="146"/>
      <c r="E975" s="35"/>
      <c r="F975" s="35"/>
      <c r="G975" s="35"/>
      <c r="H975" s="155"/>
      <c r="I975" s="155"/>
      <c r="J975" s="8"/>
      <c r="K975" s="8"/>
      <c r="L975" s="8"/>
      <c r="M975" s="8"/>
      <c r="N975" s="8"/>
      <c r="O975" s="8"/>
      <c r="P975" s="8"/>
      <c r="Q975" s="8"/>
      <c r="R975" s="8"/>
      <c r="S975" s="8"/>
      <c r="T975" s="8"/>
      <c r="U975" s="8"/>
      <c r="V975" s="8"/>
      <c r="W975" s="8"/>
      <c r="X975" s="8"/>
      <c r="Y975" s="8"/>
      <c r="Z975" s="8"/>
    </row>
    <row r="976" spans="1:26" ht="12.75" customHeight="1" x14ac:dyDescent="0.15">
      <c r="A976" s="8"/>
      <c r="B976" s="83"/>
      <c r="C976" s="34"/>
      <c r="D976" s="146"/>
      <c r="E976" s="35"/>
      <c r="F976" s="35"/>
      <c r="G976" s="35"/>
      <c r="H976" s="155"/>
      <c r="I976" s="155"/>
      <c r="J976" s="8"/>
      <c r="K976" s="8"/>
      <c r="L976" s="8"/>
      <c r="M976" s="8"/>
      <c r="N976" s="8"/>
      <c r="O976" s="8"/>
      <c r="P976" s="8"/>
      <c r="Q976" s="8"/>
      <c r="R976" s="8"/>
      <c r="S976" s="8"/>
      <c r="T976" s="8"/>
      <c r="U976" s="8"/>
      <c r="V976" s="8"/>
      <c r="W976" s="8"/>
      <c r="X976" s="8"/>
      <c r="Y976" s="8"/>
      <c r="Z976" s="8"/>
    </row>
    <row r="977" spans="1:26" ht="12.75" customHeight="1" x14ac:dyDescent="0.15">
      <c r="A977" s="8"/>
      <c r="B977" s="83"/>
      <c r="C977" s="34"/>
      <c r="D977" s="146"/>
      <c r="E977" s="35"/>
      <c r="F977" s="35"/>
      <c r="G977" s="35"/>
      <c r="H977" s="155"/>
      <c r="I977" s="155"/>
      <c r="J977" s="8"/>
      <c r="K977" s="8"/>
      <c r="L977" s="8"/>
      <c r="M977" s="8"/>
      <c r="N977" s="8"/>
      <c r="O977" s="8"/>
      <c r="P977" s="8"/>
      <c r="Q977" s="8"/>
      <c r="R977" s="8"/>
      <c r="S977" s="8"/>
      <c r="T977" s="8"/>
      <c r="U977" s="8"/>
      <c r="V977" s="8"/>
      <c r="W977" s="8"/>
      <c r="X977" s="8"/>
      <c r="Y977" s="8"/>
      <c r="Z977" s="8"/>
    </row>
    <row r="978" spans="1:26" ht="12.75" customHeight="1" x14ac:dyDescent="0.15">
      <c r="A978" s="8"/>
      <c r="B978" s="83"/>
      <c r="C978" s="34"/>
      <c r="D978" s="146"/>
      <c r="E978" s="35"/>
      <c r="F978" s="35"/>
      <c r="G978" s="35"/>
      <c r="H978" s="155"/>
      <c r="I978" s="155"/>
      <c r="J978" s="8"/>
      <c r="K978" s="8"/>
      <c r="L978" s="8"/>
      <c r="M978" s="8"/>
      <c r="N978" s="8"/>
      <c r="O978" s="8"/>
      <c r="P978" s="8"/>
      <c r="Q978" s="8"/>
      <c r="R978" s="8"/>
      <c r="S978" s="8"/>
      <c r="T978" s="8"/>
      <c r="U978" s="8"/>
      <c r="V978" s="8"/>
      <c r="W978" s="8"/>
      <c r="X978" s="8"/>
      <c r="Y978" s="8"/>
      <c r="Z978" s="8"/>
    </row>
    <row r="979" spans="1:26" ht="12.75" customHeight="1" x14ac:dyDescent="0.15">
      <c r="A979" s="8"/>
      <c r="B979" s="83"/>
      <c r="C979" s="34"/>
      <c r="D979" s="146"/>
      <c r="E979" s="35"/>
      <c r="F979" s="35"/>
      <c r="G979" s="35"/>
      <c r="H979" s="155"/>
      <c r="I979" s="155"/>
      <c r="J979" s="8"/>
      <c r="K979" s="8"/>
      <c r="L979" s="8"/>
      <c r="M979" s="8"/>
      <c r="N979" s="8"/>
      <c r="O979" s="8"/>
      <c r="P979" s="8"/>
      <c r="Q979" s="8"/>
      <c r="R979" s="8"/>
      <c r="S979" s="8"/>
      <c r="T979" s="8"/>
      <c r="U979" s="8"/>
      <c r="V979" s="8"/>
      <c r="W979" s="8"/>
      <c r="X979" s="8"/>
      <c r="Y979" s="8"/>
      <c r="Z979" s="8"/>
    </row>
    <row r="980" spans="1:26" ht="12.75" customHeight="1" x14ac:dyDescent="0.15">
      <c r="A980" s="8"/>
      <c r="B980" s="83"/>
      <c r="C980" s="34"/>
      <c r="D980" s="146"/>
      <c r="E980" s="35"/>
      <c r="F980" s="35"/>
      <c r="G980" s="35"/>
      <c r="H980" s="155"/>
      <c r="I980" s="155"/>
      <c r="J980" s="8"/>
      <c r="K980" s="8"/>
      <c r="L980" s="8"/>
      <c r="M980" s="8"/>
      <c r="N980" s="8"/>
      <c r="O980" s="8"/>
      <c r="P980" s="8"/>
      <c r="Q980" s="8"/>
      <c r="R980" s="8"/>
      <c r="S980" s="8"/>
      <c r="T980" s="8"/>
      <c r="U980" s="8"/>
      <c r="V980" s="8"/>
      <c r="W980" s="8"/>
      <c r="X980" s="8"/>
      <c r="Y980" s="8"/>
      <c r="Z980" s="8"/>
    </row>
    <row r="981" spans="1:26" ht="12.75" customHeight="1" x14ac:dyDescent="0.15">
      <c r="A981" s="8"/>
      <c r="B981" s="83"/>
      <c r="C981" s="34"/>
      <c r="D981" s="146"/>
      <c r="E981" s="35"/>
      <c r="F981" s="35"/>
      <c r="G981" s="35"/>
      <c r="H981" s="155"/>
      <c r="I981" s="155"/>
      <c r="J981" s="8"/>
      <c r="K981" s="8"/>
      <c r="L981" s="8"/>
      <c r="M981" s="8"/>
      <c r="N981" s="8"/>
      <c r="O981" s="8"/>
      <c r="P981" s="8"/>
      <c r="Q981" s="8"/>
      <c r="R981" s="8"/>
      <c r="S981" s="8"/>
      <c r="T981" s="8"/>
      <c r="U981" s="8"/>
      <c r="V981" s="8"/>
      <c r="W981" s="8"/>
      <c r="X981" s="8"/>
      <c r="Y981" s="8"/>
      <c r="Z981" s="8"/>
    </row>
    <row r="982" spans="1:26" ht="12.75" customHeight="1" x14ac:dyDescent="0.15">
      <c r="A982" s="8"/>
      <c r="B982" s="83"/>
      <c r="C982" s="34"/>
      <c r="D982" s="146"/>
      <c r="E982" s="35"/>
      <c r="F982" s="35"/>
      <c r="G982" s="35"/>
      <c r="H982" s="155"/>
      <c r="I982" s="155"/>
      <c r="J982" s="8"/>
      <c r="K982" s="8"/>
      <c r="L982" s="8"/>
      <c r="M982" s="8"/>
      <c r="N982" s="8"/>
      <c r="O982" s="8"/>
      <c r="P982" s="8"/>
      <c r="Q982" s="8"/>
      <c r="R982" s="8"/>
      <c r="S982" s="8"/>
      <c r="T982" s="8"/>
      <c r="U982" s="8"/>
      <c r="V982" s="8"/>
      <c r="W982" s="8"/>
      <c r="X982" s="8"/>
      <c r="Y982" s="8"/>
      <c r="Z982" s="8"/>
    </row>
    <row r="983" spans="1:26" ht="12.75" customHeight="1" x14ac:dyDescent="0.15">
      <c r="A983" s="8"/>
      <c r="B983" s="83"/>
      <c r="C983" s="34"/>
      <c r="D983" s="146"/>
      <c r="E983" s="35"/>
      <c r="F983" s="35"/>
      <c r="G983" s="35"/>
      <c r="H983" s="155"/>
      <c r="I983" s="155"/>
      <c r="J983" s="8"/>
      <c r="K983" s="8"/>
      <c r="L983" s="8"/>
      <c r="M983" s="8"/>
      <c r="N983" s="8"/>
      <c r="O983" s="8"/>
      <c r="P983" s="8"/>
      <c r="Q983" s="8"/>
      <c r="R983" s="8"/>
      <c r="S983" s="8"/>
      <c r="T983" s="8"/>
      <c r="U983" s="8"/>
      <c r="V983" s="8"/>
      <c r="W983" s="8"/>
      <c r="X983" s="8"/>
      <c r="Y983" s="8"/>
      <c r="Z983" s="8"/>
    </row>
    <row r="984" spans="1:26" ht="12.75" customHeight="1" x14ac:dyDescent="0.15">
      <c r="A984" s="8"/>
      <c r="B984" s="83"/>
      <c r="C984" s="34"/>
      <c r="D984" s="146"/>
      <c r="E984" s="35"/>
      <c r="F984" s="35"/>
      <c r="G984" s="35"/>
      <c r="H984" s="155"/>
      <c r="I984" s="155"/>
      <c r="J984" s="8"/>
      <c r="K984" s="8"/>
      <c r="L984" s="8"/>
      <c r="M984" s="8"/>
      <c r="N984" s="8"/>
      <c r="O984" s="8"/>
      <c r="P984" s="8"/>
      <c r="Q984" s="8"/>
      <c r="R984" s="8"/>
      <c r="S984" s="8"/>
      <c r="T984" s="8"/>
      <c r="U984" s="8"/>
      <c r="V984" s="8"/>
      <c r="W984" s="8"/>
      <c r="X984" s="8"/>
      <c r="Y984" s="8"/>
      <c r="Z984" s="8"/>
    </row>
    <row r="985" spans="1:26" ht="12.75" customHeight="1" x14ac:dyDescent="0.15">
      <c r="A985" s="8"/>
      <c r="B985" s="83"/>
      <c r="C985" s="34"/>
      <c r="D985" s="146"/>
      <c r="E985" s="35"/>
      <c r="F985" s="35"/>
      <c r="G985" s="35"/>
      <c r="H985" s="155"/>
      <c r="I985" s="155"/>
      <c r="J985" s="8"/>
      <c r="K985" s="8"/>
      <c r="L985" s="8"/>
      <c r="M985" s="8"/>
      <c r="N985" s="8"/>
      <c r="O985" s="8"/>
      <c r="P985" s="8"/>
      <c r="Q985" s="8"/>
      <c r="R985" s="8"/>
      <c r="S985" s="8"/>
      <c r="T985" s="8"/>
      <c r="U985" s="8"/>
      <c r="V985" s="8"/>
      <c r="W985" s="8"/>
      <c r="X985" s="8"/>
      <c r="Y985" s="8"/>
      <c r="Z985" s="8"/>
    </row>
    <row r="986" spans="1:26" ht="12.75" customHeight="1" x14ac:dyDescent="0.15">
      <c r="A986" s="8"/>
      <c r="B986" s="83"/>
      <c r="C986" s="34"/>
      <c r="D986" s="146"/>
      <c r="E986" s="35"/>
      <c r="F986" s="35"/>
      <c r="G986" s="35"/>
      <c r="H986" s="155"/>
      <c r="I986" s="155"/>
      <c r="J986" s="8"/>
      <c r="K986" s="8"/>
      <c r="L986" s="8"/>
      <c r="M986" s="8"/>
      <c r="N986" s="8"/>
      <c r="O986" s="8"/>
      <c r="P986" s="8"/>
      <c r="Q986" s="8"/>
      <c r="R986" s="8"/>
      <c r="S986" s="8"/>
      <c r="T986" s="8"/>
      <c r="U986" s="8"/>
      <c r="V986" s="8"/>
      <c r="W986" s="8"/>
      <c r="X986" s="8"/>
      <c r="Y986" s="8"/>
      <c r="Z986" s="8"/>
    </row>
    <row r="987" spans="1:26" ht="12.75" customHeight="1" x14ac:dyDescent="0.15">
      <c r="A987" s="8"/>
      <c r="B987" s="83"/>
      <c r="C987" s="34"/>
      <c r="D987" s="146"/>
      <c r="E987" s="35"/>
      <c r="F987" s="35"/>
      <c r="G987" s="35"/>
      <c r="H987" s="155"/>
      <c r="I987" s="155"/>
      <c r="J987" s="8"/>
      <c r="K987" s="8"/>
      <c r="L987" s="8"/>
      <c r="M987" s="8"/>
      <c r="N987" s="8"/>
      <c r="O987" s="8"/>
      <c r="P987" s="8"/>
      <c r="Q987" s="8"/>
      <c r="R987" s="8"/>
      <c r="S987" s="8"/>
      <c r="T987" s="8"/>
      <c r="U987" s="8"/>
      <c r="V987" s="8"/>
      <c r="W987" s="8"/>
      <c r="X987" s="8"/>
      <c r="Y987" s="8"/>
      <c r="Z987" s="8"/>
    </row>
    <row r="988" spans="1:26" ht="12.75" customHeight="1" x14ac:dyDescent="0.15">
      <c r="A988" s="8"/>
      <c r="B988" s="83"/>
      <c r="C988" s="34"/>
      <c r="D988" s="146"/>
      <c r="E988" s="35"/>
      <c r="F988" s="35"/>
      <c r="G988" s="35"/>
      <c r="H988" s="155"/>
      <c r="I988" s="155"/>
      <c r="J988" s="8"/>
      <c r="K988" s="8"/>
      <c r="L988" s="8"/>
      <c r="M988" s="8"/>
      <c r="N988" s="8"/>
      <c r="O988" s="8"/>
      <c r="P988" s="8"/>
      <c r="Q988" s="8"/>
      <c r="R988" s="8"/>
      <c r="S988" s="8"/>
      <c r="T988" s="8"/>
      <c r="U988" s="8"/>
      <c r="V988" s="8"/>
      <c r="W988" s="8"/>
      <c r="X988" s="8"/>
      <c r="Y988" s="8"/>
      <c r="Z988" s="8"/>
    </row>
    <row r="989" spans="1:26" ht="12.75" customHeight="1" x14ac:dyDescent="0.15">
      <c r="A989" s="8"/>
      <c r="B989" s="83"/>
      <c r="C989" s="34"/>
      <c r="D989" s="146"/>
      <c r="E989" s="35"/>
      <c r="F989" s="35"/>
      <c r="G989" s="35"/>
      <c r="H989" s="155"/>
      <c r="I989" s="155"/>
      <c r="J989" s="8"/>
      <c r="K989" s="8"/>
      <c r="L989" s="8"/>
      <c r="M989" s="8"/>
      <c r="N989" s="8"/>
      <c r="O989" s="8"/>
      <c r="P989" s="8"/>
      <c r="Q989" s="8"/>
      <c r="R989" s="8"/>
      <c r="S989" s="8"/>
      <c r="T989" s="8"/>
      <c r="U989" s="8"/>
      <c r="V989" s="8"/>
      <c r="W989" s="8"/>
      <c r="X989" s="8"/>
      <c r="Y989" s="8"/>
      <c r="Z989" s="8"/>
    </row>
    <row r="990" spans="1:26" ht="12.75" customHeight="1" x14ac:dyDescent="0.15">
      <c r="A990" s="8"/>
      <c r="B990" s="83"/>
      <c r="C990" s="34"/>
      <c r="D990" s="146"/>
      <c r="E990" s="35"/>
      <c r="F990" s="35"/>
      <c r="G990" s="35"/>
      <c r="H990" s="155"/>
      <c r="I990" s="155"/>
      <c r="J990" s="8"/>
      <c r="K990" s="8"/>
      <c r="L990" s="8"/>
      <c r="M990" s="8"/>
      <c r="N990" s="8"/>
      <c r="O990" s="8"/>
      <c r="P990" s="8"/>
      <c r="Q990" s="8"/>
      <c r="R990" s="8"/>
      <c r="S990" s="8"/>
      <c r="T990" s="8"/>
      <c r="U990" s="8"/>
      <c r="V990" s="8"/>
      <c r="W990" s="8"/>
      <c r="X990" s="8"/>
      <c r="Y990" s="8"/>
      <c r="Z990" s="8"/>
    </row>
    <row r="991" spans="1:26" ht="12.75" customHeight="1" x14ac:dyDescent="0.15">
      <c r="A991" s="8"/>
      <c r="B991" s="83"/>
      <c r="C991" s="34"/>
      <c r="D991" s="146"/>
      <c r="E991" s="35"/>
      <c r="F991" s="35"/>
      <c r="G991" s="35"/>
      <c r="H991" s="155"/>
      <c r="I991" s="155"/>
      <c r="J991" s="8"/>
      <c r="K991" s="8"/>
      <c r="L991" s="8"/>
      <c r="M991" s="8"/>
      <c r="N991" s="8"/>
      <c r="O991" s="8"/>
      <c r="P991" s="8"/>
      <c r="Q991" s="8"/>
      <c r="R991" s="8"/>
      <c r="S991" s="8"/>
      <c r="T991" s="8"/>
      <c r="U991" s="8"/>
      <c r="V991" s="8"/>
      <c r="W991" s="8"/>
      <c r="X991" s="8"/>
      <c r="Y991" s="8"/>
      <c r="Z991" s="8"/>
    </row>
    <row r="992" spans="1:26" ht="12.75" customHeight="1" x14ac:dyDescent="0.15">
      <c r="A992" s="8"/>
      <c r="B992" s="83"/>
      <c r="C992" s="34"/>
      <c r="D992" s="146"/>
      <c r="E992" s="35"/>
      <c r="F992" s="35"/>
      <c r="G992" s="35"/>
      <c r="H992" s="155"/>
      <c r="I992" s="155"/>
      <c r="J992" s="8"/>
      <c r="K992" s="8"/>
      <c r="L992" s="8"/>
      <c r="M992" s="8"/>
      <c r="N992" s="8"/>
      <c r="O992" s="8"/>
      <c r="P992" s="8"/>
      <c r="Q992" s="8"/>
      <c r="R992" s="8"/>
      <c r="S992" s="8"/>
      <c r="T992" s="8"/>
      <c r="U992" s="8"/>
      <c r="V992" s="8"/>
      <c r="W992" s="8"/>
      <c r="X992" s="8"/>
      <c r="Y992" s="8"/>
      <c r="Z992" s="8"/>
    </row>
    <row r="993" spans="1:26" ht="12.75" customHeight="1" x14ac:dyDescent="0.15">
      <c r="A993" s="8"/>
      <c r="B993" s="83"/>
      <c r="C993" s="34"/>
      <c r="D993" s="146"/>
      <c r="E993" s="35"/>
      <c r="F993" s="35"/>
      <c r="G993" s="35"/>
      <c r="H993" s="155"/>
      <c r="I993" s="155"/>
      <c r="J993" s="8"/>
      <c r="K993" s="8"/>
      <c r="L993" s="8"/>
      <c r="M993" s="8"/>
      <c r="N993" s="8"/>
      <c r="O993" s="8"/>
      <c r="P993" s="8"/>
      <c r="Q993" s="8"/>
      <c r="R993" s="8"/>
      <c r="S993" s="8"/>
      <c r="T993" s="8"/>
      <c r="U993" s="8"/>
      <c r="V993" s="8"/>
      <c r="W993" s="8"/>
      <c r="X993" s="8"/>
      <c r="Y993" s="8"/>
      <c r="Z993" s="8"/>
    </row>
    <row r="994" spans="1:26" ht="12.75" customHeight="1" x14ac:dyDescent="0.15">
      <c r="A994" s="8"/>
      <c r="B994" s="83"/>
      <c r="C994" s="34"/>
      <c r="D994" s="146"/>
      <c r="E994" s="35"/>
      <c r="F994" s="35"/>
      <c r="G994" s="35"/>
      <c r="H994" s="155"/>
      <c r="I994" s="155"/>
      <c r="J994" s="8"/>
      <c r="K994" s="8"/>
      <c r="L994" s="8"/>
      <c r="M994" s="8"/>
      <c r="N994" s="8"/>
      <c r="O994" s="8"/>
      <c r="P994" s="8"/>
      <c r="Q994" s="8"/>
      <c r="R994" s="8"/>
      <c r="S994" s="8"/>
      <c r="T994" s="8"/>
      <c r="U994" s="8"/>
      <c r="V994" s="8"/>
      <c r="W994" s="8"/>
      <c r="X994" s="8"/>
      <c r="Y994" s="8"/>
      <c r="Z994" s="8"/>
    </row>
    <row r="995" spans="1:26" ht="12.75" customHeight="1" x14ac:dyDescent="0.15">
      <c r="A995" s="8"/>
      <c r="B995" s="83"/>
      <c r="C995" s="34"/>
      <c r="D995" s="146"/>
      <c r="E995" s="35"/>
      <c r="F995" s="35"/>
      <c r="G995" s="35"/>
      <c r="H995" s="155"/>
      <c r="I995" s="155"/>
      <c r="J995" s="8"/>
      <c r="K995" s="8"/>
      <c r="L995" s="8"/>
      <c r="M995" s="8"/>
      <c r="N995" s="8"/>
      <c r="O995" s="8"/>
      <c r="P995" s="8"/>
      <c r="Q995" s="8"/>
      <c r="R995" s="8"/>
      <c r="S995" s="8"/>
      <c r="T995" s="8"/>
      <c r="U995" s="8"/>
      <c r="V995" s="8"/>
      <c r="W995" s="8"/>
      <c r="X995" s="8"/>
      <c r="Y995" s="8"/>
      <c r="Z995" s="8"/>
    </row>
    <row r="996" spans="1:26" ht="12.75" customHeight="1" x14ac:dyDescent="0.15">
      <c r="A996" s="8"/>
      <c r="B996" s="83"/>
      <c r="C996" s="34"/>
      <c r="D996" s="146"/>
      <c r="E996" s="35"/>
      <c r="F996" s="35"/>
      <c r="G996" s="35"/>
      <c r="H996" s="155"/>
      <c r="I996" s="155"/>
      <c r="J996" s="8"/>
      <c r="K996" s="8"/>
      <c r="L996" s="8"/>
      <c r="M996" s="8"/>
      <c r="N996" s="8"/>
      <c r="O996" s="8"/>
      <c r="P996" s="8"/>
      <c r="Q996" s="8"/>
      <c r="R996" s="8"/>
      <c r="S996" s="8"/>
      <c r="T996" s="8"/>
      <c r="U996" s="8"/>
      <c r="V996" s="8"/>
      <c r="W996" s="8"/>
      <c r="X996" s="8"/>
      <c r="Y996" s="8"/>
      <c r="Z996" s="8"/>
    </row>
    <row r="997" spans="1:26" ht="12.75" customHeight="1" x14ac:dyDescent="0.15">
      <c r="A997" s="8"/>
      <c r="B997" s="83"/>
      <c r="C997" s="34"/>
      <c r="D997" s="146"/>
      <c r="E997" s="35"/>
      <c r="F997" s="35"/>
      <c r="G997" s="35"/>
      <c r="H997" s="155"/>
      <c r="I997" s="155"/>
      <c r="J997" s="8"/>
      <c r="K997" s="8"/>
      <c r="L997" s="8"/>
      <c r="M997" s="8"/>
      <c r="N997" s="8"/>
      <c r="O997" s="8"/>
      <c r="P997" s="8"/>
      <c r="Q997" s="8"/>
      <c r="R997" s="8"/>
      <c r="S997" s="8"/>
      <c r="T997" s="8"/>
      <c r="U997" s="8"/>
      <c r="V997" s="8"/>
      <c r="W997" s="8"/>
      <c r="X997" s="8"/>
      <c r="Y997" s="8"/>
      <c r="Z997" s="8"/>
    </row>
    <row r="998" spans="1:26" ht="12.75" customHeight="1" x14ac:dyDescent="0.15">
      <c r="A998" s="8"/>
      <c r="B998" s="83"/>
      <c r="C998" s="34"/>
      <c r="D998" s="146"/>
      <c r="E998" s="35"/>
      <c r="F998" s="35"/>
      <c r="G998" s="35"/>
      <c r="H998" s="155"/>
      <c r="I998" s="155"/>
      <c r="J998" s="8"/>
      <c r="K998" s="8"/>
      <c r="L998" s="8"/>
      <c r="M998" s="8"/>
      <c r="N998" s="8"/>
      <c r="O998" s="8"/>
      <c r="P998" s="8"/>
      <c r="Q998" s="8"/>
      <c r="R998" s="8"/>
      <c r="S998" s="8"/>
      <c r="T998" s="8"/>
      <c r="U998" s="8"/>
      <c r="V998" s="8"/>
      <c r="W998" s="8"/>
      <c r="X998" s="8"/>
      <c r="Y998" s="8"/>
      <c r="Z998" s="8"/>
    </row>
    <row r="999" spans="1:26" ht="12.75" customHeight="1" x14ac:dyDescent="0.15">
      <c r="A999" s="8"/>
      <c r="B999" s="83"/>
      <c r="C999" s="34"/>
      <c r="D999" s="146"/>
      <c r="E999" s="35"/>
      <c r="F999" s="35"/>
      <c r="G999" s="35"/>
      <c r="H999" s="155"/>
      <c r="I999" s="155"/>
      <c r="J999" s="8"/>
      <c r="K999" s="8"/>
      <c r="L999" s="8"/>
      <c r="M999" s="8"/>
      <c r="N999" s="8"/>
      <c r="O999" s="8"/>
      <c r="P999" s="8"/>
      <c r="Q999" s="8"/>
      <c r="R999" s="8"/>
      <c r="S999" s="8"/>
      <c r="T999" s="8"/>
      <c r="U999" s="8"/>
      <c r="V999" s="8"/>
      <c r="W999" s="8"/>
      <c r="X999" s="8"/>
      <c r="Y999" s="8"/>
      <c r="Z999" s="8"/>
    </row>
    <row r="1000" spans="1:26" ht="12.75" customHeight="1" x14ac:dyDescent="0.15">
      <c r="A1000" s="8"/>
      <c r="B1000" s="83"/>
      <c r="C1000" s="34"/>
      <c r="D1000" s="146"/>
      <c r="E1000" s="35"/>
      <c r="F1000" s="35"/>
      <c r="G1000" s="35"/>
      <c r="H1000" s="155"/>
      <c r="I1000" s="155"/>
      <c r="J1000" s="8"/>
      <c r="K1000" s="8"/>
      <c r="L1000" s="8"/>
      <c r="M1000" s="8"/>
      <c r="N1000" s="8"/>
      <c r="O1000" s="8"/>
      <c r="P1000" s="8"/>
      <c r="Q1000" s="8"/>
      <c r="R1000" s="8"/>
      <c r="S1000" s="8"/>
      <c r="T1000" s="8"/>
      <c r="U1000" s="8"/>
      <c r="V1000" s="8"/>
      <c r="W1000" s="8"/>
      <c r="X1000" s="8"/>
      <c r="Y1000" s="8"/>
      <c r="Z1000" s="8"/>
    </row>
    <row r="1001" spans="1:26" ht="12.75" customHeight="1" x14ac:dyDescent="0.15">
      <c r="A1001" s="8"/>
      <c r="B1001" s="83"/>
      <c r="C1001" s="34"/>
      <c r="D1001" s="146"/>
      <c r="E1001" s="35"/>
      <c r="F1001" s="35"/>
      <c r="G1001" s="35"/>
      <c r="H1001" s="155"/>
      <c r="I1001" s="155"/>
      <c r="J1001" s="8"/>
      <c r="K1001" s="8"/>
      <c r="L1001" s="8"/>
      <c r="M1001" s="8"/>
      <c r="N1001" s="8"/>
      <c r="O1001" s="8"/>
      <c r="P1001" s="8"/>
      <c r="Q1001" s="8"/>
      <c r="R1001" s="8"/>
      <c r="S1001" s="8"/>
      <c r="T1001" s="8"/>
      <c r="U1001" s="8"/>
      <c r="V1001" s="8"/>
      <c r="W1001" s="8"/>
      <c r="X1001" s="8"/>
      <c r="Y1001" s="8"/>
      <c r="Z1001" s="8"/>
    </row>
    <row r="1002" spans="1:26" ht="12.75" customHeight="1" x14ac:dyDescent="0.15">
      <c r="A1002" s="8"/>
      <c r="B1002" s="83"/>
      <c r="C1002" s="34"/>
      <c r="D1002" s="146"/>
      <c r="E1002" s="35"/>
      <c r="F1002" s="35"/>
      <c r="G1002" s="35"/>
      <c r="H1002" s="155"/>
      <c r="I1002" s="155"/>
      <c r="J1002" s="8"/>
      <c r="K1002" s="8"/>
      <c r="L1002" s="8"/>
      <c r="M1002" s="8"/>
      <c r="N1002" s="8"/>
      <c r="O1002" s="8"/>
      <c r="P1002" s="8"/>
      <c r="Q1002" s="8"/>
      <c r="R1002" s="8"/>
      <c r="S1002" s="8"/>
      <c r="T1002" s="8"/>
      <c r="U1002" s="8"/>
      <c r="V1002" s="8"/>
      <c r="W1002" s="8"/>
      <c r="X1002" s="8"/>
      <c r="Y1002" s="8"/>
      <c r="Z1002" s="8"/>
    </row>
    <row r="1003" spans="1:26" ht="12.75" customHeight="1" x14ac:dyDescent="0.15">
      <c r="A1003" s="8"/>
      <c r="B1003" s="83"/>
      <c r="C1003" s="34"/>
      <c r="D1003" s="146"/>
      <c r="E1003" s="35"/>
      <c r="F1003" s="35"/>
      <c r="G1003" s="35"/>
      <c r="H1003" s="155"/>
      <c r="I1003" s="155"/>
      <c r="J1003" s="8"/>
      <c r="K1003" s="8"/>
      <c r="L1003" s="8"/>
      <c r="M1003" s="8"/>
      <c r="N1003" s="8"/>
      <c r="O1003" s="8"/>
      <c r="P1003" s="8"/>
      <c r="Q1003" s="8"/>
      <c r="R1003" s="8"/>
      <c r="S1003" s="8"/>
      <c r="T1003" s="8"/>
      <c r="U1003" s="8"/>
      <c r="V1003" s="8"/>
      <c r="W1003" s="8"/>
      <c r="X1003" s="8"/>
      <c r="Y1003" s="8"/>
      <c r="Z1003" s="8"/>
    </row>
  </sheetData>
  <mergeCells count="1">
    <mergeCell ref="B2:D2"/>
  </mergeCells>
  <phoneticPr fontId="30" type="noConversion"/>
  <pageMargins left="0.75" right="0.75" top="1" bottom="1" header="0.5" footer="0.5"/>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07"/>
  <sheetViews>
    <sheetView workbookViewId="0">
      <selection activeCell="B2" sqref="B2:D2"/>
    </sheetView>
  </sheetViews>
  <sheetFormatPr baseColWidth="10" defaultColWidth="14.5" defaultRowHeight="13" x14ac:dyDescent="0.15"/>
  <cols>
    <col min="1" max="1" width="4.5" style="5" customWidth="1"/>
    <col min="2" max="2" width="16.1640625" style="5" customWidth="1"/>
    <col min="3" max="3" width="11.33203125" style="5" customWidth="1"/>
    <col min="4" max="4" width="69.5" style="5" customWidth="1"/>
    <col min="5" max="5" width="48.1640625" style="5" customWidth="1"/>
    <col min="6" max="6" width="46.6640625" style="5" customWidth="1"/>
    <col min="7" max="23" width="8.83203125" style="5" customWidth="1"/>
    <col min="24" max="16384" width="14.5" style="5"/>
  </cols>
  <sheetData>
    <row r="1" spans="1:23" ht="12.75" customHeight="1" x14ac:dyDescent="0.15">
      <c r="A1" s="147"/>
      <c r="B1" s="105" t="s">
        <v>1178</v>
      </c>
      <c r="C1" s="106"/>
      <c r="D1" s="105"/>
      <c r="E1" s="82"/>
      <c r="F1" s="147"/>
      <c r="G1" s="147"/>
      <c r="H1" s="147"/>
      <c r="I1" s="147"/>
      <c r="J1" s="147"/>
      <c r="K1" s="147"/>
      <c r="L1" s="147"/>
      <c r="M1" s="147"/>
      <c r="N1" s="147"/>
      <c r="O1" s="147"/>
      <c r="P1" s="147"/>
      <c r="Q1" s="147"/>
      <c r="R1" s="147"/>
      <c r="S1" s="147"/>
      <c r="T1" s="147"/>
      <c r="U1" s="147"/>
      <c r="V1" s="147"/>
      <c r="W1" s="147"/>
    </row>
    <row r="2" spans="1:23" ht="18" customHeight="1" x14ac:dyDescent="0.15">
      <c r="A2" s="147"/>
      <c r="B2" s="440"/>
      <c r="C2" s="441"/>
      <c r="D2" s="441"/>
      <c r="E2" s="108"/>
      <c r="F2" s="147"/>
      <c r="G2" s="147"/>
      <c r="H2" s="147"/>
      <c r="I2" s="147"/>
      <c r="J2" s="147"/>
      <c r="K2" s="147"/>
      <c r="L2" s="147"/>
      <c r="M2" s="147"/>
      <c r="N2" s="147"/>
      <c r="O2" s="147"/>
      <c r="P2" s="147"/>
      <c r="Q2" s="147"/>
      <c r="R2" s="147"/>
      <c r="S2" s="147"/>
      <c r="T2" s="147"/>
      <c r="U2" s="147"/>
      <c r="V2" s="147"/>
      <c r="W2" s="147"/>
    </row>
    <row r="3" spans="1:23" ht="86.25" customHeight="1" x14ac:dyDescent="0.15">
      <c r="A3" s="39"/>
      <c r="B3" s="36" t="s">
        <v>339</v>
      </c>
      <c r="C3" s="36" t="s">
        <v>1177</v>
      </c>
      <c r="D3" s="36" t="s">
        <v>341</v>
      </c>
      <c r="E3" s="297" t="s">
        <v>1040</v>
      </c>
      <c r="F3" s="36" t="s">
        <v>218</v>
      </c>
      <c r="G3" s="39"/>
      <c r="H3" s="39"/>
      <c r="I3" s="39"/>
      <c r="J3" s="39"/>
      <c r="K3" s="39"/>
      <c r="L3" s="39"/>
      <c r="M3" s="39"/>
      <c r="N3" s="39"/>
      <c r="O3" s="39"/>
      <c r="P3" s="39"/>
      <c r="Q3" s="39"/>
      <c r="R3" s="39"/>
      <c r="S3" s="39"/>
      <c r="T3" s="39"/>
      <c r="U3" s="39"/>
      <c r="V3" s="39"/>
      <c r="W3" s="39"/>
    </row>
    <row r="4" spans="1:23" ht="143" x14ac:dyDescent="0.15">
      <c r="A4" s="82">
        <v>18</v>
      </c>
      <c r="B4" s="308" t="s">
        <v>71</v>
      </c>
      <c r="C4" s="65">
        <v>0</v>
      </c>
      <c r="D4" s="94" t="s">
        <v>542</v>
      </c>
      <c r="E4" s="327" t="s">
        <v>1046</v>
      </c>
      <c r="F4" s="309" t="s">
        <v>543</v>
      </c>
      <c r="G4" s="147"/>
      <c r="H4" s="147"/>
      <c r="I4" s="147"/>
      <c r="J4" s="147"/>
      <c r="K4" s="147"/>
      <c r="L4" s="147"/>
      <c r="M4" s="147"/>
      <c r="N4" s="147"/>
      <c r="O4" s="147"/>
      <c r="P4" s="147"/>
      <c r="Q4" s="147"/>
      <c r="R4" s="147"/>
      <c r="S4" s="147"/>
      <c r="T4" s="147"/>
      <c r="U4" s="147"/>
      <c r="V4" s="147"/>
      <c r="W4" s="147"/>
    </row>
    <row r="5" spans="1:23" ht="52" x14ac:dyDescent="0.15">
      <c r="A5" s="82">
        <v>26</v>
      </c>
      <c r="B5" s="304" t="s">
        <v>84</v>
      </c>
      <c r="C5" s="65">
        <v>0</v>
      </c>
      <c r="D5" s="94" t="s">
        <v>545</v>
      </c>
      <c r="E5" s="65" t="s">
        <v>1046</v>
      </c>
      <c r="F5" s="65" t="s">
        <v>38</v>
      </c>
      <c r="G5" s="147"/>
      <c r="H5" s="147"/>
      <c r="I5" s="147"/>
      <c r="J5" s="147"/>
      <c r="K5" s="147"/>
      <c r="L5" s="147"/>
      <c r="M5" s="147"/>
      <c r="N5" s="147"/>
      <c r="O5" s="147"/>
      <c r="P5" s="147"/>
      <c r="Q5" s="147"/>
      <c r="R5" s="147"/>
      <c r="S5" s="147"/>
      <c r="T5" s="147"/>
      <c r="U5" s="147"/>
      <c r="V5" s="147"/>
      <c r="W5" s="147"/>
    </row>
    <row r="6" spans="1:23" ht="39" x14ac:dyDescent="0.15">
      <c r="A6" s="82">
        <v>52</v>
      </c>
      <c r="B6" s="308" t="s">
        <v>138</v>
      </c>
      <c r="C6" s="164">
        <v>1</v>
      </c>
      <c r="D6" s="94" t="s">
        <v>556</v>
      </c>
      <c r="E6" s="65" t="s">
        <v>1045</v>
      </c>
      <c r="F6" s="94" t="s">
        <v>38</v>
      </c>
      <c r="G6" s="147"/>
      <c r="H6" s="147"/>
      <c r="I6" s="147"/>
      <c r="J6" s="147"/>
      <c r="K6" s="147"/>
      <c r="L6" s="147"/>
      <c r="M6" s="147"/>
      <c r="N6" s="147"/>
      <c r="O6" s="147"/>
      <c r="P6" s="147"/>
      <c r="Q6" s="147"/>
      <c r="R6" s="147"/>
      <c r="S6" s="147"/>
      <c r="T6" s="147"/>
      <c r="U6" s="147"/>
      <c r="V6" s="147"/>
      <c r="W6" s="147"/>
    </row>
    <row r="7" spans="1:23" ht="273" x14ac:dyDescent="0.15">
      <c r="A7" s="82">
        <v>56</v>
      </c>
      <c r="B7" s="308" t="s">
        <v>147</v>
      </c>
      <c r="C7" s="164">
        <v>1</v>
      </c>
      <c r="D7" s="94" t="s">
        <v>559</v>
      </c>
      <c r="E7" s="65" t="s">
        <v>1045</v>
      </c>
      <c r="F7" s="94" t="s">
        <v>560</v>
      </c>
      <c r="G7" s="147"/>
      <c r="H7" s="147"/>
      <c r="I7" s="147"/>
      <c r="J7" s="147"/>
      <c r="K7" s="147"/>
      <c r="L7" s="147"/>
      <c r="M7" s="147"/>
      <c r="N7" s="147"/>
      <c r="O7" s="147"/>
      <c r="P7" s="147"/>
      <c r="Q7" s="147"/>
      <c r="R7" s="147"/>
      <c r="S7" s="147"/>
      <c r="T7" s="147"/>
      <c r="U7" s="147"/>
      <c r="V7" s="147"/>
      <c r="W7" s="147"/>
    </row>
    <row r="8" spans="1:23" ht="117" x14ac:dyDescent="0.15">
      <c r="A8" s="82">
        <v>78</v>
      </c>
      <c r="B8" s="308" t="s">
        <v>42</v>
      </c>
      <c r="C8" s="65">
        <v>1</v>
      </c>
      <c r="D8" s="94" t="s">
        <v>571</v>
      </c>
      <c r="E8" s="87" t="s">
        <v>1102</v>
      </c>
      <c r="F8" s="94" t="s">
        <v>38</v>
      </c>
      <c r="G8" s="147"/>
      <c r="H8" s="147"/>
      <c r="I8" s="147"/>
      <c r="J8" s="147"/>
      <c r="K8" s="147"/>
      <c r="L8" s="147"/>
      <c r="M8" s="147"/>
      <c r="N8" s="147"/>
      <c r="O8" s="147"/>
      <c r="P8" s="147"/>
      <c r="Q8" s="147"/>
      <c r="R8" s="147"/>
      <c r="S8" s="147"/>
      <c r="T8" s="147"/>
      <c r="U8" s="147"/>
      <c r="V8" s="147"/>
      <c r="W8" s="147"/>
    </row>
    <row r="9" spans="1:23" x14ac:dyDescent="0.15">
      <c r="A9" s="82">
        <v>83</v>
      </c>
      <c r="B9" s="304" t="s">
        <v>326</v>
      </c>
      <c r="C9" s="164">
        <v>1</v>
      </c>
      <c r="D9" s="87" t="s">
        <v>573</v>
      </c>
      <c r="E9" s="87" t="s">
        <v>1102</v>
      </c>
      <c r="F9" s="328" t="s">
        <v>574</v>
      </c>
      <c r="G9" s="147"/>
      <c r="H9" s="147"/>
      <c r="I9" s="147"/>
      <c r="J9" s="147"/>
      <c r="K9" s="147"/>
      <c r="L9" s="147"/>
      <c r="M9" s="147"/>
      <c r="N9" s="147"/>
      <c r="O9" s="147"/>
      <c r="P9" s="147"/>
      <c r="Q9" s="147"/>
      <c r="R9" s="147"/>
      <c r="S9" s="147"/>
      <c r="T9" s="147"/>
      <c r="U9" s="147"/>
      <c r="V9" s="147"/>
      <c r="W9" s="147"/>
    </row>
    <row r="10" spans="1:23" ht="26" x14ac:dyDescent="0.15">
      <c r="A10" s="82">
        <v>90</v>
      </c>
      <c r="B10" s="304" t="s">
        <v>211</v>
      </c>
      <c r="C10" s="164">
        <v>1</v>
      </c>
      <c r="D10" s="94" t="s">
        <v>582</v>
      </c>
      <c r="E10" s="65" t="s">
        <v>1045</v>
      </c>
      <c r="F10" s="94" t="s">
        <v>583</v>
      </c>
      <c r="G10" s="147"/>
      <c r="H10" s="147"/>
      <c r="I10" s="147"/>
      <c r="J10" s="147"/>
      <c r="K10" s="147"/>
      <c r="L10" s="147"/>
      <c r="M10" s="147"/>
      <c r="N10" s="147"/>
      <c r="O10" s="147"/>
      <c r="P10" s="147"/>
      <c r="Q10" s="147"/>
      <c r="R10" s="147"/>
      <c r="S10" s="147"/>
      <c r="T10" s="147"/>
      <c r="U10" s="147"/>
      <c r="V10" s="147"/>
      <c r="W10" s="147"/>
    </row>
    <row r="11" spans="1:23" ht="156" x14ac:dyDescent="0.15">
      <c r="A11" s="82">
        <v>92</v>
      </c>
      <c r="B11" s="304" t="s">
        <v>214</v>
      </c>
      <c r="C11" s="164">
        <v>0</v>
      </c>
      <c r="D11" s="94" t="s">
        <v>584</v>
      </c>
      <c r="E11" s="65" t="s">
        <v>1103</v>
      </c>
      <c r="F11" s="94" t="s">
        <v>585</v>
      </c>
      <c r="G11" s="147"/>
      <c r="H11" s="147"/>
      <c r="I11" s="147"/>
      <c r="J11" s="147"/>
      <c r="K11" s="147"/>
      <c r="L11" s="147"/>
      <c r="M11" s="147"/>
      <c r="N11" s="147"/>
      <c r="O11" s="147"/>
      <c r="P11" s="147"/>
      <c r="Q11" s="147"/>
      <c r="R11" s="147"/>
      <c r="S11" s="147"/>
      <c r="T11" s="147"/>
      <c r="U11" s="147"/>
      <c r="V11" s="147"/>
      <c r="W11" s="147"/>
    </row>
    <row r="12" spans="1:23" ht="409" x14ac:dyDescent="0.15">
      <c r="A12" s="82">
        <v>11</v>
      </c>
      <c r="B12" s="301" t="s">
        <v>56</v>
      </c>
      <c r="C12" s="164">
        <v>0</v>
      </c>
      <c r="D12" s="18" t="s">
        <v>539</v>
      </c>
      <c r="E12" s="65" t="s">
        <v>1104</v>
      </c>
      <c r="F12" s="315" t="s">
        <v>540</v>
      </c>
      <c r="G12" s="147"/>
      <c r="H12" s="147"/>
      <c r="I12" s="147"/>
      <c r="J12" s="147"/>
      <c r="K12" s="147"/>
      <c r="L12" s="147"/>
      <c r="M12" s="147"/>
      <c r="N12" s="147"/>
      <c r="O12" s="147"/>
      <c r="P12" s="147"/>
      <c r="Q12" s="147"/>
      <c r="R12" s="147"/>
      <c r="S12" s="147"/>
      <c r="T12" s="147"/>
      <c r="U12" s="147"/>
      <c r="V12" s="147"/>
      <c r="W12" s="147"/>
    </row>
    <row r="13" spans="1:23" ht="52" x14ac:dyDescent="0.15">
      <c r="A13" s="82">
        <v>31</v>
      </c>
      <c r="B13" s="304" t="s">
        <v>96</v>
      </c>
      <c r="C13" s="65">
        <v>1</v>
      </c>
      <c r="D13" s="94" t="s">
        <v>547</v>
      </c>
      <c r="E13" s="65" t="s">
        <v>1105</v>
      </c>
      <c r="F13" s="65" t="s">
        <v>38</v>
      </c>
      <c r="G13" s="147"/>
      <c r="H13" s="147"/>
      <c r="I13" s="147"/>
      <c r="J13" s="147"/>
      <c r="K13" s="147"/>
      <c r="L13" s="147"/>
      <c r="M13" s="147"/>
      <c r="N13" s="147"/>
      <c r="O13" s="147"/>
      <c r="P13" s="147"/>
      <c r="Q13" s="147"/>
      <c r="R13" s="147"/>
      <c r="S13" s="147"/>
      <c r="T13" s="147"/>
      <c r="U13" s="147"/>
      <c r="V13" s="147"/>
      <c r="W13" s="147"/>
    </row>
    <row r="14" spans="1:23" ht="169" x14ac:dyDescent="0.15">
      <c r="A14" s="82">
        <v>40</v>
      </c>
      <c r="B14" s="305" t="s">
        <v>113</v>
      </c>
      <c r="C14" s="164">
        <v>1</v>
      </c>
      <c r="D14" s="94" t="s">
        <v>549</v>
      </c>
      <c r="E14" s="327" t="s">
        <v>1047</v>
      </c>
      <c r="F14" s="94" t="s">
        <v>550</v>
      </c>
      <c r="G14" s="155"/>
      <c r="H14" s="155"/>
      <c r="I14" s="155"/>
      <c r="J14" s="155"/>
      <c r="K14" s="155"/>
      <c r="L14" s="155"/>
      <c r="M14" s="155"/>
      <c r="N14" s="155"/>
      <c r="O14" s="155"/>
      <c r="P14" s="155"/>
      <c r="Q14" s="155"/>
      <c r="R14" s="155"/>
      <c r="S14" s="155"/>
      <c r="T14" s="155"/>
      <c r="U14" s="155"/>
      <c r="V14" s="155"/>
      <c r="W14" s="155"/>
    </row>
    <row r="15" spans="1:23" ht="182" x14ac:dyDescent="0.15">
      <c r="A15" s="82">
        <v>57</v>
      </c>
      <c r="B15" s="308" t="s">
        <v>150</v>
      </c>
      <c r="C15" s="164">
        <v>1</v>
      </c>
      <c r="D15" s="94" t="s">
        <v>561</v>
      </c>
      <c r="E15" s="65" t="s">
        <v>1047</v>
      </c>
      <c r="F15" s="94" t="s">
        <v>562</v>
      </c>
      <c r="G15" s="147"/>
      <c r="H15" s="147"/>
      <c r="I15" s="147"/>
      <c r="J15" s="147"/>
      <c r="K15" s="147"/>
      <c r="L15" s="147"/>
      <c r="M15" s="147"/>
      <c r="N15" s="147"/>
      <c r="O15" s="147"/>
      <c r="P15" s="147"/>
      <c r="Q15" s="147"/>
      <c r="R15" s="147"/>
      <c r="S15" s="147"/>
      <c r="T15" s="147"/>
      <c r="U15" s="147"/>
      <c r="V15" s="147"/>
      <c r="W15" s="147"/>
    </row>
    <row r="16" spans="1:23" ht="91" x14ac:dyDescent="0.15">
      <c r="A16" s="82">
        <v>72</v>
      </c>
      <c r="B16" s="304" t="s">
        <v>177</v>
      </c>
      <c r="C16" s="164">
        <v>1</v>
      </c>
      <c r="D16" s="94" t="s">
        <v>567</v>
      </c>
      <c r="E16" s="65" t="s">
        <v>1105</v>
      </c>
      <c r="F16" s="94" t="s">
        <v>568</v>
      </c>
      <c r="G16" s="155"/>
      <c r="H16" s="155"/>
      <c r="I16" s="155"/>
      <c r="J16" s="155"/>
      <c r="K16" s="155"/>
      <c r="L16" s="155"/>
      <c r="M16" s="155"/>
      <c r="N16" s="155"/>
      <c r="O16" s="155"/>
      <c r="P16" s="155"/>
      <c r="Q16" s="155"/>
      <c r="R16" s="155"/>
      <c r="S16" s="155"/>
      <c r="T16" s="155"/>
      <c r="U16" s="155"/>
      <c r="V16" s="155"/>
      <c r="W16" s="155"/>
    </row>
    <row r="17" spans="1:23" ht="78" x14ac:dyDescent="0.15">
      <c r="A17" s="82">
        <v>85</v>
      </c>
      <c r="B17" s="304" t="s">
        <v>203</v>
      </c>
      <c r="C17" s="164" t="s">
        <v>38</v>
      </c>
      <c r="D17" s="94" t="s">
        <v>575</v>
      </c>
      <c r="E17" s="65" t="s">
        <v>1049</v>
      </c>
      <c r="F17" s="57" t="s">
        <v>576</v>
      </c>
      <c r="G17" s="147"/>
      <c r="H17" s="147"/>
      <c r="I17" s="147"/>
      <c r="J17" s="147"/>
      <c r="K17" s="147"/>
      <c r="L17" s="147"/>
      <c r="M17" s="147"/>
      <c r="N17" s="147"/>
      <c r="O17" s="147"/>
      <c r="P17" s="147"/>
      <c r="Q17" s="147"/>
      <c r="R17" s="147"/>
      <c r="S17" s="147"/>
      <c r="T17" s="147"/>
      <c r="U17" s="147"/>
      <c r="V17" s="147"/>
      <c r="W17" s="147"/>
    </row>
    <row r="18" spans="1:23" ht="130" x14ac:dyDescent="0.15">
      <c r="A18" s="82">
        <v>88</v>
      </c>
      <c r="B18" s="304" t="s">
        <v>579</v>
      </c>
      <c r="C18" s="164" t="s">
        <v>38</v>
      </c>
      <c r="D18" s="94" t="s">
        <v>580</v>
      </c>
      <c r="E18" s="65" t="s">
        <v>1106</v>
      </c>
      <c r="F18" s="315" t="s">
        <v>581</v>
      </c>
      <c r="G18" s="147"/>
      <c r="H18" s="147"/>
      <c r="I18" s="147"/>
      <c r="J18" s="147"/>
      <c r="K18" s="147"/>
      <c r="L18" s="147"/>
      <c r="M18" s="147"/>
      <c r="N18" s="147"/>
      <c r="O18" s="147"/>
      <c r="P18" s="147"/>
      <c r="Q18" s="147"/>
      <c r="R18" s="147"/>
      <c r="S18" s="147"/>
      <c r="T18" s="147"/>
      <c r="U18" s="147"/>
      <c r="V18" s="147"/>
      <c r="W18" s="147"/>
    </row>
    <row r="19" spans="1:23" ht="182" x14ac:dyDescent="0.15">
      <c r="A19" s="82">
        <v>6</v>
      </c>
      <c r="B19" s="304" t="s">
        <v>46</v>
      </c>
      <c r="C19" s="164">
        <v>1</v>
      </c>
      <c r="D19" s="314" t="s">
        <v>534</v>
      </c>
      <c r="E19" s="65" t="s">
        <v>1107</v>
      </c>
      <c r="F19" s="94" t="s">
        <v>535</v>
      </c>
      <c r="G19" s="147"/>
      <c r="H19" s="147"/>
      <c r="I19" s="147"/>
      <c r="J19" s="147"/>
      <c r="K19" s="147"/>
      <c r="L19" s="147"/>
      <c r="M19" s="147"/>
      <c r="N19" s="147"/>
      <c r="O19" s="147"/>
      <c r="P19" s="147"/>
      <c r="Q19" s="147"/>
      <c r="R19" s="147"/>
      <c r="S19" s="147"/>
      <c r="T19" s="147"/>
      <c r="U19" s="147"/>
      <c r="V19" s="147"/>
      <c r="W19" s="147"/>
    </row>
    <row r="20" spans="1:23" ht="169" x14ac:dyDescent="0.15">
      <c r="A20" s="82">
        <v>32</v>
      </c>
      <c r="B20" s="304" t="s">
        <v>95</v>
      </c>
      <c r="C20" s="164"/>
      <c r="D20" s="94" t="s">
        <v>1108</v>
      </c>
      <c r="E20" s="327" t="s">
        <v>1050</v>
      </c>
      <c r="F20" s="96"/>
      <c r="G20" s="147"/>
      <c r="H20" s="147"/>
      <c r="I20" s="147"/>
      <c r="J20" s="147"/>
      <c r="K20" s="147"/>
      <c r="L20" s="147"/>
      <c r="M20" s="147"/>
      <c r="N20" s="147"/>
      <c r="O20" s="147"/>
      <c r="P20" s="147"/>
      <c r="Q20" s="147"/>
      <c r="R20" s="147"/>
      <c r="S20" s="147"/>
      <c r="T20" s="147"/>
      <c r="U20" s="147"/>
      <c r="V20" s="147"/>
      <c r="W20" s="147"/>
    </row>
    <row r="21" spans="1:23" ht="195" x14ac:dyDescent="0.15">
      <c r="A21" s="82">
        <v>55</v>
      </c>
      <c r="B21" s="308" t="s">
        <v>145</v>
      </c>
      <c r="C21" s="164" t="s">
        <v>250</v>
      </c>
      <c r="D21" s="94" t="s">
        <v>558</v>
      </c>
      <c r="E21" s="65" t="s">
        <v>1051</v>
      </c>
      <c r="F21" s="94" t="s">
        <v>38</v>
      </c>
      <c r="G21" s="147"/>
      <c r="H21" s="147"/>
      <c r="I21" s="147"/>
      <c r="J21" s="147"/>
      <c r="K21" s="147"/>
      <c r="L21" s="147"/>
      <c r="M21" s="147"/>
      <c r="N21" s="147"/>
      <c r="O21" s="147"/>
      <c r="P21" s="147"/>
      <c r="Q21" s="147"/>
      <c r="R21" s="147"/>
      <c r="S21" s="147"/>
      <c r="T21" s="147"/>
      <c r="U21" s="147"/>
      <c r="V21" s="147"/>
      <c r="W21" s="147"/>
    </row>
    <row r="22" spans="1:23" ht="117" x14ac:dyDescent="0.15">
      <c r="A22" s="82">
        <v>16</v>
      </c>
      <c r="B22" s="308" t="s">
        <v>67</v>
      </c>
      <c r="C22" s="65">
        <v>1</v>
      </c>
      <c r="D22" s="94" t="s">
        <v>541</v>
      </c>
      <c r="E22" s="327" t="s">
        <v>1048</v>
      </c>
      <c r="F22" s="65" t="s">
        <v>38</v>
      </c>
      <c r="G22" s="147"/>
      <c r="H22" s="147"/>
      <c r="I22" s="147"/>
      <c r="J22" s="147"/>
      <c r="K22" s="147"/>
      <c r="L22" s="147"/>
      <c r="M22" s="147"/>
      <c r="N22" s="147"/>
      <c r="O22" s="147"/>
      <c r="P22" s="147"/>
      <c r="Q22" s="147"/>
      <c r="R22" s="147"/>
      <c r="S22" s="147"/>
      <c r="T22" s="147"/>
      <c r="U22" s="147"/>
      <c r="V22" s="147"/>
      <c r="W22" s="147"/>
    </row>
    <row r="23" spans="1:23" ht="12.75" customHeight="1" x14ac:dyDescent="0.15">
      <c r="A23" s="147"/>
      <c r="B23" s="150"/>
      <c r="C23" s="90"/>
      <c r="D23" s="146"/>
      <c r="E23" s="82"/>
      <c r="F23" s="147"/>
      <c r="G23" s="147"/>
      <c r="H23" s="147"/>
      <c r="I23" s="147"/>
      <c r="J23" s="147"/>
      <c r="K23" s="147"/>
      <c r="L23" s="147"/>
      <c r="M23" s="147"/>
      <c r="N23" s="147"/>
      <c r="O23" s="147"/>
      <c r="P23" s="147"/>
      <c r="Q23" s="147"/>
      <c r="R23" s="147"/>
      <c r="S23" s="147"/>
      <c r="T23" s="147"/>
      <c r="U23" s="147"/>
      <c r="V23" s="147"/>
      <c r="W23" s="147"/>
    </row>
    <row r="24" spans="1:23" ht="12.75" customHeight="1" x14ac:dyDescent="0.15">
      <c r="A24" s="147"/>
      <c r="B24" s="150"/>
      <c r="C24" s="90"/>
      <c r="D24" s="146"/>
      <c r="E24" s="82"/>
      <c r="F24" s="147"/>
      <c r="G24" s="147"/>
      <c r="H24" s="147"/>
      <c r="I24" s="147"/>
      <c r="J24" s="147"/>
      <c r="K24" s="147"/>
      <c r="L24" s="147"/>
      <c r="M24" s="147"/>
      <c r="N24" s="147"/>
      <c r="O24" s="147"/>
      <c r="P24" s="147"/>
      <c r="Q24" s="147"/>
      <c r="R24" s="147"/>
      <c r="S24" s="147"/>
      <c r="T24" s="147"/>
      <c r="U24" s="147"/>
      <c r="V24" s="147"/>
      <c r="W24" s="147"/>
    </row>
    <row r="25" spans="1:23" ht="12.75" customHeight="1" x14ac:dyDescent="0.15">
      <c r="A25" s="147"/>
      <c r="B25" s="150"/>
      <c r="C25" s="90"/>
      <c r="D25" s="146"/>
      <c r="E25" s="82"/>
      <c r="F25" s="147"/>
      <c r="G25" s="147"/>
      <c r="H25" s="147"/>
      <c r="I25" s="147"/>
      <c r="J25" s="147"/>
      <c r="K25" s="147"/>
      <c r="L25" s="147"/>
      <c r="M25" s="147"/>
      <c r="N25" s="147"/>
      <c r="O25" s="147"/>
      <c r="P25" s="147"/>
      <c r="Q25" s="147"/>
      <c r="R25" s="147"/>
      <c r="S25" s="147"/>
      <c r="T25" s="147"/>
      <c r="U25" s="147"/>
      <c r="V25" s="147"/>
      <c r="W25" s="147"/>
    </row>
    <row r="26" spans="1:23" ht="12.75" customHeight="1" x14ac:dyDescent="0.15">
      <c r="A26" s="147"/>
      <c r="B26" s="150"/>
      <c r="C26" s="90"/>
      <c r="D26" s="146"/>
      <c r="E26" s="82"/>
      <c r="F26" s="147"/>
      <c r="G26" s="147"/>
      <c r="H26" s="147"/>
      <c r="I26" s="147"/>
      <c r="J26" s="147"/>
      <c r="K26" s="147"/>
      <c r="L26" s="147"/>
      <c r="M26" s="147"/>
      <c r="N26" s="147"/>
      <c r="O26" s="147"/>
      <c r="P26" s="147"/>
      <c r="Q26" s="147"/>
      <c r="R26" s="147"/>
      <c r="S26" s="147"/>
      <c r="T26" s="147"/>
      <c r="U26" s="147"/>
      <c r="V26" s="147"/>
      <c r="W26" s="147"/>
    </row>
    <row r="27" spans="1:23" ht="12.75" customHeight="1" x14ac:dyDescent="0.15">
      <c r="A27" s="147"/>
      <c r="B27" s="150"/>
      <c r="C27" s="90"/>
      <c r="D27" s="146"/>
      <c r="E27" s="82"/>
      <c r="F27" s="147"/>
      <c r="G27" s="147"/>
      <c r="H27" s="147"/>
      <c r="I27" s="147"/>
      <c r="J27" s="147"/>
      <c r="K27" s="147"/>
      <c r="L27" s="147"/>
      <c r="M27" s="147"/>
      <c r="N27" s="147"/>
      <c r="O27" s="147"/>
      <c r="P27" s="147"/>
      <c r="Q27" s="147"/>
      <c r="R27" s="147"/>
      <c r="S27" s="147"/>
      <c r="T27" s="147"/>
      <c r="U27" s="147"/>
      <c r="V27" s="147"/>
      <c r="W27" s="147"/>
    </row>
    <row r="28" spans="1:23" ht="12.75" customHeight="1" x14ac:dyDescent="0.15">
      <c r="A28" s="147"/>
      <c r="B28" s="150"/>
      <c r="C28" s="90"/>
      <c r="D28" s="146"/>
      <c r="E28" s="82"/>
      <c r="F28" s="147"/>
      <c r="G28" s="147"/>
      <c r="H28" s="147"/>
      <c r="I28" s="147"/>
      <c r="J28" s="147"/>
      <c r="K28" s="147"/>
      <c r="L28" s="147"/>
      <c r="M28" s="147"/>
      <c r="N28" s="147"/>
      <c r="O28" s="147"/>
      <c r="P28" s="147"/>
      <c r="Q28" s="147"/>
      <c r="R28" s="147"/>
      <c r="S28" s="147"/>
      <c r="T28" s="147"/>
      <c r="U28" s="147"/>
      <c r="V28" s="147"/>
      <c r="W28" s="147"/>
    </row>
    <row r="29" spans="1:23" ht="12.75" customHeight="1" x14ac:dyDescent="0.15">
      <c r="A29" s="147"/>
      <c r="B29" s="150"/>
      <c r="C29" s="90"/>
      <c r="D29" s="146"/>
      <c r="E29" s="82"/>
      <c r="F29" s="147"/>
      <c r="G29" s="147"/>
      <c r="H29" s="147"/>
      <c r="I29" s="147"/>
      <c r="J29" s="147"/>
      <c r="K29" s="147"/>
      <c r="L29" s="147"/>
      <c r="M29" s="147"/>
      <c r="N29" s="147"/>
      <c r="O29" s="147"/>
      <c r="P29" s="147"/>
      <c r="Q29" s="147"/>
      <c r="R29" s="147"/>
      <c r="S29" s="147"/>
      <c r="T29" s="147"/>
      <c r="U29" s="147"/>
      <c r="V29" s="147"/>
      <c r="W29" s="147"/>
    </row>
    <row r="30" spans="1:23" ht="12.75" customHeight="1" x14ac:dyDescent="0.15">
      <c r="A30" s="147"/>
      <c r="B30" s="150"/>
      <c r="C30" s="90"/>
      <c r="D30" s="146"/>
      <c r="E30" s="82"/>
      <c r="F30" s="147"/>
      <c r="G30" s="147"/>
      <c r="H30" s="147"/>
      <c r="I30" s="147"/>
      <c r="J30" s="147"/>
      <c r="K30" s="147"/>
      <c r="L30" s="147"/>
      <c r="M30" s="147"/>
      <c r="N30" s="147"/>
      <c r="O30" s="147"/>
      <c r="P30" s="147"/>
      <c r="Q30" s="147"/>
      <c r="R30" s="147"/>
      <c r="S30" s="147"/>
      <c r="T30" s="147"/>
      <c r="U30" s="147"/>
      <c r="V30" s="147"/>
      <c r="W30" s="147"/>
    </row>
    <row r="31" spans="1:23" ht="12.75" customHeight="1" x14ac:dyDescent="0.15">
      <c r="A31" s="147"/>
      <c r="B31" s="150"/>
      <c r="C31" s="90"/>
      <c r="D31" s="146"/>
      <c r="E31" s="82"/>
      <c r="F31" s="147"/>
      <c r="G31" s="147"/>
      <c r="H31" s="147"/>
      <c r="I31" s="147"/>
      <c r="J31" s="147"/>
      <c r="K31" s="147"/>
      <c r="L31" s="147"/>
      <c r="M31" s="147"/>
      <c r="N31" s="147"/>
      <c r="O31" s="147"/>
      <c r="P31" s="147"/>
      <c r="Q31" s="147"/>
      <c r="R31" s="147"/>
      <c r="S31" s="147"/>
      <c r="T31" s="147"/>
      <c r="U31" s="147"/>
      <c r="V31" s="147"/>
      <c r="W31" s="147"/>
    </row>
    <row r="32" spans="1:23" ht="12.75" customHeight="1" x14ac:dyDescent="0.15">
      <c r="A32" s="147"/>
      <c r="B32" s="150"/>
      <c r="C32" s="90"/>
      <c r="D32" s="146"/>
      <c r="E32" s="82"/>
      <c r="F32" s="147"/>
      <c r="G32" s="147"/>
      <c r="H32" s="147"/>
      <c r="I32" s="147"/>
      <c r="J32" s="147"/>
      <c r="K32" s="147"/>
      <c r="L32" s="147"/>
      <c r="M32" s="147"/>
      <c r="N32" s="147"/>
      <c r="O32" s="147"/>
      <c r="P32" s="147"/>
      <c r="Q32" s="147"/>
      <c r="R32" s="147"/>
      <c r="S32" s="147"/>
      <c r="T32" s="147"/>
      <c r="U32" s="147"/>
      <c r="V32" s="147"/>
      <c r="W32" s="147"/>
    </row>
    <row r="33" spans="1:23" ht="12.75" customHeight="1" x14ac:dyDescent="0.15">
      <c r="A33" s="147"/>
      <c r="B33" s="150"/>
      <c r="C33" s="90"/>
      <c r="D33" s="146"/>
      <c r="E33" s="82"/>
      <c r="F33" s="147"/>
      <c r="G33" s="147"/>
      <c r="H33" s="147"/>
      <c r="I33" s="147"/>
      <c r="J33" s="147"/>
      <c r="K33" s="147"/>
      <c r="L33" s="147"/>
      <c r="M33" s="147"/>
      <c r="N33" s="147"/>
      <c r="O33" s="147"/>
      <c r="P33" s="147"/>
      <c r="Q33" s="147"/>
      <c r="R33" s="147"/>
      <c r="S33" s="147"/>
      <c r="T33" s="147"/>
      <c r="U33" s="147"/>
      <c r="V33" s="147"/>
      <c r="W33" s="147"/>
    </row>
    <row r="34" spans="1:23" ht="12.75" customHeight="1" x14ac:dyDescent="0.15">
      <c r="A34" s="147"/>
      <c r="B34" s="150"/>
      <c r="C34" s="90"/>
      <c r="D34" s="146"/>
      <c r="E34" s="82"/>
      <c r="F34" s="147"/>
      <c r="G34" s="147"/>
      <c r="H34" s="147"/>
      <c r="I34" s="147"/>
      <c r="J34" s="147"/>
      <c r="K34" s="147"/>
      <c r="L34" s="147"/>
      <c r="M34" s="147"/>
      <c r="N34" s="147"/>
      <c r="O34" s="147"/>
      <c r="P34" s="147"/>
      <c r="Q34" s="147"/>
      <c r="R34" s="147"/>
      <c r="S34" s="147"/>
      <c r="T34" s="147"/>
      <c r="U34" s="147"/>
      <c r="V34" s="147"/>
      <c r="W34" s="147"/>
    </row>
    <row r="35" spans="1:23" ht="12.75" customHeight="1" x14ac:dyDescent="0.15">
      <c r="A35" s="147"/>
      <c r="B35" s="150"/>
      <c r="C35" s="90"/>
      <c r="D35" s="146"/>
      <c r="E35" s="82"/>
      <c r="F35" s="147"/>
      <c r="G35" s="147"/>
      <c r="H35" s="147"/>
      <c r="I35" s="147"/>
      <c r="J35" s="147"/>
      <c r="K35" s="147"/>
      <c r="L35" s="147"/>
      <c r="M35" s="147"/>
      <c r="N35" s="147"/>
      <c r="O35" s="147"/>
      <c r="P35" s="147"/>
      <c r="Q35" s="147"/>
      <c r="R35" s="147"/>
      <c r="S35" s="147"/>
      <c r="T35" s="147"/>
      <c r="U35" s="147"/>
      <c r="V35" s="147"/>
      <c r="W35" s="147"/>
    </row>
    <row r="36" spans="1:23" ht="12.75" customHeight="1" x14ac:dyDescent="0.15">
      <c r="A36" s="147"/>
      <c r="B36" s="150"/>
      <c r="C36" s="90"/>
      <c r="D36" s="146"/>
      <c r="E36" s="82"/>
      <c r="F36" s="147"/>
      <c r="G36" s="147"/>
      <c r="H36" s="147"/>
      <c r="I36" s="147"/>
      <c r="J36" s="147"/>
      <c r="K36" s="147"/>
      <c r="L36" s="147"/>
      <c r="M36" s="147"/>
      <c r="N36" s="147"/>
      <c r="O36" s="147"/>
      <c r="P36" s="147"/>
      <c r="Q36" s="147"/>
      <c r="R36" s="147"/>
      <c r="S36" s="147"/>
      <c r="T36" s="147"/>
      <c r="U36" s="147"/>
      <c r="V36" s="147"/>
      <c r="W36" s="147"/>
    </row>
    <row r="37" spans="1:23" ht="12.75" customHeight="1" x14ac:dyDescent="0.15">
      <c r="A37" s="147"/>
      <c r="B37" s="150"/>
      <c r="C37" s="90"/>
      <c r="D37" s="146"/>
      <c r="E37" s="82"/>
      <c r="F37" s="147"/>
      <c r="G37" s="147"/>
      <c r="H37" s="147"/>
      <c r="I37" s="147"/>
      <c r="J37" s="147"/>
      <c r="K37" s="147"/>
      <c r="L37" s="147"/>
      <c r="M37" s="147"/>
      <c r="N37" s="147"/>
      <c r="O37" s="147"/>
      <c r="P37" s="147"/>
      <c r="Q37" s="147"/>
      <c r="R37" s="147"/>
      <c r="S37" s="147"/>
      <c r="T37" s="147"/>
      <c r="U37" s="147"/>
      <c r="V37" s="147"/>
      <c r="W37" s="147"/>
    </row>
    <row r="38" spans="1:23" ht="12.75" customHeight="1" x14ac:dyDescent="0.15">
      <c r="A38" s="147"/>
      <c r="B38" s="150"/>
      <c r="C38" s="90"/>
      <c r="D38" s="146"/>
      <c r="E38" s="82"/>
      <c r="F38" s="147"/>
      <c r="G38" s="147"/>
      <c r="H38" s="147"/>
      <c r="I38" s="147"/>
      <c r="J38" s="147"/>
      <c r="K38" s="147"/>
      <c r="L38" s="147"/>
      <c r="M38" s="147"/>
      <c r="N38" s="147"/>
      <c r="O38" s="147"/>
      <c r="P38" s="147"/>
      <c r="Q38" s="147"/>
      <c r="R38" s="147"/>
      <c r="S38" s="147"/>
      <c r="T38" s="147"/>
      <c r="U38" s="147"/>
      <c r="V38" s="147"/>
      <c r="W38" s="147"/>
    </row>
    <row r="39" spans="1:23" ht="12.75" customHeight="1" x14ac:dyDescent="0.15">
      <c r="A39" s="147"/>
      <c r="B39" s="150"/>
      <c r="C39" s="90"/>
      <c r="D39" s="146"/>
      <c r="E39" s="82"/>
      <c r="F39" s="147"/>
      <c r="G39" s="147"/>
      <c r="H39" s="147"/>
      <c r="I39" s="147"/>
      <c r="J39" s="147"/>
      <c r="K39" s="147"/>
      <c r="L39" s="147"/>
      <c r="M39" s="147"/>
      <c r="N39" s="147"/>
      <c r="O39" s="147"/>
      <c r="P39" s="147"/>
      <c r="Q39" s="147"/>
      <c r="R39" s="147"/>
      <c r="S39" s="147"/>
      <c r="T39" s="147"/>
      <c r="U39" s="147"/>
      <c r="V39" s="147"/>
      <c r="W39" s="147"/>
    </row>
    <row r="40" spans="1:23" ht="12.75" customHeight="1" x14ac:dyDescent="0.15">
      <c r="A40" s="147"/>
      <c r="B40" s="150"/>
      <c r="C40" s="90"/>
      <c r="D40" s="146"/>
      <c r="E40" s="82"/>
      <c r="F40" s="147"/>
      <c r="G40" s="147"/>
      <c r="H40" s="147"/>
      <c r="I40" s="147"/>
      <c r="J40" s="147"/>
      <c r="K40" s="147"/>
      <c r="L40" s="147"/>
      <c r="M40" s="147"/>
      <c r="N40" s="147"/>
      <c r="O40" s="147"/>
      <c r="P40" s="147"/>
      <c r="Q40" s="147"/>
      <c r="R40" s="147"/>
      <c r="S40" s="147"/>
      <c r="T40" s="147"/>
      <c r="U40" s="147"/>
      <c r="V40" s="147"/>
      <c r="W40" s="147"/>
    </row>
    <row r="41" spans="1:23" ht="12.75" customHeight="1" x14ac:dyDescent="0.15">
      <c r="A41" s="147"/>
      <c r="B41" s="150"/>
      <c r="C41" s="90"/>
      <c r="D41" s="146"/>
      <c r="E41" s="82"/>
      <c r="F41" s="147"/>
      <c r="G41" s="147"/>
      <c r="H41" s="147"/>
      <c r="I41" s="147"/>
      <c r="J41" s="147"/>
      <c r="K41" s="147"/>
      <c r="L41" s="147"/>
      <c r="M41" s="147"/>
      <c r="N41" s="147"/>
      <c r="O41" s="147"/>
      <c r="P41" s="147"/>
      <c r="Q41" s="147"/>
      <c r="R41" s="147"/>
      <c r="S41" s="147"/>
      <c r="T41" s="147"/>
      <c r="U41" s="147"/>
      <c r="V41" s="147"/>
      <c r="W41" s="147"/>
    </row>
    <row r="42" spans="1:23" ht="12.75" customHeight="1" x14ac:dyDescent="0.15">
      <c r="A42" s="147"/>
      <c r="B42" s="150"/>
      <c r="C42" s="90"/>
      <c r="D42" s="146"/>
      <c r="E42" s="82"/>
      <c r="F42" s="147"/>
      <c r="G42" s="147"/>
      <c r="H42" s="147"/>
      <c r="I42" s="147"/>
      <c r="J42" s="147"/>
      <c r="K42" s="147"/>
      <c r="L42" s="147"/>
      <c r="M42" s="147"/>
      <c r="N42" s="147"/>
      <c r="O42" s="147"/>
      <c r="P42" s="147"/>
      <c r="Q42" s="147"/>
      <c r="R42" s="147"/>
      <c r="S42" s="147"/>
      <c r="T42" s="147"/>
      <c r="U42" s="147"/>
      <c r="V42" s="147"/>
      <c r="W42" s="147"/>
    </row>
    <row r="43" spans="1:23" ht="12.75" customHeight="1" x14ac:dyDescent="0.15">
      <c r="A43" s="147"/>
      <c r="B43" s="150"/>
      <c r="C43" s="90"/>
      <c r="D43" s="146"/>
      <c r="E43" s="82"/>
      <c r="F43" s="147"/>
      <c r="G43" s="147"/>
      <c r="H43" s="147"/>
      <c r="I43" s="147"/>
      <c r="J43" s="147"/>
      <c r="K43" s="147"/>
      <c r="L43" s="147"/>
      <c r="M43" s="147"/>
      <c r="N43" s="147"/>
      <c r="O43" s="147"/>
      <c r="P43" s="147"/>
      <c r="Q43" s="147"/>
      <c r="R43" s="147"/>
      <c r="S43" s="147"/>
      <c r="T43" s="147"/>
      <c r="U43" s="147"/>
      <c r="V43" s="147"/>
      <c r="W43" s="147"/>
    </row>
    <row r="44" spans="1:23" ht="12.75" customHeight="1" x14ac:dyDescent="0.15">
      <c r="A44" s="147"/>
      <c r="B44" s="150"/>
      <c r="C44" s="90"/>
      <c r="D44" s="146"/>
      <c r="E44" s="82"/>
      <c r="F44" s="147"/>
      <c r="G44" s="147"/>
      <c r="H44" s="147"/>
      <c r="I44" s="147"/>
      <c r="J44" s="147"/>
      <c r="K44" s="147"/>
      <c r="L44" s="147"/>
      <c r="M44" s="147"/>
      <c r="N44" s="147"/>
      <c r="O44" s="147"/>
      <c r="P44" s="147"/>
      <c r="Q44" s="147"/>
      <c r="R44" s="147"/>
      <c r="S44" s="147"/>
      <c r="T44" s="147"/>
      <c r="U44" s="147"/>
      <c r="V44" s="147"/>
      <c r="W44" s="147"/>
    </row>
    <row r="45" spans="1:23" ht="12.75" customHeight="1" x14ac:dyDescent="0.15">
      <c r="A45" s="147"/>
      <c r="B45" s="150"/>
      <c r="C45" s="90"/>
      <c r="D45" s="146"/>
      <c r="E45" s="82"/>
      <c r="F45" s="147"/>
      <c r="G45" s="147"/>
      <c r="H45" s="147"/>
      <c r="I45" s="147"/>
      <c r="J45" s="147"/>
      <c r="K45" s="147"/>
      <c r="L45" s="147"/>
      <c r="M45" s="147"/>
      <c r="N45" s="147"/>
      <c r="O45" s="147"/>
      <c r="P45" s="147"/>
      <c r="Q45" s="147"/>
      <c r="R45" s="147"/>
      <c r="S45" s="147"/>
      <c r="T45" s="147"/>
      <c r="U45" s="147"/>
      <c r="V45" s="147"/>
      <c r="W45" s="147"/>
    </row>
    <row r="46" spans="1:23" ht="12.75" customHeight="1" x14ac:dyDescent="0.15">
      <c r="A46" s="147"/>
      <c r="B46" s="150"/>
      <c r="C46" s="90"/>
      <c r="D46" s="146"/>
      <c r="E46" s="82"/>
      <c r="F46" s="147"/>
      <c r="G46" s="147"/>
      <c r="H46" s="147"/>
      <c r="I46" s="147"/>
      <c r="J46" s="147"/>
      <c r="K46" s="147"/>
      <c r="L46" s="147"/>
      <c r="M46" s="147"/>
      <c r="N46" s="147"/>
      <c r="O46" s="147"/>
      <c r="P46" s="147"/>
      <c r="Q46" s="147"/>
      <c r="R46" s="147"/>
      <c r="S46" s="147"/>
      <c r="T46" s="147"/>
      <c r="U46" s="147"/>
      <c r="V46" s="147"/>
      <c r="W46" s="147"/>
    </row>
    <row r="47" spans="1:23" ht="12.75" customHeight="1" x14ac:dyDescent="0.15">
      <c r="A47" s="147"/>
      <c r="B47" s="150"/>
      <c r="C47" s="90"/>
      <c r="D47" s="146"/>
      <c r="E47" s="82"/>
      <c r="F47" s="147"/>
      <c r="G47" s="147"/>
      <c r="H47" s="147"/>
      <c r="I47" s="147"/>
      <c r="J47" s="147"/>
      <c r="K47" s="147"/>
      <c r="L47" s="147"/>
      <c r="M47" s="147"/>
      <c r="N47" s="147"/>
      <c r="O47" s="147"/>
      <c r="P47" s="147"/>
      <c r="Q47" s="147"/>
      <c r="R47" s="147"/>
      <c r="S47" s="147"/>
      <c r="T47" s="147"/>
      <c r="U47" s="147"/>
      <c r="V47" s="147"/>
      <c r="W47" s="147"/>
    </row>
    <row r="48" spans="1:23" ht="12.75" customHeight="1" x14ac:dyDescent="0.15">
      <c r="A48" s="147"/>
      <c r="B48" s="150"/>
      <c r="C48" s="90"/>
      <c r="D48" s="146"/>
      <c r="E48" s="82"/>
      <c r="F48" s="147"/>
      <c r="G48" s="147"/>
      <c r="H48" s="147"/>
      <c r="I48" s="147"/>
      <c r="J48" s="147"/>
      <c r="K48" s="147"/>
      <c r="L48" s="147"/>
      <c r="M48" s="147"/>
      <c r="N48" s="147"/>
      <c r="O48" s="147"/>
      <c r="P48" s="147"/>
      <c r="Q48" s="147"/>
      <c r="R48" s="147"/>
      <c r="S48" s="147"/>
      <c r="T48" s="147"/>
      <c r="U48" s="147"/>
      <c r="V48" s="147"/>
      <c r="W48" s="147"/>
    </row>
    <row r="49" spans="1:23" ht="12.75" customHeight="1" x14ac:dyDescent="0.15">
      <c r="A49" s="147"/>
      <c r="B49" s="150"/>
      <c r="C49" s="90"/>
      <c r="D49" s="146"/>
      <c r="E49" s="82"/>
      <c r="F49" s="147"/>
      <c r="G49" s="147"/>
      <c r="H49" s="147"/>
      <c r="I49" s="147"/>
      <c r="J49" s="147"/>
      <c r="K49" s="147"/>
      <c r="L49" s="147"/>
      <c r="M49" s="147"/>
      <c r="N49" s="147"/>
      <c r="O49" s="147"/>
      <c r="P49" s="147"/>
      <c r="Q49" s="147"/>
      <c r="R49" s="147"/>
      <c r="S49" s="147"/>
      <c r="T49" s="147"/>
      <c r="U49" s="147"/>
      <c r="V49" s="147"/>
      <c r="W49" s="147"/>
    </row>
    <row r="50" spans="1:23" ht="12.75" customHeight="1" x14ac:dyDescent="0.15">
      <c r="A50" s="147"/>
      <c r="B50" s="150"/>
      <c r="C50" s="90"/>
      <c r="D50" s="146"/>
      <c r="E50" s="82"/>
      <c r="F50" s="147"/>
      <c r="G50" s="147"/>
      <c r="H50" s="147"/>
      <c r="I50" s="147"/>
      <c r="J50" s="147"/>
      <c r="K50" s="147"/>
      <c r="L50" s="147"/>
      <c r="M50" s="147"/>
      <c r="N50" s="147"/>
      <c r="O50" s="147"/>
      <c r="P50" s="147"/>
      <c r="Q50" s="147"/>
      <c r="R50" s="147"/>
      <c r="S50" s="147"/>
      <c r="T50" s="147"/>
      <c r="U50" s="147"/>
      <c r="V50" s="147"/>
      <c r="W50" s="147"/>
    </row>
    <row r="51" spans="1:23" ht="12.75" customHeight="1" x14ac:dyDescent="0.15">
      <c r="A51" s="147"/>
      <c r="B51" s="150"/>
      <c r="C51" s="90"/>
      <c r="D51" s="146"/>
      <c r="E51" s="82"/>
      <c r="F51" s="147"/>
      <c r="G51" s="147"/>
      <c r="H51" s="147"/>
      <c r="I51" s="147"/>
      <c r="J51" s="147"/>
      <c r="K51" s="147"/>
      <c r="L51" s="147"/>
      <c r="M51" s="147"/>
      <c r="N51" s="147"/>
      <c r="O51" s="147"/>
      <c r="P51" s="147"/>
      <c r="Q51" s="147"/>
      <c r="R51" s="147"/>
      <c r="S51" s="147"/>
      <c r="T51" s="147"/>
      <c r="U51" s="147"/>
      <c r="V51" s="147"/>
      <c r="W51" s="147"/>
    </row>
    <row r="52" spans="1:23" ht="12.75" customHeight="1" x14ac:dyDescent="0.15">
      <c r="A52" s="147"/>
      <c r="B52" s="150"/>
      <c r="C52" s="90"/>
      <c r="D52" s="146"/>
      <c r="E52" s="82"/>
      <c r="F52" s="147"/>
      <c r="G52" s="147"/>
      <c r="H52" s="147"/>
      <c r="I52" s="147"/>
      <c r="J52" s="147"/>
      <c r="K52" s="147"/>
      <c r="L52" s="147"/>
      <c r="M52" s="147"/>
      <c r="N52" s="147"/>
      <c r="O52" s="147"/>
      <c r="P52" s="147"/>
      <c r="Q52" s="147"/>
      <c r="R52" s="147"/>
      <c r="S52" s="147"/>
      <c r="T52" s="147"/>
      <c r="U52" s="147"/>
      <c r="V52" s="147"/>
      <c r="W52" s="147"/>
    </row>
    <row r="53" spans="1:23" ht="12.75" customHeight="1" x14ac:dyDescent="0.15">
      <c r="A53" s="147"/>
      <c r="B53" s="150"/>
      <c r="C53" s="90"/>
      <c r="D53" s="146"/>
      <c r="E53" s="82"/>
      <c r="F53" s="147"/>
      <c r="G53" s="147"/>
      <c r="H53" s="147"/>
      <c r="I53" s="147"/>
      <c r="J53" s="147"/>
      <c r="K53" s="147"/>
      <c r="L53" s="147"/>
      <c r="M53" s="147"/>
      <c r="N53" s="147"/>
      <c r="O53" s="147"/>
      <c r="P53" s="147"/>
      <c r="Q53" s="147"/>
      <c r="R53" s="147"/>
      <c r="S53" s="147"/>
      <c r="T53" s="147"/>
      <c r="U53" s="147"/>
      <c r="V53" s="147"/>
      <c r="W53" s="147"/>
    </row>
    <row r="54" spans="1:23" ht="12.75" customHeight="1" x14ac:dyDescent="0.15">
      <c r="A54" s="147"/>
      <c r="B54" s="150"/>
      <c r="C54" s="90"/>
      <c r="D54" s="146"/>
      <c r="E54" s="82"/>
      <c r="F54" s="147"/>
      <c r="G54" s="147"/>
      <c r="H54" s="147"/>
      <c r="I54" s="147"/>
      <c r="J54" s="147"/>
      <c r="K54" s="147"/>
      <c r="L54" s="147"/>
      <c r="M54" s="147"/>
      <c r="N54" s="147"/>
      <c r="O54" s="147"/>
      <c r="P54" s="147"/>
      <c r="Q54" s="147"/>
      <c r="R54" s="147"/>
      <c r="S54" s="147"/>
      <c r="T54" s="147"/>
      <c r="U54" s="147"/>
      <c r="V54" s="147"/>
      <c r="W54" s="147"/>
    </row>
    <row r="55" spans="1:23" ht="12.75" customHeight="1" x14ac:dyDescent="0.15">
      <c r="A55" s="147"/>
      <c r="B55" s="150"/>
      <c r="C55" s="90"/>
      <c r="D55" s="146"/>
      <c r="E55" s="82"/>
      <c r="F55" s="147"/>
      <c r="G55" s="147"/>
      <c r="H55" s="147"/>
      <c r="I55" s="147"/>
      <c r="J55" s="147"/>
      <c r="K55" s="147"/>
      <c r="L55" s="147"/>
      <c r="M55" s="147"/>
      <c r="N55" s="147"/>
      <c r="O55" s="147"/>
      <c r="P55" s="147"/>
      <c r="Q55" s="147"/>
      <c r="R55" s="147"/>
      <c r="S55" s="147"/>
      <c r="T55" s="147"/>
      <c r="U55" s="147"/>
      <c r="V55" s="147"/>
      <c r="W55" s="147"/>
    </row>
    <row r="56" spans="1:23" ht="12.75" customHeight="1" x14ac:dyDescent="0.15">
      <c r="A56" s="147"/>
      <c r="B56" s="150"/>
      <c r="C56" s="90"/>
      <c r="D56" s="146"/>
      <c r="E56" s="82"/>
      <c r="F56" s="147"/>
      <c r="G56" s="147"/>
      <c r="H56" s="147"/>
      <c r="I56" s="147"/>
      <c r="J56" s="147"/>
      <c r="K56" s="147"/>
      <c r="L56" s="147"/>
      <c r="M56" s="147"/>
      <c r="N56" s="147"/>
      <c r="O56" s="147"/>
      <c r="P56" s="147"/>
      <c r="Q56" s="147"/>
      <c r="R56" s="147"/>
      <c r="S56" s="147"/>
      <c r="T56" s="147"/>
      <c r="U56" s="147"/>
      <c r="V56" s="147"/>
      <c r="W56" s="147"/>
    </row>
    <row r="57" spans="1:23" ht="12.75" customHeight="1" x14ac:dyDescent="0.15">
      <c r="A57" s="147"/>
      <c r="B57" s="150"/>
      <c r="C57" s="90"/>
      <c r="D57" s="146"/>
      <c r="E57" s="82"/>
      <c r="F57" s="147"/>
      <c r="G57" s="147"/>
      <c r="H57" s="147"/>
      <c r="I57" s="147"/>
      <c r="J57" s="147"/>
      <c r="K57" s="147"/>
      <c r="L57" s="147"/>
      <c r="M57" s="147"/>
      <c r="N57" s="147"/>
      <c r="O57" s="147"/>
      <c r="P57" s="147"/>
      <c r="Q57" s="147"/>
      <c r="R57" s="147"/>
      <c r="S57" s="147"/>
      <c r="T57" s="147"/>
      <c r="U57" s="147"/>
      <c r="V57" s="147"/>
      <c r="W57" s="147"/>
    </row>
    <row r="58" spans="1:23" ht="12.75" customHeight="1" x14ac:dyDescent="0.15">
      <c r="A58" s="147"/>
      <c r="B58" s="150"/>
      <c r="C58" s="90"/>
      <c r="D58" s="146"/>
      <c r="E58" s="82"/>
      <c r="F58" s="147"/>
      <c r="G58" s="147"/>
      <c r="H58" s="147"/>
      <c r="I58" s="147"/>
      <c r="J58" s="147"/>
      <c r="K58" s="147"/>
      <c r="L58" s="147"/>
      <c r="M58" s="147"/>
      <c r="N58" s="147"/>
      <c r="O58" s="147"/>
      <c r="P58" s="147"/>
      <c r="Q58" s="147"/>
      <c r="R58" s="147"/>
      <c r="S58" s="147"/>
      <c r="T58" s="147"/>
      <c r="U58" s="147"/>
      <c r="V58" s="147"/>
      <c r="W58" s="147"/>
    </row>
    <row r="59" spans="1:23" ht="12.75" customHeight="1" x14ac:dyDescent="0.15">
      <c r="A59" s="147"/>
      <c r="B59" s="150"/>
      <c r="C59" s="90"/>
      <c r="D59" s="146"/>
      <c r="E59" s="82"/>
      <c r="F59" s="147"/>
      <c r="G59" s="147"/>
      <c r="H59" s="147"/>
      <c r="I59" s="147"/>
      <c r="J59" s="147"/>
      <c r="K59" s="147"/>
      <c r="L59" s="147"/>
      <c r="M59" s="147"/>
      <c r="N59" s="147"/>
      <c r="O59" s="147"/>
      <c r="P59" s="147"/>
      <c r="Q59" s="147"/>
      <c r="R59" s="147"/>
      <c r="S59" s="147"/>
      <c r="T59" s="147"/>
      <c r="U59" s="147"/>
      <c r="V59" s="147"/>
      <c r="W59" s="147"/>
    </row>
    <row r="60" spans="1:23" ht="12.75" customHeight="1" x14ac:dyDescent="0.15">
      <c r="A60" s="147"/>
      <c r="B60" s="150"/>
      <c r="C60" s="90"/>
      <c r="D60" s="146"/>
      <c r="E60" s="82"/>
      <c r="F60" s="147"/>
      <c r="G60" s="147"/>
      <c r="H60" s="147"/>
      <c r="I60" s="147"/>
      <c r="J60" s="147"/>
      <c r="K60" s="147"/>
      <c r="L60" s="147"/>
      <c r="M60" s="147"/>
      <c r="N60" s="147"/>
      <c r="O60" s="147"/>
      <c r="P60" s="147"/>
      <c r="Q60" s="147"/>
      <c r="R60" s="147"/>
      <c r="S60" s="147"/>
      <c r="T60" s="147"/>
      <c r="U60" s="147"/>
      <c r="V60" s="147"/>
      <c r="W60" s="147"/>
    </row>
    <row r="61" spans="1:23" ht="12.75" customHeight="1" x14ac:dyDescent="0.15">
      <c r="A61" s="147"/>
      <c r="B61" s="150"/>
      <c r="C61" s="90"/>
      <c r="D61" s="146"/>
      <c r="E61" s="82"/>
      <c r="F61" s="147"/>
      <c r="G61" s="147"/>
      <c r="H61" s="147"/>
      <c r="I61" s="147"/>
      <c r="J61" s="147"/>
      <c r="K61" s="147"/>
      <c r="L61" s="147"/>
      <c r="M61" s="147"/>
      <c r="N61" s="147"/>
      <c r="O61" s="147"/>
      <c r="P61" s="147"/>
      <c r="Q61" s="147"/>
      <c r="R61" s="147"/>
      <c r="S61" s="147"/>
      <c r="T61" s="147"/>
      <c r="U61" s="147"/>
      <c r="V61" s="147"/>
      <c r="W61" s="147"/>
    </row>
    <row r="62" spans="1:23" ht="12.75" customHeight="1" x14ac:dyDescent="0.15">
      <c r="A62" s="147"/>
      <c r="B62" s="150"/>
      <c r="C62" s="90"/>
      <c r="D62" s="146"/>
      <c r="E62" s="82"/>
      <c r="F62" s="147"/>
      <c r="G62" s="147"/>
      <c r="H62" s="147"/>
      <c r="I62" s="147"/>
      <c r="J62" s="147"/>
      <c r="K62" s="147"/>
      <c r="L62" s="147"/>
      <c r="M62" s="147"/>
      <c r="N62" s="147"/>
      <c r="O62" s="147"/>
      <c r="P62" s="147"/>
      <c r="Q62" s="147"/>
      <c r="R62" s="147"/>
      <c r="S62" s="147"/>
      <c r="T62" s="147"/>
      <c r="U62" s="147"/>
      <c r="V62" s="147"/>
      <c r="W62" s="147"/>
    </row>
    <row r="63" spans="1:23" ht="12.75" customHeight="1" x14ac:dyDescent="0.15">
      <c r="A63" s="147"/>
      <c r="B63" s="150"/>
      <c r="C63" s="90"/>
      <c r="D63" s="146"/>
      <c r="E63" s="82"/>
      <c r="F63" s="147"/>
      <c r="G63" s="147"/>
      <c r="H63" s="147"/>
      <c r="I63" s="147"/>
      <c r="J63" s="147"/>
      <c r="K63" s="147"/>
      <c r="L63" s="147"/>
      <c r="M63" s="147"/>
      <c r="N63" s="147"/>
      <c r="O63" s="147"/>
      <c r="P63" s="147"/>
      <c r="Q63" s="147"/>
      <c r="R63" s="147"/>
      <c r="S63" s="147"/>
      <c r="T63" s="147"/>
      <c r="U63" s="147"/>
      <c r="V63" s="147"/>
      <c r="W63" s="147"/>
    </row>
    <row r="64" spans="1:23" ht="12.75" customHeight="1" x14ac:dyDescent="0.15">
      <c r="A64" s="147"/>
      <c r="B64" s="150"/>
      <c r="C64" s="90"/>
      <c r="D64" s="146"/>
      <c r="E64" s="82"/>
      <c r="F64" s="147"/>
      <c r="G64" s="147"/>
      <c r="H64" s="147"/>
      <c r="I64" s="147"/>
      <c r="J64" s="147"/>
      <c r="K64" s="147"/>
      <c r="L64" s="147"/>
      <c r="M64" s="147"/>
      <c r="N64" s="147"/>
      <c r="O64" s="147"/>
      <c r="P64" s="147"/>
      <c r="Q64" s="147"/>
      <c r="R64" s="147"/>
      <c r="S64" s="147"/>
      <c r="T64" s="147"/>
      <c r="U64" s="147"/>
      <c r="V64" s="147"/>
      <c r="W64" s="147"/>
    </row>
    <row r="65" spans="1:23" ht="12.75" customHeight="1" x14ac:dyDescent="0.15">
      <c r="A65" s="147"/>
      <c r="B65" s="150"/>
      <c r="C65" s="90"/>
      <c r="D65" s="146"/>
      <c r="E65" s="82"/>
      <c r="F65" s="147"/>
      <c r="G65" s="147"/>
      <c r="H65" s="147"/>
      <c r="I65" s="147"/>
      <c r="J65" s="147"/>
      <c r="K65" s="147"/>
      <c r="L65" s="147"/>
      <c r="M65" s="147"/>
      <c r="N65" s="147"/>
      <c r="O65" s="147"/>
      <c r="P65" s="147"/>
      <c r="Q65" s="147"/>
      <c r="R65" s="147"/>
      <c r="S65" s="147"/>
      <c r="T65" s="147"/>
      <c r="U65" s="147"/>
      <c r="V65" s="147"/>
      <c r="W65" s="147"/>
    </row>
    <row r="66" spans="1:23" ht="12.75" customHeight="1" x14ac:dyDescent="0.15">
      <c r="A66" s="147"/>
      <c r="B66" s="150"/>
      <c r="C66" s="90"/>
      <c r="D66" s="146"/>
      <c r="E66" s="82"/>
      <c r="F66" s="147"/>
      <c r="G66" s="147"/>
      <c r="H66" s="147"/>
      <c r="I66" s="147"/>
      <c r="J66" s="147"/>
      <c r="K66" s="147"/>
      <c r="L66" s="147"/>
      <c r="M66" s="147"/>
      <c r="N66" s="147"/>
      <c r="O66" s="147"/>
      <c r="P66" s="147"/>
      <c r="Q66" s="147"/>
      <c r="R66" s="147"/>
      <c r="S66" s="147"/>
      <c r="T66" s="147"/>
      <c r="U66" s="147"/>
      <c r="V66" s="147"/>
      <c r="W66" s="147"/>
    </row>
    <row r="67" spans="1:23" ht="12.75" customHeight="1" x14ac:dyDescent="0.15">
      <c r="A67" s="147"/>
      <c r="B67" s="150"/>
      <c r="C67" s="90"/>
      <c r="D67" s="146"/>
      <c r="E67" s="82"/>
      <c r="F67" s="147"/>
      <c r="G67" s="147"/>
      <c r="H67" s="147"/>
      <c r="I67" s="147"/>
      <c r="J67" s="147"/>
      <c r="K67" s="147"/>
      <c r="L67" s="147"/>
      <c r="M67" s="147"/>
      <c r="N67" s="147"/>
      <c r="O67" s="147"/>
      <c r="P67" s="147"/>
      <c r="Q67" s="147"/>
      <c r="R67" s="147"/>
      <c r="S67" s="147"/>
      <c r="T67" s="147"/>
      <c r="U67" s="147"/>
      <c r="V67" s="147"/>
      <c r="W67" s="147"/>
    </row>
    <row r="68" spans="1:23" ht="12.75" customHeight="1" x14ac:dyDescent="0.15">
      <c r="A68" s="147"/>
      <c r="B68" s="150"/>
      <c r="C68" s="90"/>
      <c r="D68" s="146"/>
      <c r="E68" s="82"/>
      <c r="F68" s="147"/>
      <c r="G68" s="147"/>
      <c r="H68" s="147"/>
      <c r="I68" s="147"/>
      <c r="J68" s="147"/>
      <c r="K68" s="147"/>
      <c r="L68" s="147"/>
      <c r="M68" s="147"/>
      <c r="N68" s="147"/>
      <c r="O68" s="147"/>
      <c r="P68" s="147"/>
      <c r="Q68" s="147"/>
      <c r="R68" s="147"/>
      <c r="S68" s="147"/>
      <c r="T68" s="147"/>
      <c r="U68" s="147"/>
      <c r="V68" s="147"/>
      <c r="W68" s="147"/>
    </row>
    <row r="69" spans="1:23" ht="12.75" customHeight="1" x14ac:dyDescent="0.15">
      <c r="A69" s="147"/>
      <c r="B69" s="150"/>
      <c r="C69" s="90"/>
      <c r="D69" s="146"/>
      <c r="E69" s="82"/>
      <c r="F69" s="147"/>
      <c r="G69" s="147"/>
      <c r="H69" s="147"/>
      <c r="I69" s="147"/>
      <c r="J69" s="147"/>
      <c r="K69" s="147"/>
      <c r="L69" s="147"/>
      <c r="M69" s="147"/>
      <c r="N69" s="147"/>
      <c r="O69" s="147"/>
      <c r="P69" s="147"/>
      <c r="Q69" s="147"/>
      <c r="R69" s="147"/>
      <c r="S69" s="147"/>
      <c r="T69" s="147"/>
      <c r="U69" s="147"/>
      <c r="V69" s="147"/>
      <c r="W69" s="147"/>
    </row>
    <row r="70" spans="1:23" ht="12.75" customHeight="1" x14ac:dyDescent="0.15">
      <c r="A70" s="147"/>
      <c r="B70" s="150"/>
      <c r="C70" s="90"/>
      <c r="D70" s="146"/>
      <c r="E70" s="82"/>
      <c r="F70" s="147"/>
      <c r="G70" s="147"/>
      <c r="H70" s="147"/>
      <c r="I70" s="147"/>
      <c r="J70" s="147"/>
      <c r="K70" s="147"/>
      <c r="L70" s="147"/>
      <c r="M70" s="147"/>
      <c r="N70" s="147"/>
      <c r="O70" s="147"/>
      <c r="P70" s="147"/>
      <c r="Q70" s="147"/>
      <c r="R70" s="147"/>
      <c r="S70" s="147"/>
      <c r="T70" s="147"/>
      <c r="U70" s="147"/>
      <c r="V70" s="147"/>
      <c r="W70" s="147"/>
    </row>
    <row r="71" spans="1:23" ht="12.75" customHeight="1" x14ac:dyDescent="0.15">
      <c r="A71" s="147"/>
      <c r="B71" s="150"/>
      <c r="C71" s="90"/>
      <c r="D71" s="146"/>
      <c r="E71" s="82"/>
      <c r="F71" s="147"/>
      <c r="G71" s="147"/>
      <c r="H71" s="147"/>
      <c r="I71" s="147"/>
      <c r="J71" s="147"/>
      <c r="K71" s="147"/>
      <c r="L71" s="147"/>
      <c r="M71" s="147"/>
      <c r="N71" s="147"/>
      <c r="O71" s="147"/>
      <c r="P71" s="147"/>
      <c r="Q71" s="147"/>
      <c r="R71" s="147"/>
      <c r="S71" s="147"/>
      <c r="T71" s="147"/>
      <c r="U71" s="147"/>
      <c r="V71" s="147"/>
      <c r="W71" s="147"/>
    </row>
    <row r="72" spans="1:23" ht="12.75" customHeight="1" x14ac:dyDescent="0.15">
      <c r="A72" s="147"/>
      <c r="B72" s="150"/>
      <c r="C72" s="90"/>
      <c r="D72" s="146"/>
      <c r="E72" s="82"/>
      <c r="F72" s="147"/>
      <c r="G72" s="147"/>
      <c r="H72" s="147"/>
      <c r="I72" s="147"/>
      <c r="J72" s="147"/>
      <c r="K72" s="147"/>
      <c r="L72" s="147"/>
      <c r="M72" s="147"/>
      <c r="N72" s="147"/>
      <c r="O72" s="147"/>
      <c r="P72" s="147"/>
      <c r="Q72" s="147"/>
      <c r="R72" s="147"/>
      <c r="S72" s="147"/>
      <c r="T72" s="147"/>
      <c r="U72" s="147"/>
      <c r="V72" s="147"/>
      <c r="W72" s="147"/>
    </row>
    <row r="73" spans="1:23" ht="12.75" customHeight="1" x14ac:dyDescent="0.15">
      <c r="A73" s="147"/>
      <c r="B73" s="150"/>
      <c r="C73" s="90"/>
      <c r="D73" s="146"/>
      <c r="E73" s="82"/>
      <c r="F73" s="147"/>
      <c r="G73" s="147"/>
      <c r="H73" s="147"/>
      <c r="I73" s="147"/>
      <c r="J73" s="147"/>
      <c r="K73" s="147"/>
      <c r="L73" s="147"/>
      <c r="M73" s="147"/>
      <c r="N73" s="147"/>
      <c r="O73" s="147"/>
      <c r="P73" s="147"/>
      <c r="Q73" s="147"/>
      <c r="R73" s="147"/>
      <c r="S73" s="147"/>
      <c r="T73" s="147"/>
      <c r="U73" s="147"/>
      <c r="V73" s="147"/>
      <c r="W73" s="147"/>
    </row>
    <row r="74" spans="1:23" ht="12.75" customHeight="1" x14ac:dyDescent="0.15">
      <c r="A74" s="147"/>
      <c r="B74" s="150"/>
      <c r="C74" s="90"/>
      <c r="D74" s="146"/>
      <c r="E74" s="82"/>
      <c r="F74" s="147"/>
      <c r="G74" s="147"/>
      <c r="H74" s="147"/>
      <c r="I74" s="147"/>
      <c r="J74" s="147"/>
      <c r="K74" s="147"/>
      <c r="L74" s="147"/>
      <c r="M74" s="147"/>
      <c r="N74" s="147"/>
      <c r="O74" s="147"/>
      <c r="P74" s="147"/>
      <c r="Q74" s="147"/>
      <c r="R74" s="147"/>
      <c r="S74" s="147"/>
      <c r="T74" s="147"/>
      <c r="U74" s="147"/>
      <c r="V74" s="147"/>
      <c r="W74" s="147"/>
    </row>
    <row r="75" spans="1:23" ht="12.75" customHeight="1" x14ac:dyDescent="0.15">
      <c r="A75" s="147"/>
      <c r="B75" s="150"/>
      <c r="C75" s="90"/>
      <c r="D75" s="146"/>
      <c r="E75" s="82"/>
      <c r="F75" s="147"/>
      <c r="G75" s="147"/>
      <c r="H75" s="147"/>
      <c r="I75" s="147"/>
      <c r="J75" s="147"/>
      <c r="K75" s="147"/>
      <c r="L75" s="147"/>
      <c r="M75" s="147"/>
      <c r="N75" s="147"/>
      <c r="O75" s="147"/>
      <c r="P75" s="147"/>
      <c r="Q75" s="147"/>
      <c r="R75" s="147"/>
      <c r="S75" s="147"/>
      <c r="T75" s="147"/>
      <c r="U75" s="147"/>
      <c r="V75" s="147"/>
      <c r="W75" s="147"/>
    </row>
    <row r="76" spans="1:23" ht="12.75" customHeight="1" x14ac:dyDescent="0.15">
      <c r="A76" s="147"/>
      <c r="B76" s="150"/>
      <c r="C76" s="90"/>
      <c r="D76" s="146"/>
      <c r="E76" s="82"/>
      <c r="F76" s="147"/>
      <c r="G76" s="147"/>
      <c r="H76" s="147"/>
      <c r="I76" s="147"/>
      <c r="J76" s="147"/>
      <c r="K76" s="147"/>
      <c r="L76" s="147"/>
      <c r="M76" s="147"/>
      <c r="N76" s="147"/>
      <c r="O76" s="147"/>
      <c r="P76" s="147"/>
      <c r="Q76" s="147"/>
      <c r="R76" s="147"/>
      <c r="S76" s="147"/>
      <c r="T76" s="147"/>
      <c r="U76" s="147"/>
      <c r="V76" s="147"/>
      <c r="W76" s="147"/>
    </row>
    <row r="77" spans="1:23" ht="12.75" customHeight="1" x14ac:dyDescent="0.15">
      <c r="A77" s="147"/>
      <c r="B77" s="150"/>
      <c r="C77" s="90"/>
      <c r="D77" s="146"/>
      <c r="E77" s="82"/>
      <c r="F77" s="147"/>
      <c r="G77" s="147"/>
      <c r="H77" s="147"/>
      <c r="I77" s="147"/>
      <c r="J77" s="147"/>
      <c r="K77" s="147"/>
      <c r="L77" s="147"/>
      <c r="M77" s="147"/>
      <c r="N77" s="147"/>
      <c r="O77" s="147"/>
      <c r="P77" s="147"/>
      <c r="Q77" s="147"/>
      <c r="R77" s="147"/>
      <c r="S77" s="147"/>
      <c r="T77" s="147"/>
      <c r="U77" s="147"/>
      <c r="V77" s="147"/>
      <c r="W77" s="147"/>
    </row>
    <row r="78" spans="1:23" ht="12.75" customHeight="1" x14ac:dyDescent="0.15">
      <c r="A78" s="147"/>
      <c r="B78" s="150"/>
      <c r="C78" s="90"/>
      <c r="D78" s="146"/>
      <c r="E78" s="82"/>
      <c r="F78" s="147"/>
      <c r="G78" s="147"/>
      <c r="H78" s="147"/>
      <c r="I78" s="147"/>
      <c r="J78" s="147"/>
      <c r="K78" s="147"/>
      <c r="L78" s="147"/>
      <c r="M78" s="147"/>
      <c r="N78" s="147"/>
      <c r="O78" s="147"/>
      <c r="P78" s="147"/>
      <c r="Q78" s="147"/>
      <c r="R78" s="147"/>
      <c r="S78" s="147"/>
      <c r="T78" s="147"/>
      <c r="U78" s="147"/>
      <c r="V78" s="147"/>
      <c r="W78" s="147"/>
    </row>
    <row r="79" spans="1:23" ht="12.75" customHeight="1" x14ac:dyDescent="0.15">
      <c r="A79" s="147"/>
      <c r="B79" s="150"/>
      <c r="C79" s="90"/>
      <c r="D79" s="146"/>
      <c r="E79" s="82"/>
      <c r="F79" s="147"/>
      <c r="G79" s="147"/>
      <c r="H79" s="147"/>
      <c r="I79" s="147"/>
      <c r="J79" s="147"/>
      <c r="K79" s="147"/>
      <c r="L79" s="147"/>
      <c r="M79" s="147"/>
      <c r="N79" s="147"/>
      <c r="O79" s="147"/>
      <c r="P79" s="147"/>
      <c r="Q79" s="147"/>
      <c r="R79" s="147"/>
      <c r="S79" s="147"/>
      <c r="T79" s="147"/>
      <c r="U79" s="147"/>
      <c r="V79" s="147"/>
      <c r="W79" s="147"/>
    </row>
    <row r="80" spans="1:23" ht="12.75" customHeight="1" x14ac:dyDescent="0.15">
      <c r="A80" s="147"/>
      <c r="B80" s="150"/>
      <c r="C80" s="90"/>
      <c r="D80" s="146"/>
      <c r="E80" s="82"/>
      <c r="F80" s="147"/>
      <c r="G80" s="147"/>
      <c r="H80" s="147"/>
      <c r="I80" s="147"/>
      <c r="J80" s="147"/>
      <c r="K80" s="147"/>
      <c r="L80" s="147"/>
      <c r="M80" s="147"/>
      <c r="N80" s="147"/>
      <c r="O80" s="147"/>
      <c r="P80" s="147"/>
      <c r="Q80" s="147"/>
      <c r="R80" s="147"/>
      <c r="S80" s="147"/>
      <c r="T80" s="147"/>
      <c r="U80" s="147"/>
      <c r="V80" s="147"/>
      <c r="W80" s="147"/>
    </row>
    <row r="81" spans="1:23" ht="12.75" customHeight="1" x14ac:dyDescent="0.15">
      <c r="A81" s="147"/>
      <c r="B81" s="150"/>
      <c r="C81" s="90"/>
      <c r="D81" s="146"/>
      <c r="E81" s="82"/>
      <c r="F81" s="147"/>
      <c r="G81" s="147"/>
      <c r="H81" s="147"/>
      <c r="I81" s="147"/>
      <c r="J81" s="147"/>
      <c r="K81" s="147"/>
      <c r="L81" s="147"/>
      <c r="M81" s="147"/>
      <c r="N81" s="147"/>
      <c r="O81" s="147"/>
      <c r="P81" s="147"/>
      <c r="Q81" s="147"/>
      <c r="R81" s="147"/>
      <c r="S81" s="147"/>
      <c r="T81" s="147"/>
      <c r="U81" s="147"/>
      <c r="V81" s="147"/>
      <c r="W81" s="147"/>
    </row>
    <row r="82" spans="1:23" ht="12.75" customHeight="1" x14ac:dyDescent="0.15">
      <c r="A82" s="147"/>
      <c r="B82" s="150"/>
      <c r="C82" s="90"/>
      <c r="D82" s="146"/>
      <c r="E82" s="82"/>
      <c r="F82" s="147"/>
      <c r="G82" s="147"/>
      <c r="H82" s="147"/>
      <c r="I82" s="147"/>
      <c r="J82" s="147"/>
      <c r="K82" s="147"/>
      <c r="L82" s="147"/>
      <c r="M82" s="147"/>
      <c r="N82" s="147"/>
      <c r="O82" s="147"/>
      <c r="P82" s="147"/>
      <c r="Q82" s="147"/>
      <c r="R82" s="147"/>
      <c r="S82" s="147"/>
      <c r="T82" s="147"/>
      <c r="U82" s="147"/>
      <c r="V82" s="147"/>
      <c r="W82" s="147"/>
    </row>
    <row r="83" spans="1:23" ht="12.75" customHeight="1" x14ac:dyDescent="0.15">
      <c r="A83" s="147"/>
      <c r="B83" s="150"/>
      <c r="C83" s="90"/>
      <c r="D83" s="146"/>
      <c r="E83" s="82"/>
      <c r="F83" s="147"/>
      <c r="G83" s="147"/>
      <c r="H83" s="147"/>
      <c r="I83" s="147"/>
      <c r="J83" s="147"/>
      <c r="K83" s="147"/>
      <c r="L83" s="147"/>
      <c r="M83" s="147"/>
      <c r="N83" s="147"/>
      <c r="O83" s="147"/>
      <c r="P83" s="147"/>
      <c r="Q83" s="147"/>
      <c r="R83" s="147"/>
      <c r="S83" s="147"/>
      <c r="T83" s="147"/>
      <c r="U83" s="147"/>
      <c r="V83" s="147"/>
      <c r="W83" s="147"/>
    </row>
    <row r="84" spans="1:23" ht="12.75" customHeight="1" x14ac:dyDescent="0.15">
      <c r="A84" s="147"/>
      <c r="B84" s="150"/>
      <c r="C84" s="90"/>
      <c r="D84" s="146"/>
      <c r="E84" s="82"/>
      <c r="F84" s="147"/>
      <c r="G84" s="147"/>
      <c r="H84" s="147"/>
      <c r="I84" s="147"/>
      <c r="J84" s="147"/>
      <c r="K84" s="147"/>
      <c r="L84" s="147"/>
      <c r="M84" s="147"/>
      <c r="N84" s="147"/>
      <c r="O84" s="147"/>
      <c r="P84" s="147"/>
      <c r="Q84" s="147"/>
      <c r="R84" s="147"/>
      <c r="S84" s="147"/>
      <c r="T84" s="147"/>
      <c r="U84" s="147"/>
      <c r="V84" s="147"/>
      <c r="W84" s="147"/>
    </row>
    <row r="85" spans="1:23" ht="12.75" customHeight="1" x14ac:dyDescent="0.15">
      <c r="A85" s="147"/>
      <c r="B85" s="150"/>
      <c r="C85" s="90"/>
      <c r="D85" s="146"/>
      <c r="E85" s="82"/>
      <c r="F85" s="147"/>
      <c r="G85" s="147"/>
      <c r="H85" s="147"/>
      <c r="I85" s="147"/>
      <c r="J85" s="147"/>
      <c r="K85" s="147"/>
      <c r="L85" s="147"/>
      <c r="M85" s="147"/>
      <c r="N85" s="147"/>
      <c r="O85" s="147"/>
      <c r="P85" s="147"/>
      <c r="Q85" s="147"/>
      <c r="R85" s="147"/>
      <c r="S85" s="147"/>
      <c r="T85" s="147"/>
      <c r="U85" s="147"/>
      <c r="V85" s="147"/>
      <c r="W85" s="147"/>
    </row>
    <row r="86" spans="1:23" ht="12.75" customHeight="1" x14ac:dyDescent="0.15">
      <c r="A86" s="147"/>
      <c r="B86" s="150"/>
      <c r="C86" s="90"/>
      <c r="D86" s="146"/>
      <c r="E86" s="82"/>
      <c r="F86" s="147"/>
      <c r="G86" s="147"/>
      <c r="H86" s="147"/>
      <c r="I86" s="147"/>
      <c r="J86" s="147"/>
      <c r="K86" s="147"/>
      <c r="L86" s="147"/>
      <c r="M86" s="147"/>
      <c r="N86" s="147"/>
      <c r="O86" s="147"/>
      <c r="P86" s="147"/>
      <c r="Q86" s="147"/>
      <c r="R86" s="147"/>
      <c r="S86" s="147"/>
      <c r="T86" s="147"/>
      <c r="U86" s="147"/>
      <c r="V86" s="147"/>
      <c r="W86" s="147"/>
    </row>
    <row r="87" spans="1:23" ht="12.75" customHeight="1" x14ac:dyDescent="0.15">
      <c r="A87" s="147"/>
      <c r="B87" s="150"/>
      <c r="C87" s="90"/>
      <c r="D87" s="146"/>
      <c r="E87" s="82"/>
      <c r="F87" s="147"/>
      <c r="G87" s="147"/>
      <c r="H87" s="147"/>
      <c r="I87" s="147"/>
      <c r="J87" s="147"/>
      <c r="K87" s="147"/>
      <c r="L87" s="147"/>
      <c r="M87" s="147"/>
      <c r="N87" s="147"/>
      <c r="O87" s="147"/>
      <c r="P87" s="147"/>
      <c r="Q87" s="147"/>
      <c r="R87" s="147"/>
      <c r="S87" s="147"/>
      <c r="T87" s="147"/>
      <c r="U87" s="147"/>
      <c r="V87" s="147"/>
      <c r="W87" s="147"/>
    </row>
    <row r="88" spans="1:23" ht="12.75" customHeight="1" x14ac:dyDescent="0.15">
      <c r="A88" s="147"/>
      <c r="B88" s="150"/>
      <c r="C88" s="90"/>
      <c r="D88" s="146"/>
      <c r="E88" s="82"/>
      <c r="F88" s="147"/>
      <c r="G88" s="147"/>
      <c r="H88" s="147"/>
      <c r="I88" s="147"/>
      <c r="J88" s="147"/>
      <c r="K88" s="147"/>
      <c r="L88" s="147"/>
      <c r="M88" s="147"/>
      <c r="N88" s="147"/>
      <c r="O88" s="147"/>
      <c r="P88" s="147"/>
      <c r="Q88" s="147"/>
      <c r="R88" s="147"/>
      <c r="S88" s="147"/>
      <c r="T88" s="147"/>
      <c r="U88" s="147"/>
      <c r="V88" s="147"/>
      <c r="W88" s="147"/>
    </row>
    <row r="89" spans="1:23" ht="12.75" customHeight="1" x14ac:dyDescent="0.15">
      <c r="A89" s="147"/>
      <c r="B89" s="150"/>
      <c r="C89" s="90"/>
      <c r="D89" s="146"/>
      <c r="E89" s="82"/>
      <c r="F89" s="147"/>
      <c r="G89" s="147"/>
      <c r="H89" s="147"/>
      <c r="I89" s="147"/>
      <c r="J89" s="147"/>
      <c r="K89" s="147"/>
      <c r="L89" s="147"/>
      <c r="M89" s="147"/>
      <c r="N89" s="147"/>
      <c r="O89" s="147"/>
      <c r="P89" s="147"/>
      <c r="Q89" s="147"/>
      <c r="R89" s="147"/>
      <c r="S89" s="147"/>
      <c r="T89" s="147"/>
      <c r="U89" s="147"/>
      <c r="V89" s="147"/>
      <c r="W89" s="147"/>
    </row>
    <row r="90" spans="1:23" ht="12.75" customHeight="1" x14ac:dyDescent="0.15">
      <c r="A90" s="147"/>
      <c r="B90" s="150"/>
      <c r="C90" s="90"/>
      <c r="D90" s="146"/>
      <c r="E90" s="82"/>
      <c r="F90" s="147"/>
      <c r="G90" s="147"/>
      <c r="H90" s="147"/>
      <c r="I90" s="147"/>
      <c r="J90" s="147"/>
      <c r="K90" s="147"/>
      <c r="L90" s="147"/>
      <c r="M90" s="147"/>
      <c r="N90" s="147"/>
      <c r="O90" s="147"/>
      <c r="P90" s="147"/>
      <c r="Q90" s="147"/>
      <c r="R90" s="147"/>
      <c r="S90" s="147"/>
      <c r="T90" s="147"/>
      <c r="U90" s="147"/>
      <c r="V90" s="147"/>
      <c r="W90" s="147"/>
    </row>
    <row r="91" spans="1:23" ht="12.75" customHeight="1" x14ac:dyDescent="0.15">
      <c r="A91" s="147"/>
      <c r="B91" s="150"/>
      <c r="C91" s="90"/>
      <c r="D91" s="146"/>
      <c r="E91" s="82"/>
      <c r="F91" s="147"/>
      <c r="G91" s="147"/>
      <c r="H91" s="147"/>
      <c r="I91" s="147"/>
      <c r="J91" s="147"/>
      <c r="K91" s="147"/>
      <c r="L91" s="147"/>
      <c r="M91" s="147"/>
      <c r="N91" s="147"/>
      <c r="O91" s="147"/>
      <c r="P91" s="147"/>
      <c r="Q91" s="147"/>
      <c r="R91" s="147"/>
      <c r="S91" s="147"/>
      <c r="T91" s="147"/>
      <c r="U91" s="147"/>
      <c r="V91" s="147"/>
      <c r="W91" s="147"/>
    </row>
    <row r="92" spans="1:23" ht="12.75" customHeight="1" x14ac:dyDescent="0.15">
      <c r="A92" s="147"/>
      <c r="B92" s="150"/>
      <c r="C92" s="90"/>
      <c r="D92" s="146"/>
      <c r="E92" s="82"/>
      <c r="F92" s="147"/>
      <c r="G92" s="147"/>
      <c r="H92" s="147"/>
      <c r="I92" s="147"/>
      <c r="J92" s="147"/>
      <c r="K92" s="147"/>
      <c r="L92" s="147"/>
      <c r="M92" s="147"/>
      <c r="N92" s="147"/>
      <c r="O92" s="147"/>
      <c r="P92" s="147"/>
      <c r="Q92" s="147"/>
      <c r="R92" s="147"/>
      <c r="S92" s="147"/>
      <c r="T92" s="147"/>
      <c r="U92" s="147"/>
      <c r="V92" s="147"/>
      <c r="W92" s="147"/>
    </row>
    <row r="93" spans="1:23" ht="12.75" customHeight="1" x14ac:dyDescent="0.15">
      <c r="A93" s="147"/>
      <c r="B93" s="150"/>
      <c r="C93" s="90"/>
      <c r="D93" s="146"/>
      <c r="E93" s="82"/>
      <c r="F93" s="147"/>
      <c r="G93" s="147"/>
      <c r="H93" s="147"/>
      <c r="I93" s="147"/>
      <c r="J93" s="147"/>
      <c r="K93" s="147"/>
      <c r="L93" s="147"/>
      <c r="M93" s="147"/>
      <c r="N93" s="147"/>
      <c r="O93" s="147"/>
      <c r="P93" s="147"/>
      <c r="Q93" s="147"/>
      <c r="R93" s="147"/>
      <c r="S93" s="147"/>
      <c r="T93" s="147"/>
      <c r="U93" s="147"/>
      <c r="V93" s="147"/>
      <c r="W93" s="147"/>
    </row>
    <row r="94" spans="1:23" ht="12.75" customHeight="1" x14ac:dyDescent="0.15">
      <c r="A94" s="147"/>
      <c r="B94" s="150"/>
      <c r="C94" s="90"/>
      <c r="D94" s="146"/>
      <c r="E94" s="82"/>
      <c r="F94" s="147"/>
      <c r="G94" s="147"/>
      <c r="H94" s="147"/>
      <c r="I94" s="147"/>
      <c r="J94" s="147"/>
      <c r="K94" s="147"/>
      <c r="L94" s="147"/>
      <c r="M94" s="147"/>
      <c r="N94" s="147"/>
      <c r="O94" s="147"/>
      <c r="P94" s="147"/>
      <c r="Q94" s="147"/>
      <c r="R94" s="147"/>
      <c r="S94" s="147"/>
      <c r="T94" s="147"/>
      <c r="U94" s="147"/>
      <c r="V94" s="147"/>
      <c r="W94" s="147"/>
    </row>
    <row r="95" spans="1:23" ht="12.75" customHeight="1" x14ac:dyDescent="0.15">
      <c r="A95" s="147"/>
      <c r="B95" s="150"/>
      <c r="C95" s="90"/>
      <c r="D95" s="146"/>
      <c r="E95" s="82"/>
      <c r="F95" s="147"/>
      <c r="G95" s="147"/>
      <c r="H95" s="147"/>
      <c r="I95" s="147"/>
      <c r="J95" s="147"/>
      <c r="K95" s="147"/>
      <c r="L95" s="147"/>
      <c r="M95" s="147"/>
      <c r="N95" s="147"/>
      <c r="O95" s="147"/>
      <c r="P95" s="147"/>
      <c r="Q95" s="147"/>
      <c r="R95" s="147"/>
      <c r="S95" s="147"/>
      <c r="T95" s="147"/>
      <c r="U95" s="147"/>
      <c r="V95" s="147"/>
      <c r="W95" s="147"/>
    </row>
    <row r="96" spans="1:23" ht="12.75" customHeight="1" x14ac:dyDescent="0.15">
      <c r="A96" s="147"/>
      <c r="B96" s="150"/>
      <c r="C96" s="90"/>
      <c r="D96" s="146"/>
      <c r="E96" s="82"/>
      <c r="F96" s="147"/>
      <c r="G96" s="147"/>
      <c r="H96" s="147"/>
      <c r="I96" s="147"/>
      <c r="J96" s="147"/>
      <c r="K96" s="147"/>
      <c r="L96" s="147"/>
      <c r="M96" s="147"/>
      <c r="N96" s="147"/>
      <c r="O96" s="147"/>
      <c r="P96" s="147"/>
      <c r="Q96" s="147"/>
      <c r="R96" s="147"/>
      <c r="S96" s="147"/>
      <c r="T96" s="147"/>
      <c r="U96" s="147"/>
      <c r="V96" s="147"/>
      <c r="W96" s="147"/>
    </row>
    <row r="97" spans="1:23" ht="12.75" customHeight="1" x14ac:dyDescent="0.15">
      <c r="A97" s="147"/>
      <c r="B97" s="150"/>
      <c r="C97" s="90"/>
      <c r="D97" s="146"/>
      <c r="E97" s="82"/>
      <c r="F97" s="147"/>
      <c r="G97" s="147"/>
      <c r="H97" s="147"/>
      <c r="I97" s="147"/>
      <c r="J97" s="147"/>
      <c r="K97" s="147"/>
      <c r="L97" s="147"/>
      <c r="M97" s="147"/>
      <c r="N97" s="147"/>
      <c r="O97" s="147"/>
      <c r="P97" s="147"/>
      <c r="Q97" s="147"/>
      <c r="R97" s="147"/>
      <c r="S97" s="147"/>
      <c r="T97" s="147"/>
      <c r="U97" s="147"/>
      <c r="V97" s="147"/>
      <c r="W97" s="147"/>
    </row>
    <row r="98" spans="1:23" ht="12.75" customHeight="1" x14ac:dyDescent="0.15">
      <c r="A98" s="147"/>
      <c r="B98" s="150"/>
      <c r="C98" s="90"/>
      <c r="D98" s="146"/>
      <c r="E98" s="82"/>
      <c r="F98" s="147"/>
      <c r="G98" s="147"/>
      <c r="H98" s="147"/>
      <c r="I98" s="147"/>
      <c r="J98" s="147"/>
      <c r="K98" s="147"/>
      <c r="L98" s="147"/>
      <c r="M98" s="147"/>
      <c r="N98" s="147"/>
      <c r="O98" s="147"/>
      <c r="P98" s="147"/>
      <c r="Q98" s="147"/>
      <c r="R98" s="147"/>
      <c r="S98" s="147"/>
      <c r="T98" s="147"/>
      <c r="U98" s="147"/>
      <c r="V98" s="147"/>
      <c r="W98" s="147"/>
    </row>
    <row r="99" spans="1:23" ht="12.75" customHeight="1" x14ac:dyDescent="0.15">
      <c r="A99" s="147"/>
      <c r="B99" s="150"/>
      <c r="C99" s="90"/>
      <c r="D99" s="146"/>
      <c r="E99" s="82"/>
      <c r="F99" s="147"/>
      <c r="G99" s="147"/>
      <c r="H99" s="147"/>
      <c r="I99" s="147"/>
      <c r="J99" s="147"/>
      <c r="K99" s="147"/>
      <c r="L99" s="147"/>
      <c r="M99" s="147"/>
      <c r="N99" s="147"/>
      <c r="O99" s="147"/>
      <c r="P99" s="147"/>
      <c r="Q99" s="147"/>
      <c r="R99" s="147"/>
      <c r="S99" s="147"/>
      <c r="T99" s="147"/>
      <c r="U99" s="147"/>
      <c r="V99" s="147"/>
      <c r="W99" s="147"/>
    </row>
    <row r="100" spans="1:23" ht="12.75" customHeight="1" x14ac:dyDescent="0.15">
      <c r="A100" s="147"/>
      <c r="B100" s="150"/>
      <c r="C100" s="90"/>
      <c r="D100" s="146"/>
      <c r="E100" s="82"/>
      <c r="F100" s="147"/>
      <c r="G100" s="147"/>
      <c r="H100" s="147"/>
      <c r="I100" s="147"/>
      <c r="J100" s="147"/>
      <c r="K100" s="147"/>
      <c r="L100" s="147"/>
      <c r="M100" s="147"/>
      <c r="N100" s="147"/>
      <c r="O100" s="147"/>
      <c r="P100" s="147"/>
      <c r="Q100" s="147"/>
      <c r="R100" s="147"/>
      <c r="S100" s="147"/>
      <c r="T100" s="147"/>
      <c r="U100" s="147"/>
      <c r="V100" s="147"/>
      <c r="W100" s="147"/>
    </row>
    <row r="101" spans="1:23" ht="12.75" customHeight="1" x14ac:dyDescent="0.15">
      <c r="A101" s="147"/>
      <c r="B101" s="150"/>
      <c r="C101" s="90"/>
      <c r="D101" s="146"/>
      <c r="E101" s="82"/>
      <c r="F101" s="147"/>
      <c r="G101" s="147"/>
      <c r="H101" s="147"/>
      <c r="I101" s="147"/>
      <c r="J101" s="147"/>
      <c r="K101" s="147"/>
      <c r="L101" s="147"/>
      <c r="M101" s="147"/>
      <c r="N101" s="147"/>
      <c r="O101" s="147"/>
      <c r="P101" s="147"/>
      <c r="Q101" s="147"/>
      <c r="R101" s="147"/>
      <c r="S101" s="147"/>
      <c r="T101" s="147"/>
      <c r="U101" s="147"/>
      <c r="V101" s="147"/>
      <c r="W101" s="147"/>
    </row>
    <row r="102" spans="1:23" ht="12.75" customHeight="1" x14ac:dyDescent="0.15">
      <c r="A102" s="147"/>
      <c r="B102" s="150"/>
      <c r="C102" s="90"/>
      <c r="D102" s="146"/>
      <c r="E102" s="82"/>
      <c r="F102" s="147"/>
      <c r="G102" s="147"/>
      <c r="H102" s="147"/>
      <c r="I102" s="147"/>
      <c r="J102" s="147"/>
      <c r="K102" s="147"/>
      <c r="L102" s="147"/>
      <c r="M102" s="147"/>
      <c r="N102" s="147"/>
      <c r="O102" s="147"/>
      <c r="P102" s="147"/>
      <c r="Q102" s="147"/>
      <c r="R102" s="147"/>
      <c r="S102" s="147"/>
      <c r="T102" s="147"/>
      <c r="U102" s="147"/>
      <c r="V102" s="147"/>
      <c r="W102" s="147"/>
    </row>
    <row r="103" spans="1:23" ht="12.75" customHeight="1" x14ac:dyDescent="0.15">
      <c r="A103" s="147"/>
      <c r="B103" s="150"/>
      <c r="C103" s="90"/>
      <c r="D103" s="146"/>
      <c r="E103" s="82"/>
      <c r="F103" s="147"/>
      <c r="G103" s="147"/>
      <c r="H103" s="147"/>
      <c r="I103" s="147"/>
      <c r="J103" s="147"/>
      <c r="K103" s="147"/>
      <c r="L103" s="147"/>
      <c r="M103" s="147"/>
      <c r="N103" s="147"/>
      <c r="O103" s="147"/>
      <c r="P103" s="147"/>
      <c r="Q103" s="147"/>
      <c r="R103" s="147"/>
      <c r="S103" s="147"/>
      <c r="T103" s="147"/>
      <c r="U103" s="147"/>
      <c r="V103" s="147"/>
      <c r="W103" s="147"/>
    </row>
    <row r="104" spans="1:23" ht="12.75" customHeight="1" x14ac:dyDescent="0.15">
      <c r="A104" s="147"/>
      <c r="B104" s="150"/>
      <c r="C104" s="90"/>
      <c r="D104" s="146"/>
      <c r="E104" s="82"/>
      <c r="F104" s="147"/>
      <c r="G104" s="147"/>
      <c r="H104" s="147"/>
      <c r="I104" s="147"/>
      <c r="J104" s="147"/>
      <c r="K104" s="147"/>
      <c r="L104" s="147"/>
      <c r="M104" s="147"/>
      <c r="N104" s="147"/>
      <c r="O104" s="147"/>
      <c r="P104" s="147"/>
      <c r="Q104" s="147"/>
      <c r="R104" s="147"/>
      <c r="S104" s="147"/>
      <c r="T104" s="147"/>
      <c r="U104" s="147"/>
      <c r="V104" s="147"/>
      <c r="W104" s="147"/>
    </row>
    <row r="105" spans="1:23" ht="12.75" customHeight="1" x14ac:dyDescent="0.15">
      <c r="A105" s="147"/>
      <c r="B105" s="150"/>
      <c r="C105" s="90"/>
      <c r="D105" s="146"/>
      <c r="E105" s="82"/>
      <c r="F105" s="147"/>
      <c r="G105" s="147"/>
      <c r="H105" s="147"/>
      <c r="I105" s="147"/>
      <c r="J105" s="147"/>
      <c r="K105" s="147"/>
      <c r="L105" s="147"/>
      <c r="M105" s="147"/>
      <c r="N105" s="147"/>
      <c r="O105" s="147"/>
      <c r="P105" s="147"/>
      <c r="Q105" s="147"/>
      <c r="R105" s="147"/>
      <c r="S105" s="147"/>
      <c r="T105" s="147"/>
      <c r="U105" s="147"/>
      <c r="V105" s="147"/>
      <c r="W105" s="147"/>
    </row>
    <row r="106" spans="1:23" ht="12.75" customHeight="1" x14ac:dyDescent="0.15">
      <c r="A106" s="147"/>
      <c r="B106" s="150"/>
      <c r="C106" s="90"/>
      <c r="D106" s="146"/>
      <c r="E106" s="82"/>
      <c r="F106" s="147"/>
      <c r="G106" s="147"/>
      <c r="H106" s="147"/>
      <c r="I106" s="147"/>
      <c r="J106" s="147"/>
      <c r="K106" s="147"/>
      <c r="L106" s="147"/>
      <c r="M106" s="147"/>
      <c r="N106" s="147"/>
      <c r="O106" s="147"/>
      <c r="P106" s="147"/>
      <c r="Q106" s="147"/>
      <c r="R106" s="147"/>
      <c r="S106" s="147"/>
      <c r="T106" s="147"/>
      <c r="U106" s="147"/>
      <c r="V106" s="147"/>
      <c r="W106" s="147"/>
    </row>
    <row r="107" spans="1:23" ht="12.75" customHeight="1" x14ac:dyDescent="0.15">
      <c r="A107" s="147"/>
      <c r="B107" s="150"/>
      <c r="C107" s="90"/>
      <c r="D107" s="146"/>
      <c r="E107" s="82"/>
      <c r="F107" s="147"/>
      <c r="G107" s="147"/>
      <c r="H107" s="147"/>
      <c r="I107" s="147"/>
      <c r="J107" s="147"/>
      <c r="K107" s="147"/>
      <c r="L107" s="147"/>
      <c r="M107" s="147"/>
      <c r="N107" s="147"/>
      <c r="O107" s="147"/>
      <c r="P107" s="147"/>
      <c r="Q107" s="147"/>
      <c r="R107" s="147"/>
      <c r="S107" s="147"/>
      <c r="T107" s="147"/>
      <c r="U107" s="147"/>
      <c r="V107" s="147"/>
      <c r="W107" s="147"/>
    </row>
    <row r="108" spans="1:23" ht="12.75" customHeight="1" x14ac:dyDescent="0.15">
      <c r="A108" s="147"/>
      <c r="B108" s="150"/>
      <c r="C108" s="90"/>
      <c r="D108" s="146"/>
      <c r="E108" s="82"/>
      <c r="F108" s="147"/>
      <c r="G108" s="147"/>
      <c r="H108" s="147"/>
      <c r="I108" s="147"/>
      <c r="J108" s="147"/>
      <c r="K108" s="147"/>
      <c r="L108" s="147"/>
      <c r="M108" s="147"/>
      <c r="N108" s="147"/>
      <c r="O108" s="147"/>
      <c r="P108" s="147"/>
      <c r="Q108" s="147"/>
      <c r="R108" s="147"/>
      <c r="S108" s="147"/>
      <c r="T108" s="147"/>
      <c r="U108" s="147"/>
      <c r="V108" s="147"/>
      <c r="W108" s="147"/>
    </row>
    <row r="109" spans="1:23" ht="12.75" customHeight="1" x14ac:dyDescent="0.15">
      <c r="A109" s="147"/>
      <c r="B109" s="150"/>
      <c r="C109" s="90"/>
      <c r="D109" s="146"/>
      <c r="E109" s="82"/>
      <c r="F109" s="147"/>
      <c r="G109" s="147"/>
      <c r="H109" s="147"/>
      <c r="I109" s="147"/>
      <c r="J109" s="147"/>
      <c r="K109" s="147"/>
      <c r="L109" s="147"/>
      <c r="M109" s="147"/>
      <c r="N109" s="147"/>
      <c r="O109" s="147"/>
      <c r="P109" s="147"/>
      <c r="Q109" s="147"/>
      <c r="R109" s="147"/>
      <c r="S109" s="147"/>
      <c r="T109" s="147"/>
      <c r="U109" s="147"/>
      <c r="V109" s="147"/>
      <c r="W109" s="147"/>
    </row>
    <row r="110" spans="1:23" ht="12.75" customHeight="1" x14ac:dyDescent="0.15">
      <c r="A110" s="147"/>
      <c r="B110" s="150"/>
      <c r="C110" s="90"/>
      <c r="D110" s="146"/>
      <c r="E110" s="82"/>
      <c r="F110" s="147"/>
      <c r="G110" s="147"/>
      <c r="H110" s="147"/>
      <c r="I110" s="147"/>
      <c r="J110" s="147"/>
      <c r="K110" s="147"/>
      <c r="L110" s="147"/>
      <c r="M110" s="147"/>
      <c r="N110" s="147"/>
      <c r="O110" s="147"/>
      <c r="P110" s="147"/>
      <c r="Q110" s="147"/>
      <c r="R110" s="147"/>
      <c r="S110" s="147"/>
      <c r="T110" s="147"/>
      <c r="U110" s="147"/>
      <c r="V110" s="147"/>
      <c r="W110" s="147"/>
    </row>
    <row r="111" spans="1:23" ht="12.75" customHeight="1" x14ac:dyDescent="0.15">
      <c r="A111" s="147"/>
      <c r="B111" s="150"/>
      <c r="C111" s="90"/>
      <c r="D111" s="146"/>
      <c r="E111" s="82"/>
      <c r="F111" s="147"/>
      <c r="G111" s="147"/>
      <c r="H111" s="147"/>
      <c r="I111" s="147"/>
      <c r="J111" s="147"/>
      <c r="K111" s="147"/>
      <c r="L111" s="147"/>
      <c r="M111" s="147"/>
      <c r="N111" s="147"/>
      <c r="O111" s="147"/>
      <c r="P111" s="147"/>
      <c r="Q111" s="147"/>
      <c r="R111" s="147"/>
      <c r="S111" s="147"/>
      <c r="T111" s="147"/>
      <c r="U111" s="147"/>
      <c r="V111" s="147"/>
      <c r="W111" s="147"/>
    </row>
    <row r="112" spans="1:23" ht="12.75" customHeight="1" x14ac:dyDescent="0.15">
      <c r="A112" s="147"/>
      <c r="B112" s="150"/>
      <c r="C112" s="90"/>
      <c r="D112" s="146"/>
      <c r="E112" s="82"/>
      <c r="F112" s="147"/>
      <c r="G112" s="147"/>
      <c r="H112" s="147"/>
      <c r="I112" s="147"/>
      <c r="J112" s="147"/>
      <c r="K112" s="147"/>
      <c r="L112" s="147"/>
      <c r="M112" s="147"/>
      <c r="N112" s="147"/>
      <c r="O112" s="147"/>
      <c r="P112" s="147"/>
      <c r="Q112" s="147"/>
      <c r="R112" s="147"/>
      <c r="S112" s="147"/>
      <c r="T112" s="147"/>
      <c r="U112" s="147"/>
      <c r="V112" s="147"/>
      <c r="W112" s="147"/>
    </row>
    <row r="113" spans="1:23" ht="12.75" customHeight="1" x14ac:dyDescent="0.15">
      <c r="A113" s="147"/>
      <c r="B113" s="150"/>
      <c r="C113" s="90"/>
      <c r="D113" s="146"/>
      <c r="E113" s="82"/>
      <c r="F113" s="147"/>
      <c r="G113" s="147"/>
      <c r="H113" s="147"/>
      <c r="I113" s="147"/>
      <c r="J113" s="147"/>
      <c r="K113" s="147"/>
      <c r="L113" s="147"/>
      <c r="M113" s="147"/>
      <c r="N113" s="147"/>
      <c r="O113" s="147"/>
      <c r="P113" s="147"/>
      <c r="Q113" s="147"/>
      <c r="R113" s="147"/>
      <c r="S113" s="147"/>
      <c r="T113" s="147"/>
      <c r="U113" s="147"/>
      <c r="V113" s="147"/>
      <c r="W113" s="147"/>
    </row>
    <row r="114" spans="1:23" ht="12.75" customHeight="1" x14ac:dyDescent="0.15">
      <c r="A114" s="147"/>
      <c r="B114" s="150"/>
      <c r="C114" s="90"/>
      <c r="D114" s="146"/>
      <c r="E114" s="82"/>
      <c r="F114" s="147"/>
      <c r="G114" s="147"/>
      <c r="H114" s="147"/>
      <c r="I114" s="147"/>
      <c r="J114" s="147"/>
      <c r="K114" s="147"/>
      <c r="L114" s="147"/>
      <c r="M114" s="147"/>
      <c r="N114" s="147"/>
      <c r="O114" s="147"/>
      <c r="P114" s="147"/>
      <c r="Q114" s="147"/>
      <c r="R114" s="147"/>
      <c r="S114" s="147"/>
      <c r="T114" s="147"/>
      <c r="U114" s="147"/>
      <c r="V114" s="147"/>
      <c r="W114" s="147"/>
    </row>
    <row r="115" spans="1:23" ht="12.75" customHeight="1" x14ac:dyDescent="0.15">
      <c r="A115" s="147"/>
      <c r="B115" s="150"/>
      <c r="C115" s="90"/>
      <c r="D115" s="146"/>
      <c r="E115" s="82"/>
      <c r="F115" s="147"/>
      <c r="G115" s="147"/>
      <c r="H115" s="147"/>
      <c r="I115" s="147"/>
      <c r="J115" s="147"/>
      <c r="K115" s="147"/>
      <c r="L115" s="147"/>
      <c r="M115" s="147"/>
      <c r="N115" s="147"/>
      <c r="O115" s="147"/>
      <c r="P115" s="147"/>
      <c r="Q115" s="147"/>
      <c r="R115" s="147"/>
      <c r="S115" s="147"/>
      <c r="T115" s="147"/>
      <c r="U115" s="147"/>
      <c r="V115" s="147"/>
      <c r="W115" s="147"/>
    </row>
    <row r="116" spans="1:23" ht="12.75" customHeight="1" x14ac:dyDescent="0.15">
      <c r="A116" s="147"/>
      <c r="B116" s="150"/>
      <c r="C116" s="90"/>
      <c r="D116" s="146"/>
      <c r="E116" s="82"/>
      <c r="F116" s="147"/>
      <c r="G116" s="147"/>
      <c r="H116" s="147"/>
      <c r="I116" s="147"/>
      <c r="J116" s="147"/>
      <c r="K116" s="147"/>
      <c r="L116" s="147"/>
      <c r="M116" s="147"/>
      <c r="N116" s="147"/>
      <c r="O116" s="147"/>
      <c r="P116" s="147"/>
      <c r="Q116" s="147"/>
      <c r="R116" s="147"/>
      <c r="S116" s="147"/>
      <c r="T116" s="147"/>
      <c r="U116" s="147"/>
      <c r="V116" s="147"/>
      <c r="W116" s="147"/>
    </row>
    <row r="117" spans="1:23" ht="12.75" customHeight="1" x14ac:dyDescent="0.15">
      <c r="A117" s="147"/>
      <c r="B117" s="150"/>
      <c r="C117" s="90"/>
      <c r="D117" s="146"/>
      <c r="E117" s="82"/>
      <c r="F117" s="147"/>
      <c r="G117" s="147"/>
      <c r="H117" s="147"/>
      <c r="I117" s="147"/>
      <c r="J117" s="147"/>
      <c r="K117" s="147"/>
      <c r="L117" s="147"/>
      <c r="M117" s="147"/>
      <c r="N117" s="147"/>
      <c r="O117" s="147"/>
      <c r="P117" s="147"/>
      <c r="Q117" s="147"/>
      <c r="R117" s="147"/>
      <c r="S117" s="147"/>
      <c r="T117" s="147"/>
      <c r="U117" s="147"/>
      <c r="V117" s="147"/>
      <c r="W117" s="147"/>
    </row>
    <row r="118" spans="1:23" ht="12.75" customHeight="1" x14ac:dyDescent="0.15">
      <c r="A118" s="147"/>
      <c r="B118" s="150"/>
      <c r="C118" s="90"/>
      <c r="D118" s="146"/>
      <c r="E118" s="82"/>
      <c r="F118" s="147"/>
      <c r="G118" s="147"/>
      <c r="H118" s="147"/>
      <c r="I118" s="147"/>
      <c r="J118" s="147"/>
      <c r="K118" s="147"/>
      <c r="L118" s="147"/>
      <c r="M118" s="147"/>
      <c r="N118" s="147"/>
      <c r="O118" s="147"/>
      <c r="P118" s="147"/>
      <c r="Q118" s="147"/>
      <c r="R118" s="147"/>
      <c r="S118" s="147"/>
      <c r="T118" s="147"/>
      <c r="U118" s="147"/>
      <c r="V118" s="147"/>
      <c r="W118" s="147"/>
    </row>
    <row r="119" spans="1:23" ht="12.75" customHeight="1" x14ac:dyDescent="0.15">
      <c r="A119" s="147"/>
      <c r="B119" s="150"/>
      <c r="C119" s="90"/>
      <c r="D119" s="146"/>
      <c r="E119" s="82"/>
      <c r="F119" s="147"/>
      <c r="G119" s="147"/>
      <c r="H119" s="147"/>
      <c r="I119" s="147"/>
      <c r="J119" s="147"/>
      <c r="K119" s="147"/>
      <c r="L119" s="147"/>
      <c r="M119" s="147"/>
      <c r="N119" s="147"/>
      <c r="O119" s="147"/>
      <c r="P119" s="147"/>
      <c r="Q119" s="147"/>
      <c r="R119" s="147"/>
      <c r="S119" s="147"/>
      <c r="T119" s="147"/>
      <c r="U119" s="147"/>
      <c r="V119" s="147"/>
      <c r="W119" s="147"/>
    </row>
    <row r="120" spans="1:23" ht="12.75" customHeight="1" x14ac:dyDescent="0.15">
      <c r="A120" s="147"/>
      <c r="B120" s="150"/>
      <c r="C120" s="90"/>
      <c r="D120" s="146"/>
      <c r="E120" s="82"/>
      <c r="F120" s="147"/>
      <c r="G120" s="147"/>
      <c r="H120" s="147"/>
      <c r="I120" s="147"/>
      <c r="J120" s="147"/>
      <c r="K120" s="147"/>
      <c r="L120" s="147"/>
      <c r="M120" s="147"/>
      <c r="N120" s="147"/>
      <c r="O120" s="147"/>
      <c r="P120" s="147"/>
      <c r="Q120" s="147"/>
      <c r="R120" s="147"/>
      <c r="S120" s="147"/>
      <c r="T120" s="147"/>
      <c r="U120" s="147"/>
      <c r="V120" s="147"/>
      <c r="W120" s="147"/>
    </row>
    <row r="121" spans="1:23" ht="12.75" customHeight="1" x14ac:dyDescent="0.15">
      <c r="A121" s="147"/>
      <c r="B121" s="150"/>
      <c r="C121" s="90"/>
      <c r="D121" s="146"/>
      <c r="E121" s="82"/>
      <c r="F121" s="147"/>
      <c r="G121" s="147"/>
      <c r="H121" s="147"/>
      <c r="I121" s="147"/>
      <c r="J121" s="147"/>
      <c r="K121" s="147"/>
      <c r="L121" s="147"/>
      <c r="M121" s="147"/>
      <c r="N121" s="147"/>
      <c r="O121" s="147"/>
      <c r="P121" s="147"/>
      <c r="Q121" s="147"/>
      <c r="R121" s="147"/>
      <c r="S121" s="147"/>
      <c r="T121" s="147"/>
      <c r="U121" s="147"/>
      <c r="V121" s="147"/>
      <c r="W121" s="147"/>
    </row>
    <row r="122" spans="1:23" ht="12.75" customHeight="1" x14ac:dyDescent="0.15">
      <c r="A122" s="147"/>
      <c r="B122" s="150"/>
      <c r="C122" s="90"/>
      <c r="D122" s="146"/>
      <c r="E122" s="82"/>
      <c r="F122" s="147"/>
      <c r="G122" s="147"/>
      <c r="H122" s="147"/>
      <c r="I122" s="147"/>
      <c r="J122" s="147"/>
      <c r="K122" s="147"/>
      <c r="L122" s="147"/>
      <c r="M122" s="147"/>
      <c r="N122" s="147"/>
      <c r="O122" s="147"/>
      <c r="P122" s="147"/>
      <c r="Q122" s="147"/>
      <c r="R122" s="147"/>
      <c r="S122" s="147"/>
      <c r="T122" s="147"/>
      <c r="U122" s="147"/>
      <c r="V122" s="147"/>
      <c r="W122" s="147"/>
    </row>
    <row r="123" spans="1:23" ht="12.75" customHeight="1" x14ac:dyDescent="0.15">
      <c r="A123" s="147"/>
      <c r="B123" s="150"/>
      <c r="C123" s="90"/>
      <c r="D123" s="146"/>
      <c r="E123" s="82"/>
      <c r="F123" s="147"/>
      <c r="G123" s="147"/>
      <c r="H123" s="147"/>
      <c r="I123" s="147"/>
      <c r="J123" s="147"/>
      <c r="K123" s="147"/>
      <c r="L123" s="147"/>
      <c r="M123" s="147"/>
      <c r="N123" s="147"/>
      <c r="O123" s="147"/>
      <c r="P123" s="147"/>
      <c r="Q123" s="147"/>
      <c r="R123" s="147"/>
      <c r="S123" s="147"/>
      <c r="T123" s="147"/>
      <c r="U123" s="147"/>
      <c r="V123" s="147"/>
      <c r="W123" s="147"/>
    </row>
    <row r="124" spans="1:23" ht="12.75" customHeight="1" x14ac:dyDescent="0.15">
      <c r="A124" s="147"/>
      <c r="B124" s="150"/>
      <c r="C124" s="90"/>
      <c r="D124" s="146"/>
      <c r="E124" s="82"/>
      <c r="F124" s="147"/>
      <c r="G124" s="147"/>
      <c r="H124" s="147"/>
      <c r="I124" s="147"/>
      <c r="J124" s="147"/>
      <c r="K124" s="147"/>
      <c r="L124" s="147"/>
      <c r="M124" s="147"/>
      <c r="N124" s="147"/>
      <c r="O124" s="147"/>
      <c r="P124" s="147"/>
      <c r="Q124" s="147"/>
      <c r="R124" s="147"/>
      <c r="S124" s="147"/>
      <c r="T124" s="147"/>
      <c r="U124" s="147"/>
      <c r="V124" s="147"/>
      <c r="W124" s="147"/>
    </row>
    <row r="125" spans="1:23" ht="12.75" customHeight="1" x14ac:dyDescent="0.15">
      <c r="A125" s="147"/>
      <c r="B125" s="150"/>
      <c r="C125" s="90"/>
      <c r="D125" s="146"/>
      <c r="E125" s="82"/>
      <c r="F125" s="147"/>
      <c r="G125" s="147"/>
      <c r="H125" s="147"/>
      <c r="I125" s="147"/>
      <c r="J125" s="147"/>
      <c r="K125" s="147"/>
      <c r="L125" s="147"/>
      <c r="M125" s="147"/>
      <c r="N125" s="147"/>
      <c r="O125" s="147"/>
      <c r="P125" s="147"/>
      <c r="Q125" s="147"/>
      <c r="R125" s="147"/>
      <c r="S125" s="147"/>
      <c r="T125" s="147"/>
      <c r="U125" s="147"/>
      <c r="V125" s="147"/>
      <c r="W125" s="147"/>
    </row>
    <row r="126" spans="1:23" ht="12.75" customHeight="1" x14ac:dyDescent="0.15">
      <c r="A126" s="147"/>
      <c r="B126" s="150"/>
      <c r="C126" s="90"/>
      <c r="D126" s="146"/>
      <c r="E126" s="82"/>
      <c r="F126" s="147"/>
      <c r="G126" s="147"/>
      <c r="H126" s="147"/>
      <c r="I126" s="147"/>
      <c r="J126" s="147"/>
      <c r="K126" s="147"/>
      <c r="L126" s="147"/>
      <c r="M126" s="147"/>
      <c r="N126" s="147"/>
      <c r="O126" s="147"/>
      <c r="P126" s="147"/>
      <c r="Q126" s="147"/>
      <c r="R126" s="147"/>
      <c r="S126" s="147"/>
      <c r="T126" s="147"/>
      <c r="U126" s="147"/>
      <c r="V126" s="147"/>
      <c r="W126" s="147"/>
    </row>
    <row r="127" spans="1:23" ht="12.75" customHeight="1" x14ac:dyDescent="0.15">
      <c r="A127" s="147"/>
      <c r="B127" s="150"/>
      <c r="C127" s="90"/>
      <c r="D127" s="146"/>
      <c r="E127" s="82"/>
      <c r="F127" s="147"/>
      <c r="G127" s="147"/>
      <c r="H127" s="147"/>
      <c r="I127" s="147"/>
      <c r="J127" s="147"/>
      <c r="K127" s="147"/>
      <c r="L127" s="147"/>
      <c r="M127" s="147"/>
      <c r="N127" s="147"/>
      <c r="O127" s="147"/>
      <c r="P127" s="147"/>
      <c r="Q127" s="147"/>
      <c r="R127" s="147"/>
      <c r="S127" s="147"/>
      <c r="T127" s="147"/>
      <c r="U127" s="147"/>
      <c r="V127" s="147"/>
      <c r="W127" s="147"/>
    </row>
    <row r="128" spans="1:23" ht="12.75" customHeight="1" x14ac:dyDescent="0.15">
      <c r="A128" s="147"/>
      <c r="B128" s="150"/>
      <c r="C128" s="90"/>
      <c r="D128" s="146"/>
      <c r="E128" s="82"/>
      <c r="F128" s="147"/>
      <c r="G128" s="147"/>
      <c r="H128" s="147"/>
      <c r="I128" s="147"/>
      <c r="J128" s="147"/>
      <c r="K128" s="147"/>
      <c r="L128" s="147"/>
      <c r="M128" s="147"/>
      <c r="N128" s="147"/>
      <c r="O128" s="147"/>
      <c r="P128" s="147"/>
      <c r="Q128" s="147"/>
      <c r="R128" s="147"/>
      <c r="S128" s="147"/>
      <c r="T128" s="147"/>
      <c r="U128" s="147"/>
      <c r="V128" s="147"/>
      <c r="W128" s="147"/>
    </row>
    <row r="129" spans="1:23" ht="12.75" customHeight="1" x14ac:dyDescent="0.15">
      <c r="A129" s="147"/>
      <c r="B129" s="150"/>
      <c r="C129" s="90"/>
      <c r="D129" s="146"/>
      <c r="E129" s="82"/>
      <c r="F129" s="147"/>
      <c r="G129" s="147"/>
      <c r="H129" s="147"/>
      <c r="I129" s="147"/>
      <c r="J129" s="147"/>
      <c r="K129" s="147"/>
      <c r="L129" s="147"/>
      <c r="M129" s="147"/>
      <c r="N129" s="147"/>
      <c r="O129" s="147"/>
      <c r="P129" s="147"/>
      <c r="Q129" s="147"/>
      <c r="R129" s="147"/>
      <c r="S129" s="147"/>
      <c r="T129" s="147"/>
      <c r="U129" s="147"/>
      <c r="V129" s="147"/>
      <c r="W129" s="147"/>
    </row>
    <row r="130" spans="1:23" ht="12.75" customHeight="1" x14ac:dyDescent="0.15">
      <c r="A130" s="147"/>
      <c r="B130" s="150"/>
      <c r="C130" s="90"/>
      <c r="D130" s="146"/>
      <c r="E130" s="82"/>
      <c r="F130" s="147"/>
      <c r="G130" s="147"/>
      <c r="H130" s="147"/>
      <c r="I130" s="147"/>
      <c r="J130" s="147"/>
      <c r="K130" s="147"/>
      <c r="L130" s="147"/>
      <c r="M130" s="147"/>
      <c r="N130" s="147"/>
      <c r="O130" s="147"/>
      <c r="P130" s="147"/>
      <c r="Q130" s="147"/>
      <c r="R130" s="147"/>
      <c r="S130" s="147"/>
      <c r="T130" s="147"/>
      <c r="U130" s="147"/>
      <c r="V130" s="147"/>
      <c r="W130" s="147"/>
    </row>
    <row r="131" spans="1:23" ht="12.75" customHeight="1" x14ac:dyDescent="0.15">
      <c r="A131" s="147"/>
      <c r="B131" s="150"/>
      <c r="C131" s="90"/>
      <c r="D131" s="146"/>
      <c r="E131" s="82"/>
      <c r="F131" s="147"/>
      <c r="G131" s="147"/>
      <c r="H131" s="147"/>
      <c r="I131" s="147"/>
      <c r="J131" s="147"/>
      <c r="K131" s="147"/>
      <c r="L131" s="147"/>
      <c r="M131" s="147"/>
      <c r="N131" s="147"/>
      <c r="O131" s="147"/>
      <c r="P131" s="147"/>
      <c r="Q131" s="147"/>
      <c r="R131" s="147"/>
      <c r="S131" s="147"/>
      <c r="T131" s="147"/>
      <c r="U131" s="147"/>
      <c r="V131" s="147"/>
      <c r="W131" s="147"/>
    </row>
    <row r="132" spans="1:23" ht="12.75" customHeight="1" x14ac:dyDescent="0.15">
      <c r="A132" s="147"/>
      <c r="B132" s="150"/>
      <c r="C132" s="90"/>
      <c r="D132" s="146"/>
      <c r="E132" s="82"/>
      <c r="F132" s="147"/>
      <c r="G132" s="147"/>
      <c r="H132" s="147"/>
      <c r="I132" s="147"/>
      <c r="J132" s="147"/>
      <c r="K132" s="147"/>
      <c r="L132" s="147"/>
      <c r="M132" s="147"/>
      <c r="N132" s="147"/>
      <c r="O132" s="147"/>
      <c r="P132" s="147"/>
      <c r="Q132" s="147"/>
      <c r="R132" s="147"/>
      <c r="S132" s="147"/>
      <c r="T132" s="147"/>
      <c r="U132" s="147"/>
      <c r="V132" s="147"/>
      <c r="W132" s="147"/>
    </row>
    <row r="133" spans="1:23" ht="12.75" customHeight="1" x14ac:dyDescent="0.15">
      <c r="A133" s="147"/>
      <c r="B133" s="150"/>
      <c r="C133" s="90"/>
      <c r="D133" s="146"/>
      <c r="E133" s="82"/>
      <c r="F133" s="147"/>
      <c r="G133" s="147"/>
      <c r="H133" s="147"/>
      <c r="I133" s="147"/>
      <c r="J133" s="147"/>
      <c r="K133" s="147"/>
      <c r="L133" s="147"/>
      <c r="M133" s="147"/>
      <c r="N133" s="147"/>
      <c r="O133" s="147"/>
      <c r="P133" s="147"/>
      <c r="Q133" s="147"/>
      <c r="R133" s="147"/>
      <c r="S133" s="147"/>
      <c r="T133" s="147"/>
      <c r="U133" s="147"/>
      <c r="V133" s="147"/>
      <c r="W133" s="147"/>
    </row>
    <row r="134" spans="1:23" ht="12.75" customHeight="1" x14ac:dyDescent="0.15">
      <c r="A134" s="147"/>
      <c r="B134" s="150"/>
      <c r="C134" s="90"/>
      <c r="D134" s="146"/>
      <c r="E134" s="82"/>
      <c r="F134" s="147"/>
      <c r="G134" s="147"/>
      <c r="H134" s="147"/>
      <c r="I134" s="147"/>
      <c r="J134" s="147"/>
      <c r="K134" s="147"/>
      <c r="L134" s="147"/>
      <c r="M134" s="147"/>
      <c r="N134" s="147"/>
      <c r="O134" s="147"/>
      <c r="P134" s="147"/>
      <c r="Q134" s="147"/>
      <c r="R134" s="147"/>
      <c r="S134" s="147"/>
      <c r="T134" s="147"/>
      <c r="U134" s="147"/>
      <c r="V134" s="147"/>
      <c r="W134" s="147"/>
    </row>
    <row r="135" spans="1:23" ht="12.75" customHeight="1" x14ac:dyDescent="0.15">
      <c r="A135" s="147"/>
      <c r="B135" s="150"/>
      <c r="C135" s="90"/>
      <c r="D135" s="146"/>
      <c r="E135" s="82"/>
      <c r="F135" s="147"/>
      <c r="G135" s="147"/>
      <c r="H135" s="147"/>
      <c r="I135" s="147"/>
      <c r="J135" s="147"/>
      <c r="K135" s="147"/>
      <c r="L135" s="147"/>
      <c r="M135" s="147"/>
      <c r="N135" s="147"/>
      <c r="O135" s="147"/>
      <c r="P135" s="147"/>
      <c r="Q135" s="147"/>
      <c r="R135" s="147"/>
      <c r="S135" s="147"/>
      <c r="T135" s="147"/>
      <c r="U135" s="147"/>
      <c r="V135" s="147"/>
      <c r="W135" s="147"/>
    </row>
    <row r="136" spans="1:23" ht="12.75" customHeight="1" x14ac:dyDescent="0.15">
      <c r="A136" s="147"/>
      <c r="B136" s="150"/>
      <c r="C136" s="90"/>
      <c r="D136" s="146"/>
      <c r="E136" s="82"/>
      <c r="F136" s="147"/>
      <c r="G136" s="147"/>
      <c r="H136" s="147"/>
      <c r="I136" s="147"/>
      <c r="J136" s="147"/>
      <c r="K136" s="147"/>
      <c r="L136" s="147"/>
      <c r="M136" s="147"/>
      <c r="N136" s="147"/>
      <c r="O136" s="147"/>
      <c r="P136" s="147"/>
      <c r="Q136" s="147"/>
      <c r="R136" s="147"/>
      <c r="S136" s="147"/>
      <c r="T136" s="147"/>
      <c r="U136" s="147"/>
      <c r="V136" s="147"/>
      <c r="W136" s="147"/>
    </row>
    <row r="137" spans="1:23" ht="12.75" customHeight="1" x14ac:dyDescent="0.15">
      <c r="A137" s="147"/>
      <c r="B137" s="150"/>
      <c r="C137" s="90"/>
      <c r="D137" s="146"/>
      <c r="E137" s="82"/>
      <c r="F137" s="147"/>
      <c r="G137" s="147"/>
      <c r="H137" s="147"/>
      <c r="I137" s="147"/>
      <c r="J137" s="147"/>
      <c r="K137" s="147"/>
      <c r="L137" s="147"/>
      <c r="M137" s="147"/>
      <c r="N137" s="147"/>
      <c r="O137" s="147"/>
      <c r="P137" s="147"/>
      <c r="Q137" s="147"/>
      <c r="R137" s="147"/>
      <c r="S137" s="147"/>
      <c r="T137" s="147"/>
      <c r="U137" s="147"/>
      <c r="V137" s="147"/>
      <c r="W137" s="147"/>
    </row>
    <row r="138" spans="1:23" ht="12.75" customHeight="1" x14ac:dyDescent="0.15">
      <c r="A138" s="147"/>
      <c r="B138" s="150"/>
      <c r="C138" s="90"/>
      <c r="D138" s="146"/>
      <c r="E138" s="82"/>
      <c r="F138" s="147"/>
      <c r="G138" s="147"/>
      <c r="H138" s="147"/>
      <c r="I138" s="147"/>
      <c r="J138" s="147"/>
      <c r="K138" s="147"/>
      <c r="L138" s="147"/>
      <c r="M138" s="147"/>
      <c r="N138" s="147"/>
      <c r="O138" s="147"/>
      <c r="P138" s="147"/>
      <c r="Q138" s="147"/>
      <c r="R138" s="147"/>
      <c r="S138" s="147"/>
      <c r="T138" s="147"/>
      <c r="U138" s="147"/>
      <c r="V138" s="147"/>
      <c r="W138" s="147"/>
    </row>
    <row r="139" spans="1:23" ht="12.75" customHeight="1" x14ac:dyDescent="0.15">
      <c r="A139" s="147"/>
      <c r="B139" s="150"/>
      <c r="C139" s="90"/>
      <c r="D139" s="146"/>
      <c r="E139" s="82"/>
      <c r="F139" s="147"/>
      <c r="G139" s="147"/>
      <c r="H139" s="147"/>
      <c r="I139" s="147"/>
      <c r="J139" s="147"/>
      <c r="K139" s="147"/>
      <c r="L139" s="147"/>
      <c r="M139" s="147"/>
      <c r="N139" s="147"/>
      <c r="O139" s="147"/>
      <c r="P139" s="147"/>
      <c r="Q139" s="147"/>
      <c r="R139" s="147"/>
      <c r="S139" s="147"/>
      <c r="T139" s="147"/>
      <c r="U139" s="147"/>
      <c r="V139" s="147"/>
      <c r="W139" s="147"/>
    </row>
    <row r="140" spans="1:23" ht="12.75" customHeight="1" x14ac:dyDescent="0.15">
      <c r="A140" s="147"/>
      <c r="B140" s="150"/>
      <c r="C140" s="90"/>
      <c r="D140" s="146"/>
      <c r="E140" s="82"/>
      <c r="F140" s="147"/>
      <c r="G140" s="147"/>
      <c r="H140" s="147"/>
      <c r="I140" s="147"/>
      <c r="J140" s="147"/>
      <c r="K140" s="147"/>
      <c r="L140" s="147"/>
      <c r="M140" s="147"/>
      <c r="N140" s="147"/>
      <c r="O140" s="147"/>
      <c r="P140" s="147"/>
      <c r="Q140" s="147"/>
      <c r="R140" s="147"/>
      <c r="S140" s="147"/>
      <c r="T140" s="147"/>
      <c r="U140" s="147"/>
      <c r="V140" s="147"/>
      <c r="W140" s="147"/>
    </row>
    <row r="141" spans="1:23" ht="12.75" customHeight="1" x14ac:dyDescent="0.15">
      <c r="A141" s="147"/>
      <c r="B141" s="150"/>
      <c r="C141" s="90"/>
      <c r="D141" s="146"/>
      <c r="E141" s="82"/>
      <c r="F141" s="147"/>
      <c r="G141" s="147"/>
      <c r="H141" s="147"/>
      <c r="I141" s="147"/>
      <c r="J141" s="147"/>
      <c r="K141" s="147"/>
      <c r="L141" s="147"/>
      <c r="M141" s="147"/>
      <c r="N141" s="147"/>
      <c r="O141" s="147"/>
      <c r="P141" s="147"/>
      <c r="Q141" s="147"/>
      <c r="R141" s="147"/>
      <c r="S141" s="147"/>
      <c r="T141" s="147"/>
      <c r="U141" s="147"/>
      <c r="V141" s="147"/>
      <c r="W141" s="147"/>
    </row>
    <row r="142" spans="1:23" ht="12.75" customHeight="1" x14ac:dyDescent="0.15">
      <c r="A142" s="147"/>
      <c r="B142" s="150"/>
      <c r="C142" s="90"/>
      <c r="D142" s="146"/>
      <c r="E142" s="82"/>
      <c r="F142" s="147"/>
      <c r="G142" s="147"/>
      <c r="H142" s="147"/>
      <c r="I142" s="147"/>
      <c r="J142" s="147"/>
      <c r="K142" s="147"/>
      <c r="L142" s="147"/>
      <c r="M142" s="147"/>
      <c r="N142" s="147"/>
      <c r="O142" s="147"/>
      <c r="P142" s="147"/>
      <c r="Q142" s="147"/>
      <c r="R142" s="147"/>
      <c r="S142" s="147"/>
      <c r="T142" s="147"/>
      <c r="U142" s="147"/>
      <c r="V142" s="147"/>
      <c r="W142" s="147"/>
    </row>
    <row r="143" spans="1:23" ht="12.75" customHeight="1" x14ac:dyDescent="0.15">
      <c r="A143" s="147"/>
      <c r="B143" s="150"/>
      <c r="C143" s="90"/>
      <c r="D143" s="146"/>
      <c r="E143" s="82"/>
      <c r="F143" s="147"/>
      <c r="G143" s="147"/>
      <c r="H143" s="147"/>
      <c r="I143" s="147"/>
      <c r="J143" s="147"/>
      <c r="K143" s="147"/>
      <c r="L143" s="147"/>
      <c r="M143" s="147"/>
      <c r="N143" s="147"/>
      <c r="O143" s="147"/>
      <c r="P143" s="147"/>
      <c r="Q143" s="147"/>
      <c r="R143" s="147"/>
      <c r="S143" s="147"/>
      <c r="T143" s="147"/>
      <c r="U143" s="147"/>
      <c r="V143" s="147"/>
      <c r="W143" s="147"/>
    </row>
    <row r="144" spans="1:23" ht="12.75" customHeight="1" x14ac:dyDescent="0.15">
      <c r="A144" s="147"/>
      <c r="B144" s="150"/>
      <c r="C144" s="90"/>
      <c r="D144" s="146"/>
      <c r="E144" s="82"/>
      <c r="F144" s="147"/>
      <c r="G144" s="147"/>
      <c r="H144" s="147"/>
      <c r="I144" s="147"/>
      <c r="J144" s="147"/>
      <c r="K144" s="147"/>
      <c r="L144" s="147"/>
      <c r="M144" s="147"/>
      <c r="N144" s="147"/>
      <c r="O144" s="147"/>
      <c r="P144" s="147"/>
      <c r="Q144" s="147"/>
      <c r="R144" s="147"/>
      <c r="S144" s="147"/>
      <c r="T144" s="147"/>
      <c r="U144" s="147"/>
      <c r="V144" s="147"/>
      <c r="W144" s="147"/>
    </row>
    <row r="145" spans="1:23" ht="12.75" customHeight="1" x14ac:dyDescent="0.15">
      <c r="A145" s="147"/>
      <c r="B145" s="150"/>
      <c r="C145" s="90"/>
      <c r="D145" s="146"/>
      <c r="E145" s="82"/>
      <c r="F145" s="147"/>
      <c r="G145" s="147"/>
      <c r="H145" s="147"/>
      <c r="I145" s="147"/>
      <c r="J145" s="147"/>
      <c r="K145" s="147"/>
      <c r="L145" s="147"/>
      <c r="M145" s="147"/>
      <c r="N145" s="147"/>
      <c r="O145" s="147"/>
      <c r="P145" s="147"/>
      <c r="Q145" s="147"/>
      <c r="R145" s="147"/>
      <c r="S145" s="147"/>
      <c r="T145" s="147"/>
      <c r="U145" s="147"/>
      <c r="V145" s="147"/>
      <c r="W145" s="147"/>
    </row>
    <row r="146" spans="1:23" ht="12.75" customHeight="1" x14ac:dyDescent="0.15">
      <c r="A146" s="147"/>
      <c r="B146" s="150"/>
      <c r="C146" s="90"/>
      <c r="D146" s="146"/>
      <c r="E146" s="82"/>
      <c r="F146" s="147"/>
      <c r="G146" s="147"/>
      <c r="H146" s="147"/>
      <c r="I146" s="147"/>
      <c r="J146" s="147"/>
      <c r="K146" s="147"/>
      <c r="L146" s="147"/>
      <c r="M146" s="147"/>
      <c r="N146" s="147"/>
      <c r="O146" s="147"/>
      <c r="P146" s="147"/>
      <c r="Q146" s="147"/>
      <c r="R146" s="147"/>
      <c r="S146" s="147"/>
      <c r="T146" s="147"/>
      <c r="U146" s="147"/>
      <c r="V146" s="147"/>
      <c r="W146" s="147"/>
    </row>
    <row r="147" spans="1:23" ht="12.75" customHeight="1" x14ac:dyDescent="0.15">
      <c r="A147" s="147"/>
      <c r="B147" s="150"/>
      <c r="C147" s="90"/>
      <c r="D147" s="146"/>
      <c r="E147" s="82"/>
      <c r="F147" s="147"/>
      <c r="G147" s="147"/>
      <c r="H147" s="147"/>
      <c r="I147" s="147"/>
      <c r="J147" s="147"/>
      <c r="K147" s="147"/>
      <c r="L147" s="147"/>
      <c r="M147" s="147"/>
      <c r="N147" s="147"/>
      <c r="O147" s="147"/>
      <c r="P147" s="147"/>
      <c r="Q147" s="147"/>
      <c r="R147" s="147"/>
      <c r="S147" s="147"/>
      <c r="T147" s="147"/>
      <c r="U147" s="147"/>
      <c r="V147" s="147"/>
      <c r="W147" s="147"/>
    </row>
    <row r="148" spans="1:23" ht="12.75" customHeight="1" x14ac:dyDescent="0.15">
      <c r="A148" s="147"/>
      <c r="B148" s="150"/>
      <c r="C148" s="90"/>
      <c r="D148" s="146"/>
      <c r="E148" s="82"/>
      <c r="F148" s="147"/>
      <c r="G148" s="147"/>
      <c r="H148" s="147"/>
      <c r="I148" s="147"/>
      <c r="J148" s="147"/>
      <c r="K148" s="147"/>
      <c r="L148" s="147"/>
      <c r="M148" s="147"/>
      <c r="N148" s="147"/>
      <c r="O148" s="147"/>
      <c r="P148" s="147"/>
      <c r="Q148" s="147"/>
      <c r="R148" s="147"/>
      <c r="S148" s="147"/>
      <c r="T148" s="147"/>
      <c r="U148" s="147"/>
      <c r="V148" s="147"/>
      <c r="W148" s="147"/>
    </row>
    <row r="149" spans="1:23" ht="12.75" customHeight="1" x14ac:dyDescent="0.15">
      <c r="A149" s="147"/>
      <c r="B149" s="150"/>
      <c r="C149" s="90"/>
      <c r="D149" s="146"/>
      <c r="E149" s="82"/>
      <c r="F149" s="147"/>
      <c r="G149" s="147"/>
      <c r="H149" s="147"/>
      <c r="I149" s="147"/>
      <c r="J149" s="147"/>
      <c r="K149" s="147"/>
      <c r="L149" s="147"/>
      <c r="M149" s="147"/>
      <c r="N149" s="147"/>
      <c r="O149" s="147"/>
      <c r="P149" s="147"/>
      <c r="Q149" s="147"/>
      <c r="R149" s="147"/>
      <c r="S149" s="147"/>
      <c r="T149" s="147"/>
      <c r="U149" s="147"/>
      <c r="V149" s="147"/>
      <c r="W149" s="147"/>
    </row>
    <row r="150" spans="1:23" ht="12.75" customHeight="1" x14ac:dyDescent="0.15">
      <c r="A150" s="147"/>
      <c r="B150" s="150"/>
      <c r="C150" s="90"/>
      <c r="D150" s="146"/>
      <c r="E150" s="82"/>
      <c r="F150" s="147"/>
      <c r="G150" s="147"/>
      <c r="H150" s="147"/>
      <c r="I150" s="147"/>
      <c r="J150" s="147"/>
      <c r="K150" s="147"/>
      <c r="L150" s="147"/>
      <c r="M150" s="147"/>
      <c r="N150" s="147"/>
      <c r="O150" s="147"/>
      <c r="P150" s="147"/>
      <c r="Q150" s="147"/>
      <c r="R150" s="147"/>
      <c r="S150" s="147"/>
      <c r="T150" s="147"/>
      <c r="U150" s="147"/>
      <c r="V150" s="147"/>
      <c r="W150" s="147"/>
    </row>
    <row r="151" spans="1:23" ht="12.75" customHeight="1" x14ac:dyDescent="0.15">
      <c r="A151" s="147"/>
      <c r="B151" s="150"/>
      <c r="C151" s="90"/>
      <c r="D151" s="146"/>
      <c r="E151" s="82"/>
      <c r="F151" s="147"/>
      <c r="G151" s="147"/>
      <c r="H151" s="147"/>
      <c r="I151" s="147"/>
      <c r="J151" s="147"/>
      <c r="K151" s="147"/>
      <c r="L151" s="147"/>
      <c r="M151" s="147"/>
      <c r="N151" s="147"/>
      <c r="O151" s="147"/>
      <c r="P151" s="147"/>
      <c r="Q151" s="147"/>
      <c r="R151" s="147"/>
      <c r="S151" s="147"/>
      <c r="T151" s="147"/>
      <c r="U151" s="147"/>
      <c r="V151" s="147"/>
      <c r="W151" s="147"/>
    </row>
    <row r="152" spans="1:23" ht="12.75" customHeight="1" x14ac:dyDescent="0.15">
      <c r="A152" s="147"/>
      <c r="B152" s="150"/>
      <c r="C152" s="90"/>
      <c r="D152" s="146"/>
      <c r="E152" s="82"/>
      <c r="F152" s="147"/>
      <c r="G152" s="147"/>
      <c r="H152" s="147"/>
      <c r="I152" s="147"/>
      <c r="J152" s="147"/>
      <c r="K152" s="147"/>
      <c r="L152" s="147"/>
      <c r="M152" s="147"/>
      <c r="N152" s="147"/>
      <c r="O152" s="147"/>
      <c r="P152" s="147"/>
      <c r="Q152" s="147"/>
      <c r="R152" s="147"/>
      <c r="S152" s="147"/>
      <c r="T152" s="147"/>
      <c r="U152" s="147"/>
      <c r="V152" s="147"/>
      <c r="W152" s="147"/>
    </row>
    <row r="153" spans="1:23" ht="12.75" customHeight="1" x14ac:dyDescent="0.15">
      <c r="A153" s="147"/>
      <c r="B153" s="150"/>
      <c r="C153" s="90"/>
      <c r="D153" s="146"/>
      <c r="E153" s="82"/>
      <c r="F153" s="147"/>
      <c r="G153" s="147"/>
      <c r="H153" s="147"/>
      <c r="I153" s="147"/>
      <c r="J153" s="147"/>
      <c r="K153" s="147"/>
      <c r="L153" s="147"/>
      <c r="M153" s="147"/>
      <c r="N153" s="147"/>
      <c r="O153" s="147"/>
      <c r="P153" s="147"/>
      <c r="Q153" s="147"/>
      <c r="R153" s="147"/>
      <c r="S153" s="147"/>
      <c r="T153" s="147"/>
      <c r="U153" s="147"/>
      <c r="V153" s="147"/>
      <c r="W153" s="147"/>
    </row>
    <row r="154" spans="1:23" ht="12.75" customHeight="1" x14ac:dyDescent="0.15">
      <c r="A154" s="147"/>
      <c r="B154" s="150"/>
      <c r="C154" s="90"/>
      <c r="D154" s="146"/>
      <c r="E154" s="82"/>
      <c r="F154" s="147"/>
      <c r="G154" s="147"/>
      <c r="H154" s="147"/>
      <c r="I154" s="147"/>
      <c r="J154" s="147"/>
      <c r="K154" s="147"/>
      <c r="L154" s="147"/>
      <c r="M154" s="147"/>
      <c r="N154" s="147"/>
      <c r="O154" s="147"/>
      <c r="P154" s="147"/>
      <c r="Q154" s="147"/>
      <c r="R154" s="147"/>
      <c r="S154" s="147"/>
      <c r="T154" s="147"/>
      <c r="U154" s="147"/>
      <c r="V154" s="147"/>
      <c r="W154" s="147"/>
    </row>
    <row r="155" spans="1:23" ht="12.75" customHeight="1" x14ac:dyDescent="0.15">
      <c r="A155" s="147"/>
      <c r="B155" s="150"/>
      <c r="C155" s="90"/>
      <c r="D155" s="146"/>
      <c r="E155" s="82"/>
      <c r="F155" s="147"/>
      <c r="G155" s="147"/>
      <c r="H155" s="147"/>
      <c r="I155" s="147"/>
      <c r="J155" s="147"/>
      <c r="K155" s="147"/>
      <c r="L155" s="147"/>
      <c r="M155" s="147"/>
      <c r="N155" s="147"/>
      <c r="O155" s="147"/>
      <c r="P155" s="147"/>
      <c r="Q155" s="147"/>
      <c r="R155" s="147"/>
      <c r="S155" s="147"/>
      <c r="T155" s="147"/>
      <c r="U155" s="147"/>
      <c r="V155" s="147"/>
      <c r="W155" s="147"/>
    </row>
    <row r="156" spans="1:23" ht="12.75" customHeight="1" x14ac:dyDescent="0.15">
      <c r="A156" s="147"/>
      <c r="B156" s="150"/>
      <c r="C156" s="90"/>
      <c r="D156" s="146"/>
      <c r="E156" s="82"/>
      <c r="F156" s="147"/>
      <c r="G156" s="147"/>
      <c r="H156" s="147"/>
      <c r="I156" s="147"/>
      <c r="J156" s="147"/>
      <c r="K156" s="147"/>
      <c r="L156" s="147"/>
      <c r="M156" s="147"/>
      <c r="N156" s="147"/>
      <c r="O156" s="147"/>
      <c r="P156" s="147"/>
      <c r="Q156" s="147"/>
      <c r="R156" s="147"/>
      <c r="S156" s="147"/>
      <c r="T156" s="147"/>
      <c r="U156" s="147"/>
      <c r="V156" s="147"/>
      <c r="W156" s="147"/>
    </row>
    <row r="157" spans="1:23" ht="12.75" customHeight="1" x14ac:dyDescent="0.15">
      <c r="A157" s="147"/>
      <c r="B157" s="150"/>
      <c r="C157" s="90"/>
      <c r="D157" s="146"/>
      <c r="E157" s="82"/>
      <c r="F157" s="147"/>
      <c r="G157" s="147"/>
      <c r="H157" s="147"/>
      <c r="I157" s="147"/>
      <c r="J157" s="147"/>
      <c r="K157" s="147"/>
      <c r="L157" s="147"/>
      <c r="M157" s="147"/>
      <c r="N157" s="147"/>
      <c r="O157" s="147"/>
      <c r="P157" s="147"/>
      <c r="Q157" s="147"/>
      <c r="R157" s="147"/>
      <c r="S157" s="147"/>
      <c r="T157" s="147"/>
      <c r="U157" s="147"/>
      <c r="V157" s="147"/>
      <c r="W157" s="147"/>
    </row>
    <row r="158" spans="1:23" ht="12.75" customHeight="1" x14ac:dyDescent="0.15">
      <c r="A158" s="147"/>
      <c r="B158" s="150"/>
      <c r="C158" s="90"/>
      <c r="D158" s="146"/>
      <c r="E158" s="82"/>
      <c r="F158" s="147"/>
      <c r="G158" s="147"/>
      <c r="H158" s="147"/>
      <c r="I158" s="147"/>
      <c r="J158" s="147"/>
      <c r="K158" s="147"/>
      <c r="L158" s="147"/>
      <c r="M158" s="147"/>
      <c r="N158" s="147"/>
      <c r="O158" s="147"/>
      <c r="P158" s="147"/>
      <c r="Q158" s="147"/>
      <c r="R158" s="147"/>
      <c r="S158" s="147"/>
      <c r="T158" s="147"/>
      <c r="U158" s="147"/>
      <c r="V158" s="147"/>
      <c r="W158" s="147"/>
    </row>
    <row r="159" spans="1:23" ht="12.75" customHeight="1" x14ac:dyDescent="0.15">
      <c r="A159" s="147"/>
      <c r="B159" s="150"/>
      <c r="C159" s="90"/>
      <c r="D159" s="146"/>
      <c r="E159" s="82"/>
      <c r="F159" s="147"/>
      <c r="G159" s="147"/>
      <c r="H159" s="147"/>
      <c r="I159" s="147"/>
      <c r="J159" s="147"/>
      <c r="K159" s="147"/>
      <c r="L159" s="147"/>
      <c r="M159" s="147"/>
      <c r="N159" s="147"/>
      <c r="O159" s="147"/>
      <c r="P159" s="147"/>
      <c r="Q159" s="147"/>
      <c r="R159" s="147"/>
      <c r="S159" s="147"/>
      <c r="T159" s="147"/>
      <c r="U159" s="147"/>
      <c r="V159" s="147"/>
      <c r="W159" s="147"/>
    </row>
    <row r="160" spans="1:23" ht="12.75" customHeight="1" x14ac:dyDescent="0.15">
      <c r="A160" s="147"/>
      <c r="B160" s="150"/>
      <c r="C160" s="90"/>
      <c r="D160" s="146"/>
      <c r="E160" s="82"/>
      <c r="F160" s="147"/>
      <c r="G160" s="147"/>
      <c r="H160" s="147"/>
      <c r="I160" s="147"/>
      <c r="J160" s="147"/>
      <c r="K160" s="147"/>
      <c r="L160" s="147"/>
      <c r="M160" s="147"/>
      <c r="N160" s="147"/>
      <c r="O160" s="147"/>
      <c r="P160" s="147"/>
      <c r="Q160" s="147"/>
      <c r="R160" s="147"/>
      <c r="S160" s="147"/>
      <c r="T160" s="147"/>
      <c r="U160" s="147"/>
      <c r="V160" s="147"/>
      <c r="W160" s="147"/>
    </row>
    <row r="161" spans="1:23" ht="12.75" customHeight="1" x14ac:dyDescent="0.15">
      <c r="A161" s="147"/>
      <c r="B161" s="150"/>
      <c r="C161" s="90"/>
      <c r="D161" s="146"/>
      <c r="E161" s="82"/>
      <c r="F161" s="147"/>
      <c r="G161" s="147"/>
      <c r="H161" s="147"/>
      <c r="I161" s="147"/>
      <c r="J161" s="147"/>
      <c r="K161" s="147"/>
      <c r="L161" s="147"/>
      <c r="M161" s="147"/>
      <c r="N161" s="147"/>
      <c r="O161" s="147"/>
      <c r="P161" s="147"/>
      <c r="Q161" s="147"/>
      <c r="R161" s="147"/>
      <c r="S161" s="147"/>
      <c r="T161" s="147"/>
      <c r="U161" s="147"/>
      <c r="V161" s="147"/>
      <c r="W161" s="147"/>
    </row>
    <row r="162" spans="1:23" ht="12.75" customHeight="1" x14ac:dyDescent="0.15">
      <c r="A162" s="147"/>
      <c r="B162" s="150"/>
      <c r="C162" s="90"/>
      <c r="D162" s="146"/>
      <c r="E162" s="82"/>
      <c r="F162" s="147"/>
      <c r="G162" s="147"/>
      <c r="H162" s="147"/>
      <c r="I162" s="147"/>
      <c r="J162" s="147"/>
      <c r="K162" s="147"/>
      <c r="L162" s="147"/>
      <c r="M162" s="147"/>
      <c r="N162" s="147"/>
      <c r="O162" s="147"/>
      <c r="P162" s="147"/>
      <c r="Q162" s="147"/>
      <c r="R162" s="147"/>
      <c r="S162" s="147"/>
      <c r="T162" s="147"/>
      <c r="U162" s="147"/>
      <c r="V162" s="147"/>
      <c r="W162" s="147"/>
    </row>
    <row r="163" spans="1:23" ht="12.75" customHeight="1" x14ac:dyDescent="0.15">
      <c r="A163" s="147"/>
      <c r="B163" s="150"/>
      <c r="C163" s="90"/>
      <c r="D163" s="146"/>
      <c r="E163" s="82"/>
      <c r="F163" s="147"/>
      <c r="G163" s="147"/>
      <c r="H163" s="147"/>
      <c r="I163" s="147"/>
      <c r="J163" s="147"/>
      <c r="K163" s="147"/>
      <c r="L163" s="147"/>
      <c r="M163" s="147"/>
      <c r="N163" s="147"/>
      <c r="O163" s="147"/>
      <c r="P163" s="147"/>
      <c r="Q163" s="147"/>
      <c r="R163" s="147"/>
      <c r="S163" s="147"/>
      <c r="T163" s="147"/>
      <c r="U163" s="147"/>
      <c r="V163" s="147"/>
      <c r="W163" s="147"/>
    </row>
    <row r="164" spans="1:23" ht="12.75" customHeight="1" x14ac:dyDescent="0.15">
      <c r="A164" s="147"/>
      <c r="B164" s="150"/>
      <c r="C164" s="90"/>
      <c r="D164" s="146"/>
      <c r="E164" s="82"/>
      <c r="F164" s="147"/>
      <c r="G164" s="147"/>
      <c r="H164" s="147"/>
      <c r="I164" s="147"/>
      <c r="J164" s="147"/>
      <c r="K164" s="147"/>
      <c r="L164" s="147"/>
      <c r="M164" s="147"/>
      <c r="N164" s="147"/>
      <c r="O164" s="147"/>
      <c r="P164" s="147"/>
      <c r="Q164" s="147"/>
      <c r="R164" s="147"/>
      <c r="S164" s="147"/>
      <c r="T164" s="147"/>
      <c r="U164" s="147"/>
      <c r="V164" s="147"/>
      <c r="W164" s="147"/>
    </row>
    <row r="165" spans="1:23" ht="12.75" customHeight="1" x14ac:dyDescent="0.15">
      <c r="A165" s="147"/>
      <c r="B165" s="150"/>
      <c r="C165" s="90"/>
      <c r="D165" s="146"/>
      <c r="E165" s="82"/>
      <c r="F165" s="147"/>
      <c r="G165" s="147"/>
      <c r="H165" s="147"/>
      <c r="I165" s="147"/>
      <c r="J165" s="147"/>
      <c r="K165" s="147"/>
      <c r="L165" s="147"/>
      <c r="M165" s="147"/>
      <c r="N165" s="147"/>
      <c r="O165" s="147"/>
      <c r="P165" s="147"/>
      <c r="Q165" s="147"/>
      <c r="R165" s="147"/>
      <c r="S165" s="147"/>
      <c r="T165" s="147"/>
      <c r="U165" s="147"/>
      <c r="V165" s="147"/>
      <c r="W165" s="147"/>
    </row>
    <row r="166" spans="1:23" ht="12.75" customHeight="1" x14ac:dyDescent="0.15">
      <c r="A166" s="147"/>
      <c r="B166" s="150"/>
      <c r="C166" s="90"/>
      <c r="D166" s="146"/>
      <c r="E166" s="82"/>
      <c r="F166" s="147"/>
      <c r="G166" s="147"/>
      <c r="H166" s="147"/>
      <c r="I166" s="147"/>
      <c r="J166" s="147"/>
      <c r="K166" s="147"/>
      <c r="L166" s="147"/>
      <c r="M166" s="147"/>
      <c r="N166" s="147"/>
      <c r="O166" s="147"/>
      <c r="P166" s="147"/>
      <c r="Q166" s="147"/>
      <c r="R166" s="147"/>
      <c r="S166" s="147"/>
      <c r="T166" s="147"/>
      <c r="U166" s="147"/>
      <c r="V166" s="147"/>
      <c r="W166" s="147"/>
    </row>
    <row r="167" spans="1:23" ht="12.75" customHeight="1" x14ac:dyDescent="0.15">
      <c r="A167" s="147"/>
      <c r="B167" s="150"/>
      <c r="C167" s="90"/>
      <c r="D167" s="146"/>
      <c r="E167" s="82"/>
      <c r="F167" s="147"/>
      <c r="G167" s="147"/>
      <c r="H167" s="147"/>
      <c r="I167" s="147"/>
      <c r="J167" s="147"/>
      <c r="K167" s="147"/>
      <c r="L167" s="147"/>
      <c r="M167" s="147"/>
      <c r="N167" s="147"/>
      <c r="O167" s="147"/>
      <c r="P167" s="147"/>
      <c r="Q167" s="147"/>
      <c r="R167" s="147"/>
      <c r="S167" s="147"/>
      <c r="T167" s="147"/>
      <c r="U167" s="147"/>
      <c r="V167" s="147"/>
      <c r="W167" s="147"/>
    </row>
    <row r="168" spans="1:23" ht="12.75" customHeight="1" x14ac:dyDescent="0.15">
      <c r="A168" s="147"/>
      <c r="B168" s="150"/>
      <c r="C168" s="90"/>
      <c r="D168" s="146"/>
      <c r="E168" s="82"/>
      <c r="F168" s="147"/>
      <c r="G168" s="147"/>
      <c r="H168" s="147"/>
      <c r="I168" s="147"/>
      <c r="J168" s="147"/>
      <c r="K168" s="147"/>
      <c r="L168" s="147"/>
      <c r="M168" s="147"/>
      <c r="N168" s="147"/>
      <c r="O168" s="147"/>
      <c r="P168" s="147"/>
      <c r="Q168" s="147"/>
      <c r="R168" s="147"/>
      <c r="S168" s="147"/>
      <c r="T168" s="147"/>
      <c r="U168" s="147"/>
      <c r="V168" s="147"/>
      <c r="W168" s="147"/>
    </row>
    <row r="169" spans="1:23" ht="12.75" customHeight="1" x14ac:dyDescent="0.15">
      <c r="A169" s="147"/>
      <c r="B169" s="150"/>
      <c r="C169" s="90"/>
      <c r="D169" s="146"/>
      <c r="E169" s="82"/>
      <c r="F169" s="147"/>
      <c r="G169" s="147"/>
      <c r="H169" s="147"/>
      <c r="I169" s="147"/>
      <c r="J169" s="147"/>
      <c r="K169" s="147"/>
      <c r="L169" s="147"/>
      <c r="M169" s="147"/>
      <c r="N169" s="147"/>
      <c r="O169" s="147"/>
      <c r="P169" s="147"/>
      <c r="Q169" s="147"/>
      <c r="R169" s="147"/>
      <c r="S169" s="147"/>
      <c r="T169" s="147"/>
      <c r="U169" s="147"/>
      <c r="V169" s="147"/>
      <c r="W169" s="147"/>
    </row>
    <row r="170" spans="1:23" ht="12.75" customHeight="1" x14ac:dyDescent="0.15">
      <c r="A170" s="147"/>
      <c r="B170" s="150"/>
      <c r="C170" s="90"/>
      <c r="D170" s="146"/>
      <c r="E170" s="82"/>
      <c r="F170" s="147"/>
      <c r="G170" s="147"/>
      <c r="H170" s="147"/>
      <c r="I170" s="147"/>
      <c r="J170" s="147"/>
      <c r="K170" s="147"/>
      <c r="L170" s="147"/>
      <c r="M170" s="147"/>
      <c r="N170" s="147"/>
      <c r="O170" s="147"/>
      <c r="P170" s="147"/>
      <c r="Q170" s="147"/>
      <c r="R170" s="147"/>
      <c r="S170" s="147"/>
      <c r="T170" s="147"/>
      <c r="U170" s="147"/>
      <c r="V170" s="147"/>
      <c r="W170" s="147"/>
    </row>
    <row r="171" spans="1:23" ht="12.75" customHeight="1" x14ac:dyDescent="0.15">
      <c r="A171" s="147"/>
      <c r="B171" s="150"/>
      <c r="C171" s="90"/>
      <c r="D171" s="146"/>
      <c r="E171" s="82"/>
      <c r="F171" s="147"/>
      <c r="G171" s="147"/>
      <c r="H171" s="147"/>
      <c r="I171" s="147"/>
      <c r="J171" s="147"/>
      <c r="K171" s="147"/>
      <c r="L171" s="147"/>
      <c r="M171" s="147"/>
      <c r="N171" s="147"/>
      <c r="O171" s="147"/>
      <c r="P171" s="147"/>
      <c r="Q171" s="147"/>
      <c r="R171" s="147"/>
      <c r="S171" s="147"/>
      <c r="T171" s="147"/>
      <c r="U171" s="147"/>
      <c r="V171" s="147"/>
      <c r="W171" s="147"/>
    </row>
    <row r="172" spans="1:23" ht="12.75" customHeight="1" x14ac:dyDescent="0.15">
      <c r="A172" s="147"/>
      <c r="B172" s="150"/>
      <c r="C172" s="90"/>
      <c r="D172" s="146"/>
      <c r="E172" s="82"/>
      <c r="F172" s="147"/>
      <c r="G172" s="147"/>
      <c r="H172" s="147"/>
      <c r="I172" s="147"/>
      <c r="J172" s="147"/>
      <c r="K172" s="147"/>
      <c r="L172" s="147"/>
      <c r="M172" s="147"/>
      <c r="N172" s="147"/>
      <c r="O172" s="147"/>
      <c r="P172" s="147"/>
      <c r="Q172" s="147"/>
      <c r="R172" s="147"/>
      <c r="S172" s="147"/>
      <c r="T172" s="147"/>
      <c r="U172" s="147"/>
      <c r="V172" s="147"/>
      <c r="W172" s="147"/>
    </row>
    <row r="173" spans="1:23" ht="12.75" customHeight="1" x14ac:dyDescent="0.15">
      <c r="A173" s="147"/>
      <c r="B173" s="150"/>
      <c r="C173" s="90"/>
      <c r="D173" s="146"/>
      <c r="E173" s="82"/>
      <c r="F173" s="147"/>
      <c r="G173" s="147"/>
      <c r="H173" s="147"/>
      <c r="I173" s="147"/>
      <c r="J173" s="147"/>
      <c r="K173" s="147"/>
      <c r="L173" s="147"/>
      <c r="M173" s="147"/>
      <c r="N173" s="147"/>
      <c r="O173" s="147"/>
      <c r="P173" s="147"/>
      <c r="Q173" s="147"/>
      <c r="R173" s="147"/>
      <c r="S173" s="147"/>
      <c r="T173" s="147"/>
      <c r="U173" s="147"/>
      <c r="V173" s="147"/>
      <c r="W173" s="147"/>
    </row>
    <row r="174" spans="1:23" ht="12.75" customHeight="1" x14ac:dyDescent="0.15">
      <c r="A174" s="147"/>
      <c r="B174" s="150"/>
      <c r="C174" s="90"/>
      <c r="D174" s="146"/>
      <c r="E174" s="82"/>
      <c r="F174" s="147"/>
      <c r="G174" s="147"/>
      <c r="H174" s="147"/>
      <c r="I174" s="147"/>
      <c r="J174" s="147"/>
      <c r="K174" s="147"/>
      <c r="L174" s="147"/>
      <c r="M174" s="147"/>
      <c r="N174" s="147"/>
      <c r="O174" s="147"/>
      <c r="P174" s="147"/>
      <c r="Q174" s="147"/>
      <c r="R174" s="147"/>
      <c r="S174" s="147"/>
      <c r="T174" s="147"/>
      <c r="U174" s="147"/>
      <c r="V174" s="147"/>
      <c r="W174" s="147"/>
    </row>
    <row r="175" spans="1:23" ht="12.75" customHeight="1" x14ac:dyDescent="0.15">
      <c r="A175" s="147"/>
      <c r="B175" s="150"/>
      <c r="C175" s="90"/>
      <c r="D175" s="146"/>
      <c r="E175" s="82"/>
      <c r="F175" s="147"/>
      <c r="G175" s="147"/>
      <c r="H175" s="147"/>
      <c r="I175" s="147"/>
      <c r="J175" s="147"/>
      <c r="K175" s="147"/>
      <c r="L175" s="147"/>
      <c r="M175" s="147"/>
      <c r="N175" s="147"/>
      <c r="O175" s="147"/>
      <c r="P175" s="147"/>
      <c r="Q175" s="147"/>
      <c r="R175" s="147"/>
      <c r="S175" s="147"/>
      <c r="T175" s="147"/>
      <c r="U175" s="147"/>
      <c r="V175" s="147"/>
      <c r="W175" s="147"/>
    </row>
    <row r="176" spans="1:23" ht="12.75" customHeight="1" x14ac:dyDescent="0.15">
      <c r="A176" s="147"/>
      <c r="B176" s="150"/>
      <c r="C176" s="90"/>
      <c r="D176" s="146"/>
      <c r="E176" s="82"/>
      <c r="F176" s="147"/>
      <c r="G176" s="147"/>
      <c r="H176" s="147"/>
      <c r="I176" s="147"/>
      <c r="J176" s="147"/>
      <c r="K176" s="147"/>
      <c r="L176" s="147"/>
      <c r="M176" s="147"/>
      <c r="N176" s="147"/>
      <c r="O176" s="147"/>
      <c r="P176" s="147"/>
      <c r="Q176" s="147"/>
      <c r="R176" s="147"/>
      <c r="S176" s="147"/>
      <c r="T176" s="147"/>
      <c r="U176" s="147"/>
      <c r="V176" s="147"/>
      <c r="W176" s="147"/>
    </row>
    <row r="177" spans="1:23" ht="12.75" customHeight="1" x14ac:dyDescent="0.15">
      <c r="A177" s="147"/>
      <c r="B177" s="150"/>
      <c r="C177" s="90"/>
      <c r="D177" s="146"/>
      <c r="E177" s="82"/>
      <c r="F177" s="147"/>
      <c r="G177" s="147"/>
      <c r="H177" s="147"/>
      <c r="I177" s="147"/>
      <c r="J177" s="147"/>
      <c r="K177" s="147"/>
      <c r="L177" s="147"/>
      <c r="M177" s="147"/>
      <c r="N177" s="147"/>
      <c r="O177" s="147"/>
      <c r="P177" s="147"/>
      <c r="Q177" s="147"/>
      <c r="R177" s="147"/>
      <c r="S177" s="147"/>
      <c r="T177" s="147"/>
      <c r="U177" s="147"/>
      <c r="V177" s="147"/>
      <c r="W177" s="147"/>
    </row>
    <row r="178" spans="1:23" ht="12.75" customHeight="1" x14ac:dyDescent="0.15">
      <c r="A178" s="147"/>
      <c r="B178" s="150"/>
      <c r="C178" s="90"/>
      <c r="D178" s="146"/>
      <c r="E178" s="82"/>
      <c r="F178" s="147"/>
      <c r="G178" s="147"/>
      <c r="H178" s="147"/>
      <c r="I178" s="147"/>
      <c r="J178" s="147"/>
      <c r="K178" s="147"/>
      <c r="L178" s="147"/>
      <c r="M178" s="147"/>
      <c r="N178" s="147"/>
      <c r="O178" s="147"/>
      <c r="P178" s="147"/>
      <c r="Q178" s="147"/>
      <c r="R178" s="147"/>
      <c r="S178" s="147"/>
      <c r="T178" s="147"/>
      <c r="U178" s="147"/>
      <c r="V178" s="147"/>
      <c r="W178" s="147"/>
    </row>
    <row r="179" spans="1:23" ht="12.75" customHeight="1" x14ac:dyDescent="0.15">
      <c r="A179" s="147"/>
      <c r="B179" s="150"/>
      <c r="C179" s="90"/>
      <c r="D179" s="146"/>
      <c r="E179" s="82"/>
      <c r="F179" s="147"/>
      <c r="G179" s="147"/>
      <c r="H179" s="147"/>
      <c r="I179" s="147"/>
      <c r="J179" s="147"/>
      <c r="K179" s="147"/>
      <c r="L179" s="147"/>
      <c r="M179" s="147"/>
      <c r="N179" s="147"/>
      <c r="O179" s="147"/>
      <c r="P179" s="147"/>
      <c r="Q179" s="147"/>
      <c r="R179" s="147"/>
      <c r="S179" s="147"/>
      <c r="T179" s="147"/>
      <c r="U179" s="147"/>
      <c r="V179" s="147"/>
      <c r="W179" s="147"/>
    </row>
    <row r="180" spans="1:23" ht="12.75" customHeight="1" x14ac:dyDescent="0.15">
      <c r="A180" s="147"/>
      <c r="B180" s="150"/>
      <c r="C180" s="90"/>
      <c r="D180" s="146"/>
      <c r="E180" s="82"/>
      <c r="F180" s="147"/>
      <c r="G180" s="147"/>
      <c r="H180" s="147"/>
      <c r="I180" s="147"/>
      <c r="J180" s="147"/>
      <c r="K180" s="147"/>
      <c r="L180" s="147"/>
      <c r="M180" s="147"/>
      <c r="N180" s="147"/>
      <c r="O180" s="147"/>
      <c r="P180" s="147"/>
      <c r="Q180" s="147"/>
      <c r="R180" s="147"/>
      <c r="S180" s="147"/>
      <c r="T180" s="147"/>
      <c r="U180" s="147"/>
      <c r="V180" s="147"/>
      <c r="W180" s="147"/>
    </row>
    <row r="181" spans="1:23" ht="12.75" customHeight="1" x14ac:dyDescent="0.15">
      <c r="A181" s="147"/>
      <c r="B181" s="150"/>
      <c r="C181" s="90"/>
      <c r="D181" s="146"/>
      <c r="E181" s="82"/>
      <c r="F181" s="147"/>
      <c r="G181" s="147"/>
      <c r="H181" s="147"/>
      <c r="I181" s="147"/>
      <c r="J181" s="147"/>
      <c r="K181" s="147"/>
      <c r="L181" s="147"/>
      <c r="M181" s="147"/>
      <c r="N181" s="147"/>
      <c r="O181" s="147"/>
      <c r="P181" s="147"/>
      <c r="Q181" s="147"/>
      <c r="R181" s="147"/>
      <c r="S181" s="147"/>
      <c r="T181" s="147"/>
      <c r="U181" s="147"/>
      <c r="V181" s="147"/>
      <c r="W181" s="147"/>
    </row>
    <row r="182" spans="1:23" ht="12.75" customHeight="1" x14ac:dyDescent="0.15">
      <c r="A182" s="147"/>
      <c r="B182" s="150"/>
      <c r="C182" s="90"/>
      <c r="D182" s="146"/>
      <c r="E182" s="82"/>
      <c r="F182" s="147"/>
      <c r="G182" s="147"/>
      <c r="H182" s="147"/>
      <c r="I182" s="147"/>
      <c r="J182" s="147"/>
      <c r="K182" s="147"/>
      <c r="L182" s="147"/>
      <c r="M182" s="147"/>
      <c r="N182" s="147"/>
      <c r="O182" s="147"/>
      <c r="P182" s="147"/>
      <c r="Q182" s="147"/>
      <c r="R182" s="147"/>
      <c r="S182" s="147"/>
      <c r="T182" s="147"/>
      <c r="U182" s="147"/>
      <c r="V182" s="147"/>
      <c r="W182" s="147"/>
    </row>
    <row r="183" spans="1:23" ht="12.75" customHeight="1" x14ac:dyDescent="0.15">
      <c r="A183" s="147"/>
      <c r="B183" s="150"/>
      <c r="C183" s="90"/>
      <c r="D183" s="146"/>
      <c r="E183" s="82"/>
      <c r="F183" s="147"/>
      <c r="G183" s="147"/>
      <c r="H183" s="147"/>
      <c r="I183" s="147"/>
      <c r="J183" s="147"/>
      <c r="K183" s="147"/>
      <c r="L183" s="147"/>
      <c r="M183" s="147"/>
      <c r="N183" s="147"/>
      <c r="O183" s="147"/>
      <c r="P183" s="147"/>
      <c r="Q183" s="147"/>
      <c r="R183" s="147"/>
      <c r="S183" s="147"/>
      <c r="T183" s="147"/>
      <c r="U183" s="147"/>
      <c r="V183" s="147"/>
      <c r="W183" s="147"/>
    </row>
    <row r="184" spans="1:23" ht="12.75" customHeight="1" x14ac:dyDescent="0.15">
      <c r="A184" s="147"/>
      <c r="B184" s="150"/>
      <c r="C184" s="90"/>
      <c r="D184" s="146"/>
      <c r="E184" s="82"/>
      <c r="F184" s="147"/>
      <c r="G184" s="147"/>
      <c r="H184" s="147"/>
      <c r="I184" s="147"/>
      <c r="J184" s="147"/>
      <c r="K184" s="147"/>
      <c r="L184" s="147"/>
      <c r="M184" s="147"/>
      <c r="N184" s="147"/>
      <c r="O184" s="147"/>
      <c r="P184" s="147"/>
      <c r="Q184" s="147"/>
      <c r="R184" s="147"/>
      <c r="S184" s="147"/>
      <c r="T184" s="147"/>
      <c r="U184" s="147"/>
      <c r="V184" s="147"/>
      <c r="W184" s="147"/>
    </row>
    <row r="185" spans="1:23" ht="12.75" customHeight="1" x14ac:dyDescent="0.15">
      <c r="A185" s="147"/>
      <c r="B185" s="150"/>
      <c r="C185" s="90"/>
      <c r="D185" s="146"/>
      <c r="E185" s="82"/>
      <c r="F185" s="147"/>
      <c r="G185" s="147"/>
      <c r="H185" s="147"/>
      <c r="I185" s="147"/>
      <c r="J185" s="147"/>
      <c r="K185" s="147"/>
      <c r="L185" s="147"/>
      <c r="M185" s="147"/>
      <c r="N185" s="147"/>
      <c r="O185" s="147"/>
      <c r="P185" s="147"/>
      <c r="Q185" s="147"/>
      <c r="R185" s="147"/>
      <c r="S185" s="147"/>
      <c r="T185" s="147"/>
      <c r="U185" s="147"/>
      <c r="V185" s="147"/>
      <c r="W185" s="147"/>
    </row>
    <row r="186" spans="1:23" ht="12.75" customHeight="1" x14ac:dyDescent="0.15">
      <c r="A186" s="147"/>
      <c r="B186" s="150"/>
      <c r="C186" s="90"/>
      <c r="D186" s="146"/>
      <c r="E186" s="82"/>
      <c r="F186" s="147"/>
      <c r="G186" s="147"/>
      <c r="H186" s="147"/>
      <c r="I186" s="147"/>
      <c r="J186" s="147"/>
      <c r="K186" s="147"/>
      <c r="L186" s="147"/>
      <c r="M186" s="147"/>
      <c r="N186" s="147"/>
      <c r="O186" s="147"/>
      <c r="P186" s="147"/>
      <c r="Q186" s="147"/>
      <c r="R186" s="147"/>
      <c r="S186" s="147"/>
      <c r="T186" s="147"/>
      <c r="U186" s="147"/>
      <c r="V186" s="147"/>
      <c r="W186" s="147"/>
    </row>
    <row r="187" spans="1:23" ht="12.75" customHeight="1" x14ac:dyDescent="0.15">
      <c r="A187" s="147"/>
      <c r="B187" s="150"/>
      <c r="C187" s="90"/>
      <c r="D187" s="146"/>
      <c r="E187" s="82"/>
      <c r="F187" s="147"/>
      <c r="G187" s="147"/>
      <c r="H187" s="147"/>
      <c r="I187" s="147"/>
      <c r="J187" s="147"/>
      <c r="K187" s="147"/>
      <c r="L187" s="147"/>
      <c r="M187" s="147"/>
      <c r="N187" s="147"/>
      <c r="O187" s="147"/>
      <c r="P187" s="147"/>
      <c r="Q187" s="147"/>
      <c r="R187" s="147"/>
      <c r="S187" s="147"/>
      <c r="T187" s="147"/>
      <c r="U187" s="147"/>
      <c r="V187" s="147"/>
      <c r="W187" s="147"/>
    </row>
    <row r="188" spans="1:23" ht="12.75" customHeight="1" x14ac:dyDescent="0.15">
      <c r="A188" s="147"/>
      <c r="B188" s="150"/>
      <c r="C188" s="90"/>
      <c r="D188" s="146"/>
      <c r="E188" s="82"/>
      <c r="F188" s="147"/>
      <c r="G188" s="147"/>
      <c r="H188" s="147"/>
      <c r="I188" s="147"/>
      <c r="J188" s="147"/>
      <c r="K188" s="147"/>
      <c r="L188" s="147"/>
      <c r="M188" s="147"/>
      <c r="N188" s="147"/>
      <c r="O188" s="147"/>
      <c r="P188" s="147"/>
      <c r="Q188" s="147"/>
      <c r="R188" s="147"/>
      <c r="S188" s="147"/>
      <c r="T188" s="147"/>
      <c r="U188" s="147"/>
      <c r="V188" s="147"/>
      <c r="W188" s="147"/>
    </row>
    <row r="189" spans="1:23" ht="12.75" customHeight="1" x14ac:dyDescent="0.15">
      <c r="A189" s="147"/>
      <c r="B189" s="150"/>
      <c r="C189" s="90"/>
      <c r="D189" s="146"/>
      <c r="E189" s="82"/>
      <c r="F189" s="147"/>
      <c r="G189" s="147"/>
      <c r="H189" s="147"/>
      <c r="I189" s="147"/>
      <c r="J189" s="147"/>
      <c r="K189" s="147"/>
      <c r="L189" s="147"/>
      <c r="M189" s="147"/>
      <c r="N189" s="147"/>
      <c r="O189" s="147"/>
      <c r="P189" s="147"/>
      <c r="Q189" s="147"/>
      <c r="R189" s="147"/>
      <c r="S189" s="147"/>
      <c r="T189" s="147"/>
      <c r="U189" s="147"/>
      <c r="V189" s="147"/>
      <c r="W189" s="147"/>
    </row>
    <row r="190" spans="1:23" ht="12.75" customHeight="1" x14ac:dyDescent="0.15">
      <c r="A190" s="147"/>
      <c r="B190" s="150"/>
      <c r="C190" s="90"/>
      <c r="D190" s="146"/>
      <c r="E190" s="82"/>
      <c r="F190" s="147"/>
      <c r="G190" s="147"/>
      <c r="H190" s="147"/>
      <c r="I190" s="147"/>
      <c r="J190" s="147"/>
      <c r="K190" s="147"/>
      <c r="L190" s="147"/>
      <c r="M190" s="147"/>
      <c r="N190" s="147"/>
      <c r="O190" s="147"/>
      <c r="P190" s="147"/>
      <c r="Q190" s="147"/>
      <c r="R190" s="147"/>
      <c r="S190" s="147"/>
      <c r="T190" s="147"/>
      <c r="U190" s="147"/>
      <c r="V190" s="147"/>
      <c r="W190" s="147"/>
    </row>
    <row r="191" spans="1:23" ht="12.75" customHeight="1" x14ac:dyDescent="0.15">
      <c r="A191" s="147"/>
      <c r="B191" s="150"/>
      <c r="C191" s="90"/>
      <c r="D191" s="146"/>
      <c r="E191" s="82"/>
      <c r="F191" s="147"/>
      <c r="G191" s="147"/>
      <c r="H191" s="147"/>
      <c r="I191" s="147"/>
      <c r="J191" s="147"/>
      <c r="K191" s="147"/>
      <c r="L191" s="147"/>
      <c r="M191" s="147"/>
      <c r="N191" s="147"/>
      <c r="O191" s="147"/>
      <c r="P191" s="147"/>
      <c r="Q191" s="147"/>
      <c r="R191" s="147"/>
      <c r="S191" s="147"/>
      <c r="T191" s="147"/>
      <c r="U191" s="147"/>
      <c r="V191" s="147"/>
      <c r="W191" s="147"/>
    </row>
    <row r="192" spans="1:23" ht="12.75" customHeight="1" x14ac:dyDescent="0.15">
      <c r="A192" s="147"/>
      <c r="B192" s="150"/>
      <c r="C192" s="90"/>
      <c r="D192" s="146"/>
      <c r="E192" s="82"/>
      <c r="F192" s="147"/>
      <c r="G192" s="147"/>
      <c r="H192" s="147"/>
      <c r="I192" s="147"/>
      <c r="J192" s="147"/>
      <c r="K192" s="147"/>
      <c r="L192" s="147"/>
      <c r="M192" s="147"/>
      <c r="N192" s="147"/>
      <c r="O192" s="147"/>
      <c r="P192" s="147"/>
      <c r="Q192" s="147"/>
      <c r="R192" s="147"/>
      <c r="S192" s="147"/>
      <c r="T192" s="147"/>
      <c r="U192" s="147"/>
      <c r="V192" s="147"/>
      <c r="W192" s="147"/>
    </row>
    <row r="193" spans="1:23" ht="12.75" customHeight="1" x14ac:dyDescent="0.15">
      <c r="A193" s="147"/>
      <c r="B193" s="150"/>
      <c r="C193" s="90"/>
      <c r="D193" s="146"/>
      <c r="E193" s="82"/>
      <c r="F193" s="147"/>
      <c r="G193" s="147"/>
      <c r="H193" s="147"/>
      <c r="I193" s="147"/>
      <c r="J193" s="147"/>
      <c r="K193" s="147"/>
      <c r="L193" s="147"/>
      <c r="M193" s="147"/>
      <c r="N193" s="147"/>
      <c r="O193" s="147"/>
      <c r="P193" s="147"/>
      <c r="Q193" s="147"/>
      <c r="R193" s="147"/>
      <c r="S193" s="147"/>
      <c r="T193" s="147"/>
      <c r="U193" s="147"/>
      <c r="V193" s="147"/>
      <c r="W193" s="147"/>
    </row>
    <row r="194" spans="1:23" ht="12.75" customHeight="1" x14ac:dyDescent="0.15">
      <c r="A194" s="147"/>
      <c r="B194" s="150"/>
      <c r="C194" s="90"/>
      <c r="D194" s="146"/>
      <c r="E194" s="82"/>
      <c r="F194" s="147"/>
      <c r="G194" s="147"/>
      <c r="H194" s="147"/>
      <c r="I194" s="147"/>
      <c r="J194" s="147"/>
      <c r="K194" s="147"/>
      <c r="L194" s="147"/>
      <c r="M194" s="147"/>
      <c r="N194" s="147"/>
      <c r="O194" s="147"/>
      <c r="P194" s="147"/>
      <c r="Q194" s="147"/>
      <c r="R194" s="147"/>
      <c r="S194" s="147"/>
      <c r="T194" s="147"/>
      <c r="U194" s="147"/>
      <c r="V194" s="147"/>
      <c r="W194" s="147"/>
    </row>
    <row r="195" spans="1:23" ht="12.75" customHeight="1" x14ac:dyDescent="0.15">
      <c r="A195" s="147"/>
      <c r="B195" s="150"/>
      <c r="C195" s="90"/>
      <c r="D195" s="146"/>
      <c r="E195" s="82"/>
      <c r="F195" s="147"/>
      <c r="G195" s="147"/>
      <c r="H195" s="147"/>
      <c r="I195" s="147"/>
      <c r="J195" s="147"/>
      <c r="K195" s="147"/>
      <c r="L195" s="147"/>
      <c r="M195" s="147"/>
      <c r="N195" s="147"/>
      <c r="O195" s="147"/>
      <c r="P195" s="147"/>
      <c r="Q195" s="147"/>
      <c r="R195" s="147"/>
      <c r="S195" s="147"/>
      <c r="T195" s="147"/>
      <c r="U195" s="147"/>
      <c r="V195" s="147"/>
      <c r="W195" s="147"/>
    </row>
    <row r="196" spans="1:23" ht="12.75" customHeight="1" x14ac:dyDescent="0.15">
      <c r="A196" s="147"/>
      <c r="B196" s="150"/>
      <c r="C196" s="90"/>
      <c r="D196" s="146"/>
      <c r="E196" s="82"/>
      <c r="F196" s="147"/>
      <c r="G196" s="147"/>
      <c r="H196" s="147"/>
      <c r="I196" s="147"/>
      <c r="J196" s="147"/>
      <c r="K196" s="147"/>
      <c r="L196" s="147"/>
      <c r="M196" s="147"/>
      <c r="N196" s="147"/>
      <c r="O196" s="147"/>
      <c r="P196" s="147"/>
      <c r="Q196" s="147"/>
      <c r="R196" s="147"/>
      <c r="S196" s="147"/>
      <c r="T196" s="147"/>
      <c r="U196" s="147"/>
      <c r="V196" s="147"/>
      <c r="W196" s="147"/>
    </row>
    <row r="197" spans="1:23" ht="12.75" customHeight="1" x14ac:dyDescent="0.15">
      <c r="A197" s="147"/>
      <c r="B197" s="150"/>
      <c r="C197" s="90"/>
      <c r="D197" s="146"/>
      <c r="E197" s="82"/>
      <c r="F197" s="147"/>
      <c r="G197" s="147"/>
      <c r="H197" s="147"/>
      <c r="I197" s="147"/>
      <c r="J197" s="147"/>
      <c r="K197" s="147"/>
      <c r="L197" s="147"/>
      <c r="M197" s="147"/>
      <c r="N197" s="147"/>
      <c r="O197" s="147"/>
      <c r="P197" s="147"/>
      <c r="Q197" s="147"/>
      <c r="R197" s="147"/>
      <c r="S197" s="147"/>
      <c r="T197" s="147"/>
      <c r="U197" s="147"/>
      <c r="V197" s="147"/>
      <c r="W197" s="147"/>
    </row>
    <row r="198" spans="1:23" ht="12.75" customHeight="1" x14ac:dyDescent="0.15">
      <c r="A198" s="147"/>
      <c r="B198" s="150"/>
      <c r="C198" s="90"/>
      <c r="D198" s="146"/>
      <c r="E198" s="82"/>
      <c r="F198" s="147"/>
      <c r="G198" s="147"/>
      <c r="H198" s="147"/>
      <c r="I198" s="147"/>
      <c r="J198" s="147"/>
      <c r="K198" s="147"/>
      <c r="L198" s="147"/>
      <c r="M198" s="147"/>
      <c r="N198" s="147"/>
      <c r="O198" s="147"/>
      <c r="P198" s="147"/>
      <c r="Q198" s="147"/>
      <c r="R198" s="147"/>
      <c r="S198" s="147"/>
      <c r="T198" s="147"/>
      <c r="U198" s="147"/>
      <c r="V198" s="147"/>
      <c r="W198" s="147"/>
    </row>
    <row r="199" spans="1:23" ht="12.75" customHeight="1" x14ac:dyDescent="0.15">
      <c r="A199" s="147"/>
      <c r="B199" s="150"/>
      <c r="C199" s="90"/>
      <c r="D199" s="146"/>
      <c r="E199" s="82"/>
      <c r="F199" s="147"/>
      <c r="G199" s="147"/>
      <c r="H199" s="147"/>
      <c r="I199" s="147"/>
      <c r="J199" s="147"/>
      <c r="K199" s="147"/>
      <c r="L199" s="147"/>
      <c r="M199" s="147"/>
      <c r="N199" s="147"/>
      <c r="O199" s="147"/>
      <c r="P199" s="147"/>
      <c r="Q199" s="147"/>
      <c r="R199" s="147"/>
      <c r="S199" s="147"/>
      <c r="T199" s="147"/>
      <c r="U199" s="147"/>
      <c r="V199" s="147"/>
      <c r="W199" s="147"/>
    </row>
    <row r="200" spans="1:23" ht="12.75" customHeight="1" x14ac:dyDescent="0.15">
      <c r="A200" s="147"/>
      <c r="B200" s="150"/>
      <c r="C200" s="90"/>
      <c r="D200" s="146"/>
      <c r="E200" s="82"/>
      <c r="F200" s="147"/>
      <c r="G200" s="147"/>
      <c r="H200" s="147"/>
      <c r="I200" s="147"/>
      <c r="J200" s="147"/>
      <c r="K200" s="147"/>
      <c r="L200" s="147"/>
      <c r="M200" s="147"/>
      <c r="N200" s="147"/>
      <c r="O200" s="147"/>
      <c r="P200" s="147"/>
      <c r="Q200" s="147"/>
      <c r="R200" s="147"/>
      <c r="S200" s="147"/>
      <c r="T200" s="147"/>
      <c r="U200" s="147"/>
      <c r="V200" s="147"/>
      <c r="W200" s="147"/>
    </row>
    <row r="201" spans="1:23" ht="12.75" customHeight="1" x14ac:dyDescent="0.15">
      <c r="A201" s="147"/>
      <c r="B201" s="150"/>
      <c r="C201" s="90"/>
      <c r="D201" s="146"/>
      <c r="E201" s="82"/>
      <c r="F201" s="147"/>
      <c r="G201" s="147"/>
      <c r="H201" s="147"/>
      <c r="I201" s="147"/>
      <c r="J201" s="147"/>
      <c r="K201" s="147"/>
      <c r="L201" s="147"/>
      <c r="M201" s="147"/>
      <c r="N201" s="147"/>
      <c r="O201" s="147"/>
      <c r="P201" s="147"/>
      <c r="Q201" s="147"/>
      <c r="R201" s="147"/>
      <c r="S201" s="147"/>
      <c r="T201" s="147"/>
      <c r="U201" s="147"/>
      <c r="V201" s="147"/>
      <c r="W201" s="147"/>
    </row>
    <row r="202" spans="1:23" ht="12.75" customHeight="1" x14ac:dyDescent="0.15">
      <c r="A202" s="147"/>
      <c r="B202" s="150"/>
      <c r="C202" s="90"/>
      <c r="D202" s="146"/>
      <c r="E202" s="82"/>
      <c r="F202" s="147"/>
      <c r="G202" s="147"/>
      <c r="H202" s="147"/>
      <c r="I202" s="147"/>
      <c r="J202" s="147"/>
      <c r="K202" s="147"/>
      <c r="L202" s="147"/>
      <c r="M202" s="147"/>
      <c r="N202" s="147"/>
      <c r="O202" s="147"/>
      <c r="P202" s="147"/>
      <c r="Q202" s="147"/>
      <c r="R202" s="147"/>
      <c r="S202" s="147"/>
      <c r="T202" s="147"/>
      <c r="U202" s="147"/>
      <c r="V202" s="147"/>
      <c r="W202" s="147"/>
    </row>
    <row r="203" spans="1:23" ht="12.75" customHeight="1" x14ac:dyDescent="0.15">
      <c r="A203" s="147"/>
      <c r="B203" s="150"/>
      <c r="C203" s="90"/>
      <c r="D203" s="146"/>
      <c r="E203" s="82"/>
      <c r="F203" s="147"/>
      <c r="G203" s="147"/>
      <c r="H203" s="147"/>
      <c r="I203" s="147"/>
      <c r="J203" s="147"/>
      <c r="K203" s="147"/>
      <c r="L203" s="147"/>
      <c r="M203" s="147"/>
      <c r="N203" s="147"/>
      <c r="O203" s="147"/>
      <c r="P203" s="147"/>
      <c r="Q203" s="147"/>
      <c r="R203" s="147"/>
      <c r="S203" s="147"/>
      <c r="T203" s="147"/>
      <c r="U203" s="147"/>
      <c r="V203" s="147"/>
      <c r="W203" s="147"/>
    </row>
    <row r="204" spans="1:23" ht="12.75" customHeight="1" x14ac:dyDescent="0.15">
      <c r="A204" s="147"/>
      <c r="B204" s="150"/>
      <c r="C204" s="90"/>
      <c r="D204" s="146"/>
      <c r="E204" s="82"/>
      <c r="F204" s="147"/>
      <c r="G204" s="147"/>
      <c r="H204" s="147"/>
      <c r="I204" s="147"/>
      <c r="J204" s="147"/>
      <c r="K204" s="147"/>
      <c r="L204" s="147"/>
      <c r="M204" s="147"/>
      <c r="N204" s="147"/>
      <c r="O204" s="147"/>
      <c r="P204" s="147"/>
      <c r="Q204" s="147"/>
      <c r="R204" s="147"/>
      <c r="S204" s="147"/>
      <c r="T204" s="147"/>
      <c r="U204" s="147"/>
      <c r="V204" s="147"/>
      <c r="W204" s="147"/>
    </row>
    <row r="205" spans="1:23" ht="12.75" customHeight="1" x14ac:dyDescent="0.15">
      <c r="A205" s="147"/>
      <c r="B205" s="150"/>
      <c r="C205" s="90"/>
      <c r="D205" s="146"/>
      <c r="E205" s="82"/>
      <c r="F205" s="147"/>
      <c r="G205" s="147"/>
      <c r="H205" s="147"/>
      <c r="I205" s="147"/>
      <c r="J205" s="147"/>
      <c r="K205" s="147"/>
      <c r="L205" s="147"/>
      <c r="M205" s="147"/>
      <c r="N205" s="147"/>
      <c r="O205" s="147"/>
      <c r="P205" s="147"/>
      <c r="Q205" s="147"/>
      <c r="R205" s="147"/>
      <c r="S205" s="147"/>
      <c r="T205" s="147"/>
      <c r="U205" s="147"/>
      <c r="V205" s="147"/>
      <c r="W205" s="147"/>
    </row>
    <row r="206" spans="1:23" ht="12.75" customHeight="1" x14ac:dyDescent="0.15">
      <c r="A206" s="147"/>
      <c r="B206" s="150"/>
      <c r="C206" s="90"/>
      <c r="D206" s="146"/>
      <c r="E206" s="82"/>
      <c r="F206" s="147"/>
      <c r="G206" s="147"/>
      <c r="H206" s="147"/>
      <c r="I206" s="147"/>
      <c r="J206" s="147"/>
      <c r="K206" s="147"/>
      <c r="L206" s="147"/>
      <c r="M206" s="147"/>
      <c r="N206" s="147"/>
      <c r="O206" s="147"/>
      <c r="P206" s="147"/>
      <c r="Q206" s="147"/>
      <c r="R206" s="147"/>
      <c r="S206" s="147"/>
      <c r="T206" s="147"/>
      <c r="U206" s="147"/>
      <c r="V206" s="147"/>
      <c r="W206" s="147"/>
    </row>
    <row r="207" spans="1:23" ht="12.75" customHeight="1" x14ac:dyDescent="0.15">
      <c r="A207" s="147"/>
      <c r="B207" s="150"/>
      <c r="C207" s="90"/>
      <c r="D207" s="146"/>
      <c r="E207" s="82"/>
      <c r="F207" s="147"/>
      <c r="G207" s="147"/>
      <c r="H207" s="147"/>
      <c r="I207" s="147"/>
      <c r="J207" s="147"/>
      <c r="K207" s="147"/>
      <c r="L207" s="147"/>
      <c r="M207" s="147"/>
      <c r="N207" s="147"/>
      <c r="O207" s="147"/>
      <c r="P207" s="147"/>
      <c r="Q207" s="147"/>
      <c r="R207" s="147"/>
      <c r="S207" s="147"/>
      <c r="T207" s="147"/>
      <c r="U207" s="147"/>
      <c r="V207" s="147"/>
      <c r="W207" s="147"/>
    </row>
    <row r="208" spans="1:23" ht="12.75" customHeight="1" x14ac:dyDescent="0.15">
      <c r="A208" s="147"/>
      <c r="B208" s="150"/>
      <c r="C208" s="90"/>
      <c r="D208" s="146"/>
      <c r="E208" s="82"/>
      <c r="F208" s="147"/>
      <c r="G208" s="147"/>
      <c r="H208" s="147"/>
      <c r="I208" s="147"/>
      <c r="J208" s="147"/>
      <c r="K208" s="147"/>
      <c r="L208" s="147"/>
      <c r="M208" s="147"/>
      <c r="N208" s="147"/>
      <c r="O208" s="147"/>
      <c r="P208" s="147"/>
      <c r="Q208" s="147"/>
      <c r="R208" s="147"/>
      <c r="S208" s="147"/>
      <c r="T208" s="147"/>
      <c r="U208" s="147"/>
      <c r="V208" s="147"/>
      <c r="W208" s="147"/>
    </row>
    <row r="209" spans="1:23" ht="12.75" customHeight="1" x14ac:dyDescent="0.15">
      <c r="A209" s="147"/>
      <c r="B209" s="150"/>
      <c r="C209" s="90"/>
      <c r="D209" s="146"/>
      <c r="E209" s="82"/>
      <c r="F209" s="147"/>
      <c r="G209" s="147"/>
      <c r="H209" s="147"/>
      <c r="I209" s="147"/>
      <c r="J209" s="147"/>
      <c r="K209" s="147"/>
      <c r="L209" s="147"/>
      <c r="M209" s="147"/>
      <c r="N209" s="147"/>
      <c r="O209" s="147"/>
      <c r="P209" s="147"/>
      <c r="Q209" s="147"/>
      <c r="R209" s="147"/>
      <c r="S209" s="147"/>
      <c r="T209" s="147"/>
      <c r="U209" s="147"/>
      <c r="V209" s="147"/>
      <c r="W209" s="147"/>
    </row>
    <row r="210" spans="1:23" ht="12.75" customHeight="1" x14ac:dyDescent="0.15">
      <c r="A210" s="147"/>
      <c r="B210" s="150"/>
      <c r="C210" s="90"/>
      <c r="D210" s="146"/>
      <c r="E210" s="82"/>
      <c r="F210" s="147"/>
      <c r="G210" s="147"/>
      <c r="H210" s="147"/>
      <c r="I210" s="147"/>
      <c r="J210" s="147"/>
      <c r="K210" s="147"/>
      <c r="L210" s="147"/>
      <c r="M210" s="147"/>
      <c r="N210" s="147"/>
      <c r="O210" s="147"/>
      <c r="P210" s="147"/>
      <c r="Q210" s="147"/>
      <c r="R210" s="147"/>
      <c r="S210" s="147"/>
      <c r="T210" s="147"/>
      <c r="U210" s="147"/>
      <c r="V210" s="147"/>
      <c r="W210" s="147"/>
    </row>
    <row r="211" spans="1:23" ht="12.75" customHeight="1" x14ac:dyDescent="0.15">
      <c r="A211" s="147"/>
      <c r="B211" s="150"/>
      <c r="C211" s="90"/>
      <c r="D211" s="146"/>
      <c r="E211" s="82"/>
      <c r="F211" s="147"/>
      <c r="G211" s="147"/>
      <c r="H211" s="147"/>
      <c r="I211" s="147"/>
      <c r="J211" s="147"/>
      <c r="K211" s="147"/>
      <c r="L211" s="147"/>
      <c r="M211" s="147"/>
      <c r="N211" s="147"/>
      <c r="O211" s="147"/>
      <c r="P211" s="147"/>
      <c r="Q211" s="147"/>
      <c r="R211" s="147"/>
      <c r="S211" s="147"/>
      <c r="T211" s="147"/>
      <c r="U211" s="147"/>
      <c r="V211" s="147"/>
      <c r="W211" s="147"/>
    </row>
    <row r="212" spans="1:23" ht="12.75" customHeight="1" x14ac:dyDescent="0.15">
      <c r="A212" s="147"/>
      <c r="B212" s="150"/>
      <c r="C212" s="90"/>
      <c r="D212" s="146"/>
      <c r="E212" s="82"/>
      <c r="F212" s="147"/>
      <c r="G212" s="147"/>
      <c r="H212" s="147"/>
      <c r="I212" s="147"/>
      <c r="J212" s="147"/>
      <c r="K212" s="147"/>
      <c r="L212" s="147"/>
      <c r="M212" s="147"/>
      <c r="N212" s="147"/>
      <c r="O212" s="147"/>
      <c r="P212" s="147"/>
      <c r="Q212" s="147"/>
      <c r="R212" s="147"/>
      <c r="S212" s="147"/>
      <c r="T212" s="147"/>
      <c r="U212" s="147"/>
      <c r="V212" s="147"/>
      <c r="W212" s="147"/>
    </row>
    <row r="213" spans="1:23" ht="12.75" customHeight="1" x14ac:dyDescent="0.15">
      <c r="A213" s="147"/>
      <c r="B213" s="150"/>
      <c r="C213" s="90"/>
      <c r="D213" s="146"/>
      <c r="E213" s="82"/>
      <c r="F213" s="147"/>
      <c r="G213" s="147"/>
      <c r="H213" s="147"/>
      <c r="I213" s="147"/>
      <c r="J213" s="147"/>
      <c r="K213" s="147"/>
      <c r="L213" s="147"/>
      <c r="M213" s="147"/>
      <c r="N213" s="147"/>
      <c r="O213" s="147"/>
      <c r="P213" s="147"/>
      <c r="Q213" s="147"/>
      <c r="R213" s="147"/>
      <c r="S213" s="147"/>
      <c r="T213" s="147"/>
      <c r="U213" s="147"/>
      <c r="V213" s="147"/>
      <c r="W213" s="147"/>
    </row>
    <row r="214" spans="1:23" ht="12.75" customHeight="1" x14ac:dyDescent="0.15">
      <c r="A214" s="147"/>
      <c r="B214" s="150"/>
      <c r="C214" s="90"/>
      <c r="D214" s="146"/>
      <c r="E214" s="82"/>
      <c r="F214" s="147"/>
      <c r="G214" s="147"/>
      <c r="H214" s="147"/>
      <c r="I214" s="147"/>
      <c r="J214" s="147"/>
      <c r="K214" s="147"/>
      <c r="L214" s="147"/>
      <c r="M214" s="147"/>
      <c r="N214" s="147"/>
      <c r="O214" s="147"/>
      <c r="P214" s="147"/>
      <c r="Q214" s="147"/>
      <c r="R214" s="147"/>
      <c r="S214" s="147"/>
      <c r="T214" s="147"/>
      <c r="U214" s="147"/>
      <c r="V214" s="147"/>
      <c r="W214" s="147"/>
    </row>
    <row r="215" spans="1:23" ht="12.75" customHeight="1" x14ac:dyDescent="0.15">
      <c r="A215" s="147"/>
      <c r="B215" s="150"/>
      <c r="C215" s="90"/>
      <c r="D215" s="146"/>
      <c r="E215" s="82"/>
      <c r="F215" s="147"/>
      <c r="G215" s="147"/>
      <c r="H215" s="147"/>
      <c r="I215" s="147"/>
      <c r="J215" s="147"/>
      <c r="K215" s="147"/>
      <c r="L215" s="147"/>
      <c r="M215" s="147"/>
      <c r="N215" s="147"/>
      <c r="O215" s="147"/>
      <c r="P215" s="147"/>
      <c r="Q215" s="147"/>
      <c r="R215" s="147"/>
      <c r="S215" s="147"/>
      <c r="T215" s="147"/>
      <c r="U215" s="147"/>
      <c r="V215" s="147"/>
      <c r="W215" s="147"/>
    </row>
    <row r="216" spans="1:23" ht="12.75" customHeight="1" x14ac:dyDescent="0.15">
      <c r="A216" s="147"/>
      <c r="B216" s="150"/>
      <c r="C216" s="90"/>
      <c r="D216" s="146"/>
      <c r="E216" s="82"/>
      <c r="F216" s="147"/>
      <c r="G216" s="147"/>
      <c r="H216" s="147"/>
      <c r="I216" s="147"/>
      <c r="J216" s="147"/>
      <c r="K216" s="147"/>
      <c r="L216" s="147"/>
      <c r="M216" s="147"/>
      <c r="N216" s="147"/>
      <c r="O216" s="147"/>
      <c r="P216" s="147"/>
      <c r="Q216" s="147"/>
      <c r="R216" s="147"/>
      <c r="S216" s="147"/>
      <c r="T216" s="147"/>
      <c r="U216" s="147"/>
      <c r="V216" s="147"/>
      <c r="W216" s="147"/>
    </row>
    <row r="217" spans="1:23" ht="12.75" customHeight="1" x14ac:dyDescent="0.15">
      <c r="A217" s="147"/>
      <c r="B217" s="150"/>
      <c r="C217" s="90"/>
      <c r="D217" s="146"/>
      <c r="E217" s="82"/>
      <c r="F217" s="147"/>
      <c r="G217" s="147"/>
      <c r="H217" s="147"/>
      <c r="I217" s="147"/>
      <c r="J217" s="147"/>
      <c r="K217" s="147"/>
      <c r="L217" s="147"/>
      <c r="M217" s="147"/>
      <c r="N217" s="147"/>
      <c r="O217" s="147"/>
      <c r="P217" s="147"/>
      <c r="Q217" s="147"/>
      <c r="R217" s="147"/>
      <c r="S217" s="147"/>
      <c r="T217" s="147"/>
      <c r="U217" s="147"/>
      <c r="V217" s="147"/>
      <c r="W217" s="147"/>
    </row>
    <row r="218" spans="1:23" ht="12.75" customHeight="1" x14ac:dyDescent="0.15">
      <c r="A218" s="147"/>
      <c r="B218" s="150"/>
      <c r="C218" s="90"/>
      <c r="D218" s="146"/>
      <c r="E218" s="82"/>
      <c r="F218" s="147"/>
      <c r="G218" s="147"/>
      <c r="H218" s="147"/>
      <c r="I218" s="147"/>
      <c r="J218" s="147"/>
      <c r="K218" s="147"/>
      <c r="L218" s="147"/>
      <c r="M218" s="147"/>
      <c r="N218" s="147"/>
      <c r="O218" s="147"/>
      <c r="P218" s="147"/>
      <c r="Q218" s="147"/>
      <c r="R218" s="147"/>
      <c r="S218" s="147"/>
      <c r="T218" s="147"/>
      <c r="U218" s="147"/>
      <c r="V218" s="147"/>
      <c r="W218" s="147"/>
    </row>
    <row r="219" spans="1:23" ht="12.75" customHeight="1" x14ac:dyDescent="0.15">
      <c r="A219" s="147"/>
      <c r="B219" s="150"/>
      <c r="C219" s="90"/>
      <c r="D219" s="146"/>
      <c r="E219" s="82"/>
      <c r="F219" s="147"/>
      <c r="G219" s="147"/>
      <c r="H219" s="147"/>
      <c r="I219" s="147"/>
      <c r="J219" s="147"/>
      <c r="K219" s="147"/>
      <c r="L219" s="147"/>
      <c r="M219" s="147"/>
      <c r="N219" s="147"/>
      <c r="O219" s="147"/>
      <c r="P219" s="147"/>
      <c r="Q219" s="147"/>
      <c r="R219" s="147"/>
      <c r="S219" s="147"/>
      <c r="T219" s="147"/>
      <c r="U219" s="147"/>
      <c r="V219" s="147"/>
      <c r="W219" s="147"/>
    </row>
    <row r="220" spans="1:23" ht="12.75" customHeight="1" x14ac:dyDescent="0.15">
      <c r="A220" s="147"/>
      <c r="B220" s="150"/>
      <c r="C220" s="90"/>
      <c r="D220" s="146"/>
      <c r="E220" s="82"/>
      <c r="F220" s="147"/>
      <c r="G220" s="147"/>
      <c r="H220" s="147"/>
      <c r="I220" s="147"/>
      <c r="J220" s="147"/>
      <c r="K220" s="147"/>
      <c r="L220" s="147"/>
      <c r="M220" s="147"/>
      <c r="N220" s="147"/>
      <c r="O220" s="147"/>
      <c r="P220" s="147"/>
      <c r="Q220" s="147"/>
      <c r="R220" s="147"/>
      <c r="S220" s="147"/>
      <c r="T220" s="147"/>
      <c r="U220" s="147"/>
      <c r="V220" s="147"/>
      <c r="W220" s="147"/>
    </row>
    <row r="221" spans="1:23" ht="12.75" customHeight="1" x14ac:dyDescent="0.15">
      <c r="A221" s="147"/>
      <c r="B221" s="150"/>
      <c r="C221" s="90"/>
      <c r="D221" s="146"/>
      <c r="E221" s="82"/>
      <c r="F221" s="147"/>
      <c r="G221" s="147"/>
      <c r="H221" s="147"/>
      <c r="I221" s="147"/>
      <c r="J221" s="147"/>
      <c r="K221" s="147"/>
      <c r="L221" s="147"/>
      <c r="M221" s="147"/>
      <c r="N221" s="147"/>
      <c r="O221" s="147"/>
      <c r="P221" s="147"/>
      <c r="Q221" s="147"/>
      <c r="R221" s="147"/>
      <c r="S221" s="147"/>
      <c r="T221" s="147"/>
      <c r="U221" s="147"/>
      <c r="V221" s="147"/>
      <c r="W221" s="147"/>
    </row>
    <row r="222" spans="1:23" ht="12.75" customHeight="1" x14ac:dyDescent="0.15">
      <c r="A222" s="147"/>
      <c r="B222" s="150"/>
      <c r="C222" s="90"/>
      <c r="D222" s="146"/>
      <c r="E222" s="82"/>
      <c r="F222" s="147"/>
      <c r="G222" s="147"/>
      <c r="H222" s="147"/>
      <c r="I222" s="147"/>
      <c r="J222" s="147"/>
      <c r="K222" s="147"/>
      <c r="L222" s="147"/>
      <c r="M222" s="147"/>
      <c r="N222" s="147"/>
      <c r="O222" s="147"/>
      <c r="P222" s="147"/>
      <c r="Q222" s="147"/>
      <c r="R222" s="147"/>
      <c r="S222" s="147"/>
      <c r="T222" s="147"/>
      <c r="U222" s="147"/>
      <c r="V222" s="147"/>
      <c r="W222" s="147"/>
    </row>
    <row r="223" spans="1:23" ht="12.75" customHeight="1" x14ac:dyDescent="0.15">
      <c r="A223" s="147"/>
      <c r="B223" s="150"/>
      <c r="C223" s="90"/>
      <c r="D223" s="146"/>
      <c r="E223" s="82"/>
      <c r="F223" s="147"/>
      <c r="G223" s="147"/>
      <c r="H223" s="147"/>
      <c r="I223" s="147"/>
      <c r="J223" s="147"/>
      <c r="K223" s="147"/>
      <c r="L223" s="147"/>
      <c r="M223" s="147"/>
      <c r="N223" s="147"/>
      <c r="O223" s="147"/>
      <c r="P223" s="147"/>
      <c r="Q223" s="147"/>
      <c r="R223" s="147"/>
      <c r="S223" s="147"/>
      <c r="T223" s="147"/>
      <c r="U223" s="147"/>
      <c r="V223" s="147"/>
      <c r="W223" s="147"/>
    </row>
    <row r="224" spans="1:23" ht="12.75" customHeight="1" x14ac:dyDescent="0.15">
      <c r="A224" s="147"/>
      <c r="B224" s="150"/>
      <c r="C224" s="90"/>
      <c r="D224" s="146"/>
      <c r="E224" s="82"/>
      <c r="F224" s="147"/>
      <c r="G224" s="147"/>
      <c r="H224" s="147"/>
      <c r="I224" s="147"/>
      <c r="J224" s="147"/>
      <c r="K224" s="147"/>
      <c r="L224" s="147"/>
      <c r="M224" s="147"/>
      <c r="N224" s="147"/>
      <c r="O224" s="147"/>
      <c r="P224" s="147"/>
      <c r="Q224" s="147"/>
      <c r="R224" s="147"/>
      <c r="S224" s="147"/>
      <c r="T224" s="147"/>
      <c r="U224" s="147"/>
      <c r="V224" s="147"/>
      <c r="W224" s="147"/>
    </row>
    <row r="225" spans="1:23" ht="12.75" customHeight="1" x14ac:dyDescent="0.15">
      <c r="A225" s="147"/>
      <c r="B225" s="150"/>
      <c r="C225" s="90"/>
      <c r="D225" s="146"/>
      <c r="E225" s="82"/>
      <c r="F225" s="147"/>
      <c r="G225" s="147"/>
      <c r="H225" s="147"/>
      <c r="I225" s="147"/>
      <c r="J225" s="147"/>
      <c r="K225" s="147"/>
      <c r="L225" s="147"/>
      <c r="M225" s="147"/>
      <c r="N225" s="147"/>
      <c r="O225" s="147"/>
      <c r="P225" s="147"/>
      <c r="Q225" s="147"/>
      <c r="R225" s="147"/>
      <c r="S225" s="147"/>
      <c r="T225" s="147"/>
      <c r="U225" s="147"/>
      <c r="V225" s="147"/>
      <c r="W225" s="147"/>
    </row>
    <row r="226" spans="1:23" ht="12.75" customHeight="1" x14ac:dyDescent="0.15">
      <c r="A226" s="147"/>
      <c r="B226" s="150"/>
      <c r="C226" s="90"/>
      <c r="D226" s="146"/>
      <c r="E226" s="82"/>
      <c r="F226" s="147"/>
      <c r="G226" s="147"/>
      <c r="H226" s="147"/>
      <c r="I226" s="147"/>
      <c r="J226" s="147"/>
      <c r="K226" s="147"/>
      <c r="L226" s="147"/>
      <c r="M226" s="147"/>
      <c r="N226" s="147"/>
      <c r="O226" s="147"/>
      <c r="P226" s="147"/>
      <c r="Q226" s="147"/>
      <c r="R226" s="147"/>
      <c r="S226" s="147"/>
      <c r="T226" s="147"/>
      <c r="U226" s="147"/>
      <c r="V226" s="147"/>
      <c r="W226" s="147"/>
    </row>
    <row r="227" spans="1:23" ht="12.75" customHeight="1" x14ac:dyDescent="0.15">
      <c r="A227" s="147"/>
      <c r="B227" s="150"/>
      <c r="C227" s="90"/>
      <c r="D227" s="146"/>
      <c r="E227" s="82"/>
      <c r="F227" s="147"/>
      <c r="G227" s="147"/>
      <c r="H227" s="147"/>
      <c r="I227" s="147"/>
      <c r="J227" s="147"/>
      <c r="K227" s="147"/>
      <c r="L227" s="147"/>
      <c r="M227" s="147"/>
      <c r="N227" s="147"/>
      <c r="O227" s="147"/>
      <c r="P227" s="147"/>
      <c r="Q227" s="147"/>
      <c r="R227" s="147"/>
      <c r="S227" s="147"/>
      <c r="T227" s="147"/>
      <c r="U227" s="147"/>
      <c r="V227" s="147"/>
      <c r="W227" s="147"/>
    </row>
    <row r="228" spans="1:23" ht="12.75" customHeight="1" x14ac:dyDescent="0.15">
      <c r="A228" s="147"/>
      <c r="B228" s="150"/>
      <c r="C228" s="90"/>
      <c r="D228" s="146"/>
      <c r="E228" s="82"/>
      <c r="F228" s="147"/>
      <c r="G228" s="147"/>
      <c r="H228" s="147"/>
      <c r="I228" s="147"/>
      <c r="J228" s="147"/>
      <c r="K228" s="147"/>
      <c r="L228" s="147"/>
      <c r="M228" s="147"/>
      <c r="N228" s="147"/>
      <c r="O228" s="147"/>
      <c r="P228" s="147"/>
      <c r="Q228" s="147"/>
      <c r="R228" s="147"/>
      <c r="S228" s="147"/>
      <c r="T228" s="147"/>
      <c r="U228" s="147"/>
      <c r="V228" s="147"/>
      <c r="W228" s="147"/>
    </row>
    <row r="229" spans="1:23" ht="12.75" customHeight="1" x14ac:dyDescent="0.15">
      <c r="A229" s="147"/>
      <c r="B229" s="150"/>
      <c r="C229" s="90"/>
      <c r="D229" s="146"/>
      <c r="E229" s="82"/>
      <c r="F229" s="147"/>
      <c r="G229" s="147"/>
      <c r="H229" s="147"/>
      <c r="I229" s="147"/>
      <c r="J229" s="147"/>
      <c r="K229" s="147"/>
      <c r="L229" s="147"/>
      <c r="M229" s="147"/>
      <c r="N229" s="147"/>
      <c r="O229" s="147"/>
      <c r="P229" s="147"/>
      <c r="Q229" s="147"/>
      <c r="R229" s="147"/>
      <c r="S229" s="147"/>
      <c r="T229" s="147"/>
      <c r="U229" s="147"/>
      <c r="V229" s="147"/>
      <c r="W229" s="147"/>
    </row>
    <row r="230" spans="1:23" ht="12.75" customHeight="1" x14ac:dyDescent="0.15">
      <c r="A230" s="147"/>
      <c r="B230" s="150"/>
      <c r="C230" s="90"/>
      <c r="D230" s="146"/>
      <c r="E230" s="82"/>
      <c r="F230" s="147"/>
      <c r="G230" s="147"/>
      <c r="H230" s="147"/>
      <c r="I230" s="147"/>
      <c r="J230" s="147"/>
      <c r="K230" s="147"/>
      <c r="L230" s="147"/>
      <c r="M230" s="147"/>
      <c r="N230" s="147"/>
      <c r="O230" s="147"/>
      <c r="P230" s="147"/>
      <c r="Q230" s="147"/>
      <c r="R230" s="147"/>
      <c r="S230" s="147"/>
      <c r="T230" s="147"/>
      <c r="U230" s="147"/>
      <c r="V230" s="147"/>
      <c r="W230" s="147"/>
    </row>
    <row r="231" spans="1:23" ht="12.75" customHeight="1" x14ac:dyDescent="0.15">
      <c r="A231" s="147"/>
      <c r="B231" s="150"/>
      <c r="C231" s="90"/>
      <c r="D231" s="146"/>
      <c r="E231" s="82"/>
      <c r="F231" s="147"/>
      <c r="G231" s="147"/>
      <c r="H231" s="147"/>
      <c r="I231" s="147"/>
      <c r="J231" s="147"/>
      <c r="K231" s="147"/>
      <c r="L231" s="147"/>
      <c r="M231" s="147"/>
      <c r="N231" s="147"/>
      <c r="O231" s="147"/>
      <c r="P231" s="147"/>
      <c r="Q231" s="147"/>
      <c r="R231" s="147"/>
      <c r="S231" s="147"/>
      <c r="T231" s="147"/>
      <c r="U231" s="147"/>
      <c r="V231" s="147"/>
      <c r="W231" s="147"/>
    </row>
    <row r="232" spans="1:23" ht="12.75" customHeight="1" x14ac:dyDescent="0.15">
      <c r="A232" s="147"/>
      <c r="B232" s="150"/>
      <c r="C232" s="90"/>
      <c r="D232" s="146"/>
      <c r="E232" s="82"/>
      <c r="F232" s="147"/>
      <c r="G232" s="147"/>
      <c r="H232" s="147"/>
      <c r="I232" s="147"/>
      <c r="J232" s="147"/>
      <c r="K232" s="147"/>
      <c r="L232" s="147"/>
      <c r="M232" s="147"/>
      <c r="N232" s="147"/>
      <c r="O232" s="147"/>
      <c r="P232" s="147"/>
      <c r="Q232" s="147"/>
      <c r="R232" s="147"/>
      <c r="S232" s="147"/>
      <c r="T232" s="147"/>
      <c r="U232" s="147"/>
      <c r="V232" s="147"/>
      <c r="W232" s="147"/>
    </row>
    <row r="233" spans="1:23" ht="12.75" customHeight="1" x14ac:dyDescent="0.15">
      <c r="A233" s="147"/>
      <c r="B233" s="150"/>
      <c r="C233" s="90"/>
      <c r="D233" s="146"/>
      <c r="E233" s="82"/>
      <c r="F233" s="147"/>
      <c r="G233" s="147"/>
      <c r="H233" s="147"/>
      <c r="I233" s="147"/>
      <c r="J233" s="147"/>
      <c r="K233" s="147"/>
      <c r="L233" s="147"/>
      <c r="M233" s="147"/>
      <c r="N233" s="147"/>
      <c r="O233" s="147"/>
      <c r="P233" s="147"/>
      <c r="Q233" s="147"/>
      <c r="R233" s="147"/>
      <c r="S233" s="147"/>
      <c r="T233" s="147"/>
      <c r="U233" s="147"/>
      <c r="V233" s="147"/>
      <c r="W233" s="147"/>
    </row>
    <row r="234" spans="1:23" ht="12.75" customHeight="1" x14ac:dyDescent="0.15">
      <c r="A234" s="147"/>
      <c r="B234" s="150"/>
      <c r="C234" s="90"/>
      <c r="D234" s="146"/>
      <c r="E234" s="82"/>
      <c r="F234" s="147"/>
      <c r="G234" s="147"/>
      <c r="H234" s="147"/>
      <c r="I234" s="147"/>
      <c r="J234" s="147"/>
      <c r="K234" s="147"/>
      <c r="L234" s="147"/>
      <c r="M234" s="147"/>
      <c r="N234" s="147"/>
      <c r="O234" s="147"/>
      <c r="P234" s="147"/>
      <c r="Q234" s="147"/>
      <c r="R234" s="147"/>
      <c r="S234" s="147"/>
      <c r="T234" s="147"/>
      <c r="U234" s="147"/>
      <c r="V234" s="147"/>
      <c r="W234" s="147"/>
    </row>
    <row r="235" spans="1:23" ht="12.75" customHeight="1" x14ac:dyDescent="0.15">
      <c r="A235" s="147"/>
      <c r="B235" s="150"/>
      <c r="C235" s="90"/>
      <c r="D235" s="146"/>
      <c r="E235" s="82"/>
      <c r="F235" s="147"/>
      <c r="G235" s="147"/>
      <c r="H235" s="147"/>
      <c r="I235" s="147"/>
      <c r="J235" s="147"/>
      <c r="K235" s="147"/>
      <c r="L235" s="147"/>
      <c r="M235" s="147"/>
      <c r="N235" s="147"/>
      <c r="O235" s="147"/>
      <c r="P235" s="147"/>
      <c r="Q235" s="147"/>
      <c r="R235" s="147"/>
      <c r="S235" s="147"/>
      <c r="T235" s="147"/>
      <c r="U235" s="147"/>
      <c r="V235" s="147"/>
      <c r="W235" s="147"/>
    </row>
    <row r="236" spans="1:23" ht="12.75" customHeight="1" x14ac:dyDescent="0.15">
      <c r="A236" s="147"/>
      <c r="B236" s="150"/>
      <c r="C236" s="90"/>
      <c r="D236" s="146"/>
      <c r="E236" s="82"/>
      <c r="F236" s="147"/>
      <c r="G236" s="147"/>
      <c r="H236" s="147"/>
      <c r="I236" s="147"/>
      <c r="J236" s="147"/>
      <c r="K236" s="147"/>
      <c r="L236" s="147"/>
      <c r="M236" s="147"/>
      <c r="N236" s="147"/>
      <c r="O236" s="147"/>
      <c r="P236" s="147"/>
      <c r="Q236" s="147"/>
      <c r="R236" s="147"/>
      <c r="S236" s="147"/>
      <c r="T236" s="147"/>
      <c r="U236" s="147"/>
      <c r="V236" s="147"/>
      <c r="W236" s="147"/>
    </row>
    <row r="237" spans="1:23" ht="12.75" customHeight="1" x14ac:dyDescent="0.15">
      <c r="A237" s="147"/>
      <c r="B237" s="150"/>
      <c r="C237" s="90"/>
      <c r="D237" s="146"/>
      <c r="E237" s="82"/>
      <c r="F237" s="147"/>
      <c r="G237" s="147"/>
      <c r="H237" s="147"/>
      <c r="I237" s="147"/>
      <c r="J237" s="147"/>
      <c r="K237" s="147"/>
      <c r="L237" s="147"/>
      <c r="M237" s="147"/>
      <c r="N237" s="147"/>
      <c r="O237" s="147"/>
      <c r="P237" s="147"/>
      <c r="Q237" s="147"/>
      <c r="R237" s="147"/>
      <c r="S237" s="147"/>
      <c r="T237" s="147"/>
      <c r="U237" s="147"/>
      <c r="V237" s="147"/>
      <c r="W237" s="147"/>
    </row>
    <row r="238" spans="1:23" ht="12.75" customHeight="1" x14ac:dyDescent="0.15">
      <c r="A238" s="147"/>
      <c r="B238" s="150"/>
      <c r="C238" s="90"/>
      <c r="D238" s="146"/>
      <c r="E238" s="82"/>
      <c r="F238" s="147"/>
      <c r="G238" s="147"/>
      <c r="H238" s="147"/>
      <c r="I238" s="147"/>
      <c r="J238" s="147"/>
      <c r="K238" s="147"/>
      <c r="L238" s="147"/>
      <c r="M238" s="147"/>
      <c r="N238" s="147"/>
      <c r="O238" s="147"/>
      <c r="P238" s="147"/>
      <c r="Q238" s="147"/>
      <c r="R238" s="147"/>
      <c r="S238" s="147"/>
      <c r="T238" s="147"/>
      <c r="U238" s="147"/>
      <c r="V238" s="147"/>
      <c r="W238" s="147"/>
    </row>
    <row r="239" spans="1:23" ht="12.75" customHeight="1" x14ac:dyDescent="0.15">
      <c r="A239" s="147"/>
      <c r="B239" s="150"/>
      <c r="C239" s="90"/>
      <c r="D239" s="146"/>
      <c r="E239" s="82"/>
      <c r="F239" s="147"/>
      <c r="G239" s="147"/>
      <c r="H239" s="147"/>
      <c r="I239" s="147"/>
      <c r="J239" s="147"/>
      <c r="K239" s="147"/>
      <c r="L239" s="147"/>
      <c r="M239" s="147"/>
      <c r="N239" s="147"/>
      <c r="O239" s="147"/>
      <c r="P239" s="147"/>
      <c r="Q239" s="147"/>
      <c r="R239" s="147"/>
      <c r="S239" s="147"/>
      <c r="T239" s="147"/>
      <c r="U239" s="147"/>
      <c r="V239" s="147"/>
      <c r="W239" s="147"/>
    </row>
    <row r="240" spans="1:23" ht="12.75" customHeight="1" x14ac:dyDescent="0.15">
      <c r="A240" s="147"/>
      <c r="B240" s="150"/>
      <c r="C240" s="90"/>
      <c r="D240" s="146"/>
      <c r="E240" s="82"/>
      <c r="F240" s="147"/>
      <c r="G240" s="147"/>
      <c r="H240" s="147"/>
      <c r="I240" s="147"/>
      <c r="J240" s="147"/>
      <c r="K240" s="147"/>
      <c r="L240" s="147"/>
      <c r="M240" s="147"/>
      <c r="N240" s="147"/>
      <c r="O240" s="147"/>
      <c r="P240" s="147"/>
      <c r="Q240" s="147"/>
      <c r="R240" s="147"/>
      <c r="S240" s="147"/>
      <c r="T240" s="147"/>
      <c r="U240" s="147"/>
      <c r="V240" s="147"/>
      <c r="W240" s="147"/>
    </row>
    <row r="241" spans="1:23" ht="12.75" customHeight="1" x14ac:dyDescent="0.15">
      <c r="A241" s="147"/>
      <c r="B241" s="150"/>
      <c r="C241" s="90"/>
      <c r="D241" s="146"/>
      <c r="E241" s="82"/>
      <c r="F241" s="147"/>
      <c r="G241" s="147"/>
      <c r="H241" s="147"/>
      <c r="I241" s="147"/>
      <c r="J241" s="147"/>
      <c r="K241" s="147"/>
      <c r="L241" s="147"/>
      <c r="M241" s="147"/>
      <c r="N241" s="147"/>
      <c r="O241" s="147"/>
      <c r="P241" s="147"/>
      <c r="Q241" s="147"/>
      <c r="R241" s="147"/>
      <c r="S241" s="147"/>
      <c r="T241" s="147"/>
      <c r="U241" s="147"/>
      <c r="V241" s="147"/>
      <c r="W241" s="147"/>
    </row>
    <row r="242" spans="1:23" ht="12.75" customHeight="1" x14ac:dyDescent="0.15">
      <c r="A242" s="147"/>
      <c r="B242" s="150"/>
      <c r="C242" s="90"/>
      <c r="D242" s="146"/>
      <c r="E242" s="82"/>
      <c r="F242" s="147"/>
      <c r="G242" s="147"/>
      <c r="H242" s="147"/>
      <c r="I242" s="147"/>
      <c r="J242" s="147"/>
      <c r="K242" s="147"/>
      <c r="L242" s="147"/>
      <c r="M242" s="147"/>
      <c r="N242" s="147"/>
      <c r="O242" s="147"/>
      <c r="P242" s="147"/>
      <c r="Q242" s="147"/>
      <c r="R242" s="147"/>
      <c r="S242" s="147"/>
      <c r="T242" s="147"/>
      <c r="U242" s="147"/>
      <c r="V242" s="147"/>
      <c r="W242" s="147"/>
    </row>
    <row r="243" spans="1:23" ht="12.75" customHeight="1" x14ac:dyDescent="0.15">
      <c r="A243" s="147"/>
      <c r="B243" s="150"/>
      <c r="C243" s="90"/>
      <c r="D243" s="146"/>
      <c r="E243" s="82"/>
      <c r="F243" s="147"/>
      <c r="G243" s="147"/>
      <c r="H243" s="147"/>
      <c r="I243" s="147"/>
      <c r="J243" s="147"/>
      <c r="K243" s="147"/>
      <c r="L243" s="147"/>
      <c r="M243" s="147"/>
      <c r="N243" s="147"/>
      <c r="O243" s="147"/>
      <c r="P243" s="147"/>
      <c r="Q243" s="147"/>
      <c r="R243" s="147"/>
      <c r="S243" s="147"/>
      <c r="T243" s="147"/>
      <c r="U243" s="147"/>
      <c r="V243" s="147"/>
      <c r="W243" s="147"/>
    </row>
    <row r="244" spans="1:23" ht="12.75" customHeight="1" x14ac:dyDescent="0.15">
      <c r="A244" s="147"/>
      <c r="B244" s="150"/>
      <c r="C244" s="90"/>
      <c r="D244" s="146"/>
      <c r="E244" s="82"/>
      <c r="F244" s="147"/>
      <c r="G244" s="147"/>
      <c r="H244" s="147"/>
      <c r="I244" s="147"/>
      <c r="J244" s="147"/>
      <c r="K244" s="147"/>
      <c r="L244" s="147"/>
      <c r="M244" s="147"/>
      <c r="N244" s="147"/>
      <c r="O244" s="147"/>
      <c r="P244" s="147"/>
      <c r="Q244" s="147"/>
      <c r="R244" s="147"/>
      <c r="S244" s="147"/>
      <c r="T244" s="147"/>
      <c r="U244" s="147"/>
      <c r="V244" s="147"/>
      <c r="W244" s="147"/>
    </row>
    <row r="245" spans="1:23" ht="12.75" customHeight="1" x14ac:dyDescent="0.15">
      <c r="A245" s="147"/>
      <c r="B245" s="150"/>
      <c r="C245" s="90"/>
      <c r="D245" s="146"/>
      <c r="E245" s="82"/>
      <c r="F245" s="147"/>
      <c r="G245" s="147"/>
      <c r="H245" s="147"/>
      <c r="I245" s="147"/>
      <c r="J245" s="147"/>
      <c r="K245" s="147"/>
      <c r="L245" s="147"/>
      <c r="M245" s="147"/>
      <c r="N245" s="147"/>
      <c r="O245" s="147"/>
      <c r="P245" s="147"/>
      <c r="Q245" s="147"/>
      <c r="R245" s="147"/>
      <c r="S245" s="147"/>
      <c r="T245" s="147"/>
      <c r="U245" s="147"/>
      <c r="V245" s="147"/>
      <c r="W245" s="147"/>
    </row>
    <row r="246" spans="1:23" ht="12.75" customHeight="1" x14ac:dyDescent="0.15">
      <c r="A246" s="147"/>
      <c r="B246" s="150"/>
      <c r="C246" s="90"/>
      <c r="D246" s="146"/>
      <c r="E246" s="82"/>
      <c r="F246" s="147"/>
      <c r="G246" s="147"/>
      <c r="H246" s="147"/>
      <c r="I246" s="147"/>
      <c r="J246" s="147"/>
      <c r="K246" s="147"/>
      <c r="L246" s="147"/>
      <c r="M246" s="147"/>
      <c r="N246" s="147"/>
      <c r="O246" s="147"/>
      <c r="P246" s="147"/>
      <c r="Q246" s="147"/>
      <c r="R246" s="147"/>
      <c r="S246" s="147"/>
      <c r="T246" s="147"/>
      <c r="U246" s="147"/>
      <c r="V246" s="147"/>
      <c r="W246" s="147"/>
    </row>
    <row r="247" spans="1:23" ht="12.75" customHeight="1" x14ac:dyDescent="0.15">
      <c r="A247" s="147"/>
      <c r="B247" s="150"/>
      <c r="C247" s="90"/>
      <c r="D247" s="146"/>
      <c r="E247" s="82"/>
      <c r="F247" s="147"/>
      <c r="G247" s="147"/>
      <c r="H247" s="147"/>
      <c r="I247" s="147"/>
      <c r="J247" s="147"/>
      <c r="K247" s="147"/>
      <c r="L247" s="147"/>
      <c r="M247" s="147"/>
      <c r="N247" s="147"/>
      <c r="O247" s="147"/>
      <c r="P247" s="147"/>
      <c r="Q247" s="147"/>
      <c r="R247" s="147"/>
      <c r="S247" s="147"/>
      <c r="T247" s="147"/>
      <c r="U247" s="147"/>
      <c r="V247" s="147"/>
      <c r="W247" s="147"/>
    </row>
    <row r="248" spans="1:23" ht="12.75" customHeight="1" x14ac:dyDescent="0.15">
      <c r="A248" s="147"/>
      <c r="B248" s="150"/>
      <c r="C248" s="90"/>
      <c r="D248" s="146"/>
      <c r="E248" s="82"/>
      <c r="F248" s="147"/>
      <c r="G248" s="147"/>
      <c r="H248" s="147"/>
      <c r="I248" s="147"/>
      <c r="J248" s="147"/>
      <c r="K248" s="147"/>
      <c r="L248" s="147"/>
      <c r="M248" s="147"/>
      <c r="N248" s="147"/>
      <c r="O248" s="147"/>
      <c r="P248" s="147"/>
      <c r="Q248" s="147"/>
      <c r="R248" s="147"/>
      <c r="S248" s="147"/>
      <c r="T248" s="147"/>
      <c r="U248" s="147"/>
      <c r="V248" s="147"/>
      <c r="W248" s="147"/>
    </row>
    <row r="249" spans="1:23" ht="12.75" customHeight="1" x14ac:dyDescent="0.15">
      <c r="A249" s="147"/>
      <c r="B249" s="150"/>
      <c r="C249" s="90"/>
      <c r="D249" s="146"/>
      <c r="E249" s="82"/>
      <c r="F249" s="147"/>
      <c r="G249" s="147"/>
      <c r="H249" s="147"/>
      <c r="I249" s="147"/>
      <c r="J249" s="147"/>
      <c r="K249" s="147"/>
      <c r="L249" s="147"/>
      <c r="M249" s="147"/>
      <c r="N249" s="147"/>
      <c r="O249" s="147"/>
      <c r="P249" s="147"/>
      <c r="Q249" s="147"/>
      <c r="R249" s="147"/>
      <c r="S249" s="147"/>
      <c r="T249" s="147"/>
      <c r="U249" s="147"/>
      <c r="V249" s="147"/>
      <c r="W249" s="147"/>
    </row>
    <row r="250" spans="1:23" ht="12.75" customHeight="1" x14ac:dyDescent="0.15">
      <c r="A250" s="147"/>
      <c r="B250" s="150"/>
      <c r="C250" s="90"/>
      <c r="D250" s="146"/>
      <c r="E250" s="82"/>
      <c r="F250" s="147"/>
      <c r="G250" s="147"/>
      <c r="H250" s="147"/>
      <c r="I250" s="147"/>
      <c r="J250" s="147"/>
      <c r="K250" s="147"/>
      <c r="L250" s="147"/>
      <c r="M250" s="147"/>
      <c r="N250" s="147"/>
      <c r="O250" s="147"/>
      <c r="P250" s="147"/>
      <c r="Q250" s="147"/>
      <c r="R250" s="147"/>
      <c r="S250" s="147"/>
      <c r="T250" s="147"/>
      <c r="U250" s="147"/>
      <c r="V250" s="147"/>
      <c r="W250" s="147"/>
    </row>
    <row r="251" spans="1:23" ht="12.75" customHeight="1" x14ac:dyDescent="0.15">
      <c r="A251" s="147"/>
      <c r="B251" s="150"/>
      <c r="C251" s="90"/>
      <c r="D251" s="146"/>
      <c r="E251" s="82"/>
      <c r="F251" s="147"/>
      <c r="G251" s="147"/>
      <c r="H251" s="147"/>
      <c r="I251" s="147"/>
      <c r="J251" s="147"/>
      <c r="K251" s="147"/>
      <c r="L251" s="147"/>
      <c r="M251" s="147"/>
      <c r="N251" s="147"/>
      <c r="O251" s="147"/>
      <c r="P251" s="147"/>
      <c r="Q251" s="147"/>
      <c r="R251" s="147"/>
      <c r="S251" s="147"/>
      <c r="T251" s="147"/>
      <c r="U251" s="147"/>
      <c r="V251" s="147"/>
      <c r="W251" s="147"/>
    </row>
    <row r="252" spans="1:23" ht="12.75" customHeight="1" x14ac:dyDescent="0.15">
      <c r="A252" s="147"/>
      <c r="B252" s="150"/>
      <c r="C252" s="90"/>
      <c r="D252" s="146"/>
      <c r="E252" s="82"/>
      <c r="F252" s="147"/>
      <c r="G252" s="147"/>
      <c r="H252" s="147"/>
      <c r="I252" s="147"/>
      <c r="J252" s="147"/>
      <c r="K252" s="147"/>
      <c r="L252" s="147"/>
      <c r="M252" s="147"/>
      <c r="N252" s="147"/>
      <c r="O252" s="147"/>
      <c r="P252" s="147"/>
      <c r="Q252" s="147"/>
      <c r="R252" s="147"/>
      <c r="S252" s="147"/>
      <c r="T252" s="147"/>
      <c r="U252" s="147"/>
      <c r="V252" s="147"/>
      <c r="W252" s="147"/>
    </row>
    <row r="253" spans="1:23" ht="12.75" customHeight="1" x14ac:dyDescent="0.15">
      <c r="A253" s="147"/>
      <c r="B253" s="150"/>
      <c r="C253" s="90"/>
      <c r="D253" s="146"/>
      <c r="E253" s="82"/>
      <c r="F253" s="147"/>
      <c r="G253" s="147"/>
      <c r="H253" s="147"/>
      <c r="I253" s="147"/>
      <c r="J253" s="147"/>
      <c r="K253" s="147"/>
      <c r="L253" s="147"/>
      <c r="M253" s="147"/>
      <c r="N253" s="147"/>
      <c r="O253" s="147"/>
      <c r="P253" s="147"/>
      <c r="Q253" s="147"/>
      <c r="R253" s="147"/>
      <c r="S253" s="147"/>
      <c r="T253" s="147"/>
      <c r="U253" s="147"/>
      <c r="V253" s="147"/>
      <c r="W253" s="147"/>
    </row>
    <row r="254" spans="1:23" ht="12.75" customHeight="1" x14ac:dyDescent="0.15">
      <c r="A254" s="147"/>
      <c r="B254" s="150"/>
      <c r="C254" s="90"/>
      <c r="D254" s="146"/>
      <c r="E254" s="82"/>
      <c r="F254" s="147"/>
      <c r="G254" s="147"/>
      <c r="H254" s="147"/>
      <c r="I254" s="147"/>
      <c r="J254" s="147"/>
      <c r="K254" s="147"/>
      <c r="L254" s="147"/>
      <c r="M254" s="147"/>
      <c r="N254" s="147"/>
      <c r="O254" s="147"/>
      <c r="P254" s="147"/>
      <c r="Q254" s="147"/>
      <c r="R254" s="147"/>
      <c r="S254" s="147"/>
      <c r="T254" s="147"/>
      <c r="U254" s="147"/>
      <c r="V254" s="147"/>
      <c r="W254" s="147"/>
    </row>
    <row r="255" spans="1:23" ht="12.75" customHeight="1" x14ac:dyDescent="0.15">
      <c r="A255" s="147"/>
      <c r="B255" s="150"/>
      <c r="C255" s="90"/>
      <c r="D255" s="146"/>
      <c r="E255" s="82"/>
      <c r="F255" s="147"/>
      <c r="G255" s="147"/>
      <c r="H255" s="147"/>
      <c r="I255" s="147"/>
      <c r="J255" s="147"/>
      <c r="K255" s="147"/>
      <c r="L255" s="147"/>
      <c r="M255" s="147"/>
      <c r="N255" s="147"/>
      <c r="O255" s="147"/>
      <c r="P255" s="147"/>
      <c r="Q255" s="147"/>
      <c r="R255" s="147"/>
      <c r="S255" s="147"/>
      <c r="T255" s="147"/>
      <c r="U255" s="147"/>
      <c r="V255" s="147"/>
      <c r="W255" s="147"/>
    </row>
    <row r="256" spans="1:23" ht="12.75" customHeight="1" x14ac:dyDescent="0.15">
      <c r="A256" s="147"/>
      <c r="B256" s="150"/>
      <c r="C256" s="90"/>
      <c r="D256" s="146"/>
      <c r="E256" s="82"/>
      <c r="F256" s="147"/>
      <c r="G256" s="147"/>
      <c r="H256" s="147"/>
      <c r="I256" s="147"/>
      <c r="J256" s="147"/>
      <c r="K256" s="147"/>
      <c r="L256" s="147"/>
      <c r="M256" s="147"/>
      <c r="N256" s="147"/>
      <c r="O256" s="147"/>
      <c r="P256" s="147"/>
      <c r="Q256" s="147"/>
      <c r="R256" s="147"/>
      <c r="S256" s="147"/>
      <c r="T256" s="147"/>
      <c r="U256" s="147"/>
      <c r="V256" s="147"/>
      <c r="W256" s="147"/>
    </row>
    <row r="257" spans="1:23" ht="12.75" customHeight="1" x14ac:dyDescent="0.15">
      <c r="A257" s="147"/>
      <c r="B257" s="150"/>
      <c r="C257" s="90"/>
      <c r="D257" s="146"/>
      <c r="E257" s="82"/>
      <c r="F257" s="147"/>
      <c r="G257" s="147"/>
      <c r="H257" s="147"/>
      <c r="I257" s="147"/>
      <c r="J257" s="147"/>
      <c r="K257" s="147"/>
      <c r="L257" s="147"/>
      <c r="M257" s="147"/>
      <c r="N257" s="147"/>
      <c r="O257" s="147"/>
      <c r="P257" s="147"/>
      <c r="Q257" s="147"/>
      <c r="R257" s="147"/>
      <c r="S257" s="147"/>
      <c r="T257" s="147"/>
      <c r="U257" s="147"/>
      <c r="V257" s="147"/>
      <c r="W257" s="147"/>
    </row>
    <row r="258" spans="1:23" ht="12.75" customHeight="1" x14ac:dyDescent="0.15">
      <c r="A258" s="147"/>
      <c r="B258" s="150"/>
      <c r="C258" s="90"/>
      <c r="D258" s="146"/>
      <c r="E258" s="82"/>
      <c r="F258" s="147"/>
      <c r="G258" s="147"/>
      <c r="H258" s="147"/>
      <c r="I258" s="147"/>
      <c r="J258" s="147"/>
      <c r="K258" s="147"/>
      <c r="L258" s="147"/>
      <c r="M258" s="147"/>
      <c r="N258" s="147"/>
      <c r="O258" s="147"/>
      <c r="P258" s="147"/>
      <c r="Q258" s="147"/>
      <c r="R258" s="147"/>
      <c r="S258" s="147"/>
      <c r="T258" s="147"/>
      <c r="U258" s="147"/>
      <c r="V258" s="147"/>
      <c r="W258" s="147"/>
    </row>
    <row r="259" spans="1:23" ht="12.75" customHeight="1" x14ac:dyDescent="0.15">
      <c r="A259" s="147"/>
      <c r="B259" s="150"/>
      <c r="C259" s="90"/>
      <c r="D259" s="146"/>
      <c r="E259" s="82"/>
      <c r="F259" s="147"/>
      <c r="G259" s="147"/>
      <c r="H259" s="147"/>
      <c r="I259" s="147"/>
      <c r="J259" s="147"/>
      <c r="K259" s="147"/>
      <c r="L259" s="147"/>
      <c r="M259" s="147"/>
      <c r="N259" s="147"/>
      <c r="O259" s="147"/>
      <c r="P259" s="147"/>
      <c r="Q259" s="147"/>
      <c r="R259" s="147"/>
      <c r="S259" s="147"/>
      <c r="T259" s="147"/>
      <c r="U259" s="147"/>
      <c r="V259" s="147"/>
      <c r="W259" s="147"/>
    </row>
    <row r="260" spans="1:23" ht="12.75" customHeight="1" x14ac:dyDescent="0.15">
      <c r="A260" s="147"/>
      <c r="B260" s="150"/>
      <c r="C260" s="90"/>
      <c r="D260" s="146"/>
      <c r="E260" s="82"/>
      <c r="F260" s="147"/>
      <c r="G260" s="147"/>
      <c r="H260" s="147"/>
      <c r="I260" s="147"/>
      <c r="J260" s="147"/>
      <c r="K260" s="147"/>
      <c r="L260" s="147"/>
      <c r="M260" s="147"/>
      <c r="N260" s="147"/>
      <c r="O260" s="147"/>
      <c r="P260" s="147"/>
      <c r="Q260" s="147"/>
      <c r="R260" s="147"/>
      <c r="S260" s="147"/>
      <c r="T260" s="147"/>
      <c r="U260" s="147"/>
      <c r="V260" s="147"/>
      <c r="W260" s="147"/>
    </row>
    <row r="261" spans="1:23" ht="12.75" customHeight="1" x14ac:dyDescent="0.15">
      <c r="A261" s="147"/>
      <c r="B261" s="150"/>
      <c r="C261" s="90"/>
      <c r="D261" s="146"/>
      <c r="E261" s="82"/>
      <c r="F261" s="147"/>
      <c r="G261" s="147"/>
      <c r="H261" s="147"/>
      <c r="I261" s="147"/>
      <c r="J261" s="147"/>
      <c r="K261" s="147"/>
      <c r="L261" s="147"/>
      <c r="M261" s="147"/>
      <c r="N261" s="147"/>
      <c r="O261" s="147"/>
      <c r="P261" s="147"/>
      <c r="Q261" s="147"/>
      <c r="R261" s="147"/>
      <c r="S261" s="147"/>
      <c r="T261" s="147"/>
      <c r="U261" s="147"/>
      <c r="V261" s="147"/>
      <c r="W261" s="147"/>
    </row>
    <row r="262" spans="1:23" ht="12.75" customHeight="1" x14ac:dyDescent="0.15">
      <c r="A262" s="147"/>
      <c r="B262" s="150"/>
      <c r="C262" s="90"/>
      <c r="D262" s="146"/>
      <c r="E262" s="82"/>
      <c r="F262" s="147"/>
      <c r="G262" s="147"/>
      <c r="H262" s="147"/>
      <c r="I262" s="147"/>
      <c r="J262" s="147"/>
      <c r="K262" s="147"/>
      <c r="L262" s="147"/>
      <c r="M262" s="147"/>
      <c r="N262" s="147"/>
      <c r="O262" s="147"/>
      <c r="P262" s="147"/>
      <c r="Q262" s="147"/>
      <c r="R262" s="147"/>
      <c r="S262" s="147"/>
      <c r="T262" s="147"/>
      <c r="U262" s="147"/>
      <c r="V262" s="147"/>
      <c r="W262" s="147"/>
    </row>
    <row r="263" spans="1:23" ht="12.75" customHeight="1" x14ac:dyDescent="0.15">
      <c r="A263" s="147"/>
      <c r="B263" s="150"/>
      <c r="C263" s="90"/>
      <c r="D263" s="146"/>
      <c r="E263" s="82"/>
      <c r="F263" s="147"/>
      <c r="G263" s="147"/>
      <c r="H263" s="147"/>
      <c r="I263" s="147"/>
      <c r="J263" s="147"/>
      <c r="K263" s="147"/>
      <c r="L263" s="147"/>
      <c r="M263" s="147"/>
      <c r="N263" s="147"/>
      <c r="O263" s="147"/>
      <c r="P263" s="147"/>
      <c r="Q263" s="147"/>
      <c r="R263" s="147"/>
      <c r="S263" s="147"/>
      <c r="T263" s="147"/>
      <c r="U263" s="147"/>
      <c r="V263" s="147"/>
      <c r="W263" s="147"/>
    </row>
    <row r="264" spans="1:23" ht="12.75" customHeight="1" x14ac:dyDescent="0.15">
      <c r="A264" s="147"/>
      <c r="B264" s="150"/>
      <c r="C264" s="90"/>
      <c r="D264" s="146"/>
      <c r="E264" s="82"/>
      <c r="F264" s="147"/>
      <c r="G264" s="147"/>
      <c r="H264" s="147"/>
      <c r="I264" s="147"/>
      <c r="J264" s="147"/>
      <c r="K264" s="147"/>
      <c r="L264" s="147"/>
      <c r="M264" s="147"/>
      <c r="N264" s="147"/>
      <c r="O264" s="147"/>
      <c r="P264" s="147"/>
      <c r="Q264" s="147"/>
      <c r="R264" s="147"/>
      <c r="S264" s="147"/>
      <c r="T264" s="147"/>
      <c r="U264" s="147"/>
      <c r="V264" s="147"/>
      <c r="W264" s="147"/>
    </row>
    <row r="265" spans="1:23" ht="12.75" customHeight="1" x14ac:dyDescent="0.15">
      <c r="A265" s="147"/>
      <c r="B265" s="150"/>
      <c r="C265" s="90"/>
      <c r="D265" s="146"/>
      <c r="E265" s="82"/>
      <c r="F265" s="147"/>
      <c r="G265" s="147"/>
      <c r="H265" s="147"/>
      <c r="I265" s="147"/>
      <c r="J265" s="147"/>
      <c r="K265" s="147"/>
      <c r="L265" s="147"/>
      <c r="M265" s="147"/>
      <c r="N265" s="147"/>
      <c r="O265" s="147"/>
      <c r="P265" s="147"/>
      <c r="Q265" s="147"/>
      <c r="R265" s="147"/>
      <c r="S265" s="147"/>
      <c r="T265" s="147"/>
      <c r="U265" s="147"/>
      <c r="V265" s="147"/>
      <c r="W265" s="147"/>
    </row>
    <row r="266" spans="1:23" ht="12.75" customHeight="1" x14ac:dyDescent="0.15">
      <c r="A266" s="147"/>
      <c r="B266" s="150"/>
      <c r="C266" s="90"/>
      <c r="D266" s="146"/>
      <c r="E266" s="82"/>
      <c r="F266" s="147"/>
      <c r="G266" s="147"/>
      <c r="H266" s="147"/>
      <c r="I266" s="147"/>
      <c r="J266" s="147"/>
      <c r="K266" s="147"/>
      <c r="L266" s="147"/>
      <c r="M266" s="147"/>
      <c r="N266" s="147"/>
      <c r="O266" s="147"/>
      <c r="P266" s="147"/>
      <c r="Q266" s="147"/>
      <c r="R266" s="147"/>
      <c r="S266" s="147"/>
      <c r="T266" s="147"/>
      <c r="U266" s="147"/>
      <c r="V266" s="147"/>
      <c r="W266" s="147"/>
    </row>
    <row r="267" spans="1:23" ht="12.75" customHeight="1" x14ac:dyDescent="0.15">
      <c r="A267" s="147"/>
      <c r="B267" s="150"/>
      <c r="C267" s="90"/>
      <c r="D267" s="146"/>
      <c r="E267" s="82"/>
      <c r="F267" s="147"/>
      <c r="G267" s="147"/>
      <c r="H267" s="147"/>
      <c r="I267" s="147"/>
      <c r="J267" s="147"/>
      <c r="K267" s="147"/>
      <c r="L267" s="147"/>
      <c r="M267" s="147"/>
      <c r="N267" s="147"/>
      <c r="O267" s="147"/>
      <c r="P267" s="147"/>
      <c r="Q267" s="147"/>
      <c r="R267" s="147"/>
      <c r="S267" s="147"/>
      <c r="T267" s="147"/>
      <c r="U267" s="147"/>
      <c r="V267" s="147"/>
      <c r="W267" s="147"/>
    </row>
    <row r="268" spans="1:23" ht="12.75" customHeight="1" x14ac:dyDescent="0.15">
      <c r="A268" s="147"/>
      <c r="B268" s="150"/>
      <c r="C268" s="90"/>
      <c r="D268" s="146"/>
      <c r="E268" s="82"/>
      <c r="F268" s="147"/>
      <c r="G268" s="147"/>
      <c r="H268" s="147"/>
      <c r="I268" s="147"/>
      <c r="J268" s="147"/>
      <c r="K268" s="147"/>
      <c r="L268" s="147"/>
      <c r="M268" s="147"/>
      <c r="N268" s="147"/>
      <c r="O268" s="147"/>
      <c r="P268" s="147"/>
      <c r="Q268" s="147"/>
      <c r="R268" s="147"/>
      <c r="S268" s="147"/>
      <c r="T268" s="147"/>
      <c r="U268" s="147"/>
      <c r="V268" s="147"/>
      <c r="W268" s="147"/>
    </row>
    <row r="269" spans="1:23" ht="12.75" customHeight="1" x14ac:dyDescent="0.15">
      <c r="A269" s="147"/>
      <c r="B269" s="150"/>
      <c r="C269" s="90"/>
      <c r="D269" s="146"/>
      <c r="E269" s="82"/>
      <c r="F269" s="147"/>
      <c r="G269" s="147"/>
      <c r="H269" s="147"/>
      <c r="I269" s="147"/>
      <c r="J269" s="147"/>
      <c r="K269" s="147"/>
      <c r="L269" s="147"/>
      <c r="M269" s="147"/>
      <c r="N269" s="147"/>
      <c r="O269" s="147"/>
      <c r="P269" s="147"/>
      <c r="Q269" s="147"/>
      <c r="R269" s="147"/>
      <c r="S269" s="147"/>
      <c r="T269" s="147"/>
      <c r="U269" s="147"/>
      <c r="V269" s="147"/>
      <c r="W269" s="147"/>
    </row>
    <row r="270" spans="1:23" ht="12.75" customHeight="1" x14ac:dyDescent="0.15">
      <c r="A270" s="147"/>
      <c r="B270" s="150"/>
      <c r="C270" s="90"/>
      <c r="D270" s="146"/>
      <c r="E270" s="82"/>
      <c r="F270" s="147"/>
      <c r="G270" s="147"/>
      <c r="H270" s="147"/>
      <c r="I270" s="147"/>
      <c r="J270" s="147"/>
      <c r="K270" s="147"/>
      <c r="L270" s="147"/>
      <c r="M270" s="147"/>
      <c r="N270" s="147"/>
      <c r="O270" s="147"/>
      <c r="P270" s="147"/>
      <c r="Q270" s="147"/>
      <c r="R270" s="147"/>
      <c r="S270" s="147"/>
      <c r="T270" s="147"/>
      <c r="U270" s="147"/>
      <c r="V270" s="147"/>
      <c r="W270" s="147"/>
    </row>
    <row r="271" spans="1:23" ht="12.75" customHeight="1" x14ac:dyDescent="0.15">
      <c r="A271" s="147"/>
      <c r="B271" s="150"/>
      <c r="C271" s="90"/>
      <c r="D271" s="146"/>
      <c r="E271" s="82"/>
      <c r="F271" s="147"/>
      <c r="G271" s="147"/>
      <c r="H271" s="147"/>
      <c r="I271" s="147"/>
      <c r="J271" s="147"/>
      <c r="K271" s="147"/>
      <c r="L271" s="147"/>
      <c r="M271" s="147"/>
      <c r="N271" s="147"/>
      <c r="O271" s="147"/>
      <c r="P271" s="147"/>
      <c r="Q271" s="147"/>
      <c r="R271" s="147"/>
      <c r="S271" s="147"/>
      <c r="T271" s="147"/>
      <c r="U271" s="147"/>
      <c r="V271" s="147"/>
      <c r="W271" s="147"/>
    </row>
    <row r="272" spans="1:23" ht="12.75" customHeight="1" x14ac:dyDescent="0.15">
      <c r="A272" s="147"/>
      <c r="B272" s="150"/>
      <c r="C272" s="90"/>
      <c r="D272" s="146"/>
      <c r="E272" s="82"/>
      <c r="F272" s="147"/>
      <c r="G272" s="147"/>
      <c r="H272" s="147"/>
      <c r="I272" s="147"/>
      <c r="J272" s="147"/>
      <c r="K272" s="147"/>
      <c r="L272" s="147"/>
      <c r="M272" s="147"/>
      <c r="N272" s="147"/>
      <c r="O272" s="147"/>
      <c r="P272" s="147"/>
      <c r="Q272" s="147"/>
      <c r="R272" s="147"/>
      <c r="S272" s="147"/>
      <c r="T272" s="147"/>
      <c r="U272" s="147"/>
      <c r="V272" s="147"/>
      <c r="W272" s="147"/>
    </row>
    <row r="273" spans="1:23" ht="12.75" customHeight="1" x14ac:dyDescent="0.15">
      <c r="A273" s="147"/>
      <c r="B273" s="150"/>
      <c r="C273" s="90"/>
      <c r="D273" s="146"/>
      <c r="E273" s="82"/>
      <c r="F273" s="147"/>
      <c r="G273" s="147"/>
      <c r="H273" s="147"/>
      <c r="I273" s="147"/>
      <c r="J273" s="147"/>
      <c r="K273" s="147"/>
      <c r="L273" s="147"/>
      <c r="M273" s="147"/>
      <c r="N273" s="147"/>
      <c r="O273" s="147"/>
      <c r="P273" s="147"/>
      <c r="Q273" s="147"/>
      <c r="R273" s="147"/>
      <c r="S273" s="147"/>
      <c r="T273" s="147"/>
      <c r="U273" s="147"/>
      <c r="V273" s="147"/>
      <c r="W273" s="147"/>
    </row>
    <row r="274" spans="1:23" ht="12.75" customHeight="1" x14ac:dyDescent="0.15">
      <c r="A274" s="147"/>
      <c r="B274" s="150"/>
      <c r="C274" s="90"/>
      <c r="D274" s="146"/>
      <c r="E274" s="82"/>
      <c r="F274" s="147"/>
      <c r="G274" s="147"/>
      <c r="H274" s="147"/>
      <c r="I274" s="147"/>
      <c r="J274" s="147"/>
      <c r="K274" s="147"/>
      <c r="L274" s="147"/>
      <c r="M274" s="147"/>
      <c r="N274" s="147"/>
      <c r="O274" s="147"/>
      <c r="P274" s="147"/>
      <c r="Q274" s="147"/>
      <c r="R274" s="147"/>
      <c r="S274" s="147"/>
      <c r="T274" s="147"/>
      <c r="U274" s="147"/>
      <c r="V274" s="147"/>
      <c r="W274" s="147"/>
    </row>
    <row r="275" spans="1:23" ht="12.75" customHeight="1" x14ac:dyDescent="0.15">
      <c r="A275" s="147"/>
      <c r="B275" s="150"/>
      <c r="C275" s="90"/>
      <c r="D275" s="146"/>
      <c r="E275" s="82"/>
      <c r="F275" s="147"/>
      <c r="G275" s="147"/>
      <c r="H275" s="147"/>
      <c r="I275" s="147"/>
      <c r="J275" s="147"/>
      <c r="K275" s="147"/>
      <c r="L275" s="147"/>
      <c r="M275" s="147"/>
      <c r="N275" s="147"/>
      <c r="O275" s="147"/>
      <c r="P275" s="147"/>
      <c r="Q275" s="147"/>
      <c r="R275" s="147"/>
      <c r="S275" s="147"/>
      <c r="T275" s="147"/>
      <c r="U275" s="147"/>
      <c r="V275" s="147"/>
      <c r="W275" s="147"/>
    </row>
    <row r="276" spans="1:23" ht="12.75" customHeight="1" x14ac:dyDescent="0.15">
      <c r="A276" s="147"/>
      <c r="B276" s="150"/>
      <c r="C276" s="90"/>
      <c r="D276" s="146"/>
      <c r="E276" s="82"/>
      <c r="F276" s="147"/>
      <c r="G276" s="147"/>
      <c r="H276" s="147"/>
      <c r="I276" s="147"/>
      <c r="J276" s="147"/>
      <c r="K276" s="147"/>
      <c r="L276" s="147"/>
      <c r="M276" s="147"/>
      <c r="N276" s="147"/>
      <c r="O276" s="147"/>
      <c r="P276" s="147"/>
      <c r="Q276" s="147"/>
      <c r="R276" s="147"/>
      <c r="S276" s="147"/>
      <c r="T276" s="147"/>
      <c r="U276" s="147"/>
      <c r="V276" s="147"/>
      <c r="W276" s="147"/>
    </row>
    <row r="277" spans="1:23" ht="12.75" customHeight="1" x14ac:dyDescent="0.15">
      <c r="A277" s="147"/>
      <c r="B277" s="150"/>
      <c r="C277" s="90"/>
      <c r="D277" s="146"/>
      <c r="E277" s="82"/>
      <c r="F277" s="147"/>
      <c r="G277" s="147"/>
      <c r="H277" s="147"/>
      <c r="I277" s="147"/>
      <c r="J277" s="147"/>
      <c r="K277" s="147"/>
      <c r="L277" s="147"/>
      <c r="M277" s="147"/>
      <c r="N277" s="147"/>
      <c r="O277" s="147"/>
      <c r="P277" s="147"/>
      <c r="Q277" s="147"/>
      <c r="R277" s="147"/>
      <c r="S277" s="147"/>
      <c r="T277" s="147"/>
      <c r="U277" s="147"/>
      <c r="V277" s="147"/>
      <c r="W277" s="147"/>
    </row>
    <row r="278" spans="1:23" ht="12.75" customHeight="1" x14ac:dyDescent="0.15">
      <c r="A278" s="147"/>
      <c r="B278" s="150"/>
      <c r="C278" s="90"/>
      <c r="D278" s="146"/>
      <c r="E278" s="82"/>
      <c r="F278" s="147"/>
      <c r="G278" s="147"/>
      <c r="H278" s="147"/>
      <c r="I278" s="147"/>
      <c r="J278" s="147"/>
      <c r="K278" s="147"/>
      <c r="L278" s="147"/>
      <c r="M278" s="147"/>
      <c r="N278" s="147"/>
      <c r="O278" s="147"/>
      <c r="P278" s="147"/>
      <c r="Q278" s="147"/>
      <c r="R278" s="147"/>
      <c r="S278" s="147"/>
      <c r="T278" s="147"/>
      <c r="U278" s="147"/>
      <c r="V278" s="147"/>
      <c r="W278" s="147"/>
    </row>
    <row r="279" spans="1:23" ht="12.75" customHeight="1" x14ac:dyDescent="0.15">
      <c r="A279" s="147"/>
      <c r="B279" s="150"/>
      <c r="C279" s="90"/>
      <c r="D279" s="146"/>
      <c r="E279" s="82"/>
      <c r="F279" s="147"/>
      <c r="G279" s="147"/>
      <c r="H279" s="147"/>
      <c r="I279" s="147"/>
      <c r="J279" s="147"/>
      <c r="K279" s="147"/>
      <c r="L279" s="147"/>
      <c r="M279" s="147"/>
      <c r="N279" s="147"/>
      <c r="O279" s="147"/>
      <c r="P279" s="147"/>
      <c r="Q279" s="147"/>
      <c r="R279" s="147"/>
      <c r="S279" s="147"/>
      <c r="T279" s="147"/>
      <c r="U279" s="147"/>
      <c r="V279" s="147"/>
      <c r="W279" s="147"/>
    </row>
    <row r="280" spans="1:23" ht="12.75" customHeight="1" x14ac:dyDescent="0.15">
      <c r="A280" s="147"/>
      <c r="B280" s="150"/>
      <c r="C280" s="90"/>
      <c r="D280" s="146"/>
      <c r="E280" s="82"/>
      <c r="F280" s="147"/>
      <c r="G280" s="147"/>
      <c r="H280" s="147"/>
      <c r="I280" s="147"/>
      <c r="J280" s="147"/>
      <c r="K280" s="147"/>
      <c r="L280" s="147"/>
      <c r="M280" s="147"/>
      <c r="N280" s="147"/>
      <c r="O280" s="147"/>
      <c r="P280" s="147"/>
      <c r="Q280" s="147"/>
      <c r="R280" s="147"/>
      <c r="S280" s="147"/>
      <c r="T280" s="147"/>
      <c r="U280" s="147"/>
      <c r="V280" s="147"/>
      <c r="W280" s="147"/>
    </row>
    <row r="281" spans="1:23" ht="12.75" customHeight="1" x14ac:dyDescent="0.15">
      <c r="A281" s="147"/>
      <c r="B281" s="150"/>
      <c r="C281" s="90"/>
      <c r="D281" s="146"/>
      <c r="E281" s="82"/>
      <c r="F281" s="147"/>
      <c r="G281" s="147"/>
      <c r="H281" s="147"/>
      <c r="I281" s="147"/>
      <c r="J281" s="147"/>
      <c r="K281" s="147"/>
      <c r="L281" s="147"/>
      <c r="M281" s="147"/>
      <c r="N281" s="147"/>
      <c r="O281" s="147"/>
      <c r="P281" s="147"/>
      <c r="Q281" s="147"/>
      <c r="R281" s="147"/>
      <c r="S281" s="147"/>
      <c r="T281" s="147"/>
      <c r="U281" s="147"/>
      <c r="V281" s="147"/>
      <c r="W281" s="147"/>
    </row>
    <row r="282" spans="1:23" ht="12.75" customHeight="1" x14ac:dyDescent="0.15">
      <c r="A282" s="147"/>
      <c r="B282" s="150"/>
      <c r="C282" s="90"/>
      <c r="D282" s="146"/>
      <c r="E282" s="82"/>
      <c r="F282" s="147"/>
      <c r="G282" s="147"/>
      <c r="H282" s="147"/>
      <c r="I282" s="147"/>
      <c r="J282" s="147"/>
      <c r="K282" s="147"/>
      <c r="L282" s="147"/>
      <c r="M282" s="147"/>
      <c r="N282" s="147"/>
      <c r="O282" s="147"/>
      <c r="P282" s="147"/>
      <c r="Q282" s="147"/>
      <c r="R282" s="147"/>
      <c r="S282" s="147"/>
      <c r="T282" s="147"/>
      <c r="U282" s="147"/>
      <c r="V282" s="147"/>
      <c r="W282" s="147"/>
    </row>
    <row r="283" spans="1:23" ht="12.75" customHeight="1" x14ac:dyDescent="0.15">
      <c r="A283" s="147"/>
      <c r="B283" s="150"/>
      <c r="C283" s="90"/>
      <c r="D283" s="146"/>
      <c r="E283" s="82"/>
      <c r="F283" s="147"/>
      <c r="G283" s="147"/>
      <c r="H283" s="147"/>
      <c r="I283" s="147"/>
      <c r="J283" s="147"/>
      <c r="K283" s="147"/>
      <c r="L283" s="147"/>
      <c r="M283" s="147"/>
      <c r="N283" s="147"/>
      <c r="O283" s="147"/>
      <c r="P283" s="147"/>
      <c r="Q283" s="147"/>
      <c r="R283" s="147"/>
      <c r="S283" s="147"/>
      <c r="T283" s="147"/>
      <c r="U283" s="147"/>
      <c r="V283" s="147"/>
      <c r="W283" s="147"/>
    </row>
    <row r="284" spans="1:23" ht="12.75" customHeight="1" x14ac:dyDescent="0.15">
      <c r="A284" s="147"/>
      <c r="B284" s="150"/>
      <c r="C284" s="90"/>
      <c r="D284" s="146"/>
      <c r="E284" s="82"/>
      <c r="F284" s="147"/>
      <c r="G284" s="147"/>
      <c r="H284" s="147"/>
      <c r="I284" s="147"/>
      <c r="J284" s="147"/>
      <c r="K284" s="147"/>
      <c r="L284" s="147"/>
      <c r="M284" s="147"/>
      <c r="N284" s="147"/>
      <c r="O284" s="147"/>
      <c r="P284" s="147"/>
      <c r="Q284" s="147"/>
      <c r="R284" s="147"/>
      <c r="S284" s="147"/>
      <c r="T284" s="147"/>
      <c r="U284" s="147"/>
      <c r="V284" s="147"/>
      <c r="W284" s="147"/>
    </row>
    <row r="285" spans="1:23" ht="12.75" customHeight="1" x14ac:dyDescent="0.15">
      <c r="A285" s="147"/>
      <c r="B285" s="150"/>
      <c r="C285" s="90"/>
      <c r="D285" s="146"/>
      <c r="E285" s="82"/>
      <c r="F285" s="147"/>
      <c r="G285" s="147"/>
      <c r="H285" s="147"/>
      <c r="I285" s="147"/>
      <c r="J285" s="147"/>
      <c r="K285" s="147"/>
      <c r="L285" s="147"/>
      <c r="M285" s="147"/>
      <c r="N285" s="147"/>
      <c r="O285" s="147"/>
      <c r="P285" s="147"/>
      <c r="Q285" s="147"/>
      <c r="R285" s="147"/>
      <c r="S285" s="147"/>
      <c r="T285" s="147"/>
      <c r="U285" s="147"/>
      <c r="V285" s="147"/>
      <c r="W285" s="147"/>
    </row>
    <row r="286" spans="1:23" ht="12.75" customHeight="1" x14ac:dyDescent="0.15">
      <c r="A286" s="147"/>
      <c r="B286" s="150"/>
      <c r="C286" s="90"/>
      <c r="D286" s="146"/>
      <c r="E286" s="82"/>
      <c r="F286" s="147"/>
      <c r="G286" s="147"/>
      <c r="H286" s="147"/>
      <c r="I286" s="147"/>
      <c r="J286" s="147"/>
      <c r="K286" s="147"/>
      <c r="L286" s="147"/>
      <c r="M286" s="147"/>
      <c r="N286" s="147"/>
      <c r="O286" s="147"/>
      <c r="P286" s="147"/>
      <c r="Q286" s="147"/>
      <c r="R286" s="147"/>
      <c r="S286" s="147"/>
      <c r="T286" s="147"/>
      <c r="U286" s="147"/>
      <c r="V286" s="147"/>
      <c r="W286" s="147"/>
    </row>
    <row r="287" spans="1:23" ht="12.75" customHeight="1" x14ac:dyDescent="0.15">
      <c r="A287" s="147"/>
      <c r="B287" s="150"/>
      <c r="C287" s="90"/>
      <c r="D287" s="146"/>
      <c r="E287" s="82"/>
      <c r="F287" s="147"/>
      <c r="G287" s="147"/>
      <c r="H287" s="147"/>
      <c r="I287" s="147"/>
      <c r="J287" s="147"/>
      <c r="K287" s="147"/>
      <c r="L287" s="147"/>
      <c r="M287" s="147"/>
      <c r="N287" s="147"/>
      <c r="O287" s="147"/>
      <c r="P287" s="147"/>
      <c r="Q287" s="147"/>
      <c r="R287" s="147"/>
      <c r="S287" s="147"/>
      <c r="T287" s="147"/>
      <c r="U287" s="147"/>
      <c r="V287" s="147"/>
      <c r="W287" s="147"/>
    </row>
    <row r="288" spans="1:23" ht="12.75" customHeight="1" x14ac:dyDescent="0.15">
      <c r="A288" s="147"/>
      <c r="B288" s="150"/>
      <c r="C288" s="90"/>
      <c r="D288" s="146"/>
      <c r="E288" s="82"/>
      <c r="F288" s="147"/>
      <c r="G288" s="147"/>
      <c r="H288" s="147"/>
      <c r="I288" s="147"/>
      <c r="J288" s="147"/>
      <c r="K288" s="147"/>
      <c r="L288" s="147"/>
      <c r="M288" s="147"/>
      <c r="N288" s="147"/>
      <c r="O288" s="147"/>
      <c r="P288" s="147"/>
      <c r="Q288" s="147"/>
      <c r="R288" s="147"/>
      <c r="S288" s="147"/>
      <c r="T288" s="147"/>
      <c r="U288" s="147"/>
      <c r="V288" s="147"/>
      <c r="W288" s="147"/>
    </row>
    <row r="289" spans="1:23" ht="12.75" customHeight="1" x14ac:dyDescent="0.15">
      <c r="A289" s="147"/>
      <c r="B289" s="150"/>
      <c r="C289" s="90"/>
      <c r="D289" s="146"/>
      <c r="E289" s="82"/>
      <c r="F289" s="147"/>
      <c r="G289" s="147"/>
      <c r="H289" s="147"/>
      <c r="I289" s="147"/>
      <c r="J289" s="147"/>
      <c r="K289" s="147"/>
      <c r="L289" s="147"/>
      <c r="M289" s="147"/>
      <c r="N289" s="147"/>
      <c r="O289" s="147"/>
      <c r="P289" s="147"/>
      <c r="Q289" s="147"/>
      <c r="R289" s="147"/>
      <c r="S289" s="147"/>
      <c r="T289" s="147"/>
      <c r="U289" s="147"/>
      <c r="V289" s="147"/>
      <c r="W289" s="147"/>
    </row>
    <row r="290" spans="1:23" ht="12.75" customHeight="1" x14ac:dyDescent="0.15">
      <c r="A290" s="147"/>
      <c r="B290" s="150"/>
      <c r="C290" s="90"/>
      <c r="D290" s="146"/>
      <c r="E290" s="82"/>
      <c r="F290" s="147"/>
      <c r="G290" s="147"/>
      <c r="H290" s="147"/>
      <c r="I290" s="147"/>
      <c r="J290" s="147"/>
      <c r="K290" s="147"/>
      <c r="L290" s="147"/>
      <c r="M290" s="147"/>
      <c r="N290" s="147"/>
      <c r="O290" s="147"/>
      <c r="P290" s="147"/>
      <c r="Q290" s="147"/>
      <c r="R290" s="147"/>
      <c r="S290" s="147"/>
      <c r="T290" s="147"/>
      <c r="U290" s="147"/>
      <c r="V290" s="147"/>
      <c r="W290" s="147"/>
    </row>
    <row r="291" spans="1:23" ht="12.75" customHeight="1" x14ac:dyDescent="0.15">
      <c r="A291" s="147"/>
      <c r="B291" s="150"/>
      <c r="C291" s="90"/>
      <c r="D291" s="146"/>
      <c r="E291" s="82"/>
      <c r="F291" s="147"/>
      <c r="G291" s="147"/>
      <c r="H291" s="147"/>
      <c r="I291" s="147"/>
      <c r="J291" s="147"/>
      <c r="K291" s="147"/>
      <c r="L291" s="147"/>
      <c r="M291" s="147"/>
      <c r="N291" s="147"/>
      <c r="O291" s="147"/>
      <c r="P291" s="147"/>
      <c r="Q291" s="147"/>
      <c r="R291" s="147"/>
      <c r="S291" s="147"/>
      <c r="T291" s="147"/>
      <c r="U291" s="147"/>
      <c r="V291" s="147"/>
      <c r="W291" s="147"/>
    </row>
    <row r="292" spans="1:23" ht="12.75" customHeight="1" x14ac:dyDescent="0.15">
      <c r="A292" s="147"/>
      <c r="B292" s="150"/>
      <c r="C292" s="90"/>
      <c r="D292" s="146"/>
      <c r="E292" s="82"/>
      <c r="F292" s="147"/>
      <c r="G292" s="147"/>
      <c r="H292" s="147"/>
      <c r="I292" s="147"/>
      <c r="J292" s="147"/>
      <c r="K292" s="147"/>
      <c r="L292" s="147"/>
      <c r="M292" s="147"/>
      <c r="N292" s="147"/>
      <c r="O292" s="147"/>
      <c r="P292" s="147"/>
      <c r="Q292" s="147"/>
      <c r="R292" s="147"/>
      <c r="S292" s="147"/>
      <c r="T292" s="147"/>
      <c r="U292" s="147"/>
      <c r="V292" s="147"/>
      <c r="W292" s="147"/>
    </row>
    <row r="293" spans="1:23" ht="12.75" customHeight="1" x14ac:dyDescent="0.15">
      <c r="A293" s="147"/>
      <c r="B293" s="150"/>
      <c r="C293" s="90"/>
      <c r="D293" s="146"/>
      <c r="E293" s="82"/>
      <c r="F293" s="147"/>
      <c r="G293" s="147"/>
      <c r="H293" s="147"/>
      <c r="I293" s="147"/>
      <c r="J293" s="147"/>
      <c r="K293" s="147"/>
      <c r="L293" s="147"/>
      <c r="M293" s="147"/>
      <c r="N293" s="147"/>
      <c r="O293" s="147"/>
      <c r="P293" s="147"/>
      <c r="Q293" s="147"/>
      <c r="R293" s="147"/>
      <c r="S293" s="147"/>
      <c r="T293" s="147"/>
      <c r="U293" s="147"/>
      <c r="V293" s="147"/>
      <c r="W293" s="147"/>
    </row>
    <row r="294" spans="1:23" ht="12.75" customHeight="1" x14ac:dyDescent="0.15">
      <c r="A294" s="147"/>
      <c r="B294" s="150"/>
      <c r="C294" s="90"/>
      <c r="D294" s="146"/>
      <c r="E294" s="82"/>
      <c r="F294" s="147"/>
      <c r="G294" s="147"/>
      <c r="H294" s="147"/>
      <c r="I294" s="147"/>
      <c r="J294" s="147"/>
      <c r="K294" s="147"/>
      <c r="L294" s="147"/>
      <c r="M294" s="147"/>
      <c r="N294" s="147"/>
      <c r="O294" s="147"/>
      <c r="P294" s="147"/>
      <c r="Q294" s="147"/>
      <c r="R294" s="147"/>
      <c r="S294" s="147"/>
      <c r="T294" s="147"/>
      <c r="U294" s="147"/>
      <c r="V294" s="147"/>
      <c r="W294" s="147"/>
    </row>
    <row r="295" spans="1:23" ht="12.75" customHeight="1" x14ac:dyDescent="0.15">
      <c r="A295" s="147"/>
      <c r="B295" s="150"/>
      <c r="C295" s="90"/>
      <c r="D295" s="146"/>
      <c r="E295" s="82"/>
      <c r="F295" s="147"/>
      <c r="G295" s="147"/>
      <c r="H295" s="147"/>
      <c r="I295" s="147"/>
      <c r="J295" s="147"/>
      <c r="K295" s="147"/>
      <c r="L295" s="147"/>
      <c r="M295" s="147"/>
      <c r="N295" s="147"/>
      <c r="O295" s="147"/>
      <c r="P295" s="147"/>
      <c r="Q295" s="147"/>
      <c r="R295" s="147"/>
      <c r="S295" s="147"/>
      <c r="T295" s="147"/>
      <c r="U295" s="147"/>
      <c r="V295" s="147"/>
      <c r="W295" s="147"/>
    </row>
    <row r="296" spans="1:23" ht="12.75" customHeight="1" x14ac:dyDescent="0.15">
      <c r="A296" s="147"/>
      <c r="B296" s="150"/>
      <c r="C296" s="90"/>
      <c r="D296" s="146"/>
      <c r="E296" s="82"/>
      <c r="F296" s="147"/>
      <c r="G296" s="147"/>
      <c r="H296" s="147"/>
      <c r="I296" s="147"/>
      <c r="J296" s="147"/>
      <c r="K296" s="147"/>
      <c r="L296" s="147"/>
      <c r="M296" s="147"/>
      <c r="N296" s="147"/>
      <c r="O296" s="147"/>
      <c r="P296" s="147"/>
      <c r="Q296" s="147"/>
      <c r="R296" s="147"/>
      <c r="S296" s="147"/>
      <c r="T296" s="147"/>
      <c r="U296" s="147"/>
      <c r="V296" s="147"/>
      <c r="W296" s="147"/>
    </row>
    <row r="297" spans="1:23" ht="12.75" customHeight="1" x14ac:dyDescent="0.15">
      <c r="A297" s="147"/>
      <c r="B297" s="150"/>
      <c r="C297" s="90"/>
      <c r="D297" s="146"/>
      <c r="E297" s="82"/>
      <c r="F297" s="147"/>
      <c r="G297" s="147"/>
      <c r="H297" s="147"/>
      <c r="I297" s="147"/>
      <c r="J297" s="147"/>
      <c r="K297" s="147"/>
      <c r="L297" s="147"/>
      <c r="M297" s="147"/>
      <c r="N297" s="147"/>
      <c r="O297" s="147"/>
      <c r="P297" s="147"/>
      <c r="Q297" s="147"/>
      <c r="R297" s="147"/>
      <c r="S297" s="147"/>
      <c r="T297" s="147"/>
      <c r="U297" s="147"/>
      <c r="V297" s="147"/>
      <c r="W297" s="147"/>
    </row>
    <row r="298" spans="1:23" ht="12.75" customHeight="1" x14ac:dyDescent="0.15">
      <c r="A298" s="147"/>
      <c r="B298" s="150"/>
      <c r="C298" s="90"/>
      <c r="D298" s="146"/>
      <c r="E298" s="82"/>
      <c r="F298" s="147"/>
      <c r="G298" s="147"/>
      <c r="H298" s="147"/>
      <c r="I298" s="147"/>
      <c r="J298" s="147"/>
      <c r="K298" s="147"/>
      <c r="L298" s="147"/>
      <c r="M298" s="147"/>
      <c r="N298" s="147"/>
      <c r="O298" s="147"/>
      <c r="P298" s="147"/>
      <c r="Q298" s="147"/>
      <c r="R298" s="147"/>
      <c r="S298" s="147"/>
      <c r="T298" s="147"/>
      <c r="U298" s="147"/>
      <c r="V298" s="147"/>
      <c r="W298" s="147"/>
    </row>
    <row r="299" spans="1:23" ht="12.75" customHeight="1" x14ac:dyDescent="0.15">
      <c r="A299" s="147"/>
      <c r="B299" s="150"/>
      <c r="C299" s="90"/>
      <c r="D299" s="146"/>
      <c r="E299" s="82"/>
      <c r="F299" s="147"/>
      <c r="G299" s="147"/>
      <c r="H299" s="147"/>
      <c r="I299" s="147"/>
      <c r="J299" s="147"/>
      <c r="K299" s="147"/>
      <c r="L299" s="147"/>
      <c r="M299" s="147"/>
      <c r="N299" s="147"/>
      <c r="O299" s="147"/>
      <c r="P299" s="147"/>
      <c r="Q299" s="147"/>
      <c r="R299" s="147"/>
      <c r="S299" s="147"/>
      <c r="T299" s="147"/>
      <c r="U299" s="147"/>
      <c r="V299" s="147"/>
      <c r="W299" s="147"/>
    </row>
    <row r="300" spans="1:23" ht="12.75" customHeight="1" x14ac:dyDescent="0.15">
      <c r="A300" s="147"/>
      <c r="B300" s="150"/>
      <c r="C300" s="90"/>
      <c r="D300" s="146"/>
      <c r="E300" s="82"/>
      <c r="F300" s="147"/>
      <c r="G300" s="147"/>
      <c r="H300" s="147"/>
      <c r="I300" s="147"/>
      <c r="J300" s="147"/>
      <c r="K300" s="147"/>
      <c r="L300" s="147"/>
      <c r="M300" s="147"/>
      <c r="N300" s="147"/>
      <c r="O300" s="147"/>
      <c r="P300" s="147"/>
      <c r="Q300" s="147"/>
      <c r="R300" s="147"/>
      <c r="S300" s="147"/>
      <c r="T300" s="147"/>
      <c r="U300" s="147"/>
      <c r="V300" s="147"/>
      <c r="W300" s="147"/>
    </row>
    <row r="301" spans="1:23" ht="12.75" customHeight="1" x14ac:dyDescent="0.15">
      <c r="A301" s="147"/>
      <c r="B301" s="150"/>
      <c r="C301" s="90"/>
      <c r="D301" s="146"/>
      <c r="E301" s="82"/>
      <c r="F301" s="147"/>
      <c r="G301" s="147"/>
      <c r="H301" s="147"/>
      <c r="I301" s="147"/>
      <c r="J301" s="147"/>
      <c r="K301" s="147"/>
      <c r="L301" s="147"/>
      <c r="M301" s="147"/>
      <c r="N301" s="147"/>
      <c r="O301" s="147"/>
      <c r="P301" s="147"/>
      <c r="Q301" s="147"/>
      <c r="R301" s="147"/>
      <c r="S301" s="147"/>
      <c r="T301" s="147"/>
      <c r="U301" s="147"/>
      <c r="V301" s="147"/>
      <c r="W301" s="147"/>
    </row>
    <row r="302" spans="1:23" ht="12.75" customHeight="1" x14ac:dyDescent="0.15">
      <c r="A302" s="147"/>
      <c r="B302" s="150"/>
      <c r="C302" s="90"/>
      <c r="D302" s="146"/>
      <c r="E302" s="82"/>
      <c r="F302" s="147"/>
      <c r="G302" s="147"/>
      <c r="H302" s="147"/>
      <c r="I302" s="147"/>
      <c r="J302" s="147"/>
      <c r="K302" s="147"/>
      <c r="L302" s="147"/>
      <c r="M302" s="147"/>
      <c r="N302" s="147"/>
      <c r="O302" s="147"/>
      <c r="P302" s="147"/>
      <c r="Q302" s="147"/>
      <c r="R302" s="147"/>
      <c r="S302" s="147"/>
      <c r="T302" s="147"/>
      <c r="U302" s="147"/>
      <c r="V302" s="147"/>
      <c r="W302" s="147"/>
    </row>
    <row r="303" spans="1:23" ht="12.75" customHeight="1" x14ac:dyDescent="0.15">
      <c r="A303" s="147"/>
      <c r="B303" s="150"/>
      <c r="C303" s="90"/>
      <c r="D303" s="146"/>
      <c r="E303" s="82"/>
      <c r="F303" s="147"/>
      <c r="G303" s="147"/>
      <c r="H303" s="147"/>
      <c r="I303" s="147"/>
      <c r="J303" s="147"/>
      <c r="K303" s="147"/>
      <c r="L303" s="147"/>
      <c r="M303" s="147"/>
      <c r="N303" s="147"/>
      <c r="O303" s="147"/>
      <c r="P303" s="147"/>
      <c r="Q303" s="147"/>
      <c r="R303" s="147"/>
      <c r="S303" s="147"/>
      <c r="T303" s="147"/>
      <c r="U303" s="147"/>
      <c r="V303" s="147"/>
      <c r="W303" s="147"/>
    </row>
    <row r="304" spans="1:23" ht="12.75" customHeight="1" x14ac:dyDescent="0.15">
      <c r="A304" s="147"/>
      <c r="B304" s="150"/>
      <c r="C304" s="90"/>
      <c r="D304" s="146"/>
      <c r="E304" s="82"/>
      <c r="F304" s="147"/>
      <c r="G304" s="147"/>
      <c r="H304" s="147"/>
      <c r="I304" s="147"/>
      <c r="J304" s="147"/>
      <c r="K304" s="147"/>
      <c r="L304" s="147"/>
      <c r="M304" s="147"/>
      <c r="N304" s="147"/>
      <c r="O304" s="147"/>
      <c r="P304" s="147"/>
      <c r="Q304" s="147"/>
      <c r="R304" s="147"/>
      <c r="S304" s="147"/>
      <c r="T304" s="147"/>
      <c r="U304" s="147"/>
      <c r="V304" s="147"/>
      <c r="W304" s="147"/>
    </row>
    <row r="305" spans="1:23" ht="12.75" customHeight="1" x14ac:dyDescent="0.15">
      <c r="A305" s="147"/>
      <c r="B305" s="150"/>
      <c r="C305" s="90"/>
      <c r="D305" s="146"/>
      <c r="E305" s="82"/>
      <c r="F305" s="147"/>
      <c r="G305" s="147"/>
      <c r="H305" s="147"/>
      <c r="I305" s="147"/>
      <c r="J305" s="147"/>
      <c r="K305" s="147"/>
      <c r="L305" s="147"/>
      <c r="M305" s="147"/>
      <c r="N305" s="147"/>
      <c r="O305" s="147"/>
      <c r="P305" s="147"/>
      <c r="Q305" s="147"/>
      <c r="R305" s="147"/>
      <c r="S305" s="147"/>
      <c r="T305" s="147"/>
      <c r="U305" s="147"/>
      <c r="V305" s="147"/>
      <c r="W305" s="147"/>
    </row>
    <row r="306" spans="1:23" ht="12.75" customHeight="1" x14ac:dyDescent="0.15">
      <c r="A306" s="147"/>
      <c r="B306" s="150"/>
      <c r="C306" s="90"/>
      <c r="D306" s="146"/>
      <c r="E306" s="82"/>
      <c r="F306" s="147"/>
      <c r="G306" s="147"/>
      <c r="H306" s="147"/>
      <c r="I306" s="147"/>
      <c r="J306" s="147"/>
      <c r="K306" s="147"/>
      <c r="L306" s="147"/>
      <c r="M306" s="147"/>
      <c r="N306" s="147"/>
      <c r="O306" s="147"/>
      <c r="P306" s="147"/>
      <c r="Q306" s="147"/>
      <c r="R306" s="147"/>
      <c r="S306" s="147"/>
      <c r="T306" s="147"/>
      <c r="U306" s="147"/>
      <c r="V306" s="147"/>
      <c r="W306" s="147"/>
    </row>
    <row r="307" spans="1:23" ht="12.75" customHeight="1" x14ac:dyDescent="0.15">
      <c r="A307" s="147"/>
      <c r="B307" s="150"/>
      <c r="C307" s="90"/>
      <c r="D307" s="146"/>
      <c r="E307" s="82"/>
      <c r="F307" s="147"/>
      <c r="G307" s="147"/>
      <c r="H307" s="147"/>
      <c r="I307" s="147"/>
      <c r="J307" s="147"/>
      <c r="K307" s="147"/>
      <c r="L307" s="147"/>
      <c r="M307" s="147"/>
      <c r="N307" s="147"/>
      <c r="O307" s="147"/>
      <c r="P307" s="147"/>
      <c r="Q307" s="147"/>
      <c r="R307" s="147"/>
      <c r="S307" s="147"/>
      <c r="T307" s="147"/>
      <c r="U307" s="147"/>
      <c r="V307" s="147"/>
      <c r="W307" s="147"/>
    </row>
    <row r="308" spans="1:23" ht="12.75" customHeight="1" x14ac:dyDescent="0.15">
      <c r="A308" s="147"/>
      <c r="B308" s="150"/>
      <c r="C308" s="90"/>
      <c r="D308" s="146"/>
      <c r="E308" s="82"/>
      <c r="F308" s="147"/>
      <c r="G308" s="147"/>
      <c r="H308" s="147"/>
      <c r="I308" s="147"/>
      <c r="J308" s="147"/>
      <c r="K308" s="147"/>
      <c r="L308" s="147"/>
      <c r="M308" s="147"/>
      <c r="N308" s="147"/>
      <c r="O308" s="147"/>
      <c r="P308" s="147"/>
      <c r="Q308" s="147"/>
      <c r="R308" s="147"/>
      <c r="S308" s="147"/>
      <c r="T308" s="147"/>
      <c r="U308" s="147"/>
      <c r="V308" s="147"/>
      <c r="W308" s="147"/>
    </row>
    <row r="309" spans="1:23" ht="12.75" customHeight="1" x14ac:dyDescent="0.15">
      <c r="A309" s="147"/>
      <c r="B309" s="150"/>
      <c r="C309" s="90"/>
      <c r="D309" s="146"/>
      <c r="E309" s="82"/>
      <c r="F309" s="147"/>
      <c r="G309" s="147"/>
      <c r="H309" s="147"/>
      <c r="I309" s="147"/>
      <c r="J309" s="147"/>
      <c r="K309" s="147"/>
      <c r="L309" s="147"/>
      <c r="M309" s="147"/>
      <c r="N309" s="147"/>
      <c r="O309" s="147"/>
      <c r="P309" s="147"/>
      <c r="Q309" s="147"/>
      <c r="R309" s="147"/>
      <c r="S309" s="147"/>
      <c r="T309" s="147"/>
      <c r="U309" s="147"/>
      <c r="V309" s="147"/>
      <c r="W309" s="147"/>
    </row>
    <row r="310" spans="1:23" ht="12.75" customHeight="1" x14ac:dyDescent="0.15">
      <c r="A310" s="147"/>
      <c r="B310" s="150"/>
      <c r="C310" s="90"/>
      <c r="D310" s="146"/>
      <c r="E310" s="82"/>
      <c r="F310" s="147"/>
      <c r="G310" s="147"/>
      <c r="H310" s="147"/>
      <c r="I310" s="147"/>
      <c r="J310" s="147"/>
      <c r="K310" s="147"/>
      <c r="L310" s="147"/>
      <c r="M310" s="147"/>
      <c r="N310" s="147"/>
      <c r="O310" s="147"/>
      <c r="P310" s="147"/>
      <c r="Q310" s="147"/>
      <c r="R310" s="147"/>
      <c r="S310" s="147"/>
      <c r="T310" s="147"/>
      <c r="U310" s="147"/>
      <c r="V310" s="147"/>
      <c r="W310" s="147"/>
    </row>
    <row r="311" spans="1:23" ht="12.75" customHeight="1" x14ac:dyDescent="0.15">
      <c r="A311" s="147"/>
      <c r="B311" s="150"/>
      <c r="C311" s="90"/>
      <c r="D311" s="146"/>
      <c r="E311" s="82"/>
      <c r="F311" s="147"/>
      <c r="G311" s="147"/>
      <c r="H311" s="147"/>
      <c r="I311" s="147"/>
      <c r="J311" s="147"/>
      <c r="K311" s="147"/>
      <c r="L311" s="147"/>
      <c r="M311" s="147"/>
      <c r="N311" s="147"/>
      <c r="O311" s="147"/>
      <c r="P311" s="147"/>
      <c r="Q311" s="147"/>
      <c r="R311" s="147"/>
      <c r="S311" s="147"/>
      <c r="T311" s="147"/>
      <c r="U311" s="147"/>
      <c r="V311" s="147"/>
      <c r="W311" s="147"/>
    </row>
    <row r="312" spans="1:23" ht="12.75" customHeight="1" x14ac:dyDescent="0.15">
      <c r="A312" s="147"/>
      <c r="B312" s="150"/>
      <c r="C312" s="90"/>
      <c r="D312" s="146"/>
      <c r="E312" s="82"/>
      <c r="F312" s="147"/>
      <c r="G312" s="147"/>
      <c r="H312" s="147"/>
      <c r="I312" s="147"/>
      <c r="J312" s="147"/>
      <c r="K312" s="147"/>
      <c r="L312" s="147"/>
      <c r="M312" s="147"/>
      <c r="N312" s="147"/>
      <c r="O312" s="147"/>
      <c r="P312" s="147"/>
      <c r="Q312" s="147"/>
      <c r="R312" s="147"/>
      <c r="S312" s="147"/>
      <c r="T312" s="147"/>
      <c r="U312" s="147"/>
      <c r="V312" s="147"/>
      <c r="W312" s="147"/>
    </row>
    <row r="313" spans="1:23" ht="12.75" customHeight="1" x14ac:dyDescent="0.15">
      <c r="A313" s="147"/>
      <c r="B313" s="150"/>
      <c r="C313" s="90"/>
      <c r="D313" s="146"/>
      <c r="E313" s="82"/>
      <c r="F313" s="147"/>
      <c r="G313" s="147"/>
      <c r="H313" s="147"/>
      <c r="I313" s="147"/>
      <c r="J313" s="147"/>
      <c r="K313" s="147"/>
      <c r="L313" s="147"/>
      <c r="M313" s="147"/>
      <c r="N313" s="147"/>
      <c r="O313" s="147"/>
      <c r="P313" s="147"/>
      <c r="Q313" s="147"/>
      <c r="R313" s="147"/>
      <c r="S313" s="147"/>
      <c r="T313" s="147"/>
      <c r="U313" s="147"/>
      <c r="V313" s="147"/>
      <c r="W313" s="147"/>
    </row>
    <row r="314" spans="1:23" ht="12.75" customHeight="1" x14ac:dyDescent="0.15">
      <c r="A314" s="147"/>
      <c r="B314" s="150"/>
      <c r="C314" s="90"/>
      <c r="D314" s="146"/>
      <c r="E314" s="82"/>
      <c r="F314" s="147"/>
      <c r="G314" s="147"/>
      <c r="H314" s="147"/>
      <c r="I314" s="147"/>
      <c r="J314" s="147"/>
      <c r="K314" s="147"/>
      <c r="L314" s="147"/>
      <c r="M314" s="147"/>
      <c r="N314" s="147"/>
      <c r="O314" s="147"/>
      <c r="P314" s="147"/>
      <c r="Q314" s="147"/>
      <c r="R314" s="147"/>
      <c r="S314" s="147"/>
      <c r="T314" s="147"/>
      <c r="U314" s="147"/>
      <c r="V314" s="147"/>
      <c r="W314" s="147"/>
    </row>
    <row r="315" spans="1:23" ht="12.75" customHeight="1" x14ac:dyDescent="0.15">
      <c r="A315" s="147"/>
      <c r="B315" s="150"/>
      <c r="C315" s="90"/>
      <c r="D315" s="146"/>
      <c r="E315" s="82"/>
      <c r="F315" s="147"/>
      <c r="G315" s="147"/>
      <c r="H315" s="147"/>
      <c r="I315" s="147"/>
      <c r="J315" s="147"/>
      <c r="K315" s="147"/>
      <c r="L315" s="147"/>
      <c r="M315" s="147"/>
      <c r="N315" s="147"/>
      <c r="O315" s="147"/>
      <c r="P315" s="147"/>
      <c r="Q315" s="147"/>
      <c r="R315" s="147"/>
      <c r="S315" s="147"/>
      <c r="T315" s="147"/>
      <c r="U315" s="147"/>
      <c r="V315" s="147"/>
      <c r="W315" s="147"/>
    </row>
    <row r="316" spans="1:23" ht="12.75" customHeight="1" x14ac:dyDescent="0.15">
      <c r="A316" s="147"/>
      <c r="B316" s="150"/>
      <c r="C316" s="90"/>
      <c r="D316" s="146"/>
      <c r="E316" s="82"/>
      <c r="F316" s="147"/>
      <c r="G316" s="147"/>
      <c r="H316" s="147"/>
      <c r="I316" s="147"/>
      <c r="J316" s="147"/>
      <c r="K316" s="147"/>
      <c r="L316" s="147"/>
      <c r="M316" s="147"/>
      <c r="N316" s="147"/>
      <c r="O316" s="147"/>
      <c r="P316" s="147"/>
      <c r="Q316" s="147"/>
      <c r="R316" s="147"/>
      <c r="S316" s="147"/>
      <c r="T316" s="147"/>
      <c r="U316" s="147"/>
      <c r="V316" s="147"/>
      <c r="W316" s="147"/>
    </row>
    <row r="317" spans="1:23" ht="12.75" customHeight="1" x14ac:dyDescent="0.15">
      <c r="A317" s="147"/>
      <c r="B317" s="150"/>
      <c r="C317" s="90"/>
      <c r="D317" s="146"/>
      <c r="E317" s="82"/>
      <c r="F317" s="147"/>
      <c r="G317" s="147"/>
      <c r="H317" s="147"/>
      <c r="I317" s="147"/>
      <c r="J317" s="147"/>
      <c r="K317" s="147"/>
      <c r="L317" s="147"/>
      <c r="M317" s="147"/>
      <c r="N317" s="147"/>
      <c r="O317" s="147"/>
      <c r="P317" s="147"/>
      <c r="Q317" s="147"/>
      <c r="R317" s="147"/>
      <c r="S317" s="147"/>
      <c r="T317" s="147"/>
      <c r="U317" s="147"/>
      <c r="V317" s="147"/>
      <c r="W317" s="147"/>
    </row>
    <row r="318" spans="1:23" ht="12.75" customHeight="1" x14ac:dyDescent="0.15">
      <c r="A318" s="147"/>
      <c r="B318" s="150"/>
      <c r="C318" s="90"/>
      <c r="D318" s="146"/>
      <c r="E318" s="82"/>
      <c r="F318" s="147"/>
      <c r="G318" s="147"/>
      <c r="H318" s="147"/>
      <c r="I318" s="147"/>
      <c r="J318" s="147"/>
      <c r="K318" s="147"/>
      <c r="L318" s="147"/>
      <c r="M318" s="147"/>
      <c r="N318" s="147"/>
      <c r="O318" s="147"/>
      <c r="P318" s="147"/>
      <c r="Q318" s="147"/>
      <c r="R318" s="147"/>
      <c r="S318" s="147"/>
      <c r="T318" s="147"/>
      <c r="U318" s="147"/>
      <c r="V318" s="147"/>
      <c r="W318" s="147"/>
    </row>
    <row r="319" spans="1:23" ht="12.75" customHeight="1" x14ac:dyDescent="0.15">
      <c r="A319" s="147"/>
      <c r="B319" s="150"/>
      <c r="C319" s="90"/>
      <c r="D319" s="146"/>
      <c r="E319" s="82"/>
      <c r="F319" s="147"/>
      <c r="G319" s="147"/>
      <c r="H319" s="147"/>
      <c r="I319" s="147"/>
      <c r="J319" s="147"/>
      <c r="K319" s="147"/>
      <c r="L319" s="147"/>
      <c r="M319" s="147"/>
      <c r="N319" s="147"/>
      <c r="O319" s="147"/>
      <c r="P319" s="147"/>
      <c r="Q319" s="147"/>
      <c r="R319" s="147"/>
      <c r="S319" s="147"/>
      <c r="T319" s="147"/>
      <c r="U319" s="147"/>
      <c r="V319" s="147"/>
      <c r="W319" s="147"/>
    </row>
    <row r="320" spans="1:23" ht="12.75" customHeight="1" x14ac:dyDescent="0.15">
      <c r="A320" s="147"/>
      <c r="B320" s="150"/>
      <c r="C320" s="90"/>
      <c r="D320" s="146"/>
      <c r="E320" s="82"/>
      <c r="F320" s="147"/>
      <c r="G320" s="147"/>
      <c r="H320" s="147"/>
      <c r="I320" s="147"/>
      <c r="J320" s="147"/>
      <c r="K320" s="147"/>
      <c r="L320" s="147"/>
      <c r="M320" s="147"/>
      <c r="N320" s="147"/>
      <c r="O320" s="147"/>
      <c r="P320" s="147"/>
      <c r="Q320" s="147"/>
      <c r="R320" s="147"/>
      <c r="S320" s="147"/>
      <c r="T320" s="147"/>
      <c r="U320" s="147"/>
      <c r="V320" s="147"/>
      <c r="W320" s="147"/>
    </row>
    <row r="321" spans="1:23" ht="12.75" customHeight="1" x14ac:dyDescent="0.15">
      <c r="A321" s="147"/>
      <c r="B321" s="150"/>
      <c r="C321" s="90"/>
      <c r="D321" s="146"/>
      <c r="E321" s="82"/>
      <c r="F321" s="147"/>
      <c r="G321" s="147"/>
      <c r="H321" s="147"/>
      <c r="I321" s="147"/>
      <c r="J321" s="147"/>
      <c r="K321" s="147"/>
      <c r="L321" s="147"/>
      <c r="M321" s="147"/>
      <c r="N321" s="147"/>
      <c r="O321" s="147"/>
      <c r="P321" s="147"/>
      <c r="Q321" s="147"/>
      <c r="R321" s="147"/>
      <c r="S321" s="147"/>
      <c r="T321" s="147"/>
      <c r="U321" s="147"/>
      <c r="V321" s="147"/>
      <c r="W321" s="147"/>
    </row>
    <row r="322" spans="1:23" ht="12.75" customHeight="1" x14ac:dyDescent="0.15">
      <c r="A322" s="147"/>
      <c r="B322" s="150"/>
      <c r="C322" s="90"/>
      <c r="D322" s="146"/>
      <c r="E322" s="82"/>
      <c r="F322" s="147"/>
      <c r="G322" s="147"/>
      <c r="H322" s="147"/>
      <c r="I322" s="147"/>
      <c r="J322" s="147"/>
      <c r="K322" s="147"/>
      <c r="L322" s="147"/>
      <c r="M322" s="147"/>
      <c r="N322" s="147"/>
      <c r="O322" s="147"/>
      <c r="P322" s="147"/>
      <c r="Q322" s="147"/>
      <c r="R322" s="147"/>
      <c r="S322" s="147"/>
      <c r="T322" s="147"/>
      <c r="U322" s="147"/>
      <c r="V322" s="147"/>
      <c r="W322" s="147"/>
    </row>
    <row r="323" spans="1:23" ht="12.75" customHeight="1" x14ac:dyDescent="0.15">
      <c r="A323" s="147"/>
      <c r="B323" s="150"/>
      <c r="C323" s="90"/>
      <c r="D323" s="146"/>
      <c r="E323" s="82"/>
      <c r="F323" s="147"/>
      <c r="G323" s="147"/>
      <c r="H323" s="147"/>
      <c r="I323" s="147"/>
      <c r="J323" s="147"/>
      <c r="K323" s="147"/>
      <c r="L323" s="147"/>
      <c r="M323" s="147"/>
      <c r="N323" s="147"/>
      <c r="O323" s="147"/>
      <c r="P323" s="147"/>
      <c r="Q323" s="147"/>
      <c r="R323" s="147"/>
      <c r="S323" s="147"/>
      <c r="T323" s="147"/>
      <c r="U323" s="147"/>
      <c r="V323" s="147"/>
      <c r="W323" s="147"/>
    </row>
    <row r="324" spans="1:23" ht="12.75" customHeight="1" x14ac:dyDescent="0.15">
      <c r="A324" s="147"/>
      <c r="B324" s="150"/>
      <c r="C324" s="90"/>
      <c r="D324" s="146"/>
      <c r="E324" s="82"/>
      <c r="F324" s="147"/>
      <c r="G324" s="147"/>
      <c r="H324" s="147"/>
      <c r="I324" s="147"/>
      <c r="J324" s="147"/>
      <c r="K324" s="147"/>
      <c r="L324" s="147"/>
      <c r="M324" s="147"/>
      <c r="N324" s="147"/>
      <c r="O324" s="147"/>
      <c r="P324" s="147"/>
      <c r="Q324" s="147"/>
      <c r="R324" s="147"/>
      <c r="S324" s="147"/>
      <c r="T324" s="147"/>
      <c r="U324" s="147"/>
      <c r="V324" s="147"/>
      <c r="W324" s="147"/>
    </row>
    <row r="325" spans="1:23" ht="12.75" customHeight="1" x14ac:dyDescent="0.15">
      <c r="A325" s="147"/>
      <c r="B325" s="150"/>
      <c r="C325" s="90"/>
      <c r="D325" s="146"/>
      <c r="E325" s="82"/>
      <c r="F325" s="147"/>
      <c r="G325" s="147"/>
      <c r="H325" s="147"/>
      <c r="I325" s="147"/>
      <c r="J325" s="147"/>
      <c r="K325" s="147"/>
      <c r="L325" s="147"/>
      <c r="M325" s="147"/>
      <c r="N325" s="147"/>
      <c r="O325" s="147"/>
      <c r="P325" s="147"/>
      <c r="Q325" s="147"/>
      <c r="R325" s="147"/>
      <c r="S325" s="147"/>
      <c r="T325" s="147"/>
      <c r="U325" s="147"/>
      <c r="V325" s="147"/>
      <c r="W325" s="147"/>
    </row>
    <row r="326" spans="1:23" ht="12.75" customHeight="1" x14ac:dyDescent="0.15">
      <c r="A326" s="147"/>
      <c r="B326" s="150"/>
      <c r="C326" s="90"/>
      <c r="D326" s="146"/>
      <c r="E326" s="82"/>
      <c r="F326" s="147"/>
      <c r="G326" s="147"/>
      <c r="H326" s="147"/>
      <c r="I326" s="147"/>
      <c r="J326" s="147"/>
      <c r="K326" s="147"/>
      <c r="L326" s="147"/>
      <c r="M326" s="147"/>
      <c r="N326" s="147"/>
      <c r="O326" s="147"/>
      <c r="P326" s="147"/>
      <c r="Q326" s="147"/>
      <c r="R326" s="147"/>
      <c r="S326" s="147"/>
      <c r="T326" s="147"/>
      <c r="U326" s="147"/>
      <c r="V326" s="147"/>
      <c r="W326" s="147"/>
    </row>
    <row r="327" spans="1:23" ht="12.75" customHeight="1" x14ac:dyDescent="0.15">
      <c r="A327" s="147"/>
      <c r="B327" s="150"/>
      <c r="C327" s="90"/>
      <c r="D327" s="146"/>
      <c r="E327" s="82"/>
      <c r="F327" s="147"/>
      <c r="G327" s="147"/>
      <c r="H327" s="147"/>
      <c r="I327" s="147"/>
      <c r="J327" s="147"/>
      <c r="K327" s="147"/>
      <c r="L327" s="147"/>
      <c r="M327" s="147"/>
      <c r="N327" s="147"/>
      <c r="O327" s="147"/>
      <c r="P327" s="147"/>
      <c r="Q327" s="147"/>
      <c r="R327" s="147"/>
      <c r="S327" s="147"/>
      <c r="T327" s="147"/>
      <c r="U327" s="147"/>
      <c r="V327" s="147"/>
      <c r="W327" s="147"/>
    </row>
    <row r="328" spans="1:23" ht="12.75" customHeight="1" x14ac:dyDescent="0.15">
      <c r="A328" s="147"/>
      <c r="B328" s="150"/>
      <c r="C328" s="90"/>
      <c r="D328" s="146"/>
      <c r="E328" s="82"/>
      <c r="F328" s="147"/>
      <c r="G328" s="147"/>
      <c r="H328" s="147"/>
      <c r="I328" s="147"/>
      <c r="J328" s="147"/>
      <c r="K328" s="147"/>
      <c r="L328" s="147"/>
      <c r="M328" s="147"/>
      <c r="N328" s="147"/>
      <c r="O328" s="147"/>
      <c r="P328" s="147"/>
      <c r="Q328" s="147"/>
      <c r="R328" s="147"/>
      <c r="S328" s="147"/>
      <c r="T328" s="147"/>
      <c r="U328" s="147"/>
      <c r="V328" s="147"/>
      <c r="W328" s="147"/>
    </row>
    <row r="329" spans="1:23" ht="12.75" customHeight="1" x14ac:dyDescent="0.15">
      <c r="A329" s="147"/>
      <c r="B329" s="150"/>
      <c r="C329" s="90"/>
      <c r="D329" s="146"/>
      <c r="E329" s="82"/>
      <c r="F329" s="147"/>
      <c r="G329" s="147"/>
      <c r="H329" s="147"/>
      <c r="I329" s="147"/>
      <c r="J329" s="147"/>
      <c r="K329" s="147"/>
      <c r="L329" s="147"/>
      <c r="M329" s="147"/>
      <c r="N329" s="147"/>
      <c r="O329" s="147"/>
      <c r="P329" s="147"/>
      <c r="Q329" s="147"/>
      <c r="R329" s="147"/>
      <c r="S329" s="147"/>
      <c r="T329" s="147"/>
      <c r="U329" s="147"/>
      <c r="V329" s="147"/>
      <c r="W329" s="147"/>
    </row>
    <row r="330" spans="1:23" ht="12.75" customHeight="1" x14ac:dyDescent="0.15">
      <c r="A330" s="147"/>
      <c r="B330" s="150"/>
      <c r="C330" s="90"/>
      <c r="D330" s="146"/>
      <c r="E330" s="82"/>
      <c r="F330" s="147"/>
      <c r="G330" s="147"/>
      <c r="H330" s="147"/>
      <c r="I330" s="147"/>
      <c r="J330" s="147"/>
      <c r="K330" s="147"/>
      <c r="L330" s="147"/>
      <c r="M330" s="147"/>
      <c r="N330" s="147"/>
      <c r="O330" s="147"/>
      <c r="P330" s="147"/>
      <c r="Q330" s="147"/>
      <c r="R330" s="147"/>
      <c r="S330" s="147"/>
      <c r="T330" s="147"/>
      <c r="U330" s="147"/>
      <c r="V330" s="147"/>
      <c r="W330" s="147"/>
    </row>
    <row r="331" spans="1:23" ht="12.75" customHeight="1" x14ac:dyDescent="0.15">
      <c r="A331" s="147"/>
      <c r="B331" s="150"/>
      <c r="C331" s="90"/>
      <c r="D331" s="146"/>
      <c r="E331" s="82"/>
      <c r="F331" s="147"/>
      <c r="G331" s="147"/>
      <c r="H331" s="147"/>
      <c r="I331" s="147"/>
      <c r="J331" s="147"/>
      <c r="K331" s="147"/>
      <c r="L331" s="147"/>
      <c r="M331" s="147"/>
      <c r="N331" s="147"/>
      <c r="O331" s="147"/>
      <c r="P331" s="147"/>
      <c r="Q331" s="147"/>
      <c r="R331" s="147"/>
      <c r="S331" s="147"/>
      <c r="T331" s="147"/>
      <c r="U331" s="147"/>
      <c r="V331" s="147"/>
      <c r="W331" s="147"/>
    </row>
    <row r="332" spans="1:23" ht="12.75" customHeight="1" x14ac:dyDescent="0.15">
      <c r="A332" s="147"/>
      <c r="B332" s="150"/>
      <c r="C332" s="90"/>
      <c r="D332" s="146"/>
      <c r="E332" s="82"/>
      <c r="F332" s="147"/>
      <c r="G332" s="147"/>
      <c r="H332" s="147"/>
      <c r="I332" s="147"/>
      <c r="J332" s="147"/>
      <c r="K332" s="147"/>
      <c r="L332" s="147"/>
      <c r="M332" s="147"/>
      <c r="N332" s="147"/>
      <c r="O332" s="147"/>
      <c r="P332" s="147"/>
      <c r="Q332" s="147"/>
      <c r="R332" s="147"/>
      <c r="S332" s="147"/>
      <c r="T332" s="147"/>
      <c r="U332" s="147"/>
      <c r="V332" s="147"/>
      <c r="W332" s="147"/>
    </row>
    <row r="333" spans="1:23" ht="12.75" customHeight="1" x14ac:dyDescent="0.15">
      <c r="A333" s="147"/>
      <c r="B333" s="150"/>
      <c r="C333" s="90"/>
      <c r="D333" s="146"/>
      <c r="E333" s="82"/>
      <c r="F333" s="147"/>
      <c r="G333" s="147"/>
      <c r="H333" s="147"/>
      <c r="I333" s="147"/>
      <c r="J333" s="147"/>
      <c r="K333" s="147"/>
      <c r="L333" s="147"/>
      <c r="M333" s="147"/>
      <c r="N333" s="147"/>
      <c r="O333" s="147"/>
      <c r="P333" s="147"/>
      <c r="Q333" s="147"/>
      <c r="R333" s="147"/>
      <c r="S333" s="147"/>
      <c r="T333" s="147"/>
      <c r="U333" s="147"/>
      <c r="V333" s="147"/>
      <c r="W333" s="147"/>
    </row>
    <row r="334" spans="1:23" ht="12.75" customHeight="1" x14ac:dyDescent="0.15">
      <c r="A334" s="147"/>
      <c r="B334" s="150"/>
      <c r="C334" s="90"/>
      <c r="D334" s="146"/>
      <c r="E334" s="82"/>
      <c r="F334" s="147"/>
      <c r="G334" s="147"/>
      <c r="H334" s="147"/>
      <c r="I334" s="147"/>
      <c r="J334" s="147"/>
      <c r="K334" s="147"/>
      <c r="L334" s="147"/>
      <c r="M334" s="147"/>
      <c r="N334" s="147"/>
      <c r="O334" s="147"/>
      <c r="P334" s="147"/>
      <c r="Q334" s="147"/>
      <c r="R334" s="147"/>
      <c r="S334" s="147"/>
      <c r="T334" s="147"/>
      <c r="U334" s="147"/>
      <c r="V334" s="147"/>
      <c r="W334" s="147"/>
    </row>
    <row r="335" spans="1:23" ht="12.75" customHeight="1" x14ac:dyDescent="0.15">
      <c r="A335" s="147"/>
      <c r="B335" s="150"/>
      <c r="C335" s="90"/>
      <c r="D335" s="146"/>
      <c r="E335" s="82"/>
      <c r="F335" s="147"/>
      <c r="G335" s="147"/>
      <c r="H335" s="147"/>
      <c r="I335" s="147"/>
      <c r="J335" s="147"/>
      <c r="K335" s="147"/>
      <c r="L335" s="147"/>
      <c r="M335" s="147"/>
      <c r="N335" s="147"/>
      <c r="O335" s="147"/>
      <c r="P335" s="147"/>
      <c r="Q335" s="147"/>
      <c r="R335" s="147"/>
      <c r="S335" s="147"/>
      <c r="T335" s="147"/>
      <c r="U335" s="147"/>
      <c r="V335" s="147"/>
      <c r="W335" s="147"/>
    </row>
    <row r="336" spans="1:23" ht="12.75" customHeight="1" x14ac:dyDescent="0.15">
      <c r="A336" s="147"/>
      <c r="B336" s="150"/>
      <c r="C336" s="90"/>
      <c r="D336" s="146"/>
      <c r="E336" s="82"/>
      <c r="F336" s="147"/>
      <c r="G336" s="147"/>
      <c r="H336" s="147"/>
      <c r="I336" s="147"/>
      <c r="J336" s="147"/>
      <c r="K336" s="147"/>
      <c r="L336" s="147"/>
      <c r="M336" s="147"/>
      <c r="N336" s="147"/>
      <c r="O336" s="147"/>
      <c r="P336" s="147"/>
      <c r="Q336" s="147"/>
      <c r="R336" s="147"/>
      <c r="S336" s="147"/>
      <c r="T336" s="147"/>
      <c r="U336" s="147"/>
      <c r="V336" s="147"/>
      <c r="W336" s="147"/>
    </row>
    <row r="337" spans="1:23" ht="12.75" customHeight="1" x14ac:dyDescent="0.15">
      <c r="A337" s="147"/>
      <c r="B337" s="150"/>
      <c r="C337" s="90"/>
      <c r="D337" s="146"/>
      <c r="E337" s="82"/>
      <c r="F337" s="147"/>
      <c r="G337" s="147"/>
      <c r="H337" s="147"/>
      <c r="I337" s="147"/>
      <c r="J337" s="147"/>
      <c r="K337" s="147"/>
      <c r="L337" s="147"/>
      <c r="M337" s="147"/>
      <c r="N337" s="147"/>
      <c r="O337" s="147"/>
      <c r="P337" s="147"/>
      <c r="Q337" s="147"/>
      <c r="R337" s="147"/>
      <c r="S337" s="147"/>
      <c r="T337" s="147"/>
      <c r="U337" s="147"/>
      <c r="V337" s="147"/>
      <c r="W337" s="147"/>
    </row>
    <row r="338" spans="1:23" ht="12.75" customHeight="1" x14ac:dyDescent="0.15">
      <c r="A338" s="147"/>
      <c r="B338" s="150"/>
      <c r="C338" s="90"/>
      <c r="D338" s="146"/>
      <c r="E338" s="82"/>
      <c r="F338" s="147"/>
      <c r="G338" s="147"/>
      <c r="H338" s="147"/>
      <c r="I338" s="147"/>
      <c r="J338" s="147"/>
      <c r="K338" s="147"/>
      <c r="L338" s="147"/>
      <c r="M338" s="147"/>
      <c r="N338" s="147"/>
      <c r="O338" s="147"/>
      <c r="P338" s="147"/>
      <c r="Q338" s="147"/>
      <c r="R338" s="147"/>
      <c r="S338" s="147"/>
      <c r="T338" s="147"/>
      <c r="U338" s="147"/>
      <c r="V338" s="147"/>
      <c r="W338" s="147"/>
    </row>
    <row r="339" spans="1:23" ht="12.75" customHeight="1" x14ac:dyDescent="0.15">
      <c r="A339" s="147"/>
      <c r="B339" s="150"/>
      <c r="C339" s="90"/>
      <c r="D339" s="146"/>
      <c r="E339" s="82"/>
      <c r="F339" s="147"/>
      <c r="G339" s="147"/>
      <c r="H339" s="147"/>
      <c r="I339" s="147"/>
      <c r="J339" s="147"/>
      <c r="K339" s="147"/>
      <c r="L339" s="147"/>
      <c r="M339" s="147"/>
      <c r="N339" s="147"/>
      <c r="O339" s="147"/>
      <c r="P339" s="147"/>
      <c r="Q339" s="147"/>
      <c r="R339" s="147"/>
      <c r="S339" s="147"/>
      <c r="T339" s="147"/>
      <c r="U339" s="147"/>
      <c r="V339" s="147"/>
      <c r="W339" s="147"/>
    </row>
    <row r="340" spans="1:23" ht="12.75" customHeight="1" x14ac:dyDescent="0.15">
      <c r="A340" s="147"/>
      <c r="B340" s="150"/>
      <c r="C340" s="90"/>
      <c r="D340" s="146"/>
      <c r="E340" s="82"/>
      <c r="F340" s="147"/>
      <c r="G340" s="147"/>
      <c r="H340" s="147"/>
      <c r="I340" s="147"/>
      <c r="J340" s="147"/>
      <c r="K340" s="147"/>
      <c r="L340" s="147"/>
      <c r="M340" s="147"/>
      <c r="N340" s="147"/>
      <c r="O340" s="147"/>
      <c r="P340" s="147"/>
      <c r="Q340" s="147"/>
      <c r="R340" s="147"/>
      <c r="S340" s="147"/>
      <c r="T340" s="147"/>
      <c r="U340" s="147"/>
      <c r="V340" s="147"/>
      <c r="W340" s="147"/>
    </row>
    <row r="341" spans="1:23" ht="12.75" customHeight="1" x14ac:dyDescent="0.15">
      <c r="A341" s="147"/>
      <c r="B341" s="150"/>
      <c r="C341" s="90"/>
      <c r="D341" s="146"/>
      <c r="E341" s="82"/>
      <c r="F341" s="147"/>
      <c r="G341" s="147"/>
      <c r="H341" s="147"/>
      <c r="I341" s="147"/>
      <c r="J341" s="147"/>
      <c r="K341" s="147"/>
      <c r="L341" s="147"/>
      <c r="M341" s="147"/>
      <c r="N341" s="147"/>
      <c r="O341" s="147"/>
      <c r="P341" s="147"/>
      <c r="Q341" s="147"/>
      <c r="R341" s="147"/>
      <c r="S341" s="147"/>
      <c r="T341" s="147"/>
      <c r="U341" s="147"/>
      <c r="V341" s="147"/>
      <c r="W341" s="147"/>
    </row>
    <row r="342" spans="1:23" ht="12.75" customHeight="1" x14ac:dyDescent="0.15">
      <c r="A342" s="147"/>
      <c r="B342" s="150"/>
      <c r="C342" s="90"/>
      <c r="D342" s="146"/>
      <c r="E342" s="82"/>
      <c r="F342" s="147"/>
      <c r="G342" s="147"/>
      <c r="H342" s="147"/>
      <c r="I342" s="147"/>
      <c r="J342" s="147"/>
      <c r="K342" s="147"/>
      <c r="L342" s="147"/>
      <c r="M342" s="147"/>
      <c r="N342" s="147"/>
      <c r="O342" s="147"/>
      <c r="P342" s="147"/>
      <c r="Q342" s="147"/>
      <c r="R342" s="147"/>
      <c r="S342" s="147"/>
      <c r="T342" s="147"/>
      <c r="U342" s="147"/>
      <c r="V342" s="147"/>
      <c r="W342" s="147"/>
    </row>
    <row r="343" spans="1:23" ht="12.75" customHeight="1" x14ac:dyDescent="0.15">
      <c r="A343" s="147"/>
      <c r="B343" s="150"/>
      <c r="C343" s="90"/>
      <c r="D343" s="146"/>
      <c r="E343" s="82"/>
      <c r="F343" s="147"/>
      <c r="G343" s="147"/>
      <c r="H343" s="147"/>
      <c r="I343" s="147"/>
      <c r="J343" s="147"/>
      <c r="K343" s="147"/>
      <c r="L343" s="147"/>
      <c r="M343" s="147"/>
      <c r="N343" s="147"/>
      <c r="O343" s="147"/>
      <c r="P343" s="147"/>
      <c r="Q343" s="147"/>
      <c r="R343" s="147"/>
      <c r="S343" s="147"/>
      <c r="T343" s="147"/>
      <c r="U343" s="147"/>
      <c r="V343" s="147"/>
      <c r="W343" s="147"/>
    </row>
    <row r="344" spans="1:23" ht="12.75" customHeight="1" x14ac:dyDescent="0.15">
      <c r="A344" s="147"/>
      <c r="B344" s="150"/>
      <c r="C344" s="90"/>
      <c r="D344" s="146"/>
      <c r="E344" s="82"/>
      <c r="F344" s="147"/>
      <c r="G344" s="147"/>
      <c r="H344" s="147"/>
      <c r="I344" s="147"/>
      <c r="J344" s="147"/>
      <c r="K344" s="147"/>
      <c r="L344" s="147"/>
      <c r="M344" s="147"/>
      <c r="N344" s="147"/>
      <c r="O344" s="147"/>
      <c r="P344" s="147"/>
      <c r="Q344" s="147"/>
      <c r="R344" s="147"/>
      <c r="S344" s="147"/>
      <c r="T344" s="147"/>
      <c r="U344" s="147"/>
      <c r="V344" s="147"/>
      <c r="W344" s="147"/>
    </row>
    <row r="345" spans="1:23" ht="12.75" customHeight="1" x14ac:dyDescent="0.15">
      <c r="A345" s="147"/>
      <c r="B345" s="150"/>
      <c r="C345" s="90"/>
      <c r="D345" s="146"/>
      <c r="E345" s="82"/>
      <c r="F345" s="147"/>
      <c r="G345" s="147"/>
      <c r="H345" s="147"/>
      <c r="I345" s="147"/>
      <c r="J345" s="147"/>
      <c r="K345" s="147"/>
      <c r="L345" s="147"/>
      <c r="M345" s="147"/>
      <c r="N345" s="147"/>
      <c r="O345" s="147"/>
      <c r="P345" s="147"/>
      <c r="Q345" s="147"/>
      <c r="R345" s="147"/>
      <c r="S345" s="147"/>
      <c r="T345" s="147"/>
      <c r="U345" s="147"/>
      <c r="V345" s="147"/>
      <c r="W345" s="147"/>
    </row>
    <row r="346" spans="1:23" ht="12.75" customHeight="1" x14ac:dyDescent="0.15">
      <c r="A346" s="147"/>
      <c r="B346" s="150"/>
      <c r="C346" s="90"/>
      <c r="D346" s="146"/>
      <c r="E346" s="82"/>
      <c r="F346" s="147"/>
      <c r="G346" s="147"/>
      <c r="H346" s="147"/>
      <c r="I346" s="147"/>
      <c r="J346" s="147"/>
      <c r="K346" s="147"/>
      <c r="L346" s="147"/>
      <c r="M346" s="147"/>
      <c r="N346" s="147"/>
      <c r="O346" s="147"/>
      <c r="P346" s="147"/>
      <c r="Q346" s="147"/>
      <c r="R346" s="147"/>
      <c r="S346" s="147"/>
      <c r="T346" s="147"/>
      <c r="U346" s="147"/>
      <c r="V346" s="147"/>
      <c r="W346" s="147"/>
    </row>
    <row r="347" spans="1:23" ht="12.75" customHeight="1" x14ac:dyDescent="0.15">
      <c r="A347" s="147"/>
      <c r="B347" s="150"/>
      <c r="C347" s="90"/>
      <c r="D347" s="146"/>
      <c r="E347" s="82"/>
      <c r="F347" s="147"/>
      <c r="G347" s="147"/>
      <c r="H347" s="147"/>
      <c r="I347" s="147"/>
      <c r="J347" s="147"/>
      <c r="K347" s="147"/>
      <c r="L347" s="147"/>
      <c r="M347" s="147"/>
      <c r="N347" s="147"/>
      <c r="O347" s="147"/>
      <c r="P347" s="147"/>
      <c r="Q347" s="147"/>
      <c r="R347" s="147"/>
      <c r="S347" s="147"/>
      <c r="T347" s="147"/>
      <c r="U347" s="147"/>
      <c r="V347" s="147"/>
      <c r="W347" s="147"/>
    </row>
    <row r="348" spans="1:23" ht="12.75" customHeight="1" x14ac:dyDescent="0.15">
      <c r="A348" s="147"/>
      <c r="B348" s="150"/>
      <c r="C348" s="90"/>
      <c r="D348" s="146"/>
      <c r="E348" s="82"/>
      <c r="F348" s="147"/>
      <c r="G348" s="147"/>
      <c r="H348" s="147"/>
      <c r="I348" s="147"/>
      <c r="J348" s="147"/>
      <c r="K348" s="147"/>
      <c r="L348" s="147"/>
      <c r="M348" s="147"/>
      <c r="N348" s="147"/>
      <c r="O348" s="147"/>
      <c r="P348" s="147"/>
      <c r="Q348" s="147"/>
      <c r="R348" s="147"/>
      <c r="S348" s="147"/>
      <c r="T348" s="147"/>
      <c r="U348" s="147"/>
      <c r="V348" s="147"/>
      <c r="W348" s="147"/>
    </row>
    <row r="349" spans="1:23" ht="12.75" customHeight="1" x14ac:dyDescent="0.15">
      <c r="A349" s="147"/>
      <c r="B349" s="150"/>
      <c r="C349" s="90"/>
      <c r="D349" s="146"/>
      <c r="E349" s="82"/>
      <c r="F349" s="147"/>
      <c r="G349" s="147"/>
      <c r="H349" s="147"/>
      <c r="I349" s="147"/>
      <c r="J349" s="147"/>
      <c r="K349" s="147"/>
      <c r="L349" s="147"/>
      <c r="M349" s="147"/>
      <c r="N349" s="147"/>
      <c r="O349" s="147"/>
      <c r="P349" s="147"/>
      <c r="Q349" s="147"/>
      <c r="R349" s="147"/>
      <c r="S349" s="147"/>
      <c r="T349" s="147"/>
      <c r="U349" s="147"/>
      <c r="V349" s="147"/>
      <c r="W349" s="147"/>
    </row>
    <row r="350" spans="1:23" ht="12.75" customHeight="1" x14ac:dyDescent="0.15">
      <c r="A350" s="147"/>
      <c r="B350" s="150"/>
      <c r="C350" s="90"/>
      <c r="D350" s="146"/>
      <c r="E350" s="82"/>
      <c r="F350" s="147"/>
      <c r="G350" s="147"/>
      <c r="H350" s="147"/>
      <c r="I350" s="147"/>
      <c r="J350" s="147"/>
      <c r="K350" s="147"/>
      <c r="L350" s="147"/>
      <c r="M350" s="147"/>
      <c r="N350" s="147"/>
      <c r="O350" s="147"/>
      <c r="P350" s="147"/>
      <c r="Q350" s="147"/>
      <c r="R350" s="147"/>
      <c r="S350" s="147"/>
      <c r="T350" s="147"/>
      <c r="U350" s="147"/>
      <c r="V350" s="147"/>
      <c r="W350" s="147"/>
    </row>
    <row r="351" spans="1:23" ht="12.75" customHeight="1" x14ac:dyDescent="0.15">
      <c r="A351" s="147"/>
      <c r="B351" s="150"/>
      <c r="C351" s="90"/>
      <c r="D351" s="146"/>
      <c r="E351" s="82"/>
      <c r="F351" s="147"/>
      <c r="G351" s="147"/>
      <c r="H351" s="147"/>
      <c r="I351" s="147"/>
      <c r="J351" s="147"/>
      <c r="K351" s="147"/>
      <c r="L351" s="147"/>
      <c r="M351" s="147"/>
      <c r="N351" s="147"/>
      <c r="O351" s="147"/>
      <c r="P351" s="147"/>
      <c r="Q351" s="147"/>
      <c r="R351" s="147"/>
      <c r="S351" s="147"/>
      <c r="T351" s="147"/>
      <c r="U351" s="147"/>
      <c r="V351" s="147"/>
      <c r="W351" s="147"/>
    </row>
    <row r="352" spans="1:23" ht="12.75" customHeight="1" x14ac:dyDescent="0.15">
      <c r="A352" s="147"/>
      <c r="B352" s="150"/>
      <c r="C352" s="90"/>
      <c r="D352" s="146"/>
      <c r="E352" s="82"/>
      <c r="F352" s="147"/>
      <c r="G352" s="147"/>
      <c r="H352" s="147"/>
      <c r="I352" s="147"/>
      <c r="J352" s="147"/>
      <c r="K352" s="147"/>
      <c r="L352" s="147"/>
      <c r="M352" s="147"/>
      <c r="N352" s="147"/>
      <c r="O352" s="147"/>
      <c r="P352" s="147"/>
      <c r="Q352" s="147"/>
      <c r="R352" s="147"/>
      <c r="S352" s="147"/>
      <c r="T352" s="147"/>
      <c r="U352" s="147"/>
      <c r="V352" s="147"/>
      <c r="W352" s="147"/>
    </row>
    <row r="353" spans="1:23" ht="12.75" customHeight="1" x14ac:dyDescent="0.15">
      <c r="A353" s="147"/>
      <c r="B353" s="150"/>
      <c r="C353" s="90"/>
      <c r="D353" s="146"/>
      <c r="E353" s="82"/>
      <c r="F353" s="147"/>
      <c r="G353" s="147"/>
      <c r="H353" s="147"/>
      <c r="I353" s="147"/>
      <c r="J353" s="147"/>
      <c r="K353" s="147"/>
      <c r="L353" s="147"/>
      <c r="M353" s="147"/>
      <c r="N353" s="147"/>
      <c r="O353" s="147"/>
      <c r="P353" s="147"/>
      <c r="Q353" s="147"/>
      <c r="R353" s="147"/>
      <c r="S353" s="147"/>
      <c r="T353" s="147"/>
      <c r="U353" s="147"/>
      <c r="V353" s="147"/>
      <c r="W353" s="147"/>
    </row>
    <row r="354" spans="1:23" ht="12.75" customHeight="1" x14ac:dyDescent="0.15">
      <c r="A354" s="147"/>
      <c r="B354" s="150"/>
      <c r="C354" s="90"/>
      <c r="D354" s="146"/>
      <c r="E354" s="82"/>
      <c r="F354" s="147"/>
      <c r="G354" s="147"/>
      <c r="H354" s="147"/>
      <c r="I354" s="147"/>
      <c r="J354" s="147"/>
      <c r="K354" s="147"/>
      <c r="L354" s="147"/>
      <c r="M354" s="147"/>
      <c r="N354" s="147"/>
      <c r="O354" s="147"/>
      <c r="P354" s="147"/>
      <c r="Q354" s="147"/>
      <c r="R354" s="147"/>
      <c r="S354" s="147"/>
      <c r="T354" s="147"/>
      <c r="U354" s="147"/>
      <c r="V354" s="147"/>
      <c r="W354" s="147"/>
    </row>
    <row r="355" spans="1:23" ht="12.75" customHeight="1" x14ac:dyDescent="0.15">
      <c r="A355" s="147"/>
      <c r="B355" s="150"/>
      <c r="C355" s="90"/>
      <c r="D355" s="146"/>
      <c r="E355" s="82"/>
      <c r="F355" s="147"/>
      <c r="G355" s="147"/>
      <c r="H355" s="147"/>
      <c r="I355" s="147"/>
      <c r="J355" s="147"/>
      <c r="K355" s="147"/>
      <c r="L355" s="147"/>
      <c r="M355" s="147"/>
      <c r="N355" s="147"/>
      <c r="O355" s="147"/>
      <c r="P355" s="147"/>
      <c r="Q355" s="147"/>
      <c r="R355" s="147"/>
      <c r="S355" s="147"/>
      <c r="T355" s="147"/>
      <c r="U355" s="147"/>
      <c r="V355" s="147"/>
      <c r="W355" s="147"/>
    </row>
    <row r="356" spans="1:23" ht="12.75" customHeight="1" x14ac:dyDescent="0.15">
      <c r="A356" s="147"/>
      <c r="B356" s="150"/>
      <c r="C356" s="90"/>
      <c r="D356" s="146"/>
      <c r="E356" s="82"/>
      <c r="F356" s="147"/>
      <c r="G356" s="147"/>
      <c r="H356" s="147"/>
      <c r="I356" s="147"/>
      <c r="J356" s="147"/>
      <c r="K356" s="147"/>
      <c r="L356" s="147"/>
      <c r="M356" s="147"/>
      <c r="N356" s="147"/>
      <c r="O356" s="147"/>
      <c r="P356" s="147"/>
      <c r="Q356" s="147"/>
      <c r="R356" s="147"/>
      <c r="S356" s="147"/>
      <c r="T356" s="147"/>
      <c r="U356" s="147"/>
      <c r="V356" s="147"/>
      <c r="W356" s="147"/>
    </row>
    <row r="357" spans="1:23" ht="12.75" customHeight="1" x14ac:dyDescent="0.15">
      <c r="A357" s="147"/>
      <c r="B357" s="150"/>
      <c r="C357" s="90"/>
      <c r="D357" s="146"/>
      <c r="E357" s="82"/>
      <c r="F357" s="147"/>
      <c r="G357" s="147"/>
      <c r="H357" s="147"/>
      <c r="I357" s="147"/>
      <c r="J357" s="147"/>
      <c r="K357" s="147"/>
      <c r="L357" s="147"/>
      <c r="M357" s="147"/>
      <c r="N357" s="147"/>
      <c r="O357" s="147"/>
      <c r="P357" s="147"/>
      <c r="Q357" s="147"/>
      <c r="R357" s="147"/>
      <c r="S357" s="147"/>
      <c r="T357" s="147"/>
      <c r="U357" s="147"/>
      <c r="V357" s="147"/>
      <c r="W357" s="147"/>
    </row>
    <row r="358" spans="1:23" ht="12.75" customHeight="1" x14ac:dyDescent="0.15">
      <c r="A358" s="147"/>
      <c r="B358" s="150"/>
      <c r="C358" s="90"/>
      <c r="D358" s="146"/>
      <c r="E358" s="82"/>
      <c r="F358" s="147"/>
      <c r="G358" s="147"/>
      <c r="H358" s="147"/>
      <c r="I358" s="147"/>
      <c r="J358" s="147"/>
      <c r="K358" s="147"/>
      <c r="L358" s="147"/>
      <c r="M358" s="147"/>
      <c r="N358" s="147"/>
      <c r="O358" s="147"/>
      <c r="P358" s="147"/>
      <c r="Q358" s="147"/>
      <c r="R358" s="147"/>
      <c r="S358" s="147"/>
      <c r="T358" s="147"/>
      <c r="U358" s="147"/>
      <c r="V358" s="147"/>
      <c r="W358" s="147"/>
    </row>
    <row r="359" spans="1:23" ht="12.75" customHeight="1" x14ac:dyDescent="0.15">
      <c r="A359" s="147"/>
      <c r="B359" s="150"/>
      <c r="C359" s="90"/>
      <c r="D359" s="146"/>
      <c r="E359" s="82"/>
      <c r="F359" s="147"/>
      <c r="G359" s="147"/>
      <c r="H359" s="147"/>
      <c r="I359" s="147"/>
      <c r="J359" s="147"/>
      <c r="K359" s="147"/>
      <c r="L359" s="147"/>
      <c r="M359" s="147"/>
      <c r="N359" s="147"/>
      <c r="O359" s="147"/>
      <c r="P359" s="147"/>
      <c r="Q359" s="147"/>
      <c r="R359" s="147"/>
      <c r="S359" s="147"/>
      <c r="T359" s="147"/>
      <c r="U359" s="147"/>
      <c r="V359" s="147"/>
      <c r="W359" s="147"/>
    </row>
    <row r="360" spans="1:23" ht="12.75" customHeight="1" x14ac:dyDescent="0.15">
      <c r="A360" s="147"/>
      <c r="B360" s="150"/>
      <c r="C360" s="90"/>
      <c r="D360" s="146"/>
      <c r="E360" s="82"/>
      <c r="F360" s="147"/>
      <c r="G360" s="147"/>
      <c r="H360" s="147"/>
      <c r="I360" s="147"/>
      <c r="J360" s="147"/>
      <c r="K360" s="147"/>
      <c r="L360" s="147"/>
      <c r="M360" s="147"/>
      <c r="N360" s="147"/>
      <c r="O360" s="147"/>
      <c r="P360" s="147"/>
      <c r="Q360" s="147"/>
      <c r="R360" s="147"/>
      <c r="S360" s="147"/>
      <c r="T360" s="147"/>
      <c r="U360" s="147"/>
      <c r="V360" s="147"/>
      <c r="W360" s="147"/>
    </row>
    <row r="361" spans="1:23" ht="12.75" customHeight="1" x14ac:dyDescent="0.15">
      <c r="A361" s="147"/>
      <c r="B361" s="150"/>
      <c r="C361" s="90"/>
      <c r="D361" s="146"/>
      <c r="E361" s="82"/>
      <c r="F361" s="147"/>
      <c r="G361" s="147"/>
      <c r="H361" s="147"/>
      <c r="I361" s="147"/>
      <c r="J361" s="147"/>
      <c r="K361" s="147"/>
      <c r="L361" s="147"/>
      <c r="M361" s="147"/>
      <c r="N361" s="147"/>
      <c r="O361" s="147"/>
      <c r="P361" s="147"/>
      <c r="Q361" s="147"/>
      <c r="R361" s="147"/>
      <c r="S361" s="147"/>
      <c r="T361" s="147"/>
      <c r="U361" s="147"/>
      <c r="V361" s="147"/>
      <c r="W361" s="147"/>
    </row>
    <row r="362" spans="1:23" ht="12.75" customHeight="1" x14ac:dyDescent="0.15">
      <c r="A362" s="147"/>
      <c r="B362" s="150"/>
      <c r="C362" s="90"/>
      <c r="D362" s="146"/>
      <c r="E362" s="82"/>
      <c r="F362" s="147"/>
      <c r="G362" s="147"/>
      <c r="H362" s="147"/>
      <c r="I362" s="147"/>
      <c r="J362" s="147"/>
      <c r="K362" s="147"/>
      <c r="L362" s="147"/>
      <c r="M362" s="147"/>
      <c r="N362" s="147"/>
      <c r="O362" s="147"/>
      <c r="P362" s="147"/>
      <c r="Q362" s="147"/>
      <c r="R362" s="147"/>
      <c r="S362" s="147"/>
      <c r="T362" s="147"/>
      <c r="U362" s="147"/>
      <c r="V362" s="147"/>
      <c r="W362" s="147"/>
    </row>
    <row r="363" spans="1:23" ht="12.75" customHeight="1" x14ac:dyDescent="0.15">
      <c r="A363" s="147"/>
      <c r="B363" s="150"/>
      <c r="C363" s="90"/>
      <c r="D363" s="146"/>
      <c r="E363" s="82"/>
      <c r="F363" s="147"/>
      <c r="G363" s="147"/>
      <c r="H363" s="147"/>
      <c r="I363" s="147"/>
      <c r="J363" s="147"/>
      <c r="K363" s="147"/>
      <c r="L363" s="147"/>
      <c r="M363" s="147"/>
      <c r="N363" s="147"/>
      <c r="O363" s="147"/>
      <c r="P363" s="147"/>
      <c r="Q363" s="147"/>
      <c r="R363" s="147"/>
      <c r="S363" s="147"/>
      <c r="T363" s="147"/>
      <c r="U363" s="147"/>
      <c r="V363" s="147"/>
      <c r="W363" s="147"/>
    </row>
    <row r="364" spans="1:23" ht="12.75" customHeight="1" x14ac:dyDescent="0.15">
      <c r="A364" s="147"/>
      <c r="B364" s="150"/>
      <c r="C364" s="90"/>
      <c r="D364" s="146"/>
      <c r="E364" s="82"/>
      <c r="F364" s="147"/>
      <c r="G364" s="147"/>
      <c r="H364" s="147"/>
      <c r="I364" s="147"/>
      <c r="J364" s="147"/>
      <c r="K364" s="147"/>
      <c r="L364" s="147"/>
      <c r="M364" s="147"/>
      <c r="N364" s="147"/>
      <c r="O364" s="147"/>
      <c r="P364" s="147"/>
      <c r="Q364" s="147"/>
      <c r="R364" s="147"/>
      <c r="S364" s="147"/>
      <c r="T364" s="147"/>
      <c r="U364" s="147"/>
      <c r="V364" s="147"/>
      <c r="W364" s="147"/>
    </row>
    <row r="365" spans="1:23" ht="12.75" customHeight="1" x14ac:dyDescent="0.15">
      <c r="A365" s="147"/>
      <c r="B365" s="150"/>
      <c r="C365" s="90"/>
      <c r="D365" s="146"/>
      <c r="E365" s="82"/>
      <c r="F365" s="147"/>
      <c r="G365" s="147"/>
      <c r="H365" s="147"/>
      <c r="I365" s="147"/>
      <c r="J365" s="147"/>
      <c r="K365" s="147"/>
      <c r="L365" s="147"/>
      <c r="M365" s="147"/>
      <c r="N365" s="147"/>
      <c r="O365" s="147"/>
      <c r="P365" s="147"/>
      <c r="Q365" s="147"/>
      <c r="R365" s="147"/>
      <c r="S365" s="147"/>
      <c r="T365" s="147"/>
      <c r="U365" s="147"/>
      <c r="V365" s="147"/>
      <c r="W365" s="147"/>
    </row>
    <row r="366" spans="1:23" ht="12.75" customHeight="1" x14ac:dyDescent="0.15">
      <c r="A366" s="147"/>
      <c r="B366" s="150"/>
      <c r="C366" s="90"/>
      <c r="D366" s="146"/>
      <c r="E366" s="82"/>
      <c r="F366" s="147"/>
      <c r="G366" s="147"/>
      <c r="H366" s="147"/>
      <c r="I366" s="147"/>
      <c r="J366" s="147"/>
      <c r="K366" s="147"/>
      <c r="L366" s="147"/>
      <c r="M366" s="147"/>
      <c r="N366" s="147"/>
      <c r="O366" s="147"/>
      <c r="P366" s="147"/>
      <c r="Q366" s="147"/>
      <c r="R366" s="147"/>
      <c r="S366" s="147"/>
      <c r="T366" s="147"/>
      <c r="U366" s="147"/>
      <c r="V366" s="147"/>
      <c r="W366" s="147"/>
    </row>
    <row r="367" spans="1:23" ht="12.75" customHeight="1" x14ac:dyDescent="0.15">
      <c r="A367" s="147"/>
      <c r="B367" s="150"/>
      <c r="C367" s="90"/>
      <c r="D367" s="146"/>
      <c r="E367" s="82"/>
      <c r="F367" s="147"/>
      <c r="G367" s="147"/>
      <c r="H367" s="147"/>
      <c r="I367" s="147"/>
      <c r="J367" s="147"/>
      <c r="K367" s="147"/>
      <c r="L367" s="147"/>
      <c r="M367" s="147"/>
      <c r="N367" s="147"/>
      <c r="O367" s="147"/>
      <c r="P367" s="147"/>
      <c r="Q367" s="147"/>
      <c r="R367" s="147"/>
      <c r="S367" s="147"/>
      <c r="T367" s="147"/>
      <c r="U367" s="147"/>
      <c r="V367" s="147"/>
      <c r="W367" s="147"/>
    </row>
    <row r="368" spans="1:23" ht="12.75" customHeight="1" x14ac:dyDescent="0.15">
      <c r="A368" s="147"/>
      <c r="B368" s="150"/>
      <c r="C368" s="90"/>
      <c r="D368" s="146"/>
      <c r="E368" s="82"/>
      <c r="F368" s="147"/>
      <c r="G368" s="147"/>
      <c r="H368" s="147"/>
      <c r="I368" s="147"/>
      <c r="J368" s="147"/>
      <c r="K368" s="147"/>
      <c r="L368" s="147"/>
      <c r="M368" s="147"/>
      <c r="N368" s="147"/>
      <c r="O368" s="147"/>
      <c r="P368" s="147"/>
      <c r="Q368" s="147"/>
      <c r="R368" s="147"/>
      <c r="S368" s="147"/>
      <c r="T368" s="147"/>
      <c r="U368" s="147"/>
      <c r="V368" s="147"/>
      <c r="W368" s="147"/>
    </row>
    <row r="369" spans="1:23" ht="12.75" customHeight="1" x14ac:dyDescent="0.15">
      <c r="A369" s="147"/>
      <c r="B369" s="150"/>
      <c r="C369" s="90"/>
      <c r="D369" s="146"/>
      <c r="E369" s="82"/>
      <c r="F369" s="147"/>
      <c r="G369" s="147"/>
      <c r="H369" s="147"/>
      <c r="I369" s="147"/>
      <c r="J369" s="147"/>
      <c r="K369" s="147"/>
      <c r="L369" s="147"/>
      <c r="M369" s="147"/>
      <c r="N369" s="147"/>
      <c r="O369" s="147"/>
      <c r="P369" s="147"/>
      <c r="Q369" s="147"/>
      <c r="R369" s="147"/>
      <c r="S369" s="147"/>
      <c r="T369" s="147"/>
      <c r="U369" s="147"/>
      <c r="V369" s="147"/>
      <c r="W369" s="147"/>
    </row>
    <row r="370" spans="1:23" ht="12.75" customHeight="1" x14ac:dyDescent="0.15">
      <c r="A370" s="147"/>
      <c r="B370" s="150"/>
      <c r="C370" s="90"/>
      <c r="D370" s="146"/>
      <c r="E370" s="82"/>
      <c r="F370" s="147"/>
      <c r="G370" s="147"/>
      <c r="H370" s="147"/>
      <c r="I370" s="147"/>
      <c r="J370" s="147"/>
      <c r="K370" s="147"/>
      <c r="L370" s="147"/>
      <c r="M370" s="147"/>
      <c r="N370" s="147"/>
      <c r="O370" s="147"/>
      <c r="P370" s="147"/>
      <c r="Q370" s="147"/>
      <c r="R370" s="147"/>
      <c r="S370" s="147"/>
      <c r="T370" s="147"/>
      <c r="U370" s="147"/>
      <c r="V370" s="147"/>
      <c r="W370" s="147"/>
    </row>
    <row r="371" spans="1:23" ht="12.75" customHeight="1" x14ac:dyDescent="0.15">
      <c r="A371" s="147"/>
      <c r="B371" s="150"/>
      <c r="C371" s="90"/>
      <c r="D371" s="146"/>
      <c r="E371" s="82"/>
      <c r="F371" s="147"/>
      <c r="G371" s="147"/>
      <c r="H371" s="147"/>
      <c r="I371" s="147"/>
      <c r="J371" s="147"/>
      <c r="K371" s="147"/>
      <c r="L371" s="147"/>
      <c r="M371" s="147"/>
      <c r="N371" s="147"/>
      <c r="O371" s="147"/>
      <c r="P371" s="147"/>
      <c r="Q371" s="147"/>
      <c r="R371" s="147"/>
      <c r="S371" s="147"/>
      <c r="T371" s="147"/>
      <c r="U371" s="147"/>
      <c r="V371" s="147"/>
      <c r="W371" s="147"/>
    </row>
    <row r="372" spans="1:23" ht="12.75" customHeight="1" x14ac:dyDescent="0.15">
      <c r="A372" s="147"/>
      <c r="B372" s="150"/>
      <c r="C372" s="90"/>
      <c r="D372" s="146"/>
      <c r="E372" s="82"/>
      <c r="F372" s="147"/>
      <c r="G372" s="147"/>
      <c r="H372" s="147"/>
      <c r="I372" s="147"/>
      <c r="J372" s="147"/>
      <c r="K372" s="147"/>
      <c r="L372" s="147"/>
      <c r="M372" s="147"/>
      <c r="N372" s="147"/>
      <c r="O372" s="147"/>
      <c r="P372" s="147"/>
      <c r="Q372" s="147"/>
      <c r="R372" s="147"/>
      <c r="S372" s="147"/>
      <c r="T372" s="147"/>
      <c r="U372" s="147"/>
      <c r="V372" s="147"/>
      <c r="W372" s="147"/>
    </row>
    <row r="373" spans="1:23" ht="12.75" customHeight="1" x14ac:dyDescent="0.15">
      <c r="A373" s="147"/>
      <c r="B373" s="150"/>
      <c r="C373" s="90"/>
      <c r="D373" s="146"/>
      <c r="E373" s="82"/>
      <c r="F373" s="147"/>
      <c r="G373" s="147"/>
      <c r="H373" s="147"/>
      <c r="I373" s="147"/>
      <c r="J373" s="147"/>
      <c r="K373" s="147"/>
      <c r="L373" s="147"/>
      <c r="M373" s="147"/>
      <c r="N373" s="147"/>
      <c r="O373" s="147"/>
      <c r="P373" s="147"/>
      <c r="Q373" s="147"/>
      <c r="R373" s="147"/>
      <c r="S373" s="147"/>
      <c r="T373" s="147"/>
      <c r="U373" s="147"/>
      <c r="V373" s="147"/>
      <c r="W373" s="147"/>
    </row>
    <row r="374" spans="1:23" ht="12.75" customHeight="1" x14ac:dyDescent="0.15">
      <c r="A374" s="147"/>
      <c r="B374" s="150"/>
      <c r="C374" s="90"/>
      <c r="D374" s="146"/>
      <c r="E374" s="82"/>
      <c r="F374" s="147"/>
      <c r="G374" s="147"/>
      <c r="H374" s="147"/>
      <c r="I374" s="147"/>
      <c r="J374" s="147"/>
      <c r="K374" s="147"/>
      <c r="L374" s="147"/>
      <c r="M374" s="147"/>
      <c r="N374" s="147"/>
      <c r="O374" s="147"/>
      <c r="P374" s="147"/>
      <c r="Q374" s="147"/>
      <c r="R374" s="147"/>
      <c r="S374" s="147"/>
      <c r="T374" s="147"/>
      <c r="U374" s="147"/>
      <c r="V374" s="147"/>
      <c r="W374" s="147"/>
    </row>
    <row r="375" spans="1:23" ht="12.75" customHeight="1" x14ac:dyDescent="0.15">
      <c r="A375" s="147"/>
      <c r="B375" s="150"/>
      <c r="C375" s="90"/>
      <c r="D375" s="146"/>
      <c r="E375" s="82"/>
      <c r="F375" s="147"/>
      <c r="G375" s="147"/>
      <c r="H375" s="147"/>
      <c r="I375" s="147"/>
      <c r="J375" s="147"/>
      <c r="K375" s="147"/>
      <c r="L375" s="147"/>
      <c r="M375" s="147"/>
      <c r="N375" s="147"/>
      <c r="O375" s="147"/>
      <c r="P375" s="147"/>
      <c r="Q375" s="147"/>
      <c r="R375" s="147"/>
      <c r="S375" s="147"/>
      <c r="T375" s="147"/>
      <c r="U375" s="147"/>
      <c r="V375" s="147"/>
      <c r="W375" s="147"/>
    </row>
    <row r="376" spans="1:23" ht="12.75" customHeight="1" x14ac:dyDescent="0.15">
      <c r="A376" s="147"/>
      <c r="B376" s="150"/>
      <c r="C376" s="90"/>
      <c r="D376" s="146"/>
      <c r="E376" s="82"/>
      <c r="F376" s="147"/>
      <c r="G376" s="147"/>
      <c r="H376" s="147"/>
      <c r="I376" s="147"/>
      <c r="J376" s="147"/>
      <c r="K376" s="147"/>
      <c r="L376" s="147"/>
      <c r="M376" s="147"/>
      <c r="N376" s="147"/>
      <c r="O376" s="147"/>
      <c r="P376" s="147"/>
      <c r="Q376" s="147"/>
      <c r="R376" s="147"/>
      <c r="S376" s="147"/>
      <c r="T376" s="147"/>
      <c r="U376" s="147"/>
      <c r="V376" s="147"/>
      <c r="W376" s="147"/>
    </row>
    <row r="377" spans="1:23" ht="12.75" customHeight="1" x14ac:dyDescent="0.15">
      <c r="A377" s="147"/>
      <c r="B377" s="150"/>
      <c r="C377" s="90"/>
      <c r="D377" s="146"/>
      <c r="E377" s="82"/>
      <c r="F377" s="147"/>
      <c r="G377" s="147"/>
      <c r="H377" s="147"/>
      <c r="I377" s="147"/>
      <c r="J377" s="147"/>
      <c r="K377" s="147"/>
      <c r="L377" s="147"/>
      <c r="M377" s="147"/>
      <c r="N377" s="147"/>
      <c r="O377" s="147"/>
      <c r="P377" s="147"/>
      <c r="Q377" s="147"/>
      <c r="R377" s="147"/>
      <c r="S377" s="147"/>
      <c r="T377" s="147"/>
      <c r="U377" s="147"/>
      <c r="V377" s="147"/>
      <c r="W377" s="147"/>
    </row>
    <row r="378" spans="1:23" ht="12.75" customHeight="1" x14ac:dyDescent="0.15">
      <c r="A378" s="147"/>
      <c r="B378" s="150"/>
      <c r="C378" s="90"/>
      <c r="D378" s="146"/>
      <c r="E378" s="82"/>
      <c r="F378" s="147"/>
      <c r="G378" s="147"/>
      <c r="H378" s="147"/>
      <c r="I378" s="147"/>
      <c r="J378" s="147"/>
      <c r="K378" s="147"/>
      <c r="L378" s="147"/>
      <c r="M378" s="147"/>
      <c r="N378" s="147"/>
      <c r="O378" s="147"/>
      <c r="P378" s="147"/>
      <c r="Q378" s="147"/>
      <c r="R378" s="147"/>
      <c r="S378" s="147"/>
      <c r="T378" s="147"/>
      <c r="U378" s="147"/>
      <c r="V378" s="147"/>
      <c r="W378" s="147"/>
    </row>
    <row r="379" spans="1:23" ht="12.75" customHeight="1" x14ac:dyDescent="0.15">
      <c r="A379" s="147"/>
      <c r="B379" s="150"/>
      <c r="C379" s="90"/>
      <c r="D379" s="146"/>
      <c r="E379" s="82"/>
      <c r="F379" s="147"/>
      <c r="G379" s="147"/>
      <c r="H379" s="147"/>
      <c r="I379" s="147"/>
      <c r="J379" s="147"/>
      <c r="K379" s="147"/>
      <c r="L379" s="147"/>
      <c r="M379" s="147"/>
      <c r="N379" s="147"/>
      <c r="O379" s="147"/>
      <c r="P379" s="147"/>
      <c r="Q379" s="147"/>
      <c r="R379" s="147"/>
      <c r="S379" s="147"/>
      <c r="T379" s="147"/>
      <c r="U379" s="147"/>
      <c r="V379" s="147"/>
      <c r="W379" s="147"/>
    </row>
    <row r="380" spans="1:23" ht="12.75" customHeight="1" x14ac:dyDescent="0.15">
      <c r="A380" s="147"/>
      <c r="B380" s="150"/>
      <c r="C380" s="90"/>
      <c r="D380" s="146"/>
      <c r="E380" s="82"/>
      <c r="F380" s="147"/>
      <c r="G380" s="147"/>
      <c r="H380" s="147"/>
      <c r="I380" s="147"/>
      <c r="J380" s="147"/>
      <c r="K380" s="147"/>
      <c r="L380" s="147"/>
      <c r="M380" s="147"/>
      <c r="N380" s="147"/>
      <c r="O380" s="147"/>
      <c r="P380" s="147"/>
      <c r="Q380" s="147"/>
      <c r="R380" s="147"/>
      <c r="S380" s="147"/>
      <c r="T380" s="147"/>
      <c r="U380" s="147"/>
      <c r="V380" s="147"/>
      <c r="W380" s="147"/>
    </row>
    <row r="381" spans="1:23" ht="12.75" customHeight="1" x14ac:dyDescent="0.15">
      <c r="A381" s="147"/>
      <c r="B381" s="150"/>
      <c r="C381" s="90"/>
      <c r="D381" s="146"/>
      <c r="E381" s="82"/>
      <c r="F381" s="147"/>
      <c r="G381" s="147"/>
      <c r="H381" s="147"/>
      <c r="I381" s="147"/>
      <c r="J381" s="147"/>
      <c r="K381" s="147"/>
      <c r="L381" s="147"/>
      <c r="M381" s="147"/>
      <c r="N381" s="147"/>
      <c r="O381" s="147"/>
      <c r="P381" s="147"/>
      <c r="Q381" s="147"/>
      <c r="R381" s="147"/>
      <c r="S381" s="147"/>
      <c r="T381" s="147"/>
      <c r="U381" s="147"/>
      <c r="V381" s="147"/>
      <c r="W381" s="147"/>
    </row>
    <row r="382" spans="1:23" ht="12.75" customHeight="1" x14ac:dyDescent="0.15">
      <c r="A382" s="147"/>
      <c r="B382" s="150"/>
      <c r="C382" s="90"/>
      <c r="D382" s="146"/>
      <c r="E382" s="82"/>
      <c r="F382" s="147"/>
      <c r="G382" s="147"/>
      <c r="H382" s="147"/>
      <c r="I382" s="147"/>
      <c r="J382" s="147"/>
      <c r="K382" s="147"/>
      <c r="L382" s="147"/>
      <c r="M382" s="147"/>
      <c r="N382" s="147"/>
      <c r="O382" s="147"/>
      <c r="P382" s="147"/>
      <c r="Q382" s="147"/>
      <c r="R382" s="147"/>
      <c r="S382" s="147"/>
      <c r="T382" s="147"/>
      <c r="U382" s="147"/>
      <c r="V382" s="147"/>
      <c r="W382" s="147"/>
    </row>
    <row r="383" spans="1:23" ht="12.75" customHeight="1" x14ac:dyDescent="0.15">
      <c r="A383" s="147"/>
      <c r="B383" s="150"/>
      <c r="C383" s="90"/>
      <c r="D383" s="146"/>
      <c r="E383" s="82"/>
      <c r="F383" s="147"/>
      <c r="G383" s="147"/>
      <c r="H383" s="147"/>
      <c r="I383" s="147"/>
      <c r="J383" s="147"/>
      <c r="K383" s="147"/>
      <c r="L383" s="147"/>
      <c r="M383" s="147"/>
      <c r="N383" s="147"/>
      <c r="O383" s="147"/>
      <c r="P383" s="147"/>
      <c r="Q383" s="147"/>
      <c r="R383" s="147"/>
      <c r="S383" s="147"/>
      <c r="T383" s="147"/>
      <c r="U383" s="147"/>
      <c r="V383" s="147"/>
      <c r="W383" s="147"/>
    </row>
    <row r="384" spans="1:23" ht="12.75" customHeight="1" x14ac:dyDescent="0.15">
      <c r="A384" s="147"/>
      <c r="B384" s="150"/>
      <c r="C384" s="90"/>
      <c r="D384" s="146"/>
      <c r="E384" s="82"/>
      <c r="F384" s="147"/>
      <c r="G384" s="147"/>
      <c r="H384" s="147"/>
      <c r="I384" s="147"/>
      <c r="J384" s="147"/>
      <c r="K384" s="147"/>
      <c r="L384" s="147"/>
      <c r="M384" s="147"/>
      <c r="N384" s="147"/>
      <c r="O384" s="147"/>
      <c r="P384" s="147"/>
      <c r="Q384" s="147"/>
      <c r="R384" s="147"/>
      <c r="S384" s="147"/>
      <c r="T384" s="147"/>
      <c r="U384" s="147"/>
      <c r="V384" s="147"/>
      <c r="W384" s="147"/>
    </row>
    <row r="385" spans="1:23" ht="12.75" customHeight="1" x14ac:dyDescent="0.15">
      <c r="A385" s="147"/>
      <c r="B385" s="150"/>
      <c r="C385" s="90"/>
      <c r="D385" s="146"/>
      <c r="E385" s="82"/>
      <c r="F385" s="147"/>
      <c r="G385" s="147"/>
      <c r="H385" s="147"/>
      <c r="I385" s="147"/>
      <c r="J385" s="147"/>
      <c r="K385" s="147"/>
      <c r="L385" s="147"/>
      <c r="M385" s="147"/>
      <c r="N385" s="147"/>
      <c r="O385" s="147"/>
      <c r="P385" s="147"/>
      <c r="Q385" s="147"/>
      <c r="R385" s="147"/>
      <c r="S385" s="147"/>
      <c r="T385" s="147"/>
      <c r="U385" s="147"/>
      <c r="V385" s="147"/>
      <c r="W385" s="147"/>
    </row>
    <row r="386" spans="1:23" ht="12.75" customHeight="1" x14ac:dyDescent="0.15">
      <c r="A386" s="147"/>
      <c r="B386" s="150"/>
      <c r="C386" s="90"/>
      <c r="D386" s="146"/>
      <c r="E386" s="82"/>
      <c r="F386" s="147"/>
      <c r="G386" s="147"/>
      <c r="H386" s="147"/>
      <c r="I386" s="147"/>
      <c r="J386" s="147"/>
      <c r="K386" s="147"/>
      <c r="L386" s="147"/>
      <c r="M386" s="147"/>
      <c r="N386" s="147"/>
      <c r="O386" s="147"/>
      <c r="P386" s="147"/>
      <c r="Q386" s="147"/>
      <c r="R386" s="147"/>
      <c r="S386" s="147"/>
      <c r="T386" s="147"/>
      <c r="U386" s="147"/>
      <c r="V386" s="147"/>
      <c r="W386" s="147"/>
    </row>
    <row r="387" spans="1:23" ht="12.75" customHeight="1" x14ac:dyDescent="0.15">
      <c r="A387" s="147"/>
      <c r="B387" s="150"/>
      <c r="C387" s="90"/>
      <c r="D387" s="146"/>
      <c r="E387" s="82"/>
      <c r="F387" s="147"/>
      <c r="G387" s="147"/>
      <c r="H387" s="147"/>
      <c r="I387" s="147"/>
      <c r="J387" s="147"/>
      <c r="K387" s="147"/>
      <c r="L387" s="147"/>
      <c r="M387" s="147"/>
      <c r="N387" s="147"/>
      <c r="O387" s="147"/>
      <c r="P387" s="147"/>
      <c r="Q387" s="147"/>
      <c r="R387" s="147"/>
      <c r="S387" s="147"/>
      <c r="T387" s="147"/>
      <c r="U387" s="147"/>
      <c r="V387" s="147"/>
      <c r="W387" s="147"/>
    </row>
    <row r="388" spans="1:23" ht="12.75" customHeight="1" x14ac:dyDescent="0.15">
      <c r="A388" s="147"/>
      <c r="B388" s="150"/>
      <c r="C388" s="90"/>
      <c r="D388" s="146"/>
      <c r="E388" s="82"/>
      <c r="F388" s="147"/>
      <c r="G388" s="147"/>
      <c r="H388" s="147"/>
      <c r="I388" s="147"/>
      <c r="J388" s="147"/>
      <c r="K388" s="147"/>
      <c r="L388" s="147"/>
      <c r="M388" s="147"/>
      <c r="N388" s="147"/>
      <c r="O388" s="147"/>
      <c r="P388" s="147"/>
      <c r="Q388" s="147"/>
      <c r="R388" s="147"/>
      <c r="S388" s="147"/>
      <c r="T388" s="147"/>
      <c r="U388" s="147"/>
      <c r="V388" s="147"/>
      <c r="W388" s="147"/>
    </row>
    <row r="389" spans="1:23" ht="12.75" customHeight="1" x14ac:dyDescent="0.15">
      <c r="A389" s="147"/>
      <c r="B389" s="150"/>
      <c r="C389" s="90"/>
      <c r="D389" s="146"/>
      <c r="E389" s="82"/>
      <c r="F389" s="147"/>
      <c r="G389" s="147"/>
      <c r="H389" s="147"/>
      <c r="I389" s="147"/>
      <c r="J389" s="147"/>
      <c r="K389" s="147"/>
      <c r="L389" s="147"/>
      <c r="M389" s="147"/>
      <c r="N389" s="147"/>
      <c r="O389" s="147"/>
      <c r="P389" s="147"/>
      <c r="Q389" s="147"/>
      <c r="R389" s="147"/>
      <c r="S389" s="147"/>
      <c r="T389" s="147"/>
      <c r="U389" s="147"/>
      <c r="V389" s="147"/>
      <c r="W389" s="147"/>
    </row>
    <row r="390" spans="1:23" ht="12.75" customHeight="1" x14ac:dyDescent="0.15">
      <c r="A390" s="147"/>
      <c r="B390" s="150"/>
      <c r="C390" s="90"/>
      <c r="D390" s="146"/>
      <c r="E390" s="82"/>
      <c r="F390" s="147"/>
      <c r="G390" s="147"/>
      <c r="H390" s="147"/>
      <c r="I390" s="147"/>
      <c r="J390" s="147"/>
      <c r="K390" s="147"/>
      <c r="L390" s="147"/>
      <c r="M390" s="147"/>
      <c r="N390" s="147"/>
      <c r="O390" s="147"/>
      <c r="P390" s="147"/>
      <c r="Q390" s="147"/>
      <c r="R390" s="147"/>
      <c r="S390" s="147"/>
      <c r="T390" s="147"/>
      <c r="U390" s="147"/>
      <c r="V390" s="147"/>
      <c r="W390" s="147"/>
    </row>
    <row r="391" spans="1:23" ht="12.75" customHeight="1" x14ac:dyDescent="0.15">
      <c r="A391" s="147"/>
      <c r="B391" s="150"/>
      <c r="C391" s="90"/>
      <c r="D391" s="146"/>
      <c r="E391" s="82"/>
      <c r="F391" s="147"/>
      <c r="G391" s="147"/>
      <c r="H391" s="147"/>
      <c r="I391" s="147"/>
      <c r="J391" s="147"/>
      <c r="K391" s="147"/>
      <c r="L391" s="147"/>
      <c r="M391" s="147"/>
      <c r="N391" s="147"/>
      <c r="O391" s="147"/>
      <c r="P391" s="147"/>
      <c r="Q391" s="147"/>
      <c r="R391" s="147"/>
      <c r="S391" s="147"/>
      <c r="T391" s="147"/>
      <c r="U391" s="147"/>
      <c r="V391" s="147"/>
      <c r="W391" s="147"/>
    </row>
    <row r="392" spans="1:23" ht="12.75" customHeight="1" x14ac:dyDescent="0.15">
      <c r="A392" s="147"/>
      <c r="B392" s="150"/>
      <c r="C392" s="90"/>
      <c r="D392" s="146"/>
      <c r="E392" s="82"/>
      <c r="F392" s="147"/>
      <c r="G392" s="147"/>
      <c r="H392" s="147"/>
      <c r="I392" s="147"/>
      <c r="J392" s="147"/>
      <c r="K392" s="147"/>
      <c r="L392" s="147"/>
      <c r="M392" s="147"/>
      <c r="N392" s="147"/>
      <c r="O392" s="147"/>
      <c r="P392" s="147"/>
      <c r="Q392" s="147"/>
      <c r="R392" s="147"/>
      <c r="S392" s="147"/>
      <c r="T392" s="147"/>
      <c r="U392" s="147"/>
      <c r="V392" s="147"/>
      <c r="W392" s="147"/>
    </row>
    <row r="393" spans="1:23" ht="12.75" customHeight="1" x14ac:dyDescent="0.15">
      <c r="A393" s="147"/>
      <c r="B393" s="150"/>
      <c r="C393" s="90"/>
      <c r="D393" s="146"/>
      <c r="E393" s="82"/>
      <c r="F393" s="147"/>
      <c r="G393" s="147"/>
      <c r="H393" s="147"/>
      <c r="I393" s="147"/>
      <c r="J393" s="147"/>
      <c r="K393" s="147"/>
      <c r="L393" s="147"/>
      <c r="M393" s="147"/>
      <c r="N393" s="147"/>
      <c r="O393" s="147"/>
      <c r="P393" s="147"/>
      <c r="Q393" s="147"/>
      <c r="R393" s="147"/>
      <c r="S393" s="147"/>
      <c r="T393" s="147"/>
      <c r="U393" s="147"/>
      <c r="V393" s="147"/>
      <c r="W393" s="147"/>
    </row>
    <row r="394" spans="1:23" ht="12.75" customHeight="1" x14ac:dyDescent="0.15">
      <c r="A394" s="147"/>
      <c r="B394" s="150"/>
      <c r="C394" s="90"/>
      <c r="D394" s="146"/>
      <c r="E394" s="82"/>
      <c r="F394" s="147"/>
      <c r="G394" s="147"/>
      <c r="H394" s="147"/>
      <c r="I394" s="147"/>
      <c r="J394" s="147"/>
      <c r="K394" s="147"/>
      <c r="L394" s="147"/>
      <c r="M394" s="147"/>
      <c r="N394" s="147"/>
      <c r="O394" s="147"/>
      <c r="P394" s="147"/>
      <c r="Q394" s="147"/>
      <c r="R394" s="147"/>
      <c r="S394" s="147"/>
      <c r="T394" s="147"/>
      <c r="U394" s="147"/>
      <c r="V394" s="147"/>
      <c r="W394" s="147"/>
    </row>
    <row r="395" spans="1:23" ht="12.75" customHeight="1" x14ac:dyDescent="0.15">
      <c r="A395" s="147"/>
      <c r="B395" s="150"/>
      <c r="C395" s="90"/>
      <c r="D395" s="146"/>
      <c r="E395" s="82"/>
      <c r="F395" s="147"/>
      <c r="G395" s="147"/>
      <c r="H395" s="147"/>
      <c r="I395" s="147"/>
      <c r="J395" s="147"/>
      <c r="K395" s="147"/>
      <c r="L395" s="147"/>
      <c r="M395" s="147"/>
      <c r="N395" s="147"/>
      <c r="O395" s="147"/>
      <c r="P395" s="147"/>
      <c r="Q395" s="147"/>
      <c r="R395" s="147"/>
      <c r="S395" s="147"/>
      <c r="T395" s="147"/>
      <c r="U395" s="147"/>
      <c r="V395" s="147"/>
      <c r="W395" s="147"/>
    </row>
    <row r="396" spans="1:23" ht="12.75" customHeight="1" x14ac:dyDescent="0.15">
      <c r="A396" s="147"/>
      <c r="B396" s="150"/>
      <c r="C396" s="90"/>
      <c r="D396" s="146"/>
      <c r="E396" s="82"/>
      <c r="F396" s="147"/>
      <c r="G396" s="147"/>
      <c r="H396" s="147"/>
      <c r="I396" s="147"/>
      <c r="J396" s="147"/>
      <c r="K396" s="147"/>
      <c r="L396" s="147"/>
      <c r="M396" s="147"/>
      <c r="N396" s="147"/>
      <c r="O396" s="147"/>
      <c r="P396" s="147"/>
      <c r="Q396" s="147"/>
      <c r="R396" s="147"/>
      <c r="S396" s="147"/>
      <c r="T396" s="147"/>
      <c r="U396" s="147"/>
      <c r="V396" s="147"/>
      <c r="W396" s="147"/>
    </row>
    <row r="397" spans="1:23" ht="12.75" customHeight="1" x14ac:dyDescent="0.15">
      <c r="A397" s="147"/>
      <c r="B397" s="150"/>
      <c r="C397" s="90"/>
      <c r="D397" s="146"/>
      <c r="E397" s="82"/>
      <c r="F397" s="147"/>
      <c r="G397" s="147"/>
      <c r="H397" s="147"/>
      <c r="I397" s="147"/>
      <c r="J397" s="147"/>
      <c r="K397" s="147"/>
      <c r="L397" s="147"/>
      <c r="M397" s="147"/>
      <c r="N397" s="147"/>
      <c r="O397" s="147"/>
      <c r="P397" s="147"/>
      <c r="Q397" s="147"/>
      <c r="R397" s="147"/>
      <c r="S397" s="147"/>
      <c r="T397" s="147"/>
      <c r="U397" s="147"/>
      <c r="V397" s="147"/>
      <c r="W397" s="147"/>
    </row>
    <row r="398" spans="1:23" ht="12.75" customHeight="1" x14ac:dyDescent="0.15">
      <c r="A398" s="147"/>
      <c r="B398" s="150"/>
      <c r="C398" s="90"/>
      <c r="D398" s="146"/>
      <c r="E398" s="82"/>
      <c r="F398" s="147"/>
      <c r="G398" s="147"/>
      <c r="H398" s="147"/>
      <c r="I398" s="147"/>
      <c r="J398" s="147"/>
      <c r="K398" s="147"/>
      <c r="L398" s="147"/>
      <c r="M398" s="147"/>
      <c r="N398" s="147"/>
      <c r="O398" s="147"/>
      <c r="P398" s="147"/>
      <c r="Q398" s="147"/>
      <c r="R398" s="147"/>
      <c r="S398" s="147"/>
      <c r="T398" s="147"/>
      <c r="U398" s="147"/>
      <c r="V398" s="147"/>
      <c r="W398" s="147"/>
    </row>
    <row r="399" spans="1:23" ht="12.75" customHeight="1" x14ac:dyDescent="0.15">
      <c r="A399" s="147"/>
      <c r="B399" s="150"/>
      <c r="C399" s="90"/>
      <c r="D399" s="146"/>
      <c r="E399" s="82"/>
      <c r="F399" s="147"/>
      <c r="G399" s="147"/>
      <c r="H399" s="147"/>
      <c r="I399" s="147"/>
      <c r="J399" s="147"/>
      <c r="K399" s="147"/>
      <c r="L399" s="147"/>
      <c r="M399" s="147"/>
      <c r="N399" s="147"/>
      <c r="O399" s="147"/>
      <c r="P399" s="147"/>
      <c r="Q399" s="147"/>
      <c r="R399" s="147"/>
      <c r="S399" s="147"/>
      <c r="T399" s="147"/>
      <c r="U399" s="147"/>
      <c r="V399" s="147"/>
      <c r="W399" s="147"/>
    </row>
    <row r="400" spans="1:23" ht="12.75" customHeight="1" x14ac:dyDescent="0.15">
      <c r="A400" s="147"/>
      <c r="B400" s="150"/>
      <c r="C400" s="90"/>
      <c r="D400" s="146"/>
      <c r="E400" s="82"/>
      <c r="F400" s="147"/>
      <c r="G400" s="147"/>
      <c r="H400" s="147"/>
      <c r="I400" s="147"/>
      <c r="J400" s="147"/>
      <c r="K400" s="147"/>
      <c r="L400" s="147"/>
      <c r="M400" s="147"/>
      <c r="N400" s="147"/>
      <c r="O400" s="147"/>
      <c r="P400" s="147"/>
      <c r="Q400" s="147"/>
      <c r="R400" s="147"/>
      <c r="S400" s="147"/>
      <c r="T400" s="147"/>
      <c r="U400" s="147"/>
      <c r="V400" s="147"/>
      <c r="W400" s="147"/>
    </row>
    <row r="401" spans="1:23" ht="12.75" customHeight="1" x14ac:dyDescent="0.15">
      <c r="A401" s="147"/>
      <c r="B401" s="150"/>
      <c r="C401" s="90"/>
      <c r="D401" s="146"/>
      <c r="E401" s="82"/>
      <c r="F401" s="147"/>
      <c r="G401" s="147"/>
      <c r="H401" s="147"/>
      <c r="I401" s="147"/>
      <c r="J401" s="147"/>
      <c r="K401" s="147"/>
      <c r="L401" s="147"/>
      <c r="M401" s="147"/>
      <c r="N401" s="147"/>
      <c r="O401" s="147"/>
      <c r="P401" s="147"/>
      <c r="Q401" s="147"/>
      <c r="R401" s="147"/>
      <c r="S401" s="147"/>
      <c r="T401" s="147"/>
      <c r="U401" s="147"/>
      <c r="V401" s="147"/>
      <c r="W401" s="147"/>
    </row>
    <row r="402" spans="1:23" ht="12.75" customHeight="1" x14ac:dyDescent="0.15">
      <c r="A402" s="147"/>
      <c r="B402" s="150"/>
      <c r="C402" s="90"/>
      <c r="D402" s="146"/>
      <c r="E402" s="82"/>
      <c r="F402" s="147"/>
      <c r="G402" s="147"/>
      <c r="H402" s="147"/>
      <c r="I402" s="147"/>
      <c r="J402" s="147"/>
      <c r="K402" s="147"/>
      <c r="L402" s="147"/>
      <c r="M402" s="147"/>
      <c r="N402" s="147"/>
      <c r="O402" s="147"/>
      <c r="P402" s="147"/>
      <c r="Q402" s="147"/>
      <c r="R402" s="147"/>
      <c r="S402" s="147"/>
      <c r="T402" s="147"/>
      <c r="U402" s="147"/>
      <c r="V402" s="147"/>
      <c r="W402" s="147"/>
    </row>
    <row r="403" spans="1:23" ht="12.75" customHeight="1" x14ac:dyDescent="0.15">
      <c r="A403" s="147"/>
      <c r="B403" s="150"/>
      <c r="C403" s="90"/>
      <c r="D403" s="146"/>
      <c r="E403" s="82"/>
      <c r="F403" s="147"/>
      <c r="G403" s="147"/>
      <c r="H403" s="147"/>
      <c r="I403" s="147"/>
      <c r="J403" s="147"/>
      <c r="K403" s="147"/>
      <c r="L403" s="147"/>
      <c r="M403" s="147"/>
      <c r="N403" s="147"/>
      <c r="O403" s="147"/>
      <c r="P403" s="147"/>
      <c r="Q403" s="147"/>
      <c r="R403" s="147"/>
      <c r="S403" s="147"/>
      <c r="T403" s="147"/>
      <c r="U403" s="147"/>
      <c r="V403" s="147"/>
      <c r="W403" s="147"/>
    </row>
    <row r="404" spans="1:23" ht="12.75" customHeight="1" x14ac:dyDescent="0.15">
      <c r="A404" s="147"/>
      <c r="B404" s="150"/>
      <c r="C404" s="90"/>
      <c r="D404" s="146"/>
      <c r="E404" s="82"/>
      <c r="F404" s="147"/>
      <c r="G404" s="147"/>
      <c r="H404" s="147"/>
      <c r="I404" s="147"/>
      <c r="J404" s="147"/>
      <c r="K404" s="147"/>
      <c r="L404" s="147"/>
      <c r="M404" s="147"/>
      <c r="N404" s="147"/>
      <c r="O404" s="147"/>
      <c r="P404" s="147"/>
      <c r="Q404" s="147"/>
      <c r="R404" s="147"/>
      <c r="S404" s="147"/>
      <c r="T404" s="147"/>
      <c r="U404" s="147"/>
      <c r="V404" s="147"/>
      <c r="W404" s="147"/>
    </row>
    <row r="405" spans="1:23" ht="12.75" customHeight="1" x14ac:dyDescent="0.15">
      <c r="A405" s="147"/>
      <c r="B405" s="150"/>
      <c r="C405" s="90"/>
      <c r="D405" s="146"/>
      <c r="E405" s="82"/>
      <c r="F405" s="147"/>
      <c r="G405" s="147"/>
      <c r="H405" s="147"/>
      <c r="I405" s="147"/>
      <c r="J405" s="147"/>
      <c r="K405" s="147"/>
      <c r="L405" s="147"/>
      <c r="M405" s="147"/>
      <c r="N405" s="147"/>
      <c r="O405" s="147"/>
      <c r="P405" s="147"/>
      <c r="Q405" s="147"/>
      <c r="R405" s="147"/>
      <c r="S405" s="147"/>
      <c r="T405" s="147"/>
      <c r="U405" s="147"/>
      <c r="V405" s="147"/>
      <c r="W405" s="147"/>
    </row>
    <row r="406" spans="1:23" ht="12.75" customHeight="1" x14ac:dyDescent="0.15">
      <c r="A406" s="147"/>
      <c r="B406" s="150"/>
      <c r="C406" s="90"/>
      <c r="D406" s="146"/>
      <c r="E406" s="82"/>
      <c r="F406" s="147"/>
      <c r="G406" s="147"/>
      <c r="H406" s="147"/>
      <c r="I406" s="147"/>
      <c r="J406" s="147"/>
      <c r="K406" s="147"/>
      <c r="L406" s="147"/>
      <c r="M406" s="147"/>
      <c r="N406" s="147"/>
      <c r="O406" s="147"/>
      <c r="P406" s="147"/>
      <c r="Q406" s="147"/>
      <c r="R406" s="147"/>
      <c r="S406" s="147"/>
      <c r="T406" s="147"/>
      <c r="U406" s="147"/>
      <c r="V406" s="147"/>
      <c r="W406" s="147"/>
    </row>
    <row r="407" spans="1:23" ht="12.75" customHeight="1" x14ac:dyDescent="0.15">
      <c r="A407" s="147"/>
      <c r="B407" s="150"/>
      <c r="C407" s="90"/>
      <c r="D407" s="146"/>
      <c r="E407" s="82"/>
      <c r="F407" s="147"/>
      <c r="G407" s="147"/>
      <c r="H407" s="147"/>
      <c r="I407" s="147"/>
      <c r="J407" s="147"/>
      <c r="K407" s="147"/>
      <c r="L407" s="147"/>
      <c r="M407" s="147"/>
      <c r="N407" s="147"/>
      <c r="O407" s="147"/>
      <c r="P407" s="147"/>
      <c r="Q407" s="147"/>
      <c r="R407" s="147"/>
      <c r="S407" s="147"/>
      <c r="T407" s="147"/>
      <c r="U407" s="147"/>
      <c r="V407" s="147"/>
      <c r="W407" s="147"/>
    </row>
    <row r="408" spans="1:23" ht="12.75" customHeight="1" x14ac:dyDescent="0.15">
      <c r="A408" s="147"/>
      <c r="B408" s="150"/>
      <c r="C408" s="90"/>
      <c r="D408" s="146"/>
      <c r="E408" s="82"/>
      <c r="F408" s="147"/>
      <c r="G408" s="147"/>
      <c r="H408" s="147"/>
      <c r="I408" s="147"/>
      <c r="J408" s="147"/>
      <c r="K408" s="147"/>
      <c r="L408" s="147"/>
      <c r="M408" s="147"/>
      <c r="N408" s="147"/>
      <c r="O408" s="147"/>
      <c r="P408" s="147"/>
      <c r="Q408" s="147"/>
      <c r="R408" s="147"/>
      <c r="S408" s="147"/>
      <c r="T408" s="147"/>
      <c r="U408" s="147"/>
      <c r="V408" s="147"/>
      <c r="W408" s="147"/>
    </row>
    <row r="409" spans="1:23" ht="12.75" customHeight="1" x14ac:dyDescent="0.15">
      <c r="A409" s="147"/>
      <c r="B409" s="150"/>
      <c r="C409" s="90"/>
      <c r="D409" s="146"/>
      <c r="E409" s="82"/>
      <c r="F409" s="147"/>
      <c r="G409" s="147"/>
      <c r="H409" s="147"/>
      <c r="I409" s="147"/>
      <c r="J409" s="147"/>
      <c r="K409" s="147"/>
      <c r="L409" s="147"/>
      <c r="M409" s="147"/>
      <c r="N409" s="147"/>
      <c r="O409" s="147"/>
      <c r="P409" s="147"/>
      <c r="Q409" s="147"/>
      <c r="R409" s="147"/>
      <c r="S409" s="147"/>
      <c r="T409" s="147"/>
      <c r="U409" s="147"/>
      <c r="V409" s="147"/>
      <c r="W409" s="147"/>
    </row>
    <row r="410" spans="1:23" ht="12.75" customHeight="1" x14ac:dyDescent="0.15">
      <c r="A410" s="147"/>
      <c r="B410" s="150"/>
      <c r="C410" s="90"/>
      <c r="D410" s="146"/>
      <c r="E410" s="82"/>
      <c r="F410" s="147"/>
      <c r="G410" s="147"/>
      <c r="H410" s="147"/>
      <c r="I410" s="147"/>
      <c r="J410" s="147"/>
      <c r="K410" s="147"/>
      <c r="L410" s="147"/>
      <c r="M410" s="147"/>
      <c r="N410" s="147"/>
      <c r="O410" s="147"/>
      <c r="P410" s="147"/>
      <c r="Q410" s="147"/>
      <c r="R410" s="147"/>
      <c r="S410" s="147"/>
      <c r="T410" s="147"/>
      <c r="U410" s="147"/>
      <c r="V410" s="147"/>
      <c r="W410" s="147"/>
    </row>
    <row r="411" spans="1:23" ht="12.75" customHeight="1" x14ac:dyDescent="0.15">
      <c r="A411" s="147"/>
      <c r="B411" s="150"/>
      <c r="C411" s="90"/>
      <c r="D411" s="146"/>
      <c r="E411" s="82"/>
      <c r="F411" s="147"/>
      <c r="G411" s="147"/>
      <c r="H411" s="147"/>
      <c r="I411" s="147"/>
      <c r="J411" s="147"/>
      <c r="K411" s="147"/>
      <c r="L411" s="147"/>
      <c r="M411" s="147"/>
      <c r="N411" s="147"/>
      <c r="O411" s="147"/>
      <c r="P411" s="147"/>
      <c r="Q411" s="147"/>
      <c r="R411" s="147"/>
      <c r="S411" s="147"/>
      <c r="T411" s="147"/>
      <c r="U411" s="147"/>
      <c r="V411" s="147"/>
      <c r="W411" s="147"/>
    </row>
    <row r="412" spans="1:23" ht="12.75" customHeight="1" x14ac:dyDescent="0.15">
      <c r="A412" s="147"/>
      <c r="B412" s="150"/>
      <c r="C412" s="90"/>
      <c r="D412" s="146"/>
      <c r="E412" s="82"/>
      <c r="F412" s="147"/>
      <c r="G412" s="147"/>
      <c r="H412" s="147"/>
      <c r="I412" s="147"/>
      <c r="J412" s="147"/>
      <c r="K412" s="147"/>
      <c r="L412" s="147"/>
      <c r="M412" s="147"/>
      <c r="N412" s="147"/>
      <c r="O412" s="147"/>
      <c r="P412" s="147"/>
      <c r="Q412" s="147"/>
      <c r="R412" s="147"/>
      <c r="S412" s="147"/>
      <c r="T412" s="147"/>
      <c r="U412" s="147"/>
      <c r="V412" s="147"/>
      <c r="W412" s="147"/>
    </row>
    <row r="413" spans="1:23" ht="12.75" customHeight="1" x14ac:dyDescent="0.15">
      <c r="A413" s="147"/>
      <c r="B413" s="150"/>
      <c r="C413" s="90"/>
      <c r="D413" s="146"/>
      <c r="E413" s="82"/>
      <c r="F413" s="147"/>
      <c r="G413" s="147"/>
      <c r="H413" s="147"/>
      <c r="I413" s="147"/>
      <c r="J413" s="147"/>
      <c r="K413" s="147"/>
      <c r="L413" s="147"/>
      <c r="M413" s="147"/>
      <c r="N413" s="147"/>
      <c r="O413" s="147"/>
      <c r="P413" s="147"/>
      <c r="Q413" s="147"/>
      <c r="R413" s="147"/>
      <c r="S413" s="147"/>
      <c r="T413" s="147"/>
      <c r="U413" s="147"/>
      <c r="V413" s="147"/>
      <c r="W413" s="147"/>
    </row>
    <row r="414" spans="1:23" ht="12.75" customHeight="1" x14ac:dyDescent="0.15">
      <c r="A414" s="147"/>
      <c r="B414" s="150"/>
      <c r="C414" s="90"/>
      <c r="D414" s="146"/>
      <c r="E414" s="82"/>
      <c r="F414" s="147"/>
      <c r="G414" s="147"/>
      <c r="H414" s="147"/>
      <c r="I414" s="147"/>
      <c r="J414" s="147"/>
      <c r="K414" s="147"/>
      <c r="L414" s="147"/>
      <c r="M414" s="147"/>
      <c r="N414" s="147"/>
      <c r="O414" s="147"/>
      <c r="P414" s="147"/>
      <c r="Q414" s="147"/>
      <c r="R414" s="147"/>
      <c r="S414" s="147"/>
      <c r="T414" s="147"/>
      <c r="U414" s="147"/>
      <c r="V414" s="147"/>
      <c r="W414" s="147"/>
    </row>
    <row r="415" spans="1:23" ht="12.75" customHeight="1" x14ac:dyDescent="0.15">
      <c r="A415" s="147"/>
      <c r="B415" s="150"/>
      <c r="C415" s="90"/>
      <c r="D415" s="146"/>
      <c r="E415" s="82"/>
      <c r="F415" s="147"/>
      <c r="G415" s="147"/>
      <c r="H415" s="147"/>
      <c r="I415" s="147"/>
      <c r="J415" s="147"/>
      <c r="K415" s="147"/>
      <c r="L415" s="147"/>
      <c r="M415" s="147"/>
      <c r="N415" s="147"/>
      <c r="O415" s="147"/>
      <c r="P415" s="147"/>
      <c r="Q415" s="147"/>
      <c r="R415" s="147"/>
      <c r="S415" s="147"/>
      <c r="T415" s="147"/>
      <c r="U415" s="147"/>
      <c r="V415" s="147"/>
      <c r="W415" s="147"/>
    </row>
    <row r="416" spans="1:23" ht="12.75" customHeight="1" x14ac:dyDescent="0.15">
      <c r="A416" s="147"/>
      <c r="B416" s="150"/>
      <c r="C416" s="90"/>
      <c r="D416" s="146"/>
      <c r="E416" s="82"/>
      <c r="F416" s="147"/>
      <c r="G416" s="147"/>
      <c r="H416" s="147"/>
      <c r="I416" s="147"/>
      <c r="J416" s="147"/>
      <c r="K416" s="147"/>
      <c r="L416" s="147"/>
      <c r="M416" s="147"/>
      <c r="N416" s="147"/>
      <c r="O416" s="147"/>
      <c r="P416" s="147"/>
      <c r="Q416" s="147"/>
      <c r="R416" s="147"/>
      <c r="S416" s="147"/>
      <c r="T416" s="147"/>
      <c r="U416" s="147"/>
      <c r="V416" s="147"/>
      <c r="W416" s="147"/>
    </row>
    <row r="417" spans="1:23" ht="12.75" customHeight="1" x14ac:dyDescent="0.15">
      <c r="A417" s="147"/>
      <c r="B417" s="150"/>
      <c r="C417" s="90"/>
      <c r="D417" s="146"/>
      <c r="E417" s="82"/>
      <c r="F417" s="147"/>
      <c r="G417" s="147"/>
      <c r="H417" s="147"/>
      <c r="I417" s="147"/>
      <c r="J417" s="147"/>
      <c r="K417" s="147"/>
      <c r="L417" s="147"/>
      <c r="M417" s="147"/>
      <c r="N417" s="147"/>
      <c r="O417" s="147"/>
      <c r="P417" s="147"/>
      <c r="Q417" s="147"/>
      <c r="R417" s="147"/>
      <c r="S417" s="147"/>
      <c r="T417" s="147"/>
      <c r="U417" s="147"/>
      <c r="V417" s="147"/>
      <c r="W417" s="147"/>
    </row>
    <row r="418" spans="1:23" ht="12.75" customHeight="1" x14ac:dyDescent="0.15">
      <c r="A418" s="147"/>
      <c r="B418" s="150"/>
      <c r="C418" s="90"/>
      <c r="D418" s="146"/>
      <c r="E418" s="82"/>
      <c r="F418" s="147"/>
      <c r="G418" s="147"/>
      <c r="H418" s="147"/>
      <c r="I418" s="147"/>
      <c r="J418" s="147"/>
      <c r="K418" s="147"/>
      <c r="L418" s="147"/>
      <c r="M418" s="147"/>
      <c r="N418" s="147"/>
      <c r="O418" s="147"/>
      <c r="P418" s="147"/>
      <c r="Q418" s="147"/>
      <c r="R418" s="147"/>
      <c r="S418" s="147"/>
      <c r="T418" s="147"/>
      <c r="U418" s="147"/>
      <c r="V418" s="147"/>
      <c r="W418" s="147"/>
    </row>
    <row r="419" spans="1:23" ht="12.75" customHeight="1" x14ac:dyDescent="0.15">
      <c r="A419" s="147"/>
      <c r="B419" s="150"/>
      <c r="C419" s="90"/>
      <c r="D419" s="146"/>
      <c r="E419" s="82"/>
      <c r="F419" s="147"/>
      <c r="G419" s="147"/>
      <c r="H419" s="147"/>
      <c r="I419" s="147"/>
      <c r="J419" s="147"/>
      <c r="K419" s="147"/>
      <c r="L419" s="147"/>
      <c r="M419" s="147"/>
      <c r="N419" s="147"/>
      <c r="O419" s="147"/>
      <c r="P419" s="147"/>
      <c r="Q419" s="147"/>
      <c r="R419" s="147"/>
      <c r="S419" s="147"/>
      <c r="T419" s="147"/>
      <c r="U419" s="147"/>
      <c r="V419" s="147"/>
      <c r="W419" s="147"/>
    </row>
    <row r="420" spans="1:23" ht="12.75" customHeight="1" x14ac:dyDescent="0.15">
      <c r="A420" s="147"/>
      <c r="B420" s="150"/>
      <c r="C420" s="90"/>
      <c r="D420" s="146"/>
      <c r="E420" s="82"/>
      <c r="F420" s="147"/>
      <c r="G420" s="147"/>
      <c r="H420" s="147"/>
      <c r="I420" s="147"/>
      <c r="J420" s="147"/>
      <c r="K420" s="147"/>
      <c r="L420" s="147"/>
      <c r="M420" s="147"/>
      <c r="N420" s="147"/>
      <c r="O420" s="147"/>
      <c r="P420" s="147"/>
      <c r="Q420" s="147"/>
      <c r="R420" s="147"/>
      <c r="S420" s="147"/>
      <c r="T420" s="147"/>
      <c r="U420" s="147"/>
      <c r="V420" s="147"/>
      <c r="W420" s="147"/>
    </row>
    <row r="421" spans="1:23" ht="12.75" customHeight="1" x14ac:dyDescent="0.15">
      <c r="A421" s="147"/>
      <c r="B421" s="150"/>
      <c r="C421" s="90"/>
      <c r="D421" s="146"/>
      <c r="E421" s="82"/>
      <c r="F421" s="147"/>
      <c r="G421" s="147"/>
      <c r="H421" s="147"/>
      <c r="I421" s="147"/>
      <c r="J421" s="147"/>
      <c r="K421" s="147"/>
      <c r="L421" s="147"/>
      <c r="M421" s="147"/>
      <c r="N421" s="147"/>
      <c r="O421" s="147"/>
      <c r="P421" s="147"/>
      <c r="Q421" s="147"/>
      <c r="R421" s="147"/>
      <c r="S421" s="147"/>
      <c r="T421" s="147"/>
      <c r="U421" s="147"/>
      <c r="V421" s="147"/>
      <c r="W421" s="147"/>
    </row>
    <row r="422" spans="1:23" ht="12.75" customHeight="1" x14ac:dyDescent="0.15">
      <c r="A422" s="147"/>
      <c r="B422" s="150"/>
      <c r="C422" s="90"/>
      <c r="D422" s="146"/>
      <c r="E422" s="82"/>
      <c r="F422" s="147"/>
      <c r="G422" s="147"/>
      <c r="H422" s="147"/>
      <c r="I422" s="147"/>
      <c r="J422" s="147"/>
      <c r="K422" s="147"/>
      <c r="L422" s="147"/>
      <c r="M422" s="147"/>
      <c r="N422" s="147"/>
      <c r="O422" s="147"/>
      <c r="P422" s="147"/>
      <c r="Q422" s="147"/>
      <c r="R422" s="147"/>
      <c r="S422" s="147"/>
      <c r="T422" s="147"/>
      <c r="U422" s="147"/>
      <c r="V422" s="147"/>
      <c r="W422" s="147"/>
    </row>
    <row r="423" spans="1:23" ht="12.75" customHeight="1" x14ac:dyDescent="0.15">
      <c r="A423" s="147"/>
      <c r="B423" s="150"/>
      <c r="C423" s="90"/>
      <c r="D423" s="146"/>
      <c r="E423" s="82"/>
      <c r="F423" s="147"/>
      <c r="G423" s="147"/>
      <c r="H423" s="147"/>
      <c r="I423" s="147"/>
      <c r="J423" s="147"/>
      <c r="K423" s="147"/>
      <c r="L423" s="147"/>
      <c r="M423" s="147"/>
      <c r="N423" s="147"/>
      <c r="O423" s="147"/>
      <c r="P423" s="147"/>
      <c r="Q423" s="147"/>
      <c r="R423" s="147"/>
      <c r="S423" s="147"/>
      <c r="T423" s="147"/>
      <c r="U423" s="147"/>
      <c r="V423" s="147"/>
      <c r="W423" s="147"/>
    </row>
    <row r="424" spans="1:23" ht="12.75" customHeight="1" x14ac:dyDescent="0.15">
      <c r="A424" s="147"/>
      <c r="B424" s="150"/>
      <c r="C424" s="90"/>
      <c r="D424" s="146"/>
      <c r="E424" s="82"/>
      <c r="F424" s="147"/>
      <c r="G424" s="147"/>
      <c r="H424" s="147"/>
      <c r="I424" s="147"/>
      <c r="J424" s="147"/>
      <c r="K424" s="147"/>
      <c r="L424" s="147"/>
      <c r="M424" s="147"/>
      <c r="N424" s="147"/>
      <c r="O424" s="147"/>
      <c r="P424" s="147"/>
      <c r="Q424" s="147"/>
      <c r="R424" s="147"/>
      <c r="S424" s="147"/>
      <c r="T424" s="147"/>
      <c r="U424" s="147"/>
      <c r="V424" s="147"/>
      <c r="W424" s="147"/>
    </row>
    <row r="425" spans="1:23" ht="12.75" customHeight="1" x14ac:dyDescent="0.15">
      <c r="A425" s="147"/>
      <c r="B425" s="150"/>
      <c r="C425" s="90"/>
      <c r="D425" s="146"/>
      <c r="E425" s="82"/>
      <c r="F425" s="147"/>
      <c r="G425" s="147"/>
      <c r="H425" s="147"/>
      <c r="I425" s="147"/>
      <c r="J425" s="147"/>
      <c r="K425" s="147"/>
      <c r="L425" s="147"/>
      <c r="M425" s="147"/>
      <c r="N425" s="147"/>
      <c r="O425" s="147"/>
      <c r="P425" s="147"/>
      <c r="Q425" s="147"/>
      <c r="R425" s="147"/>
      <c r="S425" s="147"/>
      <c r="T425" s="147"/>
      <c r="U425" s="147"/>
      <c r="V425" s="147"/>
      <c r="W425" s="147"/>
    </row>
    <row r="426" spans="1:23" ht="12.75" customHeight="1" x14ac:dyDescent="0.15">
      <c r="A426" s="147"/>
      <c r="B426" s="150"/>
      <c r="C426" s="90"/>
      <c r="D426" s="146"/>
      <c r="E426" s="82"/>
      <c r="F426" s="147"/>
      <c r="G426" s="147"/>
      <c r="H426" s="147"/>
      <c r="I426" s="147"/>
      <c r="J426" s="147"/>
      <c r="K426" s="147"/>
      <c r="L426" s="147"/>
      <c r="M426" s="147"/>
      <c r="N426" s="147"/>
      <c r="O426" s="147"/>
      <c r="P426" s="147"/>
      <c r="Q426" s="147"/>
      <c r="R426" s="147"/>
      <c r="S426" s="147"/>
      <c r="T426" s="147"/>
      <c r="U426" s="147"/>
      <c r="V426" s="147"/>
      <c r="W426" s="147"/>
    </row>
    <row r="427" spans="1:23" ht="12.75" customHeight="1" x14ac:dyDescent="0.15">
      <c r="A427" s="147"/>
      <c r="B427" s="150"/>
      <c r="C427" s="90"/>
      <c r="D427" s="146"/>
      <c r="E427" s="82"/>
      <c r="F427" s="147"/>
      <c r="G427" s="147"/>
      <c r="H427" s="147"/>
      <c r="I427" s="147"/>
      <c r="J427" s="147"/>
      <c r="K427" s="147"/>
      <c r="L427" s="147"/>
      <c r="M427" s="147"/>
      <c r="N427" s="147"/>
      <c r="O427" s="147"/>
      <c r="P427" s="147"/>
      <c r="Q427" s="147"/>
      <c r="R427" s="147"/>
      <c r="S427" s="147"/>
      <c r="T427" s="147"/>
      <c r="U427" s="147"/>
      <c r="V427" s="147"/>
      <c r="W427" s="147"/>
    </row>
    <row r="428" spans="1:23" ht="12.75" customHeight="1" x14ac:dyDescent="0.15">
      <c r="A428" s="147"/>
      <c r="B428" s="150"/>
      <c r="C428" s="90"/>
      <c r="D428" s="146"/>
      <c r="E428" s="82"/>
      <c r="F428" s="147"/>
      <c r="G428" s="147"/>
      <c r="H428" s="147"/>
      <c r="I428" s="147"/>
      <c r="J428" s="147"/>
      <c r="K428" s="147"/>
      <c r="L428" s="147"/>
      <c r="M428" s="147"/>
      <c r="N428" s="147"/>
      <c r="O428" s="147"/>
      <c r="P428" s="147"/>
      <c r="Q428" s="147"/>
      <c r="R428" s="147"/>
      <c r="S428" s="147"/>
      <c r="T428" s="147"/>
      <c r="U428" s="147"/>
      <c r="V428" s="147"/>
      <c r="W428" s="147"/>
    </row>
    <row r="429" spans="1:23" ht="12.75" customHeight="1" x14ac:dyDescent="0.15">
      <c r="A429" s="147"/>
      <c r="B429" s="150"/>
      <c r="C429" s="90"/>
      <c r="D429" s="146"/>
      <c r="E429" s="82"/>
      <c r="F429" s="147"/>
      <c r="G429" s="147"/>
      <c r="H429" s="147"/>
      <c r="I429" s="147"/>
      <c r="J429" s="147"/>
      <c r="K429" s="147"/>
      <c r="L429" s="147"/>
      <c r="M429" s="147"/>
      <c r="N429" s="147"/>
      <c r="O429" s="147"/>
      <c r="P429" s="147"/>
      <c r="Q429" s="147"/>
      <c r="R429" s="147"/>
      <c r="S429" s="147"/>
      <c r="T429" s="147"/>
      <c r="U429" s="147"/>
      <c r="V429" s="147"/>
      <c r="W429" s="147"/>
    </row>
    <row r="430" spans="1:23" ht="12.75" customHeight="1" x14ac:dyDescent="0.15">
      <c r="A430" s="147"/>
      <c r="B430" s="150"/>
      <c r="C430" s="90"/>
      <c r="D430" s="146"/>
      <c r="E430" s="82"/>
      <c r="F430" s="147"/>
      <c r="G430" s="147"/>
      <c r="H430" s="147"/>
      <c r="I430" s="147"/>
      <c r="J430" s="147"/>
      <c r="K430" s="147"/>
      <c r="L430" s="147"/>
      <c r="M430" s="147"/>
      <c r="N430" s="147"/>
      <c r="O430" s="147"/>
      <c r="P430" s="147"/>
      <c r="Q430" s="147"/>
      <c r="R430" s="147"/>
      <c r="S430" s="147"/>
      <c r="T430" s="147"/>
      <c r="U430" s="147"/>
      <c r="V430" s="147"/>
      <c r="W430" s="147"/>
    </row>
    <row r="431" spans="1:23" ht="12.75" customHeight="1" x14ac:dyDescent="0.15">
      <c r="A431" s="147"/>
      <c r="B431" s="150"/>
      <c r="C431" s="90"/>
      <c r="D431" s="146"/>
      <c r="E431" s="82"/>
      <c r="F431" s="147"/>
      <c r="G431" s="147"/>
      <c r="H431" s="147"/>
      <c r="I431" s="147"/>
      <c r="J431" s="147"/>
      <c r="K431" s="147"/>
      <c r="L431" s="147"/>
      <c r="M431" s="147"/>
      <c r="N431" s="147"/>
      <c r="O431" s="147"/>
      <c r="P431" s="147"/>
      <c r="Q431" s="147"/>
      <c r="R431" s="147"/>
      <c r="S431" s="147"/>
      <c r="T431" s="147"/>
      <c r="U431" s="147"/>
      <c r="V431" s="147"/>
      <c r="W431" s="147"/>
    </row>
    <row r="432" spans="1:23" ht="12.75" customHeight="1" x14ac:dyDescent="0.15">
      <c r="A432" s="147"/>
      <c r="B432" s="150"/>
      <c r="C432" s="90"/>
      <c r="D432" s="146"/>
      <c r="E432" s="82"/>
      <c r="F432" s="147"/>
      <c r="G432" s="147"/>
      <c r="H432" s="147"/>
      <c r="I432" s="147"/>
      <c r="J432" s="147"/>
      <c r="K432" s="147"/>
      <c r="L432" s="147"/>
      <c r="M432" s="147"/>
      <c r="N432" s="147"/>
      <c r="O432" s="147"/>
      <c r="P432" s="147"/>
      <c r="Q432" s="147"/>
      <c r="R432" s="147"/>
      <c r="S432" s="147"/>
      <c r="T432" s="147"/>
      <c r="U432" s="147"/>
      <c r="V432" s="147"/>
      <c r="W432" s="147"/>
    </row>
    <row r="433" spans="1:23" ht="12.75" customHeight="1" x14ac:dyDescent="0.15">
      <c r="A433" s="147"/>
      <c r="B433" s="150"/>
      <c r="C433" s="90"/>
      <c r="D433" s="146"/>
      <c r="E433" s="82"/>
      <c r="F433" s="147"/>
      <c r="G433" s="147"/>
      <c r="H433" s="147"/>
      <c r="I433" s="147"/>
      <c r="J433" s="147"/>
      <c r="K433" s="147"/>
      <c r="L433" s="147"/>
      <c r="M433" s="147"/>
      <c r="N433" s="147"/>
      <c r="O433" s="147"/>
      <c r="P433" s="147"/>
      <c r="Q433" s="147"/>
      <c r="R433" s="147"/>
      <c r="S433" s="147"/>
      <c r="T433" s="147"/>
      <c r="U433" s="147"/>
      <c r="V433" s="147"/>
      <c r="W433" s="147"/>
    </row>
    <row r="434" spans="1:23" ht="12.75" customHeight="1" x14ac:dyDescent="0.15">
      <c r="A434" s="147"/>
      <c r="B434" s="150"/>
      <c r="C434" s="90"/>
      <c r="D434" s="146"/>
      <c r="E434" s="82"/>
      <c r="F434" s="147"/>
      <c r="G434" s="147"/>
      <c r="H434" s="147"/>
      <c r="I434" s="147"/>
      <c r="J434" s="147"/>
      <c r="K434" s="147"/>
      <c r="L434" s="147"/>
      <c r="M434" s="147"/>
      <c r="N434" s="147"/>
      <c r="O434" s="147"/>
      <c r="P434" s="147"/>
      <c r="Q434" s="147"/>
      <c r="R434" s="147"/>
      <c r="S434" s="147"/>
      <c r="T434" s="147"/>
      <c r="U434" s="147"/>
      <c r="V434" s="147"/>
      <c r="W434" s="147"/>
    </row>
    <row r="435" spans="1:23" ht="12.75" customHeight="1" x14ac:dyDescent="0.15">
      <c r="A435" s="147"/>
      <c r="B435" s="150"/>
      <c r="C435" s="90"/>
      <c r="D435" s="146"/>
      <c r="E435" s="82"/>
      <c r="F435" s="147"/>
      <c r="G435" s="147"/>
      <c r="H435" s="147"/>
      <c r="I435" s="147"/>
      <c r="J435" s="147"/>
      <c r="K435" s="147"/>
      <c r="L435" s="147"/>
      <c r="M435" s="147"/>
      <c r="N435" s="147"/>
      <c r="O435" s="147"/>
      <c r="P435" s="147"/>
      <c r="Q435" s="147"/>
      <c r="R435" s="147"/>
      <c r="S435" s="147"/>
      <c r="T435" s="147"/>
      <c r="U435" s="147"/>
      <c r="V435" s="147"/>
      <c r="W435" s="147"/>
    </row>
    <row r="436" spans="1:23" ht="12.75" customHeight="1" x14ac:dyDescent="0.15">
      <c r="A436" s="147"/>
      <c r="B436" s="150"/>
      <c r="C436" s="90"/>
      <c r="D436" s="146"/>
      <c r="E436" s="82"/>
      <c r="F436" s="147"/>
      <c r="G436" s="147"/>
      <c r="H436" s="147"/>
      <c r="I436" s="147"/>
      <c r="J436" s="147"/>
      <c r="K436" s="147"/>
      <c r="L436" s="147"/>
      <c r="M436" s="147"/>
      <c r="N436" s="147"/>
      <c r="O436" s="147"/>
      <c r="P436" s="147"/>
      <c r="Q436" s="147"/>
      <c r="R436" s="147"/>
      <c r="S436" s="147"/>
      <c r="T436" s="147"/>
      <c r="U436" s="147"/>
      <c r="V436" s="147"/>
      <c r="W436" s="147"/>
    </row>
    <row r="437" spans="1:23" ht="12.75" customHeight="1" x14ac:dyDescent="0.15">
      <c r="A437" s="147"/>
      <c r="B437" s="150"/>
      <c r="C437" s="90"/>
      <c r="D437" s="146"/>
      <c r="E437" s="82"/>
      <c r="F437" s="147"/>
      <c r="G437" s="147"/>
      <c r="H437" s="147"/>
      <c r="I437" s="147"/>
      <c r="J437" s="147"/>
      <c r="K437" s="147"/>
      <c r="L437" s="147"/>
      <c r="M437" s="147"/>
      <c r="N437" s="147"/>
      <c r="O437" s="147"/>
      <c r="P437" s="147"/>
      <c r="Q437" s="147"/>
      <c r="R437" s="147"/>
      <c r="S437" s="147"/>
      <c r="T437" s="147"/>
      <c r="U437" s="147"/>
      <c r="V437" s="147"/>
      <c r="W437" s="147"/>
    </row>
    <row r="438" spans="1:23" ht="12.75" customHeight="1" x14ac:dyDescent="0.15">
      <c r="A438" s="147"/>
      <c r="B438" s="150"/>
      <c r="C438" s="90"/>
      <c r="D438" s="146"/>
      <c r="E438" s="82"/>
      <c r="F438" s="147"/>
      <c r="G438" s="147"/>
      <c r="H438" s="147"/>
      <c r="I438" s="147"/>
      <c r="J438" s="147"/>
      <c r="K438" s="147"/>
      <c r="L438" s="147"/>
      <c r="M438" s="147"/>
      <c r="N438" s="147"/>
      <c r="O438" s="147"/>
      <c r="P438" s="147"/>
      <c r="Q438" s="147"/>
      <c r="R438" s="147"/>
      <c r="S438" s="147"/>
      <c r="T438" s="147"/>
      <c r="U438" s="147"/>
      <c r="V438" s="147"/>
      <c r="W438" s="147"/>
    </row>
    <row r="439" spans="1:23" ht="12.75" customHeight="1" x14ac:dyDescent="0.15">
      <c r="A439" s="147"/>
      <c r="B439" s="150"/>
      <c r="C439" s="90"/>
      <c r="D439" s="146"/>
      <c r="E439" s="82"/>
      <c r="F439" s="147"/>
      <c r="G439" s="147"/>
      <c r="H439" s="147"/>
      <c r="I439" s="147"/>
      <c r="J439" s="147"/>
      <c r="K439" s="147"/>
      <c r="L439" s="147"/>
      <c r="M439" s="147"/>
      <c r="N439" s="147"/>
      <c r="O439" s="147"/>
      <c r="P439" s="147"/>
      <c r="Q439" s="147"/>
      <c r="R439" s="147"/>
      <c r="S439" s="147"/>
      <c r="T439" s="147"/>
      <c r="U439" s="147"/>
      <c r="V439" s="147"/>
      <c r="W439" s="147"/>
    </row>
    <row r="440" spans="1:23" ht="12.75" customHeight="1" x14ac:dyDescent="0.15">
      <c r="A440" s="147"/>
      <c r="B440" s="150"/>
      <c r="C440" s="90"/>
      <c r="D440" s="146"/>
      <c r="E440" s="82"/>
      <c r="F440" s="147"/>
      <c r="G440" s="147"/>
      <c r="H440" s="147"/>
      <c r="I440" s="147"/>
      <c r="J440" s="147"/>
      <c r="K440" s="147"/>
      <c r="L440" s="147"/>
      <c r="M440" s="147"/>
      <c r="N440" s="147"/>
      <c r="O440" s="147"/>
      <c r="P440" s="147"/>
      <c r="Q440" s="147"/>
      <c r="R440" s="147"/>
      <c r="S440" s="147"/>
      <c r="T440" s="147"/>
      <c r="U440" s="147"/>
      <c r="V440" s="147"/>
      <c r="W440" s="147"/>
    </row>
    <row r="441" spans="1:23" ht="12.75" customHeight="1" x14ac:dyDescent="0.15">
      <c r="A441" s="147"/>
      <c r="B441" s="150"/>
      <c r="C441" s="90"/>
      <c r="D441" s="146"/>
      <c r="E441" s="82"/>
      <c r="F441" s="147"/>
      <c r="G441" s="147"/>
      <c r="H441" s="147"/>
      <c r="I441" s="147"/>
      <c r="J441" s="147"/>
      <c r="K441" s="147"/>
      <c r="L441" s="147"/>
      <c r="M441" s="147"/>
      <c r="N441" s="147"/>
      <c r="O441" s="147"/>
      <c r="P441" s="147"/>
      <c r="Q441" s="147"/>
      <c r="R441" s="147"/>
      <c r="S441" s="147"/>
      <c r="T441" s="147"/>
      <c r="U441" s="147"/>
      <c r="V441" s="147"/>
      <c r="W441" s="147"/>
    </row>
    <row r="442" spans="1:23" ht="12.75" customHeight="1" x14ac:dyDescent="0.15">
      <c r="A442" s="147"/>
      <c r="B442" s="150"/>
      <c r="C442" s="90"/>
      <c r="D442" s="146"/>
      <c r="E442" s="82"/>
      <c r="F442" s="147"/>
      <c r="G442" s="147"/>
      <c r="H442" s="147"/>
      <c r="I442" s="147"/>
      <c r="J442" s="147"/>
      <c r="K442" s="147"/>
      <c r="L442" s="147"/>
      <c r="M442" s="147"/>
      <c r="N442" s="147"/>
      <c r="O442" s="147"/>
      <c r="P442" s="147"/>
      <c r="Q442" s="147"/>
      <c r="R442" s="147"/>
      <c r="S442" s="147"/>
      <c r="T442" s="147"/>
      <c r="U442" s="147"/>
      <c r="V442" s="147"/>
      <c r="W442" s="147"/>
    </row>
    <row r="443" spans="1:23" ht="12.75" customHeight="1" x14ac:dyDescent="0.15">
      <c r="A443" s="147"/>
      <c r="B443" s="150"/>
      <c r="C443" s="90"/>
      <c r="D443" s="146"/>
      <c r="E443" s="82"/>
      <c r="F443" s="147"/>
      <c r="G443" s="147"/>
      <c r="H443" s="147"/>
      <c r="I443" s="147"/>
      <c r="J443" s="147"/>
      <c r="K443" s="147"/>
      <c r="L443" s="147"/>
      <c r="M443" s="147"/>
      <c r="N443" s="147"/>
      <c r="O443" s="147"/>
      <c r="P443" s="147"/>
      <c r="Q443" s="147"/>
      <c r="R443" s="147"/>
      <c r="S443" s="147"/>
      <c r="T443" s="147"/>
      <c r="U443" s="147"/>
      <c r="V443" s="147"/>
      <c r="W443" s="147"/>
    </row>
    <row r="444" spans="1:23" ht="12.75" customHeight="1" x14ac:dyDescent="0.15">
      <c r="A444" s="147"/>
      <c r="B444" s="150"/>
      <c r="C444" s="90"/>
      <c r="D444" s="146"/>
      <c r="E444" s="82"/>
      <c r="F444" s="147"/>
      <c r="G444" s="147"/>
      <c r="H444" s="147"/>
      <c r="I444" s="147"/>
      <c r="J444" s="147"/>
      <c r="K444" s="147"/>
      <c r="L444" s="147"/>
      <c r="M444" s="147"/>
      <c r="N444" s="147"/>
      <c r="O444" s="147"/>
      <c r="P444" s="147"/>
      <c r="Q444" s="147"/>
      <c r="R444" s="147"/>
      <c r="S444" s="147"/>
      <c r="T444" s="147"/>
      <c r="U444" s="147"/>
      <c r="V444" s="147"/>
      <c r="W444" s="147"/>
    </row>
    <row r="445" spans="1:23" ht="12.75" customHeight="1" x14ac:dyDescent="0.15">
      <c r="A445" s="147"/>
      <c r="B445" s="150"/>
      <c r="C445" s="90"/>
      <c r="D445" s="146"/>
      <c r="E445" s="82"/>
      <c r="F445" s="147"/>
      <c r="G445" s="147"/>
      <c r="H445" s="147"/>
      <c r="I445" s="147"/>
      <c r="J445" s="147"/>
      <c r="K445" s="147"/>
      <c r="L445" s="147"/>
      <c r="M445" s="147"/>
      <c r="N445" s="147"/>
      <c r="O445" s="147"/>
      <c r="P445" s="147"/>
      <c r="Q445" s="147"/>
      <c r="R445" s="147"/>
      <c r="S445" s="147"/>
      <c r="T445" s="147"/>
      <c r="U445" s="147"/>
      <c r="V445" s="147"/>
      <c r="W445" s="147"/>
    </row>
    <row r="446" spans="1:23" ht="12.75" customHeight="1" x14ac:dyDescent="0.15">
      <c r="A446" s="147"/>
      <c r="B446" s="150"/>
      <c r="C446" s="90"/>
      <c r="D446" s="146"/>
      <c r="E446" s="82"/>
      <c r="F446" s="147"/>
      <c r="G446" s="147"/>
      <c r="H446" s="147"/>
      <c r="I446" s="147"/>
      <c r="J446" s="147"/>
      <c r="K446" s="147"/>
      <c r="L446" s="147"/>
      <c r="M446" s="147"/>
      <c r="N446" s="147"/>
      <c r="O446" s="147"/>
      <c r="P446" s="147"/>
      <c r="Q446" s="147"/>
      <c r="R446" s="147"/>
      <c r="S446" s="147"/>
      <c r="T446" s="147"/>
      <c r="U446" s="147"/>
      <c r="V446" s="147"/>
      <c r="W446" s="147"/>
    </row>
    <row r="447" spans="1:23" ht="12.75" customHeight="1" x14ac:dyDescent="0.15">
      <c r="A447" s="147"/>
      <c r="B447" s="150"/>
      <c r="C447" s="90"/>
      <c r="D447" s="146"/>
      <c r="E447" s="82"/>
      <c r="F447" s="147"/>
      <c r="G447" s="147"/>
      <c r="H447" s="147"/>
      <c r="I447" s="147"/>
      <c r="J447" s="147"/>
      <c r="K447" s="147"/>
      <c r="L447" s="147"/>
      <c r="M447" s="147"/>
      <c r="N447" s="147"/>
      <c r="O447" s="147"/>
      <c r="P447" s="147"/>
      <c r="Q447" s="147"/>
      <c r="R447" s="147"/>
      <c r="S447" s="147"/>
      <c r="T447" s="147"/>
      <c r="U447" s="147"/>
      <c r="V447" s="147"/>
      <c r="W447" s="147"/>
    </row>
    <row r="448" spans="1:23" ht="12.75" customHeight="1" x14ac:dyDescent="0.15">
      <c r="A448" s="147"/>
      <c r="B448" s="150"/>
      <c r="C448" s="90"/>
      <c r="D448" s="146"/>
      <c r="E448" s="82"/>
      <c r="F448" s="147"/>
      <c r="G448" s="147"/>
      <c r="H448" s="147"/>
      <c r="I448" s="147"/>
      <c r="J448" s="147"/>
      <c r="K448" s="147"/>
      <c r="L448" s="147"/>
      <c r="M448" s="147"/>
      <c r="N448" s="147"/>
      <c r="O448" s="147"/>
      <c r="P448" s="147"/>
      <c r="Q448" s="147"/>
      <c r="R448" s="147"/>
      <c r="S448" s="147"/>
      <c r="T448" s="147"/>
      <c r="U448" s="147"/>
      <c r="V448" s="147"/>
      <c r="W448" s="147"/>
    </row>
    <row r="449" spans="1:23" ht="12.75" customHeight="1" x14ac:dyDescent="0.15">
      <c r="A449" s="147"/>
      <c r="B449" s="150"/>
      <c r="C449" s="90"/>
      <c r="D449" s="146"/>
      <c r="E449" s="82"/>
      <c r="F449" s="147"/>
      <c r="G449" s="147"/>
      <c r="H449" s="147"/>
      <c r="I449" s="147"/>
      <c r="J449" s="147"/>
      <c r="K449" s="147"/>
      <c r="L449" s="147"/>
      <c r="M449" s="147"/>
      <c r="N449" s="147"/>
      <c r="O449" s="147"/>
      <c r="P449" s="147"/>
      <c r="Q449" s="147"/>
      <c r="R449" s="147"/>
      <c r="S449" s="147"/>
      <c r="T449" s="147"/>
      <c r="U449" s="147"/>
      <c r="V449" s="147"/>
      <c r="W449" s="147"/>
    </row>
    <row r="450" spans="1:23" ht="12.75" customHeight="1" x14ac:dyDescent="0.15">
      <c r="A450" s="147"/>
      <c r="B450" s="150"/>
      <c r="C450" s="90"/>
      <c r="D450" s="146"/>
      <c r="E450" s="82"/>
      <c r="F450" s="147"/>
      <c r="G450" s="147"/>
      <c r="H450" s="147"/>
      <c r="I450" s="147"/>
      <c r="J450" s="147"/>
      <c r="K450" s="147"/>
      <c r="L450" s="147"/>
      <c r="M450" s="147"/>
      <c r="N450" s="147"/>
      <c r="O450" s="147"/>
      <c r="P450" s="147"/>
      <c r="Q450" s="147"/>
      <c r="R450" s="147"/>
      <c r="S450" s="147"/>
      <c r="T450" s="147"/>
      <c r="U450" s="147"/>
      <c r="V450" s="147"/>
      <c r="W450" s="147"/>
    </row>
    <row r="451" spans="1:23" ht="12.75" customHeight="1" x14ac:dyDescent="0.15">
      <c r="A451" s="147"/>
      <c r="B451" s="150"/>
      <c r="C451" s="90"/>
      <c r="D451" s="146"/>
      <c r="E451" s="82"/>
      <c r="F451" s="147"/>
      <c r="G451" s="147"/>
      <c r="H451" s="147"/>
      <c r="I451" s="147"/>
      <c r="J451" s="147"/>
      <c r="K451" s="147"/>
      <c r="L451" s="147"/>
      <c r="M451" s="147"/>
      <c r="N451" s="147"/>
      <c r="O451" s="147"/>
      <c r="P451" s="147"/>
      <c r="Q451" s="147"/>
      <c r="R451" s="147"/>
      <c r="S451" s="147"/>
      <c r="T451" s="147"/>
      <c r="U451" s="147"/>
      <c r="V451" s="147"/>
      <c r="W451" s="147"/>
    </row>
    <row r="452" spans="1:23" ht="12.75" customHeight="1" x14ac:dyDescent="0.15">
      <c r="A452" s="147"/>
      <c r="B452" s="150"/>
      <c r="C452" s="90"/>
      <c r="D452" s="146"/>
      <c r="E452" s="82"/>
      <c r="F452" s="147"/>
      <c r="G452" s="147"/>
      <c r="H452" s="147"/>
      <c r="I452" s="147"/>
      <c r="J452" s="147"/>
      <c r="K452" s="147"/>
      <c r="L452" s="147"/>
      <c r="M452" s="147"/>
      <c r="N452" s="147"/>
      <c r="O452" s="147"/>
      <c r="P452" s="147"/>
      <c r="Q452" s="147"/>
      <c r="R452" s="147"/>
      <c r="S452" s="147"/>
      <c r="T452" s="147"/>
      <c r="U452" s="147"/>
      <c r="V452" s="147"/>
      <c r="W452" s="147"/>
    </row>
    <row r="453" spans="1:23" ht="12.75" customHeight="1" x14ac:dyDescent="0.15">
      <c r="A453" s="147"/>
      <c r="B453" s="150"/>
      <c r="C453" s="90"/>
      <c r="D453" s="146"/>
      <c r="E453" s="82"/>
      <c r="F453" s="147"/>
      <c r="G453" s="147"/>
      <c r="H453" s="147"/>
      <c r="I453" s="147"/>
      <c r="J453" s="147"/>
      <c r="K453" s="147"/>
      <c r="L453" s="147"/>
      <c r="M453" s="147"/>
      <c r="N453" s="147"/>
      <c r="O453" s="147"/>
      <c r="P453" s="147"/>
      <c r="Q453" s="147"/>
      <c r="R453" s="147"/>
      <c r="S453" s="147"/>
      <c r="T453" s="147"/>
      <c r="U453" s="147"/>
      <c r="V453" s="147"/>
      <c r="W453" s="147"/>
    </row>
    <row r="454" spans="1:23" ht="12.75" customHeight="1" x14ac:dyDescent="0.15">
      <c r="A454" s="147"/>
      <c r="B454" s="150"/>
      <c r="C454" s="90"/>
      <c r="D454" s="146"/>
      <c r="E454" s="82"/>
      <c r="F454" s="147"/>
      <c r="G454" s="147"/>
      <c r="H454" s="147"/>
      <c r="I454" s="147"/>
      <c r="J454" s="147"/>
      <c r="K454" s="147"/>
      <c r="L454" s="147"/>
      <c r="M454" s="147"/>
      <c r="N454" s="147"/>
      <c r="O454" s="147"/>
      <c r="P454" s="147"/>
      <c r="Q454" s="147"/>
      <c r="R454" s="147"/>
      <c r="S454" s="147"/>
      <c r="T454" s="147"/>
      <c r="U454" s="147"/>
      <c r="V454" s="147"/>
      <c r="W454" s="147"/>
    </row>
    <row r="455" spans="1:23" ht="12.75" customHeight="1" x14ac:dyDescent="0.15">
      <c r="A455" s="147"/>
      <c r="B455" s="150"/>
      <c r="C455" s="90"/>
      <c r="D455" s="146"/>
      <c r="E455" s="82"/>
      <c r="F455" s="147"/>
      <c r="G455" s="147"/>
      <c r="H455" s="147"/>
      <c r="I455" s="147"/>
      <c r="J455" s="147"/>
      <c r="K455" s="147"/>
      <c r="L455" s="147"/>
      <c r="M455" s="147"/>
      <c r="N455" s="147"/>
      <c r="O455" s="147"/>
      <c r="P455" s="147"/>
      <c r="Q455" s="147"/>
      <c r="R455" s="147"/>
      <c r="S455" s="147"/>
      <c r="T455" s="147"/>
      <c r="U455" s="147"/>
      <c r="V455" s="147"/>
      <c r="W455" s="147"/>
    </row>
    <row r="456" spans="1:23" ht="12.75" customHeight="1" x14ac:dyDescent="0.15">
      <c r="A456" s="147"/>
      <c r="B456" s="150"/>
      <c r="C456" s="90"/>
      <c r="D456" s="146"/>
      <c r="E456" s="82"/>
      <c r="F456" s="147"/>
      <c r="G456" s="147"/>
      <c r="H456" s="147"/>
      <c r="I456" s="147"/>
      <c r="J456" s="147"/>
      <c r="K456" s="147"/>
      <c r="L456" s="147"/>
      <c r="M456" s="147"/>
      <c r="N456" s="147"/>
      <c r="O456" s="147"/>
      <c r="P456" s="147"/>
      <c r="Q456" s="147"/>
      <c r="R456" s="147"/>
      <c r="S456" s="147"/>
      <c r="T456" s="147"/>
      <c r="U456" s="147"/>
      <c r="V456" s="147"/>
      <c r="W456" s="147"/>
    </row>
    <row r="457" spans="1:23" ht="12.75" customHeight="1" x14ac:dyDescent="0.15">
      <c r="A457" s="147"/>
      <c r="B457" s="150"/>
      <c r="C457" s="90"/>
      <c r="D457" s="146"/>
      <c r="E457" s="82"/>
      <c r="F457" s="147"/>
      <c r="G457" s="147"/>
      <c r="H457" s="147"/>
      <c r="I457" s="147"/>
      <c r="J457" s="147"/>
      <c r="K457" s="147"/>
      <c r="L457" s="147"/>
      <c r="M457" s="147"/>
      <c r="N457" s="147"/>
      <c r="O457" s="147"/>
      <c r="P457" s="147"/>
      <c r="Q457" s="147"/>
      <c r="R457" s="147"/>
      <c r="S457" s="147"/>
      <c r="T457" s="147"/>
      <c r="U457" s="147"/>
      <c r="V457" s="147"/>
      <c r="W457" s="147"/>
    </row>
    <row r="458" spans="1:23" ht="12.75" customHeight="1" x14ac:dyDescent="0.15">
      <c r="A458" s="147"/>
      <c r="B458" s="150"/>
      <c r="C458" s="90"/>
      <c r="D458" s="146"/>
      <c r="E458" s="82"/>
      <c r="F458" s="147"/>
      <c r="G458" s="147"/>
      <c r="H458" s="147"/>
      <c r="I458" s="147"/>
      <c r="J458" s="147"/>
      <c r="K458" s="147"/>
      <c r="L458" s="147"/>
      <c r="M458" s="147"/>
      <c r="N458" s="147"/>
      <c r="O458" s="147"/>
      <c r="P458" s="147"/>
      <c r="Q458" s="147"/>
      <c r="R458" s="147"/>
      <c r="S458" s="147"/>
      <c r="T458" s="147"/>
      <c r="U458" s="147"/>
      <c r="V458" s="147"/>
      <c r="W458" s="147"/>
    </row>
    <row r="459" spans="1:23" ht="12.75" customHeight="1" x14ac:dyDescent="0.15">
      <c r="A459" s="147"/>
      <c r="B459" s="150"/>
      <c r="C459" s="90"/>
      <c r="D459" s="146"/>
      <c r="E459" s="82"/>
      <c r="F459" s="147"/>
      <c r="G459" s="147"/>
      <c r="H459" s="147"/>
      <c r="I459" s="147"/>
      <c r="J459" s="147"/>
      <c r="K459" s="147"/>
      <c r="L459" s="147"/>
      <c r="M459" s="147"/>
      <c r="N459" s="147"/>
      <c r="O459" s="147"/>
      <c r="P459" s="147"/>
      <c r="Q459" s="147"/>
      <c r="R459" s="147"/>
      <c r="S459" s="147"/>
      <c r="T459" s="147"/>
      <c r="U459" s="147"/>
      <c r="V459" s="147"/>
      <c r="W459" s="147"/>
    </row>
    <row r="460" spans="1:23" ht="12.75" customHeight="1" x14ac:dyDescent="0.15">
      <c r="A460" s="147"/>
      <c r="B460" s="150"/>
      <c r="C460" s="90"/>
      <c r="D460" s="146"/>
      <c r="E460" s="82"/>
      <c r="F460" s="147"/>
      <c r="G460" s="147"/>
      <c r="H460" s="147"/>
      <c r="I460" s="147"/>
      <c r="J460" s="147"/>
      <c r="K460" s="147"/>
      <c r="L460" s="147"/>
      <c r="M460" s="147"/>
      <c r="N460" s="147"/>
      <c r="O460" s="147"/>
      <c r="P460" s="147"/>
      <c r="Q460" s="147"/>
      <c r="R460" s="147"/>
      <c r="S460" s="147"/>
      <c r="T460" s="147"/>
      <c r="U460" s="147"/>
      <c r="V460" s="147"/>
      <c r="W460" s="147"/>
    </row>
    <row r="461" spans="1:23" ht="12.75" customHeight="1" x14ac:dyDescent="0.15">
      <c r="A461" s="147"/>
      <c r="B461" s="150"/>
      <c r="C461" s="90"/>
      <c r="D461" s="146"/>
      <c r="E461" s="82"/>
      <c r="F461" s="147"/>
      <c r="G461" s="147"/>
      <c r="H461" s="147"/>
      <c r="I461" s="147"/>
      <c r="J461" s="147"/>
      <c r="K461" s="147"/>
      <c r="L461" s="147"/>
      <c r="M461" s="147"/>
      <c r="N461" s="147"/>
      <c r="O461" s="147"/>
      <c r="P461" s="147"/>
      <c r="Q461" s="147"/>
      <c r="R461" s="147"/>
      <c r="S461" s="147"/>
      <c r="T461" s="147"/>
      <c r="U461" s="147"/>
      <c r="V461" s="147"/>
      <c r="W461" s="147"/>
    </row>
    <row r="462" spans="1:23" ht="12.75" customHeight="1" x14ac:dyDescent="0.15">
      <c r="A462" s="147"/>
      <c r="B462" s="150"/>
      <c r="C462" s="90"/>
      <c r="D462" s="146"/>
      <c r="E462" s="82"/>
      <c r="F462" s="147"/>
      <c r="G462" s="147"/>
      <c r="H462" s="147"/>
      <c r="I462" s="147"/>
      <c r="J462" s="147"/>
      <c r="K462" s="147"/>
      <c r="L462" s="147"/>
      <c r="M462" s="147"/>
      <c r="N462" s="147"/>
      <c r="O462" s="147"/>
      <c r="P462" s="147"/>
      <c r="Q462" s="147"/>
      <c r="R462" s="147"/>
      <c r="S462" s="147"/>
      <c r="T462" s="147"/>
      <c r="U462" s="147"/>
      <c r="V462" s="147"/>
      <c r="W462" s="147"/>
    </row>
    <row r="463" spans="1:23" ht="12.75" customHeight="1" x14ac:dyDescent="0.15">
      <c r="A463" s="147"/>
      <c r="B463" s="150"/>
      <c r="C463" s="90"/>
      <c r="D463" s="146"/>
      <c r="E463" s="82"/>
      <c r="F463" s="147"/>
      <c r="G463" s="147"/>
      <c r="H463" s="147"/>
      <c r="I463" s="147"/>
      <c r="J463" s="147"/>
      <c r="K463" s="147"/>
      <c r="L463" s="147"/>
      <c r="M463" s="147"/>
      <c r="N463" s="147"/>
      <c r="O463" s="147"/>
      <c r="P463" s="147"/>
      <c r="Q463" s="147"/>
      <c r="R463" s="147"/>
      <c r="S463" s="147"/>
      <c r="T463" s="147"/>
      <c r="U463" s="147"/>
      <c r="V463" s="147"/>
      <c r="W463" s="147"/>
    </row>
    <row r="464" spans="1:23" ht="12.75" customHeight="1" x14ac:dyDescent="0.15">
      <c r="A464" s="147"/>
      <c r="B464" s="150"/>
      <c r="C464" s="90"/>
      <c r="D464" s="146"/>
      <c r="E464" s="82"/>
      <c r="F464" s="147"/>
      <c r="G464" s="147"/>
      <c r="H464" s="147"/>
      <c r="I464" s="147"/>
      <c r="J464" s="147"/>
      <c r="K464" s="147"/>
      <c r="L464" s="147"/>
      <c r="M464" s="147"/>
      <c r="N464" s="147"/>
      <c r="O464" s="147"/>
      <c r="P464" s="147"/>
      <c r="Q464" s="147"/>
      <c r="R464" s="147"/>
      <c r="S464" s="147"/>
      <c r="T464" s="147"/>
      <c r="U464" s="147"/>
      <c r="V464" s="147"/>
      <c r="W464" s="147"/>
    </row>
    <row r="465" spans="1:23" ht="12.75" customHeight="1" x14ac:dyDescent="0.15">
      <c r="A465" s="147"/>
      <c r="B465" s="150"/>
      <c r="C465" s="90"/>
      <c r="D465" s="146"/>
      <c r="E465" s="82"/>
      <c r="F465" s="147"/>
      <c r="G465" s="147"/>
      <c r="H465" s="147"/>
      <c r="I465" s="147"/>
      <c r="J465" s="147"/>
      <c r="K465" s="147"/>
      <c r="L465" s="147"/>
      <c r="M465" s="147"/>
      <c r="N465" s="147"/>
      <c r="O465" s="147"/>
      <c r="P465" s="147"/>
      <c r="Q465" s="147"/>
      <c r="R465" s="147"/>
      <c r="S465" s="147"/>
      <c r="T465" s="147"/>
      <c r="U465" s="147"/>
      <c r="V465" s="147"/>
      <c r="W465" s="147"/>
    </row>
    <row r="466" spans="1:23" ht="12.75" customHeight="1" x14ac:dyDescent="0.15">
      <c r="A466" s="147"/>
      <c r="B466" s="150"/>
      <c r="C466" s="90"/>
      <c r="D466" s="146"/>
      <c r="E466" s="82"/>
      <c r="F466" s="147"/>
      <c r="G466" s="147"/>
      <c r="H466" s="147"/>
      <c r="I466" s="147"/>
      <c r="J466" s="147"/>
      <c r="K466" s="147"/>
      <c r="L466" s="147"/>
      <c r="M466" s="147"/>
      <c r="N466" s="147"/>
      <c r="O466" s="147"/>
      <c r="P466" s="147"/>
      <c r="Q466" s="147"/>
      <c r="R466" s="147"/>
      <c r="S466" s="147"/>
      <c r="T466" s="147"/>
      <c r="U466" s="147"/>
      <c r="V466" s="147"/>
      <c r="W466" s="147"/>
    </row>
    <row r="467" spans="1:23" ht="12.75" customHeight="1" x14ac:dyDescent="0.15">
      <c r="A467" s="147"/>
      <c r="B467" s="150"/>
      <c r="C467" s="90"/>
      <c r="D467" s="146"/>
      <c r="E467" s="82"/>
      <c r="F467" s="147"/>
      <c r="G467" s="147"/>
      <c r="H467" s="147"/>
      <c r="I467" s="147"/>
      <c r="J467" s="147"/>
      <c r="K467" s="147"/>
      <c r="L467" s="147"/>
      <c r="M467" s="147"/>
      <c r="N467" s="147"/>
      <c r="O467" s="147"/>
      <c r="P467" s="147"/>
      <c r="Q467" s="147"/>
      <c r="R467" s="147"/>
      <c r="S467" s="147"/>
      <c r="T467" s="147"/>
      <c r="U467" s="147"/>
      <c r="V467" s="147"/>
      <c r="W467" s="147"/>
    </row>
    <row r="468" spans="1:23" ht="12.75" customHeight="1" x14ac:dyDescent="0.15">
      <c r="A468" s="147"/>
      <c r="B468" s="150"/>
      <c r="C468" s="90"/>
      <c r="D468" s="146"/>
      <c r="E468" s="82"/>
      <c r="F468" s="147"/>
      <c r="G468" s="147"/>
      <c r="H468" s="147"/>
      <c r="I468" s="147"/>
      <c r="J468" s="147"/>
      <c r="K468" s="147"/>
      <c r="L468" s="147"/>
      <c r="M468" s="147"/>
      <c r="N468" s="147"/>
      <c r="O468" s="147"/>
      <c r="P468" s="147"/>
      <c r="Q468" s="147"/>
      <c r="R468" s="147"/>
      <c r="S468" s="147"/>
      <c r="T468" s="147"/>
      <c r="U468" s="147"/>
      <c r="V468" s="147"/>
      <c r="W468" s="147"/>
    </row>
    <row r="469" spans="1:23" ht="12.75" customHeight="1" x14ac:dyDescent="0.15">
      <c r="A469" s="147"/>
      <c r="B469" s="150"/>
      <c r="C469" s="90"/>
      <c r="D469" s="146"/>
      <c r="E469" s="82"/>
      <c r="F469" s="147"/>
      <c r="G469" s="147"/>
      <c r="H469" s="147"/>
      <c r="I469" s="147"/>
      <c r="J469" s="147"/>
      <c r="K469" s="147"/>
      <c r="L469" s="147"/>
      <c r="M469" s="147"/>
      <c r="N469" s="147"/>
      <c r="O469" s="147"/>
      <c r="P469" s="147"/>
      <c r="Q469" s="147"/>
      <c r="R469" s="147"/>
      <c r="S469" s="147"/>
      <c r="T469" s="147"/>
      <c r="U469" s="147"/>
      <c r="V469" s="147"/>
      <c r="W469" s="147"/>
    </row>
    <row r="470" spans="1:23" ht="12.75" customHeight="1" x14ac:dyDescent="0.15">
      <c r="A470" s="147"/>
      <c r="B470" s="150"/>
      <c r="C470" s="90"/>
      <c r="D470" s="146"/>
      <c r="E470" s="82"/>
      <c r="F470" s="147"/>
      <c r="G470" s="147"/>
      <c r="H470" s="147"/>
      <c r="I470" s="147"/>
      <c r="J470" s="147"/>
      <c r="K470" s="147"/>
      <c r="L470" s="147"/>
      <c r="M470" s="147"/>
      <c r="N470" s="147"/>
      <c r="O470" s="147"/>
      <c r="P470" s="147"/>
      <c r="Q470" s="147"/>
      <c r="R470" s="147"/>
      <c r="S470" s="147"/>
      <c r="T470" s="147"/>
      <c r="U470" s="147"/>
      <c r="V470" s="147"/>
      <c r="W470" s="147"/>
    </row>
    <row r="471" spans="1:23" ht="12.75" customHeight="1" x14ac:dyDescent="0.15">
      <c r="A471" s="147"/>
      <c r="B471" s="150"/>
      <c r="C471" s="90"/>
      <c r="D471" s="146"/>
      <c r="E471" s="82"/>
      <c r="F471" s="147"/>
      <c r="G471" s="147"/>
      <c r="H471" s="147"/>
      <c r="I471" s="147"/>
      <c r="J471" s="147"/>
      <c r="K471" s="147"/>
      <c r="L471" s="147"/>
      <c r="M471" s="147"/>
      <c r="N471" s="147"/>
      <c r="O471" s="147"/>
      <c r="P471" s="147"/>
      <c r="Q471" s="147"/>
      <c r="R471" s="147"/>
      <c r="S471" s="147"/>
      <c r="T471" s="147"/>
      <c r="U471" s="147"/>
      <c r="V471" s="147"/>
      <c r="W471" s="147"/>
    </row>
    <row r="472" spans="1:23" ht="12.75" customHeight="1" x14ac:dyDescent="0.15">
      <c r="A472" s="147"/>
      <c r="B472" s="150"/>
      <c r="C472" s="90"/>
      <c r="D472" s="146"/>
      <c r="E472" s="82"/>
      <c r="F472" s="147"/>
      <c r="G472" s="147"/>
      <c r="H472" s="147"/>
      <c r="I472" s="147"/>
      <c r="J472" s="147"/>
      <c r="K472" s="147"/>
      <c r="L472" s="147"/>
      <c r="M472" s="147"/>
      <c r="N472" s="147"/>
      <c r="O472" s="147"/>
      <c r="P472" s="147"/>
      <c r="Q472" s="147"/>
      <c r="R472" s="147"/>
      <c r="S472" s="147"/>
      <c r="T472" s="147"/>
      <c r="U472" s="147"/>
      <c r="V472" s="147"/>
      <c r="W472" s="147"/>
    </row>
    <row r="473" spans="1:23" ht="12.75" customHeight="1" x14ac:dyDescent="0.15">
      <c r="A473" s="147"/>
      <c r="B473" s="150"/>
      <c r="C473" s="90"/>
      <c r="D473" s="146"/>
      <c r="E473" s="82"/>
      <c r="F473" s="147"/>
      <c r="G473" s="147"/>
      <c r="H473" s="147"/>
      <c r="I473" s="147"/>
      <c r="J473" s="147"/>
      <c r="K473" s="147"/>
      <c r="L473" s="147"/>
      <c r="M473" s="147"/>
      <c r="N473" s="147"/>
      <c r="O473" s="147"/>
      <c r="P473" s="147"/>
      <c r="Q473" s="147"/>
      <c r="R473" s="147"/>
      <c r="S473" s="147"/>
      <c r="T473" s="147"/>
      <c r="U473" s="147"/>
      <c r="V473" s="147"/>
      <c r="W473" s="147"/>
    </row>
    <row r="474" spans="1:23" ht="12.75" customHeight="1" x14ac:dyDescent="0.15">
      <c r="A474" s="147"/>
      <c r="B474" s="150"/>
      <c r="C474" s="90"/>
      <c r="D474" s="146"/>
      <c r="E474" s="82"/>
      <c r="F474" s="147"/>
      <c r="G474" s="147"/>
      <c r="H474" s="147"/>
      <c r="I474" s="147"/>
      <c r="J474" s="147"/>
      <c r="K474" s="147"/>
      <c r="L474" s="147"/>
      <c r="M474" s="147"/>
      <c r="N474" s="147"/>
      <c r="O474" s="147"/>
      <c r="P474" s="147"/>
      <c r="Q474" s="147"/>
      <c r="R474" s="147"/>
      <c r="S474" s="147"/>
      <c r="T474" s="147"/>
      <c r="U474" s="147"/>
      <c r="V474" s="147"/>
      <c r="W474" s="147"/>
    </row>
    <row r="475" spans="1:23" ht="12.75" customHeight="1" x14ac:dyDescent="0.15">
      <c r="A475" s="147"/>
      <c r="B475" s="150"/>
      <c r="C475" s="90"/>
      <c r="D475" s="146"/>
      <c r="E475" s="82"/>
      <c r="F475" s="147"/>
      <c r="G475" s="147"/>
      <c r="H475" s="147"/>
      <c r="I475" s="147"/>
      <c r="J475" s="147"/>
      <c r="K475" s="147"/>
      <c r="L475" s="147"/>
      <c r="M475" s="147"/>
      <c r="N475" s="147"/>
      <c r="O475" s="147"/>
      <c r="P475" s="147"/>
      <c r="Q475" s="147"/>
      <c r="R475" s="147"/>
      <c r="S475" s="147"/>
      <c r="T475" s="147"/>
      <c r="U475" s="147"/>
      <c r="V475" s="147"/>
      <c r="W475" s="147"/>
    </row>
    <row r="476" spans="1:23" ht="12.75" customHeight="1" x14ac:dyDescent="0.15">
      <c r="A476" s="147"/>
      <c r="B476" s="150"/>
      <c r="C476" s="90"/>
      <c r="D476" s="146"/>
      <c r="E476" s="82"/>
      <c r="F476" s="147"/>
      <c r="G476" s="147"/>
      <c r="H476" s="147"/>
      <c r="I476" s="147"/>
      <c r="J476" s="147"/>
      <c r="K476" s="147"/>
      <c r="L476" s="147"/>
      <c r="M476" s="147"/>
      <c r="N476" s="147"/>
      <c r="O476" s="147"/>
      <c r="P476" s="147"/>
      <c r="Q476" s="147"/>
      <c r="R476" s="147"/>
      <c r="S476" s="147"/>
      <c r="T476" s="147"/>
      <c r="U476" s="147"/>
      <c r="V476" s="147"/>
      <c r="W476" s="147"/>
    </row>
    <row r="477" spans="1:23" ht="12.75" customHeight="1" x14ac:dyDescent="0.15">
      <c r="A477" s="147"/>
      <c r="B477" s="150"/>
      <c r="C477" s="90"/>
      <c r="D477" s="146"/>
      <c r="E477" s="82"/>
      <c r="F477" s="147"/>
      <c r="G477" s="147"/>
      <c r="H477" s="147"/>
      <c r="I477" s="147"/>
      <c r="J477" s="147"/>
      <c r="K477" s="147"/>
      <c r="L477" s="147"/>
      <c r="M477" s="147"/>
      <c r="N477" s="147"/>
      <c r="O477" s="147"/>
      <c r="P477" s="147"/>
      <c r="Q477" s="147"/>
      <c r="R477" s="147"/>
      <c r="S477" s="147"/>
      <c r="T477" s="147"/>
      <c r="U477" s="147"/>
      <c r="V477" s="147"/>
      <c r="W477" s="147"/>
    </row>
    <row r="478" spans="1:23" ht="12.75" customHeight="1" x14ac:dyDescent="0.15">
      <c r="A478" s="147"/>
      <c r="B478" s="150"/>
      <c r="C478" s="90"/>
      <c r="D478" s="146"/>
      <c r="E478" s="82"/>
      <c r="F478" s="147"/>
      <c r="G478" s="147"/>
      <c r="H478" s="147"/>
      <c r="I478" s="147"/>
      <c r="J478" s="147"/>
      <c r="K478" s="147"/>
      <c r="L478" s="147"/>
      <c r="M478" s="147"/>
      <c r="N478" s="147"/>
      <c r="O478" s="147"/>
      <c r="P478" s="147"/>
      <c r="Q478" s="147"/>
      <c r="R478" s="147"/>
      <c r="S478" s="147"/>
      <c r="T478" s="147"/>
      <c r="U478" s="147"/>
      <c r="V478" s="147"/>
      <c r="W478" s="147"/>
    </row>
    <row r="479" spans="1:23" ht="12.75" customHeight="1" x14ac:dyDescent="0.15">
      <c r="A479" s="147"/>
      <c r="B479" s="150"/>
      <c r="C479" s="90"/>
      <c r="D479" s="146"/>
      <c r="E479" s="82"/>
      <c r="F479" s="147"/>
      <c r="G479" s="147"/>
      <c r="H479" s="147"/>
      <c r="I479" s="147"/>
      <c r="J479" s="147"/>
      <c r="K479" s="147"/>
      <c r="L479" s="147"/>
      <c r="M479" s="147"/>
      <c r="N479" s="147"/>
      <c r="O479" s="147"/>
      <c r="P479" s="147"/>
      <c r="Q479" s="147"/>
      <c r="R479" s="147"/>
      <c r="S479" s="147"/>
      <c r="T479" s="147"/>
      <c r="U479" s="147"/>
      <c r="V479" s="147"/>
      <c r="W479" s="147"/>
    </row>
    <row r="480" spans="1:23" ht="12.75" customHeight="1" x14ac:dyDescent="0.15">
      <c r="A480" s="147"/>
      <c r="B480" s="150"/>
      <c r="C480" s="90"/>
      <c r="D480" s="146"/>
      <c r="E480" s="82"/>
      <c r="F480" s="147"/>
      <c r="G480" s="147"/>
      <c r="H480" s="147"/>
      <c r="I480" s="147"/>
      <c r="J480" s="147"/>
      <c r="K480" s="147"/>
      <c r="L480" s="147"/>
      <c r="M480" s="147"/>
      <c r="N480" s="147"/>
      <c r="O480" s="147"/>
      <c r="P480" s="147"/>
      <c r="Q480" s="147"/>
      <c r="R480" s="147"/>
      <c r="S480" s="147"/>
      <c r="T480" s="147"/>
      <c r="U480" s="147"/>
      <c r="V480" s="147"/>
      <c r="W480" s="147"/>
    </row>
    <row r="481" spans="1:23" ht="12.75" customHeight="1" x14ac:dyDescent="0.15">
      <c r="A481" s="147"/>
      <c r="B481" s="150"/>
      <c r="C481" s="90"/>
      <c r="D481" s="146"/>
      <c r="E481" s="82"/>
      <c r="F481" s="147"/>
      <c r="G481" s="147"/>
      <c r="H481" s="147"/>
      <c r="I481" s="147"/>
      <c r="J481" s="147"/>
      <c r="K481" s="147"/>
      <c r="L481" s="147"/>
      <c r="M481" s="147"/>
      <c r="N481" s="147"/>
      <c r="O481" s="147"/>
      <c r="P481" s="147"/>
      <c r="Q481" s="147"/>
      <c r="R481" s="147"/>
      <c r="S481" s="147"/>
      <c r="T481" s="147"/>
      <c r="U481" s="147"/>
      <c r="V481" s="147"/>
      <c r="W481" s="147"/>
    </row>
    <row r="482" spans="1:23" ht="12.75" customHeight="1" x14ac:dyDescent="0.15">
      <c r="A482" s="147"/>
      <c r="B482" s="150"/>
      <c r="C482" s="90"/>
      <c r="D482" s="146"/>
      <c r="E482" s="82"/>
      <c r="F482" s="147"/>
      <c r="G482" s="147"/>
      <c r="H482" s="147"/>
      <c r="I482" s="147"/>
      <c r="J482" s="147"/>
      <c r="K482" s="147"/>
      <c r="L482" s="147"/>
      <c r="M482" s="147"/>
      <c r="N482" s="147"/>
      <c r="O482" s="147"/>
      <c r="P482" s="147"/>
      <c r="Q482" s="147"/>
      <c r="R482" s="147"/>
      <c r="S482" s="147"/>
      <c r="T482" s="147"/>
      <c r="U482" s="147"/>
      <c r="V482" s="147"/>
      <c r="W482" s="147"/>
    </row>
    <row r="483" spans="1:23" ht="12.75" customHeight="1" x14ac:dyDescent="0.15">
      <c r="A483" s="147"/>
      <c r="B483" s="150"/>
      <c r="C483" s="90"/>
      <c r="D483" s="146"/>
      <c r="E483" s="82"/>
      <c r="F483" s="147"/>
      <c r="G483" s="147"/>
      <c r="H483" s="147"/>
      <c r="I483" s="147"/>
      <c r="J483" s="147"/>
      <c r="K483" s="147"/>
      <c r="L483" s="147"/>
      <c r="M483" s="147"/>
      <c r="N483" s="147"/>
      <c r="O483" s="147"/>
      <c r="P483" s="147"/>
      <c r="Q483" s="147"/>
      <c r="R483" s="147"/>
      <c r="S483" s="147"/>
      <c r="T483" s="147"/>
      <c r="U483" s="147"/>
      <c r="V483" s="147"/>
      <c r="W483" s="147"/>
    </row>
    <row r="484" spans="1:23" ht="12.75" customHeight="1" x14ac:dyDescent="0.15">
      <c r="A484" s="147"/>
      <c r="B484" s="150"/>
      <c r="C484" s="90"/>
      <c r="D484" s="146"/>
      <c r="E484" s="82"/>
      <c r="F484" s="147"/>
      <c r="G484" s="147"/>
      <c r="H484" s="147"/>
      <c r="I484" s="147"/>
      <c r="J484" s="147"/>
      <c r="K484" s="147"/>
      <c r="L484" s="147"/>
      <c r="M484" s="147"/>
      <c r="N484" s="147"/>
      <c r="O484" s="147"/>
      <c r="P484" s="147"/>
      <c r="Q484" s="147"/>
      <c r="R484" s="147"/>
      <c r="S484" s="147"/>
      <c r="T484" s="147"/>
      <c r="U484" s="147"/>
      <c r="V484" s="147"/>
      <c r="W484" s="147"/>
    </row>
    <row r="485" spans="1:23" ht="12.75" customHeight="1" x14ac:dyDescent="0.15">
      <c r="A485" s="147"/>
      <c r="B485" s="150"/>
      <c r="C485" s="90"/>
      <c r="D485" s="146"/>
      <c r="E485" s="82"/>
      <c r="F485" s="147"/>
      <c r="G485" s="147"/>
      <c r="H485" s="147"/>
      <c r="I485" s="147"/>
      <c r="J485" s="147"/>
      <c r="K485" s="147"/>
      <c r="L485" s="147"/>
      <c r="M485" s="147"/>
      <c r="N485" s="147"/>
      <c r="O485" s="147"/>
      <c r="P485" s="147"/>
      <c r="Q485" s="147"/>
      <c r="R485" s="147"/>
      <c r="S485" s="147"/>
      <c r="T485" s="147"/>
      <c r="U485" s="147"/>
      <c r="V485" s="147"/>
      <c r="W485" s="147"/>
    </row>
    <row r="486" spans="1:23" ht="12.75" customHeight="1" x14ac:dyDescent="0.15">
      <c r="A486" s="147"/>
      <c r="B486" s="150"/>
      <c r="C486" s="90"/>
      <c r="D486" s="146"/>
      <c r="E486" s="82"/>
      <c r="F486" s="147"/>
      <c r="G486" s="147"/>
      <c r="H486" s="147"/>
      <c r="I486" s="147"/>
      <c r="J486" s="147"/>
      <c r="K486" s="147"/>
      <c r="L486" s="147"/>
      <c r="M486" s="147"/>
      <c r="N486" s="147"/>
      <c r="O486" s="147"/>
      <c r="P486" s="147"/>
      <c r="Q486" s="147"/>
      <c r="R486" s="147"/>
      <c r="S486" s="147"/>
      <c r="T486" s="147"/>
      <c r="U486" s="147"/>
      <c r="V486" s="147"/>
      <c r="W486" s="147"/>
    </row>
    <row r="487" spans="1:23" ht="12.75" customHeight="1" x14ac:dyDescent="0.15">
      <c r="A487" s="147"/>
      <c r="B487" s="150"/>
      <c r="C487" s="90"/>
      <c r="D487" s="146"/>
      <c r="E487" s="82"/>
      <c r="F487" s="147"/>
      <c r="G487" s="147"/>
      <c r="H487" s="147"/>
      <c r="I487" s="147"/>
      <c r="J487" s="147"/>
      <c r="K487" s="147"/>
      <c r="L487" s="147"/>
      <c r="M487" s="147"/>
      <c r="N487" s="147"/>
      <c r="O487" s="147"/>
      <c r="P487" s="147"/>
      <c r="Q487" s="147"/>
      <c r="R487" s="147"/>
      <c r="S487" s="147"/>
      <c r="T487" s="147"/>
      <c r="U487" s="147"/>
      <c r="V487" s="147"/>
      <c r="W487" s="147"/>
    </row>
    <row r="488" spans="1:23" ht="12.75" customHeight="1" x14ac:dyDescent="0.15">
      <c r="A488" s="147"/>
      <c r="B488" s="150"/>
      <c r="C488" s="90"/>
      <c r="D488" s="146"/>
      <c r="E488" s="82"/>
      <c r="F488" s="147"/>
      <c r="G488" s="147"/>
      <c r="H488" s="147"/>
      <c r="I488" s="147"/>
      <c r="J488" s="147"/>
      <c r="K488" s="147"/>
      <c r="L488" s="147"/>
      <c r="M488" s="147"/>
      <c r="N488" s="147"/>
      <c r="O488" s="147"/>
      <c r="P488" s="147"/>
      <c r="Q488" s="147"/>
      <c r="R488" s="147"/>
      <c r="S488" s="147"/>
      <c r="T488" s="147"/>
      <c r="U488" s="147"/>
      <c r="V488" s="147"/>
      <c r="W488" s="147"/>
    </row>
    <row r="489" spans="1:23" ht="12.75" customHeight="1" x14ac:dyDescent="0.15">
      <c r="A489" s="147"/>
      <c r="B489" s="150"/>
      <c r="C489" s="90"/>
      <c r="D489" s="146"/>
      <c r="E489" s="82"/>
      <c r="F489" s="147"/>
      <c r="G489" s="147"/>
      <c r="H489" s="147"/>
      <c r="I489" s="147"/>
      <c r="J489" s="147"/>
      <c r="K489" s="147"/>
      <c r="L489" s="147"/>
      <c r="M489" s="147"/>
      <c r="N489" s="147"/>
      <c r="O489" s="147"/>
      <c r="P489" s="147"/>
      <c r="Q489" s="147"/>
      <c r="R489" s="147"/>
      <c r="S489" s="147"/>
      <c r="T489" s="147"/>
      <c r="U489" s="147"/>
      <c r="V489" s="147"/>
      <c r="W489" s="147"/>
    </row>
    <row r="490" spans="1:23" ht="12.75" customHeight="1" x14ac:dyDescent="0.15">
      <c r="A490" s="147"/>
      <c r="B490" s="150"/>
      <c r="C490" s="90"/>
      <c r="D490" s="146"/>
      <c r="E490" s="82"/>
      <c r="F490" s="147"/>
      <c r="G490" s="147"/>
      <c r="H490" s="147"/>
      <c r="I490" s="147"/>
      <c r="J490" s="147"/>
      <c r="K490" s="147"/>
      <c r="L490" s="147"/>
      <c r="M490" s="147"/>
      <c r="N490" s="147"/>
      <c r="O490" s="147"/>
      <c r="P490" s="147"/>
      <c r="Q490" s="147"/>
      <c r="R490" s="147"/>
      <c r="S490" s="147"/>
      <c r="T490" s="147"/>
      <c r="U490" s="147"/>
      <c r="V490" s="147"/>
      <c r="W490" s="147"/>
    </row>
    <row r="491" spans="1:23" ht="12.75" customHeight="1" x14ac:dyDescent="0.15">
      <c r="A491" s="147"/>
      <c r="B491" s="150"/>
      <c r="C491" s="90"/>
      <c r="D491" s="146"/>
      <c r="E491" s="82"/>
      <c r="F491" s="147"/>
      <c r="G491" s="147"/>
      <c r="H491" s="147"/>
      <c r="I491" s="147"/>
      <c r="J491" s="147"/>
      <c r="K491" s="147"/>
      <c r="L491" s="147"/>
      <c r="M491" s="147"/>
      <c r="N491" s="147"/>
      <c r="O491" s="147"/>
      <c r="P491" s="147"/>
      <c r="Q491" s="147"/>
      <c r="R491" s="147"/>
      <c r="S491" s="147"/>
      <c r="T491" s="147"/>
      <c r="U491" s="147"/>
      <c r="V491" s="147"/>
      <c r="W491" s="147"/>
    </row>
    <row r="492" spans="1:23" ht="12.75" customHeight="1" x14ac:dyDescent="0.15">
      <c r="A492" s="147"/>
      <c r="B492" s="150"/>
      <c r="C492" s="90"/>
      <c r="D492" s="146"/>
      <c r="E492" s="82"/>
      <c r="F492" s="147"/>
      <c r="G492" s="147"/>
      <c r="H492" s="147"/>
      <c r="I492" s="147"/>
      <c r="J492" s="147"/>
      <c r="K492" s="147"/>
      <c r="L492" s="147"/>
      <c r="M492" s="147"/>
      <c r="N492" s="147"/>
      <c r="O492" s="147"/>
      <c r="P492" s="147"/>
      <c r="Q492" s="147"/>
      <c r="R492" s="147"/>
      <c r="S492" s="147"/>
      <c r="T492" s="147"/>
      <c r="U492" s="147"/>
      <c r="V492" s="147"/>
      <c r="W492" s="147"/>
    </row>
    <row r="493" spans="1:23" ht="12.75" customHeight="1" x14ac:dyDescent="0.15">
      <c r="A493" s="147"/>
      <c r="B493" s="150"/>
      <c r="C493" s="90"/>
      <c r="D493" s="146"/>
      <c r="E493" s="82"/>
      <c r="F493" s="147"/>
      <c r="G493" s="147"/>
      <c r="H493" s="147"/>
      <c r="I493" s="147"/>
      <c r="J493" s="147"/>
      <c r="K493" s="147"/>
      <c r="L493" s="147"/>
      <c r="M493" s="147"/>
      <c r="N493" s="147"/>
      <c r="O493" s="147"/>
      <c r="P493" s="147"/>
      <c r="Q493" s="147"/>
      <c r="R493" s="147"/>
      <c r="S493" s="147"/>
      <c r="T493" s="147"/>
      <c r="U493" s="147"/>
      <c r="V493" s="147"/>
      <c r="W493" s="147"/>
    </row>
    <row r="494" spans="1:23" ht="12.75" customHeight="1" x14ac:dyDescent="0.15">
      <c r="A494" s="147"/>
      <c r="B494" s="150"/>
      <c r="C494" s="90"/>
      <c r="D494" s="146"/>
      <c r="E494" s="82"/>
      <c r="F494" s="147"/>
      <c r="G494" s="147"/>
      <c r="H494" s="147"/>
      <c r="I494" s="147"/>
      <c r="J494" s="147"/>
      <c r="K494" s="147"/>
      <c r="L494" s="147"/>
      <c r="M494" s="147"/>
      <c r="N494" s="147"/>
      <c r="O494" s="147"/>
      <c r="P494" s="147"/>
      <c r="Q494" s="147"/>
      <c r="R494" s="147"/>
      <c r="S494" s="147"/>
      <c r="T494" s="147"/>
      <c r="U494" s="147"/>
      <c r="V494" s="147"/>
      <c r="W494" s="147"/>
    </row>
    <row r="495" spans="1:23" ht="12.75" customHeight="1" x14ac:dyDescent="0.15">
      <c r="A495" s="147"/>
      <c r="B495" s="150"/>
      <c r="C495" s="90"/>
      <c r="D495" s="146"/>
      <c r="E495" s="82"/>
      <c r="F495" s="147"/>
      <c r="G495" s="147"/>
      <c r="H495" s="147"/>
      <c r="I495" s="147"/>
      <c r="J495" s="147"/>
      <c r="K495" s="147"/>
      <c r="L495" s="147"/>
      <c r="M495" s="147"/>
      <c r="N495" s="147"/>
      <c r="O495" s="147"/>
      <c r="P495" s="147"/>
      <c r="Q495" s="147"/>
      <c r="R495" s="147"/>
      <c r="S495" s="147"/>
      <c r="T495" s="147"/>
      <c r="U495" s="147"/>
      <c r="V495" s="147"/>
      <c r="W495" s="147"/>
    </row>
    <row r="496" spans="1:23" ht="12.75" customHeight="1" x14ac:dyDescent="0.15">
      <c r="A496" s="147"/>
      <c r="B496" s="150"/>
      <c r="C496" s="90"/>
      <c r="D496" s="146"/>
      <c r="E496" s="82"/>
      <c r="F496" s="147"/>
      <c r="G496" s="147"/>
      <c r="H496" s="147"/>
      <c r="I496" s="147"/>
      <c r="J496" s="147"/>
      <c r="K496" s="147"/>
      <c r="L496" s="147"/>
      <c r="M496" s="147"/>
      <c r="N496" s="147"/>
      <c r="O496" s="147"/>
      <c r="P496" s="147"/>
      <c r="Q496" s="147"/>
      <c r="R496" s="147"/>
      <c r="S496" s="147"/>
      <c r="T496" s="147"/>
      <c r="U496" s="147"/>
      <c r="V496" s="147"/>
      <c r="W496" s="147"/>
    </row>
    <row r="497" spans="1:23" ht="12.75" customHeight="1" x14ac:dyDescent="0.15">
      <c r="A497" s="147"/>
      <c r="B497" s="150"/>
      <c r="C497" s="90"/>
      <c r="D497" s="146"/>
      <c r="E497" s="82"/>
      <c r="F497" s="147"/>
      <c r="G497" s="147"/>
      <c r="H497" s="147"/>
      <c r="I497" s="147"/>
      <c r="J497" s="147"/>
      <c r="K497" s="147"/>
      <c r="L497" s="147"/>
      <c r="M497" s="147"/>
      <c r="N497" s="147"/>
      <c r="O497" s="147"/>
      <c r="P497" s="147"/>
      <c r="Q497" s="147"/>
      <c r="R497" s="147"/>
      <c r="S497" s="147"/>
      <c r="T497" s="147"/>
      <c r="U497" s="147"/>
      <c r="V497" s="147"/>
      <c r="W497" s="147"/>
    </row>
    <row r="498" spans="1:23" ht="12.75" customHeight="1" x14ac:dyDescent="0.15">
      <c r="A498" s="147"/>
      <c r="B498" s="150"/>
      <c r="C498" s="90"/>
      <c r="D498" s="146"/>
      <c r="E498" s="82"/>
      <c r="F498" s="147"/>
      <c r="G498" s="147"/>
      <c r="H498" s="147"/>
      <c r="I498" s="147"/>
      <c r="J498" s="147"/>
      <c r="K498" s="147"/>
      <c r="L498" s="147"/>
      <c r="M498" s="147"/>
      <c r="N498" s="147"/>
      <c r="O498" s="147"/>
      <c r="P498" s="147"/>
      <c r="Q498" s="147"/>
      <c r="R498" s="147"/>
      <c r="S498" s="147"/>
      <c r="T498" s="147"/>
      <c r="U498" s="147"/>
      <c r="V498" s="147"/>
      <c r="W498" s="147"/>
    </row>
    <row r="499" spans="1:23" ht="12.75" customHeight="1" x14ac:dyDescent="0.15">
      <c r="A499" s="147"/>
      <c r="B499" s="150"/>
      <c r="C499" s="90"/>
      <c r="D499" s="146"/>
      <c r="E499" s="82"/>
      <c r="F499" s="147"/>
      <c r="G499" s="147"/>
      <c r="H499" s="147"/>
      <c r="I499" s="147"/>
      <c r="J499" s="147"/>
      <c r="K499" s="147"/>
      <c r="L499" s="147"/>
      <c r="M499" s="147"/>
      <c r="N499" s="147"/>
      <c r="O499" s="147"/>
      <c r="P499" s="147"/>
      <c r="Q499" s="147"/>
      <c r="R499" s="147"/>
      <c r="S499" s="147"/>
      <c r="T499" s="147"/>
      <c r="U499" s="147"/>
      <c r="V499" s="147"/>
      <c r="W499" s="147"/>
    </row>
    <row r="500" spans="1:23" ht="12.75" customHeight="1" x14ac:dyDescent="0.15">
      <c r="A500" s="147"/>
      <c r="B500" s="150"/>
      <c r="C500" s="90"/>
      <c r="D500" s="146"/>
      <c r="E500" s="82"/>
      <c r="F500" s="147"/>
      <c r="G500" s="147"/>
      <c r="H500" s="147"/>
      <c r="I500" s="147"/>
      <c r="J500" s="147"/>
      <c r="K500" s="147"/>
      <c r="L500" s="147"/>
      <c r="M500" s="147"/>
      <c r="N500" s="147"/>
      <c r="O500" s="147"/>
      <c r="P500" s="147"/>
      <c r="Q500" s="147"/>
      <c r="R500" s="147"/>
      <c r="S500" s="147"/>
      <c r="T500" s="147"/>
      <c r="U500" s="147"/>
      <c r="V500" s="147"/>
      <c r="W500" s="147"/>
    </row>
    <row r="501" spans="1:23" ht="12.75" customHeight="1" x14ac:dyDescent="0.15">
      <c r="A501" s="147"/>
      <c r="B501" s="150"/>
      <c r="C501" s="90"/>
      <c r="D501" s="146"/>
      <c r="E501" s="82"/>
      <c r="F501" s="147"/>
      <c r="G501" s="147"/>
      <c r="H501" s="147"/>
      <c r="I501" s="147"/>
      <c r="J501" s="147"/>
      <c r="K501" s="147"/>
      <c r="L501" s="147"/>
      <c r="M501" s="147"/>
      <c r="N501" s="147"/>
      <c r="O501" s="147"/>
      <c r="P501" s="147"/>
      <c r="Q501" s="147"/>
      <c r="R501" s="147"/>
      <c r="S501" s="147"/>
      <c r="T501" s="147"/>
      <c r="U501" s="147"/>
      <c r="V501" s="147"/>
      <c r="W501" s="147"/>
    </row>
    <row r="502" spans="1:23" ht="12.75" customHeight="1" x14ac:dyDescent="0.15">
      <c r="A502" s="147"/>
      <c r="B502" s="150"/>
      <c r="C502" s="90"/>
      <c r="D502" s="146"/>
      <c r="E502" s="82"/>
      <c r="F502" s="147"/>
      <c r="G502" s="147"/>
      <c r="H502" s="147"/>
      <c r="I502" s="147"/>
      <c r="J502" s="147"/>
      <c r="K502" s="147"/>
      <c r="L502" s="147"/>
      <c r="M502" s="147"/>
      <c r="N502" s="147"/>
      <c r="O502" s="147"/>
      <c r="P502" s="147"/>
      <c r="Q502" s="147"/>
      <c r="R502" s="147"/>
      <c r="S502" s="147"/>
      <c r="T502" s="147"/>
      <c r="U502" s="147"/>
      <c r="V502" s="147"/>
      <c r="W502" s="147"/>
    </row>
    <row r="503" spans="1:23" ht="12.75" customHeight="1" x14ac:dyDescent="0.15">
      <c r="A503" s="147"/>
      <c r="B503" s="150"/>
      <c r="C503" s="90"/>
      <c r="D503" s="146"/>
      <c r="E503" s="82"/>
      <c r="F503" s="147"/>
      <c r="G503" s="147"/>
      <c r="H503" s="147"/>
      <c r="I503" s="147"/>
      <c r="J503" s="147"/>
      <c r="K503" s="147"/>
      <c r="L503" s="147"/>
      <c r="M503" s="147"/>
      <c r="N503" s="147"/>
      <c r="O503" s="147"/>
      <c r="P503" s="147"/>
      <c r="Q503" s="147"/>
      <c r="R503" s="147"/>
      <c r="S503" s="147"/>
      <c r="T503" s="147"/>
      <c r="U503" s="147"/>
      <c r="V503" s="147"/>
      <c r="W503" s="147"/>
    </row>
    <row r="504" spans="1:23" ht="12.75" customHeight="1" x14ac:dyDescent="0.15">
      <c r="A504" s="147"/>
      <c r="B504" s="150"/>
      <c r="C504" s="90"/>
      <c r="D504" s="146"/>
      <c r="E504" s="82"/>
      <c r="F504" s="147"/>
      <c r="G504" s="147"/>
      <c r="H504" s="147"/>
      <c r="I504" s="147"/>
      <c r="J504" s="147"/>
      <c r="K504" s="147"/>
      <c r="L504" s="147"/>
      <c r="M504" s="147"/>
      <c r="N504" s="147"/>
      <c r="O504" s="147"/>
      <c r="P504" s="147"/>
      <c r="Q504" s="147"/>
      <c r="R504" s="147"/>
      <c r="S504" s="147"/>
      <c r="T504" s="147"/>
      <c r="U504" s="147"/>
      <c r="V504" s="147"/>
      <c r="W504" s="147"/>
    </row>
    <row r="505" spans="1:23" ht="12.75" customHeight="1" x14ac:dyDescent="0.15">
      <c r="A505" s="147"/>
      <c r="B505" s="150"/>
      <c r="C505" s="90"/>
      <c r="D505" s="146"/>
      <c r="E505" s="82"/>
      <c r="F505" s="147"/>
      <c r="G505" s="147"/>
      <c r="H505" s="147"/>
      <c r="I505" s="147"/>
      <c r="J505" s="147"/>
      <c r="K505" s="147"/>
      <c r="L505" s="147"/>
      <c r="M505" s="147"/>
      <c r="N505" s="147"/>
      <c r="O505" s="147"/>
      <c r="P505" s="147"/>
      <c r="Q505" s="147"/>
      <c r="R505" s="147"/>
      <c r="S505" s="147"/>
      <c r="T505" s="147"/>
      <c r="U505" s="147"/>
      <c r="V505" s="147"/>
      <c r="W505" s="147"/>
    </row>
    <row r="506" spans="1:23" ht="12.75" customHeight="1" x14ac:dyDescent="0.15">
      <c r="A506" s="147"/>
      <c r="B506" s="150"/>
      <c r="C506" s="90"/>
      <c r="D506" s="146"/>
      <c r="E506" s="82"/>
      <c r="F506" s="147"/>
      <c r="G506" s="147"/>
      <c r="H506" s="147"/>
      <c r="I506" s="147"/>
      <c r="J506" s="147"/>
      <c r="K506" s="147"/>
      <c r="L506" s="147"/>
      <c r="M506" s="147"/>
      <c r="N506" s="147"/>
      <c r="O506" s="147"/>
      <c r="P506" s="147"/>
      <c r="Q506" s="147"/>
      <c r="R506" s="147"/>
      <c r="S506" s="147"/>
      <c r="T506" s="147"/>
      <c r="U506" s="147"/>
      <c r="V506" s="147"/>
      <c r="W506" s="147"/>
    </row>
    <row r="507" spans="1:23" ht="12.75" customHeight="1" x14ac:dyDescent="0.15">
      <c r="A507" s="147"/>
      <c r="B507" s="150"/>
      <c r="C507" s="90"/>
      <c r="D507" s="146"/>
      <c r="E507" s="82"/>
      <c r="F507" s="147"/>
      <c r="G507" s="147"/>
      <c r="H507" s="147"/>
      <c r="I507" s="147"/>
      <c r="J507" s="147"/>
      <c r="K507" s="147"/>
      <c r="L507" s="147"/>
      <c r="M507" s="147"/>
      <c r="N507" s="147"/>
      <c r="O507" s="147"/>
      <c r="P507" s="147"/>
      <c r="Q507" s="147"/>
      <c r="R507" s="147"/>
      <c r="S507" s="147"/>
      <c r="T507" s="147"/>
      <c r="U507" s="147"/>
      <c r="V507" s="147"/>
      <c r="W507" s="147"/>
    </row>
    <row r="508" spans="1:23" ht="12.75" customHeight="1" x14ac:dyDescent="0.15">
      <c r="A508" s="147"/>
      <c r="B508" s="150"/>
      <c r="C508" s="90"/>
      <c r="D508" s="146"/>
      <c r="E508" s="82"/>
      <c r="F508" s="147"/>
      <c r="G508" s="147"/>
      <c r="H508" s="147"/>
      <c r="I508" s="147"/>
      <c r="J508" s="147"/>
      <c r="K508" s="147"/>
      <c r="L508" s="147"/>
      <c r="M508" s="147"/>
      <c r="N508" s="147"/>
      <c r="O508" s="147"/>
      <c r="P508" s="147"/>
      <c r="Q508" s="147"/>
      <c r="R508" s="147"/>
      <c r="S508" s="147"/>
      <c r="T508" s="147"/>
      <c r="U508" s="147"/>
      <c r="V508" s="147"/>
      <c r="W508" s="147"/>
    </row>
    <row r="509" spans="1:23" ht="12.75" customHeight="1" x14ac:dyDescent="0.15">
      <c r="A509" s="147"/>
      <c r="B509" s="150"/>
      <c r="C509" s="90"/>
      <c r="D509" s="146"/>
      <c r="E509" s="82"/>
      <c r="F509" s="147"/>
      <c r="G509" s="147"/>
      <c r="H509" s="147"/>
      <c r="I509" s="147"/>
      <c r="J509" s="147"/>
      <c r="K509" s="147"/>
      <c r="L509" s="147"/>
      <c r="M509" s="147"/>
      <c r="N509" s="147"/>
      <c r="O509" s="147"/>
      <c r="P509" s="147"/>
      <c r="Q509" s="147"/>
      <c r="R509" s="147"/>
      <c r="S509" s="147"/>
      <c r="T509" s="147"/>
      <c r="U509" s="147"/>
      <c r="V509" s="147"/>
      <c r="W509" s="147"/>
    </row>
    <row r="510" spans="1:23" ht="12.75" customHeight="1" x14ac:dyDescent="0.15">
      <c r="A510" s="147"/>
      <c r="B510" s="150"/>
      <c r="C510" s="90"/>
      <c r="D510" s="146"/>
      <c r="E510" s="82"/>
      <c r="F510" s="147"/>
      <c r="G510" s="147"/>
      <c r="H510" s="147"/>
      <c r="I510" s="147"/>
      <c r="J510" s="147"/>
      <c r="K510" s="147"/>
      <c r="L510" s="147"/>
      <c r="M510" s="147"/>
      <c r="N510" s="147"/>
      <c r="O510" s="147"/>
      <c r="P510" s="147"/>
      <c r="Q510" s="147"/>
      <c r="R510" s="147"/>
      <c r="S510" s="147"/>
      <c r="T510" s="147"/>
      <c r="U510" s="147"/>
      <c r="V510" s="147"/>
      <c r="W510" s="147"/>
    </row>
    <row r="511" spans="1:23" ht="12.75" customHeight="1" x14ac:dyDescent="0.15">
      <c r="A511" s="147"/>
      <c r="B511" s="150"/>
      <c r="C511" s="90"/>
      <c r="D511" s="146"/>
      <c r="E511" s="82"/>
      <c r="F511" s="147"/>
      <c r="G511" s="147"/>
      <c r="H511" s="147"/>
      <c r="I511" s="147"/>
      <c r="J511" s="147"/>
      <c r="K511" s="147"/>
      <c r="L511" s="147"/>
      <c r="M511" s="147"/>
      <c r="N511" s="147"/>
      <c r="O511" s="147"/>
      <c r="P511" s="147"/>
      <c r="Q511" s="147"/>
      <c r="R511" s="147"/>
      <c r="S511" s="147"/>
      <c r="T511" s="147"/>
      <c r="U511" s="147"/>
      <c r="V511" s="147"/>
      <c r="W511" s="147"/>
    </row>
    <row r="512" spans="1:23" ht="12.75" customHeight="1" x14ac:dyDescent="0.15">
      <c r="A512" s="147"/>
      <c r="B512" s="150"/>
      <c r="C512" s="90"/>
      <c r="D512" s="146"/>
      <c r="E512" s="82"/>
      <c r="F512" s="147"/>
      <c r="G512" s="147"/>
      <c r="H512" s="147"/>
      <c r="I512" s="147"/>
      <c r="J512" s="147"/>
      <c r="K512" s="147"/>
      <c r="L512" s="147"/>
      <c r="M512" s="147"/>
      <c r="N512" s="147"/>
      <c r="O512" s="147"/>
      <c r="P512" s="147"/>
      <c r="Q512" s="147"/>
      <c r="R512" s="147"/>
      <c r="S512" s="147"/>
      <c r="T512" s="147"/>
      <c r="U512" s="147"/>
      <c r="V512" s="147"/>
      <c r="W512" s="147"/>
    </row>
    <row r="513" spans="1:23" ht="12.75" customHeight="1" x14ac:dyDescent="0.15">
      <c r="A513" s="147"/>
      <c r="B513" s="150"/>
      <c r="C513" s="90"/>
      <c r="D513" s="146"/>
      <c r="E513" s="82"/>
      <c r="F513" s="147"/>
      <c r="G513" s="147"/>
      <c r="H513" s="147"/>
      <c r="I513" s="147"/>
      <c r="J513" s="147"/>
      <c r="K513" s="147"/>
      <c r="L513" s="147"/>
      <c r="M513" s="147"/>
      <c r="N513" s="147"/>
      <c r="O513" s="147"/>
      <c r="P513" s="147"/>
      <c r="Q513" s="147"/>
      <c r="R513" s="147"/>
      <c r="S513" s="147"/>
      <c r="T513" s="147"/>
      <c r="U513" s="147"/>
      <c r="V513" s="147"/>
      <c r="W513" s="147"/>
    </row>
    <row r="514" spans="1:23" ht="12.75" customHeight="1" x14ac:dyDescent="0.15">
      <c r="A514" s="147"/>
      <c r="B514" s="150"/>
      <c r="C514" s="90"/>
      <c r="D514" s="146"/>
      <c r="E514" s="82"/>
      <c r="F514" s="147"/>
      <c r="G514" s="147"/>
      <c r="H514" s="147"/>
      <c r="I514" s="147"/>
      <c r="J514" s="147"/>
      <c r="K514" s="147"/>
      <c r="L514" s="147"/>
      <c r="M514" s="147"/>
      <c r="N514" s="147"/>
      <c r="O514" s="147"/>
      <c r="P514" s="147"/>
      <c r="Q514" s="147"/>
      <c r="R514" s="147"/>
      <c r="S514" s="147"/>
      <c r="T514" s="147"/>
      <c r="U514" s="147"/>
      <c r="V514" s="147"/>
      <c r="W514" s="147"/>
    </row>
    <row r="515" spans="1:23" ht="12.75" customHeight="1" x14ac:dyDescent="0.15">
      <c r="A515" s="147"/>
      <c r="B515" s="150"/>
      <c r="C515" s="90"/>
      <c r="D515" s="146"/>
      <c r="E515" s="82"/>
      <c r="F515" s="147"/>
      <c r="G515" s="147"/>
      <c r="H515" s="147"/>
      <c r="I515" s="147"/>
      <c r="J515" s="147"/>
      <c r="K515" s="147"/>
      <c r="L515" s="147"/>
      <c r="M515" s="147"/>
      <c r="N515" s="147"/>
      <c r="O515" s="147"/>
      <c r="P515" s="147"/>
      <c r="Q515" s="147"/>
      <c r="R515" s="147"/>
      <c r="S515" s="147"/>
      <c r="T515" s="147"/>
      <c r="U515" s="147"/>
      <c r="V515" s="147"/>
      <c r="W515" s="147"/>
    </row>
    <row r="516" spans="1:23" ht="12.75" customHeight="1" x14ac:dyDescent="0.15">
      <c r="A516" s="147"/>
      <c r="B516" s="150"/>
      <c r="C516" s="90"/>
      <c r="D516" s="146"/>
      <c r="E516" s="82"/>
      <c r="F516" s="147"/>
      <c r="G516" s="147"/>
      <c r="H516" s="147"/>
      <c r="I516" s="147"/>
      <c r="J516" s="147"/>
      <c r="K516" s="147"/>
      <c r="L516" s="147"/>
      <c r="M516" s="147"/>
      <c r="N516" s="147"/>
      <c r="O516" s="147"/>
      <c r="P516" s="147"/>
      <c r="Q516" s="147"/>
      <c r="R516" s="147"/>
      <c r="S516" s="147"/>
      <c r="T516" s="147"/>
      <c r="U516" s="147"/>
      <c r="V516" s="147"/>
      <c r="W516" s="147"/>
    </row>
    <row r="517" spans="1:23" ht="12.75" customHeight="1" x14ac:dyDescent="0.15">
      <c r="A517" s="147"/>
      <c r="B517" s="150"/>
      <c r="C517" s="90"/>
      <c r="D517" s="146"/>
      <c r="E517" s="82"/>
      <c r="F517" s="147"/>
      <c r="G517" s="147"/>
      <c r="H517" s="147"/>
      <c r="I517" s="147"/>
      <c r="J517" s="147"/>
      <c r="K517" s="147"/>
      <c r="L517" s="147"/>
      <c r="M517" s="147"/>
      <c r="N517" s="147"/>
      <c r="O517" s="147"/>
      <c r="P517" s="147"/>
      <c r="Q517" s="147"/>
      <c r="R517" s="147"/>
      <c r="S517" s="147"/>
      <c r="T517" s="147"/>
      <c r="U517" s="147"/>
      <c r="V517" s="147"/>
      <c r="W517" s="147"/>
    </row>
    <row r="518" spans="1:23" ht="12.75" customHeight="1" x14ac:dyDescent="0.15">
      <c r="A518" s="147"/>
      <c r="B518" s="150"/>
      <c r="C518" s="90"/>
      <c r="D518" s="146"/>
      <c r="E518" s="82"/>
      <c r="F518" s="147"/>
      <c r="G518" s="147"/>
      <c r="H518" s="147"/>
      <c r="I518" s="147"/>
      <c r="J518" s="147"/>
      <c r="K518" s="147"/>
      <c r="L518" s="147"/>
      <c r="M518" s="147"/>
      <c r="N518" s="147"/>
      <c r="O518" s="147"/>
      <c r="P518" s="147"/>
      <c r="Q518" s="147"/>
      <c r="R518" s="147"/>
      <c r="S518" s="147"/>
      <c r="T518" s="147"/>
      <c r="U518" s="147"/>
      <c r="V518" s="147"/>
      <c r="W518" s="147"/>
    </row>
    <row r="519" spans="1:23" ht="12.75" customHeight="1" x14ac:dyDescent="0.15">
      <c r="A519" s="147"/>
      <c r="B519" s="150"/>
      <c r="C519" s="90"/>
      <c r="D519" s="146"/>
      <c r="E519" s="82"/>
      <c r="F519" s="147"/>
      <c r="G519" s="147"/>
      <c r="H519" s="147"/>
      <c r="I519" s="147"/>
      <c r="J519" s="147"/>
      <c r="K519" s="147"/>
      <c r="L519" s="147"/>
      <c r="M519" s="147"/>
      <c r="N519" s="147"/>
      <c r="O519" s="147"/>
      <c r="P519" s="147"/>
      <c r="Q519" s="147"/>
      <c r="R519" s="147"/>
      <c r="S519" s="147"/>
      <c r="T519" s="147"/>
      <c r="U519" s="147"/>
      <c r="V519" s="147"/>
      <c r="W519" s="147"/>
    </row>
    <row r="520" spans="1:23" ht="12.75" customHeight="1" x14ac:dyDescent="0.15">
      <c r="A520" s="147"/>
      <c r="B520" s="150"/>
      <c r="C520" s="90"/>
      <c r="D520" s="146"/>
      <c r="E520" s="82"/>
      <c r="F520" s="147"/>
      <c r="G520" s="147"/>
      <c r="H520" s="147"/>
      <c r="I520" s="147"/>
      <c r="J520" s="147"/>
      <c r="K520" s="147"/>
      <c r="L520" s="147"/>
      <c r="M520" s="147"/>
      <c r="N520" s="147"/>
      <c r="O520" s="147"/>
      <c r="P520" s="147"/>
      <c r="Q520" s="147"/>
      <c r="R520" s="147"/>
      <c r="S520" s="147"/>
      <c r="T520" s="147"/>
      <c r="U520" s="147"/>
      <c r="V520" s="147"/>
      <c r="W520" s="147"/>
    </row>
    <row r="521" spans="1:23" ht="12.75" customHeight="1" x14ac:dyDescent="0.15">
      <c r="A521" s="147"/>
      <c r="B521" s="150"/>
      <c r="C521" s="90"/>
      <c r="D521" s="146"/>
      <c r="E521" s="82"/>
      <c r="F521" s="147"/>
      <c r="G521" s="147"/>
      <c r="H521" s="147"/>
      <c r="I521" s="147"/>
      <c r="J521" s="147"/>
      <c r="K521" s="147"/>
      <c r="L521" s="147"/>
      <c r="M521" s="147"/>
      <c r="N521" s="147"/>
      <c r="O521" s="147"/>
      <c r="P521" s="147"/>
      <c r="Q521" s="147"/>
      <c r="R521" s="147"/>
      <c r="S521" s="147"/>
      <c r="T521" s="147"/>
      <c r="U521" s="147"/>
      <c r="V521" s="147"/>
      <c r="W521" s="147"/>
    </row>
    <row r="522" spans="1:23" ht="12.75" customHeight="1" x14ac:dyDescent="0.15">
      <c r="A522" s="147"/>
      <c r="B522" s="150"/>
      <c r="C522" s="90"/>
      <c r="D522" s="146"/>
      <c r="E522" s="82"/>
      <c r="F522" s="147"/>
      <c r="G522" s="147"/>
      <c r="H522" s="147"/>
      <c r="I522" s="147"/>
      <c r="J522" s="147"/>
      <c r="K522" s="147"/>
      <c r="L522" s="147"/>
      <c r="M522" s="147"/>
      <c r="N522" s="147"/>
      <c r="O522" s="147"/>
      <c r="P522" s="147"/>
      <c r="Q522" s="147"/>
      <c r="R522" s="147"/>
      <c r="S522" s="147"/>
      <c r="T522" s="147"/>
      <c r="U522" s="147"/>
      <c r="V522" s="147"/>
      <c r="W522" s="147"/>
    </row>
    <row r="523" spans="1:23" ht="12.75" customHeight="1" x14ac:dyDescent="0.15">
      <c r="A523" s="147"/>
      <c r="B523" s="150"/>
      <c r="C523" s="90"/>
      <c r="D523" s="146"/>
      <c r="E523" s="82"/>
      <c r="F523" s="147"/>
      <c r="G523" s="147"/>
      <c r="H523" s="147"/>
      <c r="I523" s="147"/>
      <c r="J523" s="147"/>
      <c r="K523" s="147"/>
      <c r="L523" s="147"/>
      <c r="M523" s="147"/>
      <c r="N523" s="147"/>
      <c r="O523" s="147"/>
      <c r="P523" s="147"/>
      <c r="Q523" s="147"/>
      <c r="R523" s="147"/>
      <c r="S523" s="147"/>
      <c r="T523" s="147"/>
      <c r="U523" s="147"/>
      <c r="V523" s="147"/>
      <c r="W523" s="147"/>
    </row>
    <row r="524" spans="1:23" ht="12.75" customHeight="1" x14ac:dyDescent="0.15">
      <c r="A524" s="147"/>
      <c r="B524" s="150"/>
      <c r="C524" s="90"/>
      <c r="D524" s="146"/>
      <c r="E524" s="82"/>
      <c r="F524" s="147"/>
      <c r="G524" s="147"/>
      <c r="H524" s="147"/>
      <c r="I524" s="147"/>
      <c r="J524" s="147"/>
      <c r="K524" s="147"/>
      <c r="L524" s="147"/>
      <c r="M524" s="147"/>
      <c r="N524" s="147"/>
      <c r="O524" s="147"/>
      <c r="P524" s="147"/>
      <c r="Q524" s="147"/>
      <c r="R524" s="147"/>
      <c r="S524" s="147"/>
      <c r="T524" s="147"/>
      <c r="U524" s="147"/>
      <c r="V524" s="147"/>
      <c r="W524" s="147"/>
    </row>
    <row r="525" spans="1:23" ht="12.75" customHeight="1" x14ac:dyDescent="0.15">
      <c r="A525" s="147"/>
      <c r="B525" s="150"/>
      <c r="C525" s="90"/>
      <c r="D525" s="146"/>
      <c r="E525" s="82"/>
      <c r="F525" s="147"/>
      <c r="G525" s="147"/>
      <c r="H525" s="147"/>
      <c r="I525" s="147"/>
      <c r="J525" s="147"/>
      <c r="K525" s="147"/>
      <c r="L525" s="147"/>
      <c r="M525" s="147"/>
      <c r="N525" s="147"/>
      <c r="O525" s="147"/>
      <c r="P525" s="147"/>
      <c r="Q525" s="147"/>
      <c r="R525" s="147"/>
      <c r="S525" s="147"/>
      <c r="T525" s="147"/>
      <c r="U525" s="147"/>
      <c r="V525" s="147"/>
      <c r="W525" s="147"/>
    </row>
    <row r="526" spans="1:23" ht="12.75" customHeight="1" x14ac:dyDescent="0.15">
      <c r="A526" s="147"/>
      <c r="B526" s="150"/>
      <c r="C526" s="90"/>
      <c r="D526" s="146"/>
      <c r="E526" s="82"/>
      <c r="F526" s="147"/>
      <c r="G526" s="147"/>
      <c r="H526" s="147"/>
      <c r="I526" s="147"/>
      <c r="J526" s="147"/>
      <c r="K526" s="147"/>
      <c r="L526" s="147"/>
      <c r="M526" s="147"/>
      <c r="N526" s="147"/>
      <c r="O526" s="147"/>
      <c r="P526" s="147"/>
      <c r="Q526" s="147"/>
      <c r="R526" s="147"/>
      <c r="S526" s="147"/>
      <c r="T526" s="147"/>
      <c r="U526" s="147"/>
      <c r="V526" s="147"/>
      <c r="W526" s="147"/>
    </row>
    <row r="527" spans="1:23" ht="12.75" customHeight="1" x14ac:dyDescent="0.15">
      <c r="A527" s="147"/>
      <c r="B527" s="150"/>
      <c r="C527" s="90"/>
      <c r="D527" s="146"/>
      <c r="E527" s="82"/>
      <c r="F527" s="147"/>
      <c r="G527" s="147"/>
      <c r="H527" s="147"/>
      <c r="I527" s="147"/>
      <c r="J527" s="147"/>
      <c r="K527" s="147"/>
      <c r="L527" s="147"/>
      <c r="M527" s="147"/>
      <c r="N527" s="147"/>
      <c r="O527" s="147"/>
      <c r="P527" s="147"/>
      <c r="Q527" s="147"/>
      <c r="R527" s="147"/>
      <c r="S527" s="147"/>
      <c r="T527" s="147"/>
      <c r="U527" s="147"/>
      <c r="V527" s="147"/>
      <c r="W527" s="147"/>
    </row>
    <row r="528" spans="1:23" ht="12.75" customHeight="1" x14ac:dyDescent="0.15">
      <c r="A528" s="147"/>
      <c r="B528" s="150"/>
      <c r="C528" s="90"/>
      <c r="D528" s="146"/>
      <c r="E528" s="82"/>
      <c r="F528" s="147"/>
      <c r="G528" s="147"/>
      <c r="H528" s="147"/>
      <c r="I528" s="147"/>
      <c r="J528" s="147"/>
      <c r="K528" s="147"/>
      <c r="L528" s="147"/>
      <c r="M528" s="147"/>
      <c r="N528" s="147"/>
      <c r="O528" s="147"/>
      <c r="P528" s="147"/>
      <c r="Q528" s="147"/>
      <c r="R528" s="147"/>
      <c r="S528" s="147"/>
      <c r="T528" s="147"/>
      <c r="U528" s="147"/>
      <c r="V528" s="147"/>
      <c r="W528" s="147"/>
    </row>
    <row r="529" spans="1:23" ht="12.75" customHeight="1" x14ac:dyDescent="0.15">
      <c r="A529" s="147"/>
      <c r="B529" s="150"/>
      <c r="C529" s="90"/>
      <c r="D529" s="146"/>
      <c r="E529" s="82"/>
      <c r="F529" s="147"/>
      <c r="G529" s="147"/>
      <c r="H529" s="147"/>
      <c r="I529" s="147"/>
      <c r="J529" s="147"/>
      <c r="K529" s="147"/>
      <c r="L529" s="147"/>
      <c r="M529" s="147"/>
      <c r="N529" s="147"/>
      <c r="O529" s="147"/>
      <c r="P529" s="147"/>
      <c r="Q529" s="147"/>
      <c r="R529" s="147"/>
      <c r="S529" s="147"/>
      <c r="T529" s="147"/>
      <c r="U529" s="147"/>
      <c r="V529" s="147"/>
      <c r="W529" s="147"/>
    </row>
    <row r="530" spans="1:23" ht="12.75" customHeight="1" x14ac:dyDescent="0.15">
      <c r="A530" s="147"/>
      <c r="B530" s="150"/>
      <c r="C530" s="90"/>
      <c r="D530" s="146"/>
      <c r="E530" s="82"/>
      <c r="F530" s="147"/>
      <c r="G530" s="147"/>
      <c r="H530" s="147"/>
      <c r="I530" s="147"/>
      <c r="J530" s="147"/>
      <c r="K530" s="147"/>
      <c r="L530" s="147"/>
      <c r="M530" s="147"/>
      <c r="N530" s="147"/>
      <c r="O530" s="147"/>
      <c r="P530" s="147"/>
      <c r="Q530" s="147"/>
      <c r="R530" s="147"/>
      <c r="S530" s="147"/>
      <c r="T530" s="147"/>
      <c r="U530" s="147"/>
      <c r="V530" s="147"/>
      <c r="W530" s="147"/>
    </row>
    <row r="531" spans="1:23" ht="12.75" customHeight="1" x14ac:dyDescent="0.15">
      <c r="A531" s="147"/>
      <c r="B531" s="150"/>
      <c r="C531" s="90"/>
      <c r="D531" s="146"/>
      <c r="E531" s="82"/>
      <c r="F531" s="147"/>
      <c r="G531" s="147"/>
      <c r="H531" s="147"/>
      <c r="I531" s="147"/>
      <c r="J531" s="147"/>
      <c r="K531" s="147"/>
      <c r="L531" s="147"/>
      <c r="M531" s="147"/>
      <c r="N531" s="147"/>
      <c r="O531" s="147"/>
      <c r="P531" s="147"/>
      <c r="Q531" s="147"/>
      <c r="R531" s="147"/>
      <c r="S531" s="147"/>
      <c r="T531" s="147"/>
      <c r="U531" s="147"/>
      <c r="V531" s="147"/>
      <c r="W531" s="147"/>
    </row>
    <row r="532" spans="1:23" ht="12.75" customHeight="1" x14ac:dyDescent="0.15">
      <c r="A532" s="147"/>
      <c r="B532" s="150"/>
      <c r="C532" s="90"/>
      <c r="D532" s="146"/>
      <c r="E532" s="82"/>
      <c r="F532" s="147"/>
      <c r="G532" s="147"/>
      <c r="H532" s="147"/>
      <c r="I532" s="147"/>
      <c r="J532" s="147"/>
      <c r="K532" s="147"/>
      <c r="L532" s="147"/>
      <c r="M532" s="147"/>
      <c r="N532" s="147"/>
      <c r="O532" s="147"/>
      <c r="P532" s="147"/>
      <c r="Q532" s="147"/>
      <c r="R532" s="147"/>
      <c r="S532" s="147"/>
      <c r="T532" s="147"/>
      <c r="U532" s="147"/>
      <c r="V532" s="147"/>
      <c r="W532" s="147"/>
    </row>
    <row r="533" spans="1:23" ht="12.75" customHeight="1" x14ac:dyDescent="0.15">
      <c r="A533" s="147"/>
      <c r="B533" s="150"/>
      <c r="C533" s="90"/>
      <c r="D533" s="146"/>
      <c r="E533" s="82"/>
      <c r="F533" s="147"/>
      <c r="G533" s="147"/>
      <c r="H533" s="147"/>
      <c r="I533" s="147"/>
      <c r="J533" s="147"/>
      <c r="K533" s="147"/>
      <c r="L533" s="147"/>
      <c r="M533" s="147"/>
      <c r="N533" s="147"/>
      <c r="O533" s="147"/>
      <c r="P533" s="147"/>
      <c r="Q533" s="147"/>
      <c r="R533" s="147"/>
      <c r="S533" s="147"/>
      <c r="T533" s="147"/>
      <c r="U533" s="147"/>
      <c r="V533" s="147"/>
      <c r="W533" s="147"/>
    </row>
    <row r="534" spans="1:23" ht="12.75" customHeight="1" x14ac:dyDescent="0.15">
      <c r="A534" s="147"/>
      <c r="B534" s="150"/>
      <c r="C534" s="90"/>
      <c r="D534" s="146"/>
      <c r="E534" s="82"/>
      <c r="F534" s="147"/>
      <c r="G534" s="147"/>
      <c r="H534" s="147"/>
      <c r="I534" s="147"/>
      <c r="J534" s="147"/>
      <c r="K534" s="147"/>
      <c r="L534" s="147"/>
      <c r="M534" s="147"/>
      <c r="N534" s="147"/>
      <c r="O534" s="147"/>
      <c r="P534" s="147"/>
      <c r="Q534" s="147"/>
      <c r="R534" s="147"/>
      <c r="S534" s="147"/>
      <c r="T534" s="147"/>
      <c r="U534" s="147"/>
      <c r="V534" s="147"/>
      <c r="W534" s="147"/>
    </row>
    <row r="535" spans="1:23" ht="12.75" customHeight="1" x14ac:dyDescent="0.15">
      <c r="A535" s="147"/>
      <c r="B535" s="150"/>
      <c r="C535" s="90"/>
      <c r="D535" s="146"/>
      <c r="E535" s="82"/>
      <c r="F535" s="147"/>
      <c r="G535" s="147"/>
      <c r="H535" s="147"/>
      <c r="I535" s="147"/>
      <c r="J535" s="147"/>
      <c r="K535" s="147"/>
      <c r="L535" s="147"/>
      <c r="M535" s="147"/>
      <c r="N535" s="147"/>
      <c r="O535" s="147"/>
      <c r="P535" s="147"/>
      <c r="Q535" s="147"/>
      <c r="R535" s="147"/>
      <c r="S535" s="147"/>
      <c r="T535" s="147"/>
      <c r="U535" s="147"/>
      <c r="V535" s="147"/>
      <c r="W535" s="147"/>
    </row>
    <row r="536" spans="1:23" ht="12.75" customHeight="1" x14ac:dyDescent="0.15">
      <c r="A536" s="147"/>
      <c r="B536" s="150"/>
      <c r="C536" s="90"/>
      <c r="D536" s="146"/>
      <c r="E536" s="82"/>
      <c r="F536" s="147"/>
      <c r="G536" s="147"/>
      <c r="H536" s="147"/>
      <c r="I536" s="147"/>
      <c r="J536" s="147"/>
      <c r="K536" s="147"/>
      <c r="L536" s="147"/>
      <c r="M536" s="147"/>
      <c r="N536" s="147"/>
      <c r="O536" s="147"/>
      <c r="P536" s="147"/>
      <c r="Q536" s="147"/>
      <c r="R536" s="147"/>
      <c r="S536" s="147"/>
      <c r="T536" s="147"/>
      <c r="U536" s="147"/>
      <c r="V536" s="147"/>
      <c r="W536" s="147"/>
    </row>
    <row r="537" spans="1:23" ht="12.75" customHeight="1" x14ac:dyDescent="0.15">
      <c r="A537" s="147"/>
      <c r="B537" s="150"/>
      <c r="C537" s="90"/>
      <c r="D537" s="146"/>
      <c r="E537" s="82"/>
      <c r="F537" s="147"/>
      <c r="G537" s="147"/>
      <c r="H537" s="147"/>
      <c r="I537" s="147"/>
      <c r="J537" s="147"/>
      <c r="K537" s="147"/>
      <c r="L537" s="147"/>
      <c r="M537" s="147"/>
      <c r="N537" s="147"/>
      <c r="O537" s="147"/>
      <c r="P537" s="147"/>
      <c r="Q537" s="147"/>
      <c r="R537" s="147"/>
      <c r="S537" s="147"/>
      <c r="T537" s="147"/>
      <c r="U537" s="147"/>
      <c r="V537" s="147"/>
      <c r="W537" s="147"/>
    </row>
    <row r="538" spans="1:23" ht="12.75" customHeight="1" x14ac:dyDescent="0.15">
      <c r="A538" s="147"/>
      <c r="B538" s="150"/>
      <c r="C538" s="90"/>
      <c r="D538" s="146"/>
      <c r="E538" s="82"/>
      <c r="F538" s="147"/>
      <c r="G538" s="147"/>
      <c r="H538" s="147"/>
      <c r="I538" s="147"/>
      <c r="J538" s="147"/>
      <c r="K538" s="147"/>
      <c r="L538" s="147"/>
      <c r="M538" s="147"/>
      <c r="N538" s="147"/>
      <c r="O538" s="147"/>
      <c r="P538" s="147"/>
      <c r="Q538" s="147"/>
      <c r="R538" s="147"/>
      <c r="S538" s="147"/>
      <c r="T538" s="147"/>
      <c r="U538" s="147"/>
      <c r="V538" s="147"/>
      <c r="W538" s="147"/>
    </row>
    <row r="539" spans="1:23" ht="12.75" customHeight="1" x14ac:dyDescent="0.15">
      <c r="A539" s="147"/>
      <c r="B539" s="150"/>
      <c r="C539" s="90"/>
      <c r="D539" s="146"/>
      <c r="E539" s="82"/>
      <c r="F539" s="147"/>
      <c r="G539" s="147"/>
      <c r="H539" s="147"/>
      <c r="I539" s="147"/>
      <c r="J539" s="147"/>
      <c r="K539" s="147"/>
      <c r="L539" s="147"/>
      <c r="M539" s="147"/>
      <c r="N539" s="147"/>
      <c r="O539" s="147"/>
      <c r="P539" s="147"/>
      <c r="Q539" s="147"/>
      <c r="R539" s="147"/>
      <c r="S539" s="147"/>
      <c r="T539" s="147"/>
      <c r="U539" s="147"/>
      <c r="V539" s="147"/>
      <c r="W539" s="147"/>
    </row>
    <row r="540" spans="1:23" ht="12.75" customHeight="1" x14ac:dyDescent="0.15">
      <c r="A540" s="147"/>
      <c r="B540" s="150"/>
      <c r="C540" s="90"/>
      <c r="D540" s="146"/>
      <c r="E540" s="82"/>
      <c r="F540" s="147"/>
      <c r="G540" s="147"/>
      <c r="H540" s="147"/>
      <c r="I540" s="147"/>
      <c r="J540" s="147"/>
      <c r="K540" s="147"/>
      <c r="L540" s="147"/>
      <c r="M540" s="147"/>
      <c r="N540" s="147"/>
      <c r="O540" s="147"/>
      <c r="P540" s="147"/>
      <c r="Q540" s="147"/>
      <c r="R540" s="147"/>
      <c r="S540" s="147"/>
      <c r="T540" s="147"/>
      <c r="U540" s="147"/>
      <c r="V540" s="147"/>
      <c r="W540" s="147"/>
    </row>
    <row r="541" spans="1:23" ht="12.75" customHeight="1" x14ac:dyDescent="0.15">
      <c r="A541" s="147"/>
      <c r="B541" s="150"/>
      <c r="C541" s="90"/>
      <c r="D541" s="146"/>
      <c r="E541" s="82"/>
      <c r="F541" s="147"/>
      <c r="G541" s="147"/>
      <c r="H541" s="147"/>
      <c r="I541" s="147"/>
      <c r="J541" s="147"/>
      <c r="K541" s="147"/>
      <c r="L541" s="147"/>
      <c r="M541" s="147"/>
      <c r="N541" s="147"/>
      <c r="O541" s="147"/>
      <c r="P541" s="147"/>
      <c r="Q541" s="147"/>
      <c r="R541" s="147"/>
      <c r="S541" s="147"/>
      <c r="T541" s="147"/>
      <c r="U541" s="147"/>
      <c r="V541" s="147"/>
      <c r="W541" s="147"/>
    </row>
    <row r="542" spans="1:23" ht="12.75" customHeight="1" x14ac:dyDescent="0.15">
      <c r="A542" s="147"/>
      <c r="B542" s="150"/>
      <c r="C542" s="90"/>
      <c r="D542" s="146"/>
      <c r="E542" s="82"/>
      <c r="F542" s="147"/>
      <c r="G542" s="147"/>
      <c r="H542" s="147"/>
      <c r="I542" s="147"/>
      <c r="J542" s="147"/>
      <c r="K542" s="147"/>
      <c r="L542" s="147"/>
      <c r="M542" s="147"/>
      <c r="N542" s="147"/>
      <c r="O542" s="147"/>
      <c r="P542" s="147"/>
      <c r="Q542" s="147"/>
      <c r="R542" s="147"/>
      <c r="S542" s="147"/>
      <c r="T542" s="147"/>
      <c r="U542" s="147"/>
      <c r="V542" s="147"/>
      <c r="W542" s="147"/>
    </row>
    <row r="543" spans="1:23" ht="12.75" customHeight="1" x14ac:dyDescent="0.15">
      <c r="A543" s="147"/>
      <c r="B543" s="150"/>
      <c r="C543" s="90"/>
      <c r="D543" s="146"/>
      <c r="E543" s="82"/>
      <c r="F543" s="147"/>
      <c r="G543" s="147"/>
      <c r="H543" s="147"/>
      <c r="I543" s="147"/>
      <c r="J543" s="147"/>
      <c r="K543" s="147"/>
      <c r="L543" s="147"/>
      <c r="M543" s="147"/>
      <c r="N543" s="147"/>
      <c r="O543" s="147"/>
      <c r="P543" s="147"/>
      <c r="Q543" s="147"/>
      <c r="R543" s="147"/>
      <c r="S543" s="147"/>
      <c r="T543" s="147"/>
      <c r="U543" s="147"/>
      <c r="V543" s="147"/>
      <c r="W543" s="147"/>
    </row>
    <row r="544" spans="1:23" ht="12.75" customHeight="1" x14ac:dyDescent="0.15">
      <c r="A544" s="147"/>
      <c r="B544" s="150"/>
      <c r="C544" s="90"/>
      <c r="D544" s="146"/>
      <c r="E544" s="82"/>
      <c r="F544" s="147"/>
      <c r="G544" s="147"/>
      <c r="H544" s="147"/>
      <c r="I544" s="147"/>
      <c r="J544" s="147"/>
      <c r="K544" s="147"/>
      <c r="L544" s="147"/>
      <c r="M544" s="147"/>
      <c r="N544" s="147"/>
      <c r="O544" s="147"/>
      <c r="P544" s="147"/>
      <c r="Q544" s="147"/>
      <c r="R544" s="147"/>
      <c r="S544" s="147"/>
      <c r="T544" s="147"/>
      <c r="U544" s="147"/>
      <c r="V544" s="147"/>
      <c r="W544" s="147"/>
    </row>
    <row r="545" spans="1:23" ht="12.75" customHeight="1" x14ac:dyDescent="0.15">
      <c r="A545" s="147"/>
      <c r="B545" s="150"/>
      <c r="C545" s="90"/>
      <c r="D545" s="146"/>
      <c r="E545" s="82"/>
      <c r="F545" s="147"/>
      <c r="G545" s="147"/>
      <c r="H545" s="147"/>
      <c r="I545" s="147"/>
      <c r="J545" s="147"/>
      <c r="K545" s="147"/>
      <c r="L545" s="147"/>
      <c r="M545" s="147"/>
      <c r="N545" s="147"/>
      <c r="O545" s="147"/>
      <c r="P545" s="147"/>
      <c r="Q545" s="147"/>
      <c r="R545" s="147"/>
      <c r="S545" s="147"/>
      <c r="T545" s="147"/>
      <c r="U545" s="147"/>
      <c r="V545" s="147"/>
      <c r="W545" s="147"/>
    </row>
    <row r="546" spans="1:23" ht="12.75" customHeight="1" x14ac:dyDescent="0.15">
      <c r="A546" s="147"/>
      <c r="B546" s="150"/>
      <c r="C546" s="90"/>
      <c r="D546" s="146"/>
      <c r="E546" s="82"/>
      <c r="F546" s="147"/>
      <c r="G546" s="147"/>
      <c r="H546" s="147"/>
      <c r="I546" s="147"/>
      <c r="J546" s="147"/>
      <c r="K546" s="147"/>
      <c r="L546" s="147"/>
      <c r="M546" s="147"/>
      <c r="N546" s="147"/>
      <c r="O546" s="147"/>
      <c r="P546" s="147"/>
      <c r="Q546" s="147"/>
      <c r="R546" s="147"/>
      <c r="S546" s="147"/>
      <c r="T546" s="147"/>
      <c r="U546" s="147"/>
      <c r="V546" s="147"/>
      <c r="W546" s="147"/>
    </row>
    <row r="547" spans="1:23" ht="12.75" customHeight="1" x14ac:dyDescent="0.15">
      <c r="A547" s="147"/>
      <c r="B547" s="150"/>
      <c r="C547" s="90"/>
      <c r="D547" s="146"/>
      <c r="E547" s="82"/>
      <c r="F547" s="147"/>
      <c r="G547" s="147"/>
      <c r="H547" s="147"/>
      <c r="I547" s="147"/>
      <c r="J547" s="147"/>
      <c r="K547" s="147"/>
      <c r="L547" s="147"/>
      <c r="M547" s="147"/>
      <c r="N547" s="147"/>
      <c r="O547" s="147"/>
      <c r="P547" s="147"/>
      <c r="Q547" s="147"/>
      <c r="R547" s="147"/>
      <c r="S547" s="147"/>
      <c r="T547" s="147"/>
      <c r="U547" s="147"/>
      <c r="V547" s="147"/>
      <c r="W547" s="147"/>
    </row>
    <row r="548" spans="1:23" ht="12.75" customHeight="1" x14ac:dyDescent="0.15">
      <c r="A548" s="147"/>
      <c r="B548" s="150"/>
      <c r="C548" s="90"/>
      <c r="D548" s="146"/>
      <c r="E548" s="82"/>
      <c r="F548" s="147"/>
      <c r="G548" s="147"/>
      <c r="H548" s="147"/>
      <c r="I548" s="147"/>
      <c r="J548" s="147"/>
      <c r="K548" s="147"/>
      <c r="L548" s="147"/>
      <c r="M548" s="147"/>
      <c r="N548" s="147"/>
      <c r="O548" s="147"/>
      <c r="P548" s="147"/>
      <c r="Q548" s="147"/>
      <c r="R548" s="147"/>
      <c r="S548" s="147"/>
      <c r="T548" s="147"/>
      <c r="U548" s="147"/>
      <c r="V548" s="147"/>
      <c r="W548" s="147"/>
    </row>
    <row r="549" spans="1:23" ht="12.75" customHeight="1" x14ac:dyDescent="0.15">
      <c r="A549" s="147"/>
      <c r="B549" s="150"/>
      <c r="C549" s="90"/>
      <c r="D549" s="146"/>
      <c r="E549" s="82"/>
      <c r="F549" s="147"/>
      <c r="G549" s="147"/>
      <c r="H549" s="147"/>
      <c r="I549" s="147"/>
      <c r="J549" s="147"/>
      <c r="K549" s="147"/>
      <c r="L549" s="147"/>
      <c r="M549" s="147"/>
      <c r="N549" s="147"/>
      <c r="O549" s="147"/>
      <c r="P549" s="147"/>
      <c r="Q549" s="147"/>
      <c r="R549" s="147"/>
      <c r="S549" s="147"/>
      <c r="T549" s="147"/>
      <c r="U549" s="147"/>
      <c r="V549" s="147"/>
      <c r="W549" s="147"/>
    </row>
    <row r="550" spans="1:23" ht="12.75" customHeight="1" x14ac:dyDescent="0.15">
      <c r="A550" s="147"/>
      <c r="B550" s="150"/>
      <c r="C550" s="90"/>
      <c r="D550" s="146"/>
      <c r="E550" s="82"/>
      <c r="F550" s="147"/>
      <c r="G550" s="147"/>
      <c r="H550" s="147"/>
      <c r="I550" s="147"/>
      <c r="J550" s="147"/>
      <c r="K550" s="147"/>
      <c r="L550" s="147"/>
      <c r="M550" s="147"/>
      <c r="N550" s="147"/>
      <c r="O550" s="147"/>
      <c r="P550" s="147"/>
      <c r="Q550" s="147"/>
      <c r="R550" s="147"/>
      <c r="S550" s="147"/>
      <c r="T550" s="147"/>
      <c r="U550" s="147"/>
      <c r="V550" s="147"/>
      <c r="W550" s="147"/>
    </row>
    <row r="551" spans="1:23" ht="12.75" customHeight="1" x14ac:dyDescent="0.15">
      <c r="A551" s="147"/>
      <c r="B551" s="150"/>
      <c r="C551" s="90"/>
      <c r="D551" s="146"/>
      <c r="E551" s="82"/>
      <c r="F551" s="147"/>
      <c r="G551" s="147"/>
      <c r="H551" s="147"/>
      <c r="I551" s="147"/>
      <c r="J551" s="147"/>
      <c r="K551" s="147"/>
      <c r="L551" s="147"/>
      <c r="M551" s="147"/>
      <c r="N551" s="147"/>
      <c r="O551" s="147"/>
      <c r="P551" s="147"/>
      <c r="Q551" s="147"/>
      <c r="R551" s="147"/>
      <c r="S551" s="147"/>
      <c r="T551" s="147"/>
      <c r="U551" s="147"/>
      <c r="V551" s="147"/>
      <c r="W551" s="147"/>
    </row>
    <row r="552" spans="1:23" ht="12.75" customHeight="1" x14ac:dyDescent="0.15">
      <c r="A552" s="147"/>
      <c r="B552" s="150"/>
      <c r="C552" s="90"/>
      <c r="D552" s="146"/>
      <c r="E552" s="82"/>
      <c r="F552" s="147"/>
      <c r="G552" s="147"/>
      <c r="H552" s="147"/>
      <c r="I552" s="147"/>
      <c r="J552" s="147"/>
      <c r="K552" s="147"/>
      <c r="L552" s="147"/>
      <c r="M552" s="147"/>
      <c r="N552" s="147"/>
      <c r="O552" s="147"/>
      <c r="P552" s="147"/>
      <c r="Q552" s="147"/>
      <c r="R552" s="147"/>
      <c r="S552" s="147"/>
      <c r="T552" s="147"/>
      <c r="U552" s="147"/>
      <c r="V552" s="147"/>
      <c r="W552" s="147"/>
    </row>
    <row r="553" spans="1:23" ht="12.75" customHeight="1" x14ac:dyDescent="0.15">
      <c r="A553" s="147"/>
      <c r="B553" s="150"/>
      <c r="C553" s="90"/>
      <c r="D553" s="146"/>
      <c r="E553" s="82"/>
      <c r="F553" s="147"/>
      <c r="G553" s="147"/>
      <c r="H553" s="147"/>
      <c r="I553" s="147"/>
      <c r="J553" s="147"/>
      <c r="K553" s="147"/>
      <c r="L553" s="147"/>
      <c r="M553" s="147"/>
      <c r="N553" s="147"/>
      <c r="O553" s="147"/>
      <c r="P553" s="147"/>
      <c r="Q553" s="147"/>
      <c r="R553" s="147"/>
      <c r="S553" s="147"/>
      <c r="T553" s="147"/>
      <c r="U553" s="147"/>
      <c r="V553" s="147"/>
      <c r="W553" s="147"/>
    </row>
    <row r="554" spans="1:23" ht="12.75" customHeight="1" x14ac:dyDescent="0.15">
      <c r="A554" s="147"/>
      <c r="B554" s="150"/>
      <c r="C554" s="90"/>
      <c r="D554" s="146"/>
      <c r="E554" s="82"/>
      <c r="F554" s="147"/>
      <c r="G554" s="147"/>
      <c r="H554" s="147"/>
      <c r="I554" s="147"/>
      <c r="J554" s="147"/>
      <c r="K554" s="147"/>
      <c r="L554" s="147"/>
      <c r="M554" s="147"/>
      <c r="N554" s="147"/>
      <c r="O554" s="147"/>
      <c r="P554" s="147"/>
      <c r="Q554" s="147"/>
      <c r="R554" s="147"/>
      <c r="S554" s="147"/>
      <c r="T554" s="147"/>
      <c r="U554" s="147"/>
      <c r="V554" s="147"/>
      <c r="W554" s="147"/>
    </row>
    <row r="555" spans="1:23" ht="12.75" customHeight="1" x14ac:dyDescent="0.15">
      <c r="A555" s="147"/>
      <c r="B555" s="150"/>
      <c r="C555" s="90"/>
      <c r="D555" s="146"/>
      <c r="E555" s="82"/>
      <c r="F555" s="147"/>
      <c r="G555" s="147"/>
      <c r="H555" s="147"/>
      <c r="I555" s="147"/>
      <c r="J555" s="147"/>
      <c r="K555" s="147"/>
      <c r="L555" s="147"/>
      <c r="M555" s="147"/>
      <c r="N555" s="147"/>
      <c r="O555" s="147"/>
      <c r="P555" s="147"/>
      <c r="Q555" s="147"/>
      <c r="R555" s="147"/>
      <c r="S555" s="147"/>
      <c r="T555" s="147"/>
      <c r="U555" s="147"/>
      <c r="V555" s="147"/>
      <c r="W555" s="147"/>
    </row>
    <row r="556" spans="1:23" ht="12.75" customHeight="1" x14ac:dyDescent="0.15">
      <c r="A556" s="147"/>
      <c r="B556" s="150"/>
      <c r="C556" s="90"/>
      <c r="D556" s="146"/>
      <c r="E556" s="82"/>
      <c r="F556" s="147"/>
      <c r="G556" s="147"/>
      <c r="H556" s="147"/>
      <c r="I556" s="147"/>
      <c r="J556" s="147"/>
      <c r="K556" s="147"/>
      <c r="L556" s="147"/>
      <c r="M556" s="147"/>
      <c r="N556" s="147"/>
      <c r="O556" s="147"/>
      <c r="P556" s="147"/>
      <c r="Q556" s="147"/>
      <c r="R556" s="147"/>
      <c r="S556" s="147"/>
      <c r="T556" s="147"/>
      <c r="U556" s="147"/>
      <c r="V556" s="147"/>
      <c r="W556" s="147"/>
    </row>
    <row r="557" spans="1:23" ht="12.75" customHeight="1" x14ac:dyDescent="0.15">
      <c r="A557" s="147"/>
      <c r="B557" s="150"/>
      <c r="C557" s="90"/>
      <c r="D557" s="146"/>
      <c r="E557" s="82"/>
      <c r="F557" s="147"/>
      <c r="G557" s="147"/>
      <c r="H557" s="147"/>
      <c r="I557" s="147"/>
      <c r="J557" s="147"/>
      <c r="K557" s="147"/>
      <c r="L557" s="147"/>
      <c r="M557" s="147"/>
      <c r="N557" s="147"/>
      <c r="O557" s="147"/>
      <c r="P557" s="147"/>
      <c r="Q557" s="147"/>
      <c r="R557" s="147"/>
      <c r="S557" s="147"/>
      <c r="T557" s="147"/>
      <c r="U557" s="147"/>
      <c r="V557" s="147"/>
      <c r="W557" s="147"/>
    </row>
    <row r="558" spans="1:23" ht="12.75" customHeight="1" x14ac:dyDescent="0.15">
      <c r="A558" s="147"/>
      <c r="B558" s="150"/>
      <c r="C558" s="90"/>
      <c r="D558" s="146"/>
      <c r="E558" s="82"/>
      <c r="F558" s="147"/>
      <c r="G558" s="147"/>
      <c r="H558" s="147"/>
      <c r="I558" s="147"/>
      <c r="J558" s="147"/>
      <c r="K558" s="147"/>
      <c r="L558" s="147"/>
      <c r="M558" s="147"/>
      <c r="N558" s="147"/>
      <c r="O558" s="147"/>
      <c r="P558" s="147"/>
      <c r="Q558" s="147"/>
      <c r="R558" s="147"/>
      <c r="S558" s="147"/>
      <c r="T558" s="147"/>
      <c r="U558" s="147"/>
      <c r="V558" s="147"/>
      <c r="W558" s="147"/>
    </row>
    <row r="559" spans="1:23" ht="12.75" customHeight="1" x14ac:dyDescent="0.15">
      <c r="A559" s="147"/>
      <c r="B559" s="150"/>
      <c r="C559" s="90"/>
      <c r="D559" s="146"/>
      <c r="E559" s="82"/>
      <c r="F559" s="147"/>
      <c r="G559" s="147"/>
      <c r="H559" s="147"/>
      <c r="I559" s="147"/>
      <c r="J559" s="147"/>
      <c r="K559" s="147"/>
      <c r="L559" s="147"/>
      <c r="M559" s="147"/>
      <c r="N559" s="147"/>
      <c r="O559" s="147"/>
      <c r="P559" s="147"/>
      <c r="Q559" s="147"/>
      <c r="R559" s="147"/>
      <c r="S559" s="147"/>
      <c r="T559" s="147"/>
      <c r="U559" s="147"/>
      <c r="V559" s="147"/>
      <c r="W559" s="147"/>
    </row>
    <row r="560" spans="1:23" ht="12.75" customHeight="1" x14ac:dyDescent="0.15">
      <c r="A560" s="147"/>
      <c r="B560" s="150"/>
      <c r="C560" s="90"/>
      <c r="D560" s="146"/>
      <c r="E560" s="82"/>
      <c r="F560" s="147"/>
      <c r="G560" s="147"/>
      <c r="H560" s="147"/>
      <c r="I560" s="147"/>
      <c r="J560" s="147"/>
      <c r="K560" s="147"/>
      <c r="L560" s="147"/>
      <c r="M560" s="147"/>
      <c r="N560" s="147"/>
      <c r="O560" s="147"/>
      <c r="P560" s="147"/>
      <c r="Q560" s="147"/>
      <c r="R560" s="147"/>
      <c r="S560" s="147"/>
      <c r="T560" s="147"/>
      <c r="U560" s="147"/>
      <c r="V560" s="147"/>
      <c r="W560" s="147"/>
    </row>
    <row r="561" spans="1:23" ht="12.75" customHeight="1" x14ac:dyDescent="0.15">
      <c r="A561" s="147"/>
      <c r="B561" s="150"/>
      <c r="C561" s="90"/>
      <c r="D561" s="146"/>
      <c r="E561" s="82"/>
      <c r="F561" s="147"/>
      <c r="G561" s="147"/>
      <c r="H561" s="147"/>
      <c r="I561" s="147"/>
      <c r="J561" s="147"/>
      <c r="K561" s="147"/>
      <c r="L561" s="147"/>
      <c r="M561" s="147"/>
      <c r="N561" s="147"/>
      <c r="O561" s="147"/>
      <c r="P561" s="147"/>
      <c r="Q561" s="147"/>
      <c r="R561" s="147"/>
      <c r="S561" s="147"/>
      <c r="T561" s="147"/>
      <c r="U561" s="147"/>
      <c r="V561" s="147"/>
      <c r="W561" s="147"/>
    </row>
    <row r="562" spans="1:23" ht="12.75" customHeight="1" x14ac:dyDescent="0.15">
      <c r="A562" s="147"/>
      <c r="B562" s="150"/>
      <c r="C562" s="90"/>
      <c r="D562" s="146"/>
      <c r="E562" s="82"/>
      <c r="F562" s="147"/>
      <c r="G562" s="147"/>
      <c r="H562" s="147"/>
      <c r="I562" s="147"/>
      <c r="J562" s="147"/>
      <c r="K562" s="147"/>
      <c r="L562" s="147"/>
      <c r="M562" s="147"/>
      <c r="N562" s="147"/>
      <c r="O562" s="147"/>
      <c r="P562" s="147"/>
      <c r="Q562" s="147"/>
      <c r="R562" s="147"/>
      <c r="S562" s="147"/>
      <c r="T562" s="147"/>
      <c r="U562" s="147"/>
      <c r="V562" s="147"/>
      <c r="W562" s="147"/>
    </row>
    <row r="563" spans="1:23" ht="12.75" customHeight="1" x14ac:dyDescent="0.15">
      <c r="A563" s="147"/>
      <c r="B563" s="150"/>
      <c r="C563" s="90"/>
      <c r="D563" s="146"/>
      <c r="E563" s="82"/>
      <c r="F563" s="147"/>
      <c r="G563" s="147"/>
      <c r="H563" s="147"/>
      <c r="I563" s="147"/>
      <c r="J563" s="147"/>
      <c r="K563" s="147"/>
      <c r="L563" s="147"/>
      <c r="M563" s="147"/>
      <c r="N563" s="147"/>
      <c r="O563" s="147"/>
      <c r="P563" s="147"/>
      <c r="Q563" s="147"/>
      <c r="R563" s="147"/>
      <c r="S563" s="147"/>
      <c r="T563" s="147"/>
      <c r="U563" s="147"/>
      <c r="V563" s="147"/>
      <c r="W563" s="147"/>
    </row>
    <row r="564" spans="1:23" ht="12.75" customHeight="1" x14ac:dyDescent="0.15">
      <c r="A564" s="147"/>
      <c r="B564" s="150"/>
      <c r="C564" s="90"/>
      <c r="D564" s="146"/>
      <c r="E564" s="82"/>
      <c r="F564" s="147"/>
      <c r="G564" s="147"/>
      <c r="H564" s="147"/>
      <c r="I564" s="147"/>
      <c r="J564" s="147"/>
      <c r="K564" s="147"/>
      <c r="L564" s="147"/>
      <c r="M564" s="147"/>
      <c r="N564" s="147"/>
      <c r="O564" s="147"/>
      <c r="P564" s="147"/>
      <c r="Q564" s="147"/>
      <c r="R564" s="147"/>
      <c r="S564" s="147"/>
      <c r="T564" s="147"/>
      <c r="U564" s="147"/>
      <c r="V564" s="147"/>
      <c r="W564" s="147"/>
    </row>
    <row r="565" spans="1:23" ht="12.75" customHeight="1" x14ac:dyDescent="0.15">
      <c r="A565" s="147"/>
      <c r="B565" s="150"/>
      <c r="C565" s="90"/>
      <c r="D565" s="146"/>
      <c r="E565" s="82"/>
      <c r="F565" s="147"/>
      <c r="G565" s="147"/>
      <c r="H565" s="147"/>
      <c r="I565" s="147"/>
      <c r="J565" s="147"/>
      <c r="K565" s="147"/>
      <c r="L565" s="147"/>
      <c r="M565" s="147"/>
      <c r="N565" s="147"/>
      <c r="O565" s="147"/>
      <c r="P565" s="147"/>
      <c r="Q565" s="147"/>
      <c r="R565" s="147"/>
      <c r="S565" s="147"/>
      <c r="T565" s="147"/>
      <c r="U565" s="147"/>
      <c r="V565" s="147"/>
      <c r="W565" s="147"/>
    </row>
    <row r="566" spans="1:23" ht="12.75" customHeight="1" x14ac:dyDescent="0.15">
      <c r="A566" s="147"/>
      <c r="B566" s="150"/>
      <c r="C566" s="90"/>
      <c r="D566" s="146"/>
      <c r="E566" s="82"/>
      <c r="F566" s="147"/>
      <c r="G566" s="147"/>
      <c r="H566" s="147"/>
      <c r="I566" s="147"/>
      <c r="J566" s="147"/>
      <c r="K566" s="147"/>
      <c r="L566" s="147"/>
      <c r="M566" s="147"/>
      <c r="N566" s="147"/>
      <c r="O566" s="147"/>
      <c r="P566" s="147"/>
      <c r="Q566" s="147"/>
      <c r="R566" s="147"/>
      <c r="S566" s="147"/>
      <c r="T566" s="147"/>
      <c r="U566" s="147"/>
      <c r="V566" s="147"/>
      <c r="W566" s="147"/>
    </row>
    <row r="567" spans="1:23" ht="12.75" customHeight="1" x14ac:dyDescent="0.15">
      <c r="A567" s="147"/>
      <c r="B567" s="150"/>
      <c r="C567" s="90"/>
      <c r="D567" s="146"/>
      <c r="E567" s="82"/>
      <c r="F567" s="147"/>
      <c r="G567" s="147"/>
      <c r="H567" s="147"/>
      <c r="I567" s="147"/>
      <c r="J567" s="147"/>
      <c r="K567" s="147"/>
      <c r="L567" s="147"/>
      <c r="M567" s="147"/>
      <c r="N567" s="147"/>
      <c r="O567" s="147"/>
      <c r="P567" s="147"/>
      <c r="Q567" s="147"/>
      <c r="R567" s="147"/>
      <c r="S567" s="147"/>
      <c r="T567" s="147"/>
      <c r="U567" s="147"/>
      <c r="V567" s="147"/>
      <c r="W567" s="147"/>
    </row>
    <row r="568" spans="1:23" ht="12.75" customHeight="1" x14ac:dyDescent="0.15">
      <c r="A568" s="147"/>
      <c r="B568" s="150"/>
      <c r="C568" s="90"/>
      <c r="D568" s="146"/>
      <c r="E568" s="82"/>
      <c r="F568" s="147"/>
      <c r="G568" s="147"/>
      <c r="H568" s="147"/>
      <c r="I568" s="147"/>
      <c r="J568" s="147"/>
      <c r="K568" s="147"/>
      <c r="L568" s="147"/>
      <c r="M568" s="147"/>
      <c r="N568" s="147"/>
      <c r="O568" s="147"/>
      <c r="P568" s="147"/>
      <c r="Q568" s="147"/>
      <c r="R568" s="147"/>
      <c r="S568" s="147"/>
      <c r="T568" s="147"/>
      <c r="U568" s="147"/>
      <c r="V568" s="147"/>
      <c r="W568" s="147"/>
    </row>
    <row r="569" spans="1:23" ht="12.75" customHeight="1" x14ac:dyDescent="0.15">
      <c r="A569" s="147"/>
      <c r="B569" s="150"/>
      <c r="C569" s="90"/>
      <c r="D569" s="146"/>
      <c r="E569" s="82"/>
      <c r="F569" s="147"/>
      <c r="G569" s="147"/>
      <c r="H569" s="147"/>
      <c r="I569" s="147"/>
      <c r="J569" s="147"/>
      <c r="K569" s="147"/>
      <c r="L569" s="147"/>
      <c r="M569" s="147"/>
      <c r="N569" s="147"/>
      <c r="O569" s="147"/>
      <c r="P569" s="147"/>
      <c r="Q569" s="147"/>
      <c r="R569" s="147"/>
      <c r="S569" s="147"/>
      <c r="T569" s="147"/>
      <c r="U569" s="147"/>
      <c r="V569" s="147"/>
      <c r="W569" s="147"/>
    </row>
    <row r="570" spans="1:23" ht="12.75" customHeight="1" x14ac:dyDescent="0.15">
      <c r="A570" s="147"/>
      <c r="B570" s="150"/>
      <c r="C570" s="90"/>
      <c r="D570" s="146"/>
      <c r="E570" s="82"/>
      <c r="F570" s="147"/>
      <c r="G570" s="147"/>
      <c r="H570" s="147"/>
      <c r="I570" s="147"/>
      <c r="J570" s="147"/>
      <c r="K570" s="147"/>
      <c r="L570" s="147"/>
      <c r="M570" s="147"/>
      <c r="N570" s="147"/>
      <c r="O570" s="147"/>
      <c r="P570" s="147"/>
      <c r="Q570" s="147"/>
      <c r="R570" s="147"/>
      <c r="S570" s="147"/>
      <c r="T570" s="147"/>
      <c r="U570" s="147"/>
      <c r="V570" s="147"/>
      <c r="W570" s="147"/>
    </row>
    <row r="571" spans="1:23" ht="12.75" customHeight="1" x14ac:dyDescent="0.15">
      <c r="A571" s="147"/>
      <c r="B571" s="150"/>
      <c r="C571" s="90"/>
      <c r="D571" s="146"/>
      <c r="E571" s="82"/>
      <c r="F571" s="147"/>
      <c r="G571" s="147"/>
      <c r="H571" s="147"/>
      <c r="I571" s="147"/>
      <c r="J571" s="147"/>
      <c r="K571" s="147"/>
      <c r="L571" s="147"/>
      <c r="M571" s="147"/>
      <c r="N571" s="147"/>
      <c r="O571" s="147"/>
      <c r="P571" s="147"/>
      <c r="Q571" s="147"/>
      <c r="R571" s="147"/>
      <c r="S571" s="147"/>
      <c r="T571" s="147"/>
      <c r="U571" s="147"/>
      <c r="V571" s="147"/>
      <c r="W571" s="147"/>
    </row>
    <row r="572" spans="1:23" ht="12.75" customHeight="1" x14ac:dyDescent="0.15">
      <c r="A572" s="147"/>
      <c r="B572" s="150"/>
      <c r="C572" s="90"/>
      <c r="D572" s="146"/>
      <c r="E572" s="82"/>
      <c r="F572" s="147"/>
      <c r="G572" s="147"/>
      <c r="H572" s="147"/>
      <c r="I572" s="147"/>
      <c r="J572" s="147"/>
      <c r="K572" s="147"/>
      <c r="L572" s="147"/>
      <c r="M572" s="147"/>
      <c r="N572" s="147"/>
      <c r="O572" s="147"/>
      <c r="P572" s="147"/>
      <c r="Q572" s="147"/>
      <c r="R572" s="147"/>
      <c r="S572" s="147"/>
      <c r="T572" s="147"/>
      <c r="U572" s="147"/>
      <c r="V572" s="147"/>
      <c r="W572" s="147"/>
    </row>
    <row r="573" spans="1:23" ht="12.75" customHeight="1" x14ac:dyDescent="0.15">
      <c r="A573" s="147"/>
      <c r="B573" s="150"/>
      <c r="C573" s="90"/>
      <c r="D573" s="146"/>
      <c r="E573" s="82"/>
      <c r="F573" s="147"/>
      <c r="G573" s="147"/>
      <c r="H573" s="147"/>
      <c r="I573" s="147"/>
      <c r="J573" s="147"/>
      <c r="K573" s="147"/>
      <c r="L573" s="147"/>
      <c r="M573" s="147"/>
      <c r="N573" s="147"/>
      <c r="O573" s="147"/>
      <c r="P573" s="147"/>
      <c r="Q573" s="147"/>
      <c r="R573" s="147"/>
      <c r="S573" s="147"/>
      <c r="T573" s="147"/>
      <c r="U573" s="147"/>
      <c r="V573" s="147"/>
      <c r="W573" s="147"/>
    </row>
    <row r="574" spans="1:23" ht="12.75" customHeight="1" x14ac:dyDescent="0.15">
      <c r="A574" s="147"/>
      <c r="B574" s="150"/>
      <c r="C574" s="90"/>
      <c r="D574" s="146"/>
      <c r="E574" s="82"/>
      <c r="F574" s="147"/>
      <c r="G574" s="147"/>
      <c r="H574" s="147"/>
      <c r="I574" s="147"/>
      <c r="J574" s="147"/>
      <c r="K574" s="147"/>
      <c r="L574" s="147"/>
      <c r="M574" s="147"/>
      <c r="N574" s="147"/>
      <c r="O574" s="147"/>
      <c r="P574" s="147"/>
      <c r="Q574" s="147"/>
      <c r="R574" s="147"/>
      <c r="S574" s="147"/>
      <c r="T574" s="147"/>
      <c r="U574" s="147"/>
      <c r="V574" s="147"/>
      <c r="W574" s="147"/>
    </row>
    <row r="575" spans="1:23" ht="12.75" customHeight="1" x14ac:dyDescent="0.15">
      <c r="A575" s="147"/>
      <c r="B575" s="150"/>
      <c r="C575" s="90"/>
      <c r="D575" s="146"/>
      <c r="E575" s="82"/>
      <c r="F575" s="147"/>
      <c r="G575" s="147"/>
      <c r="H575" s="147"/>
      <c r="I575" s="147"/>
      <c r="J575" s="147"/>
      <c r="K575" s="147"/>
      <c r="L575" s="147"/>
      <c r="M575" s="147"/>
      <c r="N575" s="147"/>
      <c r="O575" s="147"/>
      <c r="P575" s="147"/>
      <c r="Q575" s="147"/>
      <c r="R575" s="147"/>
      <c r="S575" s="147"/>
      <c r="T575" s="147"/>
      <c r="U575" s="147"/>
      <c r="V575" s="147"/>
      <c r="W575" s="147"/>
    </row>
    <row r="576" spans="1:23" ht="12.75" customHeight="1" x14ac:dyDescent="0.15">
      <c r="A576" s="147"/>
      <c r="B576" s="150"/>
      <c r="C576" s="90"/>
      <c r="D576" s="146"/>
      <c r="E576" s="82"/>
      <c r="F576" s="147"/>
      <c r="G576" s="147"/>
      <c r="H576" s="147"/>
      <c r="I576" s="147"/>
      <c r="J576" s="147"/>
      <c r="K576" s="147"/>
      <c r="L576" s="147"/>
      <c r="M576" s="147"/>
      <c r="N576" s="147"/>
      <c r="O576" s="147"/>
      <c r="P576" s="147"/>
      <c r="Q576" s="147"/>
      <c r="R576" s="147"/>
      <c r="S576" s="147"/>
      <c r="T576" s="147"/>
      <c r="U576" s="147"/>
      <c r="V576" s="147"/>
      <c r="W576" s="147"/>
    </row>
    <row r="577" spans="1:23" ht="12.75" customHeight="1" x14ac:dyDescent="0.15">
      <c r="A577" s="147"/>
      <c r="B577" s="150"/>
      <c r="C577" s="90"/>
      <c r="D577" s="146"/>
      <c r="E577" s="82"/>
      <c r="F577" s="147"/>
      <c r="G577" s="147"/>
      <c r="H577" s="147"/>
      <c r="I577" s="147"/>
      <c r="J577" s="147"/>
      <c r="K577" s="147"/>
      <c r="L577" s="147"/>
      <c r="M577" s="147"/>
      <c r="N577" s="147"/>
      <c r="O577" s="147"/>
      <c r="P577" s="147"/>
      <c r="Q577" s="147"/>
      <c r="R577" s="147"/>
      <c r="S577" s="147"/>
      <c r="T577" s="147"/>
      <c r="U577" s="147"/>
      <c r="V577" s="147"/>
      <c r="W577" s="147"/>
    </row>
    <row r="578" spans="1:23" ht="12.75" customHeight="1" x14ac:dyDescent="0.15">
      <c r="A578" s="147"/>
      <c r="B578" s="150"/>
      <c r="C578" s="90"/>
      <c r="D578" s="146"/>
      <c r="E578" s="82"/>
      <c r="F578" s="147"/>
      <c r="G578" s="147"/>
      <c r="H578" s="147"/>
      <c r="I578" s="147"/>
      <c r="J578" s="147"/>
      <c r="K578" s="147"/>
      <c r="L578" s="147"/>
      <c r="M578" s="147"/>
      <c r="N578" s="147"/>
      <c r="O578" s="147"/>
      <c r="P578" s="147"/>
      <c r="Q578" s="147"/>
      <c r="R578" s="147"/>
      <c r="S578" s="147"/>
      <c r="T578" s="147"/>
      <c r="U578" s="147"/>
      <c r="V578" s="147"/>
      <c r="W578" s="147"/>
    </row>
    <row r="579" spans="1:23" ht="12.75" customHeight="1" x14ac:dyDescent="0.15">
      <c r="A579" s="147"/>
      <c r="B579" s="150"/>
      <c r="C579" s="90"/>
      <c r="D579" s="146"/>
      <c r="E579" s="82"/>
      <c r="F579" s="147"/>
      <c r="G579" s="147"/>
      <c r="H579" s="147"/>
      <c r="I579" s="147"/>
      <c r="J579" s="147"/>
      <c r="K579" s="147"/>
      <c r="L579" s="147"/>
      <c r="M579" s="147"/>
      <c r="N579" s="147"/>
      <c r="O579" s="147"/>
      <c r="P579" s="147"/>
      <c r="Q579" s="147"/>
      <c r="R579" s="147"/>
      <c r="S579" s="147"/>
      <c r="T579" s="147"/>
      <c r="U579" s="147"/>
      <c r="V579" s="147"/>
      <c r="W579" s="147"/>
    </row>
    <row r="580" spans="1:23" ht="12.75" customHeight="1" x14ac:dyDescent="0.15">
      <c r="A580" s="147"/>
      <c r="B580" s="150"/>
      <c r="C580" s="90"/>
      <c r="D580" s="146"/>
      <c r="E580" s="82"/>
      <c r="F580" s="147"/>
      <c r="G580" s="147"/>
      <c r="H580" s="147"/>
      <c r="I580" s="147"/>
      <c r="J580" s="147"/>
      <c r="K580" s="147"/>
      <c r="L580" s="147"/>
      <c r="M580" s="147"/>
      <c r="N580" s="147"/>
      <c r="O580" s="147"/>
      <c r="P580" s="147"/>
      <c r="Q580" s="147"/>
      <c r="R580" s="147"/>
      <c r="S580" s="147"/>
      <c r="T580" s="147"/>
      <c r="U580" s="147"/>
      <c r="V580" s="147"/>
      <c r="W580" s="147"/>
    </row>
    <row r="581" spans="1:23" ht="12.75" customHeight="1" x14ac:dyDescent="0.15">
      <c r="A581" s="147"/>
      <c r="B581" s="150"/>
      <c r="C581" s="90"/>
      <c r="D581" s="146"/>
      <c r="E581" s="82"/>
      <c r="F581" s="147"/>
      <c r="G581" s="147"/>
      <c r="H581" s="147"/>
      <c r="I581" s="147"/>
      <c r="J581" s="147"/>
      <c r="K581" s="147"/>
      <c r="L581" s="147"/>
      <c r="M581" s="147"/>
      <c r="N581" s="147"/>
      <c r="O581" s="147"/>
      <c r="P581" s="147"/>
      <c r="Q581" s="147"/>
      <c r="R581" s="147"/>
      <c r="S581" s="147"/>
      <c r="T581" s="147"/>
      <c r="U581" s="147"/>
      <c r="V581" s="147"/>
      <c r="W581" s="147"/>
    </row>
    <row r="582" spans="1:23" ht="12.75" customHeight="1" x14ac:dyDescent="0.15">
      <c r="A582" s="147"/>
      <c r="B582" s="150"/>
      <c r="C582" s="90"/>
      <c r="D582" s="146"/>
      <c r="E582" s="82"/>
      <c r="F582" s="147"/>
      <c r="G582" s="147"/>
      <c r="H582" s="147"/>
      <c r="I582" s="147"/>
      <c r="J582" s="147"/>
      <c r="K582" s="147"/>
      <c r="L582" s="147"/>
      <c r="M582" s="147"/>
      <c r="N582" s="147"/>
      <c r="O582" s="147"/>
      <c r="P582" s="147"/>
      <c r="Q582" s="147"/>
      <c r="R582" s="147"/>
      <c r="S582" s="147"/>
      <c r="T582" s="147"/>
      <c r="U582" s="147"/>
      <c r="V582" s="147"/>
      <c r="W582" s="147"/>
    </row>
    <row r="583" spans="1:23" ht="12.75" customHeight="1" x14ac:dyDescent="0.15">
      <c r="A583" s="147"/>
      <c r="B583" s="150"/>
      <c r="C583" s="90"/>
      <c r="D583" s="146"/>
      <c r="E583" s="82"/>
      <c r="F583" s="147"/>
      <c r="G583" s="147"/>
      <c r="H583" s="147"/>
      <c r="I583" s="147"/>
      <c r="J583" s="147"/>
      <c r="K583" s="147"/>
      <c r="L583" s="147"/>
      <c r="M583" s="147"/>
      <c r="N583" s="147"/>
      <c r="O583" s="147"/>
      <c r="P583" s="147"/>
      <c r="Q583" s="147"/>
      <c r="R583" s="147"/>
      <c r="S583" s="147"/>
      <c r="T583" s="147"/>
      <c r="U583" s="147"/>
      <c r="V583" s="147"/>
      <c r="W583" s="147"/>
    </row>
    <row r="584" spans="1:23" ht="12.75" customHeight="1" x14ac:dyDescent="0.15">
      <c r="A584" s="147"/>
      <c r="B584" s="150"/>
      <c r="C584" s="90"/>
      <c r="D584" s="146"/>
      <c r="E584" s="82"/>
      <c r="F584" s="147"/>
      <c r="G584" s="147"/>
      <c r="H584" s="147"/>
      <c r="I584" s="147"/>
      <c r="J584" s="147"/>
      <c r="K584" s="147"/>
      <c r="L584" s="147"/>
      <c r="M584" s="147"/>
      <c r="N584" s="147"/>
      <c r="O584" s="147"/>
      <c r="P584" s="147"/>
      <c r="Q584" s="147"/>
      <c r="R584" s="147"/>
      <c r="S584" s="147"/>
      <c r="T584" s="147"/>
      <c r="U584" s="147"/>
      <c r="V584" s="147"/>
      <c r="W584" s="147"/>
    </row>
    <row r="585" spans="1:23" ht="12.75" customHeight="1" x14ac:dyDescent="0.15">
      <c r="A585" s="147"/>
      <c r="B585" s="150"/>
      <c r="C585" s="90"/>
      <c r="D585" s="146"/>
      <c r="E585" s="82"/>
      <c r="F585" s="147"/>
      <c r="G585" s="147"/>
      <c r="H585" s="147"/>
      <c r="I585" s="147"/>
      <c r="J585" s="147"/>
      <c r="K585" s="147"/>
      <c r="L585" s="147"/>
      <c r="M585" s="147"/>
      <c r="N585" s="147"/>
      <c r="O585" s="147"/>
      <c r="P585" s="147"/>
      <c r="Q585" s="147"/>
      <c r="R585" s="147"/>
      <c r="S585" s="147"/>
      <c r="T585" s="147"/>
      <c r="U585" s="147"/>
      <c r="V585" s="147"/>
      <c r="W585" s="147"/>
    </row>
    <row r="586" spans="1:23" ht="12.75" customHeight="1" x14ac:dyDescent="0.15">
      <c r="A586" s="147"/>
      <c r="B586" s="150"/>
      <c r="C586" s="90"/>
      <c r="D586" s="146"/>
      <c r="E586" s="82"/>
      <c r="F586" s="147"/>
      <c r="G586" s="147"/>
      <c r="H586" s="147"/>
      <c r="I586" s="147"/>
      <c r="J586" s="147"/>
      <c r="K586" s="147"/>
      <c r="L586" s="147"/>
      <c r="M586" s="147"/>
      <c r="N586" s="147"/>
      <c r="O586" s="147"/>
      <c r="P586" s="147"/>
      <c r="Q586" s="147"/>
      <c r="R586" s="147"/>
      <c r="S586" s="147"/>
      <c r="T586" s="147"/>
      <c r="U586" s="147"/>
      <c r="V586" s="147"/>
      <c r="W586" s="147"/>
    </row>
    <row r="587" spans="1:23" ht="12.75" customHeight="1" x14ac:dyDescent="0.15">
      <c r="A587" s="147"/>
      <c r="B587" s="150"/>
      <c r="C587" s="90"/>
      <c r="D587" s="146"/>
      <c r="E587" s="82"/>
      <c r="F587" s="147"/>
      <c r="G587" s="147"/>
      <c r="H587" s="147"/>
      <c r="I587" s="147"/>
      <c r="J587" s="147"/>
      <c r="K587" s="147"/>
      <c r="L587" s="147"/>
      <c r="M587" s="147"/>
      <c r="N587" s="147"/>
      <c r="O587" s="147"/>
      <c r="P587" s="147"/>
      <c r="Q587" s="147"/>
      <c r="R587" s="147"/>
      <c r="S587" s="147"/>
      <c r="T587" s="147"/>
      <c r="U587" s="147"/>
      <c r="V587" s="147"/>
      <c r="W587" s="147"/>
    </row>
    <row r="588" spans="1:23" ht="12.75" customHeight="1" x14ac:dyDescent="0.15">
      <c r="A588" s="147"/>
      <c r="B588" s="150"/>
      <c r="C588" s="90"/>
      <c r="D588" s="146"/>
      <c r="E588" s="82"/>
      <c r="F588" s="147"/>
      <c r="G588" s="147"/>
      <c r="H588" s="147"/>
      <c r="I588" s="147"/>
      <c r="J588" s="147"/>
      <c r="K588" s="147"/>
      <c r="L588" s="147"/>
      <c r="M588" s="147"/>
      <c r="N588" s="147"/>
      <c r="O588" s="147"/>
      <c r="P588" s="147"/>
      <c r="Q588" s="147"/>
      <c r="R588" s="147"/>
      <c r="S588" s="147"/>
      <c r="T588" s="147"/>
      <c r="U588" s="147"/>
      <c r="V588" s="147"/>
      <c r="W588" s="147"/>
    </row>
    <row r="589" spans="1:23" ht="12.75" customHeight="1" x14ac:dyDescent="0.15">
      <c r="A589" s="147"/>
      <c r="B589" s="150"/>
      <c r="C589" s="90"/>
      <c r="D589" s="146"/>
      <c r="E589" s="82"/>
      <c r="F589" s="147"/>
      <c r="G589" s="147"/>
      <c r="H589" s="147"/>
      <c r="I589" s="147"/>
      <c r="J589" s="147"/>
      <c r="K589" s="147"/>
      <c r="L589" s="147"/>
      <c r="M589" s="147"/>
      <c r="N589" s="147"/>
      <c r="O589" s="147"/>
      <c r="P589" s="147"/>
      <c r="Q589" s="147"/>
      <c r="R589" s="147"/>
      <c r="S589" s="147"/>
      <c r="T589" s="147"/>
      <c r="U589" s="147"/>
      <c r="V589" s="147"/>
      <c r="W589" s="147"/>
    </row>
    <row r="590" spans="1:23" ht="12.75" customHeight="1" x14ac:dyDescent="0.15">
      <c r="A590" s="147"/>
      <c r="B590" s="150"/>
      <c r="C590" s="90"/>
      <c r="D590" s="146"/>
      <c r="E590" s="82"/>
      <c r="F590" s="147"/>
      <c r="G590" s="147"/>
      <c r="H590" s="147"/>
      <c r="I590" s="147"/>
      <c r="J590" s="147"/>
      <c r="K590" s="147"/>
      <c r="L590" s="147"/>
      <c r="M590" s="147"/>
      <c r="N590" s="147"/>
      <c r="O590" s="147"/>
      <c r="P590" s="147"/>
      <c r="Q590" s="147"/>
      <c r="R590" s="147"/>
      <c r="S590" s="147"/>
      <c r="T590" s="147"/>
      <c r="U590" s="147"/>
      <c r="V590" s="147"/>
      <c r="W590" s="147"/>
    </row>
    <row r="591" spans="1:23" ht="12.75" customHeight="1" x14ac:dyDescent="0.15">
      <c r="A591" s="147"/>
      <c r="B591" s="150"/>
      <c r="C591" s="90"/>
      <c r="D591" s="146"/>
      <c r="E591" s="82"/>
      <c r="F591" s="147"/>
      <c r="G591" s="147"/>
      <c r="H591" s="147"/>
      <c r="I591" s="147"/>
      <c r="J591" s="147"/>
      <c r="K591" s="147"/>
      <c r="L591" s="147"/>
      <c r="M591" s="147"/>
      <c r="N591" s="147"/>
      <c r="O591" s="147"/>
      <c r="P591" s="147"/>
      <c r="Q591" s="147"/>
      <c r="R591" s="147"/>
      <c r="S591" s="147"/>
      <c r="T591" s="147"/>
      <c r="U591" s="147"/>
      <c r="V591" s="147"/>
      <c r="W591" s="147"/>
    </row>
    <row r="592" spans="1:23" ht="12.75" customHeight="1" x14ac:dyDescent="0.15">
      <c r="A592" s="147"/>
      <c r="B592" s="150"/>
      <c r="C592" s="90"/>
      <c r="D592" s="146"/>
      <c r="E592" s="82"/>
      <c r="F592" s="147"/>
      <c r="G592" s="147"/>
      <c r="H592" s="147"/>
      <c r="I592" s="147"/>
      <c r="J592" s="147"/>
      <c r="K592" s="147"/>
      <c r="L592" s="147"/>
      <c r="M592" s="147"/>
      <c r="N592" s="147"/>
      <c r="O592" s="147"/>
      <c r="P592" s="147"/>
      <c r="Q592" s="147"/>
      <c r="R592" s="147"/>
      <c r="S592" s="147"/>
      <c r="T592" s="147"/>
      <c r="U592" s="147"/>
      <c r="V592" s="147"/>
      <c r="W592" s="147"/>
    </row>
    <row r="593" spans="1:23" ht="12.75" customHeight="1" x14ac:dyDescent="0.15">
      <c r="A593" s="147"/>
      <c r="B593" s="150"/>
      <c r="C593" s="90"/>
      <c r="D593" s="146"/>
      <c r="E593" s="82"/>
      <c r="F593" s="147"/>
      <c r="G593" s="147"/>
      <c r="H593" s="147"/>
      <c r="I593" s="147"/>
      <c r="J593" s="147"/>
      <c r="K593" s="147"/>
      <c r="L593" s="147"/>
      <c r="M593" s="147"/>
      <c r="N593" s="147"/>
      <c r="O593" s="147"/>
      <c r="P593" s="147"/>
      <c r="Q593" s="147"/>
      <c r="R593" s="147"/>
      <c r="S593" s="147"/>
      <c r="T593" s="147"/>
      <c r="U593" s="147"/>
      <c r="V593" s="147"/>
      <c r="W593" s="147"/>
    </row>
    <row r="594" spans="1:23" ht="12.75" customHeight="1" x14ac:dyDescent="0.15">
      <c r="A594" s="147"/>
      <c r="B594" s="150"/>
      <c r="C594" s="90"/>
      <c r="D594" s="146"/>
      <c r="E594" s="82"/>
      <c r="F594" s="147"/>
      <c r="G594" s="147"/>
      <c r="H594" s="147"/>
      <c r="I594" s="147"/>
      <c r="J594" s="147"/>
      <c r="K594" s="147"/>
      <c r="L594" s="147"/>
      <c r="M594" s="147"/>
      <c r="N594" s="147"/>
      <c r="O594" s="147"/>
      <c r="P594" s="147"/>
      <c r="Q594" s="147"/>
      <c r="R594" s="147"/>
      <c r="S594" s="147"/>
      <c r="T594" s="147"/>
      <c r="U594" s="147"/>
      <c r="V594" s="147"/>
      <c r="W594" s="147"/>
    </row>
    <row r="595" spans="1:23" ht="12.75" customHeight="1" x14ac:dyDescent="0.15">
      <c r="A595" s="147"/>
      <c r="B595" s="150"/>
      <c r="C595" s="90"/>
      <c r="D595" s="146"/>
      <c r="E595" s="82"/>
      <c r="F595" s="147"/>
      <c r="G595" s="147"/>
      <c r="H595" s="147"/>
      <c r="I595" s="147"/>
      <c r="J595" s="147"/>
      <c r="K595" s="147"/>
      <c r="L595" s="147"/>
      <c r="M595" s="147"/>
      <c r="N595" s="147"/>
      <c r="O595" s="147"/>
      <c r="P595" s="147"/>
      <c r="Q595" s="147"/>
      <c r="R595" s="147"/>
      <c r="S595" s="147"/>
      <c r="T595" s="147"/>
      <c r="U595" s="147"/>
      <c r="V595" s="147"/>
      <c r="W595" s="147"/>
    </row>
    <row r="596" spans="1:23" ht="12.75" customHeight="1" x14ac:dyDescent="0.15">
      <c r="A596" s="147"/>
      <c r="B596" s="150"/>
      <c r="C596" s="90"/>
      <c r="D596" s="146"/>
      <c r="E596" s="82"/>
      <c r="F596" s="147"/>
      <c r="G596" s="147"/>
      <c r="H596" s="147"/>
      <c r="I596" s="147"/>
      <c r="J596" s="147"/>
      <c r="K596" s="147"/>
      <c r="L596" s="147"/>
      <c r="M596" s="147"/>
      <c r="N596" s="147"/>
      <c r="O596" s="147"/>
      <c r="P596" s="147"/>
      <c r="Q596" s="147"/>
      <c r="R596" s="147"/>
      <c r="S596" s="147"/>
      <c r="T596" s="147"/>
      <c r="U596" s="147"/>
      <c r="V596" s="147"/>
      <c r="W596" s="147"/>
    </row>
    <row r="597" spans="1:23" ht="12.75" customHeight="1" x14ac:dyDescent="0.15">
      <c r="A597" s="147"/>
      <c r="B597" s="150"/>
      <c r="C597" s="90"/>
      <c r="D597" s="146"/>
      <c r="E597" s="82"/>
      <c r="F597" s="147"/>
      <c r="G597" s="147"/>
      <c r="H597" s="147"/>
      <c r="I597" s="147"/>
      <c r="J597" s="147"/>
      <c r="K597" s="147"/>
      <c r="L597" s="147"/>
      <c r="M597" s="147"/>
      <c r="N597" s="147"/>
      <c r="O597" s="147"/>
      <c r="P597" s="147"/>
      <c r="Q597" s="147"/>
      <c r="R597" s="147"/>
      <c r="S597" s="147"/>
      <c r="T597" s="147"/>
      <c r="U597" s="147"/>
      <c r="V597" s="147"/>
      <c r="W597" s="147"/>
    </row>
    <row r="598" spans="1:23" ht="12.75" customHeight="1" x14ac:dyDescent="0.15">
      <c r="A598" s="147"/>
      <c r="B598" s="150"/>
      <c r="C598" s="90"/>
      <c r="D598" s="146"/>
      <c r="E598" s="82"/>
      <c r="F598" s="147"/>
      <c r="G598" s="147"/>
      <c r="H598" s="147"/>
      <c r="I598" s="147"/>
      <c r="J598" s="147"/>
      <c r="K598" s="147"/>
      <c r="L598" s="147"/>
      <c r="M598" s="147"/>
      <c r="N598" s="147"/>
      <c r="O598" s="147"/>
      <c r="P598" s="147"/>
      <c r="Q598" s="147"/>
      <c r="R598" s="147"/>
      <c r="S598" s="147"/>
      <c r="T598" s="147"/>
      <c r="U598" s="147"/>
      <c r="V598" s="147"/>
      <c r="W598" s="147"/>
    </row>
    <row r="599" spans="1:23" ht="12.75" customHeight="1" x14ac:dyDescent="0.15">
      <c r="A599" s="147"/>
      <c r="B599" s="150"/>
      <c r="C599" s="90"/>
      <c r="D599" s="146"/>
      <c r="E599" s="82"/>
      <c r="F599" s="147"/>
      <c r="G599" s="147"/>
      <c r="H599" s="147"/>
      <c r="I599" s="147"/>
      <c r="J599" s="147"/>
      <c r="K599" s="147"/>
      <c r="L599" s="147"/>
      <c r="M599" s="147"/>
      <c r="N599" s="147"/>
      <c r="O599" s="147"/>
      <c r="P599" s="147"/>
      <c r="Q599" s="147"/>
      <c r="R599" s="147"/>
      <c r="S599" s="147"/>
      <c r="T599" s="147"/>
      <c r="U599" s="147"/>
      <c r="V599" s="147"/>
      <c r="W599" s="147"/>
    </row>
    <row r="600" spans="1:23" ht="12.75" customHeight="1" x14ac:dyDescent="0.15">
      <c r="A600" s="147"/>
      <c r="B600" s="150"/>
      <c r="C600" s="90"/>
      <c r="D600" s="146"/>
      <c r="E600" s="82"/>
      <c r="F600" s="147"/>
      <c r="G600" s="147"/>
      <c r="H600" s="147"/>
      <c r="I600" s="147"/>
      <c r="J600" s="147"/>
      <c r="K600" s="147"/>
      <c r="L600" s="147"/>
      <c r="M600" s="147"/>
      <c r="N600" s="147"/>
      <c r="O600" s="147"/>
      <c r="P600" s="147"/>
      <c r="Q600" s="147"/>
      <c r="R600" s="147"/>
      <c r="S600" s="147"/>
      <c r="T600" s="147"/>
      <c r="U600" s="147"/>
      <c r="V600" s="147"/>
      <c r="W600" s="147"/>
    </row>
    <row r="601" spans="1:23" ht="12.75" customHeight="1" x14ac:dyDescent="0.15">
      <c r="A601" s="147"/>
      <c r="B601" s="150"/>
      <c r="C601" s="90"/>
      <c r="D601" s="146"/>
      <c r="E601" s="82"/>
      <c r="F601" s="147"/>
      <c r="G601" s="147"/>
      <c r="H601" s="147"/>
      <c r="I601" s="147"/>
      <c r="J601" s="147"/>
      <c r="K601" s="147"/>
      <c r="L601" s="147"/>
      <c r="M601" s="147"/>
      <c r="N601" s="147"/>
      <c r="O601" s="147"/>
      <c r="P601" s="147"/>
      <c r="Q601" s="147"/>
      <c r="R601" s="147"/>
      <c r="S601" s="147"/>
      <c r="T601" s="147"/>
      <c r="U601" s="147"/>
      <c r="V601" s="147"/>
      <c r="W601" s="147"/>
    </row>
    <row r="602" spans="1:23" ht="12.75" customHeight="1" x14ac:dyDescent="0.15">
      <c r="A602" s="147"/>
      <c r="B602" s="150"/>
      <c r="C602" s="90"/>
      <c r="D602" s="146"/>
      <c r="E602" s="82"/>
      <c r="F602" s="147"/>
      <c r="G602" s="147"/>
      <c r="H602" s="147"/>
      <c r="I602" s="147"/>
      <c r="J602" s="147"/>
      <c r="K602" s="147"/>
      <c r="L602" s="147"/>
      <c r="M602" s="147"/>
      <c r="N602" s="147"/>
      <c r="O602" s="147"/>
      <c r="P602" s="147"/>
      <c r="Q602" s="147"/>
      <c r="R602" s="147"/>
      <c r="S602" s="147"/>
      <c r="T602" s="147"/>
      <c r="U602" s="147"/>
      <c r="V602" s="147"/>
      <c r="W602" s="147"/>
    </row>
    <row r="603" spans="1:23" ht="12.75" customHeight="1" x14ac:dyDescent="0.15">
      <c r="A603" s="147"/>
      <c r="B603" s="150"/>
      <c r="C603" s="90"/>
      <c r="D603" s="146"/>
      <c r="E603" s="82"/>
      <c r="F603" s="147"/>
      <c r="G603" s="147"/>
      <c r="H603" s="147"/>
      <c r="I603" s="147"/>
      <c r="J603" s="147"/>
      <c r="K603" s="147"/>
      <c r="L603" s="147"/>
      <c r="M603" s="147"/>
      <c r="N603" s="147"/>
      <c r="O603" s="147"/>
      <c r="P603" s="147"/>
      <c r="Q603" s="147"/>
      <c r="R603" s="147"/>
      <c r="S603" s="147"/>
      <c r="T603" s="147"/>
      <c r="U603" s="147"/>
      <c r="V603" s="147"/>
      <c r="W603" s="147"/>
    </row>
    <row r="604" spans="1:23" ht="12.75" customHeight="1" x14ac:dyDescent="0.15">
      <c r="A604" s="147"/>
      <c r="B604" s="150"/>
      <c r="C604" s="90"/>
      <c r="D604" s="146"/>
      <c r="E604" s="82"/>
      <c r="F604" s="147"/>
      <c r="G604" s="147"/>
      <c r="H604" s="147"/>
      <c r="I604" s="147"/>
      <c r="J604" s="147"/>
      <c r="K604" s="147"/>
      <c r="L604" s="147"/>
      <c r="M604" s="147"/>
      <c r="N604" s="147"/>
      <c r="O604" s="147"/>
      <c r="P604" s="147"/>
      <c r="Q604" s="147"/>
      <c r="R604" s="147"/>
      <c r="S604" s="147"/>
      <c r="T604" s="147"/>
      <c r="U604" s="147"/>
      <c r="V604" s="147"/>
      <c r="W604" s="147"/>
    </row>
    <row r="605" spans="1:23" ht="12.75" customHeight="1" x14ac:dyDescent="0.15">
      <c r="A605" s="147"/>
      <c r="B605" s="150"/>
      <c r="C605" s="90"/>
      <c r="D605" s="146"/>
      <c r="E605" s="82"/>
      <c r="F605" s="147"/>
      <c r="G605" s="147"/>
      <c r="H605" s="147"/>
      <c r="I605" s="147"/>
      <c r="J605" s="147"/>
      <c r="K605" s="147"/>
      <c r="L605" s="147"/>
      <c r="M605" s="147"/>
      <c r="N605" s="147"/>
      <c r="O605" s="147"/>
      <c r="P605" s="147"/>
      <c r="Q605" s="147"/>
      <c r="R605" s="147"/>
      <c r="S605" s="147"/>
      <c r="T605" s="147"/>
      <c r="U605" s="147"/>
      <c r="V605" s="147"/>
      <c r="W605" s="147"/>
    </row>
    <row r="606" spans="1:23" ht="12.75" customHeight="1" x14ac:dyDescent="0.15">
      <c r="A606" s="147"/>
      <c r="B606" s="150"/>
      <c r="C606" s="90"/>
      <c r="D606" s="146"/>
      <c r="E606" s="82"/>
      <c r="F606" s="147"/>
      <c r="G606" s="147"/>
      <c r="H606" s="147"/>
      <c r="I606" s="147"/>
      <c r="J606" s="147"/>
      <c r="K606" s="147"/>
      <c r="L606" s="147"/>
      <c r="M606" s="147"/>
      <c r="N606" s="147"/>
      <c r="O606" s="147"/>
      <c r="P606" s="147"/>
      <c r="Q606" s="147"/>
      <c r="R606" s="147"/>
      <c r="S606" s="147"/>
      <c r="T606" s="147"/>
      <c r="U606" s="147"/>
      <c r="V606" s="147"/>
      <c r="W606" s="147"/>
    </row>
    <row r="607" spans="1:23" ht="12.75" customHeight="1" x14ac:dyDescent="0.15">
      <c r="A607" s="147"/>
      <c r="B607" s="150"/>
      <c r="C607" s="90"/>
      <c r="D607" s="146"/>
      <c r="E607" s="82"/>
      <c r="F607" s="147"/>
      <c r="G607" s="147"/>
      <c r="H607" s="147"/>
      <c r="I607" s="147"/>
      <c r="J607" s="147"/>
      <c r="K607" s="147"/>
      <c r="L607" s="147"/>
      <c r="M607" s="147"/>
      <c r="N607" s="147"/>
      <c r="O607" s="147"/>
      <c r="P607" s="147"/>
      <c r="Q607" s="147"/>
      <c r="R607" s="147"/>
      <c r="S607" s="147"/>
      <c r="T607" s="147"/>
      <c r="U607" s="147"/>
      <c r="V607" s="147"/>
      <c r="W607" s="147"/>
    </row>
    <row r="608" spans="1:23" ht="12.75" customHeight="1" x14ac:dyDescent="0.15">
      <c r="A608" s="147"/>
      <c r="B608" s="150"/>
      <c r="C608" s="90"/>
      <c r="D608" s="146"/>
      <c r="E608" s="82"/>
      <c r="F608" s="147"/>
      <c r="G608" s="147"/>
      <c r="H608" s="147"/>
      <c r="I608" s="147"/>
      <c r="J608" s="147"/>
      <c r="K608" s="147"/>
      <c r="L608" s="147"/>
      <c r="M608" s="147"/>
      <c r="N608" s="147"/>
      <c r="O608" s="147"/>
      <c r="P608" s="147"/>
      <c r="Q608" s="147"/>
      <c r="R608" s="147"/>
      <c r="S608" s="147"/>
      <c r="T608" s="147"/>
      <c r="U608" s="147"/>
      <c r="V608" s="147"/>
      <c r="W608" s="147"/>
    </row>
    <row r="609" spans="1:23" ht="12.75" customHeight="1" x14ac:dyDescent="0.15">
      <c r="A609" s="147"/>
      <c r="B609" s="150"/>
      <c r="C609" s="90"/>
      <c r="D609" s="146"/>
      <c r="E609" s="82"/>
      <c r="F609" s="147"/>
      <c r="G609" s="147"/>
      <c r="H609" s="147"/>
      <c r="I609" s="147"/>
      <c r="J609" s="147"/>
      <c r="K609" s="147"/>
      <c r="L609" s="147"/>
      <c r="M609" s="147"/>
      <c r="N609" s="147"/>
      <c r="O609" s="147"/>
      <c r="P609" s="147"/>
      <c r="Q609" s="147"/>
      <c r="R609" s="147"/>
      <c r="S609" s="147"/>
      <c r="T609" s="147"/>
      <c r="U609" s="147"/>
      <c r="V609" s="147"/>
      <c r="W609" s="147"/>
    </row>
    <row r="610" spans="1:23" ht="12.75" customHeight="1" x14ac:dyDescent="0.15">
      <c r="A610" s="147"/>
      <c r="B610" s="150"/>
      <c r="C610" s="90"/>
      <c r="D610" s="146"/>
      <c r="E610" s="82"/>
      <c r="F610" s="147"/>
      <c r="G610" s="147"/>
      <c r="H610" s="147"/>
      <c r="I610" s="147"/>
      <c r="J610" s="147"/>
      <c r="K610" s="147"/>
      <c r="L610" s="147"/>
      <c r="M610" s="147"/>
      <c r="N610" s="147"/>
      <c r="O610" s="147"/>
      <c r="P610" s="147"/>
      <c r="Q610" s="147"/>
      <c r="R610" s="147"/>
      <c r="S610" s="147"/>
      <c r="T610" s="147"/>
      <c r="U610" s="147"/>
      <c r="V610" s="147"/>
      <c r="W610" s="147"/>
    </row>
    <row r="611" spans="1:23" ht="12.75" customHeight="1" x14ac:dyDescent="0.15">
      <c r="A611" s="147"/>
      <c r="B611" s="150"/>
      <c r="C611" s="90"/>
      <c r="D611" s="146"/>
      <c r="E611" s="82"/>
      <c r="F611" s="147"/>
      <c r="G611" s="147"/>
      <c r="H611" s="147"/>
      <c r="I611" s="147"/>
      <c r="J611" s="147"/>
      <c r="K611" s="147"/>
      <c r="L611" s="147"/>
      <c r="M611" s="147"/>
      <c r="N611" s="147"/>
      <c r="O611" s="147"/>
      <c r="P611" s="147"/>
      <c r="Q611" s="147"/>
      <c r="R611" s="147"/>
      <c r="S611" s="147"/>
      <c r="T611" s="147"/>
      <c r="U611" s="147"/>
      <c r="V611" s="147"/>
      <c r="W611" s="147"/>
    </row>
    <row r="612" spans="1:23" ht="12.75" customHeight="1" x14ac:dyDescent="0.15">
      <c r="A612" s="147"/>
      <c r="B612" s="150"/>
      <c r="C612" s="90"/>
      <c r="D612" s="146"/>
      <c r="E612" s="82"/>
      <c r="F612" s="147"/>
      <c r="G612" s="147"/>
      <c r="H612" s="147"/>
      <c r="I612" s="147"/>
      <c r="J612" s="147"/>
      <c r="K612" s="147"/>
      <c r="L612" s="147"/>
      <c r="M612" s="147"/>
      <c r="N612" s="147"/>
      <c r="O612" s="147"/>
      <c r="P612" s="147"/>
      <c r="Q612" s="147"/>
      <c r="R612" s="147"/>
      <c r="S612" s="147"/>
      <c r="T612" s="147"/>
      <c r="U612" s="147"/>
      <c r="V612" s="147"/>
      <c r="W612" s="147"/>
    </row>
    <row r="613" spans="1:23" ht="12.75" customHeight="1" x14ac:dyDescent="0.15">
      <c r="A613" s="147"/>
      <c r="B613" s="150"/>
      <c r="C613" s="90"/>
      <c r="D613" s="146"/>
      <c r="E613" s="82"/>
      <c r="F613" s="147"/>
      <c r="G613" s="147"/>
      <c r="H613" s="147"/>
      <c r="I613" s="147"/>
      <c r="J613" s="147"/>
      <c r="K613" s="147"/>
      <c r="L613" s="147"/>
      <c r="M613" s="147"/>
      <c r="N613" s="147"/>
      <c r="O613" s="147"/>
      <c r="P613" s="147"/>
      <c r="Q613" s="147"/>
      <c r="R613" s="147"/>
      <c r="S613" s="147"/>
      <c r="T613" s="147"/>
      <c r="U613" s="147"/>
      <c r="V613" s="147"/>
      <c r="W613" s="147"/>
    </row>
    <row r="614" spans="1:23" ht="12.75" customHeight="1" x14ac:dyDescent="0.15">
      <c r="A614" s="147"/>
      <c r="B614" s="150"/>
      <c r="C614" s="90"/>
      <c r="D614" s="146"/>
      <c r="E614" s="82"/>
      <c r="F614" s="147"/>
      <c r="G614" s="147"/>
      <c r="H614" s="147"/>
      <c r="I614" s="147"/>
      <c r="J614" s="147"/>
      <c r="K614" s="147"/>
      <c r="L614" s="147"/>
      <c r="M614" s="147"/>
      <c r="N614" s="147"/>
      <c r="O614" s="147"/>
      <c r="P614" s="147"/>
      <c r="Q614" s="147"/>
      <c r="R614" s="147"/>
      <c r="S614" s="147"/>
      <c r="T614" s="147"/>
      <c r="U614" s="147"/>
      <c r="V614" s="147"/>
      <c r="W614" s="147"/>
    </row>
    <row r="615" spans="1:23" ht="12.75" customHeight="1" x14ac:dyDescent="0.15">
      <c r="A615" s="147"/>
      <c r="B615" s="150"/>
      <c r="C615" s="90"/>
      <c r="D615" s="146"/>
      <c r="E615" s="82"/>
      <c r="F615" s="147"/>
      <c r="G615" s="147"/>
      <c r="H615" s="147"/>
      <c r="I615" s="147"/>
      <c r="J615" s="147"/>
      <c r="K615" s="147"/>
      <c r="L615" s="147"/>
      <c r="M615" s="147"/>
      <c r="N615" s="147"/>
      <c r="O615" s="147"/>
      <c r="P615" s="147"/>
      <c r="Q615" s="147"/>
      <c r="R615" s="147"/>
      <c r="S615" s="147"/>
      <c r="T615" s="147"/>
      <c r="U615" s="147"/>
      <c r="V615" s="147"/>
      <c r="W615" s="147"/>
    </row>
    <row r="616" spans="1:23" ht="12.75" customHeight="1" x14ac:dyDescent="0.15">
      <c r="A616" s="147"/>
      <c r="B616" s="150"/>
      <c r="C616" s="90"/>
      <c r="D616" s="146"/>
      <c r="E616" s="82"/>
      <c r="F616" s="147"/>
      <c r="G616" s="147"/>
      <c r="H616" s="147"/>
      <c r="I616" s="147"/>
      <c r="J616" s="147"/>
      <c r="K616" s="147"/>
      <c r="L616" s="147"/>
      <c r="M616" s="147"/>
      <c r="N616" s="147"/>
      <c r="O616" s="147"/>
      <c r="P616" s="147"/>
      <c r="Q616" s="147"/>
      <c r="R616" s="147"/>
      <c r="S616" s="147"/>
      <c r="T616" s="147"/>
      <c r="U616" s="147"/>
      <c r="V616" s="147"/>
      <c r="W616" s="147"/>
    </row>
    <row r="617" spans="1:23" ht="12.75" customHeight="1" x14ac:dyDescent="0.15">
      <c r="A617" s="147"/>
      <c r="B617" s="150"/>
      <c r="C617" s="90"/>
      <c r="D617" s="146"/>
      <c r="E617" s="82"/>
      <c r="F617" s="147"/>
      <c r="G617" s="147"/>
      <c r="H617" s="147"/>
      <c r="I617" s="147"/>
      <c r="J617" s="147"/>
      <c r="K617" s="147"/>
      <c r="L617" s="147"/>
      <c r="M617" s="147"/>
      <c r="N617" s="147"/>
      <c r="O617" s="147"/>
      <c r="P617" s="147"/>
      <c r="Q617" s="147"/>
      <c r="R617" s="147"/>
      <c r="S617" s="147"/>
      <c r="T617" s="147"/>
      <c r="U617" s="147"/>
      <c r="V617" s="147"/>
      <c r="W617" s="147"/>
    </row>
    <row r="618" spans="1:23" ht="12.75" customHeight="1" x14ac:dyDescent="0.15">
      <c r="A618" s="147"/>
      <c r="B618" s="150"/>
      <c r="C618" s="90"/>
      <c r="D618" s="146"/>
      <c r="E618" s="82"/>
      <c r="F618" s="147"/>
      <c r="G618" s="147"/>
      <c r="H618" s="147"/>
      <c r="I618" s="147"/>
      <c r="J618" s="147"/>
      <c r="K618" s="147"/>
      <c r="L618" s="147"/>
      <c r="M618" s="147"/>
      <c r="N618" s="147"/>
      <c r="O618" s="147"/>
      <c r="P618" s="147"/>
      <c r="Q618" s="147"/>
      <c r="R618" s="147"/>
      <c r="S618" s="147"/>
      <c r="T618" s="147"/>
      <c r="U618" s="147"/>
      <c r="V618" s="147"/>
      <c r="W618" s="147"/>
    </row>
    <row r="619" spans="1:23" ht="12.75" customHeight="1" x14ac:dyDescent="0.15">
      <c r="A619" s="147"/>
      <c r="B619" s="150"/>
      <c r="C619" s="90"/>
      <c r="D619" s="146"/>
      <c r="E619" s="82"/>
      <c r="F619" s="147"/>
      <c r="G619" s="147"/>
      <c r="H619" s="147"/>
      <c r="I619" s="147"/>
      <c r="J619" s="147"/>
      <c r="K619" s="147"/>
      <c r="L619" s="147"/>
      <c r="M619" s="147"/>
      <c r="N619" s="147"/>
      <c r="O619" s="147"/>
      <c r="P619" s="147"/>
      <c r="Q619" s="147"/>
      <c r="R619" s="147"/>
      <c r="S619" s="147"/>
      <c r="T619" s="147"/>
      <c r="U619" s="147"/>
      <c r="V619" s="147"/>
      <c r="W619" s="147"/>
    </row>
    <row r="620" spans="1:23" ht="12.75" customHeight="1" x14ac:dyDescent="0.15">
      <c r="A620" s="147"/>
      <c r="B620" s="150"/>
      <c r="C620" s="90"/>
      <c r="D620" s="146"/>
      <c r="E620" s="82"/>
      <c r="F620" s="147"/>
      <c r="G620" s="147"/>
      <c r="H620" s="147"/>
      <c r="I620" s="147"/>
      <c r="J620" s="147"/>
      <c r="K620" s="147"/>
      <c r="L620" s="147"/>
      <c r="M620" s="147"/>
      <c r="N620" s="147"/>
      <c r="O620" s="147"/>
      <c r="P620" s="147"/>
      <c r="Q620" s="147"/>
      <c r="R620" s="147"/>
      <c r="S620" s="147"/>
      <c r="T620" s="147"/>
      <c r="U620" s="147"/>
      <c r="V620" s="147"/>
      <c r="W620" s="147"/>
    </row>
    <row r="621" spans="1:23" ht="12.75" customHeight="1" x14ac:dyDescent="0.15">
      <c r="A621" s="147"/>
      <c r="B621" s="150"/>
      <c r="C621" s="90"/>
      <c r="D621" s="146"/>
      <c r="E621" s="82"/>
      <c r="F621" s="147"/>
      <c r="G621" s="147"/>
      <c r="H621" s="147"/>
      <c r="I621" s="147"/>
      <c r="J621" s="147"/>
      <c r="K621" s="147"/>
      <c r="L621" s="147"/>
      <c r="M621" s="147"/>
      <c r="N621" s="147"/>
      <c r="O621" s="147"/>
      <c r="P621" s="147"/>
      <c r="Q621" s="147"/>
      <c r="R621" s="147"/>
      <c r="S621" s="147"/>
      <c r="T621" s="147"/>
      <c r="U621" s="147"/>
      <c r="V621" s="147"/>
      <c r="W621" s="147"/>
    </row>
    <row r="622" spans="1:23" ht="12.75" customHeight="1" x14ac:dyDescent="0.15">
      <c r="A622" s="147"/>
      <c r="B622" s="150"/>
      <c r="C622" s="90"/>
      <c r="D622" s="146"/>
      <c r="E622" s="82"/>
      <c r="F622" s="147"/>
      <c r="G622" s="147"/>
      <c r="H622" s="147"/>
      <c r="I622" s="147"/>
      <c r="J622" s="147"/>
      <c r="K622" s="147"/>
      <c r="L622" s="147"/>
      <c r="M622" s="147"/>
      <c r="N622" s="147"/>
      <c r="O622" s="147"/>
      <c r="P622" s="147"/>
      <c r="Q622" s="147"/>
      <c r="R622" s="147"/>
      <c r="S622" s="147"/>
      <c r="T622" s="147"/>
      <c r="U622" s="147"/>
      <c r="V622" s="147"/>
      <c r="W622" s="147"/>
    </row>
    <row r="623" spans="1:23" ht="12.75" customHeight="1" x14ac:dyDescent="0.15">
      <c r="A623" s="147"/>
      <c r="B623" s="150"/>
      <c r="C623" s="90"/>
      <c r="D623" s="146"/>
      <c r="E623" s="82"/>
      <c r="F623" s="147"/>
      <c r="G623" s="147"/>
      <c r="H623" s="147"/>
      <c r="I623" s="147"/>
      <c r="J623" s="147"/>
      <c r="K623" s="147"/>
      <c r="L623" s="147"/>
      <c r="M623" s="147"/>
      <c r="N623" s="147"/>
      <c r="O623" s="147"/>
      <c r="P623" s="147"/>
      <c r="Q623" s="147"/>
      <c r="R623" s="147"/>
      <c r="S623" s="147"/>
      <c r="T623" s="147"/>
      <c r="U623" s="147"/>
      <c r="V623" s="147"/>
      <c r="W623" s="147"/>
    </row>
    <row r="624" spans="1:23" ht="12.75" customHeight="1" x14ac:dyDescent="0.15">
      <c r="A624" s="147"/>
      <c r="B624" s="150"/>
      <c r="C624" s="90"/>
      <c r="D624" s="146"/>
      <c r="E624" s="82"/>
      <c r="F624" s="147"/>
      <c r="G624" s="147"/>
      <c r="H624" s="147"/>
      <c r="I624" s="147"/>
      <c r="J624" s="147"/>
      <c r="K624" s="147"/>
      <c r="L624" s="147"/>
      <c r="M624" s="147"/>
      <c r="N624" s="147"/>
      <c r="O624" s="147"/>
      <c r="P624" s="147"/>
      <c r="Q624" s="147"/>
      <c r="R624" s="147"/>
      <c r="S624" s="147"/>
      <c r="T624" s="147"/>
      <c r="U624" s="147"/>
      <c r="V624" s="147"/>
      <c r="W624" s="147"/>
    </row>
    <row r="625" spans="1:23" ht="12.75" customHeight="1" x14ac:dyDescent="0.15">
      <c r="A625" s="147"/>
      <c r="B625" s="150"/>
      <c r="C625" s="90"/>
      <c r="D625" s="146"/>
      <c r="E625" s="82"/>
      <c r="F625" s="147"/>
      <c r="G625" s="147"/>
      <c r="H625" s="147"/>
      <c r="I625" s="147"/>
      <c r="J625" s="147"/>
      <c r="K625" s="147"/>
      <c r="L625" s="147"/>
      <c r="M625" s="147"/>
      <c r="N625" s="147"/>
      <c r="O625" s="147"/>
      <c r="P625" s="147"/>
      <c r="Q625" s="147"/>
      <c r="R625" s="147"/>
      <c r="S625" s="147"/>
      <c r="T625" s="147"/>
      <c r="U625" s="147"/>
      <c r="V625" s="147"/>
      <c r="W625" s="147"/>
    </row>
    <row r="626" spans="1:23" ht="12.75" customHeight="1" x14ac:dyDescent="0.15">
      <c r="A626" s="147"/>
      <c r="B626" s="150"/>
      <c r="C626" s="90"/>
      <c r="D626" s="146"/>
      <c r="E626" s="82"/>
      <c r="F626" s="147"/>
      <c r="G626" s="147"/>
      <c r="H626" s="147"/>
      <c r="I626" s="147"/>
      <c r="J626" s="147"/>
      <c r="K626" s="147"/>
      <c r="L626" s="147"/>
      <c r="M626" s="147"/>
      <c r="N626" s="147"/>
      <c r="O626" s="147"/>
      <c r="P626" s="147"/>
      <c r="Q626" s="147"/>
      <c r="R626" s="147"/>
      <c r="S626" s="147"/>
      <c r="T626" s="147"/>
      <c r="U626" s="147"/>
      <c r="V626" s="147"/>
      <c r="W626" s="147"/>
    </row>
    <row r="627" spans="1:23" ht="12.75" customHeight="1" x14ac:dyDescent="0.15">
      <c r="A627" s="147"/>
      <c r="B627" s="150"/>
      <c r="C627" s="90"/>
      <c r="D627" s="146"/>
      <c r="E627" s="82"/>
      <c r="F627" s="147"/>
      <c r="G627" s="147"/>
      <c r="H627" s="147"/>
      <c r="I627" s="147"/>
      <c r="J627" s="147"/>
      <c r="K627" s="147"/>
      <c r="L627" s="147"/>
      <c r="M627" s="147"/>
      <c r="N627" s="147"/>
      <c r="O627" s="147"/>
      <c r="P627" s="147"/>
      <c r="Q627" s="147"/>
      <c r="R627" s="147"/>
      <c r="S627" s="147"/>
      <c r="T627" s="147"/>
      <c r="U627" s="147"/>
      <c r="V627" s="147"/>
      <c r="W627" s="147"/>
    </row>
    <row r="628" spans="1:23" ht="12.75" customHeight="1" x14ac:dyDescent="0.15">
      <c r="A628" s="147"/>
      <c r="B628" s="150"/>
      <c r="C628" s="90"/>
      <c r="D628" s="146"/>
      <c r="E628" s="82"/>
      <c r="F628" s="147"/>
      <c r="G628" s="147"/>
      <c r="H628" s="147"/>
      <c r="I628" s="147"/>
      <c r="J628" s="147"/>
      <c r="K628" s="147"/>
      <c r="L628" s="147"/>
      <c r="M628" s="147"/>
      <c r="N628" s="147"/>
      <c r="O628" s="147"/>
      <c r="P628" s="147"/>
      <c r="Q628" s="147"/>
      <c r="R628" s="147"/>
      <c r="S628" s="147"/>
      <c r="T628" s="147"/>
      <c r="U628" s="147"/>
      <c r="V628" s="147"/>
      <c r="W628" s="147"/>
    </row>
    <row r="629" spans="1:23" ht="12.75" customHeight="1" x14ac:dyDescent="0.15">
      <c r="A629" s="147"/>
      <c r="B629" s="150"/>
      <c r="C629" s="90"/>
      <c r="D629" s="146"/>
      <c r="E629" s="82"/>
      <c r="F629" s="147"/>
      <c r="G629" s="147"/>
      <c r="H629" s="147"/>
      <c r="I629" s="147"/>
      <c r="J629" s="147"/>
      <c r="K629" s="147"/>
      <c r="L629" s="147"/>
      <c r="M629" s="147"/>
      <c r="N629" s="147"/>
      <c r="O629" s="147"/>
      <c r="P629" s="147"/>
      <c r="Q629" s="147"/>
      <c r="R629" s="147"/>
      <c r="S629" s="147"/>
      <c r="T629" s="147"/>
      <c r="U629" s="147"/>
      <c r="V629" s="147"/>
      <c r="W629" s="147"/>
    </row>
    <row r="630" spans="1:23" ht="12.75" customHeight="1" x14ac:dyDescent="0.15">
      <c r="A630" s="147"/>
      <c r="B630" s="150"/>
      <c r="C630" s="90"/>
      <c r="D630" s="146"/>
      <c r="E630" s="82"/>
      <c r="F630" s="147"/>
      <c r="G630" s="147"/>
      <c r="H630" s="147"/>
      <c r="I630" s="147"/>
      <c r="J630" s="147"/>
      <c r="K630" s="147"/>
      <c r="L630" s="147"/>
      <c r="M630" s="147"/>
      <c r="N630" s="147"/>
      <c r="O630" s="147"/>
      <c r="P630" s="147"/>
      <c r="Q630" s="147"/>
      <c r="R630" s="147"/>
      <c r="S630" s="147"/>
      <c r="T630" s="147"/>
      <c r="U630" s="147"/>
      <c r="V630" s="147"/>
      <c r="W630" s="147"/>
    </row>
    <row r="631" spans="1:23" ht="12.75" customHeight="1" x14ac:dyDescent="0.15">
      <c r="A631" s="147"/>
      <c r="B631" s="150"/>
      <c r="C631" s="90"/>
      <c r="D631" s="146"/>
      <c r="E631" s="82"/>
      <c r="F631" s="147"/>
      <c r="G631" s="147"/>
      <c r="H631" s="147"/>
      <c r="I631" s="147"/>
      <c r="J631" s="147"/>
      <c r="K631" s="147"/>
      <c r="L631" s="147"/>
      <c r="M631" s="147"/>
      <c r="N631" s="147"/>
      <c r="O631" s="147"/>
      <c r="P631" s="147"/>
      <c r="Q631" s="147"/>
      <c r="R631" s="147"/>
      <c r="S631" s="147"/>
      <c r="T631" s="147"/>
      <c r="U631" s="147"/>
      <c r="V631" s="147"/>
      <c r="W631" s="147"/>
    </row>
    <row r="632" spans="1:23" ht="12.75" customHeight="1" x14ac:dyDescent="0.15">
      <c r="A632" s="147"/>
      <c r="B632" s="150"/>
      <c r="C632" s="90"/>
      <c r="D632" s="146"/>
      <c r="E632" s="82"/>
      <c r="F632" s="147"/>
      <c r="G632" s="147"/>
      <c r="H632" s="147"/>
      <c r="I632" s="147"/>
      <c r="J632" s="147"/>
      <c r="K632" s="147"/>
      <c r="L632" s="147"/>
      <c r="M632" s="147"/>
      <c r="N632" s="147"/>
      <c r="O632" s="147"/>
      <c r="P632" s="147"/>
      <c r="Q632" s="147"/>
      <c r="R632" s="147"/>
      <c r="S632" s="147"/>
      <c r="T632" s="147"/>
      <c r="U632" s="147"/>
      <c r="V632" s="147"/>
      <c r="W632" s="147"/>
    </row>
    <row r="633" spans="1:23" ht="12.75" customHeight="1" x14ac:dyDescent="0.15">
      <c r="A633" s="147"/>
      <c r="B633" s="150"/>
      <c r="C633" s="90"/>
      <c r="D633" s="146"/>
      <c r="E633" s="82"/>
      <c r="F633" s="147"/>
      <c r="G633" s="147"/>
      <c r="H633" s="147"/>
      <c r="I633" s="147"/>
      <c r="J633" s="147"/>
      <c r="K633" s="147"/>
      <c r="L633" s="147"/>
      <c r="M633" s="147"/>
      <c r="N633" s="147"/>
      <c r="O633" s="147"/>
      <c r="P633" s="147"/>
      <c r="Q633" s="147"/>
      <c r="R633" s="147"/>
      <c r="S633" s="147"/>
      <c r="T633" s="147"/>
      <c r="U633" s="147"/>
      <c r="V633" s="147"/>
      <c r="W633" s="147"/>
    </row>
    <row r="634" spans="1:23" ht="12.75" customHeight="1" x14ac:dyDescent="0.15">
      <c r="A634" s="147"/>
      <c r="B634" s="150"/>
      <c r="C634" s="90"/>
      <c r="D634" s="146"/>
      <c r="E634" s="82"/>
      <c r="F634" s="147"/>
      <c r="G634" s="147"/>
      <c r="H634" s="147"/>
      <c r="I634" s="147"/>
      <c r="J634" s="147"/>
      <c r="K634" s="147"/>
      <c r="L634" s="147"/>
      <c r="M634" s="147"/>
      <c r="N634" s="147"/>
      <c r="O634" s="147"/>
      <c r="P634" s="147"/>
      <c r="Q634" s="147"/>
      <c r="R634" s="147"/>
      <c r="S634" s="147"/>
      <c r="T634" s="147"/>
      <c r="U634" s="147"/>
      <c r="V634" s="147"/>
      <c r="W634" s="147"/>
    </row>
    <row r="635" spans="1:23" ht="12.75" customHeight="1" x14ac:dyDescent="0.15">
      <c r="A635" s="147"/>
      <c r="B635" s="150"/>
      <c r="C635" s="90"/>
      <c r="D635" s="146"/>
      <c r="E635" s="82"/>
      <c r="F635" s="147"/>
      <c r="G635" s="147"/>
      <c r="H635" s="147"/>
      <c r="I635" s="147"/>
      <c r="J635" s="147"/>
      <c r="K635" s="147"/>
      <c r="L635" s="147"/>
      <c r="M635" s="147"/>
      <c r="N635" s="147"/>
      <c r="O635" s="147"/>
      <c r="P635" s="147"/>
      <c r="Q635" s="147"/>
      <c r="R635" s="147"/>
      <c r="S635" s="147"/>
      <c r="T635" s="147"/>
      <c r="U635" s="147"/>
      <c r="V635" s="147"/>
      <c r="W635" s="147"/>
    </row>
    <row r="636" spans="1:23" ht="12.75" customHeight="1" x14ac:dyDescent="0.15">
      <c r="A636" s="147"/>
      <c r="B636" s="150"/>
      <c r="C636" s="90"/>
      <c r="D636" s="146"/>
      <c r="E636" s="82"/>
      <c r="F636" s="147"/>
      <c r="G636" s="147"/>
      <c r="H636" s="147"/>
      <c r="I636" s="147"/>
      <c r="J636" s="147"/>
      <c r="K636" s="147"/>
      <c r="L636" s="147"/>
      <c r="M636" s="147"/>
      <c r="N636" s="147"/>
      <c r="O636" s="147"/>
      <c r="P636" s="147"/>
      <c r="Q636" s="147"/>
      <c r="R636" s="147"/>
      <c r="S636" s="147"/>
      <c r="T636" s="147"/>
      <c r="U636" s="147"/>
      <c r="V636" s="147"/>
      <c r="W636" s="147"/>
    </row>
    <row r="637" spans="1:23" ht="12.75" customHeight="1" x14ac:dyDescent="0.15">
      <c r="A637" s="147"/>
      <c r="B637" s="150"/>
      <c r="C637" s="90"/>
      <c r="D637" s="146"/>
      <c r="E637" s="82"/>
      <c r="F637" s="147"/>
      <c r="G637" s="147"/>
      <c r="H637" s="147"/>
      <c r="I637" s="147"/>
      <c r="J637" s="147"/>
      <c r="K637" s="147"/>
      <c r="L637" s="147"/>
      <c r="M637" s="147"/>
      <c r="N637" s="147"/>
      <c r="O637" s="147"/>
      <c r="P637" s="147"/>
      <c r="Q637" s="147"/>
      <c r="R637" s="147"/>
      <c r="S637" s="147"/>
      <c r="T637" s="147"/>
      <c r="U637" s="147"/>
      <c r="V637" s="147"/>
      <c r="W637" s="147"/>
    </row>
    <row r="638" spans="1:23" ht="12.75" customHeight="1" x14ac:dyDescent="0.15">
      <c r="A638" s="147"/>
      <c r="B638" s="150"/>
      <c r="C638" s="90"/>
      <c r="D638" s="146"/>
      <c r="E638" s="82"/>
      <c r="F638" s="147"/>
      <c r="G638" s="147"/>
      <c r="H638" s="147"/>
      <c r="I638" s="147"/>
      <c r="J638" s="147"/>
      <c r="K638" s="147"/>
      <c r="L638" s="147"/>
      <c r="M638" s="147"/>
      <c r="N638" s="147"/>
      <c r="O638" s="147"/>
      <c r="P638" s="147"/>
      <c r="Q638" s="147"/>
      <c r="R638" s="147"/>
      <c r="S638" s="147"/>
      <c r="T638" s="147"/>
      <c r="U638" s="147"/>
      <c r="V638" s="147"/>
      <c r="W638" s="147"/>
    </row>
    <row r="639" spans="1:23" ht="12.75" customHeight="1" x14ac:dyDescent="0.15">
      <c r="A639" s="147"/>
      <c r="B639" s="150"/>
      <c r="C639" s="90"/>
      <c r="D639" s="146"/>
      <c r="E639" s="82"/>
      <c r="F639" s="147"/>
      <c r="G639" s="147"/>
      <c r="H639" s="147"/>
      <c r="I639" s="147"/>
      <c r="J639" s="147"/>
      <c r="K639" s="147"/>
      <c r="L639" s="147"/>
      <c r="M639" s="147"/>
      <c r="N639" s="147"/>
      <c r="O639" s="147"/>
      <c r="P639" s="147"/>
      <c r="Q639" s="147"/>
      <c r="R639" s="147"/>
      <c r="S639" s="147"/>
      <c r="T639" s="147"/>
      <c r="U639" s="147"/>
      <c r="V639" s="147"/>
      <c r="W639" s="147"/>
    </row>
    <row r="640" spans="1:23" ht="12.75" customHeight="1" x14ac:dyDescent="0.15">
      <c r="A640" s="147"/>
      <c r="B640" s="150"/>
      <c r="C640" s="90"/>
      <c r="D640" s="146"/>
      <c r="E640" s="82"/>
      <c r="F640" s="147"/>
      <c r="G640" s="147"/>
      <c r="H640" s="147"/>
      <c r="I640" s="147"/>
      <c r="J640" s="147"/>
      <c r="K640" s="147"/>
      <c r="L640" s="147"/>
      <c r="M640" s="147"/>
      <c r="N640" s="147"/>
      <c r="O640" s="147"/>
      <c r="P640" s="147"/>
      <c r="Q640" s="147"/>
      <c r="R640" s="147"/>
      <c r="S640" s="147"/>
      <c r="T640" s="147"/>
      <c r="U640" s="147"/>
      <c r="V640" s="147"/>
      <c r="W640" s="147"/>
    </row>
    <row r="641" spans="1:23" ht="12.75" customHeight="1" x14ac:dyDescent="0.15">
      <c r="A641" s="147"/>
      <c r="B641" s="150"/>
      <c r="C641" s="90"/>
      <c r="D641" s="146"/>
      <c r="E641" s="82"/>
      <c r="F641" s="147"/>
      <c r="G641" s="147"/>
      <c r="H641" s="147"/>
      <c r="I641" s="147"/>
      <c r="J641" s="147"/>
      <c r="K641" s="147"/>
      <c r="L641" s="147"/>
      <c r="M641" s="147"/>
      <c r="N641" s="147"/>
      <c r="O641" s="147"/>
      <c r="P641" s="147"/>
      <c r="Q641" s="147"/>
      <c r="R641" s="147"/>
      <c r="S641" s="147"/>
      <c r="T641" s="147"/>
      <c r="U641" s="147"/>
      <c r="V641" s="147"/>
      <c r="W641" s="147"/>
    </row>
    <row r="642" spans="1:23" ht="12.75" customHeight="1" x14ac:dyDescent="0.15">
      <c r="A642" s="147"/>
      <c r="B642" s="150"/>
      <c r="C642" s="90"/>
      <c r="D642" s="146"/>
      <c r="E642" s="82"/>
      <c r="F642" s="147"/>
      <c r="G642" s="147"/>
      <c r="H642" s="147"/>
      <c r="I642" s="147"/>
      <c r="J642" s="147"/>
      <c r="K642" s="147"/>
      <c r="L642" s="147"/>
      <c r="M642" s="147"/>
      <c r="N642" s="147"/>
      <c r="O642" s="147"/>
      <c r="P642" s="147"/>
      <c r="Q642" s="147"/>
      <c r="R642" s="147"/>
      <c r="S642" s="147"/>
      <c r="T642" s="147"/>
      <c r="U642" s="147"/>
      <c r="V642" s="147"/>
      <c r="W642" s="147"/>
    </row>
    <row r="643" spans="1:23" ht="12.75" customHeight="1" x14ac:dyDescent="0.15">
      <c r="A643" s="147"/>
      <c r="B643" s="150"/>
      <c r="C643" s="90"/>
      <c r="D643" s="146"/>
      <c r="E643" s="82"/>
      <c r="F643" s="147"/>
      <c r="G643" s="147"/>
      <c r="H643" s="147"/>
      <c r="I643" s="147"/>
      <c r="J643" s="147"/>
      <c r="K643" s="147"/>
      <c r="L643" s="147"/>
      <c r="M643" s="147"/>
      <c r="N643" s="147"/>
      <c r="O643" s="147"/>
      <c r="P643" s="147"/>
      <c r="Q643" s="147"/>
      <c r="R643" s="147"/>
      <c r="S643" s="147"/>
      <c r="T643" s="147"/>
      <c r="U643" s="147"/>
      <c r="V643" s="147"/>
      <c r="W643" s="147"/>
    </row>
    <row r="644" spans="1:23" ht="12.75" customHeight="1" x14ac:dyDescent="0.15">
      <c r="A644" s="147"/>
      <c r="B644" s="150"/>
      <c r="C644" s="90"/>
      <c r="D644" s="146"/>
      <c r="E644" s="82"/>
      <c r="F644" s="147"/>
      <c r="G644" s="147"/>
      <c r="H644" s="147"/>
      <c r="I644" s="147"/>
      <c r="J644" s="147"/>
      <c r="K644" s="147"/>
      <c r="L644" s="147"/>
      <c r="M644" s="147"/>
      <c r="N644" s="147"/>
      <c r="O644" s="147"/>
      <c r="P644" s="147"/>
      <c r="Q644" s="147"/>
      <c r="R644" s="147"/>
      <c r="S644" s="147"/>
      <c r="T644" s="147"/>
      <c r="U644" s="147"/>
      <c r="V644" s="147"/>
      <c r="W644" s="147"/>
    </row>
    <row r="645" spans="1:23" ht="12.75" customHeight="1" x14ac:dyDescent="0.15">
      <c r="A645" s="147"/>
      <c r="B645" s="150"/>
      <c r="C645" s="90"/>
      <c r="D645" s="146"/>
      <c r="E645" s="82"/>
      <c r="F645" s="147"/>
      <c r="G645" s="147"/>
      <c r="H645" s="147"/>
      <c r="I645" s="147"/>
      <c r="J645" s="147"/>
      <c r="K645" s="147"/>
      <c r="L645" s="147"/>
      <c r="M645" s="147"/>
      <c r="N645" s="147"/>
      <c r="O645" s="147"/>
      <c r="P645" s="147"/>
      <c r="Q645" s="147"/>
      <c r="R645" s="147"/>
      <c r="S645" s="147"/>
      <c r="T645" s="147"/>
      <c r="U645" s="147"/>
      <c r="V645" s="147"/>
      <c r="W645" s="147"/>
    </row>
    <row r="646" spans="1:23" ht="12.75" customHeight="1" x14ac:dyDescent="0.15">
      <c r="A646" s="147"/>
      <c r="B646" s="150"/>
      <c r="C646" s="90"/>
      <c r="D646" s="146"/>
      <c r="E646" s="82"/>
      <c r="F646" s="147"/>
      <c r="G646" s="147"/>
      <c r="H646" s="147"/>
      <c r="I646" s="147"/>
      <c r="J646" s="147"/>
      <c r="K646" s="147"/>
      <c r="L646" s="147"/>
      <c r="M646" s="147"/>
      <c r="N646" s="147"/>
      <c r="O646" s="147"/>
      <c r="P646" s="147"/>
      <c r="Q646" s="147"/>
      <c r="R646" s="147"/>
      <c r="S646" s="147"/>
      <c r="T646" s="147"/>
      <c r="U646" s="147"/>
      <c r="V646" s="147"/>
      <c r="W646" s="147"/>
    </row>
    <row r="647" spans="1:23" ht="12.75" customHeight="1" x14ac:dyDescent="0.15">
      <c r="A647" s="147"/>
      <c r="B647" s="150"/>
      <c r="C647" s="90"/>
      <c r="D647" s="146"/>
      <c r="E647" s="82"/>
      <c r="F647" s="147"/>
      <c r="G647" s="147"/>
      <c r="H647" s="147"/>
      <c r="I647" s="147"/>
      <c r="J647" s="147"/>
      <c r="K647" s="147"/>
      <c r="L647" s="147"/>
      <c r="M647" s="147"/>
      <c r="N647" s="147"/>
      <c r="O647" s="147"/>
      <c r="P647" s="147"/>
      <c r="Q647" s="147"/>
      <c r="R647" s="147"/>
      <c r="S647" s="147"/>
      <c r="T647" s="147"/>
      <c r="U647" s="147"/>
      <c r="V647" s="147"/>
      <c r="W647" s="147"/>
    </row>
    <row r="648" spans="1:23" ht="12.75" customHeight="1" x14ac:dyDescent="0.15">
      <c r="A648" s="147"/>
      <c r="B648" s="150"/>
      <c r="C648" s="90"/>
      <c r="D648" s="146"/>
      <c r="E648" s="82"/>
      <c r="F648" s="147"/>
      <c r="G648" s="147"/>
      <c r="H648" s="147"/>
      <c r="I648" s="147"/>
      <c r="J648" s="147"/>
      <c r="K648" s="147"/>
      <c r="L648" s="147"/>
      <c r="M648" s="147"/>
      <c r="N648" s="147"/>
      <c r="O648" s="147"/>
      <c r="P648" s="147"/>
      <c r="Q648" s="147"/>
      <c r="R648" s="147"/>
      <c r="S648" s="147"/>
      <c r="T648" s="147"/>
      <c r="U648" s="147"/>
      <c r="V648" s="147"/>
      <c r="W648" s="147"/>
    </row>
    <row r="649" spans="1:23" ht="12.75" customHeight="1" x14ac:dyDescent="0.15">
      <c r="A649" s="147"/>
      <c r="B649" s="150"/>
      <c r="C649" s="90"/>
      <c r="D649" s="146"/>
      <c r="E649" s="82"/>
      <c r="F649" s="147"/>
      <c r="G649" s="147"/>
      <c r="H649" s="147"/>
      <c r="I649" s="147"/>
      <c r="J649" s="147"/>
      <c r="K649" s="147"/>
      <c r="L649" s="147"/>
      <c r="M649" s="147"/>
      <c r="N649" s="147"/>
      <c r="O649" s="147"/>
      <c r="P649" s="147"/>
      <c r="Q649" s="147"/>
      <c r="R649" s="147"/>
      <c r="S649" s="147"/>
      <c r="T649" s="147"/>
      <c r="U649" s="147"/>
      <c r="V649" s="147"/>
      <c r="W649" s="147"/>
    </row>
    <row r="650" spans="1:23" ht="12.75" customHeight="1" x14ac:dyDescent="0.15">
      <c r="A650" s="147"/>
      <c r="B650" s="150"/>
      <c r="C650" s="90"/>
      <c r="D650" s="146"/>
      <c r="E650" s="82"/>
      <c r="F650" s="147"/>
      <c r="G650" s="147"/>
      <c r="H650" s="147"/>
      <c r="I650" s="147"/>
      <c r="J650" s="147"/>
      <c r="K650" s="147"/>
      <c r="L650" s="147"/>
      <c r="M650" s="147"/>
      <c r="N650" s="147"/>
      <c r="O650" s="147"/>
      <c r="P650" s="147"/>
      <c r="Q650" s="147"/>
      <c r="R650" s="147"/>
      <c r="S650" s="147"/>
      <c r="T650" s="147"/>
      <c r="U650" s="147"/>
      <c r="V650" s="147"/>
      <c r="W650" s="147"/>
    </row>
    <row r="651" spans="1:23" ht="12.75" customHeight="1" x14ac:dyDescent="0.15">
      <c r="A651" s="147"/>
      <c r="B651" s="150"/>
      <c r="C651" s="90"/>
      <c r="D651" s="146"/>
      <c r="E651" s="82"/>
      <c r="F651" s="147"/>
      <c r="G651" s="147"/>
      <c r="H651" s="147"/>
      <c r="I651" s="147"/>
      <c r="J651" s="147"/>
      <c r="K651" s="147"/>
      <c r="L651" s="147"/>
      <c r="M651" s="147"/>
      <c r="N651" s="147"/>
      <c r="O651" s="147"/>
      <c r="P651" s="147"/>
      <c r="Q651" s="147"/>
      <c r="R651" s="147"/>
      <c r="S651" s="147"/>
      <c r="T651" s="147"/>
      <c r="U651" s="147"/>
      <c r="V651" s="147"/>
      <c r="W651" s="147"/>
    </row>
    <row r="652" spans="1:23" ht="12.75" customHeight="1" x14ac:dyDescent="0.15">
      <c r="A652" s="147"/>
      <c r="B652" s="150"/>
      <c r="C652" s="90"/>
      <c r="D652" s="146"/>
      <c r="E652" s="82"/>
      <c r="F652" s="147"/>
      <c r="G652" s="147"/>
      <c r="H652" s="147"/>
      <c r="I652" s="147"/>
      <c r="J652" s="147"/>
      <c r="K652" s="147"/>
      <c r="L652" s="147"/>
      <c r="M652" s="147"/>
      <c r="N652" s="147"/>
      <c r="O652" s="147"/>
      <c r="P652" s="147"/>
      <c r="Q652" s="147"/>
      <c r="R652" s="147"/>
      <c r="S652" s="147"/>
      <c r="T652" s="147"/>
      <c r="U652" s="147"/>
      <c r="V652" s="147"/>
      <c r="W652" s="147"/>
    </row>
    <row r="653" spans="1:23" ht="12.75" customHeight="1" x14ac:dyDescent="0.15">
      <c r="A653" s="147"/>
      <c r="B653" s="150"/>
      <c r="C653" s="90"/>
      <c r="D653" s="146"/>
      <c r="E653" s="82"/>
      <c r="F653" s="147"/>
      <c r="G653" s="147"/>
      <c r="H653" s="147"/>
      <c r="I653" s="147"/>
      <c r="J653" s="147"/>
      <c r="K653" s="147"/>
      <c r="L653" s="147"/>
      <c r="M653" s="147"/>
      <c r="N653" s="147"/>
      <c r="O653" s="147"/>
      <c r="P653" s="147"/>
      <c r="Q653" s="147"/>
      <c r="R653" s="147"/>
      <c r="S653" s="147"/>
      <c r="T653" s="147"/>
      <c r="U653" s="147"/>
      <c r="V653" s="147"/>
      <c r="W653" s="147"/>
    </row>
    <row r="654" spans="1:23" ht="12.75" customHeight="1" x14ac:dyDescent="0.15">
      <c r="A654" s="147"/>
      <c r="B654" s="150"/>
      <c r="C654" s="90"/>
      <c r="D654" s="146"/>
      <c r="E654" s="82"/>
      <c r="F654" s="147"/>
      <c r="G654" s="147"/>
      <c r="H654" s="147"/>
      <c r="I654" s="147"/>
      <c r="J654" s="147"/>
      <c r="K654" s="147"/>
      <c r="L654" s="147"/>
      <c r="M654" s="147"/>
      <c r="N654" s="147"/>
      <c r="O654" s="147"/>
      <c r="P654" s="147"/>
      <c r="Q654" s="147"/>
      <c r="R654" s="147"/>
      <c r="S654" s="147"/>
      <c r="T654" s="147"/>
      <c r="U654" s="147"/>
      <c r="V654" s="147"/>
      <c r="W654" s="147"/>
    </row>
    <row r="655" spans="1:23" ht="12.75" customHeight="1" x14ac:dyDescent="0.15">
      <c r="A655" s="147"/>
      <c r="B655" s="150"/>
      <c r="C655" s="90"/>
      <c r="D655" s="146"/>
      <c r="E655" s="82"/>
      <c r="F655" s="147"/>
      <c r="G655" s="147"/>
      <c r="H655" s="147"/>
      <c r="I655" s="147"/>
      <c r="J655" s="147"/>
      <c r="K655" s="147"/>
      <c r="L655" s="147"/>
      <c r="M655" s="147"/>
      <c r="N655" s="147"/>
      <c r="O655" s="147"/>
      <c r="P655" s="147"/>
      <c r="Q655" s="147"/>
      <c r="R655" s="147"/>
      <c r="S655" s="147"/>
      <c r="T655" s="147"/>
      <c r="U655" s="147"/>
      <c r="V655" s="147"/>
      <c r="W655" s="147"/>
    </row>
    <row r="656" spans="1:23" ht="12.75" customHeight="1" x14ac:dyDescent="0.15">
      <c r="A656" s="147"/>
      <c r="B656" s="150"/>
      <c r="C656" s="90"/>
      <c r="D656" s="146"/>
      <c r="E656" s="82"/>
      <c r="F656" s="147"/>
      <c r="G656" s="147"/>
      <c r="H656" s="147"/>
      <c r="I656" s="147"/>
      <c r="J656" s="147"/>
      <c r="K656" s="147"/>
      <c r="L656" s="147"/>
      <c r="M656" s="147"/>
      <c r="N656" s="147"/>
      <c r="O656" s="147"/>
      <c r="P656" s="147"/>
      <c r="Q656" s="147"/>
      <c r="R656" s="147"/>
      <c r="S656" s="147"/>
      <c r="T656" s="147"/>
      <c r="U656" s="147"/>
      <c r="V656" s="147"/>
      <c r="W656" s="147"/>
    </row>
    <row r="657" spans="1:23" ht="12.75" customHeight="1" x14ac:dyDescent="0.15">
      <c r="A657" s="147"/>
      <c r="B657" s="150"/>
      <c r="C657" s="90"/>
      <c r="D657" s="146"/>
      <c r="E657" s="82"/>
      <c r="F657" s="147"/>
      <c r="G657" s="147"/>
      <c r="H657" s="147"/>
      <c r="I657" s="147"/>
      <c r="J657" s="147"/>
      <c r="K657" s="147"/>
      <c r="L657" s="147"/>
      <c r="M657" s="147"/>
      <c r="N657" s="147"/>
      <c r="O657" s="147"/>
      <c r="P657" s="147"/>
      <c r="Q657" s="147"/>
      <c r="R657" s="147"/>
      <c r="S657" s="147"/>
      <c r="T657" s="147"/>
      <c r="U657" s="147"/>
      <c r="V657" s="147"/>
      <c r="W657" s="147"/>
    </row>
    <row r="658" spans="1:23" ht="12.75" customHeight="1" x14ac:dyDescent="0.15">
      <c r="A658" s="147"/>
      <c r="B658" s="150"/>
      <c r="C658" s="90"/>
      <c r="D658" s="146"/>
      <c r="E658" s="82"/>
      <c r="F658" s="147"/>
      <c r="G658" s="147"/>
      <c r="H658" s="147"/>
      <c r="I658" s="147"/>
      <c r="J658" s="147"/>
      <c r="K658" s="147"/>
      <c r="L658" s="147"/>
      <c r="M658" s="147"/>
      <c r="N658" s="147"/>
      <c r="O658" s="147"/>
      <c r="P658" s="147"/>
      <c r="Q658" s="147"/>
      <c r="R658" s="147"/>
      <c r="S658" s="147"/>
      <c r="T658" s="147"/>
      <c r="U658" s="147"/>
      <c r="V658" s="147"/>
      <c r="W658" s="147"/>
    </row>
    <row r="659" spans="1:23" ht="12.75" customHeight="1" x14ac:dyDescent="0.15">
      <c r="A659" s="147"/>
      <c r="B659" s="150"/>
      <c r="C659" s="90"/>
      <c r="D659" s="146"/>
      <c r="E659" s="82"/>
      <c r="F659" s="147"/>
      <c r="G659" s="147"/>
      <c r="H659" s="147"/>
      <c r="I659" s="147"/>
      <c r="J659" s="147"/>
      <c r="K659" s="147"/>
      <c r="L659" s="147"/>
      <c r="M659" s="147"/>
      <c r="N659" s="147"/>
      <c r="O659" s="147"/>
      <c r="P659" s="147"/>
      <c r="Q659" s="147"/>
      <c r="R659" s="147"/>
      <c r="S659" s="147"/>
      <c r="T659" s="147"/>
      <c r="U659" s="147"/>
      <c r="V659" s="147"/>
      <c r="W659" s="147"/>
    </row>
    <row r="660" spans="1:23" ht="12.75" customHeight="1" x14ac:dyDescent="0.15">
      <c r="A660" s="147"/>
      <c r="B660" s="150"/>
      <c r="C660" s="90"/>
      <c r="D660" s="146"/>
      <c r="E660" s="82"/>
      <c r="F660" s="147"/>
      <c r="G660" s="147"/>
      <c r="H660" s="147"/>
      <c r="I660" s="147"/>
      <c r="J660" s="147"/>
      <c r="K660" s="147"/>
      <c r="L660" s="147"/>
      <c r="M660" s="147"/>
      <c r="N660" s="147"/>
      <c r="O660" s="147"/>
      <c r="P660" s="147"/>
      <c r="Q660" s="147"/>
      <c r="R660" s="147"/>
      <c r="S660" s="147"/>
      <c r="T660" s="147"/>
      <c r="U660" s="147"/>
      <c r="V660" s="147"/>
      <c r="W660" s="147"/>
    </row>
    <row r="661" spans="1:23" ht="12.75" customHeight="1" x14ac:dyDescent="0.15">
      <c r="A661" s="147"/>
      <c r="B661" s="150"/>
      <c r="C661" s="90"/>
      <c r="D661" s="146"/>
      <c r="E661" s="82"/>
      <c r="F661" s="147"/>
      <c r="G661" s="147"/>
      <c r="H661" s="147"/>
      <c r="I661" s="147"/>
      <c r="J661" s="147"/>
      <c r="K661" s="147"/>
      <c r="L661" s="147"/>
      <c r="M661" s="147"/>
      <c r="N661" s="147"/>
      <c r="O661" s="147"/>
      <c r="P661" s="147"/>
      <c r="Q661" s="147"/>
      <c r="R661" s="147"/>
      <c r="S661" s="147"/>
      <c r="T661" s="147"/>
      <c r="U661" s="147"/>
      <c r="V661" s="147"/>
      <c r="W661" s="147"/>
    </row>
    <row r="662" spans="1:23" ht="12.75" customHeight="1" x14ac:dyDescent="0.15">
      <c r="A662" s="147"/>
      <c r="B662" s="150"/>
      <c r="C662" s="90"/>
      <c r="D662" s="146"/>
      <c r="E662" s="82"/>
      <c r="F662" s="147"/>
      <c r="G662" s="147"/>
      <c r="H662" s="147"/>
      <c r="I662" s="147"/>
      <c r="J662" s="147"/>
      <c r="K662" s="147"/>
      <c r="L662" s="147"/>
      <c r="M662" s="147"/>
      <c r="N662" s="147"/>
      <c r="O662" s="147"/>
      <c r="P662" s="147"/>
      <c r="Q662" s="147"/>
      <c r="R662" s="147"/>
      <c r="S662" s="147"/>
      <c r="T662" s="147"/>
      <c r="U662" s="147"/>
      <c r="V662" s="147"/>
      <c r="W662" s="147"/>
    </row>
    <row r="663" spans="1:23" ht="12.75" customHeight="1" x14ac:dyDescent="0.15">
      <c r="A663" s="147"/>
      <c r="B663" s="150"/>
      <c r="C663" s="90"/>
      <c r="D663" s="146"/>
      <c r="E663" s="82"/>
      <c r="F663" s="147"/>
      <c r="G663" s="147"/>
      <c r="H663" s="147"/>
      <c r="I663" s="147"/>
      <c r="J663" s="147"/>
      <c r="K663" s="147"/>
      <c r="L663" s="147"/>
      <c r="M663" s="147"/>
      <c r="N663" s="147"/>
      <c r="O663" s="147"/>
      <c r="P663" s="147"/>
      <c r="Q663" s="147"/>
      <c r="R663" s="147"/>
      <c r="S663" s="147"/>
      <c r="T663" s="147"/>
      <c r="U663" s="147"/>
      <c r="V663" s="147"/>
      <c r="W663" s="147"/>
    </row>
    <row r="664" spans="1:23" ht="12.75" customHeight="1" x14ac:dyDescent="0.15">
      <c r="A664" s="147"/>
      <c r="B664" s="150"/>
      <c r="C664" s="90"/>
      <c r="D664" s="146"/>
      <c r="E664" s="82"/>
      <c r="F664" s="147"/>
      <c r="G664" s="147"/>
      <c r="H664" s="147"/>
      <c r="I664" s="147"/>
      <c r="J664" s="147"/>
      <c r="K664" s="147"/>
      <c r="L664" s="147"/>
      <c r="M664" s="147"/>
      <c r="N664" s="147"/>
      <c r="O664" s="147"/>
      <c r="P664" s="147"/>
      <c r="Q664" s="147"/>
      <c r="R664" s="147"/>
      <c r="S664" s="147"/>
      <c r="T664" s="147"/>
      <c r="U664" s="147"/>
      <c r="V664" s="147"/>
      <c r="W664" s="147"/>
    </row>
    <row r="665" spans="1:23" ht="12.75" customHeight="1" x14ac:dyDescent="0.15">
      <c r="A665" s="147"/>
      <c r="B665" s="150"/>
      <c r="C665" s="90"/>
      <c r="D665" s="146"/>
      <c r="E665" s="82"/>
      <c r="F665" s="147"/>
      <c r="G665" s="147"/>
      <c r="H665" s="147"/>
      <c r="I665" s="147"/>
      <c r="J665" s="147"/>
      <c r="K665" s="147"/>
      <c r="L665" s="147"/>
      <c r="M665" s="147"/>
      <c r="N665" s="147"/>
      <c r="O665" s="147"/>
      <c r="P665" s="147"/>
      <c r="Q665" s="147"/>
      <c r="R665" s="147"/>
      <c r="S665" s="147"/>
      <c r="T665" s="147"/>
      <c r="U665" s="147"/>
      <c r="V665" s="147"/>
      <c r="W665" s="147"/>
    </row>
    <row r="666" spans="1:23" ht="12.75" customHeight="1" x14ac:dyDescent="0.15">
      <c r="A666" s="147"/>
      <c r="B666" s="150"/>
      <c r="C666" s="90"/>
      <c r="D666" s="146"/>
      <c r="E666" s="82"/>
      <c r="F666" s="147"/>
      <c r="G666" s="147"/>
      <c r="H666" s="147"/>
      <c r="I666" s="147"/>
      <c r="J666" s="147"/>
      <c r="K666" s="147"/>
      <c r="L666" s="147"/>
      <c r="M666" s="147"/>
      <c r="N666" s="147"/>
      <c r="O666" s="147"/>
      <c r="P666" s="147"/>
      <c r="Q666" s="147"/>
      <c r="R666" s="147"/>
      <c r="S666" s="147"/>
      <c r="T666" s="147"/>
      <c r="U666" s="147"/>
      <c r="V666" s="147"/>
      <c r="W666" s="147"/>
    </row>
    <row r="667" spans="1:23" ht="12.75" customHeight="1" x14ac:dyDescent="0.15">
      <c r="A667" s="147"/>
      <c r="B667" s="150"/>
      <c r="C667" s="90"/>
      <c r="D667" s="146"/>
      <c r="E667" s="82"/>
      <c r="F667" s="147"/>
      <c r="G667" s="147"/>
      <c r="H667" s="147"/>
      <c r="I667" s="147"/>
      <c r="J667" s="147"/>
      <c r="K667" s="147"/>
      <c r="L667" s="147"/>
      <c r="M667" s="147"/>
      <c r="N667" s="147"/>
      <c r="O667" s="147"/>
      <c r="P667" s="147"/>
      <c r="Q667" s="147"/>
      <c r="R667" s="147"/>
      <c r="S667" s="147"/>
      <c r="T667" s="147"/>
      <c r="U667" s="147"/>
      <c r="V667" s="147"/>
      <c r="W667" s="147"/>
    </row>
    <row r="668" spans="1:23" ht="12.75" customHeight="1" x14ac:dyDescent="0.15">
      <c r="A668" s="147"/>
      <c r="B668" s="150"/>
      <c r="C668" s="90"/>
      <c r="D668" s="146"/>
      <c r="E668" s="82"/>
      <c r="F668" s="147"/>
      <c r="G668" s="147"/>
      <c r="H668" s="147"/>
      <c r="I668" s="147"/>
      <c r="J668" s="147"/>
      <c r="K668" s="147"/>
      <c r="L668" s="147"/>
      <c r="M668" s="147"/>
      <c r="N668" s="147"/>
      <c r="O668" s="147"/>
      <c r="P668" s="147"/>
      <c r="Q668" s="147"/>
      <c r="R668" s="147"/>
      <c r="S668" s="147"/>
      <c r="T668" s="147"/>
      <c r="U668" s="147"/>
      <c r="V668" s="147"/>
      <c r="W668" s="147"/>
    </row>
    <row r="669" spans="1:23" ht="12.75" customHeight="1" x14ac:dyDescent="0.15">
      <c r="A669" s="147"/>
      <c r="B669" s="150"/>
      <c r="C669" s="90"/>
      <c r="D669" s="146"/>
      <c r="E669" s="82"/>
      <c r="F669" s="147"/>
      <c r="G669" s="147"/>
      <c r="H669" s="147"/>
      <c r="I669" s="147"/>
      <c r="J669" s="147"/>
      <c r="K669" s="147"/>
      <c r="L669" s="147"/>
      <c r="M669" s="147"/>
      <c r="N669" s="147"/>
      <c r="O669" s="147"/>
      <c r="P669" s="147"/>
      <c r="Q669" s="147"/>
      <c r="R669" s="147"/>
      <c r="S669" s="147"/>
      <c r="T669" s="147"/>
      <c r="U669" s="147"/>
      <c r="V669" s="147"/>
      <c r="W669" s="147"/>
    </row>
    <row r="670" spans="1:23" ht="12.75" customHeight="1" x14ac:dyDescent="0.15">
      <c r="A670" s="147"/>
      <c r="B670" s="150"/>
      <c r="C670" s="90"/>
      <c r="D670" s="146"/>
      <c r="E670" s="82"/>
      <c r="F670" s="147"/>
      <c r="G670" s="147"/>
      <c r="H670" s="147"/>
      <c r="I670" s="147"/>
      <c r="J670" s="147"/>
      <c r="K670" s="147"/>
      <c r="L670" s="147"/>
      <c r="M670" s="147"/>
      <c r="N670" s="147"/>
      <c r="O670" s="147"/>
      <c r="P670" s="147"/>
      <c r="Q670" s="147"/>
      <c r="R670" s="147"/>
      <c r="S670" s="147"/>
      <c r="T670" s="147"/>
      <c r="U670" s="147"/>
      <c r="V670" s="147"/>
      <c r="W670" s="147"/>
    </row>
    <row r="671" spans="1:23" ht="12.75" customHeight="1" x14ac:dyDescent="0.15">
      <c r="A671" s="147"/>
      <c r="B671" s="150"/>
      <c r="C671" s="90"/>
      <c r="D671" s="146"/>
      <c r="E671" s="82"/>
      <c r="F671" s="147"/>
      <c r="G671" s="147"/>
      <c r="H671" s="147"/>
      <c r="I671" s="147"/>
      <c r="J671" s="147"/>
      <c r="K671" s="147"/>
      <c r="L671" s="147"/>
      <c r="M671" s="147"/>
      <c r="N671" s="147"/>
      <c r="O671" s="147"/>
      <c r="P671" s="147"/>
      <c r="Q671" s="147"/>
      <c r="R671" s="147"/>
      <c r="S671" s="147"/>
      <c r="T671" s="147"/>
      <c r="U671" s="147"/>
      <c r="V671" s="147"/>
      <c r="W671" s="147"/>
    </row>
    <row r="672" spans="1:23" ht="12.75" customHeight="1" x14ac:dyDescent="0.15">
      <c r="A672" s="147"/>
      <c r="B672" s="150"/>
      <c r="C672" s="90"/>
      <c r="D672" s="146"/>
      <c r="E672" s="82"/>
      <c r="F672" s="147"/>
      <c r="G672" s="147"/>
      <c r="H672" s="147"/>
      <c r="I672" s="147"/>
      <c r="J672" s="147"/>
      <c r="K672" s="147"/>
      <c r="L672" s="147"/>
      <c r="M672" s="147"/>
      <c r="N672" s="147"/>
      <c r="O672" s="147"/>
      <c r="P672" s="147"/>
      <c r="Q672" s="147"/>
      <c r="R672" s="147"/>
      <c r="S672" s="147"/>
      <c r="T672" s="147"/>
      <c r="U672" s="147"/>
      <c r="V672" s="147"/>
      <c r="W672" s="147"/>
    </row>
    <row r="673" spans="1:23" ht="12.75" customHeight="1" x14ac:dyDescent="0.15">
      <c r="A673" s="147"/>
      <c r="B673" s="150"/>
      <c r="C673" s="90"/>
      <c r="D673" s="146"/>
      <c r="E673" s="82"/>
      <c r="F673" s="147"/>
      <c r="G673" s="147"/>
      <c r="H673" s="147"/>
      <c r="I673" s="147"/>
      <c r="J673" s="147"/>
      <c r="K673" s="147"/>
      <c r="L673" s="147"/>
      <c r="M673" s="147"/>
      <c r="N673" s="147"/>
      <c r="O673" s="147"/>
      <c r="P673" s="147"/>
      <c r="Q673" s="147"/>
      <c r="R673" s="147"/>
      <c r="S673" s="147"/>
      <c r="T673" s="147"/>
      <c r="U673" s="147"/>
      <c r="V673" s="147"/>
      <c r="W673" s="147"/>
    </row>
    <row r="674" spans="1:23" ht="12.75" customHeight="1" x14ac:dyDescent="0.15">
      <c r="A674" s="147"/>
      <c r="B674" s="150"/>
      <c r="C674" s="90"/>
      <c r="D674" s="146"/>
      <c r="E674" s="82"/>
      <c r="F674" s="147"/>
      <c r="G674" s="147"/>
      <c r="H674" s="147"/>
      <c r="I674" s="147"/>
      <c r="J674" s="147"/>
      <c r="K674" s="147"/>
      <c r="L674" s="147"/>
      <c r="M674" s="147"/>
      <c r="N674" s="147"/>
      <c r="O674" s="147"/>
      <c r="P674" s="147"/>
      <c r="Q674" s="147"/>
      <c r="R674" s="147"/>
      <c r="S674" s="147"/>
      <c r="T674" s="147"/>
      <c r="U674" s="147"/>
      <c r="V674" s="147"/>
      <c r="W674" s="147"/>
    </row>
    <row r="675" spans="1:23" ht="12.75" customHeight="1" x14ac:dyDescent="0.15">
      <c r="A675" s="147"/>
      <c r="B675" s="150"/>
      <c r="C675" s="90"/>
      <c r="D675" s="146"/>
      <c r="E675" s="82"/>
      <c r="F675" s="147"/>
      <c r="G675" s="147"/>
      <c r="H675" s="147"/>
      <c r="I675" s="147"/>
      <c r="J675" s="147"/>
      <c r="K675" s="147"/>
      <c r="L675" s="147"/>
      <c r="M675" s="147"/>
      <c r="N675" s="147"/>
      <c r="O675" s="147"/>
      <c r="P675" s="147"/>
      <c r="Q675" s="147"/>
      <c r="R675" s="147"/>
      <c r="S675" s="147"/>
      <c r="T675" s="147"/>
      <c r="U675" s="147"/>
      <c r="V675" s="147"/>
      <c r="W675" s="147"/>
    </row>
    <row r="676" spans="1:23" ht="12.75" customHeight="1" x14ac:dyDescent="0.15">
      <c r="A676" s="147"/>
      <c r="B676" s="150"/>
      <c r="C676" s="90"/>
      <c r="D676" s="146"/>
      <c r="E676" s="82"/>
      <c r="F676" s="147"/>
      <c r="G676" s="147"/>
      <c r="H676" s="147"/>
      <c r="I676" s="147"/>
      <c r="J676" s="147"/>
      <c r="K676" s="147"/>
      <c r="L676" s="147"/>
      <c r="M676" s="147"/>
      <c r="N676" s="147"/>
      <c r="O676" s="147"/>
      <c r="P676" s="147"/>
      <c r="Q676" s="147"/>
      <c r="R676" s="147"/>
      <c r="S676" s="147"/>
      <c r="T676" s="147"/>
      <c r="U676" s="147"/>
      <c r="V676" s="147"/>
      <c r="W676" s="147"/>
    </row>
    <row r="677" spans="1:23" ht="12.75" customHeight="1" x14ac:dyDescent="0.15">
      <c r="A677" s="147"/>
      <c r="B677" s="150"/>
      <c r="C677" s="90"/>
      <c r="D677" s="146"/>
      <c r="E677" s="82"/>
      <c r="F677" s="147"/>
      <c r="G677" s="147"/>
      <c r="H677" s="147"/>
      <c r="I677" s="147"/>
      <c r="J677" s="147"/>
      <c r="K677" s="147"/>
      <c r="L677" s="147"/>
      <c r="M677" s="147"/>
      <c r="N677" s="147"/>
      <c r="O677" s="147"/>
      <c r="P677" s="147"/>
      <c r="Q677" s="147"/>
      <c r="R677" s="147"/>
      <c r="S677" s="147"/>
      <c r="T677" s="147"/>
      <c r="U677" s="147"/>
      <c r="V677" s="147"/>
      <c r="W677" s="147"/>
    </row>
    <row r="678" spans="1:23" ht="12.75" customHeight="1" x14ac:dyDescent="0.15">
      <c r="A678" s="147"/>
      <c r="B678" s="150"/>
      <c r="C678" s="90"/>
      <c r="D678" s="146"/>
      <c r="E678" s="82"/>
      <c r="F678" s="147"/>
      <c r="G678" s="147"/>
      <c r="H678" s="147"/>
      <c r="I678" s="147"/>
      <c r="J678" s="147"/>
      <c r="K678" s="147"/>
      <c r="L678" s="147"/>
      <c r="M678" s="147"/>
      <c r="N678" s="147"/>
      <c r="O678" s="147"/>
      <c r="P678" s="147"/>
      <c r="Q678" s="147"/>
      <c r="R678" s="147"/>
      <c r="S678" s="147"/>
      <c r="T678" s="147"/>
      <c r="U678" s="147"/>
      <c r="V678" s="147"/>
      <c r="W678" s="147"/>
    </row>
    <row r="679" spans="1:23" ht="12.75" customHeight="1" x14ac:dyDescent="0.15">
      <c r="A679" s="147"/>
      <c r="B679" s="150"/>
      <c r="C679" s="90"/>
      <c r="D679" s="146"/>
      <c r="E679" s="82"/>
      <c r="F679" s="147"/>
      <c r="G679" s="147"/>
      <c r="H679" s="147"/>
      <c r="I679" s="147"/>
      <c r="J679" s="147"/>
      <c r="K679" s="147"/>
      <c r="L679" s="147"/>
      <c r="M679" s="147"/>
      <c r="N679" s="147"/>
      <c r="O679" s="147"/>
      <c r="P679" s="147"/>
      <c r="Q679" s="147"/>
      <c r="R679" s="147"/>
      <c r="S679" s="147"/>
      <c r="T679" s="147"/>
      <c r="U679" s="147"/>
      <c r="V679" s="147"/>
      <c r="W679" s="147"/>
    </row>
    <row r="680" spans="1:23" ht="12.75" customHeight="1" x14ac:dyDescent="0.15">
      <c r="A680" s="147"/>
      <c r="B680" s="150"/>
      <c r="C680" s="90"/>
      <c r="D680" s="146"/>
      <c r="E680" s="82"/>
      <c r="F680" s="147"/>
      <c r="G680" s="147"/>
      <c r="H680" s="147"/>
      <c r="I680" s="147"/>
      <c r="J680" s="147"/>
      <c r="K680" s="147"/>
      <c r="L680" s="147"/>
      <c r="M680" s="147"/>
      <c r="N680" s="147"/>
      <c r="O680" s="147"/>
      <c r="P680" s="147"/>
      <c r="Q680" s="147"/>
      <c r="R680" s="147"/>
      <c r="S680" s="147"/>
      <c r="T680" s="147"/>
      <c r="U680" s="147"/>
      <c r="V680" s="147"/>
      <c r="W680" s="147"/>
    </row>
    <row r="681" spans="1:23" ht="12.75" customHeight="1" x14ac:dyDescent="0.15">
      <c r="A681" s="147"/>
      <c r="B681" s="150"/>
      <c r="C681" s="90"/>
      <c r="D681" s="146"/>
      <c r="E681" s="82"/>
      <c r="F681" s="147"/>
      <c r="G681" s="147"/>
      <c r="H681" s="147"/>
      <c r="I681" s="147"/>
      <c r="J681" s="147"/>
      <c r="K681" s="147"/>
      <c r="L681" s="147"/>
      <c r="M681" s="147"/>
      <c r="N681" s="147"/>
      <c r="O681" s="147"/>
      <c r="P681" s="147"/>
      <c r="Q681" s="147"/>
      <c r="R681" s="147"/>
      <c r="S681" s="147"/>
      <c r="T681" s="147"/>
      <c r="U681" s="147"/>
      <c r="V681" s="147"/>
      <c r="W681" s="147"/>
    </row>
    <row r="682" spans="1:23" ht="12.75" customHeight="1" x14ac:dyDescent="0.15">
      <c r="A682" s="147"/>
      <c r="B682" s="150"/>
      <c r="C682" s="90"/>
      <c r="D682" s="146"/>
      <c r="E682" s="82"/>
      <c r="F682" s="147"/>
      <c r="G682" s="147"/>
      <c r="H682" s="147"/>
      <c r="I682" s="147"/>
      <c r="J682" s="147"/>
      <c r="K682" s="147"/>
      <c r="L682" s="147"/>
      <c r="M682" s="147"/>
      <c r="N682" s="147"/>
      <c r="O682" s="147"/>
      <c r="P682" s="147"/>
      <c r="Q682" s="147"/>
      <c r="R682" s="147"/>
      <c r="S682" s="147"/>
      <c r="T682" s="147"/>
      <c r="U682" s="147"/>
      <c r="V682" s="147"/>
      <c r="W682" s="147"/>
    </row>
    <row r="683" spans="1:23" ht="12.75" customHeight="1" x14ac:dyDescent="0.15">
      <c r="A683" s="147"/>
      <c r="B683" s="150"/>
      <c r="C683" s="90"/>
      <c r="D683" s="146"/>
      <c r="E683" s="82"/>
      <c r="F683" s="147"/>
      <c r="G683" s="147"/>
      <c r="H683" s="147"/>
      <c r="I683" s="147"/>
      <c r="J683" s="147"/>
      <c r="K683" s="147"/>
      <c r="L683" s="147"/>
      <c r="M683" s="147"/>
      <c r="N683" s="147"/>
      <c r="O683" s="147"/>
      <c r="P683" s="147"/>
      <c r="Q683" s="147"/>
      <c r="R683" s="147"/>
      <c r="S683" s="147"/>
      <c r="T683" s="147"/>
      <c r="U683" s="147"/>
      <c r="V683" s="147"/>
      <c r="W683" s="147"/>
    </row>
    <row r="684" spans="1:23" ht="12.75" customHeight="1" x14ac:dyDescent="0.15">
      <c r="A684" s="147"/>
      <c r="B684" s="150"/>
      <c r="C684" s="90"/>
      <c r="D684" s="146"/>
      <c r="E684" s="82"/>
      <c r="F684" s="147"/>
      <c r="G684" s="147"/>
      <c r="H684" s="147"/>
      <c r="I684" s="147"/>
      <c r="J684" s="147"/>
      <c r="K684" s="147"/>
      <c r="L684" s="147"/>
      <c r="M684" s="147"/>
      <c r="N684" s="147"/>
      <c r="O684" s="147"/>
      <c r="P684" s="147"/>
      <c r="Q684" s="147"/>
      <c r="R684" s="147"/>
      <c r="S684" s="147"/>
      <c r="T684" s="147"/>
      <c r="U684" s="147"/>
      <c r="V684" s="147"/>
      <c r="W684" s="147"/>
    </row>
    <row r="685" spans="1:23" ht="12.75" customHeight="1" x14ac:dyDescent="0.15">
      <c r="A685" s="147"/>
      <c r="B685" s="150"/>
      <c r="C685" s="90"/>
      <c r="D685" s="146"/>
      <c r="E685" s="82"/>
      <c r="F685" s="147"/>
      <c r="G685" s="147"/>
      <c r="H685" s="147"/>
      <c r="I685" s="147"/>
      <c r="J685" s="147"/>
      <c r="K685" s="147"/>
      <c r="L685" s="147"/>
      <c r="M685" s="147"/>
      <c r="N685" s="147"/>
      <c r="O685" s="147"/>
      <c r="P685" s="147"/>
      <c r="Q685" s="147"/>
      <c r="R685" s="147"/>
      <c r="S685" s="147"/>
      <c r="T685" s="147"/>
      <c r="U685" s="147"/>
      <c r="V685" s="147"/>
      <c r="W685" s="147"/>
    </row>
    <row r="686" spans="1:23" ht="12.75" customHeight="1" x14ac:dyDescent="0.15">
      <c r="A686" s="147"/>
      <c r="B686" s="150"/>
      <c r="C686" s="90"/>
      <c r="D686" s="146"/>
      <c r="E686" s="82"/>
      <c r="F686" s="147"/>
      <c r="G686" s="147"/>
      <c r="H686" s="147"/>
      <c r="I686" s="147"/>
      <c r="J686" s="147"/>
      <c r="K686" s="147"/>
      <c r="L686" s="147"/>
      <c r="M686" s="147"/>
      <c r="N686" s="147"/>
      <c r="O686" s="147"/>
      <c r="P686" s="147"/>
      <c r="Q686" s="147"/>
      <c r="R686" s="147"/>
      <c r="S686" s="147"/>
      <c r="T686" s="147"/>
      <c r="U686" s="147"/>
      <c r="V686" s="147"/>
      <c r="W686" s="147"/>
    </row>
    <row r="687" spans="1:23" ht="12.75" customHeight="1" x14ac:dyDescent="0.15">
      <c r="A687" s="147"/>
      <c r="B687" s="150"/>
      <c r="C687" s="90"/>
      <c r="D687" s="146"/>
      <c r="E687" s="82"/>
      <c r="F687" s="147"/>
      <c r="G687" s="147"/>
      <c r="H687" s="147"/>
      <c r="I687" s="147"/>
      <c r="J687" s="147"/>
      <c r="K687" s="147"/>
      <c r="L687" s="147"/>
      <c r="M687" s="147"/>
      <c r="N687" s="147"/>
      <c r="O687" s="147"/>
      <c r="P687" s="147"/>
      <c r="Q687" s="147"/>
      <c r="R687" s="147"/>
      <c r="S687" s="147"/>
      <c r="T687" s="147"/>
      <c r="U687" s="147"/>
      <c r="V687" s="147"/>
      <c r="W687" s="147"/>
    </row>
    <row r="688" spans="1:23" ht="12.75" customHeight="1" x14ac:dyDescent="0.15">
      <c r="A688" s="147"/>
      <c r="B688" s="150"/>
      <c r="C688" s="90"/>
      <c r="D688" s="146"/>
      <c r="E688" s="82"/>
      <c r="F688" s="147"/>
      <c r="G688" s="147"/>
      <c r="H688" s="147"/>
      <c r="I688" s="147"/>
      <c r="J688" s="147"/>
      <c r="K688" s="147"/>
      <c r="L688" s="147"/>
      <c r="M688" s="147"/>
      <c r="N688" s="147"/>
      <c r="O688" s="147"/>
      <c r="P688" s="147"/>
      <c r="Q688" s="147"/>
      <c r="R688" s="147"/>
      <c r="S688" s="147"/>
      <c r="T688" s="147"/>
      <c r="U688" s="147"/>
      <c r="V688" s="147"/>
      <c r="W688" s="147"/>
    </row>
    <row r="689" spans="1:23" ht="12.75" customHeight="1" x14ac:dyDescent="0.15">
      <c r="A689" s="147"/>
      <c r="B689" s="150"/>
      <c r="C689" s="90"/>
      <c r="D689" s="146"/>
      <c r="E689" s="82"/>
      <c r="F689" s="147"/>
      <c r="G689" s="147"/>
      <c r="H689" s="147"/>
      <c r="I689" s="147"/>
      <c r="J689" s="147"/>
      <c r="K689" s="147"/>
      <c r="L689" s="147"/>
      <c r="M689" s="147"/>
      <c r="N689" s="147"/>
      <c r="O689" s="147"/>
      <c r="P689" s="147"/>
      <c r="Q689" s="147"/>
      <c r="R689" s="147"/>
      <c r="S689" s="147"/>
      <c r="T689" s="147"/>
      <c r="U689" s="147"/>
      <c r="V689" s="147"/>
      <c r="W689" s="147"/>
    </row>
    <row r="690" spans="1:23" ht="12.75" customHeight="1" x14ac:dyDescent="0.15">
      <c r="A690" s="147"/>
      <c r="B690" s="150"/>
      <c r="C690" s="90"/>
      <c r="D690" s="146"/>
      <c r="E690" s="82"/>
      <c r="F690" s="147"/>
      <c r="G690" s="147"/>
      <c r="H690" s="147"/>
      <c r="I690" s="147"/>
      <c r="J690" s="147"/>
      <c r="K690" s="147"/>
      <c r="L690" s="147"/>
      <c r="M690" s="147"/>
      <c r="N690" s="147"/>
      <c r="O690" s="147"/>
      <c r="P690" s="147"/>
      <c r="Q690" s="147"/>
      <c r="R690" s="147"/>
      <c r="S690" s="147"/>
      <c r="T690" s="147"/>
      <c r="U690" s="147"/>
      <c r="V690" s="147"/>
      <c r="W690" s="147"/>
    </row>
    <row r="691" spans="1:23" ht="12.75" customHeight="1" x14ac:dyDescent="0.15">
      <c r="A691" s="147"/>
      <c r="B691" s="150"/>
      <c r="C691" s="90"/>
      <c r="D691" s="146"/>
      <c r="E691" s="82"/>
      <c r="F691" s="147"/>
      <c r="G691" s="147"/>
      <c r="H691" s="147"/>
      <c r="I691" s="147"/>
      <c r="J691" s="147"/>
      <c r="K691" s="147"/>
      <c r="L691" s="147"/>
      <c r="M691" s="147"/>
      <c r="N691" s="147"/>
      <c r="O691" s="147"/>
      <c r="P691" s="147"/>
      <c r="Q691" s="147"/>
      <c r="R691" s="147"/>
      <c r="S691" s="147"/>
      <c r="T691" s="147"/>
      <c r="U691" s="147"/>
      <c r="V691" s="147"/>
      <c r="W691" s="147"/>
    </row>
    <row r="692" spans="1:23" ht="12.75" customHeight="1" x14ac:dyDescent="0.15">
      <c r="A692" s="147"/>
      <c r="B692" s="150"/>
      <c r="C692" s="90"/>
      <c r="D692" s="146"/>
      <c r="E692" s="82"/>
      <c r="F692" s="147"/>
      <c r="G692" s="147"/>
      <c r="H692" s="147"/>
      <c r="I692" s="147"/>
      <c r="J692" s="147"/>
      <c r="K692" s="147"/>
      <c r="L692" s="147"/>
      <c r="M692" s="147"/>
      <c r="N692" s="147"/>
      <c r="O692" s="147"/>
      <c r="P692" s="147"/>
      <c r="Q692" s="147"/>
      <c r="R692" s="147"/>
      <c r="S692" s="147"/>
      <c r="T692" s="147"/>
      <c r="U692" s="147"/>
      <c r="V692" s="147"/>
      <c r="W692" s="147"/>
    </row>
    <row r="693" spans="1:23" ht="12.75" customHeight="1" x14ac:dyDescent="0.15">
      <c r="A693" s="147"/>
      <c r="B693" s="150"/>
      <c r="C693" s="90"/>
      <c r="D693" s="146"/>
      <c r="E693" s="82"/>
      <c r="F693" s="147"/>
      <c r="G693" s="147"/>
      <c r="H693" s="147"/>
      <c r="I693" s="147"/>
      <c r="J693" s="147"/>
      <c r="K693" s="147"/>
      <c r="L693" s="147"/>
      <c r="M693" s="147"/>
      <c r="N693" s="147"/>
      <c r="O693" s="147"/>
      <c r="P693" s="147"/>
      <c r="Q693" s="147"/>
      <c r="R693" s="147"/>
      <c r="S693" s="147"/>
      <c r="T693" s="147"/>
      <c r="U693" s="147"/>
      <c r="V693" s="147"/>
      <c r="W693" s="147"/>
    </row>
    <row r="694" spans="1:23" ht="12.75" customHeight="1" x14ac:dyDescent="0.15">
      <c r="A694" s="147"/>
      <c r="B694" s="150"/>
      <c r="C694" s="90"/>
      <c r="D694" s="146"/>
      <c r="E694" s="82"/>
      <c r="F694" s="147"/>
      <c r="G694" s="147"/>
      <c r="H694" s="147"/>
      <c r="I694" s="147"/>
      <c r="J694" s="147"/>
      <c r="K694" s="147"/>
      <c r="L694" s="147"/>
      <c r="M694" s="147"/>
      <c r="N694" s="147"/>
      <c r="O694" s="147"/>
      <c r="P694" s="147"/>
      <c r="Q694" s="147"/>
      <c r="R694" s="147"/>
      <c r="S694" s="147"/>
      <c r="T694" s="147"/>
      <c r="U694" s="147"/>
      <c r="V694" s="147"/>
      <c r="W694" s="147"/>
    </row>
    <row r="695" spans="1:23" ht="12.75" customHeight="1" x14ac:dyDescent="0.15">
      <c r="A695" s="147"/>
      <c r="B695" s="150"/>
      <c r="C695" s="90"/>
      <c r="D695" s="146"/>
      <c r="E695" s="82"/>
      <c r="F695" s="147"/>
      <c r="G695" s="147"/>
      <c r="H695" s="147"/>
      <c r="I695" s="147"/>
      <c r="J695" s="147"/>
      <c r="K695" s="147"/>
      <c r="L695" s="147"/>
      <c r="M695" s="147"/>
      <c r="N695" s="147"/>
      <c r="O695" s="147"/>
      <c r="P695" s="147"/>
      <c r="Q695" s="147"/>
      <c r="R695" s="147"/>
      <c r="S695" s="147"/>
      <c r="T695" s="147"/>
      <c r="U695" s="147"/>
      <c r="V695" s="147"/>
      <c r="W695" s="147"/>
    </row>
    <row r="696" spans="1:23" ht="12.75" customHeight="1" x14ac:dyDescent="0.15">
      <c r="A696" s="147"/>
      <c r="B696" s="150"/>
      <c r="C696" s="90"/>
      <c r="D696" s="146"/>
      <c r="E696" s="82"/>
      <c r="F696" s="147"/>
      <c r="G696" s="147"/>
      <c r="H696" s="147"/>
      <c r="I696" s="147"/>
      <c r="J696" s="147"/>
      <c r="K696" s="147"/>
      <c r="L696" s="147"/>
      <c r="M696" s="147"/>
      <c r="N696" s="147"/>
      <c r="O696" s="147"/>
      <c r="P696" s="147"/>
      <c r="Q696" s="147"/>
      <c r="R696" s="147"/>
      <c r="S696" s="147"/>
      <c r="T696" s="147"/>
      <c r="U696" s="147"/>
      <c r="V696" s="147"/>
      <c r="W696" s="147"/>
    </row>
    <row r="697" spans="1:23" ht="12.75" customHeight="1" x14ac:dyDescent="0.15">
      <c r="A697" s="147"/>
      <c r="B697" s="150"/>
      <c r="C697" s="90"/>
      <c r="D697" s="146"/>
      <c r="E697" s="82"/>
      <c r="F697" s="147"/>
      <c r="G697" s="147"/>
      <c r="H697" s="147"/>
      <c r="I697" s="147"/>
      <c r="J697" s="147"/>
      <c r="K697" s="147"/>
      <c r="L697" s="147"/>
      <c r="M697" s="147"/>
      <c r="N697" s="147"/>
      <c r="O697" s="147"/>
      <c r="P697" s="147"/>
      <c r="Q697" s="147"/>
      <c r="R697" s="147"/>
      <c r="S697" s="147"/>
      <c r="T697" s="147"/>
      <c r="U697" s="147"/>
      <c r="V697" s="147"/>
      <c r="W697" s="147"/>
    </row>
    <row r="698" spans="1:23" ht="12.75" customHeight="1" x14ac:dyDescent="0.15">
      <c r="A698" s="147"/>
      <c r="B698" s="150"/>
      <c r="C698" s="90"/>
      <c r="D698" s="146"/>
      <c r="E698" s="82"/>
      <c r="F698" s="147"/>
      <c r="G698" s="147"/>
      <c r="H698" s="147"/>
      <c r="I698" s="147"/>
      <c r="J698" s="147"/>
      <c r="K698" s="147"/>
      <c r="L698" s="147"/>
      <c r="M698" s="147"/>
      <c r="N698" s="147"/>
      <c r="O698" s="147"/>
      <c r="P698" s="147"/>
      <c r="Q698" s="147"/>
      <c r="R698" s="147"/>
      <c r="S698" s="147"/>
      <c r="T698" s="147"/>
      <c r="U698" s="147"/>
      <c r="V698" s="147"/>
      <c r="W698" s="147"/>
    </row>
    <row r="699" spans="1:23" ht="12.75" customHeight="1" x14ac:dyDescent="0.15">
      <c r="A699" s="147"/>
      <c r="B699" s="150"/>
      <c r="C699" s="90"/>
      <c r="D699" s="146"/>
      <c r="E699" s="82"/>
      <c r="F699" s="147"/>
      <c r="G699" s="147"/>
      <c r="H699" s="147"/>
      <c r="I699" s="147"/>
      <c r="J699" s="147"/>
      <c r="K699" s="147"/>
      <c r="L699" s="147"/>
      <c r="M699" s="147"/>
      <c r="N699" s="147"/>
      <c r="O699" s="147"/>
      <c r="P699" s="147"/>
      <c r="Q699" s="147"/>
      <c r="R699" s="147"/>
      <c r="S699" s="147"/>
      <c r="T699" s="147"/>
      <c r="U699" s="147"/>
      <c r="V699" s="147"/>
      <c r="W699" s="147"/>
    </row>
    <row r="700" spans="1:23" ht="12.75" customHeight="1" x14ac:dyDescent="0.15">
      <c r="A700" s="147"/>
      <c r="B700" s="150"/>
      <c r="C700" s="90"/>
      <c r="D700" s="146"/>
      <c r="E700" s="82"/>
      <c r="F700" s="147"/>
      <c r="G700" s="147"/>
      <c r="H700" s="147"/>
      <c r="I700" s="147"/>
      <c r="J700" s="147"/>
      <c r="K700" s="147"/>
      <c r="L700" s="147"/>
      <c r="M700" s="147"/>
      <c r="N700" s="147"/>
      <c r="O700" s="147"/>
      <c r="P700" s="147"/>
      <c r="Q700" s="147"/>
      <c r="R700" s="147"/>
      <c r="S700" s="147"/>
      <c r="T700" s="147"/>
      <c r="U700" s="147"/>
      <c r="V700" s="147"/>
      <c r="W700" s="147"/>
    </row>
    <row r="701" spans="1:23" ht="12.75" customHeight="1" x14ac:dyDescent="0.15">
      <c r="A701" s="147"/>
      <c r="B701" s="150"/>
      <c r="C701" s="90"/>
      <c r="D701" s="146"/>
      <c r="E701" s="82"/>
      <c r="F701" s="147"/>
      <c r="G701" s="147"/>
      <c r="H701" s="147"/>
      <c r="I701" s="147"/>
      <c r="J701" s="147"/>
      <c r="K701" s="147"/>
      <c r="L701" s="147"/>
      <c r="M701" s="147"/>
      <c r="N701" s="147"/>
      <c r="O701" s="147"/>
      <c r="P701" s="147"/>
      <c r="Q701" s="147"/>
      <c r="R701" s="147"/>
      <c r="S701" s="147"/>
      <c r="T701" s="147"/>
      <c r="U701" s="147"/>
      <c r="V701" s="147"/>
      <c r="W701" s="147"/>
    </row>
    <row r="702" spans="1:23" ht="12.75" customHeight="1" x14ac:dyDescent="0.15">
      <c r="A702" s="147"/>
      <c r="B702" s="150"/>
      <c r="C702" s="90"/>
      <c r="D702" s="146"/>
      <c r="E702" s="82"/>
      <c r="F702" s="147"/>
      <c r="G702" s="147"/>
      <c r="H702" s="147"/>
      <c r="I702" s="147"/>
      <c r="J702" s="147"/>
      <c r="K702" s="147"/>
      <c r="L702" s="147"/>
      <c r="M702" s="147"/>
      <c r="N702" s="147"/>
      <c r="O702" s="147"/>
      <c r="P702" s="147"/>
      <c r="Q702" s="147"/>
      <c r="R702" s="147"/>
      <c r="S702" s="147"/>
      <c r="T702" s="147"/>
      <c r="U702" s="147"/>
      <c r="V702" s="147"/>
      <c r="W702" s="147"/>
    </row>
    <row r="703" spans="1:23" ht="12.75" customHeight="1" x14ac:dyDescent="0.15">
      <c r="A703" s="147"/>
      <c r="B703" s="150"/>
      <c r="C703" s="90"/>
      <c r="D703" s="146"/>
      <c r="E703" s="82"/>
      <c r="F703" s="147"/>
      <c r="G703" s="147"/>
      <c r="H703" s="147"/>
      <c r="I703" s="147"/>
      <c r="J703" s="147"/>
      <c r="K703" s="147"/>
      <c r="L703" s="147"/>
      <c r="M703" s="147"/>
      <c r="N703" s="147"/>
      <c r="O703" s="147"/>
      <c r="P703" s="147"/>
      <c r="Q703" s="147"/>
      <c r="R703" s="147"/>
      <c r="S703" s="147"/>
      <c r="T703" s="147"/>
      <c r="U703" s="147"/>
      <c r="V703" s="147"/>
      <c r="W703" s="147"/>
    </row>
    <row r="704" spans="1:23" ht="12.75" customHeight="1" x14ac:dyDescent="0.15">
      <c r="A704" s="147"/>
      <c r="B704" s="150"/>
      <c r="C704" s="90"/>
      <c r="D704" s="146"/>
      <c r="E704" s="82"/>
      <c r="F704" s="147"/>
      <c r="G704" s="147"/>
      <c r="H704" s="147"/>
      <c r="I704" s="147"/>
      <c r="J704" s="147"/>
      <c r="K704" s="147"/>
      <c r="L704" s="147"/>
      <c r="M704" s="147"/>
      <c r="N704" s="147"/>
      <c r="O704" s="147"/>
      <c r="P704" s="147"/>
      <c r="Q704" s="147"/>
      <c r="R704" s="147"/>
      <c r="S704" s="147"/>
      <c r="T704" s="147"/>
      <c r="U704" s="147"/>
      <c r="V704" s="147"/>
      <c r="W704" s="147"/>
    </row>
    <row r="705" spans="1:23" ht="12.75" customHeight="1" x14ac:dyDescent="0.15">
      <c r="A705" s="147"/>
      <c r="B705" s="150"/>
      <c r="C705" s="90"/>
      <c r="D705" s="146"/>
      <c r="E705" s="82"/>
      <c r="F705" s="147"/>
      <c r="G705" s="147"/>
      <c r="H705" s="147"/>
      <c r="I705" s="147"/>
      <c r="J705" s="147"/>
      <c r="K705" s="147"/>
      <c r="L705" s="147"/>
      <c r="M705" s="147"/>
      <c r="N705" s="147"/>
      <c r="O705" s="147"/>
      <c r="P705" s="147"/>
      <c r="Q705" s="147"/>
      <c r="R705" s="147"/>
      <c r="S705" s="147"/>
      <c r="T705" s="147"/>
      <c r="U705" s="147"/>
      <c r="V705" s="147"/>
      <c r="W705" s="147"/>
    </row>
    <row r="706" spans="1:23" ht="12.75" customHeight="1" x14ac:dyDescent="0.15">
      <c r="A706" s="147"/>
      <c r="B706" s="150"/>
      <c r="C706" s="90"/>
      <c r="D706" s="146"/>
      <c r="E706" s="82"/>
      <c r="F706" s="147"/>
      <c r="G706" s="147"/>
      <c r="H706" s="147"/>
      <c r="I706" s="147"/>
      <c r="J706" s="147"/>
      <c r="K706" s="147"/>
      <c r="L706" s="147"/>
      <c r="M706" s="147"/>
      <c r="N706" s="147"/>
      <c r="O706" s="147"/>
      <c r="P706" s="147"/>
      <c r="Q706" s="147"/>
      <c r="R706" s="147"/>
      <c r="S706" s="147"/>
      <c r="T706" s="147"/>
      <c r="U706" s="147"/>
      <c r="V706" s="147"/>
      <c r="W706" s="147"/>
    </row>
    <row r="707" spans="1:23" ht="12.75" customHeight="1" x14ac:dyDescent="0.15">
      <c r="A707" s="147"/>
      <c r="B707" s="150"/>
      <c r="C707" s="90"/>
      <c r="D707" s="146"/>
      <c r="E707" s="82"/>
      <c r="F707" s="147"/>
      <c r="G707" s="147"/>
      <c r="H707" s="147"/>
      <c r="I707" s="147"/>
      <c r="J707" s="147"/>
      <c r="K707" s="147"/>
      <c r="L707" s="147"/>
      <c r="M707" s="147"/>
      <c r="N707" s="147"/>
      <c r="O707" s="147"/>
      <c r="P707" s="147"/>
      <c r="Q707" s="147"/>
      <c r="R707" s="147"/>
      <c r="S707" s="147"/>
      <c r="T707" s="147"/>
      <c r="U707" s="147"/>
      <c r="V707" s="147"/>
      <c r="W707" s="147"/>
    </row>
    <row r="708" spans="1:23" ht="12.75" customHeight="1" x14ac:dyDescent="0.15">
      <c r="A708" s="147"/>
      <c r="B708" s="150"/>
      <c r="C708" s="90"/>
      <c r="D708" s="146"/>
      <c r="E708" s="82"/>
      <c r="F708" s="147"/>
      <c r="G708" s="147"/>
      <c r="H708" s="147"/>
      <c r="I708" s="147"/>
      <c r="J708" s="147"/>
      <c r="K708" s="147"/>
      <c r="L708" s="147"/>
      <c r="M708" s="147"/>
      <c r="N708" s="147"/>
      <c r="O708" s="147"/>
      <c r="P708" s="147"/>
      <c r="Q708" s="147"/>
      <c r="R708" s="147"/>
      <c r="S708" s="147"/>
      <c r="T708" s="147"/>
      <c r="U708" s="147"/>
      <c r="V708" s="147"/>
      <c r="W708" s="147"/>
    </row>
    <row r="709" spans="1:23" ht="12.75" customHeight="1" x14ac:dyDescent="0.15">
      <c r="A709" s="147"/>
      <c r="B709" s="150"/>
      <c r="C709" s="90"/>
      <c r="D709" s="146"/>
      <c r="E709" s="82"/>
      <c r="F709" s="147"/>
      <c r="G709" s="147"/>
      <c r="H709" s="147"/>
      <c r="I709" s="147"/>
      <c r="J709" s="147"/>
      <c r="K709" s="147"/>
      <c r="L709" s="147"/>
      <c r="M709" s="147"/>
      <c r="N709" s="147"/>
      <c r="O709" s="147"/>
      <c r="P709" s="147"/>
      <c r="Q709" s="147"/>
      <c r="R709" s="147"/>
      <c r="S709" s="147"/>
      <c r="T709" s="147"/>
      <c r="U709" s="147"/>
      <c r="V709" s="147"/>
      <c r="W709" s="147"/>
    </row>
    <row r="710" spans="1:23" ht="12.75" customHeight="1" x14ac:dyDescent="0.15">
      <c r="A710" s="147"/>
      <c r="B710" s="150"/>
      <c r="C710" s="90"/>
      <c r="D710" s="146"/>
      <c r="E710" s="82"/>
      <c r="F710" s="147"/>
      <c r="G710" s="147"/>
      <c r="H710" s="147"/>
      <c r="I710" s="147"/>
      <c r="J710" s="147"/>
      <c r="K710" s="147"/>
      <c r="L710" s="147"/>
      <c r="M710" s="147"/>
      <c r="N710" s="147"/>
      <c r="O710" s="147"/>
      <c r="P710" s="147"/>
      <c r="Q710" s="147"/>
      <c r="R710" s="147"/>
      <c r="S710" s="147"/>
      <c r="T710" s="147"/>
      <c r="U710" s="147"/>
      <c r="V710" s="147"/>
      <c r="W710" s="147"/>
    </row>
    <row r="711" spans="1:23" ht="12.75" customHeight="1" x14ac:dyDescent="0.15">
      <c r="A711" s="147"/>
      <c r="B711" s="150"/>
      <c r="C711" s="90"/>
      <c r="D711" s="146"/>
      <c r="E711" s="82"/>
      <c r="F711" s="147"/>
      <c r="G711" s="147"/>
      <c r="H711" s="147"/>
      <c r="I711" s="147"/>
      <c r="J711" s="147"/>
      <c r="K711" s="147"/>
      <c r="L711" s="147"/>
      <c r="M711" s="147"/>
      <c r="N711" s="147"/>
      <c r="O711" s="147"/>
      <c r="P711" s="147"/>
      <c r="Q711" s="147"/>
      <c r="R711" s="147"/>
      <c r="S711" s="147"/>
      <c r="T711" s="147"/>
      <c r="U711" s="147"/>
      <c r="V711" s="147"/>
      <c r="W711" s="147"/>
    </row>
    <row r="712" spans="1:23" ht="12.75" customHeight="1" x14ac:dyDescent="0.15">
      <c r="A712" s="147"/>
      <c r="B712" s="150"/>
      <c r="C712" s="90"/>
      <c r="D712" s="146"/>
      <c r="E712" s="82"/>
      <c r="F712" s="147"/>
      <c r="G712" s="147"/>
      <c r="H712" s="147"/>
      <c r="I712" s="147"/>
      <c r="J712" s="147"/>
      <c r="K712" s="147"/>
      <c r="L712" s="147"/>
      <c r="M712" s="147"/>
      <c r="N712" s="147"/>
      <c r="O712" s="147"/>
      <c r="P712" s="147"/>
      <c r="Q712" s="147"/>
      <c r="R712" s="147"/>
      <c r="S712" s="147"/>
      <c r="T712" s="147"/>
      <c r="U712" s="147"/>
      <c r="V712" s="147"/>
      <c r="W712" s="147"/>
    </row>
    <row r="713" spans="1:23" ht="12.75" customHeight="1" x14ac:dyDescent="0.15">
      <c r="A713" s="147"/>
      <c r="B713" s="150"/>
      <c r="C713" s="90"/>
      <c r="D713" s="146"/>
      <c r="E713" s="82"/>
      <c r="F713" s="147"/>
      <c r="G713" s="147"/>
      <c r="H713" s="147"/>
      <c r="I713" s="147"/>
      <c r="J713" s="147"/>
      <c r="K713" s="147"/>
      <c r="L713" s="147"/>
      <c r="M713" s="147"/>
      <c r="N713" s="147"/>
      <c r="O713" s="147"/>
      <c r="P713" s="147"/>
      <c r="Q713" s="147"/>
      <c r="R713" s="147"/>
      <c r="S713" s="147"/>
      <c r="T713" s="147"/>
      <c r="U713" s="147"/>
      <c r="V713" s="147"/>
      <c r="W713" s="147"/>
    </row>
    <row r="714" spans="1:23" ht="12.75" customHeight="1" x14ac:dyDescent="0.15">
      <c r="A714" s="147"/>
      <c r="B714" s="150"/>
      <c r="C714" s="90"/>
      <c r="D714" s="146"/>
      <c r="E714" s="82"/>
      <c r="F714" s="147"/>
      <c r="G714" s="147"/>
      <c r="H714" s="147"/>
      <c r="I714" s="147"/>
      <c r="J714" s="147"/>
      <c r="K714" s="147"/>
      <c r="L714" s="147"/>
      <c r="M714" s="147"/>
      <c r="N714" s="147"/>
      <c r="O714" s="147"/>
      <c r="P714" s="147"/>
      <c r="Q714" s="147"/>
      <c r="R714" s="147"/>
      <c r="S714" s="147"/>
      <c r="T714" s="147"/>
      <c r="U714" s="147"/>
      <c r="V714" s="147"/>
      <c r="W714" s="147"/>
    </row>
    <row r="715" spans="1:23" ht="12.75" customHeight="1" x14ac:dyDescent="0.15">
      <c r="A715" s="147"/>
      <c r="B715" s="150"/>
      <c r="C715" s="90"/>
      <c r="D715" s="146"/>
      <c r="E715" s="82"/>
      <c r="F715" s="147"/>
      <c r="G715" s="147"/>
      <c r="H715" s="147"/>
      <c r="I715" s="147"/>
      <c r="J715" s="147"/>
      <c r="K715" s="147"/>
      <c r="L715" s="147"/>
      <c r="M715" s="147"/>
      <c r="N715" s="147"/>
      <c r="O715" s="147"/>
      <c r="P715" s="147"/>
      <c r="Q715" s="147"/>
      <c r="R715" s="147"/>
      <c r="S715" s="147"/>
      <c r="T715" s="147"/>
      <c r="U715" s="147"/>
      <c r="V715" s="147"/>
      <c r="W715" s="147"/>
    </row>
    <row r="716" spans="1:23" ht="12.75" customHeight="1" x14ac:dyDescent="0.15">
      <c r="A716" s="147"/>
      <c r="B716" s="150"/>
      <c r="C716" s="90"/>
      <c r="D716" s="146"/>
      <c r="E716" s="82"/>
      <c r="F716" s="147"/>
      <c r="G716" s="147"/>
      <c r="H716" s="147"/>
      <c r="I716" s="147"/>
      <c r="J716" s="147"/>
      <c r="K716" s="147"/>
      <c r="L716" s="147"/>
      <c r="M716" s="147"/>
      <c r="N716" s="147"/>
      <c r="O716" s="147"/>
      <c r="P716" s="147"/>
      <c r="Q716" s="147"/>
      <c r="R716" s="147"/>
      <c r="S716" s="147"/>
      <c r="T716" s="147"/>
      <c r="U716" s="147"/>
      <c r="V716" s="147"/>
      <c r="W716" s="147"/>
    </row>
    <row r="717" spans="1:23" ht="12.75" customHeight="1" x14ac:dyDescent="0.15">
      <c r="A717" s="147"/>
      <c r="B717" s="150"/>
      <c r="C717" s="90"/>
      <c r="D717" s="146"/>
      <c r="E717" s="82"/>
      <c r="F717" s="147"/>
      <c r="G717" s="147"/>
      <c r="H717" s="147"/>
      <c r="I717" s="147"/>
      <c r="J717" s="147"/>
      <c r="K717" s="147"/>
      <c r="L717" s="147"/>
      <c r="M717" s="147"/>
      <c r="N717" s="147"/>
      <c r="O717" s="147"/>
      <c r="P717" s="147"/>
      <c r="Q717" s="147"/>
      <c r="R717" s="147"/>
      <c r="S717" s="147"/>
      <c r="T717" s="147"/>
      <c r="U717" s="147"/>
      <c r="V717" s="147"/>
      <c r="W717" s="147"/>
    </row>
    <row r="718" spans="1:23" ht="12.75" customHeight="1" x14ac:dyDescent="0.15">
      <c r="A718" s="147"/>
      <c r="B718" s="150"/>
      <c r="C718" s="90"/>
      <c r="D718" s="146"/>
      <c r="E718" s="82"/>
      <c r="F718" s="147"/>
      <c r="G718" s="147"/>
      <c r="H718" s="147"/>
      <c r="I718" s="147"/>
      <c r="J718" s="147"/>
      <c r="K718" s="147"/>
      <c r="L718" s="147"/>
      <c r="M718" s="147"/>
      <c r="N718" s="147"/>
      <c r="O718" s="147"/>
      <c r="P718" s="147"/>
      <c r="Q718" s="147"/>
      <c r="R718" s="147"/>
      <c r="S718" s="147"/>
      <c r="T718" s="147"/>
      <c r="U718" s="147"/>
      <c r="V718" s="147"/>
      <c r="W718" s="147"/>
    </row>
    <row r="719" spans="1:23" ht="12.75" customHeight="1" x14ac:dyDescent="0.15">
      <c r="A719" s="147"/>
      <c r="B719" s="150"/>
      <c r="C719" s="90"/>
      <c r="D719" s="146"/>
      <c r="E719" s="82"/>
      <c r="F719" s="147"/>
      <c r="G719" s="147"/>
      <c r="H719" s="147"/>
      <c r="I719" s="147"/>
      <c r="J719" s="147"/>
      <c r="K719" s="147"/>
      <c r="L719" s="147"/>
      <c r="M719" s="147"/>
      <c r="N719" s="147"/>
      <c r="O719" s="147"/>
      <c r="P719" s="147"/>
      <c r="Q719" s="147"/>
      <c r="R719" s="147"/>
      <c r="S719" s="147"/>
      <c r="T719" s="147"/>
      <c r="U719" s="147"/>
      <c r="V719" s="147"/>
      <c r="W719" s="147"/>
    </row>
    <row r="720" spans="1:23" ht="12.75" customHeight="1" x14ac:dyDescent="0.15">
      <c r="A720" s="147"/>
      <c r="B720" s="150"/>
      <c r="C720" s="90"/>
      <c r="D720" s="146"/>
      <c r="E720" s="82"/>
      <c r="F720" s="147"/>
      <c r="G720" s="147"/>
      <c r="H720" s="147"/>
      <c r="I720" s="147"/>
      <c r="J720" s="147"/>
      <c r="K720" s="147"/>
      <c r="L720" s="147"/>
      <c r="M720" s="147"/>
      <c r="N720" s="147"/>
      <c r="O720" s="147"/>
      <c r="P720" s="147"/>
      <c r="Q720" s="147"/>
      <c r="R720" s="147"/>
      <c r="S720" s="147"/>
      <c r="T720" s="147"/>
      <c r="U720" s="147"/>
      <c r="V720" s="147"/>
      <c r="W720" s="147"/>
    </row>
    <row r="721" spans="1:23" ht="12.75" customHeight="1" x14ac:dyDescent="0.15">
      <c r="A721" s="147"/>
      <c r="B721" s="150"/>
      <c r="C721" s="90"/>
      <c r="D721" s="146"/>
      <c r="E721" s="82"/>
      <c r="F721" s="147"/>
      <c r="G721" s="147"/>
      <c r="H721" s="147"/>
      <c r="I721" s="147"/>
      <c r="J721" s="147"/>
      <c r="K721" s="147"/>
      <c r="L721" s="147"/>
      <c r="M721" s="147"/>
      <c r="N721" s="147"/>
      <c r="O721" s="147"/>
      <c r="P721" s="147"/>
      <c r="Q721" s="147"/>
      <c r="R721" s="147"/>
      <c r="S721" s="147"/>
      <c r="T721" s="147"/>
      <c r="U721" s="147"/>
      <c r="V721" s="147"/>
      <c r="W721" s="147"/>
    </row>
    <row r="722" spans="1:23" ht="12.75" customHeight="1" x14ac:dyDescent="0.15">
      <c r="A722" s="147"/>
      <c r="B722" s="150"/>
      <c r="C722" s="90"/>
      <c r="D722" s="146"/>
      <c r="E722" s="82"/>
      <c r="F722" s="147"/>
      <c r="G722" s="147"/>
      <c r="H722" s="147"/>
      <c r="I722" s="147"/>
      <c r="J722" s="147"/>
      <c r="K722" s="147"/>
      <c r="L722" s="147"/>
      <c r="M722" s="147"/>
      <c r="N722" s="147"/>
      <c r="O722" s="147"/>
      <c r="P722" s="147"/>
      <c r="Q722" s="147"/>
      <c r="R722" s="147"/>
      <c r="S722" s="147"/>
      <c r="T722" s="147"/>
      <c r="U722" s="147"/>
      <c r="V722" s="147"/>
      <c r="W722" s="147"/>
    </row>
    <row r="723" spans="1:23" ht="12.75" customHeight="1" x14ac:dyDescent="0.15">
      <c r="A723" s="147"/>
      <c r="B723" s="150"/>
      <c r="C723" s="90"/>
      <c r="D723" s="146"/>
      <c r="E723" s="82"/>
      <c r="F723" s="147"/>
      <c r="G723" s="147"/>
      <c r="H723" s="147"/>
      <c r="I723" s="147"/>
      <c r="J723" s="147"/>
      <c r="K723" s="147"/>
      <c r="L723" s="147"/>
      <c r="M723" s="147"/>
      <c r="N723" s="147"/>
      <c r="O723" s="147"/>
      <c r="P723" s="147"/>
      <c r="Q723" s="147"/>
      <c r="R723" s="147"/>
      <c r="S723" s="147"/>
      <c r="T723" s="147"/>
      <c r="U723" s="147"/>
      <c r="V723" s="147"/>
      <c r="W723" s="147"/>
    </row>
    <row r="724" spans="1:23" ht="12.75" customHeight="1" x14ac:dyDescent="0.15">
      <c r="A724" s="147"/>
      <c r="B724" s="150"/>
      <c r="C724" s="90"/>
      <c r="D724" s="146"/>
      <c r="E724" s="82"/>
      <c r="F724" s="147"/>
      <c r="G724" s="147"/>
      <c r="H724" s="147"/>
      <c r="I724" s="147"/>
      <c r="J724" s="147"/>
      <c r="K724" s="147"/>
      <c r="L724" s="147"/>
      <c r="M724" s="147"/>
      <c r="N724" s="147"/>
      <c r="O724" s="147"/>
      <c r="P724" s="147"/>
      <c r="Q724" s="147"/>
      <c r="R724" s="147"/>
      <c r="S724" s="147"/>
      <c r="T724" s="147"/>
      <c r="U724" s="147"/>
      <c r="V724" s="147"/>
      <c r="W724" s="147"/>
    </row>
    <row r="725" spans="1:23" ht="12.75" customHeight="1" x14ac:dyDescent="0.15">
      <c r="A725" s="147"/>
      <c r="B725" s="150"/>
      <c r="C725" s="90"/>
      <c r="D725" s="146"/>
      <c r="E725" s="82"/>
      <c r="F725" s="147"/>
      <c r="G725" s="147"/>
      <c r="H725" s="147"/>
      <c r="I725" s="147"/>
      <c r="J725" s="147"/>
      <c r="K725" s="147"/>
      <c r="L725" s="147"/>
      <c r="M725" s="147"/>
      <c r="N725" s="147"/>
      <c r="O725" s="147"/>
      <c r="P725" s="147"/>
      <c r="Q725" s="147"/>
      <c r="R725" s="147"/>
      <c r="S725" s="147"/>
      <c r="T725" s="147"/>
      <c r="U725" s="147"/>
      <c r="V725" s="147"/>
      <c r="W725" s="147"/>
    </row>
    <row r="726" spans="1:23" ht="12.75" customHeight="1" x14ac:dyDescent="0.15">
      <c r="A726" s="147"/>
      <c r="B726" s="150"/>
      <c r="C726" s="90"/>
      <c r="D726" s="146"/>
      <c r="E726" s="82"/>
      <c r="F726" s="147"/>
      <c r="G726" s="147"/>
      <c r="H726" s="147"/>
      <c r="I726" s="147"/>
      <c r="J726" s="147"/>
      <c r="K726" s="147"/>
      <c r="L726" s="147"/>
      <c r="M726" s="147"/>
      <c r="N726" s="147"/>
      <c r="O726" s="147"/>
      <c r="P726" s="147"/>
      <c r="Q726" s="147"/>
      <c r="R726" s="147"/>
      <c r="S726" s="147"/>
      <c r="T726" s="147"/>
      <c r="U726" s="147"/>
      <c r="V726" s="147"/>
      <c r="W726" s="147"/>
    </row>
    <row r="727" spans="1:23" ht="12.75" customHeight="1" x14ac:dyDescent="0.15">
      <c r="A727" s="147"/>
      <c r="B727" s="150"/>
      <c r="C727" s="90"/>
      <c r="D727" s="146"/>
      <c r="E727" s="82"/>
      <c r="F727" s="147"/>
      <c r="G727" s="147"/>
      <c r="H727" s="147"/>
      <c r="I727" s="147"/>
      <c r="J727" s="147"/>
      <c r="K727" s="147"/>
      <c r="L727" s="147"/>
      <c r="M727" s="147"/>
      <c r="N727" s="147"/>
      <c r="O727" s="147"/>
      <c r="P727" s="147"/>
      <c r="Q727" s="147"/>
      <c r="R727" s="147"/>
      <c r="S727" s="147"/>
      <c r="T727" s="147"/>
      <c r="U727" s="147"/>
      <c r="V727" s="147"/>
      <c r="W727" s="147"/>
    </row>
    <row r="728" spans="1:23" ht="12.75" customHeight="1" x14ac:dyDescent="0.15">
      <c r="A728" s="147"/>
      <c r="B728" s="150"/>
      <c r="C728" s="90"/>
      <c r="D728" s="146"/>
      <c r="E728" s="82"/>
      <c r="F728" s="147"/>
      <c r="G728" s="147"/>
      <c r="H728" s="147"/>
      <c r="I728" s="147"/>
      <c r="J728" s="147"/>
      <c r="K728" s="147"/>
      <c r="L728" s="147"/>
      <c r="M728" s="147"/>
      <c r="N728" s="147"/>
      <c r="O728" s="147"/>
      <c r="P728" s="147"/>
      <c r="Q728" s="147"/>
      <c r="R728" s="147"/>
      <c r="S728" s="147"/>
      <c r="T728" s="147"/>
      <c r="U728" s="147"/>
      <c r="V728" s="147"/>
      <c r="W728" s="147"/>
    </row>
    <row r="729" spans="1:23" ht="12.75" customHeight="1" x14ac:dyDescent="0.15">
      <c r="A729" s="147"/>
      <c r="B729" s="150"/>
      <c r="C729" s="90"/>
      <c r="D729" s="146"/>
      <c r="E729" s="82"/>
      <c r="F729" s="147"/>
      <c r="G729" s="147"/>
      <c r="H729" s="147"/>
      <c r="I729" s="147"/>
      <c r="J729" s="147"/>
      <c r="K729" s="147"/>
      <c r="L729" s="147"/>
      <c r="M729" s="147"/>
      <c r="N729" s="147"/>
      <c r="O729" s="147"/>
      <c r="P729" s="147"/>
      <c r="Q729" s="147"/>
      <c r="R729" s="147"/>
      <c r="S729" s="147"/>
      <c r="T729" s="147"/>
      <c r="U729" s="147"/>
      <c r="V729" s="147"/>
      <c r="W729" s="147"/>
    </row>
    <row r="730" spans="1:23" ht="12.75" customHeight="1" x14ac:dyDescent="0.15">
      <c r="A730" s="147"/>
      <c r="B730" s="150"/>
      <c r="C730" s="90"/>
      <c r="D730" s="146"/>
      <c r="E730" s="82"/>
      <c r="F730" s="147"/>
      <c r="G730" s="147"/>
      <c r="H730" s="147"/>
      <c r="I730" s="147"/>
      <c r="J730" s="147"/>
      <c r="K730" s="147"/>
      <c r="L730" s="147"/>
      <c r="M730" s="147"/>
      <c r="N730" s="147"/>
      <c r="O730" s="147"/>
      <c r="P730" s="147"/>
      <c r="Q730" s="147"/>
      <c r="R730" s="147"/>
      <c r="S730" s="147"/>
      <c r="T730" s="147"/>
      <c r="U730" s="147"/>
      <c r="V730" s="147"/>
      <c r="W730" s="147"/>
    </row>
    <row r="731" spans="1:23" ht="12.75" customHeight="1" x14ac:dyDescent="0.15">
      <c r="A731" s="147"/>
      <c r="B731" s="150"/>
      <c r="C731" s="90"/>
      <c r="D731" s="146"/>
      <c r="E731" s="82"/>
      <c r="F731" s="147"/>
      <c r="G731" s="147"/>
      <c r="H731" s="147"/>
      <c r="I731" s="147"/>
      <c r="J731" s="147"/>
      <c r="K731" s="147"/>
      <c r="L731" s="147"/>
      <c r="M731" s="147"/>
      <c r="N731" s="147"/>
      <c r="O731" s="147"/>
      <c r="P731" s="147"/>
      <c r="Q731" s="147"/>
      <c r="R731" s="147"/>
      <c r="S731" s="147"/>
      <c r="T731" s="147"/>
      <c r="U731" s="147"/>
      <c r="V731" s="147"/>
      <c r="W731" s="147"/>
    </row>
    <row r="732" spans="1:23" ht="12.75" customHeight="1" x14ac:dyDescent="0.15">
      <c r="A732" s="147"/>
      <c r="B732" s="150"/>
      <c r="C732" s="90"/>
      <c r="D732" s="146"/>
      <c r="E732" s="82"/>
      <c r="F732" s="147"/>
      <c r="G732" s="147"/>
      <c r="H732" s="147"/>
      <c r="I732" s="147"/>
      <c r="J732" s="147"/>
      <c r="K732" s="147"/>
      <c r="L732" s="147"/>
      <c r="M732" s="147"/>
      <c r="N732" s="147"/>
      <c r="O732" s="147"/>
      <c r="P732" s="147"/>
      <c r="Q732" s="147"/>
      <c r="R732" s="147"/>
      <c r="S732" s="147"/>
      <c r="T732" s="147"/>
      <c r="U732" s="147"/>
      <c r="V732" s="147"/>
      <c r="W732" s="147"/>
    </row>
    <row r="733" spans="1:23" ht="12.75" customHeight="1" x14ac:dyDescent="0.15">
      <c r="A733" s="147"/>
      <c r="B733" s="150"/>
      <c r="C733" s="90"/>
      <c r="D733" s="146"/>
      <c r="E733" s="82"/>
      <c r="F733" s="147"/>
      <c r="G733" s="147"/>
      <c r="H733" s="147"/>
      <c r="I733" s="147"/>
      <c r="J733" s="147"/>
      <c r="K733" s="147"/>
      <c r="L733" s="147"/>
      <c r="M733" s="147"/>
      <c r="N733" s="147"/>
      <c r="O733" s="147"/>
      <c r="P733" s="147"/>
      <c r="Q733" s="147"/>
      <c r="R733" s="147"/>
      <c r="S733" s="147"/>
      <c r="T733" s="147"/>
      <c r="U733" s="147"/>
      <c r="V733" s="147"/>
      <c r="W733" s="147"/>
    </row>
    <row r="734" spans="1:23" ht="12.75" customHeight="1" x14ac:dyDescent="0.15">
      <c r="A734" s="147"/>
      <c r="B734" s="150"/>
      <c r="C734" s="90"/>
      <c r="D734" s="146"/>
      <c r="E734" s="82"/>
      <c r="F734" s="147"/>
      <c r="G734" s="147"/>
      <c r="H734" s="147"/>
      <c r="I734" s="147"/>
      <c r="J734" s="147"/>
      <c r="K734" s="147"/>
      <c r="L734" s="147"/>
      <c r="M734" s="147"/>
      <c r="N734" s="147"/>
      <c r="O734" s="147"/>
      <c r="P734" s="147"/>
      <c r="Q734" s="147"/>
      <c r="R734" s="147"/>
      <c r="S734" s="147"/>
      <c r="T734" s="147"/>
      <c r="U734" s="147"/>
      <c r="V734" s="147"/>
      <c r="W734" s="147"/>
    </row>
    <row r="735" spans="1:23" ht="12.75" customHeight="1" x14ac:dyDescent="0.15">
      <c r="A735" s="147"/>
      <c r="B735" s="150"/>
      <c r="C735" s="90"/>
      <c r="D735" s="146"/>
      <c r="E735" s="82"/>
      <c r="F735" s="147"/>
      <c r="G735" s="147"/>
      <c r="H735" s="147"/>
      <c r="I735" s="147"/>
      <c r="J735" s="147"/>
      <c r="K735" s="147"/>
      <c r="L735" s="147"/>
      <c r="M735" s="147"/>
      <c r="N735" s="147"/>
      <c r="O735" s="147"/>
      <c r="P735" s="147"/>
      <c r="Q735" s="147"/>
      <c r="R735" s="147"/>
      <c r="S735" s="147"/>
      <c r="T735" s="147"/>
      <c r="U735" s="147"/>
      <c r="V735" s="147"/>
      <c r="W735" s="147"/>
    </row>
    <row r="736" spans="1:23" ht="12.75" customHeight="1" x14ac:dyDescent="0.15">
      <c r="A736" s="147"/>
      <c r="B736" s="150"/>
      <c r="C736" s="90"/>
      <c r="D736" s="146"/>
      <c r="E736" s="82"/>
      <c r="F736" s="147"/>
      <c r="G736" s="147"/>
      <c r="H736" s="147"/>
      <c r="I736" s="147"/>
      <c r="J736" s="147"/>
      <c r="K736" s="147"/>
      <c r="L736" s="147"/>
      <c r="M736" s="147"/>
      <c r="N736" s="147"/>
      <c r="O736" s="147"/>
      <c r="P736" s="147"/>
      <c r="Q736" s="147"/>
      <c r="R736" s="147"/>
      <c r="S736" s="147"/>
      <c r="T736" s="147"/>
      <c r="U736" s="147"/>
      <c r="V736" s="147"/>
      <c r="W736" s="147"/>
    </row>
    <row r="737" spans="1:23" ht="12.75" customHeight="1" x14ac:dyDescent="0.15">
      <c r="A737" s="147"/>
      <c r="B737" s="150"/>
      <c r="C737" s="90"/>
      <c r="D737" s="146"/>
      <c r="E737" s="82"/>
      <c r="F737" s="147"/>
      <c r="G737" s="147"/>
      <c r="H737" s="147"/>
      <c r="I737" s="147"/>
      <c r="J737" s="147"/>
      <c r="K737" s="147"/>
      <c r="L737" s="147"/>
      <c r="M737" s="147"/>
      <c r="N737" s="147"/>
      <c r="O737" s="147"/>
      <c r="P737" s="147"/>
      <c r="Q737" s="147"/>
      <c r="R737" s="147"/>
      <c r="S737" s="147"/>
      <c r="T737" s="147"/>
      <c r="U737" s="147"/>
      <c r="V737" s="147"/>
      <c r="W737" s="147"/>
    </row>
    <row r="738" spans="1:23" ht="12.75" customHeight="1" x14ac:dyDescent="0.15">
      <c r="A738" s="147"/>
      <c r="B738" s="150"/>
      <c r="C738" s="90"/>
      <c r="D738" s="146"/>
      <c r="E738" s="82"/>
      <c r="F738" s="147"/>
      <c r="G738" s="147"/>
      <c r="H738" s="147"/>
      <c r="I738" s="147"/>
      <c r="J738" s="147"/>
      <c r="K738" s="147"/>
      <c r="L738" s="147"/>
      <c r="M738" s="147"/>
      <c r="N738" s="147"/>
      <c r="O738" s="147"/>
      <c r="P738" s="147"/>
      <c r="Q738" s="147"/>
      <c r="R738" s="147"/>
      <c r="S738" s="147"/>
      <c r="T738" s="147"/>
      <c r="U738" s="147"/>
      <c r="V738" s="147"/>
      <c r="W738" s="147"/>
    </row>
    <row r="739" spans="1:23" ht="12.75" customHeight="1" x14ac:dyDescent="0.15">
      <c r="A739" s="147"/>
      <c r="B739" s="150"/>
      <c r="C739" s="90"/>
      <c r="D739" s="146"/>
      <c r="E739" s="82"/>
      <c r="F739" s="147"/>
      <c r="G739" s="147"/>
      <c r="H739" s="147"/>
      <c r="I739" s="147"/>
      <c r="J739" s="147"/>
      <c r="K739" s="147"/>
      <c r="L739" s="147"/>
      <c r="M739" s="147"/>
      <c r="N739" s="147"/>
      <c r="O739" s="147"/>
      <c r="P739" s="147"/>
      <c r="Q739" s="147"/>
      <c r="R739" s="147"/>
      <c r="S739" s="147"/>
      <c r="T739" s="147"/>
      <c r="U739" s="147"/>
      <c r="V739" s="147"/>
      <c r="W739" s="147"/>
    </row>
    <row r="740" spans="1:23" ht="12.75" customHeight="1" x14ac:dyDescent="0.15">
      <c r="A740" s="147"/>
      <c r="B740" s="150"/>
      <c r="C740" s="90"/>
      <c r="D740" s="146"/>
      <c r="E740" s="82"/>
      <c r="F740" s="147"/>
      <c r="G740" s="147"/>
      <c r="H740" s="147"/>
      <c r="I740" s="147"/>
      <c r="J740" s="147"/>
      <c r="K740" s="147"/>
      <c r="L740" s="147"/>
      <c r="M740" s="147"/>
      <c r="N740" s="147"/>
      <c r="O740" s="147"/>
      <c r="P740" s="147"/>
      <c r="Q740" s="147"/>
      <c r="R740" s="147"/>
      <c r="S740" s="147"/>
      <c r="T740" s="147"/>
      <c r="U740" s="147"/>
      <c r="V740" s="147"/>
      <c r="W740" s="147"/>
    </row>
    <row r="741" spans="1:23" ht="12.75" customHeight="1" x14ac:dyDescent="0.15">
      <c r="A741" s="147"/>
      <c r="B741" s="150"/>
      <c r="C741" s="90"/>
      <c r="D741" s="146"/>
      <c r="E741" s="82"/>
      <c r="F741" s="147"/>
      <c r="G741" s="147"/>
      <c r="H741" s="147"/>
      <c r="I741" s="147"/>
      <c r="J741" s="147"/>
      <c r="K741" s="147"/>
      <c r="L741" s="147"/>
      <c r="M741" s="147"/>
      <c r="N741" s="147"/>
      <c r="O741" s="147"/>
      <c r="P741" s="147"/>
      <c r="Q741" s="147"/>
      <c r="R741" s="147"/>
      <c r="S741" s="147"/>
      <c r="T741" s="147"/>
      <c r="U741" s="147"/>
      <c r="V741" s="147"/>
      <c r="W741" s="147"/>
    </row>
    <row r="742" spans="1:23" ht="12.75" customHeight="1" x14ac:dyDescent="0.15">
      <c r="A742" s="147"/>
      <c r="B742" s="150"/>
      <c r="C742" s="90"/>
      <c r="D742" s="146"/>
      <c r="E742" s="82"/>
      <c r="F742" s="147"/>
      <c r="G742" s="147"/>
      <c r="H742" s="147"/>
      <c r="I742" s="147"/>
      <c r="J742" s="147"/>
      <c r="K742" s="147"/>
      <c r="L742" s="147"/>
      <c r="M742" s="147"/>
      <c r="N742" s="147"/>
      <c r="O742" s="147"/>
      <c r="P742" s="147"/>
      <c r="Q742" s="147"/>
      <c r="R742" s="147"/>
      <c r="S742" s="147"/>
      <c r="T742" s="147"/>
      <c r="U742" s="147"/>
      <c r="V742" s="147"/>
      <c r="W742" s="147"/>
    </row>
    <row r="743" spans="1:23" ht="12.75" customHeight="1" x14ac:dyDescent="0.15">
      <c r="A743" s="147"/>
      <c r="B743" s="150"/>
      <c r="C743" s="90"/>
      <c r="D743" s="146"/>
      <c r="E743" s="82"/>
      <c r="F743" s="147"/>
      <c r="G743" s="147"/>
      <c r="H743" s="147"/>
      <c r="I743" s="147"/>
      <c r="J743" s="147"/>
      <c r="K743" s="147"/>
      <c r="L743" s="147"/>
      <c r="M743" s="147"/>
      <c r="N743" s="147"/>
      <c r="O743" s="147"/>
      <c r="P743" s="147"/>
      <c r="Q743" s="147"/>
      <c r="R743" s="147"/>
      <c r="S743" s="147"/>
      <c r="T743" s="147"/>
      <c r="U743" s="147"/>
      <c r="V743" s="147"/>
      <c r="W743" s="147"/>
    </row>
    <row r="744" spans="1:23" ht="12.75" customHeight="1" x14ac:dyDescent="0.15">
      <c r="A744" s="147"/>
      <c r="B744" s="150"/>
      <c r="C744" s="90"/>
      <c r="D744" s="146"/>
      <c r="E744" s="82"/>
      <c r="F744" s="147"/>
      <c r="G744" s="147"/>
      <c r="H744" s="147"/>
      <c r="I744" s="147"/>
      <c r="J744" s="147"/>
      <c r="K744" s="147"/>
      <c r="L744" s="147"/>
      <c r="M744" s="147"/>
      <c r="N744" s="147"/>
      <c r="O744" s="147"/>
      <c r="P744" s="147"/>
      <c r="Q744" s="147"/>
      <c r="R744" s="147"/>
      <c r="S744" s="147"/>
      <c r="T744" s="147"/>
      <c r="U744" s="147"/>
      <c r="V744" s="147"/>
      <c r="W744" s="147"/>
    </row>
    <row r="745" spans="1:23" ht="12.75" customHeight="1" x14ac:dyDescent="0.15">
      <c r="A745" s="147"/>
      <c r="B745" s="150"/>
      <c r="C745" s="90"/>
      <c r="D745" s="146"/>
      <c r="E745" s="82"/>
      <c r="F745" s="147"/>
      <c r="G745" s="147"/>
      <c r="H745" s="147"/>
      <c r="I745" s="147"/>
      <c r="J745" s="147"/>
      <c r="K745" s="147"/>
      <c r="L745" s="147"/>
      <c r="M745" s="147"/>
      <c r="N745" s="147"/>
      <c r="O745" s="147"/>
      <c r="P745" s="147"/>
      <c r="Q745" s="147"/>
      <c r="R745" s="147"/>
      <c r="S745" s="147"/>
      <c r="T745" s="147"/>
      <c r="U745" s="147"/>
      <c r="V745" s="147"/>
      <c r="W745" s="147"/>
    </row>
    <row r="746" spans="1:23" ht="12.75" customHeight="1" x14ac:dyDescent="0.15">
      <c r="A746" s="147"/>
      <c r="B746" s="150"/>
      <c r="C746" s="90"/>
      <c r="D746" s="146"/>
      <c r="E746" s="82"/>
      <c r="F746" s="147"/>
      <c r="G746" s="147"/>
      <c r="H746" s="147"/>
      <c r="I746" s="147"/>
      <c r="J746" s="147"/>
      <c r="K746" s="147"/>
      <c r="L746" s="147"/>
      <c r="M746" s="147"/>
      <c r="N746" s="147"/>
      <c r="O746" s="147"/>
      <c r="P746" s="147"/>
      <c r="Q746" s="147"/>
      <c r="R746" s="147"/>
      <c r="S746" s="147"/>
      <c r="T746" s="147"/>
      <c r="U746" s="147"/>
      <c r="V746" s="147"/>
      <c r="W746" s="147"/>
    </row>
    <row r="747" spans="1:23" ht="12.75" customHeight="1" x14ac:dyDescent="0.15">
      <c r="A747" s="147"/>
      <c r="B747" s="150"/>
      <c r="C747" s="90"/>
      <c r="D747" s="146"/>
      <c r="E747" s="82"/>
      <c r="F747" s="147"/>
      <c r="G747" s="147"/>
      <c r="H747" s="147"/>
      <c r="I747" s="147"/>
      <c r="J747" s="147"/>
      <c r="K747" s="147"/>
      <c r="L747" s="147"/>
      <c r="M747" s="147"/>
      <c r="N747" s="147"/>
      <c r="O747" s="147"/>
      <c r="P747" s="147"/>
      <c r="Q747" s="147"/>
      <c r="R747" s="147"/>
      <c r="S747" s="147"/>
      <c r="T747" s="147"/>
      <c r="U747" s="147"/>
      <c r="V747" s="147"/>
      <c r="W747" s="147"/>
    </row>
    <row r="748" spans="1:23" ht="12.75" customHeight="1" x14ac:dyDescent="0.15">
      <c r="A748" s="147"/>
      <c r="B748" s="150"/>
      <c r="C748" s="90"/>
      <c r="D748" s="146"/>
      <c r="E748" s="82"/>
      <c r="F748" s="147"/>
      <c r="G748" s="147"/>
      <c r="H748" s="147"/>
      <c r="I748" s="147"/>
      <c r="J748" s="147"/>
      <c r="K748" s="147"/>
      <c r="L748" s="147"/>
      <c r="M748" s="147"/>
      <c r="N748" s="147"/>
      <c r="O748" s="147"/>
      <c r="P748" s="147"/>
      <c r="Q748" s="147"/>
      <c r="R748" s="147"/>
      <c r="S748" s="147"/>
      <c r="T748" s="147"/>
      <c r="U748" s="147"/>
      <c r="V748" s="147"/>
      <c r="W748" s="147"/>
    </row>
    <row r="749" spans="1:23" ht="12.75" customHeight="1" x14ac:dyDescent="0.15">
      <c r="A749" s="147"/>
      <c r="B749" s="150"/>
      <c r="C749" s="90"/>
      <c r="D749" s="146"/>
      <c r="E749" s="82"/>
      <c r="F749" s="147"/>
      <c r="G749" s="147"/>
      <c r="H749" s="147"/>
      <c r="I749" s="147"/>
      <c r="J749" s="147"/>
      <c r="K749" s="147"/>
      <c r="L749" s="147"/>
      <c r="M749" s="147"/>
      <c r="N749" s="147"/>
      <c r="O749" s="147"/>
      <c r="P749" s="147"/>
      <c r="Q749" s="147"/>
      <c r="R749" s="147"/>
      <c r="S749" s="147"/>
      <c r="T749" s="147"/>
      <c r="U749" s="147"/>
      <c r="V749" s="147"/>
      <c r="W749" s="147"/>
    </row>
    <row r="750" spans="1:23" ht="12.75" customHeight="1" x14ac:dyDescent="0.15">
      <c r="A750" s="147"/>
      <c r="B750" s="150"/>
      <c r="C750" s="90"/>
      <c r="D750" s="146"/>
      <c r="E750" s="82"/>
      <c r="F750" s="147"/>
      <c r="G750" s="147"/>
      <c r="H750" s="147"/>
      <c r="I750" s="147"/>
      <c r="J750" s="147"/>
      <c r="K750" s="147"/>
      <c r="L750" s="147"/>
      <c r="M750" s="147"/>
      <c r="N750" s="147"/>
      <c r="O750" s="147"/>
      <c r="P750" s="147"/>
      <c r="Q750" s="147"/>
      <c r="R750" s="147"/>
      <c r="S750" s="147"/>
      <c r="T750" s="147"/>
      <c r="U750" s="147"/>
      <c r="V750" s="147"/>
      <c r="W750" s="147"/>
    </row>
    <row r="751" spans="1:23" ht="12.75" customHeight="1" x14ac:dyDescent="0.15">
      <c r="A751" s="147"/>
      <c r="B751" s="150"/>
      <c r="C751" s="90"/>
      <c r="D751" s="146"/>
      <c r="E751" s="82"/>
      <c r="F751" s="147"/>
      <c r="G751" s="147"/>
      <c r="H751" s="147"/>
      <c r="I751" s="147"/>
      <c r="J751" s="147"/>
      <c r="K751" s="147"/>
      <c r="L751" s="147"/>
      <c r="M751" s="147"/>
      <c r="N751" s="147"/>
      <c r="O751" s="147"/>
      <c r="P751" s="147"/>
      <c r="Q751" s="147"/>
      <c r="R751" s="147"/>
      <c r="S751" s="147"/>
      <c r="T751" s="147"/>
      <c r="U751" s="147"/>
      <c r="V751" s="147"/>
      <c r="W751" s="147"/>
    </row>
    <row r="752" spans="1:23" ht="12.75" customHeight="1" x14ac:dyDescent="0.15">
      <c r="A752" s="147"/>
      <c r="B752" s="150"/>
      <c r="C752" s="90"/>
      <c r="D752" s="146"/>
      <c r="E752" s="82"/>
      <c r="F752" s="147"/>
      <c r="G752" s="147"/>
      <c r="H752" s="147"/>
      <c r="I752" s="147"/>
      <c r="J752" s="147"/>
      <c r="K752" s="147"/>
      <c r="L752" s="147"/>
      <c r="M752" s="147"/>
      <c r="N752" s="147"/>
      <c r="O752" s="147"/>
      <c r="P752" s="147"/>
      <c r="Q752" s="147"/>
      <c r="R752" s="147"/>
      <c r="S752" s="147"/>
      <c r="T752" s="147"/>
      <c r="U752" s="147"/>
      <c r="V752" s="147"/>
      <c r="W752" s="147"/>
    </row>
    <row r="753" spans="1:23" ht="12.75" customHeight="1" x14ac:dyDescent="0.15">
      <c r="A753" s="147"/>
      <c r="B753" s="150"/>
      <c r="C753" s="90"/>
      <c r="D753" s="146"/>
      <c r="E753" s="82"/>
      <c r="F753" s="147"/>
      <c r="G753" s="147"/>
      <c r="H753" s="147"/>
      <c r="I753" s="147"/>
      <c r="J753" s="147"/>
      <c r="K753" s="147"/>
      <c r="L753" s="147"/>
      <c r="M753" s="147"/>
      <c r="N753" s="147"/>
      <c r="O753" s="147"/>
      <c r="P753" s="147"/>
      <c r="Q753" s="147"/>
      <c r="R753" s="147"/>
      <c r="S753" s="147"/>
      <c r="T753" s="147"/>
      <c r="U753" s="147"/>
      <c r="V753" s="147"/>
      <c r="W753" s="147"/>
    </row>
    <row r="754" spans="1:23" ht="12.75" customHeight="1" x14ac:dyDescent="0.15">
      <c r="A754" s="147"/>
      <c r="B754" s="150"/>
      <c r="C754" s="90"/>
      <c r="D754" s="146"/>
      <c r="E754" s="82"/>
      <c r="F754" s="147"/>
      <c r="G754" s="147"/>
      <c r="H754" s="147"/>
      <c r="I754" s="147"/>
      <c r="J754" s="147"/>
      <c r="K754" s="147"/>
      <c r="L754" s="147"/>
      <c r="M754" s="147"/>
      <c r="N754" s="147"/>
      <c r="O754" s="147"/>
      <c r="P754" s="147"/>
      <c r="Q754" s="147"/>
      <c r="R754" s="147"/>
      <c r="S754" s="147"/>
      <c r="T754" s="147"/>
      <c r="U754" s="147"/>
      <c r="V754" s="147"/>
      <c r="W754" s="147"/>
    </row>
    <row r="755" spans="1:23" ht="12.75" customHeight="1" x14ac:dyDescent="0.15">
      <c r="A755" s="147"/>
      <c r="B755" s="150"/>
      <c r="C755" s="90"/>
      <c r="D755" s="146"/>
      <c r="E755" s="82"/>
      <c r="F755" s="147"/>
      <c r="G755" s="147"/>
      <c r="H755" s="147"/>
      <c r="I755" s="147"/>
      <c r="J755" s="147"/>
      <c r="K755" s="147"/>
      <c r="L755" s="147"/>
      <c r="M755" s="147"/>
      <c r="N755" s="147"/>
      <c r="O755" s="147"/>
      <c r="P755" s="147"/>
      <c r="Q755" s="147"/>
      <c r="R755" s="147"/>
      <c r="S755" s="147"/>
      <c r="T755" s="147"/>
      <c r="U755" s="147"/>
      <c r="V755" s="147"/>
      <c r="W755" s="147"/>
    </row>
    <row r="756" spans="1:23" ht="12.75" customHeight="1" x14ac:dyDescent="0.15">
      <c r="A756" s="147"/>
      <c r="B756" s="150"/>
      <c r="C756" s="90"/>
      <c r="D756" s="146"/>
      <c r="E756" s="82"/>
      <c r="F756" s="147"/>
      <c r="G756" s="147"/>
      <c r="H756" s="147"/>
      <c r="I756" s="147"/>
      <c r="J756" s="147"/>
      <c r="K756" s="147"/>
      <c r="L756" s="147"/>
      <c r="M756" s="147"/>
      <c r="N756" s="147"/>
      <c r="O756" s="147"/>
      <c r="P756" s="147"/>
      <c r="Q756" s="147"/>
      <c r="R756" s="147"/>
      <c r="S756" s="147"/>
      <c r="T756" s="147"/>
      <c r="U756" s="147"/>
      <c r="V756" s="147"/>
      <c r="W756" s="147"/>
    </row>
    <row r="757" spans="1:23" ht="12.75" customHeight="1" x14ac:dyDescent="0.15">
      <c r="A757" s="147"/>
      <c r="B757" s="150"/>
      <c r="C757" s="90"/>
      <c r="D757" s="146"/>
      <c r="E757" s="82"/>
      <c r="F757" s="147"/>
      <c r="G757" s="147"/>
      <c r="H757" s="147"/>
      <c r="I757" s="147"/>
      <c r="J757" s="147"/>
      <c r="K757" s="147"/>
      <c r="L757" s="147"/>
      <c r="M757" s="147"/>
      <c r="N757" s="147"/>
      <c r="O757" s="147"/>
      <c r="P757" s="147"/>
      <c r="Q757" s="147"/>
      <c r="R757" s="147"/>
      <c r="S757" s="147"/>
      <c r="T757" s="147"/>
      <c r="U757" s="147"/>
      <c r="V757" s="147"/>
      <c r="W757" s="147"/>
    </row>
    <row r="758" spans="1:23" ht="12.75" customHeight="1" x14ac:dyDescent="0.15">
      <c r="A758" s="147"/>
      <c r="B758" s="150"/>
      <c r="C758" s="90"/>
      <c r="D758" s="146"/>
      <c r="E758" s="82"/>
      <c r="F758" s="147"/>
      <c r="G758" s="147"/>
      <c r="H758" s="147"/>
      <c r="I758" s="147"/>
      <c r="J758" s="147"/>
      <c r="K758" s="147"/>
      <c r="L758" s="147"/>
      <c r="M758" s="147"/>
      <c r="N758" s="147"/>
      <c r="O758" s="147"/>
      <c r="P758" s="147"/>
      <c r="Q758" s="147"/>
      <c r="R758" s="147"/>
      <c r="S758" s="147"/>
      <c r="T758" s="147"/>
      <c r="U758" s="147"/>
      <c r="V758" s="147"/>
      <c r="W758" s="147"/>
    </row>
    <row r="759" spans="1:23" ht="12.75" customHeight="1" x14ac:dyDescent="0.15">
      <c r="A759" s="147"/>
      <c r="B759" s="150"/>
      <c r="C759" s="90"/>
      <c r="D759" s="146"/>
      <c r="E759" s="82"/>
      <c r="F759" s="147"/>
      <c r="G759" s="147"/>
      <c r="H759" s="147"/>
      <c r="I759" s="147"/>
      <c r="J759" s="147"/>
      <c r="K759" s="147"/>
      <c r="L759" s="147"/>
      <c r="M759" s="147"/>
      <c r="N759" s="147"/>
      <c r="O759" s="147"/>
      <c r="P759" s="147"/>
      <c r="Q759" s="147"/>
      <c r="R759" s="147"/>
      <c r="S759" s="147"/>
      <c r="T759" s="147"/>
      <c r="U759" s="147"/>
      <c r="V759" s="147"/>
      <c r="W759" s="147"/>
    </row>
    <row r="760" spans="1:23" ht="12.75" customHeight="1" x14ac:dyDescent="0.15">
      <c r="A760" s="147"/>
      <c r="B760" s="150"/>
      <c r="C760" s="90"/>
      <c r="D760" s="146"/>
      <c r="E760" s="82"/>
      <c r="F760" s="147"/>
      <c r="G760" s="147"/>
      <c r="H760" s="147"/>
      <c r="I760" s="147"/>
      <c r="J760" s="147"/>
      <c r="K760" s="147"/>
      <c r="L760" s="147"/>
      <c r="M760" s="147"/>
      <c r="N760" s="147"/>
      <c r="O760" s="147"/>
      <c r="P760" s="147"/>
      <c r="Q760" s="147"/>
      <c r="R760" s="147"/>
      <c r="S760" s="147"/>
      <c r="T760" s="147"/>
      <c r="U760" s="147"/>
      <c r="V760" s="147"/>
      <c r="W760" s="147"/>
    </row>
    <row r="761" spans="1:23" ht="12.75" customHeight="1" x14ac:dyDescent="0.15">
      <c r="A761" s="147"/>
      <c r="B761" s="150"/>
      <c r="C761" s="90"/>
      <c r="D761" s="146"/>
      <c r="E761" s="82"/>
      <c r="F761" s="147"/>
      <c r="G761" s="147"/>
      <c r="H761" s="147"/>
      <c r="I761" s="147"/>
      <c r="J761" s="147"/>
      <c r="K761" s="147"/>
      <c r="L761" s="147"/>
      <c r="M761" s="147"/>
      <c r="N761" s="147"/>
      <c r="O761" s="147"/>
      <c r="P761" s="147"/>
      <c r="Q761" s="147"/>
      <c r="R761" s="147"/>
      <c r="S761" s="147"/>
      <c r="T761" s="147"/>
      <c r="U761" s="147"/>
      <c r="V761" s="147"/>
      <c r="W761" s="147"/>
    </row>
    <row r="762" spans="1:23" ht="12.75" customHeight="1" x14ac:dyDescent="0.15">
      <c r="A762" s="147"/>
      <c r="B762" s="150"/>
      <c r="C762" s="90"/>
      <c r="D762" s="146"/>
      <c r="E762" s="82"/>
      <c r="F762" s="147"/>
      <c r="G762" s="147"/>
      <c r="H762" s="147"/>
      <c r="I762" s="147"/>
      <c r="J762" s="147"/>
      <c r="K762" s="147"/>
      <c r="L762" s="147"/>
      <c r="M762" s="147"/>
      <c r="N762" s="147"/>
      <c r="O762" s="147"/>
      <c r="P762" s="147"/>
      <c r="Q762" s="147"/>
      <c r="R762" s="147"/>
      <c r="S762" s="147"/>
      <c r="T762" s="147"/>
      <c r="U762" s="147"/>
      <c r="V762" s="147"/>
      <c r="W762" s="147"/>
    </row>
    <row r="763" spans="1:23" ht="12.75" customHeight="1" x14ac:dyDescent="0.15">
      <c r="A763" s="147"/>
      <c r="B763" s="150"/>
      <c r="C763" s="90"/>
      <c r="D763" s="146"/>
      <c r="E763" s="82"/>
      <c r="F763" s="147"/>
      <c r="G763" s="147"/>
      <c r="H763" s="147"/>
      <c r="I763" s="147"/>
      <c r="J763" s="147"/>
      <c r="K763" s="147"/>
      <c r="L763" s="147"/>
      <c r="M763" s="147"/>
      <c r="N763" s="147"/>
      <c r="O763" s="147"/>
      <c r="P763" s="147"/>
      <c r="Q763" s="147"/>
      <c r="R763" s="147"/>
      <c r="S763" s="147"/>
      <c r="T763" s="147"/>
      <c r="U763" s="147"/>
      <c r="V763" s="147"/>
      <c r="W763" s="147"/>
    </row>
    <row r="764" spans="1:23" ht="12.75" customHeight="1" x14ac:dyDescent="0.15">
      <c r="A764" s="147"/>
      <c r="B764" s="150"/>
      <c r="C764" s="90"/>
      <c r="D764" s="146"/>
      <c r="E764" s="82"/>
      <c r="F764" s="147"/>
      <c r="G764" s="147"/>
      <c r="H764" s="147"/>
      <c r="I764" s="147"/>
      <c r="J764" s="147"/>
      <c r="K764" s="147"/>
      <c r="L764" s="147"/>
      <c r="M764" s="147"/>
      <c r="N764" s="147"/>
      <c r="O764" s="147"/>
      <c r="P764" s="147"/>
      <c r="Q764" s="147"/>
      <c r="R764" s="147"/>
      <c r="S764" s="147"/>
      <c r="T764" s="147"/>
      <c r="U764" s="147"/>
      <c r="V764" s="147"/>
      <c r="W764" s="147"/>
    </row>
    <row r="765" spans="1:23" ht="12.75" customHeight="1" x14ac:dyDescent="0.15">
      <c r="A765" s="147"/>
      <c r="B765" s="150"/>
      <c r="C765" s="90"/>
      <c r="D765" s="146"/>
      <c r="E765" s="82"/>
      <c r="F765" s="147"/>
      <c r="G765" s="147"/>
      <c r="H765" s="147"/>
      <c r="I765" s="147"/>
      <c r="J765" s="147"/>
      <c r="K765" s="147"/>
      <c r="L765" s="147"/>
      <c r="M765" s="147"/>
      <c r="N765" s="147"/>
      <c r="O765" s="147"/>
      <c r="P765" s="147"/>
      <c r="Q765" s="147"/>
      <c r="R765" s="147"/>
      <c r="S765" s="147"/>
      <c r="T765" s="147"/>
      <c r="U765" s="147"/>
      <c r="V765" s="147"/>
      <c r="W765" s="147"/>
    </row>
    <row r="766" spans="1:23" ht="12.75" customHeight="1" x14ac:dyDescent="0.15">
      <c r="A766" s="147"/>
      <c r="B766" s="150"/>
      <c r="C766" s="90"/>
      <c r="D766" s="146"/>
      <c r="E766" s="82"/>
      <c r="F766" s="147"/>
      <c r="G766" s="147"/>
      <c r="H766" s="147"/>
      <c r="I766" s="147"/>
      <c r="J766" s="147"/>
      <c r="K766" s="147"/>
      <c r="L766" s="147"/>
      <c r="M766" s="147"/>
      <c r="N766" s="147"/>
      <c r="O766" s="147"/>
      <c r="P766" s="147"/>
      <c r="Q766" s="147"/>
      <c r="R766" s="147"/>
      <c r="S766" s="147"/>
      <c r="T766" s="147"/>
      <c r="U766" s="147"/>
      <c r="V766" s="147"/>
      <c r="W766" s="147"/>
    </row>
    <row r="767" spans="1:23" ht="12.75" customHeight="1" x14ac:dyDescent="0.15">
      <c r="A767" s="147"/>
      <c r="B767" s="150"/>
      <c r="C767" s="90"/>
      <c r="D767" s="146"/>
      <c r="E767" s="82"/>
      <c r="F767" s="147"/>
      <c r="G767" s="147"/>
      <c r="H767" s="147"/>
      <c r="I767" s="147"/>
      <c r="J767" s="147"/>
      <c r="K767" s="147"/>
      <c r="L767" s="147"/>
      <c r="M767" s="147"/>
      <c r="N767" s="147"/>
      <c r="O767" s="147"/>
      <c r="P767" s="147"/>
      <c r="Q767" s="147"/>
      <c r="R767" s="147"/>
      <c r="S767" s="147"/>
      <c r="T767" s="147"/>
      <c r="U767" s="147"/>
      <c r="V767" s="147"/>
      <c r="W767" s="147"/>
    </row>
    <row r="768" spans="1:23" ht="12.75" customHeight="1" x14ac:dyDescent="0.15">
      <c r="A768" s="147"/>
      <c r="B768" s="150"/>
      <c r="C768" s="90"/>
      <c r="D768" s="146"/>
      <c r="E768" s="82"/>
      <c r="F768" s="147"/>
      <c r="G768" s="147"/>
      <c r="H768" s="147"/>
      <c r="I768" s="147"/>
      <c r="J768" s="147"/>
      <c r="K768" s="147"/>
      <c r="L768" s="147"/>
      <c r="M768" s="147"/>
      <c r="N768" s="147"/>
      <c r="O768" s="147"/>
      <c r="P768" s="147"/>
      <c r="Q768" s="147"/>
      <c r="R768" s="147"/>
      <c r="S768" s="147"/>
      <c r="T768" s="147"/>
      <c r="U768" s="147"/>
      <c r="V768" s="147"/>
      <c r="W768" s="147"/>
    </row>
    <row r="769" spans="1:23" ht="12.75" customHeight="1" x14ac:dyDescent="0.15">
      <c r="A769" s="147"/>
      <c r="B769" s="150"/>
      <c r="C769" s="90"/>
      <c r="D769" s="146"/>
      <c r="E769" s="82"/>
      <c r="F769" s="147"/>
      <c r="G769" s="147"/>
      <c r="H769" s="147"/>
      <c r="I769" s="147"/>
      <c r="J769" s="147"/>
      <c r="K769" s="147"/>
      <c r="L769" s="147"/>
      <c r="M769" s="147"/>
      <c r="N769" s="147"/>
      <c r="O769" s="147"/>
      <c r="P769" s="147"/>
      <c r="Q769" s="147"/>
      <c r="R769" s="147"/>
      <c r="S769" s="147"/>
      <c r="T769" s="147"/>
      <c r="U769" s="147"/>
      <c r="V769" s="147"/>
      <c r="W769" s="147"/>
    </row>
    <row r="770" spans="1:23" ht="12.75" customHeight="1" x14ac:dyDescent="0.15">
      <c r="A770" s="147"/>
      <c r="B770" s="150"/>
      <c r="C770" s="90"/>
      <c r="D770" s="146"/>
      <c r="E770" s="82"/>
      <c r="F770" s="147"/>
      <c r="G770" s="147"/>
      <c r="H770" s="147"/>
      <c r="I770" s="147"/>
      <c r="J770" s="147"/>
      <c r="K770" s="147"/>
      <c r="L770" s="147"/>
      <c r="M770" s="147"/>
      <c r="N770" s="147"/>
      <c r="O770" s="147"/>
      <c r="P770" s="147"/>
      <c r="Q770" s="147"/>
      <c r="R770" s="147"/>
      <c r="S770" s="147"/>
      <c r="T770" s="147"/>
      <c r="U770" s="147"/>
      <c r="V770" s="147"/>
      <c r="W770" s="147"/>
    </row>
    <row r="771" spans="1:23" ht="12.75" customHeight="1" x14ac:dyDescent="0.15">
      <c r="A771" s="147"/>
      <c r="B771" s="150"/>
      <c r="C771" s="90"/>
      <c r="D771" s="146"/>
      <c r="E771" s="82"/>
      <c r="F771" s="147"/>
      <c r="G771" s="147"/>
      <c r="H771" s="147"/>
      <c r="I771" s="147"/>
      <c r="J771" s="147"/>
      <c r="K771" s="147"/>
      <c r="L771" s="147"/>
      <c r="M771" s="147"/>
      <c r="N771" s="147"/>
      <c r="O771" s="147"/>
      <c r="P771" s="147"/>
      <c r="Q771" s="147"/>
      <c r="R771" s="147"/>
      <c r="S771" s="147"/>
      <c r="T771" s="147"/>
      <c r="U771" s="147"/>
      <c r="V771" s="147"/>
      <c r="W771" s="147"/>
    </row>
    <row r="772" spans="1:23" ht="12.75" customHeight="1" x14ac:dyDescent="0.15">
      <c r="A772" s="147"/>
      <c r="B772" s="150"/>
      <c r="C772" s="90"/>
      <c r="D772" s="146"/>
      <c r="E772" s="82"/>
      <c r="F772" s="147"/>
      <c r="G772" s="147"/>
      <c r="H772" s="147"/>
      <c r="I772" s="147"/>
      <c r="J772" s="147"/>
      <c r="K772" s="147"/>
      <c r="L772" s="147"/>
      <c r="M772" s="147"/>
      <c r="N772" s="147"/>
      <c r="O772" s="147"/>
      <c r="P772" s="147"/>
      <c r="Q772" s="147"/>
      <c r="R772" s="147"/>
      <c r="S772" s="147"/>
      <c r="T772" s="147"/>
      <c r="U772" s="147"/>
      <c r="V772" s="147"/>
      <c r="W772" s="147"/>
    </row>
    <row r="773" spans="1:23" ht="12.75" customHeight="1" x14ac:dyDescent="0.15">
      <c r="A773" s="147"/>
      <c r="B773" s="150"/>
      <c r="C773" s="90"/>
      <c r="D773" s="146"/>
      <c r="E773" s="82"/>
      <c r="F773" s="147"/>
      <c r="G773" s="147"/>
      <c r="H773" s="147"/>
      <c r="I773" s="147"/>
      <c r="J773" s="147"/>
      <c r="K773" s="147"/>
      <c r="L773" s="147"/>
      <c r="M773" s="147"/>
      <c r="N773" s="147"/>
      <c r="O773" s="147"/>
      <c r="P773" s="147"/>
      <c r="Q773" s="147"/>
      <c r="R773" s="147"/>
      <c r="S773" s="147"/>
      <c r="T773" s="147"/>
      <c r="U773" s="147"/>
      <c r="V773" s="147"/>
      <c r="W773" s="147"/>
    </row>
    <row r="774" spans="1:23" ht="12.75" customHeight="1" x14ac:dyDescent="0.15">
      <c r="A774" s="147"/>
      <c r="B774" s="150"/>
      <c r="C774" s="90"/>
      <c r="D774" s="146"/>
      <c r="E774" s="82"/>
      <c r="F774" s="147"/>
      <c r="G774" s="147"/>
      <c r="H774" s="147"/>
      <c r="I774" s="147"/>
      <c r="J774" s="147"/>
      <c r="K774" s="147"/>
      <c r="L774" s="147"/>
      <c r="M774" s="147"/>
      <c r="N774" s="147"/>
      <c r="O774" s="147"/>
      <c r="P774" s="147"/>
      <c r="Q774" s="147"/>
      <c r="R774" s="147"/>
      <c r="S774" s="147"/>
      <c r="T774" s="147"/>
      <c r="U774" s="147"/>
      <c r="V774" s="147"/>
      <c r="W774" s="147"/>
    </row>
    <row r="775" spans="1:23" ht="12.75" customHeight="1" x14ac:dyDescent="0.15">
      <c r="A775" s="147"/>
      <c r="B775" s="150"/>
      <c r="C775" s="90"/>
      <c r="D775" s="146"/>
      <c r="E775" s="82"/>
      <c r="F775" s="147"/>
      <c r="G775" s="147"/>
      <c r="H775" s="147"/>
      <c r="I775" s="147"/>
      <c r="J775" s="147"/>
      <c r="K775" s="147"/>
      <c r="L775" s="147"/>
      <c r="M775" s="147"/>
      <c r="N775" s="147"/>
      <c r="O775" s="147"/>
      <c r="P775" s="147"/>
      <c r="Q775" s="147"/>
      <c r="R775" s="147"/>
      <c r="S775" s="147"/>
      <c r="T775" s="147"/>
      <c r="U775" s="147"/>
      <c r="V775" s="147"/>
      <c r="W775" s="147"/>
    </row>
    <row r="776" spans="1:23" ht="12.75" customHeight="1" x14ac:dyDescent="0.15">
      <c r="A776" s="147"/>
      <c r="B776" s="150"/>
      <c r="C776" s="90"/>
      <c r="D776" s="146"/>
      <c r="E776" s="82"/>
      <c r="F776" s="147"/>
      <c r="G776" s="147"/>
      <c r="H776" s="147"/>
      <c r="I776" s="147"/>
      <c r="J776" s="147"/>
      <c r="K776" s="147"/>
      <c r="L776" s="147"/>
      <c r="M776" s="147"/>
      <c r="N776" s="147"/>
      <c r="O776" s="147"/>
      <c r="P776" s="147"/>
      <c r="Q776" s="147"/>
      <c r="R776" s="147"/>
      <c r="S776" s="147"/>
      <c r="T776" s="147"/>
      <c r="U776" s="147"/>
      <c r="V776" s="147"/>
      <c r="W776" s="147"/>
    </row>
    <row r="777" spans="1:23" ht="12.75" customHeight="1" x14ac:dyDescent="0.15">
      <c r="A777" s="147"/>
      <c r="B777" s="150"/>
      <c r="C777" s="90"/>
      <c r="D777" s="146"/>
      <c r="E777" s="82"/>
      <c r="F777" s="147"/>
      <c r="G777" s="147"/>
      <c r="H777" s="147"/>
      <c r="I777" s="147"/>
      <c r="J777" s="147"/>
      <c r="K777" s="147"/>
      <c r="L777" s="147"/>
      <c r="M777" s="147"/>
      <c r="N777" s="147"/>
      <c r="O777" s="147"/>
      <c r="P777" s="147"/>
      <c r="Q777" s="147"/>
      <c r="R777" s="147"/>
      <c r="S777" s="147"/>
      <c r="T777" s="147"/>
      <c r="U777" s="147"/>
      <c r="V777" s="147"/>
      <c r="W777" s="147"/>
    </row>
    <row r="778" spans="1:23" ht="12.75" customHeight="1" x14ac:dyDescent="0.15">
      <c r="A778" s="147"/>
      <c r="B778" s="150"/>
      <c r="C778" s="90"/>
      <c r="D778" s="146"/>
      <c r="E778" s="82"/>
      <c r="F778" s="147"/>
      <c r="G778" s="147"/>
      <c r="H778" s="147"/>
      <c r="I778" s="147"/>
      <c r="J778" s="147"/>
      <c r="K778" s="147"/>
      <c r="L778" s="147"/>
      <c r="M778" s="147"/>
      <c r="N778" s="147"/>
      <c r="O778" s="147"/>
      <c r="P778" s="147"/>
      <c r="Q778" s="147"/>
      <c r="R778" s="147"/>
      <c r="S778" s="147"/>
      <c r="T778" s="147"/>
      <c r="U778" s="147"/>
      <c r="V778" s="147"/>
      <c r="W778" s="147"/>
    </row>
    <row r="779" spans="1:23" ht="12.75" customHeight="1" x14ac:dyDescent="0.15">
      <c r="A779" s="147"/>
      <c r="B779" s="150"/>
      <c r="C779" s="90"/>
      <c r="D779" s="146"/>
      <c r="E779" s="82"/>
      <c r="F779" s="147"/>
      <c r="G779" s="147"/>
      <c r="H779" s="147"/>
      <c r="I779" s="147"/>
      <c r="J779" s="147"/>
      <c r="K779" s="147"/>
      <c r="L779" s="147"/>
      <c r="M779" s="147"/>
      <c r="N779" s="147"/>
      <c r="O779" s="147"/>
      <c r="P779" s="147"/>
      <c r="Q779" s="147"/>
      <c r="R779" s="147"/>
      <c r="S779" s="147"/>
      <c r="T779" s="147"/>
      <c r="U779" s="147"/>
      <c r="V779" s="147"/>
      <c r="W779" s="147"/>
    </row>
    <row r="780" spans="1:23" ht="12.75" customHeight="1" x14ac:dyDescent="0.15">
      <c r="A780" s="147"/>
      <c r="B780" s="150"/>
      <c r="C780" s="90"/>
      <c r="D780" s="146"/>
      <c r="E780" s="82"/>
      <c r="F780" s="147"/>
      <c r="G780" s="147"/>
      <c r="H780" s="147"/>
      <c r="I780" s="147"/>
      <c r="J780" s="147"/>
      <c r="K780" s="147"/>
      <c r="L780" s="147"/>
      <c r="M780" s="147"/>
      <c r="N780" s="147"/>
      <c r="O780" s="147"/>
      <c r="P780" s="147"/>
      <c r="Q780" s="147"/>
      <c r="R780" s="147"/>
      <c r="S780" s="147"/>
      <c r="T780" s="147"/>
      <c r="U780" s="147"/>
      <c r="V780" s="147"/>
      <c r="W780" s="147"/>
    </row>
    <row r="781" spans="1:23" ht="12.75" customHeight="1" x14ac:dyDescent="0.15">
      <c r="A781" s="147"/>
      <c r="B781" s="150"/>
      <c r="C781" s="90"/>
      <c r="D781" s="146"/>
      <c r="E781" s="82"/>
      <c r="F781" s="147"/>
      <c r="G781" s="147"/>
      <c r="H781" s="147"/>
      <c r="I781" s="147"/>
      <c r="J781" s="147"/>
      <c r="K781" s="147"/>
      <c r="L781" s="147"/>
      <c r="M781" s="147"/>
      <c r="N781" s="147"/>
      <c r="O781" s="147"/>
      <c r="P781" s="147"/>
      <c r="Q781" s="147"/>
      <c r="R781" s="147"/>
      <c r="S781" s="147"/>
      <c r="T781" s="147"/>
      <c r="U781" s="147"/>
      <c r="V781" s="147"/>
      <c r="W781" s="147"/>
    </row>
    <row r="782" spans="1:23" ht="12.75" customHeight="1" x14ac:dyDescent="0.15">
      <c r="A782" s="147"/>
      <c r="B782" s="150"/>
      <c r="C782" s="90"/>
      <c r="D782" s="146"/>
      <c r="E782" s="82"/>
      <c r="F782" s="147"/>
      <c r="G782" s="147"/>
      <c r="H782" s="147"/>
      <c r="I782" s="147"/>
      <c r="J782" s="147"/>
      <c r="K782" s="147"/>
      <c r="L782" s="147"/>
      <c r="M782" s="147"/>
      <c r="N782" s="147"/>
      <c r="O782" s="147"/>
      <c r="P782" s="147"/>
      <c r="Q782" s="147"/>
      <c r="R782" s="147"/>
      <c r="S782" s="147"/>
      <c r="T782" s="147"/>
      <c r="U782" s="147"/>
      <c r="V782" s="147"/>
      <c r="W782" s="147"/>
    </row>
    <row r="783" spans="1:23" ht="12.75" customHeight="1" x14ac:dyDescent="0.15">
      <c r="A783" s="147"/>
      <c r="B783" s="150"/>
      <c r="C783" s="90"/>
      <c r="D783" s="146"/>
      <c r="E783" s="82"/>
      <c r="F783" s="147"/>
      <c r="G783" s="147"/>
      <c r="H783" s="147"/>
      <c r="I783" s="147"/>
      <c r="J783" s="147"/>
      <c r="K783" s="147"/>
      <c r="L783" s="147"/>
      <c r="M783" s="147"/>
      <c r="N783" s="147"/>
      <c r="O783" s="147"/>
      <c r="P783" s="147"/>
      <c r="Q783" s="147"/>
      <c r="R783" s="147"/>
      <c r="S783" s="147"/>
      <c r="T783" s="147"/>
      <c r="U783" s="147"/>
      <c r="V783" s="147"/>
      <c r="W783" s="147"/>
    </row>
    <row r="784" spans="1:23" ht="12.75" customHeight="1" x14ac:dyDescent="0.15">
      <c r="A784" s="147"/>
      <c r="B784" s="150"/>
      <c r="C784" s="90"/>
      <c r="D784" s="146"/>
      <c r="E784" s="82"/>
      <c r="F784" s="147"/>
      <c r="G784" s="147"/>
      <c r="H784" s="147"/>
      <c r="I784" s="147"/>
      <c r="J784" s="147"/>
      <c r="K784" s="147"/>
      <c r="L784" s="147"/>
      <c r="M784" s="147"/>
      <c r="N784" s="147"/>
      <c r="O784" s="147"/>
      <c r="P784" s="147"/>
      <c r="Q784" s="147"/>
      <c r="R784" s="147"/>
      <c r="S784" s="147"/>
      <c r="T784" s="147"/>
      <c r="U784" s="147"/>
      <c r="V784" s="147"/>
      <c r="W784" s="147"/>
    </row>
    <row r="785" spans="1:23" ht="12.75" customHeight="1" x14ac:dyDescent="0.15">
      <c r="A785" s="147"/>
      <c r="B785" s="150"/>
      <c r="C785" s="90"/>
      <c r="D785" s="146"/>
      <c r="E785" s="82"/>
      <c r="F785" s="147"/>
      <c r="G785" s="147"/>
      <c r="H785" s="147"/>
      <c r="I785" s="147"/>
      <c r="J785" s="147"/>
      <c r="K785" s="147"/>
      <c r="L785" s="147"/>
      <c r="M785" s="147"/>
      <c r="N785" s="147"/>
      <c r="O785" s="147"/>
      <c r="P785" s="147"/>
      <c r="Q785" s="147"/>
      <c r="R785" s="147"/>
      <c r="S785" s="147"/>
      <c r="T785" s="147"/>
      <c r="U785" s="147"/>
      <c r="V785" s="147"/>
      <c r="W785" s="147"/>
    </row>
    <row r="786" spans="1:23" ht="12.75" customHeight="1" x14ac:dyDescent="0.15">
      <c r="A786" s="147"/>
      <c r="B786" s="150"/>
      <c r="C786" s="90"/>
      <c r="D786" s="146"/>
      <c r="E786" s="82"/>
      <c r="F786" s="147"/>
      <c r="G786" s="147"/>
      <c r="H786" s="147"/>
      <c r="I786" s="147"/>
      <c r="J786" s="147"/>
      <c r="K786" s="147"/>
      <c r="L786" s="147"/>
      <c r="M786" s="147"/>
      <c r="N786" s="147"/>
      <c r="O786" s="147"/>
      <c r="P786" s="147"/>
      <c r="Q786" s="147"/>
      <c r="R786" s="147"/>
      <c r="S786" s="147"/>
      <c r="T786" s="147"/>
      <c r="U786" s="147"/>
      <c r="V786" s="147"/>
      <c r="W786" s="147"/>
    </row>
    <row r="787" spans="1:23" ht="12.75" customHeight="1" x14ac:dyDescent="0.15">
      <c r="A787" s="147"/>
      <c r="B787" s="150"/>
      <c r="C787" s="90"/>
      <c r="D787" s="146"/>
      <c r="E787" s="82"/>
      <c r="F787" s="147"/>
      <c r="G787" s="147"/>
      <c r="H787" s="147"/>
      <c r="I787" s="147"/>
      <c r="J787" s="147"/>
      <c r="K787" s="147"/>
      <c r="L787" s="147"/>
      <c r="M787" s="147"/>
      <c r="N787" s="147"/>
      <c r="O787" s="147"/>
      <c r="P787" s="147"/>
      <c r="Q787" s="147"/>
      <c r="R787" s="147"/>
      <c r="S787" s="147"/>
      <c r="T787" s="147"/>
      <c r="U787" s="147"/>
      <c r="V787" s="147"/>
      <c r="W787" s="147"/>
    </row>
    <row r="788" spans="1:23" ht="12.75" customHeight="1" x14ac:dyDescent="0.15">
      <c r="A788" s="147"/>
      <c r="B788" s="150"/>
      <c r="C788" s="90"/>
      <c r="D788" s="146"/>
      <c r="E788" s="82"/>
      <c r="F788" s="147"/>
      <c r="G788" s="147"/>
      <c r="H788" s="147"/>
      <c r="I788" s="147"/>
      <c r="J788" s="147"/>
      <c r="K788" s="147"/>
      <c r="L788" s="147"/>
      <c r="M788" s="147"/>
      <c r="N788" s="147"/>
      <c r="O788" s="147"/>
      <c r="P788" s="147"/>
      <c r="Q788" s="147"/>
      <c r="R788" s="147"/>
      <c r="S788" s="147"/>
      <c r="T788" s="147"/>
      <c r="U788" s="147"/>
      <c r="V788" s="147"/>
      <c r="W788" s="147"/>
    </row>
    <row r="789" spans="1:23" ht="12.75" customHeight="1" x14ac:dyDescent="0.15">
      <c r="A789" s="147"/>
      <c r="B789" s="150"/>
      <c r="C789" s="90"/>
      <c r="D789" s="146"/>
      <c r="E789" s="82"/>
      <c r="F789" s="147"/>
      <c r="G789" s="147"/>
      <c r="H789" s="147"/>
      <c r="I789" s="147"/>
      <c r="J789" s="147"/>
      <c r="K789" s="147"/>
      <c r="L789" s="147"/>
      <c r="M789" s="147"/>
      <c r="N789" s="147"/>
      <c r="O789" s="147"/>
      <c r="P789" s="147"/>
      <c r="Q789" s="147"/>
      <c r="R789" s="147"/>
      <c r="S789" s="147"/>
      <c r="T789" s="147"/>
      <c r="U789" s="147"/>
      <c r="V789" s="147"/>
      <c r="W789" s="147"/>
    </row>
    <row r="790" spans="1:23" ht="12.75" customHeight="1" x14ac:dyDescent="0.15">
      <c r="A790" s="147"/>
      <c r="B790" s="150"/>
      <c r="C790" s="90"/>
      <c r="D790" s="146"/>
      <c r="E790" s="82"/>
      <c r="F790" s="147"/>
      <c r="G790" s="147"/>
      <c r="H790" s="147"/>
      <c r="I790" s="147"/>
      <c r="J790" s="147"/>
      <c r="K790" s="147"/>
      <c r="L790" s="147"/>
      <c r="M790" s="147"/>
      <c r="N790" s="147"/>
      <c r="O790" s="147"/>
      <c r="P790" s="147"/>
      <c r="Q790" s="147"/>
      <c r="R790" s="147"/>
      <c r="S790" s="147"/>
      <c r="T790" s="147"/>
      <c r="U790" s="147"/>
      <c r="V790" s="147"/>
      <c r="W790" s="147"/>
    </row>
    <row r="791" spans="1:23" ht="12.75" customHeight="1" x14ac:dyDescent="0.15">
      <c r="A791" s="147"/>
      <c r="B791" s="150"/>
      <c r="C791" s="90"/>
      <c r="D791" s="146"/>
      <c r="E791" s="82"/>
      <c r="F791" s="147"/>
      <c r="G791" s="147"/>
      <c r="H791" s="147"/>
      <c r="I791" s="147"/>
      <c r="J791" s="147"/>
      <c r="K791" s="147"/>
      <c r="L791" s="147"/>
      <c r="M791" s="147"/>
      <c r="N791" s="147"/>
      <c r="O791" s="147"/>
      <c r="P791" s="147"/>
      <c r="Q791" s="147"/>
      <c r="R791" s="147"/>
      <c r="S791" s="147"/>
      <c r="T791" s="147"/>
      <c r="U791" s="147"/>
      <c r="V791" s="147"/>
      <c r="W791" s="147"/>
    </row>
    <row r="792" spans="1:23" ht="12.75" customHeight="1" x14ac:dyDescent="0.15">
      <c r="A792" s="147"/>
      <c r="B792" s="150"/>
      <c r="C792" s="90"/>
      <c r="D792" s="146"/>
      <c r="E792" s="82"/>
      <c r="F792" s="147"/>
      <c r="G792" s="147"/>
      <c r="H792" s="147"/>
      <c r="I792" s="147"/>
      <c r="J792" s="147"/>
      <c r="K792" s="147"/>
      <c r="L792" s="147"/>
      <c r="M792" s="147"/>
      <c r="N792" s="147"/>
      <c r="O792" s="147"/>
      <c r="P792" s="147"/>
      <c r="Q792" s="147"/>
      <c r="R792" s="147"/>
      <c r="S792" s="147"/>
      <c r="T792" s="147"/>
      <c r="U792" s="147"/>
      <c r="V792" s="147"/>
      <c r="W792" s="147"/>
    </row>
    <row r="793" spans="1:23" ht="12.75" customHeight="1" x14ac:dyDescent="0.15">
      <c r="A793" s="147"/>
      <c r="B793" s="150"/>
      <c r="C793" s="90"/>
      <c r="D793" s="146"/>
      <c r="E793" s="82"/>
      <c r="F793" s="147"/>
      <c r="G793" s="147"/>
      <c r="H793" s="147"/>
      <c r="I793" s="147"/>
      <c r="J793" s="147"/>
      <c r="K793" s="147"/>
      <c r="L793" s="147"/>
      <c r="M793" s="147"/>
      <c r="N793" s="147"/>
      <c r="O793" s="147"/>
      <c r="P793" s="147"/>
      <c r="Q793" s="147"/>
      <c r="R793" s="147"/>
      <c r="S793" s="147"/>
      <c r="T793" s="147"/>
      <c r="U793" s="147"/>
      <c r="V793" s="147"/>
      <c r="W793" s="147"/>
    </row>
    <row r="794" spans="1:23" ht="12.75" customHeight="1" x14ac:dyDescent="0.15">
      <c r="A794" s="147"/>
      <c r="B794" s="150"/>
      <c r="C794" s="90"/>
      <c r="D794" s="146"/>
      <c r="E794" s="82"/>
      <c r="F794" s="147"/>
      <c r="G794" s="147"/>
      <c r="H794" s="147"/>
      <c r="I794" s="147"/>
      <c r="J794" s="147"/>
      <c r="K794" s="147"/>
      <c r="L794" s="147"/>
      <c r="M794" s="147"/>
      <c r="N794" s="147"/>
      <c r="O794" s="147"/>
      <c r="P794" s="147"/>
      <c r="Q794" s="147"/>
      <c r="R794" s="147"/>
      <c r="S794" s="147"/>
      <c r="T794" s="147"/>
      <c r="U794" s="147"/>
      <c r="V794" s="147"/>
      <c r="W794" s="147"/>
    </row>
    <row r="795" spans="1:23" ht="12.75" customHeight="1" x14ac:dyDescent="0.15">
      <c r="A795" s="147"/>
      <c r="B795" s="150"/>
      <c r="C795" s="90"/>
      <c r="D795" s="146"/>
      <c r="E795" s="82"/>
      <c r="F795" s="147"/>
      <c r="G795" s="147"/>
      <c r="H795" s="147"/>
      <c r="I795" s="147"/>
      <c r="J795" s="147"/>
      <c r="K795" s="147"/>
      <c r="L795" s="147"/>
      <c r="M795" s="147"/>
      <c r="N795" s="147"/>
      <c r="O795" s="147"/>
      <c r="P795" s="147"/>
      <c r="Q795" s="147"/>
      <c r="R795" s="147"/>
      <c r="S795" s="147"/>
      <c r="T795" s="147"/>
      <c r="U795" s="147"/>
      <c r="V795" s="147"/>
      <c r="W795" s="147"/>
    </row>
    <row r="796" spans="1:23" ht="12.75" customHeight="1" x14ac:dyDescent="0.15">
      <c r="A796" s="147"/>
      <c r="B796" s="150"/>
      <c r="C796" s="90"/>
      <c r="D796" s="146"/>
      <c r="E796" s="82"/>
      <c r="F796" s="147"/>
      <c r="G796" s="147"/>
      <c r="H796" s="147"/>
      <c r="I796" s="147"/>
      <c r="J796" s="147"/>
      <c r="K796" s="147"/>
      <c r="L796" s="147"/>
      <c r="M796" s="147"/>
      <c r="N796" s="147"/>
      <c r="O796" s="147"/>
      <c r="P796" s="147"/>
      <c r="Q796" s="147"/>
      <c r="R796" s="147"/>
      <c r="S796" s="147"/>
      <c r="T796" s="147"/>
      <c r="U796" s="147"/>
      <c r="V796" s="147"/>
      <c r="W796" s="147"/>
    </row>
    <row r="797" spans="1:23" ht="12.75" customHeight="1" x14ac:dyDescent="0.15">
      <c r="A797" s="147"/>
      <c r="B797" s="150"/>
      <c r="C797" s="90"/>
      <c r="D797" s="146"/>
      <c r="E797" s="82"/>
      <c r="F797" s="147"/>
      <c r="G797" s="147"/>
      <c r="H797" s="147"/>
      <c r="I797" s="147"/>
      <c r="J797" s="147"/>
      <c r="K797" s="147"/>
      <c r="L797" s="147"/>
      <c r="M797" s="147"/>
      <c r="N797" s="147"/>
      <c r="O797" s="147"/>
      <c r="P797" s="147"/>
      <c r="Q797" s="147"/>
      <c r="R797" s="147"/>
      <c r="S797" s="147"/>
      <c r="T797" s="147"/>
      <c r="U797" s="147"/>
      <c r="V797" s="147"/>
      <c r="W797" s="147"/>
    </row>
    <row r="798" spans="1:23" ht="12.75" customHeight="1" x14ac:dyDescent="0.15">
      <c r="A798" s="147"/>
      <c r="B798" s="150"/>
      <c r="C798" s="90"/>
      <c r="D798" s="146"/>
      <c r="E798" s="82"/>
      <c r="F798" s="147"/>
      <c r="G798" s="147"/>
      <c r="H798" s="147"/>
      <c r="I798" s="147"/>
      <c r="J798" s="147"/>
      <c r="K798" s="147"/>
      <c r="L798" s="147"/>
      <c r="M798" s="147"/>
      <c r="N798" s="147"/>
      <c r="O798" s="147"/>
      <c r="P798" s="147"/>
      <c r="Q798" s="147"/>
      <c r="R798" s="147"/>
      <c r="S798" s="147"/>
      <c r="T798" s="147"/>
      <c r="U798" s="147"/>
      <c r="V798" s="147"/>
      <c r="W798" s="147"/>
    </row>
    <row r="799" spans="1:23" ht="12.75" customHeight="1" x14ac:dyDescent="0.15">
      <c r="A799" s="147"/>
      <c r="B799" s="150"/>
      <c r="C799" s="90"/>
      <c r="D799" s="146"/>
      <c r="E799" s="82"/>
      <c r="F799" s="147"/>
      <c r="G799" s="147"/>
      <c r="H799" s="147"/>
      <c r="I799" s="147"/>
      <c r="J799" s="147"/>
      <c r="K799" s="147"/>
      <c r="L799" s="147"/>
      <c r="M799" s="147"/>
      <c r="N799" s="147"/>
      <c r="O799" s="147"/>
      <c r="P799" s="147"/>
      <c r="Q799" s="147"/>
      <c r="R799" s="147"/>
      <c r="S799" s="147"/>
      <c r="T799" s="147"/>
      <c r="U799" s="147"/>
      <c r="V799" s="147"/>
      <c r="W799" s="147"/>
    </row>
    <row r="800" spans="1:23" ht="12.75" customHeight="1" x14ac:dyDescent="0.15">
      <c r="A800" s="147"/>
      <c r="B800" s="150"/>
      <c r="C800" s="90"/>
      <c r="D800" s="146"/>
      <c r="E800" s="82"/>
      <c r="F800" s="147"/>
      <c r="G800" s="147"/>
      <c r="H800" s="147"/>
      <c r="I800" s="147"/>
      <c r="J800" s="147"/>
      <c r="K800" s="147"/>
      <c r="L800" s="147"/>
      <c r="M800" s="147"/>
      <c r="N800" s="147"/>
      <c r="O800" s="147"/>
      <c r="P800" s="147"/>
      <c r="Q800" s="147"/>
      <c r="R800" s="147"/>
      <c r="S800" s="147"/>
      <c r="T800" s="147"/>
      <c r="U800" s="147"/>
      <c r="V800" s="147"/>
      <c r="W800" s="147"/>
    </row>
    <row r="801" spans="1:23" ht="12.75" customHeight="1" x14ac:dyDescent="0.15">
      <c r="A801" s="147"/>
      <c r="B801" s="150"/>
      <c r="C801" s="90"/>
      <c r="D801" s="146"/>
      <c r="E801" s="82"/>
      <c r="F801" s="147"/>
      <c r="G801" s="147"/>
      <c r="H801" s="147"/>
      <c r="I801" s="147"/>
      <c r="J801" s="147"/>
      <c r="K801" s="147"/>
      <c r="L801" s="147"/>
      <c r="M801" s="147"/>
      <c r="N801" s="147"/>
      <c r="O801" s="147"/>
      <c r="P801" s="147"/>
      <c r="Q801" s="147"/>
      <c r="R801" s="147"/>
      <c r="S801" s="147"/>
      <c r="T801" s="147"/>
      <c r="U801" s="147"/>
      <c r="V801" s="147"/>
      <c r="W801" s="147"/>
    </row>
    <row r="802" spans="1:23" ht="12.75" customHeight="1" x14ac:dyDescent="0.15">
      <c r="A802" s="147"/>
      <c r="B802" s="150"/>
      <c r="C802" s="90"/>
      <c r="D802" s="146"/>
      <c r="E802" s="82"/>
      <c r="F802" s="147"/>
      <c r="G802" s="147"/>
      <c r="H802" s="147"/>
      <c r="I802" s="147"/>
      <c r="J802" s="147"/>
      <c r="K802" s="147"/>
      <c r="L802" s="147"/>
      <c r="M802" s="147"/>
      <c r="N802" s="147"/>
      <c r="O802" s="147"/>
      <c r="P802" s="147"/>
      <c r="Q802" s="147"/>
      <c r="R802" s="147"/>
      <c r="S802" s="147"/>
      <c r="T802" s="147"/>
      <c r="U802" s="147"/>
      <c r="V802" s="147"/>
      <c r="W802" s="147"/>
    </row>
    <row r="803" spans="1:23" ht="12.75" customHeight="1" x14ac:dyDescent="0.15">
      <c r="A803" s="147"/>
      <c r="B803" s="150"/>
      <c r="C803" s="90"/>
      <c r="D803" s="146"/>
      <c r="E803" s="82"/>
      <c r="F803" s="147"/>
      <c r="G803" s="147"/>
      <c r="H803" s="147"/>
      <c r="I803" s="147"/>
      <c r="J803" s="147"/>
      <c r="K803" s="147"/>
      <c r="L803" s="147"/>
      <c r="M803" s="147"/>
      <c r="N803" s="147"/>
      <c r="O803" s="147"/>
      <c r="P803" s="147"/>
      <c r="Q803" s="147"/>
      <c r="R803" s="147"/>
      <c r="S803" s="147"/>
      <c r="T803" s="147"/>
      <c r="U803" s="147"/>
      <c r="V803" s="147"/>
      <c r="W803" s="147"/>
    </row>
    <row r="804" spans="1:23" ht="12.75" customHeight="1" x14ac:dyDescent="0.15">
      <c r="A804" s="147"/>
      <c r="B804" s="150"/>
      <c r="C804" s="90"/>
      <c r="D804" s="146"/>
      <c r="E804" s="82"/>
      <c r="F804" s="147"/>
      <c r="G804" s="147"/>
      <c r="H804" s="147"/>
      <c r="I804" s="147"/>
      <c r="J804" s="147"/>
      <c r="K804" s="147"/>
      <c r="L804" s="147"/>
      <c r="M804" s="147"/>
      <c r="N804" s="147"/>
      <c r="O804" s="147"/>
      <c r="P804" s="147"/>
      <c r="Q804" s="147"/>
      <c r="R804" s="147"/>
      <c r="S804" s="147"/>
      <c r="T804" s="147"/>
      <c r="U804" s="147"/>
      <c r="V804" s="147"/>
      <c r="W804" s="147"/>
    </row>
    <row r="805" spans="1:23" ht="12.75" customHeight="1" x14ac:dyDescent="0.15">
      <c r="A805" s="147"/>
      <c r="B805" s="150"/>
      <c r="C805" s="90"/>
      <c r="D805" s="146"/>
      <c r="E805" s="82"/>
      <c r="F805" s="147"/>
      <c r="G805" s="147"/>
      <c r="H805" s="147"/>
      <c r="I805" s="147"/>
      <c r="J805" s="147"/>
      <c r="K805" s="147"/>
      <c r="L805" s="147"/>
      <c r="M805" s="147"/>
      <c r="N805" s="147"/>
      <c r="O805" s="147"/>
      <c r="P805" s="147"/>
      <c r="Q805" s="147"/>
      <c r="R805" s="147"/>
      <c r="S805" s="147"/>
      <c r="T805" s="147"/>
      <c r="U805" s="147"/>
      <c r="V805" s="147"/>
      <c r="W805" s="147"/>
    </row>
    <row r="806" spans="1:23" ht="12.75" customHeight="1" x14ac:dyDescent="0.15">
      <c r="A806" s="147"/>
      <c r="B806" s="150"/>
      <c r="C806" s="90"/>
      <c r="D806" s="146"/>
      <c r="E806" s="82"/>
      <c r="F806" s="147"/>
      <c r="G806" s="147"/>
      <c r="H806" s="147"/>
      <c r="I806" s="147"/>
      <c r="J806" s="147"/>
      <c r="K806" s="147"/>
      <c r="L806" s="147"/>
      <c r="M806" s="147"/>
      <c r="N806" s="147"/>
      <c r="O806" s="147"/>
      <c r="P806" s="147"/>
      <c r="Q806" s="147"/>
      <c r="R806" s="147"/>
      <c r="S806" s="147"/>
      <c r="T806" s="147"/>
      <c r="U806" s="147"/>
      <c r="V806" s="147"/>
      <c r="W806" s="147"/>
    </row>
    <row r="807" spans="1:23" ht="12.75" customHeight="1" x14ac:dyDescent="0.15">
      <c r="A807" s="147"/>
      <c r="B807" s="150"/>
      <c r="C807" s="90"/>
      <c r="D807" s="146"/>
      <c r="E807" s="82"/>
      <c r="F807" s="147"/>
      <c r="G807" s="147"/>
      <c r="H807" s="147"/>
      <c r="I807" s="147"/>
      <c r="J807" s="147"/>
      <c r="K807" s="147"/>
      <c r="L807" s="147"/>
      <c r="M807" s="147"/>
      <c r="N807" s="147"/>
      <c r="O807" s="147"/>
      <c r="P807" s="147"/>
      <c r="Q807" s="147"/>
      <c r="R807" s="147"/>
      <c r="S807" s="147"/>
      <c r="T807" s="147"/>
      <c r="U807" s="147"/>
      <c r="V807" s="147"/>
      <c r="W807" s="147"/>
    </row>
    <row r="808" spans="1:23" ht="12.75" customHeight="1" x14ac:dyDescent="0.15">
      <c r="A808" s="147"/>
      <c r="B808" s="150"/>
      <c r="C808" s="90"/>
      <c r="D808" s="146"/>
      <c r="E808" s="82"/>
      <c r="F808" s="147"/>
      <c r="G808" s="147"/>
      <c r="H808" s="147"/>
      <c r="I808" s="147"/>
      <c r="J808" s="147"/>
      <c r="K808" s="147"/>
      <c r="L808" s="147"/>
      <c r="M808" s="147"/>
      <c r="N808" s="147"/>
      <c r="O808" s="147"/>
      <c r="P808" s="147"/>
      <c r="Q808" s="147"/>
      <c r="R808" s="147"/>
      <c r="S808" s="147"/>
      <c r="T808" s="147"/>
      <c r="U808" s="147"/>
      <c r="V808" s="147"/>
      <c r="W808" s="147"/>
    </row>
    <row r="809" spans="1:23" ht="12.75" customHeight="1" x14ac:dyDescent="0.15">
      <c r="A809" s="147"/>
      <c r="B809" s="150"/>
      <c r="C809" s="90"/>
      <c r="D809" s="146"/>
      <c r="E809" s="82"/>
      <c r="F809" s="147"/>
      <c r="G809" s="147"/>
      <c r="H809" s="147"/>
      <c r="I809" s="147"/>
      <c r="J809" s="147"/>
      <c r="K809" s="147"/>
      <c r="L809" s="147"/>
      <c r="M809" s="147"/>
      <c r="N809" s="147"/>
      <c r="O809" s="147"/>
      <c r="P809" s="147"/>
      <c r="Q809" s="147"/>
      <c r="R809" s="147"/>
      <c r="S809" s="147"/>
      <c r="T809" s="147"/>
      <c r="U809" s="147"/>
      <c r="V809" s="147"/>
      <c r="W809" s="147"/>
    </row>
    <row r="810" spans="1:23" ht="12.75" customHeight="1" x14ac:dyDescent="0.15">
      <c r="A810" s="147"/>
      <c r="B810" s="150"/>
      <c r="C810" s="90"/>
      <c r="D810" s="146"/>
      <c r="E810" s="82"/>
      <c r="F810" s="147"/>
      <c r="G810" s="147"/>
      <c r="H810" s="147"/>
      <c r="I810" s="147"/>
      <c r="J810" s="147"/>
      <c r="K810" s="147"/>
      <c r="L810" s="147"/>
      <c r="M810" s="147"/>
      <c r="N810" s="147"/>
      <c r="O810" s="147"/>
      <c r="P810" s="147"/>
      <c r="Q810" s="147"/>
      <c r="R810" s="147"/>
      <c r="S810" s="147"/>
      <c r="T810" s="147"/>
      <c r="U810" s="147"/>
      <c r="V810" s="147"/>
      <c r="W810" s="147"/>
    </row>
    <row r="811" spans="1:23" ht="12.75" customHeight="1" x14ac:dyDescent="0.15">
      <c r="A811" s="147"/>
      <c r="B811" s="150"/>
      <c r="C811" s="90"/>
      <c r="D811" s="146"/>
      <c r="E811" s="82"/>
      <c r="F811" s="147"/>
      <c r="G811" s="147"/>
      <c r="H811" s="147"/>
      <c r="I811" s="147"/>
      <c r="J811" s="147"/>
      <c r="K811" s="147"/>
      <c r="L811" s="147"/>
      <c r="M811" s="147"/>
      <c r="N811" s="147"/>
      <c r="O811" s="147"/>
      <c r="P811" s="147"/>
      <c r="Q811" s="147"/>
      <c r="R811" s="147"/>
      <c r="S811" s="147"/>
      <c r="T811" s="147"/>
      <c r="U811" s="147"/>
      <c r="V811" s="147"/>
      <c r="W811" s="147"/>
    </row>
    <row r="812" spans="1:23" ht="12.75" customHeight="1" x14ac:dyDescent="0.15">
      <c r="A812" s="147"/>
      <c r="B812" s="150"/>
      <c r="C812" s="90"/>
      <c r="D812" s="146"/>
      <c r="E812" s="82"/>
      <c r="F812" s="147"/>
      <c r="G812" s="147"/>
      <c r="H812" s="147"/>
      <c r="I812" s="147"/>
      <c r="J812" s="147"/>
      <c r="K812" s="147"/>
      <c r="L812" s="147"/>
      <c r="M812" s="147"/>
      <c r="N812" s="147"/>
      <c r="O812" s="147"/>
      <c r="P812" s="147"/>
      <c r="Q812" s="147"/>
      <c r="R812" s="147"/>
      <c r="S812" s="147"/>
      <c r="T812" s="147"/>
      <c r="U812" s="147"/>
      <c r="V812" s="147"/>
      <c r="W812" s="147"/>
    </row>
    <row r="813" spans="1:23" ht="12.75" customHeight="1" x14ac:dyDescent="0.15">
      <c r="A813" s="147"/>
      <c r="B813" s="150"/>
      <c r="C813" s="90"/>
      <c r="D813" s="146"/>
      <c r="E813" s="82"/>
      <c r="F813" s="147"/>
      <c r="G813" s="147"/>
      <c r="H813" s="147"/>
      <c r="I813" s="147"/>
      <c r="J813" s="147"/>
      <c r="K813" s="147"/>
      <c r="L813" s="147"/>
      <c r="M813" s="147"/>
      <c r="N813" s="147"/>
      <c r="O813" s="147"/>
      <c r="P813" s="147"/>
      <c r="Q813" s="147"/>
      <c r="R813" s="147"/>
      <c r="S813" s="147"/>
      <c r="T813" s="147"/>
      <c r="U813" s="147"/>
      <c r="V813" s="147"/>
      <c r="W813" s="147"/>
    </row>
    <row r="814" spans="1:23" ht="12.75" customHeight="1" x14ac:dyDescent="0.15">
      <c r="A814" s="147"/>
      <c r="B814" s="150"/>
      <c r="C814" s="90"/>
      <c r="D814" s="146"/>
      <c r="E814" s="82"/>
      <c r="F814" s="147"/>
      <c r="G814" s="147"/>
      <c r="H814" s="147"/>
      <c r="I814" s="147"/>
      <c r="J814" s="147"/>
      <c r="K814" s="147"/>
      <c r="L814" s="147"/>
      <c r="M814" s="147"/>
      <c r="N814" s="147"/>
      <c r="O814" s="147"/>
      <c r="P814" s="147"/>
      <c r="Q814" s="147"/>
      <c r="R814" s="147"/>
      <c r="S814" s="147"/>
      <c r="T814" s="147"/>
      <c r="U814" s="147"/>
      <c r="V814" s="147"/>
      <c r="W814" s="147"/>
    </row>
    <row r="815" spans="1:23" ht="12.75" customHeight="1" x14ac:dyDescent="0.15">
      <c r="A815" s="147"/>
      <c r="B815" s="150"/>
      <c r="C815" s="90"/>
      <c r="D815" s="146"/>
      <c r="E815" s="82"/>
      <c r="F815" s="147"/>
      <c r="G815" s="147"/>
      <c r="H815" s="147"/>
      <c r="I815" s="147"/>
      <c r="J815" s="147"/>
      <c r="K815" s="147"/>
      <c r="L815" s="147"/>
      <c r="M815" s="147"/>
      <c r="N815" s="147"/>
      <c r="O815" s="147"/>
      <c r="P815" s="147"/>
      <c r="Q815" s="147"/>
      <c r="R815" s="147"/>
      <c r="S815" s="147"/>
      <c r="T815" s="147"/>
      <c r="U815" s="147"/>
      <c r="V815" s="147"/>
      <c r="W815" s="147"/>
    </row>
    <row r="816" spans="1:23" ht="12.75" customHeight="1" x14ac:dyDescent="0.15">
      <c r="A816" s="147"/>
      <c r="B816" s="150"/>
      <c r="C816" s="90"/>
      <c r="D816" s="146"/>
      <c r="E816" s="82"/>
      <c r="F816" s="147"/>
      <c r="G816" s="147"/>
      <c r="H816" s="147"/>
      <c r="I816" s="147"/>
      <c r="J816" s="147"/>
      <c r="K816" s="147"/>
      <c r="L816" s="147"/>
      <c r="M816" s="147"/>
      <c r="N816" s="147"/>
      <c r="O816" s="147"/>
      <c r="P816" s="147"/>
      <c r="Q816" s="147"/>
      <c r="R816" s="147"/>
      <c r="S816" s="147"/>
      <c r="T816" s="147"/>
      <c r="U816" s="147"/>
      <c r="V816" s="147"/>
      <c r="W816" s="147"/>
    </row>
    <row r="817" spans="1:23" ht="12.75" customHeight="1" x14ac:dyDescent="0.15">
      <c r="A817" s="147"/>
      <c r="B817" s="150"/>
      <c r="C817" s="90"/>
      <c r="D817" s="146"/>
      <c r="E817" s="82"/>
      <c r="F817" s="147"/>
      <c r="G817" s="147"/>
      <c r="H817" s="147"/>
      <c r="I817" s="147"/>
      <c r="J817" s="147"/>
      <c r="K817" s="147"/>
      <c r="L817" s="147"/>
      <c r="M817" s="147"/>
      <c r="N817" s="147"/>
      <c r="O817" s="147"/>
      <c r="P817" s="147"/>
      <c r="Q817" s="147"/>
      <c r="R817" s="147"/>
      <c r="S817" s="147"/>
      <c r="T817" s="147"/>
      <c r="U817" s="147"/>
      <c r="V817" s="147"/>
      <c r="W817" s="147"/>
    </row>
    <row r="818" spans="1:23" ht="12.75" customHeight="1" x14ac:dyDescent="0.15">
      <c r="A818" s="147"/>
      <c r="B818" s="150"/>
      <c r="C818" s="90"/>
      <c r="D818" s="146"/>
      <c r="E818" s="82"/>
      <c r="F818" s="147"/>
      <c r="G818" s="147"/>
      <c r="H818" s="147"/>
      <c r="I818" s="147"/>
      <c r="J818" s="147"/>
      <c r="K818" s="147"/>
      <c r="L818" s="147"/>
      <c r="M818" s="147"/>
      <c r="N818" s="147"/>
      <c r="O818" s="147"/>
      <c r="P818" s="147"/>
      <c r="Q818" s="147"/>
      <c r="R818" s="147"/>
      <c r="S818" s="147"/>
      <c r="T818" s="147"/>
      <c r="U818" s="147"/>
      <c r="V818" s="147"/>
      <c r="W818" s="147"/>
    </row>
    <row r="819" spans="1:23" ht="12.75" customHeight="1" x14ac:dyDescent="0.15">
      <c r="A819" s="147"/>
      <c r="B819" s="150"/>
      <c r="C819" s="90"/>
      <c r="D819" s="146"/>
      <c r="E819" s="82"/>
      <c r="F819" s="147"/>
      <c r="G819" s="147"/>
      <c r="H819" s="147"/>
      <c r="I819" s="147"/>
      <c r="J819" s="147"/>
      <c r="K819" s="147"/>
      <c r="L819" s="147"/>
      <c r="M819" s="147"/>
      <c r="N819" s="147"/>
      <c r="O819" s="147"/>
      <c r="P819" s="147"/>
      <c r="Q819" s="147"/>
      <c r="R819" s="147"/>
      <c r="S819" s="147"/>
      <c r="T819" s="147"/>
      <c r="U819" s="147"/>
      <c r="V819" s="147"/>
      <c r="W819" s="147"/>
    </row>
    <row r="820" spans="1:23" ht="12.75" customHeight="1" x14ac:dyDescent="0.15">
      <c r="A820" s="147"/>
      <c r="B820" s="150"/>
      <c r="C820" s="90"/>
      <c r="D820" s="146"/>
      <c r="E820" s="82"/>
      <c r="F820" s="147"/>
      <c r="G820" s="147"/>
      <c r="H820" s="147"/>
      <c r="I820" s="147"/>
      <c r="J820" s="147"/>
      <c r="K820" s="147"/>
      <c r="L820" s="147"/>
      <c r="M820" s="147"/>
      <c r="N820" s="147"/>
      <c r="O820" s="147"/>
      <c r="P820" s="147"/>
      <c r="Q820" s="147"/>
      <c r="R820" s="147"/>
      <c r="S820" s="147"/>
      <c r="T820" s="147"/>
      <c r="U820" s="147"/>
      <c r="V820" s="147"/>
      <c r="W820" s="147"/>
    </row>
    <row r="821" spans="1:23" ht="12.75" customHeight="1" x14ac:dyDescent="0.15">
      <c r="A821" s="147"/>
      <c r="B821" s="150"/>
      <c r="C821" s="90"/>
      <c r="D821" s="146"/>
      <c r="E821" s="82"/>
      <c r="F821" s="147"/>
      <c r="G821" s="147"/>
      <c r="H821" s="147"/>
      <c r="I821" s="147"/>
      <c r="J821" s="147"/>
      <c r="K821" s="147"/>
      <c r="L821" s="147"/>
      <c r="M821" s="147"/>
      <c r="N821" s="147"/>
      <c r="O821" s="147"/>
      <c r="P821" s="147"/>
      <c r="Q821" s="147"/>
      <c r="R821" s="147"/>
      <c r="S821" s="147"/>
      <c r="T821" s="147"/>
      <c r="U821" s="147"/>
      <c r="V821" s="147"/>
      <c r="W821" s="147"/>
    </row>
    <row r="822" spans="1:23" ht="12.75" customHeight="1" x14ac:dyDescent="0.15">
      <c r="A822" s="147"/>
      <c r="B822" s="150"/>
      <c r="C822" s="90"/>
      <c r="D822" s="146"/>
      <c r="E822" s="82"/>
      <c r="F822" s="147"/>
      <c r="G822" s="147"/>
      <c r="H822" s="147"/>
      <c r="I822" s="147"/>
      <c r="J822" s="147"/>
      <c r="K822" s="147"/>
      <c r="L822" s="147"/>
      <c r="M822" s="147"/>
      <c r="N822" s="147"/>
      <c r="O822" s="147"/>
      <c r="P822" s="147"/>
      <c r="Q822" s="147"/>
      <c r="R822" s="147"/>
      <c r="S822" s="147"/>
      <c r="T822" s="147"/>
      <c r="U822" s="147"/>
      <c r="V822" s="147"/>
      <c r="W822" s="147"/>
    </row>
    <row r="823" spans="1:23" ht="12.75" customHeight="1" x14ac:dyDescent="0.15">
      <c r="A823" s="147"/>
      <c r="B823" s="150"/>
      <c r="C823" s="90"/>
      <c r="D823" s="146"/>
      <c r="E823" s="82"/>
      <c r="F823" s="147"/>
      <c r="G823" s="147"/>
      <c r="H823" s="147"/>
      <c r="I823" s="147"/>
      <c r="J823" s="147"/>
      <c r="K823" s="147"/>
      <c r="L823" s="147"/>
      <c r="M823" s="147"/>
      <c r="N823" s="147"/>
      <c r="O823" s="147"/>
      <c r="P823" s="147"/>
      <c r="Q823" s="147"/>
      <c r="R823" s="147"/>
      <c r="S823" s="147"/>
      <c r="T823" s="147"/>
      <c r="U823" s="147"/>
      <c r="V823" s="147"/>
      <c r="W823" s="147"/>
    </row>
    <row r="824" spans="1:23" ht="12.75" customHeight="1" x14ac:dyDescent="0.15">
      <c r="A824" s="147"/>
      <c r="B824" s="150"/>
      <c r="C824" s="90"/>
      <c r="D824" s="146"/>
      <c r="E824" s="82"/>
      <c r="F824" s="147"/>
      <c r="G824" s="147"/>
      <c r="H824" s="147"/>
      <c r="I824" s="147"/>
      <c r="J824" s="147"/>
      <c r="K824" s="147"/>
      <c r="L824" s="147"/>
      <c r="M824" s="147"/>
      <c r="N824" s="147"/>
      <c r="O824" s="147"/>
      <c r="P824" s="147"/>
      <c r="Q824" s="147"/>
      <c r="R824" s="147"/>
      <c r="S824" s="147"/>
      <c r="T824" s="147"/>
      <c r="U824" s="147"/>
      <c r="V824" s="147"/>
      <c r="W824" s="147"/>
    </row>
    <row r="825" spans="1:23" ht="12.75" customHeight="1" x14ac:dyDescent="0.15">
      <c r="A825" s="147"/>
      <c r="B825" s="150"/>
      <c r="C825" s="90"/>
      <c r="D825" s="146"/>
      <c r="E825" s="82"/>
      <c r="F825" s="147"/>
      <c r="G825" s="147"/>
      <c r="H825" s="147"/>
      <c r="I825" s="147"/>
      <c r="J825" s="147"/>
      <c r="K825" s="147"/>
      <c r="L825" s="147"/>
      <c r="M825" s="147"/>
      <c r="N825" s="147"/>
      <c r="O825" s="147"/>
      <c r="P825" s="147"/>
      <c r="Q825" s="147"/>
      <c r="R825" s="147"/>
      <c r="S825" s="147"/>
      <c r="T825" s="147"/>
      <c r="U825" s="147"/>
      <c r="V825" s="147"/>
      <c r="W825" s="147"/>
    </row>
    <row r="826" spans="1:23" ht="12.75" customHeight="1" x14ac:dyDescent="0.15">
      <c r="A826" s="147"/>
      <c r="B826" s="150"/>
      <c r="C826" s="90"/>
      <c r="D826" s="146"/>
      <c r="E826" s="82"/>
      <c r="F826" s="147"/>
      <c r="G826" s="147"/>
      <c r="H826" s="147"/>
      <c r="I826" s="147"/>
      <c r="J826" s="147"/>
      <c r="K826" s="147"/>
      <c r="L826" s="147"/>
      <c r="M826" s="147"/>
      <c r="N826" s="147"/>
      <c r="O826" s="147"/>
      <c r="P826" s="147"/>
      <c r="Q826" s="147"/>
      <c r="R826" s="147"/>
      <c r="S826" s="147"/>
      <c r="T826" s="147"/>
      <c r="U826" s="147"/>
      <c r="V826" s="147"/>
      <c r="W826" s="147"/>
    </row>
    <row r="827" spans="1:23" ht="12.75" customHeight="1" x14ac:dyDescent="0.15">
      <c r="A827" s="147"/>
      <c r="B827" s="150"/>
      <c r="C827" s="90"/>
      <c r="D827" s="146"/>
      <c r="E827" s="82"/>
      <c r="F827" s="147"/>
      <c r="G827" s="147"/>
      <c r="H827" s="147"/>
      <c r="I827" s="147"/>
      <c r="J827" s="147"/>
      <c r="K827" s="147"/>
      <c r="L827" s="147"/>
      <c r="M827" s="147"/>
      <c r="N827" s="147"/>
      <c r="O827" s="147"/>
      <c r="P827" s="147"/>
      <c r="Q827" s="147"/>
      <c r="R827" s="147"/>
      <c r="S827" s="147"/>
      <c r="T827" s="147"/>
      <c r="U827" s="147"/>
      <c r="V827" s="147"/>
      <c r="W827" s="147"/>
    </row>
    <row r="828" spans="1:23" ht="12.75" customHeight="1" x14ac:dyDescent="0.15">
      <c r="A828" s="147"/>
      <c r="B828" s="150"/>
      <c r="C828" s="90"/>
      <c r="D828" s="146"/>
      <c r="E828" s="82"/>
      <c r="F828" s="147"/>
      <c r="G828" s="147"/>
      <c r="H828" s="147"/>
      <c r="I828" s="147"/>
      <c r="J828" s="147"/>
      <c r="K828" s="147"/>
      <c r="L828" s="147"/>
      <c r="M828" s="147"/>
      <c r="N828" s="147"/>
      <c r="O828" s="147"/>
      <c r="P828" s="147"/>
      <c r="Q828" s="147"/>
      <c r="R828" s="147"/>
      <c r="S828" s="147"/>
      <c r="T828" s="147"/>
      <c r="U828" s="147"/>
      <c r="V828" s="147"/>
      <c r="W828" s="147"/>
    </row>
    <row r="829" spans="1:23" ht="12.75" customHeight="1" x14ac:dyDescent="0.15">
      <c r="A829" s="147"/>
      <c r="B829" s="150"/>
      <c r="C829" s="90"/>
      <c r="D829" s="146"/>
      <c r="E829" s="82"/>
      <c r="F829" s="147"/>
      <c r="G829" s="147"/>
      <c r="H829" s="147"/>
      <c r="I829" s="147"/>
      <c r="J829" s="147"/>
      <c r="K829" s="147"/>
      <c r="L829" s="147"/>
      <c r="M829" s="147"/>
      <c r="N829" s="147"/>
      <c r="O829" s="147"/>
      <c r="P829" s="147"/>
      <c r="Q829" s="147"/>
      <c r="R829" s="147"/>
      <c r="S829" s="147"/>
      <c r="T829" s="147"/>
      <c r="U829" s="147"/>
      <c r="V829" s="147"/>
      <c r="W829" s="147"/>
    </row>
    <row r="830" spans="1:23" ht="12.75" customHeight="1" x14ac:dyDescent="0.15">
      <c r="A830" s="147"/>
      <c r="B830" s="150"/>
      <c r="C830" s="90"/>
      <c r="D830" s="146"/>
      <c r="E830" s="82"/>
      <c r="F830" s="147"/>
      <c r="G830" s="147"/>
      <c r="H830" s="147"/>
      <c r="I830" s="147"/>
      <c r="J830" s="147"/>
      <c r="K830" s="147"/>
      <c r="L830" s="147"/>
      <c r="M830" s="147"/>
      <c r="N830" s="147"/>
      <c r="O830" s="147"/>
      <c r="P830" s="147"/>
      <c r="Q830" s="147"/>
      <c r="R830" s="147"/>
      <c r="S830" s="147"/>
      <c r="T830" s="147"/>
      <c r="U830" s="147"/>
      <c r="V830" s="147"/>
      <c r="W830" s="147"/>
    </row>
    <row r="831" spans="1:23" ht="12.75" customHeight="1" x14ac:dyDescent="0.15">
      <c r="A831" s="147"/>
      <c r="B831" s="150"/>
      <c r="C831" s="90"/>
      <c r="D831" s="146"/>
      <c r="E831" s="82"/>
      <c r="F831" s="147"/>
      <c r="G831" s="147"/>
      <c r="H831" s="147"/>
      <c r="I831" s="147"/>
      <c r="J831" s="147"/>
      <c r="K831" s="147"/>
      <c r="L831" s="147"/>
      <c r="M831" s="147"/>
      <c r="N831" s="147"/>
      <c r="O831" s="147"/>
      <c r="P831" s="147"/>
      <c r="Q831" s="147"/>
      <c r="R831" s="147"/>
      <c r="S831" s="147"/>
      <c r="T831" s="147"/>
      <c r="U831" s="147"/>
      <c r="V831" s="147"/>
      <c r="W831" s="147"/>
    </row>
    <row r="832" spans="1:23" ht="12.75" customHeight="1" x14ac:dyDescent="0.15">
      <c r="A832" s="147"/>
      <c r="B832" s="150"/>
      <c r="C832" s="90"/>
      <c r="D832" s="146"/>
      <c r="E832" s="82"/>
      <c r="F832" s="147"/>
      <c r="G832" s="147"/>
      <c r="H832" s="147"/>
      <c r="I832" s="147"/>
      <c r="J832" s="147"/>
      <c r="K832" s="147"/>
      <c r="L832" s="147"/>
      <c r="M832" s="147"/>
      <c r="N832" s="147"/>
      <c r="O832" s="147"/>
      <c r="P832" s="147"/>
      <c r="Q832" s="147"/>
      <c r="R832" s="147"/>
      <c r="S832" s="147"/>
      <c r="T832" s="147"/>
      <c r="U832" s="147"/>
      <c r="V832" s="147"/>
      <c r="W832" s="147"/>
    </row>
    <row r="833" spans="1:23" ht="12.75" customHeight="1" x14ac:dyDescent="0.15">
      <c r="A833" s="147"/>
      <c r="B833" s="150"/>
      <c r="C833" s="90"/>
      <c r="D833" s="146"/>
      <c r="E833" s="82"/>
      <c r="F833" s="147"/>
      <c r="G833" s="147"/>
      <c r="H833" s="147"/>
      <c r="I833" s="147"/>
      <c r="J833" s="147"/>
      <c r="K833" s="147"/>
      <c r="L833" s="147"/>
      <c r="M833" s="147"/>
      <c r="N833" s="147"/>
      <c r="O833" s="147"/>
      <c r="P833" s="147"/>
      <c r="Q833" s="147"/>
      <c r="R833" s="147"/>
      <c r="S833" s="147"/>
      <c r="T833" s="147"/>
      <c r="U833" s="147"/>
      <c r="V833" s="147"/>
      <c r="W833" s="147"/>
    </row>
    <row r="834" spans="1:23" ht="12.75" customHeight="1" x14ac:dyDescent="0.15">
      <c r="A834" s="147"/>
      <c r="B834" s="150"/>
      <c r="C834" s="90"/>
      <c r="D834" s="146"/>
      <c r="E834" s="82"/>
      <c r="F834" s="147"/>
      <c r="G834" s="147"/>
      <c r="H834" s="147"/>
      <c r="I834" s="147"/>
      <c r="J834" s="147"/>
      <c r="K834" s="147"/>
      <c r="L834" s="147"/>
      <c r="M834" s="147"/>
      <c r="N834" s="147"/>
      <c r="O834" s="147"/>
      <c r="P834" s="147"/>
      <c r="Q834" s="147"/>
      <c r="R834" s="147"/>
      <c r="S834" s="147"/>
      <c r="T834" s="147"/>
      <c r="U834" s="147"/>
      <c r="V834" s="147"/>
      <c r="W834" s="147"/>
    </row>
    <row r="835" spans="1:23" ht="12.75" customHeight="1" x14ac:dyDescent="0.15">
      <c r="A835" s="147"/>
      <c r="B835" s="150"/>
      <c r="C835" s="90"/>
      <c r="D835" s="146"/>
      <c r="E835" s="82"/>
      <c r="F835" s="147"/>
      <c r="G835" s="147"/>
      <c r="H835" s="147"/>
      <c r="I835" s="147"/>
      <c r="J835" s="147"/>
      <c r="K835" s="147"/>
      <c r="L835" s="147"/>
      <c r="M835" s="147"/>
      <c r="N835" s="147"/>
      <c r="O835" s="147"/>
      <c r="P835" s="147"/>
      <c r="Q835" s="147"/>
      <c r="R835" s="147"/>
      <c r="S835" s="147"/>
      <c r="T835" s="147"/>
      <c r="U835" s="147"/>
      <c r="V835" s="147"/>
      <c r="W835" s="147"/>
    </row>
    <row r="836" spans="1:23" ht="12.75" customHeight="1" x14ac:dyDescent="0.15">
      <c r="A836" s="147"/>
      <c r="B836" s="150"/>
      <c r="C836" s="90"/>
      <c r="D836" s="146"/>
      <c r="E836" s="82"/>
      <c r="F836" s="147"/>
      <c r="G836" s="147"/>
      <c r="H836" s="147"/>
      <c r="I836" s="147"/>
      <c r="J836" s="147"/>
      <c r="K836" s="147"/>
      <c r="L836" s="147"/>
      <c r="M836" s="147"/>
      <c r="N836" s="147"/>
      <c r="O836" s="147"/>
      <c r="P836" s="147"/>
      <c r="Q836" s="147"/>
      <c r="R836" s="147"/>
      <c r="S836" s="147"/>
      <c r="T836" s="147"/>
      <c r="U836" s="147"/>
      <c r="V836" s="147"/>
      <c r="W836" s="147"/>
    </row>
    <row r="837" spans="1:23" ht="12.75" customHeight="1" x14ac:dyDescent="0.15">
      <c r="A837" s="147"/>
      <c r="B837" s="150"/>
      <c r="C837" s="90"/>
      <c r="D837" s="146"/>
      <c r="E837" s="82"/>
      <c r="F837" s="147"/>
      <c r="G837" s="147"/>
      <c r="H837" s="147"/>
      <c r="I837" s="147"/>
      <c r="J837" s="147"/>
      <c r="K837" s="147"/>
      <c r="L837" s="147"/>
      <c r="M837" s="147"/>
      <c r="N837" s="147"/>
      <c r="O837" s="147"/>
      <c r="P837" s="147"/>
      <c r="Q837" s="147"/>
      <c r="R837" s="147"/>
      <c r="S837" s="147"/>
      <c r="T837" s="147"/>
      <c r="U837" s="147"/>
      <c r="V837" s="147"/>
      <c r="W837" s="147"/>
    </row>
    <row r="838" spans="1:23" ht="12.75" customHeight="1" x14ac:dyDescent="0.15">
      <c r="A838" s="147"/>
      <c r="B838" s="150"/>
      <c r="C838" s="90"/>
      <c r="D838" s="146"/>
      <c r="E838" s="82"/>
      <c r="F838" s="147"/>
      <c r="G838" s="147"/>
      <c r="H838" s="147"/>
      <c r="I838" s="147"/>
      <c r="J838" s="147"/>
      <c r="K838" s="147"/>
      <c r="L838" s="147"/>
      <c r="M838" s="147"/>
      <c r="N838" s="147"/>
      <c r="O838" s="147"/>
      <c r="P838" s="147"/>
      <c r="Q838" s="147"/>
      <c r="R838" s="147"/>
      <c r="S838" s="147"/>
      <c r="T838" s="147"/>
      <c r="U838" s="147"/>
      <c r="V838" s="147"/>
      <c r="W838" s="147"/>
    </row>
    <row r="839" spans="1:23" ht="12.75" customHeight="1" x14ac:dyDescent="0.15">
      <c r="A839" s="147"/>
      <c r="B839" s="150"/>
      <c r="C839" s="90"/>
      <c r="D839" s="146"/>
      <c r="E839" s="82"/>
      <c r="F839" s="147"/>
      <c r="G839" s="147"/>
      <c r="H839" s="147"/>
      <c r="I839" s="147"/>
      <c r="J839" s="147"/>
      <c r="K839" s="147"/>
      <c r="L839" s="147"/>
      <c r="M839" s="147"/>
      <c r="N839" s="147"/>
      <c r="O839" s="147"/>
      <c r="P839" s="147"/>
      <c r="Q839" s="147"/>
      <c r="R839" s="147"/>
      <c r="S839" s="147"/>
      <c r="T839" s="147"/>
      <c r="U839" s="147"/>
      <c r="V839" s="147"/>
      <c r="W839" s="147"/>
    </row>
    <row r="840" spans="1:23" ht="12.75" customHeight="1" x14ac:dyDescent="0.15">
      <c r="A840" s="147"/>
      <c r="B840" s="150"/>
      <c r="C840" s="90"/>
      <c r="D840" s="146"/>
      <c r="E840" s="82"/>
      <c r="F840" s="147"/>
      <c r="G840" s="147"/>
      <c r="H840" s="147"/>
      <c r="I840" s="147"/>
      <c r="J840" s="147"/>
      <c r="K840" s="147"/>
      <c r="L840" s="147"/>
      <c r="M840" s="147"/>
      <c r="N840" s="147"/>
      <c r="O840" s="147"/>
      <c r="P840" s="147"/>
      <c r="Q840" s="147"/>
      <c r="R840" s="147"/>
      <c r="S840" s="147"/>
      <c r="T840" s="147"/>
      <c r="U840" s="147"/>
      <c r="V840" s="147"/>
      <c r="W840" s="147"/>
    </row>
    <row r="841" spans="1:23" ht="12.75" customHeight="1" x14ac:dyDescent="0.15">
      <c r="A841" s="147"/>
      <c r="B841" s="150"/>
      <c r="C841" s="90"/>
      <c r="D841" s="146"/>
      <c r="E841" s="82"/>
      <c r="F841" s="147"/>
      <c r="G841" s="147"/>
      <c r="H841" s="147"/>
      <c r="I841" s="147"/>
      <c r="J841" s="147"/>
      <c r="K841" s="147"/>
      <c r="L841" s="147"/>
      <c r="M841" s="147"/>
      <c r="N841" s="147"/>
      <c r="O841" s="147"/>
      <c r="P841" s="147"/>
      <c r="Q841" s="147"/>
      <c r="R841" s="147"/>
      <c r="S841" s="147"/>
      <c r="T841" s="147"/>
      <c r="U841" s="147"/>
      <c r="V841" s="147"/>
      <c r="W841" s="147"/>
    </row>
    <row r="842" spans="1:23" ht="12.75" customHeight="1" x14ac:dyDescent="0.15">
      <c r="A842" s="147"/>
      <c r="B842" s="150"/>
      <c r="C842" s="90"/>
      <c r="D842" s="146"/>
      <c r="E842" s="82"/>
      <c r="F842" s="147"/>
      <c r="G842" s="147"/>
      <c r="H842" s="147"/>
      <c r="I842" s="147"/>
      <c r="J842" s="147"/>
      <c r="K842" s="147"/>
      <c r="L842" s="147"/>
      <c r="M842" s="147"/>
      <c r="N842" s="147"/>
      <c r="O842" s="147"/>
      <c r="P842" s="147"/>
      <c r="Q842" s="147"/>
      <c r="R842" s="147"/>
      <c r="S842" s="147"/>
      <c r="T842" s="147"/>
      <c r="U842" s="147"/>
      <c r="V842" s="147"/>
      <c r="W842" s="147"/>
    </row>
    <row r="843" spans="1:23" ht="12.75" customHeight="1" x14ac:dyDescent="0.15">
      <c r="A843" s="147"/>
      <c r="B843" s="150"/>
      <c r="C843" s="90"/>
      <c r="D843" s="146"/>
      <c r="E843" s="82"/>
      <c r="F843" s="147"/>
      <c r="G843" s="147"/>
      <c r="H843" s="147"/>
      <c r="I843" s="147"/>
      <c r="J843" s="147"/>
      <c r="K843" s="147"/>
      <c r="L843" s="147"/>
      <c r="M843" s="147"/>
      <c r="N843" s="147"/>
      <c r="O843" s="147"/>
      <c r="P843" s="147"/>
      <c r="Q843" s="147"/>
      <c r="R843" s="147"/>
      <c r="S843" s="147"/>
      <c r="T843" s="147"/>
      <c r="U843" s="147"/>
      <c r="V843" s="147"/>
      <c r="W843" s="147"/>
    </row>
    <row r="844" spans="1:23" ht="12.75" customHeight="1" x14ac:dyDescent="0.15">
      <c r="A844" s="147"/>
      <c r="B844" s="150"/>
      <c r="C844" s="90"/>
      <c r="D844" s="146"/>
      <c r="E844" s="82"/>
      <c r="F844" s="147"/>
      <c r="G844" s="147"/>
      <c r="H844" s="147"/>
      <c r="I844" s="147"/>
      <c r="J844" s="147"/>
      <c r="K844" s="147"/>
      <c r="L844" s="147"/>
      <c r="M844" s="147"/>
      <c r="N844" s="147"/>
      <c r="O844" s="147"/>
      <c r="P844" s="147"/>
      <c r="Q844" s="147"/>
      <c r="R844" s="147"/>
      <c r="S844" s="147"/>
      <c r="T844" s="147"/>
      <c r="U844" s="147"/>
      <c r="V844" s="147"/>
      <c r="W844" s="147"/>
    </row>
    <row r="845" spans="1:23" ht="12.75" customHeight="1" x14ac:dyDescent="0.15">
      <c r="A845" s="147"/>
      <c r="B845" s="150"/>
      <c r="C845" s="90"/>
      <c r="D845" s="146"/>
      <c r="E845" s="82"/>
      <c r="F845" s="147"/>
      <c r="G845" s="147"/>
      <c r="H845" s="147"/>
      <c r="I845" s="147"/>
      <c r="J845" s="147"/>
      <c r="K845" s="147"/>
      <c r="L845" s="147"/>
      <c r="M845" s="147"/>
      <c r="N845" s="147"/>
      <c r="O845" s="147"/>
      <c r="P845" s="147"/>
      <c r="Q845" s="147"/>
      <c r="R845" s="147"/>
      <c r="S845" s="147"/>
      <c r="T845" s="147"/>
      <c r="U845" s="147"/>
      <c r="V845" s="147"/>
      <c r="W845" s="147"/>
    </row>
    <row r="846" spans="1:23" ht="12.75" customHeight="1" x14ac:dyDescent="0.15">
      <c r="A846" s="147"/>
      <c r="B846" s="150"/>
      <c r="C846" s="90"/>
      <c r="D846" s="146"/>
      <c r="E846" s="82"/>
      <c r="F846" s="147"/>
      <c r="G846" s="147"/>
      <c r="H846" s="147"/>
      <c r="I846" s="147"/>
      <c r="J846" s="147"/>
      <c r="K846" s="147"/>
      <c r="L846" s="147"/>
      <c r="M846" s="147"/>
      <c r="N846" s="147"/>
      <c r="O846" s="147"/>
      <c r="P846" s="147"/>
      <c r="Q846" s="147"/>
      <c r="R846" s="147"/>
      <c r="S846" s="147"/>
      <c r="T846" s="147"/>
      <c r="U846" s="147"/>
      <c r="V846" s="147"/>
      <c r="W846" s="147"/>
    </row>
    <row r="847" spans="1:23" ht="12.75" customHeight="1" x14ac:dyDescent="0.15">
      <c r="A847" s="147"/>
      <c r="B847" s="150"/>
      <c r="C847" s="90"/>
      <c r="D847" s="146"/>
      <c r="E847" s="82"/>
      <c r="F847" s="147"/>
      <c r="G847" s="147"/>
      <c r="H847" s="147"/>
      <c r="I847" s="147"/>
      <c r="J847" s="147"/>
      <c r="K847" s="147"/>
      <c r="L847" s="147"/>
      <c r="M847" s="147"/>
      <c r="N847" s="147"/>
      <c r="O847" s="147"/>
      <c r="P847" s="147"/>
      <c r="Q847" s="147"/>
      <c r="R847" s="147"/>
      <c r="S847" s="147"/>
      <c r="T847" s="147"/>
      <c r="U847" s="147"/>
      <c r="V847" s="147"/>
      <c r="W847" s="147"/>
    </row>
    <row r="848" spans="1:23" ht="12.75" customHeight="1" x14ac:dyDescent="0.15">
      <c r="A848" s="147"/>
      <c r="B848" s="150"/>
      <c r="C848" s="90"/>
      <c r="D848" s="146"/>
      <c r="E848" s="82"/>
      <c r="F848" s="147"/>
      <c r="G848" s="147"/>
      <c r="H848" s="147"/>
      <c r="I848" s="147"/>
      <c r="J848" s="147"/>
      <c r="K848" s="147"/>
      <c r="L848" s="147"/>
      <c r="M848" s="147"/>
      <c r="N848" s="147"/>
      <c r="O848" s="147"/>
      <c r="P848" s="147"/>
      <c r="Q848" s="147"/>
      <c r="R848" s="147"/>
      <c r="S848" s="147"/>
      <c r="T848" s="147"/>
      <c r="U848" s="147"/>
      <c r="V848" s="147"/>
      <c r="W848" s="147"/>
    </row>
    <row r="849" spans="1:23" ht="12.75" customHeight="1" x14ac:dyDescent="0.15">
      <c r="A849" s="147"/>
      <c r="B849" s="150"/>
      <c r="C849" s="90"/>
      <c r="D849" s="146"/>
      <c r="E849" s="82"/>
      <c r="F849" s="147"/>
      <c r="G849" s="147"/>
      <c r="H849" s="147"/>
      <c r="I849" s="147"/>
      <c r="J849" s="147"/>
      <c r="K849" s="147"/>
      <c r="L849" s="147"/>
      <c r="M849" s="147"/>
      <c r="N849" s="147"/>
      <c r="O849" s="147"/>
      <c r="P849" s="147"/>
      <c r="Q849" s="147"/>
      <c r="R849" s="147"/>
      <c r="S849" s="147"/>
      <c r="T849" s="147"/>
      <c r="U849" s="147"/>
      <c r="V849" s="147"/>
      <c r="W849" s="147"/>
    </row>
    <row r="850" spans="1:23" ht="12.75" customHeight="1" x14ac:dyDescent="0.15">
      <c r="A850" s="147"/>
      <c r="B850" s="150"/>
      <c r="C850" s="90"/>
      <c r="D850" s="146"/>
      <c r="E850" s="82"/>
      <c r="F850" s="147"/>
      <c r="G850" s="147"/>
      <c r="H850" s="147"/>
      <c r="I850" s="147"/>
      <c r="J850" s="147"/>
      <c r="K850" s="147"/>
      <c r="L850" s="147"/>
      <c r="M850" s="147"/>
      <c r="N850" s="147"/>
      <c r="O850" s="147"/>
      <c r="P850" s="147"/>
      <c r="Q850" s="147"/>
      <c r="R850" s="147"/>
      <c r="S850" s="147"/>
      <c r="T850" s="147"/>
      <c r="U850" s="147"/>
      <c r="V850" s="147"/>
      <c r="W850" s="147"/>
    </row>
    <row r="851" spans="1:23" ht="12.75" customHeight="1" x14ac:dyDescent="0.15">
      <c r="A851" s="147"/>
      <c r="B851" s="150"/>
      <c r="C851" s="90"/>
      <c r="D851" s="146"/>
      <c r="E851" s="82"/>
      <c r="F851" s="147"/>
      <c r="G851" s="147"/>
      <c r="H851" s="147"/>
      <c r="I851" s="147"/>
      <c r="J851" s="147"/>
      <c r="K851" s="147"/>
      <c r="L851" s="147"/>
      <c r="M851" s="147"/>
      <c r="N851" s="147"/>
      <c r="O851" s="147"/>
      <c r="P851" s="147"/>
      <c r="Q851" s="147"/>
      <c r="R851" s="147"/>
      <c r="S851" s="147"/>
      <c r="T851" s="147"/>
      <c r="U851" s="147"/>
      <c r="V851" s="147"/>
      <c r="W851" s="147"/>
    </row>
    <row r="852" spans="1:23" ht="12.75" customHeight="1" x14ac:dyDescent="0.15">
      <c r="A852" s="147"/>
      <c r="B852" s="150"/>
      <c r="C852" s="90"/>
      <c r="D852" s="146"/>
      <c r="E852" s="82"/>
      <c r="F852" s="147"/>
      <c r="G852" s="147"/>
      <c r="H852" s="147"/>
      <c r="I852" s="147"/>
      <c r="J852" s="147"/>
      <c r="K852" s="147"/>
      <c r="L852" s="147"/>
      <c r="M852" s="147"/>
      <c r="N852" s="147"/>
      <c r="O852" s="147"/>
      <c r="P852" s="147"/>
      <c r="Q852" s="147"/>
      <c r="R852" s="147"/>
      <c r="S852" s="147"/>
      <c r="T852" s="147"/>
      <c r="U852" s="147"/>
      <c r="V852" s="147"/>
      <c r="W852" s="147"/>
    </row>
    <row r="853" spans="1:23" ht="12.75" customHeight="1" x14ac:dyDescent="0.15">
      <c r="A853" s="147"/>
      <c r="B853" s="150"/>
      <c r="C853" s="90"/>
      <c r="D853" s="146"/>
      <c r="E853" s="82"/>
      <c r="F853" s="147"/>
      <c r="G853" s="147"/>
      <c r="H853" s="147"/>
      <c r="I853" s="147"/>
      <c r="J853" s="147"/>
      <c r="K853" s="147"/>
      <c r="L853" s="147"/>
      <c r="M853" s="147"/>
      <c r="N853" s="147"/>
      <c r="O853" s="147"/>
      <c r="P853" s="147"/>
      <c r="Q853" s="147"/>
      <c r="R853" s="147"/>
      <c r="S853" s="147"/>
      <c r="T853" s="147"/>
      <c r="U853" s="147"/>
      <c r="V853" s="147"/>
      <c r="W853" s="147"/>
    </row>
    <row r="854" spans="1:23" ht="12.75" customHeight="1" x14ac:dyDescent="0.15">
      <c r="A854" s="147"/>
      <c r="B854" s="150"/>
      <c r="C854" s="90"/>
      <c r="D854" s="146"/>
      <c r="E854" s="82"/>
      <c r="F854" s="147"/>
      <c r="G854" s="147"/>
      <c r="H854" s="147"/>
      <c r="I854" s="147"/>
      <c r="J854" s="147"/>
      <c r="K854" s="147"/>
      <c r="L854" s="147"/>
      <c r="M854" s="147"/>
      <c r="N854" s="147"/>
      <c r="O854" s="147"/>
      <c r="P854" s="147"/>
      <c r="Q854" s="147"/>
      <c r="R854" s="147"/>
      <c r="S854" s="147"/>
      <c r="T854" s="147"/>
      <c r="U854" s="147"/>
      <c r="V854" s="147"/>
      <c r="W854" s="147"/>
    </row>
    <row r="855" spans="1:23" ht="12.75" customHeight="1" x14ac:dyDescent="0.15">
      <c r="A855" s="147"/>
      <c r="B855" s="150"/>
      <c r="C855" s="90"/>
      <c r="D855" s="146"/>
      <c r="E855" s="82"/>
      <c r="F855" s="147"/>
      <c r="G855" s="147"/>
      <c r="H855" s="147"/>
      <c r="I855" s="147"/>
      <c r="J855" s="147"/>
      <c r="K855" s="147"/>
      <c r="L855" s="147"/>
      <c r="M855" s="147"/>
      <c r="N855" s="147"/>
      <c r="O855" s="147"/>
      <c r="P855" s="147"/>
      <c r="Q855" s="147"/>
      <c r="R855" s="147"/>
      <c r="S855" s="147"/>
      <c r="T855" s="147"/>
      <c r="U855" s="147"/>
      <c r="V855" s="147"/>
      <c r="W855" s="147"/>
    </row>
    <row r="856" spans="1:23" ht="12.75" customHeight="1" x14ac:dyDescent="0.15">
      <c r="A856" s="147"/>
      <c r="B856" s="150"/>
      <c r="C856" s="90"/>
      <c r="D856" s="146"/>
      <c r="E856" s="82"/>
      <c r="F856" s="147"/>
      <c r="G856" s="147"/>
      <c r="H856" s="147"/>
      <c r="I856" s="147"/>
      <c r="J856" s="147"/>
      <c r="K856" s="147"/>
      <c r="L856" s="147"/>
      <c r="M856" s="147"/>
      <c r="N856" s="147"/>
      <c r="O856" s="147"/>
      <c r="P856" s="147"/>
      <c r="Q856" s="147"/>
      <c r="R856" s="147"/>
      <c r="S856" s="147"/>
      <c r="T856" s="147"/>
      <c r="U856" s="147"/>
      <c r="V856" s="147"/>
      <c r="W856" s="147"/>
    </row>
    <row r="857" spans="1:23" ht="12.75" customHeight="1" x14ac:dyDescent="0.15">
      <c r="A857" s="147"/>
      <c r="B857" s="150"/>
      <c r="C857" s="90"/>
      <c r="D857" s="146"/>
      <c r="E857" s="82"/>
      <c r="F857" s="147"/>
      <c r="G857" s="147"/>
      <c r="H857" s="147"/>
      <c r="I857" s="147"/>
      <c r="J857" s="147"/>
      <c r="K857" s="147"/>
      <c r="L857" s="147"/>
      <c r="M857" s="147"/>
      <c r="N857" s="147"/>
      <c r="O857" s="147"/>
      <c r="P857" s="147"/>
      <c r="Q857" s="147"/>
      <c r="R857" s="147"/>
      <c r="S857" s="147"/>
      <c r="T857" s="147"/>
      <c r="U857" s="147"/>
      <c r="V857" s="147"/>
      <c r="W857" s="147"/>
    </row>
    <row r="858" spans="1:23" ht="12.75" customHeight="1" x14ac:dyDescent="0.15">
      <c r="A858" s="147"/>
      <c r="B858" s="150"/>
      <c r="C858" s="90"/>
      <c r="D858" s="146"/>
      <c r="E858" s="82"/>
      <c r="F858" s="147"/>
      <c r="G858" s="147"/>
      <c r="H858" s="147"/>
      <c r="I858" s="147"/>
      <c r="J858" s="147"/>
      <c r="K858" s="147"/>
      <c r="L858" s="147"/>
      <c r="M858" s="147"/>
      <c r="N858" s="147"/>
      <c r="O858" s="147"/>
      <c r="P858" s="147"/>
      <c r="Q858" s="147"/>
      <c r="R858" s="147"/>
      <c r="S858" s="147"/>
      <c r="T858" s="147"/>
      <c r="U858" s="147"/>
      <c r="V858" s="147"/>
      <c r="W858" s="147"/>
    </row>
    <row r="859" spans="1:23" ht="12.75" customHeight="1" x14ac:dyDescent="0.15">
      <c r="A859" s="147"/>
      <c r="B859" s="150"/>
      <c r="C859" s="90"/>
      <c r="D859" s="146"/>
      <c r="E859" s="82"/>
      <c r="F859" s="147"/>
      <c r="G859" s="147"/>
      <c r="H859" s="147"/>
      <c r="I859" s="147"/>
      <c r="J859" s="147"/>
      <c r="K859" s="147"/>
      <c r="L859" s="147"/>
      <c r="M859" s="147"/>
      <c r="N859" s="147"/>
      <c r="O859" s="147"/>
      <c r="P859" s="147"/>
      <c r="Q859" s="147"/>
      <c r="R859" s="147"/>
      <c r="S859" s="147"/>
      <c r="T859" s="147"/>
      <c r="U859" s="147"/>
      <c r="V859" s="147"/>
      <c r="W859" s="147"/>
    </row>
    <row r="860" spans="1:23" ht="12.75" customHeight="1" x14ac:dyDescent="0.15">
      <c r="A860" s="147"/>
      <c r="B860" s="150"/>
      <c r="C860" s="90"/>
      <c r="D860" s="146"/>
      <c r="E860" s="82"/>
      <c r="F860" s="147"/>
      <c r="G860" s="147"/>
      <c r="H860" s="147"/>
      <c r="I860" s="147"/>
      <c r="J860" s="147"/>
      <c r="K860" s="147"/>
      <c r="L860" s="147"/>
      <c r="M860" s="147"/>
      <c r="N860" s="147"/>
      <c r="O860" s="147"/>
      <c r="P860" s="147"/>
      <c r="Q860" s="147"/>
      <c r="R860" s="147"/>
      <c r="S860" s="147"/>
      <c r="T860" s="147"/>
      <c r="U860" s="147"/>
      <c r="V860" s="147"/>
      <c r="W860" s="147"/>
    </row>
    <row r="861" spans="1:23" ht="12.75" customHeight="1" x14ac:dyDescent="0.15">
      <c r="A861" s="147"/>
      <c r="B861" s="150"/>
      <c r="C861" s="90"/>
      <c r="D861" s="146"/>
      <c r="E861" s="82"/>
      <c r="F861" s="147"/>
      <c r="G861" s="147"/>
      <c r="H861" s="147"/>
      <c r="I861" s="147"/>
      <c r="J861" s="147"/>
      <c r="K861" s="147"/>
      <c r="L861" s="147"/>
      <c r="M861" s="147"/>
      <c r="N861" s="147"/>
      <c r="O861" s="147"/>
      <c r="P861" s="147"/>
      <c r="Q861" s="147"/>
      <c r="R861" s="147"/>
      <c r="S861" s="147"/>
      <c r="T861" s="147"/>
      <c r="U861" s="147"/>
      <c r="V861" s="147"/>
      <c r="W861" s="147"/>
    </row>
    <row r="862" spans="1:23" ht="12.75" customHeight="1" x14ac:dyDescent="0.15">
      <c r="A862" s="147"/>
      <c r="B862" s="150"/>
      <c r="C862" s="90"/>
      <c r="D862" s="146"/>
      <c r="E862" s="82"/>
      <c r="F862" s="147"/>
      <c r="G862" s="147"/>
      <c r="H862" s="147"/>
      <c r="I862" s="147"/>
      <c r="J862" s="147"/>
      <c r="K862" s="147"/>
      <c r="L862" s="147"/>
      <c r="M862" s="147"/>
      <c r="N862" s="147"/>
      <c r="O862" s="147"/>
      <c r="P862" s="147"/>
      <c r="Q862" s="147"/>
      <c r="R862" s="147"/>
      <c r="S862" s="147"/>
      <c r="T862" s="147"/>
      <c r="U862" s="147"/>
      <c r="V862" s="147"/>
      <c r="W862" s="147"/>
    </row>
    <row r="863" spans="1:23" ht="12.75" customHeight="1" x14ac:dyDescent="0.15">
      <c r="A863" s="147"/>
      <c r="B863" s="150"/>
      <c r="C863" s="90"/>
      <c r="D863" s="146"/>
      <c r="E863" s="82"/>
      <c r="F863" s="147"/>
      <c r="G863" s="147"/>
      <c r="H863" s="147"/>
      <c r="I863" s="147"/>
      <c r="J863" s="147"/>
      <c r="K863" s="147"/>
      <c r="L863" s="147"/>
      <c r="M863" s="147"/>
      <c r="N863" s="147"/>
      <c r="O863" s="147"/>
      <c r="P863" s="147"/>
      <c r="Q863" s="147"/>
      <c r="R863" s="147"/>
      <c r="S863" s="147"/>
      <c r="T863" s="147"/>
      <c r="U863" s="147"/>
      <c r="V863" s="147"/>
      <c r="W863" s="147"/>
    </row>
    <row r="864" spans="1:23" ht="12.75" customHeight="1" x14ac:dyDescent="0.15">
      <c r="A864" s="147"/>
      <c r="B864" s="150"/>
      <c r="C864" s="90"/>
      <c r="D864" s="146"/>
      <c r="E864" s="82"/>
      <c r="F864" s="147"/>
      <c r="G864" s="147"/>
      <c r="H864" s="147"/>
      <c r="I864" s="147"/>
      <c r="J864" s="147"/>
      <c r="K864" s="147"/>
      <c r="L864" s="147"/>
      <c r="M864" s="147"/>
      <c r="N864" s="147"/>
      <c r="O864" s="147"/>
      <c r="P864" s="147"/>
      <c r="Q864" s="147"/>
      <c r="R864" s="147"/>
      <c r="S864" s="147"/>
      <c r="T864" s="147"/>
      <c r="U864" s="147"/>
      <c r="V864" s="147"/>
      <c r="W864" s="147"/>
    </row>
    <row r="865" spans="1:23" ht="12.75" customHeight="1" x14ac:dyDescent="0.15">
      <c r="A865" s="147"/>
      <c r="B865" s="150"/>
      <c r="C865" s="90"/>
      <c r="D865" s="146"/>
      <c r="E865" s="82"/>
      <c r="F865" s="147"/>
      <c r="G865" s="147"/>
      <c r="H865" s="147"/>
      <c r="I865" s="147"/>
      <c r="J865" s="147"/>
      <c r="K865" s="147"/>
      <c r="L865" s="147"/>
      <c r="M865" s="147"/>
      <c r="N865" s="147"/>
      <c r="O865" s="147"/>
      <c r="P865" s="147"/>
      <c r="Q865" s="147"/>
      <c r="R865" s="147"/>
      <c r="S865" s="147"/>
      <c r="T865" s="147"/>
      <c r="U865" s="147"/>
      <c r="V865" s="147"/>
      <c r="W865" s="147"/>
    </row>
    <row r="866" spans="1:23" ht="12.75" customHeight="1" x14ac:dyDescent="0.15">
      <c r="A866" s="147"/>
      <c r="B866" s="150"/>
      <c r="C866" s="90"/>
      <c r="D866" s="146"/>
      <c r="E866" s="82"/>
      <c r="F866" s="147"/>
      <c r="G866" s="147"/>
      <c r="H866" s="147"/>
      <c r="I866" s="147"/>
      <c r="J866" s="147"/>
      <c r="K866" s="147"/>
      <c r="L866" s="147"/>
      <c r="M866" s="147"/>
      <c r="N866" s="147"/>
      <c r="O866" s="147"/>
      <c r="P866" s="147"/>
      <c r="Q866" s="147"/>
      <c r="R866" s="147"/>
      <c r="S866" s="147"/>
      <c r="T866" s="147"/>
      <c r="U866" s="147"/>
      <c r="V866" s="147"/>
      <c r="W866" s="147"/>
    </row>
    <row r="867" spans="1:23" ht="12.75" customHeight="1" x14ac:dyDescent="0.15">
      <c r="A867" s="147"/>
      <c r="B867" s="150"/>
      <c r="C867" s="90"/>
      <c r="D867" s="146"/>
      <c r="E867" s="82"/>
      <c r="F867" s="147"/>
      <c r="G867" s="147"/>
      <c r="H867" s="147"/>
      <c r="I867" s="147"/>
      <c r="J867" s="147"/>
      <c r="K867" s="147"/>
      <c r="L867" s="147"/>
      <c r="M867" s="147"/>
      <c r="N867" s="147"/>
      <c r="O867" s="147"/>
      <c r="P867" s="147"/>
      <c r="Q867" s="147"/>
      <c r="R867" s="147"/>
      <c r="S867" s="147"/>
      <c r="T867" s="147"/>
      <c r="U867" s="147"/>
      <c r="V867" s="147"/>
      <c r="W867" s="147"/>
    </row>
    <row r="868" spans="1:23" ht="12.75" customHeight="1" x14ac:dyDescent="0.15">
      <c r="A868" s="147"/>
      <c r="B868" s="150"/>
      <c r="C868" s="90"/>
      <c r="D868" s="146"/>
      <c r="E868" s="82"/>
      <c r="F868" s="147"/>
      <c r="G868" s="147"/>
      <c r="H868" s="147"/>
      <c r="I868" s="147"/>
      <c r="J868" s="147"/>
      <c r="K868" s="147"/>
      <c r="L868" s="147"/>
      <c r="M868" s="147"/>
      <c r="N868" s="147"/>
      <c r="O868" s="147"/>
      <c r="P868" s="147"/>
      <c r="Q868" s="147"/>
      <c r="R868" s="147"/>
      <c r="S868" s="147"/>
      <c r="T868" s="147"/>
      <c r="U868" s="147"/>
      <c r="V868" s="147"/>
      <c r="W868" s="147"/>
    </row>
    <row r="869" spans="1:23" ht="12.75" customHeight="1" x14ac:dyDescent="0.15">
      <c r="A869" s="147"/>
      <c r="B869" s="150"/>
      <c r="C869" s="90"/>
      <c r="D869" s="146"/>
      <c r="E869" s="82"/>
      <c r="F869" s="147"/>
      <c r="G869" s="147"/>
      <c r="H869" s="147"/>
      <c r="I869" s="147"/>
      <c r="J869" s="147"/>
      <c r="K869" s="147"/>
      <c r="L869" s="147"/>
      <c r="M869" s="147"/>
      <c r="N869" s="147"/>
      <c r="O869" s="147"/>
      <c r="P869" s="147"/>
      <c r="Q869" s="147"/>
      <c r="R869" s="147"/>
      <c r="S869" s="147"/>
      <c r="T869" s="147"/>
      <c r="U869" s="147"/>
      <c r="V869" s="147"/>
      <c r="W869" s="147"/>
    </row>
    <row r="870" spans="1:23" ht="12.75" customHeight="1" x14ac:dyDescent="0.15">
      <c r="A870" s="147"/>
      <c r="B870" s="150"/>
      <c r="C870" s="90"/>
      <c r="D870" s="146"/>
      <c r="E870" s="82"/>
      <c r="F870" s="147"/>
      <c r="G870" s="147"/>
      <c r="H870" s="147"/>
      <c r="I870" s="147"/>
      <c r="J870" s="147"/>
      <c r="K870" s="147"/>
      <c r="L870" s="147"/>
      <c r="M870" s="147"/>
      <c r="N870" s="147"/>
      <c r="O870" s="147"/>
      <c r="P870" s="147"/>
      <c r="Q870" s="147"/>
      <c r="R870" s="147"/>
      <c r="S870" s="147"/>
      <c r="T870" s="147"/>
      <c r="U870" s="147"/>
      <c r="V870" s="147"/>
      <c r="W870" s="147"/>
    </row>
    <row r="871" spans="1:23" ht="12.75" customHeight="1" x14ac:dyDescent="0.15">
      <c r="A871" s="147"/>
      <c r="B871" s="150"/>
      <c r="C871" s="90"/>
      <c r="D871" s="146"/>
      <c r="E871" s="82"/>
      <c r="F871" s="147"/>
      <c r="G871" s="147"/>
      <c r="H871" s="147"/>
      <c r="I871" s="147"/>
      <c r="J871" s="147"/>
      <c r="K871" s="147"/>
      <c r="L871" s="147"/>
      <c r="M871" s="147"/>
      <c r="N871" s="147"/>
      <c r="O871" s="147"/>
      <c r="P871" s="147"/>
      <c r="Q871" s="147"/>
      <c r="R871" s="147"/>
      <c r="S871" s="147"/>
      <c r="T871" s="147"/>
      <c r="U871" s="147"/>
      <c r="V871" s="147"/>
      <c r="W871" s="147"/>
    </row>
    <row r="872" spans="1:23" ht="12.75" customHeight="1" x14ac:dyDescent="0.15">
      <c r="A872" s="147"/>
      <c r="B872" s="150"/>
      <c r="C872" s="90"/>
      <c r="D872" s="146"/>
      <c r="E872" s="82"/>
      <c r="F872" s="147"/>
      <c r="G872" s="147"/>
      <c r="H872" s="147"/>
      <c r="I872" s="147"/>
      <c r="J872" s="147"/>
      <c r="K872" s="147"/>
      <c r="L872" s="147"/>
      <c r="M872" s="147"/>
      <c r="N872" s="147"/>
      <c r="O872" s="147"/>
      <c r="P872" s="147"/>
      <c r="Q872" s="147"/>
      <c r="R872" s="147"/>
      <c r="S872" s="147"/>
      <c r="T872" s="147"/>
      <c r="U872" s="147"/>
      <c r="V872" s="147"/>
      <c r="W872" s="147"/>
    </row>
    <row r="873" spans="1:23" ht="12.75" customHeight="1" x14ac:dyDescent="0.15">
      <c r="A873" s="147"/>
      <c r="B873" s="150"/>
      <c r="C873" s="90"/>
      <c r="D873" s="146"/>
      <c r="E873" s="82"/>
      <c r="F873" s="147"/>
      <c r="G873" s="147"/>
      <c r="H873" s="147"/>
      <c r="I873" s="147"/>
      <c r="J873" s="147"/>
      <c r="K873" s="147"/>
      <c r="L873" s="147"/>
      <c r="M873" s="147"/>
      <c r="N873" s="147"/>
      <c r="O873" s="147"/>
      <c r="P873" s="147"/>
      <c r="Q873" s="147"/>
      <c r="R873" s="147"/>
      <c r="S873" s="147"/>
      <c r="T873" s="147"/>
      <c r="U873" s="147"/>
      <c r="V873" s="147"/>
      <c r="W873" s="147"/>
    </row>
    <row r="874" spans="1:23" ht="12.75" customHeight="1" x14ac:dyDescent="0.15">
      <c r="A874" s="147"/>
      <c r="B874" s="150"/>
      <c r="C874" s="90"/>
      <c r="D874" s="146"/>
      <c r="E874" s="82"/>
      <c r="F874" s="147"/>
      <c r="G874" s="147"/>
      <c r="H874" s="147"/>
      <c r="I874" s="147"/>
      <c r="J874" s="147"/>
      <c r="K874" s="147"/>
      <c r="L874" s="147"/>
      <c r="M874" s="147"/>
      <c r="N874" s="147"/>
      <c r="O874" s="147"/>
      <c r="P874" s="147"/>
      <c r="Q874" s="147"/>
      <c r="R874" s="147"/>
      <c r="S874" s="147"/>
      <c r="T874" s="147"/>
      <c r="U874" s="147"/>
      <c r="V874" s="147"/>
      <c r="W874" s="147"/>
    </row>
    <row r="875" spans="1:23" ht="12.75" customHeight="1" x14ac:dyDescent="0.15">
      <c r="A875" s="147"/>
      <c r="B875" s="150"/>
      <c r="C875" s="90"/>
      <c r="D875" s="146"/>
      <c r="E875" s="82"/>
      <c r="F875" s="147"/>
      <c r="G875" s="147"/>
      <c r="H875" s="147"/>
      <c r="I875" s="147"/>
      <c r="J875" s="147"/>
      <c r="K875" s="147"/>
      <c r="L875" s="147"/>
      <c r="M875" s="147"/>
      <c r="N875" s="147"/>
      <c r="O875" s="147"/>
      <c r="P875" s="147"/>
      <c r="Q875" s="147"/>
      <c r="R875" s="147"/>
      <c r="S875" s="147"/>
      <c r="T875" s="147"/>
      <c r="U875" s="147"/>
      <c r="V875" s="147"/>
      <c r="W875" s="147"/>
    </row>
    <row r="876" spans="1:23" ht="12.75" customHeight="1" x14ac:dyDescent="0.15">
      <c r="A876" s="147"/>
      <c r="B876" s="150"/>
      <c r="C876" s="90"/>
      <c r="D876" s="146"/>
      <c r="E876" s="82"/>
      <c r="F876" s="147"/>
      <c r="G876" s="147"/>
      <c r="H876" s="147"/>
      <c r="I876" s="147"/>
      <c r="J876" s="147"/>
      <c r="K876" s="147"/>
      <c r="L876" s="147"/>
      <c r="M876" s="147"/>
      <c r="N876" s="147"/>
      <c r="O876" s="147"/>
      <c r="P876" s="147"/>
      <c r="Q876" s="147"/>
      <c r="R876" s="147"/>
      <c r="S876" s="147"/>
      <c r="T876" s="147"/>
      <c r="U876" s="147"/>
      <c r="V876" s="147"/>
      <c r="W876" s="147"/>
    </row>
    <row r="877" spans="1:23" ht="12.75" customHeight="1" x14ac:dyDescent="0.15">
      <c r="A877" s="147"/>
      <c r="B877" s="150"/>
      <c r="C877" s="90"/>
      <c r="D877" s="146"/>
      <c r="E877" s="82"/>
      <c r="F877" s="147"/>
      <c r="G877" s="147"/>
      <c r="H877" s="147"/>
      <c r="I877" s="147"/>
      <c r="J877" s="147"/>
      <c r="K877" s="147"/>
      <c r="L877" s="147"/>
      <c r="M877" s="147"/>
      <c r="N877" s="147"/>
      <c r="O877" s="147"/>
      <c r="P877" s="147"/>
      <c r="Q877" s="147"/>
      <c r="R877" s="147"/>
      <c r="S877" s="147"/>
      <c r="T877" s="147"/>
      <c r="U877" s="147"/>
      <c r="V877" s="147"/>
      <c r="W877" s="147"/>
    </row>
    <row r="878" spans="1:23" ht="12.75" customHeight="1" x14ac:dyDescent="0.15">
      <c r="A878" s="147"/>
      <c r="B878" s="150"/>
      <c r="C878" s="90"/>
      <c r="D878" s="146"/>
      <c r="E878" s="82"/>
      <c r="F878" s="147"/>
      <c r="G878" s="147"/>
      <c r="H878" s="147"/>
      <c r="I878" s="147"/>
      <c r="J878" s="147"/>
      <c r="K878" s="147"/>
      <c r="L878" s="147"/>
      <c r="M878" s="147"/>
      <c r="N878" s="147"/>
      <c r="O878" s="147"/>
      <c r="P878" s="147"/>
      <c r="Q878" s="147"/>
      <c r="R878" s="147"/>
      <c r="S878" s="147"/>
      <c r="T878" s="147"/>
      <c r="U878" s="147"/>
      <c r="V878" s="147"/>
      <c r="W878" s="147"/>
    </row>
    <row r="879" spans="1:23" ht="12.75" customHeight="1" x14ac:dyDescent="0.15">
      <c r="A879" s="147"/>
      <c r="B879" s="150"/>
      <c r="C879" s="90"/>
      <c r="D879" s="146"/>
      <c r="E879" s="82"/>
      <c r="F879" s="147"/>
      <c r="G879" s="147"/>
      <c r="H879" s="147"/>
      <c r="I879" s="147"/>
      <c r="J879" s="147"/>
      <c r="K879" s="147"/>
      <c r="L879" s="147"/>
      <c r="M879" s="147"/>
      <c r="N879" s="147"/>
      <c r="O879" s="147"/>
      <c r="P879" s="147"/>
      <c r="Q879" s="147"/>
      <c r="R879" s="147"/>
      <c r="S879" s="147"/>
      <c r="T879" s="147"/>
      <c r="U879" s="147"/>
      <c r="V879" s="147"/>
      <c r="W879" s="147"/>
    </row>
    <row r="880" spans="1:23" ht="12.75" customHeight="1" x14ac:dyDescent="0.15">
      <c r="A880" s="147"/>
      <c r="B880" s="150"/>
      <c r="C880" s="90"/>
      <c r="D880" s="146"/>
      <c r="E880" s="82"/>
      <c r="F880" s="147"/>
      <c r="G880" s="147"/>
      <c r="H880" s="147"/>
      <c r="I880" s="147"/>
      <c r="J880" s="147"/>
      <c r="K880" s="147"/>
      <c r="L880" s="147"/>
      <c r="M880" s="147"/>
      <c r="N880" s="147"/>
      <c r="O880" s="147"/>
      <c r="P880" s="147"/>
      <c r="Q880" s="147"/>
      <c r="R880" s="147"/>
      <c r="S880" s="147"/>
      <c r="T880" s="147"/>
      <c r="U880" s="147"/>
      <c r="V880" s="147"/>
      <c r="W880" s="147"/>
    </row>
    <row r="881" spans="1:23" ht="12.75" customHeight="1" x14ac:dyDescent="0.15">
      <c r="A881" s="147"/>
      <c r="B881" s="150"/>
      <c r="C881" s="90"/>
      <c r="D881" s="146"/>
      <c r="E881" s="82"/>
      <c r="F881" s="147"/>
      <c r="G881" s="147"/>
      <c r="H881" s="147"/>
      <c r="I881" s="147"/>
      <c r="J881" s="147"/>
      <c r="K881" s="147"/>
      <c r="L881" s="147"/>
      <c r="M881" s="147"/>
      <c r="N881" s="147"/>
      <c r="O881" s="147"/>
      <c r="P881" s="147"/>
      <c r="Q881" s="147"/>
      <c r="R881" s="147"/>
      <c r="S881" s="147"/>
      <c r="T881" s="147"/>
      <c r="U881" s="147"/>
      <c r="V881" s="147"/>
      <c r="W881" s="147"/>
    </row>
    <row r="882" spans="1:23" ht="12.75" customHeight="1" x14ac:dyDescent="0.15">
      <c r="A882" s="147"/>
      <c r="B882" s="150"/>
      <c r="C882" s="90"/>
      <c r="D882" s="146"/>
      <c r="E882" s="82"/>
      <c r="F882" s="147"/>
      <c r="G882" s="147"/>
      <c r="H882" s="147"/>
      <c r="I882" s="147"/>
      <c r="J882" s="147"/>
      <c r="K882" s="147"/>
      <c r="L882" s="147"/>
      <c r="M882" s="147"/>
      <c r="N882" s="147"/>
      <c r="O882" s="147"/>
      <c r="P882" s="147"/>
      <c r="Q882" s="147"/>
      <c r="R882" s="147"/>
      <c r="S882" s="147"/>
      <c r="T882" s="147"/>
      <c r="U882" s="147"/>
      <c r="V882" s="147"/>
      <c r="W882" s="147"/>
    </row>
    <row r="883" spans="1:23" ht="12.75" customHeight="1" x14ac:dyDescent="0.15">
      <c r="A883" s="147"/>
      <c r="B883" s="150"/>
      <c r="C883" s="90"/>
      <c r="D883" s="146"/>
      <c r="E883" s="82"/>
      <c r="F883" s="147"/>
      <c r="G883" s="147"/>
      <c r="H883" s="147"/>
      <c r="I883" s="147"/>
      <c r="J883" s="147"/>
      <c r="K883" s="147"/>
      <c r="L883" s="147"/>
      <c r="M883" s="147"/>
      <c r="N883" s="147"/>
      <c r="O883" s="147"/>
      <c r="P883" s="147"/>
      <c r="Q883" s="147"/>
      <c r="R883" s="147"/>
      <c r="S883" s="147"/>
      <c r="T883" s="147"/>
      <c r="U883" s="147"/>
      <c r="V883" s="147"/>
      <c r="W883" s="147"/>
    </row>
    <row r="884" spans="1:23" ht="12.75" customHeight="1" x14ac:dyDescent="0.15">
      <c r="A884" s="147"/>
      <c r="B884" s="150"/>
      <c r="C884" s="90"/>
      <c r="D884" s="146"/>
      <c r="E884" s="82"/>
      <c r="F884" s="147"/>
      <c r="G884" s="147"/>
      <c r="H884" s="147"/>
      <c r="I884" s="147"/>
      <c r="J884" s="147"/>
      <c r="K884" s="147"/>
      <c r="L884" s="147"/>
      <c r="M884" s="147"/>
      <c r="N884" s="147"/>
      <c r="O884" s="147"/>
      <c r="P884" s="147"/>
      <c r="Q884" s="147"/>
      <c r="R884" s="147"/>
      <c r="S884" s="147"/>
      <c r="T884" s="147"/>
      <c r="U884" s="147"/>
      <c r="V884" s="147"/>
      <c r="W884" s="147"/>
    </row>
    <row r="885" spans="1:23" ht="12.75" customHeight="1" x14ac:dyDescent="0.15">
      <c r="A885" s="147"/>
      <c r="B885" s="150"/>
      <c r="C885" s="90"/>
      <c r="D885" s="146"/>
      <c r="E885" s="82"/>
      <c r="F885" s="147"/>
      <c r="G885" s="147"/>
      <c r="H885" s="147"/>
      <c r="I885" s="147"/>
      <c r="J885" s="147"/>
      <c r="K885" s="147"/>
      <c r="L885" s="147"/>
      <c r="M885" s="147"/>
      <c r="N885" s="147"/>
      <c r="O885" s="147"/>
      <c r="P885" s="147"/>
      <c r="Q885" s="147"/>
      <c r="R885" s="147"/>
      <c r="S885" s="147"/>
      <c r="T885" s="147"/>
      <c r="U885" s="147"/>
      <c r="V885" s="147"/>
      <c r="W885" s="147"/>
    </row>
    <row r="886" spans="1:23" ht="12.75" customHeight="1" x14ac:dyDescent="0.15">
      <c r="A886" s="147"/>
      <c r="B886" s="150"/>
      <c r="C886" s="90"/>
      <c r="D886" s="146"/>
      <c r="E886" s="82"/>
      <c r="F886" s="147"/>
      <c r="G886" s="147"/>
      <c r="H886" s="147"/>
      <c r="I886" s="147"/>
      <c r="J886" s="147"/>
      <c r="K886" s="147"/>
      <c r="L886" s="147"/>
      <c r="M886" s="147"/>
      <c r="N886" s="147"/>
      <c r="O886" s="147"/>
      <c r="P886" s="147"/>
      <c r="Q886" s="147"/>
      <c r="R886" s="147"/>
      <c r="S886" s="147"/>
      <c r="T886" s="147"/>
      <c r="U886" s="147"/>
      <c r="V886" s="147"/>
      <c r="W886" s="147"/>
    </row>
    <row r="887" spans="1:23" ht="12.75" customHeight="1" x14ac:dyDescent="0.15">
      <c r="A887" s="147"/>
      <c r="B887" s="150"/>
      <c r="C887" s="90"/>
      <c r="D887" s="146"/>
      <c r="E887" s="82"/>
      <c r="F887" s="147"/>
      <c r="G887" s="147"/>
      <c r="H887" s="147"/>
      <c r="I887" s="147"/>
      <c r="J887" s="147"/>
      <c r="K887" s="147"/>
      <c r="L887" s="147"/>
      <c r="M887" s="147"/>
      <c r="N887" s="147"/>
      <c r="O887" s="147"/>
      <c r="P887" s="147"/>
      <c r="Q887" s="147"/>
      <c r="R887" s="147"/>
      <c r="S887" s="147"/>
      <c r="T887" s="147"/>
      <c r="U887" s="147"/>
      <c r="V887" s="147"/>
      <c r="W887" s="147"/>
    </row>
    <row r="888" spans="1:23" ht="12.75" customHeight="1" x14ac:dyDescent="0.15">
      <c r="A888" s="147"/>
      <c r="B888" s="150"/>
      <c r="C888" s="90"/>
      <c r="D888" s="146"/>
      <c r="E888" s="82"/>
      <c r="F888" s="147"/>
      <c r="G888" s="147"/>
      <c r="H888" s="147"/>
      <c r="I888" s="147"/>
      <c r="J888" s="147"/>
      <c r="K888" s="147"/>
      <c r="L888" s="147"/>
      <c r="M888" s="147"/>
      <c r="N888" s="147"/>
      <c r="O888" s="147"/>
      <c r="P888" s="147"/>
      <c r="Q888" s="147"/>
      <c r="R888" s="147"/>
      <c r="S888" s="147"/>
      <c r="T888" s="147"/>
      <c r="U888" s="147"/>
      <c r="V888" s="147"/>
      <c r="W888" s="147"/>
    </row>
    <row r="889" spans="1:23" ht="12.75" customHeight="1" x14ac:dyDescent="0.15">
      <c r="A889" s="147"/>
      <c r="B889" s="150"/>
      <c r="C889" s="90"/>
      <c r="D889" s="146"/>
      <c r="E889" s="82"/>
      <c r="F889" s="147"/>
      <c r="G889" s="147"/>
      <c r="H889" s="147"/>
      <c r="I889" s="147"/>
      <c r="J889" s="147"/>
      <c r="K889" s="147"/>
      <c r="L889" s="147"/>
      <c r="M889" s="147"/>
      <c r="N889" s="147"/>
      <c r="O889" s="147"/>
      <c r="P889" s="147"/>
      <c r="Q889" s="147"/>
      <c r="R889" s="147"/>
      <c r="S889" s="147"/>
      <c r="T889" s="147"/>
      <c r="U889" s="147"/>
      <c r="V889" s="147"/>
      <c r="W889" s="147"/>
    </row>
    <row r="890" spans="1:23" ht="12.75" customHeight="1" x14ac:dyDescent="0.15">
      <c r="A890" s="147"/>
      <c r="B890" s="150"/>
      <c r="C890" s="90"/>
      <c r="D890" s="146"/>
      <c r="E890" s="82"/>
      <c r="F890" s="147"/>
      <c r="G890" s="147"/>
      <c r="H890" s="147"/>
      <c r="I890" s="147"/>
      <c r="J890" s="147"/>
      <c r="K890" s="147"/>
      <c r="L890" s="147"/>
      <c r="M890" s="147"/>
      <c r="N890" s="147"/>
      <c r="O890" s="147"/>
      <c r="P890" s="147"/>
      <c r="Q890" s="147"/>
      <c r="R890" s="147"/>
      <c r="S890" s="147"/>
      <c r="T890" s="147"/>
      <c r="U890" s="147"/>
      <c r="V890" s="147"/>
      <c r="W890" s="147"/>
    </row>
    <row r="891" spans="1:23" ht="12.75" customHeight="1" x14ac:dyDescent="0.15">
      <c r="A891" s="147"/>
      <c r="B891" s="150"/>
      <c r="C891" s="90"/>
      <c r="D891" s="146"/>
      <c r="E891" s="82"/>
      <c r="F891" s="147"/>
      <c r="G891" s="147"/>
      <c r="H891" s="147"/>
      <c r="I891" s="147"/>
      <c r="J891" s="147"/>
      <c r="K891" s="147"/>
      <c r="L891" s="147"/>
      <c r="M891" s="147"/>
      <c r="N891" s="147"/>
      <c r="O891" s="147"/>
      <c r="P891" s="147"/>
      <c r="Q891" s="147"/>
      <c r="R891" s="147"/>
      <c r="S891" s="147"/>
      <c r="T891" s="147"/>
      <c r="U891" s="147"/>
      <c r="V891" s="147"/>
      <c r="W891" s="147"/>
    </row>
    <row r="892" spans="1:23" ht="12.75" customHeight="1" x14ac:dyDescent="0.15">
      <c r="A892" s="147"/>
      <c r="B892" s="150"/>
      <c r="C892" s="90"/>
      <c r="D892" s="146"/>
      <c r="E892" s="82"/>
      <c r="F892" s="147"/>
      <c r="G892" s="147"/>
      <c r="H892" s="147"/>
      <c r="I892" s="147"/>
      <c r="J892" s="147"/>
      <c r="K892" s="147"/>
      <c r="L892" s="147"/>
      <c r="M892" s="147"/>
      <c r="N892" s="147"/>
      <c r="O892" s="147"/>
      <c r="P892" s="147"/>
      <c r="Q892" s="147"/>
      <c r="R892" s="147"/>
      <c r="S892" s="147"/>
      <c r="T892" s="147"/>
      <c r="U892" s="147"/>
      <c r="V892" s="147"/>
      <c r="W892" s="147"/>
    </row>
    <row r="893" spans="1:23" ht="12.75" customHeight="1" x14ac:dyDescent="0.15">
      <c r="A893" s="147"/>
      <c r="B893" s="150"/>
      <c r="C893" s="90"/>
      <c r="D893" s="146"/>
      <c r="E893" s="82"/>
      <c r="F893" s="147"/>
      <c r="G893" s="147"/>
      <c r="H893" s="147"/>
      <c r="I893" s="147"/>
      <c r="J893" s="147"/>
      <c r="K893" s="147"/>
      <c r="L893" s="147"/>
      <c r="M893" s="147"/>
      <c r="N893" s="147"/>
      <c r="O893" s="147"/>
      <c r="P893" s="147"/>
      <c r="Q893" s="147"/>
      <c r="R893" s="147"/>
      <c r="S893" s="147"/>
      <c r="T893" s="147"/>
      <c r="U893" s="147"/>
      <c r="V893" s="147"/>
      <c r="W893" s="147"/>
    </row>
    <row r="894" spans="1:23" ht="12.75" customHeight="1" x14ac:dyDescent="0.15">
      <c r="A894" s="147"/>
      <c r="B894" s="150"/>
      <c r="C894" s="90"/>
      <c r="D894" s="146"/>
      <c r="E894" s="82"/>
      <c r="F894" s="147"/>
      <c r="G894" s="147"/>
      <c r="H894" s="147"/>
      <c r="I894" s="147"/>
      <c r="J894" s="147"/>
      <c r="K894" s="147"/>
      <c r="L894" s="147"/>
      <c r="M894" s="147"/>
      <c r="N894" s="147"/>
      <c r="O894" s="147"/>
      <c r="P894" s="147"/>
      <c r="Q894" s="147"/>
      <c r="R894" s="147"/>
      <c r="S894" s="147"/>
      <c r="T894" s="147"/>
      <c r="U894" s="147"/>
      <c r="V894" s="147"/>
      <c r="W894" s="147"/>
    </row>
    <row r="895" spans="1:23" ht="12.75" customHeight="1" x14ac:dyDescent="0.15">
      <c r="A895" s="147"/>
      <c r="B895" s="150"/>
      <c r="C895" s="90"/>
      <c r="D895" s="146"/>
      <c r="E895" s="82"/>
      <c r="F895" s="147"/>
      <c r="G895" s="147"/>
      <c r="H895" s="147"/>
      <c r="I895" s="147"/>
      <c r="J895" s="147"/>
      <c r="K895" s="147"/>
      <c r="L895" s="147"/>
      <c r="M895" s="147"/>
      <c r="N895" s="147"/>
      <c r="O895" s="147"/>
      <c r="P895" s="147"/>
      <c r="Q895" s="147"/>
      <c r="R895" s="147"/>
      <c r="S895" s="147"/>
      <c r="T895" s="147"/>
      <c r="U895" s="147"/>
      <c r="V895" s="147"/>
      <c r="W895" s="147"/>
    </row>
    <row r="896" spans="1:23" ht="12.75" customHeight="1" x14ac:dyDescent="0.15">
      <c r="A896" s="147"/>
      <c r="B896" s="150"/>
      <c r="C896" s="90"/>
      <c r="D896" s="146"/>
      <c r="E896" s="82"/>
      <c r="F896" s="147"/>
      <c r="G896" s="147"/>
      <c r="H896" s="147"/>
      <c r="I896" s="147"/>
      <c r="J896" s="147"/>
      <c r="K896" s="147"/>
      <c r="L896" s="147"/>
      <c r="M896" s="147"/>
      <c r="N896" s="147"/>
      <c r="O896" s="147"/>
      <c r="P896" s="147"/>
      <c r="Q896" s="147"/>
      <c r="R896" s="147"/>
      <c r="S896" s="147"/>
      <c r="T896" s="147"/>
      <c r="U896" s="147"/>
      <c r="V896" s="147"/>
      <c r="W896" s="147"/>
    </row>
    <row r="897" spans="1:23" ht="12.75" customHeight="1" x14ac:dyDescent="0.15">
      <c r="A897" s="147"/>
      <c r="B897" s="150"/>
      <c r="C897" s="90"/>
      <c r="D897" s="146"/>
      <c r="E897" s="82"/>
      <c r="F897" s="147"/>
      <c r="G897" s="147"/>
      <c r="H897" s="147"/>
      <c r="I897" s="147"/>
      <c r="J897" s="147"/>
      <c r="K897" s="147"/>
      <c r="L897" s="147"/>
      <c r="M897" s="147"/>
      <c r="N897" s="147"/>
      <c r="O897" s="147"/>
      <c r="P897" s="147"/>
      <c r="Q897" s="147"/>
      <c r="R897" s="147"/>
      <c r="S897" s="147"/>
      <c r="T897" s="147"/>
      <c r="U897" s="147"/>
      <c r="V897" s="147"/>
      <c r="W897" s="147"/>
    </row>
    <row r="898" spans="1:23" ht="12.75" customHeight="1" x14ac:dyDescent="0.15">
      <c r="A898" s="147"/>
      <c r="B898" s="150"/>
      <c r="C898" s="90"/>
      <c r="D898" s="146"/>
      <c r="E898" s="82"/>
      <c r="F898" s="147"/>
      <c r="G898" s="147"/>
      <c r="H898" s="147"/>
      <c r="I898" s="147"/>
      <c r="J898" s="147"/>
      <c r="K898" s="147"/>
      <c r="L898" s="147"/>
      <c r="M898" s="147"/>
      <c r="N898" s="147"/>
      <c r="O898" s="147"/>
      <c r="P898" s="147"/>
      <c r="Q898" s="147"/>
      <c r="R898" s="147"/>
      <c r="S898" s="147"/>
      <c r="T898" s="147"/>
      <c r="U898" s="147"/>
      <c r="V898" s="147"/>
      <c r="W898" s="147"/>
    </row>
    <row r="899" spans="1:23" ht="12.75" customHeight="1" x14ac:dyDescent="0.15">
      <c r="A899" s="147"/>
      <c r="B899" s="150"/>
      <c r="C899" s="90"/>
      <c r="D899" s="146"/>
      <c r="E899" s="82"/>
      <c r="F899" s="147"/>
      <c r="G899" s="147"/>
      <c r="H899" s="147"/>
      <c r="I899" s="147"/>
      <c r="J899" s="147"/>
      <c r="K899" s="147"/>
      <c r="L899" s="147"/>
      <c r="M899" s="147"/>
      <c r="N899" s="147"/>
      <c r="O899" s="147"/>
      <c r="P899" s="147"/>
      <c r="Q899" s="147"/>
      <c r="R899" s="147"/>
      <c r="S899" s="147"/>
      <c r="T899" s="147"/>
      <c r="U899" s="147"/>
      <c r="V899" s="147"/>
      <c r="W899" s="147"/>
    </row>
    <row r="900" spans="1:23" ht="12.75" customHeight="1" x14ac:dyDescent="0.15">
      <c r="A900" s="147"/>
      <c r="B900" s="150"/>
      <c r="C900" s="90"/>
      <c r="D900" s="146"/>
      <c r="E900" s="82"/>
      <c r="F900" s="147"/>
      <c r="G900" s="147"/>
      <c r="H900" s="147"/>
      <c r="I900" s="147"/>
      <c r="J900" s="147"/>
      <c r="K900" s="147"/>
      <c r="L900" s="147"/>
      <c r="M900" s="147"/>
      <c r="N900" s="147"/>
      <c r="O900" s="147"/>
      <c r="P900" s="147"/>
      <c r="Q900" s="147"/>
      <c r="R900" s="147"/>
      <c r="S900" s="147"/>
      <c r="T900" s="147"/>
      <c r="U900" s="147"/>
      <c r="V900" s="147"/>
      <c r="W900" s="147"/>
    </row>
    <row r="901" spans="1:23" ht="12.75" customHeight="1" x14ac:dyDescent="0.15">
      <c r="A901" s="147"/>
      <c r="B901" s="150"/>
      <c r="C901" s="90"/>
      <c r="D901" s="146"/>
      <c r="E901" s="82"/>
      <c r="F901" s="147"/>
      <c r="G901" s="147"/>
      <c r="H901" s="147"/>
      <c r="I901" s="147"/>
      <c r="J901" s="147"/>
      <c r="K901" s="147"/>
      <c r="L901" s="147"/>
      <c r="M901" s="147"/>
      <c r="N901" s="147"/>
      <c r="O901" s="147"/>
      <c r="P901" s="147"/>
      <c r="Q901" s="147"/>
      <c r="R901" s="147"/>
      <c r="S901" s="147"/>
      <c r="T901" s="147"/>
      <c r="U901" s="147"/>
      <c r="V901" s="147"/>
      <c r="W901" s="147"/>
    </row>
    <row r="902" spans="1:23" ht="12.75" customHeight="1" x14ac:dyDescent="0.15">
      <c r="A902" s="147"/>
      <c r="B902" s="150"/>
      <c r="C902" s="90"/>
      <c r="D902" s="146"/>
      <c r="E902" s="82"/>
      <c r="F902" s="147"/>
      <c r="G902" s="147"/>
      <c r="H902" s="147"/>
      <c r="I902" s="147"/>
      <c r="J902" s="147"/>
      <c r="K902" s="147"/>
      <c r="L902" s="147"/>
      <c r="M902" s="147"/>
      <c r="N902" s="147"/>
      <c r="O902" s="147"/>
      <c r="P902" s="147"/>
      <c r="Q902" s="147"/>
      <c r="R902" s="147"/>
      <c r="S902" s="147"/>
      <c r="T902" s="147"/>
      <c r="U902" s="147"/>
      <c r="V902" s="147"/>
      <c r="W902" s="147"/>
    </row>
    <row r="903" spans="1:23" ht="12.75" customHeight="1" x14ac:dyDescent="0.15">
      <c r="A903" s="147"/>
      <c r="B903" s="150"/>
      <c r="C903" s="90"/>
      <c r="D903" s="146"/>
      <c r="E903" s="82"/>
      <c r="F903" s="147"/>
      <c r="G903" s="147"/>
      <c r="H903" s="147"/>
      <c r="I903" s="147"/>
      <c r="J903" s="147"/>
      <c r="K903" s="147"/>
      <c r="L903" s="147"/>
      <c r="M903" s="147"/>
      <c r="N903" s="147"/>
      <c r="O903" s="147"/>
      <c r="P903" s="147"/>
      <c r="Q903" s="147"/>
      <c r="R903" s="147"/>
      <c r="S903" s="147"/>
      <c r="T903" s="147"/>
      <c r="U903" s="147"/>
      <c r="V903" s="147"/>
      <c r="W903" s="147"/>
    </row>
    <row r="904" spans="1:23" ht="12.75" customHeight="1" x14ac:dyDescent="0.15">
      <c r="A904" s="147"/>
      <c r="B904" s="150"/>
      <c r="C904" s="90"/>
      <c r="D904" s="146"/>
      <c r="E904" s="82"/>
      <c r="F904" s="147"/>
      <c r="G904" s="147"/>
      <c r="H904" s="147"/>
      <c r="I904" s="147"/>
      <c r="J904" s="147"/>
      <c r="K904" s="147"/>
      <c r="L904" s="147"/>
      <c r="M904" s="147"/>
      <c r="N904" s="147"/>
      <c r="O904" s="147"/>
      <c r="P904" s="147"/>
      <c r="Q904" s="147"/>
      <c r="R904" s="147"/>
      <c r="S904" s="147"/>
      <c r="T904" s="147"/>
      <c r="U904" s="147"/>
      <c r="V904" s="147"/>
      <c r="W904" s="147"/>
    </row>
    <row r="905" spans="1:23" ht="12.75" customHeight="1" x14ac:dyDescent="0.15">
      <c r="A905" s="147"/>
      <c r="B905" s="150"/>
      <c r="C905" s="90"/>
      <c r="D905" s="146"/>
      <c r="E905" s="82"/>
      <c r="F905" s="147"/>
      <c r="G905" s="147"/>
      <c r="H905" s="147"/>
      <c r="I905" s="147"/>
      <c r="J905" s="147"/>
      <c r="K905" s="147"/>
      <c r="L905" s="147"/>
      <c r="M905" s="147"/>
      <c r="N905" s="147"/>
      <c r="O905" s="147"/>
      <c r="P905" s="147"/>
      <c r="Q905" s="147"/>
      <c r="R905" s="147"/>
      <c r="S905" s="147"/>
      <c r="T905" s="147"/>
      <c r="U905" s="147"/>
      <c r="V905" s="147"/>
      <c r="W905" s="147"/>
    </row>
    <row r="906" spans="1:23" ht="12.75" customHeight="1" x14ac:dyDescent="0.15">
      <c r="A906" s="147"/>
      <c r="B906" s="150"/>
      <c r="C906" s="90"/>
      <c r="D906" s="146"/>
      <c r="E906" s="82"/>
      <c r="F906" s="147"/>
      <c r="G906" s="147"/>
      <c r="H906" s="147"/>
      <c r="I906" s="147"/>
      <c r="J906" s="147"/>
      <c r="K906" s="147"/>
      <c r="L906" s="147"/>
      <c r="M906" s="147"/>
      <c r="N906" s="147"/>
      <c r="O906" s="147"/>
      <c r="P906" s="147"/>
      <c r="Q906" s="147"/>
      <c r="R906" s="147"/>
      <c r="S906" s="147"/>
      <c r="T906" s="147"/>
      <c r="U906" s="147"/>
      <c r="V906" s="147"/>
      <c r="W906" s="147"/>
    </row>
    <row r="907" spans="1:23" ht="12.75" customHeight="1" x14ac:dyDescent="0.15">
      <c r="A907" s="147"/>
      <c r="B907" s="150"/>
      <c r="C907" s="90"/>
      <c r="D907" s="146"/>
      <c r="E907" s="82"/>
      <c r="F907" s="147"/>
      <c r="G907" s="147"/>
      <c r="H907" s="147"/>
      <c r="I907" s="147"/>
      <c r="J907" s="147"/>
      <c r="K907" s="147"/>
      <c r="L907" s="147"/>
      <c r="M907" s="147"/>
      <c r="N907" s="147"/>
      <c r="O907" s="147"/>
      <c r="P907" s="147"/>
      <c r="Q907" s="147"/>
      <c r="R907" s="147"/>
      <c r="S907" s="147"/>
      <c r="T907" s="147"/>
      <c r="U907" s="147"/>
      <c r="V907" s="147"/>
      <c r="W907" s="147"/>
    </row>
  </sheetData>
  <mergeCells count="1">
    <mergeCell ref="B2:D2"/>
  </mergeCells>
  <phoneticPr fontId="30" type="noConversion"/>
  <pageMargins left="0.7" right="0.7" top="0.75" bottom="0.75" header="0.3" footer="0.3"/>
  <pageSetup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topLeftCell="B1" workbookViewId="0"/>
  </sheetViews>
  <sheetFormatPr baseColWidth="10" defaultColWidth="14.5" defaultRowHeight="15.75" customHeight="1" x14ac:dyDescent="0.15"/>
  <cols>
    <col min="1" max="1" width="5.5" hidden="1" customWidth="1"/>
    <col min="2" max="2" width="35.1640625" customWidth="1"/>
    <col min="3" max="3" width="12.83203125" customWidth="1"/>
    <col min="4" max="4" width="90" customWidth="1"/>
    <col min="5" max="5" width="13.5" customWidth="1"/>
    <col min="6" max="7" width="22.5" customWidth="1"/>
    <col min="8" max="8" width="46" customWidth="1"/>
    <col min="9" max="9" width="35.1640625" customWidth="1"/>
    <col min="10" max="26" width="8.83203125" customWidth="1"/>
  </cols>
  <sheetData>
    <row r="1" spans="1:26" ht="12.75" customHeight="1" x14ac:dyDescent="0.15">
      <c r="A1" s="8"/>
      <c r="B1" s="105" t="s">
        <v>216</v>
      </c>
      <c r="C1" s="106"/>
      <c r="D1" s="105"/>
      <c r="E1" s="35"/>
      <c r="F1" s="35"/>
      <c r="G1" s="35"/>
      <c r="H1" s="8"/>
      <c r="I1" s="8"/>
      <c r="J1" s="8"/>
      <c r="K1" s="8"/>
      <c r="L1" s="8"/>
      <c r="M1" s="8"/>
      <c r="N1" s="8"/>
      <c r="O1" s="8"/>
      <c r="P1" s="8"/>
      <c r="Q1" s="8"/>
      <c r="R1" s="8"/>
      <c r="S1" s="8"/>
      <c r="T1" s="8"/>
      <c r="U1" s="8"/>
      <c r="V1" s="8"/>
      <c r="W1" s="8"/>
      <c r="X1" s="8"/>
      <c r="Y1" s="8"/>
      <c r="Z1" s="8"/>
    </row>
    <row r="2" spans="1:26" ht="121" customHeight="1" x14ac:dyDescent="0.15">
      <c r="A2" s="8"/>
      <c r="B2" s="448" t="s">
        <v>1188</v>
      </c>
      <c r="C2" s="449"/>
      <c r="D2" s="449"/>
      <c r="E2" s="107"/>
      <c r="F2" s="108" t="s">
        <v>338</v>
      </c>
      <c r="G2" s="93"/>
      <c r="H2" s="8"/>
      <c r="I2" s="8"/>
      <c r="J2" s="8"/>
      <c r="K2" s="8"/>
      <c r="L2" s="8"/>
      <c r="M2" s="8"/>
      <c r="N2" s="8"/>
      <c r="O2" s="8"/>
      <c r="P2" s="8"/>
      <c r="Q2" s="8"/>
      <c r="R2" s="8"/>
      <c r="S2" s="8"/>
      <c r="T2" s="8"/>
      <c r="U2" s="8"/>
      <c r="V2" s="8"/>
      <c r="W2" s="8"/>
      <c r="X2" s="8"/>
      <c r="Y2" s="8"/>
      <c r="Z2" s="8"/>
    </row>
    <row r="3" spans="1:26" ht="36" customHeight="1" x14ac:dyDescent="0.15">
      <c r="A3" s="39"/>
      <c r="B3" s="36" t="s">
        <v>339</v>
      </c>
      <c r="C3" s="36" t="s">
        <v>1177</v>
      </c>
      <c r="D3" s="36" t="s">
        <v>341</v>
      </c>
      <c r="E3" s="36" t="s">
        <v>237</v>
      </c>
      <c r="F3" s="36" t="s">
        <v>342</v>
      </c>
      <c r="G3" s="36" t="s">
        <v>586</v>
      </c>
      <c r="H3" s="36" t="s">
        <v>218</v>
      </c>
      <c r="I3" s="36" t="s">
        <v>344</v>
      </c>
      <c r="J3" s="39"/>
      <c r="K3" s="39"/>
      <c r="L3" s="39"/>
      <c r="M3" s="39"/>
      <c r="N3" s="39"/>
      <c r="O3" s="39"/>
      <c r="P3" s="39"/>
      <c r="Q3" s="39"/>
      <c r="R3" s="39"/>
      <c r="S3" s="39"/>
      <c r="T3" s="39"/>
      <c r="U3" s="39"/>
      <c r="V3" s="39"/>
      <c r="W3" s="39"/>
      <c r="X3" s="39"/>
      <c r="Y3" s="39"/>
      <c r="Z3" s="39"/>
    </row>
    <row r="4" spans="1:26" ht="69" customHeight="1" x14ac:dyDescent="0.15">
      <c r="A4" s="35"/>
      <c r="B4" s="56" t="s">
        <v>33</v>
      </c>
      <c r="C4" s="58">
        <v>1</v>
      </c>
      <c r="D4" s="94" t="s">
        <v>587</v>
      </c>
      <c r="E4" s="58">
        <v>0</v>
      </c>
      <c r="F4" s="58">
        <v>1</v>
      </c>
      <c r="G4" s="58" t="s">
        <v>38</v>
      </c>
      <c r="H4" s="94" t="s">
        <v>588</v>
      </c>
      <c r="I4" s="94" t="s">
        <v>38</v>
      </c>
      <c r="J4" s="8"/>
      <c r="K4" s="8"/>
      <c r="L4" s="8"/>
      <c r="M4" s="8"/>
      <c r="N4" s="8"/>
      <c r="O4" s="8"/>
      <c r="P4" s="8"/>
      <c r="Q4" s="8"/>
      <c r="R4" s="8"/>
      <c r="S4" s="8"/>
      <c r="T4" s="8"/>
      <c r="U4" s="8"/>
      <c r="V4" s="8"/>
      <c r="W4" s="8"/>
      <c r="X4" s="8"/>
      <c r="Y4" s="8"/>
      <c r="Z4" s="8"/>
    </row>
    <row r="5" spans="1:26" ht="12.75" customHeight="1" x14ac:dyDescent="0.15">
      <c r="A5" s="35"/>
      <c r="B5" s="56" t="s">
        <v>37</v>
      </c>
      <c r="C5" s="58">
        <v>1</v>
      </c>
      <c r="D5" s="94" t="s">
        <v>38</v>
      </c>
      <c r="E5" s="58">
        <v>1</v>
      </c>
      <c r="F5" s="58">
        <v>0</v>
      </c>
      <c r="G5" s="58" t="s">
        <v>38</v>
      </c>
      <c r="H5" s="96" t="s">
        <v>38</v>
      </c>
      <c r="I5" s="96" t="s">
        <v>38</v>
      </c>
      <c r="J5" s="8"/>
      <c r="K5" s="8"/>
      <c r="L5" s="8"/>
      <c r="M5" s="8"/>
      <c r="N5" s="8"/>
      <c r="O5" s="8"/>
      <c r="P5" s="8"/>
      <c r="Q5" s="8"/>
      <c r="R5" s="8"/>
      <c r="S5" s="8"/>
      <c r="T5" s="8"/>
      <c r="U5" s="8"/>
      <c r="V5" s="8"/>
      <c r="W5" s="8"/>
      <c r="X5" s="8"/>
      <c r="Y5" s="8"/>
      <c r="Z5" s="8"/>
    </row>
    <row r="6" spans="1:26" ht="12.75" customHeight="1" x14ac:dyDescent="0.15">
      <c r="A6" s="58"/>
      <c r="B6" s="109" t="s">
        <v>39</v>
      </c>
      <c r="C6" s="95">
        <v>0</v>
      </c>
      <c r="D6" s="94" t="s">
        <v>38</v>
      </c>
      <c r="E6" s="58" t="s">
        <v>38</v>
      </c>
      <c r="F6" s="58" t="s">
        <v>38</v>
      </c>
      <c r="G6" s="58">
        <v>1</v>
      </c>
      <c r="H6" s="96" t="s">
        <v>38</v>
      </c>
      <c r="I6" s="96" t="s">
        <v>38</v>
      </c>
      <c r="J6" s="8"/>
      <c r="K6" s="8"/>
      <c r="L6" s="8"/>
      <c r="M6" s="8"/>
      <c r="N6" s="8"/>
      <c r="O6" s="8"/>
      <c r="P6" s="8"/>
      <c r="Q6" s="8"/>
      <c r="R6" s="8"/>
      <c r="S6" s="8"/>
      <c r="T6" s="8"/>
      <c r="U6" s="8"/>
      <c r="V6" s="8"/>
      <c r="W6" s="8"/>
      <c r="X6" s="8"/>
      <c r="Y6" s="8"/>
      <c r="Z6" s="8"/>
    </row>
    <row r="7" spans="1:26" ht="12.75" customHeight="1" x14ac:dyDescent="0.15">
      <c r="A7" s="91"/>
      <c r="B7" s="11" t="s">
        <v>40</v>
      </c>
      <c r="C7" s="95">
        <v>1</v>
      </c>
      <c r="D7" s="94" t="s">
        <v>589</v>
      </c>
      <c r="E7" s="58">
        <v>1</v>
      </c>
      <c r="F7" s="58">
        <v>0</v>
      </c>
      <c r="G7" s="58" t="s">
        <v>38</v>
      </c>
      <c r="H7" s="96" t="s">
        <v>590</v>
      </c>
      <c r="I7" s="96" t="s">
        <v>38</v>
      </c>
      <c r="J7" s="91"/>
      <c r="K7" s="91"/>
      <c r="L7" s="91"/>
      <c r="M7" s="91"/>
      <c r="N7" s="91"/>
      <c r="O7" s="91"/>
      <c r="P7" s="91"/>
      <c r="Q7" s="91"/>
      <c r="R7" s="91"/>
      <c r="S7" s="91"/>
      <c r="T7" s="91"/>
      <c r="U7" s="91"/>
      <c r="V7" s="91"/>
      <c r="W7" s="91"/>
      <c r="X7" s="91"/>
      <c r="Y7" s="91"/>
      <c r="Z7" s="91"/>
    </row>
    <row r="8" spans="1:26" ht="23" customHeight="1" x14ac:dyDescent="0.15">
      <c r="A8" s="91"/>
      <c r="B8" s="11" t="s">
        <v>44</v>
      </c>
      <c r="C8" s="66">
        <v>1</v>
      </c>
      <c r="D8" s="94" t="s">
        <v>591</v>
      </c>
      <c r="E8" s="58">
        <v>1</v>
      </c>
      <c r="F8" s="58">
        <v>0</v>
      </c>
      <c r="G8" s="58" t="s">
        <v>38</v>
      </c>
      <c r="H8" s="94" t="s">
        <v>591</v>
      </c>
      <c r="I8" s="96" t="s">
        <v>38</v>
      </c>
      <c r="J8" s="91"/>
      <c r="K8" s="91"/>
      <c r="L8" s="91"/>
      <c r="M8" s="91"/>
      <c r="N8" s="91"/>
      <c r="O8" s="91"/>
      <c r="P8" s="91"/>
      <c r="Q8" s="91"/>
      <c r="R8" s="91"/>
      <c r="S8" s="91"/>
      <c r="T8" s="91"/>
      <c r="U8" s="91"/>
      <c r="V8" s="91"/>
      <c r="W8" s="91"/>
      <c r="X8" s="91"/>
      <c r="Y8" s="91"/>
      <c r="Z8" s="91"/>
    </row>
    <row r="9" spans="1:26" ht="39" customHeight="1" x14ac:dyDescent="0.15">
      <c r="A9" s="91"/>
      <c r="B9" s="13" t="s">
        <v>46</v>
      </c>
      <c r="C9" s="66">
        <v>1</v>
      </c>
      <c r="D9" s="79" t="s">
        <v>592</v>
      </c>
      <c r="E9" s="58">
        <v>1</v>
      </c>
      <c r="F9" s="58">
        <v>0</v>
      </c>
      <c r="G9" s="58" t="s">
        <v>38</v>
      </c>
      <c r="H9" s="94" t="s">
        <v>593</v>
      </c>
      <c r="I9" s="96" t="s">
        <v>38</v>
      </c>
      <c r="J9" s="91"/>
      <c r="K9" s="91"/>
      <c r="L9" s="91"/>
      <c r="M9" s="91"/>
      <c r="N9" s="91"/>
      <c r="O9" s="91"/>
      <c r="P9" s="91"/>
      <c r="Q9" s="91"/>
      <c r="R9" s="91"/>
      <c r="S9" s="91"/>
      <c r="T9" s="91"/>
      <c r="U9" s="91"/>
      <c r="V9" s="91"/>
      <c r="W9" s="91"/>
      <c r="X9" s="91"/>
      <c r="Y9" s="91"/>
      <c r="Z9" s="91"/>
    </row>
    <row r="10" spans="1:26" ht="12.75" customHeight="1" x14ac:dyDescent="0.15">
      <c r="A10" s="112"/>
      <c r="B10" s="121" t="s">
        <v>48</v>
      </c>
      <c r="C10" s="67" t="s">
        <v>38</v>
      </c>
      <c r="D10" s="67" t="s">
        <v>38</v>
      </c>
      <c r="E10" s="65">
        <v>0</v>
      </c>
      <c r="F10" s="65">
        <v>0</v>
      </c>
      <c r="G10" s="65">
        <v>1</v>
      </c>
      <c r="H10" s="94" t="s">
        <v>38</v>
      </c>
      <c r="I10" s="94" t="s">
        <v>38</v>
      </c>
      <c r="J10" s="114"/>
      <c r="K10" s="114"/>
      <c r="L10" s="114"/>
      <c r="M10" s="114"/>
      <c r="N10" s="114"/>
      <c r="O10" s="114"/>
      <c r="P10" s="114"/>
      <c r="Q10" s="114"/>
      <c r="R10" s="114"/>
      <c r="S10" s="114"/>
      <c r="T10" s="114"/>
      <c r="U10" s="114"/>
      <c r="V10" s="114"/>
      <c r="W10" s="114"/>
      <c r="X10" s="114"/>
      <c r="Y10" s="114"/>
      <c r="Z10" s="114"/>
    </row>
    <row r="11" spans="1:26" ht="40" customHeight="1" x14ac:dyDescent="0.15">
      <c r="A11" s="91"/>
      <c r="B11" s="97" t="s">
        <v>248</v>
      </c>
      <c r="C11" s="67" t="s">
        <v>38</v>
      </c>
      <c r="D11" s="79" t="s">
        <v>594</v>
      </c>
      <c r="E11" s="65">
        <v>0</v>
      </c>
      <c r="F11" s="65">
        <v>0</v>
      </c>
      <c r="G11" s="65">
        <v>1</v>
      </c>
      <c r="H11" s="94" t="s">
        <v>38</v>
      </c>
      <c r="I11" s="94" t="s">
        <v>38</v>
      </c>
      <c r="J11" s="91"/>
      <c r="K11" s="91"/>
      <c r="L11" s="91"/>
      <c r="M11" s="91"/>
      <c r="N11" s="91"/>
      <c r="O11" s="91"/>
      <c r="P11" s="91"/>
      <c r="Q11" s="91"/>
      <c r="R11" s="91"/>
      <c r="S11" s="91"/>
      <c r="T11" s="91"/>
      <c r="U11" s="91"/>
      <c r="V11" s="91"/>
      <c r="W11" s="91"/>
      <c r="X11" s="91"/>
      <c r="Y11" s="91"/>
      <c r="Z11" s="91"/>
    </row>
    <row r="12" spans="1:26" ht="12.75" customHeight="1" x14ac:dyDescent="0.15">
      <c r="A12" s="8"/>
      <c r="B12" s="20" t="s">
        <v>52</v>
      </c>
      <c r="C12" s="67">
        <v>1</v>
      </c>
      <c r="D12" s="67" t="s">
        <v>38</v>
      </c>
      <c r="E12" s="67" t="s">
        <v>38</v>
      </c>
      <c r="F12" s="67" t="s">
        <v>38</v>
      </c>
      <c r="G12" s="67" t="s">
        <v>38</v>
      </c>
      <c r="H12" s="94" t="s">
        <v>38</v>
      </c>
      <c r="I12" s="94" t="s">
        <v>38</v>
      </c>
      <c r="J12" s="8"/>
      <c r="K12" s="8"/>
      <c r="L12" s="8"/>
      <c r="M12" s="8"/>
      <c r="N12" s="8"/>
      <c r="O12" s="8"/>
      <c r="P12" s="8"/>
      <c r="Q12" s="8"/>
      <c r="R12" s="8"/>
      <c r="S12" s="8"/>
      <c r="T12" s="8"/>
      <c r="U12" s="8"/>
      <c r="V12" s="8"/>
      <c r="W12" s="8"/>
      <c r="X12" s="8"/>
      <c r="Y12" s="8"/>
      <c r="Z12" s="8"/>
    </row>
    <row r="13" spans="1:26" ht="12.75" customHeight="1" x14ac:dyDescent="0.15">
      <c r="A13" s="8"/>
      <c r="B13" s="81" t="s">
        <v>54</v>
      </c>
      <c r="C13" s="58" t="s">
        <v>38</v>
      </c>
      <c r="D13" s="66" t="s">
        <v>38</v>
      </c>
      <c r="E13" s="58" t="s">
        <v>38</v>
      </c>
      <c r="F13" s="58" t="s">
        <v>38</v>
      </c>
      <c r="G13" s="58" t="s">
        <v>38</v>
      </c>
      <c r="H13" s="94" t="s">
        <v>38</v>
      </c>
      <c r="I13" s="94" t="s">
        <v>38</v>
      </c>
      <c r="J13" s="8"/>
      <c r="K13" s="8"/>
      <c r="L13" s="8"/>
      <c r="M13" s="8"/>
      <c r="N13" s="8"/>
      <c r="O13" s="8"/>
      <c r="P13" s="8"/>
      <c r="Q13" s="8"/>
      <c r="R13" s="8"/>
      <c r="S13" s="8"/>
      <c r="T13" s="8"/>
      <c r="U13" s="8"/>
      <c r="V13" s="8"/>
      <c r="W13" s="8"/>
      <c r="X13" s="8"/>
      <c r="Y13" s="8"/>
      <c r="Z13" s="8"/>
    </row>
    <row r="14" spans="1:26" ht="369" customHeight="1" x14ac:dyDescent="0.15">
      <c r="A14" s="8"/>
      <c r="B14" s="97" t="s">
        <v>56</v>
      </c>
      <c r="C14" s="67" t="s">
        <v>38</v>
      </c>
      <c r="D14" s="18" t="s">
        <v>595</v>
      </c>
      <c r="E14" s="65">
        <v>1</v>
      </c>
      <c r="F14" s="65"/>
      <c r="G14" s="65">
        <v>0</v>
      </c>
      <c r="H14" s="208" t="s">
        <v>596</v>
      </c>
      <c r="I14" s="122"/>
      <c r="J14" s="8"/>
      <c r="K14" s="8"/>
      <c r="L14" s="8"/>
      <c r="M14" s="8"/>
      <c r="N14" s="8"/>
      <c r="O14" s="8"/>
      <c r="P14" s="8"/>
      <c r="Q14" s="8"/>
      <c r="R14" s="8"/>
      <c r="S14" s="8"/>
      <c r="T14" s="8"/>
      <c r="U14" s="8"/>
      <c r="V14" s="8"/>
      <c r="W14" s="8"/>
      <c r="X14" s="8"/>
      <c r="Y14" s="8"/>
      <c r="Z14" s="8"/>
    </row>
    <row r="15" spans="1:26" ht="23.25" customHeight="1" x14ac:dyDescent="0.15">
      <c r="A15" s="8"/>
      <c r="B15" s="28" t="s">
        <v>59</v>
      </c>
      <c r="C15" s="58" t="s">
        <v>38</v>
      </c>
      <c r="D15" s="66" t="s">
        <v>38</v>
      </c>
      <c r="E15" s="66" t="s">
        <v>38</v>
      </c>
      <c r="F15" s="66" t="s">
        <v>38</v>
      </c>
      <c r="G15" s="66" t="s">
        <v>38</v>
      </c>
      <c r="H15" s="94" t="s">
        <v>38</v>
      </c>
      <c r="I15" s="94" t="s">
        <v>38</v>
      </c>
      <c r="J15" s="8"/>
      <c r="K15" s="8"/>
      <c r="L15" s="8"/>
      <c r="M15" s="8"/>
      <c r="N15" s="8"/>
      <c r="O15" s="8"/>
      <c r="P15" s="8"/>
      <c r="Q15" s="8"/>
      <c r="R15" s="8"/>
      <c r="S15" s="8"/>
      <c r="T15" s="8"/>
      <c r="U15" s="8"/>
      <c r="V15" s="8"/>
      <c r="W15" s="8"/>
      <c r="X15" s="8"/>
      <c r="Y15" s="8"/>
      <c r="Z15" s="8"/>
    </row>
    <row r="16" spans="1:26" ht="23.25" customHeight="1" x14ac:dyDescent="0.15">
      <c r="A16" s="8"/>
      <c r="B16" s="20" t="s">
        <v>61</v>
      </c>
      <c r="C16" s="67">
        <v>1</v>
      </c>
      <c r="D16" s="66" t="s">
        <v>38</v>
      </c>
      <c r="E16" s="66" t="s">
        <v>38</v>
      </c>
      <c r="F16" s="66" t="s">
        <v>38</v>
      </c>
      <c r="G16" s="66" t="s">
        <v>38</v>
      </c>
      <c r="H16" s="94" t="s">
        <v>38</v>
      </c>
      <c r="I16" s="94" t="s">
        <v>38</v>
      </c>
      <c r="J16" s="8"/>
      <c r="K16" s="8"/>
      <c r="L16" s="8"/>
      <c r="M16" s="8"/>
      <c r="N16" s="8"/>
      <c r="O16" s="8"/>
      <c r="P16" s="8"/>
      <c r="Q16" s="8"/>
      <c r="R16" s="8"/>
      <c r="S16" s="8"/>
      <c r="T16" s="8"/>
      <c r="U16" s="8"/>
      <c r="V16" s="8"/>
      <c r="W16" s="8"/>
      <c r="X16" s="8"/>
      <c r="Y16" s="8"/>
      <c r="Z16" s="8"/>
    </row>
    <row r="17" spans="1:26" ht="12.75" customHeight="1" x14ac:dyDescent="0.15">
      <c r="A17" s="8"/>
      <c r="B17" s="28" t="s">
        <v>63</v>
      </c>
      <c r="C17" s="58" t="s">
        <v>38</v>
      </c>
      <c r="D17" s="58" t="s">
        <v>38</v>
      </c>
      <c r="E17" s="58" t="s">
        <v>38</v>
      </c>
      <c r="F17" s="58" t="s">
        <v>38</v>
      </c>
      <c r="G17" s="58" t="s">
        <v>38</v>
      </c>
      <c r="H17" s="96" t="s">
        <v>38</v>
      </c>
      <c r="I17" s="154" t="s">
        <v>38</v>
      </c>
      <c r="J17" s="8"/>
      <c r="K17" s="8"/>
      <c r="L17" s="8"/>
      <c r="M17" s="8"/>
      <c r="N17" s="8"/>
      <c r="O17" s="8"/>
      <c r="P17" s="8"/>
      <c r="Q17" s="8"/>
      <c r="R17" s="8"/>
      <c r="S17" s="8"/>
      <c r="T17" s="8"/>
      <c r="U17" s="8"/>
      <c r="V17" s="8"/>
      <c r="W17" s="8"/>
      <c r="X17" s="8"/>
      <c r="Y17" s="8"/>
      <c r="Z17" s="8"/>
    </row>
    <row r="18" spans="1:26" ht="12.75" customHeight="1" x14ac:dyDescent="0.15">
      <c r="A18" s="8"/>
      <c r="B18" s="28" t="s">
        <v>65</v>
      </c>
      <c r="C18" s="65">
        <v>1</v>
      </c>
      <c r="D18" s="58" t="s">
        <v>38</v>
      </c>
      <c r="E18" s="58" t="s">
        <v>38</v>
      </c>
      <c r="F18" s="58" t="s">
        <v>38</v>
      </c>
      <c r="G18" s="58" t="s">
        <v>38</v>
      </c>
      <c r="H18" s="96" t="s">
        <v>38</v>
      </c>
      <c r="I18" s="154" t="s">
        <v>38</v>
      </c>
      <c r="J18" s="8"/>
      <c r="K18" s="8"/>
      <c r="L18" s="8"/>
      <c r="M18" s="8"/>
      <c r="N18" s="8"/>
      <c r="O18" s="8"/>
      <c r="P18" s="8"/>
      <c r="Q18" s="8"/>
      <c r="R18" s="8"/>
      <c r="S18" s="8"/>
      <c r="T18" s="8"/>
      <c r="U18" s="8"/>
      <c r="V18" s="8"/>
      <c r="W18" s="8"/>
      <c r="X18" s="8"/>
      <c r="Y18" s="8"/>
      <c r="Z18" s="8"/>
    </row>
    <row r="19" spans="1:26" ht="68" customHeight="1" x14ac:dyDescent="0.15">
      <c r="A19" s="8"/>
      <c r="B19" s="16" t="s">
        <v>67</v>
      </c>
      <c r="C19" s="65">
        <v>1</v>
      </c>
      <c r="D19" s="79" t="s">
        <v>597</v>
      </c>
      <c r="E19" s="58" t="s">
        <v>38</v>
      </c>
      <c r="F19" s="58" t="s">
        <v>38</v>
      </c>
      <c r="G19" s="58" t="s">
        <v>38</v>
      </c>
      <c r="H19" s="94" t="s">
        <v>598</v>
      </c>
      <c r="I19" s="154" t="s">
        <v>38</v>
      </c>
      <c r="J19" s="8"/>
      <c r="K19" s="8"/>
      <c r="L19" s="8"/>
      <c r="M19" s="8"/>
      <c r="N19" s="8"/>
      <c r="O19" s="8"/>
      <c r="P19" s="8"/>
      <c r="Q19" s="8"/>
      <c r="R19" s="8"/>
      <c r="S19" s="8"/>
      <c r="T19" s="8"/>
      <c r="U19" s="8"/>
      <c r="V19" s="8"/>
      <c r="W19" s="8"/>
      <c r="X19" s="8"/>
      <c r="Y19" s="8"/>
      <c r="Z19" s="8"/>
    </row>
    <row r="20" spans="1:26" ht="12.75" customHeight="1" x14ac:dyDescent="0.15">
      <c r="A20" s="8"/>
      <c r="B20" s="96"/>
      <c r="C20" s="58"/>
      <c r="D20" s="96"/>
      <c r="E20" s="58"/>
      <c r="F20" s="58"/>
      <c r="G20" s="58"/>
      <c r="H20" s="96"/>
      <c r="I20" s="96"/>
      <c r="J20" s="8"/>
      <c r="K20" s="8"/>
      <c r="L20" s="8"/>
      <c r="M20" s="8"/>
      <c r="N20" s="8"/>
      <c r="O20" s="8"/>
      <c r="P20" s="8"/>
      <c r="Q20" s="8"/>
      <c r="R20" s="8"/>
      <c r="S20" s="8"/>
      <c r="T20" s="8"/>
      <c r="U20" s="8"/>
      <c r="V20" s="8"/>
      <c r="W20" s="8"/>
      <c r="X20" s="8"/>
      <c r="Y20" s="8"/>
      <c r="Z20" s="8"/>
    </row>
    <row r="21" spans="1:26" ht="12.75" customHeight="1" x14ac:dyDescent="0.15">
      <c r="A21" s="8"/>
      <c r="B21" s="28" t="s">
        <v>69</v>
      </c>
      <c r="C21" s="65">
        <v>0</v>
      </c>
      <c r="D21" s="58" t="s">
        <v>38</v>
      </c>
      <c r="E21" s="58" t="s">
        <v>38</v>
      </c>
      <c r="F21" s="58" t="s">
        <v>38</v>
      </c>
      <c r="G21" s="58" t="s">
        <v>38</v>
      </c>
      <c r="H21" s="96" t="s">
        <v>38</v>
      </c>
      <c r="I21" s="154" t="s">
        <v>38</v>
      </c>
      <c r="J21" s="8"/>
      <c r="K21" s="8"/>
      <c r="L21" s="8"/>
      <c r="M21" s="8"/>
      <c r="N21" s="8"/>
      <c r="O21" s="8"/>
      <c r="P21" s="8"/>
      <c r="Q21" s="8"/>
      <c r="R21" s="8"/>
      <c r="S21" s="8"/>
      <c r="T21" s="8"/>
      <c r="U21" s="8"/>
      <c r="V21" s="8"/>
      <c r="W21" s="8"/>
      <c r="X21" s="8"/>
      <c r="Y21" s="8"/>
      <c r="Z21" s="8"/>
    </row>
    <row r="22" spans="1:26" ht="31" customHeight="1" x14ac:dyDescent="0.15">
      <c r="A22" s="8"/>
      <c r="B22" s="16" t="s">
        <v>71</v>
      </c>
      <c r="C22" s="65">
        <v>1</v>
      </c>
      <c r="D22" s="79" t="s">
        <v>599</v>
      </c>
      <c r="E22" s="58" t="s">
        <v>38</v>
      </c>
      <c r="F22" s="58" t="s">
        <v>38</v>
      </c>
      <c r="G22" s="58" t="s">
        <v>38</v>
      </c>
      <c r="H22" s="96" t="s">
        <v>38</v>
      </c>
      <c r="I22" s="154" t="s">
        <v>38</v>
      </c>
      <c r="J22" s="8"/>
      <c r="K22" s="8"/>
      <c r="L22" s="8"/>
      <c r="M22" s="8"/>
      <c r="N22" s="8"/>
      <c r="O22" s="8"/>
      <c r="P22" s="8"/>
      <c r="Q22" s="8"/>
      <c r="R22" s="8"/>
      <c r="S22" s="8"/>
      <c r="T22" s="8"/>
      <c r="U22" s="8"/>
      <c r="V22" s="8"/>
      <c r="W22" s="8"/>
      <c r="X22" s="8"/>
      <c r="Y22" s="8"/>
      <c r="Z22" s="8"/>
    </row>
    <row r="23" spans="1:26" ht="12.75" customHeight="1" x14ac:dyDescent="0.15">
      <c r="A23" s="8"/>
      <c r="B23" s="16" t="s">
        <v>73</v>
      </c>
      <c r="C23" s="65">
        <v>0</v>
      </c>
      <c r="D23" s="58" t="s">
        <v>38</v>
      </c>
      <c r="E23" s="58" t="s">
        <v>38</v>
      </c>
      <c r="F23" s="58" t="s">
        <v>38</v>
      </c>
      <c r="G23" s="58" t="s">
        <v>38</v>
      </c>
      <c r="H23" s="96" t="s">
        <v>38</v>
      </c>
      <c r="I23" s="154" t="s">
        <v>38</v>
      </c>
      <c r="J23" s="8"/>
      <c r="K23" s="8"/>
      <c r="L23" s="8"/>
      <c r="M23" s="8"/>
      <c r="N23" s="8"/>
      <c r="O23" s="8"/>
      <c r="P23" s="8"/>
      <c r="Q23" s="8"/>
      <c r="R23" s="8"/>
      <c r="S23" s="8"/>
      <c r="T23" s="8"/>
      <c r="U23" s="8"/>
      <c r="V23" s="8"/>
      <c r="W23" s="8"/>
      <c r="X23" s="8"/>
      <c r="Y23" s="8"/>
      <c r="Z23" s="8"/>
    </row>
    <row r="24" spans="1:26" ht="12.75" customHeight="1" x14ac:dyDescent="0.15">
      <c r="A24" s="8"/>
      <c r="B24" s="16" t="s">
        <v>74</v>
      </c>
      <c r="C24" s="58" t="s">
        <v>38</v>
      </c>
      <c r="D24" s="58" t="s">
        <v>38</v>
      </c>
      <c r="E24" s="58" t="s">
        <v>38</v>
      </c>
      <c r="F24" s="58" t="s">
        <v>38</v>
      </c>
      <c r="G24" s="58" t="s">
        <v>38</v>
      </c>
      <c r="H24" s="96" t="s">
        <v>38</v>
      </c>
      <c r="I24" s="154" t="s">
        <v>38</v>
      </c>
      <c r="J24" s="8"/>
      <c r="K24" s="8"/>
      <c r="L24" s="8"/>
      <c r="M24" s="8"/>
      <c r="N24" s="8"/>
      <c r="O24" s="8"/>
      <c r="P24" s="8"/>
      <c r="Q24" s="8"/>
      <c r="R24" s="8"/>
      <c r="S24" s="8"/>
      <c r="T24" s="8"/>
      <c r="U24" s="8"/>
      <c r="V24" s="8"/>
      <c r="W24" s="8"/>
      <c r="X24" s="8"/>
      <c r="Y24" s="8"/>
      <c r="Z24" s="8"/>
    </row>
    <row r="25" spans="1:26" ht="12.75" customHeight="1" x14ac:dyDescent="0.15">
      <c r="A25" s="8"/>
      <c r="B25" s="13" t="s">
        <v>75</v>
      </c>
      <c r="C25" s="58" t="s">
        <v>38</v>
      </c>
      <c r="D25" s="58" t="s">
        <v>38</v>
      </c>
      <c r="E25" s="58" t="s">
        <v>38</v>
      </c>
      <c r="F25" s="58" t="s">
        <v>38</v>
      </c>
      <c r="G25" s="58" t="s">
        <v>38</v>
      </c>
      <c r="H25" s="96" t="s">
        <v>38</v>
      </c>
      <c r="I25" s="154" t="s">
        <v>38</v>
      </c>
      <c r="J25" s="8"/>
      <c r="K25" s="8"/>
      <c r="L25" s="8"/>
      <c r="M25" s="8"/>
      <c r="N25" s="8"/>
      <c r="O25" s="8"/>
      <c r="P25" s="8"/>
      <c r="Q25" s="8"/>
      <c r="R25" s="8"/>
      <c r="S25" s="8"/>
      <c r="T25" s="8"/>
      <c r="U25" s="8"/>
      <c r="V25" s="8"/>
      <c r="W25" s="8"/>
      <c r="X25" s="8"/>
      <c r="Y25" s="8"/>
      <c r="Z25" s="8"/>
    </row>
    <row r="26" spans="1:26" ht="12.75" customHeight="1" x14ac:dyDescent="0.15">
      <c r="A26" s="8"/>
      <c r="B26" s="81" t="s">
        <v>76</v>
      </c>
      <c r="C26" s="58" t="s">
        <v>38</v>
      </c>
      <c r="D26" s="58" t="s">
        <v>38</v>
      </c>
      <c r="E26" s="58" t="s">
        <v>38</v>
      </c>
      <c r="F26" s="58" t="s">
        <v>38</v>
      </c>
      <c r="G26" s="58" t="s">
        <v>38</v>
      </c>
      <c r="H26" s="96" t="s">
        <v>38</v>
      </c>
      <c r="I26" s="154" t="s">
        <v>38</v>
      </c>
      <c r="J26" s="8"/>
      <c r="K26" s="8"/>
      <c r="L26" s="8"/>
      <c r="M26" s="8"/>
      <c r="N26" s="8"/>
      <c r="O26" s="8"/>
      <c r="P26" s="8"/>
      <c r="Q26" s="8"/>
      <c r="R26" s="8"/>
      <c r="S26" s="8"/>
      <c r="T26" s="8"/>
      <c r="U26" s="8"/>
      <c r="V26" s="8"/>
      <c r="W26" s="8"/>
      <c r="X26" s="8"/>
      <c r="Y26" s="8"/>
      <c r="Z26" s="8"/>
    </row>
    <row r="27" spans="1:26" ht="12.75" customHeight="1" x14ac:dyDescent="0.15">
      <c r="A27" s="91"/>
      <c r="B27" s="16" t="s">
        <v>77</v>
      </c>
      <c r="C27" s="65">
        <v>1</v>
      </c>
      <c r="D27" s="79" t="s">
        <v>600</v>
      </c>
      <c r="E27" s="58" t="s">
        <v>38</v>
      </c>
      <c r="F27" s="58" t="s">
        <v>38</v>
      </c>
      <c r="G27" s="58" t="s">
        <v>38</v>
      </c>
      <c r="H27" s="99" t="s">
        <v>601</v>
      </c>
      <c r="I27" s="154"/>
      <c r="J27" s="91"/>
      <c r="K27" s="91"/>
      <c r="L27" s="91"/>
      <c r="M27" s="91"/>
      <c r="N27" s="91"/>
      <c r="O27" s="91"/>
      <c r="P27" s="91"/>
      <c r="Q27" s="91"/>
      <c r="R27" s="91"/>
      <c r="S27" s="91"/>
      <c r="T27" s="91"/>
      <c r="U27" s="91"/>
      <c r="V27" s="91"/>
      <c r="W27" s="91"/>
      <c r="X27" s="91"/>
      <c r="Y27" s="91"/>
      <c r="Z27" s="91"/>
    </row>
    <row r="28" spans="1:26" ht="12.75" customHeight="1" x14ac:dyDescent="0.15">
      <c r="A28" s="8"/>
      <c r="B28" s="16" t="s">
        <v>79</v>
      </c>
      <c r="C28" s="66" t="s">
        <v>38</v>
      </c>
      <c r="D28" s="66" t="s">
        <v>38</v>
      </c>
      <c r="E28" s="66" t="s">
        <v>38</v>
      </c>
      <c r="F28" s="66" t="s">
        <v>38</v>
      </c>
      <c r="G28" s="66" t="s">
        <v>38</v>
      </c>
      <c r="H28" s="94" t="s">
        <v>38</v>
      </c>
      <c r="I28" s="116" t="s">
        <v>38</v>
      </c>
      <c r="J28" s="8"/>
      <c r="K28" s="8"/>
      <c r="L28" s="8"/>
      <c r="M28" s="8"/>
      <c r="N28" s="8"/>
      <c r="O28" s="8"/>
      <c r="P28" s="8"/>
      <c r="Q28" s="8"/>
      <c r="R28" s="8"/>
      <c r="S28" s="8"/>
      <c r="T28" s="8"/>
      <c r="U28" s="8"/>
      <c r="V28" s="8"/>
      <c r="W28" s="8"/>
      <c r="X28" s="8"/>
      <c r="Y28" s="8"/>
      <c r="Z28" s="8"/>
    </row>
    <row r="29" spans="1:26" ht="12.75" customHeight="1" x14ac:dyDescent="0.15">
      <c r="A29" s="8"/>
      <c r="B29" s="13" t="s">
        <v>81</v>
      </c>
      <c r="C29" s="58" t="s">
        <v>38</v>
      </c>
      <c r="D29" s="58" t="s">
        <v>38</v>
      </c>
      <c r="E29" s="58" t="s">
        <v>38</v>
      </c>
      <c r="F29" s="58" t="s">
        <v>38</v>
      </c>
      <c r="G29" s="58" t="s">
        <v>38</v>
      </c>
      <c r="H29" s="96" t="s">
        <v>38</v>
      </c>
      <c r="I29" s="154" t="s">
        <v>38</v>
      </c>
      <c r="J29" s="8"/>
      <c r="K29" s="8"/>
      <c r="L29" s="8"/>
      <c r="M29" s="8"/>
      <c r="N29" s="8"/>
      <c r="O29" s="8"/>
      <c r="P29" s="8"/>
      <c r="Q29" s="8"/>
      <c r="R29" s="8"/>
      <c r="S29" s="8"/>
      <c r="T29" s="8"/>
      <c r="U29" s="8"/>
      <c r="V29" s="8"/>
      <c r="W29" s="8"/>
      <c r="X29" s="8"/>
      <c r="Y29" s="8"/>
      <c r="Z29" s="8"/>
    </row>
    <row r="30" spans="1:26" ht="12.75" customHeight="1" x14ac:dyDescent="0.15">
      <c r="A30" s="8"/>
      <c r="B30" s="13" t="s">
        <v>84</v>
      </c>
      <c r="C30" s="65">
        <v>1</v>
      </c>
      <c r="D30" s="58" t="s">
        <v>38</v>
      </c>
      <c r="E30" s="58" t="s">
        <v>38</v>
      </c>
      <c r="F30" s="58" t="s">
        <v>38</v>
      </c>
      <c r="G30" s="58" t="s">
        <v>38</v>
      </c>
      <c r="H30" s="96" t="s">
        <v>38</v>
      </c>
      <c r="I30" s="154" t="s">
        <v>38</v>
      </c>
      <c r="J30" s="8"/>
      <c r="K30" s="8"/>
      <c r="L30" s="8"/>
      <c r="M30" s="8"/>
      <c r="N30" s="8"/>
      <c r="O30" s="8"/>
      <c r="P30" s="8"/>
      <c r="Q30" s="8"/>
      <c r="R30" s="8"/>
      <c r="S30" s="8"/>
      <c r="T30" s="8"/>
      <c r="U30" s="8"/>
      <c r="V30" s="8"/>
      <c r="W30" s="8"/>
      <c r="X30" s="8"/>
      <c r="Y30" s="8"/>
      <c r="Z30" s="8"/>
    </row>
    <row r="31" spans="1:26" ht="12.75" customHeight="1" x14ac:dyDescent="0.15">
      <c r="A31" s="8"/>
      <c r="B31" s="13" t="s">
        <v>86</v>
      </c>
      <c r="C31" s="65">
        <v>1</v>
      </c>
      <c r="D31" s="58" t="s">
        <v>38</v>
      </c>
      <c r="E31" s="58" t="s">
        <v>38</v>
      </c>
      <c r="F31" s="58" t="s">
        <v>38</v>
      </c>
      <c r="G31" s="58" t="s">
        <v>38</v>
      </c>
      <c r="H31" s="96" t="s">
        <v>38</v>
      </c>
      <c r="I31" s="154" t="s">
        <v>38</v>
      </c>
      <c r="J31" s="8"/>
      <c r="K31" s="8"/>
      <c r="L31" s="8"/>
      <c r="M31" s="8"/>
      <c r="N31" s="8"/>
      <c r="O31" s="8"/>
      <c r="P31" s="8"/>
      <c r="Q31" s="8"/>
      <c r="R31" s="8"/>
      <c r="S31" s="8"/>
      <c r="T31" s="8"/>
      <c r="U31" s="8"/>
      <c r="V31" s="8"/>
      <c r="W31" s="8"/>
      <c r="X31" s="8"/>
      <c r="Y31" s="8"/>
      <c r="Z31" s="8"/>
    </row>
    <row r="32" spans="1:26" ht="66" customHeight="1" x14ac:dyDescent="0.15">
      <c r="A32" s="8"/>
      <c r="B32" s="13" t="s">
        <v>88</v>
      </c>
      <c r="C32" s="65">
        <v>1</v>
      </c>
      <c r="D32" s="79" t="s">
        <v>602</v>
      </c>
      <c r="E32" s="58" t="s">
        <v>38</v>
      </c>
      <c r="F32" s="58" t="s">
        <v>38</v>
      </c>
      <c r="G32" s="58" t="s">
        <v>38</v>
      </c>
      <c r="H32" s="94" t="s">
        <v>603</v>
      </c>
      <c r="I32" s="154" t="s">
        <v>38</v>
      </c>
      <c r="J32" s="8"/>
      <c r="K32" s="8"/>
      <c r="L32" s="8"/>
      <c r="M32" s="8"/>
      <c r="N32" s="8"/>
      <c r="O32" s="8"/>
      <c r="P32" s="8"/>
      <c r="Q32" s="8"/>
      <c r="R32" s="8"/>
      <c r="S32" s="8"/>
      <c r="T32" s="8"/>
      <c r="U32" s="8"/>
      <c r="V32" s="8"/>
      <c r="W32" s="8"/>
      <c r="X32" s="8"/>
      <c r="Y32" s="8"/>
      <c r="Z32" s="8"/>
    </row>
    <row r="33" spans="1:26" ht="142" customHeight="1" x14ac:dyDescent="0.15">
      <c r="A33" s="8"/>
      <c r="B33" s="13" t="s">
        <v>91</v>
      </c>
      <c r="C33" s="65">
        <v>1</v>
      </c>
      <c r="D33" s="79" t="s">
        <v>604</v>
      </c>
      <c r="E33" s="58" t="s">
        <v>38</v>
      </c>
      <c r="F33" s="58" t="s">
        <v>38</v>
      </c>
      <c r="G33" s="58" t="s">
        <v>38</v>
      </c>
      <c r="H33" s="94" t="s">
        <v>605</v>
      </c>
      <c r="I33" s="154" t="s">
        <v>38</v>
      </c>
      <c r="J33" s="8"/>
      <c r="K33" s="8"/>
      <c r="L33" s="8"/>
      <c r="M33" s="8"/>
      <c r="N33" s="8"/>
      <c r="O33" s="8"/>
      <c r="P33" s="8"/>
      <c r="Q33" s="8"/>
      <c r="R33" s="8"/>
      <c r="S33" s="8"/>
      <c r="T33" s="8"/>
      <c r="U33" s="8"/>
      <c r="V33" s="8"/>
      <c r="W33" s="8"/>
      <c r="X33" s="8"/>
      <c r="Y33" s="8"/>
      <c r="Z33" s="8"/>
    </row>
    <row r="34" spans="1:26" ht="12.75" customHeight="1" x14ac:dyDescent="0.15">
      <c r="A34" s="8"/>
      <c r="B34" s="13" t="s">
        <v>95</v>
      </c>
      <c r="C34" s="65">
        <v>1</v>
      </c>
      <c r="D34" s="79" t="s">
        <v>38</v>
      </c>
      <c r="E34" s="58" t="s">
        <v>38</v>
      </c>
      <c r="F34" s="58" t="s">
        <v>38</v>
      </c>
      <c r="G34" s="58" t="s">
        <v>38</v>
      </c>
      <c r="H34" s="96" t="s">
        <v>38</v>
      </c>
      <c r="I34" s="154" t="s">
        <v>38</v>
      </c>
      <c r="J34" s="8"/>
      <c r="K34" s="8"/>
      <c r="L34" s="8"/>
      <c r="M34" s="8"/>
      <c r="N34" s="8"/>
      <c r="O34" s="8"/>
      <c r="P34" s="8"/>
      <c r="Q34" s="8"/>
      <c r="R34" s="8"/>
      <c r="S34" s="8"/>
      <c r="T34" s="8"/>
      <c r="U34" s="8"/>
      <c r="V34" s="8"/>
      <c r="W34" s="8"/>
      <c r="X34" s="8"/>
      <c r="Y34" s="8"/>
      <c r="Z34" s="8"/>
    </row>
    <row r="35" spans="1:26" ht="39" x14ac:dyDescent="0.15">
      <c r="A35" s="8"/>
      <c r="B35" s="13" t="s">
        <v>96</v>
      </c>
      <c r="C35" s="65">
        <v>1</v>
      </c>
      <c r="D35" s="79" t="s">
        <v>606</v>
      </c>
      <c r="E35" s="58" t="s">
        <v>38</v>
      </c>
      <c r="F35" s="58" t="s">
        <v>38</v>
      </c>
      <c r="G35" s="58" t="s">
        <v>38</v>
      </c>
      <c r="H35" s="96" t="s">
        <v>38</v>
      </c>
      <c r="I35" s="154" t="s">
        <v>38</v>
      </c>
      <c r="J35" s="8"/>
      <c r="K35" s="8"/>
      <c r="L35" s="8"/>
      <c r="M35" s="8"/>
      <c r="N35" s="8"/>
      <c r="O35" s="8"/>
      <c r="P35" s="8"/>
      <c r="Q35" s="8"/>
      <c r="R35" s="8"/>
      <c r="S35" s="8"/>
      <c r="T35" s="8"/>
      <c r="U35" s="8"/>
      <c r="V35" s="8"/>
      <c r="W35" s="8"/>
      <c r="X35" s="8"/>
      <c r="Y35" s="8"/>
      <c r="Z35" s="8"/>
    </row>
    <row r="36" spans="1:26" ht="12.75" customHeight="1" x14ac:dyDescent="0.15">
      <c r="A36" s="91"/>
      <c r="B36" s="97" t="s">
        <v>99</v>
      </c>
      <c r="C36" s="67" t="s">
        <v>38</v>
      </c>
      <c r="D36" s="79" t="s">
        <v>38</v>
      </c>
      <c r="E36" s="65" t="s">
        <v>38</v>
      </c>
      <c r="F36" s="65" t="s">
        <v>38</v>
      </c>
      <c r="G36" s="65" t="s">
        <v>38</v>
      </c>
      <c r="H36" s="96" t="s">
        <v>38</v>
      </c>
      <c r="I36" s="96" t="s">
        <v>38</v>
      </c>
      <c r="J36" s="91"/>
      <c r="K36" s="91"/>
      <c r="L36" s="91"/>
      <c r="M36" s="91"/>
      <c r="N36" s="91"/>
      <c r="O36" s="91"/>
      <c r="P36" s="91"/>
      <c r="Q36" s="91"/>
      <c r="R36" s="91"/>
      <c r="S36" s="91"/>
      <c r="T36" s="91"/>
      <c r="U36" s="91"/>
      <c r="V36" s="91"/>
      <c r="W36" s="91"/>
      <c r="X36" s="91"/>
      <c r="Y36" s="91"/>
      <c r="Z36" s="91"/>
    </row>
    <row r="37" spans="1:26" ht="12.75" customHeight="1" x14ac:dyDescent="0.15">
      <c r="A37" s="91"/>
      <c r="B37" s="97" t="s">
        <v>101</v>
      </c>
      <c r="C37" s="67" t="s">
        <v>38</v>
      </c>
      <c r="D37" s="79" t="s">
        <v>38</v>
      </c>
      <c r="E37" s="65" t="s">
        <v>38</v>
      </c>
      <c r="F37" s="65" t="s">
        <v>38</v>
      </c>
      <c r="G37" s="65" t="s">
        <v>38</v>
      </c>
      <c r="H37" s="96" t="s">
        <v>38</v>
      </c>
      <c r="I37" s="96" t="s">
        <v>38</v>
      </c>
      <c r="J37" s="91"/>
      <c r="K37" s="91"/>
      <c r="L37" s="91"/>
      <c r="M37" s="91"/>
      <c r="N37" s="91"/>
      <c r="O37" s="91"/>
      <c r="P37" s="91"/>
      <c r="Q37" s="91"/>
      <c r="R37" s="91"/>
      <c r="S37" s="91"/>
      <c r="T37" s="91"/>
      <c r="U37" s="91"/>
      <c r="V37" s="91"/>
      <c r="W37" s="91"/>
      <c r="X37" s="91"/>
      <c r="Y37" s="91"/>
      <c r="Z37" s="91"/>
    </row>
    <row r="38" spans="1:26" ht="12.75" customHeight="1" x14ac:dyDescent="0.15">
      <c r="A38" s="8"/>
      <c r="B38" s="13" t="s">
        <v>103</v>
      </c>
      <c r="C38" s="65">
        <v>1</v>
      </c>
      <c r="D38" s="79" t="s">
        <v>607</v>
      </c>
      <c r="E38" s="58" t="s">
        <v>38</v>
      </c>
      <c r="F38" s="58" t="s">
        <v>38</v>
      </c>
      <c r="G38" s="58" t="s">
        <v>38</v>
      </c>
      <c r="H38" s="96" t="s">
        <v>38</v>
      </c>
      <c r="I38" s="154" t="s">
        <v>38</v>
      </c>
      <c r="J38" s="8"/>
      <c r="K38" s="8"/>
      <c r="L38" s="8"/>
      <c r="M38" s="8"/>
      <c r="N38" s="8"/>
      <c r="O38" s="8"/>
      <c r="P38" s="8"/>
      <c r="Q38" s="8"/>
      <c r="R38" s="8"/>
      <c r="S38" s="8"/>
      <c r="T38" s="8"/>
      <c r="U38" s="8"/>
      <c r="V38" s="8"/>
      <c r="W38" s="8"/>
      <c r="X38" s="8"/>
      <c r="Y38" s="8"/>
      <c r="Z38" s="8"/>
    </row>
    <row r="39" spans="1:26" ht="12.75" customHeight="1" x14ac:dyDescent="0.15">
      <c r="A39" s="8"/>
      <c r="B39" s="13" t="s">
        <v>105</v>
      </c>
      <c r="C39" s="65">
        <v>0</v>
      </c>
      <c r="D39" s="79" t="s">
        <v>608</v>
      </c>
      <c r="E39" s="58" t="s">
        <v>38</v>
      </c>
      <c r="F39" s="58" t="s">
        <v>38</v>
      </c>
      <c r="G39" s="58" t="s">
        <v>38</v>
      </c>
      <c r="H39" s="94" t="s">
        <v>609</v>
      </c>
      <c r="I39" s="154" t="s">
        <v>38</v>
      </c>
      <c r="J39" s="8"/>
      <c r="K39" s="8"/>
      <c r="L39" s="8"/>
      <c r="M39" s="8"/>
      <c r="N39" s="8"/>
      <c r="O39" s="8"/>
      <c r="P39" s="8"/>
      <c r="Q39" s="8"/>
      <c r="R39" s="8"/>
      <c r="S39" s="8"/>
      <c r="T39" s="8"/>
      <c r="U39" s="8"/>
      <c r="V39" s="8"/>
      <c r="W39" s="8"/>
      <c r="X39" s="8"/>
      <c r="Y39" s="8"/>
      <c r="Z39" s="8"/>
    </row>
    <row r="40" spans="1:26" ht="12.75" customHeight="1" x14ac:dyDescent="0.15">
      <c r="A40" s="8"/>
      <c r="B40" s="20" t="s">
        <v>107</v>
      </c>
      <c r="C40" s="67">
        <v>1</v>
      </c>
      <c r="D40" s="79" t="s">
        <v>610</v>
      </c>
      <c r="E40" s="65" t="s">
        <v>38</v>
      </c>
      <c r="F40" s="65" t="s">
        <v>38</v>
      </c>
      <c r="G40" s="65" t="s">
        <v>38</v>
      </c>
      <c r="H40" s="96" t="s">
        <v>38</v>
      </c>
      <c r="I40" s="96" t="s">
        <v>38</v>
      </c>
      <c r="J40" s="8"/>
      <c r="K40" s="8"/>
      <c r="L40" s="8"/>
      <c r="M40" s="8"/>
      <c r="N40" s="8"/>
      <c r="O40" s="8"/>
      <c r="P40" s="8"/>
      <c r="Q40" s="8"/>
      <c r="R40" s="8"/>
      <c r="S40" s="8"/>
      <c r="T40" s="8"/>
      <c r="U40" s="8"/>
      <c r="V40" s="8"/>
      <c r="W40" s="8"/>
      <c r="X40" s="8"/>
      <c r="Y40" s="8"/>
      <c r="Z40" s="8"/>
    </row>
    <row r="41" spans="1:26" ht="28" customHeight="1" x14ac:dyDescent="0.15">
      <c r="A41" s="8"/>
      <c r="B41" s="20" t="s">
        <v>109</v>
      </c>
      <c r="C41" s="67">
        <v>1</v>
      </c>
      <c r="D41" s="79" t="s">
        <v>611</v>
      </c>
      <c r="E41" s="65" t="s">
        <v>38</v>
      </c>
      <c r="F41" s="65" t="s">
        <v>38</v>
      </c>
      <c r="G41" s="65" t="s">
        <v>38</v>
      </c>
      <c r="H41" s="96" t="s">
        <v>38</v>
      </c>
      <c r="I41" s="96" t="s">
        <v>38</v>
      </c>
      <c r="J41" s="8"/>
      <c r="K41" s="8"/>
      <c r="L41" s="8"/>
      <c r="M41" s="8"/>
      <c r="N41" s="8"/>
      <c r="O41" s="8"/>
      <c r="P41" s="8"/>
      <c r="Q41" s="8"/>
      <c r="R41" s="8"/>
      <c r="S41" s="8"/>
      <c r="T41" s="8"/>
      <c r="U41" s="8"/>
      <c r="V41" s="8"/>
      <c r="W41" s="8"/>
      <c r="X41" s="8"/>
      <c r="Y41" s="8"/>
      <c r="Z41" s="8"/>
    </row>
    <row r="42" spans="1:26" ht="12.75" customHeight="1" x14ac:dyDescent="0.15">
      <c r="A42" s="8"/>
      <c r="B42" s="20" t="s">
        <v>111</v>
      </c>
      <c r="C42" s="67">
        <v>0</v>
      </c>
      <c r="D42" s="79" t="s">
        <v>38</v>
      </c>
      <c r="E42" s="65" t="s">
        <v>38</v>
      </c>
      <c r="F42" s="65" t="s">
        <v>38</v>
      </c>
      <c r="G42" s="65" t="s">
        <v>38</v>
      </c>
      <c r="H42" s="96" t="s">
        <v>38</v>
      </c>
      <c r="I42" s="96" t="s">
        <v>38</v>
      </c>
      <c r="J42" s="8"/>
      <c r="K42" s="8"/>
      <c r="L42" s="8"/>
      <c r="M42" s="8"/>
      <c r="N42" s="8"/>
      <c r="O42" s="8"/>
      <c r="P42" s="8"/>
      <c r="Q42" s="8"/>
      <c r="R42" s="8"/>
      <c r="S42" s="8"/>
      <c r="T42" s="8"/>
      <c r="U42" s="8"/>
      <c r="V42" s="8"/>
      <c r="W42" s="8"/>
      <c r="X42" s="8"/>
      <c r="Y42" s="8"/>
      <c r="Z42" s="8"/>
    </row>
    <row r="43" spans="1:26" ht="12.75" customHeight="1" x14ac:dyDescent="0.15">
      <c r="A43" s="8"/>
      <c r="B43" s="20" t="s">
        <v>113</v>
      </c>
      <c r="C43" s="67">
        <v>1</v>
      </c>
      <c r="D43" s="79" t="s">
        <v>38</v>
      </c>
      <c r="E43" s="65" t="s">
        <v>38</v>
      </c>
      <c r="F43" s="65" t="s">
        <v>38</v>
      </c>
      <c r="G43" s="65" t="s">
        <v>38</v>
      </c>
      <c r="H43" s="96" t="s">
        <v>38</v>
      </c>
      <c r="I43" s="96" t="s">
        <v>38</v>
      </c>
      <c r="J43" s="8"/>
      <c r="K43" s="8"/>
      <c r="L43" s="8"/>
      <c r="M43" s="8"/>
      <c r="N43" s="8"/>
      <c r="O43" s="8"/>
      <c r="P43" s="8"/>
      <c r="Q43" s="8"/>
      <c r="R43" s="8"/>
      <c r="S43" s="8"/>
      <c r="T43" s="8"/>
      <c r="U43" s="8"/>
      <c r="V43" s="8"/>
      <c r="W43" s="8"/>
      <c r="X43" s="8"/>
      <c r="Y43" s="8"/>
      <c r="Z43" s="8"/>
    </row>
    <row r="44" spans="1:26" ht="26" customHeight="1" x14ac:dyDescent="0.15">
      <c r="A44" s="8"/>
      <c r="B44" s="20" t="s">
        <v>115</v>
      </c>
      <c r="C44" s="67">
        <v>1</v>
      </c>
      <c r="D44" s="79" t="s">
        <v>612</v>
      </c>
      <c r="E44" s="79" t="s">
        <v>38</v>
      </c>
      <c r="F44" s="79" t="s">
        <v>38</v>
      </c>
      <c r="G44" s="79" t="s">
        <v>38</v>
      </c>
      <c r="H44" s="94" t="s">
        <v>38</v>
      </c>
      <c r="I44" s="116" t="s">
        <v>38</v>
      </c>
      <c r="J44" s="8"/>
      <c r="K44" s="8"/>
      <c r="L44" s="8"/>
      <c r="M44" s="8"/>
      <c r="N44" s="8"/>
      <c r="O44" s="8"/>
      <c r="P44" s="8"/>
      <c r="Q44" s="8"/>
      <c r="R44" s="8"/>
      <c r="S44" s="8"/>
      <c r="T44" s="8"/>
      <c r="U44" s="8"/>
      <c r="V44" s="8"/>
      <c r="W44" s="8"/>
      <c r="X44" s="8"/>
      <c r="Y44" s="8"/>
      <c r="Z44" s="8"/>
    </row>
    <row r="45" spans="1:26" ht="72" customHeight="1" x14ac:dyDescent="0.15">
      <c r="A45" s="8"/>
      <c r="B45" s="20" t="s">
        <v>117</v>
      </c>
      <c r="C45" s="67">
        <v>1</v>
      </c>
      <c r="D45" s="79" t="s">
        <v>613</v>
      </c>
      <c r="E45" s="65" t="s">
        <v>38</v>
      </c>
      <c r="F45" s="65" t="s">
        <v>38</v>
      </c>
      <c r="G45" s="65" t="s">
        <v>38</v>
      </c>
      <c r="H45" s="94" t="s">
        <v>38</v>
      </c>
      <c r="I45" s="116" t="s">
        <v>38</v>
      </c>
      <c r="J45" s="8"/>
      <c r="K45" s="8"/>
      <c r="L45" s="8"/>
      <c r="M45" s="8"/>
      <c r="N45" s="8"/>
      <c r="O45" s="8"/>
      <c r="P45" s="8"/>
      <c r="Q45" s="8"/>
      <c r="R45" s="8"/>
      <c r="S45" s="8"/>
      <c r="T45" s="8"/>
      <c r="U45" s="8"/>
      <c r="V45" s="8"/>
      <c r="W45" s="8"/>
      <c r="X45" s="8"/>
      <c r="Y45" s="8"/>
      <c r="Z45" s="8"/>
    </row>
    <row r="46" spans="1:26" ht="12.75" customHeight="1" x14ac:dyDescent="0.15">
      <c r="A46" s="8"/>
      <c r="B46" s="16" t="s">
        <v>120</v>
      </c>
      <c r="C46" s="67" t="s">
        <v>38</v>
      </c>
      <c r="D46" s="65" t="s">
        <v>38</v>
      </c>
      <c r="E46" s="65" t="s">
        <v>38</v>
      </c>
      <c r="F46" s="65" t="s">
        <v>38</v>
      </c>
      <c r="G46" s="65" t="s">
        <v>38</v>
      </c>
      <c r="H46" s="96" t="s">
        <v>38</v>
      </c>
      <c r="I46" s="96" t="s">
        <v>38</v>
      </c>
      <c r="J46" s="8"/>
      <c r="K46" s="8"/>
      <c r="L46" s="8"/>
      <c r="M46" s="8"/>
      <c r="N46" s="8"/>
      <c r="O46" s="8"/>
      <c r="P46" s="8"/>
      <c r="Q46" s="8"/>
      <c r="R46" s="8"/>
      <c r="S46" s="8"/>
      <c r="T46" s="8"/>
      <c r="U46" s="8"/>
      <c r="V46" s="8"/>
      <c r="W46" s="8"/>
      <c r="X46" s="8"/>
      <c r="Y46" s="8"/>
      <c r="Z46" s="8"/>
    </row>
    <row r="47" spans="1:26" ht="187" customHeight="1" x14ac:dyDescent="0.15">
      <c r="A47" s="8"/>
      <c r="B47" s="20" t="s">
        <v>122</v>
      </c>
      <c r="C47" s="67">
        <v>1</v>
      </c>
      <c r="D47" s="79" t="s">
        <v>994</v>
      </c>
      <c r="E47" s="65" t="s">
        <v>38</v>
      </c>
      <c r="F47" s="65" t="s">
        <v>38</v>
      </c>
      <c r="G47" s="65" t="s">
        <v>38</v>
      </c>
      <c r="H47" s="94" t="s">
        <v>38</v>
      </c>
      <c r="I47" s="96" t="s">
        <v>38</v>
      </c>
      <c r="J47" s="8"/>
      <c r="K47" s="8"/>
      <c r="L47" s="8"/>
      <c r="M47" s="8"/>
      <c r="N47" s="8"/>
      <c r="O47" s="8"/>
      <c r="P47" s="8"/>
      <c r="Q47" s="8"/>
      <c r="R47" s="8"/>
      <c r="S47" s="8"/>
      <c r="T47" s="8"/>
      <c r="U47" s="8"/>
      <c r="V47" s="8"/>
      <c r="W47" s="8"/>
      <c r="X47" s="8"/>
      <c r="Y47" s="8"/>
      <c r="Z47" s="8"/>
    </row>
    <row r="48" spans="1:26" ht="12.75" customHeight="1" x14ac:dyDescent="0.15">
      <c r="A48" s="8"/>
      <c r="B48" s="20" t="s">
        <v>124</v>
      </c>
      <c r="C48" s="67">
        <v>1</v>
      </c>
      <c r="D48" s="79" t="s">
        <v>38</v>
      </c>
      <c r="E48" s="65" t="s">
        <v>38</v>
      </c>
      <c r="F48" s="65" t="s">
        <v>38</v>
      </c>
      <c r="G48" s="65" t="s">
        <v>38</v>
      </c>
      <c r="H48" s="94" t="s">
        <v>38</v>
      </c>
      <c r="I48" s="94" t="s">
        <v>38</v>
      </c>
      <c r="J48" s="8"/>
      <c r="K48" s="8"/>
      <c r="L48" s="8"/>
      <c r="M48" s="8"/>
      <c r="N48" s="8"/>
      <c r="O48" s="8"/>
      <c r="P48" s="8"/>
      <c r="Q48" s="8"/>
      <c r="R48" s="8"/>
      <c r="S48" s="8"/>
      <c r="T48" s="8"/>
      <c r="U48" s="8"/>
      <c r="V48" s="8"/>
      <c r="W48" s="8"/>
      <c r="X48" s="8"/>
      <c r="Y48" s="8"/>
      <c r="Z48" s="8"/>
    </row>
    <row r="49" spans="1:26" ht="12.75" customHeight="1" x14ac:dyDescent="0.15">
      <c r="A49" s="8"/>
      <c r="B49" s="16" t="s">
        <v>126</v>
      </c>
      <c r="C49" s="67" t="s">
        <v>38</v>
      </c>
      <c r="D49" s="79" t="s">
        <v>38</v>
      </c>
      <c r="E49" s="65" t="s">
        <v>38</v>
      </c>
      <c r="F49" s="65" t="s">
        <v>38</v>
      </c>
      <c r="G49" s="65" t="s">
        <v>38</v>
      </c>
      <c r="H49" s="94" t="s">
        <v>38</v>
      </c>
      <c r="I49" s="94" t="s">
        <v>38</v>
      </c>
      <c r="J49" s="8"/>
      <c r="K49" s="8"/>
      <c r="L49" s="8"/>
      <c r="M49" s="8"/>
      <c r="N49" s="8"/>
      <c r="O49" s="8"/>
      <c r="P49" s="8"/>
      <c r="Q49" s="8"/>
      <c r="R49" s="8"/>
      <c r="S49" s="8"/>
      <c r="T49" s="8"/>
      <c r="U49" s="8"/>
      <c r="V49" s="8"/>
      <c r="W49" s="8"/>
      <c r="X49" s="8"/>
      <c r="Y49" s="8"/>
      <c r="Z49" s="8"/>
    </row>
    <row r="50" spans="1:26" ht="129" customHeight="1" x14ac:dyDescent="0.15">
      <c r="A50" s="8"/>
      <c r="B50" s="20" t="s">
        <v>128</v>
      </c>
      <c r="C50" s="67">
        <v>1</v>
      </c>
      <c r="D50" s="79" t="s">
        <v>614</v>
      </c>
      <c r="E50" s="65" t="s">
        <v>38</v>
      </c>
      <c r="F50" s="65" t="s">
        <v>38</v>
      </c>
      <c r="G50" s="65" t="s">
        <v>38</v>
      </c>
      <c r="H50" s="94" t="s">
        <v>615</v>
      </c>
      <c r="I50" s="94" t="s">
        <v>38</v>
      </c>
      <c r="J50" s="8"/>
      <c r="K50" s="8"/>
      <c r="L50" s="8"/>
      <c r="M50" s="8"/>
      <c r="N50" s="8"/>
      <c r="O50" s="8"/>
      <c r="P50" s="8"/>
      <c r="Q50" s="8"/>
      <c r="R50" s="8"/>
      <c r="S50" s="8"/>
      <c r="T50" s="8"/>
      <c r="U50" s="8"/>
      <c r="V50" s="8"/>
      <c r="W50" s="8"/>
      <c r="X50" s="8"/>
      <c r="Y50" s="8"/>
      <c r="Z50" s="8"/>
    </row>
    <row r="51" spans="1:26" ht="17" customHeight="1" x14ac:dyDescent="0.15">
      <c r="A51" s="8"/>
      <c r="B51" s="20" t="s">
        <v>130</v>
      </c>
      <c r="C51" s="67">
        <v>1</v>
      </c>
      <c r="D51" s="79" t="s">
        <v>394</v>
      </c>
      <c r="E51" s="65" t="s">
        <v>38</v>
      </c>
      <c r="F51" s="65" t="s">
        <v>38</v>
      </c>
      <c r="G51" s="65" t="s">
        <v>38</v>
      </c>
      <c r="H51" s="94" t="s">
        <v>38</v>
      </c>
      <c r="I51" s="94" t="s">
        <v>38</v>
      </c>
      <c r="J51" s="8"/>
      <c r="K51" s="8"/>
      <c r="L51" s="8"/>
      <c r="M51" s="8"/>
      <c r="N51" s="8"/>
      <c r="O51" s="8"/>
      <c r="P51" s="8"/>
      <c r="Q51" s="8"/>
      <c r="R51" s="8"/>
      <c r="S51" s="8"/>
      <c r="T51" s="8"/>
      <c r="U51" s="8"/>
      <c r="V51" s="8"/>
      <c r="W51" s="8"/>
      <c r="X51" s="8"/>
      <c r="Y51" s="8"/>
      <c r="Z51" s="8"/>
    </row>
    <row r="52" spans="1:26" ht="12.75" customHeight="1" x14ac:dyDescent="0.15">
      <c r="A52" s="8"/>
      <c r="B52" s="20" t="s">
        <v>132</v>
      </c>
      <c r="C52" s="67" t="s">
        <v>38</v>
      </c>
      <c r="D52" s="65" t="s">
        <v>38</v>
      </c>
      <c r="E52" s="65" t="s">
        <v>38</v>
      </c>
      <c r="F52" s="65" t="s">
        <v>38</v>
      </c>
      <c r="G52" s="65" t="s">
        <v>38</v>
      </c>
      <c r="H52" s="94" t="s">
        <v>38</v>
      </c>
      <c r="I52" s="94" t="s">
        <v>38</v>
      </c>
      <c r="J52" s="8"/>
      <c r="K52" s="8"/>
      <c r="L52" s="8"/>
      <c r="M52" s="8"/>
      <c r="N52" s="8"/>
      <c r="O52" s="8"/>
      <c r="P52" s="8"/>
      <c r="Q52" s="8"/>
      <c r="R52" s="8"/>
      <c r="S52" s="8"/>
      <c r="T52" s="8"/>
      <c r="U52" s="8"/>
      <c r="V52" s="8"/>
      <c r="W52" s="8"/>
      <c r="X52" s="8"/>
      <c r="Y52" s="8"/>
      <c r="Z52" s="8"/>
    </row>
    <row r="53" spans="1:26" ht="59" customHeight="1" x14ac:dyDescent="0.15">
      <c r="A53" s="8"/>
      <c r="B53" s="20" t="s">
        <v>134</v>
      </c>
      <c r="C53" s="67" t="s">
        <v>38</v>
      </c>
      <c r="D53" s="79" t="s">
        <v>616</v>
      </c>
      <c r="E53" s="65">
        <v>1</v>
      </c>
      <c r="F53" s="65">
        <v>0</v>
      </c>
      <c r="G53" s="65">
        <v>0</v>
      </c>
      <c r="H53" s="94" t="s">
        <v>38</v>
      </c>
      <c r="I53" s="94" t="s">
        <v>38</v>
      </c>
      <c r="J53" s="8"/>
      <c r="K53" s="8"/>
      <c r="L53" s="8"/>
      <c r="M53" s="8"/>
      <c r="N53" s="8"/>
      <c r="O53" s="8"/>
      <c r="P53" s="8"/>
      <c r="Q53" s="8"/>
      <c r="R53" s="8"/>
      <c r="S53" s="8"/>
      <c r="T53" s="8"/>
      <c r="U53" s="8"/>
      <c r="V53" s="8"/>
      <c r="W53" s="8"/>
      <c r="X53" s="8"/>
      <c r="Y53" s="8"/>
      <c r="Z53" s="8"/>
    </row>
    <row r="54" spans="1:26" ht="12.75" customHeight="1" x14ac:dyDescent="0.15">
      <c r="A54" s="8"/>
      <c r="B54" s="16" t="s">
        <v>136</v>
      </c>
      <c r="C54" s="67" t="s">
        <v>38</v>
      </c>
      <c r="D54" s="65" t="s">
        <v>38</v>
      </c>
      <c r="E54" s="65" t="s">
        <v>38</v>
      </c>
      <c r="F54" s="65" t="s">
        <v>38</v>
      </c>
      <c r="G54" s="65" t="s">
        <v>38</v>
      </c>
      <c r="H54" s="94" t="s">
        <v>38</v>
      </c>
      <c r="I54" s="94" t="s">
        <v>38</v>
      </c>
      <c r="J54" s="8"/>
      <c r="K54" s="8"/>
      <c r="L54" s="8"/>
      <c r="M54" s="8"/>
      <c r="N54" s="8"/>
      <c r="O54" s="8"/>
      <c r="P54" s="8"/>
      <c r="Q54" s="8"/>
      <c r="R54" s="8"/>
      <c r="S54" s="8"/>
      <c r="T54" s="8"/>
      <c r="U54" s="8"/>
      <c r="V54" s="8"/>
      <c r="W54" s="8"/>
      <c r="X54" s="8"/>
      <c r="Y54" s="8"/>
      <c r="Z54" s="8"/>
    </row>
    <row r="55" spans="1:26" ht="50" customHeight="1" x14ac:dyDescent="0.15">
      <c r="A55" s="8"/>
      <c r="B55" s="16" t="s">
        <v>138</v>
      </c>
      <c r="C55" s="67">
        <v>1</v>
      </c>
      <c r="D55" s="79" t="s">
        <v>617</v>
      </c>
      <c r="E55" s="65" t="s">
        <v>38</v>
      </c>
      <c r="F55" s="65" t="s">
        <v>38</v>
      </c>
      <c r="G55" s="65" t="s">
        <v>38</v>
      </c>
      <c r="H55" s="94" t="s">
        <v>38</v>
      </c>
      <c r="I55" s="94" t="s">
        <v>38</v>
      </c>
      <c r="J55" s="8"/>
      <c r="K55" s="8"/>
      <c r="L55" s="8"/>
      <c r="M55" s="8"/>
      <c r="N55" s="8"/>
      <c r="O55" s="8"/>
      <c r="P55" s="8"/>
      <c r="Q55" s="8"/>
      <c r="R55" s="8"/>
      <c r="S55" s="8"/>
      <c r="T55" s="8"/>
      <c r="U55" s="8"/>
      <c r="V55" s="8"/>
      <c r="W55" s="8"/>
      <c r="X55" s="8"/>
      <c r="Y55" s="8"/>
      <c r="Z55" s="8"/>
    </row>
    <row r="56" spans="1:26" ht="12" customHeight="1" x14ac:dyDescent="0.15">
      <c r="A56" s="8"/>
      <c r="B56" s="16" t="s">
        <v>140</v>
      </c>
      <c r="C56" s="67" t="s">
        <v>38</v>
      </c>
      <c r="D56" s="79" t="s">
        <v>38</v>
      </c>
      <c r="E56" s="65" t="s">
        <v>38</v>
      </c>
      <c r="F56" s="65" t="s">
        <v>38</v>
      </c>
      <c r="G56" s="65" t="s">
        <v>38</v>
      </c>
      <c r="H56" s="94" t="s">
        <v>38</v>
      </c>
      <c r="I56" s="94" t="s">
        <v>38</v>
      </c>
      <c r="J56" s="8"/>
      <c r="K56" s="8"/>
      <c r="L56" s="8"/>
      <c r="M56" s="8"/>
      <c r="N56" s="8"/>
      <c r="O56" s="8"/>
      <c r="P56" s="8"/>
      <c r="Q56" s="8"/>
      <c r="R56" s="8"/>
      <c r="S56" s="8"/>
      <c r="T56" s="8"/>
      <c r="U56" s="8"/>
      <c r="V56" s="8"/>
      <c r="W56" s="8"/>
      <c r="X56" s="8"/>
      <c r="Y56" s="8"/>
      <c r="Z56" s="8"/>
    </row>
    <row r="57" spans="1:26" ht="117" customHeight="1" x14ac:dyDescent="0.15">
      <c r="A57" s="8"/>
      <c r="B57" s="16" t="s">
        <v>143</v>
      </c>
      <c r="C57" s="67" t="s">
        <v>38</v>
      </c>
      <c r="D57" s="79" t="s">
        <v>995</v>
      </c>
      <c r="E57" s="65">
        <v>1</v>
      </c>
      <c r="F57" s="65">
        <v>0</v>
      </c>
      <c r="G57" s="65">
        <v>0</v>
      </c>
      <c r="H57" s="94" t="s">
        <v>38</v>
      </c>
      <c r="I57" s="94" t="s">
        <v>38</v>
      </c>
      <c r="J57" s="8"/>
      <c r="K57" s="8"/>
      <c r="L57" s="8"/>
      <c r="M57" s="8"/>
      <c r="N57" s="8"/>
      <c r="O57" s="8"/>
      <c r="P57" s="8"/>
      <c r="Q57" s="8"/>
      <c r="R57" s="8"/>
      <c r="S57" s="8"/>
      <c r="T57" s="8"/>
      <c r="U57" s="8"/>
      <c r="V57" s="8"/>
      <c r="W57" s="8"/>
      <c r="X57" s="8"/>
      <c r="Y57" s="8"/>
      <c r="Z57" s="8"/>
    </row>
    <row r="58" spans="1:26" ht="143" customHeight="1" x14ac:dyDescent="0.15">
      <c r="A58" s="8"/>
      <c r="B58" s="16" t="s">
        <v>145</v>
      </c>
      <c r="C58" s="67">
        <v>1</v>
      </c>
      <c r="D58" s="79" t="s">
        <v>618</v>
      </c>
      <c r="E58" s="65">
        <v>0</v>
      </c>
      <c r="F58" s="65">
        <v>0</v>
      </c>
      <c r="G58" s="65">
        <v>1</v>
      </c>
      <c r="H58" s="94" t="s">
        <v>38</v>
      </c>
      <c r="I58" s="94" t="s">
        <v>38</v>
      </c>
      <c r="J58" s="8"/>
      <c r="K58" s="8"/>
      <c r="L58" s="8"/>
      <c r="M58" s="8"/>
      <c r="N58" s="8"/>
      <c r="O58" s="8"/>
      <c r="P58" s="8"/>
      <c r="Q58" s="8"/>
      <c r="R58" s="8"/>
      <c r="S58" s="8"/>
      <c r="T58" s="8"/>
      <c r="U58" s="8"/>
      <c r="V58" s="8"/>
      <c r="W58" s="8"/>
      <c r="X58" s="8"/>
      <c r="Y58" s="8"/>
      <c r="Z58" s="8"/>
    </row>
    <row r="59" spans="1:26" ht="180" customHeight="1" x14ac:dyDescent="0.15">
      <c r="A59" s="8"/>
      <c r="B59" s="16" t="s">
        <v>147</v>
      </c>
      <c r="C59" s="67">
        <v>0</v>
      </c>
      <c r="D59" s="79" t="s">
        <v>619</v>
      </c>
      <c r="E59" s="65" t="s">
        <v>38</v>
      </c>
      <c r="F59" s="65" t="s">
        <v>38</v>
      </c>
      <c r="G59" s="65" t="s">
        <v>38</v>
      </c>
      <c r="H59" s="94" t="s">
        <v>38</v>
      </c>
      <c r="I59" s="94" t="s">
        <v>38</v>
      </c>
      <c r="J59" s="8"/>
      <c r="K59" s="8"/>
      <c r="L59" s="8"/>
      <c r="M59" s="8"/>
      <c r="N59" s="8"/>
      <c r="O59" s="8"/>
      <c r="P59" s="8"/>
      <c r="Q59" s="8"/>
      <c r="R59" s="8"/>
      <c r="S59" s="8"/>
      <c r="T59" s="8"/>
      <c r="U59" s="8"/>
      <c r="V59" s="8"/>
      <c r="W59" s="8"/>
      <c r="X59" s="8"/>
      <c r="Y59" s="8"/>
      <c r="Z59" s="8"/>
    </row>
    <row r="60" spans="1:26" ht="12.75" customHeight="1" x14ac:dyDescent="0.15">
      <c r="A60" s="8"/>
      <c r="B60" s="16" t="s">
        <v>150</v>
      </c>
      <c r="C60" s="67">
        <v>1</v>
      </c>
      <c r="D60" s="79" t="s">
        <v>38</v>
      </c>
      <c r="E60" s="65" t="s">
        <v>38</v>
      </c>
      <c r="F60" s="65" t="s">
        <v>38</v>
      </c>
      <c r="G60" s="65" t="s">
        <v>38</v>
      </c>
      <c r="H60" s="94" t="s">
        <v>38</v>
      </c>
      <c r="I60" s="94" t="s">
        <v>38</v>
      </c>
      <c r="J60" s="8"/>
      <c r="K60" s="8"/>
      <c r="L60" s="8"/>
      <c r="M60" s="8"/>
      <c r="N60" s="8"/>
      <c r="O60" s="8"/>
      <c r="P60" s="8"/>
      <c r="Q60" s="8"/>
      <c r="R60" s="8"/>
      <c r="S60" s="8"/>
      <c r="T60" s="8"/>
      <c r="U60" s="8"/>
      <c r="V60" s="8"/>
      <c r="W60" s="8"/>
      <c r="X60" s="8"/>
      <c r="Y60" s="8"/>
      <c r="Z60" s="8"/>
    </row>
    <row r="61" spans="1:26" ht="12.75" customHeight="1" x14ac:dyDescent="0.15">
      <c r="A61" s="8"/>
      <c r="B61" s="16" t="s">
        <v>152</v>
      </c>
      <c r="C61" s="67" t="s">
        <v>38</v>
      </c>
      <c r="D61" s="79" t="s">
        <v>38</v>
      </c>
      <c r="E61" s="65" t="s">
        <v>38</v>
      </c>
      <c r="F61" s="65" t="s">
        <v>38</v>
      </c>
      <c r="G61" s="65" t="s">
        <v>38</v>
      </c>
      <c r="H61" s="94" t="s">
        <v>38</v>
      </c>
      <c r="I61" s="94" t="s">
        <v>38</v>
      </c>
      <c r="J61" s="8"/>
      <c r="K61" s="8"/>
      <c r="L61" s="8"/>
      <c r="M61" s="8"/>
      <c r="N61" s="8"/>
      <c r="O61" s="8"/>
      <c r="P61" s="8"/>
      <c r="Q61" s="8"/>
      <c r="R61" s="8"/>
      <c r="S61" s="8"/>
      <c r="T61" s="8"/>
      <c r="U61" s="8"/>
      <c r="V61" s="8"/>
      <c r="W61" s="8"/>
      <c r="X61" s="8"/>
      <c r="Y61" s="8"/>
      <c r="Z61" s="8"/>
    </row>
    <row r="62" spans="1:26" ht="12.75" customHeight="1" x14ac:dyDescent="0.15">
      <c r="A62" s="91"/>
      <c r="B62" s="16" t="s">
        <v>154</v>
      </c>
      <c r="C62" s="67" t="s">
        <v>38</v>
      </c>
      <c r="D62" s="79" t="s">
        <v>38</v>
      </c>
      <c r="E62" s="65" t="s">
        <v>38</v>
      </c>
      <c r="F62" s="65" t="s">
        <v>38</v>
      </c>
      <c r="G62" s="65" t="s">
        <v>38</v>
      </c>
      <c r="H62" s="94" t="s">
        <v>38</v>
      </c>
      <c r="I62" s="94"/>
      <c r="J62" s="91"/>
      <c r="K62" s="91"/>
      <c r="L62" s="91"/>
      <c r="M62" s="91"/>
      <c r="N62" s="91"/>
      <c r="O62" s="91"/>
      <c r="P62" s="91"/>
      <c r="Q62" s="91"/>
      <c r="R62" s="91"/>
      <c r="S62" s="91"/>
      <c r="T62" s="91"/>
      <c r="U62" s="91"/>
      <c r="V62" s="91"/>
      <c r="W62" s="91"/>
      <c r="X62" s="91"/>
      <c r="Y62" s="91"/>
      <c r="Z62" s="91"/>
    </row>
    <row r="63" spans="1:26" ht="12.75" customHeight="1" x14ac:dyDescent="0.15">
      <c r="A63" s="8"/>
      <c r="B63" s="16" t="s">
        <v>156</v>
      </c>
      <c r="C63" s="67" t="s">
        <v>38</v>
      </c>
      <c r="D63" s="79" t="s">
        <v>620</v>
      </c>
      <c r="E63" s="65">
        <v>1</v>
      </c>
      <c r="F63" s="65">
        <v>0</v>
      </c>
      <c r="G63" s="65">
        <v>0</v>
      </c>
      <c r="H63" s="94" t="s">
        <v>38</v>
      </c>
      <c r="I63" s="94" t="s">
        <v>38</v>
      </c>
      <c r="J63" s="8"/>
      <c r="K63" s="8"/>
      <c r="L63" s="8"/>
      <c r="M63" s="8"/>
      <c r="N63" s="8"/>
      <c r="O63" s="8"/>
      <c r="P63" s="8"/>
      <c r="Q63" s="8"/>
      <c r="R63" s="8"/>
      <c r="S63" s="8"/>
      <c r="T63" s="8"/>
      <c r="U63" s="8"/>
      <c r="V63" s="8"/>
      <c r="W63" s="8"/>
      <c r="X63" s="8"/>
      <c r="Y63" s="8"/>
      <c r="Z63" s="8"/>
    </row>
    <row r="64" spans="1:26" ht="12.75" customHeight="1" x14ac:dyDescent="0.15">
      <c r="A64" s="8"/>
      <c r="B64" s="16" t="s">
        <v>158</v>
      </c>
      <c r="C64" s="67" t="s">
        <v>38</v>
      </c>
      <c r="D64" s="79" t="s">
        <v>38</v>
      </c>
      <c r="E64" s="65" t="s">
        <v>38</v>
      </c>
      <c r="F64" s="65" t="s">
        <v>38</v>
      </c>
      <c r="G64" s="65" t="s">
        <v>38</v>
      </c>
      <c r="H64" s="94" t="s">
        <v>38</v>
      </c>
      <c r="I64" s="94" t="s">
        <v>38</v>
      </c>
      <c r="J64" s="8"/>
      <c r="K64" s="8"/>
      <c r="L64" s="8"/>
      <c r="M64" s="8"/>
      <c r="N64" s="8"/>
      <c r="O64" s="8"/>
      <c r="P64" s="8"/>
      <c r="Q64" s="8"/>
      <c r="R64" s="8"/>
      <c r="S64" s="8"/>
      <c r="T64" s="8"/>
      <c r="U64" s="8"/>
      <c r="V64" s="8"/>
      <c r="W64" s="8"/>
      <c r="X64" s="8"/>
      <c r="Y64" s="8"/>
      <c r="Z64" s="8"/>
    </row>
    <row r="65" spans="1:26" ht="12.75" customHeight="1" x14ac:dyDescent="0.15">
      <c r="A65" s="8"/>
      <c r="B65" s="15" t="s">
        <v>159</v>
      </c>
      <c r="C65" s="67" t="s">
        <v>38</v>
      </c>
      <c r="D65" s="79" t="s">
        <v>38</v>
      </c>
      <c r="E65" s="65" t="s">
        <v>38</v>
      </c>
      <c r="F65" s="65" t="s">
        <v>38</v>
      </c>
      <c r="G65" s="65" t="s">
        <v>38</v>
      </c>
      <c r="H65" s="94" t="s">
        <v>38</v>
      </c>
      <c r="I65" s="94" t="s">
        <v>38</v>
      </c>
      <c r="J65" s="8"/>
      <c r="K65" s="8"/>
      <c r="L65" s="8"/>
      <c r="M65" s="8"/>
      <c r="N65" s="8"/>
      <c r="O65" s="8"/>
      <c r="P65" s="8"/>
      <c r="Q65" s="8"/>
      <c r="R65" s="8"/>
      <c r="S65" s="8"/>
      <c r="T65" s="8"/>
      <c r="U65" s="8"/>
      <c r="V65" s="8"/>
      <c r="W65" s="8"/>
      <c r="X65" s="8"/>
      <c r="Y65" s="8"/>
      <c r="Z65" s="8"/>
    </row>
    <row r="66" spans="1:26" ht="12.75" customHeight="1" x14ac:dyDescent="0.15">
      <c r="A66" s="8"/>
      <c r="B66" s="16" t="s">
        <v>162</v>
      </c>
      <c r="C66" s="67" t="s">
        <v>38</v>
      </c>
      <c r="D66" s="79" t="s">
        <v>38</v>
      </c>
      <c r="E66" s="65" t="s">
        <v>38</v>
      </c>
      <c r="F66" s="65" t="s">
        <v>38</v>
      </c>
      <c r="G66" s="65" t="s">
        <v>38</v>
      </c>
      <c r="H66" s="94" t="s">
        <v>38</v>
      </c>
      <c r="I66" s="94" t="s">
        <v>38</v>
      </c>
      <c r="J66" s="8"/>
      <c r="K66" s="8"/>
      <c r="L66" s="8"/>
      <c r="M66" s="8"/>
      <c r="N66" s="8"/>
      <c r="O66" s="8"/>
      <c r="P66" s="8"/>
      <c r="Q66" s="8"/>
      <c r="R66" s="8"/>
      <c r="S66" s="8"/>
      <c r="T66" s="8"/>
      <c r="U66" s="8"/>
      <c r="V66" s="8"/>
      <c r="W66" s="8"/>
      <c r="X66" s="8"/>
      <c r="Y66" s="8"/>
      <c r="Z66" s="8"/>
    </row>
    <row r="67" spans="1:26" ht="12.75" customHeight="1" x14ac:dyDescent="0.15">
      <c r="A67" s="8"/>
      <c r="B67" s="16" t="s">
        <v>164</v>
      </c>
      <c r="C67" s="67" t="s">
        <v>38</v>
      </c>
      <c r="D67" s="79" t="s">
        <v>38</v>
      </c>
      <c r="E67" s="65" t="s">
        <v>38</v>
      </c>
      <c r="F67" s="65" t="s">
        <v>38</v>
      </c>
      <c r="G67" s="65" t="s">
        <v>38</v>
      </c>
      <c r="H67" s="94" t="s">
        <v>38</v>
      </c>
      <c r="I67" s="94" t="s">
        <v>38</v>
      </c>
      <c r="J67" s="8"/>
      <c r="K67" s="8"/>
      <c r="L67" s="8"/>
      <c r="M67" s="8"/>
      <c r="N67" s="8"/>
      <c r="O67" s="8"/>
      <c r="P67" s="8"/>
      <c r="Q67" s="8"/>
      <c r="R67" s="8"/>
      <c r="S67" s="8"/>
      <c r="T67" s="8"/>
      <c r="U67" s="8"/>
      <c r="V67" s="8"/>
      <c r="W67" s="8"/>
      <c r="X67" s="8"/>
      <c r="Y67" s="8"/>
      <c r="Z67" s="8"/>
    </row>
    <row r="68" spans="1:26" ht="114" customHeight="1" x14ac:dyDescent="0.15">
      <c r="A68" s="8"/>
      <c r="B68" s="16" t="s">
        <v>90</v>
      </c>
      <c r="C68" s="67" t="s">
        <v>38</v>
      </c>
      <c r="D68" s="79" t="s">
        <v>621</v>
      </c>
      <c r="E68" s="65">
        <v>0</v>
      </c>
      <c r="F68" s="65">
        <v>0</v>
      </c>
      <c r="G68" s="65">
        <v>1</v>
      </c>
      <c r="H68" s="94" t="s">
        <v>38</v>
      </c>
      <c r="I68" s="94" t="s">
        <v>38</v>
      </c>
      <c r="J68" s="8"/>
      <c r="K68" s="8"/>
      <c r="L68" s="8"/>
      <c r="M68" s="8"/>
      <c r="N68" s="8"/>
      <c r="O68" s="8"/>
      <c r="P68" s="8"/>
      <c r="Q68" s="8"/>
      <c r="R68" s="8"/>
      <c r="S68" s="8"/>
      <c r="T68" s="8"/>
      <c r="U68" s="8"/>
      <c r="V68" s="8"/>
      <c r="W68" s="8"/>
      <c r="X68" s="8"/>
      <c r="Y68" s="8"/>
      <c r="Z68" s="8"/>
    </row>
    <row r="69" spans="1:26" ht="10" customHeight="1" x14ac:dyDescent="0.15">
      <c r="A69" s="8"/>
      <c r="B69" s="16" t="s">
        <v>167</v>
      </c>
      <c r="C69" s="67" t="s">
        <v>38</v>
      </c>
      <c r="D69" s="79" t="s">
        <v>38</v>
      </c>
      <c r="E69" s="65" t="s">
        <v>38</v>
      </c>
      <c r="F69" s="65" t="s">
        <v>38</v>
      </c>
      <c r="G69" s="65" t="s">
        <v>38</v>
      </c>
      <c r="H69" s="94" t="s">
        <v>38</v>
      </c>
      <c r="I69" s="94" t="s">
        <v>38</v>
      </c>
      <c r="J69" s="8"/>
      <c r="K69" s="8"/>
      <c r="L69" s="8"/>
      <c r="M69" s="8"/>
      <c r="N69" s="8"/>
      <c r="O69" s="8"/>
      <c r="P69" s="8"/>
      <c r="Q69" s="8"/>
      <c r="R69" s="8"/>
      <c r="S69" s="8"/>
      <c r="T69" s="8"/>
      <c r="U69" s="8"/>
      <c r="V69" s="8"/>
      <c r="W69" s="8"/>
      <c r="X69" s="8"/>
      <c r="Y69" s="8"/>
      <c r="Z69" s="8"/>
    </row>
    <row r="70" spans="1:26" ht="55" customHeight="1" x14ac:dyDescent="0.15">
      <c r="A70" s="8"/>
      <c r="B70" s="16" t="s">
        <v>169</v>
      </c>
      <c r="C70" s="67">
        <v>1</v>
      </c>
      <c r="D70" s="79" t="s">
        <v>622</v>
      </c>
      <c r="E70" s="65" t="s">
        <v>38</v>
      </c>
      <c r="F70" s="65" t="s">
        <v>38</v>
      </c>
      <c r="G70" s="65" t="s">
        <v>38</v>
      </c>
      <c r="H70" s="94" t="s">
        <v>38</v>
      </c>
      <c r="I70" s="94" t="s">
        <v>38</v>
      </c>
      <c r="J70" s="8"/>
      <c r="K70" s="8"/>
      <c r="L70" s="8"/>
      <c r="M70" s="8"/>
      <c r="N70" s="8"/>
      <c r="O70" s="8"/>
      <c r="P70" s="8"/>
      <c r="Q70" s="8"/>
      <c r="R70" s="8"/>
      <c r="S70" s="8"/>
      <c r="T70" s="8"/>
      <c r="U70" s="8"/>
      <c r="V70" s="8"/>
      <c r="W70" s="8"/>
      <c r="X70" s="8"/>
      <c r="Y70" s="8"/>
      <c r="Z70" s="8"/>
    </row>
    <row r="71" spans="1:26" ht="48" customHeight="1" x14ac:dyDescent="0.15">
      <c r="A71" s="8"/>
      <c r="B71" s="15" t="s">
        <v>171</v>
      </c>
      <c r="C71" s="65" t="s">
        <v>38</v>
      </c>
      <c r="D71" s="79" t="s">
        <v>996</v>
      </c>
      <c r="E71" s="65" t="s">
        <v>38</v>
      </c>
      <c r="F71" s="65" t="s">
        <v>38</v>
      </c>
      <c r="G71" s="65">
        <v>1</v>
      </c>
      <c r="H71" s="94" t="s">
        <v>38</v>
      </c>
      <c r="I71" s="94" t="s">
        <v>38</v>
      </c>
      <c r="J71" s="8"/>
      <c r="K71" s="8"/>
      <c r="L71" s="8"/>
      <c r="M71" s="8"/>
      <c r="N71" s="8"/>
      <c r="O71" s="8"/>
      <c r="P71" s="8"/>
      <c r="Q71" s="8"/>
      <c r="R71" s="8"/>
      <c r="S71" s="8"/>
      <c r="T71" s="8"/>
      <c r="U71" s="8"/>
      <c r="V71" s="8"/>
      <c r="W71" s="8"/>
      <c r="X71" s="8"/>
      <c r="Y71" s="8"/>
      <c r="Z71" s="8"/>
    </row>
    <row r="72" spans="1:26" ht="166" customHeight="1" x14ac:dyDescent="0.15">
      <c r="A72" s="8"/>
      <c r="B72" s="16" t="s">
        <v>172</v>
      </c>
      <c r="C72" s="67">
        <v>1</v>
      </c>
      <c r="D72" s="79" t="s">
        <v>623</v>
      </c>
      <c r="E72" s="65" t="s">
        <v>38</v>
      </c>
      <c r="F72" s="65" t="s">
        <v>38</v>
      </c>
      <c r="G72" s="65" t="s">
        <v>38</v>
      </c>
      <c r="H72" s="94" t="s">
        <v>38</v>
      </c>
      <c r="I72" s="94" t="s">
        <v>38</v>
      </c>
      <c r="J72" s="8"/>
      <c r="K72" s="8"/>
      <c r="L72" s="8"/>
      <c r="M72" s="8"/>
      <c r="N72" s="8"/>
      <c r="O72" s="8"/>
      <c r="P72" s="8"/>
      <c r="Q72" s="8"/>
      <c r="R72" s="8"/>
      <c r="S72" s="8"/>
      <c r="T72" s="8"/>
      <c r="U72" s="8"/>
      <c r="V72" s="8"/>
      <c r="W72" s="8"/>
      <c r="X72" s="8"/>
      <c r="Y72" s="8"/>
      <c r="Z72" s="8"/>
    </row>
    <row r="73" spans="1:26" ht="165" customHeight="1" x14ac:dyDescent="0.15">
      <c r="A73" s="8"/>
      <c r="B73" s="16" t="s">
        <v>62</v>
      </c>
      <c r="C73" s="67">
        <v>1</v>
      </c>
      <c r="D73" s="79" t="s">
        <v>624</v>
      </c>
      <c r="E73" s="65" t="s">
        <v>38</v>
      </c>
      <c r="F73" s="65" t="s">
        <v>38</v>
      </c>
      <c r="G73" s="65" t="s">
        <v>38</v>
      </c>
      <c r="H73" s="94" t="s">
        <v>38</v>
      </c>
      <c r="I73" s="94" t="s">
        <v>38</v>
      </c>
      <c r="J73" s="8"/>
      <c r="K73" s="8"/>
      <c r="L73" s="8"/>
      <c r="M73" s="8"/>
      <c r="N73" s="8"/>
      <c r="O73" s="8"/>
      <c r="P73" s="8"/>
      <c r="Q73" s="8"/>
      <c r="R73" s="8"/>
      <c r="S73" s="8"/>
      <c r="T73" s="8"/>
      <c r="U73" s="8"/>
      <c r="V73" s="8"/>
      <c r="W73" s="8"/>
      <c r="X73" s="8"/>
      <c r="Y73" s="8"/>
      <c r="Z73" s="8"/>
    </row>
    <row r="74" spans="1:26" ht="12.75" customHeight="1" x14ac:dyDescent="0.15">
      <c r="A74" s="8"/>
      <c r="B74" s="15" t="s">
        <v>176</v>
      </c>
      <c r="C74" s="65" t="s">
        <v>38</v>
      </c>
      <c r="D74" s="79" t="s">
        <v>38</v>
      </c>
      <c r="E74" s="65" t="s">
        <v>38</v>
      </c>
      <c r="F74" s="65" t="s">
        <v>38</v>
      </c>
      <c r="G74" s="65" t="s">
        <v>38</v>
      </c>
      <c r="H74" s="94" t="s">
        <v>38</v>
      </c>
      <c r="I74" s="94" t="s">
        <v>38</v>
      </c>
      <c r="J74" s="8"/>
      <c r="K74" s="8"/>
      <c r="L74" s="8"/>
      <c r="M74" s="8"/>
      <c r="N74" s="8"/>
      <c r="O74" s="8"/>
      <c r="P74" s="8"/>
      <c r="Q74" s="8"/>
      <c r="R74" s="8"/>
      <c r="S74" s="8"/>
      <c r="T74" s="8"/>
      <c r="U74" s="8"/>
      <c r="V74" s="8"/>
      <c r="W74" s="8"/>
      <c r="X74" s="8"/>
      <c r="Y74" s="8"/>
      <c r="Z74" s="8"/>
    </row>
    <row r="75" spans="1:26" ht="47" customHeight="1" x14ac:dyDescent="0.15">
      <c r="A75" s="8"/>
      <c r="B75" s="15" t="s">
        <v>177</v>
      </c>
      <c r="C75" s="67">
        <v>1</v>
      </c>
      <c r="D75" s="79" t="s">
        <v>625</v>
      </c>
      <c r="E75" s="65" t="s">
        <v>38</v>
      </c>
      <c r="F75" s="65" t="s">
        <v>38</v>
      </c>
      <c r="G75" s="65" t="s">
        <v>38</v>
      </c>
      <c r="H75" s="223" t="s">
        <v>626</v>
      </c>
      <c r="I75" s="96" t="s">
        <v>38</v>
      </c>
      <c r="J75" s="8"/>
      <c r="K75" s="8"/>
      <c r="L75" s="8"/>
      <c r="M75" s="8"/>
      <c r="N75" s="8"/>
      <c r="O75" s="8"/>
      <c r="P75" s="8"/>
      <c r="Q75" s="8"/>
      <c r="R75" s="8"/>
      <c r="S75" s="8"/>
      <c r="T75" s="8"/>
      <c r="U75" s="8"/>
      <c r="V75" s="8"/>
      <c r="W75" s="8"/>
      <c r="X75" s="8"/>
      <c r="Y75" s="8"/>
      <c r="Z75" s="8"/>
    </row>
    <row r="76" spans="1:26" ht="66" customHeight="1" x14ac:dyDescent="0.15">
      <c r="A76" s="8"/>
      <c r="B76" s="15" t="s">
        <v>83</v>
      </c>
      <c r="C76" s="67">
        <v>1</v>
      </c>
      <c r="D76" s="79" t="s">
        <v>627</v>
      </c>
      <c r="E76" s="65" t="s">
        <v>38</v>
      </c>
      <c r="F76" s="65" t="s">
        <v>38</v>
      </c>
      <c r="G76" s="65" t="s">
        <v>38</v>
      </c>
      <c r="H76" s="94" t="s">
        <v>38</v>
      </c>
      <c r="I76" s="94" t="s">
        <v>38</v>
      </c>
      <c r="J76" s="8"/>
      <c r="K76" s="8"/>
      <c r="L76" s="8"/>
      <c r="M76" s="8"/>
      <c r="N76" s="8"/>
      <c r="O76" s="8"/>
      <c r="P76" s="8"/>
      <c r="Q76" s="8"/>
      <c r="R76" s="8"/>
      <c r="S76" s="8"/>
      <c r="T76" s="8"/>
      <c r="U76" s="8"/>
      <c r="V76" s="8"/>
      <c r="W76" s="8"/>
      <c r="X76" s="8"/>
      <c r="Y76" s="8"/>
      <c r="Z76" s="8"/>
    </row>
    <row r="77" spans="1:26" ht="12.75" customHeight="1" x14ac:dyDescent="0.15">
      <c r="A77" s="8"/>
      <c r="B77" s="15" t="s">
        <v>181</v>
      </c>
      <c r="C77" s="65" t="s">
        <v>38</v>
      </c>
      <c r="D77" s="79" t="s">
        <v>628</v>
      </c>
      <c r="E77" s="65" t="s">
        <v>38</v>
      </c>
      <c r="F77" s="65" t="s">
        <v>38</v>
      </c>
      <c r="G77" s="65">
        <v>1</v>
      </c>
      <c r="H77" s="94" t="s">
        <v>38</v>
      </c>
      <c r="I77" s="94" t="s">
        <v>38</v>
      </c>
      <c r="J77" s="8"/>
      <c r="K77" s="8"/>
      <c r="L77" s="8"/>
      <c r="M77" s="8"/>
      <c r="N77" s="8"/>
      <c r="O77" s="8"/>
      <c r="P77" s="8"/>
      <c r="Q77" s="8"/>
      <c r="R77" s="8"/>
      <c r="S77" s="8"/>
      <c r="T77" s="8"/>
      <c r="U77" s="8"/>
      <c r="V77" s="8"/>
      <c r="W77" s="8"/>
      <c r="X77" s="8"/>
      <c r="Y77" s="8"/>
      <c r="Z77" s="8"/>
    </row>
    <row r="78" spans="1:26" ht="60" customHeight="1" x14ac:dyDescent="0.15">
      <c r="A78" s="8"/>
      <c r="B78" s="16" t="s">
        <v>183</v>
      </c>
      <c r="C78" s="65">
        <v>1</v>
      </c>
      <c r="D78" s="79" t="s">
        <v>629</v>
      </c>
      <c r="E78" s="65" t="s">
        <v>38</v>
      </c>
      <c r="F78" s="65" t="s">
        <v>38</v>
      </c>
      <c r="G78" s="65" t="s">
        <v>38</v>
      </c>
      <c r="H78" s="94" t="s">
        <v>38</v>
      </c>
      <c r="I78" s="94" t="s">
        <v>38</v>
      </c>
      <c r="J78" s="8"/>
      <c r="K78" s="8"/>
      <c r="L78" s="8"/>
      <c r="M78" s="8"/>
      <c r="N78" s="8"/>
      <c r="O78" s="8"/>
      <c r="P78" s="8"/>
      <c r="Q78" s="8"/>
      <c r="R78" s="8"/>
      <c r="S78" s="8"/>
      <c r="T78" s="8"/>
      <c r="U78" s="8"/>
      <c r="V78" s="8"/>
      <c r="W78" s="8"/>
      <c r="X78" s="8"/>
      <c r="Y78" s="8"/>
      <c r="Z78" s="8"/>
    </row>
    <row r="79" spans="1:26" ht="12.75" customHeight="1" x14ac:dyDescent="0.15">
      <c r="A79" s="8"/>
      <c r="B79" s="80" t="s">
        <v>317</v>
      </c>
      <c r="C79" s="65" t="s">
        <v>38</v>
      </c>
      <c r="D79" s="79" t="s">
        <v>38</v>
      </c>
      <c r="E79" s="65" t="s">
        <v>38</v>
      </c>
      <c r="F79" s="65" t="s">
        <v>38</v>
      </c>
      <c r="G79" s="65" t="s">
        <v>38</v>
      </c>
      <c r="H79" s="94" t="s">
        <v>38</v>
      </c>
      <c r="I79" s="94" t="s">
        <v>38</v>
      </c>
      <c r="J79" s="8"/>
      <c r="K79" s="8"/>
      <c r="L79" s="8"/>
      <c r="M79" s="8"/>
      <c r="N79" s="8"/>
      <c r="O79" s="8"/>
      <c r="P79" s="8"/>
      <c r="Q79" s="8"/>
      <c r="R79" s="8"/>
      <c r="S79" s="8"/>
      <c r="T79" s="8"/>
      <c r="U79" s="8"/>
      <c r="V79" s="8"/>
      <c r="W79" s="8"/>
      <c r="X79" s="8"/>
      <c r="Y79" s="8"/>
      <c r="Z79" s="8"/>
    </row>
    <row r="80" spans="1:26" ht="120" customHeight="1" x14ac:dyDescent="0.15">
      <c r="A80" s="8"/>
      <c r="B80" s="16" t="s">
        <v>187</v>
      </c>
      <c r="C80" s="65" t="s">
        <v>250</v>
      </c>
      <c r="D80" s="79" t="s">
        <v>630</v>
      </c>
      <c r="E80" s="65" t="s">
        <v>38</v>
      </c>
      <c r="F80" s="65" t="s">
        <v>38</v>
      </c>
      <c r="G80" s="65" t="s">
        <v>38</v>
      </c>
      <c r="H80" s="94" t="s">
        <v>631</v>
      </c>
      <c r="I80" s="94" t="s">
        <v>38</v>
      </c>
      <c r="J80" s="8"/>
      <c r="K80" s="8"/>
      <c r="L80" s="8"/>
      <c r="M80" s="8"/>
      <c r="N80" s="8"/>
      <c r="O80" s="8"/>
      <c r="P80" s="8"/>
      <c r="Q80" s="8"/>
      <c r="R80" s="8"/>
      <c r="S80" s="8"/>
      <c r="T80" s="8"/>
      <c r="U80" s="8"/>
      <c r="V80" s="8"/>
      <c r="W80" s="8"/>
      <c r="X80" s="8"/>
      <c r="Y80" s="8"/>
      <c r="Z80" s="8"/>
    </row>
    <row r="81" spans="1:26" ht="170" customHeight="1" x14ac:dyDescent="0.15">
      <c r="A81" s="8"/>
      <c r="B81" s="16" t="s">
        <v>42</v>
      </c>
      <c r="C81" s="65">
        <v>0</v>
      </c>
      <c r="D81" s="79" t="s">
        <v>632</v>
      </c>
      <c r="E81" s="65" t="s">
        <v>38</v>
      </c>
      <c r="F81" s="65" t="s">
        <v>38</v>
      </c>
      <c r="G81" s="65" t="s">
        <v>38</v>
      </c>
      <c r="H81" s="94" t="s">
        <v>38</v>
      </c>
      <c r="I81" s="94" t="s">
        <v>38</v>
      </c>
      <c r="J81" s="8"/>
      <c r="K81" s="8"/>
      <c r="L81" s="8"/>
      <c r="M81" s="8"/>
      <c r="N81" s="8"/>
      <c r="O81" s="8"/>
      <c r="P81" s="8"/>
      <c r="Q81" s="8"/>
      <c r="R81" s="8"/>
      <c r="S81" s="8"/>
      <c r="T81" s="8"/>
      <c r="U81" s="8"/>
      <c r="V81" s="8"/>
      <c r="W81" s="8"/>
      <c r="X81" s="8"/>
      <c r="Y81" s="8"/>
      <c r="Z81" s="8"/>
    </row>
    <row r="82" spans="1:26" ht="12.75" customHeight="1" x14ac:dyDescent="0.15">
      <c r="A82" s="8"/>
      <c r="B82" s="16" t="s">
        <v>190</v>
      </c>
      <c r="C82" s="65" t="s">
        <v>38</v>
      </c>
      <c r="D82" s="79" t="s">
        <v>38</v>
      </c>
      <c r="E82" s="65" t="s">
        <v>38</v>
      </c>
      <c r="F82" s="65" t="s">
        <v>38</v>
      </c>
      <c r="G82" s="65" t="s">
        <v>38</v>
      </c>
      <c r="H82" s="94" t="s">
        <v>38</v>
      </c>
      <c r="I82" s="94" t="s">
        <v>38</v>
      </c>
      <c r="J82" s="8"/>
      <c r="K82" s="8"/>
      <c r="L82" s="8"/>
      <c r="M82" s="8"/>
      <c r="N82" s="8"/>
      <c r="O82" s="8"/>
      <c r="P82" s="8"/>
      <c r="Q82" s="8"/>
      <c r="R82" s="8"/>
      <c r="S82" s="8"/>
      <c r="T82" s="8"/>
      <c r="U82" s="8"/>
      <c r="V82" s="8"/>
      <c r="W82" s="8"/>
      <c r="X82" s="8"/>
      <c r="Y82" s="8"/>
      <c r="Z82" s="8"/>
    </row>
    <row r="83" spans="1:26" ht="63" customHeight="1" x14ac:dyDescent="0.15">
      <c r="A83" s="8"/>
      <c r="B83" s="13" t="s">
        <v>192</v>
      </c>
      <c r="C83" s="67">
        <v>1</v>
      </c>
      <c r="D83" s="79" t="s">
        <v>633</v>
      </c>
      <c r="E83" s="65" t="s">
        <v>38</v>
      </c>
      <c r="F83" s="17" t="s">
        <v>38</v>
      </c>
      <c r="G83" s="17" t="s">
        <v>38</v>
      </c>
      <c r="H83" s="208" t="s">
        <v>634</v>
      </c>
      <c r="I83" s="96" t="s">
        <v>38</v>
      </c>
      <c r="J83" s="8"/>
      <c r="K83" s="8"/>
      <c r="L83" s="8"/>
      <c r="M83" s="8"/>
      <c r="N83" s="8"/>
      <c r="O83" s="8"/>
      <c r="P83" s="8"/>
      <c r="Q83" s="8"/>
      <c r="R83" s="8"/>
      <c r="S83" s="8"/>
      <c r="T83" s="8"/>
      <c r="U83" s="8"/>
      <c r="V83" s="8"/>
      <c r="W83" s="8"/>
      <c r="X83" s="8"/>
      <c r="Y83" s="8"/>
      <c r="Z83" s="8"/>
    </row>
    <row r="84" spans="1:26" ht="12.75" customHeight="1" x14ac:dyDescent="0.15">
      <c r="A84" s="8"/>
      <c r="B84" s="13" t="s">
        <v>323</v>
      </c>
      <c r="C84" s="67">
        <v>1</v>
      </c>
      <c r="D84" s="79" t="s">
        <v>38</v>
      </c>
      <c r="E84" s="65" t="s">
        <v>38</v>
      </c>
      <c r="F84" s="17" t="s">
        <v>38</v>
      </c>
      <c r="G84" s="17" t="s">
        <v>38</v>
      </c>
      <c r="H84" s="160" t="s">
        <v>487</v>
      </c>
      <c r="I84" s="96" t="s">
        <v>38</v>
      </c>
      <c r="J84" s="8"/>
      <c r="K84" s="8"/>
      <c r="L84" s="8"/>
      <c r="M84" s="8"/>
      <c r="N84" s="8"/>
      <c r="O84" s="8"/>
      <c r="P84" s="8"/>
      <c r="Q84" s="8"/>
      <c r="R84" s="8"/>
      <c r="S84" s="8"/>
      <c r="T84" s="8"/>
      <c r="U84" s="8"/>
      <c r="V84" s="8"/>
      <c r="W84" s="8"/>
      <c r="X84" s="8"/>
      <c r="Y84" s="8"/>
      <c r="Z84" s="8"/>
    </row>
    <row r="85" spans="1:26" ht="85" customHeight="1" x14ac:dyDescent="0.15">
      <c r="A85" s="8"/>
      <c r="B85" s="13" t="s">
        <v>196</v>
      </c>
      <c r="C85" s="67">
        <v>1</v>
      </c>
      <c r="D85" s="18" t="s">
        <v>635</v>
      </c>
      <c r="E85" s="65" t="s">
        <v>38</v>
      </c>
      <c r="F85" s="65" t="s">
        <v>38</v>
      </c>
      <c r="G85" s="65" t="s">
        <v>38</v>
      </c>
      <c r="H85" s="94" t="s">
        <v>636</v>
      </c>
      <c r="I85" s="96" t="s">
        <v>38</v>
      </c>
      <c r="J85" s="8"/>
      <c r="K85" s="8"/>
      <c r="L85" s="8"/>
      <c r="M85" s="8"/>
      <c r="N85" s="8"/>
      <c r="O85" s="8"/>
      <c r="P85" s="8"/>
      <c r="Q85" s="8"/>
      <c r="R85" s="8"/>
      <c r="S85" s="8"/>
      <c r="T85" s="8"/>
      <c r="U85" s="8"/>
      <c r="V85" s="8"/>
      <c r="W85" s="8"/>
      <c r="X85" s="8"/>
      <c r="Y85" s="8"/>
      <c r="Z85" s="8"/>
    </row>
    <row r="86" spans="1:26" ht="17" customHeight="1" x14ac:dyDescent="0.15">
      <c r="A86" s="8"/>
      <c r="B86" s="13" t="s">
        <v>326</v>
      </c>
      <c r="C86" s="67">
        <v>0</v>
      </c>
      <c r="D86" s="18" t="s">
        <v>637</v>
      </c>
      <c r="E86" s="65" t="s">
        <v>38</v>
      </c>
      <c r="F86" s="65" t="s">
        <v>38</v>
      </c>
      <c r="G86" s="65" t="s">
        <v>38</v>
      </c>
      <c r="H86" s="94" t="s">
        <v>638</v>
      </c>
      <c r="I86" s="96" t="s">
        <v>38</v>
      </c>
      <c r="J86" s="8"/>
      <c r="K86" s="8"/>
      <c r="L86" s="8"/>
      <c r="M86" s="8"/>
      <c r="N86" s="8"/>
      <c r="O86" s="8"/>
      <c r="P86" s="8"/>
      <c r="Q86" s="8"/>
      <c r="R86" s="8"/>
      <c r="S86" s="8"/>
      <c r="T86" s="8"/>
      <c r="U86" s="8"/>
      <c r="V86" s="8"/>
      <c r="W86" s="8"/>
      <c r="X86" s="8"/>
      <c r="Y86" s="8"/>
      <c r="Z86" s="8"/>
    </row>
    <row r="87" spans="1:26" ht="40" customHeight="1" x14ac:dyDescent="0.15">
      <c r="A87" s="91"/>
      <c r="B87" s="97" t="s">
        <v>201</v>
      </c>
      <c r="C87" s="67" t="s">
        <v>38</v>
      </c>
      <c r="D87" s="79" t="s">
        <v>639</v>
      </c>
      <c r="E87" s="65" t="s">
        <v>38</v>
      </c>
      <c r="F87" s="65" t="s">
        <v>38</v>
      </c>
      <c r="G87" s="65" t="s">
        <v>38</v>
      </c>
      <c r="H87" s="94" t="s">
        <v>640</v>
      </c>
      <c r="I87" s="96" t="s">
        <v>38</v>
      </c>
      <c r="J87" s="91"/>
      <c r="K87" s="91"/>
      <c r="L87" s="91"/>
      <c r="M87" s="91"/>
      <c r="N87" s="91"/>
      <c r="O87" s="91"/>
      <c r="P87" s="91"/>
      <c r="Q87" s="91"/>
      <c r="R87" s="91"/>
      <c r="S87" s="91"/>
      <c r="T87" s="91"/>
      <c r="U87" s="91"/>
      <c r="V87" s="91"/>
      <c r="W87" s="91"/>
      <c r="X87" s="91"/>
      <c r="Y87" s="91"/>
      <c r="Z87" s="91"/>
    </row>
    <row r="88" spans="1:26" ht="12.75" customHeight="1" x14ac:dyDescent="0.15">
      <c r="A88" s="91"/>
      <c r="B88" s="97" t="s">
        <v>203</v>
      </c>
      <c r="C88" s="67" t="s">
        <v>38</v>
      </c>
      <c r="D88" s="79" t="s">
        <v>38</v>
      </c>
      <c r="E88" s="65" t="s">
        <v>38</v>
      </c>
      <c r="F88" s="65" t="s">
        <v>38</v>
      </c>
      <c r="G88" s="65" t="s">
        <v>38</v>
      </c>
      <c r="H88" s="96" t="s">
        <v>38</v>
      </c>
      <c r="I88" s="96" t="s">
        <v>38</v>
      </c>
      <c r="J88" s="91"/>
      <c r="K88" s="91"/>
      <c r="L88" s="91"/>
      <c r="M88" s="91"/>
      <c r="N88" s="91"/>
      <c r="O88" s="91"/>
      <c r="P88" s="91"/>
      <c r="Q88" s="91"/>
      <c r="R88" s="91"/>
      <c r="S88" s="91"/>
      <c r="T88" s="91"/>
      <c r="U88" s="91"/>
      <c r="V88" s="91"/>
      <c r="W88" s="91"/>
      <c r="X88" s="91"/>
      <c r="Y88" s="91"/>
      <c r="Z88" s="91"/>
    </row>
    <row r="89" spans="1:26" ht="12.75" customHeight="1" x14ac:dyDescent="0.15">
      <c r="A89" s="91"/>
      <c r="B89" s="97" t="s">
        <v>330</v>
      </c>
      <c r="C89" s="67" t="s">
        <v>38</v>
      </c>
      <c r="D89" s="79" t="s">
        <v>38</v>
      </c>
      <c r="E89" s="65" t="s">
        <v>38</v>
      </c>
      <c r="F89" s="65" t="s">
        <v>38</v>
      </c>
      <c r="G89" s="65" t="s">
        <v>38</v>
      </c>
      <c r="H89" s="96" t="s">
        <v>38</v>
      </c>
      <c r="I89" s="96" t="s">
        <v>38</v>
      </c>
      <c r="J89" s="91"/>
      <c r="K89" s="91"/>
      <c r="L89" s="91"/>
      <c r="M89" s="91"/>
      <c r="N89" s="91"/>
      <c r="O89" s="91"/>
      <c r="P89" s="91"/>
      <c r="Q89" s="91"/>
      <c r="R89" s="91"/>
      <c r="S89" s="91"/>
      <c r="T89" s="91"/>
      <c r="U89" s="91"/>
      <c r="V89" s="91"/>
      <c r="W89" s="91"/>
      <c r="X89" s="91"/>
      <c r="Y89" s="91"/>
      <c r="Z89" s="91"/>
    </row>
    <row r="90" spans="1:26" ht="24" customHeight="1" x14ac:dyDescent="0.15">
      <c r="A90" s="8"/>
      <c r="B90" s="120" t="s">
        <v>207</v>
      </c>
      <c r="C90" s="67">
        <v>0</v>
      </c>
      <c r="D90" s="79" t="s">
        <v>641</v>
      </c>
      <c r="E90" s="65" t="s">
        <v>38</v>
      </c>
      <c r="F90" s="65" t="s">
        <v>38</v>
      </c>
      <c r="G90" s="65" t="s">
        <v>38</v>
      </c>
      <c r="H90" s="94" t="s">
        <v>642</v>
      </c>
      <c r="I90" s="96" t="s">
        <v>38</v>
      </c>
      <c r="J90" s="8"/>
      <c r="K90" s="8"/>
      <c r="L90" s="8"/>
      <c r="M90" s="8"/>
      <c r="N90" s="8"/>
      <c r="O90" s="8"/>
      <c r="P90" s="8"/>
      <c r="Q90" s="8"/>
      <c r="R90" s="8"/>
      <c r="S90" s="8"/>
      <c r="T90" s="8"/>
      <c r="U90" s="8"/>
      <c r="V90" s="8"/>
      <c r="W90" s="8"/>
      <c r="X90" s="8"/>
      <c r="Y90" s="8"/>
      <c r="Z90" s="8"/>
    </row>
    <row r="91" spans="1:26" ht="12.75" customHeight="1" x14ac:dyDescent="0.15">
      <c r="A91" s="8"/>
      <c r="B91" s="13" t="s">
        <v>333</v>
      </c>
      <c r="C91" s="67" t="s">
        <v>38</v>
      </c>
      <c r="D91" s="79" t="s">
        <v>38</v>
      </c>
      <c r="E91" s="65" t="s">
        <v>38</v>
      </c>
      <c r="F91" s="65" t="s">
        <v>38</v>
      </c>
      <c r="G91" s="65">
        <v>1</v>
      </c>
      <c r="H91" s="96" t="s">
        <v>38</v>
      </c>
      <c r="I91" s="96" t="s">
        <v>38</v>
      </c>
      <c r="J91" s="8"/>
      <c r="K91" s="8"/>
      <c r="L91" s="8"/>
      <c r="M91" s="8"/>
      <c r="N91" s="8"/>
      <c r="O91" s="8"/>
      <c r="P91" s="8"/>
      <c r="Q91" s="8"/>
      <c r="R91" s="8"/>
      <c r="S91" s="8"/>
      <c r="T91" s="8"/>
      <c r="U91" s="8"/>
      <c r="V91" s="8"/>
      <c r="W91" s="8"/>
      <c r="X91" s="8"/>
      <c r="Y91" s="8"/>
      <c r="Z91" s="8"/>
    </row>
    <row r="92" spans="1:26" ht="14" customHeight="1" x14ac:dyDescent="0.15">
      <c r="A92" s="8"/>
      <c r="B92" s="13" t="s">
        <v>211</v>
      </c>
      <c r="C92" s="67">
        <v>1</v>
      </c>
      <c r="D92" s="79" t="s">
        <v>643</v>
      </c>
      <c r="E92" s="65" t="s">
        <v>38</v>
      </c>
      <c r="F92" s="65" t="s">
        <v>38</v>
      </c>
      <c r="G92" s="65" t="s">
        <v>38</v>
      </c>
      <c r="H92" s="96" t="s">
        <v>644</v>
      </c>
      <c r="I92" s="96" t="s">
        <v>38</v>
      </c>
      <c r="J92" s="8"/>
      <c r="K92" s="8"/>
      <c r="L92" s="8"/>
      <c r="M92" s="8"/>
      <c r="N92" s="8"/>
      <c r="O92" s="8"/>
      <c r="P92" s="8"/>
      <c r="Q92" s="8"/>
      <c r="R92" s="8"/>
      <c r="S92" s="8"/>
      <c r="T92" s="8"/>
      <c r="U92" s="8"/>
      <c r="V92" s="8"/>
      <c r="W92" s="8"/>
      <c r="X92" s="8"/>
      <c r="Y92" s="8"/>
      <c r="Z92" s="8"/>
    </row>
    <row r="93" spans="1:26" ht="80" customHeight="1" x14ac:dyDescent="0.15">
      <c r="A93" s="8"/>
      <c r="B93" s="13" t="s">
        <v>154</v>
      </c>
      <c r="C93" s="67" t="s">
        <v>38</v>
      </c>
      <c r="D93" s="79" t="s">
        <v>645</v>
      </c>
      <c r="E93" s="65">
        <v>1</v>
      </c>
      <c r="F93" s="65" t="s">
        <v>38</v>
      </c>
      <c r="G93" s="65" t="s">
        <v>38</v>
      </c>
      <c r="H93" s="212" t="s">
        <v>646</v>
      </c>
      <c r="I93" s="96" t="s">
        <v>38</v>
      </c>
      <c r="J93" s="8"/>
      <c r="K93" s="8"/>
      <c r="L93" s="8"/>
      <c r="M93" s="8"/>
      <c r="N93" s="8"/>
      <c r="O93" s="8"/>
      <c r="P93" s="8"/>
      <c r="Q93" s="8"/>
      <c r="R93" s="8"/>
      <c r="S93" s="8"/>
      <c r="T93" s="8"/>
      <c r="U93" s="8"/>
      <c r="V93" s="8"/>
      <c r="W93" s="8"/>
      <c r="X93" s="8"/>
      <c r="Y93" s="8"/>
      <c r="Z93" s="8"/>
    </row>
    <row r="94" spans="1:26" ht="12.75" customHeight="1" x14ac:dyDescent="0.15">
      <c r="A94" s="8"/>
      <c r="B94" s="13" t="s">
        <v>214</v>
      </c>
      <c r="C94" s="67" t="s">
        <v>38</v>
      </c>
      <c r="D94" s="79" t="s">
        <v>647</v>
      </c>
      <c r="E94" s="65" t="s">
        <v>38</v>
      </c>
      <c r="F94" s="65" t="s">
        <v>38</v>
      </c>
      <c r="G94" s="65" t="s">
        <v>38</v>
      </c>
      <c r="H94" s="224" t="s">
        <v>648</v>
      </c>
      <c r="I94" s="96" t="s">
        <v>38</v>
      </c>
      <c r="J94" s="8"/>
      <c r="K94" s="8"/>
      <c r="L94" s="8"/>
      <c r="M94" s="8"/>
      <c r="N94" s="8"/>
      <c r="O94" s="8"/>
      <c r="P94" s="8"/>
      <c r="Q94" s="8"/>
      <c r="R94" s="8"/>
      <c r="S94" s="8"/>
      <c r="T94" s="8"/>
      <c r="U94" s="8"/>
      <c r="V94" s="8"/>
      <c r="W94" s="8"/>
      <c r="X94" s="8"/>
      <c r="Y94" s="8"/>
      <c r="Z94" s="8"/>
    </row>
    <row r="95" spans="1:26" ht="12.75" customHeight="1" x14ac:dyDescent="0.15">
      <c r="A95" s="8"/>
      <c r="B95" s="83"/>
      <c r="C95" s="34"/>
      <c r="D95" s="89"/>
      <c r="E95" s="35"/>
      <c r="F95" s="35"/>
      <c r="G95" s="35"/>
      <c r="H95" s="155"/>
      <c r="I95" s="155"/>
      <c r="J95" s="8"/>
      <c r="K95" s="8"/>
      <c r="L95" s="8"/>
      <c r="M95" s="8"/>
      <c r="N95" s="8"/>
      <c r="O95" s="8"/>
      <c r="P95" s="8"/>
      <c r="Q95" s="8"/>
      <c r="R95" s="8"/>
      <c r="S95" s="8"/>
      <c r="T95" s="8"/>
      <c r="U95" s="8"/>
      <c r="V95" s="8"/>
      <c r="W95" s="8"/>
      <c r="X95" s="8"/>
      <c r="Y95" s="8"/>
      <c r="Z95" s="8"/>
    </row>
    <row r="96" spans="1:26" ht="12.75" customHeight="1" x14ac:dyDescent="0.15">
      <c r="A96" s="8"/>
      <c r="B96" s="83"/>
      <c r="C96" s="34"/>
      <c r="D96" s="89"/>
      <c r="E96" s="35"/>
      <c r="F96" s="35"/>
      <c r="G96" s="35"/>
      <c r="H96" s="155"/>
      <c r="I96" s="155"/>
      <c r="J96" s="8"/>
      <c r="K96" s="8"/>
      <c r="L96" s="8"/>
      <c r="M96" s="8"/>
      <c r="N96" s="8"/>
      <c r="O96" s="8"/>
      <c r="P96" s="8"/>
      <c r="Q96" s="8"/>
      <c r="R96" s="8"/>
      <c r="S96" s="8"/>
      <c r="T96" s="8"/>
      <c r="U96" s="8"/>
      <c r="V96" s="8"/>
      <c r="W96" s="8"/>
      <c r="X96" s="8"/>
      <c r="Y96" s="8"/>
      <c r="Z96" s="8"/>
    </row>
    <row r="97" spans="1:26" ht="12.75" customHeight="1" x14ac:dyDescent="0.15">
      <c r="A97" s="8"/>
      <c r="B97" s="290" t="s">
        <v>1037</v>
      </c>
      <c r="C97" s="291" t="s">
        <v>1038</v>
      </c>
      <c r="D97" s="89"/>
      <c r="E97" s="35"/>
      <c r="F97" s="35"/>
      <c r="G97" s="35"/>
      <c r="H97" s="155"/>
      <c r="I97" s="155"/>
      <c r="J97" s="8"/>
      <c r="K97" s="8"/>
      <c r="L97" s="8"/>
      <c r="M97" s="8"/>
      <c r="N97" s="8"/>
      <c r="O97" s="8"/>
      <c r="P97" s="8"/>
      <c r="Q97" s="8"/>
      <c r="R97" s="8"/>
      <c r="S97" s="8"/>
      <c r="T97" s="8"/>
      <c r="U97" s="8"/>
      <c r="V97" s="8"/>
      <c r="W97" s="8"/>
      <c r="X97" s="8"/>
      <c r="Y97" s="8"/>
      <c r="Z97" s="8"/>
    </row>
    <row r="98" spans="1:26" ht="12.75" customHeight="1" x14ac:dyDescent="0.15">
      <c r="A98" s="8"/>
      <c r="B98" s="292" t="s">
        <v>237</v>
      </c>
      <c r="C98" s="293">
        <v>44</v>
      </c>
      <c r="D98" s="89"/>
      <c r="E98" s="35"/>
      <c r="F98" s="35"/>
      <c r="G98" s="35"/>
      <c r="H98" s="155"/>
      <c r="I98" s="155"/>
      <c r="J98" s="8"/>
      <c r="K98" s="8"/>
      <c r="L98" s="8"/>
      <c r="M98" s="8"/>
      <c r="N98" s="8"/>
      <c r="O98" s="8"/>
      <c r="P98" s="8"/>
      <c r="Q98" s="8"/>
      <c r="R98" s="8"/>
      <c r="S98" s="8"/>
      <c r="T98" s="8"/>
      <c r="U98" s="8"/>
      <c r="V98" s="8"/>
      <c r="W98" s="8"/>
      <c r="X98" s="8"/>
      <c r="Y98" s="8"/>
      <c r="Z98" s="8"/>
    </row>
    <row r="99" spans="1:26" ht="12.75" customHeight="1" x14ac:dyDescent="0.15">
      <c r="A99" s="8"/>
      <c r="B99" s="292" t="s">
        <v>238</v>
      </c>
      <c r="C99" s="293">
        <v>8</v>
      </c>
      <c r="D99" s="89"/>
      <c r="E99" s="35"/>
      <c r="F99" s="35"/>
      <c r="G99" s="35"/>
      <c r="H99" s="155"/>
      <c r="I99" s="155"/>
      <c r="J99" s="8"/>
      <c r="K99" s="8"/>
      <c r="L99" s="8"/>
      <c r="M99" s="8"/>
      <c r="N99" s="8"/>
      <c r="O99" s="8"/>
      <c r="P99" s="8"/>
      <c r="Q99" s="8"/>
      <c r="R99" s="8"/>
      <c r="S99" s="8"/>
      <c r="T99" s="8"/>
      <c r="U99" s="8"/>
      <c r="V99" s="8"/>
      <c r="W99" s="8"/>
      <c r="X99" s="8"/>
      <c r="Y99" s="8"/>
      <c r="Z99" s="8"/>
    </row>
    <row r="100" spans="1:26" ht="12.75" customHeight="1" x14ac:dyDescent="0.15">
      <c r="A100" s="8"/>
      <c r="B100" s="292" t="s">
        <v>239</v>
      </c>
      <c r="C100" s="294">
        <v>5</v>
      </c>
      <c r="D100" s="89"/>
      <c r="E100" s="35"/>
      <c r="F100" s="35"/>
      <c r="G100" s="35"/>
      <c r="H100" s="155"/>
      <c r="I100" s="155"/>
      <c r="J100" s="8"/>
      <c r="K100" s="8"/>
      <c r="L100" s="8"/>
      <c r="M100" s="8"/>
      <c r="N100" s="8"/>
      <c r="O100" s="8"/>
      <c r="P100" s="8"/>
      <c r="Q100" s="8"/>
      <c r="R100" s="8"/>
      <c r="S100" s="8"/>
      <c r="T100" s="8"/>
      <c r="U100" s="8"/>
      <c r="V100" s="8"/>
      <c r="W100" s="8"/>
      <c r="X100" s="8"/>
      <c r="Y100" s="8"/>
      <c r="Z100" s="8"/>
    </row>
    <row r="101" spans="1:26" ht="12.75" customHeight="1" x14ac:dyDescent="0.15">
      <c r="A101" s="8"/>
      <c r="B101" s="292" t="s">
        <v>38</v>
      </c>
      <c r="C101" s="293">
        <v>33</v>
      </c>
      <c r="D101" s="89"/>
      <c r="E101" s="35"/>
      <c r="F101" s="35"/>
      <c r="G101" s="35"/>
      <c r="H101" s="155"/>
      <c r="I101" s="155"/>
      <c r="J101" s="8"/>
      <c r="K101" s="8"/>
      <c r="L101" s="8"/>
      <c r="M101" s="8"/>
      <c r="N101" s="8"/>
      <c r="O101" s="8"/>
      <c r="P101" s="8"/>
      <c r="Q101" s="8"/>
      <c r="R101" s="8"/>
      <c r="S101" s="8"/>
      <c r="T101" s="8"/>
      <c r="U101" s="8"/>
      <c r="V101" s="8"/>
      <c r="W101" s="8"/>
      <c r="X101" s="8"/>
      <c r="Y101" s="8"/>
      <c r="Z101" s="8"/>
    </row>
    <row r="102" spans="1:26" ht="12.75" customHeight="1" x14ac:dyDescent="0.15">
      <c r="A102" s="8"/>
      <c r="B102" s="292" t="s">
        <v>240</v>
      </c>
      <c r="C102" s="293">
        <v>90</v>
      </c>
      <c r="D102" s="89"/>
      <c r="E102" s="35"/>
      <c r="F102" s="35"/>
      <c r="G102" s="35"/>
      <c r="H102" s="155"/>
      <c r="I102" s="155"/>
      <c r="J102" s="8"/>
      <c r="K102" s="8"/>
      <c r="L102" s="8"/>
      <c r="M102" s="8"/>
      <c r="N102" s="8"/>
      <c r="O102" s="8"/>
      <c r="P102" s="8"/>
      <c r="Q102" s="8"/>
      <c r="R102" s="8"/>
      <c r="S102" s="8"/>
      <c r="T102" s="8"/>
      <c r="U102" s="8"/>
      <c r="V102" s="8"/>
      <c r="W102" s="8"/>
      <c r="X102" s="8"/>
      <c r="Y102" s="8"/>
      <c r="Z102" s="8"/>
    </row>
    <row r="103" spans="1:26" ht="12.75" customHeight="1" x14ac:dyDescent="0.15">
      <c r="A103" s="8"/>
      <c r="B103" s="83"/>
      <c r="C103" s="34"/>
      <c r="D103" s="89"/>
      <c r="E103" s="35"/>
      <c r="F103" s="35"/>
      <c r="G103" s="35"/>
      <c r="H103" s="155"/>
      <c r="I103" s="155"/>
      <c r="J103" s="8"/>
      <c r="K103" s="8"/>
      <c r="L103" s="8"/>
      <c r="M103" s="8"/>
      <c r="N103" s="8"/>
      <c r="O103" s="8"/>
      <c r="P103" s="8"/>
      <c r="Q103" s="8"/>
      <c r="R103" s="8"/>
      <c r="S103" s="8"/>
      <c r="T103" s="8"/>
      <c r="U103" s="8"/>
      <c r="V103" s="8"/>
      <c r="W103" s="8"/>
      <c r="X103" s="8"/>
      <c r="Y103" s="8"/>
      <c r="Z103" s="8"/>
    </row>
    <row r="104" spans="1:26" ht="12.75" customHeight="1" x14ac:dyDescent="0.15">
      <c r="A104" s="8"/>
      <c r="B104" s="83"/>
      <c r="C104" s="34"/>
      <c r="D104" s="89"/>
      <c r="E104" s="35"/>
      <c r="F104" s="35"/>
      <c r="G104" s="35"/>
      <c r="H104" s="155"/>
      <c r="I104" s="155"/>
      <c r="J104" s="8"/>
      <c r="K104" s="8"/>
      <c r="L104" s="8"/>
      <c r="M104" s="8"/>
      <c r="N104" s="8"/>
      <c r="O104" s="8"/>
      <c r="P104" s="8"/>
      <c r="Q104" s="8"/>
      <c r="R104" s="8"/>
      <c r="S104" s="8"/>
      <c r="T104" s="8"/>
      <c r="U104" s="8"/>
      <c r="V104" s="8"/>
      <c r="W104" s="8"/>
      <c r="X104" s="8"/>
      <c r="Y104" s="8"/>
      <c r="Z104" s="8"/>
    </row>
    <row r="105" spans="1:26" ht="12.75" customHeight="1" x14ac:dyDescent="0.15">
      <c r="A105" s="8"/>
      <c r="B105" s="83"/>
      <c r="C105" s="34"/>
      <c r="D105" s="89"/>
      <c r="E105" s="35"/>
      <c r="F105" s="35"/>
      <c r="G105" s="35"/>
      <c r="H105" s="155"/>
      <c r="I105" s="155"/>
      <c r="J105" s="8"/>
      <c r="K105" s="8"/>
      <c r="L105" s="8"/>
      <c r="M105" s="8"/>
      <c r="N105" s="8"/>
      <c r="O105" s="8"/>
      <c r="P105" s="8"/>
      <c r="Q105" s="8"/>
      <c r="R105" s="8"/>
      <c r="S105" s="8"/>
      <c r="T105" s="8"/>
      <c r="U105" s="8"/>
      <c r="V105" s="8"/>
      <c r="W105" s="8"/>
      <c r="X105" s="8"/>
      <c r="Y105" s="8"/>
      <c r="Z105" s="8"/>
    </row>
    <row r="106" spans="1:26" ht="12.75" customHeight="1" x14ac:dyDescent="0.15">
      <c r="A106" s="8"/>
      <c r="B106" s="83"/>
      <c r="C106" s="34"/>
      <c r="D106" s="89"/>
      <c r="E106" s="35"/>
      <c r="F106" s="35"/>
      <c r="G106" s="35"/>
      <c r="H106" s="8"/>
      <c r="I106" s="8"/>
      <c r="J106" s="8"/>
      <c r="K106" s="8"/>
      <c r="L106" s="8"/>
      <c r="M106" s="8"/>
      <c r="N106" s="8"/>
      <c r="O106" s="8"/>
      <c r="P106" s="8"/>
      <c r="Q106" s="8"/>
      <c r="R106" s="8"/>
      <c r="S106" s="8"/>
      <c r="T106" s="8"/>
      <c r="U106" s="8"/>
      <c r="V106" s="8"/>
      <c r="W106" s="8"/>
      <c r="X106" s="8"/>
      <c r="Y106" s="8"/>
      <c r="Z106" s="8"/>
    </row>
    <row r="107" spans="1:26" ht="12.75" customHeight="1" x14ac:dyDescent="0.15">
      <c r="A107" s="8"/>
      <c r="B107" s="83"/>
      <c r="C107" s="34"/>
      <c r="D107" s="89"/>
      <c r="E107" s="35"/>
      <c r="F107" s="35"/>
      <c r="G107" s="35"/>
      <c r="H107" s="8"/>
      <c r="I107" s="8"/>
      <c r="J107" s="8"/>
      <c r="K107" s="8"/>
      <c r="L107" s="8"/>
      <c r="M107" s="8"/>
      <c r="N107" s="8"/>
      <c r="O107" s="8"/>
      <c r="P107" s="8"/>
      <c r="Q107" s="8"/>
      <c r="R107" s="8"/>
      <c r="S107" s="8"/>
      <c r="T107" s="8"/>
      <c r="U107" s="8"/>
      <c r="V107" s="8"/>
      <c r="W107" s="8"/>
      <c r="X107" s="8"/>
      <c r="Y107" s="8"/>
      <c r="Z107" s="8"/>
    </row>
    <row r="108" spans="1:26" ht="12.75" customHeight="1" x14ac:dyDescent="0.15">
      <c r="A108" s="8"/>
      <c r="B108" s="83"/>
      <c r="C108" s="34"/>
      <c r="D108" s="89"/>
      <c r="E108" s="35"/>
      <c r="F108" s="35"/>
      <c r="G108" s="35"/>
      <c r="H108" s="8"/>
      <c r="I108" s="8"/>
      <c r="J108" s="8"/>
      <c r="K108" s="8"/>
      <c r="L108" s="8"/>
      <c r="M108" s="8"/>
      <c r="N108" s="8"/>
      <c r="O108" s="8"/>
      <c r="P108" s="8"/>
      <c r="Q108" s="8"/>
      <c r="R108" s="8"/>
      <c r="S108" s="8"/>
      <c r="T108" s="8"/>
      <c r="U108" s="8"/>
      <c r="V108" s="8"/>
      <c r="W108" s="8"/>
      <c r="X108" s="8"/>
      <c r="Y108" s="8"/>
      <c r="Z108" s="8"/>
    </row>
    <row r="109" spans="1:26" ht="12.75" customHeight="1" x14ac:dyDescent="0.15">
      <c r="A109" s="8"/>
      <c r="B109" s="83"/>
      <c r="C109" s="34"/>
      <c r="D109" s="89"/>
      <c r="E109" s="35"/>
      <c r="F109" s="35"/>
      <c r="G109" s="35"/>
      <c r="H109" s="8"/>
      <c r="I109" s="8"/>
      <c r="J109" s="8"/>
      <c r="K109" s="8"/>
      <c r="L109" s="8"/>
      <c r="M109" s="8"/>
      <c r="N109" s="8"/>
      <c r="O109" s="8"/>
      <c r="P109" s="8"/>
      <c r="Q109" s="8"/>
      <c r="R109" s="8"/>
      <c r="S109" s="8"/>
      <c r="T109" s="8"/>
      <c r="U109" s="8"/>
      <c r="V109" s="8"/>
      <c r="W109" s="8"/>
      <c r="X109" s="8"/>
      <c r="Y109" s="8"/>
      <c r="Z109" s="8"/>
    </row>
    <row r="110" spans="1:26" ht="12.75" customHeight="1" x14ac:dyDescent="0.15">
      <c r="A110" s="8"/>
      <c r="B110" s="83"/>
      <c r="C110" s="34"/>
      <c r="D110" s="89"/>
      <c r="E110" s="35"/>
      <c r="F110" s="35"/>
      <c r="G110" s="35"/>
      <c r="H110" s="8"/>
      <c r="I110" s="8"/>
      <c r="J110" s="8"/>
      <c r="K110" s="8"/>
      <c r="L110" s="8"/>
      <c r="M110" s="8"/>
      <c r="N110" s="8"/>
      <c r="O110" s="8"/>
      <c r="P110" s="8"/>
      <c r="Q110" s="8"/>
      <c r="R110" s="8"/>
      <c r="S110" s="8"/>
      <c r="T110" s="8"/>
      <c r="U110" s="8"/>
      <c r="V110" s="8"/>
      <c r="W110" s="8"/>
      <c r="X110" s="8"/>
      <c r="Y110" s="8"/>
      <c r="Z110" s="8"/>
    </row>
    <row r="111" spans="1:26" ht="12.75" customHeight="1" x14ac:dyDescent="0.15">
      <c r="A111" s="8"/>
      <c r="B111" s="83"/>
      <c r="C111" s="34"/>
      <c r="D111" s="89"/>
      <c r="E111" s="35"/>
      <c r="F111" s="35"/>
      <c r="G111" s="35"/>
      <c r="H111" s="8"/>
      <c r="I111" s="8"/>
      <c r="J111" s="8"/>
      <c r="K111" s="8"/>
      <c r="L111" s="8"/>
      <c r="M111" s="8"/>
      <c r="N111" s="8"/>
      <c r="O111" s="8"/>
      <c r="P111" s="8"/>
      <c r="Q111" s="8"/>
      <c r="R111" s="8"/>
      <c r="S111" s="8"/>
      <c r="T111" s="8"/>
      <c r="U111" s="8"/>
      <c r="V111" s="8"/>
      <c r="W111" s="8"/>
      <c r="X111" s="8"/>
      <c r="Y111" s="8"/>
      <c r="Z111" s="8"/>
    </row>
    <row r="112" spans="1:26" ht="12.75" customHeight="1" x14ac:dyDescent="0.15">
      <c r="A112" s="8"/>
      <c r="B112" s="83"/>
      <c r="C112" s="34"/>
      <c r="D112" s="89"/>
      <c r="E112" s="35"/>
      <c r="F112" s="35"/>
      <c r="G112" s="35"/>
      <c r="H112" s="8"/>
      <c r="I112" s="8"/>
      <c r="J112" s="8"/>
      <c r="K112" s="8"/>
      <c r="L112" s="8"/>
      <c r="M112" s="8"/>
      <c r="N112" s="8"/>
      <c r="O112" s="8"/>
      <c r="P112" s="8"/>
      <c r="Q112" s="8"/>
      <c r="R112" s="8"/>
      <c r="S112" s="8"/>
      <c r="T112" s="8"/>
      <c r="U112" s="8"/>
      <c r="V112" s="8"/>
      <c r="W112" s="8"/>
      <c r="X112" s="8"/>
      <c r="Y112" s="8"/>
      <c r="Z112" s="8"/>
    </row>
    <row r="113" spans="1:26" ht="12.75" customHeight="1" x14ac:dyDescent="0.15">
      <c r="A113" s="8"/>
      <c r="B113" s="83"/>
      <c r="C113" s="34"/>
      <c r="D113" s="89"/>
      <c r="E113" s="35"/>
      <c r="F113" s="35"/>
      <c r="G113" s="35"/>
      <c r="H113" s="8"/>
      <c r="I113" s="8"/>
      <c r="J113" s="8"/>
      <c r="K113" s="8"/>
      <c r="L113" s="8"/>
      <c r="M113" s="8"/>
      <c r="N113" s="8"/>
      <c r="O113" s="8"/>
      <c r="P113" s="8"/>
      <c r="Q113" s="8"/>
      <c r="R113" s="8"/>
      <c r="S113" s="8"/>
      <c r="T113" s="8"/>
      <c r="U113" s="8"/>
      <c r="V113" s="8"/>
      <c r="W113" s="8"/>
      <c r="X113" s="8"/>
      <c r="Y113" s="8"/>
      <c r="Z113" s="8"/>
    </row>
    <row r="114" spans="1:26" ht="12.75" customHeight="1" x14ac:dyDescent="0.15">
      <c r="A114" s="8"/>
      <c r="B114" s="83"/>
      <c r="C114" s="34"/>
      <c r="D114" s="89"/>
      <c r="E114" s="35"/>
      <c r="F114" s="35"/>
      <c r="G114" s="35"/>
      <c r="H114" s="8"/>
      <c r="I114" s="8"/>
      <c r="J114" s="8"/>
      <c r="K114" s="8"/>
      <c r="L114" s="8"/>
      <c r="M114" s="8"/>
      <c r="N114" s="8"/>
      <c r="O114" s="8"/>
      <c r="P114" s="8"/>
      <c r="Q114" s="8"/>
      <c r="R114" s="8"/>
      <c r="S114" s="8"/>
      <c r="T114" s="8"/>
      <c r="U114" s="8"/>
      <c r="V114" s="8"/>
      <c r="W114" s="8"/>
      <c r="X114" s="8"/>
      <c r="Y114" s="8"/>
      <c r="Z114" s="8"/>
    </row>
    <row r="115" spans="1:26" ht="12.75" customHeight="1" x14ac:dyDescent="0.15">
      <c r="A115" s="8"/>
      <c r="B115" s="83"/>
      <c r="C115" s="34"/>
      <c r="D115" s="89"/>
      <c r="E115" s="35"/>
      <c r="F115" s="35"/>
      <c r="G115" s="35"/>
      <c r="H115" s="8"/>
      <c r="I115" s="8"/>
      <c r="J115" s="8"/>
      <c r="K115" s="8"/>
      <c r="L115" s="8"/>
      <c r="M115" s="8"/>
      <c r="N115" s="8"/>
      <c r="O115" s="8"/>
      <c r="P115" s="8"/>
      <c r="Q115" s="8"/>
      <c r="R115" s="8"/>
      <c r="S115" s="8"/>
      <c r="T115" s="8"/>
      <c r="U115" s="8"/>
      <c r="V115" s="8"/>
      <c r="W115" s="8"/>
      <c r="X115" s="8"/>
      <c r="Y115" s="8"/>
      <c r="Z115" s="8"/>
    </row>
    <row r="116" spans="1:26" ht="12.75" customHeight="1" x14ac:dyDescent="0.15">
      <c r="A116" s="8"/>
      <c r="B116" s="83"/>
      <c r="C116" s="34"/>
      <c r="D116" s="89"/>
      <c r="E116" s="35"/>
      <c r="F116" s="35"/>
      <c r="G116" s="35"/>
      <c r="H116" s="8"/>
      <c r="I116" s="8"/>
      <c r="J116" s="8"/>
      <c r="K116" s="8"/>
      <c r="L116" s="8"/>
      <c r="M116" s="8"/>
      <c r="N116" s="8"/>
      <c r="O116" s="8"/>
      <c r="P116" s="8"/>
      <c r="Q116" s="8"/>
      <c r="R116" s="8"/>
      <c r="S116" s="8"/>
      <c r="T116" s="8"/>
      <c r="U116" s="8"/>
      <c r="V116" s="8"/>
      <c r="W116" s="8"/>
      <c r="X116" s="8"/>
      <c r="Y116" s="8"/>
      <c r="Z116" s="8"/>
    </row>
    <row r="117" spans="1:26" ht="12.75" customHeight="1" x14ac:dyDescent="0.15">
      <c r="A117" s="8"/>
      <c r="B117" s="83"/>
      <c r="C117" s="34"/>
      <c r="D117" s="89"/>
      <c r="E117" s="35"/>
      <c r="F117" s="35"/>
      <c r="G117" s="35"/>
      <c r="H117" s="8"/>
      <c r="I117" s="8"/>
      <c r="J117" s="8"/>
      <c r="K117" s="8"/>
      <c r="L117" s="8"/>
      <c r="M117" s="8"/>
      <c r="N117" s="8"/>
      <c r="O117" s="8"/>
      <c r="P117" s="8"/>
      <c r="Q117" s="8"/>
      <c r="R117" s="8"/>
      <c r="S117" s="8"/>
      <c r="T117" s="8"/>
      <c r="U117" s="8"/>
      <c r="V117" s="8"/>
      <c r="W117" s="8"/>
      <c r="X117" s="8"/>
      <c r="Y117" s="8"/>
      <c r="Z117" s="8"/>
    </row>
    <row r="118" spans="1:26" ht="12.75" customHeight="1" x14ac:dyDescent="0.15">
      <c r="A118" s="8"/>
      <c r="B118" s="83"/>
      <c r="C118" s="34"/>
      <c r="D118" s="89"/>
      <c r="E118" s="35"/>
      <c r="F118" s="35"/>
      <c r="G118" s="35"/>
      <c r="H118" s="8"/>
      <c r="I118" s="8"/>
      <c r="J118" s="8"/>
      <c r="K118" s="8"/>
      <c r="L118" s="8"/>
      <c r="M118" s="8"/>
      <c r="N118" s="8"/>
      <c r="O118" s="8"/>
      <c r="P118" s="8"/>
      <c r="Q118" s="8"/>
      <c r="R118" s="8"/>
      <c r="S118" s="8"/>
      <c r="T118" s="8"/>
      <c r="U118" s="8"/>
      <c r="V118" s="8"/>
      <c r="W118" s="8"/>
      <c r="X118" s="8"/>
      <c r="Y118" s="8"/>
      <c r="Z118" s="8"/>
    </row>
    <row r="119" spans="1:26" ht="12.75" customHeight="1" x14ac:dyDescent="0.15">
      <c r="A119" s="8"/>
      <c r="B119" s="83"/>
      <c r="C119" s="34"/>
      <c r="D119" s="89"/>
      <c r="E119" s="35"/>
      <c r="F119" s="35"/>
      <c r="G119" s="35"/>
      <c r="H119" s="8"/>
      <c r="I119" s="8"/>
      <c r="J119" s="8"/>
      <c r="K119" s="8"/>
      <c r="L119" s="8"/>
      <c r="M119" s="8"/>
      <c r="N119" s="8"/>
      <c r="O119" s="8"/>
      <c r="P119" s="8"/>
      <c r="Q119" s="8"/>
      <c r="R119" s="8"/>
      <c r="S119" s="8"/>
      <c r="T119" s="8"/>
      <c r="U119" s="8"/>
      <c r="V119" s="8"/>
      <c r="W119" s="8"/>
      <c r="X119" s="8"/>
      <c r="Y119" s="8"/>
      <c r="Z119" s="8"/>
    </row>
    <row r="120" spans="1:26" ht="12.75" customHeight="1" x14ac:dyDescent="0.15">
      <c r="A120" s="8"/>
      <c r="B120" s="83"/>
      <c r="C120" s="34"/>
      <c r="D120" s="89"/>
      <c r="E120" s="35"/>
      <c r="F120" s="35"/>
      <c r="G120" s="35"/>
      <c r="H120" s="8"/>
      <c r="I120" s="8"/>
      <c r="J120" s="8"/>
      <c r="K120" s="8"/>
      <c r="L120" s="8"/>
      <c r="M120" s="8"/>
      <c r="N120" s="8"/>
      <c r="O120" s="8"/>
      <c r="P120" s="8"/>
      <c r="Q120" s="8"/>
      <c r="R120" s="8"/>
      <c r="S120" s="8"/>
      <c r="T120" s="8"/>
      <c r="U120" s="8"/>
      <c r="V120" s="8"/>
      <c r="W120" s="8"/>
      <c r="X120" s="8"/>
      <c r="Y120" s="8"/>
      <c r="Z120" s="8"/>
    </row>
    <row r="121" spans="1:26" ht="12.75" customHeight="1" x14ac:dyDescent="0.15">
      <c r="A121" s="8"/>
      <c r="B121" s="83"/>
      <c r="C121" s="34"/>
      <c r="D121" s="89"/>
      <c r="E121" s="35"/>
      <c r="F121" s="35"/>
      <c r="G121" s="35"/>
      <c r="H121" s="8"/>
      <c r="I121" s="8"/>
      <c r="J121" s="8"/>
      <c r="K121" s="8"/>
      <c r="L121" s="8"/>
      <c r="M121" s="8"/>
      <c r="N121" s="8"/>
      <c r="O121" s="8"/>
      <c r="P121" s="8"/>
      <c r="Q121" s="8"/>
      <c r="R121" s="8"/>
      <c r="S121" s="8"/>
      <c r="T121" s="8"/>
      <c r="U121" s="8"/>
      <c r="V121" s="8"/>
      <c r="W121" s="8"/>
      <c r="X121" s="8"/>
      <c r="Y121" s="8"/>
      <c r="Z121" s="8"/>
    </row>
    <row r="122" spans="1:26" ht="12.75" customHeight="1" x14ac:dyDescent="0.15">
      <c r="A122" s="8"/>
      <c r="B122" s="83"/>
      <c r="C122" s="34"/>
      <c r="D122" s="89"/>
      <c r="E122" s="35"/>
      <c r="F122" s="35"/>
      <c r="G122" s="35"/>
      <c r="H122" s="8"/>
      <c r="I122" s="8"/>
      <c r="J122" s="8"/>
      <c r="K122" s="8"/>
      <c r="L122" s="8"/>
      <c r="M122" s="8"/>
      <c r="N122" s="8"/>
      <c r="O122" s="8"/>
      <c r="P122" s="8"/>
      <c r="Q122" s="8"/>
      <c r="R122" s="8"/>
      <c r="S122" s="8"/>
      <c r="T122" s="8"/>
      <c r="U122" s="8"/>
      <c r="V122" s="8"/>
      <c r="W122" s="8"/>
      <c r="X122" s="8"/>
      <c r="Y122" s="8"/>
      <c r="Z122" s="8"/>
    </row>
    <row r="123" spans="1:26" ht="12.75" customHeight="1" x14ac:dyDescent="0.15">
      <c r="A123" s="8"/>
      <c r="B123" s="83"/>
      <c r="C123" s="34"/>
      <c r="D123" s="89"/>
      <c r="E123" s="35"/>
      <c r="F123" s="35"/>
      <c r="G123" s="35"/>
      <c r="H123" s="8"/>
      <c r="I123" s="8"/>
      <c r="J123" s="8"/>
      <c r="K123" s="8"/>
      <c r="L123" s="8"/>
      <c r="M123" s="8"/>
      <c r="N123" s="8"/>
      <c r="O123" s="8"/>
      <c r="P123" s="8"/>
      <c r="Q123" s="8"/>
      <c r="R123" s="8"/>
      <c r="S123" s="8"/>
      <c r="T123" s="8"/>
      <c r="U123" s="8"/>
      <c r="V123" s="8"/>
      <c r="W123" s="8"/>
      <c r="X123" s="8"/>
      <c r="Y123" s="8"/>
      <c r="Z123" s="8"/>
    </row>
    <row r="124" spans="1:26" ht="12.75" customHeight="1" x14ac:dyDescent="0.15">
      <c r="A124" s="8"/>
      <c r="B124" s="83"/>
      <c r="C124" s="34"/>
      <c r="D124" s="89"/>
      <c r="E124" s="35"/>
      <c r="F124" s="35"/>
      <c r="G124" s="35"/>
      <c r="H124" s="8"/>
      <c r="I124" s="8"/>
      <c r="J124" s="8"/>
      <c r="K124" s="8"/>
      <c r="L124" s="8"/>
      <c r="M124" s="8"/>
      <c r="N124" s="8"/>
      <c r="O124" s="8"/>
      <c r="P124" s="8"/>
      <c r="Q124" s="8"/>
      <c r="R124" s="8"/>
      <c r="S124" s="8"/>
      <c r="T124" s="8"/>
      <c r="U124" s="8"/>
      <c r="V124" s="8"/>
      <c r="W124" s="8"/>
      <c r="X124" s="8"/>
      <c r="Y124" s="8"/>
      <c r="Z124" s="8"/>
    </row>
    <row r="125" spans="1:26" ht="12.75" customHeight="1" x14ac:dyDescent="0.15">
      <c r="A125" s="8"/>
      <c r="B125" s="83"/>
      <c r="C125" s="34"/>
      <c r="D125" s="89"/>
      <c r="E125" s="35"/>
      <c r="F125" s="35"/>
      <c r="G125" s="35"/>
      <c r="H125" s="8"/>
      <c r="I125" s="8"/>
      <c r="J125" s="8"/>
      <c r="K125" s="8"/>
      <c r="L125" s="8"/>
      <c r="M125" s="8"/>
      <c r="N125" s="8"/>
      <c r="O125" s="8"/>
      <c r="P125" s="8"/>
      <c r="Q125" s="8"/>
      <c r="R125" s="8"/>
      <c r="S125" s="8"/>
      <c r="T125" s="8"/>
      <c r="U125" s="8"/>
      <c r="V125" s="8"/>
      <c r="W125" s="8"/>
      <c r="X125" s="8"/>
      <c r="Y125" s="8"/>
      <c r="Z125" s="8"/>
    </row>
    <row r="126" spans="1:26" ht="12.75" customHeight="1" x14ac:dyDescent="0.15">
      <c r="A126" s="8"/>
      <c r="B126" s="83"/>
      <c r="C126" s="34"/>
      <c r="D126" s="89"/>
      <c r="E126" s="35"/>
      <c r="F126" s="35"/>
      <c r="G126" s="35"/>
      <c r="H126" s="8"/>
      <c r="I126" s="8"/>
      <c r="J126" s="8"/>
      <c r="K126" s="8"/>
      <c r="L126" s="8"/>
      <c r="M126" s="8"/>
      <c r="N126" s="8"/>
      <c r="O126" s="8"/>
      <c r="P126" s="8"/>
      <c r="Q126" s="8"/>
      <c r="R126" s="8"/>
      <c r="S126" s="8"/>
      <c r="T126" s="8"/>
      <c r="U126" s="8"/>
      <c r="V126" s="8"/>
      <c r="W126" s="8"/>
      <c r="X126" s="8"/>
      <c r="Y126" s="8"/>
      <c r="Z126" s="8"/>
    </row>
    <row r="127" spans="1:26" ht="12.75" customHeight="1" x14ac:dyDescent="0.15">
      <c r="A127" s="8"/>
      <c r="B127" s="83"/>
      <c r="C127" s="34"/>
      <c r="D127" s="89"/>
      <c r="E127" s="35"/>
      <c r="F127" s="35"/>
      <c r="G127" s="35"/>
      <c r="H127" s="8"/>
      <c r="I127" s="8"/>
      <c r="J127" s="8"/>
      <c r="K127" s="8"/>
      <c r="L127" s="8"/>
      <c r="M127" s="8"/>
      <c r="N127" s="8"/>
      <c r="O127" s="8"/>
      <c r="P127" s="8"/>
      <c r="Q127" s="8"/>
      <c r="R127" s="8"/>
      <c r="S127" s="8"/>
      <c r="T127" s="8"/>
      <c r="U127" s="8"/>
      <c r="V127" s="8"/>
      <c r="W127" s="8"/>
      <c r="X127" s="8"/>
      <c r="Y127" s="8"/>
      <c r="Z127" s="8"/>
    </row>
    <row r="128" spans="1:26" ht="12.75" customHeight="1" x14ac:dyDescent="0.15">
      <c r="A128" s="8"/>
      <c r="B128" s="83"/>
      <c r="C128" s="34"/>
      <c r="D128" s="89"/>
      <c r="E128" s="35"/>
      <c r="F128" s="35"/>
      <c r="G128" s="35"/>
      <c r="H128" s="8"/>
      <c r="I128" s="8"/>
      <c r="J128" s="8"/>
      <c r="K128" s="8"/>
      <c r="L128" s="8"/>
      <c r="M128" s="8"/>
      <c r="N128" s="8"/>
      <c r="O128" s="8"/>
      <c r="P128" s="8"/>
      <c r="Q128" s="8"/>
      <c r="R128" s="8"/>
      <c r="S128" s="8"/>
      <c r="T128" s="8"/>
      <c r="U128" s="8"/>
      <c r="V128" s="8"/>
      <c r="W128" s="8"/>
      <c r="X128" s="8"/>
      <c r="Y128" s="8"/>
      <c r="Z128" s="8"/>
    </row>
    <row r="129" spans="1:26" ht="12.75" customHeight="1" x14ac:dyDescent="0.15">
      <c r="A129" s="8"/>
      <c r="B129" s="83"/>
      <c r="C129" s="34"/>
      <c r="D129" s="89"/>
      <c r="E129" s="35"/>
      <c r="F129" s="35"/>
      <c r="G129" s="35"/>
      <c r="H129" s="8"/>
      <c r="I129" s="8"/>
      <c r="J129" s="8"/>
      <c r="K129" s="8"/>
      <c r="L129" s="8"/>
      <c r="M129" s="8"/>
      <c r="N129" s="8"/>
      <c r="O129" s="8"/>
      <c r="P129" s="8"/>
      <c r="Q129" s="8"/>
      <c r="R129" s="8"/>
      <c r="S129" s="8"/>
      <c r="T129" s="8"/>
      <c r="U129" s="8"/>
      <c r="V129" s="8"/>
      <c r="W129" s="8"/>
      <c r="X129" s="8"/>
      <c r="Y129" s="8"/>
      <c r="Z129" s="8"/>
    </row>
    <row r="130" spans="1:26" ht="12.75" customHeight="1" x14ac:dyDescent="0.15">
      <c r="A130" s="8"/>
      <c r="B130" s="83"/>
      <c r="C130" s="34"/>
      <c r="D130" s="89"/>
      <c r="E130" s="35"/>
      <c r="F130" s="35"/>
      <c r="G130" s="35"/>
      <c r="H130" s="8"/>
      <c r="I130" s="8"/>
      <c r="J130" s="8"/>
      <c r="K130" s="8"/>
      <c r="L130" s="8"/>
      <c r="M130" s="8"/>
      <c r="N130" s="8"/>
      <c r="O130" s="8"/>
      <c r="P130" s="8"/>
      <c r="Q130" s="8"/>
      <c r="R130" s="8"/>
      <c r="S130" s="8"/>
      <c r="T130" s="8"/>
      <c r="U130" s="8"/>
      <c r="V130" s="8"/>
      <c r="W130" s="8"/>
      <c r="X130" s="8"/>
      <c r="Y130" s="8"/>
      <c r="Z130" s="8"/>
    </row>
    <row r="131" spans="1:26" ht="12.75" customHeight="1" x14ac:dyDescent="0.15">
      <c r="A131" s="8"/>
      <c r="B131" s="83"/>
      <c r="C131" s="34"/>
      <c r="D131" s="89"/>
      <c r="E131" s="35"/>
      <c r="F131" s="35"/>
      <c r="G131" s="35"/>
      <c r="H131" s="8"/>
      <c r="I131" s="8"/>
      <c r="J131" s="8"/>
      <c r="K131" s="8"/>
      <c r="L131" s="8"/>
      <c r="M131" s="8"/>
      <c r="N131" s="8"/>
      <c r="O131" s="8"/>
      <c r="P131" s="8"/>
      <c r="Q131" s="8"/>
      <c r="R131" s="8"/>
      <c r="S131" s="8"/>
      <c r="T131" s="8"/>
      <c r="U131" s="8"/>
      <c r="V131" s="8"/>
      <c r="W131" s="8"/>
      <c r="X131" s="8"/>
      <c r="Y131" s="8"/>
      <c r="Z131" s="8"/>
    </row>
    <row r="132" spans="1:26" ht="12.75" customHeight="1" x14ac:dyDescent="0.15">
      <c r="A132" s="8"/>
      <c r="B132" s="83"/>
      <c r="C132" s="34"/>
      <c r="D132" s="89"/>
      <c r="E132" s="35"/>
      <c r="F132" s="35"/>
      <c r="G132" s="35"/>
      <c r="H132" s="8"/>
      <c r="I132" s="8"/>
      <c r="J132" s="8"/>
      <c r="K132" s="8"/>
      <c r="L132" s="8"/>
      <c r="M132" s="8"/>
      <c r="N132" s="8"/>
      <c r="O132" s="8"/>
      <c r="P132" s="8"/>
      <c r="Q132" s="8"/>
      <c r="R132" s="8"/>
      <c r="S132" s="8"/>
      <c r="T132" s="8"/>
      <c r="U132" s="8"/>
      <c r="V132" s="8"/>
      <c r="W132" s="8"/>
      <c r="X132" s="8"/>
      <c r="Y132" s="8"/>
      <c r="Z132" s="8"/>
    </row>
    <row r="133" spans="1:26" ht="12.75" customHeight="1" x14ac:dyDescent="0.15">
      <c r="A133" s="8"/>
      <c r="B133" s="83"/>
      <c r="C133" s="34"/>
      <c r="D133" s="89"/>
      <c r="E133" s="35"/>
      <c r="F133" s="35"/>
      <c r="G133" s="35"/>
      <c r="H133" s="8"/>
      <c r="I133" s="8"/>
      <c r="J133" s="8"/>
      <c r="K133" s="8"/>
      <c r="L133" s="8"/>
      <c r="M133" s="8"/>
      <c r="N133" s="8"/>
      <c r="O133" s="8"/>
      <c r="P133" s="8"/>
      <c r="Q133" s="8"/>
      <c r="R133" s="8"/>
      <c r="S133" s="8"/>
      <c r="T133" s="8"/>
      <c r="U133" s="8"/>
      <c r="V133" s="8"/>
      <c r="W133" s="8"/>
      <c r="X133" s="8"/>
      <c r="Y133" s="8"/>
      <c r="Z133" s="8"/>
    </row>
    <row r="134" spans="1:26" ht="12.75" customHeight="1" x14ac:dyDescent="0.15">
      <c r="A134" s="8"/>
      <c r="B134" s="83"/>
      <c r="C134" s="34"/>
      <c r="D134" s="89"/>
      <c r="E134" s="35"/>
      <c r="F134" s="35"/>
      <c r="G134" s="35"/>
      <c r="H134" s="8"/>
      <c r="I134" s="8"/>
      <c r="J134" s="8"/>
      <c r="K134" s="8"/>
      <c r="L134" s="8"/>
      <c r="M134" s="8"/>
      <c r="N134" s="8"/>
      <c r="O134" s="8"/>
      <c r="P134" s="8"/>
      <c r="Q134" s="8"/>
      <c r="R134" s="8"/>
      <c r="S134" s="8"/>
      <c r="T134" s="8"/>
      <c r="U134" s="8"/>
      <c r="V134" s="8"/>
      <c r="W134" s="8"/>
      <c r="X134" s="8"/>
      <c r="Y134" s="8"/>
      <c r="Z134" s="8"/>
    </row>
    <row r="135" spans="1:26" ht="12.75" customHeight="1" x14ac:dyDescent="0.15">
      <c r="A135" s="8"/>
      <c r="B135" s="83"/>
      <c r="C135" s="34"/>
      <c r="D135" s="89"/>
      <c r="E135" s="35"/>
      <c r="F135" s="35"/>
      <c r="G135" s="35"/>
      <c r="H135" s="8"/>
      <c r="I135" s="8"/>
      <c r="J135" s="8"/>
      <c r="K135" s="8"/>
      <c r="L135" s="8"/>
      <c r="M135" s="8"/>
      <c r="N135" s="8"/>
      <c r="O135" s="8"/>
      <c r="P135" s="8"/>
      <c r="Q135" s="8"/>
      <c r="R135" s="8"/>
      <c r="S135" s="8"/>
      <c r="T135" s="8"/>
      <c r="U135" s="8"/>
      <c r="V135" s="8"/>
      <c r="W135" s="8"/>
      <c r="X135" s="8"/>
      <c r="Y135" s="8"/>
      <c r="Z135" s="8"/>
    </row>
    <row r="136" spans="1:26" ht="12.75" customHeight="1" x14ac:dyDescent="0.15">
      <c r="A136" s="8"/>
      <c r="B136" s="83"/>
      <c r="C136" s="34"/>
      <c r="D136" s="89"/>
      <c r="E136" s="35"/>
      <c r="F136" s="35"/>
      <c r="G136" s="35"/>
      <c r="H136" s="8"/>
      <c r="I136" s="8"/>
      <c r="J136" s="8"/>
      <c r="K136" s="8"/>
      <c r="L136" s="8"/>
      <c r="M136" s="8"/>
      <c r="N136" s="8"/>
      <c r="O136" s="8"/>
      <c r="P136" s="8"/>
      <c r="Q136" s="8"/>
      <c r="R136" s="8"/>
      <c r="S136" s="8"/>
      <c r="T136" s="8"/>
      <c r="U136" s="8"/>
      <c r="V136" s="8"/>
      <c r="W136" s="8"/>
      <c r="X136" s="8"/>
      <c r="Y136" s="8"/>
      <c r="Z136" s="8"/>
    </row>
    <row r="137" spans="1:26" ht="12.75" customHeight="1" x14ac:dyDescent="0.15">
      <c r="A137" s="8"/>
      <c r="B137" s="83"/>
      <c r="C137" s="34"/>
      <c r="D137" s="89"/>
      <c r="E137" s="35"/>
      <c r="F137" s="35"/>
      <c r="G137" s="35"/>
      <c r="H137" s="8"/>
      <c r="I137" s="8"/>
      <c r="J137" s="8"/>
      <c r="K137" s="8"/>
      <c r="L137" s="8"/>
      <c r="M137" s="8"/>
      <c r="N137" s="8"/>
      <c r="O137" s="8"/>
      <c r="P137" s="8"/>
      <c r="Q137" s="8"/>
      <c r="R137" s="8"/>
      <c r="S137" s="8"/>
      <c r="T137" s="8"/>
      <c r="U137" s="8"/>
      <c r="V137" s="8"/>
      <c r="W137" s="8"/>
      <c r="X137" s="8"/>
      <c r="Y137" s="8"/>
      <c r="Z137" s="8"/>
    </row>
    <row r="138" spans="1:26" ht="12.75" customHeight="1" x14ac:dyDescent="0.15">
      <c r="A138" s="8"/>
      <c r="B138" s="83"/>
      <c r="C138" s="34"/>
      <c r="D138" s="89"/>
      <c r="E138" s="35"/>
      <c r="F138" s="35"/>
      <c r="G138" s="35"/>
      <c r="H138" s="8"/>
      <c r="I138" s="8"/>
      <c r="J138" s="8"/>
      <c r="K138" s="8"/>
      <c r="L138" s="8"/>
      <c r="M138" s="8"/>
      <c r="N138" s="8"/>
      <c r="O138" s="8"/>
      <c r="P138" s="8"/>
      <c r="Q138" s="8"/>
      <c r="R138" s="8"/>
      <c r="S138" s="8"/>
      <c r="T138" s="8"/>
      <c r="U138" s="8"/>
      <c r="V138" s="8"/>
      <c r="W138" s="8"/>
      <c r="X138" s="8"/>
      <c r="Y138" s="8"/>
      <c r="Z138" s="8"/>
    </row>
    <row r="139" spans="1:26" ht="12.75" customHeight="1" x14ac:dyDescent="0.15">
      <c r="A139" s="8"/>
      <c r="B139" s="83"/>
      <c r="C139" s="34"/>
      <c r="D139" s="89"/>
      <c r="E139" s="35"/>
      <c r="F139" s="35"/>
      <c r="G139" s="35"/>
      <c r="H139" s="8"/>
      <c r="I139" s="8"/>
      <c r="J139" s="8"/>
      <c r="K139" s="8"/>
      <c r="L139" s="8"/>
      <c r="M139" s="8"/>
      <c r="N139" s="8"/>
      <c r="O139" s="8"/>
      <c r="P139" s="8"/>
      <c r="Q139" s="8"/>
      <c r="R139" s="8"/>
      <c r="S139" s="8"/>
      <c r="T139" s="8"/>
      <c r="U139" s="8"/>
      <c r="V139" s="8"/>
      <c r="W139" s="8"/>
      <c r="X139" s="8"/>
      <c r="Y139" s="8"/>
      <c r="Z139" s="8"/>
    </row>
    <row r="140" spans="1:26" ht="12.75" customHeight="1" x14ac:dyDescent="0.15">
      <c r="A140" s="8"/>
      <c r="B140" s="83"/>
      <c r="C140" s="34"/>
      <c r="D140" s="89"/>
      <c r="E140" s="35"/>
      <c r="F140" s="35"/>
      <c r="G140" s="35"/>
      <c r="H140" s="8"/>
      <c r="I140" s="8"/>
      <c r="J140" s="8"/>
      <c r="K140" s="8"/>
      <c r="L140" s="8"/>
      <c r="M140" s="8"/>
      <c r="N140" s="8"/>
      <c r="O140" s="8"/>
      <c r="P140" s="8"/>
      <c r="Q140" s="8"/>
      <c r="R140" s="8"/>
      <c r="S140" s="8"/>
      <c r="T140" s="8"/>
      <c r="U140" s="8"/>
      <c r="V140" s="8"/>
      <c r="W140" s="8"/>
      <c r="X140" s="8"/>
      <c r="Y140" s="8"/>
      <c r="Z140" s="8"/>
    </row>
    <row r="141" spans="1:26" ht="12.75" customHeight="1" x14ac:dyDescent="0.15">
      <c r="A141" s="8"/>
      <c r="B141" s="83"/>
      <c r="C141" s="34"/>
      <c r="D141" s="89"/>
      <c r="E141" s="35"/>
      <c r="F141" s="35"/>
      <c r="G141" s="35"/>
      <c r="H141" s="8"/>
      <c r="I141" s="8"/>
      <c r="J141" s="8"/>
      <c r="K141" s="8"/>
      <c r="L141" s="8"/>
      <c r="M141" s="8"/>
      <c r="N141" s="8"/>
      <c r="O141" s="8"/>
      <c r="P141" s="8"/>
      <c r="Q141" s="8"/>
      <c r="R141" s="8"/>
      <c r="S141" s="8"/>
      <c r="T141" s="8"/>
      <c r="U141" s="8"/>
      <c r="V141" s="8"/>
      <c r="W141" s="8"/>
      <c r="X141" s="8"/>
      <c r="Y141" s="8"/>
      <c r="Z141" s="8"/>
    </row>
    <row r="142" spans="1:26" ht="12.75" customHeight="1" x14ac:dyDescent="0.15">
      <c r="A142" s="8"/>
      <c r="B142" s="83"/>
      <c r="C142" s="34"/>
      <c r="D142" s="89"/>
      <c r="E142" s="35"/>
      <c r="F142" s="35"/>
      <c r="G142" s="35"/>
      <c r="H142" s="8"/>
      <c r="I142" s="8"/>
      <c r="J142" s="8"/>
      <c r="K142" s="8"/>
      <c r="L142" s="8"/>
      <c r="M142" s="8"/>
      <c r="N142" s="8"/>
      <c r="O142" s="8"/>
      <c r="P142" s="8"/>
      <c r="Q142" s="8"/>
      <c r="R142" s="8"/>
      <c r="S142" s="8"/>
      <c r="T142" s="8"/>
      <c r="U142" s="8"/>
      <c r="V142" s="8"/>
      <c r="W142" s="8"/>
      <c r="X142" s="8"/>
      <c r="Y142" s="8"/>
      <c r="Z142" s="8"/>
    </row>
    <row r="143" spans="1:26" ht="12.75" customHeight="1" x14ac:dyDescent="0.15">
      <c r="A143" s="8"/>
      <c r="B143" s="83"/>
      <c r="C143" s="34"/>
      <c r="D143" s="89"/>
      <c r="E143" s="35"/>
      <c r="F143" s="35"/>
      <c r="G143" s="35"/>
      <c r="H143" s="8"/>
      <c r="I143" s="8"/>
      <c r="J143" s="8"/>
      <c r="K143" s="8"/>
      <c r="L143" s="8"/>
      <c r="M143" s="8"/>
      <c r="N143" s="8"/>
      <c r="O143" s="8"/>
      <c r="P143" s="8"/>
      <c r="Q143" s="8"/>
      <c r="R143" s="8"/>
      <c r="S143" s="8"/>
      <c r="T143" s="8"/>
      <c r="U143" s="8"/>
      <c r="V143" s="8"/>
      <c r="W143" s="8"/>
      <c r="X143" s="8"/>
      <c r="Y143" s="8"/>
      <c r="Z143" s="8"/>
    </row>
    <row r="144" spans="1:26" ht="12.75" customHeight="1" x14ac:dyDescent="0.15">
      <c r="A144" s="8"/>
      <c r="B144" s="83"/>
      <c r="C144" s="34"/>
      <c r="D144" s="89"/>
      <c r="E144" s="35"/>
      <c r="F144" s="35"/>
      <c r="G144" s="35"/>
      <c r="H144" s="8"/>
      <c r="I144" s="8"/>
      <c r="J144" s="8"/>
      <c r="K144" s="8"/>
      <c r="L144" s="8"/>
      <c r="M144" s="8"/>
      <c r="N144" s="8"/>
      <c r="O144" s="8"/>
      <c r="P144" s="8"/>
      <c r="Q144" s="8"/>
      <c r="R144" s="8"/>
      <c r="S144" s="8"/>
      <c r="T144" s="8"/>
      <c r="U144" s="8"/>
      <c r="V144" s="8"/>
      <c r="W144" s="8"/>
      <c r="X144" s="8"/>
      <c r="Y144" s="8"/>
      <c r="Z144" s="8"/>
    </row>
    <row r="145" spans="1:26" ht="12.75" customHeight="1" x14ac:dyDescent="0.15">
      <c r="A145" s="8"/>
      <c r="B145" s="83"/>
      <c r="C145" s="34"/>
      <c r="D145" s="89"/>
      <c r="E145" s="35"/>
      <c r="F145" s="35"/>
      <c r="G145" s="35"/>
      <c r="H145" s="8"/>
      <c r="I145" s="8"/>
      <c r="J145" s="8"/>
      <c r="K145" s="8"/>
      <c r="L145" s="8"/>
      <c r="M145" s="8"/>
      <c r="N145" s="8"/>
      <c r="O145" s="8"/>
      <c r="P145" s="8"/>
      <c r="Q145" s="8"/>
      <c r="R145" s="8"/>
      <c r="S145" s="8"/>
      <c r="T145" s="8"/>
      <c r="U145" s="8"/>
      <c r="V145" s="8"/>
      <c r="W145" s="8"/>
      <c r="X145" s="8"/>
      <c r="Y145" s="8"/>
      <c r="Z145" s="8"/>
    </row>
    <row r="146" spans="1:26" ht="12.75" customHeight="1" x14ac:dyDescent="0.15">
      <c r="A146" s="8"/>
      <c r="B146" s="83"/>
      <c r="C146" s="34"/>
      <c r="D146" s="89"/>
      <c r="E146" s="35"/>
      <c r="F146" s="35"/>
      <c r="G146" s="35"/>
      <c r="H146" s="8"/>
      <c r="I146" s="8"/>
      <c r="J146" s="8"/>
      <c r="K146" s="8"/>
      <c r="L146" s="8"/>
      <c r="M146" s="8"/>
      <c r="N146" s="8"/>
      <c r="O146" s="8"/>
      <c r="P146" s="8"/>
      <c r="Q146" s="8"/>
      <c r="R146" s="8"/>
      <c r="S146" s="8"/>
      <c r="T146" s="8"/>
      <c r="U146" s="8"/>
      <c r="V146" s="8"/>
      <c r="W146" s="8"/>
      <c r="X146" s="8"/>
      <c r="Y146" s="8"/>
      <c r="Z146" s="8"/>
    </row>
    <row r="147" spans="1:26" ht="12.75" customHeight="1" x14ac:dyDescent="0.15">
      <c r="A147" s="8"/>
      <c r="B147" s="83"/>
      <c r="C147" s="34"/>
      <c r="D147" s="89"/>
      <c r="E147" s="35"/>
      <c r="F147" s="35"/>
      <c r="G147" s="35"/>
      <c r="H147" s="8"/>
      <c r="I147" s="8"/>
      <c r="J147" s="8"/>
      <c r="K147" s="8"/>
      <c r="L147" s="8"/>
      <c r="M147" s="8"/>
      <c r="N147" s="8"/>
      <c r="O147" s="8"/>
      <c r="P147" s="8"/>
      <c r="Q147" s="8"/>
      <c r="R147" s="8"/>
      <c r="S147" s="8"/>
      <c r="T147" s="8"/>
      <c r="U147" s="8"/>
      <c r="V147" s="8"/>
      <c r="W147" s="8"/>
      <c r="X147" s="8"/>
      <c r="Y147" s="8"/>
      <c r="Z147" s="8"/>
    </row>
    <row r="148" spans="1:26" ht="12.75" customHeight="1" x14ac:dyDescent="0.15">
      <c r="A148" s="8"/>
      <c r="B148" s="83"/>
      <c r="C148" s="34"/>
      <c r="D148" s="89"/>
      <c r="E148" s="35"/>
      <c r="F148" s="35"/>
      <c r="G148" s="35"/>
      <c r="H148" s="8"/>
      <c r="I148" s="8"/>
      <c r="J148" s="8"/>
      <c r="K148" s="8"/>
      <c r="L148" s="8"/>
      <c r="M148" s="8"/>
      <c r="N148" s="8"/>
      <c r="O148" s="8"/>
      <c r="P148" s="8"/>
      <c r="Q148" s="8"/>
      <c r="R148" s="8"/>
      <c r="S148" s="8"/>
      <c r="T148" s="8"/>
      <c r="U148" s="8"/>
      <c r="V148" s="8"/>
      <c r="W148" s="8"/>
      <c r="X148" s="8"/>
      <c r="Y148" s="8"/>
      <c r="Z148" s="8"/>
    </row>
    <row r="149" spans="1:26" ht="12.75" customHeight="1" x14ac:dyDescent="0.15">
      <c r="A149" s="8"/>
      <c r="B149" s="83"/>
      <c r="C149" s="34"/>
      <c r="D149" s="89"/>
      <c r="E149" s="35"/>
      <c r="F149" s="35"/>
      <c r="G149" s="35"/>
      <c r="H149" s="8"/>
      <c r="I149" s="8"/>
      <c r="J149" s="8"/>
      <c r="K149" s="8"/>
      <c r="L149" s="8"/>
      <c r="M149" s="8"/>
      <c r="N149" s="8"/>
      <c r="O149" s="8"/>
      <c r="P149" s="8"/>
      <c r="Q149" s="8"/>
      <c r="R149" s="8"/>
      <c r="S149" s="8"/>
      <c r="T149" s="8"/>
      <c r="U149" s="8"/>
      <c r="V149" s="8"/>
      <c r="W149" s="8"/>
      <c r="X149" s="8"/>
      <c r="Y149" s="8"/>
      <c r="Z149" s="8"/>
    </row>
    <row r="150" spans="1:26" ht="12.75" customHeight="1" x14ac:dyDescent="0.15">
      <c r="A150" s="8"/>
      <c r="B150" s="83"/>
      <c r="C150" s="34"/>
      <c r="D150" s="89"/>
      <c r="E150" s="35"/>
      <c r="F150" s="35"/>
      <c r="G150" s="35"/>
      <c r="H150" s="8"/>
      <c r="I150" s="8"/>
      <c r="J150" s="8"/>
      <c r="K150" s="8"/>
      <c r="L150" s="8"/>
      <c r="M150" s="8"/>
      <c r="N150" s="8"/>
      <c r="O150" s="8"/>
      <c r="P150" s="8"/>
      <c r="Q150" s="8"/>
      <c r="R150" s="8"/>
      <c r="S150" s="8"/>
      <c r="T150" s="8"/>
      <c r="U150" s="8"/>
      <c r="V150" s="8"/>
      <c r="W150" s="8"/>
      <c r="X150" s="8"/>
      <c r="Y150" s="8"/>
      <c r="Z150" s="8"/>
    </row>
    <row r="151" spans="1:26" ht="12.75" customHeight="1" x14ac:dyDescent="0.15">
      <c r="A151" s="8"/>
      <c r="B151" s="83"/>
      <c r="C151" s="34"/>
      <c r="D151" s="89"/>
      <c r="E151" s="35"/>
      <c r="F151" s="35"/>
      <c r="G151" s="35"/>
      <c r="H151" s="8"/>
      <c r="I151" s="8"/>
      <c r="J151" s="8"/>
      <c r="K151" s="8"/>
      <c r="L151" s="8"/>
      <c r="M151" s="8"/>
      <c r="N151" s="8"/>
      <c r="O151" s="8"/>
      <c r="P151" s="8"/>
      <c r="Q151" s="8"/>
      <c r="R151" s="8"/>
      <c r="S151" s="8"/>
      <c r="T151" s="8"/>
      <c r="U151" s="8"/>
      <c r="V151" s="8"/>
      <c r="W151" s="8"/>
      <c r="X151" s="8"/>
      <c r="Y151" s="8"/>
      <c r="Z151" s="8"/>
    </row>
    <row r="152" spans="1:26" ht="12.75" customHeight="1" x14ac:dyDescent="0.15">
      <c r="A152" s="8"/>
      <c r="B152" s="83"/>
      <c r="C152" s="34"/>
      <c r="D152" s="89"/>
      <c r="E152" s="35"/>
      <c r="F152" s="35"/>
      <c r="G152" s="35"/>
      <c r="H152" s="8"/>
      <c r="I152" s="8"/>
      <c r="J152" s="8"/>
      <c r="K152" s="8"/>
      <c r="L152" s="8"/>
      <c r="M152" s="8"/>
      <c r="N152" s="8"/>
      <c r="O152" s="8"/>
      <c r="P152" s="8"/>
      <c r="Q152" s="8"/>
      <c r="R152" s="8"/>
      <c r="S152" s="8"/>
      <c r="T152" s="8"/>
      <c r="U152" s="8"/>
      <c r="V152" s="8"/>
      <c r="W152" s="8"/>
      <c r="X152" s="8"/>
      <c r="Y152" s="8"/>
      <c r="Z152" s="8"/>
    </row>
    <row r="153" spans="1:26" ht="12.75" customHeight="1" x14ac:dyDescent="0.15">
      <c r="A153" s="8"/>
      <c r="B153" s="83"/>
      <c r="C153" s="34"/>
      <c r="D153" s="89"/>
      <c r="E153" s="35"/>
      <c r="F153" s="35"/>
      <c r="G153" s="35"/>
      <c r="H153" s="8"/>
      <c r="I153" s="8"/>
      <c r="J153" s="8"/>
      <c r="K153" s="8"/>
      <c r="L153" s="8"/>
      <c r="M153" s="8"/>
      <c r="N153" s="8"/>
      <c r="O153" s="8"/>
      <c r="P153" s="8"/>
      <c r="Q153" s="8"/>
      <c r="R153" s="8"/>
      <c r="S153" s="8"/>
      <c r="T153" s="8"/>
      <c r="U153" s="8"/>
      <c r="V153" s="8"/>
      <c r="W153" s="8"/>
      <c r="X153" s="8"/>
      <c r="Y153" s="8"/>
      <c r="Z153" s="8"/>
    </row>
    <row r="154" spans="1:26" ht="12.75" customHeight="1" x14ac:dyDescent="0.15">
      <c r="A154" s="8"/>
      <c r="B154" s="83"/>
      <c r="C154" s="34"/>
      <c r="D154" s="89"/>
      <c r="E154" s="35"/>
      <c r="F154" s="35"/>
      <c r="G154" s="35"/>
      <c r="H154" s="8"/>
      <c r="I154" s="8"/>
      <c r="J154" s="8"/>
      <c r="K154" s="8"/>
      <c r="L154" s="8"/>
      <c r="M154" s="8"/>
      <c r="N154" s="8"/>
      <c r="O154" s="8"/>
      <c r="P154" s="8"/>
      <c r="Q154" s="8"/>
      <c r="R154" s="8"/>
      <c r="S154" s="8"/>
      <c r="T154" s="8"/>
      <c r="U154" s="8"/>
      <c r="V154" s="8"/>
      <c r="W154" s="8"/>
      <c r="X154" s="8"/>
      <c r="Y154" s="8"/>
      <c r="Z154" s="8"/>
    </row>
    <row r="155" spans="1:26" ht="12.75" customHeight="1" x14ac:dyDescent="0.15">
      <c r="A155" s="8"/>
      <c r="B155" s="83"/>
      <c r="C155" s="34"/>
      <c r="D155" s="89"/>
      <c r="E155" s="35"/>
      <c r="F155" s="35"/>
      <c r="G155" s="35"/>
      <c r="H155" s="8"/>
      <c r="I155" s="8"/>
      <c r="J155" s="8"/>
      <c r="K155" s="8"/>
      <c r="L155" s="8"/>
      <c r="M155" s="8"/>
      <c r="N155" s="8"/>
      <c r="O155" s="8"/>
      <c r="P155" s="8"/>
      <c r="Q155" s="8"/>
      <c r="R155" s="8"/>
      <c r="S155" s="8"/>
      <c r="T155" s="8"/>
      <c r="U155" s="8"/>
      <c r="V155" s="8"/>
      <c r="W155" s="8"/>
      <c r="X155" s="8"/>
      <c r="Y155" s="8"/>
      <c r="Z155" s="8"/>
    </row>
    <row r="156" spans="1:26" ht="12.75" customHeight="1" x14ac:dyDescent="0.15">
      <c r="A156" s="8"/>
      <c r="B156" s="83"/>
      <c r="C156" s="34"/>
      <c r="D156" s="89"/>
      <c r="E156" s="35"/>
      <c r="F156" s="35"/>
      <c r="G156" s="35"/>
      <c r="H156" s="8"/>
      <c r="I156" s="8"/>
      <c r="J156" s="8"/>
      <c r="K156" s="8"/>
      <c r="L156" s="8"/>
      <c r="M156" s="8"/>
      <c r="N156" s="8"/>
      <c r="O156" s="8"/>
      <c r="P156" s="8"/>
      <c r="Q156" s="8"/>
      <c r="R156" s="8"/>
      <c r="S156" s="8"/>
      <c r="T156" s="8"/>
      <c r="U156" s="8"/>
      <c r="V156" s="8"/>
      <c r="W156" s="8"/>
      <c r="X156" s="8"/>
      <c r="Y156" s="8"/>
      <c r="Z156" s="8"/>
    </row>
    <row r="157" spans="1:26" ht="12.75" customHeight="1" x14ac:dyDescent="0.15">
      <c r="A157" s="8"/>
      <c r="B157" s="83"/>
      <c r="C157" s="34"/>
      <c r="D157" s="89"/>
      <c r="E157" s="35"/>
      <c r="F157" s="35"/>
      <c r="G157" s="35"/>
      <c r="H157" s="8"/>
      <c r="I157" s="8"/>
      <c r="J157" s="8"/>
      <c r="K157" s="8"/>
      <c r="L157" s="8"/>
      <c r="M157" s="8"/>
      <c r="N157" s="8"/>
      <c r="O157" s="8"/>
      <c r="P157" s="8"/>
      <c r="Q157" s="8"/>
      <c r="R157" s="8"/>
      <c r="S157" s="8"/>
      <c r="T157" s="8"/>
      <c r="U157" s="8"/>
      <c r="V157" s="8"/>
      <c r="W157" s="8"/>
      <c r="X157" s="8"/>
      <c r="Y157" s="8"/>
      <c r="Z157" s="8"/>
    </row>
    <row r="158" spans="1:26" ht="12.75" customHeight="1" x14ac:dyDescent="0.15">
      <c r="A158" s="8"/>
      <c r="B158" s="83"/>
      <c r="C158" s="34"/>
      <c r="D158" s="89"/>
      <c r="E158" s="35"/>
      <c r="F158" s="35"/>
      <c r="G158" s="35"/>
      <c r="H158" s="8"/>
      <c r="I158" s="8"/>
      <c r="J158" s="8"/>
      <c r="K158" s="8"/>
      <c r="L158" s="8"/>
      <c r="M158" s="8"/>
      <c r="N158" s="8"/>
      <c r="O158" s="8"/>
      <c r="P158" s="8"/>
      <c r="Q158" s="8"/>
      <c r="R158" s="8"/>
      <c r="S158" s="8"/>
      <c r="T158" s="8"/>
      <c r="U158" s="8"/>
      <c r="V158" s="8"/>
      <c r="W158" s="8"/>
      <c r="X158" s="8"/>
      <c r="Y158" s="8"/>
      <c r="Z158" s="8"/>
    </row>
    <row r="159" spans="1:26" ht="12.75" customHeight="1" x14ac:dyDescent="0.15">
      <c r="A159" s="8"/>
      <c r="B159" s="83"/>
      <c r="C159" s="34"/>
      <c r="D159" s="89"/>
      <c r="E159" s="35"/>
      <c r="F159" s="35"/>
      <c r="G159" s="35"/>
      <c r="H159" s="8"/>
      <c r="I159" s="8"/>
      <c r="J159" s="8"/>
      <c r="K159" s="8"/>
      <c r="L159" s="8"/>
      <c r="M159" s="8"/>
      <c r="N159" s="8"/>
      <c r="O159" s="8"/>
      <c r="P159" s="8"/>
      <c r="Q159" s="8"/>
      <c r="R159" s="8"/>
      <c r="S159" s="8"/>
      <c r="T159" s="8"/>
      <c r="U159" s="8"/>
      <c r="V159" s="8"/>
      <c r="W159" s="8"/>
      <c r="X159" s="8"/>
      <c r="Y159" s="8"/>
      <c r="Z159" s="8"/>
    </row>
    <row r="160" spans="1:26" ht="12.75" customHeight="1" x14ac:dyDescent="0.15">
      <c r="A160" s="8"/>
      <c r="B160" s="83"/>
      <c r="C160" s="34"/>
      <c r="D160" s="89"/>
      <c r="E160" s="35"/>
      <c r="F160" s="35"/>
      <c r="G160" s="35"/>
      <c r="H160" s="8"/>
      <c r="I160" s="8"/>
      <c r="J160" s="8"/>
      <c r="K160" s="8"/>
      <c r="L160" s="8"/>
      <c r="M160" s="8"/>
      <c r="N160" s="8"/>
      <c r="O160" s="8"/>
      <c r="P160" s="8"/>
      <c r="Q160" s="8"/>
      <c r="R160" s="8"/>
      <c r="S160" s="8"/>
      <c r="T160" s="8"/>
      <c r="U160" s="8"/>
      <c r="V160" s="8"/>
      <c r="W160" s="8"/>
      <c r="X160" s="8"/>
      <c r="Y160" s="8"/>
      <c r="Z160" s="8"/>
    </row>
    <row r="161" spans="1:26" ht="12.75" customHeight="1" x14ac:dyDescent="0.15">
      <c r="A161" s="8"/>
      <c r="B161" s="83"/>
      <c r="C161" s="34"/>
      <c r="D161" s="89"/>
      <c r="E161" s="35"/>
      <c r="F161" s="35"/>
      <c r="G161" s="35"/>
      <c r="H161" s="8"/>
      <c r="I161" s="8"/>
      <c r="J161" s="8"/>
      <c r="K161" s="8"/>
      <c r="L161" s="8"/>
      <c r="M161" s="8"/>
      <c r="N161" s="8"/>
      <c r="O161" s="8"/>
      <c r="P161" s="8"/>
      <c r="Q161" s="8"/>
      <c r="R161" s="8"/>
      <c r="S161" s="8"/>
      <c r="T161" s="8"/>
      <c r="U161" s="8"/>
      <c r="V161" s="8"/>
      <c r="W161" s="8"/>
      <c r="X161" s="8"/>
      <c r="Y161" s="8"/>
      <c r="Z161" s="8"/>
    </row>
    <row r="162" spans="1:26" ht="12.75" customHeight="1" x14ac:dyDescent="0.15">
      <c r="A162" s="8"/>
      <c r="B162" s="83"/>
      <c r="C162" s="34"/>
      <c r="D162" s="89"/>
      <c r="E162" s="35"/>
      <c r="F162" s="35"/>
      <c r="G162" s="35"/>
      <c r="H162" s="8"/>
      <c r="I162" s="8"/>
      <c r="J162" s="8"/>
      <c r="K162" s="8"/>
      <c r="L162" s="8"/>
      <c r="M162" s="8"/>
      <c r="N162" s="8"/>
      <c r="O162" s="8"/>
      <c r="P162" s="8"/>
      <c r="Q162" s="8"/>
      <c r="R162" s="8"/>
      <c r="S162" s="8"/>
      <c r="T162" s="8"/>
      <c r="U162" s="8"/>
      <c r="V162" s="8"/>
      <c r="W162" s="8"/>
      <c r="X162" s="8"/>
      <c r="Y162" s="8"/>
      <c r="Z162" s="8"/>
    </row>
    <row r="163" spans="1:26" ht="12.75" customHeight="1" x14ac:dyDescent="0.15">
      <c r="A163" s="8"/>
      <c r="B163" s="83"/>
      <c r="C163" s="34"/>
      <c r="D163" s="89"/>
      <c r="E163" s="35"/>
      <c r="F163" s="35"/>
      <c r="G163" s="35"/>
      <c r="H163" s="8"/>
      <c r="I163" s="8"/>
      <c r="J163" s="8"/>
      <c r="K163" s="8"/>
      <c r="L163" s="8"/>
      <c r="M163" s="8"/>
      <c r="N163" s="8"/>
      <c r="O163" s="8"/>
      <c r="P163" s="8"/>
      <c r="Q163" s="8"/>
      <c r="R163" s="8"/>
      <c r="S163" s="8"/>
      <c r="T163" s="8"/>
      <c r="U163" s="8"/>
      <c r="V163" s="8"/>
      <c r="W163" s="8"/>
      <c r="X163" s="8"/>
      <c r="Y163" s="8"/>
      <c r="Z163" s="8"/>
    </row>
    <row r="164" spans="1:26" ht="12.75" customHeight="1" x14ac:dyDescent="0.15">
      <c r="A164" s="8"/>
      <c r="B164" s="83"/>
      <c r="C164" s="34"/>
      <c r="D164" s="89"/>
      <c r="E164" s="35"/>
      <c r="F164" s="35"/>
      <c r="G164" s="35"/>
      <c r="H164" s="8"/>
      <c r="I164" s="8"/>
      <c r="J164" s="8"/>
      <c r="K164" s="8"/>
      <c r="L164" s="8"/>
      <c r="M164" s="8"/>
      <c r="N164" s="8"/>
      <c r="O164" s="8"/>
      <c r="P164" s="8"/>
      <c r="Q164" s="8"/>
      <c r="R164" s="8"/>
      <c r="S164" s="8"/>
      <c r="T164" s="8"/>
      <c r="U164" s="8"/>
      <c r="V164" s="8"/>
      <c r="W164" s="8"/>
      <c r="X164" s="8"/>
      <c r="Y164" s="8"/>
      <c r="Z164" s="8"/>
    </row>
    <row r="165" spans="1:26" ht="12.75" customHeight="1" x14ac:dyDescent="0.15">
      <c r="A165" s="8"/>
      <c r="B165" s="83"/>
      <c r="C165" s="34"/>
      <c r="D165" s="89"/>
      <c r="E165" s="35"/>
      <c r="F165" s="35"/>
      <c r="G165" s="35"/>
      <c r="H165" s="8"/>
      <c r="I165" s="8"/>
      <c r="J165" s="8"/>
      <c r="K165" s="8"/>
      <c r="L165" s="8"/>
      <c r="M165" s="8"/>
      <c r="N165" s="8"/>
      <c r="O165" s="8"/>
      <c r="P165" s="8"/>
      <c r="Q165" s="8"/>
      <c r="R165" s="8"/>
      <c r="S165" s="8"/>
      <c r="T165" s="8"/>
      <c r="U165" s="8"/>
      <c r="V165" s="8"/>
      <c r="W165" s="8"/>
      <c r="X165" s="8"/>
      <c r="Y165" s="8"/>
      <c r="Z165" s="8"/>
    </row>
    <row r="166" spans="1:26" ht="12.75" customHeight="1" x14ac:dyDescent="0.15">
      <c r="A166" s="8"/>
      <c r="B166" s="83"/>
      <c r="C166" s="34"/>
      <c r="D166" s="89"/>
      <c r="E166" s="35"/>
      <c r="F166" s="35"/>
      <c r="G166" s="35"/>
      <c r="H166" s="8"/>
      <c r="I166" s="8"/>
      <c r="J166" s="8"/>
      <c r="K166" s="8"/>
      <c r="L166" s="8"/>
      <c r="M166" s="8"/>
      <c r="N166" s="8"/>
      <c r="O166" s="8"/>
      <c r="P166" s="8"/>
      <c r="Q166" s="8"/>
      <c r="R166" s="8"/>
      <c r="S166" s="8"/>
      <c r="T166" s="8"/>
      <c r="U166" s="8"/>
      <c r="V166" s="8"/>
      <c r="W166" s="8"/>
      <c r="X166" s="8"/>
      <c r="Y166" s="8"/>
      <c r="Z166" s="8"/>
    </row>
    <row r="167" spans="1:26" ht="12.75" customHeight="1" x14ac:dyDescent="0.15">
      <c r="A167" s="8"/>
      <c r="B167" s="83"/>
      <c r="C167" s="34"/>
      <c r="D167" s="89"/>
      <c r="E167" s="35"/>
      <c r="F167" s="35"/>
      <c r="G167" s="35"/>
      <c r="H167" s="8"/>
      <c r="I167" s="8"/>
      <c r="J167" s="8"/>
      <c r="K167" s="8"/>
      <c r="L167" s="8"/>
      <c r="M167" s="8"/>
      <c r="N167" s="8"/>
      <c r="O167" s="8"/>
      <c r="P167" s="8"/>
      <c r="Q167" s="8"/>
      <c r="R167" s="8"/>
      <c r="S167" s="8"/>
      <c r="T167" s="8"/>
      <c r="U167" s="8"/>
      <c r="V167" s="8"/>
      <c r="W167" s="8"/>
      <c r="X167" s="8"/>
      <c r="Y167" s="8"/>
      <c r="Z167" s="8"/>
    </row>
    <row r="168" spans="1:26" ht="12.75" customHeight="1" x14ac:dyDescent="0.15">
      <c r="A168" s="8"/>
      <c r="B168" s="83"/>
      <c r="C168" s="34"/>
      <c r="D168" s="89"/>
      <c r="E168" s="35"/>
      <c r="F168" s="35"/>
      <c r="G168" s="35"/>
      <c r="H168" s="8"/>
      <c r="I168" s="8"/>
      <c r="J168" s="8"/>
      <c r="K168" s="8"/>
      <c r="L168" s="8"/>
      <c r="M168" s="8"/>
      <c r="N168" s="8"/>
      <c r="O168" s="8"/>
      <c r="P168" s="8"/>
      <c r="Q168" s="8"/>
      <c r="R168" s="8"/>
      <c r="S168" s="8"/>
      <c r="T168" s="8"/>
      <c r="U168" s="8"/>
      <c r="V168" s="8"/>
      <c r="W168" s="8"/>
      <c r="X168" s="8"/>
      <c r="Y168" s="8"/>
      <c r="Z168" s="8"/>
    </row>
    <row r="169" spans="1:26" ht="12.75" customHeight="1" x14ac:dyDescent="0.15">
      <c r="A169" s="8"/>
      <c r="B169" s="83"/>
      <c r="C169" s="34"/>
      <c r="D169" s="89"/>
      <c r="E169" s="35"/>
      <c r="F169" s="35"/>
      <c r="G169" s="35"/>
      <c r="H169" s="8"/>
      <c r="I169" s="8"/>
      <c r="J169" s="8"/>
      <c r="K169" s="8"/>
      <c r="L169" s="8"/>
      <c r="M169" s="8"/>
      <c r="N169" s="8"/>
      <c r="O169" s="8"/>
      <c r="P169" s="8"/>
      <c r="Q169" s="8"/>
      <c r="R169" s="8"/>
      <c r="S169" s="8"/>
      <c r="T169" s="8"/>
      <c r="U169" s="8"/>
      <c r="V169" s="8"/>
      <c r="W169" s="8"/>
      <c r="X169" s="8"/>
      <c r="Y169" s="8"/>
      <c r="Z169" s="8"/>
    </row>
    <row r="170" spans="1:26" ht="12.75" customHeight="1" x14ac:dyDescent="0.15">
      <c r="A170" s="8"/>
      <c r="B170" s="83"/>
      <c r="C170" s="34"/>
      <c r="D170" s="89"/>
      <c r="E170" s="35"/>
      <c r="F170" s="35"/>
      <c r="G170" s="35"/>
      <c r="H170" s="8"/>
      <c r="I170" s="8"/>
      <c r="J170" s="8"/>
      <c r="K170" s="8"/>
      <c r="L170" s="8"/>
      <c r="M170" s="8"/>
      <c r="N170" s="8"/>
      <c r="O170" s="8"/>
      <c r="P170" s="8"/>
      <c r="Q170" s="8"/>
      <c r="R170" s="8"/>
      <c r="S170" s="8"/>
      <c r="T170" s="8"/>
      <c r="U170" s="8"/>
      <c r="V170" s="8"/>
      <c r="W170" s="8"/>
      <c r="X170" s="8"/>
      <c r="Y170" s="8"/>
      <c r="Z170" s="8"/>
    </row>
    <row r="171" spans="1:26" ht="12.75" customHeight="1" x14ac:dyDescent="0.15">
      <c r="A171" s="8"/>
      <c r="B171" s="83"/>
      <c r="C171" s="34"/>
      <c r="D171" s="89"/>
      <c r="E171" s="35"/>
      <c r="F171" s="35"/>
      <c r="G171" s="35"/>
      <c r="H171" s="8"/>
      <c r="I171" s="8"/>
      <c r="J171" s="8"/>
      <c r="K171" s="8"/>
      <c r="L171" s="8"/>
      <c r="M171" s="8"/>
      <c r="N171" s="8"/>
      <c r="O171" s="8"/>
      <c r="P171" s="8"/>
      <c r="Q171" s="8"/>
      <c r="R171" s="8"/>
      <c r="S171" s="8"/>
      <c r="T171" s="8"/>
      <c r="U171" s="8"/>
      <c r="V171" s="8"/>
      <c r="W171" s="8"/>
      <c r="X171" s="8"/>
      <c r="Y171" s="8"/>
      <c r="Z171" s="8"/>
    </row>
    <row r="172" spans="1:26" ht="12.75" customHeight="1" x14ac:dyDescent="0.15">
      <c r="A172" s="8"/>
      <c r="B172" s="83"/>
      <c r="C172" s="34"/>
      <c r="D172" s="89"/>
      <c r="E172" s="35"/>
      <c r="F172" s="35"/>
      <c r="G172" s="35"/>
      <c r="H172" s="8"/>
      <c r="I172" s="8"/>
      <c r="J172" s="8"/>
      <c r="K172" s="8"/>
      <c r="L172" s="8"/>
      <c r="M172" s="8"/>
      <c r="N172" s="8"/>
      <c r="O172" s="8"/>
      <c r="P172" s="8"/>
      <c r="Q172" s="8"/>
      <c r="R172" s="8"/>
      <c r="S172" s="8"/>
      <c r="T172" s="8"/>
      <c r="U172" s="8"/>
      <c r="V172" s="8"/>
      <c r="W172" s="8"/>
      <c r="X172" s="8"/>
      <c r="Y172" s="8"/>
      <c r="Z172" s="8"/>
    </row>
    <row r="173" spans="1:26" ht="12.75" customHeight="1" x14ac:dyDescent="0.15">
      <c r="A173" s="8"/>
      <c r="B173" s="83"/>
      <c r="C173" s="34"/>
      <c r="D173" s="89"/>
      <c r="E173" s="35"/>
      <c r="F173" s="35"/>
      <c r="G173" s="35"/>
      <c r="H173" s="8"/>
      <c r="I173" s="8"/>
      <c r="J173" s="8"/>
      <c r="K173" s="8"/>
      <c r="L173" s="8"/>
      <c r="M173" s="8"/>
      <c r="N173" s="8"/>
      <c r="O173" s="8"/>
      <c r="P173" s="8"/>
      <c r="Q173" s="8"/>
      <c r="R173" s="8"/>
      <c r="S173" s="8"/>
      <c r="T173" s="8"/>
      <c r="U173" s="8"/>
      <c r="V173" s="8"/>
      <c r="W173" s="8"/>
      <c r="X173" s="8"/>
      <c r="Y173" s="8"/>
      <c r="Z173" s="8"/>
    </row>
    <row r="174" spans="1:26" ht="12.75" customHeight="1" x14ac:dyDescent="0.15">
      <c r="A174" s="8"/>
      <c r="B174" s="83"/>
      <c r="C174" s="34"/>
      <c r="D174" s="89"/>
      <c r="E174" s="35"/>
      <c r="F174" s="35"/>
      <c r="G174" s="35"/>
      <c r="H174" s="8"/>
      <c r="I174" s="8"/>
      <c r="J174" s="8"/>
      <c r="K174" s="8"/>
      <c r="L174" s="8"/>
      <c r="M174" s="8"/>
      <c r="N174" s="8"/>
      <c r="O174" s="8"/>
      <c r="P174" s="8"/>
      <c r="Q174" s="8"/>
      <c r="R174" s="8"/>
      <c r="S174" s="8"/>
      <c r="T174" s="8"/>
      <c r="U174" s="8"/>
      <c r="V174" s="8"/>
      <c r="W174" s="8"/>
      <c r="X174" s="8"/>
      <c r="Y174" s="8"/>
      <c r="Z174" s="8"/>
    </row>
    <row r="175" spans="1:26" ht="12.75" customHeight="1" x14ac:dyDescent="0.15">
      <c r="A175" s="8"/>
      <c r="B175" s="83"/>
      <c r="C175" s="34"/>
      <c r="D175" s="89"/>
      <c r="E175" s="35"/>
      <c r="F175" s="35"/>
      <c r="G175" s="35"/>
      <c r="H175" s="8"/>
      <c r="I175" s="8"/>
      <c r="J175" s="8"/>
      <c r="K175" s="8"/>
      <c r="L175" s="8"/>
      <c r="M175" s="8"/>
      <c r="N175" s="8"/>
      <c r="O175" s="8"/>
      <c r="P175" s="8"/>
      <c r="Q175" s="8"/>
      <c r="R175" s="8"/>
      <c r="S175" s="8"/>
      <c r="T175" s="8"/>
      <c r="U175" s="8"/>
      <c r="V175" s="8"/>
      <c r="W175" s="8"/>
      <c r="X175" s="8"/>
      <c r="Y175" s="8"/>
      <c r="Z175" s="8"/>
    </row>
    <row r="176" spans="1:26" ht="12.75" customHeight="1" x14ac:dyDescent="0.15">
      <c r="A176" s="8"/>
      <c r="B176" s="83"/>
      <c r="C176" s="34"/>
      <c r="D176" s="89"/>
      <c r="E176" s="35"/>
      <c r="F176" s="35"/>
      <c r="G176" s="35"/>
      <c r="H176" s="8"/>
      <c r="I176" s="8"/>
      <c r="J176" s="8"/>
      <c r="K176" s="8"/>
      <c r="L176" s="8"/>
      <c r="M176" s="8"/>
      <c r="N176" s="8"/>
      <c r="O176" s="8"/>
      <c r="P176" s="8"/>
      <c r="Q176" s="8"/>
      <c r="R176" s="8"/>
      <c r="S176" s="8"/>
      <c r="T176" s="8"/>
      <c r="U176" s="8"/>
      <c r="V176" s="8"/>
      <c r="W176" s="8"/>
      <c r="X176" s="8"/>
      <c r="Y176" s="8"/>
      <c r="Z176" s="8"/>
    </row>
    <row r="177" spans="1:26" ht="12.75" customHeight="1" x14ac:dyDescent="0.15">
      <c r="A177" s="8"/>
      <c r="B177" s="83"/>
      <c r="C177" s="34"/>
      <c r="D177" s="89"/>
      <c r="E177" s="35"/>
      <c r="F177" s="35"/>
      <c r="G177" s="35"/>
      <c r="H177" s="8"/>
      <c r="I177" s="8"/>
      <c r="J177" s="8"/>
      <c r="K177" s="8"/>
      <c r="L177" s="8"/>
      <c r="M177" s="8"/>
      <c r="N177" s="8"/>
      <c r="O177" s="8"/>
      <c r="P177" s="8"/>
      <c r="Q177" s="8"/>
      <c r="R177" s="8"/>
      <c r="S177" s="8"/>
      <c r="T177" s="8"/>
      <c r="U177" s="8"/>
      <c r="V177" s="8"/>
      <c r="W177" s="8"/>
      <c r="X177" s="8"/>
      <c r="Y177" s="8"/>
      <c r="Z177" s="8"/>
    </row>
    <row r="178" spans="1:26" ht="12.75" customHeight="1" x14ac:dyDescent="0.15">
      <c r="A178" s="8"/>
      <c r="B178" s="83"/>
      <c r="C178" s="34"/>
      <c r="D178" s="89"/>
      <c r="E178" s="35"/>
      <c r="F178" s="35"/>
      <c r="G178" s="35"/>
      <c r="H178" s="8"/>
      <c r="I178" s="8"/>
      <c r="J178" s="8"/>
      <c r="K178" s="8"/>
      <c r="L178" s="8"/>
      <c r="M178" s="8"/>
      <c r="N178" s="8"/>
      <c r="O178" s="8"/>
      <c r="P178" s="8"/>
      <c r="Q178" s="8"/>
      <c r="R178" s="8"/>
      <c r="S178" s="8"/>
      <c r="T178" s="8"/>
      <c r="U178" s="8"/>
      <c r="V178" s="8"/>
      <c r="W178" s="8"/>
      <c r="X178" s="8"/>
      <c r="Y178" s="8"/>
      <c r="Z178" s="8"/>
    </row>
    <row r="179" spans="1:26" ht="12.75" customHeight="1" x14ac:dyDescent="0.15">
      <c r="A179" s="8"/>
      <c r="B179" s="83"/>
      <c r="C179" s="34"/>
      <c r="D179" s="89"/>
      <c r="E179" s="35"/>
      <c r="F179" s="35"/>
      <c r="G179" s="35"/>
      <c r="H179" s="8"/>
      <c r="I179" s="8"/>
      <c r="J179" s="8"/>
      <c r="K179" s="8"/>
      <c r="L179" s="8"/>
      <c r="M179" s="8"/>
      <c r="N179" s="8"/>
      <c r="O179" s="8"/>
      <c r="P179" s="8"/>
      <c r="Q179" s="8"/>
      <c r="R179" s="8"/>
      <c r="S179" s="8"/>
      <c r="T179" s="8"/>
      <c r="U179" s="8"/>
      <c r="V179" s="8"/>
      <c r="W179" s="8"/>
      <c r="X179" s="8"/>
      <c r="Y179" s="8"/>
      <c r="Z179" s="8"/>
    </row>
    <row r="180" spans="1:26" ht="12.75" customHeight="1" x14ac:dyDescent="0.15">
      <c r="A180" s="8"/>
      <c r="B180" s="83"/>
      <c r="C180" s="34"/>
      <c r="D180" s="89"/>
      <c r="E180" s="35"/>
      <c r="F180" s="35"/>
      <c r="G180" s="35"/>
      <c r="H180" s="8"/>
      <c r="I180" s="8"/>
      <c r="J180" s="8"/>
      <c r="K180" s="8"/>
      <c r="L180" s="8"/>
      <c r="M180" s="8"/>
      <c r="N180" s="8"/>
      <c r="O180" s="8"/>
      <c r="P180" s="8"/>
      <c r="Q180" s="8"/>
      <c r="R180" s="8"/>
      <c r="S180" s="8"/>
      <c r="T180" s="8"/>
      <c r="U180" s="8"/>
      <c r="V180" s="8"/>
      <c r="W180" s="8"/>
      <c r="X180" s="8"/>
      <c r="Y180" s="8"/>
      <c r="Z180" s="8"/>
    </row>
    <row r="181" spans="1:26" ht="12.75" customHeight="1" x14ac:dyDescent="0.15">
      <c r="A181" s="8"/>
      <c r="B181" s="83"/>
      <c r="C181" s="34"/>
      <c r="D181" s="89"/>
      <c r="E181" s="35"/>
      <c r="F181" s="35"/>
      <c r="G181" s="35"/>
      <c r="H181" s="8"/>
      <c r="I181" s="8"/>
      <c r="J181" s="8"/>
      <c r="K181" s="8"/>
      <c r="L181" s="8"/>
      <c r="M181" s="8"/>
      <c r="N181" s="8"/>
      <c r="O181" s="8"/>
      <c r="P181" s="8"/>
      <c r="Q181" s="8"/>
      <c r="R181" s="8"/>
      <c r="S181" s="8"/>
      <c r="T181" s="8"/>
      <c r="U181" s="8"/>
      <c r="V181" s="8"/>
      <c r="W181" s="8"/>
      <c r="X181" s="8"/>
      <c r="Y181" s="8"/>
      <c r="Z181" s="8"/>
    </row>
    <row r="182" spans="1:26" ht="12.75" customHeight="1" x14ac:dyDescent="0.15">
      <c r="A182" s="8"/>
      <c r="B182" s="83"/>
      <c r="C182" s="34"/>
      <c r="D182" s="89"/>
      <c r="E182" s="35"/>
      <c r="F182" s="35"/>
      <c r="G182" s="35"/>
      <c r="H182" s="8"/>
      <c r="I182" s="8"/>
      <c r="J182" s="8"/>
      <c r="K182" s="8"/>
      <c r="L182" s="8"/>
      <c r="M182" s="8"/>
      <c r="N182" s="8"/>
      <c r="O182" s="8"/>
      <c r="P182" s="8"/>
      <c r="Q182" s="8"/>
      <c r="R182" s="8"/>
      <c r="S182" s="8"/>
      <c r="T182" s="8"/>
      <c r="U182" s="8"/>
      <c r="V182" s="8"/>
      <c r="W182" s="8"/>
      <c r="X182" s="8"/>
      <c r="Y182" s="8"/>
      <c r="Z182" s="8"/>
    </row>
    <row r="183" spans="1:26" ht="12.75" customHeight="1" x14ac:dyDescent="0.15">
      <c r="A183" s="8"/>
      <c r="B183" s="83"/>
      <c r="C183" s="34"/>
      <c r="D183" s="89"/>
      <c r="E183" s="35"/>
      <c r="F183" s="35"/>
      <c r="G183" s="35"/>
      <c r="H183" s="8"/>
      <c r="I183" s="8"/>
      <c r="J183" s="8"/>
      <c r="K183" s="8"/>
      <c r="L183" s="8"/>
      <c r="M183" s="8"/>
      <c r="N183" s="8"/>
      <c r="O183" s="8"/>
      <c r="P183" s="8"/>
      <c r="Q183" s="8"/>
      <c r="R183" s="8"/>
      <c r="S183" s="8"/>
      <c r="T183" s="8"/>
      <c r="U183" s="8"/>
      <c r="V183" s="8"/>
      <c r="W183" s="8"/>
      <c r="X183" s="8"/>
      <c r="Y183" s="8"/>
      <c r="Z183" s="8"/>
    </row>
    <row r="184" spans="1:26" ht="12.75" customHeight="1" x14ac:dyDescent="0.15">
      <c r="A184" s="8"/>
      <c r="B184" s="83"/>
      <c r="C184" s="34"/>
      <c r="D184" s="89"/>
      <c r="E184" s="35"/>
      <c r="F184" s="35"/>
      <c r="G184" s="35"/>
      <c r="H184" s="8"/>
      <c r="I184" s="8"/>
      <c r="J184" s="8"/>
      <c r="K184" s="8"/>
      <c r="L184" s="8"/>
      <c r="M184" s="8"/>
      <c r="N184" s="8"/>
      <c r="O184" s="8"/>
      <c r="P184" s="8"/>
      <c r="Q184" s="8"/>
      <c r="R184" s="8"/>
      <c r="S184" s="8"/>
      <c r="T184" s="8"/>
      <c r="U184" s="8"/>
      <c r="V184" s="8"/>
      <c r="W184" s="8"/>
      <c r="X184" s="8"/>
      <c r="Y184" s="8"/>
      <c r="Z184" s="8"/>
    </row>
    <row r="185" spans="1:26" ht="12.75" customHeight="1" x14ac:dyDescent="0.15">
      <c r="A185" s="8"/>
      <c r="B185" s="83"/>
      <c r="C185" s="34"/>
      <c r="D185" s="89"/>
      <c r="E185" s="35"/>
      <c r="F185" s="35"/>
      <c r="G185" s="35"/>
      <c r="H185" s="8"/>
      <c r="I185" s="8"/>
      <c r="J185" s="8"/>
      <c r="K185" s="8"/>
      <c r="L185" s="8"/>
      <c r="M185" s="8"/>
      <c r="N185" s="8"/>
      <c r="O185" s="8"/>
      <c r="P185" s="8"/>
      <c r="Q185" s="8"/>
      <c r="R185" s="8"/>
      <c r="S185" s="8"/>
      <c r="T185" s="8"/>
      <c r="U185" s="8"/>
      <c r="V185" s="8"/>
      <c r="W185" s="8"/>
      <c r="X185" s="8"/>
      <c r="Y185" s="8"/>
      <c r="Z185" s="8"/>
    </row>
    <row r="186" spans="1:26" ht="12.75" customHeight="1" x14ac:dyDescent="0.15">
      <c r="A186" s="8"/>
      <c r="B186" s="83"/>
      <c r="C186" s="34"/>
      <c r="D186" s="89"/>
      <c r="E186" s="35"/>
      <c r="F186" s="35"/>
      <c r="G186" s="35"/>
      <c r="H186" s="8"/>
      <c r="I186" s="8"/>
      <c r="J186" s="8"/>
      <c r="K186" s="8"/>
      <c r="L186" s="8"/>
      <c r="M186" s="8"/>
      <c r="N186" s="8"/>
      <c r="O186" s="8"/>
      <c r="P186" s="8"/>
      <c r="Q186" s="8"/>
      <c r="R186" s="8"/>
      <c r="S186" s="8"/>
      <c r="T186" s="8"/>
      <c r="U186" s="8"/>
      <c r="V186" s="8"/>
      <c r="W186" s="8"/>
      <c r="X186" s="8"/>
      <c r="Y186" s="8"/>
      <c r="Z186" s="8"/>
    </row>
    <row r="187" spans="1:26" ht="12.75" customHeight="1" x14ac:dyDescent="0.15">
      <c r="A187" s="8"/>
      <c r="B187" s="83"/>
      <c r="C187" s="34"/>
      <c r="D187" s="89"/>
      <c r="E187" s="35"/>
      <c r="F187" s="35"/>
      <c r="G187" s="35"/>
      <c r="H187" s="8"/>
      <c r="I187" s="8"/>
      <c r="J187" s="8"/>
      <c r="K187" s="8"/>
      <c r="L187" s="8"/>
      <c r="M187" s="8"/>
      <c r="N187" s="8"/>
      <c r="O187" s="8"/>
      <c r="P187" s="8"/>
      <c r="Q187" s="8"/>
      <c r="R187" s="8"/>
      <c r="S187" s="8"/>
      <c r="T187" s="8"/>
      <c r="U187" s="8"/>
      <c r="V187" s="8"/>
      <c r="W187" s="8"/>
      <c r="X187" s="8"/>
      <c r="Y187" s="8"/>
      <c r="Z187" s="8"/>
    </row>
    <row r="188" spans="1:26" ht="12.75" customHeight="1" x14ac:dyDescent="0.15">
      <c r="A188" s="8"/>
      <c r="B188" s="83"/>
      <c r="C188" s="34"/>
      <c r="D188" s="89"/>
      <c r="E188" s="35"/>
      <c r="F188" s="35"/>
      <c r="G188" s="35"/>
      <c r="H188" s="8"/>
      <c r="I188" s="8"/>
      <c r="J188" s="8"/>
      <c r="K188" s="8"/>
      <c r="L188" s="8"/>
      <c r="M188" s="8"/>
      <c r="N188" s="8"/>
      <c r="O188" s="8"/>
      <c r="P188" s="8"/>
      <c r="Q188" s="8"/>
      <c r="R188" s="8"/>
      <c r="S188" s="8"/>
      <c r="T188" s="8"/>
      <c r="U188" s="8"/>
      <c r="V188" s="8"/>
      <c r="W188" s="8"/>
      <c r="X188" s="8"/>
      <c r="Y188" s="8"/>
      <c r="Z188" s="8"/>
    </row>
    <row r="189" spans="1:26" ht="12.75" customHeight="1" x14ac:dyDescent="0.15">
      <c r="A189" s="8"/>
      <c r="B189" s="83"/>
      <c r="C189" s="34"/>
      <c r="D189" s="89"/>
      <c r="E189" s="35"/>
      <c r="F189" s="35"/>
      <c r="G189" s="35"/>
      <c r="H189" s="8"/>
      <c r="I189" s="8"/>
      <c r="J189" s="8"/>
      <c r="K189" s="8"/>
      <c r="L189" s="8"/>
      <c r="M189" s="8"/>
      <c r="N189" s="8"/>
      <c r="O189" s="8"/>
      <c r="P189" s="8"/>
      <c r="Q189" s="8"/>
      <c r="R189" s="8"/>
      <c r="S189" s="8"/>
      <c r="T189" s="8"/>
      <c r="U189" s="8"/>
      <c r="V189" s="8"/>
      <c r="W189" s="8"/>
      <c r="X189" s="8"/>
      <c r="Y189" s="8"/>
      <c r="Z189" s="8"/>
    </row>
    <row r="190" spans="1:26" ht="12.75" customHeight="1" x14ac:dyDescent="0.15">
      <c r="A190" s="8"/>
      <c r="B190" s="83"/>
      <c r="C190" s="34"/>
      <c r="D190" s="89"/>
      <c r="E190" s="35"/>
      <c r="F190" s="35"/>
      <c r="G190" s="35"/>
      <c r="H190" s="8"/>
      <c r="I190" s="8"/>
      <c r="J190" s="8"/>
      <c r="K190" s="8"/>
      <c r="L190" s="8"/>
      <c r="M190" s="8"/>
      <c r="N190" s="8"/>
      <c r="O190" s="8"/>
      <c r="P190" s="8"/>
      <c r="Q190" s="8"/>
      <c r="R190" s="8"/>
      <c r="S190" s="8"/>
      <c r="T190" s="8"/>
      <c r="U190" s="8"/>
      <c r="V190" s="8"/>
      <c r="W190" s="8"/>
      <c r="X190" s="8"/>
      <c r="Y190" s="8"/>
      <c r="Z190" s="8"/>
    </row>
    <row r="191" spans="1:26" ht="12.75" customHeight="1" x14ac:dyDescent="0.15">
      <c r="A191" s="8"/>
      <c r="B191" s="83"/>
      <c r="C191" s="34"/>
      <c r="D191" s="89"/>
      <c r="E191" s="35"/>
      <c r="F191" s="35"/>
      <c r="G191" s="35"/>
      <c r="H191" s="8"/>
      <c r="I191" s="8"/>
      <c r="J191" s="8"/>
      <c r="K191" s="8"/>
      <c r="L191" s="8"/>
      <c r="M191" s="8"/>
      <c r="N191" s="8"/>
      <c r="O191" s="8"/>
      <c r="P191" s="8"/>
      <c r="Q191" s="8"/>
      <c r="R191" s="8"/>
      <c r="S191" s="8"/>
      <c r="T191" s="8"/>
      <c r="U191" s="8"/>
      <c r="V191" s="8"/>
      <c r="W191" s="8"/>
      <c r="X191" s="8"/>
      <c r="Y191" s="8"/>
      <c r="Z191" s="8"/>
    </row>
    <row r="192" spans="1:26" ht="12.75" customHeight="1" x14ac:dyDescent="0.15">
      <c r="A192" s="8"/>
      <c r="B192" s="83"/>
      <c r="C192" s="34"/>
      <c r="D192" s="89"/>
      <c r="E192" s="35"/>
      <c r="F192" s="35"/>
      <c r="G192" s="35"/>
      <c r="H192" s="8"/>
      <c r="I192" s="8"/>
      <c r="J192" s="8"/>
      <c r="K192" s="8"/>
      <c r="L192" s="8"/>
      <c r="M192" s="8"/>
      <c r="N192" s="8"/>
      <c r="O192" s="8"/>
      <c r="P192" s="8"/>
      <c r="Q192" s="8"/>
      <c r="R192" s="8"/>
      <c r="S192" s="8"/>
      <c r="T192" s="8"/>
      <c r="U192" s="8"/>
      <c r="V192" s="8"/>
      <c r="W192" s="8"/>
      <c r="X192" s="8"/>
      <c r="Y192" s="8"/>
      <c r="Z192" s="8"/>
    </row>
    <row r="193" spans="1:26" ht="12.75" customHeight="1" x14ac:dyDescent="0.15">
      <c r="A193" s="8"/>
      <c r="B193" s="83"/>
      <c r="C193" s="34"/>
      <c r="D193" s="89"/>
      <c r="E193" s="35"/>
      <c r="F193" s="35"/>
      <c r="G193" s="35"/>
      <c r="H193" s="8"/>
      <c r="I193" s="8"/>
      <c r="J193" s="8"/>
      <c r="K193" s="8"/>
      <c r="L193" s="8"/>
      <c r="M193" s="8"/>
      <c r="N193" s="8"/>
      <c r="O193" s="8"/>
      <c r="P193" s="8"/>
      <c r="Q193" s="8"/>
      <c r="R193" s="8"/>
      <c r="S193" s="8"/>
      <c r="T193" s="8"/>
      <c r="U193" s="8"/>
      <c r="V193" s="8"/>
      <c r="W193" s="8"/>
      <c r="X193" s="8"/>
      <c r="Y193" s="8"/>
      <c r="Z193" s="8"/>
    </row>
    <row r="194" spans="1:26" ht="12.75" customHeight="1" x14ac:dyDescent="0.15">
      <c r="A194" s="8"/>
      <c r="B194" s="83"/>
      <c r="C194" s="34"/>
      <c r="D194" s="89"/>
      <c r="E194" s="35"/>
      <c r="F194" s="35"/>
      <c r="G194" s="35"/>
      <c r="H194" s="8"/>
      <c r="I194" s="8"/>
      <c r="J194" s="8"/>
      <c r="K194" s="8"/>
      <c r="L194" s="8"/>
      <c r="M194" s="8"/>
      <c r="N194" s="8"/>
      <c r="O194" s="8"/>
      <c r="P194" s="8"/>
      <c r="Q194" s="8"/>
      <c r="R194" s="8"/>
      <c r="S194" s="8"/>
      <c r="T194" s="8"/>
      <c r="U194" s="8"/>
      <c r="V194" s="8"/>
      <c r="W194" s="8"/>
      <c r="X194" s="8"/>
      <c r="Y194" s="8"/>
      <c r="Z194" s="8"/>
    </row>
    <row r="195" spans="1:26" ht="12.75" customHeight="1" x14ac:dyDescent="0.15">
      <c r="A195" s="8"/>
      <c r="B195" s="83"/>
      <c r="C195" s="34"/>
      <c r="D195" s="89"/>
      <c r="E195" s="35"/>
      <c r="F195" s="35"/>
      <c r="G195" s="35"/>
      <c r="H195" s="8"/>
      <c r="I195" s="8"/>
      <c r="J195" s="8"/>
      <c r="K195" s="8"/>
      <c r="L195" s="8"/>
      <c r="M195" s="8"/>
      <c r="N195" s="8"/>
      <c r="O195" s="8"/>
      <c r="P195" s="8"/>
      <c r="Q195" s="8"/>
      <c r="R195" s="8"/>
      <c r="S195" s="8"/>
      <c r="T195" s="8"/>
      <c r="U195" s="8"/>
      <c r="V195" s="8"/>
      <c r="W195" s="8"/>
      <c r="X195" s="8"/>
      <c r="Y195" s="8"/>
      <c r="Z195" s="8"/>
    </row>
    <row r="196" spans="1:26" ht="12.75" customHeight="1" x14ac:dyDescent="0.15">
      <c r="A196" s="8"/>
      <c r="B196" s="83"/>
      <c r="C196" s="34"/>
      <c r="D196" s="89"/>
      <c r="E196" s="35"/>
      <c r="F196" s="35"/>
      <c r="G196" s="35"/>
      <c r="H196" s="8"/>
      <c r="I196" s="8"/>
      <c r="J196" s="8"/>
      <c r="K196" s="8"/>
      <c r="L196" s="8"/>
      <c r="M196" s="8"/>
      <c r="N196" s="8"/>
      <c r="O196" s="8"/>
      <c r="P196" s="8"/>
      <c r="Q196" s="8"/>
      <c r="R196" s="8"/>
      <c r="S196" s="8"/>
      <c r="T196" s="8"/>
      <c r="U196" s="8"/>
      <c r="V196" s="8"/>
      <c r="W196" s="8"/>
      <c r="X196" s="8"/>
      <c r="Y196" s="8"/>
      <c r="Z196" s="8"/>
    </row>
    <row r="197" spans="1:26" ht="12.75" customHeight="1" x14ac:dyDescent="0.15">
      <c r="A197" s="8"/>
      <c r="B197" s="83"/>
      <c r="C197" s="34"/>
      <c r="D197" s="89"/>
      <c r="E197" s="35"/>
      <c r="F197" s="35"/>
      <c r="G197" s="35"/>
      <c r="H197" s="8"/>
      <c r="I197" s="8"/>
      <c r="J197" s="8"/>
      <c r="K197" s="8"/>
      <c r="L197" s="8"/>
      <c r="M197" s="8"/>
      <c r="N197" s="8"/>
      <c r="O197" s="8"/>
      <c r="P197" s="8"/>
      <c r="Q197" s="8"/>
      <c r="R197" s="8"/>
      <c r="S197" s="8"/>
      <c r="T197" s="8"/>
      <c r="U197" s="8"/>
      <c r="V197" s="8"/>
      <c r="W197" s="8"/>
      <c r="X197" s="8"/>
      <c r="Y197" s="8"/>
      <c r="Z197" s="8"/>
    </row>
    <row r="198" spans="1:26" ht="12.75" customHeight="1" x14ac:dyDescent="0.15">
      <c r="A198" s="8"/>
      <c r="B198" s="83"/>
      <c r="C198" s="34"/>
      <c r="D198" s="89"/>
      <c r="E198" s="35"/>
      <c r="F198" s="35"/>
      <c r="G198" s="35"/>
      <c r="H198" s="8"/>
      <c r="I198" s="8"/>
      <c r="J198" s="8"/>
      <c r="K198" s="8"/>
      <c r="L198" s="8"/>
      <c r="M198" s="8"/>
      <c r="N198" s="8"/>
      <c r="O198" s="8"/>
      <c r="P198" s="8"/>
      <c r="Q198" s="8"/>
      <c r="R198" s="8"/>
      <c r="S198" s="8"/>
      <c r="T198" s="8"/>
      <c r="U198" s="8"/>
      <c r="V198" s="8"/>
      <c r="W198" s="8"/>
      <c r="X198" s="8"/>
      <c r="Y198" s="8"/>
      <c r="Z198" s="8"/>
    </row>
    <row r="199" spans="1:26" ht="12.75" customHeight="1" x14ac:dyDescent="0.15">
      <c r="A199" s="8"/>
      <c r="B199" s="83"/>
      <c r="C199" s="34"/>
      <c r="D199" s="89"/>
      <c r="E199" s="35"/>
      <c r="F199" s="35"/>
      <c r="G199" s="35"/>
      <c r="H199" s="8"/>
      <c r="I199" s="8"/>
      <c r="J199" s="8"/>
      <c r="K199" s="8"/>
      <c r="L199" s="8"/>
      <c r="M199" s="8"/>
      <c r="N199" s="8"/>
      <c r="O199" s="8"/>
      <c r="P199" s="8"/>
      <c r="Q199" s="8"/>
      <c r="R199" s="8"/>
      <c r="S199" s="8"/>
      <c r="T199" s="8"/>
      <c r="U199" s="8"/>
      <c r="V199" s="8"/>
      <c r="W199" s="8"/>
      <c r="X199" s="8"/>
      <c r="Y199" s="8"/>
      <c r="Z199" s="8"/>
    </row>
    <row r="200" spans="1:26" ht="12.75" customHeight="1" x14ac:dyDescent="0.15">
      <c r="A200" s="8"/>
      <c r="B200" s="83"/>
      <c r="C200" s="34"/>
      <c r="D200" s="89"/>
      <c r="E200" s="35"/>
      <c r="F200" s="35"/>
      <c r="G200" s="35"/>
      <c r="H200" s="8"/>
      <c r="I200" s="8"/>
      <c r="J200" s="8"/>
      <c r="K200" s="8"/>
      <c r="L200" s="8"/>
      <c r="M200" s="8"/>
      <c r="N200" s="8"/>
      <c r="O200" s="8"/>
      <c r="P200" s="8"/>
      <c r="Q200" s="8"/>
      <c r="R200" s="8"/>
      <c r="S200" s="8"/>
      <c r="T200" s="8"/>
      <c r="U200" s="8"/>
      <c r="V200" s="8"/>
      <c r="W200" s="8"/>
      <c r="X200" s="8"/>
      <c r="Y200" s="8"/>
      <c r="Z200" s="8"/>
    </row>
    <row r="201" spans="1:26" ht="12.75" customHeight="1" x14ac:dyDescent="0.15">
      <c r="A201" s="8"/>
      <c r="B201" s="83"/>
      <c r="C201" s="34"/>
      <c r="D201" s="89"/>
      <c r="E201" s="35"/>
      <c r="F201" s="35"/>
      <c r="G201" s="35"/>
      <c r="H201" s="8"/>
      <c r="I201" s="8"/>
      <c r="J201" s="8"/>
      <c r="K201" s="8"/>
      <c r="L201" s="8"/>
      <c r="M201" s="8"/>
      <c r="N201" s="8"/>
      <c r="O201" s="8"/>
      <c r="P201" s="8"/>
      <c r="Q201" s="8"/>
      <c r="R201" s="8"/>
      <c r="S201" s="8"/>
      <c r="T201" s="8"/>
      <c r="U201" s="8"/>
      <c r="V201" s="8"/>
      <c r="W201" s="8"/>
      <c r="X201" s="8"/>
      <c r="Y201" s="8"/>
      <c r="Z201" s="8"/>
    </row>
    <row r="202" spans="1:26" ht="12.75" customHeight="1" x14ac:dyDescent="0.15">
      <c r="A202" s="8"/>
      <c r="B202" s="83"/>
      <c r="C202" s="34"/>
      <c r="D202" s="89"/>
      <c r="E202" s="35"/>
      <c r="F202" s="35"/>
      <c r="G202" s="35"/>
      <c r="H202" s="8"/>
      <c r="I202" s="8"/>
      <c r="J202" s="8"/>
      <c r="K202" s="8"/>
      <c r="L202" s="8"/>
      <c r="M202" s="8"/>
      <c r="N202" s="8"/>
      <c r="O202" s="8"/>
      <c r="P202" s="8"/>
      <c r="Q202" s="8"/>
      <c r="R202" s="8"/>
      <c r="S202" s="8"/>
      <c r="T202" s="8"/>
      <c r="U202" s="8"/>
      <c r="V202" s="8"/>
      <c r="W202" s="8"/>
      <c r="X202" s="8"/>
      <c r="Y202" s="8"/>
      <c r="Z202" s="8"/>
    </row>
    <row r="203" spans="1:26" ht="12.75" customHeight="1" x14ac:dyDescent="0.15">
      <c r="A203" s="8"/>
      <c r="B203" s="83"/>
      <c r="C203" s="34"/>
      <c r="D203" s="89"/>
      <c r="E203" s="35"/>
      <c r="F203" s="35"/>
      <c r="G203" s="35"/>
      <c r="H203" s="8"/>
      <c r="I203" s="8"/>
      <c r="J203" s="8"/>
      <c r="K203" s="8"/>
      <c r="L203" s="8"/>
      <c r="M203" s="8"/>
      <c r="N203" s="8"/>
      <c r="O203" s="8"/>
      <c r="P203" s="8"/>
      <c r="Q203" s="8"/>
      <c r="R203" s="8"/>
      <c r="S203" s="8"/>
      <c r="T203" s="8"/>
      <c r="U203" s="8"/>
      <c r="V203" s="8"/>
      <c r="W203" s="8"/>
      <c r="X203" s="8"/>
      <c r="Y203" s="8"/>
      <c r="Z203" s="8"/>
    </row>
    <row r="204" spans="1:26" ht="12.75" customHeight="1" x14ac:dyDescent="0.15">
      <c r="A204" s="8"/>
      <c r="B204" s="83"/>
      <c r="C204" s="34"/>
      <c r="D204" s="89"/>
      <c r="E204" s="35"/>
      <c r="F204" s="35"/>
      <c r="G204" s="35"/>
      <c r="H204" s="8"/>
      <c r="I204" s="8"/>
      <c r="J204" s="8"/>
      <c r="K204" s="8"/>
      <c r="L204" s="8"/>
      <c r="M204" s="8"/>
      <c r="N204" s="8"/>
      <c r="O204" s="8"/>
      <c r="P204" s="8"/>
      <c r="Q204" s="8"/>
      <c r="R204" s="8"/>
      <c r="S204" s="8"/>
      <c r="T204" s="8"/>
      <c r="U204" s="8"/>
      <c r="V204" s="8"/>
      <c r="W204" s="8"/>
      <c r="X204" s="8"/>
      <c r="Y204" s="8"/>
      <c r="Z204" s="8"/>
    </row>
    <row r="205" spans="1:26" ht="12.75" customHeight="1" x14ac:dyDescent="0.15">
      <c r="A205" s="8"/>
      <c r="B205" s="83"/>
      <c r="C205" s="34"/>
      <c r="D205" s="89"/>
      <c r="E205" s="35"/>
      <c r="F205" s="35"/>
      <c r="G205" s="35"/>
      <c r="H205" s="8"/>
      <c r="I205" s="8"/>
      <c r="J205" s="8"/>
      <c r="K205" s="8"/>
      <c r="L205" s="8"/>
      <c r="M205" s="8"/>
      <c r="N205" s="8"/>
      <c r="O205" s="8"/>
      <c r="P205" s="8"/>
      <c r="Q205" s="8"/>
      <c r="R205" s="8"/>
      <c r="S205" s="8"/>
      <c r="T205" s="8"/>
      <c r="U205" s="8"/>
      <c r="V205" s="8"/>
      <c r="W205" s="8"/>
      <c r="X205" s="8"/>
      <c r="Y205" s="8"/>
      <c r="Z205" s="8"/>
    </row>
    <row r="206" spans="1:26" ht="12.75" customHeight="1" x14ac:dyDescent="0.15">
      <c r="A206" s="8"/>
      <c r="B206" s="83"/>
      <c r="C206" s="34"/>
      <c r="D206" s="89"/>
      <c r="E206" s="35"/>
      <c r="F206" s="35"/>
      <c r="G206" s="35"/>
      <c r="H206" s="8"/>
      <c r="I206" s="8"/>
      <c r="J206" s="8"/>
      <c r="K206" s="8"/>
      <c r="L206" s="8"/>
      <c r="M206" s="8"/>
      <c r="N206" s="8"/>
      <c r="O206" s="8"/>
      <c r="P206" s="8"/>
      <c r="Q206" s="8"/>
      <c r="R206" s="8"/>
      <c r="S206" s="8"/>
      <c r="T206" s="8"/>
      <c r="U206" s="8"/>
      <c r="V206" s="8"/>
      <c r="W206" s="8"/>
      <c r="X206" s="8"/>
      <c r="Y206" s="8"/>
      <c r="Z206" s="8"/>
    </row>
    <row r="207" spans="1:26" ht="12.75" customHeight="1" x14ac:dyDescent="0.15">
      <c r="A207" s="8"/>
      <c r="B207" s="83"/>
      <c r="C207" s="34"/>
      <c r="D207" s="89"/>
      <c r="E207" s="35"/>
      <c r="F207" s="35"/>
      <c r="G207" s="35"/>
      <c r="H207" s="8"/>
      <c r="I207" s="8"/>
      <c r="J207" s="8"/>
      <c r="K207" s="8"/>
      <c r="L207" s="8"/>
      <c r="M207" s="8"/>
      <c r="N207" s="8"/>
      <c r="O207" s="8"/>
      <c r="P207" s="8"/>
      <c r="Q207" s="8"/>
      <c r="R207" s="8"/>
      <c r="S207" s="8"/>
      <c r="T207" s="8"/>
      <c r="U207" s="8"/>
      <c r="V207" s="8"/>
      <c r="W207" s="8"/>
      <c r="X207" s="8"/>
      <c r="Y207" s="8"/>
      <c r="Z207" s="8"/>
    </row>
    <row r="208" spans="1:26" ht="12.75" customHeight="1" x14ac:dyDescent="0.15">
      <c r="A208" s="8"/>
      <c r="B208" s="83"/>
      <c r="C208" s="34"/>
      <c r="D208" s="89"/>
      <c r="E208" s="35"/>
      <c r="F208" s="35"/>
      <c r="G208" s="35"/>
      <c r="H208" s="8"/>
      <c r="I208" s="8"/>
      <c r="J208" s="8"/>
      <c r="K208" s="8"/>
      <c r="L208" s="8"/>
      <c r="M208" s="8"/>
      <c r="N208" s="8"/>
      <c r="O208" s="8"/>
      <c r="P208" s="8"/>
      <c r="Q208" s="8"/>
      <c r="R208" s="8"/>
      <c r="S208" s="8"/>
      <c r="T208" s="8"/>
      <c r="U208" s="8"/>
      <c r="V208" s="8"/>
      <c r="W208" s="8"/>
      <c r="X208" s="8"/>
      <c r="Y208" s="8"/>
      <c r="Z208" s="8"/>
    </row>
    <row r="209" spans="1:26" ht="12.75" customHeight="1" x14ac:dyDescent="0.15">
      <c r="A209" s="8"/>
      <c r="B209" s="83"/>
      <c r="C209" s="34"/>
      <c r="D209" s="89"/>
      <c r="E209" s="35"/>
      <c r="F209" s="35"/>
      <c r="G209" s="35"/>
      <c r="H209" s="8"/>
      <c r="I209" s="8"/>
      <c r="J209" s="8"/>
      <c r="K209" s="8"/>
      <c r="L209" s="8"/>
      <c r="M209" s="8"/>
      <c r="N209" s="8"/>
      <c r="O209" s="8"/>
      <c r="P209" s="8"/>
      <c r="Q209" s="8"/>
      <c r="R209" s="8"/>
      <c r="S209" s="8"/>
      <c r="T209" s="8"/>
      <c r="U209" s="8"/>
      <c r="V209" s="8"/>
      <c r="W209" s="8"/>
      <c r="X209" s="8"/>
      <c r="Y209" s="8"/>
      <c r="Z209" s="8"/>
    </row>
    <row r="210" spans="1:26" ht="12.75" customHeight="1" x14ac:dyDescent="0.15">
      <c r="A210" s="8"/>
      <c r="B210" s="83"/>
      <c r="C210" s="34"/>
      <c r="D210" s="89"/>
      <c r="E210" s="35"/>
      <c r="F210" s="35"/>
      <c r="G210" s="35"/>
      <c r="H210" s="8"/>
      <c r="I210" s="8"/>
      <c r="J210" s="8"/>
      <c r="K210" s="8"/>
      <c r="L210" s="8"/>
      <c r="M210" s="8"/>
      <c r="N210" s="8"/>
      <c r="O210" s="8"/>
      <c r="P210" s="8"/>
      <c r="Q210" s="8"/>
      <c r="R210" s="8"/>
      <c r="S210" s="8"/>
      <c r="T210" s="8"/>
      <c r="U210" s="8"/>
      <c r="V210" s="8"/>
      <c r="W210" s="8"/>
      <c r="X210" s="8"/>
      <c r="Y210" s="8"/>
      <c r="Z210" s="8"/>
    </row>
    <row r="211" spans="1:26" ht="12.75" customHeight="1" x14ac:dyDescent="0.15">
      <c r="A211" s="8"/>
      <c r="B211" s="83"/>
      <c r="C211" s="34"/>
      <c r="D211" s="89"/>
      <c r="E211" s="35"/>
      <c r="F211" s="35"/>
      <c r="G211" s="35"/>
      <c r="H211" s="8"/>
      <c r="I211" s="8"/>
      <c r="J211" s="8"/>
      <c r="K211" s="8"/>
      <c r="L211" s="8"/>
      <c r="M211" s="8"/>
      <c r="N211" s="8"/>
      <c r="O211" s="8"/>
      <c r="P211" s="8"/>
      <c r="Q211" s="8"/>
      <c r="R211" s="8"/>
      <c r="S211" s="8"/>
      <c r="T211" s="8"/>
      <c r="U211" s="8"/>
      <c r="V211" s="8"/>
      <c r="W211" s="8"/>
      <c r="X211" s="8"/>
      <c r="Y211" s="8"/>
      <c r="Z211" s="8"/>
    </row>
    <row r="212" spans="1:26" ht="12.75" customHeight="1" x14ac:dyDescent="0.15">
      <c r="A212" s="8"/>
      <c r="B212" s="83"/>
      <c r="C212" s="34"/>
      <c r="D212" s="89"/>
      <c r="E212" s="35"/>
      <c r="F212" s="35"/>
      <c r="G212" s="35"/>
      <c r="H212" s="8"/>
      <c r="I212" s="8"/>
      <c r="J212" s="8"/>
      <c r="K212" s="8"/>
      <c r="L212" s="8"/>
      <c r="M212" s="8"/>
      <c r="N212" s="8"/>
      <c r="O212" s="8"/>
      <c r="P212" s="8"/>
      <c r="Q212" s="8"/>
      <c r="R212" s="8"/>
      <c r="S212" s="8"/>
      <c r="T212" s="8"/>
      <c r="U212" s="8"/>
      <c r="V212" s="8"/>
      <c r="W212" s="8"/>
      <c r="X212" s="8"/>
      <c r="Y212" s="8"/>
      <c r="Z212" s="8"/>
    </row>
    <row r="213" spans="1:26" ht="12.75" customHeight="1" x14ac:dyDescent="0.15">
      <c r="A213" s="8"/>
      <c r="B213" s="83"/>
      <c r="C213" s="34"/>
      <c r="D213" s="89"/>
      <c r="E213" s="35"/>
      <c r="F213" s="35"/>
      <c r="G213" s="35"/>
      <c r="H213" s="8"/>
      <c r="I213" s="8"/>
      <c r="J213" s="8"/>
      <c r="K213" s="8"/>
      <c r="L213" s="8"/>
      <c r="M213" s="8"/>
      <c r="N213" s="8"/>
      <c r="O213" s="8"/>
      <c r="P213" s="8"/>
      <c r="Q213" s="8"/>
      <c r="R213" s="8"/>
      <c r="S213" s="8"/>
      <c r="T213" s="8"/>
      <c r="U213" s="8"/>
      <c r="V213" s="8"/>
      <c r="W213" s="8"/>
      <c r="X213" s="8"/>
      <c r="Y213" s="8"/>
      <c r="Z213" s="8"/>
    </row>
    <row r="214" spans="1:26" ht="12.75" customHeight="1" x14ac:dyDescent="0.15">
      <c r="A214" s="8"/>
      <c r="B214" s="83"/>
      <c r="C214" s="34"/>
      <c r="D214" s="89"/>
      <c r="E214" s="35"/>
      <c r="F214" s="35"/>
      <c r="G214" s="35"/>
      <c r="H214" s="8"/>
      <c r="I214" s="8"/>
      <c r="J214" s="8"/>
      <c r="K214" s="8"/>
      <c r="L214" s="8"/>
      <c r="M214" s="8"/>
      <c r="N214" s="8"/>
      <c r="O214" s="8"/>
      <c r="P214" s="8"/>
      <c r="Q214" s="8"/>
      <c r="R214" s="8"/>
      <c r="S214" s="8"/>
      <c r="T214" s="8"/>
      <c r="U214" s="8"/>
      <c r="V214" s="8"/>
      <c r="W214" s="8"/>
      <c r="X214" s="8"/>
      <c r="Y214" s="8"/>
      <c r="Z214" s="8"/>
    </row>
    <row r="215" spans="1:26" ht="12.75" customHeight="1" x14ac:dyDescent="0.15">
      <c r="A215" s="8"/>
      <c r="B215" s="83"/>
      <c r="C215" s="34"/>
      <c r="D215" s="89"/>
      <c r="E215" s="35"/>
      <c r="F215" s="35"/>
      <c r="G215" s="35"/>
      <c r="H215" s="8"/>
      <c r="I215" s="8"/>
      <c r="J215" s="8"/>
      <c r="K215" s="8"/>
      <c r="L215" s="8"/>
      <c r="M215" s="8"/>
      <c r="N215" s="8"/>
      <c r="O215" s="8"/>
      <c r="P215" s="8"/>
      <c r="Q215" s="8"/>
      <c r="R215" s="8"/>
      <c r="S215" s="8"/>
      <c r="T215" s="8"/>
      <c r="U215" s="8"/>
      <c r="V215" s="8"/>
      <c r="W215" s="8"/>
      <c r="X215" s="8"/>
      <c r="Y215" s="8"/>
      <c r="Z215" s="8"/>
    </row>
    <row r="216" spans="1:26" ht="12.75" customHeight="1" x14ac:dyDescent="0.15">
      <c r="A216" s="8"/>
      <c r="B216" s="83"/>
      <c r="C216" s="34"/>
      <c r="D216" s="89"/>
      <c r="E216" s="35"/>
      <c r="F216" s="35"/>
      <c r="G216" s="35"/>
      <c r="H216" s="8"/>
      <c r="I216" s="8"/>
      <c r="J216" s="8"/>
      <c r="K216" s="8"/>
      <c r="L216" s="8"/>
      <c r="M216" s="8"/>
      <c r="N216" s="8"/>
      <c r="O216" s="8"/>
      <c r="P216" s="8"/>
      <c r="Q216" s="8"/>
      <c r="R216" s="8"/>
      <c r="S216" s="8"/>
      <c r="T216" s="8"/>
      <c r="U216" s="8"/>
      <c r="V216" s="8"/>
      <c r="W216" s="8"/>
      <c r="X216" s="8"/>
      <c r="Y216" s="8"/>
      <c r="Z216" s="8"/>
    </row>
    <row r="217" spans="1:26" ht="12.75" customHeight="1" x14ac:dyDescent="0.15">
      <c r="A217" s="8"/>
      <c r="B217" s="83"/>
      <c r="C217" s="34"/>
      <c r="D217" s="89"/>
      <c r="E217" s="35"/>
      <c r="F217" s="35"/>
      <c r="G217" s="35"/>
      <c r="H217" s="8"/>
      <c r="I217" s="8"/>
      <c r="J217" s="8"/>
      <c r="K217" s="8"/>
      <c r="L217" s="8"/>
      <c r="M217" s="8"/>
      <c r="N217" s="8"/>
      <c r="O217" s="8"/>
      <c r="P217" s="8"/>
      <c r="Q217" s="8"/>
      <c r="R217" s="8"/>
      <c r="S217" s="8"/>
      <c r="T217" s="8"/>
      <c r="U217" s="8"/>
      <c r="V217" s="8"/>
      <c r="W217" s="8"/>
      <c r="X217" s="8"/>
      <c r="Y217" s="8"/>
      <c r="Z217" s="8"/>
    </row>
    <row r="218" spans="1:26" ht="12.75" customHeight="1" x14ac:dyDescent="0.15">
      <c r="A218" s="8"/>
      <c r="B218" s="83"/>
      <c r="C218" s="34"/>
      <c r="D218" s="89"/>
      <c r="E218" s="35"/>
      <c r="F218" s="35"/>
      <c r="G218" s="35"/>
      <c r="H218" s="8"/>
      <c r="I218" s="8"/>
      <c r="J218" s="8"/>
      <c r="K218" s="8"/>
      <c r="L218" s="8"/>
      <c r="M218" s="8"/>
      <c r="N218" s="8"/>
      <c r="O218" s="8"/>
      <c r="P218" s="8"/>
      <c r="Q218" s="8"/>
      <c r="R218" s="8"/>
      <c r="S218" s="8"/>
      <c r="T218" s="8"/>
      <c r="U218" s="8"/>
      <c r="V218" s="8"/>
      <c r="W218" s="8"/>
      <c r="X218" s="8"/>
      <c r="Y218" s="8"/>
      <c r="Z218" s="8"/>
    </row>
    <row r="219" spans="1:26" ht="12.75" customHeight="1" x14ac:dyDescent="0.15">
      <c r="A219" s="8"/>
      <c r="B219" s="83"/>
      <c r="C219" s="34"/>
      <c r="D219" s="89"/>
      <c r="E219" s="35"/>
      <c r="F219" s="35"/>
      <c r="G219" s="35"/>
      <c r="H219" s="8"/>
      <c r="I219" s="8"/>
      <c r="J219" s="8"/>
      <c r="K219" s="8"/>
      <c r="L219" s="8"/>
      <c r="M219" s="8"/>
      <c r="N219" s="8"/>
      <c r="O219" s="8"/>
      <c r="P219" s="8"/>
      <c r="Q219" s="8"/>
      <c r="R219" s="8"/>
      <c r="S219" s="8"/>
      <c r="T219" s="8"/>
      <c r="U219" s="8"/>
      <c r="V219" s="8"/>
      <c r="W219" s="8"/>
      <c r="X219" s="8"/>
      <c r="Y219" s="8"/>
      <c r="Z219" s="8"/>
    </row>
    <row r="220" spans="1:26" ht="12.75" customHeight="1" x14ac:dyDescent="0.15">
      <c r="A220" s="8"/>
      <c r="B220" s="83"/>
      <c r="C220" s="34"/>
      <c r="D220" s="89"/>
      <c r="E220" s="35"/>
      <c r="F220" s="35"/>
      <c r="G220" s="35"/>
      <c r="H220" s="8"/>
      <c r="I220" s="8"/>
      <c r="J220" s="8"/>
      <c r="K220" s="8"/>
      <c r="L220" s="8"/>
      <c r="M220" s="8"/>
      <c r="N220" s="8"/>
      <c r="O220" s="8"/>
      <c r="P220" s="8"/>
      <c r="Q220" s="8"/>
      <c r="R220" s="8"/>
      <c r="S220" s="8"/>
      <c r="T220" s="8"/>
      <c r="U220" s="8"/>
      <c r="V220" s="8"/>
      <c r="W220" s="8"/>
      <c r="X220" s="8"/>
      <c r="Y220" s="8"/>
      <c r="Z220" s="8"/>
    </row>
    <row r="221" spans="1:26" ht="12.75" customHeight="1" x14ac:dyDescent="0.15">
      <c r="A221" s="8"/>
      <c r="B221" s="83"/>
      <c r="C221" s="34"/>
      <c r="D221" s="89"/>
      <c r="E221" s="35"/>
      <c r="F221" s="35"/>
      <c r="G221" s="35"/>
      <c r="H221" s="8"/>
      <c r="I221" s="8"/>
      <c r="J221" s="8"/>
      <c r="K221" s="8"/>
      <c r="L221" s="8"/>
      <c r="M221" s="8"/>
      <c r="N221" s="8"/>
      <c r="O221" s="8"/>
      <c r="P221" s="8"/>
      <c r="Q221" s="8"/>
      <c r="R221" s="8"/>
      <c r="S221" s="8"/>
      <c r="T221" s="8"/>
      <c r="U221" s="8"/>
      <c r="V221" s="8"/>
      <c r="W221" s="8"/>
      <c r="X221" s="8"/>
      <c r="Y221" s="8"/>
      <c r="Z221" s="8"/>
    </row>
    <row r="222" spans="1:26" ht="12.75" customHeight="1" x14ac:dyDescent="0.15">
      <c r="A222" s="8"/>
      <c r="B222" s="83"/>
      <c r="C222" s="34"/>
      <c r="D222" s="89"/>
      <c r="E222" s="35"/>
      <c r="F222" s="35"/>
      <c r="G222" s="35"/>
      <c r="H222" s="8"/>
      <c r="I222" s="8"/>
      <c r="J222" s="8"/>
      <c r="K222" s="8"/>
      <c r="L222" s="8"/>
      <c r="M222" s="8"/>
      <c r="N222" s="8"/>
      <c r="O222" s="8"/>
      <c r="P222" s="8"/>
      <c r="Q222" s="8"/>
      <c r="R222" s="8"/>
      <c r="S222" s="8"/>
      <c r="T222" s="8"/>
      <c r="U222" s="8"/>
      <c r="V222" s="8"/>
      <c r="W222" s="8"/>
      <c r="X222" s="8"/>
      <c r="Y222" s="8"/>
      <c r="Z222" s="8"/>
    </row>
    <row r="223" spans="1:26" ht="12.75" customHeight="1" x14ac:dyDescent="0.15">
      <c r="A223" s="8"/>
      <c r="B223" s="83"/>
      <c r="C223" s="34"/>
      <c r="D223" s="89"/>
      <c r="E223" s="35"/>
      <c r="F223" s="35"/>
      <c r="G223" s="35"/>
      <c r="H223" s="8"/>
      <c r="I223" s="8"/>
      <c r="J223" s="8"/>
      <c r="K223" s="8"/>
      <c r="L223" s="8"/>
      <c r="M223" s="8"/>
      <c r="N223" s="8"/>
      <c r="O223" s="8"/>
      <c r="P223" s="8"/>
      <c r="Q223" s="8"/>
      <c r="R223" s="8"/>
      <c r="S223" s="8"/>
      <c r="T223" s="8"/>
      <c r="U223" s="8"/>
      <c r="V223" s="8"/>
      <c r="W223" s="8"/>
      <c r="X223" s="8"/>
      <c r="Y223" s="8"/>
      <c r="Z223" s="8"/>
    </row>
    <row r="224" spans="1:26" ht="12.75" customHeight="1" x14ac:dyDescent="0.15">
      <c r="A224" s="8"/>
      <c r="B224" s="83"/>
      <c r="C224" s="34"/>
      <c r="D224" s="89"/>
      <c r="E224" s="35"/>
      <c r="F224" s="35"/>
      <c r="G224" s="35"/>
      <c r="H224" s="8"/>
      <c r="I224" s="8"/>
      <c r="J224" s="8"/>
      <c r="K224" s="8"/>
      <c r="L224" s="8"/>
      <c r="M224" s="8"/>
      <c r="N224" s="8"/>
      <c r="O224" s="8"/>
      <c r="P224" s="8"/>
      <c r="Q224" s="8"/>
      <c r="R224" s="8"/>
      <c r="S224" s="8"/>
      <c r="T224" s="8"/>
      <c r="U224" s="8"/>
      <c r="V224" s="8"/>
      <c r="W224" s="8"/>
      <c r="X224" s="8"/>
      <c r="Y224" s="8"/>
      <c r="Z224" s="8"/>
    </row>
    <row r="225" spans="1:26" ht="12.75" customHeight="1" x14ac:dyDescent="0.15">
      <c r="A225" s="8"/>
      <c r="B225" s="83"/>
      <c r="C225" s="34"/>
      <c r="D225" s="89"/>
      <c r="E225" s="35"/>
      <c r="F225" s="35"/>
      <c r="G225" s="35"/>
      <c r="H225" s="8"/>
      <c r="I225" s="8"/>
      <c r="J225" s="8"/>
      <c r="K225" s="8"/>
      <c r="L225" s="8"/>
      <c r="M225" s="8"/>
      <c r="N225" s="8"/>
      <c r="O225" s="8"/>
      <c r="P225" s="8"/>
      <c r="Q225" s="8"/>
      <c r="R225" s="8"/>
      <c r="S225" s="8"/>
      <c r="T225" s="8"/>
      <c r="U225" s="8"/>
      <c r="V225" s="8"/>
      <c r="W225" s="8"/>
      <c r="X225" s="8"/>
      <c r="Y225" s="8"/>
      <c r="Z225" s="8"/>
    </row>
    <row r="226" spans="1:26" ht="12.75" customHeight="1" x14ac:dyDescent="0.15">
      <c r="A226" s="8"/>
      <c r="B226" s="83"/>
      <c r="C226" s="34"/>
      <c r="D226" s="89"/>
      <c r="E226" s="35"/>
      <c r="F226" s="35"/>
      <c r="G226" s="35"/>
      <c r="H226" s="8"/>
      <c r="I226" s="8"/>
      <c r="J226" s="8"/>
      <c r="K226" s="8"/>
      <c r="L226" s="8"/>
      <c r="M226" s="8"/>
      <c r="N226" s="8"/>
      <c r="O226" s="8"/>
      <c r="P226" s="8"/>
      <c r="Q226" s="8"/>
      <c r="R226" s="8"/>
      <c r="S226" s="8"/>
      <c r="T226" s="8"/>
      <c r="U226" s="8"/>
      <c r="V226" s="8"/>
      <c r="W226" s="8"/>
      <c r="X226" s="8"/>
      <c r="Y226" s="8"/>
      <c r="Z226" s="8"/>
    </row>
    <row r="227" spans="1:26" ht="12.75" customHeight="1" x14ac:dyDescent="0.15">
      <c r="A227" s="8"/>
      <c r="B227" s="83"/>
      <c r="C227" s="34"/>
      <c r="D227" s="89"/>
      <c r="E227" s="35"/>
      <c r="F227" s="35"/>
      <c r="G227" s="35"/>
      <c r="H227" s="8"/>
      <c r="I227" s="8"/>
      <c r="J227" s="8"/>
      <c r="K227" s="8"/>
      <c r="L227" s="8"/>
      <c r="M227" s="8"/>
      <c r="N227" s="8"/>
      <c r="O227" s="8"/>
      <c r="P227" s="8"/>
      <c r="Q227" s="8"/>
      <c r="R227" s="8"/>
      <c r="S227" s="8"/>
      <c r="T227" s="8"/>
      <c r="U227" s="8"/>
      <c r="V227" s="8"/>
      <c r="W227" s="8"/>
      <c r="X227" s="8"/>
      <c r="Y227" s="8"/>
      <c r="Z227" s="8"/>
    </row>
    <row r="228" spans="1:26" ht="12.75" customHeight="1" x14ac:dyDescent="0.15">
      <c r="A228" s="8"/>
      <c r="B228" s="83"/>
      <c r="C228" s="34"/>
      <c r="D228" s="89"/>
      <c r="E228" s="35"/>
      <c r="F228" s="35"/>
      <c r="G228" s="35"/>
      <c r="H228" s="8"/>
      <c r="I228" s="8"/>
      <c r="J228" s="8"/>
      <c r="K228" s="8"/>
      <c r="L228" s="8"/>
      <c r="M228" s="8"/>
      <c r="N228" s="8"/>
      <c r="O228" s="8"/>
      <c r="P228" s="8"/>
      <c r="Q228" s="8"/>
      <c r="R228" s="8"/>
      <c r="S228" s="8"/>
      <c r="T228" s="8"/>
      <c r="U228" s="8"/>
      <c r="V228" s="8"/>
      <c r="W228" s="8"/>
      <c r="X228" s="8"/>
      <c r="Y228" s="8"/>
      <c r="Z228" s="8"/>
    </row>
    <row r="229" spans="1:26" ht="12.75" customHeight="1" x14ac:dyDescent="0.15">
      <c r="A229" s="8"/>
      <c r="B229" s="83"/>
      <c r="C229" s="34"/>
      <c r="D229" s="89"/>
      <c r="E229" s="35"/>
      <c r="F229" s="35"/>
      <c r="G229" s="35"/>
      <c r="H229" s="8"/>
      <c r="I229" s="8"/>
      <c r="J229" s="8"/>
      <c r="K229" s="8"/>
      <c r="L229" s="8"/>
      <c r="M229" s="8"/>
      <c r="N229" s="8"/>
      <c r="O229" s="8"/>
      <c r="P229" s="8"/>
      <c r="Q229" s="8"/>
      <c r="R229" s="8"/>
      <c r="S229" s="8"/>
      <c r="T229" s="8"/>
      <c r="U229" s="8"/>
      <c r="V229" s="8"/>
      <c r="W229" s="8"/>
      <c r="X229" s="8"/>
      <c r="Y229" s="8"/>
      <c r="Z229" s="8"/>
    </row>
    <row r="230" spans="1:26" ht="12.75" customHeight="1" x14ac:dyDescent="0.15">
      <c r="A230" s="8"/>
      <c r="B230" s="83"/>
      <c r="C230" s="34"/>
      <c r="D230" s="89"/>
      <c r="E230" s="35"/>
      <c r="F230" s="35"/>
      <c r="G230" s="35"/>
      <c r="H230" s="8"/>
      <c r="I230" s="8"/>
      <c r="J230" s="8"/>
      <c r="K230" s="8"/>
      <c r="L230" s="8"/>
      <c r="M230" s="8"/>
      <c r="N230" s="8"/>
      <c r="O230" s="8"/>
      <c r="P230" s="8"/>
      <c r="Q230" s="8"/>
      <c r="R230" s="8"/>
      <c r="S230" s="8"/>
      <c r="T230" s="8"/>
      <c r="U230" s="8"/>
      <c r="V230" s="8"/>
      <c r="W230" s="8"/>
      <c r="X230" s="8"/>
      <c r="Y230" s="8"/>
      <c r="Z230" s="8"/>
    </row>
    <row r="231" spans="1:26" ht="12.75" customHeight="1" x14ac:dyDescent="0.15">
      <c r="A231" s="8"/>
      <c r="B231" s="83"/>
      <c r="C231" s="34"/>
      <c r="D231" s="89"/>
      <c r="E231" s="35"/>
      <c r="F231" s="35"/>
      <c r="G231" s="35"/>
      <c r="H231" s="8"/>
      <c r="I231" s="8"/>
      <c r="J231" s="8"/>
      <c r="K231" s="8"/>
      <c r="L231" s="8"/>
      <c r="M231" s="8"/>
      <c r="N231" s="8"/>
      <c r="O231" s="8"/>
      <c r="P231" s="8"/>
      <c r="Q231" s="8"/>
      <c r="R231" s="8"/>
      <c r="S231" s="8"/>
      <c r="T231" s="8"/>
      <c r="U231" s="8"/>
      <c r="V231" s="8"/>
      <c r="W231" s="8"/>
      <c r="X231" s="8"/>
      <c r="Y231" s="8"/>
      <c r="Z231" s="8"/>
    </row>
    <row r="232" spans="1:26" ht="12.75" customHeight="1" x14ac:dyDescent="0.15">
      <c r="A232" s="8"/>
      <c r="B232" s="83"/>
      <c r="C232" s="34"/>
      <c r="D232" s="89"/>
      <c r="E232" s="35"/>
      <c r="F232" s="35"/>
      <c r="G232" s="35"/>
      <c r="H232" s="8"/>
      <c r="I232" s="8"/>
      <c r="J232" s="8"/>
      <c r="K232" s="8"/>
      <c r="L232" s="8"/>
      <c r="M232" s="8"/>
      <c r="N232" s="8"/>
      <c r="O232" s="8"/>
      <c r="P232" s="8"/>
      <c r="Q232" s="8"/>
      <c r="R232" s="8"/>
      <c r="S232" s="8"/>
      <c r="T232" s="8"/>
      <c r="U232" s="8"/>
      <c r="V232" s="8"/>
      <c r="W232" s="8"/>
      <c r="X232" s="8"/>
      <c r="Y232" s="8"/>
      <c r="Z232" s="8"/>
    </row>
    <row r="233" spans="1:26" ht="12.75" customHeight="1" x14ac:dyDescent="0.15">
      <c r="A233" s="8"/>
      <c r="B233" s="83"/>
      <c r="C233" s="34"/>
      <c r="D233" s="89"/>
      <c r="E233" s="35"/>
      <c r="F233" s="35"/>
      <c r="G233" s="35"/>
      <c r="H233" s="8"/>
      <c r="I233" s="8"/>
      <c r="J233" s="8"/>
      <c r="K233" s="8"/>
      <c r="L233" s="8"/>
      <c r="M233" s="8"/>
      <c r="N233" s="8"/>
      <c r="O233" s="8"/>
      <c r="P233" s="8"/>
      <c r="Q233" s="8"/>
      <c r="R233" s="8"/>
      <c r="S233" s="8"/>
      <c r="T233" s="8"/>
      <c r="U233" s="8"/>
      <c r="V233" s="8"/>
      <c r="W233" s="8"/>
      <c r="X233" s="8"/>
      <c r="Y233" s="8"/>
      <c r="Z233" s="8"/>
    </row>
    <row r="234" spans="1:26" ht="12.75" customHeight="1" x14ac:dyDescent="0.15">
      <c r="A234" s="8"/>
      <c r="B234" s="83"/>
      <c r="C234" s="34"/>
      <c r="D234" s="89"/>
      <c r="E234" s="35"/>
      <c r="F234" s="35"/>
      <c r="G234" s="35"/>
      <c r="H234" s="8"/>
      <c r="I234" s="8"/>
      <c r="J234" s="8"/>
      <c r="K234" s="8"/>
      <c r="L234" s="8"/>
      <c r="M234" s="8"/>
      <c r="N234" s="8"/>
      <c r="O234" s="8"/>
      <c r="P234" s="8"/>
      <c r="Q234" s="8"/>
      <c r="R234" s="8"/>
      <c r="S234" s="8"/>
      <c r="T234" s="8"/>
      <c r="U234" s="8"/>
      <c r="V234" s="8"/>
      <c r="W234" s="8"/>
      <c r="X234" s="8"/>
      <c r="Y234" s="8"/>
      <c r="Z234" s="8"/>
    </row>
    <row r="235" spans="1:26" ht="12.75" customHeight="1" x14ac:dyDescent="0.15">
      <c r="A235" s="8"/>
      <c r="B235" s="83"/>
      <c r="C235" s="34"/>
      <c r="D235" s="89"/>
      <c r="E235" s="35"/>
      <c r="F235" s="35"/>
      <c r="G235" s="35"/>
      <c r="H235" s="8"/>
      <c r="I235" s="8"/>
      <c r="J235" s="8"/>
      <c r="K235" s="8"/>
      <c r="L235" s="8"/>
      <c r="M235" s="8"/>
      <c r="N235" s="8"/>
      <c r="O235" s="8"/>
      <c r="P235" s="8"/>
      <c r="Q235" s="8"/>
      <c r="R235" s="8"/>
      <c r="S235" s="8"/>
      <c r="T235" s="8"/>
      <c r="U235" s="8"/>
      <c r="V235" s="8"/>
      <c r="W235" s="8"/>
      <c r="X235" s="8"/>
      <c r="Y235" s="8"/>
      <c r="Z235" s="8"/>
    </row>
    <row r="236" spans="1:26" ht="12.75" customHeight="1" x14ac:dyDescent="0.15">
      <c r="A236" s="8"/>
      <c r="B236" s="83"/>
      <c r="C236" s="34"/>
      <c r="D236" s="89"/>
      <c r="E236" s="35"/>
      <c r="F236" s="35"/>
      <c r="G236" s="35"/>
      <c r="H236" s="8"/>
      <c r="I236" s="8"/>
      <c r="J236" s="8"/>
      <c r="K236" s="8"/>
      <c r="L236" s="8"/>
      <c r="M236" s="8"/>
      <c r="N236" s="8"/>
      <c r="O236" s="8"/>
      <c r="P236" s="8"/>
      <c r="Q236" s="8"/>
      <c r="R236" s="8"/>
      <c r="S236" s="8"/>
      <c r="T236" s="8"/>
      <c r="U236" s="8"/>
      <c r="V236" s="8"/>
      <c r="W236" s="8"/>
      <c r="X236" s="8"/>
      <c r="Y236" s="8"/>
      <c r="Z236" s="8"/>
    </row>
    <row r="237" spans="1:26" ht="12.75" customHeight="1" x14ac:dyDescent="0.15">
      <c r="A237" s="8"/>
      <c r="B237" s="83"/>
      <c r="C237" s="34"/>
      <c r="D237" s="89"/>
      <c r="E237" s="35"/>
      <c r="F237" s="35"/>
      <c r="G237" s="35"/>
      <c r="H237" s="8"/>
      <c r="I237" s="8"/>
      <c r="J237" s="8"/>
      <c r="K237" s="8"/>
      <c r="L237" s="8"/>
      <c r="M237" s="8"/>
      <c r="N237" s="8"/>
      <c r="O237" s="8"/>
      <c r="P237" s="8"/>
      <c r="Q237" s="8"/>
      <c r="R237" s="8"/>
      <c r="S237" s="8"/>
      <c r="T237" s="8"/>
      <c r="U237" s="8"/>
      <c r="V237" s="8"/>
      <c r="W237" s="8"/>
      <c r="X237" s="8"/>
      <c r="Y237" s="8"/>
      <c r="Z237" s="8"/>
    </row>
    <row r="238" spans="1:26" ht="12.75" customHeight="1" x14ac:dyDescent="0.15">
      <c r="A238" s="8"/>
      <c r="B238" s="83"/>
      <c r="C238" s="34"/>
      <c r="D238" s="89"/>
      <c r="E238" s="35"/>
      <c r="F238" s="35"/>
      <c r="G238" s="35"/>
      <c r="H238" s="8"/>
      <c r="I238" s="8"/>
      <c r="J238" s="8"/>
      <c r="K238" s="8"/>
      <c r="L238" s="8"/>
      <c r="M238" s="8"/>
      <c r="N238" s="8"/>
      <c r="O238" s="8"/>
      <c r="P238" s="8"/>
      <c r="Q238" s="8"/>
      <c r="R238" s="8"/>
      <c r="S238" s="8"/>
      <c r="T238" s="8"/>
      <c r="U238" s="8"/>
      <c r="V238" s="8"/>
      <c r="W238" s="8"/>
      <c r="X238" s="8"/>
      <c r="Y238" s="8"/>
      <c r="Z238" s="8"/>
    </row>
    <row r="239" spans="1:26" ht="12.75" customHeight="1" x14ac:dyDescent="0.15">
      <c r="A239" s="8"/>
      <c r="B239" s="83"/>
      <c r="C239" s="34"/>
      <c r="D239" s="89"/>
      <c r="E239" s="35"/>
      <c r="F239" s="35"/>
      <c r="G239" s="35"/>
      <c r="H239" s="8"/>
      <c r="I239" s="8"/>
      <c r="J239" s="8"/>
      <c r="K239" s="8"/>
      <c r="L239" s="8"/>
      <c r="M239" s="8"/>
      <c r="N239" s="8"/>
      <c r="O239" s="8"/>
      <c r="P239" s="8"/>
      <c r="Q239" s="8"/>
      <c r="R239" s="8"/>
      <c r="S239" s="8"/>
      <c r="T239" s="8"/>
      <c r="U239" s="8"/>
      <c r="V239" s="8"/>
      <c r="W239" s="8"/>
      <c r="X239" s="8"/>
      <c r="Y239" s="8"/>
      <c r="Z239" s="8"/>
    </row>
    <row r="240" spans="1:26" ht="12.75" customHeight="1" x14ac:dyDescent="0.15">
      <c r="A240" s="8"/>
      <c r="B240" s="83"/>
      <c r="C240" s="34"/>
      <c r="D240" s="89"/>
      <c r="E240" s="35"/>
      <c r="F240" s="35"/>
      <c r="G240" s="35"/>
      <c r="H240" s="8"/>
      <c r="I240" s="8"/>
      <c r="J240" s="8"/>
      <c r="K240" s="8"/>
      <c r="L240" s="8"/>
      <c r="M240" s="8"/>
      <c r="N240" s="8"/>
      <c r="O240" s="8"/>
      <c r="P240" s="8"/>
      <c r="Q240" s="8"/>
      <c r="R240" s="8"/>
      <c r="S240" s="8"/>
      <c r="T240" s="8"/>
      <c r="U240" s="8"/>
      <c r="V240" s="8"/>
      <c r="W240" s="8"/>
      <c r="X240" s="8"/>
      <c r="Y240" s="8"/>
      <c r="Z240" s="8"/>
    </row>
    <row r="241" spans="1:26" ht="12.75" customHeight="1" x14ac:dyDescent="0.15">
      <c r="A241" s="8"/>
      <c r="B241" s="83"/>
      <c r="C241" s="34"/>
      <c r="D241" s="89"/>
      <c r="E241" s="35"/>
      <c r="F241" s="35"/>
      <c r="G241" s="35"/>
      <c r="H241" s="8"/>
      <c r="I241" s="8"/>
      <c r="J241" s="8"/>
      <c r="K241" s="8"/>
      <c r="L241" s="8"/>
      <c r="M241" s="8"/>
      <c r="N241" s="8"/>
      <c r="O241" s="8"/>
      <c r="P241" s="8"/>
      <c r="Q241" s="8"/>
      <c r="R241" s="8"/>
      <c r="S241" s="8"/>
      <c r="T241" s="8"/>
      <c r="U241" s="8"/>
      <c r="V241" s="8"/>
      <c r="W241" s="8"/>
      <c r="X241" s="8"/>
      <c r="Y241" s="8"/>
      <c r="Z241" s="8"/>
    </row>
    <row r="242" spans="1:26" ht="12.75" customHeight="1" x14ac:dyDescent="0.15">
      <c r="A242" s="8"/>
      <c r="B242" s="83"/>
      <c r="C242" s="34"/>
      <c r="D242" s="89"/>
      <c r="E242" s="35"/>
      <c r="F242" s="35"/>
      <c r="G242" s="35"/>
      <c r="H242" s="8"/>
      <c r="I242" s="8"/>
      <c r="J242" s="8"/>
      <c r="K242" s="8"/>
      <c r="L242" s="8"/>
      <c r="M242" s="8"/>
      <c r="N242" s="8"/>
      <c r="O242" s="8"/>
      <c r="P242" s="8"/>
      <c r="Q242" s="8"/>
      <c r="R242" s="8"/>
      <c r="S242" s="8"/>
      <c r="T242" s="8"/>
      <c r="U242" s="8"/>
      <c r="V242" s="8"/>
      <c r="W242" s="8"/>
      <c r="X242" s="8"/>
      <c r="Y242" s="8"/>
      <c r="Z242" s="8"/>
    </row>
    <row r="243" spans="1:26" ht="12.75" customHeight="1" x14ac:dyDescent="0.15">
      <c r="A243" s="8"/>
      <c r="B243" s="83"/>
      <c r="C243" s="34"/>
      <c r="D243" s="89"/>
      <c r="E243" s="35"/>
      <c r="F243" s="35"/>
      <c r="G243" s="35"/>
      <c r="H243" s="8"/>
      <c r="I243" s="8"/>
      <c r="J243" s="8"/>
      <c r="K243" s="8"/>
      <c r="L243" s="8"/>
      <c r="M243" s="8"/>
      <c r="N243" s="8"/>
      <c r="O243" s="8"/>
      <c r="P243" s="8"/>
      <c r="Q243" s="8"/>
      <c r="R243" s="8"/>
      <c r="S243" s="8"/>
      <c r="T243" s="8"/>
      <c r="U243" s="8"/>
      <c r="V243" s="8"/>
      <c r="W243" s="8"/>
      <c r="X243" s="8"/>
      <c r="Y243" s="8"/>
      <c r="Z243" s="8"/>
    </row>
    <row r="244" spans="1:26" ht="12.75" customHeight="1" x14ac:dyDescent="0.15">
      <c r="A244" s="8"/>
      <c r="B244" s="83"/>
      <c r="C244" s="34"/>
      <c r="D244" s="89"/>
      <c r="E244" s="35"/>
      <c r="F244" s="35"/>
      <c r="G244" s="35"/>
      <c r="H244" s="8"/>
      <c r="I244" s="8"/>
      <c r="J244" s="8"/>
      <c r="K244" s="8"/>
      <c r="L244" s="8"/>
      <c r="M244" s="8"/>
      <c r="N244" s="8"/>
      <c r="O244" s="8"/>
      <c r="P244" s="8"/>
      <c r="Q244" s="8"/>
      <c r="R244" s="8"/>
      <c r="S244" s="8"/>
      <c r="T244" s="8"/>
      <c r="U244" s="8"/>
      <c r="V244" s="8"/>
      <c r="W244" s="8"/>
      <c r="X244" s="8"/>
      <c r="Y244" s="8"/>
      <c r="Z244" s="8"/>
    </row>
    <row r="245" spans="1:26" ht="12.75" customHeight="1" x14ac:dyDescent="0.15">
      <c r="A245" s="8"/>
      <c r="B245" s="83"/>
      <c r="C245" s="34"/>
      <c r="D245" s="89"/>
      <c r="E245" s="35"/>
      <c r="F245" s="35"/>
      <c r="G245" s="35"/>
      <c r="H245" s="8"/>
      <c r="I245" s="8"/>
      <c r="J245" s="8"/>
      <c r="K245" s="8"/>
      <c r="L245" s="8"/>
      <c r="M245" s="8"/>
      <c r="N245" s="8"/>
      <c r="O245" s="8"/>
      <c r="P245" s="8"/>
      <c r="Q245" s="8"/>
      <c r="R245" s="8"/>
      <c r="S245" s="8"/>
      <c r="T245" s="8"/>
      <c r="U245" s="8"/>
      <c r="V245" s="8"/>
      <c r="W245" s="8"/>
      <c r="X245" s="8"/>
      <c r="Y245" s="8"/>
      <c r="Z245" s="8"/>
    </row>
    <row r="246" spans="1:26" ht="12.75" customHeight="1" x14ac:dyDescent="0.15">
      <c r="A246" s="8"/>
      <c r="B246" s="83"/>
      <c r="C246" s="34"/>
      <c r="D246" s="89"/>
      <c r="E246" s="35"/>
      <c r="F246" s="35"/>
      <c r="G246" s="35"/>
      <c r="H246" s="8"/>
      <c r="I246" s="8"/>
      <c r="J246" s="8"/>
      <c r="K246" s="8"/>
      <c r="L246" s="8"/>
      <c r="M246" s="8"/>
      <c r="N246" s="8"/>
      <c r="O246" s="8"/>
      <c r="P246" s="8"/>
      <c r="Q246" s="8"/>
      <c r="R246" s="8"/>
      <c r="S246" s="8"/>
      <c r="T246" s="8"/>
      <c r="U246" s="8"/>
      <c r="V246" s="8"/>
      <c r="W246" s="8"/>
      <c r="X246" s="8"/>
      <c r="Y246" s="8"/>
      <c r="Z246" s="8"/>
    </row>
    <row r="247" spans="1:26" ht="12.75" customHeight="1" x14ac:dyDescent="0.15">
      <c r="A247" s="8"/>
      <c r="B247" s="83"/>
      <c r="C247" s="34"/>
      <c r="D247" s="89"/>
      <c r="E247" s="35"/>
      <c r="F247" s="35"/>
      <c r="G247" s="35"/>
      <c r="H247" s="8"/>
      <c r="I247" s="8"/>
      <c r="J247" s="8"/>
      <c r="K247" s="8"/>
      <c r="L247" s="8"/>
      <c r="M247" s="8"/>
      <c r="N247" s="8"/>
      <c r="O247" s="8"/>
      <c r="P247" s="8"/>
      <c r="Q247" s="8"/>
      <c r="R247" s="8"/>
      <c r="S247" s="8"/>
      <c r="T247" s="8"/>
      <c r="U247" s="8"/>
      <c r="V247" s="8"/>
      <c r="W247" s="8"/>
      <c r="X247" s="8"/>
      <c r="Y247" s="8"/>
      <c r="Z247" s="8"/>
    </row>
    <row r="248" spans="1:26" ht="12.75" customHeight="1" x14ac:dyDescent="0.15">
      <c r="A248" s="8"/>
      <c r="B248" s="83"/>
      <c r="C248" s="34"/>
      <c r="D248" s="89"/>
      <c r="E248" s="35"/>
      <c r="F248" s="35"/>
      <c r="G248" s="35"/>
      <c r="H248" s="8"/>
      <c r="I248" s="8"/>
      <c r="J248" s="8"/>
      <c r="K248" s="8"/>
      <c r="L248" s="8"/>
      <c r="M248" s="8"/>
      <c r="N248" s="8"/>
      <c r="O248" s="8"/>
      <c r="P248" s="8"/>
      <c r="Q248" s="8"/>
      <c r="R248" s="8"/>
      <c r="S248" s="8"/>
      <c r="T248" s="8"/>
      <c r="U248" s="8"/>
      <c r="V248" s="8"/>
      <c r="W248" s="8"/>
      <c r="X248" s="8"/>
      <c r="Y248" s="8"/>
      <c r="Z248" s="8"/>
    </row>
    <row r="249" spans="1:26" ht="12.75" customHeight="1" x14ac:dyDescent="0.15">
      <c r="A249" s="8"/>
      <c r="B249" s="83"/>
      <c r="C249" s="34"/>
      <c r="D249" s="89"/>
      <c r="E249" s="35"/>
      <c r="F249" s="35"/>
      <c r="G249" s="35"/>
      <c r="H249" s="8"/>
      <c r="I249" s="8"/>
      <c r="J249" s="8"/>
      <c r="K249" s="8"/>
      <c r="L249" s="8"/>
      <c r="M249" s="8"/>
      <c r="N249" s="8"/>
      <c r="O249" s="8"/>
      <c r="P249" s="8"/>
      <c r="Q249" s="8"/>
      <c r="R249" s="8"/>
      <c r="S249" s="8"/>
      <c r="T249" s="8"/>
      <c r="U249" s="8"/>
      <c r="V249" s="8"/>
      <c r="W249" s="8"/>
      <c r="X249" s="8"/>
      <c r="Y249" s="8"/>
      <c r="Z249" s="8"/>
    </row>
    <row r="250" spans="1:26" ht="12.75" customHeight="1" x14ac:dyDescent="0.15">
      <c r="A250" s="8"/>
      <c r="B250" s="83"/>
      <c r="C250" s="34"/>
      <c r="D250" s="89"/>
      <c r="E250" s="35"/>
      <c r="F250" s="35"/>
      <c r="G250" s="35"/>
      <c r="H250" s="8"/>
      <c r="I250" s="8"/>
      <c r="J250" s="8"/>
      <c r="K250" s="8"/>
      <c r="L250" s="8"/>
      <c r="M250" s="8"/>
      <c r="N250" s="8"/>
      <c r="O250" s="8"/>
      <c r="P250" s="8"/>
      <c r="Q250" s="8"/>
      <c r="R250" s="8"/>
      <c r="S250" s="8"/>
      <c r="T250" s="8"/>
      <c r="U250" s="8"/>
      <c r="V250" s="8"/>
      <c r="W250" s="8"/>
      <c r="X250" s="8"/>
      <c r="Y250" s="8"/>
      <c r="Z250" s="8"/>
    </row>
    <row r="251" spans="1:26" ht="12.75" customHeight="1" x14ac:dyDescent="0.15">
      <c r="A251" s="8"/>
      <c r="B251" s="83"/>
      <c r="C251" s="34"/>
      <c r="D251" s="89"/>
      <c r="E251" s="35"/>
      <c r="F251" s="35"/>
      <c r="G251" s="35"/>
      <c r="H251" s="8"/>
      <c r="I251" s="8"/>
      <c r="J251" s="8"/>
      <c r="K251" s="8"/>
      <c r="L251" s="8"/>
      <c r="M251" s="8"/>
      <c r="N251" s="8"/>
      <c r="O251" s="8"/>
      <c r="P251" s="8"/>
      <c r="Q251" s="8"/>
      <c r="R251" s="8"/>
      <c r="S251" s="8"/>
      <c r="T251" s="8"/>
      <c r="U251" s="8"/>
      <c r="V251" s="8"/>
      <c r="W251" s="8"/>
      <c r="X251" s="8"/>
      <c r="Y251" s="8"/>
      <c r="Z251" s="8"/>
    </row>
    <row r="252" spans="1:26" ht="12.75" customHeight="1" x14ac:dyDescent="0.15">
      <c r="A252" s="8"/>
      <c r="B252" s="83"/>
      <c r="C252" s="34"/>
      <c r="D252" s="89"/>
      <c r="E252" s="35"/>
      <c r="F252" s="35"/>
      <c r="G252" s="35"/>
      <c r="H252" s="8"/>
      <c r="I252" s="8"/>
      <c r="J252" s="8"/>
      <c r="K252" s="8"/>
      <c r="L252" s="8"/>
      <c r="M252" s="8"/>
      <c r="N252" s="8"/>
      <c r="O252" s="8"/>
      <c r="P252" s="8"/>
      <c r="Q252" s="8"/>
      <c r="R252" s="8"/>
      <c r="S252" s="8"/>
      <c r="T252" s="8"/>
      <c r="U252" s="8"/>
      <c r="V252" s="8"/>
      <c r="W252" s="8"/>
      <c r="X252" s="8"/>
      <c r="Y252" s="8"/>
      <c r="Z252" s="8"/>
    </row>
    <row r="253" spans="1:26" ht="12.75" customHeight="1" x14ac:dyDescent="0.15">
      <c r="A253" s="8"/>
      <c r="B253" s="83"/>
      <c r="C253" s="34"/>
      <c r="D253" s="89"/>
      <c r="E253" s="35"/>
      <c r="F253" s="35"/>
      <c r="G253" s="35"/>
      <c r="H253" s="8"/>
      <c r="I253" s="8"/>
      <c r="J253" s="8"/>
      <c r="K253" s="8"/>
      <c r="L253" s="8"/>
      <c r="M253" s="8"/>
      <c r="N253" s="8"/>
      <c r="O253" s="8"/>
      <c r="P253" s="8"/>
      <c r="Q253" s="8"/>
      <c r="R253" s="8"/>
      <c r="S253" s="8"/>
      <c r="T253" s="8"/>
      <c r="U253" s="8"/>
      <c r="V253" s="8"/>
      <c r="W253" s="8"/>
      <c r="X253" s="8"/>
      <c r="Y253" s="8"/>
      <c r="Z253" s="8"/>
    </row>
    <row r="254" spans="1:26" ht="12.75" customHeight="1" x14ac:dyDescent="0.15">
      <c r="A254" s="8"/>
      <c r="B254" s="83"/>
      <c r="C254" s="34"/>
      <c r="D254" s="89"/>
      <c r="E254" s="35"/>
      <c r="F254" s="35"/>
      <c r="G254" s="35"/>
      <c r="H254" s="8"/>
      <c r="I254" s="8"/>
      <c r="J254" s="8"/>
      <c r="K254" s="8"/>
      <c r="L254" s="8"/>
      <c r="M254" s="8"/>
      <c r="N254" s="8"/>
      <c r="O254" s="8"/>
      <c r="P254" s="8"/>
      <c r="Q254" s="8"/>
      <c r="R254" s="8"/>
      <c r="S254" s="8"/>
      <c r="T254" s="8"/>
      <c r="U254" s="8"/>
      <c r="V254" s="8"/>
      <c r="W254" s="8"/>
      <c r="X254" s="8"/>
      <c r="Y254" s="8"/>
      <c r="Z254" s="8"/>
    </row>
    <row r="255" spans="1:26" ht="12.75" customHeight="1" x14ac:dyDescent="0.15">
      <c r="A255" s="8"/>
      <c r="B255" s="83"/>
      <c r="C255" s="34"/>
      <c r="D255" s="89"/>
      <c r="E255" s="35"/>
      <c r="F255" s="35"/>
      <c r="G255" s="35"/>
      <c r="H255" s="8"/>
      <c r="I255" s="8"/>
      <c r="J255" s="8"/>
      <c r="K255" s="8"/>
      <c r="L255" s="8"/>
      <c r="M255" s="8"/>
      <c r="N255" s="8"/>
      <c r="O255" s="8"/>
      <c r="P255" s="8"/>
      <c r="Q255" s="8"/>
      <c r="R255" s="8"/>
      <c r="S255" s="8"/>
      <c r="T255" s="8"/>
      <c r="U255" s="8"/>
      <c r="V255" s="8"/>
      <c r="W255" s="8"/>
      <c r="X255" s="8"/>
      <c r="Y255" s="8"/>
      <c r="Z255" s="8"/>
    </row>
    <row r="256" spans="1:26" ht="12.75" customHeight="1" x14ac:dyDescent="0.15">
      <c r="A256" s="8"/>
      <c r="B256" s="83"/>
      <c r="C256" s="34"/>
      <c r="D256" s="89"/>
      <c r="E256" s="35"/>
      <c r="F256" s="35"/>
      <c r="G256" s="35"/>
      <c r="H256" s="8"/>
      <c r="I256" s="8"/>
      <c r="J256" s="8"/>
      <c r="K256" s="8"/>
      <c r="L256" s="8"/>
      <c r="M256" s="8"/>
      <c r="N256" s="8"/>
      <c r="O256" s="8"/>
      <c r="P256" s="8"/>
      <c r="Q256" s="8"/>
      <c r="R256" s="8"/>
      <c r="S256" s="8"/>
      <c r="T256" s="8"/>
      <c r="U256" s="8"/>
      <c r="V256" s="8"/>
      <c r="W256" s="8"/>
      <c r="X256" s="8"/>
      <c r="Y256" s="8"/>
      <c r="Z256" s="8"/>
    </row>
    <row r="257" spans="1:26" ht="12.75" customHeight="1" x14ac:dyDescent="0.15">
      <c r="A257" s="8"/>
      <c r="B257" s="83"/>
      <c r="C257" s="34"/>
      <c r="D257" s="89"/>
      <c r="E257" s="35"/>
      <c r="F257" s="35"/>
      <c r="G257" s="35"/>
      <c r="H257" s="8"/>
      <c r="I257" s="8"/>
      <c r="J257" s="8"/>
      <c r="K257" s="8"/>
      <c r="L257" s="8"/>
      <c r="M257" s="8"/>
      <c r="N257" s="8"/>
      <c r="O257" s="8"/>
      <c r="P257" s="8"/>
      <c r="Q257" s="8"/>
      <c r="R257" s="8"/>
      <c r="S257" s="8"/>
      <c r="T257" s="8"/>
      <c r="U257" s="8"/>
      <c r="V257" s="8"/>
      <c r="W257" s="8"/>
      <c r="X257" s="8"/>
      <c r="Y257" s="8"/>
      <c r="Z257" s="8"/>
    </row>
    <row r="258" spans="1:26" ht="12.75" customHeight="1" x14ac:dyDescent="0.15">
      <c r="A258" s="8"/>
      <c r="B258" s="83"/>
      <c r="C258" s="34"/>
      <c r="D258" s="89"/>
      <c r="E258" s="35"/>
      <c r="F258" s="35"/>
      <c r="G258" s="35"/>
      <c r="H258" s="8"/>
      <c r="I258" s="8"/>
      <c r="J258" s="8"/>
      <c r="K258" s="8"/>
      <c r="L258" s="8"/>
      <c r="M258" s="8"/>
      <c r="N258" s="8"/>
      <c r="O258" s="8"/>
      <c r="P258" s="8"/>
      <c r="Q258" s="8"/>
      <c r="R258" s="8"/>
      <c r="S258" s="8"/>
      <c r="T258" s="8"/>
      <c r="U258" s="8"/>
      <c r="V258" s="8"/>
      <c r="W258" s="8"/>
      <c r="X258" s="8"/>
      <c r="Y258" s="8"/>
      <c r="Z258" s="8"/>
    </row>
    <row r="259" spans="1:26" ht="12.75" customHeight="1" x14ac:dyDescent="0.15">
      <c r="A259" s="8"/>
      <c r="B259" s="83"/>
      <c r="C259" s="34"/>
      <c r="D259" s="89"/>
      <c r="E259" s="35"/>
      <c r="F259" s="35"/>
      <c r="G259" s="35"/>
      <c r="H259" s="8"/>
      <c r="I259" s="8"/>
      <c r="J259" s="8"/>
      <c r="K259" s="8"/>
      <c r="L259" s="8"/>
      <c r="M259" s="8"/>
      <c r="N259" s="8"/>
      <c r="O259" s="8"/>
      <c r="P259" s="8"/>
      <c r="Q259" s="8"/>
      <c r="R259" s="8"/>
      <c r="S259" s="8"/>
      <c r="T259" s="8"/>
      <c r="U259" s="8"/>
      <c r="V259" s="8"/>
      <c r="W259" s="8"/>
      <c r="X259" s="8"/>
      <c r="Y259" s="8"/>
      <c r="Z259" s="8"/>
    </row>
    <row r="260" spans="1:26" ht="12.75" customHeight="1" x14ac:dyDescent="0.15">
      <c r="A260" s="8"/>
      <c r="B260" s="83"/>
      <c r="C260" s="34"/>
      <c r="D260" s="89"/>
      <c r="E260" s="35"/>
      <c r="F260" s="35"/>
      <c r="G260" s="35"/>
      <c r="H260" s="8"/>
      <c r="I260" s="8"/>
      <c r="J260" s="8"/>
      <c r="K260" s="8"/>
      <c r="L260" s="8"/>
      <c r="M260" s="8"/>
      <c r="N260" s="8"/>
      <c r="O260" s="8"/>
      <c r="P260" s="8"/>
      <c r="Q260" s="8"/>
      <c r="R260" s="8"/>
      <c r="S260" s="8"/>
      <c r="T260" s="8"/>
      <c r="U260" s="8"/>
      <c r="V260" s="8"/>
      <c r="W260" s="8"/>
      <c r="X260" s="8"/>
      <c r="Y260" s="8"/>
      <c r="Z260" s="8"/>
    </row>
    <row r="261" spans="1:26" ht="12.75" customHeight="1" x14ac:dyDescent="0.15">
      <c r="A261" s="8"/>
      <c r="B261" s="83"/>
      <c r="C261" s="34"/>
      <c r="D261" s="89"/>
      <c r="E261" s="35"/>
      <c r="F261" s="35"/>
      <c r="G261" s="35"/>
      <c r="H261" s="8"/>
      <c r="I261" s="8"/>
      <c r="J261" s="8"/>
      <c r="K261" s="8"/>
      <c r="L261" s="8"/>
      <c r="M261" s="8"/>
      <c r="N261" s="8"/>
      <c r="O261" s="8"/>
      <c r="P261" s="8"/>
      <c r="Q261" s="8"/>
      <c r="R261" s="8"/>
      <c r="S261" s="8"/>
      <c r="T261" s="8"/>
      <c r="U261" s="8"/>
      <c r="V261" s="8"/>
      <c r="W261" s="8"/>
      <c r="X261" s="8"/>
      <c r="Y261" s="8"/>
      <c r="Z261" s="8"/>
    </row>
    <row r="262" spans="1:26" ht="12.75" customHeight="1" x14ac:dyDescent="0.15">
      <c r="A262" s="8"/>
      <c r="B262" s="83"/>
      <c r="C262" s="34"/>
      <c r="D262" s="89"/>
      <c r="E262" s="35"/>
      <c r="F262" s="35"/>
      <c r="G262" s="35"/>
      <c r="H262" s="8"/>
      <c r="I262" s="8"/>
      <c r="J262" s="8"/>
      <c r="K262" s="8"/>
      <c r="L262" s="8"/>
      <c r="M262" s="8"/>
      <c r="N262" s="8"/>
      <c r="O262" s="8"/>
      <c r="P262" s="8"/>
      <c r="Q262" s="8"/>
      <c r="R262" s="8"/>
      <c r="S262" s="8"/>
      <c r="T262" s="8"/>
      <c r="U262" s="8"/>
      <c r="V262" s="8"/>
      <c r="W262" s="8"/>
      <c r="X262" s="8"/>
      <c r="Y262" s="8"/>
      <c r="Z262" s="8"/>
    </row>
    <row r="263" spans="1:26" ht="12.75" customHeight="1" x14ac:dyDescent="0.15">
      <c r="A263" s="8"/>
      <c r="B263" s="83"/>
      <c r="C263" s="34"/>
      <c r="D263" s="89"/>
      <c r="E263" s="35"/>
      <c r="F263" s="35"/>
      <c r="G263" s="35"/>
      <c r="H263" s="8"/>
      <c r="I263" s="8"/>
      <c r="J263" s="8"/>
      <c r="K263" s="8"/>
      <c r="L263" s="8"/>
      <c r="M263" s="8"/>
      <c r="N263" s="8"/>
      <c r="O263" s="8"/>
      <c r="P263" s="8"/>
      <c r="Q263" s="8"/>
      <c r="R263" s="8"/>
      <c r="S263" s="8"/>
      <c r="T263" s="8"/>
      <c r="U263" s="8"/>
      <c r="V263" s="8"/>
      <c r="W263" s="8"/>
      <c r="X263" s="8"/>
      <c r="Y263" s="8"/>
      <c r="Z263" s="8"/>
    </row>
    <row r="264" spans="1:26" ht="12.75" customHeight="1" x14ac:dyDescent="0.15">
      <c r="A264" s="8"/>
      <c r="B264" s="83"/>
      <c r="C264" s="34"/>
      <c r="D264" s="89"/>
      <c r="E264" s="35"/>
      <c r="F264" s="35"/>
      <c r="G264" s="35"/>
      <c r="H264" s="8"/>
      <c r="I264" s="8"/>
      <c r="J264" s="8"/>
      <c r="K264" s="8"/>
      <c r="L264" s="8"/>
      <c r="M264" s="8"/>
      <c r="N264" s="8"/>
      <c r="O264" s="8"/>
      <c r="P264" s="8"/>
      <c r="Q264" s="8"/>
      <c r="R264" s="8"/>
      <c r="S264" s="8"/>
      <c r="T264" s="8"/>
      <c r="U264" s="8"/>
      <c r="V264" s="8"/>
      <c r="W264" s="8"/>
      <c r="X264" s="8"/>
      <c r="Y264" s="8"/>
      <c r="Z264" s="8"/>
    </row>
    <row r="265" spans="1:26" ht="12.75" customHeight="1" x14ac:dyDescent="0.15">
      <c r="A265" s="8"/>
      <c r="B265" s="83"/>
      <c r="C265" s="34"/>
      <c r="D265" s="89"/>
      <c r="E265" s="35"/>
      <c r="F265" s="35"/>
      <c r="G265" s="35"/>
      <c r="H265" s="8"/>
      <c r="I265" s="8"/>
      <c r="J265" s="8"/>
      <c r="K265" s="8"/>
      <c r="L265" s="8"/>
      <c r="M265" s="8"/>
      <c r="N265" s="8"/>
      <c r="O265" s="8"/>
      <c r="P265" s="8"/>
      <c r="Q265" s="8"/>
      <c r="R265" s="8"/>
      <c r="S265" s="8"/>
      <c r="T265" s="8"/>
      <c r="U265" s="8"/>
      <c r="V265" s="8"/>
      <c r="W265" s="8"/>
      <c r="X265" s="8"/>
      <c r="Y265" s="8"/>
      <c r="Z265" s="8"/>
    </row>
    <row r="266" spans="1:26" ht="12.75" customHeight="1" x14ac:dyDescent="0.15">
      <c r="A266" s="8"/>
      <c r="B266" s="83"/>
      <c r="C266" s="34"/>
      <c r="D266" s="89"/>
      <c r="E266" s="35"/>
      <c r="F266" s="35"/>
      <c r="G266" s="35"/>
      <c r="H266" s="8"/>
      <c r="I266" s="8"/>
      <c r="J266" s="8"/>
      <c r="K266" s="8"/>
      <c r="L266" s="8"/>
      <c r="M266" s="8"/>
      <c r="N266" s="8"/>
      <c r="O266" s="8"/>
      <c r="P266" s="8"/>
      <c r="Q266" s="8"/>
      <c r="R266" s="8"/>
      <c r="S266" s="8"/>
      <c r="T266" s="8"/>
      <c r="U266" s="8"/>
      <c r="V266" s="8"/>
      <c r="W266" s="8"/>
      <c r="X266" s="8"/>
      <c r="Y266" s="8"/>
      <c r="Z266" s="8"/>
    </row>
    <row r="267" spans="1:26" ht="12.75" customHeight="1" x14ac:dyDescent="0.15">
      <c r="A267" s="8"/>
      <c r="B267" s="83"/>
      <c r="C267" s="34"/>
      <c r="D267" s="89"/>
      <c r="E267" s="35"/>
      <c r="F267" s="35"/>
      <c r="G267" s="35"/>
      <c r="H267" s="8"/>
      <c r="I267" s="8"/>
      <c r="J267" s="8"/>
      <c r="K267" s="8"/>
      <c r="L267" s="8"/>
      <c r="M267" s="8"/>
      <c r="N267" s="8"/>
      <c r="O267" s="8"/>
      <c r="P267" s="8"/>
      <c r="Q267" s="8"/>
      <c r="R267" s="8"/>
      <c r="S267" s="8"/>
      <c r="T267" s="8"/>
      <c r="U267" s="8"/>
      <c r="V267" s="8"/>
      <c r="W267" s="8"/>
      <c r="X267" s="8"/>
      <c r="Y267" s="8"/>
      <c r="Z267" s="8"/>
    </row>
    <row r="268" spans="1:26" ht="12.75" customHeight="1" x14ac:dyDescent="0.15">
      <c r="A268" s="8"/>
      <c r="B268" s="83"/>
      <c r="C268" s="34"/>
      <c r="D268" s="89"/>
      <c r="E268" s="35"/>
      <c r="F268" s="35"/>
      <c r="G268" s="35"/>
      <c r="H268" s="8"/>
      <c r="I268" s="8"/>
      <c r="J268" s="8"/>
      <c r="K268" s="8"/>
      <c r="L268" s="8"/>
      <c r="M268" s="8"/>
      <c r="N268" s="8"/>
      <c r="O268" s="8"/>
      <c r="P268" s="8"/>
      <c r="Q268" s="8"/>
      <c r="R268" s="8"/>
      <c r="S268" s="8"/>
      <c r="T268" s="8"/>
      <c r="U268" s="8"/>
      <c r="V268" s="8"/>
      <c r="W268" s="8"/>
      <c r="X268" s="8"/>
      <c r="Y268" s="8"/>
      <c r="Z268" s="8"/>
    </row>
    <row r="269" spans="1:26" ht="12.75" customHeight="1" x14ac:dyDescent="0.15">
      <c r="A269" s="8"/>
      <c r="B269" s="83"/>
      <c r="C269" s="34"/>
      <c r="D269" s="89"/>
      <c r="E269" s="35"/>
      <c r="F269" s="35"/>
      <c r="G269" s="35"/>
      <c r="H269" s="8"/>
      <c r="I269" s="8"/>
      <c r="J269" s="8"/>
      <c r="K269" s="8"/>
      <c r="L269" s="8"/>
      <c r="M269" s="8"/>
      <c r="N269" s="8"/>
      <c r="O269" s="8"/>
      <c r="P269" s="8"/>
      <c r="Q269" s="8"/>
      <c r="R269" s="8"/>
      <c r="S269" s="8"/>
      <c r="T269" s="8"/>
      <c r="U269" s="8"/>
      <c r="V269" s="8"/>
      <c r="W269" s="8"/>
      <c r="X269" s="8"/>
      <c r="Y269" s="8"/>
      <c r="Z269" s="8"/>
    </row>
    <row r="270" spans="1:26" ht="12.75" customHeight="1" x14ac:dyDescent="0.15">
      <c r="A270" s="8"/>
      <c r="B270" s="83"/>
      <c r="C270" s="34"/>
      <c r="D270" s="89"/>
      <c r="E270" s="35"/>
      <c r="F270" s="35"/>
      <c r="G270" s="35"/>
      <c r="H270" s="8"/>
      <c r="I270" s="8"/>
      <c r="J270" s="8"/>
      <c r="K270" s="8"/>
      <c r="L270" s="8"/>
      <c r="M270" s="8"/>
      <c r="N270" s="8"/>
      <c r="O270" s="8"/>
      <c r="P270" s="8"/>
      <c r="Q270" s="8"/>
      <c r="R270" s="8"/>
      <c r="S270" s="8"/>
      <c r="T270" s="8"/>
      <c r="U270" s="8"/>
      <c r="V270" s="8"/>
      <c r="W270" s="8"/>
      <c r="X270" s="8"/>
      <c r="Y270" s="8"/>
      <c r="Z270" s="8"/>
    </row>
    <row r="271" spans="1:26" ht="12.75" customHeight="1" x14ac:dyDescent="0.15">
      <c r="A271" s="8"/>
      <c r="B271" s="83"/>
      <c r="C271" s="34"/>
      <c r="D271" s="89"/>
      <c r="E271" s="35"/>
      <c r="F271" s="35"/>
      <c r="G271" s="35"/>
      <c r="H271" s="8"/>
      <c r="I271" s="8"/>
      <c r="J271" s="8"/>
      <c r="K271" s="8"/>
      <c r="L271" s="8"/>
      <c r="M271" s="8"/>
      <c r="N271" s="8"/>
      <c r="O271" s="8"/>
      <c r="P271" s="8"/>
      <c r="Q271" s="8"/>
      <c r="R271" s="8"/>
      <c r="S271" s="8"/>
      <c r="T271" s="8"/>
      <c r="U271" s="8"/>
      <c r="V271" s="8"/>
      <c r="W271" s="8"/>
      <c r="X271" s="8"/>
      <c r="Y271" s="8"/>
      <c r="Z271" s="8"/>
    </row>
    <row r="272" spans="1:26" ht="12.75" customHeight="1" x14ac:dyDescent="0.15">
      <c r="A272" s="8"/>
      <c r="B272" s="83"/>
      <c r="C272" s="34"/>
      <c r="D272" s="89"/>
      <c r="E272" s="35"/>
      <c r="F272" s="35"/>
      <c r="G272" s="35"/>
      <c r="H272" s="8"/>
      <c r="I272" s="8"/>
      <c r="J272" s="8"/>
      <c r="K272" s="8"/>
      <c r="L272" s="8"/>
      <c r="M272" s="8"/>
      <c r="N272" s="8"/>
      <c r="O272" s="8"/>
      <c r="P272" s="8"/>
      <c r="Q272" s="8"/>
      <c r="R272" s="8"/>
      <c r="S272" s="8"/>
      <c r="T272" s="8"/>
      <c r="U272" s="8"/>
      <c r="V272" s="8"/>
      <c r="W272" s="8"/>
      <c r="X272" s="8"/>
      <c r="Y272" s="8"/>
      <c r="Z272" s="8"/>
    </row>
    <row r="273" spans="1:26" ht="12.75" customHeight="1" x14ac:dyDescent="0.15">
      <c r="A273" s="8"/>
      <c r="B273" s="83"/>
      <c r="C273" s="34"/>
      <c r="D273" s="89"/>
      <c r="E273" s="35"/>
      <c r="F273" s="35"/>
      <c r="G273" s="35"/>
      <c r="H273" s="8"/>
      <c r="I273" s="8"/>
      <c r="J273" s="8"/>
      <c r="K273" s="8"/>
      <c r="L273" s="8"/>
      <c r="M273" s="8"/>
      <c r="N273" s="8"/>
      <c r="O273" s="8"/>
      <c r="P273" s="8"/>
      <c r="Q273" s="8"/>
      <c r="R273" s="8"/>
      <c r="S273" s="8"/>
      <c r="T273" s="8"/>
      <c r="U273" s="8"/>
      <c r="V273" s="8"/>
      <c r="W273" s="8"/>
      <c r="X273" s="8"/>
      <c r="Y273" s="8"/>
      <c r="Z273" s="8"/>
    </row>
    <row r="274" spans="1:26" ht="12.75" customHeight="1" x14ac:dyDescent="0.15">
      <c r="A274" s="8"/>
      <c r="B274" s="83"/>
      <c r="C274" s="34"/>
      <c r="D274" s="89"/>
      <c r="E274" s="35"/>
      <c r="F274" s="35"/>
      <c r="G274" s="35"/>
      <c r="H274" s="8"/>
      <c r="I274" s="8"/>
      <c r="J274" s="8"/>
      <c r="K274" s="8"/>
      <c r="L274" s="8"/>
      <c r="M274" s="8"/>
      <c r="N274" s="8"/>
      <c r="O274" s="8"/>
      <c r="P274" s="8"/>
      <c r="Q274" s="8"/>
      <c r="R274" s="8"/>
      <c r="S274" s="8"/>
      <c r="T274" s="8"/>
      <c r="U274" s="8"/>
      <c r="V274" s="8"/>
      <c r="W274" s="8"/>
      <c r="X274" s="8"/>
      <c r="Y274" s="8"/>
      <c r="Z274" s="8"/>
    </row>
    <row r="275" spans="1:26" ht="12.75" customHeight="1" x14ac:dyDescent="0.15">
      <c r="A275" s="8"/>
      <c r="B275" s="83"/>
      <c r="C275" s="34"/>
      <c r="D275" s="89"/>
      <c r="E275" s="35"/>
      <c r="F275" s="35"/>
      <c r="G275" s="35"/>
      <c r="H275" s="8"/>
      <c r="I275" s="8"/>
      <c r="J275" s="8"/>
      <c r="K275" s="8"/>
      <c r="L275" s="8"/>
      <c r="M275" s="8"/>
      <c r="N275" s="8"/>
      <c r="O275" s="8"/>
      <c r="P275" s="8"/>
      <c r="Q275" s="8"/>
      <c r="R275" s="8"/>
      <c r="S275" s="8"/>
      <c r="T275" s="8"/>
      <c r="U275" s="8"/>
      <c r="V275" s="8"/>
      <c r="W275" s="8"/>
      <c r="X275" s="8"/>
      <c r="Y275" s="8"/>
      <c r="Z275" s="8"/>
    </row>
    <row r="276" spans="1:26" ht="12.75" customHeight="1" x14ac:dyDescent="0.15">
      <c r="A276" s="8"/>
      <c r="B276" s="83"/>
      <c r="C276" s="34"/>
      <c r="D276" s="89"/>
      <c r="E276" s="35"/>
      <c r="F276" s="35"/>
      <c r="G276" s="35"/>
      <c r="H276" s="8"/>
      <c r="I276" s="8"/>
      <c r="J276" s="8"/>
      <c r="K276" s="8"/>
      <c r="L276" s="8"/>
      <c r="M276" s="8"/>
      <c r="N276" s="8"/>
      <c r="O276" s="8"/>
      <c r="P276" s="8"/>
      <c r="Q276" s="8"/>
      <c r="R276" s="8"/>
      <c r="S276" s="8"/>
      <c r="T276" s="8"/>
      <c r="U276" s="8"/>
      <c r="V276" s="8"/>
      <c r="W276" s="8"/>
      <c r="X276" s="8"/>
      <c r="Y276" s="8"/>
      <c r="Z276" s="8"/>
    </row>
    <row r="277" spans="1:26" ht="12.75" customHeight="1" x14ac:dyDescent="0.15">
      <c r="A277" s="8"/>
      <c r="B277" s="83"/>
      <c r="C277" s="34"/>
      <c r="D277" s="89"/>
      <c r="E277" s="35"/>
      <c r="F277" s="35"/>
      <c r="G277" s="35"/>
      <c r="H277" s="8"/>
      <c r="I277" s="8"/>
      <c r="J277" s="8"/>
      <c r="K277" s="8"/>
      <c r="L277" s="8"/>
      <c r="M277" s="8"/>
      <c r="N277" s="8"/>
      <c r="O277" s="8"/>
      <c r="P277" s="8"/>
      <c r="Q277" s="8"/>
      <c r="R277" s="8"/>
      <c r="S277" s="8"/>
      <c r="T277" s="8"/>
      <c r="U277" s="8"/>
      <c r="V277" s="8"/>
      <c r="W277" s="8"/>
      <c r="X277" s="8"/>
      <c r="Y277" s="8"/>
      <c r="Z277" s="8"/>
    </row>
    <row r="278" spans="1:26" ht="12.75" customHeight="1" x14ac:dyDescent="0.15">
      <c r="A278" s="8"/>
      <c r="B278" s="83"/>
      <c r="C278" s="34"/>
      <c r="D278" s="89"/>
      <c r="E278" s="35"/>
      <c r="F278" s="35"/>
      <c r="G278" s="35"/>
      <c r="H278" s="8"/>
      <c r="I278" s="8"/>
      <c r="J278" s="8"/>
      <c r="K278" s="8"/>
      <c r="L278" s="8"/>
      <c r="M278" s="8"/>
      <c r="N278" s="8"/>
      <c r="O278" s="8"/>
      <c r="P278" s="8"/>
      <c r="Q278" s="8"/>
      <c r="R278" s="8"/>
      <c r="S278" s="8"/>
      <c r="T278" s="8"/>
      <c r="U278" s="8"/>
      <c r="V278" s="8"/>
      <c r="W278" s="8"/>
      <c r="X278" s="8"/>
      <c r="Y278" s="8"/>
      <c r="Z278" s="8"/>
    </row>
    <row r="279" spans="1:26" ht="12.75" customHeight="1" x14ac:dyDescent="0.15">
      <c r="A279" s="8"/>
      <c r="B279" s="83"/>
      <c r="C279" s="34"/>
      <c r="D279" s="89"/>
      <c r="E279" s="35"/>
      <c r="F279" s="35"/>
      <c r="G279" s="35"/>
      <c r="H279" s="8"/>
      <c r="I279" s="8"/>
      <c r="J279" s="8"/>
      <c r="K279" s="8"/>
      <c r="L279" s="8"/>
      <c r="M279" s="8"/>
      <c r="N279" s="8"/>
      <c r="O279" s="8"/>
      <c r="P279" s="8"/>
      <c r="Q279" s="8"/>
      <c r="R279" s="8"/>
      <c r="S279" s="8"/>
      <c r="T279" s="8"/>
      <c r="U279" s="8"/>
      <c r="V279" s="8"/>
      <c r="W279" s="8"/>
      <c r="X279" s="8"/>
      <c r="Y279" s="8"/>
      <c r="Z279" s="8"/>
    </row>
    <row r="280" spans="1:26" ht="12.75" customHeight="1" x14ac:dyDescent="0.15">
      <c r="A280" s="8"/>
      <c r="B280" s="83"/>
      <c r="C280" s="34"/>
      <c r="D280" s="89"/>
      <c r="E280" s="35"/>
      <c r="F280" s="35"/>
      <c r="G280" s="35"/>
      <c r="H280" s="8"/>
      <c r="I280" s="8"/>
      <c r="J280" s="8"/>
      <c r="K280" s="8"/>
      <c r="L280" s="8"/>
      <c r="M280" s="8"/>
      <c r="N280" s="8"/>
      <c r="O280" s="8"/>
      <c r="P280" s="8"/>
      <c r="Q280" s="8"/>
      <c r="R280" s="8"/>
      <c r="S280" s="8"/>
      <c r="T280" s="8"/>
      <c r="U280" s="8"/>
      <c r="V280" s="8"/>
      <c r="W280" s="8"/>
      <c r="X280" s="8"/>
      <c r="Y280" s="8"/>
      <c r="Z280" s="8"/>
    </row>
    <row r="281" spans="1:26" ht="12.75" customHeight="1" x14ac:dyDescent="0.15">
      <c r="A281" s="8"/>
      <c r="B281" s="83"/>
      <c r="C281" s="34"/>
      <c r="D281" s="89"/>
      <c r="E281" s="35"/>
      <c r="F281" s="35"/>
      <c r="G281" s="35"/>
      <c r="H281" s="8"/>
      <c r="I281" s="8"/>
      <c r="J281" s="8"/>
      <c r="K281" s="8"/>
      <c r="L281" s="8"/>
      <c r="M281" s="8"/>
      <c r="N281" s="8"/>
      <c r="O281" s="8"/>
      <c r="P281" s="8"/>
      <c r="Q281" s="8"/>
      <c r="R281" s="8"/>
      <c r="S281" s="8"/>
      <c r="T281" s="8"/>
      <c r="U281" s="8"/>
      <c r="V281" s="8"/>
      <c r="W281" s="8"/>
      <c r="X281" s="8"/>
      <c r="Y281" s="8"/>
      <c r="Z281" s="8"/>
    </row>
    <row r="282" spans="1:26" ht="12.75" customHeight="1" x14ac:dyDescent="0.15">
      <c r="A282" s="8"/>
      <c r="B282" s="83"/>
      <c r="C282" s="34"/>
      <c r="D282" s="89"/>
      <c r="E282" s="35"/>
      <c r="F282" s="35"/>
      <c r="G282" s="35"/>
      <c r="H282" s="8"/>
      <c r="I282" s="8"/>
      <c r="J282" s="8"/>
      <c r="K282" s="8"/>
      <c r="L282" s="8"/>
      <c r="M282" s="8"/>
      <c r="N282" s="8"/>
      <c r="O282" s="8"/>
      <c r="P282" s="8"/>
      <c r="Q282" s="8"/>
      <c r="R282" s="8"/>
      <c r="S282" s="8"/>
      <c r="T282" s="8"/>
      <c r="U282" s="8"/>
      <c r="V282" s="8"/>
      <c r="W282" s="8"/>
      <c r="X282" s="8"/>
      <c r="Y282" s="8"/>
      <c r="Z282" s="8"/>
    </row>
    <row r="283" spans="1:26" ht="12.75" customHeight="1" x14ac:dyDescent="0.15">
      <c r="A283" s="8"/>
      <c r="B283" s="83"/>
      <c r="C283" s="34"/>
      <c r="D283" s="89"/>
      <c r="E283" s="35"/>
      <c r="F283" s="35"/>
      <c r="G283" s="35"/>
      <c r="H283" s="8"/>
      <c r="I283" s="8"/>
      <c r="J283" s="8"/>
      <c r="K283" s="8"/>
      <c r="L283" s="8"/>
      <c r="M283" s="8"/>
      <c r="N283" s="8"/>
      <c r="O283" s="8"/>
      <c r="P283" s="8"/>
      <c r="Q283" s="8"/>
      <c r="R283" s="8"/>
      <c r="S283" s="8"/>
      <c r="T283" s="8"/>
      <c r="U283" s="8"/>
      <c r="V283" s="8"/>
      <c r="W283" s="8"/>
      <c r="X283" s="8"/>
      <c r="Y283" s="8"/>
      <c r="Z283" s="8"/>
    </row>
    <row r="284" spans="1:26" ht="12.75" customHeight="1" x14ac:dyDescent="0.15">
      <c r="A284" s="8"/>
      <c r="B284" s="83"/>
      <c r="C284" s="34"/>
      <c r="D284" s="89"/>
      <c r="E284" s="35"/>
      <c r="F284" s="35"/>
      <c r="G284" s="35"/>
      <c r="H284" s="8"/>
      <c r="I284" s="8"/>
      <c r="J284" s="8"/>
      <c r="K284" s="8"/>
      <c r="L284" s="8"/>
      <c r="M284" s="8"/>
      <c r="N284" s="8"/>
      <c r="O284" s="8"/>
      <c r="P284" s="8"/>
      <c r="Q284" s="8"/>
      <c r="R284" s="8"/>
      <c r="S284" s="8"/>
      <c r="T284" s="8"/>
      <c r="U284" s="8"/>
      <c r="V284" s="8"/>
      <c r="W284" s="8"/>
      <c r="X284" s="8"/>
      <c r="Y284" s="8"/>
      <c r="Z284" s="8"/>
    </row>
    <row r="285" spans="1:26" ht="12.75" customHeight="1" x14ac:dyDescent="0.15">
      <c r="A285" s="8"/>
      <c r="B285" s="83"/>
      <c r="C285" s="34"/>
      <c r="D285" s="89"/>
      <c r="E285" s="35"/>
      <c r="F285" s="35"/>
      <c r="G285" s="35"/>
      <c r="H285" s="8"/>
      <c r="I285" s="8"/>
      <c r="J285" s="8"/>
      <c r="K285" s="8"/>
      <c r="L285" s="8"/>
      <c r="M285" s="8"/>
      <c r="N285" s="8"/>
      <c r="O285" s="8"/>
      <c r="P285" s="8"/>
      <c r="Q285" s="8"/>
      <c r="R285" s="8"/>
      <c r="S285" s="8"/>
      <c r="T285" s="8"/>
      <c r="U285" s="8"/>
      <c r="V285" s="8"/>
      <c r="W285" s="8"/>
      <c r="X285" s="8"/>
      <c r="Y285" s="8"/>
      <c r="Z285" s="8"/>
    </row>
    <row r="286" spans="1:26" ht="12.75" customHeight="1" x14ac:dyDescent="0.15">
      <c r="A286" s="8"/>
      <c r="B286" s="83"/>
      <c r="C286" s="34"/>
      <c r="D286" s="89"/>
      <c r="E286" s="35"/>
      <c r="F286" s="35"/>
      <c r="G286" s="35"/>
      <c r="H286" s="8"/>
      <c r="I286" s="8"/>
      <c r="J286" s="8"/>
      <c r="K286" s="8"/>
      <c r="L286" s="8"/>
      <c r="M286" s="8"/>
      <c r="N286" s="8"/>
      <c r="O286" s="8"/>
      <c r="P286" s="8"/>
      <c r="Q286" s="8"/>
      <c r="R286" s="8"/>
      <c r="S286" s="8"/>
      <c r="T286" s="8"/>
      <c r="U286" s="8"/>
      <c r="V286" s="8"/>
      <c r="W286" s="8"/>
      <c r="X286" s="8"/>
      <c r="Y286" s="8"/>
      <c r="Z286" s="8"/>
    </row>
    <row r="287" spans="1:26" ht="12.75" customHeight="1" x14ac:dyDescent="0.15">
      <c r="A287" s="8"/>
      <c r="B287" s="83"/>
      <c r="C287" s="34"/>
      <c r="D287" s="89"/>
      <c r="E287" s="35"/>
      <c r="F287" s="35"/>
      <c r="G287" s="35"/>
      <c r="H287" s="8"/>
      <c r="I287" s="8"/>
      <c r="J287" s="8"/>
      <c r="K287" s="8"/>
      <c r="L287" s="8"/>
      <c r="M287" s="8"/>
      <c r="N287" s="8"/>
      <c r="O287" s="8"/>
      <c r="P287" s="8"/>
      <c r="Q287" s="8"/>
      <c r="R287" s="8"/>
      <c r="S287" s="8"/>
      <c r="T287" s="8"/>
      <c r="U287" s="8"/>
      <c r="V287" s="8"/>
      <c r="W287" s="8"/>
      <c r="X287" s="8"/>
      <c r="Y287" s="8"/>
      <c r="Z287" s="8"/>
    </row>
    <row r="288" spans="1:26" ht="12.75" customHeight="1" x14ac:dyDescent="0.15">
      <c r="A288" s="8"/>
      <c r="B288" s="83"/>
      <c r="C288" s="34"/>
      <c r="D288" s="89"/>
      <c r="E288" s="35"/>
      <c r="F288" s="35"/>
      <c r="G288" s="35"/>
      <c r="H288" s="8"/>
      <c r="I288" s="8"/>
      <c r="J288" s="8"/>
      <c r="K288" s="8"/>
      <c r="L288" s="8"/>
      <c r="M288" s="8"/>
      <c r="N288" s="8"/>
      <c r="O288" s="8"/>
      <c r="P288" s="8"/>
      <c r="Q288" s="8"/>
      <c r="R288" s="8"/>
      <c r="S288" s="8"/>
      <c r="T288" s="8"/>
      <c r="U288" s="8"/>
      <c r="V288" s="8"/>
      <c r="W288" s="8"/>
      <c r="X288" s="8"/>
      <c r="Y288" s="8"/>
      <c r="Z288" s="8"/>
    </row>
    <row r="289" spans="1:26" ht="12.75" customHeight="1" x14ac:dyDescent="0.15">
      <c r="A289" s="8"/>
      <c r="B289" s="83"/>
      <c r="C289" s="34"/>
      <c r="D289" s="89"/>
      <c r="E289" s="35"/>
      <c r="F289" s="35"/>
      <c r="G289" s="35"/>
      <c r="H289" s="8"/>
      <c r="I289" s="8"/>
      <c r="J289" s="8"/>
      <c r="K289" s="8"/>
      <c r="L289" s="8"/>
      <c r="M289" s="8"/>
      <c r="N289" s="8"/>
      <c r="O289" s="8"/>
      <c r="P289" s="8"/>
      <c r="Q289" s="8"/>
      <c r="R289" s="8"/>
      <c r="S289" s="8"/>
      <c r="T289" s="8"/>
      <c r="U289" s="8"/>
      <c r="V289" s="8"/>
      <c r="W289" s="8"/>
      <c r="X289" s="8"/>
      <c r="Y289" s="8"/>
      <c r="Z289" s="8"/>
    </row>
    <row r="290" spans="1:26" ht="12.75" customHeight="1" x14ac:dyDescent="0.15">
      <c r="A290" s="8"/>
      <c r="B290" s="83"/>
      <c r="C290" s="34"/>
      <c r="D290" s="89"/>
      <c r="E290" s="35"/>
      <c r="F290" s="35"/>
      <c r="G290" s="35"/>
      <c r="H290" s="8"/>
      <c r="I290" s="8"/>
      <c r="J290" s="8"/>
      <c r="K290" s="8"/>
      <c r="L290" s="8"/>
      <c r="M290" s="8"/>
      <c r="N290" s="8"/>
      <c r="O290" s="8"/>
      <c r="P290" s="8"/>
      <c r="Q290" s="8"/>
      <c r="R290" s="8"/>
      <c r="S290" s="8"/>
      <c r="T290" s="8"/>
      <c r="U290" s="8"/>
      <c r="V290" s="8"/>
      <c r="W290" s="8"/>
      <c r="X290" s="8"/>
      <c r="Y290" s="8"/>
      <c r="Z290" s="8"/>
    </row>
    <row r="291" spans="1:26" ht="12.75" customHeight="1" x14ac:dyDescent="0.15">
      <c r="A291" s="8"/>
      <c r="B291" s="83"/>
      <c r="C291" s="34"/>
      <c r="D291" s="89"/>
      <c r="E291" s="35"/>
      <c r="F291" s="35"/>
      <c r="G291" s="35"/>
      <c r="H291" s="8"/>
      <c r="I291" s="8"/>
      <c r="J291" s="8"/>
      <c r="K291" s="8"/>
      <c r="L291" s="8"/>
      <c r="M291" s="8"/>
      <c r="N291" s="8"/>
      <c r="O291" s="8"/>
      <c r="P291" s="8"/>
      <c r="Q291" s="8"/>
      <c r="R291" s="8"/>
      <c r="S291" s="8"/>
      <c r="T291" s="8"/>
      <c r="U291" s="8"/>
      <c r="V291" s="8"/>
      <c r="W291" s="8"/>
      <c r="X291" s="8"/>
      <c r="Y291" s="8"/>
      <c r="Z291" s="8"/>
    </row>
    <row r="292" spans="1:26" ht="12.75" customHeight="1" x14ac:dyDescent="0.15">
      <c r="A292" s="8"/>
      <c r="B292" s="83"/>
      <c r="C292" s="34"/>
      <c r="D292" s="89"/>
      <c r="E292" s="35"/>
      <c r="F292" s="35"/>
      <c r="G292" s="35"/>
      <c r="H292" s="8"/>
      <c r="I292" s="8"/>
      <c r="J292" s="8"/>
      <c r="K292" s="8"/>
      <c r="L292" s="8"/>
      <c r="M292" s="8"/>
      <c r="N292" s="8"/>
      <c r="O292" s="8"/>
      <c r="P292" s="8"/>
      <c r="Q292" s="8"/>
      <c r="R292" s="8"/>
      <c r="S292" s="8"/>
      <c r="T292" s="8"/>
      <c r="U292" s="8"/>
      <c r="V292" s="8"/>
      <c r="W292" s="8"/>
      <c r="X292" s="8"/>
      <c r="Y292" s="8"/>
      <c r="Z292" s="8"/>
    </row>
    <row r="293" spans="1:26" ht="12.75" customHeight="1" x14ac:dyDescent="0.15">
      <c r="A293" s="8"/>
      <c r="B293" s="83"/>
      <c r="C293" s="34"/>
      <c r="D293" s="89"/>
      <c r="E293" s="35"/>
      <c r="F293" s="35"/>
      <c r="G293" s="35"/>
      <c r="H293" s="8"/>
      <c r="I293" s="8"/>
      <c r="J293" s="8"/>
      <c r="K293" s="8"/>
      <c r="L293" s="8"/>
      <c r="M293" s="8"/>
      <c r="N293" s="8"/>
      <c r="O293" s="8"/>
      <c r="P293" s="8"/>
      <c r="Q293" s="8"/>
      <c r="R293" s="8"/>
      <c r="S293" s="8"/>
      <c r="T293" s="8"/>
      <c r="U293" s="8"/>
      <c r="V293" s="8"/>
      <c r="W293" s="8"/>
      <c r="X293" s="8"/>
      <c r="Y293" s="8"/>
      <c r="Z293" s="8"/>
    </row>
    <row r="294" spans="1:26" ht="12.75" customHeight="1" x14ac:dyDescent="0.15">
      <c r="A294" s="8"/>
      <c r="B294" s="83"/>
      <c r="C294" s="34"/>
      <c r="D294" s="89"/>
      <c r="E294" s="35"/>
      <c r="F294" s="35"/>
      <c r="G294" s="35"/>
      <c r="H294" s="8"/>
      <c r="I294" s="8"/>
      <c r="J294" s="8"/>
      <c r="K294" s="8"/>
      <c r="L294" s="8"/>
      <c r="M294" s="8"/>
      <c r="N294" s="8"/>
      <c r="O294" s="8"/>
      <c r="P294" s="8"/>
      <c r="Q294" s="8"/>
      <c r="R294" s="8"/>
      <c r="S294" s="8"/>
      <c r="T294" s="8"/>
      <c r="U294" s="8"/>
      <c r="V294" s="8"/>
      <c r="W294" s="8"/>
      <c r="X294" s="8"/>
      <c r="Y294" s="8"/>
      <c r="Z294" s="8"/>
    </row>
    <row r="295" spans="1:26" ht="12.75" customHeight="1" x14ac:dyDescent="0.15">
      <c r="A295" s="8"/>
      <c r="B295" s="83"/>
      <c r="C295" s="34"/>
      <c r="D295" s="89"/>
      <c r="E295" s="35"/>
      <c r="F295" s="35"/>
      <c r="G295" s="35"/>
      <c r="H295" s="8"/>
      <c r="I295" s="8"/>
      <c r="J295" s="8"/>
      <c r="K295" s="8"/>
      <c r="L295" s="8"/>
      <c r="M295" s="8"/>
      <c r="N295" s="8"/>
      <c r="O295" s="8"/>
      <c r="P295" s="8"/>
      <c r="Q295" s="8"/>
      <c r="R295" s="8"/>
      <c r="S295" s="8"/>
      <c r="T295" s="8"/>
      <c r="U295" s="8"/>
      <c r="V295" s="8"/>
      <c r="W295" s="8"/>
      <c r="X295" s="8"/>
      <c r="Y295" s="8"/>
      <c r="Z295" s="8"/>
    </row>
    <row r="296" spans="1:26" ht="12.75" customHeight="1" x14ac:dyDescent="0.15">
      <c r="A296" s="8"/>
      <c r="B296" s="83"/>
      <c r="C296" s="34"/>
      <c r="D296" s="89"/>
      <c r="E296" s="35"/>
      <c r="F296" s="35"/>
      <c r="G296" s="35"/>
      <c r="H296" s="8"/>
      <c r="I296" s="8"/>
      <c r="J296" s="8"/>
      <c r="K296" s="8"/>
      <c r="L296" s="8"/>
      <c r="M296" s="8"/>
      <c r="N296" s="8"/>
      <c r="O296" s="8"/>
      <c r="P296" s="8"/>
      <c r="Q296" s="8"/>
      <c r="R296" s="8"/>
      <c r="S296" s="8"/>
      <c r="T296" s="8"/>
      <c r="U296" s="8"/>
      <c r="V296" s="8"/>
      <c r="W296" s="8"/>
      <c r="X296" s="8"/>
      <c r="Y296" s="8"/>
      <c r="Z296" s="8"/>
    </row>
    <row r="297" spans="1:26" ht="12.75" customHeight="1" x14ac:dyDescent="0.15">
      <c r="A297" s="8"/>
      <c r="B297" s="83"/>
      <c r="C297" s="34"/>
      <c r="D297" s="89"/>
      <c r="E297" s="35"/>
      <c r="F297" s="35"/>
      <c r="G297" s="35"/>
      <c r="H297" s="8"/>
      <c r="I297" s="8"/>
      <c r="J297" s="8"/>
      <c r="K297" s="8"/>
      <c r="L297" s="8"/>
      <c r="M297" s="8"/>
      <c r="N297" s="8"/>
      <c r="O297" s="8"/>
      <c r="P297" s="8"/>
      <c r="Q297" s="8"/>
      <c r="R297" s="8"/>
      <c r="S297" s="8"/>
      <c r="T297" s="8"/>
      <c r="U297" s="8"/>
      <c r="V297" s="8"/>
      <c r="W297" s="8"/>
      <c r="X297" s="8"/>
      <c r="Y297" s="8"/>
      <c r="Z297" s="8"/>
    </row>
    <row r="298" spans="1:26" ht="12.75" customHeight="1" x14ac:dyDescent="0.15">
      <c r="A298" s="8"/>
      <c r="B298" s="83"/>
      <c r="C298" s="34"/>
      <c r="D298" s="89"/>
      <c r="E298" s="35"/>
      <c r="F298" s="35"/>
      <c r="G298" s="35"/>
      <c r="H298" s="8"/>
      <c r="I298" s="8"/>
      <c r="J298" s="8"/>
      <c r="K298" s="8"/>
      <c r="L298" s="8"/>
      <c r="M298" s="8"/>
      <c r="N298" s="8"/>
      <c r="O298" s="8"/>
      <c r="P298" s="8"/>
      <c r="Q298" s="8"/>
      <c r="R298" s="8"/>
      <c r="S298" s="8"/>
      <c r="T298" s="8"/>
      <c r="U298" s="8"/>
      <c r="V298" s="8"/>
      <c r="W298" s="8"/>
      <c r="X298" s="8"/>
      <c r="Y298" s="8"/>
      <c r="Z298" s="8"/>
    </row>
    <row r="299" spans="1:26" ht="12.75" customHeight="1" x14ac:dyDescent="0.15">
      <c r="A299" s="8"/>
      <c r="B299" s="83"/>
      <c r="C299" s="34"/>
      <c r="D299" s="89"/>
      <c r="E299" s="35"/>
      <c r="F299" s="35"/>
      <c r="G299" s="35"/>
      <c r="H299" s="8"/>
      <c r="I299" s="8"/>
      <c r="J299" s="8"/>
      <c r="K299" s="8"/>
      <c r="L299" s="8"/>
      <c r="M299" s="8"/>
      <c r="N299" s="8"/>
      <c r="O299" s="8"/>
      <c r="P299" s="8"/>
      <c r="Q299" s="8"/>
      <c r="R299" s="8"/>
      <c r="S299" s="8"/>
      <c r="T299" s="8"/>
      <c r="U299" s="8"/>
      <c r="V299" s="8"/>
      <c r="W299" s="8"/>
      <c r="X299" s="8"/>
      <c r="Y299" s="8"/>
      <c r="Z299" s="8"/>
    </row>
    <row r="300" spans="1:26" ht="12.75" customHeight="1" x14ac:dyDescent="0.15">
      <c r="A300" s="8"/>
      <c r="B300" s="83"/>
      <c r="C300" s="34"/>
      <c r="D300" s="89"/>
      <c r="E300" s="35"/>
      <c r="F300" s="35"/>
      <c r="G300" s="35"/>
      <c r="H300" s="8"/>
      <c r="I300" s="8"/>
      <c r="J300" s="8"/>
      <c r="K300" s="8"/>
      <c r="L300" s="8"/>
      <c r="M300" s="8"/>
      <c r="N300" s="8"/>
      <c r="O300" s="8"/>
      <c r="P300" s="8"/>
      <c r="Q300" s="8"/>
      <c r="R300" s="8"/>
      <c r="S300" s="8"/>
      <c r="T300" s="8"/>
      <c r="U300" s="8"/>
      <c r="V300" s="8"/>
      <c r="W300" s="8"/>
      <c r="X300" s="8"/>
      <c r="Y300" s="8"/>
      <c r="Z300" s="8"/>
    </row>
    <row r="301" spans="1:26" ht="12.75" customHeight="1" x14ac:dyDescent="0.15">
      <c r="A301" s="8"/>
      <c r="B301" s="83"/>
      <c r="C301" s="34"/>
      <c r="D301" s="89"/>
      <c r="E301" s="35"/>
      <c r="F301" s="35"/>
      <c r="G301" s="35"/>
      <c r="H301" s="8"/>
      <c r="I301" s="8"/>
      <c r="J301" s="8"/>
      <c r="K301" s="8"/>
      <c r="L301" s="8"/>
      <c r="M301" s="8"/>
      <c r="N301" s="8"/>
      <c r="O301" s="8"/>
      <c r="P301" s="8"/>
      <c r="Q301" s="8"/>
      <c r="R301" s="8"/>
      <c r="S301" s="8"/>
      <c r="T301" s="8"/>
      <c r="U301" s="8"/>
      <c r="V301" s="8"/>
      <c r="W301" s="8"/>
      <c r="X301" s="8"/>
      <c r="Y301" s="8"/>
      <c r="Z301" s="8"/>
    </row>
    <row r="302" spans="1:26" ht="12.75" customHeight="1" x14ac:dyDescent="0.15">
      <c r="A302" s="8"/>
      <c r="B302" s="83"/>
      <c r="C302" s="34"/>
      <c r="D302" s="89"/>
      <c r="E302" s="35"/>
      <c r="F302" s="35"/>
      <c r="G302" s="35"/>
      <c r="H302" s="8"/>
      <c r="I302" s="8"/>
      <c r="J302" s="8"/>
      <c r="K302" s="8"/>
      <c r="L302" s="8"/>
      <c r="M302" s="8"/>
      <c r="N302" s="8"/>
      <c r="O302" s="8"/>
      <c r="P302" s="8"/>
      <c r="Q302" s="8"/>
      <c r="R302" s="8"/>
      <c r="S302" s="8"/>
      <c r="T302" s="8"/>
      <c r="U302" s="8"/>
      <c r="V302" s="8"/>
      <c r="W302" s="8"/>
      <c r="X302" s="8"/>
      <c r="Y302" s="8"/>
      <c r="Z302" s="8"/>
    </row>
    <row r="303" spans="1:26" ht="12.75" customHeight="1" x14ac:dyDescent="0.15">
      <c r="A303" s="8"/>
      <c r="B303" s="83"/>
      <c r="C303" s="34"/>
      <c r="D303" s="89"/>
      <c r="E303" s="35"/>
      <c r="F303" s="35"/>
      <c r="G303" s="35"/>
      <c r="H303" s="8"/>
      <c r="I303" s="8"/>
      <c r="J303" s="8"/>
      <c r="K303" s="8"/>
      <c r="L303" s="8"/>
      <c r="M303" s="8"/>
      <c r="N303" s="8"/>
      <c r="O303" s="8"/>
      <c r="P303" s="8"/>
      <c r="Q303" s="8"/>
      <c r="R303" s="8"/>
      <c r="S303" s="8"/>
      <c r="T303" s="8"/>
      <c r="U303" s="8"/>
      <c r="V303" s="8"/>
      <c r="W303" s="8"/>
      <c r="X303" s="8"/>
      <c r="Y303" s="8"/>
      <c r="Z303" s="8"/>
    </row>
    <row r="304" spans="1:26" ht="12.75" customHeight="1" x14ac:dyDescent="0.15">
      <c r="A304" s="8"/>
      <c r="B304" s="83"/>
      <c r="C304" s="34"/>
      <c r="D304" s="89"/>
      <c r="E304" s="35"/>
      <c r="F304" s="35"/>
      <c r="G304" s="35"/>
      <c r="H304" s="8"/>
      <c r="I304" s="8"/>
      <c r="J304" s="8"/>
      <c r="K304" s="8"/>
      <c r="L304" s="8"/>
      <c r="M304" s="8"/>
      <c r="N304" s="8"/>
      <c r="O304" s="8"/>
      <c r="P304" s="8"/>
      <c r="Q304" s="8"/>
      <c r="R304" s="8"/>
      <c r="S304" s="8"/>
      <c r="T304" s="8"/>
      <c r="U304" s="8"/>
      <c r="V304" s="8"/>
      <c r="W304" s="8"/>
      <c r="X304" s="8"/>
      <c r="Y304" s="8"/>
      <c r="Z304" s="8"/>
    </row>
    <row r="305" spans="1:26" ht="12.75" customHeight="1" x14ac:dyDescent="0.15">
      <c r="A305" s="8"/>
      <c r="B305" s="83"/>
      <c r="C305" s="34"/>
      <c r="D305" s="89"/>
      <c r="E305" s="35"/>
      <c r="F305" s="35"/>
      <c r="G305" s="35"/>
      <c r="H305" s="8"/>
      <c r="I305" s="8"/>
      <c r="J305" s="8"/>
      <c r="K305" s="8"/>
      <c r="L305" s="8"/>
      <c r="M305" s="8"/>
      <c r="N305" s="8"/>
      <c r="O305" s="8"/>
      <c r="P305" s="8"/>
      <c r="Q305" s="8"/>
      <c r="R305" s="8"/>
      <c r="S305" s="8"/>
      <c r="T305" s="8"/>
      <c r="U305" s="8"/>
      <c r="V305" s="8"/>
      <c r="W305" s="8"/>
      <c r="X305" s="8"/>
      <c r="Y305" s="8"/>
      <c r="Z305" s="8"/>
    </row>
    <row r="306" spans="1:26" ht="12.75" customHeight="1" x14ac:dyDescent="0.15">
      <c r="A306" s="8"/>
      <c r="B306" s="83"/>
      <c r="C306" s="34"/>
      <c r="D306" s="89"/>
      <c r="E306" s="35"/>
      <c r="F306" s="35"/>
      <c r="G306" s="35"/>
      <c r="H306" s="8"/>
      <c r="I306" s="8"/>
      <c r="J306" s="8"/>
      <c r="K306" s="8"/>
      <c r="L306" s="8"/>
      <c r="M306" s="8"/>
      <c r="N306" s="8"/>
      <c r="O306" s="8"/>
      <c r="P306" s="8"/>
      <c r="Q306" s="8"/>
      <c r="R306" s="8"/>
      <c r="S306" s="8"/>
      <c r="T306" s="8"/>
      <c r="U306" s="8"/>
      <c r="V306" s="8"/>
      <c r="W306" s="8"/>
      <c r="X306" s="8"/>
      <c r="Y306" s="8"/>
      <c r="Z306" s="8"/>
    </row>
    <row r="307" spans="1:26" ht="12.75" customHeight="1" x14ac:dyDescent="0.15">
      <c r="A307" s="8"/>
      <c r="B307" s="83"/>
      <c r="C307" s="34"/>
      <c r="D307" s="89"/>
      <c r="E307" s="35"/>
      <c r="F307" s="35"/>
      <c r="G307" s="35"/>
      <c r="H307" s="8"/>
      <c r="I307" s="8"/>
      <c r="J307" s="8"/>
      <c r="K307" s="8"/>
      <c r="L307" s="8"/>
      <c r="M307" s="8"/>
      <c r="N307" s="8"/>
      <c r="O307" s="8"/>
      <c r="P307" s="8"/>
      <c r="Q307" s="8"/>
      <c r="R307" s="8"/>
      <c r="S307" s="8"/>
      <c r="T307" s="8"/>
      <c r="U307" s="8"/>
      <c r="V307" s="8"/>
      <c r="W307" s="8"/>
      <c r="X307" s="8"/>
      <c r="Y307" s="8"/>
      <c r="Z307" s="8"/>
    </row>
    <row r="308" spans="1:26" ht="12.75" customHeight="1" x14ac:dyDescent="0.15">
      <c r="A308" s="8"/>
      <c r="B308" s="83"/>
      <c r="C308" s="34"/>
      <c r="D308" s="89"/>
      <c r="E308" s="35"/>
      <c r="F308" s="35"/>
      <c r="G308" s="35"/>
      <c r="H308" s="8"/>
      <c r="I308" s="8"/>
      <c r="J308" s="8"/>
      <c r="K308" s="8"/>
      <c r="L308" s="8"/>
      <c r="M308" s="8"/>
      <c r="N308" s="8"/>
      <c r="O308" s="8"/>
      <c r="P308" s="8"/>
      <c r="Q308" s="8"/>
      <c r="R308" s="8"/>
      <c r="S308" s="8"/>
      <c r="T308" s="8"/>
      <c r="U308" s="8"/>
      <c r="V308" s="8"/>
      <c r="W308" s="8"/>
      <c r="X308" s="8"/>
      <c r="Y308" s="8"/>
      <c r="Z308" s="8"/>
    </row>
    <row r="309" spans="1:26" ht="12.75" customHeight="1" x14ac:dyDescent="0.15">
      <c r="A309" s="8"/>
      <c r="B309" s="83"/>
      <c r="C309" s="34"/>
      <c r="D309" s="89"/>
      <c r="E309" s="35"/>
      <c r="F309" s="35"/>
      <c r="G309" s="35"/>
      <c r="H309" s="8"/>
      <c r="I309" s="8"/>
      <c r="J309" s="8"/>
      <c r="K309" s="8"/>
      <c r="L309" s="8"/>
      <c r="M309" s="8"/>
      <c r="N309" s="8"/>
      <c r="O309" s="8"/>
      <c r="P309" s="8"/>
      <c r="Q309" s="8"/>
      <c r="R309" s="8"/>
      <c r="S309" s="8"/>
      <c r="T309" s="8"/>
      <c r="U309" s="8"/>
      <c r="V309" s="8"/>
      <c r="W309" s="8"/>
      <c r="X309" s="8"/>
      <c r="Y309" s="8"/>
      <c r="Z309" s="8"/>
    </row>
    <row r="310" spans="1:26" ht="12.75" customHeight="1" x14ac:dyDescent="0.15">
      <c r="A310" s="8"/>
      <c r="B310" s="83"/>
      <c r="C310" s="34"/>
      <c r="D310" s="89"/>
      <c r="E310" s="35"/>
      <c r="F310" s="35"/>
      <c r="G310" s="35"/>
      <c r="H310" s="8"/>
      <c r="I310" s="8"/>
      <c r="J310" s="8"/>
      <c r="K310" s="8"/>
      <c r="L310" s="8"/>
      <c r="M310" s="8"/>
      <c r="N310" s="8"/>
      <c r="O310" s="8"/>
      <c r="P310" s="8"/>
      <c r="Q310" s="8"/>
      <c r="R310" s="8"/>
      <c r="S310" s="8"/>
      <c r="T310" s="8"/>
      <c r="U310" s="8"/>
      <c r="V310" s="8"/>
      <c r="W310" s="8"/>
      <c r="X310" s="8"/>
      <c r="Y310" s="8"/>
      <c r="Z310" s="8"/>
    </row>
    <row r="311" spans="1:26" ht="12.75" customHeight="1" x14ac:dyDescent="0.15">
      <c r="A311" s="8"/>
      <c r="B311" s="83"/>
      <c r="C311" s="34"/>
      <c r="D311" s="89"/>
      <c r="E311" s="35"/>
      <c r="F311" s="35"/>
      <c r="G311" s="35"/>
      <c r="H311" s="8"/>
      <c r="I311" s="8"/>
      <c r="J311" s="8"/>
      <c r="K311" s="8"/>
      <c r="L311" s="8"/>
      <c r="M311" s="8"/>
      <c r="N311" s="8"/>
      <c r="O311" s="8"/>
      <c r="P311" s="8"/>
      <c r="Q311" s="8"/>
      <c r="R311" s="8"/>
      <c r="S311" s="8"/>
      <c r="T311" s="8"/>
      <c r="U311" s="8"/>
      <c r="V311" s="8"/>
      <c r="W311" s="8"/>
      <c r="X311" s="8"/>
      <c r="Y311" s="8"/>
      <c r="Z311" s="8"/>
    </row>
    <row r="312" spans="1:26" ht="12.75" customHeight="1" x14ac:dyDescent="0.15">
      <c r="A312" s="8"/>
      <c r="B312" s="83"/>
      <c r="C312" s="34"/>
      <c r="D312" s="89"/>
      <c r="E312" s="35"/>
      <c r="F312" s="35"/>
      <c r="G312" s="35"/>
      <c r="H312" s="8"/>
      <c r="I312" s="8"/>
      <c r="J312" s="8"/>
      <c r="K312" s="8"/>
      <c r="L312" s="8"/>
      <c r="M312" s="8"/>
      <c r="N312" s="8"/>
      <c r="O312" s="8"/>
      <c r="P312" s="8"/>
      <c r="Q312" s="8"/>
      <c r="R312" s="8"/>
      <c r="S312" s="8"/>
      <c r="T312" s="8"/>
      <c r="U312" s="8"/>
      <c r="V312" s="8"/>
      <c r="W312" s="8"/>
      <c r="X312" s="8"/>
      <c r="Y312" s="8"/>
      <c r="Z312" s="8"/>
    </row>
    <row r="313" spans="1:26" ht="12.75" customHeight="1" x14ac:dyDescent="0.15">
      <c r="A313" s="8"/>
      <c r="B313" s="83"/>
      <c r="C313" s="34"/>
      <c r="D313" s="89"/>
      <c r="E313" s="35"/>
      <c r="F313" s="35"/>
      <c r="G313" s="35"/>
      <c r="H313" s="8"/>
      <c r="I313" s="8"/>
      <c r="J313" s="8"/>
      <c r="K313" s="8"/>
      <c r="L313" s="8"/>
      <c r="M313" s="8"/>
      <c r="N313" s="8"/>
      <c r="O313" s="8"/>
      <c r="P313" s="8"/>
      <c r="Q313" s="8"/>
      <c r="R313" s="8"/>
      <c r="S313" s="8"/>
      <c r="T313" s="8"/>
      <c r="U313" s="8"/>
      <c r="V313" s="8"/>
      <c r="W313" s="8"/>
      <c r="X313" s="8"/>
      <c r="Y313" s="8"/>
      <c r="Z313" s="8"/>
    </row>
    <row r="314" spans="1:26" ht="12.75" customHeight="1" x14ac:dyDescent="0.15">
      <c r="A314" s="8"/>
      <c r="B314" s="83"/>
      <c r="C314" s="34"/>
      <c r="D314" s="89"/>
      <c r="E314" s="35"/>
      <c r="F314" s="35"/>
      <c r="G314" s="35"/>
      <c r="H314" s="8"/>
      <c r="I314" s="8"/>
      <c r="J314" s="8"/>
      <c r="K314" s="8"/>
      <c r="L314" s="8"/>
      <c r="M314" s="8"/>
      <c r="N314" s="8"/>
      <c r="O314" s="8"/>
      <c r="P314" s="8"/>
      <c r="Q314" s="8"/>
      <c r="R314" s="8"/>
      <c r="S314" s="8"/>
      <c r="T314" s="8"/>
      <c r="U314" s="8"/>
      <c r="V314" s="8"/>
      <c r="W314" s="8"/>
      <c r="X314" s="8"/>
      <c r="Y314" s="8"/>
      <c r="Z314" s="8"/>
    </row>
    <row r="315" spans="1:26" ht="12.75" customHeight="1" x14ac:dyDescent="0.15">
      <c r="A315" s="8"/>
      <c r="B315" s="83"/>
      <c r="C315" s="34"/>
      <c r="D315" s="89"/>
      <c r="E315" s="35"/>
      <c r="F315" s="35"/>
      <c r="G315" s="35"/>
      <c r="H315" s="8"/>
      <c r="I315" s="8"/>
      <c r="J315" s="8"/>
      <c r="K315" s="8"/>
      <c r="L315" s="8"/>
      <c r="M315" s="8"/>
      <c r="N315" s="8"/>
      <c r="O315" s="8"/>
      <c r="P315" s="8"/>
      <c r="Q315" s="8"/>
      <c r="R315" s="8"/>
      <c r="S315" s="8"/>
      <c r="T315" s="8"/>
      <c r="U315" s="8"/>
      <c r="V315" s="8"/>
      <c r="W315" s="8"/>
      <c r="X315" s="8"/>
      <c r="Y315" s="8"/>
      <c r="Z315" s="8"/>
    </row>
    <row r="316" spans="1:26" ht="12.75" customHeight="1" x14ac:dyDescent="0.15">
      <c r="A316" s="8"/>
      <c r="B316" s="83"/>
      <c r="C316" s="34"/>
      <c r="D316" s="89"/>
      <c r="E316" s="35"/>
      <c r="F316" s="35"/>
      <c r="G316" s="35"/>
      <c r="H316" s="8"/>
      <c r="I316" s="8"/>
      <c r="J316" s="8"/>
      <c r="K316" s="8"/>
      <c r="L316" s="8"/>
      <c r="M316" s="8"/>
      <c r="N316" s="8"/>
      <c r="O316" s="8"/>
      <c r="P316" s="8"/>
      <c r="Q316" s="8"/>
      <c r="R316" s="8"/>
      <c r="S316" s="8"/>
      <c r="T316" s="8"/>
      <c r="U316" s="8"/>
      <c r="V316" s="8"/>
      <c r="W316" s="8"/>
      <c r="X316" s="8"/>
      <c r="Y316" s="8"/>
      <c r="Z316" s="8"/>
    </row>
    <row r="317" spans="1:26" ht="12.75" customHeight="1" x14ac:dyDescent="0.15">
      <c r="A317" s="8"/>
      <c r="B317" s="83"/>
      <c r="C317" s="34"/>
      <c r="D317" s="89"/>
      <c r="E317" s="35"/>
      <c r="F317" s="35"/>
      <c r="G317" s="35"/>
      <c r="H317" s="8"/>
      <c r="I317" s="8"/>
      <c r="J317" s="8"/>
      <c r="K317" s="8"/>
      <c r="L317" s="8"/>
      <c r="M317" s="8"/>
      <c r="N317" s="8"/>
      <c r="O317" s="8"/>
      <c r="P317" s="8"/>
      <c r="Q317" s="8"/>
      <c r="R317" s="8"/>
      <c r="S317" s="8"/>
      <c r="T317" s="8"/>
      <c r="U317" s="8"/>
      <c r="V317" s="8"/>
      <c r="W317" s="8"/>
      <c r="X317" s="8"/>
      <c r="Y317" s="8"/>
      <c r="Z317" s="8"/>
    </row>
    <row r="318" spans="1:26" ht="12.75" customHeight="1" x14ac:dyDescent="0.15">
      <c r="A318" s="8"/>
      <c r="B318" s="83"/>
      <c r="C318" s="34"/>
      <c r="D318" s="89"/>
      <c r="E318" s="35"/>
      <c r="F318" s="35"/>
      <c r="G318" s="35"/>
      <c r="H318" s="8"/>
      <c r="I318" s="8"/>
      <c r="J318" s="8"/>
      <c r="K318" s="8"/>
      <c r="L318" s="8"/>
      <c r="M318" s="8"/>
      <c r="N318" s="8"/>
      <c r="O318" s="8"/>
      <c r="P318" s="8"/>
      <c r="Q318" s="8"/>
      <c r="R318" s="8"/>
      <c r="S318" s="8"/>
      <c r="T318" s="8"/>
      <c r="U318" s="8"/>
      <c r="V318" s="8"/>
      <c r="W318" s="8"/>
      <c r="X318" s="8"/>
      <c r="Y318" s="8"/>
      <c r="Z318" s="8"/>
    </row>
    <row r="319" spans="1:26" ht="12.75" customHeight="1" x14ac:dyDescent="0.15">
      <c r="A319" s="8"/>
      <c r="B319" s="83"/>
      <c r="C319" s="34"/>
      <c r="D319" s="89"/>
      <c r="E319" s="35"/>
      <c r="F319" s="35"/>
      <c r="G319" s="35"/>
      <c r="H319" s="8"/>
      <c r="I319" s="8"/>
      <c r="J319" s="8"/>
      <c r="K319" s="8"/>
      <c r="L319" s="8"/>
      <c r="M319" s="8"/>
      <c r="N319" s="8"/>
      <c r="O319" s="8"/>
      <c r="P319" s="8"/>
      <c r="Q319" s="8"/>
      <c r="R319" s="8"/>
      <c r="S319" s="8"/>
      <c r="T319" s="8"/>
      <c r="U319" s="8"/>
      <c r="V319" s="8"/>
      <c r="W319" s="8"/>
      <c r="X319" s="8"/>
      <c r="Y319" s="8"/>
      <c r="Z319" s="8"/>
    </row>
    <row r="320" spans="1:26" ht="12.75" customHeight="1" x14ac:dyDescent="0.15">
      <c r="A320" s="8"/>
      <c r="B320" s="83"/>
      <c r="C320" s="34"/>
      <c r="D320" s="89"/>
      <c r="E320" s="35"/>
      <c r="F320" s="35"/>
      <c r="G320" s="35"/>
      <c r="H320" s="8"/>
      <c r="I320" s="8"/>
      <c r="J320" s="8"/>
      <c r="K320" s="8"/>
      <c r="L320" s="8"/>
      <c r="M320" s="8"/>
      <c r="N320" s="8"/>
      <c r="O320" s="8"/>
      <c r="P320" s="8"/>
      <c r="Q320" s="8"/>
      <c r="R320" s="8"/>
      <c r="S320" s="8"/>
      <c r="T320" s="8"/>
      <c r="U320" s="8"/>
      <c r="V320" s="8"/>
      <c r="W320" s="8"/>
      <c r="X320" s="8"/>
      <c r="Y320" s="8"/>
      <c r="Z320" s="8"/>
    </row>
    <row r="321" spans="1:26" ht="12.75" customHeight="1" x14ac:dyDescent="0.15">
      <c r="A321" s="8"/>
      <c r="B321" s="83"/>
      <c r="C321" s="34"/>
      <c r="D321" s="89"/>
      <c r="E321" s="35"/>
      <c r="F321" s="35"/>
      <c r="G321" s="35"/>
      <c r="H321" s="8"/>
      <c r="I321" s="8"/>
      <c r="J321" s="8"/>
      <c r="K321" s="8"/>
      <c r="L321" s="8"/>
      <c r="M321" s="8"/>
      <c r="N321" s="8"/>
      <c r="O321" s="8"/>
      <c r="P321" s="8"/>
      <c r="Q321" s="8"/>
      <c r="R321" s="8"/>
      <c r="S321" s="8"/>
      <c r="T321" s="8"/>
      <c r="U321" s="8"/>
      <c r="V321" s="8"/>
      <c r="W321" s="8"/>
      <c r="X321" s="8"/>
      <c r="Y321" s="8"/>
      <c r="Z321" s="8"/>
    </row>
    <row r="322" spans="1:26" ht="12.75" customHeight="1" x14ac:dyDescent="0.15">
      <c r="A322" s="8"/>
      <c r="B322" s="83"/>
      <c r="C322" s="34"/>
      <c r="D322" s="89"/>
      <c r="E322" s="35"/>
      <c r="F322" s="35"/>
      <c r="G322" s="35"/>
      <c r="H322" s="8"/>
      <c r="I322" s="8"/>
      <c r="J322" s="8"/>
      <c r="K322" s="8"/>
      <c r="L322" s="8"/>
      <c r="M322" s="8"/>
      <c r="N322" s="8"/>
      <c r="O322" s="8"/>
      <c r="P322" s="8"/>
      <c r="Q322" s="8"/>
      <c r="R322" s="8"/>
      <c r="S322" s="8"/>
      <c r="T322" s="8"/>
      <c r="U322" s="8"/>
      <c r="V322" s="8"/>
      <c r="W322" s="8"/>
      <c r="X322" s="8"/>
      <c r="Y322" s="8"/>
      <c r="Z322" s="8"/>
    </row>
    <row r="323" spans="1:26" ht="12.75" customHeight="1" x14ac:dyDescent="0.15">
      <c r="A323" s="8"/>
      <c r="B323" s="83"/>
      <c r="C323" s="34"/>
      <c r="D323" s="89"/>
      <c r="E323" s="35"/>
      <c r="F323" s="35"/>
      <c r="G323" s="35"/>
      <c r="H323" s="8"/>
      <c r="I323" s="8"/>
      <c r="J323" s="8"/>
      <c r="K323" s="8"/>
      <c r="L323" s="8"/>
      <c r="M323" s="8"/>
      <c r="N323" s="8"/>
      <c r="O323" s="8"/>
      <c r="P323" s="8"/>
      <c r="Q323" s="8"/>
      <c r="R323" s="8"/>
      <c r="S323" s="8"/>
      <c r="T323" s="8"/>
      <c r="U323" s="8"/>
      <c r="V323" s="8"/>
      <c r="W323" s="8"/>
      <c r="X323" s="8"/>
      <c r="Y323" s="8"/>
      <c r="Z323" s="8"/>
    </row>
    <row r="324" spans="1:26" ht="12.75" customHeight="1" x14ac:dyDescent="0.15">
      <c r="A324" s="8"/>
      <c r="B324" s="83"/>
      <c r="C324" s="34"/>
      <c r="D324" s="89"/>
      <c r="E324" s="35"/>
      <c r="F324" s="35"/>
      <c r="G324" s="35"/>
      <c r="H324" s="8"/>
      <c r="I324" s="8"/>
      <c r="J324" s="8"/>
      <c r="K324" s="8"/>
      <c r="L324" s="8"/>
      <c r="M324" s="8"/>
      <c r="N324" s="8"/>
      <c r="O324" s="8"/>
      <c r="P324" s="8"/>
      <c r="Q324" s="8"/>
      <c r="R324" s="8"/>
      <c r="S324" s="8"/>
      <c r="T324" s="8"/>
      <c r="U324" s="8"/>
      <c r="V324" s="8"/>
      <c r="W324" s="8"/>
      <c r="X324" s="8"/>
      <c r="Y324" s="8"/>
      <c r="Z324" s="8"/>
    </row>
    <row r="325" spans="1:26" ht="12.75" customHeight="1" x14ac:dyDescent="0.15">
      <c r="A325" s="8"/>
      <c r="B325" s="83"/>
      <c r="C325" s="34"/>
      <c r="D325" s="89"/>
      <c r="E325" s="35"/>
      <c r="F325" s="35"/>
      <c r="G325" s="35"/>
      <c r="H325" s="8"/>
      <c r="I325" s="8"/>
      <c r="J325" s="8"/>
      <c r="K325" s="8"/>
      <c r="L325" s="8"/>
      <c r="M325" s="8"/>
      <c r="N325" s="8"/>
      <c r="O325" s="8"/>
      <c r="P325" s="8"/>
      <c r="Q325" s="8"/>
      <c r="R325" s="8"/>
      <c r="S325" s="8"/>
      <c r="T325" s="8"/>
      <c r="U325" s="8"/>
      <c r="V325" s="8"/>
      <c r="W325" s="8"/>
      <c r="X325" s="8"/>
      <c r="Y325" s="8"/>
      <c r="Z325" s="8"/>
    </row>
    <row r="326" spans="1:26" ht="12.75" customHeight="1" x14ac:dyDescent="0.15">
      <c r="A326" s="8"/>
      <c r="B326" s="83"/>
      <c r="C326" s="34"/>
      <c r="D326" s="89"/>
      <c r="E326" s="35"/>
      <c r="F326" s="35"/>
      <c r="G326" s="35"/>
      <c r="H326" s="8"/>
      <c r="I326" s="8"/>
      <c r="J326" s="8"/>
      <c r="K326" s="8"/>
      <c r="L326" s="8"/>
      <c r="M326" s="8"/>
      <c r="N326" s="8"/>
      <c r="O326" s="8"/>
      <c r="P326" s="8"/>
      <c r="Q326" s="8"/>
      <c r="R326" s="8"/>
      <c r="S326" s="8"/>
      <c r="T326" s="8"/>
      <c r="U326" s="8"/>
      <c r="V326" s="8"/>
      <c r="W326" s="8"/>
      <c r="X326" s="8"/>
      <c r="Y326" s="8"/>
      <c r="Z326" s="8"/>
    </row>
    <row r="327" spans="1:26" ht="12.75" customHeight="1" x14ac:dyDescent="0.15">
      <c r="A327" s="8"/>
      <c r="B327" s="83"/>
      <c r="C327" s="34"/>
      <c r="D327" s="89"/>
      <c r="E327" s="35"/>
      <c r="F327" s="35"/>
      <c r="G327" s="35"/>
      <c r="H327" s="8"/>
      <c r="I327" s="8"/>
      <c r="J327" s="8"/>
      <c r="K327" s="8"/>
      <c r="L327" s="8"/>
      <c r="M327" s="8"/>
      <c r="N327" s="8"/>
      <c r="O327" s="8"/>
      <c r="P327" s="8"/>
      <c r="Q327" s="8"/>
      <c r="R327" s="8"/>
      <c r="S327" s="8"/>
      <c r="T327" s="8"/>
      <c r="U327" s="8"/>
      <c r="V327" s="8"/>
      <c r="W327" s="8"/>
      <c r="X327" s="8"/>
      <c r="Y327" s="8"/>
      <c r="Z327" s="8"/>
    </row>
    <row r="328" spans="1:26" ht="12.75" customHeight="1" x14ac:dyDescent="0.15">
      <c r="A328" s="8"/>
      <c r="B328" s="83"/>
      <c r="C328" s="34"/>
      <c r="D328" s="89"/>
      <c r="E328" s="35"/>
      <c r="F328" s="35"/>
      <c r="G328" s="35"/>
      <c r="H328" s="8"/>
      <c r="I328" s="8"/>
      <c r="J328" s="8"/>
      <c r="K328" s="8"/>
      <c r="L328" s="8"/>
      <c r="M328" s="8"/>
      <c r="N328" s="8"/>
      <c r="O328" s="8"/>
      <c r="P328" s="8"/>
      <c r="Q328" s="8"/>
      <c r="R328" s="8"/>
      <c r="S328" s="8"/>
      <c r="T328" s="8"/>
      <c r="U328" s="8"/>
      <c r="V328" s="8"/>
      <c r="W328" s="8"/>
      <c r="X328" s="8"/>
      <c r="Y328" s="8"/>
      <c r="Z328" s="8"/>
    </row>
    <row r="329" spans="1:26" ht="12.75" customHeight="1" x14ac:dyDescent="0.15">
      <c r="A329" s="8"/>
      <c r="B329" s="83"/>
      <c r="C329" s="34"/>
      <c r="D329" s="89"/>
      <c r="E329" s="35"/>
      <c r="F329" s="35"/>
      <c r="G329" s="35"/>
      <c r="H329" s="8"/>
      <c r="I329" s="8"/>
      <c r="J329" s="8"/>
      <c r="K329" s="8"/>
      <c r="L329" s="8"/>
      <c r="M329" s="8"/>
      <c r="N329" s="8"/>
      <c r="O329" s="8"/>
      <c r="P329" s="8"/>
      <c r="Q329" s="8"/>
      <c r="R329" s="8"/>
      <c r="S329" s="8"/>
      <c r="T329" s="8"/>
      <c r="U329" s="8"/>
      <c r="V329" s="8"/>
      <c r="W329" s="8"/>
      <c r="X329" s="8"/>
      <c r="Y329" s="8"/>
      <c r="Z329" s="8"/>
    </row>
    <row r="330" spans="1:26" ht="12.75" customHeight="1" x14ac:dyDescent="0.15">
      <c r="A330" s="8"/>
      <c r="B330" s="83"/>
      <c r="C330" s="34"/>
      <c r="D330" s="89"/>
      <c r="E330" s="35"/>
      <c r="F330" s="35"/>
      <c r="G330" s="35"/>
      <c r="H330" s="8"/>
      <c r="I330" s="8"/>
      <c r="J330" s="8"/>
      <c r="K330" s="8"/>
      <c r="L330" s="8"/>
      <c r="M330" s="8"/>
      <c r="N330" s="8"/>
      <c r="O330" s="8"/>
      <c r="P330" s="8"/>
      <c r="Q330" s="8"/>
      <c r="R330" s="8"/>
      <c r="S330" s="8"/>
      <c r="T330" s="8"/>
      <c r="U330" s="8"/>
      <c r="V330" s="8"/>
      <c r="W330" s="8"/>
      <c r="X330" s="8"/>
      <c r="Y330" s="8"/>
      <c r="Z330" s="8"/>
    </row>
    <row r="331" spans="1:26" ht="12.75" customHeight="1" x14ac:dyDescent="0.15">
      <c r="A331" s="8"/>
      <c r="B331" s="83"/>
      <c r="C331" s="34"/>
      <c r="D331" s="89"/>
      <c r="E331" s="35"/>
      <c r="F331" s="35"/>
      <c r="G331" s="35"/>
      <c r="H331" s="8"/>
      <c r="I331" s="8"/>
      <c r="J331" s="8"/>
      <c r="K331" s="8"/>
      <c r="L331" s="8"/>
      <c r="M331" s="8"/>
      <c r="N331" s="8"/>
      <c r="O331" s="8"/>
      <c r="P331" s="8"/>
      <c r="Q331" s="8"/>
      <c r="R331" s="8"/>
      <c r="S331" s="8"/>
      <c r="T331" s="8"/>
      <c r="U331" s="8"/>
      <c r="V331" s="8"/>
      <c r="W331" s="8"/>
      <c r="X331" s="8"/>
      <c r="Y331" s="8"/>
      <c r="Z331" s="8"/>
    </row>
    <row r="332" spans="1:26" ht="12.75" customHeight="1" x14ac:dyDescent="0.15">
      <c r="A332" s="8"/>
      <c r="B332" s="83"/>
      <c r="C332" s="34"/>
      <c r="D332" s="89"/>
      <c r="E332" s="35"/>
      <c r="F332" s="35"/>
      <c r="G332" s="35"/>
      <c r="H332" s="8"/>
      <c r="I332" s="8"/>
      <c r="J332" s="8"/>
      <c r="K332" s="8"/>
      <c r="L332" s="8"/>
      <c r="M332" s="8"/>
      <c r="N332" s="8"/>
      <c r="O332" s="8"/>
      <c r="P332" s="8"/>
      <c r="Q332" s="8"/>
      <c r="R332" s="8"/>
      <c r="S332" s="8"/>
      <c r="T332" s="8"/>
      <c r="U332" s="8"/>
      <c r="V332" s="8"/>
      <c r="W332" s="8"/>
      <c r="X332" s="8"/>
      <c r="Y332" s="8"/>
      <c r="Z332" s="8"/>
    </row>
    <row r="333" spans="1:26" ht="12.75" customHeight="1" x14ac:dyDescent="0.15">
      <c r="A333" s="8"/>
      <c r="B333" s="83"/>
      <c r="C333" s="34"/>
      <c r="D333" s="89"/>
      <c r="E333" s="35"/>
      <c r="F333" s="35"/>
      <c r="G333" s="35"/>
      <c r="H333" s="8"/>
      <c r="I333" s="8"/>
      <c r="J333" s="8"/>
      <c r="K333" s="8"/>
      <c r="L333" s="8"/>
      <c r="M333" s="8"/>
      <c r="N333" s="8"/>
      <c r="O333" s="8"/>
      <c r="P333" s="8"/>
      <c r="Q333" s="8"/>
      <c r="R333" s="8"/>
      <c r="S333" s="8"/>
      <c r="T333" s="8"/>
      <c r="U333" s="8"/>
      <c r="V333" s="8"/>
      <c r="W333" s="8"/>
      <c r="X333" s="8"/>
      <c r="Y333" s="8"/>
      <c r="Z333" s="8"/>
    </row>
    <row r="334" spans="1:26" ht="12.75" customHeight="1" x14ac:dyDescent="0.15">
      <c r="A334" s="8"/>
      <c r="B334" s="83"/>
      <c r="C334" s="34"/>
      <c r="D334" s="89"/>
      <c r="E334" s="35"/>
      <c r="F334" s="35"/>
      <c r="G334" s="35"/>
      <c r="H334" s="8"/>
      <c r="I334" s="8"/>
      <c r="J334" s="8"/>
      <c r="K334" s="8"/>
      <c r="L334" s="8"/>
      <c r="M334" s="8"/>
      <c r="N334" s="8"/>
      <c r="O334" s="8"/>
      <c r="P334" s="8"/>
      <c r="Q334" s="8"/>
      <c r="R334" s="8"/>
      <c r="S334" s="8"/>
      <c r="T334" s="8"/>
      <c r="U334" s="8"/>
      <c r="V334" s="8"/>
      <c r="W334" s="8"/>
      <c r="X334" s="8"/>
      <c r="Y334" s="8"/>
      <c r="Z334" s="8"/>
    </row>
    <row r="335" spans="1:26" ht="12.75" customHeight="1" x14ac:dyDescent="0.15">
      <c r="A335" s="8"/>
      <c r="B335" s="83"/>
      <c r="C335" s="34"/>
      <c r="D335" s="89"/>
      <c r="E335" s="35"/>
      <c r="F335" s="35"/>
      <c r="G335" s="35"/>
      <c r="H335" s="8"/>
      <c r="I335" s="8"/>
      <c r="J335" s="8"/>
      <c r="K335" s="8"/>
      <c r="L335" s="8"/>
      <c r="M335" s="8"/>
      <c r="N335" s="8"/>
      <c r="O335" s="8"/>
      <c r="P335" s="8"/>
      <c r="Q335" s="8"/>
      <c r="R335" s="8"/>
      <c r="S335" s="8"/>
      <c r="T335" s="8"/>
      <c r="U335" s="8"/>
      <c r="V335" s="8"/>
      <c r="W335" s="8"/>
      <c r="X335" s="8"/>
      <c r="Y335" s="8"/>
      <c r="Z335" s="8"/>
    </row>
    <row r="336" spans="1:26" ht="12.75" customHeight="1" x14ac:dyDescent="0.15">
      <c r="A336" s="8"/>
      <c r="B336" s="83"/>
      <c r="C336" s="34"/>
      <c r="D336" s="89"/>
      <c r="E336" s="35"/>
      <c r="F336" s="35"/>
      <c r="G336" s="35"/>
      <c r="H336" s="8"/>
      <c r="I336" s="8"/>
      <c r="J336" s="8"/>
      <c r="K336" s="8"/>
      <c r="L336" s="8"/>
      <c r="M336" s="8"/>
      <c r="N336" s="8"/>
      <c r="O336" s="8"/>
      <c r="P336" s="8"/>
      <c r="Q336" s="8"/>
      <c r="R336" s="8"/>
      <c r="S336" s="8"/>
      <c r="T336" s="8"/>
      <c r="U336" s="8"/>
      <c r="V336" s="8"/>
      <c r="W336" s="8"/>
      <c r="X336" s="8"/>
      <c r="Y336" s="8"/>
      <c r="Z336" s="8"/>
    </row>
    <row r="337" spans="1:26" ht="12.75" customHeight="1" x14ac:dyDescent="0.15">
      <c r="A337" s="8"/>
      <c r="B337" s="83"/>
      <c r="C337" s="34"/>
      <c r="D337" s="89"/>
      <c r="E337" s="35"/>
      <c r="F337" s="35"/>
      <c r="G337" s="35"/>
      <c r="H337" s="8"/>
      <c r="I337" s="8"/>
      <c r="J337" s="8"/>
      <c r="K337" s="8"/>
      <c r="L337" s="8"/>
      <c r="M337" s="8"/>
      <c r="N337" s="8"/>
      <c r="O337" s="8"/>
      <c r="P337" s="8"/>
      <c r="Q337" s="8"/>
      <c r="R337" s="8"/>
      <c r="S337" s="8"/>
      <c r="T337" s="8"/>
      <c r="U337" s="8"/>
      <c r="V337" s="8"/>
      <c r="W337" s="8"/>
      <c r="X337" s="8"/>
      <c r="Y337" s="8"/>
      <c r="Z337" s="8"/>
    </row>
    <row r="338" spans="1:26" ht="12.75" customHeight="1" x14ac:dyDescent="0.15">
      <c r="A338" s="8"/>
      <c r="B338" s="83"/>
      <c r="C338" s="34"/>
      <c r="D338" s="89"/>
      <c r="E338" s="35"/>
      <c r="F338" s="35"/>
      <c r="G338" s="35"/>
      <c r="H338" s="8"/>
      <c r="I338" s="8"/>
      <c r="J338" s="8"/>
      <c r="K338" s="8"/>
      <c r="L338" s="8"/>
      <c r="M338" s="8"/>
      <c r="N338" s="8"/>
      <c r="O338" s="8"/>
      <c r="P338" s="8"/>
      <c r="Q338" s="8"/>
      <c r="R338" s="8"/>
      <c r="S338" s="8"/>
      <c r="T338" s="8"/>
      <c r="U338" s="8"/>
      <c r="V338" s="8"/>
      <c r="W338" s="8"/>
      <c r="X338" s="8"/>
      <c r="Y338" s="8"/>
      <c r="Z338" s="8"/>
    </row>
    <row r="339" spans="1:26" ht="12.75" customHeight="1" x14ac:dyDescent="0.15">
      <c r="A339" s="8"/>
      <c r="B339" s="83"/>
      <c r="C339" s="34"/>
      <c r="D339" s="89"/>
      <c r="E339" s="35"/>
      <c r="F339" s="35"/>
      <c r="G339" s="35"/>
      <c r="H339" s="8"/>
      <c r="I339" s="8"/>
      <c r="J339" s="8"/>
      <c r="K339" s="8"/>
      <c r="L339" s="8"/>
      <c r="M339" s="8"/>
      <c r="N339" s="8"/>
      <c r="O339" s="8"/>
      <c r="P339" s="8"/>
      <c r="Q339" s="8"/>
      <c r="R339" s="8"/>
      <c r="S339" s="8"/>
      <c r="T339" s="8"/>
      <c r="U339" s="8"/>
      <c r="V339" s="8"/>
      <c r="W339" s="8"/>
      <c r="X339" s="8"/>
      <c r="Y339" s="8"/>
      <c r="Z339" s="8"/>
    </row>
    <row r="340" spans="1:26" ht="12.75" customHeight="1" x14ac:dyDescent="0.15">
      <c r="A340" s="8"/>
      <c r="B340" s="83"/>
      <c r="C340" s="34"/>
      <c r="D340" s="89"/>
      <c r="E340" s="35"/>
      <c r="F340" s="35"/>
      <c r="G340" s="35"/>
      <c r="H340" s="8"/>
      <c r="I340" s="8"/>
      <c r="J340" s="8"/>
      <c r="K340" s="8"/>
      <c r="L340" s="8"/>
      <c r="M340" s="8"/>
      <c r="N340" s="8"/>
      <c r="O340" s="8"/>
      <c r="P340" s="8"/>
      <c r="Q340" s="8"/>
      <c r="R340" s="8"/>
      <c r="S340" s="8"/>
      <c r="T340" s="8"/>
      <c r="U340" s="8"/>
      <c r="V340" s="8"/>
      <c r="W340" s="8"/>
      <c r="X340" s="8"/>
      <c r="Y340" s="8"/>
      <c r="Z340" s="8"/>
    </row>
    <row r="341" spans="1:26" ht="12.75" customHeight="1" x14ac:dyDescent="0.15">
      <c r="A341" s="8"/>
      <c r="B341" s="83"/>
      <c r="C341" s="34"/>
      <c r="D341" s="89"/>
      <c r="E341" s="35"/>
      <c r="F341" s="35"/>
      <c r="G341" s="35"/>
      <c r="H341" s="8"/>
      <c r="I341" s="8"/>
      <c r="J341" s="8"/>
      <c r="K341" s="8"/>
      <c r="L341" s="8"/>
      <c r="M341" s="8"/>
      <c r="N341" s="8"/>
      <c r="O341" s="8"/>
      <c r="P341" s="8"/>
      <c r="Q341" s="8"/>
      <c r="R341" s="8"/>
      <c r="S341" s="8"/>
      <c r="T341" s="8"/>
      <c r="U341" s="8"/>
      <c r="V341" s="8"/>
      <c r="W341" s="8"/>
      <c r="X341" s="8"/>
      <c r="Y341" s="8"/>
      <c r="Z341" s="8"/>
    </row>
    <row r="342" spans="1:26" ht="12.75" customHeight="1" x14ac:dyDescent="0.15">
      <c r="A342" s="8"/>
      <c r="B342" s="83"/>
      <c r="C342" s="34"/>
      <c r="D342" s="89"/>
      <c r="E342" s="35"/>
      <c r="F342" s="35"/>
      <c r="G342" s="35"/>
      <c r="H342" s="8"/>
      <c r="I342" s="8"/>
      <c r="J342" s="8"/>
      <c r="K342" s="8"/>
      <c r="L342" s="8"/>
      <c r="M342" s="8"/>
      <c r="N342" s="8"/>
      <c r="O342" s="8"/>
      <c r="P342" s="8"/>
      <c r="Q342" s="8"/>
      <c r="R342" s="8"/>
      <c r="S342" s="8"/>
      <c r="T342" s="8"/>
      <c r="U342" s="8"/>
      <c r="V342" s="8"/>
      <c r="W342" s="8"/>
      <c r="X342" s="8"/>
      <c r="Y342" s="8"/>
      <c r="Z342" s="8"/>
    </row>
    <row r="343" spans="1:26" ht="12.75" customHeight="1" x14ac:dyDescent="0.15">
      <c r="A343" s="8"/>
      <c r="B343" s="83"/>
      <c r="C343" s="34"/>
      <c r="D343" s="89"/>
      <c r="E343" s="35"/>
      <c r="F343" s="35"/>
      <c r="G343" s="35"/>
      <c r="H343" s="8"/>
      <c r="I343" s="8"/>
      <c r="J343" s="8"/>
      <c r="K343" s="8"/>
      <c r="L343" s="8"/>
      <c r="M343" s="8"/>
      <c r="N343" s="8"/>
      <c r="O343" s="8"/>
      <c r="P343" s="8"/>
      <c r="Q343" s="8"/>
      <c r="R343" s="8"/>
      <c r="S343" s="8"/>
      <c r="T343" s="8"/>
      <c r="U343" s="8"/>
      <c r="V343" s="8"/>
      <c r="W343" s="8"/>
      <c r="X343" s="8"/>
      <c r="Y343" s="8"/>
      <c r="Z343" s="8"/>
    </row>
    <row r="344" spans="1:26" ht="12.75" customHeight="1" x14ac:dyDescent="0.15">
      <c r="A344" s="8"/>
      <c r="B344" s="83"/>
      <c r="C344" s="34"/>
      <c r="D344" s="89"/>
      <c r="E344" s="35"/>
      <c r="F344" s="35"/>
      <c r="G344" s="35"/>
      <c r="H344" s="8"/>
      <c r="I344" s="8"/>
      <c r="J344" s="8"/>
      <c r="K344" s="8"/>
      <c r="L344" s="8"/>
      <c r="M344" s="8"/>
      <c r="N344" s="8"/>
      <c r="O344" s="8"/>
      <c r="P344" s="8"/>
      <c r="Q344" s="8"/>
      <c r="R344" s="8"/>
      <c r="S344" s="8"/>
      <c r="T344" s="8"/>
      <c r="U344" s="8"/>
      <c r="V344" s="8"/>
      <c r="W344" s="8"/>
      <c r="X344" s="8"/>
      <c r="Y344" s="8"/>
      <c r="Z344" s="8"/>
    </row>
    <row r="345" spans="1:26" ht="12.75" customHeight="1" x14ac:dyDescent="0.15">
      <c r="A345" s="8"/>
      <c r="B345" s="83"/>
      <c r="C345" s="34"/>
      <c r="D345" s="89"/>
      <c r="E345" s="35"/>
      <c r="F345" s="35"/>
      <c r="G345" s="35"/>
      <c r="H345" s="8"/>
      <c r="I345" s="8"/>
      <c r="J345" s="8"/>
      <c r="K345" s="8"/>
      <c r="L345" s="8"/>
      <c r="M345" s="8"/>
      <c r="N345" s="8"/>
      <c r="O345" s="8"/>
      <c r="P345" s="8"/>
      <c r="Q345" s="8"/>
      <c r="R345" s="8"/>
      <c r="S345" s="8"/>
      <c r="T345" s="8"/>
      <c r="U345" s="8"/>
      <c r="V345" s="8"/>
      <c r="W345" s="8"/>
      <c r="X345" s="8"/>
      <c r="Y345" s="8"/>
      <c r="Z345" s="8"/>
    </row>
    <row r="346" spans="1:26" ht="12.75" customHeight="1" x14ac:dyDescent="0.15">
      <c r="A346" s="8"/>
      <c r="B346" s="83"/>
      <c r="C346" s="34"/>
      <c r="D346" s="89"/>
      <c r="E346" s="35"/>
      <c r="F346" s="35"/>
      <c r="G346" s="35"/>
      <c r="H346" s="8"/>
      <c r="I346" s="8"/>
      <c r="J346" s="8"/>
      <c r="K346" s="8"/>
      <c r="L346" s="8"/>
      <c r="M346" s="8"/>
      <c r="N346" s="8"/>
      <c r="O346" s="8"/>
      <c r="P346" s="8"/>
      <c r="Q346" s="8"/>
      <c r="R346" s="8"/>
      <c r="S346" s="8"/>
      <c r="T346" s="8"/>
      <c r="U346" s="8"/>
      <c r="V346" s="8"/>
      <c r="W346" s="8"/>
      <c r="X346" s="8"/>
      <c r="Y346" s="8"/>
      <c r="Z346" s="8"/>
    </row>
    <row r="347" spans="1:26" ht="12.75" customHeight="1" x14ac:dyDescent="0.15">
      <c r="A347" s="8"/>
      <c r="B347" s="83"/>
      <c r="C347" s="34"/>
      <c r="D347" s="89"/>
      <c r="E347" s="35"/>
      <c r="F347" s="35"/>
      <c r="G347" s="35"/>
      <c r="H347" s="8"/>
      <c r="I347" s="8"/>
      <c r="J347" s="8"/>
      <c r="K347" s="8"/>
      <c r="L347" s="8"/>
      <c r="M347" s="8"/>
      <c r="N347" s="8"/>
      <c r="O347" s="8"/>
      <c r="P347" s="8"/>
      <c r="Q347" s="8"/>
      <c r="R347" s="8"/>
      <c r="S347" s="8"/>
      <c r="T347" s="8"/>
      <c r="U347" s="8"/>
      <c r="V347" s="8"/>
      <c r="W347" s="8"/>
      <c r="X347" s="8"/>
      <c r="Y347" s="8"/>
      <c r="Z347" s="8"/>
    </row>
    <row r="348" spans="1:26" ht="12.75" customHeight="1" x14ac:dyDescent="0.15">
      <c r="A348" s="8"/>
      <c r="B348" s="83"/>
      <c r="C348" s="34"/>
      <c r="D348" s="89"/>
      <c r="E348" s="35"/>
      <c r="F348" s="35"/>
      <c r="G348" s="35"/>
      <c r="H348" s="8"/>
      <c r="I348" s="8"/>
      <c r="J348" s="8"/>
      <c r="K348" s="8"/>
      <c r="L348" s="8"/>
      <c r="M348" s="8"/>
      <c r="N348" s="8"/>
      <c r="O348" s="8"/>
      <c r="P348" s="8"/>
      <c r="Q348" s="8"/>
      <c r="R348" s="8"/>
      <c r="S348" s="8"/>
      <c r="T348" s="8"/>
      <c r="U348" s="8"/>
      <c r="V348" s="8"/>
      <c r="W348" s="8"/>
      <c r="X348" s="8"/>
      <c r="Y348" s="8"/>
      <c r="Z348" s="8"/>
    </row>
    <row r="349" spans="1:26" ht="12.75" customHeight="1" x14ac:dyDescent="0.15">
      <c r="A349" s="8"/>
      <c r="B349" s="83"/>
      <c r="C349" s="34"/>
      <c r="D349" s="89"/>
      <c r="E349" s="35"/>
      <c r="F349" s="35"/>
      <c r="G349" s="35"/>
      <c r="H349" s="8"/>
      <c r="I349" s="8"/>
      <c r="J349" s="8"/>
      <c r="K349" s="8"/>
      <c r="L349" s="8"/>
      <c r="M349" s="8"/>
      <c r="N349" s="8"/>
      <c r="O349" s="8"/>
      <c r="P349" s="8"/>
      <c r="Q349" s="8"/>
      <c r="R349" s="8"/>
      <c r="S349" s="8"/>
      <c r="T349" s="8"/>
      <c r="U349" s="8"/>
      <c r="V349" s="8"/>
      <c r="W349" s="8"/>
      <c r="X349" s="8"/>
      <c r="Y349" s="8"/>
      <c r="Z349" s="8"/>
    </row>
    <row r="350" spans="1:26" ht="12.75" customHeight="1" x14ac:dyDescent="0.15">
      <c r="A350" s="8"/>
      <c r="B350" s="83"/>
      <c r="C350" s="34"/>
      <c r="D350" s="89"/>
      <c r="E350" s="35"/>
      <c r="F350" s="35"/>
      <c r="G350" s="35"/>
      <c r="H350" s="8"/>
      <c r="I350" s="8"/>
      <c r="J350" s="8"/>
      <c r="K350" s="8"/>
      <c r="L350" s="8"/>
      <c r="M350" s="8"/>
      <c r="N350" s="8"/>
      <c r="O350" s="8"/>
      <c r="P350" s="8"/>
      <c r="Q350" s="8"/>
      <c r="R350" s="8"/>
      <c r="S350" s="8"/>
      <c r="T350" s="8"/>
      <c r="U350" s="8"/>
      <c r="V350" s="8"/>
      <c r="W350" s="8"/>
      <c r="X350" s="8"/>
      <c r="Y350" s="8"/>
      <c r="Z350" s="8"/>
    </row>
    <row r="351" spans="1:26" ht="12.75" customHeight="1" x14ac:dyDescent="0.15">
      <c r="A351" s="8"/>
      <c r="B351" s="83"/>
      <c r="C351" s="34"/>
      <c r="D351" s="89"/>
      <c r="E351" s="35"/>
      <c r="F351" s="35"/>
      <c r="G351" s="35"/>
      <c r="H351" s="8"/>
      <c r="I351" s="8"/>
      <c r="J351" s="8"/>
      <c r="K351" s="8"/>
      <c r="L351" s="8"/>
      <c r="M351" s="8"/>
      <c r="N351" s="8"/>
      <c r="O351" s="8"/>
      <c r="P351" s="8"/>
      <c r="Q351" s="8"/>
      <c r="R351" s="8"/>
      <c r="S351" s="8"/>
      <c r="T351" s="8"/>
      <c r="U351" s="8"/>
      <c r="V351" s="8"/>
      <c r="W351" s="8"/>
      <c r="X351" s="8"/>
      <c r="Y351" s="8"/>
      <c r="Z351" s="8"/>
    </row>
    <row r="352" spans="1:26" ht="12.75" customHeight="1" x14ac:dyDescent="0.15">
      <c r="A352" s="8"/>
      <c r="B352" s="83"/>
      <c r="C352" s="34"/>
      <c r="D352" s="89"/>
      <c r="E352" s="35"/>
      <c r="F352" s="35"/>
      <c r="G352" s="35"/>
      <c r="H352" s="8"/>
      <c r="I352" s="8"/>
      <c r="J352" s="8"/>
      <c r="K352" s="8"/>
      <c r="L352" s="8"/>
      <c r="M352" s="8"/>
      <c r="N352" s="8"/>
      <c r="O352" s="8"/>
      <c r="P352" s="8"/>
      <c r="Q352" s="8"/>
      <c r="R352" s="8"/>
      <c r="S352" s="8"/>
      <c r="T352" s="8"/>
      <c r="U352" s="8"/>
      <c r="V352" s="8"/>
      <c r="W352" s="8"/>
      <c r="X352" s="8"/>
      <c r="Y352" s="8"/>
      <c r="Z352" s="8"/>
    </row>
    <row r="353" spans="1:26" ht="12.75" customHeight="1" x14ac:dyDescent="0.15">
      <c r="A353" s="8"/>
      <c r="B353" s="83"/>
      <c r="C353" s="34"/>
      <c r="D353" s="89"/>
      <c r="E353" s="35"/>
      <c r="F353" s="35"/>
      <c r="G353" s="35"/>
      <c r="H353" s="8"/>
      <c r="I353" s="8"/>
      <c r="J353" s="8"/>
      <c r="K353" s="8"/>
      <c r="L353" s="8"/>
      <c r="M353" s="8"/>
      <c r="N353" s="8"/>
      <c r="O353" s="8"/>
      <c r="P353" s="8"/>
      <c r="Q353" s="8"/>
      <c r="R353" s="8"/>
      <c r="S353" s="8"/>
      <c r="T353" s="8"/>
      <c r="U353" s="8"/>
      <c r="V353" s="8"/>
      <c r="W353" s="8"/>
      <c r="X353" s="8"/>
      <c r="Y353" s="8"/>
      <c r="Z353" s="8"/>
    </row>
    <row r="354" spans="1:26" ht="12.75" customHeight="1" x14ac:dyDescent="0.15">
      <c r="A354" s="8"/>
      <c r="B354" s="83"/>
      <c r="C354" s="34"/>
      <c r="D354" s="89"/>
      <c r="E354" s="35"/>
      <c r="F354" s="35"/>
      <c r="G354" s="35"/>
      <c r="H354" s="8"/>
      <c r="I354" s="8"/>
      <c r="J354" s="8"/>
      <c r="K354" s="8"/>
      <c r="L354" s="8"/>
      <c r="M354" s="8"/>
      <c r="N354" s="8"/>
      <c r="O354" s="8"/>
      <c r="P354" s="8"/>
      <c r="Q354" s="8"/>
      <c r="R354" s="8"/>
      <c r="S354" s="8"/>
      <c r="T354" s="8"/>
      <c r="U354" s="8"/>
      <c r="V354" s="8"/>
      <c r="W354" s="8"/>
      <c r="X354" s="8"/>
      <c r="Y354" s="8"/>
      <c r="Z354" s="8"/>
    </row>
    <row r="355" spans="1:26" ht="12.75" customHeight="1" x14ac:dyDescent="0.15">
      <c r="A355" s="8"/>
      <c r="B355" s="83"/>
      <c r="C355" s="34"/>
      <c r="D355" s="89"/>
      <c r="E355" s="35"/>
      <c r="F355" s="35"/>
      <c r="G355" s="35"/>
      <c r="H355" s="8"/>
      <c r="I355" s="8"/>
      <c r="J355" s="8"/>
      <c r="K355" s="8"/>
      <c r="L355" s="8"/>
      <c r="M355" s="8"/>
      <c r="N355" s="8"/>
      <c r="O355" s="8"/>
      <c r="P355" s="8"/>
      <c r="Q355" s="8"/>
      <c r="R355" s="8"/>
      <c r="S355" s="8"/>
      <c r="T355" s="8"/>
      <c r="U355" s="8"/>
      <c r="V355" s="8"/>
      <c r="W355" s="8"/>
      <c r="X355" s="8"/>
      <c r="Y355" s="8"/>
      <c r="Z355" s="8"/>
    </row>
    <row r="356" spans="1:26" ht="12.75" customHeight="1" x14ac:dyDescent="0.15">
      <c r="A356" s="8"/>
      <c r="B356" s="83"/>
      <c r="C356" s="34"/>
      <c r="D356" s="89"/>
      <c r="E356" s="35"/>
      <c r="F356" s="35"/>
      <c r="G356" s="35"/>
      <c r="H356" s="8"/>
      <c r="I356" s="8"/>
      <c r="J356" s="8"/>
      <c r="K356" s="8"/>
      <c r="L356" s="8"/>
      <c r="M356" s="8"/>
      <c r="N356" s="8"/>
      <c r="O356" s="8"/>
      <c r="P356" s="8"/>
      <c r="Q356" s="8"/>
      <c r="R356" s="8"/>
      <c r="S356" s="8"/>
      <c r="T356" s="8"/>
      <c r="U356" s="8"/>
      <c r="V356" s="8"/>
      <c r="W356" s="8"/>
      <c r="X356" s="8"/>
      <c r="Y356" s="8"/>
      <c r="Z356" s="8"/>
    </row>
    <row r="357" spans="1:26" ht="12.75" customHeight="1" x14ac:dyDescent="0.15">
      <c r="A357" s="8"/>
      <c r="B357" s="83"/>
      <c r="C357" s="34"/>
      <c r="D357" s="89"/>
      <c r="E357" s="35"/>
      <c r="F357" s="35"/>
      <c r="G357" s="35"/>
      <c r="H357" s="8"/>
      <c r="I357" s="8"/>
      <c r="J357" s="8"/>
      <c r="K357" s="8"/>
      <c r="L357" s="8"/>
      <c r="M357" s="8"/>
      <c r="N357" s="8"/>
      <c r="O357" s="8"/>
      <c r="P357" s="8"/>
      <c r="Q357" s="8"/>
      <c r="R357" s="8"/>
      <c r="S357" s="8"/>
      <c r="T357" s="8"/>
      <c r="U357" s="8"/>
      <c r="V357" s="8"/>
      <c r="W357" s="8"/>
      <c r="X357" s="8"/>
      <c r="Y357" s="8"/>
      <c r="Z357" s="8"/>
    </row>
    <row r="358" spans="1:26" ht="12.75" customHeight="1" x14ac:dyDescent="0.15">
      <c r="A358" s="8"/>
      <c r="B358" s="83"/>
      <c r="C358" s="34"/>
      <c r="D358" s="89"/>
      <c r="E358" s="35"/>
      <c r="F358" s="35"/>
      <c r="G358" s="35"/>
      <c r="H358" s="8"/>
      <c r="I358" s="8"/>
      <c r="J358" s="8"/>
      <c r="K358" s="8"/>
      <c r="L358" s="8"/>
      <c r="M358" s="8"/>
      <c r="N358" s="8"/>
      <c r="O358" s="8"/>
      <c r="P358" s="8"/>
      <c r="Q358" s="8"/>
      <c r="R358" s="8"/>
      <c r="S358" s="8"/>
      <c r="T358" s="8"/>
      <c r="U358" s="8"/>
      <c r="V358" s="8"/>
      <c r="W358" s="8"/>
      <c r="X358" s="8"/>
      <c r="Y358" s="8"/>
      <c r="Z358" s="8"/>
    </row>
    <row r="359" spans="1:26" ht="12.75" customHeight="1" x14ac:dyDescent="0.15">
      <c r="A359" s="8"/>
      <c r="B359" s="83"/>
      <c r="C359" s="34"/>
      <c r="D359" s="89"/>
      <c r="E359" s="35"/>
      <c r="F359" s="35"/>
      <c r="G359" s="35"/>
      <c r="H359" s="8"/>
      <c r="I359" s="8"/>
      <c r="J359" s="8"/>
      <c r="K359" s="8"/>
      <c r="L359" s="8"/>
      <c r="M359" s="8"/>
      <c r="N359" s="8"/>
      <c r="O359" s="8"/>
      <c r="P359" s="8"/>
      <c r="Q359" s="8"/>
      <c r="R359" s="8"/>
      <c r="S359" s="8"/>
      <c r="T359" s="8"/>
      <c r="U359" s="8"/>
      <c r="V359" s="8"/>
      <c r="W359" s="8"/>
      <c r="X359" s="8"/>
      <c r="Y359" s="8"/>
      <c r="Z359" s="8"/>
    </row>
    <row r="360" spans="1:26" ht="12.75" customHeight="1" x14ac:dyDescent="0.15">
      <c r="A360" s="8"/>
      <c r="B360" s="83"/>
      <c r="C360" s="34"/>
      <c r="D360" s="89"/>
      <c r="E360" s="35"/>
      <c r="F360" s="35"/>
      <c r="G360" s="35"/>
      <c r="H360" s="8"/>
      <c r="I360" s="8"/>
      <c r="J360" s="8"/>
      <c r="K360" s="8"/>
      <c r="L360" s="8"/>
      <c r="M360" s="8"/>
      <c r="N360" s="8"/>
      <c r="O360" s="8"/>
      <c r="P360" s="8"/>
      <c r="Q360" s="8"/>
      <c r="R360" s="8"/>
      <c r="S360" s="8"/>
      <c r="T360" s="8"/>
      <c r="U360" s="8"/>
      <c r="V360" s="8"/>
      <c r="W360" s="8"/>
      <c r="X360" s="8"/>
      <c r="Y360" s="8"/>
      <c r="Z360" s="8"/>
    </row>
    <row r="361" spans="1:26" ht="12.75" customHeight="1" x14ac:dyDescent="0.15">
      <c r="A361" s="8"/>
      <c r="B361" s="83"/>
      <c r="C361" s="34"/>
      <c r="D361" s="89"/>
      <c r="E361" s="35"/>
      <c r="F361" s="35"/>
      <c r="G361" s="35"/>
      <c r="H361" s="8"/>
      <c r="I361" s="8"/>
      <c r="J361" s="8"/>
      <c r="K361" s="8"/>
      <c r="L361" s="8"/>
      <c r="M361" s="8"/>
      <c r="N361" s="8"/>
      <c r="O361" s="8"/>
      <c r="P361" s="8"/>
      <c r="Q361" s="8"/>
      <c r="R361" s="8"/>
      <c r="S361" s="8"/>
      <c r="T361" s="8"/>
      <c r="U361" s="8"/>
      <c r="V361" s="8"/>
      <c r="W361" s="8"/>
      <c r="X361" s="8"/>
      <c r="Y361" s="8"/>
      <c r="Z361" s="8"/>
    </row>
    <row r="362" spans="1:26" ht="12.75" customHeight="1" x14ac:dyDescent="0.15">
      <c r="A362" s="8"/>
      <c r="B362" s="83"/>
      <c r="C362" s="34"/>
      <c r="D362" s="89"/>
      <c r="E362" s="35"/>
      <c r="F362" s="35"/>
      <c r="G362" s="35"/>
      <c r="H362" s="8"/>
      <c r="I362" s="8"/>
      <c r="J362" s="8"/>
      <c r="K362" s="8"/>
      <c r="L362" s="8"/>
      <c r="M362" s="8"/>
      <c r="N362" s="8"/>
      <c r="O362" s="8"/>
      <c r="P362" s="8"/>
      <c r="Q362" s="8"/>
      <c r="R362" s="8"/>
      <c r="S362" s="8"/>
      <c r="T362" s="8"/>
      <c r="U362" s="8"/>
      <c r="V362" s="8"/>
      <c r="W362" s="8"/>
      <c r="X362" s="8"/>
      <c r="Y362" s="8"/>
      <c r="Z362" s="8"/>
    </row>
    <row r="363" spans="1:26" ht="12.75" customHeight="1" x14ac:dyDescent="0.15">
      <c r="A363" s="8"/>
      <c r="B363" s="83"/>
      <c r="C363" s="34"/>
      <c r="D363" s="89"/>
      <c r="E363" s="35"/>
      <c r="F363" s="35"/>
      <c r="G363" s="35"/>
      <c r="H363" s="8"/>
      <c r="I363" s="8"/>
      <c r="J363" s="8"/>
      <c r="K363" s="8"/>
      <c r="L363" s="8"/>
      <c r="M363" s="8"/>
      <c r="N363" s="8"/>
      <c r="O363" s="8"/>
      <c r="P363" s="8"/>
      <c r="Q363" s="8"/>
      <c r="R363" s="8"/>
      <c r="S363" s="8"/>
      <c r="T363" s="8"/>
      <c r="U363" s="8"/>
      <c r="V363" s="8"/>
      <c r="W363" s="8"/>
      <c r="X363" s="8"/>
      <c r="Y363" s="8"/>
      <c r="Z363" s="8"/>
    </row>
    <row r="364" spans="1:26" ht="12.75" customHeight="1" x14ac:dyDescent="0.15">
      <c r="A364" s="8"/>
      <c r="B364" s="83"/>
      <c r="C364" s="34"/>
      <c r="D364" s="89"/>
      <c r="E364" s="35"/>
      <c r="F364" s="35"/>
      <c r="G364" s="35"/>
      <c r="H364" s="8"/>
      <c r="I364" s="8"/>
      <c r="J364" s="8"/>
      <c r="K364" s="8"/>
      <c r="L364" s="8"/>
      <c r="M364" s="8"/>
      <c r="N364" s="8"/>
      <c r="O364" s="8"/>
      <c r="P364" s="8"/>
      <c r="Q364" s="8"/>
      <c r="R364" s="8"/>
      <c r="S364" s="8"/>
      <c r="T364" s="8"/>
      <c r="U364" s="8"/>
      <c r="V364" s="8"/>
      <c r="W364" s="8"/>
      <c r="X364" s="8"/>
      <c r="Y364" s="8"/>
      <c r="Z364" s="8"/>
    </row>
    <row r="365" spans="1:26" ht="12.75" customHeight="1" x14ac:dyDescent="0.15">
      <c r="A365" s="8"/>
      <c r="B365" s="83"/>
      <c r="C365" s="34"/>
      <c r="D365" s="89"/>
      <c r="E365" s="35"/>
      <c r="F365" s="35"/>
      <c r="G365" s="35"/>
      <c r="H365" s="8"/>
      <c r="I365" s="8"/>
      <c r="J365" s="8"/>
      <c r="K365" s="8"/>
      <c r="L365" s="8"/>
      <c r="M365" s="8"/>
      <c r="N365" s="8"/>
      <c r="O365" s="8"/>
      <c r="P365" s="8"/>
      <c r="Q365" s="8"/>
      <c r="R365" s="8"/>
      <c r="S365" s="8"/>
      <c r="T365" s="8"/>
      <c r="U365" s="8"/>
      <c r="V365" s="8"/>
      <c r="W365" s="8"/>
      <c r="X365" s="8"/>
      <c r="Y365" s="8"/>
      <c r="Z365" s="8"/>
    </row>
    <row r="366" spans="1:26" ht="12.75" customHeight="1" x14ac:dyDescent="0.15">
      <c r="A366" s="8"/>
      <c r="B366" s="83"/>
      <c r="C366" s="34"/>
      <c r="D366" s="89"/>
      <c r="E366" s="35"/>
      <c r="F366" s="35"/>
      <c r="G366" s="35"/>
      <c r="H366" s="8"/>
      <c r="I366" s="8"/>
      <c r="J366" s="8"/>
      <c r="K366" s="8"/>
      <c r="L366" s="8"/>
      <c r="M366" s="8"/>
      <c r="N366" s="8"/>
      <c r="O366" s="8"/>
      <c r="P366" s="8"/>
      <c r="Q366" s="8"/>
      <c r="R366" s="8"/>
      <c r="S366" s="8"/>
      <c r="T366" s="8"/>
      <c r="U366" s="8"/>
      <c r="V366" s="8"/>
      <c r="W366" s="8"/>
      <c r="X366" s="8"/>
      <c r="Y366" s="8"/>
      <c r="Z366" s="8"/>
    </row>
    <row r="367" spans="1:26" ht="12.75" customHeight="1" x14ac:dyDescent="0.15">
      <c r="A367" s="8"/>
      <c r="B367" s="83"/>
      <c r="C367" s="34"/>
      <c r="D367" s="89"/>
      <c r="E367" s="35"/>
      <c r="F367" s="35"/>
      <c r="G367" s="35"/>
      <c r="H367" s="8"/>
      <c r="I367" s="8"/>
      <c r="J367" s="8"/>
      <c r="K367" s="8"/>
      <c r="L367" s="8"/>
      <c r="M367" s="8"/>
      <c r="N367" s="8"/>
      <c r="O367" s="8"/>
      <c r="P367" s="8"/>
      <c r="Q367" s="8"/>
      <c r="R367" s="8"/>
      <c r="S367" s="8"/>
      <c r="T367" s="8"/>
      <c r="U367" s="8"/>
      <c r="V367" s="8"/>
      <c r="W367" s="8"/>
      <c r="X367" s="8"/>
      <c r="Y367" s="8"/>
      <c r="Z367" s="8"/>
    </row>
    <row r="368" spans="1:26" ht="12.75" customHeight="1" x14ac:dyDescent="0.15">
      <c r="A368" s="8"/>
      <c r="B368" s="83"/>
      <c r="C368" s="34"/>
      <c r="D368" s="89"/>
      <c r="E368" s="35"/>
      <c r="F368" s="35"/>
      <c r="G368" s="35"/>
      <c r="H368" s="8"/>
      <c r="I368" s="8"/>
      <c r="J368" s="8"/>
      <c r="K368" s="8"/>
      <c r="L368" s="8"/>
      <c r="M368" s="8"/>
      <c r="N368" s="8"/>
      <c r="O368" s="8"/>
      <c r="P368" s="8"/>
      <c r="Q368" s="8"/>
      <c r="R368" s="8"/>
      <c r="S368" s="8"/>
      <c r="T368" s="8"/>
      <c r="U368" s="8"/>
      <c r="V368" s="8"/>
      <c r="W368" s="8"/>
      <c r="X368" s="8"/>
      <c r="Y368" s="8"/>
      <c r="Z368" s="8"/>
    </row>
    <row r="369" spans="1:26" ht="12.75" customHeight="1" x14ac:dyDescent="0.15">
      <c r="A369" s="8"/>
      <c r="B369" s="83"/>
      <c r="C369" s="34"/>
      <c r="D369" s="89"/>
      <c r="E369" s="35"/>
      <c r="F369" s="35"/>
      <c r="G369" s="35"/>
      <c r="H369" s="8"/>
      <c r="I369" s="8"/>
      <c r="J369" s="8"/>
      <c r="K369" s="8"/>
      <c r="L369" s="8"/>
      <c r="M369" s="8"/>
      <c r="N369" s="8"/>
      <c r="O369" s="8"/>
      <c r="P369" s="8"/>
      <c r="Q369" s="8"/>
      <c r="R369" s="8"/>
      <c r="S369" s="8"/>
      <c r="T369" s="8"/>
      <c r="U369" s="8"/>
      <c r="V369" s="8"/>
      <c r="W369" s="8"/>
      <c r="X369" s="8"/>
      <c r="Y369" s="8"/>
      <c r="Z369" s="8"/>
    </row>
    <row r="370" spans="1:26" ht="12.75" customHeight="1" x14ac:dyDescent="0.15">
      <c r="A370" s="8"/>
      <c r="B370" s="83"/>
      <c r="C370" s="34"/>
      <c r="D370" s="89"/>
      <c r="E370" s="35"/>
      <c r="F370" s="35"/>
      <c r="G370" s="35"/>
      <c r="H370" s="8"/>
      <c r="I370" s="8"/>
      <c r="J370" s="8"/>
      <c r="K370" s="8"/>
      <c r="L370" s="8"/>
      <c r="M370" s="8"/>
      <c r="N370" s="8"/>
      <c r="O370" s="8"/>
      <c r="P370" s="8"/>
      <c r="Q370" s="8"/>
      <c r="R370" s="8"/>
      <c r="S370" s="8"/>
      <c r="T370" s="8"/>
      <c r="U370" s="8"/>
      <c r="V370" s="8"/>
      <c r="W370" s="8"/>
      <c r="X370" s="8"/>
      <c r="Y370" s="8"/>
      <c r="Z370" s="8"/>
    </row>
    <row r="371" spans="1:26" ht="12.75" customHeight="1" x14ac:dyDescent="0.15">
      <c r="A371" s="8"/>
      <c r="B371" s="83"/>
      <c r="C371" s="34"/>
      <c r="D371" s="89"/>
      <c r="E371" s="35"/>
      <c r="F371" s="35"/>
      <c r="G371" s="35"/>
      <c r="H371" s="8"/>
      <c r="I371" s="8"/>
      <c r="J371" s="8"/>
      <c r="K371" s="8"/>
      <c r="L371" s="8"/>
      <c r="M371" s="8"/>
      <c r="N371" s="8"/>
      <c r="O371" s="8"/>
      <c r="P371" s="8"/>
      <c r="Q371" s="8"/>
      <c r="R371" s="8"/>
      <c r="S371" s="8"/>
      <c r="T371" s="8"/>
      <c r="U371" s="8"/>
      <c r="V371" s="8"/>
      <c r="W371" s="8"/>
      <c r="X371" s="8"/>
      <c r="Y371" s="8"/>
      <c r="Z371" s="8"/>
    </row>
    <row r="372" spans="1:26" ht="12.75" customHeight="1" x14ac:dyDescent="0.15">
      <c r="A372" s="8"/>
      <c r="B372" s="83"/>
      <c r="C372" s="34"/>
      <c r="D372" s="89"/>
      <c r="E372" s="35"/>
      <c r="F372" s="35"/>
      <c r="G372" s="35"/>
      <c r="H372" s="8"/>
      <c r="I372" s="8"/>
      <c r="J372" s="8"/>
      <c r="K372" s="8"/>
      <c r="L372" s="8"/>
      <c r="M372" s="8"/>
      <c r="N372" s="8"/>
      <c r="O372" s="8"/>
      <c r="P372" s="8"/>
      <c r="Q372" s="8"/>
      <c r="R372" s="8"/>
      <c r="S372" s="8"/>
      <c r="T372" s="8"/>
      <c r="U372" s="8"/>
      <c r="V372" s="8"/>
      <c r="W372" s="8"/>
      <c r="X372" s="8"/>
      <c r="Y372" s="8"/>
      <c r="Z372" s="8"/>
    </row>
    <row r="373" spans="1:26" ht="12.75" customHeight="1" x14ac:dyDescent="0.15">
      <c r="A373" s="8"/>
      <c r="B373" s="83"/>
      <c r="C373" s="34"/>
      <c r="D373" s="89"/>
      <c r="E373" s="35"/>
      <c r="F373" s="35"/>
      <c r="G373" s="35"/>
      <c r="H373" s="8"/>
      <c r="I373" s="8"/>
      <c r="J373" s="8"/>
      <c r="K373" s="8"/>
      <c r="L373" s="8"/>
      <c r="M373" s="8"/>
      <c r="N373" s="8"/>
      <c r="O373" s="8"/>
      <c r="P373" s="8"/>
      <c r="Q373" s="8"/>
      <c r="R373" s="8"/>
      <c r="S373" s="8"/>
      <c r="T373" s="8"/>
      <c r="U373" s="8"/>
      <c r="V373" s="8"/>
      <c r="W373" s="8"/>
      <c r="X373" s="8"/>
      <c r="Y373" s="8"/>
      <c r="Z373" s="8"/>
    </row>
    <row r="374" spans="1:26" ht="12.75" customHeight="1" x14ac:dyDescent="0.15">
      <c r="A374" s="8"/>
      <c r="B374" s="83"/>
      <c r="C374" s="34"/>
      <c r="D374" s="89"/>
      <c r="E374" s="35"/>
      <c r="F374" s="35"/>
      <c r="G374" s="35"/>
      <c r="H374" s="8"/>
      <c r="I374" s="8"/>
      <c r="J374" s="8"/>
      <c r="K374" s="8"/>
      <c r="L374" s="8"/>
      <c r="M374" s="8"/>
      <c r="N374" s="8"/>
      <c r="O374" s="8"/>
      <c r="P374" s="8"/>
      <c r="Q374" s="8"/>
      <c r="R374" s="8"/>
      <c r="S374" s="8"/>
      <c r="T374" s="8"/>
      <c r="U374" s="8"/>
      <c r="V374" s="8"/>
      <c r="W374" s="8"/>
      <c r="X374" s="8"/>
      <c r="Y374" s="8"/>
      <c r="Z374" s="8"/>
    </row>
    <row r="375" spans="1:26" ht="12.75" customHeight="1" x14ac:dyDescent="0.15">
      <c r="A375" s="8"/>
      <c r="B375" s="83"/>
      <c r="C375" s="34"/>
      <c r="D375" s="89"/>
      <c r="E375" s="35"/>
      <c r="F375" s="35"/>
      <c r="G375" s="35"/>
      <c r="H375" s="8"/>
      <c r="I375" s="8"/>
      <c r="J375" s="8"/>
      <c r="K375" s="8"/>
      <c r="L375" s="8"/>
      <c r="M375" s="8"/>
      <c r="N375" s="8"/>
      <c r="O375" s="8"/>
      <c r="P375" s="8"/>
      <c r="Q375" s="8"/>
      <c r="R375" s="8"/>
      <c r="S375" s="8"/>
      <c r="T375" s="8"/>
      <c r="U375" s="8"/>
      <c r="V375" s="8"/>
      <c r="W375" s="8"/>
      <c r="X375" s="8"/>
      <c r="Y375" s="8"/>
      <c r="Z375" s="8"/>
    </row>
    <row r="376" spans="1:26" ht="12.75" customHeight="1" x14ac:dyDescent="0.15">
      <c r="A376" s="8"/>
      <c r="B376" s="83"/>
      <c r="C376" s="34"/>
      <c r="D376" s="89"/>
      <c r="E376" s="35"/>
      <c r="F376" s="35"/>
      <c r="G376" s="35"/>
      <c r="H376" s="8"/>
      <c r="I376" s="8"/>
      <c r="J376" s="8"/>
      <c r="K376" s="8"/>
      <c r="L376" s="8"/>
      <c r="M376" s="8"/>
      <c r="N376" s="8"/>
      <c r="O376" s="8"/>
      <c r="P376" s="8"/>
      <c r="Q376" s="8"/>
      <c r="R376" s="8"/>
      <c r="S376" s="8"/>
      <c r="T376" s="8"/>
      <c r="U376" s="8"/>
      <c r="V376" s="8"/>
      <c r="W376" s="8"/>
      <c r="X376" s="8"/>
      <c r="Y376" s="8"/>
      <c r="Z376" s="8"/>
    </row>
    <row r="377" spans="1:26" ht="12.75" customHeight="1" x14ac:dyDescent="0.15">
      <c r="A377" s="8"/>
      <c r="B377" s="83"/>
      <c r="C377" s="34"/>
      <c r="D377" s="89"/>
      <c r="E377" s="35"/>
      <c r="F377" s="35"/>
      <c r="G377" s="35"/>
      <c r="H377" s="8"/>
      <c r="I377" s="8"/>
      <c r="J377" s="8"/>
      <c r="K377" s="8"/>
      <c r="L377" s="8"/>
      <c r="M377" s="8"/>
      <c r="N377" s="8"/>
      <c r="O377" s="8"/>
      <c r="P377" s="8"/>
      <c r="Q377" s="8"/>
      <c r="R377" s="8"/>
      <c r="S377" s="8"/>
      <c r="T377" s="8"/>
      <c r="U377" s="8"/>
      <c r="V377" s="8"/>
      <c r="W377" s="8"/>
      <c r="X377" s="8"/>
      <c r="Y377" s="8"/>
      <c r="Z377" s="8"/>
    </row>
    <row r="378" spans="1:26" ht="12.75" customHeight="1" x14ac:dyDescent="0.15">
      <c r="A378" s="8"/>
      <c r="B378" s="83"/>
      <c r="C378" s="34"/>
      <c r="D378" s="89"/>
      <c r="E378" s="35"/>
      <c r="F378" s="35"/>
      <c r="G378" s="35"/>
      <c r="H378" s="8"/>
      <c r="I378" s="8"/>
      <c r="J378" s="8"/>
      <c r="K378" s="8"/>
      <c r="L378" s="8"/>
      <c r="M378" s="8"/>
      <c r="N378" s="8"/>
      <c r="O378" s="8"/>
      <c r="P378" s="8"/>
      <c r="Q378" s="8"/>
      <c r="R378" s="8"/>
      <c r="S378" s="8"/>
      <c r="T378" s="8"/>
      <c r="U378" s="8"/>
      <c r="V378" s="8"/>
      <c r="W378" s="8"/>
      <c r="X378" s="8"/>
      <c r="Y378" s="8"/>
      <c r="Z378" s="8"/>
    </row>
    <row r="379" spans="1:26" ht="12.75" customHeight="1" x14ac:dyDescent="0.15">
      <c r="A379" s="8"/>
      <c r="B379" s="83"/>
      <c r="C379" s="34"/>
      <c r="D379" s="89"/>
      <c r="E379" s="35"/>
      <c r="F379" s="35"/>
      <c r="G379" s="35"/>
      <c r="H379" s="8"/>
      <c r="I379" s="8"/>
      <c r="J379" s="8"/>
      <c r="K379" s="8"/>
      <c r="L379" s="8"/>
      <c r="M379" s="8"/>
      <c r="N379" s="8"/>
      <c r="O379" s="8"/>
      <c r="P379" s="8"/>
      <c r="Q379" s="8"/>
      <c r="R379" s="8"/>
      <c r="S379" s="8"/>
      <c r="T379" s="8"/>
      <c r="U379" s="8"/>
      <c r="V379" s="8"/>
      <c r="W379" s="8"/>
      <c r="X379" s="8"/>
      <c r="Y379" s="8"/>
      <c r="Z379" s="8"/>
    </row>
    <row r="380" spans="1:26" ht="12.75" customHeight="1" x14ac:dyDescent="0.15">
      <c r="A380" s="8"/>
      <c r="B380" s="83"/>
      <c r="C380" s="34"/>
      <c r="D380" s="89"/>
      <c r="E380" s="35"/>
      <c r="F380" s="35"/>
      <c r="G380" s="35"/>
      <c r="H380" s="8"/>
      <c r="I380" s="8"/>
      <c r="J380" s="8"/>
      <c r="K380" s="8"/>
      <c r="L380" s="8"/>
      <c r="M380" s="8"/>
      <c r="N380" s="8"/>
      <c r="O380" s="8"/>
      <c r="P380" s="8"/>
      <c r="Q380" s="8"/>
      <c r="R380" s="8"/>
      <c r="S380" s="8"/>
      <c r="T380" s="8"/>
      <c r="U380" s="8"/>
      <c r="V380" s="8"/>
      <c r="W380" s="8"/>
      <c r="X380" s="8"/>
      <c r="Y380" s="8"/>
      <c r="Z380" s="8"/>
    </row>
    <row r="381" spans="1:26" ht="12.75" customHeight="1" x14ac:dyDescent="0.15">
      <c r="A381" s="8"/>
      <c r="B381" s="83"/>
      <c r="C381" s="34"/>
      <c r="D381" s="89"/>
      <c r="E381" s="35"/>
      <c r="F381" s="35"/>
      <c r="G381" s="35"/>
      <c r="H381" s="8"/>
      <c r="I381" s="8"/>
      <c r="J381" s="8"/>
      <c r="K381" s="8"/>
      <c r="L381" s="8"/>
      <c r="M381" s="8"/>
      <c r="N381" s="8"/>
      <c r="O381" s="8"/>
      <c r="P381" s="8"/>
      <c r="Q381" s="8"/>
      <c r="R381" s="8"/>
      <c r="S381" s="8"/>
      <c r="T381" s="8"/>
      <c r="U381" s="8"/>
      <c r="V381" s="8"/>
      <c r="W381" s="8"/>
      <c r="X381" s="8"/>
      <c r="Y381" s="8"/>
      <c r="Z381" s="8"/>
    </row>
    <row r="382" spans="1:26" ht="12.75" customHeight="1" x14ac:dyDescent="0.15">
      <c r="A382" s="8"/>
      <c r="B382" s="83"/>
      <c r="C382" s="34"/>
      <c r="D382" s="89"/>
      <c r="E382" s="35"/>
      <c r="F382" s="35"/>
      <c r="G382" s="35"/>
      <c r="H382" s="8"/>
      <c r="I382" s="8"/>
      <c r="J382" s="8"/>
      <c r="K382" s="8"/>
      <c r="L382" s="8"/>
      <c r="M382" s="8"/>
      <c r="N382" s="8"/>
      <c r="O382" s="8"/>
      <c r="P382" s="8"/>
      <c r="Q382" s="8"/>
      <c r="R382" s="8"/>
      <c r="S382" s="8"/>
      <c r="T382" s="8"/>
      <c r="U382" s="8"/>
      <c r="V382" s="8"/>
      <c r="W382" s="8"/>
      <c r="X382" s="8"/>
      <c r="Y382" s="8"/>
      <c r="Z382" s="8"/>
    </row>
    <row r="383" spans="1:26" ht="12.75" customHeight="1" x14ac:dyDescent="0.15">
      <c r="A383" s="8"/>
      <c r="B383" s="83"/>
      <c r="C383" s="34"/>
      <c r="D383" s="89"/>
      <c r="E383" s="35"/>
      <c r="F383" s="35"/>
      <c r="G383" s="35"/>
      <c r="H383" s="8"/>
      <c r="I383" s="8"/>
      <c r="J383" s="8"/>
      <c r="K383" s="8"/>
      <c r="L383" s="8"/>
      <c r="M383" s="8"/>
      <c r="N383" s="8"/>
      <c r="O383" s="8"/>
      <c r="P383" s="8"/>
      <c r="Q383" s="8"/>
      <c r="R383" s="8"/>
      <c r="S383" s="8"/>
      <c r="T383" s="8"/>
      <c r="U383" s="8"/>
      <c r="V383" s="8"/>
      <c r="W383" s="8"/>
      <c r="X383" s="8"/>
      <c r="Y383" s="8"/>
      <c r="Z383" s="8"/>
    </row>
    <row r="384" spans="1:26" ht="12.75" customHeight="1" x14ac:dyDescent="0.15">
      <c r="A384" s="8"/>
      <c r="B384" s="83"/>
      <c r="C384" s="34"/>
      <c r="D384" s="89"/>
      <c r="E384" s="35"/>
      <c r="F384" s="35"/>
      <c r="G384" s="35"/>
      <c r="H384" s="8"/>
      <c r="I384" s="8"/>
      <c r="J384" s="8"/>
      <c r="K384" s="8"/>
      <c r="L384" s="8"/>
      <c r="M384" s="8"/>
      <c r="N384" s="8"/>
      <c r="O384" s="8"/>
      <c r="P384" s="8"/>
      <c r="Q384" s="8"/>
      <c r="R384" s="8"/>
      <c r="S384" s="8"/>
      <c r="T384" s="8"/>
      <c r="U384" s="8"/>
      <c r="V384" s="8"/>
      <c r="W384" s="8"/>
      <c r="X384" s="8"/>
      <c r="Y384" s="8"/>
      <c r="Z384" s="8"/>
    </row>
    <row r="385" spans="1:26" ht="12.75" customHeight="1" x14ac:dyDescent="0.15">
      <c r="A385" s="8"/>
      <c r="B385" s="83"/>
      <c r="C385" s="34"/>
      <c r="D385" s="89"/>
      <c r="E385" s="35"/>
      <c r="F385" s="35"/>
      <c r="G385" s="35"/>
      <c r="H385" s="8"/>
      <c r="I385" s="8"/>
      <c r="J385" s="8"/>
      <c r="K385" s="8"/>
      <c r="L385" s="8"/>
      <c r="M385" s="8"/>
      <c r="N385" s="8"/>
      <c r="O385" s="8"/>
      <c r="P385" s="8"/>
      <c r="Q385" s="8"/>
      <c r="R385" s="8"/>
      <c r="S385" s="8"/>
      <c r="T385" s="8"/>
      <c r="U385" s="8"/>
      <c r="V385" s="8"/>
      <c r="W385" s="8"/>
      <c r="X385" s="8"/>
      <c r="Y385" s="8"/>
      <c r="Z385" s="8"/>
    </row>
    <row r="386" spans="1:26" ht="12.75" customHeight="1" x14ac:dyDescent="0.15">
      <c r="A386" s="8"/>
      <c r="B386" s="83"/>
      <c r="C386" s="34"/>
      <c r="D386" s="89"/>
      <c r="E386" s="35"/>
      <c r="F386" s="35"/>
      <c r="G386" s="35"/>
      <c r="H386" s="8"/>
      <c r="I386" s="8"/>
      <c r="J386" s="8"/>
      <c r="K386" s="8"/>
      <c r="L386" s="8"/>
      <c r="M386" s="8"/>
      <c r="N386" s="8"/>
      <c r="O386" s="8"/>
      <c r="P386" s="8"/>
      <c r="Q386" s="8"/>
      <c r="R386" s="8"/>
      <c r="S386" s="8"/>
      <c r="T386" s="8"/>
      <c r="U386" s="8"/>
      <c r="V386" s="8"/>
      <c r="W386" s="8"/>
      <c r="X386" s="8"/>
      <c r="Y386" s="8"/>
      <c r="Z386" s="8"/>
    </row>
    <row r="387" spans="1:26" ht="12.75" customHeight="1" x14ac:dyDescent="0.15">
      <c r="A387" s="8"/>
      <c r="B387" s="83"/>
      <c r="C387" s="34"/>
      <c r="D387" s="89"/>
      <c r="E387" s="35"/>
      <c r="F387" s="35"/>
      <c r="G387" s="35"/>
      <c r="H387" s="8"/>
      <c r="I387" s="8"/>
      <c r="J387" s="8"/>
      <c r="K387" s="8"/>
      <c r="L387" s="8"/>
      <c r="M387" s="8"/>
      <c r="N387" s="8"/>
      <c r="O387" s="8"/>
      <c r="P387" s="8"/>
      <c r="Q387" s="8"/>
      <c r="R387" s="8"/>
      <c r="S387" s="8"/>
      <c r="T387" s="8"/>
      <c r="U387" s="8"/>
      <c r="V387" s="8"/>
      <c r="W387" s="8"/>
      <c r="X387" s="8"/>
      <c r="Y387" s="8"/>
      <c r="Z387" s="8"/>
    </row>
    <row r="388" spans="1:26" ht="12.75" customHeight="1" x14ac:dyDescent="0.15">
      <c r="A388" s="8"/>
      <c r="B388" s="83"/>
      <c r="C388" s="34"/>
      <c r="D388" s="89"/>
      <c r="E388" s="35"/>
      <c r="F388" s="35"/>
      <c r="G388" s="35"/>
      <c r="H388" s="8"/>
      <c r="I388" s="8"/>
      <c r="J388" s="8"/>
      <c r="K388" s="8"/>
      <c r="L388" s="8"/>
      <c r="M388" s="8"/>
      <c r="N388" s="8"/>
      <c r="O388" s="8"/>
      <c r="P388" s="8"/>
      <c r="Q388" s="8"/>
      <c r="R388" s="8"/>
      <c r="S388" s="8"/>
      <c r="T388" s="8"/>
      <c r="U388" s="8"/>
      <c r="V388" s="8"/>
      <c r="W388" s="8"/>
      <c r="X388" s="8"/>
      <c r="Y388" s="8"/>
      <c r="Z388" s="8"/>
    </row>
    <row r="389" spans="1:26" ht="12.75" customHeight="1" x14ac:dyDescent="0.15">
      <c r="A389" s="8"/>
      <c r="B389" s="83"/>
      <c r="C389" s="34"/>
      <c r="D389" s="89"/>
      <c r="E389" s="35"/>
      <c r="F389" s="35"/>
      <c r="G389" s="35"/>
      <c r="H389" s="8"/>
      <c r="I389" s="8"/>
      <c r="J389" s="8"/>
      <c r="K389" s="8"/>
      <c r="L389" s="8"/>
      <c r="M389" s="8"/>
      <c r="N389" s="8"/>
      <c r="O389" s="8"/>
      <c r="P389" s="8"/>
      <c r="Q389" s="8"/>
      <c r="R389" s="8"/>
      <c r="S389" s="8"/>
      <c r="T389" s="8"/>
      <c r="U389" s="8"/>
      <c r="V389" s="8"/>
      <c r="W389" s="8"/>
      <c r="X389" s="8"/>
      <c r="Y389" s="8"/>
      <c r="Z389" s="8"/>
    </row>
    <row r="390" spans="1:26" ht="12.75" customHeight="1" x14ac:dyDescent="0.15">
      <c r="A390" s="8"/>
      <c r="B390" s="83"/>
      <c r="C390" s="34"/>
      <c r="D390" s="89"/>
      <c r="E390" s="35"/>
      <c r="F390" s="35"/>
      <c r="G390" s="35"/>
      <c r="H390" s="8"/>
      <c r="I390" s="8"/>
      <c r="J390" s="8"/>
      <c r="K390" s="8"/>
      <c r="L390" s="8"/>
      <c r="M390" s="8"/>
      <c r="N390" s="8"/>
      <c r="O390" s="8"/>
      <c r="P390" s="8"/>
      <c r="Q390" s="8"/>
      <c r="R390" s="8"/>
      <c r="S390" s="8"/>
      <c r="T390" s="8"/>
      <c r="U390" s="8"/>
      <c r="V390" s="8"/>
      <c r="W390" s="8"/>
      <c r="X390" s="8"/>
      <c r="Y390" s="8"/>
      <c r="Z390" s="8"/>
    </row>
    <row r="391" spans="1:26" ht="12.75" customHeight="1" x14ac:dyDescent="0.15">
      <c r="A391" s="8"/>
      <c r="B391" s="83"/>
      <c r="C391" s="34"/>
      <c r="D391" s="89"/>
      <c r="E391" s="35"/>
      <c r="F391" s="35"/>
      <c r="G391" s="35"/>
      <c r="H391" s="8"/>
      <c r="I391" s="8"/>
      <c r="J391" s="8"/>
      <c r="K391" s="8"/>
      <c r="L391" s="8"/>
      <c r="M391" s="8"/>
      <c r="N391" s="8"/>
      <c r="O391" s="8"/>
      <c r="P391" s="8"/>
      <c r="Q391" s="8"/>
      <c r="R391" s="8"/>
      <c r="S391" s="8"/>
      <c r="T391" s="8"/>
      <c r="U391" s="8"/>
      <c r="V391" s="8"/>
      <c r="W391" s="8"/>
      <c r="X391" s="8"/>
      <c r="Y391" s="8"/>
      <c r="Z391" s="8"/>
    </row>
    <row r="392" spans="1:26" ht="12.75" customHeight="1" x14ac:dyDescent="0.15">
      <c r="A392" s="8"/>
      <c r="B392" s="83"/>
      <c r="C392" s="34"/>
      <c r="D392" s="89"/>
      <c r="E392" s="35"/>
      <c r="F392" s="35"/>
      <c r="G392" s="35"/>
      <c r="H392" s="8"/>
      <c r="I392" s="8"/>
      <c r="J392" s="8"/>
      <c r="K392" s="8"/>
      <c r="L392" s="8"/>
      <c r="M392" s="8"/>
      <c r="N392" s="8"/>
      <c r="O392" s="8"/>
      <c r="P392" s="8"/>
      <c r="Q392" s="8"/>
      <c r="R392" s="8"/>
      <c r="S392" s="8"/>
      <c r="T392" s="8"/>
      <c r="U392" s="8"/>
      <c r="V392" s="8"/>
      <c r="W392" s="8"/>
      <c r="X392" s="8"/>
      <c r="Y392" s="8"/>
      <c r="Z392" s="8"/>
    </row>
    <row r="393" spans="1:26" ht="12.75" customHeight="1" x14ac:dyDescent="0.15">
      <c r="A393" s="8"/>
      <c r="B393" s="83"/>
      <c r="C393" s="34"/>
      <c r="D393" s="89"/>
      <c r="E393" s="35"/>
      <c r="F393" s="35"/>
      <c r="G393" s="35"/>
      <c r="H393" s="8"/>
      <c r="I393" s="8"/>
      <c r="J393" s="8"/>
      <c r="K393" s="8"/>
      <c r="L393" s="8"/>
      <c r="M393" s="8"/>
      <c r="N393" s="8"/>
      <c r="O393" s="8"/>
      <c r="P393" s="8"/>
      <c r="Q393" s="8"/>
      <c r="R393" s="8"/>
      <c r="S393" s="8"/>
      <c r="T393" s="8"/>
      <c r="U393" s="8"/>
      <c r="V393" s="8"/>
      <c r="W393" s="8"/>
      <c r="X393" s="8"/>
      <c r="Y393" s="8"/>
      <c r="Z393" s="8"/>
    </row>
    <row r="394" spans="1:26" ht="12.75" customHeight="1" x14ac:dyDescent="0.15">
      <c r="A394" s="8"/>
      <c r="B394" s="83"/>
      <c r="C394" s="34"/>
      <c r="D394" s="89"/>
      <c r="E394" s="35"/>
      <c r="F394" s="35"/>
      <c r="G394" s="35"/>
      <c r="H394" s="8"/>
      <c r="I394" s="8"/>
      <c r="J394" s="8"/>
      <c r="K394" s="8"/>
      <c r="L394" s="8"/>
      <c r="M394" s="8"/>
      <c r="N394" s="8"/>
      <c r="O394" s="8"/>
      <c r="P394" s="8"/>
      <c r="Q394" s="8"/>
      <c r="R394" s="8"/>
      <c r="S394" s="8"/>
      <c r="T394" s="8"/>
      <c r="U394" s="8"/>
      <c r="V394" s="8"/>
      <c r="W394" s="8"/>
      <c r="X394" s="8"/>
      <c r="Y394" s="8"/>
      <c r="Z394" s="8"/>
    </row>
    <row r="395" spans="1:26" ht="12.75" customHeight="1" x14ac:dyDescent="0.15">
      <c r="A395" s="8"/>
      <c r="B395" s="83"/>
      <c r="C395" s="34"/>
      <c r="D395" s="89"/>
      <c r="E395" s="35"/>
      <c r="F395" s="35"/>
      <c r="G395" s="35"/>
      <c r="H395" s="8"/>
      <c r="I395" s="8"/>
      <c r="J395" s="8"/>
      <c r="K395" s="8"/>
      <c r="L395" s="8"/>
      <c r="M395" s="8"/>
      <c r="N395" s="8"/>
      <c r="O395" s="8"/>
      <c r="P395" s="8"/>
      <c r="Q395" s="8"/>
      <c r="R395" s="8"/>
      <c r="S395" s="8"/>
      <c r="T395" s="8"/>
      <c r="U395" s="8"/>
      <c r="V395" s="8"/>
      <c r="W395" s="8"/>
      <c r="X395" s="8"/>
      <c r="Y395" s="8"/>
      <c r="Z395" s="8"/>
    </row>
    <row r="396" spans="1:26" ht="12.75" customHeight="1" x14ac:dyDescent="0.15">
      <c r="A396" s="8"/>
      <c r="B396" s="83"/>
      <c r="C396" s="34"/>
      <c r="D396" s="89"/>
      <c r="E396" s="35"/>
      <c r="F396" s="35"/>
      <c r="G396" s="35"/>
      <c r="H396" s="8"/>
      <c r="I396" s="8"/>
      <c r="J396" s="8"/>
      <c r="K396" s="8"/>
      <c r="L396" s="8"/>
      <c r="M396" s="8"/>
      <c r="N396" s="8"/>
      <c r="O396" s="8"/>
      <c r="P396" s="8"/>
      <c r="Q396" s="8"/>
      <c r="R396" s="8"/>
      <c r="S396" s="8"/>
      <c r="T396" s="8"/>
      <c r="U396" s="8"/>
      <c r="V396" s="8"/>
      <c r="W396" s="8"/>
      <c r="X396" s="8"/>
      <c r="Y396" s="8"/>
      <c r="Z396" s="8"/>
    </row>
    <row r="397" spans="1:26" ht="12.75" customHeight="1" x14ac:dyDescent="0.15">
      <c r="A397" s="8"/>
      <c r="B397" s="83"/>
      <c r="C397" s="34"/>
      <c r="D397" s="89"/>
      <c r="E397" s="35"/>
      <c r="F397" s="35"/>
      <c r="G397" s="35"/>
      <c r="H397" s="8"/>
      <c r="I397" s="8"/>
      <c r="J397" s="8"/>
      <c r="K397" s="8"/>
      <c r="L397" s="8"/>
      <c r="M397" s="8"/>
      <c r="N397" s="8"/>
      <c r="O397" s="8"/>
      <c r="P397" s="8"/>
      <c r="Q397" s="8"/>
      <c r="R397" s="8"/>
      <c r="S397" s="8"/>
      <c r="T397" s="8"/>
      <c r="U397" s="8"/>
      <c r="V397" s="8"/>
      <c r="W397" s="8"/>
      <c r="X397" s="8"/>
      <c r="Y397" s="8"/>
      <c r="Z397" s="8"/>
    </row>
    <row r="398" spans="1:26" ht="12.75" customHeight="1" x14ac:dyDescent="0.15">
      <c r="A398" s="8"/>
      <c r="B398" s="83"/>
      <c r="C398" s="34"/>
      <c r="D398" s="89"/>
      <c r="E398" s="35"/>
      <c r="F398" s="35"/>
      <c r="G398" s="35"/>
      <c r="H398" s="8"/>
      <c r="I398" s="8"/>
      <c r="J398" s="8"/>
      <c r="K398" s="8"/>
      <c r="L398" s="8"/>
      <c r="M398" s="8"/>
      <c r="N398" s="8"/>
      <c r="O398" s="8"/>
      <c r="P398" s="8"/>
      <c r="Q398" s="8"/>
      <c r="R398" s="8"/>
      <c r="S398" s="8"/>
      <c r="T398" s="8"/>
      <c r="U398" s="8"/>
      <c r="V398" s="8"/>
      <c r="W398" s="8"/>
      <c r="X398" s="8"/>
      <c r="Y398" s="8"/>
      <c r="Z398" s="8"/>
    </row>
    <row r="399" spans="1:26" ht="12.75" customHeight="1" x14ac:dyDescent="0.15">
      <c r="A399" s="8"/>
      <c r="B399" s="83"/>
      <c r="C399" s="34"/>
      <c r="D399" s="89"/>
      <c r="E399" s="35"/>
      <c r="F399" s="35"/>
      <c r="G399" s="35"/>
      <c r="H399" s="8"/>
      <c r="I399" s="8"/>
      <c r="J399" s="8"/>
      <c r="K399" s="8"/>
      <c r="L399" s="8"/>
      <c r="M399" s="8"/>
      <c r="N399" s="8"/>
      <c r="O399" s="8"/>
      <c r="P399" s="8"/>
      <c r="Q399" s="8"/>
      <c r="R399" s="8"/>
      <c r="S399" s="8"/>
      <c r="T399" s="8"/>
      <c r="U399" s="8"/>
      <c r="V399" s="8"/>
      <c r="W399" s="8"/>
      <c r="X399" s="8"/>
      <c r="Y399" s="8"/>
      <c r="Z399" s="8"/>
    </row>
    <row r="400" spans="1:26" ht="12.75" customHeight="1" x14ac:dyDescent="0.15">
      <c r="A400" s="8"/>
      <c r="B400" s="83"/>
      <c r="C400" s="34"/>
      <c r="D400" s="89"/>
      <c r="E400" s="35"/>
      <c r="F400" s="35"/>
      <c r="G400" s="35"/>
      <c r="H400" s="8"/>
      <c r="I400" s="8"/>
      <c r="J400" s="8"/>
      <c r="K400" s="8"/>
      <c r="L400" s="8"/>
      <c r="M400" s="8"/>
      <c r="N400" s="8"/>
      <c r="O400" s="8"/>
      <c r="P400" s="8"/>
      <c r="Q400" s="8"/>
      <c r="R400" s="8"/>
      <c r="S400" s="8"/>
      <c r="T400" s="8"/>
      <c r="U400" s="8"/>
      <c r="V400" s="8"/>
      <c r="W400" s="8"/>
      <c r="X400" s="8"/>
      <c r="Y400" s="8"/>
      <c r="Z400" s="8"/>
    </row>
    <row r="401" spans="1:26" ht="12.75" customHeight="1" x14ac:dyDescent="0.15">
      <c r="A401" s="8"/>
      <c r="B401" s="83"/>
      <c r="C401" s="34"/>
      <c r="D401" s="89"/>
      <c r="E401" s="35"/>
      <c r="F401" s="35"/>
      <c r="G401" s="35"/>
      <c r="H401" s="8"/>
      <c r="I401" s="8"/>
      <c r="J401" s="8"/>
      <c r="K401" s="8"/>
      <c r="L401" s="8"/>
      <c r="M401" s="8"/>
      <c r="N401" s="8"/>
      <c r="O401" s="8"/>
      <c r="P401" s="8"/>
      <c r="Q401" s="8"/>
      <c r="R401" s="8"/>
      <c r="S401" s="8"/>
      <c r="T401" s="8"/>
      <c r="U401" s="8"/>
      <c r="V401" s="8"/>
      <c r="W401" s="8"/>
      <c r="X401" s="8"/>
      <c r="Y401" s="8"/>
      <c r="Z401" s="8"/>
    </row>
    <row r="402" spans="1:26" ht="12.75" customHeight="1" x14ac:dyDescent="0.15">
      <c r="A402" s="8"/>
      <c r="B402" s="83"/>
      <c r="C402" s="34"/>
      <c r="D402" s="89"/>
      <c r="E402" s="35"/>
      <c r="F402" s="35"/>
      <c r="G402" s="35"/>
      <c r="H402" s="8"/>
      <c r="I402" s="8"/>
      <c r="J402" s="8"/>
      <c r="K402" s="8"/>
      <c r="L402" s="8"/>
      <c r="M402" s="8"/>
      <c r="N402" s="8"/>
      <c r="O402" s="8"/>
      <c r="P402" s="8"/>
      <c r="Q402" s="8"/>
      <c r="R402" s="8"/>
      <c r="S402" s="8"/>
      <c r="T402" s="8"/>
      <c r="U402" s="8"/>
      <c r="V402" s="8"/>
      <c r="W402" s="8"/>
      <c r="X402" s="8"/>
      <c r="Y402" s="8"/>
      <c r="Z402" s="8"/>
    </row>
    <row r="403" spans="1:26" ht="12.75" customHeight="1" x14ac:dyDescent="0.15">
      <c r="A403" s="8"/>
      <c r="B403" s="83"/>
      <c r="C403" s="34"/>
      <c r="D403" s="89"/>
      <c r="E403" s="35"/>
      <c r="F403" s="35"/>
      <c r="G403" s="35"/>
      <c r="H403" s="8"/>
      <c r="I403" s="8"/>
      <c r="J403" s="8"/>
      <c r="K403" s="8"/>
      <c r="L403" s="8"/>
      <c r="M403" s="8"/>
      <c r="N403" s="8"/>
      <c r="O403" s="8"/>
      <c r="P403" s="8"/>
      <c r="Q403" s="8"/>
      <c r="R403" s="8"/>
      <c r="S403" s="8"/>
      <c r="T403" s="8"/>
      <c r="U403" s="8"/>
      <c r="V403" s="8"/>
      <c r="W403" s="8"/>
      <c r="X403" s="8"/>
      <c r="Y403" s="8"/>
      <c r="Z403" s="8"/>
    </row>
    <row r="404" spans="1:26" ht="12.75" customHeight="1" x14ac:dyDescent="0.15">
      <c r="A404" s="8"/>
      <c r="B404" s="83"/>
      <c r="C404" s="34"/>
      <c r="D404" s="89"/>
      <c r="E404" s="35"/>
      <c r="F404" s="35"/>
      <c r="G404" s="35"/>
      <c r="H404" s="8"/>
      <c r="I404" s="8"/>
      <c r="J404" s="8"/>
      <c r="K404" s="8"/>
      <c r="L404" s="8"/>
      <c r="M404" s="8"/>
      <c r="N404" s="8"/>
      <c r="O404" s="8"/>
      <c r="P404" s="8"/>
      <c r="Q404" s="8"/>
      <c r="R404" s="8"/>
      <c r="S404" s="8"/>
      <c r="T404" s="8"/>
      <c r="U404" s="8"/>
      <c r="V404" s="8"/>
      <c r="W404" s="8"/>
      <c r="X404" s="8"/>
      <c r="Y404" s="8"/>
      <c r="Z404" s="8"/>
    </row>
    <row r="405" spans="1:26" ht="12.75" customHeight="1" x14ac:dyDescent="0.15">
      <c r="A405" s="8"/>
      <c r="B405" s="83"/>
      <c r="C405" s="34"/>
      <c r="D405" s="89"/>
      <c r="E405" s="35"/>
      <c r="F405" s="35"/>
      <c r="G405" s="35"/>
      <c r="H405" s="8"/>
      <c r="I405" s="8"/>
      <c r="J405" s="8"/>
      <c r="K405" s="8"/>
      <c r="L405" s="8"/>
      <c r="M405" s="8"/>
      <c r="N405" s="8"/>
      <c r="O405" s="8"/>
      <c r="P405" s="8"/>
      <c r="Q405" s="8"/>
      <c r="R405" s="8"/>
      <c r="S405" s="8"/>
      <c r="T405" s="8"/>
      <c r="U405" s="8"/>
      <c r="V405" s="8"/>
      <c r="W405" s="8"/>
      <c r="X405" s="8"/>
      <c r="Y405" s="8"/>
      <c r="Z405" s="8"/>
    </row>
    <row r="406" spans="1:26" ht="12.75" customHeight="1" x14ac:dyDescent="0.15">
      <c r="A406" s="8"/>
      <c r="B406" s="83"/>
      <c r="C406" s="34"/>
      <c r="D406" s="89"/>
      <c r="E406" s="35"/>
      <c r="F406" s="35"/>
      <c r="G406" s="35"/>
      <c r="H406" s="8"/>
      <c r="I406" s="8"/>
      <c r="J406" s="8"/>
      <c r="K406" s="8"/>
      <c r="L406" s="8"/>
      <c r="M406" s="8"/>
      <c r="N406" s="8"/>
      <c r="O406" s="8"/>
      <c r="P406" s="8"/>
      <c r="Q406" s="8"/>
      <c r="R406" s="8"/>
      <c r="S406" s="8"/>
      <c r="T406" s="8"/>
      <c r="U406" s="8"/>
      <c r="V406" s="8"/>
      <c r="W406" s="8"/>
      <c r="X406" s="8"/>
      <c r="Y406" s="8"/>
      <c r="Z406" s="8"/>
    </row>
    <row r="407" spans="1:26" ht="12.75" customHeight="1" x14ac:dyDescent="0.15">
      <c r="A407" s="8"/>
      <c r="B407" s="83"/>
      <c r="C407" s="34"/>
      <c r="D407" s="89"/>
      <c r="E407" s="35"/>
      <c r="F407" s="35"/>
      <c r="G407" s="35"/>
      <c r="H407" s="8"/>
      <c r="I407" s="8"/>
      <c r="J407" s="8"/>
      <c r="K407" s="8"/>
      <c r="L407" s="8"/>
      <c r="M407" s="8"/>
      <c r="N407" s="8"/>
      <c r="O407" s="8"/>
      <c r="P407" s="8"/>
      <c r="Q407" s="8"/>
      <c r="R407" s="8"/>
      <c r="S407" s="8"/>
      <c r="T407" s="8"/>
      <c r="U407" s="8"/>
      <c r="V407" s="8"/>
      <c r="W407" s="8"/>
      <c r="X407" s="8"/>
      <c r="Y407" s="8"/>
      <c r="Z407" s="8"/>
    </row>
    <row r="408" spans="1:26" ht="12.75" customHeight="1" x14ac:dyDescent="0.15">
      <c r="A408" s="8"/>
      <c r="B408" s="83"/>
      <c r="C408" s="34"/>
      <c r="D408" s="89"/>
      <c r="E408" s="35"/>
      <c r="F408" s="35"/>
      <c r="G408" s="35"/>
      <c r="H408" s="8"/>
      <c r="I408" s="8"/>
      <c r="J408" s="8"/>
      <c r="K408" s="8"/>
      <c r="L408" s="8"/>
      <c r="M408" s="8"/>
      <c r="N408" s="8"/>
      <c r="O408" s="8"/>
      <c r="P408" s="8"/>
      <c r="Q408" s="8"/>
      <c r="R408" s="8"/>
      <c r="S408" s="8"/>
      <c r="T408" s="8"/>
      <c r="U408" s="8"/>
      <c r="V408" s="8"/>
      <c r="W408" s="8"/>
      <c r="X408" s="8"/>
      <c r="Y408" s="8"/>
      <c r="Z408" s="8"/>
    </row>
    <row r="409" spans="1:26" ht="12.75" customHeight="1" x14ac:dyDescent="0.15">
      <c r="A409" s="8"/>
      <c r="B409" s="83"/>
      <c r="C409" s="34"/>
      <c r="D409" s="89"/>
      <c r="E409" s="35"/>
      <c r="F409" s="35"/>
      <c r="G409" s="35"/>
      <c r="H409" s="8"/>
      <c r="I409" s="8"/>
      <c r="J409" s="8"/>
      <c r="K409" s="8"/>
      <c r="L409" s="8"/>
      <c r="M409" s="8"/>
      <c r="N409" s="8"/>
      <c r="O409" s="8"/>
      <c r="P409" s="8"/>
      <c r="Q409" s="8"/>
      <c r="R409" s="8"/>
      <c r="S409" s="8"/>
      <c r="T409" s="8"/>
      <c r="U409" s="8"/>
      <c r="V409" s="8"/>
      <c r="W409" s="8"/>
      <c r="X409" s="8"/>
      <c r="Y409" s="8"/>
      <c r="Z409" s="8"/>
    </row>
    <row r="410" spans="1:26" ht="12.75" customHeight="1" x14ac:dyDescent="0.15">
      <c r="A410" s="8"/>
      <c r="B410" s="83"/>
      <c r="C410" s="34"/>
      <c r="D410" s="89"/>
      <c r="E410" s="35"/>
      <c r="F410" s="35"/>
      <c r="G410" s="35"/>
      <c r="H410" s="8"/>
      <c r="I410" s="8"/>
      <c r="J410" s="8"/>
      <c r="K410" s="8"/>
      <c r="L410" s="8"/>
      <c r="M410" s="8"/>
      <c r="N410" s="8"/>
      <c r="O410" s="8"/>
      <c r="P410" s="8"/>
      <c r="Q410" s="8"/>
      <c r="R410" s="8"/>
      <c r="S410" s="8"/>
      <c r="T410" s="8"/>
      <c r="U410" s="8"/>
      <c r="V410" s="8"/>
      <c r="W410" s="8"/>
      <c r="X410" s="8"/>
      <c r="Y410" s="8"/>
      <c r="Z410" s="8"/>
    </row>
    <row r="411" spans="1:26" ht="12.75" customHeight="1" x14ac:dyDescent="0.15">
      <c r="A411" s="8"/>
      <c r="B411" s="83"/>
      <c r="C411" s="34"/>
      <c r="D411" s="89"/>
      <c r="E411" s="35"/>
      <c r="F411" s="35"/>
      <c r="G411" s="35"/>
      <c r="H411" s="8"/>
      <c r="I411" s="8"/>
      <c r="J411" s="8"/>
      <c r="K411" s="8"/>
      <c r="L411" s="8"/>
      <c r="M411" s="8"/>
      <c r="N411" s="8"/>
      <c r="O411" s="8"/>
      <c r="P411" s="8"/>
      <c r="Q411" s="8"/>
      <c r="R411" s="8"/>
      <c r="S411" s="8"/>
      <c r="T411" s="8"/>
      <c r="U411" s="8"/>
      <c r="V411" s="8"/>
      <c r="W411" s="8"/>
      <c r="X411" s="8"/>
      <c r="Y411" s="8"/>
      <c r="Z411" s="8"/>
    </row>
    <row r="412" spans="1:26" ht="12.75" customHeight="1" x14ac:dyDescent="0.15">
      <c r="A412" s="8"/>
      <c r="B412" s="83"/>
      <c r="C412" s="34"/>
      <c r="D412" s="89"/>
      <c r="E412" s="35"/>
      <c r="F412" s="35"/>
      <c r="G412" s="35"/>
      <c r="H412" s="8"/>
      <c r="I412" s="8"/>
      <c r="J412" s="8"/>
      <c r="K412" s="8"/>
      <c r="L412" s="8"/>
      <c r="M412" s="8"/>
      <c r="N412" s="8"/>
      <c r="O412" s="8"/>
      <c r="P412" s="8"/>
      <c r="Q412" s="8"/>
      <c r="R412" s="8"/>
      <c r="S412" s="8"/>
      <c r="T412" s="8"/>
      <c r="U412" s="8"/>
      <c r="V412" s="8"/>
      <c r="W412" s="8"/>
      <c r="X412" s="8"/>
      <c r="Y412" s="8"/>
      <c r="Z412" s="8"/>
    </row>
    <row r="413" spans="1:26" ht="12.75" customHeight="1" x14ac:dyDescent="0.15">
      <c r="A413" s="8"/>
      <c r="B413" s="83"/>
      <c r="C413" s="34"/>
      <c r="D413" s="89"/>
      <c r="E413" s="35"/>
      <c r="F413" s="35"/>
      <c r="G413" s="35"/>
      <c r="H413" s="8"/>
      <c r="I413" s="8"/>
      <c r="J413" s="8"/>
      <c r="K413" s="8"/>
      <c r="L413" s="8"/>
      <c r="M413" s="8"/>
      <c r="N413" s="8"/>
      <c r="O413" s="8"/>
      <c r="P413" s="8"/>
      <c r="Q413" s="8"/>
      <c r="R413" s="8"/>
      <c r="S413" s="8"/>
      <c r="T413" s="8"/>
      <c r="U413" s="8"/>
      <c r="V413" s="8"/>
      <c r="W413" s="8"/>
      <c r="X413" s="8"/>
      <c r="Y413" s="8"/>
      <c r="Z413" s="8"/>
    </row>
    <row r="414" spans="1:26" ht="12.75" customHeight="1" x14ac:dyDescent="0.15">
      <c r="A414" s="8"/>
      <c r="B414" s="83"/>
      <c r="C414" s="34"/>
      <c r="D414" s="89"/>
      <c r="E414" s="35"/>
      <c r="F414" s="35"/>
      <c r="G414" s="35"/>
      <c r="H414" s="8"/>
      <c r="I414" s="8"/>
      <c r="J414" s="8"/>
      <c r="K414" s="8"/>
      <c r="L414" s="8"/>
      <c r="M414" s="8"/>
      <c r="N414" s="8"/>
      <c r="O414" s="8"/>
      <c r="P414" s="8"/>
      <c r="Q414" s="8"/>
      <c r="R414" s="8"/>
      <c r="S414" s="8"/>
      <c r="T414" s="8"/>
      <c r="U414" s="8"/>
      <c r="V414" s="8"/>
      <c r="W414" s="8"/>
      <c r="X414" s="8"/>
      <c r="Y414" s="8"/>
      <c r="Z414" s="8"/>
    </row>
    <row r="415" spans="1:26" ht="12.75" customHeight="1" x14ac:dyDescent="0.15">
      <c r="A415" s="8"/>
      <c r="B415" s="83"/>
      <c r="C415" s="34"/>
      <c r="D415" s="89"/>
      <c r="E415" s="35"/>
      <c r="F415" s="35"/>
      <c r="G415" s="35"/>
      <c r="H415" s="8"/>
      <c r="I415" s="8"/>
      <c r="J415" s="8"/>
      <c r="K415" s="8"/>
      <c r="L415" s="8"/>
      <c r="M415" s="8"/>
      <c r="N415" s="8"/>
      <c r="O415" s="8"/>
      <c r="P415" s="8"/>
      <c r="Q415" s="8"/>
      <c r="R415" s="8"/>
      <c r="S415" s="8"/>
      <c r="T415" s="8"/>
      <c r="U415" s="8"/>
      <c r="V415" s="8"/>
      <c r="W415" s="8"/>
      <c r="X415" s="8"/>
      <c r="Y415" s="8"/>
      <c r="Z415" s="8"/>
    </row>
    <row r="416" spans="1:26" ht="12.75" customHeight="1" x14ac:dyDescent="0.15">
      <c r="A416" s="8"/>
      <c r="B416" s="83"/>
      <c r="C416" s="34"/>
      <c r="D416" s="89"/>
      <c r="E416" s="35"/>
      <c r="F416" s="35"/>
      <c r="G416" s="35"/>
      <c r="H416" s="8"/>
      <c r="I416" s="8"/>
      <c r="J416" s="8"/>
      <c r="K416" s="8"/>
      <c r="L416" s="8"/>
      <c r="M416" s="8"/>
      <c r="N416" s="8"/>
      <c r="O416" s="8"/>
      <c r="P416" s="8"/>
      <c r="Q416" s="8"/>
      <c r="R416" s="8"/>
      <c r="S416" s="8"/>
      <c r="T416" s="8"/>
      <c r="U416" s="8"/>
      <c r="V416" s="8"/>
      <c r="W416" s="8"/>
      <c r="X416" s="8"/>
      <c r="Y416" s="8"/>
      <c r="Z416" s="8"/>
    </row>
    <row r="417" spans="1:26" ht="12.75" customHeight="1" x14ac:dyDescent="0.15">
      <c r="A417" s="8"/>
      <c r="B417" s="83"/>
      <c r="C417" s="34"/>
      <c r="D417" s="89"/>
      <c r="E417" s="35"/>
      <c r="F417" s="35"/>
      <c r="G417" s="35"/>
      <c r="H417" s="8"/>
      <c r="I417" s="8"/>
      <c r="J417" s="8"/>
      <c r="K417" s="8"/>
      <c r="L417" s="8"/>
      <c r="M417" s="8"/>
      <c r="N417" s="8"/>
      <c r="O417" s="8"/>
      <c r="P417" s="8"/>
      <c r="Q417" s="8"/>
      <c r="R417" s="8"/>
      <c r="S417" s="8"/>
      <c r="T417" s="8"/>
      <c r="U417" s="8"/>
      <c r="V417" s="8"/>
      <c r="W417" s="8"/>
      <c r="X417" s="8"/>
      <c r="Y417" s="8"/>
      <c r="Z417" s="8"/>
    </row>
    <row r="418" spans="1:26" ht="12.75" customHeight="1" x14ac:dyDescent="0.15">
      <c r="A418" s="8"/>
      <c r="B418" s="83"/>
      <c r="C418" s="34"/>
      <c r="D418" s="89"/>
      <c r="E418" s="35"/>
      <c r="F418" s="35"/>
      <c r="G418" s="35"/>
      <c r="H418" s="8"/>
      <c r="I418" s="8"/>
      <c r="J418" s="8"/>
      <c r="K418" s="8"/>
      <c r="L418" s="8"/>
      <c r="M418" s="8"/>
      <c r="N418" s="8"/>
      <c r="O418" s="8"/>
      <c r="P418" s="8"/>
      <c r="Q418" s="8"/>
      <c r="R418" s="8"/>
      <c r="S418" s="8"/>
      <c r="T418" s="8"/>
      <c r="U418" s="8"/>
      <c r="V418" s="8"/>
      <c r="W418" s="8"/>
      <c r="X418" s="8"/>
      <c r="Y418" s="8"/>
      <c r="Z418" s="8"/>
    </row>
    <row r="419" spans="1:26" ht="12.75" customHeight="1" x14ac:dyDescent="0.15">
      <c r="A419" s="8"/>
      <c r="B419" s="83"/>
      <c r="C419" s="34"/>
      <c r="D419" s="89"/>
      <c r="E419" s="35"/>
      <c r="F419" s="35"/>
      <c r="G419" s="35"/>
      <c r="H419" s="8"/>
      <c r="I419" s="8"/>
      <c r="J419" s="8"/>
      <c r="K419" s="8"/>
      <c r="L419" s="8"/>
      <c r="M419" s="8"/>
      <c r="N419" s="8"/>
      <c r="O419" s="8"/>
      <c r="P419" s="8"/>
      <c r="Q419" s="8"/>
      <c r="R419" s="8"/>
      <c r="S419" s="8"/>
      <c r="T419" s="8"/>
      <c r="U419" s="8"/>
      <c r="V419" s="8"/>
      <c r="W419" s="8"/>
      <c r="X419" s="8"/>
      <c r="Y419" s="8"/>
      <c r="Z419" s="8"/>
    </row>
    <row r="420" spans="1:26" ht="12.75" customHeight="1" x14ac:dyDescent="0.15">
      <c r="A420" s="8"/>
      <c r="B420" s="83"/>
      <c r="C420" s="34"/>
      <c r="D420" s="89"/>
      <c r="E420" s="35"/>
      <c r="F420" s="35"/>
      <c r="G420" s="35"/>
      <c r="H420" s="8"/>
      <c r="I420" s="8"/>
      <c r="J420" s="8"/>
      <c r="K420" s="8"/>
      <c r="L420" s="8"/>
      <c r="M420" s="8"/>
      <c r="N420" s="8"/>
      <c r="O420" s="8"/>
      <c r="P420" s="8"/>
      <c r="Q420" s="8"/>
      <c r="R420" s="8"/>
      <c r="S420" s="8"/>
      <c r="T420" s="8"/>
      <c r="U420" s="8"/>
      <c r="V420" s="8"/>
      <c r="W420" s="8"/>
      <c r="X420" s="8"/>
      <c r="Y420" s="8"/>
      <c r="Z420" s="8"/>
    </row>
    <row r="421" spans="1:26" ht="12.75" customHeight="1" x14ac:dyDescent="0.15">
      <c r="A421" s="8"/>
      <c r="B421" s="83"/>
      <c r="C421" s="34"/>
      <c r="D421" s="89"/>
      <c r="E421" s="35"/>
      <c r="F421" s="35"/>
      <c r="G421" s="35"/>
      <c r="H421" s="8"/>
      <c r="I421" s="8"/>
      <c r="J421" s="8"/>
      <c r="K421" s="8"/>
      <c r="L421" s="8"/>
      <c r="M421" s="8"/>
      <c r="N421" s="8"/>
      <c r="O421" s="8"/>
      <c r="P421" s="8"/>
      <c r="Q421" s="8"/>
      <c r="R421" s="8"/>
      <c r="S421" s="8"/>
      <c r="T421" s="8"/>
      <c r="U421" s="8"/>
      <c r="V421" s="8"/>
      <c r="W421" s="8"/>
      <c r="X421" s="8"/>
      <c r="Y421" s="8"/>
      <c r="Z421" s="8"/>
    </row>
    <row r="422" spans="1:26" ht="12.75" customHeight="1" x14ac:dyDescent="0.15">
      <c r="A422" s="8"/>
      <c r="B422" s="83"/>
      <c r="C422" s="34"/>
      <c r="D422" s="89"/>
      <c r="E422" s="35"/>
      <c r="F422" s="35"/>
      <c r="G422" s="35"/>
      <c r="H422" s="8"/>
      <c r="I422" s="8"/>
      <c r="J422" s="8"/>
      <c r="K422" s="8"/>
      <c r="L422" s="8"/>
      <c r="M422" s="8"/>
      <c r="N422" s="8"/>
      <c r="O422" s="8"/>
      <c r="P422" s="8"/>
      <c r="Q422" s="8"/>
      <c r="R422" s="8"/>
      <c r="S422" s="8"/>
      <c r="T422" s="8"/>
      <c r="U422" s="8"/>
      <c r="V422" s="8"/>
      <c r="W422" s="8"/>
      <c r="X422" s="8"/>
      <c r="Y422" s="8"/>
      <c r="Z422" s="8"/>
    </row>
    <row r="423" spans="1:26" ht="12.75" customHeight="1" x14ac:dyDescent="0.15">
      <c r="A423" s="8"/>
      <c r="B423" s="83"/>
      <c r="C423" s="34"/>
      <c r="D423" s="89"/>
      <c r="E423" s="35"/>
      <c r="F423" s="35"/>
      <c r="G423" s="35"/>
      <c r="H423" s="8"/>
      <c r="I423" s="8"/>
      <c r="J423" s="8"/>
      <c r="K423" s="8"/>
      <c r="L423" s="8"/>
      <c r="M423" s="8"/>
      <c r="N423" s="8"/>
      <c r="O423" s="8"/>
      <c r="P423" s="8"/>
      <c r="Q423" s="8"/>
      <c r="R423" s="8"/>
      <c r="S423" s="8"/>
      <c r="T423" s="8"/>
      <c r="U423" s="8"/>
      <c r="V423" s="8"/>
      <c r="W423" s="8"/>
      <c r="X423" s="8"/>
      <c r="Y423" s="8"/>
      <c r="Z423" s="8"/>
    </row>
    <row r="424" spans="1:26" ht="12.75" customHeight="1" x14ac:dyDescent="0.15">
      <c r="A424" s="8"/>
      <c r="B424" s="83"/>
      <c r="C424" s="34"/>
      <c r="D424" s="89"/>
      <c r="E424" s="35"/>
      <c r="F424" s="35"/>
      <c r="G424" s="35"/>
      <c r="H424" s="8"/>
      <c r="I424" s="8"/>
      <c r="J424" s="8"/>
      <c r="K424" s="8"/>
      <c r="L424" s="8"/>
      <c r="M424" s="8"/>
      <c r="N424" s="8"/>
      <c r="O424" s="8"/>
      <c r="P424" s="8"/>
      <c r="Q424" s="8"/>
      <c r="R424" s="8"/>
      <c r="S424" s="8"/>
      <c r="T424" s="8"/>
      <c r="U424" s="8"/>
      <c r="V424" s="8"/>
      <c r="W424" s="8"/>
      <c r="X424" s="8"/>
      <c r="Y424" s="8"/>
      <c r="Z424" s="8"/>
    </row>
    <row r="425" spans="1:26" ht="12.75" customHeight="1" x14ac:dyDescent="0.15">
      <c r="A425" s="8"/>
      <c r="B425" s="83"/>
      <c r="C425" s="34"/>
      <c r="D425" s="89"/>
      <c r="E425" s="35"/>
      <c r="F425" s="35"/>
      <c r="G425" s="35"/>
      <c r="H425" s="8"/>
      <c r="I425" s="8"/>
      <c r="J425" s="8"/>
      <c r="K425" s="8"/>
      <c r="L425" s="8"/>
      <c r="M425" s="8"/>
      <c r="N425" s="8"/>
      <c r="O425" s="8"/>
      <c r="P425" s="8"/>
      <c r="Q425" s="8"/>
      <c r="R425" s="8"/>
      <c r="S425" s="8"/>
      <c r="T425" s="8"/>
      <c r="U425" s="8"/>
      <c r="V425" s="8"/>
      <c r="W425" s="8"/>
      <c r="X425" s="8"/>
      <c r="Y425" s="8"/>
      <c r="Z425" s="8"/>
    </row>
    <row r="426" spans="1:26" ht="12.75" customHeight="1" x14ac:dyDescent="0.15">
      <c r="A426" s="8"/>
      <c r="B426" s="83"/>
      <c r="C426" s="34"/>
      <c r="D426" s="89"/>
      <c r="E426" s="35"/>
      <c r="F426" s="35"/>
      <c r="G426" s="35"/>
      <c r="H426" s="8"/>
      <c r="I426" s="8"/>
      <c r="J426" s="8"/>
      <c r="K426" s="8"/>
      <c r="L426" s="8"/>
      <c r="M426" s="8"/>
      <c r="N426" s="8"/>
      <c r="O426" s="8"/>
      <c r="P426" s="8"/>
      <c r="Q426" s="8"/>
      <c r="R426" s="8"/>
      <c r="S426" s="8"/>
      <c r="T426" s="8"/>
      <c r="U426" s="8"/>
      <c r="V426" s="8"/>
      <c r="W426" s="8"/>
      <c r="X426" s="8"/>
      <c r="Y426" s="8"/>
      <c r="Z426" s="8"/>
    </row>
    <row r="427" spans="1:26" ht="12.75" customHeight="1" x14ac:dyDescent="0.15">
      <c r="A427" s="8"/>
      <c r="B427" s="83"/>
      <c r="C427" s="34"/>
      <c r="D427" s="89"/>
      <c r="E427" s="35"/>
      <c r="F427" s="35"/>
      <c r="G427" s="35"/>
      <c r="H427" s="8"/>
      <c r="I427" s="8"/>
      <c r="J427" s="8"/>
      <c r="K427" s="8"/>
      <c r="L427" s="8"/>
      <c r="M427" s="8"/>
      <c r="N427" s="8"/>
      <c r="O427" s="8"/>
      <c r="P427" s="8"/>
      <c r="Q427" s="8"/>
      <c r="R427" s="8"/>
      <c r="S427" s="8"/>
      <c r="T427" s="8"/>
      <c r="U427" s="8"/>
      <c r="V427" s="8"/>
      <c r="W427" s="8"/>
      <c r="X427" s="8"/>
      <c r="Y427" s="8"/>
      <c r="Z427" s="8"/>
    </row>
    <row r="428" spans="1:26" ht="12.75" customHeight="1" x14ac:dyDescent="0.15">
      <c r="A428" s="8"/>
      <c r="B428" s="83"/>
      <c r="C428" s="34"/>
      <c r="D428" s="89"/>
      <c r="E428" s="35"/>
      <c r="F428" s="35"/>
      <c r="G428" s="35"/>
      <c r="H428" s="8"/>
      <c r="I428" s="8"/>
      <c r="J428" s="8"/>
      <c r="K428" s="8"/>
      <c r="L428" s="8"/>
      <c r="M428" s="8"/>
      <c r="N428" s="8"/>
      <c r="O428" s="8"/>
      <c r="P428" s="8"/>
      <c r="Q428" s="8"/>
      <c r="R428" s="8"/>
      <c r="S428" s="8"/>
      <c r="T428" s="8"/>
      <c r="U428" s="8"/>
      <c r="V428" s="8"/>
      <c r="W428" s="8"/>
      <c r="X428" s="8"/>
      <c r="Y428" s="8"/>
      <c r="Z428" s="8"/>
    </row>
    <row r="429" spans="1:26" ht="12.75" customHeight="1" x14ac:dyDescent="0.15">
      <c r="A429" s="8"/>
      <c r="B429" s="83"/>
      <c r="C429" s="34"/>
      <c r="D429" s="89"/>
      <c r="E429" s="35"/>
      <c r="F429" s="35"/>
      <c r="G429" s="35"/>
      <c r="H429" s="8"/>
      <c r="I429" s="8"/>
      <c r="J429" s="8"/>
      <c r="K429" s="8"/>
      <c r="L429" s="8"/>
      <c r="M429" s="8"/>
      <c r="N429" s="8"/>
      <c r="O429" s="8"/>
      <c r="P429" s="8"/>
      <c r="Q429" s="8"/>
      <c r="R429" s="8"/>
      <c r="S429" s="8"/>
      <c r="T429" s="8"/>
      <c r="U429" s="8"/>
      <c r="V429" s="8"/>
      <c r="W429" s="8"/>
      <c r="X429" s="8"/>
      <c r="Y429" s="8"/>
      <c r="Z429" s="8"/>
    </row>
    <row r="430" spans="1:26" ht="12.75" customHeight="1" x14ac:dyDescent="0.15">
      <c r="A430" s="8"/>
      <c r="B430" s="83"/>
      <c r="C430" s="34"/>
      <c r="D430" s="89"/>
      <c r="E430" s="35"/>
      <c r="F430" s="35"/>
      <c r="G430" s="35"/>
      <c r="H430" s="8"/>
      <c r="I430" s="8"/>
      <c r="J430" s="8"/>
      <c r="K430" s="8"/>
      <c r="L430" s="8"/>
      <c r="M430" s="8"/>
      <c r="N430" s="8"/>
      <c r="O430" s="8"/>
      <c r="P430" s="8"/>
      <c r="Q430" s="8"/>
      <c r="R430" s="8"/>
      <c r="S430" s="8"/>
      <c r="T430" s="8"/>
      <c r="U430" s="8"/>
      <c r="V430" s="8"/>
      <c r="W430" s="8"/>
      <c r="X430" s="8"/>
      <c r="Y430" s="8"/>
      <c r="Z430" s="8"/>
    </row>
    <row r="431" spans="1:26" ht="12.75" customHeight="1" x14ac:dyDescent="0.15">
      <c r="A431" s="8"/>
      <c r="B431" s="83"/>
      <c r="C431" s="34"/>
      <c r="D431" s="89"/>
      <c r="E431" s="35"/>
      <c r="F431" s="35"/>
      <c r="G431" s="35"/>
      <c r="H431" s="8"/>
      <c r="I431" s="8"/>
      <c r="J431" s="8"/>
      <c r="K431" s="8"/>
      <c r="L431" s="8"/>
      <c r="M431" s="8"/>
      <c r="N431" s="8"/>
      <c r="O431" s="8"/>
      <c r="P431" s="8"/>
      <c r="Q431" s="8"/>
      <c r="R431" s="8"/>
      <c r="S431" s="8"/>
      <c r="T431" s="8"/>
      <c r="U431" s="8"/>
      <c r="V431" s="8"/>
      <c r="W431" s="8"/>
      <c r="X431" s="8"/>
      <c r="Y431" s="8"/>
      <c r="Z431" s="8"/>
    </row>
    <row r="432" spans="1:26" ht="12.75" customHeight="1" x14ac:dyDescent="0.15">
      <c r="A432" s="8"/>
      <c r="B432" s="83"/>
      <c r="C432" s="34"/>
      <c r="D432" s="89"/>
      <c r="E432" s="35"/>
      <c r="F432" s="35"/>
      <c r="G432" s="35"/>
      <c r="H432" s="8"/>
      <c r="I432" s="8"/>
      <c r="J432" s="8"/>
      <c r="K432" s="8"/>
      <c r="L432" s="8"/>
      <c r="M432" s="8"/>
      <c r="N432" s="8"/>
      <c r="O432" s="8"/>
      <c r="P432" s="8"/>
      <c r="Q432" s="8"/>
      <c r="R432" s="8"/>
      <c r="S432" s="8"/>
      <c r="T432" s="8"/>
      <c r="U432" s="8"/>
      <c r="V432" s="8"/>
      <c r="W432" s="8"/>
      <c r="X432" s="8"/>
      <c r="Y432" s="8"/>
      <c r="Z432" s="8"/>
    </row>
    <row r="433" spans="1:26" ht="12.75" customHeight="1" x14ac:dyDescent="0.15">
      <c r="A433" s="8"/>
      <c r="B433" s="83"/>
      <c r="C433" s="34"/>
      <c r="D433" s="89"/>
      <c r="E433" s="35"/>
      <c r="F433" s="35"/>
      <c r="G433" s="35"/>
      <c r="H433" s="8"/>
      <c r="I433" s="8"/>
      <c r="J433" s="8"/>
      <c r="K433" s="8"/>
      <c r="L433" s="8"/>
      <c r="M433" s="8"/>
      <c r="N433" s="8"/>
      <c r="O433" s="8"/>
      <c r="P433" s="8"/>
      <c r="Q433" s="8"/>
      <c r="R433" s="8"/>
      <c r="S433" s="8"/>
      <c r="T433" s="8"/>
      <c r="U433" s="8"/>
      <c r="V433" s="8"/>
      <c r="W433" s="8"/>
      <c r="X433" s="8"/>
      <c r="Y433" s="8"/>
      <c r="Z433" s="8"/>
    </row>
    <row r="434" spans="1:26" ht="12.75" customHeight="1" x14ac:dyDescent="0.15">
      <c r="A434" s="8"/>
      <c r="B434" s="83"/>
      <c r="C434" s="34"/>
      <c r="D434" s="89"/>
      <c r="E434" s="35"/>
      <c r="F434" s="35"/>
      <c r="G434" s="35"/>
      <c r="H434" s="8"/>
      <c r="I434" s="8"/>
      <c r="J434" s="8"/>
      <c r="K434" s="8"/>
      <c r="L434" s="8"/>
      <c r="M434" s="8"/>
      <c r="N434" s="8"/>
      <c r="O434" s="8"/>
      <c r="P434" s="8"/>
      <c r="Q434" s="8"/>
      <c r="R434" s="8"/>
      <c r="S434" s="8"/>
      <c r="T434" s="8"/>
      <c r="U434" s="8"/>
      <c r="V434" s="8"/>
      <c r="W434" s="8"/>
      <c r="X434" s="8"/>
      <c r="Y434" s="8"/>
      <c r="Z434" s="8"/>
    </row>
    <row r="435" spans="1:26" ht="12.75" customHeight="1" x14ac:dyDescent="0.15">
      <c r="A435" s="8"/>
      <c r="B435" s="83"/>
      <c r="C435" s="34"/>
      <c r="D435" s="89"/>
      <c r="E435" s="35"/>
      <c r="F435" s="35"/>
      <c r="G435" s="35"/>
      <c r="H435" s="8"/>
      <c r="I435" s="8"/>
      <c r="J435" s="8"/>
      <c r="K435" s="8"/>
      <c r="L435" s="8"/>
      <c r="M435" s="8"/>
      <c r="N435" s="8"/>
      <c r="O435" s="8"/>
      <c r="P435" s="8"/>
      <c r="Q435" s="8"/>
      <c r="R435" s="8"/>
      <c r="S435" s="8"/>
      <c r="T435" s="8"/>
      <c r="U435" s="8"/>
      <c r="V435" s="8"/>
      <c r="W435" s="8"/>
      <c r="X435" s="8"/>
      <c r="Y435" s="8"/>
      <c r="Z435" s="8"/>
    </row>
    <row r="436" spans="1:26" ht="12.75" customHeight="1" x14ac:dyDescent="0.15">
      <c r="A436" s="8"/>
      <c r="B436" s="83"/>
      <c r="C436" s="34"/>
      <c r="D436" s="89"/>
      <c r="E436" s="35"/>
      <c r="F436" s="35"/>
      <c r="G436" s="35"/>
      <c r="H436" s="8"/>
      <c r="I436" s="8"/>
      <c r="J436" s="8"/>
      <c r="K436" s="8"/>
      <c r="L436" s="8"/>
      <c r="M436" s="8"/>
      <c r="N436" s="8"/>
      <c r="O436" s="8"/>
      <c r="P436" s="8"/>
      <c r="Q436" s="8"/>
      <c r="R436" s="8"/>
      <c r="S436" s="8"/>
      <c r="T436" s="8"/>
      <c r="U436" s="8"/>
      <c r="V436" s="8"/>
      <c r="W436" s="8"/>
      <c r="X436" s="8"/>
      <c r="Y436" s="8"/>
      <c r="Z436" s="8"/>
    </row>
    <row r="437" spans="1:26" ht="12.75" customHeight="1" x14ac:dyDescent="0.15">
      <c r="A437" s="8"/>
      <c r="B437" s="83"/>
      <c r="C437" s="34"/>
      <c r="D437" s="89"/>
      <c r="E437" s="35"/>
      <c r="F437" s="35"/>
      <c r="G437" s="35"/>
      <c r="H437" s="8"/>
      <c r="I437" s="8"/>
      <c r="J437" s="8"/>
      <c r="K437" s="8"/>
      <c r="L437" s="8"/>
      <c r="M437" s="8"/>
      <c r="N437" s="8"/>
      <c r="O437" s="8"/>
      <c r="P437" s="8"/>
      <c r="Q437" s="8"/>
      <c r="R437" s="8"/>
      <c r="S437" s="8"/>
      <c r="T437" s="8"/>
      <c r="U437" s="8"/>
      <c r="V437" s="8"/>
      <c r="W437" s="8"/>
      <c r="X437" s="8"/>
      <c r="Y437" s="8"/>
      <c r="Z437" s="8"/>
    </row>
    <row r="438" spans="1:26" ht="12.75" customHeight="1" x14ac:dyDescent="0.15">
      <c r="A438" s="8"/>
      <c r="B438" s="83"/>
      <c r="C438" s="34"/>
      <c r="D438" s="89"/>
      <c r="E438" s="35"/>
      <c r="F438" s="35"/>
      <c r="G438" s="35"/>
      <c r="H438" s="8"/>
      <c r="I438" s="8"/>
      <c r="J438" s="8"/>
      <c r="K438" s="8"/>
      <c r="L438" s="8"/>
      <c r="M438" s="8"/>
      <c r="N438" s="8"/>
      <c r="O438" s="8"/>
      <c r="P438" s="8"/>
      <c r="Q438" s="8"/>
      <c r="R438" s="8"/>
      <c r="S438" s="8"/>
      <c r="T438" s="8"/>
      <c r="U438" s="8"/>
      <c r="V438" s="8"/>
      <c r="W438" s="8"/>
      <c r="X438" s="8"/>
      <c r="Y438" s="8"/>
      <c r="Z438" s="8"/>
    </row>
    <row r="439" spans="1:26" ht="12.75" customHeight="1" x14ac:dyDescent="0.15">
      <c r="A439" s="8"/>
      <c r="B439" s="83"/>
      <c r="C439" s="34"/>
      <c r="D439" s="89"/>
      <c r="E439" s="35"/>
      <c r="F439" s="35"/>
      <c r="G439" s="35"/>
      <c r="H439" s="8"/>
      <c r="I439" s="8"/>
      <c r="J439" s="8"/>
      <c r="K439" s="8"/>
      <c r="L439" s="8"/>
      <c r="M439" s="8"/>
      <c r="N439" s="8"/>
      <c r="O439" s="8"/>
      <c r="P439" s="8"/>
      <c r="Q439" s="8"/>
      <c r="R439" s="8"/>
      <c r="S439" s="8"/>
      <c r="T439" s="8"/>
      <c r="U439" s="8"/>
      <c r="V439" s="8"/>
      <c r="W439" s="8"/>
      <c r="X439" s="8"/>
      <c r="Y439" s="8"/>
      <c r="Z439" s="8"/>
    </row>
    <row r="440" spans="1:26" ht="12.75" customHeight="1" x14ac:dyDescent="0.15">
      <c r="A440" s="8"/>
      <c r="B440" s="83"/>
      <c r="C440" s="34"/>
      <c r="D440" s="89"/>
      <c r="E440" s="35"/>
      <c r="F440" s="35"/>
      <c r="G440" s="35"/>
      <c r="H440" s="8"/>
      <c r="I440" s="8"/>
      <c r="J440" s="8"/>
      <c r="K440" s="8"/>
      <c r="L440" s="8"/>
      <c r="M440" s="8"/>
      <c r="N440" s="8"/>
      <c r="O440" s="8"/>
      <c r="P440" s="8"/>
      <c r="Q440" s="8"/>
      <c r="R440" s="8"/>
      <c r="S440" s="8"/>
      <c r="T440" s="8"/>
      <c r="U440" s="8"/>
      <c r="V440" s="8"/>
      <c r="W440" s="8"/>
      <c r="X440" s="8"/>
      <c r="Y440" s="8"/>
      <c r="Z440" s="8"/>
    </row>
    <row r="441" spans="1:26" ht="12.75" customHeight="1" x14ac:dyDescent="0.15">
      <c r="A441" s="8"/>
      <c r="B441" s="83"/>
      <c r="C441" s="34"/>
      <c r="D441" s="89"/>
      <c r="E441" s="35"/>
      <c r="F441" s="35"/>
      <c r="G441" s="35"/>
      <c r="H441" s="8"/>
      <c r="I441" s="8"/>
      <c r="J441" s="8"/>
      <c r="K441" s="8"/>
      <c r="L441" s="8"/>
      <c r="M441" s="8"/>
      <c r="N441" s="8"/>
      <c r="O441" s="8"/>
      <c r="P441" s="8"/>
      <c r="Q441" s="8"/>
      <c r="R441" s="8"/>
      <c r="S441" s="8"/>
      <c r="T441" s="8"/>
      <c r="U441" s="8"/>
      <c r="V441" s="8"/>
      <c r="W441" s="8"/>
      <c r="X441" s="8"/>
      <c r="Y441" s="8"/>
      <c r="Z441" s="8"/>
    </row>
    <row r="442" spans="1:26" ht="12.75" customHeight="1" x14ac:dyDescent="0.15">
      <c r="A442" s="8"/>
      <c r="B442" s="83"/>
      <c r="C442" s="34"/>
      <c r="D442" s="89"/>
      <c r="E442" s="35"/>
      <c r="F442" s="35"/>
      <c r="G442" s="35"/>
      <c r="H442" s="8"/>
      <c r="I442" s="8"/>
      <c r="J442" s="8"/>
      <c r="K442" s="8"/>
      <c r="L442" s="8"/>
      <c r="M442" s="8"/>
      <c r="N442" s="8"/>
      <c r="O442" s="8"/>
      <c r="P442" s="8"/>
      <c r="Q442" s="8"/>
      <c r="R442" s="8"/>
      <c r="S442" s="8"/>
      <c r="T442" s="8"/>
      <c r="U442" s="8"/>
      <c r="V442" s="8"/>
      <c r="W442" s="8"/>
      <c r="X442" s="8"/>
      <c r="Y442" s="8"/>
      <c r="Z442" s="8"/>
    </row>
    <row r="443" spans="1:26" ht="12.75" customHeight="1" x14ac:dyDescent="0.15">
      <c r="A443" s="8"/>
      <c r="B443" s="83"/>
      <c r="C443" s="34"/>
      <c r="D443" s="89"/>
      <c r="E443" s="35"/>
      <c r="F443" s="35"/>
      <c r="G443" s="35"/>
      <c r="H443" s="8"/>
      <c r="I443" s="8"/>
      <c r="J443" s="8"/>
      <c r="K443" s="8"/>
      <c r="L443" s="8"/>
      <c r="M443" s="8"/>
      <c r="N443" s="8"/>
      <c r="O443" s="8"/>
      <c r="P443" s="8"/>
      <c r="Q443" s="8"/>
      <c r="R443" s="8"/>
      <c r="S443" s="8"/>
      <c r="T443" s="8"/>
      <c r="U443" s="8"/>
      <c r="V443" s="8"/>
      <c r="W443" s="8"/>
      <c r="X443" s="8"/>
      <c r="Y443" s="8"/>
      <c r="Z443" s="8"/>
    </row>
    <row r="444" spans="1:26" ht="12.75" customHeight="1" x14ac:dyDescent="0.15">
      <c r="A444" s="8"/>
      <c r="B444" s="83"/>
      <c r="C444" s="34"/>
      <c r="D444" s="89"/>
      <c r="E444" s="35"/>
      <c r="F444" s="35"/>
      <c r="G444" s="35"/>
      <c r="H444" s="8"/>
      <c r="I444" s="8"/>
      <c r="J444" s="8"/>
      <c r="K444" s="8"/>
      <c r="L444" s="8"/>
      <c r="M444" s="8"/>
      <c r="N444" s="8"/>
      <c r="O444" s="8"/>
      <c r="P444" s="8"/>
      <c r="Q444" s="8"/>
      <c r="R444" s="8"/>
      <c r="S444" s="8"/>
      <c r="T444" s="8"/>
      <c r="U444" s="8"/>
      <c r="V444" s="8"/>
      <c r="W444" s="8"/>
      <c r="X444" s="8"/>
      <c r="Y444" s="8"/>
      <c r="Z444" s="8"/>
    </row>
    <row r="445" spans="1:26" ht="12.75" customHeight="1" x14ac:dyDescent="0.15">
      <c r="A445" s="8"/>
      <c r="B445" s="83"/>
      <c r="C445" s="34"/>
      <c r="D445" s="89"/>
      <c r="E445" s="35"/>
      <c r="F445" s="35"/>
      <c r="G445" s="35"/>
      <c r="H445" s="8"/>
      <c r="I445" s="8"/>
      <c r="J445" s="8"/>
      <c r="K445" s="8"/>
      <c r="L445" s="8"/>
      <c r="M445" s="8"/>
      <c r="N445" s="8"/>
      <c r="O445" s="8"/>
      <c r="P445" s="8"/>
      <c r="Q445" s="8"/>
      <c r="R445" s="8"/>
      <c r="S445" s="8"/>
      <c r="T445" s="8"/>
      <c r="U445" s="8"/>
      <c r="V445" s="8"/>
      <c r="W445" s="8"/>
      <c r="X445" s="8"/>
      <c r="Y445" s="8"/>
      <c r="Z445" s="8"/>
    </row>
    <row r="446" spans="1:26" ht="12.75" customHeight="1" x14ac:dyDescent="0.15">
      <c r="A446" s="8"/>
      <c r="B446" s="83"/>
      <c r="C446" s="34"/>
      <c r="D446" s="89"/>
      <c r="E446" s="35"/>
      <c r="F446" s="35"/>
      <c r="G446" s="35"/>
      <c r="H446" s="8"/>
      <c r="I446" s="8"/>
      <c r="J446" s="8"/>
      <c r="K446" s="8"/>
      <c r="L446" s="8"/>
      <c r="M446" s="8"/>
      <c r="N446" s="8"/>
      <c r="O446" s="8"/>
      <c r="P446" s="8"/>
      <c r="Q446" s="8"/>
      <c r="R446" s="8"/>
      <c r="S446" s="8"/>
      <c r="T446" s="8"/>
      <c r="U446" s="8"/>
      <c r="V446" s="8"/>
      <c r="W446" s="8"/>
      <c r="X446" s="8"/>
      <c r="Y446" s="8"/>
      <c r="Z446" s="8"/>
    </row>
    <row r="447" spans="1:26" ht="12.75" customHeight="1" x14ac:dyDescent="0.15">
      <c r="A447" s="8"/>
      <c r="B447" s="83"/>
      <c r="C447" s="34"/>
      <c r="D447" s="89"/>
      <c r="E447" s="35"/>
      <c r="F447" s="35"/>
      <c r="G447" s="35"/>
      <c r="H447" s="8"/>
      <c r="I447" s="8"/>
      <c r="J447" s="8"/>
      <c r="K447" s="8"/>
      <c r="L447" s="8"/>
      <c r="M447" s="8"/>
      <c r="N447" s="8"/>
      <c r="O447" s="8"/>
      <c r="P447" s="8"/>
      <c r="Q447" s="8"/>
      <c r="R447" s="8"/>
      <c r="S447" s="8"/>
      <c r="T447" s="8"/>
      <c r="U447" s="8"/>
      <c r="V447" s="8"/>
      <c r="W447" s="8"/>
      <c r="X447" s="8"/>
      <c r="Y447" s="8"/>
      <c r="Z447" s="8"/>
    </row>
    <row r="448" spans="1:26" ht="12.75" customHeight="1" x14ac:dyDescent="0.15">
      <c r="A448" s="8"/>
      <c r="B448" s="83"/>
      <c r="C448" s="34"/>
      <c r="D448" s="89"/>
      <c r="E448" s="35"/>
      <c r="F448" s="35"/>
      <c r="G448" s="35"/>
      <c r="H448" s="8"/>
      <c r="I448" s="8"/>
      <c r="J448" s="8"/>
      <c r="K448" s="8"/>
      <c r="L448" s="8"/>
      <c r="M448" s="8"/>
      <c r="N448" s="8"/>
      <c r="O448" s="8"/>
      <c r="P448" s="8"/>
      <c r="Q448" s="8"/>
      <c r="R448" s="8"/>
      <c r="S448" s="8"/>
      <c r="T448" s="8"/>
      <c r="U448" s="8"/>
      <c r="V448" s="8"/>
      <c r="W448" s="8"/>
      <c r="X448" s="8"/>
      <c r="Y448" s="8"/>
      <c r="Z448" s="8"/>
    </row>
    <row r="449" spans="1:26" ht="12.75" customHeight="1" x14ac:dyDescent="0.15">
      <c r="A449" s="8"/>
      <c r="B449" s="83"/>
      <c r="C449" s="34"/>
      <c r="D449" s="89"/>
      <c r="E449" s="35"/>
      <c r="F449" s="35"/>
      <c r="G449" s="35"/>
      <c r="H449" s="8"/>
      <c r="I449" s="8"/>
      <c r="J449" s="8"/>
      <c r="K449" s="8"/>
      <c r="L449" s="8"/>
      <c r="M449" s="8"/>
      <c r="N449" s="8"/>
      <c r="O449" s="8"/>
      <c r="P449" s="8"/>
      <c r="Q449" s="8"/>
      <c r="R449" s="8"/>
      <c r="S449" s="8"/>
      <c r="T449" s="8"/>
      <c r="U449" s="8"/>
      <c r="V449" s="8"/>
      <c r="W449" s="8"/>
      <c r="X449" s="8"/>
      <c r="Y449" s="8"/>
      <c r="Z449" s="8"/>
    </row>
    <row r="450" spans="1:26" ht="12.75" customHeight="1" x14ac:dyDescent="0.15">
      <c r="A450" s="8"/>
      <c r="B450" s="83"/>
      <c r="C450" s="34"/>
      <c r="D450" s="89"/>
      <c r="E450" s="35"/>
      <c r="F450" s="35"/>
      <c r="G450" s="35"/>
      <c r="H450" s="8"/>
      <c r="I450" s="8"/>
      <c r="J450" s="8"/>
      <c r="K450" s="8"/>
      <c r="L450" s="8"/>
      <c r="M450" s="8"/>
      <c r="N450" s="8"/>
      <c r="O450" s="8"/>
      <c r="P450" s="8"/>
      <c r="Q450" s="8"/>
      <c r="R450" s="8"/>
      <c r="S450" s="8"/>
      <c r="T450" s="8"/>
      <c r="U450" s="8"/>
      <c r="V450" s="8"/>
      <c r="W450" s="8"/>
      <c r="X450" s="8"/>
      <c r="Y450" s="8"/>
      <c r="Z450" s="8"/>
    </row>
    <row r="451" spans="1:26" ht="12.75" customHeight="1" x14ac:dyDescent="0.15">
      <c r="A451" s="8"/>
      <c r="B451" s="83"/>
      <c r="C451" s="34"/>
      <c r="D451" s="89"/>
      <c r="E451" s="35"/>
      <c r="F451" s="35"/>
      <c r="G451" s="35"/>
      <c r="H451" s="8"/>
      <c r="I451" s="8"/>
      <c r="J451" s="8"/>
      <c r="K451" s="8"/>
      <c r="L451" s="8"/>
      <c r="M451" s="8"/>
      <c r="N451" s="8"/>
      <c r="O451" s="8"/>
      <c r="P451" s="8"/>
      <c r="Q451" s="8"/>
      <c r="R451" s="8"/>
      <c r="S451" s="8"/>
      <c r="T451" s="8"/>
      <c r="U451" s="8"/>
      <c r="V451" s="8"/>
      <c r="W451" s="8"/>
      <c r="X451" s="8"/>
      <c r="Y451" s="8"/>
      <c r="Z451" s="8"/>
    </row>
    <row r="452" spans="1:26" ht="12.75" customHeight="1" x14ac:dyDescent="0.15">
      <c r="A452" s="8"/>
      <c r="B452" s="83"/>
      <c r="C452" s="34"/>
      <c r="D452" s="89"/>
      <c r="E452" s="35"/>
      <c r="F452" s="35"/>
      <c r="G452" s="35"/>
      <c r="H452" s="8"/>
      <c r="I452" s="8"/>
      <c r="J452" s="8"/>
      <c r="K452" s="8"/>
      <c r="L452" s="8"/>
      <c r="M452" s="8"/>
      <c r="N452" s="8"/>
      <c r="O452" s="8"/>
      <c r="P452" s="8"/>
      <c r="Q452" s="8"/>
      <c r="R452" s="8"/>
      <c r="S452" s="8"/>
      <c r="T452" s="8"/>
      <c r="U452" s="8"/>
      <c r="V452" s="8"/>
      <c r="W452" s="8"/>
      <c r="X452" s="8"/>
      <c r="Y452" s="8"/>
      <c r="Z452" s="8"/>
    </row>
    <row r="453" spans="1:26" ht="12.75" customHeight="1" x14ac:dyDescent="0.15">
      <c r="A453" s="8"/>
      <c r="B453" s="83"/>
      <c r="C453" s="34"/>
      <c r="D453" s="89"/>
      <c r="E453" s="35"/>
      <c r="F453" s="35"/>
      <c r="G453" s="35"/>
      <c r="H453" s="8"/>
      <c r="I453" s="8"/>
      <c r="J453" s="8"/>
      <c r="K453" s="8"/>
      <c r="L453" s="8"/>
      <c r="M453" s="8"/>
      <c r="N453" s="8"/>
      <c r="O453" s="8"/>
      <c r="P453" s="8"/>
      <c r="Q453" s="8"/>
      <c r="R453" s="8"/>
      <c r="S453" s="8"/>
      <c r="T453" s="8"/>
      <c r="U453" s="8"/>
      <c r="V453" s="8"/>
      <c r="W453" s="8"/>
      <c r="X453" s="8"/>
      <c r="Y453" s="8"/>
      <c r="Z453" s="8"/>
    </row>
    <row r="454" spans="1:26" ht="12.75" customHeight="1" x14ac:dyDescent="0.15">
      <c r="A454" s="8"/>
      <c r="B454" s="83"/>
      <c r="C454" s="34"/>
      <c r="D454" s="89"/>
      <c r="E454" s="35"/>
      <c r="F454" s="35"/>
      <c r="G454" s="35"/>
      <c r="H454" s="8"/>
      <c r="I454" s="8"/>
      <c r="J454" s="8"/>
      <c r="K454" s="8"/>
      <c r="L454" s="8"/>
      <c r="M454" s="8"/>
      <c r="N454" s="8"/>
      <c r="O454" s="8"/>
      <c r="P454" s="8"/>
      <c r="Q454" s="8"/>
      <c r="R454" s="8"/>
      <c r="S454" s="8"/>
      <c r="T454" s="8"/>
      <c r="U454" s="8"/>
      <c r="V454" s="8"/>
      <c r="W454" s="8"/>
      <c r="X454" s="8"/>
      <c r="Y454" s="8"/>
      <c r="Z454" s="8"/>
    </row>
    <row r="455" spans="1:26" ht="12.75" customHeight="1" x14ac:dyDescent="0.15">
      <c r="A455" s="8"/>
      <c r="B455" s="83"/>
      <c r="C455" s="34"/>
      <c r="D455" s="89"/>
      <c r="E455" s="35"/>
      <c r="F455" s="35"/>
      <c r="G455" s="35"/>
      <c r="H455" s="8"/>
      <c r="I455" s="8"/>
      <c r="J455" s="8"/>
      <c r="K455" s="8"/>
      <c r="L455" s="8"/>
      <c r="M455" s="8"/>
      <c r="N455" s="8"/>
      <c r="O455" s="8"/>
      <c r="P455" s="8"/>
      <c r="Q455" s="8"/>
      <c r="R455" s="8"/>
      <c r="S455" s="8"/>
      <c r="T455" s="8"/>
      <c r="U455" s="8"/>
      <c r="V455" s="8"/>
      <c r="W455" s="8"/>
      <c r="X455" s="8"/>
      <c r="Y455" s="8"/>
      <c r="Z455" s="8"/>
    </row>
    <row r="456" spans="1:26" ht="12.75" customHeight="1" x14ac:dyDescent="0.15">
      <c r="A456" s="8"/>
      <c r="B456" s="83"/>
      <c r="C456" s="34"/>
      <c r="D456" s="89"/>
      <c r="E456" s="35"/>
      <c r="F456" s="35"/>
      <c r="G456" s="35"/>
      <c r="H456" s="8"/>
      <c r="I456" s="8"/>
      <c r="J456" s="8"/>
      <c r="K456" s="8"/>
      <c r="L456" s="8"/>
      <c r="M456" s="8"/>
      <c r="N456" s="8"/>
      <c r="O456" s="8"/>
      <c r="P456" s="8"/>
      <c r="Q456" s="8"/>
      <c r="R456" s="8"/>
      <c r="S456" s="8"/>
      <c r="T456" s="8"/>
      <c r="U456" s="8"/>
      <c r="V456" s="8"/>
      <c r="W456" s="8"/>
      <c r="X456" s="8"/>
      <c r="Y456" s="8"/>
      <c r="Z456" s="8"/>
    </row>
    <row r="457" spans="1:26" ht="12.75" customHeight="1" x14ac:dyDescent="0.15">
      <c r="A457" s="8"/>
      <c r="B457" s="83"/>
      <c r="C457" s="34"/>
      <c r="D457" s="89"/>
      <c r="E457" s="35"/>
      <c r="F457" s="35"/>
      <c r="G457" s="35"/>
      <c r="H457" s="8"/>
      <c r="I457" s="8"/>
      <c r="J457" s="8"/>
      <c r="K457" s="8"/>
      <c r="L457" s="8"/>
      <c r="M457" s="8"/>
      <c r="N457" s="8"/>
      <c r="O457" s="8"/>
      <c r="P457" s="8"/>
      <c r="Q457" s="8"/>
      <c r="R457" s="8"/>
      <c r="S457" s="8"/>
      <c r="T457" s="8"/>
      <c r="U457" s="8"/>
      <c r="V457" s="8"/>
      <c r="W457" s="8"/>
      <c r="X457" s="8"/>
      <c r="Y457" s="8"/>
      <c r="Z457" s="8"/>
    </row>
    <row r="458" spans="1:26" ht="12.75" customHeight="1" x14ac:dyDescent="0.15">
      <c r="A458" s="8"/>
      <c r="B458" s="83"/>
      <c r="C458" s="34"/>
      <c r="D458" s="89"/>
      <c r="E458" s="35"/>
      <c r="F458" s="35"/>
      <c r="G458" s="35"/>
      <c r="H458" s="8"/>
      <c r="I458" s="8"/>
      <c r="J458" s="8"/>
      <c r="K458" s="8"/>
      <c r="L458" s="8"/>
      <c r="M458" s="8"/>
      <c r="N458" s="8"/>
      <c r="O458" s="8"/>
      <c r="P458" s="8"/>
      <c r="Q458" s="8"/>
      <c r="R458" s="8"/>
      <c r="S458" s="8"/>
      <c r="T458" s="8"/>
      <c r="U458" s="8"/>
      <c r="V458" s="8"/>
      <c r="W458" s="8"/>
      <c r="X458" s="8"/>
      <c r="Y458" s="8"/>
      <c r="Z458" s="8"/>
    </row>
    <row r="459" spans="1:26" ht="12.75" customHeight="1" x14ac:dyDescent="0.15">
      <c r="A459" s="8"/>
      <c r="B459" s="83"/>
      <c r="C459" s="34"/>
      <c r="D459" s="89"/>
      <c r="E459" s="35"/>
      <c r="F459" s="35"/>
      <c r="G459" s="35"/>
      <c r="H459" s="8"/>
      <c r="I459" s="8"/>
      <c r="J459" s="8"/>
      <c r="K459" s="8"/>
      <c r="L459" s="8"/>
      <c r="M459" s="8"/>
      <c r="N459" s="8"/>
      <c r="O459" s="8"/>
      <c r="P459" s="8"/>
      <c r="Q459" s="8"/>
      <c r="R459" s="8"/>
      <c r="S459" s="8"/>
      <c r="T459" s="8"/>
      <c r="U459" s="8"/>
      <c r="V459" s="8"/>
      <c r="W459" s="8"/>
      <c r="X459" s="8"/>
      <c r="Y459" s="8"/>
      <c r="Z459" s="8"/>
    </row>
    <row r="460" spans="1:26" ht="12.75" customHeight="1" x14ac:dyDescent="0.15">
      <c r="A460" s="8"/>
      <c r="B460" s="83"/>
      <c r="C460" s="34"/>
      <c r="D460" s="89"/>
      <c r="E460" s="35"/>
      <c r="F460" s="35"/>
      <c r="G460" s="35"/>
      <c r="H460" s="8"/>
      <c r="I460" s="8"/>
      <c r="J460" s="8"/>
      <c r="K460" s="8"/>
      <c r="L460" s="8"/>
      <c r="M460" s="8"/>
      <c r="N460" s="8"/>
      <c r="O460" s="8"/>
      <c r="P460" s="8"/>
      <c r="Q460" s="8"/>
      <c r="R460" s="8"/>
      <c r="S460" s="8"/>
      <c r="T460" s="8"/>
      <c r="U460" s="8"/>
      <c r="V460" s="8"/>
      <c r="W460" s="8"/>
      <c r="X460" s="8"/>
      <c r="Y460" s="8"/>
      <c r="Z460" s="8"/>
    </row>
    <row r="461" spans="1:26" ht="12.75" customHeight="1" x14ac:dyDescent="0.15">
      <c r="A461" s="8"/>
      <c r="B461" s="83"/>
      <c r="C461" s="34"/>
      <c r="D461" s="89"/>
      <c r="E461" s="35"/>
      <c r="F461" s="35"/>
      <c r="G461" s="35"/>
      <c r="H461" s="8"/>
      <c r="I461" s="8"/>
      <c r="J461" s="8"/>
      <c r="K461" s="8"/>
      <c r="L461" s="8"/>
      <c r="M461" s="8"/>
      <c r="N461" s="8"/>
      <c r="O461" s="8"/>
      <c r="P461" s="8"/>
      <c r="Q461" s="8"/>
      <c r="R461" s="8"/>
      <c r="S461" s="8"/>
      <c r="T461" s="8"/>
      <c r="U461" s="8"/>
      <c r="V461" s="8"/>
      <c r="W461" s="8"/>
      <c r="X461" s="8"/>
      <c r="Y461" s="8"/>
      <c r="Z461" s="8"/>
    </row>
    <row r="462" spans="1:26" ht="12.75" customHeight="1" x14ac:dyDescent="0.15">
      <c r="A462" s="8"/>
      <c r="B462" s="83"/>
      <c r="C462" s="34"/>
      <c r="D462" s="89"/>
      <c r="E462" s="35"/>
      <c r="F462" s="35"/>
      <c r="G462" s="35"/>
      <c r="H462" s="8"/>
      <c r="I462" s="8"/>
      <c r="J462" s="8"/>
      <c r="K462" s="8"/>
      <c r="L462" s="8"/>
      <c r="M462" s="8"/>
      <c r="N462" s="8"/>
      <c r="O462" s="8"/>
      <c r="P462" s="8"/>
      <c r="Q462" s="8"/>
      <c r="R462" s="8"/>
      <c r="S462" s="8"/>
      <c r="T462" s="8"/>
      <c r="U462" s="8"/>
      <c r="V462" s="8"/>
      <c r="W462" s="8"/>
      <c r="X462" s="8"/>
      <c r="Y462" s="8"/>
      <c r="Z462" s="8"/>
    </row>
    <row r="463" spans="1:26" ht="12.75" customHeight="1" x14ac:dyDescent="0.15">
      <c r="A463" s="8"/>
      <c r="B463" s="83"/>
      <c r="C463" s="34"/>
      <c r="D463" s="89"/>
      <c r="E463" s="35"/>
      <c r="F463" s="35"/>
      <c r="G463" s="35"/>
      <c r="H463" s="8"/>
      <c r="I463" s="8"/>
      <c r="J463" s="8"/>
      <c r="K463" s="8"/>
      <c r="L463" s="8"/>
      <c r="M463" s="8"/>
      <c r="N463" s="8"/>
      <c r="O463" s="8"/>
      <c r="P463" s="8"/>
      <c r="Q463" s="8"/>
      <c r="R463" s="8"/>
      <c r="S463" s="8"/>
      <c r="T463" s="8"/>
      <c r="U463" s="8"/>
      <c r="V463" s="8"/>
      <c r="W463" s="8"/>
      <c r="X463" s="8"/>
      <c r="Y463" s="8"/>
      <c r="Z463" s="8"/>
    </row>
    <row r="464" spans="1:26" ht="12.75" customHeight="1" x14ac:dyDescent="0.15">
      <c r="A464" s="8"/>
      <c r="B464" s="83"/>
      <c r="C464" s="34"/>
      <c r="D464" s="89"/>
      <c r="E464" s="35"/>
      <c r="F464" s="35"/>
      <c r="G464" s="35"/>
      <c r="H464" s="8"/>
      <c r="I464" s="8"/>
      <c r="J464" s="8"/>
      <c r="K464" s="8"/>
      <c r="L464" s="8"/>
      <c r="M464" s="8"/>
      <c r="N464" s="8"/>
      <c r="O464" s="8"/>
      <c r="P464" s="8"/>
      <c r="Q464" s="8"/>
      <c r="R464" s="8"/>
      <c r="S464" s="8"/>
      <c r="T464" s="8"/>
      <c r="U464" s="8"/>
      <c r="V464" s="8"/>
      <c r="W464" s="8"/>
      <c r="X464" s="8"/>
      <c r="Y464" s="8"/>
      <c r="Z464" s="8"/>
    </row>
    <row r="465" spans="1:26" ht="12.75" customHeight="1" x14ac:dyDescent="0.15">
      <c r="A465" s="8"/>
      <c r="B465" s="83"/>
      <c r="C465" s="34"/>
      <c r="D465" s="89"/>
      <c r="E465" s="35"/>
      <c r="F465" s="35"/>
      <c r="G465" s="35"/>
      <c r="H465" s="8"/>
      <c r="I465" s="8"/>
      <c r="J465" s="8"/>
      <c r="K465" s="8"/>
      <c r="L465" s="8"/>
      <c r="M465" s="8"/>
      <c r="N465" s="8"/>
      <c r="O465" s="8"/>
      <c r="P465" s="8"/>
      <c r="Q465" s="8"/>
      <c r="R465" s="8"/>
      <c r="S465" s="8"/>
      <c r="T465" s="8"/>
      <c r="U465" s="8"/>
      <c r="V465" s="8"/>
      <c r="W465" s="8"/>
      <c r="X465" s="8"/>
      <c r="Y465" s="8"/>
      <c r="Z465" s="8"/>
    </row>
    <row r="466" spans="1:26" ht="12.75" customHeight="1" x14ac:dyDescent="0.15">
      <c r="A466" s="8"/>
      <c r="B466" s="83"/>
      <c r="C466" s="34"/>
      <c r="D466" s="89"/>
      <c r="E466" s="35"/>
      <c r="F466" s="35"/>
      <c r="G466" s="35"/>
      <c r="H466" s="8"/>
      <c r="I466" s="8"/>
      <c r="J466" s="8"/>
      <c r="K466" s="8"/>
      <c r="L466" s="8"/>
      <c r="M466" s="8"/>
      <c r="N466" s="8"/>
      <c r="O466" s="8"/>
      <c r="P466" s="8"/>
      <c r="Q466" s="8"/>
      <c r="R466" s="8"/>
      <c r="S466" s="8"/>
      <c r="T466" s="8"/>
      <c r="U466" s="8"/>
      <c r="V466" s="8"/>
      <c r="W466" s="8"/>
      <c r="X466" s="8"/>
      <c r="Y466" s="8"/>
      <c r="Z466" s="8"/>
    </row>
    <row r="467" spans="1:26" ht="12.75" customHeight="1" x14ac:dyDescent="0.15">
      <c r="A467" s="8"/>
      <c r="B467" s="83"/>
      <c r="C467" s="34"/>
      <c r="D467" s="89"/>
      <c r="E467" s="35"/>
      <c r="F467" s="35"/>
      <c r="G467" s="35"/>
      <c r="H467" s="8"/>
      <c r="I467" s="8"/>
      <c r="J467" s="8"/>
      <c r="K467" s="8"/>
      <c r="L467" s="8"/>
      <c r="M467" s="8"/>
      <c r="N467" s="8"/>
      <c r="O467" s="8"/>
      <c r="P467" s="8"/>
      <c r="Q467" s="8"/>
      <c r="R467" s="8"/>
      <c r="S467" s="8"/>
      <c r="T467" s="8"/>
      <c r="U467" s="8"/>
      <c r="V467" s="8"/>
      <c r="W467" s="8"/>
      <c r="X467" s="8"/>
      <c r="Y467" s="8"/>
      <c r="Z467" s="8"/>
    </row>
    <row r="468" spans="1:26" ht="12.75" customHeight="1" x14ac:dyDescent="0.15">
      <c r="A468" s="8"/>
      <c r="B468" s="83"/>
      <c r="C468" s="34"/>
      <c r="D468" s="89"/>
      <c r="E468" s="35"/>
      <c r="F468" s="35"/>
      <c r="G468" s="35"/>
      <c r="H468" s="8"/>
      <c r="I468" s="8"/>
      <c r="J468" s="8"/>
      <c r="K468" s="8"/>
      <c r="L468" s="8"/>
      <c r="M468" s="8"/>
      <c r="N468" s="8"/>
      <c r="O468" s="8"/>
      <c r="P468" s="8"/>
      <c r="Q468" s="8"/>
      <c r="R468" s="8"/>
      <c r="S468" s="8"/>
      <c r="T468" s="8"/>
      <c r="U468" s="8"/>
      <c r="V468" s="8"/>
      <c r="W468" s="8"/>
      <c r="X468" s="8"/>
      <c r="Y468" s="8"/>
      <c r="Z468" s="8"/>
    </row>
    <row r="469" spans="1:26" ht="12.75" customHeight="1" x14ac:dyDescent="0.15">
      <c r="A469" s="8"/>
      <c r="B469" s="83"/>
      <c r="C469" s="34"/>
      <c r="D469" s="89"/>
      <c r="E469" s="35"/>
      <c r="F469" s="35"/>
      <c r="G469" s="35"/>
      <c r="H469" s="8"/>
      <c r="I469" s="8"/>
      <c r="J469" s="8"/>
      <c r="K469" s="8"/>
      <c r="L469" s="8"/>
      <c r="M469" s="8"/>
      <c r="N469" s="8"/>
      <c r="O469" s="8"/>
      <c r="P469" s="8"/>
      <c r="Q469" s="8"/>
      <c r="R469" s="8"/>
      <c r="S469" s="8"/>
      <c r="T469" s="8"/>
      <c r="U469" s="8"/>
      <c r="V469" s="8"/>
      <c r="W469" s="8"/>
      <c r="X469" s="8"/>
      <c r="Y469" s="8"/>
      <c r="Z469" s="8"/>
    </row>
    <row r="470" spans="1:26" ht="12.75" customHeight="1" x14ac:dyDescent="0.15">
      <c r="A470" s="8"/>
      <c r="B470" s="83"/>
      <c r="C470" s="34"/>
      <c r="D470" s="89"/>
      <c r="E470" s="35"/>
      <c r="F470" s="35"/>
      <c r="G470" s="35"/>
      <c r="H470" s="8"/>
      <c r="I470" s="8"/>
      <c r="J470" s="8"/>
      <c r="K470" s="8"/>
      <c r="L470" s="8"/>
      <c r="M470" s="8"/>
      <c r="N470" s="8"/>
      <c r="O470" s="8"/>
      <c r="P470" s="8"/>
      <c r="Q470" s="8"/>
      <c r="R470" s="8"/>
      <c r="S470" s="8"/>
      <c r="T470" s="8"/>
      <c r="U470" s="8"/>
      <c r="V470" s="8"/>
      <c r="W470" s="8"/>
      <c r="X470" s="8"/>
      <c r="Y470" s="8"/>
      <c r="Z470" s="8"/>
    </row>
    <row r="471" spans="1:26" ht="12.75" customHeight="1" x14ac:dyDescent="0.15">
      <c r="A471" s="8"/>
      <c r="B471" s="83"/>
      <c r="C471" s="34"/>
      <c r="D471" s="89"/>
      <c r="E471" s="35"/>
      <c r="F471" s="35"/>
      <c r="G471" s="35"/>
      <c r="H471" s="8"/>
      <c r="I471" s="8"/>
      <c r="J471" s="8"/>
      <c r="K471" s="8"/>
      <c r="L471" s="8"/>
      <c r="M471" s="8"/>
      <c r="N471" s="8"/>
      <c r="O471" s="8"/>
      <c r="P471" s="8"/>
      <c r="Q471" s="8"/>
      <c r="R471" s="8"/>
      <c r="S471" s="8"/>
      <c r="T471" s="8"/>
      <c r="U471" s="8"/>
      <c r="V471" s="8"/>
      <c r="W471" s="8"/>
      <c r="X471" s="8"/>
      <c r="Y471" s="8"/>
      <c r="Z471" s="8"/>
    </row>
    <row r="472" spans="1:26" ht="12.75" customHeight="1" x14ac:dyDescent="0.15">
      <c r="A472" s="8"/>
      <c r="B472" s="83"/>
      <c r="C472" s="34"/>
      <c r="D472" s="89"/>
      <c r="E472" s="35"/>
      <c r="F472" s="35"/>
      <c r="G472" s="35"/>
      <c r="H472" s="8"/>
      <c r="I472" s="8"/>
      <c r="J472" s="8"/>
      <c r="K472" s="8"/>
      <c r="L472" s="8"/>
      <c r="M472" s="8"/>
      <c r="N472" s="8"/>
      <c r="O472" s="8"/>
      <c r="P472" s="8"/>
      <c r="Q472" s="8"/>
      <c r="R472" s="8"/>
      <c r="S472" s="8"/>
      <c r="T472" s="8"/>
      <c r="U472" s="8"/>
      <c r="V472" s="8"/>
      <c r="W472" s="8"/>
      <c r="X472" s="8"/>
      <c r="Y472" s="8"/>
      <c r="Z472" s="8"/>
    </row>
    <row r="473" spans="1:26" ht="12.75" customHeight="1" x14ac:dyDescent="0.15">
      <c r="A473" s="8"/>
      <c r="B473" s="83"/>
      <c r="C473" s="34"/>
      <c r="D473" s="89"/>
      <c r="E473" s="35"/>
      <c r="F473" s="35"/>
      <c r="G473" s="35"/>
      <c r="H473" s="8"/>
      <c r="I473" s="8"/>
      <c r="J473" s="8"/>
      <c r="K473" s="8"/>
      <c r="L473" s="8"/>
      <c r="M473" s="8"/>
      <c r="N473" s="8"/>
      <c r="O473" s="8"/>
      <c r="P473" s="8"/>
      <c r="Q473" s="8"/>
      <c r="R473" s="8"/>
      <c r="S473" s="8"/>
      <c r="T473" s="8"/>
      <c r="U473" s="8"/>
      <c r="V473" s="8"/>
      <c r="W473" s="8"/>
      <c r="X473" s="8"/>
      <c r="Y473" s="8"/>
      <c r="Z473" s="8"/>
    </row>
    <row r="474" spans="1:26" ht="12.75" customHeight="1" x14ac:dyDescent="0.15">
      <c r="A474" s="8"/>
      <c r="B474" s="83"/>
      <c r="C474" s="34"/>
      <c r="D474" s="89"/>
      <c r="E474" s="35"/>
      <c r="F474" s="35"/>
      <c r="G474" s="35"/>
      <c r="H474" s="8"/>
      <c r="I474" s="8"/>
      <c r="J474" s="8"/>
      <c r="K474" s="8"/>
      <c r="L474" s="8"/>
      <c r="M474" s="8"/>
      <c r="N474" s="8"/>
      <c r="O474" s="8"/>
      <c r="P474" s="8"/>
      <c r="Q474" s="8"/>
      <c r="R474" s="8"/>
      <c r="S474" s="8"/>
      <c r="T474" s="8"/>
      <c r="U474" s="8"/>
      <c r="V474" s="8"/>
      <c r="W474" s="8"/>
      <c r="X474" s="8"/>
      <c r="Y474" s="8"/>
      <c r="Z474" s="8"/>
    </row>
    <row r="475" spans="1:26" ht="12.75" customHeight="1" x14ac:dyDescent="0.15">
      <c r="A475" s="8"/>
      <c r="B475" s="83"/>
      <c r="C475" s="34"/>
      <c r="D475" s="89"/>
      <c r="E475" s="35"/>
      <c r="F475" s="35"/>
      <c r="G475" s="35"/>
      <c r="H475" s="8"/>
      <c r="I475" s="8"/>
      <c r="J475" s="8"/>
      <c r="K475" s="8"/>
      <c r="L475" s="8"/>
      <c r="M475" s="8"/>
      <c r="N475" s="8"/>
      <c r="O475" s="8"/>
      <c r="P475" s="8"/>
      <c r="Q475" s="8"/>
      <c r="R475" s="8"/>
      <c r="S475" s="8"/>
      <c r="T475" s="8"/>
      <c r="U475" s="8"/>
      <c r="V475" s="8"/>
      <c r="W475" s="8"/>
      <c r="X475" s="8"/>
      <c r="Y475" s="8"/>
      <c r="Z475" s="8"/>
    </row>
    <row r="476" spans="1:26" ht="12.75" customHeight="1" x14ac:dyDescent="0.15">
      <c r="A476" s="8"/>
      <c r="B476" s="83"/>
      <c r="C476" s="34"/>
      <c r="D476" s="89"/>
      <c r="E476" s="35"/>
      <c r="F476" s="35"/>
      <c r="G476" s="35"/>
      <c r="H476" s="8"/>
      <c r="I476" s="8"/>
      <c r="J476" s="8"/>
      <c r="K476" s="8"/>
      <c r="L476" s="8"/>
      <c r="M476" s="8"/>
      <c r="N476" s="8"/>
      <c r="O476" s="8"/>
      <c r="P476" s="8"/>
      <c r="Q476" s="8"/>
      <c r="R476" s="8"/>
      <c r="S476" s="8"/>
      <c r="T476" s="8"/>
      <c r="U476" s="8"/>
      <c r="V476" s="8"/>
      <c r="W476" s="8"/>
      <c r="X476" s="8"/>
      <c r="Y476" s="8"/>
      <c r="Z476" s="8"/>
    </row>
    <row r="477" spans="1:26" ht="12.75" customHeight="1" x14ac:dyDescent="0.15">
      <c r="A477" s="8"/>
      <c r="B477" s="83"/>
      <c r="C477" s="34"/>
      <c r="D477" s="89"/>
      <c r="E477" s="35"/>
      <c r="F477" s="35"/>
      <c r="G477" s="35"/>
      <c r="H477" s="8"/>
      <c r="I477" s="8"/>
      <c r="J477" s="8"/>
      <c r="K477" s="8"/>
      <c r="L477" s="8"/>
      <c r="M477" s="8"/>
      <c r="N477" s="8"/>
      <c r="O477" s="8"/>
      <c r="P477" s="8"/>
      <c r="Q477" s="8"/>
      <c r="R477" s="8"/>
      <c r="S477" s="8"/>
      <c r="T477" s="8"/>
      <c r="U477" s="8"/>
      <c r="V477" s="8"/>
      <c r="W477" s="8"/>
      <c r="X477" s="8"/>
      <c r="Y477" s="8"/>
      <c r="Z477" s="8"/>
    </row>
    <row r="478" spans="1:26" ht="12.75" customHeight="1" x14ac:dyDescent="0.15">
      <c r="A478" s="8"/>
      <c r="B478" s="83"/>
      <c r="C478" s="34"/>
      <c r="D478" s="89"/>
      <c r="E478" s="35"/>
      <c r="F478" s="35"/>
      <c r="G478" s="35"/>
      <c r="H478" s="8"/>
      <c r="I478" s="8"/>
      <c r="J478" s="8"/>
      <c r="K478" s="8"/>
      <c r="L478" s="8"/>
      <c r="M478" s="8"/>
      <c r="N478" s="8"/>
      <c r="O478" s="8"/>
      <c r="P478" s="8"/>
      <c r="Q478" s="8"/>
      <c r="R478" s="8"/>
      <c r="S478" s="8"/>
      <c r="T478" s="8"/>
      <c r="U478" s="8"/>
      <c r="V478" s="8"/>
      <c r="W478" s="8"/>
      <c r="X478" s="8"/>
      <c r="Y478" s="8"/>
      <c r="Z478" s="8"/>
    </row>
    <row r="479" spans="1:26" ht="12.75" customHeight="1" x14ac:dyDescent="0.15">
      <c r="A479" s="8"/>
      <c r="B479" s="83"/>
      <c r="C479" s="34"/>
      <c r="D479" s="89"/>
      <c r="E479" s="35"/>
      <c r="F479" s="35"/>
      <c r="G479" s="35"/>
      <c r="H479" s="8"/>
      <c r="I479" s="8"/>
      <c r="J479" s="8"/>
      <c r="K479" s="8"/>
      <c r="L479" s="8"/>
      <c r="M479" s="8"/>
      <c r="N479" s="8"/>
      <c r="O479" s="8"/>
      <c r="P479" s="8"/>
      <c r="Q479" s="8"/>
      <c r="R479" s="8"/>
      <c r="S479" s="8"/>
      <c r="T479" s="8"/>
      <c r="U479" s="8"/>
      <c r="V479" s="8"/>
      <c r="W479" s="8"/>
      <c r="X479" s="8"/>
      <c r="Y479" s="8"/>
      <c r="Z479" s="8"/>
    </row>
    <row r="480" spans="1:26" ht="12.75" customHeight="1" x14ac:dyDescent="0.15">
      <c r="A480" s="8"/>
      <c r="B480" s="83"/>
      <c r="C480" s="34"/>
      <c r="D480" s="89"/>
      <c r="E480" s="35"/>
      <c r="F480" s="35"/>
      <c r="G480" s="35"/>
      <c r="H480" s="8"/>
      <c r="I480" s="8"/>
      <c r="J480" s="8"/>
      <c r="K480" s="8"/>
      <c r="L480" s="8"/>
      <c r="M480" s="8"/>
      <c r="N480" s="8"/>
      <c r="O480" s="8"/>
      <c r="P480" s="8"/>
      <c r="Q480" s="8"/>
      <c r="R480" s="8"/>
      <c r="S480" s="8"/>
      <c r="T480" s="8"/>
      <c r="U480" s="8"/>
      <c r="V480" s="8"/>
      <c r="W480" s="8"/>
      <c r="X480" s="8"/>
      <c r="Y480" s="8"/>
      <c r="Z480" s="8"/>
    </row>
    <row r="481" spans="1:26" ht="12.75" customHeight="1" x14ac:dyDescent="0.15">
      <c r="A481" s="8"/>
      <c r="B481" s="83"/>
      <c r="C481" s="34"/>
      <c r="D481" s="89"/>
      <c r="E481" s="35"/>
      <c r="F481" s="35"/>
      <c r="G481" s="35"/>
      <c r="H481" s="8"/>
      <c r="I481" s="8"/>
      <c r="J481" s="8"/>
      <c r="K481" s="8"/>
      <c r="L481" s="8"/>
      <c r="M481" s="8"/>
      <c r="N481" s="8"/>
      <c r="O481" s="8"/>
      <c r="P481" s="8"/>
      <c r="Q481" s="8"/>
      <c r="R481" s="8"/>
      <c r="S481" s="8"/>
      <c r="T481" s="8"/>
      <c r="U481" s="8"/>
      <c r="V481" s="8"/>
      <c r="W481" s="8"/>
      <c r="X481" s="8"/>
      <c r="Y481" s="8"/>
      <c r="Z481" s="8"/>
    </row>
    <row r="482" spans="1:26" ht="12.75" customHeight="1" x14ac:dyDescent="0.15">
      <c r="A482" s="8"/>
      <c r="B482" s="83"/>
      <c r="C482" s="34"/>
      <c r="D482" s="89"/>
      <c r="E482" s="35"/>
      <c r="F482" s="35"/>
      <c r="G482" s="35"/>
      <c r="H482" s="8"/>
      <c r="I482" s="8"/>
      <c r="J482" s="8"/>
      <c r="K482" s="8"/>
      <c r="L482" s="8"/>
      <c r="M482" s="8"/>
      <c r="N482" s="8"/>
      <c r="O482" s="8"/>
      <c r="P482" s="8"/>
      <c r="Q482" s="8"/>
      <c r="R482" s="8"/>
      <c r="S482" s="8"/>
      <c r="T482" s="8"/>
      <c r="U482" s="8"/>
      <c r="V482" s="8"/>
      <c r="W482" s="8"/>
      <c r="X482" s="8"/>
      <c r="Y482" s="8"/>
      <c r="Z482" s="8"/>
    </row>
    <row r="483" spans="1:26" ht="12.75" customHeight="1" x14ac:dyDescent="0.15">
      <c r="A483" s="8"/>
      <c r="B483" s="83"/>
      <c r="C483" s="34"/>
      <c r="D483" s="89"/>
      <c r="E483" s="35"/>
      <c r="F483" s="35"/>
      <c r="G483" s="35"/>
      <c r="H483" s="8"/>
      <c r="I483" s="8"/>
      <c r="J483" s="8"/>
      <c r="K483" s="8"/>
      <c r="L483" s="8"/>
      <c r="M483" s="8"/>
      <c r="N483" s="8"/>
      <c r="O483" s="8"/>
      <c r="P483" s="8"/>
      <c r="Q483" s="8"/>
      <c r="R483" s="8"/>
      <c r="S483" s="8"/>
      <c r="T483" s="8"/>
      <c r="U483" s="8"/>
      <c r="V483" s="8"/>
      <c r="W483" s="8"/>
      <c r="X483" s="8"/>
      <c r="Y483" s="8"/>
      <c r="Z483" s="8"/>
    </row>
    <row r="484" spans="1:26" ht="12.75" customHeight="1" x14ac:dyDescent="0.15">
      <c r="A484" s="8"/>
      <c r="B484" s="83"/>
      <c r="C484" s="34"/>
      <c r="D484" s="89"/>
      <c r="E484" s="35"/>
      <c r="F484" s="35"/>
      <c r="G484" s="35"/>
      <c r="H484" s="8"/>
      <c r="I484" s="8"/>
      <c r="J484" s="8"/>
      <c r="K484" s="8"/>
      <c r="L484" s="8"/>
      <c r="M484" s="8"/>
      <c r="N484" s="8"/>
      <c r="O484" s="8"/>
      <c r="P484" s="8"/>
      <c r="Q484" s="8"/>
      <c r="R484" s="8"/>
      <c r="S484" s="8"/>
      <c r="T484" s="8"/>
      <c r="U484" s="8"/>
      <c r="V484" s="8"/>
      <c r="W484" s="8"/>
      <c r="X484" s="8"/>
      <c r="Y484" s="8"/>
      <c r="Z484" s="8"/>
    </row>
    <row r="485" spans="1:26" ht="12.75" customHeight="1" x14ac:dyDescent="0.15">
      <c r="A485" s="8"/>
      <c r="B485" s="83"/>
      <c r="C485" s="34"/>
      <c r="D485" s="89"/>
      <c r="E485" s="35"/>
      <c r="F485" s="35"/>
      <c r="G485" s="35"/>
      <c r="H485" s="8"/>
      <c r="I485" s="8"/>
      <c r="J485" s="8"/>
      <c r="K485" s="8"/>
      <c r="L485" s="8"/>
      <c r="M485" s="8"/>
      <c r="N485" s="8"/>
      <c r="O485" s="8"/>
      <c r="P485" s="8"/>
      <c r="Q485" s="8"/>
      <c r="R485" s="8"/>
      <c r="S485" s="8"/>
      <c r="T485" s="8"/>
      <c r="U485" s="8"/>
      <c r="V485" s="8"/>
      <c r="W485" s="8"/>
      <c r="X485" s="8"/>
      <c r="Y485" s="8"/>
      <c r="Z485" s="8"/>
    </row>
    <row r="486" spans="1:26" ht="12.75" customHeight="1" x14ac:dyDescent="0.15">
      <c r="A486" s="8"/>
      <c r="B486" s="83"/>
      <c r="C486" s="34"/>
      <c r="D486" s="89"/>
      <c r="E486" s="35"/>
      <c r="F486" s="35"/>
      <c r="G486" s="35"/>
      <c r="H486" s="8"/>
      <c r="I486" s="8"/>
      <c r="J486" s="8"/>
      <c r="K486" s="8"/>
      <c r="L486" s="8"/>
      <c r="M486" s="8"/>
      <c r="N486" s="8"/>
      <c r="O486" s="8"/>
      <c r="P486" s="8"/>
      <c r="Q486" s="8"/>
      <c r="R486" s="8"/>
      <c r="S486" s="8"/>
      <c r="T486" s="8"/>
      <c r="U486" s="8"/>
      <c r="V486" s="8"/>
      <c r="W486" s="8"/>
      <c r="X486" s="8"/>
      <c r="Y486" s="8"/>
      <c r="Z486" s="8"/>
    </row>
    <row r="487" spans="1:26" ht="12.75" customHeight="1" x14ac:dyDescent="0.15">
      <c r="A487" s="8"/>
      <c r="B487" s="83"/>
      <c r="C487" s="34"/>
      <c r="D487" s="89"/>
      <c r="E487" s="35"/>
      <c r="F487" s="35"/>
      <c r="G487" s="35"/>
      <c r="H487" s="8"/>
      <c r="I487" s="8"/>
      <c r="J487" s="8"/>
      <c r="K487" s="8"/>
      <c r="L487" s="8"/>
      <c r="M487" s="8"/>
      <c r="N487" s="8"/>
      <c r="O487" s="8"/>
      <c r="P487" s="8"/>
      <c r="Q487" s="8"/>
      <c r="R487" s="8"/>
      <c r="S487" s="8"/>
      <c r="T487" s="8"/>
      <c r="U487" s="8"/>
      <c r="V487" s="8"/>
      <c r="W487" s="8"/>
      <c r="X487" s="8"/>
      <c r="Y487" s="8"/>
      <c r="Z487" s="8"/>
    </row>
    <row r="488" spans="1:26" ht="12.75" customHeight="1" x14ac:dyDescent="0.15">
      <c r="A488" s="8"/>
      <c r="B488" s="83"/>
      <c r="C488" s="34"/>
      <c r="D488" s="89"/>
      <c r="E488" s="35"/>
      <c r="F488" s="35"/>
      <c r="G488" s="35"/>
      <c r="H488" s="8"/>
      <c r="I488" s="8"/>
      <c r="J488" s="8"/>
      <c r="K488" s="8"/>
      <c r="L488" s="8"/>
      <c r="M488" s="8"/>
      <c r="N488" s="8"/>
      <c r="O488" s="8"/>
      <c r="P488" s="8"/>
      <c r="Q488" s="8"/>
      <c r="R488" s="8"/>
      <c r="S488" s="8"/>
      <c r="T488" s="8"/>
      <c r="U488" s="8"/>
      <c r="V488" s="8"/>
      <c r="W488" s="8"/>
      <c r="X488" s="8"/>
      <c r="Y488" s="8"/>
      <c r="Z488" s="8"/>
    </row>
    <row r="489" spans="1:26" ht="12.75" customHeight="1" x14ac:dyDescent="0.15">
      <c r="A489" s="8"/>
      <c r="B489" s="83"/>
      <c r="C489" s="34"/>
      <c r="D489" s="89"/>
      <c r="E489" s="35"/>
      <c r="F489" s="35"/>
      <c r="G489" s="35"/>
      <c r="H489" s="8"/>
      <c r="I489" s="8"/>
      <c r="J489" s="8"/>
      <c r="K489" s="8"/>
      <c r="L489" s="8"/>
      <c r="M489" s="8"/>
      <c r="N489" s="8"/>
      <c r="O489" s="8"/>
      <c r="P489" s="8"/>
      <c r="Q489" s="8"/>
      <c r="R489" s="8"/>
      <c r="S489" s="8"/>
      <c r="T489" s="8"/>
      <c r="U489" s="8"/>
      <c r="V489" s="8"/>
      <c r="W489" s="8"/>
      <c r="X489" s="8"/>
      <c r="Y489" s="8"/>
      <c r="Z489" s="8"/>
    </row>
    <row r="490" spans="1:26" ht="12.75" customHeight="1" x14ac:dyDescent="0.15">
      <c r="A490" s="8"/>
      <c r="B490" s="83"/>
      <c r="C490" s="34"/>
      <c r="D490" s="89"/>
      <c r="E490" s="35"/>
      <c r="F490" s="35"/>
      <c r="G490" s="35"/>
      <c r="H490" s="8"/>
      <c r="I490" s="8"/>
      <c r="J490" s="8"/>
      <c r="K490" s="8"/>
      <c r="L490" s="8"/>
      <c r="M490" s="8"/>
      <c r="N490" s="8"/>
      <c r="O490" s="8"/>
      <c r="P490" s="8"/>
      <c r="Q490" s="8"/>
      <c r="R490" s="8"/>
      <c r="S490" s="8"/>
      <c r="T490" s="8"/>
      <c r="U490" s="8"/>
      <c r="V490" s="8"/>
      <c r="W490" s="8"/>
      <c r="X490" s="8"/>
      <c r="Y490" s="8"/>
      <c r="Z490" s="8"/>
    </row>
    <row r="491" spans="1:26" ht="12.75" customHeight="1" x14ac:dyDescent="0.15">
      <c r="A491" s="8"/>
      <c r="B491" s="83"/>
      <c r="C491" s="34"/>
      <c r="D491" s="89"/>
      <c r="E491" s="35"/>
      <c r="F491" s="35"/>
      <c r="G491" s="35"/>
      <c r="H491" s="8"/>
      <c r="I491" s="8"/>
      <c r="J491" s="8"/>
      <c r="K491" s="8"/>
      <c r="L491" s="8"/>
      <c r="M491" s="8"/>
      <c r="N491" s="8"/>
      <c r="O491" s="8"/>
      <c r="P491" s="8"/>
      <c r="Q491" s="8"/>
      <c r="R491" s="8"/>
      <c r="S491" s="8"/>
      <c r="T491" s="8"/>
      <c r="U491" s="8"/>
      <c r="V491" s="8"/>
      <c r="W491" s="8"/>
      <c r="X491" s="8"/>
      <c r="Y491" s="8"/>
      <c r="Z491" s="8"/>
    </row>
    <row r="492" spans="1:26" ht="12.75" customHeight="1" x14ac:dyDescent="0.15">
      <c r="A492" s="8"/>
      <c r="B492" s="83"/>
      <c r="C492" s="34"/>
      <c r="D492" s="89"/>
      <c r="E492" s="35"/>
      <c r="F492" s="35"/>
      <c r="G492" s="35"/>
      <c r="H492" s="8"/>
      <c r="I492" s="8"/>
      <c r="J492" s="8"/>
      <c r="K492" s="8"/>
      <c r="L492" s="8"/>
      <c r="M492" s="8"/>
      <c r="N492" s="8"/>
      <c r="O492" s="8"/>
      <c r="P492" s="8"/>
      <c r="Q492" s="8"/>
      <c r="R492" s="8"/>
      <c r="S492" s="8"/>
      <c r="T492" s="8"/>
      <c r="U492" s="8"/>
      <c r="V492" s="8"/>
      <c r="W492" s="8"/>
      <c r="X492" s="8"/>
      <c r="Y492" s="8"/>
      <c r="Z492" s="8"/>
    </row>
    <row r="493" spans="1:26" ht="12.75" customHeight="1" x14ac:dyDescent="0.15">
      <c r="A493" s="8"/>
      <c r="B493" s="83"/>
      <c r="C493" s="34"/>
      <c r="D493" s="89"/>
      <c r="E493" s="35"/>
      <c r="F493" s="35"/>
      <c r="G493" s="35"/>
      <c r="H493" s="8"/>
      <c r="I493" s="8"/>
      <c r="J493" s="8"/>
      <c r="K493" s="8"/>
      <c r="L493" s="8"/>
      <c r="M493" s="8"/>
      <c r="N493" s="8"/>
      <c r="O493" s="8"/>
      <c r="P493" s="8"/>
      <c r="Q493" s="8"/>
      <c r="R493" s="8"/>
      <c r="S493" s="8"/>
      <c r="T493" s="8"/>
      <c r="U493" s="8"/>
      <c r="V493" s="8"/>
      <c r="W493" s="8"/>
      <c r="X493" s="8"/>
      <c r="Y493" s="8"/>
      <c r="Z493" s="8"/>
    </row>
    <row r="494" spans="1:26" ht="12.75" customHeight="1" x14ac:dyDescent="0.15">
      <c r="A494" s="8"/>
      <c r="B494" s="83"/>
      <c r="C494" s="34"/>
      <c r="D494" s="89"/>
      <c r="E494" s="35"/>
      <c r="F494" s="35"/>
      <c r="G494" s="35"/>
      <c r="H494" s="8"/>
      <c r="I494" s="8"/>
      <c r="J494" s="8"/>
      <c r="K494" s="8"/>
      <c r="L494" s="8"/>
      <c r="M494" s="8"/>
      <c r="N494" s="8"/>
      <c r="O494" s="8"/>
      <c r="P494" s="8"/>
      <c r="Q494" s="8"/>
      <c r="R494" s="8"/>
      <c r="S494" s="8"/>
      <c r="T494" s="8"/>
      <c r="U494" s="8"/>
      <c r="V494" s="8"/>
      <c r="W494" s="8"/>
      <c r="X494" s="8"/>
      <c r="Y494" s="8"/>
      <c r="Z494" s="8"/>
    </row>
    <row r="495" spans="1:26" ht="12.75" customHeight="1" x14ac:dyDescent="0.15">
      <c r="A495" s="8"/>
      <c r="B495" s="83"/>
      <c r="C495" s="34"/>
      <c r="D495" s="89"/>
      <c r="E495" s="35"/>
      <c r="F495" s="35"/>
      <c r="G495" s="35"/>
      <c r="H495" s="8"/>
      <c r="I495" s="8"/>
      <c r="J495" s="8"/>
      <c r="K495" s="8"/>
      <c r="L495" s="8"/>
      <c r="M495" s="8"/>
      <c r="N495" s="8"/>
      <c r="O495" s="8"/>
      <c r="P495" s="8"/>
      <c r="Q495" s="8"/>
      <c r="R495" s="8"/>
      <c r="S495" s="8"/>
      <c r="T495" s="8"/>
      <c r="U495" s="8"/>
      <c r="V495" s="8"/>
      <c r="W495" s="8"/>
      <c r="X495" s="8"/>
      <c r="Y495" s="8"/>
      <c r="Z495" s="8"/>
    </row>
    <row r="496" spans="1:26" ht="12.75" customHeight="1" x14ac:dyDescent="0.15">
      <c r="A496" s="8"/>
      <c r="B496" s="83"/>
      <c r="C496" s="34"/>
      <c r="D496" s="89"/>
      <c r="E496" s="35"/>
      <c r="F496" s="35"/>
      <c r="G496" s="35"/>
      <c r="H496" s="8"/>
      <c r="I496" s="8"/>
      <c r="J496" s="8"/>
      <c r="K496" s="8"/>
      <c r="L496" s="8"/>
      <c r="M496" s="8"/>
      <c r="N496" s="8"/>
      <c r="O496" s="8"/>
      <c r="P496" s="8"/>
      <c r="Q496" s="8"/>
      <c r="R496" s="8"/>
      <c r="S496" s="8"/>
      <c r="T496" s="8"/>
      <c r="U496" s="8"/>
      <c r="V496" s="8"/>
      <c r="W496" s="8"/>
      <c r="X496" s="8"/>
      <c r="Y496" s="8"/>
      <c r="Z496" s="8"/>
    </row>
    <row r="497" spans="1:26" ht="12.75" customHeight="1" x14ac:dyDescent="0.15">
      <c r="A497" s="8"/>
      <c r="B497" s="83"/>
      <c r="C497" s="34"/>
      <c r="D497" s="89"/>
      <c r="E497" s="35"/>
      <c r="F497" s="35"/>
      <c r="G497" s="35"/>
      <c r="H497" s="8"/>
      <c r="I497" s="8"/>
      <c r="J497" s="8"/>
      <c r="K497" s="8"/>
      <c r="L497" s="8"/>
      <c r="M497" s="8"/>
      <c r="N497" s="8"/>
      <c r="O497" s="8"/>
      <c r="P497" s="8"/>
      <c r="Q497" s="8"/>
      <c r="R497" s="8"/>
      <c r="S497" s="8"/>
      <c r="T497" s="8"/>
      <c r="U497" s="8"/>
      <c r="V497" s="8"/>
      <c r="W497" s="8"/>
      <c r="X497" s="8"/>
      <c r="Y497" s="8"/>
      <c r="Z497" s="8"/>
    </row>
    <row r="498" spans="1:26" ht="12.75" customHeight="1" x14ac:dyDescent="0.15">
      <c r="A498" s="8"/>
      <c r="B498" s="83"/>
      <c r="C498" s="34"/>
      <c r="D498" s="89"/>
      <c r="E498" s="35"/>
      <c r="F498" s="35"/>
      <c r="G498" s="35"/>
      <c r="H498" s="8"/>
      <c r="I498" s="8"/>
      <c r="J498" s="8"/>
      <c r="K498" s="8"/>
      <c r="L498" s="8"/>
      <c r="M498" s="8"/>
      <c r="N498" s="8"/>
      <c r="O498" s="8"/>
      <c r="P498" s="8"/>
      <c r="Q498" s="8"/>
      <c r="R498" s="8"/>
      <c r="S498" s="8"/>
      <c r="T498" s="8"/>
      <c r="U498" s="8"/>
      <c r="V498" s="8"/>
      <c r="W498" s="8"/>
      <c r="X498" s="8"/>
      <c r="Y498" s="8"/>
      <c r="Z498" s="8"/>
    </row>
    <row r="499" spans="1:26" ht="12.75" customHeight="1" x14ac:dyDescent="0.15">
      <c r="A499" s="8"/>
      <c r="B499" s="83"/>
      <c r="C499" s="34"/>
      <c r="D499" s="89"/>
      <c r="E499" s="35"/>
      <c r="F499" s="35"/>
      <c r="G499" s="35"/>
      <c r="H499" s="8"/>
      <c r="I499" s="8"/>
      <c r="J499" s="8"/>
      <c r="K499" s="8"/>
      <c r="L499" s="8"/>
      <c r="M499" s="8"/>
      <c r="N499" s="8"/>
      <c r="O499" s="8"/>
      <c r="P499" s="8"/>
      <c r="Q499" s="8"/>
      <c r="R499" s="8"/>
      <c r="S499" s="8"/>
      <c r="T499" s="8"/>
      <c r="U499" s="8"/>
      <c r="V499" s="8"/>
      <c r="W499" s="8"/>
      <c r="X499" s="8"/>
      <c r="Y499" s="8"/>
      <c r="Z499" s="8"/>
    </row>
    <row r="500" spans="1:26" ht="12.75" customHeight="1" x14ac:dyDescent="0.15">
      <c r="A500" s="8"/>
      <c r="B500" s="83"/>
      <c r="C500" s="34"/>
      <c r="D500" s="89"/>
      <c r="E500" s="35"/>
      <c r="F500" s="35"/>
      <c r="G500" s="35"/>
      <c r="H500" s="8"/>
      <c r="I500" s="8"/>
      <c r="J500" s="8"/>
      <c r="K500" s="8"/>
      <c r="L500" s="8"/>
      <c r="M500" s="8"/>
      <c r="N500" s="8"/>
      <c r="O500" s="8"/>
      <c r="P500" s="8"/>
      <c r="Q500" s="8"/>
      <c r="R500" s="8"/>
      <c r="S500" s="8"/>
      <c r="T500" s="8"/>
      <c r="U500" s="8"/>
      <c r="V500" s="8"/>
      <c r="W500" s="8"/>
      <c r="X500" s="8"/>
      <c r="Y500" s="8"/>
      <c r="Z500" s="8"/>
    </row>
    <row r="501" spans="1:26" ht="12.75" customHeight="1" x14ac:dyDescent="0.15">
      <c r="A501" s="8"/>
      <c r="B501" s="83"/>
      <c r="C501" s="34"/>
      <c r="D501" s="89"/>
      <c r="E501" s="35"/>
      <c r="F501" s="35"/>
      <c r="G501" s="35"/>
      <c r="H501" s="8"/>
      <c r="I501" s="8"/>
      <c r="J501" s="8"/>
      <c r="K501" s="8"/>
      <c r="L501" s="8"/>
      <c r="M501" s="8"/>
      <c r="N501" s="8"/>
      <c r="O501" s="8"/>
      <c r="P501" s="8"/>
      <c r="Q501" s="8"/>
      <c r="R501" s="8"/>
      <c r="S501" s="8"/>
      <c r="T501" s="8"/>
      <c r="U501" s="8"/>
      <c r="V501" s="8"/>
      <c r="W501" s="8"/>
      <c r="X501" s="8"/>
      <c r="Y501" s="8"/>
      <c r="Z501" s="8"/>
    </row>
    <row r="502" spans="1:26" ht="12.75" customHeight="1" x14ac:dyDescent="0.15">
      <c r="A502" s="8"/>
      <c r="B502" s="83"/>
      <c r="C502" s="34"/>
      <c r="D502" s="89"/>
      <c r="E502" s="35"/>
      <c r="F502" s="35"/>
      <c r="G502" s="35"/>
      <c r="H502" s="8"/>
      <c r="I502" s="8"/>
      <c r="J502" s="8"/>
      <c r="K502" s="8"/>
      <c r="L502" s="8"/>
      <c r="M502" s="8"/>
      <c r="N502" s="8"/>
      <c r="O502" s="8"/>
      <c r="P502" s="8"/>
      <c r="Q502" s="8"/>
      <c r="R502" s="8"/>
      <c r="S502" s="8"/>
      <c r="T502" s="8"/>
      <c r="U502" s="8"/>
      <c r="V502" s="8"/>
      <c r="W502" s="8"/>
      <c r="X502" s="8"/>
      <c r="Y502" s="8"/>
      <c r="Z502" s="8"/>
    </row>
    <row r="503" spans="1:26" ht="12.75" customHeight="1" x14ac:dyDescent="0.15">
      <c r="A503" s="8"/>
      <c r="B503" s="83"/>
      <c r="C503" s="34"/>
      <c r="D503" s="89"/>
      <c r="E503" s="35"/>
      <c r="F503" s="35"/>
      <c r="G503" s="35"/>
      <c r="H503" s="8"/>
      <c r="I503" s="8"/>
      <c r="J503" s="8"/>
      <c r="K503" s="8"/>
      <c r="L503" s="8"/>
      <c r="M503" s="8"/>
      <c r="N503" s="8"/>
      <c r="O503" s="8"/>
      <c r="P503" s="8"/>
      <c r="Q503" s="8"/>
      <c r="R503" s="8"/>
      <c r="S503" s="8"/>
      <c r="T503" s="8"/>
      <c r="U503" s="8"/>
      <c r="V503" s="8"/>
      <c r="W503" s="8"/>
      <c r="X503" s="8"/>
      <c r="Y503" s="8"/>
      <c r="Z503" s="8"/>
    </row>
    <row r="504" spans="1:26" ht="12.75" customHeight="1" x14ac:dyDescent="0.15">
      <c r="A504" s="8"/>
      <c r="B504" s="83"/>
      <c r="C504" s="34"/>
      <c r="D504" s="89"/>
      <c r="E504" s="35"/>
      <c r="F504" s="35"/>
      <c r="G504" s="35"/>
      <c r="H504" s="8"/>
      <c r="I504" s="8"/>
      <c r="J504" s="8"/>
      <c r="K504" s="8"/>
      <c r="L504" s="8"/>
      <c r="M504" s="8"/>
      <c r="N504" s="8"/>
      <c r="O504" s="8"/>
      <c r="P504" s="8"/>
      <c r="Q504" s="8"/>
      <c r="R504" s="8"/>
      <c r="S504" s="8"/>
      <c r="T504" s="8"/>
      <c r="U504" s="8"/>
      <c r="V504" s="8"/>
      <c r="W504" s="8"/>
      <c r="X504" s="8"/>
      <c r="Y504" s="8"/>
      <c r="Z504" s="8"/>
    </row>
    <row r="505" spans="1:26" ht="12.75" customHeight="1" x14ac:dyDescent="0.15">
      <c r="A505" s="8"/>
      <c r="B505" s="83"/>
      <c r="C505" s="34"/>
      <c r="D505" s="89"/>
      <c r="E505" s="35"/>
      <c r="F505" s="35"/>
      <c r="G505" s="35"/>
      <c r="H505" s="8"/>
      <c r="I505" s="8"/>
      <c r="J505" s="8"/>
      <c r="K505" s="8"/>
      <c r="L505" s="8"/>
      <c r="M505" s="8"/>
      <c r="N505" s="8"/>
      <c r="O505" s="8"/>
      <c r="P505" s="8"/>
      <c r="Q505" s="8"/>
      <c r="R505" s="8"/>
      <c r="S505" s="8"/>
      <c r="T505" s="8"/>
      <c r="U505" s="8"/>
      <c r="V505" s="8"/>
      <c r="W505" s="8"/>
      <c r="X505" s="8"/>
      <c r="Y505" s="8"/>
      <c r="Z505" s="8"/>
    </row>
    <row r="506" spans="1:26" ht="12.75" customHeight="1" x14ac:dyDescent="0.15">
      <c r="A506" s="8"/>
      <c r="B506" s="83"/>
      <c r="C506" s="34"/>
      <c r="D506" s="89"/>
      <c r="E506" s="35"/>
      <c r="F506" s="35"/>
      <c r="G506" s="35"/>
      <c r="H506" s="8"/>
      <c r="I506" s="8"/>
      <c r="J506" s="8"/>
      <c r="K506" s="8"/>
      <c r="L506" s="8"/>
      <c r="M506" s="8"/>
      <c r="N506" s="8"/>
      <c r="O506" s="8"/>
      <c r="P506" s="8"/>
      <c r="Q506" s="8"/>
      <c r="R506" s="8"/>
      <c r="S506" s="8"/>
      <c r="T506" s="8"/>
      <c r="U506" s="8"/>
      <c r="V506" s="8"/>
      <c r="W506" s="8"/>
      <c r="X506" s="8"/>
      <c r="Y506" s="8"/>
      <c r="Z506" s="8"/>
    </row>
    <row r="507" spans="1:26" ht="12.75" customHeight="1" x14ac:dyDescent="0.15">
      <c r="A507" s="8"/>
      <c r="B507" s="83"/>
      <c r="C507" s="34"/>
      <c r="D507" s="89"/>
      <c r="E507" s="35"/>
      <c r="F507" s="35"/>
      <c r="G507" s="35"/>
      <c r="H507" s="8"/>
      <c r="I507" s="8"/>
      <c r="J507" s="8"/>
      <c r="K507" s="8"/>
      <c r="L507" s="8"/>
      <c r="M507" s="8"/>
      <c r="N507" s="8"/>
      <c r="O507" s="8"/>
      <c r="P507" s="8"/>
      <c r="Q507" s="8"/>
      <c r="R507" s="8"/>
      <c r="S507" s="8"/>
      <c r="T507" s="8"/>
      <c r="U507" s="8"/>
      <c r="V507" s="8"/>
      <c r="W507" s="8"/>
      <c r="X507" s="8"/>
      <c r="Y507" s="8"/>
      <c r="Z507" s="8"/>
    </row>
    <row r="508" spans="1:26" ht="12.75" customHeight="1" x14ac:dyDescent="0.15">
      <c r="A508" s="8"/>
      <c r="B508" s="83"/>
      <c r="C508" s="34"/>
      <c r="D508" s="89"/>
      <c r="E508" s="35"/>
      <c r="F508" s="35"/>
      <c r="G508" s="35"/>
      <c r="H508" s="8"/>
      <c r="I508" s="8"/>
      <c r="J508" s="8"/>
      <c r="K508" s="8"/>
      <c r="L508" s="8"/>
      <c r="M508" s="8"/>
      <c r="N508" s="8"/>
      <c r="O508" s="8"/>
      <c r="P508" s="8"/>
      <c r="Q508" s="8"/>
      <c r="R508" s="8"/>
      <c r="S508" s="8"/>
      <c r="T508" s="8"/>
      <c r="U508" s="8"/>
      <c r="V508" s="8"/>
      <c r="W508" s="8"/>
      <c r="X508" s="8"/>
      <c r="Y508" s="8"/>
      <c r="Z508" s="8"/>
    </row>
    <row r="509" spans="1:26" ht="12.75" customHeight="1" x14ac:dyDescent="0.15">
      <c r="A509" s="8"/>
      <c r="B509" s="83"/>
      <c r="C509" s="34"/>
      <c r="D509" s="89"/>
      <c r="E509" s="35"/>
      <c r="F509" s="35"/>
      <c r="G509" s="35"/>
      <c r="H509" s="8"/>
      <c r="I509" s="8"/>
      <c r="J509" s="8"/>
      <c r="K509" s="8"/>
      <c r="L509" s="8"/>
      <c r="M509" s="8"/>
      <c r="N509" s="8"/>
      <c r="O509" s="8"/>
      <c r="P509" s="8"/>
      <c r="Q509" s="8"/>
      <c r="R509" s="8"/>
      <c r="S509" s="8"/>
      <c r="T509" s="8"/>
      <c r="U509" s="8"/>
      <c r="V509" s="8"/>
      <c r="W509" s="8"/>
      <c r="X509" s="8"/>
      <c r="Y509" s="8"/>
      <c r="Z509" s="8"/>
    </row>
    <row r="510" spans="1:26" ht="12.75" customHeight="1" x14ac:dyDescent="0.15">
      <c r="A510" s="8"/>
      <c r="B510" s="83"/>
      <c r="C510" s="34"/>
      <c r="D510" s="89"/>
      <c r="E510" s="35"/>
      <c r="F510" s="35"/>
      <c r="G510" s="35"/>
      <c r="H510" s="8"/>
      <c r="I510" s="8"/>
      <c r="J510" s="8"/>
      <c r="K510" s="8"/>
      <c r="L510" s="8"/>
      <c r="M510" s="8"/>
      <c r="N510" s="8"/>
      <c r="O510" s="8"/>
      <c r="P510" s="8"/>
      <c r="Q510" s="8"/>
      <c r="R510" s="8"/>
      <c r="S510" s="8"/>
      <c r="T510" s="8"/>
      <c r="U510" s="8"/>
      <c r="V510" s="8"/>
      <c r="W510" s="8"/>
      <c r="X510" s="8"/>
      <c r="Y510" s="8"/>
      <c r="Z510" s="8"/>
    </row>
    <row r="511" spans="1:26" ht="12.75" customHeight="1" x14ac:dyDescent="0.15">
      <c r="A511" s="8"/>
      <c r="B511" s="83"/>
      <c r="C511" s="34"/>
      <c r="D511" s="89"/>
      <c r="E511" s="35"/>
      <c r="F511" s="35"/>
      <c r="G511" s="35"/>
      <c r="H511" s="8"/>
      <c r="I511" s="8"/>
      <c r="J511" s="8"/>
      <c r="K511" s="8"/>
      <c r="L511" s="8"/>
      <c r="M511" s="8"/>
      <c r="N511" s="8"/>
      <c r="O511" s="8"/>
      <c r="P511" s="8"/>
      <c r="Q511" s="8"/>
      <c r="R511" s="8"/>
      <c r="S511" s="8"/>
      <c r="T511" s="8"/>
      <c r="U511" s="8"/>
      <c r="V511" s="8"/>
      <c r="W511" s="8"/>
      <c r="X511" s="8"/>
      <c r="Y511" s="8"/>
      <c r="Z511" s="8"/>
    </row>
    <row r="512" spans="1:26" ht="12.75" customHeight="1" x14ac:dyDescent="0.15">
      <c r="A512" s="8"/>
      <c r="B512" s="83"/>
      <c r="C512" s="34"/>
      <c r="D512" s="89"/>
      <c r="E512" s="35"/>
      <c r="F512" s="35"/>
      <c r="G512" s="35"/>
      <c r="H512" s="8"/>
      <c r="I512" s="8"/>
      <c r="J512" s="8"/>
      <c r="K512" s="8"/>
      <c r="L512" s="8"/>
      <c r="M512" s="8"/>
      <c r="N512" s="8"/>
      <c r="O512" s="8"/>
      <c r="P512" s="8"/>
      <c r="Q512" s="8"/>
      <c r="R512" s="8"/>
      <c r="S512" s="8"/>
      <c r="T512" s="8"/>
      <c r="U512" s="8"/>
      <c r="V512" s="8"/>
      <c r="W512" s="8"/>
      <c r="X512" s="8"/>
      <c r="Y512" s="8"/>
      <c r="Z512" s="8"/>
    </row>
    <row r="513" spans="1:26" ht="12.75" customHeight="1" x14ac:dyDescent="0.15">
      <c r="A513" s="8"/>
      <c r="B513" s="83"/>
      <c r="C513" s="34"/>
      <c r="D513" s="89"/>
      <c r="E513" s="35"/>
      <c r="F513" s="35"/>
      <c r="G513" s="35"/>
      <c r="H513" s="8"/>
      <c r="I513" s="8"/>
      <c r="J513" s="8"/>
      <c r="K513" s="8"/>
      <c r="L513" s="8"/>
      <c r="M513" s="8"/>
      <c r="N513" s="8"/>
      <c r="O513" s="8"/>
      <c r="P513" s="8"/>
      <c r="Q513" s="8"/>
      <c r="R513" s="8"/>
      <c r="S513" s="8"/>
      <c r="T513" s="8"/>
      <c r="U513" s="8"/>
      <c r="V513" s="8"/>
      <c r="W513" s="8"/>
      <c r="X513" s="8"/>
      <c r="Y513" s="8"/>
      <c r="Z513" s="8"/>
    </row>
    <row r="514" spans="1:26" ht="12.75" customHeight="1" x14ac:dyDescent="0.15">
      <c r="A514" s="8"/>
      <c r="B514" s="83"/>
      <c r="C514" s="34"/>
      <c r="D514" s="89"/>
      <c r="E514" s="35"/>
      <c r="F514" s="35"/>
      <c r="G514" s="35"/>
      <c r="H514" s="8"/>
      <c r="I514" s="8"/>
      <c r="J514" s="8"/>
      <c r="K514" s="8"/>
      <c r="L514" s="8"/>
      <c r="M514" s="8"/>
      <c r="N514" s="8"/>
      <c r="O514" s="8"/>
      <c r="P514" s="8"/>
      <c r="Q514" s="8"/>
      <c r="R514" s="8"/>
      <c r="S514" s="8"/>
      <c r="T514" s="8"/>
      <c r="U514" s="8"/>
      <c r="V514" s="8"/>
      <c r="W514" s="8"/>
      <c r="X514" s="8"/>
      <c r="Y514" s="8"/>
      <c r="Z514" s="8"/>
    </row>
    <row r="515" spans="1:26" ht="12.75" customHeight="1" x14ac:dyDescent="0.15">
      <c r="A515" s="8"/>
      <c r="B515" s="83"/>
      <c r="C515" s="34"/>
      <c r="D515" s="89"/>
      <c r="E515" s="35"/>
      <c r="F515" s="35"/>
      <c r="G515" s="35"/>
      <c r="H515" s="8"/>
      <c r="I515" s="8"/>
      <c r="J515" s="8"/>
      <c r="K515" s="8"/>
      <c r="L515" s="8"/>
      <c r="M515" s="8"/>
      <c r="N515" s="8"/>
      <c r="O515" s="8"/>
      <c r="P515" s="8"/>
      <c r="Q515" s="8"/>
      <c r="R515" s="8"/>
      <c r="S515" s="8"/>
      <c r="T515" s="8"/>
      <c r="U515" s="8"/>
      <c r="V515" s="8"/>
      <c r="W515" s="8"/>
      <c r="X515" s="8"/>
      <c r="Y515" s="8"/>
      <c r="Z515" s="8"/>
    </row>
    <row r="516" spans="1:26" ht="12.75" customHeight="1" x14ac:dyDescent="0.15">
      <c r="A516" s="8"/>
      <c r="B516" s="83"/>
      <c r="C516" s="34"/>
      <c r="D516" s="89"/>
      <c r="E516" s="35"/>
      <c r="F516" s="35"/>
      <c r="G516" s="35"/>
      <c r="H516" s="8"/>
      <c r="I516" s="8"/>
      <c r="J516" s="8"/>
      <c r="K516" s="8"/>
      <c r="L516" s="8"/>
      <c r="M516" s="8"/>
      <c r="N516" s="8"/>
      <c r="O516" s="8"/>
      <c r="P516" s="8"/>
      <c r="Q516" s="8"/>
      <c r="R516" s="8"/>
      <c r="S516" s="8"/>
      <c r="T516" s="8"/>
      <c r="U516" s="8"/>
      <c r="V516" s="8"/>
      <c r="W516" s="8"/>
      <c r="X516" s="8"/>
      <c r="Y516" s="8"/>
      <c r="Z516" s="8"/>
    </row>
    <row r="517" spans="1:26" ht="12.75" customHeight="1" x14ac:dyDescent="0.15">
      <c r="A517" s="8"/>
      <c r="B517" s="83"/>
      <c r="C517" s="34"/>
      <c r="D517" s="89"/>
      <c r="E517" s="35"/>
      <c r="F517" s="35"/>
      <c r="G517" s="35"/>
      <c r="H517" s="8"/>
      <c r="I517" s="8"/>
      <c r="J517" s="8"/>
      <c r="K517" s="8"/>
      <c r="L517" s="8"/>
      <c r="M517" s="8"/>
      <c r="N517" s="8"/>
      <c r="O517" s="8"/>
      <c r="P517" s="8"/>
      <c r="Q517" s="8"/>
      <c r="R517" s="8"/>
      <c r="S517" s="8"/>
      <c r="T517" s="8"/>
      <c r="U517" s="8"/>
      <c r="V517" s="8"/>
      <c r="W517" s="8"/>
      <c r="X517" s="8"/>
      <c r="Y517" s="8"/>
      <c r="Z517" s="8"/>
    </row>
    <row r="518" spans="1:26" ht="12.75" customHeight="1" x14ac:dyDescent="0.15">
      <c r="A518" s="8"/>
      <c r="B518" s="83"/>
      <c r="C518" s="34"/>
      <c r="D518" s="89"/>
      <c r="E518" s="35"/>
      <c r="F518" s="35"/>
      <c r="G518" s="35"/>
      <c r="H518" s="8"/>
      <c r="I518" s="8"/>
      <c r="J518" s="8"/>
      <c r="K518" s="8"/>
      <c r="L518" s="8"/>
      <c r="M518" s="8"/>
      <c r="N518" s="8"/>
      <c r="O518" s="8"/>
      <c r="P518" s="8"/>
      <c r="Q518" s="8"/>
      <c r="R518" s="8"/>
      <c r="S518" s="8"/>
      <c r="T518" s="8"/>
      <c r="U518" s="8"/>
      <c r="V518" s="8"/>
      <c r="W518" s="8"/>
      <c r="X518" s="8"/>
      <c r="Y518" s="8"/>
      <c r="Z518" s="8"/>
    </row>
    <row r="519" spans="1:26" ht="12.75" customHeight="1" x14ac:dyDescent="0.15">
      <c r="A519" s="8"/>
      <c r="B519" s="83"/>
      <c r="C519" s="34"/>
      <c r="D519" s="89"/>
      <c r="E519" s="35"/>
      <c r="F519" s="35"/>
      <c r="G519" s="35"/>
      <c r="H519" s="8"/>
      <c r="I519" s="8"/>
      <c r="J519" s="8"/>
      <c r="K519" s="8"/>
      <c r="L519" s="8"/>
      <c r="M519" s="8"/>
      <c r="N519" s="8"/>
      <c r="O519" s="8"/>
      <c r="P519" s="8"/>
      <c r="Q519" s="8"/>
      <c r="R519" s="8"/>
      <c r="S519" s="8"/>
      <c r="T519" s="8"/>
      <c r="U519" s="8"/>
      <c r="V519" s="8"/>
      <c r="W519" s="8"/>
      <c r="X519" s="8"/>
      <c r="Y519" s="8"/>
      <c r="Z519" s="8"/>
    </row>
    <row r="520" spans="1:26" ht="12.75" customHeight="1" x14ac:dyDescent="0.15">
      <c r="A520" s="8"/>
      <c r="B520" s="83"/>
      <c r="C520" s="34"/>
      <c r="D520" s="89"/>
      <c r="E520" s="35"/>
      <c r="F520" s="35"/>
      <c r="G520" s="35"/>
      <c r="H520" s="8"/>
      <c r="I520" s="8"/>
      <c r="J520" s="8"/>
      <c r="K520" s="8"/>
      <c r="L520" s="8"/>
      <c r="M520" s="8"/>
      <c r="N520" s="8"/>
      <c r="O520" s="8"/>
      <c r="P520" s="8"/>
      <c r="Q520" s="8"/>
      <c r="R520" s="8"/>
      <c r="S520" s="8"/>
      <c r="T520" s="8"/>
      <c r="U520" s="8"/>
      <c r="V520" s="8"/>
      <c r="W520" s="8"/>
      <c r="X520" s="8"/>
      <c r="Y520" s="8"/>
      <c r="Z520" s="8"/>
    </row>
    <row r="521" spans="1:26" ht="12.75" customHeight="1" x14ac:dyDescent="0.15">
      <c r="A521" s="8"/>
      <c r="B521" s="83"/>
      <c r="C521" s="34"/>
      <c r="D521" s="89"/>
      <c r="E521" s="35"/>
      <c r="F521" s="35"/>
      <c r="G521" s="35"/>
      <c r="H521" s="8"/>
      <c r="I521" s="8"/>
      <c r="J521" s="8"/>
      <c r="K521" s="8"/>
      <c r="L521" s="8"/>
      <c r="M521" s="8"/>
      <c r="N521" s="8"/>
      <c r="O521" s="8"/>
      <c r="P521" s="8"/>
      <c r="Q521" s="8"/>
      <c r="R521" s="8"/>
      <c r="S521" s="8"/>
      <c r="T521" s="8"/>
      <c r="U521" s="8"/>
      <c r="V521" s="8"/>
      <c r="W521" s="8"/>
      <c r="X521" s="8"/>
      <c r="Y521" s="8"/>
      <c r="Z521" s="8"/>
    </row>
    <row r="522" spans="1:26" ht="12.75" customHeight="1" x14ac:dyDescent="0.15">
      <c r="A522" s="8"/>
      <c r="B522" s="83"/>
      <c r="C522" s="34"/>
      <c r="D522" s="89"/>
      <c r="E522" s="35"/>
      <c r="F522" s="35"/>
      <c r="G522" s="35"/>
      <c r="H522" s="8"/>
      <c r="I522" s="8"/>
      <c r="J522" s="8"/>
      <c r="K522" s="8"/>
      <c r="L522" s="8"/>
      <c r="M522" s="8"/>
      <c r="N522" s="8"/>
      <c r="O522" s="8"/>
      <c r="P522" s="8"/>
      <c r="Q522" s="8"/>
      <c r="R522" s="8"/>
      <c r="S522" s="8"/>
      <c r="T522" s="8"/>
      <c r="U522" s="8"/>
      <c r="V522" s="8"/>
      <c r="W522" s="8"/>
      <c r="X522" s="8"/>
      <c r="Y522" s="8"/>
      <c r="Z522" s="8"/>
    </row>
    <row r="523" spans="1:26" ht="12.75" customHeight="1" x14ac:dyDescent="0.15">
      <c r="A523" s="8"/>
      <c r="B523" s="83"/>
      <c r="C523" s="34"/>
      <c r="D523" s="89"/>
      <c r="E523" s="35"/>
      <c r="F523" s="35"/>
      <c r="G523" s="35"/>
      <c r="H523" s="8"/>
      <c r="I523" s="8"/>
      <c r="J523" s="8"/>
      <c r="K523" s="8"/>
      <c r="L523" s="8"/>
      <c r="M523" s="8"/>
      <c r="N523" s="8"/>
      <c r="O523" s="8"/>
      <c r="P523" s="8"/>
      <c r="Q523" s="8"/>
      <c r="R523" s="8"/>
      <c r="S523" s="8"/>
      <c r="T523" s="8"/>
      <c r="U523" s="8"/>
      <c r="V523" s="8"/>
      <c r="W523" s="8"/>
      <c r="X523" s="8"/>
      <c r="Y523" s="8"/>
      <c r="Z523" s="8"/>
    </row>
    <row r="524" spans="1:26" ht="12.75" customHeight="1" x14ac:dyDescent="0.15">
      <c r="A524" s="8"/>
      <c r="B524" s="83"/>
      <c r="C524" s="34"/>
      <c r="D524" s="89"/>
      <c r="E524" s="35"/>
      <c r="F524" s="35"/>
      <c r="G524" s="35"/>
      <c r="H524" s="8"/>
      <c r="I524" s="8"/>
      <c r="J524" s="8"/>
      <c r="K524" s="8"/>
      <c r="L524" s="8"/>
      <c r="M524" s="8"/>
      <c r="N524" s="8"/>
      <c r="O524" s="8"/>
      <c r="P524" s="8"/>
      <c r="Q524" s="8"/>
      <c r="R524" s="8"/>
      <c r="S524" s="8"/>
      <c r="T524" s="8"/>
      <c r="U524" s="8"/>
      <c r="V524" s="8"/>
      <c r="W524" s="8"/>
      <c r="X524" s="8"/>
      <c r="Y524" s="8"/>
      <c r="Z524" s="8"/>
    </row>
    <row r="525" spans="1:26" ht="12.75" customHeight="1" x14ac:dyDescent="0.15">
      <c r="A525" s="8"/>
      <c r="B525" s="83"/>
      <c r="C525" s="34"/>
      <c r="D525" s="89"/>
      <c r="E525" s="35"/>
      <c r="F525" s="35"/>
      <c r="G525" s="35"/>
      <c r="H525" s="8"/>
      <c r="I525" s="8"/>
      <c r="J525" s="8"/>
      <c r="K525" s="8"/>
      <c r="L525" s="8"/>
      <c r="M525" s="8"/>
      <c r="N525" s="8"/>
      <c r="O525" s="8"/>
      <c r="P525" s="8"/>
      <c r="Q525" s="8"/>
      <c r="R525" s="8"/>
      <c r="S525" s="8"/>
      <c r="T525" s="8"/>
      <c r="U525" s="8"/>
      <c r="V525" s="8"/>
      <c r="W525" s="8"/>
      <c r="X525" s="8"/>
      <c r="Y525" s="8"/>
      <c r="Z525" s="8"/>
    </row>
    <row r="526" spans="1:26" ht="12.75" customHeight="1" x14ac:dyDescent="0.15">
      <c r="A526" s="8"/>
      <c r="B526" s="83"/>
      <c r="C526" s="34"/>
      <c r="D526" s="89"/>
      <c r="E526" s="35"/>
      <c r="F526" s="35"/>
      <c r="G526" s="35"/>
      <c r="H526" s="8"/>
      <c r="I526" s="8"/>
      <c r="J526" s="8"/>
      <c r="K526" s="8"/>
      <c r="L526" s="8"/>
      <c r="M526" s="8"/>
      <c r="N526" s="8"/>
      <c r="O526" s="8"/>
      <c r="P526" s="8"/>
      <c r="Q526" s="8"/>
      <c r="R526" s="8"/>
      <c r="S526" s="8"/>
      <c r="T526" s="8"/>
      <c r="U526" s="8"/>
      <c r="V526" s="8"/>
      <c r="W526" s="8"/>
      <c r="X526" s="8"/>
      <c r="Y526" s="8"/>
      <c r="Z526" s="8"/>
    </row>
    <row r="527" spans="1:26" ht="12.75" customHeight="1" x14ac:dyDescent="0.15">
      <c r="A527" s="8"/>
      <c r="B527" s="83"/>
      <c r="C527" s="34"/>
      <c r="D527" s="89"/>
      <c r="E527" s="35"/>
      <c r="F527" s="35"/>
      <c r="G527" s="35"/>
      <c r="H527" s="8"/>
      <c r="I527" s="8"/>
      <c r="J527" s="8"/>
      <c r="K527" s="8"/>
      <c r="L527" s="8"/>
      <c r="M527" s="8"/>
      <c r="N527" s="8"/>
      <c r="O527" s="8"/>
      <c r="P527" s="8"/>
      <c r="Q527" s="8"/>
      <c r="R527" s="8"/>
      <c r="S527" s="8"/>
      <c r="T527" s="8"/>
      <c r="U527" s="8"/>
      <c r="V527" s="8"/>
      <c r="W527" s="8"/>
      <c r="X527" s="8"/>
      <c r="Y527" s="8"/>
      <c r="Z527" s="8"/>
    </row>
    <row r="528" spans="1:26" ht="12.75" customHeight="1" x14ac:dyDescent="0.15">
      <c r="A528" s="8"/>
      <c r="B528" s="83"/>
      <c r="C528" s="34"/>
      <c r="D528" s="89"/>
      <c r="E528" s="35"/>
      <c r="F528" s="35"/>
      <c r="G528" s="35"/>
      <c r="H528" s="8"/>
      <c r="I528" s="8"/>
      <c r="J528" s="8"/>
      <c r="K528" s="8"/>
      <c r="L528" s="8"/>
      <c r="M528" s="8"/>
      <c r="N528" s="8"/>
      <c r="O528" s="8"/>
      <c r="P528" s="8"/>
      <c r="Q528" s="8"/>
      <c r="R528" s="8"/>
      <c r="S528" s="8"/>
      <c r="T528" s="8"/>
      <c r="U528" s="8"/>
      <c r="V528" s="8"/>
      <c r="W528" s="8"/>
      <c r="X528" s="8"/>
      <c r="Y528" s="8"/>
      <c r="Z528" s="8"/>
    </row>
    <row r="529" spans="1:26" ht="12.75" customHeight="1" x14ac:dyDescent="0.15">
      <c r="A529" s="8"/>
      <c r="B529" s="83"/>
      <c r="C529" s="34"/>
      <c r="D529" s="89"/>
      <c r="E529" s="35"/>
      <c r="F529" s="35"/>
      <c r="G529" s="35"/>
      <c r="H529" s="8"/>
      <c r="I529" s="8"/>
      <c r="J529" s="8"/>
      <c r="K529" s="8"/>
      <c r="L529" s="8"/>
      <c r="M529" s="8"/>
      <c r="N529" s="8"/>
      <c r="O529" s="8"/>
      <c r="P529" s="8"/>
      <c r="Q529" s="8"/>
      <c r="R529" s="8"/>
      <c r="S529" s="8"/>
      <c r="T529" s="8"/>
      <c r="U529" s="8"/>
      <c r="V529" s="8"/>
      <c r="W529" s="8"/>
      <c r="X529" s="8"/>
      <c r="Y529" s="8"/>
      <c r="Z529" s="8"/>
    </row>
    <row r="530" spans="1:26" ht="12.75" customHeight="1" x14ac:dyDescent="0.15">
      <c r="A530" s="8"/>
      <c r="B530" s="83"/>
      <c r="C530" s="34"/>
      <c r="D530" s="89"/>
      <c r="E530" s="35"/>
      <c r="F530" s="35"/>
      <c r="G530" s="35"/>
      <c r="H530" s="8"/>
      <c r="I530" s="8"/>
      <c r="J530" s="8"/>
      <c r="K530" s="8"/>
      <c r="L530" s="8"/>
      <c r="M530" s="8"/>
      <c r="N530" s="8"/>
      <c r="O530" s="8"/>
      <c r="P530" s="8"/>
      <c r="Q530" s="8"/>
      <c r="R530" s="8"/>
      <c r="S530" s="8"/>
      <c r="T530" s="8"/>
      <c r="U530" s="8"/>
      <c r="V530" s="8"/>
      <c r="W530" s="8"/>
      <c r="X530" s="8"/>
      <c r="Y530" s="8"/>
      <c r="Z530" s="8"/>
    </row>
    <row r="531" spans="1:26" ht="12.75" customHeight="1" x14ac:dyDescent="0.15">
      <c r="A531" s="8"/>
      <c r="B531" s="83"/>
      <c r="C531" s="34"/>
      <c r="D531" s="89"/>
      <c r="E531" s="35"/>
      <c r="F531" s="35"/>
      <c r="G531" s="35"/>
      <c r="H531" s="8"/>
      <c r="I531" s="8"/>
      <c r="J531" s="8"/>
      <c r="K531" s="8"/>
      <c r="L531" s="8"/>
      <c r="M531" s="8"/>
      <c r="N531" s="8"/>
      <c r="O531" s="8"/>
      <c r="P531" s="8"/>
      <c r="Q531" s="8"/>
      <c r="R531" s="8"/>
      <c r="S531" s="8"/>
      <c r="T531" s="8"/>
      <c r="U531" s="8"/>
      <c r="V531" s="8"/>
      <c r="W531" s="8"/>
      <c r="X531" s="8"/>
      <c r="Y531" s="8"/>
      <c r="Z531" s="8"/>
    </row>
    <row r="532" spans="1:26" ht="12.75" customHeight="1" x14ac:dyDescent="0.15">
      <c r="A532" s="8"/>
      <c r="B532" s="83"/>
      <c r="C532" s="34"/>
      <c r="D532" s="89"/>
      <c r="E532" s="35"/>
      <c r="F532" s="35"/>
      <c r="G532" s="35"/>
      <c r="H532" s="8"/>
      <c r="I532" s="8"/>
      <c r="J532" s="8"/>
      <c r="K532" s="8"/>
      <c r="L532" s="8"/>
      <c r="M532" s="8"/>
      <c r="N532" s="8"/>
      <c r="O532" s="8"/>
      <c r="P532" s="8"/>
      <c r="Q532" s="8"/>
      <c r="R532" s="8"/>
      <c r="S532" s="8"/>
      <c r="T532" s="8"/>
      <c r="U532" s="8"/>
      <c r="V532" s="8"/>
      <c r="W532" s="8"/>
      <c r="X532" s="8"/>
      <c r="Y532" s="8"/>
      <c r="Z532" s="8"/>
    </row>
    <row r="533" spans="1:26" ht="12.75" customHeight="1" x14ac:dyDescent="0.15">
      <c r="A533" s="8"/>
      <c r="B533" s="83"/>
      <c r="C533" s="34"/>
      <c r="D533" s="89"/>
      <c r="E533" s="35"/>
      <c r="F533" s="35"/>
      <c r="G533" s="35"/>
      <c r="H533" s="8"/>
      <c r="I533" s="8"/>
      <c r="J533" s="8"/>
      <c r="K533" s="8"/>
      <c r="L533" s="8"/>
      <c r="M533" s="8"/>
      <c r="N533" s="8"/>
      <c r="O533" s="8"/>
      <c r="P533" s="8"/>
      <c r="Q533" s="8"/>
      <c r="R533" s="8"/>
      <c r="S533" s="8"/>
      <c r="T533" s="8"/>
      <c r="U533" s="8"/>
      <c r="V533" s="8"/>
      <c r="W533" s="8"/>
      <c r="X533" s="8"/>
      <c r="Y533" s="8"/>
      <c r="Z533" s="8"/>
    </row>
    <row r="534" spans="1:26" ht="12.75" customHeight="1" x14ac:dyDescent="0.15">
      <c r="A534" s="8"/>
      <c r="B534" s="83"/>
      <c r="C534" s="34"/>
      <c r="D534" s="89"/>
      <c r="E534" s="35"/>
      <c r="F534" s="35"/>
      <c r="G534" s="35"/>
      <c r="H534" s="8"/>
      <c r="I534" s="8"/>
      <c r="J534" s="8"/>
      <c r="K534" s="8"/>
      <c r="L534" s="8"/>
      <c r="M534" s="8"/>
      <c r="N534" s="8"/>
      <c r="O534" s="8"/>
      <c r="P534" s="8"/>
      <c r="Q534" s="8"/>
      <c r="R534" s="8"/>
      <c r="S534" s="8"/>
      <c r="T534" s="8"/>
      <c r="U534" s="8"/>
      <c r="V534" s="8"/>
      <c r="W534" s="8"/>
      <c r="X534" s="8"/>
      <c r="Y534" s="8"/>
      <c r="Z534" s="8"/>
    </row>
    <row r="535" spans="1:26" ht="12.75" customHeight="1" x14ac:dyDescent="0.15">
      <c r="A535" s="8"/>
      <c r="B535" s="83"/>
      <c r="C535" s="34"/>
      <c r="D535" s="89"/>
      <c r="E535" s="35"/>
      <c r="F535" s="35"/>
      <c r="G535" s="35"/>
      <c r="H535" s="8"/>
      <c r="I535" s="8"/>
      <c r="J535" s="8"/>
      <c r="K535" s="8"/>
      <c r="L535" s="8"/>
      <c r="M535" s="8"/>
      <c r="N535" s="8"/>
      <c r="O535" s="8"/>
      <c r="P535" s="8"/>
      <c r="Q535" s="8"/>
      <c r="R535" s="8"/>
      <c r="S535" s="8"/>
      <c r="T535" s="8"/>
      <c r="U535" s="8"/>
      <c r="V535" s="8"/>
      <c r="W535" s="8"/>
      <c r="X535" s="8"/>
      <c r="Y535" s="8"/>
      <c r="Z535" s="8"/>
    </row>
    <row r="536" spans="1:26" ht="12.75" customHeight="1" x14ac:dyDescent="0.15">
      <c r="A536" s="8"/>
      <c r="B536" s="83"/>
      <c r="C536" s="34"/>
      <c r="D536" s="89"/>
      <c r="E536" s="35"/>
      <c r="F536" s="35"/>
      <c r="G536" s="35"/>
      <c r="H536" s="8"/>
      <c r="I536" s="8"/>
      <c r="J536" s="8"/>
      <c r="K536" s="8"/>
      <c r="L536" s="8"/>
      <c r="M536" s="8"/>
      <c r="N536" s="8"/>
      <c r="O536" s="8"/>
      <c r="P536" s="8"/>
      <c r="Q536" s="8"/>
      <c r="R536" s="8"/>
      <c r="S536" s="8"/>
      <c r="T536" s="8"/>
      <c r="U536" s="8"/>
      <c r="V536" s="8"/>
      <c r="W536" s="8"/>
      <c r="X536" s="8"/>
      <c r="Y536" s="8"/>
      <c r="Z536" s="8"/>
    </row>
    <row r="537" spans="1:26" ht="12.75" customHeight="1" x14ac:dyDescent="0.15">
      <c r="A537" s="8"/>
      <c r="B537" s="83"/>
      <c r="C537" s="34"/>
      <c r="D537" s="89"/>
      <c r="E537" s="35"/>
      <c r="F537" s="35"/>
      <c r="G537" s="35"/>
      <c r="H537" s="8"/>
      <c r="I537" s="8"/>
      <c r="J537" s="8"/>
      <c r="K537" s="8"/>
      <c r="L537" s="8"/>
      <c r="M537" s="8"/>
      <c r="N537" s="8"/>
      <c r="O537" s="8"/>
      <c r="P537" s="8"/>
      <c r="Q537" s="8"/>
      <c r="R537" s="8"/>
      <c r="S537" s="8"/>
      <c r="T537" s="8"/>
      <c r="U537" s="8"/>
      <c r="V537" s="8"/>
      <c r="W537" s="8"/>
      <c r="X537" s="8"/>
      <c r="Y537" s="8"/>
      <c r="Z537" s="8"/>
    </row>
    <row r="538" spans="1:26" ht="12.75" customHeight="1" x14ac:dyDescent="0.15">
      <c r="A538" s="8"/>
      <c r="B538" s="83"/>
      <c r="C538" s="34"/>
      <c r="D538" s="89"/>
      <c r="E538" s="35"/>
      <c r="F538" s="35"/>
      <c r="G538" s="35"/>
      <c r="H538" s="8"/>
      <c r="I538" s="8"/>
      <c r="J538" s="8"/>
      <c r="K538" s="8"/>
      <c r="L538" s="8"/>
      <c r="M538" s="8"/>
      <c r="N538" s="8"/>
      <c r="O538" s="8"/>
      <c r="P538" s="8"/>
      <c r="Q538" s="8"/>
      <c r="R538" s="8"/>
      <c r="S538" s="8"/>
      <c r="T538" s="8"/>
      <c r="U538" s="8"/>
      <c r="V538" s="8"/>
      <c r="W538" s="8"/>
      <c r="X538" s="8"/>
      <c r="Y538" s="8"/>
      <c r="Z538" s="8"/>
    </row>
    <row r="539" spans="1:26" ht="12.75" customHeight="1" x14ac:dyDescent="0.15">
      <c r="A539" s="8"/>
      <c r="B539" s="83"/>
      <c r="C539" s="34"/>
      <c r="D539" s="89"/>
      <c r="E539" s="35"/>
      <c r="F539" s="35"/>
      <c r="G539" s="35"/>
      <c r="H539" s="8"/>
      <c r="I539" s="8"/>
      <c r="J539" s="8"/>
      <c r="K539" s="8"/>
      <c r="L539" s="8"/>
      <c r="M539" s="8"/>
      <c r="N539" s="8"/>
      <c r="O539" s="8"/>
      <c r="P539" s="8"/>
      <c r="Q539" s="8"/>
      <c r="R539" s="8"/>
      <c r="S539" s="8"/>
      <c r="T539" s="8"/>
      <c r="U539" s="8"/>
      <c r="V539" s="8"/>
      <c r="W539" s="8"/>
      <c r="X539" s="8"/>
      <c r="Y539" s="8"/>
      <c r="Z539" s="8"/>
    </row>
    <row r="540" spans="1:26" ht="12.75" customHeight="1" x14ac:dyDescent="0.15">
      <c r="A540" s="8"/>
      <c r="B540" s="83"/>
      <c r="C540" s="34"/>
      <c r="D540" s="89"/>
      <c r="E540" s="35"/>
      <c r="F540" s="35"/>
      <c r="G540" s="35"/>
      <c r="H540" s="8"/>
      <c r="I540" s="8"/>
      <c r="J540" s="8"/>
      <c r="K540" s="8"/>
      <c r="L540" s="8"/>
      <c r="M540" s="8"/>
      <c r="N540" s="8"/>
      <c r="O540" s="8"/>
      <c r="P540" s="8"/>
      <c r="Q540" s="8"/>
      <c r="R540" s="8"/>
      <c r="S540" s="8"/>
      <c r="T540" s="8"/>
      <c r="U540" s="8"/>
      <c r="V540" s="8"/>
      <c r="W540" s="8"/>
      <c r="X540" s="8"/>
      <c r="Y540" s="8"/>
      <c r="Z540" s="8"/>
    </row>
    <row r="541" spans="1:26" ht="12.75" customHeight="1" x14ac:dyDescent="0.15">
      <c r="A541" s="8"/>
      <c r="B541" s="83"/>
      <c r="C541" s="34"/>
      <c r="D541" s="89"/>
      <c r="E541" s="35"/>
      <c r="F541" s="35"/>
      <c r="G541" s="35"/>
      <c r="H541" s="8"/>
      <c r="I541" s="8"/>
      <c r="J541" s="8"/>
      <c r="K541" s="8"/>
      <c r="L541" s="8"/>
      <c r="M541" s="8"/>
      <c r="N541" s="8"/>
      <c r="O541" s="8"/>
      <c r="P541" s="8"/>
      <c r="Q541" s="8"/>
      <c r="R541" s="8"/>
      <c r="S541" s="8"/>
      <c r="T541" s="8"/>
      <c r="U541" s="8"/>
      <c r="V541" s="8"/>
      <c r="W541" s="8"/>
      <c r="X541" s="8"/>
      <c r="Y541" s="8"/>
      <c r="Z541" s="8"/>
    </row>
    <row r="542" spans="1:26" ht="12.75" customHeight="1" x14ac:dyDescent="0.15">
      <c r="A542" s="8"/>
      <c r="B542" s="83"/>
      <c r="C542" s="34"/>
      <c r="D542" s="89"/>
      <c r="E542" s="35"/>
      <c r="F542" s="35"/>
      <c r="G542" s="35"/>
      <c r="H542" s="8"/>
      <c r="I542" s="8"/>
      <c r="J542" s="8"/>
      <c r="K542" s="8"/>
      <c r="L542" s="8"/>
      <c r="M542" s="8"/>
      <c r="N542" s="8"/>
      <c r="O542" s="8"/>
      <c r="P542" s="8"/>
      <c r="Q542" s="8"/>
      <c r="R542" s="8"/>
      <c r="S542" s="8"/>
      <c r="T542" s="8"/>
      <c r="U542" s="8"/>
      <c r="V542" s="8"/>
      <c r="W542" s="8"/>
      <c r="X542" s="8"/>
      <c r="Y542" s="8"/>
      <c r="Z542" s="8"/>
    </row>
    <row r="543" spans="1:26" ht="12.75" customHeight="1" x14ac:dyDescent="0.15">
      <c r="A543" s="8"/>
      <c r="B543" s="83"/>
      <c r="C543" s="34"/>
      <c r="D543" s="89"/>
      <c r="E543" s="35"/>
      <c r="F543" s="35"/>
      <c r="G543" s="35"/>
      <c r="H543" s="8"/>
      <c r="I543" s="8"/>
      <c r="J543" s="8"/>
      <c r="K543" s="8"/>
      <c r="L543" s="8"/>
      <c r="M543" s="8"/>
      <c r="N543" s="8"/>
      <c r="O543" s="8"/>
      <c r="P543" s="8"/>
      <c r="Q543" s="8"/>
      <c r="R543" s="8"/>
      <c r="S543" s="8"/>
      <c r="T543" s="8"/>
      <c r="U543" s="8"/>
      <c r="V543" s="8"/>
      <c r="W543" s="8"/>
      <c r="X543" s="8"/>
      <c r="Y543" s="8"/>
      <c r="Z543" s="8"/>
    </row>
    <row r="544" spans="1:26" ht="12.75" customHeight="1" x14ac:dyDescent="0.15">
      <c r="A544" s="8"/>
      <c r="B544" s="83"/>
      <c r="C544" s="34"/>
      <c r="D544" s="89"/>
      <c r="E544" s="35"/>
      <c r="F544" s="35"/>
      <c r="G544" s="35"/>
      <c r="H544" s="8"/>
      <c r="I544" s="8"/>
      <c r="J544" s="8"/>
      <c r="K544" s="8"/>
      <c r="L544" s="8"/>
      <c r="M544" s="8"/>
      <c r="N544" s="8"/>
      <c r="O544" s="8"/>
      <c r="P544" s="8"/>
      <c r="Q544" s="8"/>
      <c r="R544" s="8"/>
      <c r="S544" s="8"/>
      <c r="T544" s="8"/>
      <c r="U544" s="8"/>
      <c r="V544" s="8"/>
      <c r="W544" s="8"/>
      <c r="X544" s="8"/>
      <c r="Y544" s="8"/>
      <c r="Z544" s="8"/>
    </row>
    <row r="545" spans="1:26" ht="12.75" customHeight="1" x14ac:dyDescent="0.15">
      <c r="A545" s="8"/>
      <c r="B545" s="83"/>
      <c r="C545" s="34"/>
      <c r="D545" s="89"/>
      <c r="E545" s="35"/>
      <c r="F545" s="35"/>
      <c r="G545" s="35"/>
      <c r="H545" s="8"/>
      <c r="I545" s="8"/>
      <c r="J545" s="8"/>
      <c r="K545" s="8"/>
      <c r="L545" s="8"/>
      <c r="M545" s="8"/>
      <c r="N545" s="8"/>
      <c r="O545" s="8"/>
      <c r="P545" s="8"/>
      <c r="Q545" s="8"/>
      <c r="R545" s="8"/>
      <c r="S545" s="8"/>
      <c r="T545" s="8"/>
      <c r="U545" s="8"/>
      <c r="V545" s="8"/>
      <c r="W545" s="8"/>
      <c r="X545" s="8"/>
      <c r="Y545" s="8"/>
      <c r="Z545" s="8"/>
    </row>
    <row r="546" spans="1:26" ht="12.75" customHeight="1" x14ac:dyDescent="0.15">
      <c r="A546" s="8"/>
      <c r="B546" s="83"/>
      <c r="C546" s="34"/>
      <c r="D546" s="89"/>
      <c r="E546" s="35"/>
      <c r="F546" s="35"/>
      <c r="G546" s="35"/>
      <c r="H546" s="8"/>
      <c r="I546" s="8"/>
      <c r="J546" s="8"/>
      <c r="K546" s="8"/>
      <c r="L546" s="8"/>
      <c r="M546" s="8"/>
      <c r="N546" s="8"/>
      <c r="O546" s="8"/>
      <c r="P546" s="8"/>
      <c r="Q546" s="8"/>
      <c r="R546" s="8"/>
      <c r="S546" s="8"/>
      <c r="T546" s="8"/>
      <c r="U546" s="8"/>
      <c r="V546" s="8"/>
      <c r="W546" s="8"/>
      <c r="X546" s="8"/>
      <c r="Y546" s="8"/>
      <c r="Z546" s="8"/>
    </row>
    <row r="547" spans="1:26" ht="12.75" customHeight="1" x14ac:dyDescent="0.15">
      <c r="A547" s="8"/>
      <c r="B547" s="83"/>
      <c r="C547" s="34"/>
      <c r="D547" s="89"/>
      <c r="E547" s="35"/>
      <c r="F547" s="35"/>
      <c r="G547" s="35"/>
      <c r="H547" s="8"/>
      <c r="I547" s="8"/>
      <c r="J547" s="8"/>
      <c r="K547" s="8"/>
      <c r="L547" s="8"/>
      <c r="M547" s="8"/>
      <c r="N547" s="8"/>
      <c r="O547" s="8"/>
      <c r="P547" s="8"/>
      <c r="Q547" s="8"/>
      <c r="R547" s="8"/>
      <c r="S547" s="8"/>
      <c r="T547" s="8"/>
      <c r="U547" s="8"/>
      <c r="V547" s="8"/>
      <c r="W547" s="8"/>
      <c r="X547" s="8"/>
      <c r="Y547" s="8"/>
      <c r="Z547" s="8"/>
    </row>
    <row r="548" spans="1:26" ht="12.75" customHeight="1" x14ac:dyDescent="0.15">
      <c r="A548" s="8"/>
      <c r="B548" s="83"/>
      <c r="C548" s="34"/>
      <c r="D548" s="89"/>
      <c r="E548" s="35"/>
      <c r="F548" s="35"/>
      <c r="G548" s="35"/>
      <c r="H548" s="8"/>
      <c r="I548" s="8"/>
      <c r="J548" s="8"/>
      <c r="K548" s="8"/>
      <c r="L548" s="8"/>
      <c r="M548" s="8"/>
      <c r="N548" s="8"/>
      <c r="O548" s="8"/>
      <c r="P548" s="8"/>
      <c r="Q548" s="8"/>
      <c r="R548" s="8"/>
      <c r="S548" s="8"/>
      <c r="T548" s="8"/>
      <c r="U548" s="8"/>
      <c r="V548" s="8"/>
      <c r="W548" s="8"/>
      <c r="X548" s="8"/>
      <c r="Y548" s="8"/>
      <c r="Z548" s="8"/>
    </row>
    <row r="549" spans="1:26" ht="12.75" customHeight="1" x14ac:dyDescent="0.15">
      <c r="A549" s="8"/>
      <c r="B549" s="83"/>
      <c r="C549" s="34"/>
      <c r="D549" s="89"/>
      <c r="E549" s="35"/>
      <c r="F549" s="35"/>
      <c r="G549" s="35"/>
      <c r="H549" s="8"/>
      <c r="I549" s="8"/>
      <c r="J549" s="8"/>
      <c r="K549" s="8"/>
      <c r="L549" s="8"/>
      <c r="M549" s="8"/>
      <c r="N549" s="8"/>
      <c r="O549" s="8"/>
      <c r="P549" s="8"/>
      <c r="Q549" s="8"/>
      <c r="R549" s="8"/>
      <c r="S549" s="8"/>
      <c r="T549" s="8"/>
      <c r="U549" s="8"/>
      <c r="V549" s="8"/>
      <c r="W549" s="8"/>
      <c r="X549" s="8"/>
      <c r="Y549" s="8"/>
      <c r="Z549" s="8"/>
    </row>
    <row r="550" spans="1:26" ht="12.75" customHeight="1" x14ac:dyDescent="0.15">
      <c r="A550" s="8"/>
      <c r="B550" s="83"/>
      <c r="C550" s="34"/>
      <c r="D550" s="89"/>
      <c r="E550" s="35"/>
      <c r="F550" s="35"/>
      <c r="G550" s="35"/>
      <c r="H550" s="8"/>
      <c r="I550" s="8"/>
      <c r="J550" s="8"/>
      <c r="K550" s="8"/>
      <c r="L550" s="8"/>
      <c r="M550" s="8"/>
      <c r="N550" s="8"/>
      <c r="O550" s="8"/>
      <c r="P550" s="8"/>
      <c r="Q550" s="8"/>
      <c r="R550" s="8"/>
      <c r="S550" s="8"/>
      <c r="T550" s="8"/>
      <c r="U550" s="8"/>
      <c r="V550" s="8"/>
      <c r="W550" s="8"/>
      <c r="X550" s="8"/>
      <c r="Y550" s="8"/>
      <c r="Z550" s="8"/>
    </row>
    <row r="551" spans="1:26" ht="12.75" customHeight="1" x14ac:dyDescent="0.15">
      <c r="A551" s="8"/>
      <c r="B551" s="83"/>
      <c r="C551" s="34"/>
      <c r="D551" s="89"/>
      <c r="E551" s="35"/>
      <c r="F551" s="35"/>
      <c r="G551" s="35"/>
      <c r="H551" s="8"/>
      <c r="I551" s="8"/>
      <c r="J551" s="8"/>
      <c r="K551" s="8"/>
      <c r="L551" s="8"/>
      <c r="M551" s="8"/>
      <c r="N551" s="8"/>
      <c r="O551" s="8"/>
      <c r="P551" s="8"/>
      <c r="Q551" s="8"/>
      <c r="R551" s="8"/>
      <c r="S551" s="8"/>
      <c r="T551" s="8"/>
      <c r="U551" s="8"/>
      <c r="V551" s="8"/>
      <c r="W551" s="8"/>
      <c r="X551" s="8"/>
      <c r="Y551" s="8"/>
      <c r="Z551" s="8"/>
    </row>
    <row r="552" spans="1:26" ht="12.75" customHeight="1" x14ac:dyDescent="0.15">
      <c r="A552" s="8"/>
      <c r="B552" s="83"/>
      <c r="C552" s="34"/>
      <c r="D552" s="89"/>
      <c r="E552" s="35"/>
      <c r="F552" s="35"/>
      <c r="G552" s="35"/>
      <c r="H552" s="8"/>
      <c r="I552" s="8"/>
      <c r="J552" s="8"/>
      <c r="K552" s="8"/>
      <c r="L552" s="8"/>
      <c r="M552" s="8"/>
      <c r="N552" s="8"/>
      <c r="O552" s="8"/>
      <c r="P552" s="8"/>
      <c r="Q552" s="8"/>
      <c r="R552" s="8"/>
      <c r="S552" s="8"/>
      <c r="T552" s="8"/>
      <c r="U552" s="8"/>
      <c r="V552" s="8"/>
      <c r="W552" s="8"/>
      <c r="X552" s="8"/>
      <c r="Y552" s="8"/>
      <c r="Z552" s="8"/>
    </row>
    <row r="553" spans="1:26" ht="12.75" customHeight="1" x14ac:dyDescent="0.15">
      <c r="A553" s="8"/>
      <c r="B553" s="83"/>
      <c r="C553" s="34"/>
      <c r="D553" s="89"/>
      <c r="E553" s="35"/>
      <c r="F553" s="35"/>
      <c r="G553" s="35"/>
      <c r="H553" s="8"/>
      <c r="I553" s="8"/>
      <c r="J553" s="8"/>
      <c r="K553" s="8"/>
      <c r="L553" s="8"/>
      <c r="M553" s="8"/>
      <c r="N553" s="8"/>
      <c r="O553" s="8"/>
      <c r="P553" s="8"/>
      <c r="Q553" s="8"/>
      <c r="R553" s="8"/>
      <c r="S553" s="8"/>
      <c r="T553" s="8"/>
      <c r="U553" s="8"/>
      <c r="V553" s="8"/>
      <c r="W553" s="8"/>
      <c r="X553" s="8"/>
      <c r="Y553" s="8"/>
      <c r="Z553" s="8"/>
    </row>
    <row r="554" spans="1:26" ht="12.75" customHeight="1" x14ac:dyDescent="0.15">
      <c r="A554" s="8"/>
      <c r="B554" s="83"/>
      <c r="C554" s="34"/>
      <c r="D554" s="89"/>
      <c r="E554" s="35"/>
      <c r="F554" s="35"/>
      <c r="G554" s="35"/>
      <c r="H554" s="8"/>
      <c r="I554" s="8"/>
      <c r="J554" s="8"/>
      <c r="K554" s="8"/>
      <c r="L554" s="8"/>
      <c r="M554" s="8"/>
      <c r="N554" s="8"/>
      <c r="O554" s="8"/>
      <c r="P554" s="8"/>
      <c r="Q554" s="8"/>
      <c r="R554" s="8"/>
      <c r="S554" s="8"/>
      <c r="T554" s="8"/>
      <c r="U554" s="8"/>
      <c r="V554" s="8"/>
      <c r="W554" s="8"/>
      <c r="X554" s="8"/>
      <c r="Y554" s="8"/>
      <c r="Z554" s="8"/>
    </row>
    <row r="555" spans="1:26" ht="12.75" customHeight="1" x14ac:dyDescent="0.15">
      <c r="A555" s="8"/>
      <c r="B555" s="83"/>
      <c r="C555" s="34"/>
      <c r="D555" s="89"/>
      <c r="E555" s="35"/>
      <c r="F555" s="35"/>
      <c r="G555" s="35"/>
      <c r="H555" s="8"/>
      <c r="I555" s="8"/>
      <c r="J555" s="8"/>
      <c r="K555" s="8"/>
      <c r="L555" s="8"/>
      <c r="M555" s="8"/>
      <c r="N555" s="8"/>
      <c r="O555" s="8"/>
      <c r="P555" s="8"/>
      <c r="Q555" s="8"/>
      <c r="R555" s="8"/>
      <c r="S555" s="8"/>
      <c r="T555" s="8"/>
      <c r="U555" s="8"/>
      <c r="V555" s="8"/>
      <c r="W555" s="8"/>
      <c r="X555" s="8"/>
      <c r="Y555" s="8"/>
      <c r="Z555" s="8"/>
    </row>
    <row r="556" spans="1:26" ht="12.75" customHeight="1" x14ac:dyDescent="0.15">
      <c r="A556" s="8"/>
      <c r="B556" s="83"/>
      <c r="C556" s="34"/>
      <c r="D556" s="89"/>
      <c r="E556" s="35"/>
      <c r="F556" s="35"/>
      <c r="G556" s="35"/>
      <c r="H556" s="8"/>
      <c r="I556" s="8"/>
      <c r="J556" s="8"/>
      <c r="K556" s="8"/>
      <c r="L556" s="8"/>
      <c r="M556" s="8"/>
      <c r="N556" s="8"/>
      <c r="O556" s="8"/>
      <c r="P556" s="8"/>
      <c r="Q556" s="8"/>
      <c r="R556" s="8"/>
      <c r="S556" s="8"/>
      <c r="T556" s="8"/>
      <c r="U556" s="8"/>
      <c r="V556" s="8"/>
      <c r="W556" s="8"/>
      <c r="X556" s="8"/>
      <c r="Y556" s="8"/>
      <c r="Z556" s="8"/>
    </row>
    <row r="557" spans="1:26" ht="12.75" customHeight="1" x14ac:dyDescent="0.15">
      <c r="A557" s="8"/>
      <c r="B557" s="83"/>
      <c r="C557" s="34"/>
      <c r="D557" s="89"/>
      <c r="E557" s="35"/>
      <c r="F557" s="35"/>
      <c r="G557" s="35"/>
      <c r="H557" s="8"/>
      <c r="I557" s="8"/>
      <c r="J557" s="8"/>
      <c r="K557" s="8"/>
      <c r="L557" s="8"/>
      <c r="M557" s="8"/>
      <c r="N557" s="8"/>
      <c r="O557" s="8"/>
      <c r="P557" s="8"/>
      <c r="Q557" s="8"/>
      <c r="R557" s="8"/>
      <c r="S557" s="8"/>
      <c r="T557" s="8"/>
      <c r="U557" s="8"/>
      <c r="V557" s="8"/>
      <c r="W557" s="8"/>
      <c r="X557" s="8"/>
      <c r="Y557" s="8"/>
      <c r="Z557" s="8"/>
    </row>
    <row r="558" spans="1:26" ht="12.75" customHeight="1" x14ac:dyDescent="0.15">
      <c r="A558" s="8"/>
      <c r="B558" s="83"/>
      <c r="C558" s="34"/>
      <c r="D558" s="89"/>
      <c r="E558" s="35"/>
      <c r="F558" s="35"/>
      <c r="G558" s="35"/>
      <c r="H558" s="8"/>
      <c r="I558" s="8"/>
      <c r="J558" s="8"/>
      <c r="K558" s="8"/>
      <c r="L558" s="8"/>
      <c r="M558" s="8"/>
      <c r="N558" s="8"/>
      <c r="O558" s="8"/>
      <c r="P558" s="8"/>
      <c r="Q558" s="8"/>
      <c r="R558" s="8"/>
      <c r="S558" s="8"/>
      <c r="T558" s="8"/>
      <c r="U558" s="8"/>
      <c r="V558" s="8"/>
      <c r="W558" s="8"/>
      <c r="X558" s="8"/>
      <c r="Y558" s="8"/>
      <c r="Z558" s="8"/>
    </row>
    <row r="559" spans="1:26" ht="12.75" customHeight="1" x14ac:dyDescent="0.15">
      <c r="A559" s="8"/>
      <c r="B559" s="83"/>
      <c r="C559" s="34"/>
      <c r="D559" s="89"/>
      <c r="E559" s="35"/>
      <c r="F559" s="35"/>
      <c r="G559" s="35"/>
      <c r="H559" s="8"/>
      <c r="I559" s="8"/>
      <c r="J559" s="8"/>
      <c r="K559" s="8"/>
      <c r="L559" s="8"/>
      <c r="M559" s="8"/>
      <c r="N559" s="8"/>
      <c r="O559" s="8"/>
      <c r="P559" s="8"/>
      <c r="Q559" s="8"/>
      <c r="R559" s="8"/>
      <c r="S559" s="8"/>
      <c r="T559" s="8"/>
      <c r="U559" s="8"/>
      <c r="V559" s="8"/>
      <c r="W559" s="8"/>
      <c r="X559" s="8"/>
      <c r="Y559" s="8"/>
      <c r="Z559" s="8"/>
    </row>
    <row r="560" spans="1:26" ht="12.75" customHeight="1" x14ac:dyDescent="0.15">
      <c r="A560" s="8"/>
      <c r="B560" s="83"/>
      <c r="C560" s="34"/>
      <c r="D560" s="89"/>
      <c r="E560" s="35"/>
      <c r="F560" s="35"/>
      <c r="G560" s="35"/>
      <c r="H560" s="8"/>
      <c r="I560" s="8"/>
      <c r="J560" s="8"/>
      <c r="K560" s="8"/>
      <c r="L560" s="8"/>
      <c r="M560" s="8"/>
      <c r="N560" s="8"/>
      <c r="O560" s="8"/>
      <c r="P560" s="8"/>
      <c r="Q560" s="8"/>
      <c r="R560" s="8"/>
      <c r="S560" s="8"/>
      <c r="T560" s="8"/>
      <c r="U560" s="8"/>
      <c r="V560" s="8"/>
      <c r="W560" s="8"/>
      <c r="X560" s="8"/>
      <c r="Y560" s="8"/>
      <c r="Z560" s="8"/>
    </row>
    <row r="561" spans="1:26" ht="12.75" customHeight="1" x14ac:dyDescent="0.15">
      <c r="A561" s="8"/>
      <c r="B561" s="83"/>
      <c r="C561" s="34"/>
      <c r="D561" s="89"/>
      <c r="E561" s="35"/>
      <c r="F561" s="35"/>
      <c r="G561" s="35"/>
      <c r="H561" s="8"/>
      <c r="I561" s="8"/>
      <c r="J561" s="8"/>
      <c r="K561" s="8"/>
      <c r="L561" s="8"/>
      <c r="M561" s="8"/>
      <c r="N561" s="8"/>
      <c r="O561" s="8"/>
      <c r="P561" s="8"/>
      <c r="Q561" s="8"/>
      <c r="R561" s="8"/>
      <c r="S561" s="8"/>
      <c r="T561" s="8"/>
      <c r="U561" s="8"/>
      <c r="V561" s="8"/>
      <c r="W561" s="8"/>
      <c r="X561" s="8"/>
      <c r="Y561" s="8"/>
      <c r="Z561" s="8"/>
    </row>
    <row r="562" spans="1:26" ht="12.75" customHeight="1" x14ac:dyDescent="0.15">
      <c r="A562" s="8"/>
      <c r="B562" s="83"/>
      <c r="C562" s="34"/>
      <c r="D562" s="89"/>
      <c r="E562" s="35"/>
      <c r="F562" s="35"/>
      <c r="G562" s="35"/>
      <c r="H562" s="8"/>
      <c r="I562" s="8"/>
      <c r="J562" s="8"/>
      <c r="K562" s="8"/>
      <c r="L562" s="8"/>
      <c r="M562" s="8"/>
      <c r="N562" s="8"/>
      <c r="O562" s="8"/>
      <c r="P562" s="8"/>
      <c r="Q562" s="8"/>
      <c r="R562" s="8"/>
      <c r="S562" s="8"/>
      <c r="T562" s="8"/>
      <c r="U562" s="8"/>
      <c r="V562" s="8"/>
      <c r="W562" s="8"/>
      <c r="X562" s="8"/>
      <c r="Y562" s="8"/>
      <c r="Z562" s="8"/>
    </row>
    <row r="563" spans="1:26" ht="12.75" customHeight="1" x14ac:dyDescent="0.15">
      <c r="A563" s="8"/>
      <c r="B563" s="83"/>
      <c r="C563" s="34"/>
      <c r="D563" s="89"/>
      <c r="E563" s="35"/>
      <c r="F563" s="35"/>
      <c r="G563" s="35"/>
      <c r="H563" s="8"/>
      <c r="I563" s="8"/>
      <c r="J563" s="8"/>
      <c r="K563" s="8"/>
      <c r="L563" s="8"/>
      <c r="M563" s="8"/>
      <c r="N563" s="8"/>
      <c r="O563" s="8"/>
      <c r="P563" s="8"/>
      <c r="Q563" s="8"/>
      <c r="R563" s="8"/>
      <c r="S563" s="8"/>
      <c r="T563" s="8"/>
      <c r="U563" s="8"/>
      <c r="V563" s="8"/>
      <c r="W563" s="8"/>
      <c r="X563" s="8"/>
      <c r="Y563" s="8"/>
      <c r="Z563" s="8"/>
    </row>
    <row r="564" spans="1:26" ht="12.75" customHeight="1" x14ac:dyDescent="0.15">
      <c r="A564" s="8"/>
      <c r="B564" s="83"/>
      <c r="C564" s="34"/>
      <c r="D564" s="89"/>
      <c r="E564" s="35"/>
      <c r="F564" s="35"/>
      <c r="G564" s="35"/>
      <c r="H564" s="8"/>
      <c r="I564" s="8"/>
      <c r="J564" s="8"/>
      <c r="K564" s="8"/>
      <c r="L564" s="8"/>
      <c r="M564" s="8"/>
      <c r="N564" s="8"/>
      <c r="O564" s="8"/>
      <c r="P564" s="8"/>
      <c r="Q564" s="8"/>
      <c r="R564" s="8"/>
      <c r="S564" s="8"/>
      <c r="T564" s="8"/>
      <c r="U564" s="8"/>
      <c r="V564" s="8"/>
      <c r="W564" s="8"/>
      <c r="X564" s="8"/>
      <c r="Y564" s="8"/>
      <c r="Z564" s="8"/>
    </row>
    <row r="565" spans="1:26" ht="12.75" customHeight="1" x14ac:dyDescent="0.15">
      <c r="A565" s="8"/>
      <c r="B565" s="83"/>
      <c r="C565" s="34"/>
      <c r="D565" s="89"/>
      <c r="E565" s="35"/>
      <c r="F565" s="35"/>
      <c r="G565" s="35"/>
      <c r="H565" s="8"/>
      <c r="I565" s="8"/>
      <c r="J565" s="8"/>
      <c r="K565" s="8"/>
      <c r="L565" s="8"/>
      <c r="M565" s="8"/>
      <c r="N565" s="8"/>
      <c r="O565" s="8"/>
      <c r="P565" s="8"/>
      <c r="Q565" s="8"/>
      <c r="R565" s="8"/>
      <c r="S565" s="8"/>
      <c r="T565" s="8"/>
      <c r="U565" s="8"/>
      <c r="V565" s="8"/>
      <c r="W565" s="8"/>
      <c r="X565" s="8"/>
      <c r="Y565" s="8"/>
      <c r="Z565" s="8"/>
    </row>
    <row r="566" spans="1:26" ht="12.75" customHeight="1" x14ac:dyDescent="0.15">
      <c r="A566" s="8"/>
      <c r="B566" s="83"/>
      <c r="C566" s="34"/>
      <c r="D566" s="89"/>
      <c r="E566" s="35"/>
      <c r="F566" s="35"/>
      <c r="G566" s="35"/>
      <c r="H566" s="8"/>
      <c r="I566" s="8"/>
      <c r="J566" s="8"/>
      <c r="K566" s="8"/>
      <c r="L566" s="8"/>
      <c r="M566" s="8"/>
      <c r="N566" s="8"/>
      <c r="O566" s="8"/>
      <c r="P566" s="8"/>
      <c r="Q566" s="8"/>
      <c r="R566" s="8"/>
      <c r="S566" s="8"/>
      <c r="T566" s="8"/>
      <c r="U566" s="8"/>
      <c r="V566" s="8"/>
      <c r="W566" s="8"/>
      <c r="X566" s="8"/>
      <c r="Y566" s="8"/>
      <c r="Z566" s="8"/>
    </row>
    <row r="567" spans="1:26" ht="12.75" customHeight="1" x14ac:dyDescent="0.15">
      <c r="A567" s="8"/>
      <c r="B567" s="83"/>
      <c r="C567" s="34"/>
      <c r="D567" s="89"/>
      <c r="E567" s="35"/>
      <c r="F567" s="35"/>
      <c r="G567" s="35"/>
      <c r="H567" s="8"/>
      <c r="I567" s="8"/>
      <c r="J567" s="8"/>
      <c r="K567" s="8"/>
      <c r="L567" s="8"/>
      <c r="M567" s="8"/>
      <c r="N567" s="8"/>
      <c r="O567" s="8"/>
      <c r="P567" s="8"/>
      <c r="Q567" s="8"/>
      <c r="R567" s="8"/>
      <c r="S567" s="8"/>
      <c r="T567" s="8"/>
      <c r="U567" s="8"/>
      <c r="V567" s="8"/>
      <c r="W567" s="8"/>
      <c r="X567" s="8"/>
      <c r="Y567" s="8"/>
      <c r="Z567" s="8"/>
    </row>
    <row r="568" spans="1:26" ht="12.75" customHeight="1" x14ac:dyDescent="0.15">
      <c r="A568" s="8"/>
      <c r="B568" s="83"/>
      <c r="C568" s="34"/>
      <c r="D568" s="89"/>
      <c r="E568" s="35"/>
      <c r="F568" s="35"/>
      <c r="G568" s="35"/>
      <c r="H568" s="8"/>
      <c r="I568" s="8"/>
      <c r="J568" s="8"/>
      <c r="K568" s="8"/>
      <c r="L568" s="8"/>
      <c r="M568" s="8"/>
      <c r="N568" s="8"/>
      <c r="O568" s="8"/>
      <c r="P568" s="8"/>
      <c r="Q568" s="8"/>
      <c r="R568" s="8"/>
      <c r="S568" s="8"/>
      <c r="T568" s="8"/>
      <c r="U568" s="8"/>
      <c r="V568" s="8"/>
      <c r="W568" s="8"/>
      <c r="X568" s="8"/>
      <c r="Y568" s="8"/>
      <c r="Z568" s="8"/>
    </row>
    <row r="569" spans="1:26" ht="12.75" customHeight="1" x14ac:dyDescent="0.15">
      <c r="A569" s="8"/>
      <c r="B569" s="83"/>
      <c r="C569" s="34"/>
      <c r="D569" s="89"/>
      <c r="E569" s="35"/>
      <c r="F569" s="35"/>
      <c r="G569" s="35"/>
      <c r="H569" s="8"/>
      <c r="I569" s="8"/>
      <c r="J569" s="8"/>
      <c r="K569" s="8"/>
      <c r="L569" s="8"/>
      <c r="M569" s="8"/>
      <c r="N569" s="8"/>
      <c r="O569" s="8"/>
      <c r="P569" s="8"/>
      <c r="Q569" s="8"/>
      <c r="R569" s="8"/>
      <c r="S569" s="8"/>
      <c r="T569" s="8"/>
      <c r="U569" s="8"/>
      <c r="V569" s="8"/>
      <c r="W569" s="8"/>
      <c r="X569" s="8"/>
      <c r="Y569" s="8"/>
      <c r="Z569" s="8"/>
    </row>
    <row r="570" spans="1:26" ht="12.75" customHeight="1" x14ac:dyDescent="0.15">
      <c r="A570" s="8"/>
      <c r="B570" s="83"/>
      <c r="C570" s="34"/>
      <c r="D570" s="89"/>
      <c r="E570" s="35"/>
      <c r="F570" s="35"/>
      <c r="G570" s="35"/>
      <c r="H570" s="8"/>
      <c r="I570" s="8"/>
      <c r="J570" s="8"/>
      <c r="K570" s="8"/>
      <c r="L570" s="8"/>
      <c r="M570" s="8"/>
      <c r="N570" s="8"/>
      <c r="O570" s="8"/>
      <c r="P570" s="8"/>
      <c r="Q570" s="8"/>
      <c r="R570" s="8"/>
      <c r="S570" s="8"/>
      <c r="T570" s="8"/>
      <c r="U570" s="8"/>
      <c r="V570" s="8"/>
      <c r="W570" s="8"/>
      <c r="X570" s="8"/>
      <c r="Y570" s="8"/>
      <c r="Z570" s="8"/>
    </row>
    <row r="571" spans="1:26" ht="12.75" customHeight="1" x14ac:dyDescent="0.15">
      <c r="A571" s="8"/>
      <c r="B571" s="83"/>
      <c r="C571" s="34"/>
      <c r="D571" s="89"/>
      <c r="E571" s="35"/>
      <c r="F571" s="35"/>
      <c r="G571" s="35"/>
      <c r="H571" s="8"/>
      <c r="I571" s="8"/>
      <c r="J571" s="8"/>
      <c r="K571" s="8"/>
      <c r="L571" s="8"/>
      <c r="M571" s="8"/>
      <c r="N571" s="8"/>
      <c r="O571" s="8"/>
      <c r="P571" s="8"/>
      <c r="Q571" s="8"/>
      <c r="R571" s="8"/>
      <c r="S571" s="8"/>
      <c r="T571" s="8"/>
      <c r="U571" s="8"/>
      <c r="V571" s="8"/>
      <c r="W571" s="8"/>
      <c r="X571" s="8"/>
      <c r="Y571" s="8"/>
      <c r="Z571" s="8"/>
    </row>
    <row r="572" spans="1:26" ht="12.75" customHeight="1" x14ac:dyDescent="0.15">
      <c r="A572" s="8"/>
      <c r="B572" s="83"/>
      <c r="C572" s="34"/>
      <c r="D572" s="89"/>
      <c r="E572" s="35"/>
      <c r="F572" s="35"/>
      <c r="G572" s="35"/>
      <c r="H572" s="8"/>
      <c r="I572" s="8"/>
      <c r="J572" s="8"/>
      <c r="K572" s="8"/>
      <c r="L572" s="8"/>
      <c r="M572" s="8"/>
      <c r="N572" s="8"/>
      <c r="O572" s="8"/>
      <c r="P572" s="8"/>
      <c r="Q572" s="8"/>
      <c r="R572" s="8"/>
      <c r="S572" s="8"/>
      <c r="T572" s="8"/>
      <c r="U572" s="8"/>
      <c r="V572" s="8"/>
      <c r="W572" s="8"/>
      <c r="X572" s="8"/>
      <c r="Y572" s="8"/>
      <c r="Z572" s="8"/>
    </row>
    <row r="573" spans="1:26" ht="12.75" customHeight="1" x14ac:dyDescent="0.15">
      <c r="A573" s="8"/>
      <c r="B573" s="83"/>
      <c r="C573" s="34"/>
      <c r="D573" s="89"/>
      <c r="E573" s="35"/>
      <c r="F573" s="35"/>
      <c r="G573" s="35"/>
      <c r="H573" s="8"/>
      <c r="I573" s="8"/>
      <c r="J573" s="8"/>
      <c r="K573" s="8"/>
      <c r="L573" s="8"/>
      <c r="M573" s="8"/>
      <c r="N573" s="8"/>
      <c r="O573" s="8"/>
      <c r="P573" s="8"/>
      <c r="Q573" s="8"/>
      <c r="R573" s="8"/>
      <c r="S573" s="8"/>
      <c r="T573" s="8"/>
      <c r="U573" s="8"/>
      <c r="V573" s="8"/>
      <c r="W573" s="8"/>
      <c r="X573" s="8"/>
      <c r="Y573" s="8"/>
      <c r="Z573" s="8"/>
    </row>
    <row r="574" spans="1:26" ht="12.75" customHeight="1" x14ac:dyDescent="0.15">
      <c r="A574" s="8"/>
      <c r="B574" s="83"/>
      <c r="C574" s="34"/>
      <c r="D574" s="89"/>
      <c r="E574" s="35"/>
      <c r="F574" s="35"/>
      <c r="G574" s="35"/>
      <c r="H574" s="8"/>
      <c r="I574" s="8"/>
      <c r="J574" s="8"/>
      <c r="K574" s="8"/>
      <c r="L574" s="8"/>
      <c r="M574" s="8"/>
      <c r="N574" s="8"/>
      <c r="O574" s="8"/>
      <c r="P574" s="8"/>
      <c r="Q574" s="8"/>
      <c r="R574" s="8"/>
      <c r="S574" s="8"/>
      <c r="T574" s="8"/>
      <c r="U574" s="8"/>
      <c r="V574" s="8"/>
      <c r="W574" s="8"/>
      <c r="X574" s="8"/>
      <c r="Y574" s="8"/>
      <c r="Z574" s="8"/>
    </row>
    <row r="575" spans="1:26" ht="12.75" customHeight="1" x14ac:dyDescent="0.15">
      <c r="A575" s="8"/>
      <c r="B575" s="83"/>
      <c r="C575" s="34"/>
      <c r="D575" s="89"/>
      <c r="E575" s="35"/>
      <c r="F575" s="35"/>
      <c r="G575" s="35"/>
      <c r="H575" s="8"/>
      <c r="I575" s="8"/>
      <c r="J575" s="8"/>
      <c r="K575" s="8"/>
      <c r="L575" s="8"/>
      <c r="M575" s="8"/>
      <c r="N575" s="8"/>
      <c r="O575" s="8"/>
      <c r="P575" s="8"/>
      <c r="Q575" s="8"/>
      <c r="R575" s="8"/>
      <c r="S575" s="8"/>
      <c r="T575" s="8"/>
      <c r="U575" s="8"/>
      <c r="V575" s="8"/>
      <c r="W575" s="8"/>
      <c r="X575" s="8"/>
      <c r="Y575" s="8"/>
      <c r="Z575" s="8"/>
    </row>
    <row r="576" spans="1:26" ht="12.75" customHeight="1" x14ac:dyDescent="0.15">
      <c r="A576" s="8"/>
      <c r="B576" s="83"/>
      <c r="C576" s="34"/>
      <c r="D576" s="89"/>
      <c r="E576" s="35"/>
      <c r="F576" s="35"/>
      <c r="G576" s="35"/>
      <c r="H576" s="8"/>
      <c r="I576" s="8"/>
      <c r="J576" s="8"/>
      <c r="K576" s="8"/>
      <c r="L576" s="8"/>
      <c r="M576" s="8"/>
      <c r="N576" s="8"/>
      <c r="O576" s="8"/>
      <c r="P576" s="8"/>
      <c r="Q576" s="8"/>
      <c r="R576" s="8"/>
      <c r="S576" s="8"/>
      <c r="T576" s="8"/>
      <c r="U576" s="8"/>
      <c r="V576" s="8"/>
      <c r="W576" s="8"/>
      <c r="X576" s="8"/>
      <c r="Y576" s="8"/>
      <c r="Z576" s="8"/>
    </row>
    <row r="577" spans="1:26" ht="12.75" customHeight="1" x14ac:dyDescent="0.15">
      <c r="A577" s="8"/>
      <c r="B577" s="83"/>
      <c r="C577" s="34"/>
      <c r="D577" s="89"/>
      <c r="E577" s="35"/>
      <c r="F577" s="35"/>
      <c r="G577" s="35"/>
      <c r="H577" s="8"/>
      <c r="I577" s="8"/>
      <c r="J577" s="8"/>
      <c r="K577" s="8"/>
      <c r="L577" s="8"/>
      <c r="M577" s="8"/>
      <c r="N577" s="8"/>
      <c r="O577" s="8"/>
      <c r="P577" s="8"/>
      <c r="Q577" s="8"/>
      <c r="R577" s="8"/>
      <c r="S577" s="8"/>
      <c r="T577" s="8"/>
      <c r="U577" s="8"/>
      <c r="V577" s="8"/>
      <c r="W577" s="8"/>
      <c r="X577" s="8"/>
      <c r="Y577" s="8"/>
      <c r="Z577" s="8"/>
    </row>
    <row r="578" spans="1:26" ht="12.75" customHeight="1" x14ac:dyDescent="0.15">
      <c r="A578" s="8"/>
      <c r="B578" s="83"/>
      <c r="C578" s="34"/>
      <c r="D578" s="89"/>
      <c r="E578" s="35"/>
      <c r="F578" s="35"/>
      <c r="G578" s="35"/>
      <c r="H578" s="8"/>
      <c r="I578" s="8"/>
      <c r="J578" s="8"/>
      <c r="K578" s="8"/>
      <c r="L578" s="8"/>
      <c r="M578" s="8"/>
      <c r="N578" s="8"/>
      <c r="O578" s="8"/>
      <c r="P578" s="8"/>
      <c r="Q578" s="8"/>
      <c r="R578" s="8"/>
      <c r="S578" s="8"/>
      <c r="T578" s="8"/>
      <c r="U578" s="8"/>
      <c r="V578" s="8"/>
      <c r="W578" s="8"/>
      <c r="X578" s="8"/>
      <c r="Y578" s="8"/>
      <c r="Z578" s="8"/>
    </row>
    <row r="579" spans="1:26" ht="12.75" customHeight="1" x14ac:dyDescent="0.15">
      <c r="A579" s="8"/>
      <c r="B579" s="83"/>
      <c r="C579" s="34"/>
      <c r="D579" s="89"/>
      <c r="E579" s="35"/>
      <c r="F579" s="35"/>
      <c r="G579" s="35"/>
      <c r="H579" s="8"/>
      <c r="I579" s="8"/>
      <c r="J579" s="8"/>
      <c r="K579" s="8"/>
      <c r="L579" s="8"/>
      <c r="M579" s="8"/>
      <c r="N579" s="8"/>
      <c r="O579" s="8"/>
      <c r="P579" s="8"/>
      <c r="Q579" s="8"/>
      <c r="R579" s="8"/>
      <c r="S579" s="8"/>
      <c r="T579" s="8"/>
      <c r="U579" s="8"/>
      <c r="V579" s="8"/>
      <c r="W579" s="8"/>
      <c r="X579" s="8"/>
      <c r="Y579" s="8"/>
      <c r="Z579" s="8"/>
    </row>
    <row r="580" spans="1:26" ht="12.75" customHeight="1" x14ac:dyDescent="0.15">
      <c r="A580" s="8"/>
      <c r="B580" s="83"/>
      <c r="C580" s="34"/>
      <c r="D580" s="89"/>
      <c r="E580" s="35"/>
      <c r="F580" s="35"/>
      <c r="G580" s="35"/>
      <c r="H580" s="8"/>
      <c r="I580" s="8"/>
      <c r="J580" s="8"/>
      <c r="K580" s="8"/>
      <c r="L580" s="8"/>
      <c r="M580" s="8"/>
      <c r="N580" s="8"/>
      <c r="O580" s="8"/>
      <c r="P580" s="8"/>
      <c r="Q580" s="8"/>
      <c r="R580" s="8"/>
      <c r="S580" s="8"/>
      <c r="T580" s="8"/>
      <c r="U580" s="8"/>
      <c r="V580" s="8"/>
      <c r="W580" s="8"/>
      <c r="X580" s="8"/>
      <c r="Y580" s="8"/>
      <c r="Z580" s="8"/>
    </row>
    <row r="581" spans="1:26" ht="12.75" customHeight="1" x14ac:dyDescent="0.15">
      <c r="A581" s="8"/>
      <c r="B581" s="83"/>
      <c r="C581" s="34"/>
      <c r="D581" s="89"/>
      <c r="E581" s="35"/>
      <c r="F581" s="35"/>
      <c r="G581" s="35"/>
      <c r="H581" s="8"/>
      <c r="I581" s="8"/>
      <c r="J581" s="8"/>
      <c r="K581" s="8"/>
      <c r="L581" s="8"/>
      <c r="M581" s="8"/>
      <c r="N581" s="8"/>
      <c r="O581" s="8"/>
      <c r="P581" s="8"/>
      <c r="Q581" s="8"/>
      <c r="R581" s="8"/>
      <c r="S581" s="8"/>
      <c r="T581" s="8"/>
      <c r="U581" s="8"/>
      <c r="V581" s="8"/>
      <c r="W581" s="8"/>
      <c r="X581" s="8"/>
      <c r="Y581" s="8"/>
      <c r="Z581" s="8"/>
    </row>
    <row r="582" spans="1:26" ht="12.75" customHeight="1" x14ac:dyDescent="0.15">
      <c r="A582" s="8"/>
      <c r="B582" s="83"/>
      <c r="C582" s="34"/>
      <c r="D582" s="89"/>
      <c r="E582" s="35"/>
      <c r="F582" s="35"/>
      <c r="G582" s="35"/>
      <c r="H582" s="8"/>
      <c r="I582" s="8"/>
      <c r="J582" s="8"/>
      <c r="K582" s="8"/>
      <c r="L582" s="8"/>
      <c r="M582" s="8"/>
      <c r="N582" s="8"/>
      <c r="O582" s="8"/>
      <c r="P582" s="8"/>
      <c r="Q582" s="8"/>
      <c r="R582" s="8"/>
      <c r="S582" s="8"/>
      <c r="T582" s="8"/>
      <c r="U582" s="8"/>
      <c r="V582" s="8"/>
      <c r="W582" s="8"/>
      <c r="X582" s="8"/>
      <c r="Y582" s="8"/>
      <c r="Z582" s="8"/>
    </row>
    <row r="583" spans="1:26" ht="12.75" customHeight="1" x14ac:dyDescent="0.15">
      <c r="A583" s="8"/>
      <c r="B583" s="83"/>
      <c r="C583" s="34"/>
      <c r="D583" s="89"/>
      <c r="E583" s="35"/>
      <c r="F583" s="35"/>
      <c r="G583" s="35"/>
      <c r="H583" s="8"/>
      <c r="I583" s="8"/>
      <c r="J583" s="8"/>
      <c r="K583" s="8"/>
      <c r="L583" s="8"/>
      <c r="M583" s="8"/>
      <c r="N583" s="8"/>
      <c r="O583" s="8"/>
      <c r="P583" s="8"/>
      <c r="Q583" s="8"/>
      <c r="R583" s="8"/>
      <c r="S583" s="8"/>
      <c r="T583" s="8"/>
      <c r="U583" s="8"/>
      <c r="V583" s="8"/>
      <c r="W583" s="8"/>
      <c r="X583" s="8"/>
      <c r="Y583" s="8"/>
      <c r="Z583" s="8"/>
    </row>
    <row r="584" spans="1:26" ht="12.75" customHeight="1" x14ac:dyDescent="0.15">
      <c r="A584" s="8"/>
      <c r="B584" s="83"/>
      <c r="C584" s="34"/>
      <c r="D584" s="89"/>
      <c r="E584" s="35"/>
      <c r="F584" s="35"/>
      <c r="G584" s="35"/>
      <c r="H584" s="8"/>
      <c r="I584" s="8"/>
      <c r="J584" s="8"/>
      <c r="K584" s="8"/>
      <c r="L584" s="8"/>
      <c r="M584" s="8"/>
      <c r="N584" s="8"/>
      <c r="O584" s="8"/>
      <c r="P584" s="8"/>
      <c r="Q584" s="8"/>
      <c r="R584" s="8"/>
      <c r="S584" s="8"/>
      <c r="T584" s="8"/>
      <c r="U584" s="8"/>
      <c r="V584" s="8"/>
      <c r="W584" s="8"/>
      <c r="X584" s="8"/>
      <c r="Y584" s="8"/>
      <c r="Z584" s="8"/>
    </row>
    <row r="585" spans="1:26" ht="12.75" customHeight="1" x14ac:dyDescent="0.15">
      <c r="A585" s="8"/>
      <c r="B585" s="83"/>
      <c r="C585" s="34"/>
      <c r="D585" s="89"/>
      <c r="E585" s="35"/>
      <c r="F585" s="35"/>
      <c r="G585" s="35"/>
      <c r="H585" s="8"/>
      <c r="I585" s="8"/>
      <c r="J585" s="8"/>
      <c r="K585" s="8"/>
      <c r="L585" s="8"/>
      <c r="M585" s="8"/>
      <c r="N585" s="8"/>
      <c r="O585" s="8"/>
      <c r="P585" s="8"/>
      <c r="Q585" s="8"/>
      <c r="R585" s="8"/>
      <c r="S585" s="8"/>
      <c r="T585" s="8"/>
      <c r="U585" s="8"/>
      <c r="V585" s="8"/>
      <c r="W585" s="8"/>
      <c r="X585" s="8"/>
      <c r="Y585" s="8"/>
      <c r="Z585" s="8"/>
    </row>
    <row r="586" spans="1:26" ht="12.75" customHeight="1" x14ac:dyDescent="0.15">
      <c r="A586" s="8"/>
      <c r="B586" s="83"/>
      <c r="C586" s="34"/>
      <c r="D586" s="89"/>
      <c r="E586" s="35"/>
      <c r="F586" s="35"/>
      <c r="G586" s="35"/>
      <c r="H586" s="8"/>
      <c r="I586" s="8"/>
      <c r="J586" s="8"/>
      <c r="K586" s="8"/>
      <c r="L586" s="8"/>
      <c r="M586" s="8"/>
      <c r="N586" s="8"/>
      <c r="O586" s="8"/>
      <c r="P586" s="8"/>
      <c r="Q586" s="8"/>
      <c r="R586" s="8"/>
      <c r="S586" s="8"/>
      <c r="T586" s="8"/>
      <c r="U586" s="8"/>
      <c r="V586" s="8"/>
      <c r="W586" s="8"/>
      <c r="X586" s="8"/>
      <c r="Y586" s="8"/>
      <c r="Z586" s="8"/>
    </row>
    <row r="587" spans="1:26" ht="12.75" customHeight="1" x14ac:dyDescent="0.15">
      <c r="A587" s="8"/>
      <c r="B587" s="83"/>
      <c r="C587" s="34"/>
      <c r="D587" s="89"/>
      <c r="E587" s="35"/>
      <c r="F587" s="35"/>
      <c r="G587" s="35"/>
      <c r="H587" s="8"/>
      <c r="I587" s="8"/>
      <c r="J587" s="8"/>
      <c r="K587" s="8"/>
      <c r="L587" s="8"/>
      <c r="M587" s="8"/>
      <c r="N587" s="8"/>
      <c r="O587" s="8"/>
      <c r="P587" s="8"/>
      <c r="Q587" s="8"/>
      <c r="R587" s="8"/>
      <c r="S587" s="8"/>
      <c r="T587" s="8"/>
      <c r="U587" s="8"/>
      <c r="V587" s="8"/>
      <c r="W587" s="8"/>
      <c r="X587" s="8"/>
      <c r="Y587" s="8"/>
      <c r="Z587" s="8"/>
    </row>
    <row r="588" spans="1:26" ht="12.75" customHeight="1" x14ac:dyDescent="0.15">
      <c r="A588" s="8"/>
      <c r="B588" s="83"/>
      <c r="C588" s="34"/>
      <c r="D588" s="89"/>
      <c r="E588" s="35"/>
      <c r="F588" s="35"/>
      <c r="G588" s="35"/>
      <c r="H588" s="8"/>
      <c r="I588" s="8"/>
      <c r="J588" s="8"/>
      <c r="K588" s="8"/>
      <c r="L588" s="8"/>
      <c r="M588" s="8"/>
      <c r="N588" s="8"/>
      <c r="O588" s="8"/>
      <c r="P588" s="8"/>
      <c r="Q588" s="8"/>
      <c r="R588" s="8"/>
      <c r="S588" s="8"/>
      <c r="T588" s="8"/>
      <c r="U588" s="8"/>
      <c r="V588" s="8"/>
      <c r="W588" s="8"/>
      <c r="X588" s="8"/>
      <c r="Y588" s="8"/>
      <c r="Z588" s="8"/>
    </row>
    <row r="589" spans="1:26" ht="12.75" customHeight="1" x14ac:dyDescent="0.15">
      <c r="A589" s="8"/>
      <c r="B589" s="83"/>
      <c r="C589" s="34"/>
      <c r="D589" s="89"/>
      <c r="E589" s="35"/>
      <c r="F589" s="35"/>
      <c r="G589" s="35"/>
      <c r="H589" s="8"/>
      <c r="I589" s="8"/>
      <c r="J589" s="8"/>
      <c r="K589" s="8"/>
      <c r="L589" s="8"/>
      <c r="M589" s="8"/>
      <c r="N589" s="8"/>
      <c r="O589" s="8"/>
      <c r="P589" s="8"/>
      <c r="Q589" s="8"/>
      <c r="R589" s="8"/>
      <c r="S589" s="8"/>
      <c r="T589" s="8"/>
      <c r="U589" s="8"/>
      <c r="V589" s="8"/>
      <c r="W589" s="8"/>
      <c r="X589" s="8"/>
      <c r="Y589" s="8"/>
      <c r="Z589" s="8"/>
    </row>
    <row r="590" spans="1:26" ht="12.75" customHeight="1" x14ac:dyDescent="0.15">
      <c r="A590" s="8"/>
      <c r="B590" s="83"/>
      <c r="C590" s="34"/>
      <c r="D590" s="89"/>
      <c r="E590" s="35"/>
      <c r="F590" s="35"/>
      <c r="G590" s="35"/>
      <c r="H590" s="8"/>
      <c r="I590" s="8"/>
      <c r="J590" s="8"/>
      <c r="K590" s="8"/>
      <c r="L590" s="8"/>
      <c r="M590" s="8"/>
      <c r="N590" s="8"/>
      <c r="O590" s="8"/>
      <c r="P590" s="8"/>
      <c r="Q590" s="8"/>
      <c r="R590" s="8"/>
      <c r="S590" s="8"/>
      <c r="T590" s="8"/>
      <c r="U590" s="8"/>
      <c r="V590" s="8"/>
      <c r="W590" s="8"/>
      <c r="X590" s="8"/>
      <c r="Y590" s="8"/>
      <c r="Z590" s="8"/>
    </row>
    <row r="591" spans="1:26" ht="12.75" customHeight="1" x14ac:dyDescent="0.15">
      <c r="A591" s="8"/>
      <c r="B591" s="83"/>
      <c r="C591" s="34"/>
      <c r="D591" s="89"/>
      <c r="E591" s="35"/>
      <c r="F591" s="35"/>
      <c r="G591" s="35"/>
      <c r="H591" s="8"/>
      <c r="I591" s="8"/>
      <c r="J591" s="8"/>
      <c r="K591" s="8"/>
      <c r="L591" s="8"/>
      <c r="M591" s="8"/>
      <c r="N591" s="8"/>
      <c r="O591" s="8"/>
      <c r="P591" s="8"/>
      <c r="Q591" s="8"/>
      <c r="R591" s="8"/>
      <c r="S591" s="8"/>
      <c r="T591" s="8"/>
      <c r="U591" s="8"/>
      <c r="V591" s="8"/>
      <c r="W591" s="8"/>
      <c r="X591" s="8"/>
      <c r="Y591" s="8"/>
      <c r="Z591" s="8"/>
    </row>
    <row r="592" spans="1:26" ht="12.75" customHeight="1" x14ac:dyDescent="0.15">
      <c r="A592" s="8"/>
      <c r="B592" s="83"/>
      <c r="C592" s="34"/>
      <c r="D592" s="89"/>
      <c r="E592" s="35"/>
      <c r="F592" s="35"/>
      <c r="G592" s="35"/>
      <c r="H592" s="8"/>
      <c r="I592" s="8"/>
      <c r="J592" s="8"/>
      <c r="K592" s="8"/>
      <c r="L592" s="8"/>
      <c r="M592" s="8"/>
      <c r="N592" s="8"/>
      <c r="O592" s="8"/>
      <c r="P592" s="8"/>
      <c r="Q592" s="8"/>
      <c r="R592" s="8"/>
      <c r="S592" s="8"/>
      <c r="T592" s="8"/>
      <c r="U592" s="8"/>
      <c r="V592" s="8"/>
      <c r="W592" s="8"/>
      <c r="X592" s="8"/>
      <c r="Y592" s="8"/>
      <c r="Z592" s="8"/>
    </row>
    <row r="593" spans="1:26" ht="12.75" customHeight="1" x14ac:dyDescent="0.15">
      <c r="A593" s="8"/>
      <c r="B593" s="83"/>
      <c r="C593" s="34"/>
      <c r="D593" s="89"/>
      <c r="E593" s="35"/>
      <c r="F593" s="35"/>
      <c r="G593" s="35"/>
      <c r="H593" s="8"/>
      <c r="I593" s="8"/>
      <c r="J593" s="8"/>
      <c r="K593" s="8"/>
      <c r="L593" s="8"/>
      <c r="M593" s="8"/>
      <c r="N593" s="8"/>
      <c r="O593" s="8"/>
      <c r="P593" s="8"/>
      <c r="Q593" s="8"/>
      <c r="R593" s="8"/>
      <c r="S593" s="8"/>
      <c r="T593" s="8"/>
      <c r="U593" s="8"/>
      <c r="V593" s="8"/>
      <c r="W593" s="8"/>
      <c r="X593" s="8"/>
      <c r="Y593" s="8"/>
      <c r="Z593" s="8"/>
    </row>
    <row r="594" spans="1:26" ht="12.75" customHeight="1" x14ac:dyDescent="0.15">
      <c r="A594" s="8"/>
      <c r="B594" s="83"/>
      <c r="C594" s="34"/>
      <c r="D594" s="89"/>
      <c r="E594" s="35"/>
      <c r="F594" s="35"/>
      <c r="G594" s="35"/>
      <c r="H594" s="8"/>
      <c r="I594" s="8"/>
      <c r="J594" s="8"/>
      <c r="K594" s="8"/>
      <c r="L594" s="8"/>
      <c r="M594" s="8"/>
      <c r="N594" s="8"/>
      <c r="O594" s="8"/>
      <c r="P594" s="8"/>
      <c r="Q594" s="8"/>
      <c r="R594" s="8"/>
      <c r="S594" s="8"/>
      <c r="T594" s="8"/>
      <c r="U594" s="8"/>
      <c r="V594" s="8"/>
      <c r="W594" s="8"/>
      <c r="X594" s="8"/>
      <c r="Y594" s="8"/>
      <c r="Z594" s="8"/>
    </row>
    <row r="595" spans="1:26" ht="12.75" customHeight="1" x14ac:dyDescent="0.15">
      <c r="A595" s="8"/>
      <c r="B595" s="83"/>
      <c r="C595" s="34"/>
      <c r="D595" s="89"/>
      <c r="E595" s="35"/>
      <c r="F595" s="35"/>
      <c r="G595" s="35"/>
      <c r="H595" s="8"/>
      <c r="I595" s="8"/>
      <c r="J595" s="8"/>
      <c r="K595" s="8"/>
      <c r="L595" s="8"/>
      <c r="M595" s="8"/>
      <c r="N595" s="8"/>
      <c r="O595" s="8"/>
      <c r="P595" s="8"/>
      <c r="Q595" s="8"/>
      <c r="R595" s="8"/>
      <c r="S595" s="8"/>
      <c r="T595" s="8"/>
      <c r="U595" s="8"/>
      <c r="V595" s="8"/>
      <c r="W595" s="8"/>
      <c r="X595" s="8"/>
      <c r="Y595" s="8"/>
      <c r="Z595" s="8"/>
    </row>
    <row r="596" spans="1:26" ht="12.75" customHeight="1" x14ac:dyDescent="0.15">
      <c r="A596" s="8"/>
      <c r="B596" s="83"/>
      <c r="C596" s="34"/>
      <c r="D596" s="89"/>
      <c r="E596" s="35"/>
      <c r="F596" s="35"/>
      <c r="G596" s="35"/>
      <c r="H596" s="8"/>
      <c r="I596" s="8"/>
      <c r="J596" s="8"/>
      <c r="K596" s="8"/>
      <c r="L596" s="8"/>
      <c r="M596" s="8"/>
      <c r="N596" s="8"/>
      <c r="O596" s="8"/>
      <c r="P596" s="8"/>
      <c r="Q596" s="8"/>
      <c r="R596" s="8"/>
      <c r="S596" s="8"/>
      <c r="T596" s="8"/>
      <c r="U596" s="8"/>
      <c r="V596" s="8"/>
      <c r="W596" s="8"/>
      <c r="X596" s="8"/>
      <c r="Y596" s="8"/>
      <c r="Z596" s="8"/>
    </row>
    <row r="597" spans="1:26" ht="12.75" customHeight="1" x14ac:dyDescent="0.15">
      <c r="A597" s="8"/>
      <c r="B597" s="83"/>
      <c r="C597" s="34"/>
      <c r="D597" s="89"/>
      <c r="E597" s="35"/>
      <c r="F597" s="35"/>
      <c r="G597" s="35"/>
      <c r="H597" s="8"/>
      <c r="I597" s="8"/>
      <c r="J597" s="8"/>
      <c r="K597" s="8"/>
      <c r="L597" s="8"/>
      <c r="M597" s="8"/>
      <c r="N597" s="8"/>
      <c r="O597" s="8"/>
      <c r="P597" s="8"/>
      <c r="Q597" s="8"/>
      <c r="R597" s="8"/>
      <c r="S597" s="8"/>
      <c r="T597" s="8"/>
      <c r="U597" s="8"/>
      <c r="V597" s="8"/>
      <c r="W597" s="8"/>
      <c r="X597" s="8"/>
      <c r="Y597" s="8"/>
      <c r="Z597" s="8"/>
    </row>
    <row r="598" spans="1:26" ht="12.75" customHeight="1" x14ac:dyDescent="0.15">
      <c r="A598" s="8"/>
      <c r="B598" s="83"/>
      <c r="C598" s="34"/>
      <c r="D598" s="89"/>
      <c r="E598" s="35"/>
      <c r="F598" s="35"/>
      <c r="G598" s="35"/>
      <c r="H598" s="8"/>
      <c r="I598" s="8"/>
      <c r="J598" s="8"/>
      <c r="K598" s="8"/>
      <c r="L598" s="8"/>
      <c r="M598" s="8"/>
      <c r="N598" s="8"/>
      <c r="O598" s="8"/>
      <c r="P598" s="8"/>
      <c r="Q598" s="8"/>
      <c r="R598" s="8"/>
      <c r="S598" s="8"/>
      <c r="T598" s="8"/>
      <c r="U598" s="8"/>
      <c r="V598" s="8"/>
      <c r="W598" s="8"/>
      <c r="X598" s="8"/>
      <c r="Y598" s="8"/>
      <c r="Z598" s="8"/>
    </row>
    <row r="599" spans="1:26" ht="12.75" customHeight="1" x14ac:dyDescent="0.15">
      <c r="A599" s="8"/>
      <c r="B599" s="83"/>
      <c r="C599" s="34"/>
      <c r="D599" s="89"/>
      <c r="E599" s="35"/>
      <c r="F599" s="35"/>
      <c r="G599" s="35"/>
      <c r="H599" s="8"/>
      <c r="I599" s="8"/>
      <c r="J599" s="8"/>
      <c r="K599" s="8"/>
      <c r="L599" s="8"/>
      <c r="M599" s="8"/>
      <c r="N599" s="8"/>
      <c r="O599" s="8"/>
      <c r="P599" s="8"/>
      <c r="Q599" s="8"/>
      <c r="R599" s="8"/>
      <c r="S599" s="8"/>
      <c r="T599" s="8"/>
      <c r="U599" s="8"/>
      <c r="V599" s="8"/>
      <c r="W599" s="8"/>
      <c r="X599" s="8"/>
      <c r="Y599" s="8"/>
      <c r="Z599" s="8"/>
    </row>
    <row r="600" spans="1:26" ht="12.75" customHeight="1" x14ac:dyDescent="0.15">
      <c r="A600" s="8"/>
      <c r="B600" s="83"/>
      <c r="C600" s="34"/>
      <c r="D600" s="89"/>
      <c r="E600" s="35"/>
      <c r="F600" s="35"/>
      <c r="G600" s="35"/>
      <c r="H600" s="8"/>
      <c r="I600" s="8"/>
      <c r="J600" s="8"/>
      <c r="K600" s="8"/>
      <c r="L600" s="8"/>
      <c r="M600" s="8"/>
      <c r="N600" s="8"/>
      <c r="O600" s="8"/>
      <c r="P600" s="8"/>
      <c r="Q600" s="8"/>
      <c r="R600" s="8"/>
      <c r="S600" s="8"/>
      <c r="T600" s="8"/>
      <c r="U600" s="8"/>
      <c r="V600" s="8"/>
      <c r="W600" s="8"/>
      <c r="X600" s="8"/>
      <c r="Y600" s="8"/>
      <c r="Z600" s="8"/>
    </row>
    <row r="601" spans="1:26" ht="12.75" customHeight="1" x14ac:dyDescent="0.15">
      <c r="A601" s="8"/>
      <c r="B601" s="83"/>
      <c r="C601" s="34"/>
      <c r="D601" s="89"/>
      <c r="E601" s="35"/>
      <c r="F601" s="35"/>
      <c r="G601" s="35"/>
      <c r="H601" s="8"/>
      <c r="I601" s="8"/>
      <c r="J601" s="8"/>
      <c r="K601" s="8"/>
      <c r="L601" s="8"/>
      <c r="M601" s="8"/>
      <c r="N601" s="8"/>
      <c r="O601" s="8"/>
      <c r="P601" s="8"/>
      <c r="Q601" s="8"/>
      <c r="R601" s="8"/>
      <c r="S601" s="8"/>
      <c r="T601" s="8"/>
      <c r="U601" s="8"/>
      <c r="V601" s="8"/>
      <c r="W601" s="8"/>
      <c r="X601" s="8"/>
      <c r="Y601" s="8"/>
      <c r="Z601" s="8"/>
    </row>
    <row r="602" spans="1:26" ht="12.75" customHeight="1" x14ac:dyDescent="0.15">
      <c r="A602" s="8"/>
      <c r="B602" s="83"/>
      <c r="C602" s="34"/>
      <c r="D602" s="89"/>
      <c r="E602" s="35"/>
      <c r="F602" s="35"/>
      <c r="G602" s="35"/>
      <c r="H602" s="8"/>
      <c r="I602" s="8"/>
      <c r="J602" s="8"/>
      <c r="K602" s="8"/>
      <c r="L602" s="8"/>
      <c r="M602" s="8"/>
      <c r="N602" s="8"/>
      <c r="O602" s="8"/>
      <c r="P602" s="8"/>
      <c r="Q602" s="8"/>
      <c r="R602" s="8"/>
      <c r="S602" s="8"/>
      <c r="T602" s="8"/>
      <c r="U602" s="8"/>
      <c r="V602" s="8"/>
      <c r="W602" s="8"/>
      <c r="X602" s="8"/>
      <c r="Y602" s="8"/>
      <c r="Z602" s="8"/>
    </row>
    <row r="603" spans="1:26" ht="12.75" customHeight="1" x14ac:dyDescent="0.15">
      <c r="A603" s="8"/>
      <c r="B603" s="83"/>
      <c r="C603" s="34"/>
      <c r="D603" s="89"/>
      <c r="E603" s="35"/>
      <c r="F603" s="35"/>
      <c r="G603" s="35"/>
      <c r="H603" s="8"/>
      <c r="I603" s="8"/>
      <c r="J603" s="8"/>
      <c r="K603" s="8"/>
      <c r="L603" s="8"/>
      <c r="M603" s="8"/>
      <c r="N603" s="8"/>
      <c r="O603" s="8"/>
      <c r="P603" s="8"/>
      <c r="Q603" s="8"/>
      <c r="R603" s="8"/>
      <c r="S603" s="8"/>
      <c r="T603" s="8"/>
      <c r="U603" s="8"/>
      <c r="V603" s="8"/>
      <c r="W603" s="8"/>
      <c r="X603" s="8"/>
      <c r="Y603" s="8"/>
      <c r="Z603" s="8"/>
    </row>
    <row r="604" spans="1:26" ht="12.75" customHeight="1" x14ac:dyDescent="0.15">
      <c r="A604" s="8"/>
      <c r="B604" s="83"/>
      <c r="C604" s="34"/>
      <c r="D604" s="89"/>
      <c r="E604" s="35"/>
      <c r="F604" s="35"/>
      <c r="G604" s="35"/>
      <c r="H604" s="8"/>
      <c r="I604" s="8"/>
      <c r="J604" s="8"/>
      <c r="K604" s="8"/>
      <c r="L604" s="8"/>
      <c r="M604" s="8"/>
      <c r="N604" s="8"/>
      <c r="O604" s="8"/>
      <c r="P604" s="8"/>
      <c r="Q604" s="8"/>
      <c r="R604" s="8"/>
      <c r="S604" s="8"/>
      <c r="T604" s="8"/>
      <c r="U604" s="8"/>
      <c r="V604" s="8"/>
      <c r="W604" s="8"/>
      <c r="X604" s="8"/>
      <c r="Y604" s="8"/>
      <c r="Z604" s="8"/>
    </row>
    <row r="605" spans="1:26" ht="12.75" customHeight="1" x14ac:dyDescent="0.15">
      <c r="A605" s="8"/>
      <c r="B605" s="83"/>
      <c r="C605" s="34"/>
      <c r="D605" s="89"/>
      <c r="E605" s="35"/>
      <c r="F605" s="35"/>
      <c r="G605" s="35"/>
      <c r="H605" s="8"/>
      <c r="I605" s="8"/>
      <c r="J605" s="8"/>
      <c r="K605" s="8"/>
      <c r="L605" s="8"/>
      <c r="M605" s="8"/>
      <c r="N605" s="8"/>
      <c r="O605" s="8"/>
      <c r="P605" s="8"/>
      <c r="Q605" s="8"/>
      <c r="R605" s="8"/>
      <c r="S605" s="8"/>
      <c r="T605" s="8"/>
      <c r="U605" s="8"/>
      <c r="V605" s="8"/>
      <c r="W605" s="8"/>
      <c r="X605" s="8"/>
      <c r="Y605" s="8"/>
      <c r="Z605" s="8"/>
    </row>
    <row r="606" spans="1:26" ht="12.75" customHeight="1" x14ac:dyDescent="0.15">
      <c r="A606" s="8"/>
      <c r="B606" s="83"/>
      <c r="C606" s="34"/>
      <c r="D606" s="89"/>
      <c r="E606" s="35"/>
      <c r="F606" s="35"/>
      <c r="G606" s="35"/>
      <c r="H606" s="8"/>
      <c r="I606" s="8"/>
      <c r="J606" s="8"/>
      <c r="K606" s="8"/>
      <c r="L606" s="8"/>
      <c r="M606" s="8"/>
      <c r="N606" s="8"/>
      <c r="O606" s="8"/>
      <c r="P606" s="8"/>
      <c r="Q606" s="8"/>
      <c r="R606" s="8"/>
      <c r="S606" s="8"/>
      <c r="T606" s="8"/>
      <c r="U606" s="8"/>
      <c r="V606" s="8"/>
      <c r="W606" s="8"/>
      <c r="X606" s="8"/>
      <c r="Y606" s="8"/>
      <c r="Z606" s="8"/>
    </row>
    <row r="607" spans="1:26" ht="12.75" customHeight="1" x14ac:dyDescent="0.15">
      <c r="A607" s="8"/>
      <c r="B607" s="83"/>
      <c r="C607" s="34"/>
      <c r="D607" s="89"/>
      <c r="E607" s="35"/>
      <c r="F607" s="35"/>
      <c r="G607" s="35"/>
      <c r="H607" s="8"/>
      <c r="I607" s="8"/>
      <c r="J607" s="8"/>
      <c r="K607" s="8"/>
      <c r="L607" s="8"/>
      <c r="M607" s="8"/>
      <c r="N607" s="8"/>
      <c r="O607" s="8"/>
      <c r="P607" s="8"/>
      <c r="Q607" s="8"/>
      <c r="R607" s="8"/>
      <c r="S607" s="8"/>
      <c r="T607" s="8"/>
      <c r="U607" s="8"/>
      <c r="V607" s="8"/>
      <c r="W607" s="8"/>
      <c r="X607" s="8"/>
      <c r="Y607" s="8"/>
      <c r="Z607" s="8"/>
    </row>
    <row r="608" spans="1:26" ht="12.75" customHeight="1" x14ac:dyDescent="0.15">
      <c r="A608" s="8"/>
      <c r="B608" s="83"/>
      <c r="C608" s="34"/>
      <c r="D608" s="89"/>
      <c r="E608" s="35"/>
      <c r="F608" s="35"/>
      <c r="G608" s="35"/>
      <c r="H608" s="8"/>
      <c r="I608" s="8"/>
      <c r="J608" s="8"/>
      <c r="K608" s="8"/>
      <c r="L608" s="8"/>
      <c r="M608" s="8"/>
      <c r="N608" s="8"/>
      <c r="O608" s="8"/>
      <c r="P608" s="8"/>
      <c r="Q608" s="8"/>
      <c r="R608" s="8"/>
      <c r="S608" s="8"/>
      <c r="T608" s="8"/>
      <c r="U608" s="8"/>
      <c r="V608" s="8"/>
      <c r="W608" s="8"/>
      <c r="X608" s="8"/>
      <c r="Y608" s="8"/>
      <c r="Z608" s="8"/>
    </row>
    <row r="609" spans="1:26" ht="12.75" customHeight="1" x14ac:dyDescent="0.15">
      <c r="A609" s="8"/>
      <c r="B609" s="83"/>
      <c r="C609" s="34"/>
      <c r="D609" s="89"/>
      <c r="E609" s="35"/>
      <c r="F609" s="35"/>
      <c r="G609" s="35"/>
      <c r="H609" s="8"/>
      <c r="I609" s="8"/>
      <c r="J609" s="8"/>
      <c r="K609" s="8"/>
      <c r="L609" s="8"/>
      <c r="M609" s="8"/>
      <c r="N609" s="8"/>
      <c r="O609" s="8"/>
      <c r="P609" s="8"/>
      <c r="Q609" s="8"/>
      <c r="R609" s="8"/>
      <c r="S609" s="8"/>
      <c r="T609" s="8"/>
      <c r="U609" s="8"/>
      <c r="V609" s="8"/>
      <c r="W609" s="8"/>
      <c r="X609" s="8"/>
      <c r="Y609" s="8"/>
      <c r="Z609" s="8"/>
    </row>
    <row r="610" spans="1:26" ht="12.75" customHeight="1" x14ac:dyDescent="0.15">
      <c r="A610" s="8"/>
      <c r="B610" s="83"/>
      <c r="C610" s="34"/>
      <c r="D610" s="89"/>
      <c r="E610" s="35"/>
      <c r="F610" s="35"/>
      <c r="G610" s="35"/>
      <c r="H610" s="8"/>
      <c r="I610" s="8"/>
      <c r="J610" s="8"/>
      <c r="K610" s="8"/>
      <c r="L610" s="8"/>
      <c r="M610" s="8"/>
      <c r="N610" s="8"/>
      <c r="O610" s="8"/>
      <c r="P610" s="8"/>
      <c r="Q610" s="8"/>
      <c r="R610" s="8"/>
      <c r="S610" s="8"/>
      <c r="T610" s="8"/>
      <c r="U610" s="8"/>
      <c r="V610" s="8"/>
      <c r="W610" s="8"/>
      <c r="X610" s="8"/>
      <c r="Y610" s="8"/>
      <c r="Z610" s="8"/>
    </row>
    <row r="611" spans="1:26" ht="12.75" customHeight="1" x14ac:dyDescent="0.15">
      <c r="A611" s="8"/>
      <c r="B611" s="83"/>
      <c r="C611" s="34"/>
      <c r="D611" s="89"/>
      <c r="E611" s="35"/>
      <c r="F611" s="35"/>
      <c r="G611" s="35"/>
      <c r="H611" s="8"/>
      <c r="I611" s="8"/>
      <c r="J611" s="8"/>
      <c r="K611" s="8"/>
      <c r="L611" s="8"/>
      <c r="M611" s="8"/>
      <c r="N611" s="8"/>
      <c r="O611" s="8"/>
      <c r="P611" s="8"/>
      <c r="Q611" s="8"/>
      <c r="R611" s="8"/>
      <c r="S611" s="8"/>
      <c r="T611" s="8"/>
      <c r="U611" s="8"/>
      <c r="V611" s="8"/>
      <c r="W611" s="8"/>
      <c r="X611" s="8"/>
      <c r="Y611" s="8"/>
      <c r="Z611" s="8"/>
    </row>
    <row r="612" spans="1:26" ht="12.75" customHeight="1" x14ac:dyDescent="0.15">
      <c r="A612" s="8"/>
      <c r="B612" s="83"/>
      <c r="C612" s="34"/>
      <c r="D612" s="89"/>
      <c r="E612" s="35"/>
      <c r="F612" s="35"/>
      <c r="G612" s="35"/>
      <c r="H612" s="8"/>
      <c r="I612" s="8"/>
      <c r="J612" s="8"/>
      <c r="K612" s="8"/>
      <c r="L612" s="8"/>
      <c r="M612" s="8"/>
      <c r="N612" s="8"/>
      <c r="O612" s="8"/>
      <c r="P612" s="8"/>
      <c r="Q612" s="8"/>
      <c r="R612" s="8"/>
      <c r="S612" s="8"/>
      <c r="T612" s="8"/>
      <c r="U612" s="8"/>
      <c r="V612" s="8"/>
      <c r="W612" s="8"/>
      <c r="X612" s="8"/>
      <c r="Y612" s="8"/>
      <c r="Z612" s="8"/>
    </row>
    <row r="613" spans="1:26" ht="12.75" customHeight="1" x14ac:dyDescent="0.15">
      <c r="A613" s="8"/>
      <c r="B613" s="83"/>
      <c r="C613" s="34"/>
      <c r="D613" s="89"/>
      <c r="E613" s="35"/>
      <c r="F613" s="35"/>
      <c r="G613" s="35"/>
      <c r="H613" s="8"/>
      <c r="I613" s="8"/>
      <c r="J613" s="8"/>
      <c r="K613" s="8"/>
      <c r="L613" s="8"/>
      <c r="M613" s="8"/>
      <c r="N613" s="8"/>
      <c r="O613" s="8"/>
      <c r="P613" s="8"/>
      <c r="Q613" s="8"/>
      <c r="R613" s="8"/>
      <c r="S613" s="8"/>
      <c r="T613" s="8"/>
      <c r="U613" s="8"/>
      <c r="V613" s="8"/>
      <c r="W613" s="8"/>
      <c r="X613" s="8"/>
      <c r="Y613" s="8"/>
      <c r="Z613" s="8"/>
    </row>
    <row r="614" spans="1:26" ht="12.75" customHeight="1" x14ac:dyDescent="0.15">
      <c r="A614" s="8"/>
      <c r="B614" s="83"/>
      <c r="C614" s="34"/>
      <c r="D614" s="89"/>
      <c r="E614" s="35"/>
      <c r="F614" s="35"/>
      <c r="G614" s="35"/>
      <c r="H614" s="8"/>
      <c r="I614" s="8"/>
      <c r="J614" s="8"/>
      <c r="K614" s="8"/>
      <c r="L614" s="8"/>
      <c r="M614" s="8"/>
      <c r="N614" s="8"/>
      <c r="O614" s="8"/>
      <c r="P614" s="8"/>
      <c r="Q614" s="8"/>
      <c r="R614" s="8"/>
      <c r="S614" s="8"/>
      <c r="T614" s="8"/>
      <c r="U614" s="8"/>
      <c r="V614" s="8"/>
      <c r="W614" s="8"/>
      <c r="X614" s="8"/>
      <c r="Y614" s="8"/>
      <c r="Z614" s="8"/>
    </row>
    <row r="615" spans="1:26" ht="12.75" customHeight="1" x14ac:dyDescent="0.15">
      <c r="A615" s="8"/>
      <c r="B615" s="83"/>
      <c r="C615" s="34"/>
      <c r="D615" s="89"/>
      <c r="E615" s="35"/>
      <c r="F615" s="35"/>
      <c r="G615" s="35"/>
      <c r="H615" s="8"/>
      <c r="I615" s="8"/>
      <c r="J615" s="8"/>
      <c r="K615" s="8"/>
      <c r="L615" s="8"/>
      <c r="M615" s="8"/>
      <c r="N615" s="8"/>
      <c r="O615" s="8"/>
      <c r="P615" s="8"/>
      <c r="Q615" s="8"/>
      <c r="R615" s="8"/>
      <c r="S615" s="8"/>
      <c r="T615" s="8"/>
      <c r="U615" s="8"/>
      <c r="V615" s="8"/>
      <c r="W615" s="8"/>
      <c r="X615" s="8"/>
      <c r="Y615" s="8"/>
      <c r="Z615" s="8"/>
    </row>
    <row r="616" spans="1:26" ht="12.75" customHeight="1" x14ac:dyDescent="0.15">
      <c r="A616" s="8"/>
      <c r="B616" s="83"/>
      <c r="C616" s="34"/>
      <c r="D616" s="89"/>
      <c r="E616" s="35"/>
      <c r="F616" s="35"/>
      <c r="G616" s="35"/>
      <c r="H616" s="8"/>
      <c r="I616" s="8"/>
      <c r="J616" s="8"/>
      <c r="K616" s="8"/>
      <c r="L616" s="8"/>
      <c r="M616" s="8"/>
      <c r="N616" s="8"/>
      <c r="O616" s="8"/>
      <c r="P616" s="8"/>
      <c r="Q616" s="8"/>
      <c r="R616" s="8"/>
      <c r="S616" s="8"/>
      <c r="T616" s="8"/>
      <c r="U616" s="8"/>
      <c r="V616" s="8"/>
      <c r="W616" s="8"/>
      <c r="X616" s="8"/>
      <c r="Y616" s="8"/>
      <c r="Z616" s="8"/>
    </row>
    <row r="617" spans="1:26" ht="12.75" customHeight="1" x14ac:dyDescent="0.15">
      <c r="A617" s="8"/>
      <c r="B617" s="83"/>
      <c r="C617" s="34"/>
      <c r="D617" s="89"/>
      <c r="E617" s="35"/>
      <c r="F617" s="35"/>
      <c r="G617" s="35"/>
      <c r="H617" s="8"/>
      <c r="I617" s="8"/>
      <c r="J617" s="8"/>
      <c r="K617" s="8"/>
      <c r="L617" s="8"/>
      <c r="M617" s="8"/>
      <c r="N617" s="8"/>
      <c r="O617" s="8"/>
      <c r="P617" s="8"/>
      <c r="Q617" s="8"/>
      <c r="R617" s="8"/>
      <c r="S617" s="8"/>
      <c r="T617" s="8"/>
      <c r="U617" s="8"/>
      <c r="V617" s="8"/>
      <c r="W617" s="8"/>
      <c r="X617" s="8"/>
      <c r="Y617" s="8"/>
      <c r="Z617" s="8"/>
    </row>
    <row r="618" spans="1:26" ht="12.75" customHeight="1" x14ac:dyDescent="0.15">
      <c r="A618" s="8"/>
      <c r="B618" s="83"/>
      <c r="C618" s="34"/>
      <c r="D618" s="89"/>
      <c r="E618" s="35"/>
      <c r="F618" s="35"/>
      <c r="G618" s="35"/>
      <c r="H618" s="8"/>
      <c r="I618" s="8"/>
      <c r="J618" s="8"/>
      <c r="K618" s="8"/>
      <c r="L618" s="8"/>
      <c r="M618" s="8"/>
      <c r="N618" s="8"/>
      <c r="O618" s="8"/>
      <c r="P618" s="8"/>
      <c r="Q618" s="8"/>
      <c r="R618" s="8"/>
      <c r="S618" s="8"/>
      <c r="T618" s="8"/>
      <c r="U618" s="8"/>
      <c r="V618" s="8"/>
      <c r="W618" s="8"/>
      <c r="X618" s="8"/>
      <c r="Y618" s="8"/>
      <c r="Z618" s="8"/>
    </row>
    <row r="619" spans="1:26" ht="12.75" customHeight="1" x14ac:dyDescent="0.15">
      <c r="A619" s="8"/>
      <c r="B619" s="83"/>
      <c r="C619" s="34"/>
      <c r="D619" s="89"/>
      <c r="E619" s="35"/>
      <c r="F619" s="35"/>
      <c r="G619" s="35"/>
      <c r="H619" s="8"/>
      <c r="I619" s="8"/>
      <c r="J619" s="8"/>
      <c r="K619" s="8"/>
      <c r="L619" s="8"/>
      <c r="M619" s="8"/>
      <c r="N619" s="8"/>
      <c r="O619" s="8"/>
      <c r="P619" s="8"/>
      <c r="Q619" s="8"/>
      <c r="R619" s="8"/>
      <c r="S619" s="8"/>
      <c r="T619" s="8"/>
      <c r="U619" s="8"/>
      <c r="V619" s="8"/>
      <c r="W619" s="8"/>
      <c r="X619" s="8"/>
      <c r="Y619" s="8"/>
      <c r="Z619" s="8"/>
    </row>
    <row r="620" spans="1:26" ht="12.75" customHeight="1" x14ac:dyDescent="0.15">
      <c r="A620" s="8"/>
      <c r="B620" s="83"/>
      <c r="C620" s="34"/>
      <c r="D620" s="89"/>
      <c r="E620" s="35"/>
      <c r="F620" s="35"/>
      <c r="G620" s="35"/>
      <c r="H620" s="8"/>
      <c r="I620" s="8"/>
      <c r="J620" s="8"/>
      <c r="K620" s="8"/>
      <c r="L620" s="8"/>
      <c r="M620" s="8"/>
      <c r="N620" s="8"/>
      <c r="O620" s="8"/>
      <c r="P620" s="8"/>
      <c r="Q620" s="8"/>
      <c r="R620" s="8"/>
      <c r="S620" s="8"/>
      <c r="T620" s="8"/>
      <c r="U620" s="8"/>
      <c r="V620" s="8"/>
      <c r="W620" s="8"/>
      <c r="X620" s="8"/>
      <c r="Y620" s="8"/>
      <c r="Z620" s="8"/>
    </row>
    <row r="621" spans="1:26" ht="12.75" customHeight="1" x14ac:dyDescent="0.15">
      <c r="A621" s="8"/>
      <c r="B621" s="83"/>
      <c r="C621" s="34"/>
      <c r="D621" s="89"/>
      <c r="E621" s="35"/>
      <c r="F621" s="35"/>
      <c r="G621" s="35"/>
      <c r="H621" s="8"/>
      <c r="I621" s="8"/>
      <c r="J621" s="8"/>
      <c r="K621" s="8"/>
      <c r="L621" s="8"/>
      <c r="M621" s="8"/>
      <c r="N621" s="8"/>
      <c r="O621" s="8"/>
      <c r="P621" s="8"/>
      <c r="Q621" s="8"/>
      <c r="R621" s="8"/>
      <c r="S621" s="8"/>
      <c r="T621" s="8"/>
      <c r="U621" s="8"/>
      <c r="V621" s="8"/>
      <c r="W621" s="8"/>
      <c r="X621" s="8"/>
      <c r="Y621" s="8"/>
      <c r="Z621" s="8"/>
    </row>
    <row r="622" spans="1:26" ht="12.75" customHeight="1" x14ac:dyDescent="0.15">
      <c r="A622" s="8"/>
      <c r="B622" s="83"/>
      <c r="C622" s="34"/>
      <c r="D622" s="89"/>
      <c r="E622" s="35"/>
      <c r="F622" s="35"/>
      <c r="G622" s="35"/>
      <c r="H622" s="8"/>
      <c r="I622" s="8"/>
      <c r="J622" s="8"/>
      <c r="K622" s="8"/>
      <c r="L622" s="8"/>
      <c r="M622" s="8"/>
      <c r="N622" s="8"/>
      <c r="O622" s="8"/>
      <c r="P622" s="8"/>
      <c r="Q622" s="8"/>
      <c r="R622" s="8"/>
      <c r="S622" s="8"/>
      <c r="T622" s="8"/>
      <c r="U622" s="8"/>
      <c r="V622" s="8"/>
      <c r="W622" s="8"/>
      <c r="X622" s="8"/>
      <c r="Y622" s="8"/>
      <c r="Z622" s="8"/>
    </row>
    <row r="623" spans="1:26" ht="12.75" customHeight="1" x14ac:dyDescent="0.15">
      <c r="A623" s="8"/>
      <c r="B623" s="83"/>
      <c r="C623" s="34"/>
      <c r="D623" s="89"/>
      <c r="E623" s="35"/>
      <c r="F623" s="35"/>
      <c r="G623" s="35"/>
      <c r="H623" s="8"/>
      <c r="I623" s="8"/>
      <c r="J623" s="8"/>
      <c r="K623" s="8"/>
      <c r="L623" s="8"/>
      <c r="M623" s="8"/>
      <c r="N623" s="8"/>
      <c r="O623" s="8"/>
      <c r="P623" s="8"/>
      <c r="Q623" s="8"/>
      <c r="R623" s="8"/>
      <c r="S623" s="8"/>
      <c r="T623" s="8"/>
      <c r="U623" s="8"/>
      <c r="V623" s="8"/>
      <c r="W623" s="8"/>
      <c r="X623" s="8"/>
      <c r="Y623" s="8"/>
      <c r="Z623" s="8"/>
    </row>
    <row r="624" spans="1:26" ht="12.75" customHeight="1" x14ac:dyDescent="0.15">
      <c r="A624" s="8"/>
      <c r="B624" s="83"/>
      <c r="C624" s="34"/>
      <c r="D624" s="89"/>
      <c r="E624" s="35"/>
      <c r="F624" s="35"/>
      <c r="G624" s="35"/>
      <c r="H624" s="8"/>
      <c r="I624" s="8"/>
      <c r="J624" s="8"/>
      <c r="K624" s="8"/>
      <c r="L624" s="8"/>
      <c r="M624" s="8"/>
      <c r="N624" s="8"/>
      <c r="O624" s="8"/>
      <c r="P624" s="8"/>
      <c r="Q624" s="8"/>
      <c r="R624" s="8"/>
      <c r="S624" s="8"/>
      <c r="T624" s="8"/>
      <c r="U624" s="8"/>
      <c r="V624" s="8"/>
      <c r="W624" s="8"/>
      <c r="X624" s="8"/>
      <c r="Y624" s="8"/>
      <c r="Z624" s="8"/>
    </row>
    <row r="625" spans="1:26" ht="12.75" customHeight="1" x14ac:dyDescent="0.15">
      <c r="A625" s="8"/>
      <c r="B625" s="83"/>
      <c r="C625" s="34"/>
      <c r="D625" s="89"/>
      <c r="E625" s="35"/>
      <c r="F625" s="35"/>
      <c r="G625" s="35"/>
      <c r="H625" s="8"/>
      <c r="I625" s="8"/>
      <c r="J625" s="8"/>
      <c r="K625" s="8"/>
      <c r="L625" s="8"/>
      <c r="M625" s="8"/>
      <c r="N625" s="8"/>
      <c r="O625" s="8"/>
      <c r="P625" s="8"/>
      <c r="Q625" s="8"/>
      <c r="R625" s="8"/>
      <c r="S625" s="8"/>
      <c r="T625" s="8"/>
      <c r="U625" s="8"/>
      <c r="V625" s="8"/>
      <c r="W625" s="8"/>
      <c r="X625" s="8"/>
      <c r="Y625" s="8"/>
      <c r="Z625" s="8"/>
    </row>
    <row r="626" spans="1:26" ht="12.75" customHeight="1" x14ac:dyDescent="0.15">
      <c r="A626" s="8"/>
      <c r="B626" s="83"/>
      <c r="C626" s="34"/>
      <c r="D626" s="89"/>
      <c r="E626" s="35"/>
      <c r="F626" s="35"/>
      <c r="G626" s="35"/>
      <c r="H626" s="8"/>
      <c r="I626" s="8"/>
      <c r="J626" s="8"/>
      <c r="K626" s="8"/>
      <c r="L626" s="8"/>
      <c r="M626" s="8"/>
      <c r="N626" s="8"/>
      <c r="O626" s="8"/>
      <c r="P626" s="8"/>
      <c r="Q626" s="8"/>
      <c r="R626" s="8"/>
      <c r="S626" s="8"/>
      <c r="T626" s="8"/>
      <c r="U626" s="8"/>
      <c r="V626" s="8"/>
      <c r="W626" s="8"/>
      <c r="X626" s="8"/>
      <c r="Y626" s="8"/>
      <c r="Z626" s="8"/>
    </row>
    <row r="627" spans="1:26" ht="12.75" customHeight="1" x14ac:dyDescent="0.15">
      <c r="A627" s="8"/>
      <c r="B627" s="83"/>
      <c r="C627" s="34"/>
      <c r="D627" s="89"/>
      <c r="E627" s="35"/>
      <c r="F627" s="35"/>
      <c r="G627" s="35"/>
      <c r="H627" s="8"/>
      <c r="I627" s="8"/>
      <c r="J627" s="8"/>
      <c r="K627" s="8"/>
      <c r="L627" s="8"/>
      <c r="M627" s="8"/>
      <c r="N627" s="8"/>
      <c r="O627" s="8"/>
      <c r="P627" s="8"/>
      <c r="Q627" s="8"/>
      <c r="R627" s="8"/>
      <c r="S627" s="8"/>
      <c r="T627" s="8"/>
      <c r="U627" s="8"/>
      <c r="V627" s="8"/>
      <c r="W627" s="8"/>
      <c r="X627" s="8"/>
      <c r="Y627" s="8"/>
      <c r="Z627" s="8"/>
    </row>
    <row r="628" spans="1:26" ht="12.75" customHeight="1" x14ac:dyDescent="0.15">
      <c r="A628" s="8"/>
      <c r="B628" s="83"/>
      <c r="C628" s="34"/>
      <c r="D628" s="89"/>
      <c r="E628" s="35"/>
      <c r="F628" s="35"/>
      <c r="G628" s="35"/>
      <c r="H628" s="8"/>
      <c r="I628" s="8"/>
      <c r="J628" s="8"/>
      <c r="K628" s="8"/>
      <c r="L628" s="8"/>
      <c r="M628" s="8"/>
      <c r="N628" s="8"/>
      <c r="O628" s="8"/>
      <c r="P628" s="8"/>
      <c r="Q628" s="8"/>
      <c r="R628" s="8"/>
      <c r="S628" s="8"/>
      <c r="T628" s="8"/>
      <c r="U628" s="8"/>
      <c r="V628" s="8"/>
      <c r="W628" s="8"/>
      <c r="X628" s="8"/>
      <c r="Y628" s="8"/>
      <c r="Z628" s="8"/>
    </row>
    <row r="629" spans="1:26" ht="12.75" customHeight="1" x14ac:dyDescent="0.15">
      <c r="A629" s="8"/>
      <c r="B629" s="83"/>
      <c r="C629" s="34"/>
      <c r="D629" s="89"/>
      <c r="E629" s="35"/>
      <c r="F629" s="35"/>
      <c r="G629" s="35"/>
      <c r="H629" s="8"/>
      <c r="I629" s="8"/>
      <c r="J629" s="8"/>
      <c r="K629" s="8"/>
      <c r="L629" s="8"/>
      <c r="M629" s="8"/>
      <c r="N629" s="8"/>
      <c r="O629" s="8"/>
      <c r="P629" s="8"/>
      <c r="Q629" s="8"/>
      <c r="R629" s="8"/>
      <c r="S629" s="8"/>
      <c r="T629" s="8"/>
      <c r="U629" s="8"/>
      <c r="V629" s="8"/>
      <c r="W629" s="8"/>
      <c r="X629" s="8"/>
      <c r="Y629" s="8"/>
      <c r="Z629" s="8"/>
    </row>
    <row r="630" spans="1:26" ht="12.75" customHeight="1" x14ac:dyDescent="0.15">
      <c r="A630" s="8"/>
      <c r="B630" s="83"/>
      <c r="C630" s="34"/>
      <c r="D630" s="89"/>
      <c r="E630" s="35"/>
      <c r="F630" s="35"/>
      <c r="G630" s="35"/>
      <c r="H630" s="8"/>
      <c r="I630" s="8"/>
      <c r="J630" s="8"/>
      <c r="K630" s="8"/>
      <c r="L630" s="8"/>
      <c r="M630" s="8"/>
      <c r="N630" s="8"/>
      <c r="O630" s="8"/>
      <c r="P630" s="8"/>
      <c r="Q630" s="8"/>
      <c r="R630" s="8"/>
      <c r="S630" s="8"/>
      <c r="T630" s="8"/>
      <c r="U630" s="8"/>
      <c r="V630" s="8"/>
      <c r="W630" s="8"/>
      <c r="X630" s="8"/>
      <c r="Y630" s="8"/>
      <c r="Z630" s="8"/>
    </row>
    <row r="631" spans="1:26" ht="12.75" customHeight="1" x14ac:dyDescent="0.15">
      <c r="A631" s="8"/>
      <c r="B631" s="83"/>
      <c r="C631" s="34"/>
      <c r="D631" s="89"/>
      <c r="E631" s="35"/>
      <c r="F631" s="35"/>
      <c r="G631" s="35"/>
      <c r="H631" s="8"/>
      <c r="I631" s="8"/>
      <c r="J631" s="8"/>
      <c r="K631" s="8"/>
      <c r="L631" s="8"/>
      <c r="M631" s="8"/>
      <c r="N631" s="8"/>
      <c r="O631" s="8"/>
      <c r="P631" s="8"/>
      <c r="Q631" s="8"/>
      <c r="R631" s="8"/>
      <c r="S631" s="8"/>
      <c r="T631" s="8"/>
      <c r="U631" s="8"/>
      <c r="V631" s="8"/>
      <c r="W631" s="8"/>
      <c r="X631" s="8"/>
      <c r="Y631" s="8"/>
      <c r="Z631" s="8"/>
    </row>
    <row r="632" spans="1:26" ht="12.75" customHeight="1" x14ac:dyDescent="0.15">
      <c r="A632" s="8"/>
      <c r="B632" s="83"/>
      <c r="C632" s="34"/>
      <c r="D632" s="89"/>
      <c r="E632" s="35"/>
      <c r="F632" s="35"/>
      <c r="G632" s="35"/>
      <c r="H632" s="8"/>
      <c r="I632" s="8"/>
      <c r="J632" s="8"/>
      <c r="K632" s="8"/>
      <c r="L632" s="8"/>
      <c r="M632" s="8"/>
      <c r="N632" s="8"/>
      <c r="O632" s="8"/>
      <c r="P632" s="8"/>
      <c r="Q632" s="8"/>
      <c r="R632" s="8"/>
      <c r="S632" s="8"/>
      <c r="T632" s="8"/>
      <c r="U632" s="8"/>
      <c r="V632" s="8"/>
      <c r="W632" s="8"/>
      <c r="X632" s="8"/>
      <c r="Y632" s="8"/>
      <c r="Z632" s="8"/>
    </row>
    <row r="633" spans="1:26" ht="12.75" customHeight="1" x14ac:dyDescent="0.15">
      <c r="A633" s="8"/>
      <c r="B633" s="83"/>
      <c r="C633" s="34"/>
      <c r="D633" s="89"/>
      <c r="E633" s="35"/>
      <c r="F633" s="35"/>
      <c r="G633" s="35"/>
      <c r="H633" s="8"/>
      <c r="I633" s="8"/>
      <c r="J633" s="8"/>
      <c r="K633" s="8"/>
      <c r="L633" s="8"/>
      <c r="M633" s="8"/>
      <c r="N633" s="8"/>
      <c r="O633" s="8"/>
      <c r="P633" s="8"/>
      <c r="Q633" s="8"/>
      <c r="R633" s="8"/>
      <c r="S633" s="8"/>
      <c r="T633" s="8"/>
      <c r="U633" s="8"/>
      <c r="V633" s="8"/>
      <c r="W633" s="8"/>
      <c r="X633" s="8"/>
      <c r="Y633" s="8"/>
      <c r="Z633" s="8"/>
    </row>
    <row r="634" spans="1:26" ht="12.75" customHeight="1" x14ac:dyDescent="0.15">
      <c r="A634" s="8"/>
      <c r="B634" s="83"/>
      <c r="C634" s="34"/>
      <c r="D634" s="89"/>
      <c r="E634" s="35"/>
      <c r="F634" s="35"/>
      <c r="G634" s="35"/>
      <c r="H634" s="8"/>
      <c r="I634" s="8"/>
      <c r="J634" s="8"/>
      <c r="K634" s="8"/>
      <c r="L634" s="8"/>
      <c r="M634" s="8"/>
      <c r="N634" s="8"/>
      <c r="O634" s="8"/>
      <c r="P634" s="8"/>
      <c r="Q634" s="8"/>
      <c r="R634" s="8"/>
      <c r="S634" s="8"/>
      <c r="T634" s="8"/>
      <c r="U634" s="8"/>
      <c r="V634" s="8"/>
      <c r="W634" s="8"/>
      <c r="X634" s="8"/>
      <c r="Y634" s="8"/>
      <c r="Z634" s="8"/>
    </row>
    <row r="635" spans="1:26" ht="12.75" customHeight="1" x14ac:dyDescent="0.15">
      <c r="A635" s="8"/>
      <c r="B635" s="83"/>
      <c r="C635" s="34"/>
      <c r="D635" s="89"/>
      <c r="E635" s="35"/>
      <c r="F635" s="35"/>
      <c r="G635" s="35"/>
      <c r="H635" s="8"/>
      <c r="I635" s="8"/>
      <c r="J635" s="8"/>
      <c r="K635" s="8"/>
      <c r="L635" s="8"/>
      <c r="M635" s="8"/>
      <c r="N635" s="8"/>
      <c r="O635" s="8"/>
      <c r="P635" s="8"/>
      <c r="Q635" s="8"/>
      <c r="R635" s="8"/>
      <c r="S635" s="8"/>
      <c r="T635" s="8"/>
      <c r="U635" s="8"/>
      <c r="V635" s="8"/>
      <c r="W635" s="8"/>
      <c r="X635" s="8"/>
      <c r="Y635" s="8"/>
      <c r="Z635" s="8"/>
    </row>
    <row r="636" spans="1:26" ht="12.75" customHeight="1" x14ac:dyDescent="0.15">
      <c r="A636" s="8"/>
      <c r="B636" s="83"/>
      <c r="C636" s="34"/>
      <c r="D636" s="89"/>
      <c r="E636" s="35"/>
      <c r="F636" s="35"/>
      <c r="G636" s="35"/>
      <c r="H636" s="8"/>
      <c r="I636" s="8"/>
      <c r="J636" s="8"/>
      <c r="K636" s="8"/>
      <c r="L636" s="8"/>
      <c r="M636" s="8"/>
      <c r="N636" s="8"/>
      <c r="O636" s="8"/>
      <c r="P636" s="8"/>
      <c r="Q636" s="8"/>
      <c r="R636" s="8"/>
      <c r="S636" s="8"/>
      <c r="T636" s="8"/>
      <c r="U636" s="8"/>
      <c r="V636" s="8"/>
      <c r="W636" s="8"/>
      <c r="X636" s="8"/>
      <c r="Y636" s="8"/>
      <c r="Z636" s="8"/>
    </row>
    <row r="637" spans="1:26" ht="12.75" customHeight="1" x14ac:dyDescent="0.15">
      <c r="A637" s="8"/>
      <c r="B637" s="83"/>
      <c r="C637" s="34"/>
      <c r="D637" s="89"/>
      <c r="E637" s="35"/>
      <c r="F637" s="35"/>
      <c r="G637" s="35"/>
      <c r="H637" s="8"/>
      <c r="I637" s="8"/>
      <c r="J637" s="8"/>
      <c r="K637" s="8"/>
      <c r="L637" s="8"/>
      <c r="M637" s="8"/>
      <c r="N637" s="8"/>
      <c r="O637" s="8"/>
      <c r="P637" s="8"/>
      <c r="Q637" s="8"/>
      <c r="R637" s="8"/>
      <c r="S637" s="8"/>
      <c r="T637" s="8"/>
      <c r="U637" s="8"/>
      <c r="V637" s="8"/>
      <c r="W637" s="8"/>
      <c r="X637" s="8"/>
      <c r="Y637" s="8"/>
      <c r="Z637" s="8"/>
    </row>
    <row r="638" spans="1:26" ht="12.75" customHeight="1" x14ac:dyDescent="0.15">
      <c r="A638" s="8"/>
      <c r="B638" s="83"/>
      <c r="C638" s="34"/>
      <c r="D638" s="89"/>
      <c r="E638" s="35"/>
      <c r="F638" s="35"/>
      <c r="G638" s="35"/>
      <c r="H638" s="8"/>
      <c r="I638" s="8"/>
      <c r="J638" s="8"/>
      <c r="K638" s="8"/>
      <c r="L638" s="8"/>
      <c r="M638" s="8"/>
      <c r="N638" s="8"/>
      <c r="O638" s="8"/>
      <c r="P638" s="8"/>
      <c r="Q638" s="8"/>
      <c r="R638" s="8"/>
      <c r="S638" s="8"/>
      <c r="T638" s="8"/>
      <c r="U638" s="8"/>
      <c r="V638" s="8"/>
      <c r="W638" s="8"/>
      <c r="X638" s="8"/>
      <c r="Y638" s="8"/>
      <c r="Z638" s="8"/>
    </row>
    <row r="639" spans="1:26" ht="12.75" customHeight="1" x14ac:dyDescent="0.15">
      <c r="A639" s="8"/>
      <c r="B639" s="83"/>
      <c r="C639" s="34"/>
      <c r="D639" s="89"/>
      <c r="E639" s="35"/>
      <c r="F639" s="35"/>
      <c r="G639" s="35"/>
      <c r="H639" s="8"/>
      <c r="I639" s="8"/>
      <c r="J639" s="8"/>
      <c r="K639" s="8"/>
      <c r="L639" s="8"/>
      <c r="M639" s="8"/>
      <c r="N639" s="8"/>
      <c r="O639" s="8"/>
      <c r="P639" s="8"/>
      <c r="Q639" s="8"/>
      <c r="R639" s="8"/>
      <c r="S639" s="8"/>
      <c r="T639" s="8"/>
      <c r="U639" s="8"/>
      <c r="V639" s="8"/>
      <c r="W639" s="8"/>
      <c r="X639" s="8"/>
      <c r="Y639" s="8"/>
      <c r="Z639" s="8"/>
    </row>
    <row r="640" spans="1:26" ht="12.75" customHeight="1" x14ac:dyDescent="0.15">
      <c r="A640" s="8"/>
      <c r="B640" s="83"/>
      <c r="C640" s="34"/>
      <c r="D640" s="89"/>
      <c r="E640" s="35"/>
      <c r="F640" s="35"/>
      <c r="G640" s="35"/>
      <c r="H640" s="8"/>
      <c r="I640" s="8"/>
      <c r="J640" s="8"/>
      <c r="K640" s="8"/>
      <c r="L640" s="8"/>
      <c r="M640" s="8"/>
      <c r="N640" s="8"/>
      <c r="O640" s="8"/>
      <c r="P640" s="8"/>
      <c r="Q640" s="8"/>
      <c r="R640" s="8"/>
      <c r="S640" s="8"/>
      <c r="T640" s="8"/>
      <c r="U640" s="8"/>
      <c r="V640" s="8"/>
      <c r="W640" s="8"/>
      <c r="X640" s="8"/>
      <c r="Y640" s="8"/>
      <c r="Z640" s="8"/>
    </row>
    <row r="641" spans="1:26" ht="12.75" customHeight="1" x14ac:dyDescent="0.15">
      <c r="A641" s="8"/>
      <c r="B641" s="83"/>
      <c r="C641" s="34"/>
      <c r="D641" s="89"/>
      <c r="E641" s="35"/>
      <c r="F641" s="35"/>
      <c r="G641" s="35"/>
      <c r="H641" s="8"/>
      <c r="I641" s="8"/>
      <c r="J641" s="8"/>
      <c r="K641" s="8"/>
      <c r="L641" s="8"/>
      <c r="M641" s="8"/>
      <c r="N641" s="8"/>
      <c r="O641" s="8"/>
      <c r="P641" s="8"/>
      <c r="Q641" s="8"/>
      <c r="R641" s="8"/>
      <c r="S641" s="8"/>
      <c r="T641" s="8"/>
      <c r="U641" s="8"/>
      <c r="V641" s="8"/>
      <c r="W641" s="8"/>
      <c r="X641" s="8"/>
      <c r="Y641" s="8"/>
      <c r="Z641" s="8"/>
    </row>
    <row r="642" spans="1:26" ht="12.75" customHeight="1" x14ac:dyDescent="0.15">
      <c r="A642" s="8"/>
      <c r="B642" s="83"/>
      <c r="C642" s="34"/>
      <c r="D642" s="89"/>
      <c r="E642" s="35"/>
      <c r="F642" s="35"/>
      <c r="G642" s="35"/>
      <c r="H642" s="8"/>
      <c r="I642" s="8"/>
      <c r="J642" s="8"/>
      <c r="K642" s="8"/>
      <c r="L642" s="8"/>
      <c r="M642" s="8"/>
      <c r="N642" s="8"/>
      <c r="O642" s="8"/>
      <c r="P642" s="8"/>
      <c r="Q642" s="8"/>
      <c r="R642" s="8"/>
      <c r="S642" s="8"/>
      <c r="T642" s="8"/>
      <c r="U642" s="8"/>
      <c r="V642" s="8"/>
      <c r="W642" s="8"/>
      <c r="X642" s="8"/>
      <c r="Y642" s="8"/>
      <c r="Z642" s="8"/>
    </row>
    <row r="643" spans="1:26" ht="12.75" customHeight="1" x14ac:dyDescent="0.15">
      <c r="A643" s="8"/>
      <c r="B643" s="83"/>
      <c r="C643" s="34"/>
      <c r="D643" s="89"/>
      <c r="E643" s="35"/>
      <c r="F643" s="35"/>
      <c r="G643" s="35"/>
      <c r="H643" s="8"/>
      <c r="I643" s="8"/>
      <c r="J643" s="8"/>
      <c r="K643" s="8"/>
      <c r="L643" s="8"/>
      <c r="M643" s="8"/>
      <c r="N643" s="8"/>
      <c r="O643" s="8"/>
      <c r="P643" s="8"/>
      <c r="Q643" s="8"/>
      <c r="R643" s="8"/>
      <c r="S643" s="8"/>
      <c r="T643" s="8"/>
      <c r="U643" s="8"/>
      <c r="V643" s="8"/>
      <c r="W643" s="8"/>
      <c r="X643" s="8"/>
      <c r="Y643" s="8"/>
      <c r="Z643" s="8"/>
    </row>
    <row r="644" spans="1:26" ht="12.75" customHeight="1" x14ac:dyDescent="0.15">
      <c r="A644" s="8"/>
      <c r="B644" s="83"/>
      <c r="C644" s="34"/>
      <c r="D644" s="89"/>
      <c r="E644" s="35"/>
      <c r="F644" s="35"/>
      <c r="G644" s="35"/>
      <c r="H644" s="8"/>
      <c r="I644" s="8"/>
      <c r="J644" s="8"/>
      <c r="K644" s="8"/>
      <c r="L644" s="8"/>
      <c r="M644" s="8"/>
      <c r="N644" s="8"/>
      <c r="O644" s="8"/>
      <c r="P644" s="8"/>
      <c r="Q644" s="8"/>
      <c r="R644" s="8"/>
      <c r="S644" s="8"/>
      <c r="T644" s="8"/>
      <c r="U644" s="8"/>
      <c r="V644" s="8"/>
      <c r="W644" s="8"/>
      <c r="X644" s="8"/>
      <c r="Y644" s="8"/>
      <c r="Z644" s="8"/>
    </row>
    <row r="645" spans="1:26" ht="12.75" customHeight="1" x14ac:dyDescent="0.15">
      <c r="A645" s="8"/>
      <c r="B645" s="83"/>
      <c r="C645" s="34"/>
      <c r="D645" s="89"/>
      <c r="E645" s="35"/>
      <c r="F645" s="35"/>
      <c r="G645" s="35"/>
      <c r="H645" s="8"/>
      <c r="I645" s="8"/>
      <c r="J645" s="8"/>
      <c r="K645" s="8"/>
      <c r="L645" s="8"/>
      <c r="M645" s="8"/>
      <c r="N645" s="8"/>
      <c r="O645" s="8"/>
      <c r="P645" s="8"/>
      <c r="Q645" s="8"/>
      <c r="R645" s="8"/>
      <c r="S645" s="8"/>
      <c r="T645" s="8"/>
      <c r="U645" s="8"/>
      <c r="V645" s="8"/>
      <c r="W645" s="8"/>
      <c r="X645" s="8"/>
      <c r="Y645" s="8"/>
      <c r="Z645" s="8"/>
    </row>
    <row r="646" spans="1:26" ht="12.75" customHeight="1" x14ac:dyDescent="0.15">
      <c r="A646" s="8"/>
      <c r="B646" s="83"/>
      <c r="C646" s="34"/>
      <c r="D646" s="89"/>
      <c r="E646" s="35"/>
      <c r="F646" s="35"/>
      <c r="G646" s="35"/>
      <c r="H646" s="8"/>
      <c r="I646" s="8"/>
      <c r="J646" s="8"/>
      <c r="K646" s="8"/>
      <c r="L646" s="8"/>
      <c r="M646" s="8"/>
      <c r="N646" s="8"/>
      <c r="O646" s="8"/>
      <c r="P646" s="8"/>
      <c r="Q646" s="8"/>
      <c r="R646" s="8"/>
      <c r="S646" s="8"/>
      <c r="T646" s="8"/>
      <c r="U646" s="8"/>
      <c r="V646" s="8"/>
      <c r="W646" s="8"/>
      <c r="X646" s="8"/>
      <c r="Y646" s="8"/>
      <c r="Z646" s="8"/>
    </row>
    <row r="647" spans="1:26" ht="12.75" customHeight="1" x14ac:dyDescent="0.15">
      <c r="A647" s="8"/>
      <c r="B647" s="83"/>
      <c r="C647" s="34"/>
      <c r="D647" s="89"/>
      <c r="E647" s="35"/>
      <c r="F647" s="35"/>
      <c r="G647" s="35"/>
      <c r="H647" s="8"/>
      <c r="I647" s="8"/>
      <c r="J647" s="8"/>
      <c r="K647" s="8"/>
      <c r="L647" s="8"/>
      <c r="M647" s="8"/>
      <c r="N647" s="8"/>
      <c r="O647" s="8"/>
      <c r="P647" s="8"/>
      <c r="Q647" s="8"/>
      <c r="R647" s="8"/>
      <c r="S647" s="8"/>
      <c r="T647" s="8"/>
      <c r="U647" s="8"/>
      <c r="V647" s="8"/>
      <c r="W647" s="8"/>
      <c r="X647" s="8"/>
      <c r="Y647" s="8"/>
      <c r="Z647" s="8"/>
    </row>
    <row r="648" spans="1:26" ht="12.75" customHeight="1" x14ac:dyDescent="0.15">
      <c r="A648" s="8"/>
      <c r="B648" s="83"/>
      <c r="C648" s="34"/>
      <c r="D648" s="89"/>
      <c r="E648" s="35"/>
      <c r="F648" s="35"/>
      <c r="G648" s="35"/>
      <c r="H648" s="8"/>
      <c r="I648" s="8"/>
      <c r="J648" s="8"/>
      <c r="K648" s="8"/>
      <c r="L648" s="8"/>
      <c r="M648" s="8"/>
      <c r="N648" s="8"/>
      <c r="O648" s="8"/>
      <c r="P648" s="8"/>
      <c r="Q648" s="8"/>
      <c r="R648" s="8"/>
      <c r="S648" s="8"/>
      <c r="T648" s="8"/>
      <c r="U648" s="8"/>
      <c r="V648" s="8"/>
      <c r="W648" s="8"/>
      <c r="X648" s="8"/>
      <c r="Y648" s="8"/>
      <c r="Z648" s="8"/>
    </row>
    <row r="649" spans="1:26" ht="12.75" customHeight="1" x14ac:dyDescent="0.15">
      <c r="A649" s="8"/>
      <c r="B649" s="83"/>
      <c r="C649" s="34"/>
      <c r="D649" s="89"/>
      <c r="E649" s="35"/>
      <c r="F649" s="35"/>
      <c r="G649" s="35"/>
      <c r="H649" s="8"/>
      <c r="I649" s="8"/>
      <c r="J649" s="8"/>
      <c r="K649" s="8"/>
      <c r="L649" s="8"/>
      <c r="M649" s="8"/>
      <c r="N649" s="8"/>
      <c r="O649" s="8"/>
      <c r="P649" s="8"/>
      <c r="Q649" s="8"/>
      <c r="R649" s="8"/>
      <c r="S649" s="8"/>
      <c r="T649" s="8"/>
      <c r="U649" s="8"/>
      <c r="V649" s="8"/>
      <c r="W649" s="8"/>
      <c r="X649" s="8"/>
      <c r="Y649" s="8"/>
      <c r="Z649" s="8"/>
    </row>
    <row r="650" spans="1:26" ht="12.75" customHeight="1" x14ac:dyDescent="0.15">
      <c r="A650" s="8"/>
      <c r="B650" s="83"/>
      <c r="C650" s="34"/>
      <c r="D650" s="89"/>
      <c r="E650" s="35"/>
      <c r="F650" s="35"/>
      <c r="G650" s="35"/>
      <c r="H650" s="8"/>
      <c r="I650" s="8"/>
      <c r="J650" s="8"/>
      <c r="K650" s="8"/>
      <c r="L650" s="8"/>
      <c r="M650" s="8"/>
      <c r="N650" s="8"/>
      <c r="O650" s="8"/>
      <c r="P650" s="8"/>
      <c r="Q650" s="8"/>
      <c r="R650" s="8"/>
      <c r="S650" s="8"/>
      <c r="T650" s="8"/>
      <c r="U650" s="8"/>
      <c r="V650" s="8"/>
      <c r="W650" s="8"/>
      <c r="X650" s="8"/>
      <c r="Y650" s="8"/>
      <c r="Z650" s="8"/>
    </row>
    <row r="651" spans="1:26" ht="12.75" customHeight="1" x14ac:dyDescent="0.15">
      <c r="A651" s="8"/>
      <c r="B651" s="83"/>
      <c r="C651" s="34"/>
      <c r="D651" s="89"/>
      <c r="E651" s="35"/>
      <c r="F651" s="35"/>
      <c r="G651" s="35"/>
      <c r="H651" s="8"/>
      <c r="I651" s="8"/>
      <c r="J651" s="8"/>
      <c r="K651" s="8"/>
      <c r="L651" s="8"/>
      <c r="M651" s="8"/>
      <c r="N651" s="8"/>
      <c r="O651" s="8"/>
      <c r="P651" s="8"/>
      <c r="Q651" s="8"/>
      <c r="R651" s="8"/>
      <c r="S651" s="8"/>
      <c r="T651" s="8"/>
      <c r="U651" s="8"/>
      <c r="V651" s="8"/>
      <c r="W651" s="8"/>
      <c r="X651" s="8"/>
      <c r="Y651" s="8"/>
      <c r="Z651" s="8"/>
    </row>
    <row r="652" spans="1:26" ht="12.75" customHeight="1" x14ac:dyDescent="0.15">
      <c r="A652" s="8"/>
      <c r="B652" s="83"/>
      <c r="C652" s="34"/>
      <c r="D652" s="89"/>
      <c r="E652" s="35"/>
      <c r="F652" s="35"/>
      <c r="G652" s="35"/>
      <c r="H652" s="8"/>
      <c r="I652" s="8"/>
      <c r="J652" s="8"/>
      <c r="K652" s="8"/>
      <c r="L652" s="8"/>
      <c r="M652" s="8"/>
      <c r="N652" s="8"/>
      <c r="O652" s="8"/>
      <c r="P652" s="8"/>
      <c r="Q652" s="8"/>
      <c r="R652" s="8"/>
      <c r="S652" s="8"/>
      <c r="T652" s="8"/>
      <c r="U652" s="8"/>
      <c r="V652" s="8"/>
      <c r="W652" s="8"/>
      <c r="X652" s="8"/>
      <c r="Y652" s="8"/>
      <c r="Z652" s="8"/>
    </row>
    <row r="653" spans="1:26" ht="12.75" customHeight="1" x14ac:dyDescent="0.15">
      <c r="A653" s="8"/>
      <c r="B653" s="83"/>
      <c r="C653" s="34"/>
      <c r="D653" s="89"/>
      <c r="E653" s="35"/>
      <c r="F653" s="35"/>
      <c r="G653" s="35"/>
      <c r="H653" s="8"/>
      <c r="I653" s="8"/>
      <c r="J653" s="8"/>
      <c r="K653" s="8"/>
      <c r="L653" s="8"/>
      <c r="M653" s="8"/>
      <c r="N653" s="8"/>
      <c r="O653" s="8"/>
      <c r="P653" s="8"/>
      <c r="Q653" s="8"/>
      <c r="R653" s="8"/>
      <c r="S653" s="8"/>
      <c r="T653" s="8"/>
      <c r="U653" s="8"/>
      <c r="V653" s="8"/>
      <c r="W653" s="8"/>
      <c r="X653" s="8"/>
      <c r="Y653" s="8"/>
      <c r="Z653" s="8"/>
    </row>
    <row r="654" spans="1:26" ht="12.75" customHeight="1" x14ac:dyDescent="0.15">
      <c r="A654" s="8"/>
      <c r="B654" s="83"/>
      <c r="C654" s="34"/>
      <c r="D654" s="89"/>
      <c r="E654" s="35"/>
      <c r="F654" s="35"/>
      <c r="G654" s="35"/>
      <c r="H654" s="8"/>
      <c r="I654" s="8"/>
      <c r="J654" s="8"/>
      <c r="K654" s="8"/>
      <c r="L654" s="8"/>
      <c r="M654" s="8"/>
      <c r="N654" s="8"/>
      <c r="O654" s="8"/>
      <c r="P654" s="8"/>
      <c r="Q654" s="8"/>
      <c r="R654" s="8"/>
      <c r="S654" s="8"/>
      <c r="T654" s="8"/>
      <c r="U654" s="8"/>
      <c r="V654" s="8"/>
      <c r="W654" s="8"/>
      <c r="X654" s="8"/>
      <c r="Y654" s="8"/>
      <c r="Z654" s="8"/>
    </row>
    <row r="655" spans="1:26" ht="12.75" customHeight="1" x14ac:dyDescent="0.15">
      <c r="A655" s="8"/>
      <c r="B655" s="83"/>
      <c r="C655" s="34"/>
      <c r="D655" s="89"/>
      <c r="E655" s="35"/>
      <c r="F655" s="35"/>
      <c r="G655" s="35"/>
      <c r="H655" s="8"/>
      <c r="I655" s="8"/>
      <c r="J655" s="8"/>
      <c r="K655" s="8"/>
      <c r="L655" s="8"/>
      <c r="M655" s="8"/>
      <c r="N655" s="8"/>
      <c r="O655" s="8"/>
      <c r="P655" s="8"/>
      <c r="Q655" s="8"/>
      <c r="R655" s="8"/>
      <c r="S655" s="8"/>
      <c r="T655" s="8"/>
      <c r="U655" s="8"/>
      <c r="V655" s="8"/>
      <c r="W655" s="8"/>
      <c r="X655" s="8"/>
      <c r="Y655" s="8"/>
      <c r="Z655" s="8"/>
    </row>
    <row r="656" spans="1:26" ht="12.75" customHeight="1" x14ac:dyDescent="0.15">
      <c r="A656" s="8"/>
      <c r="B656" s="83"/>
      <c r="C656" s="34"/>
      <c r="D656" s="89"/>
      <c r="E656" s="35"/>
      <c r="F656" s="35"/>
      <c r="G656" s="35"/>
      <c r="H656" s="8"/>
      <c r="I656" s="8"/>
      <c r="J656" s="8"/>
      <c r="K656" s="8"/>
      <c r="L656" s="8"/>
      <c r="M656" s="8"/>
      <c r="N656" s="8"/>
      <c r="O656" s="8"/>
      <c r="P656" s="8"/>
      <c r="Q656" s="8"/>
      <c r="R656" s="8"/>
      <c r="S656" s="8"/>
      <c r="T656" s="8"/>
      <c r="U656" s="8"/>
      <c r="V656" s="8"/>
      <c r="W656" s="8"/>
      <c r="X656" s="8"/>
      <c r="Y656" s="8"/>
      <c r="Z656" s="8"/>
    </row>
    <row r="657" spans="1:26" ht="12.75" customHeight="1" x14ac:dyDescent="0.15">
      <c r="A657" s="8"/>
      <c r="B657" s="83"/>
      <c r="C657" s="34"/>
      <c r="D657" s="89"/>
      <c r="E657" s="35"/>
      <c r="F657" s="35"/>
      <c r="G657" s="35"/>
      <c r="H657" s="8"/>
      <c r="I657" s="8"/>
      <c r="J657" s="8"/>
      <c r="K657" s="8"/>
      <c r="L657" s="8"/>
      <c r="M657" s="8"/>
      <c r="N657" s="8"/>
      <c r="O657" s="8"/>
      <c r="P657" s="8"/>
      <c r="Q657" s="8"/>
      <c r="R657" s="8"/>
      <c r="S657" s="8"/>
      <c r="T657" s="8"/>
      <c r="U657" s="8"/>
      <c r="V657" s="8"/>
      <c r="W657" s="8"/>
      <c r="X657" s="8"/>
      <c r="Y657" s="8"/>
      <c r="Z657" s="8"/>
    </row>
    <row r="658" spans="1:26" ht="12.75" customHeight="1" x14ac:dyDescent="0.15">
      <c r="A658" s="8"/>
      <c r="B658" s="83"/>
      <c r="C658" s="34"/>
      <c r="D658" s="89"/>
      <c r="E658" s="35"/>
      <c r="F658" s="35"/>
      <c r="G658" s="35"/>
      <c r="H658" s="8"/>
      <c r="I658" s="8"/>
      <c r="J658" s="8"/>
      <c r="K658" s="8"/>
      <c r="L658" s="8"/>
      <c r="M658" s="8"/>
      <c r="N658" s="8"/>
      <c r="O658" s="8"/>
      <c r="P658" s="8"/>
      <c r="Q658" s="8"/>
      <c r="R658" s="8"/>
      <c r="S658" s="8"/>
      <c r="T658" s="8"/>
      <c r="U658" s="8"/>
      <c r="V658" s="8"/>
      <c r="W658" s="8"/>
      <c r="X658" s="8"/>
      <c r="Y658" s="8"/>
      <c r="Z658" s="8"/>
    </row>
    <row r="659" spans="1:26" ht="12.75" customHeight="1" x14ac:dyDescent="0.15">
      <c r="A659" s="8"/>
      <c r="B659" s="83"/>
      <c r="C659" s="34"/>
      <c r="D659" s="89"/>
      <c r="E659" s="35"/>
      <c r="F659" s="35"/>
      <c r="G659" s="35"/>
      <c r="H659" s="8"/>
      <c r="I659" s="8"/>
      <c r="J659" s="8"/>
      <c r="K659" s="8"/>
      <c r="L659" s="8"/>
      <c r="M659" s="8"/>
      <c r="N659" s="8"/>
      <c r="O659" s="8"/>
      <c r="P659" s="8"/>
      <c r="Q659" s="8"/>
      <c r="R659" s="8"/>
      <c r="S659" s="8"/>
      <c r="T659" s="8"/>
      <c r="U659" s="8"/>
      <c r="V659" s="8"/>
      <c r="W659" s="8"/>
      <c r="X659" s="8"/>
      <c r="Y659" s="8"/>
      <c r="Z659" s="8"/>
    </row>
    <row r="660" spans="1:26" ht="12.75" customHeight="1" x14ac:dyDescent="0.15">
      <c r="A660" s="8"/>
      <c r="B660" s="83"/>
      <c r="C660" s="34"/>
      <c r="D660" s="89"/>
      <c r="E660" s="35"/>
      <c r="F660" s="35"/>
      <c r="G660" s="35"/>
      <c r="H660" s="8"/>
      <c r="I660" s="8"/>
      <c r="J660" s="8"/>
      <c r="K660" s="8"/>
      <c r="L660" s="8"/>
      <c r="M660" s="8"/>
      <c r="N660" s="8"/>
      <c r="O660" s="8"/>
      <c r="P660" s="8"/>
      <c r="Q660" s="8"/>
      <c r="R660" s="8"/>
      <c r="S660" s="8"/>
      <c r="T660" s="8"/>
      <c r="U660" s="8"/>
      <c r="V660" s="8"/>
      <c r="W660" s="8"/>
      <c r="X660" s="8"/>
      <c r="Y660" s="8"/>
      <c r="Z660" s="8"/>
    </row>
    <row r="661" spans="1:26" ht="12.75" customHeight="1" x14ac:dyDescent="0.15">
      <c r="A661" s="8"/>
      <c r="B661" s="83"/>
      <c r="C661" s="34"/>
      <c r="D661" s="89"/>
      <c r="E661" s="35"/>
      <c r="F661" s="35"/>
      <c r="G661" s="35"/>
      <c r="H661" s="8"/>
      <c r="I661" s="8"/>
      <c r="J661" s="8"/>
      <c r="K661" s="8"/>
      <c r="L661" s="8"/>
      <c r="M661" s="8"/>
      <c r="N661" s="8"/>
      <c r="O661" s="8"/>
      <c r="P661" s="8"/>
      <c r="Q661" s="8"/>
      <c r="R661" s="8"/>
      <c r="S661" s="8"/>
      <c r="T661" s="8"/>
      <c r="U661" s="8"/>
      <c r="V661" s="8"/>
      <c r="W661" s="8"/>
      <c r="X661" s="8"/>
      <c r="Y661" s="8"/>
      <c r="Z661" s="8"/>
    </row>
    <row r="662" spans="1:26" ht="12.75" customHeight="1" x14ac:dyDescent="0.15">
      <c r="A662" s="8"/>
      <c r="B662" s="83"/>
      <c r="C662" s="34"/>
      <c r="D662" s="89"/>
      <c r="E662" s="35"/>
      <c r="F662" s="35"/>
      <c r="G662" s="35"/>
      <c r="H662" s="8"/>
      <c r="I662" s="8"/>
      <c r="J662" s="8"/>
      <c r="K662" s="8"/>
      <c r="L662" s="8"/>
      <c r="M662" s="8"/>
      <c r="N662" s="8"/>
      <c r="O662" s="8"/>
      <c r="P662" s="8"/>
      <c r="Q662" s="8"/>
      <c r="R662" s="8"/>
      <c r="S662" s="8"/>
      <c r="T662" s="8"/>
      <c r="U662" s="8"/>
      <c r="V662" s="8"/>
      <c r="W662" s="8"/>
      <c r="X662" s="8"/>
      <c r="Y662" s="8"/>
      <c r="Z662" s="8"/>
    </row>
    <row r="663" spans="1:26" ht="12.75" customHeight="1" x14ac:dyDescent="0.15">
      <c r="A663" s="8"/>
      <c r="B663" s="83"/>
      <c r="C663" s="34"/>
      <c r="D663" s="89"/>
      <c r="E663" s="35"/>
      <c r="F663" s="35"/>
      <c r="G663" s="35"/>
      <c r="H663" s="8"/>
      <c r="I663" s="8"/>
      <c r="J663" s="8"/>
      <c r="K663" s="8"/>
      <c r="L663" s="8"/>
      <c r="M663" s="8"/>
      <c r="N663" s="8"/>
      <c r="O663" s="8"/>
      <c r="P663" s="8"/>
      <c r="Q663" s="8"/>
      <c r="R663" s="8"/>
      <c r="S663" s="8"/>
      <c r="T663" s="8"/>
      <c r="U663" s="8"/>
      <c r="V663" s="8"/>
      <c r="W663" s="8"/>
      <c r="X663" s="8"/>
      <c r="Y663" s="8"/>
      <c r="Z663" s="8"/>
    </row>
    <row r="664" spans="1:26" ht="12.75" customHeight="1" x14ac:dyDescent="0.15">
      <c r="A664" s="8"/>
      <c r="B664" s="83"/>
      <c r="C664" s="34"/>
      <c r="D664" s="89"/>
      <c r="E664" s="35"/>
      <c r="F664" s="35"/>
      <c r="G664" s="35"/>
      <c r="H664" s="8"/>
      <c r="I664" s="8"/>
      <c r="J664" s="8"/>
      <c r="K664" s="8"/>
      <c r="L664" s="8"/>
      <c r="M664" s="8"/>
      <c r="N664" s="8"/>
      <c r="O664" s="8"/>
      <c r="P664" s="8"/>
      <c r="Q664" s="8"/>
      <c r="R664" s="8"/>
      <c r="S664" s="8"/>
      <c r="T664" s="8"/>
      <c r="U664" s="8"/>
      <c r="V664" s="8"/>
      <c r="W664" s="8"/>
      <c r="X664" s="8"/>
      <c r="Y664" s="8"/>
      <c r="Z664" s="8"/>
    </row>
    <row r="665" spans="1:26" ht="12.75" customHeight="1" x14ac:dyDescent="0.15">
      <c r="A665" s="8"/>
      <c r="B665" s="83"/>
      <c r="C665" s="34"/>
      <c r="D665" s="89"/>
      <c r="E665" s="35"/>
      <c r="F665" s="35"/>
      <c r="G665" s="35"/>
      <c r="H665" s="8"/>
      <c r="I665" s="8"/>
      <c r="J665" s="8"/>
      <c r="K665" s="8"/>
      <c r="L665" s="8"/>
      <c r="M665" s="8"/>
      <c r="N665" s="8"/>
      <c r="O665" s="8"/>
      <c r="P665" s="8"/>
      <c r="Q665" s="8"/>
      <c r="R665" s="8"/>
      <c r="S665" s="8"/>
      <c r="T665" s="8"/>
      <c r="U665" s="8"/>
      <c r="V665" s="8"/>
      <c r="W665" s="8"/>
      <c r="X665" s="8"/>
      <c r="Y665" s="8"/>
      <c r="Z665" s="8"/>
    </row>
    <row r="666" spans="1:26" ht="12.75" customHeight="1" x14ac:dyDescent="0.15">
      <c r="A666" s="8"/>
      <c r="B666" s="83"/>
      <c r="C666" s="34"/>
      <c r="D666" s="89"/>
      <c r="E666" s="35"/>
      <c r="F666" s="35"/>
      <c r="G666" s="35"/>
      <c r="H666" s="8"/>
      <c r="I666" s="8"/>
      <c r="J666" s="8"/>
      <c r="K666" s="8"/>
      <c r="L666" s="8"/>
      <c r="M666" s="8"/>
      <c r="N666" s="8"/>
      <c r="O666" s="8"/>
      <c r="P666" s="8"/>
      <c r="Q666" s="8"/>
      <c r="R666" s="8"/>
      <c r="S666" s="8"/>
      <c r="T666" s="8"/>
      <c r="U666" s="8"/>
      <c r="V666" s="8"/>
      <c r="W666" s="8"/>
      <c r="X666" s="8"/>
      <c r="Y666" s="8"/>
      <c r="Z666" s="8"/>
    </row>
    <row r="667" spans="1:26" ht="12.75" customHeight="1" x14ac:dyDescent="0.15">
      <c r="A667" s="8"/>
      <c r="B667" s="83"/>
      <c r="C667" s="34"/>
      <c r="D667" s="89"/>
      <c r="E667" s="35"/>
      <c r="F667" s="35"/>
      <c r="G667" s="35"/>
      <c r="H667" s="8"/>
      <c r="I667" s="8"/>
      <c r="J667" s="8"/>
      <c r="K667" s="8"/>
      <c r="L667" s="8"/>
      <c r="M667" s="8"/>
      <c r="N667" s="8"/>
      <c r="O667" s="8"/>
      <c r="P667" s="8"/>
      <c r="Q667" s="8"/>
      <c r="R667" s="8"/>
      <c r="S667" s="8"/>
      <c r="T667" s="8"/>
      <c r="U667" s="8"/>
      <c r="V667" s="8"/>
      <c r="W667" s="8"/>
      <c r="X667" s="8"/>
      <c r="Y667" s="8"/>
      <c r="Z667" s="8"/>
    </row>
    <row r="668" spans="1:26" ht="12.75" customHeight="1" x14ac:dyDescent="0.15">
      <c r="A668" s="8"/>
      <c r="B668" s="83"/>
      <c r="C668" s="34"/>
      <c r="D668" s="89"/>
      <c r="E668" s="35"/>
      <c r="F668" s="35"/>
      <c r="G668" s="35"/>
      <c r="H668" s="8"/>
      <c r="I668" s="8"/>
      <c r="J668" s="8"/>
      <c r="K668" s="8"/>
      <c r="L668" s="8"/>
      <c r="M668" s="8"/>
      <c r="N668" s="8"/>
      <c r="O668" s="8"/>
      <c r="P668" s="8"/>
      <c r="Q668" s="8"/>
      <c r="R668" s="8"/>
      <c r="S668" s="8"/>
      <c r="T668" s="8"/>
      <c r="U668" s="8"/>
      <c r="V668" s="8"/>
      <c r="W668" s="8"/>
      <c r="X668" s="8"/>
      <c r="Y668" s="8"/>
      <c r="Z668" s="8"/>
    </row>
    <row r="669" spans="1:26" ht="12.75" customHeight="1" x14ac:dyDescent="0.15">
      <c r="A669" s="8"/>
      <c r="B669" s="83"/>
      <c r="C669" s="34"/>
      <c r="D669" s="89"/>
      <c r="E669" s="35"/>
      <c r="F669" s="35"/>
      <c r="G669" s="35"/>
      <c r="H669" s="8"/>
      <c r="I669" s="8"/>
      <c r="J669" s="8"/>
      <c r="K669" s="8"/>
      <c r="L669" s="8"/>
      <c r="M669" s="8"/>
      <c r="N669" s="8"/>
      <c r="O669" s="8"/>
      <c r="P669" s="8"/>
      <c r="Q669" s="8"/>
      <c r="R669" s="8"/>
      <c r="S669" s="8"/>
      <c r="T669" s="8"/>
      <c r="U669" s="8"/>
      <c r="V669" s="8"/>
      <c r="W669" s="8"/>
      <c r="X669" s="8"/>
      <c r="Y669" s="8"/>
      <c r="Z669" s="8"/>
    </row>
    <row r="670" spans="1:26" ht="12.75" customHeight="1" x14ac:dyDescent="0.15">
      <c r="A670" s="8"/>
      <c r="B670" s="83"/>
      <c r="C670" s="34"/>
      <c r="D670" s="89"/>
      <c r="E670" s="35"/>
      <c r="F670" s="35"/>
      <c r="G670" s="35"/>
      <c r="H670" s="8"/>
      <c r="I670" s="8"/>
      <c r="J670" s="8"/>
      <c r="K670" s="8"/>
      <c r="L670" s="8"/>
      <c r="M670" s="8"/>
      <c r="N670" s="8"/>
      <c r="O670" s="8"/>
      <c r="P670" s="8"/>
      <c r="Q670" s="8"/>
      <c r="R670" s="8"/>
      <c r="S670" s="8"/>
      <c r="T670" s="8"/>
      <c r="U670" s="8"/>
      <c r="V670" s="8"/>
      <c r="W670" s="8"/>
      <c r="X670" s="8"/>
      <c r="Y670" s="8"/>
      <c r="Z670" s="8"/>
    </row>
    <row r="671" spans="1:26" ht="12.75" customHeight="1" x14ac:dyDescent="0.15">
      <c r="A671" s="8"/>
      <c r="B671" s="83"/>
      <c r="C671" s="34"/>
      <c r="D671" s="89"/>
      <c r="E671" s="35"/>
      <c r="F671" s="35"/>
      <c r="G671" s="35"/>
      <c r="H671" s="8"/>
      <c r="I671" s="8"/>
      <c r="J671" s="8"/>
      <c r="K671" s="8"/>
      <c r="L671" s="8"/>
      <c r="M671" s="8"/>
      <c r="N671" s="8"/>
      <c r="O671" s="8"/>
      <c r="P671" s="8"/>
      <c r="Q671" s="8"/>
      <c r="R671" s="8"/>
      <c r="S671" s="8"/>
      <c r="T671" s="8"/>
      <c r="U671" s="8"/>
      <c r="V671" s="8"/>
      <c r="W671" s="8"/>
      <c r="X671" s="8"/>
      <c r="Y671" s="8"/>
      <c r="Z671" s="8"/>
    </row>
    <row r="672" spans="1:26" ht="12.75" customHeight="1" x14ac:dyDescent="0.15">
      <c r="A672" s="8"/>
      <c r="B672" s="83"/>
      <c r="C672" s="34"/>
      <c r="D672" s="89"/>
      <c r="E672" s="35"/>
      <c r="F672" s="35"/>
      <c r="G672" s="35"/>
      <c r="H672" s="8"/>
      <c r="I672" s="8"/>
      <c r="J672" s="8"/>
      <c r="K672" s="8"/>
      <c r="L672" s="8"/>
      <c r="M672" s="8"/>
      <c r="N672" s="8"/>
      <c r="O672" s="8"/>
      <c r="P672" s="8"/>
      <c r="Q672" s="8"/>
      <c r="R672" s="8"/>
      <c r="S672" s="8"/>
      <c r="T672" s="8"/>
      <c r="U672" s="8"/>
      <c r="V672" s="8"/>
      <c r="W672" s="8"/>
      <c r="X672" s="8"/>
      <c r="Y672" s="8"/>
      <c r="Z672" s="8"/>
    </row>
    <row r="673" spans="1:26" ht="12.75" customHeight="1" x14ac:dyDescent="0.15">
      <c r="A673" s="8"/>
      <c r="B673" s="83"/>
      <c r="C673" s="34"/>
      <c r="D673" s="89"/>
      <c r="E673" s="35"/>
      <c r="F673" s="35"/>
      <c r="G673" s="35"/>
      <c r="H673" s="8"/>
      <c r="I673" s="8"/>
      <c r="J673" s="8"/>
      <c r="K673" s="8"/>
      <c r="L673" s="8"/>
      <c r="M673" s="8"/>
      <c r="N673" s="8"/>
      <c r="O673" s="8"/>
      <c r="P673" s="8"/>
      <c r="Q673" s="8"/>
      <c r="R673" s="8"/>
      <c r="S673" s="8"/>
      <c r="T673" s="8"/>
      <c r="U673" s="8"/>
      <c r="V673" s="8"/>
      <c r="W673" s="8"/>
      <c r="X673" s="8"/>
      <c r="Y673" s="8"/>
      <c r="Z673" s="8"/>
    </row>
    <row r="674" spans="1:26" ht="12.75" customHeight="1" x14ac:dyDescent="0.15">
      <c r="A674" s="8"/>
      <c r="B674" s="83"/>
      <c r="C674" s="34"/>
      <c r="D674" s="89"/>
      <c r="E674" s="35"/>
      <c r="F674" s="35"/>
      <c r="G674" s="35"/>
      <c r="H674" s="8"/>
      <c r="I674" s="8"/>
      <c r="J674" s="8"/>
      <c r="K674" s="8"/>
      <c r="L674" s="8"/>
      <c r="M674" s="8"/>
      <c r="N674" s="8"/>
      <c r="O674" s="8"/>
      <c r="P674" s="8"/>
      <c r="Q674" s="8"/>
      <c r="R674" s="8"/>
      <c r="S674" s="8"/>
      <c r="T674" s="8"/>
      <c r="U674" s="8"/>
      <c r="V674" s="8"/>
      <c r="W674" s="8"/>
      <c r="X674" s="8"/>
      <c r="Y674" s="8"/>
      <c r="Z674" s="8"/>
    </row>
    <row r="675" spans="1:26" ht="12.75" customHeight="1" x14ac:dyDescent="0.15">
      <c r="A675" s="8"/>
      <c r="B675" s="83"/>
      <c r="C675" s="34"/>
      <c r="D675" s="89"/>
      <c r="E675" s="35"/>
      <c r="F675" s="35"/>
      <c r="G675" s="35"/>
      <c r="H675" s="8"/>
      <c r="I675" s="8"/>
      <c r="J675" s="8"/>
      <c r="K675" s="8"/>
      <c r="L675" s="8"/>
      <c r="M675" s="8"/>
      <c r="N675" s="8"/>
      <c r="O675" s="8"/>
      <c r="P675" s="8"/>
      <c r="Q675" s="8"/>
      <c r="R675" s="8"/>
      <c r="S675" s="8"/>
      <c r="T675" s="8"/>
      <c r="U675" s="8"/>
      <c r="V675" s="8"/>
      <c r="W675" s="8"/>
      <c r="X675" s="8"/>
      <c r="Y675" s="8"/>
      <c r="Z675" s="8"/>
    </row>
    <row r="676" spans="1:26" ht="12.75" customHeight="1" x14ac:dyDescent="0.15">
      <c r="A676" s="8"/>
      <c r="B676" s="83"/>
      <c r="C676" s="34"/>
      <c r="D676" s="89"/>
      <c r="E676" s="35"/>
      <c r="F676" s="35"/>
      <c r="G676" s="35"/>
      <c r="H676" s="8"/>
      <c r="I676" s="8"/>
      <c r="J676" s="8"/>
      <c r="K676" s="8"/>
      <c r="L676" s="8"/>
      <c r="M676" s="8"/>
      <c r="N676" s="8"/>
      <c r="O676" s="8"/>
      <c r="P676" s="8"/>
      <c r="Q676" s="8"/>
      <c r="R676" s="8"/>
      <c r="S676" s="8"/>
      <c r="T676" s="8"/>
      <c r="U676" s="8"/>
      <c r="V676" s="8"/>
      <c r="W676" s="8"/>
      <c r="X676" s="8"/>
      <c r="Y676" s="8"/>
      <c r="Z676" s="8"/>
    </row>
    <row r="677" spans="1:26" ht="12.75" customHeight="1" x14ac:dyDescent="0.15">
      <c r="A677" s="8"/>
      <c r="B677" s="83"/>
      <c r="C677" s="34"/>
      <c r="D677" s="89"/>
      <c r="E677" s="35"/>
      <c r="F677" s="35"/>
      <c r="G677" s="35"/>
      <c r="H677" s="8"/>
      <c r="I677" s="8"/>
      <c r="J677" s="8"/>
      <c r="K677" s="8"/>
      <c r="L677" s="8"/>
      <c r="M677" s="8"/>
      <c r="N677" s="8"/>
      <c r="O677" s="8"/>
      <c r="P677" s="8"/>
      <c r="Q677" s="8"/>
      <c r="R677" s="8"/>
      <c r="S677" s="8"/>
      <c r="T677" s="8"/>
      <c r="U677" s="8"/>
      <c r="V677" s="8"/>
      <c r="W677" s="8"/>
      <c r="X677" s="8"/>
      <c r="Y677" s="8"/>
      <c r="Z677" s="8"/>
    </row>
    <row r="678" spans="1:26" ht="12.75" customHeight="1" x14ac:dyDescent="0.15">
      <c r="A678" s="8"/>
      <c r="B678" s="83"/>
      <c r="C678" s="34"/>
      <c r="D678" s="89"/>
      <c r="E678" s="35"/>
      <c r="F678" s="35"/>
      <c r="G678" s="35"/>
      <c r="H678" s="8"/>
      <c r="I678" s="8"/>
      <c r="J678" s="8"/>
      <c r="K678" s="8"/>
      <c r="L678" s="8"/>
      <c r="M678" s="8"/>
      <c r="N678" s="8"/>
      <c r="O678" s="8"/>
      <c r="P678" s="8"/>
      <c r="Q678" s="8"/>
      <c r="R678" s="8"/>
      <c r="S678" s="8"/>
      <c r="T678" s="8"/>
      <c r="U678" s="8"/>
      <c r="V678" s="8"/>
      <c r="W678" s="8"/>
      <c r="X678" s="8"/>
      <c r="Y678" s="8"/>
      <c r="Z678" s="8"/>
    </row>
    <row r="679" spans="1:26" ht="12.75" customHeight="1" x14ac:dyDescent="0.15">
      <c r="A679" s="8"/>
      <c r="B679" s="83"/>
      <c r="C679" s="34"/>
      <c r="D679" s="89"/>
      <c r="E679" s="35"/>
      <c r="F679" s="35"/>
      <c r="G679" s="35"/>
      <c r="H679" s="8"/>
      <c r="I679" s="8"/>
      <c r="J679" s="8"/>
      <c r="K679" s="8"/>
      <c r="L679" s="8"/>
      <c r="M679" s="8"/>
      <c r="N679" s="8"/>
      <c r="O679" s="8"/>
      <c r="P679" s="8"/>
      <c r="Q679" s="8"/>
      <c r="R679" s="8"/>
      <c r="S679" s="8"/>
      <c r="T679" s="8"/>
      <c r="U679" s="8"/>
      <c r="V679" s="8"/>
      <c r="W679" s="8"/>
      <c r="X679" s="8"/>
      <c r="Y679" s="8"/>
      <c r="Z679" s="8"/>
    </row>
    <row r="680" spans="1:26" ht="12.75" customHeight="1" x14ac:dyDescent="0.15">
      <c r="A680" s="8"/>
      <c r="B680" s="83"/>
      <c r="C680" s="34"/>
      <c r="D680" s="89"/>
      <c r="E680" s="35"/>
      <c r="F680" s="35"/>
      <c r="G680" s="35"/>
      <c r="H680" s="8"/>
      <c r="I680" s="8"/>
      <c r="J680" s="8"/>
      <c r="K680" s="8"/>
      <c r="L680" s="8"/>
      <c r="M680" s="8"/>
      <c r="N680" s="8"/>
      <c r="O680" s="8"/>
      <c r="P680" s="8"/>
      <c r="Q680" s="8"/>
      <c r="R680" s="8"/>
      <c r="S680" s="8"/>
      <c r="T680" s="8"/>
      <c r="U680" s="8"/>
      <c r="V680" s="8"/>
      <c r="W680" s="8"/>
      <c r="X680" s="8"/>
      <c r="Y680" s="8"/>
      <c r="Z680" s="8"/>
    </row>
    <row r="681" spans="1:26" ht="12.75" customHeight="1" x14ac:dyDescent="0.15">
      <c r="A681" s="8"/>
      <c r="B681" s="83"/>
      <c r="C681" s="34"/>
      <c r="D681" s="89"/>
      <c r="E681" s="35"/>
      <c r="F681" s="35"/>
      <c r="G681" s="35"/>
      <c r="H681" s="8"/>
      <c r="I681" s="8"/>
      <c r="J681" s="8"/>
      <c r="K681" s="8"/>
      <c r="L681" s="8"/>
      <c r="M681" s="8"/>
      <c r="N681" s="8"/>
      <c r="O681" s="8"/>
      <c r="P681" s="8"/>
      <c r="Q681" s="8"/>
      <c r="R681" s="8"/>
      <c r="S681" s="8"/>
      <c r="T681" s="8"/>
      <c r="U681" s="8"/>
      <c r="V681" s="8"/>
      <c r="W681" s="8"/>
      <c r="X681" s="8"/>
      <c r="Y681" s="8"/>
      <c r="Z681" s="8"/>
    </row>
    <row r="682" spans="1:26" ht="12.75" customHeight="1" x14ac:dyDescent="0.15">
      <c r="A682" s="8"/>
      <c r="B682" s="83"/>
      <c r="C682" s="34"/>
      <c r="D682" s="89"/>
      <c r="E682" s="35"/>
      <c r="F682" s="35"/>
      <c r="G682" s="35"/>
      <c r="H682" s="8"/>
      <c r="I682" s="8"/>
      <c r="J682" s="8"/>
      <c r="K682" s="8"/>
      <c r="L682" s="8"/>
      <c r="M682" s="8"/>
      <c r="N682" s="8"/>
      <c r="O682" s="8"/>
      <c r="P682" s="8"/>
      <c r="Q682" s="8"/>
      <c r="R682" s="8"/>
      <c r="S682" s="8"/>
      <c r="T682" s="8"/>
      <c r="U682" s="8"/>
      <c r="V682" s="8"/>
      <c r="W682" s="8"/>
      <c r="X682" s="8"/>
      <c r="Y682" s="8"/>
      <c r="Z682" s="8"/>
    </row>
    <row r="683" spans="1:26" ht="12.75" customHeight="1" x14ac:dyDescent="0.15">
      <c r="A683" s="8"/>
      <c r="B683" s="83"/>
      <c r="C683" s="34"/>
      <c r="D683" s="89"/>
      <c r="E683" s="35"/>
      <c r="F683" s="35"/>
      <c r="G683" s="35"/>
      <c r="H683" s="8"/>
      <c r="I683" s="8"/>
      <c r="J683" s="8"/>
      <c r="K683" s="8"/>
      <c r="L683" s="8"/>
      <c r="M683" s="8"/>
      <c r="N683" s="8"/>
      <c r="O683" s="8"/>
      <c r="P683" s="8"/>
      <c r="Q683" s="8"/>
      <c r="R683" s="8"/>
      <c r="S683" s="8"/>
      <c r="T683" s="8"/>
      <c r="U683" s="8"/>
      <c r="V683" s="8"/>
      <c r="W683" s="8"/>
      <c r="X683" s="8"/>
      <c r="Y683" s="8"/>
      <c r="Z683" s="8"/>
    </row>
    <row r="684" spans="1:26" ht="12.75" customHeight="1" x14ac:dyDescent="0.15">
      <c r="A684" s="8"/>
      <c r="B684" s="83"/>
      <c r="C684" s="34"/>
      <c r="D684" s="89"/>
      <c r="E684" s="35"/>
      <c r="F684" s="35"/>
      <c r="G684" s="35"/>
      <c r="H684" s="8"/>
      <c r="I684" s="8"/>
      <c r="J684" s="8"/>
      <c r="K684" s="8"/>
      <c r="L684" s="8"/>
      <c r="M684" s="8"/>
      <c r="N684" s="8"/>
      <c r="O684" s="8"/>
      <c r="P684" s="8"/>
      <c r="Q684" s="8"/>
      <c r="R684" s="8"/>
      <c r="S684" s="8"/>
      <c r="T684" s="8"/>
      <c r="U684" s="8"/>
      <c r="V684" s="8"/>
      <c r="W684" s="8"/>
      <c r="X684" s="8"/>
      <c r="Y684" s="8"/>
      <c r="Z684" s="8"/>
    </row>
    <row r="685" spans="1:26" ht="12.75" customHeight="1" x14ac:dyDescent="0.15">
      <c r="A685" s="8"/>
      <c r="B685" s="83"/>
      <c r="C685" s="34"/>
      <c r="D685" s="89"/>
      <c r="E685" s="35"/>
      <c r="F685" s="35"/>
      <c r="G685" s="35"/>
      <c r="H685" s="8"/>
      <c r="I685" s="8"/>
      <c r="J685" s="8"/>
      <c r="K685" s="8"/>
      <c r="L685" s="8"/>
      <c r="M685" s="8"/>
      <c r="N685" s="8"/>
      <c r="O685" s="8"/>
      <c r="P685" s="8"/>
      <c r="Q685" s="8"/>
      <c r="R685" s="8"/>
      <c r="S685" s="8"/>
      <c r="T685" s="8"/>
      <c r="U685" s="8"/>
      <c r="V685" s="8"/>
      <c r="W685" s="8"/>
      <c r="X685" s="8"/>
      <c r="Y685" s="8"/>
      <c r="Z685" s="8"/>
    </row>
    <row r="686" spans="1:26" ht="12.75" customHeight="1" x14ac:dyDescent="0.15">
      <c r="A686" s="8"/>
      <c r="B686" s="83"/>
      <c r="C686" s="34"/>
      <c r="D686" s="89"/>
      <c r="E686" s="35"/>
      <c r="F686" s="35"/>
      <c r="G686" s="35"/>
      <c r="H686" s="8"/>
      <c r="I686" s="8"/>
      <c r="J686" s="8"/>
      <c r="K686" s="8"/>
      <c r="L686" s="8"/>
      <c r="M686" s="8"/>
      <c r="N686" s="8"/>
      <c r="O686" s="8"/>
      <c r="P686" s="8"/>
      <c r="Q686" s="8"/>
      <c r="R686" s="8"/>
      <c r="S686" s="8"/>
      <c r="T686" s="8"/>
      <c r="U686" s="8"/>
      <c r="V686" s="8"/>
      <c r="W686" s="8"/>
      <c r="X686" s="8"/>
      <c r="Y686" s="8"/>
      <c r="Z686" s="8"/>
    </row>
    <row r="687" spans="1:26" ht="12.75" customHeight="1" x14ac:dyDescent="0.15">
      <c r="A687" s="8"/>
      <c r="B687" s="83"/>
      <c r="C687" s="34"/>
      <c r="D687" s="89"/>
      <c r="E687" s="35"/>
      <c r="F687" s="35"/>
      <c r="G687" s="35"/>
      <c r="H687" s="8"/>
      <c r="I687" s="8"/>
      <c r="J687" s="8"/>
      <c r="K687" s="8"/>
      <c r="L687" s="8"/>
      <c r="M687" s="8"/>
      <c r="N687" s="8"/>
      <c r="O687" s="8"/>
      <c r="P687" s="8"/>
      <c r="Q687" s="8"/>
      <c r="R687" s="8"/>
      <c r="S687" s="8"/>
      <c r="T687" s="8"/>
      <c r="U687" s="8"/>
      <c r="V687" s="8"/>
      <c r="W687" s="8"/>
      <c r="X687" s="8"/>
      <c r="Y687" s="8"/>
      <c r="Z687" s="8"/>
    </row>
    <row r="688" spans="1:26" ht="12.75" customHeight="1" x14ac:dyDescent="0.15">
      <c r="A688" s="8"/>
      <c r="B688" s="83"/>
      <c r="C688" s="34"/>
      <c r="D688" s="89"/>
      <c r="E688" s="35"/>
      <c r="F688" s="35"/>
      <c r="G688" s="35"/>
      <c r="H688" s="8"/>
      <c r="I688" s="8"/>
      <c r="J688" s="8"/>
      <c r="K688" s="8"/>
      <c r="L688" s="8"/>
      <c r="M688" s="8"/>
      <c r="N688" s="8"/>
      <c r="O688" s="8"/>
      <c r="P688" s="8"/>
      <c r="Q688" s="8"/>
      <c r="R688" s="8"/>
      <c r="S688" s="8"/>
      <c r="T688" s="8"/>
      <c r="U688" s="8"/>
      <c r="V688" s="8"/>
      <c r="W688" s="8"/>
      <c r="X688" s="8"/>
      <c r="Y688" s="8"/>
      <c r="Z688" s="8"/>
    </row>
    <row r="689" spans="1:26" ht="12.75" customHeight="1" x14ac:dyDescent="0.15">
      <c r="A689" s="8"/>
      <c r="B689" s="83"/>
      <c r="C689" s="34"/>
      <c r="D689" s="89"/>
      <c r="E689" s="35"/>
      <c r="F689" s="35"/>
      <c r="G689" s="35"/>
      <c r="H689" s="8"/>
      <c r="I689" s="8"/>
      <c r="J689" s="8"/>
      <c r="K689" s="8"/>
      <c r="L689" s="8"/>
      <c r="M689" s="8"/>
      <c r="N689" s="8"/>
      <c r="O689" s="8"/>
      <c r="P689" s="8"/>
      <c r="Q689" s="8"/>
      <c r="R689" s="8"/>
      <c r="S689" s="8"/>
      <c r="T689" s="8"/>
      <c r="U689" s="8"/>
      <c r="V689" s="8"/>
      <c r="W689" s="8"/>
      <c r="X689" s="8"/>
      <c r="Y689" s="8"/>
      <c r="Z689" s="8"/>
    </row>
    <row r="690" spans="1:26" ht="12.75" customHeight="1" x14ac:dyDescent="0.15">
      <c r="A690" s="8"/>
      <c r="B690" s="83"/>
      <c r="C690" s="34"/>
      <c r="D690" s="89"/>
      <c r="E690" s="35"/>
      <c r="F690" s="35"/>
      <c r="G690" s="35"/>
      <c r="H690" s="8"/>
      <c r="I690" s="8"/>
      <c r="J690" s="8"/>
      <c r="K690" s="8"/>
      <c r="L690" s="8"/>
      <c r="M690" s="8"/>
      <c r="N690" s="8"/>
      <c r="O690" s="8"/>
      <c r="P690" s="8"/>
      <c r="Q690" s="8"/>
      <c r="R690" s="8"/>
      <c r="S690" s="8"/>
      <c r="T690" s="8"/>
      <c r="U690" s="8"/>
      <c r="V690" s="8"/>
      <c r="W690" s="8"/>
      <c r="X690" s="8"/>
      <c r="Y690" s="8"/>
      <c r="Z690" s="8"/>
    </row>
    <row r="691" spans="1:26" ht="12.75" customHeight="1" x14ac:dyDescent="0.15">
      <c r="A691" s="8"/>
      <c r="B691" s="83"/>
      <c r="C691" s="34"/>
      <c r="D691" s="89"/>
      <c r="E691" s="35"/>
      <c r="F691" s="35"/>
      <c r="G691" s="35"/>
      <c r="H691" s="8"/>
      <c r="I691" s="8"/>
      <c r="J691" s="8"/>
      <c r="K691" s="8"/>
      <c r="L691" s="8"/>
      <c r="M691" s="8"/>
      <c r="N691" s="8"/>
      <c r="O691" s="8"/>
      <c r="P691" s="8"/>
      <c r="Q691" s="8"/>
      <c r="R691" s="8"/>
      <c r="S691" s="8"/>
      <c r="T691" s="8"/>
      <c r="U691" s="8"/>
      <c r="V691" s="8"/>
      <c r="W691" s="8"/>
      <c r="X691" s="8"/>
      <c r="Y691" s="8"/>
      <c r="Z691" s="8"/>
    </row>
    <row r="692" spans="1:26" ht="12.75" customHeight="1" x14ac:dyDescent="0.15">
      <c r="A692" s="8"/>
      <c r="B692" s="83"/>
      <c r="C692" s="34"/>
      <c r="D692" s="89"/>
      <c r="E692" s="35"/>
      <c r="F692" s="35"/>
      <c r="G692" s="35"/>
      <c r="H692" s="8"/>
      <c r="I692" s="8"/>
      <c r="J692" s="8"/>
      <c r="K692" s="8"/>
      <c r="L692" s="8"/>
      <c r="M692" s="8"/>
      <c r="N692" s="8"/>
      <c r="O692" s="8"/>
      <c r="P692" s="8"/>
      <c r="Q692" s="8"/>
      <c r="R692" s="8"/>
      <c r="S692" s="8"/>
      <c r="T692" s="8"/>
      <c r="U692" s="8"/>
      <c r="V692" s="8"/>
      <c r="W692" s="8"/>
      <c r="X692" s="8"/>
      <c r="Y692" s="8"/>
      <c r="Z692" s="8"/>
    </row>
    <row r="693" spans="1:26" ht="12.75" customHeight="1" x14ac:dyDescent="0.15">
      <c r="A693" s="8"/>
      <c r="B693" s="83"/>
      <c r="C693" s="34"/>
      <c r="D693" s="89"/>
      <c r="E693" s="35"/>
      <c r="F693" s="35"/>
      <c r="G693" s="35"/>
      <c r="H693" s="8"/>
      <c r="I693" s="8"/>
      <c r="J693" s="8"/>
      <c r="K693" s="8"/>
      <c r="L693" s="8"/>
      <c r="M693" s="8"/>
      <c r="N693" s="8"/>
      <c r="O693" s="8"/>
      <c r="P693" s="8"/>
      <c r="Q693" s="8"/>
      <c r="R693" s="8"/>
      <c r="S693" s="8"/>
      <c r="T693" s="8"/>
      <c r="U693" s="8"/>
      <c r="V693" s="8"/>
      <c r="W693" s="8"/>
      <c r="X693" s="8"/>
      <c r="Y693" s="8"/>
      <c r="Z693" s="8"/>
    </row>
    <row r="694" spans="1:26" ht="12.75" customHeight="1" x14ac:dyDescent="0.15">
      <c r="A694" s="8"/>
      <c r="B694" s="83"/>
      <c r="C694" s="34"/>
      <c r="D694" s="89"/>
      <c r="E694" s="35"/>
      <c r="F694" s="35"/>
      <c r="G694" s="35"/>
      <c r="H694" s="8"/>
      <c r="I694" s="8"/>
      <c r="J694" s="8"/>
      <c r="K694" s="8"/>
      <c r="L694" s="8"/>
      <c r="M694" s="8"/>
      <c r="N694" s="8"/>
      <c r="O694" s="8"/>
      <c r="P694" s="8"/>
      <c r="Q694" s="8"/>
      <c r="R694" s="8"/>
      <c r="S694" s="8"/>
      <c r="T694" s="8"/>
      <c r="U694" s="8"/>
      <c r="V694" s="8"/>
      <c r="W694" s="8"/>
      <c r="X694" s="8"/>
      <c r="Y694" s="8"/>
      <c r="Z694" s="8"/>
    </row>
    <row r="695" spans="1:26" ht="12.75" customHeight="1" x14ac:dyDescent="0.15">
      <c r="A695" s="8"/>
      <c r="B695" s="83"/>
      <c r="C695" s="34"/>
      <c r="D695" s="89"/>
      <c r="E695" s="35"/>
      <c r="F695" s="35"/>
      <c r="G695" s="35"/>
      <c r="H695" s="8"/>
      <c r="I695" s="8"/>
      <c r="J695" s="8"/>
      <c r="K695" s="8"/>
      <c r="L695" s="8"/>
      <c r="M695" s="8"/>
      <c r="N695" s="8"/>
      <c r="O695" s="8"/>
      <c r="P695" s="8"/>
      <c r="Q695" s="8"/>
      <c r="R695" s="8"/>
      <c r="S695" s="8"/>
      <c r="T695" s="8"/>
      <c r="U695" s="8"/>
      <c r="V695" s="8"/>
      <c r="W695" s="8"/>
      <c r="X695" s="8"/>
      <c r="Y695" s="8"/>
      <c r="Z695" s="8"/>
    </row>
    <row r="696" spans="1:26" ht="12.75" customHeight="1" x14ac:dyDescent="0.15">
      <c r="A696" s="8"/>
      <c r="B696" s="83"/>
      <c r="C696" s="34"/>
      <c r="D696" s="89"/>
      <c r="E696" s="35"/>
      <c r="F696" s="35"/>
      <c r="G696" s="35"/>
      <c r="H696" s="8"/>
      <c r="I696" s="8"/>
      <c r="J696" s="8"/>
      <c r="K696" s="8"/>
      <c r="L696" s="8"/>
      <c r="M696" s="8"/>
      <c r="N696" s="8"/>
      <c r="O696" s="8"/>
      <c r="P696" s="8"/>
      <c r="Q696" s="8"/>
      <c r="R696" s="8"/>
      <c r="S696" s="8"/>
      <c r="T696" s="8"/>
      <c r="U696" s="8"/>
      <c r="V696" s="8"/>
      <c r="W696" s="8"/>
      <c r="X696" s="8"/>
      <c r="Y696" s="8"/>
      <c r="Z696" s="8"/>
    </row>
    <row r="697" spans="1:26" ht="12.75" customHeight="1" x14ac:dyDescent="0.15">
      <c r="A697" s="8"/>
      <c r="B697" s="83"/>
      <c r="C697" s="34"/>
      <c r="D697" s="89"/>
      <c r="E697" s="35"/>
      <c r="F697" s="35"/>
      <c r="G697" s="35"/>
      <c r="H697" s="8"/>
      <c r="I697" s="8"/>
      <c r="J697" s="8"/>
      <c r="K697" s="8"/>
      <c r="L697" s="8"/>
      <c r="M697" s="8"/>
      <c r="N697" s="8"/>
      <c r="O697" s="8"/>
      <c r="P697" s="8"/>
      <c r="Q697" s="8"/>
      <c r="R697" s="8"/>
      <c r="S697" s="8"/>
      <c r="T697" s="8"/>
      <c r="U697" s="8"/>
      <c r="V697" s="8"/>
      <c r="W697" s="8"/>
      <c r="X697" s="8"/>
      <c r="Y697" s="8"/>
      <c r="Z697" s="8"/>
    </row>
    <row r="698" spans="1:26" ht="12.75" customHeight="1" x14ac:dyDescent="0.15">
      <c r="A698" s="8"/>
      <c r="B698" s="83"/>
      <c r="C698" s="34"/>
      <c r="D698" s="89"/>
      <c r="E698" s="35"/>
      <c r="F698" s="35"/>
      <c r="G698" s="35"/>
      <c r="H698" s="8"/>
      <c r="I698" s="8"/>
      <c r="J698" s="8"/>
      <c r="K698" s="8"/>
      <c r="L698" s="8"/>
      <c r="M698" s="8"/>
      <c r="N698" s="8"/>
      <c r="O698" s="8"/>
      <c r="P698" s="8"/>
      <c r="Q698" s="8"/>
      <c r="R698" s="8"/>
      <c r="S698" s="8"/>
      <c r="T698" s="8"/>
      <c r="U698" s="8"/>
      <c r="V698" s="8"/>
      <c r="W698" s="8"/>
      <c r="X698" s="8"/>
      <c r="Y698" s="8"/>
      <c r="Z698" s="8"/>
    </row>
    <row r="699" spans="1:26" ht="12.75" customHeight="1" x14ac:dyDescent="0.15">
      <c r="A699" s="8"/>
      <c r="B699" s="83"/>
      <c r="C699" s="34"/>
      <c r="D699" s="89"/>
      <c r="E699" s="35"/>
      <c r="F699" s="35"/>
      <c r="G699" s="35"/>
      <c r="H699" s="8"/>
      <c r="I699" s="8"/>
      <c r="J699" s="8"/>
      <c r="K699" s="8"/>
      <c r="L699" s="8"/>
      <c r="M699" s="8"/>
      <c r="N699" s="8"/>
      <c r="O699" s="8"/>
      <c r="P699" s="8"/>
      <c r="Q699" s="8"/>
      <c r="R699" s="8"/>
      <c r="S699" s="8"/>
      <c r="T699" s="8"/>
      <c r="U699" s="8"/>
      <c r="V699" s="8"/>
      <c r="W699" s="8"/>
      <c r="X699" s="8"/>
      <c r="Y699" s="8"/>
      <c r="Z699" s="8"/>
    </row>
    <row r="700" spans="1:26" ht="12.75" customHeight="1" x14ac:dyDescent="0.15">
      <c r="A700" s="8"/>
      <c r="B700" s="83"/>
      <c r="C700" s="34"/>
      <c r="D700" s="89"/>
      <c r="E700" s="35"/>
      <c r="F700" s="35"/>
      <c r="G700" s="35"/>
      <c r="H700" s="8"/>
      <c r="I700" s="8"/>
      <c r="J700" s="8"/>
      <c r="K700" s="8"/>
      <c r="L700" s="8"/>
      <c r="M700" s="8"/>
      <c r="N700" s="8"/>
      <c r="O700" s="8"/>
      <c r="P700" s="8"/>
      <c r="Q700" s="8"/>
      <c r="R700" s="8"/>
      <c r="S700" s="8"/>
      <c r="T700" s="8"/>
      <c r="U700" s="8"/>
      <c r="V700" s="8"/>
      <c r="W700" s="8"/>
      <c r="X700" s="8"/>
      <c r="Y700" s="8"/>
      <c r="Z700" s="8"/>
    </row>
    <row r="701" spans="1:26" ht="12.75" customHeight="1" x14ac:dyDescent="0.15">
      <c r="A701" s="8"/>
      <c r="B701" s="83"/>
      <c r="C701" s="34"/>
      <c r="D701" s="89"/>
      <c r="E701" s="35"/>
      <c r="F701" s="35"/>
      <c r="G701" s="35"/>
      <c r="H701" s="8"/>
      <c r="I701" s="8"/>
      <c r="J701" s="8"/>
      <c r="K701" s="8"/>
      <c r="L701" s="8"/>
      <c r="M701" s="8"/>
      <c r="N701" s="8"/>
      <c r="O701" s="8"/>
      <c r="P701" s="8"/>
      <c r="Q701" s="8"/>
      <c r="R701" s="8"/>
      <c r="S701" s="8"/>
      <c r="T701" s="8"/>
      <c r="U701" s="8"/>
      <c r="V701" s="8"/>
      <c r="W701" s="8"/>
      <c r="X701" s="8"/>
      <c r="Y701" s="8"/>
      <c r="Z701" s="8"/>
    </row>
    <row r="702" spans="1:26" ht="12.75" customHeight="1" x14ac:dyDescent="0.15">
      <c r="A702" s="8"/>
      <c r="B702" s="83"/>
      <c r="C702" s="34"/>
      <c r="D702" s="89"/>
      <c r="E702" s="35"/>
      <c r="F702" s="35"/>
      <c r="G702" s="35"/>
      <c r="H702" s="8"/>
      <c r="I702" s="8"/>
      <c r="J702" s="8"/>
      <c r="K702" s="8"/>
      <c r="L702" s="8"/>
      <c r="M702" s="8"/>
      <c r="N702" s="8"/>
      <c r="O702" s="8"/>
      <c r="P702" s="8"/>
      <c r="Q702" s="8"/>
      <c r="R702" s="8"/>
      <c r="S702" s="8"/>
      <c r="T702" s="8"/>
      <c r="U702" s="8"/>
      <c r="V702" s="8"/>
      <c r="W702" s="8"/>
      <c r="X702" s="8"/>
      <c r="Y702" s="8"/>
      <c r="Z702" s="8"/>
    </row>
    <row r="703" spans="1:26" ht="12.75" customHeight="1" x14ac:dyDescent="0.15">
      <c r="A703" s="8"/>
      <c r="B703" s="83"/>
      <c r="C703" s="34"/>
      <c r="D703" s="89"/>
      <c r="E703" s="35"/>
      <c r="F703" s="35"/>
      <c r="G703" s="35"/>
      <c r="H703" s="8"/>
      <c r="I703" s="8"/>
      <c r="J703" s="8"/>
      <c r="K703" s="8"/>
      <c r="L703" s="8"/>
      <c r="M703" s="8"/>
      <c r="N703" s="8"/>
      <c r="O703" s="8"/>
      <c r="P703" s="8"/>
      <c r="Q703" s="8"/>
      <c r="R703" s="8"/>
      <c r="S703" s="8"/>
      <c r="T703" s="8"/>
      <c r="U703" s="8"/>
      <c r="V703" s="8"/>
      <c r="W703" s="8"/>
      <c r="X703" s="8"/>
      <c r="Y703" s="8"/>
      <c r="Z703" s="8"/>
    </row>
    <row r="704" spans="1:26" ht="12.75" customHeight="1" x14ac:dyDescent="0.15">
      <c r="A704" s="8"/>
      <c r="B704" s="83"/>
      <c r="C704" s="34"/>
      <c r="D704" s="89"/>
      <c r="E704" s="35"/>
      <c r="F704" s="35"/>
      <c r="G704" s="35"/>
      <c r="H704" s="8"/>
      <c r="I704" s="8"/>
      <c r="J704" s="8"/>
      <c r="K704" s="8"/>
      <c r="L704" s="8"/>
      <c r="M704" s="8"/>
      <c r="N704" s="8"/>
      <c r="O704" s="8"/>
      <c r="P704" s="8"/>
      <c r="Q704" s="8"/>
      <c r="R704" s="8"/>
      <c r="S704" s="8"/>
      <c r="T704" s="8"/>
      <c r="U704" s="8"/>
      <c r="V704" s="8"/>
      <c r="W704" s="8"/>
      <c r="X704" s="8"/>
      <c r="Y704" s="8"/>
      <c r="Z704" s="8"/>
    </row>
    <row r="705" spans="1:26" ht="12.75" customHeight="1" x14ac:dyDescent="0.15">
      <c r="A705" s="8"/>
      <c r="B705" s="83"/>
      <c r="C705" s="34"/>
      <c r="D705" s="89"/>
      <c r="E705" s="35"/>
      <c r="F705" s="35"/>
      <c r="G705" s="35"/>
      <c r="H705" s="8"/>
      <c r="I705" s="8"/>
      <c r="J705" s="8"/>
      <c r="K705" s="8"/>
      <c r="L705" s="8"/>
      <c r="M705" s="8"/>
      <c r="N705" s="8"/>
      <c r="O705" s="8"/>
      <c r="P705" s="8"/>
      <c r="Q705" s="8"/>
      <c r="R705" s="8"/>
      <c r="S705" s="8"/>
      <c r="T705" s="8"/>
      <c r="U705" s="8"/>
      <c r="V705" s="8"/>
      <c r="W705" s="8"/>
      <c r="X705" s="8"/>
      <c r="Y705" s="8"/>
      <c r="Z705" s="8"/>
    </row>
    <row r="706" spans="1:26" ht="12.75" customHeight="1" x14ac:dyDescent="0.15">
      <c r="A706" s="8"/>
      <c r="B706" s="83"/>
      <c r="C706" s="34"/>
      <c r="D706" s="89"/>
      <c r="E706" s="35"/>
      <c r="F706" s="35"/>
      <c r="G706" s="35"/>
      <c r="H706" s="8"/>
      <c r="I706" s="8"/>
      <c r="J706" s="8"/>
      <c r="K706" s="8"/>
      <c r="L706" s="8"/>
      <c r="M706" s="8"/>
      <c r="N706" s="8"/>
      <c r="O706" s="8"/>
      <c r="P706" s="8"/>
      <c r="Q706" s="8"/>
      <c r="R706" s="8"/>
      <c r="S706" s="8"/>
      <c r="T706" s="8"/>
      <c r="U706" s="8"/>
      <c r="V706" s="8"/>
      <c r="W706" s="8"/>
      <c r="X706" s="8"/>
      <c r="Y706" s="8"/>
      <c r="Z706" s="8"/>
    </row>
    <row r="707" spans="1:26" ht="12.75" customHeight="1" x14ac:dyDescent="0.15">
      <c r="A707" s="8"/>
      <c r="B707" s="83"/>
      <c r="C707" s="34"/>
      <c r="D707" s="89"/>
      <c r="E707" s="35"/>
      <c r="F707" s="35"/>
      <c r="G707" s="35"/>
      <c r="H707" s="8"/>
      <c r="I707" s="8"/>
      <c r="J707" s="8"/>
      <c r="K707" s="8"/>
      <c r="L707" s="8"/>
      <c r="M707" s="8"/>
      <c r="N707" s="8"/>
      <c r="O707" s="8"/>
      <c r="P707" s="8"/>
      <c r="Q707" s="8"/>
      <c r="R707" s="8"/>
      <c r="S707" s="8"/>
      <c r="T707" s="8"/>
      <c r="U707" s="8"/>
      <c r="V707" s="8"/>
      <c r="W707" s="8"/>
      <c r="X707" s="8"/>
      <c r="Y707" s="8"/>
      <c r="Z707" s="8"/>
    </row>
    <row r="708" spans="1:26" ht="12.75" customHeight="1" x14ac:dyDescent="0.15">
      <c r="A708" s="8"/>
      <c r="B708" s="83"/>
      <c r="C708" s="34"/>
      <c r="D708" s="89"/>
      <c r="E708" s="35"/>
      <c r="F708" s="35"/>
      <c r="G708" s="35"/>
      <c r="H708" s="8"/>
      <c r="I708" s="8"/>
      <c r="J708" s="8"/>
      <c r="K708" s="8"/>
      <c r="L708" s="8"/>
      <c r="M708" s="8"/>
      <c r="N708" s="8"/>
      <c r="O708" s="8"/>
      <c r="P708" s="8"/>
      <c r="Q708" s="8"/>
      <c r="R708" s="8"/>
      <c r="S708" s="8"/>
      <c r="T708" s="8"/>
      <c r="U708" s="8"/>
      <c r="V708" s="8"/>
      <c r="W708" s="8"/>
      <c r="X708" s="8"/>
      <c r="Y708" s="8"/>
      <c r="Z708" s="8"/>
    </row>
    <row r="709" spans="1:26" ht="12.75" customHeight="1" x14ac:dyDescent="0.15">
      <c r="A709" s="8"/>
      <c r="B709" s="83"/>
      <c r="C709" s="34"/>
      <c r="D709" s="89"/>
      <c r="E709" s="35"/>
      <c r="F709" s="35"/>
      <c r="G709" s="35"/>
      <c r="H709" s="8"/>
      <c r="I709" s="8"/>
      <c r="J709" s="8"/>
      <c r="K709" s="8"/>
      <c r="L709" s="8"/>
      <c r="M709" s="8"/>
      <c r="N709" s="8"/>
      <c r="O709" s="8"/>
      <c r="P709" s="8"/>
      <c r="Q709" s="8"/>
      <c r="R709" s="8"/>
      <c r="S709" s="8"/>
      <c r="T709" s="8"/>
      <c r="U709" s="8"/>
      <c r="V709" s="8"/>
      <c r="W709" s="8"/>
      <c r="X709" s="8"/>
      <c r="Y709" s="8"/>
      <c r="Z709" s="8"/>
    </row>
    <row r="710" spans="1:26" ht="12.75" customHeight="1" x14ac:dyDescent="0.15">
      <c r="A710" s="8"/>
      <c r="B710" s="83"/>
      <c r="C710" s="34"/>
      <c r="D710" s="89"/>
      <c r="E710" s="35"/>
      <c r="F710" s="35"/>
      <c r="G710" s="35"/>
      <c r="H710" s="8"/>
      <c r="I710" s="8"/>
      <c r="J710" s="8"/>
      <c r="K710" s="8"/>
      <c r="L710" s="8"/>
      <c r="M710" s="8"/>
      <c r="N710" s="8"/>
      <c r="O710" s="8"/>
      <c r="P710" s="8"/>
      <c r="Q710" s="8"/>
      <c r="R710" s="8"/>
      <c r="S710" s="8"/>
      <c r="T710" s="8"/>
      <c r="U710" s="8"/>
      <c r="V710" s="8"/>
      <c r="W710" s="8"/>
      <c r="X710" s="8"/>
      <c r="Y710" s="8"/>
      <c r="Z710" s="8"/>
    </row>
    <row r="711" spans="1:26" ht="12.75" customHeight="1" x14ac:dyDescent="0.15">
      <c r="A711" s="8"/>
      <c r="B711" s="83"/>
      <c r="C711" s="34"/>
      <c r="D711" s="89"/>
      <c r="E711" s="35"/>
      <c r="F711" s="35"/>
      <c r="G711" s="35"/>
      <c r="H711" s="8"/>
      <c r="I711" s="8"/>
      <c r="J711" s="8"/>
      <c r="K711" s="8"/>
      <c r="L711" s="8"/>
      <c r="M711" s="8"/>
      <c r="N711" s="8"/>
      <c r="O711" s="8"/>
      <c r="P711" s="8"/>
      <c r="Q711" s="8"/>
      <c r="R711" s="8"/>
      <c r="S711" s="8"/>
      <c r="T711" s="8"/>
      <c r="U711" s="8"/>
      <c r="V711" s="8"/>
      <c r="W711" s="8"/>
      <c r="X711" s="8"/>
      <c r="Y711" s="8"/>
      <c r="Z711" s="8"/>
    </row>
    <row r="712" spans="1:26" ht="12.75" customHeight="1" x14ac:dyDescent="0.15">
      <c r="A712" s="8"/>
      <c r="B712" s="83"/>
      <c r="C712" s="34"/>
      <c r="D712" s="89"/>
      <c r="E712" s="35"/>
      <c r="F712" s="35"/>
      <c r="G712" s="35"/>
      <c r="H712" s="8"/>
      <c r="I712" s="8"/>
      <c r="J712" s="8"/>
      <c r="K712" s="8"/>
      <c r="L712" s="8"/>
      <c r="M712" s="8"/>
      <c r="N712" s="8"/>
      <c r="O712" s="8"/>
      <c r="P712" s="8"/>
      <c r="Q712" s="8"/>
      <c r="R712" s="8"/>
      <c r="S712" s="8"/>
      <c r="T712" s="8"/>
      <c r="U712" s="8"/>
      <c r="V712" s="8"/>
      <c r="W712" s="8"/>
      <c r="X712" s="8"/>
      <c r="Y712" s="8"/>
      <c r="Z712" s="8"/>
    </row>
    <row r="713" spans="1:26" ht="12.75" customHeight="1" x14ac:dyDescent="0.15">
      <c r="A713" s="8"/>
      <c r="B713" s="83"/>
      <c r="C713" s="34"/>
      <c r="D713" s="89"/>
      <c r="E713" s="35"/>
      <c r="F713" s="35"/>
      <c r="G713" s="35"/>
      <c r="H713" s="8"/>
      <c r="I713" s="8"/>
      <c r="J713" s="8"/>
      <c r="K713" s="8"/>
      <c r="L713" s="8"/>
      <c r="M713" s="8"/>
      <c r="N713" s="8"/>
      <c r="O713" s="8"/>
      <c r="P713" s="8"/>
      <c r="Q713" s="8"/>
      <c r="R713" s="8"/>
      <c r="S713" s="8"/>
      <c r="T713" s="8"/>
      <c r="U713" s="8"/>
      <c r="V713" s="8"/>
      <c r="W713" s="8"/>
      <c r="X713" s="8"/>
      <c r="Y713" s="8"/>
      <c r="Z713" s="8"/>
    </row>
    <row r="714" spans="1:26" ht="12.75" customHeight="1" x14ac:dyDescent="0.15">
      <c r="A714" s="8"/>
      <c r="B714" s="83"/>
      <c r="C714" s="34"/>
      <c r="D714" s="89"/>
      <c r="E714" s="35"/>
      <c r="F714" s="35"/>
      <c r="G714" s="35"/>
      <c r="H714" s="8"/>
      <c r="I714" s="8"/>
      <c r="J714" s="8"/>
      <c r="K714" s="8"/>
      <c r="L714" s="8"/>
      <c r="M714" s="8"/>
      <c r="N714" s="8"/>
      <c r="O714" s="8"/>
      <c r="P714" s="8"/>
      <c r="Q714" s="8"/>
      <c r="R714" s="8"/>
      <c r="S714" s="8"/>
      <c r="T714" s="8"/>
      <c r="U714" s="8"/>
      <c r="V714" s="8"/>
      <c r="W714" s="8"/>
      <c r="X714" s="8"/>
      <c r="Y714" s="8"/>
      <c r="Z714" s="8"/>
    </row>
    <row r="715" spans="1:26" ht="12.75" customHeight="1" x14ac:dyDescent="0.15">
      <c r="A715" s="8"/>
      <c r="B715" s="83"/>
      <c r="C715" s="34"/>
      <c r="D715" s="89"/>
      <c r="E715" s="35"/>
      <c r="F715" s="35"/>
      <c r="G715" s="35"/>
      <c r="H715" s="8"/>
      <c r="I715" s="8"/>
      <c r="J715" s="8"/>
      <c r="K715" s="8"/>
      <c r="L715" s="8"/>
      <c r="M715" s="8"/>
      <c r="N715" s="8"/>
      <c r="O715" s="8"/>
      <c r="P715" s="8"/>
      <c r="Q715" s="8"/>
      <c r="R715" s="8"/>
      <c r="S715" s="8"/>
      <c r="T715" s="8"/>
      <c r="U715" s="8"/>
      <c r="V715" s="8"/>
      <c r="W715" s="8"/>
      <c r="X715" s="8"/>
      <c r="Y715" s="8"/>
      <c r="Z715" s="8"/>
    </row>
    <row r="716" spans="1:26" ht="12.75" customHeight="1" x14ac:dyDescent="0.15">
      <c r="A716" s="8"/>
      <c r="B716" s="83"/>
      <c r="C716" s="34"/>
      <c r="D716" s="89"/>
      <c r="E716" s="35"/>
      <c r="F716" s="35"/>
      <c r="G716" s="35"/>
      <c r="H716" s="8"/>
      <c r="I716" s="8"/>
      <c r="J716" s="8"/>
      <c r="K716" s="8"/>
      <c r="L716" s="8"/>
      <c r="M716" s="8"/>
      <c r="N716" s="8"/>
      <c r="O716" s="8"/>
      <c r="P716" s="8"/>
      <c r="Q716" s="8"/>
      <c r="R716" s="8"/>
      <c r="S716" s="8"/>
      <c r="T716" s="8"/>
      <c r="U716" s="8"/>
      <c r="V716" s="8"/>
      <c r="W716" s="8"/>
      <c r="X716" s="8"/>
      <c r="Y716" s="8"/>
      <c r="Z716" s="8"/>
    </row>
    <row r="717" spans="1:26" ht="12.75" customHeight="1" x14ac:dyDescent="0.15">
      <c r="A717" s="8"/>
      <c r="B717" s="83"/>
      <c r="C717" s="34"/>
      <c r="D717" s="89"/>
      <c r="E717" s="35"/>
      <c r="F717" s="35"/>
      <c r="G717" s="35"/>
      <c r="H717" s="8"/>
      <c r="I717" s="8"/>
      <c r="J717" s="8"/>
      <c r="K717" s="8"/>
      <c r="L717" s="8"/>
      <c r="M717" s="8"/>
      <c r="N717" s="8"/>
      <c r="O717" s="8"/>
      <c r="P717" s="8"/>
      <c r="Q717" s="8"/>
      <c r="R717" s="8"/>
      <c r="S717" s="8"/>
      <c r="T717" s="8"/>
      <c r="U717" s="8"/>
      <c r="V717" s="8"/>
      <c r="W717" s="8"/>
      <c r="X717" s="8"/>
      <c r="Y717" s="8"/>
      <c r="Z717" s="8"/>
    </row>
    <row r="718" spans="1:26" ht="12.75" customHeight="1" x14ac:dyDescent="0.15">
      <c r="A718" s="8"/>
      <c r="B718" s="83"/>
      <c r="C718" s="34"/>
      <c r="D718" s="89"/>
      <c r="E718" s="35"/>
      <c r="F718" s="35"/>
      <c r="G718" s="35"/>
      <c r="H718" s="8"/>
      <c r="I718" s="8"/>
      <c r="J718" s="8"/>
      <c r="K718" s="8"/>
      <c r="L718" s="8"/>
      <c r="M718" s="8"/>
      <c r="N718" s="8"/>
      <c r="O718" s="8"/>
      <c r="P718" s="8"/>
      <c r="Q718" s="8"/>
      <c r="R718" s="8"/>
      <c r="S718" s="8"/>
      <c r="T718" s="8"/>
      <c r="U718" s="8"/>
      <c r="V718" s="8"/>
      <c r="W718" s="8"/>
      <c r="X718" s="8"/>
      <c r="Y718" s="8"/>
      <c r="Z718" s="8"/>
    </row>
    <row r="719" spans="1:26" ht="12.75" customHeight="1" x14ac:dyDescent="0.15">
      <c r="A719" s="8"/>
      <c r="B719" s="83"/>
      <c r="C719" s="34"/>
      <c r="D719" s="89"/>
      <c r="E719" s="35"/>
      <c r="F719" s="35"/>
      <c r="G719" s="35"/>
      <c r="H719" s="8"/>
      <c r="I719" s="8"/>
      <c r="J719" s="8"/>
      <c r="K719" s="8"/>
      <c r="L719" s="8"/>
      <c r="M719" s="8"/>
      <c r="N719" s="8"/>
      <c r="O719" s="8"/>
      <c r="P719" s="8"/>
      <c r="Q719" s="8"/>
      <c r="R719" s="8"/>
      <c r="S719" s="8"/>
      <c r="T719" s="8"/>
      <c r="U719" s="8"/>
      <c r="V719" s="8"/>
      <c r="W719" s="8"/>
      <c r="X719" s="8"/>
      <c r="Y719" s="8"/>
      <c r="Z719" s="8"/>
    </row>
    <row r="720" spans="1:26" ht="12.75" customHeight="1" x14ac:dyDescent="0.15">
      <c r="A720" s="8"/>
      <c r="B720" s="83"/>
      <c r="C720" s="34"/>
      <c r="D720" s="89"/>
      <c r="E720" s="35"/>
      <c r="F720" s="35"/>
      <c r="G720" s="35"/>
      <c r="H720" s="8"/>
      <c r="I720" s="8"/>
      <c r="J720" s="8"/>
      <c r="K720" s="8"/>
      <c r="L720" s="8"/>
      <c r="M720" s="8"/>
      <c r="N720" s="8"/>
      <c r="O720" s="8"/>
      <c r="P720" s="8"/>
      <c r="Q720" s="8"/>
      <c r="R720" s="8"/>
      <c r="S720" s="8"/>
      <c r="T720" s="8"/>
      <c r="U720" s="8"/>
      <c r="V720" s="8"/>
      <c r="W720" s="8"/>
      <c r="X720" s="8"/>
      <c r="Y720" s="8"/>
      <c r="Z720" s="8"/>
    </row>
    <row r="721" spans="1:26" ht="12.75" customHeight="1" x14ac:dyDescent="0.15">
      <c r="A721" s="8"/>
      <c r="B721" s="83"/>
      <c r="C721" s="34"/>
      <c r="D721" s="89"/>
      <c r="E721" s="35"/>
      <c r="F721" s="35"/>
      <c r="G721" s="35"/>
      <c r="H721" s="8"/>
      <c r="I721" s="8"/>
      <c r="J721" s="8"/>
      <c r="K721" s="8"/>
      <c r="L721" s="8"/>
      <c r="M721" s="8"/>
      <c r="N721" s="8"/>
      <c r="O721" s="8"/>
      <c r="P721" s="8"/>
      <c r="Q721" s="8"/>
      <c r="R721" s="8"/>
      <c r="S721" s="8"/>
      <c r="T721" s="8"/>
      <c r="U721" s="8"/>
      <c r="V721" s="8"/>
      <c r="W721" s="8"/>
      <c r="X721" s="8"/>
      <c r="Y721" s="8"/>
      <c r="Z721" s="8"/>
    </row>
    <row r="722" spans="1:26" ht="12.75" customHeight="1" x14ac:dyDescent="0.15">
      <c r="A722" s="8"/>
      <c r="B722" s="83"/>
      <c r="C722" s="34"/>
      <c r="D722" s="89"/>
      <c r="E722" s="35"/>
      <c r="F722" s="35"/>
      <c r="G722" s="35"/>
      <c r="H722" s="8"/>
      <c r="I722" s="8"/>
      <c r="J722" s="8"/>
      <c r="K722" s="8"/>
      <c r="L722" s="8"/>
      <c r="M722" s="8"/>
      <c r="N722" s="8"/>
      <c r="O722" s="8"/>
      <c r="P722" s="8"/>
      <c r="Q722" s="8"/>
      <c r="R722" s="8"/>
      <c r="S722" s="8"/>
      <c r="T722" s="8"/>
      <c r="U722" s="8"/>
      <c r="V722" s="8"/>
      <c r="W722" s="8"/>
      <c r="X722" s="8"/>
      <c r="Y722" s="8"/>
      <c r="Z722" s="8"/>
    </row>
    <row r="723" spans="1:26" ht="12.75" customHeight="1" x14ac:dyDescent="0.15">
      <c r="A723" s="8"/>
      <c r="B723" s="83"/>
      <c r="C723" s="34"/>
      <c r="D723" s="89"/>
      <c r="E723" s="35"/>
      <c r="F723" s="35"/>
      <c r="G723" s="35"/>
      <c r="H723" s="8"/>
      <c r="I723" s="8"/>
      <c r="J723" s="8"/>
      <c r="K723" s="8"/>
      <c r="L723" s="8"/>
      <c r="M723" s="8"/>
      <c r="N723" s="8"/>
      <c r="O723" s="8"/>
      <c r="P723" s="8"/>
      <c r="Q723" s="8"/>
      <c r="R723" s="8"/>
      <c r="S723" s="8"/>
      <c r="T723" s="8"/>
      <c r="U723" s="8"/>
      <c r="V723" s="8"/>
      <c r="W723" s="8"/>
      <c r="X723" s="8"/>
      <c r="Y723" s="8"/>
      <c r="Z723" s="8"/>
    </row>
    <row r="724" spans="1:26" ht="12.75" customHeight="1" x14ac:dyDescent="0.15">
      <c r="A724" s="8"/>
      <c r="B724" s="83"/>
      <c r="C724" s="34"/>
      <c r="D724" s="89"/>
      <c r="E724" s="35"/>
      <c r="F724" s="35"/>
      <c r="G724" s="35"/>
      <c r="H724" s="8"/>
      <c r="I724" s="8"/>
      <c r="J724" s="8"/>
      <c r="K724" s="8"/>
      <c r="L724" s="8"/>
      <c r="M724" s="8"/>
      <c r="N724" s="8"/>
      <c r="O724" s="8"/>
      <c r="P724" s="8"/>
      <c r="Q724" s="8"/>
      <c r="R724" s="8"/>
      <c r="S724" s="8"/>
      <c r="T724" s="8"/>
      <c r="U724" s="8"/>
      <c r="V724" s="8"/>
      <c r="W724" s="8"/>
      <c r="X724" s="8"/>
      <c r="Y724" s="8"/>
      <c r="Z724" s="8"/>
    </row>
    <row r="725" spans="1:26" ht="12.75" customHeight="1" x14ac:dyDescent="0.15">
      <c r="A725" s="8"/>
      <c r="B725" s="83"/>
      <c r="C725" s="34"/>
      <c r="D725" s="89"/>
      <c r="E725" s="35"/>
      <c r="F725" s="35"/>
      <c r="G725" s="35"/>
      <c r="H725" s="8"/>
      <c r="I725" s="8"/>
      <c r="J725" s="8"/>
      <c r="K725" s="8"/>
      <c r="L725" s="8"/>
      <c r="M725" s="8"/>
      <c r="N725" s="8"/>
      <c r="O725" s="8"/>
      <c r="P725" s="8"/>
      <c r="Q725" s="8"/>
      <c r="R725" s="8"/>
      <c r="S725" s="8"/>
      <c r="T725" s="8"/>
      <c r="U725" s="8"/>
      <c r="V725" s="8"/>
      <c r="W725" s="8"/>
      <c r="X725" s="8"/>
      <c r="Y725" s="8"/>
      <c r="Z725" s="8"/>
    </row>
    <row r="726" spans="1:26" ht="12.75" customHeight="1" x14ac:dyDescent="0.15">
      <c r="A726" s="8"/>
      <c r="B726" s="83"/>
      <c r="C726" s="34"/>
      <c r="D726" s="89"/>
      <c r="E726" s="35"/>
      <c r="F726" s="35"/>
      <c r="G726" s="35"/>
      <c r="H726" s="8"/>
      <c r="I726" s="8"/>
      <c r="J726" s="8"/>
      <c r="K726" s="8"/>
      <c r="L726" s="8"/>
      <c r="M726" s="8"/>
      <c r="N726" s="8"/>
      <c r="O726" s="8"/>
      <c r="P726" s="8"/>
      <c r="Q726" s="8"/>
      <c r="R726" s="8"/>
      <c r="S726" s="8"/>
      <c r="T726" s="8"/>
      <c r="U726" s="8"/>
      <c r="V726" s="8"/>
      <c r="W726" s="8"/>
      <c r="X726" s="8"/>
      <c r="Y726" s="8"/>
      <c r="Z726" s="8"/>
    </row>
    <row r="727" spans="1:26" ht="12.75" customHeight="1" x14ac:dyDescent="0.15">
      <c r="A727" s="8"/>
      <c r="B727" s="83"/>
      <c r="C727" s="34"/>
      <c r="D727" s="89"/>
      <c r="E727" s="35"/>
      <c r="F727" s="35"/>
      <c r="G727" s="35"/>
      <c r="H727" s="8"/>
      <c r="I727" s="8"/>
      <c r="J727" s="8"/>
      <c r="K727" s="8"/>
      <c r="L727" s="8"/>
      <c r="M727" s="8"/>
      <c r="N727" s="8"/>
      <c r="O727" s="8"/>
      <c r="P727" s="8"/>
      <c r="Q727" s="8"/>
      <c r="R727" s="8"/>
      <c r="S727" s="8"/>
      <c r="T727" s="8"/>
      <c r="U727" s="8"/>
      <c r="V727" s="8"/>
      <c r="W727" s="8"/>
      <c r="X727" s="8"/>
      <c r="Y727" s="8"/>
      <c r="Z727" s="8"/>
    </row>
    <row r="728" spans="1:26" ht="12.75" customHeight="1" x14ac:dyDescent="0.15">
      <c r="A728" s="8"/>
      <c r="B728" s="83"/>
      <c r="C728" s="34"/>
      <c r="D728" s="89"/>
      <c r="E728" s="35"/>
      <c r="F728" s="35"/>
      <c r="G728" s="35"/>
      <c r="H728" s="8"/>
      <c r="I728" s="8"/>
      <c r="J728" s="8"/>
      <c r="K728" s="8"/>
      <c r="L728" s="8"/>
      <c r="M728" s="8"/>
      <c r="N728" s="8"/>
      <c r="O728" s="8"/>
      <c r="P728" s="8"/>
      <c r="Q728" s="8"/>
      <c r="R728" s="8"/>
      <c r="S728" s="8"/>
      <c r="T728" s="8"/>
      <c r="U728" s="8"/>
      <c r="V728" s="8"/>
      <c r="W728" s="8"/>
      <c r="X728" s="8"/>
      <c r="Y728" s="8"/>
      <c r="Z728" s="8"/>
    </row>
    <row r="729" spans="1:26" ht="12.75" customHeight="1" x14ac:dyDescent="0.15">
      <c r="A729" s="8"/>
      <c r="B729" s="83"/>
      <c r="C729" s="34"/>
      <c r="D729" s="89"/>
      <c r="E729" s="35"/>
      <c r="F729" s="35"/>
      <c r="G729" s="35"/>
      <c r="H729" s="8"/>
      <c r="I729" s="8"/>
      <c r="J729" s="8"/>
      <c r="K729" s="8"/>
      <c r="L729" s="8"/>
      <c r="M729" s="8"/>
      <c r="N729" s="8"/>
      <c r="O729" s="8"/>
      <c r="P729" s="8"/>
      <c r="Q729" s="8"/>
      <c r="R729" s="8"/>
      <c r="S729" s="8"/>
      <c r="T729" s="8"/>
      <c r="U729" s="8"/>
      <c r="V729" s="8"/>
      <c r="W729" s="8"/>
      <c r="X729" s="8"/>
      <c r="Y729" s="8"/>
      <c r="Z729" s="8"/>
    </row>
    <row r="730" spans="1:26" ht="12.75" customHeight="1" x14ac:dyDescent="0.15">
      <c r="A730" s="8"/>
      <c r="B730" s="83"/>
      <c r="C730" s="34"/>
      <c r="D730" s="89"/>
      <c r="E730" s="35"/>
      <c r="F730" s="35"/>
      <c r="G730" s="35"/>
      <c r="H730" s="8"/>
      <c r="I730" s="8"/>
      <c r="J730" s="8"/>
      <c r="K730" s="8"/>
      <c r="L730" s="8"/>
      <c r="M730" s="8"/>
      <c r="N730" s="8"/>
      <c r="O730" s="8"/>
      <c r="P730" s="8"/>
      <c r="Q730" s="8"/>
      <c r="R730" s="8"/>
      <c r="S730" s="8"/>
      <c r="T730" s="8"/>
      <c r="U730" s="8"/>
      <c r="V730" s="8"/>
      <c r="W730" s="8"/>
      <c r="X730" s="8"/>
      <c r="Y730" s="8"/>
      <c r="Z730" s="8"/>
    </row>
    <row r="731" spans="1:26" ht="12.75" customHeight="1" x14ac:dyDescent="0.15">
      <c r="A731" s="8"/>
      <c r="B731" s="83"/>
      <c r="C731" s="34"/>
      <c r="D731" s="89"/>
      <c r="E731" s="35"/>
      <c r="F731" s="35"/>
      <c r="G731" s="35"/>
      <c r="H731" s="8"/>
      <c r="I731" s="8"/>
      <c r="J731" s="8"/>
      <c r="K731" s="8"/>
      <c r="L731" s="8"/>
      <c r="M731" s="8"/>
      <c r="N731" s="8"/>
      <c r="O731" s="8"/>
      <c r="P731" s="8"/>
      <c r="Q731" s="8"/>
      <c r="R731" s="8"/>
      <c r="S731" s="8"/>
      <c r="T731" s="8"/>
      <c r="U731" s="8"/>
      <c r="V731" s="8"/>
      <c r="W731" s="8"/>
      <c r="X731" s="8"/>
      <c r="Y731" s="8"/>
      <c r="Z731" s="8"/>
    </row>
    <row r="732" spans="1:26" ht="12.75" customHeight="1" x14ac:dyDescent="0.15">
      <c r="A732" s="8"/>
      <c r="B732" s="83"/>
      <c r="C732" s="34"/>
      <c r="D732" s="89"/>
      <c r="E732" s="35"/>
      <c r="F732" s="35"/>
      <c r="G732" s="35"/>
      <c r="H732" s="8"/>
      <c r="I732" s="8"/>
      <c r="J732" s="8"/>
      <c r="K732" s="8"/>
      <c r="L732" s="8"/>
      <c r="M732" s="8"/>
      <c r="N732" s="8"/>
      <c r="O732" s="8"/>
      <c r="P732" s="8"/>
      <c r="Q732" s="8"/>
      <c r="R732" s="8"/>
      <c r="S732" s="8"/>
      <c r="T732" s="8"/>
      <c r="U732" s="8"/>
      <c r="V732" s="8"/>
      <c r="W732" s="8"/>
      <c r="X732" s="8"/>
      <c r="Y732" s="8"/>
      <c r="Z732" s="8"/>
    </row>
    <row r="733" spans="1:26" ht="12.75" customHeight="1" x14ac:dyDescent="0.15">
      <c r="A733" s="8"/>
      <c r="B733" s="83"/>
      <c r="C733" s="34"/>
      <c r="D733" s="89"/>
      <c r="E733" s="35"/>
      <c r="F733" s="35"/>
      <c r="G733" s="35"/>
      <c r="H733" s="8"/>
      <c r="I733" s="8"/>
      <c r="J733" s="8"/>
      <c r="K733" s="8"/>
      <c r="L733" s="8"/>
      <c r="M733" s="8"/>
      <c r="N733" s="8"/>
      <c r="O733" s="8"/>
      <c r="P733" s="8"/>
      <c r="Q733" s="8"/>
      <c r="R733" s="8"/>
      <c r="S733" s="8"/>
      <c r="T733" s="8"/>
      <c r="U733" s="8"/>
      <c r="V733" s="8"/>
      <c r="W733" s="8"/>
      <c r="X733" s="8"/>
      <c r="Y733" s="8"/>
      <c r="Z733" s="8"/>
    </row>
    <row r="734" spans="1:26" ht="12.75" customHeight="1" x14ac:dyDescent="0.15">
      <c r="A734" s="8"/>
      <c r="B734" s="83"/>
      <c r="C734" s="34"/>
      <c r="D734" s="89"/>
      <c r="E734" s="35"/>
      <c r="F734" s="35"/>
      <c r="G734" s="35"/>
      <c r="H734" s="8"/>
      <c r="I734" s="8"/>
      <c r="J734" s="8"/>
      <c r="K734" s="8"/>
      <c r="L734" s="8"/>
      <c r="M734" s="8"/>
      <c r="N734" s="8"/>
      <c r="O734" s="8"/>
      <c r="P734" s="8"/>
      <c r="Q734" s="8"/>
      <c r="R734" s="8"/>
      <c r="S734" s="8"/>
      <c r="T734" s="8"/>
      <c r="U734" s="8"/>
      <c r="V734" s="8"/>
      <c r="W734" s="8"/>
      <c r="X734" s="8"/>
      <c r="Y734" s="8"/>
      <c r="Z734" s="8"/>
    </row>
    <row r="735" spans="1:26" ht="12.75" customHeight="1" x14ac:dyDescent="0.15">
      <c r="A735" s="8"/>
      <c r="B735" s="83"/>
      <c r="C735" s="34"/>
      <c r="D735" s="89"/>
      <c r="E735" s="35"/>
      <c r="F735" s="35"/>
      <c r="G735" s="35"/>
      <c r="H735" s="8"/>
      <c r="I735" s="8"/>
      <c r="J735" s="8"/>
      <c r="K735" s="8"/>
      <c r="L735" s="8"/>
      <c r="M735" s="8"/>
      <c r="N735" s="8"/>
      <c r="O735" s="8"/>
      <c r="P735" s="8"/>
      <c r="Q735" s="8"/>
      <c r="R735" s="8"/>
      <c r="S735" s="8"/>
      <c r="T735" s="8"/>
      <c r="U735" s="8"/>
      <c r="V735" s="8"/>
      <c r="W735" s="8"/>
      <c r="X735" s="8"/>
      <c r="Y735" s="8"/>
      <c r="Z735" s="8"/>
    </row>
    <row r="736" spans="1:26" ht="12.75" customHeight="1" x14ac:dyDescent="0.15">
      <c r="A736" s="8"/>
      <c r="B736" s="83"/>
      <c r="C736" s="34"/>
      <c r="D736" s="89"/>
      <c r="E736" s="35"/>
      <c r="F736" s="35"/>
      <c r="G736" s="35"/>
      <c r="H736" s="8"/>
      <c r="I736" s="8"/>
      <c r="J736" s="8"/>
      <c r="K736" s="8"/>
      <c r="L736" s="8"/>
      <c r="M736" s="8"/>
      <c r="N736" s="8"/>
      <c r="O736" s="8"/>
      <c r="P736" s="8"/>
      <c r="Q736" s="8"/>
      <c r="R736" s="8"/>
      <c r="S736" s="8"/>
      <c r="T736" s="8"/>
      <c r="U736" s="8"/>
      <c r="V736" s="8"/>
      <c r="W736" s="8"/>
      <c r="X736" s="8"/>
      <c r="Y736" s="8"/>
      <c r="Z736" s="8"/>
    </row>
    <row r="737" spans="1:26" ht="12.75" customHeight="1" x14ac:dyDescent="0.15">
      <c r="A737" s="8"/>
      <c r="B737" s="83"/>
      <c r="C737" s="34"/>
      <c r="D737" s="89"/>
      <c r="E737" s="35"/>
      <c r="F737" s="35"/>
      <c r="G737" s="35"/>
      <c r="H737" s="8"/>
      <c r="I737" s="8"/>
      <c r="J737" s="8"/>
      <c r="K737" s="8"/>
      <c r="L737" s="8"/>
      <c r="M737" s="8"/>
      <c r="N737" s="8"/>
      <c r="O737" s="8"/>
      <c r="P737" s="8"/>
      <c r="Q737" s="8"/>
      <c r="R737" s="8"/>
      <c r="S737" s="8"/>
      <c r="T737" s="8"/>
      <c r="U737" s="8"/>
      <c r="V737" s="8"/>
      <c r="W737" s="8"/>
      <c r="X737" s="8"/>
      <c r="Y737" s="8"/>
      <c r="Z737" s="8"/>
    </row>
    <row r="738" spans="1:26" ht="12.75" customHeight="1" x14ac:dyDescent="0.15">
      <c r="A738" s="8"/>
      <c r="B738" s="83"/>
      <c r="C738" s="34"/>
      <c r="D738" s="89"/>
      <c r="E738" s="35"/>
      <c r="F738" s="35"/>
      <c r="G738" s="35"/>
      <c r="H738" s="8"/>
      <c r="I738" s="8"/>
      <c r="J738" s="8"/>
      <c r="K738" s="8"/>
      <c r="L738" s="8"/>
      <c r="M738" s="8"/>
      <c r="N738" s="8"/>
      <c r="O738" s="8"/>
      <c r="P738" s="8"/>
      <c r="Q738" s="8"/>
      <c r="R738" s="8"/>
      <c r="S738" s="8"/>
      <c r="T738" s="8"/>
      <c r="U738" s="8"/>
      <c r="V738" s="8"/>
      <c r="W738" s="8"/>
      <c r="X738" s="8"/>
      <c r="Y738" s="8"/>
      <c r="Z738" s="8"/>
    </row>
    <row r="739" spans="1:26" ht="12.75" customHeight="1" x14ac:dyDescent="0.15">
      <c r="A739" s="8"/>
      <c r="B739" s="83"/>
      <c r="C739" s="34"/>
      <c r="D739" s="89"/>
      <c r="E739" s="35"/>
      <c r="F739" s="35"/>
      <c r="G739" s="35"/>
      <c r="H739" s="8"/>
      <c r="I739" s="8"/>
      <c r="J739" s="8"/>
      <c r="K739" s="8"/>
      <c r="L739" s="8"/>
      <c r="M739" s="8"/>
      <c r="N739" s="8"/>
      <c r="O739" s="8"/>
      <c r="P739" s="8"/>
      <c r="Q739" s="8"/>
      <c r="R739" s="8"/>
      <c r="S739" s="8"/>
      <c r="T739" s="8"/>
      <c r="U739" s="8"/>
      <c r="V739" s="8"/>
      <c r="W739" s="8"/>
      <c r="X739" s="8"/>
      <c r="Y739" s="8"/>
      <c r="Z739" s="8"/>
    </row>
    <row r="740" spans="1:26" ht="12.75" customHeight="1" x14ac:dyDescent="0.15">
      <c r="A740" s="8"/>
      <c r="B740" s="83"/>
      <c r="C740" s="34"/>
      <c r="D740" s="89"/>
      <c r="E740" s="35"/>
      <c r="F740" s="35"/>
      <c r="G740" s="35"/>
      <c r="H740" s="8"/>
      <c r="I740" s="8"/>
      <c r="J740" s="8"/>
      <c r="K740" s="8"/>
      <c r="L740" s="8"/>
      <c r="M740" s="8"/>
      <c r="N740" s="8"/>
      <c r="O740" s="8"/>
      <c r="P740" s="8"/>
      <c r="Q740" s="8"/>
      <c r="R740" s="8"/>
      <c r="S740" s="8"/>
      <c r="T740" s="8"/>
      <c r="U740" s="8"/>
      <c r="V740" s="8"/>
      <c r="W740" s="8"/>
      <c r="X740" s="8"/>
      <c r="Y740" s="8"/>
      <c r="Z740" s="8"/>
    </row>
    <row r="741" spans="1:26" ht="12.75" customHeight="1" x14ac:dyDescent="0.15">
      <c r="A741" s="8"/>
      <c r="B741" s="83"/>
      <c r="C741" s="34"/>
      <c r="D741" s="89"/>
      <c r="E741" s="35"/>
      <c r="F741" s="35"/>
      <c r="G741" s="35"/>
      <c r="H741" s="8"/>
      <c r="I741" s="8"/>
      <c r="J741" s="8"/>
      <c r="K741" s="8"/>
      <c r="L741" s="8"/>
      <c r="M741" s="8"/>
      <c r="N741" s="8"/>
      <c r="O741" s="8"/>
      <c r="P741" s="8"/>
      <c r="Q741" s="8"/>
      <c r="R741" s="8"/>
      <c r="S741" s="8"/>
      <c r="T741" s="8"/>
      <c r="U741" s="8"/>
      <c r="V741" s="8"/>
      <c r="W741" s="8"/>
      <c r="X741" s="8"/>
      <c r="Y741" s="8"/>
      <c r="Z741" s="8"/>
    </row>
    <row r="742" spans="1:26" ht="12.75" customHeight="1" x14ac:dyDescent="0.15">
      <c r="A742" s="8"/>
      <c r="B742" s="83"/>
      <c r="C742" s="34"/>
      <c r="D742" s="89"/>
      <c r="E742" s="35"/>
      <c r="F742" s="35"/>
      <c r="G742" s="35"/>
      <c r="H742" s="8"/>
      <c r="I742" s="8"/>
      <c r="J742" s="8"/>
      <c r="K742" s="8"/>
      <c r="L742" s="8"/>
      <c r="M742" s="8"/>
      <c r="N742" s="8"/>
      <c r="O742" s="8"/>
      <c r="P742" s="8"/>
      <c r="Q742" s="8"/>
      <c r="R742" s="8"/>
      <c r="S742" s="8"/>
      <c r="T742" s="8"/>
      <c r="U742" s="8"/>
      <c r="V742" s="8"/>
      <c r="W742" s="8"/>
      <c r="X742" s="8"/>
      <c r="Y742" s="8"/>
      <c r="Z742" s="8"/>
    </row>
    <row r="743" spans="1:26" ht="12.75" customHeight="1" x14ac:dyDescent="0.15">
      <c r="A743" s="8"/>
      <c r="B743" s="83"/>
      <c r="C743" s="34"/>
      <c r="D743" s="89"/>
      <c r="E743" s="35"/>
      <c r="F743" s="35"/>
      <c r="G743" s="35"/>
      <c r="H743" s="8"/>
      <c r="I743" s="8"/>
      <c r="J743" s="8"/>
      <c r="K743" s="8"/>
      <c r="L743" s="8"/>
      <c r="M743" s="8"/>
      <c r="N743" s="8"/>
      <c r="O743" s="8"/>
      <c r="P743" s="8"/>
      <c r="Q743" s="8"/>
      <c r="R743" s="8"/>
      <c r="S743" s="8"/>
      <c r="T743" s="8"/>
      <c r="U743" s="8"/>
      <c r="V743" s="8"/>
      <c r="W743" s="8"/>
      <c r="X743" s="8"/>
      <c r="Y743" s="8"/>
      <c r="Z743" s="8"/>
    </row>
    <row r="744" spans="1:26" ht="12.75" customHeight="1" x14ac:dyDescent="0.15">
      <c r="A744" s="8"/>
      <c r="B744" s="83"/>
      <c r="C744" s="34"/>
      <c r="D744" s="89"/>
      <c r="E744" s="35"/>
      <c r="F744" s="35"/>
      <c r="G744" s="35"/>
      <c r="H744" s="8"/>
      <c r="I744" s="8"/>
      <c r="J744" s="8"/>
      <c r="K744" s="8"/>
      <c r="L744" s="8"/>
      <c r="M744" s="8"/>
      <c r="N744" s="8"/>
      <c r="O744" s="8"/>
      <c r="P744" s="8"/>
      <c r="Q744" s="8"/>
      <c r="R744" s="8"/>
      <c r="S744" s="8"/>
      <c r="T744" s="8"/>
      <c r="U744" s="8"/>
      <c r="V744" s="8"/>
      <c r="W744" s="8"/>
      <c r="X744" s="8"/>
      <c r="Y744" s="8"/>
      <c r="Z744" s="8"/>
    </row>
    <row r="745" spans="1:26" ht="12.75" customHeight="1" x14ac:dyDescent="0.15">
      <c r="A745" s="8"/>
      <c r="B745" s="83"/>
      <c r="C745" s="34"/>
      <c r="D745" s="89"/>
      <c r="E745" s="35"/>
      <c r="F745" s="35"/>
      <c r="G745" s="35"/>
      <c r="H745" s="8"/>
      <c r="I745" s="8"/>
      <c r="J745" s="8"/>
      <c r="K745" s="8"/>
      <c r="L745" s="8"/>
      <c r="M745" s="8"/>
      <c r="N745" s="8"/>
      <c r="O745" s="8"/>
      <c r="P745" s="8"/>
      <c r="Q745" s="8"/>
      <c r="R745" s="8"/>
      <c r="S745" s="8"/>
      <c r="T745" s="8"/>
      <c r="U745" s="8"/>
      <c r="V745" s="8"/>
      <c r="W745" s="8"/>
      <c r="X745" s="8"/>
      <c r="Y745" s="8"/>
      <c r="Z745" s="8"/>
    </row>
    <row r="746" spans="1:26" ht="12.75" customHeight="1" x14ac:dyDescent="0.15">
      <c r="A746" s="8"/>
      <c r="B746" s="83"/>
      <c r="C746" s="34"/>
      <c r="D746" s="89"/>
      <c r="E746" s="35"/>
      <c r="F746" s="35"/>
      <c r="G746" s="35"/>
      <c r="H746" s="8"/>
      <c r="I746" s="8"/>
      <c r="J746" s="8"/>
      <c r="K746" s="8"/>
      <c r="L746" s="8"/>
      <c r="M746" s="8"/>
      <c r="N746" s="8"/>
      <c r="O746" s="8"/>
      <c r="P746" s="8"/>
      <c r="Q746" s="8"/>
      <c r="R746" s="8"/>
      <c r="S746" s="8"/>
      <c r="T746" s="8"/>
      <c r="U746" s="8"/>
      <c r="V746" s="8"/>
      <c r="W746" s="8"/>
      <c r="X746" s="8"/>
      <c r="Y746" s="8"/>
      <c r="Z746" s="8"/>
    </row>
    <row r="747" spans="1:26" ht="12.75" customHeight="1" x14ac:dyDescent="0.15">
      <c r="A747" s="8"/>
      <c r="B747" s="83"/>
      <c r="C747" s="34"/>
      <c r="D747" s="89"/>
      <c r="E747" s="35"/>
      <c r="F747" s="35"/>
      <c r="G747" s="35"/>
      <c r="H747" s="8"/>
      <c r="I747" s="8"/>
      <c r="J747" s="8"/>
      <c r="K747" s="8"/>
      <c r="L747" s="8"/>
      <c r="M747" s="8"/>
      <c r="N747" s="8"/>
      <c r="O747" s="8"/>
      <c r="P747" s="8"/>
      <c r="Q747" s="8"/>
      <c r="R747" s="8"/>
      <c r="S747" s="8"/>
      <c r="T747" s="8"/>
      <c r="U747" s="8"/>
      <c r="V747" s="8"/>
      <c r="W747" s="8"/>
      <c r="X747" s="8"/>
      <c r="Y747" s="8"/>
      <c r="Z747" s="8"/>
    </row>
    <row r="748" spans="1:26" ht="12.75" customHeight="1" x14ac:dyDescent="0.15">
      <c r="A748" s="8"/>
      <c r="B748" s="83"/>
      <c r="C748" s="34"/>
      <c r="D748" s="89"/>
      <c r="E748" s="35"/>
      <c r="F748" s="35"/>
      <c r="G748" s="35"/>
      <c r="H748" s="8"/>
      <c r="I748" s="8"/>
      <c r="J748" s="8"/>
      <c r="K748" s="8"/>
      <c r="L748" s="8"/>
      <c r="M748" s="8"/>
      <c r="N748" s="8"/>
      <c r="O748" s="8"/>
      <c r="P748" s="8"/>
      <c r="Q748" s="8"/>
      <c r="R748" s="8"/>
      <c r="S748" s="8"/>
      <c r="T748" s="8"/>
      <c r="U748" s="8"/>
      <c r="V748" s="8"/>
      <c r="W748" s="8"/>
      <c r="X748" s="8"/>
      <c r="Y748" s="8"/>
      <c r="Z748" s="8"/>
    </row>
    <row r="749" spans="1:26" ht="12.75" customHeight="1" x14ac:dyDescent="0.15">
      <c r="A749" s="8"/>
      <c r="B749" s="83"/>
      <c r="C749" s="34"/>
      <c r="D749" s="89"/>
      <c r="E749" s="35"/>
      <c r="F749" s="35"/>
      <c r="G749" s="35"/>
      <c r="H749" s="8"/>
      <c r="I749" s="8"/>
      <c r="J749" s="8"/>
      <c r="K749" s="8"/>
      <c r="L749" s="8"/>
      <c r="M749" s="8"/>
      <c r="N749" s="8"/>
      <c r="O749" s="8"/>
      <c r="P749" s="8"/>
      <c r="Q749" s="8"/>
      <c r="R749" s="8"/>
      <c r="S749" s="8"/>
      <c r="T749" s="8"/>
      <c r="U749" s="8"/>
      <c r="V749" s="8"/>
      <c r="W749" s="8"/>
      <c r="X749" s="8"/>
      <c r="Y749" s="8"/>
      <c r="Z749" s="8"/>
    </row>
    <row r="750" spans="1:26" ht="12.75" customHeight="1" x14ac:dyDescent="0.15">
      <c r="A750" s="8"/>
      <c r="B750" s="83"/>
      <c r="C750" s="34"/>
      <c r="D750" s="89"/>
      <c r="E750" s="35"/>
      <c r="F750" s="35"/>
      <c r="G750" s="35"/>
      <c r="H750" s="8"/>
      <c r="I750" s="8"/>
      <c r="J750" s="8"/>
      <c r="K750" s="8"/>
      <c r="L750" s="8"/>
      <c r="M750" s="8"/>
      <c r="N750" s="8"/>
      <c r="O750" s="8"/>
      <c r="P750" s="8"/>
      <c r="Q750" s="8"/>
      <c r="R750" s="8"/>
      <c r="S750" s="8"/>
      <c r="T750" s="8"/>
      <c r="U750" s="8"/>
      <c r="V750" s="8"/>
      <c r="W750" s="8"/>
      <c r="X750" s="8"/>
      <c r="Y750" s="8"/>
      <c r="Z750" s="8"/>
    </row>
    <row r="751" spans="1:26" ht="12.75" customHeight="1" x14ac:dyDescent="0.15">
      <c r="A751" s="8"/>
      <c r="B751" s="83"/>
      <c r="C751" s="34"/>
      <c r="D751" s="89"/>
      <c r="E751" s="35"/>
      <c r="F751" s="35"/>
      <c r="G751" s="35"/>
      <c r="H751" s="8"/>
      <c r="I751" s="8"/>
      <c r="J751" s="8"/>
      <c r="K751" s="8"/>
      <c r="L751" s="8"/>
      <c r="M751" s="8"/>
      <c r="N751" s="8"/>
      <c r="O751" s="8"/>
      <c r="P751" s="8"/>
      <c r="Q751" s="8"/>
      <c r="R751" s="8"/>
      <c r="S751" s="8"/>
      <c r="T751" s="8"/>
      <c r="U751" s="8"/>
      <c r="V751" s="8"/>
      <c r="W751" s="8"/>
      <c r="X751" s="8"/>
      <c r="Y751" s="8"/>
      <c r="Z751" s="8"/>
    </row>
    <row r="752" spans="1:26" ht="12.75" customHeight="1" x14ac:dyDescent="0.15">
      <c r="A752" s="8"/>
      <c r="B752" s="83"/>
      <c r="C752" s="34"/>
      <c r="D752" s="89"/>
      <c r="E752" s="35"/>
      <c r="F752" s="35"/>
      <c r="G752" s="35"/>
      <c r="H752" s="8"/>
      <c r="I752" s="8"/>
      <c r="J752" s="8"/>
      <c r="K752" s="8"/>
      <c r="L752" s="8"/>
      <c r="M752" s="8"/>
      <c r="N752" s="8"/>
      <c r="O752" s="8"/>
      <c r="P752" s="8"/>
      <c r="Q752" s="8"/>
      <c r="R752" s="8"/>
      <c r="S752" s="8"/>
      <c r="T752" s="8"/>
      <c r="U752" s="8"/>
      <c r="V752" s="8"/>
      <c r="W752" s="8"/>
      <c r="X752" s="8"/>
      <c r="Y752" s="8"/>
      <c r="Z752" s="8"/>
    </row>
    <row r="753" spans="1:26" ht="12.75" customHeight="1" x14ac:dyDescent="0.15">
      <c r="A753" s="8"/>
      <c r="B753" s="83"/>
      <c r="C753" s="34"/>
      <c r="D753" s="89"/>
      <c r="E753" s="35"/>
      <c r="F753" s="35"/>
      <c r="G753" s="35"/>
      <c r="H753" s="8"/>
      <c r="I753" s="8"/>
      <c r="J753" s="8"/>
      <c r="K753" s="8"/>
      <c r="L753" s="8"/>
      <c r="M753" s="8"/>
      <c r="N753" s="8"/>
      <c r="O753" s="8"/>
      <c r="P753" s="8"/>
      <c r="Q753" s="8"/>
      <c r="R753" s="8"/>
      <c r="S753" s="8"/>
      <c r="T753" s="8"/>
      <c r="U753" s="8"/>
      <c r="V753" s="8"/>
      <c r="W753" s="8"/>
      <c r="X753" s="8"/>
      <c r="Y753" s="8"/>
      <c r="Z753" s="8"/>
    </row>
    <row r="754" spans="1:26" ht="12.75" customHeight="1" x14ac:dyDescent="0.15">
      <c r="A754" s="8"/>
      <c r="B754" s="83"/>
      <c r="C754" s="34"/>
      <c r="D754" s="89"/>
      <c r="E754" s="35"/>
      <c r="F754" s="35"/>
      <c r="G754" s="35"/>
      <c r="H754" s="8"/>
      <c r="I754" s="8"/>
      <c r="J754" s="8"/>
      <c r="K754" s="8"/>
      <c r="L754" s="8"/>
      <c r="M754" s="8"/>
      <c r="N754" s="8"/>
      <c r="O754" s="8"/>
      <c r="P754" s="8"/>
      <c r="Q754" s="8"/>
      <c r="R754" s="8"/>
      <c r="S754" s="8"/>
      <c r="T754" s="8"/>
      <c r="U754" s="8"/>
      <c r="V754" s="8"/>
      <c r="W754" s="8"/>
      <c r="X754" s="8"/>
      <c r="Y754" s="8"/>
      <c r="Z754" s="8"/>
    </row>
    <row r="755" spans="1:26" ht="12.75" customHeight="1" x14ac:dyDescent="0.15">
      <c r="A755" s="8"/>
      <c r="B755" s="83"/>
      <c r="C755" s="34"/>
      <c r="D755" s="89"/>
      <c r="E755" s="35"/>
      <c r="F755" s="35"/>
      <c r="G755" s="35"/>
      <c r="H755" s="8"/>
      <c r="I755" s="8"/>
      <c r="J755" s="8"/>
      <c r="K755" s="8"/>
      <c r="L755" s="8"/>
      <c r="M755" s="8"/>
      <c r="N755" s="8"/>
      <c r="O755" s="8"/>
      <c r="P755" s="8"/>
      <c r="Q755" s="8"/>
      <c r="R755" s="8"/>
      <c r="S755" s="8"/>
      <c r="T755" s="8"/>
      <c r="U755" s="8"/>
      <c r="V755" s="8"/>
      <c r="W755" s="8"/>
      <c r="X755" s="8"/>
      <c r="Y755" s="8"/>
      <c r="Z755" s="8"/>
    </row>
    <row r="756" spans="1:26" ht="12.75" customHeight="1" x14ac:dyDescent="0.15">
      <c r="A756" s="8"/>
      <c r="B756" s="83"/>
      <c r="C756" s="34"/>
      <c r="D756" s="89"/>
      <c r="E756" s="35"/>
      <c r="F756" s="35"/>
      <c r="G756" s="35"/>
      <c r="H756" s="8"/>
      <c r="I756" s="8"/>
      <c r="J756" s="8"/>
      <c r="K756" s="8"/>
      <c r="L756" s="8"/>
      <c r="M756" s="8"/>
      <c r="N756" s="8"/>
      <c r="O756" s="8"/>
      <c r="P756" s="8"/>
      <c r="Q756" s="8"/>
      <c r="R756" s="8"/>
      <c r="S756" s="8"/>
      <c r="T756" s="8"/>
      <c r="U756" s="8"/>
      <c r="V756" s="8"/>
      <c r="W756" s="8"/>
      <c r="X756" s="8"/>
      <c r="Y756" s="8"/>
      <c r="Z756" s="8"/>
    </row>
    <row r="757" spans="1:26" ht="12.75" customHeight="1" x14ac:dyDescent="0.15">
      <c r="A757" s="8"/>
      <c r="B757" s="83"/>
      <c r="C757" s="34"/>
      <c r="D757" s="89"/>
      <c r="E757" s="35"/>
      <c r="F757" s="35"/>
      <c r="G757" s="35"/>
      <c r="H757" s="8"/>
      <c r="I757" s="8"/>
      <c r="J757" s="8"/>
      <c r="K757" s="8"/>
      <c r="L757" s="8"/>
      <c r="M757" s="8"/>
      <c r="N757" s="8"/>
      <c r="O757" s="8"/>
      <c r="P757" s="8"/>
      <c r="Q757" s="8"/>
      <c r="R757" s="8"/>
      <c r="S757" s="8"/>
      <c r="T757" s="8"/>
      <c r="U757" s="8"/>
      <c r="V757" s="8"/>
      <c r="W757" s="8"/>
      <c r="X757" s="8"/>
      <c r="Y757" s="8"/>
      <c r="Z757" s="8"/>
    </row>
    <row r="758" spans="1:26" ht="12.75" customHeight="1" x14ac:dyDescent="0.15">
      <c r="A758" s="8"/>
      <c r="B758" s="83"/>
      <c r="C758" s="34"/>
      <c r="D758" s="89"/>
      <c r="E758" s="35"/>
      <c r="F758" s="35"/>
      <c r="G758" s="35"/>
      <c r="H758" s="8"/>
      <c r="I758" s="8"/>
      <c r="J758" s="8"/>
      <c r="K758" s="8"/>
      <c r="L758" s="8"/>
      <c r="M758" s="8"/>
      <c r="N758" s="8"/>
      <c r="O758" s="8"/>
      <c r="P758" s="8"/>
      <c r="Q758" s="8"/>
      <c r="R758" s="8"/>
      <c r="S758" s="8"/>
      <c r="T758" s="8"/>
      <c r="U758" s="8"/>
      <c r="V758" s="8"/>
      <c r="W758" s="8"/>
      <c r="X758" s="8"/>
      <c r="Y758" s="8"/>
      <c r="Z758" s="8"/>
    </row>
    <row r="759" spans="1:26" ht="12.75" customHeight="1" x14ac:dyDescent="0.15">
      <c r="A759" s="8"/>
      <c r="B759" s="83"/>
      <c r="C759" s="34"/>
      <c r="D759" s="89"/>
      <c r="E759" s="35"/>
      <c r="F759" s="35"/>
      <c r="G759" s="35"/>
      <c r="H759" s="8"/>
      <c r="I759" s="8"/>
      <c r="J759" s="8"/>
      <c r="K759" s="8"/>
      <c r="L759" s="8"/>
      <c r="M759" s="8"/>
      <c r="N759" s="8"/>
      <c r="O759" s="8"/>
      <c r="P759" s="8"/>
      <c r="Q759" s="8"/>
      <c r="R759" s="8"/>
      <c r="S759" s="8"/>
      <c r="T759" s="8"/>
      <c r="U759" s="8"/>
      <c r="V759" s="8"/>
      <c r="W759" s="8"/>
      <c r="X759" s="8"/>
      <c r="Y759" s="8"/>
      <c r="Z759" s="8"/>
    </row>
    <row r="760" spans="1:26" ht="12.75" customHeight="1" x14ac:dyDescent="0.15">
      <c r="A760" s="8"/>
      <c r="B760" s="83"/>
      <c r="C760" s="34"/>
      <c r="D760" s="89"/>
      <c r="E760" s="35"/>
      <c r="F760" s="35"/>
      <c r="G760" s="35"/>
      <c r="H760" s="8"/>
      <c r="I760" s="8"/>
      <c r="J760" s="8"/>
      <c r="K760" s="8"/>
      <c r="L760" s="8"/>
      <c r="M760" s="8"/>
      <c r="N760" s="8"/>
      <c r="O760" s="8"/>
      <c r="P760" s="8"/>
      <c r="Q760" s="8"/>
      <c r="R760" s="8"/>
      <c r="S760" s="8"/>
      <c r="T760" s="8"/>
      <c r="U760" s="8"/>
      <c r="V760" s="8"/>
      <c r="W760" s="8"/>
      <c r="X760" s="8"/>
      <c r="Y760" s="8"/>
      <c r="Z760" s="8"/>
    </row>
    <row r="761" spans="1:26" ht="12.75" customHeight="1" x14ac:dyDescent="0.15">
      <c r="A761" s="8"/>
      <c r="B761" s="83"/>
      <c r="C761" s="34"/>
      <c r="D761" s="89"/>
      <c r="E761" s="35"/>
      <c r="F761" s="35"/>
      <c r="G761" s="35"/>
      <c r="H761" s="8"/>
      <c r="I761" s="8"/>
      <c r="J761" s="8"/>
      <c r="K761" s="8"/>
      <c r="L761" s="8"/>
      <c r="M761" s="8"/>
      <c r="N761" s="8"/>
      <c r="O761" s="8"/>
      <c r="P761" s="8"/>
      <c r="Q761" s="8"/>
      <c r="R761" s="8"/>
      <c r="S761" s="8"/>
      <c r="T761" s="8"/>
      <c r="U761" s="8"/>
      <c r="V761" s="8"/>
      <c r="W761" s="8"/>
      <c r="X761" s="8"/>
      <c r="Y761" s="8"/>
      <c r="Z761" s="8"/>
    </row>
    <row r="762" spans="1:26" ht="12.75" customHeight="1" x14ac:dyDescent="0.15">
      <c r="A762" s="8"/>
      <c r="B762" s="83"/>
      <c r="C762" s="34"/>
      <c r="D762" s="89"/>
      <c r="E762" s="35"/>
      <c r="F762" s="35"/>
      <c r="G762" s="35"/>
      <c r="H762" s="8"/>
      <c r="I762" s="8"/>
      <c r="J762" s="8"/>
      <c r="K762" s="8"/>
      <c r="L762" s="8"/>
      <c r="M762" s="8"/>
      <c r="N762" s="8"/>
      <c r="O762" s="8"/>
      <c r="P762" s="8"/>
      <c r="Q762" s="8"/>
      <c r="R762" s="8"/>
      <c r="S762" s="8"/>
      <c r="T762" s="8"/>
      <c r="U762" s="8"/>
      <c r="V762" s="8"/>
      <c r="W762" s="8"/>
      <c r="X762" s="8"/>
      <c r="Y762" s="8"/>
      <c r="Z762" s="8"/>
    </row>
    <row r="763" spans="1:26" ht="12.75" customHeight="1" x14ac:dyDescent="0.15">
      <c r="A763" s="8"/>
      <c r="B763" s="83"/>
      <c r="C763" s="34"/>
      <c r="D763" s="89"/>
      <c r="E763" s="35"/>
      <c r="F763" s="35"/>
      <c r="G763" s="35"/>
      <c r="H763" s="8"/>
      <c r="I763" s="8"/>
      <c r="J763" s="8"/>
      <c r="K763" s="8"/>
      <c r="L763" s="8"/>
      <c r="M763" s="8"/>
      <c r="N763" s="8"/>
      <c r="O763" s="8"/>
      <c r="P763" s="8"/>
      <c r="Q763" s="8"/>
      <c r="R763" s="8"/>
      <c r="S763" s="8"/>
      <c r="T763" s="8"/>
      <c r="U763" s="8"/>
      <c r="V763" s="8"/>
      <c r="W763" s="8"/>
      <c r="X763" s="8"/>
      <c r="Y763" s="8"/>
      <c r="Z763" s="8"/>
    </row>
    <row r="764" spans="1:26" ht="12.75" customHeight="1" x14ac:dyDescent="0.15">
      <c r="A764" s="8"/>
      <c r="B764" s="83"/>
      <c r="C764" s="34"/>
      <c r="D764" s="89"/>
      <c r="E764" s="35"/>
      <c r="F764" s="35"/>
      <c r="G764" s="35"/>
      <c r="H764" s="8"/>
      <c r="I764" s="8"/>
      <c r="J764" s="8"/>
      <c r="K764" s="8"/>
      <c r="L764" s="8"/>
      <c r="M764" s="8"/>
      <c r="N764" s="8"/>
      <c r="O764" s="8"/>
      <c r="P764" s="8"/>
      <c r="Q764" s="8"/>
      <c r="R764" s="8"/>
      <c r="S764" s="8"/>
      <c r="T764" s="8"/>
      <c r="U764" s="8"/>
      <c r="V764" s="8"/>
      <c r="W764" s="8"/>
      <c r="X764" s="8"/>
      <c r="Y764" s="8"/>
      <c r="Z764" s="8"/>
    </row>
    <row r="765" spans="1:26" ht="12.75" customHeight="1" x14ac:dyDescent="0.15">
      <c r="A765" s="8"/>
      <c r="B765" s="83"/>
      <c r="C765" s="34"/>
      <c r="D765" s="89"/>
      <c r="E765" s="35"/>
      <c r="F765" s="35"/>
      <c r="G765" s="35"/>
      <c r="H765" s="8"/>
      <c r="I765" s="8"/>
      <c r="J765" s="8"/>
      <c r="K765" s="8"/>
      <c r="L765" s="8"/>
      <c r="M765" s="8"/>
      <c r="N765" s="8"/>
      <c r="O765" s="8"/>
      <c r="P765" s="8"/>
      <c r="Q765" s="8"/>
      <c r="R765" s="8"/>
      <c r="S765" s="8"/>
      <c r="T765" s="8"/>
      <c r="U765" s="8"/>
      <c r="V765" s="8"/>
      <c r="W765" s="8"/>
      <c r="X765" s="8"/>
      <c r="Y765" s="8"/>
      <c r="Z765" s="8"/>
    </row>
    <row r="766" spans="1:26" ht="12.75" customHeight="1" x14ac:dyDescent="0.15">
      <c r="A766" s="8"/>
      <c r="B766" s="83"/>
      <c r="C766" s="34"/>
      <c r="D766" s="89"/>
      <c r="E766" s="35"/>
      <c r="F766" s="35"/>
      <c r="G766" s="35"/>
      <c r="H766" s="8"/>
      <c r="I766" s="8"/>
      <c r="J766" s="8"/>
      <c r="K766" s="8"/>
      <c r="L766" s="8"/>
      <c r="M766" s="8"/>
      <c r="N766" s="8"/>
      <c r="O766" s="8"/>
      <c r="P766" s="8"/>
      <c r="Q766" s="8"/>
      <c r="R766" s="8"/>
      <c r="S766" s="8"/>
      <c r="T766" s="8"/>
      <c r="U766" s="8"/>
      <c r="V766" s="8"/>
      <c r="W766" s="8"/>
      <c r="X766" s="8"/>
      <c r="Y766" s="8"/>
      <c r="Z766" s="8"/>
    </row>
    <row r="767" spans="1:26" ht="12.75" customHeight="1" x14ac:dyDescent="0.15">
      <c r="A767" s="8"/>
      <c r="B767" s="83"/>
      <c r="C767" s="34"/>
      <c r="D767" s="89"/>
      <c r="E767" s="35"/>
      <c r="F767" s="35"/>
      <c r="G767" s="35"/>
      <c r="H767" s="8"/>
      <c r="I767" s="8"/>
      <c r="J767" s="8"/>
      <c r="K767" s="8"/>
      <c r="L767" s="8"/>
      <c r="M767" s="8"/>
      <c r="N767" s="8"/>
      <c r="O767" s="8"/>
      <c r="P767" s="8"/>
      <c r="Q767" s="8"/>
      <c r="R767" s="8"/>
      <c r="S767" s="8"/>
      <c r="T767" s="8"/>
      <c r="U767" s="8"/>
      <c r="V767" s="8"/>
      <c r="W767" s="8"/>
      <c r="X767" s="8"/>
      <c r="Y767" s="8"/>
      <c r="Z767" s="8"/>
    </row>
    <row r="768" spans="1:26" ht="12.75" customHeight="1" x14ac:dyDescent="0.15">
      <c r="A768" s="8"/>
      <c r="B768" s="83"/>
      <c r="C768" s="34"/>
      <c r="D768" s="89"/>
      <c r="E768" s="35"/>
      <c r="F768" s="35"/>
      <c r="G768" s="35"/>
      <c r="H768" s="8"/>
      <c r="I768" s="8"/>
      <c r="J768" s="8"/>
      <c r="K768" s="8"/>
      <c r="L768" s="8"/>
      <c r="M768" s="8"/>
      <c r="N768" s="8"/>
      <c r="O768" s="8"/>
      <c r="P768" s="8"/>
      <c r="Q768" s="8"/>
      <c r="R768" s="8"/>
      <c r="S768" s="8"/>
      <c r="T768" s="8"/>
      <c r="U768" s="8"/>
      <c r="V768" s="8"/>
      <c r="W768" s="8"/>
      <c r="X768" s="8"/>
      <c r="Y768" s="8"/>
      <c r="Z768" s="8"/>
    </row>
    <row r="769" spans="1:26" ht="12.75" customHeight="1" x14ac:dyDescent="0.15">
      <c r="A769" s="8"/>
      <c r="B769" s="83"/>
      <c r="C769" s="34"/>
      <c r="D769" s="89"/>
      <c r="E769" s="35"/>
      <c r="F769" s="35"/>
      <c r="G769" s="35"/>
      <c r="H769" s="8"/>
      <c r="I769" s="8"/>
      <c r="J769" s="8"/>
      <c r="K769" s="8"/>
      <c r="L769" s="8"/>
      <c r="M769" s="8"/>
      <c r="N769" s="8"/>
      <c r="O769" s="8"/>
      <c r="P769" s="8"/>
      <c r="Q769" s="8"/>
      <c r="R769" s="8"/>
      <c r="S769" s="8"/>
      <c r="T769" s="8"/>
      <c r="U769" s="8"/>
      <c r="V769" s="8"/>
      <c r="W769" s="8"/>
      <c r="X769" s="8"/>
      <c r="Y769" s="8"/>
      <c r="Z769" s="8"/>
    </row>
    <row r="770" spans="1:26" ht="12.75" customHeight="1" x14ac:dyDescent="0.15">
      <c r="A770" s="8"/>
      <c r="B770" s="83"/>
      <c r="C770" s="34"/>
      <c r="D770" s="89"/>
      <c r="E770" s="35"/>
      <c r="F770" s="35"/>
      <c r="G770" s="35"/>
      <c r="H770" s="8"/>
      <c r="I770" s="8"/>
      <c r="J770" s="8"/>
      <c r="K770" s="8"/>
      <c r="L770" s="8"/>
      <c r="M770" s="8"/>
      <c r="N770" s="8"/>
      <c r="O770" s="8"/>
      <c r="P770" s="8"/>
      <c r="Q770" s="8"/>
      <c r="R770" s="8"/>
      <c r="S770" s="8"/>
      <c r="T770" s="8"/>
      <c r="U770" s="8"/>
      <c r="V770" s="8"/>
      <c r="W770" s="8"/>
      <c r="X770" s="8"/>
      <c r="Y770" s="8"/>
      <c r="Z770" s="8"/>
    </row>
    <row r="771" spans="1:26" ht="12.75" customHeight="1" x14ac:dyDescent="0.15">
      <c r="A771" s="8"/>
      <c r="B771" s="83"/>
      <c r="C771" s="34"/>
      <c r="D771" s="89"/>
      <c r="E771" s="35"/>
      <c r="F771" s="35"/>
      <c r="G771" s="35"/>
      <c r="H771" s="8"/>
      <c r="I771" s="8"/>
      <c r="J771" s="8"/>
      <c r="K771" s="8"/>
      <c r="L771" s="8"/>
      <c r="M771" s="8"/>
      <c r="N771" s="8"/>
      <c r="O771" s="8"/>
      <c r="P771" s="8"/>
      <c r="Q771" s="8"/>
      <c r="R771" s="8"/>
      <c r="S771" s="8"/>
      <c r="T771" s="8"/>
      <c r="U771" s="8"/>
      <c r="V771" s="8"/>
      <c r="W771" s="8"/>
      <c r="X771" s="8"/>
      <c r="Y771" s="8"/>
      <c r="Z771" s="8"/>
    </row>
    <row r="772" spans="1:26" ht="12.75" customHeight="1" x14ac:dyDescent="0.15">
      <c r="A772" s="8"/>
      <c r="B772" s="83"/>
      <c r="C772" s="34"/>
      <c r="D772" s="89"/>
      <c r="E772" s="35"/>
      <c r="F772" s="35"/>
      <c r="G772" s="35"/>
      <c r="H772" s="8"/>
      <c r="I772" s="8"/>
      <c r="J772" s="8"/>
      <c r="K772" s="8"/>
      <c r="L772" s="8"/>
      <c r="M772" s="8"/>
      <c r="N772" s="8"/>
      <c r="O772" s="8"/>
      <c r="P772" s="8"/>
      <c r="Q772" s="8"/>
      <c r="R772" s="8"/>
      <c r="S772" s="8"/>
      <c r="T772" s="8"/>
      <c r="U772" s="8"/>
      <c r="V772" s="8"/>
      <c r="W772" s="8"/>
      <c r="X772" s="8"/>
      <c r="Y772" s="8"/>
      <c r="Z772" s="8"/>
    </row>
    <row r="773" spans="1:26" ht="12.75" customHeight="1" x14ac:dyDescent="0.15">
      <c r="A773" s="8"/>
      <c r="B773" s="83"/>
      <c r="C773" s="34"/>
      <c r="D773" s="89"/>
      <c r="E773" s="35"/>
      <c r="F773" s="35"/>
      <c r="G773" s="35"/>
      <c r="H773" s="8"/>
      <c r="I773" s="8"/>
      <c r="J773" s="8"/>
      <c r="K773" s="8"/>
      <c r="L773" s="8"/>
      <c r="M773" s="8"/>
      <c r="N773" s="8"/>
      <c r="O773" s="8"/>
      <c r="P773" s="8"/>
      <c r="Q773" s="8"/>
      <c r="R773" s="8"/>
      <c r="S773" s="8"/>
      <c r="T773" s="8"/>
      <c r="U773" s="8"/>
      <c r="V773" s="8"/>
      <c r="W773" s="8"/>
      <c r="X773" s="8"/>
      <c r="Y773" s="8"/>
      <c r="Z773" s="8"/>
    </row>
    <row r="774" spans="1:26" ht="12.75" customHeight="1" x14ac:dyDescent="0.15">
      <c r="A774" s="8"/>
      <c r="B774" s="83"/>
      <c r="C774" s="34"/>
      <c r="D774" s="89"/>
      <c r="E774" s="35"/>
      <c r="F774" s="35"/>
      <c r="G774" s="35"/>
      <c r="H774" s="8"/>
      <c r="I774" s="8"/>
      <c r="J774" s="8"/>
      <c r="K774" s="8"/>
      <c r="L774" s="8"/>
      <c r="M774" s="8"/>
      <c r="N774" s="8"/>
      <c r="O774" s="8"/>
      <c r="P774" s="8"/>
      <c r="Q774" s="8"/>
      <c r="R774" s="8"/>
      <c r="S774" s="8"/>
      <c r="T774" s="8"/>
      <c r="U774" s="8"/>
      <c r="V774" s="8"/>
      <c r="W774" s="8"/>
      <c r="X774" s="8"/>
      <c r="Y774" s="8"/>
      <c r="Z774" s="8"/>
    </row>
    <row r="775" spans="1:26" ht="12.75" customHeight="1" x14ac:dyDescent="0.15">
      <c r="A775" s="8"/>
      <c r="B775" s="83"/>
      <c r="C775" s="34"/>
      <c r="D775" s="89"/>
      <c r="E775" s="35"/>
      <c r="F775" s="35"/>
      <c r="G775" s="35"/>
      <c r="H775" s="8"/>
      <c r="I775" s="8"/>
      <c r="J775" s="8"/>
      <c r="K775" s="8"/>
      <c r="L775" s="8"/>
      <c r="M775" s="8"/>
      <c r="N775" s="8"/>
      <c r="O775" s="8"/>
      <c r="P775" s="8"/>
      <c r="Q775" s="8"/>
      <c r="R775" s="8"/>
      <c r="S775" s="8"/>
      <c r="T775" s="8"/>
      <c r="U775" s="8"/>
      <c r="V775" s="8"/>
      <c r="W775" s="8"/>
      <c r="X775" s="8"/>
      <c r="Y775" s="8"/>
      <c r="Z775" s="8"/>
    </row>
    <row r="776" spans="1:26" ht="12.75" customHeight="1" x14ac:dyDescent="0.15">
      <c r="A776" s="8"/>
      <c r="B776" s="83"/>
      <c r="C776" s="34"/>
      <c r="D776" s="89"/>
      <c r="E776" s="35"/>
      <c r="F776" s="35"/>
      <c r="G776" s="35"/>
      <c r="H776" s="8"/>
      <c r="I776" s="8"/>
      <c r="J776" s="8"/>
      <c r="K776" s="8"/>
      <c r="L776" s="8"/>
      <c r="M776" s="8"/>
      <c r="N776" s="8"/>
      <c r="O776" s="8"/>
      <c r="P776" s="8"/>
      <c r="Q776" s="8"/>
      <c r="R776" s="8"/>
      <c r="S776" s="8"/>
      <c r="T776" s="8"/>
      <c r="U776" s="8"/>
      <c r="V776" s="8"/>
      <c r="W776" s="8"/>
      <c r="X776" s="8"/>
      <c r="Y776" s="8"/>
      <c r="Z776" s="8"/>
    </row>
    <row r="777" spans="1:26" ht="12.75" customHeight="1" x14ac:dyDescent="0.15">
      <c r="A777" s="8"/>
      <c r="B777" s="83"/>
      <c r="C777" s="34"/>
      <c r="D777" s="89"/>
      <c r="E777" s="35"/>
      <c r="F777" s="35"/>
      <c r="G777" s="35"/>
      <c r="H777" s="8"/>
      <c r="I777" s="8"/>
      <c r="J777" s="8"/>
      <c r="K777" s="8"/>
      <c r="L777" s="8"/>
      <c r="M777" s="8"/>
      <c r="N777" s="8"/>
      <c r="O777" s="8"/>
      <c r="P777" s="8"/>
      <c r="Q777" s="8"/>
      <c r="R777" s="8"/>
      <c r="S777" s="8"/>
      <c r="T777" s="8"/>
      <c r="U777" s="8"/>
      <c r="V777" s="8"/>
      <c r="W777" s="8"/>
      <c r="X777" s="8"/>
      <c r="Y777" s="8"/>
      <c r="Z777" s="8"/>
    </row>
    <row r="778" spans="1:26" ht="12.75" customHeight="1" x14ac:dyDescent="0.15">
      <c r="A778" s="8"/>
      <c r="B778" s="83"/>
      <c r="C778" s="34"/>
      <c r="D778" s="89"/>
      <c r="E778" s="35"/>
      <c r="F778" s="35"/>
      <c r="G778" s="35"/>
      <c r="H778" s="8"/>
      <c r="I778" s="8"/>
      <c r="J778" s="8"/>
      <c r="K778" s="8"/>
      <c r="L778" s="8"/>
      <c r="M778" s="8"/>
      <c r="N778" s="8"/>
      <c r="O778" s="8"/>
      <c r="P778" s="8"/>
      <c r="Q778" s="8"/>
      <c r="R778" s="8"/>
      <c r="S778" s="8"/>
      <c r="T778" s="8"/>
      <c r="U778" s="8"/>
      <c r="V778" s="8"/>
      <c r="W778" s="8"/>
      <c r="X778" s="8"/>
      <c r="Y778" s="8"/>
      <c r="Z778" s="8"/>
    </row>
    <row r="779" spans="1:26" ht="12.75" customHeight="1" x14ac:dyDescent="0.15">
      <c r="A779" s="8"/>
      <c r="B779" s="83"/>
      <c r="C779" s="34"/>
      <c r="D779" s="89"/>
      <c r="E779" s="35"/>
      <c r="F779" s="35"/>
      <c r="G779" s="35"/>
      <c r="H779" s="8"/>
      <c r="I779" s="8"/>
      <c r="J779" s="8"/>
      <c r="K779" s="8"/>
      <c r="L779" s="8"/>
      <c r="M779" s="8"/>
      <c r="N779" s="8"/>
      <c r="O779" s="8"/>
      <c r="P779" s="8"/>
      <c r="Q779" s="8"/>
      <c r="R779" s="8"/>
      <c r="S779" s="8"/>
      <c r="T779" s="8"/>
      <c r="U779" s="8"/>
      <c r="V779" s="8"/>
      <c r="W779" s="8"/>
      <c r="X779" s="8"/>
      <c r="Y779" s="8"/>
      <c r="Z779" s="8"/>
    </row>
    <row r="780" spans="1:26" ht="12.75" customHeight="1" x14ac:dyDescent="0.15">
      <c r="A780" s="8"/>
      <c r="B780" s="83"/>
      <c r="C780" s="34"/>
      <c r="D780" s="89"/>
      <c r="E780" s="35"/>
      <c r="F780" s="35"/>
      <c r="G780" s="35"/>
      <c r="H780" s="8"/>
      <c r="I780" s="8"/>
      <c r="J780" s="8"/>
      <c r="K780" s="8"/>
      <c r="L780" s="8"/>
      <c r="M780" s="8"/>
      <c r="N780" s="8"/>
      <c r="O780" s="8"/>
      <c r="P780" s="8"/>
      <c r="Q780" s="8"/>
      <c r="R780" s="8"/>
      <c r="S780" s="8"/>
      <c r="T780" s="8"/>
      <c r="U780" s="8"/>
      <c r="V780" s="8"/>
      <c r="W780" s="8"/>
      <c r="X780" s="8"/>
      <c r="Y780" s="8"/>
      <c r="Z780" s="8"/>
    </row>
    <row r="781" spans="1:26" ht="12.75" customHeight="1" x14ac:dyDescent="0.15">
      <c r="A781" s="8"/>
      <c r="B781" s="83"/>
      <c r="C781" s="34"/>
      <c r="D781" s="89"/>
      <c r="E781" s="35"/>
      <c r="F781" s="35"/>
      <c r="G781" s="35"/>
      <c r="H781" s="8"/>
      <c r="I781" s="8"/>
      <c r="J781" s="8"/>
      <c r="K781" s="8"/>
      <c r="L781" s="8"/>
      <c r="M781" s="8"/>
      <c r="N781" s="8"/>
      <c r="O781" s="8"/>
      <c r="P781" s="8"/>
      <c r="Q781" s="8"/>
      <c r="R781" s="8"/>
      <c r="S781" s="8"/>
      <c r="T781" s="8"/>
      <c r="U781" s="8"/>
      <c r="V781" s="8"/>
      <c r="W781" s="8"/>
      <c r="X781" s="8"/>
      <c r="Y781" s="8"/>
      <c r="Z781" s="8"/>
    </row>
    <row r="782" spans="1:26" ht="12.75" customHeight="1" x14ac:dyDescent="0.15">
      <c r="A782" s="8"/>
      <c r="B782" s="83"/>
      <c r="C782" s="34"/>
      <c r="D782" s="89"/>
      <c r="E782" s="35"/>
      <c r="F782" s="35"/>
      <c r="G782" s="35"/>
      <c r="H782" s="8"/>
      <c r="I782" s="8"/>
      <c r="J782" s="8"/>
      <c r="K782" s="8"/>
      <c r="L782" s="8"/>
      <c r="M782" s="8"/>
      <c r="N782" s="8"/>
      <c r="O782" s="8"/>
      <c r="P782" s="8"/>
      <c r="Q782" s="8"/>
      <c r="R782" s="8"/>
      <c r="S782" s="8"/>
      <c r="T782" s="8"/>
      <c r="U782" s="8"/>
      <c r="V782" s="8"/>
      <c r="W782" s="8"/>
      <c r="X782" s="8"/>
      <c r="Y782" s="8"/>
      <c r="Z782" s="8"/>
    </row>
    <row r="783" spans="1:26" ht="12.75" customHeight="1" x14ac:dyDescent="0.15">
      <c r="A783" s="8"/>
      <c r="B783" s="83"/>
      <c r="C783" s="34"/>
      <c r="D783" s="89"/>
      <c r="E783" s="35"/>
      <c r="F783" s="35"/>
      <c r="G783" s="35"/>
      <c r="H783" s="8"/>
      <c r="I783" s="8"/>
      <c r="J783" s="8"/>
      <c r="K783" s="8"/>
      <c r="L783" s="8"/>
      <c r="M783" s="8"/>
      <c r="N783" s="8"/>
      <c r="O783" s="8"/>
      <c r="P783" s="8"/>
      <c r="Q783" s="8"/>
      <c r="R783" s="8"/>
      <c r="S783" s="8"/>
      <c r="T783" s="8"/>
      <c r="U783" s="8"/>
      <c r="V783" s="8"/>
      <c r="W783" s="8"/>
      <c r="X783" s="8"/>
      <c r="Y783" s="8"/>
      <c r="Z783" s="8"/>
    </row>
    <row r="784" spans="1:26" ht="12.75" customHeight="1" x14ac:dyDescent="0.15">
      <c r="A784" s="8"/>
      <c r="B784" s="83"/>
      <c r="C784" s="34"/>
      <c r="D784" s="89"/>
      <c r="E784" s="35"/>
      <c r="F784" s="35"/>
      <c r="G784" s="35"/>
      <c r="H784" s="8"/>
      <c r="I784" s="8"/>
      <c r="J784" s="8"/>
      <c r="K784" s="8"/>
      <c r="L784" s="8"/>
      <c r="M784" s="8"/>
      <c r="N784" s="8"/>
      <c r="O784" s="8"/>
      <c r="P784" s="8"/>
      <c r="Q784" s="8"/>
      <c r="R784" s="8"/>
      <c r="S784" s="8"/>
      <c r="T784" s="8"/>
      <c r="U784" s="8"/>
      <c r="V784" s="8"/>
      <c r="W784" s="8"/>
      <c r="X784" s="8"/>
      <c r="Y784" s="8"/>
      <c r="Z784" s="8"/>
    </row>
    <row r="785" spans="1:26" ht="12.75" customHeight="1" x14ac:dyDescent="0.15">
      <c r="A785" s="8"/>
      <c r="B785" s="83"/>
      <c r="C785" s="34"/>
      <c r="D785" s="89"/>
      <c r="E785" s="35"/>
      <c r="F785" s="35"/>
      <c r="G785" s="35"/>
      <c r="H785" s="8"/>
      <c r="I785" s="8"/>
      <c r="J785" s="8"/>
      <c r="K785" s="8"/>
      <c r="L785" s="8"/>
      <c r="M785" s="8"/>
      <c r="N785" s="8"/>
      <c r="O785" s="8"/>
      <c r="P785" s="8"/>
      <c r="Q785" s="8"/>
      <c r="R785" s="8"/>
      <c r="S785" s="8"/>
      <c r="T785" s="8"/>
      <c r="U785" s="8"/>
      <c r="V785" s="8"/>
      <c r="W785" s="8"/>
      <c r="X785" s="8"/>
      <c r="Y785" s="8"/>
      <c r="Z785" s="8"/>
    </row>
    <row r="786" spans="1:26" ht="12.75" customHeight="1" x14ac:dyDescent="0.15">
      <c r="A786" s="8"/>
      <c r="B786" s="83"/>
      <c r="C786" s="34"/>
      <c r="D786" s="89"/>
      <c r="E786" s="35"/>
      <c r="F786" s="35"/>
      <c r="G786" s="35"/>
      <c r="H786" s="8"/>
      <c r="I786" s="8"/>
      <c r="J786" s="8"/>
      <c r="K786" s="8"/>
      <c r="L786" s="8"/>
      <c r="M786" s="8"/>
      <c r="N786" s="8"/>
      <c r="O786" s="8"/>
      <c r="P786" s="8"/>
      <c r="Q786" s="8"/>
      <c r="R786" s="8"/>
      <c r="S786" s="8"/>
      <c r="T786" s="8"/>
      <c r="U786" s="8"/>
      <c r="V786" s="8"/>
      <c r="W786" s="8"/>
      <c r="X786" s="8"/>
      <c r="Y786" s="8"/>
      <c r="Z786" s="8"/>
    </row>
    <row r="787" spans="1:26" ht="12.75" customHeight="1" x14ac:dyDescent="0.15">
      <c r="A787" s="8"/>
      <c r="B787" s="83"/>
      <c r="C787" s="34"/>
      <c r="D787" s="89"/>
      <c r="E787" s="35"/>
      <c r="F787" s="35"/>
      <c r="G787" s="35"/>
      <c r="H787" s="8"/>
      <c r="I787" s="8"/>
      <c r="J787" s="8"/>
      <c r="K787" s="8"/>
      <c r="L787" s="8"/>
      <c r="M787" s="8"/>
      <c r="N787" s="8"/>
      <c r="O787" s="8"/>
      <c r="P787" s="8"/>
      <c r="Q787" s="8"/>
      <c r="R787" s="8"/>
      <c r="S787" s="8"/>
      <c r="T787" s="8"/>
      <c r="U787" s="8"/>
      <c r="V787" s="8"/>
      <c r="W787" s="8"/>
      <c r="X787" s="8"/>
      <c r="Y787" s="8"/>
      <c r="Z787" s="8"/>
    </row>
    <row r="788" spans="1:26" ht="12.75" customHeight="1" x14ac:dyDescent="0.15">
      <c r="A788" s="8"/>
      <c r="B788" s="83"/>
      <c r="C788" s="34"/>
      <c r="D788" s="89"/>
      <c r="E788" s="35"/>
      <c r="F788" s="35"/>
      <c r="G788" s="35"/>
      <c r="H788" s="8"/>
      <c r="I788" s="8"/>
      <c r="J788" s="8"/>
      <c r="K788" s="8"/>
      <c r="L788" s="8"/>
      <c r="M788" s="8"/>
      <c r="N788" s="8"/>
      <c r="O788" s="8"/>
      <c r="P788" s="8"/>
      <c r="Q788" s="8"/>
      <c r="R788" s="8"/>
      <c r="S788" s="8"/>
      <c r="T788" s="8"/>
      <c r="U788" s="8"/>
      <c r="V788" s="8"/>
      <c r="W788" s="8"/>
      <c r="X788" s="8"/>
      <c r="Y788" s="8"/>
      <c r="Z788" s="8"/>
    </row>
    <row r="789" spans="1:26" ht="12.75" customHeight="1" x14ac:dyDescent="0.15">
      <c r="A789" s="8"/>
      <c r="B789" s="83"/>
      <c r="C789" s="34"/>
      <c r="D789" s="89"/>
      <c r="E789" s="35"/>
      <c r="F789" s="35"/>
      <c r="G789" s="35"/>
      <c r="H789" s="8"/>
      <c r="I789" s="8"/>
      <c r="J789" s="8"/>
      <c r="K789" s="8"/>
      <c r="L789" s="8"/>
      <c r="M789" s="8"/>
      <c r="N789" s="8"/>
      <c r="O789" s="8"/>
      <c r="P789" s="8"/>
      <c r="Q789" s="8"/>
      <c r="R789" s="8"/>
      <c r="S789" s="8"/>
      <c r="T789" s="8"/>
      <c r="U789" s="8"/>
      <c r="V789" s="8"/>
      <c r="W789" s="8"/>
      <c r="X789" s="8"/>
      <c r="Y789" s="8"/>
      <c r="Z789" s="8"/>
    </row>
    <row r="790" spans="1:26" ht="12.75" customHeight="1" x14ac:dyDescent="0.15">
      <c r="A790" s="8"/>
      <c r="B790" s="83"/>
      <c r="C790" s="34"/>
      <c r="D790" s="89"/>
      <c r="E790" s="35"/>
      <c r="F790" s="35"/>
      <c r="G790" s="35"/>
      <c r="H790" s="8"/>
      <c r="I790" s="8"/>
      <c r="J790" s="8"/>
      <c r="K790" s="8"/>
      <c r="L790" s="8"/>
      <c r="M790" s="8"/>
      <c r="N790" s="8"/>
      <c r="O790" s="8"/>
      <c r="P790" s="8"/>
      <c r="Q790" s="8"/>
      <c r="R790" s="8"/>
      <c r="S790" s="8"/>
      <c r="T790" s="8"/>
      <c r="U790" s="8"/>
      <c r="V790" s="8"/>
      <c r="W790" s="8"/>
      <c r="X790" s="8"/>
      <c r="Y790" s="8"/>
      <c r="Z790" s="8"/>
    </row>
    <row r="791" spans="1:26" ht="12.75" customHeight="1" x14ac:dyDescent="0.15">
      <c r="A791" s="8"/>
      <c r="B791" s="83"/>
      <c r="C791" s="34"/>
      <c r="D791" s="89"/>
      <c r="E791" s="35"/>
      <c r="F791" s="35"/>
      <c r="G791" s="35"/>
      <c r="H791" s="8"/>
      <c r="I791" s="8"/>
      <c r="J791" s="8"/>
      <c r="K791" s="8"/>
      <c r="L791" s="8"/>
      <c r="M791" s="8"/>
      <c r="N791" s="8"/>
      <c r="O791" s="8"/>
      <c r="P791" s="8"/>
      <c r="Q791" s="8"/>
      <c r="R791" s="8"/>
      <c r="S791" s="8"/>
      <c r="T791" s="8"/>
      <c r="U791" s="8"/>
      <c r="V791" s="8"/>
      <c r="W791" s="8"/>
      <c r="X791" s="8"/>
      <c r="Y791" s="8"/>
      <c r="Z791" s="8"/>
    </row>
    <row r="792" spans="1:26" ht="12.75" customHeight="1" x14ac:dyDescent="0.15">
      <c r="A792" s="8"/>
      <c r="B792" s="83"/>
      <c r="C792" s="34"/>
      <c r="D792" s="89"/>
      <c r="E792" s="35"/>
      <c r="F792" s="35"/>
      <c r="G792" s="35"/>
      <c r="H792" s="8"/>
      <c r="I792" s="8"/>
      <c r="J792" s="8"/>
      <c r="K792" s="8"/>
      <c r="L792" s="8"/>
      <c r="M792" s="8"/>
      <c r="N792" s="8"/>
      <c r="O792" s="8"/>
      <c r="P792" s="8"/>
      <c r="Q792" s="8"/>
      <c r="R792" s="8"/>
      <c r="S792" s="8"/>
      <c r="T792" s="8"/>
      <c r="U792" s="8"/>
      <c r="V792" s="8"/>
      <c r="W792" s="8"/>
      <c r="X792" s="8"/>
      <c r="Y792" s="8"/>
      <c r="Z792" s="8"/>
    </row>
    <row r="793" spans="1:26" ht="12.75" customHeight="1" x14ac:dyDescent="0.15">
      <c r="A793" s="8"/>
      <c r="B793" s="83"/>
      <c r="C793" s="34"/>
      <c r="D793" s="89"/>
      <c r="E793" s="35"/>
      <c r="F793" s="35"/>
      <c r="G793" s="35"/>
      <c r="H793" s="8"/>
      <c r="I793" s="8"/>
      <c r="J793" s="8"/>
      <c r="K793" s="8"/>
      <c r="L793" s="8"/>
      <c r="M793" s="8"/>
      <c r="N793" s="8"/>
      <c r="O793" s="8"/>
      <c r="P793" s="8"/>
      <c r="Q793" s="8"/>
      <c r="R793" s="8"/>
      <c r="S793" s="8"/>
      <c r="T793" s="8"/>
      <c r="U793" s="8"/>
      <c r="V793" s="8"/>
      <c r="W793" s="8"/>
      <c r="X793" s="8"/>
      <c r="Y793" s="8"/>
      <c r="Z793" s="8"/>
    </row>
    <row r="794" spans="1:26" ht="12.75" customHeight="1" x14ac:dyDescent="0.15">
      <c r="A794" s="8"/>
      <c r="B794" s="83"/>
      <c r="C794" s="34"/>
      <c r="D794" s="89"/>
      <c r="E794" s="35"/>
      <c r="F794" s="35"/>
      <c r="G794" s="35"/>
      <c r="H794" s="8"/>
      <c r="I794" s="8"/>
      <c r="J794" s="8"/>
      <c r="K794" s="8"/>
      <c r="L794" s="8"/>
      <c r="M794" s="8"/>
      <c r="N794" s="8"/>
      <c r="O794" s="8"/>
      <c r="P794" s="8"/>
      <c r="Q794" s="8"/>
      <c r="R794" s="8"/>
      <c r="S794" s="8"/>
      <c r="T794" s="8"/>
      <c r="U794" s="8"/>
      <c r="V794" s="8"/>
      <c r="W794" s="8"/>
      <c r="X794" s="8"/>
      <c r="Y794" s="8"/>
      <c r="Z794" s="8"/>
    </row>
    <row r="795" spans="1:26" ht="12.75" customHeight="1" x14ac:dyDescent="0.15">
      <c r="A795" s="8"/>
      <c r="B795" s="83"/>
      <c r="C795" s="34"/>
      <c r="D795" s="89"/>
      <c r="E795" s="35"/>
      <c r="F795" s="35"/>
      <c r="G795" s="35"/>
      <c r="H795" s="8"/>
      <c r="I795" s="8"/>
      <c r="J795" s="8"/>
      <c r="K795" s="8"/>
      <c r="L795" s="8"/>
      <c r="M795" s="8"/>
      <c r="N795" s="8"/>
      <c r="O795" s="8"/>
      <c r="P795" s="8"/>
      <c r="Q795" s="8"/>
      <c r="R795" s="8"/>
      <c r="S795" s="8"/>
      <c r="T795" s="8"/>
      <c r="U795" s="8"/>
      <c r="V795" s="8"/>
      <c r="W795" s="8"/>
      <c r="X795" s="8"/>
      <c r="Y795" s="8"/>
      <c r="Z795" s="8"/>
    </row>
    <row r="796" spans="1:26" ht="12.75" customHeight="1" x14ac:dyDescent="0.15">
      <c r="A796" s="8"/>
      <c r="B796" s="83"/>
      <c r="C796" s="34"/>
      <c r="D796" s="89"/>
      <c r="E796" s="35"/>
      <c r="F796" s="35"/>
      <c r="G796" s="35"/>
      <c r="H796" s="8"/>
      <c r="I796" s="8"/>
      <c r="J796" s="8"/>
      <c r="K796" s="8"/>
      <c r="L796" s="8"/>
      <c r="M796" s="8"/>
      <c r="N796" s="8"/>
      <c r="O796" s="8"/>
      <c r="P796" s="8"/>
      <c r="Q796" s="8"/>
      <c r="R796" s="8"/>
      <c r="S796" s="8"/>
      <c r="T796" s="8"/>
      <c r="U796" s="8"/>
      <c r="V796" s="8"/>
      <c r="W796" s="8"/>
      <c r="X796" s="8"/>
      <c r="Y796" s="8"/>
      <c r="Z796" s="8"/>
    </row>
    <row r="797" spans="1:26" ht="12.75" customHeight="1" x14ac:dyDescent="0.15">
      <c r="A797" s="8"/>
      <c r="B797" s="83"/>
      <c r="C797" s="34"/>
      <c r="D797" s="89"/>
      <c r="E797" s="35"/>
      <c r="F797" s="35"/>
      <c r="G797" s="35"/>
      <c r="H797" s="8"/>
      <c r="I797" s="8"/>
      <c r="J797" s="8"/>
      <c r="K797" s="8"/>
      <c r="L797" s="8"/>
      <c r="M797" s="8"/>
      <c r="N797" s="8"/>
      <c r="O797" s="8"/>
      <c r="P797" s="8"/>
      <c r="Q797" s="8"/>
      <c r="R797" s="8"/>
      <c r="S797" s="8"/>
      <c r="T797" s="8"/>
      <c r="U797" s="8"/>
      <c r="V797" s="8"/>
      <c r="W797" s="8"/>
      <c r="X797" s="8"/>
      <c r="Y797" s="8"/>
      <c r="Z797" s="8"/>
    </row>
    <row r="798" spans="1:26" ht="12.75" customHeight="1" x14ac:dyDescent="0.15">
      <c r="A798" s="8"/>
      <c r="B798" s="83"/>
      <c r="C798" s="34"/>
      <c r="D798" s="89"/>
      <c r="E798" s="35"/>
      <c r="F798" s="35"/>
      <c r="G798" s="35"/>
      <c r="H798" s="8"/>
      <c r="I798" s="8"/>
      <c r="J798" s="8"/>
      <c r="K798" s="8"/>
      <c r="L798" s="8"/>
      <c r="M798" s="8"/>
      <c r="N798" s="8"/>
      <c r="O798" s="8"/>
      <c r="P798" s="8"/>
      <c r="Q798" s="8"/>
      <c r="R798" s="8"/>
      <c r="S798" s="8"/>
      <c r="T798" s="8"/>
      <c r="U798" s="8"/>
      <c r="V798" s="8"/>
      <c r="W798" s="8"/>
      <c r="X798" s="8"/>
      <c r="Y798" s="8"/>
      <c r="Z798" s="8"/>
    </row>
    <row r="799" spans="1:26" ht="12.75" customHeight="1" x14ac:dyDescent="0.15">
      <c r="A799" s="8"/>
      <c r="B799" s="83"/>
      <c r="C799" s="34"/>
      <c r="D799" s="89"/>
      <c r="E799" s="35"/>
      <c r="F799" s="35"/>
      <c r="G799" s="35"/>
      <c r="H799" s="8"/>
      <c r="I799" s="8"/>
      <c r="J799" s="8"/>
      <c r="K799" s="8"/>
      <c r="L799" s="8"/>
      <c r="M799" s="8"/>
      <c r="N799" s="8"/>
      <c r="O799" s="8"/>
      <c r="P799" s="8"/>
      <c r="Q799" s="8"/>
      <c r="R799" s="8"/>
      <c r="S799" s="8"/>
      <c r="T799" s="8"/>
      <c r="U799" s="8"/>
      <c r="V799" s="8"/>
      <c r="W799" s="8"/>
      <c r="X799" s="8"/>
      <c r="Y799" s="8"/>
      <c r="Z799" s="8"/>
    </row>
    <row r="800" spans="1:26" ht="12.75" customHeight="1" x14ac:dyDescent="0.15">
      <c r="A800" s="8"/>
      <c r="B800" s="83"/>
      <c r="C800" s="34"/>
      <c r="D800" s="89"/>
      <c r="E800" s="35"/>
      <c r="F800" s="35"/>
      <c r="G800" s="35"/>
      <c r="H800" s="8"/>
      <c r="I800" s="8"/>
      <c r="J800" s="8"/>
      <c r="K800" s="8"/>
      <c r="L800" s="8"/>
      <c r="M800" s="8"/>
      <c r="N800" s="8"/>
      <c r="O800" s="8"/>
      <c r="P800" s="8"/>
      <c r="Q800" s="8"/>
      <c r="R800" s="8"/>
      <c r="S800" s="8"/>
      <c r="T800" s="8"/>
      <c r="U800" s="8"/>
      <c r="V800" s="8"/>
      <c r="W800" s="8"/>
      <c r="X800" s="8"/>
      <c r="Y800" s="8"/>
      <c r="Z800" s="8"/>
    </row>
    <row r="801" spans="1:26" ht="12.75" customHeight="1" x14ac:dyDescent="0.15">
      <c r="A801" s="8"/>
      <c r="B801" s="83"/>
      <c r="C801" s="34"/>
      <c r="D801" s="89"/>
      <c r="E801" s="35"/>
      <c r="F801" s="35"/>
      <c r="G801" s="35"/>
      <c r="H801" s="8"/>
      <c r="I801" s="8"/>
      <c r="J801" s="8"/>
      <c r="K801" s="8"/>
      <c r="L801" s="8"/>
      <c r="M801" s="8"/>
      <c r="N801" s="8"/>
      <c r="O801" s="8"/>
      <c r="P801" s="8"/>
      <c r="Q801" s="8"/>
      <c r="R801" s="8"/>
      <c r="S801" s="8"/>
      <c r="T801" s="8"/>
      <c r="U801" s="8"/>
      <c r="V801" s="8"/>
      <c r="W801" s="8"/>
      <c r="X801" s="8"/>
      <c r="Y801" s="8"/>
      <c r="Z801" s="8"/>
    </row>
    <row r="802" spans="1:26" ht="12.75" customHeight="1" x14ac:dyDescent="0.15">
      <c r="A802" s="8"/>
      <c r="B802" s="83"/>
      <c r="C802" s="34"/>
      <c r="D802" s="89"/>
      <c r="E802" s="35"/>
      <c r="F802" s="35"/>
      <c r="G802" s="35"/>
      <c r="H802" s="8"/>
      <c r="I802" s="8"/>
      <c r="J802" s="8"/>
      <c r="K802" s="8"/>
      <c r="L802" s="8"/>
      <c r="M802" s="8"/>
      <c r="N802" s="8"/>
      <c r="O802" s="8"/>
      <c r="P802" s="8"/>
      <c r="Q802" s="8"/>
      <c r="R802" s="8"/>
      <c r="S802" s="8"/>
      <c r="T802" s="8"/>
      <c r="U802" s="8"/>
      <c r="V802" s="8"/>
      <c r="W802" s="8"/>
      <c r="X802" s="8"/>
      <c r="Y802" s="8"/>
      <c r="Z802" s="8"/>
    </row>
    <row r="803" spans="1:26" ht="12.75" customHeight="1" x14ac:dyDescent="0.15">
      <c r="A803" s="8"/>
      <c r="B803" s="83"/>
      <c r="C803" s="34"/>
      <c r="D803" s="89"/>
      <c r="E803" s="35"/>
      <c r="F803" s="35"/>
      <c r="G803" s="35"/>
      <c r="H803" s="8"/>
      <c r="I803" s="8"/>
      <c r="J803" s="8"/>
      <c r="K803" s="8"/>
      <c r="L803" s="8"/>
      <c r="M803" s="8"/>
      <c r="N803" s="8"/>
      <c r="O803" s="8"/>
      <c r="P803" s="8"/>
      <c r="Q803" s="8"/>
      <c r="R803" s="8"/>
      <c r="S803" s="8"/>
      <c r="T803" s="8"/>
      <c r="U803" s="8"/>
      <c r="V803" s="8"/>
      <c r="W803" s="8"/>
      <c r="X803" s="8"/>
      <c r="Y803" s="8"/>
      <c r="Z803" s="8"/>
    </row>
    <row r="804" spans="1:26" ht="12.75" customHeight="1" x14ac:dyDescent="0.15">
      <c r="A804" s="8"/>
      <c r="B804" s="83"/>
      <c r="C804" s="34"/>
      <c r="D804" s="89"/>
      <c r="E804" s="35"/>
      <c r="F804" s="35"/>
      <c r="G804" s="35"/>
      <c r="H804" s="8"/>
      <c r="I804" s="8"/>
      <c r="J804" s="8"/>
      <c r="K804" s="8"/>
      <c r="L804" s="8"/>
      <c r="M804" s="8"/>
      <c r="N804" s="8"/>
      <c r="O804" s="8"/>
      <c r="P804" s="8"/>
      <c r="Q804" s="8"/>
      <c r="R804" s="8"/>
      <c r="S804" s="8"/>
      <c r="T804" s="8"/>
      <c r="U804" s="8"/>
      <c r="V804" s="8"/>
      <c r="W804" s="8"/>
      <c r="X804" s="8"/>
      <c r="Y804" s="8"/>
      <c r="Z804" s="8"/>
    </row>
    <row r="805" spans="1:26" ht="12.75" customHeight="1" x14ac:dyDescent="0.15">
      <c r="A805" s="8"/>
      <c r="B805" s="83"/>
      <c r="C805" s="34"/>
      <c r="D805" s="89"/>
      <c r="E805" s="35"/>
      <c r="F805" s="35"/>
      <c r="G805" s="35"/>
      <c r="H805" s="8"/>
      <c r="I805" s="8"/>
      <c r="J805" s="8"/>
      <c r="K805" s="8"/>
      <c r="L805" s="8"/>
      <c r="M805" s="8"/>
      <c r="N805" s="8"/>
      <c r="O805" s="8"/>
      <c r="P805" s="8"/>
      <c r="Q805" s="8"/>
      <c r="R805" s="8"/>
      <c r="S805" s="8"/>
      <c r="T805" s="8"/>
      <c r="U805" s="8"/>
      <c r="V805" s="8"/>
      <c r="W805" s="8"/>
      <c r="X805" s="8"/>
      <c r="Y805" s="8"/>
      <c r="Z805" s="8"/>
    </row>
    <row r="806" spans="1:26" ht="12.75" customHeight="1" x14ac:dyDescent="0.15">
      <c r="A806" s="8"/>
      <c r="B806" s="83"/>
      <c r="C806" s="34"/>
      <c r="D806" s="89"/>
      <c r="E806" s="35"/>
      <c r="F806" s="35"/>
      <c r="G806" s="35"/>
      <c r="H806" s="8"/>
      <c r="I806" s="8"/>
      <c r="J806" s="8"/>
      <c r="K806" s="8"/>
      <c r="L806" s="8"/>
      <c r="M806" s="8"/>
      <c r="N806" s="8"/>
      <c r="O806" s="8"/>
      <c r="P806" s="8"/>
      <c r="Q806" s="8"/>
      <c r="R806" s="8"/>
      <c r="S806" s="8"/>
      <c r="T806" s="8"/>
      <c r="U806" s="8"/>
      <c r="V806" s="8"/>
      <c r="W806" s="8"/>
      <c r="X806" s="8"/>
      <c r="Y806" s="8"/>
      <c r="Z806" s="8"/>
    </row>
    <row r="807" spans="1:26" ht="12.75" customHeight="1" x14ac:dyDescent="0.15">
      <c r="A807" s="8"/>
      <c r="B807" s="83"/>
      <c r="C807" s="34"/>
      <c r="D807" s="89"/>
      <c r="E807" s="35"/>
      <c r="F807" s="35"/>
      <c r="G807" s="35"/>
      <c r="H807" s="8"/>
      <c r="I807" s="8"/>
      <c r="J807" s="8"/>
      <c r="K807" s="8"/>
      <c r="L807" s="8"/>
      <c r="M807" s="8"/>
      <c r="N807" s="8"/>
      <c r="O807" s="8"/>
      <c r="P807" s="8"/>
      <c r="Q807" s="8"/>
      <c r="R807" s="8"/>
      <c r="S807" s="8"/>
      <c r="T807" s="8"/>
      <c r="U807" s="8"/>
      <c r="V807" s="8"/>
      <c r="W807" s="8"/>
      <c r="X807" s="8"/>
      <c r="Y807" s="8"/>
      <c r="Z807" s="8"/>
    </row>
    <row r="808" spans="1:26" ht="12.75" customHeight="1" x14ac:dyDescent="0.15">
      <c r="A808" s="8"/>
      <c r="B808" s="83"/>
      <c r="C808" s="34"/>
      <c r="D808" s="89"/>
      <c r="E808" s="35"/>
      <c r="F808" s="35"/>
      <c r="G808" s="35"/>
      <c r="H808" s="8"/>
      <c r="I808" s="8"/>
      <c r="J808" s="8"/>
      <c r="K808" s="8"/>
      <c r="L808" s="8"/>
      <c r="M808" s="8"/>
      <c r="N808" s="8"/>
      <c r="O808" s="8"/>
      <c r="P808" s="8"/>
      <c r="Q808" s="8"/>
      <c r="R808" s="8"/>
      <c r="S808" s="8"/>
      <c r="T808" s="8"/>
      <c r="U808" s="8"/>
      <c r="V808" s="8"/>
      <c r="W808" s="8"/>
      <c r="X808" s="8"/>
      <c r="Y808" s="8"/>
      <c r="Z808" s="8"/>
    </row>
    <row r="809" spans="1:26" ht="12.75" customHeight="1" x14ac:dyDescent="0.15">
      <c r="A809" s="8"/>
      <c r="B809" s="83"/>
      <c r="C809" s="34"/>
      <c r="D809" s="89"/>
      <c r="E809" s="35"/>
      <c r="F809" s="35"/>
      <c r="G809" s="35"/>
      <c r="H809" s="8"/>
      <c r="I809" s="8"/>
      <c r="J809" s="8"/>
      <c r="K809" s="8"/>
      <c r="L809" s="8"/>
      <c r="M809" s="8"/>
      <c r="N809" s="8"/>
      <c r="O809" s="8"/>
      <c r="P809" s="8"/>
      <c r="Q809" s="8"/>
      <c r="R809" s="8"/>
      <c r="S809" s="8"/>
      <c r="T809" s="8"/>
      <c r="U809" s="8"/>
      <c r="V809" s="8"/>
      <c r="W809" s="8"/>
      <c r="X809" s="8"/>
      <c r="Y809" s="8"/>
      <c r="Z809" s="8"/>
    </row>
    <row r="810" spans="1:26" ht="12.75" customHeight="1" x14ac:dyDescent="0.15">
      <c r="A810" s="8"/>
      <c r="B810" s="83"/>
      <c r="C810" s="34"/>
      <c r="D810" s="89"/>
      <c r="E810" s="35"/>
      <c r="F810" s="35"/>
      <c r="G810" s="35"/>
      <c r="H810" s="8"/>
      <c r="I810" s="8"/>
      <c r="J810" s="8"/>
      <c r="K810" s="8"/>
      <c r="L810" s="8"/>
      <c r="M810" s="8"/>
      <c r="N810" s="8"/>
      <c r="O810" s="8"/>
      <c r="P810" s="8"/>
      <c r="Q810" s="8"/>
      <c r="R810" s="8"/>
      <c r="S810" s="8"/>
      <c r="T810" s="8"/>
      <c r="U810" s="8"/>
      <c r="V810" s="8"/>
      <c r="W810" s="8"/>
      <c r="X810" s="8"/>
      <c r="Y810" s="8"/>
      <c r="Z810" s="8"/>
    </row>
    <row r="811" spans="1:26" ht="12.75" customHeight="1" x14ac:dyDescent="0.15">
      <c r="A811" s="8"/>
      <c r="B811" s="83"/>
      <c r="C811" s="34"/>
      <c r="D811" s="89"/>
      <c r="E811" s="35"/>
      <c r="F811" s="35"/>
      <c r="G811" s="35"/>
      <c r="H811" s="8"/>
      <c r="I811" s="8"/>
      <c r="J811" s="8"/>
      <c r="K811" s="8"/>
      <c r="L811" s="8"/>
      <c r="M811" s="8"/>
      <c r="N811" s="8"/>
      <c r="O811" s="8"/>
      <c r="P811" s="8"/>
      <c r="Q811" s="8"/>
      <c r="R811" s="8"/>
      <c r="S811" s="8"/>
      <c r="T811" s="8"/>
      <c r="U811" s="8"/>
      <c r="V811" s="8"/>
      <c r="W811" s="8"/>
      <c r="X811" s="8"/>
      <c r="Y811" s="8"/>
      <c r="Z811" s="8"/>
    </row>
    <row r="812" spans="1:26" ht="12.75" customHeight="1" x14ac:dyDescent="0.15">
      <c r="A812" s="8"/>
      <c r="B812" s="83"/>
      <c r="C812" s="34"/>
      <c r="D812" s="89"/>
      <c r="E812" s="35"/>
      <c r="F812" s="35"/>
      <c r="G812" s="35"/>
      <c r="H812" s="8"/>
      <c r="I812" s="8"/>
      <c r="J812" s="8"/>
      <c r="K812" s="8"/>
      <c r="L812" s="8"/>
      <c r="M812" s="8"/>
      <c r="N812" s="8"/>
      <c r="O812" s="8"/>
      <c r="P812" s="8"/>
      <c r="Q812" s="8"/>
      <c r="R812" s="8"/>
      <c r="S812" s="8"/>
      <c r="T812" s="8"/>
      <c r="U812" s="8"/>
      <c r="V812" s="8"/>
      <c r="W812" s="8"/>
      <c r="X812" s="8"/>
      <c r="Y812" s="8"/>
      <c r="Z812" s="8"/>
    </row>
    <row r="813" spans="1:26" ht="12.75" customHeight="1" x14ac:dyDescent="0.15">
      <c r="A813" s="8"/>
      <c r="B813" s="83"/>
      <c r="C813" s="34"/>
      <c r="D813" s="89"/>
      <c r="E813" s="35"/>
      <c r="F813" s="35"/>
      <c r="G813" s="35"/>
      <c r="H813" s="8"/>
      <c r="I813" s="8"/>
      <c r="J813" s="8"/>
      <c r="K813" s="8"/>
      <c r="L813" s="8"/>
      <c r="M813" s="8"/>
      <c r="N813" s="8"/>
      <c r="O813" s="8"/>
      <c r="P813" s="8"/>
      <c r="Q813" s="8"/>
      <c r="R813" s="8"/>
      <c r="S813" s="8"/>
      <c r="T813" s="8"/>
      <c r="U813" s="8"/>
      <c r="V813" s="8"/>
      <c r="W813" s="8"/>
      <c r="X813" s="8"/>
      <c r="Y813" s="8"/>
      <c r="Z813" s="8"/>
    </row>
    <row r="814" spans="1:26" ht="12.75" customHeight="1" x14ac:dyDescent="0.15">
      <c r="A814" s="8"/>
      <c r="B814" s="83"/>
      <c r="C814" s="34"/>
      <c r="D814" s="89"/>
      <c r="E814" s="35"/>
      <c r="F814" s="35"/>
      <c r="G814" s="35"/>
      <c r="H814" s="8"/>
      <c r="I814" s="8"/>
      <c r="J814" s="8"/>
      <c r="K814" s="8"/>
      <c r="L814" s="8"/>
      <c r="M814" s="8"/>
      <c r="N814" s="8"/>
      <c r="O814" s="8"/>
      <c r="P814" s="8"/>
      <c r="Q814" s="8"/>
      <c r="R814" s="8"/>
      <c r="S814" s="8"/>
      <c r="T814" s="8"/>
      <c r="U814" s="8"/>
      <c r="V814" s="8"/>
      <c r="W814" s="8"/>
      <c r="X814" s="8"/>
      <c r="Y814" s="8"/>
      <c r="Z814" s="8"/>
    </row>
    <row r="815" spans="1:26" ht="12.75" customHeight="1" x14ac:dyDescent="0.15">
      <c r="A815" s="8"/>
      <c r="B815" s="83"/>
      <c r="C815" s="34"/>
      <c r="D815" s="89"/>
      <c r="E815" s="35"/>
      <c r="F815" s="35"/>
      <c r="G815" s="35"/>
      <c r="H815" s="8"/>
      <c r="I815" s="8"/>
      <c r="J815" s="8"/>
      <c r="K815" s="8"/>
      <c r="L815" s="8"/>
      <c r="M815" s="8"/>
      <c r="N815" s="8"/>
      <c r="O815" s="8"/>
      <c r="P815" s="8"/>
      <c r="Q815" s="8"/>
      <c r="R815" s="8"/>
      <c r="S815" s="8"/>
      <c r="T815" s="8"/>
      <c r="U815" s="8"/>
      <c r="V815" s="8"/>
      <c r="W815" s="8"/>
      <c r="X815" s="8"/>
      <c r="Y815" s="8"/>
      <c r="Z815" s="8"/>
    </row>
    <row r="816" spans="1:26" ht="12.75" customHeight="1" x14ac:dyDescent="0.15">
      <c r="A816" s="8"/>
      <c r="B816" s="83"/>
      <c r="C816" s="34"/>
      <c r="D816" s="89"/>
      <c r="E816" s="35"/>
      <c r="F816" s="35"/>
      <c r="G816" s="35"/>
      <c r="H816" s="8"/>
      <c r="I816" s="8"/>
      <c r="J816" s="8"/>
      <c r="K816" s="8"/>
      <c r="L816" s="8"/>
      <c r="M816" s="8"/>
      <c r="N816" s="8"/>
      <c r="O816" s="8"/>
      <c r="P816" s="8"/>
      <c r="Q816" s="8"/>
      <c r="R816" s="8"/>
      <c r="S816" s="8"/>
      <c r="T816" s="8"/>
      <c r="U816" s="8"/>
      <c r="V816" s="8"/>
      <c r="W816" s="8"/>
      <c r="X816" s="8"/>
      <c r="Y816" s="8"/>
      <c r="Z816" s="8"/>
    </row>
    <row r="817" spans="1:26" ht="12.75" customHeight="1" x14ac:dyDescent="0.15">
      <c r="A817" s="8"/>
      <c r="B817" s="83"/>
      <c r="C817" s="34"/>
      <c r="D817" s="89"/>
      <c r="E817" s="35"/>
      <c r="F817" s="35"/>
      <c r="G817" s="35"/>
      <c r="H817" s="8"/>
      <c r="I817" s="8"/>
      <c r="J817" s="8"/>
      <c r="K817" s="8"/>
      <c r="L817" s="8"/>
      <c r="M817" s="8"/>
      <c r="N817" s="8"/>
      <c r="O817" s="8"/>
      <c r="P817" s="8"/>
      <c r="Q817" s="8"/>
      <c r="R817" s="8"/>
      <c r="S817" s="8"/>
      <c r="T817" s="8"/>
      <c r="U817" s="8"/>
      <c r="V817" s="8"/>
      <c r="W817" s="8"/>
      <c r="X817" s="8"/>
      <c r="Y817" s="8"/>
      <c r="Z817" s="8"/>
    </row>
    <row r="818" spans="1:26" ht="12.75" customHeight="1" x14ac:dyDescent="0.15">
      <c r="A818" s="8"/>
      <c r="B818" s="83"/>
      <c r="C818" s="34"/>
      <c r="D818" s="89"/>
      <c r="E818" s="35"/>
      <c r="F818" s="35"/>
      <c r="G818" s="35"/>
      <c r="H818" s="8"/>
      <c r="I818" s="8"/>
      <c r="J818" s="8"/>
      <c r="K818" s="8"/>
      <c r="L818" s="8"/>
      <c r="M818" s="8"/>
      <c r="N818" s="8"/>
      <c r="O818" s="8"/>
      <c r="P818" s="8"/>
      <c r="Q818" s="8"/>
      <c r="R818" s="8"/>
      <c r="S818" s="8"/>
      <c r="T818" s="8"/>
      <c r="U818" s="8"/>
      <c r="V818" s="8"/>
      <c r="W818" s="8"/>
      <c r="X818" s="8"/>
      <c r="Y818" s="8"/>
      <c r="Z818" s="8"/>
    </row>
    <row r="819" spans="1:26" ht="12.75" customHeight="1" x14ac:dyDescent="0.15">
      <c r="A819" s="8"/>
      <c r="B819" s="83"/>
      <c r="C819" s="34"/>
      <c r="D819" s="89"/>
      <c r="E819" s="35"/>
      <c r="F819" s="35"/>
      <c r="G819" s="35"/>
      <c r="H819" s="8"/>
      <c r="I819" s="8"/>
      <c r="J819" s="8"/>
      <c r="K819" s="8"/>
      <c r="L819" s="8"/>
      <c r="M819" s="8"/>
      <c r="N819" s="8"/>
      <c r="O819" s="8"/>
      <c r="P819" s="8"/>
      <c r="Q819" s="8"/>
      <c r="R819" s="8"/>
      <c r="S819" s="8"/>
      <c r="T819" s="8"/>
      <c r="U819" s="8"/>
      <c r="V819" s="8"/>
      <c r="W819" s="8"/>
      <c r="X819" s="8"/>
      <c r="Y819" s="8"/>
      <c r="Z819" s="8"/>
    </row>
    <row r="820" spans="1:26" ht="12.75" customHeight="1" x14ac:dyDescent="0.15">
      <c r="A820" s="8"/>
      <c r="B820" s="83"/>
      <c r="C820" s="34"/>
      <c r="D820" s="89"/>
      <c r="E820" s="35"/>
      <c r="F820" s="35"/>
      <c r="G820" s="35"/>
      <c r="H820" s="8"/>
      <c r="I820" s="8"/>
      <c r="J820" s="8"/>
      <c r="K820" s="8"/>
      <c r="L820" s="8"/>
      <c r="M820" s="8"/>
      <c r="N820" s="8"/>
      <c r="O820" s="8"/>
      <c r="P820" s="8"/>
      <c r="Q820" s="8"/>
      <c r="R820" s="8"/>
      <c r="S820" s="8"/>
      <c r="T820" s="8"/>
      <c r="U820" s="8"/>
      <c r="V820" s="8"/>
      <c r="W820" s="8"/>
      <c r="X820" s="8"/>
      <c r="Y820" s="8"/>
      <c r="Z820" s="8"/>
    </row>
    <row r="821" spans="1:26" ht="12.75" customHeight="1" x14ac:dyDescent="0.15">
      <c r="A821" s="8"/>
      <c r="B821" s="83"/>
      <c r="C821" s="34"/>
      <c r="D821" s="89"/>
      <c r="E821" s="35"/>
      <c r="F821" s="35"/>
      <c r="G821" s="35"/>
      <c r="H821" s="8"/>
      <c r="I821" s="8"/>
      <c r="J821" s="8"/>
      <c r="K821" s="8"/>
      <c r="L821" s="8"/>
      <c r="M821" s="8"/>
      <c r="N821" s="8"/>
      <c r="O821" s="8"/>
      <c r="P821" s="8"/>
      <c r="Q821" s="8"/>
      <c r="R821" s="8"/>
      <c r="S821" s="8"/>
      <c r="T821" s="8"/>
      <c r="U821" s="8"/>
      <c r="V821" s="8"/>
      <c r="W821" s="8"/>
      <c r="X821" s="8"/>
      <c r="Y821" s="8"/>
      <c r="Z821" s="8"/>
    </row>
    <row r="822" spans="1:26" ht="12.75" customHeight="1" x14ac:dyDescent="0.15">
      <c r="A822" s="8"/>
      <c r="B822" s="83"/>
      <c r="C822" s="34"/>
      <c r="D822" s="89"/>
      <c r="E822" s="35"/>
      <c r="F822" s="35"/>
      <c r="G822" s="35"/>
      <c r="H822" s="8"/>
      <c r="I822" s="8"/>
      <c r="J822" s="8"/>
      <c r="K822" s="8"/>
      <c r="L822" s="8"/>
      <c r="M822" s="8"/>
      <c r="N822" s="8"/>
      <c r="O822" s="8"/>
      <c r="P822" s="8"/>
      <c r="Q822" s="8"/>
      <c r="R822" s="8"/>
      <c r="S822" s="8"/>
      <c r="T822" s="8"/>
      <c r="U822" s="8"/>
      <c r="V822" s="8"/>
      <c r="W822" s="8"/>
      <c r="X822" s="8"/>
      <c r="Y822" s="8"/>
      <c r="Z822" s="8"/>
    </row>
    <row r="823" spans="1:26" ht="12.75" customHeight="1" x14ac:dyDescent="0.15">
      <c r="A823" s="8"/>
      <c r="B823" s="83"/>
      <c r="C823" s="34"/>
      <c r="D823" s="89"/>
      <c r="E823" s="35"/>
      <c r="F823" s="35"/>
      <c r="G823" s="35"/>
      <c r="H823" s="8"/>
      <c r="I823" s="8"/>
      <c r="J823" s="8"/>
      <c r="K823" s="8"/>
      <c r="L823" s="8"/>
      <c r="M823" s="8"/>
      <c r="N823" s="8"/>
      <c r="O823" s="8"/>
      <c r="P823" s="8"/>
      <c r="Q823" s="8"/>
      <c r="R823" s="8"/>
      <c r="S823" s="8"/>
      <c r="T823" s="8"/>
      <c r="U823" s="8"/>
      <c r="V823" s="8"/>
      <c r="W823" s="8"/>
      <c r="X823" s="8"/>
      <c r="Y823" s="8"/>
      <c r="Z823" s="8"/>
    </row>
    <row r="824" spans="1:26" ht="12.75" customHeight="1" x14ac:dyDescent="0.15">
      <c r="A824" s="8"/>
      <c r="B824" s="83"/>
      <c r="C824" s="34"/>
      <c r="D824" s="89"/>
      <c r="E824" s="35"/>
      <c r="F824" s="35"/>
      <c r="G824" s="35"/>
      <c r="H824" s="8"/>
      <c r="I824" s="8"/>
      <c r="J824" s="8"/>
      <c r="K824" s="8"/>
      <c r="L824" s="8"/>
      <c r="M824" s="8"/>
      <c r="N824" s="8"/>
      <c r="O824" s="8"/>
      <c r="P824" s="8"/>
      <c r="Q824" s="8"/>
      <c r="R824" s="8"/>
      <c r="S824" s="8"/>
      <c r="T824" s="8"/>
      <c r="U824" s="8"/>
      <c r="V824" s="8"/>
      <c r="W824" s="8"/>
      <c r="X824" s="8"/>
      <c r="Y824" s="8"/>
      <c r="Z824" s="8"/>
    </row>
    <row r="825" spans="1:26" ht="12.75" customHeight="1" x14ac:dyDescent="0.15">
      <c r="A825" s="8"/>
      <c r="B825" s="83"/>
      <c r="C825" s="34"/>
      <c r="D825" s="89"/>
      <c r="E825" s="35"/>
      <c r="F825" s="35"/>
      <c r="G825" s="35"/>
      <c r="H825" s="8"/>
      <c r="I825" s="8"/>
      <c r="J825" s="8"/>
      <c r="K825" s="8"/>
      <c r="L825" s="8"/>
      <c r="M825" s="8"/>
      <c r="N825" s="8"/>
      <c r="O825" s="8"/>
      <c r="P825" s="8"/>
      <c r="Q825" s="8"/>
      <c r="R825" s="8"/>
      <c r="S825" s="8"/>
      <c r="T825" s="8"/>
      <c r="U825" s="8"/>
      <c r="V825" s="8"/>
      <c r="W825" s="8"/>
      <c r="X825" s="8"/>
      <c r="Y825" s="8"/>
      <c r="Z825" s="8"/>
    </row>
    <row r="826" spans="1:26" ht="12.75" customHeight="1" x14ac:dyDescent="0.15">
      <c r="A826" s="8"/>
      <c r="B826" s="83"/>
      <c r="C826" s="34"/>
      <c r="D826" s="89"/>
      <c r="E826" s="35"/>
      <c r="F826" s="35"/>
      <c r="G826" s="35"/>
      <c r="H826" s="8"/>
      <c r="I826" s="8"/>
      <c r="J826" s="8"/>
      <c r="K826" s="8"/>
      <c r="L826" s="8"/>
      <c r="M826" s="8"/>
      <c r="N826" s="8"/>
      <c r="O826" s="8"/>
      <c r="P826" s="8"/>
      <c r="Q826" s="8"/>
      <c r="R826" s="8"/>
      <c r="S826" s="8"/>
      <c r="T826" s="8"/>
      <c r="U826" s="8"/>
      <c r="V826" s="8"/>
      <c r="W826" s="8"/>
      <c r="X826" s="8"/>
      <c r="Y826" s="8"/>
      <c r="Z826" s="8"/>
    </row>
    <row r="827" spans="1:26" ht="12.75" customHeight="1" x14ac:dyDescent="0.15">
      <c r="A827" s="8"/>
      <c r="B827" s="83"/>
      <c r="C827" s="34"/>
      <c r="D827" s="89"/>
      <c r="E827" s="35"/>
      <c r="F827" s="35"/>
      <c r="G827" s="35"/>
      <c r="H827" s="8"/>
      <c r="I827" s="8"/>
      <c r="J827" s="8"/>
      <c r="K827" s="8"/>
      <c r="L827" s="8"/>
      <c r="M827" s="8"/>
      <c r="N827" s="8"/>
      <c r="O827" s="8"/>
      <c r="P827" s="8"/>
      <c r="Q827" s="8"/>
      <c r="R827" s="8"/>
      <c r="S827" s="8"/>
      <c r="T827" s="8"/>
      <c r="U827" s="8"/>
      <c r="V827" s="8"/>
      <c r="W827" s="8"/>
      <c r="X827" s="8"/>
      <c r="Y827" s="8"/>
      <c r="Z827" s="8"/>
    </row>
    <row r="828" spans="1:26" ht="12.75" customHeight="1" x14ac:dyDescent="0.15">
      <c r="A828" s="8"/>
      <c r="B828" s="83"/>
      <c r="C828" s="34"/>
      <c r="D828" s="89"/>
      <c r="E828" s="35"/>
      <c r="F828" s="35"/>
      <c r="G828" s="35"/>
      <c r="H828" s="8"/>
      <c r="I828" s="8"/>
      <c r="J828" s="8"/>
      <c r="K828" s="8"/>
      <c r="L828" s="8"/>
      <c r="M828" s="8"/>
      <c r="N828" s="8"/>
      <c r="O828" s="8"/>
      <c r="P828" s="8"/>
      <c r="Q828" s="8"/>
      <c r="R828" s="8"/>
      <c r="S828" s="8"/>
      <c r="T828" s="8"/>
      <c r="U828" s="8"/>
      <c r="V828" s="8"/>
      <c r="W828" s="8"/>
      <c r="X828" s="8"/>
      <c r="Y828" s="8"/>
      <c r="Z828" s="8"/>
    </row>
    <row r="829" spans="1:26" ht="12.75" customHeight="1" x14ac:dyDescent="0.15">
      <c r="A829" s="8"/>
      <c r="B829" s="83"/>
      <c r="C829" s="34"/>
      <c r="D829" s="89"/>
      <c r="E829" s="35"/>
      <c r="F829" s="35"/>
      <c r="G829" s="35"/>
      <c r="H829" s="8"/>
      <c r="I829" s="8"/>
      <c r="J829" s="8"/>
      <c r="K829" s="8"/>
      <c r="L829" s="8"/>
      <c r="M829" s="8"/>
      <c r="N829" s="8"/>
      <c r="O829" s="8"/>
      <c r="P829" s="8"/>
      <c r="Q829" s="8"/>
      <c r="R829" s="8"/>
      <c r="S829" s="8"/>
      <c r="T829" s="8"/>
      <c r="U829" s="8"/>
      <c r="V829" s="8"/>
      <c r="W829" s="8"/>
      <c r="X829" s="8"/>
      <c r="Y829" s="8"/>
      <c r="Z829" s="8"/>
    </row>
    <row r="830" spans="1:26" ht="12.75" customHeight="1" x14ac:dyDescent="0.15">
      <c r="A830" s="8"/>
      <c r="B830" s="83"/>
      <c r="C830" s="34"/>
      <c r="D830" s="89"/>
      <c r="E830" s="35"/>
      <c r="F830" s="35"/>
      <c r="G830" s="35"/>
      <c r="H830" s="8"/>
      <c r="I830" s="8"/>
      <c r="J830" s="8"/>
      <c r="K830" s="8"/>
      <c r="L830" s="8"/>
      <c r="M830" s="8"/>
      <c r="N830" s="8"/>
      <c r="O830" s="8"/>
      <c r="P830" s="8"/>
      <c r="Q830" s="8"/>
      <c r="R830" s="8"/>
      <c r="S830" s="8"/>
      <c r="T830" s="8"/>
      <c r="U830" s="8"/>
      <c r="V830" s="8"/>
      <c r="W830" s="8"/>
      <c r="X830" s="8"/>
      <c r="Y830" s="8"/>
      <c r="Z830" s="8"/>
    </row>
    <row r="831" spans="1:26" ht="12.75" customHeight="1" x14ac:dyDescent="0.15">
      <c r="A831" s="8"/>
      <c r="B831" s="83"/>
      <c r="C831" s="34"/>
      <c r="D831" s="89"/>
      <c r="E831" s="35"/>
      <c r="F831" s="35"/>
      <c r="G831" s="35"/>
      <c r="H831" s="8"/>
      <c r="I831" s="8"/>
      <c r="J831" s="8"/>
      <c r="K831" s="8"/>
      <c r="L831" s="8"/>
      <c r="M831" s="8"/>
      <c r="N831" s="8"/>
      <c r="O831" s="8"/>
      <c r="P831" s="8"/>
      <c r="Q831" s="8"/>
      <c r="R831" s="8"/>
      <c r="S831" s="8"/>
      <c r="T831" s="8"/>
      <c r="U831" s="8"/>
      <c r="V831" s="8"/>
      <c r="W831" s="8"/>
      <c r="X831" s="8"/>
      <c r="Y831" s="8"/>
      <c r="Z831" s="8"/>
    </row>
    <row r="832" spans="1:26" ht="12.75" customHeight="1" x14ac:dyDescent="0.15">
      <c r="A832" s="8"/>
      <c r="B832" s="83"/>
      <c r="C832" s="34"/>
      <c r="D832" s="89"/>
      <c r="E832" s="35"/>
      <c r="F832" s="35"/>
      <c r="G832" s="35"/>
      <c r="H832" s="8"/>
      <c r="I832" s="8"/>
      <c r="J832" s="8"/>
      <c r="K832" s="8"/>
      <c r="L832" s="8"/>
      <c r="M832" s="8"/>
      <c r="N832" s="8"/>
      <c r="O832" s="8"/>
      <c r="P832" s="8"/>
      <c r="Q832" s="8"/>
      <c r="R832" s="8"/>
      <c r="S832" s="8"/>
      <c r="T832" s="8"/>
      <c r="U832" s="8"/>
      <c r="V832" s="8"/>
      <c r="W832" s="8"/>
      <c r="X832" s="8"/>
      <c r="Y832" s="8"/>
      <c r="Z832" s="8"/>
    </row>
    <row r="833" spans="1:26" ht="12.75" customHeight="1" x14ac:dyDescent="0.15">
      <c r="A833" s="8"/>
      <c r="B833" s="83"/>
      <c r="C833" s="34"/>
      <c r="D833" s="89"/>
      <c r="E833" s="35"/>
      <c r="F833" s="35"/>
      <c r="G833" s="35"/>
      <c r="H833" s="8"/>
      <c r="I833" s="8"/>
      <c r="J833" s="8"/>
      <c r="K833" s="8"/>
      <c r="L833" s="8"/>
      <c r="M833" s="8"/>
      <c r="N833" s="8"/>
      <c r="O833" s="8"/>
      <c r="P833" s="8"/>
      <c r="Q833" s="8"/>
      <c r="R833" s="8"/>
      <c r="S833" s="8"/>
      <c r="T833" s="8"/>
      <c r="U833" s="8"/>
      <c r="V833" s="8"/>
      <c r="W833" s="8"/>
      <c r="X833" s="8"/>
      <c r="Y833" s="8"/>
      <c r="Z833" s="8"/>
    </row>
    <row r="834" spans="1:26" ht="12.75" customHeight="1" x14ac:dyDescent="0.15">
      <c r="A834" s="8"/>
      <c r="B834" s="83"/>
      <c r="C834" s="34"/>
      <c r="D834" s="89"/>
      <c r="E834" s="35"/>
      <c r="F834" s="35"/>
      <c r="G834" s="35"/>
      <c r="H834" s="8"/>
      <c r="I834" s="8"/>
      <c r="J834" s="8"/>
      <c r="K834" s="8"/>
      <c r="L834" s="8"/>
      <c r="M834" s="8"/>
      <c r="N834" s="8"/>
      <c r="O834" s="8"/>
      <c r="P834" s="8"/>
      <c r="Q834" s="8"/>
      <c r="R834" s="8"/>
      <c r="S834" s="8"/>
      <c r="T834" s="8"/>
      <c r="U834" s="8"/>
      <c r="V834" s="8"/>
      <c r="W834" s="8"/>
      <c r="X834" s="8"/>
      <c r="Y834" s="8"/>
      <c r="Z834" s="8"/>
    </row>
    <row r="835" spans="1:26" ht="12.75" customHeight="1" x14ac:dyDescent="0.15">
      <c r="A835" s="8"/>
      <c r="B835" s="83"/>
      <c r="C835" s="34"/>
      <c r="D835" s="89"/>
      <c r="E835" s="35"/>
      <c r="F835" s="35"/>
      <c r="G835" s="35"/>
      <c r="H835" s="8"/>
      <c r="I835" s="8"/>
      <c r="J835" s="8"/>
      <c r="K835" s="8"/>
      <c r="L835" s="8"/>
      <c r="M835" s="8"/>
      <c r="N835" s="8"/>
      <c r="O835" s="8"/>
      <c r="P835" s="8"/>
      <c r="Q835" s="8"/>
      <c r="R835" s="8"/>
      <c r="S835" s="8"/>
      <c r="T835" s="8"/>
      <c r="U835" s="8"/>
      <c r="V835" s="8"/>
      <c r="W835" s="8"/>
      <c r="X835" s="8"/>
      <c r="Y835" s="8"/>
      <c r="Z835" s="8"/>
    </row>
    <row r="836" spans="1:26" ht="12.75" customHeight="1" x14ac:dyDescent="0.15">
      <c r="A836" s="8"/>
      <c r="B836" s="83"/>
      <c r="C836" s="34"/>
      <c r="D836" s="89"/>
      <c r="E836" s="35"/>
      <c r="F836" s="35"/>
      <c r="G836" s="35"/>
      <c r="H836" s="8"/>
      <c r="I836" s="8"/>
      <c r="J836" s="8"/>
      <c r="K836" s="8"/>
      <c r="L836" s="8"/>
      <c r="M836" s="8"/>
      <c r="N836" s="8"/>
      <c r="O836" s="8"/>
      <c r="P836" s="8"/>
      <c r="Q836" s="8"/>
      <c r="R836" s="8"/>
      <c r="S836" s="8"/>
      <c r="T836" s="8"/>
      <c r="U836" s="8"/>
      <c r="V836" s="8"/>
      <c r="W836" s="8"/>
      <c r="X836" s="8"/>
      <c r="Y836" s="8"/>
      <c r="Z836" s="8"/>
    </row>
    <row r="837" spans="1:26" ht="12.75" customHeight="1" x14ac:dyDescent="0.15">
      <c r="A837" s="8"/>
      <c r="B837" s="83"/>
      <c r="C837" s="34"/>
      <c r="D837" s="89"/>
      <c r="E837" s="35"/>
      <c r="F837" s="35"/>
      <c r="G837" s="35"/>
      <c r="H837" s="8"/>
      <c r="I837" s="8"/>
      <c r="J837" s="8"/>
      <c r="K837" s="8"/>
      <c r="L837" s="8"/>
      <c r="M837" s="8"/>
      <c r="N837" s="8"/>
      <c r="O837" s="8"/>
      <c r="P837" s="8"/>
      <c r="Q837" s="8"/>
      <c r="R837" s="8"/>
      <c r="S837" s="8"/>
      <c r="T837" s="8"/>
      <c r="U837" s="8"/>
      <c r="V837" s="8"/>
      <c r="W837" s="8"/>
      <c r="X837" s="8"/>
      <c r="Y837" s="8"/>
      <c r="Z837" s="8"/>
    </row>
    <row r="838" spans="1:26" ht="12.75" customHeight="1" x14ac:dyDescent="0.15">
      <c r="A838" s="8"/>
      <c r="B838" s="83"/>
      <c r="C838" s="34"/>
      <c r="D838" s="89"/>
      <c r="E838" s="35"/>
      <c r="F838" s="35"/>
      <c r="G838" s="35"/>
      <c r="H838" s="8"/>
      <c r="I838" s="8"/>
      <c r="J838" s="8"/>
      <c r="K838" s="8"/>
      <c r="L838" s="8"/>
      <c r="M838" s="8"/>
      <c r="N838" s="8"/>
      <c r="O838" s="8"/>
      <c r="P838" s="8"/>
      <c r="Q838" s="8"/>
      <c r="R838" s="8"/>
      <c r="S838" s="8"/>
      <c r="T838" s="8"/>
      <c r="U838" s="8"/>
      <c r="V838" s="8"/>
      <c r="W838" s="8"/>
      <c r="X838" s="8"/>
      <c r="Y838" s="8"/>
      <c r="Z838" s="8"/>
    </row>
    <row r="839" spans="1:26" ht="12.75" customHeight="1" x14ac:dyDescent="0.15">
      <c r="A839" s="8"/>
      <c r="B839" s="83"/>
      <c r="C839" s="34"/>
      <c r="D839" s="89"/>
      <c r="E839" s="35"/>
      <c r="F839" s="35"/>
      <c r="G839" s="35"/>
      <c r="H839" s="8"/>
      <c r="I839" s="8"/>
      <c r="J839" s="8"/>
      <c r="K839" s="8"/>
      <c r="L839" s="8"/>
      <c r="M839" s="8"/>
      <c r="N839" s="8"/>
      <c r="O839" s="8"/>
      <c r="P839" s="8"/>
      <c r="Q839" s="8"/>
      <c r="R839" s="8"/>
      <c r="S839" s="8"/>
      <c r="T839" s="8"/>
      <c r="U839" s="8"/>
      <c r="V839" s="8"/>
      <c r="W839" s="8"/>
      <c r="X839" s="8"/>
      <c r="Y839" s="8"/>
      <c r="Z839" s="8"/>
    </row>
    <row r="840" spans="1:26" ht="12.75" customHeight="1" x14ac:dyDescent="0.15">
      <c r="A840" s="8"/>
      <c r="B840" s="83"/>
      <c r="C840" s="34"/>
      <c r="D840" s="89"/>
      <c r="E840" s="35"/>
      <c r="F840" s="35"/>
      <c r="G840" s="35"/>
      <c r="H840" s="8"/>
      <c r="I840" s="8"/>
      <c r="J840" s="8"/>
      <c r="K840" s="8"/>
      <c r="L840" s="8"/>
      <c r="M840" s="8"/>
      <c r="N840" s="8"/>
      <c r="O840" s="8"/>
      <c r="P840" s="8"/>
      <c r="Q840" s="8"/>
      <c r="R840" s="8"/>
      <c r="S840" s="8"/>
      <c r="T840" s="8"/>
      <c r="U840" s="8"/>
      <c r="V840" s="8"/>
      <c r="W840" s="8"/>
      <c r="X840" s="8"/>
      <c r="Y840" s="8"/>
      <c r="Z840" s="8"/>
    </row>
    <row r="841" spans="1:26" ht="12.75" customHeight="1" x14ac:dyDescent="0.15">
      <c r="A841" s="8"/>
      <c r="B841" s="83"/>
      <c r="C841" s="34"/>
      <c r="D841" s="89"/>
      <c r="E841" s="35"/>
      <c r="F841" s="35"/>
      <c r="G841" s="35"/>
      <c r="H841" s="8"/>
      <c r="I841" s="8"/>
      <c r="J841" s="8"/>
      <c r="K841" s="8"/>
      <c r="L841" s="8"/>
      <c r="M841" s="8"/>
      <c r="N841" s="8"/>
      <c r="O841" s="8"/>
      <c r="P841" s="8"/>
      <c r="Q841" s="8"/>
      <c r="R841" s="8"/>
      <c r="S841" s="8"/>
      <c r="T841" s="8"/>
      <c r="U841" s="8"/>
      <c r="V841" s="8"/>
      <c r="W841" s="8"/>
      <c r="X841" s="8"/>
      <c r="Y841" s="8"/>
      <c r="Z841" s="8"/>
    </row>
    <row r="842" spans="1:26" ht="12.75" customHeight="1" x14ac:dyDescent="0.15">
      <c r="A842" s="8"/>
      <c r="B842" s="83"/>
      <c r="C842" s="34"/>
      <c r="D842" s="89"/>
      <c r="E842" s="35"/>
      <c r="F842" s="35"/>
      <c r="G842" s="35"/>
      <c r="H842" s="8"/>
      <c r="I842" s="8"/>
      <c r="J842" s="8"/>
      <c r="K842" s="8"/>
      <c r="L842" s="8"/>
      <c r="M842" s="8"/>
      <c r="N842" s="8"/>
      <c r="O842" s="8"/>
      <c r="P842" s="8"/>
      <c r="Q842" s="8"/>
      <c r="R842" s="8"/>
      <c r="S842" s="8"/>
      <c r="T842" s="8"/>
      <c r="U842" s="8"/>
      <c r="V842" s="8"/>
      <c r="W842" s="8"/>
      <c r="X842" s="8"/>
      <c r="Y842" s="8"/>
      <c r="Z842" s="8"/>
    </row>
    <row r="843" spans="1:26" ht="12.75" customHeight="1" x14ac:dyDescent="0.15">
      <c r="A843" s="8"/>
      <c r="B843" s="83"/>
      <c r="C843" s="34"/>
      <c r="D843" s="89"/>
      <c r="E843" s="35"/>
      <c r="F843" s="35"/>
      <c r="G843" s="35"/>
      <c r="H843" s="8"/>
      <c r="I843" s="8"/>
      <c r="J843" s="8"/>
      <c r="K843" s="8"/>
      <c r="L843" s="8"/>
      <c r="M843" s="8"/>
      <c r="N843" s="8"/>
      <c r="O843" s="8"/>
      <c r="P843" s="8"/>
      <c r="Q843" s="8"/>
      <c r="R843" s="8"/>
      <c r="S843" s="8"/>
      <c r="T843" s="8"/>
      <c r="U843" s="8"/>
      <c r="V843" s="8"/>
      <c r="W843" s="8"/>
      <c r="X843" s="8"/>
      <c r="Y843" s="8"/>
      <c r="Z843" s="8"/>
    </row>
    <row r="844" spans="1:26" ht="12.75" customHeight="1" x14ac:dyDescent="0.15">
      <c r="A844" s="8"/>
      <c r="B844" s="83"/>
      <c r="C844" s="34"/>
      <c r="D844" s="89"/>
      <c r="E844" s="35"/>
      <c r="F844" s="35"/>
      <c r="G844" s="35"/>
      <c r="H844" s="8"/>
      <c r="I844" s="8"/>
      <c r="J844" s="8"/>
      <c r="K844" s="8"/>
      <c r="L844" s="8"/>
      <c r="M844" s="8"/>
      <c r="N844" s="8"/>
      <c r="O844" s="8"/>
      <c r="P844" s="8"/>
      <c r="Q844" s="8"/>
      <c r="R844" s="8"/>
      <c r="S844" s="8"/>
      <c r="T844" s="8"/>
      <c r="U844" s="8"/>
      <c r="V844" s="8"/>
      <c r="W844" s="8"/>
      <c r="X844" s="8"/>
      <c r="Y844" s="8"/>
      <c r="Z844" s="8"/>
    </row>
    <row r="845" spans="1:26" ht="12.75" customHeight="1" x14ac:dyDescent="0.15">
      <c r="A845" s="8"/>
      <c r="B845" s="83"/>
      <c r="C845" s="34"/>
      <c r="D845" s="89"/>
      <c r="E845" s="35"/>
      <c r="F845" s="35"/>
      <c r="G845" s="35"/>
      <c r="H845" s="8"/>
      <c r="I845" s="8"/>
      <c r="J845" s="8"/>
      <c r="K845" s="8"/>
      <c r="L845" s="8"/>
      <c r="M845" s="8"/>
      <c r="N845" s="8"/>
      <c r="O845" s="8"/>
      <c r="P845" s="8"/>
      <c r="Q845" s="8"/>
      <c r="R845" s="8"/>
      <c r="S845" s="8"/>
      <c r="T845" s="8"/>
      <c r="U845" s="8"/>
      <c r="V845" s="8"/>
      <c r="W845" s="8"/>
      <c r="X845" s="8"/>
      <c r="Y845" s="8"/>
      <c r="Z845" s="8"/>
    </row>
    <row r="846" spans="1:26" ht="12.75" customHeight="1" x14ac:dyDescent="0.15">
      <c r="A846" s="8"/>
      <c r="B846" s="83"/>
      <c r="C846" s="34"/>
      <c r="D846" s="89"/>
      <c r="E846" s="35"/>
      <c r="F846" s="35"/>
      <c r="G846" s="35"/>
      <c r="H846" s="8"/>
      <c r="I846" s="8"/>
      <c r="J846" s="8"/>
      <c r="K846" s="8"/>
      <c r="L846" s="8"/>
      <c r="M846" s="8"/>
      <c r="N846" s="8"/>
      <c r="O846" s="8"/>
      <c r="P846" s="8"/>
      <c r="Q846" s="8"/>
      <c r="R846" s="8"/>
      <c r="S846" s="8"/>
      <c r="T846" s="8"/>
      <c r="U846" s="8"/>
      <c r="V846" s="8"/>
      <c r="W846" s="8"/>
      <c r="X846" s="8"/>
      <c r="Y846" s="8"/>
      <c r="Z846" s="8"/>
    </row>
    <row r="847" spans="1:26" ht="12.75" customHeight="1" x14ac:dyDescent="0.15">
      <c r="A847" s="8"/>
      <c r="B847" s="83"/>
      <c r="C847" s="34"/>
      <c r="D847" s="89"/>
      <c r="E847" s="35"/>
      <c r="F847" s="35"/>
      <c r="G847" s="35"/>
      <c r="H847" s="8"/>
      <c r="I847" s="8"/>
      <c r="J847" s="8"/>
      <c r="K847" s="8"/>
      <c r="L847" s="8"/>
      <c r="M847" s="8"/>
      <c r="N847" s="8"/>
      <c r="O847" s="8"/>
      <c r="P847" s="8"/>
      <c r="Q847" s="8"/>
      <c r="R847" s="8"/>
      <c r="S847" s="8"/>
      <c r="T847" s="8"/>
      <c r="U847" s="8"/>
      <c r="V847" s="8"/>
      <c r="W847" s="8"/>
      <c r="X847" s="8"/>
      <c r="Y847" s="8"/>
      <c r="Z847" s="8"/>
    </row>
    <row r="848" spans="1:26" ht="12.75" customHeight="1" x14ac:dyDescent="0.15">
      <c r="A848" s="8"/>
      <c r="B848" s="83"/>
      <c r="C848" s="34"/>
      <c r="D848" s="89"/>
      <c r="E848" s="35"/>
      <c r="F848" s="35"/>
      <c r="G848" s="35"/>
      <c r="H848" s="8"/>
      <c r="I848" s="8"/>
      <c r="J848" s="8"/>
      <c r="K848" s="8"/>
      <c r="L848" s="8"/>
      <c r="M848" s="8"/>
      <c r="N848" s="8"/>
      <c r="O848" s="8"/>
      <c r="P848" s="8"/>
      <c r="Q848" s="8"/>
      <c r="R848" s="8"/>
      <c r="S848" s="8"/>
      <c r="T848" s="8"/>
      <c r="U848" s="8"/>
      <c r="V848" s="8"/>
      <c r="W848" s="8"/>
      <c r="X848" s="8"/>
      <c r="Y848" s="8"/>
      <c r="Z848" s="8"/>
    </row>
    <row r="849" spans="1:26" ht="12.75" customHeight="1" x14ac:dyDescent="0.15">
      <c r="A849" s="8"/>
      <c r="B849" s="83"/>
      <c r="C849" s="34"/>
      <c r="D849" s="89"/>
      <c r="E849" s="35"/>
      <c r="F849" s="35"/>
      <c r="G849" s="35"/>
      <c r="H849" s="8"/>
      <c r="I849" s="8"/>
      <c r="J849" s="8"/>
      <c r="K849" s="8"/>
      <c r="L849" s="8"/>
      <c r="M849" s="8"/>
      <c r="N849" s="8"/>
      <c r="O849" s="8"/>
      <c r="P849" s="8"/>
      <c r="Q849" s="8"/>
      <c r="R849" s="8"/>
      <c r="S849" s="8"/>
      <c r="T849" s="8"/>
      <c r="U849" s="8"/>
      <c r="V849" s="8"/>
      <c r="W849" s="8"/>
      <c r="X849" s="8"/>
      <c r="Y849" s="8"/>
      <c r="Z849" s="8"/>
    </row>
    <row r="850" spans="1:26" ht="12.75" customHeight="1" x14ac:dyDescent="0.15">
      <c r="A850" s="8"/>
      <c r="B850" s="83"/>
      <c r="C850" s="34"/>
      <c r="D850" s="89"/>
      <c r="E850" s="35"/>
      <c r="F850" s="35"/>
      <c r="G850" s="35"/>
      <c r="H850" s="8"/>
      <c r="I850" s="8"/>
      <c r="J850" s="8"/>
      <c r="K850" s="8"/>
      <c r="L850" s="8"/>
      <c r="M850" s="8"/>
      <c r="N850" s="8"/>
      <c r="O850" s="8"/>
      <c r="P850" s="8"/>
      <c r="Q850" s="8"/>
      <c r="R850" s="8"/>
      <c r="S850" s="8"/>
      <c r="T850" s="8"/>
      <c r="U850" s="8"/>
      <c r="V850" s="8"/>
      <c r="W850" s="8"/>
      <c r="X850" s="8"/>
      <c r="Y850" s="8"/>
      <c r="Z850" s="8"/>
    </row>
    <row r="851" spans="1:26" ht="12.75" customHeight="1" x14ac:dyDescent="0.15">
      <c r="A851" s="8"/>
      <c r="B851" s="83"/>
      <c r="C851" s="34"/>
      <c r="D851" s="89"/>
      <c r="E851" s="35"/>
      <c r="F851" s="35"/>
      <c r="G851" s="35"/>
      <c r="H851" s="8"/>
      <c r="I851" s="8"/>
      <c r="J851" s="8"/>
      <c r="K851" s="8"/>
      <c r="L851" s="8"/>
      <c r="M851" s="8"/>
      <c r="N851" s="8"/>
      <c r="O851" s="8"/>
      <c r="P851" s="8"/>
      <c r="Q851" s="8"/>
      <c r="R851" s="8"/>
      <c r="S851" s="8"/>
      <c r="T851" s="8"/>
      <c r="U851" s="8"/>
      <c r="V851" s="8"/>
      <c r="W851" s="8"/>
      <c r="X851" s="8"/>
      <c r="Y851" s="8"/>
      <c r="Z851" s="8"/>
    </row>
    <row r="852" spans="1:26" ht="12.75" customHeight="1" x14ac:dyDescent="0.15">
      <c r="A852" s="8"/>
      <c r="B852" s="83"/>
      <c r="C852" s="34"/>
      <c r="D852" s="89"/>
      <c r="E852" s="35"/>
      <c r="F852" s="35"/>
      <c r="G852" s="35"/>
      <c r="H852" s="8"/>
      <c r="I852" s="8"/>
      <c r="J852" s="8"/>
      <c r="K852" s="8"/>
      <c r="L852" s="8"/>
      <c r="M852" s="8"/>
      <c r="N852" s="8"/>
      <c r="O852" s="8"/>
      <c r="P852" s="8"/>
      <c r="Q852" s="8"/>
      <c r="R852" s="8"/>
      <c r="S852" s="8"/>
      <c r="T852" s="8"/>
      <c r="U852" s="8"/>
      <c r="V852" s="8"/>
      <c r="W852" s="8"/>
      <c r="X852" s="8"/>
      <c r="Y852" s="8"/>
      <c r="Z852" s="8"/>
    </row>
    <row r="853" spans="1:26" ht="12.75" customHeight="1" x14ac:dyDescent="0.15">
      <c r="A853" s="8"/>
      <c r="B853" s="83"/>
      <c r="C853" s="34"/>
      <c r="D853" s="89"/>
      <c r="E853" s="35"/>
      <c r="F853" s="35"/>
      <c r="G853" s="35"/>
      <c r="H853" s="8"/>
      <c r="I853" s="8"/>
      <c r="J853" s="8"/>
      <c r="K853" s="8"/>
      <c r="L853" s="8"/>
      <c r="M853" s="8"/>
      <c r="N853" s="8"/>
      <c r="O853" s="8"/>
      <c r="P853" s="8"/>
      <c r="Q853" s="8"/>
      <c r="R853" s="8"/>
      <c r="S853" s="8"/>
      <c r="T853" s="8"/>
      <c r="U853" s="8"/>
      <c r="V853" s="8"/>
      <c r="W853" s="8"/>
      <c r="X853" s="8"/>
      <c r="Y853" s="8"/>
      <c r="Z853" s="8"/>
    </row>
    <row r="854" spans="1:26" ht="12.75" customHeight="1" x14ac:dyDescent="0.15">
      <c r="A854" s="8"/>
      <c r="B854" s="83"/>
      <c r="C854" s="34"/>
      <c r="D854" s="89"/>
      <c r="E854" s="35"/>
      <c r="F854" s="35"/>
      <c r="G854" s="35"/>
      <c r="H854" s="8"/>
      <c r="I854" s="8"/>
      <c r="J854" s="8"/>
      <c r="K854" s="8"/>
      <c r="L854" s="8"/>
      <c r="M854" s="8"/>
      <c r="N854" s="8"/>
      <c r="O854" s="8"/>
      <c r="P854" s="8"/>
      <c r="Q854" s="8"/>
      <c r="R854" s="8"/>
      <c r="S854" s="8"/>
      <c r="T854" s="8"/>
      <c r="U854" s="8"/>
      <c r="V854" s="8"/>
      <c r="W854" s="8"/>
      <c r="X854" s="8"/>
      <c r="Y854" s="8"/>
      <c r="Z854" s="8"/>
    </row>
    <row r="855" spans="1:26" ht="12.75" customHeight="1" x14ac:dyDescent="0.15">
      <c r="A855" s="8"/>
      <c r="B855" s="83"/>
      <c r="C855" s="34"/>
      <c r="D855" s="89"/>
      <c r="E855" s="35"/>
      <c r="F855" s="35"/>
      <c r="G855" s="35"/>
      <c r="H855" s="8"/>
      <c r="I855" s="8"/>
      <c r="J855" s="8"/>
      <c r="K855" s="8"/>
      <c r="L855" s="8"/>
      <c r="M855" s="8"/>
      <c r="N855" s="8"/>
      <c r="O855" s="8"/>
      <c r="P855" s="8"/>
      <c r="Q855" s="8"/>
      <c r="R855" s="8"/>
      <c r="S855" s="8"/>
      <c r="T855" s="8"/>
      <c r="U855" s="8"/>
      <c r="V855" s="8"/>
      <c r="W855" s="8"/>
      <c r="X855" s="8"/>
      <c r="Y855" s="8"/>
      <c r="Z855" s="8"/>
    </row>
    <row r="856" spans="1:26" ht="12.75" customHeight="1" x14ac:dyDescent="0.15">
      <c r="A856" s="8"/>
      <c r="B856" s="83"/>
      <c r="C856" s="34"/>
      <c r="D856" s="89"/>
      <c r="E856" s="35"/>
      <c r="F856" s="35"/>
      <c r="G856" s="35"/>
      <c r="H856" s="8"/>
      <c r="I856" s="8"/>
      <c r="J856" s="8"/>
      <c r="K856" s="8"/>
      <c r="L856" s="8"/>
      <c r="M856" s="8"/>
      <c r="N856" s="8"/>
      <c r="O856" s="8"/>
      <c r="P856" s="8"/>
      <c r="Q856" s="8"/>
      <c r="R856" s="8"/>
      <c r="S856" s="8"/>
      <c r="T856" s="8"/>
      <c r="U856" s="8"/>
      <c r="V856" s="8"/>
      <c r="W856" s="8"/>
      <c r="X856" s="8"/>
      <c r="Y856" s="8"/>
      <c r="Z856" s="8"/>
    </row>
    <row r="857" spans="1:26" ht="12.75" customHeight="1" x14ac:dyDescent="0.15">
      <c r="A857" s="8"/>
      <c r="B857" s="83"/>
      <c r="C857" s="34"/>
      <c r="D857" s="89"/>
      <c r="E857" s="35"/>
      <c r="F857" s="35"/>
      <c r="G857" s="35"/>
      <c r="H857" s="8"/>
      <c r="I857" s="8"/>
      <c r="J857" s="8"/>
      <c r="K857" s="8"/>
      <c r="L857" s="8"/>
      <c r="M857" s="8"/>
      <c r="N857" s="8"/>
      <c r="O857" s="8"/>
      <c r="P857" s="8"/>
      <c r="Q857" s="8"/>
      <c r="R857" s="8"/>
      <c r="S857" s="8"/>
      <c r="T857" s="8"/>
      <c r="U857" s="8"/>
      <c r="V857" s="8"/>
      <c r="W857" s="8"/>
      <c r="X857" s="8"/>
      <c r="Y857" s="8"/>
      <c r="Z857" s="8"/>
    </row>
    <row r="858" spans="1:26" ht="12.75" customHeight="1" x14ac:dyDescent="0.15">
      <c r="A858" s="8"/>
      <c r="B858" s="83"/>
      <c r="C858" s="34"/>
      <c r="D858" s="89"/>
      <c r="E858" s="35"/>
      <c r="F858" s="35"/>
      <c r="G858" s="35"/>
      <c r="H858" s="8"/>
      <c r="I858" s="8"/>
      <c r="J858" s="8"/>
      <c r="K858" s="8"/>
      <c r="L858" s="8"/>
      <c r="M858" s="8"/>
      <c r="N858" s="8"/>
      <c r="O858" s="8"/>
      <c r="P858" s="8"/>
      <c r="Q858" s="8"/>
      <c r="R858" s="8"/>
      <c r="S858" s="8"/>
      <c r="T858" s="8"/>
      <c r="U858" s="8"/>
      <c r="V858" s="8"/>
      <c r="W858" s="8"/>
      <c r="X858" s="8"/>
      <c r="Y858" s="8"/>
      <c r="Z858" s="8"/>
    </row>
    <row r="859" spans="1:26" ht="12.75" customHeight="1" x14ac:dyDescent="0.15">
      <c r="A859" s="8"/>
      <c r="B859" s="83"/>
      <c r="C859" s="34"/>
      <c r="D859" s="89"/>
      <c r="E859" s="35"/>
      <c r="F859" s="35"/>
      <c r="G859" s="35"/>
      <c r="H859" s="8"/>
      <c r="I859" s="8"/>
      <c r="J859" s="8"/>
      <c r="K859" s="8"/>
      <c r="L859" s="8"/>
      <c r="M859" s="8"/>
      <c r="N859" s="8"/>
      <c r="O859" s="8"/>
      <c r="P859" s="8"/>
      <c r="Q859" s="8"/>
      <c r="R859" s="8"/>
      <c r="S859" s="8"/>
      <c r="T859" s="8"/>
      <c r="U859" s="8"/>
      <c r="V859" s="8"/>
      <c r="W859" s="8"/>
      <c r="X859" s="8"/>
      <c r="Y859" s="8"/>
      <c r="Z859" s="8"/>
    </row>
    <row r="860" spans="1:26" ht="12.75" customHeight="1" x14ac:dyDescent="0.15">
      <c r="A860" s="8"/>
      <c r="B860" s="83"/>
      <c r="C860" s="34"/>
      <c r="D860" s="89"/>
      <c r="E860" s="35"/>
      <c r="F860" s="35"/>
      <c r="G860" s="35"/>
      <c r="H860" s="8"/>
      <c r="I860" s="8"/>
      <c r="J860" s="8"/>
      <c r="K860" s="8"/>
      <c r="L860" s="8"/>
      <c r="M860" s="8"/>
      <c r="N860" s="8"/>
      <c r="O860" s="8"/>
      <c r="P860" s="8"/>
      <c r="Q860" s="8"/>
      <c r="R860" s="8"/>
      <c r="S860" s="8"/>
      <c r="T860" s="8"/>
      <c r="U860" s="8"/>
      <c r="V860" s="8"/>
      <c r="W860" s="8"/>
      <c r="X860" s="8"/>
      <c r="Y860" s="8"/>
      <c r="Z860" s="8"/>
    </row>
    <row r="861" spans="1:26" ht="12.75" customHeight="1" x14ac:dyDescent="0.15">
      <c r="A861" s="8"/>
      <c r="B861" s="83"/>
      <c r="C861" s="34"/>
      <c r="D861" s="89"/>
      <c r="E861" s="35"/>
      <c r="F861" s="35"/>
      <c r="G861" s="35"/>
      <c r="H861" s="8"/>
      <c r="I861" s="8"/>
      <c r="J861" s="8"/>
      <c r="K861" s="8"/>
      <c r="L861" s="8"/>
      <c r="M861" s="8"/>
      <c r="N861" s="8"/>
      <c r="O861" s="8"/>
      <c r="P861" s="8"/>
      <c r="Q861" s="8"/>
      <c r="R861" s="8"/>
      <c r="S861" s="8"/>
      <c r="T861" s="8"/>
      <c r="U861" s="8"/>
      <c r="V861" s="8"/>
      <c r="W861" s="8"/>
      <c r="X861" s="8"/>
      <c r="Y861" s="8"/>
      <c r="Z861" s="8"/>
    </row>
    <row r="862" spans="1:26" ht="12.75" customHeight="1" x14ac:dyDescent="0.15">
      <c r="A862" s="8"/>
      <c r="B862" s="83"/>
      <c r="C862" s="34"/>
      <c r="D862" s="89"/>
      <c r="E862" s="35"/>
      <c r="F862" s="35"/>
      <c r="G862" s="35"/>
      <c r="H862" s="8"/>
      <c r="I862" s="8"/>
      <c r="J862" s="8"/>
      <c r="K862" s="8"/>
      <c r="L862" s="8"/>
      <c r="M862" s="8"/>
      <c r="N862" s="8"/>
      <c r="O862" s="8"/>
      <c r="P862" s="8"/>
      <c r="Q862" s="8"/>
      <c r="R862" s="8"/>
      <c r="S862" s="8"/>
      <c r="T862" s="8"/>
      <c r="U862" s="8"/>
      <c r="V862" s="8"/>
      <c r="W862" s="8"/>
      <c r="X862" s="8"/>
      <c r="Y862" s="8"/>
      <c r="Z862" s="8"/>
    </row>
    <row r="863" spans="1:26" ht="12.75" customHeight="1" x14ac:dyDescent="0.15">
      <c r="A863" s="8"/>
      <c r="B863" s="83"/>
      <c r="C863" s="34"/>
      <c r="D863" s="89"/>
      <c r="E863" s="35"/>
      <c r="F863" s="35"/>
      <c r="G863" s="35"/>
      <c r="H863" s="8"/>
      <c r="I863" s="8"/>
      <c r="J863" s="8"/>
      <c r="K863" s="8"/>
      <c r="L863" s="8"/>
      <c r="M863" s="8"/>
      <c r="N863" s="8"/>
      <c r="O863" s="8"/>
      <c r="P863" s="8"/>
      <c r="Q863" s="8"/>
      <c r="R863" s="8"/>
      <c r="S863" s="8"/>
      <c r="T863" s="8"/>
      <c r="U863" s="8"/>
      <c r="V863" s="8"/>
      <c r="W863" s="8"/>
      <c r="X863" s="8"/>
      <c r="Y863" s="8"/>
      <c r="Z863" s="8"/>
    </row>
    <row r="864" spans="1:26" ht="12.75" customHeight="1" x14ac:dyDescent="0.15">
      <c r="A864" s="8"/>
      <c r="B864" s="83"/>
      <c r="C864" s="34"/>
      <c r="D864" s="89"/>
      <c r="E864" s="35"/>
      <c r="F864" s="35"/>
      <c r="G864" s="35"/>
      <c r="H864" s="8"/>
      <c r="I864" s="8"/>
      <c r="J864" s="8"/>
      <c r="K864" s="8"/>
      <c r="L864" s="8"/>
      <c r="M864" s="8"/>
      <c r="N864" s="8"/>
      <c r="O864" s="8"/>
      <c r="P864" s="8"/>
      <c r="Q864" s="8"/>
      <c r="R864" s="8"/>
      <c r="S864" s="8"/>
      <c r="T864" s="8"/>
      <c r="U864" s="8"/>
      <c r="V864" s="8"/>
      <c r="W864" s="8"/>
      <c r="X864" s="8"/>
      <c r="Y864" s="8"/>
      <c r="Z864" s="8"/>
    </row>
    <row r="865" spans="1:26" ht="12.75" customHeight="1" x14ac:dyDescent="0.15">
      <c r="A865" s="8"/>
      <c r="B865" s="83"/>
      <c r="C865" s="34"/>
      <c r="D865" s="89"/>
      <c r="E865" s="35"/>
      <c r="F865" s="35"/>
      <c r="G865" s="35"/>
      <c r="H865" s="8"/>
      <c r="I865" s="8"/>
      <c r="J865" s="8"/>
      <c r="K865" s="8"/>
      <c r="L865" s="8"/>
      <c r="M865" s="8"/>
      <c r="N865" s="8"/>
      <c r="O865" s="8"/>
      <c r="P865" s="8"/>
      <c r="Q865" s="8"/>
      <c r="R865" s="8"/>
      <c r="S865" s="8"/>
      <c r="T865" s="8"/>
      <c r="U865" s="8"/>
      <c r="V865" s="8"/>
      <c r="W865" s="8"/>
      <c r="X865" s="8"/>
      <c r="Y865" s="8"/>
      <c r="Z865" s="8"/>
    </row>
    <row r="866" spans="1:26" ht="12.75" customHeight="1" x14ac:dyDescent="0.15">
      <c r="A866" s="8"/>
      <c r="B866" s="83"/>
      <c r="C866" s="34"/>
      <c r="D866" s="89"/>
      <c r="E866" s="35"/>
      <c r="F866" s="35"/>
      <c r="G866" s="35"/>
      <c r="H866" s="8"/>
      <c r="I866" s="8"/>
      <c r="J866" s="8"/>
      <c r="K866" s="8"/>
      <c r="L866" s="8"/>
      <c r="M866" s="8"/>
      <c r="N866" s="8"/>
      <c r="O866" s="8"/>
      <c r="P866" s="8"/>
      <c r="Q866" s="8"/>
      <c r="R866" s="8"/>
      <c r="S866" s="8"/>
      <c r="T866" s="8"/>
      <c r="U866" s="8"/>
      <c r="V866" s="8"/>
      <c r="W866" s="8"/>
      <c r="X866" s="8"/>
      <c r="Y866" s="8"/>
      <c r="Z866" s="8"/>
    </row>
    <row r="867" spans="1:26" ht="12.75" customHeight="1" x14ac:dyDescent="0.15">
      <c r="A867" s="8"/>
      <c r="B867" s="83"/>
      <c r="C867" s="34"/>
      <c r="D867" s="89"/>
      <c r="E867" s="35"/>
      <c r="F867" s="35"/>
      <c r="G867" s="35"/>
      <c r="H867" s="8"/>
      <c r="I867" s="8"/>
      <c r="J867" s="8"/>
      <c r="K867" s="8"/>
      <c r="L867" s="8"/>
      <c r="M867" s="8"/>
      <c r="N867" s="8"/>
      <c r="O867" s="8"/>
      <c r="P867" s="8"/>
      <c r="Q867" s="8"/>
      <c r="R867" s="8"/>
      <c r="S867" s="8"/>
      <c r="T867" s="8"/>
      <c r="U867" s="8"/>
      <c r="V867" s="8"/>
      <c r="W867" s="8"/>
      <c r="X867" s="8"/>
      <c r="Y867" s="8"/>
      <c r="Z867" s="8"/>
    </row>
    <row r="868" spans="1:26" ht="12.75" customHeight="1" x14ac:dyDescent="0.15">
      <c r="A868" s="8"/>
      <c r="B868" s="83"/>
      <c r="C868" s="34"/>
      <c r="D868" s="89"/>
      <c r="E868" s="35"/>
      <c r="F868" s="35"/>
      <c r="G868" s="35"/>
      <c r="H868" s="8"/>
      <c r="I868" s="8"/>
      <c r="J868" s="8"/>
      <c r="K868" s="8"/>
      <c r="L868" s="8"/>
      <c r="M868" s="8"/>
      <c r="N868" s="8"/>
      <c r="O868" s="8"/>
      <c r="P868" s="8"/>
      <c r="Q868" s="8"/>
      <c r="R868" s="8"/>
      <c r="S868" s="8"/>
      <c r="T868" s="8"/>
      <c r="U868" s="8"/>
      <c r="V868" s="8"/>
      <c r="W868" s="8"/>
      <c r="X868" s="8"/>
      <c r="Y868" s="8"/>
      <c r="Z868" s="8"/>
    </row>
    <row r="869" spans="1:26" ht="12.75" customHeight="1" x14ac:dyDescent="0.15">
      <c r="A869" s="8"/>
      <c r="B869" s="83"/>
      <c r="C869" s="34"/>
      <c r="D869" s="89"/>
      <c r="E869" s="35"/>
      <c r="F869" s="35"/>
      <c r="G869" s="35"/>
      <c r="H869" s="8"/>
      <c r="I869" s="8"/>
      <c r="J869" s="8"/>
      <c r="K869" s="8"/>
      <c r="L869" s="8"/>
      <c r="M869" s="8"/>
      <c r="N869" s="8"/>
      <c r="O869" s="8"/>
      <c r="P869" s="8"/>
      <c r="Q869" s="8"/>
      <c r="R869" s="8"/>
      <c r="S869" s="8"/>
      <c r="T869" s="8"/>
      <c r="U869" s="8"/>
      <c r="V869" s="8"/>
      <c r="W869" s="8"/>
      <c r="X869" s="8"/>
      <c r="Y869" s="8"/>
      <c r="Z869" s="8"/>
    </row>
    <row r="870" spans="1:26" ht="12.75" customHeight="1" x14ac:dyDescent="0.15">
      <c r="A870" s="8"/>
      <c r="B870" s="83"/>
      <c r="C870" s="34"/>
      <c r="D870" s="89"/>
      <c r="E870" s="35"/>
      <c r="F870" s="35"/>
      <c r="G870" s="35"/>
      <c r="H870" s="8"/>
      <c r="I870" s="8"/>
      <c r="J870" s="8"/>
      <c r="K870" s="8"/>
      <c r="L870" s="8"/>
      <c r="M870" s="8"/>
      <c r="N870" s="8"/>
      <c r="O870" s="8"/>
      <c r="P870" s="8"/>
      <c r="Q870" s="8"/>
      <c r="R870" s="8"/>
      <c r="S870" s="8"/>
      <c r="T870" s="8"/>
      <c r="U870" s="8"/>
      <c r="V870" s="8"/>
      <c r="W870" s="8"/>
      <c r="X870" s="8"/>
      <c r="Y870" s="8"/>
      <c r="Z870" s="8"/>
    </row>
    <row r="871" spans="1:26" ht="12.75" customHeight="1" x14ac:dyDescent="0.15">
      <c r="A871" s="8"/>
      <c r="B871" s="83"/>
      <c r="C871" s="34"/>
      <c r="D871" s="89"/>
      <c r="E871" s="35"/>
      <c r="F871" s="35"/>
      <c r="G871" s="35"/>
      <c r="H871" s="8"/>
      <c r="I871" s="8"/>
      <c r="J871" s="8"/>
      <c r="K871" s="8"/>
      <c r="L871" s="8"/>
      <c r="M871" s="8"/>
      <c r="N871" s="8"/>
      <c r="O871" s="8"/>
      <c r="P871" s="8"/>
      <c r="Q871" s="8"/>
      <c r="R871" s="8"/>
      <c r="S871" s="8"/>
      <c r="T871" s="8"/>
      <c r="U871" s="8"/>
      <c r="V871" s="8"/>
      <c r="W871" s="8"/>
      <c r="X871" s="8"/>
      <c r="Y871" s="8"/>
      <c r="Z871" s="8"/>
    </row>
    <row r="872" spans="1:26" ht="12.75" customHeight="1" x14ac:dyDescent="0.15">
      <c r="A872" s="8"/>
      <c r="B872" s="83"/>
      <c r="C872" s="34"/>
      <c r="D872" s="89"/>
      <c r="E872" s="35"/>
      <c r="F872" s="35"/>
      <c r="G872" s="35"/>
      <c r="H872" s="8"/>
      <c r="I872" s="8"/>
      <c r="J872" s="8"/>
      <c r="K872" s="8"/>
      <c r="L872" s="8"/>
      <c r="M872" s="8"/>
      <c r="N872" s="8"/>
      <c r="O872" s="8"/>
      <c r="P872" s="8"/>
      <c r="Q872" s="8"/>
      <c r="R872" s="8"/>
      <c r="S872" s="8"/>
      <c r="T872" s="8"/>
      <c r="U872" s="8"/>
      <c r="V872" s="8"/>
      <c r="W872" s="8"/>
      <c r="X872" s="8"/>
      <c r="Y872" s="8"/>
      <c r="Z872" s="8"/>
    </row>
    <row r="873" spans="1:26" ht="12.75" customHeight="1" x14ac:dyDescent="0.15">
      <c r="A873" s="8"/>
      <c r="B873" s="83"/>
      <c r="C873" s="34"/>
      <c r="D873" s="89"/>
      <c r="E873" s="35"/>
      <c r="F873" s="35"/>
      <c r="G873" s="35"/>
      <c r="H873" s="8"/>
      <c r="I873" s="8"/>
      <c r="J873" s="8"/>
      <c r="K873" s="8"/>
      <c r="L873" s="8"/>
      <c r="M873" s="8"/>
      <c r="N873" s="8"/>
      <c r="O873" s="8"/>
      <c r="P873" s="8"/>
      <c r="Q873" s="8"/>
      <c r="R873" s="8"/>
      <c r="S873" s="8"/>
      <c r="T873" s="8"/>
      <c r="U873" s="8"/>
      <c r="V873" s="8"/>
      <c r="W873" s="8"/>
      <c r="X873" s="8"/>
      <c r="Y873" s="8"/>
      <c r="Z873" s="8"/>
    </row>
    <row r="874" spans="1:26" ht="12.75" customHeight="1" x14ac:dyDescent="0.15">
      <c r="A874" s="8"/>
      <c r="B874" s="83"/>
      <c r="C874" s="34"/>
      <c r="D874" s="89"/>
      <c r="E874" s="35"/>
      <c r="F874" s="35"/>
      <c r="G874" s="35"/>
      <c r="H874" s="8"/>
      <c r="I874" s="8"/>
      <c r="J874" s="8"/>
      <c r="K874" s="8"/>
      <c r="L874" s="8"/>
      <c r="M874" s="8"/>
      <c r="N874" s="8"/>
      <c r="O874" s="8"/>
      <c r="P874" s="8"/>
      <c r="Q874" s="8"/>
      <c r="R874" s="8"/>
      <c r="S874" s="8"/>
      <c r="T874" s="8"/>
      <c r="U874" s="8"/>
      <c r="V874" s="8"/>
      <c r="W874" s="8"/>
      <c r="X874" s="8"/>
      <c r="Y874" s="8"/>
      <c r="Z874" s="8"/>
    </row>
    <row r="875" spans="1:26" ht="12.75" customHeight="1" x14ac:dyDescent="0.15">
      <c r="A875" s="8"/>
      <c r="B875" s="83"/>
      <c r="C875" s="34"/>
      <c r="D875" s="89"/>
      <c r="E875" s="35"/>
      <c r="F875" s="35"/>
      <c r="G875" s="35"/>
      <c r="H875" s="8"/>
      <c r="I875" s="8"/>
      <c r="J875" s="8"/>
      <c r="K875" s="8"/>
      <c r="L875" s="8"/>
      <c r="M875" s="8"/>
      <c r="N875" s="8"/>
      <c r="O875" s="8"/>
      <c r="P875" s="8"/>
      <c r="Q875" s="8"/>
      <c r="R875" s="8"/>
      <c r="S875" s="8"/>
      <c r="T875" s="8"/>
      <c r="U875" s="8"/>
      <c r="V875" s="8"/>
      <c r="W875" s="8"/>
      <c r="X875" s="8"/>
      <c r="Y875" s="8"/>
      <c r="Z875" s="8"/>
    </row>
    <row r="876" spans="1:26" ht="12.75" customHeight="1" x14ac:dyDescent="0.15">
      <c r="A876" s="8"/>
      <c r="B876" s="83"/>
      <c r="C876" s="34"/>
      <c r="D876" s="89"/>
      <c r="E876" s="35"/>
      <c r="F876" s="35"/>
      <c r="G876" s="35"/>
      <c r="H876" s="8"/>
      <c r="I876" s="8"/>
      <c r="J876" s="8"/>
      <c r="K876" s="8"/>
      <c r="L876" s="8"/>
      <c r="M876" s="8"/>
      <c r="N876" s="8"/>
      <c r="O876" s="8"/>
      <c r="P876" s="8"/>
      <c r="Q876" s="8"/>
      <c r="R876" s="8"/>
      <c r="S876" s="8"/>
      <c r="T876" s="8"/>
      <c r="U876" s="8"/>
      <c r="V876" s="8"/>
      <c r="W876" s="8"/>
      <c r="X876" s="8"/>
      <c r="Y876" s="8"/>
      <c r="Z876" s="8"/>
    </row>
    <row r="877" spans="1:26" ht="12.75" customHeight="1" x14ac:dyDescent="0.15">
      <c r="A877" s="8"/>
      <c r="B877" s="83"/>
      <c r="C877" s="34"/>
      <c r="D877" s="89"/>
      <c r="E877" s="35"/>
      <c r="F877" s="35"/>
      <c r="G877" s="35"/>
      <c r="H877" s="8"/>
      <c r="I877" s="8"/>
      <c r="J877" s="8"/>
      <c r="K877" s="8"/>
      <c r="L877" s="8"/>
      <c r="M877" s="8"/>
      <c r="N877" s="8"/>
      <c r="O877" s="8"/>
      <c r="P877" s="8"/>
      <c r="Q877" s="8"/>
      <c r="R877" s="8"/>
      <c r="S877" s="8"/>
      <c r="T877" s="8"/>
      <c r="U877" s="8"/>
      <c r="V877" s="8"/>
      <c r="W877" s="8"/>
      <c r="X877" s="8"/>
      <c r="Y877" s="8"/>
      <c r="Z877" s="8"/>
    </row>
    <row r="878" spans="1:26" ht="12.75" customHeight="1" x14ac:dyDescent="0.15">
      <c r="A878" s="8"/>
      <c r="B878" s="83"/>
      <c r="C878" s="34"/>
      <c r="D878" s="89"/>
      <c r="E878" s="35"/>
      <c r="F878" s="35"/>
      <c r="G878" s="35"/>
      <c r="H878" s="8"/>
      <c r="I878" s="8"/>
      <c r="J878" s="8"/>
      <c r="K878" s="8"/>
      <c r="L878" s="8"/>
      <c r="M878" s="8"/>
      <c r="N878" s="8"/>
      <c r="O878" s="8"/>
      <c r="P878" s="8"/>
      <c r="Q878" s="8"/>
      <c r="R878" s="8"/>
      <c r="S878" s="8"/>
      <c r="T878" s="8"/>
      <c r="U878" s="8"/>
      <c r="V878" s="8"/>
      <c r="W878" s="8"/>
      <c r="X878" s="8"/>
      <c r="Y878" s="8"/>
      <c r="Z878" s="8"/>
    </row>
    <row r="879" spans="1:26" ht="12.75" customHeight="1" x14ac:dyDescent="0.15">
      <c r="A879" s="8"/>
      <c r="B879" s="83"/>
      <c r="C879" s="34"/>
      <c r="D879" s="89"/>
      <c r="E879" s="35"/>
      <c r="F879" s="35"/>
      <c r="G879" s="35"/>
      <c r="H879" s="8"/>
      <c r="I879" s="8"/>
      <c r="J879" s="8"/>
      <c r="K879" s="8"/>
      <c r="L879" s="8"/>
      <c r="M879" s="8"/>
      <c r="N879" s="8"/>
      <c r="O879" s="8"/>
      <c r="P879" s="8"/>
      <c r="Q879" s="8"/>
      <c r="R879" s="8"/>
      <c r="S879" s="8"/>
      <c r="T879" s="8"/>
      <c r="U879" s="8"/>
      <c r="V879" s="8"/>
      <c r="W879" s="8"/>
      <c r="X879" s="8"/>
      <c r="Y879" s="8"/>
      <c r="Z879" s="8"/>
    </row>
    <row r="880" spans="1:26" ht="12.75" customHeight="1" x14ac:dyDescent="0.15">
      <c r="A880" s="8"/>
      <c r="B880" s="83"/>
      <c r="C880" s="34"/>
      <c r="D880" s="89"/>
      <c r="E880" s="35"/>
      <c r="F880" s="35"/>
      <c r="G880" s="35"/>
      <c r="H880" s="8"/>
      <c r="I880" s="8"/>
      <c r="J880" s="8"/>
      <c r="K880" s="8"/>
      <c r="L880" s="8"/>
      <c r="M880" s="8"/>
      <c r="N880" s="8"/>
      <c r="O880" s="8"/>
      <c r="P880" s="8"/>
      <c r="Q880" s="8"/>
      <c r="R880" s="8"/>
      <c r="S880" s="8"/>
      <c r="T880" s="8"/>
      <c r="U880" s="8"/>
      <c r="V880" s="8"/>
      <c r="W880" s="8"/>
      <c r="X880" s="8"/>
      <c r="Y880" s="8"/>
      <c r="Z880" s="8"/>
    </row>
    <row r="881" spans="1:26" ht="12.75" customHeight="1" x14ac:dyDescent="0.15">
      <c r="A881" s="8"/>
      <c r="B881" s="83"/>
      <c r="C881" s="34"/>
      <c r="D881" s="89"/>
      <c r="E881" s="35"/>
      <c r="F881" s="35"/>
      <c r="G881" s="35"/>
      <c r="H881" s="8"/>
      <c r="I881" s="8"/>
      <c r="J881" s="8"/>
      <c r="K881" s="8"/>
      <c r="L881" s="8"/>
      <c r="M881" s="8"/>
      <c r="N881" s="8"/>
      <c r="O881" s="8"/>
      <c r="P881" s="8"/>
      <c r="Q881" s="8"/>
      <c r="R881" s="8"/>
      <c r="S881" s="8"/>
      <c r="T881" s="8"/>
      <c r="U881" s="8"/>
      <c r="V881" s="8"/>
      <c r="W881" s="8"/>
      <c r="X881" s="8"/>
      <c r="Y881" s="8"/>
      <c r="Z881" s="8"/>
    </row>
    <row r="882" spans="1:26" ht="12.75" customHeight="1" x14ac:dyDescent="0.15">
      <c r="A882" s="8"/>
      <c r="B882" s="83"/>
      <c r="C882" s="34"/>
      <c r="D882" s="89"/>
      <c r="E882" s="35"/>
      <c r="F882" s="35"/>
      <c r="G882" s="35"/>
      <c r="H882" s="8"/>
      <c r="I882" s="8"/>
      <c r="J882" s="8"/>
      <c r="K882" s="8"/>
      <c r="L882" s="8"/>
      <c r="M882" s="8"/>
      <c r="N882" s="8"/>
      <c r="O882" s="8"/>
      <c r="P882" s="8"/>
      <c r="Q882" s="8"/>
      <c r="R882" s="8"/>
      <c r="S882" s="8"/>
      <c r="T882" s="8"/>
      <c r="U882" s="8"/>
      <c r="V882" s="8"/>
      <c r="W882" s="8"/>
      <c r="X882" s="8"/>
      <c r="Y882" s="8"/>
      <c r="Z882" s="8"/>
    </row>
    <row r="883" spans="1:26" ht="12.75" customHeight="1" x14ac:dyDescent="0.15">
      <c r="A883" s="8"/>
      <c r="B883" s="83"/>
      <c r="C883" s="34"/>
      <c r="D883" s="89"/>
      <c r="E883" s="35"/>
      <c r="F883" s="35"/>
      <c r="G883" s="35"/>
      <c r="H883" s="8"/>
      <c r="I883" s="8"/>
      <c r="J883" s="8"/>
      <c r="K883" s="8"/>
      <c r="L883" s="8"/>
      <c r="M883" s="8"/>
      <c r="N883" s="8"/>
      <c r="O883" s="8"/>
      <c r="P883" s="8"/>
      <c r="Q883" s="8"/>
      <c r="R883" s="8"/>
      <c r="S883" s="8"/>
      <c r="T883" s="8"/>
      <c r="U883" s="8"/>
      <c r="V883" s="8"/>
      <c r="W883" s="8"/>
      <c r="X883" s="8"/>
      <c r="Y883" s="8"/>
      <c r="Z883" s="8"/>
    </row>
    <row r="884" spans="1:26" ht="12.75" customHeight="1" x14ac:dyDescent="0.15">
      <c r="A884" s="8"/>
      <c r="B884" s="83"/>
      <c r="C884" s="34"/>
      <c r="D884" s="89"/>
      <c r="E884" s="35"/>
      <c r="F884" s="35"/>
      <c r="G884" s="35"/>
      <c r="H884" s="8"/>
      <c r="I884" s="8"/>
      <c r="J884" s="8"/>
      <c r="K884" s="8"/>
      <c r="L884" s="8"/>
      <c r="M884" s="8"/>
      <c r="N884" s="8"/>
      <c r="O884" s="8"/>
      <c r="P884" s="8"/>
      <c r="Q884" s="8"/>
      <c r="R884" s="8"/>
      <c r="S884" s="8"/>
      <c r="T884" s="8"/>
      <c r="U884" s="8"/>
      <c r="V884" s="8"/>
      <c r="W884" s="8"/>
      <c r="X884" s="8"/>
      <c r="Y884" s="8"/>
      <c r="Z884" s="8"/>
    </row>
    <row r="885" spans="1:26" ht="12.75" customHeight="1" x14ac:dyDescent="0.15">
      <c r="A885" s="8"/>
      <c r="B885" s="83"/>
      <c r="C885" s="34"/>
      <c r="D885" s="89"/>
      <c r="E885" s="35"/>
      <c r="F885" s="35"/>
      <c r="G885" s="35"/>
      <c r="H885" s="8"/>
      <c r="I885" s="8"/>
      <c r="J885" s="8"/>
      <c r="K885" s="8"/>
      <c r="L885" s="8"/>
      <c r="M885" s="8"/>
      <c r="N885" s="8"/>
      <c r="O885" s="8"/>
      <c r="P885" s="8"/>
      <c r="Q885" s="8"/>
      <c r="R885" s="8"/>
      <c r="S885" s="8"/>
      <c r="T885" s="8"/>
      <c r="U885" s="8"/>
      <c r="V885" s="8"/>
      <c r="W885" s="8"/>
      <c r="X885" s="8"/>
      <c r="Y885" s="8"/>
      <c r="Z885" s="8"/>
    </row>
    <row r="886" spans="1:26" ht="12.75" customHeight="1" x14ac:dyDescent="0.15">
      <c r="A886" s="8"/>
      <c r="B886" s="83"/>
      <c r="C886" s="34"/>
      <c r="D886" s="89"/>
      <c r="E886" s="35"/>
      <c r="F886" s="35"/>
      <c r="G886" s="35"/>
      <c r="H886" s="8"/>
      <c r="I886" s="8"/>
      <c r="J886" s="8"/>
      <c r="K886" s="8"/>
      <c r="L886" s="8"/>
      <c r="M886" s="8"/>
      <c r="N886" s="8"/>
      <c r="O886" s="8"/>
      <c r="P886" s="8"/>
      <c r="Q886" s="8"/>
      <c r="R886" s="8"/>
      <c r="S886" s="8"/>
      <c r="T886" s="8"/>
      <c r="U886" s="8"/>
      <c r="V886" s="8"/>
      <c r="W886" s="8"/>
      <c r="X886" s="8"/>
      <c r="Y886" s="8"/>
      <c r="Z886" s="8"/>
    </row>
    <row r="887" spans="1:26" ht="12.75" customHeight="1" x14ac:dyDescent="0.15">
      <c r="A887" s="8"/>
      <c r="B887" s="83"/>
      <c r="C887" s="34"/>
      <c r="D887" s="89"/>
      <c r="E887" s="35"/>
      <c r="F887" s="35"/>
      <c r="G887" s="35"/>
      <c r="H887" s="8"/>
      <c r="I887" s="8"/>
      <c r="J887" s="8"/>
      <c r="K887" s="8"/>
      <c r="L887" s="8"/>
      <c r="M887" s="8"/>
      <c r="N887" s="8"/>
      <c r="O887" s="8"/>
      <c r="P887" s="8"/>
      <c r="Q887" s="8"/>
      <c r="R887" s="8"/>
      <c r="S887" s="8"/>
      <c r="T887" s="8"/>
      <c r="U887" s="8"/>
      <c r="V887" s="8"/>
      <c r="W887" s="8"/>
      <c r="X887" s="8"/>
      <c r="Y887" s="8"/>
      <c r="Z887" s="8"/>
    </row>
    <row r="888" spans="1:26" ht="12.75" customHeight="1" x14ac:dyDescent="0.15">
      <c r="A888" s="8"/>
      <c r="B888" s="83"/>
      <c r="C888" s="34"/>
      <c r="D888" s="89"/>
      <c r="E888" s="35"/>
      <c r="F888" s="35"/>
      <c r="G888" s="35"/>
      <c r="H888" s="8"/>
      <c r="I888" s="8"/>
      <c r="J888" s="8"/>
      <c r="K888" s="8"/>
      <c r="L888" s="8"/>
      <c r="M888" s="8"/>
      <c r="N888" s="8"/>
      <c r="O888" s="8"/>
      <c r="P888" s="8"/>
      <c r="Q888" s="8"/>
      <c r="R888" s="8"/>
      <c r="S888" s="8"/>
      <c r="T888" s="8"/>
      <c r="U888" s="8"/>
      <c r="V888" s="8"/>
      <c r="W888" s="8"/>
      <c r="X888" s="8"/>
      <c r="Y888" s="8"/>
      <c r="Z888" s="8"/>
    </row>
    <row r="889" spans="1:26" ht="12.75" customHeight="1" x14ac:dyDescent="0.15">
      <c r="A889" s="8"/>
      <c r="B889" s="83"/>
      <c r="C889" s="34"/>
      <c r="D889" s="89"/>
      <c r="E889" s="35"/>
      <c r="F889" s="35"/>
      <c r="G889" s="35"/>
      <c r="H889" s="8"/>
      <c r="I889" s="8"/>
      <c r="J889" s="8"/>
      <c r="K889" s="8"/>
      <c r="L889" s="8"/>
      <c r="M889" s="8"/>
      <c r="N889" s="8"/>
      <c r="O889" s="8"/>
      <c r="P889" s="8"/>
      <c r="Q889" s="8"/>
      <c r="R889" s="8"/>
      <c r="S889" s="8"/>
      <c r="T889" s="8"/>
      <c r="U889" s="8"/>
      <c r="V889" s="8"/>
      <c r="W889" s="8"/>
      <c r="X889" s="8"/>
      <c r="Y889" s="8"/>
      <c r="Z889" s="8"/>
    </row>
    <row r="890" spans="1:26" ht="12.75" customHeight="1" x14ac:dyDescent="0.15">
      <c r="A890" s="8"/>
      <c r="B890" s="83"/>
      <c r="C890" s="34"/>
      <c r="D890" s="89"/>
      <c r="E890" s="35"/>
      <c r="F890" s="35"/>
      <c r="G890" s="35"/>
      <c r="H890" s="8"/>
      <c r="I890" s="8"/>
      <c r="J890" s="8"/>
      <c r="K890" s="8"/>
      <c r="L890" s="8"/>
      <c r="M890" s="8"/>
      <c r="N890" s="8"/>
      <c r="O890" s="8"/>
      <c r="P890" s="8"/>
      <c r="Q890" s="8"/>
      <c r="R890" s="8"/>
      <c r="S890" s="8"/>
      <c r="T890" s="8"/>
      <c r="U890" s="8"/>
      <c r="V890" s="8"/>
      <c r="W890" s="8"/>
      <c r="X890" s="8"/>
      <c r="Y890" s="8"/>
      <c r="Z890" s="8"/>
    </row>
    <row r="891" spans="1:26" ht="12.75" customHeight="1" x14ac:dyDescent="0.15">
      <c r="A891" s="8"/>
      <c r="B891" s="83"/>
      <c r="C891" s="34"/>
      <c r="D891" s="89"/>
      <c r="E891" s="35"/>
      <c r="F891" s="35"/>
      <c r="G891" s="35"/>
      <c r="H891" s="8"/>
      <c r="I891" s="8"/>
      <c r="J891" s="8"/>
      <c r="K891" s="8"/>
      <c r="L891" s="8"/>
      <c r="M891" s="8"/>
      <c r="N891" s="8"/>
      <c r="O891" s="8"/>
      <c r="P891" s="8"/>
      <c r="Q891" s="8"/>
      <c r="R891" s="8"/>
      <c r="S891" s="8"/>
      <c r="T891" s="8"/>
      <c r="U891" s="8"/>
      <c r="V891" s="8"/>
      <c r="W891" s="8"/>
      <c r="X891" s="8"/>
      <c r="Y891" s="8"/>
      <c r="Z891" s="8"/>
    </row>
    <row r="892" spans="1:26" ht="12.75" customHeight="1" x14ac:dyDescent="0.15">
      <c r="A892" s="8"/>
      <c r="B892" s="83"/>
      <c r="C892" s="34"/>
      <c r="D892" s="89"/>
      <c r="E892" s="35"/>
      <c r="F892" s="35"/>
      <c r="G892" s="35"/>
      <c r="H892" s="8"/>
      <c r="I892" s="8"/>
      <c r="J892" s="8"/>
      <c r="K892" s="8"/>
      <c r="L892" s="8"/>
      <c r="M892" s="8"/>
      <c r="N892" s="8"/>
      <c r="O892" s="8"/>
      <c r="P892" s="8"/>
      <c r="Q892" s="8"/>
      <c r="R892" s="8"/>
      <c r="S892" s="8"/>
      <c r="T892" s="8"/>
      <c r="U892" s="8"/>
      <c r="V892" s="8"/>
      <c r="W892" s="8"/>
      <c r="X892" s="8"/>
      <c r="Y892" s="8"/>
      <c r="Z892" s="8"/>
    </row>
    <row r="893" spans="1:26" ht="12.75" customHeight="1" x14ac:dyDescent="0.15">
      <c r="A893" s="8"/>
      <c r="B893" s="83"/>
      <c r="C893" s="34"/>
      <c r="D893" s="89"/>
      <c r="E893" s="35"/>
      <c r="F893" s="35"/>
      <c r="G893" s="35"/>
      <c r="H893" s="8"/>
      <c r="I893" s="8"/>
      <c r="J893" s="8"/>
      <c r="K893" s="8"/>
      <c r="L893" s="8"/>
      <c r="M893" s="8"/>
      <c r="N893" s="8"/>
      <c r="O893" s="8"/>
      <c r="P893" s="8"/>
      <c r="Q893" s="8"/>
      <c r="R893" s="8"/>
      <c r="S893" s="8"/>
      <c r="T893" s="8"/>
      <c r="U893" s="8"/>
      <c r="V893" s="8"/>
      <c r="W893" s="8"/>
      <c r="X893" s="8"/>
      <c r="Y893" s="8"/>
      <c r="Z893" s="8"/>
    </row>
    <row r="894" spans="1:26" ht="12.75" customHeight="1" x14ac:dyDescent="0.15">
      <c r="A894" s="8"/>
      <c r="B894" s="83"/>
      <c r="C894" s="34"/>
      <c r="D894" s="89"/>
      <c r="E894" s="35"/>
      <c r="F894" s="35"/>
      <c r="G894" s="35"/>
      <c r="H894" s="8"/>
      <c r="I894" s="8"/>
      <c r="J894" s="8"/>
      <c r="K894" s="8"/>
      <c r="L894" s="8"/>
      <c r="M894" s="8"/>
      <c r="N894" s="8"/>
      <c r="O894" s="8"/>
      <c r="P894" s="8"/>
      <c r="Q894" s="8"/>
      <c r="R894" s="8"/>
      <c r="S894" s="8"/>
      <c r="T894" s="8"/>
      <c r="U894" s="8"/>
      <c r="V894" s="8"/>
      <c r="W894" s="8"/>
      <c r="X894" s="8"/>
      <c r="Y894" s="8"/>
      <c r="Z894" s="8"/>
    </row>
    <row r="895" spans="1:26" ht="12.75" customHeight="1" x14ac:dyDescent="0.15">
      <c r="A895" s="8"/>
      <c r="B895" s="83"/>
      <c r="C895" s="34"/>
      <c r="D895" s="89"/>
      <c r="E895" s="35"/>
      <c r="F895" s="35"/>
      <c r="G895" s="35"/>
      <c r="H895" s="8"/>
      <c r="I895" s="8"/>
      <c r="J895" s="8"/>
      <c r="K895" s="8"/>
      <c r="L895" s="8"/>
      <c r="M895" s="8"/>
      <c r="N895" s="8"/>
      <c r="O895" s="8"/>
      <c r="P895" s="8"/>
      <c r="Q895" s="8"/>
      <c r="R895" s="8"/>
      <c r="S895" s="8"/>
      <c r="T895" s="8"/>
      <c r="U895" s="8"/>
      <c r="V895" s="8"/>
      <c r="W895" s="8"/>
      <c r="X895" s="8"/>
      <c r="Y895" s="8"/>
      <c r="Z895" s="8"/>
    </row>
    <row r="896" spans="1:26" ht="12.75" customHeight="1" x14ac:dyDescent="0.15">
      <c r="A896" s="8"/>
      <c r="B896" s="83"/>
      <c r="C896" s="34"/>
      <c r="D896" s="89"/>
      <c r="E896" s="35"/>
      <c r="F896" s="35"/>
      <c r="G896" s="35"/>
      <c r="H896" s="8"/>
      <c r="I896" s="8"/>
      <c r="J896" s="8"/>
      <c r="K896" s="8"/>
      <c r="L896" s="8"/>
      <c r="M896" s="8"/>
      <c r="N896" s="8"/>
      <c r="O896" s="8"/>
      <c r="P896" s="8"/>
      <c r="Q896" s="8"/>
      <c r="R896" s="8"/>
      <c r="S896" s="8"/>
      <c r="T896" s="8"/>
      <c r="U896" s="8"/>
      <c r="V896" s="8"/>
      <c r="W896" s="8"/>
      <c r="X896" s="8"/>
      <c r="Y896" s="8"/>
      <c r="Z896" s="8"/>
    </row>
    <row r="897" spans="1:26" ht="12.75" customHeight="1" x14ac:dyDescent="0.15">
      <c r="A897" s="8"/>
      <c r="B897" s="83"/>
      <c r="C897" s="34"/>
      <c r="D897" s="89"/>
      <c r="E897" s="35"/>
      <c r="F897" s="35"/>
      <c r="G897" s="35"/>
      <c r="H897" s="8"/>
      <c r="I897" s="8"/>
      <c r="J897" s="8"/>
      <c r="K897" s="8"/>
      <c r="L897" s="8"/>
      <c r="M897" s="8"/>
      <c r="N897" s="8"/>
      <c r="O897" s="8"/>
      <c r="P897" s="8"/>
      <c r="Q897" s="8"/>
      <c r="R897" s="8"/>
      <c r="S897" s="8"/>
      <c r="T897" s="8"/>
      <c r="U897" s="8"/>
      <c r="V897" s="8"/>
      <c r="W897" s="8"/>
      <c r="X897" s="8"/>
      <c r="Y897" s="8"/>
      <c r="Z897" s="8"/>
    </row>
    <row r="898" spans="1:26" ht="12.75" customHeight="1" x14ac:dyDescent="0.15">
      <c r="A898" s="8"/>
      <c r="B898" s="83"/>
      <c r="C898" s="34"/>
      <c r="D898" s="89"/>
      <c r="E898" s="35"/>
      <c r="F898" s="35"/>
      <c r="G898" s="35"/>
      <c r="H898" s="8"/>
      <c r="I898" s="8"/>
      <c r="J898" s="8"/>
      <c r="K898" s="8"/>
      <c r="L898" s="8"/>
      <c r="M898" s="8"/>
      <c r="N898" s="8"/>
      <c r="O898" s="8"/>
      <c r="P898" s="8"/>
      <c r="Q898" s="8"/>
      <c r="R898" s="8"/>
      <c r="S898" s="8"/>
      <c r="T898" s="8"/>
      <c r="U898" s="8"/>
      <c r="V898" s="8"/>
      <c r="W898" s="8"/>
      <c r="X898" s="8"/>
      <c r="Y898" s="8"/>
      <c r="Z898" s="8"/>
    </row>
    <row r="899" spans="1:26" ht="12.75" customHeight="1" x14ac:dyDescent="0.15">
      <c r="A899" s="8"/>
      <c r="B899" s="83"/>
      <c r="C899" s="34"/>
      <c r="D899" s="89"/>
      <c r="E899" s="35"/>
      <c r="F899" s="35"/>
      <c r="G899" s="35"/>
      <c r="H899" s="8"/>
      <c r="I899" s="8"/>
      <c r="J899" s="8"/>
      <c r="K899" s="8"/>
      <c r="L899" s="8"/>
      <c r="M899" s="8"/>
      <c r="N899" s="8"/>
      <c r="O899" s="8"/>
      <c r="P899" s="8"/>
      <c r="Q899" s="8"/>
      <c r="R899" s="8"/>
      <c r="S899" s="8"/>
      <c r="T899" s="8"/>
      <c r="U899" s="8"/>
      <c r="V899" s="8"/>
      <c r="W899" s="8"/>
      <c r="X899" s="8"/>
      <c r="Y899" s="8"/>
      <c r="Z899" s="8"/>
    </row>
    <row r="900" spans="1:26" ht="12.75" customHeight="1" x14ac:dyDescent="0.15">
      <c r="A900" s="8"/>
      <c r="B900" s="83"/>
      <c r="C900" s="34"/>
      <c r="D900" s="89"/>
      <c r="E900" s="35"/>
      <c r="F900" s="35"/>
      <c r="G900" s="35"/>
      <c r="H900" s="8"/>
      <c r="I900" s="8"/>
      <c r="J900" s="8"/>
      <c r="K900" s="8"/>
      <c r="L900" s="8"/>
      <c r="M900" s="8"/>
      <c r="N900" s="8"/>
      <c r="O900" s="8"/>
      <c r="P900" s="8"/>
      <c r="Q900" s="8"/>
      <c r="R900" s="8"/>
      <c r="S900" s="8"/>
      <c r="T900" s="8"/>
      <c r="U900" s="8"/>
      <c r="V900" s="8"/>
      <c r="W900" s="8"/>
      <c r="X900" s="8"/>
      <c r="Y900" s="8"/>
      <c r="Z900" s="8"/>
    </row>
    <row r="901" spans="1:26" ht="12.75" customHeight="1" x14ac:dyDescent="0.15">
      <c r="A901" s="8"/>
      <c r="B901" s="83"/>
      <c r="C901" s="34"/>
      <c r="D901" s="89"/>
      <c r="E901" s="35"/>
      <c r="F901" s="35"/>
      <c r="G901" s="35"/>
      <c r="H901" s="8"/>
      <c r="I901" s="8"/>
      <c r="J901" s="8"/>
      <c r="K901" s="8"/>
      <c r="L901" s="8"/>
      <c r="M901" s="8"/>
      <c r="N901" s="8"/>
      <c r="O901" s="8"/>
      <c r="P901" s="8"/>
      <c r="Q901" s="8"/>
      <c r="R901" s="8"/>
      <c r="S901" s="8"/>
      <c r="T901" s="8"/>
      <c r="U901" s="8"/>
      <c r="V901" s="8"/>
      <c r="W901" s="8"/>
      <c r="X901" s="8"/>
      <c r="Y901" s="8"/>
      <c r="Z901" s="8"/>
    </row>
    <row r="902" spans="1:26" ht="12.75" customHeight="1" x14ac:dyDescent="0.15">
      <c r="A902" s="8"/>
      <c r="B902" s="83"/>
      <c r="C902" s="34"/>
      <c r="D902" s="89"/>
      <c r="E902" s="35"/>
      <c r="F902" s="35"/>
      <c r="G902" s="35"/>
      <c r="H902" s="8"/>
      <c r="I902" s="8"/>
      <c r="J902" s="8"/>
      <c r="K902" s="8"/>
      <c r="L902" s="8"/>
      <c r="M902" s="8"/>
      <c r="N902" s="8"/>
      <c r="O902" s="8"/>
      <c r="P902" s="8"/>
      <c r="Q902" s="8"/>
      <c r="R902" s="8"/>
      <c r="S902" s="8"/>
      <c r="T902" s="8"/>
      <c r="U902" s="8"/>
      <c r="V902" s="8"/>
      <c r="W902" s="8"/>
      <c r="X902" s="8"/>
      <c r="Y902" s="8"/>
      <c r="Z902" s="8"/>
    </row>
    <row r="903" spans="1:26" ht="12.75" customHeight="1" x14ac:dyDescent="0.15">
      <c r="A903" s="8"/>
      <c r="B903" s="83"/>
      <c r="C903" s="34"/>
      <c r="D903" s="89"/>
      <c r="E903" s="35"/>
      <c r="F903" s="35"/>
      <c r="G903" s="35"/>
      <c r="H903" s="8"/>
      <c r="I903" s="8"/>
      <c r="J903" s="8"/>
      <c r="K903" s="8"/>
      <c r="L903" s="8"/>
      <c r="M903" s="8"/>
      <c r="N903" s="8"/>
      <c r="O903" s="8"/>
      <c r="P903" s="8"/>
      <c r="Q903" s="8"/>
      <c r="R903" s="8"/>
      <c r="S903" s="8"/>
      <c r="T903" s="8"/>
      <c r="U903" s="8"/>
      <c r="V903" s="8"/>
      <c r="W903" s="8"/>
      <c r="X903" s="8"/>
      <c r="Y903" s="8"/>
      <c r="Z903" s="8"/>
    </row>
    <row r="904" spans="1:26" ht="12.75" customHeight="1" x14ac:dyDescent="0.15">
      <c r="A904" s="8"/>
      <c r="B904" s="83"/>
      <c r="C904" s="34"/>
      <c r="D904" s="89"/>
      <c r="E904" s="35"/>
      <c r="F904" s="35"/>
      <c r="G904" s="35"/>
      <c r="H904" s="8"/>
      <c r="I904" s="8"/>
      <c r="J904" s="8"/>
      <c r="K904" s="8"/>
      <c r="L904" s="8"/>
      <c r="M904" s="8"/>
      <c r="N904" s="8"/>
      <c r="O904" s="8"/>
      <c r="P904" s="8"/>
      <c r="Q904" s="8"/>
      <c r="R904" s="8"/>
      <c r="S904" s="8"/>
      <c r="T904" s="8"/>
      <c r="U904" s="8"/>
      <c r="V904" s="8"/>
      <c r="W904" s="8"/>
      <c r="X904" s="8"/>
      <c r="Y904" s="8"/>
      <c r="Z904" s="8"/>
    </row>
    <row r="905" spans="1:26" ht="12.75" customHeight="1" x14ac:dyDescent="0.15">
      <c r="A905" s="8"/>
      <c r="B905" s="83"/>
      <c r="C905" s="34"/>
      <c r="D905" s="89"/>
      <c r="E905" s="35"/>
      <c r="F905" s="35"/>
      <c r="G905" s="35"/>
      <c r="H905" s="8"/>
      <c r="I905" s="8"/>
      <c r="J905" s="8"/>
      <c r="K905" s="8"/>
      <c r="L905" s="8"/>
      <c r="M905" s="8"/>
      <c r="N905" s="8"/>
      <c r="O905" s="8"/>
      <c r="P905" s="8"/>
      <c r="Q905" s="8"/>
      <c r="R905" s="8"/>
      <c r="S905" s="8"/>
      <c r="T905" s="8"/>
      <c r="U905" s="8"/>
      <c r="V905" s="8"/>
      <c r="W905" s="8"/>
      <c r="X905" s="8"/>
      <c r="Y905" s="8"/>
      <c r="Z905" s="8"/>
    </row>
    <row r="906" spans="1:26" ht="12.75" customHeight="1" x14ac:dyDescent="0.15">
      <c r="A906" s="8"/>
      <c r="B906" s="83"/>
      <c r="C906" s="34"/>
      <c r="D906" s="89"/>
      <c r="E906" s="35"/>
      <c r="F906" s="35"/>
      <c r="G906" s="35"/>
      <c r="H906" s="8"/>
      <c r="I906" s="8"/>
      <c r="J906" s="8"/>
      <c r="K906" s="8"/>
      <c r="L906" s="8"/>
      <c r="M906" s="8"/>
      <c r="N906" s="8"/>
      <c r="O906" s="8"/>
      <c r="P906" s="8"/>
      <c r="Q906" s="8"/>
      <c r="R906" s="8"/>
      <c r="S906" s="8"/>
      <c r="T906" s="8"/>
      <c r="U906" s="8"/>
      <c r="V906" s="8"/>
      <c r="W906" s="8"/>
      <c r="X906" s="8"/>
      <c r="Y906" s="8"/>
      <c r="Z906" s="8"/>
    </row>
    <row r="907" spans="1:26" ht="12.75" customHeight="1" x14ac:dyDescent="0.15">
      <c r="A907" s="8"/>
      <c r="B907" s="83"/>
      <c r="C907" s="34"/>
      <c r="D907" s="89"/>
      <c r="E907" s="35"/>
      <c r="F907" s="35"/>
      <c r="G907" s="35"/>
      <c r="H907" s="8"/>
      <c r="I907" s="8"/>
      <c r="J907" s="8"/>
      <c r="K907" s="8"/>
      <c r="L907" s="8"/>
      <c r="M907" s="8"/>
      <c r="N907" s="8"/>
      <c r="O907" s="8"/>
      <c r="P907" s="8"/>
      <c r="Q907" s="8"/>
      <c r="R907" s="8"/>
      <c r="S907" s="8"/>
      <c r="T907" s="8"/>
      <c r="U907" s="8"/>
      <c r="V907" s="8"/>
      <c r="W907" s="8"/>
      <c r="X907" s="8"/>
      <c r="Y907" s="8"/>
      <c r="Z907" s="8"/>
    </row>
    <row r="908" spans="1:26" ht="12.75" customHeight="1" x14ac:dyDescent="0.15">
      <c r="A908" s="8"/>
      <c r="B908" s="83"/>
      <c r="C908" s="34"/>
      <c r="D908" s="89"/>
      <c r="E908" s="35"/>
      <c r="F908" s="35"/>
      <c r="G908" s="35"/>
      <c r="H908" s="8"/>
      <c r="I908" s="8"/>
      <c r="J908" s="8"/>
      <c r="K908" s="8"/>
      <c r="L908" s="8"/>
      <c r="M908" s="8"/>
      <c r="N908" s="8"/>
      <c r="O908" s="8"/>
      <c r="P908" s="8"/>
      <c r="Q908" s="8"/>
      <c r="R908" s="8"/>
      <c r="S908" s="8"/>
      <c r="T908" s="8"/>
      <c r="U908" s="8"/>
      <c r="V908" s="8"/>
      <c r="W908" s="8"/>
      <c r="X908" s="8"/>
      <c r="Y908" s="8"/>
      <c r="Z908" s="8"/>
    </row>
    <row r="909" spans="1:26" ht="12.75" customHeight="1" x14ac:dyDescent="0.15">
      <c r="A909" s="8"/>
      <c r="B909" s="83"/>
      <c r="C909" s="34"/>
      <c r="D909" s="89"/>
      <c r="E909" s="35"/>
      <c r="F909" s="35"/>
      <c r="G909" s="35"/>
      <c r="H909" s="8"/>
      <c r="I909" s="8"/>
      <c r="J909" s="8"/>
      <c r="K909" s="8"/>
      <c r="L909" s="8"/>
      <c r="M909" s="8"/>
      <c r="N909" s="8"/>
      <c r="O909" s="8"/>
      <c r="P909" s="8"/>
      <c r="Q909" s="8"/>
      <c r="R909" s="8"/>
      <c r="S909" s="8"/>
      <c r="T909" s="8"/>
      <c r="U909" s="8"/>
      <c r="V909" s="8"/>
      <c r="W909" s="8"/>
      <c r="X909" s="8"/>
      <c r="Y909" s="8"/>
      <c r="Z909" s="8"/>
    </row>
    <row r="910" spans="1:26" ht="12.75" customHeight="1" x14ac:dyDescent="0.15">
      <c r="A910" s="8"/>
      <c r="B910" s="83"/>
      <c r="C910" s="34"/>
      <c r="D910" s="89"/>
      <c r="E910" s="35"/>
      <c r="F910" s="35"/>
      <c r="G910" s="35"/>
      <c r="H910" s="8"/>
      <c r="I910" s="8"/>
      <c r="J910" s="8"/>
      <c r="K910" s="8"/>
      <c r="L910" s="8"/>
      <c r="M910" s="8"/>
      <c r="N910" s="8"/>
      <c r="O910" s="8"/>
      <c r="P910" s="8"/>
      <c r="Q910" s="8"/>
      <c r="R910" s="8"/>
      <c r="S910" s="8"/>
      <c r="T910" s="8"/>
      <c r="U910" s="8"/>
      <c r="V910" s="8"/>
      <c r="W910" s="8"/>
      <c r="X910" s="8"/>
      <c r="Y910" s="8"/>
      <c r="Z910" s="8"/>
    </row>
    <row r="911" spans="1:26" ht="12.75" customHeight="1" x14ac:dyDescent="0.15">
      <c r="A911" s="8"/>
      <c r="B911" s="83"/>
      <c r="C911" s="34"/>
      <c r="D911" s="89"/>
      <c r="E911" s="35"/>
      <c r="F911" s="35"/>
      <c r="G911" s="35"/>
      <c r="H911" s="8"/>
      <c r="I911" s="8"/>
      <c r="J911" s="8"/>
      <c r="K911" s="8"/>
      <c r="L911" s="8"/>
      <c r="M911" s="8"/>
      <c r="N911" s="8"/>
      <c r="O911" s="8"/>
      <c r="P911" s="8"/>
      <c r="Q911" s="8"/>
      <c r="R911" s="8"/>
      <c r="S911" s="8"/>
      <c r="T911" s="8"/>
      <c r="U911" s="8"/>
      <c r="V911" s="8"/>
      <c r="W911" s="8"/>
      <c r="X911" s="8"/>
      <c r="Y911" s="8"/>
      <c r="Z911" s="8"/>
    </row>
    <row r="912" spans="1:26" ht="12.75" customHeight="1" x14ac:dyDescent="0.15">
      <c r="A912" s="8"/>
      <c r="B912" s="83"/>
      <c r="C912" s="34"/>
      <c r="D912" s="89"/>
      <c r="E912" s="35"/>
      <c r="F912" s="35"/>
      <c r="G912" s="35"/>
      <c r="H912" s="8"/>
      <c r="I912" s="8"/>
      <c r="J912" s="8"/>
      <c r="K912" s="8"/>
      <c r="L912" s="8"/>
      <c r="M912" s="8"/>
      <c r="N912" s="8"/>
      <c r="O912" s="8"/>
      <c r="P912" s="8"/>
      <c r="Q912" s="8"/>
      <c r="R912" s="8"/>
      <c r="S912" s="8"/>
      <c r="T912" s="8"/>
      <c r="U912" s="8"/>
      <c r="V912" s="8"/>
      <c r="W912" s="8"/>
      <c r="X912" s="8"/>
      <c r="Y912" s="8"/>
      <c r="Z912" s="8"/>
    </row>
    <row r="913" spans="1:26" ht="12.75" customHeight="1" x14ac:dyDescent="0.15">
      <c r="A913" s="8"/>
      <c r="B913" s="83"/>
      <c r="C913" s="34"/>
      <c r="D913" s="89"/>
      <c r="E913" s="35"/>
      <c r="F913" s="35"/>
      <c r="G913" s="35"/>
      <c r="H913" s="8"/>
      <c r="I913" s="8"/>
      <c r="J913" s="8"/>
      <c r="K913" s="8"/>
      <c r="L913" s="8"/>
      <c r="M913" s="8"/>
      <c r="N913" s="8"/>
      <c r="O913" s="8"/>
      <c r="P913" s="8"/>
      <c r="Q913" s="8"/>
      <c r="R913" s="8"/>
      <c r="S913" s="8"/>
      <c r="T913" s="8"/>
      <c r="U913" s="8"/>
      <c r="V913" s="8"/>
      <c r="W913" s="8"/>
      <c r="X913" s="8"/>
      <c r="Y913" s="8"/>
      <c r="Z913" s="8"/>
    </row>
    <row r="914" spans="1:26" ht="12.75" customHeight="1" x14ac:dyDescent="0.15">
      <c r="A914" s="8"/>
      <c r="B914" s="83"/>
      <c r="C914" s="34"/>
      <c r="D914" s="89"/>
      <c r="E914" s="35"/>
      <c r="F914" s="35"/>
      <c r="G914" s="35"/>
      <c r="H914" s="8"/>
      <c r="I914" s="8"/>
      <c r="J914" s="8"/>
      <c r="K914" s="8"/>
      <c r="L914" s="8"/>
      <c r="M914" s="8"/>
      <c r="N914" s="8"/>
      <c r="O914" s="8"/>
      <c r="P914" s="8"/>
      <c r="Q914" s="8"/>
      <c r="R914" s="8"/>
      <c r="S914" s="8"/>
      <c r="T914" s="8"/>
      <c r="U914" s="8"/>
      <c r="V914" s="8"/>
      <c r="W914" s="8"/>
      <c r="X914" s="8"/>
      <c r="Y914" s="8"/>
      <c r="Z914" s="8"/>
    </row>
    <row r="915" spans="1:26" ht="12.75" customHeight="1" x14ac:dyDescent="0.15">
      <c r="A915" s="8"/>
      <c r="B915" s="83"/>
      <c r="C915" s="34"/>
      <c r="D915" s="89"/>
      <c r="E915" s="35"/>
      <c r="F915" s="35"/>
      <c r="G915" s="35"/>
      <c r="H915" s="8"/>
      <c r="I915" s="8"/>
      <c r="J915" s="8"/>
      <c r="K915" s="8"/>
      <c r="L915" s="8"/>
      <c r="M915" s="8"/>
      <c r="N915" s="8"/>
      <c r="O915" s="8"/>
      <c r="P915" s="8"/>
      <c r="Q915" s="8"/>
      <c r="R915" s="8"/>
      <c r="S915" s="8"/>
      <c r="T915" s="8"/>
      <c r="U915" s="8"/>
      <c r="V915" s="8"/>
      <c r="W915" s="8"/>
      <c r="X915" s="8"/>
      <c r="Y915" s="8"/>
      <c r="Z915" s="8"/>
    </row>
    <row r="916" spans="1:26" ht="12.75" customHeight="1" x14ac:dyDescent="0.15">
      <c r="A916" s="8"/>
      <c r="B916" s="83"/>
      <c r="C916" s="34"/>
      <c r="D916" s="89"/>
      <c r="E916" s="35"/>
      <c r="F916" s="35"/>
      <c r="G916" s="35"/>
      <c r="H916" s="8"/>
      <c r="I916" s="8"/>
      <c r="J916" s="8"/>
      <c r="K916" s="8"/>
      <c r="L916" s="8"/>
      <c r="M916" s="8"/>
      <c r="N916" s="8"/>
      <c r="O916" s="8"/>
      <c r="P916" s="8"/>
      <c r="Q916" s="8"/>
      <c r="R916" s="8"/>
      <c r="S916" s="8"/>
      <c r="T916" s="8"/>
      <c r="U916" s="8"/>
      <c r="V916" s="8"/>
      <c r="W916" s="8"/>
      <c r="X916" s="8"/>
      <c r="Y916" s="8"/>
      <c r="Z916" s="8"/>
    </row>
    <row r="917" spans="1:26" ht="12.75" customHeight="1" x14ac:dyDescent="0.15">
      <c r="A917" s="8"/>
      <c r="B917" s="83"/>
      <c r="C917" s="34"/>
      <c r="D917" s="89"/>
      <c r="E917" s="35"/>
      <c r="F917" s="35"/>
      <c r="G917" s="35"/>
      <c r="H917" s="8"/>
      <c r="I917" s="8"/>
      <c r="J917" s="8"/>
      <c r="K917" s="8"/>
      <c r="L917" s="8"/>
      <c r="M917" s="8"/>
      <c r="N917" s="8"/>
      <c r="O917" s="8"/>
      <c r="P917" s="8"/>
      <c r="Q917" s="8"/>
      <c r="R917" s="8"/>
      <c r="S917" s="8"/>
      <c r="T917" s="8"/>
      <c r="U917" s="8"/>
      <c r="V917" s="8"/>
      <c r="W917" s="8"/>
      <c r="X917" s="8"/>
      <c r="Y917" s="8"/>
      <c r="Z917" s="8"/>
    </row>
    <row r="918" spans="1:26" ht="12.75" customHeight="1" x14ac:dyDescent="0.15">
      <c r="A918" s="8"/>
      <c r="B918" s="83"/>
      <c r="C918" s="34"/>
      <c r="D918" s="89"/>
      <c r="E918" s="35"/>
      <c r="F918" s="35"/>
      <c r="G918" s="35"/>
      <c r="H918" s="8"/>
      <c r="I918" s="8"/>
      <c r="J918" s="8"/>
      <c r="K918" s="8"/>
      <c r="L918" s="8"/>
      <c r="M918" s="8"/>
      <c r="N918" s="8"/>
      <c r="O918" s="8"/>
      <c r="P918" s="8"/>
      <c r="Q918" s="8"/>
      <c r="R918" s="8"/>
      <c r="S918" s="8"/>
      <c r="T918" s="8"/>
      <c r="U918" s="8"/>
      <c r="V918" s="8"/>
      <c r="W918" s="8"/>
      <c r="X918" s="8"/>
      <c r="Y918" s="8"/>
      <c r="Z918" s="8"/>
    </row>
    <row r="919" spans="1:26" ht="12.75" customHeight="1" x14ac:dyDescent="0.15">
      <c r="A919" s="8"/>
      <c r="B919" s="83"/>
      <c r="C919" s="34"/>
      <c r="D919" s="89"/>
      <c r="E919" s="35"/>
      <c r="F919" s="35"/>
      <c r="G919" s="35"/>
      <c r="H919" s="8"/>
      <c r="I919" s="8"/>
      <c r="J919" s="8"/>
      <c r="K919" s="8"/>
      <c r="L919" s="8"/>
      <c r="M919" s="8"/>
      <c r="N919" s="8"/>
      <c r="O919" s="8"/>
      <c r="P919" s="8"/>
      <c r="Q919" s="8"/>
      <c r="R919" s="8"/>
      <c r="S919" s="8"/>
      <c r="T919" s="8"/>
      <c r="U919" s="8"/>
      <c r="V919" s="8"/>
      <c r="W919" s="8"/>
      <c r="X919" s="8"/>
      <c r="Y919" s="8"/>
      <c r="Z919" s="8"/>
    </row>
    <row r="920" spans="1:26" ht="12.75" customHeight="1" x14ac:dyDescent="0.15">
      <c r="A920" s="8"/>
      <c r="B920" s="83"/>
      <c r="C920" s="34"/>
      <c r="D920" s="89"/>
      <c r="E920" s="35"/>
      <c r="F920" s="35"/>
      <c r="G920" s="35"/>
      <c r="H920" s="8"/>
      <c r="I920" s="8"/>
      <c r="J920" s="8"/>
      <c r="K920" s="8"/>
      <c r="L920" s="8"/>
      <c r="M920" s="8"/>
      <c r="N920" s="8"/>
      <c r="O920" s="8"/>
      <c r="P920" s="8"/>
      <c r="Q920" s="8"/>
      <c r="R920" s="8"/>
      <c r="S920" s="8"/>
      <c r="T920" s="8"/>
      <c r="U920" s="8"/>
      <c r="V920" s="8"/>
      <c r="W920" s="8"/>
      <c r="X920" s="8"/>
      <c r="Y920" s="8"/>
      <c r="Z920" s="8"/>
    </row>
    <row r="921" spans="1:26" ht="12.75" customHeight="1" x14ac:dyDescent="0.15">
      <c r="A921" s="8"/>
      <c r="B921" s="83"/>
      <c r="C921" s="34"/>
      <c r="D921" s="89"/>
      <c r="E921" s="35"/>
      <c r="F921" s="35"/>
      <c r="G921" s="35"/>
      <c r="H921" s="8"/>
      <c r="I921" s="8"/>
      <c r="J921" s="8"/>
      <c r="K921" s="8"/>
      <c r="L921" s="8"/>
      <c r="M921" s="8"/>
      <c r="N921" s="8"/>
      <c r="O921" s="8"/>
      <c r="P921" s="8"/>
      <c r="Q921" s="8"/>
      <c r="R921" s="8"/>
      <c r="S921" s="8"/>
      <c r="T921" s="8"/>
      <c r="U921" s="8"/>
      <c r="V921" s="8"/>
      <c r="W921" s="8"/>
      <c r="X921" s="8"/>
      <c r="Y921" s="8"/>
      <c r="Z921" s="8"/>
    </row>
    <row r="922" spans="1:26" ht="12.75" customHeight="1" x14ac:dyDescent="0.15">
      <c r="A922" s="8"/>
      <c r="B922" s="83"/>
      <c r="C922" s="34"/>
      <c r="D922" s="89"/>
      <c r="E922" s="35"/>
      <c r="F922" s="35"/>
      <c r="G922" s="35"/>
      <c r="H922" s="8"/>
      <c r="I922" s="8"/>
      <c r="J922" s="8"/>
      <c r="K922" s="8"/>
      <c r="L922" s="8"/>
      <c r="M922" s="8"/>
      <c r="N922" s="8"/>
      <c r="O922" s="8"/>
      <c r="P922" s="8"/>
      <c r="Q922" s="8"/>
      <c r="R922" s="8"/>
      <c r="S922" s="8"/>
      <c r="T922" s="8"/>
      <c r="U922" s="8"/>
      <c r="V922" s="8"/>
      <c r="W922" s="8"/>
      <c r="X922" s="8"/>
      <c r="Y922" s="8"/>
      <c r="Z922" s="8"/>
    </row>
    <row r="923" spans="1:26" ht="12.75" customHeight="1" x14ac:dyDescent="0.15">
      <c r="A923" s="8"/>
      <c r="B923" s="83"/>
      <c r="C923" s="34"/>
      <c r="D923" s="89"/>
      <c r="E923" s="35"/>
      <c r="F923" s="35"/>
      <c r="G923" s="35"/>
      <c r="H923" s="8"/>
      <c r="I923" s="8"/>
      <c r="J923" s="8"/>
      <c r="K923" s="8"/>
      <c r="L923" s="8"/>
      <c r="M923" s="8"/>
      <c r="N923" s="8"/>
      <c r="O923" s="8"/>
      <c r="P923" s="8"/>
      <c r="Q923" s="8"/>
      <c r="R923" s="8"/>
      <c r="S923" s="8"/>
      <c r="T923" s="8"/>
      <c r="U923" s="8"/>
      <c r="V923" s="8"/>
      <c r="W923" s="8"/>
      <c r="X923" s="8"/>
      <c r="Y923" s="8"/>
      <c r="Z923" s="8"/>
    </row>
    <row r="924" spans="1:26" ht="12.75" customHeight="1" x14ac:dyDescent="0.15">
      <c r="A924" s="8"/>
      <c r="B924" s="83"/>
      <c r="C924" s="34"/>
      <c r="D924" s="89"/>
      <c r="E924" s="35"/>
      <c r="F924" s="35"/>
      <c r="G924" s="35"/>
      <c r="H924" s="8"/>
      <c r="I924" s="8"/>
      <c r="J924" s="8"/>
      <c r="K924" s="8"/>
      <c r="L924" s="8"/>
      <c r="M924" s="8"/>
      <c r="N924" s="8"/>
      <c r="O924" s="8"/>
      <c r="P924" s="8"/>
      <c r="Q924" s="8"/>
      <c r="R924" s="8"/>
      <c r="S924" s="8"/>
      <c r="T924" s="8"/>
      <c r="U924" s="8"/>
      <c r="V924" s="8"/>
      <c r="W924" s="8"/>
      <c r="X924" s="8"/>
      <c r="Y924" s="8"/>
      <c r="Z924" s="8"/>
    </row>
    <row r="925" spans="1:26" ht="12.75" customHeight="1" x14ac:dyDescent="0.15">
      <c r="A925" s="8"/>
      <c r="B925" s="83"/>
      <c r="C925" s="34"/>
      <c r="D925" s="89"/>
      <c r="E925" s="35"/>
      <c r="F925" s="35"/>
      <c r="G925" s="35"/>
      <c r="H925" s="8"/>
      <c r="I925" s="8"/>
      <c r="J925" s="8"/>
      <c r="K925" s="8"/>
      <c r="L925" s="8"/>
      <c r="M925" s="8"/>
      <c r="N925" s="8"/>
      <c r="O925" s="8"/>
      <c r="P925" s="8"/>
      <c r="Q925" s="8"/>
      <c r="R925" s="8"/>
      <c r="S925" s="8"/>
      <c r="T925" s="8"/>
      <c r="U925" s="8"/>
      <c r="V925" s="8"/>
      <c r="W925" s="8"/>
      <c r="X925" s="8"/>
      <c r="Y925" s="8"/>
      <c r="Z925" s="8"/>
    </row>
    <row r="926" spans="1:26" ht="12.75" customHeight="1" x14ac:dyDescent="0.15">
      <c r="A926" s="8"/>
      <c r="B926" s="83"/>
      <c r="C926" s="34"/>
      <c r="D926" s="89"/>
      <c r="E926" s="35"/>
      <c r="F926" s="35"/>
      <c r="G926" s="35"/>
      <c r="H926" s="8"/>
      <c r="I926" s="8"/>
      <c r="J926" s="8"/>
      <c r="K926" s="8"/>
      <c r="L926" s="8"/>
      <c r="M926" s="8"/>
      <c r="N926" s="8"/>
      <c r="O926" s="8"/>
      <c r="P926" s="8"/>
      <c r="Q926" s="8"/>
      <c r="R926" s="8"/>
      <c r="S926" s="8"/>
      <c r="T926" s="8"/>
      <c r="U926" s="8"/>
      <c r="V926" s="8"/>
      <c r="W926" s="8"/>
      <c r="X926" s="8"/>
      <c r="Y926" s="8"/>
      <c r="Z926" s="8"/>
    </row>
    <row r="927" spans="1:26" ht="12.75" customHeight="1" x14ac:dyDescent="0.15">
      <c r="A927" s="8"/>
      <c r="B927" s="83"/>
      <c r="C927" s="34"/>
      <c r="D927" s="89"/>
      <c r="E927" s="35"/>
      <c r="F927" s="35"/>
      <c r="G927" s="35"/>
      <c r="H927" s="8"/>
      <c r="I927" s="8"/>
      <c r="J927" s="8"/>
      <c r="K927" s="8"/>
      <c r="L927" s="8"/>
      <c r="M927" s="8"/>
      <c r="N927" s="8"/>
      <c r="O927" s="8"/>
      <c r="P927" s="8"/>
      <c r="Q927" s="8"/>
      <c r="R927" s="8"/>
      <c r="S927" s="8"/>
      <c r="T927" s="8"/>
      <c r="U927" s="8"/>
      <c r="V927" s="8"/>
      <c r="W927" s="8"/>
      <c r="X927" s="8"/>
      <c r="Y927" s="8"/>
      <c r="Z927" s="8"/>
    </row>
    <row r="928" spans="1:26" ht="12.75" customHeight="1" x14ac:dyDescent="0.15">
      <c r="A928" s="8"/>
      <c r="B928" s="83"/>
      <c r="C928" s="34"/>
      <c r="D928" s="89"/>
      <c r="E928" s="35"/>
      <c r="F928" s="35"/>
      <c r="G928" s="35"/>
      <c r="H928" s="8"/>
      <c r="I928" s="8"/>
      <c r="J928" s="8"/>
      <c r="K928" s="8"/>
      <c r="L928" s="8"/>
      <c r="M928" s="8"/>
      <c r="N928" s="8"/>
      <c r="O928" s="8"/>
      <c r="P928" s="8"/>
      <c r="Q928" s="8"/>
      <c r="R928" s="8"/>
      <c r="S928" s="8"/>
      <c r="T928" s="8"/>
      <c r="U928" s="8"/>
      <c r="V928" s="8"/>
      <c r="W928" s="8"/>
      <c r="X928" s="8"/>
      <c r="Y928" s="8"/>
      <c r="Z928" s="8"/>
    </row>
    <row r="929" spans="1:26" ht="12.75" customHeight="1" x14ac:dyDescent="0.15">
      <c r="A929" s="8"/>
      <c r="B929" s="83"/>
      <c r="C929" s="34"/>
      <c r="D929" s="89"/>
      <c r="E929" s="35"/>
      <c r="F929" s="35"/>
      <c r="G929" s="35"/>
      <c r="H929" s="8"/>
      <c r="I929" s="8"/>
      <c r="J929" s="8"/>
      <c r="K929" s="8"/>
      <c r="L929" s="8"/>
      <c r="M929" s="8"/>
      <c r="N929" s="8"/>
      <c r="O929" s="8"/>
      <c r="P929" s="8"/>
      <c r="Q929" s="8"/>
      <c r="R929" s="8"/>
      <c r="S929" s="8"/>
      <c r="T929" s="8"/>
      <c r="U929" s="8"/>
      <c r="V929" s="8"/>
      <c r="W929" s="8"/>
      <c r="X929" s="8"/>
      <c r="Y929" s="8"/>
      <c r="Z929" s="8"/>
    </row>
    <row r="930" spans="1:26" ht="12.75" customHeight="1" x14ac:dyDescent="0.15">
      <c r="A930" s="8"/>
      <c r="B930" s="83"/>
      <c r="C930" s="34"/>
      <c r="D930" s="89"/>
      <c r="E930" s="35"/>
      <c r="F930" s="35"/>
      <c r="G930" s="35"/>
      <c r="H930" s="8"/>
      <c r="I930" s="8"/>
      <c r="J930" s="8"/>
      <c r="K930" s="8"/>
      <c r="L930" s="8"/>
      <c r="M930" s="8"/>
      <c r="N930" s="8"/>
      <c r="O930" s="8"/>
      <c r="P930" s="8"/>
      <c r="Q930" s="8"/>
      <c r="R930" s="8"/>
      <c r="S930" s="8"/>
      <c r="T930" s="8"/>
      <c r="U930" s="8"/>
      <c r="V930" s="8"/>
      <c r="W930" s="8"/>
      <c r="X930" s="8"/>
      <c r="Y930" s="8"/>
      <c r="Z930" s="8"/>
    </row>
    <row r="931" spans="1:26" ht="12.75" customHeight="1" x14ac:dyDescent="0.15">
      <c r="A931" s="8"/>
      <c r="B931" s="83"/>
      <c r="C931" s="34"/>
      <c r="D931" s="89"/>
      <c r="E931" s="35"/>
      <c r="F931" s="35"/>
      <c r="G931" s="35"/>
      <c r="H931" s="8"/>
      <c r="I931" s="8"/>
      <c r="J931" s="8"/>
      <c r="K931" s="8"/>
      <c r="L931" s="8"/>
      <c r="M931" s="8"/>
      <c r="N931" s="8"/>
      <c r="O931" s="8"/>
      <c r="P931" s="8"/>
      <c r="Q931" s="8"/>
      <c r="R931" s="8"/>
      <c r="S931" s="8"/>
      <c r="T931" s="8"/>
      <c r="U931" s="8"/>
      <c r="V931" s="8"/>
      <c r="W931" s="8"/>
      <c r="X931" s="8"/>
      <c r="Y931" s="8"/>
      <c r="Z931" s="8"/>
    </row>
    <row r="932" spans="1:26" ht="12.75" customHeight="1" x14ac:dyDescent="0.15">
      <c r="A932" s="8"/>
      <c r="B932" s="83"/>
      <c r="C932" s="34"/>
      <c r="D932" s="89"/>
      <c r="E932" s="35"/>
      <c r="F932" s="35"/>
      <c r="G932" s="35"/>
      <c r="H932" s="8"/>
      <c r="I932" s="8"/>
      <c r="J932" s="8"/>
      <c r="K932" s="8"/>
      <c r="L932" s="8"/>
      <c r="M932" s="8"/>
      <c r="N932" s="8"/>
      <c r="O932" s="8"/>
      <c r="P932" s="8"/>
      <c r="Q932" s="8"/>
      <c r="R932" s="8"/>
      <c r="S932" s="8"/>
      <c r="T932" s="8"/>
      <c r="U932" s="8"/>
      <c r="V932" s="8"/>
      <c r="W932" s="8"/>
      <c r="X932" s="8"/>
      <c r="Y932" s="8"/>
      <c r="Z932" s="8"/>
    </row>
    <row r="933" spans="1:26" ht="12.75" customHeight="1" x14ac:dyDescent="0.15">
      <c r="A933" s="8"/>
      <c r="B933" s="83"/>
      <c r="C933" s="34"/>
      <c r="D933" s="89"/>
      <c r="E933" s="35"/>
      <c r="F933" s="35"/>
      <c r="G933" s="35"/>
      <c r="H933" s="8"/>
      <c r="I933" s="8"/>
      <c r="J933" s="8"/>
      <c r="K933" s="8"/>
      <c r="L933" s="8"/>
      <c r="M933" s="8"/>
      <c r="N933" s="8"/>
      <c r="O933" s="8"/>
      <c r="P933" s="8"/>
      <c r="Q933" s="8"/>
      <c r="R933" s="8"/>
      <c r="S933" s="8"/>
      <c r="T933" s="8"/>
      <c r="U933" s="8"/>
      <c r="V933" s="8"/>
      <c r="W933" s="8"/>
      <c r="X933" s="8"/>
      <c r="Y933" s="8"/>
      <c r="Z933" s="8"/>
    </row>
    <row r="934" spans="1:26" ht="12.75" customHeight="1" x14ac:dyDescent="0.15">
      <c r="A934" s="8"/>
      <c r="B934" s="83"/>
      <c r="C934" s="34"/>
      <c r="D934" s="89"/>
      <c r="E934" s="35"/>
      <c r="F934" s="35"/>
      <c r="G934" s="35"/>
      <c r="H934" s="8"/>
      <c r="I934" s="8"/>
      <c r="J934" s="8"/>
      <c r="K934" s="8"/>
      <c r="L934" s="8"/>
      <c r="M934" s="8"/>
      <c r="N934" s="8"/>
      <c r="O934" s="8"/>
      <c r="P934" s="8"/>
      <c r="Q934" s="8"/>
      <c r="R934" s="8"/>
      <c r="S934" s="8"/>
      <c r="T934" s="8"/>
      <c r="U934" s="8"/>
      <c r="V934" s="8"/>
      <c r="W934" s="8"/>
      <c r="X934" s="8"/>
      <c r="Y934" s="8"/>
      <c r="Z934" s="8"/>
    </row>
    <row r="935" spans="1:26" ht="12.75" customHeight="1" x14ac:dyDescent="0.15">
      <c r="A935" s="8"/>
      <c r="B935" s="83"/>
      <c r="C935" s="34"/>
      <c r="D935" s="89"/>
      <c r="E935" s="35"/>
      <c r="F935" s="35"/>
      <c r="G935" s="35"/>
      <c r="H935" s="8"/>
      <c r="I935" s="8"/>
      <c r="J935" s="8"/>
      <c r="K935" s="8"/>
      <c r="L935" s="8"/>
      <c r="M935" s="8"/>
      <c r="N935" s="8"/>
      <c r="O935" s="8"/>
      <c r="P935" s="8"/>
      <c r="Q935" s="8"/>
      <c r="R935" s="8"/>
      <c r="S935" s="8"/>
      <c r="T935" s="8"/>
      <c r="U935" s="8"/>
      <c r="V935" s="8"/>
      <c r="W935" s="8"/>
      <c r="X935" s="8"/>
      <c r="Y935" s="8"/>
      <c r="Z935" s="8"/>
    </row>
    <row r="936" spans="1:26" ht="12.75" customHeight="1" x14ac:dyDescent="0.15">
      <c r="A936" s="8"/>
      <c r="B936" s="83"/>
      <c r="C936" s="34"/>
      <c r="D936" s="89"/>
      <c r="E936" s="35"/>
      <c r="F936" s="35"/>
      <c r="G936" s="35"/>
      <c r="H936" s="8"/>
      <c r="I936" s="8"/>
      <c r="J936" s="8"/>
      <c r="K936" s="8"/>
      <c r="L936" s="8"/>
      <c r="M936" s="8"/>
      <c r="N936" s="8"/>
      <c r="O936" s="8"/>
      <c r="P936" s="8"/>
      <c r="Q936" s="8"/>
      <c r="R936" s="8"/>
      <c r="S936" s="8"/>
      <c r="T936" s="8"/>
      <c r="U936" s="8"/>
      <c r="V936" s="8"/>
      <c r="W936" s="8"/>
      <c r="X936" s="8"/>
      <c r="Y936" s="8"/>
      <c r="Z936" s="8"/>
    </row>
    <row r="937" spans="1:26" ht="12.75" customHeight="1" x14ac:dyDescent="0.15">
      <c r="A937" s="8"/>
      <c r="B937" s="83"/>
      <c r="C937" s="34"/>
      <c r="D937" s="89"/>
      <c r="E937" s="35"/>
      <c r="F937" s="35"/>
      <c r="G937" s="35"/>
      <c r="H937" s="8"/>
      <c r="I937" s="8"/>
      <c r="J937" s="8"/>
      <c r="K937" s="8"/>
      <c r="L937" s="8"/>
      <c r="M937" s="8"/>
      <c r="N937" s="8"/>
      <c r="O937" s="8"/>
      <c r="P937" s="8"/>
      <c r="Q937" s="8"/>
      <c r="R937" s="8"/>
      <c r="S937" s="8"/>
      <c r="T937" s="8"/>
      <c r="U937" s="8"/>
      <c r="V937" s="8"/>
      <c r="W937" s="8"/>
      <c r="X937" s="8"/>
      <c r="Y937" s="8"/>
      <c r="Z937" s="8"/>
    </row>
    <row r="938" spans="1:26" ht="12.75" customHeight="1" x14ac:dyDescent="0.15">
      <c r="A938" s="8"/>
      <c r="B938" s="83"/>
      <c r="C938" s="34"/>
      <c r="D938" s="89"/>
      <c r="E938" s="35"/>
      <c r="F938" s="35"/>
      <c r="G938" s="35"/>
      <c r="H938" s="8"/>
      <c r="I938" s="8"/>
      <c r="J938" s="8"/>
      <c r="K938" s="8"/>
      <c r="L938" s="8"/>
      <c r="M938" s="8"/>
      <c r="N938" s="8"/>
      <c r="O938" s="8"/>
      <c r="P938" s="8"/>
      <c r="Q938" s="8"/>
      <c r="R938" s="8"/>
      <c r="S938" s="8"/>
      <c r="T938" s="8"/>
      <c r="U938" s="8"/>
      <c r="V938" s="8"/>
      <c r="W938" s="8"/>
      <c r="X938" s="8"/>
      <c r="Y938" s="8"/>
      <c r="Z938" s="8"/>
    </row>
    <row r="939" spans="1:26" ht="12.75" customHeight="1" x14ac:dyDescent="0.15">
      <c r="A939" s="8"/>
      <c r="B939" s="83"/>
      <c r="C939" s="34"/>
      <c r="D939" s="89"/>
      <c r="E939" s="35"/>
      <c r="F939" s="35"/>
      <c r="G939" s="35"/>
      <c r="H939" s="8"/>
      <c r="I939" s="8"/>
      <c r="J939" s="8"/>
      <c r="K939" s="8"/>
      <c r="L939" s="8"/>
      <c r="M939" s="8"/>
      <c r="N939" s="8"/>
      <c r="O939" s="8"/>
      <c r="P939" s="8"/>
      <c r="Q939" s="8"/>
      <c r="R939" s="8"/>
      <c r="S939" s="8"/>
      <c r="T939" s="8"/>
      <c r="U939" s="8"/>
      <c r="V939" s="8"/>
      <c r="W939" s="8"/>
      <c r="X939" s="8"/>
      <c r="Y939" s="8"/>
      <c r="Z939" s="8"/>
    </row>
    <row r="940" spans="1:26" ht="12.75" customHeight="1" x14ac:dyDescent="0.15">
      <c r="A940" s="8"/>
      <c r="B940" s="83"/>
      <c r="C940" s="34"/>
      <c r="D940" s="89"/>
      <c r="E940" s="35"/>
      <c r="F940" s="35"/>
      <c r="G940" s="35"/>
      <c r="H940" s="8"/>
      <c r="I940" s="8"/>
      <c r="J940" s="8"/>
      <c r="K940" s="8"/>
      <c r="L940" s="8"/>
      <c r="M940" s="8"/>
      <c r="N940" s="8"/>
      <c r="O940" s="8"/>
      <c r="P940" s="8"/>
      <c r="Q940" s="8"/>
      <c r="R940" s="8"/>
      <c r="S940" s="8"/>
      <c r="T940" s="8"/>
      <c r="U940" s="8"/>
      <c r="V940" s="8"/>
      <c r="W940" s="8"/>
      <c r="X940" s="8"/>
      <c r="Y940" s="8"/>
      <c r="Z940" s="8"/>
    </row>
    <row r="941" spans="1:26" ht="12.75" customHeight="1" x14ac:dyDescent="0.15">
      <c r="A941" s="8"/>
      <c r="B941" s="83"/>
      <c r="C941" s="34"/>
      <c r="D941" s="89"/>
      <c r="E941" s="35"/>
      <c r="F941" s="35"/>
      <c r="G941" s="35"/>
      <c r="H941" s="8"/>
      <c r="I941" s="8"/>
      <c r="J941" s="8"/>
      <c r="K941" s="8"/>
      <c r="L941" s="8"/>
      <c r="M941" s="8"/>
      <c r="N941" s="8"/>
      <c r="O941" s="8"/>
      <c r="P941" s="8"/>
      <c r="Q941" s="8"/>
      <c r="R941" s="8"/>
      <c r="S941" s="8"/>
      <c r="T941" s="8"/>
      <c r="U941" s="8"/>
      <c r="V941" s="8"/>
      <c r="W941" s="8"/>
      <c r="X941" s="8"/>
      <c r="Y941" s="8"/>
      <c r="Z941" s="8"/>
    </row>
    <row r="942" spans="1:26" ht="12.75" customHeight="1" x14ac:dyDescent="0.15">
      <c r="A942" s="8"/>
      <c r="B942" s="83"/>
      <c r="C942" s="34"/>
      <c r="D942" s="89"/>
      <c r="E942" s="35"/>
      <c r="F942" s="35"/>
      <c r="G942" s="35"/>
      <c r="H942" s="8"/>
      <c r="I942" s="8"/>
      <c r="J942" s="8"/>
      <c r="K942" s="8"/>
      <c r="L942" s="8"/>
      <c r="M942" s="8"/>
      <c r="N942" s="8"/>
      <c r="O942" s="8"/>
      <c r="P942" s="8"/>
      <c r="Q942" s="8"/>
      <c r="R942" s="8"/>
      <c r="S942" s="8"/>
      <c r="T942" s="8"/>
      <c r="U942" s="8"/>
      <c r="V942" s="8"/>
      <c r="W942" s="8"/>
      <c r="X942" s="8"/>
      <c r="Y942" s="8"/>
      <c r="Z942" s="8"/>
    </row>
    <row r="943" spans="1:26" ht="12.75" customHeight="1" x14ac:dyDescent="0.15">
      <c r="A943" s="8"/>
      <c r="B943" s="83"/>
      <c r="C943" s="34"/>
      <c r="D943" s="89"/>
      <c r="E943" s="35"/>
      <c r="F943" s="35"/>
      <c r="G943" s="35"/>
      <c r="H943" s="8"/>
      <c r="I943" s="8"/>
      <c r="J943" s="8"/>
      <c r="K943" s="8"/>
      <c r="L943" s="8"/>
      <c r="M943" s="8"/>
      <c r="N943" s="8"/>
      <c r="O943" s="8"/>
      <c r="P943" s="8"/>
      <c r="Q943" s="8"/>
      <c r="R943" s="8"/>
      <c r="S943" s="8"/>
      <c r="T943" s="8"/>
      <c r="U943" s="8"/>
      <c r="V943" s="8"/>
      <c r="W943" s="8"/>
      <c r="X943" s="8"/>
      <c r="Y943" s="8"/>
      <c r="Z943" s="8"/>
    </row>
    <row r="944" spans="1:26" ht="12.75" customHeight="1" x14ac:dyDescent="0.15">
      <c r="A944" s="8"/>
      <c r="B944" s="83"/>
      <c r="C944" s="34"/>
      <c r="D944" s="89"/>
      <c r="E944" s="35"/>
      <c r="F944" s="35"/>
      <c r="G944" s="35"/>
      <c r="H944" s="8"/>
      <c r="I944" s="8"/>
      <c r="J944" s="8"/>
      <c r="K944" s="8"/>
      <c r="L944" s="8"/>
      <c r="M944" s="8"/>
      <c r="N944" s="8"/>
      <c r="O944" s="8"/>
      <c r="P944" s="8"/>
      <c r="Q944" s="8"/>
      <c r="R944" s="8"/>
      <c r="S944" s="8"/>
      <c r="T944" s="8"/>
      <c r="U944" s="8"/>
      <c r="V944" s="8"/>
      <c r="W944" s="8"/>
      <c r="X944" s="8"/>
      <c r="Y944" s="8"/>
      <c r="Z944" s="8"/>
    </row>
    <row r="945" spans="1:26" ht="12.75" customHeight="1" x14ac:dyDescent="0.15">
      <c r="A945" s="8"/>
      <c r="B945" s="83"/>
      <c r="C945" s="34"/>
      <c r="D945" s="89"/>
      <c r="E945" s="35"/>
      <c r="F945" s="35"/>
      <c r="G945" s="35"/>
      <c r="H945" s="8"/>
      <c r="I945" s="8"/>
      <c r="J945" s="8"/>
      <c r="K945" s="8"/>
      <c r="L945" s="8"/>
      <c r="M945" s="8"/>
      <c r="N945" s="8"/>
      <c r="O945" s="8"/>
      <c r="P945" s="8"/>
      <c r="Q945" s="8"/>
      <c r="R945" s="8"/>
      <c r="S945" s="8"/>
      <c r="T945" s="8"/>
      <c r="U945" s="8"/>
      <c r="V945" s="8"/>
      <c r="W945" s="8"/>
      <c r="X945" s="8"/>
      <c r="Y945" s="8"/>
      <c r="Z945" s="8"/>
    </row>
    <row r="946" spans="1:26" ht="12.75" customHeight="1" x14ac:dyDescent="0.15">
      <c r="A946" s="8"/>
      <c r="B946" s="83"/>
      <c r="C946" s="34"/>
      <c r="D946" s="89"/>
      <c r="E946" s="35"/>
      <c r="F946" s="35"/>
      <c r="G946" s="35"/>
      <c r="H946" s="8"/>
      <c r="I946" s="8"/>
      <c r="J946" s="8"/>
      <c r="K946" s="8"/>
      <c r="L946" s="8"/>
      <c r="M946" s="8"/>
      <c r="N946" s="8"/>
      <c r="O946" s="8"/>
      <c r="P946" s="8"/>
      <c r="Q946" s="8"/>
      <c r="R946" s="8"/>
      <c r="S946" s="8"/>
      <c r="T946" s="8"/>
      <c r="U946" s="8"/>
      <c r="V946" s="8"/>
      <c r="W946" s="8"/>
      <c r="X946" s="8"/>
      <c r="Y946" s="8"/>
      <c r="Z946" s="8"/>
    </row>
    <row r="947" spans="1:26" ht="12.75" customHeight="1" x14ac:dyDescent="0.15">
      <c r="A947" s="8"/>
      <c r="B947" s="83"/>
      <c r="C947" s="34"/>
      <c r="D947" s="89"/>
      <c r="E947" s="35"/>
      <c r="F947" s="35"/>
      <c r="G947" s="35"/>
      <c r="H947" s="8"/>
      <c r="I947" s="8"/>
      <c r="J947" s="8"/>
      <c r="K947" s="8"/>
      <c r="L947" s="8"/>
      <c r="M947" s="8"/>
      <c r="N947" s="8"/>
      <c r="O947" s="8"/>
      <c r="P947" s="8"/>
      <c r="Q947" s="8"/>
      <c r="R947" s="8"/>
      <c r="S947" s="8"/>
      <c r="T947" s="8"/>
      <c r="U947" s="8"/>
      <c r="V947" s="8"/>
      <c r="W947" s="8"/>
      <c r="X947" s="8"/>
      <c r="Y947" s="8"/>
      <c r="Z947" s="8"/>
    </row>
    <row r="948" spans="1:26" ht="12.75" customHeight="1" x14ac:dyDescent="0.15">
      <c r="A948" s="8"/>
      <c r="B948" s="83"/>
      <c r="C948" s="34"/>
      <c r="D948" s="89"/>
      <c r="E948" s="35"/>
      <c r="F948" s="35"/>
      <c r="G948" s="35"/>
      <c r="H948" s="8"/>
      <c r="I948" s="8"/>
      <c r="J948" s="8"/>
      <c r="K948" s="8"/>
      <c r="L948" s="8"/>
      <c r="M948" s="8"/>
      <c r="N948" s="8"/>
      <c r="O948" s="8"/>
      <c r="P948" s="8"/>
      <c r="Q948" s="8"/>
      <c r="R948" s="8"/>
      <c r="S948" s="8"/>
      <c r="T948" s="8"/>
      <c r="U948" s="8"/>
      <c r="V948" s="8"/>
      <c r="W948" s="8"/>
      <c r="X948" s="8"/>
      <c r="Y948" s="8"/>
      <c r="Z948" s="8"/>
    </row>
    <row r="949" spans="1:26" ht="12.75" customHeight="1" x14ac:dyDescent="0.15">
      <c r="A949" s="8"/>
      <c r="B949" s="83"/>
      <c r="C949" s="34"/>
      <c r="D949" s="89"/>
      <c r="E949" s="35"/>
      <c r="F949" s="35"/>
      <c r="G949" s="35"/>
      <c r="H949" s="8"/>
      <c r="I949" s="8"/>
      <c r="J949" s="8"/>
      <c r="K949" s="8"/>
      <c r="L949" s="8"/>
      <c r="M949" s="8"/>
      <c r="N949" s="8"/>
      <c r="O949" s="8"/>
      <c r="P949" s="8"/>
      <c r="Q949" s="8"/>
      <c r="R949" s="8"/>
      <c r="S949" s="8"/>
      <c r="T949" s="8"/>
      <c r="U949" s="8"/>
      <c r="V949" s="8"/>
      <c r="W949" s="8"/>
      <c r="X949" s="8"/>
      <c r="Y949" s="8"/>
      <c r="Z949" s="8"/>
    </row>
    <row r="950" spans="1:26" ht="12.75" customHeight="1" x14ac:dyDescent="0.15">
      <c r="A950" s="8"/>
      <c r="B950" s="83"/>
      <c r="C950" s="34"/>
      <c r="D950" s="89"/>
      <c r="E950" s="35"/>
      <c r="F950" s="35"/>
      <c r="G950" s="35"/>
      <c r="H950" s="8"/>
      <c r="I950" s="8"/>
      <c r="J950" s="8"/>
      <c r="K950" s="8"/>
      <c r="L950" s="8"/>
      <c r="M950" s="8"/>
      <c r="N950" s="8"/>
      <c r="O950" s="8"/>
      <c r="P950" s="8"/>
      <c r="Q950" s="8"/>
      <c r="R950" s="8"/>
      <c r="S950" s="8"/>
      <c r="T950" s="8"/>
      <c r="U950" s="8"/>
      <c r="V950" s="8"/>
      <c r="W950" s="8"/>
      <c r="X950" s="8"/>
      <c r="Y950" s="8"/>
      <c r="Z950" s="8"/>
    </row>
    <row r="951" spans="1:26" ht="12.75" customHeight="1" x14ac:dyDescent="0.15">
      <c r="A951" s="8"/>
      <c r="B951" s="83"/>
      <c r="C951" s="34"/>
      <c r="D951" s="89"/>
      <c r="E951" s="35"/>
      <c r="F951" s="35"/>
      <c r="G951" s="35"/>
      <c r="H951" s="8"/>
      <c r="I951" s="8"/>
      <c r="J951" s="8"/>
      <c r="K951" s="8"/>
      <c r="L951" s="8"/>
      <c r="M951" s="8"/>
      <c r="N951" s="8"/>
      <c r="O951" s="8"/>
      <c r="P951" s="8"/>
      <c r="Q951" s="8"/>
      <c r="R951" s="8"/>
      <c r="S951" s="8"/>
      <c r="T951" s="8"/>
      <c r="U951" s="8"/>
      <c r="V951" s="8"/>
      <c r="W951" s="8"/>
      <c r="X951" s="8"/>
      <c r="Y951" s="8"/>
      <c r="Z951" s="8"/>
    </row>
    <row r="952" spans="1:26" ht="12.75" customHeight="1" x14ac:dyDescent="0.15">
      <c r="A952" s="8"/>
      <c r="B952" s="83"/>
      <c r="C952" s="34"/>
      <c r="D952" s="89"/>
      <c r="E952" s="35"/>
      <c r="F952" s="35"/>
      <c r="G952" s="35"/>
      <c r="H952" s="8"/>
      <c r="I952" s="8"/>
      <c r="J952" s="8"/>
      <c r="K952" s="8"/>
      <c r="L952" s="8"/>
      <c r="M952" s="8"/>
      <c r="N952" s="8"/>
      <c r="O952" s="8"/>
      <c r="P952" s="8"/>
      <c r="Q952" s="8"/>
      <c r="R952" s="8"/>
      <c r="S952" s="8"/>
      <c r="T952" s="8"/>
      <c r="U952" s="8"/>
      <c r="V952" s="8"/>
      <c r="W952" s="8"/>
      <c r="X952" s="8"/>
      <c r="Y952" s="8"/>
      <c r="Z952" s="8"/>
    </row>
    <row r="953" spans="1:26" ht="12.75" customHeight="1" x14ac:dyDescent="0.15">
      <c r="A953" s="8"/>
      <c r="B953" s="83"/>
      <c r="C953" s="34"/>
      <c r="D953" s="89"/>
      <c r="E953" s="35"/>
      <c r="F953" s="35"/>
      <c r="G953" s="35"/>
      <c r="H953" s="8"/>
      <c r="I953" s="8"/>
      <c r="J953" s="8"/>
      <c r="K953" s="8"/>
      <c r="L953" s="8"/>
      <c r="M953" s="8"/>
      <c r="N953" s="8"/>
      <c r="O953" s="8"/>
      <c r="P953" s="8"/>
      <c r="Q953" s="8"/>
      <c r="R953" s="8"/>
      <c r="S953" s="8"/>
      <c r="T953" s="8"/>
      <c r="U953" s="8"/>
      <c r="V953" s="8"/>
      <c r="W953" s="8"/>
      <c r="X953" s="8"/>
      <c r="Y953" s="8"/>
      <c r="Z953" s="8"/>
    </row>
    <row r="954" spans="1:26" ht="12.75" customHeight="1" x14ac:dyDescent="0.15">
      <c r="A954" s="8"/>
      <c r="B954" s="83"/>
      <c r="C954" s="34"/>
      <c r="D954" s="89"/>
      <c r="E954" s="35"/>
      <c r="F954" s="35"/>
      <c r="G954" s="35"/>
      <c r="H954" s="8"/>
      <c r="I954" s="8"/>
      <c r="J954" s="8"/>
      <c r="K954" s="8"/>
      <c r="L954" s="8"/>
      <c r="M954" s="8"/>
      <c r="N954" s="8"/>
      <c r="O954" s="8"/>
      <c r="P954" s="8"/>
      <c r="Q954" s="8"/>
      <c r="R954" s="8"/>
      <c r="S954" s="8"/>
      <c r="T954" s="8"/>
      <c r="U954" s="8"/>
      <c r="V954" s="8"/>
      <c r="W954" s="8"/>
      <c r="X954" s="8"/>
      <c r="Y954" s="8"/>
      <c r="Z954" s="8"/>
    </row>
    <row r="955" spans="1:26" ht="12.75" customHeight="1" x14ac:dyDescent="0.15">
      <c r="A955" s="8"/>
      <c r="B955" s="83"/>
      <c r="C955" s="34"/>
      <c r="D955" s="89"/>
      <c r="E955" s="35"/>
      <c r="F955" s="35"/>
      <c r="G955" s="35"/>
      <c r="H955" s="8"/>
      <c r="I955" s="8"/>
      <c r="J955" s="8"/>
      <c r="K955" s="8"/>
      <c r="L955" s="8"/>
      <c r="M955" s="8"/>
      <c r="N955" s="8"/>
      <c r="O955" s="8"/>
      <c r="P955" s="8"/>
      <c r="Q955" s="8"/>
      <c r="R955" s="8"/>
      <c r="S955" s="8"/>
      <c r="T955" s="8"/>
      <c r="U955" s="8"/>
      <c r="V955" s="8"/>
      <c r="W955" s="8"/>
      <c r="X955" s="8"/>
      <c r="Y955" s="8"/>
      <c r="Z955" s="8"/>
    </row>
    <row r="956" spans="1:26" ht="12.75" customHeight="1" x14ac:dyDescent="0.15">
      <c r="A956" s="8"/>
      <c r="B956" s="83"/>
      <c r="C956" s="34"/>
      <c r="D956" s="89"/>
      <c r="E956" s="35"/>
      <c r="F956" s="35"/>
      <c r="G956" s="35"/>
      <c r="H956" s="8"/>
      <c r="I956" s="8"/>
      <c r="J956" s="8"/>
      <c r="K956" s="8"/>
      <c r="L956" s="8"/>
      <c r="M956" s="8"/>
      <c r="N956" s="8"/>
      <c r="O956" s="8"/>
      <c r="P956" s="8"/>
      <c r="Q956" s="8"/>
      <c r="R956" s="8"/>
      <c r="S956" s="8"/>
      <c r="T956" s="8"/>
      <c r="U956" s="8"/>
      <c r="V956" s="8"/>
      <c r="W956" s="8"/>
      <c r="X956" s="8"/>
      <c r="Y956" s="8"/>
      <c r="Z956" s="8"/>
    </row>
    <row r="957" spans="1:26" ht="12.75" customHeight="1" x14ac:dyDescent="0.15">
      <c r="A957" s="8"/>
      <c r="B957" s="83"/>
      <c r="C957" s="34"/>
      <c r="D957" s="89"/>
      <c r="E957" s="35"/>
      <c r="F957" s="35"/>
      <c r="G957" s="35"/>
      <c r="H957" s="8"/>
      <c r="I957" s="8"/>
      <c r="J957" s="8"/>
      <c r="K957" s="8"/>
      <c r="L957" s="8"/>
      <c r="M957" s="8"/>
      <c r="N957" s="8"/>
      <c r="O957" s="8"/>
      <c r="P957" s="8"/>
      <c r="Q957" s="8"/>
      <c r="R957" s="8"/>
      <c r="S957" s="8"/>
      <c r="T957" s="8"/>
      <c r="U957" s="8"/>
      <c r="V957" s="8"/>
      <c r="W957" s="8"/>
      <c r="X957" s="8"/>
      <c r="Y957" s="8"/>
      <c r="Z957" s="8"/>
    </row>
    <row r="958" spans="1:26" ht="12.75" customHeight="1" x14ac:dyDescent="0.15">
      <c r="A958" s="8"/>
      <c r="B958" s="83"/>
      <c r="C958" s="34"/>
      <c r="D958" s="89"/>
      <c r="E958" s="35"/>
      <c r="F958" s="35"/>
      <c r="G958" s="35"/>
      <c r="H958" s="8"/>
      <c r="I958" s="8"/>
      <c r="J958" s="8"/>
      <c r="K958" s="8"/>
      <c r="L958" s="8"/>
      <c r="M958" s="8"/>
      <c r="N958" s="8"/>
      <c r="O958" s="8"/>
      <c r="P958" s="8"/>
      <c r="Q958" s="8"/>
      <c r="R958" s="8"/>
      <c r="S958" s="8"/>
      <c r="T958" s="8"/>
      <c r="U958" s="8"/>
      <c r="V958" s="8"/>
      <c r="W958" s="8"/>
      <c r="X958" s="8"/>
      <c r="Y958" s="8"/>
      <c r="Z958" s="8"/>
    </row>
    <row r="959" spans="1:26" ht="12.75" customHeight="1" x14ac:dyDescent="0.15">
      <c r="A959" s="8"/>
      <c r="B959" s="83"/>
      <c r="C959" s="34"/>
      <c r="D959" s="89"/>
      <c r="E959" s="35"/>
      <c r="F959" s="35"/>
      <c r="G959" s="35"/>
      <c r="H959" s="8"/>
      <c r="I959" s="8"/>
      <c r="J959" s="8"/>
      <c r="K959" s="8"/>
      <c r="L959" s="8"/>
      <c r="M959" s="8"/>
      <c r="N959" s="8"/>
      <c r="O959" s="8"/>
      <c r="P959" s="8"/>
      <c r="Q959" s="8"/>
      <c r="R959" s="8"/>
      <c r="S959" s="8"/>
      <c r="T959" s="8"/>
      <c r="U959" s="8"/>
      <c r="V959" s="8"/>
      <c r="W959" s="8"/>
      <c r="X959" s="8"/>
      <c r="Y959" s="8"/>
      <c r="Z959" s="8"/>
    </row>
    <row r="960" spans="1:26" ht="12.75" customHeight="1" x14ac:dyDescent="0.15">
      <c r="A960" s="8"/>
      <c r="B960" s="83"/>
      <c r="C960" s="34"/>
      <c r="D960" s="89"/>
      <c r="E960" s="35"/>
      <c r="F960" s="35"/>
      <c r="G960" s="35"/>
      <c r="H960" s="8"/>
      <c r="I960" s="8"/>
      <c r="J960" s="8"/>
      <c r="K960" s="8"/>
      <c r="L960" s="8"/>
      <c r="M960" s="8"/>
      <c r="N960" s="8"/>
      <c r="O960" s="8"/>
      <c r="P960" s="8"/>
      <c r="Q960" s="8"/>
      <c r="R960" s="8"/>
      <c r="S960" s="8"/>
      <c r="T960" s="8"/>
      <c r="U960" s="8"/>
      <c r="V960" s="8"/>
      <c r="W960" s="8"/>
      <c r="X960" s="8"/>
      <c r="Y960" s="8"/>
      <c r="Z960" s="8"/>
    </row>
    <row r="961" spans="1:26" ht="12.75" customHeight="1" x14ac:dyDescent="0.15">
      <c r="A961" s="8"/>
      <c r="B961" s="83"/>
      <c r="C961" s="34"/>
      <c r="D961" s="89"/>
      <c r="E961" s="35"/>
      <c r="F961" s="35"/>
      <c r="G961" s="35"/>
      <c r="H961" s="8"/>
      <c r="I961" s="8"/>
      <c r="J961" s="8"/>
      <c r="K961" s="8"/>
      <c r="L961" s="8"/>
      <c r="M961" s="8"/>
      <c r="N961" s="8"/>
      <c r="O961" s="8"/>
      <c r="P961" s="8"/>
      <c r="Q961" s="8"/>
      <c r="R961" s="8"/>
      <c r="S961" s="8"/>
      <c r="T961" s="8"/>
      <c r="U961" s="8"/>
      <c r="V961" s="8"/>
      <c r="W961" s="8"/>
      <c r="X961" s="8"/>
      <c r="Y961" s="8"/>
      <c r="Z961" s="8"/>
    </row>
    <row r="962" spans="1:26" ht="12.75" customHeight="1" x14ac:dyDescent="0.15">
      <c r="A962" s="8"/>
      <c r="B962" s="83"/>
      <c r="C962" s="34"/>
      <c r="D962" s="89"/>
      <c r="E962" s="35"/>
      <c r="F962" s="35"/>
      <c r="G962" s="35"/>
      <c r="H962" s="8"/>
      <c r="I962" s="8"/>
      <c r="J962" s="8"/>
      <c r="K962" s="8"/>
      <c r="L962" s="8"/>
      <c r="M962" s="8"/>
      <c r="N962" s="8"/>
      <c r="O962" s="8"/>
      <c r="P962" s="8"/>
      <c r="Q962" s="8"/>
      <c r="R962" s="8"/>
      <c r="S962" s="8"/>
      <c r="T962" s="8"/>
      <c r="U962" s="8"/>
      <c r="V962" s="8"/>
      <c r="W962" s="8"/>
      <c r="X962" s="8"/>
      <c r="Y962" s="8"/>
      <c r="Z962" s="8"/>
    </row>
    <row r="963" spans="1:26" ht="12.75" customHeight="1" x14ac:dyDescent="0.15">
      <c r="A963" s="8"/>
      <c r="B963" s="83"/>
      <c r="C963" s="34"/>
      <c r="D963" s="89"/>
      <c r="E963" s="35"/>
      <c r="F963" s="35"/>
      <c r="G963" s="35"/>
      <c r="H963" s="8"/>
      <c r="I963" s="8"/>
      <c r="J963" s="8"/>
      <c r="K963" s="8"/>
      <c r="L963" s="8"/>
      <c r="M963" s="8"/>
      <c r="N963" s="8"/>
      <c r="O963" s="8"/>
      <c r="P963" s="8"/>
      <c r="Q963" s="8"/>
      <c r="R963" s="8"/>
      <c r="S963" s="8"/>
      <c r="T963" s="8"/>
      <c r="U963" s="8"/>
      <c r="V963" s="8"/>
      <c r="W963" s="8"/>
      <c r="X963" s="8"/>
      <c r="Y963" s="8"/>
      <c r="Z963" s="8"/>
    </row>
    <row r="964" spans="1:26" ht="12.75" customHeight="1" x14ac:dyDescent="0.15">
      <c r="A964" s="8"/>
      <c r="B964" s="83"/>
      <c r="C964" s="34"/>
      <c r="D964" s="89"/>
      <c r="E964" s="35"/>
      <c r="F964" s="35"/>
      <c r="G964" s="35"/>
      <c r="H964" s="8"/>
      <c r="I964" s="8"/>
      <c r="J964" s="8"/>
      <c r="K964" s="8"/>
      <c r="L964" s="8"/>
      <c r="M964" s="8"/>
      <c r="N964" s="8"/>
      <c r="O964" s="8"/>
      <c r="P964" s="8"/>
      <c r="Q964" s="8"/>
      <c r="R964" s="8"/>
      <c r="S964" s="8"/>
      <c r="T964" s="8"/>
      <c r="U964" s="8"/>
      <c r="V964" s="8"/>
      <c r="W964" s="8"/>
      <c r="X964" s="8"/>
      <c r="Y964" s="8"/>
      <c r="Z964" s="8"/>
    </row>
    <row r="965" spans="1:26" ht="12.75" customHeight="1" x14ac:dyDescent="0.15">
      <c r="A965" s="8"/>
      <c r="B965" s="83"/>
      <c r="C965" s="34"/>
      <c r="D965" s="89"/>
      <c r="E965" s="35"/>
      <c r="F965" s="35"/>
      <c r="G965" s="35"/>
      <c r="H965" s="8"/>
      <c r="I965" s="8"/>
      <c r="J965" s="8"/>
      <c r="K965" s="8"/>
      <c r="L965" s="8"/>
      <c r="M965" s="8"/>
      <c r="N965" s="8"/>
      <c r="O965" s="8"/>
      <c r="P965" s="8"/>
      <c r="Q965" s="8"/>
      <c r="R965" s="8"/>
      <c r="S965" s="8"/>
      <c r="T965" s="8"/>
      <c r="U965" s="8"/>
      <c r="V965" s="8"/>
      <c r="W965" s="8"/>
      <c r="X965" s="8"/>
      <c r="Y965" s="8"/>
      <c r="Z965" s="8"/>
    </row>
    <row r="966" spans="1:26" ht="12.75" customHeight="1" x14ac:dyDescent="0.15">
      <c r="A966" s="8"/>
      <c r="B966" s="83"/>
      <c r="C966" s="34"/>
      <c r="D966" s="89"/>
      <c r="E966" s="35"/>
      <c r="F966" s="35"/>
      <c r="G966" s="35"/>
      <c r="H966" s="8"/>
      <c r="I966" s="8"/>
      <c r="J966" s="8"/>
      <c r="K966" s="8"/>
      <c r="L966" s="8"/>
      <c r="M966" s="8"/>
      <c r="N966" s="8"/>
      <c r="O966" s="8"/>
      <c r="P966" s="8"/>
      <c r="Q966" s="8"/>
      <c r="R966" s="8"/>
      <c r="S966" s="8"/>
      <c r="T966" s="8"/>
      <c r="U966" s="8"/>
      <c r="V966" s="8"/>
      <c r="W966" s="8"/>
      <c r="X966" s="8"/>
      <c r="Y966" s="8"/>
      <c r="Z966" s="8"/>
    </row>
    <row r="967" spans="1:26" ht="12.75" customHeight="1" x14ac:dyDescent="0.15">
      <c r="A967" s="8"/>
      <c r="B967" s="83"/>
      <c r="C967" s="34"/>
      <c r="D967" s="89"/>
      <c r="E967" s="35"/>
      <c r="F967" s="35"/>
      <c r="G967" s="35"/>
      <c r="H967" s="8"/>
      <c r="I967" s="8"/>
      <c r="J967" s="8"/>
      <c r="K967" s="8"/>
      <c r="L967" s="8"/>
      <c r="M967" s="8"/>
      <c r="N967" s="8"/>
      <c r="O967" s="8"/>
      <c r="P967" s="8"/>
      <c r="Q967" s="8"/>
      <c r="R967" s="8"/>
      <c r="S967" s="8"/>
      <c r="T967" s="8"/>
      <c r="U967" s="8"/>
      <c r="V967" s="8"/>
      <c r="W967" s="8"/>
      <c r="X967" s="8"/>
      <c r="Y967" s="8"/>
      <c r="Z967" s="8"/>
    </row>
    <row r="968" spans="1:26" ht="12.75" customHeight="1" x14ac:dyDescent="0.15">
      <c r="A968" s="8"/>
      <c r="B968" s="83"/>
      <c r="C968" s="34"/>
      <c r="D968" s="89"/>
      <c r="E968" s="35"/>
      <c r="F968" s="35"/>
      <c r="G968" s="35"/>
      <c r="H968" s="8"/>
      <c r="I968" s="8"/>
      <c r="J968" s="8"/>
      <c r="K968" s="8"/>
      <c r="L968" s="8"/>
      <c r="M968" s="8"/>
      <c r="N968" s="8"/>
      <c r="O968" s="8"/>
      <c r="P968" s="8"/>
      <c r="Q968" s="8"/>
      <c r="R968" s="8"/>
      <c r="S968" s="8"/>
      <c r="T968" s="8"/>
      <c r="U968" s="8"/>
      <c r="V968" s="8"/>
      <c r="W968" s="8"/>
      <c r="X968" s="8"/>
      <c r="Y968" s="8"/>
      <c r="Z968" s="8"/>
    </row>
    <row r="969" spans="1:26" ht="12.75" customHeight="1" x14ac:dyDescent="0.15">
      <c r="A969" s="8"/>
      <c r="B969" s="83"/>
      <c r="C969" s="34"/>
      <c r="D969" s="89"/>
      <c r="E969" s="35"/>
      <c r="F969" s="35"/>
      <c r="G969" s="35"/>
      <c r="H969" s="8"/>
      <c r="I969" s="8"/>
      <c r="J969" s="8"/>
      <c r="K969" s="8"/>
      <c r="L969" s="8"/>
      <c r="M969" s="8"/>
      <c r="N969" s="8"/>
      <c r="O969" s="8"/>
      <c r="P969" s="8"/>
      <c r="Q969" s="8"/>
      <c r="R969" s="8"/>
      <c r="S969" s="8"/>
      <c r="T969" s="8"/>
      <c r="U969" s="8"/>
      <c r="V969" s="8"/>
      <c r="W969" s="8"/>
      <c r="X969" s="8"/>
      <c r="Y969" s="8"/>
      <c r="Z969" s="8"/>
    </row>
    <row r="970" spans="1:26" ht="12.75" customHeight="1" x14ac:dyDescent="0.15">
      <c r="A970" s="8"/>
      <c r="B970" s="83"/>
      <c r="C970" s="34"/>
      <c r="D970" s="89"/>
      <c r="E970" s="35"/>
      <c r="F970" s="35"/>
      <c r="G970" s="35"/>
      <c r="H970" s="8"/>
      <c r="I970" s="8"/>
      <c r="J970" s="8"/>
      <c r="K970" s="8"/>
      <c r="L970" s="8"/>
      <c r="M970" s="8"/>
      <c r="N970" s="8"/>
      <c r="O970" s="8"/>
      <c r="P970" s="8"/>
      <c r="Q970" s="8"/>
      <c r="R970" s="8"/>
      <c r="S970" s="8"/>
      <c r="T970" s="8"/>
      <c r="U970" s="8"/>
      <c r="V970" s="8"/>
      <c r="W970" s="8"/>
      <c r="X970" s="8"/>
      <c r="Y970" s="8"/>
      <c r="Z970" s="8"/>
    </row>
    <row r="971" spans="1:26" ht="12.75" customHeight="1" x14ac:dyDescent="0.15">
      <c r="A971" s="8"/>
      <c r="B971" s="83"/>
      <c r="C971" s="34"/>
      <c r="D971" s="89"/>
      <c r="E971" s="35"/>
      <c r="F971" s="35"/>
      <c r="G971" s="35"/>
      <c r="H971" s="8"/>
      <c r="I971" s="8"/>
      <c r="J971" s="8"/>
      <c r="K971" s="8"/>
      <c r="L971" s="8"/>
      <c r="M971" s="8"/>
      <c r="N971" s="8"/>
      <c r="O971" s="8"/>
      <c r="P971" s="8"/>
      <c r="Q971" s="8"/>
      <c r="R971" s="8"/>
      <c r="S971" s="8"/>
      <c r="T971" s="8"/>
      <c r="U971" s="8"/>
      <c r="V971" s="8"/>
      <c r="W971" s="8"/>
      <c r="X971" s="8"/>
      <c r="Y971" s="8"/>
      <c r="Z971" s="8"/>
    </row>
    <row r="972" spans="1:26" ht="12.75" customHeight="1" x14ac:dyDescent="0.15">
      <c r="A972" s="8"/>
      <c r="B972" s="83"/>
      <c r="C972" s="34"/>
      <c r="D972" s="89"/>
      <c r="E972" s="35"/>
      <c r="F972" s="35"/>
      <c r="G972" s="35"/>
      <c r="H972" s="8"/>
      <c r="I972" s="8"/>
      <c r="J972" s="8"/>
      <c r="K972" s="8"/>
      <c r="L972" s="8"/>
      <c r="M972" s="8"/>
      <c r="N972" s="8"/>
      <c r="O972" s="8"/>
      <c r="P972" s="8"/>
      <c r="Q972" s="8"/>
      <c r="R972" s="8"/>
      <c r="S972" s="8"/>
      <c r="T972" s="8"/>
      <c r="U972" s="8"/>
      <c r="V972" s="8"/>
      <c r="W972" s="8"/>
      <c r="X972" s="8"/>
      <c r="Y972" s="8"/>
      <c r="Z972" s="8"/>
    </row>
    <row r="973" spans="1:26" ht="12.75" customHeight="1" x14ac:dyDescent="0.15">
      <c r="A973" s="8"/>
      <c r="B973" s="83"/>
      <c r="C973" s="34"/>
      <c r="D973" s="89"/>
      <c r="E973" s="35"/>
      <c r="F973" s="35"/>
      <c r="G973" s="35"/>
      <c r="H973" s="8"/>
      <c r="I973" s="8"/>
      <c r="J973" s="8"/>
      <c r="K973" s="8"/>
      <c r="L973" s="8"/>
      <c r="M973" s="8"/>
      <c r="N973" s="8"/>
      <c r="O973" s="8"/>
      <c r="P973" s="8"/>
      <c r="Q973" s="8"/>
      <c r="R973" s="8"/>
      <c r="S973" s="8"/>
      <c r="T973" s="8"/>
      <c r="U973" s="8"/>
      <c r="V973" s="8"/>
      <c r="W973" s="8"/>
      <c r="X973" s="8"/>
      <c r="Y973" s="8"/>
      <c r="Z973" s="8"/>
    </row>
    <row r="974" spans="1:26" ht="12.75" customHeight="1" x14ac:dyDescent="0.15">
      <c r="A974" s="8"/>
      <c r="B974" s="83"/>
      <c r="C974" s="34"/>
      <c r="D974" s="89"/>
      <c r="E974" s="35"/>
      <c r="F974" s="35"/>
      <c r="G974" s="35"/>
      <c r="H974" s="8"/>
      <c r="I974" s="8"/>
      <c r="J974" s="8"/>
      <c r="K974" s="8"/>
      <c r="L974" s="8"/>
      <c r="M974" s="8"/>
      <c r="N974" s="8"/>
      <c r="O974" s="8"/>
      <c r="P974" s="8"/>
      <c r="Q974" s="8"/>
      <c r="R974" s="8"/>
      <c r="S974" s="8"/>
      <c r="T974" s="8"/>
      <c r="U974" s="8"/>
      <c r="V974" s="8"/>
      <c r="W974" s="8"/>
      <c r="X974" s="8"/>
      <c r="Y974" s="8"/>
      <c r="Z974" s="8"/>
    </row>
    <row r="975" spans="1:26" ht="12.75" customHeight="1" x14ac:dyDescent="0.15">
      <c r="A975" s="8"/>
      <c r="B975" s="83"/>
      <c r="C975" s="34"/>
      <c r="D975" s="89"/>
      <c r="E975" s="35"/>
      <c r="F975" s="35"/>
      <c r="G975" s="35"/>
      <c r="H975" s="8"/>
      <c r="I975" s="8"/>
      <c r="J975" s="8"/>
      <c r="K975" s="8"/>
      <c r="L975" s="8"/>
      <c r="M975" s="8"/>
      <c r="N975" s="8"/>
      <c r="O975" s="8"/>
      <c r="P975" s="8"/>
      <c r="Q975" s="8"/>
      <c r="R975" s="8"/>
      <c r="S975" s="8"/>
      <c r="T975" s="8"/>
      <c r="U975" s="8"/>
      <c r="V975" s="8"/>
      <c r="W975" s="8"/>
      <c r="X975" s="8"/>
      <c r="Y975" s="8"/>
      <c r="Z975" s="8"/>
    </row>
    <row r="976" spans="1:26" ht="12.75" customHeight="1" x14ac:dyDescent="0.15">
      <c r="A976" s="8"/>
      <c r="B976" s="83"/>
      <c r="C976" s="34"/>
      <c r="D976" s="89"/>
      <c r="E976" s="35"/>
      <c r="F976" s="35"/>
      <c r="G976" s="35"/>
      <c r="H976" s="8"/>
      <c r="I976" s="8"/>
      <c r="J976" s="8"/>
      <c r="K976" s="8"/>
      <c r="L976" s="8"/>
      <c r="M976" s="8"/>
      <c r="N976" s="8"/>
      <c r="O976" s="8"/>
      <c r="P976" s="8"/>
      <c r="Q976" s="8"/>
      <c r="R976" s="8"/>
      <c r="S976" s="8"/>
      <c r="T976" s="8"/>
      <c r="U976" s="8"/>
      <c r="V976" s="8"/>
      <c r="W976" s="8"/>
      <c r="X976" s="8"/>
      <c r="Y976" s="8"/>
      <c r="Z976" s="8"/>
    </row>
    <row r="977" spans="1:26" ht="12.75" customHeight="1" x14ac:dyDescent="0.15">
      <c r="A977" s="8"/>
      <c r="B977" s="83"/>
      <c r="C977" s="34"/>
      <c r="D977" s="89"/>
      <c r="E977" s="35"/>
      <c r="F977" s="35"/>
      <c r="G977" s="35"/>
      <c r="H977" s="8"/>
      <c r="I977" s="8"/>
      <c r="J977" s="8"/>
      <c r="K977" s="8"/>
      <c r="L977" s="8"/>
      <c r="M977" s="8"/>
      <c r="N977" s="8"/>
      <c r="O977" s="8"/>
      <c r="P977" s="8"/>
      <c r="Q977" s="8"/>
      <c r="R977" s="8"/>
      <c r="S977" s="8"/>
      <c r="T977" s="8"/>
      <c r="U977" s="8"/>
      <c r="V977" s="8"/>
      <c r="W977" s="8"/>
      <c r="X977" s="8"/>
      <c r="Y977" s="8"/>
      <c r="Z977" s="8"/>
    </row>
    <row r="978" spans="1:26" ht="12.75" customHeight="1" x14ac:dyDescent="0.15">
      <c r="A978" s="8"/>
      <c r="B978" s="83"/>
      <c r="C978" s="34"/>
      <c r="D978" s="89"/>
      <c r="E978" s="35"/>
      <c r="F978" s="35"/>
      <c r="G978" s="35"/>
      <c r="H978" s="8"/>
      <c r="I978" s="8"/>
      <c r="J978" s="8"/>
      <c r="K978" s="8"/>
      <c r="L978" s="8"/>
      <c r="M978" s="8"/>
      <c r="N978" s="8"/>
      <c r="O978" s="8"/>
      <c r="P978" s="8"/>
      <c r="Q978" s="8"/>
      <c r="R978" s="8"/>
      <c r="S978" s="8"/>
      <c r="T978" s="8"/>
      <c r="U978" s="8"/>
      <c r="V978" s="8"/>
      <c r="W978" s="8"/>
      <c r="X978" s="8"/>
      <c r="Y978" s="8"/>
      <c r="Z978" s="8"/>
    </row>
    <row r="979" spans="1:26" ht="12.75" customHeight="1" x14ac:dyDescent="0.15">
      <c r="A979" s="8"/>
      <c r="B979" s="83"/>
      <c r="C979" s="34"/>
      <c r="D979" s="89"/>
      <c r="E979" s="35"/>
      <c r="F979" s="35"/>
      <c r="G979" s="35"/>
      <c r="H979" s="8"/>
      <c r="I979" s="8"/>
      <c r="J979" s="8"/>
      <c r="K979" s="8"/>
      <c r="L979" s="8"/>
      <c r="M979" s="8"/>
      <c r="N979" s="8"/>
      <c r="O979" s="8"/>
      <c r="P979" s="8"/>
      <c r="Q979" s="8"/>
      <c r="R979" s="8"/>
      <c r="S979" s="8"/>
      <c r="T979" s="8"/>
      <c r="U979" s="8"/>
      <c r="V979" s="8"/>
      <c r="W979" s="8"/>
      <c r="X979" s="8"/>
      <c r="Y979" s="8"/>
      <c r="Z979" s="8"/>
    </row>
    <row r="980" spans="1:26" ht="12.75" customHeight="1" x14ac:dyDescent="0.15">
      <c r="A980" s="8"/>
      <c r="B980" s="83"/>
      <c r="C980" s="34"/>
      <c r="D980" s="89"/>
      <c r="E980" s="35"/>
      <c r="F980" s="35"/>
      <c r="G980" s="35"/>
      <c r="H980" s="8"/>
      <c r="I980" s="8"/>
      <c r="J980" s="8"/>
      <c r="K980" s="8"/>
      <c r="L980" s="8"/>
      <c r="M980" s="8"/>
      <c r="N980" s="8"/>
      <c r="O980" s="8"/>
      <c r="P980" s="8"/>
      <c r="Q980" s="8"/>
      <c r="R980" s="8"/>
      <c r="S980" s="8"/>
      <c r="T980" s="8"/>
      <c r="U980" s="8"/>
      <c r="V980" s="8"/>
      <c r="W980" s="8"/>
      <c r="X980" s="8"/>
      <c r="Y980" s="8"/>
      <c r="Z980" s="8"/>
    </row>
    <row r="981" spans="1:26" ht="12.75" customHeight="1" x14ac:dyDescent="0.15">
      <c r="A981" s="8"/>
      <c r="B981" s="83"/>
      <c r="C981" s="34"/>
      <c r="D981" s="89"/>
      <c r="E981" s="35"/>
      <c r="F981" s="35"/>
      <c r="G981" s="35"/>
      <c r="H981" s="8"/>
      <c r="I981" s="8"/>
      <c r="J981" s="8"/>
      <c r="K981" s="8"/>
      <c r="L981" s="8"/>
      <c r="M981" s="8"/>
      <c r="N981" s="8"/>
      <c r="O981" s="8"/>
      <c r="P981" s="8"/>
      <c r="Q981" s="8"/>
      <c r="R981" s="8"/>
      <c r="S981" s="8"/>
      <c r="T981" s="8"/>
      <c r="U981" s="8"/>
      <c r="V981" s="8"/>
      <c r="W981" s="8"/>
      <c r="X981" s="8"/>
      <c r="Y981" s="8"/>
      <c r="Z981" s="8"/>
    </row>
    <row r="982" spans="1:26" ht="12.75" customHeight="1" x14ac:dyDescent="0.15">
      <c r="A982" s="8"/>
      <c r="B982" s="83"/>
      <c r="C982" s="34"/>
      <c r="D982" s="89"/>
      <c r="E982" s="35"/>
      <c r="F982" s="35"/>
      <c r="G982" s="35"/>
      <c r="H982" s="8"/>
      <c r="I982" s="8"/>
      <c r="J982" s="8"/>
      <c r="K982" s="8"/>
      <c r="L982" s="8"/>
      <c r="M982" s="8"/>
      <c r="N982" s="8"/>
      <c r="O982" s="8"/>
      <c r="P982" s="8"/>
      <c r="Q982" s="8"/>
      <c r="R982" s="8"/>
      <c r="S982" s="8"/>
      <c r="T982" s="8"/>
      <c r="U982" s="8"/>
      <c r="V982" s="8"/>
      <c r="W982" s="8"/>
      <c r="X982" s="8"/>
      <c r="Y982" s="8"/>
      <c r="Z982" s="8"/>
    </row>
    <row r="983" spans="1:26" ht="12.75" customHeight="1" x14ac:dyDescent="0.15">
      <c r="A983" s="8"/>
      <c r="B983" s="83"/>
      <c r="C983" s="34"/>
      <c r="D983" s="89"/>
      <c r="E983" s="35"/>
      <c r="F983" s="35"/>
      <c r="G983" s="35"/>
      <c r="H983" s="8"/>
      <c r="I983" s="8"/>
      <c r="J983" s="8"/>
      <c r="K983" s="8"/>
      <c r="L983" s="8"/>
      <c r="M983" s="8"/>
      <c r="N983" s="8"/>
      <c r="O983" s="8"/>
      <c r="P983" s="8"/>
      <c r="Q983" s="8"/>
      <c r="R983" s="8"/>
      <c r="S983" s="8"/>
      <c r="T983" s="8"/>
      <c r="U983" s="8"/>
      <c r="V983" s="8"/>
      <c r="W983" s="8"/>
      <c r="X983" s="8"/>
      <c r="Y983" s="8"/>
      <c r="Z983" s="8"/>
    </row>
    <row r="984" spans="1:26" ht="12.75" customHeight="1" x14ac:dyDescent="0.15">
      <c r="A984" s="8"/>
      <c r="B984" s="83"/>
      <c r="C984" s="34"/>
      <c r="D984" s="89"/>
      <c r="E984" s="35"/>
      <c r="F984" s="35"/>
      <c r="G984" s="35"/>
      <c r="H984" s="8"/>
      <c r="I984" s="8"/>
      <c r="J984" s="8"/>
      <c r="K984" s="8"/>
      <c r="L984" s="8"/>
      <c r="M984" s="8"/>
      <c r="N984" s="8"/>
      <c r="O984" s="8"/>
      <c r="P984" s="8"/>
      <c r="Q984" s="8"/>
      <c r="R984" s="8"/>
      <c r="S984" s="8"/>
      <c r="T984" s="8"/>
      <c r="U984" s="8"/>
      <c r="V984" s="8"/>
      <c r="W984" s="8"/>
      <c r="X984" s="8"/>
      <c r="Y984" s="8"/>
      <c r="Z984" s="8"/>
    </row>
    <row r="985" spans="1:26" ht="12.75" customHeight="1" x14ac:dyDescent="0.15">
      <c r="A985" s="8"/>
      <c r="B985" s="83"/>
      <c r="C985" s="34"/>
      <c r="D985" s="89"/>
      <c r="E985" s="35"/>
      <c r="F985" s="35"/>
      <c r="G985" s="35"/>
      <c r="H985" s="8"/>
      <c r="I985" s="8"/>
      <c r="J985" s="8"/>
      <c r="K985" s="8"/>
      <c r="L985" s="8"/>
      <c r="M985" s="8"/>
      <c r="N985" s="8"/>
      <c r="O985" s="8"/>
      <c r="P985" s="8"/>
      <c r="Q985" s="8"/>
      <c r="R985" s="8"/>
      <c r="S985" s="8"/>
      <c r="T985" s="8"/>
      <c r="U985" s="8"/>
      <c r="V985" s="8"/>
      <c r="W985" s="8"/>
      <c r="X985" s="8"/>
      <c r="Y985" s="8"/>
      <c r="Z985" s="8"/>
    </row>
    <row r="986" spans="1:26" ht="12.75" customHeight="1" x14ac:dyDescent="0.15">
      <c r="A986" s="8"/>
      <c r="B986" s="83"/>
      <c r="C986" s="34"/>
      <c r="D986" s="89"/>
      <c r="E986" s="35"/>
      <c r="F986" s="35"/>
      <c r="G986" s="35"/>
      <c r="H986" s="8"/>
      <c r="I986" s="8"/>
      <c r="J986" s="8"/>
      <c r="K986" s="8"/>
      <c r="L986" s="8"/>
      <c r="M986" s="8"/>
      <c r="N986" s="8"/>
      <c r="O986" s="8"/>
      <c r="P986" s="8"/>
      <c r="Q986" s="8"/>
      <c r="R986" s="8"/>
      <c r="S986" s="8"/>
      <c r="T986" s="8"/>
      <c r="U986" s="8"/>
      <c r="V986" s="8"/>
      <c r="W986" s="8"/>
      <c r="X986" s="8"/>
      <c r="Y986" s="8"/>
      <c r="Z986" s="8"/>
    </row>
    <row r="987" spans="1:26" ht="12.75" customHeight="1" x14ac:dyDescent="0.15">
      <c r="A987" s="8"/>
      <c r="B987" s="83"/>
      <c r="C987" s="34"/>
      <c r="D987" s="89"/>
      <c r="E987" s="35"/>
      <c r="F987" s="35"/>
      <c r="G987" s="35"/>
      <c r="H987" s="8"/>
      <c r="I987" s="8"/>
      <c r="J987" s="8"/>
      <c r="K987" s="8"/>
      <c r="L987" s="8"/>
      <c r="M987" s="8"/>
      <c r="N987" s="8"/>
      <c r="O987" s="8"/>
      <c r="P987" s="8"/>
      <c r="Q987" s="8"/>
      <c r="R987" s="8"/>
      <c r="S987" s="8"/>
      <c r="T987" s="8"/>
      <c r="U987" s="8"/>
      <c r="V987" s="8"/>
      <c r="W987" s="8"/>
      <c r="X987" s="8"/>
      <c r="Y987" s="8"/>
      <c r="Z987" s="8"/>
    </row>
    <row r="988" spans="1:26" ht="12.75" customHeight="1" x14ac:dyDescent="0.15">
      <c r="A988" s="8"/>
      <c r="B988" s="83"/>
      <c r="C988" s="34"/>
      <c r="D988" s="89"/>
      <c r="E988" s="35"/>
      <c r="F988" s="35"/>
      <c r="G988" s="35"/>
      <c r="H988" s="8"/>
      <c r="I988" s="8"/>
      <c r="J988" s="8"/>
      <c r="K988" s="8"/>
      <c r="L988" s="8"/>
      <c r="M988" s="8"/>
      <c r="N988" s="8"/>
      <c r="O988" s="8"/>
      <c r="P988" s="8"/>
      <c r="Q988" s="8"/>
      <c r="R988" s="8"/>
      <c r="S988" s="8"/>
      <c r="T988" s="8"/>
      <c r="U988" s="8"/>
      <c r="V988" s="8"/>
      <c r="W988" s="8"/>
      <c r="X988" s="8"/>
      <c r="Y988" s="8"/>
      <c r="Z988" s="8"/>
    </row>
    <row r="989" spans="1:26" ht="12.75" customHeight="1" x14ac:dyDescent="0.15">
      <c r="A989" s="8"/>
      <c r="B989" s="83"/>
      <c r="C989" s="34"/>
      <c r="D989" s="89"/>
      <c r="E989" s="35"/>
      <c r="F989" s="35"/>
      <c r="G989" s="35"/>
      <c r="H989" s="8"/>
      <c r="I989" s="8"/>
      <c r="J989" s="8"/>
      <c r="K989" s="8"/>
      <c r="L989" s="8"/>
      <c r="M989" s="8"/>
      <c r="N989" s="8"/>
      <c r="O989" s="8"/>
      <c r="P989" s="8"/>
      <c r="Q989" s="8"/>
      <c r="R989" s="8"/>
      <c r="S989" s="8"/>
      <c r="T989" s="8"/>
      <c r="U989" s="8"/>
      <c r="V989" s="8"/>
      <c r="W989" s="8"/>
      <c r="X989" s="8"/>
      <c r="Y989" s="8"/>
      <c r="Z989" s="8"/>
    </row>
    <row r="990" spans="1:26" ht="12.75" customHeight="1" x14ac:dyDescent="0.15">
      <c r="A990" s="8"/>
      <c r="B990" s="83"/>
      <c r="C990" s="34"/>
      <c r="D990" s="89"/>
      <c r="E990" s="35"/>
      <c r="F990" s="35"/>
      <c r="G990" s="35"/>
      <c r="H990" s="8"/>
      <c r="I990" s="8"/>
      <c r="J990" s="8"/>
      <c r="K990" s="8"/>
      <c r="L990" s="8"/>
      <c r="M990" s="8"/>
      <c r="N990" s="8"/>
      <c r="O990" s="8"/>
      <c r="P990" s="8"/>
      <c r="Q990" s="8"/>
      <c r="R990" s="8"/>
      <c r="S990" s="8"/>
      <c r="T990" s="8"/>
      <c r="U990" s="8"/>
      <c r="V990" s="8"/>
      <c r="W990" s="8"/>
      <c r="X990" s="8"/>
      <c r="Y990" s="8"/>
      <c r="Z990" s="8"/>
    </row>
    <row r="991" spans="1:26" ht="12.75" customHeight="1" x14ac:dyDescent="0.15">
      <c r="A991" s="8"/>
      <c r="B991" s="83"/>
      <c r="C991" s="34"/>
      <c r="D991" s="89"/>
      <c r="E991" s="35"/>
      <c r="F991" s="35"/>
      <c r="G991" s="35"/>
      <c r="H991" s="8"/>
      <c r="I991" s="8"/>
      <c r="J991" s="8"/>
      <c r="K991" s="8"/>
      <c r="L991" s="8"/>
      <c r="M991" s="8"/>
      <c r="N991" s="8"/>
      <c r="O991" s="8"/>
      <c r="P991" s="8"/>
      <c r="Q991" s="8"/>
      <c r="R991" s="8"/>
      <c r="S991" s="8"/>
      <c r="T991" s="8"/>
      <c r="U991" s="8"/>
      <c r="V991" s="8"/>
      <c r="W991" s="8"/>
      <c r="X991" s="8"/>
      <c r="Y991" s="8"/>
      <c r="Z991" s="8"/>
    </row>
    <row r="992" spans="1:26" ht="12.75" customHeight="1" x14ac:dyDescent="0.15">
      <c r="A992" s="8"/>
      <c r="B992" s="83"/>
      <c r="C992" s="34"/>
      <c r="D992" s="89"/>
      <c r="E992" s="35"/>
      <c r="F992" s="35"/>
      <c r="G992" s="35"/>
      <c r="H992" s="8"/>
      <c r="I992" s="8"/>
      <c r="J992" s="8"/>
      <c r="K992" s="8"/>
      <c r="L992" s="8"/>
      <c r="M992" s="8"/>
      <c r="N992" s="8"/>
      <c r="O992" s="8"/>
      <c r="P992" s="8"/>
      <c r="Q992" s="8"/>
      <c r="R992" s="8"/>
      <c r="S992" s="8"/>
      <c r="T992" s="8"/>
      <c r="U992" s="8"/>
      <c r="V992" s="8"/>
      <c r="W992" s="8"/>
      <c r="X992" s="8"/>
      <c r="Y992" s="8"/>
      <c r="Z992" s="8"/>
    </row>
    <row r="993" spans="1:26" ht="12.75" customHeight="1" x14ac:dyDescent="0.15">
      <c r="A993" s="8"/>
      <c r="B993" s="83"/>
      <c r="C993" s="34"/>
      <c r="D993" s="89"/>
      <c r="E993" s="35"/>
      <c r="F993" s="35"/>
      <c r="G993" s="35"/>
      <c r="H993" s="8"/>
      <c r="I993" s="8"/>
      <c r="J993" s="8"/>
      <c r="K993" s="8"/>
      <c r="L993" s="8"/>
      <c r="M993" s="8"/>
      <c r="N993" s="8"/>
      <c r="O993" s="8"/>
      <c r="P993" s="8"/>
      <c r="Q993" s="8"/>
      <c r="R993" s="8"/>
      <c r="S993" s="8"/>
      <c r="T993" s="8"/>
      <c r="U993" s="8"/>
      <c r="V993" s="8"/>
      <c r="W993" s="8"/>
      <c r="X993" s="8"/>
      <c r="Y993" s="8"/>
      <c r="Z993" s="8"/>
    </row>
    <row r="994" spans="1:26" ht="12.75" customHeight="1" x14ac:dyDescent="0.15">
      <c r="A994" s="8"/>
      <c r="B994" s="83"/>
      <c r="C994" s="34"/>
      <c r="D994" s="89"/>
      <c r="E994" s="35"/>
      <c r="F994" s="35"/>
      <c r="G994" s="35"/>
      <c r="H994" s="8"/>
      <c r="I994" s="8"/>
      <c r="J994" s="8"/>
      <c r="K994" s="8"/>
      <c r="L994" s="8"/>
      <c r="M994" s="8"/>
      <c r="N994" s="8"/>
      <c r="O994" s="8"/>
      <c r="P994" s="8"/>
      <c r="Q994" s="8"/>
      <c r="R994" s="8"/>
      <c r="S994" s="8"/>
      <c r="T994" s="8"/>
      <c r="U994" s="8"/>
      <c r="V994" s="8"/>
      <c r="W994" s="8"/>
      <c r="X994" s="8"/>
      <c r="Y994" s="8"/>
      <c r="Z994" s="8"/>
    </row>
    <row r="995" spans="1:26" ht="12.75" customHeight="1" x14ac:dyDescent="0.15">
      <c r="A995" s="8"/>
      <c r="B995" s="83"/>
      <c r="C995" s="34"/>
      <c r="D995" s="89"/>
      <c r="E995" s="35"/>
      <c r="F995" s="35"/>
      <c r="G995" s="35"/>
      <c r="H995" s="8"/>
      <c r="I995" s="8"/>
      <c r="J995" s="8"/>
      <c r="K995" s="8"/>
      <c r="L995" s="8"/>
      <c r="M995" s="8"/>
      <c r="N995" s="8"/>
      <c r="O995" s="8"/>
      <c r="P995" s="8"/>
      <c r="Q995" s="8"/>
      <c r="R995" s="8"/>
      <c r="S995" s="8"/>
      <c r="T995" s="8"/>
      <c r="U995" s="8"/>
      <c r="V995" s="8"/>
      <c r="W995" s="8"/>
      <c r="X995" s="8"/>
      <c r="Y995" s="8"/>
      <c r="Z995" s="8"/>
    </row>
    <row r="996" spans="1:26" ht="12.75" customHeight="1" x14ac:dyDescent="0.15">
      <c r="A996" s="8"/>
      <c r="B996" s="83"/>
      <c r="C996" s="34"/>
      <c r="D996" s="89"/>
      <c r="E996" s="35"/>
      <c r="F996" s="35"/>
      <c r="G996" s="35"/>
      <c r="H996" s="8"/>
      <c r="I996" s="8"/>
      <c r="J996" s="8"/>
      <c r="K996" s="8"/>
      <c r="L996" s="8"/>
      <c r="M996" s="8"/>
      <c r="N996" s="8"/>
      <c r="O996" s="8"/>
      <c r="P996" s="8"/>
      <c r="Q996" s="8"/>
      <c r="R996" s="8"/>
      <c r="S996" s="8"/>
      <c r="T996" s="8"/>
      <c r="U996" s="8"/>
      <c r="V996" s="8"/>
      <c r="W996" s="8"/>
      <c r="X996" s="8"/>
      <c r="Y996" s="8"/>
      <c r="Z996" s="8"/>
    </row>
    <row r="997" spans="1:26" ht="12.75" customHeight="1" x14ac:dyDescent="0.15">
      <c r="A997" s="8"/>
      <c r="B997" s="83"/>
      <c r="C997" s="34"/>
      <c r="D997" s="89"/>
      <c r="E997" s="35"/>
      <c r="F997" s="35"/>
      <c r="G997" s="35"/>
      <c r="H997" s="8"/>
      <c r="I997" s="8"/>
      <c r="J997" s="8"/>
      <c r="K997" s="8"/>
      <c r="L997" s="8"/>
      <c r="M997" s="8"/>
      <c r="N997" s="8"/>
      <c r="O997" s="8"/>
      <c r="P997" s="8"/>
      <c r="Q997" s="8"/>
      <c r="R997" s="8"/>
      <c r="S997" s="8"/>
      <c r="T997" s="8"/>
      <c r="U997" s="8"/>
      <c r="V997" s="8"/>
      <c r="W997" s="8"/>
      <c r="X997" s="8"/>
      <c r="Y997" s="8"/>
      <c r="Z997" s="8"/>
    </row>
    <row r="998" spans="1:26" ht="12.75" customHeight="1" x14ac:dyDescent="0.15">
      <c r="A998" s="8"/>
      <c r="B998" s="83"/>
      <c r="C998" s="34"/>
      <c r="D998" s="89"/>
      <c r="E998" s="35"/>
      <c r="F998" s="35"/>
      <c r="G998" s="35"/>
      <c r="H998" s="8"/>
      <c r="I998" s="8"/>
      <c r="J998" s="8"/>
      <c r="K998" s="8"/>
      <c r="L998" s="8"/>
      <c r="M998" s="8"/>
      <c r="N998" s="8"/>
      <c r="O998" s="8"/>
      <c r="P998" s="8"/>
      <c r="Q998" s="8"/>
      <c r="R998" s="8"/>
      <c r="S998" s="8"/>
      <c r="T998" s="8"/>
      <c r="U998" s="8"/>
      <c r="V998" s="8"/>
      <c r="W998" s="8"/>
      <c r="X998" s="8"/>
      <c r="Y998" s="8"/>
      <c r="Z998" s="8"/>
    </row>
    <row r="999" spans="1:26" ht="12.75" customHeight="1" x14ac:dyDescent="0.15">
      <c r="A999" s="8"/>
      <c r="B999" s="83"/>
      <c r="C999" s="34"/>
      <c r="D999" s="89"/>
      <c r="E999" s="35"/>
      <c r="F999" s="35"/>
      <c r="G999" s="35"/>
      <c r="H999" s="8"/>
      <c r="I999" s="8"/>
      <c r="J999" s="8"/>
      <c r="K999" s="8"/>
      <c r="L999" s="8"/>
      <c r="M999" s="8"/>
      <c r="N999" s="8"/>
      <c r="O999" s="8"/>
      <c r="P999" s="8"/>
      <c r="Q999" s="8"/>
      <c r="R999" s="8"/>
      <c r="S999" s="8"/>
      <c r="T999" s="8"/>
      <c r="U999" s="8"/>
      <c r="V999" s="8"/>
      <c r="W999" s="8"/>
      <c r="X999" s="8"/>
      <c r="Y999" s="8"/>
      <c r="Z999" s="8"/>
    </row>
    <row r="1000" spans="1:26" ht="12.75" customHeight="1" x14ac:dyDescent="0.15">
      <c r="A1000" s="8"/>
      <c r="B1000" s="83"/>
      <c r="C1000" s="34"/>
      <c r="D1000" s="89"/>
      <c r="E1000" s="35"/>
      <c r="F1000" s="35"/>
      <c r="G1000" s="35"/>
      <c r="H1000" s="8"/>
      <c r="I1000" s="8"/>
      <c r="J1000" s="8"/>
      <c r="K1000" s="8"/>
      <c r="L1000" s="8"/>
      <c r="M1000" s="8"/>
      <c r="N1000" s="8"/>
      <c r="O1000" s="8"/>
      <c r="P1000" s="8"/>
      <c r="Q1000" s="8"/>
      <c r="R1000" s="8"/>
      <c r="S1000" s="8"/>
      <c r="T1000" s="8"/>
      <c r="U1000" s="8"/>
      <c r="V1000" s="8"/>
      <c r="W1000" s="8"/>
      <c r="X1000" s="8"/>
      <c r="Y1000" s="8"/>
      <c r="Z1000" s="8"/>
    </row>
    <row r="1001" spans="1:26" ht="12.75" customHeight="1" x14ac:dyDescent="0.15">
      <c r="A1001" s="8"/>
      <c r="B1001" s="83"/>
      <c r="C1001" s="34"/>
      <c r="D1001" s="89"/>
      <c r="E1001" s="35"/>
      <c r="F1001" s="35"/>
      <c r="G1001" s="35"/>
      <c r="H1001" s="8"/>
      <c r="I1001" s="8"/>
      <c r="J1001" s="8"/>
      <c r="K1001" s="8"/>
      <c r="L1001" s="8"/>
      <c r="M1001" s="8"/>
      <c r="N1001" s="8"/>
      <c r="O1001" s="8"/>
      <c r="P1001" s="8"/>
      <c r="Q1001" s="8"/>
      <c r="R1001" s="8"/>
      <c r="S1001" s="8"/>
      <c r="T1001" s="8"/>
      <c r="U1001" s="8"/>
      <c r="V1001" s="8"/>
      <c r="W1001" s="8"/>
      <c r="X1001" s="8"/>
      <c r="Y1001" s="8"/>
      <c r="Z1001" s="8"/>
    </row>
    <row r="1002" spans="1:26" ht="12.75" customHeight="1" x14ac:dyDescent="0.15">
      <c r="A1002" s="8"/>
      <c r="B1002" s="83"/>
      <c r="C1002" s="34"/>
      <c r="D1002" s="89"/>
      <c r="E1002" s="35"/>
      <c r="F1002" s="35"/>
      <c r="G1002" s="35"/>
      <c r="H1002" s="8"/>
      <c r="I1002" s="8"/>
      <c r="J1002" s="8"/>
      <c r="K1002" s="8"/>
      <c r="L1002" s="8"/>
      <c r="M1002" s="8"/>
      <c r="N1002" s="8"/>
      <c r="O1002" s="8"/>
      <c r="P1002" s="8"/>
      <c r="Q1002" s="8"/>
      <c r="R1002" s="8"/>
      <c r="S1002" s="8"/>
      <c r="T1002" s="8"/>
      <c r="U1002" s="8"/>
      <c r="V1002" s="8"/>
      <c r="W1002" s="8"/>
      <c r="X1002" s="8"/>
      <c r="Y1002" s="8"/>
      <c r="Z1002" s="8"/>
    </row>
  </sheetData>
  <mergeCells count="1">
    <mergeCell ref="B2:D2"/>
  </mergeCells>
  <phoneticPr fontId="30" type="noConversion"/>
  <pageMargins left="0.75" right="0.75" top="1" bottom="1" header="0.5" footer="0.5"/>
  <pageSetup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94"/>
  <sheetViews>
    <sheetView workbookViewId="0">
      <selection activeCell="D3" sqref="D3"/>
    </sheetView>
  </sheetViews>
  <sheetFormatPr baseColWidth="10" defaultColWidth="14.5" defaultRowHeight="13" x14ac:dyDescent="0.15"/>
  <cols>
    <col min="1" max="1" width="3.83203125" style="5" customWidth="1"/>
    <col min="2" max="2" width="23.1640625" style="5" customWidth="1"/>
    <col min="3" max="3" width="11.1640625" style="5" customWidth="1"/>
    <col min="4" max="4" width="97.1640625" style="5" customWidth="1"/>
    <col min="5" max="5" width="39.83203125" style="5" customWidth="1"/>
    <col min="6" max="6" width="46" style="5" customWidth="1"/>
    <col min="7" max="23" width="8.83203125" style="5" customWidth="1"/>
    <col min="24" max="16384" width="14.5" style="5"/>
  </cols>
  <sheetData>
    <row r="1" spans="1:23" ht="12.75" customHeight="1" x14ac:dyDescent="0.15">
      <c r="A1" s="147"/>
      <c r="B1" s="105" t="s">
        <v>1178</v>
      </c>
      <c r="C1" s="106"/>
      <c r="D1" s="105"/>
      <c r="E1" s="82"/>
      <c r="F1" s="147"/>
      <c r="G1" s="147"/>
      <c r="H1" s="147"/>
      <c r="I1" s="147"/>
      <c r="J1" s="147"/>
      <c r="K1" s="147"/>
      <c r="L1" s="147"/>
      <c r="M1" s="147"/>
      <c r="N1" s="147"/>
      <c r="O1" s="147"/>
      <c r="P1" s="147"/>
      <c r="Q1" s="147"/>
      <c r="R1" s="147"/>
      <c r="S1" s="147"/>
      <c r="T1" s="147"/>
      <c r="U1" s="147"/>
      <c r="V1" s="147"/>
      <c r="W1" s="147"/>
    </row>
    <row r="2" spans="1:23" ht="33.75" customHeight="1" x14ac:dyDescent="0.15">
      <c r="A2" s="147"/>
      <c r="B2" s="440"/>
      <c r="C2" s="441"/>
      <c r="D2" s="441"/>
      <c r="E2" s="108"/>
      <c r="F2" s="147"/>
      <c r="G2" s="147"/>
      <c r="H2" s="147"/>
      <c r="I2" s="147"/>
      <c r="J2" s="147"/>
      <c r="K2" s="147"/>
      <c r="L2" s="147"/>
      <c r="M2" s="147"/>
      <c r="N2" s="147"/>
      <c r="O2" s="147"/>
      <c r="P2" s="147"/>
      <c r="Q2" s="147"/>
      <c r="R2" s="147"/>
      <c r="S2" s="147"/>
      <c r="T2" s="147"/>
      <c r="U2" s="147"/>
      <c r="V2" s="147"/>
      <c r="W2" s="147"/>
    </row>
    <row r="3" spans="1:23" ht="49" customHeight="1" x14ac:dyDescent="0.15">
      <c r="A3" s="39"/>
      <c r="B3" s="297" t="s">
        <v>339</v>
      </c>
      <c r="C3" s="297" t="s">
        <v>1177</v>
      </c>
      <c r="D3" s="297" t="s">
        <v>341</v>
      </c>
      <c r="E3" s="297" t="s">
        <v>1040</v>
      </c>
      <c r="F3" s="297" t="s">
        <v>218</v>
      </c>
      <c r="G3" s="39"/>
      <c r="H3" s="39"/>
      <c r="I3" s="39"/>
      <c r="J3" s="39"/>
      <c r="K3" s="39"/>
      <c r="L3" s="39"/>
      <c r="M3" s="39"/>
      <c r="N3" s="39"/>
      <c r="O3" s="39"/>
      <c r="P3" s="39"/>
      <c r="Q3" s="39"/>
      <c r="R3" s="39"/>
      <c r="S3" s="39"/>
      <c r="T3" s="39"/>
      <c r="U3" s="39"/>
      <c r="V3" s="39"/>
      <c r="W3" s="39"/>
    </row>
    <row r="4" spans="1:23" ht="335" customHeight="1" x14ac:dyDescent="0.15">
      <c r="A4" s="177">
        <v>23</v>
      </c>
      <c r="B4" s="329" t="s">
        <v>77</v>
      </c>
      <c r="C4" s="177">
        <v>1</v>
      </c>
      <c r="D4" s="179" t="s">
        <v>600</v>
      </c>
      <c r="E4" s="330" t="s">
        <v>1052</v>
      </c>
      <c r="F4" s="331" t="s">
        <v>601</v>
      </c>
      <c r="G4" s="147"/>
      <c r="H4" s="147"/>
      <c r="I4" s="147"/>
      <c r="J4" s="147"/>
      <c r="K4" s="147"/>
      <c r="L4" s="147"/>
      <c r="M4" s="147"/>
      <c r="N4" s="147"/>
      <c r="O4" s="147"/>
      <c r="P4" s="147"/>
      <c r="Q4" s="147"/>
      <c r="R4" s="147"/>
      <c r="S4" s="147"/>
      <c r="T4" s="147"/>
      <c r="U4" s="147"/>
      <c r="V4" s="147"/>
      <c r="W4" s="147"/>
    </row>
    <row r="5" spans="1:23" ht="40" customHeight="1" x14ac:dyDescent="0.15">
      <c r="A5" s="177">
        <v>31</v>
      </c>
      <c r="B5" s="332" t="s">
        <v>96</v>
      </c>
      <c r="C5" s="177">
        <v>1</v>
      </c>
      <c r="D5" s="333" t="s">
        <v>606</v>
      </c>
      <c r="E5" s="177" t="s">
        <v>1109</v>
      </c>
      <c r="F5" s="177" t="s">
        <v>38</v>
      </c>
      <c r="G5" s="147"/>
      <c r="H5" s="147"/>
      <c r="I5" s="147"/>
      <c r="J5" s="147"/>
      <c r="K5" s="147"/>
      <c r="L5" s="147"/>
      <c r="M5" s="147"/>
      <c r="N5" s="147"/>
      <c r="O5" s="147"/>
      <c r="P5" s="147"/>
      <c r="Q5" s="147"/>
      <c r="R5" s="147"/>
      <c r="S5" s="147"/>
      <c r="T5" s="147"/>
      <c r="U5" s="147"/>
      <c r="V5" s="147"/>
      <c r="W5" s="147"/>
    </row>
    <row r="6" spans="1:23" ht="49" customHeight="1" x14ac:dyDescent="0.15">
      <c r="A6" s="177">
        <v>34</v>
      </c>
      <c r="B6" s="332" t="s">
        <v>103</v>
      </c>
      <c r="C6" s="177">
        <v>1</v>
      </c>
      <c r="D6" s="179" t="s">
        <v>607</v>
      </c>
      <c r="E6" s="330" t="s">
        <v>1053</v>
      </c>
      <c r="F6" s="177" t="s">
        <v>38</v>
      </c>
      <c r="G6" s="147"/>
      <c r="H6" s="147"/>
      <c r="I6" s="147"/>
      <c r="J6" s="147"/>
      <c r="K6" s="147"/>
      <c r="L6" s="147"/>
      <c r="M6" s="147"/>
      <c r="N6" s="147"/>
      <c r="O6" s="147"/>
      <c r="P6" s="147"/>
      <c r="Q6" s="147"/>
      <c r="R6" s="147"/>
      <c r="S6" s="147"/>
      <c r="T6" s="147"/>
      <c r="U6" s="147"/>
      <c r="V6" s="147"/>
      <c r="W6" s="147"/>
    </row>
    <row r="7" spans="1:23" ht="124" customHeight="1" x14ac:dyDescent="0.15">
      <c r="A7" s="177">
        <v>76</v>
      </c>
      <c r="B7" s="329" t="s">
        <v>187</v>
      </c>
      <c r="C7" s="177" t="s">
        <v>250</v>
      </c>
      <c r="D7" s="179" t="s">
        <v>630</v>
      </c>
      <c r="E7" s="177" t="s">
        <v>1110</v>
      </c>
      <c r="F7" s="179" t="s">
        <v>631</v>
      </c>
      <c r="G7" s="147"/>
      <c r="H7" s="147"/>
      <c r="I7" s="147"/>
      <c r="J7" s="147"/>
      <c r="K7" s="147"/>
      <c r="L7" s="147"/>
      <c r="M7" s="147"/>
      <c r="N7" s="147"/>
      <c r="O7" s="147"/>
      <c r="P7" s="147"/>
      <c r="Q7" s="147"/>
      <c r="R7" s="147"/>
      <c r="S7" s="147"/>
      <c r="T7" s="147"/>
      <c r="U7" s="147"/>
      <c r="V7" s="147"/>
      <c r="W7" s="147"/>
    </row>
    <row r="8" spans="1:23" ht="79" customHeight="1" x14ac:dyDescent="0.15">
      <c r="A8" s="177">
        <v>81</v>
      </c>
      <c r="B8" s="332" t="s">
        <v>196</v>
      </c>
      <c r="C8" s="180">
        <v>1</v>
      </c>
      <c r="D8" s="188" t="s">
        <v>635</v>
      </c>
      <c r="E8" s="330" t="s">
        <v>1111</v>
      </c>
      <c r="F8" s="250" t="s">
        <v>636</v>
      </c>
      <c r="G8" s="147"/>
      <c r="H8" s="147"/>
      <c r="I8" s="147"/>
      <c r="J8" s="147"/>
      <c r="K8" s="147"/>
      <c r="L8" s="147"/>
      <c r="M8" s="147"/>
      <c r="N8" s="147"/>
      <c r="O8" s="147"/>
      <c r="P8" s="147"/>
      <c r="Q8" s="147"/>
      <c r="R8" s="147"/>
      <c r="S8" s="147"/>
      <c r="T8" s="147"/>
      <c r="U8" s="147"/>
      <c r="V8" s="147"/>
      <c r="W8" s="147"/>
    </row>
    <row r="9" spans="1:23" ht="26" x14ac:dyDescent="0.15">
      <c r="A9" s="177">
        <v>82</v>
      </c>
      <c r="B9" s="332" t="s">
        <v>326</v>
      </c>
      <c r="C9" s="180">
        <v>0</v>
      </c>
      <c r="D9" s="188" t="s">
        <v>637</v>
      </c>
      <c r="E9" s="177" t="s">
        <v>1110</v>
      </c>
      <c r="F9" s="250" t="s">
        <v>638</v>
      </c>
      <c r="G9" s="147"/>
      <c r="H9" s="147"/>
      <c r="I9" s="147"/>
      <c r="J9" s="147"/>
      <c r="K9" s="147"/>
      <c r="L9" s="147"/>
      <c r="M9" s="147"/>
      <c r="N9" s="147"/>
      <c r="O9" s="147"/>
      <c r="P9" s="147"/>
      <c r="Q9" s="147"/>
      <c r="R9" s="147"/>
      <c r="S9" s="147"/>
      <c r="T9" s="147"/>
      <c r="U9" s="147"/>
      <c r="V9" s="147"/>
      <c r="W9" s="147"/>
    </row>
    <row r="10" spans="1:23" ht="409" customHeight="1" x14ac:dyDescent="0.15">
      <c r="A10" s="177">
        <v>11</v>
      </c>
      <c r="B10" s="334" t="s">
        <v>56</v>
      </c>
      <c r="C10" s="180" t="s">
        <v>38</v>
      </c>
      <c r="D10" s="188" t="s">
        <v>595</v>
      </c>
      <c r="E10" s="177" t="s">
        <v>1112</v>
      </c>
      <c r="F10" s="188" t="s">
        <v>596</v>
      </c>
      <c r="G10" s="147"/>
      <c r="H10" s="147"/>
      <c r="I10" s="147"/>
      <c r="J10" s="147"/>
      <c r="K10" s="147"/>
      <c r="L10" s="147"/>
      <c r="M10" s="147"/>
      <c r="N10" s="147"/>
      <c r="O10" s="147"/>
      <c r="P10" s="147"/>
      <c r="Q10" s="147"/>
      <c r="R10" s="147"/>
      <c r="S10" s="147"/>
      <c r="T10" s="147"/>
      <c r="U10" s="147"/>
      <c r="V10" s="147"/>
      <c r="W10" s="147"/>
    </row>
    <row r="11" spans="1:23" ht="71" customHeight="1" x14ac:dyDescent="0.15">
      <c r="A11" s="177">
        <v>16</v>
      </c>
      <c r="B11" s="329" t="s">
        <v>67</v>
      </c>
      <c r="C11" s="177">
        <v>1</v>
      </c>
      <c r="D11" s="179" t="s">
        <v>597</v>
      </c>
      <c r="E11" s="177" t="s">
        <v>1112</v>
      </c>
      <c r="F11" s="179" t="s">
        <v>598</v>
      </c>
      <c r="G11" s="147"/>
      <c r="H11" s="147"/>
      <c r="I11" s="147"/>
      <c r="J11" s="147"/>
      <c r="K11" s="147"/>
      <c r="L11" s="147"/>
      <c r="M11" s="147"/>
      <c r="N11" s="147"/>
      <c r="O11" s="147"/>
      <c r="P11" s="147"/>
      <c r="Q11" s="147"/>
      <c r="R11" s="147"/>
      <c r="S11" s="147"/>
      <c r="T11" s="147"/>
      <c r="U11" s="147"/>
      <c r="V11" s="147"/>
      <c r="W11" s="147"/>
    </row>
    <row r="12" spans="1:23" ht="233" customHeight="1" x14ac:dyDescent="0.15">
      <c r="A12" s="177">
        <v>73</v>
      </c>
      <c r="B12" s="332" t="s">
        <v>181</v>
      </c>
      <c r="C12" s="177" t="s">
        <v>250</v>
      </c>
      <c r="D12" s="179" t="s">
        <v>628</v>
      </c>
      <c r="E12" s="330" t="s">
        <v>1054</v>
      </c>
      <c r="F12" s="179" t="s">
        <v>38</v>
      </c>
      <c r="G12" s="155"/>
      <c r="H12" s="155"/>
      <c r="I12" s="155"/>
      <c r="J12" s="155"/>
      <c r="K12" s="155"/>
      <c r="L12" s="155"/>
      <c r="M12" s="155"/>
      <c r="N12" s="155"/>
      <c r="O12" s="155"/>
      <c r="P12" s="155"/>
      <c r="Q12" s="155"/>
      <c r="R12" s="155"/>
      <c r="S12" s="155"/>
      <c r="T12" s="155"/>
      <c r="U12" s="155"/>
      <c r="V12" s="155"/>
      <c r="W12" s="155"/>
    </row>
    <row r="13" spans="1:23" ht="226" customHeight="1" x14ac:dyDescent="0.15">
      <c r="A13" s="177">
        <v>77</v>
      </c>
      <c r="B13" s="329" t="s">
        <v>42</v>
      </c>
      <c r="C13" s="177">
        <v>0</v>
      </c>
      <c r="D13" s="179" t="s">
        <v>632</v>
      </c>
      <c r="E13" s="177" t="s">
        <v>1113</v>
      </c>
      <c r="F13" s="179" t="s">
        <v>38</v>
      </c>
      <c r="G13" s="155"/>
      <c r="H13" s="155"/>
      <c r="I13" s="155"/>
      <c r="J13" s="155"/>
      <c r="K13" s="155"/>
      <c r="L13" s="155"/>
      <c r="M13" s="155"/>
      <c r="N13" s="155"/>
      <c r="O13" s="155"/>
      <c r="P13" s="155"/>
      <c r="Q13" s="155"/>
      <c r="R13" s="155"/>
      <c r="S13" s="155"/>
      <c r="T13" s="155"/>
      <c r="U13" s="155"/>
      <c r="V13" s="155"/>
      <c r="W13" s="155"/>
    </row>
    <row r="14" spans="1:23" ht="55" customHeight="1" x14ac:dyDescent="0.15">
      <c r="A14" s="177">
        <v>79</v>
      </c>
      <c r="B14" s="332" t="s">
        <v>192</v>
      </c>
      <c r="C14" s="180">
        <v>1</v>
      </c>
      <c r="D14" s="179" t="s">
        <v>633</v>
      </c>
      <c r="E14" s="255" t="s">
        <v>1114</v>
      </c>
      <c r="F14" s="188" t="s">
        <v>634</v>
      </c>
      <c r="G14" s="155"/>
      <c r="H14" s="155"/>
      <c r="I14" s="155"/>
      <c r="J14" s="155"/>
      <c r="K14" s="155"/>
      <c r="L14" s="155"/>
      <c r="M14" s="155"/>
      <c r="N14" s="155"/>
      <c r="O14" s="155"/>
      <c r="P14" s="155"/>
      <c r="Q14" s="155"/>
      <c r="R14" s="155"/>
      <c r="S14" s="155"/>
      <c r="T14" s="155"/>
      <c r="U14" s="155"/>
      <c r="V14" s="155"/>
      <c r="W14" s="155"/>
    </row>
    <row r="15" spans="1:23" ht="23" customHeight="1" x14ac:dyDescent="0.15">
      <c r="A15" s="177">
        <v>88</v>
      </c>
      <c r="B15" s="332" t="s">
        <v>211</v>
      </c>
      <c r="C15" s="180">
        <v>1</v>
      </c>
      <c r="D15" s="179" t="s">
        <v>643</v>
      </c>
      <c r="E15" s="177" t="s">
        <v>1112</v>
      </c>
      <c r="F15" s="181" t="s">
        <v>644</v>
      </c>
      <c r="G15" s="147"/>
      <c r="H15" s="147"/>
      <c r="I15" s="147"/>
      <c r="J15" s="147"/>
      <c r="K15" s="147"/>
      <c r="L15" s="147"/>
      <c r="M15" s="147"/>
      <c r="N15" s="147"/>
      <c r="O15" s="147"/>
      <c r="P15" s="147"/>
      <c r="Q15" s="147"/>
      <c r="R15" s="147"/>
      <c r="S15" s="147"/>
      <c r="T15" s="147"/>
      <c r="U15" s="147"/>
      <c r="V15" s="147"/>
      <c r="W15" s="147"/>
    </row>
    <row r="16" spans="1:23" ht="79" customHeight="1" x14ac:dyDescent="0.15">
      <c r="A16" s="177">
        <v>89</v>
      </c>
      <c r="B16" s="332" t="s">
        <v>154</v>
      </c>
      <c r="C16" s="180">
        <v>1</v>
      </c>
      <c r="D16" s="179" t="s">
        <v>645</v>
      </c>
      <c r="E16" s="335" t="s">
        <v>1055</v>
      </c>
      <c r="F16" s="336" t="s">
        <v>646</v>
      </c>
      <c r="G16" s="147"/>
      <c r="H16" s="147"/>
      <c r="I16" s="147"/>
      <c r="J16" s="147"/>
      <c r="K16" s="147"/>
      <c r="L16" s="147"/>
      <c r="M16" s="147"/>
      <c r="N16" s="147"/>
      <c r="O16" s="147"/>
      <c r="P16" s="147"/>
      <c r="Q16" s="147"/>
      <c r="R16" s="147"/>
      <c r="S16" s="147"/>
      <c r="T16" s="147"/>
      <c r="U16" s="147"/>
      <c r="V16" s="147"/>
      <c r="W16" s="147"/>
    </row>
    <row r="17" spans="1:23" ht="78" x14ac:dyDescent="0.15">
      <c r="A17" s="177">
        <v>28</v>
      </c>
      <c r="B17" s="332" t="s">
        <v>88</v>
      </c>
      <c r="C17" s="177">
        <v>1</v>
      </c>
      <c r="D17" s="179" t="s">
        <v>602</v>
      </c>
      <c r="E17" s="335" t="s">
        <v>1115</v>
      </c>
      <c r="F17" s="179" t="s">
        <v>603</v>
      </c>
      <c r="G17" s="147"/>
      <c r="H17" s="147"/>
      <c r="I17" s="147"/>
      <c r="J17" s="147"/>
      <c r="K17" s="147"/>
      <c r="L17" s="147"/>
      <c r="M17" s="147"/>
      <c r="N17" s="147"/>
      <c r="O17" s="147"/>
      <c r="P17" s="147"/>
      <c r="Q17" s="147"/>
      <c r="R17" s="147"/>
      <c r="S17" s="147"/>
      <c r="T17" s="147"/>
      <c r="U17" s="147"/>
      <c r="V17" s="147"/>
      <c r="W17" s="147"/>
    </row>
    <row r="18" spans="1:23" ht="88" customHeight="1" x14ac:dyDescent="0.15">
      <c r="A18" s="177">
        <v>36</v>
      </c>
      <c r="B18" s="313" t="s">
        <v>107</v>
      </c>
      <c r="C18" s="180">
        <v>1</v>
      </c>
      <c r="D18" s="179" t="s">
        <v>610</v>
      </c>
      <c r="E18" s="180" t="s">
        <v>1115</v>
      </c>
      <c r="F18" s="181" t="s">
        <v>38</v>
      </c>
      <c r="G18" s="147"/>
      <c r="H18" s="147"/>
      <c r="I18" s="147"/>
      <c r="J18" s="147"/>
      <c r="K18" s="147"/>
      <c r="L18" s="147"/>
      <c r="M18" s="147"/>
      <c r="N18" s="147"/>
      <c r="O18" s="147"/>
      <c r="P18" s="147"/>
      <c r="Q18" s="147"/>
      <c r="R18" s="147"/>
      <c r="S18" s="147"/>
      <c r="T18" s="147"/>
      <c r="U18" s="147"/>
      <c r="V18" s="147"/>
      <c r="W18" s="147"/>
    </row>
    <row r="19" spans="1:23" ht="26" x14ac:dyDescent="0.15">
      <c r="A19" s="177">
        <v>86</v>
      </c>
      <c r="B19" s="337" t="s">
        <v>207</v>
      </c>
      <c r="C19" s="180">
        <v>0</v>
      </c>
      <c r="D19" s="179" t="s">
        <v>641</v>
      </c>
      <c r="E19" s="177" t="s">
        <v>1116</v>
      </c>
      <c r="F19" s="250" t="s">
        <v>642</v>
      </c>
      <c r="G19" s="147"/>
      <c r="H19" s="147"/>
      <c r="I19" s="147"/>
      <c r="J19" s="147"/>
      <c r="K19" s="147"/>
      <c r="L19" s="147"/>
      <c r="M19" s="147"/>
      <c r="N19" s="147"/>
      <c r="O19" s="147"/>
      <c r="P19" s="147"/>
      <c r="Q19" s="147"/>
      <c r="R19" s="147"/>
      <c r="S19" s="147"/>
      <c r="T19" s="147"/>
      <c r="U19" s="147"/>
      <c r="V19" s="147"/>
      <c r="W19" s="147"/>
    </row>
    <row r="20" spans="1:23" ht="12.75" customHeight="1" x14ac:dyDescent="0.15">
      <c r="A20" s="147"/>
      <c r="B20" s="150"/>
      <c r="C20" s="90"/>
      <c r="D20" s="146"/>
      <c r="E20" s="82"/>
      <c r="F20" s="147"/>
      <c r="G20" s="147"/>
      <c r="H20" s="147"/>
      <c r="I20" s="147"/>
      <c r="J20" s="147"/>
      <c r="K20" s="147"/>
      <c r="L20" s="147"/>
      <c r="M20" s="147"/>
      <c r="N20" s="147"/>
      <c r="O20" s="147"/>
      <c r="P20" s="147"/>
      <c r="Q20" s="147"/>
      <c r="R20" s="147"/>
      <c r="S20" s="147"/>
      <c r="T20" s="147"/>
      <c r="U20" s="147"/>
      <c r="V20" s="147"/>
      <c r="W20" s="147"/>
    </row>
    <row r="21" spans="1:23" ht="12.75" customHeight="1" x14ac:dyDescent="0.15">
      <c r="A21" s="147"/>
      <c r="B21" s="150"/>
      <c r="C21" s="90"/>
      <c r="D21" s="146"/>
      <c r="E21" s="82"/>
      <c r="F21" s="147"/>
      <c r="G21" s="147"/>
      <c r="H21" s="147"/>
      <c r="I21" s="147"/>
      <c r="J21" s="147"/>
      <c r="K21" s="147"/>
      <c r="L21" s="147"/>
      <c r="M21" s="147"/>
      <c r="N21" s="147"/>
      <c r="O21" s="147"/>
      <c r="P21" s="147"/>
      <c r="Q21" s="147"/>
      <c r="R21" s="147"/>
      <c r="S21" s="147"/>
      <c r="T21" s="147"/>
      <c r="U21" s="147"/>
      <c r="V21" s="147"/>
      <c r="W21" s="147"/>
    </row>
    <row r="22" spans="1:23" ht="12.75" customHeight="1" x14ac:dyDescent="0.15">
      <c r="A22" s="147"/>
      <c r="B22" s="150"/>
      <c r="C22" s="90"/>
      <c r="D22" s="146"/>
      <c r="E22" s="82"/>
      <c r="F22" s="147"/>
      <c r="G22" s="147"/>
      <c r="H22" s="147"/>
      <c r="I22" s="147"/>
      <c r="J22" s="147"/>
      <c r="K22" s="147"/>
      <c r="L22" s="147"/>
      <c r="M22" s="147"/>
      <c r="N22" s="147"/>
      <c r="O22" s="147"/>
      <c r="P22" s="147"/>
      <c r="Q22" s="147"/>
      <c r="R22" s="147"/>
      <c r="S22" s="147"/>
      <c r="T22" s="147"/>
      <c r="U22" s="147"/>
      <c r="V22" s="147"/>
      <c r="W22" s="147"/>
    </row>
    <row r="23" spans="1:23" ht="12.75" customHeight="1" x14ac:dyDescent="0.15">
      <c r="A23" s="147"/>
      <c r="B23" s="150"/>
      <c r="C23" s="90"/>
      <c r="D23" s="146"/>
      <c r="E23" s="82"/>
      <c r="F23" s="147"/>
      <c r="G23" s="147"/>
      <c r="H23" s="147"/>
      <c r="I23" s="147"/>
      <c r="J23" s="147"/>
      <c r="K23" s="147"/>
      <c r="L23" s="147"/>
      <c r="M23" s="147"/>
      <c r="N23" s="147"/>
      <c r="O23" s="147"/>
      <c r="P23" s="147"/>
      <c r="Q23" s="147"/>
      <c r="R23" s="147"/>
      <c r="S23" s="147"/>
      <c r="T23" s="147"/>
      <c r="U23" s="147"/>
      <c r="V23" s="147"/>
      <c r="W23" s="147"/>
    </row>
    <row r="24" spans="1:23" ht="12.75" customHeight="1" x14ac:dyDescent="0.15">
      <c r="A24" s="147"/>
      <c r="B24" s="150"/>
      <c r="C24" s="90"/>
      <c r="D24" s="146"/>
      <c r="E24" s="82"/>
      <c r="F24" s="147"/>
      <c r="G24" s="147"/>
      <c r="H24" s="147"/>
      <c r="I24" s="147"/>
      <c r="J24" s="147"/>
      <c r="K24" s="147"/>
      <c r="L24" s="147"/>
      <c r="M24" s="147"/>
      <c r="N24" s="147"/>
      <c r="O24" s="147"/>
      <c r="P24" s="147"/>
      <c r="Q24" s="147"/>
      <c r="R24" s="147"/>
      <c r="S24" s="147"/>
      <c r="T24" s="147"/>
      <c r="U24" s="147"/>
      <c r="V24" s="147"/>
      <c r="W24" s="147"/>
    </row>
    <row r="25" spans="1:23" ht="12.75" customHeight="1" x14ac:dyDescent="0.15">
      <c r="A25" s="147"/>
      <c r="B25" s="150"/>
      <c r="C25" s="90"/>
      <c r="D25" s="146"/>
      <c r="E25" s="82"/>
      <c r="F25" s="147"/>
      <c r="G25" s="147"/>
      <c r="H25" s="147"/>
      <c r="I25" s="147"/>
      <c r="J25" s="147"/>
      <c r="K25" s="147"/>
      <c r="L25" s="147"/>
      <c r="M25" s="147"/>
      <c r="N25" s="147"/>
      <c r="O25" s="147"/>
      <c r="P25" s="147"/>
      <c r="Q25" s="147"/>
      <c r="R25" s="147"/>
      <c r="S25" s="147"/>
      <c r="T25" s="147"/>
      <c r="U25" s="147"/>
      <c r="V25" s="147"/>
      <c r="W25" s="147"/>
    </row>
    <row r="26" spans="1:23" ht="12.75" customHeight="1" x14ac:dyDescent="0.15">
      <c r="A26" s="147"/>
      <c r="B26" s="150"/>
      <c r="C26" s="90"/>
      <c r="D26" s="146"/>
      <c r="E26" s="82"/>
      <c r="F26" s="147"/>
      <c r="G26" s="147"/>
      <c r="H26" s="147"/>
      <c r="I26" s="147"/>
      <c r="J26" s="147"/>
      <c r="K26" s="147"/>
      <c r="L26" s="147"/>
      <c r="M26" s="147"/>
      <c r="N26" s="147"/>
      <c r="O26" s="147"/>
      <c r="P26" s="147"/>
      <c r="Q26" s="147"/>
      <c r="R26" s="147"/>
      <c r="S26" s="147"/>
      <c r="T26" s="147"/>
      <c r="U26" s="147"/>
      <c r="V26" s="147"/>
      <c r="W26" s="147"/>
    </row>
    <row r="27" spans="1:23" ht="12.75" customHeight="1" x14ac:dyDescent="0.15">
      <c r="A27" s="147"/>
      <c r="B27" s="150"/>
      <c r="C27" s="90"/>
      <c r="D27" s="146"/>
      <c r="E27" s="82"/>
      <c r="F27" s="147"/>
      <c r="G27" s="147"/>
      <c r="H27" s="147"/>
      <c r="I27" s="147"/>
      <c r="J27" s="147"/>
      <c r="K27" s="147"/>
      <c r="L27" s="147"/>
      <c r="M27" s="147"/>
      <c r="N27" s="147"/>
      <c r="O27" s="147"/>
      <c r="P27" s="147"/>
      <c r="Q27" s="147"/>
      <c r="R27" s="147"/>
      <c r="S27" s="147"/>
      <c r="T27" s="147"/>
      <c r="U27" s="147"/>
      <c r="V27" s="147"/>
      <c r="W27" s="147"/>
    </row>
    <row r="28" spans="1:23" ht="12.75" customHeight="1" x14ac:dyDescent="0.15">
      <c r="A28" s="147"/>
      <c r="B28" s="150"/>
      <c r="C28" s="90"/>
      <c r="D28" s="146"/>
      <c r="E28" s="82"/>
      <c r="F28" s="147"/>
      <c r="G28" s="147"/>
      <c r="H28" s="147"/>
      <c r="I28" s="147"/>
      <c r="J28" s="147"/>
      <c r="K28" s="147"/>
      <c r="L28" s="147"/>
      <c r="M28" s="147"/>
      <c r="N28" s="147"/>
      <c r="O28" s="147"/>
      <c r="P28" s="147"/>
      <c r="Q28" s="147"/>
      <c r="R28" s="147"/>
      <c r="S28" s="147"/>
      <c r="T28" s="147"/>
      <c r="U28" s="147"/>
      <c r="V28" s="147"/>
      <c r="W28" s="147"/>
    </row>
    <row r="29" spans="1:23" ht="12.75" customHeight="1" x14ac:dyDescent="0.15">
      <c r="A29" s="147"/>
      <c r="B29" s="150"/>
      <c r="C29" s="90"/>
      <c r="D29" s="146"/>
      <c r="E29" s="82"/>
      <c r="F29" s="147"/>
      <c r="G29" s="147"/>
      <c r="H29" s="147"/>
      <c r="I29" s="147"/>
      <c r="J29" s="147"/>
      <c r="K29" s="147"/>
      <c r="L29" s="147"/>
      <c r="M29" s="147"/>
      <c r="N29" s="147"/>
      <c r="O29" s="147"/>
      <c r="P29" s="147"/>
      <c r="Q29" s="147"/>
      <c r="R29" s="147"/>
      <c r="S29" s="147"/>
      <c r="T29" s="147"/>
      <c r="U29" s="147"/>
      <c r="V29" s="147"/>
      <c r="W29" s="147"/>
    </row>
    <row r="30" spans="1:23" ht="12.75" customHeight="1" x14ac:dyDescent="0.15">
      <c r="A30" s="147"/>
      <c r="B30" s="150"/>
      <c r="C30" s="90"/>
      <c r="D30" s="146"/>
      <c r="E30" s="82"/>
      <c r="F30" s="147"/>
      <c r="G30" s="147"/>
      <c r="H30" s="147"/>
      <c r="I30" s="147"/>
      <c r="J30" s="147"/>
      <c r="K30" s="147"/>
      <c r="L30" s="147"/>
      <c r="M30" s="147"/>
      <c r="N30" s="147"/>
      <c r="O30" s="147"/>
      <c r="P30" s="147"/>
      <c r="Q30" s="147"/>
      <c r="R30" s="147"/>
      <c r="S30" s="147"/>
      <c r="T30" s="147"/>
      <c r="U30" s="147"/>
      <c r="V30" s="147"/>
      <c r="W30" s="147"/>
    </row>
    <row r="31" spans="1:23" ht="12.75" customHeight="1" x14ac:dyDescent="0.15">
      <c r="A31" s="147"/>
      <c r="B31" s="150"/>
      <c r="C31" s="90"/>
      <c r="D31" s="146"/>
      <c r="E31" s="82"/>
      <c r="F31" s="147"/>
      <c r="G31" s="147"/>
      <c r="H31" s="147"/>
      <c r="I31" s="147"/>
      <c r="J31" s="147"/>
      <c r="K31" s="147"/>
      <c r="L31" s="147"/>
      <c r="M31" s="147"/>
      <c r="N31" s="147"/>
      <c r="O31" s="147"/>
      <c r="P31" s="147"/>
      <c r="Q31" s="147"/>
      <c r="R31" s="147"/>
      <c r="S31" s="147"/>
      <c r="T31" s="147"/>
      <c r="U31" s="147"/>
      <c r="V31" s="147"/>
      <c r="W31" s="147"/>
    </row>
    <row r="32" spans="1:23" ht="12.75" customHeight="1" x14ac:dyDescent="0.15">
      <c r="A32" s="147"/>
      <c r="B32" s="150"/>
      <c r="C32" s="90"/>
      <c r="D32" s="146"/>
      <c r="E32" s="82"/>
      <c r="F32" s="147"/>
      <c r="G32" s="147"/>
      <c r="H32" s="147"/>
      <c r="I32" s="147"/>
      <c r="J32" s="147"/>
      <c r="K32" s="147"/>
      <c r="L32" s="147"/>
      <c r="M32" s="147"/>
      <c r="N32" s="147"/>
      <c r="O32" s="147"/>
      <c r="P32" s="147"/>
      <c r="Q32" s="147"/>
      <c r="R32" s="147"/>
      <c r="S32" s="147"/>
      <c r="T32" s="147"/>
      <c r="U32" s="147"/>
      <c r="V32" s="147"/>
      <c r="W32" s="147"/>
    </row>
    <row r="33" spans="1:23" ht="12.75" customHeight="1" x14ac:dyDescent="0.15">
      <c r="A33" s="147"/>
      <c r="B33" s="150"/>
      <c r="C33" s="90"/>
      <c r="D33" s="146"/>
      <c r="E33" s="82"/>
      <c r="F33" s="147"/>
      <c r="G33" s="147"/>
      <c r="H33" s="147"/>
      <c r="I33" s="147"/>
      <c r="J33" s="147"/>
      <c r="K33" s="147"/>
      <c r="L33" s="147"/>
      <c r="M33" s="147"/>
      <c r="N33" s="147"/>
      <c r="O33" s="147"/>
      <c r="P33" s="147"/>
      <c r="Q33" s="147"/>
      <c r="R33" s="147"/>
      <c r="S33" s="147"/>
      <c r="T33" s="147"/>
      <c r="U33" s="147"/>
      <c r="V33" s="147"/>
      <c r="W33" s="147"/>
    </row>
    <row r="34" spans="1:23" ht="12.75" customHeight="1" x14ac:dyDescent="0.15">
      <c r="A34" s="147"/>
      <c r="B34" s="150"/>
      <c r="C34" s="90"/>
      <c r="D34" s="146"/>
      <c r="E34" s="82"/>
      <c r="F34" s="147"/>
      <c r="G34" s="147"/>
      <c r="H34" s="147"/>
      <c r="I34" s="147"/>
      <c r="J34" s="147"/>
      <c r="K34" s="147"/>
      <c r="L34" s="147"/>
      <c r="M34" s="147"/>
      <c r="N34" s="147"/>
      <c r="O34" s="147"/>
      <c r="P34" s="147"/>
      <c r="Q34" s="147"/>
      <c r="R34" s="147"/>
      <c r="S34" s="147"/>
      <c r="T34" s="147"/>
      <c r="U34" s="147"/>
      <c r="V34" s="147"/>
      <c r="W34" s="147"/>
    </row>
    <row r="35" spans="1:23" ht="12.75" customHeight="1" x14ac:dyDescent="0.15">
      <c r="A35" s="147"/>
      <c r="B35" s="150"/>
      <c r="C35" s="90"/>
      <c r="D35" s="146"/>
      <c r="E35" s="82"/>
      <c r="F35" s="147"/>
      <c r="G35" s="147"/>
      <c r="H35" s="147"/>
      <c r="I35" s="147"/>
      <c r="J35" s="147"/>
      <c r="K35" s="147"/>
      <c r="L35" s="147"/>
      <c r="M35" s="147"/>
      <c r="N35" s="147"/>
      <c r="O35" s="147"/>
      <c r="P35" s="147"/>
      <c r="Q35" s="147"/>
      <c r="R35" s="147"/>
      <c r="S35" s="147"/>
      <c r="T35" s="147"/>
      <c r="U35" s="147"/>
      <c r="V35" s="147"/>
      <c r="W35" s="147"/>
    </row>
    <row r="36" spans="1:23" ht="12.75" customHeight="1" x14ac:dyDescent="0.15">
      <c r="A36" s="147"/>
      <c r="B36" s="150"/>
      <c r="C36" s="90"/>
      <c r="D36" s="146"/>
      <c r="E36" s="82"/>
      <c r="F36" s="147"/>
      <c r="G36" s="147"/>
      <c r="H36" s="147"/>
      <c r="I36" s="147"/>
      <c r="J36" s="147"/>
      <c r="K36" s="147"/>
      <c r="L36" s="147"/>
      <c r="M36" s="147"/>
      <c r="N36" s="147"/>
      <c r="O36" s="147"/>
      <c r="P36" s="147"/>
      <c r="Q36" s="147"/>
      <c r="R36" s="147"/>
      <c r="S36" s="147"/>
      <c r="T36" s="147"/>
      <c r="U36" s="147"/>
      <c r="V36" s="147"/>
      <c r="W36" s="147"/>
    </row>
    <row r="37" spans="1:23" ht="12.75" customHeight="1" x14ac:dyDescent="0.15">
      <c r="A37" s="147"/>
      <c r="B37" s="150"/>
      <c r="C37" s="90"/>
      <c r="D37" s="146"/>
      <c r="E37" s="82"/>
      <c r="F37" s="147"/>
      <c r="G37" s="147"/>
      <c r="H37" s="147"/>
      <c r="I37" s="147"/>
      <c r="J37" s="147"/>
      <c r="K37" s="147"/>
      <c r="L37" s="147"/>
      <c r="M37" s="147"/>
      <c r="N37" s="147"/>
      <c r="O37" s="147"/>
      <c r="P37" s="147"/>
      <c r="Q37" s="147"/>
      <c r="R37" s="147"/>
      <c r="S37" s="147"/>
      <c r="T37" s="147"/>
      <c r="U37" s="147"/>
      <c r="V37" s="147"/>
      <c r="W37" s="147"/>
    </row>
    <row r="38" spans="1:23" ht="12.75" customHeight="1" x14ac:dyDescent="0.15">
      <c r="A38" s="147"/>
      <c r="B38" s="150"/>
      <c r="C38" s="90"/>
      <c r="D38" s="146"/>
      <c r="E38" s="82"/>
      <c r="F38" s="147"/>
      <c r="G38" s="147"/>
      <c r="H38" s="147"/>
      <c r="I38" s="147"/>
      <c r="J38" s="147"/>
      <c r="K38" s="147"/>
      <c r="L38" s="147"/>
      <c r="M38" s="147"/>
      <c r="N38" s="147"/>
      <c r="O38" s="147"/>
      <c r="P38" s="147"/>
      <c r="Q38" s="147"/>
      <c r="R38" s="147"/>
      <c r="S38" s="147"/>
      <c r="T38" s="147"/>
      <c r="U38" s="147"/>
      <c r="V38" s="147"/>
      <c r="W38" s="147"/>
    </row>
    <row r="39" spans="1:23" ht="12.75" customHeight="1" x14ac:dyDescent="0.15">
      <c r="A39" s="147"/>
      <c r="B39" s="150"/>
      <c r="C39" s="90"/>
      <c r="D39" s="146"/>
      <c r="E39" s="82"/>
      <c r="F39" s="147"/>
      <c r="G39" s="147"/>
      <c r="H39" s="147"/>
      <c r="I39" s="147"/>
      <c r="J39" s="147"/>
      <c r="K39" s="147"/>
      <c r="L39" s="147"/>
      <c r="M39" s="147"/>
      <c r="N39" s="147"/>
      <c r="O39" s="147"/>
      <c r="P39" s="147"/>
      <c r="Q39" s="147"/>
      <c r="R39" s="147"/>
      <c r="S39" s="147"/>
      <c r="T39" s="147"/>
      <c r="U39" s="147"/>
      <c r="V39" s="147"/>
      <c r="W39" s="147"/>
    </row>
    <row r="40" spans="1:23" ht="12.75" customHeight="1" x14ac:dyDescent="0.15">
      <c r="A40" s="147"/>
      <c r="B40" s="150"/>
      <c r="C40" s="90"/>
      <c r="D40" s="146"/>
      <c r="E40" s="82"/>
      <c r="F40" s="147"/>
      <c r="G40" s="147"/>
      <c r="H40" s="147"/>
      <c r="I40" s="147"/>
      <c r="J40" s="147"/>
      <c r="K40" s="147"/>
      <c r="L40" s="147"/>
      <c r="M40" s="147"/>
      <c r="N40" s="147"/>
      <c r="O40" s="147"/>
      <c r="P40" s="147"/>
      <c r="Q40" s="147"/>
      <c r="R40" s="147"/>
      <c r="S40" s="147"/>
      <c r="T40" s="147"/>
      <c r="U40" s="147"/>
      <c r="V40" s="147"/>
      <c r="W40" s="147"/>
    </row>
    <row r="41" spans="1:23" ht="12.75" customHeight="1" x14ac:dyDescent="0.15">
      <c r="A41" s="147"/>
      <c r="B41" s="150"/>
      <c r="C41" s="90"/>
      <c r="D41" s="146"/>
      <c r="E41" s="82"/>
      <c r="F41" s="147"/>
      <c r="G41" s="147"/>
      <c r="H41" s="147"/>
      <c r="I41" s="147"/>
      <c r="J41" s="147"/>
      <c r="K41" s="147"/>
      <c r="L41" s="147"/>
      <c r="M41" s="147"/>
      <c r="N41" s="147"/>
      <c r="O41" s="147"/>
      <c r="P41" s="147"/>
      <c r="Q41" s="147"/>
      <c r="R41" s="147"/>
      <c r="S41" s="147"/>
      <c r="T41" s="147"/>
      <c r="U41" s="147"/>
      <c r="V41" s="147"/>
      <c r="W41" s="147"/>
    </row>
    <row r="42" spans="1:23" ht="12.75" customHeight="1" x14ac:dyDescent="0.15">
      <c r="A42" s="147"/>
      <c r="B42" s="150"/>
      <c r="C42" s="90"/>
      <c r="D42" s="146"/>
      <c r="E42" s="82"/>
      <c r="F42" s="147"/>
      <c r="G42" s="147"/>
      <c r="H42" s="147"/>
      <c r="I42" s="147"/>
      <c r="J42" s="147"/>
      <c r="K42" s="147"/>
      <c r="L42" s="147"/>
      <c r="M42" s="147"/>
      <c r="N42" s="147"/>
      <c r="O42" s="147"/>
      <c r="P42" s="147"/>
      <c r="Q42" s="147"/>
      <c r="R42" s="147"/>
      <c r="S42" s="147"/>
      <c r="T42" s="147"/>
      <c r="U42" s="147"/>
      <c r="V42" s="147"/>
      <c r="W42" s="147"/>
    </row>
    <row r="43" spans="1:23" ht="12.75" customHeight="1" x14ac:dyDescent="0.15">
      <c r="A43" s="147"/>
      <c r="B43" s="150"/>
      <c r="C43" s="90"/>
      <c r="D43" s="146"/>
      <c r="E43" s="82"/>
      <c r="F43" s="147"/>
      <c r="G43" s="147"/>
      <c r="H43" s="147"/>
      <c r="I43" s="147"/>
      <c r="J43" s="147"/>
      <c r="K43" s="147"/>
      <c r="L43" s="147"/>
      <c r="M43" s="147"/>
      <c r="N43" s="147"/>
      <c r="O43" s="147"/>
      <c r="P43" s="147"/>
      <c r="Q43" s="147"/>
      <c r="R43" s="147"/>
      <c r="S43" s="147"/>
      <c r="T43" s="147"/>
      <c r="U43" s="147"/>
      <c r="V43" s="147"/>
      <c r="W43" s="147"/>
    </row>
    <row r="44" spans="1:23" ht="12.75" customHeight="1" x14ac:dyDescent="0.15">
      <c r="A44" s="147"/>
      <c r="B44" s="150"/>
      <c r="C44" s="90"/>
      <c r="D44" s="146"/>
      <c r="E44" s="82"/>
      <c r="F44" s="147"/>
      <c r="G44" s="147"/>
      <c r="H44" s="147"/>
      <c r="I44" s="147"/>
      <c r="J44" s="147"/>
      <c r="K44" s="147"/>
      <c r="L44" s="147"/>
      <c r="M44" s="147"/>
      <c r="N44" s="147"/>
      <c r="O44" s="147"/>
      <c r="P44" s="147"/>
      <c r="Q44" s="147"/>
      <c r="R44" s="147"/>
      <c r="S44" s="147"/>
      <c r="T44" s="147"/>
      <c r="U44" s="147"/>
      <c r="V44" s="147"/>
      <c r="W44" s="147"/>
    </row>
    <row r="45" spans="1:23" ht="12.75" customHeight="1" x14ac:dyDescent="0.15">
      <c r="A45" s="147"/>
      <c r="B45" s="150"/>
      <c r="C45" s="90"/>
      <c r="D45" s="146"/>
      <c r="E45" s="82"/>
      <c r="F45" s="147"/>
      <c r="G45" s="147"/>
      <c r="H45" s="147"/>
      <c r="I45" s="147"/>
      <c r="J45" s="147"/>
      <c r="K45" s="147"/>
      <c r="L45" s="147"/>
      <c r="M45" s="147"/>
      <c r="N45" s="147"/>
      <c r="O45" s="147"/>
      <c r="P45" s="147"/>
      <c r="Q45" s="147"/>
      <c r="R45" s="147"/>
      <c r="S45" s="147"/>
      <c r="T45" s="147"/>
      <c r="U45" s="147"/>
      <c r="V45" s="147"/>
      <c r="W45" s="147"/>
    </row>
    <row r="46" spans="1:23" ht="12.75" customHeight="1" x14ac:dyDescent="0.15">
      <c r="A46" s="147"/>
      <c r="B46" s="150"/>
      <c r="C46" s="90"/>
      <c r="D46" s="146"/>
      <c r="E46" s="82"/>
      <c r="F46" s="147"/>
      <c r="G46" s="147"/>
      <c r="H46" s="147"/>
      <c r="I46" s="147"/>
      <c r="J46" s="147"/>
      <c r="K46" s="147"/>
      <c r="L46" s="147"/>
      <c r="M46" s="147"/>
      <c r="N46" s="147"/>
      <c r="O46" s="147"/>
      <c r="P46" s="147"/>
      <c r="Q46" s="147"/>
      <c r="R46" s="147"/>
      <c r="S46" s="147"/>
      <c r="T46" s="147"/>
      <c r="U46" s="147"/>
      <c r="V46" s="147"/>
      <c r="W46" s="147"/>
    </row>
    <row r="47" spans="1:23" ht="12.75" customHeight="1" x14ac:dyDescent="0.15">
      <c r="A47" s="147"/>
      <c r="B47" s="150"/>
      <c r="C47" s="90"/>
      <c r="D47" s="146"/>
      <c r="E47" s="82"/>
      <c r="F47" s="147"/>
      <c r="G47" s="147"/>
      <c r="H47" s="147"/>
      <c r="I47" s="147"/>
      <c r="J47" s="147"/>
      <c r="K47" s="147"/>
      <c r="L47" s="147"/>
      <c r="M47" s="147"/>
      <c r="N47" s="147"/>
      <c r="O47" s="147"/>
      <c r="P47" s="147"/>
      <c r="Q47" s="147"/>
      <c r="R47" s="147"/>
      <c r="S47" s="147"/>
      <c r="T47" s="147"/>
      <c r="U47" s="147"/>
      <c r="V47" s="147"/>
      <c r="W47" s="147"/>
    </row>
    <row r="48" spans="1:23" ht="12.75" customHeight="1" x14ac:dyDescent="0.15">
      <c r="A48" s="147"/>
      <c r="B48" s="150"/>
      <c r="C48" s="90"/>
      <c r="D48" s="146"/>
      <c r="E48" s="82"/>
      <c r="F48" s="147"/>
      <c r="G48" s="147"/>
      <c r="H48" s="147"/>
      <c r="I48" s="147"/>
      <c r="J48" s="147"/>
      <c r="K48" s="147"/>
      <c r="L48" s="147"/>
      <c r="M48" s="147"/>
      <c r="N48" s="147"/>
      <c r="O48" s="147"/>
      <c r="P48" s="147"/>
      <c r="Q48" s="147"/>
      <c r="R48" s="147"/>
      <c r="S48" s="147"/>
      <c r="T48" s="147"/>
      <c r="U48" s="147"/>
      <c r="V48" s="147"/>
      <c r="W48" s="147"/>
    </row>
    <row r="49" spans="1:23" ht="12.75" customHeight="1" x14ac:dyDescent="0.15">
      <c r="A49" s="147"/>
      <c r="B49" s="150"/>
      <c r="C49" s="90"/>
      <c r="D49" s="146"/>
      <c r="E49" s="82"/>
      <c r="F49" s="147"/>
      <c r="G49" s="147"/>
      <c r="H49" s="147"/>
      <c r="I49" s="147"/>
      <c r="J49" s="147"/>
      <c r="K49" s="147"/>
      <c r="L49" s="147"/>
      <c r="M49" s="147"/>
      <c r="N49" s="147"/>
      <c r="O49" s="147"/>
      <c r="P49" s="147"/>
      <c r="Q49" s="147"/>
      <c r="R49" s="147"/>
      <c r="S49" s="147"/>
      <c r="T49" s="147"/>
      <c r="U49" s="147"/>
      <c r="V49" s="147"/>
      <c r="W49" s="147"/>
    </row>
    <row r="50" spans="1:23" ht="12.75" customHeight="1" x14ac:dyDescent="0.15">
      <c r="A50" s="147"/>
      <c r="B50" s="150"/>
      <c r="C50" s="90"/>
      <c r="D50" s="146"/>
      <c r="E50" s="82"/>
      <c r="F50" s="147"/>
      <c r="G50" s="147"/>
      <c r="H50" s="147"/>
      <c r="I50" s="147"/>
      <c r="J50" s="147"/>
      <c r="K50" s="147"/>
      <c r="L50" s="147"/>
      <c r="M50" s="147"/>
      <c r="N50" s="147"/>
      <c r="O50" s="147"/>
      <c r="P50" s="147"/>
      <c r="Q50" s="147"/>
      <c r="R50" s="147"/>
      <c r="S50" s="147"/>
      <c r="T50" s="147"/>
      <c r="U50" s="147"/>
      <c r="V50" s="147"/>
      <c r="W50" s="147"/>
    </row>
    <row r="51" spans="1:23" ht="12.75" customHeight="1" x14ac:dyDescent="0.15">
      <c r="A51" s="147"/>
      <c r="B51" s="150"/>
      <c r="C51" s="90"/>
      <c r="D51" s="146"/>
      <c r="E51" s="82"/>
      <c r="F51" s="147"/>
      <c r="G51" s="147"/>
      <c r="H51" s="147"/>
      <c r="I51" s="147"/>
      <c r="J51" s="147"/>
      <c r="K51" s="147"/>
      <c r="L51" s="147"/>
      <c r="M51" s="147"/>
      <c r="N51" s="147"/>
      <c r="O51" s="147"/>
      <c r="P51" s="147"/>
      <c r="Q51" s="147"/>
      <c r="R51" s="147"/>
      <c r="S51" s="147"/>
      <c r="T51" s="147"/>
      <c r="U51" s="147"/>
      <c r="V51" s="147"/>
      <c r="W51" s="147"/>
    </row>
    <row r="52" spans="1:23" ht="12.75" customHeight="1" x14ac:dyDescent="0.15">
      <c r="A52" s="147"/>
      <c r="B52" s="150"/>
      <c r="C52" s="90"/>
      <c r="D52" s="146"/>
      <c r="E52" s="82"/>
      <c r="F52" s="147"/>
      <c r="G52" s="147"/>
      <c r="H52" s="147"/>
      <c r="I52" s="147"/>
      <c r="J52" s="147"/>
      <c r="K52" s="147"/>
      <c r="L52" s="147"/>
      <c r="M52" s="147"/>
      <c r="N52" s="147"/>
      <c r="O52" s="147"/>
      <c r="P52" s="147"/>
      <c r="Q52" s="147"/>
      <c r="R52" s="147"/>
      <c r="S52" s="147"/>
      <c r="T52" s="147"/>
      <c r="U52" s="147"/>
      <c r="V52" s="147"/>
      <c r="W52" s="147"/>
    </row>
    <row r="53" spans="1:23" ht="12.75" customHeight="1" x14ac:dyDescent="0.15">
      <c r="A53" s="147"/>
      <c r="B53" s="150"/>
      <c r="C53" s="90"/>
      <c r="D53" s="146"/>
      <c r="E53" s="82"/>
      <c r="F53" s="147"/>
      <c r="G53" s="147"/>
      <c r="H53" s="147"/>
      <c r="I53" s="147"/>
      <c r="J53" s="147"/>
      <c r="K53" s="147"/>
      <c r="L53" s="147"/>
      <c r="M53" s="147"/>
      <c r="N53" s="147"/>
      <c r="O53" s="147"/>
      <c r="P53" s="147"/>
      <c r="Q53" s="147"/>
      <c r="R53" s="147"/>
      <c r="S53" s="147"/>
      <c r="T53" s="147"/>
      <c r="U53" s="147"/>
      <c r="V53" s="147"/>
      <c r="W53" s="147"/>
    </row>
    <row r="54" spans="1:23" ht="12.75" customHeight="1" x14ac:dyDescent="0.15">
      <c r="A54" s="147"/>
      <c r="B54" s="150"/>
      <c r="C54" s="90"/>
      <c r="D54" s="146"/>
      <c r="E54" s="82"/>
      <c r="F54" s="147"/>
      <c r="G54" s="147"/>
      <c r="H54" s="147"/>
      <c r="I54" s="147"/>
      <c r="J54" s="147"/>
      <c r="K54" s="147"/>
      <c r="L54" s="147"/>
      <c r="M54" s="147"/>
      <c r="N54" s="147"/>
      <c r="O54" s="147"/>
      <c r="P54" s="147"/>
      <c r="Q54" s="147"/>
      <c r="R54" s="147"/>
      <c r="S54" s="147"/>
      <c r="T54" s="147"/>
      <c r="U54" s="147"/>
      <c r="V54" s="147"/>
      <c r="W54" s="147"/>
    </row>
    <row r="55" spans="1:23" ht="12.75" customHeight="1" x14ac:dyDescent="0.15">
      <c r="A55" s="147"/>
      <c r="B55" s="150"/>
      <c r="C55" s="90"/>
      <c r="D55" s="146"/>
      <c r="E55" s="82"/>
      <c r="F55" s="147"/>
      <c r="G55" s="147"/>
      <c r="H55" s="147"/>
      <c r="I55" s="147"/>
      <c r="J55" s="147"/>
      <c r="K55" s="147"/>
      <c r="L55" s="147"/>
      <c r="M55" s="147"/>
      <c r="N55" s="147"/>
      <c r="O55" s="147"/>
      <c r="P55" s="147"/>
      <c r="Q55" s="147"/>
      <c r="R55" s="147"/>
      <c r="S55" s="147"/>
      <c r="T55" s="147"/>
      <c r="U55" s="147"/>
      <c r="V55" s="147"/>
      <c r="W55" s="147"/>
    </row>
    <row r="56" spans="1:23" ht="12.75" customHeight="1" x14ac:dyDescent="0.15">
      <c r="A56" s="147"/>
      <c r="B56" s="150"/>
      <c r="C56" s="90"/>
      <c r="D56" s="146"/>
      <c r="E56" s="82"/>
      <c r="F56" s="147"/>
      <c r="G56" s="147"/>
      <c r="H56" s="147"/>
      <c r="I56" s="147"/>
      <c r="J56" s="147"/>
      <c r="K56" s="147"/>
      <c r="L56" s="147"/>
      <c r="M56" s="147"/>
      <c r="N56" s="147"/>
      <c r="O56" s="147"/>
      <c r="P56" s="147"/>
      <c r="Q56" s="147"/>
      <c r="R56" s="147"/>
      <c r="S56" s="147"/>
      <c r="T56" s="147"/>
      <c r="U56" s="147"/>
      <c r="V56" s="147"/>
      <c r="W56" s="147"/>
    </row>
    <row r="57" spans="1:23" ht="12.75" customHeight="1" x14ac:dyDescent="0.15">
      <c r="A57" s="147"/>
      <c r="B57" s="150"/>
      <c r="C57" s="90"/>
      <c r="D57" s="146"/>
      <c r="E57" s="82"/>
      <c r="F57" s="147"/>
      <c r="G57" s="147"/>
      <c r="H57" s="147"/>
      <c r="I57" s="147"/>
      <c r="J57" s="147"/>
      <c r="K57" s="147"/>
      <c r="L57" s="147"/>
      <c r="M57" s="147"/>
      <c r="N57" s="147"/>
      <c r="O57" s="147"/>
      <c r="P57" s="147"/>
      <c r="Q57" s="147"/>
      <c r="R57" s="147"/>
      <c r="S57" s="147"/>
      <c r="T57" s="147"/>
      <c r="U57" s="147"/>
      <c r="V57" s="147"/>
      <c r="W57" s="147"/>
    </row>
    <row r="58" spans="1:23" ht="12.75" customHeight="1" x14ac:dyDescent="0.15">
      <c r="A58" s="147"/>
      <c r="B58" s="150"/>
      <c r="C58" s="90"/>
      <c r="D58" s="146"/>
      <c r="E58" s="82"/>
      <c r="F58" s="147"/>
      <c r="G58" s="147"/>
      <c r="H58" s="147"/>
      <c r="I58" s="147"/>
      <c r="J58" s="147"/>
      <c r="K58" s="147"/>
      <c r="L58" s="147"/>
      <c r="M58" s="147"/>
      <c r="N58" s="147"/>
      <c r="O58" s="147"/>
      <c r="P58" s="147"/>
      <c r="Q58" s="147"/>
      <c r="R58" s="147"/>
      <c r="S58" s="147"/>
      <c r="T58" s="147"/>
      <c r="U58" s="147"/>
      <c r="V58" s="147"/>
      <c r="W58" s="147"/>
    </row>
    <row r="59" spans="1:23" ht="12.75" customHeight="1" x14ac:dyDescent="0.15">
      <c r="A59" s="147"/>
      <c r="B59" s="150"/>
      <c r="C59" s="90"/>
      <c r="D59" s="146"/>
      <c r="E59" s="82"/>
      <c r="F59" s="147"/>
      <c r="G59" s="147"/>
      <c r="H59" s="147"/>
      <c r="I59" s="147"/>
      <c r="J59" s="147"/>
      <c r="K59" s="147"/>
      <c r="L59" s="147"/>
      <c r="M59" s="147"/>
      <c r="N59" s="147"/>
      <c r="O59" s="147"/>
      <c r="P59" s="147"/>
      <c r="Q59" s="147"/>
      <c r="R59" s="147"/>
      <c r="S59" s="147"/>
      <c r="T59" s="147"/>
      <c r="U59" s="147"/>
      <c r="V59" s="147"/>
      <c r="W59" s="147"/>
    </row>
    <row r="60" spans="1:23" ht="12.75" customHeight="1" x14ac:dyDescent="0.15">
      <c r="A60" s="147"/>
      <c r="B60" s="150"/>
      <c r="C60" s="90"/>
      <c r="D60" s="146"/>
      <c r="E60" s="82"/>
      <c r="F60" s="147"/>
      <c r="G60" s="147"/>
      <c r="H60" s="147"/>
      <c r="I60" s="147"/>
      <c r="J60" s="147"/>
      <c r="K60" s="147"/>
      <c r="L60" s="147"/>
      <c r="M60" s="147"/>
      <c r="N60" s="147"/>
      <c r="O60" s="147"/>
      <c r="P60" s="147"/>
      <c r="Q60" s="147"/>
      <c r="R60" s="147"/>
      <c r="S60" s="147"/>
      <c r="T60" s="147"/>
      <c r="U60" s="147"/>
      <c r="V60" s="147"/>
      <c r="W60" s="147"/>
    </row>
    <row r="61" spans="1:23" ht="12.75" customHeight="1" x14ac:dyDescent="0.15">
      <c r="A61" s="147"/>
      <c r="B61" s="150"/>
      <c r="C61" s="90"/>
      <c r="D61" s="146"/>
      <c r="E61" s="82"/>
      <c r="F61" s="147"/>
      <c r="G61" s="147"/>
      <c r="H61" s="147"/>
      <c r="I61" s="147"/>
      <c r="J61" s="147"/>
      <c r="K61" s="147"/>
      <c r="L61" s="147"/>
      <c r="M61" s="147"/>
      <c r="N61" s="147"/>
      <c r="O61" s="147"/>
      <c r="P61" s="147"/>
      <c r="Q61" s="147"/>
      <c r="R61" s="147"/>
      <c r="S61" s="147"/>
      <c r="T61" s="147"/>
      <c r="U61" s="147"/>
      <c r="V61" s="147"/>
      <c r="W61" s="147"/>
    </row>
    <row r="62" spans="1:23" ht="12.75" customHeight="1" x14ac:dyDescent="0.15">
      <c r="A62" s="147"/>
      <c r="B62" s="150"/>
      <c r="C62" s="90"/>
      <c r="D62" s="146"/>
      <c r="E62" s="82"/>
      <c r="F62" s="147"/>
      <c r="G62" s="147"/>
      <c r="H62" s="147"/>
      <c r="I62" s="147"/>
      <c r="J62" s="147"/>
      <c r="K62" s="147"/>
      <c r="L62" s="147"/>
      <c r="M62" s="147"/>
      <c r="N62" s="147"/>
      <c r="O62" s="147"/>
      <c r="P62" s="147"/>
      <c r="Q62" s="147"/>
      <c r="R62" s="147"/>
      <c r="S62" s="147"/>
      <c r="T62" s="147"/>
      <c r="U62" s="147"/>
      <c r="V62" s="147"/>
      <c r="W62" s="147"/>
    </row>
    <row r="63" spans="1:23" ht="12.75" customHeight="1" x14ac:dyDescent="0.15">
      <c r="A63" s="147"/>
      <c r="B63" s="150"/>
      <c r="C63" s="90"/>
      <c r="D63" s="146"/>
      <c r="E63" s="82"/>
      <c r="F63" s="147"/>
      <c r="G63" s="147"/>
      <c r="H63" s="147"/>
      <c r="I63" s="147"/>
      <c r="J63" s="147"/>
      <c r="K63" s="147"/>
      <c r="L63" s="147"/>
      <c r="M63" s="147"/>
      <c r="N63" s="147"/>
      <c r="O63" s="147"/>
      <c r="P63" s="147"/>
      <c r="Q63" s="147"/>
      <c r="R63" s="147"/>
      <c r="S63" s="147"/>
      <c r="T63" s="147"/>
      <c r="U63" s="147"/>
      <c r="V63" s="147"/>
      <c r="W63" s="147"/>
    </row>
    <row r="64" spans="1:23" ht="12.75" customHeight="1" x14ac:dyDescent="0.15">
      <c r="A64" s="147"/>
      <c r="B64" s="150"/>
      <c r="C64" s="90"/>
      <c r="D64" s="146"/>
      <c r="E64" s="82"/>
      <c r="F64" s="147"/>
      <c r="G64" s="147"/>
      <c r="H64" s="147"/>
      <c r="I64" s="147"/>
      <c r="J64" s="147"/>
      <c r="K64" s="147"/>
      <c r="L64" s="147"/>
      <c r="M64" s="147"/>
      <c r="N64" s="147"/>
      <c r="O64" s="147"/>
      <c r="P64" s="147"/>
      <c r="Q64" s="147"/>
      <c r="R64" s="147"/>
      <c r="S64" s="147"/>
      <c r="T64" s="147"/>
      <c r="U64" s="147"/>
      <c r="V64" s="147"/>
      <c r="W64" s="147"/>
    </row>
    <row r="65" spans="1:23" ht="12.75" customHeight="1" x14ac:dyDescent="0.15">
      <c r="A65" s="147"/>
      <c r="B65" s="150"/>
      <c r="C65" s="90"/>
      <c r="D65" s="146"/>
      <c r="E65" s="82"/>
      <c r="F65" s="147"/>
      <c r="G65" s="147"/>
      <c r="H65" s="147"/>
      <c r="I65" s="147"/>
      <c r="J65" s="147"/>
      <c r="K65" s="147"/>
      <c r="L65" s="147"/>
      <c r="M65" s="147"/>
      <c r="N65" s="147"/>
      <c r="O65" s="147"/>
      <c r="P65" s="147"/>
      <c r="Q65" s="147"/>
      <c r="R65" s="147"/>
      <c r="S65" s="147"/>
      <c r="T65" s="147"/>
      <c r="U65" s="147"/>
      <c r="V65" s="147"/>
      <c r="W65" s="147"/>
    </row>
    <row r="66" spans="1:23" ht="12.75" customHeight="1" x14ac:dyDescent="0.15">
      <c r="A66" s="147"/>
      <c r="B66" s="150"/>
      <c r="C66" s="90"/>
      <c r="D66" s="146"/>
      <c r="E66" s="82"/>
      <c r="F66" s="147"/>
      <c r="G66" s="147"/>
      <c r="H66" s="147"/>
      <c r="I66" s="147"/>
      <c r="J66" s="147"/>
      <c r="K66" s="147"/>
      <c r="L66" s="147"/>
      <c r="M66" s="147"/>
      <c r="N66" s="147"/>
      <c r="O66" s="147"/>
      <c r="P66" s="147"/>
      <c r="Q66" s="147"/>
      <c r="R66" s="147"/>
      <c r="S66" s="147"/>
      <c r="T66" s="147"/>
      <c r="U66" s="147"/>
      <c r="V66" s="147"/>
      <c r="W66" s="147"/>
    </row>
    <row r="67" spans="1:23" ht="12.75" customHeight="1" x14ac:dyDescent="0.15">
      <c r="A67" s="147"/>
      <c r="B67" s="150"/>
      <c r="C67" s="90"/>
      <c r="D67" s="146"/>
      <c r="E67" s="82"/>
      <c r="F67" s="147"/>
      <c r="G67" s="147"/>
      <c r="H67" s="147"/>
      <c r="I67" s="147"/>
      <c r="J67" s="147"/>
      <c r="K67" s="147"/>
      <c r="L67" s="147"/>
      <c r="M67" s="147"/>
      <c r="N67" s="147"/>
      <c r="O67" s="147"/>
      <c r="P67" s="147"/>
      <c r="Q67" s="147"/>
      <c r="R67" s="147"/>
      <c r="S67" s="147"/>
      <c r="T67" s="147"/>
      <c r="U67" s="147"/>
      <c r="V67" s="147"/>
      <c r="W67" s="147"/>
    </row>
    <row r="68" spans="1:23" ht="12.75" customHeight="1" x14ac:dyDescent="0.15">
      <c r="A68" s="147"/>
      <c r="B68" s="150"/>
      <c r="C68" s="90"/>
      <c r="D68" s="146"/>
      <c r="E68" s="82"/>
      <c r="F68" s="147"/>
      <c r="G68" s="147"/>
      <c r="H68" s="147"/>
      <c r="I68" s="147"/>
      <c r="J68" s="147"/>
      <c r="K68" s="147"/>
      <c r="L68" s="147"/>
      <c r="M68" s="147"/>
      <c r="N68" s="147"/>
      <c r="O68" s="147"/>
      <c r="P68" s="147"/>
      <c r="Q68" s="147"/>
      <c r="R68" s="147"/>
      <c r="S68" s="147"/>
      <c r="T68" s="147"/>
      <c r="U68" s="147"/>
      <c r="V68" s="147"/>
      <c r="W68" s="147"/>
    </row>
    <row r="69" spans="1:23" ht="12.75" customHeight="1" x14ac:dyDescent="0.15">
      <c r="A69" s="147"/>
      <c r="B69" s="150"/>
      <c r="C69" s="90"/>
      <c r="D69" s="146"/>
      <c r="E69" s="82"/>
      <c r="F69" s="147"/>
      <c r="G69" s="147"/>
      <c r="H69" s="147"/>
      <c r="I69" s="147"/>
      <c r="J69" s="147"/>
      <c r="K69" s="147"/>
      <c r="L69" s="147"/>
      <c r="M69" s="147"/>
      <c r="N69" s="147"/>
      <c r="O69" s="147"/>
      <c r="P69" s="147"/>
      <c r="Q69" s="147"/>
      <c r="R69" s="147"/>
      <c r="S69" s="147"/>
      <c r="T69" s="147"/>
      <c r="U69" s="147"/>
      <c r="V69" s="147"/>
      <c r="W69" s="147"/>
    </row>
    <row r="70" spans="1:23" ht="12.75" customHeight="1" x14ac:dyDescent="0.15">
      <c r="A70" s="147"/>
      <c r="B70" s="150"/>
      <c r="C70" s="90"/>
      <c r="D70" s="146"/>
      <c r="E70" s="82"/>
      <c r="F70" s="147"/>
      <c r="G70" s="147"/>
      <c r="H70" s="147"/>
      <c r="I70" s="147"/>
      <c r="J70" s="147"/>
      <c r="K70" s="147"/>
      <c r="L70" s="147"/>
      <c r="M70" s="147"/>
      <c r="N70" s="147"/>
      <c r="O70" s="147"/>
      <c r="P70" s="147"/>
      <c r="Q70" s="147"/>
      <c r="R70" s="147"/>
      <c r="S70" s="147"/>
      <c r="T70" s="147"/>
      <c r="U70" s="147"/>
      <c r="V70" s="147"/>
      <c r="W70" s="147"/>
    </row>
    <row r="71" spans="1:23" ht="12.75" customHeight="1" x14ac:dyDescent="0.15">
      <c r="A71" s="147"/>
      <c r="B71" s="150"/>
      <c r="C71" s="90"/>
      <c r="D71" s="146"/>
      <c r="E71" s="82"/>
      <c r="F71" s="147"/>
      <c r="G71" s="147"/>
      <c r="H71" s="147"/>
      <c r="I71" s="147"/>
      <c r="J71" s="147"/>
      <c r="K71" s="147"/>
      <c r="L71" s="147"/>
      <c r="M71" s="147"/>
      <c r="N71" s="147"/>
      <c r="O71" s="147"/>
      <c r="P71" s="147"/>
      <c r="Q71" s="147"/>
      <c r="R71" s="147"/>
      <c r="S71" s="147"/>
      <c r="T71" s="147"/>
      <c r="U71" s="147"/>
      <c r="V71" s="147"/>
      <c r="W71" s="147"/>
    </row>
    <row r="72" spans="1:23" ht="12.75" customHeight="1" x14ac:dyDescent="0.15">
      <c r="A72" s="147"/>
      <c r="B72" s="150"/>
      <c r="C72" s="90"/>
      <c r="D72" s="146"/>
      <c r="E72" s="82"/>
      <c r="F72" s="147"/>
      <c r="G72" s="147"/>
      <c r="H72" s="147"/>
      <c r="I72" s="147"/>
      <c r="J72" s="147"/>
      <c r="K72" s="147"/>
      <c r="L72" s="147"/>
      <c r="M72" s="147"/>
      <c r="N72" s="147"/>
      <c r="O72" s="147"/>
      <c r="P72" s="147"/>
      <c r="Q72" s="147"/>
      <c r="R72" s="147"/>
      <c r="S72" s="147"/>
      <c r="T72" s="147"/>
      <c r="U72" s="147"/>
      <c r="V72" s="147"/>
      <c r="W72" s="147"/>
    </row>
    <row r="73" spans="1:23" ht="12.75" customHeight="1" x14ac:dyDescent="0.15">
      <c r="A73" s="147"/>
      <c r="B73" s="150"/>
      <c r="C73" s="90"/>
      <c r="D73" s="146"/>
      <c r="E73" s="82"/>
      <c r="F73" s="147"/>
      <c r="G73" s="147"/>
      <c r="H73" s="147"/>
      <c r="I73" s="147"/>
      <c r="J73" s="147"/>
      <c r="K73" s="147"/>
      <c r="L73" s="147"/>
      <c r="M73" s="147"/>
      <c r="N73" s="147"/>
      <c r="O73" s="147"/>
      <c r="P73" s="147"/>
      <c r="Q73" s="147"/>
      <c r="R73" s="147"/>
      <c r="S73" s="147"/>
      <c r="T73" s="147"/>
      <c r="U73" s="147"/>
      <c r="V73" s="147"/>
      <c r="W73" s="147"/>
    </row>
    <row r="74" spans="1:23" ht="12.75" customHeight="1" x14ac:dyDescent="0.15">
      <c r="A74" s="147"/>
      <c r="B74" s="150"/>
      <c r="C74" s="90"/>
      <c r="D74" s="146"/>
      <c r="E74" s="82"/>
      <c r="F74" s="147"/>
      <c r="G74" s="147"/>
      <c r="H74" s="147"/>
      <c r="I74" s="147"/>
      <c r="J74" s="147"/>
      <c r="K74" s="147"/>
      <c r="L74" s="147"/>
      <c r="M74" s="147"/>
      <c r="N74" s="147"/>
      <c r="O74" s="147"/>
      <c r="P74" s="147"/>
      <c r="Q74" s="147"/>
      <c r="R74" s="147"/>
      <c r="S74" s="147"/>
      <c r="T74" s="147"/>
      <c r="U74" s="147"/>
      <c r="V74" s="147"/>
      <c r="W74" s="147"/>
    </row>
    <row r="75" spans="1:23" ht="12.75" customHeight="1" x14ac:dyDescent="0.15">
      <c r="A75" s="147"/>
      <c r="B75" s="150"/>
      <c r="C75" s="90"/>
      <c r="D75" s="146"/>
      <c r="E75" s="82"/>
      <c r="F75" s="147"/>
      <c r="G75" s="147"/>
      <c r="H75" s="147"/>
      <c r="I75" s="147"/>
      <c r="J75" s="147"/>
      <c r="K75" s="147"/>
      <c r="L75" s="147"/>
      <c r="M75" s="147"/>
      <c r="N75" s="147"/>
      <c r="O75" s="147"/>
      <c r="P75" s="147"/>
      <c r="Q75" s="147"/>
      <c r="R75" s="147"/>
      <c r="S75" s="147"/>
      <c r="T75" s="147"/>
      <c r="U75" s="147"/>
      <c r="V75" s="147"/>
      <c r="W75" s="147"/>
    </row>
    <row r="76" spans="1:23" ht="12.75" customHeight="1" x14ac:dyDescent="0.15">
      <c r="A76" s="147"/>
      <c r="B76" s="150"/>
      <c r="C76" s="90"/>
      <c r="D76" s="146"/>
      <c r="E76" s="82"/>
      <c r="F76" s="147"/>
      <c r="G76" s="147"/>
      <c r="H76" s="147"/>
      <c r="I76" s="147"/>
      <c r="J76" s="147"/>
      <c r="K76" s="147"/>
      <c r="L76" s="147"/>
      <c r="M76" s="147"/>
      <c r="N76" s="147"/>
      <c r="O76" s="147"/>
      <c r="P76" s="147"/>
      <c r="Q76" s="147"/>
      <c r="R76" s="147"/>
      <c r="S76" s="147"/>
      <c r="T76" s="147"/>
      <c r="U76" s="147"/>
      <c r="V76" s="147"/>
      <c r="W76" s="147"/>
    </row>
    <row r="77" spans="1:23" ht="12.75" customHeight="1" x14ac:dyDescent="0.15">
      <c r="A77" s="147"/>
      <c r="B77" s="150"/>
      <c r="C77" s="90"/>
      <c r="D77" s="146"/>
      <c r="E77" s="82"/>
      <c r="F77" s="147"/>
      <c r="G77" s="147"/>
      <c r="H77" s="147"/>
      <c r="I77" s="147"/>
      <c r="J77" s="147"/>
      <c r="K77" s="147"/>
      <c r="L77" s="147"/>
      <c r="M77" s="147"/>
      <c r="N77" s="147"/>
      <c r="O77" s="147"/>
      <c r="P77" s="147"/>
      <c r="Q77" s="147"/>
      <c r="R77" s="147"/>
      <c r="S77" s="147"/>
      <c r="T77" s="147"/>
      <c r="U77" s="147"/>
      <c r="V77" s="147"/>
      <c r="W77" s="147"/>
    </row>
    <row r="78" spans="1:23" ht="12.75" customHeight="1" x14ac:dyDescent="0.15">
      <c r="A78" s="147"/>
      <c r="B78" s="150"/>
      <c r="C78" s="90"/>
      <c r="D78" s="146"/>
      <c r="E78" s="82"/>
      <c r="F78" s="147"/>
      <c r="G78" s="147"/>
      <c r="H78" s="147"/>
      <c r="I78" s="147"/>
      <c r="J78" s="147"/>
      <c r="K78" s="147"/>
      <c r="L78" s="147"/>
      <c r="M78" s="147"/>
      <c r="N78" s="147"/>
      <c r="O78" s="147"/>
      <c r="P78" s="147"/>
      <c r="Q78" s="147"/>
      <c r="R78" s="147"/>
      <c r="S78" s="147"/>
      <c r="T78" s="147"/>
      <c r="U78" s="147"/>
      <c r="V78" s="147"/>
      <c r="W78" s="147"/>
    </row>
    <row r="79" spans="1:23" ht="12.75" customHeight="1" x14ac:dyDescent="0.15">
      <c r="A79" s="147"/>
      <c r="B79" s="150"/>
      <c r="C79" s="90"/>
      <c r="D79" s="146"/>
      <c r="E79" s="82"/>
      <c r="F79" s="147"/>
      <c r="G79" s="147"/>
      <c r="H79" s="147"/>
      <c r="I79" s="147"/>
      <c r="J79" s="147"/>
      <c r="K79" s="147"/>
      <c r="L79" s="147"/>
      <c r="M79" s="147"/>
      <c r="N79" s="147"/>
      <c r="O79" s="147"/>
      <c r="P79" s="147"/>
      <c r="Q79" s="147"/>
      <c r="R79" s="147"/>
      <c r="S79" s="147"/>
      <c r="T79" s="147"/>
      <c r="U79" s="147"/>
      <c r="V79" s="147"/>
      <c r="W79" s="147"/>
    </row>
    <row r="80" spans="1:23" ht="12.75" customHeight="1" x14ac:dyDescent="0.15">
      <c r="A80" s="147"/>
      <c r="B80" s="150"/>
      <c r="C80" s="90"/>
      <c r="D80" s="146"/>
      <c r="E80" s="82"/>
      <c r="F80" s="147"/>
      <c r="G80" s="147"/>
      <c r="H80" s="147"/>
      <c r="I80" s="147"/>
      <c r="J80" s="147"/>
      <c r="K80" s="147"/>
      <c r="L80" s="147"/>
      <c r="M80" s="147"/>
      <c r="N80" s="147"/>
      <c r="O80" s="147"/>
      <c r="P80" s="147"/>
      <c r="Q80" s="147"/>
      <c r="R80" s="147"/>
      <c r="S80" s="147"/>
      <c r="T80" s="147"/>
      <c r="U80" s="147"/>
      <c r="V80" s="147"/>
      <c r="W80" s="147"/>
    </row>
    <row r="81" spans="1:23" ht="12.75" customHeight="1" x14ac:dyDescent="0.15">
      <c r="A81" s="147"/>
      <c r="B81" s="150"/>
      <c r="C81" s="90"/>
      <c r="D81" s="146"/>
      <c r="E81" s="82"/>
      <c r="F81" s="147"/>
      <c r="G81" s="147"/>
      <c r="H81" s="147"/>
      <c r="I81" s="147"/>
      <c r="J81" s="147"/>
      <c r="K81" s="147"/>
      <c r="L81" s="147"/>
      <c r="M81" s="147"/>
      <c r="N81" s="147"/>
      <c r="O81" s="147"/>
      <c r="P81" s="147"/>
      <c r="Q81" s="147"/>
      <c r="R81" s="147"/>
      <c r="S81" s="147"/>
      <c r="T81" s="147"/>
      <c r="U81" s="147"/>
      <c r="V81" s="147"/>
      <c r="W81" s="147"/>
    </row>
    <row r="82" spans="1:23" ht="12.75" customHeight="1" x14ac:dyDescent="0.15">
      <c r="A82" s="147"/>
      <c r="B82" s="150"/>
      <c r="C82" s="90"/>
      <c r="D82" s="146"/>
      <c r="E82" s="82"/>
      <c r="F82" s="147"/>
      <c r="G82" s="147"/>
      <c r="H82" s="147"/>
      <c r="I82" s="147"/>
      <c r="J82" s="147"/>
      <c r="K82" s="147"/>
      <c r="L82" s="147"/>
      <c r="M82" s="147"/>
      <c r="N82" s="147"/>
      <c r="O82" s="147"/>
      <c r="P82" s="147"/>
      <c r="Q82" s="147"/>
      <c r="R82" s="147"/>
      <c r="S82" s="147"/>
      <c r="T82" s="147"/>
      <c r="U82" s="147"/>
      <c r="V82" s="147"/>
      <c r="W82" s="147"/>
    </row>
    <row r="83" spans="1:23" ht="12.75" customHeight="1" x14ac:dyDescent="0.15">
      <c r="A83" s="147"/>
      <c r="B83" s="150"/>
      <c r="C83" s="90"/>
      <c r="D83" s="146"/>
      <c r="E83" s="82"/>
      <c r="F83" s="147"/>
      <c r="G83" s="147"/>
      <c r="H83" s="147"/>
      <c r="I83" s="147"/>
      <c r="J83" s="147"/>
      <c r="K83" s="147"/>
      <c r="L83" s="147"/>
      <c r="M83" s="147"/>
      <c r="N83" s="147"/>
      <c r="O83" s="147"/>
      <c r="P83" s="147"/>
      <c r="Q83" s="147"/>
      <c r="R83" s="147"/>
      <c r="S83" s="147"/>
      <c r="T83" s="147"/>
      <c r="U83" s="147"/>
      <c r="V83" s="147"/>
      <c r="W83" s="147"/>
    </row>
    <row r="84" spans="1:23" ht="12.75" customHeight="1" x14ac:dyDescent="0.15">
      <c r="A84" s="147"/>
      <c r="B84" s="150"/>
      <c r="C84" s="90"/>
      <c r="D84" s="146"/>
      <c r="E84" s="82"/>
      <c r="F84" s="147"/>
      <c r="G84" s="147"/>
      <c r="H84" s="147"/>
      <c r="I84" s="147"/>
      <c r="J84" s="147"/>
      <c r="K84" s="147"/>
      <c r="L84" s="147"/>
      <c r="M84" s="147"/>
      <c r="N84" s="147"/>
      <c r="O84" s="147"/>
      <c r="P84" s="147"/>
      <c r="Q84" s="147"/>
      <c r="R84" s="147"/>
      <c r="S84" s="147"/>
      <c r="T84" s="147"/>
      <c r="U84" s="147"/>
      <c r="V84" s="147"/>
      <c r="W84" s="147"/>
    </row>
    <row r="85" spans="1:23" ht="12.75" customHeight="1" x14ac:dyDescent="0.15">
      <c r="A85" s="147"/>
      <c r="B85" s="150"/>
      <c r="C85" s="90"/>
      <c r="D85" s="146"/>
      <c r="E85" s="82"/>
      <c r="F85" s="147"/>
      <c r="G85" s="147"/>
      <c r="H85" s="147"/>
      <c r="I85" s="147"/>
      <c r="J85" s="147"/>
      <c r="K85" s="147"/>
      <c r="L85" s="147"/>
      <c r="M85" s="147"/>
      <c r="N85" s="147"/>
      <c r="O85" s="147"/>
      <c r="P85" s="147"/>
      <c r="Q85" s="147"/>
      <c r="R85" s="147"/>
      <c r="S85" s="147"/>
      <c r="T85" s="147"/>
      <c r="U85" s="147"/>
      <c r="V85" s="147"/>
      <c r="W85" s="147"/>
    </row>
    <row r="86" spans="1:23" ht="12.75" customHeight="1" x14ac:dyDescent="0.15">
      <c r="A86" s="147"/>
      <c r="B86" s="150"/>
      <c r="C86" s="90"/>
      <c r="D86" s="146"/>
      <c r="E86" s="82"/>
      <c r="F86" s="147"/>
      <c r="G86" s="147"/>
      <c r="H86" s="147"/>
      <c r="I86" s="147"/>
      <c r="J86" s="147"/>
      <c r="K86" s="147"/>
      <c r="L86" s="147"/>
      <c r="M86" s="147"/>
      <c r="N86" s="147"/>
      <c r="O86" s="147"/>
      <c r="P86" s="147"/>
      <c r="Q86" s="147"/>
      <c r="R86" s="147"/>
      <c r="S86" s="147"/>
      <c r="T86" s="147"/>
      <c r="U86" s="147"/>
      <c r="V86" s="147"/>
      <c r="W86" s="147"/>
    </row>
    <row r="87" spans="1:23" ht="12.75" customHeight="1" x14ac:dyDescent="0.15">
      <c r="A87" s="147"/>
      <c r="B87" s="150"/>
      <c r="C87" s="90"/>
      <c r="D87" s="146"/>
      <c r="E87" s="82"/>
      <c r="F87" s="147"/>
      <c r="G87" s="147"/>
      <c r="H87" s="147"/>
      <c r="I87" s="147"/>
      <c r="J87" s="147"/>
      <c r="K87" s="147"/>
      <c r="L87" s="147"/>
      <c r="M87" s="147"/>
      <c r="N87" s="147"/>
      <c r="O87" s="147"/>
      <c r="P87" s="147"/>
      <c r="Q87" s="147"/>
      <c r="R87" s="147"/>
      <c r="S87" s="147"/>
      <c r="T87" s="147"/>
      <c r="U87" s="147"/>
      <c r="V87" s="147"/>
      <c r="W87" s="147"/>
    </row>
    <row r="88" spans="1:23" ht="12.75" customHeight="1" x14ac:dyDescent="0.15">
      <c r="A88" s="147"/>
      <c r="B88" s="150"/>
      <c r="C88" s="90"/>
      <c r="D88" s="146"/>
      <c r="E88" s="82"/>
      <c r="F88" s="147"/>
      <c r="G88" s="147"/>
      <c r="H88" s="147"/>
      <c r="I88" s="147"/>
      <c r="J88" s="147"/>
      <c r="K88" s="147"/>
      <c r="L88" s="147"/>
      <c r="M88" s="147"/>
      <c r="N88" s="147"/>
      <c r="O88" s="147"/>
      <c r="P88" s="147"/>
      <c r="Q88" s="147"/>
      <c r="R88" s="147"/>
      <c r="S88" s="147"/>
      <c r="T88" s="147"/>
      <c r="U88" s="147"/>
      <c r="V88" s="147"/>
      <c r="W88" s="147"/>
    </row>
    <row r="89" spans="1:23" ht="12.75" customHeight="1" x14ac:dyDescent="0.15">
      <c r="A89" s="147"/>
      <c r="B89" s="150"/>
      <c r="C89" s="90"/>
      <c r="D89" s="146"/>
      <c r="E89" s="82"/>
      <c r="F89" s="147"/>
      <c r="G89" s="147"/>
      <c r="H89" s="147"/>
      <c r="I89" s="147"/>
      <c r="J89" s="147"/>
      <c r="K89" s="147"/>
      <c r="L89" s="147"/>
      <c r="M89" s="147"/>
      <c r="N89" s="147"/>
      <c r="O89" s="147"/>
      <c r="P89" s="147"/>
      <c r="Q89" s="147"/>
      <c r="R89" s="147"/>
      <c r="S89" s="147"/>
      <c r="T89" s="147"/>
      <c r="U89" s="147"/>
      <c r="V89" s="147"/>
      <c r="W89" s="147"/>
    </row>
    <row r="90" spans="1:23" ht="12.75" customHeight="1" x14ac:dyDescent="0.15">
      <c r="A90" s="147"/>
      <c r="B90" s="150"/>
      <c r="C90" s="90"/>
      <c r="D90" s="146"/>
      <c r="E90" s="82"/>
      <c r="F90" s="147"/>
      <c r="G90" s="147"/>
      <c r="H90" s="147"/>
      <c r="I90" s="147"/>
      <c r="J90" s="147"/>
      <c r="K90" s="147"/>
      <c r="L90" s="147"/>
      <c r="M90" s="147"/>
      <c r="N90" s="147"/>
      <c r="O90" s="147"/>
      <c r="P90" s="147"/>
      <c r="Q90" s="147"/>
      <c r="R90" s="147"/>
      <c r="S90" s="147"/>
      <c r="T90" s="147"/>
      <c r="U90" s="147"/>
      <c r="V90" s="147"/>
      <c r="W90" s="147"/>
    </row>
    <row r="91" spans="1:23" ht="12.75" customHeight="1" x14ac:dyDescent="0.15">
      <c r="A91" s="147"/>
      <c r="B91" s="150"/>
      <c r="C91" s="90"/>
      <c r="D91" s="146"/>
      <c r="E91" s="82"/>
      <c r="F91" s="147"/>
      <c r="G91" s="147"/>
      <c r="H91" s="147"/>
      <c r="I91" s="147"/>
      <c r="J91" s="147"/>
      <c r="K91" s="147"/>
      <c r="L91" s="147"/>
      <c r="M91" s="147"/>
      <c r="N91" s="147"/>
      <c r="O91" s="147"/>
      <c r="P91" s="147"/>
      <c r="Q91" s="147"/>
      <c r="R91" s="147"/>
      <c r="S91" s="147"/>
      <c r="T91" s="147"/>
      <c r="U91" s="147"/>
      <c r="V91" s="147"/>
      <c r="W91" s="147"/>
    </row>
    <row r="92" spans="1:23" ht="12.75" customHeight="1" x14ac:dyDescent="0.15">
      <c r="A92" s="147"/>
      <c r="B92" s="150"/>
      <c r="C92" s="90"/>
      <c r="D92" s="146"/>
      <c r="E92" s="82"/>
      <c r="F92" s="147"/>
      <c r="G92" s="147"/>
      <c r="H92" s="147"/>
      <c r="I92" s="147"/>
      <c r="J92" s="147"/>
      <c r="K92" s="147"/>
      <c r="L92" s="147"/>
      <c r="M92" s="147"/>
      <c r="N92" s="147"/>
      <c r="O92" s="147"/>
      <c r="P92" s="147"/>
      <c r="Q92" s="147"/>
      <c r="R92" s="147"/>
      <c r="S92" s="147"/>
      <c r="T92" s="147"/>
      <c r="U92" s="147"/>
      <c r="V92" s="147"/>
      <c r="W92" s="147"/>
    </row>
    <row r="93" spans="1:23" ht="12.75" customHeight="1" x14ac:dyDescent="0.15">
      <c r="A93" s="147"/>
      <c r="B93" s="150"/>
      <c r="C93" s="90"/>
      <c r="D93" s="146"/>
      <c r="E93" s="82"/>
      <c r="F93" s="147"/>
      <c r="G93" s="147"/>
      <c r="H93" s="147"/>
      <c r="I93" s="147"/>
      <c r="J93" s="147"/>
      <c r="K93" s="147"/>
      <c r="L93" s="147"/>
      <c r="M93" s="147"/>
      <c r="N93" s="147"/>
      <c r="O93" s="147"/>
      <c r="P93" s="147"/>
      <c r="Q93" s="147"/>
      <c r="R93" s="147"/>
      <c r="S93" s="147"/>
      <c r="T93" s="147"/>
      <c r="U93" s="147"/>
      <c r="V93" s="147"/>
      <c r="W93" s="147"/>
    </row>
    <row r="94" spans="1:23" ht="12.75" customHeight="1" x14ac:dyDescent="0.15">
      <c r="A94" s="147"/>
      <c r="B94" s="150"/>
      <c r="C94" s="90"/>
      <c r="D94" s="146"/>
      <c r="E94" s="82"/>
      <c r="F94" s="147"/>
      <c r="G94" s="147"/>
      <c r="H94" s="147"/>
      <c r="I94" s="147"/>
      <c r="J94" s="147"/>
      <c r="K94" s="147"/>
      <c r="L94" s="147"/>
      <c r="M94" s="147"/>
      <c r="N94" s="147"/>
      <c r="O94" s="147"/>
      <c r="P94" s="147"/>
      <c r="Q94" s="147"/>
      <c r="R94" s="147"/>
      <c r="S94" s="147"/>
      <c r="T94" s="147"/>
      <c r="U94" s="147"/>
      <c r="V94" s="147"/>
      <c r="W94" s="147"/>
    </row>
    <row r="95" spans="1:23" ht="12.75" customHeight="1" x14ac:dyDescent="0.15">
      <c r="A95" s="147"/>
      <c r="B95" s="150"/>
      <c r="C95" s="90"/>
      <c r="D95" s="146"/>
      <c r="E95" s="82"/>
      <c r="F95" s="147"/>
      <c r="G95" s="147"/>
      <c r="H95" s="147"/>
      <c r="I95" s="147"/>
      <c r="J95" s="147"/>
      <c r="K95" s="147"/>
      <c r="L95" s="147"/>
      <c r="M95" s="147"/>
      <c r="N95" s="147"/>
      <c r="O95" s="147"/>
      <c r="P95" s="147"/>
      <c r="Q95" s="147"/>
      <c r="R95" s="147"/>
      <c r="S95" s="147"/>
      <c r="T95" s="147"/>
      <c r="U95" s="147"/>
      <c r="V95" s="147"/>
      <c r="W95" s="147"/>
    </row>
    <row r="96" spans="1:23" ht="12.75" customHeight="1" x14ac:dyDescent="0.15">
      <c r="A96" s="147"/>
      <c r="B96" s="150"/>
      <c r="C96" s="90"/>
      <c r="D96" s="146"/>
      <c r="E96" s="82"/>
      <c r="F96" s="147"/>
      <c r="G96" s="147"/>
      <c r="H96" s="147"/>
      <c r="I96" s="147"/>
      <c r="J96" s="147"/>
      <c r="K96" s="147"/>
      <c r="L96" s="147"/>
      <c r="M96" s="147"/>
      <c r="N96" s="147"/>
      <c r="O96" s="147"/>
      <c r="P96" s="147"/>
      <c r="Q96" s="147"/>
      <c r="R96" s="147"/>
      <c r="S96" s="147"/>
      <c r="T96" s="147"/>
      <c r="U96" s="147"/>
      <c r="V96" s="147"/>
      <c r="W96" s="147"/>
    </row>
    <row r="97" spans="1:23" ht="12.75" customHeight="1" x14ac:dyDescent="0.15">
      <c r="A97" s="147"/>
      <c r="B97" s="150"/>
      <c r="C97" s="90"/>
      <c r="D97" s="146"/>
      <c r="E97" s="82"/>
      <c r="F97" s="147"/>
      <c r="G97" s="147"/>
      <c r="H97" s="147"/>
      <c r="I97" s="147"/>
      <c r="J97" s="147"/>
      <c r="K97" s="147"/>
      <c r="L97" s="147"/>
      <c r="M97" s="147"/>
      <c r="N97" s="147"/>
      <c r="O97" s="147"/>
      <c r="P97" s="147"/>
      <c r="Q97" s="147"/>
      <c r="R97" s="147"/>
      <c r="S97" s="147"/>
      <c r="T97" s="147"/>
      <c r="U97" s="147"/>
      <c r="V97" s="147"/>
      <c r="W97" s="147"/>
    </row>
    <row r="98" spans="1:23" ht="12.75" customHeight="1" x14ac:dyDescent="0.15">
      <c r="A98" s="147"/>
      <c r="B98" s="150"/>
      <c r="C98" s="90"/>
      <c r="D98" s="146"/>
      <c r="E98" s="82"/>
      <c r="F98" s="147"/>
      <c r="G98" s="147"/>
      <c r="H98" s="147"/>
      <c r="I98" s="147"/>
      <c r="J98" s="147"/>
      <c r="K98" s="147"/>
      <c r="L98" s="147"/>
      <c r="M98" s="147"/>
      <c r="N98" s="147"/>
      <c r="O98" s="147"/>
      <c r="P98" s="147"/>
      <c r="Q98" s="147"/>
      <c r="R98" s="147"/>
      <c r="S98" s="147"/>
      <c r="T98" s="147"/>
      <c r="U98" s="147"/>
      <c r="V98" s="147"/>
      <c r="W98" s="147"/>
    </row>
    <row r="99" spans="1:23" ht="12.75" customHeight="1" x14ac:dyDescent="0.15">
      <c r="A99" s="147"/>
      <c r="B99" s="150"/>
      <c r="C99" s="90"/>
      <c r="D99" s="146"/>
      <c r="E99" s="82"/>
      <c r="F99" s="147"/>
      <c r="G99" s="147"/>
      <c r="H99" s="147"/>
      <c r="I99" s="147"/>
      <c r="J99" s="147"/>
      <c r="K99" s="147"/>
      <c r="L99" s="147"/>
      <c r="M99" s="147"/>
      <c r="N99" s="147"/>
      <c r="O99" s="147"/>
      <c r="P99" s="147"/>
      <c r="Q99" s="147"/>
      <c r="R99" s="147"/>
      <c r="S99" s="147"/>
      <c r="T99" s="147"/>
      <c r="U99" s="147"/>
      <c r="V99" s="147"/>
      <c r="W99" s="147"/>
    </row>
    <row r="100" spans="1:23" ht="12.75" customHeight="1" x14ac:dyDescent="0.15">
      <c r="A100" s="147"/>
      <c r="B100" s="150"/>
      <c r="C100" s="90"/>
      <c r="D100" s="146"/>
      <c r="E100" s="82"/>
      <c r="F100" s="147"/>
      <c r="G100" s="147"/>
      <c r="H100" s="147"/>
      <c r="I100" s="147"/>
      <c r="J100" s="147"/>
      <c r="K100" s="147"/>
      <c r="L100" s="147"/>
      <c r="M100" s="147"/>
      <c r="N100" s="147"/>
      <c r="O100" s="147"/>
      <c r="P100" s="147"/>
      <c r="Q100" s="147"/>
      <c r="R100" s="147"/>
      <c r="S100" s="147"/>
      <c r="T100" s="147"/>
      <c r="U100" s="147"/>
      <c r="V100" s="147"/>
      <c r="W100" s="147"/>
    </row>
    <row r="101" spans="1:23" ht="12.75" customHeight="1" x14ac:dyDescent="0.15">
      <c r="A101" s="147"/>
      <c r="B101" s="150"/>
      <c r="C101" s="90"/>
      <c r="D101" s="146"/>
      <c r="E101" s="82"/>
      <c r="F101" s="147"/>
      <c r="G101" s="147"/>
      <c r="H101" s="147"/>
      <c r="I101" s="147"/>
      <c r="J101" s="147"/>
      <c r="K101" s="147"/>
      <c r="L101" s="147"/>
      <c r="M101" s="147"/>
      <c r="N101" s="147"/>
      <c r="O101" s="147"/>
      <c r="P101" s="147"/>
      <c r="Q101" s="147"/>
      <c r="R101" s="147"/>
      <c r="S101" s="147"/>
      <c r="T101" s="147"/>
      <c r="U101" s="147"/>
      <c r="V101" s="147"/>
      <c r="W101" s="147"/>
    </row>
    <row r="102" spans="1:23" ht="12.75" customHeight="1" x14ac:dyDescent="0.15">
      <c r="A102" s="147"/>
      <c r="B102" s="150"/>
      <c r="C102" s="90"/>
      <c r="D102" s="146"/>
      <c r="E102" s="82"/>
      <c r="F102" s="147"/>
      <c r="G102" s="147"/>
      <c r="H102" s="147"/>
      <c r="I102" s="147"/>
      <c r="J102" s="147"/>
      <c r="K102" s="147"/>
      <c r="L102" s="147"/>
      <c r="M102" s="147"/>
      <c r="N102" s="147"/>
      <c r="O102" s="147"/>
      <c r="P102" s="147"/>
      <c r="Q102" s="147"/>
      <c r="R102" s="147"/>
      <c r="S102" s="147"/>
      <c r="T102" s="147"/>
      <c r="U102" s="147"/>
      <c r="V102" s="147"/>
      <c r="W102" s="147"/>
    </row>
    <row r="103" spans="1:23" ht="12.75" customHeight="1" x14ac:dyDescent="0.15">
      <c r="A103" s="147"/>
      <c r="B103" s="150"/>
      <c r="C103" s="90"/>
      <c r="D103" s="146"/>
      <c r="E103" s="82"/>
      <c r="F103" s="147"/>
      <c r="G103" s="147"/>
      <c r="H103" s="147"/>
      <c r="I103" s="147"/>
      <c r="J103" s="147"/>
      <c r="K103" s="147"/>
      <c r="L103" s="147"/>
      <c r="M103" s="147"/>
      <c r="N103" s="147"/>
      <c r="O103" s="147"/>
      <c r="P103" s="147"/>
      <c r="Q103" s="147"/>
      <c r="R103" s="147"/>
      <c r="S103" s="147"/>
      <c r="T103" s="147"/>
      <c r="U103" s="147"/>
      <c r="V103" s="147"/>
      <c r="W103" s="147"/>
    </row>
    <row r="104" spans="1:23" ht="12.75" customHeight="1" x14ac:dyDescent="0.15">
      <c r="A104" s="147"/>
      <c r="B104" s="150"/>
      <c r="C104" s="90"/>
      <c r="D104" s="146"/>
      <c r="E104" s="82"/>
      <c r="F104" s="147"/>
      <c r="G104" s="147"/>
      <c r="H104" s="147"/>
      <c r="I104" s="147"/>
      <c r="J104" s="147"/>
      <c r="K104" s="147"/>
      <c r="L104" s="147"/>
      <c r="M104" s="147"/>
      <c r="N104" s="147"/>
      <c r="O104" s="147"/>
      <c r="P104" s="147"/>
      <c r="Q104" s="147"/>
      <c r="R104" s="147"/>
      <c r="S104" s="147"/>
      <c r="T104" s="147"/>
      <c r="U104" s="147"/>
      <c r="V104" s="147"/>
      <c r="W104" s="147"/>
    </row>
    <row r="105" spans="1:23" ht="12.75" customHeight="1" x14ac:dyDescent="0.15">
      <c r="A105" s="147"/>
      <c r="B105" s="150"/>
      <c r="C105" s="90"/>
      <c r="D105" s="146"/>
      <c r="E105" s="82"/>
      <c r="F105" s="147"/>
      <c r="G105" s="147"/>
      <c r="H105" s="147"/>
      <c r="I105" s="147"/>
      <c r="J105" s="147"/>
      <c r="K105" s="147"/>
      <c r="L105" s="147"/>
      <c r="M105" s="147"/>
      <c r="N105" s="147"/>
      <c r="O105" s="147"/>
      <c r="P105" s="147"/>
      <c r="Q105" s="147"/>
      <c r="R105" s="147"/>
      <c r="S105" s="147"/>
      <c r="T105" s="147"/>
      <c r="U105" s="147"/>
      <c r="V105" s="147"/>
      <c r="W105" s="147"/>
    </row>
    <row r="106" spans="1:23" ht="12.75" customHeight="1" x14ac:dyDescent="0.15">
      <c r="A106" s="147"/>
      <c r="B106" s="150"/>
      <c r="C106" s="90"/>
      <c r="D106" s="146"/>
      <c r="E106" s="82"/>
      <c r="F106" s="147"/>
      <c r="G106" s="147"/>
      <c r="H106" s="147"/>
      <c r="I106" s="147"/>
      <c r="J106" s="147"/>
      <c r="K106" s="147"/>
      <c r="L106" s="147"/>
      <c r="M106" s="147"/>
      <c r="N106" s="147"/>
      <c r="O106" s="147"/>
      <c r="P106" s="147"/>
      <c r="Q106" s="147"/>
      <c r="R106" s="147"/>
      <c r="S106" s="147"/>
      <c r="T106" s="147"/>
      <c r="U106" s="147"/>
      <c r="V106" s="147"/>
      <c r="W106" s="147"/>
    </row>
    <row r="107" spans="1:23" ht="12.75" customHeight="1" x14ac:dyDescent="0.15">
      <c r="A107" s="147"/>
      <c r="B107" s="150"/>
      <c r="C107" s="90"/>
      <c r="D107" s="146"/>
      <c r="E107" s="82"/>
      <c r="F107" s="147"/>
      <c r="G107" s="147"/>
      <c r="H107" s="147"/>
      <c r="I107" s="147"/>
      <c r="J107" s="147"/>
      <c r="K107" s="147"/>
      <c r="L107" s="147"/>
      <c r="M107" s="147"/>
      <c r="N107" s="147"/>
      <c r="O107" s="147"/>
      <c r="P107" s="147"/>
      <c r="Q107" s="147"/>
      <c r="R107" s="147"/>
      <c r="S107" s="147"/>
      <c r="T107" s="147"/>
      <c r="U107" s="147"/>
      <c r="V107" s="147"/>
      <c r="W107" s="147"/>
    </row>
    <row r="108" spans="1:23" ht="12.75" customHeight="1" x14ac:dyDescent="0.15">
      <c r="A108" s="147"/>
      <c r="B108" s="150"/>
      <c r="C108" s="90"/>
      <c r="D108" s="146"/>
      <c r="E108" s="82"/>
      <c r="F108" s="147"/>
      <c r="G108" s="147"/>
      <c r="H108" s="147"/>
      <c r="I108" s="147"/>
      <c r="J108" s="147"/>
      <c r="K108" s="147"/>
      <c r="L108" s="147"/>
      <c r="M108" s="147"/>
      <c r="N108" s="147"/>
      <c r="O108" s="147"/>
      <c r="P108" s="147"/>
      <c r="Q108" s="147"/>
      <c r="R108" s="147"/>
      <c r="S108" s="147"/>
      <c r="T108" s="147"/>
      <c r="U108" s="147"/>
      <c r="V108" s="147"/>
      <c r="W108" s="147"/>
    </row>
    <row r="109" spans="1:23" ht="12.75" customHeight="1" x14ac:dyDescent="0.15">
      <c r="A109" s="147"/>
      <c r="B109" s="150"/>
      <c r="C109" s="90"/>
      <c r="D109" s="146"/>
      <c r="E109" s="82"/>
      <c r="F109" s="147"/>
      <c r="G109" s="147"/>
      <c r="H109" s="147"/>
      <c r="I109" s="147"/>
      <c r="J109" s="147"/>
      <c r="K109" s="147"/>
      <c r="L109" s="147"/>
      <c r="M109" s="147"/>
      <c r="N109" s="147"/>
      <c r="O109" s="147"/>
      <c r="P109" s="147"/>
      <c r="Q109" s="147"/>
      <c r="R109" s="147"/>
      <c r="S109" s="147"/>
      <c r="T109" s="147"/>
      <c r="U109" s="147"/>
      <c r="V109" s="147"/>
      <c r="W109" s="147"/>
    </row>
    <row r="110" spans="1:23" ht="12.75" customHeight="1" x14ac:dyDescent="0.15">
      <c r="A110" s="147"/>
      <c r="B110" s="150"/>
      <c r="C110" s="90"/>
      <c r="D110" s="146"/>
      <c r="E110" s="82"/>
      <c r="F110" s="147"/>
      <c r="G110" s="147"/>
      <c r="H110" s="147"/>
      <c r="I110" s="147"/>
      <c r="J110" s="147"/>
      <c r="K110" s="147"/>
      <c r="L110" s="147"/>
      <c r="M110" s="147"/>
      <c r="N110" s="147"/>
      <c r="O110" s="147"/>
      <c r="P110" s="147"/>
      <c r="Q110" s="147"/>
      <c r="R110" s="147"/>
      <c r="S110" s="147"/>
      <c r="T110" s="147"/>
      <c r="U110" s="147"/>
      <c r="V110" s="147"/>
      <c r="W110" s="147"/>
    </row>
    <row r="111" spans="1:23" ht="12.75" customHeight="1" x14ac:dyDescent="0.15">
      <c r="A111" s="147"/>
      <c r="B111" s="150"/>
      <c r="C111" s="90"/>
      <c r="D111" s="146"/>
      <c r="E111" s="82"/>
      <c r="F111" s="147"/>
      <c r="G111" s="147"/>
      <c r="H111" s="147"/>
      <c r="I111" s="147"/>
      <c r="J111" s="147"/>
      <c r="K111" s="147"/>
      <c r="L111" s="147"/>
      <c r="M111" s="147"/>
      <c r="N111" s="147"/>
      <c r="O111" s="147"/>
      <c r="P111" s="147"/>
      <c r="Q111" s="147"/>
      <c r="R111" s="147"/>
      <c r="S111" s="147"/>
      <c r="T111" s="147"/>
      <c r="U111" s="147"/>
      <c r="V111" s="147"/>
      <c r="W111" s="147"/>
    </row>
    <row r="112" spans="1:23" ht="12.75" customHeight="1" x14ac:dyDescent="0.15">
      <c r="A112" s="147"/>
      <c r="B112" s="150"/>
      <c r="C112" s="90"/>
      <c r="D112" s="146"/>
      <c r="E112" s="82"/>
      <c r="F112" s="147"/>
      <c r="G112" s="147"/>
      <c r="H112" s="147"/>
      <c r="I112" s="147"/>
      <c r="J112" s="147"/>
      <c r="K112" s="147"/>
      <c r="L112" s="147"/>
      <c r="M112" s="147"/>
      <c r="N112" s="147"/>
      <c r="O112" s="147"/>
      <c r="P112" s="147"/>
      <c r="Q112" s="147"/>
      <c r="R112" s="147"/>
      <c r="S112" s="147"/>
      <c r="T112" s="147"/>
      <c r="U112" s="147"/>
      <c r="V112" s="147"/>
      <c r="W112" s="147"/>
    </row>
    <row r="113" spans="1:23" ht="12.75" customHeight="1" x14ac:dyDescent="0.15">
      <c r="A113" s="147"/>
      <c r="B113" s="150"/>
      <c r="C113" s="90"/>
      <c r="D113" s="146"/>
      <c r="E113" s="82"/>
      <c r="F113" s="147"/>
      <c r="G113" s="147"/>
      <c r="H113" s="147"/>
      <c r="I113" s="147"/>
      <c r="J113" s="147"/>
      <c r="K113" s="147"/>
      <c r="L113" s="147"/>
      <c r="M113" s="147"/>
      <c r="N113" s="147"/>
      <c r="O113" s="147"/>
      <c r="P113" s="147"/>
      <c r="Q113" s="147"/>
      <c r="R113" s="147"/>
      <c r="S113" s="147"/>
      <c r="T113" s="147"/>
      <c r="U113" s="147"/>
      <c r="V113" s="147"/>
      <c r="W113" s="147"/>
    </row>
    <row r="114" spans="1:23" ht="12.75" customHeight="1" x14ac:dyDescent="0.15">
      <c r="A114" s="147"/>
      <c r="B114" s="150"/>
      <c r="C114" s="90"/>
      <c r="D114" s="146"/>
      <c r="E114" s="82"/>
      <c r="F114" s="147"/>
      <c r="G114" s="147"/>
      <c r="H114" s="147"/>
      <c r="I114" s="147"/>
      <c r="J114" s="147"/>
      <c r="K114" s="147"/>
      <c r="L114" s="147"/>
      <c r="M114" s="147"/>
      <c r="N114" s="147"/>
      <c r="O114" s="147"/>
      <c r="P114" s="147"/>
      <c r="Q114" s="147"/>
      <c r="R114" s="147"/>
      <c r="S114" s="147"/>
      <c r="T114" s="147"/>
      <c r="U114" s="147"/>
      <c r="V114" s="147"/>
      <c r="W114" s="147"/>
    </row>
    <row r="115" spans="1:23" ht="12.75" customHeight="1" x14ac:dyDescent="0.15">
      <c r="A115" s="147"/>
      <c r="B115" s="150"/>
      <c r="C115" s="90"/>
      <c r="D115" s="146"/>
      <c r="E115" s="82"/>
      <c r="F115" s="147"/>
      <c r="G115" s="147"/>
      <c r="H115" s="147"/>
      <c r="I115" s="147"/>
      <c r="J115" s="147"/>
      <c r="K115" s="147"/>
      <c r="L115" s="147"/>
      <c r="M115" s="147"/>
      <c r="N115" s="147"/>
      <c r="O115" s="147"/>
      <c r="P115" s="147"/>
      <c r="Q115" s="147"/>
      <c r="R115" s="147"/>
      <c r="S115" s="147"/>
      <c r="T115" s="147"/>
      <c r="U115" s="147"/>
      <c r="V115" s="147"/>
      <c r="W115" s="147"/>
    </row>
    <row r="116" spans="1:23" ht="12.75" customHeight="1" x14ac:dyDescent="0.15">
      <c r="A116" s="147"/>
      <c r="B116" s="150"/>
      <c r="C116" s="90"/>
      <c r="D116" s="146"/>
      <c r="E116" s="82"/>
      <c r="F116" s="147"/>
      <c r="G116" s="147"/>
      <c r="H116" s="147"/>
      <c r="I116" s="147"/>
      <c r="J116" s="147"/>
      <c r="K116" s="147"/>
      <c r="L116" s="147"/>
      <c r="M116" s="147"/>
      <c r="N116" s="147"/>
      <c r="O116" s="147"/>
      <c r="P116" s="147"/>
      <c r="Q116" s="147"/>
      <c r="R116" s="147"/>
      <c r="S116" s="147"/>
      <c r="T116" s="147"/>
      <c r="U116" s="147"/>
      <c r="V116" s="147"/>
      <c r="W116" s="147"/>
    </row>
    <row r="117" spans="1:23" ht="12.75" customHeight="1" x14ac:dyDescent="0.15">
      <c r="A117" s="147"/>
      <c r="B117" s="150"/>
      <c r="C117" s="90"/>
      <c r="D117" s="146"/>
      <c r="E117" s="82"/>
      <c r="F117" s="147"/>
      <c r="G117" s="147"/>
      <c r="H117" s="147"/>
      <c r="I117" s="147"/>
      <c r="J117" s="147"/>
      <c r="K117" s="147"/>
      <c r="L117" s="147"/>
      <c r="M117" s="147"/>
      <c r="N117" s="147"/>
      <c r="O117" s="147"/>
      <c r="P117" s="147"/>
      <c r="Q117" s="147"/>
      <c r="R117" s="147"/>
      <c r="S117" s="147"/>
      <c r="T117" s="147"/>
      <c r="U117" s="147"/>
      <c r="V117" s="147"/>
      <c r="W117" s="147"/>
    </row>
    <row r="118" spans="1:23" ht="12.75" customHeight="1" x14ac:dyDescent="0.15">
      <c r="A118" s="147"/>
      <c r="B118" s="150"/>
      <c r="C118" s="90"/>
      <c r="D118" s="146"/>
      <c r="E118" s="82"/>
      <c r="F118" s="147"/>
      <c r="G118" s="147"/>
      <c r="H118" s="147"/>
      <c r="I118" s="147"/>
      <c r="J118" s="147"/>
      <c r="K118" s="147"/>
      <c r="L118" s="147"/>
      <c r="M118" s="147"/>
      <c r="N118" s="147"/>
      <c r="O118" s="147"/>
      <c r="P118" s="147"/>
      <c r="Q118" s="147"/>
      <c r="R118" s="147"/>
      <c r="S118" s="147"/>
      <c r="T118" s="147"/>
      <c r="U118" s="147"/>
      <c r="V118" s="147"/>
      <c r="W118" s="147"/>
    </row>
    <row r="119" spans="1:23" ht="12.75" customHeight="1" x14ac:dyDescent="0.15">
      <c r="A119" s="147"/>
      <c r="B119" s="150"/>
      <c r="C119" s="90"/>
      <c r="D119" s="146"/>
      <c r="E119" s="82"/>
      <c r="F119" s="147"/>
      <c r="G119" s="147"/>
      <c r="H119" s="147"/>
      <c r="I119" s="147"/>
      <c r="J119" s="147"/>
      <c r="K119" s="147"/>
      <c r="L119" s="147"/>
      <c r="M119" s="147"/>
      <c r="N119" s="147"/>
      <c r="O119" s="147"/>
      <c r="P119" s="147"/>
      <c r="Q119" s="147"/>
      <c r="R119" s="147"/>
      <c r="S119" s="147"/>
      <c r="T119" s="147"/>
      <c r="U119" s="147"/>
      <c r="V119" s="147"/>
      <c r="W119" s="147"/>
    </row>
    <row r="120" spans="1:23" ht="12.75" customHeight="1" x14ac:dyDescent="0.15">
      <c r="A120" s="147"/>
      <c r="B120" s="150"/>
      <c r="C120" s="90"/>
      <c r="D120" s="146"/>
      <c r="E120" s="82"/>
      <c r="F120" s="147"/>
      <c r="G120" s="147"/>
      <c r="H120" s="147"/>
      <c r="I120" s="147"/>
      <c r="J120" s="147"/>
      <c r="K120" s="147"/>
      <c r="L120" s="147"/>
      <c r="M120" s="147"/>
      <c r="N120" s="147"/>
      <c r="O120" s="147"/>
      <c r="P120" s="147"/>
      <c r="Q120" s="147"/>
      <c r="R120" s="147"/>
      <c r="S120" s="147"/>
      <c r="T120" s="147"/>
      <c r="U120" s="147"/>
      <c r="V120" s="147"/>
      <c r="W120" s="147"/>
    </row>
    <row r="121" spans="1:23" ht="12.75" customHeight="1" x14ac:dyDescent="0.15">
      <c r="A121" s="147"/>
      <c r="B121" s="150"/>
      <c r="C121" s="90"/>
      <c r="D121" s="146"/>
      <c r="E121" s="82"/>
      <c r="F121" s="147"/>
      <c r="G121" s="147"/>
      <c r="H121" s="147"/>
      <c r="I121" s="147"/>
      <c r="J121" s="147"/>
      <c r="K121" s="147"/>
      <c r="L121" s="147"/>
      <c r="M121" s="147"/>
      <c r="N121" s="147"/>
      <c r="O121" s="147"/>
      <c r="P121" s="147"/>
      <c r="Q121" s="147"/>
      <c r="R121" s="147"/>
      <c r="S121" s="147"/>
      <c r="T121" s="147"/>
      <c r="U121" s="147"/>
      <c r="V121" s="147"/>
      <c r="W121" s="147"/>
    </row>
    <row r="122" spans="1:23" ht="12.75" customHeight="1" x14ac:dyDescent="0.15">
      <c r="A122" s="147"/>
      <c r="B122" s="150"/>
      <c r="C122" s="90"/>
      <c r="D122" s="146"/>
      <c r="E122" s="82"/>
      <c r="F122" s="147"/>
      <c r="G122" s="147"/>
      <c r="H122" s="147"/>
      <c r="I122" s="147"/>
      <c r="J122" s="147"/>
      <c r="K122" s="147"/>
      <c r="L122" s="147"/>
      <c r="M122" s="147"/>
      <c r="N122" s="147"/>
      <c r="O122" s="147"/>
      <c r="P122" s="147"/>
      <c r="Q122" s="147"/>
      <c r="R122" s="147"/>
      <c r="S122" s="147"/>
      <c r="T122" s="147"/>
      <c r="U122" s="147"/>
      <c r="V122" s="147"/>
      <c r="W122" s="147"/>
    </row>
    <row r="123" spans="1:23" ht="12.75" customHeight="1" x14ac:dyDescent="0.15">
      <c r="A123" s="147"/>
      <c r="B123" s="150"/>
      <c r="C123" s="90"/>
      <c r="D123" s="146"/>
      <c r="E123" s="82"/>
      <c r="F123" s="147"/>
      <c r="G123" s="147"/>
      <c r="H123" s="147"/>
      <c r="I123" s="147"/>
      <c r="J123" s="147"/>
      <c r="K123" s="147"/>
      <c r="L123" s="147"/>
      <c r="M123" s="147"/>
      <c r="N123" s="147"/>
      <c r="O123" s="147"/>
      <c r="P123" s="147"/>
      <c r="Q123" s="147"/>
      <c r="R123" s="147"/>
      <c r="S123" s="147"/>
      <c r="T123" s="147"/>
      <c r="U123" s="147"/>
      <c r="V123" s="147"/>
      <c r="W123" s="147"/>
    </row>
    <row r="124" spans="1:23" ht="12.75" customHeight="1" x14ac:dyDescent="0.15">
      <c r="A124" s="147"/>
      <c r="B124" s="150"/>
      <c r="C124" s="90"/>
      <c r="D124" s="146"/>
      <c r="E124" s="82"/>
      <c r="F124" s="147"/>
      <c r="G124" s="147"/>
      <c r="H124" s="147"/>
      <c r="I124" s="147"/>
      <c r="J124" s="147"/>
      <c r="K124" s="147"/>
      <c r="L124" s="147"/>
      <c r="M124" s="147"/>
      <c r="N124" s="147"/>
      <c r="O124" s="147"/>
      <c r="P124" s="147"/>
      <c r="Q124" s="147"/>
      <c r="R124" s="147"/>
      <c r="S124" s="147"/>
      <c r="T124" s="147"/>
      <c r="U124" s="147"/>
      <c r="V124" s="147"/>
      <c r="W124" s="147"/>
    </row>
    <row r="125" spans="1:23" ht="12.75" customHeight="1" x14ac:dyDescent="0.15">
      <c r="A125" s="147"/>
      <c r="B125" s="150"/>
      <c r="C125" s="90"/>
      <c r="D125" s="146"/>
      <c r="E125" s="82"/>
      <c r="F125" s="147"/>
      <c r="G125" s="147"/>
      <c r="H125" s="147"/>
      <c r="I125" s="147"/>
      <c r="J125" s="147"/>
      <c r="K125" s="147"/>
      <c r="L125" s="147"/>
      <c r="M125" s="147"/>
      <c r="N125" s="147"/>
      <c r="O125" s="147"/>
      <c r="P125" s="147"/>
      <c r="Q125" s="147"/>
      <c r="R125" s="147"/>
      <c r="S125" s="147"/>
      <c r="T125" s="147"/>
      <c r="U125" s="147"/>
      <c r="V125" s="147"/>
      <c r="W125" s="147"/>
    </row>
    <row r="126" spans="1:23" ht="12.75" customHeight="1" x14ac:dyDescent="0.15">
      <c r="A126" s="147"/>
      <c r="B126" s="150"/>
      <c r="C126" s="90"/>
      <c r="D126" s="146"/>
      <c r="E126" s="82"/>
      <c r="F126" s="147"/>
      <c r="G126" s="147"/>
      <c r="H126" s="147"/>
      <c r="I126" s="147"/>
      <c r="J126" s="147"/>
      <c r="K126" s="147"/>
      <c r="L126" s="147"/>
      <c r="M126" s="147"/>
      <c r="N126" s="147"/>
      <c r="O126" s="147"/>
      <c r="P126" s="147"/>
      <c r="Q126" s="147"/>
      <c r="R126" s="147"/>
      <c r="S126" s="147"/>
      <c r="T126" s="147"/>
      <c r="U126" s="147"/>
      <c r="V126" s="147"/>
      <c r="W126" s="147"/>
    </row>
    <row r="127" spans="1:23" ht="12.75" customHeight="1" x14ac:dyDescent="0.15">
      <c r="A127" s="147"/>
      <c r="B127" s="150"/>
      <c r="C127" s="90"/>
      <c r="D127" s="146"/>
      <c r="E127" s="82"/>
      <c r="F127" s="147"/>
      <c r="G127" s="147"/>
      <c r="H127" s="147"/>
      <c r="I127" s="147"/>
      <c r="J127" s="147"/>
      <c r="K127" s="147"/>
      <c r="L127" s="147"/>
      <c r="M127" s="147"/>
      <c r="N127" s="147"/>
      <c r="O127" s="147"/>
      <c r="P127" s="147"/>
      <c r="Q127" s="147"/>
      <c r="R127" s="147"/>
      <c r="S127" s="147"/>
      <c r="T127" s="147"/>
      <c r="U127" s="147"/>
      <c r="V127" s="147"/>
      <c r="W127" s="147"/>
    </row>
    <row r="128" spans="1:23" ht="12.75" customHeight="1" x14ac:dyDescent="0.15">
      <c r="A128" s="147"/>
      <c r="B128" s="150"/>
      <c r="C128" s="90"/>
      <c r="D128" s="146"/>
      <c r="E128" s="82"/>
      <c r="F128" s="147"/>
      <c r="G128" s="147"/>
      <c r="H128" s="147"/>
      <c r="I128" s="147"/>
      <c r="J128" s="147"/>
      <c r="K128" s="147"/>
      <c r="L128" s="147"/>
      <c r="M128" s="147"/>
      <c r="N128" s="147"/>
      <c r="O128" s="147"/>
      <c r="P128" s="147"/>
      <c r="Q128" s="147"/>
      <c r="R128" s="147"/>
      <c r="S128" s="147"/>
      <c r="T128" s="147"/>
      <c r="U128" s="147"/>
      <c r="V128" s="147"/>
      <c r="W128" s="147"/>
    </row>
    <row r="129" spans="1:23" ht="12.75" customHeight="1" x14ac:dyDescent="0.15">
      <c r="A129" s="147"/>
      <c r="B129" s="150"/>
      <c r="C129" s="90"/>
      <c r="D129" s="146"/>
      <c r="E129" s="82"/>
      <c r="F129" s="147"/>
      <c r="G129" s="147"/>
      <c r="H129" s="147"/>
      <c r="I129" s="147"/>
      <c r="J129" s="147"/>
      <c r="K129" s="147"/>
      <c r="L129" s="147"/>
      <c r="M129" s="147"/>
      <c r="N129" s="147"/>
      <c r="O129" s="147"/>
      <c r="P129" s="147"/>
      <c r="Q129" s="147"/>
      <c r="R129" s="147"/>
      <c r="S129" s="147"/>
      <c r="T129" s="147"/>
      <c r="U129" s="147"/>
      <c r="V129" s="147"/>
      <c r="W129" s="147"/>
    </row>
    <row r="130" spans="1:23" ht="12.75" customHeight="1" x14ac:dyDescent="0.15">
      <c r="A130" s="147"/>
      <c r="B130" s="150"/>
      <c r="C130" s="90"/>
      <c r="D130" s="146"/>
      <c r="E130" s="82"/>
      <c r="F130" s="147"/>
      <c r="G130" s="147"/>
      <c r="H130" s="147"/>
      <c r="I130" s="147"/>
      <c r="J130" s="147"/>
      <c r="K130" s="147"/>
      <c r="L130" s="147"/>
      <c r="M130" s="147"/>
      <c r="N130" s="147"/>
      <c r="O130" s="147"/>
      <c r="P130" s="147"/>
      <c r="Q130" s="147"/>
      <c r="R130" s="147"/>
      <c r="S130" s="147"/>
      <c r="T130" s="147"/>
      <c r="U130" s="147"/>
      <c r="V130" s="147"/>
      <c r="W130" s="147"/>
    </row>
    <row r="131" spans="1:23" ht="12.75" customHeight="1" x14ac:dyDescent="0.15">
      <c r="A131" s="147"/>
      <c r="B131" s="150"/>
      <c r="C131" s="90"/>
      <c r="D131" s="146"/>
      <c r="E131" s="82"/>
      <c r="F131" s="147"/>
      <c r="G131" s="147"/>
      <c r="H131" s="147"/>
      <c r="I131" s="147"/>
      <c r="J131" s="147"/>
      <c r="K131" s="147"/>
      <c r="L131" s="147"/>
      <c r="M131" s="147"/>
      <c r="N131" s="147"/>
      <c r="O131" s="147"/>
      <c r="P131" s="147"/>
      <c r="Q131" s="147"/>
      <c r="R131" s="147"/>
      <c r="S131" s="147"/>
      <c r="T131" s="147"/>
      <c r="U131" s="147"/>
      <c r="V131" s="147"/>
      <c r="W131" s="147"/>
    </row>
    <row r="132" spans="1:23" ht="12.75" customHeight="1" x14ac:dyDescent="0.15">
      <c r="A132" s="147"/>
      <c r="B132" s="150"/>
      <c r="C132" s="90"/>
      <c r="D132" s="146"/>
      <c r="E132" s="82"/>
      <c r="F132" s="147"/>
      <c r="G132" s="147"/>
      <c r="H132" s="147"/>
      <c r="I132" s="147"/>
      <c r="J132" s="147"/>
      <c r="K132" s="147"/>
      <c r="L132" s="147"/>
      <c r="M132" s="147"/>
      <c r="N132" s="147"/>
      <c r="O132" s="147"/>
      <c r="P132" s="147"/>
      <c r="Q132" s="147"/>
      <c r="R132" s="147"/>
      <c r="S132" s="147"/>
      <c r="T132" s="147"/>
      <c r="U132" s="147"/>
      <c r="V132" s="147"/>
      <c r="W132" s="147"/>
    </row>
    <row r="133" spans="1:23" ht="12.75" customHeight="1" x14ac:dyDescent="0.15">
      <c r="A133" s="147"/>
      <c r="B133" s="150"/>
      <c r="C133" s="90"/>
      <c r="D133" s="146"/>
      <c r="E133" s="82"/>
      <c r="F133" s="147"/>
      <c r="G133" s="147"/>
      <c r="H133" s="147"/>
      <c r="I133" s="147"/>
      <c r="J133" s="147"/>
      <c r="K133" s="147"/>
      <c r="L133" s="147"/>
      <c r="M133" s="147"/>
      <c r="N133" s="147"/>
      <c r="O133" s="147"/>
      <c r="P133" s="147"/>
      <c r="Q133" s="147"/>
      <c r="R133" s="147"/>
      <c r="S133" s="147"/>
      <c r="T133" s="147"/>
      <c r="U133" s="147"/>
      <c r="V133" s="147"/>
      <c r="W133" s="147"/>
    </row>
    <row r="134" spans="1:23" ht="12.75" customHeight="1" x14ac:dyDescent="0.15">
      <c r="A134" s="147"/>
      <c r="B134" s="150"/>
      <c r="C134" s="90"/>
      <c r="D134" s="146"/>
      <c r="E134" s="82"/>
      <c r="F134" s="147"/>
      <c r="G134" s="147"/>
      <c r="H134" s="147"/>
      <c r="I134" s="147"/>
      <c r="J134" s="147"/>
      <c r="K134" s="147"/>
      <c r="L134" s="147"/>
      <c r="M134" s="147"/>
      <c r="N134" s="147"/>
      <c r="O134" s="147"/>
      <c r="P134" s="147"/>
      <c r="Q134" s="147"/>
      <c r="R134" s="147"/>
      <c r="S134" s="147"/>
      <c r="T134" s="147"/>
      <c r="U134" s="147"/>
      <c r="V134" s="147"/>
      <c r="W134" s="147"/>
    </row>
    <row r="135" spans="1:23" ht="12.75" customHeight="1" x14ac:dyDescent="0.15">
      <c r="A135" s="147"/>
      <c r="B135" s="150"/>
      <c r="C135" s="90"/>
      <c r="D135" s="146"/>
      <c r="E135" s="82"/>
      <c r="F135" s="147"/>
      <c r="G135" s="147"/>
      <c r="H135" s="147"/>
      <c r="I135" s="147"/>
      <c r="J135" s="147"/>
      <c r="K135" s="147"/>
      <c r="L135" s="147"/>
      <c r="M135" s="147"/>
      <c r="N135" s="147"/>
      <c r="O135" s="147"/>
      <c r="P135" s="147"/>
      <c r="Q135" s="147"/>
      <c r="R135" s="147"/>
      <c r="S135" s="147"/>
      <c r="T135" s="147"/>
      <c r="U135" s="147"/>
      <c r="V135" s="147"/>
      <c r="W135" s="147"/>
    </row>
    <row r="136" spans="1:23" ht="12.75" customHeight="1" x14ac:dyDescent="0.15">
      <c r="A136" s="147"/>
      <c r="B136" s="150"/>
      <c r="C136" s="90"/>
      <c r="D136" s="146"/>
      <c r="E136" s="82"/>
      <c r="F136" s="147"/>
      <c r="G136" s="147"/>
      <c r="H136" s="147"/>
      <c r="I136" s="147"/>
      <c r="J136" s="147"/>
      <c r="K136" s="147"/>
      <c r="L136" s="147"/>
      <c r="M136" s="147"/>
      <c r="N136" s="147"/>
      <c r="O136" s="147"/>
      <c r="P136" s="147"/>
      <c r="Q136" s="147"/>
      <c r="R136" s="147"/>
      <c r="S136" s="147"/>
      <c r="T136" s="147"/>
      <c r="U136" s="147"/>
      <c r="V136" s="147"/>
      <c r="W136" s="147"/>
    </row>
    <row r="137" spans="1:23" ht="12.75" customHeight="1" x14ac:dyDescent="0.15">
      <c r="A137" s="147"/>
      <c r="B137" s="150"/>
      <c r="C137" s="90"/>
      <c r="D137" s="146"/>
      <c r="E137" s="82"/>
      <c r="F137" s="147"/>
      <c r="G137" s="147"/>
      <c r="H137" s="147"/>
      <c r="I137" s="147"/>
      <c r="J137" s="147"/>
      <c r="K137" s="147"/>
      <c r="L137" s="147"/>
      <c r="M137" s="147"/>
      <c r="N137" s="147"/>
      <c r="O137" s="147"/>
      <c r="P137" s="147"/>
      <c r="Q137" s="147"/>
      <c r="R137" s="147"/>
      <c r="S137" s="147"/>
      <c r="T137" s="147"/>
      <c r="U137" s="147"/>
      <c r="V137" s="147"/>
      <c r="W137" s="147"/>
    </row>
    <row r="138" spans="1:23" ht="12.75" customHeight="1" x14ac:dyDescent="0.15">
      <c r="A138" s="147"/>
      <c r="B138" s="150"/>
      <c r="C138" s="90"/>
      <c r="D138" s="146"/>
      <c r="E138" s="82"/>
      <c r="F138" s="147"/>
      <c r="G138" s="147"/>
      <c r="H138" s="147"/>
      <c r="I138" s="147"/>
      <c r="J138" s="147"/>
      <c r="K138" s="147"/>
      <c r="L138" s="147"/>
      <c r="M138" s="147"/>
      <c r="N138" s="147"/>
      <c r="O138" s="147"/>
      <c r="P138" s="147"/>
      <c r="Q138" s="147"/>
      <c r="R138" s="147"/>
      <c r="S138" s="147"/>
      <c r="T138" s="147"/>
      <c r="U138" s="147"/>
      <c r="V138" s="147"/>
      <c r="W138" s="147"/>
    </row>
    <row r="139" spans="1:23" ht="12.75" customHeight="1" x14ac:dyDescent="0.15">
      <c r="A139" s="147"/>
      <c r="B139" s="150"/>
      <c r="C139" s="90"/>
      <c r="D139" s="146"/>
      <c r="E139" s="82"/>
      <c r="F139" s="147"/>
      <c r="G139" s="147"/>
      <c r="H139" s="147"/>
      <c r="I139" s="147"/>
      <c r="J139" s="147"/>
      <c r="K139" s="147"/>
      <c r="L139" s="147"/>
      <c r="M139" s="147"/>
      <c r="N139" s="147"/>
      <c r="O139" s="147"/>
      <c r="P139" s="147"/>
      <c r="Q139" s="147"/>
      <c r="R139" s="147"/>
      <c r="S139" s="147"/>
      <c r="T139" s="147"/>
      <c r="U139" s="147"/>
      <c r="V139" s="147"/>
      <c r="W139" s="147"/>
    </row>
    <row r="140" spans="1:23" ht="12.75" customHeight="1" x14ac:dyDescent="0.15">
      <c r="A140" s="147"/>
      <c r="B140" s="150"/>
      <c r="C140" s="90"/>
      <c r="D140" s="146"/>
      <c r="E140" s="82"/>
      <c r="F140" s="147"/>
      <c r="G140" s="147"/>
      <c r="H140" s="147"/>
      <c r="I140" s="147"/>
      <c r="J140" s="147"/>
      <c r="K140" s="147"/>
      <c r="L140" s="147"/>
      <c r="M140" s="147"/>
      <c r="N140" s="147"/>
      <c r="O140" s="147"/>
      <c r="P140" s="147"/>
      <c r="Q140" s="147"/>
      <c r="R140" s="147"/>
      <c r="S140" s="147"/>
      <c r="T140" s="147"/>
      <c r="U140" s="147"/>
      <c r="V140" s="147"/>
      <c r="W140" s="147"/>
    </row>
    <row r="141" spans="1:23" ht="12.75" customHeight="1" x14ac:dyDescent="0.15">
      <c r="A141" s="147"/>
      <c r="B141" s="150"/>
      <c r="C141" s="90"/>
      <c r="D141" s="146"/>
      <c r="E141" s="82"/>
      <c r="F141" s="147"/>
      <c r="G141" s="147"/>
      <c r="H141" s="147"/>
      <c r="I141" s="147"/>
      <c r="J141" s="147"/>
      <c r="K141" s="147"/>
      <c r="L141" s="147"/>
      <c r="M141" s="147"/>
      <c r="N141" s="147"/>
      <c r="O141" s="147"/>
      <c r="P141" s="147"/>
      <c r="Q141" s="147"/>
      <c r="R141" s="147"/>
      <c r="S141" s="147"/>
      <c r="T141" s="147"/>
      <c r="U141" s="147"/>
      <c r="V141" s="147"/>
      <c r="W141" s="147"/>
    </row>
    <row r="142" spans="1:23" ht="12.75" customHeight="1" x14ac:dyDescent="0.15">
      <c r="A142" s="147"/>
      <c r="B142" s="150"/>
      <c r="C142" s="90"/>
      <c r="D142" s="146"/>
      <c r="E142" s="82"/>
      <c r="F142" s="147"/>
      <c r="G142" s="147"/>
      <c r="H142" s="147"/>
      <c r="I142" s="147"/>
      <c r="J142" s="147"/>
      <c r="K142" s="147"/>
      <c r="L142" s="147"/>
      <c r="M142" s="147"/>
      <c r="N142" s="147"/>
      <c r="O142" s="147"/>
      <c r="P142" s="147"/>
      <c r="Q142" s="147"/>
      <c r="R142" s="147"/>
      <c r="S142" s="147"/>
      <c r="T142" s="147"/>
      <c r="U142" s="147"/>
      <c r="V142" s="147"/>
      <c r="W142" s="147"/>
    </row>
    <row r="143" spans="1:23" ht="12.75" customHeight="1" x14ac:dyDescent="0.15">
      <c r="A143" s="147"/>
      <c r="B143" s="150"/>
      <c r="C143" s="90"/>
      <c r="D143" s="146"/>
      <c r="E143" s="82"/>
      <c r="F143" s="147"/>
      <c r="G143" s="147"/>
      <c r="H143" s="147"/>
      <c r="I143" s="147"/>
      <c r="J143" s="147"/>
      <c r="K143" s="147"/>
      <c r="L143" s="147"/>
      <c r="M143" s="147"/>
      <c r="N143" s="147"/>
      <c r="O143" s="147"/>
      <c r="P143" s="147"/>
      <c r="Q143" s="147"/>
      <c r="R143" s="147"/>
      <c r="S143" s="147"/>
      <c r="T143" s="147"/>
      <c r="U143" s="147"/>
      <c r="V143" s="147"/>
      <c r="W143" s="147"/>
    </row>
    <row r="144" spans="1:23" ht="12.75" customHeight="1" x14ac:dyDescent="0.15">
      <c r="A144" s="147"/>
      <c r="B144" s="150"/>
      <c r="C144" s="90"/>
      <c r="D144" s="146"/>
      <c r="E144" s="82"/>
      <c r="F144" s="147"/>
      <c r="G144" s="147"/>
      <c r="H144" s="147"/>
      <c r="I144" s="147"/>
      <c r="J144" s="147"/>
      <c r="K144" s="147"/>
      <c r="L144" s="147"/>
      <c r="M144" s="147"/>
      <c r="N144" s="147"/>
      <c r="O144" s="147"/>
      <c r="P144" s="147"/>
      <c r="Q144" s="147"/>
      <c r="R144" s="147"/>
      <c r="S144" s="147"/>
      <c r="T144" s="147"/>
      <c r="U144" s="147"/>
      <c r="V144" s="147"/>
      <c r="W144" s="147"/>
    </row>
    <row r="145" spans="1:23" ht="12.75" customHeight="1" x14ac:dyDescent="0.15">
      <c r="A145" s="147"/>
      <c r="B145" s="150"/>
      <c r="C145" s="90"/>
      <c r="D145" s="146"/>
      <c r="E145" s="82"/>
      <c r="F145" s="147"/>
      <c r="G145" s="147"/>
      <c r="H145" s="147"/>
      <c r="I145" s="147"/>
      <c r="J145" s="147"/>
      <c r="K145" s="147"/>
      <c r="L145" s="147"/>
      <c r="M145" s="147"/>
      <c r="N145" s="147"/>
      <c r="O145" s="147"/>
      <c r="P145" s="147"/>
      <c r="Q145" s="147"/>
      <c r="R145" s="147"/>
      <c r="S145" s="147"/>
      <c r="T145" s="147"/>
      <c r="U145" s="147"/>
      <c r="V145" s="147"/>
      <c r="W145" s="147"/>
    </row>
    <row r="146" spans="1:23" ht="12.75" customHeight="1" x14ac:dyDescent="0.15">
      <c r="A146" s="147"/>
      <c r="B146" s="150"/>
      <c r="C146" s="90"/>
      <c r="D146" s="146"/>
      <c r="E146" s="82"/>
      <c r="F146" s="147"/>
      <c r="G146" s="147"/>
      <c r="H146" s="147"/>
      <c r="I146" s="147"/>
      <c r="J146" s="147"/>
      <c r="K146" s="147"/>
      <c r="L146" s="147"/>
      <c r="M146" s="147"/>
      <c r="N146" s="147"/>
      <c r="O146" s="147"/>
      <c r="P146" s="147"/>
      <c r="Q146" s="147"/>
      <c r="R146" s="147"/>
      <c r="S146" s="147"/>
      <c r="T146" s="147"/>
      <c r="U146" s="147"/>
      <c r="V146" s="147"/>
      <c r="W146" s="147"/>
    </row>
    <row r="147" spans="1:23" ht="12.75" customHeight="1" x14ac:dyDescent="0.15">
      <c r="A147" s="147"/>
      <c r="B147" s="150"/>
      <c r="C147" s="90"/>
      <c r="D147" s="146"/>
      <c r="E147" s="82"/>
      <c r="F147" s="147"/>
      <c r="G147" s="147"/>
      <c r="H147" s="147"/>
      <c r="I147" s="147"/>
      <c r="J147" s="147"/>
      <c r="K147" s="147"/>
      <c r="L147" s="147"/>
      <c r="M147" s="147"/>
      <c r="N147" s="147"/>
      <c r="O147" s="147"/>
      <c r="P147" s="147"/>
      <c r="Q147" s="147"/>
      <c r="R147" s="147"/>
      <c r="S147" s="147"/>
      <c r="T147" s="147"/>
      <c r="U147" s="147"/>
      <c r="V147" s="147"/>
      <c r="W147" s="147"/>
    </row>
    <row r="148" spans="1:23" ht="12.75" customHeight="1" x14ac:dyDescent="0.15">
      <c r="A148" s="147"/>
      <c r="B148" s="150"/>
      <c r="C148" s="90"/>
      <c r="D148" s="146"/>
      <c r="E148" s="82"/>
      <c r="F148" s="147"/>
      <c r="G148" s="147"/>
      <c r="H148" s="147"/>
      <c r="I148" s="147"/>
      <c r="J148" s="147"/>
      <c r="K148" s="147"/>
      <c r="L148" s="147"/>
      <c r="M148" s="147"/>
      <c r="N148" s="147"/>
      <c r="O148" s="147"/>
      <c r="P148" s="147"/>
      <c r="Q148" s="147"/>
      <c r="R148" s="147"/>
      <c r="S148" s="147"/>
      <c r="T148" s="147"/>
      <c r="U148" s="147"/>
      <c r="V148" s="147"/>
      <c r="W148" s="147"/>
    </row>
    <row r="149" spans="1:23" ht="12.75" customHeight="1" x14ac:dyDescent="0.15">
      <c r="A149" s="147"/>
      <c r="B149" s="150"/>
      <c r="C149" s="90"/>
      <c r="D149" s="146"/>
      <c r="E149" s="82"/>
      <c r="F149" s="147"/>
      <c r="G149" s="147"/>
      <c r="H149" s="147"/>
      <c r="I149" s="147"/>
      <c r="J149" s="147"/>
      <c r="K149" s="147"/>
      <c r="L149" s="147"/>
      <c r="M149" s="147"/>
      <c r="N149" s="147"/>
      <c r="O149" s="147"/>
      <c r="P149" s="147"/>
      <c r="Q149" s="147"/>
      <c r="R149" s="147"/>
      <c r="S149" s="147"/>
      <c r="T149" s="147"/>
      <c r="U149" s="147"/>
      <c r="V149" s="147"/>
      <c r="W149" s="147"/>
    </row>
    <row r="150" spans="1:23" ht="12.75" customHeight="1" x14ac:dyDescent="0.15">
      <c r="A150" s="147"/>
      <c r="B150" s="150"/>
      <c r="C150" s="90"/>
      <c r="D150" s="146"/>
      <c r="E150" s="82"/>
      <c r="F150" s="147"/>
      <c r="G150" s="147"/>
      <c r="H150" s="147"/>
      <c r="I150" s="147"/>
      <c r="J150" s="147"/>
      <c r="K150" s="147"/>
      <c r="L150" s="147"/>
      <c r="M150" s="147"/>
      <c r="N150" s="147"/>
      <c r="O150" s="147"/>
      <c r="P150" s="147"/>
      <c r="Q150" s="147"/>
      <c r="R150" s="147"/>
      <c r="S150" s="147"/>
      <c r="T150" s="147"/>
      <c r="U150" s="147"/>
      <c r="V150" s="147"/>
      <c r="W150" s="147"/>
    </row>
    <row r="151" spans="1:23" ht="12.75" customHeight="1" x14ac:dyDescent="0.15">
      <c r="A151" s="147"/>
      <c r="B151" s="150"/>
      <c r="C151" s="90"/>
      <c r="D151" s="146"/>
      <c r="E151" s="82"/>
      <c r="F151" s="147"/>
      <c r="G151" s="147"/>
      <c r="H151" s="147"/>
      <c r="I151" s="147"/>
      <c r="J151" s="147"/>
      <c r="K151" s="147"/>
      <c r="L151" s="147"/>
      <c r="M151" s="147"/>
      <c r="N151" s="147"/>
      <c r="O151" s="147"/>
      <c r="P151" s="147"/>
      <c r="Q151" s="147"/>
      <c r="R151" s="147"/>
      <c r="S151" s="147"/>
      <c r="T151" s="147"/>
      <c r="U151" s="147"/>
      <c r="V151" s="147"/>
      <c r="W151" s="147"/>
    </row>
    <row r="152" spans="1:23" ht="12.75" customHeight="1" x14ac:dyDescent="0.15">
      <c r="A152" s="147"/>
      <c r="B152" s="150"/>
      <c r="C152" s="90"/>
      <c r="D152" s="146"/>
      <c r="E152" s="82"/>
      <c r="F152" s="147"/>
      <c r="G152" s="147"/>
      <c r="H152" s="147"/>
      <c r="I152" s="147"/>
      <c r="J152" s="147"/>
      <c r="K152" s="147"/>
      <c r="L152" s="147"/>
      <c r="M152" s="147"/>
      <c r="N152" s="147"/>
      <c r="O152" s="147"/>
      <c r="P152" s="147"/>
      <c r="Q152" s="147"/>
      <c r="R152" s="147"/>
      <c r="S152" s="147"/>
      <c r="T152" s="147"/>
      <c r="U152" s="147"/>
      <c r="V152" s="147"/>
      <c r="W152" s="147"/>
    </row>
    <row r="153" spans="1:23" ht="12.75" customHeight="1" x14ac:dyDescent="0.15">
      <c r="A153" s="147"/>
      <c r="B153" s="150"/>
      <c r="C153" s="90"/>
      <c r="D153" s="146"/>
      <c r="E153" s="82"/>
      <c r="F153" s="147"/>
      <c r="G153" s="147"/>
      <c r="H153" s="147"/>
      <c r="I153" s="147"/>
      <c r="J153" s="147"/>
      <c r="K153" s="147"/>
      <c r="L153" s="147"/>
      <c r="M153" s="147"/>
      <c r="N153" s="147"/>
      <c r="O153" s="147"/>
      <c r="P153" s="147"/>
      <c r="Q153" s="147"/>
      <c r="R153" s="147"/>
      <c r="S153" s="147"/>
      <c r="T153" s="147"/>
      <c r="U153" s="147"/>
      <c r="V153" s="147"/>
      <c r="W153" s="147"/>
    </row>
    <row r="154" spans="1:23" ht="12.75" customHeight="1" x14ac:dyDescent="0.15">
      <c r="A154" s="147"/>
      <c r="B154" s="150"/>
      <c r="C154" s="90"/>
      <c r="D154" s="146"/>
      <c r="E154" s="82"/>
      <c r="F154" s="147"/>
      <c r="G154" s="147"/>
      <c r="H154" s="147"/>
      <c r="I154" s="147"/>
      <c r="J154" s="147"/>
      <c r="K154" s="147"/>
      <c r="L154" s="147"/>
      <c r="M154" s="147"/>
      <c r="N154" s="147"/>
      <c r="O154" s="147"/>
      <c r="P154" s="147"/>
      <c r="Q154" s="147"/>
      <c r="R154" s="147"/>
      <c r="S154" s="147"/>
      <c r="T154" s="147"/>
      <c r="U154" s="147"/>
      <c r="V154" s="147"/>
      <c r="W154" s="147"/>
    </row>
    <row r="155" spans="1:23" ht="12.75" customHeight="1" x14ac:dyDescent="0.15">
      <c r="A155" s="147"/>
      <c r="B155" s="150"/>
      <c r="C155" s="90"/>
      <c r="D155" s="146"/>
      <c r="E155" s="82"/>
      <c r="F155" s="147"/>
      <c r="G155" s="147"/>
      <c r="H155" s="147"/>
      <c r="I155" s="147"/>
      <c r="J155" s="147"/>
      <c r="K155" s="147"/>
      <c r="L155" s="147"/>
      <c r="M155" s="147"/>
      <c r="N155" s="147"/>
      <c r="O155" s="147"/>
      <c r="P155" s="147"/>
      <c r="Q155" s="147"/>
      <c r="R155" s="147"/>
      <c r="S155" s="147"/>
      <c r="T155" s="147"/>
      <c r="U155" s="147"/>
      <c r="V155" s="147"/>
      <c r="W155" s="147"/>
    </row>
    <row r="156" spans="1:23" ht="12.75" customHeight="1" x14ac:dyDescent="0.15">
      <c r="A156" s="147"/>
      <c r="B156" s="150"/>
      <c r="C156" s="90"/>
      <c r="D156" s="146"/>
      <c r="E156" s="82"/>
      <c r="F156" s="147"/>
      <c r="G156" s="147"/>
      <c r="H156" s="147"/>
      <c r="I156" s="147"/>
      <c r="J156" s="147"/>
      <c r="K156" s="147"/>
      <c r="L156" s="147"/>
      <c r="M156" s="147"/>
      <c r="N156" s="147"/>
      <c r="O156" s="147"/>
      <c r="P156" s="147"/>
      <c r="Q156" s="147"/>
      <c r="R156" s="147"/>
      <c r="S156" s="147"/>
      <c r="T156" s="147"/>
      <c r="U156" s="147"/>
      <c r="V156" s="147"/>
      <c r="W156" s="147"/>
    </row>
    <row r="157" spans="1:23" ht="12.75" customHeight="1" x14ac:dyDescent="0.15">
      <c r="A157" s="147"/>
      <c r="B157" s="150"/>
      <c r="C157" s="90"/>
      <c r="D157" s="146"/>
      <c r="E157" s="82"/>
      <c r="F157" s="147"/>
      <c r="G157" s="147"/>
      <c r="H157" s="147"/>
      <c r="I157" s="147"/>
      <c r="J157" s="147"/>
      <c r="K157" s="147"/>
      <c r="L157" s="147"/>
      <c r="M157" s="147"/>
      <c r="N157" s="147"/>
      <c r="O157" s="147"/>
      <c r="P157" s="147"/>
      <c r="Q157" s="147"/>
      <c r="R157" s="147"/>
      <c r="S157" s="147"/>
      <c r="T157" s="147"/>
      <c r="U157" s="147"/>
      <c r="V157" s="147"/>
      <c r="W157" s="147"/>
    </row>
    <row r="158" spans="1:23" ht="12.75" customHeight="1" x14ac:dyDescent="0.15">
      <c r="A158" s="147"/>
      <c r="B158" s="150"/>
      <c r="C158" s="90"/>
      <c r="D158" s="146"/>
      <c r="E158" s="82"/>
      <c r="F158" s="147"/>
      <c r="G158" s="147"/>
      <c r="H158" s="147"/>
      <c r="I158" s="147"/>
      <c r="J158" s="147"/>
      <c r="K158" s="147"/>
      <c r="L158" s="147"/>
      <c r="M158" s="147"/>
      <c r="N158" s="147"/>
      <c r="O158" s="147"/>
      <c r="P158" s="147"/>
      <c r="Q158" s="147"/>
      <c r="R158" s="147"/>
      <c r="S158" s="147"/>
      <c r="T158" s="147"/>
      <c r="U158" s="147"/>
      <c r="V158" s="147"/>
      <c r="W158" s="147"/>
    </row>
    <row r="159" spans="1:23" ht="12.75" customHeight="1" x14ac:dyDescent="0.15">
      <c r="A159" s="147"/>
      <c r="B159" s="150"/>
      <c r="C159" s="90"/>
      <c r="D159" s="146"/>
      <c r="E159" s="82"/>
      <c r="F159" s="147"/>
      <c r="G159" s="147"/>
      <c r="H159" s="147"/>
      <c r="I159" s="147"/>
      <c r="J159" s="147"/>
      <c r="K159" s="147"/>
      <c r="L159" s="147"/>
      <c r="M159" s="147"/>
      <c r="N159" s="147"/>
      <c r="O159" s="147"/>
      <c r="P159" s="147"/>
      <c r="Q159" s="147"/>
      <c r="R159" s="147"/>
      <c r="S159" s="147"/>
      <c r="T159" s="147"/>
      <c r="U159" s="147"/>
      <c r="V159" s="147"/>
      <c r="W159" s="147"/>
    </row>
    <row r="160" spans="1:23" ht="12.75" customHeight="1" x14ac:dyDescent="0.15">
      <c r="A160" s="147"/>
      <c r="B160" s="150"/>
      <c r="C160" s="90"/>
      <c r="D160" s="146"/>
      <c r="E160" s="82"/>
      <c r="F160" s="147"/>
      <c r="G160" s="147"/>
      <c r="H160" s="147"/>
      <c r="I160" s="147"/>
      <c r="J160" s="147"/>
      <c r="K160" s="147"/>
      <c r="L160" s="147"/>
      <c r="M160" s="147"/>
      <c r="N160" s="147"/>
      <c r="O160" s="147"/>
      <c r="P160" s="147"/>
      <c r="Q160" s="147"/>
      <c r="R160" s="147"/>
      <c r="S160" s="147"/>
      <c r="T160" s="147"/>
      <c r="U160" s="147"/>
      <c r="V160" s="147"/>
      <c r="W160" s="147"/>
    </row>
    <row r="161" spans="1:23" ht="12.75" customHeight="1" x14ac:dyDescent="0.15">
      <c r="A161" s="147"/>
      <c r="B161" s="150"/>
      <c r="C161" s="90"/>
      <c r="D161" s="146"/>
      <c r="E161" s="82"/>
      <c r="F161" s="147"/>
      <c r="G161" s="147"/>
      <c r="H161" s="147"/>
      <c r="I161" s="147"/>
      <c r="J161" s="147"/>
      <c r="K161" s="147"/>
      <c r="L161" s="147"/>
      <c r="M161" s="147"/>
      <c r="N161" s="147"/>
      <c r="O161" s="147"/>
      <c r="P161" s="147"/>
      <c r="Q161" s="147"/>
      <c r="R161" s="147"/>
      <c r="S161" s="147"/>
      <c r="T161" s="147"/>
      <c r="U161" s="147"/>
      <c r="V161" s="147"/>
      <c r="W161" s="147"/>
    </row>
    <row r="162" spans="1:23" ht="12.75" customHeight="1" x14ac:dyDescent="0.15">
      <c r="A162" s="147"/>
      <c r="B162" s="150"/>
      <c r="C162" s="90"/>
      <c r="D162" s="146"/>
      <c r="E162" s="82"/>
      <c r="F162" s="147"/>
      <c r="G162" s="147"/>
      <c r="H162" s="147"/>
      <c r="I162" s="147"/>
      <c r="J162" s="147"/>
      <c r="K162" s="147"/>
      <c r="L162" s="147"/>
      <c r="M162" s="147"/>
      <c r="N162" s="147"/>
      <c r="O162" s="147"/>
      <c r="P162" s="147"/>
      <c r="Q162" s="147"/>
      <c r="R162" s="147"/>
      <c r="S162" s="147"/>
      <c r="T162" s="147"/>
      <c r="U162" s="147"/>
      <c r="V162" s="147"/>
      <c r="W162" s="147"/>
    </row>
    <row r="163" spans="1:23" ht="12.75" customHeight="1" x14ac:dyDescent="0.15">
      <c r="A163" s="147"/>
      <c r="B163" s="150"/>
      <c r="C163" s="90"/>
      <c r="D163" s="146"/>
      <c r="E163" s="82"/>
      <c r="F163" s="147"/>
      <c r="G163" s="147"/>
      <c r="H163" s="147"/>
      <c r="I163" s="147"/>
      <c r="J163" s="147"/>
      <c r="K163" s="147"/>
      <c r="L163" s="147"/>
      <c r="M163" s="147"/>
      <c r="N163" s="147"/>
      <c r="O163" s="147"/>
      <c r="P163" s="147"/>
      <c r="Q163" s="147"/>
      <c r="R163" s="147"/>
      <c r="S163" s="147"/>
      <c r="T163" s="147"/>
      <c r="U163" s="147"/>
      <c r="V163" s="147"/>
      <c r="W163" s="147"/>
    </row>
    <row r="164" spans="1:23" ht="12.75" customHeight="1" x14ac:dyDescent="0.15">
      <c r="A164" s="147"/>
      <c r="B164" s="150"/>
      <c r="C164" s="90"/>
      <c r="D164" s="146"/>
      <c r="E164" s="82"/>
      <c r="F164" s="147"/>
      <c r="G164" s="147"/>
      <c r="H164" s="147"/>
      <c r="I164" s="147"/>
      <c r="J164" s="147"/>
      <c r="K164" s="147"/>
      <c r="L164" s="147"/>
      <c r="M164" s="147"/>
      <c r="N164" s="147"/>
      <c r="O164" s="147"/>
      <c r="P164" s="147"/>
      <c r="Q164" s="147"/>
      <c r="R164" s="147"/>
      <c r="S164" s="147"/>
      <c r="T164" s="147"/>
      <c r="U164" s="147"/>
      <c r="V164" s="147"/>
      <c r="W164" s="147"/>
    </row>
    <row r="165" spans="1:23" ht="12.75" customHeight="1" x14ac:dyDescent="0.15">
      <c r="A165" s="147"/>
      <c r="B165" s="150"/>
      <c r="C165" s="90"/>
      <c r="D165" s="146"/>
      <c r="E165" s="82"/>
      <c r="F165" s="147"/>
      <c r="G165" s="147"/>
      <c r="H165" s="147"/>
      <c r="I165" s="147"/>
      <c r="J165" s="147"/>
      <c r="K165" s="147"/>
      <c r="L165" s="147"/>
      <c r="M165" s="147"/>
      <c r="N165" s="147"/>
      <c r="O165" s="147"/>
      <c r="P165" s="147"/>
      <c r="Q165" s="147"/>
      <c r="R165" s="147"/>
      <c r="S165" s="147"/>
      <c r="T165" s="147"/>
      <c r="U165" s="147"/>
      <c r="V165" s="147"/>
      <c r="W165" s="147"/>
    </row>
    <row r="166" spans="1:23" ht="12.75" customHeight="1" x14ac:dyDescent="0.15">
      <c r="A166" s="147"/>
      <c r="B166" s="150"/>
      <c r="C166" s="90"/>
      <c r="D166" s="146"/>
      <c r="E166" s="82"/>
      <c r="F166" s="147"/>
      <c r="G166" s="147"/>
      <c r="H166" s="147"/>
      <c r="I166" s="147"/>
      <c r="J166" s="147"/>
      <c r="K166" s="147"/>
      <c r="L166" s="147"/>
      <c r="M166" s="147"/>
      <c r="N166" s="147"/>
      <c r="O166" s="147"/>
      <c r="P166" s="147"/>
      <c r="Q166" s="147"/>
      <c r="R166" s="147"/>
      <c r="S166" s="147"/>
      <c r="T166" s="147"/>
      <c r="U166" s="147"/>
      <c r="V166" s="147"/>
      <c r="W166" s="147"/>
    </row>
    <row r="167" spans="1:23" ht="12.75" customHeight="1" x14ac:dyDescent="0.15">
      <c r="A167" s="147"/>
      <c r="B167" s="150"/>
      <c r="C167" s="90"/>
      <c r="D167" s="146"/>
      <c r="E167" s="82"/>
      <c r="F167" s="147"/>
      <c r="G167" s="147"/>
      <c r="H167" s="147"/>
      <c r="I167" s="147"/>
      <c r="J167" s="147"/>
      <c r="K167" s="147"/>
      <c r="L167" s="147"/>
      <c r="M167" s="147"/>
      <c r="N167" s="147"/>
      <c r="O167" s="147"/>
      <c r="P167" s="147"/>
      <c r="Q167" s="147"/>
      <c r="R167" s="147"/>
      <c r="S167" s="147"/>
      <c r="T167" s="147"/>
      <c r="U167" s="147"/>
      <c r="V167" s="147"/>
      <c r="W167" s="147"/>
    </row>
    <row r="168" spans="1:23" ht="12.75" customHeight="1" x14ac:dyDescent="0.15">
      <c r="A168" s="147"/>
      <c r="B168" s="150"/>
      <c r="C168" s="90"/>
      <c r="D168" s="146"/>
      <c r="E168" s="82"/>
      <c r="F168" s="147"/>
      <c r="G168" s="147"/>
      <c r="H168" s="147"/>
      <c r="I168" s="147"/>
      <c r="J168" s="147"/>
      <c r="K168" s="147"/>
      <c r="L168" s="147"/>
      <c r="M168" s="147"/>
      <c r="N168" s="147"/>
      <c r="O168" s="147"/>
      <c r="P168" s="147"/>
      <c r="Q168" s="147"/>
      <c r="R168" s="147"/>
      <c r="S168" s="147"/>
      <c r="T168" s="147"/>
      <c r="U168" s="147"/>
      <c r="V168" s="147"/>
      <c r="W168" s="147"/>
    </row>
    <row r="169" spans="1:23" ht="12.75" customHeight="1" x14ac:dyDescent="0.15">
      <c r="A169" s="147"/>
      <c r="B169" s="150"/>
      <c r="C169" s="90"/>
      <c r="D169" s="146"/>
      <c r="E169" s="82"/>
      <c r="F169" s="147"/>
      <c r="G169" s="147"/>
      <c r="H169" s="147"/>
      <c r="I169" s="147"/>
      <c r="J169" s="147"/>
      <c r="K169" s="147"/>
      <c r="L169" s="147"/>
      <c r="M169" s="147"/>
      <c r="N169" s="147"/>
      <c r="O169" s="147"/>
      <c r="P169" s="147"/>
      <c r="Q169" s="147"/>
      <c r="R169" s="147"/>
      <c r="S169" s="147"/>
      <c r="T169" s="147"/>
      <c r="U169" s="147"/>
      <c r="V169" s="147"/>
      <c r="W169" s="147"/>
    </row>
    <row r="170" spans="1:23" ht="12.75" customHeight="1" x14ac:dyDescent="0.15">
      <c r="A170" s="147"/>
      <c r="B170" s="150"/>
      <c r="C170" s="90"/>
      <c r="D170" s="146"/>
      <c r="E170" s="82"/>
      <c r="F170" s="147"/>
      <c r="G170" s="147"/>
      <c r="H170" s="147"/>
      <c r="I170" s="147"/>
      <c r="J170" s="147"/>
      <c r="K170" s="147"/>
      <c r="L170" s="147"/>
      <c r="M170" s="147"/>
      <c r="N170" s="147"/>
      <c r="O170" s="147"/>
      <c r="P170" s="147"/>
      <c r="Q170" s="147"/>
      <c r="R170" s="147"/>
      <c r="S170" s="147"/>
      <c r="T170" s="147"/>
      <c r="U170" s="147"/>
      <c r="V170" s="147"/>
      <c r="W170" s="147"/>
    </row>
    <row r="171" spans="1:23" ht="12.75" customHeight="1" x14ac:dyDescent="0.15">
      <c r="A171" s="147"/>
      <c r="B171" s="150"/>
      <c r="C171" s="90"/>
      <c r="D171" s="146"/>
      <c r="E171" s="82"/>
      <c r="F171" s="147"/>
      <c r="G171" s="147"/>
      <c r="H171" s="147"/>
      <c r="I171" s="147"/>
      <c r="J171" s="147"/>
      <c r="K171" s="147"/>
      <c r="L171" s="147"/>
      <c r="M171" s="147"/>
      <c r="N171" s="147"/>
      <c r="O171" s="147"/>
      <c r="P171" s="147"/>
      <c r="Q171" s="147"/>
      <c r="R171" s="147"/>
      <c r="S171" s="147"/>
      <c r="T171" s="147"/>
      <c r="U171" s="147"/>
      <c r="V171" s="147"/>
      <c r="W171" s="147"/>
    </row>
    <row r="172" spans="1:23" ht="12.75" customHeight="1" x14ac:dyDescent="0.15">
      <c r="A172" s="147"/>
      <c r="B172" s="150"/>
      <c r="C172" s="90"/>
      <c r="D172" s="146"/>
      <c r="E172" s="82"/>
      <c r="F172" s="147"/>
      <c r="G172" s="147"/>
      <c r="H172" s="147"/>
      <c r="I172" s="147"/>
      <c r="J172" s="147"/>
      <c r="K172" s="147"/>
      <c r="L172" s="147"/>
      <c r="M172" s="147"/>
      <c r="N172" s="147"/>
      <c r="O172" s="147"/>
      <c r="P172" s="147"/>
      <c r="Q172" s="147"/>
      <c r="R172" s="147"/>
      <c r="S172" s="147"/>
      <c r="T172" s="147"/>
      <c r="U172" s="147"/>
      <c r="V172" s="147"/>
      <c r="W172" s="147"/>
    </row>
    <row r="173" spans="1:23" ht="12.75" customHeight="1" x14ac:dyDescent="0.15">
      <c r="A173" s="147"/>
      <c r="B173" s="150"/>
      <c r="C173" s="90"/>
      <c r="D173" s="146"/>
      <c r="E173" s="82"/>
      <c r="F173" s="147"/>
      <c r="G173" s="147"/>
      <c r="H173" s="147"/>
      <c r="I173" s="147"/>
      <c r="J173" s="147"/>
      <c r="K173" s="147"/>
      <c r="L173" s="147"/>
      <c r="M173" s="147"/>
      <c r="N173" s="147"/>
      <c r="O173" s="147"/>
      <c r="P173" s="147"/>
      <c r="Q173" s="147"/>
      <c r="R173" s="147"/>
      <c r="S173" s="147"/>
      <c r="T173" s="147"/>
      <c r="U173" s="147"/>
      <c r="V173" s="147"/>
      <c r="W173" s="147"/>
    </row>
    <row r="174" spans="1:23" ht="12.75" customHeight="1" x14ac:dyDescent="0.15">
      <c r="A174" s="147"/>
      <c r="B174" s="150"/>
      <c r="C174" s="90"/>
      <c r="D174" s="146"/>
      <c r="E174" s="82"/>
      <c r="F174" s="147"/>
      <c r="G174" s="147"/>
      <c r="H174" s="147"/>
      <c r="I174" s="147"/>
      <c r="J174" s="147"/>
      <c r="K174" s="147"/>
      <c r="L174" s="147"/>
      <c r="M174" s="147"/>
      <c r="N174" s="147"/>
      <c r="O174" s="147"/>
      <c r="P174" s="147"/>
      <c r="Q174" s="147"/>
      <c r="R174" s="147"/>
      <c r="S174" s="147"/>
      <c r="T174" s="147"/>
      <c r="U174" s="147"/>
      <c r="V174" s="147"/>
      <c r="W174" s="147"/>
    </row>
    <row r="175" spans="1:23" ht="12.75" customHeight="1" x14ac:dyDescent="0.15">
      <c r="A175" s="147"/>
      <c r="B175" s="150"/>
      <c r="C175" s="90"/>
      <c r="D175" s="146"/>
      <c r="E175" s="82"/>
      <c r="F175" s="147"/>
      <c r="G175" s="147"/>
      <c r="H175" s="147"/>
      <c r="I175" s="147"/>
      <c r="J175" s="147"/>
      <c r="K175" s="147"/>
      <c r="L175" s="147"/>
      <c r="M175" s="147"/>
      <c r="N175" s="147"/>
      <c r="O175" s="147"/>
      <c r="P175" s="147"/>
      <c r="Q175" s="147"/>
      <c r="R175" s="147"/>
      <c r="S175" s="147"/>
      <c r="T175" s="147"/>
      <c r="U175" s="147"/>
      <c r="V175" s="147"/>
      <c r="W175" s="147"/>
    </row>
    <row r="176" spans="1:23" ht="12.75" customHeight="1" x14ac:dyDescent="0.15">
      <c r="A176" s="147"/>
      <c r="B176" s="150"/>
      <c r="C176" s="90"/>
      <c r="D176" s="146"/>
      <c r="E176" s="82"/>
      <c r="F176" s="147"/>
      <c r="G176" s="147"/>
      <c r="H176" s="147"/>
      <c r="I176" s="147"/>
      <c r="J176" s="147"/>
      <c r="K176" s="147"/>
      <c r="L176" s="147"/>
      <c r="M176" s="147"/>
      <c r="N176" s="147"/>
      <c r="O176" s="147"/>
      <c r="P176" s="147"/>
      <c r="Q176" s="147"/>
      <c r="R176" s="147"/>
      <c r="S176" s="147"/>
      <c r="T176" s="147"/>
      <c r="U176" s="147"/>
      <c r="V176" s="147"/>
      <c r="W176" s="147"/>
    </row>
    <row r="177" spans="1:23" ht="12.75" customHeight="1" x14ac:dyDescent="0.15">
      <c r="A177" s="147"/>
      <c r="B177" s="150"/>
      <c r="C177" s="90"/>
      <c r="D177" s="146"/>
      <c r="E177" s="82"/>
      <c r="F177" s="147"/>
      <c r="G177" s="147"/>
      <c r="H177" s="147"/>
      <c r="I177" s="147"/>
      <c r="J177" s="147"/>
      <c r="K177" s="147"/>
      <c r="L177" s="147"/>
      <c r="M177" s="147"/>
      <c r="N177" s="147"/>
      <c r="O177" s="147"/>
      <c r="P177" s="147"/>
      <c r="Q177" s="147"/>
      <c r="R177" s="147"/>
      <c r="S177" s="147"/>
      <c r="T177" s="147"/>
      <c r="U177" s="147"/>
      <c r="V177" s="147"/>
      <c r="W177" s="147"/>
    </row>
    <row r="178" spans="1:23" ht="12.75" customHeight="1" x14ac:dyDescent="0.15">
      <c r="A178" s="147"/>
      <c r="B178" s="150"/>
      <c r="C178" s="90"/>
      <c r="D178" s="146"/>
      <c r="E178" s="82"/>
      <c r="F178" s="147"/>
      <c r="G178" s="147"/>
      <c r="H178" s="147"/>
      <c r="I178" s="147"/>
      <c r="J178" s="147"/>
      <c r="K178" s="147"/>
      <c r="L178" s="147"/>
      <c r="M178" s="147"/>
      <c r="N178" s="147"/>
      <c r="O178" s="147"/>
      <c r="P178" s="147"/>
      <c r="Q178" s="147"/>
      <c r="R178" s="147"/>
      <c r="S178" s="147"/>
      <c r="T178" s="147"/>
      <c r="U178" s="147"/>
      <c r="V178" s="147"/>
      <c r="W178" s="147"/>
    </row>
    <row r="179" spans="1:23" ht="12.75" customHeight="1" x14ac:dyDescent="0.15">
      <c r="A179" s="147"/>
      <c r="B179" s="150"/>
      <c r="C179" s="90"/>
      <c r="D179" s="146"/>
      <c r="E179" s="82"/>
      <c r="F179" s="147"/>
      <c r="G179" s="147"/>
      <c r="H179" s="147"/>
      <c r="I179" s="147"/>
      <c r="J179" s="147"/>
      <c r="K179" s="147"/>
      <c r="L179" s="147"/>
      <c r="M179" s="147"/>
      <c r="N179" s="147"/>
      <c r="O179" s="147"/>
      <c r="P179" s="147"/>
      <c r="Q179" s="147"/>
      <c r="R179" s="147"/>
      <c r="S179" s="147"/>
      <c r="T179" s="147"/>
      <c r="U179" s="147"/>
      <c r="V179" s="147"/>
      <c r="W179" s="147"/>
    </row>
    <row r="180" spans="1:23" ht="12.75" customHeight="1" x14ac:dyDescent="0.15">
      <c r="A180" s="147"/>
      <c r="B180" s="150"/>
      <c r="C180" s="90"/>
      <c r="D180" s="146"/>
      <c r="E180" s="82"/>
      <c r="F180" s="147"/>
      <c r="G180" s="147"/>
      <c r="H180" s="147"/>
      <c r="I180" s="147"/>
      <c r="J180" s="147"/>
      <c r="K180" s="147"/>
      <c r="L180" s="147"/>
      <c r="M180" s="147"/>
      <c r="N180" s="147"/>
      <c r="O180" s="147"/>
      <c r="P180" s="147"/>
      <c r="Q180" s="147"/>
      <c r="R180" s="147"/>
      <c r="S180" s="147"/>
      <c r="T180" s="147"/>
      <c r="U180" s="147"/>
      <c r="V180" s="147"/>
      <c r="W180" s="147"/>
    </row>
    <row r="181" spans="1:23" ht="12.75" customHeight="1" x14ac:dyDescent="0.15">
      <c r="A181" s="147"/>
      <c r="B181" s="150"/>
      <c r="C181" s="90"/>
      <c r="D181" s="146"/>
      <c r="E181" s="82"/>
      <c r="F181" s="147"/>
      <c r="G181" s="147"/>
      <c r="H181" s="147"/>
      <c r="I181" s="147"/>
      <c r="J181" s="147"/>
      <c r="K181" s="147"/>
      <c r="L181" s="147"/>
      <c r="M181" s="147"/>
      <c r="N181" s="147"/>
      <c r="O181" s="147"/>
      <c r="P181" s="147"/>
      <c r="Q181" s="147"/>
      <c r="R181" s="147"/>
      <c r="S181" s="147"/>
      <c r="T181" s="147"/>
      <c r="U181" s="147"/>
      <c r="V181" s="147"/>
      <c r="W181" s="147"/>
    </row>
    <row r="182" spans="1:23" ht="12.75" customHeight="1" x14ac:dyDescent="0.15">
      <c r="A182" s="147"/>
      <c r="B182" s="150"/>
      <c r="C182" s="90"/>
      <c r="D182" s="146"/>
      <c r="E182" s="82"/>
      <c r="F182" s="147"/>
      <c r="G182" s="147"/>
      <c r="H182" s="147"/>
      <c r="I182" s="147"/>
      <c r="J182" s="147"/>
      <c r="K182" s="147"/>
      <c r="L182" s="147"/>
      <c r="M182" s="147"/>
      <c r="N182" s="147"/>
      <c r="O182" s="147"/>
      <c r="P182" s="147"/>
      <c r="Q182" s="147"/>
      <c r="R182" s="147"/>
      <c r="S182" s="147"/>
      <c r="T182" s="147"/>
      <c r="U182" s="147"/>
      <c r="V182" s="147"/>
      <c r="W182" s="147"/>
    </row>
    <row r="183" spans="1:23" ht="12.75" customHeight="1" x14ac:dyDescent="0.15">
      <c r="A183" s="147"/>
      <c r="B183" s="150"/>
      <c r="C183" s="90"/>
      <c r="D183" s="146"/>
      <c r="E183" s="82"/>
      <c r="F183" s="147"/>
      <c r="G183" s="147"/>
      <c r="H183" s="147"/>
      <c r="I183" s="147"/>
      <c r="J183" s="147"/>
      <c r="K183" s="147"/>
      <c r="L183" s="147"/>
      <c r="M183" s="147"/>
      <c r="N183" s="147"/>
      <c r="O183" s="147"/>
      <c r="P183" s="147"/>
      <c r="Q183" s="147"/>
      <c r="R183" s="147"/>
      <c r="S183" s="147"/>
      <c r="T183" s="147"/>
      <c r="U183" s="147"/>
      <c r="V183" s="147"/>
      <c r="W183" s="147"/>
    </row>
    <row r="184" spans="1:23" ht="12.75" customHeight="1" x14ac:dyDescent="0.15">
      <c r="A184" s="147"/>
      <c r="B184" s="150"/>
      <c r="C184" s="90"/>
      <c r="D184" s="146"/>
      <c r="E184" s="82"/>
      <c r="F184" s="147"/>
      <c r="G184" s="147"/>
      <c r="H184" s="147"/>
      <c r="I184" s="147"/>
      <c r="J184" s="147"/>
      <c r="K184" s="147"/>
      <c r="L184" s="147"/>
      <c r="M184" s="147"/>
      <c r="N184" s="147"/>
      <c r="O184" s="147"/>
      <c r="P184" s="147"/>
      <c r="Q184" s="147"/>
      <c r="R184" s="147"/>
      <c r="S184" s="147"/>
      <c r="T184" s="147"/>
      <c r="U184" s="147"/>
      <c r="V184" s="147"/>
      <c r="W184" s="147"/>
    </row>
    <row r="185" spans="1:23" ht="12.75" customHeight="1" x14ac:dyDescent="0.15">
      <c r="A185" s="147"/>
      <c r="B185" s="150"/>
      <c r="C185" s="90"/>
      <c r="D185" s="146"/>
      <c r="E185" s="82"/>
      <c r="F185" s="147"/>
      <c r="G185" s="147"/>
      <c r="H185" s="147"/>
      <c r="I185" s="147"/>
      <c r="J185" s="147"/>
      <c r="K185" s="147"/>
      <c r="L185" s="147"/>
      <c r="M185" s="147"/>
      <c r="N185" s="147"/>
      <c r="O185" s="147"/>
      <c r="P185" s="147"/>
      <c r="Q185" s="147"/>
      <c r="R185" s="147"/>
      <c r="S185" s="147"/>
      <c r="T185" s="147"/>
      <c r="U185" s="147"/>
      <c r="V185" s="147"/>
      <c r="W185" s="147"/>
    </row>
    <row r="186" spans="1:23" ht="12.75" customHeight="1" x14ac:dyDescent="0.15">
      <c r="A186" s="147"/>
      <c r="B186" s="150"/>
      <c r="C186" s="90"/>
      <c r="D186" s="146"/>
      <c r="E186" s="82"/>
      <c r="F186" s="147"/>
      <c r="G186" s="147"/>
      <c r="H186" s="147"/>
      <c r="I186" s="147"/>
      <c r="J186" s="147"/>
      <c r="K186" s="147"/>
      <c r="L186" s="147"/>
      <c r="M186" s="147"/>
      <c r="N186" s="147"/>
      <c r="O186" s="147"/>
      <c r="P186" s="147"/>
      <c r="Q186" s="147"/>
      <c r="R186" s="147"/>
      <c r="S186" s="147"/>
      <c r="T186" s="147"/>
      <c r="U186" s="147"/>
      <c r="V186" s="147"/>
      <c r="W186" s="147"/>
    </row>
    <row r="187" spans="1:23" ht="12.75" customHeight="1" x14ac:dyDescent="0.15">
      <c r="A187" s="147"/>
      <c r="B187" s="150"/>
      <c r="C187" s="90"/>
      <c r="D187" s="146"/>
      <c r="E187" s="82"/>
      <c r="F187" s="147"/>
      <c r="G187" s="147"/>
      <c r="H187" s="147"/>
      <c r="I187" s="147"/>
      <c r="J187" s="147"/>
      <c r="K187" s="147"/>
      <c r="L187" s="147"/>
      <c r="M187" s="147"/>
      <c r="N187" s="147"/>
      <c r="O187" s="147"/>
      <c r="P187" s="147"/>
      <c r="Q187" s="147"/>
      <c r="R187" s="147"/>
      <c r="S187" s="147"/>
      <c r="T187" s="147"/>
      <c r="U187" s="147"/>
      <c r="V187" s="147"/>
      <c r="W187" s="147"/>
    </row>
    <row r="188" spans="1:23" ht="12.75" customHeight="1" x14ac:dyDescent="0.15">
      <c r="A188" s="147"/>
      <c r="B188" s="150"/>
      <c r="C188" s="90"/>
      <c r="D188" s="146"/>
      <c r="E188" s="82"/>
      <c r="F188" s="147"/>
      <c r="G188" s="147"/>
      <c r="H188" s="147"/>
      <c r="I188" s="147"/>
      <c r="J188" s="147"/>
      <c r="K188" s="147"/>
      <c r="L188" s="147"/>
      <c r="M188" s="147"/>
      <c r="N188" s="147"/>
      <c r="O188" s="147"/>
      <c r="P188" s="147"/>
      <c r="Q188" s="147"/>
      <c r="R188" s="147"/>
      <c r="S188" s="147"/>
      <c r="T188" s="147"/>
      <c r="U188" s="147"/>
      <c r="V188" s="147"/>
      <c r="W188" s="147"/>
    </row>
    <row r="189" spans="1:23" ht="12.75" customHeight="1" x14ac:dyDescent="0.15">
      <c r="A189" s="147"/>
      <c r="B189" s="150"/>
      <c r="C189" s="90"/>
      <c r="D189" s="146"/>
      <c r="E189" s="82"/>
      <c r="F189" s="147"/>
      <c r="G189" s="147"/>
      <c r="H189" s="147"/>
      <c r="I189" s="147"/>
      <c r="J189" s="147"/>
      <c r="K189" s="147"/>
      <c r="L189" s="147"/>
      <c r="M189" s="147"/>
      <c r="N189" s="147"/>
      <c r="O189" s="147"/>
      <c r="P189" s="147"/>
      <c r="Q189" s="147"/>
      <c r="R189" s="147"/>
      <c r="S189" s="147"/>
      <c r="T189" s="147"/>
      <c r="U189" s="147"/>
      <c r="V189" s="147"/>
      <c r="W189" s="147"/>
    </row>
    <row r="190" spans="1:23" ht="12.75" customHeight="1" x14ac:dyDescent="0.15">
      <c r="A190" s="147"/>
      <c r="B190" s="150"/>
      <c r="C190" s="90"/>
      <c r="D190" s="146"/>
      <c r="E190" s="82"/>
      <c r="F190" s="147"/>
      <c r="G190" s="147"/>
      <c r="H190" s="147"/>
      <c r="I190" s="147"/>
      <c r="J190" s="147"/>
      <c r="K190" s="147"/>
      <c r="L190" s="147"/>
      <c r="M190" s="147"/>
      <c r="N190" s="147"/>
      <c r="O190" s="147"/>
      <c r="P190" s="147"/>
      <c r="Q190" s="147"/>
      <c r="R190" s="147"/>
      <c r="S190" s="147"/>
      <c r="T190" s="147"/>
      <c r="U190" s="147"/>
      <c r="V190" s="147"/>
      <c r="W190" s="147"/>
    </row>
    <row r="191" spans="1:23" ht="12.75" customHeight="1" x14ac:dyDescent="0.15">
      <c r="A191" s="147"/>
      <c r="B191" s="150"/>
      <c r="C191" s="90"/>
      <c r="D191" s="146"/>
      <c r="E191" s="82"/>
      <c r="F191" s="147"/>
      <c r="G191" s="147"/>
      <c r="H191" s="147"/>
      <c r="I191" s="147"/>
      <c r="J191" s="147"/>
      <c r="K191" s="147"/>
      <c r="L191" s="147"/>
      <c r="M191" s="147"/>
      <c r="N191" s="147"/>
      <c r="O191" s="147"/>
      <c r="P191" s="147"/>
      <c r="Q191" s="147"/>
      <c r="R191" s="147"/>
      <c r="S191" s="147"/>
      <c r="T191" s="147"/>
      <c r="U191" s="147"/>
      <c r="V191" s="147"/>
      <c r="W191" s="147"/>
    </row>
    <row r="192" spans="1:23" ht="12.75" customHeight="1" x14ac:dyDescent="0.15">
      <c r="A192" s="147"/>
      <c r="B192" s="150"/>
      <c r="C192" s="90"/>
      <c r="D192" s="146"/>
      <c r="E192" s="82"/>
      <c r="F192" s="147"/>
      <c r="G192" s="147"/>
      <c r="H192" s="147"/>
      <c r="I192" s="147"/>
      <c r="J192" s="147"/>
      <c r="K192" s="147"/>
      <c r="L192" s="147"/>
      <c r="M192" s="147"/>
      <c r="N192" s="147"/>
      <c r="O192" s="147"/>
      <c r="P192" s="147"/>
      <c r="Q192" s="147"/>
      <c r="R192" s="147"/>
      <c r="S192" s="147"/>
      <c r="T192" s="147"/>
      <c r="U192" s="147"/>
      <c r="V192" s="147"/>
      <c r="W192" s="147"/>
    </row>
    <row r="193" spans="1:23" ht="12.75" customHeight="1" x14ac:dyDescent="0.15">
      <c r="A193" s="147"/>
      <c r="B193" s="150"/>
      <c r="C193" s="90"/>
      <c r="D193" s="146"/>
      <c r="E193" s="82"/>
      <c r="F193" s="147"/>
      <c r="G193" s="147"/>
      <c r="H193" s="147"/>
      <c r="I193" s="147"/>
      <c r="J193" s="147"/>
      <c r="K193" s="147"/>
      <c r="L193" s="147"/>
      <c r="M193" s="147"/>
      <c r="N193" s="147"/>
      <c r="O193" s="147"/>
      <c r="P193" s="147"/>
      <c r="Q193" s="147"/>
      <c r="R193" s="147"/>
      <c r="S193" s="147"/>
      <c r="T193" s="147"/>
      <c r="U193" s="147"/>
      <c r="V193" s="147"/>
      <c r="W193" s="147"/>
    </row>
    <row r="194" spans="1:23" ht="12.75" customHeight="1" x14ac:dyDescent="0.15">
      <c r="A194" s="147"/>
      <c r="B194" s="150"/>
      <c r="C194" s="90"/>
      <c r="D194" s="146"/>
      <c r="E194" s="82"/>
      <c r="F194" s="147"/>
      <c r="G194" s="147"/>
      <c r="H194" s="147"/>
      <c r="I194" s="147"/>
      <c r="J194" s="147"/>
      <c r="K194" s="147"/>
      <c r="L194" s="147"/>
      <c r="M194" s="147"/>
      <c r="N194" s="147"/>
      <c r="O194" s="147"/>
      <c r="P194" s="147"/>
      <c r="Q194" s="147"/>
      <c r="R194" s="147"/>
      <c r="S194" s="147"/>
      <c r="T194" s="147"/>
      <c r="U194" s="147"/>
      <c r="V194" s="147"/>
      <c r="W194" s="147"/>
    </row>
    <row r="195" spans="1:23" ht="12.75" customHeight="1" x14ac:dyDescent="0.15">
      <c r="A195" s="147"/>
      <c r="B195" s="150"/>
      <c r="C195" s="90"/>
      <c r="D195" s="146"/>
      <c r="E195" s="82"/>
      <c r="F195" s="147"/>
      <c r="G195" s="147"/>
      <c r="H195" s="147"/>
      <c r="I195" s="147"/>
      <c r="J195" s="147"/>
      <c r="K195" s="147"/>
      <c r="L195" s="147"/>
      <c r="M195" s="147"/>
      <c r="N195" s="147"/>
      <c r="O195" s="147"/>
      <c r="P195" s="147"/>
      <c r="Q195" s="147"/>
      <c r="R195" s="147"/>
      <c r="S195" s="147"/>
      <c r="T195" s="147"/>
      <c r="U195" s="147"/>
      <c r="V195" s="147"/>
      <c r="W195" s="147"/>
    </row>
    <row r="196" spans="1:23" ht="12.75" customHeight="1" x14ac:dyDescent="0.15">
      <c r="A196" s="147"/>
      <c r="B196" s="150"/>
      <c r="C196" s="90"/>
      <c r="D196" s="146"/>
      <c r="E196" s="82"/>
      <c r="F196" s="147"/>
      <c r="G196" s="147"/>
      <c r="H196" s="147"/>
      <c r="I196" s="147"/>
      <c r="J196" s="147"/>
      <c r="K196" s="147"/>
      <c r="L196" s="147"/>
      <c r="M196" s="147"/>
      <c r="N196" s="147"/>
      <c r="O196" s="147"/>
      <c r="P196" s="147"/>
      <c r="Q196" s="147"/>
      <c r="R196" s="147"/>
      <c r="S196" s="147"/>
      <c r="T196" s="147"/>
      <c r="U196" s="147"/>
      <c r="V196" s="147"/>
      <c r="W196" s="147"/>
    </row>
    <row r="197" spans="1:23" ht="12.75" customHeight="1" x14ac:dyDescent="0.15">
      <c r="A197" s="147"/>
      <c r="B197" s="150"/>
      <c r="C197" s="90"/>
      <c r="D197" s="146"/>
      <c r="E197" s="82"/>
      <c r="F197" s="147"/>
      <c r="G197" s="147"/>
      <c r="H197" s="147"/>
      <c r="I197" s="147"/>
      <c r="J197" s="147"/>
      <c r="K197" s="147"/>
      <c r="L197" s="147"/>
      <c r="M197" s="147"/>
      <c r="N197" s="147"/>
      <c r="O197" s="147"/>
      <c r="P197" s="147"/>
      <c r="Q197" s="147"/>
      <c r="R197" s="147"/>
      <c r="S197" s="147"/>
      <c r="T197" s="147"/>
      <c r="U197" s="147"/>
      <c r="V197" s="147"/>
      <c r="W197" s="147"/>
    </row>
    <row r="198" spans="1:23" ht="12.75" customHeight="1" x14ac:dyDescent="0.15">
      <c r="A198" s="147"/>
      <c r="B198" s="150"/>
      <c r="C198" s="90"/>
      <c r="D198" s="146"/>
      <c r="E198" s="82"/>
      <c r="F198" s="147"/>
      <c r="G198" s="147"/>
      <c r="H198" s="147"/>
      <c r="I198" s="147"/>
      <c r="J198" s="147"/>
      <c r="K198" s="147"/>
      <c r="L198" s="147"/>
      <c r="M198" s="147"/>
      <c r="N198" s="147"/>
      <c r="O198" s="147"/>
      <c r="P198" s="147"/>
      <c r="Q198" s="147"/>
      <c r="R198" s="147"/>
      <c r="S198" s="147"/>
      <c r="T198" s="147"/>
      <c r="U198" s="147"/>
      <c r="V198" s="147"/>
      <c r="W198" s="147"/>
    </row>
    <row r="199" spans="1:23" ht="12.75" customHeight="1" x14ac:dyDescent="0.15">
      <c r="A199" s="147"/>
      <c r="B199" s="150"/>
      <c r="C199" s="90"/>
      <c r="D199" s="146"/>
      <c r="E199" s="82"/>
      <c r="F199" s="147"/>
      <c r="G199" s="147"/>
      <c r="H199" s="147"/>
      <c r="I199" s="147"/>
      <c r="J199" s="147"/>
      <c r="K199" s="147"/>
      <c r="L199" s="147"/>
      <c r="M199" s="147"/>
      <c r="N199" s="147"/>
      <c r="O199" s="147"/>
      <c r="P199" s="147"/>
      <c r="Q199" s="147"/>
      <c r="R199" s="147"/>
      <c r="S199" s="147"/>
      <c r="T199" s="147"/>
      <c r="U199" s="147"/>
      <c r="V199" s="147"/>
      <c r="W199" s="147"/>
    </row>
    <row r="200" spans="1:23" ht="12.75" customHeight="1" x14ac:dyDescent="0.15">
      <c r="A200" s="147"/>
      <c r="B200" s="150"/>
      <c r="C200" s="90"/>
      <c r="D200" s="146"/>
      <c r="E200" s="82"/>
      <c r="F200" s="147"/>
      <c r="G200" s="147"/>
      <c r="H200" s="147"/>
      <c r="I200" s="147"/>
      <c r="J200" s="147"/>
      <c r="K200" s="147"/>
      <c r="L200" s="147"/>
      <c r="M200" s="147"/>
      <c r="N200" s="147"/>
      <c r="O200" s="147"/>
      <c r="P200" s="147"/>
      <c r="Q200" s="147"/>
      <c r="R200" s="147"/>
      <c r="S200" s="147"/>
      <c r="T200" s="147"/>
      <c r="U200" s="147"/>
      <c r="V200" s="147"/>
      <c r="W200" s="147"/>
    </row>
    <row r="201" spans="1:23" ht="12.75" customHeight="1" x14ac:dyDescent="0.15">
      <c r="A201" s="147"/>
      <c r="B201" s="150"/>
      <c r="C201" s="90"/>
      <c r="D201" s="146"/>
      <c r="E201" s="82"/>
      <c r="F201" s="147"/>
      <c r="G201" s="147"/>
      <c r="H201" s="147"/>
      <c r="I201" s="147"/>
      <c r="J201" s="147"/>
      <c r="K201" s="147"/>
      <c r="L201" s="147"/>
      <c r="M201" s="147"/>
      <c r="N201" s="147"/>
      <c r="O201" s="147"/>
      <c r="P201" s="147"/>
      <c r="Q201" s="147"/>
      <c r="R201" s="147"/>
      <c r="S201" s="147"/>
      <c r="T201" s="147"/>
      <c r="U201" s="147"/>
      <c r="V201" s="147"/>
      <c r="W201" s="147"/>
    </row>
    <row r="202" spans="1:23" ht="12.75" customHeight="1" x14ac:dyDescent="0.15">
      <c r="A202" s="147"/>
      <c r="B202" s="150"/>
      <c r="C202" s="90"/>
      <c r="D202" s="146"/>
      <c r="E202" s="82"/>
      <c r="F202" s="147"/>
      <c r="G202" s="147"/>
      <c r="H202" s="147"/>
      <c r="I202" s="147"/>
      <c r="J202" s="147"/>
      <c r="K202" s="147"/>
      <c r="L202" s="147"/>
      <c r="M202" s="147"/>
      <c r="N202" s="147"/>
      <c r="O202" s="147"/>
      <c r="P202" s="147"/>
      <c r="Q202" s="147"/>
      <c r="R202" s="147"/>
      <c r="S202" s="147"/>
      <c r="T202" s="147"/>
      <c r="U202" s="147"/>
      <c r="V202" s="147"/>
      <c r="W202" s="147"/>
    </row>
    <row r="203" spans="1:23" ht="12.75" customHeight="1" x14ac:dyDescent="0.15">
      <c r="A203" s="147"/>
      <c r="B203" s="150"/>
      <c r="C203" s="90"/>
      <c r="D203" s="146"/>
      <c r="E203" s="82"/>
      <c r="F203" s="147"/>
      <c r="G203" s="147"/>
      <c r="H203" s="147"/>
      <c r="I203" s="147"/>
      <c r="J203" s="147"/>
      <c r="K203" s="147"/>
      <c r="L203" s="147"/>
      <c r="M203" s="147"/>
      <c r="N203" s="147"/>
      <c r="O203" s="147"/>
      <c r="P203" s="147"/>
      <c r="Q203" s="147"/>
      <c r="R203" s="147"/>
      <c r="S203" s="147"/>
      <c r="T203" s="147"/>
      <c r="U203" s="147"/>
      <c r="V203" s="147"/>
      <c r="W203" s="147"/>
    </row>
    <row r="204" spans="1:23" ht="12.75" customHeight="1" x14ac:dyDescent="0.15">
      <c r="A204" s="147"/>
      <c r="B204" s="150"/>
      <c r="C204" s="90"/>
      <c r="D204" s="146"/>
      <c r="E204" s="82"/>
      <c r="F204" s="147"/>
      <c r="G204" s="147"/>
      <c r="H204" s="147"/>
      <c r="I204" s="147"/>
      <c r="J204" s="147"/>
      <c r="K204" s="147"/>
      <c r="L204" s="147"/>
      <c r="M204" s="147"/>
      <c r="N204" s="147"/>
      <c r="O204" s="147"/>
      <c r="P204" s="147"/>
      <c r="Q204" s="147"/>
      <c r="R204" s="147"/>
      <c r="S204" s="147"/>
      <c r="T204" s="147"/>
      <c r="U204" s="147"/>
      <c r="V204" s="147"/>
      <c r="W204" s="147"/>
    </row>
    <row r="205" spans="1:23" ht="12.75" customHeight="1" x14ac:dyDescent="0.15">
      <c r="A205" s="147"/>
      <c r="B205" s="150"/>
      <c r="C205" s="90"/>
      <c r="D205" s="146"/>
      <c r="E205" s="82"/>
      <c r="F205" s="147"/>
      <c r="G205" s="147"/>
      <c r="H205" s="147"/>
      <c r="I205" s="147"/>
      <c r="J205" s="147"/>
      <c r="K205" s="147"/>
      <c r="L205" s="147"/>
      <c r="M205" s="147"/>
      <c r="N205" s="147"/>
      <c r="O205" s="147"/>
      <c r="P205" s="147"/>
      <c r="Q205" s="147"/>
      <c r="R205" s="147"/>
      <c r="S205" s="147"/>
      <c r="T205" s="147"/>
      <c r="U205" s="147"/>
      <c r="V205" s="147"/>
      <c r="W205" s="147"/>
    </row>
    <row r="206" spans="1:23" ht="12.75" customHeight="1" x14ac:dyDescent="0.15">
      <c r="A206" s="147"/>
      <c r="B206" s="150"/>
      <c r="C206" s="90"/>
      <c r="D206" s="146"/>
      <c r="E206" s="82"/>
      <c r="F206" s="147"/>
      <c r="G206" s="147"/>
      <c r="H206" s="147"/>
      <c r="I206" s="147"/>
      <c r="J206" s="147"/>
      <c r="K206" s="147"/>
      <c r="L206" s="147"/>
      <c r="M206" s="147"/>
      <c r="N206" s="147"/>
      <c r="O206" s="147"/>
      <c r="P206" s="147"/>
      <c r="Q206" s="147"/>
      <c r="R206" s="147"/>
      <c r="S206" s="147"/>
      <c r="T206" s="147"/>
      <c r="U206" s="147"/>
      <c r="V206" s="147"/>
      <c r="W206" s="147"/>
    </row>
    <row r="207" spans="1:23" ht="12.75" customHeight="1" x14ac:dyDescent="0.15">
      <c r="A207" s="147"/>
      <c r="B207" s="150"/>
      <c r="C207" s="90"/>
      <c r="D207" s="146"/>
      <c r="E207" s="82"/>
      <c r="F207" s="147"/>
      <c r="G207" s="147"/>
      <c r="H207" s="147"/>
      <c r="I207" s="147"/>
      <c r="J207" s="147"/>
      <c r="K207" s="147"/>
      <c r="L207" s="147"/>
      <c r="M207" s="147"/>
      <c r="N207" s="147"/>
      <c r="O207" s="147"/>
      <c r="P207" s="147"/>
      <c r="Q207" s="147"/>
      <c r="R207" s="147"/>
      <c r="S207" s="147"/>
      <c r="T207" s="147"/>
      <c r="U207" s="147"/>
      <c r="V207" s="147"/>
      <c r="W207" s="147"/>
    </row>
    <row r="208" spans="1:23" ht="12.75" customHeight="1" x14ac:dyDescent="0.15">
      <c r="A208" s="147"/>
      <c r="B208" s="150"/>
      <c r="C208" s="90"/>
      <c r="D208" s="146"/>
      <c r="E208" s="82"/>
      <c r="F208" s="147"/>
      <c r="G208" s="147"/>
      <c r="H208" s="147"/>
      <c r="I208" s="147"/>
      <c r="J208" s="147"/>
      <c r="K208" s="147"/>
      <c r="L208" s="147"/>
      <c r="M208" s="147"/>
      <c r="N208" s="147"/>
      <c r="O208" s="147"/>
      <c r="P208" s="147"/>
      <c r="Q208" s="147"/>
      <c r="R208" s="147"/>
      <c r="S208" s="147"/>
      <c r="T208" s="147"/>
      <c r="U208" s="147"/>
      <c r="V208" s="147"/>
      <c r="W208" s="147"/>
    </row>
    <row r="209" spans="1:23" ht="12.75" customHeight="1" x14ac:dyDescent="0.15">
      <c r="A209" s="147"/>
      <c r="B209" s="150"/>
      <c r="C209" s="90"/>
      <c r="D209" s="146"/>
      <c r="E209" s="82"/>
      <c r="F209" s="147"/>
      <c r="G209" s="147"/>
      <c r="H209" s="147"/>
      <c r="I209" s="147"/>
      <c r="J209" s="147"/>
      <c r="K209" s="147"/>
      <c r="L209" s="147"/>
      <c r="M209" s="147"/>
      <c r="N209" s="147"/>
      <c r="O209" s="147"/>
      <c r="P209" s="147"/>
      <c r="Q209" s="147"/>
      <c r="R209" s="147"/>
      <c r="S209" s="147"/>
      <c r="T209" s="147"/>
      <c r="U209" s="147"/>
      <c r="V209" s="147"/>
      <c r="W209" s="147"/>
    </row>
    <row r="210" spans="1:23" ht="12.75" customHeight="1" x14ac:dyDescent="0.15">
      <c r="A210" s="147"/>
      <c r="B210" s="150"/>
      <c r="C210" s="90"/>
      <c r="D210" s="146"/>
      <c r="E210" s="82"/>
      <c r="F210" s="147"/>
      <c r="G210" s="147"/>
      <c r="H210" s="147"/>
      <c r="I210" s="147"/>
      <c r="J210" s="147"/>
      <c r="K210" s="147"/>
      <c r="L210" s="147"/>
      <c r="M210" s="147"/>
      <c r="N210" s="147"/>
      <c r="O210" s="147"/>
      <c r="P210" s="147"/>
      <c r="Q210" s="147"/>
      <c r="R210" s="147"/>
      <c r="S210" s="147"/>
      <c r="T210" s="147"/>
      <c r="U210" s="147"/>
      <c r="V210" s="147"/>
      <c r="W210" s="147"/>
    </row>
    <row r="211" spans="1:23" ht="12.75" customHeight="1" x14ac:dyDescent="0.15">
      <c r="A211" s="147"/>
      <c r="B211" s="150"/>
      <c r="C211" s="90"/>
      <c r="D211" s="146"/>
      <c r="E211" s="82"/>
      <c r="F211" s="147"/>
      <c r="G211" s="147"/>
      <c r="H211" s="147"/>
      <c r="I211" s="147"/>
      <c r="J211" s="147"/>
      <c r="K211" s="147"/>
      <c r="L211" s="147"/>
      <c r="M211" s="147"/>
      <c r="N211" s="147"/>
      <c r="O211" s="147"/>
      <c r="P211" s="147"/>
      <c r="Q211" s="147"/>
      <c r="R211" s="147"/>
      <c r="S211" s="147"/>
      <c r="T211" s="147"/>
      <c r="U211" s="147"/>
      <c r="V211" s="147"/>
      <c r="W211" s="147"/>
    </row>
    <row r="212" spans="1:23" ht="12.75" customHeight="1" x14ac:dyDescent="0.15">
      <c r="A212" s="147"/>
      <c r="B212" s="150"/>
      <c r="C212" s="90"/>
      <c r="D212" s="146"/>
      <c r="E212" s="82"/>
      <c r="F212" s="147"/>
      <c r="G212" s="147"/>
      <c r="H212" s="147"/>
      <c r="I212" s="147"/>
      <c r="J212" s="147"/>
      <c r="K212" s="147"/>
      <c r="L212" s="147"/>
      <c r="M212" s="147"/>
      <c r="N212" s="147"/>
      <c r="O212" s="147"/>
      <c r="P212" s="147"/>
      <c r="Q212" s="147"/>
      <c r="R212" s="147"/>
      <c r="S212" s="147"/>
      <c r="T212" s="147"/>
      <c r="U212" s="147"/>
      <c r="V212" s="147"/>
      <c r="W212" s="147"/>
    </row>
    <row r="213" spans="1:23" ht="12.75" customHeight="1" x14ac:dyDescent="0.15">
      <c r="A213" s="147"/>
      <c r="B213" s="150"/>
      <c r="C213" s="90"/>
      <c r="D213" s="146"/>
      <c r="E213" s="82"/>
      <c r="F213" s="147"/>
      <c r="G213" s="147"/>
      <c r="H213" s="147"/>
      <c r="I213" s="147"/>
      <c r="J213" s="147"/>
      <c r="K213" s="147"/>
      <c r="L213" s="147"/>
      <c r="M213" s="147"/>
      <c r="N213" s="147"/>
      <c r="O213" s="147"/>
      <c r="P213" s="147"/>
      <c r="Q213" s="147"/>
      <c r="R213" s="147"/>
      <c r="S213" s="147"/>
      <c r="T213" s="147"/>
      <c r="U213" s="147"/>
      <c r="V213" s="147"/>
      <c r="W213" s="147"/>
    </row>
    <row r="214" spans="1:23" ht="12.75" customHeight="1" x14ac:dyDescent="0.15">
      <c r="A214" s="147"/>
      <c r="B214" s="150"/>
      <c r="C214" s="90"/>
      <c r="D214" s="146"/>
      <c r="E214" s="82"/>
      <c r="F214" s="147"/>
      <c r="G214" s="147"/>
      <c r="H214" s="147"/>
      <c r="I214" s="147"/>
      <c r="J214" s="147"/>
      <c r="K214" s="147"/>
      <c r="L214" s="147"/>
      <c r="M214" s="147"/>
      <c r="N214" s="147"/>
      <c r="O214" s="147"/>
      <c r="P214" s="147"/>
      <c r="Q214" s="147"/>
      <c r="R214" s="147"/>
      <c r="S214" s="147"/>
      <c r="T214" s="147"/>
      <c r="U214" s="147"/>
      <c r="V214" s="147"/>
      <c r="W214" s="147"/>
    </row>
    <row r="215" spans="1:23" ht="12.75" customHeight="1" x14ac:dyDescent="0.15">
      <c r="A215" s="147"/>
      <c r="B215" s="150"/>
      <c r="C215" s="90"/>
      <c r="D215" s="146"/>
      <c r="E215" s="82"/>
      <c r="F215" s="147"/>
      <c r="G215" s="147"/>
      <c r="H215" s="147"/>
      <c r="I215" s="147"/>
      <c r="J215" s="147"/>
      <c r="K215" s="147"/>
      <c r="L215" s="147"/>
      <c r="M215" s="147"/>
      <c r="N215" s="147"/>
      <c r="O215" s="147"/>
      <c r="P215" s="147"/>
      <c r="Q215" s="147"/>
      <c r="R215" s="147"/>
      <c r="S215" s="147"/>
      <c r="T215" s="147"/>
      <c r="U215" s="147"/>
      <c r="V215" s="147"/>
      <c r="W215" s="147"/>
    </row>
    <row r="216" spans="1:23" ht="12.75" customHeight="1" x14ac:dyDescent="0.15">
      <c r="A216" s="147"/>
      <c r="B216" s="150"/>
      <c r="C216" s="90"/>
      <c r="D216" s="146"/>
      <c r="E216" s="82"/>
      <c r="F216" s="147"/>
      <c r="G216" s="147"/>
      <c r="H216" s="147"/>
      <c r="I216" s="147"/>
      <c r="J216" s="147"/>
      <c r="K216" s="147"/>
      <c r="L216" s="147"/>
      <c r="M216" s="147"/>
      <c r="N216" s="147"/>
      <c r="O216" s="147"/>
      <c r="P216" s="147"/>
      <c r="Q216" s="147"/>
      <c r="R216" s="147"/>
      <c r="S216" s="147"/>
      <c r="T216" s="147"/>
      <c r="U216" s="147"/>
      <c r="V216" s="147"/>
      <c r="W216" s="147"/>
    </row>
    <row r="217" spans="1:23" ht="12.75" customHeight="1" x14ac:dyDescent="0.15">
      <c r="A217" s="147"/>
      <c r="B217" s="150"/>
      <c r="C217" s="90"/>
      <c r="D217" s="146"/>
      <c r="E217" s="82"/>
      <c r="F217" s="147"/>
      <c r="G217" s="147"/>
      <c r="H217" s="147"/>
      <c r="I217" s="147"/>
      <c r="J217" s="147"/>
      <c r="K217" s="147"/>
      <c r="L217" s="147"/>
      <c r="M217" s="147"/>
      <c r="N217" s="147"/>
      <c r="O217" s="147"/>
      <c r="P217" s="147"/>
      <c r="Q217" s="147"/>
      <c r="R217" s="147"/>
      <c r="S217" s="147"/>
      <c r="T217" s="147"/>
      <c r="U217" s="147"/>
      <c r="V217" s="147"/>
      <c r="W217" s="147"/>
    </row>
    <row r="218" spans="1:23" ht="12.75" customHeight="1" x14ac:dyDescent="0.15">
      <c r="A218" s="147"/>
      <c r="B218" s="150"/>
      <c r="C218" s="90"/>
      <c r="D218" s="146"/>
      <c r="E218" s="82"/>
      <c r="F218" s="147"/>
      <c r="G218" s="147"/>
      <c r="H218" s="147"/>
      <c r="I218" s="147"/>
      <c r="J218" s="147"/>
      <c r="K218" s="147"/>
      <c r="L218" s="147"/>
      <c r="M218" s="147"/>
      <c r="N218" s="147"/>
      <c r="O218" s="147"/>
      <c r="P218" s="147"/>
      <c r="Q218" s="147"/>
      <c r="R218" s="147"/>
      <c r="S218" s="147"/>
      <c r="T218" s="147"/>
      <c r="U218" s="147"/>
      <c r="V218" s="147"/>
      <c r="W218" s="147"/>
    </row>
    <row r="219" spans="1:23" ht="12.75" customHeight="1" x14ac:dyDescent="0.15">
      <c r="A219" s="147"/>
      <c r="B219" s="150"/>
      <c r="C219" s="90"/>
      <c r="D219" s="146"/>
      <c r="E219" s="82"/>
      <c r="F219" s="147"/>
      <c r="G219" s="147"/>
      <c r="H219" s="147"/>
      <c r="I219" s="147"/>
      <c r="J219" s="147"/>
      <c r="K219" s="147"/>
      <c r="L219" s="147"/>
      <c r="M219" s="147"/>
      <c r="N219" s="147"/>
      <c r="O219" s="147"/>
      <c r="P219" s="147"/>
      <c r="Q219" s="147"/>
      <c r="R219" s="147"/>
      <c r="S219" s="147"/>
      <c r="T219" s="147"/>
      <c r="U219" s="147"/>
      <c r="V219" s="147"/>
      <c r="W219" s="147"/>
    </row>
    <row r="220" spans="1:23" ht="12.75" customHeight="1" x14ac:dyDescent="0.15">
      <c r="A220" s="147"/>
      <c r="B220" s="150"/>
      <c r="C220" s="90"/>
      <c r="D220" s="146"/>
      <c r="E220" s="82"/>
      <c r="F220" s="147"/>
      <c r="G220" s="147"/>
      <c r="H220" s="147"/>
      <c r="I220" s="147"/>
      <c r="J220" s="147"/>
      <c r="K220" s="147"/>
      <c r="L220" s="147"/>
      <c r="M220" s="147"/>
      <c r="N220" s="147"/>
      <c r="O220" s="147"/>
      <c r="P220" s="147"/>
      <c r="Q220" s="147"/>
      <c r="R220" s="147"/>
      <c r="S220" s="147"/>
      <c r="T220" s="147"/>
      <c r="U220" s="147"/>
      <c r="V220" s="147"/>
      <c r="W220" s="147"/>
    </row>
    <row r="221" spans="1:23" ht="12.75" customHeight="1" x14ac:dyDescent="0.15">
      <c r="A221" s="147"/>
      <c r="B221" s="150"/>
      <c r="C221" s="90"/>
      <c r="D221" s="146"/>
      <c r="E221" s="82"/>
      <c r="F221" s="147"/>
      <c r="G221" s="147"/>
      <c r="H221" s="147"/>
      <c r="I221" s="147"/>
      <c r="J221" s="147"/>
      <c r="K221" s="147"/>
      <c r="L221" s="147"/>
      <c r="M221" s="147"/>
      <c r="N221" s="147"/>
      <c r="O221" s="147"/>
      <c r="P221" s="147"/>
      <c r="Q221" s="147"/>
      <c r="R221" s="147"/>
      <c r="S221" s="147"/>
      <c r="T221" s="147"/>
      <c r="U221" s="147"/>
      <c r="V221" s="147"/>
      <c r="W221" s="147"/>
    </row>
    <row r="222" spans="1:23" ht="12.75" customHeight="1" x14ac:dyDescent="0.15">
      <c r="A222" s="147"/>
      <c r="B222" s="150"/>
      <c r="C222" s="90"/>
      <c r="D222" s="146"/>
      <c r="E222" s="82"/>
      <c r="F222" s="147"/>
      <c r="G222" s="147"/>
      <c r="H222" s="147"/>
      <c r="I222" s="147"/>
      <c r="J222" s="147"/>
      <c r="K222" s="147"/>
      <c r="L222" s="147"/>
      <c r="M222" s="147"/>
      <c r="N222" s="147"/>
      <c r="O222" s="147"/>
      <c r="P222" s="147"/>
      <c r="Q222" s="147"/>
      <c r="R222" s="147"/>
      <c r="S222" s="147"/>
      <c r="T222" s="147"/>
      <c r="U222" s="147"/>
      <c r="V222" s="147"/>
      <c r="W222" s="147"/>
    </row>
    <row r="223" spans="1:23" ht="12.75" customHeight="1" x14ac:dyDescent="0.15">
      <c r="A223" s="147"/>
      <c r="B223" s="150"/>
      <c r="C223" s="90"/>
      <c r="D223" s="146"/>
      <c r="E223" s="82"/>
      <c r="F223" s="147"/>
      <c r="G223" s="147"/>
      <c r="H223" s="147"/>
      <c r="I223" s="147"/>
      <c r="J223" s="147"/>
      <c r="K223" s="147"/>
      <c r="L223" s="147"/>
      <c r="M223" s="147"/>
      <c r="N223" s="147"/>
      <c r="O223" s="147"/>
      <c r="P223" s="147"/>
      <c r="Q223" s="147"/>
      <c r="R223" s="147"/>
      <c r="S223" s="147"/>
      <c r="T223" s="147"/>
      <c r="U223" s="147"/>
      <c r="V223" s="147"/>
      <c r="W223" s="147"/>
    </row>
    <row r="224" spans="1:23" ht="12.75" customHeight="1" x14ac:dyDescent="0.15">
      <c r="A224" s="147"/>
      <c r="B224" s="150"/>
      <c r="C224" s="90"/>
      <c r="D224" s="146"/>
      <c r="E224" s="82"/>
      <c r="F224" s="147"/>
      <c r="G224" s="147"/>
      <c r="H224" s="147"/>
      <c r="I224" s="147"/>
      <c r="J224" s="147"/>
      <c r="K224" s="147"/>
      <c r="L224" s="147"/>
      <c r="M224" s="147"/>
      <c r="N224" s="147"/>
      <c r="O224" s="147"/>
      <c r="P224" s="147"/>
      <c r="Q224" s="147"/>
      <c r="R224" s="147"/>
      <c r="S224" s="147"/>
      <c r="T224" s="147"/>
      <c r="U224" s="147"/>
      <c r="V224" s="147"/>
      <c r="W224" s="147"/>
    </row>
    <row r="225" spans="1:23" ht="12.75" customHeight="1" x14ac:dyDescent="0.15">
      <c r="A225" s="147"/>
      <c r="B225" s="150"/>
      <c r="C225" s="90"/>
      <c r="D225" s="146"/>
      <c r="E225" s="82"/>
      <c r="F225" s="147"/>
      <c r="G225" s="147"/>
      <c r="H225" s="147"/>
      <c r="I225" s="147"/>
      <c r="J225" s="147"/>
      <c r="K225" s="147"/>
      <c r="L225" s="147"/>
      <c r="M225" s="147"/>
      <c r="N225" s="147"/>
      <c r="O225" s="147"/>
      <c r="P225" s="147"/>
      <c r="Q225" s="147"/>
      <c r="R225" s="147"/>
      <c r="S225" s="147"/>
      <c r="T225" s="147"/>
      <c r="U225" s="147"/>
      <c r="V225" s="147"/>
      <c r="W225" s="147"/>
    </row>
    <row r="226" spans="1:23" ht="12.75" customHeight="1" x14ac:dyDescent="0.15">
      <c r="A226" s="147"/>
      <c r="B226" s="150"/>
      <c r="C226" s="90"/>
      <c r="D226" s="146"/>
      <c r="E226" s="82"/>
      <c r="F226" s="147"/>
      <c r="G226" s="147"/>
      <c r="H226" s="147"/>
      <c r="I226" s="147"/>
      <c r="J226" s="147"/>
      <c r="K226" s="147"/>
      <c r="L226" s="147"/>
      <c r="M226" s="147"/>
      <c r="N226" s="147"/>
      <c r="O226" s="147"/>
      <c r="P226" s="147"/>
      <c r="Q226" s="147"/>
      <c r="R226" s="147"/>
      <c r="S226" s="147"/>
      <c r="T226" s="147"/>
      <c r="U226" s="147"/>
      <c r="V226" s="147"/>
      <c r="W226" s="147"/>
    </row>
    <row r="227" spans="1:23" ht="12.75" customHeight="1" x14ac:dyDescent="0.15">
      <c r="A227" s="147"/>
      <c r="B227" s="150"/>
      <c r="C227" s="90"/>
      <c r="D227" s="146"/>
      <c r="E227" s="82"/>
      <c r="F227" s="147"/>
      <c r="G227" s="147"/>
      <c r="H227" s="147"/>
      <c r="I227" s="147"/>
      <c r="J227" s="147"/>
      <c r="K227" s="147"/>
      <c r="L227" s="147"/>
      <c r="M227" s="147"/>
      <c r="N227" s="147"/>
      <c r="O227" s="147"/>
      <c r="P227" s="147"/>
      <c r="Q227" s="147"/>
      <c r="R227" s="147"/>
      <c r="S227" s="147"/>
      <c r="T227" s="147"/>
      <c r="U227" s="147"/>
      <c r="V227" s="147"/>
      <c r="W227" s="147"/>
    </row>
    <row r="228" spans="1:23" ht="12.75" customHeight="1" x14ac:dyDescent="0.15">
      <c r="A228" s="147"/>
      <c r="B228" s="150"/>
      <c r="C228" s="90"/>
      <c r="D228" s="146"/>
      <c r="E228" s="82"/>
      <c r="F228" s="147"/>
      <c r="G228" s="147"/>
      <c r="H228" s="147"/>
      <c r="I228" s="147"/>
      <c r="J228" s="147"/>
      <c r="K228" s="147"/>
      <c r="L228" s="147"/>
      <c r="M228" s="147"/>
      <c r="N228" s="147"/>
      <c r="O228" s="147"/>
      <c r="P228" s="147"/>
      <c r="Q228" s="147"/>
      <c r="R228" s="147"/>
      <c r="S228" s="147"/>
      <c r="T228" s="147"/>
      <c r="U228" s="147"/>
      <c r="V228" s="147"/>
      <c r="W228" s="147"/>
    </row>
    <row r="229" spans="1:23" ht="12.75" customHeight="1" x14ac:dyDescent="0.15">
      <c r="A229" s="147"/>
      <c r="B229" s="150"/>
      <c r="C229" s="90"/>
      <c r="D229" s="146"/>
      <c r="E229" s="82"/>
      <c r="F229" s="147"/>
      <c r="G229" s="147"/>
      <c r="H229" s="147"/>
      <c r="I229" s="147"/>
      <c r="J229" s="147"/>
      <c r="K229" s="147"/>
      <c r="L229" s="147"/>
      <c r="M229" s="147"/>
      <c r="N229" s="147"/>
      <c r="O229" s="147"/>
      <c r="P229" s="147"/>
      <c r="Q229" s="147"/>
      <c r="R229" s="147"/>
      <c r="S229" s="147"/>
      <c r="T229" s="147"/>
      <c r="U229" s="147"/>
      <c r="V229" s="147"/>
      <c r="W229" s="147"/>
    </row>
    <row r="230" spans="1:23" ht="12.75" customHeight="1" x14ac:dyDescent="0.15">
      <c r="A230" s="147"/>
      <c r="B230" s="150"/>
      <c r="C230" s="90"/>
      <c r="D230" s="146"/>
      <c r="E230" s="82"/>
      <c r="F230" s="147"/>
      <c r="G230" s="147"/>
      <c r="H230" s="147"/>
      <c r="I230" s="147"/>
      <c r="J230" s="147"/>
      <c r="K230" s="147"/>
      <c r="L230" s="147"/>
      <c r="M230" s="147"/>
      <c r="N230" s="147"/>
      <c r="O230" s="147"/>
      <c r="P230" s="147"/>
      <c r="Q230" s="147"/>
      <c r="R230" s="147"/>
      <c r="S230" s="147"/>
      <c r="T230" s="147"/>
      <c r="U230" s="147"/>
      <c r="V230" s="147"/>
      <c r="W230" s="147"/>
    </row>
    <row r="231" spans="1:23" ht="12.75" customHeight="1" x14ac:dyDescent="0.15">
      <c r="A231" s="147"/>
      <c r="B231" s="150"/>
      <c r="C231" s="90"/>
      <c r="D231" s="146"/>
      <c r="E231" s="82"/>
      <c r="F231" s="147"/>
      <c r="G231" s="147"/>
      <c r="H231" s="147"/>
      <c r="I231" s="147"/>
      <c r="J231" s="147"/>
      <c r="K231" s="147"/>
      <c r="L231" s="147"/>
      <c r="M231" s="147"/>
      <c r="N231" s="147"/>
      <c r="O231" s="147"/>
      <c r="P231" s="147"/>
      <c r="Q231" s="147"/>
      <c r="R231" s="147"/>
      <c r="S231" s="147"/>
      <c r="T231" s="147"/>
      <c r="U231" s="147"/>
      <c r="V231" s="147"/>
      <c r="W231" s="147"/>
    </row>
    <row r="232" spans="1:23" ht="12.75" customHeight="1" x14ac:dyDescent="0.15">
      <c r="A232" s="147"/>
      <c r="B232" s="150"/>
      <c r="C232" s="90"/>
      <c r="D232" s="146"/>
      <c r="E232" s="82"/>
      <c r="F232" s="147"/>
      <c r="G232" s="147"/>
      <c r="H232" s="147"/>
      <c r="I232" s="147"/>
      <c r="J232" s="147"/>
      <c r="K232" s="147"/>
      <c r="L232" s="147"/>
      <c r="M232" s="147"/>
      <c r="N232" s="147"/>
      <c r="O232" s="147"/>
      <c r="P232" s="147"/>
      <c r="Q232" s="147"/>
      <c r="R232" s="147"/>
      <c r="S232" s="147"/>
      <c r="T232" s="147"/>
      <c r="U232" s="147"/>
      <c r="V232" s="147"/>
      <c r="W232" s="147"/>
    </row>
    <row r="233" spans="1:23" ht="12.75" customHeight="1" x14ac:dyDescent="0.15">
      <c r="A233" s="147"/>
      <c r="B233" s="150"/>
      <c r="C233" s="90"/>
      <c r="D233" s="146"/>
      <c r="E233" s="82"/>
      <c r="F233" s="147"/>
      <c r="G233" s="147"/>
      <c r="H233" s="147"/>
      <c r="I233" s="147"/>
      <c r="J233" s="147"/>
      <c r="K233" s="147"/>
      <c r="L233" s="147"/>
      <c r="M233" s="147"/>
      <c r="N233" s="147"/>
      <c r="O233" s="147"/>
      <c r="P233" s="147"/>
      <c r="Q233" s="147"/>
      <c r="R233" s="147"/>
      <c r="S233" s="147"/>
      <c r="T233" s="147"/>
      <c r="U233" s="147"/>
      <c r="V233" s="147"/>
      <c r="W233" s="147"/>
    </row>
    <row r="234" spans="1:23" ht="12.75" customHeight="1" x14ac:dyDescent="0.15">
      <c r="A234" s="147"/>
      <c r="B234" s="150"/>
      <c r="C234" s="90"/>
      <c r="D234" s="146"/>
      <c r="E234" s="82"/>
      <c r="F234" s="147"/>
      <c r="G234" s="147"/>
      <c r="H234" s="147"/>
      <c r="I234" s="147"/>
      <c r="J234" s="147"/>
      <c r="K234" s="147"/>
      <c r="L234" s="147"/>
      <c r="M234" s="147"/>
      <c r="N234" s="147"/>
      <c r="O234" s="147"/>
      <c r="P234" s="147"/>
      <c r="Q234" s="147"/>
      <c r="R234" s="147"/>
      <c r="S234" s="147"/>
      <c r="T234" s="147"/>
      <c r="U234" s="147"/>
      <c r="V234" s="147"/>
      <c r="W234" s="147"/>
    </row>
    <row r="235" spans="1:23" ht="12.75" customHeight="1" x14ac:dyDescent="0.15">
      <c r="A235" s="147"/>
      <c r="B235" s="150"/>
      <c r="C235" s="90"/>
      <c r="D235" s="146"/>
      <c r="E235" s="82"/>
      <c r="F235" s="147"/>
      <c r="G235" s="147"/>
      <c r="H235" s="147"/>
      <c r="I235" s="147"/>
      <c r="J235" s="147"/>
      <c r="K235" s="147"/>
      <c r="L235" s="147"/>
      <c r="M235" s="147"/>
      <c r="N235" s="147"/>
      <c r="O235" s="147"/>
      <c r="P235" s="147"/>
      <c r="Q235" s="147"/>
      <c r="R235" s="147"/>
      <c r="S235" s="147"/>
      <c r="T235" s="147"/>
      <c r="U235" s="147"/>
      <c r="V235" s="147"/>
      <c r="W235" s="147"/>
    </row>
    <row r="236" spans="1:23" ht="12.75" customHeight="1" x14ac:dyDescent="0.15">
      <c r="A236" s="147"/>
      <c r="B236" s="150"/>
      <c r="C236" s="90"/>
      <c r="D236" s="146"/>
      <c r="E236" s="82"/>
      <c r="F236" s="147"/>
      <c r="G236" s="147"/>
      <c r="H236" s="147"/>
      <c r="I236" s="147"/>
      <c r="J236" s="147"/>
      <c r="K236" s="147"/>
      <c r="L236" s="147"/>
      <c r="M236" s="147"/>
      <c r="N236" s="147"/>
      <c r="O236" s="147"/>
      <c r="P236" s="147"/>
      <c r="Q236" s="147"/>
      <c r="R236" s="147"/>
      <c r="S236" s="147"/>
      <c r="T236" s="147"/>
      <c r="U236" s="147"/>
      <c r="V236" s="147"/>
      <c r="W236" s="147"/>
    </row>
    <row r="237" spans="1:23" ht="12.75" customHeight="1" x14ac:dyDescent="0.15">
      <c r="A237" s="147"/>
      <c r="B237" s="150"/>
      <c r="C237" s="90"/>
      <c r="D237" s="146"/>
      <c r="E237" s="82"/>
      <c r="F237" s="147"/>
      <c r="G237" s="147"/>
      <c r="H237" s="147"/>
      <c r="I237" s="147"/>
      <c r="J237" s="147"/>
      <c r="K237" s="147"/>
      <c r="L237" s="147"/>
      <c r="M237" s="147"/>
      <c r="N237" s="147"/>
      <c r="O237" s="147"/>
      <c r="P237" s="147"/>
      <c r="Q237" s="147"/>
      <c r="R237" s="147"/>
      <c r="S237" s="147"/>
      <c r="T237" s="147"/>
      <c r="U237" s="147"/>
      <c r="V237" s="147"/>
      <c r="W237" s="147"/>
    </row>
    <row r="238" spans="1:23" ht="12.75" customHeight="1" x14ac:dyDescent="0.15">
      <c r="A238" s="147"/>
      <c r="B238" s="150"/>
      <c r="C238" s="90"/>
      <c r="D238" s="146"/>
      <c r="E238" s="82"/>
      <c r="F238" s="147"/>
      <c r="G238" s="147"/>
      <c r="H238" s="147"/>
      <c r="I238" s="147"/>
      <c r="J238" s="147"/>
      <c r="K238" s="147"/>
      <c r="L238" s="147"/>
      <c r="M238" s="147"/>
      <c r="N238" s="147"/>
      <c r="O238" s="147"/>
      <c r="P238" s="147"/>
      <c r="Q238" s="147"/>
      <c r="R238" s="147"/>
      <c r="S238" s="147"/>
      <c r="T238" s="147"/>
      <c r="U238" s="147"/>
      <c r="V238" s="147"/>
      <c r="W238" s="147"/>
    </row>
    <row r="239" spans="1:23" ht="12.75" customHeight="1" x14ac:dyDescent="0.15">
      <c r="A239" s="147"/>
      <c r="B239" s="150"/>
      <c r="C239" s="90"/>
      <c r="D239" s="146"/>
      <c r="E239" s="82"/>
      <c r="F239" s="147"/>
      <c r="G239" s="147"/>
      <c r="H239" s="147"/>
      <c r="I239" s="147"/>
      <c r="J239" s="147"/>
      <c r="K239" s="147"/>
      <c r="L239" s="147"/>
      <c r="M239" s="147"/>
      <c r="N239" s="147"/>
      <c r="O239" s="147"/>
      <c r="P239" s="147"/>
      <c r="Q239" s="147"/>
      <c r="R239" s="147"/>
      <c r="S239" s="147"/>
      <c r="T239" s="147"/>
      <c r="U239" s="147"/>
      <c r="V239" s="147"/>
      <c r="W239" s="147"/>
    </row>
    <row r="240" spans="1:23" ht="12.75" customHeight="1" x14ac:dyDescent="0.15">
      <c r="A240" s="147"/>
      <c r="B240" s="150"/>
      <c r="C240" s="90"/>
      <c r="D240" s="146"/>
      <c r="E240" s="82"/>
      <c r="F240" s="147"/>
      <c r="G240" s="147"/>
      <c r="H240" s="147"/>
      <c r="I240" s="147"/>
      <c r="J240" s="147"/>
      <c r="K240" s="147"/>
      <c r="L240" s="147"/>
      <c r="M240" s="147"/>
      <c r="N240" s="147"/>
      <c r="O240" s="147"/>
      <c r="P240" s="147"/>
      <c r="Q240" s="147"/>
      <c r="R240" s="147"/>
      <c r="S240" s="147"/>
      <c r="T240" s="147"/>
      <c r="U240" s="147"/>
      <c r="V240" s="147"/>
      <c r="W240" s="147"/>
    </row>
    <row r="241" spans="1:23" ht="12.75" customHeight="1" x14ac:dyDescent="0.15">
      <c r="A241" s="147"/>
      <c r="B241" s="150"/>
      <c r="C241" s="90"/>
      <c r="D241" s="146"/>
      <c r="E241" s="82"/>
      <c r="F241" s="147"/>
      <c r="G241" s="147"/>
      <c r="H241" s="147"/>
      <c r="I241" s="147"/>
      <c r="J241" s="147"/>
      <c r="K241" s="147"/>
      <c r="L241" s="147"/>
      <c r="M241" s="147"/>
      <c r="N241" s="147"/>
      <c r="O241" s="147"/>
      <c r="P241" s="147"/>
      <c r="Q241" s="147"/>
      <c r="R241" s="147"/>
      <c r="S241" s="147"/>
      <c r="T241" s="147"/>
      <c r="U241" s="147"/>
      <c r="V241" s="147"/>
      <c r="W241" s="147"/>
    </row>
    <row r="242" spans="1:23" ht="12.75" customHeight="1" x14ac:dyDescent="0.15">
      <c r="A242" s="147"/>
      <c r="B242" s="150"/>
      <c r="C242" s="90"/>
      <c r="D242" s="146"/>
      <c r="E242" s="82"/>
      <c r="F242" s="147"/>
      <c r="G242" s="147"/>
      <c r="H242" s="147"/>
      <c r="I242" s="147"/>
      <c r="J242" s="147"/>
      <c r="K242" s="147"/>
      <c r="L242" s="147"/>
      <c r="M242" s="147"/>
      <c r="N242" s="147"/>
      <c r="O242" s="147"/>
      <c r="P242" s="147"/>
      <c r="Q242" s="147"/>
      <c r="R242" s="147"/>
      <c r="S242" s="147"/>
      <c r="T242" s="147"/>
      <c r="U242" s="147"/>
      <c r="V242" s="147"/>
      <c r="W242" s="147"/>
    </row>
    <row r="243" spans="1:23" ht="12.75" customHeight="1" x14ac:dyDescent="0.15">
      <c r="A243" s="147"/>
      <c r="B243" s="150"/>
      <c r="C243" s="90"/>
      <c r="D243" s="146"/>
      <c r="E243" s="82"/>
      <c r="F243" s="147"/>
      <c r="G243" s="147"/>
      <c r="H243" s="147"/>
      <c r="I243" s="147"/>
      <c r="J243" s="147"/>
      <c r="K243" s="147"/>
      <c r="L243" s="147"/>
      <c r="M243" s="147"/>
      <c r="N243" s="147"/>
      <c r="O243" s="147"/>
      <c r="P243" s="147"/>
      <c r="Q243" s="147"/>
      <c r="R243" s="147"/>
      <c r="S243" s="147"/>
      <c r="T243" s="147"/>
      <c r="U243" s="147"/>
      <c r="V243" s="147"/>
      <c r="W243" s="147"/>
    </row>
    <row r="244" spans="1:23" ht="12.75" customHeight="1" x14ac:dyDescent="0.15">
      <c r="A244" s="147"/>
      <c r="B244" s="150"/>
      <c r="C244" s="90"/>
      <c r="D244" s="146"/>
      <c r="E244" s="82"/>
      <c r="F244" s="147"/>
      <c r="G244" s="147"/>
      <c r="H244" s="147"/>
      <c r="I244" s="147"/>
      <c r="J244" s="147"/>
      <c r="K244" s="147"/>
      <c r="L244" s="147"/>
      <c r="M244" s="147"/>
      <c r="N244" s="147"/>
      <c r="O244" s="147"/>
      <c r="P244" s="147"/>
      <c r="Q244" s="147"/>
      <c r="R244" s="147"/>
      <c r="S244" s="147"/>
      <c r="T244" s="147"/>
      <c r="U244" s="147"/>
      <c r="V244" s="147"/>
      <c r="W244" s="147"/>
    </row>
    <row r="245" spans="1:23" ht="12.75" customHeight="1" x14ac:dyDescent="0.15">
      <c r="A245" s="147"/>
      <c r="B245" s="150"/>
      <c r="C245" s="90"/>
      <c r="D245" s="146"/>
      <c r="E245" s="82"/>
      <c r="F245" s="147"/>
      <c r="G245" s="147"/>
      <c r="H245" s="147"/>
      <c r="I245" s="147"/>
      <c r="J245" s="147"/>
      <c r="K245" s="147"/>
      <c r="L245" s="147"/>
      <c r="M245" s="147"/>
      <c r="N245" s="147"/>
      <c r="O245" s="147"/>
      <c r="P245" s="147"/>
      <c r="Q245" s="147"/>
      <c r="R245" s="147"/>
      <c r="S245" s="147"/>
      <c r="T245" s="147"/>
      <c r="U245" s="147"/>
      <c r="V245" s="147"/>
      <c r="W245" s="147"/>
    </row>
    <row r="246" spans="1:23" ht="12.75" customHeight="1" x14ac:dyDescent="0.15">
      <c r="A246" s="147"/>
      <c r="B246" s="150"/>
      <c r="C246" s="90"/>
      <c r="D246" s="146"/>
      <c r="E246" s="82"/>
      <c r="F246" s="147"/>
      <c r="G246" s="147"/>
      <c r="H246" s="147"/>
      <c r="I246" s="147"/>
      <c r="J246" s="147"/>
      <c r="K246" s="147"/>
      <c r="L246" s="147"/>
      <c r="M246" s="147"/>
      <c r="N246" s="147"/>
      <c r="O246" s="147"/>
      <c r="P246" s="147"/>
      <c r="Q246" s="147"/>
      <c r="R246" s="147"/>
      <c r="S246" s="147"/>
      <c r="T246" s="147"/>
      <c r="U246" s="147"/>
      <c r="V246" s="147"/>
      <c r="W246" s="147"/>
    </row>
    <row r="247" spans="1:23" ht="12.75" customHeight="1" x14ac:dyDescent="0.15">
      <c r="A247" s="147"/>
      <c r="B247" s="150"/>
      <c r="C247" s="90"/>
      <c r="D247" s="146"/>
      <c r="E247" s="82"/>
      <c r="F247" s="147"/>
      <c r="G247" s="147"/>
      <c r="H247" s="147"/>
      <c r="I247" s="147"/>
      <c r="J247" s="147"/>
      <c r="K247" s="147"/>
      <c r="L247" s="147"/>
      <c r="M247" s="147"/>
      <c r="N247" s="147"/>
      <c r="O247" s="147"/>
      <c r="P247" s="147"/>
      <c r="Q247" s="147"/>
      <c r="R247" s="147"/>
      <c r="S247" s="147"/>
      <c r="T247" s="147"/>
      <c r="U247" s="147"/>
      <c r="V247" s="147"/>
      <c r="W247" s="147"/>
    </row>
    <row r="248" spans="1:23" ht="12.75" customHeight="1" x14ac:dyDescent="0.15">
      <c r="A248" s="147"/>
      <c r="B248" s="150"/>
      <c r="C248" s="90"/>
      <c r="D248" s="146"/>
      <c r="E248" s="82"/>
      <c r="F248" s="147"/>
      <c r="G248" s="147"/>
      <c r="H248" s="147"/>
      <c r="I248" s="147"/>
      <c r="J248" s="147"/>
      <c r="K248" s="147"/>
      <c r="L248" s="147"/>
      <c r="M248" s="147"/>
      <c r="N248" s="147"/>
      <c r="O248" s="147"/>
      <c r="P248" s="147"/>
      <c r="Q248" s="147"/>
      <c r="R248" s="147"/>
      <c r="S248" s="147"/>
      <c r="T248" s="147"/>
      <c r="U248" s="147"/>
      <c r="V248" s="147"/>
      <c r="W248" s="147"/>
    </row>
    <row r="249" spans="1:23" ht="12.75" customHeight="1" x14ac:dyDescent="0.15">
      <c r="A249" s="147"/>
      <c r="B249" s="150"/>
      <c r="C249" s="90"/>
      <c r="D249" s="146"/>
      <c r="E249" s="82"/>
      <c r="F249" s="147"/>
      <c r="G249" s="147"/>
      <c r="H249" s="147"/>
      <c r="I249" s="147"/>
      <c r="J249" s="147"/>
      <c r="K249" s="147"/>
      <c r="L249" s="147"/>
      <c r="M249" s="147"/>
      <c r="N249" s="147"/>
      <c r="O249" s="147"/>
      <c r="P249" s="147"/>
      <c r="Q249" s="147"/>
      <c r="R249" s="147"/>
      <c r="S249" s="147"/>
      <c r="T249" s="147"/>
      <c r="U249" s="147"/>
      <c r="V249" s="147"/>
      <c r="W249" s="147"/>
    </row>
    <row r="250" spans="1:23" ht="12.75" customHeight="1" x14ac:dyDescent="0.15">
      <c r="A250" s="147"/>
      <c r="B250" s="150"/>
      <c r="C250" s="90"/>
      <c r="D250" s="146"/>
      <c r="E250" s="82"/>
      <c r="F250" s="147"/>
      <c r="G250" s="147"/>
      <c r="H250" s="147"/>
      <c r="I250" s="147"/>
      <c r="J250" s="147"/>
      <c r="K250" s="147"/>
      <c r="L250" s="147"/>
      <c r="M250" s="147"/>
      <c r="N250" s="147"/>
      <c r="O250" s="147"/>
      <c r="P250" s="147"/>
      <c r="Q250" s="147"/>
      <c r="R250" s="147"/>
      <c r="S250" s="147"/>
      <c r="T250" s="147"/>
      <c r="U250" s="147"/>
      <c r="V250" s="147"/>
      <c r="W250" s="147"/>
    </row>
    <row r="251" spans="1:23" ht="12.75" customHeight="1" x14ac:dyDescent="0.15">
      <c r="A251" s="147"/>
      <c r="B251" s="150"/>
      <c r="C251" s="90"/>
      <c r="D251" s="146"/>
      <c r="E251" s="82"/>
      <c r="F251" s="147"/>
      <c r="G251" s="147"/>
      <c r="H251" s="147"/>
      <c r="I251" s="147"/>
      <c r="J251" s="147"/>
      <c r="K251" s="147"/>
      <c r="L251" s="147"/>
      <c r="M251" s="147"/>
      <c r="N251" s="147"/>
      <c r="O251" s="147"/>
      <c r="P251" s="147"/>
      <c r="Q251" s="147"/>
      <c r="R251" s="147"/>
      <c r="S251" s="147"/>
      <c r="T251" s="147"/>
      <c r="U251" s="147"/>
      <c r="V251" s="147"/>
      <c r="W251" s="147"/>
    </row>
    <row r="252" spans="1:23" ht="12.75" customHeight="1" x14ac:dyDescent="0.15">
      <c r="A252" s="147"/>
      <c r="B252" s="150"/>
      <c r="C252" s="90"/>
      <c r="D252" s="146"/>
      <c r="E252" s="82"/>
      <c r="F252" s="147"/>
      <c r="G252" s="147"/>
      <c r="H252" s="147"/>
      <c r="I252" s="147"/>
      <c r="J252" s="147"/>
      <c r="K252" s="147"/>
      <c r="L252" s="147"/>
      <c r="M252" s="147"/>
      <c r="N252" s="147"/>
      <c r="O252" s="147"/>
      <c r="P252" s="147"/>
      <c r="Q252" s="147"/>
      <c r="R252" s="147"/>
      <c r="S252" s="147"/>
      <c r="T252" s="147"/>
      <c r="U252" s="147"/>
      <c r="V252" s="147"/>
      <c r="W252" s="147"/>
    </row>
    <row r="253" spans="1:23" ht="12.75" customHeight="1" x14ac:dyDescent="0.15">
      <c r="A253" s="147"/>
      <c r="B253" s="150"/>
      <c r="C253" s="90"/>
      <c r="D253" s="146"/>
      <c r="E253" s="82"/>
      <c r="F253" s="147"/>
      <c r="G253" s="147"/>
      <c r="H253" s="147"/>
      <c r="I253" s="147"/>
      <c r="J253" s="147"/>
      <c r="K253" s="147"/>
      <c r="L253" s="147"/>
      <c r="M253" s="147"/>
      <c r="N253" s="147"/>
      <c r="O253" s="147"/>
      <c r="P253" s="147"/>
      <c r="Q253" s="147"/>
      <c r="R253" s="147"/>
      <c r="S253" s="147"/>
      <c r="T253" s="147"/>
      <c r="U253" s="147"/>
      <c r="V253" s="147"/>
      <c r="W253" s="147"/>
    </row>
    <row r="254" spans="1:23" ht="12.75" customHeight="1" x14ac:dyDescent="0.15">
      <c r="A254" s="147"/>
      <c r="B254" s="150"/>
      <c r="C254" s="90"/>
      <c r="D254" s="146"/>
      <c r="E254" s="82"/>
      <c r="F254" s="147"/>
      <c r="G254" s="147"/>
      <c r="H254" s="147"/>
      <c r="I254" s="147"/>
      <c r="J254" s="147"/>
      <c r="K254" s="147"/>
      <c r="L254" s="147"/>
      <c r="M254" s="147"/>
      <c r="N254" s="147"/>
      <c r="O254" s="147"/>
      <c r="P254" s="147"/>
      <c r="Q254" s="147"/>
      <c r="R254" s="147"/>
      <c r="S254" s="147"/>
      <c r="T254" s="147"/>
      <c r="U254" s="147"/>
      <c r="V254" s="147"/>
      <c r="W254" s="147"/>
    </row>
    <row r="255" spans="1:23" ht="12.75" customHeight="1" x14ac:dyDescent="0.15">
      <c r="A255" s="147"/>
      <c r="B255" s="150"/>
      <c r="C255" s="90"/>
      <c r="D255" s="146"/>
      <c r="E255" s="82"/>
      <c r="F255" s="147"/>
      <c r="G255" s="147"/>
      <c r="H255" s="147"/>
      <c r="I255" s="147"/>
      <c r="J255" s="147"/>
      <c r="K255" s="147"/>
      <c r="L255" s="147"/>
      <c r="M255" s="147"/>
      <c r="N255" s="147"/>
      <c r="O255" s="147"/>
      <c r="P255" s="147"/>
      <c r="Q255" s="147"/>
      <c r="R255" s="147"/>
      <c r="S255" s="147"/>
      <c r="T255" s="147"/>
      <c r="U255" s="147"/>
      <c r="V255" s="147"/>
      <c r="W255" s="147"/>
    </row>
    <row r="256" spans="1:23" ht="12.75" customHeight="1" x14ac:dyDescent="0.15">
      <c r="A256" s="147"/>
      <c r="B256" s="150"/>
      <c r="C256" s="90"/>
      <c r="D256" s="146"/>
      <c r="E256" s="82"/>
      <c r="F256" s="147"/>
      <c r="G256" s="147"/>
      <c r="H256" s="147"/>
      <c r="I256" s="147"/>
      <c r="J256" s="147"/>
      <c r="K256" s="147"/>
      <c r="L256" s="147"/>
      <c r="M256" s="147"/>
      <c r="N256" s="147"/>
      <c r="O256" s="147"/>
      <c r="P256" s="147"/>
      <c r="Q256" s="147"/>
      <c r="R256" s="147"/>
      <c r="S256" s="147"/>
      <c r="T256" s="147"/>
      <c r="U256" s="147"/>
      <c r="V256" s="147"/>
      <c r="W256" s="147"/>
    </row>
    <row r="257" spans="1:23" ht="12.75" customHeight="1" x14ac:dyDescent="0.15">
      <c r="A257" s="147"/>
      <c r="B257" s="150"/>
      <c r="C257" s="90"/>
      <c r="D257" s="146"/>
      <c r="E257" s="82"/>
      <c r="F257" s="147"/>
      <c r="G257" s="147"/>
      <c r="H257" s="147"/>
      <c r="I257" s="147"/>
      <c r="J257" s="147"/>
      <c r="K257" s="147"/>
      <c r="L257" s="147"/>
      <c r="M257" s="147"/>
      <c r="N257" s="147"/>
      <c r="O257" s="147"/>
      <c r="P257" s="147"/>
      <c r="Q257" s="147"/>
      <c r="R257" s="147"/>
      <c r="S257" s="147"/>
      <c r="T257" s="147"/>
      <c r="U257" s="147"/>
      <c r="V257" s="147"/>
      <c r="W257" s="147"/>
    </row>
    <row r="258" spans="1:23" ht="12.75" customHeight="1" x14ac:dyDescent="0.15">
      <c r="A258" s="147"/>
      <c r="B258" s="150"/>
      <c r="C258" s="90"/>
      <c r="D258" s="146"/>
      <c r="E258" s="82"/>
      <c r="F258" s="147"/>
      <c r="G258" s="147"/>
      <c r="H258" s="147"/>
      <c r="I258" s="147"/>
      <c r="J258" s="147"/>
      <c r="K258" s="147"/>
      <c r="L258" s="147"/>
      <c r="M258" s="147"/>
      <c r="N258" s="147"/>
      <c r="O258" s="147"/>
      <c r="P258" s="147"/>
      <c r="Q258" s="147"/>
      <c r="R258" s="147"/>
      <c r="S258" s="147"/>
      <c r="T258" s="147"/>
      <c r="U258" s="147"/>
      <c r="V258" s="147"/>
      <c r="W258" s="147"/>
    </row>
    <row r="259" spans="1:23" ht="12.75" customHeight="1" x14ac:dyDescent="0.15">
      <c r="A259" s="147"/>
      <c r="B259" s="150"/>
      <c r="C259" s="90"/>
      <c r="D259" s="146"/>
      <c r="E259" s="82"/>
      <c r="F259" s="147"/>
      <c r="G259" s="147"/>
      <c r="H259" s="147"/>
      <c r="I259" s="147"/>
      <c r="J259" s="147"/>
      <c r="K259" s="147"/>
      <c r="L259" s="147"/>
      <c r="M259" s="147"/>
      <c r="N259" s="147"/>
      <c r="O259" s="147"/>
      <c r="P259" s="147"/>
      <c r="Q259" s="147"/>
      <c r="R259" s="147"/>
      <c r="S259" s="147"/>
      <c r="T259" s="147"/>
      <c r="U259" s="147"/>
      <c r="V259" s="147"/>
      <c r="W259" s="147"/>
    </row>
    <row r="260" spans="1:23" ht="12.75" customHeight="1" x14ac:dyDescent="0.15">
      <c r="A260" s="147"/>
      <c r="B260" s="150"/>
      <c r="C260" s="90"/>
      <c r="D260" s="146"/>
      <c r="E260" s="82"/>
      <c r="F260" s="147"/>
      <c r="G260" s="147"/>
      <c r="H260" s="147"/>
      <c r="I260" s="147"/>
      <c r="J260" s="147"/>
      <c r="K260" s="147"/>
      <c r="L260" s="147"/>
      <c r="M260" s="147"/>
      <c r="N260" s="147"/>
      <c r="O260" s="147"/>
      <c r="P260" s="147"/>
      <c r="Q260" s="147"/>
      <c r="R260" s="147"/>
      <c r="S260" s="147"/>
      <c r="T260" s="147"/>
      <c r="U260" s="147"/>
      <c r="V260" s="147"/>
      <c r="W260" s="147"/>
    </row>
    <row r="261" spans="1:23" ht="12.75" customHeight="1" x14ac:dyDescent="0.15">
      <c r="A261" s="147"/>
      <c r="B261" s="150"/>
      <c r="C261" s="90"/>
      <c r="D261" s="146"/>
      <c r="E261" s="82"/>
      <c r="F261" s="147"/>
      <c r="G261" s="147"/>
      <c r="H261" s="147"/>
      <c r="I261" s="147"/>
      <c r="J261" s="147"/>
      <c r="K261" s="147"/>
      <c r="L261" s="147"/>
      <c r="M261" s="147"/>
      <c r="N261" s="147"/>
      <c r="O261" s="147"/>
      <c r="P261" s="147"/>
      <c r="Q261" s="147"/>
      <c r="R261" s="147"/>
      <c r="S261" s="147"/>
      <c r="T261" s="147"/>
      <c r="U261" s="147"/>
      <c r="V261" s="147"/>
      <c r="W261" s="147"/>
    </row>
    <row r="262" spans="1:23" ht="12.75" customHeight="1" x14ac:dyDescent="0.15">
      <c r="A262" s="147"/>
      <c r="B262" s="150"/>
      <c r="C262" s="90"/>
      <c r="D262" s="146"/>
      <c r="E262" s="82"/>
      <c r="F262" s="147"/>
      <c r="G262" s="147"/>
      <c r="H262" s="147"/>
      <c r="I262" s="147"/>
      <c r="J262" s="147"/>
      <c r="K262" s="147"/>
      <c r="L262" s="147"/>
      <c r="M262" s="147"/>
      <c r="N262" s="147"/>
      <c r="O262" s="147"/>
      <c r="P262" s="147"/>
      <c r="Q262" s="147"/>
      <c r="R262" s="147"/>
      <c r="S262" s="147"/>
      <c r="T262" s="147"/>
      <c r="U262" s="147"/>
      <c r="V262" s="147"/>
      <c r="W262" s="147"/>
    </row>
    <row r="263" spans="1:23" ht="12.75" customHeight="1" x14ac:dyDescent="0.15">
      <c r="A263" s="147"/>
      <c r="B263" s="150"/>
      <c r="C263" s="90"/>
      <c r="D263" s="146"/>
      <c r="E263" s="82"/>
      <c r="F263" s="147"/>
      <c r="G263" s="147"/>
      <c r="H263" s="147"/>
      <c r="I263" s="147"/>
      <c r="J263" s="147"/>
      <c r="K263" s="147"/>
      <c r="L263" s="147"/>
      <c r="M263" s="147"/>
      <c r="N263" s="147"/>
      <c r="O263" s="147"/>
      <c r="P263" s="147"/>
      <c r="Q263" s="147"/>
      <c r="R263" s="147"/>
      <c r="S263" s="147"/>
      <c r="T263" s="147"/>
      <c r="U263" s="147"/>
      <c r="V263" s="147"/>
      <c r="W263" s="147"/>
    </row>
    <row r="264" spans="1:23" ht="12.75" customHeight="1" x14ac:dyDescent="0.15">
      <c r="A264" s="147"/>
      <c r="B264" s="150"/>
      <c r="C264" s="90"/>
      <c r="D264" s="146"/>
      <c r="E264" s="82"/>
      <c r="F264" s="147"/>
      <c r="G264" s="147"/>
      <c r="H264" s="147"/>
      <c r="I264" s="147"/>
      <c r="J264" s="147"/>
      <c r="K264" s="147"/>
      <c r="L264" s="147"/>
      <c r="M264" s="147"/>
      <c r="N264" s="147"/>
      <c r="O264" s="147"/>
      <c r="P264" s="147"/>
      <c r="Q264" s="147"/>
      <c r="R264" s="147"/>
      <c r="S264" s="147"/>
      <c r="T264" s="147"/>
      <c r="U264" s="147"/>
      <c r="V264" s="147"/>
      <c r="W264" s="147"/>
    </row>
    <row r="265" spans="1:23" ht="12.75" customHeight="1" x14ac:dyDescent="0.15">
      <c r="A265" s="147"/>
      <c r="B265" s="150"/>
      <c r="C265" s="90"/>
      <c r="D265" s="146"/>
      <c r="E265" s="82"/>
      <c r="F265" s="147"/>
      <c r="G265" s="147"/>
      <c r="H265" s="147"/>
      <c r="I265" s="147"/>
      <c r="J265" s="147"/>
      <c r="K265" s="147"/>
      <c r="L265" s="147"/>
      <c r="M265" s="147"/>
      <c r="N265" s="147"/>
      <c r="O265" s="147"/>
      <c r="P265" s="147"/>
      <c r="Q265" s="147"/>
      <c r="R265" s="147"/>
      <c r="S265" s="147"/>
      <c r="T265" s="147"/>
      <c r="U265" s="147"/>
      <c r="V265" s="147"/>
      <c r="W265" s="147"/>
    </row>
    <row r="266" spans="1:23" ht="12.75" customHeight="1" x14ac:dyDescent="0.15">
      <c r="A266" s="147"/>
      <c r="B266" s="150"/>
      <c r="C266" s="90"/>
      <c r="D266" s="146"/>
      <c r="E266" s="82"/>
      <c r="F266" s="147"/>
      <c r="G266" s="147"/>
      <c r="H266" s="147"/>
      <c r="I266" s="147"/>
      <c r="J266" s="147"/>
      <c r="K266" s="147"/>
      <c r="L266" s="147"/>
      <c r="M266" s="147"/>
      <c r="N266" s="147"/>
      <c r="O266" s="147"/>
      <c r="P266" s="147"/>
      <c r="Q266" s="147"/>
      <c r="R266" s="147"/>
      <c r="S266" s="147"/>
      <c r="T266" s="147"/>
      <c r="U266" s="147"/>
      <c r="V266" s="147"/>
      <c r="W266" s="147"/>
    </row>
    <row r="267" spans="1:23" ht="12.75" customHeight="1" x14ac:dyDescent="0.15">
      <c r="A267" s="147"/>
      <c r="B267" s="150"/>
      <c r="C267" s="90"/>
      <c r="D267" s="146"/>
      <c r="E267" s="82"/>
      <c r="F267" s="147"/>
      <c r="G267" s="147"/>
      <c r="H267" s="147"/>
      <c r="I267" s="147"/>
      <c r="J267" s="147"/>
      <c r="K267" s="147"/>
      <c r="L267" s="147"/>
      <c r="M267" s="147"/>
      <c r="N267" s="147"/>
      <c r="O267" s="147"/>
      <c r="P267" s="147"/>
      <c r="Q267" s="147"/>
      <c r="R267" s="147"/>
      <c r="S267" s="147"/>
      <c r="T267" s="147"/>
      <c r="U267" s="147"/>
      <c r="V267" s="147"/>
      <c r="W267" s="147"/>
    </row>
    <row r="268" spans="1:23" ht="12.75" customHeight="1" x14ac:dyDescent="0.15">
      <c r="A268" s="147"/>
      <c r="B268" s="150"/>
      <c r="C268" s="90"/>
      <c r="D268" s="146"/>
      <c r="E268" s="82"/>
      <c r="F268" s="147"/>
      <c r="G268" s="147"/>
      <c r="H268" s="147"/>
      <c r="I268" s="147"/>
      <c r="J268" s="147"/>
      <c r="K268" s="147"/>
      <c r="L268" s="147"/>
      <c r="M268" s="147"/>
      <c r="N268" s="147"/>
      <c r="O268" s="147"/>
      <c r="P268" s="147"/>
      <c r="Q268" s="147"/>
      <c r="R268" s="147"/>
      <c r="S268" s="147"/>
      <c r="T268" s="147"/>
      <c r="U268" s="147"/>
      <c r="V268" s="147"/>
      <c r="W268" s="147"/>
    </row>
    <row r="269" spans="1:23" ht="12.75" customHeight="1" x14ac:dyDescent="0.15">
      <c r="A269" s="147"/>
      <c r="B269" s="150"/>
      <c r="C269" s="90"/>
      <c r="D269" s="146"/>
      <c r="E269" s="82"/>
      <c r="F269" s="147"/>
      <c r="G269" s="147"/>
      <c r="H269" s="147"/>
      <c r="I269" s="147"/>
      <c r="J269" s="147"/>
      <c r="K269" s="147"/>
      <c r="L269" s="147"/>
      <c r="M269" s="147"/>
      <c r="N269" s="147"/>
      <c r="O269" s="147"/>
      <c r="P269" s="147"/>
      <c r="Q269" s="147"/>
      <c r="R269" s="147"/>
      <c r="S269" s="147"/>
      <c r="T269" s="147"/>
      <c r="U269" s="147"/>
      <c r="V269" s="147"/>
      <c r="W269" s="147"/>
    </row>
    <row r="270" spans="1:23" ht="12.75" customHeight="1" x14ac:dyDescent="0.15">
      <c r="A270" s="147"/>
      <c r="B270" s="150"/>
      <c r="C270" s="90"/>
      <c r="D270" s="146"/>
      <c r="E270" s="82"/>
      <c r="F270" s="147"/>
      <c r="G270" s="147"/>
      <c r="H270" s="147"/>
      <c r="I270" s="147"/>
      <c r="J270" s="147"/>
      <c r="K270" s="147"/>
      <c r="L270" s="147"/>
      <c r="M270" s="147"/>
      <c r="N270" s="147"/>
      <c r="O270" s="147"/>
      <c r="P270" s="147"/>
      <c r="Q270" s="147"/>
      <c r="R270" s="147"/>
      <c r="S270" s="147"/>
      <c r="T270" s="147"/>
      <c r="U270" s="147"/>
      <c r="V270" s="147"/>
      <c r="W270" s="147"/>
    </row>
    <row r="271" spans="1:23" ht="12.75" customHeight="1" x14ac:dyDescent="0.15">
      <c r="A271" s="147"/>
      <c r="B271" s="150"/>
      <c r="C271" s="90"/>
      <c r="D271" s="146"/>
      <c r="E271" s="82"/>
      <c r="F271" s="147"/>
      <c r="G271" s="147"/>
      <c r="H271" s="147"/>
      <c r="I271" s="147"/>
      <c r="J271" s="147"/>
      <c r="K271" s="147"/>
      <c r="L271" s="147"/>
      <c r="M271" s="147"/>
      <c r="N271" s="147"/>
      <c r="O271" s="147"/>
      <c r="P271" s="147"/>
      <c r="Q271" s="147"/>
      <c r="R271" s="147"/>
      <c r="S271" s="147"/>
      <c r="T271" s="147"/>
      <c r="U271" s="147"/>
      <c r="V271" s="147"/>
      <c r="W271" s="147"/>
    </row>
    <row r="272" spans="1:23" ht="12.75" customHeight="1" x14ac:dyDescent="0.15">
      <c r="A272" s="147"/>
      <c r="B272" s="150"/>
      <c r="C272" s="90"/>
      <c r="D272" s="146"/>
      <c r="E272" s="82"/>
      <c r="F272" s="147"/>
      <c r="G272" s="147"/>
      <c r="H272" s="147"/>
      <c r="I272" s="147"/>
      <c r="J272" s="147"/>
      <c r="K272" s="147"/>
      <c r="L272" s="147"/>
      <c r="M272" s="147"/>
      <c r="N272" s="147"/>
      <c r="O272" s="147"/>
      <c r="P272" s="147"/>
      <c r="Q272" s="147"/>
      <c r="R272" s="147"/>
      <c r="S272" s="147"/>
      <c r="T272" s="147"/>
      <c r="U272" s="147"/>
      <c r="V272" s="147"/>
      <c r="W272" s="147"/>
    </row>
    <row r="273" spans="1:23" ht="12.75" customHeight="1" x14ac:dyDescent="0.15">
      <c r="A273" s="147"/>
      <c r="B273" s="150"/>
      <c r="C273" s="90"/>
      <c r="D273" s="146"/>
      <c r="E273" s="82"/>
      <c r="F273" s="147"/>
      <c r="G273" s="147"/>
      <c r="H273" s="147"/>
      <c r="I273" s="147"/>
      <c r="J273" s="147"/>
      <c r="K273" s="147"/>
      <c r="L273" s="147"/>
      <c r="M273" s="147"/>
      <c r="N273" s="147"/>
      <c r="O273" s="147"/>
      <c r="P273" s="147"/>
      <c r="Q273" s="147"/>
      <c r="R273" s="147"/>
      <c r="S273" s="147"/>
      <c r="T273" s="147"/>
      <c r="U273" s="147"/>
      <c r="V273" s="147"/>
      <c r="W273" s="147"/>
    </row>
    <row r="274" spans="1:23" ht="12.75" customHeight="1" x14ac:dyDescent="0.15">
      <c r="A274" s="147"/>
      <c r="B274" s="150"/>
      <c r="C274" s="90"/>
      <c r="D274" s="146"/>
      <c r="E274" s="82"/>
      <c r="F274" s="147"/>
      <c r="G274" s="147"/>
      <c r="H274" s="147"/>
      <c r="I274" s="147"/>
      <c r="J274" s="147"/>
      <c r="K274" s="147"/>
      <c r="L274" s="147"/>
      <c r="M274" s="147"/>
      <c r="N274" s="147"/>
      <c r="O274" s="147"/>
      <c r="P274" s="147"/>
      <c r="Q274" s="147"/>
      <c r="R274" s="147"/>
      <c r="S274" s="147"/>
      <c r="T274" s="147"/>
      <c r="U274" s="147"/>
      <c r="V274" s="147"/>
      <c r="W274" s="147"/>
    </row>
    <row r="275" spans="1:23" ht="12.75" customHeight="1" x14ac:dyDescent="0.15">
      <c r="A275" s="147"/>
      <c r="B275" s="150"/>
      <c r="C275" s="90"/>
      <c r="D275" s="146"/>
      <c r="E275" s="82"/>
      <c r="F275" s="147"/>
      <c r="G275" s="147"/>
      <c r="H275" s="147"/>
      <c r="I275" s="147"/>
      <c r="J275" s="147"/>
      <c r="K275" s="147"/>
      <c r="L275" s="147"/>
      <c r="M275" s="147"/>
      <c r="N275" s="147"/>
      <c r="O275" s="147"/>
      <c r="P275" s="147"/>
      <c r="Q275" s="147"/>
      <c r="R275" s="147"/>
      <c r="S275" s="147"/>
      <c r="T275" s="147"/>
      <c r="U275" s="147"/>
      <c r="V275" s="147"/>
      <c r="W275" s="147"/>
    </row>
    <row r="276" spans="1:23" ht="12.75" customHeight="1" x14ac:dyDescent="0.15">
      <c r="A276" s="147"/>
      <c r="B276" s="150"/>
      <c r="C276" s="90"/>
      <c r="D276" s="146"/>
      <c r="E276" s="82"/>
      <c r="F276" s="147"/>
      <c r="G276" s="147"/>
      <c r="H276" s="147"/>
      <c r="I276" s="147"/>
      <c r="J276" s="147"/>
      <c r="K276" s="147"/>
      <c r="L276" s="147"/>
      <c r="M276" s="147"/>
      <c r="N276" s="147"/>
      <c r="O276" s="147"/>
      <c r="P276" s="147"/>
      <c r="Q276" s="147"/>
      <c r="R276" s="147"/>
      <c r="S276" s="147"/>
      <c r="T276" s="147"/>
      <c r="U276" s="147"/>
      <c r="V276" s="147"/>
      <c r="W276" s="147"/>
    </row>
    <row r="277" spans="1:23" ht="12.75" customHeight="1" x14ac:dyDescent="0.15">
      <c r="A277" s="147"/>
      <c r="B277" s="150"/>
      <c r="C277" s="90"/>
      <c r="D277" s="146"/>
      <c r="E277" s="82"/>
      <c r="F277" s="147"/>
      <c r="G277" s="147"/>
      <c r="H277" s="147"/>
      <c r="I277" s="147"/>
      <c r="J277" s="147"/>
      <c r="K277" s="147"/>
      <c r="L277" s="147"/>
      <c r="M277" s="147"/>
      <c r="N277" s="147"/>
      <c r="O277" s="147"/>
      <c r="P277" s="147"/>
      <c r="Q277" s="147"/>
      <c r="R277" s="147"/>
      <c r="S277" s="147"/>
      <c r="T277" s="147"/>
      <c r="U277" s="147"/>
      <c r="V277" s="147"/>
      <c r="W277" s="147"/>
    </row>
    <row r="278" spans="1:23" ht="12.75" customHeight="1" x14ac:dyDescent="0.15">
      <c r="A278" s="147"/>
      <c r="B278" s="150"/>
      <c r="C278" s="90"/>
      <c r="D278" s="146"/>
      <c r="E278" s="82"/>
      <c r="F278" s="147"/>
      <c r="G278" s="147"/>
      <c r="H278" s="147"/>
      <c r="I278" s="147"/>
      <c r="J278" s="147"/>
      <c r="K278" s="147"/>
      <c r="L278" s="147"/>
      <c r="M278" s="147"/>
      <c r="N278" s="147"/>
      <c r="O278" s="147"/>
      <c r="P278" s="147"/>
      <c r="Q278" s="147"/>
      <c r="R278" s="147"/>
      <c r="S278" s="147"/>
      <c r="T278" s="147"/>
      <c r="U278" s="147"/>
      <c r="V278" s="147"/>
      <c r="W278" s="147"/>
    </row>
    <row r="279" spans="1:23" ht="12.75" customHeight="1" x14ac:dyDescent="0.15">
      <c r="A279" s="147"/>
      <c r="B279" s="150"/>
      <c r="C279" s="90"/>
      <c r="D279" s="146"/>
      <c r="E279" s="82"/>
      <c r="F279" s="147"/>
      <c r="G279" s="147"/>
      <c r="H279" s="147"/>
      <c r="I279" s="147"/>
      <c r="J279" s="147"/>
      <c r="K279" s="147"/>
      <c r="L279" s="147"/>
      <c r="M279" s="147"/>
      <c r="N279" s="147"/>
      <c r="O279" s="147"/>
      <c r="P279" s="147"/>
      <c r="Q279" s="147"/>
      <c r="R279" s="147"/>
      <c r="S279" s="147"/>
      <c r="T279" s="147"/>
      <c r="U279" s="147"/>
      <c r="V279" s="147"/>
      <c r="W279" s="147"/>
    </row>
    <row r="280" spans="1:23" ht="12.75" customHeight="1" x14ac:dyDescent="0.15">
      <c r="A280" s="147"/>
      <c r="B280" s="150"/>
      <c r="C280" s="90"/>
      <c r="D280" s="146"/>
      <c r="E280" s="82"/>
      <c r="F280" s="147"/>
      <c r="G280" s="147"/>
      <c r="H280" s="147"/>
      <c r="I280" s="147"/>
      <c r="J280" s="147"/>
      <c r="K280" s="147"/>
      <c r="L280" s="147"/>
      <c r="M280" s="147"/>
      <c r="N280" s="147"/>
      <c r="O280" s="147"/>
      <c r="P280" s="147"/>
      <c r="Q280" s="147"/>
      <c r="R280" s="147"/>
      <c r="S280" s="147"/>
      <c r="T280" s="147"/>
      <c r="U280" s="147"/>
      <c r="V280" s="147"/>
      <c r="W280" s="147"/>
    </row>
    <row r="281" spans="1:23" ht="12.75" customHeight="1" x14ac:dyDescent="0.15">
      <c r="A281" s="147"/>
      <c r="B281" s="150"/>
      <c r="C281" s="90"/>
      <c r="D281" s="146"/>
      <c r="E281" s="82"/>
      <c r="F281" s="147"/>
      <c r="G281" s="147"/>
      <c r="H281" s="147"/>
      <c r="I281" s="147"/>
      <c r="J281" s="147"/>
      <c r="K281" s="147"/>
      <c r="L281" s="147"/>
      <c r="M281" s="147"/>
      <c r="N281" s="147"/>
      <c r="O281" s="147"/>
      <c r="P281" s="147"/>
      <c r="Q281" s="147"/>
      <c r="R281" s="147"/>
      <c r="S281" s="147"/>
      <c r="T281" s="147"/>
      <c r="U281" s="147"/>
      <c r="V281" s="147"/>
      <c r="W281" s="147"/>
    </row>
    <row r="282" spans="1:23" ht="12.75" customHeight="1" x14ac:dyDescent="0.15">
      <c r="A282" s="147"/>
      <c r="B282" s="150"/>
      <c r="C282" s="90"/>
      <c r="D282" s="146"/>
      <c r="E282" s="82"/>
      <c r="F282" s="147"/>
      <c r="G282" s="147"/>
      <c r="H282" s="147"/>
      <c r="I282" s="147"/>
      <c r="J282" s="147"/>
      <c r="K282" s="147"/>
      <c r="L282" s="147"/>
      <c r="M282" s="147"/>
      <c r="N282" s="147"/>
      <c r="O282" s="147"/>
      <c r="P282" s="147"/>
      <c r="Q282" s="147"/>
      <c r="R282" s="147"/>
      <c r="S282" s="147"/>
      <c r="T282" s="147"/>
      <c r="U282" s="147"/>
      <c r="V282" s="147"/>
      <c r="W282" s="147"/>
    </row>
    <row r="283" spans="1:23" ht="12.75" customHeight="1" x14ac:dyDescent="0.15">
      <c r="A283" s="147"/>
      <c r="B283" s="150"/>
      <c r="C283" s="90"/>
      <c r="D283" s="146"/>
      <c r="E283" s="82"/>
      <c r="F283" s="147"/>
      <c r="G283" s="147"/>
      <c r="H283" s="147"/>
      <c r="I283" s="147"/>
      <c r="J283" s="147"/>
      <c r="K283" s="147"/>
      <c r="L283" s="147"/>
      <c r="M283" s="147"/>
      <c r="N283" s="147"/>
      <c r="O283" s="147"/>
      <c r="P283" s="147"/>
      <c r="Q283" s="147"/>
      <c r="R283" s="147"/>
      <c r="S283" s="147"/>
      <c r="T283" s="147"/>
      <c r="U283" s="147"/>
      <c r="V283" s="147"/>
      <c r="W283" s="147"/>
    </row>
    <row r="284" spans="1:23" ht="12.75" customHeight="1" x14ac:dyDescent="0.15">
      <c r="A284" s="147"/>
      <c r="B284" s="150"/>
      <c r="C284" s="90"/>
      <c r="D284" s="146"/>
      <c r="E284" s="82"/>
      <c r="F284" s="147"/>
      <c r="G284" s="147"/>
      <c r="H284" s="147"/>
      <c r="I284" s="147"/>
      <c r="J284" s="147"/>
      <c r="K284" s="147"/>
      <c r="L284" s="147"/>
      <c r="M284" s="147"/>
      <c r="N284" s="147"/>
      <c r="O284" s="147"/>
      <c r="P284" s="147"/>
      <c r="Q284" s="147"/>
      <c r="R284" s="147"/>
      <c r="S284" s="147"/>
      <c r="T284" s="147"/>
      <c r="U284" s="147"/>
      <c r="V284" s="147"/>
      <c r="W284" s="147"/>
    </row>
    <row r="285" spans="1:23" ht="12.75" customHeight="1" x14ac:dyDescent="0.15">
      <c r="A285" s="147"/>
      <c r="B285" s="150"/>
      <c r="C285" s="90"/>
      <c r="D285" s="146"/>
      <c r="E285" s="82"/>
      <c r="F285" s="147"/>
      <c r="G285" s="147"/>
      <c r="H285" s="147"/>
      <c r="I285" s="147"/>
      <c r="J285" s="147"/>
      <c r="K285" s="147"/>
      <c r="L285" s="147"/>
      <c r="M285" s="147"/>
      <c r="N285" s="147"/>
      <c r="O285" s="147"/>
      <c r="P285" s="147"/>
      <c r="Q285" s="147"/>
      <c r="R285" s="147"/>
      <c r="S285" s="147"/>
      <c r="T285" s="147"/>
      <c r="U285" s="147"/>
      <c r="V285" s="147"/>
      <c r="W285" s="147"/>
    </row>
    <row r="286" spans="1:23" ht="12.75" customHeight="1" x14ac:dyDescent="0.15">
      <c r="A286" s="147"/>
      <c r="B286" s="150"/>
      <c r="C286" s="90"/>
      <c r="D286" s="146"/>
      <c r="E286" s="82"/>
      <c r="F286" s="147"/>
      <c r="G286" s="147"/>
      <c r="H286" s="147"/>
      <c r="I286" s="147"/>
      <c r="J286" s="147"/>
      <c r="K286" s="147"/>
      <c r="L286" s="147"/>
      <c r="M286" s="147"/>
      <c r="N286" s="147"/>
      <c r="O286" s="147"/>
      <c r="P286" s="147"/>
      <c r="Q286" s="147"/>
      <c r="R286" s="147"/>
      <c r="S286" s="147"/>
      <c r="T286" s="147"/>
      <c r="U286" s="147"/>
      <c r="V286" s="147"/>
      <c r="W286" s="147"/>
    </row>
    <row r="287" spans="1:23" ht="12.75" customHeight="1" x14ac:dyDescent="0.15">
      <c r="A287" s="147"/>
      <c r="B287" s="150"/>
      <c r="C287" s="90"/>
      <c r="D287" s="146"/>
      <c r="E287" s="82"/>
      <c r="F287" s="147"/>
      <c r="G287" s="147"/>
      <c r="H287" s="147"/>
      <c r="I287" s="147"/>
      <c r="J287" s="147"/>
      <c r="K287" s="147"/>
      <c r="L287" s="147"/>
      <c r="M287" s="147"/>
      <c r="N287" s="147"/>
      <c r="O287" s="147"/>
      <c r="P287" s="147"/>
      <c r="Q287" s="147"/>
      <c r="R287" s="147"/>
      <c r="S287" s="147"/>
      <c r="T287" s="147"/>
      <c r="U287" s="147"/>
      <c r="V287" s="147"/>
      <c r="W287" s="147"/>
    </row>
    <row r="288" spans="1:23" ht="12.75" customHeight="1" x14ac:dyDescent="0.15">
      <c r="A288" s="147"/>
      <c r="B288" s="150"/>
      <c r="C288" s="90"/>
      <c r="D288" s="146"/>
      <c r="E288" s="82"/>
      <c r="F288" s="147"/>
      <c r="G288" s="147"/>
      <c r="H288" s="147"/>
      <c r="I288" s="147"/>
      <c r="J288" s="147"/>
      <c r="K288" s="147"/>
      <c r="L288" s="147"/>
      <c r="M288" s="147"/>
      <c r="N288" s="147"/>
      <c r="O288" s="147"/>
      <c r="P288" s="147"/>
      <c r="Q288" s="147"/>
      <c r="R288" s="147"/>
      <c r="S288" s="147"/>
      <c r="T288" s="147"/>
      <c r="U288" s="147"/>
      <c r="V288" s="147"/>
      <c r="W288" s="147"/>
    </row>
    <row r="289" spans="1:23" ht="12.75" customHeight="1" x14ac:dyDescent="0.15">
      <c r="A289" s="147"/>
      <c r="B289" s="150"/>
      <c r="C289" s="90"/>
      <c r="D289" s="146"/>
      <c r="E289" s="82"/>
      <c r="F289" s="147"/>
      <c r="G289" s="147"/>
      <c r="H289" s="147"/>
      <c r="I289" s="147"/>
      <c r="J289" s="147"/>
      <c r="K289" s="147"/>
      <c r="L289" s="147"/>
      <c r="M289" s="147"/>
      <c r="N289" s="147"/>
      <c r="O289" s="147"/>
      <c r="P289" s="147"/>
      <c r="Q289" s="147"/>
      <c r="R289" s="147"/>
      <c r="S289" s="147"/>
      <c r="T289" s="147"/>
      <c r="U289" s="147"/>
      <c r="V289" s="147"/>
      <c r="W289" s="147"/>
    </row>
    <row r="290" spans="1:23" ht="12.75" customHeight="1" x14ac:dyDescent="0.15">
      <c r="A290" s="147"/>
      <c r="B290" s="150"/>
      <c r="C290" s="90"/>
      <c r="D290" s="146"/>
      <c r="E290" s="82"/>
      <c r="F290" s="147"/>
      <c r="G290" s="147"/>
      <c r="H290" s="147"/>
      <c r="I290" s="147"/>
      <c r="J290" s="147"/>
      <c r="K290" s="147"/>
      <c r="L290" s="147"/>
      <c r="M290" s="147"/>
      <c r="N290" s="147"/>
      <c r="O290" s="147"/>
      <c r="P290" s="147"/>
      <c r="Q290" s="147"/>
      <c r="R290" s="147"/>
      <c r="S290" s="147"/>
      <c r="T290" s="147"/>
      <c r="U290" s="147"/>
      <c r="V290" s="147"/>
      <c r="W290" s="147"/>
    </row>
    <row r="291" spans="1:23" ht="12.75" customHeight="1" x14ac:dyDescent="0.15">
      <c r="A291" s="147"/>
      <c r="B291" s="150"/>
      <c r="C291" s="90"/>
      <c r="D291" s="146"/>
      <c r="E291" s="82"/>
      <c r="F291" s="147"/>
      <c r="G291" s="147"/>
      <c r="H291" s="147"/>
      <c r="I291" s="147"/>
      <c r="J291" s="147"/>
      <c r="K291" s="147"/>
      <c r="L291" s="147"/>
      <c r="M291" s="147"/>
      <c r="N291" s="147"/>
      <c r="O291" s="147"/>
      <c r="P291" s="147"/>
      <c r="Q291" s="147"/>
      <c r="R291" s="147"/>
      <c r="S291" s="147"/>
      <c r="T291" s="147"/>
      <c r="U291" s="147"/>
      <c r="V291" s="147"/>
      <c r="W291" s="147"/>
    </row>
    <row r="292" spans="1:23" ht="12.75" customHeight="1" x14ac:dyDescent="0.15">
      <c r="A292" s="147"/>
      <c r="B292" s="150"/>
      <c r="C292" s="90"/>
      <c r="D292" s="146"/>
      <c r="E292" s="82"/>
      <c r="F292" s="147"/>
      <c r="G292" s="147"/>
      <c r="H292" s="147"/>
      <c r="I292" s="147"/>
      <c r="J292" s="147"/>
      <c r="K292" s="147"/>
      <c r="L292" s="147"/>
      <c r="M292" s="147"/>
      <c r="N292" s="147"/>
      <c r="O292" s="147"/>
      <c r="P292" s="147"/>
      <c r="Q292" s="147"/>
      <c r="R292" s="147"/>
      <c r="S292" s="147"/>
      <c r="T292" s="147"/>
      <c r="U292" s="147"/>
      <c r="V292" s="147"/>
      <c r="W292" s="147"/>
    </row>
    <row r="293" spans="1:23" ht="12.75" customHeight="1" x14ac:dyDescent="0.15">
      <c r="A293" s="147"/>
      <c r="B293" s="150"/>
      <c r="C293" s="90"/>
      <c r="D293" s="146"/>
      <c r="E293" s="82"/>
      <c r="F293" s="147"/>
      <c r="G293" s="147"/>
      <c r="H293" s="147"/>
      <c r="I293" s="147"/>
      <c r="J293" s="147"/>
      <c r="K293" s="147"/>
      <c r="L293" s="147"/>
      <c r="M293" s="147"/>
      <c r="N293" s="147"/>
      <c r="O293" s="147"/>
      <c r="P293" s="147"/>
      <c r="Q293" s="147"/>
      <c r="R293" s="147"/>
      <c r="S293" s="147"/>
      <c r="T293" s="147"/>
      <c r="U293" s="147"/>
      <c r="V293" s="147"/>
      <c r="W293" s="147"/>
    </row>
    <row r="294" spans="1:23" ht="12.75" customHeight="1" x14ac:dyDescent="0.15">
      <c r="A294" s="147"/>
      <c r="B294" s="150"/>
      <c r="C294" s="90"/>
      <c r="D294" s="146"/>
      <c r="E294" s="82"/>
      <c r="F294" s="147"/>
      <c r="G294" s="147"/>
      <c r="H294" s="147"/>
      <c r="I294" s="147"/>
      <c r="J294" s="147"/>
      <c r="K294" s="147"/>
      <c r="L294" s="147"/>
      <c r="M294" s="147"/>
      <c r="N294" s="147"/>
      <c r="O294" s="147"/>
      <c r="P294" s="147"/>
      <c r="Q294" s="147"/>
      <c r="R294" s="147"/>
      <c r="S294" s="147"/>
      <c r="T294" s="147"/>
      <c r="U294" s="147"/>
      <c r="V294" s="147"/>
      <c r="W294" s="147"/>
    </row>
    <row r="295" spans="1:23" ht="12.75" customHeight="1" x14ac:dyDescent="0.15">
      <c r="A295" s="147"/>
      <c r="B295" s="150"/>
      <c r="C295" s="90"/>
      <c r="D295" s="146"/>
      <c r="E295" s="82"/>
      <c r="F295" s="147"/>
      <c r="G295" s="147"/>
      <c r="H295" s="147"/>
      <c r="I295" s="147"/>
      <c r="J295" s="147"/>
      <c r="K295" s="147"/>
      <c r="L295" s="147"/>
      <c r="M295" s="147"/>
      <c r="N295" s="147"/>
      <c r="O295" s="147"/>
      <c r="P295" s="147"/>
      <c r="Q295" s="147"/>
      <c r="R295" s="147"/>
      <c r="S295" s="147"/>
      <c r="T295" s="147"/>
      <c r="U295" s="147"/>
      <c r="V295" s="147"/>
      <c r="W295" s="147"/>
    </row>
    <row r="296" spans="1:23" ht="12.75" customHeight="1" x14ac:dyDescent="0.15">
      <c r="A296" s="147"/>
      <c r="B296" s="150"/>
      <c r="C296" s="90"/>
      <c r="D296" s="146"/>
      <c r="E296" s="82"/>
      <c r="F296" s="147"/>
      <c r="G296" s="147"/>
      <c r="H296" s="147"/>
      <c r="I296" s="147"/>
      <c r="J296" s="147"/>
      <c r="K296" s="147"/>
      <c r="L296" s="147"/>
      <c r="M296" s="147"/>
      <c r="N296" s="147"/>
      <c r="O296" s="147"/>
      <c r="P296" s="147"/>
      <c r="Q296" s="147"/>
      <c r="R296" s="147"/>
      <c r="S296" s="147"/>
      <c r="T296" s="147"/>
      <c r="U296" s="147"/>
      <c r="V296" s="147"/>
      <c r="W296" s="147"/>
    </row>
    <row r="297" spans="1:23" ht="12.75" customHeight="1" x14ac:dyDescent="0.15">
      <c r="A297" s="147"/>
      <c r="B297" s="150"/>
      <c r="C297" s="90"/>
      <c r="D297" s="146"/>
      <c r="E297" s="82"/>
      <c r="F297" s="147"/>
      <c r="G297" s="147"/>
      <c r="H297" s="147"/>
      <c r="I297" s="147"/>
      <c r="J297" s="147"/>
      <c r="K297" s="147"/>
      <c r="L297" s="147"/>
      <c r="M297" s="147"/>
      <c r="N297" s="147"/>
      <c r="O297" s="147"/>
      <c r="P297" s="147"/>
      <c r="Q297" s="147"/>
      <c r="R297" s="147"/>
      <c r="S297" s="147"/>
      <c r="T297" s="147"/>
      <c r="U297" s="147"/>
      <c r="V297" s="147"/>
      <c r="W297" s="147"/>
    </row>
    <row r="298" spans="1:23" ht="12.75" customHeight="1" x14ac:dyDescent="0.15">
      <c r="A298" s="147"/>
      <c r="B298" s="150"/>
      <c r="C298" s="90"/>
      <c r="D298" s="146"/>
      <c r="E298" s="82"/>
      <c r="F298" s="147"/>
      <c r="G298" s="147"/>
      <c r="H298" s="147"/>
      <c r="I298" s="147"/>
      <c r="J298" s="147"/>
      <c r="K298" s="147"/>
      <c r="L298" s="147"/>
      <c r="M298" s="147"/>
      <c r="N298" s="147"/>
      <c r="O298" s="147"/>
      <c r="P298" s="147"/>
      <c r="Q298" s="147"/>
      <c r="R298" s="147"/>
      <c r="S298" s="147"/>
      <c r="T298" s="147"/>
      <c r="U298" s="147"/>
      <c r="V298" s="147"/>
      <c r="W298" s="147"/>
    </row>
    <row r="299" spans="1:23" ht="12.75" customHeight="1" x14ac:dyDescent="0.15">
      <c r="A299" s="147"/>
      <c r="B299" s="150"/>
      <c r="C299" s="90"/>
      <c r="D299" s="146"/>
      <c r="E299" s="82"/>
      <c r="F299" s="147"/>
      <c r="G299" s="147"/>
      <c r="H299" s="147"/>
      <c r="I299" s="147"/>
      <c r="J299" s="147"/>
      <c r="K299" s="147"/>
      <c r="L299" s="147"/>
      <c r="M299" s="147"/>
      <c r="N299" s="147"/>
      <c r="O299" s="147"/>
      <c r="P299" s="147"/>
      <c r="Q299" s="147"/>
      <c r="R299" s="147"/>
      <c r="S299" s="147"/>
      <c r="T299" s="147"/>
      <c r="U299" s="147"/>
      <c r="V299" s="147"/>
      <c r="W299" s="147"/>
    </row>
    <row r="300" spans="1:23" ht="12.75" customHeight="1" x14ac:dyDescent="0.15">
      <c r="A300" s="147"/>
      <c r="B300" s="150"/>
      <c r="C300" s="90"/>
      <c r="D300" s="146"/>
      <c r="E300" s="82"/>
      <c r="F300" s="147"/>
      <c r="G300" s="147"/>
      <c r="H300" s="147"/>
      <c r="I300" s="147"/>
      <c r="J300" s="147"/>
      <c r="K300" s="147"/>
      <c r="L300" s="147"/>
      <c r="M300" s="147"/>
      <c r="N300" s="147"/>
      <c r="O300" s="147"/>
      <c r="P300" s="147"/>
      <c r="Q300" s="147"/>
      <c r="R300" s="147"/>
      <c r="S300" s="147"/>
      <c r="T300" s="147"/>
      <c r="U300" s="147"/>
      <c r="V300" s="147"/>
      <c r="W300" s="147"/>
    </row>
    <row r="301" spans="1:23" ht="12.75" customHeight="1" x14ac:dyDescent="0.15">
      <c r="A301" s="147"/>
      <c r="B301" s="150"/>
      <c r="C301" s="90"/>
      <c r="D301" s="146"/>
      <c r="E301" s="82"/>
      <c r="F301" s="147"/>
      <c r="G301" s="147"/>
      <c r="H301" s="147"/>
      <c r="I301" s="147"/>
      <c r="J301" s="147"/>
      <c r="K301" s="147"/>
      <c r="L301" s="147"/>
      <c r="M301" s="147"/>
      <c r="N301" s="147"/>
      <c r="O301" s="147"/>
      <c r="P301" s="147"/>
      <c r="Q301" s="147"/>
      <c r="R301" s="147"/>
      <c r="S301" s="147"/>
      <c r="T301" s="147"/>
      <c r="U301" s="147"/>
      <c r="V301" s="147"/>
      <c r="W301" s="147"/>
    </row>
    <row r="302" spans="1:23" ht="12.75" customHeight="1" x14ac:dyDescent="0.15">
      <c r="A302" s="147"/>
      <c r="B302" s="150"/>
      <c r="C302" s="90"/>
      <c r="D302" s="146"/>
      <c r="E302" s="82"/>
      <c r="F302" s="147"/>
      <c r="G302" s="147"/>
      <c r="H302" s="147"/>
      <c r="I302" s="147"/>
      <c r="J302" s="147"/>
      <c r="K302" s="147"/>
      <c r="L302" s="147"/>
      <c r="M302" s="147"/>
      <c r="N302" s="147"/>
      <c r="O302" s="147"/>
      <c r="P302" s="147"/>
      <c r="Q302" s="147"/>
      <c r="R302" s="147"/>
      <c r="S302" s="147"/>
      <c r="T302" s="147"/>
      <c r="U302" s="147"/>
      <c r="V302" s="147"/>
      <c r="W302" s="147"/>
    </row>
    <row r="303" spans="1:23" ht="12.75" customHeight="1" x14ac:dyDescent="0.15">
      <c r="A303" s="147"/>
      <c r="B303" s="150"/>
      <c r="C303" s="90"/>
      <c r="D303" s="146"/>
      <c r="E303" s="82"/>
      <c r="F303" s="147"/>
      <c r="G303" s="147"/>
      <c r="H303" s="147"/>
      <c r="I303" s="147"/>
      <c r="J303" s="147"/>
      <c r="K303" s="147"/>
      <c r="L303" s="147"/>
      <c r="M303" s="147"/>
      <c r="N303" s="147"/>
      <c r="O303" s="147"/>
      <c r="P303" s="147"/>
      <c r="Q303" s="147"/>
      <c r="R303" s="147"/>
      <c r="S303" s="147"/>
      <c r="T303" s="147"/>
      <c r="U303" s="147"/>
      <c r="V303" s="147"/>
      <c r="W303" s="147"/>
    </row>
    <row r="304" spans="1:23" ht="12.75" customHeight="1" x14ac:dyDescent="0.15">
      <c r="A304" s="147"/>
      <c r="B304" s="150"/>
      <c r="C304" s="90"/>
      <c r="D304" s="146"/>
      <c r="E304" s="82"/>
      <c r="F304" s="147"/>
      <c r="G304" s="147"/>
      <c r="H304" s="147"/>
      <c r="I304" s="147"/>
      <c r="J304" s="147"/>
      <c r="K304" s="147"/>
      <c r="L304" s="147"/>
      <c r="M304" s="147"/>
      <c r="N304" s="147"/>
      <c r="O304" s="147"/>
      <c r="P304" s="147"/>
      <c r="Q304" s="147"/>
      <c r="R304" s="147"/>
      <c r="S304" s="147"/>
      <c r="T304" s="147"/>
      <c r="U304" s="147"/>
      <c r="V304" s="147"/>
      <c r="W304" s="147"/>
    </row>
    <row r="305" spans="1:23" ht="12.75" customHeight="1" x14ac:dyDescent="0.15">
      <c r="A305" s="147"/>
      <c r="B305" s="150"/>
      <c r="C305" s="90"/>
      <c r="D305" s="146"/>
      <c r="E305" s="82"/>
      <c r="F305" s="147"/>
      <c r="G305" s="147"/>
      <c r="H305" s="147"/>
      <c r="I305" s="147"/>
      <c r="J305" s="147"/>
      <c r="K305" s="147"/>
      <c r="L305" s="147"/>
      <c r="M305" s="147"/>
      <c r="N305" s="147"/>
      <c r="O305" s="147"/>
      <c r="P305" s="147"/>
      <c r="Q305" s="147"/>
      <c r="R305" s="147"/>
      <c r="S305" s="147"/>
      <c r="T305" s="147"/>
      <c r="U305" s="147"/>
      <c r="V305" s="147"/>
      <c r="W305" s="147"/>
    </row>
    <row r="306" spans="1:23" ht="12.75" customHeight="1" x14ac:dyDescent="0.15">
      <c r="A306" s="147"/>
      <c r="B306" s="150"/>
      <c r="C306" s="90"/>
      <c r="D306" s="146"/>
      <c r="E306" s="82"/>
      <c r="F306" s="147"/>
      <c r="G306" s="147"/>
      <c r="H306" s="147"/>
      <c r="I306" s="147"/>
      <c r="J306" s="147"/>
      <c r="K306" s="147"/>
      <c r="L306" s="147"/>
      <c r="M306" s="147"/>
      <c r="N306" s="147"/>
      <c r="O306" s="147"/>
      <c r="P306" s="147"/>
      <c r="Q306" s="147"/>
      <c r="R306" s="147"/>
      <c r="S306" s="147"/>
      <c r="T306" s="147"/>
      <c r="U306" s="147"/>
      <c r="V306" s="147"/>
      <c r="W306" s="147"/>
    </row>
    <row r="307" spans="1:23" ht="12.75" customHeight="1" x14ac:dyDescent="0.15">
      <c r="A307" s="147"/>
      <c r="B307" s="150"/>
      <c r="C307" s="90"/>
      <c r="D307" s="146"/>
      <c r="E307" s="82"/>
      <c r="F307" s="147"/>
      <c r="G307" s="147"/>
      <c r="H307" s="147"/>
      <c r="I307" s="147"/>
      <c r="J307" s="147"/>
      <c r="K307" s="147"/>
      <c r="L307" s="147"/>
      <c r="M307" s="147"/>
      <c r="N307" s="147"/>
      <c r="O307" s="147"/>
      <c r="P307" s="147"/>
      <c r="Q307" s="147"/>
      <c r="R307" s="147"/>
      <c r="S307" s="147"/>
      <c r="T307" s="147"/>
      <c r="U307" s="147"/>
      <c r="V307" s="147"/>
      <c r="W307" s="147"/>
    </row>
    <row r="308" spans="1:23" ht="12.75" customHeight="1" x14ac:dyDescent="0.15">
      <c r="A308" s="147"/>
      <c r="B308" s="150"/>
      <c r="C308" s="90"/>
      <c r="D308" s="146"/>
      <c r="E308" s="82"/>
      <c r="F308" s="147"/>
      <c r="G308" s="147"/>
      <c r="H308" s="147"/>
      <c r="I308" s="147"/>
      <c r="J308" s="147"/>
      <c r="K308" s="147"/>
      <c r="L308" s="147"/>
      <c r="M308" s="147"/>
      <c r="N308" s="147"/>
      <c r="O308" s="147"/>
      <c r="P308" s="147"/>
      <c r="Q308" s="147"/>
      <c r="R308" s="147"/>
      <c r="S308" s="147"/>
      <c r="T308" s="147"/>
      <c r="U308" s="147"/>
      <c r="V308" s="147"/>
      <c r="W308" s="147"/>
    </row>
    <row r="309" spans="1:23" ht="12.75" customHeight="1" x14ac:dyDescent="0.15">
      <c r="A309" s="147"/>
      <c r="B309" s="150"/>
      <c r="C309" s="90"/>
      <c r="D309" s="146"/>
      <c r="E309" s="82"/>
      <c r="F309" s="147"/>
      <c r="G309" s="147"/>
      <c r="H309" s="147"/>
      <c r="I309" s="147"/>
      <c r="J309" s="147"/>
      <c r="K309" s="147"/>
      <c r="L309" s="147"/>
      <c r="M309" s="147"/>
      <c r="N309" s="147"/>
      <c r="O309" s="147"/>
      <c r="P309" s="147"/>
      <c r="Q309" s="147"/>
      <c r="R309" s="147"/>
      <c r="S309" s="147"/>
      <c r="T309" s="147"/>
      <c r="U309" s="147"/>
      <c r="V309" s="147"/>
      <c r="W309" s="147"/>
    </row>
    <row r="310" spans="1:23" ht="12.75" customHeight="1" x14ac:dyDescent="0.15">
      <c r="A310" s="147"/>
      <c r="B310" s="150"/>
      <c r="C310" s="90"/>
      <c r="D310" s="146"/>
      <c r="E310" s="82"/>
      <c r="F310" s="147"/>
      <c r="G310" s="147"/>
      <c r="H310" s="147"/>
      <c r="I310" s="147"/>
      <c r="J310" s="147"/>
      <c r="K310" s="147"/>
      <c r="L310" s="147"/>
      <c r="M310" s="147"/>
      <c r="N310" s="147"/>
      <c r="O310" s="147"/>
      <c r="P310" s="147"/>
      <c r="Q310" s="147"/>
      <c r="R310" s="147"/>
      <c r="S310" s="147"/>
      <c r="T310" s="147"/>
      <c r="U310" s="147"/>
      <c r="V310" s="147"/>
      <c r="W310" s="147"/>
    </row>
    <row r="311" spans="1:23" ht="12.75" customHeight="1" x14ac:dyDescent="0.15">
      <c r="A311" s="147"/>
      <c r="B311" s="150"/>
      <c r="C311" s="90"/>
      <c r="D311" s="146"/>
      <c r="E311" s="82"/>
      <c r="F311" s="147"/>
      <c r="G311" s="147"/>
      <c r="H311" s="147"/>
      <c r="I311" s="147"/>
      <c r="J311" s="147"/>
      <c r="K311" s="147"/>
      <c r="L311" s="147"/>
      <c r="M311" s="147"/>
      <c r="N311" s="147"/>
      <c r="O311" s="147"/>
      <c r="P311" s="147"/>
      <c r="Q311" s="147"/>
      <c r="R311" s="147"/>
      <c r="S311" s="147"/>
      <c r="T311" s="147"/>
      <c r="U311" s="147"/>
      <c r="V311" s="147"/>
      <c r="W311" s="147"/>
    </row>
    <row r="312" spans="1:23" ht="12.75" customHeight="1" x14ac:dyDescent="0.15">
      <c r="A312" s="147"/>
      <c r="B312" s="150"/>
      <c r="C312" s="90"/>
      <c r="D312" s="146"/>
      <c r="E312" s="82"/>
      <c r="F312" s="147"/>
      <c r="G312" s="147"/>
      <c r="H312" s="147"/>
      <c r="I312" s="147"/>
      <c r="J312" s="147"/>
      <c r="K312" s="147"/>
      <c r="L312" s="147"/>
      <c r="M312" s="147"/>
      <c r="N312" s="147"/>
      <c r="O312" s="147"/>
      <c r="P312" s="147"/>
      <c r="Q312" s="147"/>
      <c r="R312" s="147"/>
      <c r="S312" s="147"/>
      <c r="T312" s="147"/>
      <c r="U312" s="147"/>
      <c r="V312" s="147"/>
      <c r="W312" s="147"/>
    </row>
    <row r="313" spans="1:23" ht="12.75" customHeight="1" x14ac:dyDescent="0.15">
      <c r="A313" s="147"/>
      <c r="B313" s="150"/>
      <c r="C313" s="90"/>
      <c r="D313" s="146"/>
      <c r="E313" s="82"/>
      <c r="F313" s="147"/>
      <c r="G313" s="147"/>
      <c r="H313" s="147"/>
      <c r="I313" s="147"/>
      <c r="J313" s="147"/>
      <c r="K313" s="147"/>
      <c r="L313" s="147"/>
      <c r="M313" s="147"/>
      <c r="N313" s="147"/>
      <c r="O313" s="147"/>
      <c r="P313" s="147"/>
      <c r="Q313" s="147"/>
      <c r="R313" s="147"/>
      <c r="S313" s="147"/>
      <c r="T313" s="147"/>
      <c r="U313" s="147"/>
      <c r="V313" s="147"/>
      <c r="W313" s="147"/>
    </row>
    <row r="314" spans="1:23" ht="12.75" customHeight="1" x14ac:dyDescent="0.15">
      <c r="A314" s="147"/>
      <c r="B314" s="150"/>
      <c r="C314" s="90"/>
      <c r="D314" s="146"/>
      <c r="E314" s="82"/>
      <c r="F314" s="147"/>
      <c r="G314" s="147"/>
      <c r="H314" s="147"/>
      <c r="I314" s="147"/>
      <c r="J314" s="147"/>
      <c r="K314" s="147"/>
      <c r="L314" s="147"/>
      <c r="M314" s="147"/>
      <c r="N314" s="147"/>
      <c r="O314" s="147"/>
      <c r="P314" s="147"/>
      <c r="Q314" s="147"/>
      <c r="R314" s="147"/>
      <c r="S314" s="147"/>
      <c r="T314" s="147"/>
      <c r="U314" s="147"/>
      <c r="V314" s="147"/>
      <c r="W314" s="147"/>
    </row>
    <row r="315" spans="1:23" ht="12.75" customHeight="1" x14ac:dyDescent="0.15">
      <c r="A315" s="147"/>
      <c r="B315" s="150"/>
      <c r="C315" s="90"/>
      <c r="D315" s="146"/>
      <c r="E315" s="82"/>
      <c r="F315" s="147"/>
      <c r="G315" s="147"/>
      <c r="H315" s="147"/>
      <c r="I315" s="147"/>
      <c r="J315" s="147"/>
      <c r="K315" s="147"/>
      <c r="L315" s="147"/>
      <c r="M315" s="147"/>
      <c r="N315" s="147"/>
      <c r="O315" s="147"/>
      <c r="P315" s="147"/>
      <c r="Q315" s="147"/>
      <c r="R315" s="147"/>
      <c r="S315" s="147"/>
      <c r="T315" s="147"/>
      <c r="U315" s="147"/>
      <c r="V315" s="147"/>
      <c r="W315" s="147"/>
    </row>
    <row r="316" spans="1:23" ht="12.75" customHeight="1" x14ac:dyDescent="0.15">
      <c r="A316" s="147"/>
      <c r="B316" s="150"/>
      <c r="C316" s="90"/>
      <c r="D316" s="146"/>
      <c r="E316" s="82"/>
      <c r="F316" s="147"/>
      <c r="G316" s="147"/>
      <c r="H316" s="147"/>
      <c r="I316" s="147"/>
      <c r="J316" s="147"/>
      <c r="K316" s="147"/>
      <c r="L316" s="147"/>
      <c r="M316" s="147"/>
      <c r="N316" s="147"/>
      <c r="O316" s="147"/>
      <c r="P316" s="147"/>
      <c r="Q316" s="147"/>
      <c r="R316" s="147"/>
      <c r="S316" s="147"/>
      <c r="T316" s="147"/>
      <c r="U316" s="147"/>
      <c r="V316" s="147"/>
      <c r="W316" s="147"/>
    </row>
    <row r="317" spans="1:23" ht="12.75" customHeight="1" x14ac:dyDescent="0.15">
      <c r="A317" s="147"/>
      <c r="B317" s="150"/>
      <c r="C317" s="90"/>
      <c r="D317" s="146"/>
      <c r="E317" s="82"/>
      <c r="F317" s="147"/>
      <c r="G317" s="147"/>
      <c r="H317" s="147"/>
      <c r="I317" s="147"/>
      <c r="J317" s="147"/>
      <c r="K317" s="147"/>
      <c r="L317" s="147"/>
      <c r="M317" s="147"/>
      <c r="N317" s="147"/>
      <c r="O317" s="147"/>
      <c r="P317" s="147"/>
      <c r="Q317" s="147"/>
      <c r="R317" s="147"/>
      <c r="S317" s="147"/>
      <c r="T317" s="147"/>
      <c r="U317" s="147"/>
      <c r="V317" s="147"/>
      <c r="W317" s="147"/>
    </row>
    <row r="318" spans="1:23" ht="12.75" customHeight="1" x14ac:dyDescent="0.15">
      <c r="A318" s="147"/>
      <c r="B318" s="150"/>
      <c r="C318" s="90"/>
      <c r="D318" s="146"/>
      <c r="E318" s="82"/>
      <c r="F318" s="147"/>
      <c r="G318" s="147"/>
      <c r="H318" s="147"/>
      <c r="I318" s="147"/>
      <c r="J318" s="147"/>
      <c r="K318" s="147"/>
      <c r="L318" s="147"/>
      <c r="M318" s="147"/>
      <c r="N318" s="147"/>
      <c r="O318" s="147"/>
      <c r="P318" s="147"/>
      <c r="Q318" s="147"/>
      <c r="R318" s="147"/>
      <c r="S318" s="147"/>
      <c r="T318" s="147"/>
      <c r="U318" s="147"/>
      <c r="V318" s="147"/>
      <c r="W318" s="147"/>
    </row>
    <row r="319" spans="1:23" ht="12.75" customHeight="1" x14ac:dyDescent="0.15">
      <c r="A319" s="147"/>
      <c r="B319" s="150"/>
      <c r="C319" s="90"/>
      <c r="D319" s="146"/>
      <c r="E319" s="82"/>
      <c r="F319" s="147"/>
      <c r="G319" s="147"/>
      <c r="H319" s="147"/>
      <c r="I319" s="147"/>
      <c r="J319" s="147"/>
      <c r="K319" s="147"/>
      <c r="L319" s="147"/>
      <c r="M319" s="147"/>
      <c r="N319" s="147"/>
      <c r="O319" s="147"/>
      <c r="P319" s="147"/>
      <c r="Q319" s="147"/>
      <c r="R319" s="147"/>
      <c r="S319" s="147"/>
      <c r="T319" s="147"/>
      <c r="U319" s="147"/>
      <c r="V319" s="147"/>
      <c r="W319" s="147"/>
    </row>
    <row r="320" spans="1:23" ht="12.75" customHeight="1" x14ac:dyDescent="0.15">
      <c r="A320" s="147"/>
      <c r="B320" s="150"/>
      <c r="C320" s="90"/>
      <c r="D320" s="146"/>
      <c r="E320" s="82"/>
      <c r="F320" s="147"/>
      <c r="G320" s="147"/>
      <c r="H320" s="147"/>
      <c r="I320" s="147"/>
      <c r="J320" s="147"/>
      <c r="K320" s="147"/>
      <c r="L320" s="147"/>
      <c r="M320" s="147"/>
      <c r="N320" s="147"/>
      <c r="O320" s="147"/>
      <c r="P320" s="147"/>
      <c r="Q320" s="147"/>
      <c r="R320" s="147"/>
      <c r="S320" s="147"/>
      <c r="T320" s="147"/>
      <c r="U320" s="147"/>
      <c r="V320" s="147"/>
      <c r="W320" s="147"/>
    </row>
    <row r="321" spans="1:23" ht="12.75" customHeight="1" x14ac:dyDescent="0.15">
      <c r="A321" s="147"/>
      <c r="B321" s="150"/>
      <c r="C321" s="90"/>
      <c r="D321" s="146"/>
      <c r="E321" s="82"/>
      <c r="F321" s="147"/>
      <c r="G321" s="147"/>
      <c r="H321" s="147"/>
      <c r="I321" s="147"/>
      <c r="J321" s="147"/>
      <c r="K321" s="147"/>
      <c r="L321" s="147"/>
      <c r="M321" s="147"/>
      <c r="N321" s="147"/>
      <c r="O321" s="147"/>
      <c r="P321" s="147"/>
      <c r="Q321" s="147"/>
      <c r="R321" s="147"/>
      <c r="S321" s="147"/>
      <c r="T321" s="147"/>
      <c r="U321" s="147"/>
      <c r="V321" s="147"/>
      <c r="W321" s="147"/>
    </row>
    <row r="322" spans="1:23" ht="12.75" customHeight="1" x14ac:dyDescent="0.15">
      <c r="A322" s="147"/>
      <c r="B322" s="150"/>
      <c r="C322" s="90"/>
      <c r="D322" s="146"/>
      <c r="E322" s="82"/>
      <c r="F322" s="147"/>
      <c r="G322" s="147"/>
      <c r="H322" s="147"/>
      <c r="I322" s="147"/>
      <c r="J322" s="147"/>
      <c r="K322" s="147"/>
      <c r="L322" s="147"/>
      <c r="M322" s="147"/>
      <c r="N322" s="147"/>
      <c r="O322" s="147"/>
      <c r="P322" s="147"/>
      <c r="Q322" s="147"/>
      <c r="R322" s="147"/>
      <c r="S322" s="147"/>
      <c r="T322" s="147"/>
      <c r="U322" s="147"/>
      <c r="V322" s="147"/>
      <c r="W322" s="147"/>
    </row>
    <row r="323" spans="1:23" ht="12.75" customHeight="1" x14ac:dyDescent="0.15">
      <c r="A323" s="147"/>
      <c r="B323" s="150"/>
      <c r="C323" s="90"/>
      <c r="D323" s="146"/>
      <c r="E323" s="82"/>
      <c r="F323" s="147"/>
      <c r="G323" s="147"/>
      <c r="H323" s="147"/>
      <c r="I323" s="147"/>
      <c r="J323" s="147"/>
      <c r="K323" s="147"/>
      <c r="L323" s="147"/>
      <c r="M323" s="147"/>
      <c r="N323" s="147"/>
      <c r="O323" s="147"/>
      <c r="P323" s="147"/>
      <c r="Q323" s="147"/>
      <c r="R323" s="147"/>
      <c r="S323" s="147"/>
      <c r="T323" s="147"/>
      <c r="U323" s="147"/>
      <c r="V323" s="147"/>
      <c r="W323" s="147"/>
    </row>
    <row r="324" spans="1:23" ht="12.75" customHeight="1" x14ac:dyDescent="0.15">
      <c r="A324" s="147"/>
      <c r="B324" s="150"/>
      <c r="C324" s="90"/>
      <c r="D324" s="146"/>
      <c r="E324" s="82"/>
      <c r="F324" s="147"/>
      <c r="G324" s="147"/>
      <c r="H324" s="147"/>
      <c r="I324" s="147"/>
      <c r="J324" s="147"/>
      <c r="K324" s="147"/>
      <c r="L324" s="147"/>
      <c r="M324" s="147"/>
      <c r="N324" s="147"/>
      <c r="O324" s="147"/>
      <c r="P324" s="147"/>
      <c r="Q324" s="147"/>
      <c r="R324" s="147"/>
      <c r="S324" s="147"/>
      <c r="T324" s="147"/>
      <c r="U324" s="147"/>
      <c r="V324" s="147"/>
      <c r="W324" s="147"/>
    </row>
    <row r="325" spans="1:23" ht="12.75" customHeight="1" x14ac:dyDescent="0.15">
      <c r="A325" s="147"/>
      <c r="B325" s="150"/>
      <c r="C325" s="90"/>
      <c r="D325" s="146"/>
      <c r="E325" s="82"/>
      <c r="F325" s="147"/>
      <c r="G325" s="147"/>
      <c r="H325" s="147"/>
      <c r="I325" s="147"/>
      <c r="J325" s="147"/>
      <c r="K325" s="147"/>
      <c r="L325" s="147"/>
      <c r="M325" s="147"/>
      <c r="N325" s="147"/>
      <c r="O325" s="147"/>
      <c r="P325" s="147"/>
      <c r="Q325" s="147"/>
      <c r="R325" s="147"/>
      <c r="S325" s="147"/>
      <c r="T325" s="147"/>
      <c r="U325" s="147"/>
      <c r="V325" s="147"/>
      <c r="W325" s="147"/>
    </row>
    <row r="326" spans="1:23" ht="12.75" customHeight="1" x14ac:dyDescent="0.15">
      <c r="A326" s="147"/>
      <c r="B326" s="150"/>
      <c r="C326" s="90"/>
      <c r="D326" s="146"/>
      <c r="E326" s="82"/>
      <c r="F326" s="147"/>
      <c r="G326" s="147"/>
      <c r="H326" s="147"/>
      <c r="I326" s="147"/>
      <c r="J326" s="147"/>
      <c r="K326" s="147"/>
      <c r="L326" s="147"/>
      <c r="M326" s="147"/>
      <c r="N326" s="147"/>
      <c r="O326" s="147"/>
      <c r="P326" s="147"/>
      <c r="Q326" s="147"/>
      <c r="R326" s="147"/>
      <c r="S326" s="147"/>
      <c r="T326" s="147"/>
      <c r="U326" s="147"/>
      <c r="V326" s="147"/>
      <c r="W326" s="147"/>
    </row>
    <row r="327" spans="1:23" ht="12.75" customHeight="1" x14ac:dyDescent="0.15">
      <c r="A327" s="147"/>
      <c r="B327" s="150"/>
      <c r="C327" s="90"/>
      <c r="D327" s="146"/>
      <c r="E327" s="82"/>
      <c r="F327" s="147"/>
      <c r="G327" s="147"/>
      <c r="H327" s="147"/>
      <c r="I327" s="147"/>
      <c r="J327" s="147"/>
      <c r="K327" s="147"/>
      <c r="L327" s="147"/>
      <c r="M327" s="147"/>
      <c r="N327" s="147"/>
      <c r="O327" s="147"/>
      <c r="P327" s="147"/>
      <c r="Q327" s="147"/>
      <c r="R327" s="147"/>
      <c r="S327" s="147"/>
      <c r="T327" s="147"/>
      <c r="U327" s="147"/>
      <c r="V327" s="147"/>
      <c r="W327" s="147"/>
    </row>
    <row r="328" spans="1:23" ht="12.75" customHeight="1" x14ac:dyDescent="0.15">
      <c r="A328" s="147"/>
      <c r="B328" s="150"/>
      <c r="C328" s="90"/>
      <c r="D328" s="146"/>
      <c r="E328" s="82"/>
      <c r="F328" s="147"/>
      <c r="G328" s="147"/>
      <c r="H328" s="147"/>
      <c r="I328" s="147"/>
      <c r="J328" s="147"/>
      <c r="K328" s="147"/>
      <c r="L328" s="147"/>
      <c r="M328" s="147"/>
      <c r="N328" s="147"/>
      <c r="O328" s="147"/>
      <c r="P328" s="147"/>
      <c r="Q328" s="147"/>
      <c r="R328" s="147"/>
      <c r="S328" s="147"/>
      <c r="T328" s="147"/>
      <c r="U328" s="147"/>
      <c r="V328" s="147"/>
      <c r="W328" s="147"/>
    </row>
    <row r="329" spans="1:23" ht="12.75" customHeight="1" x14ac:dyDescent="0.15">
      <c r="A329" s="147"/>
      <c r="B329" s="150"/>
      <c r="C329" s="90"/>
      <c r="D329" s="146"/>
      <c r="E329" s="82"/>
      <c r="F329" s="147"/>
      <c r="G329" s="147"/>
      <c r="H329" s="147"/>
      <c r="I329" s="147"/>
      <c r="J329" s="147"/>
      <c r="K329" s="147"/>
      <c r="L329" s="147"/>
      <c r="M329" s="147"/>
      <c r="N329" s="147"/>
      <c r="O329" s="147"/>
      <c r="P329" s="147"/>
      <c r="Q329" s="147"/>
      <c r="R329" s="147"/>
      <c r="S329" s="147"/>
      <c r="T329" s="147"/>
      <c r="U329" s="147"/>
      <c r="V329" s="147"/>
      <c r="W329" s="147"/>
    </row>
    <row r="330" spans="1:23" ht="12.75" customHeight="1" x14ac:dyDescent="0.15">
      <c r="A330" s="147"/>
      <c r="B330" s="150"/>
      <c r="C330" s="90"/>
      <c r="D330" s="146"/>
      <c r="E330" s="82"/>
      <c r="F330" s="147"/>
      <c r="G330" s="147"/>
      <c r="H330" s="147"/>
      <c r="I330" s="147"/>
      <c r="J330" s="147"/>
      <c r="K330" s="147"/>
      <c r="L330" s="147"/>
      <c r="M330" s="147"/>
      <c r="N330" s="147"/>
      <c r="O330" s="147"/>
      <c r="P330" s="147"/>
      <c r="Q330" s="147"/>
      <c r="R330" s="147"/>
      <c r="S330" s="147"/>
      <c r="T330" s="147"/>
      <c r="U330" s="147"/>
      <c r="V330" s="147"/>
      <c r="W330" s="147"/>
    </row>
    <row r="331" spans="1:23" ht="12.75" customHeight="1" x14ac:dyDescent="0.15">
      <c r="A331" s="147"/>
      <c r="B331" s="150"/>
      <c r="C331" s="90"/>
      <c r="D331" s="146"/>
      <c r="E331" s="82"/>
      <c r="F331" s="147"/>
      <c r="G331" s="147"/>
      <c r="H331" s="147"/>
      <c r="I331" s="147"/>
      <c r="J331" s="147"/>
      <c r="K331" s="147"/>
      <c r="L331" s="147"/>
      <c r="M331" s="147"/>
      <c r="N331" s="147"/>
      <c r="O331" s="147"/>
      <c r="P331" s="147"/>
      <c r="Q331" s="147"/>
      <c r="R331" s="147"/>
      <c r="S331" s="147"/>
      <c r="T331" s="147"/>
      <c r="U331" s="147"/>
      <c r="V331" s="147"/>
      <c r="W331" s="147"/>
    </row>
    <row r="332" spans="1:23" ht="12.75" customHeight="1" x14ac:dyDescent="0.15">
      <c r="A332" s="147"/>
      <c r="B332" s="150"/>
      <c r="C332" s="90"/>
      <c r="D332" s="146"/>
      <c r="E332" s="82"/>
      <c r="F332" s="147"/>
      <c r="G332" s="147"/>
      <c r="H332" s="147"/>
      <c r="I332" s="147"/>
      <c r="J332" s="147"/>
      <c r="K332" s="147"/>
      <c r="L332" s="147"/>
      <c r="M332" s="147"/>
      <c r="N332" s="147"/>
      <c r="O332" s="147"/>
      <c r="P332" s="147"/>
      <c r="Q332" s="147"/>
      <c r="R332" s="147"/>
      <c r="S332" s="147"/>
      <c r="T332" s="147"/>
      <c r="U332" s="147"/>
      <c r="V332" s="147"/>
      <c r="W332" s="147"/>
    </row>
    <row r="333" spans="1:23" ht="12.75" customHeight="1" x14ac:dyDescent="0.15">
      <c r="A333" s="147"/>
      <c r="B333" s="150"/>
      <c r="C333" s="90"/>
      <c r="D333" s="146"/>
      <c r="E333" s="82"/>
      <c r="F333" s="147"/>
      <c r="G333" s="147"/>
      <c r="H333" s="147"/>
      <c r="I333" s="147"/>
      <c r="J333" s="147"/>
      <c r="K333" s="147"/>
      <c r="L333" s="147"/>
      <c r="M333" s="147"/>
      <c r="N333" s="147"/>
      <c r="O333" s="147"/>
      <c r="P333" s="147"/>
      <c r="Q333" s="147"/>
      <c r="R333" s="147"/>
      <c r="S333" s="147"/>
      <c r="T333" s="147"/>
      <c r="U333" s="147"/>
      <c r="V333" s="147"/>
      <c r="W333" s="147"/>
    </row>
    <row r="334" spans="1:23" ht="12.75" customHeight="1" x14ac:dyDescent="0.15">
      <c r="A334" s="147"/>
      <c r="B334" s="150"/>
      <c r="C334" s="90"/>
      <c r="D334" s="146"/>
      <c r="E334" s="82"/>
      <c r="F334" s="147"/>
      <c r="G334" s="147"/>
      <c r="H334" s="147"/>
      <c r="I334" s="147"/>
      <c r="J334" s="147"/>
      <c r="K334" s="147"/>
      <c r="L334" s="147"/>
      <c r="M334" s="147"/>
      <c r="N334" s="147"/>
      <c r="O334" s="147"/>
      <c r="P334" s="147"/>
      <c r="Q334" s="147"/>
      <c r="R334" s="147"/>
      <c r="S334" s="147"/>
      <c r="T334" s="147"/>
      <c r="U334" s="147"/>
      <c r="V334" s="147"/>
      <c r="W334" s="147"/>
    </row>
    <row r="335" spans="1:23" ht="12.75" customHeight="1" x14ac:dyDescent="0.15">
      <c r="A335" s="147"/>
      <c r="B335" s="150"/>
      <c r="C335" s="90"/>
      <c r="D335" s="146"/>
      <c r="E335" s="82"/>
      <c r="F335" s="147"/>
      <c r="G335" s="147"/>
      <c r="H335" s="147"/>
      <c r="I335" s="147"/>
      <c r="J335" s="147"/>
      <c r="K335" s="147"/>
      <c r="L335" s="147"/>
      <c r="M335" s="147"/>
      <c r="N335" s="147"/>
      <c r="O335" s="147"/>
      <c r="P335" s="147"/>
      <c r="Q335" s="147"/>
      <c r="R335" s="147"/>
      <c r="S335" s="147"/>
      <c r="T335" s="147"/>
      <c r="U335" s="147"/>
      <c r="V335" s="147"/>
      <c r="W335" s="147"/>
    </row>
    <row r="336" spans="1:23" ht="12.75" customHeight="1" x14ac:dyDescent="0.15">
      <c r="A336" s="147"/>
      <c r="B336" s="150"/>
      <c r="C336" s="90"/>
      <c r="D336" s="146"/>
      <c r="E336" s="82"/>
      <c r="F336" s="147"/>
      <c r="G336" s="147"/>
      <c r="H336" s="147"/>
      <c r="I336" s="147"/>
      <c r="J336" s="147"/>
      <c r="K336" s="147"/>
      <c r="L336" s="147"/>
      <c r="M336" s="147"/>
      <c r="N336" s="147"/>
      <c r="O336" s="147"/>
      <c r="P336" s="147"/>
      <c r="Q336" s="147"/>
      <c r="R336" s="147"/>
      <c r="S336" s="147"/>
      <c r="T336" s="147"/>
      <c r="U336" s="147"/>
      <c r="V336" s="147"/>
      <c r="W336" s="147"/>
    </row>
    <row r="337" spans="1:23" ht="12.75" customHeight="1" x14ac:dyDescent="0.15">
      <c r="A337" s="147"/>
      <c r="B337" s="150"/>
      <c r="C337" s="90"/>
      <c r="D337" s="146"/>
      <c r="E337" s="82"/>
      <c r="F337" s="147"/>
      <c r="G337" s="147"/>
      <c r="H337" s="147"/>
      <c r="I337" s="147"/>
      <c r="J337" s="147"/>
      <c r="K337" s="147"/>
      <c r="L337" s="147"/>
      <c r="M337" s="147"/>
      <c r="N337" s="147"/>
      <c r="O337" s="147"/>
      <c r="P337" s="147"/>
      <c r="Q337" s="147"/>
      <c r="R337" s="147"/>
      <c r="S337" s="147"/>
      <c r="T337" s="147"/>
      <c r="U337" s="147"/>
      <c r="V337" s="147"/>
      <c r="W337" s="147"/>
    </row>
    <row r="338" spans="1:23" ht="12.75" customHeight="1" x14ac:dyDescent="0.15">
      <c r="A338" s="147"/>
      <c r="B338" s="150"/>
      <c r="C338" s="90"/>
      <c r="D338" s="146"/>
      <c r="E338" s="82"/>
      <c r="F338" s="147"/>
      <c r="G338" s="147"/>
      <c r="H338" s="147"/>
      <c r="I338" s="147"/>
      <c r="J338" s="147"/>
      <c r="K338" s="147"/>
      <c r="L338" s="147"/>
      <c r="M338" s="147"/>
      <c r="N338" s="147"/>
      <c r="O338" s="147"/>
      <c r="P338" s="147"/>
      <c r="Q338" s="147"/>
      <c r="R338" s="147"/>
      <c r="S338" s="147"/>
      <c r="T338" s="147"/>
      <c r="U338" s="147"/>
      <c r="V338" s="147"/>
      <c r="W338" s="147"/>
    </row>
    <row r="339" spans="1:23" ht="12.75" customHeight="1" x14ac:dyDescent="0.15">
      <c r="A339" s="147"/>
      <c r="B339" s="150"/>
      <c r="C339" s="90"/>
      <c r="D339" s="146"/>
      <c r="E339" s="82"/>
      <c r="F339" s="147"/>
      <c r="G339" s="147"/>
      <c r="H339" s="147"/>
      <c r="I339" s="147"/>
      <c r="J339" s="147"/>
      <c r="K339" s="147"/>
      <c r="L339" s="147"/>
      <c r="M339" s="147"/>
      <c r="N339" s="147"/>
      <c r="O339" s="147"/>
      <c r="P339" s="147"/>
      <c r="Q339" s="147"/>
      <c r="R339" s="147"/>
      <c r="S339" s="147"/>
      <c r="T339" s="147"/>
      <c r="U339" s="147"/>
      <c r="V339" s="147"/>
      <c r="W339" s="147"/>
    </row>
    <row r="340" spans="1:23" ht="12.75" customHeight="1" x14ac:dyDescent="0.15">
      <c r="A340" s="147"/>
      <c r="B340" s="150"/>
      <c r="C340" s="90"/>
      <c r="D340" s="146"/>
      <c r="E340" s="82"/>
      <c r="F340" s="147"/>
      <c r="G340" s="147"/>
      <c r="H340" s="147"/>
      <c r="I340" s="147"/>
      <c r="J340" s="147"/>
      <c r="K340" s="147"/>
      <c r="L340" s="147"/>
      <c r="M340" s="147"/>
      <c r="N340" s="147"/>
      <c r="O340" s="147"/>
      <c r="P340" s="147"/>
      <c r="Q340" s="147"/>
      <c r="R340" s="147"/>
      <c r="S340" s="147"/>
      <c r="T340" s="147"/>
      <c r="U340" s="147"/>
      <c r="V340" s="147"/>
      <c r="W340" s="147"/>
    </row>
    <row r="341" spans="1:23" ht="12.75" customHeight="1" x14ac:dyDescent="0.15">
      <c r="A341" s="147"/>
      <c r="B341" s="150"/>
      <c r="C341" s="90"/>
      <c r="D341" s="146"/>
      <c r="E341" s="82"/>
      <c r="F341" s="147"/>
      <c r="G341" s="147"/>
      <c r="H341" s="147"/>
      <c r="I341" s="147"/>
      <c r="J341" s="147"/>
      <c r="K341" s="147"/>
      <c r="L341" s="147"/>
      <c r="M341" s="147"/>
      <c r="N341" s="147"/>
      <c r="O341" s="147"/>
      <c r="P341" s="147"/>
      <c r="Q341" s="147"/>
      <c r="R341" s="147"/>
      <c r="S341" s="147"/>
      <c r="T341" s="147"/>
      <c r="U341" s="147"/>
      <c r="V341" s="147"/>
      <c r="W341" s="147"/>
    </row>
    <row r="342" spans="1:23" ht="12.75" customHeight="1" x14ac:dyDescent="0.15">
      <c r="A342" s="147"/>
      <c r="B342" s="150"/>
      <c r="C342" s="90"/>
      <c r="D342" s="146"/>
      <c r="E342" s="82"/>
      <c r="F342" s="147"/>
      <c r="G342" s="147"/>
      <c r="H342" s="147"/>
      <c r="I342" s="147"/>
      <c r="J342" s="147"/>
      <c r="K342" s="147"/>
      <c r="L342" s="147"/>
      <c r="M342" s="147"/>
      <c r="N342" s="147"/>
      <c r="O342" s="147"/>
      <c r="P342" s="147"/>
      <c r="Q342" s="147"/>
      <c r="R342" s="147"/>
      <c r="S342" s="147"/>
      <c r="T342" s="147"/>
      <c r="U342" s="147"/>
      <c r="V342" s="147"/>
      <c r="W342" s="147"/>
    </row>
    <row r="343" spans="1:23" ht="12.75" customHeight="1" x14ac:dyDescent="0.15">
      <c r="A343" s="147"/>
      <c r="B343" s="150"/>
      <c r="C343" s="90"/>
      <c r="D343" s="146"/>
      <c r="E343" s="82"/>
      <c r="F343" s="147"/>
      <c r="G343" s="147"/>
      <c r="H343" s="147"/>
      <c r="I343" s="147"/>
      <c r="J343" s="147"/>
      <c r="K343" s="147"/>
      <c r="L343" s="147"/>
      <c r="M343" s="147"/>
      <c r="N343" s="147"/>
      <c r="O343" s="147"/>
      <c r="P343" s="147"/>
      <c r="Q343" s="147"/>
      <c r="R343" s="147"/>
      <c r="S343" s="147"/>
      <c r="T343" s="147"/>
      <c r="U343" s="147"/>
      <c r="V343" s="147"/>
      <c r="W343" s="147"/>
    </row>
    <row r="344" spans="1:23" ht="12.75" customHeight="1" x14ac:dyDescent="0.15">
      <c r="A344" s="147"/>
      <c r="B344" s="150"/>
      <c r="C344" s="90"/>
      <c r="D344" s="146"/>
      <c r="E344" s="82"/>
      <c r="F344" s="147"/>
      <c r="G344" s="147"/>
      <c r="H344" s="147"/>
      <c r="I344" s="147"/>
      <c r="J344" s="147"/>
      <c r="K344" s="147"/>
      <c r="L344" s="147"/>
      <c r="M344" s="147"/>
      <c r="N344" s="147"/>
      <c r="O344" s="147"/>
      <c r="P344" s="147"/>
      <c r="Q344" s="147"/>
      <c r="R344" s="147"/>
      <c r="S344" s="147"/>
      <c r="T344" s="147"/>
      <c r="U344" s="147"/>
      <c r="V344" s="147"/>
      <c r="W344" s="147"/>
    </row>
    <row r="345" spans="1:23" ht="12.75" customHeight="1" x14ac:dyDescent="0.15">
      <c r="A345" s="147"/>
      <c r="B345" s="150"/>
      <c r="C345" s="90"/>
      <c r="D345" s="146"/>
      <c r="E345" s="82"/>
      <c r="F345" s="147"/>
      <c r="G345" s="147"/>
      <c r="H345" s="147"/>
      <c r="I345" s="147"/>
      <c r="J345" s="147"/>
      <c r="K345" s="147"/>
      <c r="L345" s="147"/>
      <c r="M345" s="147"/>
      <c r="N345" s="147"/>
      <c r="O345" s="147"/>
      <c r="P345" s="147"/>
      <c r="Q345" s="147"/>
      <c r="R345" s="147"/>
      <c r="S345" s="147"/>
      <c r="T345" s="147"/>
      <c r="U345" s="147"/>
      <c r="V345" s="147"/>
      <c r="W345" s="147"/>
    </row>
    <row r="346" spans="1:23" ht="12.75" customHeight="1" x14ac:dyDescent="0.15">
      <c r="A346" s="147"/>
      <c r="B346" s="150"/>
      <c r="C346" s="90"/>
      <c r="D346" s="146"/>
      <c r="E346" s="82"/>
      <c r="F346" s="147"/>
      <c r="G346" s="147"/>
      <c r="H346" s="147"/>
      <c r="I346" s="147"/>
      <c r="J346" s="147"/>
      <c r="K346" s="147"/>
      <c r="L346" s="147"/>
      <c r="M346" s="147"/>
      <c r="N346" s="147"/>
      <c r="O346" s="147"/>
      <c r="P346" s="147"/>
      <c r="Q346" s="147"/>
      <c r="R346" s="147"/>
      <c r="S346" s="147"/>
      <c r="T346" s="147"/>
      <c r="U346" s="147"/>
      <c r="V346" s="147"/>
      <c r="W346" s="147"/>
    </row>
    <row r="347" spans="1:23" ht="12.75" customHeight="1" x14ac:dyDescent="0.15">
      <c r="A347" s="147"/>
      <c r="B347" s="150"/>
      <c r="C347" s="90"/>
      <c r="D347" s="146"/>
      <c r="E347" s="82"/>
      <c r="F347" s="147"/>
      <c r="G347" s="147"/>
      <c r="H347" s="147"/>
      <c r="I347" s="147"/>
      <c r="J347" s="147"/>
      <c r="K347" s="147"/>
      <c r="L347" s="147"/>
      <c r="M347" s="147"/>
      <c r="N347" s="147"/>
      <c r="O347" s="147"/>
      <c r="P347" s="147"/>
      <c r="Q347" s="147"/>
      <c r="R347" s="147"/>
      <c r="S347" s="147"/>
      <c r="T347" s="147"/>
      <c r="U347" s="147"/>
      <c r="V347" s="147"/>
      <c r="W347" s="147"/>
    </row>
    <row r="348" spans="1:23" ht="12.75" customHeight="1" x14ac:dyDescent="0.15">
      <c r="A348" s="147"/>
      <c r="B348" s="150"/>
      <c r="C348" s="90"/>
      <c r="D348" s="146"/>
      <c r="E348" s="82"/>
      <c r="F348" s="147"/>
      <c r="G348" s="147"/>
      <c r="H348" s="147"/>
      <c r="I348" s="147"/>
      <c r="J348" s="147"/>
      <c r="K348" s="147"/>
      <c r="L348" s="147"/>
      <c r="M348" s="147"/>
      <c r="N348" s="147"/>
      <c r="O348" s="147"/>
      <c r="P348" s="147"/>
      <c r="Q348" s="147"/>
      <c r="R348" s="147"/>
      <c r="S348" s="147"/>
      <c r="T348" s="147"/>
      <c r="U348" s="147"/>
      <c r="V348" s="147"/>
      <c r="W348" s="147"/>
    </row>
    <row r="349" spans="1:23" ht="12.75" customHeight="1" x14ac:dyDescent="0.15">
      <c r="A349" s="147"/>
      <c r="B349" s="150"/>
      <c r="C349" s="90"/>
      <c r="D349" s="146"/>
      <c r="E349" s="82"/>
      <c r="F349" s="147"/>
      <c r="G349" s="147"/>
      <c r="H349" s="147"/>
      <c r="I349" s="147"/>
      <c r="J349" s="147"/>
      <c r="K349" s="147"/>
      <c r="L349" s="147"/>
      <c r="M349" s="147"/>
      <c r="N349" s="147"/>
      <c r="O349" s="147"/>
      <c r="P349" s="147"/>
      <c r="Q349" s="147"/>
      <c r="R349" s="147"/>
      <c r="S349" s="147"/>
      <c r="T349" s="147"/>
      <c r="U349" s="147"/>
      <c r="V349" s="147"/>
      <c r="W349" s="147"/>
    </row>
    <row r="350" spans="1:23" ht="12.75" customHeight="1" x14ac:dyDescent="0.15">
      <c r="A350" s="147"/>
      <c r="B350" s="150"/>
      <c r="C350" s="90"/>
      <c r="D350" s="146"/>
      <c r="E350" s="82"/>
      <c r="F350" s="147"/>
      <c r="G350" s="147"/>
      <c r="H350" s="147"/>
      <c r="I350" s="147"/>
      <c r="J350" s="147"/>
      <c r="K350" s="147"/>
      <c r="L350" s="147"/>
      <c r="M350" s="147"/>
      <c r="N350" s="147"/>
      <c r="O350" s="147"/>
      <c r="P350" s="147"/>
      <c r="Q350" s="147"/>
      <c r="R350" s="147"/>
      <c r="S350" s="147"/>
      <c r="T350" s="147"/>
      <c r="U350" s="147"/>
      <c r="V350" s="147"/>
      <c r="W350" s="147"/>
    </row>
    <row r="351" spans="1:23" ht="12.75" customHeight="1" x14ac:dyDescent="0.15">
      <c r="A351" s="147"/>
      <c r="B351" s="150"/>
      <c r="C351" s="90"/>
      <c r="D351" s="146"/>
      <c r="E351" s="82"/>
      <c r="F351" s="147"/>
      <c r="G351" s="147"/>
      <c r="H351" s="147"/>
      <c r="I351" s="147"/>
      <c r="J351" s="147"/>
      <c r="K351" s="147"/>
      <c r="L351" s="147"/>
      <c r="M351" s="147"/>
      <c r="N351" s="147"/>
      <c r="O351" s="147"/>
      <c r="P351" s="147"/>
      <c r="Q351" s="147"/>
      <c r="R351" s="147"/>
      <c r="S351" s="147"/>
      <c r="T351" s="147"/>
      <c r="U351" s="147"/>
      <c r="V351" s="147"/>
      <c r="W351" s="147"/>
    </row>
    <row r="352" spans="1:23" ht="12.75" customHeight="1" x14ac:dyDescent="0.15">
      <c r="A352" s="147"/>
      <c r="B352" s="150"/>
      <c r="C352" s="90"/>
      <c r="D352" s="146"/>
      <c r="E352" s="82"/>
      <c r="F352" s="147"/>
      <c r="G352" s="147"/>
      <c r="H352" s="147"/>
      <c r="I352" s="147"/>
      <c r="J352" s="147"/>
      <c r="K352" s="147"/>
      <c r="L352" s="147"/>
      <c r="M352" s="147"/>
      <c r="N352" s="147"/>
      <c r="O352" s="147"/>
      <c r="P352" s="147"/>
      <c r="Q352" s="147"/>
      <c r="R352" s="147"/>
      <c r="S352" s="147"/>
      <c r="T352" s="147"/>
      <c r="U352" s="147"/>
      <c r="V352" s="147"/>
      <c r="W352" s="147"/>
    </row>
    <row r="353" spans="1:23" ht="12.75" customHeight="1" x14ac:dyDescent="0.15">
      <c r="A353" s="147"/>
      <c r="B353" s="150"/>
      <c r="C353" s="90"/>
      <c r="D353" s="146"/>
      <c r="E353" s="82"/>
      <c r="F353" s="147"/>
      <c r="G353" s="147"/>
      <c r="H353" s="147"/>
      <c r="I353" s="147"/>
      <c r="J353" s="147"/>
      <c r="K353" s="147"/>
      <c r="L353" s="147"/>
      <c r="M353" s="147"/>
      <c r="N353" s="147"/>
      <c r="O353" s="147"/>
      <c r="P353" s="147"/>
      <c r="Q353" s="147"/>
      <c r="R353" s="147"/>
      <c r="S353" s="147"/>
      <c r="T353" s="147"/>
      <c r="U353" s="147"/>
      <c r="V353" s="147"/>
      <c r="W353" s="147"/>
    </row>
    <row r="354" spans="1:23" ht="12.75" customHeight="1" x14ac:dyDescent="0.15">
      <c r="A354" s="147"/>
      <c r="B354" s="150"/>
      <c r="C354" s="90"/>
      <c r="D354" s="146"/>
      <c r="E354" s="82"/>
      <c r="F354" s="147"/>
      <c r="G354" s="147"/>
      <c r="H354" s="147"/>
      <c r="I354" s="147"/>
      <c r="J354" s="147"/>
      <c r="K354" s="147"/>
      <c r="L354" s="147"/>
      <c r="M354" s="147"/>
      <c r="N354" s="147"/>
      <c r="O354" s="147"/>
      <c r="P354" s="147"/>
      <c r="Q354" s="147"/>
      <c r="R354" s="147"/>
      <c r="S354" s="147"/>
      <c r="T354" s="147"/>
      <c r="U354" s="147"/>
      <c r="V354" s="147"/>
      <c r="W354" s="147"/>
    </row>
    <row r="355" spans="1:23" ht="12.75" customHeight="1" x14ac:dyDescent="0.15">
      <c r="A355" s="147"/>
      <c r="B355" s="150"/>
      <c r="C355" s="90"/>
      <c r="D355" s="146"/>
      <c r="E355" s="82"/>
      <c r="F355" s="147"/>
      <c r="G355" s="147"/>
      <c r="H355" s="147"/>
      <c r="I355" s="147"/>
      <c r="J355" s="147"/>
      <c r="K355" s="147"/>
      <c r="L355" s="147"/>
      <c r="M355" s="147"/>
      <c r="N355" s="147"/>
      <c r="O355" s="147"/>
      <c r="P355" s="147"/>
      <c r="Q355" s="147"/>
      <c r="R355" s="147"/>
      <c r="S355" s="147"/>
      <c r="T355" s="147"/>
      <c r="U355" s="147"/>
      <c r="V355" s="147"/>
      <c r="W355" s="147"/>
    </row>
    <row r="356" spans="1:23" ht="12.75" customHeight="1" x14ac:dyDescent="0.15">
      <c r="A356" s="147"/>
      <c r="B356" s="150"/>
      <c r="C356" s="90"/>
      <c r="D356" s="146"/>
      <c r="E356" s="82"/>
      <c r="F356" s="147"/>
      <c r="G356" s="147"/>
      <c r="H356" s="147"/>
      <c r="I356" s="147"/>
      <c r="J356" s="147"/>
      <c r="K356" s="147"/>
      <c r="L356" s="147"/>
      <c r="M356" s="147"/>
      <c r="N356" s="147"/>
      <c r="O356" s="147"/>
      <c r="P356" s="147"/>
      <c r="Q356" s="147"/>
      <c r="R356" s="147"/>
      <c r="S356" s="147"/>
      <c r="T356" s="147"/>
      <c r="U356" s="147"/>
      <c r="V356" s="147"/>
      <c r="W356" s="147"/>
    </row>
    <row r="357" spans="1:23" ht="12.75" customHeight="1" x14ac:dyDescent="0.15">
      <c r="A357" s="147"/>
      <c r="B357" s="150"/>
      <c r="C357" s="90"/>
      <c r="D357" s="146"/>
      <c r="E357" s="82"/>
      <c r="F357" s="147"/>
      <c r="G357" s="147"/>
      <c r="H357" s="147"/>
      <c r="I357" s="147"/>
      <c r="J357" s="147"/>
      <c r="K357" s="147"/>
      <c r="L357" s="147"/>
      <c r="M357" s="147"/>
      <c r="N357" s="147"/>
      <c r="O357" s="147"/>
      <c r="P357" s="147"/>
      <c r="Q357" s="147"/>
      <c r="R357" s="147"/>
      <c r="S357" s="147"/>
      <c r="T357" s="147"/>
      <c r="U357" s="147"/>
      <c r="V357" s="147"/>
      <c r="W357" s="147"/>
    </row>
    <row r="358" spans="1:23" ht="12.75" customHeight="1" x14ac:dyDescent="0.15">
      <c r="A358" s="147"/>
      <c r="B358" s="150"/>
      <c r="C358" s="90"/>
      <c r="D358" s="146"/>
      <c r="E358" s="82"/>
      <c r="F358" s="147"/>
      <c r="G358" s="147"/>
      <c r="H358" s="147"/>
      <c r="I358" s="147"/>
      <c r="J358" s="147"/>
      <c r="K358" s="147"/>
      <c r="L358" s="147"/>
      <c r="M358" s="147"/>
      <c r="N358" s="147"/>
      <c r="O358" s="147"/>
      <c r="P358" s="147"/>
      <c r="Q358" s="147"/>
      <c r="R358" s="147"/>
      <c r="S358" s="147"/>
      <c r="T358" s="147"/>
      <c r="U358" s="147"/>
      <c r="V358" s="147"/>
      <c r="W358" s="147"/>
    </row>
    <row r="359" spans="1:23" ht="12.75" customHeight="1" x14ac:dyDescent="0.15">
      <c r="A359" s="147"/>
      <c r="B359" s="150"/>
      <c r="C359" s="90"/>
      <c r="D359" s="146"/>
      <c r="E359" s="82"/>
      <c r="F359" s="147"/>
      <c r="G359" s="147"/>
      <c r="H359" s="147"/>
      <c r="I359" s="147"/>
      <c r="J359" s="147"/>
      <c r="K359" s="147"/>
      <c r="L359" s="147"/>
      <c r="M359" s="147"/>
      <c r="N359" s="147"/>
      <c r="O359" s="147"/>
      <c r="P359" s="147"/>
      <c r="Q359" s="147"/>
      <c r="R359" s="147"/>
      <c r="S359" s="147"/>
      <c r="T359" s="147"/>
      <c r="U359" s="147"/>
      <c r="V359" s="147"/>
      <c r="W359" s="147"/>
    </row>
    <row r="360" spans="1:23" ht="12.75" customHeight="1" x14ac:dyDescent="0.15">
      <c r="A360" s="147"/>
      <c r="B360" s="150"/>
      <c r="C360" s="90"/>
      <c r="D360" s="146"/>
      <c r="E360" s="82"/>
      <c r="F360" s="147"/>
      <c r="G360" s="147"/>
      <c r="H360" s="147"/>
      <c r="I360" s="147"/>
      <c r="J360" s="147"/>
      <c r="K360" s="147"/>
      <c r="L360" s="147"/>
      <c r="M360" s="147"/>
      <c r="N360" s="147"/>
      <c r="O360" s="147"/>
      <c r="P360" s="147"/>
      <c r="Q360" s="147"/>
      <c r="R360" s="147"/>
      <c r="S360" s="147"/>
      <c r="T360" s="147"/>
      <c r="U360" s="147"/>
      <c r="V360" s="147"/>
      <c r="W360" s="147"/>
    </row>
    <row r="361" spans="1:23" ht="12.75" customHeight="1" x14ac:dyDescent="0.15">
      <c r="A361" s="147"/>
      <c r="B361" s="150"/>
      <c r="C361" s="90"/>
      <c r="D361" s="146"/>
      <c r="E361" s="82"/>
      <c r="F361" s="147"/>
      <c r="G361" s="147"/>
      <c r="H361" s="147"/>
      <c r="I361" s="147"/>
      <c r="J361" s="147"/>
      <c r="K361" s="147"/>
      <c r="L361" s="147"/>
      <c r="M361" s="147"/>
      <c r="N361" s="147"/>
      <c r="O361" s="147"/>
      <c r="P361" s="147"/>
      <c r="Q361" s="147"/>
      <c r="R361" s="147"/>
      <c r="S361" s="147"/>
      <c r="T361" s="147"/>
      <c r="U361" s="147"/>
      <c r="V361" s="147"/>
      <c r="W361" s="147"/>
    </row>
    <row r="362" spans="1:23" ht="12.75" customHeight="1" x14ac:dyDescent="0.15">
      <c r="A362" s="147"/>
      <c r="B362" s="150"/>
      <c r="C362" s="90"/>
      <c r="D362" s="146"/>
      <c r="E362" s="82"/>
      <c r="F362" s="147"/>
      <c r="G362" s="147"/>
      <c r="H362" s="147"/>
      <c r="I362" s="147"/>
      <c r="J362" s="147"/>
      <c r="K362" s="147"/>
      <c r="L362" s="147"/>
      <c r="M362" s="147"/>
      <c r="N362" s="147"/>
      <c r="O362" s="147"/>
      <c r="P362" s="147"/>
      <c r="Q362" s="147"/>
      <c r="R362" s="147"/>
      <c r="S362" s="147"/>
      <c r="T362" s="147"/>
      <c r="U362" s="147"/>
      <c r="V362" s="147"/>
      <c r="W362" s="147"/>
    </row>
    <row r="363" spans="1:23" ht="12.75" customHeight="1" x14ac:dyDescent="0.15">
      <c r="A363" s="147"/>
      <c r="B363" s="150"/>
      <c r="C363" s="90"/>
      <c r="D363" s="146"/>
      <c r="E363" s="82"/>
      <c r="F363" s="147"/>
      <c r="G363" s="147"/>
      <c r="H363" s="147"/>
      <c r="I363" s="147"/>
      <c r="J363" s="147"/>
      <c r="K363" s="147"/>
      <c r="L363" s="147"/>
      <c r="M363" s="147"/>
      <c r="N363" s="147"/>
      <c r="O363" s="147"/>
      <c r="P363" s="147"/>
      <c r="Q363" s="147"/>
      <c r="R363" s="147"/>
      <c r="S363" s="147"/>
      <c r="T363" s="147"/>
      <c r="U363" s="147"/>
      <c r="V363" s="147"/>
      <c r="W363" s="147"/>
    </row>
    <row r="364" spans="1:23" ht="12.75" customHeight="1" x14ac:dyDescent="0.15">
      <c r="A364" s="147"/>
      <c r="B364" s="150"/>
      <c r="C364" s="90"/>
      <c r="D364" s="146"/>
      <c r="E364" s="82"/>
      <c r="F364" s="147"/>
      <c r="G364" s="147"/>
      <c r="H364" s="147"/>
      <c r="I364" s="147"/>
      <c r="J364" s="147"/>
      <c r="K364" s="147"/>
      <c r="L364" s="147"/>
      <c r="M364" s="147"/>
      <c r="N364" s="147"/>
      <c r="O364" s="147"/>
      <c r="P364" s="147"/>
      <c r="Q364" s="147"/>
      <c r="R364" s="147"/>
      <c r="S364" s="147"/>
      <c r="T364" s="147"/>
      <c r="U364" s="147"/>
      <c r="V364" s="147"/>
      <c r="W364" s="147"/>
    </row>
    <row r="365" spans="1:23" ht="12.75" customHeight="1" x14ac:dyDescent="0.15">
      <c r="A365" s="147"/>
      <c r="B365" s="150"/>
      <c r="C365" s="90"/>
      <c r="D365" s="146"/>
      <c r="E365" s="82"/>
      <c r="F365" s="147"/>
      <c r="G365" s="147"/>
      <c r="H365" s="147"/>
      <c r="I365" s="147"/>
      <c r="J365" s="147"/>
      <c r="K365" s="147"/>
      <c r="L365" s="147"/>
      <c r="M365" s="147"/>
      <c r="N365" s="147"/>
      <c r="O365" s="147"/>
      <c r="P365" s="147"/>
      <c r="Q365" s="147"/>
      <c r="R365" s="147"/>
      <c r="S365" s="147"/>
      <c r="T365" s="147"/>
      <c r="U365" s="147"/>
      <c r="V365" s="147"/>
      <c r="W365" s="147"/>
    </row>
    <row r="366" spans="1:23" ht="12.75" customHeight="1" x14ac:dyDescent="0.15">
      <c r="A366" s="147"/>
      <c r="B366" s="150"/>
      <c r="C366" s="90"/>
      <c r="D366" s="146"/>
      <c r="E366" s="82"/>
      <c r="F366" s="147"/>
      <c r="G366" s="147"/>
      <c r="H366" s="147"/>
      <c r="I366" s="147"/>
      <c r="J366" s="147"/>
      <c r="K366" s="147"/>
      <c r="L366" s="147"/>
      <c r="M366" s="147"/>
      <c r="N366" s="147"/>
      <c r="O366" s="147"/>
      <c r="P366" s="147"/>
      <c r="Q366" s="147"/>
      <c r="R366" s="147"/>
      <c r="S366" s="147"/>
      <c r="T366" s="147"/>
      <c r="U366" s="147"/>
      <c r="V366" s="147"/>
      <c r="W366" s="147"/>
    </row>
    <row r="367" spans="1:23" ht="12.75" customHeight="1" x14ac:dyDescent="0.15">
      <c r="A367" s="147"/>
      <c r="B367" s="150"/>
      <c r="C367" s="90"/>
      <c r="D367" s="146"/>
      <c r="E367" s="82"/>
      <c r="F367" s="147"/>
      <c r="G367" s="147"/>
      <c r="H367" s="147"/>
      <c r="I367" s="147"/>
      <c r="J367" s="147"/>
      <c r="K367" s="147"/>
      <c r="L367" s="147"/>
      <c r="M367" s="147"/>
      <c r="N367" s="147"/>
      <c r="O367" s="147"/>
      <c r="P367" s="147"/>
      <c r="Q367" s="147"/>
      <c r="R367" s="147"/>
      <c r="S367" s="147"/>
      <c r="T367" s="147"/>
      <c r="U367" s="147"/>
      <c r="V367" s="147"/>
      <c r="W367" s="147"/>
    </row>
    <row r="368" spans="1:23" ht="12.75" customHeight="1" x14ac:dyDescent="0.15">
      <c r="A368" s="147"/>
      <c r="B368" s="150"/>
      <c r="C368" s="90"/>
      <c r="D368" s="146"/>
      <c r="E368" s="82"/>
      <c r="F368" s="147"/>
      <c r="G368" s="147"/>
      <c r="H368" s="147"/>
      <c r="I368" s="147"/>
      <c r="J368" s="147"/>
      <c r="K368" s="147"/>
      <c r="L368" s="147"/>
      <c r="M368" s="147"/>
      <c r="N368" s="147"/>
      <c r="O368" s="147"/>
      <c r="P368" s="147"/>
      <c r="Q368" s="147"/>
      <c r="R368" s="147"/>
      <c r="S368" s="147"/>
      <c r="T368" s="147"/>
      <c r="U368" s="147"/>
      <c r="V368" s="147"/>
      <c r="W368" s="147"/>
    </row>
    <row r="369" spans="1:23" ht="12.75" customHeight="1" x14ac:dyDescent="0.15">
      <c r="A369" s="147"/>
      <c r="B369" s="150"/>
      <c r="C369" s="90"/>
      <c r="D369" s="146"/>
      <c r="E369" s="82"/>
      <c r="F369" s="147"/>
      <c r="G369" s="147"/>
      <c r="H369" s="147"/>
      <c r="I369" s="147"/>
      <c r="J369" s="147"/>
      <c r="K369" s="147"/>
      <c r="L369" s="147"/>
      <c r="M369" s="147"/>
      <c r="N369" s="147"/>
      <c r="O369" s="147"/>
      <c r="P369" s="147"/>
      <c r="Q369" s="147"/>
      <c r="R369" s="147"/>
      <c r="S369" s="147"/>
      <c r="T369" s="147"/>
      <c r="U369" s="147"/>
      <c r="V369" s="147"/>
      <c r="W369" s="147"/>
    </row>
    <row r="370" spans="1:23" ht="12.75" customHeight="1" x14ac:dyDescent="0.15">
      <c r="A370" s="147"/>
      <c r="B370" s="150"/>
      <c r="C370" s="90"/>
      <c r="D370" s="146"/>
      <c r="E370" s="82"/>
      <c r="F370" s="147"/>
      <c r="G370" s="147"/>
      <c r="H370" s="147"/>
      <c r="I370" s="147"/>
      <c r="J370" s="147"/>
      <c r="K370" s="147"/>
      <c r="L370" s="147"/>
      <c r="M370" s="147"/>
      <c r="N370" s="147"/>
      <c r="O370" s="147"/>
      <c r="P370" s="147"/>
      <c r="Q370" s="147"/>
      <c r="R370" s="147"/>
      <c r="S370" s="147"/>
      <c r="T370" s="147"/>
      <c r="U370" s="147"/>
      <c r="V370" s="147"/>
      <c r="W370" s="147"/>
    </row>
    <row r="371" spans="1:23" ht="12.75" customHeight="1" x14ac:dyDescent="0.15">
      <c r="A371" s="147"/>
      <c r="B371" s="150"/>
      <c r="C371" s="90"/>
      <c r="D371" s="146"/>
      <c r="E371" s="82"/>
      <c r="F371" s="147"/>
      <c r="G371" s="147"/>
      <c r="H371" s="147"/>
      <c r="I371" s="147"/>
      <c r="J371" s="147"/>
      <c r="K371" s="147"/>
      <c r="L371" s="147"/>
      <c r="M371" s="147"/>
      <c r="N371" s="147"/>
      <c r="O371" s="147"/>
      <c r="P371" s="147"/>
      <c r="Q371" s="147"/>
      <c r="R371" s="147"/>
      <c r="S371" s="147"/>
      <c r="T371" s="147"/>
      <c r="U371" s="147"/>
      <c r="V371" s="147"/>
      <c r="W371" s="147"/>
    </row>
    <row r="372" spans="1:23" ht="12.75" customHeight="1" x14ac:dyDescent="0.15">
      <c r="A372" s="147"/>
      <c r="B372" s="150"/>
      <c r="C372" s="90"/>
      <c r="D372" s="146"/>
      <c r="E372" s="82"/>
      <c r="F372" s="147"/>
      <c r="G372" s="147"/>
      <c r="H372" s="147"/>
      <c r="I372" s="147"/>
      <c r="J372" s="147"/>
      <c r="K372" s="147"/>
      <c r="L372" s="147"/>
      <c r="M372" s="147"/>
      <c r="N372" s="147"/>
      <c r="O372" s="147"/>
      <c r="P372" s="147"/>
      <c r="Q372" s="147"/>
      <c r="R372" s="147"/>
      <c r="S372" s="147"/>
      <c r="T372" s="147"/>
      <c r="U372" s="147"/>
      <c r="V372" s="147"/>
      <c r="W372" s="147"/>
    </row>
    <row r="373" spans="1:23" ht="12.75" customHeight="1" x14ac:dyDescent="0.15">
      <c r="A373" s="147"/>
      <c r="B373" s="150"/>
      <c r="C373" s="90"/>
      <c r="D373" s="146"/>
      <c r="E373" s="82"/>
      <c r="F373" s="147"/>
      <c r="G373" s="147"/>
      <c r="H373" s="147"/>
      <c r="I373" s="147"/>
      <c r="J373" s="147"/>
      <c r="K373" s="147"/>
      <c r="L373" s="147"/>
      <c r="M373" s="147"/>
      <c r="N373" s="147"/>
      <c r="O373" s="147"/>
      <c r="P373" s="147"/>
      <c r="Q373" s="147"/>
      <c r="R373" s="147"/>
      <c r="S373" s="147"/>
      <c r="T373" s="147"/>
      <c r="U373" s="147"/>
      <c r="V373" s="147"/>
      <c r="W373" s="147"/>
    </row>
    <row r="374" spans="1:23" ht="12.75" customHeight="1" x14ac:dyDescent="0.15">
      <c r="A374" s="147"/>
      <c r="B374" s="150"/>
      <c r="C374" s="90"/>
      <c r="D374" s="146"/>
      <c r="E374" s="82"/>
      <c r="F374" s="147"/>
      <c r="G374" s="147"/>
      <c r="H374" s="147"/>
      <c r="I374" s="147"/>
      <c r="J374" s="147"/>
      <c r="K374" s="147"/>
      <c r="L374" s="147"/>
      <c r="M374" s="147"/>
      <c r="N374" s="147"/>
      <c r="O374" s="147"/>
      <c r="P374" s="147"/>
      <c r="Q374" s="147"/>
      <c r="R374" s="147"/>
      <c r="S374" s="147"/>
      <c r="T374" s="147"/>
      <c r="U374" s="147"/>
      <c r="V374" s="147"/>
      <c r="W374" s="147"/>
    </row>
    <row r="375" spans="1:23" ht="12.75" customHeight="1" x14ac:dyDescent="0.15">
      <c r="A375" s="147"/>
      <c r="B375" s="150"/>
      <c r="C375" s="90"/>
      <c r="D375" s="146"/>
      <c r="E375" s="82"/>
      <c r="F375" s="147"/>
      <c r="G375" s="147"/>
      <c r="H375" s="147"/>
      <c r="I375" s="147"/>
      <c r="J375" s="147"/>
      <c r="K375" s="147"/>
      <c r="L375" s="147"/>
      <c r="M375" s="147"/>
      <c r="N375" s="147"/>
      <c r="O375" s="147"/>
      <c r="P375" s="147"/>
      <c r="Q375" s="147"/>
      <c r="R375" s="147"/>
      <c r="S375" s="147"/>
      <c r="T375" s="147"/>
      <c r="U375" s="147"/>
      <c r="V375" s="147"/>
      <c r="W375" s="147"/>
    </row>
    <row r="376" spans="1:23" ht="12.75" customHeight="1" x14ac:dyDescent="0.15">
      <c r="A376" s="147"/>
      <c r="B376" s="150"/>
      <c r="C376" s="90"/>
      <c r="D376" s="146"/>
      <c r="E376" s="82"/>
      <c r="F376" s="147"/>
      <c r="G376" s="147"/>
      <c r="H376" s="147"/>
      <c r="I376" s="147"/>
      <c r="J376" s="147"/>
      <c r="K376" s="147"/>
      <c r="L376" s="147"/>
      <c r="M376" s="147"/>
      <c r="N376" s="147"/>
      <c r="O376" s="147"/>
      <c r="P376" s="147"/>
      <c r="Q376" s="147"/>
      <c r="R376" s="147"/>
      <c r="S376" s="147"/>
      <c r="T376" s="147"/>
      <c r="U376" s="147"/>
      <c r="V376" s="147"/>
      <c r="W376" s="147"/>
    </row>
    <row r="377" spans="1:23" ht="12.75" customHeight="1" x14ac:dyDescent="0.15">
      <c r="A377" s="147"/>
      <c r="B377" s="150"/>
      <c r="C377" s="90"/>
      <c r="D377" s="146"/>
      <c r="E377" s="82"/>
      <c r="F377" s="147"/>
      <c r="G377" s="147"/>
      <c r="H377" s="147"/>
      <c r="I377" s="147"/>
      <c r="J377" s="147"/>
      <c r="K377" s="147"/>
      <c r="L377" s="147"/>
      <c r="M377" s="147"/>
      <c r="N377" s="147"/>
      <c r="O377" s="147"/>
      <c r="P377" s="147"/>
      <c r="Q377" s="147"/>
      <c r="R377" s="147"/>
      <c r="S377" s="147"/>
      <c r="T377" s="147"/>
      <c r="U377" s="147"/>
      <c r="V377" s="147"/>
      <c r="W377" s="147"/>
    </row>
    <row r="378" spans="1:23" ht="12.75" customHeight="1" x14ac:dyDescent="0.15">
      <c r="A378" s="147"/>
      <c r="B378" s="150"/>
      <c r="C378" s="90"/>
      <c r="D378" s="146"/>
      <c r="E378" s="82"/>
      <c r="F378" s="147"/>
      <c r="G378" s="147"/>
      <c r="H378" s="147"/>
      <c r="I378" s="147"/>
      <c r="J378" s="147"/>
      <c r="K378" s="147"/>
      <c r="L378" s="147"/>
      <c r="M378" s="147"/>
      <c r="N378" s="147"/>
      <c r="O378" s="147"/>
      <c r="P378" s="147"/>
      <c r="Q378" s="147"/>
      <c r="R378" s="147"/>
      <c r="S378" s="147"/>
      <c r="T378" s="147"/>
      <c r="U378" s="147"/>
      <c r="V378" s="147"/>
      <c r="W378" s="147"/>
    </row>
    <row r="379" spans="1:23" ht="12.75" customHeight="1" x14ac:dyDescent="0.15">
      <c r="A379" s="147"/>
      <c r="B379" s="150"/>
      <c r="C379" s="90"/>
      <c r="D379" s="146"/>
      <c r="E379" s="82"/>
      <c r="F379" s="147"/>
      <c r="G379" s="147"/>
      <c r="H379" s="147"/>
      <c r="I379" s="147"/>
      <c r="J379" s="147"/>
      <c r="K379" s="147"/>
      <c r="L379" s="147"/>
      <c r="M379" s="147"/>
      <c r="N379" s="147"/>
      <c r="O379" s="147"/>
      <c r="P379" s="147"/>
      <c r="Q379" s="147"/>
      <c r="R379" s="147"/>
      <c r="S379" s="147"/>
      <c r="T379" s="147"/>
      <c r="U379" s="147"/>
      <c r="V379" s="147"/>
      <c r="W379" s="147"/>
    </row>
    <row r="380" spans="1:23" ht="12.75" customHeight="1" x14ac:dyDescent="0.15">
      <c r="A380" s="147"/>
      <c r="B380" s="150"/>
      <c r="C380" s="90"/>
      <c r="D380" s="146"/>
      <c r="E380" s="82"/>
      <c r="F380" s="147"/>
      <c r="G380" s="147"/>
      <c r="H380" s="147"/>
      <c r="I380" s="147"/>
      <c r="J380" s="147"/>
      <c r="K380" s="147"/>
      <c r="L380" s="147"/>
      <c r="M380" s="147"/>
      <c r="N380" s="147"/>
      <c r="O380" s="147"/>
      <c r="P380" s="147"/>
      <c r="Q380" s="147"/>
      <c r="R380" s="147"/>
      <c r="S380" s="147"/>
      <c r="T380" s="147"/>
      <c r="U380" s="147"/>
      <c r="V380" s="147"/>
      <c r="W380" s="147"/>
    </row>
    <row r="381" spans="1:23" ht="12.75" customHeight="1" x14ac:dyDescent="0.15">
      <c r="A381" s="147"/>
      <c r="B381" s="150"/>
      <c r="C381" s="90"/>
      <c r="D381" s="146"/>
      <c r="E381" s="82"/>
      <c r="F381" s="147"/>
      <c r="G381" s="147"/>
      <c r="H381" s="147"/>
      <c r="I381" s="147"/>
      <c r="J381" s="147"/>
      <c r="K381" s="147"/>
      <c r="L381" s="147"/>
      <c r="M381" s="147"/>
      <c r="N381" s="147"/>
      <c r="O381" s="147"/>
      <c r="P381" s="147"/>
      <c r="Q381" s="147"/>
      <c r="R381" s="147"/>
      <c r="S381" s="147"/>
      <c r="T381" s="147"/>
      <c r="U381" s="147"/>
      <c r="V381" s="147"/>
      <c r="W381" s="147"/>
    </row>
    <row r="382" spans="1:23" ht="12.75" customHeight="1" x14ac:dyDescent="0.15">
      <c r="A382" s="147"/>
      <c r="B382" s="150"/>
      <c r="C382" s="90"/>
      <c r="D382" s="146"/>
      <c r="E382" s="82"/>
      <c r="F382" s="147"/>
      <c r="G382" s="147"/>
      <c r="H382" s="147"/>
      <c r="I382" s="147"/>
      <c r="J382" s="147"/>
      <c r="K382" s="147"/>
      <c r="L382" s="147"/>
      <c r="M382" s="147"/>
      <c r="N382" s="147"/>
      <c r="O382" s="147"/>
      <c r="P382" s="147"/>
      <c r="Q382" s="147"/>
      <c r="R382" s="147"/>
      <c r="S382" s="147"/>
      <c r="T382" s="147"/>
      <c r="U382" s="147"/>
      <c r="V382" s="147"/>
      <c r="W382" s="147"/>
    </row>
    <row r="383" spans="1:23" ht="12.75" customHeight="1" x14ac:dyDescent="0.15">
      <c r="A383" s="147"/>
      <c r="B383" s="150"/>
      <c r="C383" s="90"/>
      <c r="D383" s="146"/>
      <c r="E383" s="82"/>
      <c r="F383" s="147"/>
      <c r="G383" s="147"/>
      <c r="H383" s="147"/>
      <c r="I383" s="147"/>
      <c r="J383" s="147"/>
      <c r="K383" s="147"/>
      <c r="L383" s="147"/>
      <c r="M383" s="147"/>
      <c r="N383" s="147"/>
      <c r="O383" s="147"/>
      <c r="P383" s="147"/>
      <c r="Q383" s="147"/>
      <c r="R383" s="147"/>
      <c r="S383" s="147"/>
      <c r="T383" s="147"/>
      <c r="U383" s="147"/>
      <c r="V383" s="147"/>
      <c r="W383" s="147"/>
    </row>
    <row r="384" spans="1:23" ht="12.75" customHeight="1" x14ac:dyDescent="0.15">
      <c r="A384" s="147"/>
      <c r="B384" s="150"/>
      <c r="C384" s="90"/>
      <c r="D384" s="146"/>
      <c r="E384" s="82"/>
      <c r="F384" s="147"/>
      <c r="G384" s="147"/>
      <c r="H384" s="147"/>
      <c r="I384" s="147"/>
      <c r="J384" s="147"/>
      <c r="K384" s="147"/>
      <c r="L384" s="147"/>
      <c r="M384" s="147"/>
      <c r="N384" s="147"/>
      <c r="O384" s="147"/>
      <c r="P384" s="147"/>
      <c r="Q384" s="147"/>
      <c r="R384" s="147"/>
      <c r="S384" s="147"/>
      <c r="T384" s="147"/>
      <c r="U384" s="147"/>
      <c r="V384" s="147"/>
      <c r="W384" s="147"/>
    </row>
    <row r="385" spans="1:23" ht="12.75" customHeight="1" x14ac:dyDescent="0.15">
      <c r="A385" s="147"/>
      <c r="B385" s="150"/>
      <c r="C385" s="90"/>
      <c r="D385" s="146"/>
      <c r="E385" s="82"/>
      <c r="F385" s="147"/>
      <c r="G385" s="147"/>
      <c r="H385" s="147"/>
      <c r="I385" s="147"/>
      <c r="J385" s="147"/>
      <c r="K385" s="147"/>
      <c r="L385" s="147"/>
      <c r="M385" s="147"/>
      <c r="N385" s="147"/>
      <c r="O385" s="147"/>
      <c r="P385" s="147"/>
      <c r="Q385" s="147"/>
      <c r="R385" s="147"/>
      <c r="S385" s="147"/>
      <c r="T385" s="147"/>
      <c r="U385" s="147"/>
      <c r="V385" s="147"/>
      <c r="W385" s="147"/>
    </row>
    <row r="386" spans="1:23" ht="12.75" customHeight="1" x14ac:dyDescent="0.15">
      <c r="A386" s="147"/>
      <c r="B386" s="150"/>
      <c r="C386" s="90"/>
      <c r="D386" s="146"/>
      <c r="E386" s="82"/>
      <c r="F386" s="147"/>
      <c r="G386" s="147"/>
      <c r="H386" s="147"/>
      <c r="I386" s="147"/>
      <c r="J386" s="147"/>
      <c r="K386" s="147"/>
      <c r="L386" s="147"/>
      <c r="M386" s="147"/>
      <c r="N386" s="147"/>
      <c r="O386" s="147"/>
      <c r="P386" s="147"/>
      <c r="Q386" s="147"/>
      <c r="R386" s="147"/>
      <c r="S386" s="147"/>
      <c r="T386" s="147"/>
      <c r="U386" s="147"/>
      <c r="V386" s="147"/>
      <c r="W386" s="147"/>
    </row>
    <row r="387" spans="1:23" ht="12.75" customHeight="1" x14ac:dyDescent="0.15">
      <c r="A387" s="147"/>
      <c r="B387" s="150"/>
      <c r="C387" s="90"/>
      <c r="D387" s="146"/>
      <c r="E387" s="82"/>
      <c r="F387" s="147"/>
      <c r="G387" s="147"/>
      <c r="H387" s="147"/>
      <c r="I387" s="147"/>
      <c r="J387" s="147"/>
      <c r="K387" s="147"/>
      <c r="L387" s="147"/>
      <c r="M387" s="147"/>
      <c r="N387" s="147"/>
      <c r="O387" s="147"/>
      <c r="P387" s="147"/>
      <c r="Q387" s="147"/>
      <c r="R387" s="147"/>
      <c r="S387" s="147"/>
      <c r="T387" s="147"/>
      <c r="U387" s="147"/>
      <c r="V387" s="147"/>
      <c r="W387" s="147"/>
    </row>
    <row r="388" spans="1:23" ht="12.75" customHeight="1" x14ac:dyDescent="0.15">
      <c r="A388" s="147"/>
      <c r="B388" s="150"/>
      <c r="C388" s="90"/>
      <c r="D388" s="146"/>
      <c r="E388" s="82"/>
      <c r="F388" s="147"/>
      <c r="G388" s="147"/>
      <c r="H388" s="147"/>
      <c r="I388" s="147"/>
      <c r="J388" s="147"/>
      <c r="K388" s="147"/>
      <c r="L388" s="147"/>
      <c r="M388" s="147"/>
      <c r="N388" s="147"/>
      <c r="O388" s="147"/>
      <c r="P388" s="147"/>
      <c r="Q388" s="147"/>
      <c r="R388" s="147"/>
      <c r="S388" s="147"/>
      <c r="T388" s="147"/>
      <c r="U388" s="147"/>
      <c r="V388" s="147"/>
      <c r="W388" s="147"/>
    </row>
    <row r="389" spans="1:23" ht="12.75" customHeight="1" x14ac:dyDescent="0.15">
      <c r="A389" s="147"/>
      <c r="B389" s="150"/>
      <c r="C389" s="90"/>
      <c r="D389" s="146"/>
      <c r="E389" s="82"/>
      <c r="F389" s="147"/>
      <c r="G389" s="147"/>
      <c r="H389" s="147"/>
      <c r="I389" s="147"/>
      <c r="J389" s="147"/>
      <c r="K389" s="147"/>
      <c r="L389" s="147"/>
      <c r="M389" s="147"/>
      <c r="N389" s="147"/>
      <c r="O389" s="147"/>
      <c r="P389" s="147"/>
      <c r="Q389" s="147"/>
      <c r="R389" s="147"/>
      <c r="S389" s="147"/>
      <c r="T389" s="147"/>
      <c r="U389" s="147"/>
      <c r="V389" s="147"/>
      <c r="W389" s="147"/>
    </row>
    <row r="390" spans="1:23" ht="12.75" customHeight="1" x14ac:dyDescent="0.15">
      <c r="A390" s="147"/>
      <c r="B390" s="150"/>
      <c r="C390" s="90"/>
      <c r="D390" s="146"/>
      <c r="E390" s="82"/>
      <c r="F390" s="147"/>
      <c r="G390" s="147"/>
      <c r="H390" s="147"/>
      <c r="I390" s="147"/>
      <c r="J390" s="147"/>
      <c r="K390" s="147"/>
      <c r="L390" s="147"/>
      <c r="M390" s="147"/>
      <c r="N390" s="147"/>
      <c r="O390" s="147"/>
      <c r="P390" s="147"/>
      <c r="Q390" s="147"/>
      <c r="R390" s="147"/>
      <c r="S390" s="147"/>
      <c r="T390" s="147"/>
      <c r="U390" s="147"/>
      <c r="V390" s="147"/>
      <c r="W390" s="147"/>
    </row>
    <row r="391" spans="1:23" ht="12.75" customHeight="1" x14ac:dyDescent="0.15">
      <c r="A391" s="147"/>
      <c r="B391" s="150"/>
      <c r="C391" s="90"/>
      <c r="D391" s="146"/>
      <c r="E391" s="82"/>
      <c r="F391" s="147"/>
      <c r="G391" s="147"/>
      <c r="H391" s="147"/>
      <c r="I391" s="147"/>
      <c r="J391" s="147"/>
      <c r="K391" s="147"/>
      <c r="L391" s="147"/>
      <c r="M391" s="147"/>
      <c r="N391" s="147"/>
      <c r="O391" s="147"/>
      <c r="P391" s="147"/>
      <c r="Q391" s="147"/>
      <c r="R391" s="147"/>
      <c r="S391" s="147"/>
      <c r="T391" s="147"/>
      <c r="U391" s="147"/>
      <c r="V391" s="147"/>
      <c r="W391" s="147"/>
    </row>
    <row r="392" spans="1:23" ht="12.75" customHeight="1" x14ac:dyDescent="0.15">
      <c r="A392" s="147"/>
      <c r="B392" s="150"/>
      <c r="C392" s="90"/>
      <c r="D392" s="146"/>
      <c r="E392" s="82"/>
      <c r="F392" s="147"/>
      <c r="G392" s="147"/>
      <c r="H392" s="147"/>
      <c r="I392" s="147"/>
      <c r="J392" s="147"/>
      <c r="K392" s="147"/>
      <c r="L392" s="147"/>
      <c r="M392" s="147"/>
      <c r="N392" s="147"/>
      <c r="O392" s="147"/>
      <c r="P392" s="147"/>
      <c r="Q392" s="147"/>
      <c r="R392" s="147"/>
      <c r="S392" s="147"/>
      <c r="T392" s="147"/>
      <c r="U392" s="147"/>
      <c r="V392" s="147"/>
      <c r="W392" s="147"/>
    </row>
    <row r="393" spans="1:23" ht="12.75" customHeight="1" x14ac:dyDescent="0.15">
      <c r="A393" s="147"/>
      <c r="B393" s="150"/>
      <c r="C393" s="90"/>
      <c r="D393" s="146"/>
      <c r="E393" s="82"/>
      <c r="F393" s="147"/>
      <c r="G393" s="147"/>
      <c r="H393" s="147"/>
      <c r="I393" s="147"/>
      <c r="J393" s="147"/>
      <c r="K393" s="147"/>
      <c r="L393" s="147"/>
      <c r="M393" s="147"/>
      <c r="N393" s="147"/>
      <c r="O393" s="147"/>
      <c r="P393" s="147"/>
      <c r="Q393" s="147"/>
      <c r="R393" s="147"/>
      <c r="S393" s="147"/>
      <c r="T393" s="147"/>
      <c r="U393" s="147"/>
      <c r="V393" s="147"/>
      <c r="W393" s="147"/>
    </row>
    <row r="394" spans="1:23" ht="12.75" customHeight="1" x14ac:dyDescent="0.15">
      <c r="A394" s="147"/>
      <c r="B394" s="150"/>
      <c r="C394" s="90"/>
      <c r="D394" s="146"/>
      <c r="E394" s="82"/>
      <c r="F394" s="147"/>
      <c r="G394" s="147"/>
      <c r="H394" s="147"/>
      <c r="I394" s="147"/>
      <c r="J394" s="147"/>
      <c r="K394" s="147"/>
      <c r="L394" s="147"/>
      <c r="M394" s="147"/>
      <c r="N394" s="147"/>
      <c r="O394" s="147"/>
      <c r="P394" s="147"/>
      <c r="Q394" s="147"/>
      <c r="R394" s="147"/>
      <c r="S394" s="147"/>
      <c r="T394" s="147"/>
      <c r="U394" s="147"/>
      <c r="V394" s="147"/>
      <c r="W394" s="147"/>
    </row>
    <row r="395" spans="1:23" ht="12.75" customHeight="1" x14ac:dyDescent="0.15">
      <c r="A395" s="147"/>
      <c r="B395" s="150"/>
      <c r="C395" s="90"/>
      <c r="D395" s="146"/>
      <c r="E395" s="82"/>
      <c r="F395" s="147"/>
      <c r="G395" s="147"/>
      <c r="H395" s="147"/>
      <c r="I395" s="147"/>
      <c r="J395" s="147"/>
      <c r="K395" s="147"/>
      <c r="L395" s="147"/>
      <c r="M395" s="147"/>
      <c r="N395" s="147"/>
      <c r="O395" s="147"/>
      <c r="P395" s="147"/>
      <c r="Q395" s="147"/>
      <c r="R395" s="147"/>
      <c r="S395" s="147"/>
      <c r="T395" s="147"/>
      <c r="U395" s="147"/>
      <c r="V395" s="147"/>
      <c r="W395" s="147"/>
    </row>
    <row r="396" spans="1:23" ht="12.75" customHeight="1" x14ac:dyDescent="0.15">
      <c r="A396" s="147"/>
      <c r="B396" s="150"/>
      <c r="C396" s="90"/>
      <c r="D396" s="146"/>
      <c r="E396" s="82"/>
      <c r="F396" s="147"/>
      <c r="G396" s="147"/>
      <c r="H396" s="147"/>
      <c r="I396" s="147"/>
      <c r="J396" s="147"/>
      <c r="K396" s="147"/>
      <c r="L396" s="147"/>
      <c r="M396" s="147"/>
      <c r="N396" s="147"/>
      <c r="O396" s="147"/>
      <c r="P396" s="147"/>
      <c r="Q396" s="147"/>
      <c r="R396" s="147"/>
      <c r="S396" s="147"/>
      <c r="T396" s="147"/>
      <c r="U396" s="147"/>
      <c r="V396" s="147"/>
      <c r="W396" s="147"/>
    </row>
    <row r="397" spans="1:23" ht="12.75" customHeight="1" x14ac:dyDescent="0.15">
      <c r="A397" s="147"/>
      <c r="B397" s="150"/>
      <c r="C397" s="90"/>
      <c r="D397" s="146"/>
      <c r="E397" s="82"/>
      <c r="F397" s="147"/>
      <c r="G397" s="147"/>
      <c r="H397" s="147"/>
      <c r="I397" s="147"/>
      <c r="J397" s="147"/>
      <c r="K397" s="147"/>
      <c r="L397" s="147"/>
      <c r="M397" s="147"/>
      <c r="N397" s="147"/>
      <c r="O397" s="147"/>
      <c r="P397" s="147"/>
      <c r="Q397" s="147"/>
      <c r="R397" s="147"/>
      <c r="S397" s="147"/>
      <c r="T397" s="147"/>
      <c r="U397" s="147"/>
      <c r="V397" s="147"/>
      <c r="W397" s="147"/>
    </row>
    <row r="398" spans="1:23" ht="12.75" customHeight="1" x14ac:dyDescent="0.15">
      <c r="A398" s="147"/>
      <c r="B398" s="150"/>
      <c r="C398" s="90"/>
      <c r="D398" s="146"/>
      <c r="E398" s="82"/>
      <c r="F398" s="147"/>
      <c r="G398" s="147"/>
      <c r="H398" s="147"/>
      <c r="I398" s="147"/>
      <c r="J398" s="147"/>
      <c r="K398" s="147"/>
      <c r="L398" s="147"/>
      <c r="M398" s="147"/>
      <c r="N398" s="147"/>
      <c r="O398" s="147"/>
      <c r="P398" s="147"/>
      <c r="Q398" s="147"/>
      <c r="R398" s="147"/>
      <c r="S398" s="147"/>
      <c r="T398" s="147"/>
      <c r="U398" s="147"/>
      <c r="V398" s="147"/>
      <c r="W398" s="147"/>
    </row>
    <row r="399" spans="1:23" ht="12.75" customHeight="1" x14ac:dyDescent="0.15">
      <c r="A399" s="147"/>
      <c r="B399" s="150"/>
      <c r="C399" s="90"/>
      <c r="D399" s="146"/>
      <c r="E399" s="82"/>
      <c r="F399" s="147"/>
      <c r="G399" s="147"/>
      <c r="H399" s="147"/>
      <c r="I399" s="147"/>
      <c r="J399" s="147"/>
      <c r="K399" s="147"/>
      <c r="L399" s="147"/>
      <c r="M399" s="147"/>
      <c r="N399" s="147"/>
      <c r="O399" s="147"/>
      <c r="P399" s="147"/>
      <c r="Q399" s="147"/>
      <c r="R399" s="147"/>
      <c r="S399" s="147"/>
      <c r="T399" s="147"/>
      <c r="U399" s="147"/>
      <c r="V399" s="147"/>
      <c r="W399" s="147"/>
    </row>
    <row r="400" spans="1:23" ht="12.75" customHeight="1" x14ac:dyDescent="0.15">
      <c r="A400" s="147"/>
      <c r="B400" s="150"/>
      <c r="C400" s="90"/>
      <c r="D400" s="146"/>
      <c r="E400" s="82"/>
      <c r="F400" s="147"/>
      <c r="G400" s="147"/>
      <c r="H400" s="147"/>
      <c r="I400" s="147"/>
      <c r="J400" s="147"/>
      <c r="K400" s="147"/>
      <c r="L400" s="147"/>
      <c r="M400" s="147"/>
      <c r="N400" s="147"/>
      <c r="O400" s="147"/>
      <c r="P400" s="147"/>
      <c r="Q400" s="147"/>
      <c r="R400" s="147"/>
      <c r="S400" s="147"/>
      <c r="T400" s="147"/>
      <c r="U400" s="147"/>
      <c r="V400" s="147"/>
      <c r="W400" s="147"/>
    </row>
    <row r="401" spans="1:23" ht="12.75" customHeight="1" x14ac:dyDescent="0.15">
      <c r="A401" s="147"/>
      <c r="B401" s="150"/>
      <c r="C401" s="90"/>
      <c r="D401" s="146"/>
      <c r="E401" s="82"/>
      <c r="F401" s="147"/>
      <c r="G401" s="147"/>
      <c r="H401" s="147"/>
      <c r="I401" s="147"/>
      <c r="J401" s="147"/>
      <c r="K401" s="147"/>
      <c r="L401" s="147"/>
      <c r="M401" s="147"/>
      <c r="N401" s="147"/>
      <c r="O401" s="147"/>
      <c r="P401" s="147"/>
      <c r="Q401" s="147"/>
      <c r="R401" s="147"/>
      <c r="S401" s="147"/>
      <c r="T401" s="147"/>
      <c r="U401" s="147"/>
      <c r="V401" s="147"/>
      <c r="W401" s="147"/>
    </row>
    <row r="402" spans="1:23" ht="12.75" customHeight="1" x14ac:dyDescent="0.15">
      <c r="A402" s="147"/>
      <c r="B402" s="150"/>
      <c r="C402" s="90"/>
      <c r="D402" s="146"/>
      <c r="E402" s="82"/>
      <c r="F402" s="147"/>
      <c r="G402" s="147"/>
      <c r="H402" s="147"/>
      <c r="I402" s="147"/>
      <c r="J402" s="147"/>
      <c r="K402" s="147"/>
      <c r="L402" s="147"/>
      <c r="M402" s="147"/>
      <c r="N402" s="147"/>
      <c r="O402" s="147"/>
      <c r="P402" s="147"/>
      <c r="Q402" s="147"/>
      <c r="R402" s="147"/>
      <c r="S402" s="147"/>
      <c r="T402" s="147"/>
      <c r="U402" s="147"/>
      <c r="V402" s="147"/>
      <c r="W402" s="147"/>
    </row>
    <row r="403" spans="1:23" ht="12.75" customHeight="1" x14ac:dyDescent="0.15">
      <c r="A403" s="147"/>
      <c r="B403" s="150"/>
      <c r="C403" s="90"/>
      <c r="D403" s="146"/>
      <c r="E403" s="82"/>
      <c r="F403" s="147"/>
      <c r="G403" s="147"/>
      <c r="H403" s="147"/>
      <c r="I403" s="147"/>
      <c r="J403" s="147"/>
      <c r="K403" s="147"/>
      <c r="L403" s="147"/>
      <c r="M403" s="147"/>
      <c r="N403" s="147"/>
      <c r="O403" s="147"/>
      <c r="P403" s="147"/>
      <c r="Q403" s="147"/>
      <c r="R403" s="147"/>
      <c r="S403" s="147"/>
      <c r="T403" s="147"/>
      <c r="U403" s="147"/>
      <c r="V403" s="147"/>
      <c r="W403" s="147"/>
    </row>
    <row r="404" spans="1:23" ht="12.75" customHeight="1" x14ac:dyDescent="0.15">
      <c r="A404" s="147"/>
      <c r="B404" s="150"/>
      <c r="C404" s="90"/>
      <c r="D404" s="146"/>
      <c r="E404" s="82"/>
      <c r="F404" s="147"/>
      <c r="G404" s="147"/>
      <c r="H404" s="147"/>
      <c r="I404" s="147"/>
      <c r="J404" s="147"/>
      <c r="K404" s="147"/>
      <c r="L404" s="147"/>
      <c r="M404" s="147"/>
      <c r="N404" s="147"/>
      <c r="O404" s="147"/>
      <c r="P404" s="147"/>
      <c r="Q404" s="147"/>
      <c r="R404" s="147"/>
      <c r="S404" s="147"/>
      <c r="T404" s="147"/>
      <c r="U404" s="147"/>
      <c r="V404" s="147"/>
      <c r="W404" s="147"/>
    </row>
    <row r="405" spans="1:23" ht="12.75" customHeight="1" x14ac:dyDescent="0.15">
      <c r="A405" s="147"/>
      <c r="B405" s="150"/>
      <c r="C405" s="90"/>
      <c r="D405" s="146"/>
      <c r="E405" s="82"/>
      <c r="F405" s="147"/>
      <c r="G405" s="147"/>
      <c r="H405" s="147"/>
      <c r="I405" s="147"/>
      <c r="J405" s="147"/>
      <c r="K405" s="147"/>
      <c r="L405" s="147"/>
      <c r="M405" s="147"/>
      <c r="N405" s="147"/>
      <c r="O405" s="147"/>
      <c r="P405" s="147"/>
      <c r="Q405" s="147"/>
      <c r="R405" s="147"/>
      <c r="S405" s="147"/>
      <c r="T405" s="147"/>
      <c r="U405" s="147"/>
      <c r="V405" s="147"/>
      <c r="W405" s="147"/>
    </row>
    <row r="406" spans="1:23" ht="12.75" customHeight="1" x14ac:dyDescent="0.15">
      <c r="A406" s="147"/>
      <c r="B406" s="150"/>
      <c r="C406" s="90"/>
      <c r="D406" s="146"/>
      <c r="E406" s="82"/>
      <c r="F406" s="147"/>
      <c r="G406" s="147"/>
      <c r="H406" s="147"/>
      <c r="I406" s="147"/>
      <c r="J406" s="147"/>
      <c r="K406" s="147"/>
      <c r="L406" s="147"/>
      <c r="M406" s="147"/>
      <c r="N406" s="147"/>
      <c r="O406" s="147"/>
      <c r="P406" s="147"/>
      <c r="Q406" s="147"/>
      <c r="R406" s="147"/>
      <c r="S406" s="147"/>
      <c r="T406" s="147"/>
      <c r="U406" s="147"/>
      <c r="V406" s="147"/>
      <c r="W406" s="147"/>
    </row>
    <row r="407" spans="1:23" ht="12.75" customHeight="1" x14ac:dyDescent="0.15">
      <c r="A407" s="147"/>
      <c r="B407" s="150"/>
      <c r="C407" s="90"/>
      <c r="D407" s="146"/>
      <c r="E407" s="82"/>
      <c r="F407" s="147"/>
      <c r="G407" s="147"/>
      <c r="H407" s="147"/>
      <c r="I407" s="147"/>
      <c r="J407" s="147"/>
      <c r="K407" s="147"/>
      <c r="L407" s="147"/>
      <c r="M407" s="147"/>
      <c r="N407" s="147"/>
      <c r="O407" s="147"/>
      <c r="P407" s="147"/>
      <c r="Q407" s="147"/>
      <c r="R407" s="147"/>
      <c r="S407" s="147"/>
      <c r="T407" s="147"/>
      <c r="U407" s="147"/>
      <c r="V407" s="147"/>
      <c r="W407" s="147"/>
    </row>
    <row r="408" spans="1:23" ht="12.75" customHeight="1" x14ac:dyDescent="0.15">
      <c r="A408" s="147"/>
      <c r="B408" s="150"/>
      <c r="C408" s="90"/>
      <c r="D408" s="146"/>
      <c r="E408" s="82"/>
      <c r="F408" s="147"/>
      <c r="G408" s="147"/>
      <c r="H408" s="147"/>
      <c r="I408" s="147"/>
      <c r="J408" s="147"/>
      <c r="K408" s="147"/>
      <c r="L408" s="147"/>
      <c r="M408" s="147"/>
      <c r="N408" s="147"/>
      <c r="O408" s="147"/>
      <c r="P408" s="147"/>
      <c r="Q408" s="147"/>
      <c r="R408" s="147"/>
      <c r="S408" s="147"/>
      <c r="T408" s="147"/>
      <c r="U408" s="147"/>
      <c r="V408" s="147"/>
      <c r="W408" s="147"/>
    </row>
    <row r="409" spans="1:23" ht="12.75" customHeight="1" x14ac:dyDescent="0.15">
      <c r="A409" s="147"/>
      <c r="B409" s="150"/>
      <c r="C409" s="90"/>
      <c r="D409" s="146"/>
      <c r="E409" s="82"/>
      <c r="F409" s="147"/>
      <c r="G409" s="147"/>
      <c r="H409" s="147"/>
      <c r="I409" s="147"/>
      <c r="J409" s="147"/>
      <c r="K409" s="147"/>
      <c r="L409" s="147"/>
      <c r="M409" s="147"/>
      <c r="N409" s="147"/>
      <c r="O409" s="147"/>
      <c r="P409" s="147"/>
      <c r="Q409" s="147"/>
      <c r="R409" s="147"/>
      <c r="S409" s="147"/>
      <c r="T409" s="147"/>
      <c r="U409" s="147"/>
      <c r="V409" s="147"/>
      <c r="W409" s="147"/>
    </row>
    <row r="410" spans="1:23" ht="12.75" customHeight="1" x14ac:dyDescent="0.15">
      <c r="A410" s="147"/>
      <c r="B410" s="150"/>
      <c r="C410" s="90"/>
      <c r="D410" s="146"/>
      <c r="E410" s="82"/>
      <c r="F410" s="147"/>
      <c r="G410" s="147"/>
      <c r="H410" s="147"/>
      <c r="I410" s="147"/>
      <c r="J410" s="147"/>
      <c r="K410" s="147"/>
      <c r="L410" s="147"/>
      <c r="M410" s="147"/>
      <c r="N410" s="147"/>
      <c r="O410" s="147"/>
      <c r="P410" s="147"/>
      <c r="Q410" s="147"/>
      <c r="R410" s="147"/>
      <c r="S410" s="147"/>
      <c r="T410" s="147"/>
      <c r="U410" s="147"/>
      <c r="V410" s="147"/>
      <c r="W410" s="147"/>
    </row>
    <row r="411" spans="1:23" ht="12.75" customHeight="1" x14ac:dyDescent="0.15">
      <c r="A411" s="147"/>
      <c r="B411" s="150"/>
      <c r="C411" s="90"/>
      <c r="D411" s="146"/>
      <c r="E411" s="82"/>
      <c r="F411" s="147"/>
      <c r="G411" s="147"/>
      <c r="H411" s="147"/>
      <c r="I411" s="147"/>
      <c r="J411" s="147"/>
      <c r="K411" s="147"/>
      <c r="L411" s="147"/>
      <c r="M411" s="147"/>
      <c r="N411" s="147"/>
      <c r="O411" s="147"/>
      <c r="P411" s="147"/>
      <c r="Q411" s="147"/>
      <c r="R411" s="147"/>
      <c r="S411" s="147"/>
      <c r="T411" s="147"/>
      <c r="U411" s="147"/>
      <c r="V411" s="147"/>
      <c r="W411" s="147"/>
    </row>
    <row r="412" spans="1:23" ht="12.75" customHeight="1" x14ac:dyDescent="0.15">
      <c r="A412" s="147"/>
      <c r="B412" s="150"/>
      <c r="C412" s="90"/>
      <c r="D412" s="146"/>
      <c r="E412" s="82"/>
      <c r="F412" s="147"/>
      <c r="G412" s="147"/>
      <c r="H412" s="147"/>
      <c r="I412" s="147"/>
      <c r="J412" s="147"/>
      <c r="K412" s="147"/>
      <c r="L412" s="147"/>
      <c r="M412" s="147"/>
      <c r="N412" s="147"/>
      <c r="O412" s="147"/>
      <c r="P412" s="147"/>
      <c r="Q412" s="147"/>
      <c r="R412" s="147"/>
      <c r="S412" s="147"/>
      <c r="T412" s="147"/>
      <c r="U412" s="147"/>
      <c r="V412" s="147"/>
      <c r="W412" s="147"/>
    </row>
    <row r="413" spans="1:23" ht="12.75" customHeight="1" x14ac:dyDescent="0.15">
      <c r="A413" s="147"/>
      <c r="B413" s="150"/>
      <c r="C413" s="90"/>
      <c r="D413" s="146"/>
      <c r="E413" s="82"/>
      <c r="F413" s="147"/>
      <c r="G413" s="147"/>
      <c r="H413" s="147"/>
      <c r="I413" s="147"/>
      <c r="J413" s="147"/>
      <c r="K413" s="147"/>
      <c r="L413" s="147"/>
      <c r="M413" s="147"/>
      <c r="N413" s="147"/>
      <c r="O413" s="147"/>
      <c r="P413" s="147"/>
      <c r="Q413" s="147"/>
      <c r="R413" s="147"/>
      <c r="S413" s="147"/>
      <c r="T413" s="147"/>
      <c r="U413" s="147"/>
      <c r="V413" s="147"/>
      <c r="W413" s="147"/>
    </row>
    <row r="414" spans="1:23" ht="12.75" customHeight="1" x14ac:dyDescent="0.15">
      <c r="A414" s="147"/>
      <c r="B414" s="150"/>
      <c r="C414" s="90"/>
      <c r="D414" s="146"/>
      <c r="E414" s="82"/>
      <c r="F414" s="147"/>
      <c r="G414" s="147"/>
      <c r="H414" s="147"/>
      <c r="I414" s="147"/>
      <c r="J414" s="147"/>
      <c r="K414" s="147"/>
      <c r="L414" s="147"/>
      <c r="M414" s="147"/>
      <c r="N414" s="147"/>
      <c r="O414" s="147"/>
      <c r="P414" s="147"/>
      <c r="Q414" s="147"/>
      <c r="R414" s="147"/>
      <c r="S414" s="147"/>
      <c r="T414" s="147"/>
      <c r="U414" s="147"/>
      <c r="V414" s="147"/>
      <c r="W414" s="147"/>
    </row>
    <row r="415" spans="1:23" ht="12.75" customHeight="1" x14ac:dyDescent="0.15">
      <c r="A415" s="147"/>
      <c r="B415" s="150"/>
      <c r="C415" s="90"/>
      <c r="D415" s="146"/>
      <c r="E415" s="82"/>
      <c r="F415" s="147"/>
      <c r="G415" s="147"/>
      <c r="H415" s="147"/>
      <c r="I415" s="147"/>
      <c r="J415" s="147"/>
      <c r="K415" s="147"/>
      <c r="L415" s="147"/>
      <c r="M415" s="147"/>
      <c r="N415" s="147"/>
      <c r="O415" s="147"/>
      <c r="P415" s="147"/>
      <c r="Q415" s="147"/>
      <c r="R415" s="147"/>
      <c r="S415" s="147"/>
      <c r="T415" s="147"/>
      <c r="U415" s="147"/>
      <c r="V415" s="147"/>
      <c r="W415" s="147"/>
    </row>
    <row r="416" spans="1:23" ht="12.75" customHeight="1" x14ac:dyDescent="0.15">
      <c r="A416" s="147"/>
      <c r="B416" s="150"/>
      <c r="C416" s="90"/>
      <c r="D416" s="146"/>
      <c r="E416" s="82"/>
      <c r="F416" s="147"/>
      <c r="G416" s="147"/>
      <c r="H416" s="147"/>
      <c r="I416" s="147"/>
      <c r="J416" s="147"/>
      <c r="K416" s="147"/>
      <c r="L416" s="147"/>
      <c r="M416" s="147"/>
      <c r="N416" s="147"/>
      <c r="O416" s="147"/>
      <c r="P416" s="147"/>
      <c r="Q416" s="147"/>
      <c r="R416" s="147"/>
      <c r="S416" s="147"/>
      <c r="T416" s="147"/>
      <c r="U416" s="147"/>
      <c r="V416" s="147"/>
      <c r="W416" s="147"/>
    </row>
    <row r="417" spans="1:23" ht="12.75" customHeight="1" x14ac:dyDescent="0.15">
      <c r="A417" s="147"/>
      <c r="B417" s="150"/>
      <c r="C417" s="90"/>
      <c r="D417" s="146"/>
      <c r="E417" s="82"/>
      <c r="F417" s="147"/>
      <c r="G417" s="147"/>
      <c r="H417" s="147"/>
      <c r="I417" s="147"/>
      <c r="J417" s="147"/>
      <c r="K417" s="147"/>
      <c r="L417" s="147"/>
      <c r="M417" s="147"/>
      <c r="N417" s="147"/>
      <c r="O417" s="147"/>
      <c r="P417" s="147"/>
      <c r="Q417" s="147"/>
      <c r="R417" s="147"/>
      <c r="S417" s="147"/>
      <c r="T417" s="147"/>
      <c r="U417" s="147"/>
      <c r="V417" s="147"/>
      <c r="W417" s="147"/>
    </row>
    <row r="418" spans="1:23" ht="12.75" customHeight="1" x14ac:dyDescent="0.15">
      <c r="A418" s="147"/>
      <c r="B418" s="150"/>
      <c r="C418" s="90"/>
      <c r="D418" s="146"/>
      <c r="E418" s="82"/>
      <c r="F418" s="147"/>
      <c r="G418" s="147"/>
      <c r="H418" s="147"/>
      <c r="I418" s="147"/>
      <c r="J418" s="147"/>
      <c r="K418" s="147"/>
      <c r="L418" s="147"/>
      <c r="M418" s="147"/>
      <c r="N418" s="147"/>
      <c r="O418" s="147"/>
      <c r="P418" s="147"/>
      <c r="Q418" s="147"/>
      <c r="R418" s="147"/>
      <c r="S418" s="147"/>
      <c r="T418" s="147"/>
      <c r="U418" s="147"/>
      <c r="V418" s="147"/>
      <c r="W418" s="147"/>
    </row>
    <row r="419" spans="1:23" ht="12.75" customHeight="1" x14ac:dyDescent="0.15">
      <c r="A419" s="147"/>
      <c r="B419" s="150"/>
      <c r="C419" s="90"/>
      <c r="D419" s="146"/>
      <c r="E419" s="82"/>
      <c r="F419" s="147"/>
      <c r="G419" s="147"/>
      <c r="H419" s="147"/>
      <c r="I419" s="147"/>
      <c r="J419" s="147"/>
      <c r="K419" s="147"/>
      <c r="L419" s="147"/>
      <c r="M419" s="147"/>
      <c r="N419" s="147"/>
      <c r="O419" s="147"/>
      <c r="P419" s="147"/>
      <c r="Q419" s="147"/>
      <c r="R419" s="147"/>
      <c r="S419" s="147"/>
      <c r="T419" s="147"/>
      <c r="U419" s="147"/>
      <c r="V419" s="147"/>
      <c r="W419" s="147"/>
    </row>
    <row r="420" spans="1:23" ht="12.75" customHeight="1" x14ac:dyDescent="0.15">
      <c r="A420" s="147"/>
      <c r="B420" s="150"/>
      <c r="C420" s="90"/>
      <c r="D420" s="146"/>
      <c r="E420" s="82"/>
      <c r="F420" s="147"/>
      <c r="G420" s="147"/>
      <c r="H420" s="147"/>
      <c r="I420" s="147"/>
      <c r="J420" s="147"/>
      <c r="K420" s="147"/>
      <c r="L420" s="147"/>
      <c r="M420" s="147"/>
      <c r="N420" s="147"/>
      <c r="O420" s="147"/>
      <c r="P420" s="147"/>
      <c r="Q420" s="147"/>
      <c r="R420" s="147"/>
      <c r="S420" s="147"/>
      <c r="T420" s="147"/>
      <c r="U420" s="147"/>
      <c r="V420" s="147"/>
      <c r="W420" s="147"/>
    </row>
    <row r="421" spans="1:23" ht="12.75" customHeight="1" x14ac:dyDescent="0.15">
      <c r="A421" s="147"/>
      <c r="B421" s="150"/>
      <c r="C421" s="90"/>
      <c r="D421" s="146"/>
      <c r="E421" s="82"/>
      <c r="F421" s="147"/>
      <c r="G421" s="147"/>
      <c r="H421" s="147"/>
      <c r="I421" s="147"/>
      <c r="J421" s="147"/>
      <c r="K421" s="147"/>
      <c r="L421" s="147"/>
      <c r="M421" s="147"/>
      <c r="N421" s="147"/>
      <c r="O421" s="147"/>
      <c r="P421" s="147"/>
      <c r="Q421" s="147"/>
      <c r="R421" s="147"/>
      <c r="S421" s="147"/>
      <c r="T421" s="147"/>
      <c r="U421" s="147"/>
      <c r="V421" s="147"/>
      <c r="W421" s="147"/>
    </row>
    <row r="422" spans="1:23" ht="12.75" customHeight="1" x14ac:dyDescent="0.15">
      <c r="A422" s="147"/>
      <c r="B422" s="150"/>
      <c r="C422" s="90"/>
      <c r="D422" s="146"/>
      <c r="E422" s="82"/>
      <c r="F422" s="147"/>
      <c r="G422" s="147"/>
      <c r="H422" s="147"/>
      <c r="I422" s="147"/>
      <c r="J422" s="147"/>
      <c r="K422" s="147"/>
      <c r="L422" s="147"/>
      <c r="M422" s="147"/>
      <c r="N422" s="147"/>
      <c r="O422" s="147"/>
      <c r="P422" s="147"/>
      <c r="Q422" s="147"/>
      <c r="R422" s="147"/>
      <c r="S422" s="147"/>
      <c r="T422" s="147"/>
      <c r="U422" s="147"/>
      <c r="V422" s="147"/>
      <c r="W422" s="147"/>
    </row>
    <row r="423" spans="1:23" ht="12.75" customHeight="1" x14ac:dyDescent="0.15">
      <c r="A423" s="147"/>
      <c r="B423" s="150"/>
      <c r="C423" s="90"/>
      <c r="D423" s="146"/>
      <c r="E423" s="82"/>
      <c r="F423" s="147"/>
      <c r="G423" s="147"/>
      <c r="H423" s="147"/>
      <c r="I423" s="147"/>
      <c r="J423" s="147"/>
      <c r="K423" s="147"/>
      <c r="L423" s="147"/>
      <c r="M423" s="147"/>
      <c r="N423" s="147"/>
      <c r="O423" s="147"/>
      <c r="P423" s="147"/>
      <c r="Q423" s="147"/>
      <c r="R423" s="147"/>
      <c r="S423" s="147"/>
      <c r="T423" s="147"/>
      <c r="U423" s="147"/>
      <c r="V423" s="147"/>
      <c r="W423" s="147"/>
    </row>
    <row r="424" spans="1:23" ht="12.75" customHeight="1" x14ac:dyDescent="0.15">
      <c r="A424" s="147"/>
      <c r="B424" s="150"/>
      <c r="C424" s="90"/>
      <c r="D424" s="146"/>
      <c r="E424" s="82"/>
      <c r="F424" s="147"/>
      <c r="G424" s="147"/>
      <c r="H424" s="147"/>
      <c r="I424" s="147"/>
      <c r="J424" s="147"/>
      <c r="K424" s="147"/>
      <c r="L424" s="147"/>
      <c r="M424" s="147"/>
      <c r="N424" s="147"/>
      <c r="O424" s="147"/>
      <c r="P424" s="147"/>
      <c r="Q424" s="147"/>
      <c r="R424" s="147"/>
      <c r="S424" s="147"/>
      <c r="T424" s="147"/>
      <c r="U424" s="147"/>
      <c r="V424" s="147"/>
      <c r="W424" s="147"/>
    </row>
    <row r="425" spans="1:23" ht="12.75" customHeight="1" x14ac:dyDescent="0.15">
      <c r="A425" s="147"/>
      <c r="B425" s="150"/>
      <c r="C425" s="90"/>
      <c r="D425" s="146"/>
      <c r="E425" s="82"/>
      <c r="F425" s="147"/>
      <c r="G425" s="147"/>
      <c r="H425" s="147"/>
      <c r="I425" s="147"/>
      <c r="J425" s="147"/>
      <c r="K425" s="147"/>
      <c r="L425" s="147"/>
      <c r="M425" s="147"/>
      <c r="N425" s="147"/>
      <c r="O425" s="147"/>
      <c r="P425" s="147"/>
      <c r="Q425" s="147"/>
      <c r="R425" s="147"/>
      <c r="S425" s="147"/>
      <c r="T425" s="147"/>
      <c r="U425" s="147"/>
      <c r="V425" s="147"/>
      <c r="W425" s="147"/>
    </row>
    <row r="426" spans="1:23" ht="12.75" customHeight="1" x14ac:dyDescent="0.15">
      <c r="A426" s="147"/>
      <c r="B426" s="150"/>
      <c r="C426" s="90"/>
      <c r="D426" s="146"/>
      <c r="E426" s="82"/>
      <c r="F426" s="147"/>
      <c r="G426" s="147"/>
      <c r="H426" s="147"/>
      <c r="I426" s="147"/>
      <c r="J426" s="147"/>
      <c r="K426" s="147"/>
      <c r="L426" s="147"/>
      <c r="M426" s="147"/>
      <c r="N426" s="147"/>
      <c r="O426" s="147"/>
      <c r="P426" s="147"/>
      <c r="Q426" s="147"/>
      <c r="R426" s="147"/>
      <c r="S426" s="147"/>
      <c r="T426" s="147"/>
      <c r="U426" s="147"/>
      <c r="V426" s="147"/>
      <c r="W426" s="147"/>
    </row>
    <row r="427" spans="1:23" ht="12.75" customHeight="1" x14ac:dyDescent="0.15">
      <c r="A427" s="147"/>
      <c r="B427" s="150"/>
      <c r="C427" s="90"/>
      <c r="D427" s="146"/>
      <c r="E427" s="82"/>
      <c r="F427" s="147"/>
      <c r="G427" s="147"/>
      <c r="H427" s="147"/>
      <c r="I427" s="147"/>
      <c r="J427" s="147"/>
      <c r="K427" s="147"/>
      <c r="L427" s="147"/>
      <c r="M427" s="147"/>
      <c r="N427" s="147"/>
      <c r="O427" s="147"/>
      <c r="P427" s="147"/>
      <c r="Q427" s="147"/>
      <c r="R427" s="147"/>
      <c r="S427" s="147"/>
      <c r="T427" s="147"/>
      <c r="U427" s="147"/>
      <c r="V427" s="147"/>
      <c r="W427" s="147"/>
    </row>
    <row r="428" spans="1:23" ht="12.75" customHeight="1" x14ac:dyDescent="0.15">
      <c r="A428" s="147"/>
      <c r="B428" s="150"/>
      <c r="C428" s="90"/>
      <c r="D428" s="146"/>
      <c r="E428" s="82"/>
      <c r="F428" s="147"/>
      <c r="G428" s="147"/>
      <c r="H428" s="147"/>
      <c r="I428" s="147"/>
      <c r="J428" s="147"/>
      <c r="K428" s="147"/>
      <c r="L428" s="147"/>
      <c r="M428" s="147"/>
      <c r="N428" s="147"/>
      <c r="O428" s="147"/>
      <c r="P428" s="147"/>
      <c r="Q428" s="147"/>
      <c r="R428" s="147"/>
      <c r="S428" s="147"/>
      <c r="T428" s="147"/>
      <c r="U428" s="147"/>
      <c r="V428" s="147"/>
      <c r="W428" s="147"/>
    </row>
    <row r="429" spans="1:23" ht="12.75" customHeight="1" x14ac:dyDescent="0.15">
      <c r="A429" s="147"/>
      <c r="B429" s="150"/>
      <c r="C429" s="90"/>
      <c r="D429" s="146"/>
      <c r="E429" s="82"/>
      <c r="F429" s="147"/>
      <c r="G429" s="147"/>
      <c r="H429" s="147"/>
      <c r="I429" s="147"/>
      <c r="J429" s="147"/>
      <c r="K429" s="147"/>
      <c r="L429" s="147"/>
      <c r="M429" s="147"/>
      <c r="N429" s="147"/>
      <c r="O429" s="147"/>
      <c r="P429" s="147"/>
      <c r="Q429" s="147"/>
      <c r="R429" s="147"/>
      <c r="S429" s="147"/>
      <c r="T429" s="147"/>
      <c r="U429" s="147"/>
      <c r="V429" s="147"/>
      <c r="W429" s="147"/>
    </row>
    <row r="430" spans="1:23" ht="12.75" customHeight="1" x14ac:dyDescent="0.15">
      <c r="A430" s="147"/>
      <c r="B430" s="150"/>
      <c r="C430" s="90"/>
      <c r="D430" s="146"/>
      <c r="E430" s="82"/>
      <c r="F430" s="147"/>
      <c r="G430" s="147"/>
      <c r="H430" s="147"/>
      <c r="I430" s="147"/>
      <c r="J430" s="147"/>
      <c r="K430" s="147"/>
      <c r="L430" s="147"/>
      <c r="M430" s="147"/>
      <c r="N430" s="147"/>
      <c r="O430" s="147"/>
      <c r="P430" s="147"/>
      <c r="Q430" s="147"/>
      <c r="R430" s="147"/>
      <c r="S430" s="147"/>
      <c r="T430" s="147"/>
      <c r="U430" s="147"/>
      <c r="V430" s="147"/>
      <c r="W430" s="147"/>
    </row>
    <row r="431" spans="1:23" ht="12.75" customHeight="1" x14ac:dyDescent="0.15">
      <c r="A431" s="147"/>
      <c r="B431" s="150"/>
      <c r="C431" s="90"/>
      <c r="D431" s="146"/>
      <c r="E431" s="82"/>
      <c r="F431" s="147"/>
      <c r="G431" s="147"/>
      <c r="H431" s="147"/>
      <c r="I431" s="147"/>
      <c r="J431" s="147"/>
      <c r="K431" s="147"/>
      <c r="L431" s="147"/>
      <c r="M431" s="147"/>
      <c r="N431" s="147"/>
      <c r="O431" s="147"/>
      <c r="P431" s="147"/>
      <c r="Q431" s="147"/>
      <c r="R431" s="147"/>
      <c r="S431" s="147"/>
      <c r="T431" s="147"/>
      <c r="U431" s="147"/>
      <c r="V431" s="147"/>
      <c r="W431" s="147"/>
    </row>
    <row r="432" spans="1:23" ht="12.75" customHeight="1" x14ac:dyDescent="0.15">
      <c r="A432" s="147"/>
      <c r="B432" s="150"/>
      <c r="C432" s="90"/>
      <c r="D432" s="146"/>
      <c r="E432" s="82"/>
      <c r="F432" s="147"/>
      <c r="G432" s="147"/>
      <c r="H432" s="147"/>
      <c r="I432" s="147"/>
      <c r="J432" s="147"/>
      <c r="K432" s="147"/>
      <c r="L432" s="147"/>
      <c r="M432" s="147"/>
      <c r="N432" s="147"/>
      <c r="O432" s="147"/>
      <c r="P432" s="147"/>
      <c r="Q432" s="147"/>
      <c r="R432" s="147"/>
      <c r="S432" s="147"/>
      <c r="T432" s="147"/>
      <c r="U432" s="147"/>
      <c r="V432" s="147"/>
      <c r="W432" s="147"/>
    </row>
    <row r="433" spans="1:23" ht="12.75" customHeight="1" x14ac:dyDescent="0.15">
      <c r="A433" s="147"/>
      <c r="B433" s="150"/>
      <c r="C433" s="90"/>
      <c r="D433" s="146"/>
      <c r="E433" s="82"/>
      <c r="F433" s="147"/>
      <c r="G433" s="147"/>
      <c r="H433" s="147"/>
      <c r="I433" s="147"/>
      <c r="J433" s="147"/>
      <c r="K433" s="147"/>
      <c r="L433" s="147"/>
      <c r="M433" s="147"/>
      <c r="N433" s="147"/>
      <c r="O433" s="147"/>
      <c r="P433" s="147"/>
      <c r="Q433" s="147"/>
      <c r="R433" s="147"/>
      <c r="S433" s="147"/>
      <c r="T433" s="147"/>
      <c r="U433" s="147"/>
      <c r="V433" s="147"/>
      <c r="W433" s="147"/>
    </row>
    <row r="434" spans="1:23" ht="12.75" customHeight="1" x14ac:dyDescent="0.15">
      <c r="A434" s="147"/>
      <c r="B434" s="150"/>
      <c r="C434" s="90"/>
      <c r="D434" s="146"/>
      <c r="E434" s="82"/>
      <c r="F434" s="147"/>
      <c r="G434" s="147"/>
      <c r="H434" s="147"/>
      <c r="I434" s="147"/>
      <c r="J434" s="147"/>
      <c r="K434" s="147"/>
      <c r="L434" s="147"/>
      <c r="M434" s="147"/>
      <c r="N434" s="147"/>
      <c r="O434" s="147"/>
      <c r="P434" s="147"/>
      <c r="Q434" s="147"/>
      <c r="R434" s="147"/>
      <c r="S434" s="147"/>
      <c r="T434" s="147"/>
      <c r="U434" s="147"/>
      <c r="V434" s="147"/>
      <c r="W434" s="147"/>
    </row>
    <row r="435" spans="1:23" ht="12.75" customHeight="1" x14ac:dyDescent="0.15">
      <c r="A435" s="147"/>
      <c r="B435" s="150"/>
      <c r="C435" s="90"/>
      <c r="D435" s="146"/>
      <c r="E435" s="82"/>
      <c r="F435" s="147"/>
      <c r="G435" s="147"/>
      <c r="H435" s="147"/>
      <c r="I435" s="147"/>
      <c r="J435" s="147"/>
      <c r="K435" s="147"/>
      <c r="L435" s="147"/>
      <c r="M435" s="147"/>
      <c r="N435" s="147"/>
      <c r="O435" s="147"/>
      <c r="P435" s="147"/>
      <c r="Q435" s="147"/>
      <c r="R435" s="147"/>
      <c r="S435" s="147"/>
      <c r="T435" s="147"/>
      <c r="U435" s="147"/>
      <c r="V435" s="147"/>
      <c r="W435" s="147"/>
    </row>
    <row r="436" spans="1:23" ht="12.75" customHeight="1" x14ac:dyDescent="0.15">
      <c r="A436" s="147"/>
      <c r="B436" s="150"/>
      <c r="C436" s="90"/>
      <c r="D436" s="146"/>
      <c r="E436" s="82"/>
      <c r="F436" s="147"/>
      <c r="G436" s="147"/>
      <c r="H436" s="147"/>
      <c r="I436" s="147"/>
      <c r="J436" s="147"/>
      <c r="K436" s="147"/>
      <c r="L436" s="147"/>
      <c r="M436" s="147"/>
      <c r="N436" s="147"/>
      <c r="O436" s="147"/>
      <c r="P436" s="147"/>
      <c r="Q436" s="147"/>
      <c r="R436" s="147"/>
      <c r="S436" s="147"/>
      <c r="T436" s="147"/>
      <c r="U436" s="147"/>
      <c r="V436" s="147"/>
      <c r="W436" s="147"/>
    </row>
    <row r="437" spans="1:23" ht="12.75" customHeight="1" x14ac:dyDescent="0.15">
      <c r="A437" s="147"/>
      <c r="B437" s="150"/>
      <c r="C437" s="90"/>
      <c r="D437" s="146"/>
      <c r="E437" s="82"/>
      <c r="F437" s="147"/>
      <c r="G437" s="147"/>
      <c r="H437" s="147"/>
      <c r="I437" s="147"/>
      <c r="J437" s="147"/>
      <c r="K437" s="147"/>
      <c r="L437" s="147"/>
      <c r="M437" s="147"/>
      <c r="N437" s="147"/>
      <c r="O437" s="147"/>
      <c r="P437" s="147"/>
      <c r="Q437" s="147"/>
      <c r="R437" s="147"/>
      <c r="S437" s="147"/>
      <c r="T437" s="147"/>
      <c r="U437" s="147"/>
      <c r="V437" s="147"/>
      <c r="W437" s="147"/>
    </row>
    <row r="438" spans="1:23" ht="12.75" customHeight="1" x14ac:dyDescent="0.15">
      <c r="A438" s="147"/>
      <c r="B438" s="150"/>
      <c r="C438" s="90"/>
      <c r="D438" s="146"/>
      <c r="E438" s="82"/>
      <c r="F438" s="147"/>
      <c r="G438" s="147"/>
      <c r="H438" s="147"/>
      <c r="I438" s="147"/>
      <c r="J438" s="147"/>
      <c r="K438" s="147"/>
      <c r="L438" s="147"/>
      <c r="M438" s="147"/>
      <c r="N438" s="147"/>
      <c r="O438" s="147"/>
      <c r="P438" s="147"/>
      <c r="Q438" s="147"/>
      <c r="R438" s="147"/>
      <c r="S438" s="147"/>
      <c r="T438" s="147"/>
      <c r="U438" s="147"/>
      <c r="V438" s="147"/>
      <c r="W438" s="147"/>
    </row>
    <row r="439" spans="1:23" ht="12.75" customHeight="1" x14ac:dyDescent="0.15">
      <c r="A439" s="147"/>
      <c r="B439" s="150"/>
      <c r="C439" s="90"/>
      <c r="D439" s="146"/>
      <c r="E439" s="82"/>
      <c r="F439" s="147"/>
      <c r="G439" s="147"/>
      <c r="H439" s="147"/>
      <c r="I439" s="147"/>
      <c r="J439" s="147"/>
      <c r="K439" s="147"/>
      <c r="L439" s="147"/>
      <c r="M439" s="147"/>
      <c r="N439" s="147"/>
      <c r="O439" s="147"/>
      <c r="P439" s="147"/>
      <c r="Q439" s="147"/>
      <c r="R439" s="147"/>
      <c r="S439" s="147"/>
      <c r="T439" s="147"/>
      <c r="U439" s="147"/>
      <c r="V439" s="147"/>
      <c r="W439" s="147"/>
    </row>
    <row r="440" spans="1:23" ht="12.75" customHeight="1" x14ac:dyDescent="0.15">
      <c r="A440" s="147"/>
      <c r="B440" s="150"/>
      <c r="C440" s="90"/>
      <c r="D440" s="146"/>
      <c r="E440" s="82"/>
      <c r="F440" s="147"/>
      <c r="G440" s="147"/>
      <c r="H440" s="147"/>
      <c r="I440" s="147"/>
      <c r="J440" s="147"/>
      <c r="K440" s="147"/>
      <c r="L440" s="147"/>
      <c r="M440" s="147"/>
      <c r="N440" s="147"/>
      <c r="O440" s="147"/>
      <c r="P440" s="147"/>
      <c r="Q440" s="147"/>
      <c r="R440" s="147"/>
      <c r="S440" s="147"/>
      <c r="T440" s="147"/>
      <c r="U440" s="147"/>
      <c r="V440" s="147"/>
      <c r="W440" s="147"/>
    </row>
    <row r="441" spans="1:23" ht="12.75" customHeight="1" x14ac:dyDescent="0.15">
      <c r="A441" s="147"/>
      <c r="B441" s="150"/>
      <c r="C441" s="90"/>
      <c r="D441" s="146"/>
      <c r="E441" s="82"/>
      <c r="F441" s="147"/>
      <c r="G441" s="147"/>
      <c r="H441" s="147"/>
      <c r="I441" s="147"/>
      <c r="J441" s="147"/>
      <c r="K441" s="147"/>
      <c r="L441" s="147"/>
      <c r="M441" s="147"/>
      <c r="N441" s="147"/>
      <c r="O441" s="147"/>
      <c r="P441" s="147"/>
      <c r="Q441" s="147"/>
      <c r="R441" s="147"/>
      <c r="S441" s="147"/>
      <c r="T441" s="147"/>
      <c r="U441" s="147"/>
      <c r="V441" s="147"/>
      <c r="W441" s="147"/>
    </row>
    <row r="442" spans="1:23" ht="12.75" customHeight="1" x14ac:dyDescent="0.15">
      <c r="A442" s="147"/>
      <c r="B442" s="150"/>
      <c r="C442" s="90"/>
      <c r="D442" s="146"/>
      <c r="E442" s="82"/>
      <c r="F442" s="147"/>
      <c r="G442" s="147"/>
      <c r="H442" s="147"/>
      <c r="I442" s="147"/>
      <c r="J442" s="147"/>
      <c r="K442" s="147"/>
      <c r="L442" s="147"/>
      <c r="M442" s="147"/>
      <c r="N442" s="147"/>
      <c r="O442" s="147"/>
      <c r="P442" s="147"/>
      <c r="Q442" s="147"/>
      <c r="R442" s="147"/>
      <c r="S442" s="147"/>
      <c r="T442" s="147"/>
      <c r="U442" s="147"/>
      <c r="V442" s="147"/>
      <c r="W442" s="147"/>
    </row>
    <row r="443" spans="1:23" ht="12.75" customHeight="1" x14ac:dyDescent="0.15">
      <c r="A443" s="147"/>
      <c r="B443" s="150"/>
      <c r="C443" s="90"/>
      <c r="D443" s="146"/>
      <c r="E443" s="82"/>
      <c r="F443" s="147"/>
      <c r="G443" s="147"/>
      <c r="H443" s="147"/>
      <c r="I443" s="147"/>
      <c r="J443" s="147"/>
      <c r="K443" s="147"/>
      <c r="L443" s="147"/>
      <c r="M443" s="147"/>
      <c r="N443" s="147"/>
      <c r="O443" s="147"/>
      <c r="P443" s="147"/>
      <c r="Q443" s="147"/>
      <c r="R443" s="147"/>
      <c r="S443" s="147"/>
      <c r="T443" s="147"/>
      <c r="U443" s="147"/>
      <c r="V443" s="147"/>
      <c r="W443" s="147"/>
    </row>
    <row r="444" spans="1:23" ht="12.75" customHeight="1" x14ac:dyDescent="0.15">
      <c r="A444" s="147"/>
      <c r="B444" s="150"/>
      <c r="C444" s="90"/>
      <c r="D444" s="146"/>
      <c r="E444" s="82"/>
      <c r="F444" s="147"/>
      <c r="G444" s="147"/>
      <c r="H444" s="147"/>
      <c r="I444" s="147"/>
      <c r="J444" s="147"/>
      <c r="K444" s="147"/>
      <c r="L444" s="147"/>
      <c r="M444" s="147"/>
      <c r="N444" s="147"/>
      <c r="O444" s="147"/>
      <c r="P444" s="147"/>
      <c r="Q444" s="147"/>
      <c r="R444" s="147"/>
      <c r="S444" s="147"/>
      <c r="T444" s="147"/>
      <c r="U444" s="147"/>
      <c r="V444" s="147"/>
      <c r="W444" s="147"/>
    </row>
    <row r="445" spans="1:23" ht="12.75" customHeight="1" x14ac:dyDescent="0.15">
      <c r="A445" s="147"/>
      <c r="B445" s="150"/>
      <c r="C445" s="90"/>
      <c r="D445" s="146"/>
      <c r="E445" s="82"/>
      <c r="F445" s="147"/>
      <c r="G445" s="147"/>
      <c r="H445" s="147"/>
      <c r="I445" s="147"/>
      <c r="J445" s="147"/>
      <c r="K445" s="147"/>
      <c r="L445" s="147"/>
      <c r="M445" s="147"/>
      <c r="N445" s="147"/>
      <c r="O445" s="147"/>
      <c r="P445" s="147"/>
      <c r="Q445" s="147"/>
      <c r="R445" s="147"/>
      <c r="S445" s="147"/>
      <c r="T445" s="147"/>
      <c r="U445" s="147"/>
      <c r="V445" s="147"/>
      <c r="W445" s="147"/>
    </row>
    <row r="446" spans="1:23" ht="12.75" customHeight="1" x14ac:dyDescent="0.15">
      <c r="A446" s="147"/>
      <c r="B446" s="150"/>
      <c r="C446" s="90"/>
      <c r="D446" s="146"/>
      <c r="E446" s="82"/>
      <c r="F446" s="147"/>
      <c r="G446" s="147"/>
      <c r="H446" s="147"/>
      <c r="I446" s="147"/>
      <c r="J446" s="147"/>
      <c r="K446" s="147"/>
      <c r="L446" s="147"/>
      <c r="M446" s="147"/>
      <c r="N446" s="147"/>
      <c r="O446" s="147"/>
      <c r="P446" s="147"/>
      <c r="Q446" s="147"/>
      <c r="R446" s="147"/>
      <c r="S446" s="147"/>
      <c r="T446" s="147"/>
      <c r="U446" s="147"/>
      <c r="V446" s="147"/>
      <c r="W446" s="147"/>
    </row>
    <row r="447" spans="1:23" ht="12.75" customHeight="1" x14ac:dyDescent="0.15">
      <c r="A447" s="147"/>
      <c r="B447" s="150"/>
      <c r="C447" s="90"/>
      <c r="D447" s="146"/>
      <c r="E447" s="82"/>
      <c r="F447" s="147"/>
      <c r="G447" s="147"/>
      <c r="H447" s="147"/>
      <c r="I447" s="147"/>
      <c r="J447" s="147"/>
      <c r="K447" s="147"/>
      <c r="L447" s="147"/>
      <c r="M447" s="147"/>
      <c r="N447" s="147"/>
      <c r="O447" s="147"/>
      <c r="P447" s="147"/>
      <c r="Q447" s="147"/>
      <c r="R447" s="147"/>
      <c r="S447" s="147"/>
      <c r="T447" s="147"/>
      <c r="U447" s="147"/>
      <c r="V447" s="147"/>
      <c r="W447" s="147"/>
    </row>
    <row r="448" spans="1:23" ht="12.75" customHeight="1" x14ac:dyDescent="0.15">
      <c r="A448" s="147"/>
      <c r="B448" s="150"/>
      <c r="C448" s="90"/>
      <c r="D448" s="146"/>
      <c r="E448" s="82"/>
      <c r="F448" s="147"/>
      <c r="G448" s="147"/>
      <c r="H448" s="147"/>
      <c r="I448" s="147"/>
      <c r="J448" s="147"/>
      <c r="K448" s="147"/>
      <c r="L448" s="147"/>
      <c r="M448" s="147"/>
      <c r="N448" s="147"/>
      <c r="O448" s="147"/>
      <c r="P448" s="147"/>
      <c r="Q448" s="147"/>
      <c r="R448" s="147"/>
      <c r="S448" s="147"/>
      <c r="T448" s="147"/>
      <c r="U448" s="147"/>
      <c r="V448" s="147"/>
      <c r="W448" s="147"/>
    </row>
    <row r="449" spans="1:23" ht="12.75" customHeight="1" x14ac:dyDescent="0.15">
      <c r="A449" s="147"/>
      <c r="B449" s="150"/>
      <c r="C449" s="90"/>
      <c r="D449" s="146"/>
      <c r="E449" s="82"/>
      <c r="F449" s="147"/>
      <c r="G449" s="147"/>
      <c r="H449" s="147"/>
      <c r="I449" s="147"/>
      <c r="J449" s="147"/>
      <c r="K449" s="147"/>
      <c r="L449" s="147"/>
      <c r="M449" s="147"/>
      <c r="N449" s="147"/>
      <c r="O449" s="147"/>
      <c r="P449" s="147"/>
      <c r="Q449" s="147"/>
      <c r="R449" s="147"/>
      <c r="S449" s="147"/>
      <c r="T449" s="147"/>
      <c r="U449" s="147"/>
      <c r="V449" s="147"/>
      <c r="W449" s="147"/>
    </row>
    <row r="450" spans="1:23" ht="12.75" customHeight="1" x14ac:dyDescent="0.15">
      <c r="A450" s="147"/>
      <c r="B450" s="150"/>
      <c r="C450" s="90"/>
      <c r="D450" s="146"/>
      <c r="E450" s="82"/>
      <c r="F450" s="147"/>
      <c r="G450" s="147"/>
      <c r="H450" s="147"/>
      <c r="I450" s="147"/>
      <c r="J450" s="147"/>
      <c r="K450" s="147"/>
      <c r="L450" s="147"/>
      <c r="M450" s="147"/>
      <c r="N450" s="147"/>
      <c r="O450" s="147"/>
      <c r="P450" s="147"/>
      <c r="Q450" s="147"/>
      <c r="R450" s="147"/>
      <c r="S450" s="147"/>
      <c r="T450" s="147"/>
      <c r="U450" s="147"/>
      <c r="V450" s="147"/>
      <c r="W450" s="147"/>
    </row>
    <row r="451" spans="1:23" ht="12.75" customHeight="1" x14ac:dyDescent="0.15">
      <c r="A451" s="147"/>
      <c r="B451" s="150"/>
      <c r="C451" s="90"/>
      <c r="D451" s="146"/>
      <c r="E451" s="82"/>
      <c r="F451" s="147"/>
      <c r="G451" s="147"/>
      <c r="H451" s="147"/>
      <c r="I451" s="147"/>
      <c r="J451" s="147"/>
      <c r="K451" s="147"/>
      <c r="L451" s="147"/>
      <c r="M451" s="147"/>
      <c r="N451" s="147"/>
      <c r="O451" s="147"/>
      <c r="P451" s="147"/>
      <c r="Q451" s="147"/>
      <c r="R451" s="147"/>
      <c r="S451" s="147"/>
      <c r="T451" s="147"/>
      <c r="U451" s="147"/>
      <c r="V451" s="147"/>
      <c r="W451" s="147"/>
    </row>
    <row r="452" spans="1:23" ht="12.75" customHeight="1" x14ac:dyDescent="0.15">
      <c r="A452" s="147"/>
      <c r="B452" s="150"/>
      <c r="C452" s="90"/>
      <c r="D452" s="146"/>
      <c r="E452" s="82"/>
      <c r="F452" s="147"/>
      <c r="G452" s="147"/>
      <c r="H452" s="147"/>
      <c r="I452" s="147"/>
      <c r="J452" s="147"/>
      <c r="K452" s="147"/>
      <c r="L452" s="147"/>
      <c r="M452" s="147"/>
      <c r="N452" s="147"/>
      <c r="O452" s="147"/>
      <c r="P452" s="147"/>
      <c r="Q452" s="147"/>
      <c r="R452" s="147"/>
      <c r="S452" s="147"/>
      <c r="T452" s="147"/>
      <c r="U452" s="147"/>
      <c r="V452" s="147"/>
      <c r="W452" s="147"/>
    </row>
    <row r="453" spans="1:23" ht="12.75" customHeight="1" x14ac:dyDescent="0.15">
      <c r="A453" s="147"/>
      <c r="B453" s="150"/>
      <c r="C453" s="90"/>
      <c r="D453" s="146"/>
      <c r="E453" s="82"/>
      <c r="F453" s="147"/>
      <c r="G453" s="147"/>
      <c r="H453" s="147"/>
      <c r="I453" s="147"/>
      <c r="J453" s="147"/>
      <c r="K453" s="147"/>
      <c r="L453" s="147"/>
      <c r="M453" s="147"/>
      <c r="N453" s="147"/>
      <c r="O453" s="147"/>
      <c r="P453" s="147"/>
      <c r="Q453" s="147"/>
      <c r="R453" s="147"/>
      <c r="S453" s="147"/>
      <c r="T453" s="147"/>
      <c r="U453" s="147"/>
      <c r="V453" s="147"/>
      <c r="W453" s="147"/>
    </row>
    <row r="454" spans="1:23" ht="12.75" customHeight="1" x14ac:dyDescent="0.15">
      <c r="A454" s="147"/>
      <c r="B454" s="150"/>
      <c r="C454" s="90"/>
      <c r="D454" s="146"/>
      <c r="E454" s="82"/>
      <c r="F454" s="147"/>
      <c r="G454" s="147"/>
      <c r="H454" s="147"/>
      <c r="I454" s="147"/>
      <c r="J454" s="147"/>
      <c r="K454" s="147"/>
      <c r="L454" s="147"/>
      <c r="M454" s="147"/>
      <c r="N454" s="147"/>
      <c r="O454" s="147"/>
      <c r="P454" s="147"/>
      <c r="Q454" s="147"/>
      <c r="R454" s="147"/>
      <c r="S454" s="147"/>
      <c r="T454" s="147"/>
      <c r="U454" s="147"/>
      <c r="V454" s="147"/>
      <c r="W454" s="147"/>
    </row>
    <row r="455" spans="1:23" ht="12.75" customHeight="1" x14ac:dyDescent="0.15">
      <c r="A455" s="147"/>
      <c r="B455" s="150"/>
      <c r="C455" s="90"/>
      <c r="D455" s="146"/>
      <c r="E455" s="82"/>
      <c r="F455" s="147"/>
      <c r="G455" s="147"/>
      <c r="H455" s="147"/>
      <c r="I455" s="147"/>
      <c r="J455" s="147"/>
      <c r="K455" s="147"/>
      <c r="L455" s="147"/>
      <c r="M455" s="147"/>
      <c r="N455" s="147"/>
      <c r="O455" s="147"/>
      <c r="P455" s="147"/>
      <c r="Q455" s="147"/>
      <c r="R455" s="147"/>
      <c r="S455" s="147"/>
      <c r="T455" s="147"/>
      <c r="U455" s="147"/>
      <c r="V455" s="147"/>
      <c r="W455" s="147"/>
    </row>
    <row r="456" spans="1:23" ht="12.75" customHeight="1" x14ac:dyDescent="0.15">
      <c r="A456" s="147"/>
      <c r="B456" s="150"/>
      <c r="C456" s="90"/>
      <c r="D456" s="146"/>
      <c r="E456" s="82"/>
      <c r="F456" s="147"/>
      <c r="G456" s="147"/>
      <c r="H456" s="147"/>
      <c r="I456" s="147"/>
      <c r="J456" s="147"/>
      <c r="K456" s="147"/>
      <c r="L456" s="147"/>
      <c r="M456" s="147"/>
      <c r="N456" s="147"/>
      <c r="O456" s="147"/>
      <c r="P456" s="147"/>
      <c r="Q456" s="147"/>
      <c r="R456" s="147"/>
      <c r="S456" s="147"/>
      <c r="T456" s="147"/>
      <c r="U456" s="147"/>
      <c r="V456" s="147"/>
      <c r="W456" s="147"/>
    </row>
    <row r="457" spans="1:23" ht="12.75" customHeight="1" x14ac:dyDescent="0.15">
      <c r="A457" s="147"/>
      <c r="B457" s="150"/>
      <c r="C457" s="90"/>
      <c r="D457" s="146"/>
      <c r="E457" s="82"/>
      <c r="F457" s="147"/>
      <c r="G457" s="147"/>
      <c r="H457" s="147"/>
      <c r="I457" s="147"/>
      <c r="J457" s="147"/>
      <c r="K457" s="147"/>
      <c r="L457" s="147"/>
      <c r="M457" s="147"/>
      <c r="N457" s="147"/>
      <c r="O457" s="147"/>
      <c r="P457" s="147"/>
      <c r="Q457" s="147"/>
      <c r="R457" s="147"/>
      <c r="S457" s="147"/>
      <c r="T457" s="147"/>
      <c r="U457" s="147"/>
      <c r="V457" s="147"/>
      <c r="W457" s="147"/>
    </row>
    <row r="458" spans="1:23" ht="12.75" customHeight="1" x14ac:dyDescent="0.15">
      <c r="A458" s="147"/>
      <c r="B458" s="150"/>
      <c r="C458" s="90"/>
      <c r="D458" s="146"/>
      <c r="E458" s="82"/>
      <c r="F458" s="147"/>
      <c r="G458" s="147"/>
      <c r="H458" s="147"/>
      <c r="I458" s="147"/>
      <c r="J458" s="147"/>
      <c r="K458" s="147"/>
      <c r="L458" s="147"/>
      <c r="M458" s="147"/>
      <c r="N458" s="147"/>
      <c r="O458" s="147"/>
      <c r="P458" s="147"/>
      <c r="Q458" s="147"/>
      <c r="R458" s="147"/>
      <c r="S458" s="147"/>
      <c r="T458" s="147"/>
      <c r="U458" s="147"/>
      <c r="V458" s="147"/>
      <c r="W458" s="147"/>
    </row>
    <row r="459" spans="1:23" ht="12.75" customHeight="1" x14ac:dyDescent="0.15">
      <c r="A459" s="147"/>
      <c r="B459" s="150"/>
      <c r="C459" s="90"/>
      <c r="D459" s="146"/>
      <c r="E459" s="82"/>
      <c r="F459" s="147"/>
      <c r="G459" s="147"/>
      <c r="H459" s="147"/>
      <c r="I459" s="147"/>
      <c r="J459" s="147"/>
      <c r="K459" s="147"/>
      <c r="L459" s="147"/>
      <c r="M459" s="147"/>
      <c r="N459" s="147"/>
      <c r="O459" s="147"/>
      <c r="P459" s="147"/>
      <c r="Q459" s="147"/>
      <c r="R459" s="147"/>
      <c r="S459" s="147"/>
      <c r="T459" s="147"/>
      <c r="U459" s="147"/>
      <c r="V459" s="147"/>
      <c r="W459" s="147"/>
    </row>
    <row r="460" spans="1:23" ht="12.75" customHeight="1" x14ac:dyDescent="0.15">
      <c r="A460" s="147"/>
      <c r="B460" s="150"/>
      <c r="C460" s="90"/>
      <c r="D460" s="146"/>
      <c r="E460" s="82"/>
      <c r="F460" s="147"/>
      <c r="G460" s="147"/>
      <c r="H460" s="147"/>
      <c r="I460" s="147"/>
      <c r="J460" s="147"/>
      <c r="K460" s="147"/>
      <c r="L460" s="147"/>
      <c r="M460" s="147"/>
      <c r="N460" s="147"/>
      <c r="O460" s="147"/>
      <c r="P460" s="147"/>
      <c r="Q460" s="147"/>
      <c r="R460" s="147"/>
      <c r="S460" s="147"/>
      <c r="T460" s="147"/>
      <c r="U460" s="147"/>
      <c r="V460" s="147"/>
      <c r="W460" s="147"/>
    </row>
    <row r="461" spans="1:23" ht="12.75" customHeight="1" x14ac:dyDescent="0.15">
      <c r="A461" s="147"/>
      <c r="B461" s="150"/>
      <c r="C461" s="90"/>
      <c r="D461" s="146"/>
      <c r="E461" s="82"/>
      <c r="F461" s="147"/>
      <c r="G461" s="147"/>
      <c r="H461" s="147"/>
      <c r="I461" s="147"/>
      <c r="J461" s="147"/>
      <c r="K461" s="147"/>
      <c r="L461" s="147"/>
      <c r="M461" s="147"/>
      <c r="N461" s="147"/>
      <c r="O461" s="147"/>
      <c r="P461" s="147"/>
      <c r="Q461" s="147"/>
      <c r="R461" s="147"/>
      <c r="S461" s="147"/>
      <c r="T461" s="147"/>
      <c r="U461" s="147"/>
      <c r="V461" s="147"/>
      <c r="W461" s="147"/>
    </row>
    <row r="462" spans="1:23" ht="12.75" customHeight="1" x14ac:dyDescent="0.15">
      <c r="A462" s="147"/>
      <c r="B462" s="150"/>
      <c r="C462" s="90"/>
      <c r="D462" s="146"/>
      <c r="E462" s="82"/>
      <c r="F462" s="147"/>
      <c r="G462" s="147"/>
      <c r="H462" s="147"/>
      <c r="I462" s="147"/>
      <c r="J462" s="147"/>
      <c r="K462" s="147"/>
      <c r="L462" s="147"/>
      <c r="M462" s="147"/>
      <c r="N462" s="147"/>
      <c r="O462" s="147"/>
      <c r="P462" s="147"/>
      <c r="Q462" s="147"/>
      <c r="R462" s="147"/>
      <c r="S462" s="147"/>
      <c r="T462" s="147"/>
      <c r="U462" s="147"/>
      <c r="V462" s="147"/>
      <c r="W462" s="147"/>
    </row>
    <row r="463" spans="1:23" ht="12.75" customHeight="1" x14ac:dyDescent="0.15">
      <c r="A463" s="147"/>
      <c r="B463" s="150"/>
      <c r="C463" s="90"/>
      <c r="D463" s="146"/>
      <c r="E463" s="82"/>
      <c r="F463" s="147"/>
      <c r="G463" s="147"/>
      <c r="H463" s="147"/>
      <c r="I463" s="147"/>
      <c r="J463" s="147"/>
      <c r="K463" s="147"/>
      <c r="L463" s="147"/>
      <c r="M463" s="147"/>
      <c r="N463" s="147"/>
      <c r="O463" s="147"/>
      <c r="P463" s="147"/>
      <c r="Q463" s="147"/>
      <c r="R463" s="147"/>
      <c r="S463" s="147"/>
      <c r="T463" s="147"/>
      <c r="U463" s="147"/>
      <c r="V463" s="147"/>
      <c r="W463" s="147"/>
    </row>
    <row r="464" spans="1:23" ht="12.75" customHeight="1" x14ac:dyDescent="0.15">
      <c r="A464" s="147"/>
      <c r="B464" s="150"/>
      <c r="C464" s="90"/>
      <c r="D464" s="146"/>
      <c r="E464" s="82"/>
      <c r="F464" s="147"/>
      <c r="G464" s="147"/>
      <c r="H464" s="147"/>
      <c r="I464" s="147"/>
      <c r="J464" s="147"/>
      <c r="K464" s="147"/>
      <c r="L464" s="147"/>
      <c r="M464" s="147"/>
      <c r="N464" s="147"/>
      <c r="O464" s="147"/>
      <c r="P464" s="147"/>
      <c r="Q464" s="147"/>
      <c r="R464" s="147"/>
      <c r="S464" s="147"/>
      <c r="T464" s="147"/>
      <c r="U464" s="147"/>
      <c r="V464" s="147"/>
      <c r="W464" s="147"/>
    </row>
    <row r="465" spans="1:23" ht="12.75" customHeight="1" x14ac:dyDescent="0.15">
      <c r="A465" s="147"/>
      <c r="B465" s="150"/>
      <c r="C465" s="90"/>
      <c r="D465" s="146"/>
      <c r="E465" s="82"/>
      <c r="F465" s="147"/>
      <c r="G465" s="147"/>
      <c r="H465" s="147"/>
      <c r="I465" s="147"/>
      <c r="J465" s="147"/>
      <c r="K465" s="147"/>
      <c r="L465" s="147"/>
      <c r="M465" s="147"/>
      <c r="N465" s="147"/>
      <c r="O465" s="147"/>
      <c r="P465" s="147"/>
      <c r="Q465" s="147"/>
      <c r="R465" s="147"/>
      <c r="S465" s="147"/>
      <c r="T465" s="147"/>
      <c r="U465" s="147"/>
      <c r="V465" s="147"/>
      <c r="W465" s="147"/>
    </row>
    <row r="466" spans="1:23" ht="12.75" customHeight="1" x14ac:dyDescent="0.15">
      <c r="A466" s="147"/>
      <c r="B466" s="150"/>
      <c r="C466" s="90"/>
      <c r="D466" s="146"/>
      <c r="E466" s="82"/>
      <c r="F466" s="147"/>
      <c r="G466" s="147"/>
      <c r="H466" s="147"/>
      <c r="I466" s="147"/>
      <c r="J466" s="147"/>
      <c r="K466" s="147"/>
      <c r="L466" s="147"/>
      <c r="M466" s="147"/>
      <c r="N466" s="147"/>
      <c r="O466" s="147"/>
      <c r="P466" s="147"/>
      <c r="Q466" s="147"/>
      <c r="R466" s="147"/>
      <c r="S466" s="147"/>
      <c r="T466" s="147"/>
      <c r="U466" s="147"/>
      <c r="V466" s="147"/>
      <c r="W466" s="147"/>
    </row>
    <row r="467" spans="1:23" ht="12.75" customHeight="1" x14ac:dyDescent="0.15">
      <c r="A467" s="147"/>
      <c r="B467" s="150"/>
      <c r="C467" s="90"/>
      <c r="D467" s="146"/>
      <c r="E467" s="82"/>
      <c r="F467" s="147"/>
      <c r="G467" s="147"/>
      <c r="H467" s="147"/>
      <c r="I467" s="147"/>
      <c r="J467" s="147"/>
      <c r="K467" s="147"/>
      <c r="L467" s="147"/>
      <c r="M467" s="147"/>
      <c r="N467" s="147"/>
      <c r="O467" s="147"/>
      <c r="P467" s="147"/>
      <c r="Q467" s="147"/>
      <c r="R467" s="147"/>
      <c r="S467" s="147"/>
      <c r="T467" s="147"/>
      <c r="U467" s="147"/>
      <c r="V467" s="147"/>
      <c r="W467" s="147"/>
    </row>
    <row r="468" spans="1:23" ht="12.75" customHeight="1" x14ac:dyDescent="0.15">
      <c r="A468" s="147"/>
      <c r="B468" s="150"/>
      <c r="C468" s="90"/>
      <c r="D468" s="146"/>
      <c r="E468" s="82"/>
      <c r="F468" s="147"/>
      <c r="G468" s="147"/>
      <c r="H468" s="147"/>
      <c r="I468" s="147"/>
      <c r="J468" s="147"/>
      <c r="K468" s="147"/>
      <c r="L468" s="147"/>
      <c r="M468" s="147"/>
      <c r="N468" s="147"/>
      <c r="O468" s="147"/>
      <c r="P468" s="147"/>
      <c r="Q468" s="147"/>
      <c r="R468" s="147"/>
      <c r="S468" s="147"/>
      <c r="T468" s="147"/>
      <c r="U468" s="147"/>
      <c r="V468" s="147"/>
      <c r="W468" s="147"/>
    </row>
    <row r="469" spans="1:23" ht="12.75" customHeight="1" x14ac:dyDescent="0.15">
      <c r="A469" s="147"/>
      <c r="B469" s="150"/>
      <c r="C469" s="90"/>
      <c r="D469" s="146"/>
      <c r="E469" s="82"/>
      <c r="F469" s="147"/>
      <c r="G469" s="147"/>
      <c r="H469" s="147"/>
      <c r="I469" s="147"/>
      <c r="J469" s="147"/>
      <c r="K469" s="147"/>
      <c r="L469" s="147"/>
      <c r="M469" s="147"/>
      <c r="N469" s="147"/>
      <c r="O469" s="147"/>
      <c r="P469" s="147"/>
      <c r="Q469" s="147"/>
      <c r="R469" s="147"/>
      <c r="S469" s="147"/>
      <c r="T469" s="147"/>
      <c r="U469" s="147"/>
      <c r="V469" s="147"/>
      <c r="W469" s="147"/>
    </row>
    <row r="470" spans="1:23" ht="12.75" customHeight="1" x14ac:dyDescent="0.15">
      <c r="A470" s="147"/>
      <c r="B470" s="150"/>
      <c r="C470" s="90"/>
      <c r="D470" s="146"/>
      <c r="E470" s="82"/>
      <c r="F470" s="147"/>
      <c r="G470" s="147"/>
      <c r="H470" s="147"/>
      <c r="I470" s="147"/>
      <c r="J470" s="147"/>
      <c r="K470" s="147"/>
      <c r="L470" s="147"/>
      <c r="M470" s="147"/>
      <c r="N470" s="147"/>
      <c r="O470" s="147"/>
      <c r="P470" s="147"/>
      <c r="Q470" s="147"/>
      <c r="R470" s="147"/>
      <c r="S470" s="147"/>
      <c r="T470" s="147"/>
      <c r="U470" s="147"/>
      <c r="V470" s="147"/>
      <c r="W470" s="147"/>
    </row>
    <row r="471" spans="1:23" ht="12.75" customHeight="1" x14ac:dyDescent="0.15">
      <c r="A471" s="147"/>
      <c r="B471" s="150"/>
      <c r="C471" s="90"/>
      <c r="D471" s="146"/>
      <c r="E471" s="82"/>
      <c r="F471" s="147"/>
      <c r="G471" s="147"/>
      <c r="H471" s="147"/>
      <c r="I471" s="147"/>
      <c r="J471" s="147"/>
      <c r="K471" s="147"/>
      <c r="L471" s="147"/>
      <c r="M471" s="147"/>
      <c r="N471" s="147"/>
      <c r="O471" s="147"/>
      <c r="P471" s="147"/>
      <c r="Q471" s="147"/>
      <c r="R471" s="147"/>
      <c r="S471" s="147"/>
      <c r="T471" s="147"/>
      <c r="U471" s="147"/>
      <c r="V471" s="147"/>
      <c r="W471" s="147"/>
    </row>
    <row r="472" spans="1:23" ht="12.75" customHeight="1" x14ac:dyDescent="0.15">
      <c r="A472" s="147"/>
      <c r="B472" s="150"/>
      <c r="C472" s="90"/>
      <c r="D472" s="146"/>
      <c r="E472" s="82"/>
      <c r="F472" s="147"/>
      <c r="G472" s="147"/>
      <c r="H472" s="147"/>
      <c r="I472" s="147"/>
      <c r="J472" s="147"/>
      <c r="K472" s="147"/>
      <c r="L472" s="147"/>
      <c r="M472" s="147"/>
      <c r="N472" s="147"/>
      <c r="O472" s="147"/>
      <c r="P472" s="147"/>
      <c r="Q472" s="147"/>
      <c r="R472" s="147"/>
      <c r="S472" s="147"/>
      <c r="T472" s="147"/>
      <c r="U472" s="147"/>
      <c r="V472" s="147"/>
      <c r="W472" s="147"/>
    </row>
    <row r="473" spans="1:23" ht="12.75" customHeight="1" x14ac:dyDescent="0.15">
      <c r="A473" s="147"/>
      <c r="B473" s="150"/>
      <c r="C473" s="90"/>
      <c r="D473" s="146"/>
      <c r="E473" s="82"/>
      <c r="F473" s="147"/>
      <c r="G473" s="147"/>
      <c r="H473" s="147"/>
      <c r="I473" s="147"/>
      <c r="J473" s="147"/>
      <c r="K473" s="147"/>
      <c r="L473" s="147"/>
      <c r="M473" s="147"/>
      <c r="N473" s="147"/>
      <c r="O473" s="147"/>
      <c r="P473" s="147"/>
      <c r="Q473" s="147"/>
      <c r="R473" s="147"/>
      <c r="S473" s="147"/>
      <c r="T473" s="147"/>
      <c r="U473" s="147"/>
      <c r="V473" s="147"/>
      <c r="W473" s="147"/>
    </row>
    <row r="474" spans="1:23" ht="12.75" customHeight="1" x14ac:dyDescent="0.15">
      <c r="A474" s="147"/>
      <c r="B474" s="150"/>
      <c r="C474" s="90"/>
      <c r="D474" s="146"/>
      <c r="E474" s="82"/>
      <c r="F474" s="147"/>
      <c r="G474" s="147"/>
      <c r="H474" s="147"/>
      <c r="I474" s="147"/>
      <c r="J474" s="147"/>
      <c r="K474" s="147"/>
      <c r="L474" s="147"/>
      <c r="M474" s="147"/>
      <c r="N474" s="147"/>
      <c r="O474" s="147"/>
      <c r="P474" s="147"/>
      <c r="Q474" s="147"/>
      <c r="R474" s="147"/>
      <c r="S474" s="147"/>
      <c r="T474" s="147"/>
      <c r="U474" s="147"/>
      <c r="V474" s="147"/>
      <c r="W474" s="147"/>
    </row>
    <row r="475" spans="1:23" ht="12.75" customHeight="1" x14ac:dyDescent="0.15">
      <c r="A475" s="147"/>
      <c r="B475" s="150"/>
      <c r="C475" s="90"/>
      <c r="D475" s="146"/>
      <c r="E475" s="82"/>
      <c r="F475" s="147"/>
      <c r="G475" s="147"/>
      <c r="H475" s="147"/>
      <c r="I475" s="147"/>
      <c r="J475" s="147"/>
      <c r="K475" s="147"/>
      <c r="L475" s="147"/>
      <c r="M475" s="147"/>
      <c r="N475" s="147"/>
      <c r="O475" s="147"/>
      <c r="P475" s="147"/>
      <c r="Q475" s="147"/>
      <c r="R475" s="147"/>
      <c r="S475" s="147"/>
      <c r="T475" s="147"/>
      <c r="U475" s="147"/>
      <c r="V475" s="147"/>
      <c r="W475" s="147"/>
    </row>
    <row r="476" spans="1:23" ht="12.75" customHeight="1" x14ac:dyDescent="0.15">
      <c r="A476" s="147"/>
      <c r="B476" s="150"/>
      <c r="C476" s="90"/>
      <c r="D476" s="146"/>
      <c r="E476" s="82"/>
      <c r="F476" s="147"/>
      <c r="G476" s="147"/>
      <c r="H476" s="147"/>
      <c r="I476" s="147"/>
      <c r="J476" s="147"/>
      <c r="K476" s="147"/>
      <c r="L476" s="147"/>
      <c r="M476" s="147"/>
      <c r="N476" s="147"/>
      <c r="O476" s="147"/>
      <c r="P476" s="147"/>
      <c r="Q476" s="147"/>
      <c r="R476" s="147"/>
      <c r="S476" s="147"/>
      <c r="T476" s="147"/>
      <c r="U476" s="147"/>
      <c r="V476" s="147"/>
      <c r="W476" s="147"/>
    </row>
    <row r="477" spans="1:23" ht="12.75" customHeight="1" x14ac:dyDescent="0.15">
      <c r="A477" s="147"/>
      <c r="B477" s="150"/>
      <c r="C477" s="90"/>
      <c r="D477" s="146"/>
      <c r="E477" s="82"/>
      <c r="F477" s="147"/>
      <c r="G477" s="147"/>
      <c r="H477" s="147"/>
      <c r="I477" s="147"/>
      <c r="J477" s="147"/>
      <c r="K477" s="147"/>
      <c r="L477" s="147"/>
      <c r="M477" s="147"/>
      <c r="N477" s="147"/>
      <c r="O477" s="147"/>
      <c r="P477" s="147"/>
      <c r="Q477" s="147"/>
      <c r="R477" s="147"/>
      <c r="S477" s="147"/>
      <c r="T477" s="147"/>
      <c r="U477" s="147"/>
      <c r="V477" s="147"/>
      <c r="W477" s="147"/>
    </row>
    <row r="478" spans="1:23" ht="12.75" customHeight="1" x14ac:dyDescent="0.15">
      <c r="A478" s="147"/>
      <c r="B478" s="150"/>
      <c r="C478" s="90"/>
      <c r="D478" s="146"/>
      <c r="E478" s="82"/>
      <c r="F478" s="147"/>
      <c r="G478" s="147"/>
      <c r="H478" s="147"/>
      <c r="I478" s="147"/>
      <c r="J478" s="147"/>
      <c r="K478" s="147"/>
      <c r="L478" s="147"/>
      <c r="M478" s="147"/>
      <c r="N478" s="147"/>
      <c r="O478" s="147"/>
      <c r="P478" s="147"/>
      <c r="Q478" s="147"/>
      <c r="R478" s="147"/>
      <c r="S478" s="147"/>
      <c r="T478" s="147"/>
      <c r="U478" s="147"/>
      <c r="V478" s="147"/>
      <c r="W478" s="147"/>
    </row>
    <row r="479" spans="1:23" ht="12.75" customHeight="1" x14ac:dyDescent="0.15">
      <c r="A479" s="147"/>
      <c r="B479" s="150"/>
      <c r="C479" s="90"/>
      <c r="D479" s="146"/>
      <c r="E479" s="82"/>
      <c r="F479" s="147"/>
      <c r="G479" s="147"/>
      <c r="H479" s="147"/>
      <c r="I479" s="147"/>
      <c r="J479" s="147"/>
      <c r="K479" s="147"/>
      <c r="L479" s="147"/>
      <c r="M479" s="147"/>
      <c r="N479" s="147"/>
      <c r="O479" s="147"/>
      <c r="P479" s="147"/>
      <c r="Q479" s="147"/>
      <c r="R479" s="147"/>
      <c r="S479" s="147"/>
      <c r="T479" s="147"/>
      <c r="U479" s="147"/>
      <c r="V479" s="147"/>
      <c r="W479" s="147"/>
    </row>
    <row r="480" spans="1:23" ht="12.75" customHeight="1" x14ac:dyDescent="0.15">
      <c r="A480" s="147"/>
      <c r="B480" s="150"/>
      <c r="C480" s="90"/>
      <c r="D480" s="146"/>
      <c r="E480" s="82"/>
      <c r="F480" s="147"/>
      <c r="G480" s="147"/>
      <c r="H480" s="147"/>
      <c r="I480" s="147"/>
      <c r="J480" s="147"/>
      <c r="K480" s="147"/>
      <c r="L480" s="147"/>
      <c r="M480" s="147"/>
      <c r="N480" s="147"/>
      <c r="O480" s="147"/>
      <c r="P480" s="147"/>
      <c r="Q480" s="147"/>
      <c r="R480" s="147"/>
      <c r="S480" s="147"/>
      <c r="T480" s="147"/>
      <c r="U480" s="147"/>
      <c r="V480" s="147"/>
      <c r="W480" s="147"/>
    </row>
    <row r="481" spans="1:23" ht="12.75" customHeight="1" x14ac:dyDescent="0.15">
      <c r="A481" s="147"/>
      <c r="B481" s="150"/>
      <c r="C481" s="90"/>
      <c r="D481" s="146"/>
      <c r="E481" s="82"/>
      <c r="F481" s="147"/>
      <c r="G481" s="147"/>
      <c r="H481" s="147"/>
      <c r="I481" s="147"/>
      <c r="J481" s="147"/>
      <c r="K481" s="147"/>
      <c r="L481" s="147"/>
      <c r="M481" s="147"/>
      <c r="N481" s="147"/>
      <c r="O481" s="147"/>
      <c r="P481" s="147"/>
      <c r="Q481" s="147"/>
      <c r="R481" s="147"/>
      <c r="S481" s="147"/>
      <c r="T481" s="147"/>
      <c r="U481" s="147"/>
      <c r="V481" s="147"/>
      <c r="W481" s="147"/>
    </row>
    <row r="482" spans="1:23" ht="12.75" customHeight="1" x14ac:dyDescent="0.15">
      <c r="A482" s="147"/>
      <c r="B482" s="150"/>
      <c r="C482" s="90"/>
      <c r="D482" s="146"/>
      <c r="E482" s="82"/>
      <c r="F482" s="147"/>
      <c r="G482" s="147"/>
      <c r="H482" s="147"/>
      <c r="I482" s="147"/>
      <c r="J482" s="147"/>
      <c r="K482" s="147"/>
      <c r="L482" s="147"/>
      <c r="M482" s="147"/>
      <c r="N482" s="147"/>
      <c r="O482" s="147"/>
      <c r="P482" s="147"/>
      <c r="Q482" s="147"/>
      <c r="R482" s="147"/>
      <c r="S482" s="147"/>
      <c r="T482" s="147"/>
      <c r="U482" s="147"/>
      <c r="V482" s="147"/>
      <c r="W482" s="147"/>
    </row>
    <row r="483" spans="1:23" ht="12.75" customHeight="1" x14ac:dyDescent="0.15">
      <c r="A483" s="147"/>
      <c r="B483" s="150"/>
      <c r="C483" s="90"/>
      <c r="D483" s="146"/>
      <c r="E483" s="82"/>
      <c r="F483" s="147"/>
      <c r="G483" s="147"/>
      <c r="H483" s="147"/>
      <c r="I483" s="147"/>
      <c r="J483" s="147"/>
      <c r="K483" s="147"/>
      <c r="L483" s="147"/>
      <c r="M483" s="147"/>
      <c r="N483" s="147"/>
      <c r="O483" s="147"/>
      <c r="P483" s="147"/>
      <c r="Q483" s="147"/>
      <c r="R483" s="147"/>
      <c r="S483" s="147"/>
      <c r="T483" s="147"/>
      <c r="U483" s="147"/>
      <c r="V483" s="147"/>
      <c r="W483" s="147"/>
    </row>
    <row r="484" spans="1:23" ht="12.75" customHeight="1" x14ac:dyDescent="0.15">
      <c r="A484" s="147"/>
      <c r="B484" s="150"/>
      <c r="C484" s="90"/>
      <c r="D484" s="146"/>
      <c r="E484" s="82"/>
      <c r="F484" s="147"/>
      <c r="G484" s="147"/>
      <c r="H484" s="147"/>
      <c r="I484" s="147"/>
      <c r="J484" s="147"/>
      <c r="K484" s="147"/>
      <c r="L484" s="147"/>
      <c r="M484" s="147"/>
      <c r="N484" s="147"/>
      <c r="O484" s="147"/>
      <c r="P484" s="147"/>
      <c r="Q484" s="147"/>
      <c r="R484" s="147"/>
      <c r="S484" s="147"/>
      <c r="T484" s="147"/>
      <c r="U484" s="147"/>
      <c r="V484" s="147"/>
      <c r="W484" s="147"/>
    </row>
    <row r="485" spans="1:23" ht="12.75" customHeight="1" x14ac:dyDescent="0.15">
      <c r="A485" s="147"/>
      <c r="B485" s="150"/>
      <c r="C485" s="90"/>
      <c r="D485" s="146"/>
      <c r="E485" s="82"/>
      <c r="F485" s="147"/>
      <c r="G485" s="147"/>
      <c r="H485" s="147"/>
      <c r="I485" s="147"/>
      <c r="J485" s="147"/>
      <c r="K485" s="147"/>
      <c r="L485" s="147"/>
      <c r="M485" s="147"/>
      <c r="N485" s="147"/>
      <c r="O485" s="147"/>
      <c r="P485" s="147"/>
      <c r="Q485" s="147"/>
      <c r="R485" s="147"/>
      <c r="S485" s="147"/>
      <c r="T485" s="147"/>
      <c r="U485" s="147"/>
      <c r="V485" s="147"/>
      <c r="W485" s="147"/>
    </row>
    <row r="486" spans="1:23" ht="12.75" customHeight="1" x14ac:dyDescent="0.15">
      <c r="A486" s="147"/>
      <c r="B486" s="150"/>
      <c r="C486" s="90"/>
      <c r="D486" s="146"/>
      <c r="E486" s="82"/>
      <c r="F486" s="147"/>
      <c r="G486" s="147"/>
      <c r="H486" s="147"/>
      <c r="I486" s="147"/>
      <c r="J486" s="147"/>
      <c r="K486" s="147"/>
      <c r="L486" s="147"/>
      <c r="M486" s="147"/>
      <c r="N486" s="147"/>
      <c r="O486" s="147"/>
      <c r="P486" s="147"/>
      <c r="Q486" s="147"/>
      <c r="R486" s="147"/>
      <c r="S486" s="147"/>
      <c r="T486" s="147"/>
      <c r="U486" s="147"/>
      <c r="V486" s="147"/>
      <c r="W486" s="147"/>
    </row>
    <row r="487" spans="1:23" ht="12.75" customHeight="1" x14ac:dyDescent="0.15">
      <c r="A487" s="147"/>
      <c r="B487" s="150"/>
      <c r="C487" s="90"/>
      <c r="D487" s="146"/>
      <c r="E487" s="82"/>
      <c r="F487" s="147"/>
      <c r="G487" s="147"/>
      <c r="H487" s="147"/>
      <c r="I487" s="147"/>
      <c r="J487" s="147"/>
      <c r="K487" s="147"/>
      <c r="L487" s="147"/>
      <c r="M487" s="147"/>
      <c r="N487" s="147"/>
      <c r="O487" s="147"/>
      <c r="P487" s="147"/>
      <c r="Q487" s="147"/>
      <c r="R487" s="147"/>
      <c r="S487" s="147"/>
      <c r="T487" s="147"/>
      <c r="U487" s="147"/>
      <c r="V487" s="147"/>
      <c r="W487" s="147"/>
    </row>
    <row r="488" spans="1:23" ht="12.75" customHeight="1" x14ac:dyDescent="0.15">
      <c r="A488" s="147"/>
      <c r="B488" s="150"/>
      <c r="C488" s="90"/>
      <c r="D488" s="146"/>
      <c r="E488" s="82"/>
      <c r="F488" s="147"/>
      <c r="G488" s="147"/>
      <c r="H488" s="147"/>
      <c r="I488" s="147"/>
      <c r="J488" s="147"/>
      <c r="K488" s="147"/>
      <c r="L488" s="147"/>
      <c r="M488" s="147"/>
      <c r="N488" s="147"/>
      <c r="O488" s="147"/>
      <c r="P488" s="147"/>
      <c r="Q488" s="147"/>
      <c r="R488" s="147"/>
      <c r="S488" s="147"/>
      <c r="T488" s="147"/>
      <c r="U488" s="147"/>
      <c r="V488" s="147"/>
      <c r="W488" s="147"/>
    </row>
    <row r="489" spans="1:23" ht="12.75" customHeight="1" x14ac:dyDescent="0.15">
      <c r="A489" s="147"/>
      <c r="B489" s="150"/>
      <c r="C489" s="90"/>
      <c r="D489" s="146"/>
      <c r="E489" s="82"/>
      <c r="F489" s="147"/>
      <c r="G489" s="147"/>
      <c r="H489" s="147"/>
      <c r="I489" s="147"/>
      <c r="J489" s="147"/>
      <c r="K489" s="147"/>
      <c r="L489" s="147"/>
      <c r="M489" s="147"/>
      <c r="N489" s="147"/>
      <c r="O489" s="147"/>
      <c r="P489" s="147"/>
      <c r="Q489" s="147"/>
      <c r="R489" s="147"/>
      <c r="S489" s="147"/>
      <c r="T489" s="147"/>
      <c r="U489" s="147"/>
      <c r="V489" s="147"/>
      <c r="W489" s="147"/>
    </row>
    <row r="490" spans="1:23" ht="12.75" customHeight="1" x14ac:dyDescent="0.15">
      <c r="A490" s="147"/>
      <c r="B490" s="150"/>
      <c r="C490" s="90"/>
      <c r="D490" s="146"/>
      <c r="E490" s="82"/>
      <c r="F490" s="147"/>
      <c r="G490" s="147"/>
      <c r="H490" s="147"/>
      <c r="I490" s="147"/>
      <c r="J490" s="147"/>
      <c r="K490" s="147"/>
      <c r="L490" s="147"/>
      <c r="M490" s="147"/>
      <c r="N490" s="147"/>
      <c r="O490" s="147"/>
      <c r="P490" s="147"/>
      <c r="Q490" s="147"/>
      <c r="R490" s="147"/>
      <c r="S490" s="147"/>
      <c r="T490" s="147"/>
      <c r="U490" s="147"/>
      <c r="V490" s="147"/>
      <c r="W490" s="147"/>
    </row>
    <row r="491" spans="1:23" ht="12.75" customHeight="1" x14ac:dyDescent="0.15">
      <c r="A491" s="147"/>
      <c r="B491" s="150"/>
      <c r="C491" s="90"/>
      <c r="D491" s="146"/>
      <c r="E491" s="82"/>
      <c r="F491" s="147"/>
      <c r="G491" s="147"/>
      <c r="H491" s="147"/>
      <c r="I491" s="147"/>
      <c r="J491" s="147"/>
      <c r="K491" s="147"/>
      <c r="L491" s="147"/>
      <c r="M491" s="147"/>
      <c r="N491" s="147"/>
      <c r="O491" s="147"/>
      <c r="P491" s="147"/>
      <c r="Q491" s="147"/>
      <c r="R491" s="147"/>
      <c r="S491" s="147"/>
      <c r="T491" s="147"/>
      <c r="U491" s="147"/>
      <c r="V491" s="147"/>
      <c r="W491" s="147"/>
    </row>
    <row r="492" spans="1:23" ht="12.75" customHeight="1" x14ac:dyDescent="0.15">
      <c r="A492" s="147"/>
      <c r="B492" s="150"/>
      <c r="C492" s="90"/>
      <c r="D492" s="146"/>
      <c r="E492" s="82"/>
      <c r="F492" s="147"/>
      <c r="G492" s="147"/>
      <c r="H492" s="147"/>
      <c r="I492" s="147"/>
      <c r="J492" s="147"/>
      <c r="K492" s="147"/>
      <c r="L492" s="147"/>
      <c r="M492" s="147"/>
      <c r="N492" s="147"/>
      <c r="O492" s="147"/>
      <c r="P492" s="147"/>
      <c r="Q492" s="147"/>
      <c r="R492" s="147"/>
      <c r="S492" s="147"/>
      <c r="T492" s="147"/>
      <c r="U492" s="147"/>
      <c r="V492" s="147"/>
      <c r="W492" s="147"/>
    </row>
    <row r="493" spans="1:23" ht="12.75" customHeight="1" x14ac:dyDescent="0.15">
      <c r="A493" s="147"/>
      <c r="B493" s="150"/>
      <c r="C493" s="90"/>
      <c r="D493" s="146"/>
      <c r="E493" s="82"/>
      <c r="F493" s="147"/>
      <c r="G493" s="147"/>
      <c r="H493" s="147"/>
      <c r="I493" s="147"/>
      <c r="J493" s="147"/>
      <c r="K493" s="147"/>
      <c r="L493" s="147"/>
      <c r="M493" s="147"/>
      <c r="N493" s="147"/>
      <c r="O493" s="147"/>
      <c r="P493" s="147"/>
      <c r="Q493" s="147"/>
      <c r="R493" s="147"/>
      <c r="S493" s="147"/>
      <c r="T493" s="147"/>
      <c r="U493" s="147"/>
      <c r="V493" s="147"/>
      <c r="W493" s="147"/>
    </row>
    <row r="494" spans="1:23" ht="12.75" customHeight="1" x14ac:dyDescent="0.15">
      <c r="A494" s="147"/>
      <c r="B494" s="150"/>
      <c r="C494" s="90"/>
      <c r="D494" s="146"/>
      <c r="E494" s="82"/>
      <c r="F494" s="147"/>
      <c r="G494" s="147"/>
      <c r="H494" s="147"/>
      <c r="I494" s="147"/>
      <c r="J494" s="147"/>
      <c r="K494" s="147"/>
      <c r="L494" s="147"/>
      <c r="M494" s="147"/>
      <c r="N494" s="147"/>
      <c r="O494" s="147"/>
      <c r="P494" s="147"/>
      <c r="Q494" s="147"/>
      <c r="R494" s="147"/>
      <c r="S494" s="147"/>
      <c r="T494" s="147"/>
      <c r="U494" s="147"/>
      <c r="V494" s="147"/>
      <c r="W494" s="147"/>
    </row>
    <row r="495" spans="1:23" ht="12.75" customHeight="1" x14ac:dyDescent="0.15">
      <c r="A495" s="147"/>
      <c r="B495" s="150"/>
      <c r="C495" s="90"/>
      <c r="D495" s="146"/>
      <c r="E495" s="82"/>
      <c r="F495" s="147"/>
      <c r="G495" s="147"/>
      <c r="H495" s="147"/>
      <c r="I495" s="147"/>
      <c r="J495" s="147"/>
      <c r="K495" s="147"/>
      <c r="L495" s="147"/>
      <c r="M495" s="147"/>
      <c r="N495" s="147"/>
      <c r="O495" s="147"/>
      <c r="P495" s="147"/>
      <c r="Q495" s="147"/>
      <c r="R495" s="147"/>
      <c r="S495" s="147"/>
      <c r="T495" s="147"/>
      <c r="U495" s="147"/>
      <c r="V495" s="147"/>
      <c r="W495" s="147"/>
    </row>
    <row r="496" spans="1:23" ht="12.75" customHeight="1" x14ac:dyDescent="0.15">
      <c r="A496" s="147"/>
      <c r="B496" s="150"/>
      <c r="C496" s="90"/>
      <c r="D496" s="146"/>
      <c r="E496" s="82"/>
      <c r="F496" s="147"/>
      <c r="G496" s="147"/>
      <c r="H496" s="147"/>
      <c r="I496" s="147"/>
      <c r="J496" s="147"/>
      <c r="K496" s="147"/>
      <c r="L496" s="147"/>
      <c r="M496" s="147"/>
      <c r="N496" s="147"/>
      <c r="O496" s="147"/>
      <c r="P496" s="147"/>
      <c r="Q496" s="147"/>
      <c r="R496" s="147"/>
      <c r="S496" s="147"/>
      <c r="T496" s="147"/>
      <c r="U496" s="147"/>
      <c r="V496" s="147"/>
      <c r="W496" s="147"/>
    </row>
    <row r="497" spans="1:23" ht="12.75" customHeight="1" x14ac:dyDescent="0.15">
      <c r="A497" s="147"/>
      <c r="B497" s="150"/>
      <c r="C497" s="90"/>
      <c r="D497" s="146"/>
      <c r="E497" s="82"/>
      <c r="F497" s="147"/>
      <c r="G497" s="147"/>
      <c r="H497" s="147"/>
      <c r="I497" s="147"/>
      <c r="J497" s="147"/>
      <c r="K497" s="147"/>
      <c r="L497" s="147"/>
      <c r="M497" s="147"/>
      <c r="N497" s="147"/>
      <c r="O497" s="147"/>
      <c r="P497" s="147"/>
      <c r="Q497" s="147"/>
      <c r="R497" s="147"/>
      <c r="S497" s="147"/>
      <c r="T497" s="147"/>
      <c r="U497" s="147"/>
      <c r="V497" s="147"/>
      <c r="W497" s="147"/>
    </row>
    <row r="498" spans="1:23" ht="12.75" customHeight="1" x14ac:dyDescent="0.15">
      <c r="A498" s="147"/>
      <c r="B498" s="150"/>
      <c r="C498" s="90"/>
      <c r="D498" s="146"/>
      <c r="E498" s="82"/>
      <c r="F498" s="147"/>
      <c r="G498" s="147"/>
      <c r="H498" s="147"/>
      <c r="I498" s="147"/>
      <c r="J498" s="147"/>
      <c r="K498" s="147"/>
      <c r="L498" s="147"/>
      <c r="M498" s="147"/>
      <c r="N498" s="147"/>
      <c r="O498" s="147"/>
      <c r="P498" s="147"/>
      <c r="Q498" s="147"/>
      <c r="R498" s="147"/>
      <c r="S498" s="147"/>
      <c r="T498" s="147"/>
      <c r="U498" s="147"/>
      <c r="V498" s="147"/>
      <c r="W498" s="147"/>
    </row>
    <row r="499" spans="1:23" ht="12.75" customHeight="1" x14ac:dyDescent="0.15">
      <c r="A499" s="147"/>
      <c r="B499" s="150"/>
      <c r="C499" s="90"/>
      <c r="D499" s="146"/>
      <c r="E499" s="82"/>
      <c r="F499" s="147"/>
      <c r="G499" s="147"/>
      <c r="H499" s="147"/>
      <c r="I499" s="147"/>
      <c r="J499" s="147"/>
      <c r="K499" s="147"/>
      <c r="L499" s="147"/>
      <c r="M499" s="147"/>
      <c r="N499" s="147"/>
      <c r="O499" s="147"/>
      <c r="P499" s="147"/>
      <c r="Q499" s="147"/>
      <c r="R499" s="147"/>
      <c r="S499" s="147"/>
      <c r="T499" s="147"/>
      <c r="U499" s="147"/>
      <c r="V499" s="147"/>
      <c r="W499" s="147"/>
    </row>
    <row r="500" spans="1:23" ht="12.75" customHeight="1" x14ac:dyDescent="0.15">
      <c r="A500" s="147"/>
      <c r="B500" s="150"/>
      <c r="C500" s="90"/>
      <c r="D500" s="146"/>
      <c r="E500" s="82"/>
      <c r="F500" s="147"/>
      <c r="G500" s="147"/>
      <c r="H500" s="147"/>
      <c r="I500" s="147"/>
      <c r="J500" s="147"/>
      <c r="K500" s="147"/>
      <c r="L500" s="147"/>
      <c r="M500" s="147"/>
      <c r="N500" s="147"/>
      <c r="O500" s="147"/>
      <c r="P500" s="147"/>
      <c r="Q500" s="147"/>
      <c r="R500" s="147"/>
      <c r="S500" s="147"/>
      <c r="T500" s="147"/>
      <c r="U500" s="147"/>
      <c r="V500" s="147"/>
      <c r="W500" s="147"/>
    </row>
    <row r="501" spans="1:23" ht="12.75" customHeight="1" x14ac:dyDescent="0.15">
      <c r="A501" s="147"/>
      <c r="B501" s="150"/>
      <c r="C501" s="90"/>
      <c r="D501" s="146"/>
      <c r="E501" s="82"/>
      <c r="F501" s="147"/>
      <c r="G501" s="147"/>
      <c r="H501" s="147"/>
      <c r="I501" s="147"/>
      <c r="J501" s="147"/>
      <c r="K501" s="147"/>
      <c r="L501" s="147"/>
      <c r="M501" s="147"/>
      <c r="N501" s="147"/>
      <c r="O501" s="147"/>
      <c r="P501" s="147"/>
      <c r="Q501" s="147"/>
      <c r="R501" s="147"/>
      <c r="S501" s="147"/>
      <c r="T501" s="147"/>
      <c r="U501" s="147"/>
      <c r="V501" s="147"/>
      <c r="W501" s="147"/>
    </row>
    <row r="502" spans="1:23" ht="12.75" customHeight="1" x14ac:dyDescent="0.15">
      <c r="A502" s="147"/>
      <c r="B502" s="150"/>
      <c r="C502" s="90"/>
      <c r="D502" s="146"/>
      <c r="E502" s="82"/>
      <c r="F502" s="147"/>
      <c r="G502" s="147"/>
      <c r="H502" s="147"/>
      <c r="I502" s="147"/>
      <c r="J502" s="147"/>
      <c r="K502" s="147"/>
      <c r="L502" s="147"/>
      <c r="M502" s="147"/>
      <c r="N502" s="147"/>
      <c r="O502" s="147"/>
      <c r="P502" s="147"/>
      <c r="Q502" s="147"/>
      <c r="R502" s="147"/>
      <c r="S502" s="147"/>
      <c r="T502" s="147"/>
      <c r="U502" s="147"/>
      <c r="V502" s="147"/>
      <c r="W502" s="147"/>
    </row>
    <row r="503" spans="1:23" ht="12.75" customHeight="1" x14ac:dyDescent="0.15">
      <c r="A503" s="147"/>
      <c r="B503" s="150"/>
      <c r="C503" s="90"/>
      <c r="D503" s="146"/>
      <c r="E503" s="82"/>
      <c r="F503" s="147"/>
      <c r="G503" s="147"/>
      <c r="H503" s="147"/>
      <c r="I503" s="147"/>
      <c r="J503" s="147"/>
      <c r="K503" s="147"/>
      <c r="L503" s="147"/>
      <c r="M503" s="147"/>
      <c r="N503" s="147"/>
      <c r="O503" s="147"/>
      <c r="P503" s="147"/>
      <c r="Q503" s="147"/>
      <c r="R503" s="147"/>
      <c r="S503" s="147"/>
      <c r="T503" s="147"/>
      <c r="U503" s="147"/>
      <c r="V503" s="147"/>
      <c r="W503" s="147"/>
    </row>
    <row r="504" spans="1:23" ht="12.75" customHeight="1" x14ac:dyDescent="0.15">
      <c r="A504" s="147"/>
      <c r="B504" s="150"/>
      <c r="C504" s="90"/>
      <c r="D504" s="146"/>
      <c r="E504" s="82"/>
      <c r="F504" s="147"/>
      <c r="G504" s="147"/>
      <c r="H504" s="147"/>
      <c r="I504" s="147"/>
      <c r="J504" s="147"/>
      <c r="K504" s="147"/>
      <c r="L504" s="147"/>
      <c r="M504" s="147"/>
      <c r="N504" s="147"/>
      <c r="O504" s="147"/>
      <c r="P504" s="147"/>
      <c r="Q504" s="147"/>
      <c r="R504" s="147"/>
      <c r="S504" s="147"/>
      <c r="T504" s="147"/>
      <c r="U504" s="147"/>
      <c r="V504" s="147"/>
      <c r="W504" s="147"/>
    </row>
    <row r="505" spans="1:23" ht="12.75" customHeight="1" x14ac:dyDescent="0.15">
      <c r="A505" s="147"/>
      <c r="B505" s="150"/>
      <c r="C505" s="90"/>
      <c r="D505" s="146"/>
      <c r="E505" s="82"/>
      <c r="F505" s="147"/>
      <c r="G505" s="147"/>
      <c r="H505" s="147"/>
      <c r="I505" s="147"/>
      <c r="J505" s="147"/>
      <c r="K505" s="147"/>
      <c r="L505" s="147"/>
      <c r="M505" s="147"/>
      <c r="N505" s="147"/>
      <c r="O505" s="147"/>
      <c r="P505" s="147"/>
      <c r="Q505" s="147"/>
      <c r="R505" s="147"/>
      <c r="S505" s="147"/>
      <c r="T505" s="147"/>
      <c r="U505" s="147"/>
      <c r="V505" s="147"/>
      <c r="W505" s="147"/>
    </row>
    <row r="506" spans="1:23" ht="12.75" customHeight="1" x14ac:dyDescent="0.15">
      <c r="A506" s="147"/>
      <c r="B506" s="150"/>
      <c r="C506" s="90"/>
      <c r="D506" s="146"/>
      <c r="E506" s="82"/>
      <c r="F506" s="147"/>
      <c r="G506" s="147"/>
      <c r="H506" s="147"/>
      <c r="I506" s="147"/>
      <c r="J506" s="147"/>
      <c r="K506" s="147"/>
      <c r="L506" s="147"/>
      <c r="M506" s="147"/>
      <c r="N506" s="147"/>
      <c r="O506" s="147"/>
      <c r="P506" s="147"/>
      <c r="Q506" s="147"/>
      <c r="R506" s="147"/>
      <c r="S506" s="147"/>
      <c r="T506" s="147"/>
      <c r="U506" s="147"/>
      <c r="V506" s="147"/>
      <c r="W506" s="147"/>
    </row>
    <row r="507" spans="1:23" ht="12.75" customHeight="1" x14ac:dyDescent="0.15">
      <c r="A507" s="147"/>
      <c r="B507" s="150"/>
      <c r="C507" s="90"/>
      <c r="D507" s="146"/>
      <c r="E507" s="82"/>
      <c r="F507" s="147"/>
      <c r="G507" s="147"/>
      <c r="H507" s="147"/>
      <c r="I507" s="147"/>
      <c r="J507" s="147"/>
      <c r="K507" s="147"/>
      <c r="L507" s="147"/>
      <c r="M507" s="147"/>
      <c r="N507" s="147"/>
      <c r="O507" s="147"/>
      <c r="P507" s="147"/>
      <c r="Q507" s="147"/>
      <c r="R507" s="147"/>
      <c r="S507" s="147"/>
      <c r="T507" s="147"/>
      <c r="U507" s="147"/>
      <c r="V507" s="147"/>
      <c r="W507" s="147"/>
    </row>
    <row r="508" spans="1:23" ht="12.75" customHeight="1" x14ac:dyDescent="0.15">
      <c r="A508" s="147"/>
      <c r="B508" s="150"/>
      <c r="C508" s="90"/>
      <c r="D508" s="146"/>
      <c r="E508" s="82"/>
      <c r="F508" s="147"/>
      <c r="G508" s="147"/>
      <c r="H508" s="147"/>
      <c r="I508" s="147"/>
      <c r="J508" s="147"/>
      <c r="K508" s="147"/>
      <c r="L508" s="147"/>
      <c r="M508" s="147"/>
      <c r="N508" s="147"/>
      <c r="O508" s="147"/>
      <c r="P508" s="147"/>
      <c r="Q508" s="147"/>
      <c r="R508" s="147"/>
      <c r="S508" s="147"/>
      <c r="T508" s="147"/>
      <c r="U508" s="147"/>
      <c r="V508" s="147"/>
      <c r="W508" s="147"/>
    </row>
    <row r="509" spans="1:23" ht="12.75" customHeight="1" x14ac:dyDescent="0.15">
      <c r="A509" s="147"/>
      <c r="B509" s="150"/>
      <c r="C509" s="90"/>
      <c r="D509" s="146"/>
      <c r="E509" s="82"/>
      <c r="F509" s="147"/>
      <c r="G509" s="147"/>
      <c r="H509" s="147"/>
      <c r="I509" s="147"/>
      <c r="J509" s="147"/>
      <c r="K509" s="147"/>
      <c r="L509" s="147"/>
      <c r="M509" s="147"/>
      <c r="N509" s="147"/>
      <c r="O509" s="147"/>
      <c r="P509" s="147"/>
      <c r="Q509" s="147"/>
      <c r="R509" s="147"/>
      <c r="S509" s="147"/>
      <c r="T509" s="147"/>
      <c r="U509" s="147"/>
      <c r="V509" s="147"/>
      <c r="W509" s="147"/>
    </row>
    <row r="510" spans="1:23" ht="12.75" customHeight="1" x14ac:dyDescent="0.15">
      <c r="A510" s="147"/>
      <c r="B510" s="150"/>
      <c r="C510" s="90"/>
      <c r="D510" s="146"/>
      <c r="E510" s="82"/>
      <c r="F510" s="147"/>
      <c r="G510" s="147"/>
      <c r="H510" s="147"/>
      <c r="I510" s="147"/>
      <c r="J510" s="147"/>
      <c r="K510" s="147"/>
      <c r="L510" s="147"/>
      <c r="M510" s="147"/>
      <c r="N510" s="147"/>
      <c r="O510" s="147"/>
      <c r="P510" s="147"/>
      <c r="Q510" s="147"/>
      <c r="R510" s="147"/>
      <c r="S510" s="147"/>
      <c r="T510" s="147"/>
      <c r="U510" s="147"/>
      <c r="V510" s="147"/>
      <c r="W510" s="147"/>
    </row>
    <row r="511" spans="1:23" ht="12.75" customHeight="1" x14ac:dyDescent="0.15">
      <c r="A511" s="147"/>
      <c r="B511" s="150"/>
      <c r="C511" s="90"/>
      <c r="D511" s="146"/>
      <c r="E511" s="82"/>
      <c r="F511" s="147"/>
      <c r="G511" s="147"/>
      <c r="H511" s="147"/>
      <c r="I511" s="147"/>
      <c r="J511" s="147"/>
      <c r="K511" s="147"/>
      <c r="L511" s="147"/>
      <c r="M511" s="147"/>
      <c r="N511" s="147"/>
      <c r="O511" s="147"/>
      <c r="P511" s="147"/>
      <c r="Q511" s="147"/>
      <c r="R511" s="147"/>
      <c r="S511" s="147"/>
      <c r="T511" s="147"/>
      <c r="U511" s="147"/>
      <c r="V511" s="147"/>
      <c r="W511" s="147"/>
    </row>
    <row r="512" spans="1:23" ht="12.75" customHeight="1" x14ac:dyDescent="0.15">
      <c r="A512" s="147"/>
      <c r="B512" s="150"/>
      <c r="C512" s="90"/>
      <c r="D512" s="146"/>
      <c r="E512" s="82"/>
      <c r="F512" s="147"/>
      <c r="G512" s="147"/>
      <c r="H512" s="147"/>
      <c r="I512" s="147"/>
      <c r="J512" s="147"/>
      <c r="K512" s="147"/>
      <c r="L512" s="147"/>
      <c r="M512" s="147"/>
      <c r="N512" s="147"/>
      <c r="O512" s="147"/>
      <c r="P512" s="147"/>
      <c r="Q512" s="147"/>
      <c r="R512" s="147"/>
      <c r="S512" s="147"/>
      <c r="T512" s="147"/>
      <c r="U512" s="147"/>
      <c r="V512" s="147"/>
      <c r="W512" s="147"/>
    </row>
    <row r="513" spans="1:23" ht="12.75" customHeight="1" x14ac:dyDescent="0.15">
      <c r="A513" s="147"/>
      <c r="B513" s="150"/>
      <c r="C513" s="90"/>
      <c r="D513" s="146"/>
      <c r="E513" s="82"/>
      <c r="F513" s="147"/>
      <c r="G513" s="147"/>
      <c r="H513" s="147"/>
      <c r="I513" s="147"/>
      <c r="J513" s="147"/>
      <c r="K513" s="147"/>
      <c r="L513" s="147"/>
      <c r="M513" s="147"/>
      <c r="N513" s="147"/>
      <c r="O513" s="147"/>
      <c r="P513" s="147"/>
      <c r="Q513" s="147"/>
      <c r="R513" s="147"/>
      <c r="S513" s="147"/>
      <c r="T513" s="147"/>
      <c r="U513" s="147"/>
      <c r="V513" s="147"/>
      <c r="W513" s="147"/>
    </row>
    <row r="514" spans="1:23" ht="12.75" customHeight="1" x14ac:dyDescent="0.15">
      <c r="A514" s="147"/>
      <c r="B514" s="150"/>
      <c r="C514" s="90"/>
      <c r="D514" s="146"/>
      <c r="E514" s="82"/>
      <c r="F514" s="147"/>
      <c r="G514" s="147"/>
      <c r="H514" s="147"/>
      <c r="I514" s="147"/>
      <c r="J514" s="147"/>
      <c r="K514" s="147"/>
      <c r="L514" s="147"/>
      <c r="M514" s="147"/>
      <c r="N514" s="147"/>
      <c r="O514" s="147"/>
      <c r="P514" s="147"/>
      <c r="Q514" s="147"/>
      <c r="R514" s="147"/>
      <c r="S514" s="147"/>
      <c r="T514" s="147"/>
      <c r="U514" s="147"/>
      <c r="V514" s="147"/>
      <c r="W514" s="147"/>
    </row>
    <row r="515" spans="1:23" ht="12.75" customHeight="1" x14ac:dyDescent="0.15">
      <c r="A515" s="147"/>
      <c r="B515" s="150"/>
      <c r="C515" s="90"/>
      <c r="D515" s="146"/>
      <c r="E515" s="82"/>
      <c r="F515" s="147"/>
      <c r="G515" s="147"/>
      <c r="H515" s="147"/>
      <c r="I515" s="147"/>
      <c r="J515" s="147"/>
      <c r="K515" s="147"/>
      <c r="L515" s="147"/>
      <c r="M515" s="147"/>
      <c r="N515" s="147"/>
      <c r="O515" s="147"/>
      <c r="P515" s="147"/>
      <c r="Q515" s="147"/>
      <c r="R515" s="147"/>
      <c r="S515" s="147"/>
      <c r="T515" s="147"/>
      <c r="U515" s="147"/>
      <c r="V515" s="147"/>
      <c r="W515" s="147"/>
    </row>
    <row r="516" spans="1:23" ht="12.75" customHeight="1" x14ac:dyDescent="0.15">
      <c r="A516" s="147"/>
      <c r="B516" s="150"/>
      <c r="C516" s="90"/>
      <c r="D516" s="146"/>
      <c r="E516" s="82"/>
      <c r="F516" s="147"/>
      <c r="G516" s="147"/>
      <c r="H516" s="147"/>
      <c r="I516" s="147"/>
      <c r="J516" s="147"/>
      <c r="K516" s="147"/>
      <c r="L516" s="147"/>
      <c r="M516" s="147"/>
      <c r="N516" s="147"/>
      <c r="O516" s="147"/>
      <c r="P516" s="147"/>
      <c r="Q516" s="147"/>
      <c r="R516" s="147"/>
      <c r="S516" s="147"/>
      <c r="T516" s="147"/>
      <c r="U516" s="147"/>
      <c r="V516" s="147"/>
      <c r="W516" s="147"/>
    </row>
    <row r="517" spans="1:23" ht="12.75" customHeight="1" x14ac:dyDescent="0.15">
      <c r="A517" s="147"/>
      <c r="B517" s="150"/>
      <c r="C517" s="90"/>
      <c r="D517" s="146"/>
      <c r="E517" s="82"/>
      <c r="F517" s="147"/>
      <c r="G517" s="147"/>
      <c r="H517" s="147"/>
      <c r="I517" s="147"/>
      <c r="J517" s="147"/>
      <c r="K517" s="147"/>
      <c r="L517" s="147"/>
      <c r="M517" s="147"/>
      <c r="N517" s="147"/>
      <c r="O517" s="147"/>
      <c r="P517" s="147"/>
      <c r="Q517" s="147"/>
      <c r="R517" s="147"/>
      <c r="S517" s="147"/>
      <c r="T517" s="147"/>
      <c r="U517" s="147"/>
      <c r="V517" s="147"/>
      <c r="W517" s="147"/>
    </row>
    <row r="518" spans="1:23" ht="12.75" customHeight="1" x14ac:dyDescent="0.15">
      <c r="A518" s="147"/>
      <c r="B518" s="150"/>
      <c r="C518" s="90"/>
      <c r="D518" s="146"/>
      <c r="E518" s="82"/>
      <c r="F518" s="147"/>
      <c r="G518" s="147"/>
      <c r="H518" s="147"/>
      <c r="I518" s="147"/>
      <c r="J518" s="147"/>
      <c r="K518" s="147"/>
      <c r="L518" s="147"/>
      <c r="M518" s="147"/>
      <c r="N518" s="147"/>
      <c r="O518" s="147"/>
      <c r="P518" s="147"/>
      <c r="Q518" s="147"/>
      <c r="R518" s="147"/>
      <c r="S518" s="147"/>
      <c r="T518" s="147"/>
      <c r="U518" s="147"/>
      <c r="V518" s="147"/>
      <c r="W518" s="147"/>
    </row>
    <row r="519" spans="1:23" ht="12.75" customHeight="1" x14ac:dyDescent="0.15">
      <c r="A519" s="147"/>
      <c r="B519" s="150"/>
      <c r="C519" s="90"/>
      <c r="D519" s="146"/>
      <c r="E519" s="82"/>
      <c r="F519" s="147"/>
      <c r="G519" s="147"/>
      <c r="H519" s="147"/>
      <c r="I519" s="147"/>
      <c r="J519" s="147"/>
      <c r="K519" s="147"/>
      <c r="L519" s="147"/>
      <c r="M519" s="147"/>
      <c r="N519" s="147"/>
      <c r="O519" s="147"/>
      <c r="P519" s="147"/>
      <c r="Q519" s="147"/>
      <c r="R519" s="147"/>
      <c r="S519" s="147"/>
      <c r="T519" s="147"/>
      <c r="U519" s="147"/>
      <c r="V519" s="147"/>
      <c r="W519" s="147"/>
    </row>
    <row r="520" spans="1:23" ht="12.75" customHeight="1" x14ac:dyDescent="0.15">
      <c r="A520" s="147"/>
      <c r="B520" s="150"/>
      <c r="C520" s="90"/>
      <c r="D520" s="146"/>
      <c r="E520" s="82"/>
      <c r="F520" s="147"/>
      <c r="G520" s="147"/>
      <c r="H520" s="147"/>
      <c r="I520" s="147"/>
      <c r="J520" s="147"/>
      <c r="K520" s="147"/>
      <c r="L520" s="147"/>
      <c r="M520" s="147"/>
      <c r="N520" s="147"/>
      <c r="O520" s="147"/>
      <c r="P520" s="147"/>
      <c r="Q520" s="147"/>
      <c r="R520" s="147"/>
      <c r="S520" s="147"/>
      <c r="T520" s="147"/>
      <c r="U520" s="147"/>
      <c r="V520" s="147"/>
      <c r="W520" s="147"/>
    </row>
    <row r="521" spans="1:23" ht="12.75" customHeight="1" x14ac:dyDescent="0.15">
      <c r="A521" s="147"/>
      <c r="B521" s="150"/>
      <c r="C521" s="90"/>
      <c r="D521" s="146"/>
      <c r="E521" s="82"/>
      <c r="F521" s="147"/>
      <c r="G521" s="147"/>
      <c r="H521" s="147"/>
      <c r="I521" s="147"/>
      <c r="J521" s="147"/>
      <c r="K521" s="147"/>
      <c r="L521" s="147"/>
      <c r="M521" s="147"/>
      <c r="N521" s="147"/>
      <c r="O521" s="147"/>
      <c r="P521" s="147"/>
      <c r="Q521" s="147"/>
      <c r="R521" s="147"/>
      <c r="S521" s="147"/>
      <c r="T521" s="147"/>
      <c r="U521" s="147"/>
      <c r="V521" s="147"/>
      <c r="W521" s="147"/>
    </row>
    <row r="522" spans="1:23" ht="12.75" customHeight="1" x14ac:dyDescent="0.15">
      <c r="A522" s="147"/>
      <c r="B522" s="150"/>
      <c r="C522" s="90"/>
      <c r="D522" s="146"/>
      <c r="E522" s="82"/>
      <c r="F522" s="147"/>
      <c r="G522" s="147"/>
      <c r="H522" s="147"/>
      <c r="I522" s="147"/>
      <c r="J522" s="147"/>
      <c r="K522" s="147"/>
      <c r="L522" s="147"/>
      <c r="M522" s="147"/>
      <c r="N522" s="147"/>
      <c r="O522" s="147"/>
      <c r="P522" s="147"/>
      <c r="Q522" s="147"/>
      <c r="R522" s="147"/>
      <c r="S522" s="147"/>
      <c r="T522" s="147"/>
      <c r="U522" s="147"/>
      <c r="V522" s="147"/>
      <c r="W522" s="147"/>
    </row>
    <row r="523" spans="1:23" ht="12.75" customHeight="1" x14ac:dyDescent="0.15">
      <c r="A523" s="147"/>
      <c r="B523" s="150"/>
      <c r="C523" s="90"/>
      <c r="D523" s="146"/>
      <c r="E523" s="82"/>
      <c r="F523" s="147"/>
      <c r="G523" s="147"/>
      <c r="H523" s="147"/>
      <c r="I523" s="147"/>
      <c r="J523" s="147"/>
      <c r="K523" s="147"/>
      <c r="L523" s="147"/>
      <c r="M523" s="147"/>
      <c r="N523" s="147"/>
      <c r="O523" s="147"/>
      <c r="P523" s="147"/>
      <c r="Q523" s="147"/>
      <c r="R523" s="147"/>
      <c r="S523" s="147"/>
      <c r="T523" s="147"/>
      <c r="U523" s="147"/>
      <c r="V523" s="147"/>
      <c r="W523" s="147"/>
    </row>
    <row r="524" spans="1:23" ht="12.75" customHeight="1" x14ac:dyDescent="0.15">
      <c r="A524" s="147"/>
      <c r="B524" s="150"/>
      <c r="C524" s="90"/>
      <c r="D524" s="146"/>
      <c r="E524" s="82"/>
      <c r="F524" s="147"/>
      <c r="G524" s="147"/>
      <c r="H524" s="147"/>
      <c r="I524" s="147"/>
      <c r="J524" s="147"/>
      <c r="K524" s="147"/>
      <c r="L524" s="147"/>
      <c r="M524" s="147"/>
      <c r="N524" s="147"/>
      <c r="O524" s="147"/>
      <c r="P524" s="147"/>
      <c r="Q524" s="147"/>
      <c r="R524" s="147"/>
      <c r="S524" s="147"/>
      <c r="T524" s="147"/>
      <c r="U524" s="147"/>
      <c r="V524" s="147"/>
      <c r="W524" s="147"/>
    </row>
    <row r="525" spans="1:23" ht="12.75" customHeight="1" x14ac:dyDescent="0.15">
      <c r="A525" s="147"/>
      <c r="B525" s="150"/>
      <c r="C525" s="90"/>
      <c r="D525" s="146"/>
      <c r="E525" s="82"/>
      <c r="F525" s="147"/>
      <c r="G525" s="147"/>
      <c r="H525" s="147"/>
      <c r="I525" s="147"/>
      <c r="J525" s="147"/>
      <c r="K525" s="147"/>
      <c r="L525" s="147"/>
      <c r="M525" s="147"/>
      <c r="N525" s="147"/>
      <c r="O525" s="147"/>
      <c r="P525" s="147"/>
      <c r="Q525" s="147"/>
      <c r="R525" s="147"/>
      <c r="S525" s="147"/>
      <c r="T525" s="147"/>
      <c r="U525" s="147"/>
      <c r="V525" s="147"/>
      <c r="W525" s="147"/>
    </row>
    <row r="526" spans="1:23" ht="12.75" customHeight="1" x14ac:dyDescent="0.15">
      <c r="A526" s="147"/>
      <c r="B526" s="150"/>
      <c r="C526" s="90"/>
      <c r="D526" s="146"/>
      <c r="E526" s="82"/>
      <c r="F526" s="147"/>
      <c r="G526" s="147"/>
      <c r="H526" s="147"/>
      <c r="I526" s="147"/>
      <c r="J526" s="147"/>
      <c r="K526" s="147"/>
      <c r="L526" s="147"/>
      <c r="M526" s="147"/>
      <c r="N526" s="147"/>
      <c r="O526" s="147"/>
      <c r="P526" s="147"/>
      <c r="Q526" s="147"/>
      <c r="R526" s="147"/>
      <c r="S526" s="147"/>
      <c r="T526" s="147"/>
      <c r="U526" s="147"/>
      <c r="V526" s="147"/>
      <c r="W526" s="147"/>
    </row>
    <row r="527" spans="1:23" ht="12.75" customHeight="1" x14ac:dyDescent="0.15">
      <c r="A527" s="147"/>
      <c r="B527" s="150"/>
      <c r="C527" s="90"/>
      <c r="D527" s="146"/>
      <c r="E527" s="82"/>
      <c r="F527" s="147"/>
      <c r="G527" s="147"/>
      <c r="H527" s="147"/>
      <c r="I527" s="147"/>
      <c r="J527" s="147"/>
      <c r="K527" s="147"/>
      <c r="L527" s="147"/>
      <c r="M527" s="147"/>
      <c r="N527" s="147"/>
      <c r="O527" s="147"/>
      <c r="P527" s="147"/>
      <c r="Q527" s="147"/>
      <c r="R527" s="147"/>
      <c r="S527" s="147"/>
      <c r="T527" s="147"/>
      <c r="U527" s="147"/>
      <c r="V527" s="147"/>
      <c r="W527" s="147"/>
    </row>
    <row r="528" spans="1:23" ht="12.75" customHeight="1" x14ac:dyDescent="0.15">
      <c r="A528" s="147"/>
      <c r="B528" s="150"/>
      <c r="C528" s="90"/>
      <c r="D528" s="146"/>
      <c r="E528" s="82"/>
      <c r="F528" s="147"/>
      <c r="G528" s="147"/>
      <c r="H528" s="147"/>
      <c r="I528" s="147"/>
      <c r="J528" s="147"/>
      <c r="K528" s="147"/>
      <c r="L528" s="147"/>
      <c r="M528" s="147"/>
      <c r="N528" s="147"/>
      <c r="O528" s="147"/>
      <c r="P528" s="147"/>
      <c r="Q528" s="147"/>
      <c r="R528" s="147"/>
      <c r="S528" s="147"/>
      <c r="T528" s="147"/>
      <c r="U528" s="147"/>
      <c r="V528" s="147"/>
      <c r="W528" s="147"/>
    </row>
    <row r="529" spans="1:23" ht="12.75" customHeight="1" x14ac:dyDescent="0.15">
      <c r="A529" s="147"/>
      <c r="B529" s="150"/>
      <c r="C529" s="90"/>
      <c r="D529" s="146"/>
      <c r="E529" s="82"/>
      <c r="F529" s="147"/>
      <c r="G529" s="147"/>
      <c r="H529" s="147"/>
      <c r="I529" s="147"/>
      <c r="J529" s="147"/>
      <c r="K529" s="147"/>
      <c r="L529" s="147"/>
      <c r="M529" s="147"/>
      <c r="N529" s="147"/>
      <c r="O529" s="147"/>
      <c r="P529" s="147"/>
      <c r="Q529" s="147"/>
      <c r="R529" s="147"/>
      <c r="S529" s="147"/>
      <c r="T529" s="147"/>
      <c r="U529" s="147"/>
      <c r="V529" s="147"/>
      <c r="W529" s="147"/>
    </row>
    <row r="530" spans="1:23" ht="12.75" customHeight="1" x14ac:dyDescent="0.15">
      <c r="A530" s="147"/>
      <c r="B530" s="150"/>
      <c r="C530" s="90"/>
      <c r="D530" s="146"/>
      <c r="E530" s="82"/>
      <c r="F530" s="147"/>
      <c r="G530" s="147"/>
      <c r="H530" s="147"/>
      <c r="I530" s="147"/>
      <c r="J530" s="147"/>
      <c r="K530" s="147"/>
      <c r="L530" s="147"/>
      <c r="M530" s="147"/>
      <c r="N530" s="147"/>
      <c r="O530" s="147"/>
      <c r="P530" s="147"/>
      <c r="Q530" s="147"/>
      <c r="R530" s="147"/>
      <c r="S530" s="147"/>
      <c r="T530" s="147"/>
      <c r="U530" s="147"/>
      <c r="V530" s="147"/>
      <c r="W530" s="147"/>
    </row>
    <row r="531" spans="1:23" ht="12.75" customHeight="1" x14ac:dyDescent="0.15">
      <c r="A531" s="147"/>
      <c r="B531" s="150"/>
      <c r="C531" s="90"/>
      <c r="D531" s="146"/>
      <c r="E531" s="82"/>
      <c r="F531" s="147"/>
      <c r="G531" s="147"/>
      <c r="H531" s="147"/>
      <c r="I531" s="147"/>
      <c r="J531" s="147"/>
      <c r="K531" s="147"/>
      <c r="L531" s="147"/>
      <c r="M531" s="147"/>
      <c r="N531" s="147"/>
      <c r="O531" s="147"/>
      <c r="P531" s="147"/>
      <c r="Q531" s="147"/>
      <c r="R531" s="147"/>
      <c r="S531" s="147"/>
      <c r="T531" s="147"/>
      <c r="U531" s="147"/>
      <c r="V531" s="147"/>
      <c r="W531" s="147"/>
    </row>
    <row r="532" spans="1:23" ht="12.75" customHeight="1" x14ac:dyDescent="0.15">
      <c r="A532" s="147"/>
      <c r="B532" s="150"/>
      <c r="C532" s="90"/>
      <c r="D532" s="146"/>
      <c r="E532" s="82"/>
      <c r="F532" s="147"/>
      <c r="G532" s="147"/>
      <c r="H532" s="147"/>
      <c r="I532" s="147"/>
      <c r="J532" s="147"/>
      <c r="K532" s="147"/>
      <c r="L532" s="147"/>
      <c r="M532" s="147"/>
      <c r="N532" s="147"/>
      <c r="O532" s="147"/>
      <c r="P532" s="147"/>
      <c r="Q532" s="147"/>
      <c r="R532" s="147"/>
      <c r="S532" s="147"/>
      <c r="T532" s="147"/>
      <c r="U532" s="147"/>
      <c r="V532" s="147"/>
      <c r="W532" s="147"/>
    </row>
    <row r="533" spans="1:23" ht="12.75" customHeight="1" x14ac:dyDescent="0.15">
      <c r="A533" s="147"/>
      <c r="B533" s="150"/>
      <c r="C533" s="90"/>
      <c r="D533" s="146"/>
      <c r="E533" s="82"/>
      <c r="F533" s="147"/>
      <c r="G533" s="147"/>
      <c r="H533" s="147"/>
      <c r="I533" s="147"/>
      <c r="J533" s="147"/>
      <c r="K533" s="147"/>
      <c r="L533" s="147"/>
      <c r="M533" s="147"/>
      <c r="N533" s="147"/>
      <c r="O533" s="147"/>
      <c r="P533" s="147"/>
      <c r="Q533" s="147"/>
      <c r="R533" s="147"/>
      <c r="S533" s="147"/>
      <c r="T533" s="147"/>
      <c r="U533" s="147"/>
      <c r="V533" s="147"/>
      <c r="W533" s="147"/>
    </row>
    <row r="534" spans="1:23" ht="12.75" customHeight="1" x14ac:dyDescent="0.15">
      <c r="A534" s="147"/>
      <c r="B534" s="150"/>
      <c r="C534" s="90"/>
      <c r="D534" s="146"/>
      <c r="E534" s="82"/>
      <c r="F534" s="147"/>
      <c r="G534" s="147"/>
      <c r="H534" s="147"/>
      <c r="I534" s="147"/>
      <c r="J534" s="147"/>
      <c r="K534" s="147"/>
      <c r="L534" s="147"/>
      <c r="M534" s="147"/>
      <c r="N534" s="147"/>
      <c r="O534" s="147"/>
      <c r="P534" s="147"/>
      <c r="Q534" s="147"/>
      <c r="R534" s="147"/>
      <c r="S534" s="147"/>
      <c r="T534" s="147"/>
      <c r="U534" s="147"/>
      <c r="V534" s="147"/>
      <c r="W534" s="147"/>
    </row>
    <row r="535" spans="1:23" ht="12.75" customHeight="1" x14ac:dyDescent="0.15">
      <c r="A535" s="147"/>
      <c r="B535" s="150"/>
      <c r="C535" s="90"/>
      <c r="D535" s="146"/>
      <c r="E535" s="82"/>
      <c r="F535" s="147"/>
      <c r="G535" s="147"/>
      <c r="H535" s="147"/>
      <c r="I535" s="147"/>
      <c r="J535" s="147"/>
      <c r="K535" s="147"/>
      <c r="L535" s="147"/>
      <c r="M535" s="147"/>
      <c r="N535" s="147"/>
      <c r="O535" s="147"/>
      <c r="P535" s="147"/>
      <c r="Q535" s="147"/>
      <c r="R535" s="147"/>
      <c r="S535" s="147"/>
      <c r="T535" s="147"/>
      <c r="U535" s="147"/>
      <c r="V535" s="147"/>
      <c r="W535" s="147"/>
    </row>
    <row r="536" spans="1:23" ht="12.75" customHeight="1" x14ac:dyDescent="0.15">
      <c r="A536" s="147"/>
      <c r="B536" s="150"/>
      <c r="C536" s="90"/>
      <c r="D536" s="146"/>
      <c r="E536" s="82"/>
      <c r="F536" s="147"/>
      <c r="G536" s="147"/>
      <c r="H536" s="147"/>
      <c r="I536" s="147"/>
      <c r="J536" s="147"/>
      <c r="K536" s="147"/>
      <c r="L536" s="147"/>
      <c r="M536" s="147"/>
      <c r="N536" s="147"/>
      <c r="O536" s="147"/>
      <c r="P536" s="147"/>
      <c r="Q536" s="147"/>
      <c r="R536" s="147"/>
      <c r="S536" s="147"/>
      <c r="T536" s="147"/>
      <c r="U536" s="147"/>
      <c r="V536" s="147"/>
      <c r="W536" s="147"/>
    </row>
    <row r="537" spans="1:23" ht="12.75" customHeight="1" x14ac:dyDescent="0.15">
      <c r="A537" s="147"/>
      <c r="B537" s="150"/>
      <c r="C537" s="90"/>
      <c r="D537" s="146"/>
      <c r="E537" s="82"/>
      <c r="F537" s="147"/>
      <c r="G537" s="147"/>
      <c r="H537" s="147"/>
      <c r="I537" s="147"/>
      <c r="J537" s="147"/>
      <c r="K537" s="147"/>
      <c r="L537" s="147"/>
      <c r="M537" s="147"/>
      <c r="N537" s="147"/>
      <c r="O537" s="147"/>
      <c r="P537" s="147"/>
      <c r="Q537" s="147"/>
      <c r="R537" s="147"/>
      <c r="S537" s="147"/>
      <c r="T537" s="147"/>
      <c r="U537" s="147"/>
      <c r="V537" s="147"/>
      <c r="W537" s="147"/>
    </row>
    <row r="538" spans="1:23" ht="12.75" customHeight="1" x14ac:dyDescent="0.15">
      <c r="A538" s="147"/>
      <c r="B538" s="150"/>
      <c r="C538" s="90"/>
      <c r="D538" s="146"/>
      <c r="E538" s="82"/>
      <c r="F538" s="147"/>
      <c r="G538" s="147"/>
      <c r="H538" s="147"/>
      <c r="I538" s="147"/>
      <c r="J538" s="147"/>
      <c r="K538" s="147"/>
      <c r="L538" s="147"/>
      <c r="M538" s="147"/>
      <c r="N538" s="147"/>
      <c r="O538" s="147"/>
      <c r="P538" s="147"/>
      <c r="Q538" s="147"/>
      <c r="R538" s="147"/>
      <c r="S538" s="147"/>
      <c r="T538" s="147"/>
      <c r="U538" s="147"/>
      <c r="V538" s="147"/>
      <c r="W538" s="147"/>
    </row>
    <row r="539" spans="1:23" ht="12.75" customHeight="1" x14ac:dyDescent="0.15">
      <c r="A539" s="147"/>
      <c r="B539" s="150"/>
      <c r="C539" s="90"/>
      <c r="D539" s="146"/>
      <c r="E539" s="82"/>
      <c r="F539" s="147"/>
      <c r="G539" s="147"/>
      <c r="H539" s="147"/>
      <c r="I539" s="147"/>
      <c r="J539" s="147"/>
      <c r="K539" s="147"/>
      <c r="L539" s="147"/>
      <c r="M539" s="147"/>
      <c r="N539" s="147"/>
      <c r="O539" s="147"/>
      <c r="P539" s="147"/>
      <c r="Q539" s="147"/>
      <c r="R539" s="147"/>
      <c r="S539" s="147"/>
      <c r="T539" s="147"/>
      <c r="U539" s="147"/>
      <c r="V539" s="147"/>
      <c r="W539" s="147"/>
    </row>
    <row r="540" spans="1:23" ht="12.75" customHeight="1" x14ac:dyDescent="0.15">
      <c r="A540" s="147"/>
      <c r="B540" s="150"/>
      <c r="C540" s="90"/>
      <c r="D540" s="146"/>
      <c r="E540" s="82"/>
      <c r="F540" s="147"/>
      <c r="G540" s="147"/>
      <c r="H540" s="147"/>
      <c r="I540" s="147"/>
      <c r="J540" s="147"/>
      <c r="K540" s="147"/>
      <c r="L540" s="147"/>
      <c r="M540" s="147"/>
      <c r="N540" s="147"/>
      <c r="O540" s="147"/>
      <c r="P540" s="147"/>
      <c r="Q540" s="147"/>
      <c r="R540" s="147"/>
      <c r="S540" s="147"/>
      <c r="T540" s="147"/>
      <c r="U540" s="147"/>
      <c r="V540" s="147"/>
      <c r="W540" s="147"/>
    </row>
    <row r="541" spans="1:23" ht="12.75" customHeight="1" x14ac:dyDescent="0.15">
      <c r="A541" s="147"/>
      <c r="B541" s="150"/>
      <c r="C541" s="90"/>
      <c r="D541" s="146"/>
      <c r="E541" s="82"/>
      <c r="F541" s="147"/>
      <c r="G541" s="147"/>
      <c r="H541" s="147"/>
      <c r="I541" s="147"/>
      <c r="J541" s="147"/>
      <c r="K541" s="147"/>
      <c r="L541" s="147"/>
      <c r="M541" s="147"/>
      <c r="N541" s="147"/>
      <c r="O541" s="147"/>
      <c r="P541" s="147"/>
      <c r="Q541" s="147"/>
      <c r="R541" s="147"/>
      <c r="S541" s="147"/>
      <c r="T541" s="147"/>
      <c r="U541" s="147"/>
      <c r="V541" s="147"/>
      <c r="W541" s="147"/>
    </row>
    <row r="542" spans="1:23" ht="12.75" customHeight="1" x14ac:dyDescent="0.15">
      <c r="A542" s="147"/>
      <c r="B542" s="150"/>
      <c r="C542" s="90"/>
      <c r="D542" s="146"/>
      <c r="E542" s="82"/>
      <c r="F542" s="147"/>
      <c r="G542" s="147"/>
      <c r="H542" s="147"/>
      <c r="I542" s="147"/>
      <c r="J542" s="147"/>
      <c r="K542" s="147"/>
      <c r="L542" s="147"/>
      <c r="M542" s="147"/>
      <c r="N542" s="147"/>
      <c r="O542" s="147"/>
      <c r="P542" s="147"/>
      <c r="Q542" s="147"/>
      <c r="R542" s="147"/>
      <c r="S542" s="147"/>
      <c r="T542" s="147"/>
      <c r="U542" s="147"/>
      <c r="V542" s="147"/>
      <c r="W542" s="147"/>
    </row>
    <row r="543" spans="1:23" ht="12.75" customHeight="1" x14ac:dyDescent="0.15">
      <c r="A543" s="147"/>
      <c r="B543" s="150"/>
      <c r="C543" s="90"/>
      <c r="D543" s="146"/>
      <c r="E543" s="82"/>
      <c r="F543" s="147"/>
      <c r="G543" s="147"/>
      <c r="H543" s="147"/>
      <c r="I543" s="147"/>
      <c r="J543" s="147"/>
      <c r="K543" s="147"/>
      <c r="L543" s="147"/>
      <c r="M543" s="147"/>
      <c r="N543" s="147"/>
      <c r="O543" s="147"/>
      <c r="P543" s="147"/>
      <c r="Q543" s="147"/>
      <c r="R543" s="147"/>
      <c r="S543" s="147"/>
      <c r="T543" s="147"/>
      <c r="U543" s="147"/>
      <c r="V543" s="147"/>
      <c r="W543" s="147"/>
    </row>
    <row r="544" spans="1:23" ht="12.75" customHeight="1" x14ac:dyDescent="0.15">
      <c r="A544" s="147"/>
      <c r="B544" s="150"/>
      <c r="C544" s="90"/>
      <c r="D544" s="146"/>
      <c r="E544" s="82"/>
      <c r="F544" s="147"/>
      <c r="G544" s="147"/>
      <c r="H544" s="147"/>
      <c r="I544" s="147"/>
      <c r="J544" s="147"/>
      <c r="K544" s="147"/>
      <c r="L544" s="147"/>
      <c r="M544" s="147"/>
      <c r="N544" s="147"/>
      <c r="O544" s="147"/>
      <c r="P544" s="147"/>
      <c r="Q544" s="147"/>
      <c r="R544" s="147"/>
      <c r="S544" s="147"/>
      <c r="T544" s="147"/>
      <c r="U544" s="147"/>
      <c r="V544" s="147"/>
      <c r="W544" s="147"/>
    </row>
    <row r="545" spans="1:23" ht="12.75" customHeight="1" x14ac:dyDescent="0.15">
      <c r="A545" s="147"/>
      <c r="B545" s="150"/>
      <c r="C545" s="90"/>
      <c r="D545" s="146"/>
      <c r="E545" s="82"/>
      <c r="F545" s="147"/>
      <c r="G545" s="147"/>
      <c r="H545" s="147"/>
      <c r="I545" s="147"/>
      <c r="J545" s="147"/>
      <c r="K545" s="147"/>
      <c r="L545" s="147"/>
      <c r="M545" s="147"/>
      <c r="N545" s="147"/>
      <c r="O545" s="147"/>
      <c r="P545" s="147"/>
      <c r="Q545" s="147"/>
      <c r="R545" s="147"/>
      <c r="S545" s="147"/>
      <c r="T545" s="147"/>
      <c r="U545" s="147"/>
      <c r="V545" s="147"/>
      <c r="W545" s="147"/>
    </row>
    <row r="546" spans="1:23" ht="12.75" customHeight="1" x14ac:dyDescent="0.15">
      <c r="A546" s="147"/>
      <c r="B546" s="150"/>
      <c r="C546" s="90"/>
      <c r="D546" s="146"/>
      <c r="E546" s="82"/>
      <c r="F546" s="147"/>
      <c r="G546" s="147"/>
      <c r="H546" s="147"/>
      <c r="I546" s="147"/>
      <c r="J546" s="147"/>
      <c r="K546" s="147"/>
      <c r="L546" s="147"/>
      <c r="M546" s="147"/>
      <c r="N546" s="147"/>
      <c r="O546" s="147"/>
      <c r="P546" s="147"/>
      <c r="Q546" s="147"/>
      <c r="R546" s="147"/>
      <c r="S546" s="147"/>
      <c r="T546" s="147"/>
      <c r="U546" s="147"/>
      <c r="V546" s="147"/>
      <c r="W546" s="147"/>
    </row>
    <row r="547" spans="1:23" ht="12.75" customHeight="1" x14ac:dyDescent="0.15">
      <c r="A547" s="147"/>
      <c r="B547" s="150"/>
      <c r="C547" s="90"/>
      <c r="D547" s="146"/>
      <c r="E547" s="82"/>
      <c r="F547" s="147"/>
      <c r="G547" s="147"/>
      <c r="H547" s="147"/>
      <c r="I547" s="147"/>
      <c r="J547" s="147"/>
      <c r="K547" s="147"/>
      <c r="L547" s="147"/>
      <c r="M547" s="147"/>
      <c r="N547" s="147"/>
      <c r="O547" s="147"/>
      <c r="P547" s="147"/>
      <c r="Q547" s="147"/>
      <c r="R547" s="147"/>
      <c r="S547" s="147"/>
      <c r="T547" s="147"/>
      <c r="U547" s="147"/>
      <c r="V547" s="147"/>
      <c r="W547" s="147"/>
    </row>
    <row r="548" spans="1:23" ht="12.75" customHeight="1" x14ac:dyDescent="0.15">
      <c r="A548" s="147"/>
      <c r="B548" s="150"/>
      <c r="C548" s="90"/>
      <c r="D548" s="146"/>
      <c r="E548" s="82"/>
      <c r="F548" s="147"/>
      <c r="G548" s="147"/>
      <c r="H548" s="147"/>
      <c r="I548" s="147"/>
      <c r="J548" s="147"/>
      <c r="K548" s="147"/>
      <c r="L548" s="147"/>
      <c r="M548" s="147"/>
      <c r="N548" s="147"/>
      <c r="O548" s="147"/>
      <c r="P548" s="147"/>
      <c r="Q548" s="147"/>
      <c r="R548" s="147"/>
      <c r="S548" s="147"/>
      <c r="T548" s="147"/>
      <c r="U548" s="147"/>
      <c r="V548" s="147"/>
      <c r="W548" s="147"/>
    </row>
    <row r="549" spans="1:23" ht="12.75" customHeight="1" x14ac:dyDescent="0.15">
      <c r="A549" s="147"/>
      <c r="B549" s="150"/>
      <c r="C549" s="90"/>
      <c r="D549" s="146"/>
      <c r="E549" s="82"/>
      <c r="F549" s="147"/>
      <c r="G549" s="147"/>
      <c r="H549" s="147"/>
      <c r="I549" s="147"/>
      <c r="J549" s="147"/>
      <c r="K549" s="147"/>
      <c r="L549" s="147"/>
      <c r="M549" s="147"/>
      <c r="N549" s="147"/>
      <c r="O549" s="147"/>
      <c r="P549" s="147"/>
      <c r="Q549" s="147"/>
      <c r="R549" s="147"/>
      <c r="S549" s="147"/>
      <c r="T549" s="147"/>
      <c r="U549" s="147"/>
      <c r="V549" s="147"/>
      <c r="W549" s="147"/>
    </row>
    <row r="550" spans="1:23" ht="12.75" customHeight="1" x14ac:dyDescent="0.15">
      <c r="A550" s="147"/>
      <c r="B550" s="150"/>
      <c r="C550" s="90"/>
      <c r="D550" s="146"/>
      <c r="E550" s="82"/>
      <c r="F550" s="147"/>
      <c r="G550" s="147"/>
      <c r="H550" s="147"/>
      <c r="I550" s="147"/>
      <c r="J550" s="147"/>
      <c r="K550" s="147"/>
      <c r="L550" s="147"/>
      <c r="M550" s="147"/>
      <c r="N550" s="147"/>
      <c r="O550" s="147"/>
      <c r="P550" s="147"/>
      <c r="Q550" s="147"/>
      <c r="R550" s="147"/>
      <c r="S550" s="147"/>
      <c r="T550" s="147"/>
      <c r="U550" s="147"/>
      <c r="V550" s="147"/>
      <c r="W550" s="147"/>
    </row>
    <row r="551" spans="1:23" ht="12.75" customHeight="1" x14ac:dyDescent="0.15">
      <c r="A551" s="147"/>
      <c r="B551" s="150"/>
      <c r="C551" s="90"/>
      <c r="D551" s="146"/>
      <c r="E551" s="82"/>
      <c r="F551" s="147"/>
      <c r="G551" s="147"/>
      <c r="H551" s="147"/>
      <c r="I551" s="147"/>
      <c r="J551" s="147"/>
      <c r="K551" s="147"/>
      <c r="L551" s="147"/>
      <c r="M551" s="147"/>
      <c r="N551" s="147"/>
      <c r="O551" s="147"/>
      <c r="P551" s="147"/>
      <c r="Q551" s="147"/>
      <c r="R551" s="147"/>
      <c r="S551" s="147"/>
      <c r="T551" s="147"/>
      <c r="U551" s="147"/>
      <c r="V551" s="147"/>
      <c r="W551" s="147"/>
    </row>
    <row r="552" spans="1:23" ht="12.75" customHeight="1" x14ac:dyDescent="0.15">
      <c r="A552" s="147"/>
      <c r="B552" s="150"/>
      <c r="C552" s="90"/>
      <c r="D552" s="146"/>
      <c r="E552" s="82"/>
      <c r="F552" s="147"/>
      <c r="G552" s="147"/>
      <c r="H552" s="147"/>
      <c r="I552" s="147"/>
      <c r="J552" s="147"/>
      <c r="K552" s="147"/>
      <c r="L552" s="147"/>
      <c r="M552" s="147"/>
      <c r="N552" s="147"/>
      <c r="O552" s="147"/>
      <c r="P552" s="147"/>
      <c r="Q552" s="147"/>
      <c r="R552" s="147"/>
      <c r="S552" s="147"/>
      <c r="T552" s="147"/>
      <c r="U552" s="147"/>
      <c r="V552" s="147"/>
      <c r="W552" s="147"/>
    </row>
    <row r="553" spans="1:23" ht="12.75" customHeight="1" x14ac:dyDescent="0.15">
      <c r="A553" s="147"/>
      <c r="B553" s="150"/>
      <c r="C553" s="90"/>
      <c r="D553" s="146"/>
      <c r="E553" s="82"/>
      <c r="F553" s="147"/>
      <c r="G553" s="147"/>
      <c r="H553" s="147"/>
      <c r="I553" s="147"/>
      <c r="J553" s="147"/>
      <c r="K553" s="147"/>
      <c r="L553" s="147"/>
      <c r="M553" s="147"/>
      <c r="N553" s="147"/>
      <c r="O553" s="147"/>
      <c r="P553" s="147"/>
      <c r="Q553" s="147"/>
      <c r="R553" s="147"/>
      <c r="S553" s="147"/>
      <c r="T553" s="147"/>
      <c r="U553" s="147"/>
      <c r="V553" s="147"/>
      <c r="W553" s="147"/>
    </row>
    <row r="554" spans="1:23" ht="12.75" customHeight="1" x14ac:dyDescent="0.15">
      <c r="A554" s="147"/>
      <c r="B554" s="150"/>
      <c r="C554" s="90"/>
      <c r="D554" s="146"/>
      <c r="E554" s="82"/>
      <c r="F554" s="147"/>
      <c r="G554" s="147"/>
      <c r="H554" s="147"/>
      <c r="I554" s="147"/>
      <c r="J554" s="147"/>
      <c r="K554" s="147"/>
      <c r="L554" s="147"/>
      <c r="M554" s="147"/>
      <c r="N554" s="147"/>
      <c r="O554" s="147"/>
      <c r="P554" s="147"/>
      <c r="Q554" s="147"/>
      <c r="R554" s="147"/>
      <c r="S554" s="147"/>
      <c r="T554" s="147"/>
      <c r="U554" s="147"/>
      <c r="V554" s="147"/>
      <c r="W554" s="147"/>
    </row>
    <row r="555" spans="1:23" ht="12.75" customHeight="1" x14ac:dyDescent="0.15">
      <c r="A555" s="147"/>
      <c r="B555" s="150"/>
      <c r="C555" s="90"/>
      <c r="D555" s="146"/>
      <c r="E555" s="82"/>
      <c r="F555" s="147"/>
      <c r="G555" s="147"/>
      <c r="H555" s="147"/>
      <c r="I555" s="147"/>
      <c r="J555" s="147"/>
      <c r="K555" s="147"/>
      <c r="L555" s="147"/>
      <c r="M555" s="147"/>
      <c r="N555" s="147"/>
      <c r="O555" s="147"/>
      <c r="P555" s="147"/>
      <c r="Q555" s="147"/>
      <c r="R555" s="147"/>
      <c r="S555" s="147"/>
      <c r="T555" s="147"/>
      <c r="U555" s="147"/>
      <c r="V555" s="147"/>
      <c r="W555" s="147"/>
    </row>
    <row r="556" spans="1:23" ht="12.75" customHeight="1" x14ac:dyDescent="0.15">
      <c r="A556" s="147"/>
      <c r="B556" s="150"/>
      <c r="C556" s="90"/>
      <c r="D556" s="146"/>
      <c r="E556" s="82"/>
      <c r="F556" s="147"/>
      <c r="G556" s="147"/>
      <c r="H556" s="147"/>
      <c r="I556" s="147"/>
      <c r="J556" s="147"/>
      <c r="K556" s="147"/>
      <c r="L556" s="147"/>
      <c r="M556" s="147"/>
      <c r="N556" s="147"/>
      <c r="O556" s="147"/>
      <c r="P556" s="147"/>
      <c r="Q556" s="147"/>
      <c r="R556" s="147"/>
      <c r="S556" s="147"/>
      <c r="T556" s="147"/>
      <c r="U556" s="147"/>
      <c r="V556" s="147"/>
      <c r="W556" s="147"/>
    </row>
    <row r="557" spans="1:23" ht="12.75" customHeight="1" x14ac:dyDescent="0.15">
      <c r="A557" s="147"/>
      <c r="B557" s="150"/>
      <c r="C557" s="90"/>
      <c r="D557" s="146"/>
      <c r="E557" s="82"/>
      <c r="F557" s="147"/>
      <c r="G557" s="147"/>
      <c r="H557" s="147"/>
      <c r="I557" s="147"/>
      <c r="J557" s="147"/>
      <c r="K557" s="147"/>
      <c r="L557" s="147"/>
      <c r="M557" s="147"/>
      <c r="N557" s="147"/>
      <c r="O557" s="147"/>
      <c r="P557" s="147"/>
      <c r="Q557" s="147"/>
      <c r="R557" s="147"/>
      <c r="S557" s="147"/>
      <c r="T557" s="147"/>
      <c r="U557" s="147"/>
      <c r="V557" s="147"/>
      <c r="W557" s="147"/>
    </row>
    <row r="558" spans="1:23" ht="12.75" customHeight="1" x14ac:dyDescent="0.15">
      <c r="A558" s="147"/>
      <c r="B558" s="150"/>
      <c r="C558" s="90"/>
      <c r="D558" s="146"/>
      <c r="E558" s="82"/>
      <c r="F558" s="147"/>
      <c r="G558" s="147"/>
      <c r="H558" s="147"/>
      <c r="I558" s="147"/>
      <c r="J558" s="147"/>
      <c r="K558" s="147"/>
      <c r="L558" s="147"/>
      <c r="M558" s="147"/>
      <c r="N558" s="147"/>
      <c r="O558" s="147"/>
      <c r="P558" s="147"/>
      <c r="Q558" s="147"/>
      <c r="R558" s="147"/>
      <c r="S558" s="147"/>
      <c r="T558" s="147"/>
      <c r="U558" s="147"/>
      <c r="V558" s="147"/>
      <c r="W558" s="147"/>
    </row>
    <row r="559" spans="1:23" ht="12.75" customHeight="1" x14ac:dyDescent="0.15">
      <c r="A559" s="147"/>
      <c r="B559" s="150"/>
      <c r="C559" s="90"/>
      <c r="D559" s="146"/>
      <c r="E559" s="82"/>
      <c r="F559" s="147"/>
      <c r="G559" s="147"/>
      <c r="H559" s="147"/>
      <c r="I559" s="147"/>
      <c r="J559" s="147"/>
      <c r="K559" s="147"/>
      <c r="L559" s="147"/>
      <c r="M559" s="147"/>
      <c r="N559" s="147"/>
      <c r="O559" s="147"/>
      <c r="P559" s="147"/>
      <c r="Q559" s="147"/>
      <c r="R559" s="147"/>
      <c r="S559" s="147"/>
      <c r="T559" s="147"/>
      <c r="U559" s="147"/>
      <c r="V559" s="147"/>
      <c r="W559" s="147"/>
    </row>
    <row r="560" spans="1:23" ht="12.75" customHeight="1" x14ac:dyDescent="0.15">
      <c r="A560" s="147"/>
      <c r="B560" s="150"/>
      <c r="C560" s="90"/>
      <c r="D560" s="146"/>
      <c r="E560" s="82"/>
      <c r="F560" s="147"/>
      <c r="G560" s="147"/>
      <c r="H560" s="147"/>
      <c r="I560" s="147"/>
      <c r="J560" s="147"/>
      <c r="K560" s="147"/>
      <c r="L560" s="147"/>
      <c r="M560" s="147"/>
      <c r="N560" s="147"/>
      <c r="O560" s="147"/>
      <c r="P560" s="147"/>
      <c r="Q560" s="147"/>
      <c r="R560" s="147"/>
      <c r="S560" s="147"/>
      <c r="T560" s="147"/>
      <c r="U560" s="147"/>
      <c r="V560" s="147"/>
      <c r="W560" s="147"/>
    </row>
    <row r="561" spans="1:23" ht="12.75" customHeight="1" x14ac:dyDescent="0.15">
      <c r="A561" s="147"/>
      <c r="B561" s="150"/>
      <c r="C561" s="90"/>
      <c r="D561" s="146"/>
      <c r="E561" s="82"/>
      <c r="F561" s="147"/>
      <c r="G561" s="147"/>
      <c r="H561" s="147"/>
      <c r="I561" s="147"/>
      <c r="J561" s="147"/>
      <c r="K561" s="147"/>
      <c r="L561" s="147"/>
      <c r="M561" s="147"/>
      <c r="N561" s="147"/>
      <c r="O561" s="147"/>
      <c r="P561" s="147"/>
      <c r="Q561" s="147"/>
      <c r="R561" s="147"/>
      <c r="S561" s="147"/>
      <c r="T561" s="147"/>
      <c r="U561" s="147"/>
      <c r="V561" s="147"/>
      <c r="W561" s="147"/>
    </row>
    <row r="562" spans="1:23" ht="12.75" customHeight="1" x14ac:dyDescent="0.15">
      <c r="A562" s="147"/>
      <c r="B562" s="150"/>
      <c r="C562" s="90"/>
      <c r="D562" s="146"/>
      <c r="E562" s="82"/>
      <c r="F562" s="147"/>
      <c r="G562" s="147"/>
      <c r="H562" s="147"/>
      <c r="I562" s="147"/>
      <c r="J562" s="147"/>
      <c r="K562" s="147"/>
      <c r="L562" s="147"/>
      <c r="M562" s="147"/>
      <c r="N562" s="147"/>
      <c r="O562" s="147"/>
      <c r="P562" s="147"/>
      <c r="Q562" s="147"/>
      <c r="R562" s="147"/>
      <c r="S562" s="147"/>
      <c r="T562" s="147"/>
      <c r="U562" s="147"/>
      <c r="V562" s="147"/>
      <c r="W562" s="147"/>
    </row>
    <row r="563" spans="1:23" ht="12.75" customHeight="1" x14ac:dyDescent="0.15">
      <c r="A563" s="147"/>
      <c r="B563" s="150"/>
      <c r="C563" s="90"/>
      <c r="D563" s="146"/>
      <c r="E563" s="82"/>
      <c r="F563" s="147"/>
      <c r="G563" s="147"/>
      <c r="H563" s="147"/>
      <c r="I563" s="147"/>
      <c r="J563" s="147"/>
      <c r="K563" s="147"/>
      <c r="L563" s="147"/>
      <c r="M563" s="147"/>
      <c r="N563" s="147"/>
      <c r="O563" s="147"/>
      <c r="P563" s="147"/>
      <c r="Q563" s="147"/>
      <c r="R563" s="147"/>
      <c r="S563" s="147"/>
      <c r="T563" s="147"/>
      <c r="U563" s="147"/>
      <c r="V563" s="147"/>
      <c r="W563" s="147"/>
    </row>
    <row r="564" spans="1:23" ht="12.75" customHeight="1" x14ac:dyDescent="0.15">
      <c r="A564" s="147"/>
      <c r="B564" s="150"/>
      <c r="C564" s="90"/>
      <c r="D564" s="146"/>
      <c r="E564" s="82"/>
      <c r="F564" s="147"/>
      <c r="G564" s="147"/>
      <c r="H564" s="147"/>
      <c r="I564" s="147"/>
      <c r="J564" s="147"/>
      <c r="K564" s="147"/>
      <c r="L564" s="147"/>
      <c r="M564" s="147"/>
      <c r="N564" s="147"/>
      <c r="O564" s="147"/>
      <c r="P564" s="147"/>
      <c r="Q564" s="147"/>
      <c r="R564" s="147"/>
      <c r="S564" s="147"/>
      <c r="T564" s="147"/>
      <c r="U564" s="147"/>
      <c r="V564" s="147"/>
      <c r="W564" s="147"/>
    </row>
    <row r="565" spans="1:23" ht="12.75" customHeight="1" x14ac:dyDescent="0.15">
      <c r="A565" s="147"/>
      <c r="B565" s="150"/>
      <c r="C565" s="90"/>
      <c r="D565" s="146"/>
      <c r="E565" s="82"/>
      <c r="F565" s="147"/>
      <c r="G565" s="147"/>
      <c r="H565" s="147"/>
      <c r="I565" s="147"/>
      <c r="J565" s="147"/>
      <c r="K565" s="147"/>
      <c r="L565" s="147"/>
      <c r="M565" s="147"/>
      <c r="N565" s="147"/>
      <c r="O565" s="147"/>
      <c r="P565" s="147"/>
      <c r="Q565" s="147"/>
      <c r="R565" s="147"/>
      <c r="S565" s="147"/>
      <c r="T565" s="147"/>
      <c r="U565" s="147"/>
      <c r="V565" s="147"/>
      <c r="W565" s="147"/>
    </row>
    <row r="566" spans="1:23" ht="12.75" customHeight="1" x14ac:dyDescent="0.15">
      <c r="A566" s="147"/>
      <c r="B566" s="150"/>
      <c r="C566" s="90"/>
      <c r="D566" s="146"/>
      <c r="E566" s="82"/>
      <c r="F566" s="147"/>
      <c r="G566" s="147"/>
      <c r="H566" s="147"/>
      <c r="I566" s="147"/>
      <c r="J566" s="147"/>
      <c r="K566" s="147"/>
      <c r="L566" s="147"/>
      <c r="M566" s="147"/>
      <c r="N566" s="147"/>
      <c r="O566" s="147"/>
      <c r="P566" s="147"/>
      <c r="Q566" s="147"/>
      <c r="R566" s="147"/>
      <c r="S566" s="147"/>
      <c r="T566" s="147"/>
      <c r="U566" s="147"/>
      <c r="V566" s="147"/>
      <c r="W566" s="147"/>
    </row>
    <row r="567" spans="1:23" ht="12.75" customHeight="1" x14ac:dyDescent="0.15">
      <c r="A567" s="147"/>
      <c r="B567" s="150"/>
      <c r="C567" s="90"/>
      <c r="D567" s="146"/>
      <c r="E567" s="82"/>
      <c r="F567" s="147"/>
      <c r="G567" s="147"/>
      <c r="H567" s="147"/>
      <c r="I567" s="147"/>
      <c r="J567" s="147"/>
      <c r="K567" s="147"/>
      <c r="L567" s="147"/>
      <c r="M567" s="147"/>
      <c r="N567" s="147"/>
      <c r="O567" s="147"/>
      <c r="P567" s="147"/>
      <c r="Q567" s="147"/>
      <c r="R567" s="147"/>
      <c r="S567" s="147"/>
      <c r="T567" s="147"/>
      <c r="U567" s="147"/>
      <c r="V567" s="147"/>
      <c r="W567" s="147"/>
    </row>
    <row r="568" spans="1:23" ht="12.75" customHeight="1" x14ac:dyDescent="0.15">
      <c r="A568" s="147"/>
      <c r="B568" s="150"/>
      <c r="C568" s="90"/>
      <c r="D568" s="146"/>
      <c r="E568" s="82"/>
      <c r="F568" s="147"/>
      <c r="G568" s="147"/>
      <c r="H568" s="147"/>
      <c r="I568" s="147"/>
      <c r="J568" s="147"/>
      <c r="K568" s="147"/>
      <c r="L568" s="147"/>
      <c r="M568" s="147"/>
      <c r="N568" s="147"/>
      <c r="O568" s="147"/>
      <c r="P568" s="147"/>
      <c r="Q568" s="147"/>
      <c r="R568" s="147"/>
      <c r="S568" s="147"/>
      <c r="T568" s="147"/>
      <c r="U568" s="147"/>
      <c r="V568" s="147"/>
      <c r="W568" s="147"/>
    </row>
    <row r="569" spans="1:23" ht="12.75" customHeight="1" x14ac:dyDescent="0.15">
      <c r="A569" s="147"/>
      <c r="B569" s="150"/>
      <c r="C569" s="90"/>
      <c r="D569" s="146"/>
      <c r="E569" s="82"/>
      <c r="F569" s="147"/>
      <c r="G569" s="147"/>
      <c r="H569" s="147"/>
      <c r="I569" s="147"/>
      <c r="J569" s="147"/>
      <c r="K569" s="147"/>
      <c r="L569" s="147"/>
      <c r="M569" s="147"/>
      <c r="N569" s="147"/>
      <c r="O569" s="147"/>
      <c r="P569" s="147"/>
      <c r="Q569" s="147"/>
      <c r="R569" s="147"/>
      <c r="S569" s="147"/>
      <c r="T569" s="147"/>
      <c r="U569" s="147"/>
      <c r="V569" s="147"/>
      <c r="W569" s="147"/>
    </row>
    <row r="570" spans="1:23" ht="12.75" customHeight="1" x14ac:dyDescent="0.15">
      <c r="A570" s="147"/>
      <c r="B570" s="150"/>
      <c r="C570" s="90"/>
      <c r="D570" s="146"/>
      <c r="E570" s="82"/>
      <c r="F570" s="147"/>
      <c r="G570" s="147"/>
      <c r="H570" s="147"/>
      <c r="I570" s="147"/>
      <c r="J570" s="147"/>
      <c r="K570" s="147"/>
      <c r="L570" s="147"/>
      <c r="M570" s="147"/>
      <c r="N570" s="147"/>
      <c r="O570" s="147"/>
      <c r="P570" s="147"/>
      <c r="Q570" s="147"/>
      <c r="R570" s="147"/>
      <c r="S570" s="147"/>
      <c r="T570" s="147"/>
      <c r="U570" s="147"/>
      <c r="V570" s="147"/>
      <c r="W570" s="147"/>
    </row>
    <row r="571" spans="1:23" ht="12.75" customHeight="1" x14ac:dyDescent="0.15">
      <c r="A571" s="147"/>
      <c r="B571" s="150"/>
      <c r="C571" s="90"/>
      <c r="D571" s="146"/>
      <c r="E571" s="82"/>
      <c r="F571" s="147"/>
      <c r="G571" s="147"/>
      <c r="H571" s="147"/>
      <c r="I571" s="147"/>
      <c r="J571" s="147"/>
      <c r="K571" s="147"/>
      <c r="L571" s="147"/>
      <c r="M571" s="147"/>
      <c r="N571" s="147"/>
      <c r="O571" s="147"/>
      <c r="P571" s="147"/>
      <c r="Q571" s="147"/>
      <c r="R571" s="147"/>
      <c r="S571" s="147"/>
      <c r="T571" s="147"/>
      <c r="U571" s="147"/>
      <c r="V571" s="147"/>
      <c r="W571" s="147"/>
    </row>
    <row r="572" spans="1:23" ht="12.75" customHeight="1" x14ac:dyDescent="0.15">
      <c r="A572" s="147"/>
      <c r="B572" s="150"/>
      <c r="C572" s="90"/>
      <c r="D572" s="146"/>
      <c r="E572" s="82"/>
      <c r="F572" s="147"/>
      <c r="G572" s="147"/>
      <c r="H572" s="147"/>
      <c r="I572" s="147"/>
      <c r="J572" s="147"/>
      <c r="K572" s="147"/>
      <c r="L572" s="147"/>
      <c r="M572" s="147"/>
      <c r="N572" s="147"/>
      <c r="O572" s="147"/>
      <c r="P572" s="147"/>
      <c r="Q572" s="147"/>
      <c r="R572" s="147"/>
      <c r="S572" s="147"/>
      <c r="T572" s="147"/>
      <c r="U572" s="147"/>
      <c r="V572" s="147"/>
      <c r="W572" s="147"/>
    </row>
    <row r="573" spans="1:23" ht="12.75" customHeight="1" x14ac:dyDescent="0.15">
      <c r="A573" s="147"/>
      <c r="B573" s="150"/>
      <c r="C573" s="90"/>
      <c r="D573" s="146"/>
      <c r="E573" s="82"/>
      <c r="F573" s="147"/>
      <c r="G573" s="147"/>
      <c r="H573" s="147"/>
      <c r="I573" s="147"/>
      <c r="J573" s="147"/>
      <c r="K573" s="147"/>
      <c r="L573" s="147"/>
      <c r="M573" s="147"/>
      <c r="N573" s="147"/>
      <c r="O573" s="147"/>
      <c r="P573" s="147"/>
      <c r="Q573" s="147"/>
      <c r="R573" s="147"/>
      <c r="S573" s="147"/>
      <c r="T573" s="147"/>
      <c r="U573" s="147"/>
      <c r="V573" s="147"/>
      <c r="W573" s="147"/>
    </row>
    <row r="574" spans="1:23" ht="12.75" customHeight="1" x14ac:dyDescent="0.15">
      <c r="A574" s="147"/>
      <c r="B574" s="150"/>
      <c r="C574" s="90"/>
      <c r="D574" s="146"/>
      <c r="E574" s="82"/>
      <c r="F574" s="147"/>
      <c r="G574" s="147"/>
      <c r="H574" s="147"/>
      <c r="I574" s="147"/>
      <c r="J574" s="147"/>
      <c r="K574" s="147"/>
      <c r="L574" s="147"/>
      <c r="M574" s="147"/>
      <c r="N574" s="147"/>
      <c r="O574" s="147"/>
      <c r="P574" s="147"/>
      <c r="Q574" s="147"/>
      <c r="R574" s="147"/>
      <c r="S574" s="147"/>
      <c r="T574" s="147"/>
      <c r="U574" s="147"/>
      <c r="V574" s="147"/>
      <c r="W574" s="147"/>
    </row>
    <row r="575" spans="1:23" ht="12.75" customHeight="1" x14ac:dyDescent="0.15">
      <c r="A575" s="147"/>
      <c r="B575" s="150"/>
      <c r="C575" s="90"/>
      <c r="D575" s="146"/>
      <c r="E575" s="82"/>
      <c r="F575" s="147"/>
      <c r="G575" s="147"/>
      <c r="H575" s="147"/>
      <c r="I575" s="147"/>
      <c r="J575" s="147"/>
      <c r="K575" s="147"/>
      <c r="L575" s="147"/>
      <c r="M575" s="147"/>
      <c r="N575" s="147"/>
      <c r="O575" s="147"/>
      <c r="P575" s="147"/>
      <c r="Q575" s="147"/>
      <c r="R575" s="147"/>
      <c r="S575" s="147"/>
      <c r="T575" s="147"/>
      <c r="U575" s="147"/>
      <c r="V575" s="147"/>
      <c r="W575" s="147"/>
    </row>
    <row r="576" spans="1:23" ht="12.75" customHeight="1" x14ac:dyDescent="0.15">
      <c r="A576" s="147"/>
      <c r="B576" s="150"/>
      <c r="C576" s="90"/>
      <c r="D576" s="146"/>
      <c r="E576" s="82"/>
      <c r="F576" s="147"/>
      <c r="G576" s="147"/>
      <c r="H576" s="147"/>
      <c r="I576" s="147"/>
      <c r="J576" s="147"/>
      <c r="K576" s="147"/>
      <c r="L576" s="147"/>
      <c r="M576" s="147"/>
      <c r="N576" s="147"/>
      <c r="O576" s="147"/>
      <c r="P576" s="147"/>
      <c r="Q576" s="147"/>
      <c r="R576" s="147"/>
      <c r="S576" s="147"/>
      <c r="T576" s="147"/>
      <c r="U576" s="147"/>
      <c r="V576" s="147"/>
      <c r="W576" s="147"/>
    </row>
    <row r="577" spans="1:23" ht="12.75" customHeight="1" x14ac:dyDescent="0.15">
      <c r="A577" s="147"/>
      <c r="B577" s="150"/>
      <c r="C577" s="90"/>
      <c r="D577" s="146"/>
      <c r="E577" s="82"/>
      <c r="F577" s="147"/>
      <c r="G577" s="147"/>
      <c r="H577" s="147"/>
      <c r="I577" s="147"/>
      <c r="J577" s="147"/>
      <c r="K577" s="147"/>
      <c r="L577" s="147"/>
      <c r="M577" s="147"/>
      <c r="N577" s="147"/>
      <c r="O577" s="147"/>
      <c r="P577" s="147"/>
      <c r="Q577" s="147"/>
      <c r="R577" s="147"/>
      <c r="S577" s="147"/>
      <c r="T577" s="147"/>
      <c r="U577" s="147"/>
      <c r="V577" s="147"/>
      <c r="W577" s="147"/>
    </row>
    <row r="578" spans="1:23" ht="12.75" customHeight="1" x14ac:dyDescent="0.15">
      <c r="A578" s="147"/>
      <c r="B578" s="150"/>
      <c r="C578" s="90"/>
      <c r="D578" s="146"/>
      <c r="E578" s="82"/>
      <c r="F578" s="147"/>
      <c r="G578" s="147"/>
      <c r="H578" s="147"/>
      <c r="I578" s="147"/>
      <c r="J578" s="147"/>
      <c r="K578" s="147"/>
      <c r="L578" s="147"/>
      <c r="M578" s="147"/>
      <c r="N578" s="147"/>
      <c r="O578" s="147"/>
      <c r="P578" s="147"/>
      <c r="Q578" s="147"/>
      <c r="R578" s="147"/>
      <c r="S578" s="147"/>
      <c r="T578" s="147"/>
      <c r="U578" s="147"/>
      <c r="V578" s="147"/>
      <c r="W578" s="147"/>
    </row>
    <row r="579" spans="1:23" ht="12.75" customHeight="1" x14ac:dyDescent="0.15">
      <c r="A579" s="147"/>
      <c r="B579" s="150"/>
      <c r="C579" s="90"/>
      <c r="D579" s="146"/>
      <c r="E579" s="82"/>
      <c r="F579" s="147"/>
      <c r="G579" s="147"/>
      <c r="H579" s="147"/>
      <c r="I579" s="147"/>
      <c r="J579" s="147"/>
      <c r="K579" s="147"/>
      <c r="L579" s="147"/>
      <c r="M579" s="147"/>
      <c r="N579" s="147"/>
      <c r="O579" s="147"/>
      <c r="P579" s="147"/>
      <c r="Q579" s="147"/>
      <c r="R579" s="147"/>
      <c r="S579" s="147"/>
      <c r="T579" s="147"/>
      <c r="U579" s="147"/>
      <c r="V579" s="147"/>
      <c r="W579" s="147"/>
    </row>
    <row r="580" spans="1:23" ht="12.75" customHeight="1" x14ac:dyDescent="0.15">
      <c r="A580" s="147"/>
      <c r="B580" s="150"/>
      <c r="C580" s="90"/>
      <c r="D580" s="146"/>
      <c r="E580" s="82"/>
      <c r="F580" s="147"/>
      <c r="G580" s="147"/>
      <c r="H580" s="147"/>
      <c r="I580" s="147"/>
      <c r="J580" s="147"/>
      <c r="K580" s="147"/>
      <c r="L580" s="147"/>
      <c r="M580" s="147"/>
      <c r="N580" s="147"/>
      <c r="O580" s="147"/>
      <c r="P580" s="147"/>
      <c r="Q580" s="147"/>
      <c r="R580" s="147"/>
      <c r="S580" s="147"/>
      <c r="T580" s="147"/>
      <c r="U580" s="147"/>
      <c r="V580" s="147"/>
      <c r="W580" s="147"/>
    </row>
    <row r="581" spans="1:23" ht="12.75" customHeight="1" x14ac:dyDescent="0.15">
      <c r="A581" s="147"/>
      <c r="B581" s="150"/>
      <c r="C581" s="90"/>
      <c r="D581" s="146"/>
      <c r="E581" s="82"/>
      <c r="F581" s="147"/>
      <c r="G581" s="147"/>
      <c r="H581" s="147"/>
      <c r="I581" s="147"/>
      <c r="J581" s="147"/>
      <c r="K581" s="147"/>
      <c r="L581" s="147"/>
      <c r="M581" s="147"/>
      <c r="N581" s="147"/>
      <c r="O581" s="147"/>
      <c r="P581" s="147"/>
      <c r="Q581" s="147"/>
      <c r="R581" s="147"/>
      <c r="S581" s="147"/>
      <c r="T581" s="147"/>
      <c r="U581" s="147"/>
      <c r="V581" s="147"/>
      <c r="W581" s="147"/>
    </row>
    <row r="582" spans="1:23" ht="12.75" customHeight="1" x14ac:dyDescent="0.15">
      <c r="A582" s="147"/>
      <c r="B582" s="150"/>
      <c r="C582" s="90"/>
      <c r="D582" s="146"/>
      <c r="E582" s="82"/>
      <c r="F582" s="147"/>
      <c r="G582" s="147"/>
      <c r="H582" s="147"/>
      <c r="I582" s="147"/>
      <c r="J582" s="147"/>
      <c r="K582" s="147"/>
      <c r="L582" s="147"/>
      <c r="M582" s="147"/>
      <c r="N582" s="147"/>
      <c r="O582" s="147"/>
      <c r="P582" s="147"/>
      <c r="Q582" s="147"/>
      <c r="R582" s="147"/>
      <c r="S582" s="147"/>
      <c r="T582" s="147"/>
      <c r="U582" s="147"/>
      <c r="V582" s="147"/>
      <c r="W582" s="147"/>
    </row>
    <row r="583" spans="1:23" ht="12.75" customHeight="1" x14ac:dyDescent="0.15">
      <c r="A583" s="147"/>
      <c r="B583" s="150"/>
      <c r="C583" s="90"/>
      <c r="D583" s="146"/>
      <c r="E583" s="82"/>
      <c r="F583" s="147"/>
      <c r="G583" s="147"/>
      <c r="H583" s="147"/>
      <c r="I583" s="147"/>
      <c r="J583" s="147"/>
      <c r="K583" s="147"/>
      <c r="L583" s="147"/>
      <c r="M583" s="147"/>
      <c r="N583" s="147"/>
      <c r="O583" s="147"/>
      <c r="P583" s="147"/>
      <c r="Q583" s="147"/>
      <c r="R583" s="147"/>
      <c r="S583" s="147"/>
      <c r="T583" s="147"/>
      <c r="U583" s="147"/>
      <c r="V583" s="147"/>
      <c r="W583" s="147"/>
    </row>
    <row r="584" spans="1:23" ht="12.75" customHeight="1" x14ac:dyDescent="0.15">
      <c r="A584" s="147"/>
      <c r="B584" s="150"/>
      <c r="C584" s="90"/>
      <c r="D584" s="146"/>
      <c r="E584" s="82"/>
      <c r="F584" s="147"/>
      <c r="G584" s="147"/>
      <c r="H584" s="147"/>
      <c r="I584" s="147"/>
      <c r="J584" s="147"/>
      <c r="K584" s="147"/>
      <c r="L584" s="147"/>
      <c r="M584" s="147"/>
      <c r="N584" s="147"/>
      <c r="O584" s="147"/>
      <c r="P584" s="147"/>
      <c r="Q584" s="147"/>
      <c r="R584" s="147"/>
      <c r="S584" s="147"/>
      <c r="T584" s="147"/>
      <c r="U584" s="147"/>
      <c r="V584" s="147"/>
      <c r="W584" s="147"/>
    </row>
    <row r="585" spans="1:23" ht="12.75" customHeight="1" x14ac:dyDescent="0.15">
      <c r="A585" s="147"/>
      <c r="B585" s="150"/>
      <c r="C585" s="90"/>
      <c r="D585" s="146"/>
      <c r="E585" s="82"/>
      <c r="F585" s="147"/>
      <c r="G585" s="147"/>
      <c r="H585" s="147"/>
      <c r="I585" s="147"/>
      <c r="J585" s="147"/>
      <c r="K585" s="147"/>
      <c r="L585" s="147"/>
      <c r="M585" s="147"/>
      <c r="N585" s="147"/>
      <c r="O585" s="147"/>
      <c r="P585" s="147"/>
      <c r="Q585" s="147"/>
      <c r="R585" s="147"/>
      <c r="S585" s="147"/>
      <c r="T585" s="147"/>
      <c r="U585" s="147"/>
      <c r="V585" s="147"/>
      <c r="W585" s="147"/>
    </row>
    <row r="586" spans="1:23" ht="12.75" customHeight="1" x14ac:dyDescent="0.15">
      <c r="A586" s="147"/>
      <c r="B586" s="150"/>
      <c r="C586" s="90"/>
      <c r="D586" s="146"/>
      <c r="E586" s="82"/>
      <c r="F586" s="147"/>
      <c r="G586" s="147"/>
      <c r="H586" s="147"/>
      <c r="I586" s="147"/>
      <c r="J586" s="147"/>
      <c r="K586" s="147"/>
      <c r="L586" s="147"/>
      <c r="M586" s="147"/>
      <c r="N586" s="147"/>
      <c r="O586" s="147"/>
      <c r="P586" s="147"/>
      <c r="Q586" s="147"/>
      <c r="R586" s="147"/>
      <c r="S586" s="147"/>
      <c r="T586" s="147"/>
      <c r="U586" s="147"/>
      <c r="V586" s="147"/>
      <c r="W586" s="147"/>
    </row>
    <row r="587" spans="1:23" ht="12.75" customHeight="1" x14ac:dyDescent="0.15">
      <c r="A587" s="147"/>
      <c r="B587" s="150"/>
      <c r="C587" s="90"/>
      <c r="D587" s="146"/>
      <c r="E587" s="82"/>
      <c r="F587" s="147"/>
      <c r="G587" s="147"/>
      <c r="H587" s="147"/>
      <c r="I587" s="147"/>
      <c r="J587" s="147"/>
      <c r="K587" s="147"/>
      <c r="L587" s="147"/>
      <c r="M587" s="147"/>
      <c r="N587" s="147"/>
      <c r="O587" s="147"/>
      <c r="P587" s="147"/>
      <c r="Q587" s="147"/>
      <c r="R587" s="147"/>
      <c r="S587" s="147"/>
      <c r="T587" s="147"/>
      <c r="U587" s="147"/>
      <c r="V587" s="147"/>
      <c r="W587" s="147"/>
    </row>
    <row r="588" spans="1:23" ht="12.75" customHeight="1" x14ac:dyDescent="0.15">
      <c r="A588" s="147"/>
      <c r="B588" s="150"/>
      <c r="C588" s="90"/>
      <c r="D588" s="146"/>
      <c r="E588" s="82"/>
      <c r="F588" s="147"/>
      <c r="G588" s="147"/>
      <c r="H588" s="147"/>
      <c r="I588" s="147"/>
      <c r="J588" s="147"/>
      <c r="K588" s="147"/>
      <c r="L588" s="147"/>
      <c r="M588" s="147"/>
      <c r="N588" s="147"/>
      <c r="O588" s="147"/>
      <c r="P588" s="147"/>
      <c r="Q588" s="147"/>
      <c r="R588" s="147"/>
      <c r="S588" s="147"/>
      <c r="T588" s="147"/>
      <c r="U588" s="147"/>
      <c r="V588" s="147"/>
      <c r="W588" s="147"/>
    </row>
    <row r="589" spans="1:23" ht="12.75" customHeight="1" x14ac:dyDescent="0.15">
      <c r="A589" s="147"/>
      <c r="B589" s="150"/>
      <c r="C589" s="90"/>
      <c r="D589" s="146"/>
      <c r="E589" s="82"/>
      <c r="F589" s="147"/>
      <c r="G589" s="147"/>
      <c r="H589" s="147"/>
      <c r="I589" s="147"/>
      <c r="J589" s="147"/>
      <c r="K589" s="147"/>
      <c r="L589" s="147"/>
      <c r="M589" s="147"/>
      <c r="N589" s="147"/>
      <c r="O589" s="147"/>
      <c r="P589" s="147"/>
      <c r="Q589" s="147"/>
      <c r="R589" s="147"/>
      <c r="S589" s="147"/>
      <c r="T589" s="147"/>
      <c r="U589" s="147"/>
      <c r="V589" s="147"/>
      <c r="W589" s="147"/>
    </row>
    <row r="590" spans="1:23" ht="12.75" customHeight="1" x14ac:dyDescent="0.15">
      <c r="A590" s="147"/>
      <c r="B590" s="150"/>
      <c r="C590" s="90"/>
      <c r="D590" s="146"/>
      <c r="E590" s="82"/>
      <c r="F590" s="147"/>
      <c r="G590" s="147"/>
      <c r="H590" s="147"/>
      <c r="I590" s="147"/>
      <c r="J590" s="147"/>
      <c r="K590" s="147"/>
      <c r="L590" s="147"/>
      <c r="M590" s="147"/>
      <c r="N590" s="147"/>
      <c r="O590" s="147"/>
      <c r="P590" s="147"/>
      <c r="Q590" s="147"/>
      <c r="R590" s="147"/>
      <c r="S590" s="147"/>
      <c r="T590" s="147"/>
      <c r="U590" s="147"/>
      <c r="V590" s="147"/>
      <c r="W590" s="147"/>
    </row>
    <row r="591" spans="1:23" ht="12.75" customHeight="1" x14ac:dyDescent="0.15">
      <c r="A591" s="147"/>
      <c r="B591" s="150"/>
      <c r="C591" s="90"/>
      <c r="D591" s="146"/>
      <c r="E591" s="82"/>
      <c r="F591" s="147"/>
      <c r="G591" s="147"/>
      <c r="H591" s="147"/>
      <c r="I591" s="147"/>
      <c r="J591" s="147"/>
      <c r="K591" s="147"/>
      <c r="L591" s="147"/>
      <c r="M591" s="147"/>
      <c r="N591" s="147"/>
      <c r="O591" s="147"/>
      <c r="P591" s="147"/>
      <c r="Q591" s="147"/>
      <c r="R591" s="147"/>
      <c r="S591" s="147"/>
      <c r="T591" s="147"/>
      <c r="U591" s="147"/>
      <c r="V591" s="147"/>
      <c r="W591" s="147"/>
    </row>
    <row r="592" spans="1:23" ht="12.75" customHeight="1" x14ac:dyDescent="0.15">
      <c r="A592" s="147"/>
      <c r="B592" s="150"/>
      <c r="C592" s="90"/>
      <c r="D592" s="146"/>
      <c r="E592" s="82"/>
      <c r="F592" s="147"/>
      <c r="G592" s="147"/>
      <c r="H592" s="147"/>
      <c r="I592" s="147"/>
      <c r="J592" s="147"/>
      <c r="K592" s="147"/>
      <c r="L592" s="147"/>
      <c r="M592" s="147"/>
      <c r="N592" s="147"/>
      <c r="O592" s="147"/>
      <c r="P592" s="147"/>
      <c r="Q592" s="147"/>
      <c r="R592" s="147"/>
      <c r="S592" s="147"/>
      <c r="T592" s="147"/>
      <c r="U592" s="147"/>
      <c r="V592" s="147"/>
      <c r="W592" s="147"/>
    </row>
    <row r="593" spans="1:23" ht="12.75" customHeight="1" x14ac:dyDescent="0.15">
      <c r="A593" s="147"/>
      <c r="B593" s="150"/>
      <c r="C593" s="90"/>
      <c r="D593" s="146"/>
      <c r="E593" s="82"/>
      <c r="F593" s="147"/>
      <c r="G593" s="147"/>
      <c r="H593" s="147"/>
      <c r="I593" s="147"/>
      <c r="J593" s="147"/>
      <c r="K593" s="147"/>
      <c r="L593" s="147"/>
      <c r="M593" s="147"/>
      <c r="N593" s="147"/>
      <c r="O593" s="147"/>
      <c r="P593" s="147"/>
      <c r="Q593" s="147"/>
      <c r="R593" s="147"/>
      <c r="S593" s="147"/>
      <c r="T593" s="147"/>
      <c r="U593" s="147"/>
      <c r="V593" s="147"/>
      <c r="W593" s="147"/>
    </row>
    <row r="594" spans="1:23" ht="12.75" customHeight="1" x14ac:dyDescent="0.15">
      <c r="A594" s="147"/>
      <c r="B594" s="150"/>
      <c r="C594" s="90"/>
      <c r="D594" s="146"/>
      <c r="E594" s="82"/>
      <c r="F594" s="147"/>
      <c r="G594" s="147"/>
      <c r="H594" s="147"/>
      <c r="I594" s="147"/>
      <c r="J594" s="147"/>
      <c r="K594" s="147"/>
      <c r="L594" s="147"/>
      <c r="M594" s="147"/>
      <c r="N594" s="147"/>
      <c r="O594" s="147"/>
      <c r="P594" s="147"/>
      <c r="Q594" s="147"/>
      <c r="R594" s="147"/>
      <c r="S594" s="147"/>
      <c r="T594" s="147"/>
      <c r="U594" s="147"/>
      <c r="V594" s="147"/>
      <c r="W594" s="147"/>
    </row>
    <row r="595" spans="1:23" ht="12.75" customHeight="1" x14ac:dyDescent="0.15">
      <c r="A595" s="147"/>
      <c r="B595" s="150"/>
      <c r="C595" s="90"/>
      <c r="D595" s="146"/>
      <c r="E595" s="82"/>
      <c r="F595" s="147"/>
      <c r="G595" s="147"/>
      <c r="H595" s="147"/>
      <c r="I595" s="147"/>
      <c r="J595" s="147"/>
      <c r="K595" s="147"/>
      <c r="L595" s="147"/>
      <c r="M595" s="147"/>
      <c r="N595" s="147"/>
      <c r="O595" s="147"/>
      <c r="P595" s="147"/>
      <c r="Q595" s="147"/>
      <c r="R595" s="147"/>
      <c r="S595" s="147"/>
      <c r="T595" s="147"/>
      <c r="U595" s="147"/>
      <c r="V595" s="147"/>
      <c r="W595" s="147"/>
    </row>
    <row r="596" spans="1:23" ht="12.75" customHeight="1" x14ac:dyDescent="0.15">
      <c r="A596" s="147"/>
      <c r="B596" s="150"/>
      <c r="C596" s="90"/>
      <c r="D596" s="146"/>
      <c r="E596" s="82"/>
      <c r="F596" s="147"/>
      <c r="G596" s="147"/>
      <c r="H596" s="147"/>
      <c r="I596" s="147"/>
      <c r="J596" s="147"/>
      <c r="K596" s="147"/>
      <c r="L596" s="147"/>
      <c r="M596" s="147"/>
      <c r="N596" s="147"/>
      <c r="O596" s="147"/>
      <c r="P596" s="147"/>
      <c r="Q596" s="147"/>
      <c r="R596" s="147"/>
      <c r="S596" s="147"/>
      <c r="T596" s="147"/>
      <c r="U596" s="147"/>
      <c r="V596" s="147"/>
      <c r="W596" s="147"/>
    </row>
    <row r="597" spans="1:23" ht="12.75" customHeight="1" x14ac:dyDescent="0.15">
      <c r="A597" s="147"/>
      <c r="B597" s="150"/>
      <c r="C597" s="90"/>
      <c r="D597" s="146"/>
      <c r="E597" s="82"/>
      <c r="F597" s="147"/>
      <c r="G597" s="147"/>
      <c r="H597" s="147"/>
      <c r="I597" s="147"/>
      <c r="J597" s="147"/>
      <c r="K597" s="147"/>
      <c r="L597" s="147"/>
      <c r="M597" s="147"/>
      <c r="N597" s="147"/>
      <c r="O597" s="147"/>
      <c r="P597" s="147"/>
      <c r="Q597" s="147"/>
      <c r="R597" s="147"/>
      <c r="S597" s="147"/>
      <c r="T597" s="147"/>
      <c r="U597" s="147"/>
      <c r="V597" s="147"/>
      <c r="W597" s="147"/>
    </row>
    <row r="598" spans="1:23" ht="12.75" customHeight="1" x14ac:dyDescent="0.15">
      <c r="A598" s="147"/>
      <c r="B598" s="150"/>
      <c r="C598" s="90"/>
      <c r="D598" s="146"/>
      <c r="E598" s="82"/>
      <c r="F598" s="147"/>
      <c r="G598" s="147"/>
      <c r="H598" s="147"/>
      <c r="I598" s="147"/>
      <c r="J598" s="147"/>
      <c r="K598" s="147"/>
      <c r="L598" s="147"/>
      <c r="M598" s="147"/>
      <c r="N598" s="147"/>
      <c r="O598" s="147"/>
      <c r="P598" s="147"/>
      <c r="Q598" s="147"/>
      <c r="R598" s="147"/>
      <c r="S598" s="147"/>
      <c r="T598" s="147"/>
      <c r="U598" s="147"/>
      <c r="V598" s="147"/>
      <c r="W598" s="147"/>
    </row>
    <row r="599" spans="1:23" ht="12.75" customHeight="1" x14ac:dyDescent="0.15">
      <c r="A599" s="147"/>
      <c r="B599" s="150"/>
      <c r="C599" s="90"/>
      <c r="D599" s="146"/>
      <c r="E599" s="82"/>
      <c r="F599" s="147"/>
      <c r="G599" s="147"/>
      <c r="H599" s="147"/>
      <c r="I599" s="147"/>
      <c r="J599" s="147"/>
      <c r="K599" s="147"/>
      <c r="L599" s="147"/>
      <c r="M599" s="147"/>
      <c r="N599" s="147"/>
      <c r="O599" s="147"/>
      <c r="P599" s="147"/>
      <c r="Q599" s="147"/>
      <c r="R599" s="147"/>
      <c r="S599" s="147"/>
      <c r="T599" s="147"/>
      <c r="U599" s="147"/>
      <c r="V599" s="147"/>
      <c r="W599" s="147"/>
    </row>
    <row r="600" spans="1:23" ht="12.75" customHeight="1" x14ac:dyDescent="0.15">
      <c r="A600" s="147"/>
      <c r="B600" s="150"/>
      <c r="C600" s="90"/>
      <c r="D600" s="146"/>
      <c r="E600" s="82"/>
      <c r="F600" s="147"/>
      <c r="G600" s="147"/>
      <c r="H600" s="147"/>
      <c r="I600" s="147"/>
      <c r="J600" s="147"/>
      <c r="K600" s="147"/>
      <c r="L600" s="147"/>
      <c r="M600" s="147"/>
      <c r="N600" s="147"/>
      <c r="O600" s="147"/>
      <c r="P600" s="147"/>
      <c r="Q600" s="147"/>
      <c r="R600" s="147"/>
      <c r="S600" s="147"/>
      <c r="T600" s="147"/>
      <c r="U600" s="147"/>
      <c r="V600" s="147"/>
      <c r="W600" s="147"/>
    </row>
    <row r="601" spans="1:23" ht="12.75" customHeight="1" x14ac:dyDescent="0.15">
      <c r="A601" s="147"/>
      <c r="B601" s="150"/>
      <c r="C601" s="90"/>
      <c r="D601" s="146"/>
      <c r="E601" s="82"/>
      <c r="F601" s="147"/>
      <c r="G601" s="147"/>
      <c r="H601" s="147"/>
      <c r="I601" s="147"/>
      <c r="J601" s="147"/>
      <c r="K601" s="147"/>
      <c r="L601" s="147"/>
      <c r="M601" s="147"/>
      <c r="N601" s="147"/>
      <c r="O601" s="147"/>
      <c r="P601" s="147"/>
      <c r="Q601" s="147"/>
      <c r="R601" s="147"/>
      <c r="S601" s="147"/>
      <c r="T601" s="147"/>
      <c r="U601" s="147"/>
      <c r="V601" s="147"/>
      <c r="W601" s="147"/>
    </row>
    <row r="602" spans="1:23" ht="12.75" customHeight="1" x14ac:dyDescent="0.15">
      <c r="A602" s="147"/>
      <c r="B602" s="150"/>
      <c r="C602" s="90"/>
      <c r="D602" s="146"/>
      <c r="E602" s="82"/>
      <c r="F602" s="147"/>
      <c r="G602" s="147"/>
      <c r="H602" s="147"/>
      <c r="I602" s="147"/>
      <c r="J602" s="147"/>
      <c r="K602" s="147"/>
      <c r="L602" s="147"/>
      <c r="M602" s="147"/>
      <c r="N602" s="147"/>
      <c r="O602" s="147"/>
      <c r="P602" s="147"/>
      <c r="Q602" s="147"/>
      <c r="R602" s="147"/>
      <c r="S602" s="147"/>
      <c r="T602" s="147"/>
      <c r="U602" s="147"/>
      <c r="V602" s="147"/>
      <c r="W602" s="147"/>
    </row>
    <row r="603" spans="1:23" ht="12.75" customHeight="1" x14ac:dyDescent="0.15">
      <c r="A603" s="147"/>
      <c r="B603" s="150"/>
      <c r="C603" s="90"/>
      <c r="D603" s="146"/>
      <c r="E603" s="82"/>
      <c r="F603" s="147"/>
      <c r="G603" s="147"/>
      <c r="H603" s="147"/>
      <c r="I603" s="147"/>
      <c r="J603" s="147"/>
      <c r="K603" s="147"/>
      <c r="L603" s="147"/>
      <c r="M603" s="147"/>
      <c r="N603" s="147"/>
      <c r="O603" s="147"/>
      <c r="P603" s="147"/>
      <c r="Q603" s="147"/>
      <c r="R603" s="147"/>
      <c r="S603" s="147"/>
      <c r="T603" s="147"/>
      <c r="U603" s="147"/>
      <c r="V603" s="147"/>
      <c r="W603" s="147"/>
    </row>
    <row r="604" spans="1:23" ht="12.75" customHeight="1" x14ac:dyDescent="0.15">
      <c r="A604" s="147"/>
      <c r="B604" s="150"/>
      <c r="C604" s="90"/>
      <c r="D604" s="146"/>
      <c r="E604" s="82"/>
      <c r="F604" s="147"/>
      <c r="G604" s="147"/>
      <c r="H604" s="147"/>
      <c r="I604" s="147"/>
      <c r="J604" s="147"/>
      <c r="K604" s="147"/>
      <c r="L604" s="147"/>
      <c r="M604" s="147"/>
      <c r="N604" s="147"/>
      <c r="O604" s="147"/>
      <c r="P604" s="147"/>
      <c r="Q604" s="147"/>
      <c r="R604" s="147"/>
      <c r="S604" s="147"/>
      <c r="T604" s="147"/>
      <c r="U604" s="147"/>
      <c r="V604" s="147"/>
      <c r="W604" s="147"/>
    </row>
    <row r="605" spans="1:23" ht="12.75" customHeight="1" x14ac:dyDescent="0.15">
      <c r="A605" s="147"/>
      <c r="B605" s="150"/>
      <c r="C605" s="90"/>
      <c r="D605" s="146"/>
      <c r="E605" s="82"/>
      <c r="F605" s="147"/>
      <c r="G605" s="147"/>
      <c r="H605" s="147"/>
      <c r="I605" s="147"/>
      <c r="J605" s="147"/>
      <c r="K605" s="147"/>
      <c r="L605" s="147"/>
      <c r="M605" s="147"/>
      <c r="N605" s="147"/>
      <c r="O605" s="147"/>
      <c r="P605" s="147"/>
      <c r="Q605" s="147"/>
      <c r="R605" s="147"/>
      <c r="S605" s="147"/>
      <c r="T605" s="147"/>
      <c r="U605" s="147"/>
      <c r="V605" s="147"/>
      <c r="W605" s="147"/>
    </row>
    <row r="606" spans="1:23" ht="12.75" customHeight="1" x14ac:dyDescent="0.15">
      <c r="A606" s="147"/>
      <c r="B606" s="150"/>
      <c r="C606" s="90"/>
      <c r="D606" s="146"/>
      <c r="E606" s="82"/>
      <c r="F606" s="147"/>
      <c r="G606" s="147"/>
      <c r="H606" s="147"/>
      <c r="I606" s="147"/>
      <c r="J606" s="147"/>
      <c r="K606" s="147"/>
      <c r="L606" s="147"/>
      <c r="M606" s="147"/>
      <c r="N606" s="147"/>
      <c r="O606" s="147"/>
      <c r="P606" s="147"/>
      <c r="Q606" s="147"/>
      <c r="R606" s="147"/>
      <c r="S606" s="147"/>
      <c r="T606" s="147"/>
      <c r="U606" s="147"/>
      <c r="V606" s="147"/>
      <c r="W606" s="147"/>
    </row>
    <row r="607" spans="1:23" ht="12.75" customHeight="1" x14ac:dyDescent="0.15">
      <c r="A607" s="147"/>
      <c r="B607" s="150"/>
      <c r="C607" s="90"/>
      <c r="D607" s="146"/>
      <c r="E607" s="82"/>
      <c r="F607" s="147"/>
      <c r="G607" s="147"/>
      <c r="H607" s="147"/>
      <c r="I607" s="147"/>
      <c r="J607" s="147"/>
      <c r="K607" s="147"/>
      <c r="L607" s="147"/>
      <c r="M607" s="147"/>
      <c r="N607" s="147"/>
      <c r="O607" s="147"/>
      <c r="P607" s="147"/>
      <c r="Q607" s="147"/>
      <c r="R607" s="147"/>
      <c r="S607" s="147"/>
      <c r="T607" s="147"/>
      <c r="U607" s="147"/>
      <c r="V607" s="147"/>
      <c r="W607" s="147"/>
    </row>
    <row r="608" spans="1:23" ht="12.75" customHeight="1" x14ac:dyDescent="0.15">
      <c r="A608" s="147"/>
      <c r="B608" s="150"/>
      <c r="C608" s="90"/>
      <c r="D608" s="146"/>
      <c r="E608" s="82"/>
      <c r="F608" s="147"/>
      <c r="G608" s="147"/>
      <c r="H608" s="147"/>
      <c r="I608" s="147"/>
      <c r="J608" s="147"/>
      <c r="K608" s="147"/>
      <c r="L608" s="147"/>
      <c r="M608" s="147"/>
      <c r="N608" s="147"/>
      <c r="O608" s="147"/>
      <c r="P608" s="147"/>
      <c r="Q608" s="147"/>
      <c r="R608" s="147"/>
      <c r="S608" s="147"/>
      <c r="T608" s="147"/>
      <c r="U608" s="147"/>
      <c r="V608" s="147"/>
      <c r="W608" s="147"/>
    </row>
    <row r="609" spans="1:23" ht="12.75" customHeight="1" x14ac:dyDescent="0.15">
      <c r="A609" s="147"/>
      <c r="B609" s="150"/>
      <c r="C609" s="90"/>
      <c r="D609" s="146"/>
      <c r="E609" s="82"/>
      <c r="F609" s="147"/>
      <c r="G609" s="147"/>
      <c r="H609" s="147"/>
      <c r="I609" s="147"/>
      <c r="J609" s="147"/>
      <c r="K609" s="147"/>
      <c r="L609" s="147"/>
      <c r="M609" s="147"/>
      <c r="N609" s="147"/>
      <c r="O609" s="147"/>
      <c r="P609" s="147"/>
      <c r="Q609" s="147"/>
      <c r="R609" s="147"/>
      <c r="S609" s="147"/>
      <c r="T609" s="147"/>
      <c r="U609" s="147"/>
      <c r="V609" s="147"/>
      <c r="W609" s="147"/>
    </row>
    <row r="610" spans="1:23" ht="12.75" customHeight="1" x14ac:dyDescent="0.15">
      <c r="A610" s="147"/>
      <c r="B610" s="150"/>
      <c r="C610" s="90"/>
      <c r="D610" s="146"/>
      <c r="E610" s="82"/>
      <c r="F610" s="147"/>
      <c r="G610" s="147"/>
      <c r="H610" s="147"/>
      <c r="I610" s="147"/>
      <c r="J610" s="147"/>
      <c r="K610" s="147"/>
      <c r="L610" s="147"/>
      <c r="M610" s="147"/>
      <c r="N610" s="147"/>
      <c r="O610" s="147"/>
      <c r="P610" s="147"/>
      <c r="Q610" s="147"/>
      <c r="R610" s="147"/>
      <c r="S610" s="147"/>
      <c r="T610" s="147"/>
      <c r="U610" s="147"/>
      <c r="V610" s="147"/>
      <c r="W610" s="147"/>
    </row>
    <row r="611" spans="1:23" ht="12.75" customHeight="1" x14ac:dyDescent="0.15">
      <c r="A611" s="147"/>
      <c r="B611" s="150"/>
      <c r="C611" s="90"/>
      <c r="D611" s="146"/>
      <c r="E611" s="82"/>
      <c r="F611" s="147"/>
      <c r="G611" s="147"/>
      <c r="H611" s="147"/>
      <c r="I611" s="147"/>
      <c r="J611" s="147"/>
      <c r="K611" s="147"/>
      <c r="L611" s="147"/>
      <c r="M611" s="147"/>
      <c r="N611" s="147"/>
      <c r="O611" s="147"/>
      <c r="P611" s="147"/>
      <c r="Q611" s="147"/>
      <c r="R611" s="147"/>
      <c r="S611" s="147"/>
      <c r="T611" s="147"/>
      <c r="U611" s="147"/>
      <c r="V611" s="147"/>
      <c r="W611" s="147"/>
    </row>
    <row r="612" spans="1:23" ht="12.75" customHeight="1" x14ac:dyDescent="0.15">
      <c r="A612" s="147"/>
      <c r="B612" s="150"/>
      <c r="C612" s="90"/>
      <c r="D612" s="146"/>
      <c r="E612" s="82"/>
      <c r="F612" s="147"/>
      <c r="G612" s="147"/>
      <c r="H612" s="147"/>
      <c r="I612" s="147"/>
      <c r="J612" s="147"/>
      <c r="K612" s="147"/>
      <c r="L612" s="147"/>
      <c r="M612" s="147"/>
      <c r="N612" s="147"/>
      <c r="O612" s="147"/>
      <c r="P612" s="147"/>
      <c r="Q612" s="147"/>
      <c r="R612" s="147"/>
      <c r="S612" s="147"/>
      <c r="T612" s="147"/>
      <c r="U612" s="147"/>
      <c r="V612" s="147"/>
      <c r="W612" s="147"/>
    </row>
    <row r="613" spans="1:23" ht="12.75" customHeight="1" x14ac:dyDescent="0.15">
      <c r="A613" s="147"/>
      <c r="B613" s="150"/>
      <c r="C613" s="90"/>
      <c r="D613" s="146"/>
      <c r="E613" s="82"/>
      <c r="F613" s="147"/>
      <c r="G613" s="147"/>
      <c r="H613" s="147"/>
      <c r="I613" s="147"/>
      <c r="J613" s="147"/>
      <c r="K613" s="147"/>
      <c r="L613" s="147"/>
      <c r="M613" s="147"/>
      <c r="N613" s="147"/>
      <c r="O613" s="147"/>
      <c r="P613" s="147"/>
      <c r="Q613" s="147"/>
      <c r="R613" s="147"/>
      <c r="S613" s="147"/>
      <c r="T613" s="147"/>
      <c r="U613" s="147"/>
      <c r="V613" s="147"/>
      <c r="W613" s="147"/>
    </row>
    <row r="614" spans="1:23" ht="12.75" customHeight="1" x14ac:dyDescent="0.15">
      <c r="A614" s="147"/>
      <c r="B614" s="150"/>
      <c r="C614" s="90"/>
      <c r="D614" s="146"/>
      <c r="E614" s="82"/>
      <c r="F614" s="147"/>
      <c r="G614" s="147"/>
      <c r="H614" s="147"/>
      <c r="I614" s="147"/>
      <c r="J614" s="147"/>
      <c r="K614" s="147"/>
      <c r="L614" s="147"/>
      <c r="M614" s="147"/>
      <c r="N614" s="147"/>
      <c r="O614" s="147"/>
      <c r="P614" s="147"/>
      <c r="Q614" s="147"/>
      <c r="R614" s="147"/>
      <c r="S614" s="147"/>
      <c r="T614" s="147"/>
      <c r="U614" s="147"/>
      <c r="V614" s="147"/>
      <c r="W614" s="147"/>
    </row>
    <row r="615" spans="1:23" ht="12.75" customHeight="1" x14ac:dyDescent="0.15">
      <c r="A615" s="147"/>
      <c r="B615" s="150"/>
      <c r="C615" s="90"/>
      <c r="D615" s="146"/>
      <c r="E615" s="82"/>
      <c r="F615" s="147"/>
      <c r="G615" s="147"/>
      <c r="H615" s="147"/>
      <c r="I615" s="147"/>
      <c r="J615" s="147"/>
      <c r="K615" s="147"/>
      <c r="L615" s="147"/>
      <c r="M615" s="147"/>
      <c r="N615" s="147"/>
      <c r="O615" s="147"/>
      <c r="P615" s="147"/>
      <c r="Q615" s="147"/>
      <c r="R615" s="147"/>
      <c r="S615" s="147"/>
      <c r="T615" s="147"/>
      <c r="U615" s="147"/>
      <c r="V615" s="147"/>
      <c r="W615" s="147"/>
    </row>
    <row r="616" spans="1:23" ht="12.75" customHeight="1" x14ac:dyDescent="0.15">
      <c r="A616" s="147"/>
      <c r="B616" s="150"/>
      <c r="C616" s="90"/>
      <c r="D616" s="146"/>
      <c r="E616" s="82"/>
      <c r="F616" s="147"/>
      <c r="G616" s="147"/>
      <c r="H616" s="147"/>
      <c r="I616" s="147"/>
      <c r="J616" s="147"/>
      <c r="K616" s="147"/>
      <c r="L616" s="147"/>
      <c r="M616" s="147"/>
      <c r="N616" s="147"/>
      <c r="O616" s="147"/>
      <c r="P616" s="147"/>
      <c r="Q616" s="147"/>
      <c r="R616" s="147"/>
      <c r="S616" s="147"/>
      <c r="T616" s="147"/>
      <c r="U616" s="147"/>
      <c r="V616" s="147"/>
      <c r="W616" s="147"/>
    </row>
    <row r="617" spans="1:23" ht="12.75" customHeight="1" x14ac:dyDescent="0.15">
      <c r="A617" s="147"/>
      <c r="B617" s="150"/>
      <c r="C617" s="90"/>
      <c r="D617" s="146"/>
      <c r="E617" s="82"/>
      <c r="F617" s="147"/>
      <c r="G617" s="147"/>
      <c r="H617" s="147"/>
      <c r="I617" s="147"/>
      <c r="J617" s="147"/>
      <c r="K617" s="147"/>
      <c r="L617" s="147"/>
      <c r="M617" s="147"/>
      <c r="N617" s="147"/>
      <c r="O617" s="147"/>
      <c r="P617" s="147"/>
      <c r="Q617" s="147"/>
      <c r="R617" s="147"/>
      <c r="S617" s="147"/>
      <c r="T617" s="147"/>
      <c r="U617" s="147"/>
      <c r="V617" s="147"/>
      <c r="W617" s="147"/>
    </row>
    <row r="618" spans="1:23" ht="12.75" customHeight="1" x14ac:dyDescent="0.15">
      <c r="A618" s="147"/>
      <c r="B618" s="150"/>
      <c r="C618" s="90"/>
      <c r="D618" s="146"/>
      <c r="E618" s="82"/>
      <c r="F618" s="147"/>
      <c r="G618" s="147"/>
      <c r="H618" s="147"/>
      <c r="I618" s="147"/>
      <c r="J618" s="147"/>
      <c r="K618" s="147"/>
      <c r="L618" s="147"/>
      <c r="M618" s="147"/>
      <c r="N618" s="147"/>
      <c r="O618" s="147"/>
      <c r="P618" s="147"/>
      <c r="Q618" s="147"/>
      <c r="R618" s="147"/>
      <c r="S618" s="147"/>
      <c r="T618" s="147"/>
      <c r="U618" s="147"/>
      <c r="V618" s="147"/>
      <c r="W618" s="147"/>
    </row>
    <row r="619" spans="1:23" ht="12.75" customHeight="1" x14ac:dyDescent="0.15">
      <c r="A619" s="147"/>
      <c r="B619" s="150"/>
      <c r="C619" s="90"/>
      <c r="D619" s="146"/>
      <c r="E619" s="82"/>
      <c r="F619" s="147"/>
      <c r="G619" s="147"/>
      <c r="H619" s="147"/>
      <c r="I619" s="147"/>
      <c r="J619" s="147"/>
      <c r="K619" s="147"/>
      <c r="L619" s="147"/>
      <c r="M619" s="147"/>
      <c r="N619" s="147"/>
      <c r="O619" s="147"/>
      <c r="P619" s="147"/>
      <c r="Q619" s="147"/>
      <c r="R619" s="147"/>
      <c r="S619" s="147"/>
      <c r="T619" s="147"/>
      <c r="U619" s="147"/>
      <c r="V619" s="147"/>
      <c r="W619" s="147"/>
    </row>
    <row r="620" spans="1:23" ht="12.75" customHeight="1" x14ac:dyDescent="0.15">
      <c r="A620" s="147"/>
      <c r="B620" s="150"/>
      <c r="C620" s="90"/>
      <c r="D620" s="146"/>
      <c r="E620" s="82"/>
      <c r="F620" s="147"/>
      <c r="G620" s="147"/>
      <c r="H620" s="147"/>
      <c r="I620" s="147"/>
      <c r="J620" s="147"/>
      <c r="K620" s="147"/>
      <c r="L620" s="147"/>
      <c r="M620" s="147"/>
      <c r="N620" s="147"/>
      <c r="O620" s="147"/>
      <c r="P620" s="147"/>
      <c r="Q620" s="147"/>
      <c r="R620" s="147"/>
      <c r="S620" s="147"/>
      <c r="T620" s="147"/>
      <c r="U620" s="147"/>
      <c r="V620" s="147"/>
      <c r="W620" s="147"/>
    </row>
    <row r="621" spans="1:23" ht="12.75" customHeight="1" x14ac:dyDescent="0.15">
      <c r="A621" s="147"/>
      <c r="B621" s="150"/>
      <c r="C621" s="90"/>
      <c r="D621" s="146"/>
      <c r="E621" s="82"/>
      <c r="F621" s="147"/>
      <c r="G621" s="147"/>
      <c r="H621" s="147"/>
      <c r="I621" s="147"/>
      <c r="J621" s="147"/>
      <c r="K621" s="147"/>
      <c r="L621" s="147"/>
      <c r="M621" s="147"/>
      <c r="N621" s="147"/>
      <c r="O621" s="147"/>
      <c r="P621" s="147"/>
      <c r="Q621" s="147"/>
      <c r="R621" s="147"/>
      <c r="S621" s="147"/>
      <c r="T621" s="147"/>
      <c r="U621" s="147"/>
      <c r="V621" s="147"/>
      <c r="W621" s="147"/>
    </row>
    <row r="622" spans="1:23" ht="12.75" customHeight="1" x14ac:dyDescent="0.15">
      <c r="A622" s="147"/>
      <c r="B622" s="150"/>
      <c r="C622" s="90"/>
      <c r="D622" s="146"/>
      <c r="E622" s="82"/>
      <c r="F622" s="147"/>
      <c r="G622" s="147"/>
      <c r="H622" s="147"/>
      <c r="I622" s="147"/>
      <c r="J622" s="147"/>
      <c r="K622" s="147"/>
      <c r="L622" s="147"/>
      <c r="M622" s="147"/>
      <c r="N622" s="147"/>
      <c r="O622" s="147"/>
      <c r="P622" s="147"/>
      <c r="Q622" s="147"/>
      <c r="R622" s="147"/>
      <c r="S622" s="147"/>
      <c r="T622" s="147"/>
      <c r="U622" s="147"/>
      <c r="V622" s="147"/>
      <c r="W622" s="147"/>
    </row>
    <row r="623" spans="1:23" ht="12.75" customHeight="1" x14ac:dyDescent="0.15">
      <c r="A623" s="147"/>
      <c r="B623" s="150"/>
      <c r="C623" s="90"/>
      <c r="D623" s="146"/>
      <c r="E623" s="82"/>
      <c r="F623" s="147"/>
      <c r="G623" s="147"/>
      <c r="H623" s="147"/>
      <c r="I623" s="147"/>
      <c r="J623" s="147"/>
      <c r="K623" s="147"/>
      <c r="L623" s="147"/>
      <c r="M623" s="147"/>
      <c r="N623" s="147"/>
      <c r="O623" s="147"/>
      <c r="P623" s="147"/>
      <c r="Q623" s="147"/>
      <c r="R623" s="147"/>
      <c r="S623" s="147"/>
      <c r="T623" s="147"/>
      <c r="U623" s="147"/>
      <c r="V623" s="147"/>
      <c r="W623" s="147"/>
    </row>
    <row r="624" spans="1:23" ht="12.75" customHeight="1" x14ac:dyDescent="0.15">
      <c r="A624" s="147"/>
      <c r="B624" s="150"/>
      <c r="C624" s="90"/>
      <c r="D624" s="146"/>
      <c r="E624" s="82"/>
      <c r="F624" s="147"/>
      <c r="G624" s="147"/>
      <c r="H624" s="147"/>
      <c r="I624" s="147"/>
      <c r="J624" s="147"/>
      <c r="K624" s="147"/>
      <c r="L624" s="147"/>
      <c r="M624" s="147"/>
      <c r="N624" s="147"/>
      <c r="O624" s="147"/>
      <c r="P624" s="147"/>
      <c r="Q624" s="147"/>
      <c r="R624" s="147"/>
      <c r="S624" s="147"/>
      <c r="T624" s="147"/>
      <c r="U624" s="147"/>
      <c r="V624" s="147"/>
      <c r="W624" s="147"/>
    </row>
    <row r="625" spans="1:23" ht="12.75" customHeight="1" x14ac:dyDescent="0.15">
      <c r="A625" s="147"/>
      <c r="B625" s="150"/>
      <c r="C625" s="90"/>
      <c r="D625" s="146"/>
      <c r="E625" s="82"/>
      <c r="F625" s="147"/>
      <c r="G625" s="147"/>
      <c r="H625" s="147"/>
      <c r="I625" s="147"/>
      <c r="J625" s="147"/>
      <c r="K625" s="147"/>
      <c r="L625" s="147"/>
      <c r="M625" s="147"/>
      <c r="N625" s="147"/>
      <c r="O625" s="147"/>
      <c r="P625" s="147"/>
      <c r="Q625" s="147"/>
      <c r="R625" s="147"/>
      <c r="S625" s="147"/>
      <c r="T625" s="147"/>
      <c r="U625" s="147"/>
      <c r="V625" s="147"/>
      <c r="W625" s="147"/>
    </row>
    <row r="626" spans="1:23" ht="12.75" customHeight="1" x14ac:dyDescent="0.15">
      <c r="A626" s="147"/>
      <c r="B626" s="150"/>
      <c r="C626" s="90"/>
      <c r="D626" s="146"/>
      <c r="E626" s="82"/>
      <c r="F626" s="147"/>
      <c r="G626" s="147"/>
      <c r="H626" s="147"/>
      <c r="I626" s="147"/>
      <c r="J626" s="147"/>
      <c r="K626" s="147"/>
      <c r="L626" s="147"/>
      <c r="M626" s="147"/>
      <c r="N626" s="147"/>
      <c r="O626" s="147"/>
      <c r="P626" s="147"/>
      <c r="Q626" s="147"/>
      <c r="R626" s="147"/>
      <c r="S626" s="147"/>
      <c r="T626" s="147"/>
      <c r="U626" s="147"/>
      <c r="V626" s="147"/>
      <c r="W626" s="147"/>
    </row>
    <row r="627" spans="1:23" ht="12.75" customHeight="1" x14ac:dyDescent="0.15">
      <c r="A627" s="147"/>
      <c r="B627" s="150"/>
      <c r="C627" s="90"/>
      <c r="D627" s="146"/>
      <c r="E627" s="82"/>
      <c r="F627" s="147"/>
      <c r="G627" s="147"/>
      <c r="H627" s="147"/>
      <c r="I627" s="147"/>
      <c r="J627" s="147"/>
      <c r="K627" s="147"/>
      <c r="L627" s="147"/>
      <c r="M627" s="147"/>
      <c r="N627" s="147"/>
      <c r="O627" s="147"/>
      <c r="P627" s="147"/>
      <c r="Q627" s="147"/>
      <c r="R627" s="147"/>
      <c r="S627" s="147"/>
      <c r="T627" s="147"/>
      <c r="U627" s="147"/>
      <c r="V627" s="147"/>
      <c r="W627" s="147"/>
    </row>
    <row r="628" spans="1:23" ht="12.75" customHeight="1" x14ac:dyDescent="0.15">
      <c r="A628" s="147"/>
      <c r="B628" s="150"/>
      <c r="C628" s="90"/>
      <c r="D628" s="146"/>
      <c r="E628" s="82"/>
      <c r="F628" s="147"/>
      <c r="G628" s="147"/>
      <c r="H628" s="147"/>
      <c r="I628" s="147"/>
      <c r="J628" s="147"/>
      <c r="K628" s="147"/>
      <c r="L628" s="147"/>
      <c r="M628" s="147"/>
      <c r="N628" s="147"/>
      <c r="O628" s="147"/>
      <c r="P628" s="147"/>
      <c r="Q628" s="147"/>
      <c r="R628" s="147"/>
      <c r="S628" s="147"/>
      <c r="T628" s="147"/>
      <c r="U628" s="147"/>
      <c r="V628" s="147"/>
      <c r="W628" s="147"/>
    </row>
    <row r="629" spans="1:23" ht="12.75" customHeight="1" x14ac:dyDescent="0.15">
      <c r="A629" s="147"/>
      <c r="B629" s="150"/>
      <c r="C629" s="90"/>
      <c r="D629" s="146"/>
      <c r="E629" s="82"/>
      <c r="F629" s="147"/>
      <c r="G629" s="147"/>
      <c r="H629" s="147"/>
      <c r="I629" s="147"/>
      <c r="J629" s="147"/>
      <c r="K629" s="147"/>
      <c r="L629" s="147"/>
      <c r="M629" s="147"/>
      <c r="N629" s="147"/>
      <c r="O629" s="147"/>
      <c r="P629" s="147"/>
      <c r="Q629" s="147"/>
      <c r="R629" s="147"/>
      <c r="S629" s="147"/>
      <c r="T629" s="147"/>
      <c r="U629" s="147"/>
      <c r="V629" s="147"/>
      <c r="W629" s="147"/>
    </row>
    <row r="630" spans="1:23" ht="12.75" customHeight="1" x14ac:dyDescent="0.15">
      <c r="A630" s="147"/>
      <c r="B630" s="150"/>
      <c r="C630" s="90"/>
      <c r="D630" s="146"/>
      <c r="E630" s="82"/>
      <c r="F630" s="147"/>
      <c r="G630" s="147"/>
      <c r="H630" s="147"/>
      <c r="I630" s="147"/>
      <c r="J630" s="147"/>
      <c r="K630" s="147"/>
      <c r="L630" s="147"/>
      <c r="M630" s="147"/>
      <c r="N630" s="147"/>
      <c r="O630" s="147"/>
      <c r="P630" s="147"/>
      <c r="Q630" s="147"/>
      <c r="R630" s="147"/>
      <c r="S630" s="147"/>
      <c r="T630" s="147"/>
      <c r="U630" s="147"/>
      <c r="V630" s="147"/>
      <c r="W630" s="147"/>
    </row>
    <row r="631" spans="1:23" ht="12.75" customHeight="1" x14ac:dyDescent="0.15">
      <c r="A631" s="147"/>
      <c r="B631" s="150"/>
      <c r="C631" s="90"/>
      <c r="D631" s="146"/>
      <c r="E631" s="82"/>
      <c r="F631" s="147"/>
      <c r="G631" s="147"/>
      <c r="H631" s="147"/>
      <c r="I631" s="147"/>
      <c r="J631" s="147"/>
      <c r="K631" s="147"/>
      <c r="L631" s="147"/>
      <c r="M631" s="147"/>
      <c r="N631" s="147"/>
      <c r="O631" s="147"/>
      <c r="P631" s="147"/>
      <c r="Q631" s="147"/>
      <c r="R631" s="147"/>
      <c r="S631" s="147"/>
      <c r="T631" s="147"/>
      <c r="U631" s="147"/>
      <c r="V631" s="147"/>
      <c r="W631" s="147"/>
    </row>
    <row r="632" spans="1:23" ht="12.75" customHeight="1" x14ac:dyDescent="0.15">
      <c r="A632" s="147"/>
      <c r="B632" s="150"/>
      <c r="C632" s="90"/>
      <c r="D632" s="146"/>
      <c r="E632" s="82"/>
      <c r="F632" s="147"/>
      <c r="G632" s="147"/>
      <c r="H632" s="147"/>
      <c r="I632" s="147"/>
      <c r="J632" s="147"/>
      <c r="K632" s="147"/>
      <c r="L632" s="147"/>
      <c r="M632" s="147"/>
      <c r="N632" s="147"/>
      <c r="O632" s="147"/>
      <c r="P632" s="147"/>
      <c r="Q632" s="147"/>
      <c r="R632" s="147"/>
      <c r="S632" s="147"/>
      <c r="T632" s="147"/>
      <c r="U632" s="147"/>
      <c r="V632" s="147"/>
      <c r="W632" s="147"/>
    </row>
    <row r="633" spans="1:23" ht="12.75" customHeight="1" x14ac:dyDescent="0.15">
      <c r="A633" s="147"/>
      <c r="B633" s="150"/>
      <c r="C633" s="90"/>
      <c r="D633" s="146"/>
      <c r="E633" s="82"/>
      <c r="F633" s="147"/>
      <c r="G633" s="147"/>
      <c r="H633" s="147"/>
      <c r="I633" s="147"/>
      <c r="J633" s="147"/>
      <c r="K633" s="147"/>
      <c r="L633" s="147"/>
      <c r="M633" s="147"/>
      <c r="N633" s="147"/>
      <c r="O633" s="147"/>
      <c r="P633" s="147"/>
      <c r="Q633" s="147"/>
      <c r="R633" s="147"/>
      <c r="S633" s="147"/>
      <c r="T633" s="147"/>
      <c r="U633" s="147"/>
      <c r="V633" s="147"/>
      <c r="W633" s="147"/>
    </row>
    <row r="634" spans="1:23" ht="12.75" customHeight="1" x14ac:dyDescent="0.15">
      <c r="A634" s="147"/>
      <c r="B634" s="150"/>
      <c r="C634" s="90"/>
      <c r="D634" s="146"/>
      <c r="E634" s="82"/>
      <c r="F634" s="147"/>
      <c r="G634" s="147"/>
      <c r="H634" s="147"/>
      <c r="I634" s="147"/>
      <c r="J634" s="147"/>
      <c r="K634" s="147"/>
      <c r="L634" s="147"/>
      <c r="M634" s="147"/>
      <c r="N634" s="147"/>
      <c r="O634" s="147"/>
      <c r="P634" s="147"/>
      <c r="Q634" s="147"/>
      <c r="R634" s="147"/>
      <c r="S634" s="147"/>
      <c r="T634" s="147"/>
      <c r="U634" s="147"/>
      <c r="V634" s="147"/>
      <c r="W634" s="147"/>
    </row>
    <row r="635" spans="1:23" ht="12.75" customHeight="1" x14ac:dyDescent="0.15">
      <c r="A635" s="147"/>
      <c r="B635" s="150"/>
      <c r="C635" s="90"/>
      <c r="D635" s="146"/>
      <c r="E635" s="82"/>
      <c r="F635" s="147"/>
      <c r="G635" s="147"/>
      <c r="H635" s="147"/>
      <c r="I635" s="147"/>
      <c r="J635" s="147"/>
      <c r="K635" s="147"/>
      <c r="L635" s="147"/>
      <c r="M635" s="147"/>
      <c r="N635" s="147"/>
      <c r="O635" s="147"/>
      <c r="P635" s="147"/>
      <c r="Q635" s="147"/>
      <c r="R635" s="147"/>
      <c r="S635" s="147"/>
      <c r="T635" s="147"/>
      <c r="U635" s="147"/>
      <c r="V635" s="147"/>
      <c r="W635" s="147"/>
    </row>
    <row r="636" spans="1:23" ht="12.75" customHeight="1" x14ac:dyDescent="0.15">
      <c r="A636" s="147"/>
      <c r="B636" s="150"/>
      <c r="C636" s="90"/>
      <c r="D636" s="146"/>
      <c r="E636" s="82"/>
      <c r="F636" s="147"/>
      <c r="G636" s="147"/>
      <c r="H636" s="147"/>
      <c r="I636" s="147"/>
      <c r="J636" s="147"/>
      <c r="K636" s="147"/>
      <c r="L636" s="147"/>
      <c r="M636" s="147"/>
      <c r="N636" s="147"/>
      <c r="O636" s="147"/>
      <c r="P636" s="147"/>
      <c r="Q636" s="147"/>
      <c r="R636" s="147"/>
      <c r="S636" s="147"/>
      <c r="T636" s="147"/>
      <c r="U636" s="147"/>
      <c r="V636" s="147"/>
      <c r="W636" s="147"/>
    </row>
    <row r="637" spans="1:23" ht="12.75" customHeight="1" x14ac:dyDescent="0.15">
      <c r="A637" s="147"/>
      <c r="B637" s="150"/>
      <c r="C637" s="90"/>
      <c r="D637" s="146"/>
      <c r="E637" s="82"/>
      <c r="F637" s="147"/>
      <c r="G637" s="147"/>
      <c r="H637" s="147"/>
      <c r="I637" s="147"/>
      <c r="J637" s="147"/>
      <c r="K637" s="147"/>
      <c r="L637" s="147"/>
      <c r="M637" s="147"/>
      <c r="N637" s="147"/>
      <c r="O637" s="147"/>
      <c r="P637" s="147"/>
      <c r="Q637" s="147"/>
      <c r="R637" s="147"/>
      <c r="S637" s="147"/>
      <c r="T637" s="147"/>
      <c r="U637" s="147"/>
      <c r="V637" s="147"/>
      <c r="W637" s="147"/>
    </row>
    <row r="638" spans="1:23" ht="12.75" customHeight="1" x14ac:dyDescent="0.15">
      <c r="A638" s="147"/>
      <c r="B638" s="150"/>
      <c r="C638" s="90"/>
      <c r="D638" s="146"/>
      <c r="E638" s="82"/>
      <c r="F638" s="147"/>
      <c r="G638" s="147"/>
      <c r="H638" s="147"/>
      <c r="I638" s="147"/>
      <c r="J638" s="147"/>
      <c r="K638" s="147"/>
      <c r="L638" s="147"/>
      <c r="M638" s="147"/>
      <c r="N638" s="147"/>
      <c r="O638" s="147"/>
      <c r="P638" s="147"/>
      <c r="Q638" s="147"/>
      <c r="R638" s="147"/>
      <c r="S638" s="147"/>
      <c r="T638" s="147"/>
      <c r="U638" s="147"/>
      <c r="V638" s="147"/>
      <c r="W638" s="147"/>
    </row>
    <row r="639" spans="1:23" ht="12.75" customHeight="1" x14ac:dyDescent="0.15">
      <c r="A639" s="147"/>
      <c r="B639" s="150"/>
      <c r="C639" s="90"/>
      <c r="D639" s="146"/>
      <c r="E639" s="82"/>
      <c r="F639" s="147"/>
      <c r="G639" s="147"/>
      <c r="H639" s="147"/>
      <c r="I639" s="147"/>
      <c r="J639" s="147"/>
      <c r="K639" s="147"/>
      <c r="L639" s="147"/>
      <c r="M639" s="147"/>
      <c r="N639" s="147"/>
      <c r="O639" s="147"/>
      <c r="P639" s="147"/>
      <c r="Q639" s="147"/>
      <c r="R639" s="147"/>
      <c r="S639" s="147"/>
      <c r="T639" s="147"/>
      <c r="U639" s="147"/>
      <c r="V639" s="147"/>
      <c r="W639" s="147"/>
    </row>
    <row r="640" spans="1:23" ht="12.75" customHeight="1" x14ac:dyDescent="0.15">
      <c r="A640" s="147"/>
      <c r="B640" s="150"/>
      <c r="C640" s="90"/>
      <c r="D640" s="146"/>
      <c r="E640" s="82"/>
      <c r="F640" s="147"/>
      <c r="G640" s="147"/>
      <c r="H640" s="147"/>
      <c r="I640" s="147"/>
      <c r="J640" s="147"/>
      <c r="K640" s="147"/>
      <c r="L640" s="147"/>
      <c r="M640" s="147"/>
      <c r="N640" s="147"/>
      <c r="O640" s="147"/>
      <c r="P640" s="147"/>
      <c r="Q640" s="147"/>
      <c r="R640" s="147"/>
      <c r="S640" s="147"/>
      <c r="T640" s="147"/>
      <c r="U640" s="147"/>
      <c r="V640" s="147"/>
      <c r="W640" s="147"/>
    </row>
    <row r="641" spans="1:23" ht="12.75" customHeight="1" x14ac:dyDescent="0.15">
      <c r="A641" s="147"/>
      <c r="B641" s="150"/>
      <c r="C641" s="90"/>
      <c r="D641" s="146"/>
      <c r="E641" s="82"/>
      <c r="F641" s="147"/>
      <c r="G641" s="147"/>
      <c r="H641" s="147"/>
      <c r="I641" s="147"/>
      <c r="J641" s="147"/>
      <c r="K641" s="147"/>
      <c r="L641" s="147"/>
      <c r="M641" s="147"/>
      <c r="N641" s="147"/>
      <c r="O641" s="147"/>
      <c r="P641" s="147"/>
      <c r="Q641" s="147"/>
      <c r="R641" s="147"/>
      <c r="S641" s="147"/>
      <c r="T641" s="147"/>
      <c r="U641" s="147"/>
      <c r="V641" s="147"/>
      <c r="W641" s="147"/>
    </row>
    <row r="642" spans="1:23" ht="12.75" customHeight="1" x14ac:dyDescent="0.15">
      <c r="A642" s="147"/>
      <c r="B642" s="150"/>
      <c r="C642" s="90"/>
      <c r="D642" s="146"/>
      <c r="E642" s="82"/>
      <c r="F642" s="147"/>
      <c r="G642" s="147"/>
      <c r="H642" s="147"/>
      <c r="I642" s="147"/>
      <c r="J642" s="147"/>
      <c r="K642" s="147"/>
      <c r="L642" s="147"/>
      <c r="M642" s="147"/>
      <c r="N642" s="147"/>
      <c r="O642" s="147"/>
      <c r="P642" s="147"/>
      <c r="Q642" s="147"/>
      <c r="R642" s="147"/>
      <c r="S642" s="147"/>
      <c r="T642" s="147"/>
      <c r="U642" s="147"/>
      <c r="V642" s="147"/>
      <c r="W642" s="147"/>
    </row>
    <row r="643" spans="1:23" ht="12.75" customHeight="1" x14ac:dyDescent="0.15">
      <c r="A643" s="147"/>
      <c r="B643" s="150"/>
      <c r="C643" s="90"/>
      <c r="D643" s="146"/>
      <c r="E643" s="82"/>
      <c r="F643" s="147"/>
      <c r="G643" s="147"/>
      <c r="H643" s="147"/>
      <c r="I643" s="147"/>
      <c r="J643" s="147"/>
      <c r="K643" s="147"/>
      <c r="L643" s="147"/>
      <c r="M643" s="147"/>
      <c r="N643" s="147"/>
      <c r="O643" s="147"/>
      <c r="P643" s="147"/>
      <c r="Q643" s="147"/>
      <c r="R643" s="147"/>
      <c r="S643" s="147"/>
      <c r="T643" s="147"/>
      <c r="U643" s="147"/>
      <c r="V643" s="147"/>
      <c r="W643" s="147"/>
    </row>
    <row r="644" spans="1:23" ht="12.75" customHeight="1" x14ac:dyDescent="0.15">
      <c r="A644" s="147"/>
      <c r="B644" s="150"/>
      <c r="C644" s="90"/>
      <c r="D644" s="146"/>
      <c r="E644" s="82"/>
      <c r="F644" s="147"/>
      <c r="G644" s="147"/>
      <c r="H644" s="147"/>
      <c r="I644" s="147"/>
      <c r="J644" s="147"/>
      <c r="K644" s="147"/>
      <c r="L644" s="147"/>
      <c r="M644" s="147"/>
      <c r="N644" s="147"/>
      <c r="O644" s="147"/>
      <c r="P644" s="147"/>
      <c r="Q644" s="147"/>
      <c r="R644" s="147"/>
      <c r="S644" s="147"/>
      <c r="T644" s="147"/>
      <c r="U644" s="147"/>
      <c r="V644" s="147"/>
      <c r="W644" s="147"/>
    </row>
    <row r="645" spans="1:23" ht="12.75" customHeight="1" x14ac:dyDescent="0.15">
      <c r="A645" s="147"/>
      <c r="B645" s="150"/>
      <c r="C645" s="90"/>
      <c r="D645" s="146"/>
      <c r="E645" s="82"/>
      <c r="F645" s="147"/>
      <c r="G645" s="147"/>
      <c r="H645" s="147"/>
      <c r="I645" s="147"/>
      <c r="J645" s="147"/>
      <c r="K645" s="147"/>
      <c r="L645" s="147"/>
      <c r="M645" s="147"/>
      <c r="N645" s="147"/>
      <c r="O645" s="147"/>
      <c r="P645" s="147"/>
      <c r="Q645" s="147"/>
      <c r="R645" s="147"/>
      <c r="S645" s="147"/>
      <c r="T645" s="147"/>
      <c r="U645" s="147"/>
      <c r="V645" s="147"/>
      <c r="W645" s="147"/>
    </row>
    <row r="646" spans="1:23" ht="12.75" customHeight="1" x14ac:dyDescent="0.15">
      <c r="A646" s="147"/>
      <c r="B646" s="150"/>
      <c r="C646" s="90"/>
      <c r="D646" s="146"/>
      <c r="E646" s="82"/>
      <c r="F646" s="147"/>
      <c r="G646" s="147"/>
      <c r="H646" s="147"/>
      <c r="I646" s="147"/>
      <c r="J646" s="147"/>
      <c r="K646" s="147"/>
      <c r="L646" s="147"/>
      <c r="M646" s="147"/>
      <c r="N646" s="147"/>
      <c r="O646" s="147"/>
      <c r="P646" s="147"/>
      <c r="Q646" s="147"/>
      <c r="R646" s="147"/>
      <c r="S646" s="147"/>
      <c r="T646" s="147"/>
      <c r="U646" s="147"/>
      <c r="V646" s="147"/>
      <c r="W646" s="147"/>
    </row>
    <row r="647" spans="1:23" ht="12.75" customHeight="1" x14ac:dyDescent="0.15">
      <c r="A647" s="147"/>
      <c r="B647" s="150"/>
      <c r="C647" s="90"/>
      <c r="D647" s="146"/>
      <c r="E647" s="82"/>
      <c r="F647" s="147"/>
      <c r="G647" s="147"/>
      <c r="H647" s="147"/>
      <c r="I647" s="147"/>
      <c r="J647" s="147"/>
      <c r="K647" s="147"/>
      <c r="L647" s="147"/>
      <c r="M647" s="147"/>
      <c r="N647" s="147"/>
      <c r="O647" s="147"/>
      <c r="P647" s="147"/>
      <c r="Q647" s="147"/>
      <c r="R647" s="147"/>
      <c r="S647" s="147"/>
      <c r="T647" s="147"/>
      <c r="U647" s="147"/>
      <c r="V647" s="147"/>
      <c r="W647" s="147"/>
    </row>
    <row r="648" spans="1:23" ht="12.75" customHeight="1" x14ac:dyDescent="0.15">
      <c r="A648" s="147"/>
      <c r="B648" s="150"/>
      <c r="C648" s="90"/>
      <c r="D648" s="146"/>
      <c r="E648" s="82"/>
      <c r="F648" s="147"/>
      <c r="G648" s="147"/>
      <c r="H648" s="147"/>
      <c r="I648" s="147"/>
      <c r="J648" s="147"/>
      <c r="K648" s="147"/>
      <c r="L648" s="147"/>
      <c r="M648" s="147"/>
      <c r="N648" s="147"/>
      <c r="O648" s="147"/>
      <c r="P648" s="147"/>
      <c r="Q648" s="147"/>
      <c r="R648" s="147"/>
      <c r="S648" s="147"/>
      <c r="T648" s="147"/>
      <c r="U648" s="147"/>
      <c r="V648" s="147"/>
      <c r="W648" s="147"/>
    </row>
    <row r="649" spans="1:23" ht="12.75" customHeight="1" x14ac:dyDescent="0.15">
      <c r="A649" s="147"/>
      <c r="B649" s="150"/>
      <c r="C649" s="90"/>
      <c r="D649" s="146"/>
      <c r="E649" s="82"/>
      <c r="F649" s="147"/>
      <c r="G649" s="147"/>
      <c r="H649" s="147"/>
      <c r="I649" s="147"/>
      <c r="J649" s="147"/>
      <c r="K649" s="147"/>
      <c r="L649" s="147"/>
      <c r="M649" s="147"/>
      <c r="N649" s="147"/>
      <c r="O649" s="147"/>
      <c r="P649" s="147"/>
      <c r="Q649" s="147"/>
      <c r="R649" s="147"/>
      <c r="S649" s="147"/>
      <c r="T649" s="147"/>
      <c r="U649" s="147"/>
      <c r="V649" s="147"/>
      <c r="W649" s="147"/>
    </row>
    <row r="650" spans="1:23" ht="12.75" customHeight="1" x14ac:dyDescent="0.15">
      <c r="A650" s="147"/>
      <c r="B650" s="150"/>
      <c r="C650" s="90"/>
      <c r="D650" s="146"/>
      <c r="E650" s="82"/>
      <c r="F650" s="147"/>
      <c r="G650" s="147"/>
      <c r="H650" s="147"/>
      <c r="I650" s="147"/>
      <c r="J650" s="147"/>
      <c r="K650" s="147"/>
      <c r="L650" s="147"/>
      <c r="M650" s="147"/>
      <c r="N650" s="147"/>
      <c r="O650" s="147"/>
      <c r="P650" s="147"/>
      <c r="Q650" s="147"/>
      <c r="R650" s="147"/>
      <c r="S650" s="147"/>
      <c r="T650" s="147"/>
      <c r="U650" s="147"/>
      <c r="V650" s="147"/>
      <c r="W650" s="147"/>
    </row>
    <row r="651" spans="1:23" ht="12.75" customHeight="1" x14ac:dyDescent="0.15">
      <c r="A651" s="147"/>
      <c r="B651" s="150"/>
      <c r="C651" s="90"/>
      <c r="D651" s="146"/>
      <c r="E651" s="82"/>
      <c r="F651" s="147"/>
      <c r="G651" s="147"/>
      <c r="H651" s="147"/>
      <c r="I651" s="147"/>
      <c r="J651" s="147"/>
      <c r="K651" s="147"/>
      <c r="L651" s="147"/>
      <c r="M651" s="147"/>
      <c r="N651" s="147"/>
      <c r="O651" s="147"/>
      <c r="P651" s="147"/>
      <c r="Q651" s="147"/>
      <c r="R651" s="147"/>
      <c r="S651" s="147"/>
      <c r="T651" s="147"/>
      <c r="U651" s="147"/>
      <c r="V651" s="147"/>
      <c r="W651" s="147"/>
    </row>
    <row r="652" spans="1:23" ht="12.75" customHeight="1" x14ac:dyDescent="0.15">
      <c r="A652" s="147"/>
      <c r="B652" s="150"/>
      <c r="C652" s="90"/>
      <c r="D652" s="146"/>
      <c r="E652" s="82"/>
      <c r="F652" s="147"/>
      <c r="G652" s="147"/>
      <c r="H652" s="147"/>
      <c r="I652" s="147"/>
      <c r="J652" s="147"/>
      <c r="K652" s="147"/>
      <c r="L652" s="147"/>
      <c r="M652" s="147"/>
      <c r="N652" s="147"/>
      <c r="O652" s="147"/>
      <c r="P652" s="147"/>
      <c r="Q652" s="147"/>
      <c r="R652" s="147"/>
      <c r="S652" s="147"/>
      <c r="T652" s="147"/>
      <c r="U652" s="147"/>
      <c r="V652" s="147"/>
      <c r="W652" s="147"/>
    </row>
    <row r="653" spans="1:23" ht="12.75" customHeight="1" x14ac:dyDescent="0.15">
      <c r="A653" s="147"/>
      <c r="B653" s="150"/>
      <c r="C653" s="90"/>
      <c r="D653" s="146"/>
      <c r="E653" s="82"/>
      <c r="F653" s="147"/>
      <c r="G653" s="147"/>
      <c r="H653" s="147"/>
      <c r="I653" s="147"/>
      <c r="J653" s="147"/>
      <c r="K653" s="147"/>
      <c r="L653" s="147"/>
      <c r="M653" s="147"/>
      <c r="N653" s="147"/>
      <c r="O653" s="147"/>
      <c r="P653" s="147"/>
      <c r="Q653" s="147"/>
      <c r="R653" s="147"/>
      <c r="S653" s="147"/>
      <c r="T653" s="147"/>
      <c r="U653" s="147"/>
      <c r="V653" s="147"/>
      <c r="W653" s="147"/>
    </row>
    <row r="654" spans="1:23" ht="12.75" customHeight="1" x14ac:dyDescent="0.15">
      <c r="A654" s="147"/>
      <c r="B654" s="150"/>
      <c r="C654" s="90"/>
      <c r="D654" s="146"/>
      <c r="E654" s="82"/>
      <c r="F654" s="147"/>
      <c r="G654" s="147"/>
      <c r="H654" s="147"/>
      <c r="I654" s="147"/>
      <c r="J654" s="147"/>
      <c r="K654" s="147"/>
      <c r="L654" s="147"/>
      <c r="M654" s="147"/>
      <c r="N654" s="147"/>
      <c r="O654" s="147"/>
      <c r="P654" s="147"/>
      <c r="Q654" s="147"/>
      <c r="R654" s="147"/>
      <c r="S654" s="147"/>
      <c r="T654" s="147"/>
      <c r="U654" s="147"/>
      <c r="V654" s="147"/>
      <c r="W654" s="147"/>
    </row>
    <row r="655" spans="1:23" ht="12.75" customHeight="1" x14ac:dyDescent="0.15">
      <c r="A655" s="147"/>
      <c r="B655" s="150"/>
      <c r="C655" s="90"/>
      <c r="D655" s="146"/>
      <c r="E655" s="82"/>
      <c r="F655" s="147"/>
      <c r="G655" s="147"/>
      <c r="H655" s="147"/>
      <c r="I655" s="147"/>
      <c r="J655" s="147"/>
      <c r="K655" s="147"/>
      <c r="L655" s="147"/>
      <c r="M655" s="147"/>
      <c r="N655" s="147"/>
      <c r="O655" s="147"/>
      <c r="P655" s="147"/>
      <c r="Q655" s="147"/>
      <c r="R655" s="147"/>
      <c r="S655" s="147"/>
      <c r="T655" s="147"/>
      <c r="U655" s="147"/>
      <c r="V655" s="147"/>
      <c r="W655" s="147"/>
    </row>
    <row r="656" spans="1:23" ht="12.75" customHeight="1" x14ac:dyDescent="0.15">
      <c r="A656" s="147"/>
      <c r="B656" s="150"/>
      <c r="C656" s="90"/>
      <c r="D656" s="146"/>
      <c r="E656" s="82"/>
      <c r="F656" s="147"/>
      <c r="G656" s="147"/>
      <c r="H656" s="147"/>
      <c r="I656" s="147"/>
      <c r="J656" s="147"/>
      <c r="K656" s="147"/>
      <c r="L656" s="147"/>
      <c r="M656" s="147"/>
      <c r="N656" s="147"/>
      <c r="O656" s="147"/>
      <c r="P656" s="147"/>
      <c r="Q656" s="147"/>
      <c r="R656" s="147"/>
      <c r="S656" s="147"/>
      <c r="T656" s="147"/>
      <c r="U656" s="147"/>
      <c r="V656" s="147"/>
      <c r="W656" s="147"/>
    </row>
    <row r="657" spans="1:23" ht="12.75" customHeight="1" x14ac:dyDescent="0.15">
      <c r="A657" s="147"/>
      <c r="B657" s="150"/>
      <c r="C657" s="90"/>
      <c r="D657" s="146"/>
      <c r="E657" s="82"/>
      <c r="F657" s="147"/>
      <c r="G657" s="147"/>
      <c r="H657" s="147"/>
      <c r="I657" s="147"/>
      <c r="J657" s="147"/>
      <c r="K657" s="147"/>
      <c r="L657" s="147"/>
      <c r="M657" s="147"/>
      <c r="N657" s="147"/>
      <c r="O657" s="147"/>
      <c r="P657" s="147"/>
      <c r="Q657" s="147"/>
      <c r="R657" s="147"/>
      <c r="S657" s="147"/>
      <c r="T657" s="147"/>
      <c r="U657" s="147"/>
      <c r="V657" s="147"/>
      <c r="W657" s="147"/>
    </row>
    <row r="658" spans="1:23" ht="12.75" customHeight="1" x14ac:dyDescent="0.15">
      <c r="A658" s="147"/>
      <c r="B658" s="150"/>
      <c r="C658" s="90"/>
      <c r="D658" s="146"/>
      <c r="E658" s="82"/>
      <c r="F658" s="147"/>
      <c r="G658" s="147"/>
      <c r="H658" s="147"/>
      <c r="I658" s="147"/>
      <c r="J658" s="147"/>
      <c r="K658" s="147"/>
      <c r="L658" s="147"/>
      <c r="M658" s="147"/>
      <c r="N658" s="147"/>
      <c r="O658" s="147"/>
      <c r="P658" s="147"/>
      <c r="Q658" s="147"/>
      <c r="R658" s="147"/>
      <c r="S658" s="147"/>
      <c r="T658" s="147"/>
      <c r="U658" s="147"/>
      <c r="V658" s="147"/>
      <c r="W658" s="147"/>
    </row>
    <row r="659" spans="1:23" ht="12.75" customHeight="1" x14ac:dyDescent="0.15">
      <c r="A659" s="147"/>
      <c r="B659" s="150"/>
      <c r="C659" s="90"/>
      <c r="D659" s="146"/>
      <c r="E659" s="82"/>
      <c r="F659" s="147"/>
      <c r="G659" s="147"/>
      <c r="H659" s="147"/>
      <c r="I659" s="147"/>
      <c r="J659" s="147"/>
      <c r="K659" s="147"/>
      <c r="L659" s="147"/>
      <c r="M659" s="147"/>
      <c r="N659" s="147"/>
      <c r="O659" s="147"/>
      <c r="P659" s="147"/>
      <c r="Q659" s="147"/>
      <c r="R659" s="147"/>
      <c r="S659" s="147"/>
      <c r="T659" s="147"/>
      <c r="U659" s="147"/>
      <c r="V659" s="147"/>
      <c r="W659" s="147"/>
    </row>
    <row r="660" spans="1:23" ht="12.75" customHeight="1" x14ac:dyDescent="0.15">
      <c r="A660" s="147"/>
      <c r="B660" s="150"/>
      <c r="C660" s="90"/>
      <c r="D660" s="146"/>
      <c r="E660" s="82"/>
      <c r="F660" s="147"/>
      <c r="G660" s="147"/>
      <c r="H660" s="147"/>
      <c r="I660" s="147"/>
      <c r="J660" s="147"/>
      <c r="K660" s="147"/>
      <c r="L660" s="147"/>
      <c r="M660" s="147"/>
      <c r="N660" s="147"/>
      <c r="O660" s="147"/>
      <c r="P660" s="147"/>
      <c r="Q660" s="147"/>
      <c r="R660" s="147"/>
      <c r="S660" s="147"/>
      <c r="T660" s="147"/>
      <c r="U660" s="147"/>
      <c r="V660" s="147"/>
      <c r="W660" s="147"/>
    </row>
    <row r="661" spans="1:23" ht="12.75" customHeight="1" x14ac:dyDescent="0.15">
      <c r="A661" s="147"/>
      <c r="B661" s="150"/>
      <c r="C661" s="90"/>
      <c r="D661" s="146"/>
      <c r="E661" s="82"/>
      <c r="F661" s="147"/>
      <c r="G661" s="147"/>
      <c r="H661" s="147"/>
      <c r="I661" s="147"/>
      <c r="J661" s="147"/>
      <c r="K661" s="147"/>
      <c r="L661" s="147"/>
      <c r="M661" s="147"/>
      <c r="N661" s="147"/>
      <c r="O661" s="147"/>
      <c r="P661" s="147"/>
      <c r="Q661" s="147"/>
      <c r="R661" s="147"/>
      <c r="S661" s="147"/>
      <c r="T661" s="147"/>
      <c r="U661" s="147"/>
      <c r="V661" s="147"/>
      <c r="W661" s="147"/>
    </row>
    <row r="662" spans="1:23" ht="12.75" customHeight="1" x14ac:dyDescent="0.15">
      <c r="A662" s="147"/>
      <c r="B662" s="150"/>
      <c r="C662" s="90"/>
      <c r="D662" s="146"/>
      <c r="E662" s="82"/>
      <c r="F662" s="147"/>
      <c r="G662" s="147"/>
      <c r="H662" s="147"/>
      <c r="I662" s="147"/>
      <c r="J662" s="147"/>
      <c r="K662" s="147"/>
      <c r="L662" s="147"/>
      <c r="M662" s="147"/>
      <c r="N662" s="147"/>
      <c r="O662" s="147"/>
      <c r="P662" s="147"/>
      <c r="Q662" s="147"/>
      <c r="R662" s="147"/>
      <c r="S662" s="147"/>
      <c r="T662" s="147"/>
      <c r="U662" s="147"/>
      <c r="V662" s="147"/>
      <c r="W662" s="147"/>
    </row>
    <row r="663" spans="1:23" ht="12.75" customHeight="1" x14ac:dyDescent="0.15">
      <c r="A663" s="147"/>
      <c r="B663" s="150"/>
      <c r="C663" s="90"/>
      <c r="D663" s="146"/>
      <c r="E663" s="82"/>
      <c r="F663" s="147"/>
      <c r="G663" s="147"/>
      <c r="H663" s="147"/>
      <c r="I663" s="147"/>
      <c r="J663" s="147"/>
      <c r="K663" s="147"/>
      <c r="L663" s="147"/>
      <c r="M663" s="147"/>
      <c r="N663" s="147"/>
      <c r="O663" s="147"/>
      <c r="P663" s="147"/>
      <c r="Q663" s="147"/>
      <c r="R663" s="147"/>
      <c r="S663" s="147"/>
      <c r="T663" s="147"/>
      <c r="U663" s="147"/>
      <c r="V663" s="147"/>
      <c r="W663" s="147"/>
    </row>
    <row r="664" spans="1:23" ht="12.75" customHeight="1" x14ac:dyDescent="0.15">
      <c r="A664" s="147"/>
      <c r="B664" s="150"/>
      <c r="C664" s="90"/>
      <c r="D664" s="146"/>
      <c r="E664" s="82"/>
      <c r="F664" s="147"/>
      <c r="G664" s="147"/>
      <c r="H664" s="147"/>
      <c r="I664" s="147"/>
      <c r="J664" s="147"/>
      <c r="K664" s="147"/>
      <c r="L664" s="147"/>
      <c r="M664" s="147"/>
      <c r="N664" s="147"/>
      <c r="O664" s="147"/>
      <c r="P664" s="147"/>
      <c r="Q664" s="147"/>
      <c r="R664" s="147"/>
      <c r="S664" s="147"/>
      <c r="T664" s="147"/>
      <c r="U664" s="147"/>
      <c r="V664" s="147"/>
      <c r="W664" s="147"/>
    </row>
    <row r="665" spans="1:23" ht="12.75" customHeight="1" x14ac:dyDescent="0.15">
      <c r="A665" s="147"/>
      <c r="B665" s="150"/>
      <c r="C665" s="90"/>
      <c r="D665" s="146"/>
      <c r="E665" s="82"/>
      <c r="F665" s="147"/>
      <c r="G665" s="147"/>
      <c r="H665" s="147"/>
      <c r="I665" s="147"/>
      <c r="J665" s="147"/>
      <c r="K665" s="147"/>
      <c r="L665" s="147"/>
      <c r="M665" s="147"/>
      <c r="N665" s="147"/>
      <c r="O665" s="147"/>
      <c r="P665" s="147"/>
      <c r="Q665" s="147"/>
      <c r="R665" s="147"/>
      <c r="S665" s="147"/>
      <c r="T665" s="147"/>
      <c r="U665" s="147"/>
      <c r="V665" s="147"/>
      <c r="W665" s="147"/>
    </row>
    <row r="666" spans="1:23" ht="12.75" customHeight="1" x14ac:dyDescent="0.15">
      <c r="A666" s="147"/>
      <c r="B666" s="150"/>
      <c r="C666" s="90"/>
      <c r="D666" s="146"/>
      <c r="E666" s="82"/>
      <c r="F666" s="147"/>
      <c r="G666" s="147"/>
      <c r="H666" s="147"/>
      <c r="I666" s="147"/>
      <c r="J666" s="147"/>
      <c r="K666" s="147"/>
      <c r="L666" s="147"/>
      <c r="M666" s="147"/>
      <c r="N666" s="147"/>
      <c r="O666" s="147"/>
      <c r="P666" s="147"/>
      <c r="Q666" s="147"/>
      <c r="R666" s="147"/>
      <c r="S666" s="147"/>
      <c r="T666" s="147"/>
      <c r="U666" s="147"/>
      <c r="V666" s="147"/>
      <c r="W666" s="147"/>
    </row>
    <row r="667" spans="1:23" ht="12.75" customHeight="1" x14ac:dyDescent="0.15">
      <c r="A667" s="147"/>
      <c r="B667" s="150"/>
      <c r="C667" s="90"/>
      <c r="D667" s="146"/>
      <c r="E667" s="82"/>
      <c r="F667" s="147"/>
      <c r="G667" s="147"/>
      <c r="H667" s="147"/>
      <c r="I667" s="147"/>
      <c r="J667" s="147"/>
      <c r="K667" s="147"/>
      <c r="L667" s="147"/>
      <c r="M667" s="147"/>
      <c r="N667" s="147"/>
      <c r="O667" s="147"/>
      <c r="P667" s="147"/>
      <c r="Q667" s="147"/>
      <c r="R667" s="147"/>
      <c r="S667" s="147"/>
      <c r="T667" s="147"/>
      <c r="U667" s="147"/>
      <c r="V667" s="147"/>
      <c r="W667" s="147"/>
    </row>
    <row r="668" spans="1:23" ht="12.75" customHeight="1" x14ac:dyDescent="0.15">
      <c r="A668" s="147"/>
      <c r="B668" s="150"/>
      <c r="C668" s="90"/>
      <c r="D668" s="146"/>
      <c r="E668" s="82"/>
      <c r="F668" s="147"/>
      <c r="G668" s="147"/>
      <c r="H668" s="147"/>
      <c r="I668" s="147"/>
      <c r="J668" s="147"/>
      <c r="K668" s="147"/>
      <c r="L668" s="147"/>
      <c r="M668" s="147"/>
      <c r="N668" s="147"/>
      <c r="O668" s="147"/>
      <c r="P668" s="147"/>
      <c r="Q668" s="147"/>
      <c r="R668" s="147"/>
      <c r="S668" s="147"/>
      <c r="T668" s="147"/>
      <c r="U668" s="147"/>
      <c r="V668" s="147"/>
      <c r="W668" s="147"/>
    </row>
    <row r="669" spans="1:23" ht="12.75" customHeight="1" x14ac:dyDescent="0.15">
      <c r="A669" s="147"/>
      <c r="B669" s="150"/>
      <c r="C669" s="90"/>
      <c r="D669" s="146"/>
      <c r="E669" s="82"/>
      <c r="F669" s="147"/>
      <c r="G669" s="147"/>
      <c r="H669" s="147"/>
      <c r="I669" s="147"/>
      <c r="J669" s="147"/>
      <c r="K669" s="147"/>
      <c r="L669" s="147"/>
      <c r="M669" s="147"/>
      <c r="N669" s="147"/>
      <c r="O669" s="147"/>
      <c r="P669" s="147"/>
      <c r="Q669" s="147"/>
      <c r="R669" s="147"/>
      <c r="S669" s="147"/>
      <c r="T669" s="147"/>
      <c r="U669" s="147"/>
      <c r="V669" s="147"/>
      <c r="W669" s="147"/>
    </row>
    <row r="670" spans="1:23" ht="12.75" customHeight="1" x14ac:dyDescent="0.15">
      <c r="A670" s="147"/>
      <c r="B670" s="150"/>
      <c r="C670" s="90"/>
      <c r="D670" s="146"/>
      <c r="E670" s="82"/>
      <c r="F670" s="147"/>
      <c r="G670" s="147"/>
      <c r="H670" s="147"/>
      <c r="I670" s="147"/>
      <c r="J670" s="147"/>
      <c r="K670" s="147"/>
      <c r="L670" s="147"/>
      <c r="M670" s="147"/>
      <c r="N670" s="147"/>
      <c r="O670" s="147"/>
      <c r="P670" s="147"/>
      <c r="Q670" s="147"/>
      <c r="R670" s="147"/>
      <c r="S670" s="147"/>
      <c r="T670" s="147"/>
      <c r="U670" s="147"/>
      <c r="V670" s="147"/>
      <c r="W670" s="147"/>
    </row>
    <row r="671" spans="1:23" ht="12.75" customHeight="1" x14ac:dyDescent="0.15">
      <c r="A671" s="147"/>
      <c r="B671" s="150"/>
      <c r="C671" s="90"/>
      <c r="D671" s="146"/>
      <c r="E671" s="82"/>
      <c r="F671" s="147"/>
      <c r="G671" s="147"/>
      <c r="H671" s="147"/>
      <c r="I671" s="147"/>
      <c r="J671" s="147"/>
      <c r="K671" s="147"/>
      <c r="L671" s="147"/>
      <c r="M671" s="147"/>
      <c r="N671" s="147"/>
      <c r="O671" s="147"/>
      <c r="P671" s="147"/>
      <c r="Q671" s="147"/>
      <c r="R671" s="147"/>
      <c r="S671" s="147"/>
      <c r="T671" s="147"/>
      <c r="U671" s="147"/>
      <c r="V671" s="147"/>
      <c r="W671" s="147"/>
    </row>
    <row r="672" spans="1:23" ht="12.75" customHeight="1" x14ac:dyDescent="0.15">
      <c r="A672" s="147"/>
      <c r="B672" s="150"/>
      <c r="C672" s="90"/>
      <c r="D672" s="146"/>
      <c r="E672" s="82"/>
      <c r="F672" s="147"/>
      <c r="G672" s="147"/>
      <c r="H672" s="147"/>
      <c r="I672" s="147"/>
      <c r="J672" s="147"/>
      <c r="K672" s="147"/>
      <c r="L672" s="147"/>
      <c r="M672" s="147"/>
      <c r="N672" s="147"/>
      <c r="O672" s="147"/>
      <c r="P672" s="147"/>
      <c r="Q672" s="147"/>
      <c r="R672" s="147"/>
      <c r="S672" s="147"/>
      <c r="T672" s="147"/>
      <c r="U672" s="147"/>
      <c r="V672" s="147"/>
      <c r="W672" s="147"/>
    </row>
    <row r="673" spans="1:23" ht="12.75" customHeight="1" x14ac:dyDescent="0.15">
      <c r="A673" s="147"/>
      <c r="B673" s="150"/>
      <c r="C673" s="90"/>
      <c r="D673" s="146"/>
      <c r="E673" s="82"/>
      <c r="F673" s="147"/>
      <c r="G673" s="147"/>
      <c r="H673" s="147"/>
      <c r="I673" s="147"/>
      <c r="J673" s="147"/>
      <c r="K673" s="147"/>
      <c r="L673" s="147"/>
      <c r="M673" s="147"/>
      <c r="N673" s="147"/>
      <c r="O673" s="147"/>
      <c r="P673" s="147"/>
      <c r="Q673" s="147"/>
      <c r="R673" s="147"/>
      <c r="S673" s="147"/>
      <c r="T673" s="147"/>
      <c r="U673" s="147"/>
      <c r="V673" s="147"/>
      <c r="W673" s="147"/>
    </row>
    <row r="674" spans="1:23" ht="12.75" customHeight="1" x14ac:dyDescent="0.15">
      <c r="A674" s="147"/>
      <c r="B674" s="150"/>
      <c r="C674" s="90"/>
      <c r="D674" s="146"/>
      <c r="E674" s="82"/>
      <c r="F674" s="147"/>
      <c r="G674" s="147"/>
      <c r="H674" s="147"/>
      <c r="I674" s="147"/>
      <c r="J674" s="147"/>
      <c r="K674" s="147"/>
      <c r="L674" s="147"/>
      <c r="M674" s="147"/>
      <c r="N674" s="147"/>
      <c r="O674" s="147"/>
      <c r="P674" s="147"/>
      <c r="Q674" s="147"/>
      <c r="R674" s="147"/>
      <c r="S674" s="147"/>
      <c r="T674" s="147"/>
      <c r="U674" s="147"/>
      <c r="V674" s="147"/>
      <c r="W674" s="147"/>
    </row>
    <row r="675" spans="1:23" ht="12.75" customHeight="1" x14ac:dyDescent="0.15">
      <c r="A675" s="147"/>
      <c r="B675" s="150"/>
      <c r="C675" s="90"/>
      <c r="D675" s="146"/>
      <c r="E675" s="82"/>
      <c r="F675" s="147"/>
      <c r="G675" s="147"/>
      <c r="H675" s="147"/>
      <c r="I675" s="147"/>
      <c r="J675" s="147"/>
      <c r="K675" s="147"/>
      <c r="L675" s="147"/>
      <c r="M675" s="147"/>
      <c r="N675" s="147"/>
      <c r="O675" s="147"/>
      <c r="P675" s="147"/>
      <c r="Q675" s="147"/>
      <c r="R675" s="147"/>
      <c r="S675" s="147"/>
      <c r="T675" s="147"/>
      <c r="U675" s="147"/>
      <c r="V675" s="147"/>
      <c r="W675" s="147"/>
    </row>
    <row r="676" spans="1:23" ht="12.75" customHeight="1" x14ac:dyDescent="0.15">
      <c r="A676" s="147"/>
      <c r="B676" s="150"/>
      <c r="C676" s="90"/>
      <c r="D676" s="146"/>
      <c r="E676" s="82"/>
      <c r="F676" s="147"/>
      <c r="G676" s="147"/>
      <c r="H676" s="147"/>
      <c r="I676" s="147"/>
      <c r="J676" s="147"/>
      <c r="K676" s="147"/>
      <c r="L676" s="147"/>
      <c r="M676" s="147"/>
      <c r="N676" s="147"/>
      <c r="O676" s="147"/>
      <c r="P676" s="147"/>
      <c r="Q676" s="147"/>
      <c r="R676" s="147"/>
      <c r="S676" s="147"/>
      <c r="T676" s="147"/>
      <c r="U676" s="147"/>
      <c r="V676" s="147"/>
      <c r="W676" s="147"/>
    </row>
    <row r="677" spans="1:23" ht="12.75" customHeight="1" x14ac:dyDescent="0.15">
      <c r="A677" s="147"/>
      <c r="B677" s="150"/>
      <c r="C677" s="90"/>
      <c r="D677" s="146"/>
      <c r="E677" s="82"/>
      <c r="F677" s="147"/>
      <c r="G677" s="147"/>
      <c r="H677" s="147"/>
      <c r="I677" s="147"/>
      <c r="J677" s="147"/>
      <c r="K677" s="147"/>
      <c r="L677" s="147"/>
      <c r="M677" s="147"/>
      <c r="N677" s="147"/>
      <c r="O677" s="147"/>
      <c r="P677" s="147"/>
      <c r="Q677" s="147"/>
      <c r="R677" s="147"/>
      <c r="S677" s="147"/>
      <c r="T677" s="147"/>
      <c r="U677" s="147"/>
      <c r="V677" s="147"/>
      <c r="W677" s="147"/>
    </row>
    <row r="678" spans="1:23" ht="12.75" customHeight="1" x14ac:dyDescent="0.15">
      <c r="A678" s="147"/>
      <c r="B678" s="150"/>
      <c r="C678" s="90"/>
      <c r="D678" s="146"/>
      <c r="E678" s="82"/>
      <c r="F678" s="147"/>
      <c r="G678" s="147"/>
      <c r="H678" s="147"/>
      <c r="I678" s="147"/>
      <c r="J678" s="147"/>
      <c r="K678" s="147"/>
      <c r="L678" s="147"/>
      <c r="M678" s="147"/>
      <c r="N678" s="147"/>
      <c r="O678" s="147"/>
      <c r="P678" s="147"/>
      <c r="Q678" s="147"/>
      <c r="R678" s="147"/>
      <c r="S678" s="147"/>
      <c r="T678" s="147"/>
      <c r="U678" s="147"/>
      <c r="V678" s="147"/>
      <c r="W678" s="147"/>
    </row>
    <row r="679" spans="1:23" ht="12.75" customHeight="1" x14ac:dyDescent="0.15">
      <c r="A679" s="147"/>
      <c r="B679" s="150"/>
      <c r="C679" s="90"/>
      <c r="D679" s="146"/>
      <c r="E679" s="82"/>
      <c r="F679" s="147"/>
      <c r="G679" s="147"/>
      <c r="H679" s="147"/>
      <c r="I679" s="147"/>
      <c r="J679" s="147"/>
      <c r="K679" s="147"/>
      <c r="L679" s="147"/>
      <c r="M679" s="147"/>
      <c r="N679" s="147"/>
      <c r="O679" s="147"/>
      <c r="P679" s="147"/>
      <c r="Q679" s="147"/>
      <c r="R679" s="147"/>
      <c r="S679" s="147"/>
      <c r="T679" s="147"/>
      <c r="U679" s="147"/>
      <c r="V679" s="147"/>
      <c r="W679" s="147"/>
    </row>
    <row r="680" spans="1:23" ht="12.75" customHeight="1" x14ac:dyDescent="0.15">
      <c r="A680" s="147"/>
      <c r="B680" s="150"/>
      <c r="C680" s="90"/>
      <c r="D680" s="146"/>
      <c r="E680" s="82"/>
      <c r="F680" s="147"/>
      <c r="G680" s="147"/>
      <c r="H680" s="147"/>
      <c r="I680" s="147"/>
      <c r="J680" s="147"/>
      <c r="K680" s="147"/>
      <c r="L680" s="147"/>
      <c r="M680" s="147"/>
      <c r="N680" s="147"/>
      <c r="O680" s="147"/>
      <c r="P680" s="147"/>
      <c r="Q680" s="147"/>
      <c r="R680" s="147"/>
      <c r="S680" s="147"/>
      <c r="T680" s="147"/>
      <c r="U680" s="147"/>
      <c r="V680" s="147"/>
      <c r="W680" s="147"/>
    </row>
    <row r="681" spans="1:23" ht="12.75" customHeight="1" x14ac:dyDescent="0.15">
      <c r="A681" s="147"/>
      <c r="B681" s="150"/>
      <c r="C681" s="90"/>
      <c r="D681" s="146"/>
      <c r="E681" s="82"/>
      <c r="F681" s="147"/>
      <c r="G681" s="147"/>
      <c r="H681" s="147"/>
      <c r="I681" s="147"/>
      <c r="J681" s="147"/>
      <c r="K681" s="147"/>
      <c r="L681" s="147"/>
      <c r="M681" s="147"/>
      <c r="N681" s="147"/>
      <c r="O681" s="147"/>
      <c r="P681" s="147"/>
      <c r="Q681" s="147"/>
      <c r="R681" s="147"/>
      <c r="S681" s="147"/>
      <c r="T681" s="147"/>
      <c r="U681" s="147"/>
      <c r="V681" s="147"/>
      <c r="W681" s="147"/>
    </row>
    <row r="682" spans="1:23" ht="12.75" customHeight="1" x14ac:dyDescent="0.15">
      <c r="A682" s="147"/>
      <c r="B682" s="150"/>
      <c r="C682" s="90"/>
      <c r="D682" s="146"/>
      <c r="E682" s="82"/>
      <c r="F682" s="147"/>
      <c r="G682" s="147"/>
      <c r="H682" s="147"/>
      <c r="I682" s="147"/>
      <c r="J682" s="147"/>
      <c r="K682" s="147"/>
      <c r="L682" s="147"/>
      <c r="M682" s="147"/>
      <c r="N682" s="147"/>
      <c r="O682" s="147"/>
      <c r="P682" s="147"/>
      <c r="Q682" s="147"/>
      <c r="R682" s="147"/>
      <c r="S682" s="147"/>
      <c r="T682" s="147"/>
      <c r="U682" s="147"/>
      <c r="V682" s="147"/>
      <c r="W682" s="147"/>
    </row>
    <row r="683" spans="1:23" ht="12.75" customHeight="1" x14ac:dyDescent="0.15">
      <c r="A683" s="147"/>
      <c r="B683" s="150"/>
      <c r="C683" s="90"/>
      <c r="D683" s="146"/>
      <c r="E683" s="82"/>
      <c r="F683" s="147"/>
      <c r="G683" s="147"/>
      <c r="H683" s="147"/>
      <c r="I683" s="147"/>
      <c r="J683" s="147"/>
      <c r="K683" s="147"/>
      <c r="L683" s="147"/>
      <c r="M683" s="147"/>
      <c r="N683" s="147"/>
      <c r="O683" s="147"/>
      <c r="P683" s="147"/>
      <c r="Q683" s="147"/>
      <c r="R683" s="147"/>
      <c r="S683" s="147"/>
      <c r="T683" s="147"/>
      <c r="U683" s="147"/>
      <c r="V683" s="147"/>
      <c r="W683" s="147"/>
    </row>
    <row r="684" spans="1:23" ht="12.75" customHeight="1" x14ac:dyDescent="0.15">
      <c r="A684" s="147"/>
      <c r="B684" s="150"/>
      <c r="C684" s="90"/>
      <c r="D684" s="146"/>
      <c r="E684" s="82"/>
      <c r="F684" s="147"/>
      <c r="G684" s="147"/>
      <c r="H684" s="147"/>
      <c r="I684" s="147"/>
      <c r="J684" s="147"/>
      <c r="K684" s="147"/>
      <c r="L684" s="147"/>
      <c r="M684" s="147"/>
      <c r="N684" s="147"/>
      <c r="O684" s="147"/>
      <c r="P684" s="147"/>
      <c r="Q684" s="147"/>
      <c r="R684" s="147"/>
      <c r="S684" s="147"/>
      <c r="T684" s="147"/>
      <c r="U684" s="147"/>
      <c r="V684" s="147"/>
      <c r="W684" s="147"/>
    </row>
    <row r="685" spans="1:23" ht="12.75" customHeight="1" x14ac:dyDescent="0.15">
      <c r="A685" s="147"/>
      <c r="B685" s="150"/>
      <c r="C685" s="90"/>
      <c r="D685" s="146"/>
      <c r="E685" s="82"/>
      <c r="F685" s="147"/>
      <c r="G685" s="147"/>
      <c r="H685" s="147"/>
      <c r="I685" s="147"/>
      <c r="J685" s="147"/>
      <c r="K685" s="147"/>
      <c r="L685" s="147"/>
      <c r="M685" s="147"/>
      <c r="N685" s="147"/>
      <c r="O685" s="147"/>
      <c r="P685" s="147"/>
      <c r="Q685" s="147"/>
      <c r="R685" s="147"/>
      <c r="S685" s="147"/>
      <c r="T685" s="147"/>
      <c r="U685" s="147"/>
      <c r="V685" s="147"/>
      <c r="W685" s="147"/>
    </row>
    <row r="686" spans="1:23" ht="12.75" customHeight="1" x14ac:dyDescent="0.15">
      <c r="A686" s="147"/>
      <c r="B686" s="150"/>
      <c r="C686" s="90"/>
      <c r="D686" s="146"/>
      <c r="E686" s="82"/>
      <c r="F686" s="147"/>
      <c r="G686" s="147"/>
      <c r="H686" s="147"/>
      <c r="I686" s="147"/>
      <c r="J686" s="147"/>
      <c r="K686" s="147"/>
      <c r="L686" s="147"/>
      <c r="M686" s="147"/>
      <c r="N686" s="147"/>
      <c r="O686" s="147"/>
      <c r="P686" s="147"/>
      <c r="Q686" s="147"/>
      <c r="R686" s="147"/>
      <c r="S686" s="147"/>
      <c r="T686" s="147"/>
      <c r="U686" s="147"/>
      <c r="V686" s="147"/>
      <c r="W686" s="147"/>
    </row>
    <row r="687" spans="1:23" ht="12.75" customHeight="1" x14ac:dyDescent="0.15">
      <c r="A687" s="147"/>
      <c r="B687" s="150"/>
      <c r="C687" s="90"/>
      <c r="D687" s="146"/>
      <c r="E687" s="82"/>
      <c r="F687" s="147"/>
      <c r="G687" s="147"/>
      <c r="H687" s="147"/>
      <c r="I687" s="147"/>
      <c r="J687" s="147"/>
      <c r="K687" s="147"/>
      <c r="L687" s="147"/>
      <c r="M687" s="147"/>
      <c r="N687" s="147"/>
      <c r="O687" s="147"/>
      <c r="P687" s="147"/>
      <c r="Q687" s="147"/>
      <c r="R687" s="147"/>
      <c r="S687" s="147"/>
      <c r="T687" s="147"/>
      <c r="U687" s="147"/>
      <c r="V687" s="147"/>
      <c r="W687" s="147"/>
    </row>
    <row r="688" spans="1:23" ht="12.75" customHeight="1" x14ac:dyDescent="0.15">
      <c r="A688" s="147"/>
      <c r="B688" s="150"/>
      <c r="C688" s="90"/>
      <c r="D688" s="146"/>
      <c r="E688" s="82"/>
      <c r="F688" s="147"/>
      <c r="G688" s="147"/>
      <c r="H688" s="147"/>
      <c r="I688" s="147"/>
      <c r="J688" s="147"/>
      <c r="K688" s="147"/>
      <c r="L688" s="147"/>
      <c r="M688" s="147"/>
      <c r="N688" s="147"/>
      <c r="O688" s="147"/>
      <c r="P688" s="147"/>
      <c r="Q688" s="147"/>
      <c r="R688" s="147"/>
      <c r="S688" s="147"/>
      <c r="T688" s="147"/>
      <c r="U688" s="147"/>
      <c r="V688" s="147"/>
      <c r="W688" s="147"/>
    </row>
    <row r="689" spans="1:23" ht="12.75" customHeight="1" x14ac:dyDescent="0.15">
      <c r="A689" s="147"/>
      <c r="B689" s="150"/>
      <c r="C689" s="90"/>
      <c r="D689" s="146"/>
      <c r="E689" s="82"/>
      <c r="F689" s="147"/>
      <c r="G689" s="147"/>
      <c r="H689" s="147"/>
      <c r="I689" s="147"/>
      <c r="J689" s="147"/>
      <c r="K689" s="147"/>
      <c r="L689" s="147"/>
      <c r="M689" s="147"/>
      <c r="N689" s="147"/>
      <c r="O689" s="147"/>
      <c r="P689" s="147"/>
      <c r="Q689" s="147"/>
      <c r="R689" s="147"/>
      <c r="S689" s="147"/>
      <c r="T689" s="147"/>
      <c r="U689" s="147"/>
      <c r="V689" s="147"/>
      <c r="W689" s="147"/>
    </row>
    <row r="690" spans="1:23" ht="12.75" customHeight="1" x14ac:dyDescent="0.15">
      <c r="A690" s="147"/>
      <c r="B690" s="150"/>
      <c r="C690" s="90"/>
      <c r="D690" s="146"/>
      <c r="E690" s="82"/>
      <c r="F690" s="147"/>
      <c r="G690" s="147"/>
      <c r="H690" s="147"/>
      <c r="I690" s="147"/>
      <c r="J690" s="147"/>
      <c r="K690" s="147"/>
      <c r="L690" s="147"/>
      <c r="M690" s="147"/>
      <c r="N690" s="147"/>
      <c r="O690" s="147"/>
      <c r="P690" s="147"/>
      <c r="Q690" s="147"/>
      <c r="R690" s="147"/>
      <c r="S690" s="147"/>
      <c r="T690" s="147"/>
      <c r="U690" s="147"/>
      <c r="V690" s="147"/>
      <c r="W690" s="147"/>
    </row>
    <row r="691" spans="1:23" ht="12.75" customHeight="1" x14ac:dyDescent="0.15">
      <c r="A691" s="147"/>
      <c r="B691" s="150"/>
      <c r="C691" s="90"/>
      <c r="D691" s="146"/>
      <c r="E691" s="82"/>
      <c r="F691" s="147"/>
      <c r="G691" s="147"/>
      <c r="H691" s="147"/>
      <c r="I691" s="147"/>
      <c r="J691" s="147"/>
      <c r="K691" s="147"/>
      <c r="L691" s="147"/>
      <c r="M691" s="147"/>
      <c r="N691" s="147"/>
      <c r="O691" s="147"/>
      <c r="P691" s="147"/>
      <c r="Q691" s="147"/>
      <c r="R691" s="147"/>
      <c r="S691" s="147"/>
      <c r="T691" s="147"/>
      <c r="U691" s="147"/>
      <c r="V691" s="147"/>
      <c r="W691" s="147"/>
    </row>
    <row r="692" spans="1:23" ht="12.75" customHeight="1" x14ac:dyDescent="0.15">
      <c r="A692" s="147"/>
      <c r="B692" s="150"/>
      <c r="C692" s="90"/>
      <c r="D692" s="146"/>
      <c r="E692" s="82"/>
      <c r="F692" s="147"/>
      <c r="G692" s="147"/>
      <c r="H692" s="147"/>
      <c r="I692" s="147"/>
      <c r="J692" s="147"/>
      <c r="K692" s="147"/>
      <c r="L692" s="147"/>
      <c r="M692" s="147"/>
      <c r="N692" s="147"/>
      <c r="O692" s="147"/>
      <c r="P692" s="147"/>
      <c r="Q692" s="147"/>
      <c r="R692" s="147"/>
      <c r="S692" s="147"/>
      <c r="T692" s="147"/>
      <c r="U692" s="147"/>
      <c r="V692" s="147"/>
      <c r="W692" s="147"/>
    </row>
    <row r="693" spans="1:23" ht="12.75" customHeight="1" x14ac:dyDescent="0.15">
      <c r="A693" s="147"/>
      <c r="B693" s="150"/>
      <c r="C693" s="90"/>
      <c r="D693" s="146"/>
      <c r="E693" s="82"/>
      <c r="F693" s="147"/>
      <c r="G693" s="147"/>
      <c r="H693" s="147"/>
      <c r="I693" s="147"/>
      <c r="J693" s="147"/>
      <c r="K693" s="147"/>
      <c r="L693" s="147"/>
      <c r="M693" s="147"/>
      <c r="N693" s="147"/>
      <c r="O693" s="147"/>
      <c r="P693" s="147"/>
      <c r="Q693" s="147"/>
      <c r="R693" s="147"/>
      <c r="S693" s="147"/>
      <c r="T693" s="147"/>
      <c r="U693" s="147"/>
      <c r="V693" s="147"/>
      <c r="W693" s="147"/>
    </row>
    <row r="694" spans="1:23" ht="12.75" customHeight="1" x14ac:dyDescent="0.15">
      <c r="A694" s="147"/>
      <c r="B694" s="150"/>
      <c r="C694" s="90"/>
      <c r="D694" s="146"/>
      <c r="E694" s="82"/>
      <c r="F694" s="147"/>
      <c r="G694" s="147"/>
      <c r="H694" s="147"/>
      <c r="I694" s="147"/>
      <c r="J694" s="147"/>
      <c r="K694" s="147"/>
      <c r="L694" s="147"/>
      <c r="M694" s="147"/>
      <c r="N694" s="147"/>
      <c r="O694" s="147"/>
      <c r="P694" s="147"/>
      <c r="Q694" s="147"/>
      <c r="R694" s="147"/>
      <c r="S694" s="147"/>
      <c r="T694" s="147"/>
      <c r="U694" s="147"/>
      <c r="V694" s="147"/>
      <c r="W694" s="147"/>
    </row>
    <row r="695" spans="1:23" ht="12.75" customHeight="1" x14ac:dyDescent="0.15">
      <c r="A695" s="147"/>
      <c r="B695" s="150"/>
      <c r="C695" s="90"/>
      <c r="D695" s="146"/>
      <c r="E695" s="82"/>
      <c r="F695" s="147"/>
      <c r="G695" s="147"/>
      <c r="H695" s="147"/>
      <c r="I695" s="147"/>
      <c r="J695" s="147"/>
      <c r="K695" s="147"/>
      <c r="L695" s="147"/>
      <c r="M695" s="147"/>
      <c r="N695" s="147"/>
      <c r="O695" s="147"/>
      <c r="P695" s="147"/>
      <c r="Q695" s="147"/>
      <c r="R695" s="147"/>
      <c r="S695" s="147"/>
      <c r="T695" s="147"/>
      <c r="U695" s="147"/>
      <c r="V695" s="147"/>
      <c r="W695" s="147"/>
    </row>
    <row r="696" spans="1:23" ht="12.75" customHeight="1" x14ac:dyDescent="0.15">
      <c r="A696" s="147"/>
      <c r="B696" s="150"/>
      <c r="C696" s="90"/>
      <c r="D696" s="146"/>
      <c r="E696" s="82"/>
      <c r="F696" s="147"/>
      <c r="G696" s="147"/>
      <c r="H696" s="147"/>
      <c r="I696" s="147"/>
      <c r="J696" s="147"/>
      <c r="K696" s="147"/>
      <c r="L696" s="147"/>
      <c r="M696" s="147"/>
      <c r="N696" s="147"/>
      <c r="O696" s="147"/>
      <c r="P696" s="147"/>
      <c r="Q696" s="147"/>
      <c r="R696" s="147"/>
      <c r="S696" s="147"/>
      <c r="T696" s="147"/>
      <c r="U696" s="147"/>
      <c r="V696" s="147"/>
      <c r="W696" s="147"/>
    </row>
    <row r="697" spans="1:23" ht="12.75" customHeight="1" x14ac:dyDescent="0.15">
      <c r="A697" s="147"/>
      <c r="B697" s="150"/>
      <c r="C697" s="90"/>
      <c r="D697" s="146"/>
      <c r="E697" s="82"/>
      <c r="F697" s="147"/>
      <c r="G697" s="147"/>
      <c r="H697" s="147"/>
      <c r="I697" s="147"/>
      <c r="J697" s="147"/>
      <c r="K697" s="147"/>
      <c r="L697" s="147"/>
      <c r="M697" s="147"/>
      <c r="N697" s="147"/>
      <c r="O697" s="147"/>
      <c r="P697" s="147"/>
      <c r="Q697" s="147"/>
      <c r="R697" s="147"/>
      <c r="S697" s="147"/>
      <c r="T697" s="147"/>
      <c r="U697" s="147"/>
      <c r="V697" s="147"/>
      <c r="W697" s="147"/>
    </row>
    <row r="698" spans="1:23" ht="12.75" customHeight="1" x14ac:dyDescent="0.15">
      <c r="A698" s="147"/>
      <c r="B698" s="150"/>
      <c r="C698" s="90"/>
      <c r="D698" s="146"/>
      <c r="E698" s="82"/>
      <c r="F698" s="147"/>
      <c r="G698" s="147"/>
      <c r="H698" s="147"/>
      <c r="I698" s="147"/>
      <c r="J698" s="147"/>
      <c r="K698" s="147"/>
      <c r="L698" s="147"/>
      <c r="M698" s="147"/>
      <c r="N698" s="147"/>
      <c r="O698" s="147"/>
      <c r="P698" s="147"/>
      <c r="Q698" s="147"/>
      <c r="R698" s="147"/>
      <c r="S698" s="147"/>
      <c r="T698" s="147"/>
      <c r="U698" s="147"/>
      <c r="V698" s="147"/>
      <c r="W698" s="147"/>
    </row>
    <row r="699" spans="1:23" ht="12.75" customHeight="1" x14ac:dyDescent="0.15">
      <c r="A699" s="147"/>
      <c r="B699" s="150"/>
      <c r="C699" s="90"/>
      <c r="D699" s="146"/>
      <c r="E699" s="82"/>
      <c r="F699" s="147"/>
      <c r="G699" s="147"/>
      <c r="H699" s="147"/>
      <c r="I699" s="147"/>
      <c r="J699" s="147"/>
      <c r="K699" s="147"/>
      <c r="L699" s="147"/>
      <c r="M699" s="147"/>
      <c r="N699" s="147"/>
      <c r="O699" s="147"/>
      <c r="P699" s="147"/>
      <c r="Q699" s="147"/>
      <c r="R699" s="147"/>
      <c r="S699" s="147"/>
      <c r="T699" s="147"/>
      <c r="U699" s="147"/>
      <c r="V699" s="147"/>
      <c r="W699" s="147"/>
    </row>
    <row r="700" spans="1:23" ht="12.75" customHeight="1" x14ac:dyDescent="0.15">
      <c r="A700" s="147"/>
      <c r="B700" s="150"/>
      <c r="C700" s="90"/>
      <c r="D700" s="146"/>
      <c r="E700" s="82"/>
      <c r="F700" s="147"/>
      <c r="G700" s="147"/>
      <c r="H700" s="147"/>
      <c r="I700" s="147"/>
      <c r="J700" s="147"/>
      <c r="K700" s="147"/>
      <c r="L700" s="147"/>
      <c r="M700" s="147"/>
      <c r="N700" s="147"/>
      <c r="O700" s="147"/>
      <c r="P700" s="147"/>
      <c r="Q700" s="147"/>
      <c r="R700" s="147"/>
      <c r="S700" s="147"/>
      <c r="T700" s="147"/>
      <c r="U700" s="147"/>
      <c r="V700" s="147"/>
      <c r="W700" s="147"/>
    </row>
    <row r="701" spans="1:23" ht="12.75" customHeight="1" x14ac:dyDescent="0.15">
      <c r="A701" s="147"/>
      <c r="B701" s="150"/>
      <c r="C701" s="90"/>
      <c r="D701" s="146"/>
      <c r="E701" s="82"/>
      <c r="F701" s="147"/>
      <c r="G701" s="147"/>
      <c r="H701" s="147"/>
      <c r="I701" s="147"/>
      <c r="J701" s="147"/>
      <c r="K701" s="147"/>
      <c r="L701" s="147"/>
      <c r="M701" s="147"/>
      <c r="N701" s="147"/>
      <c r="O701" s="147"/>
      <c r="P701" s="147"/>
      <c r="Q701" s="147"/>
      <c r="R701" s="147"/>
      <c r="S701" s="147"/>
      <c r="T701" s="147"/>
      <c r="U701" s="147"/>
      <c r="V701" s="147"/>
      <c r="W701" s="147"/>
    </row>
    <row r="702" spans="1:23" ht="12.75" customHeight="1" x14ac:dyDescent="0.15">
      <c r="A702" s="147"/>
      <c r="B702" s="150"/>
      <c r="C702" s="90"/>
      <c r="D702" s="146"/>
      <c r="E702" s="82"/>
      <c r="F702" s="147"/>
      <c r="G702" s="147"/>
      <c r="H702" s="147"/>
      <c r="I702" s="147"/>
      <c r="J702" s="147"/>
      <c r="K702" s="147"/>
      <c r="L702" s="147"/>
      <c r="M702" s="147"/>
      <c r="N702" s="147"/>
      <c r="O702" s="147"/>
      <c r="P702" s="147"/>
      <c r="Q702" s="147"/>
      <c r="R702" s="147"/>
      <c r="S702" s="147"/>
      <c r="T702" s="147"/>
      <c r="U702" s="147"/>
      <c r="V702" s="147"/>
      <c r="W702" s="147"/>
    </row>
    <row r="703" spans="1:23" ht="12.75" customHeight="1" x14ac:dyDescent="0.15">
      <c r="A703" s="147"/>
      <c r="B703" s="150"/>
      <c r="C703" s="90"/>
      <c r="D703" s="146"/>
      <c r="E703" s="82"/>
      <c r="F703" s="147"/>
      <c r="G703" s="147"/>
      <c r="H703" s="147"/>
      <c r="I703" s="147"/>
      <c r="J703" s="147"/>
      <c r="K703" s="147"/>
      <c r="L703" s="147"/>
      <c r="M703" s="147"/>
      <c r="N703" s="147"/>
      <c r="O703" s="147"/>
      <c r="P703" s="147"/>
      <c r="Q703" s="147"/>
      <c r="R703" s="147"/>
      <c r="S703" s="147"/>
      <c r="T703" s="147"/>
      <c r="U703" s="147"/>
      <c r="V703" s="147"/>
      <c r="W703" s="147"/>
    </row>
    <row r="704" spans="1:23" ht="12.75" customHeight="1" x14ac:dyDescent="0.15">
      <c r="A704" s="147"/>
      <c r="B704" s="150"/>
      <c r="C704" s="90"/>
      <c r="D704" s="146"/>
      <c r="E704" s="82"/>
      <c r="F704" s="147"/>
      <c r="G704" s="147"/>
      <c r="H704" s="147"/>
      <c r="I704" s="147"/>
      <c r="J704" s="147"/>
      <c r="K704" s="147"/>
      <c r="L704" s="147"/>
      <c r="M704" s="147"/>
      <c r="N704" s="147"/>
      <c r="O704" s="147"/>
      <c r="P704" s="147"/>
      <c r="Q704" s="147"/>
      <c r="R704" s="147"/>
      <c r="S704" s="147"/>
      <c r="T704" s="147"/>
      <c r="U704" s="147"/>
      <c r="V704" s="147"/>
      <c r="W704" s="147"/>
    </row>
    <row r="705" spans="1:23" ht="12.75" customHeight="1" x14ac:dyDescent="0.15">
      <c r="A705" s="147"/>
      <c r="B705" s="150"/>
      <c r="C705" s="90"/>
      <c r="D705" s="146"/>
      <c r="E705" s="82"/>
      <c r="F705" s="147"/>
      <c r="G705" s="147"/>
      <c r="H705" s="147"/>
      <c r="I705" s="147"/>
      <c r="J705" s="147"/>
      <c r="K705" s="147"/>
      <c r="L705" s="147"/>
      <c r="M705" s="147"/>
      <c r="N705" s="147"/>
      <c r="O705" s="147"/>
      <c r="P705" s="147"/>
      <c r="Q705" s="147"/>
      <c r="R705" s="147"/>
      <c r="S705" s="147"/>
      <c r="T705" s="147"/>
      <c r="U705" s="147"/>
      <c r="V705" s="147"/>
      <c r="W705" s="147"/>
    </row>
    <row r="706" spans="1:23" ht="12.75" customHeight="1" x14ac:dyDescent="0.15">
      <c r="A706" s="147"/>
      <c r="B706" s="150"/>
      <c r="C706" s="90"/>
      <c r="D706" s="146"/>
      <c r="E706" s="82"/>
      <c r="F706" s="147"/>
      <c r="G706" s="147"/>
      <c r="H706" s="147"/>
      <c r="I706" s="147"/>
      <c r="J706" s="147"/>
      <c r="K706" s="147"/>
      <c r="L706" s="147"/>
      <c r="M706" s="147"/>
      <c r="N706" s="147"/>
      <c r="O706" s="147"/>
      <c r="P706" s="147"/>
      <c r="Q706" s="147"/>
      <c r="R706" s="147"/>
      <c r="S706" s="147"/>
      <c r="T706" s="147"/>
      <c r="U706" s="147"/>
      <c r="V706" s="147"/>
      <c r="W706" s="147"/>
    </row>
    <row r="707" spans="1:23" ht="12.75" customHeight="1" x14ac:dyDescent="0.15">
      <c r="A707" s="147"/>
      <c r="B707" s="150"/>
      <c r="C707" s="90"/>
      <c r="D707" s="146"/>
      <c r="E707" s="82"/>
      <c r="F707" s="147"/>
      <c r="G707" s="147"/>
      <c r="H707" s="147"/>
      <c r="I707" s="147"/>
      <c r="J707" s="147"/>
      <c r="K707" s="147"/>
      <c r="L707" s="147"/>
      <c r="M707" s="147"/>
      <c r="N707" s="147"/>
      <c r="O707" s="147"/>
      <c r="P707" s="147"/>
      <c r="Q707" s="147"/>
      <c r="R707" s="147"/>
      <c r="S707" s="147"/>
      <c r="T707" s="147"/>
      <c r="U707" s="147"/>
      <c r="V707" s="147"/>
      <c r="W707" s="147"/>
    </row>
    <row r="708" spans="1:23" ht="12.75" customHeight="1" x14ac:dyDescent="0.15">
      <c r="A708" s="147"/>
      <c r="B708" s="150"/>
      <c r="C708" s="90"/>
      <c r="D708" s="146"/>
      <c r="E708" s="82"/>
      <c r="F708" s="147"/>
      <c r="G708" s="147"/>
      <c r="H708" s="147"/>
      <c r="I708" s="147"/>
      <c r="J708" s="147"/>
      <c r="K708" s="147"/>
      <c r="L708" s="147"/>
      <c r="M708" s="147"/>
      <c r="N708" s="147"/>
      <c r="O708" s="147"/>
      <c r="P708" s="147"/>
      <c r="Q708" s="147"/>
      <c r="R708" s="147"/>
      <c r="S708" s="147"/>
      <c r="T708" s="147"/>
      <c r="U708" s="147"/>
      <c r="V708" s="147"/>
      <c r="W708" s="147"/>
    </row>
    <row r="709" spans="1:23" ht="12.75" customHeight="1" x14ac:dyDescent="0.15">
      <c r="A709" s="147"/>
      <c r="B709" s="150"/>
      <c r="C709" s="90"/>
      <c r="D709" s="146"/>
      <c r="E709" s="82"/>
      <c r="F709" s="147"/>
      <c r="G709" s="147"/>
      <c r="H709" s="147"/>
      <c r="I709" s="147"/>
      <c r="J709" s="147"/>
      <c r="K709" s="147"/>
      <c r="L709" s="147"/>
      <c r="M709" s="147"/>
      <c r="N709" s="147"/>
      <c r="O709" s="147"/>
      <c r="P709" s="147"/>
      <c r="Q709" s="147"/>
      <c r="R709" s="147"/>
      <c r="S709" s="147"/>
      <c r="T709" s="147"/>
      <c r="U709" s="147"/>
      <c r="V709" s="147"/>
      <c r="W709" s="147"/>
    </row>
    <row r="710" spans="1:23" ht="12.75" customHeight="1" x14ac:dyDescent="0.15">
      <c r="A710" s="147"/>
      <c r="B710" s="150"/>
      <c r="C710" s="90"/>
      <c r="D710" s="146"/>
      <c r="E710" s="82"/>
      <c r="F710" s="147"/>
      <c r="G710" s="147"/>
      <c r="H710" s="147"/>
      <c r="I710" s="147"/>
      <c r="J710" s="147"/>
      <c r="K710" s="147"/>
      <c r="L710" s="147"/>
      <c r="M710" s="147"/>
      <c r="N710" s="147"/>
      <c r="O710" s="147"/>
      <c r="P710" s="147"/>
      <c r="Q710" s="147"/>
      <c r="R710" s="147"/>
      <c r="S710" s="147"/>
      <c r="T710" s="147"/>
      <c r="U710" s="147"/>
      <c r="V710" s="147"/>
      <c r="W710" s="147"/>
    </row>
    <row r="711" spans="1:23" ht="12.75" customHeight="1" x14ac:dyDescent="0.15">
      <c r="A711" s="147"/>
      <c r="B711" s="150"/>
      <c r="C711" s="90"/>
      <c r="D711" s="146"/>
      <c r="E711" s="82"/>
      <c r="F711" s="147"/>
      <c r="G711" s="147"/>
      <c r="H711" s="147"/>
      <c r="I711" s="147"/>
      <c r="J711" s="147"/>
      <c r="K711" s="147"/>
      <c r="L711" s="147"/>
      <c r="M711" s="147"/>
      <c r="N711" s="147"/>
      <c r="O711" s="147"/>
      <c r="P711" s="147"/>
      <c r="Q711" s="147"/>
      <c r="R711" s="147"/>
      <c r="S711" s="147"/>
      <c r="T711" s="147"/>
      <c r="U711" s="147"/>
      <c r="V711" s="147"/>
      <c r="W711" s="147"/>
    </row>
    <row r="712" spans="1:23" ht="12.75" customHeight="1" x14ac:dyDescent="0.15">
      <c r="A712" s="147"/>
      <c r="B712" s="150"/>
      <c r="C712" s="90"/>
      <c r="D712" s="146"/>
      <c r="E712" s="82"/>
      <c r="F712" s="147"/>
      <c r="G712" s="147"/>
      <c r="H712" s="147"/>
      <c r="I712" s="147"/>
      <c r="J712" s="147"/>
      <c r="K712" s="147"/>
      <c r="L712" s="147"/>
      <c r="M712" s="147"/>
      <c r="N712" s="147"/>
      <c r="O712" s="147"/>
      <c r="P712" s="147"/>
      <c r="Q712" s="147"/>
      <c r="R712" s="147"/>
      <c r="S712" s="147"/>
      <c r="T712" s="147"/>
      <c r="U712" s="147"/>
      <c r="V712" s="147"/>
      <c r="W712" s="147"/>
    </row>
    <row r="713" spans="1:23" ht="12.75" customHeight="1" x14ac:dyDescent="0.15">
      <c r="A713" s="147"/>
      <c r="B713" s="150"/>
      <c r="C713" s="90"/>
      <c r="D713" s="146"/>
      <c r="E713" s="82"/>
      <c r="F713" s="147"/>
      <c r="G713" s="147"/>
      <c r="H713" s="147"/>
      <c r="I713" s="147"/>
      <c r="J713" s="147"/>
      <c r="K713" s="147"/>
      <c r="L713" s="147"/>
      <c r="M713" s="147"/>
      <c r="N713" s="147"/>
      <c r="O713" s="147"/>
      <c r="P713" s="147"/>
      <c r="Q713" s="147"/>
      <c r="R713" s="147"/>
      <c r="S713" s="147"/>
      <c r="T713" s="147"/>
      <c r="U713" s="147"/>
      <c r="V713" s="147"/>
      <c r="W713" s="147"/>
    </row>
    <row r="714" spans="1:23" ht="12.75" customHeight="1" x14ac:dyDescent="0.15">
      <c r="A714" s="147"/>
      <c r="B714" s="150"/>
      <c r="C714" s="90"/>
      <c r="D714" s="146"/>
      <c r="E714" s="82"/>
      <c r="F714" s="147"/>
      <c r="G714" s="147"/>
      <c r="H714" s="147"/>
      <c r="I714" s="147"/>
      <c r="J714" s="147"/>
      <c r="K714" s="147"/>
      <c r="L714" s="147"/>
      <c r="M714" s="147"/>
      <c r="N714" s="147"/>
      <c r="O714" s="147"/>
      <c r="P714" s="147"/>
      <c r="Q714" s="147"/>
      <c r="R714" s="147"/>
      <c r="S714" s="147"/>
      <c r="T714" s="147"/>
      <c r="U714" s="147"/>
      <c r="V714" s="147"/>
      <c r="W714" s="147"/>
    </row>
    <row r="715" spans="1:23" ht="12.75" customHeight="1" x14ac:dyDescent="0.15">
      <c r="A715" s="147"/>
      <c r="B715" s="150"/>
      <c r="C715" s="90"/>
      <c r="D715" s="146"/>
      <c r="E715" s="82"/>
      <c r="F715" s="147"/>
      <c r="G715" s="147"/>
      <c r="H715" s="147"/>
      <c r="I715" s="147"/>
      <c r="J715" s="147"/>
      <c r="K715" s="147"/>
      <c r="L715" s="147"/>
      <c r="M715" s="147"/>
      <c r="N715" s="147"/>
      <c r="O715" s="147"/>
      <c r="P715" s="147"/>
      <c r="Q715" s="147"/>
      <c r="R715" s="147"/>
      <c r="S715" s="147"/>
      <c r="T715" s="147"/>
      <c r="U715" s="147"/>
      <c r="V715" s="147"/>
      <c r="W715" s="147"/>
    </row>
    <row r="716" spans="1:23" ht="12.75" customHeight="1" x14ac:dyDescent="0.15">
      <c r="A716" s="147"/>
      <c r="B716" s="150"/>
      <c r="C716" s="90"/>
      <c r="D716" s="146"/>
      <c r="E716" s="82"/>
      <c r="F716" s="147"/>
      <c r="G716" s="147"/>
      <c r="H716" s="147"/>
      <c r="I716" s="147"/>
      <c r="J716" s="147"/>
      <c r="K716" s="147"/>
      <c r="L716" s="147"/>
      <c r="M716" s="147"/>
      <c r="N716" s="147"/>
      <c r="O716" s="147"/>
      <c r="P716" s="147"/>
      <c r="Q716" s="147"/>
      <c r="R716" s="147"/>
      <c r="S716" s="147"/>
      <c r="T716" s="147"/>
      <c r="U716" s="147"/>
      <c r="V716" s="147"/>
      <c r="W716" s="147"/>
    </row>
    <row r="717" spans="1:23" ht="12.75" customHeight="1" x14ac:dyDescent="0.15">
      <c r="A717" s="147"/>
      <c r="B717" s="150"/>
      <c r="C717" s="90"/>
      <c r="D717" s="146"/>
      <c r="E717" s="82"/>
      <c r="F717" s="147"/>
      <c r="G717" s="147"/>
      <c r="H717" s="147"/>
      <c r="I717" s="147"/>
      <c r="J717" s="147"/>
      <c r="K717" s="147"/>
      <c r="L717" s="147"/>
      <c r="M717" s="147"/>
      <c r="N717" s="147"/>
      <c r="O717" s="147"/>
      <c r="P717" s="147"/>
      <c r="Q717" s="147"/>
      <c r="R717" s="147"/>
      <c r="S717" s="147"/>
      <c r="T717" s="147"/>
      <c r="U717" s="147"/>
      <c r="V717" s="147"/>
      <c r="W717" s="147"/>
    </row>
    <row r="718" spans="1:23" ht="12.75" customHeight="1" x14ac:dyDescent="0.15">
      <c r="A718" s="147"/>
      <c r="B718" s="150"/>
      <c r="C718" s="90"/>
      <c r="D718" s="146"/>
      <c r="E718" s="82"/>
      <c r="F718" s="147"/>
      <c r="G718" s="147"/>
      <c r="H718" s="147"/>
      <c r="I718" s="147"/>
      <c r="J718" s="147"/>
      <c r="K718" s="147"/>
      <c r="L718" s="147"/>
      <c r="M718" s="147"/>
      <c r="N718" s="147"/>
      <c r="O718" s="147"/>
      <c r="P718" s="147"/>
      <c r="Q718" s="147"/>
      <c r="R718" s="147"/>
      <c r="S718" s="147"/>
      <c r="T718" s="147"/>
      <c r="U718" s="147"/>
      <c r="V718" s="147"/>
      <c r="W718" s="147"/>
    </row>
    <row r="719" spans="1:23" ht="12.75" customHeight="1" x14ac:dyDescent="0.15">
      <c r="A719" s="147"/>
      <c r="B719" s="150"/>
      <c r="C719" s="90"/>
      <c r="D719" s="146"/>
      <c r="E719" s="82"/>
      <c r="F719" s="147"/>
      <c r="G719" s="147"/>
      <c r="H719" s="147"/>
      <c r="I719" s="147"/>
      <c r="J719" s="147"/>
      <c r="K719" s="147"/>
      <c r="L719" s="147"/>
      <c r="M719" s="147"/>
      <c r="N719" s="147"/>
      <c r="O719" s="147"/>
      <c r="P719" s="147"/>
      <c r="Q719" s="147"/>
      <c r="R719" s="147"/>
      <c r="S719" s="147"/>
      <c r="T719" s="147"/>
      <c r="U719" s="147"/>
      <c r="V719" s="147"/>
      <c r="W719" s="147"/>
    </row>
    <row r="720" spans="1:23" ht="12.75" customHeight="1" x14ac:dyDescent="0.15">
      <c r="A720" s="147"/>
      <c r="B720" s="150"/>
      <c r="C720" s="90"/>
      <c r="D720" s="146"/>
      <c r="E720" s="82"/>
      <c r="F720" s="147"/>
      <c r="G720" s="147"/>
      <c r="H720" s="147"/>
      <c r="I720" s="147"/>
      <c r="J720" s="147"/>
      <c r="K720" s="147"/>
      <c r="L720" s="147"/>
      <c r="M720" s="147"/>
      <c r="N720" s="147"/>
      <c r="O720" s="147"/>
      <c r="P720" s="147"/>
      <c r="Q720" s="147"/>
      <c r="R720" s="147"/>
      <c r="S720" s="147"/>
      <c r="T720" s="147"/>
      <c r="U720" s="147"/>
      <c r="V720" s="147"/>
      <c r="W720" s="147"/>
    </row>
    <row r="721" spans="1:23" ht="12.75" customHeight="1" x14ac:dyDescent="0.15">
      <c r="A721" s="147"/>
      <c r="B721" s="150"/>
      <c r="C721" s="90"/>
      <c r="D721" s="146"/>
      <c r="E721" s="82"/>
      <c r="F721" s="147"/>
      <c r="G721" s="147"/>
      <c r="H721" s="147"/>
      <c r="I721" s="147"/>
      <c r="J721" s="147"/>
      <c r="K721" s="147"/>
      <c r="L721" s="147"/>
      <c r="M721" s="147"/>
      <c r="N721" s="147"/>
      <c r="O721" s="147"/>
      <c r="P721" s="147"/>
      <c r="Q721" s="147"/>
      <c r="R721" s="147"/>
      <c r="S721" s="147"/>
      <c r="T721" s="147"/>
      <c r="U721" s="147"/>
      <c r="V721" s="147"/>
      <c r="W721" s="147"/>
    </row>
    <row r="722" spans="1:23" ht="12.75" customHeight="1" x14ac:dyDescent="0.15">
      <c r="A722" s="147"/>
      <c r="B722" s="150"/>
      <c r="C722" s="90"/>
      <c r="D722" s="146"/>
      <c r="E722" s="82"/>
      <c r="F722" s="147"/>
      <c r="G722" s="147"/>
      <c r="H722" s="147"/>
      <c r="I722" s="147"/>
      <c r="J722" s="147"/>
      <c r="K722" s="147"/>
      <c r="L722" s="147"/>
      <c r="M722" s="147"/>
      <c r="N722" s="147"/>
      <c r="O722" s="147"/>
      <c r="P722" s="147"/>
      <c r="Q722" s="147"/>
      <c r="R722" s="147"/>
      <c r="S722" s="147"/>
      <c r="T722" s="147"/>
      <c r="U722" s="147"/>
      <c r="V722" s="147"/>
      <c r="W722" s="147"/>
    </row>
    <row r="723" spans="1:23" ht="12.75" customHeight="1" x14ac:dyDescent="0.15">
      <c r="A723" s="147"/>
      <c r="B723" s="150"/>
      <c r="C723" s="90"/>
      <c r="D723" s="146"/>
      <c r="E723" s="82"/>
      <c r="F723" s="147"/>
      <c r="G723" s="147"/>
      <c r="H723" s="147"/>
      <c r="I723" s="147"/>
      <c r="J723" s="147"/>
      <c r="K723" s="147"/>
      <c r="L723" s="147"/>
      <c r="M723" s="147"/>
      <c r="N723" s="147"/>
      <c r="O723" s="147"/>
      <c r="P723" s="147"/>
      <c r="Q723" s="147"/>
      <c r="R723" s="147"/>
      <c r="S723" s="147"/>
      <c r="T723" s="147"/>
      <c r="U723" s="147"/>
      <c r="V723" s="147"/>
      <c r="W723" s="147"/>
    </row>
    <row r="724" spans="1:23" ht="12.75" customHeight="1" x14ac:dyDescent="0.15">
      <c r="A724" s="147"/>
      <c r="B724" s="150"/>
      <c r="C724" s="90"/>
      <c r="D724" s="146"/>
      <c r="E724" s="82"/>
      <c r="F724" s="147"/>
      <c r="G724" s="147"/>
      <c r="H724" s="147"/>
      <c r="I724" s="147"/>
      <c r="J724" s="147"/>
      <c r="K724" s="147"/>
      <c r="L724" s="147"/>
      <c r="M724" s="147"/>
      <c r="N724" s="147"/>
      <c r="O724" s="147"/>
      <c r="P724" s="147"/>
      <c r="Q724" s="147"/>
      <c r="R724" s="147"/>
      <c r="S724" s="147"/>
      <c r="T724" s="147"/>
      <c r="U724" s="147"/>
      <c r="V724" s="147"/>
      <c r="W724" s="147"/>
    </row>
    <row r="725" spans="1:23" ht="12.75" customHeight="1" x14ac:dyDescent="0.15">
      <c r="A725" s="147"/>
      <c r="B725" s="150"/>
      <c r="C725" s="90"/>
      <c r="D725" s="146"/>
      <c r="E725" s="82"/>
      <c r="F725" s="147"/>
      <c r="G725" s="147"/>
      <c r="H725" s="147"/>
      <c r="I725" s="147"/>
      <c r="J725" s="147"/>
      <c r="K725" s="147"/>
      <c r="L725" s="147"/>
      <c r="M725" s="147"/>
      <c r="N725" s="147"/>
      <c r="O725" s="147"/>
      <c r="P725" s="147"/>
      <c r="Q725" s="147"/>
      <c r="R725" s="147"/>
      <c r="S725" s="147"/>
      <c r="T725" s="147"/>
      <c r="U725" s="147"/>
      <c r="V725" s="147"/>
      <c r="W725" s="147"/>
    </row>
    <row r="726" spans="1:23" ht="12.75" customHeight="1" x14ac:dyDescent="0.15">
      <c r="A726" s="147"/>
      <c r="B726" s="150"/>
      <c r="C726" s="90"/>
      <c r="D726" s="146"/>
      <c r="E726" s="82"/>
      <c r="F726" s="147"/>
      <c r="G726" s="147"/>
      <c r="H726" s="147"/>
      <c r="I726" s="147"/>
      <c r="J726" s="147"/>
      <c r="K726" s="147"/>
      <c r="L726" s="147"/>
      <c r="M726" s="147"/>
      <c r="N726" s="147"/>
      <c r="O726" s="147"/>
      <c r="P726" s="147"/>
      <c r="Q726" s="147"/>
      <c r="R726" s="147"/>
      <c r="S726" s="147"/>
      <c r="T726" s="147"/>
      <c r="U726" s="147"/>
      <c r="V726" s="147"/>
      <c r="W726" s="147"/>
    </row>
    <row r="727" spans="1:23" ht="12.75" customHeight="1" x14ac:dyDescent="0.15">
      <c r="A727" s="147"/>
      <c r="B727" s="150"/>
      <c r="C727" s="90"/>
      <c r="D727" s="146"/>
      <c r="E727" s="82"/>
      <c r="F727" s="147"/>
      <c r="G727" s="147"/>
      <c r="H727" s="147"/>
      <c r="I727" s="147"/>
      <c r="J727" s="147"/>
      <c r="K727" s="147"/>
      <c r="L727" s="147"/>
      <c r="M727" s="147"/>
      <c r="N727" s="147"/>
      <c r="O727" s="147"/>
      <c r="P727" s="147"/>
      <c r="Q727" s="147"/>
      <c r="R727" s="147"/>
      <c r="S727" s="147"/>
      <c r="T727" s="147"/>
      <c r="U727" s="147"/>
      <c r="V727" s="147"/>
      <c r="W727" s="147"/>
    </row>
    <row r="728" spans="1:23" ht="12.75" customHeight="1" x14ac:dyDescent="0.15">
      <c r="A728" s="147"/>
      <c r="B728" s="150"/>
      <c r="C728" s="90"/>
      <c r="D728" s="146"/>
      <c r="E728" s="82"/>
      <c r="F728" s="147"/>
      <c r="G728" s="147"/>
      <c r="H728" s="147"/>
      <c r="I728" s="147"/>
      <c r="J728" s="147"/>
      <c r="K728" s="147"/>
      <c r="L728" s="147"/>
      <c r="M728" s="147"/>
      <c r="N728" s="147"/>
      <c r="O728" s="147"/>
      <c r="P728" s="147"/>
      <c r="Q728" s="147"/>
      <c r="R728" s="147"/>
      <c r="S728" s="147"/>
      <c r="T728" s="147"/>
      <c r="U728" s="147"/>
      <c r="V728" s="147"/>
      <c r="W728" s="147"/>
    </row>
    <row r="729" spans="1:23" ht="12.75" customHeight="1" x14ac:dyDescent="0.15">
      <c r="A729" s="147"/>
      <c r="B729" s="150"/>
      <c r="C729" s="90"/>
      <c r="D729" s="146"/>
      <c r="E729" s="82"/>
      <c r="F729" s="147"/>
      <c r="G729" s="147"/>
      <c r="H729" s="147"/>
      <c r="I729" s="147"/>
      <c r="J729" s="147"/>
      <c r="K729" s="147"/>
      <c r="L729" s="147"/>
      <c r="M729" s="147"/>
      <c r="N729" s="147"/>
      <c r="O729" s="147"/>
      <c r="P729" s="147"/>
      <c r="Q729" s="147"/>
      <c r="R729" s="147"/>
      <c r="S729" s="147"/>
      <c r="T729" s="147"/>
      <c r="U729" s="147"/>
      <c r="V729" s="147"/>
      <c r="W729" s="147"/>
    </row>
    <row r="730" spans="1:23" ht="12.75" customHeight="1" x14ac:dyDescent="0.15">
      <c r="A730" s="147"/>
      <c r="B730" s="150"/>
      <c r="C730" s="90"/>
      <c r="D730" s="146"/>
      <c r="E730" s="82"/>
      <c r="F730" s="147"/>
      <c r="G730" s="147"/>
      <c r="H730" s="147"/>
      <c r="I730" s="147"/>
      <c r="J730" s="147"/>
      <c r="K730" s="147"/>
      <c r="L730" s="147"/>
      <c r="M730" s="147"/>
      <c r="N730" s="147"/>
      <c r="O730" s="147"/>
      <c r="P730" s="147"/>
      <c r="Q730" s="147"/>
      <c r="R730" s="147"/>
      <c r="S730" s="147"/>
      <c r="T730" s="147"/>
      <c r="U730" s="147"/>
      <c r="V730" s="147"/>
      <c r="W730" s="147"/>
    </row>
    <row r="731" spans="1:23" ht="12.75" customHeight="1" x14ac:dyDescent="0.15">
      <c r="A731" s="147"/>
      <c r="B731" s="150"/>
      <c r="C731" s="90"/>
      <c r="D731" s="146"/>
      <c r="E731" s="82"/>
      <c r="F731" s="147"/>
      <c r="G731" s="147"/>
      <c r="H731" s="147"/>
      <c r="I731" s="147"/>
      <c r="J731" s="147"/>
      <c r="K731" s="147"/>
      <c r="L731" s="147"/>
      <c r="M731" s="147"/>
      <c r="N731" s="147"/>
      <c r="O731" s="147"/>
      <c r="P731" s="147"/>
      <c r="Q731" s="147"/>
      <c r="R731" s="147"/>
      <c r="S731" s="147"/>
      <c r="T731" s="147"/>
      <c r="U731" s="147"/>
      <c r="V731" s="147"/>
      <c r="W731" s="147"/>
    </row>
    <row r="732" spans="1:23" ht="12.75" customHeight="1" x14ac:dyDescent="0.15">
      <c r="A732" s="147"/>
      <c r="B732" s="150"/>
      <c r="C732" s="90"/>
      <c r="D732" s="146"/>
      <c r="E732" s="82"/>
      <c r="F732" s="147"/>
      <c r="G732" s="147"/>
      <c r="H732" s="147"/>
      <c r="I732" s="147"/>
      <c r="J732" s="147"/>
      <c r="K732" s="147"/>
      <c r="L732" s="147"/>
      <c r="M732" s="147"/>
      <c r="N732" s="147"/>
      <c r="O732" s="147"/>
      <c r="P732" s="147"/>
      <c r="Q732" s="147"/>
      <c r="R732" s="147"/>
      <c r="S732" s="147"/>
      <c r="T732" s="147"/>
      <c r="U732" s="147"/>
      <c r="V732" s="147"/>
      <c r="W732" s="147"/>
    </row>
    <row r="733" spans="1:23" ht="12.75" customHeight="1" x14ac:dyDescent="0.15">
      <c r="A733" s="147"/>
      <c r="B733" s="150"/>
      <c r="C733" s="90"/>
      <c r="D733" s="146"/>
      <c r="E733" s="82"/>
      <c r="F733" s="147"/>
      <c r="G733" s="147"/>
      <c r="H733" s="147"/>
      <c r="I733" s="147"/>
      <c r="J733" s="147"/>
      <c r="K733" s="147"/>
      <c r="L733" s="147"/>
      <c r="M733" s="147"/>
      <c r="N733" s="147"/>
      <c r="O733" s="147"/>
      <c r="P733" s="147"/>
      <c r="Q733" s="147"/>
      <c r="R733" s="147"/>
      <c r="S733" s="147"/>
      <c r="T733" s="147"/>
      <c r="U733" s="147"/>
      <c r="V733" s="147"/>
      <c r="W733" s="147"/>
    </row>
    <row r="734" spans="1:23" ht="12.75" customHeight="1" x14ac:dyDescent="0.15">
      <c r="A734" s="147"/>
      <c r="B734" s="150"/>
      <c r="C734" s="90"/>
      <c r="D734" s="146"/>
      <c r="E734" s="82"/>
      <c r="F734" s="147"/>
      <c r="G734" s="147"/>
      <c r="H734" s="147"/>
      <c r="I734" s="147"/>
      <c r="J734" s="147"/>
      <c r="K734" s="147"/>
      <c r="L734" s="147"/>
      <c r="M734" s="147"/>
      <c r="N734" s="147"/>
      <c r="O734" s="147"/>
      <c r="P734" s="147"/>
      <c r="Q734" s="147"/>
      <c r="R734" s="147"/>
      <c r="S734" s="147"/>
      <c r="T734" s="147"/>
      <c r="U734" s="147"/>
      <c r="V734" s="147"/>
      <c r="W734" s="147"/>
    </row>
    <row r="735" spans="1:23" ht="12.75" customHeight="1" x14ac:dyDescent="0.15">
      <c r="A735" s="147"/>
      <c r="B735" s="150"/>
      <c r="C735" s="90"/>
      <c r="D735" s="146"/>
      <c r="E735" s="82"/>
      <c r="F735" s="147"/>
      <c r="G735" s="147"/>
      <c r="H735" s="147"/>
      <c r="I735" s="147"/>
      <c r="J735" s="147"/>
      <c r="K735" s="147"/>
      <c r="L735" s="147"/>
      <c r="M735" s="147"/>
      <c r="N735" s="147"/>
      <c r="O735" s="147"/>
      <c r="P735" s="147"/>
      <c r="Q735" s="147"/>
      <c r="R735" s="147"/>
      <c r="S735" s="147"/>
      <c r="T735" s="147"/>
      <c r="U735" s="147"/>
      <c r="V735" s="147"/>
      <c r="W735" s="147"/>
    </row>
    <row r="736" spans="1:23" ht="12.75" customHeight="1" x14ac:dyDescent="0.15">
      <c r="A736" s="147"/>
      <c r="B736" s="150"/>
      <c r="C736" s="90"/>
      <c r="D736" s="146"/>
      <c r="E736" s="82"/>
      <c r="F736" s="147"/>
      <c r="G736" s="147"/>
      <c r="H736" s="147"/>
      <c r="I736" s="147"/>
      <c r="J736" s="147"/>
      <c r="K736" s="147"/>
      <c r="L736" s="147"/>
      <c r="M736" s="147"/>
      <c r="N736" s="147"/>
      <c r="O736" s="147"/>
      <c r="P736" s="147"/>
      <c r="Q736" s="147"/>
      <c r="R736" s="147"/>
      <c r="S736" s="147"/>
      <c r="T736" s="147"/>
      <c r="U736" s="147"/>
      <c r="V736" s="147"/>
      <c r="W736" s="147"/>
    </row>
    <row r="737" spans="1:23" ht="12.75" customHeight="1" x14ac:dyDescent="0.15">
      <c r="A737" s="147"/>
      <c r="B737" s="150"/>
      <c r="C737" s="90"/>
      <c r="D737" s="146"/>
      <c r="E737" s="82"/>
      <c r="F737" s="147"/>
      <c r="G737" s="147"/>
      <c r="H737" s="147"/>
      <c r="I737" s="147"/>
      <c r="J737" s="147"/>
      <c r="K737" s="147"/>
      <c r="L737" s="147"/>
      <c r="M737" s="147"/>
      <c r="N737" s="147"/>
      <c r="O737" s="147"/>
      <c r="P737" s="147"/>
      <c r="Q737" s="147"/>
      <c r="R737" s="147"/>
      <c r="S737" s="147"/>
      <c r="T737" s="147"/>
      <c r="U737" s="147"/>
      <c r="V737" s="147"/>
      <c r="W737" s="147"/>
    </row>
    <row r="738" spans="1:23" ht="12.75" customHeight="1" x14ac:dyDescent="0.15">
      <c r="A738" s="147"/>
      <c r="B738" s="150"/>
      <c r="C738" s="90"/>
      <c r="D738" s="146"/>
      <c r="E738" s="82"/>
      <c r="F738" s="147"/>
      <c r="G738" s="147"/>
      <c r="H738" s="147"/>
      <c r="I738" s="147"/>
      <c r="J738" s="147"/>
      <c r="K738" s="147"/>
      <c r="L738" s="147"/>
      <c r="M738" s="147"/>
      <c r="N738" s="147"/>
      <c r="O738" s="147"/>
      <c r="P738" s="147"/>
      <c r="Q738" s="147"/>
      <c r="R738" s="147"/>
      <c r="S738" s="147"/>
      <c r="T738" s="147"/>
      <c r="U738" s="147"/>
      <c r="V738" s="147"/>
      <c r="W738" s="147"/>
    </row>
    <row r="739" spans="1:23" ht="12.75" customHeight="1" x14ac:dyDescent="0.15">
      <c r="A739" s="147"/>
      <c r="B739" s="150"/>
      <c r="C739" s="90"/>
      <c r="D739" s="146"/>
      <c r="E739" s="82"/>
      <c r="F739" s="147"/>
      <c r="G739" s="147"/>
      <c r="H739" s="147"/>
      <c r="I739" s="147"/>
      <c r="J739" s="147"/>
      <c r="K739" s="147"/>
      <c r="L739" s="147"/>
      <c r="M739" s="147"/>
      <c r="N739" s="147"/>
      <c r="O739" s="147"/>
      <c r="P739" s="147"/>
      <c r="Q739" s="147"/>
      <c r="R739" s="147"/>
      <c r="S739" s="147"/>
      <c r="T739" s="147"/>
      <c r="U739" s="147"/>
      <c r="V739" s="147"/>
      <c r="W739" s="147"/>
    </row>
    <row r="740" spans="1:23" ht="12.75" customHeight="1" x14ac:dyDescent="0.15">
      <c r="A740" s="147"/>
      <c r="B740" s="150"/>
      <c r="C740" s="90"/>
      <c r="D740" s="146"/>
      <c r="E740" s="82"/>
      <c r="F740" s="147"/>
      <c r="G740" s="147"/>
      <c r="H740" s="147"/>
      <c r="I740" s="147"/>
      <c r="J740" s="147"/>
      <c r="K740" s="147"/>
      <c r="L740" s="147"/>
      <c r="M740" s="147"/>
      <c r="N740" s="147"/>
      <c r="O740" s="147"/>
      <c r="P740" s="147"/>
      <c r="Q740" s="147"/>
      <c r="R740" s="147"/>
      <c r="S740" s="147"/>
      <c r="T740" s="147"/>
      <c r="U740" s="147"/>
      <c r="V740" s="147"/>
      <c r="W740" s="147"/>
    </row>
    <row r="741" spans="1:23" ht="12.75" customHeight="1" x14ac:dyDescent="0.15">
      <c r="A741" s="147"/>
      <c r="B741" s="150"/>
      <c r="C741" s="90"/>
      <c r="D741" s="146"/>
      <c r="E741" s="82"/>
      <c r="F741" s="147"/>
      <c r="G741" s="147"/>
      <c r="H741" s="147"/>
      <c r="I741" s="147"/>
      <c r="J741" s="147"/>
      <c r="K741" s="147"/>
      <c r="L741" s="147"/>
      <c r="M741" s="147"/>
      <c r="N741" s="147"/>
      <c r="O741" s="147"/>
      <c r="P741" s="147"/>
      <c r="Q741" s="147"/>
      <c r="R741" s="147"/>
      <c r="S741" s="147"/>
      <c r="T741" s="147"/>
      <c r="U741" s="147"/>
      <c r="V741" s="147"/>
      <c r="W741" s="147"/>
    </row>
    <row r="742" spans="1:23" ht="12.75" customHeight="1" x14ac:dyDescent="0.15">
      <c r="A742" s="147"/>
      <c r="B742" s="150"/>
      <c r="C742" s="90"/>
      <c r="D742" s="146"/>
      <c r="E742" s="82"/>
      <c r="F742" s="147"/>
      <c r="G742" s="147"/>
      <c r="H742" s="147"/>
      <c r="I742" s="147"/>
      <c r="J742" s="147"/>
      <c r="K742" s="147"/>
      <c r="L742" s="147"/>
      <c r="M742" s="147"/>
      <c r="N742" s="147"/>
      <c r="O742" s="147"/>
      <c r="P742" s="147"/>
      <c r="Q742" s="147"/>
      <c r="R742" s="147"/>
      <c r="S742" s="147"/>
      <c r="T742" s="147"/>
      <c r="U742" s="147"/>
      <c r="V742" s="147"/>
      <c r="W742" s="147"/>
    </row>
    <row r="743" spans="1:23" ht="12.75" customHeight="1" x14ac:dyDescent="0.15">
      <c r="A743" s="147"/>
      <c r="B743" s="150"/>
      <c r="C743" s="90"/>
      <c r="D743" s="146"/>
      <c r="E743" s="82"/>
      <c r="F743" s="147"/>
      <c r="G743" s="147"/>
      <c r="H743" s="147"/>
      <c r="I743" s="147"/>
      <c r="J743" s="147"/>
      <c r="K743" s="147"/>
      <c r="L743" s="147"/>
      <c r="M743" s="147"/>
      <c r="N743" s="147"/>
      <c r="O743" s="147"/>
      <c r="P743" s="147"/>
      <c r="Q743" s="147"/>
      <c r="R743" s="147"/>
      <c r="S743" s="147"/>
      <c r="T743" s="147"/>
      <c r="U743" s="147"/>
      <c r="V743" s="147"/>
      <c r="W743" s="147"/>
    </row>
    <row r="744" spans="1:23" ht="12.75" customHeight="1" x14ac:dyDescent="0.15">
      <c r="A744" s="147"/>
      <c r="B744" s="150"/>
      <c r="C744" s="90"/>
      <c r="D744" s="146"/>
      <c r="E744" s="82"/>
      <c r="F744" s="147"/>
      <c r="G744" s="147"/>
      <c r="H744" s="147"/>
      <c r="I744" s="147"/>
      <c r="J744" s="147"/>
      <c r="K744" s="147"/>
      <c r="L744" s="147"/>
      <c r="M744" s="147"/>
      <c r="N744" s="147"/>
      <c r="O744" s="147"/>
      <c r="P744" s="147"/>
      <c r="Q744" s="147"/>
      <c r="R744" s="147"/>
      <c r="S744" s="147"/>
      <c r="T744" s="147"/>
      <c r="U744" s="147"/>
      <c r="V744" s="147"/>
      <c r="W744" s="147"/>
    </row>
    <row r="745" spans="1:23" ht="12.75" customHeight="1" x14ac:dyDescent="0.15">
      <c r="A745" s="147"/>
      <c r="B745" s="150"/>
      <c r="C745" s="90"/>
      <c r="D745" s="146"/>
      <c r="E745" s="82"/>
      <c r="F745" s="147"/>
      <c r="G745" s="147"/>
      <c r="H745" s="147"/>
      <c r="I745" s="147"/>
      <c r="J745" s="147"/>
      <c r="K745" s="147"/>
      <c r="L745" s="147"/>
      <c r="M745" s="147"/>
      <c r="N745" s="147"/>
      <c r="O745" s="147"/>
      <c r="P745" s="147"/>
      <c r="Q745" s="147"/>
      <c r="R745" s="147"/>
      <c r="S745" s="147"/>
      <c r="T745" s="147"/>
      <c r="U745" s="147"/>
      <c r="V745" s="147"/>
      <c r="W745" s="147"/>
    </row>
    <row r="746" spans="1:23" ht="12.75" customHeight="1" x14ac:dyDescent="0.15">
      <c r="A746" s="147"/>
      <c r="B746" s="150"/>
      <c r="C746" s="90"/>
      <c r="D746" s="146"/>
      <c r="E746" s="82"/>
      <c r="F746" s="147"/>
      <c r="G746" s="147"/>
      <c r="H746" s="147"/>
      <c r="I746" s="147"/>
      <c r="J746" s="147"/>
      <c r="K746" s="147"/>
      <c r="L746" s="147"/>
      <c r="M746" s="147"/>
      <c r="N746" s="147"/>
      <c r="O746" s="147"/>
      <c r="P746" s="147"/>
      <c r="Q746" s="147"/>
      <c r="R746" s="147"/>
      <c r="S746" s="147"/>
      <c r="T746" s="147"/>
      <c r="U746" s="147"/>
      <c r="V746" s="147"/>
      <c r="W746" s="147"/>
    </row>
    <row r="747" spans="1:23" ht="12.75" customHeight="1" x14ac:dyDescent="0.15">
      <c r="A747" s="147"/>
      <c r="B747" s="150"/>
      <c r="C747" s="90"/>
      <c r="D747" s="146"/>
      <c r="E747" s="82"/>
      <c r="F747" s="147"/>
      <c r="G747" s="147"/>
      <c r="H747" s="147"/>
      <c r="I747" s="147"/>
      <c r="J747" s="147"/>
      <c r="K747" s="147"/>
      <c r="L747" s="147"/>
      <c r="M747" s="147"/>
      <c r="N747" s="147"/>
      <c r="O747" s="147"/>
      <c r="P747" s="147"/>
      <c r="Q747" s="147"/>
      <c r="R747" s="147"/>
      <c r="S747" s="147"/>
      <c r="T747" s="147"/>
      <c r="U747" s="147"/>
      <c r="V747" s="147"/>
      <c r="W747" s="147"/>
    </row>
    <row r="748" spans="1:23" ht="12.75" customHeight="1" x14ac:dyDescent="0.15">
      <c r="A748" s="147"/>
      <c r="B748" s="150"/>
      <c r="C748" s="90"/>
      <c r="D748" s="146"/>
      <c r="E748" s="82"/>
      <c r="F748" s="147"/>
      <c r="G748" s="147"/>
      <c r="H748" s="147"/>
      <c r="I748" s="147"/>
      <c r="J748" s="147"/>
      <c r="K748" s="147"/>
      <c r="L748" s="147"/>
      <c r="M748" s="147"/>
      <c r="N748" s="147"/>
      <c r="O748" s="147"/>
      <c r="P748" s="147"/>
      <c r="Q748" s="147"/>
      <c r="R748" s="147"/>
      <c r="S748" s="147"/>
      <c r="T748" s="147"/>
      <c r="U748" s="147"/>
      <c r="V748" s="147"/>
      <c r="W748" s="147"/>
    </row>
    <row r="749" spans="1:23" ht="12.75" customHeight="1" x14ac:dyDescent="0.15">
      <c r="A749" s="147"/>
      <c r="B749" s="150"/>
      <c r="C749" s="90"/>
      <c r="D749" s="146"/>
      <c r="E749" s="82"/>
      <c r="F749" s="147"/>
      <c r="G749" s="147"/>
      <c r="H749" s="147"/>
      <c r="I749" s="147"/>
      <c r="J749" s="147"/>
      <c r="K749" s="147"/>
      <c r="L749" s="147"/>
      <c r="M749" s="147"/>
      <c r="N749" s="147"/>
      <c r="O749" s="147"/>
      <c r="P749" s="147"/>
      <c r="Q749" s="147"/>
      <c r="R749" s="147"/>
      <c r="S749" s="147"/>
      <c r="T749" s="147"/>
      <c r="U749" s="147"/>
      <c r="V749" s="147"/>
      <c r="W749" s="147"/>
    </row>
    <row r="750" spans="1:23" ht="12.75" customHeight="1" x14ac:dyDescent="0.15">
      <c r="A750" s="147"/>
      <c r="B750" s="150"/>
      <c r="C750" s="90"/>
      <c r="D750" s="146"/>
      <c r="E750" s="82"/>
      <c r="F750" s="147"/>
      <c r="G750" s="147"/>
      <c r="H750" s="147"/>
      <c r="I750" s="147"/>
      <c r="J750" s="147"/>
      <c r="K750" s="147"/>
      <c r="L750" s="147"/>
      <c r="M750" s="147"/>
      <c r="N750" s="147"/>
      <c r="O750" s="147"/>
      <c r="P750" s="147"/>
      <c r="Q750" s="147"/>
      <c r="R750" s="147"/>
      <c r="S750" s="147"/>
      <c r="T750" s="147"/>
      <c r="U750" s="147"/>
      <c r="V750" s="147"/>
      <c r="W750" s="147"/>
    </row>
    <row r="751" spans="1:23" ht="12.75" customHeight="1" x14ac:dyDescent="0.15">
      <c r="A751" s="147"/>
      <c r="B751" s="150"/>
      <c r="C751" s="90"/>
      <c r="D751" s="146"/>
      <c r="E751" s="82"/>
      <c r="F751" s="147"/>
      <c r="G751" s="147"/>
      <c r="H751" s="147"/>
      <c r="I751" s="147"/>
      <c r="J751" s="147"/>
      <c r="K751" s="147"/>
      <c r="L751" s="147"/>
      <c r="M751" s="147"/>
      <c r="N751" s="147"/>
      <c r="O751" s="147"/>
      <c r="P751" s="147"/>
      <c r="Q751" s="147"/>
      <c r="R751" s="147"/>
      <c r="S751" s="147"/>
      <c r="T751" s="147"/>
      <c r="U751" s="147"/>
      <c r="V751" s="147"/>
      <c r="W751" s="147"/>
    </row>
    <row r="752" spans="1:23" ht="12.75" customHeight="1" x14ac:dyDescent="0.15">
      <c r="A752" s="147"/>
      <c r="B752" s="150"/>
      <c r="C752" s="90"/>
      <c r="D752" s="146"/>
      <c r="E752" s="82"/>
      <c r="F752" s="147"/>
      <c r="G752" s="147"/>
      <c r="H752" s="147"/>
      <c r="I752" s="147"/>
      <c r="J752" s="147"/>
      <c r="K752" s="147"/>
      <c r="L752" s="147"/>
      <c r="M752" s="147"/>
      <c r="N752" s="147"/>
      <c r="O752" s="147"/>
      <c r="P752" s="147"/>
      <c r="Q752" s="147"/>
      <c r="R752" s="147"/>
      <c r="S752" s="147"/>
      <c r="T752" s="147"/>
      <c r="U752" s="147"/>
      <c r="V752" s="147"/>
      <c r="W752" s="147"/>
    </row>
    <row r="753" spans="1:23" ht="12.75" customHeight="1" x14ac:dyDescent="0.15">
      <c r="A753" s="147"/>
      <c r="B753" s="150"/>
      <c r="C753" s="90"/>
      <c r="D753" s="146"/>
      <c r="E753" s="82"/>
      <c r="F753" s="147"/>
      <c r="G753" s="147"/>
      <c r="H753" s="147"/>
      <c r="I753" s="147"/>
      <c r="J753" s="147"/>
      <c r="K753" s="147"/>
      <c r="L753" s="147"/>
      <c r="M753" s="147"/>
      <c r="N753" s="147"/>
      <c r="O753" s="147"/>
      <c r="P753" s="147"/>
      <c r="Q753" s="147"/>
      <c r="R753" s="147"/>
      <c r="S753" s="147"/>
      <c r="T753" s="147"/>
      <c r="U753" s="147"/>
      <c r="V753" s="147"/>
      <c r="W753" s="147"/>
    </row>
    <row r="754" spans="1:23" ht="12.75" customHeight="1" x14ac:dyDescent="0.15">
      <c r="A754" s="147"/>
      <c r="B754" s="150"/>
      <c r="C754" s="90"/>
      <c r="D754" s="146"/>
      <c r="E754" s="82"/>
      <c r="F754" s="147"/>
      <c r="G754" s="147"/>
      <c r="H754" s="147"/>
      <c r="I754" s="147"/>
      <c r="J754" s="147"/>
      <c r="K754" s="147"/>
      <c r="L754" s="147"/>
      <c r="M754" s="147"/>
      <c r="N754" s="147"/>
      <c r="O754" s="147"/>
      <c r="P754" s="147"/>
      <c r="Q754" s="147"/>
      <c r="R754" s="147"/>
      <c r="S754" s="147"/>
      <c r="T754" s="147"/>
      <c r="U754" s="147"/>
      <c r="V754" s="147"/>
      <c r="W754" s="147"/>
    </row>
    <row r="755" spans="1:23" ht="12.75" customHeight="1" x14ac:dyDescent="0.15">
      <c r="A755" s="147"/>
      <c r="B755" s="150"/>
      <c r="C755" s="90"/>
      <c r="D755" s="146"/>
      <c r="E755" s="82"/>
      <c r="F755" s="147"/>
      <c r="G755" s="147"/>
      <c r="H755" s="147"/>
      <c r="I755" s="147"/>
      <c r="J755" s="147"/>
      <c r="K755" s="147"/>
      <c r="L755" s="147"/>
      <c r="M755" s="147"/>
      <c r="N755" s="147"/>
      <c r="O755" s="147"/>
      <c r="P755" s="147"/>
      <c r="Q755" s="147"/>
      <c r="R755" s="147"/>
      <c r="S755" s="147"/>
      <c r="T755" s="147"/>
      <c r="U755" s="147"/>
      <c r="V755" s="147"/>
      <c r="W755" s="147"/>
    </row>
    <row r="756" spans="1:23" ht="12.75" customHeight="1" x14ac:dyDescent="0.15">
      <c r="A756" s="147"/>
      <c r="B756" s="150"/>
      <c r="C756" s="90"/>
      <c r="D756" s="146"/>
      <c r="E756" s="82"/>
      <c r="F756" s="147"/>
      <c r="G756" s="147"/>
      <c r="H756" s="147"/>
      <c r="I756" s="147"/>
      <c r="J756" s="147"/>
      <c r="K756" s="147"/>
      <c r="L756" s="147"/>
      <c r="M756" s="147"/>
      <c r="N756" s="147"/>
      <c r="O756" s="147"/>
      <c r="P756" s="147"/>
      <c r="Q756" s="147"/>
      <c r="R756" s="147"/>
      <c r="S756" s="147"/>
      <c r="T756" s="147"/>
      <c r="U756" s="147"/>
      <c r="V756" s="147"/>
      <c r="W756" s="147"/>
    </row>
    <row r="757" spans="1:23" ht="12.75" customHeight="1" x14ac:dyDescent="0.15">
      <c r="A757" s="147"/>
      <c r="B757" s="150"/>
      <c r="C757" s="90"/>
      <c r="D757" s="146"/>
      <c r="E757" s="82"/>
      <c r="F757" s="147"/>
      <c r="G757" s="147"/>
      <c r="H757" s="147"/>
      <c r="I757" s="147"/>
      <c r="J757" s="147"/>
      <c r="K757" s="147"/>
      <c r="L757" s="147"/>
      <c r="M757" s="147"/>
      <c r="N757" s="147"/>
      <c r="O757" s="147"/>
      <c r="P757" s="147"/>
      <c r="Q757" s="147"/>
      <c r="R757" s="147"/>
      <c r="S757" s="147"/>
      <c r="T757" s="147"/>
      <c r="U757" s="147"/>
      <c r="V757" s="147"/>
      <c r="W757" s="147"/>
    </row>
    <row r="758" spans="1:23" ht="12.75" customHeight="1" x14ac:dyDescent="0.15">
      <c r="A758" s="147"/>
      <c r="B758" s="150"/>
      <c r="C758" s="90"/>
      <c r="D758" s="146"/>
      <c r="E758" s="82"/>
      <c r="F758" s="147"/>
      <c r="G758" s="147"/>
      <c r="H758" s="147"/>
      <c r="I758" s="147"/>
      <c r="J758" s="147"/>
      <c r="K758" s="147"/>
      <c r="L758" s="147"/>
      <c r="M758" s="147"/>
      <c r="N758" s="147"/>
      <c r="O758" s="147"/>
      <c r="P758" s="147"/>
      <c r="Q758" s="147"/>
      <c r="R758" s="147"/>
      <c r="S758" s="147"/>
      <c r="T758" s="147"/>
      <c r="U758" s="147"/>
      <c r="V758" s="147"/>
      <c r="W758" s="147"/>
    </row>
    <row r="759" spans="1:23" ht="12.75" customHeight="1" x14ac:dyDescent="0.15">
      <c r="A759" s="147"/>
      <c r="B759" s="150"/>
      <c r="C759" s="90"/>
      <c r="D759" s="146"/>
      <c r="E759" s="82"/>
      <c r="F759" s="147"/>
      <c r="G759" s="147"/>
      <c r="H759" s="147"/>
      <c r="I759" s="147"/>
      <c r="J759" s="147"/>
      <c r="K759" s="147"/>
      <c r="L759" s="147"/>
      <c r="M759" s="147"/>
      <c r="N759" s="147"/>
      <c r="O759" s="147"/>
      <c r="P759" s="147"/>
      <c r="Q759" s="147"/>
      <c r="R759" s="147"/>
      <c r="S759" s="147"/>
      <c r="T759" s="147"/>
      <c r="U759" s="147"/>
      <c r="V759" s="147"/>
      <c r="W759" s="147"/>
    </row>
    <row r="760" spans="1:23" ht="12.75" customHeight="1" x14ac:dyDescent="0.15">
      <c r="A760" s="147"/>
      <c r="B760" s="150"/>
      <c r="C760" s="90"/>
      <c r="D760" s="146"/>
      <c r="E760" s="82"/>
      <c r="F760" s="147"/>
      <c r="G760" s="147"/>
      <c r="H760" s="147"/>
      <c r="I760" s="147"/>
      <c r="J760" s="147"/>
      <c r="K760" s="147"/>
      <c r="L760" s="147"/>
      <c r="M760" s="147"/>
      <c r="N760" s="147"/>
      <c r="O760" s="147"/>
      <c r="P760" s="147"/>
      <c r="Q760" s="147"/>
      <c r="R760" s="147"/>
      <c r="S760" s="147"/>
      <c r="T760" s="147"/>
      <c r="U760" s="147"/>
      <c r="V760" s="147"/>
      <c r="W760" s="147"/>
    </row>
    <row r="761" spans="1:23" ht="12.75" customHeight="1" x14ac:dyDescent="0.15">
      <c r="A761" s="147"/>
      <c r="B761" s="150"/>
      <c r="C761" s="90"/>
      <c r="D761" s="146"/>
      <c r="E761" s="82"/>
      <c r="F761" s="147"/>
      <c r="G761" s="147"/>
      <c r="H761" s="147"/>
      <c r="I761" s="147"/>
      <c r="J761" s="147"/>
      <c r="K761" s="147"/>
      <c r="L761" s="147"/>
      <c r="M761" s="147"/>
      <c r="N761" s="147"/>
      <c r="O761" s="147"/>
      <c r="P761" s="147"/>
      <c r="Q761" s="147"/>
      <c r="R761" s="147"/>
      <c r="S761" s="147"/>
      <c r="T761" s="147"/>
      <c r="U761" s="147"/>
      <c r="V761" s="147"/>
      <c r="W761" s="147"/>
    </row>
    <row r="762" spans="1:23" ht="12.75" customHeight="1" x14ac:dyDescent="0.15">
      <c r="A762" s="147"/>
      <c r="B762" s="150"/>
      <c r="C762" s="90"/>
      <c r="D762" s="146"/>
      <c r="E762" s="82"/>
      <c r="F762" s="147"/>
      <c r="G762" s="147"/>
      <c r="H762" s="147"/>
      <c r="I762" s="147"/>
      <c r="J762" s="147"/>
      <c r="K762" s="147"/>
      <c r="L762" s="147"/>
      <c r="M762" s="147"/>
      <c r="N762" s="147"/>
      <c r="O762" s="147"/>
      <c r="P762" s="147"/>
      <c r="Q762" s="147"/>
      <c r="R762" s="147"/>
      <c r="S762" s="147"/>
      <c r="T762" s="147"/>
      <c r="U762" s="147"/>
      <c r="V762" s="147"/>
      <c r="W762" s="147"/>
    </row>
    <row r="763" spans="1:23" ht="12.75" customHeight="1" x14ac:dyDescent="0.15">
      <c r="A763" s="147"/>
      <c r="B763" s="150"/>
      <c r="C763" s="90"/>
      <c r="D763" s="146"/>
      <c r="E763" s="82"/>
      <c r="F763" s="147"/>
      <c r="G763" s="147"/>
      <c r="H763" s="147"/>
      <c r="I763" s="147"/>
      <c r="J763" s="147"/>
      <c r="K763" s="147"/>
      <c r="L763" s="147"/>
      <c r="M763" s="147"/>
      <c r="N763" s="147"/>
      <c r="O763" s="147"/>
      <c r="P763" s="147"/>
      <c r="Q763" s="147"/>
      <c r="R763" s="147"/>
      <c r="S763" s="147"/>
      <c r="T763" s="147"/>
      <c r="U763" s="147"/>
      <c r="V763" s="147"/>
      <c r="W763" s="147"/>
    </row>
    <row r="764" spans="1:23" ht="12.75" customHeight="1" x14ac:dyDescent="0.15">
      <c r="A764" s="147"/>
      <c r="B764" s="150"/>
      <c r="C764" s="90"/>
      <c r="D764" s="146"/>
      <c r="E764" s="82"/>
      <c r="F764" s="147"/>
      <c r="G764" s="147"/>
      <c r="H764" s="147"/>
      <c r="I764" s="147"/>
      <c r="J764" s="147"/>
      <c r="K764" s="147"/>
      <c r="L764" s="147"/>
      <c r="M764" s="147"/>
      <c r="N764" s="147"/>
      <c r="O764" s="147"/>
      <c r="P764" s="147"/>
      <c r="Q764" s="147"/>
      <c r="R764" s="147"/>
      <c r="S764" s="147"/>
      <c r="T764" s="147"/>
      <c r="U764" s="147"/>
      <c r="V764" s="147"/>
      <c r="W764" s="147"/>
    </row>
    <row r="765" spans="1:23" ht="12.75" customHeight="1" x14ac:dyDescent="0.15">
      <c r="A765" s="147"/>
      <c r="B765" s="150"/>
      <c r="C765" s="90"/>
      <c r="D765" s="146"/>
      <c r="E765" s="82"/>
      <c r="F765" s="147"/>
      <c r="G765" s="147"/>
      <c r="H765" s="147"/>
      <c r="I765" s="147"/>
      <c r="J765" s="147"/>
      <c r="K765" s="147"/>
      <c r="L765" s="147"/>
      <c r="M765" s="147"/>
      <c r="N765" s="147"/>
      <c r="O765" s="147"/>
      <c r="P765" s="147"/>
      <c r="Q765" s="147"/>
      <c r="R765" s="147"/>
      <c r="S765" s="147"/>
      <c r="T765" s="147"/>
      <c r="U765" s="147"/>
      <c r="V765" s="147"/>
      <c r="W765" s="147"/>
    </row>
    <row r="766" spans="1:23" ht="12.75" customHeight="1" x14ac:dyDescent="0.15">
      <c r="A766" s="147"/>
      <c r="B766" s="150"/>
      <c r="C766" s="90"/>
      <c r="D766" s="146"/>
      <c r="E766" s="82"/>
      <c r="F766" s="147"/>
      <c r="G766" s="147"/>
      <c r="H766" s="147"/>
      <c r="I766" s="147"/>
      <c r="J766" s="147"/>
      <c r="K766" s="147"/>
      <c r="L766" s="147"/>
      <c r="M766" s="147"/>
      <c r="N766" s="147"/>
      <c r="O766" s="147"/>
      <c r="P766" s="147"/>
      <c r="Q766" s="147"/>
      <c r="R766" s="147"/>
      <c r="S766" s="147"/>
      <c r="T766" s="147"/>
      <c r="U766" s="147"/>
      <c r="V766" s="147"/>
      <c r="W766" s="147"/>
    </row>
    <row r="767" spans="1:23" ht="12.75" customHeight="1" x14ac:dyDescent="0.15">
      <c r="A767" s="147"/>
      <c r="B767" s="150"/>
      <c r="C767" s="90"/>
      <c r="D767" s="146"/>
      <c r="E767" s="82"/>
      <c r="F767" s="147"/>
      <c r="G767" s="147"/>
      <c r="H767" s="147"/>
      <c r="I767" s="147"/>
      <c r="J767" s="147"/>
      <c r="K767" s="147"/>
      <c r="L767" s="147"/>
      <c r="M767" s="147"/>
      <c r="N767" s="147"/>
      <c r="O767" s="147"/>
      <c r="P767" s="147"/>
      <c r="Q767" s="147"/>
      <c r="R767" s="147"/>
      <c r="S767" s="147"/>
      <c r="T767" s="147"/>
      <c r="U767" s="147"/>
      <c r="V767" s="147"/>
      <c r="W767" s="147"/>
    </row>
    <row r="768" spans="1:23" ht="12.75" customHeight="1" x14ac:dyDescent="0.15">
      <c r="A768" s="147"/>
      <c r="B768" s="150"/>
      <c r="C768" s="90"/>
      <c r="D768" s="146"/>
      <c r="E768" s="82"/>
      <c r="F768" s="147"/>
      <c r="G768" s="147"/>
      <c r="H768" s="147"/>
      <c r="I768" s="147"/>
      <c r="J768" s="147"/>
      <c r="K768" s="147"/>
      <c r="L768" s="147"/>
      <c r="M768" s="147"/>
      <c r="N768" s="147"/>
      <c r="O768" s="147"/>
      <c r="P768" s="147"/>
      <c r="Q768" s="147"/>
      <c r="R768" s="147"/>
      <c r="S768" s="147"/>
      <c r="T768" s="147"/>
      <c r="U768" s="147"/>
      <c r="V768" s="147"/>
      <c r="W768" s="147"/>
    </row>
    <row r="769" spans="1:23" ht="12.75" customHeight="1" x14ac:dyDescent="0.15">
      <c r="A769" s="147"/>
      <c r="B769" s="150"/>
      <c r="C769" s="90"/>
      <c r="D769" s="146"/>
      <c r="E769" s="82"/>
      <c r="F769" s="147"/>
      <c r="G769" s="147"/>
      <c r="H769" s="147"/>
      <c r="I769" s="147"/>
      <c r="J769" s="147"/>
      <c r="K769" s="147"/>
      <c r="L769" s="147"/>
      <c r="M769" s="147"/>
      <c r="N769" s="147"/>
      <c r="O769" s="147"/>
      <c r="P769" s="147"/>
      <c r="Q769" s="147"/>
      <c r="R769" s="147"/>
      <c r="S769" s="147"/>
      <c r="T769" s="147"/>
      <c r="U769" s="147"/>
      <c r="V769" s="147"/>
      <c r="W769" s="147"/>
    </row>
    <row r="770" spans="1:23" ht="12.75" customHeight="1" x14ac:dyDescent="0.15">
      <c r="A770" s="147"/>
      <c r="B770" s="150"/>
      <c r="C770" s="90"/>
      <c r="D770" s="146"/>
      <c r="E770" s="82"/>
      <c r="F770" s="147"/>
      <c r="G770" s="147"/>
      <c r="H770" s="147"/>
      <c r="I770" s="147"/>
      <c r="J770" s="147"/>
      <c r="K770" s="147"/>
      <c r="L770" s="147"/>
      <c r="M770" s="147"/>
      <c r="N770" s="147"/>
      <c r="O770" s="147"/>
      <c r="P770" s="147"/>
      <c r="Q770" s="147"/>
      <c r="R770" s="147"/>
      <c r="S770" s="147"/>
      <c r="T770" s="147"/>
      <c r="U770" s="147"/>
      <c r="V770" s="147"/>
      <c r="W770" s="147"/>
    </row>
    <row r="771" spans="1:23" ht="12.75" customHeight="1" x14ac:dyDescent="0.15">
      <c r="A771" s="147"/>
      <c r="B771" s="150"/>
      <c r="C771" s="90"/>
      <c r="D771" s="146"/>
      <c r="E771" s="82"/>
      <c r="F771" s="147"/>
      <c r="G771" s="147"/>
      <c r="H771" s="147"/>
      <c r="I771" s="147"/>
      <c r="J771" s="147"/>
      <c r="K771" s="147"/>
      <c r="L771" s="147"/>
      <c r="M771" s="147"/>
      <c r="N771" s="147"/>
      <c r="O771" s="147"/>
      <c r="P771" s="147"/>
      <c r="Q771" s="147"/>
      <c r="R771" s="147"/>
      <c r="S771" s="147"/>
      <c r="T771" s="147"/>
      <c r="U771" s="147"/>
      <c r="V771" s="147"/>
      <c r="W771" s="147"/>
    </row>
    <row r="772" spans="1:23" ht="12.75" customHeight="1" x14ac:dyDescent="0.15">
      <c r="A772" s="147"/>
      <c r="B772" s="150"/>
      <c r="C772" s="90"/>
      <c r="D772" s="146"/>
      <c r="E772" s="82"/>
      <c r="F772" s="147"/>
      <c r="G772" s="147"/>
      <c r="H772" s="147"/>
      <c r="I772" s="147"/>
      <c r="J772" s="147"/>
      <c r="K772" s="147"/>
      <c r="L772" s="147"/>
      <c r="M772" s="147"/>
      <c r="N772" s="147"/>
      <c r="O772" s="147"/>
      <c r="P772" s="147"/>
      <c r="Q772" s="147"/>
      <c r="R772" s="147"/>
      <c r="S772" s="147"/>
      <c r="T772" s="147"/>
      <c r="U772" s="147"/>
      <c r="V772" s="147"/>
      <c r="W772" s="147"/>
    </row>
    <row r="773" spans="1:23" ht="12.75" customHeight="1" x14ac:dyDescent="0.15">
      <c r="A773" s="147"/>
      <c r="B773" s="150"/>
      <c r="C773" s="90"/>
      <c r="D773" s="146"/>
      <c r="E773" s="82"/>
      <c r="F773" s="147"/>
      <c r="G773" s="147"/>
      <c r="H773" s="147"/>
      <c r="I773" s="147"/>
      <c r="J773" s="147"/>
      <c r="K773" s="147"/>
      <c r="L773" s="147"/>
      <c r="M773" s="147"/>
      <c r="N773" s="147"/>
      <c r="O773" s="147"/>
      <c r="P773" s="147"/>
      <c r="Q773" s="147"/>
      <c r="R773" s="147"/>
      <c r="S773" s="147"/>
      <c r="T773" s="147"/>
      <c r="U773" s="147"/>
      <c r="V773" s="147"/>
      <c r="W773" s="147"/>
    </row>
    <row r="774" spans="1:23" ht="12.75" customHeight="1" x14ac:dyDescent="0.15">
      <c r="A774" s="147"/>
      <c r="B774" s="150"/>
      <c r="C774" s="90"/>
      <c r="D774" s="146"/>
      <c r="E774" s="82"/>
      <c r="F774" s="147"/>
      <c r="G774" s="147"/>
      <c r="H774" s="147"/>
      <c r="I774" s="147"/>
      <c r="J774" s="147"/>
      <c r="K774" s="147"/>
      <c r="L774" s="147"/>
      <c r="M774" s="147"/>
      <c r="N774" s="147"/>
      <c r="O774" s="147"/>
      <c r="P774" s="147"/>
      <c r="Q774" s="147"/>
      <c r="R774" s="147"/>
      <c r="S774" s="147"/>
      <c r="T774" s="147"/>
      <c r="U774" s="147"/>
      <c r="V774" s="147"/>
      <c r="W774" s="147"/>
    </row>
    <row r="775" spans="1:23" ht="12.75" customHeight="1" x14ac:dyDescent="0.15">
      <c r="A775" s="147"/>
      <c r="B775" s="150"/>
      <c r="C775" s="90"/>
      <c r="D775" s="146"/>
      <c r="E775" s="82"/>
      <c r="F775" s="147"/>
      <c r="G775" s="147"/>
      <c r="H775" s="147"/>
      <c r="I775" s="147"/>
      <c r="J775" s="147"/>
      <c r="K775" s="147"/>
      <c r="L775" s="147"/>
      <c r="M775" s="147"/>
      <c r="N775" s="147"/>
      <c r="O775" s="147"/>
      <c r="P775" s="147"/>
      <c r="Q775" s="147"/>
      <c r="R775" s="147"/>
      <c r="S775" s="147"/>
      <c r="T775" s="147"/>
      <c r="U775" s="147"/>
      <c r="V775" s="147"/>
      <c r="W775" s="147"/>
    </row>
    <row r="776" spans="1:23" ht="12.75" customHeight="1" x14ac:dyDescent="0.15">
      <c r="A776" s="147"/>
      <c r="B776" s="150"/>
      <c r="C776" s="90"/>
      <c r="D776" s="146"/>
      <c r="E776" s="82"/>
      <c r="F776" s="147"/>
      <c r="G776" s="147"/>
      <c r="H776" s="147"/>
      <c r="I776" s="147"/>
      <c r="J776" s="147"/>
      <c r="K776" s="147"/>
      <c r="L776" s="147"/>
      <c r="M776" s="147"/>
      <c r="N776" s="147"/>
      <c r="O776" s="147"/>
      <c r="P776" s="147"/>
      <c r="Q776" s="147"/>
      <c r="R776" s="147"/>
      <c r="S776" s="147"/>
      <c r="T776" s="147"/>
      <c r="U776" s="147"/>
      <c r="V776" s="147"/>
      <c r="W776" s="147"/>
    </row>
    <row r="777" spans="1:23" ht="12.75" customHeight="1" x14ac:dyDescent="0.15">
      <c r="A777" s="147"/>
      <c r="B777" s="150"/>
      <c r="C777" s="90"/>
      <c r="D777" s="146"/>
      <c r="E777" s="82"/>
      <c r="F777" s="147"/>
      <c r="G777" s="147"/>
      <c r="H777" s="147"/>
      <c r="I777" s="147"/>
      <c r="J777" s="147"/>
      <c r="K777" s="147"/>
      <c r="L777" s="147"/>
      <c r="M777" s="147"/>
      <c r="N777" s="147"/>
      <c r="O777" s="147"/>
      <c r="P777" s="147"/>
      <c r="Q777" s="147"/>
      <c r="R777" s="147"/>
      <c r="S777" s="147"/>
      <c r="T777" s="147"/>
      <c r="U777" s="147"/>
      <c r="V777" s="147"/>
      <c r="W777" s="147"/>
    </row>
    <row r="778" spans="1:23" ht="12.75" customHeight="1" x14ac:dyDescent="0.15">
      <c r="A778" s="147"/>
      <c r="B778" s="150"/>
      <c r="C778" s="90"/>
      <c r="D778" s="146"/>
      <c r="E778" s="82"/>
      <c r="F778" s="147"/>
      <c r="G778" s="147"/>
      <c r="H778" s="147"/>
      <c r="I778" s="147"/>
      <c r="J778" s="147"/>
      <c r="K778" s="147"/>
      <c r="L778" s="147"/>
      <c r="M778" s="147"/>
      <c r="N778" s="147"/>
      <c r="O778" s="147"/>
      <c r="P778" s="147"/>
      <c r="Q778" s="147"/>
      <c r="R778" s="147"/>
      <c r="S778" s="147"/>
      <c r="T778" s="147"/>
      <c r="U778" s="147"/>
      <c r="V778" s="147"/>
      <c r="W778" s="147"/>
    </row>
    <row r="779" spans="1:23" ht="12.75" customHeight="1" x14ac:dyDescent="0.15">
      <c r="A779" s="147"/>
      <c r="B779" s="150"/>
      <c r="C779" s="90"/>
      <c r="D779" s="146"/>
      <c r="E779" s="82"/>
      <c r="F779" s="147"/>
      <c r="G779" s="147"/>
      <c r="H779" s="147"/>
      <c r="I779" s="147"/>
      <c r="J779" s="147"/>
      <c r="K779" s="147"/>
      <c r="L779" s="147"/>
      <c r="M779" s="147"/>
      <c r="N779" s="147"/>
      <c r="O779" s="147"/>
      <c r="P779" s="147"/>
      <c r="Q779" s="147"/>
      <c r="R779" s="147"/>
      <c r="S779" s="147"/>
      <c r="T779" s="147"/>
      <c r="U779" s="147"/>
      <c r="V779" s="147"/>
      <c r="W779" s="147"/>
    </row>
    <row r="780" spans="1:23" ht="12.75" customHeight="1" x14ac:dyDescent="0.15">
      <c r="A780" s="147"/>
      <c r="B780" s="150"/>
      <c r="C780" s="90"/>
      <c r="D780" s="146"/>
      <c r="E780" s="82"/>
      <c r="F780" s="147"/>
      <c r="G780" s="147"/>
      <c r="H780" s="147"/>
      <c r="I780" s="147"/>
      <c r="J780" s="147"/>
      <c r="K780" s="147"/>
      <c r="L780" s="147"/>
      <c r="M780" s="147"/>
      <c r="N780" s="147"/>
      <c r="O780" s="147"/>
      <c r="P780" s="147"/>
      <c r="Q780" s="147"/>
      <c r="R780" s="147"/>
      <c r="S780" s="147"/>
      <c r="T780" s="147"/>
      <c r="U780" s="147"/>
      <c r="V780" s="147"/>
      <c r="W780" s="147"/>
    </row>
    <row r="781" spans="1:23" ht="12.75" customHeight="1" x14ac:dyDescent="0.15">
      <c r="A781" s="147"/>
      <c r="B781" s="150"/>
      <c r="C781" s="90"/>
      <c r="D781" s="146"/>
      <c r="E781" s="82"/>
      <c r="F781" s="147"/>
      <c r="G781" s="147"/>
      <c r="H781" s="147"/>
      <c r="I781" s="147"/>
      <c r="J781" s="147"/>
      <c r="K781" s="147"/>
      <c r="L781" s="147"/>
      <c r="M781" s="147"/>
      <c r="N781" s="147"/>
      <c r="O781" s="147"/>
      <c r="P781" s="147"/>
      <c r="Q781" s="147"/>
      <c r="R781" s="147"/>
      <c r="S781" s="147"/>
      <c r="T781" s="147"/>
      <c r="U781" s="147"/>
      <c r="V781" s="147"/>
      <c r="W781" s="147"/>
    </row>
    <row r="782" spans="1:23" ht="12.75" customHeight="1" x14ac:dyDescent="0.15">
      <c r="A782" s="147"/>
      <c r="B782" s="150"/>
      <c r="C782" s="90"/>
      <c r="D782" s="146"/>
      <c r="E782" s="82"/>
      <c r="F782" s="147"/>
      <c r="G782" s="147"/>
      <c r="H782" s="147"/>
      <c r="I782" s="147"/>
      <c r="J782" s="147"/>
      <c r="K782" s="147"/>
      <c r="L782" s="147"/>
      <c r="M782" s="147"/>
      <c r="N782" s="147"/>
      <c r="O782" s="147"/>
      <c r="P782" s="147"/>
      <c r="Q782" s="147"/>
      <c r="R782" s="147"/>
      <c r="S782" s="147"/>
      <c r="T782" s="147"/>
      <c r="U782" s="147"/>
      <c r="V782" s="147"/>
      <c r="W782" s="147"/>
    </row>
    <row r="783" spans="1:23" ht="12.75" customHeight="1" x14ac:dyDescent="0.15">
      <c r="A783" s="147"/>
      <c r="B783" s="150"/>
      <c r="C783" s="90"/>
      <c r="D783" s="146"/>
      <c r="E783" s="82"/>
      <c r="F783" s="147"/>
      <c r="G783" s="147"/>
      <c r="H783" s="147"/>
      <c r="I783" s="147"/>
      <c r="J783" s="147"/>
      <c r="K783" s="147"/>
      <c r="L783" s="147"/>
      <c r="M783" s="147"/>
      <c r="N783" s="147"/>
      <c r="O783" s="147"/>
      <c r="P783" s="147"/>
      <c r="Q783" s="147"/>
      <c r="R783" s="147"/>
      <c r="S783" s="147"/>
      <c r="T783" s="147"/>
      <c r="U783" s="147"/>
      <c r="V783" s="147"/>
      <c r="W783" s="147"/>
    </row>
    <row r="784" spans="1:23" ht="12.75" customHeight="1" x14ac:dyDescent="0.15">
      <c r="A784" s="147"/>
      <c r="B784" s="150"/>
      <c r="C784" s="90"/>
      <c r="D784" s="146"/>
      <c r="E784" s="82"/>
      <c r="F784" s="147"/>
      <c r="G784" s="147"/>
      <c r="H784" s="147"/>
      <c r="I784" s="147"/>
      <c r="J784" s="147"/>
      <c r="K784" s="147"/>
      <c r="L784" s="147"/>
      <c r="M784" s="147"/>
      <c r="N784" s="147"/>
      <c r="O784" s="147"/>
      <c r="P784" s="147"/>
      <c r="Q784" s="147"/>
      <c r="R784" s="147"/>
      <c r="S784" s="147"/>
      <c r="T784" s="147"/>
      <c r="U784" s="147"/>
      <c r="V784" s="147"/>
      <c r="W784" s="147"/>
    </row>
    <row r="785" spans="1:23" ht="12.75" customHeight="1" x14ac:dyDescent="0.15">
      <c r="A785" s="147"/>
      <c r="B785" s="150"/>
      <c r="C785" s="90"/>
      <c r="D785" s="146"/>
      <c r="E785" s="82"/>
      <c r="F785" s="147"/>
      <c r="G785" s="147"/>
      <c r="H785" s="147"/>
      <c r="I785" s="147"/>
      <c r="J785" s="147"/>
      <c r="K785" s="147"/>
      <c r="L785" s="147"/>
      <c r="M785" s="147"/>
      <c r="N785" s="147"/>
      <c r="O785" s="147"/>
      <c r="P785" s="147"/>
      <c r="Q785" s="147"/>
      <c r="R785" s="147"/>
      <c r="S785" s="147"/>
      <c r="T785" s="147"/>
      <c r="U785" s="147"/>
      <c r="V785" s="147"/>
      <c r="W785" s="147"/>
    </row>
    <row r="786" spans="1:23" ht="12.75" customHeight="1" x14ac:dyDescent="0.15">
      <c r="A786" s="147"/>
      <c r="B786" s="150"/>
      <c r="C786" s="90"/>
      <c r="D786" s="146"/>
      <c r="E786" s="82"/>
      <c r="F786" s="147"/>
      <c r="G786" s="147"/>
      <c r="H786" s="147"/>
      <c r="I786" s="147"/>
      <c r="J786" s="147"/>
      <c r="K786" s="147"/>
      <c r="L786" s="147"/>
      <c r="M786" s="147"/>
      <c r="N786" s="147"/>
      <c r="O786" s="147"/>
      <c r="P786" s="147"/>
      <c r="Q786" s="147"/>
      <c r="R786" s="147"/>
      <c r="S786" s="147"/>
      <c r="T786" s="147"/>
      <c r="U786" s="147"/>
      <c r="V786" s="147"/>
      <c r="W786" s="147"/>
    </row>
    <row r="787" spans="1:23" ht="12.75" customHeight="1" x14ac:dyDescent="0.15">
      <c r="A787" s="147"/>
      <c r="B787" s="150"/>
      <c r="C787" s="90"/>
      <c r="D787" s="146"/>
      <c r="E787" s="82"/>
      <c r="F787" s="147"/>
      <c r="G787" s="147"/>
      <c r="H787" s="147"/>
      <c r="I787" s="147"/>
      <c r="J787" s="147"/>
      <c r="K787" s="147"/>
      <c r="L787" s="147"/>
      <c r="M787" s="147"/>
      <c r="N787" s="147"/>
      <c r="O787" s="147"/>
      <c r="P787" s="147"/>
      <c r="Q787" s="147"/>
      <c r="R787" s="147"/>
      <c r="S787" s="147"/>
      <c r="T787" s="147"/>
      <c r="U787" s="147"/>
      <c r="V787" s="147"/>
      <c r="W787" s="147"/>
    </row>
    <row r="788" spans="1:23" ht="12.75" customHeight="1" x14ac:dyDescent="0.15">
      <c r="A788" s="147"/>
      <c r="B788" s="150"/>
      <c r="C788" s="90"/>
      <c r="D788" s="146"/>
      <c r="E788" s="82"/>
      <c r="F788" s="147"/>
      <c r="G788" s="147"/>
      <c r="H788" s="147"/>
      <c r="I788" s="147"/>
      <c r="J788" s="147"/>
      <c r="K788" s="147"/>
      <c r="L788" s="147"/>
      <c r="M788" s="147"/>
      <c r="N788" s="147"/>
      <c r="O788" s="147"/>
      <c r="P788" s="147"/>
      <c r="Q788" s="147"/>
      <c r="R788" s="147"/>
      <c r="S788" s="147"/>
      <c r="T788" s="147"/>
      <c r="U788" s="147"/>
      <c r="V788" s="147"/>
      <c r="W788" s="147"/>
    </row>
    <row r="789" spans="1:23" ht="12.75" customHeight="1" x14ac:dyDescent="0.15">
      <c r="A789" s="147"/>
      <c r="B789" s="150"/>
      <c r="C789" s="90"/>
      <c r="D789" s="146"/>
      <c r="E789" s="82"/>
      <c r="F789" s="147"/>
      <c r="G789" s="147"/>
      <c r="H789" s="147"/>
      <c r="I789" s="147"/>
      <c r="J789" s="147"/>
      <c r="K789" s="147"/>
      <c r="L789" s="147"/>
      <c r="M789" s="147"/>
      <c r="N789" s="147"/>
      <c r="O789" s="147"/>
      <c r="P789" s="147"/>
      <c r="Q789" s="147"/>
      <c r="R789" s="147"/>
      <c r="S789" s="147"/>
      <c r="T789" s="147"/>
      <c r="U789" s="147"/>
      <c r="V789" s="147"/>
      <c r="W789" s="147"/>
    </row>
    <row r="790" spans="1:23" ht="12.75" customHeight="1" x14ac:dyDescent="0.15">
      <c r="A790" s="147"/>
      <c r="B790" s="150"/>
      <c r="C790" s="90"/>
      <c r="D790" s="146"/>
      <c r="E790" s="82"/>
      <c r="F790" s="147"/>
      <c r="G790" s="147"/>
      <c r="H790" s="147"/>
      <c r="I790" s="147"/>
      <c r="J790" s="147"/>
      <c r="K790" s="147"/>
      <c r="L790" s="147"/>
      <c r="M790" s="147"/>
      <c r="N790" s="147"/>
      <c r="O790" s="147"/>
      <c r="P790" s="147"/>
      <c r="Q790" s="147"/>
      <c r="R790" s="147"/>
      <c r="S790" s="147"/>
      <c r="T790" s="147"/>
      <c r="U790" s="147"/>
      <c r="V790" s="147"/>
      <c r="W790" s="147"/>
    </row>
    <row r="791" spans="1:23" ht="12.75" customHeight="1" x14ac:dyDescent="0.15">
      <c r="A791" s="147"/>
      <c r="B791" s="150"/>
      <c r="C791" s="90"/>
      <c r="D791" s="146"/>
      <c r="E791" s="82"/>
      <c r="F791" s="147"/>
      <c r="G791" s="147"/>
      <c r="H791" s="147"/>
      <c r="I791" s="147"/>
      <c r="J791" s="147"/>
      <c r="K791" s="147"/>
      <c r="L791" s="147"/>
      <c r="M791" s="147"/>
      <c r="N791" s="147"/>
      <c r="O791" s="147"/>
      <c r="P791" s="147"/>
      <c r="Q791" s="147"/>
      <c r="R791" s="147"/>
      <c r="S791" s="147"/>
      <c r="T791" s="147"/>
      <c r="U791" s="147"/>
      <c r="V791" s="147"/>
      <c r="W791" s="147"/>
    </row>
    <row r="792" spans="1:23" ht="12.75" customHeight="1" x14ac:dyDescent="0.15">
      <c r="A792" s="147"/>
      <c r="B792" s="150"/>
      <c r="C792" s="90"/>
      <c r="D792" s="146"/>
      <c r="E792" s="82"/>
      <c r="F792" s="147"/>
      <c r="G792" s="147"/>
      <c r="H792" s="147"/>
      <c r="I792" s="147"/>
      <c r="J792" s="147"/>
      <c r="K792" s="147"/>
      <c r="L792" s="147"/>
      <c r="M792" s="147"/>
      <c r="N792" s="147"/>
      <c r="O792" s="147"/>
      <c r="P792" s="147"/>
      <c r="Q792" s="147"/>
      <c r="R792" s="147"/>
      <c r="S792" s="147"/>
      <c r="T792" s="147"/>
      <c r="U792" s="147"/>
      <c r="V792" s="147"/>
      <c r="W792" s="147"/>
    </row>
    <row r="793" spans="1:23" ht="12.75" customHeight="1" x14ac:dyDescent="0.15">
      <c r="A793" s="147"/>
      <c r="B793" s="150"/>
      <c r="C793" s="90"/>
      <c r="D793" s="146"/>
      <c r="E793" s="82"/>
      <c r="F793" s="147"/>
      <c r="G793" s="147"/>
      <c r="H793" s="147"/>
      <c r="I793" s="147"/>
      <c r="J793" s="147"/>
      <c r="K793" s="147"/>
      <c r="L793" s="147"/>
      <c r="M793" s="147"/>
      <c r="N793" s="147"/>
      <c r="O793" s="147"/>
      <c r="P793" s="147"/>
      <c r="Q793" s="147"/>
      <c r="R793" s="147"/>
      <c r="S793" s="147"/>
      <c r="T793" s="147"/>
      <c r="U793" s="147"/>
      <c r="V793" s="147"/>
      <c r="W793" s="147"/>
    </row>
    <row r="794" spans="1:23" ht="12.75" customHeight="1" x14ac:dyDescent="0.15">
      <c r="A794" s="147"/>
      <c r="B794" s="150"/>
      <c r="C794" s="90"/>
      <c r="D794" s="146"/>
      <c r="E794" s="82"/>
      <c r="F794" s="147"/>
      <c r="G794" s="147"/>
      <c r="H794" s="147"/>
      <c r="I794" s="147"/>
      <c r="J794" s="147"/>
      <c r="K794" s="147"/>
      <c r="L794" s="147"/>
      <c r="M794" s="147"/>
      <c r="N794" s="147"/>
      <c r="O794" s="147"/>
      <c r="P794" s="147"/>
      <c r="Q794" s="147"/>
      <c r="R794" s="147"/>
      <c r="S794" s="147"/>
      <c r="T794" s="147"/>
      <c r="U794" s="147"/>
      <c r="V794" s="147"/>
      <c r="W794" s="147"/>
    </row>
    <row r="795" spans="1:23" ht="12.75" customHeight="1" x14ac:dyDescent="0.15">
      <c r="A795" s="147"/>
      <c r="B795" s="150"/>
      <c r="C795" s="90"/>
      <c r="D795" s="146"/>
      <c r="E795" s="82"/>
      <c r="F795" s="147"/>
      <c r="G795" s="147"/>
      <c r="H795" s="147"/>
      <c r="I795" s="147"/>
      <c r="J795" s="147"/>
      <c r="K795" s="147"/>
      <c r="L795" s="147"/>
      <c r="M795" s="147"/>
      <c r="N795" s="147"/>
      <c r="O795" s="147"/>
      <c r="P795" s="147"/>
      <c r="Q795" s="147"/>
      <c r="R795" s="147"/>
      <c r="S795" s="147"/>
      <c r="T795" s="147"/>
      <c r="U795" s="147"/>
      <c r="V795" s="147"/>
      <c r="W795" s="147"/>
    </row>
    <row r="796" spans="1:23" ht="12.75" customHeight="1" x14ac:dyDescent="0.15">
      <c r="A796" s="147"/>
      <c r="B796" s="150"/>
      <c r="C796" s="90"/>
      <c r="D796" s="146"/>
      <c r="E796" s="82"/>
      <c r="F796" s="147"/>
      <c r="G796" s="147"/>
      <c r="H796" s="147"/>
      <c r="I796" s="147"/>
      <c r="J796" s="147"/>
      <c r="K796" s="147"/>
      <c r="L796" s="147"/>
      <c r="M796" s="147"/>
      <c r="N796" s="147"/>
      <c r="O796" s="147"/>
      <c r="P796" s="147"/>
      <c r="Q796" s="147"/>
      <c r="R796" s="147"/>
      <c r="S796" s="147"/>
      <c r="T796" s="147"/>
      <c r="U796" s="147"/>
      <c r="V796" s="147"/>
      <c r="W796" s="147"/>
    </row>
    <row r="797" spans="1:23" ht="12.75" customHeight="1" x14ac:dyDescent="0.15">
      <c r="A797" s="147"/>
      <c r="B797" s="150"/>
      <c r="C797" s="90"/>
      <c r="D797" s="146"/>
      <c r="E797" s="82"/>
      <c r="F797" s="147"/>
      <c r="G797" s="147"/>
      <c r="H797" s="147"/>
      <c r="I797" s="147"/>
      <c r="J797" s="147"/>
      <c r="K797" s="147"/>
      <c r="L797" s="147"/>
      <c r="M797" s="147"/>
      <c r="N797" s="147"/>
      <c r="O797" s="147"/>
      <c r="P797" s="147"/>
      <c r="Q797" s="147"/>
      <c r="R797" s="147"/>
      <c r="S797" s="147"/>
      <c r="T797" s="147"/>
      <c r="U797" s="147"/>
      <c r="V797" s="147"/>
      <c r="W797" s="147"/>
    </row>
    <row r="798" spans="1:23" ht="12.75" customHeight="1" x14ac:dyDescent="0.15">
      <c r="A798" s="147"/>
      <c r="B798" s="150"/>
      <c r="C798" s="90"/>
      <c r="D798" s="146"/>
      <c r="E798" s="82"/>
      <c r="F798" s="147"/>
      <c r="G798" s="147"/>
      <c r="H798" s="147"/>
      <c r="I798" s="147"/>
      <c r="J798" s="147"/>
      <c r="K798" s="147"/>
      <c r="L798" s="147"/>
      <c r="M798" s="147"/>
      <c r="N798" s="147"/>
      <c r="O798" s="147"/>
      <c r="P798" s="147"/>
      <c r="Q798" s="147"/>
      <c r="R798" s="147"/>
      <c r="S798" s="147"/>
      <c r="T798" s="147"/>
      <c r="U798" s="147"/>
      <c r="V798" s="147"/>
      <c r="W798" s="147"/>
    </row>
    <row r="799" spans="1:23" ht="12.75" customHeight="1" x14ac:dyDescent="0.15">
      <c r="A799" s="147"/>
      <c r="B799" s="150"/>
      <c r="C799" s="90"/>
      <c r="D799" s="146"/>
      <c r="E799" s="82"/>
      <c r="F799" s="147"/>
      <c r="G799" s="147"/>
      <c r="H799" s="147"/>
      <c r="I799" s="147"/>
      <c r="J799" s="147"/>
      <c r="K799" s="147"/>
      <c r="L799" s="147"/>
      <c r="M799" s="147"/>
      <c r="N799" s="147"/>
      <c r="O799" s="147"/>
      <c r="P799" s="147"/>
      <c r="Q799" s="147"/>
      <c r="R799" s="147"/>
      <c r="S799" s="147"/>
      <c r="T799" s="147"/>
      <c r="U799" s="147"/>
      <c r="V799" s="147"/>
      <c r="W799" s="147"/>
    </row>
    <row r="800" spans="1:23" ht="12.75" customHeight="1" x14ac:dyDescent="0.15">
      <c r="A800" s="147"/>
      <c r="B800" s="150"/>
      <c r="C800" s="90"/>
      <c r="D800" s="146"/>
      <c r="E800" s="82"/>
      <c r="F800" s="147"/>
      <c r="G800" s="147"/>
      <c r="H800" s="147"/>
      <c r="I800" s="147"/>
      <c r="J800" s="147"/>
      <c r="K800" s="147"/>
      <c r="L800" s="147"/>
      <c r="M800" s="147"/>
      <c r="N800" s="147"/>
      <c r="O800" s="147"/>
      <c r="P800" s="147"/>
      <c r="Q800" s="147"/>
      <c r="R800" s="147"/>
      <c r="S800" s="147"/>
      <c r="T800" s="147"/>
      <c r="U800" s="147"/>
      <c r="V800" s="147"/>
      <c r="W800" s="147"/>
    </row>
    <row r="801" spans="1:23" ht="12.75" customHeight="1" x14ac:dyDescent="0.15">
      <c r="A801" s="147"/>
      <c r="B801" s="150"/>
      <c r="C801" s="90"/>
      <c r="D801" s="146"/>
      <c r="E801" s="82"/>
      <c r="F801" s="147"/>
      <c r="G801" s="147"/>
      <c r="H801" s="147"/>
      <c r="I801" s="147"/>
      <c r="J801" s="147"/>
      <c r="K801" s="147"/>
      <c r="L801" s="147"/>
      <c r="M801" s="147"/>
      <c r="N801" s="147"/>
      <c r="O801" s="147"/>
      <c r="P801" s="147"/>
      <c r="Q801" s="147"/>
      <c r="R801" s="147"/>
      <c r="S801" s="147"/>
      <c r="T801" s="147"/>
      <c r="U801" s="147"/>
      <c r="V801" s="147"/>
      <c r="W801" s="147"/>
    </row>
    <row r="802" spans="1:23" ht="12.75" customHeight="1" x14ac:dyDescent="0.15">
      <c r="A802" s="147"/>
      <c r="B802" s="150"/>
      <c r="C802" s="90"/>
      <c r="D802" s="146"/>
      <c r="E802" s="82"/>
      <c r="F802" s="147"/>
      <c r="G802" s="147"/>
      <c r="H802" s="147"/>
      <c r="I802" s="147"/>
      <c r="J802" s="147"/>
      <c r="K802" s="147"/>
      <c r="L802" s="147"/>
      <c r="M802" s="147"/>
      <c r="N802" s="147"/>
      <c r="O802" s="147"/>
      <c r="P802" s="147"/>
      <c r="Q802" s="147"/>
      <c r="R802" s="147"/>
      <c r="S802" s="147"/>
      <c r="T802" s="147"/>
      <c r="U802" s="147"/>
      <c r="V802" s="147"/>
      <c r="W802" s="147"/>
    </row>
    <row r="803" spans="1:23" ht="12.75" customHeight="1" x14ac:dyDescent="0.15">
      <c r="A803" s="147"/>
      <c r="B803" s="150"/>
      <c r="C803" s="90"/>
      <c r="D803" s="146"/>
      <c r="E803" s="82"/>
      <c r="F803" s="147"/>
      <c r="G803" s="147"/>
      <c r="H803" s="147"/>
      <c r="I803" s="147"/>
      <c r="J803" s="147"/>
      <c r="K803" s="147"/>
      <c r="L803" s="147"/>
      <c r="M803" s="147"/>
      <c r="N803" s="147"/>
      <c r="O803" s="147"/>
      <c r="P803" s="147"/>
      <c r="Q803" s="147"/>
      <c r="R803" s="147"/>
      <c r="S803" s="147"/>
      <c r="T803" s="147"/>
      <c r="U803" s="147"/>
      <c r="V803" s="147"/>
      <c r="W803" s="147"/>
    </row>
    <row r="804" spans="1:23" ht="12.75" customHeight="1" x14ac:dyDescent="0.15">
      <c r="A804" s="147"/>
      <c r="B804" s="150"/>
      <c r="C804" s="90"/>
      <c r="D804" s="146"/>
      <c r="E804" s="82"/>
      <c r="F804" s="147"/>
      <c r="G804" s="147"/>
      <c r="H804" s="147"/>
      <c r="I804" s="147"/>
      <c r="J804" s="147"/>
      <c r="K804" s="147"/>
      <c r="L804" s="147"/>
      <c r="M804" s="147"/>
      <c r="N804" s="147"/>
      <c r="O804" s="147"/>
      <c r="P804" s="147"/>
      <c r="Q804" s="147"/>
      <c r="R804" s="147"/>
      <c r="S804" s="147"/>
      <c r="T804" s="147"/>
      <c r="U804" s="147"/>
      <c r="V804" s="147"/>
      <c r="W804" s="147"/>
    </row>
    <row r="805" spans="1:23" ht="12.75" customHeight="1" x14ac:dyDescent="0.15">
      <c r="A805" s="147"/>
      <c r="B805" s="150"/>
      <c r="C805" s="90"/>
      <c r="D805" s="146"/>
      <c r="E805" s="82"/>
      <c r="F805" s="147"/>
      <c r="G805" s="147"/>
      <c r="H805" s="147"/>
      <c r="I805" s="147"/>
      <c r="J805" s="147"/>
      <c r="K805" s="147"/>
      <c r="L805" s="147"/>
      <c r="M805" s="147"/>
      <c r="N805" s="147"/>
      <c r="O805" s="147"/>
      <c r="P805" s="147"/>
      <c r="Q805" s="147"/>
      <c r="R805" s="147"/>
      <c r="S805" s="147"/>
      <c r="T805" s="147"/>
      <c r="U805" s="147"/>
      <c r="V805" s="147"/>
      <c r="W805" s="147"/>
    </row>
    <row r="806" spans="1:23" ht="12.75" customHeight="1" x14ac:dyDescent="0.15">
      <c r="A806" s="147"/>
      <c r="B806" s="150"/>
      <c r="C806" s="90"/>
      <c r="D806" s="146"/>
      <c r="E806" s="82"/>
      <c r="F806" s="147"/>
      <c r="G806" s="147"/>
      <c r="H806" s="147"/>
      <c r="I806" s="147"/>
      <c r="J806" s="147"/>
      <c r="K806" s="147"/>
      <c r="L806" s="147"/>
      <c r="M806" s="147"/>
      <c r="N806" s="147"/>
      <c r="O806" s="147"/>
      <c r="P806" s="147"/>
      <c r="Q806" s="147"/>
      <c r="R806" s="147"/>
      <c r="S806" s="147"/>
      <c r="T806" s="147"/>
      <c r="U806" s="147"/>
      <c r="V806" s="147"/>
      <c r="W806" s="147"/>
    </row>
    <row r="807" spans="1:23" ht="12.75" customHeight="1" x14ac:dyDescent="0.15">
      <c r="A807" s="147"/>
      <c r="B807" s="150"/>
      <c r="C807" s="90"/>
      <c r="D807" s="146"/>
      <c r="E807" s="82"/>
      <c r="F807" s="147"/>
      <c r="G807" s="147"/>
      <c r="H807" s="147"/>
      <c r="I807" s="147"/>
      <c r="J807" s="147"/>
      <c r="K807" s="147"/>
      <c r="L807" s="147"/>
      <c r="M807" s="147"/>
      <c r="N807" s="147"/>
      <c r="O807" s="147"/>
      <c r="P807" s="147"/>
      <c r="Q807" s="147"/>
      <c r="R807" s="147"/>
      <c r="S807" s="147"/>
      <c r="T807" s="147"/>
      <c r="U807" s="147"/>
      <c r="V807" s="147"/>
      <c r="W807" s="147"/>
    </row>
    <row r="808" spans="1:23" ht="12.75" customHeight="1" x14ac:dyDescent="0.15">
      <c r="A808" s="147"/>
      <c r="B808" s="150"/>
      <c r="C808" s="90"/>
      <c r="D808" s="146"/>
      <c r="E808" s="82"/>
      <c r="F808" s="147"/>
      <c r="G808" s="147"/>
      <c r="H808" s="147"/>
      <c r="I808" s="147"/>
      <c r="J808" s="147"/>
      <c r="K808" s="147"/>
      <c r="L808" s="147"/>
      <c r="M808" s="147"/>
      <c r="N808" s="147"/>
      <c r="O808" s="147"/>
      <c r="P808" s="147"/>
      <c r="Q808" s="147"/>
      <c r="R808" s="147"/>
      <c r="S808" s="147"/>
      <c r="T808" s="147"/>
      <c r="U808" s="147"/>
      <c r="V808" s="147"/>
      <c r="W808" s="147"/>
    </row>
    <row r="809" spans="1:23" ht="12.75" customHeight="1" x14ac:dyDescent="0.15">
      <c r="A809" s="147"/>
      <c r="B809" s="150"/>
      <c r="C809" s="90"/>
      <c r="D809" s="146"/>
      <c r="E809" s="82"/>
      <c r="F809" s="147"/>
      <c r="G809" s="147"/>
      <c r="H809" s="147"/>
      <c r="I809" s="147"/>
      <c r="J809" s="147"/>
      <c r="K809" s="147"/>
      <c r="L809" s="147"/>
      <c r="M809" s="147"/>
      <c r="N809" s="147"/>
      <c r="O809" s="147"/>
      <c r="P809" s="147"/>
      <c r="Q809" s="147"/>
      <c r="R809" s="147"/>
      <c r="S809" s="147"/>
      <c r="T809" s="147"/>
      <c r="U809" s="147"/>
      <c r="V809" s="147"/>
      <c r="W809" s="147"/>
    </row>
    <row r="810" spans="1:23" ht="12.75" customHeight="1" x14ac:dyDescent="0.15">
      <c r="A810" s="147"/>
      <c r="B810" s="150"/>
      <c r="C810" s="90"/>
      <c r="D810" s="146"/>
      <c r="E810" s="82"/>
      <c r="F810" s="147"/>
      <c r="G810" s="147"/>
      <c r="H810" s="147"/>
      <c r="I810" s="147"/>
      <c r="J810" s="147"/>
      <c r="K810" s="147"/>
      <c r="L810" s="147"/>
      <c r="M810" s="147"/>
      <c r="N810" s="147"/>
      <c r="O810" s="147"/>
      <c r="P810" s="147"/>
      <c r="Q810" s="147"/>
      <c r="R810" s="147"/>
      <c r="S810" s="147"/>
      <c r="T810" s="147"/>
      <c r="U810" s="147"/>
      <c r="V810" s="147"/>
      <c r="W810" s="147"/>
    </row>
    <row r="811" spans="1:23" ht="12.75" customHeight="1" x14ac:dyDescent="0.15">
      <c r="A811" s="147"/>
      <c r="B811" s="150"/>
      <c r="C811" s="90"/>
      <c r="D811" s="146"/>
      <c r="E811" s="82"/>
      <c r="F811" s="147"/>
      <c r="G811" s="147"/>
      <c r="H811" s="147"/>
      <c r="I811" s="147"/>
      <c r="J811" s="147"/>
      <c r="K811" s="147"/>
      <c r="L811" s="147"/>
      <c r="M811" s="147"/>
      <c r="N811" s="147"/>
      <c r="O811" s="147"/>
      <c r="P811" s="147"/>
      <c r="Q811" s="147"/>
      <c r="R811" s="147"/>
      <c r="S811" s="147"/>
      <c r="T811" s="147"/>
      <c r="U811" s="147"/>
      <c r="V811" s="147"/>
      <c r="W811" s="147"/>
    </row>
    <row r="812" spans="1:23" ht="12.75" customHeight="1" x14ac:dyDescent="0.15">
      <c r="A812" s="147"/>
      <c r="B812" s="150"/>
      <c r="C812" s="90"/>
      <c r="D812" s="146"/>
      <c r="E812" s="82"/>
      <c r="F812" s="147"/>
      <c r="G812" s="147"/>
      <c r="H812" s="147"/>
      <c r="I812" s="147"/>
      <c r="J812" s="147"/>
      <c r="K812" s="147"/>
      <c r="L812" s="147"/>
      <c r="M812" s="147"/>
      <c r="N812" s="147"/>
      <c r="O812" s="147"/>
      <c r="P812" s="147"/>
      <c r="Q812" s="147"/>
      <c r="R812" s="147"/>
      <c r="S812" s="147"/>
      <c r="T812" s="147"/>
      <c r="U812" s="147"/>
      <c r="V812" s="147"/>
      <c r="W812" s="147"/>
    </row>
    <row r="813" spans="1:23" ht="12.75" customHeight="1" x14ac:dyDescent="0.15">
      <c r="A813" s="147"/>
      <c r="B813" s="150"/>
      <c r="C813" s="90"/>
      <c r="D813" s="146"/>
      <c r="E813" s="82"/>
      <c r="F813" s="147"/>
      <c r="G813" s="147"/>
      <c r="H813" s="147"/>
      <c r="I813" s="147"/>
      <c r="J813" s="147"/>
      <c r="K813" s="147"/>
      <c r="L813" s="147"/>
      <c r="M813" s="147"/>
      <c r="N813" s="147"/>
      <c r="O813" s="147"/>
      <c r="P813" s="147"/>
      <c r="Q813" s="147"/>
      <c r="R813" s="147"/>
      <c r="S813" s="147"/>
      <c r="T813" s="147"/>
      <c r="U813" s="147"/>
      <c r="V813" s="147"/>
      <c r="W813" s="147"/>
    </row>
    <row r="814" spans="1:23" ht="12.75" customHeight="1" x14ac:dyDescent="0.15">
      <c r="A814" s="147"/>
      <c r="B814" s="150"/>
      <c r="C814" s="90"/>
      <c r="D814" s="146"/>
      <c r="E814" s="82"/>
      <c r="F814" s="147"/>
      <c r="G814" s="147"/>
      <c r="H814" s="147"/>
      <c r="I814" s="147"/>
      <c r="J814" s="147"/>
      <c r="K814" s="147"/>
      <c r="L814" s="147"/>
      <c r="M814" s="147"/>
      <c r="N814" s="147"/>
      <c r="O814" s="147"/>
      <c r="P814" s="147"/>
      <c r="Q814" s="147"/>
      <c r="R814" s="147"/>
      <c r="S814" s="147"/>
      <c r="T814" s="147"/>
      <c r="U814" s="147"/>
      <c r="V814" s="147"/>
      <c r="W814" s="147"/>
    </row>
    <row r="815" spans="1:23" ht="12.75" customHeight="1" x14ac:dyDescent="0.15">
      <c r="A815" s="147"/>
      <c r="B815" s="150"/>
      <c r="C815" s="90"/>
      <c r="D815" s="146"/>
      <c r="E815" s="82"/>
      <c r="F815" s="147"/>
      <c r="G815" s="147"/>
      <c r="H815" s="147"/>
      <c r="I815" s="147"/>
      <c r="J815" s="147"/>
      <c r="K815" s="147"/>
      <c r="L815" s="147"/>
      <c r="M815" s="147"/>
      <c r="N815" s="147"/>
      <c r="O815" s="147"/>
      <c r="P815" s="147"/>
      <c r="Q815" s="147"/>
      <c r="R815" s="147"/>
      <c r="S815" s="147"/>
      <c r="T815" s="147"/>
      <c r="U815" s="147"/>
      <c r="V815" s="147"/>
      <c r="W815" s="147"/>
    </row>
    <row r="816" spans="1:23" ht="12.75" customHeight="1" x14ac:dyDescent="0.15">
      <c r="A816" s="147"/>
      <c r="B816" s="150"/>
      <c r="C816" s="90"/>
      <c r="D816" s="146"/>
      <c r="E816" s="82"/>
      <c r="F816" s="147"/>
      <c r="G816" s="147"/>
      <c r="H816" s="147"/>
      <c r="I816" s="147"/>
      <c r="J816" s="147"/>
      <c r="K816" s="147"/>
      <c r="L816" s="147"/>
      <c r="M816" s="147"/>
      <c r="N816" s="147"/>
      <c r="O816" s="147"/>
      <c r="P816" s="147"/>
      <c r="Q816" s="147"/>
      <c r="R816" s="147"/>
      <c r="S816" s="147"/>
      <c r="T816" s="147"/>
      <c r="U816" s="147"/>
      <c r="V816" s="147"/>
      <c r="W816" s="147"/>
    </row>
    <row r="817" spans="1:23" ht="12.75" customHeight="1" x14ac:dyDescent="0.15">
      <c r="A817" s="147"/>
      <c r="B817" s="150"/>
      <c r="C817" s="90"/>
      <c r="D817" s="146"/>
      <c r="E817" s="82"/>
      <c r="F817" s="147"/>
      <c r="G817" s="147"/>
      <c r="H817" s="147"/>
      <c r="I817" s="147"/>
      <c r="J817" s="147"/>
      <c r="K817" s="147"/>
      <c r="L817" s="147"/>
      <c r="M817" s="147"/>
      <c r="N817" s="147"/>
      <c r="O817" s="147"/>
      <c r="P817" s="147"/>
      <c r="Q817" s="147"/>
      <c r="R817" s="147"/>
      <c r="S817" s="147"/>
      <c r="T817" s="147"/>
      <c r="U817" s="147"/>
      <c r="V817" s="147"/>
      <c r="W817" s="147"/>
    </row>
    <row r="818" spans="1:23" ht="12.75" customHeight="1" x14ac:dyDescent="0.15">
      <c r="A818" s="147"/>
      <c r="B818" s="150"/>
      <c r="C818" s="90"/>
      <c r="D818" s="146"/>
      <c r="E818" s="82"/>
      <c r="F818" s="147"/>
      <c r="G818" s="147"/>
      <c r="H818" s="147"/>
      <c r="I818" s="147"/>
      <c r="J818" s="147"/>
      <c r="K818" s="147"/>
      <c r="L818" s="147"/>
      <c r="M818" s="147"/>
      <c r="N818" s="147"/>
      <c r="O818" s="147"/>
      <c r="P818" s="147"/>
      <c r="Q818" s="147"/>
      <c r="R818" s="147"/>
      <c r="S818" s="147"/>
      <c r="T818" s="147"/>
      <c r="U818" s="147"/>
      <c r="V818" s="147"/>
      <c r="W818" s="147"/>
    </row>
    <row r="819" spans="1:23" ht="12.75" customHeight="1" x14ac:dyDescent="0.15">
      <c r="A819" s="147"/>
      <c r="B819" s="150"/>
      <c r="C819" s="90"/>
      <c r="D819" s="146"/>
      <c r="E819" s="82"/>
      <c r="F819" s="147"/>
      <c r="G819" s="147"/>
      <c r="H819" s="147"/>
      <c r="I819" s="147"/>
      <c r="J819" s="147"/>
      <c r="K819" s="147"/>
      <c r="L819" s="147"/>
      <c r="M819" s="147"/>
      <c r="N819" s="147"/>
      <c r="O819" s="147"/>
      <c r="P819" s="147"/>
      <c r="Q819" s="147"/>
      <c r="R819" s="147"/>
      <c r="S819" s="147"/>
      <c r="T819" s="147"/>
      <c r="U819" s="147"/>
      <c r="V819" s="147"/>
      <c r="W819" s="147"/>
    </row>
    <row r="820" spans="1:23" ht="12.75" customHeight="1" x14ac:dyDescent="0.15">
      <c r="A820" s="147"/>
      <c r="B820" s="150"/>
      <c r="C820" s="90"/>
      <c r="D820" s="146"/>
      <c r="E820" s="82"/>
      <c r="F820" s="147"/>
      <c r="G820" s="147"/>
      <c r="H820" s="147"/>
      <c r="I820" s="147"/>
      <c r="J820" s="147"/>
      <c r="K820" s="147"/>
      <c r="L820" s="147"/>
      <c r="M820" s="147"/>
      <c r="N820" s="147"/>
      <c r="O820" s="147"/>
      <c r="P820" s="147"/>
      <c r="Q820" s="147"/>
      <c r="R820" s="147"/>
      <c r="S820" s="147"/>
      <c r="T820" s="147"/>
      <c r="U820" s="147"/>
      <c r="V820" s="147"/>
      <c r="W820" s="147"/>
    </row>
    <row r="821" spans="1:23" ht="12.75" customHeight="1" x14ac:dyDescent="0.15">
      <c r="A821" s="147"/>
      <c r="B821" s="150"/>
      <c r="C821" s="90"/>
      <c r="D821" s="146"/>
      <c r="E821" s="82"/>
      <c r="F821" s="147"/>
      <c r="G821" s="147"/>
      <c r="H821" s="147"/>
      <c r="I821" s="147"/>
      <c r="J821" s="147"/>
      <c r="K821" s="147"/>
      <c r="L821" s="147"/>
      <c r="M821" s="147"/>
      <c r="N821" s="147"/>
      <c r="O821" s="147"/>
      <c r="P821" s="147"/>
      <c r="Q821" s="147"/>
      <c r="R821" s="147"/>
      <c r="S821" s="147"/>
      <c r="T821" s="147"/>
      <c r="U821" s="147"/>
      <c r="V821" s="147"/>
      <c r="W821" s="147"/>
    </row>
    <row r="822" spans="1:23" ht="12.75" customHeight="1" x14ac:dyDescent="0.15">
      <c r="A822" s="147"/>
      <c r="B822" s="150"/>
      <c r="C822" s="90"/>
      <c r="D822" s="146"/>
      <c r="E822" s="82"/>
      <c r="F822" s="147"/>
      <c r="G822" s="147"/>
      <c r="H822" s="147"/>
      <c r="I822" s="147"/>
      <c r="J822" s="147"/>
      <c r="K822" s="147"/>
      <c r="L822" s="147"/>
      <c r="M822" s="147"/>
      <c r="N822" s="147"/>
      <c r="O822" s="147"/>
      <c r="P822" s="147"/>
      <c r="Q822" s="147"/>
      <c r="R822" s="147"/>
      <c r="S822" s="147"/>
      <c r="T822" s="147"/>
      <c r="U822" s="147"/>
      <c r="V822" s="147"/>
      <c r="W822" s="147"/>
    </row>
    <row r="823" spans="1:23" ht="12.75" customHeight="1" x14ac:dyDescent="0.15">
      <c r="A823" s="147"/>
      <c r="B823" s="150"/>
      <c r="C823" s="90"/>
      <c r="D823" s="146"/>
      <c r="E823" s="82"/>
      <c r="F823" s="147"/>
      <c r="G823" s="147"/>
      <c r="H823" s="147"/>
      <c r="I823" s="147"/>
      <c r="J823" s="147"/>
      <c r="K823" s="147"/>
      <c r="L823" s="147"/>
      <c r="M823" s="147"/>
      <c r="N823" s="147"/>
      <c r="O823" s="147"/>
      <c r="P823" s="147"/>
      <c r="Q823" s="147"/>
      <c r="R823" s="147"/>
      <c r="S823" s="147"/>
      <c r="T823" s="147"/>
      <c r="U823" s="147"/>
      <c r="V823" s="147"/>
      <c r="W823" s="147"/>
    </row>
    <row r="824" spans="1:23" ht="12.75" customHeight="1" x14ac:dyDescent="0.15">
      <c r="A824" s="147"/>
      <c r="B824" s="150"/>
      <c r="C824" s="90"/>
      <c r="D824" s="146"/>
      <c r="E824" s="82"/>
      <c r="F824" s="147"/>
      <c r="G824" s="147"/>
      <c r="H824" s="147"/>
      <c r="I824" s="147"/>
      <c r="J824" s="147"/>
      <c r="K824" s="147"/>
      <c r="L824" s="147"/>
      <c r="M824" s="147"/>
      <c r="N824" s="147"/>
      <c r="O824" s="147"/>
      <c r="P824" s="147"/>
      <c r="Q824" s="147"/>
      <c r="R824" s="147"/>
      <c r="S824" s="147"/>
      <c r="T824" s="147"/>
      <c r="U824" s="147"/>
      <c r="V824" s="147"/>
      <c r="W824" s="147"/>
    </row>
    <row r="825" spans="1:23" ht="12.75" customHeight="1" x14ac:dyDescent="0.15">
      <c r="A825" s="147"/>
      <c r="B825" s="150"/>
      <c r="C825" s="90"/>
      <c r="D825" s="146"/>
      <c r="E825" s="82"/>
      <c r="F825" s="147"/>
      <c r="G825" s="147"/>
      <c r="H825" s="147"/>
      <c r="I825" s="147"/>
      <c r="J825" s="147"/>
      <c r="K825" s="147"/>
      <c r="L825" s="147"/>
      <c r="M825" s="147"/>
      <c r="N825" s="147"/>
      <c r="O825" s="147"/>
      <c r="P825" s="147"/>
      <c r="Q825" s="147"/>
      <c r="R825" s="147"/>
      <c r="S825" s="147"/>
      <c r="T825" s="147"/>
      <c r="U825" s="147"/>
      <c r="V825" s="147"/>
      <c r="W825" s="147"/>
    </row>
    <row r="826" spans="1:23" ht="12.75" customHeight="1" x14ac:dyDescent="0.15">
      <c r="A826" s="147"/>
      <c r="B826" s="150"/>
      <c r="C826" s="90"/>
      <c r="D826" s="146"/>
      <c r="E826" s="82"/>
      <c r="F826" s="147"/>
      <c r="G826" s="147"/>
      <c r="H826" s="147"/>
      <c r="I826" s="147"/>
      <c r="J826" s="147"/>
      <c r="K826" s="147"/>
      <c r="L826" s="147"/>
      <c r="M826" s="147"/>
      <c r="N826" s="147"/>
      <c r="O826" s="147"/>
      <c r="P826" s="147"/>
      <c r="Q826" s="147"/>
      <c r="R826" s="147"/>
      <c r="S826" s="147"/>
      <c r="T826" s="147"/>
      <c r="U826" s="147"/>
      <c r="V826" s="147"/>
      <c r="W826" s="147"/>
    </row>
    <row r="827" spans="1:23" ht="12.75" customHeight="1" x14ac:dyDescent="0.15">
      <c r="A827" s="147"/>
      <c r="B827" s="150"/>
      <c r="C827" s="90"/>
      <c r="D827" s="146"/>
      <c r="E827" s="82"/>
      <c r="F827" s="147"/>
      <c r="G827" s="147"/>
      <c r="H827" s="147"/>
      <c r="I827" s="147"/>
      <c r="J827" s="147"/>
      <c r="K827" s="147"/>
      <c r="L827" s="147"/>
      <c r="M827" s="147"/>
      <c r="N827" s="147"/>
      <c r="O827" s="147"/>
      <c r="P827" s="147"/>
      <c r="Q827" s="147"/>
      <c r="R827" s="147"/>
      <c r="S827" s="147"/>
      <c r="T827" s="147"/>
      <c r="U827" s="147"/>
      <c r="V827" s="147"/>
      <c r="W827" s="147"/>
    </row>
    <row r="828" spans="1:23" ht="12.75" customHeight="1" x14ac:dyDescent="0.15">
      <c r="A828" s="147"/>
      <c r="B828" s="150"/>
      <c r="C828" s="90"/>
      <c r="D828" s="146"/>
      <c r="E828" s="82"/>
      <c r="F828" s="147"/>
      <c r="G828" s="147"/>
      <c r="H828" s="147"/>
      <c r="I828" s="147"/>
      <c r="J828" s="147"/>
      <c r="K828" s="147"/>
      <c r="L828" s="147"/>
      <c r="M828" s="147"/>
      <c r="N828" s="147"/>
      <c r="O828" s="147"/>
      <c r="P828" s="147"/>
      <c r="Q828" s="147"/>
      <c r="R828" s="147"/>
      <c r="S828" s="147"/>
      <c r="T828" s="147"/>
      <c r="U828" s="147"/>
      <c r="V828" s="147"/>
      <c r="W828" s="147"/>
    </row>
    <row r="829" spans="1:23" ht="12.75" customHeight="1" x14ac:dyDescent="0.15">
      <c r="A829" s="147"/>
      <c r="B829" s="150"/>
      <c r="C829" s="90"/>
      <c r="D829" s="146"/>
      <c r="E829" s="82"/>
      <c r="F829" s="147"/>
      <c r="G829" s="147"/>
      <c r="H829" s="147"/>
      <c r="I829" s="147"/>
      <c r="J829" s="147"/>
      <c r="K829" s="147"/>
      <c r="L829" s="147"/>
      <c r="M829" s="147"/>
      <c r="N829" s="147"/>
      <c r="O829" s="147"/>
      <c r="P829" s="147"/>
      <c r="Q829" s="147"/>
      <c r="R829" s="147"/>
      <c r="S829" s="147"/>
      <c r="T829" s="147"/>
      <c r="U829" s="147"/>
      <c r="V829" s="147"/>
      <c r="W829" s="147"/>
    </row>
    <row r="830" spans="1:23" ht="12.75" customHeight="1" x14ac:dyDescent="0.15">
      <c r="A830" s="147"/>
      <c r="B830" s="150"/>
      <c r="C830" s="90"/>
      <c r="D830" s="146"/>
      <c r="E830" s="82"/>
      <c r="F830" s="147"/>
      <c r="G830" s="147"/>
      <c r="H830" s="147"/>
      <c r="I830" s="147"/>
      <c r="J830" s="147"/>
      <c r="K830" s="147"/>
      <c r="L830" s="147"/>
      <c r="M830" s="147"/>
      <c r="N830" s="147"/>
      <c r="O830" s="147"/>
      <c r="P830" s="147"/>
      <c r="Q830" s="147"/>
      <c r="R830" s="147"/>
      <c r="S830" s="147"/>
      <c r="T830" s="147"/>
      <c r="U830" s="147"/>
      <c r="V830" s="147"/>
      <c r="W830" s="147"/>
    </row>
    <row r="831" spans="1:23" ht="12.75" customHeight="1" x14ac:dyDescent="0.15">
      <c r="A831" s="147"/>
      <c r="B831" s="150"/>
      <c r="C831" s="90"/>
      <c r="D831" s="146"/>
      <c r="E831" s="82"/>
      <c r="F831" s="147"/>
      <c r="G831" s="147"/>
      <c r="H831" s="147"/>
      <c r="I831" s="147"/>
      <c r="J831" s="147"/>
      <c r="K831" s="147"/>
      <c r="L831" s="147"/>
      <c r="M831" s="147"/>
      <c r="N831" s="147"/>
      <c r="O831" s="147"/>
      <c r="P831" s="147"/>
      <c r="Q831" s="147"/>
      <c r="R831" s="147"/>
      <c r="S831" s="147"/>
      <c r="T831" s="147"/>
      <c r="U831" s="147"/>
      <c r="V831" s="147"/>
      <c r="W831" s="147"/>
    </row>
    <row r="832" spans="1:23" ht="12.75" customHeight="1" x14ac:dyDescent="0.15">
      <c r="A832" s="147"/>
      <c r="B832" s="150"/>
      <c r="C832" s="90"/>
      <c r="D832" s="146"/>
      <c r="E832" s="82"/>
      <c r="F832" s="147"/>
      <c r="G832" s="147"/>
      <c r="H832" s="147"/>
      <c r="I832" s="147"/>
      <c r="J832" s="147"/>
      <c r="K832" s="147"/>
      <c r="L832" s="147"/>
      <c r="M832" s="147"/>
      <c r="N832" s="147"/>
      <c r="O832" s="147"/>
      <c r="P832" s="147"/>
      <c r="Q832" s="147"/>
      <c r="R832" s="147"/>
      <c r="S832" s="147"/>
      <c r="T832" s="147"/>
      <c r="U832" s="147"/>
      <c r="V832" s="147"/>
      <c r="W832" s="147"/>
    </row>
    <row r="833" spans="1:23" ht="12.75" customHeight="1" x14ac:dyDescent="0.15">
      <c r="A833" s="147"/>
      <c r="B833" s="150"/>
      <c r="C833" s="90"/>
      <c r="D833" s="146"/>
      <c r="E833" s="82"/>
      <c r="F833" s="147"/>
      <c r="G833" s="147"/>
      <c r="H833" s="147"/>
      <c r="I833" s="147"/>
      <c r="J833" s="147"/>
      <c r="K833" s="147"/>
      <c r="L833" s="147"/>
      <c r="M833" s="147"/>
      <c r="N833" s="147"/>
      <c r="O833" s="147"/>
      <c r="P833" s="147"/>
      <c r="Q833" s="147"/>
      <c r="R833" s="147"/>
      <c r="S833" s="147"/>
      <c r="T833" s="147"/>
      <c r="U833" s="147"/>
      <c r="V833" s="147"/>
      <c r="W833" s="147"/>
    </row>
    <row r="834" spans="1:23" ht="12.75" customHeight="1" x14ac:dyDescent="0.15">
      <c r="A834" s="147"/>
      <c r="B834" s="150"/>
      <c r="C834" s="90"/>
      <c r="D834" s="146"/>
      <c r="E834" s="82"/>
      <c r="F834" s="147"/>
      <c r="G834" s="147"/>
      <c r="H834" s="147"/>
      <c r="I834" s="147"/>
      <c r="J834" s="147"/>
      <c r="K834" s="147"/>
      <c r="L834" s="147"/>
      <c r="M834" s="147"/>
      <c r="N834" s="147"/>
      <c r="O834" s="147"/>
      <c r="P834" s="147"/>
      <c r="Q834" s="147"/>
      <c r="R834" s="147"/>
      <c r="S834" s="147"/>
      <c r="T834" s="147"/>
      <c r="U834" s="147"/>
      <c r="V834" s="147"/>
      <c r="W834" s="147"/>
    </row>
    <row r="835" spans="1:23" ht="12.75" customHeight="1" x14ac:dyDescent="0.15">
      <c r="A835" s="147"/>
      <c r="B835" s="150"/>
      <c r="C835" s="90"/>
      <c r="D835" s="146"/>
      <c r="E835" s="82"/>
      <c r="F835" s="147"/>
      <c r="G835" s="147"/>
      <c r="H835" s="147"/>
      <c r="I835" s="147"/>
      <c r="J835" s="147"/>
      <c r="K835" s="147"/>
      <c r="L835" s="147"/>
      <c r="M835" s="147"/>
      <c r="N835" s="147"/>
      <c r="O835" s="147"/>
      <c r="P835" s="147"/>
      <c r="Q835" s="147"/>
      <c r="R835" s="147"/>
      <c r="S835" s="147"/>
      <c r="T835" s="147"/>
      <c r="U835" s="147"/>
      <c r="V835" s="147"/>
      <c r="W835" s="147"/>
    </row>
    <row r="836" spans="1:23" ht="12.75" customHeight="1" x14ac:dyDescent="0.15">
      <c r="A836" s="147"/>
      <c r="B836" s="150"/>
      <c r="C836" s="90"/>
      <c r="D836" s="146"/>
      <c r="E836" s="82"/>
      <c r="F836" s="147"/>
      <c r="G836" s="147"/>
      <c r="H836" s="147"/>
      <c r="I836" s="147"/>
      <c r="J836" s="147"/>
      <c r="K836" s="147"/>
      <c r="L836" s="147"/>
      <c r="M836" s="147"/>
      <c r="N836" s="147"/>
      <c r="O836" s="147"/>
      <c r="P836" s="147"/>
      <c r="Q836" s="147"/>
      <c r="R836" s="147"/>
      <c r="S836" s="147"/>
      <c r="T836" s="147"/>
      <c r="U836" s="147"/>
      <c r="V836" s="147"/>
      <c r="W836" s="147"/>
    </row>
    <row r="837" spans="1:23" ht="12.75" customHeight="1" x14ac:dyDescent="0.15">
      <c r="A837" s="147"/>
      <c r="B837" s="150"/>
      <c r="C837" s="90"/>
      <c r="D837" s="146"/>
      <c r="E837" s="82"/>
      <c r="F837" s="147"/>
      <c r="G837" s="147"/>
      <c r="H837" s="147"/>
      <c r="I837" s="147"/>
      <c r="J837" s="147"/>
      <c r="K837" s="147"/>
      <c r="L837" s="147"/>
      <c r="M837" s="147"/>
      <c r="N837" s="147"/>
      <c r="O837" s="147"/>
      <c r="P837" s="147"/>
      <c r="Q837" s="147"/>
      <c r="R837" s="147"/>
      <c r="S837" s="147"/>
      <c r="T837" s="147"/>
      <c r="U837" s="147"/>
      <c r="V837" s="147"/>
      <c r="W837" s="147"/>
    </row>
    <row r="838" spans="1:23" ht="12.75" customHeight="1" x14ac:dyDescent="0.15">
      <c r="A838" s="147"/>
      <c r="B838" s="150"/>
      <c r="C838" s="90"/>
      <c r="D838" s="146"/>
      <c r="E838" s="82"/>
      <c r="F838" s="147"/>
      <c r="G838" s="147"/>
      <c r="H838" s="147"/>
      <c r="I838" s="147"/>
      <c r="J838" s="147"/>
      <c r="K838" s="147"/>
      <c r="L838" s="147"/>
      <c r="M838" s="147"/>
      <c r="N838" s="147"/>
      <c r="O838" s="147"/>
      <c r="P838" s="147"/>
      <c r="Q838" s="147"/>
      <c r="R838" s="147"/>
      <c r="S838" s="147"/>
      <c r="T838" s="147"/>
      <c r="U838" s="147"/>
      <c r="V838" s="147"/>
      <c r="W838" s="147"/>
    </row>
    <row r="839" spans="1:23" ht="12.75" customHeight="1" x14ac:dyDescent="0.15">
      <c r="A839" s="147"/>
      <c r="B839" s="150"/>
      <c r="C839" s="90"/>
      <c r="D839" s="146"/>
      <c r="E839" s="82"/>
      <c r="F839" s="147"/>
      <c r="G839" s="147"/>
      <c r="H839" s="147"/>
      <c r="I839" s="147"/>
      <c r="J839" s="147"/>
      <c r="K839" s="147"/>
      <c r="L839" s="147"/>
      <c r="M839" s="147"/>
      <c r="N839" s="147"/>
      <c r="O839" s="147"/>
      <c r="P839" s="147"/>
      <c r="Q839" s="147"/>
      <c r="R839" s="147"/>
      <c r="S839" s="147"/>
      <c r="T839" s="147"/>
      <c r="U839" s="147"/>
      <c r="V839" s="147"/>
      <c r="W839" s="147"/>
    </row>
    <row r="840" spans="1:23" ht="12.75" customHeight="1" x14ac:dyDescent="0.15">
      <c r="A840" s="147"/>
      <c r="B840" s="150"/>
      <c r="C840" s="90"/>
      <c r="D840" s="146"/>
      <c r="E840" s="82"/>
      <c r="F840" s="147"/>
      <c r="G840" s="147"/>
      <c r="H840" s="147"/>
      <c r="I840" s="147"/>
      <c r="J840" s="147"/>
      <c r="K840" s="147"/>
      <c r="L840" s="147"/>
      <c r="M840" s="147"/>
      <c r="N840" s="147"/>
      <c r="O840" s="147"/>
      <c r="P840" s="147"/>
      <c r="Q840" s="147"/>
      <c r="R840" s="147"/>
      <c r="S840" s="147"/>
      <c r="T840" s="147"/>
      <c r="U840" s="147"/>
      <c r="V840" s="147"/>
      <c r="W840" s="147"/>
    </row>
    <row r="841" spans="1:23" ht="12.75" customHeight="1" x14ac:dyDescent="0.15">
      <c r="A841" s="147"/>
      <c r="B841" s="150"/>
      <c r="C841" s="90"/>
      <c r="D841" s="146"/>
      <c r="E841" s="82"/>
      <c r="F841" s="147"/>
      <c r="G841" s="147"/>
      <c r="H841" s="147"/>
      <c r="I841" s="147"/>
      <c r="J841" s="147"/>
      <c r="K841" s="147"/>
      <c r="L841" s="147"/>
      <c r="M841" s="147"/>
      <c r="N841" s="147"/>
      <c r="O841" s="147"/>
      <c r="P841" s="147"/>
      <c r="Q841" s="147"/>
      <c r="R841" s="147"/>
      <c r="S841" s="147"/>
      <c r="T841" s="147"/>
      <c r="U841" s="147"/>
      <c r="V841" s="147"/>
      <c r="W841" s="147"/>
    </row>
    <row r="842" spans="1:23" ht="12.75" customHeight="1" x14ac:dyDescent="0.15">
      <c r="A842" s="147"/>
      <c r="B842" s="150"/>
      <c r="C842" s="90"/>
      <c r="D842" s="146"/>
      <c r="E842" s="82"/>
      <c r="F842" s="147"/>
      <c r="G842" s="147"/>
      <c r="H842" s="147"/>
      <c r="I842" s="147"/>
      <c r="J842" s="147"/>
      <c r="K842" s="147"/>
      <c r="L842" s="147"/>
      <c r="M842" s="147"/>
      <c r="N842" s="147"/>
      <c r="O842" s="147"/>
      <c r="P842" s="147"/>
      <c r="Q842" s="147"/>
      <c r="R842" s="147"/>
      <c r="S842" s="147"/>
      <c r="T842" s="147"/>
      <c r="U842" s="147"/>
      <c r="V842" s="147"/>
      <c r="W842" s="147"/>
    </row>
    <row r="843" spans="1:23" ht="12.75" customHeight="1" x14ac:dyDescent="0.15">
      <c r="A843" s="147"/>
      <c r="B843" s="150"/>
      <c r="C843" s="90"/>
      <c r="D843" s="146"/>
      <c r="E843" s="82"/>
      <c r="F843" s="147"/>
      <c r="G843" s="147"/>
      <c r="H843" s="147"/>
      <c r="I843" s="147"/>
      <c r="J843" s="147"/>
      <c r="K843" s="147"/>
      <c r="L843" s="147"/>
      <c r="M843" s="147"/>
      <c r="N843" s="147"/>
      <c r="O843" s="147"/>
      <c r="P843" s="147"/>
      <c r="Q843" s="147"/>
      <c r="R843" s="147"/>
      <c r="S843" s="147"/>
      <c r="T843" s="147"/>
      <c r="U843" s="147"/>
      <c r="V843" s="147"/>
      <c r="W843" s="147"/>
    </row>
    <row r="844" spans="1:23" ht="12.75" customHeight="1" x14ac:dyDescent="0.15">
      <c r="A844" s="147"/>
      <c r="B844" s="150"/>
      <c r="C844" s="90"/>
      <c r="D844" s="146"/>
      <c r="E844" s="82"/>
      <c r="F844" s="147"/>
      <c r="G844" s="147"/>
      <c r="H844" s="147"/>
      <c r="I844" s="147"/>
      <c r="J844" s="147"/>
      <c r="K844" s="147"/>
      <c r="L844" s="147"/>
      <c r="M844" s="147"/>
      <c r="N844" s="147"/>
      <c r="O844" s="147"/>
      <c r="P844" s="147"/>
      <c r="Q844" s="147"/>
      <c r="R844" s="147"/>
      <c r="S844" s="147"/>
      <c r="T844" s="147"/>
      <c r="U844" s="147"/>
      <c r="V844" s="147"/>
      <c r="W844" s="147"/>
    </row>
    <row r="845" spans="1:23" ht="12.75" customHeight="1" x14ac:dyDescent="0.15">
      <c r="A845" s="147"/>
      <c r="B845" s="150"/>
      <c r="C845" s="90"/>
      <c r="D845" s="146"/>
      <c r="E845" s="82"/>
      <c r="F845" s="147"/>
      <c r="G845" s="147"/>
      <c r="H845" s="147"/>
      <c r="I845" s="147"/>
      <c r="J845" s="147"/>
      <c r="K845" s="147"/>
      <c r="L845" s="147"/>
      <c r="M845" s="147"/>
      <c r="N845" s="147"/>
      <c r="O845" s="147"/>
      <c r="P845" s="147"/>
      <c r="Q845" s="147"/>
      <c r="R845" s="147"/>
      <c r="S845" s="147"/>
      <c r="T845" s="147"/>
      <c r="U845" s="147"/>
      <c r="V845" s="147"/>
      <c r="W845" s="147"/>
    </row>
    <row r="846" spans="1:23" ht="12.75" customHeight="1" x14ac:dyDescent="0.15">
      <c r="A846" s="147"/>
      <c r="B846" s="150"/>
      <c r="C846" s="90"/>
      <c r="D846" s="146"/>
      <c r="E846" s="82"/>
      <c r="F846" s="147"/>
      <c r="G846" s="147"/>
      <c r="H846" s="147"/>
      <c r="I846" s="147"/>
      <c r="J846" s="147"/>
      <c r="K846" s="147"/>
      <c r="L846" s="147"/>
      <c r="M846" s="147"/>
      <c r="N846" s="147"/>
      <c r="O846" s="147"/>
      <c r="P846" s="147"/>
      <c r="Q846" s="147"/>
      <c r="R846" s="147"/>
      <c r="S846" s="147"/>
      <c r="T846" s="147"/>
      <c r="U846" s="147"/>
      <c r="V846" s="147"/>
      <c r="W846" s="147"/>
    </row>
    <row r="847" spans="1:23" ht="12.75" customHeight="1" x14ac:dyDescent="0.15">
      <c r="A847" s="147"/>
      <c r="B847" s="150"/>
      <c r="C847" s="90"/>
      <c r="D847" s="146"/>
      <c r="E847" s="82"/>
      <c r="F847" s="147"/>
      <c r="G847" s="147"/>
      <c r="H847" s="147"/>
      <c r="I847" s="147"/>
      <c r="J847" s="147"/>
      <c r="K847" s="147"/>
      <c r="L847" s="147"/>
      <c r="M847" s="147"/>
      <c r="N847" s="147"/>
      <c r="O847" s="147"/>
      <c r="P847" s="147"/>
      <c r="Q847" s="147"/>
      <c r="R847" s="147"/>
      <c r="S847" s="147"/>
      <c r="T847" s="147"/>
      <c r="U847" s="147"/>
      <c r="V847" s="147"/>
      <c r="W847" s="147"/>
    </row>
    <row r="848" spans="1:23" ht="12.75" customHeight="1" x14ac:dyDescent="0.15">
      <c r="A848" s="147"/>
      <c r="B848" s="150"/>
      <c r="C848" s="90"/>
      <c r="D848" s="146"/>
      <c r="E848" s="82"/>
      <c r="F848" s="147"/>
      <c r="G848" s="147"/>
      <c r="H848" s="147"/>
      <c r="I848" s="147"/>
      <c r="J848" s="147"/>
      <c r="K848" s="147"/>
      <c r="L848" s="147"/>
      <c r="M848" s="147"/>
      <c r="N848" s="147"/>
      <c r="O848" s="147"/>
      <c r="P848" s="147"/>
      <c r="Q848" s="147"/>
      <c r="R848" s="147"/>
      <c r="S848" s="147"/>
      <c r="T848" s="147"/>
      <c r="U848" s="147"/>
      <c r="V848" s="147"/>
      <c r="W848" s="147"/>
    </row>
    <row r="849" spans="1:23" ht="12.75" customHeight="1" x14ac:dyDescent="0.15">
      <c r="A849" s="147"/>
      <c r="B849" s="150"/>
      <c r="C849" s="90"/>
      <c r="D849" s="146"/>
      <c r="E849" s="82"/>
      <c r="F849" s="147"/>
      <c r="G849" s="147"/>
      <c r="H849" s="147"/>
      <c r="I849" s="147"/>
      <c r="J849" s="147"/>
      <c r="K849" s="147"/>
      <c r="L849" s="147"/>
      <c r="M849" s="147"/>
      <c r="N849" s="147"/>
      <c r="O849" s="147"/>
      <c r="P849" s="147"/>
      <c r="Q849" s="147"/>
      <c r="R849" s="147"/>
      <c r="S849" s="147"/>
      <c r="T849" s="147"/>
      <c r="U849" s="147"/>
      <c r="V849" s="147"/>
      <c r="W849" s="147"/>
    </row>
    <row r="850" spans="1:23" ht="12.75" customHeight="1" x14ac:dyDescent="0.15">
      <c r="A850" s="147"/>
      <c r="B850" s="150"/>
      <c r="C850" s="90"/>
      <c r="D850" s="146"/>
      <c r="E850" s="82"/>
      <c r="F850" s="147"/>
      <c r="G850" s="147"/>
      <c r="H850" s="147"/>
      <c r="I850" s="147"/>
      <c r="J850" s="147"/>
      <c r="K850" s="147"/>
      <c r="L850" s="147"/>
      <c r="M850" s="147"/>
      <c r="N850" s="147"/>
      <c r="O850" s="147"/>
      <c r="P850" s="147"/>
      <c r="Q850" s="147"/>
      <c r="R850" s="147"/>
      <c r="S850" s="147"/>
      <c r="T850" s="147"/>
      <c r="U850" s="147"/>
      <c r="V850" s="147"/>
      <c r="W850" s="147"/>
    </row>
    <row r="851" spans="1:23" ht="12.75" customHeight="1" x14ac:dyDescent="0.15">
      <c r="A851" s="147"/>
      <c r="B851" s="150"/>
      <c r="C851" s="90"/>
      <c r="D851" s="146"/>
      <c r="E851" s="82"/>
      <c r="F851" s="147"/>
      <c r="G851" s="147"/>
      <c r="H851" s="147"/>
      <c r="I851" s="147"/>
      <c r="J851" s="147"/>
      <c r="K851" s="147"/>
      <c r="L851" s="147"/>
      <c r="M851" s="147"/>
      <c r="N851" s="147"/>
      <c r="O851" s="147"/>
      <c r="P851" s="147"/>
      <c r="Q851" s="147"/>
      <c r="R851" s="147"/>
      <c r="S851" s="147"/>
      <c r="T851" s="147"/>
      <c r="U851" s="147"/>
      <c r="V851" s="147"/>
      <c r="W851" s="147"/>
    </row>
    <row r="852" spans="1:23" ht="12.75" customHeight="1" x14ac:dyDescent="0.15">
      <c r="A852" s="147"/>
      <c r="B852" s="150"/>
      <c r="C852" s="90"/>
      <c r="D852" s="146"/>
      <c r="E852" s="82"/>
      <c r="F852" s="147"/>
      <c r="G852" s="147"/>
      <c r="H852" s="147"/>
      <c r="I852" s="147"/>
      <c r="J852" s="147"/>
      <c r="K852" s="147"/>
      <c r="L852" s="147"/>
      <c r="M852" s="147"/>
      <c r="N852" s="147"/>
      <c r="O852" s="147"/>
      <c r="P852" s="147"/>
      <c r="Q852" s="147"/>
      <c r="R852" s="147"/>
      <c r="S852" s="147"/>
      <c r="T852" s="147"/>
      <c r="U852" s="147"/>
      <c r="V852" s="147"/>
      <c r="W852" s="147"/>
    </row>
    <row r="853" spans="1:23" ht="12.75" customHeight="1" x14ac:dyDescent="0.15">
      <c r="A853" s="147"/>
      <c r="B853" s="150"/>
      <c r="C853" s="90"/>
      <c r="D853" s="146"/>
      <c r="E853" s="82"/>
      <c r="F853" s="147"/>
      <c r="G853" s="147"/>
      <c r="H853" s="147"/>
      <c r="I853" s="147"/>
      <c r="J853" s="147"/>
      <c r="K853" s="147"/>
      <c r="L853" s="147"/>
      <c r="M853" s="147"/>
      <c r="N853" s="147"/>
      <c r="O853" s="147"/>
      <c r="P853" s="147"/>
      <c r="Q853" s="147"/>
      <c r="R853" s="147"/>
      <c r="S853" s="147"/>
      <c r="T853" s="147"/>
      <c r="U853" s="147"/>
      <c r="V853" s="147"/>
      <c r="W853" s="147"/>
    </row>
    <row r="854" spans="1:23" ht="12.75" customHeight="1" x14ac:dyDescent="0.15">
      <c r="A854" s="147"/>
      <c r="B854" s="150"/>
      <c r="C854" s="90"/>
      <c r="D854" s="146"/>
      <c r="E854" s="82"/>
      <c r="F854" s="147"/>
      <c r="G854" s="147"/>
      <c r="H854" s="147"/>
      <c r="I854" s="147"/>
      <c r="J854" s="147"/>
      <c r="K854" s="147"/>
      <c r="L854" s="147"/>
      <c r="M854" s="147"/>
      <c r="N854" s="147"/>
      <c r="O854" s="147"/>
      <c r="P854" s="147"/>
      <c r="Q854" s="147"/>
      <c r="R854" s="147"/>
      <c r="S854" s="147"/>
      <c r="T854" s="147"/>
      <c r="U854" s="147"/>
      <c r="V854" s="147"/>
      <c r="W854" s="147"/>
    </row>
    <row r="855" spans="1:23" ht="12.75" customHeight="1" x14ac:dyDescent="0.15">
      <c r="A855" s="147"/>
      <c r="B855" s="150"/>
      <c r="C855" s="90"/>
      <c r="D855" s="146"/>
      <c r="E855" s="82"/>
      <c r="F855" s="147"/>
      <c r="G855" s="147"/>
      <c r="H855" s="147"/>
      <c r="I855" s="147"/>
      <c r="J855" s="147"/>
      <c r="K855" s="147"/>
      <c r="L855" s="147"/>
      <c r="M855" s="147"/>
      <c r="N855" s="147"/>
      <c r="O855" s="147"/>
      <c r="P855" s="147"/>
      <c r="Q855" s="147"/>
      <c r="R855" s="147"/>
      <c r="S855" s="147"/>
      <c r="T855" s="147"/>
      <c r="U855" s="147"/>
      <c r="V855" s="147"/>
      <c r="W855" s="147"/>
    </row>
    <row r="856" spans="1:23" ht="12.75" customHeight="1" x14ac:dyDescent="0.15">
      <c r="A856" s="147"/>
      <c r="B856" s="150"/>
      <c r="C856" s="90"/>
      <c r="D856" s="146"/>
      <c r="E856" s="82"/>
      <c r="F856" s="147"/>
      <c r="G856" s="147"/>
      <c r="H856" s="147"/>
      <c r="I856" s="147"/>
      <c r="J856" s="147"/>
      <c r="K856" s="147"/>
      <c r="L856" s="147"/>
      <c r="M856" s="147"/>
      <c r="N856" s="147"/>
      <c r="O856" s="147"/>
      <c r="P856" s="147"/>
      <c r="Q856" s="147"/>
      <c r="R856" s="147"/>
      <c r="S856" s="147"/>
      <c r="T856" s="147"/>
      <c r="U856" s="147"/>
      <c r="V856" s="147"/>
      <c r="W856" s="147"/>
    </row>
    <row r="857" spans="1:23" ht="12.75" customHeight="1" x14ac:dyDescent="0.15">
      <c r="A857" s="147"/>
      <c r="B857" s="150"/>
      <c r="C857" s="90"/>
      <c r="D857" s="146"/>
      <c r="E857" s="82"/>
      <c r="F857" s="147"/>
      <c r="G857" s="147"/>
      <c r="H857" s="147"/>
      <c r="I857" s="147"/>
      <c r="J857" s="147"/>
      <c r="K857" s="147"/>
      <c r="L857" s="147"/>
      <c r="M857" s="147"/>
      <c r="N857" s="147"/>
      <c r="O857" s="147"/>
      <c r="P857" s="147"/>
      <c r="Q857" s="147"/>
      <c r="R857" s="147"/>
      <c r="S857" s="147"/>
      <c r="T857" s="147"/>
      <c r="U857" s="147"/>
      <c r="V857" s="147"/>
      <c r="W857" s="147"/>
    </row>
    <row r="858" spans="1:23" ht="12.75" customHeight="1" x14ac:dyDescent="0.15">
      <c r="A858" s="147"/>
      <c r="B858" s="150"/>
      <c r="C858" s="90"/>
      <c r="D858" s="146"/>
      <c r="E858" s="82"/>
      <c r="F858" s="147"/>
      <c r="G858" s="147"/>
      <c r="H858" s="147"/>
      <c r="I858" s="147"/>
      <c r="J858" s="147"/>
      <c r="K858" s="147"/>
      <c r="L858" s="147"/>
      <c r="M858" s="147"/>
      <c r="N858" s="147"/>
      <c r="O858" s="147"/>
      <c r="P858" s="147"/>
      <c r="Q858" s="147"/>
      <c r="R858" s="147"/>
      <c r="S858" s="147"/>
      <c r="T858" s="147"/>
      <c r="U858" s="147"/>
      <c r="V858" s="147"/>
      <c r="W858" s="147"/>
    </row>
    <row r="859" spans="1:23" ht="12.75" customHeight="1" x14ac:dyDescent="0.15">
      <c r="A859" s="147"/>
      <c r="B859" s="150"/>
      <c r="C859" s="90"/>
      <c r="D859" s="146"/>
      <c r="E859" s="82"/>
      <c r="F859" s="147"/>
      <c r="G859" s="147"/>
      <c r="H859" s="147"/>
      <c r="I859" s="147"/>
      <c r="J859" s="147"/>
      <c r="K859" s="147"/>
      <c r="L859" s="147"/>
      <c r="M859" s="147"/>
      <c r="N859" s="147"/>
      <c r="O859" s="147"/>
      <c r="P859" s="147"/>
      <c r="Q859" s="147"/>
      <c r="R859" s="147"/>
      <c r="S859" s="147"/>
      <c r="T859" s="147"/>
      <c r="U859" s="147"/>
      <c r="V859" s="147"/>
      <c r="W859" s="147"/>
    </row>
    <row r="860" spans="1:23" ht="12.75" customHeight="1" x14ac:dyDescent="0.15">
      <c r="A860" s="147"/>
      <c r="B860" s="150"/>
      <c r="C860" s="90"/>
      <c r="D860" s="146"/>
      <c r="E860" s="82"/>
      <c r="F860" s="147"/>
      <c r="G860" s="147"/>
      <c r="H860" s="147"/>
      <c r="I860" s="147"/>
      <c r="J860" s="147"/>
      <c r="K860" s="147"/>
      <c r="L860" s="147"/>
      <c r="M860" s="147"/>
      <c r="N860" s="147"/>
      <c r="O860" s="147"/>
      <c r="P860" s="147"/>
      <c r="Q860" s="147"/>
      <c r="R860" s="147"/>
      <c r="S860" s="147"/>
      <c r="T860" s="147"/>
      <c r="U860" s="147"/>
      <c r="V860" s="147"/>
      <c r="W860" s="147"/>
    </row>
    <row r="861" spans="1:23" ht="12.75" customHeight="1" x14ac:dyDescent="0.15">
      <c r="A861" s="147"/>
      <c r="B861" s="150"/>
      <c r="C861" s="90"/>
      <c r="D861" s="146"/>
      <c r="E861" s="82"/>
      <c r="F861" s="147"/>
      <c r="G861" s="147"/>
      <c r="H861" s="147"/>
      <c r="I861" s="147"/>
      <c r="J861" s="147"/>
      <c r="K861" s="147"/>
      <c r="L861" s="147"/>
      <c r="M861" s="147"/>
      <c r="N861" s="147"/>
      <c r="O861" s="147"/>
      <c r="P861" s="147"/>
      <c r="Q861" s="147"/>
      <c r="R861" s="147"/>
      <c r="S861" s="147"/>
      <c r="T861" s="147"/>
      <c r="U861" s="147"/>
      <c r="V861" s="147"/>
      <c r="W861" s="147"/>
    </row>
    <row r="862" spans="1:23" ht="12.75" customHeight="1" x14ac:dyDescent="0.15">
      <c r="A862" s="147"/>
      <c r="B862" s="150"/>
      <c r="C862" s="90"/>
      <c r="D862" s="146"/>
      <c r="E862" s="82"/>
      <c r="F862" s="147"/>
      <c r="G862" s="147"/>
      <c r="H862" s="147"/>
      <c r="I862" s="147"/>
      <c r="J862" s="147"/>
      <c r="K862" s="147"/>
      <c r="L862" s="147"/>
      <c r="M862" s="147"/>
      <c r="N862" s="147"/>
      <c r="O862" s="147"/>
      <c r="P862" s="147"/>
      <c r="Q862" s="147"/>
      <c r="R862" s="147"/>
      <c r="S862" s="147"/>
      <c r="T862" s="147"/>
      <c r="U862" s="147"/>
      <c r="V862" s="147"/>
      <c r="W862" s="147"/>
    </row>
    <row r="863" spans="1:23" ht="12.75" customHeight="1" x14ac:dyDescent="0.15">
      <c r="A863" s="147"/>
      <c r="B863" s="150"/>
      <c r="C863" s="90"/>
      <c r="D863" s="146"/>
      <c r="E863" s="82"/>
      <c r="F863" s="147"/>
      <c r="G863" s="147"/>
      <c r="H863" s="147"/>
      <c r="I863" s="147"/>
      <c r="J863" s="147"/>
      <c r="K863" s="147"/>
      <c r="L863" s="147"/>
      <c r="M863" s="147"/>
      <c r="N863" s="147"/>
      <c r="O863" s="147"/>
      <c r="P863" s="147"/>
      <c r="Q863" s="147"/>
      <c r="R863" s="147"/>
      <c r="S863" s="147"/>
      <c r="T863" s="147"/>
      <c r="U863" s="147"/>
      <c r="V863" s="147"/>
      <c r="W863" s="147"/>
    </row>
    <row r="864" spans="1:23" ht="12.75" customHeight="1" x14ac:dyDescent="0.15">
      <c r="A864" s="147"/>
      <c r="B864" s="150"/>
      <c r="C864" s="90"/>
      <c r="D864" s="146"/>
      <c r="E864" s="82"/>
      <c r="F864" s="147"/>
      <c r="G864" s="147"/>
      <c r="H864" s="147"/>
      <c r="I864" s="147"/>
      <c r="J864" s="147"/>
      <c r="K864" s="147"/>
      <c r="L864" s="147"/>
      <c r="M864" s="147"/>
      <c r="N864" s="147"/>
      <c r="O864" s="147"/>
      <c r="P864" s="147"/>
      <c r="Q864" s="147"/>
      <c r="R864" s="147"/>
      <c r="S864" s="147"/>
      <c r="T864" s="147"/>
      <c r="U864" s="147"/>
      <c r="V864" s="147"/>
      <c r="W864" s="147"/>
    </row>
    <row r="865" spans="1:23" ht="12.75" customHeight="1" x14ac:dyDescent="0.15">
      <c r="A865" s="147"/>
      <c r="B865" s="150"/>
      <c r="C865" s="90"/>
      <c r="D865" s="146"/>
      <c r="E865" s="82"/>
      <c r="F865" s="147"/>
      <c r="G865" s="147"/>
      <c r="H865" s="147"/>
      <c r="I865" s="147"/>
      <c r="J865" s="147"/>
      <c r="K865" s="147"/>
      <c r="L865" s="147"/>
      <c r="M865" s="147"/>
      <c r="N865" s="147"/>
      <c r="O865" s="147"/>
      <c r="P865" s="147"/>
      <c r="Q865" s="147"/>
      <c r="R865" s="147"/>
      <c r="S865" s="147"/>
      <c r="T865" s="147"/>
      <c r="U865" s="147"/>
      <c r="V865" s="147"/>
      <c r="W865" s="147"/>
    </row>
    <row r="866" spans="1:23" ht="12.75" customHeight="1" x14ac:dyDescent="0.15">
      <c r="A866" s="147"/>
      <c r="B866" s="150"/>
      <c r="C866" s="90"/>
      <c r="D866" s="146"/>
      <c r="E866" s="82"/>
      <c r="F866" s="147"/>
      <c r="G866" s="147"/>
      <c r="H866" s="147"/>
      <c r="I866" s="147"/>
      <c r="J866" s="147"/>
      <c r="K866" s="147"/>
      <c r="L866" s="147"/>
      <c r="M866" s="147"/>
      <c r="N866" s="147"/>
      <c r="O866" s="147"/>
      <c r="P866" s="147"/>
      <c r="Q866" s="147"/>
      <c r="R866" s="147"/>
      <c r="S866" s="147"/>
      <c r="T866" s="147"/>
      <c r="U866" s="147"/>
      <c r="V866" s="147"/>
      <c r="W866" s="147"/>
    </row>
    <row r="867" spans="1:23" ht="12.75" customHeight="1" x14ac:dyDescent="0.15">
      <c r="A867" s="147"/>
      <c r="B867" s="150"/>
      <c r="C867" s="90"/>
      <c r="D867" s="146"/>
      <c r="E867" s="82"/>
      <c r="F867" s="147"/>
      <c r="G867" s="147"/>
      <c r="H867" s="147"/>
      <c r="I867" s="147"/>
      <c r="J867" s="147"/>
      <c r="K867" s="147"/>
      <c r="L867" s="147"/>
      <c r="M867" s="147"/>
      <c r="N867" s="147"/>
      <c r="O867" s="147"/>
      <c r="P867" s="147"/>
      <c r="Q867" s="147"/>
      <c r="R867" s="147"/>
      <c r="S867" s="147"/>
      <c r="T867" s="147"/>
      <c r="U867" s="147"/>
      <c r="V867" s="147"/>
      <c r="W867" s="147"/>
    </row>
    <row r="868" spans="1:23" ht="12.75" customHeight="1" x14ac:dyDescent="0.15">
      <c r="A868" s="147"/>
      <c r="B868" s="150"/>
      <c r="C868" s="90"/>
      <c r="D868" s="146"/>
      <c r="E868" s="82"/>
      <c r="F868" s="147"/>
      <c r="G868" s="147"/>
      <c r="H868" s="147"/>
      <c r="I868" s="147"/>
      <c r="J868" s="147"/>
      <c r="K868" s="147"/>
      <c r="L868" s="147"/>
      <c r="M868" s="147"/>
      <c r="N868" s="147"/>
      <c r="O868" s="147"/>
      <c r="P868" s="147"/>
      <c r="Q868" s="147"/>
      <c r="R868" s="147"/>
      <c r="S868" s="147"/>
      <c r="T868" s="147"/>
      <c r="U868" s="147"/>
      <c r="V868" s="147"/>
      <c r="W868" s="147"/>
    </row>
    <row r="869" spans="1:23" ht="12.75" customHeight="1" x14ac:dyDescent="0.15">
      <c r="A869" s="147"/>
      <c r="B869" s="150"/>
      <c r="C869" s="90"/>
      <c r="D869" s="146"/>
      <c r="E869" s="82"/>
      <c r="F869" s="147"/>
      <c r="G869" s="147"/>
      <c r="H869" s="147"/>
      <c r="I869" s="147"/>
      <c r="J869" s="147"/>
      <c r="K869" s="147"/>
      <c r="L869" s="147"/>
      <c r="M869" s="147"/>
      <c r="N869" s="147"/>
      <c r="O869" s="147"/>
      <c r="P869" s="147"/>
      <c r="Q869" s="147"/>
      <c r="R869" s="147"/>
      <c r="S869" s="147"/>
      <c r="T869" s="147"/>
      <c r="U869" s="147"/>
      <c r="V869" s="147"/>
      <c r="W869" s="147"/>
    </row>
    <row r="870" spans="1:23" ht="12.75" customHeight="1" x14ac:dyDescent="0.15">
      <c r="A870" s="147"/>
      <c r="B870" s="150"/>
      <c r="C870" s="90"/>
      <c r="D870" s="146"/>
      <c r="E870" s="82"/>
      <c r="F870" s="147"/>
      <c r="G870" s="147"/>
      <c r="H870" s="147"/>
      <c r="I870" s="147"/>
      <c r="J870" s="147"/>
      <c r="K870" s="147"/>
      <c r="L870" s="147"/>
      <c r="M870" s="147"/>
      <c r="N870" s="147"/>
      <c r="O870" s="147"/>
      <c r="P870" s="147"/>
      <c r="Q870" s="147"/>
      <c r="R870" s="147"/>
      <c r="S870" s="147"/>
      <c r="T870" s="147"/>
      <c r="U870" s="147"/>
      <c r="V870" s="147"/>
      <c r="W870" s="147"/>
    </row>
    <row r="871" spans="1:23" ht="12.75" customHeight="1" x14ac:dyDescent="0.15">
      <c r="A871" s="147"/>
      <c r="B871" s="150"/>
      <c r="C871" s="90"/>
      <c r="D871" s="146"/>
      <c r="E871" s="82"/>
      <c r="F871" s="147"/>
      <c r="G871" s="147"/>
      <c r="H871" s="147"/>
      <c r="I871" s="147"/>
      <c r="J871" s="147"/>
      <c r="K871" s="147"/>
      <c r="L871" s="147"/>
      <c r="M871" s="147"/>
      <c r="N871" s="147"/>
      <c r="O871" s="147"/>
      <c r="P871" s="147"/>
      <c r="Q871" s="147"/>
      <c r="R871" s="147"/>
      <c r="S871" s="147"/>
      <c r="T871" s="147"/>
      <c r="U871" s="147"/>
      <c r="V871" s="147"/>
      <c r="W871" s="147"/>
    </row>
    <row r="872" spans="1:23" ht="12.75" customHeight="1" x14ac:dyDescent="0.15">
      <c r="A872" s="147"/>
      <c r="B872" s="150"/>
      <c r="C872" s="90"/>
      <c r="D872" s="146"/>
      <c r="E872" s="82"/>
      <c r="F872" s="147"/>
      <c r="G872" s="147"/>
      <c r="H872" s="147"/>
      <c r="I872" s="147"/>
      <c r="J872" s="147"/>
      <c r="K872" s="147"/>
      <c r="L872" s="147"/>
      <c r="M872" s="147"/>
      <c r="N872" s="147"/>
      <c r="O872" s="147"/>
      <c r="P872" s="147"/>
      <c r="Q872" s="147"/>
      <c r="R872" s="147"/>
      <c r="S872" s="147"/>
      <c r="T872" s="147"/>
      <c r="U872" s="147"/>
      <c r="V872" s="147"/>
      <c r="W872" s="147"/>
    </row>
    <row r="873" spans="1:23" ht="12.75" customHeight="1" x14ac:dyDescent="0.15">
      <c r="A873" s="147"/>
      <c r="B873" s="150"/>
      <c r="C873" s="90"/>
      <c r="D873" s="146"/>
      <c r="E873" s="82"/>
      <c r="F873" s="147"/>
      <c r="G873" s="147"/>
      <c r="H873" s="147"/>
      <c r="I873" s="147"/>
      <c r="J873" s="147"/>
      <c r="K873" s="147"/>
      <c r="L873" s="147"/>
      <c r="M873" s="147"/>
      <c r="N873" s="147"/>
      <c r="O873" s="147"/>
      <c r="P873" s="147"/>
      <c r="Q873" s="147"/>
      <c r="R873" s="147"/>
      <c r="S873" s="147"/>
      <c r="T873" s="147"/>
      <c r="U873" s="147"/>
      <c r="V873" s="147"/>
      <c r="W873" s="147"/>
    </row>
    <row r="874" spans="1:23" ht="12.75" customHeight="1" x14ac:dyDescent="0.15">
      <c r="A874" s="147"/>
      <c r="B874" s="150"/>
      <c r="C874" s="90"/>
      <c r="D874" s="146"/>
      <c r="E874" s="82"/>
      <c r="F874" s="147"/>
      <c r="G874" s="147"/>
      <c r="H874" s="147"/>
      <c r="I874" s="147"/>
      <c r="J874" s="147"/>
      <c r="K874" s="147"/>
      <c r="L874" s="147"/>
      <c r="M874" s="147"/>
      <c r="N874" s="147"/>
      <c r="O874" s="147"/>
      <c r="P874" s="147"/>
      <c r="Q874" s="147"/>
      <c r="R874" s="147"/>
      <c r="S874" s="147"/>
      <c r="T874" s="147"/>
      <c r="U874" s="147"/>
      <c r="V874" s="147"/>
      <c r="W874" s="147"/>
    </row>
    <row r="875" spans="1:23" ht="12.75" customHeight="1" x14ac:dyDescent="0.15">
      <c r="A875" s="147"/>
      <c r="B875" s="150"/>
      <c r="C875" s="90"/>
      <c r="D875" s="146"/>
      <c r="E875" s="82"/>
      <c r="F875" s="147"/>
      <c r="G875" s="147"/>
      <c r="H875" s="147"/>
      <c r="I875" s="147"/>
      <c r="J875" s="147"/>
      <c r="K875" s="147"/>
      <c r="L875" s="147"/>
      <c r="M875" s="147"/>
      <c r="N875" s="147"/>
      <c r="O875" s="147"/>
      <c r="P875" s="147"/>
      <c r="Q875" s="147"/>
      <c r="R875" s="147"/>
      <c r="S875" s="147"/>
      <c r="T875" s="147"/>
      <c r="U875" s="147"/>
      <c r="V875" s="147"/>
      <c r="W875" s="147"/>
    </row>
    <row r="876" spans="1:23" ht="12.75" customHeight="1" x14ac:dyDescent="0.15">
      <c r="A876" s="147"/>
      <c r="B876" s="150"/>
      <c r="C876" s="90"/>
      <c r="D876" s="146"/>
      <c r="E876" s="82"/>
      <c r="F876" s="147"/>
      <c r="G876" s="147"/>
      <c r="H876" s="147"/>
      <c r="I876" s="147"/>
      <c r="J876" s="147"/>
      <c r="K876" s="147"/>
      <c r="L876" s="147"/>
      <c r="M876" s="147"/>
      <c r="N876" s="147"/>
      <c r="O876" s="147"/>
      <c r="P876" s="147"/>
      <c r="Q876" s="147"/>
      <c r="R876" s="147"/>
      <c r="S876" s="147"/>
      <c r="T876" s="147"/>
      <c r="U876" s="147"/>
      <c r="V876" s="147"/>
      <c r="W876" s="147"/>
    </row>
    <row r="877" spans="1:23" ht="12.75" customHeight="1" x14ac:dyDescent="0.15">
      <c r="A877" s="147"/>
      <c r="B877" s="150"/>
      <c r="C877" s="90"/>
      <c r="D877" s="146"/>
      <c r="E877" s="82"/>
      <c r="F877" s="147"/>
      <c r="G877" s="147"/>
      <c r="H877" s="147"/>
      <c r="I877" s="147"/>
      <c r="J877" s="147"/>
      <c r="K877" s="147"/>
      <c r="L877" s="147"/>
      <c r="M877" s="147"/>
      <c r="N877" s="147"/>
      <c r="O877" s="147"/>
      <c r="P877" s="147"/>
      <c r="Q877" s="147"/>
      <c r="R877" s="147"/>
      <c r="S877" s="147"/>
      <c r="T877" s="147"/>
      <c r="U877" s="147"/>
      <c r="V877" s="147"/>
      <c r="W877" s="147"/>
    </row>
    <row r="878" spans="1:23" ht="12.75" customHeight="1" x14ac:dyDescent="0.15">
      <c r="A878" s="147"/>
      <c r="B878" s="150"/>
      <c r="C878" s="90"/>
      <c r="D878" s="146"/>
      <c r="E878" s="82"/>
      <c r="F878" s="147"/>
      <c r="G878" s="147"/>
      <c r="H878" s="147"/>
      <c r="I878" s="147"/>
      <c r="J878" s="147"/>
      <c r="K878" s="147"/>
      <c r="L878" s="147"/>
      <c r="M878" s="147"/>
      <c r="N878" s="147"/>
      <c r="O878" s="147"/>
      <c r="P878" s="147"/>
      <c r="Q878" s="147"/>
      <c r="R878" s="147"/>
      <c r="S878" s="147"/>
      <c r="T878" s="147"/>
      <c r="U878" s="147"/>
      <c r="V878" s="147"/>
      <c r="W878" s="147"/>
    </row>
    <row r="879" spans="1:23" ht="12.75" customHeight="1" x14ac:dyDescent="0.15">
      <c r="A879" s="147"/>
      <c r="B879" s="150"/>
      <c r="C879" s="90"/>
      <c r="D879" s="146"/>
      <c r="E879" s="82"/>
      <c r="F879" s="147"/>
      <c r="G879" s="147"/>
      <c r="H879" s="147"/>
      <c r="I879" s="147"/>
      <c r="J879" s="147"/>
      <c r="K879" s="147"/>
      <c r="L879" s="147"/>
      <c r="M879" s="147"/>
      <c r="N879" s="147"/>
      <c r="O879" s="147"/>
      <c r="P879" s="147"/>
      <c r="Q879" s="147"/>
      <c r="R879" s="147"/>
      <c r="S879" s="147"/>
      <c r="T879" s="147"/>
      <c r="U879" s="147"/>
      <c r="V879" s="147"/>
      <c r="W879" s="147"/>
    </row>
    <row r="880" spans="1:23" ht="12.75" customHeight="1" x14ac:dyDescent="0.15">
      <c r="A880" s="147"/>
      <c r="B880" s="150"/>
      <c r="C880" s="90"/>
      <c r="D880" s="146"/>
      <c r="E880" s="82"/>
      <c r="F880" s="147"/>
      <c r="G880" s="147"/>
      <c r="H880" s="147"/>
      <c r="I880" s="147"/>
      <c r="J880" s="147"/>
      <c r="K880" s="147"/>
      <c r="L880" s="147"/>
      <c r="M880" s="147"/>
      <c r="N880" s="147"/>
      <c r="O880" s="147"/>
      <c r="P880" s="147"/>
      <c r="Q880" s="147"/>
      <c r="R880" s="147"/>
      <c r="S880" s="147"/>
      <c r="T880" s="147"/>
      <c r="U880" s="147"/>
      <c r="V880" s="147"/>
      <c r="W880" s="147"/>
    </row>
    <row r="881" spans="1:23" ht="12.75" customHeight="1" x14ac:dyDescent="0.15">
      <c r="A881" s="147"/>
      <c r="B881" s="150"/>
      <c r="C881" s="90"/>
      <c r="D881" s="146"/>
      <c r="E881" s="82"/>
      <c r="F881" s="147"/>
      <c r="G881" s="147"/>
      <c r="H881" s="147"/>
      <c r="I881" s="147"/>
      <c r="J881" s="147"/>
      <c r="K881" s="147"/>
      <c r="L881" s="147"/>
      <c r="M881" s="147"/>
      <c r="N881" s="147"/>
      <c r="O881" s="147"/>
      <c r="P881" s="147"/>
      <c r="Q881" s="147"/>
      <c r="R881" s="147"/>
      <c r="S881" s="147"/>
      <c r="T881" s="147"/>
      <c r="U881" s="147"/>
      <c r="V881" s="147"/>
      <c r="W881" s="147"/>
    </row>
    <row r="882" spans="1:23" ht="12.75" customHeight="1" x14ac:dyDescent="0.15">
      <c r="A882" s="147"/>
      <c r="B882" s="150"/>
      <c r="C882" s="90"/>
      <c r="D882" s="146"/>
      <c r="E882" s="82"/>
      <c r="F882" s="147"/>
      <c r="G882" s="147"/>
      <c r="H882" s="147"/>
      <c r="I882" s="147"/>
      <c r="J882" s="147"/>
      <c r="K882" s="147"/>
      <c r="L882" s="147"/>
      <c r="M882" s="147"/>
      <c r="N882" s="147"/>
      <c r="O882" s="147"/>
      <c r="P882" s="147"/>
      <c r="Q882" s="147"/>
      <c r="R882" s="147"/>
      <c r="S882" s="147"/>
      <c r="T882" s="147"/>
      <c r="U882" s="147"/>
      <c r="V882" s="147"/>
      <c r="W882" s="147"/>
    </row>
    <row r="883" spans="1:23" ht="12.75" customHeight="1" x14ac:dyDescent="0.15">
      <c r="A883" s="147"/>
      <c r="B883" s="150"/>
      <c r="C883" s="90"/>
      <c r="D883" s="146"/>
      <c r="E883" s="82"/>
      <c r="F883" s="147"/>
      <c r="G883" s="147"/>
      <c r="H883" s="147"/>
      <c r="I883" s="147"/>
      <c r="J883" s="147"/>
      <c r="K883" s="147"/>
      <c r="L883" s="147"/>
      <c r="M883" s="147"/>
      <c r="N883" s="147"/>
      <c r="O883" s="147"/>
      <c r="P883" s="147"/>
      <c r="Q883" s="147"/>
      <c r="R883" s="147"/>
      <c r="S883" s="147"/>
      <c r="T883" s="147"/>
      <c r="U883" s="147"/>
      <c r="V883" s="147"/>
      <c r="W883" s="147"/>
    </row>
    <row r="884" spans="1:23" ht="12.75" customHeight="1" x14ac:dyDescent="0.15">
      <c r="A884" s="147"/>
      <c r="B884" s="150"/>
      <c r="C884" s="90"/>
      <c r="D884" s="146"/>
      <c r="E884" s="82"/>
      <c r="F884" s="147"/>
      <c r="G884" s="147"/>
      <c r="H884" s="147"/>
      <c r="I884" s="147"/>
      <c r="J884" s="147"/>
      <c r="K884" s="147"/>
      <c r="L884" s="147"/>
      <c r="M884" s="147"/>
      <c r="N884" s="147"/>
      <c r="O884" s="147"/>
      <c r="P884" s="147"/>
      <c r="Q884" s="147"/>
      <c r="R884" s="147"/>
      <c r="S884" s="147"/>
      <c r="T884" s="147"/>
      <c r="U884" s="147"/>
      <c r="V884" s="147"/>
      <c r="W884" s="147"/>
    </row>
    <row r="885" spans="1:23" ht="12.75" customHeight="1" x14ac:dyDescent="0.15">
      <c r="A885" s="147"/>
      <c r="B885" s="150"/>
      <c r="C885" s="90"/>
      <c r="D885" s="146"/>
      <c r="E885" s="82"/>
      <c r="F885" s="147"/>
      <c r="G885" s="147"/>
      <c r="H885" s="147"/>
      <c r="I885" s="147"/>
      <c r="J885" s="147"/>
      <c r="K885" s="147"/>
      <c r="L885" s="147"/>
      <c r="M885" s="147"/>
      <c r="N885" s="147"/>
      <c r="O885" s="147"/>
      <c r="P885" s="147"/>
      <c r="Q885" s="147"/>
      <c r="R885" s="147"/>
      <c r="S885" s="147"/>
      <c r="T885" s="147"/>
      <c r="U885" s="147"/>
      <c r="V885" s="147"/>
      <c r="W885" s="147"/>
    </row>
    <row r="886" spans="1:23" ht="12.75" customHeight="1" x14ac:dyDescent="0.15">
      <c r="A886" s="147"/>
      <c r="B886" s="150"/>
      <c r="C886" s="90"/>
      <c r="D886" s="146"/>
      <c r="E886" s="82"/>
      <c r="F886" s="147"/>
      <c r="G886" s="147"/>
      <c r="H886" s="147"/>
      <c r="I886" s="147"/>
      <c r="J886" s="147"/>
      <c r="K886" s="147"/>
      <c r="L886" s="147"/>
      <c r="M886" s="147"/>
      <c r="N886" s="147"/>
      <c r="O886" s="147"/>
      <c r="P886" s="147"/>
      <c r="Q886" s="147"/>
      <c r="R886" s="147"/>
      <c r="S886" s="147"/>
      <c r="T886" s="147"/>
      <c r="U886" s="147"/>
      <c r="V886" s="147"/>
      <c r="W886" s="147"/>
    </row>
    <row r="887" spans="1:23" ht="12.75" customHeight="1" x14ac:dyDescent="0.15">
      <c r="A887" s="147"/>
      <c r="B887" s="150"/>
      <c r="C887" s="90"/>
      <c r="D887" s="146"/>
      <c r="E887" s="82"/>
      <c r="F887" s="147"/>
      <c r="G887" s="147"/>
      <c r="H887" s="147"/>
      <c r="I887" s="147"/>
      <c r="J887" s="147"/>
      <c r="K887" s="147"/>
      <c r="L887" s="147"/>
      <c r="M887" s="147"/>
      <c r="N887" s="147"/>
      <c r="O887" s="147"/>
      <c r="P887" s="147"/>
      <c r="Q887" s="147"/>
      <c r="R887" s="147"/>
      <c r="S887" s="147"/>
      <c r="T887" s="147"/>
      <c r="U887" s="147"/>
      <c r="V887" s="147"/>
      <c r="W887" s="147"/>
    </row>
    <row r="888" spans="1:23" ht="12.75" customHeight="1" x14ac:dyDescent="0.15">
      <c r="A888" s="147"/>
      <c r="B888" s="150"/>
      <c r="C888" s="90"/>
      <c r="D888" s="146"/>
      <c r="E888" s="82"/>
      <c r="F888" s="147"/>
      <c r="G888" s="147"/>
      <c r="H888" s="147"/>
      <c r="I888" s="147"/>
      <c r="J888" s="147"/>
      <c r="K888" s="147"/>
      <c r="L888" s="147"/>
      <c r="M888" s="147"/>
      <c r="N888" s="147"/>
      <c r="O888" s="147"/>
      <c r="P888" s="147"/>
      <c r="Q888" s="147"/>
      <c r="R888" s="147"/>
      <c r="S888" s="147"/>
      <c r="T888" s="147"/>
      <c r="U888" s="147"/>
      <c r="V888" s="147"/>
      <c r="W888" s="147"/>
    </row>
    <row r="889" spans="1:23" ht="12.75" customHeight="1" x14ac:dyDescent="0.15">
      <c r="A889" s="147"/>
      <c r="B889" s="150"/>
      <c r="C889" s="90"/>
      <c r="D889" s="146"/>
      <c r="E889" s="82"/>
      <c r="F889" s="147"/>
      <c r="G889" s="147"/>
      <c r="H889" s="147"/>
      <c r="I889" s="147"/>
      <c r="J889" s="147"/>
      <c r="K889" s="147"/>
      <c r="L889" s="147"/>
      <c r="M889" s="147"/>
      <c r="N889" s="147"/>
      <c r="O889" s="147"/>
      <c r="P889" s="147"/>
      <c r="Q889" s="147"/>
      <c r="R889" s="147"/>
      <c r="S889" s="147"/>
      <c r="T889" s="147"/>
      <c r="U889" s="147"/>
      <c r="V889" s="147"/>
      <c r="W889" s="147"/>
    </row>
    <row r="890" spans="1:23" ht="12.75" customHeight="1" x14ac:dyDescent="0.15">
      <c r="A890" s="147"/>
      <c r="B890" s="150"/>
      <c r="C890" s="90"/>
      <c r="D890" s="146"/>
      <c r="E890" s="82"/>
      <c r="F890" s="147"/>
      <c r="G890" s="147"/>
      <c r="H890" s="147"/>
      <c r="I890" s="147"/>
      <c r="J890" s="147"/>
      <c r="K890" s="147"/>
      <c r="L890" s="147"/>
      <c r="M890" s="147"/>
      <c r="N890" s="147"/>
      <c r="O890" s="147"/>
      <c r="P890" s="147"/>
      <c r="Q890" s="147"/>
      <c r="R890" s="147"/>
      <c r="S890" s="147"/>
      <c r="T890" s="147"/>
      <c r="U890" s="147"/>
      <c r="V890" s="147"/>
      <c r="W890" s="147"/>
    </row>
    <row r="891" spans="1:23" ht="12.75" customHeight="1" x14ac:dyDescent="0.15">
      <c r="A891" s="147"/>
      <c r="B891" s="150"/>
      <c r="C891" s="90"/>
      <c r="D891" s="146"/>
      <c r="E891" s="82"/>
      <c r="F891" s="147"/>
      <c r="G891" s="147"/>
      <c r="H891" s="147"/>
      <c r="I891" s="147"/>
      <c r="J891" s="147"/>
      <c r="K891" s="147"/>
      <c r="L891" s="147"/>
      <c r="M891" s="147"/>
      <c r="N891" s="147"/>
      <c r="O891" s="147"/>
      <c r="P891" s="147"/>
      <c r="Q891" s="147"/>
      <c r="R891" s="147"/>
      <c r="S891" s="147"/>
      <c r="T891" s="147"/>
      <c r="U891" s="147"/>
      <c r="V891" s="147"/>
      <c r="W891" s="147"/>
    </row>
    <row r="892" spans="1:23" ht="12.75" customHeight="1" x14ac:dyDescent="0.15">
      <c r="A892" s="147"/>
      <c r="B892" s="150"/>
      <c r="C892" s="90"/>
      <c r="D892" s="146"/>
      <c r="E892" s="82"/>
      <c r="F892" s="147"/>
      <c r="G892" s="147"/>
      <c r="H892" s="147"/>
      <c r="I892" s="147"/>
      <c r="J892" s="147"/>
      <c r="K892" s="147"/>
      <c r="L892" s="147"/>
      <c r="M892" s="147"/>
      <c r="N892" s="147"/>
      <c r="O892" s="147"/>
      <c r="P892" s="147"/>
      <c r="Q892" s="147"/>
      <c r="R892" s="147"/>
      <c r="S892" s="147"/>
      <c r="T892" s="147"/>
      <c r="U892" s="147"/>
      <c r="V892" s="147"/>
      <c r="W892" s="147"/>
    </row>
    <row r="893" spans="1:23" ht="12.75" customHeight="1" x14ac:dyDescent="0.15">
      <c r="A893" s="147"/>
      <c r="B893" s="150"/>
      <c r="C893" s="90"/>
      <c r="D893" s="146"/>
      <c r="E893" s="82"/>
      <c r="F893" s="147"/>
      <c r="G893" s="147"/>
      <c r="H893" s="147"/>
      <c r="I893" s="147"/>
      <c r="J893" s="147"/>
      <c r="K893" s="147"/>
      <c r="L893" s="147"/>
      <c r="M893" s="147"/>
      <c r="N893" s="147"/>
      <c r="O893" s="147"/>
      <c r="P893" s="147"/>
      <c r="Q893" s="147"/>
      <c r="R893" s="147"/>
      <c r="S893" s="147"/>
      <c r="T893" s="147"/>
      <c r="U893" s="147"/>
      <c r="V893" s="147"/>
      <c r="W893" s="147"/>
    </row>
    <row r="894" spans="1:23" ht="12.75" customHeight="1" x14ac:dyDescent="0.15">
      <c r="A894" s="147"/>
      <c r="B894" s="150"/>
      <c r="C894" s="90"/>
      <c r="D894" s="146"/>
      <c r="E894" s="82"/>
      <c r="F894" s="147"/>
      <c r="G894" s="147"/>
      <c r="H894" s="147"/>
      <c r="I894" s="147"/>
      <c r="J894" s="147"/>
      <c r="K894" s="147"/>
      <c r="L894" s="147"/>
      <c r="M894" s="147"/>
      <c r="N894" s="147"/>
      <c r="O894" s="147"/>
      <c r="P894" s="147"/>
      <c r="Q894" s="147"/>
      <c r="R894" s="147"/>
      <c r="S894" s="147"/>
      <c r="T894" s="147"/>
      <c r="U894" s="147"/>
      <c r="V894" s="147"/>
      <c r="W894" s="147"/>
    </row>
  </sheetData>
  <mergeCells count="1">
    <mergeCell ref="B2:D2"/>
  </mergeCells>
  <phoneticPr fontId="30" type="noConversion"/>
  <pageMargins left="0.7" right="0.7" top="0.75" bottom="0.75" header="0.3" footer="0.3"/>
  <pageSetup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63"/>
  <sheetViews>
    <sheetView topLeftCell="B1" workbookViewId="0">
      <selection activeCell="B3" sqref="B3"/>
    </sheetView>
  </sheetViews>
  <sheetFormatPr baseColWidth="10" defaultColWidth="14.5" defaultRowHeight="15.75" customHeight="1" x14ac:dyDescent="0.15"/>
  <cols>
    <col min="1" max="1" width="5.5" hidden="1" customWidth="1"/>
    <col min="2" max="2" width="26" customWidth="1"/>
    <col min="3" max="3" width="11.33203125" customWidth="1"/>
    <col min="4" max="4" width="139.1640625" style="274" customWidth="1"/>
    <col min="5" max="5" width="13.5" customWidth="1"/>
    <col min="6" max="7" width="22.5" customWidth="1"/>
    <col min="8" max="8" width="52.5" customWidth="1"/>
    <col min="9" max="9" width="35.1640625" customWidth="1"/>
    <col min="10" max="26" width="8.83203125" customWidth="1"/>
  </cols>
  <sheetData>
    <row r="1" spans="1:26" ht="12.75" customHeight="1" x14ac:dyDescent="0.15">
      <c r="A1" s="8"/>
      <c r="B1" s="105" t="s">
        <v>216</v>
      </c>
      <c r="C1" s="106"/>
      <c r="D1" s="269"/>
      <c r="E1" s="35"/>
      <c r="F1" s="35"/>
      <c r="G1" s="35"/>
      <c r="H1" s="8"/>
      <c r="I1" s="8"/>
      <c r="J1" s="8"/>
      <c r="K1" s="8"/>
      <c r="L1" s="8"/>
      <c r="M1" s="8"/>
      <c r="N1" s="8"/>
      <c r="O1" s="8"/>
      <c r="P1" s="8"/>
      <c r="Q1" s="8"/>
      <c r="R1" s="8"/>
      <c r="S1" s="8"/>
      <c r="T1" s="8"/>
      <c r="U1" s="8"/>
      <c r="V1" s="8"/>
      <c r="W1" s="8"/>
      <c r="X1" s="8"/>
      <c r="Y1" s="8"/>
      <c r="Z1" s="8"/>
    </row>
    <row r="2" spans="1:26" ht="68" customHeight="1" x14ac:dyDescent="0.15">
      <c r="A2" s="8"/>
      <c r="B2" s="448" t="s">
        <v>1189</v>
      </c>
      <c r="C2" s="449"/>
      <c r="D2" s="449"/>
      <c r="E2" s="264"/>
      <c r="F2" s="108" t="s">
        <v>338</v>
      </c>
      <c r="G2" s="93"/>
      <c r="H2" s="8"/>
      <c r="I2" s="8"/>
      <c r="J2" s="8"/>
      <c r="K2" s="8"/>
      <c r="L2" s="8"/>
      <c r="M2" s="8"/>
      <c r="N2" s="8"/>
      <c r="O2" s="8"/>
      <c r="P2" s="8"/>
      <c r="Q2" s="8"/>
      <c r="R2" s="8"/>
      <c r="S2" s="8"/>
      <c r="T2" s="8"/>
      <c r="U2" s="8"/>
      <c r="V2" s="8"/>
      <c r="W2" s="8"/>
      <c r="X2" s="8"/>
      <c r="Y2" s="8"/>
      <c r="Z2" s="8"/>
    </row>
    <row r="3" spans="1:26" ht="86.25" customHeight="1" x14ac:dyDescent="0.15">
      <c r="A3" s="125"/>
      <c r="B3" s="126" t="s">
        <v>339</v>
      </c>
      <c r="C3" s="38" t="s">
        <v>1177</v>
      </c>
      <c r="D3" s="270" t="s">
        <v>341</v>
      </c>
      <c r="E3" s="265" t="s">
        <v>237</v>
      </c>
      <c r="F3" s="36" t="s">
        <v>342</v>
      </c>
      <c r="G3" s="36" t="s">
        <v>586</v>
      </c>
      <c r="H3" s="36" t="s">
        <v>218</v>
      </c>
      <c r="I3" s="36" t="s">
        <v>344</v>
      </c>
      <c r="J3" s="125"/>
      <c r="K3" s="125"/>
      <c r="L3" s="125"/>
      <c r="M3" s="125"/>
      <c r="N3" s="125"/>
      <c r="O3" s="125"/>
      <c r="P3" s="125"/>
      <c r="Q3" s="125"/>
      <c r="R3" s="125"/>
      <c r="S3" s="125"/>
      <c r="T3" s="125"/>
      <c r="U3" s="125"/>
      <c r="V3" s="125"/>
      <c r="W3" s="125"/>
      <c r="X3" s="125"/>
      <c r="Y3" s="125"/>
      <c r="Z3" s="125"/>
    </row>
    <row r="4" spans="1:26" ht="40" customHeight="1" x14ac:dyDescent="0.15">
      <c r="A4" s="35"/>
      <c r="B4" s="56" t="s">
        <v>33</v>
      </c>
      <c r="C4" s="259">
        <v>1</v>
      </c>
      <c r="D4" s="271" t="s">
        <v>649</v>
      </c>
      <c r="E4" s="153">
        <v>0</v>
      </c>
      <c r="F4" s="58">
        <v>1</v>
      </c>
      <c r="G4" s="58" t="s">
        <v>38</v>
      </c>
      <c r="H4" s="94" t="s">
        <v>650</v>
      </c>
      <c r="I4" s="94" t="s">
        <v>38</v>
      </c>
      <c r="J4" s="8"/>
      <c r="K4" s="8"/>
      <c r="L4" s="8"/>
      <c r="M4" s="8"/>
      <c r="N4" s="8"/>
      <c r="O4" s="8"/>
      <c r="P4" s="8"/>
      <c r="Q4" s="8"/>
      <c r="R4" s="8"/>
      <c r="S4" s="8"/>
      <c r="T4" s="8"/>
      <c r="U4" s="8"/>
      <c r="V4" s="8"/>
      <c r="W4" s="8"/>
      <c r="X4" s="8"/>
      <c r="Y4" s="8"/>
      <c r="Z4" s="8"/>
    </row>
    <row r="5" spans="1:26" ht="12.75" customHeight="1" x14ac:dyDescent="0.15">
      <c r="A5" s="35"/>
      <c r="B5" s="127" t="s">
        <v>37</v>
      </c>
      <c r="C5" s="260">
        <v>1</v>
      </c>
      <c r="D5" s="271" t="s">
        <v>38</v>
      </c>
      <c r="E5" s="153">
        <v>1</v>
      </c>
      <c r="F5" s="58">
        <v>0</v>
      </c>
      <c r="G5" s="58"/>
      <c r="H5" s="96" t="s">
        <v>38</v>
      </c>
      <c r="I5" s="96" t="s">
        <v>38</v>
      </c>
      <c r="J5" s="8"/>
      <c r="K5" s="8"/>
      <c r="L5" s="8"/>
      <c r="M5" s="8"/>
      <c r="N5" s="8"/>
      <c r="O5" s="8"/>
      <c r="P5" s="8"/>
      <c r="Q5" s="8"/>
      <c r="R5" s="8"/>
      <c r="S5" s="8"/>
      <c r="T5" s="8"/>
      <c r="U5" s="8"/>
      <c r="V5" s="8"/>
      <c r="W5" s="8"/>
      <c r="X5" s="8"/>
      <c r="Y5" s="8"/>
      <c r="Z5" s="8"/>
    </row>
    <row r="6" spans="1:26" ht="12.75" customHeight="1" x14ac:dyDescent="0.15">
      <c r="A6" s="58"/>
      <c r="B6" s="109" t="s">
        <v>39</v>
      </c>
      <c r="C6" s="261">
        <v>0</v>
      </c>
      <c r="D6" s="271" t="s">
        <v>38</v>
      </c>
      <c r="E6" s="153" t="s">
        <v>38</v>
      </c>
      <c r="F6" s="58" t="s">
        <v>38</v>
      </c>
      <c r="G6" s="128">
        <v>1</v>
      </c>
      <c r="H6" s="96" t="s">
        <v>38</v>
      </c>
      <c r="I6" s="96" t="s">
        <v>38</v>
      </c>
      <c r="J6" s="8"/>
      <c r="K6" s="8"/>
      <c r="L6" s="8"/>
      <c r="M6" s="8"/>
      <c r="N6" s="8"/>
      <c r="O6" s="8"/>
      <c r="P6" s="8"/>
      <c r="Q6" s="8"/>
      <c r="R6" s="8"/>
      <c r="S6" s="8"/>
      <c r="T6" s="8"/>
      <c r="U6" s="8"/>
      <c r="V6" s="8"/>
      <c r="W6" s="8"/>
      <c r="X6" s="8"/>
      <c r="Y6" s="8"/>
      <c r="Z6" s="8"/>
    </row>
    <row r="7" spans="1:26" ht="12.75" customHeight="1" x14ac:dyDescent="0.15">
      <c r="A7" s="91"/>
      <c r="B7" s="11" t="s">
        <v>40</v>
      </c>
      <c r="C7" s="261">
        <v>1</v>
      </c>
      <c r="D7" s="271" t="s">
        <v>651</v>
      </c>
      <c r="E7" s="153">
        <v>1</v>
      </c>
      <c r="F7" s="58">
        <v>0</v>
      </c>
      <c r="G7" s="58" t="s">
        <v>38</v>
      </c>
      <c r="H7" s="96" t="s">
        <v>652</v>
      </c>
      <c r="I7" s="96" t="s">
        <v>38</v>
      </c>
      <c r="J7" s="91"/>
      <c r="K7" s="91"/>
      <c r="L7" s="91"/>
      <c r="M7" s="91"/>
      <c r="N7" s="91"/>
      <c r="O7" s="91"/>
      <c r="P7" s="91"/>
      <c r="Q7" s="91"/>
      <c r="R7" s="91"/>
      <c r="S7" s="91"/>
      <c r="T7" s="91"/>
      <c r="U7" s="91"/>
      <c r="V7" s="91"/>
      <c r="W7" s="91"/>
      <c r="X7" s="91"/>
      <c r="Y7" s="91"/>
      <c r="Z7" s="91"/>
    </row>
    <row r="8" spans="1:26" ht="37" customHeight="1" x14ac:dyDescent="0.15">
      <c r="A8" s="91"/>
      <c r="B8" s="11" t="s">
        <v>44</v>
      </c>
      <c r="C8" s="262">
        <v>1</v>
      </c>
      <c r="D8" s="271" t="s">
        <v>653</v>
      </c>
      <c r="E8" s="153">
        <v>1</v>
      </c>
      <c r="F8" s="58">
        <v>0</v>
      </c>
      <c r="G8" s="58" t="s">
        <v>38</v>
      </c>
      <c r="H8" s="94" t="s">
        <v>654</v>
      </c>
      <c r="I8" s="94" t="s">
        <v>655</v>
      </c>
      <c r="J8" s="91"/>
      <c r="K8" s="91"/>
      <c r="L8" s="91"/>
      <c r="M8" s="91"/>
      <c r="N8" s="91"/>
      <c r="O8" s="91"/>
      <c r="P8" s="91"/>
      <c r="Q8" s="91"/>
      <c r="R8" s="91"/>
      <c r="S8" s="91"/>
      <c r="T8" s="91"/>
      <c r="U8" s="91"/>
      <c r="V8" s="91"/>
      <c r="W8" s="91"/>
      <c r="X8" s="91"/>
      <c r="Y8" s="91"/>
      <c r="Z8" s="91"/>
    </row>
    <row r="9" spans="1:26" ht="16" customHeight="1" x14ac:dyDescent="0.15">
      <c r="A9" s="91"/>
      <c r="B9" s="13" t="s">
        <v>46</v>
      </c>
      <c r="C9" s="262">
        <v>1</v>
      </c>
      <c r="D9" s="271" t="s">
        <v>38</v>
      </c>
      <c r="E9" s="153">
        <v>1</v>
      </c>
      <c r="F9" s="58">
        <v>0</v>
      </c>
      <c r="G9" s="58" t="s">
        <v>38</v>
      </c>
      <c r="H9" s="94" t="s">
        <v>38</v>
      </c>
      <c r="I9" s="94" t="s">
        <v>38</v>
      </c>
      <c r="J9" s="91"/>
      <c r="K9" s="91"/>
      <c r="L9" s="91"/>
      <c r="M9" s="91"/>
      <c r="N9" s="91"/>
      <c r="O9" s="91"/>
      <c r="P9" s="91"/>
      <c r="Q9" s="91"/>
      <c r="R9" s="91"/>
      <c r="S9" s="91"/>
      <c r="T9" s="91"/>
      <c r="U9" s="91"/>
      <c r="V9" s="91"/>
      <c r="W9" s="91"/>
      <c r="X9" s="91"/>
      <c r="Y9" s="91"/>
      <c r="Z9" s="91"/>
    </row>
    <row r="10" spans="1:26" ht="143" customHeight="1" x14ac:dyDescent="0.15">
      <c r="A10" s="91"/>
      <c r="B10" s="13" t="s">
        <v>48</v>
      </c>
      <c r="C10" s="259" t="s">
        <v>38</v>
      </c>
      <c r="D10" s="272" t="s">
        <v>656</v>
      </c>
      <c r="E10" s="153">
        <v>1</v>
      </c>
      <c r="F10" s="58">
        <v>0</v>
      </c>
      <c r="G10" s="65">
        <v>0</v>
      </c>
      <c r="H10" s="94" t="s">
        <v>247</v>
      </c>
      <c r="I10" s="94" t="s">
        <v>38</v>
      </c>
      <c r="J10" s="91"/>
      <c r="K10" s="91"/>
      <c r="L10" s="91"/>
      <c r="M10" s="91"/>
      <c r="N10" s="91"/>
      <c r="O10" s="91"/>
      <c r="P10" s="91"/>
      <c r="Q10" s="91"/>
      <c r="R10" s="91"/>
      <c r="S10" s="91"/>
      <c r="T10" s="91"/>
      <c r="U10" s="91"/>
      <c r="V10" s="91"/>
      <c r="W10" s="91"/>
      <c r="X10" s="91"/>
      <c r="Y10" s="91"/>
      <c r="Z10" s="91"/>
    </row>
    <row r="11" spans="1:26" ht="21" customHeight="1" x14ac:dyDescent="0.15">
      <c r="A11" s="91"/>
      <c r="B11" s="97" t="s">
        <v>248</v>
      </c>
      <c r="C11" s="259" t="s">
        <v>38</v>
      </c>
      <c r="D11" s="271" t="s">
        <v>38</v>
      </c>
      <c r="E11" s="153">
        <v>0</v>
      </c>
      <c r="F11" s="65">
        <v>0</v>
      </c>
      <c r="G11" s="65">
        <v>1</v>
      </c>
      <c r="H11" s="96" t="s">
        <v>38</v>
      </c>
      <c r="I11" s="96" t="s">
        <v>38</v>
      </c>
      <c r="J11" s="91"/>
      <c r="K11" s="91"/>
      <c r="L11" s="91"/>
      <c r="M11" s="91"/>
      <c r="N11" s="91"/>
      <c r="O11" s="91"/>
      <c r="P11" s="91"/>
      <c r="Q11" s="91"/>
      <c r="R11" s="91"/>
      <c r="S11" s="91"/>
      <c r="T11" s="91"/>
      <c r="U11" s="91"/>
      <c r="V11" s="91"/>
      <c r="W11" s="91"/>
      <c r="X11" s="91"/>
      <c r="Y11" s="91"/>
      <c r="Z11" s="91"/>
    </row>
    <row r="12" spans="1:26" ht="81" customHeight="1" x14ac:dyDescent="0.15">
      <c r="A12" s="8"/>
      <c r="B12" s="173" t="s">
        <v>52</v>
      </c>
      <c r="C12" s="262">
        <v>0</v>
      </c>
      <c r="D12" s="273" t="s">
        <v>657</v>
      </c>
      <c r="E12" s="153">
        <v>0</v>
      </c>
      <c r="F12" s="65">
        <v>1</v>
      </c>
      <c r="G12" s="65">
        <v>0</v>
      </c>
      <c r="H12" s="94" t="s">
        <v>658</v>
      </c>
      <c r="I12" s="96" t="s">
        <v>38</v>
      </c>
      <c r="J12" s="8"/>
      <c r="K12" s="8"/>
      <c r="L12" s="8"/>
      <c r="M12" s="8"/>
      <c r="N12" s="8"/>
      <c r="O12" s="8"/>
      <c r="P12" s="8"/>
      <c r="Q12" s="8"/>
      <c r="R12" s="8"/>
      <c r="S12" s="8"/>
      <c r="T12" s="8"/>
      <c r="U12" s="8"/>
      <c r="V12" s="8"/>
      <c r="W12" s="8"/>
      <c r="X12" s="8"/>
      <c r="Y12" s="8"/>
      <c r="Z12" s="8"/>
    </row>
    <row r="13" spans="1:26" ht="133" customHeight="1" x14ac:dyDescent="0.15">
      <c r="A13" s="8"/>
      <c r="B13" s="129" t="s">
        <v>54</v>
      </c>
      <c r="C13" s="259" t="s">
        <v>38</v>
      </c>
      <c r="D13" s="271" t="s">
        <v>659</v>
      </c>
      <c r="E13" s="93">
        <v>1</v>
      </c>
      <c r="F13" s="103">
        <v>0</v>
      </c>
      <c r="G13" s="103">
        <v>0</v>
      </c>
      <c r="H13" s="94" t="s">
        <v>252</v>
      </c>
      <c r="I13" s="94" t="s">
        <v>38</v>
      </c>
      <c r="J13" s="8"/>
      <c r="K13" s="8"/>
      <c r="L13" s="8"/>
      <c r="M13" s="8"/>
      <c r="N13" s="8"/>
      <c r="O13" s="8"/>
      <c r="P13" s="8"/>
      <c r="Q13" s="8"/>
      <c r="R13" s="8"/>
      <c r="S13" s="8"/>
      <c r="T13" s="8"/>
      <c r="U13" s="8"/>
      <c r="V13" s="8"/>
      <c r="W13" s="8"/>
      <c r="X13" s="8"/>
      <c r="Y13" s="8"/>
      <c r="Z13" s="8"/>
    </row>
    <row r="14" spans="1:26" ht="409" customHeight="1" x14ac:dyDescent="0.15">
      <c r="A14" s="8"/>
      <c r="B14" s="131" t="s">
        <v>56</v>
      </c>
      <c r="C14" s="259" t="s">
        <v>38</v>
      </c>
      <c r="D14" s="271" t="s">
        <v>660</v>
      </c>
      <c r="E14" s="153">
        <v>0</v>
      </c>
      <c r="F14" s="65">
        <v>1</v>
      </c>
      <c r="G14" s="65" t="s">
        <v>38</v>
      </c>
      <c r="H14" s="224" t="s">
        <v>661</v>
      </c>
      <c r="I14" s="96"/>
      <c r="J14" s="8"/>
      <c r="K14" s="8"/>
      <c r="L14" s="8"/>
      <c r="M14" s="8"/>
      <c r="N14" s="8"/>
      <c r="O14" s="8"/>
      <c r="P14" s="8"/>
      <c r="Q14" s="8"/>
      <c r="R14" s="8"/>
      <c r="S14" s="8"/>
      <c r="T14" s="8"/>
      <c r="U14" s="8"/>
      <c r="V14" s="8"/>
      <c r="W14" s="8"/>
      <c r="X14" s="8"/>
      <c r="Y14" s="8"/>
      <c r="Z14" s="8"/>
    </row>
    <row r="15" spans="1:26" ht="12.75" customHeight="1" x14ac:dyDescent="0.15">
      <c r="A15" s="8"/>
      <c r="B15" s="132" t="s">
        <v>59</v>
      </c>
      <c r="C15" s="259" t="s">
        <v>38</v>
      </c>
      <c r="D15" s="271" t="s">
        <v>38</v>
      </c>
      <c r="E15" s="266" t="s">
        <v>38</v>
      </c>
      <c r="F15" s="66" t="s">
        <v>38</v>
      </c>
      <c r="G15" s="66" t="s">
        <v>38</v>
      </c>
      <c r="H15" s="94" t="s">
        <v>38</v>
      </c>
      <c r="I15" s="94" t="s">
        <v>38</v>
      </c>
      <c r="J15" s="8"/>
      <c r="K15" s="8"/>
      <c r="L15" s="8"/>
      <c r="M15" s="8"/>
      <c r="N15" s="8"/>
      <c r="O15" s="8"/>
      <c r="P15" s="8"/>
      <c r="Q15" s="8"/>
      <c r="R15" s="8"/>
      <c r="S15" s="8"/>
      <c r="T15" s="8"/>
      <c r="U15" s="8"/>
      <c r="V15" s="8"/>
      <c r="W15" s="8"/>
      <c r="X15" s="8"/>
      <c r="Y15" s="8"/>
      <c r="Z15" s="8"/>
    </row>
    <row r="16" spans="1:26" ht="12.75" customHeight="1" x14ac:dyDescent="0.15">
      <c r="A16" s="8"/>
      <c r="B16" s="20" t="s">
        <v>61</v>
      </c>
      <c r="C16" s="262">
        <v>1</v>
      </c>
      <c r="D16" s="271" t="s">
        <v>38</v>
      </c>
      <c r="E16" s="266" t="s">
        <v>38</v>
      </c>
      <c r="F16" s="66" t="s">
        <v>38</v>
      </c>
      <c r="G16" s="66" t="s">
        <v>38</v>
      </c>
      <c r="H16" s="94" t="s">
        <v>38</v>
      </c>
      <c r="I16" s="94" t="s">
        <v>38</v>
      </c>
      <c r="J16" s="8"/>
      <c r="K16" s="8"/>
      <c r="L16" s="8"/>
      <c r="M16" s="8"/>
      <c r="N16" s="8"/>
      <c r="O16" s="8"/>
      <c r="P16" s="8"/>
      <c r="Q16" s="8"/>
      <c r="R16" s="8"/>
      <c r="S16" s="8"/>
      <c r="T16" s="8"/>
      <c r="U16" s="8"/>
      <c r="V16" s="8"/>
      <c r="W16" s="8"/>
      <c r="X16" s="8"/>
      <c r="Y16" s="8"/>
      <c r="Z16" s="8"/>
    </row>
    <row r="17" spans="1:26" ht="12.75" customHeight="1" x14ac:dyDescent="0.15">
      <c r="A17" s="8"/>
      <c r="B17" s="132" t="s">
        <v>63</v>
      </c>
      <c r="C17" s="92" t="s">
        <v>38</v>
      </c>
      <c r="D17" s="271" t="s">
        <v>38</v>
      </c>
      <c r="E17" s="93" t="s">
        <v>38</v>
      </c>
      <c r="F17" s="100" t="s">
        <v>38</v>
      </c>
      <c r="G17" s="100" t="s">
        <v>38</v>
      </c>
      <c r="H17" s="154" t="s">
        <v>38</v>
      </c>
      <c r="I17" s="154" t="s">
        <v>38</v>
      </c>
      <c r="J17" s="8"/>
      <c r="K17" s="8"/>
      <c r="L17" s="8"/>
      <c r="M17" s="8"/>
      <c r="N17" s="8"/>
      <c r="O17" s="8"/>
      <c r="P17" s="8"/>
      <c r="Q17" s="8"/>
      <c r="R17" s="8"/>
      <c r="S17" s="8"/>
      <c r="T17" s="8"/>
      <c r="U17" s="8"/>
      <c r="V17" s="8"/>
      <c r="W17" s="8"/>
      <c r="X17" s="8"/>
      <c r="Y17" s="8"/>
      <c r="Z17" s="8"/>
    </row>
    <row r="18" spans="1:26" ht="12.75" customHeight="1" x14ac:dyDescent="0.15">
      <c r="A18" s="8"/>
      <c r="B18" s="133" t="s">
        <v>65</v>
      </c>
      <c r="C18" s="259">
        <v>1</v>
      </c>
      <c r="D18" s="271" t="s">
        <v>38</v>
      </c>
      <c r="E18" s="93" t="s">
        <v>38</v>
      </c>
      <c r="F18" s="100" t="s">
        <v>38</v>
      </c>
      <c r="G18" s="100" t="s">
        <v>38</v>
      </c>
      <c r="H18" s="154" t="s">
        <v>38</v>
      </c>
      <c r="I18" s="154" t="s">
        <v>38</v>
      </c>
      <c r="J18" s="8"/>
      <c r="K18" s="8"/>
      <c r="L18" s="8"/>
      <c r="M18" s="8"/>
      <c r="N18" s="8"/>
      <c r="O18" s="8"/>
      <c r="P18" s="8"/>
      <c r="Q18" s="8"/>
      <c r="R18" s="8"/>
      <c r="S18" s="8"/>
      <c r="T18" s="8"/>
      <c r="U18" s="8"/>
      <c r="V18" s="8"/>
      <c r="W18" s="8"/>
      <c r="X18" s="8"/>
      <c r="Y18" s="8"/>
      <c r="Z18" s="8"/>
    </row>
    <row r="19" spans="1:26" ht="12.75" customHeight="1" x14ac:dyDescent="0.15">
      <c r="A19" s="8"/>
      <c r="B19" s="16" t="s">
        <v>67</v>
      </c>
      <c r="C19" s="259">
        <v>0</v>
      </c>
      <c r="D19" s="271" t="s">
        <v>662</v>
      </c>
      <c r="E19" s="93" t="s">
        <v>38</v>
      </c>
      <c r="F19" s="100" t="s">
        <v>38</v>
      </c>
      <c r="G19" s="100" t="s">
        <v>38</v>
      </c>
      <c r="H19" s="154" t="s">
        <v>38</v>
      </c>
      <c r="I19" s="154" t="s">
        <v>38</v>
      </c>
      <c r="J19" s="8"/>
      <c r="K19" s="8"/>
      <c r="L19" s="8"/>
      <c r="M19" s="8"/>
      <c r="N19" s="8"/>
      <c r="O19" s="8"/>
      <c r="P19" s="8"/>
      <c r="Q19" s="8"/>
      <c r="R19" s="8"/>
      <c r="S19" s="8"/>
      <c r="T19" s="8"/>
      <c r="U19" s="8"/>
      <c r="V19" s="8"/>
      <c r="W19" s="8"/>
      <c r="X19" s="8"/>
      <c r="Y19" s="8"/>
      <c r="Z19" s="8"/>
    </row>
    <row r="20" spans="1:26" ht="15.75" customHeight="1" x14ac:dyDescent="0.15">
      <c r="H20" s="209"/>
      <c r="I20" s="209"/>
    </row>
    <row r="21" spans="1:26" ht="12.75" customHeight="1" x14ac:dyDescent="0.15">
      <c r="A21" s="8"/>
      <c r="B21" s="132" t="s">
        <v>69</v>
      </c>
      <c r="C21" s="259">
        <v>0</v>
      </c>
      <c r="D21" s="271" t="s">
        <v>38</v>
      </c>
      <c r="E21" s="93" t="s">
        <v>38</v>
      </c>
      <c r="F21" s="100" t="s">
        <v>38</v>
      </c>
      <c r="G21" s="100" t="s">
        <v>38</v>
      </c>
      <c r="H21" s="154" t="s">
        <v>38</v>
      </c>
      <c r="I21" s="154" t="s">
        <v>38</v>
      </c>
      <c r="J21" s="8"/>
      <c r="K21" s="8"/>
      <c r="L21" s="8"/>
      <c r="M21" s="8"/>
      <c r="N21" s="8"/>
      <c r="O21" s="8"/>
      <c r="P21" s="8"/>
      <c r="Q21" s="8"/>
      <c r="R21" s="8"/>
      <c r="S21" s="8"/>
      <c r="T21" s="8"/>
      <c r="U21" s="8"/>
      <c r="V21" s="8"/>
      <c r="W21" s="8"/>
      <c r="X21" s="8"/>
      <c r="Y21" s="8"/>
      <c r="Z21" s="8"/>
    </row>
    <row r="22" spans="1:26" ht="26" customHeight="1" x14ac:dyDescent="0.15">
      <c r="A22" s="8"/>
      <c r="B22" s="16" t="s">
        <v>71</v>
      </c>
      <c r="C22" s="259">
        <v>1</v>
      </c>
      <c r="D22" s="271" t="s">
        <v>663</v>
      </c>
      <c r="E22" s="93" t="s">
        <v>38</v>
      </c>
      <c r="F22" s="100" t="s">
        <v>38</v>
      </c>
      <c r="G22" s="103">
        <v>1</v>
      </c>
      <c r="H22" s="154" t="s">
        <v>38</v>
      </c>
      <c r="I22" s="154" t="s">
        <v>38</v>
      </c>
      <c r="J22" s="8"/>
      <c r="K22" s="8"/>
      <c r="L22" s="8"/>
      <c r="M22" s="8"/>
      <c r="N22" s="8"/>
      <c r="O22" s="8"/>
      <c r="P22" s="8"/>
      <c r="Q22" s="8"/>
      <c r="R22" s="8"/>
      <c r="S22" s="8"/>
      <c r="T22" s="8"/>
      <c r="U22" s="8"/>
      <c r="V22" s="8"/>
      <c r="W22" s="8"/>
      <c r="X22" s="8"/>
      <c r="Y22" s="8"/>
      <c r="Z22" s="8"/>
    </row>
    <row r="23" spans="1:26" ht="55" customHeight="1" x14ac:dyDescent="0.15">
      <c r="A23" s="8"/>
      <c r="B23" s="78" t="s">
        <v>73</v>
      </c>
      <c r="C23" s="259">
        <v>0</v>
      </c>
      <c r="D23" s="271" t="s">
        <v>664</v>
      </c>
      <c r="E23" s="93" t="s">
        <v>38</v>
      </c>
      <c r="F23" s="100" t="s">
        <v>38</v>
      </c>
      <c r="G23" s="100" t="s">
        <v>38</v>
      </c>
      <c r="H23" s="154" t="s">
        <v>38</v>
      </c>
      <c r="I23" s="154" t="s">
        <v>38</v>
      </c>
      <c r="J23" s="8"/>
      <c r="K23" s="8"/>
      <c r="L23" s="8"/>
      <c r="M23" s="8"/>
      <c r="N23" s="8"/>
      <c r="O23" s="8"/>
      <c r="P23" s="8"/>
      <c r="Q23" s="8"/>
      <c r="R23" s="8"/>
      <c r="S23" s="8"/>
      <c r="T23" s="8"/>
      <c r="U23" s="8"/>
      <c r="V23" s="8"/>
      <c r="W23" s="8"/>
      <c r="X23" s="8"/>
      <c r="Y23" s="8"/>
      <c r="Z23" s="8"/>
    </row>
    <row r="24" spans="1:26" ht="12.75" customHeight="1" x14ac:dyDescent="0.15">
      <c r="A24" s="8"/>
      <c r="B24" s="16" t="s">
        <v>74</v>
      </c>
      <c r="C24" s="92" t="s">
        <v>38</v>
      </c>
      <c r="D24" s="200" t="s">
        <v>38</v>
      </c>
      <c r="E24" s="93" t="s">
        <v>38</v>
      </c>
      <c r="F24" s="100" t="s">
        <v>38</v>
      </c>
      <c r="G24" s="100" t="s">
        <v>38</v>
      </c>
      <c r="H24" s="154" t="s">
        <v>38</v>
      </c>
      <c r="I24" s="154" t="s">
        <v>38</v>
      </c>
      <c r="J24" s="8"/>
      <c r="K24" s="8"/>
      <c r="L24" s="8"/>
      <c r="M24" s="8"/>
      <c r="N24" s="8"/>
      <c r="O24" s="8"/>
      <c r="P24" s="8"/>
      <c r="Q24" s="8"/>
      <c r="R24" s="8"/>
      <c r="S24" s="8"/>
      <c r="T24" s="8"/>
      <c r="U24" s="8"/>
      <c r="V24" s="8"/>
      <c r="W24" s="8"/>
      <c r="X24" s="8"/>
      <c r="Y24" s="8"/>
      <c r="Z24" s="8"/>
    </row>
    <row r="25" spans="1:26" ht="12.75" customHeight="1" x14ac:dyDescent="0.15">
      <c r="A25" s="8"/>
      <c r="B25" s="13" t="s">
        <v>75</v>
      </c>
      <c r="C25" s="92" t="s">
        <v>38</v>
      </c>
      <c r="D25" s="200" t="s">
        <v>38</v>
      </c>
      <c r="E25" s="93" t="s">
        <v>38</v>
      </c>
      <c r="F25" s="100" t="s">
        <v>38</v>
      </c>
      <c r="G25" s="100" t="s">
        <v>38</v>
      </c>
      <c r="H25" s="154" t="s">
        <v>38</v>
      </c>
      <c r="I25" s="154" t="s">
        <v>38</v>
      </c>
      <c r="J25" s="8"/>
      <c r="K25" s="8"/>
      <c r="L25" s="8"/>
      <c r="M25" s="8"/>
      <c r="N25" s="8"/>
      <c r="O25" s="8"/>
      <c r="P25" s="8"/>
      <c r="Q25" s="8"/>
      <c r="R25" s="8"/>
      <c r="S25" s="8"/>
      <c r="T25" s="8"/>
      <c r="U25" s="8"/>
      <c r="V25" s="8"/>
      <c r="W25" s="8"/>
      <c r="X25" s="8"/>
      <c r="Y25" s="8"/>
      <c r="Z25" s="8"/>
    </row>
    <row r="26" spans="1:26" ht="55" customHeight="1" x14ac:dyDescent="0.15">
      <c r="A26" s="8"/>
      <c r="B26" s="257" t="s">
        <v>76</v>
      </c>
      <c r="C26" s="92" t="s">
        <v>38</v>
      </c>
      <c r="D26" s="271" t="s">
        <v>665</v>
      </c>
      <c r="E26" s="93">
        <v>1</v>
      </c>
      <c r="F26" s="103">
        <v>0</v>
      </c>
      <c r="G26" s="103">
        <v>0</v>
      </c>
      <c r="H26" s="94" t="s">
        <v>264</v>
      </c>
      <c r="I26" s="154" t="s">
        <v>38</v>
      </c>
      <c r="J26" s="8"/>
      <c r="K26" s="8"/>
      <c r="L26" s="8"/>
      <c r="M26" s="8"/>
      <c r="N26" s="8"/>
      <c r="O26" s="8"/>
      <c r="P26" s="8"/>
      <c r="Q26" s="8"/>
      <c r="R26" s="8"/>
      <c r="S26" s="8"/>
      <c r="T26" s="8"/>
      <c r="U26" s="8"/>
      <c r="V26" s="8"/>
      <c r="W26" s="8"/>
      <c r="X26" s="8"/>
      <c r="Y26" s="8"/>
      <c r="Z26" s="8"/>
    </row>
    <row r="27" spans="1:26" ht="98" customHeight="1" x14ac:dyDescent="0.15">
      <c r="A27" s="91"/>
      <c r="B27" s="258" t="s">
        <v>77</v>
      </c>
      <c r="C27" s="259">
        <v>1</v>
      </c>
      <c r="D27" s="271" t="s">
        <v>666</v>
      </c>
      <c r="E27" s="93" t="s">
        <v>38</v>
      </c>
      <c r="F27" s="100" t="s">
        <v>38</v>
      </c>
      <c r="G27" s="100" t="s">
        <v>38</v>
      </c>
      <c r="H27" s="135" t="s">
        <v>38</v>
      </c>
      <c r="I27" s="154" t="s">
        <v>38</v>
      </c>
      <c r="J27" s="91"/>
      <c r="K27" s="91"/>
      <c r="L27" s="91"/>
      <c r="M27" s="91"/>
      <c r="N27" s="91"/>
      <c r="O27" s="91"/>
      <c r="P27" s="91"/>
      <c r="Q27" s="91"/>
      <c r="R27" s="91"/>
      <c r="S27" s="91"/>
      <c r="T27" s="91"/>
      <c r="U27" s="91"/>
      <c r="V27" s="91"/>
      <c r="W27" s="91"/>
      <c r="X27" s="91"/>
      <c r="Y27" s="91"/>
      <c r="Z27" s="91"/>
    </row>
    <row r="28" spans="1:26" ht="12.75" customHeight="1" x14ac:dyDescent="0.15">
      <c r="A28" s="8"/>
      <c r="B28" s="136" t="s">
        <v>79</v>
      </c>
      <c r="C28" s="263" t="s">
        <v>38</v>
      </c>
      <c r="D28" s="250" t="s">
        <v>38</v>
      </c>
      <c r="E28" s="267" t="s">
        <v>38</v>
      </c>
      <c r="F28" s="98" t="s">
        <v>38</v>
      </c>
      <c r="G28" s="98" t="s">
        <v>38</v>
      </c>
      <c r="H28" s="116" t="s">
        <v>38</v>
      </c>
      <c r="I28" s="116" t="s">
        <v>38</v>
      </c>
      <c r="J28" s="8"/>
      <c r="K28" s="8"/>
      <c r="L28" s="8"/>
      <c r="M28" s="8"/>
      <c r="N28" s="8"/>
      <c r="O28" s="8"/>
      <c r="P28" s="8"/>
      <c r="Q28" s="8"/>
      <c r="R28" s="8"/>
      <c r="S28" s="8"/>
      <c r="T28" s="8"/>
      <c r="U28" s="8"/>
      <c r="V28" s="8"/>
      <c r="W28" s="8"/>
      <c r="X28" s="8"/>
      <c r="Y28" s="8"/>
      <c r="Z28" s="8"/>
    </row>
    <row r="29" spans="1:26" ht="12.75" customHeight="1" x14ac:dyDescent="0.15">
      <c r="A29" s="8"/>
      <c r="B29" s="13" t="s">
        <v>81</v>
      </c>
      <c r="C29" s="92" t="s">
        <v>38</v>
      </c>
      <c r="D29" s="200" t="s">
        <v>38</v>
      </c>
      <c r="E29" s="93" t="s">
        <v>38</v>
      </c>
      <c r="F29" s="100" t="s">
        <v>38</v>
      </c>
      <c r="G29" s="100" t="s">
        <v>38</v>
      </c>
      <c r="H29" s="154" t="s">
        <v>38</v>
      </c>
      <c r="I29" s="154" t="s">
        <v>38</v>
      </c>
      <c r="J29" s="8"/>
      <c r="K29" s="8"/>
      <c r="L29" s="8"/>
      <c r="M29" s="8"/>
      <c r="N29" s="8"/>
      <c r="O29" s="8"/>
      <c r="P29" s="8"/>
      <c r="Q29" s="8"/>
      <c r="R29" s="8"/>
      <c r="S29" s="8"/>
      <c r="T29" s="8"/>
      <c r="U29" s="8"/>
      <c r="V29" s="8"/>
      <c r="W29" s="8"/>
      <c r="X29" s="8"/>
      <c r="Y29" s="8"/>
      <c r="Z29" s="8"/>
    </row>
    <row r="30" spans="1:26" ht="12.75" customHeight="1" x14ac:dyDescent="0.15">
      <c r="A30" s="8"/>
      <c r="B30" s="13" t="s">
        <v>84</v>
      </c>
      <c r="C30" s="259">
        <v>1</v>
      </c>
      <c r="D30" s="200" t="s">
        <v>38</v>
      </c>
      <c r="E30" s="93" t="s">
        <v>38</v>
      </c>
      <c r="F30" s="100" t="s">
        <v>38</v>
      </c>
      <c r="G30" s="100" t="s">
        <v>38</v>
      </c>
      <c r="H30" s="135" t="s">
        <v>38</v>
      </c>
      <c r="I30" s="154" t="s">
        <v>38</v>
      </c>
      <c r="J30" s="8"/>
      <c r="K30" s="8"/>
      <c r="L30" s="8"/>
      <c r="M30" s="8"/>
      <c r="N30" s="8"/>
      <c r="O30" s="8"/>
      <c r="P30" s="8"/>
      <c r="Q30" s="8"/>
      <c r="R30" s="8"/>
      <c r="S30" s="8"/>
      <c r="T30" s="8"/>
      <c r="U30" s="8"/>
      <c r="V30" s="8"/>
      <c r="W30" s="8"/>
      <c r="X30" s="8"/>
      <c r="Y30" s="8"/>
      <c r="Z30" s="8"/>
    </row>
    <row r="31" spans="1:26" ht="12.75" customHeight="1" x14ac:dyDescent="0.15">
      <c r="A31" s="8"/>
      <c r="B31" s="13" t="s">
        <v>86</v>
      </c>
      <c r="C31" s="259">
        <v>1</v>
      </c>
      <c r="D31" s="200" t="s">
        <v>38</v>
      </c>
      <c r="E31" s="93" t="s">
        <v>38</v>
      </c>
      <c r="F31" s="100" t="s">
        <v>38</v>
      </c>
      <c r="G31" s="100" t="s">
        <v>38</v>
      </c>
      <c r="H31" s="135" t="s">
        <v>38</v>
      </c>
      <c r="I31" s="154" t="s">
        <v>38</v>
      </c>
      <c r="J31" s="8"/>
      <c r="K31" s="8"/>
      <c r="L31" s="8"/>
      <c r="M31" s="8"/>
      <c r="N31" s="8"/>
      <c r="O31" s="8"/>
      <c r="P31" s="8"/>
      <c r="Q31" s="8"/>
      <c r="R31" s="8"/>
      <c r="S31" s="8"/>
      <c r="T31" s="8"/>
      <c r="U31" s="8"/>
      <c r="V31" s="8"/>
      <c r="W31" s="8"/>
      <c r="X31" s="8"/>
      <c r="Y31" s="8"/>
      <c r="Z31" s="8"/>
    </row>
    <row r="32" spans="1:26" ht="48" customHeight="1" x14ac:dyDescent="0.15">
      <c r="A32" s="8"/>
      <c r="B32" s="13" t="s">
        <v>88</v>
      </c>
      <c r="C32" s="259">
        <v>1</v>
      </c>
      <c r="D32" s="271" t="s">
        <v>667</v>
      </c>
      <c r="E32" s="93" t="s">
        <v>38</v>
      </c>
      <c r="F32" s="100" t="s">
        <v>38</v>
      </c>
      <c r="G32" s="100" t="s">
        <v>38</v>
      </c>
      <c r="H32" s="135" t="s">
        <v>38</v>
      </c>
      <c r="I32" s="154" t="s">
        <v>38</v>
      </c>
      <c r="J32" s="8"/>
      <c r="K32" s="8"/>
      <c r="L32" s="8"/>
      <c r="M32" s="8"/>
      <c r="N32" s="8"/>
      <c r="O32" s="8"/>
      <c r="P32" s="8"/>
      <c r="Q32" s="8"/>
      <c r="R32" s="8"/>
      <c r="S32" s="8"/>
      <c r="T32" s="8"/>
      <c r="U32" s="8"/>
      <c r="V32" s="8"/>
      <c r="W32" s="8"/>
      <c r="X32" s="8"/>
      <c r="Y32" s="8"/>
      <c r="Z32" s="8"/>
    </row>
    <row r="33" spans="1:26" ht="12.75" customHeight="1" x14ac:dyDescent="0.15">
      <c r="A33" s="8"/>
      <c r="B33" s="13" t="s">
        <v>91</v>
      </c>
      <c r="C33" s="259">
        <v>1</v>
      </c>
      <c r="D33" s="271" t="s">
        <v>38</v>
      </c>
      <c r="E33" s="93" t="s">
        <v>38</v>
      </c>
      <c r="F33" s="100" t="s">
        <v>38</v>
      </c>
      <c r="G33" s="100" t="s">
        <v>38</v>
      </c>
      <c r="H33" s="135" t="s">
        <v>38</v>
      </c>
      <c r="I33" s="154" t="s">
        <v>38</v>
      </c>
      <c r="J33" s="8"/>
      <c r="K33" s="8"/>
      <c r="L33" s="8"/>
      <c r="M33" s="8"/>
      <c r="N33" s="8"/>
      <c r="O33" s="8"/>
      <c r="P33" s="8"/>
      <c r="Q33" s="8"/>
      <c r="R33" s="8"/>
      <c r="S33" s="8"/>
      <c r="T33" s="8"/>
      <c r="U33" s="8"/>
      <c r="V33" s="8"/>
      <c r="W33" s="8"/>
      <c r="X33" s="8"/>
      <c r="Y33" s="8"/>
      <c r="Z33" s="8"/>
    </row>
    <row r="34" spans="1:26" ht="55" customHeight="1" x14ac:dyDescent="0.15">
      <c r="A34" s="8"/>
      <c r="B34" s="13" t="s">
        <v>95</v>
      </c>
      <c r="C34" s="259">
        <v>1</v>
      </c>
      <c r="D34" s="271" t="s">
        <v>668</v>
      </c>
      <c r="E34" s="93" t="s">
        <v>38</v>
      </c>
      <c r="F34" s="100" t="s">
        <v>38</v>
      </c>
      <c r="G34" s="100" t="s">
        <v>38</v>
      </c>
      <c r="H34" s="135" t="s">
        <v>38</v>
      </c>
      <c r="I34" s="154" t="s">
        <v>38</v>
      </c>
      <c r="J34" s="8"/>
      <c r="K34" s="8"/>
      <c r="L34" s="8"/>
      <c r="M34" s="8"/>
      <c r="N34" s="8"/>
      <c r="O34" s="8"/>
      <c r="P34" s="8"/>
      <c r="Q34" s="8"/>
      <c r="R34" s="8"/>
      <c r="S34" s="8"/>
      <c r="T34" s="8"/>
      <c r="U34" s="8"/>
      <c r="V34" s="8"/>
      <c r="W34" s="8"/>
      <c r="X34" s="8"/>
      <c r="Y34" s="8"/>
      <c r="Z34" s="8"/>
    </row>
    <row r="35" spans="1:26" ht="26" customHeight="1" x14ac:dyDescent="0.15">
      <c r="A35" s="8"/>
      <c r="B35" s="13" t="s">
        <v>96</v>
      </c>
      <c r="C35" s="259">
        <v>0</v>
      </c>
      <c r="D35" s="271" t="s">
        <v>669</v>
      </c>
      <c r="E35" s="93" t="s">
        <v>38</v>
      </c>
      <c r="F35" s="100" t="s">
        <v>38</v>
      </c>
      <c r="G35" s="100" t="s">
        <v>38</v>
      </c>
      <c r="H35" s="154" t="s">
        <v>38</v>
      </c>
      <c r="I35" s="154" t="s">
        <v>38</v>
      </c>
      <c r="J35" s="8"/>
      <c r="K35" s="8"/>
      <c r="L35" s="8"/>
      <c r="M35" s="8"/>
      <c r="N35" s="8"/>
      <c r="O35" s="8"/>
      <c r="P35" s="8"/>
      <c r="Q35" s="8"/>
      <c r="R35" s="8"/>
      <c r="S35" s="8"/>
      <c r="T35" s="8"/>
      <c r="U35" s="8"/>
      <c r="V35" s="8"/>
      <c r="W35" s="8"/>
      <c r="X35" s="8"/>
      <c r="Y35" s="8"/>
      <c r="Z35" s="8"/>
    </row>
    <row r="36" spans="1:26" ht="137" customHeight="1" x14ac:dyDescent="0.15">
      <c r="A36" s="8"/>
      <c r="B36" s="13" t="s">
        <v>99</v>
      </c>
      <c r="C36" s="262" t="s">
        <v>38</v>
      </c>
      <c r="D36" s="256" t="s">
        <v>670</v>
      </c>
      <c r="E36" s="93">
        <v>0</v>
      </c>
      <c r="F36" s="103">
        <v>1</v>
      </c>
      <c r="G36" s="103">
        <v>0</v>
      </c>
      <c r="H36" s="135" t="s">
        <v>671</v>
      </c>
      <c r="I36" s="154" t="s">
        <v>38</v>
      </c>
      <c r="J36" s="8"/>
      <c r="K36" s="8"/>
      <c r="L36" s="8"/>
      <c r="M36" s="8"/>
      <c r="N36" s="8"/>
      <c r="O36" s="8"/>
      <c r="P36" s="8"/>
      <c r="Q36" s="8"/>
      <c r="R36" s="8"/>
      <c r="S36" s="8"/>
      <c r="T36" s="8"/>
      <c r="U36" s="8"/>
      <c r="V36" s="8"/>
      <c r="W36" s="8"/>
      <c r="X36" s="8"/>
      <c r="Y36" s="8"/>
      <c r="Z36" s="8"/>
    </row>
    <row r="37" spans="1:26" ht="12.75" customHeight="1" x14ac:dyDescent="0.15">
      <c r="A37" s="91"/>
      <c r="B37" s="97" t="s">
        <v>101</v>
      </c>
      <c r="C37" s="262">
        <v>1</v>
      </c>
      <c r="D37" s="271" t="s">
        <v>38</v>
      </c>
      <c r="E37" s="153" t="s">
        <v>38</v>
      </c>
      <c r="F37" s="65" t="s">
        <v>38</v>
      </c>
      <c r="G37" s="65" t="s">
        <v>38</v>
      </c>
      <c r="H37" s="96" t="s">
        <v>487</v>
      </c>
      <c r="I37" s="96" t="s">
        <v>38</v>
      </c>
      <c r="J37" s="91"/>
      <c r="K37" s="91"/>
      <c r="L37" s="91"/>
      <c r="M37" s="91"/>
      <c r="N37" s="91"/>
      <c r="O37" s="91"/>
      <c r="P37" s="91"/>
      <c r="Q37" s="91"/>
      <c r="R37" s="91"/>
      <c r="S37" s="91"/>
      <c r="T37" s="91"/>
      <c r="U37" s="91"/>
      <c r="V37" s="91"/>
      <c r="W37" s="91"/>
      <c r="X37" s="91"/>
      <c r="Y37" s="91"/>
      <c r="Z37" s="91"/>
    </row>
    <row r="38" spans="1:26" ht="120" customHeight="1" x14ac:dyDescent="0.15">
      <c r="A38" s="91"/>
      <c r="B38" s="97" t="s">
        <v>672</v>
      </c>
      <c r="C38" s="262">
        <v>0</v>
      </c>
      <c r="D38" s="271" t="s">
        <v>673</v>
      </c>
      <c r="E38" s="153" t="s">
        <v>38</v>
      </c>
      <c r="F38" s="65" t="s">
        <v>38</v>
      </c>
      <c r="G38" s="65" t="s">
        <v>38</v>
      </c>
      <c r="H38" s="134" t="s">
        <v>674</v>
      </c>
      <c r="I38" s="96" t="s">
        <v>38</v>
      </c>
      <c r="J38" s="91"/>
      <c r="K38" s="91"/>
      <c r="L38" s="91"/>
      <c r="M38" s="91"/>
      <c r="N38" s="91"/>
      <c r="O38" s="91"/>
      <c r="P38" s="91"/>
      <c r="Q38" s="91"/>
      <c r="R38" s="91"/>
      <c r="S38" s="91"/>
      <c r="T38" s="91"/>
      <c r="U38" s="91"/>
      <c r="V38" s="91"/>
      <c r="W38" s="91"/>
      <c r="X38" s="91"/>
      <c r="Y38" s="91"/>
      <c r="Z38" s="91"/>
    </row>
    <row r="39" spans="1:26" ht="28" customHeight="1" x14ac:dyDescent="0.15">
      <c r="A39" s="8"/>
      <c r="B39" s="137" t="s">
        <v>105</v>
      </c>
      <c r="C39" s="262">
        <v>1</v>
      </c>
      <c r="D39" s="271" t="s">
        <v>675</v>
      </c>
      <c r="E39" s="153" t="s">
        <v>38</v>
      </c>
      <c r="F39" s="65" t="s">
        <v>38</v>
      </c>
      <c r="G39" s="65" t="s">
        <v>38</v>
      </c>
      <c r="H39" s="96" t="s">
        <v>676</v>
      </c>
      <c r="I39" s="96" t="s">
        <v>38</v>
      </c>
      <c r="J39" s="8"/>
      <c r="K39" s="8"/>
      <c r="L39" s="8"/>
      <c r="M39" s="8"/>
      <c r="N39" s="8"/>
      <c r="O39" s="8"/>
      <c r="P39" s="8"/>
      <c r="Q39" s="8"/>
      <c r="R39" s="8"/>
      <c r="S39" s="8"/>
      <c r="T39" s="8"/>
      <c r="U39" s="8"/>
      <c r="V39" s="8"/>
      <c r="W39" s="8"/>
      <c r="X39" s="8"/>
      <c r="Y39" s="8"/>
      <c r="Z39" s="8"/>
    </row>
    <row r="40" spans="1:26" ht="25" customHeight="1" x14ac:dyDescent="0.15">
      <c r="A40" s="8"/>
      <c r="B40" s="20" t="s">
        <v>107</v>
      </c>
      <c r="C40" s="262">
        <v>1</v>
      </c>
      <c r="D40" s="271" t="s">
        <v>677</v>
      </c>
      <c r="E40" s="153" t="s">
        <v>38</v>
      </c>
      <c r="F40" s="65" t="s">
        <v>38</v>
      </c>
      <c r="G40" s="65" t="s">
        <v>38</v>
      </c>
      <c r="H40" s="96" t="s">
        <v>38</v>
      </c>
      <c r="I40" s="96" t="s">
        <v>38</v>
      </c>
      <c r="J40" s="8"/>
      <c r="K40" s="8"/>
      <c r="L40" s="8"/>
      <c r="M40" s="8"/>
      <c r="N40" s="8"/>
      <c r="O40" s="8"/>
      <c r="P40" s="8"/>
      <c r="Q40" s="8"/>
      <c r="R40" s="8"/>
      <c r="S40" s="8"/>
      <c r="T40" s="8"/>
      <c r="U40" s="8"/>
      <c r="V40" s="8"/>
      <c r="W40" s="8"/>
      <c r="X40" s="8"/>
      <c r="Y40" s="8"/>
      <c r="Z40" s="8"/>
    </row>
    <row r="41" spans="1:26" ht="12.75" customHeight="1" x14ac:dyDescent="0.15">
      <c r="A41" s="8"/>
      <c r="B41" s="137" t="s">
        <v>109</v>
      </c>
      <c r="C41" s="262">
        <v>1</v>
      </c>
      <c r="D41" s="271" t="s">
        <v>38</v>
      </c>
      <c r="E41" s="153" t="s">
        <v>38</v>
      </c>
      <c r="F41" s="65" t="s">
        <v>38</v>
      </c>
      <c r="G41" s="65" t="s">
        <v>38</v>
      </c>
      <c r="H41" s="96" t="s">
        <v>38</v>
      </c>
      <c r="I41" s="96" t="s">
        <v>38</v>
      </c>
      <c r="J41" s="8"/>
      <c r="K41" s="8"/>
      <c r="L41" s="8"/>
      <c r="M41" s="8"/>
      <c r="N41" s="8"/>
      <c r="O41" s="8"/>
      <c r="P41" s="8"/>
      <c r="Q41" s="8"/>
      <c r="R41" s="8"/>
      <c r="S41" s="8"/>
      <c r="T41" s="8"/>
      <c r="U41" s="8"/>
      <c r="V41" s="8"/>
      <c r="W41" s="8"/>
      <c r="X41" s="8"/>
      <c r="Y41" s="8"/>
      <c r="Z41" s="8"/>
    </row>
    <row r="42" spans="1:26" ht="12.75" customHeight="1" x14ac:dyDescent="0.15">
      <c r="A42" s="8"/>
      <c r="B42" s="20" t="s">
        <v>111</v>
      </c>
      <c r="C42" s="262">
        <v>1</v>
      </c>
      <c r="D42" s="271" t="s">
        <v>38</v>
      </c>
      <c r="E42" s="153" t="s">
        <v>38</v>
      </c>
      <c r="F42" s="65" t="s">
        <v>38</v>
      </c>
      <c r="G42" s="65" t="s">
        <v>38</v>
      </c>
      <c r="H42" s="96" t="s">
        <v>38</v>
      </c>
      <c r="I42" s="96" t="s">
        <v>38</v>
      </c>
      <c r="J42" s="8"/>
      <c r="K42" s="8"/>
      <c r="L42" s="8"/>
      <c r="M42" s="8"/>
      <c r="N42" s="8"/>
      <c r="O42" s="8"/>
      <c r="P42" s="8"/>
      <c r="Q42" s="8"/>
      <c r="R42" s="8"/>
      <c r="S42" s="8"/>
      <c r="T42" s="8"/>
      <c r="U42" s="8"/>
      <c r="V42" s="8"/>
      <c r="W42" s="8"/>
      <c r="X42" s="8"/>
      <c r="Y42" s="8"/>
      <c r="Z42" s="8"/>
    </row>
    <row r="43" spans="1:26" ht="12.75" customHeight="1" x14ac:dyDescent="0.15">
      <c r="A43" s="8"/>
      <c r="B43" s="20" t="s">
        <v>113</v>
      </c>
      <c r="C43" s="262">
        <v>1</v>
      </c>
      <c r="D43" s="271" t="s">
        <v>38</v>
      </c>
      <c r="E43" s="153" t="s">
        <v>38</v>
      </c>
      <c r="F43" s="65" t="s">
        <v>38</v>
      </c>
      <c r="G43" s="65" t="s">
        <v>38</v>
      </c>
      <c r="H43" s="96" t="s">
        <v>38</v>
      </c>
      <c r="I43" s="96" t="s">
        <v>38</v>
      </c>
      <c r="J43" s="8"/>
      <c r="K43" s="8"/>
      <c r="L43" s="8"/>
      <c r="M43" s="8"/>
      <c r="N43" s="8"/>
      <c r="O43" s="8"/>
      <c r="P43" s="8"/>
      <c r="Q43" s="8"/>
      <c r="R43" s="8"/>
      <c r="S43" s="8"/>
      <c r="T43" s="8"/>
      <c r="U43" s="8"/>
      <c r="V43" s="8"/>
      <c r="W43" s="8"/>
      <c r="X43" s="8"/>
      <c r="Y43" s="8"/>
      <c r="Z43" s="8"/>
    </row>
    <row r="44" spans="1:26" ht="53" customHeight="1" x14ac:dyDescent="0.15">
      <c r="A44" s="8"/>
      <c r="B44" s="20" t="s">
        <v>115</v>
      </c>
      <c r="C44" s="262">
        <v>1</v>
      </c>
      <c r="D44" s="271" t="s">
        <v>678</v>
      </c>
      <c r="E44" s="268" t="s">
        <v>38</v>
      </c>
      <c r="F44" s="134" t="s">
        <v>38</v>
      </c>
      <c r="G44" s="134" t="s">
        <v>38</v>
      </c>
      <c r="H44" s="134" t="s">
        <v>38</v>
      </c>
      <c r="I44" s="134" t="s">
        <v>38</v>
      </c>
      <c r="J44" s="8"/>
      <c r="K44" s="8"/>
      <c r="L44" s="8"/>
      <c r="M44" s="8"/>
      <c r="N44" s="8"/>
      <c r="O44" s="8"/>
      <c r="P44" s="8"/>
      <c r="Q44" s="8"/>
      <c r="R44" s="8"/>
      <c r="S44" s="8"/>
      <c r="T44" s="8"/>
      <c r="U44" s="8"/>
      <c r="V44" s="8"/>
      <c r="W44" s="8"/>
      <c r="X44" s="8"/>
      <c r="Y44" s="8"/>
      <c r="Z44" s="8"/>
    </row>
    <row r="45" spans="1:26" ht="37" customHeight="1" x14ac:dyDescent="0.15">
      <c r="A45" s="8"/>
      <c r="B45" s="20" t="s">
        <v>117</v>
      </c>
      <c r="C45" s="262">
        <v>1</v>
      </c>
      <c r="D45" s="271" t="s">
        <v>679</v>
      </c>
      <c r="E45" s="153" t="s">
        <v>38</v>
      </c>
      <c r="F45" s="65" t="s">
        <v>38</v>
      </c>
      <c r="G45" s="65" t="s">
        <v>38</v>
      </c>
      <c r="H45" s="134" t="s">
        <v>38</v>
      </c>
      <c r="I45" s="134" t="s">
        <v>38</v>
      </c>
      <c r="J45" s="8"/>
      <c r="K45" s="8"/>
      <c r="L45" s="8"/>
      <c r="M45" s="8"/>
      <c r="N45" s="8"/>
      <c r="O45" s="8"/>
      <c r="P45" s="8"/>
      <c r="Q45" s="8"/>
      <c r="R45" s="8"/>
      <c r="S45" s="8"/>
      <c r="T45" s="8"/>
      <c r="U45" s="8"/>
      <c r="V45" s="8"/>
      <c r="W45" s="8"/>
      <c r="X45" s="8"/>
      <c r="Y45" s="8"/>
      <c r="Z45" s="8"/>
    </row>
    <row r="46" spans="1:26" ht="12.75" customHeight="1" x14ac:dyDescent="0.15">
      <c r="A46" s="8"/>
      <c r="B46" s="16" t="s">
        <v>120</v>
      </c>
      <c r="C46" s="262" t="s">
        <v>38</v>
      </c>
      <c r="D46" s="200" t="s">
        <v>38</v>
      </c>
      <c r="E46" s="153" t="s">
        <v>38</v>
      </c>
      <c r="F46" s="65" t="s">
        <v>38</v>
      </c>
      <c r="G46" s="65" t="s">
        <v>38</v>
      </c>
      <c r="H46" s="96" t="s">
        <v>38</v>
      </c>
      <c r="I46" s="96" t="s">
        <v>38</v>
      </c>
      <c r="J46" s="8"/>
      <c r="K46" s="8"/>
      <c r="L46" s="8"/>
      <c r="M46" s="8"/>
      <c r="N46" s="8"/>
      <c r="O46" s="8"/>
      <c r="P46" s="8"/>
      <c r="Q46" s="8"/>
      <c r="R46" s="8"/>
      <c r="S46" s="8"/>
      <c r="T46" s="8"/>
      <c r="U46" s="8"/>
      <c r="V46" s="8"/>
      <c r="W46" s="8"/>
      <c r="X46" s="8"/>
      <c r="Y46" s="8"/>
      <c r="Z46" s="8"/>
    </row>
    <row r="47" spans="1:26" ht="134" customHeight="1" x14ac:dyDescent="0.15">
      <c r="A47" s="8"/>
      <c r="B47" s="20" t="s">
        <v>122</v>
      </c>
      <c r="C47" s="262">
        <v>1</v>
      </c>
      <c r="D47" s="271" t="s">
        <v>1015</v>
      </c>
      <c r="E47" s="153" t="s">
        <v>38</v>
      </c>
      <c r="F47" s="65" t="s">
        <v>38</v>
      </c>
      <c r="G47" s="65" t="s">
        <v>38</v>
      </c>
      <c r="H47" s="134" t="s">
        <v>38</v>
      </c>
      <c r="I47" s="96" t="s">
        <v>38</v>
      </c>
      <c r="J47" s="8"/>
      <c r="K47" s="8"/>
      <c r="L47" s="8"/>
      <c r="M47" s="8"/>
      <c r="N47" s="8"/>
      <c r="O47" s="8"/>
      <c r="P47" s="8"/>
      <c r="Q47" s="8"/>
      <c r="R47" s="8"/>
      <c r="S47" s="8"/>
      <c r="T47" s="8"/>
      <c r="U47" s="8"/>
      <c r="V47" s="8"/>
      <c r="W47" s="8"/>
      <c r="X47" s="8"/>
      <c r="Y47" s="8"/>
      <c r="Z47" s="8"/>
    </row>
    <row r="48" spans="1:26" ht="12.75" customHeight="1" x14ac:dyDescent="0.15">
      <c r="A48" s="8"/>
      <c r="B48" s="31" t="s">
        <v>124</v>
      </c>
      <c r="C48" s="262">
        <v>0</v>
      </c>
      <c r="D48" s="271" t="s">
        <v>38</v>
      </c>
      <c r="E48" s="153" t="s">
        <v>38</v>
      </c>
      <c r="F48" s="65" t="s">
        <v>38</v>
      </c>
      <c r="G48" s="65" t="s">
        <v>38</v>
      </c>
      <c r="H48" s="130" t="s">
        <v>38</v>
      </c>
      <c r="I48" s="130" t="s">
        <v>38</v>
      </c>
      <c r="J48" s="8"/>
      <c r="K48" s="8"/>
      <c r="L48" s="8"/>
      <c r="M48" s="8"/>
      <c r="N48" s="8"/>
      <c r="O48" s="8"/>
      <c r="P48" s="8"/>
      <c r="Q48" s="8"/>
      <c r="R48" s="8"/>
      <c r="S48" s="8"/>
      <c r="T48" s="8"/>
      <c r="U48" s="8"/>
      <c r="V48" s="8"/>
      <c r="W48" s="8"/>
      <c r="X48" s="8"/>
      <c r="Y48" s="8"/>
      <c r="Z48" s="8"/>
    </row>
    <row r="49" spans="1:26" ht="12.75" customHeight="1" x14ac:dyDescent="0.15">
      <c r="A49" s="8"/>
      <c r="B49" s="16" t="s">
        <v>126</v>
      </c>
      <c r="C49" s="262" t="s">
        <v>38</v>
      </c>
      <c r="D49" s="271" t="s">
        <v>38</v>
      </c>
      <c r="E49" s="153" t="s">
        <v>38</v>
      </c>
      <c r="F49" s="65" t="s">
        <v>38</v>
      </c>
      <c r="G49" s="65" t="s">
        <v>38</v>
      </c>
      <c r="H49" s="130" t="s">
        <v>38</v>
      </c>
      <c r="I49" s="130" t="s">
        <v>38</v>
      </c>
      <c r="J49" s="8"/>
      <c r="K49" s="8"/>
      <c r="L49" s="8"/>
      <c r="M49" s="8"/>
      <c r="N49" s="8"/>
      <c r="O49" s="8"/>
      <c r="P49" s="8"/>
      <c r="Q49" s="8"/>
      <c r="R49" s="8"/>
      <c r="S49" s="8"/>
      <c r="T49" s="8"/>
      <c r="U49" s="8"/>
      <c r="V49" s="8"/>
      <c r="W49" s="8"/>
      <c r="X49" s="8"/>
      <c r="Y49" s="8"/>
      <c r="Z49" s="8"/>
    </row>
    <row r="50" spans="1:26" ht="72" customHeight="1" x14ac:dyDescent="0.15">
      <c r="A50" s="8"/>
      <c r="B50" s="31" t="s">
        <v>128</v>
      </c>
      <c r="C50" s="262">
        <v>1</v>
      </c>
      <c r="D50" s="271" t="s">
        <v>680</v>
      </c>
      <c r="E50" s="153" t="s">
        <v>38</v>
      </c>
      <c r="F50" s="65" t="s">
        <v>38</v>
      </c>
      <c r="G50" s="65" t="s">
        <v>38</v>
      </c>
      <c r="H50" s="130" t="s">
        <v>38</v>
      </c>
      <c r="I50" s="130" t="s">
        <v>38</v>
      </c>
      <c r="J50" s="8"/>
      <c r="K50" s="8"/>
      <c r="L50" s="8"/>
      <c r="M50" s="8"/>
      <c r="N50" s="8"/>
      <c r="O50" s="8"/>
      <c r="P50" s="8"/>
      <c r="Q50" s="8"/>
      <c r="R50" s="8"/>
      <c r="S50" s="8"/>
      <c r="T50" s="8"/>
      <c r="U50" s="8"/>
      <c r="V50" s="8"/>
      <c r="W50" s="8"/>
      <c r="X50" s="8"/>
      <c r="Y50" s="8"/>
      <c r="Z50" s="8"/>
    </row>
    <row r="51" spans="1:26" ht="26" customHeight="1" x14ac:dyDescent="0.15">
      <c r="A51" s="8"/>
      <c r="B51" s="20" t="s">
        <v>130</v>
      </c>
      <c r="C51" s="262">
        <v>1</v>
      </c>
      <c r="D51" s="271" t="s">
        <v>681</v>
      </c>
      <c r="E51" s="153" t="s">
        <v>38</v>
      </c>
      <c r="F51" s="65" t="s">
        <v>38</v>
      </c>
      <c r="G51" s="65" t="s">
        <v>38</v>
      </c>
      <c r="H51" s="130" t="s">
        <v>38</v>
      </c>
      <c r="I51" s="130" t="s">
        <v>38</v>
      </c>
      <c r="J51" s="8"/>
      <c r="K51" s="8"/>
      <c r="L51" s="8"/>
      <c r="M51" s="8"/>
      <c r="N51" s="8"/>
      <c r="O51" s="8"/>
      <c r="P51" s="8"/>
      <c r="Q51" s="8"/>
      <c r="R51" s="8"/>
      <c r="S51" s="8"/>
      <c r="T51" s="8"/>
      <c r="U51" s="8"/>
      <c r="V51" s="8"/>
      <c r="W51" s="8"/>
      <c r="X51" s="8"/>
      <c r="Y51" s="8"/>
      <c r="Z51" s="8"/>
    </row>
    <row r="52" spans="1:26" ht="12.75" customHeight="1" x14ac:dyDescent="0.15">
      <c r="A52" s="8"/>
      <c r="B52" s="20" t="s">
        <v>132</v>
      </c>
      <c r="C52" s="262" t="s">
        <v>38</v>
      </c>
      <c r="D52" s="200" t="s">
        <v>38</v>
      </c>
      <c r="E52" s="153" t="s">
        <v>38</v>
      </c>
      <c r="F52" s="65" t="s">
        <v>38</v>
      </c>
      <c r="G52" s="65" t="s">
        <v>38</v>
      </c>
      <c r="H52" s="130" t="s">
        <v>38</v>
      </c>
      <c r="I52" s="130" t="s">
        <v>38</v>
      </c>
      <c r="J52" s="8"/>
      <c r="K52" s="8"/>
      <c r="L52" s="8"/>
      <c r="M52" s="8"/>
      <c r="N52" s="8"/>
      <c r="O52" s="8"/>
      <c r="P52" s="8"/>
      <c r="Q52" s="8"/>
      <c r="R52" s="8"/>
      <c r="S52" s="8"/>
      <c r="T52" s="8"/>
      <c r="U52" s="8"/>
      <c r="V52" s="8"/>
      <c r="W52" s="8"/>
      <c r="X52" s="8"/>
      <c r="Y52" s="8"/>
      <c r="Z52" s="8"/>
    </row>
    <row r="53" spans="1:26" ht="12.75" customHeight="1" x14ac:dyDescent="0.15">
      <c r="A53" s="8"/>
      <c r="B53" s="137" t="s">
        <v>134</v>
      </c>
      <c r="C53" s="262" t="s">
        <v>38</v>
      </c>
      <c r="D53" s="200" t="s">
        <v>38</v>
      </c>
      <c r="E53" s="153" t="s">
        <v>38</v>
      </c>
      <c r="F53" s="65" t="s">
        <v>38</v>
      </c>
      <c r="G53" s="65" t="s">
        <v>38</v>
      </c>
      <c r="H53" s="130" t="s">
        <v>38</v>
      </c>
      <c r="I53" s="130" t="s">
        <v>38</v>
      </c>
      <c r="J53" s="8"/>
      <c r="K53" s="8"/>
      <c r="L53" s="8"/>
      <c r="M53" s="8"/>
      <c r="N53" s="8"/>
      <c r="O53" s="8"/>
      <c r="P53" s="8"/>
      <c r="Q53" s="8"/>
      <c r="R53" s="8"/>
      <c r="S53" s="8"/>
      <c r="T53" s="8"/>
      <c r="U53" s="8"/>
      <c r="V53" s="8"/>
      <c r="W53" s="8"/>
      <c r="X53" s="8"/>
      <c r="Y53" s="8"/>
      <c r="Z53" s="8"/>
    </row>
    <row r="54" spans="1:26" ht="12.75" customHeight="1" x14ac:dyDescent="0.15">
      <c r="A54" s="8"/>
      <c r="B54" s="16" t="s">
        <v>136</v>
      </c>
      <c r="C54" s="262" t="s">
        <v>38</v>
      </c>
      <c r="D54" s="200" t="s">
        <v>38</v>
      </c>
      <c r="E54" s="153" t="s">
        <v>38</v>
      </c>
      <c r="F54" s="65" t="s">
        <v>38</v>
      </c>
      <c r="G54" s="65" t="s">
        <v>38</v>
      </c>
      <c r="H54" s="130" t="s">
        <v>38</v>
      </c>
      <c r="I54" s="130" t="s">
        <v>38</v>
      </c>
      <c r="J54" s="8"/>
      <c r="K54" s="8"/>
      <c r="L54" s="8"/>
      <c r="M54" s="8"/>
      <c r="N54" s="8"/>
      <c r="O54" s="8"/>
      <c r="P54" s="8"/>
      <c r="Q54" s="8"/>
      <c r="R54" s="8"/>
      <c r="S54" s="8"/>
      <c r="T54" s="8"/>
      <c r="U54" s="8"/>
      <c r="V54" s="8"/>
      <c r="W54" s="8"/>
      <c r="X54" s="8"/>
      <c r="Y54" s="8"/>
      <c r="Z54" s="8"/>
    </row>
    <row r="55" spans="1:26" ht="12.75" customHeight="1" x14ac:dyDescent="0.15">
      <c r="A55" s="8"/>
      <c r="B55" s="16" t="s">
        <v>138</v>
      </c>
      <c r="C55" s="259" t="s">
        <v>38</v>
      </c>
      <c r="D55" s="271" t="s">
        <v>38</v>
      </c>
      <c r="E55" s="153" t="s">
        <v>38</v>
      </c>
      <c r="F55" s="65" t="s">
        <v>38</v>
      </c>
      <c r="G55" s="65" t="s">
        <v>38</v>
      </c>
      <c r="H55" s="130" t="s">
        <v>38</v>
      </c>
      <c r="I55" s="130" t="s">
        <v>38</v>
      </c>
      <c r="J55" s="8"/>
      <c r="K55" s="8"/>
      <c r="L55" s="8"/>
      <c r="M55" s="8"/>
      <c r="N55" s="8"/>
      <c r="O55" s="8"/>
      <c r="P55" s="8"/>
      <c r="Q55" s="8"/>
      <c r="R55" s="8"/>
      <c r="S55" s="8"/>
      <c r="T55" s="8"/>
      <c r="U55" s="8"/>
      <c r="V55" s="8"/>
      <c r="W55" s="8"/>
      <c r="X55" s="8"/>
      <c r="Y55" s="8"/>
      <c r="Z55" s="8"/>
    </row>
    <row r="56" spans="1:26" ht="12.75" customHeight="1" x14ac:dyDescent="0.15">
      <c r="A56" s="8"/>
      <c r="B56" s="16" t="s">
        <v>140</v>
      </c>
      <c r="C56" s="262" t="s">
        <v>38</v>
      </c>
      <c r="D56" s="271" t="s">
        <v>38</v>
      </c>
      <c r="E56" s="153" t="s">
        <v>38</v>
      </c>
      <c r="F56" s="65" t="s">
        <v>38</v>
      </c>
      <c r="G56" s="65" t="s">
        <v>38</v>
      </c>
      <c r="H56" s="130" t="s">
        <v>38</v>
      </c>
      <c r="I56" s="130" t="s">
        <v>38</v>
      </c>
      <c r="J56" s="8"/>
      <c r="K56" s="8"/>
      <c r="L56" s="8"/>
      <c r="M56" s="8"/>
      <c r="N56" s="8"/>
      <c r="O56" s="8"/>
      <c r="P56" s="8"/>
      <c r="Q56" s="8"/>
      <c r="R56" s="8"/>
      <c r="S56" s="8"/>
      <c r="T56" s="8"/>
      <c r="U56" s="8"/>
      <c r="V56" s="8"/>
      <c r="W56" s="8"/>
      <c r="X56" s="8"/>
      <c r="Y56" s="8"/>
      <c r="Z56" s="8"/>
    </row>
    <row r="57" spans="1:26" ht="12.75" customHeight="1" x14ac:dyDescent="0.15">
      <c r="A57" s="8"/>
      <c r="B57" s="16" t="s">
        <v>143</v>
      </c>
      <c r="C57" s="262" t="s">
        <v>38</v>
      </c>
      <c r="D57" s="271" t="s">
        <v>38</v>
      </c>
      <c r="E57" s="153" t="s">
        <v>38</v>
      </c>
      <c r="F57" s="65" t="s">
        <v>38</v>
      </c>
      <c r="G57" s="65" t="s">
        <v>38</v>
      </c>
      <c r="H57" s="130" t="s">
        <v>38</v>
      </c>
      <c r="I57" s="130" t="s">
        <v>38</v>
      </c>
      <c r="J57" s="8"/>
      <c r="K57" s="8"/>
      <c r="L57" s="8"/>
      <c r="M57" s="8"/>
      <c r="N57" s="8"/>
      <c r="O57" s="8"/>
      <c r="P57" s="8"/>
      <c r="Q57" s="8"/>
      <c r="R57" s="8"/>
      <c r="S57" s="8"/>
      <c r="T57" s="8"/>
      <c r="U57" s="8"/>
      <c r="V57" s="8"/>
      <c r="W57" s="8"/>
      <c r="X57" s="8"/>
      <c r="Y57" s="8"/>
      <c r="Z57" s="8"/>
    </row>
    <row r="58" spans="1:26" ht="12.75" customHeight="1" x14ac:dyDescent="0.15">
      <c r="A58" s="8"/>
      <c r="B58" s="16" t="s">
        <v>145</v>
      </c>
      <c r="C58" s="262">
        <v>1</v>
      </c>
      <c r="D58" s="271" t="s">
        <v>38</v>
      </c>
      <c r="E58" s="153" t="s">
        <v>38</v>
      </c>
      <c r="F58" s="65" t="s">
        <v>38</v>
      </c>
      <c r="G58" s="65" t="s">
        <v>38</v>
      </c>
      <c r="H58" s="130" t="s">
        <v>38</v>
      </c>
      <c r="I58" s="130" t="s">
        <v>38</v>
      </c>
      <c r="J58" s="8"/>
      <c r="K58" s="8"/>
      <c r="L58" s="8"/>
      <c r="M58" s="8"/>
      <c r="N58" s="8"/>
      <c r="O58" s="8"/>
      <c r="P58" s="8"/>
      <c r="Q58" s="8"/>
      <c r="R58" s="8"/>
      <c r="S58" s="8"/>
      <c r="T58" s="8"/>
      <c r="U58" s="8"/>
      <c r="V58" s="8"/>
      <c r="W58" s="8"/>
      <c r="X58" s="8"/>
      <c r="Y58" s="8"/>
      <c r="Z58" s="8"/>
    </row>
    <row r="59" spans="1:26" ht="131" customHeight="1" x14ac:dyDescent="0.15">
      <c r="A59" s="8"/>
      <c r="B59" s="78" t="s">
        <v>147</v>
      </c>
      <c r="C59" s="262">
        <v>1</v>
      </c>
      <c r="D59" s="271" t="s">
        <v>682</v>
      </c>
      <c r="E59" s="153" t="s">
        <v>38</v>
      </c>
      <c r="F59" s="65" t="s">
        <v>38</v>
      </c>
      <c r="G59" s="65" t="s">
        <v>38</v>
      </c>
      <c r="H59" s="130" t="s">
        <v>38</v>
      </c>
      <c r="I59" s="130" t="s">
        <v>38</v>
      </c>
      <c r="J59" s="8"/>
      <c r="K59" s="8"/>
      <c r="L59" s="8"/>
      <c r="M59" s="8"/>
      <c r="N59" s="8"/>
      <c r="O59" s="8"/>
      <c r="P59" s="8"/>
      <c r="Q59" s="8"/>
      <c r="R59" s="8"/>
      <c r="S59" s="8"/>
      <c r="T59" s="8"/>
      <c r="U59" s="8"/>
      <c r="V59" s="8"/>
      <c r="W59" s="8"/>
      <c r="X59" s="8"/>
      <c r="Y59" s="8"/>
      <c r="Z59" s="8"/>
    </row>
    <row r="60" spans="1:26" ht="12.75" customHeight="1" x14ac:dyDescent="0.15">
      <c r="A60" s="8"/>
      <c r="B60" s="16" t="s">
        <v>150</v>
      </c>
      <c r="C60" s="262">
        <v>1</v>
      </c>
      <c r="D60" s="271" t="s">
        <v>38</v>
      </c>
      <c r="E60" s="153" t="s">
        <v>38</v>
      </c>
      <c r="F60" s="65" t="s">
        <v>38</v>
      </c>
      <c r="G60" s="65" t="s">
        <v>38</v>
      </c>
      <c r="H60" s="130" t="s">
        <v>38</v>
      </c>
      <c r="I60" s="130" t="s">
        <v>38</v>
      </c>
      <c r="J60" s="8"/>
      <c r="K60" s="8"/>
      <c r="L60" s="8"/>
      <c r="M60" s="8"/>
      <c r="N60" s="8"/>
      <c r="O60" s="8"/>
      <c r="P60" s="8"/>
      <c r="Q60" s="8"/>
      <c r="R60" s="8"/>
      <c r="S60" s="8"/>
      <c r="T60" s="8"/>
      <c r="U60" s="8"/>
      <c r="V60" s="8"/>
      <c r="W60" s="8"/>
      <c r="X60" s="8"/>
      <c r="Y60" s="8"/>
      <c r="Z60" s="8"/>
    </row>
    <row r="61" spans="1:26" ht="12.75" customHeight="1" x14ac:dyDescent="0.15">
      <c r="A61" s="8"/>
      <c r="B61" s="16" t="s">
        <v>152</v>
      </c>
      <c r="C61" s="262" t="s">
        <v>38</v>
      </c>
      <c r="D61" s="271" t="s">
        <v>38</v>
      </c>
      <c r="E61" s="153" t="s">
        <v>38</v>
      </c>
      <c r="F61" s="65" t="s">
        <v>38</v>
      </c>
      <c r="G61" s="65" t="s">
        <v>38</v>
      </c>
      <c r="H61" s="130" t="s">
        <v>38</v>
      </c>
      <c r="I61" s="130" t="s">
        <v>38</v>
      </c>
      <c r="J61" s="8"/>
      <c r="K61" s="8"/>
      <c r="L61" s="8"/>
      <c r="M61" s="8"/>
      <c r="N61" s="8"/>
      <c r="O61" s="8"/>
      <c r="P61" s="8"/>
      <c r="Q61" s="8"/>
      <c r="R61" s="8"/>
      <c r="S61" s="8"/>
      <c r="T61" s="8"/>
      <c r="U61" s="8"/>
      <c r="V61" s="8"/>
      <c r="W61" s="8"/>
      <c r="X61" s="8"/>
      <c r="Y61" s="8"/>
      <c r="Z61" s="8"/>
    </row>
    <row r="62" spans="1:26" ht="12.75" customHeight="1" x14ac:dyDescent="0.15">
      <c r="A62" s="91"/>
      <c r="B62" s="16" t="s">
        <v>154</v>
      </c>
      <c r="C62" s="262" t="s">
        <v>38</v>
      </c>
      <c r="D62" s="271" t="s">
        <v>38</v>
      </c>
      <c r="E62" s="153" t="s">
        <v>38</v>
      </c>
      <c r="F62" s="65" t="s">
        <v>38</v>
      </c>
      <c r="G62" s="65" t="s">
        <v>38</v>
      </c>
      <c r="H62" s="130" t="s">
        <v>38</v>
      </c>
      <c r="I62" s="130"/>
      <c r="J62" s="91"/>
      <c r="K62" s="91"/>
      <c r="L62" s="91"/>
      <c r="M62" s="91"/>
      <c r="N62" s="91"/>
      <c r="O62" s="91"/>
      <c r="P62" s="91"/>
      <c r="Q62" s="91"/>
      <c r="R62" s="91"/>
      <c r="S62" s="91"/>
      <c r="T62" s="91"/>
      <c r="U62" s="91"/>
      <c r="V62" s="91"/>
      <c r="W62" s="91"/>
      <c r="X62" s="91"/>
      <c r="Y62" s="91"/>
      <c r="Z62" s="91"/>
    </row>
    <row r="63" spans="1:26" ht="82" customHeight="1" x14ac:dyDescent="0.15">
      <c r="A63" s="8"/>
      <c r="B63" s="16" t="s">
        <v>156</v>
      </c>
      <c r="C63" s="262" t="s">
        <v>38</v>
      </c>
      <c r="D63" s="271" t="s">
        <v>1016</v>
      </c>
      <c r="E63" s="153">
        <v>1</v>
      </c>
      <c r="F63" s="65">
        <v>0</v>
      </c>
      <c r="G63" s="65">
        <v>0</v>
      </c>
      <c r="H63" s="130" t="s">
        <v>38</v>
      </c>
      <c r="I63" s="130" t="s">
        <v>38</v>
      </c>
      <c r="J63" s="8"/>
      <c r="K63" s="8"/>
      <c r="L63" s="8"/>
      <c r="M63" s="8"/>
      <c r="N63" s="8"/>
      <c r="O63" s="8"/>
      <c r="P63" s="8"/>
      <c r="Q63" s="8"/>
      <c r="R63" s="8"/>
      <c r="S63" s="8"/>
      <c r="T63" s="8"/>
      <c r="U63" s="8"/>
      <c r="V63" s="8"/>
      <c r="W63" s="8"/>
      <c r="X63" s="8"/>
      <c r="Y63" s="8"/>
      <c r="Z63" s="8"/>
    </row>
    <row r="64" spans="1:26" ht="21" customHeight="1" x14ac:dyDescent="0.15">
      <c r="A64" s="8"/>
      <c r="B64" s="16" t="s">
        <v>158</v>
      </c>
      <c r="C64" s="262" t="s">
        <v>38</v>
      </c>
      <c r="D64" s="271" t="s">
        <v>38</v>
      </c>
      <c r="E64" s="153" t="s">
        <v>38</v>
      </c>
      <c r="F64" s="65" t="s">
        <v>38</v>
      </c>
      <c r="G64" s="65" t="s">
        <v>38</v>
      </c>
      <c r="H64" s="130" t="s">
        <v>38</v>
      </c>
      <c r="I64" s="130" t="s">
        <v>38</v>
      </c>
      <c r="J64" s="8"/>
      <c r="K64" s="8"/>
      <c r="L64" s="8"/>
      <c r="M64" s="8"/>
      <c r="N64" s="8"/>
      <c r="O64" s="8"/>
      <c r="P64" s="8"/>
      <c r="Q64" s="8"/>
      <c r="R64" s="8"/>
      <c r="S64" s="8"/>
      <c r="T64" s="8"/>
      <c r="U64" s="8"/>
      <c r="V64" s="8"/>
      <c r="W64" s="8"/>
      <c r="X64" s="8"/>
      <c r="Y64" s="8"/>
      <c r="Z64" s="8"/>
    </row>
    <row r="65" spans="1:26" ht="169" customHeight="1" x14ac:dyDescent="0.15">
      <c r="A65" s="8"/>
      <c r="B65" s="15" t="s">
        <v>159</v>
      </c>
      <c r="C65" s="262" t="s">
        <v>38</v>
      </c>
      <c r="D65" s="271" t="s">
        <v>683</v>
      </c>
      <c r="E65" s="153">
        <v>1</v>
      </c>
      <c r="F65" s="65">
        <v>0</v>
      </c>
      <c r="G65" s="65">
        <v>0</v>
      </c>
      <c r="H65" s="130" t="s">
        <v>38</v>
      </c>
      <c r="I65" s="130" t="s">
        <v>38</v>
      </c>
      <c r="J65" s="8"/>
      <c r="K65" s="8"/>
      <c r="L65" s="8"/>
      <c r="M65" s="8"/>
      <c r="N65" s="8"/>
      <c r="O65" s="8"/>
      <c r="P65" s="8"/>
      <c r="Q65" s="8"/>
      <c r="R65" s="8"/>
      <c r="S65" s="8"/>
      <c r="T65" s="8"/>
      <c r="U65" s="8"/>
      <c r="V65" s="8"/>
      <c r="W65" s="8"/>
      <c r="X65" s="8"/>
      <c r="Y65" s="8"/>
      <c r="Z65" s="8"/>
    </row>
    <row r="66" spans="1:26" ht="12.75" customHeight="1" x14ac:dyDescent="0.15">
      <c r="A66" s="8"/>
      <c r="B66" s="16" t="s">
        <v>162</v>
      </c>
      <c r="C66" s="262" t="s">
        <v>38</v>
      </c>
      <c r="D66" s="271" t="s">
        <v>38</v>
      </c>
      <c r="E66" s="153" t="s">
        <v>38</v>
      </c>
      <c r="F66" s="65" t="s">
        <v>38</v>
      </c>
      <c r="G66" s="65" t="s">
        <v>38</v>
      </c>
      <c r="H66" s="130" t="s">
        <v>38</v>
      </c>
      <c r="I66" s="130" t="s">
        <v>38</v>
      </c>
      <c r="J66" s="8"/>
      <c r="K66" s="8"/>
      <c r="L66" s="8"/>
      <c r="M66" s="8"/>
      <c r="N66" s="8"/>
      <c r="O66" s="8"/>
      <c r="P66" s="8"/>
      <c r="Q66" s="8"/>
      <c r="R66" s="8"/>
      <c r="S66" s="8"/>
      <c r="T66" s="8"/>
      <c r="U66" s="8"/>
      <c r="V66" s="8"/>
      <c r="W66" s="8"/>
      <c r="X66" s="8"/>
      <c r="Y66" s="8"/>
      <c r="Z66" s="8"/>
    </row>
    <row r="67" spans="1:26" ht="186" customHeight="1" x14ac:dyDescent="0.15">
      <c r="A67" s="8"/>
      <c r="B67" s="16" t="s">
        <v>164</v>
      </c>
      <c r="C67" s="262" t="s">
        <v>38</v>
      </c>
      <c r="D67" s="271" t="s">
        <v>684</v>
      </c>
      <c r="E67" s="153">
        <v>1</v>
      </c>
      <c r="F67" s="65">
        <v>0</v>
      </c>
      <c r="G67" s="65">
        <v>0</v>
      </c>
      <c r="H67" s="130" t="s">
        <v>38</v>
      </c>
      <c r="I67" s="130" t="s">
        <v>38</v>
      </c>
      <c r="J67" s="8"/>
      <c r="K67" s="8"/>
      <c r="L67" s="8"/>
      <c r="M67" s="8"/>
      <c r="N67" s="8"/>
      <c r="O67" s="8"/>
      <c r="P67" s="8"/>
      <c r="Q67" s="8"/>
      <c r="R67" s="8"/>
      <c r="S67" s="8"/>
      <c r="T67" s="8"/>
      <c r="U67" s="8"/>
      <c r="V67" s="8"/>
      <c r="W67" s="8"/>
      <c r="X67" s="8"/>
      <c r="Y67" s="8"/>
      <c r="Z67" s="8"/>
    </row>
    <row r="68" spans="1:26" ht="16" customHeight="1" x14ac:dyDescent="0.15">
      <c r="A68" s="8"/>
      <c r="B68" s="16" t="s">
        <v>90</v>
      </c>
      <c r="C68" s="262" t="s">
        <v>38</v>
      </c>
      <c r="D68" s="271" t="s">
        <v>38</v>
      </c>
      <c r="E68" s="153" t="s">
        <v>38</v>
      </c>
      <c r="F68" s="65" t="s">
        <v>38</v>
      </c>
      <c r="G68" s="65" t="s">
        <v>38</v>
      </c>
      <c r="H68" s="130" t="s">
        <v>38</v>
      </c>
      <c r="I68" s="130" t="s">
        <v>38</v>
      </c>
      <c r="J68" s="8"/>
      <c r="K68" s="8"/>
      <c r="L68" s="8"/>
      <c r="M68" s="8"/>
      <c r="N68" s="8"/>
      <c r="O68" s="8"/>
      <c r="P68" s="8"/>
      <c r="Q68" s="8"/>
      <c r="R68" s="8"/>
      <c r="S68" s="8"/>
      <c r="T68" s="8"/>
      <c r="U68" s="8"/>
      <c r="V68" s="8"/>
      <c r="W68" s="8"/>
      <c r="X68" s="8"/>
      <c r="Y68" s="8"/>
      <c r="Z68" s="8"/>
    </row>
    <row r="69" spans="1:26" ht="18" customHeight="1" x14ac:dyDescent="0.15">
      <c r="A69" s="8"/>
      <c r="B69" s="16" t="s">
        <v>167</v>
      </c>
      <c r="C69" s="262">
        <v>1</v>
      </c>
      <c r="D69" s="271" t="s">
        <v>685</v>
      </c>
      <c r="E69" s="153" t="s">
        <v>38</v>
      </c>
      <c r="F69" s="65" t="s">
        <v>38</v>
      </c>
      <c r="G69" s="65" t="s">
        <v>38</v>
      </c>
      <c r="H69" s="130" t="s">
        <v>38</v>
      </c>
      <c r="I69" s="130" t="s">
        <v>38</v>
      </c>
      <c r="J69" s="8"/>
      <c r="K69" s="8"/>
      <c r="L69" s="8"/>
      <c r="M69" s="8"/>
      <c r="N69" s="8"/>
      <c r="O69" s="8"/>
      <c r="P69" s="8"/>
      <c r="Q69" s="8"/>
      <c r="R69" s="8"/>
      <c r="S69" s="8"/>
      <c r="T69" s="8"/>
      <c r="U69" s="8"/>
      <c r="V69" s="8"/>
      <c r="W69" s="8"/>
      <c r="X69" s="8"/>
      <c r="Y69" s="8"/>
      <c r="Z69" s="8"/>
    </row>
    <row r="70" spans="1:26" ht="49" customHeight="1" x14ac:dyDescent="0.15">
      <c r="A70" s="8"/>
      <c r="B70" s="16" t="s">
        <v>169</v>
      </c>
      <c r="C70" s="262">
        <v>1</v>
      </c>
      <c r="D70" s="271" t="s">
        <v>686</v>
      </c>
      <c r="E70" s="153" t="s">
        <v>38</v>
      </c>
      <c r="F70" s="65" t="s">
        <v>38</v>
      </c>
      <c r="G70" s="65" t="s">
        <v>38</v>
      </c>
      <c r="H70" s="130" t="s">
        <v>38</v>
      </c>
      <c r="I70" s="130" t="s">
        <v>38</v>
      </c>
      <c r="J70" s="8"/>
      <c r="K70" s="8"/>
      <c r="L70" s="8"/>
      <c r="M70" s="8"/>
      <c r="N70" s="8"/>
      <c r="O70" s="8"/>
      <c r="P70" s="8"/>
      <c r="Q70" s="8"/>
      <c r="R70" s="8"/>
      <c r="S70" s="8"/>
      <c r="T70" s="8"/>
      <c r="U70" s="8"/>
      <c r="V70" s="8"/>
      <c r="W70" s="8"/>
      <c r="X70" s="8"/>
      <c r="Y70" s="8"/>
      <c r="Z70" s="8"/>
    </row>
    <row r="71" spans="1:26" ht="27" customHeight="1" x14ac:dyDescent="0.15">
      <c r="A71" s="8"/>
      <c r="B71" s="117" t="s">
        <v>171</v>
      </c>
      <c r="C71" s="259" t="s">
        <v>38</v>
      </c>
      <c r="D71" s="271" t="s">
        <v>687</v>
      </c>
      <c r="E71" s="153" t="s">
        <v>38</v>
      </c>
      <c r="F71" s="65" t="s">
        <v>38</v>
      </c>
      <c r="G71" s="65">
        <v>1</v>
      </c>
      <c r="H71" s="130" t="s">
        <v>38</v>
      </c>
      <c r="I71" s="130" t="s">
        <v>38</v>
      </c>
      <c r="J71" s="8"/>
      <c r="K71" s="8"/>
      <c r="L71" s="8"/>
      <c r="M71" s="8"/>
      <c r="N71" s="8"/>
      <c r="O71" s="8"/>
      <c r="P71" s="8"/>
      <c r="Q71" s="8"/>
      <c r="R71" s="8"/>
      <c r="S71" s="8"/>
      <c r="T71" s="8"/>
      <c r="U71" s="8"/>
      <c r="V71" s="8"/>
      <c r="W71" s="8"/>
      <c r="X71" s="8"/>
      <c r="Y71" s="8"/>
      <c r="Z71" s="8"/>
    </row>
    <row r="72" spans="1:26" ht="36" customHeight="1" x14ac:dyDescent="0.15">
      <c r="A72" s="8"/>
      <c r="B72" s="16" t="s">
        <v>172</v>
      </c>
      <c r="C72" s="262">
        <v>1</v>
      </c>
      <c r="D72" s="271" t="s">
        <v>688</v>
      </c>
      <c r="E72" s="153" t="s">
        <v>38</v>
      </c>
      <c r="F72" s="65" t="s">
        <v>38</v>
      </c>
      <c r="G72" s="65" t="s">
        <v>38</v>
      </c>
      <c r="H72" s="130" t="s">
        <v>38</v>
      </c>
      <c r="I72" s="130" t="s">
        <v>689</v>
      </c>
      <c r="J72" s="8"/>
      <c r="K72" s="8"/>
      <c r="L72" s="8"/>
      <c r="M72" s="8"/>
      <c r="N72" s="8"/>
      <c r="O72" s="8"/>
      <c r="P72" s="8"/>
      <c r="Q72" s="8"/>
      <c r="R72" s="8"/>
      <c r="S72" s="8"/>
      <c r="T72" s="8"/>
      <c r="U72" s="8"/>
      <c r="V72" s="8"/>
      <c r="W72" s="8"/>
      <c r="X72" s="8"/>
      <c r="Y72" s="8"/>
      <c r="Z72" s="8"/>
    </row>
    <row r="73" spans="1:26" ht="119" customHeight="1" x14ac:dyDescent="0.15">
      <c r="A73" s="8"/>
      <c r="B73" s="16" t="s">
        <v>62</v>
      </c>
      <c r="C73" s="262">
        <v>1</v>
      </c>
      <c r="D73" s="271" t="s">
        <v>1017</v>
      </c>
      <c r="E73" s="153" t="s">
        <v>38</v>
      </c>
      <c r="F73" s="65" t="s">
        <v>38</v>
      </c>
      <c r="G73" s="65" t="s">
        <v>38</v>
      </c>
      <c r="H73" s="130" t="s">
        <v>38</v>
      </c>
      <c r="I73" s="96" t="s">
        <v>38</v>
      </c>
      <c r="J73" s="8"/>
      <c r="K73" s="8"/>
      <c r="L73" s="8"/>
      <c r="M73" s="8"/>
      <c r="N73" s="8"/>
      <c r="O73" s="8"/>
      <c r="P73" s="8"/>
      <c r="Q73" s="8"/>
      <c r="R73" s="8"/>
      <c r="S73" s="8"/>
      <c r="T73" s="8"/>
      <c r="U73" s="8"/>
      <c r="V73" s="8"/>
      <c r="W73" s="8"/>
      <c r="X73" s="8"/>
      <c r="Y73" s="8"/>
      <c r="Z73" s="8"/>
    </row>
    <row r="74" spans="1:26" ht="53" customHeight="1" x14ac:dyDescent="0.15">
      <c r="A74" s="8"/>
      <c r="B74" s="276" t="s">
        <v>176</v>
      </c>
      <c r="C74" s="259" t="s">
        <v>38</v>
      </c>
      <c r="D74" s="271" t="s">
        <v>38</v>
      </c>
      <c r="E74" s="153" t="s">
        <v>38</v>
      </c>
      <c r="F74" s="65" t="s">
        <v>38</v>
      </c>
      <c r="G74" s="65" t="s">
        <v>38</v>
      </c>
      <c r="H74" s="130" t="s">
        <v>38</v>
      </c>
      <c r="I74" s="96" t="s">
        <v>38</v>
      </c>
      <c r="J74" s="8"/>
      <c r="K74" s="8"/>
      <c r="L74" s="8"/>
      <c r="M74" s="8"/>
      <c r="N74" s="8"/>
      <c r="O74" s="8"/>
      <c r="P74" s="8"/>
      <c r="Q74" s="8"/>
      <c r="R74" s="8"/>
      <c r="S74" s="8"/>
      <c r="T74" s="8"/>
      <c r="U74" s="8"/>
      <c r="V74" s="8"/>
      <c r="W74" s="8"/>
      <c r="X74" s="8"/>
      <c r="Y74" s="8"/>
      <c r="Z74" s="8"/>
    </row>
    <row r="75" spans="1:26" ht="29" customHeight="1" x14ac:dyDescent="0.15">
      <c r="A75" s="8"/>
      <c r="B75" s="277" t="s">
        <v>177</v>
      </c>
      <c r="C75" s="262">
        <v>1</v>
      </c>
      <c r="D75" s="256" t="s">
        <v>690</v>
      </c>
      <c r="E75" s="153" t="s">
        <v>38</v>
      </c>
      <c r="F75" s="65" t="s">
        <v>38</v>
      </c>
      <c r="G75" s="65" t="s">
        <v>38</v>
      </c>
      <c r="H75" s="130" t="s">
        <v>487</v>
      </c>
      <c r="I75" s="96" t="s">
        <v>38</v>
      </c>
      <c r="J75" s="8"/>
      <c r="K75" s="8"/>
      <c r="L75" s="8"/>
      <c r="M75" s="8"/>
      <c r="N75" s="8"/>
      <c r="O75" s="8"/>
      <c r="P75" s="8"/>
      <c r="Q75" s="8"/>
      <c r="R75" s="8"/>
      <c r="S75" s="8"/>
      <c r="T75" s="8"/>
      <c r="U75" s="8"/>
      <c r="V75" s="8"/>
      <c r="W75" s="8"/>
      <c r="X75" s="8"/>
      <c r="Y75" s="8"/>
      <c r="Z75" s="8"/>
    </row>
    <row r="76" spans="1:26" ht="12.75" customHeight="1" x14ac:dyDescent="0.15">
      <c r="A76" s="8"/>
      <c r="B76" s="15" t="s">
        <v>83</v>
      </c>
      <c r="C76" s="262">
        <v>1</v>
      </c>
      <c r="D76" s="275" t="s">
        <v>691</v>
      </c>
      <c r="E76" s="153" t="s">
        <v>38</v>
      </c>
      <c r="F76" s="65" t="s">
        <v>38</v>
      </c>
      <c r="G76" s="65" t="s">
        <v>38</v>
      </c>
      <c r="H76" s="130" t="s">
        <v>38</v>
      </c>
      <c r="I76" s="96" t="s">
        <v>38</v>
      </c>
      <c r="J76" s="8"/>
      <c r="K76" s="8"/>
      <c r="L76" s="8"/>
      <c r="M76" s="8"/>
      <c r="N76" s="8"/>
      <c r="O76" s="8"/>
      <c r="P76" s="8"/>
      <c r="Q76" s="8"/>
      <c r="R76" s="8"/>
      <c r="S76" s="8"/>
      <c r="T76" s="8"/>
      <c r="U76" s="8"/>
      <c r="V76" s="8"/>
      <c r="W76" s="8"/>
      <c r="X76" s="8"/>
      <c r="Y76" s="8"/>
      <c r="Z76" s="8"/>
    </row>
    <row r="77" spans="1:26" ht="12.75" customHeight="1" x14ac:dyDescent="0.15">
      <c r="A77" s="8"/>
      <c r="B77" s="15" t="s">
        <v>181</v>
      </c>
      <c r="C77" s="259" t="s">
        <v>38</v>
      </c>
      <c r="D77" s="271" t="s">
        <v>38</v>
      </c>
      <c r="E77" s="153" t="s">
        <v>38</v>
      </c>
      <c r="F77" s="65" t="s">
        <v>38</v>
      </c>
      <c r="G77" s="65" t="s">
        <v>38</v>
      </c>
      <c r="H77" s="130" t="s">
        <v>38</v>
      </c>
      <c r="I77" s="96" t="s">
        <v>38</v>
      </c>
      <c r="J77" s="8"/>
      <c r="K77" s="8"/>
      <c r="L77" s="8"/>
      <c r="M77" s="8"/>
      <c r="N77" s="8"/>
      <c r="O77" s="8"/>
      <c r="P77" s="8"/>
      <c r="Q77" s="8"/>
      <c r="R77" s="8"/>
      <c r="S77" s="8"/>
      <c r="T77" s="8"/>
      <c r="U77" s="8"/>
      <c r="V77" s="8"/>
      <c r="W77" s="8"/>
      <c r="X77" s="8"/>
      <c r="Y77" s="8"/>
      <c r="Z77" s="8"/>
    </row>
    <row r="78" spans="1:26" ht="103" customHeight="1" x14ac:dyDescent="0.15">
      <c r="A78" s="8"/>
      <c r="B78" s="16" t="s">
        <v>183</v>
      </c>
      <c r="C78" s="259">
        <v>1</v>
      </c>
      <c r="D78" s="271" t="s">
        <v>692</v>
      </c>
      <c r="E78" s="153" t="s">
        <v>38</v>
      </c>
      <c r="F78" s="65" t="s">
        <v>38</v>
      </c>
      <c r="G78" s="65" t="s">
        <v>38</v>
      </c>
      <c r="H78" s="130" t="s">
        <v>693</v>
      </c>
      <c r="I78" s="96" t="s">
        <v>38</v>
      </c>
      <c r="J78" s="8"/>
      <c r="K78" s="8"/>
      <c r="L78" s="8"/>
      <c r="M78" s="8"/>
      <c r="N78" s="8"/>
      <c r="O78" s="8"/>
      <c r="P78" s="8"/>
      <c r="Q78" s="8"/>
      <c r="R78" s="8"/>
      <c r="S78" s="8"/>
      <c r="T78" s="8"/>
      <c r="U78" s="8"/>
      <c r="V78" s="8"/>
      <c r="W78" s="8"/>
      <c r="X78" s="8"/>
      <c r="Y78" s="8"/>
      <c r="Z78" s="8"/>
    </row>
    <row r="79" spans="1:26" ht="12.75" customHeight="1" x14ac:dyDescent="0.15">
      <c r="A79" s="8"/>
      <c r="B79" s="119" t="s">
        <v>317</v>
      </c>
      <c r="C79" s="259" t="s">
        <v>38</v>
      </c>
      <c r="D79" s="271" t="s">
        <v>38</v>
      </c>
      <c r="E79" s="153" t="s">
        <v>38</v>
      </c>
      <c r="F79" s="65" t="s">
        <v>38</v>
      </c>
      <c r="G79" s="65" t="s">
        <v>38</v>
      </c>
      <c r="H79" s="130" t="s">
        <v>38</v>
      </c>
      <c r="I79" s="96" t="s">
        <v>38</v>
      </c>
      <c r="J79" s="8"/>
      <c r="K79" s="8"/>
      <c r="L79" s="8"/>
      <c r="M79" s="8"/>
      <c r="N79" s="8"/>
      <c r="O79" s="8"/>
      <c r="P79" s="8"/>
      <c r="Q79" s="8"/>
      <c r="R79" s="8"/>
      <c r="S79" s="8"/>
      <c r="T79" s="8"/>
      <c r="U79" s="8"/>
      <c r="V79" s="8"/>
      <c r="W79" s="8"/>
      <c r="X79" s="8"/>
      <c r="Y79" s="8"/>
      <c r="Z79" s="8"/>
    </row>
    <row r="80" spans="1:26" ht="12.75" customHeight="1" x14ac:dyDescent="0.15">
      <c r="A80" s="8"/>
      <c r="B80" s="78" t="s">
        <v>187</v>
      </c>
      <c r="C80" s="259" t="s">
        <v>38</v>
      </c>
      <c r="D80" s="271" t="s">
        <v>38</v>
      </c>
      <c r="E80" s="153" t="s">
        <v>38</v>
      </c>
      <c r="F80" s="65" t="s">
        <v>38</v>
      </c>
      <c r="G80" s="65" t="s">
        <v>38</v>
      </c>
      <c r="H80" s="130" t="s">
        <v>38</v>
      </c>
      <c r="I80" s="96" t="s">
        <v>38</v>
      </c>
      <c r="J80" s="8"/>
      <c r="K80" s="8"/>
      <c r="L80" s="8"/>
      <c r="M80" s="8"/>
      <c r="N80" s="8"/>
      <c r="O80" s="8"/>
      <c r="P80" s="8"/>
      <c r="Q80" s="8"/>
      <c r="R80" s="8"/>
      <c r="S80" s="8"/>
      <c r="T80" s="8"/>
      <c r="U80" s="8"/>
      <c r="V80" s="8"/>
      <c r="W80" s="8"/>
      <c r="X80" s="8"/>
      <c r="Y80" s="8"/>
      <c r="Z80" s="8"/>
    </row>
    <row r="81" spans="1:26" ht="72" customHeight="1" x14ac:dyDescent="0.15">
      <c r="A81" s="8"/>
      <c r="B81" s="16" t="s">
        <v>42</v>
      </c>
      <c r="C81" s="259">
        <v>0</v>
      </c>
      <c r="D81" s="271" t="s">
        <v>694</v>
      </c>
      <c r="E81" s="153" t="s">
        <v>38</v>
      </c>
      <c r="F81" s="65" t="s">
        <v>38</v>
      </c>
      <c r="G81" s="65" t="s">
        <v>38</v>
      </c>
      <c r="H81" s="130" t="s">
        <v>38</v>
      </c>
      <c r="I81" s="96" t="s">
        <v>38</v>
      </c>
      <c r="J81" s="8"/>
      <c r="K81" s="8"/>
      <c r="L81" s="8"/>
      <c r="M81" s="8"/>
      <c r="N81" s="8"/>
      <c r="O81" s="8"/>
      <c r="P81" s="8"/>
      <c r="Q81" s="8"/>
      <c r="R81" s="8"/>
      <c r="S81" s="8"/>
      <c r="T81" s="8"/>
      <c r="U81" s="8"/>
      <c r="V81" s="8"/>
      <c r="W81" s="8"/>
      <c r="X81" s="8"/>
      <c r="Y81" s="8"/>
      <c r="Z81" s="8"/>
    </row>
    <row r="82" spans="1:26" ht="59" customHeight="1" x14ac:dyDescent="0.15">
      <c r="A82" s="8"/>
      <c r="B82" s="16" t="s">
        <v>190</v>
      </c>
      <c r="C82" s="259" t="s">
        <v>38</v>
      </c>
      <c r="D82" s="271" t="s">
        <v>695</v>
      </c>
      <c r="E82" s="153" t="s">
        <v>38</v>
      </c>
      <c r="F82" s="65">
        <v>1</v>
      </c>
      <c r="G82" s="65" t="s">
        <v>38</v>
      </c>
      <c r="H82" s="130" t="s">
        <v>38</v>
      </c>
      <c r="I82" s="96" t="s">
        <v>38</v>
      </c>
      <c r="J82" s="8"/>
      <c r="K82" s="8"/>
      <c r="L82" s="8"/>
      <c r="M82" s="8"/>
      <c r="N82" s="8"/>
      <c r="O82" s="8"/>
      <c r="P82" s="8"/>
      <c r="Q82" s="8"/>
      <c r="R82" s="8"/>
      <c r="S82" s="8"/>
      <c r="T82" s="8"/>
      <c r="U82" s="8"/>
      <c r="V82" s="8"/>
      <c r="W82" s="8"/>
      <c r="X82" s="8"/>
      <c r="Y82" s="8"/>
      <c r="Z82" s="8"/>
    </row>
    <row r="83" spans="1:26" ht="12.75" customHeight="1" x14ac:dyDescent="0.15">
      <c r="A83" s="8"/>
      <c r="B83" s="13" t="s">
        <v>192</v>
      </c>
      <c r="C83" s="262">
        <v>1</v>
      </c>
      <c r="D83" s="250" t="s">
        <v>38</v>
      </c>
      <c r="E83" s="153" t="s">
        <v>38</v>
      </c>
      <c r="F83" s="30" t="s">
        <v>38</v>
      </c>
      <c r="G83" s="30" t="s">
        <v>38</v>
      </c>
      <c r="H83" s="225" t="s">
        <v>487</v>
      </c>
      <c r="I83" s="96" t="s">
        <v>38</v>
      </c>
      <c r="J83" s="8"/>
      <c r="K83" s="8"/>
      <c r="L83" s="8"/>
      <c r="M83" s="8"/>
      <c r="N83" s="8"/>
      <c r="O83" s="8"/>
      <c r="P83" s="8"/>
      <c r="Q83" s="8"/>
      <c r="R83" s="8"/>
      <c r="S83" s="8"/>
      <c r="T83" s="8"/>
      <c r="U83" s="8"/>
      <c r="V83" s="8"/>
      <c r="W83" s="8"/>
      <c r="X83" s="8"/>
      <c r="Y83" s="8"/>
      <c r="Z83" s="8"/>
    </row>
    <row r="84" spans="1:26" ht="12.75" customHeight="1" x14ac:dyDescent="0.15">
      <c r="A84" s="8"/>
      <c r="B84" s="13" t="s">
        <v>323</v>
      </c>
      <c r="C84" s="262">
        <v>1</v>
      </c>
      <c r="D84" s="250" t="s">
        <v>38</v>
      </c>
      <c r="E84" s="153" t="s">
        <v>38</v>
      </c>
      <c r="F84" s="30" t="s">
        <v>38</v>
      </c>
      <c r="G84" s="30" t="s">
        <v>38</v>
      </c>
      <c r="H84" s="225" t="s">
        <v>487</v>
      </c>
      <c r="I84" s="96" t="s">
        <v>38</v>
      </c>
      <c r="J84" s="8"/>
      <c r="K84" s="8"/>
      <c r="L84" s="8"/>
      <c r="M84" s="8"/>
      <c r="N84" s="8"/>
      <c r="O84" s="8"/>
      <c r="P84" s="8"/>
      <c r="Q84" s="8"/>
      <c r="R84" s="8"/>
      <c r="S84" s="8"/>
      <c r="T84" s="8"/>
      <c r="U84" s="8"/>
      <c r="V84" s="8"/>
      <c r="W84" s="8"/>
      <c r="X84" s="8"/>
      <c r="Y84" s="8"/>
      <c r="Z84" s="8"/>
    </row>
    <row r="85" spans="1:26" ht="53" customHeight="1" x14ac:dyDescent="0.15">
      <c r="A85" s="8"/>
      <c r="B85" s="13" t="s">
        <v>196</v>
      </c>
      <c r="C85" s="262">
        <v>1</v>
      </c>
      <c r="D85" s="256" t="s">
        <v>696</v>
      </c>
      <c r="E85" s="153" t="s">
        <v>38</v>
      </c>
      <c r="F85" s="65" t="s">
        <v>38</v>
      </c>
      <c r="G85" s="65" t="s">
        <v>38</v>
      </c>
      <c r="H85" s="94" t="s">
        <v>697</v>
      </c>
      <c r="I85" s="96" t="s">
        <v>38</v>
      </c>
      <c r="J85" s="8"/>
      <c r="K85" s="8"/>
      <c r="L85" s="8"/>
      <c r="M85" s="8"/>
      <c r="N85" s="8"/>
      <c r="O85" s="8"/>
      <c r="P85" s="8"/>
      <c r="Q85" s="8"/>
      <c r="R85" s="8"/>
      <c r="S85" s="8"/>
      <c r="T85" s="8"/>
      <c r="U85" s="8"/>
      <c r="V85" s="8"/>
      <c r="W85" s="8"/>
      <c r="X85" s="8"/>
      <c r="Y85" s="8"/>
      <c r="Z85" s="8"/>
    </row>
    <row r="86" spans="1:26" ht="38" customHeight="1" x14ac:dyDescent="0.15">
      <c r="A86" s="8"/>
      <c r="B86" s="13" t="s">
        <v>326</v>
      </c>
      <c r="C86" s="262">
        <v>0</v>
      </c>
      <c r="D86" s="256" t="s">
        <v>698</v>
      </c>
      <c r="E86" s="153" t="s">
        <v>38</v>
      </c>
      <c r="F86" s="65" t="s">
        <v>38</v>
      </c>
      <c r="G86" s="65" t="s">
        <v>38</v>
      </c>
      <c r="H86" s="224" t="s">
        <v>699</v>
      </c>
      <c r="I86" s="96" t="s">
        <v>38</v>
      </c>
      <c r="J86" s="8"/>
      <c r="K86" s="8"/>
      <c r="L86" s="8"/>
      <c r="M86" s="8"/>
      <c r="N86" s="8"/>
      <c r="O86" s="8"/>
      <c r="P86" s="8"/>
      <c r="Q86" s="8"/>
      <c r="R86" s="8"/>
      <c r="S86" s="8"/>
      <c r="T86" s="8"/>
      <c r="U86" s="8"/>
      <c r="V86" s="8"/>
      <c r="W86" s="8"/>
      <c r="X86" s="8"/>
      <c r="Y86" s="8"/>
      <c r="Z86" s="8"/>
    </row>
    <row r="87" spans="1:26" ht="19" customHeight="1" x14ac:dyDescent="0.15">
      <c r="A87" s="91"/>
      <c r="B87" s="97" t="s">
        <v>201</v>
      </c>
      <c r="C87" s="262" t="s">
        <v>38</v>
      </c>
      <c r="D87" s="250" t="s">
        <v>38</v>
      </c>
      <c r="E87" s="153" t="s">
        <v>38</v>
      </c>
      <c r="F87" s="65" t="s">
        <v>38</v>
      </c>
      <c r="G87" s="65" t="s">
        <v>38</v>
      </c>
      <c r="H87" s="96" t="s">
        <v>38</v>
      </c>
      <c r="I87" s="96" t="s">
        <v>38</v>
      </c>
      <c r="J87" s="91"/>
      <c r="K87" s="91"/>
      <c r="L87" s="91"/>
      <c r="M87" s="91"/>
      <c r="N87" s="91"/>
      <c r="O87" s="91"/>
      <c r="P87" s="91"/>
      <c r="Q87" s="91"/>
      <c r="R87" s="91"/>
      <c r="S87" s="91"/>
      <c r="T87" s="91"/>
      <c r="U87" s="91"/>
      <c r="V87" s="91"/>
      <c r="W87" s="91"/>
      <c r="X87" s="91"/>
      <c r="Y87" s="91"/>
      <c r="Z87" s="91"/>
    </row>
    <row r="88" spans="1:26" ht="62" customHeight="1" x14ac:dyDescent="0.15">
      <c r="A88" s="91"/>
      <c r="B88" s="97" t="s">
        <v>203</v>
      </c>
      <c r="C88" s="262" t="s">
        <v>38</v>
      </c>
      <c r="D88" s="250" t="s">
        <v>1018</v>
      </c>
      <c r="E88" s="153" t="s">
        <v>38</v>
      </c>
      <c r="F88" s="65" t="s">
        <v>38</v>
      </c>
      <c r="G88" s="65" t="s">
        <v>38</v>
      </c>
      <c r="H88" s="94" t="s">
        <v>700</v>
      </c>
      <c r="I88" s="96" t="s">
        <v>38</v>
      </c>
      <c r="J88" s="91"/>
      <c r="K88" s="91"/>
      <c r="L88" s="91"/>
      <c r="M88" s="91"/>
      <c r="N88" s="91"/>
      <c r="O88" s="91"/>
      <c r="P88" s="91"/>
      <c r="Q88" s="91"/>
      <c r="R88" s="91"/>
      <c r="S88" s="91"/>
      <c r="T88" s="91"/>
      <c r="U88" s="91"/>
      <c r="V88" s="91"/>
      <c r="W88" s="91"/>
      <c r="X88" s="91"/>
      <c r="Y88" s="91"/>
      <c r="Z88" s="91"/>
    </row>
    <row r="89" spans="1:26" ht="12.75" customHeight="1" x14ac:dyDescent="0.15">
      <c r="A89" s="91"/>
      <c r="B89" s="97" t="s">
        <v>330</v>
      </c>
      <c r="C89" s="262" t="s">
        <v>38</v>
      </c>
      <c r="D89" s="250" t="s">
        <v>38</v>
      </c>
      <c r="E89" s="153" t="s">
        <v>38</v>
      </c>
      <c r="F89" s="65" t="s">
        <v>38</v>
      </c>
      <c r="G89" s="65" t="s">
        <v>38</v>
      </c>
      <c r="H89" s="96" t="s">
        <v>38</v>
      </c>
      <c r="I89" s="96" t="s">
        <v>38</v>
      </c>
      <c r="J89" s="91"/>
      <c r="K89" s="91"/>
      <c r="L89" s="91"/>
      <c r="M89" s="91"/>
      <c r="N89" s="91"/>
      <c r="O89" s="91"/>
      <c r="P89" s="91"/>
      <c r="Q89" s="91"/>
      <c r="R89" s="91"/>
      <c r="S89" s="91"/>
      <c r="T89" s="91"/>
      <c r="U89" s="91"/>
      <c r="V89" s="91"/>
      <c r="W89" s="91"/>
      <c r="X89" s="91"/>
      <c r="Y89" s="91"/>
      <c r="Z89" s="91"/>
    </row>
    <row r="90" spans="1:26" ht="41" customHeight="1" x14ac:dyDescent="0.15">
      <c r="A90" s="8"/>
      <c r="B90" s="138" t="s">
        <v>207</v>
      </c>
      <c r="C90" s="262">
        <v>1</v>
      </c>
      <c r="D90" s="271" t="s">
        <v>701</v>
      </c>
      <c r="E90" s="153" t="s">
        <v>38</v>
      </c>
      <c r="F90" s="65" t="s">
        <v>38</v>
      </c>
      <c r="G90" s="65" t="s">
        <v>38</v>
      </c>
      <c r="H90" s="94" t="s">
        <v>702</v>
      </c>
      <c r="I90" s="96" t="s">
        <v>38</v>
      </c>
      <c r="J90" s="8"/>
      <c r="K90" s="8"/>
      <c r="L90" s="8"/>
      <c r="M90" s="8"/>
      <c r="N90" s="8"/>
      <c r="O90" s="8"/>
      <c r="P90" s="8"/>
      <c r="Q90" s="8"/>
      <c r="R90" s="8"/>
      <c r="S90" s="8"/>
      <c r="T90" s="8"/>
      <c r="U90" s="8"/>
      <c r="V90" s="8"/>
      <c r="W90" s="8"/>
      <c r="X90" s="8"/>
      <c r="Y90" s="8"/>
      <c r="Z90" s="8"/>
    </row>
    <row r="91" spans="1:26" ht="53" customHeight="1" x14ac:dyDescent="0.15">
      <c r="A91" s="8"/>
      <c r="B91" s="13" t="s">
        <v>333</v>
      </c>
      <c r="C91" s="262" t="s">
        <v>38</v>
      </c>
      <c r="D91" s="271" t="s">
        <v>703</v>
      </c>
      <c r="E91" s="153" t="s">
        <v>38</v>
      </c>
      <c r="F91" s="65" t="s">
        <v>38</v>
      </c>
      <c r="G91" s="65">
        <v>1</v>
      </c>
      <c r="H91" s="94" t="s">
        <v>704</v>
      </c>
      <c r="I91" s="96" t="s">
        <v>38</v>
      </c>
      <c r="J91" s="8"/>
      <c r="K91" s="8"/>
      <c r="L91" s="8"/>
      <c r="M91" s="8"/>
      <c r="N91" s="8"/>
      <c r="O91" s="8"/>
      <c r="P91" s="8"/>
      <c r="Q91" s="8"/>
      <c r="R91" s="8"/>
      <c r="S91" s="8"/>
      <c r="T91" s="8"/>
      <c r="U91" s="8"/>
      <c r="V91" s="8"/>
      <c r="W91" s="8"/>
      <c r="X91" s="8"/>
      <c r="Y91" s="8"/>
      <c r="Z91" s="8"/>
    </row>
    <row r="92" spans="1:26" ht="65" customHeight="1" x14ac:dyDescent="0.15">
      <c r="A92" s="8"/>
      <c r="B92" s="13" t="s">
        <v>211</v>
      </c>
      <c r="C92" s="262">
        <v>0</v>
      </c>
      <c r="D92" s="271" t="s">
        <v>705</v>
      </c>
      <c r="E92" s="153" t="s">
        <v>38</v>
      </c>
      <c r="F92" s="65" t="s">
        <v>38</v>
      </c>
      <c r="G92" s="65" t="s">
        <v>38</v>
      </c>
      <c r="H92" s="94" t="s">
        <v>706</v>
      </c>
      <c r="I92" s="96" t="s">
        <v>38</v>
      </c>
      <c r="J92" s="8"/>
      <c r="K92" s="8"/>
      <c r="L92" s="8"/>
      <c r="M92" s="8"/>
      <c r="N92" s="8"/>
      <c r="O92" s="8"/>
      <c r="P92" s="8"/>
      <c r="Q92" s="8"/>
      <c r="R92" s="8"/>
      <c r="S92" s="8"/>
      <c r="T92" s="8"/>
      <c r="U92" s="8"/>
      <c r="V92" s="8"/>
      <c r="W92" s="8"/>
      <c r="X92" s="8"/>
      <c r="Y92" s="8"/>
      <c r="Z92" s="8"/>
    </row>
    <row r="93" spans="1:26" ht="16" customHeight="1" x14ac:dyDescent="0.15">
      <c r="A93" s="8"/>
      <c r="B93" s="13" t="s">
        <v>154</v>
      </c>
      <c r="C93" s="262" t="s">
        <v>38</v>
      </c>
      <c r="D93" s="250" t="s">
        <v>38</v>
      </c>
      <c r="E93" s="153">
        <v>1</v>
      </c>
      <c r="F93" s="65" t="s">
        <v>38</v>
      </c>
      <c r="G93" s="65" t="s">
        <v>38</v>
      </c>
      <c r="H93" s="96" t="s">
        <v>487</v>
      </c>
      <c r="I93" s="96" t="s">
        <v>38</v>
      </c>
      <c r="J93" s="8"/>
      <c r="K93" s="8"/>
      <c r="L93" s="8"/>
      <c r="M93" s="8"/>
      <c r="N93" s="8"/>
      <c r="O93" s="8"/>
      <c r="P93" s="8"/>
      <c r="Q93" s="8"/>
      <c r="R93" s="8"/>
      <c r="S93" s="8"/>
      <c r="T93" s="8"/>
      <c r="U93" s="8"/>
      <c r="V93" s="8"/>
      <c r="W93" s="8"/>
      <c r="X93" s="8"/>
      <c r="Y93" s="8"/>
      <c r="Z93" s="8"/>
    </row>
    <row r="94" spans="1:26" ht="125" customHeight="1" x14ac:dyDescent="0.15">
      <c r="A94" s="8"/>
      <c r="B94" s="13" t="s">
        <v>214</v>
      </c>
      <c r="C94" s="262" t="s">
        <v>38</v>
      </c>
      <c r="D94" s="256" t="s">
        <v>707</v>
      </c>
      <c r="E94" s="153">
        <v>1</v>
      </c>
      <c r="F94" s="65">
        <v>0</v>
      </c>
      <c r="G94" s="65" t="s">
        <v>38</v>
      </c>
      <c r="H94" s="94" t="s">
        <v>708</v>
      </c>
      <c r="I94" s="96" t="s">
        <v>38</v>
      </c>
      <c r="J94" s="8"/>
      <c r="K94" s="8"/>
      <c r="L94" s="8"/>
      <c r="M94" s="8"/>
      <c r="N94" s="8"/>
      <c r="O94" s="8"/>
      <c r="P94" s="8"/>
      <c r="Q94" s="8"/>
      <c r="R94" s="8"/>
      <c r="S94" s="8"/>
      <c r="T94" s="8"/>
      <c r="U94" s="8"/>
      <c r="V94" s="8"/>
      <c r="W94" s="8"/>
      <c r="X94" s="8"/>
      <c r="Y94" s="8"/>
      <c r="Z94" s="8"/>
    </row>
    <row r="95" spans="1:26" ht="12.75" customHeight="1" x14ac:dyDescent="0.15">
      <c r="A95" s="8"/>
      <c r="B95" s="83"/>
      <c r="C95" s="34"/>
      <c r="D95" s="278"/>
      <c r="E95" s="35"/>
      <c r="F95" s="35"/>
      <c r="G95" s="35"/>
      <c r="H95" s="155"/>
      <c r="I95" s="155"/>
      <c r="J95" s="8"/>
      <c r="K95" s="8"/>
      <c r="L95" s="8"/>
      <c r="M95" s="8"/>
      <c r="N95" s="8"/>
      <c r="O95" s="8"/>
      <c r="P95" s="8"/>
      <c r="Q95" s="8"/>
      <c r="R95" s="8"/>
      <c r="S95" s="8"/>
      <c r="T95" s="8"/>
      <c r="U95" s="8"/>
      <c r="V95" s="8"/>
      <c r="W95" s="8"/>
      <c r="X95" s="8"/>
      <c r="Y95" s="8"/>
      <c r="Z95" s="8"/>
    </row>
    <row r="96" spans="1:26" ht="12.75" customHeight="1" x14ac:dyDescent="0.15">
      <c r="A96" s="8"/>
      <c r="B96" s="83"/>
      <c r="C96" s="34"/>
      <c r="D96" s="278"/>
      <c r="E96" s="35"/>
      <c r="F96" s="35"/>
      <c r="G96" s="35"/>
      <c r="H96" s="155"/>
      <c r="I96" s="155"/>
      <c r="J96" s="8"/>
      <c r="K96" s="8"/>
      <c r="L96" s="8"/>
      <c r="M96" s="8"/>
      <c r="N96" s="8"/>
      <c r="O96" s="8"/>
      <c r="P96" s="8"/>
      <c r="Q96" s="8"/>
      <c r="R96" s="8"/>
      <c r="S96" s="8"/>
      <c r="T96" s="8"/>
      <c r="U96" s="8"/>
      <c r="V96" s="8"/>
      <c r="W96" s="8"/>
      <c r="X96" s="8"/>
      <c r="Y96" s="8"/>
      <c r="Z96" s="8"/>
    </row>
    <row r="97" spans="1:26" ht="12.75" customHeight="1" x14ac:dyDescent="0.15">
      <c r="A97" s="8"/>
      <c r="B97" s="290" t="s">
        <v>1037</v>
      </c>
      <c r="C97" s="291" t="s">
        <v>1038</v>
      </c>
      <c r="D97" s="278"/>
      <c r="E97" s="35"/>
      <c r="F97" s="35"/>
      <c r="G97" s="35"/>
      <c r="H97" s="155"/>
      <c r="I97" s="155"/>
      <c r="J97" s="8"/>
      <c r="K97" s="8"/>
      <c r="L97" s="8"/>
      <c r="M97" s="8"/>
      <c r="N97" s="8"/>
      <c r="O97" s="8"/>
      <c r="P97" s="8"/>
      <c r="Q97" s="8"/>
      <c r="R97" s="8"/>
      <c r="S97" s="8"/>
      <c r="T97" s="8"/>
      <c r="U97" s="8"/>
      <c r="V97" s="8"/>
      <c r="W97" s="8"/>
      <c r="X97" s="8"/>
      <c r="Y97" s="8"/>
      <c r="Z97" s="8"/>
    </row>
    <row r="98" spans="1:26" ht="12.75" customHeight="1" x14ac:dyDescent="0.15">
      <c r="A98" s="8"/>
      <c r="B98" s="292" t="s">
        <v>237</v>
      </c>
      <c r="C98" s="293">
        <v>43</v>
      </c>
      <c r="D98" s="278"/>
      <c r="E98" s="35"/>
      <c r="F98" s="35"/>
      <c r="G98" s="35"/>
      <c r="H98" s="155"/>
      <c r="I98" s="155"/>
      <c r="J98" s="8"/>
      <c r="K98" s="8"/>
      <c r="L98" s="8"/>
      <c r="M98" s="8"/>
      <c r="N98" s="8"/>
      <c r="O98" s="8"/>
      <c r="P98" s="8"/>
      <c r="Q98" s="8"/>
      <c r="R98" s="8"/>
      <c r="S98" s="8"/>
      <c r="T98" s="8"/>
      <c r="U98" s="8"/>
      <c r="V98" s="8"/>
      <c r="W98" s="8"/>
      <c r="X98" s="8"/>
      <c r="Y98" s="8"/>
      <c r="Z98" s="8"/>
    </row>
    <row r="99" spans="1:26" ht="12.75" customHeight="1" x14ac:dyDescent="0.15">
      <c r="A99" s="8"/>
      <c r="B99" s="292" t="s">
        <v>238</v>
      </c>
      <c r="C99" s="293">
        <v>14</v>
      </c>
      <c r="D99" s="278"/>
      <c r="E99" s="35"/>
      <c r="F99" s="35"/>
      <c r="G99" s="35"/>
      <c r="H99" s="155"/>
      <c r="I99" s="155"/>
      <c r="J99" s="8"/>
      <c r="K99" s="8"/>
      <c r="L99" s="8"/>
      <c r="M99" s="8"/>
      <c r="N99" s="8"/>
      <c r="O99" s="8"/>
      <c r="P99" s="8"/>
      <c r="Q99" s="8"/>
      <c r="R99" s="8"/>
      <c r="S99" s="8"/>
      <c r="T99" s="8"/>
      <c r="U99" s="8"/>
      <c r="V99" s="8"/>
      <c r="W99" s="8"/>
      <c r="X99" s="8"/>
      <c r="Y99" s="8"/>
      <c r="Z99" s="8"/>
    </row>
    <row r="100" spans="1:26" ht="12.75" customHeight="1" x14ac:dyDescent="0.15">
      <c r="A100" s="8"/>
      <c r="B100" s="292" t="s">
        <v>239</v>
      </c>
      <c r="C100" s="294">
        <v>2</v>
      </c>
      <c r="D100" s="278"/>
      <c r="E100" s="35"/>
      <c r="F100" s="35"/>
      <c r="G100" s="35"/>
      <c r="H100" s="155"/>
      <c r="I100" s="155"/>
      <c r="J100" s="8"/>
      <c r="K100" s="8"/>
      <c r="L100" s="8"/>
      <c r="M100" s="8"/>
      <c r="N100" s="8"/>
      <c r="O100" s="8"/>
      <c r="P100" s="8"/>
      <c r="Q100" s="8"/>
      <c r="R100" s="8"/>
      <c r="S100" s="8"/>
      <c r="T100" s="8"/>
      <c r="U100" s="8"/>
      <c r="V100" s="8"/>
      <c r="W100" s="8"/>
      <c r="X100" s="8"/>
      <c r="Y100" s="8"/>
      <c r="Z100" s="8"/>
    </row>
    <row r="101" spans="1:26" ht="12.75" customHeight="1" x14ac:dyDescent="0.15">
      <c r="A101" s="8"/>
      <c r="B101" s="292" t="s">
        <v>38</v>
      </c>
      <c r="C101" s="293">
        <v>31</v>
      </c>
      <c r="D101" s="278"/>
      <c r="E101" s="35"/>
      <c r="F101" s="35"/>
      <c r="G101" s="35"/>
      <c r="H101" s="155"/>
      <c r="I101" s="155"/>
      <c r="J101" s="8"/>
      <c r="K101" s="8"/>
      <c r="L101" s="8"/>
      <c r="M101" s="8"/>
      <c r="N101" s="8"/>
      <c r="O101" s="8"/>
      <c r="P101" s="8"/>
      <c r="Q101" s="8"/>
      <c r="R101" s="8"/>
      <c r="S101" s="8"/>
      <c r="T101" s="8"/>
      <c r="U101" s="8"/>
      <c r="V101" s="8"/>
      <c r="W101" s="8"/>
      <c r="X101" s="8"/>
      <c r="Y101" s="8"/>
      <c r="Z101" s="8"/>
    </row>
    <row r="102" spans="1:26" ht="12.75" customHeight="1" x14ac:dyDescent="0.15">
      <c r="A102" s="8"/>
      <c r="B102" s="292" t="s">
        <v>240</v>
      </c>
      <c r="C102" s="293">
        <v>90</v>
      </c>
      <c r="D102" s="278"/>
      <c r="E102" s="35"/>
      <c r="F102" s="35"/>
      <c r="G102" s="35"/>
      <c r="H102" s="155"/>
      <c r="I102" s="155"/>
      <c r="J102" s="8"/>
      <c r="K102" s="8"/>
      <c r="L102" s="8"/>
      <c r="M102" s="8"/>
      <c r="N102" s="8"/>
      <c r="O102" s="8"/>
      <c r="P102" s="8"/>
      <c r="Q102" s="8"/>
      <c r="R102" s="8"/>
      <c r="S102" s="8"/>
      <c r="T102" s="8"/>
      <c r="U102" s="8"/>
      <c r="V102" s="8"/>
      <c r="W102" s="8"/>
      <c r="X102" s="8"/>
      <c r="Y102" s="8"/>
      <c r="Z102" s="8"/>
    </row>
    <row r="103" spans="1:26" ht="12.75" customHeight="1" x14ac:dyDescent="0.15">
      <c r="A103" s="8"/>
      <c r="B103" s="83"/>
      <c r="C103" s="34"/>
      <c r="D103" s="278"/>
      <c r="E103" s="35"/>
      <c r="F103" s="35"/>
      <c r="G103" s="35"/>
      <c r="H103" s="155"/>
      <c r="I103" s="155"/>
      <c r="J103" s="8"/>
      <c r="K103" s="8"/>
      <c r="L103" s="8"/>
      <c r="M103" s="8"/>
      <c r="N103" s="8"/>
      <c r="O103" s="8"/>
      <c r="P103" s="8"/>
      <c r="Q103" s="8"/>
      <c r="R103" s="8"/>
      <c r="S103" s="8"/>
      <c r="T103" s="8"/>
      <c r="U103" s="8"/>
      <c r="V103" s="8"/>
      <c r="W103" s="8"/>
      <c r="X103" s="8"/>
      <c r="Y103" s="8"/>
      <c r="Z103" s="8"/>
    </row>
    <row r="104" spans="1:26" ht="12.75" customHeight="1" x14ac:dyDescent="0.15">
      <c r="A104" s="8"/>
      <c r="B104" s="83"/>
      <c r="C104" s="34"/>
      <c r="D104" s="278"/>
      <c r="E104" s="35"/>
      <c r="F104" s="35"/>
      <c r="G104" s="35"/>
      <c r="H104" s="155"/>
      <c r="I104" s="155"/>
      <c r="J104" s="8"/>
      <c r="K104" s="8"/>
      <c r="L104" s="8"/>
      <c r="M104" s="8"/>
      <c r="N104" s="8"/>
      <c r="O104" s="8"/>
      <c r="P104" s="8"/>
      <c r="Q104" s="8"/>
      <c r="R104" s="8"/>
      <c r="S104" s="8"/>
      <c r="T104" s="8"/>
      <c r="U104" s="8"/>
      <c r="V104" s="8"/>
      <c r="W104" s="8"/>
      <c r="X104" s="8"/>
      <c r="Y104" s="8"/>
      <c r="Z104" s="8"/>
    </row>
    <row r="105" spans="1:26" ht="12.75" customHeight="1" x14ac:dyDescent="0.15">
      <c r="A105" s="8"/>
      <c r="B105" s="83"/>
      <c r="C105" s="34"/>
      <c r="D105" s="278"/>
      <c r="E105" s="35"/>
      <c r="F105" s="35"/>
      <c r="G105" s="35"/>
      <c r="H105" s="155"/>
      <c r="I105" s="155"/>
      <c r="J105" s="8"/>
      <c r="K105" s="8"/>
      <c r="L105" s="8"/>
      <c r="M105" s="8"/>
      <c r="N105" s="8"/>
      <c r="O105" s="8"/>
      <c r="P105" s="8"/>
      <c r="Q105" s="8"/>
      <c r="R105" s="8"/>
      <c r="S105" s="8"/>
      <c r="T105" s="8"/>
      <c r="U105" s="8"/>
      <c r="V105" s="8"/>
      <c r="W105" s="8"/>
      <c r="X105" s="8"/>
      <c r="Y105" s="8"/>
      <c r="Z105" s="8"/>
    </row>
    <row r="106" spans="1:26" ht="12.75" customHeight="1" x14ac:dyDescent="0.15">
      <c r="A106" s="8"/>
      <c r="B106" s="83"/>
      <c r="C106" s="34"/>
      <c r="D106" s="278"/>
      <c r="E106" s="35"/>
      <c r="F106" s="35"/>
      <c r="G106" s="35"/>
      <c r="H106" s="155"/>
      <c r="I106" s="155"/>
      <c r="J106" s="8"/>
      <c r="K106" s="8"/>
      <c r="L106" s="8"/>
      <c r="M106" s="8"/>
      <c r="N106" s="8"/>
      <c r="O106" s="8"/>
      <c r="P106" s="8"/>
      <c r="Q106" s="8"/>
      <c r="R106" s="8"/>
      <c r="S106" s="8"/>
      <c r="T106" s="8"/>
      <c r="U106" s="8"/>
      <c r="V106" s="8"/>
      <c r="W106" s="8"/>
      <c r="X106" s="8"/>
      <c r="Y106" s="8"/>
      <c r="Z106" s="8"/>
    </row>
    <row r="107" spans="1:26" ht="12.75" customHeight="1" x14ac:dyDescent="0.15">
      <c r="A107" s="8"/>
      <c r="B107" s="83"/>
      <c r="C107" s="34"/>
      <c r="D107" s="278"/>
      <c r="E107" s="35"/>
      <c r="F107" s="35"/>
      <c r="G107" s="35"/>
      <c r="H107" s="155"/>
      <c r="I107" s="155"/>
      <c r="J107" s="8"/>
      <c r="K107" s="8"/>
      <c r="L107" s="8"/>
      <c r="M107" s="8"/>
      <c r="N107" s="8"/>
      <c r="O107" s="8"/>
      <c r="P107" s="8"/>
      <c r="Q107" s="8"/>
      <c r="R107" s="8"/>
      <c r="S107" s="8"/>
      <c r="T107" s="8"/>
      <c r="U107" s="8"/>
      <c r="V107" s="8"/>
      <c r="W107" s="8"/>
      <c r="X107" s="8"/>
      <c r="Y107" s="8"/>
      <c r="Z107" s="8"/>
    </row>
    <row r="108" spans="1:26" ht="12.75" customHeight="1" x14ac:dyDescent="0.15">
      <c r="A108" s="8"/>
      <c r="B108" s="83"/>
      <c r="C108" s="34"/>
      <c r="D108" s="278"/>
      <c r="E108" s="35"/>
      <c r="F108" s="35"/>
      <c r="G108" s="35"/>
      <c r="H108" s="155"/>
      <c r="I108" s="155"/>
      <c r="J108" s="8"/>
      <c r="K108" s="8"/>
      <c r="L108" s="8"/>
      <c r="M108" s="8"/>
      <c r="N108" s="8"/>
      <c r="O108" s="8"/>
      <c r="P108" s="8"/>
      <c r="Q108" s="8"/>
      <c r="R108" s="8"/>
      <c r="S108" s="8"/>
      <c r="T108" s="8"/>
      <c r="U108" s="8"/>
      <c r="V108" s="8"/>
      <c r="W108" s="8"/>
      <c r="X108" s="8"/>
      <c r="Y108" s="8"/>
      <c r="Z108" s="8"/>
    </row>
    <row r="109" spans="1:26" ht="12.75" customHeight="1" x14ac:dyDescent="0.15">
      <c r="A109" s="8"/>
      <c r="B109" s="83"/>
      <c r="C109" s="34"/>
      <c r="D109" s="278"/>
      <c r="E109" s="35"/>
      <c r="F109" s="35"/>
      <c r="G109" s="35"/>
      <c r="H109" s="155"/>
      <c r="I109" s="155"/>
      <c r="J109" s="8"/>
      <c r="K109" s="8"/>
      <c r="L109" s="8"/>
      <c r="M109" s="8"/>
      <c r="N109" s="8"/>
      <c r="O109" s="8"/>
      <c r="P109" s="8"/>
      <c r="Q109" s="8"/>
      <c r="R109" s="8"/>
      <c r="S109" s="8"/>
      <c r="T109" s="8"/>
      <c r="U109" s="8"/>
      <c r="V109" s="8"/>
      <c r="W109" s="8"/>
      <c r="X109" s="8"/>
      <c r="Y109" s="8"/>
      <c r="Z109" s="8"/>
    </row>
    <row r="110" spans="1:26" ht="12.75" customHeight="1" x14ac:dyDescent="0.15">
      <c r="A110" s="8"/>
      <c r="B110" s="83"/>
      <c r="C110" s="34"/>
      <c r="D110" s="278"/>
      <c r="E110" s="35"/>
      <c r="F110" s="35"/>
      <c r="G110" s="35"/>
      <c r="H110" s="155"/>
      <c r="I110" s="155"/>
      <c r="J110" s="8"/>
      <c r="K110" s="8"/>
      <c r="L110" s="8"/>
      <c r="M110" s="8"/>
      <c r="N110" s="8"/>
      <c r="O110" s="8"/>
      <c r="P110" s="8"/>
      <c r="Q110" s="8"/>
      <c r="R110" s="8"/>
      <c r="S110" s="8"/>
      <c r="T110" s="8"/>
      <c r="U110" s="8"/>
      <c r="V110" s="8"/>
      <c r="W110" s="8"/>
      <c r="X110" s="8"/>
      <c r="Y110" s="8"/>
      <c r="Z110" s="8"/>
    </row>
    <row r="111" spans="1:26" ht="12.75" customHeight="1" x14ac:dyDescent="0.15">
      <c r="A111" s="8"/>
      <c r="B111" s="83"/>
      <c r="C111" s="34"/>
      <c r="D111" s="278"/>
      <c r="E111" s="35"/>
      <c r="F111" s="35"/>
      <c r="G111" s="35"/>
      <c r="H111" s="155"/>
      <c r="I111" s="155"/>
      <c r="J111" s="8"/>
      <c r="K111" s="8"/>
      <c r="L111" s="8"/>
      <c r="M111" s="8"/>
      <c r="N111" s="8"/>
      <c r="O111" s="8"/>
      <c r="P111" s="8"/>
      <c r="Q111" s="8"/>
      <c r="R111" s="8"/>
      <c r="S111" s="8"/>
      <c r="T111" s="8"/>
      <c r="U111" s="8"/>
      <c r="V111" s="8"/>
      <c r="W111" s="8"/>
      <c r="X111" s="8"/>
      <c r="Y111" s="8"/>
      <c r="Z111" s="8"/>
    </row>
    <row r="112" spans="1:26" ht="12.75" customHeight="1" x14ac:dyDescent="0.15">
      <c r="A112" s="8"/>
      <c r="B112" s="83"/>
      <c r="C112" s="34"/>
      <c r="D112" s="278"/>
      <c r="E112" s="35"/>
      <c r="F112" s="35"/>
      <c r="G112" s="35"/>
      <c r="H112" s="155"/>
      <c r="I112" s="155"/>
      <c r="J112" s="8"/>
      <c r="K112" s="8"/>
      <c r="L112" s="8"/>
      <c r="M112" s="8"/>
      <c r="N112" s="8"/>
      <c r="O112" s="8"/>
      <c r="P112" s="8"/>
      <c r="Q112" s="8"/>
      <c r="R112" s="8"/>
      <c r="S112" s="8"/>
      <c r="T112" s="8"/>
      <c r="U112" s="8"/>
      <c r="V112" s="8"/>
      <c r="W112" s="8"/>
      <c r="X112" s="8"/>
      <c r="Y112" s="8"/>
      <c r="Z112" s="8"/>
    </row>
    <row r="113" spans="1:26" ht="12.75" customHeight="1" x14ac:dyDescent="0.15">
      <c r="A113" s="8"/>
      <c r="B113" s="83"/>
      <c r="C113" s="34"/>
      <c r="D113" s="278"/>
      <c r="E113" s="35"/>
      <c r="F113" s="35"/>
      <c r="G113" s="35"/>
      <c r="H113" s="155"/>
      <c r="I113" s="155"/>
      <c r="J113" s="8"/>
      <c r="K113" s="8"/>
      <c r="L113" s="8"/>
      <c r="M113" s="8"/>
      <c r="N113" s="8"/>
      <c r="O113" s="8"/>
      <c r="P113" s="8"/>
      <c r="Q113" s="8"/>
      <c r="R113" s="8"/>
      <c r="S113" s="8"/>
      <c r="T113" s="8"/>
      <c r="U113" s="8"/>
      <c r="V113" s="8"/>
      <c r="W113" s="8"/>
      <c r="X113" s="8"/>
      <c r="Y113" s="8"/>
      <c r="Z113" s="8"/>
    </row>
    <row r="114" spans="1:26" ht="12.75" customHeight="1" x14ac:dyDescent="0.15">
      <c r="A114" s="8"/>
      <c r="B114" s="83"/>
      <c r="C114" s="34"/>
      <c r="D114" s="278"/>
      <c r="E114" s="35"/>
      <c r="F114" s="35"/>
      <c r="G114" s="35"/>
      <c r="H114" s="155"/>
      <c r="I114" s="155"/>
      <c r="J114" s="8"/>
      <c r="K114" s="8"/>
      <c r="L114" s="8"/>
      <c r="M114" s="8"/>
      <c r="N114" s="8"/>
      <c r="O114" s="8"/>
      <c r="P114" s="8"/>
      <c r="Q114" s="8"/>
      <c r="R114" s="8"/>
      <c r="S114" s="8"/>
      <c r="T114" s="8"/>
      <c r="U114" s="8"/>
      <c r="V114" s="8"/>
      <c r="W114" s="8"/>
      <c r="X114" s="8"/>
      <c r="Y114" s="8"/>
      <c r="Z114" s="8"/>
    </row>
    <row r="115" spans="1:26" ht="12.75" customHeight="1" x14ac:dyDescent="0.15">
      <c r="A115" s="8"/>
      <c r="B115" s="83"/>
      <c r="C115" s="34"/>
      <c r="D115" s="278"/>
      <c r="E115" s="35"/>
      <c r="F115" s="35"/>
      <c r="G115" s="35"/>
      <c r="H115" s="155"/>
      <c r="I115" s="155"/>
      <c r="J115" s="8"/>
      <c r="K115" s="8"/>
      <c r="L115" s="8"/>
      <c r="M115" s="8"/>
      <c r="N115" s="8"/>
      <c r="O115" s="8"/>
      <c r="P115" s="8"/>
      <c r="Q115" s="8"/>
      <c r="R115" s="8"/>
      <c r="S115" s="8"/>
      <c r="T115" s="8"/>
      <c r="U115" s="8"/>
      <c r="V115" s="8"/>
      <c r="W115" s="8"/>
      <c r="X115" s="8"/>
      <c r="Y115" s="8"/>
      <c r="Z115" s="8"/>
    </row>
    <row r="116" spans="1:26" ht="12.75" customHeight="1" x14ac:dyDescent="0.15">
      <c r="A116" s="8"/>
      <c r="B116" s="83"/>
      <c r="C116" s="34"/>
      <c r="D116" s="278"/>
      <c r="E116" s="35"/>
      <c r="F116" s="35"/>
      <c r="G116" s="35"/>
      <c r="H116" s="155"/>
      <c r="I116" s="155"/>
      <c r="J116" s="8"/>
      <c r="K116" s="8"/>
      <c r="L116" s="8"/>
      <c r="M116" s="8"/>
      <c r="N116" s="8"/>
      <c r="O116" s="8"/>
      <c r="P116" s="8"/>
      <c r="Q116" s="8"/>
      <c r="R116" s="8"/>
      <c r="S116" s="8"/>
      <c r="T116" s="8"/>
      <c r="U116" s="8"/>
      <c r="V116" s="8"/>
      <c r="W116" s="8"/>
      <c r="X116" s="8"/>
      <c r="Y116" s="8"/>
      <c r="Z116" s="8"/>
    </row>
    <row r="117" spans="1:26" ht="12.75" customHeight="1" x14ac:dyDescent="0.15">
      <c r="A117" s="8"/>
      <c r="B117" s="83"/>
      <c r="C117" s="34"/>
      <c r="D117" s="278"/>
      <c r="E117" s="35"/>
      <c r="F117" s="35"/>
      <c r="G117" s="35"/>
      <c r="H117" s="155"/>
      <c r="I117" s="155"/>
      <c r="J117" s="8"/>
      <c r="K117" s="8"/>
      <c r="L117" s="8"/>
      <c r="M117" s="8"/>
      <c r="N117" s="8"/>
      <c r="O117" s="8"/>
      <c r="P117" s="8"/>
      <c r="Q117" s="8"/>
      <c r="R117" s="8"/>
      <c r="S117" s="8"/>
      <c r="T117" s="8"/>
      <c r="U117" s="8"/>
      <c r="V117" s="8"/>
      <c r="W117" s="8"/>
      <c r="X117" s="8"/>
      <c r="Y117" s="8"/>
      <c r="Z117" s="8"/>
    </row>
    <row r="118" spans="1:26" ht="12.75" customHeight="1" x14ac:dyDescent="0.15">
      <c r="A118" s="8"/>
      <c r="B118" s="83"/>
      <c r="C118" s="34"/>
      <c r="D118" s="278"/>
      <c r="E118" s="35"/>
      <c r="F118" s="35"/>
      <c r="G118" s="35"/>
      <c r="H118" s="155"/>
      <c r="I118" s="155"/>
      <c r="J118" s="8"/>
      <c r="K118" s="8"/>
      <c r="L118" s="8"/>
      <c r="M118" s="8"/>
      <c r="N118" s="8"/>
      <c r="O118" s="8"/>
      <c r="P118" s="8"/>
      <c r="Q118" s="8"/>
      <c r="R118" s="8"/>
      <c r="S118" s="8"/>
      <c r="T118" s="8"/>
      <c r="U118" s="8"/>
      <c r="V118" s="8"/>
      <c r="W118" s="8"/>
      <c r="X118" s="8"/>
      <c r="Y118" s="8"/>
      <c r="Z118" s="8"/>
    </row>
    <row r="119" spans="1:26" ht="12.75" customHeight="1" x14ac:dyDescent="0.15">
      <c r="A119" s="8"/>
      <c r="B119" s="83"/>
      <c r="C119" s="34"/>
      <c r="D119" s="278"/>
      <c r="E119" s="35"/>
      <c r="F119" s="35"/>
      <c r="G119" s="35"/>
      <c r="H119" s="155"/>
      <c r="I119" s="155"/>
      <c r="J119" s="8"/>
      <c r="K119" s="8"/>
      <c r="L119" s="8"/>
      <c r="M119" s="8"/>
      <c r="N119" s="8"/>
      <c r="O119" s="8"/>
      <c r="P119" s="8"/>
      <c r="Q119" s="8"/>
      <c r="R119" s="8"/>
      <c r="S119" s="8"/>
      <c r="T119" s="8"/>
      <c r="U119" s="8"/>
      <c r="V119" s="8"/>
      <c r="W119" s="8"/>
      <c r="X119" s="8"/>
      <c r="Y119" s="8"/>
      <c r="Z119" s="8"/>
    </row>
    <row r="120" spans="1:26" ht="12.75" customHeight="1" x14ac:dyDescent="0.15">
      <c r="A120" s="8"/>
      <c r="B120" s="83"/>
      <c r="C120" s="34"/>
      <c r="D120" s="278"/>
      <c r="E120" s="35"/>
      <c r="F120" s="35"/>
      <c r="G120" s="35"/>
      <c r="H120" s="8"/>
      <c r="I120" s="8"/>
      <c r="J120" s="8"/>
      <c r="K120" s="8"/>
      <c r="L120" s="8"/>
      <c r="M120" s="8"/>
      <c r="N120" s="8"/>
      <c r="O120" s="8"/>
      <c r="P120" s="8"/>
      <c r="Q120" s="8"/>
      <c r="R120" s="8"/>
      <c r="S120" s="8"/>
      <c r="T120" s="8"/>
      <c r="U120" s="8"/>
      <c r="V120" s="8"/>
      <c r="W120" s="8"/>
      <c r="X120" s="8"/>
      <c r="Y120" s="8"/>
      <c r="Z120" s="8"/>
    </row>
    <row r="121" spans="1:26" ht="12.75" customHeight="1" x14ac:dyDescent="0.15">
      <c r="A121" s="8"/>
      <c r="B121" s="83"/>
      <c r="C121" s="34"/>
      <c r="D121" s="278"/>
      <c r="E121" s="35"/>
      <c r="F121" s="35"/>
      <c r="G121" s="35"/>
      <c r="H121" s="8"/>
      <c r="I121" s="8"/>
      <c r="J121" s="8"/>
      <c r="K121" s="8"/>
      <c r="L121" s="8"/>
      <c r="M121" s="8"/>
      <c r="N121" s="8"/>
      <c r="O121" s="8"/>
      <c r="P121" s="8"/>
      <c r="Q121" s="8"/>
      <c r="R121" s="8"/>
      <c r="S121" s="8"/>
      <c r="T121" s="8"/>
      <c r="U121" s="8"/>
      <c r="V121" s="8"/>
      <c r="W121" s="8"/>
      <c r="X121" s="8"/>
      <c r="Y121" s="8"/>
      <c r="Z121" s="8"/>
    </row>
    <row r="122" spans="1:26" ht="12.75" customHeight="1" x14ac:dyDescent="0.15">
      <c r="A122" s="8"/>
      <c r="B122" s="83"/>
      <c r="C122" s="34"/>
      <c r="D122" s="278"/>
      <c r="E122" s="35"/>
      <c r="F122" s="35"/>
      <c r="G122" s="35"/>
      <c r="H122" s="8"/>
      <c r="I122" s="8"/>
      <c r="J122" s="8"/>
      <c r="K122" s="8"/>
      <c r="L122" s="8"/>
      <c r="M122" s="8"/>
      <c r="N122" s="8"/>
      <c r="O122" s="8"/>
      <c r="P122" s="8"/>
      <c r="Q122" s="8"/>
      <c r="R122" s="8"/>
      <c r="S122" s="8"/>
      <c r="T122" s="8"/>
      <c r="U122" s="8"/>
      <c r="V122" s="8"/>
      <c r="W122" s="8"/>
      <c r="X122" s="8"/>
      <c r="Y122" s="8"/>
      <c r="Z122" s="8"/>
    </row>
    <row r="123" spans="1:26" ht="12.75" customHeight="1" x14ac:dyDescent="0.15">
      <c r="A123" s="8"/>
      <c r="B123" s="83"/>
      <c r="C123" s="34"/>
      <c r="D123" s="278"/>
      <c r="E123" s="35"/>
      <c r="F123" s="35"/>
      <c r="G123" s="35"/>
      <c r="H123" s="8"/>
      <c r="I123" s="8"/>
      <c r="J123" s="8"/>
      <c r="K123" s="8"/>
      <c r="L123" s="8"/>
      <c r="M123" s="8"/>
      <c r="N123" s="8"/>
      <c r="O123" s="8"/>
      <c r="P123" s="8"/>
      <c r="Q123" s="8"/>
      <c r="R123" s="8"/>
      <c r="S123" s="8"/>
      <c r="T123" s="8"/>
      <c r="U123" s="8"/>
      <c r="V123" s="8"/>
      <c r="W123" s="8"/>
      <c r="X123" s="8"/>
      <c r="Y123" s="8"/>
      <c r="Z123" s="8"/>
    </row>
    <row r="124" spans="1:26" ht="12.75" customHeight="1" x14ac:dyDescent="0.15">
      <c r="A124" s="8"/>
      <c r="B124" s="83"/>
      <c r="C124" s="34"/>
      <c r="D124" s="278"/>
      <c r="E124" s="35"/>
      <c r="F124" s="35"/>
      <c r="G124" s="35"/>
      <c r="H124" s="8"/>
      <c r="I124" s="8"/>
      <c r="J124" s="8"/>
      <c r="K124" s="8"/>
      <c r="L124" s="8"/>
      <c r="M124" s="8"/>
      <c r="N124" s="8"/>
      <c r="O124" s="8"/>
      <c r="P124" s="8"/>
      <c r="Q124" s="8"/>
      <c r="R124" s="8"/>
      <c r="S124" s="8"/>
      <c r="T124" s="8"/>
      <c r="U124" s="8"/>
      <c r="V124" s="8"/>
      <c r="W124" s="8"/>
      <c r="X124" s="8"/>
      <c r="Y124" s="8"/>
      <c r="Z124" s="8"/>
    </row>
    <row r="125" spans="1:26" ht="12.75" customHeight="1" x14ac:dyDescent="0.15">
      <c r="A125" s="8"/>
      <c r="B125" s="83"/>
      <c r="C125" s="34"/>
      <c r="D125" s="278"/>
      <c r="E125" s="35"/>
      <c r="F125" s="35"/>
      <c r="G125" s="35"/>
      <c r="H125" s="8"/>
      <c r="I125" s="8"/>
      <c r="J125" s="8"/>
      <c r="K125" s="8"/>
      <c r="L125" s="8"/>
      <c r="M125" s="8"/>
      <c r="N125" s="8"/>
      <c r="O125" s="8"/>
      <c r="P125" s="8"/>
      <c r="Q125" s="8"/>
      <c r="R125" s="8"/>
      <c r="S125" s="8"/>
      <c r="T125" s="8"/>
      <c r="U125" s="8"/>
      <c r="V125" s="8"/>
      <c r="W125" s="8"/>
      <c r="X125" s="8"/>
      <c r="Y125" s="8"/>
      <c r="Z125" s="8"/>
    </row>
    <row r="126" spans="1:26" ht="12.75" customHeight="1" x14ac:dyDescent="0.15">
      <c r="A126" s="8"/>
      <c r="B126" s="83"/>
      <c r="C126" s="34"/>
      <c r="D126" s="278"/>
      <c r="E126" s="35"/>
      <c r="F126" s="35"/>
      <c r="G126" s="35"/>
      <c r="H126" s="8"/>
      <c r="I126" s="8"/>
      <c r="J126" s="8"/>
      <c r="K126" s="8"/>
      <c r="L126" s="8"/>
      <c r="M126" s="8"/>
      <c r="N126" s="8"/>
      <c r="O126" s="8"/>
      <c r="P126" s="8"/>
      <c r="Q126" s="8"/>
      <c r="R126" s="8"/>
      <c r="S126" s="8"/>
      <c r="T126" s="8"/>
      <c r="U126" s="8"/>
      <c r="V126" s="8"/>
      <c r="W126" s="8"/>
      <c r="X126" s="8"/>
      <c r="Y126" s="8"/>
      <c r="Z126" s="8"/>
    </row>
    <row r="127" spans="1:26" ht="12.75" customHeight="1" x14ac:dyDescent="0.15">
      <c r="A127" s="8"/>
      <c r="B127" s="83"/>
      <c r="C127" s="34"/>
      <c r="D127" s="278"/>
      <c r="E127" s="35"/>
      <c r="F127" s="35"/>
      <c r="G127" s="35"/>
      <c r="H127" s="8"/>
      <c r="I127" s="8"/>
      <c r="J127" s="8"/>
      <c r="K127" s="8"/>
      <c r="L127" s="8"/>
      <c r="M127" s="8"/>
      <c r="N127" s="8"/>
      <c r="O127" s="8"/>
      <c r="P127" s="8"/>
      <c r="Q127" s="8"/>
      <c r="R127" s="8"/>
      <c r="S127" s="8"/>
      <c r="T127" s="8"/>
      <c r="U127" s="8"/>
      <c r="V127" s="8"/>
      <c r="W127" s="8"/>
      <c r="X127" s="8"/>
      <c r="Y127" s="8"/>
      <c r="Z127" s="8"/>
    </row>
    <row r="128" spans="1:26" ht="12.75" customHeight="1" x14ac:dyDescent="0.15">
      <c r="A128" s="8"/>
      <c r="B128" s="83"/>
      <c r="C128" s="34"/>
      <c r="D128" s="278"/>
      <c r="E128" s="35"/>
      <c r="F128" s="35"/>
      <c r="G128" s="35"/>
      <c r="H128" s="8"/>
      <c r="I128" s="8"/>
      <c r="J128" s="8"/>
      <c r="K128" s="8"/>
      <c r="L128" s="8"/>
      <c r="M128" s="8"/>
      <c r="N128" s="8"/>
      <c r="O128" s="8"/>
      <c r="P128" s="8"/>
      <c r="Q128" s="8"/>
      <c r="R128" s="8"/>
      <c r="S128" s="8"/>
      <c r="T128" s="8"/>
      <c r="U128" s="8"/>
      <c r="V128" s="8"/>
      <c r="W128" s="8"/>
      <c r="X128" s="8"/>
      <c r="Y128" s="8"/>
      <c r="Z128" s="8"/>
    </row>
    <row r="129" spans="1:26" ht="12.75" customHeight="1" x14ac:dyDescent="0.15">
      <c r="A129" s="8"/>
      <c r="B129" s="83"/>
      <c r="C129" s="34"/>
      <c r="D129" s="278"/>
      <c r="E129" s="35"/>
      <c r="F129" s="35"/>
      <c r="G129" s="35"/>
      <c r="H129" s="8"/>
      <c r="I129" s="8"/>
      <c r="J129" s="8"/>
      <c r="K129" s="8"/>
      <c r="L129" s="8"/>
      <c r="M129" s="8"/>
      <c r="N129" s="8"/>
      <c r="O129" s="8"/>
      <c r="P129" s="8"/>
      <c r="Q129" s="8"/>
      <c r="R129" s="8"/>
      <c r="S129" s="8"/>
      <c r="T129" s="8"/>
      <c r="U129" s="8"/>
      <c r="V129" s="8"/>
      <c r="W129" s="8"/>
      <c r="X129" s="8"/>
      <c r="Y129" s="8"/>
      <c r="Z129" s="8"/>
    </row>
    <row r="130" spans="1:26" ht="12.75" customHeight="1" x14ac:dyDescent="0.15">
      <c r="A130" s="8"/>
      <c r="B130" s="83"/>
      <c r="C130" s="34"/>
      <c r="D130" s="278"/>
      <c r="E130" s="35"/>
      <c r="F130" s="35"/>
      <c r="G130" s="35"/>
      <c r="H130" s="8"/>
      <c r="I130" s="8"/>
      <c r="J130" s="8"/>
      <c r="K130" s="8"/>
      <c r="L130" s="8"/>
      <c r="M130" s="8"/>
      <c r="N130" s="8"/>
      <c r="O130" s="8"/>
      <c r="P130" s="8"/>
      <c r="Q130" s="8"/>
      <c r="R130" s="8"/>
      <c r="S130" s="8"/>
      <c r="T130" s="8"/>
      <c r="U130" s="8"/>
      <c r="V130" s="8"/>
      <c r="W130" s="8"/>
      <c r="X130" s="8"/>
      <c r="Y130" s="8"/>
      <c r="Z130" s="8"/>
    </row>
    <row r="131" spans="1:26" ht="12.75" customHeight="1" x14ac:dyDescent="0.15">
      <c r="A131" s="8"/>
      <c r="B131" s="83"/>
      <c r="C131" s="34"/>
      <c r="D131" s="278"/>
      <c r="E131" s="35"/>
      <c r="F131" s="35"/>
      <c r="G131" s="35"/>
      <c r="H131" s="8"/>
      <c r="I131" s="8"/>
      <c r="J131" s="8"/>
      <c r="K131" s="8"/>
      <c r="L131" s="8"/>
      <c r="M131" s="8"/>
      <c r="N131" s="8"/>
      <c r="O131" s="8"/>
      <c r="P131" s="8"/>
      <c r="Q131" s="8"/>
      <c r="R131" s="8"/>
      <c r="S131" s="8"/>
      <c r="T131" s="8"/>
      <c r="U131" s="8"/>
      <c r="V131" s="8"/>
      <c r="W131" s="8"/>
      <c r="X131" s="8"/>
      <c r="Y131" s="8"/>
      <c r="Z131" s="8"/>
    </row>
    <row r="132" spans="1:26" ht="12.75" customHeight="1" x14ac:dyDescent="0.15">
      <c r="A132" s="8"/>
      <c r="B132" s="83"/>
      <c r="C132" s="34"/>
      <c r="D132" s="278"/>
      <c r="E132" s="35"/>
      <c r="F132" s="35"/>
      <c r="G132" s="35"/>
      <c r="H132" s="8"/>
      <c r="I132" s="8"/>
      <c r="J132" s="8"/>
      <c r="K132" s="8"/>
      <c r="L132" s="8"/>
      <c r="M132" s="8"/>
      <c r="N132" s="8"/>
      <c r="O132" s="8"/>
      <c r="P132" s="8"/>
      <c r="Q132" s="8"/>
      <c r="R132" s="8"/>
      <c r="S132" s="8"/>
      <c r="T132" s="8"/>
      <c r="U132" s="8"/>
      <c r="V132" s="8"/>
      <c r="W132" s="8"/>
      <c r="X132" s="8"/>
      <c r="Y132" s="8"/>
      <c r="Z132" s="8"/>
    </row>
    <row r="133" spans="1:26" ht="12.75" customHeight="1" x14ac:dyDescent="0.15">
      <c r="A133" s="8"/>
      <c r="B133" s="83"/>
      <c r="C133" s="34"/>
      <c r="D133" s="278"/>
      <c r="E133" s="35"/>
      <c r="F133" s="35"/>
      <c r="G133" s="35"/>
      <c r="H133" s="8"/>
      <c r="I133" s="8"/>
      <c r="J133" s="8"/>
      <c r="K133" s="8"/>
      <c r="L133" s="8"/>
      <c r="M133" s="8"/>
      <c r="N133" s="8"/>
      <c r="O133" s="8"/>
      <c r="P133" s="8"/>
      <c r="Q133" s="8"/>
      <c r="R133" s="8"/>
      <c r="S133" s="8"/>
      <c r="T133" s="8"/>
      <c r="U133" s="8"/>
      <c r="V133" s="8"/>
      <c r="W133" s="8"/>
      <c r="X133" s="8"/>
      <c r="Y133" s="8"/>
      <c r="Z133" s="8"/>
    </row>
    <row r="134" spans="1:26" ht="12.75" customHeight="1" x14ac:dyDescent="0.15">
      <c r="A134" s="8"/>
      <c r="B134" s="83"/>
      <c r="C134" s="34"/>
      <c r="D134" s="278"/>
      <c r="E134" s="35"/>
      <c r="F134" s="35"/>
      <c r="G134" s="35"/>
      <c r="H134" s="8"/>
      <c r="I134" s="8"/>
      <c r="J134" s="8"/>
      <c r="K134" s="8"/>
      <c r="L134" s="8"/>
      <c r="M134" s="8"/>
      <c r="N134" s="8"/>
      <c r="O134" s="8"/>
      <c r="P134" s="8"/>
      <c r="Q134" s="8"/>
      <c r="R134" s="8"/>
      <c r="S134" s="8"/>
      <c r="T134" s="8"/>
      <c r="U134" s="8"/>
      <c r="V134" s="8"/>
      <c r="W134" s="8"/>
      <c r="X134" s="8"/>
      <c r="Y134" s="8"/>
      <c r="Z134" s="8"/>
    </row>
    <row r="135" spans="1:26" ht="12.75" customHeight="1" x14ac:dyDescent="0.15">
      <c r="A135" s="8"/>
      <c r="B135" s="83"/>
      <c r="C135" s="34"/>
      <c r="D135" s="278"/>
      <c r="E135" s="35"/>
      <c r="F135" s="35"/>
      <c r="G135" s="35"/>
      <c r="H135" s="8"/>
      <c r="I135" s="8"/>
      <c r="J135" s="8"/>
      <c r="K135" s="8"/>
      <c r="L135" s="8"/>
      <c r="M135" s="8"/>
      <c r="N135" s="8"/>
      <c r="O135" s="8"/>
      <c r="P135" s="8"/>
      <c r="Q135" s="8"/>
      <c r="R135" s="8"/>
      <c r="S135" s="8"/>
      <c r="T135" s="8"/>
      <c r="U135" s="8"/>
      <c r="V135" s="8"/>
      <c r="W135" s="8"/>
      <c r="X135" s="8"/>
      <c r="Y135" s="8"/>
      <c r="Z135" s="8"/>
    </row>
    <row r="136" spans="1:26" ht="12.75" customHeight="1" x14ac:dyDescent="0.15">
      <c r="A136" s="8"/>
      <c r="B136" s="83"/>
      <c r="C136" s="34"/>
      <c r="D136" s="278"/>
      <c r="E136" s="35"/>
      <c r="F136" s="35"/>
      <c r="G136" s="35"/>
      <c r="H136" s="8"/>
      <c r="I136" s="8"/>
      <c r="J136" s="8"/>
      <c r="K136" s="8"/>
      <c r="L136" s="8"/>
      <c r="M136" s="8"/>
      <c r="N136" s="8"/>
      <c r="O136" s="8"/>
      <c r="P136" s="8"/>
      <c r="Q136" s="8"/>
      <c r="R136" s="8"/>
      <c r="S136" s="8"/>
      <c r="T136" s="8"/>
      <c r="U136" s="8"/>
      <c r="V136" s="8"/>
      <c r="W136" s="8"/>
      <c r="X136" s="8"/>
      <c r="Y136" s="8"/>
      <c r="Z136" s="8"/>
    </row>
    <row r="137" spans="1:26" ht="12.75" customHeight="1" x14ac:dyDescent="0.15">
      <c r="A137" s="8"/>
      <c r="B137" s="83"/>
      <c r="C137" s="34"/>
      <c r="D137" s="278"/>
      <c r="E137" s="35"/>
      <c r="F137" s="35"/>
      <c r="G137" s="35"/>
      <c r="H137" s="8"/>
      <c r="I137" s="8"/>
      <c r="J137" s="8"/>
      <c r="K137" s="8"/>
      <c r="L137" s="8"/>
      <c r="M137" s="8"/>
      <c r="N137" s="8"/>
      <c r="O137" s="8"/>
      <c r="P137" s="8"/>
      <c r="Q137" s="8"/>
      <c r="R137" s="8"/>
      <c r="S137" s="8"/>
      <c r="T137" s="8"/>
      <c r="U137" s="8"/>
      <c r="V137" s="8"/>
      <c r="W137" s="8"/>
      <c r="X137" s="8"/>
      <c r="Y137" s="8"/>
      <c r="Z137" s="8"/>
    </row>
    <row r="138" spans="1:26" ht="12.75" customHeight="1" x14ac:dyDescent="0.15">
      <c r="A138" s="8"/>
      <c r="B138" s="83"/>
      <c r="C138" s="34"/>
      <c r="D138" s="278"/>
      <c r="E138" s="35"/>
      <c r="F138" s="35"/>
      <c r="G138" s="35"/>
      <c r="H138" s="8"/>
      <c r="I138" s="8"/>
      <c r="J138" s="8"/>
      <c r="K138" s="8"/>
      <c r="L138" s="8"/>
      <c r="M138" s="8"/>
      <c r="N138" s="8"/>
      <c r="O138" s="8"/>
      <c r="P138" s="8"/>
      <c r="Q138" s="8"/>
      <c r="R138" s="8"/>
      <c r="S138" s="8"/>
      <c r="T138" s="8"/>
      <c r="U138" s="8"/>
      <c r="V138" s="8"/>
      <c r="W138" s="8"/>
      <c r="X138" s="8"/>
      <c r="Y138" s="8"/>
      <c r="Z138" s="8"/>
    </row>
    <row r="139" spans="1:26" ht="12.75" customHeight="1" x14ac:dyDescent="0.15">
      <c r="A139" s="8"/>
      <c r="B139" s="83"/>
      <c r="C139" s="34"/>
      <c r="D139" s="278"/>
      <c r="E139" s="35"/>
      <c r="F139" s="35"/>
      <c r="G139" s="35"/>
      <c r="H139" s="8"/>
      <c r="I139" s="8"/>
      <c r="J139" s="8"/>
      <c r="K139" s="8"/>
      <c r="L139" s="8"/>
      <c r="M139" s="8"/>
      <c r="N139" s="8"/>
      <c r="O139" s="8"/>
      <c r="P139" s="8"/>
      <c r="Q139" s="8"/>
      <c r="R139" s="8"/>
      <c r="S139" s="8"/>
      <c r="T139" s="8"/>
      <c r="U139" s="8"/>
      <c r="V139" s="8"/>
      <c r="W139" s="8"/>
      <c r="X139" s="8"/>
      <c r="Y139" s="8"/>
      <c r="Z139" s="8"/>
    </row>
    <row r="140" spans="1:26" ht="12.75" customHeight="1" x14ac:dyDescent="0.15">
      <c r="A140" s="8"/>
      <c r="B140" s="83"/>
      <c r="C140" s="34"/>
      <c r="D140" s="278"/>
      <c r="E140" s="35"/>
      <c r="F140" s="35"/>
      <c r="G140" s="35"/>
      <c r="H140" s="8"/>
      <c r="I140" s="8"/>
      <c r="J140" s="8"/>
      <c r="K140" s="8"/>
      <c r="L140" s="8"/>
      <c r="M140" s="8"/>
      <c r="N140" s="8"/>
      <c r="O140" s="8"/>
      <c r="P140" s="8"/>
      <c r="Q140" s="8"/>
      <c r="R140" s="8"/>
      <c r="S140" s="8"/>
      <c r="T140" s="8"/>
      <c r="U140" s="8"/>
      <c r="V140" s="8"/>
      <c r="W140" s="8"/>
      <c r="X140" s="8"/>
      <c r="Y140" s="8"/>
      <c r="Z140" s="8"/>
    </row>
    <row r="141" spans="1:26" ht="12.75" customHeight="1" x14ac:dyDescent="0.15">
      <c r="A141" s="8"/>
      <c r="B141" s="83"/>
      <c r="C141" s="34"/>
      <c r="D141" s="278"/>
      <c r="E141" s="35"/>
      <c r="F141" s="35"/>
      <c r="G141" s="35"/>
      <c r="H141" s="8"/>
      <c r="I141" s="8"/>
      <c r="J141" s="8"/>
      <c r="K141" s="8"/>
      <c r="L141" s="8"/>
      <c r="M141" s="8"/>
      <c r="N141" s="8"/>
      <c r="O141" s="8"/>
      <c r="P141" s="8"/>
      <c r="Q141" s="8"/>
      <c r="R141" s="8"/>
      <c r="S141" s="8"/>
      <c r="T141" s="8"/>
      <c r="U141" s="8"/>
      <c r="V141" s="8"/>
      <c r="W141" s="8"/>
      <c r="X141" s="8"/>
      <c r="Y141" s="8"/>
      <c r="Z141" s="8"/>
    </row>
    <row r="142" spans="1:26" ht="12.75" customHeight="1" x14ac:dyDescent="0.15">
      <c r="A142" s="8"/>
      <c r="B142" s="83"/>
      <c r="C142" s="34"/>
      <c r="D142" s="278"/>
      <c r="E142" s="35"/>
      <c r="F142" s="35"/>
      <c r="G142" s="35"/>
      <c r="H142" s="8"/>
      <c r="I142" s="8"/>
      <c r="J142" s="8"/>
      <c r="K142" s="8"/>
      <c r="L142" s="8"/>
      <c r="M142" s="8"/>
      <c r="N142" s="8"/>
      <c r="O142" s="8"/>
      <c r="P142" s="8"/>
      <c r="Q142" s="8"/>
      <c r="R142" s="8"/>
      <c r="S142" s="8"/>
      <c r="T142" s="8"/>
      <c r="U142" s="8"/>
      <c r="V142" s="8"/>
      <c r="W142" s="8"/>
      <c r="X142" s="8"/>
      <c r="Y142" s="8"/>
      <c r="Z142" s="8"/>
    </row>
    <row r="143" spans="1:26" ht="12.75" customHeight="1" x14ac:dyDescent="0.15">
      <c r="A143" s="8"/>
      <c r="B143" s="83"/>
      <c r="C143" s="34"/>
      <c r="D143" s="278"/>
      <c r="E143" s="35"/>
      <c r="F143" s="35"/>
      <c r="G143" s="35"/>
      <c r="H143" s="8"/>
      <c r="I143" s="8"/>
      <c r="J143" s="8"/>
      <c r="K143" s="8"/>
      <c r="L143" s="8"/>
      <c r="M143" s="8"/>
      <c r="N143" s="8"/>
      <c r="O143" s="8"/>
      <c r="P143" s="8"/>
      <c r="Q143" s="8"/>
      <c r="R143" s="8"/>
      <c r="S143" s="8"/>
      <c r="T143" s="8"/>
      <c r="U143" s="8"/>
      <c r="V143" s="8"/>
      <c r="W143" s="8"/>
      <c r="X143" s="8"/>
      <c r="Y143" s="8"/>
      <c r="Z143" s="8"/>
    </row>
    <row r="144" spans="1:26" ht="12.75" customHeight="1" x14ac:dyDescent="0.15">
      <c r="A144" s="8"/>
      <c r="B144" s="83"/>
      <c r="C144" s="34"/>
      <c r="D144" s="278"/>
      <c r="E144" s="35"/>
      <c r="F144" s="35"/>
      <c r="G144" s="35"/>
      <c r="H144" s="8"/>
      <c r="I144" s="8"/>
      <c r="J144" s="8"/>
      <c r="K144" s="8"/>
      <c r="L144" s="8"/>
      <c r="M144" s="8"/>
      <c r="N144" s="8"/>
      <c r="O144" s="8"/>
      <c r="P144" s="8"/>
      <c r="Q144" s="8"/>
      <c r="R144" s="8"/>
      <c r="S144" s="8"/>
      <c r="T144" s="8"/>
      <c r="U144" s="8"/>
      <c r="V144" s="8"/>
      <c r="W144" s="8"/>
      <c r="X144" s="8"/>
      <c r="Y144" s="8"/>
      <c r="Z144" s="8"/>
    </row>
    <row r="145" spans="1:26" ht="12.75" customHeight="1" x14ac:dyDescent="0.15">
      <c r="A145" s="8"/>
      <c r="B145" s="83"/>
      <c r="C145" s="34"/>
      <c r="D145" s="278"/>
      <c r="E145" s="35"/>
      <c r="F145" s="35"/>
      <c r="G145" s="35"/>
      <c r="H145" s="8"/>
      <c r="I145" s="8"/>
      <c r="J145" s="8"/>
      <c r="K145" s="8"/>
      <c r="L145" s="8"/>
      <c r="M145" s="8"/>
      <c r="N145" s="8"/>
      <c r="O145" s="8"/>
      <c r="P145" s="8"/>
      <c r="Q145" s="8"/>
      <c r="R145" s="8"/>
      <c r="S145" s="8"/>
      <c r="T145" s="8"/>
      <c r="U145" s="8"/>
      <c r="V145" s="8"/>
      <c r="W145" s="8"/>
      <c r="X145" s="8"/>
      <c r="Y145" s="8"/>
      <c r="Z145" s="8"/>
    </row>
    <row r="146" spans="1:26" ht="12.75" customHeight="1" x14ac:dyDescent="0.15">
      <c r="A146" s="8"/>
      <c r="B146" s="83"/>
      <c r="C146" s="34"/>
      <c r="D146" s="278"/>
      <c r="E146" s="35"/>
      <c r="F146" s="35"/>
      <c r="G146" s="35"/>
      <c r="H146" s="8"/>
      <c r="I146" s="8"/>
      <c r="J146" s="8"/>
      <c r="K146" s="8"/>
      <c r="L146" s="8"/>
      <c r="M146" s="8"/>
      <c r="N146" s="8"/>
      <c r="O146" s="8"/>
      <c r="P146" s="8"/>
      <c r="Q146" s="8"/>
      <c r="R146" s="8"/>
      <c r="S146" s="8"/>
      <c r="T146" s="8"/>
      <c r="U146" s="8"/>
      <c r="V146" s="8"/>
      <c r="W146" s="8"/>
      <c r="X146" s="8"/>
      <c r="Y146" s="8"/>
      <c r="Z146" s="8"/>
    </row>
    <row r="147" spans="1:26" ht="12.75" customHeight="1" x14ac:dyDescent="0.15">
      <c r="A147" s="8"/>
      <c r="B147" s="83"/>
      <c r="C147" s="34"/>
      <c r="D147" s="278"/>
      <c r="E147" s="35"/>
      <c r="F147" s="35"/>
      <c r="G147" s="35"/>
      <c r="H147" s="8"/>
      <c r="I147" s="8"/>
      <c r="J147" s="8"/>
      <c r="K147" s="8"/>
      <c r="L147" s="8"/>
      <c r="M147" s="8"/>
      <c r="N147" s="8"/>
      <c r="O147" s="8"/>
      <c r="P147" s="8"/>
      <c r="Q147" s="8"/>
      <c r="R147" s="8"/>
      <c r="S147" s="8"/>
      <c r="T147" s="8"/>
      <c r="U147" s="8"/>
      <c r="V147" s="8"/>
      <c r="W147" s="8"/>
      <c r="X147" s="8"/>
      <c r="Y147" s="8"/>
      <c r="Z147" s="8"/>
    </row>
    <row r="148" spans="1:26" ht="12.75" customHeight="1" x14ac:dyDescent="0.15">
      <c r="A148" s="8"/>
      <c r="B148" s="83"/>
      <c r="C148" s="34"/>
      <c r="D148" s="278"/>
      <c r="E148" s="35"/>
      <c r="F148" s="35"/>
      <c r="G148" s="35"/>
      <c r="H148" s="8"/>
      <c r="I148" s="8"/>
      <c r="J148" s="8"/>
      <c r="K148" s="8"/>
      <c r="L148" s="8"/>
      <c r="M148" s="8"/>
      <c r="N148" s="8"/>
      <c r="O148" s="8"/>
      <c r="P148" s="8"/>
      <c r="Q148" s="8"/>
      <c r="R148" s="8"/>
      <c r="S148" s="8"/>
      <c r="T148" s="8"/>
      <c r="U148" s="8"/>
      <c r="V148" s="8"/>
      <c r="W148" s="8"/>
      <c r="X148" s="8"/>
      <c r="Y148" s="8"/>
      <c r="Z148" s="8"/>
    </row>
    <row r="149" spans="1:26" ht="12.75" customHeight="1" x14ac:dyDescent="0.15">
      <c r="A149" s="8"/>
      <c r="B149" s="83"/>
      <c r="C149" s="34"/>
      <c r="D149" s="278"/>
      <c r="E149" s="35"/>
      <c r="F149" s="35"/>
      <c r="G149" s="35"/>
      <c r="H149" s="8"/>
      <c r="I149" s="8"/>
      <c r="J149" s="8"/>
      <c r="K149" s="8"/>
      <c r="L149" s="8"/>
      <c r="M149" s="8"/>
      <c r="N149" s="8"/>
      <c r="O149" s="8"/>
      <c r="P149" s="8"/>
      <c r="Q149" s="8"/>
      <c r="R149" s="8"/>
      <c r="S149" s="8"/>
      <c r="T149" s="8"/>
      <c r="U149" s="8"/>
      <c r="V149" s="8"/>
      <c r="W149" s="8"/>
      <c r="X149" s="8"/>
      <c r="Y149" s="8"/>
      <c r="Z149" s="8"/>
    </row>
    <row r="150" spans="1:26" ht="12.75" customHeight="1" x14ac:dyDescent="0.15">
      <c r="A150" s="8"/>
      <c r="B150" s="83"/>
      <c r="C150" s="34"/>
      <c r="D150" s="278"/>
      <c r="E150" s="35"/>
      <c r="F150" s="35"/>
      <c r="G150" s="35"/>
      <c r="H150" s="8"/>
      <c r="I150" s="8"/>
      <c r="J150" s="8"/>
      <c r="K150" s="8"/>
      <c r="L150" s="8"/>
      <c r="M150" s="8"/>
      <c r="N150" s="8"/>
      <c r="O150" s="8"/>
      <c r="P150" s="8"/>
      <c r="Q150" s="8"/>
      <c r="R150" s="8"/>
      <c r="S150" s="8"/>
      <c r="T150" s="8"/>
      <c r="U150" s="8"/>
      <c r="V150" s="8"/>
      <c r="W150" s="8"/>
      <c r="X150" s="8"/>
      <c r="Y150" s="8"/>
      <c r="Z150" s="8"/>
    </row>
    <row r="151" spans="1:26" ht="12.75" customHeight="1" x14ac:dyDescent="0.15">
      <c r="A151" s="8"/>
      <c r="B151" s="83"/>
      <c r="C151" s="34"/>
      <c r="D151" s="278"/>
      <c r="E151" s="35"/>
      <c r="F151" s="35"/>
      <c r="G151" s="35"/>
      <c r="H151" s="8"/>
      <c r="I151" s="8"/>
      <c r="J151" s="8"/>
      <c r="K151" s="8"/>
      <c r="L151" s="8"/>
      <c r="M151" s="8"/>
      <c r="N151" s="8"/>
      <c r="O151" s="8"/>
      <c r="P151" s="8"/>
      <c r="Q151" s="8"/>
      <c r="R151" s="8"/>
      <c r="S151" s="8"/>
      <c r="T151" s="8"/>
      <c r="U151" s="8"/>
      <c r="V151" s="8"/>
      <c r="W151" s="8"/>
      <c r="X151" s="8"/>
      <c r="Y151" s="8"/>
      <c r="Z151" s="8"/>
    </row>
    <row r="152" spans="1:26" ht="12.75" customHeight="1" x14ac:dyDescent="0.15">
      <c r="A152" s="8"/>
      <c r="B152" s="83"/>
      <c r="C152" s="34"/>
      <c r="D152" s="278"/>
      <c r="E152" s="35"/>
      <c r="F152" s="35"/>
      <c r="G152" s="35"/>
      <c r="H152" s="8"/>
      <c r="I152" s="8"/>
      <c r="J152" s="8"/>
      <c r="K152" s="8"/>
      <c r="L152" s="8"/>
      <c r="M152" s="8"/>
      <c r="N152" s="8"/>
      <c r="O152" s="8"/>
      <c r="P152" s="8"/>
      <c r="Q152" s="8"/>
      <c r="R152" s="8"/>
      <c r="S152" s="8"/>
      <c r="T152" s="8"/>
      <c r="U152" s="8"/>
      <c r="V152" s="8"/>
      <c r="W152" s="8"/>
      <c r="X152" s="8"/>
      <c r="Y152" s="8"/>
      <c r="Z152" s="8"/>
    </row>
    <row r="153" spans="1:26" ht="12.75" customHeight="1" x14ac:dyDescent="0.15">
      <c r="A153" s="8"/>
      <c r="B153" s="83"/>
      <c r="C153" s="34"/>
      <c r="D153" s="278"/>
      <c r="E153" s="35"/>
      <c r="F153" s="35"/>
      <c r="G153" s="35"/>
      <c r="H153" s="8"/>
      <c r="I153" s="8"/>
      <c r="J153" s="8"/>
      <c r="K153" s="8"/>
      <c r="L153" s="8"/>
      <c r="M153" s="8"/>
      <c r="N153" s="8"/>
      <c r="O153" s="8"/>
      <c r="P153" s="8"/>
      <c r="Q153" s="8"/>
      <c r="R153" s="8"/>
      <c r="S153" s="8"/>
      <c r="T153" s="8"/>
      <c r="U153" s="8"/>
      <c r="V153" s="8"/>
      <c r="W153" s="8"/>
      <c r="X153" s="8"/>
      <c r="Y153" s="8"/>
      <c r="Z153" s="8"/>
    </row>
    <row r="154" spans="1:26" ht="12.75" customHeight="1" x14ac:dyDescent="0.15">
      <c r="A154" s="8"/>
      <c r="B154" s="83"/>
      <c r="C154" s="34"/>
      <c r="D154" s="278"/>
      <c r="E154" s="35"/>
      <c r="F154" s="35"/>
      <c r="G154" s="35"/>
      <c r="H154" s="8"/>
      <c r="I154" s="8"/>
      <c r="J154" s="8"/>
      <c r="K154" s="8"/>
      <c r="L154" s="8"/>
      <c r="M154" s="8"/>
      <c r="N154" s="8"/>
      <c r="O154" s="8"/>
      <c r="P154" s="8"/>
      <c r="Q154" s="8"/>
      <c r="R154" s="8"/>
      <c r="S154" s="8"/>
      <c r="T154" s="8"/>
      <c r="U154" s="8"/>
      <c r="V154" s="8"/>
      <c r="W154" s="8"/>
      <c r="X154" s="8"/>
      <c r="Y154" s="8"/>
      <c r="Z154" s="8"/>
    </row>
    <row r="155" spans="1:26" ht="12.75" customHeight="1" x14ac:dyDescent="0.15">
      <c r="A155" s="8"/>
      <c r="B155" s="83"/>
      <c r="C155" s="34"/>
      <c r="D155" s="278"/>
      <c r="E155" s="35"/>
      <c r="F155" s="35"/>
      <c r="G155" s="35"/>
      <c r="H155" s="8"/>
      <c r="I155" s="8"/>
      <c r="J155" s="8"/>
      <c r="K155" s="8"/>
      <c r="L155" s="8"/>
      <c r="M155" s="8"/>
      <c r="N155" s="8"/>
      <c r="O155" s="8"/>
      <c r="P155" s="8"/>
      <c r="Q155" s="8"/>
      <c r="R155" s="8"/>
      <c r="S155" s="8"/>
      <c r="T155" s="8"/>
      <c r="U155" s="8"/>
      <c r="V155" s="8"/>
      <c r="W155" s="8"/>
      <c r="X155" s="8"/>
      <c r="Y155" s="8"/>
      <c r="Z155" s="8"/>
    </row>
    <row r="156" spans="1:26" ht="12.75" customHeight="1" x14ac:dyDescent="0.15">
      <c r="A156" s="8"/>
      <c r="B156" s="83"/>
      <c r="C156" s="34"/>
      <c r="D156" s="278"/>
      <c r="E156" s="35"/>
      <c r="F156" s="35"/>
      <c r="G156" s="35"/>
      <c r="H156" s="8"/>
      <c r="I156" s="8"/>
      <c r="J156" s="8"/>
      <c r="K156" s="8"/>
      <c r="L156" s="8"/>
      <c r="M156" s="8"/>
      <c r="N156" s="8"/>
      <c r="O156" s="8"/>
      <c r="P156" s="8"/>
      <c r="Q156" s="8"/>
      <c r="R156" s="8"/>
      <c r="S156" s="8"/>
      <c r="T156" s="8"/>
      <c r="U156" s="8"/>
      <c r="V156" s="8"/>
      <c r="W156" s="8"/>
      <c r="X156" s="8"/>
      <c r="Y156" s="8"/>
      <c r="Z156" s="8"/>
    </row>
    <row r="157" spans="1:26" ht="12.75" customHeight="1" x14ac:dyDescent="0.15">
      <c r="A157" s="8"/>
      <c r="B157" s="83"/>
      <c r="C157" s="34"/>
      <c r="D157" s="278"/>
      <c r="E157" s="35"/>
      <c r="F157" s="35"/>
      <c r="G157" s="35"/>
      <c r="H157" s="8"/>
      <c r="I157" s="8"/>
      <c r="J157" s="8"/>
      <c r="K157" s="8"/>
      <c r="L157" s="8"/>
      <c r="M157" s="8"/>
      <c r="N157" s="8"/>
      <c r="O157" s="8"/>
      <c r="P157" s="8"/>
      <c r="Q157" s="8"/>
      <c r="R157" s="8"/>
      <c r="S157" s="8"/>
      <c r="T157" s="8"/>
      <c r="U157" s="8"/>
      <c r="V157" s="8"/>
      <c r="W157" s="8"/>
      <c r="X157" s="8"/>
      <c r="Y157" s="8"/>
      <c r="Z157" s="8"/>
    </row>
    <row r="158" spans="1:26" ht="12.75" customHeight="1" x14ac:dyDescent="0.15">
      <c r="A158" s="8"/>
      <c r="B158" s="83"/>
      <c r="C158" s="34"/>
      <c r="D158" s="278"/>
      <c r="E158" s="35"/>
      <c r="F158" s="35"/>
      <c r="G158" s="35"/>
      <c r="H158" s="8"/>
      <c r="I158" s="8"/>
      <c r="J158" s="8"/>
      <c r="K158" s="8"/>
      <c r="L158" s="8"/>
      <c r="M158" s="8"/>
      <c r="N158" s="8"/>
      <c r="O158" s="8"/>
      <c r="P158" s="8"/>
      <c r="Q158" s="8"/>
      <c r="R158" s="8"/>
      <c r="S158" s="8"/>
      <c r="T158" s="8"/>
      <c r="U158" s="8"/>
      <c r="V158" s="8"/>
      <c r="W158" s="8"/>
      <c r="X158" s="8"/>
      <c r="Y158" s="8"/>
      <c r="Z158" s="8"/>
    </row>
    <row r="159" spans="1:26" ht="12.75" customHeight="1" x14ac:dyDescent="0.15">
      <c r="A159" s="8"/>
      <c r="B159" s="83"/>
      <c r="C159" s="34"/>
      <c r="D159" s="278"/>
      <c r="E159" s="35"/>
      <c r="F159" s="35"/>
      <c r="G159" s="35"/>
      <c r="H159" s="8"/>
      <c r="I159" s="8"/>
      <c r="J159" s="8"/>
      <c r="K159" s="8"/>
      <c r="L159" s="8"/>
      <c r="M159" s="8"/>
      <c r="N159" s="8"/>
      <c r="O159" s="8"/>
      <c r="P159" s="8"/>
      <c r="Q159" s="8"/>
      <c r="R159" s="8"/>
      <c r="S159" s="8"/>
      <c r="T159" s="8"/>
      <c r="U159" s="8"/>
      <c r="V159" s="8"/>
      <c r="W159" s="8"/>
      <c r="X159" s="8"/>
      <c r="Y159" s="8"/>
      <c r="Z159" s="8"/>
    </row>
    <row r="160" spans="1:26" ht="12.75" customHeight="1" x14ac:dyDescent="0.15">
      <c r="A160" s="8"/>
      <c r="B160" s="83"/>
      <c r="C160" s="34"/>
      <c r="D160" s="278"/>
      <c r="E160" s="35"/>
      <c r="F160" s="35"/>
      <c r="G160" s="35"/>
      <c r="H160" s="8"/>
      <c r="I160" s="8"/>
      <c r="J160" s="8"/>
      <c r="K160" s="8"/>
      <c r="L160" s="8"/>
      <c r="M160" s="8"/>
      <c r="N160" s="8"/>
      <c r="O160" s="8"/>
      <c r="P160" s="8"/>
      <c r="Q160" s="8"/>
      <c r="R160" s="8"/>
      <c r="S160" s="8"/>
      <c r="T160" s="8"/>
      <c r="U160" s="8"/>
      <c r="V160" s="8"/>
      <c r="W160" s="8"/>
      <c r="X160" s="8"/>
      <c r="Y160" s="8"/>
      <c r="Z160" s="8"/>
    </row>
    <row r="161" spans="1:26" ht="12.75" customHeight="1" x14ac:dyDescent="0.15">
      <c r="A161" s="8"/>
      <c r="B161" s="83"/>
      <c r="C161" s="34"/>
      <c r="D161" s="278"/>
      <c r="E161" s="35"/>
      <c r="F161" s="35"/>
      <c r="G161" s="35"/>
      <c r="H161" s="8"/>
      <c r="I161" s="8"/>
      <c r="J161" s="8"/>
      <c r="K161" s="8"/>
      <c r="L161" s="8"/>
      <c r="M161" s="8"/>
      <c r="N161" s="8"/>
      <c r="O161" s="8"/>
      <c r="P161" s="8"/>
      <c r="Q161" s="8"/>
      <c r="R161" s="8"/>
      <c r="S161" s="8"/>
      <c r="T161" s="8"/>
      <c r="U161" s="8"/>
      <c r="V161" s="8"/>
      <c r="W161" s="8"/>
      <c r="X161" s="8"/>
      <c r="Y161" s="8"/>
      <c r="Z161" s="8"/>
    </row>
    <row r="162" spans="1:26" ht="12.75" customHeight="1" x14ac:dyDescent="0.15">
      <c r="A162" s="8"/>
      <c r="B162" s="83"/>
      <c r="C162" s="34"/>
      <c r="D162" s="278"/>
      <c r="E162" s="35"/>
      <c r="F162" s="35"/>
      <c r="G162" s="35"/>
      <c r="H162" s="8"/>
      <c r="I162" s="8"/>
      <c r="J162" s="8"/>
      <c r="K162" s="8"/>
      <c r="L162" s="8"/>
      <c r="M162" s="8"/>
      <c r="N162" s="8"/>
      <c r="O162" s="8"/>
      <c r="P162" s="8"/>
      <c r="Q162" s="8"/>
      <c r="R162" s="8"/>
      <c r="S162" s="8"/>
      <c r="T162" s="8"/>
      <c r="U162" s="8"/>
      <c r="V162" s="8"/>
      <c r="W162" s="8"/>
      <c r="X162" s="8"/>
      <c r="Y162" s="8"/>
      <c r="Z162" s="8"/>
    </row>
    <row r="163" spans="1:26" ht="12.75" customHeight="1" x14ac:dyDescent="0.15">
      <c r="A163" s="8"/>
      <c r="B163" s="83"/>
      <c r="C163" s="34"/>
      <c r="D163" s="278"/>
      <c r="E163" s="35"/>
      <c r="F163" s="35"/>
      <c r="G163" s="35"/>
      <c r="H163" s="8"/>
      <c r="I163" s="8"/>
      <c r="J163" s="8"/>
      <c r="K163" s="8"/>
      <c r="L163" s="8"/>
      <c r="M163" s="8"/>
      <c r="N163" s="8"/>
      <c r="O163" s="8"/>
      <c r="P163" s="8"/>
      <c r="Q163" s="8"/>
      <c r="R163" s="8"/>
      <c r="S163" s="8"/>
      <c r="T163" s="8"/>
      <c r="U163" s="8"/>
      <c r="V163" s="8"/>
      <c r="W163" s="8"/>
      <c r="X163" s="8"/>
      <c r="Y163" s="8"/>
      <c r="Z163" s="8"/>
    </row>
    <row r="164" spans="1:26" ht="12.75" customHeight="1" x14ac:dyDescent="0.15">
      <c r="A164" s="8"/>
      <c r="B164" s="83"/>
      <c r="C164" s="34"/>
      <c r="D164" s="278"/>
      <c r="E164" s="35"/>
      <c r="F164" s="35"/>
      <c r="G164" s="35"/>
      <c r="H164" s="8"/>
      <c r="I164" s="8"/>
      <c r="J164" s="8"/>
      <c r="K164" s="8"/>
      <c r="L164" s="8"/>
      <c r="M164" s="8"/>
      <c r="N164" s="8"/>
      <c r="O164" s="8"/>
      <c r="P164" s="8"/>
      <c r="Q164" s="8"/>
      <c r="R164" s="8"/>
      <c r="S164" s="8"/>
      <c r="T164" s="8"/>
      <c r="U164" s="8"/>
      <c r="V164" s="8"/>
      <c r="W164" s="8"/>
      <c r="X164" s="8"/>
      <c r="Y164" s="8"/>
      <c r="Z164" s="8"/>
    </row>
    <row r="165" spans="1:26" ht="12.75" customHeight="1" x14ac:dyDescent="0.15">
      <c r="A165" s="8"/>
      <c r="B165" s="83"/>
      <c r="C165" s="34"/>
      <c r="D165" s="278"/>
      <c r="E165" s="35"/>
      <c r="F165" s="35"/>
      <c r="G165" s="35"/>
      <c r="H165" s="8"/>
      <c r="I165" s="8"/>
      <c r="J165" s="8"/>
      <c r="K165" s="8"/>
      <c r="L165" s="8"/>
      <c r="M165" s="8"/>
      <c r="N165" s="8"/>
      <c r="O165" s="8"/>
      <c r="P165" s="8"/>
      <c r="Q165" s="8"/>
      <c r="R165" s="8"/>
      <c r="S165" s="8"/>
      <c r="T165" s="8"/>
      <c r="U165" s="8"/>
      <c r="V165" s="8"/>
      <c r="W165" s="8"/>
      <c r="X165" s="8"/>
      <c r="Y165" s="8"/>
      <c r="Z165" s="8"/>
    </row>
    <row r="166" spans="1:26" ht="12.75" customHeight="1" x14ac:dyDescent="0.15">
      <c r="A166" s="8"/>
      <c r="B166" s="83"/>
      <c r="C166" s="34"/>
      <c r="D166" s="278"/>
      <c r="E166" s="35"/>
      <c r="F166" s="35"/>
      <c r="G166" s="35"/>
      <c r="H166" s="8"/>
      <c r="I166" s="8"/>
      <c r="J166" s="8"/>
      <c r="K166" s="8"/>
      <c r="L166" s="8"/>
      <c r="M166" s="8"/>
      <c r="N166" s="8"/>
      <c r="O166" s="8"/>
      <c r="P166" s="8"/>
      <c r="Q166" s="8"/>
      <c r="R166" s="8"/>
      <c r="S166" s="8"/>
      <c r="T166" s="8"/>
      <c r="U166" s="8"/>
      <c r="V166" s="8"/>
      <c r="W166" s="8"/>
      <c r="X166" s="8"/>
      <c r="Y166" s="8"/>
      <c r="Z166" s="8"/>
    </row>
    <row r="167" spans="1:26" ht="12.75" customHeight="1" x14ac:dyDescent="0.15">
      <c r="A167" s="8"/>
      <c r="B167" s="83"/>
      <c r="C167" s="34"/>
      <c r="D167" s="278"/>
      <c r="E167" s="35"/>
      <c r="F167" s="35"/>
      <c r="G167" s="35"/>
      <c r="H167" s="8"/>
      <c r="I167" s="8"/>
      <c r="J167" s="8"/>
      <c r="K167" s="8"/>
      <c r="L167" s="8"/>
      <c r="M167" s="8"/>
      <c r="N167" s="8"/>
      <c r="O167" s="8"/>
      <c r="P167" s="8"/>
      <c r="Q167" s="8"/>
      <c r="R167" s="8"/>
      <c r="S167" s="8"/>
      <c r="T167" s="8"/>
      <c r="U167" s="8"/>
      <c r="V167" s="8"/>
      <c r="W167" s="8"/>
      <c r="X167" s="8"/>
      <c r="Y167" s="8"/>
      <c r="Z167" s="8"/>
    </row>
    <row r="168" spans="1:26" ht="12.75" customHeight="1" x14ac:dyDescent="0.15">
      <c r="A168" s="8"/>
      <c r="B168" s="83"/>
      <c r="C168" s="34"/>
      <c r="D168" s="278"/>
      <c r="E168" s="35"/>
      <c r="F168" s="35"/>
      <c r="G168" s="35"/>
      <c r="H168" s="8"/>
      <c r="I168" s="8"/>
      <c r="J168" s="8"/>
      <c r="K168" s="8"/>
      <c r="L168" s="8"/>
      <c r="M168" s="8"/>
      <c r="N168" s="8"/>
      <c r="O168" s="8"/>
      <c r="P168" s="8"/>
      <c r="Q168" s="8"/>
      <c r="R168" s="8"/>
      <c r="S168" s="8"/>
      <c r="T168" s="8"/>
      <c r="U168" s="8"/>
      <c r="V168" s="8"/>
      <c r="W168" s="8"/>
      <c r="X168" s="8"/>
      <c r="Y168" s="8"/>
      <c r="Z168" s="8"/>
    </row>
    <row r="169" spans="1:26" ht="12.75" customHeight="1" x14ac:dyDescent="0.15">
      <c r="A169" s="8"/>
      <c r="B169" s="83"/>
      <c r="C169" s="34"/>
      <c r="D169" s="278"/>
      <c r="E169" s="35"/>
      <c r="F169" s="35"/>
      <c r="G169" s="35"/>
      <c r="H169" s="8"/>
      <c r="I169" s="8"/>
      <c r="J169" s="8"/>
      <c r="K169" s="8"/>
      <c r="L169" s="8"/>
      <c r="M169" s="8"/>
      <c r="N169" s="8"/>
      <c r="O169" s="8"/>
      <c r="P169" s="8"/>
      <c r="Q169" s="8"/>
      <c r="R169" s="8"/>
      <c r="S169" s="8"/>
      <c r="T169" s="8"/>
      <c r="U169" s="8"/>
      <c r="V169" s="8"/>
      <c r="W169" s="8"/>
      <c r="X169" s="8"/>
      <c r="Y169" s="8"/>
      <c r="Z169" s="8"/>
    </row>
    <row r="170" spans="1:26" ht="12.75" customHeight="1" x14ac:dyDescent="0.15">
      <c r="A170" s="8"/>
      <c r="B170" s="83"/>
      <c r="C170" s="34"/>
      <c r="D170" s="278"/>
      <c r="E170" s="35"/>
      <c r="F170" s="35"/>
      <c r="G170" s="35"/>
      <c r="H170" s="8"/>
      <c r="I170" s="8"/>
      <c r="J170" s="8"/>
      <c r="K170" s="8"/>
      <c r="L170" s="8"/>
      <c r="M170" s="8"/>
      <c r="N170" s="8"/>
      <c r="O170" s="8"/>
      <c r="P170" s="8"/>
      <c r="Q170" s="8"/>
      <c r="R170" s="8"/>
      <c r="S170" s="8"/>
      <c r="T170" s="8"/>
      <c r="U170" s="8"/>
      <c r="V170" s="8"/>
      <c r="W170" s="8"/>
      <c r="X170" s="8"/>
      <c r="Y170" s="8"/>
      <c r="Z170" s="8"/>
    </row>
    <row r="171" spans="1:26" ht="12.75" customHeight="1" x14ac:dyDescent="0.15">
      <c r="A171" s="8"/>
      <c r="B171" s="83"/>
      <c r="C171" s="34"/>
      <c r="D171" s="278"/>
      <c r="E171" s="35"/>
      <c r="F171" s="35"/>
      <c r="G171" s="35"/>
      <c r="H171" s="8"/>
      <c r="I171" s="8"/>
      <c r="J171" s="8"/>
      <c r="K171" s="8"/>
      <c r="L171" s="8"/>
      <c r="M171" s="8"/>
      <c r="N171" s="8"/>
      <c r="O171" s="8"/>
      <c r="P171" s="8"/>
      <c r="Q171" s="8"/>
      <c r="R171" s="8"/>
      <c r="S171" s="8"/>
      <c r="T171" s="8"/>
      <c r="U171" s="8"/>
      <c r="V171" s="8"/>
      <c r="W171" s="8"/>
      <c r="X171" s="8"/>
      <c r="Y171" s="8"/>
      <c r="Z171" s="8"/>
    </row>
    <row r="172" spans="1:26" ht="12.75" customHeight="1" x14ac:dyDescent="0.15">
      <c r="A172" s="8"/>
      <c r="B172" s="83"/>
      <c r="C172" s="34"/>
      <c r="D172" s="278"/>
      <c r="E172" s="35"/>
      <c r="F172" s="35"/>
      <c r="G172" s="35"/>
      <c r="H172" s="8"/>
      <c r="I172" s="8"/>
      <c r="J172" s="8"/>
      <c r="K172" s="8"/>
      <c r="L172" s="8"/>
      <c r="M172" s="8"/>
      <c r="N172" s="8"/>
      <c r="O172" s="8"/>
      <c r="P172" s="8"/>
      <c r="Q172" s="8"/>
      <c r="R172" s="8"/>
      <c r="S172" s="8"/>
      <c r="T172" s="8"/>
      <c r="U172" s="8"/>
      <c r="V172" s="8"/>
      <c r="W172" s="8"/>
      <c r="X172" s="8"/>
      <c r="Y172" s="8"/>
      <c r="Z172" s="8"/>
    </row>
    <row r="173" spans="1:26" ht="12.75" customHeight="1" x14ac:dyDescent="0.15">
      <c r="A173" s="8"/>
      <c r="B173" s="83"/>
      <c r="C173" s="34"/>
      <c r="D173" s="278"/>
      <c r="E173" s="35"/>
      <c r="F173" s="35"/>
      <c r="G173" s="35"/>
      <c r="H173" s="8"/>
      <c r="I173" s="8"/>
      <c r="J173" s="8"/>
      <c r="K173" s="8"/>
      <c r="L173" s="8"/>
      <c r="M173" s="8"/>
      <c r="N173" s="8"/>
      <c r="O173" s="8"/>
      <c r="P173" s="8"/>
      <c r="Q173" s="8"/>
      <c r="R173" s="8"/>
      <c r="S173" s="8"/>
      <c r="T173" s="8"/>
      <c r="U173" s="8"/>
      <c r="V173" s="8"/>
      <c r="W173" s="8"/>
      <c r="X173" s="8"/>
      <c r="Y173" s="8"/>
      <c r="Z173" s="8"/>
    </row>
    <row r="174" spans="1:26" ht="12.75" customHeight="1" x14ac:dyDescent="0.15">
      <c r="A174" s="8"/>
      <c r="B174" s="83"/>
      <c r="C174" s="34"/>
      <c r="D174" s="278"/>
      <c r="E174" s="35"/>
      <c r="F174" s="35"/>
      <c r="G174" s="35"/>
      <c r="H174" s="8"/>
      <c r="I174" s="8"/>
      <c r="J174" s="8"/>
      <c r="K174" s="8"/>
      <c r="L174" s="8"/>
      <c r="M174" s="8"/>
      <c r="N174" s="8"/>
      <c r="O174" s="8"/>
      <c r="P174" s="8"/>
      <c r="Q174" s="8"/>
      <c r="R174" s="8"/>
      <c r="S174" s="8"/>
      <c r="T174" s="8"/>
      <c r="U174" s="8"/>
      <c r="V174" s="8"/>
      <c r="W174" s="8"/>
      <c r="X174" s="8"/>
      <c r="Y174" s="8"/>
      <c r="Z174" s="8"/>
    </row>
    <row r="175" spans="1:26" ht="12.75" customHeight="1" x14ac:dyDescent="0.15">
      <c r="A175" s="8"/>
      <c r="B175" s="83"/>
      <c r="C175" s="34"/>
      <c r="D175" s="278"/>
      <c r="E175" s="35"/>
      <c r="F175" s="35"/>
      <c r="G175" s="35"/>
      <c r="H175" s="8"/>
      <c r="I175" s="8"/>
      <c r="J175" s="8"/>
      <c r="K175" s="8"/>
      <c r="L175" s="8"/>
      <c r="M175" s="8"/>
      <c r="N175" s="8"/>
      <c r="O175" s="8"/>
      <c r="P175" s="8"/>
      <c r="Q175" s="8"/>
      <c r="R175" s="8"/>
      <c r="S175" s="8"/>
      <c r="T175" s="8"/>
      <c r="U175" s="8"/>
      <c r="V175" s="8"/>
      <c r="W175" s="8"/>
      <c r="X175" s="8"/>
      <c r="Y175" s="8"/>
      <c r="Z175" s="8"/>
    </row>
    <row r="176" spans="1:26" ht="12.75" customHeight="1" x14ac:dyDescent="0.15">
      <c r="A176" s="8"/>
      <c r="B176" s="83"/>
      <c r="C176" s="34"/>
      <c r="D176" s="278"/>
      <c r="E176" s="35"/>
      <c r="F176" s="35"/>
      <c r="G176" s="35"/>
      <c r="H176" s="8"/>
      <c r="I176" s="8"/>
      <c r="J176" s="8"/>
      <c r="K176" s="8"/>
      <c r="L176" s="8"/>
      <c r="M176" s="8"/>
      <c r="N176" s="8"/>
      <c r="O176" s="8"/>
      <c r="P176" s="8"/>
      <c r="Q176" s="8"/>
      <c r="R176" s="8"/>
      <c r="S176" s="8"/>
      <c r="T176" s="8"/>
      <c r="U176" s="8"/>
      <c r="V176" s="8"/>
      <c r="W176" s="8"/>
      <c r="X176" s="8"/>
      <c r="Y176" s="8"/>
      <c r="Z176" s="8"/>
    </row>
    <row r="177" spans="1:26" ht="12.75" customHeight="1" x14ac:dyDescent="0.15">
      <c r="A177" s="8"/>
      <c r="B177" s="83"/>
      <c r="C177" s="34"/>
      <c r="D177" s="278"/>
      <c r="E177" s="35"/>
      <c r="F177" s="35"/>
      <c r="G177" s="35"/>
      <c r="H177" s="8"/>
      <c r="I177" s="8"/>
      <c r="J177" s="8"/>
      <c r="K177" s="8"/>
      <c r="L177" s="8"/>
      <c r="M177" s="8"/>
      <c r="N177" s="8"/>
      <c r="O177" s="8"/>
      <c r="P177" s="8"/>
      <c r="Q177" s="8"/>
      <c r="R177" s="8"/>
      <c r="S177" s="8"/>
      <c r="T177" s="8"/>
      <c r="U177" s="8"/>
      <c r="V177" s="8"/>
      <c r="W177" s="8"/>
      <c r="X177" s="8"/>
      <c r="Y177" s="8"/>
      <c r="Z177" s="8"/>
    </row>
    <row r="178" spans="1:26" ht="12.75" customHeight="1" x14ac:dyDescent="0.15">
      <c r="A178" s="8"/>
      <c r="B178" s="83"/>
      <c r="C178" s="34"/>
      <c r="D178" s="278"/>
      <c r="E178" s="35"/>
      <c r="F178" s="35"/>
      <c r="G178" s="35"/>
      <c r="H178" s="8"/>
      <c r="I178" s="8"/>
      <c r="J178" s="8"/>
      <c r="K178" s="8"/>
      <c r="L178" s="8"/>
      <c r="M178" s="8"/>
      <c r="N178" s="8"/>
      <c r="O178" s="8"/>
      <c r="P178" s="8"/>
      <c r="Q178" s="8"/>
      <c r="R178" s="8"/>
      <c r="S178" s="8"/>
      <c r="T178" s="8"/>
      <c r="U178" s="8"/>
      <c r="V178" s="8"/>
      <c r="W178" s="8"/>
      <c r="X178" s="8"/>
      <c r="Y178" s="8"/>
      <c r="Z178" s="8"/>
    </row>
    <row r="179" spans="1:26" ht="12.75" customHeight="1" x14ac:dyDescent="0.15">
      <c r="A179" s="8"/>
      <c r="B179" s="83"/>
      <c r="C179" s="34"/>
      <c r="D179" s="278"/>
      <c r="E179" s="35"/>
      <c r="F179" s="35"/>
      <c r="G179" s="35"/>
      <c r="H179" s="8"/>
      <c r="I179" s="8"/>
      <c r="J179" s="8"/>
      <c r="K179" s="8"/>
      <c r="L179" s="8"/>
      <c r="M179" s="8"/>
      <c r="N179" s="8"/>
      <c r="O179" s="8"/>
      <c r="P179" s="8"/>
      <c r="Q179" s="8"/>
      <c r="R179" s="8"/>
      <c r="S179" s="8"/>
      <c r="T179" s="8"/>
      <c r="U179" s="8"/>
      <c r="V179" s="8"/>
      <c r="W179" s="8"/>
      <c r="X179" s="8"/>
      <c r="Y179" s="8"/>
      <c r="Z179" s="8"/>
    </row>
    <row r="180" spans="1:26" ht="12.75" customHeight="1" x14ac:dyDescent="0.15">
      <c r="A180" s="8"/>
      <c r="B180" s="83"/>
      <c r="C180" s="34"/>
      <c r="D180" s="278"/>
      <c r="E180" s="35"/>
      <c r="F180" s="35"/>
      <c r="G180" s="35"/>
      <c r="H180" s="8"/>
      <c r="I180" s="8"/>
      <c r="J180" s="8"/>
      <c r="K180" s="8"/>
      <c r="L180" s="8"/>
      <c r="M180" s="8"/>
      <c r="N180" s="8"/>
      <c r="O180" s="8"/>
      <c r="P180" s="8"/>
      <c r="Q180" s="8"/>
      <c r="R180" s="8"/>
      <c r="S180" s="8"/>
      <c r="T180" s="8"/>
      <c r="U180" s="8"/>
      <c r="V180" s="8"/>
      <c r="W180" s="8"/>
      <c r="X180" s="8"/>
      <c r="Y180" s="8"/>
      <c r="Z180" s="8"/>
    </row>
    <row r="181" spans="1:26" ht="12.75" customHeight="1" x14ac:dyDescent="0.15">
      <c r="A181" s="8"/>
      <c r="B181" s="83"/>
      <c r="C181" s="34"/>
      <c r="D181" s="278"/>
      <c r="E181" s="35"/>
      <c r="F181" s="35"/>
      <c r="G181" s="35"/>
      <c r="H181" s="8"/>
      <c r="I181" s="8"/>
      <c r="J181" s="8"/>
      <c r="K181" s="8"/>
      <c r="L181" s="8"/>
      <c r="M181" s="8"/>
      <c r="N181" s="8"/>
      <c r="O181" s="8"/>
      <c r="P181" s="8"/>
      <c r="Q181" s="8"/>
      <c r="R181" s="8"/>
      <c r="S181" s="8"/>
      <c r="T181" s="8"/>
      <c r="U181" s="8"/>
      <c r="V181" s="8"/>
      <c r="W181" s="8"/>
      <c r="X181" s="8"/>
      <c r="Y181" s="8"/>
      <c r="Z181" s="8"/>
    </row>
    <row r="182" spans="1:26" ht="12.75" customHeight="1" x14ac:dyDescent="0.15">
      <c r="A182" s="8"/>
      <c r="B182" s="83"/>
      <c r="C182" s="34"/>
      <c r="D182" s="278"/>
      <c r="E182" s="35"/>
      <c r="F182" s="35"/>
      <c r="G182" s="35"/>
      <c r="H182" s="8"/>
      <c r="I182" s="8"/>
      <c r="J182" s="8"/>
      <c r="K182" s="8"/>
      <c r="L182" s="8"/>
      <c r="M182" s="8"/>
      <c r="N182" s="8"/>
      <c r="O182" s="8"/>
      <c r="P182" s="8"/>
      <c r="Q182" s="8"/>
      <c r="R182" s="8"/>
      <c r="S182" s="8"/>
      <c r="T182" s="8"/>
      <c r="U182" s="8"/>
      <c r="V182" s="8"/>
      <c r="W182" s="8"/>
      <c r="X182" s="8"/>
      <c r="Y182" s="8"/>
      <c r="Z182" s="8"/>
    </row>
    <row r="183" spans="1:26" ht="12.75" customHeight="1" x14ac:dyDescent="0.15">
      <c r="A183" s="8"/>
      <c r="B183" s="83"/>
      <c r="C183" s="34"/>
      <c r="D183" s="278"/>
      <c r="E183" s="35"/>
      <c r="F183" s="35"/>
      <c r="G183" s="35"/>
      <c r="H183" s="8"/>
      <c r="I183" s="8"/>
      <c r="J183" s="8"/>
      <c r="K183" s="8"/>
      <c r="L183" s="8"/>
      <c r="M183" s="8"/>
      <c r="N183" s="8"/>
      <c r="O183" s="8"/>
      <c r="P183" s="8"/>
      <c r="Q183" s="8"/>
      <c r="R183" s="8"/>
      <c r="S183" s="8"/>
      <c r="T183" s="8"/>
      <c r="U183" s="8"/>
      <c r="V183" s="8"/>
      <c r="W183" s="8"/>
      <c r="X183" s="8"/>
      <c r="Y183" s="8"/>
      <c r="Z183" s="8"/>
    </row>
    <row r="184" spans="1:26" ht="12.75" customHeight="1" x14ac:dyDescent="0.15">
      <c r="A184" s="8"/>
      <c r="B184" s="83"/>
      <c r="C184" s="34"/>
      <c r="D184" s="278"/>
      <c r="E184" s="35"/>
      <c r="F184" s="35"/>
      <c r="G184" s="35"/>
      <c r="H184" s="8"/>
      <c r="I184" s="8"/>
      <c r="J184" s="8"/>
      <c r="K184" s="8"/>
      <c r="L184" s="8"/>
      <c r="M184" s="8"/>
      <c r="N184" s="8"/>
      <c r="O184" s="8"/>
      <c r="P184" s="8"/>
      <c r="Q184" s="8"/>
      <c r="R184" s="8"/>
      <c r="S184" s="8"/>
      <c r="T184" s="8"/>
      <c r="U184" s="8"/>
      <c r="V184" s="8"/>
      <c r="W184" s="8"/>
      <c r="X184" s="8"/>
      <c r="Y184" s="8"/>
      <c r="Z184" s="8"/>
    </row>
    <row r="185" spans="1:26" ht="12.75" customHeight="1" x14ac:dyDescent="0.15">
      <c r="A185" s="8"/>
      <c r="B185" s="83"/>
      <c r="C185" s="34"/>
      <c r="D185" s="278"/>
      <c r="E185" s="35"/>
      <c r="F185" s="35"/>
      <c r="G185" s="35"/>
      <c r="H185" s="8"/>
      <c r="I185" s="8"/>
      <c r="J185" s="8"/>
      <c r="K185" s="8"/>
      <c r="L185" s="8"/>
      <c r="M185" s="8"/>
      <c r="N185" s="8"/>
      <c r="O185" s="8"/>
      <c r="P185" s="8"/>
      <c r="Q185" s="8"/>
      <c r="R185" s="8"/>
      <c r="S185" s="8"/>
      <c r="T185" s="8"/>
      <c r="U185" s="8"/>
      <c r="V185" s="8"/>
      <c r="W185" s="8"/>
      <c r="X185" s="8"/>
      <c r="Y185" s="8"/>
      <c r="Z185" s="8"/>
    </row>
    <row r="186" spans="1:26" ht="12.75" customHeight="1" x14ac:dyDescent="0.15">
      <c r="A186" s="8"/>
      <c r="B186" s="83"/>
      <c r="C186" s="34"/>
      <c r="D186" s="278"/>
      <c r="E186" s="35"/>
      <c r="F186" s="35"/>
      <c r="G186" s="35"/>
      <c r="H186" s="8"/>
      <c r="I186" s="8"/>
      <c r="J186" s="8"/>
      <c r="K186" s="8"/>
      <c r="L186" s="8"/>
      <c r="M186" s="8"/>
      <c r="N186" s="8"/>
      <c r="O186" s="8"/>
      <c r="P186" s="8"/>
      <c r="Q186" s="8"/>
      <c r="R186" s="8"/>
      <c r="S186" s="8"/>
      <c r="T186" s="8"/>
      <c r="U186" s="8"/>
      <c r="V186" s="8"/>
      <c r="W186" s="8"/>
      <c r="X186" s="8"/>
      <c r="Y186" s="8"/>
      <c r="Z186" s="8"/>
    </row>
    <row r="187" spans="1:26" ht="12.75" customHeight="1" x14ac:dyDescent="0.15">
      <c r="A187" s="8"/>
      <c r="B187" s="83"/>
      <c r="C187" s="34"/>
      <c r="D187" s="278"/>
      <c r="E187" s="35"/>
      <c r="F187" s="35"/>
      <c r="G187" s="35"/>
      <c r="H187" s="8"/>
      <c r="I187" s="8"/>
      <c r="J187" s="8"/>
      <c r="K187" s="8"/>
      <c r="L187" s="8"/>
      <c r="M187" s="8"/>
      <c r="N187" s="8"/>
      <c r="O187" s="8"/>
      <c r="P187" s="8"/>
      <c r="Q187" s="8"/>
      <c r="R187" s="8"/>
      <c r="S187" s="8"/>
      <c r="T187" s="8"/>
      <c r="U187" s="8"/>
      <c r="V187" s="8"/>
      <c r="W187" s="8"/>
      <c r="X187" s="8"/>
      <c r="Y187" s="8"/>
      <c r="Z187" s="8"/>
    </row>
    <row r="188" spans="1:26" ht="12.75" customHeight="1" x14ac:dyDescent="0.15">
      <c r="A188" s="8"/>
      <c r="B188" s="83"/>
      <c r="C188" s="34"/>
      <c r="D188" s="278"/>
      <c r="E188" s="35"/>
      <c r="F188" s="35"/>
      <c r="G188" s="35"/>
      <c r="H188" s="8"/>
      <c r="I188" s="8"/>
      <c r="J188" s="8"/>
      <c r="K188" s="8"/>
      <c r="L188" s="8"/>
      <c r="M188" s="8"/>
      <c r="N188" s="8"/>
      <c r="O188" s="8"/>
      <c r="P188" s="8"/>
      <c r="Q188" s="8"/>
      <c r="R188" s="8"/>
      <c r="S188" s="8"/>
      <c r="T188" s="8"/>
      <c r="U188" s="8"/>
      <c r="V188" s="8"/>
      <c r="W188" s="8"/>
      <c r="X188" s="8"/>
      <c r="Y188" s="8"/>
      <c r="Z188" s="8"/>
    </row>
    <row r="189" spans="1:26" ht="12.75" customHeight="1" x14ac:dyDescent="0.15">
      <c r="A189" s="8"/>
      <c r="B189" s="83"/>
      <c r="C189" s="34"/>
      <c r="D189" s="278"/>
      <c r="E189" s="35"/>
      <c r="F189" s="35"/>
      <c r="G189" s="35"/>
      <c r="H189" s="8"/>
      <c r="I189" s="8"/>
      <c r="J189" s="8"/>
      <c r="K189" s="8"/>
      <c r="L189" s="8"/>
      <c r="M189" s="8"/>
      <c r="N189" s="8"/>
      <c r="O189" s="8"/>
      <c r="P189" s="8"/>
      <c r="Q189" s="8"/>
      <c r="R189" s="8"/>
      <c r="S189" s="8"/>
      <c r="T189" s="8"/>
      <c r="U189" s="8"/>
      <c r="V189" s="8"/>
      <c r="W189" s="8"/>
      <c r="X189" s="8"/>
      <c r="Y189" s="8"/>
      <c r="Z189" s="8"/>
    </row>
    <row r="190" spans="1:26" ht="12.75" customHeight="1" x14ac:dyDescent="0.15">
      <c r="A190" s="8"/>
      <c r="B190" s="83"/>
      <c r="C190" s="34"/>
      <c r="D190" s="278"/>
      <c r="E190" s="35"/>
      <c r="F190" s="35"/>
      <c r="G190" s="35"/>
      <c r="H190" s="8"/>
      <c r="I190" s="8"/>
      <c r="J190" s="8"/>
      <c r="K190" s="8"/>
      <c r="L190" s="8"/>
      <c r="M190" s="8"/>
      <c r="N190" s="8"/>
      <c r="O190" s="8"/>
      <c r="P190" s="8"/>
      <c r="Q190" s="8"/>
      <c r="R190" s="8"/>
      <c r="S190" s="8"/>
      <c r="T190" s="8"/>
      <c r="U190" s="8"/>
      <c r="V190" s="8"/>
      <c r="W190" s="8"/>
      <c r="X190" s="8"/>
      <c r="Y190" s="8"/>
      <c r="Z190" s="8"/>
    </row>
    <row r="191" spans="1:26" ht="12.75" customHeight="1" x14ac:dyDescent="0.15">
      <c r="A191" s="8"/>
      <c r="B191" s="83"/>
      <c r="C191" s="34"/>
      <c r="D191" s="278"/>
      <c r="E191" s="35"/>
      <c r="F191" s="35"/>
      <c r="G191" s="35"/>
      <c r="H191" s="8"/>
      <c r="I191" s="8"/>
      <c r="J191" s="8"/>
      <c r="K191" s="8"/>
      <c r="L191" s="8"/>
      <c r="M191" s="8"/>
      <c r="N191" s="8"/>
      <c r="O191" s="8"/>
      <c r="P191" s="8"/>
      <c r="Q191" s="8"/>
      <c r="R191" s="8"/>
      <c r="S191" s="8"/>
      <c r="T191" s="8"/>
      <c r="U191" s="8"/>
      <c r="V191" s="8"/>
      <c r="W191" s="8"/>
      <c r="X191" s="8"/>
      <c r="Y191" s="8"/>
      <c r="Z191" s="8"/>
    </row>
    <row r="192" spans="1:26" ht="12.75" customHeight="1" x14ac:dyDescent="0.15">
      <c r="A192" s="8"/>
      <c r="B192" s="83"/>
      <c r="C192" s="34"/>
      <c r="D192" s="278"/>
      <c r="E192" s="35"/>
      <c r="F192" s="35"/>
      <c r="G192" s="35"/>
      <c r="H192" s="8"/>
      <c r="I192" s="8"/>
      <c r="J192" s="8"/>
      <c r="K192" s="8"/>
      <c r="L192" s="8"/>
      <c r="M192" s="8"/>
      <c r="N192" s="8"/>
      <c r="O192" s="8"/>
      <c r="P192" s="8"/>
      <c r="Q192" s="8"/>
      <c r="R192" s="8"/>
      <c r="S192" s="8"/>
      <c r="T192" s="8"/>
      <c r="U192" s="8"/>
      <c r="V192" s="8"/>
      <c r="W192" s="8"/>
      <c r="X192" s="8"/>
      <c r="Y192" s="8"/>
      <c r="Z192" s="8"/>
    </row>
    <row r="193" spans="1:26" ht="12.75" customHeight="1" x14ac:dyDescent="0.15">
      <c r="A193" s="8"/>
      <c r="B193" s="83"/>
      <c r="C193" s="34"/>
      <c r="D193" s="278"/>
      <c r="E193" s="35"/>
      <c r="F193" s="35"/>
      <c r="G193" s="35"/>
      <c r="H193" s="8"/>
      <c r="I193" s="8"/>
      <c r="J193" s="8"/>
      <c r="K193" s="8"/>
      <c r="L193" s="8"/>
      <c r="M193" s="8"/>
      <c r="N193" s="8"/>
      <c r="O193" s="8"/>
      <c r="P193" s="8"/>
      <c r="Q193" s="8"/>
      <c r="R193" s="8"/>
      <c r="S193" s="8"/>
      <c r="T193" s="8"/>
      <c r="U193" s="8"/>
      <c r="V193" s="8"/>
      <c r="W193" s="8"/>
      <c r="X193" s="8"/>
      <c r="Y193" s="8"/>
      <c r="Z193" s="8"/>
    </row>
    <row r="194" spans="1:26" ht="12.75" customHeight="1" x14ac:dyDescent="0.15">
      <c r="A194" s="8"/>
      <c r="B194" s="83"/>
      <c r="C194" s="34"/>
      <c r="D194" s="278"/>
      <c r="E194" s="35"/>
      <c r="F194" s="35"/>
      <c r="G194" s="35"/>
      <c r="H194" s="8"/>
      <c r="I194" s="8"/>
      <c r="J194" s="8"/>
      <c r="K194" s="8"/>
      <c r="L194" s="8"/>
      <c r="M194" s="8"/>
      <c r="N194" s="8"/>
      <c r="O194" s="8"/>
      <c r="P194" s="8"/>
      <c r="Q194" s="8"/>
      <c r="R194" s="8"/>
      <c r="S194" s="8"/>
      <c r="T194" s="8"/>
      <c r="U194" s="8"/>
      <c r="V194" s="8"/>
      <c r="W194" s="8"/>
      <c r="X194" s="8"/>
      <c r="Y194" s="8"/>
      <c r="Z194" s="8"/>
    </row>
    <row r="195" spans="1:26" ht="12.75" customHeight="1" x14ac:dyDescent="0.15">
      <c r="A195" s="8"/>
      <c r="B195" s="83"/>
      <c r="C195" s="34"/>
      <c r="D195" s="278"/>
      <c r="E195" s="35"/>
      <c r="F195" s="35"/>
      <c r="G195" s="35"/>
      <c r="H195" s="8"/>
      <c r="I195" s="8"/>
      <c r="J195" s="8"/>
      <c r="K195" s="8"/>
      <c r="L195" s="8"/>
      <c r="M195" s="8"/>
      <c r="N195" s="8"/>
      <c r="O195" s="8"/>
      <c r="P195" s="8"/>
      <c r="Q195" s="8"/>
      <c r="R195" s="8"/>
      <c r="S195" s="8"/>
      <c r="T195" s="8"/>
      <c r="U195" s="8"/>
      <c r="V195" s="8"/>
      <c r="W195" s="8"/>
      <c r="X195" s="8"/>
      <c r="Y195" s="8"/>
      <c r="Z195" s="8"/>
    </row>
    <row r="196" spans="1:26" ht="12.75" customHeight="1" x14ac:dyDescent="0.15">
      <c r="A196" s="8"/>
      <c r="B196" s="83"/>
      <c r="C196" s="34"/>
      <c r="D196" s="278"/>
      <c r="E196" s="35"/>
      <c r="F196" s="35"/>
      <c r="G196" s="35"/>
      <c r="H196" s="8"/>
      <c r="I196" s="8"/>
      <c r="J196" s="8"/>
      <c r="K196" s="8"/>
      <c r="L196" s="8"/>
      <c r="M196" s="8"/>
      <c r="N196" s="8"/>
      <c r="O196" s="8"/>
      <c r="P196" s="8"/>
      <c r="Q196" s="8"/>
      <c r="R196" s="8"/>
      <c r="S196" s="8"/>
      <c r="T196" s="8"/>
      <c r="U196" s="8"/>
      <c r="V196" s="8"/>
      <c r="W196" s="8"/>
      <c r="X196" s="8"/>
      <c r="Y196" s="8"/>
      <c r="Z196" s="8"/>
    </row>
    <row r="197" spans="1:26" ht="12.75" customHeight="1" x14ac:dyDescent="0.15">
      <c r="A197" s="8"/>
      <c r="B197" s="83"/>
      <c r="C197" s="34"/>
      <c r="D197" s="278"/>
      <c r="E197" s="35"/>
      <c r="F197" s="35"/>
      <c r="G197" s="35"/>
      <c r="H197" s="8"/>
      <c r="I197" s="8"/>
      <c r="J197" s="8"/>
      <c r="K197" s="8"/>
      <c r="L197" s="8"/>
      <c r="M197" s="8"/>
      <c r="N197" s="8"/>
      <c r="O197" s="8"/>
      <c r="P197" s="8"/>
      <c r="Q197" s="8"/>
      <c r="R197" s="8"/>
      <c r="S197" s="8"/>
      <c r="T197" s="8"/>
      <c r="U197" s="8"/>
      <c r="V197" s="8"/>
      <c r="W197" s="8"/>
      <c r="X197" s="8"/>
      <c r="Y197" s="8"/>
      <c r="Z197" s="8"/>
    </row>
    <row r="198" spans="1:26" ht="12.75" customHeight="1" x14ac:dyDescent="0.15">
      <c r="A198" s="8"/>
      <c r="B198" s="83"/>
      <c r="C198" s="34"/>
      <c r="D198" s="278"/>
      <c r="E198" s="35"/>
      <c r="F198" s="35"/>
      <c r="G198" s="35"/>
      <c r="H198" s="8"/>
      <c r="I198" s="8"/>
      <c r="J198" s="8"/>
      <c r="K198" s="8"/>
      <c r="L198" s="8"/>
      <c r="M198" s="8"/>
      <c r="N198" s="8"/>
      <c r="O198" s="8"/>
      <c r="P198" s="8"/>
      <c r="Q198" s="8"/>
      <c r="R198" s="8"/>
      <c r="S198" s="8"/>
      <c r="T198" s="8"/>
      <c r="U198" s="8"/>
      <c r="V198" s="8"/>
      <c r="W198" s="8"/>
      <c r="X198" s="8"/>
      <c r="Y198" s="8"/>
      <c r="Z198" s="8"/>
    </row>
    <row r="199" spans="1:26" ht="12.75" customHeight="1" x14ac:dyDescent="0.15">
      <c r="A199" s="8"/>
      <c r="B199" s="83"/>
      <c r="C199" s="34"/>
      <c r="D199" s="278"/>
      <c r="E199" s="35"/>
      <c r="F199" s="35"/>
      <c r="G199" s="35"/>
      <c r="H199" s="8"/>
      <c r="I199" s="8"/>
      <c r="J199" s="8"/>
      <c r="K199" s="8"/>
      <c r="L199" s="8"/>
      <c r="M199" s="8"/>
      <c r="N199" s="8"/>
      <c r="O199" s="8"/>
      <c r="P199" s="8"/>
      <c r="Q199" s="8"/>
      <c r="R199" s="8"/>
      <c r="S199" s="8"/>
      <c r="T199" s="8"/>
      <c r="U199" s="8"/>
      <c r="V199" s="8"/>
      <c r="W199" s="8"/>
      <c r="X199" s="8"/>
      <c r="Y199" s="8"/>
      <c r="Z199" s="8"/>
    </row>
    <row r="200" spans="1:26" ht="12.75" customHeight="1" x14ac:dyDescent="0.15">
      <c r="A200" s="8"/>
      <c r="B200" s="83"/>
      <c r="C200" s="34"/>
      <c r="D200" s="278"/>
      <c r="E200" s="35"/>
      <c r="F200" s="35"/>
      <c r="G200" s="35"/>
      <c r="H200" s="8"/>
      <c r="I200" s="8"/>
      <c r="J200" s="8"/>
      <c r="K200" s="8"/>
      <c r="L200" s="8"/>
      <c r="M200" s="8"/>
      <c r="N200" s="8"/>
      <c r="O200" s="8"/>
      <c r="P200" s="8"/>
      <c r="Q200" s="8"/>
      <c r="R200" s="8"/>
      <c r="S200" s="8"/>
      <c r="T200" s="8"/>
      <c r="U200" s="8"/>
      <c r="V200" s="8"/>
      <c r="W200" s="8"/>
      <c r="X200" s="8"/>
      <c r="Y200" s="8"/>
      <c r="Z200" s="8"/>
    </row>
    <row r="201" spans="1:26" ht="12.75" customHeight="1" x14ac:dyDescent="0.15">
      <c r="A201" s="8"/>
      <c r="B201" s="83"/>
      <c r="C201" s="34"/>
      <c r="D201" s="278"/>
      <c r="E201" s="35"/>
      <c r="F201" s="35"/>
      <c r="G201" s="35"/>
      <c r="H201" s="8"/>
      <c r="I201" s="8"/>
      <c r="J201" s="8"/>
      <c r="K201" s="8"/>
      <c r="L201" s="8"/>
      <c r="M201" s="8"/>
      <c r="N201" s="8"/>
      <c r="O201" s="8"/>
      <c r="P201" s="8"/>
      <c r="Q201" s="8"/>
      <c r="R201" s="8"/>
      <c r="S201" s="8"/>
      <c r="T201" s="8"/>
      <c r="U201" s="8"/>
      <c r="V201" s="8"/>
      <c r="W201" s="8"/>
      <c r="X201" s="8"/>
      <c r="Y201" s="8"/>
      <c r="Z201" s="8"/>
    </row>
    <row r="202" spans="1:26" ht="12.75" customHeight="1" x14ac:dyDescent="0.15">
      <c r="A202" s="8"/>
      <c r="B202" s="83"/>
      <c r="C202" s="34"/>
      <c r="D202" s="278"/>
      <c r="E202" s="35"/>
      <c r="F202" s="35"/>
      <c r="G202" s="35"/>
      <c r="H202" s="8"/>
      <c r="I202" s="8"/>
      <c r="J202" s="8"/>
      <c r="K202" s="8"/>
      <c r="L202" s="8"/>
      <c r="M202" s="8"/>
      <c r="N202" s="8"/>
      <c r="O202" s="8"/>
      <c r="P202" s="8"/>
      <c r="Q202" s="8"/>
      <c r="R202" s="8"/>
      <c r="S202" s="8"/>
      <c r="T202" s="8"/>
      <c r="U202" s="8"/>
      <c r="V202" s="8"/>
      <c r="W202" s="8"/>
      <c r="X202" s="8"/>
      <c r="Y202" s="8"/>
      <c r="Z202" s="8"/>
    </row>
    <row r="203" spans="1:26" ht="12.75" customHeight="1" x14ac:dyDescent="0.15">
      <c r="A203" s="8"/>
      <c r="B203" s="83"/>
      <c r="C203" s="34"/>
      <c r="D203" s="278"/>
      <c r="E203" s="35"/>
      <c r="F203" s="35"/>
      <c r="G203" s="35"/>
      <c r="H203" s="8"/>
      <c r="I203" s="8"/>
      <c r="J203" s="8"/>
      <c r="K203" s="8"/>
      <c r="L203" s="8"/>
      <c r="M203" s="8"/>
      <c r="N203" s="8"/>
      <c r="O203" s="8"/>
      <c r="P203" s="8"/>
      <c r="Q203" s="8"/>
      <c r="R203" s="8"/>
      <c r="S203" s="8"/>
      <c r="T203" s="8"/>
      <c r="U203" s="8"/>
      <c r="V203" s="8"/>
      <c r="W203" s="8"/>
      <c r="X203" s="8"/>
      <c r="Y203" s="8"/>
      <c r="Z203" s="8"/>
    </row>
    <row r="204" spans="1:26" ht="12.75" customHeight="1" x14ac:dyDescent="0.15">
      <c r="A204" s="8"/>
      <c r="B204" s="83"/>
      <c r="C204" s="34"/>
      <c r="D204" s="278"/>
      <c r="E204" s="35"/>
      <c r="F204" s="35"/>
      <c r="G204" s="35"/>
      <c r="H204" s="8"/>
      <c r="I204" s="8"/>
      <c r="J204" s="8"/>
      <c r="K204" s="8"/>
      <c r="L204" s="8"/>
      <c r="M204" s="8"/>
      <c r="N204" s="8"/>
      <c r="O204" s="8"/>
      <c r="P204" s="8"/>
      <c r="Q204" s="8"/>
      <c r="R204" s="8"/>
      <c r="S204" s="8"/>
      <c r="T204" s="8"/>
      <c r="U204" s="8"/>
      <c r="V204" s="8"/>
      <c r="W204" s="8"/>
      <c r="X204" s="8"/>
      <c r="Y204" s="8"/>
      <c r="Z204" s="8"/>
    </row>
    <row r="205" spans="1:26" ht="12.75" customHeight="1" x14ac:dyDescent="0.15">
      <c r="A205" s="8"/>
      <c r="B205" s="83"/>
      <c r="C205" s="34"/>
      <c r="D205" s="278"/>
      <c r="E205" s="35"/>
      <c r="F205" s="35"/>
      <c r="G205" s="35"/>
      <c r="H205" s="8"/>
      <c r="I205" s="8"/>
      <c r="J205" s="8"/>
      <c r="K205" s="8"/>
      <c r="L205" s="8"/>
      <c r="M205" s="8"/>
      <c r="N205" s="8"/>
      <c r="O205" s="8"/>
      <c r="P205" s="8"/>
      <c r="Q205" s="8"/>
      <c r="R205" s="8"/>
      <c r="S205" s="8"/>
      <c r="T205" s="8"/>
      <c r="U205" s="8"/>
      <c r="V205" s="8"/>
      <c r="W205" s="8"/>
      <c r="X205" s="8"/>
      <c r="Y205" s="8"/>
      <c r="Z205" s="8"/>
    </row>
    <row r="206" spans="1:26" ht="12.75" customHeight="1" x14ac:dyDescent="0.15">
      <c r="A206" s="8"/>
      <c r="B206" s="83"/>
      <c r="C206" s="34"/>
      <c r="D206" s="278"/>
      <c r="E206" s="35"/>
      <c r="F206" s="35"/>
      <c r="G206" s="35"/>
      <c r="H206" s="8"/>
      <c r="I206" s="8"/>
      <c r="J206" s="8"/>
      <c r="K206" s="8"/>
      <c r="L206" s="8"/>
      <c r="M206" s="8"/>
      <c r="N206" s="8"/>
      <c r="O206" s="8"/>
      <c r="P206" s="8"/>
      <c r="Q206" s="8"/>
      <c r="R206" s="8"/>
      <c r="S206" s="8"/>
      <c r="T206" s="8"/>
      <c r="U206" s="8"/>
      <c r="V206" s="8"/>
      <c r="W206" s="8"/>
      <c r="X206" s="8"/>
      <c r="Y206" s="8"/>
      <c r="Z206" s="8"/>
    </row>
    <row r="207" spans="1:26" ht="12.75" customHeight="1" x14ac:dyDescent="0.15">
      <c r="A207" s="8"/>
      <c r="B207" s="83"/>
      <c r="C207" s="34"/>
      <c r="D207" s="278"/>
      <c r="E207" s="35"/>
      <c r="F207" s="35"/>
      <c r="G207" s="35"/>
      <c r="H207" s="8"/>
      <c r="I207" s="8"/>
      <c r="J207" s="8"/>
      <c r="K207" s="8"/>
      <c r="L207" s="8"/>
      <c r="M207" s="8"/>
      <c r="N207" s="8"/>
      <c r="O207" s="8"/>
      <c r="P207" s="8"/>
      <c r="Q207" s="8"/>
      <c r="R207" s="8"/>
      <c r="S207" s="8"/>
      <c r="T207" s="8"/>
      <c r="U207" s="8"/>
      <c r="V207" s="8"/>
      <c r="W207" s="8"/>
      <c r="X207" s="8"/>
      <c r="Y207" s="8"/>
      <c r="Z207" s="8"/>
    </row>
    <row r="208" spans="1:26" ht="12.75" customHeight="1" x14ac:dyDescent="0.15">
      <c r="A208" s="8"/>
      <c r="B208" s="83"/>
      <c r="C208" s="34"/>
      <c r="D208" s="278"/>
      <c r="E208" s="35"/>
      <c r="F208" s="35"/>
      <c r="G208" s="35"/>
      <c r="H208" s="8"/>
      <c r="I208" s="8"/>
      <c r="J208" s="8"/>
      <c r="K208" s="8"/>
      <c r="L208" s="8"/>
      <c r="M208" s="8"/>
      <c r="N208" s="8"/>
      <c r="O208" s="8"/>
      <c r="P208" s="8"/>
      <c r="Q208" s="8"/>
      <c r="R208" s="8"/>
      <c r="S208" s="8"/>
      <c r="T208" s="8"/>
      <c r="U208" s="8"/>
      <c r="V208" s="8"/>
      <c r="W208" s="8"/>
      <c r="X208" s="8"/>
      <c r="Y208" s="8"/>
      <c r="Z208" s="8"/>
    </row>
    <row r="209" spans="1:26" ht="12.75" customHeight="1" x14ac:dyDescent="0.15">
      <c r="A209" s="8"/>
      <c r="B209" s="83"/>
      <c r="C209" s="34"/>
      <c r="D209" s="278"/>
      <c r="E209" s="35"/>
      <c r="F209" s="35"/>
      <c r="G209" s="35"/>
      <c r="H209" s="8"/>
      <c r="I209" s="8"/>
      <c r="J209" s="8"/>
      <c r="K209" s="8"/>
      <c r="L209" s="8"/>
      <c r="M209" s="8"/>
      <c r="N209" s="8"/>
      <c r="O209" s="8"/>
      <c r="P209" s="8"/>
      <c r="Q209" s="8"/>
      <c r="R209" s="8"/>
      <c r="S209" s="8"/>
      <c r="T209" s="8"/>
      <c r="U209" s="8"/>
      <c r="V209" s="8"/>
      <c r="W209" s="8"/>
      <c r="X209" s="8"/>
      <c r="Y209" s="8"/>
      <c r="Z209" s="8"/>
    </row>
    <row r="210" spans="1:26" ht="12.75" customHeight="1" x14ac:dyDescent="0.15">
      <c r="A210" s="8"/>
      <c r="B210" s="83"/>
      <c r="C210" s="34"/>
      <c r="D210" s="278"/>
      <c r="E210" s="35"/>
      <c r="F210" s="35"/>
      <c r="G210" s="35"/>
      <c r="H210" s="8"/>
      <c r="I210" s="8"/>
      <c r="J210" s="8"/>
      <c r="K210" s="8"/>
      <c r="L210" s="8"/>
      <c r="M210" s="8"/>
      <c r="N210" s="8"/>
      <c r="O210" s="8"/>
      <c r="P210" s="8"/>
      <c r="Q210" s="8"/>
      <c r="R210" s="8"/>
      <c r="S210" s="8"/>
      <c r="T210" s="8"/>
      <c r="U210" s="8"/>
      <c r="V210" s="8"/>
      <c r="W210" s="8"/>
      <c r="X210" s="8"/>
      <c r="Y210" s="8"/>
      <c r="Z210" s="8"/>
    </row>
    <row r="211" spans="1:26" ht="12.75" customHeight="1" x14ac:dyDescent="0.15">
      <c r="A211" s="8"/>
      <c r="B211" s="83"/>
      <c r="C211" s="34"/>
      <c r="D211" s="278"/>
      <c r="E211" s="35"/>
      <c r="F211" s="35"/>
      <c r="G211" s="35"/>
      <c r="H211" s="8"/>
      <c r="I211" s="8"/>
      <c r="J211" s="8"/>
      <c r="K211" s="8"/>
      <c r="L211" s="8"/>
      <c r="M211" s="8"/>
      <c r="N211" s="8"/>
      <c r="O211" s="8"/>
      <c r="P211" s="8"/>
      <c r="Q211" s="8"/>
      <c r="R211" s="8"/>
      <c r="S211" s="8"/>
      <c r="T211" s="8"/>
      <c r="U211" s="8"/>
      <c r="V211" s="8"/>
      <c r="W211" s="8"/>
      <c r="X211" s="8"/>
      <c r="Y211" s="8"/>
      <c r="Z211" s="8"/>
    </row>
    <row r="212" spans="1:26" ht="12.75" customHeight="1" x14ac:dyDescent="0.15">
      <c r="A212" s="8"/>
      <c r="B212" s="83"/>
      <c r="C212" s="34"/>
      <c r="D212" s="278"/>
      <c r="E212" s="35"/>
      <c r="F212" s="35"/>
      <c r="G212" s="35"/>
      <c r="H212" s="8"/>
      <c r="I212" s="8"/>
      <c r="J212" s="8"/>
      <c r="K212" s="8"/>
      <c r="L212" s="8"/>
      <c r="M212" s="8"/>
      <c r="N212" s="8"/>
      <c r="O212" s="8"/>
      <c r="P212" s="8"/>
      <c r="Q212" s="8"/>
      <c r="R212" s="8"/>
      <c r="S212" s="8"/>
      <c r="T212" s="8"/>
      <c r="U212" s="8"/>
      <c r="V212" s="8"/>
      <c r="W212" s="8"/>
      <c r="X212" s="8"/>
      <c r="Y212" s="8"/>
      <c r="Z212" s="8"/>
    </row>
    <row r="213" spans="1:26" ht="12.75" customHeight="1" x14ac:dyDescent="0.15">
      <c r="A213" s="8"/>
      <c r="B213" s="83"/>
      <c r="C213" s="34"/>
      <c r="D213" s="278"/>
      <c r="E213" s="35"/>
      <c r="F213" s="35"/>
      <c r="G213" s="35"/>
      <c r="H213" s="8"/>
      <c r="I213" s="8"/>
      <c r="J213" s="8"/>
      <c r="K213" s="8"/>
      <c r="L213" s="8"/>
      <c r="M213" s="8"/>
      <c r="N213" s="8"/>
      <c r="O213" s="8"/>
      <c r="P213" s="8"/>
      <c r="Q213" s="8"/>
      <c r="R213" s="8"/>
      <c r="S213" s="8"/>
      <c r="T213" s="8"/>
      <c r="U213" s="8"/>
      <c r="V213" s="8"/>
      <c r="W213" s="8"/>
      <c r="X213" s="8"/>
      <c r="Y213" s="8"/>
      <c r="Z213" s="8"/>
    </row>
    <row r="214" spans="1:26" ht="12.75" customHeight="1" x14ac:dyDescent="0.15">
      <c r="A214" s="8"/>
      <c r="B214" s="83"/>
      <c r="C214" s="34"/>
      <c r="D214" s="278"/>
      <c r="E214" s="35"/>
      <c r="F214" s="35"/>
      <c r="G214" s="35"/>
      <c r="H214" s="8"/>
      <c r="I214" s="8"/>
      <c r="J214" s="8"/>
      <c r="K214" s="8"/>
      <c r="L214" s="8"/>
      <c r="M214" s="8"/>
      <c r="N214" s="8"/>
      <c r="O214" s="8"/>
      <c r="P214" s="8"/>
      <c r="Q214" s="8"/>
      <c r="R214" s="8"/>
      <c r="S214" s="8"/>
      <c r="T214" s="8"/>
      <c r="U214" s="8"/>
      <c r="V214" s="8"/>
      <c r="W214" s="8"/>
      <c r="X214" s="8"/>
      <c r="Y214" s="8"/>
      <c r="Z214" s="8"/>
    </row>
    <row r="215" spans="1:26" ht="12.75" customHeight="1" x14ac:dyDescent="0.15">
      <c r="A215" s="8"/>
      <c r="B215" s="83"/>
      <c r="C215" s="34"/>
      <c r="D215" s="278"/>
      <c r="E215" s="35"/>
      <c r="F215" s="35"/>
      <c r="G215" s="35"/>
      <c r="H215" s="8"/>
      <c r="I215" s="8"/>
      <c r="J215" s="8"/>
      <c r="K215" s="8"/>
      <c r="L215" s="8"/>
      <c r="M215" s="8"/>
      <c r="N215" s="8"/>
      <c r="O215" s="8"/>
      <c r="P215" s="8"/>
      <c r="Q215" s="8"/>
      <c r="R215" s="8"/>
      <c r="S215" s="8"/>
      <c r="T215" s="8"/>
      <c r="U215" s="8"/>
      <c r="V215" s="8"/>
      <c r="W215" s="8"/>
      <c r="X215" s="8"/>
      <c r="Y215" s="8"/>
      <c r="Z215" s="8"/>
    </row>
    <row r="216" spans="1:26" ht="12.75" customHeight="1" x14ac:dyDescent="0.15">
      <c r="A216" s="8"/>
      <c r="B216" s="83"/>
      <c r="C216" s="34"/>
      <c r="D216" s="278"/>
      <c r="E216" s="35"/>
      <c r="F216" s="35"/>
      <c r="G216" s="35"/>
      <c r="H216" s="8"/>
      <c r="I216" s="8"/>
      <c r="J216" s="8"/>
      <c r="K216" s="8"/>
      <c r="L216" s="8"/>
      <c r="M216" s="8"/>
      <c r="N216" s="8"/>
      <c r="O216" s="8"/>
      <c r="P216" s="8"/>
      <c r="Q216" s="8"/>
      <c r="R216" s="8"/>
      <c r="S216" s="8"/>
      <c r="T216" s="8"/>
      <c r="U216" s="8"/>
      <c r="V216" s="8"/>
      <c r="W216" s="8"/>
      <c r="X216" s="8"/>
      <c r="Y216" s="8"/>
      <c r="Z216" s="8"/>
    </row>
    <row r="217" spans="1:26" ht="12.75" customHeight="1" x14ac:dyDescent="0.15">
      <c r="A217" s="8"/>
      <c r="B217" s="83"/>
      <c r="C217" s="34"/>
      <c r="D217" s="278"/>
      <c r="E217" s="35"/>
      <c r="F217" s="35"/>
      <c r="G217" s="35"/>
      <c r="H217" s="8"/>
      <c r="I217" s="8"/>
      <c r="J217" s="8"/>
      <c r="K217" s="8"/>
      <c r="L217" s="8"/>
      <c r="M217" s="8"/>
      <c r="N217" s="8"/>
      <c r="O217" s="8"/>
      <c r="P217" s="8"/>
      <c r="Q217" s="8"/>
      <c r="R217" s="8"/>
      <c r="S217" s="8"/>
      <c r="T217" s="8"/>
      <c r="U217" s="8"/>
      <c r="V217" s="8"/>
      <c r="W217" s="8"/>
      <c r="X217" s="8"/>
      <c r="Y217" s="8"/>
      <c r="Z217" s="8"/>
    </row>
    <row r="218" spans="1:26" ht="12.75" customHeight="1" x14ac:dyDescent="0.15">
      <c r="A218" s="8"/>
      <c r="B218" s="83"/>
      <c r="C218" s="34"/>
      <c r="D218" s="278"/>
      <c r="E218" s="35"/>
      <c r="F218" s="35"/>
      <c r="G218" s="35"/>
      <c r="H218" s="8"/>
      <c r="I218" s="8"/>
      <c r="J218" s="8"/>
      <c r="K218" s="8"/>
      <c r="L218" s="8"/>
      <c r="M218" s="8"/>
      <c r="N218" s="8"/>
      <c r="O218" s="8"/>
      <c r="P218" s="8"/>
      <c r="Q218" s="8"/>
      <c r="R218" s="8"/>
      <c r="S218" s="8"/>
      <c r="T218" s="8"/>
      <c r="U218" s="8"/>
      <c r="V218" s="8"/>
      <c r="W218" s="8"/>
      <c r="X218" s="8"/>
      <c r="Y218" s="8"/>
      <c r="Z218" s="8"/>
    </row>
    <row r="219" spans="1:26" ht="12.75" customHeight="1" x14ac:dyDescent="0.15">
      <c r="A219" s="8"/>
      <c r="B219" s="83"/>
      <c r="C219" s="34"/>
      <c r="D219" s="278"/>
      <c r="E219" s="35"/>
      <c r="F219" s="35"/>
      <c r="G219" s="35"/>
      <c r="H219" s="8"/>
      <c r="I219" s="8"/>
      <c r="J219" s="8"/>
      <c r="K219" s="8"/>
      <c r="L219" s="8"/>
      <c r="M219" s="8"/>
      <c r="N219" s="8"/>
      <c r="O219" s="8"/>
      <c r="P219" s="8"/>
      <c r="Q219" s="8"/>
      <c r="R219" s="8"/>
      <c r="S219" s="8"/>
      <c r="T219" s="8"/>
      <c r="U219" s="8"/>
      <c r="V219" s="8"/>
      <c r="W219" s="8"/>
      <c r="X219" s="8"/>
      <c r="Y219" s="8"/>
      <c r="Z219" s="8"/>
    </row>
    <row r="220" spans="1:26" ht="12.75" customHeight="1" x14ac:dyDescent="0.15">
      <c r="A220" s="8"/>
      <c r="B220" s="83"/>
      <c r="C220" s="34"/>
      <c r="D220" s="278"/>
      <c r="E220" s="35"/>
      <c r="F220" s="35"/>
      <c r="G220" s="35"/>
      <c r="H220" s="8"/>
      <c r="I220" s="8"/>
      <c r="J220" s="8"/>
      <c r="K220" s="8"/>
      <c r="L220" s="8"/>
      <c r="M220" s="8"/>
      <c r="N220" s="8"/>
      <c r="O220" s="8"/>
      <c r="P220" s="8"/>
      <c r="Q220" s="8"/>
      <c r="R220" s="8"/>
      <c r="S220" s="8"/>
      <c r="T220" s="8"/>
      <c r="U220" s="8"/>
      <c r="V220" s="8"/>
      <c r="W220" s="8"/>
      <c r="X220" s="8"/>
      <c r="Y220" s="8"/>
      <c r="Z220" s="8"/>
    </row>
    <row r="221" spans="1:26" ht="12.75" customHeight="1" x14ac:dyDescent="0.15">
      <c r="A221" s="8"/>
      <c r="B221" s="83"/>
      <c r="C221" s="34"/>
      <c r="D221" s="278"/>
      <c r="E221" s="35"/>
      <c r="F221" s="35"/>
      <c r="G221" s="35"/>
      <c r="H221" s="8"/>
      <c r="I221" s="8"/>
      <c r="J221" s="8"/>
      <c r="K221" s="8"/>
      <c r="L221" s="8"/>
      <c r="M221" s="8"/>
      <c r="N221" s="8"/>
      <c r="O221" s="8"/>
      <c r="P221" s="8"/>
      <c r="Q221" s="8"/>
      <c r="R221" s="8"/>
      <c r="S221" s="8"/>
      <c r="T221" s="8"/>
      <c r="U221" s="8"/>
      <c r="V221" s="8"/>
      <c r="W221" s="8"/>
      <c r="X221" s="8"/>
      <c r="Y221" s="8"/>
      <c r="Z221" s="8"/>
    </row>
    <row r="222" spans="1:26" ht="12.75" customHeight="1" x14ac:dyDescent="0.15">
      <c r="A222" s="8"/>
      <c r="B222" s="83"/>
      <c r="C222" s="34"/>
      <c r="D222" s="278"/>
      <c r="E222" s="35"/>
      <c r="F222" s="35"/>
      <c r="G222" s="35"/>
      <c r="H222" s="8"/>
      <c r="I222" s="8"/>
      <c r="J222" s="8"/>
      <c r="K222" s="8"/>
      <c r="L222" s="8"/>
      <c r="M222" s="8"/>
      <c r="N222" s="8"/>
      <c r="O222" s="8"/>
      <c r="P222" s="8"/>
      <c r="Q222" s="8"/>
      <c r="R222" s="8"/>
      <c r="S222" s="8"/>
      <c r="T222" s="8"/>
      <c r="U222" s="8"/>
      <c r="V222" s="8"/>
      <c r="W222" s="8"/>
      <c r="X222" s="8"/>
      <c r="Y222" s="8"/>
      <c r="Z222" s="8"/>
    </row>
    <row r="223" spans="1:26" ht="12.75" customHeight="1" x14ac:dyDescent="0.15">
      <c r="A223" s="8"/>
      <c r="B223" s="83"/>
      <c r="C223" s="34"/>
      <c r="D223" s="278"/>
      <c r="E223" s="35"/>
      <c r="F223" s="35"/>
      <c r="G223" s="35"/>
      <c r="H223" s="8"/>
      <c r="I223" s="8"/>
      <c r="J223" s="8"/>
      <c r="K223" s="8"/>
      <c r="L223" s="8"/>
      <c r="M223" s="8"/>
      <c r="N223" s="8"/>
      <c r="O223" s="8"/>
      <c r="P223" s="8"/>
      <c r="Q223" s="8"/>
      <c r="R223" s="8"/>
      <c r="S223" s="8"/>
      <c r="T223" s="8"/>
      <c r="U223" s="8"/>
      <c r="V223" s="8"/>
      <c r="W223" s="8"/>
      <c r="X223" s="8"/>
      <c r="Y223" s="8"/>
      <c r="Z223" s="8"/>
    </row>
    <row r="224" spans="1:26" ht="12.75" customHeight="1" x14ac:dyDescent="0.15">
      <c r="A224" s="8"/>
      <c r="B224" s="83"/>
      <c r="C224" s="34"/>
      <c r="D224" s="278"/>
      <c r="E224" s="35"/>
      <c r="F224" s="35"/>
      <c r="G224" s="35"/>
      <c r="H224" s="8"/>
      <c r="I224" s="8"/>
      <c r="J224" s="8"/>
      <c r="K224" s="8"/>
      <c r="L224" s="8"/>
      <c r="M224" s="8"/>
      <c r="N224" s="8"/>
      <c r="O224" s="8"/>
      <c r="P224" s="8"/>
      <c r="Q224" s="8"/>
      <c r="R224" s="8"/>
      <c r="S224" s="8"/>
      <c r="T224" s="8"/>
      <c r="U224" s="8"/>
      <c r="V224" s="8"/>
      <c r="W224" s="8"/>
      <c r="X224" s="8"/>
      <c r="Y224" s="8"/>
      <c r="Z224" s="8"/>
    </row>
    <row r="225" spans="1:26" ht="12.75" customHeight="1" x14ac:dyDescent="0.15">
      <c r="A225" s="8"/>
      <c r="B225" s="83"/>
      <c r="C225" s="34"/>
      <c r="D225" s="278"/>
      <c r="E225" s="35"/>
      <c r="F225" s="35"/>
      <c r="G225" s="35"/>
      <c r="H225" s="8"/>
      <c r="I225" s="8"/>
      <c r="J225" s="8"/>
      <c r="K225" s="8"/>
      <c r="L225" s="8"/>
      <c r="M225" s="8"/>
      <c r="N225" s="8"/>
      <c r="O225" s="8"/>
      <c r="P225" s="8"/>
      <c r="Q225" s="8"/>
      <c r="R225" s="8"/>
      <c r="S225" s="8"/>
      <c r="T225" s="8"/>
      <c r="U225" s="8"/>
      <c r="V225" s="8"/>
      <c r="W225" s="8"/>
      <c r="X225" s="8"/>
      <c r="Y225" s="8"/>
      <c r="Z225" s="8"/>
    </row>
    <row r="226" spans="1:26" ht="12.75" customHeight="1" x14ac:dyDescent="0.15">
      <c r="A226" s="8"/>
      <c r="B226" s="83"/>
      <c r="C226" s="34"/>
      <c r="D226" s="278"/>
      <c r="E226" s="35"/>
      <c r="F226" s="35"/>
      <c r="G226" s="35"/>
      <c r="H226" s="8"/>
      <c r="I226" s="8"/>
      <c r="J226" s="8"/>
      <c r="K226" s="8"/>
      <c r="L226" s="8"/>
      <c r="M226" s="8"/>
      <c r="N226" s="8"/>
      <c r="O226" s="8"/>
      <c r="P226" s="8"/>
      <c r="Q226" s="8"/>
      <c r="R226" s="8"/>
      <c r="S226" s="8"/>
      <c r="T226" s="8"/>
      <c r="U226" s="8"/>
      <c r="V226" s="8"/>
      <c r="W226" s="8"/>
      <c r="X226" s="8"/>
      <c r="Y226" s="8"/>
      <c r="Z226" s="8"/>
    </row>
    <row r="227" spans="1:26" ht="12.75" customHeight="1" x14ac:dyDescent="0.15">
      <c r="A227" s="8"/>
      <c r="B227" s="83"/>
      <c r="C227" s="34"/>
      <c r="D227" s="278"/>
      <c r="E227" s="35"/>
      <c r="F227" s="35"/>
      <c r="G227" s="35"/>
      <c r="H227" s="8"/>
      <c r="I227" s="8"/>
      <c r="J227" s="8"/>
      <c r="K227" s="8"/>
      <c r="L227" s="8"/>
      <c r="M227" s="8"/>
      <c r="N227" s="8"/>
      <c r="O227" s="8"/>
      <c r="P227" s="8"/>
      <c r="Q227" s="8"/>
      <c r="R227" s="8"/>
      <c r="S227" s="8"/>
      <c r="T227" s="8"/>
      <c r="U227" s="8"/>
      <c r="V227" s="8"/>
      <c r="W227" s="8"/>
      <c r="X227" s="8"/>
      <c r="Y227" s="8"/>
      <c r="Z227" s="8"/>
    </row>
    <row r="228" spans="1:26" ht="12.75" customHeight="1" x14ac:dyDescent="0.15">
      <c r="A228" s="8"/>
      <c r="B228" s="83"/>
      <c r="C228" s="34"/>
      <c r="D228" s="278"/>
      <c r="E228" s="35"/>
      <c r="F228" s="35"/>
      <c r="G228" s="35"/>
      <c r="H228" s="8"/>
      <c r="I228" s="8"/>
      <c r="J228" s="8"/>
      <c r="K228" s="8"/>
      <c r="L228" s="8"/>
      <c r="M228" s="8"/>
      <c r="N228" s="8"/>
      <c r="O228" s="8"/>
      <c r="P228" s="8"/>
      <c r="Q228" s="8"/>
      <c r="R228" s="8"/>
      <c r="S228" s="8"/>
      <c r="T228" s="8"/>
      <c r="U228" s="8"/>
      <c r="V228" s="8"/>
      <c r="W228" s="8"/>
      <c r="X228" s="8"/>
      <c r="Y228" s="8"/>
      <c r="Z228" s="8"/>
    </row>
    <row r="229" spans="1:26" ht="12.75" customHeight="1" x14ac:dyDescent="0.15">
      <c r="A229" s="8"/>
      <c r="B229" s="83"/>
      <c r="C229" s="34"/>
      <c r="D229" s="278"/>
      <c r="E229" s="35"/>
      <c r="F229" s="35"/>
      <c r="G229" s="35"/>
      <c r="H229" s="8"/>
      <c r="I229" s="8"/>
      <c r="J229" s="8"/>
      <c r="K229" s="8"/>
      <c r="L229" s="8"/>
      <c r="M229" s="8"/>
      <c r="N229" s="8"/>
      <c r="O229" s="8"/>
      <c r="P229" s="8"/>
      <c r="Q229" s="8"/>
      <c r="R229" s="8"/>
      <c r="S229" s="8"/>
      <c r="T229" s="8"/>
      <c r="U229" s="8"/>
      <c r="V229" s="8"/>
      <c r="W229" s="8"/>
      <c r="X229" s="8"/>
      <c r="Y229" s="8"/>
      <c r="Z229" s="8"/>
    </row>
    <row r="230" spans="1:26" ht="12.75" customHeight="1" x14ac:dyDescent="0.15">
      <c r="A230" s="8"/>
      <c r="B230" s="83"/>
      <c r="C230" s="34"/>
      <c r="D230" s="278"/>
      <c r="E230" s="35"/>
      <c r="F230" s="35"/>
      <c r="G230" s="35"/>
      <c r="H230" s="8"/>
      <c r="I230" s="8"/>
      <c r="J230" s="8"/>
      <c r="K230" s="8"/>
      <c r="L230" s="8"/>
      <c r="M230" s="8"/>
      <c r="N230" s="8"/>
      <c r="O230" s="8"/>
      <c r="P230" s="8"/>
      <c r="Q230" s="8"/>
      <c r="R230" s="8"/>
      <c r="S230" s="8"/>
      <c r="T230" s="8"/>
      <c r="U230" s="8"/>
      <c r="V230" s="8"/>
      <c r="W230" s="8"/>
      <c r="X230" s="8"/>
      <c r="Y230" s="8"/>
      <c r="Z230" s="8"/>
    </row>
    <row r="231" spans="1:26" ht="12.75" customHeight="1" x14ac:dyDescent="0.15">
      <c r="A231" s="8"/>
      <c r="B231" s="83"/>
      <c r="C231" s="34"/>
      <c r="D231" s="278"/>
      <c r="E231" s="35"/>
      <c r="F231" s="35"/>
      <c r="G231" s="35"/>
      <c r="H231" s="8"/>
      <c r="I231" s="8"/>
      <c r="J231" s="8"/>
      <c r="K231" s="8"/>
      <c r="L231" s="8"/>
      <c r="M231" s="8"/>
      <c r="N231" s="8"/>
      <c r="O231" s="8"/>
      <c r="P231" s="8"/>
      <c r="Q231" s="8"/>
      <c r="R231" s="8"/>
      <c r="S231" s="8"/>
      <c r="T231" s="8"/>
      <c r="U231" s="8"/>
      <c r="V231" s="8"/>
      <c r="W231" s="8"/>
      <c r="X231" s="8"/>
      <c r="Y231" s="8"/>
      <c r="Z231" s="8"/>
    </row>
    <row r="232" spans="1:26" ht="12.75" customHeight="1" x14ac:dyDescent="0.15">
      <c r="A232" s="8"/>
      <c r="B232" s="83"/>
      <c r="C232" s="34"/>
      <c r="D232" s="278"/>
      <c r="E232" s="35"/>
      <c r="F232" s="35"/>
      <c r="G232" s="35"/>
      <c r="H232" s="8"/>
      <c r="I232" s="8"/>
      <c r="J232" s="8"/>
      <c r="K232" s="8"/>
      <c r="L232" s="8"/>
      <c r="M232" s="8"/>
      <c r="N232" s="8"/>
      <c r="O232" s="8"/>
      <c r="P232" s="8"/>
      <c r="Q232" s="8"/>
      <c r="R232" s="8"/>
      <c r="S232" s="8"/>
      <c r="T232" s="8"/>
      <c r="U232" s="8"/>
      <c r="V232" s="8"/>
      <c r="W232" s="8"/>
      <c r="X232" s="8"/>
      <c r="Y232" s="8"/>
      <c r="Z232" s="8"/>
    </row>
    <row r="233" spans="1:26" ht="12.75" customHeight="1" x14ac:dyDescent="0.15">
      <c r="A233" s="8"/>
      <c r="B233" s="83"/>
      <c r="C233" s="34"/>
      <c r="D233" s="278"/>
      <c r="E233" s="35"/>
      <c r="F233" s="35"/>
      <c r="G233" s="35"/>
      <c r="H233" s="8"/>
      <c r="I233" s="8"/>
      <c r="J233" s="8"/>
      <c r="K233" s="8"/>
      <c r="L233" s="8"/>
      <c r="M233" s="8"/>
      <c r="N233" s="8"/>
      <c r="O233" s="8"/>
      <c r="P233" s="8"/>
      <c r="Q233" s="8"/>
      <c r="R233" s="8"/>
      <c r="S233" s="8"/>
      <c r="T233" s="8"/>
      <c r="U233" s="8"/>
      <c r="V233" s="8"/>
      <c r="W233" s="8"/>
      <c r="X233" s="8"/>
      <c r="Y233" s="8"/>
      <c r="Z233" s="8"/>
    </row>
    <row r="234" spans="1:26" ht="12.75" customHeight="1" x14ac:dyDescent="0.15">
      <c r="A234" s="8"/>
      <c r="B234" s="83"/>
      <c r="C234" s="34"/>
      <c r="D234" s="278"/>
      <c r="E234" s="35"/>
      <c r="F234" s="35"/>
      <c r="G234" s="35"/>
      <c r="H234" s="8"/>
      <c r="I234" s="8"/>
      <c r="J234" s="8"/>
      <c r="K234" s="8"/>
      <c r="L234" s="8"/>
      <c r="M234" s="8"/>
      <c r="N234" s="8"/>
      <c r="O234" s="8"/>
      <c r="P234" s="8"/>
      <c r="Q234" s="8"/>
      <c r="R234" s="8"/>
      <c r="S234" s="8"/>
      <c r="T234" s="8"/>
      <c r="U234" s="8"/>
      <c r="V234" s="8"/>
      <c r="W234" s="8"/>
      <c r="X234" s="8"/>
      <c r="Y234" s="8"/>
      <c r="Z234" s="8"/>
    </row>
    <row r="235" spans="1:26" ht="12.75" customHeight="1" x14ac:dyDescent="0.15">
      <c r="A235" s="8"/>
      <c r="B235" s="83"/>
      <c r="C235" s="34"/>
      <c r="D235" s="278"/>
      <c r="E235" s="35"/>
      <c r="F235" s="35"/>
      <c r="G235" s="35"/>
      <c r="H235" s="8"/>
      <c r="I235" s="8"/>
      <c r="J235" s="8"/>
      <c r="K235" s="8"/>
      <c r="L235" s="8"/>
      <c r="M235" s="8"/>
      <c r="N235" s="8"/>
      <c r="O235" s="8"/>
      <c r="P235" s="8"/>
      <c r="Q235" s="8"/>
      <c r="R235" s="8"/>
      <c r="S235" s="8"/>
      <c r="T235" s="8"/>
      <c r="U235" s="8"/>
      <c r="V235" s="8"/>
      <c r="W235" s="8"/>
      <c r="X235" s="8"/>
      <c r="Y235" s="8"/>
      <c r="Z235" s="8"/>
    </row>
    <row r="236" spans="1:26" ht="12.75" customHeight="1" x14ac:dyDescent="0.15">
      <c r="A236" s="8"/>
      <c r="B236" s="83"/>
      <c r="C236" s="34"/>
      <c r="D236" s="278"/>
      <c r="E236" s="35"/>
      <c r="F236" s="35"/>
      <c r="G236" s="35"/>
      <c r="H236" s="8"/>
      <c r="I236" s="8"/>
      <c r="J236" s="8"/>
      <c r="K236" s="8"/>
      <c r="L236" s="8"/>
      <c r="M236" s="8"/>
      <c r="N236" s="8"/>
      <c r="O236" s="8"/>
      <c r="P236" s="8"/>
      <c r="Q236" s="8"/>
      <c r="R236" s="8"/>
      <c r="S236" s="8"/>
      <c r="T236" s="8"/>
      <c r="U236" s="8"/>
      <c r="V236" s="8"/>
      <c r="W236" s="8"/>
      <c r="X236" s="8"/>
      <c r="Y236" s="8"/>
      <c r="Z236" s="8"/>
    </row>
    <row r="237" spans="1:26" ht="12.75" customHeight="1" x14ac:dyDescent="0.15">
      <c r="A237" s="8"/>
      <c r="B237" s="83"/>
      <c r="C237" s="34"/>
      <c r="D237" s="278"/>
      <c r="E237" s="35"/>
      <c r="F237" s="35"/>
      <c r="G237" s="35"/>
      <c r="H237" s="8"/>
      <c r="I237" s="8"/>
      <c r="J237" s="8"/>
      <c r="K237" s="8"/>
      <c r="L237" s="8"/>
      <c r="M237" s="8"/>
      <c r="N237" s="8"/>
      <c r="O237" s="8"/>
      <c r="P237" s="8"/>
      <c r="Q237" s="8"/>
      <c r="R237" s="8"/>
      <c r="S237" s="8"/>
      <c r="T237" s="8"/>
      <c r="U237" s="8"/>
      <c r="V237" s="8"/>
      <c r="W237" s="8"/>
      <c r="X237" s="8"/>
      <c r="Y237" s="8"/>
      <c r="Z237" s="8"/>
    </row>
    <row r="238" spans="1:26" ht="12.75" customHeight="1" x14ac:dyDescent="0.15">
      <c r="A238" s="8"/>
      <c r="B238" s="83"/>
      <c r="C238" s="34"/>
      <c r="D238" s="278"/>
      <c r="E238" s="35"/>
      <c r="F238" s="35"/>
      <c r="G238" s="35"/>
      <c r="H238" s="8"/>
      <c r="I238" s="8"/>
      <c r="J238" s="8"/>
      <c r="K238" s="8"/>
      <c r="L238" s="8"/>
      <c r="M238" s="8"/>
      <c r="N238" s="8"/>
      <c r="O238" s="8"/>
      <c r="P238" s="8"/>
      <c r="Q238" s="8"/>
      <c r="R238" s="8"/>
      <c r="S238" s="8"/>
      <c r="T238" s="8"/>
      <c r="U238" s="8"/>
      <c r="V238" s="8"/>
      <c r="W238" s="8"/>
      <c r="X238" s="8"/>
      <c r="Y238" s="8"/>
      <c r="Z238" s="8"/>
    </row>
    <row r="239" spans="1:26" ht="12.75" customHeight="1" x14ac:dyDescent="0.15">
      <c r="A239" s="8"/>
      <c r="B239" s="83"/>
      <c r="C239" s="34"/>
      <c r="D239" s="278"/>
      <c r="E239" s="35"/>
      <c r="F239" s="35"/>
      <c r="G239" s="35"/>
      <c r="H239" s="8"/>
      <c r="I239" s="8"/>
      <c r="J239" s="8"/>
      <c r="K239" s="8"/>
      <c r="L239" s="8"/>
      <c r="M239" s="8"/>
      <c r="N239" s="8"/>
      <c r="O239" s="8"/>
      <c r="P239" s="8"/>
      <c r="Q239" s="8"/>
      <c r="R239" s="8"/>
      <c r="S239" s="8"/>
      <c r="T239" s="8"/>
      <c r="U239" s="8"/>
      <c r="V239" s="8"/>
      <c r="W239" s="8"/>
      <c r="X239" s="8"/>
      <c r="Y239" s="8"/>
      <c r="Z239" s="8"/>
    </row>
    <row r="240" spans="1:26" ht="12.75" customHeight="1" x14ac:dyDescent="0.15">
      <c r="A240" s="8"/>
      <c r="B240" s="83"/>
      <c r="C240" s="34"/>
      <c r="D240" s="278"/>
      <c r="E240" s="35"/>
      <c r="F240" s="35"/>
      <c r="G240" s="35"/>
      <c r="H240" s="8"/>
      <c r="I240" s="8"/>
      <c r="J240" s="8"/>
      <c r="K240" s="8"/>
      <c r="L240" s="8"/>
      <c r="M240" s="8"/>
      <c r="N240" s="8"/>
      <c r="O240" s="8"/>
      <c r="P240" s="8"/>
      <c r="Q240" s="8"/>
      <c r="R240" s="8"/>
      <c r="S240" s="8"/>
      <c r="T240" s="8"/>
      <c r="U240" s="8"/>
      <c r="V240" s="8"/>
      <c r="W240" s="8"/>
      <c r="X240" s="8"/>
      <c r="Y240" s="8"/>
      <c r="Z240" s="8"/>
    </row>
    <row r="241" spans="1:26" ht="12.75" customHeight="1" x14ac:dyDescent="0.15">
      <c r="A241" s="8"/>
      <c r="B241" s="83"/>
      <c r="C241" s="34"/>
      <c r="D241" s="278"/>
      <c r="E241" s="35"/>
      <c r="F241" s="35"/>
      <c r="G241" s="35"/>
      <c r="H241" s="8"/>
      <c r="I241" s="8"/>
      <c r="J241" s="8"/>
      <c r="K241" s="8"/>
      <c r="L241" s="8"/>
      <c r="M241" s="8"/>
      <c r="N241" s="8"/>
      <c r="O241" s="8"/>
      <c r="P241" s="8"/>
      <c r="Q241" s="8"/>
      <c r="R241" s="8"/>
      <c r="S241" s="8"/>
      <c r="T241" s="8"/>
      <c r="U241" s="8"/>
      <c r="V241" s="8"/>
      <c r="W241" s="8"/>
      <c r="X241" s="8"/>
      <c r="Y241" s="8"/>
      <c r="Z241" s="8"/>
    </row>
    <row r="242" spans="1:26" ht="12.75" customHeight="1" x14ac:dyDescent="0.15">
      <c r="A242" s="8"/>
      <c r="B242" s="83"/>
      <c r="C242" s="34"/>
      <c r="D242" s="278"/>
      <c r="E242" s="35"/>
      <c r="F242" s="35"/>
      <c r="G242" s="35"/>
      <c r="H242" s="8"/>
      <c r="I242" s="8"/>
      <c r="J242" s="8"/>
      <c r="K242" s="8"/>
      <c r="L242" s="8"/>
      <c r="M242" s="8"/>
      <c r="N242" s="8"/>
      <c r="O242" s="8"/>
      <c r="P242" s="8"/>
      <c r="Q242" s="8"/>
      <c r="R242" s="8"/>
      <c r="S242" s="8"/>
      <c r="T242" s="8"/>
      <c r="U242" s="8"/>
      <c r="V242" s="8"/>
      <c r="W242" s="8"/>
      <c r="X242" s="8"/>
      <c r="Y242" s="8"/>
      <c r="Z242" s="8"/>
    </row>
    <row r="243" spans="1:26" ht="12.75" customHeight="1" x14ac:dyDescent="0.15">
      <c r="A243" s="8"/>
      <c r="B243" s="83"/>
      <c r="C243" s="34"/>
      <c r="D243" s="278"/>
      <c r="E243" s="35"/>
      <c r="F243" s="35"/>
      <c r="G243" s="35"/>
      <c r="H243" s="8"/>
      <c r="I243" s="8"/>
      <c r="J243" s="8"/>
      <c r="K243" s="8"/>
      <c r="L243" s="8"/>
      <c r="M243" s="8"/>
      <c r="N243" s="8"/>
      <c r="O243" s="8"/>
      <c r="P243" s="8"/>
      <c r="Q243" s="8"/>
      <c r="R243" s="8"/>
      <c r="S243" s="8"/>
      <c r="T243" s="8"/>
      <c r="U243" s="8"/>
      <c r="V243" s="8"/>
      <c r="W243" s="8"/>
      <c r="X243" s="8"/>
      <c r="Y243" s="8"/>
      <c r="Z243" s="8"/>
    </row>
    <row r="244" spans="1:26" ht="12.75" customHeight="1" x14ac:dyDescent="0.15">
      <c r="A244" s="8"/>
      <c r="B244" s="83"/>
      <c r="C244" s="34"/>
      <c r="D244" s="278"/>
      <c r="E244" s="35"/>
      <c r="F244" s="35"/>
      <c r="G244" s="35"/>
      <c r="H244" s="8"/>
      <c r="I244" s="8"/>
      <c r="J244" s="8"/>
      <c r="K244" s="8"/>
      <c r="L244" s="8"/>
      <c r="M244" s="8"/>
      <c r="N244" s="8"/>
      <c r="O244" s="8"/>
      <c r="P244" s="8"/>
      <c r="Q244" s="8"/>
      <c r="R244" s="8"/>
      <c r="S244" s="8"/>
      <c r="T244" s="8"/>
      <c r="U244" s="8"/>
      <c r="V244" s="8"/>
      <c r="W244" s="8"/>
      <c r="X244" s="8"/>
      <c r="Y244" s="8"/>
      <c r="Z244" s="8"/>
    </row>
    <row r="245" spans="1:26" ht="12.75" customHeight="1" x14ac:dyDescent="0.15">
      <c r="A245" s="8"/>
      <c r="B245" s="83"/>
      <c r="C245" s="34"/>
      <c r="D245" s="278"/>
      <c r="E245" s="35"/>
      <c r="F245" s="35"/>
      <c r="G245" s="35"/>
      <c r="H245" s="8"/>
      <c r="I245" s="8"/>
      <c r="J245" s="8"/>
      <c r="K245" s="8"/>
      <c r="L245" s="8"/>
      <c r="M245" s="8"/>
      <c r="N245" s="8"/>
      <c r="O245" s="8"/>
      <c r="P245" s="8"/>
      <c r="Q245" s="8"/>
      <c r="R245" s="8"/>
      <c r="S245" s="8"/>
      <c r="T245" s="8"/>
      <c r="U245" s="8"/>
      <c r="V245" s="8"/>
      <c r="W245" s="8"/>
      <c r="X245" s="8"/>
      <c r="Y245" s="8"/>
      <c r="Z245" s="8"/>
    </row>
    <row r="246" spans="1:26" ht="12.75" customHeight="1" x14ac:dyDescent="0.15">
      <c r="A246" s="8"/>
      <c r="B246" s="83"/>
      <c r="C246" s="34"/>
      <c r="D246" s="278"/>
      <c r="E246" s="35"/>
      <c r="F246" s="35"/>
      <c r="G246" s="35"/>
      <c r="H246" s="8"/>
      <c r="I246" s="8"/>
      <c r="J246" s="8"/>
      <c r="K246" s="8"/>
      <c r="L246" s="8"/>
      <c r="M246" s="8"/>
      <c r="N246" s="8"/>
      <c r="O246" s="8"/>
      <c r="P246" s="8"/>
      <c r="Q246" s="8"/>
      <c r="R246" s="8"/>
      <c r="S246" s="8"/>
      <c r="T246" s="8"/>
      <c r="U246" s="8"/>
      <c r="V246" s="8"/>
      <c r="W246" s="8"/>
      <c r="X246" s="8"/>
      <c r="Y246" s="8"/>
      <c r="Z246" s="8"/>
    </row>
    <row r="247" spans="1:26" ht="12.75" customHeight="1" x14ac:dyDescent="0.15">
      <c r="A247" s="8"/>
      <c r="B247" s="83"/>
      <c r="C247" s="34"/>
      <c r="D247" s="278"/>
      <c r="E247" s="35"/>
      <c r="F247" s="35"/>
      <c r="G247" s="35"/>
      <c r="H247" s="8"/>
      <c r="I247" s="8"/>
      <c r="J247" s="8"/>
      <c r="K247" s="8"/>
      <c r="L247" s="8"/>
      <c r="M247" s="8"/>
      <c r="N247" s="8"/>
      <c r="O247" s="8"/>
      <c r="P247" s="8"/>
      <c r="Q247" s="8"/>
      <c r="R247" s="8"/>
      <c r="S247" s="8"/>
      <c r="T247" s="8"/>
      <c r="U247" s="8"/>
      <c r="V247" s="8"/>
      <c r="W247" s="8"/>
      <c r="X247" s="8"/>
      <c r="Y247" s="8"/>
      <c r="Z247" s="8"/>
    </row>
    <row r="248" spans="1:26" ht="12.75" customHeight="1" x14ac:dyDescent="0.15">
      <c r="A248" s="8"/>
      <c r="B248" s="83"/>
      <c r="C248" s="34"/>
      <c r="D248" s="278"/>
      <c r="E248" s="35"/>
      <c r="F248" s="35"/>
      <c r="G248" s="35"/>
      <c r="H248" s="8"/>
      <c r="I248" s="8"/>
      <c r="J248" s="8"/>
      <c r="K248" s="8"/>
      <c r="L248" s="8"/>
      <c r="M248" s="8"/>
      <c r="N248" s="8"/>
      <c r="O248" s="8"/>
      <c r="P248" s="8"/>
      <c r="Q248" s="8"/>
      <c r="R248" s="8"/>
      <c r="S248" s="8"/>
      <c r="T248" s="8"/>
      <c r="U248" s="8"/>
      <c r="V248" s="8"/>
      <c r="W248" s="8"/>
      <c r="X248" s="8"/>
      <c r="Y248" s="8"/>
      <c r="Z248" s="8"/>
    </row>
    <row r="249" spans="1:26" ht="12.75" customHeight="1" x14ac:dyDescent="0.15">
      <c r="A249" s="8"/>
      <c r="B249" s="83"/>
      <c r="C249" s="34"/>
      <c r="D249" s="278"/>
      <c r="E249" s="35"/>
      <c r="F249" s="35"/>
      <c r="G249" s="35"/>
      <c r="H249" s="8"/>
      <c r="I249" s="8"/>
      <c r="J249" s="8"/>
      <c r="K249" s="8"/>
      <c r="L249" s="8"/>
      <c r="M249" s="8"/>
      <c r="N249" s="8"/>
      <c r="O249" s="8"/>
      <c r="P249" s="8"/>
      <c r="Q249" s="8"/>
      <c r="R249" s="8"/>
      <c r="S249" s="8"/>
      <c r="T249" s="8"/>
      <c r="U249" s="8"/>
      <c r="V249" s="8"/>
      <c r="W249" s="8"/>
      <c r="X249" s="8"/>
      <c r="Y249" s="8"/>
      <c r="Z249" s="8"/>
    </row>
    <row r="250" spans="1:26" ht="12.75" customHeight="1" x14ac:dyDescent="0.15">
      <c r="A250" s="8"/>
      <c r="B250" s="83"/>
      <c r="C250" s="34"/>
      <c r="D250" s="278"/>
      <c r="E250" s="35"/>
      <c r="F250" s="35"/>
      <c r="G250" s="35"/>
      <c r="H250" s="8"/>
      <c r="I250" s="8"/>
      <c r="J250" s="8"/>
      <c r="K250" s="8"/>
      <c r="L250" s="8"/>
      <c r="M250" s="8"/>
      <c r="N250" s="8"/>
      <c r="O250" s="8"/>
      <c r="P250" s="8"/>
      <c r="Q250" s="8"/>
      <c r="R250" s="8"/>
      <c r="S250" s="8"/>
      <c r="T250" s="8"/>
      <c r="U250" s="8"/>
      <c r="V250" s="8"/>
      <c r="W250" s="8"/>
      <c r="X250" s="8"/>
      <c r="Y250" s="8"/>
      <c r="Z250" s="8"/>
    </row>
    <row r="251" spans="1:26" ht="12.75" customHeight="1" x14ac:dyDescent="0.15">
      <c r="A251" s="8"/>
      <c r="B251" s="83"/>
      <c r="C251" s="34"/>
      <c r="D251" s="278"/>
      <c r="E251" s="35"/>
      <c r="F251" s="35"/>
      <c r="G251" s="35"/>
      <c r="H251" s="8"/>
      <c r="I251" s="8"/>
      <c r="J251" s="8"/>
      <c r="K251" s="8"/>
      <c r="L251" s="8"/>
      <c r="M251" s="8"/>
      <c r="N251" s="8"/>
      <c r="O251" s="8"/>
      <c r="P251" s="8"/>
      <c r="Q251" s="8"/>
      <c r="R251" s="8"/>
      <c r="S251" s="8"/>
      <c r="T251" s="8"/>
      <c r="U251" s="8"/>
      <c r="V251" s="8"/>
      <c r="W251" s="8"/>
      <c r="X251" s="8"/>
      <c r="Y251" s="8"/>
      <c r="Z251" s="8"/>
    </row>
    <row r="252" spans="1:26" ht="12.75" customHeight="1" x14ac:dyDescent="0.15">
      <c r="A252" s="8"/>
      <c r="B252" s="83"/>
      <c r="C252" s="34"/>
      <c r="D252" s="278"/>
      <c r="E252" s="35"/>
      <c r="F252" s="35"/>
      <c r="G252" s="35"/>
      <c r="H252" s="8"/>
      <c r="I252" s="8"/>
      <c r="J252" s="8"/>
      <c r="K252" s="8"/>
      <c r="L252" s="8"/>
      <c r="M252" s="8"/>
      <c r="N252" s="8"/>
      <c r="O252" s="8"/>
      <c r="P252" s="8"/>
      <c r="Q252" s="8"/>
      <c r="R252" s="8"/>
      <c r="S252" s="8"/>
      <c r="T252" s="8"/>
      <c r="U252" s="8"/>
      <c r="V252" s="8"/>
      <c r="W252" s="8"/>
      <c r="X252" s="8"/>
      <c r="Y252" s="8"/>
      <c r="Z252" s="8"/>
    </row>
    <row r="253" spans="1:26" ht="12.75" customHeight="1" x14ac:dyDescent="0.15">
      <c r="A253" s="8"/>
      <c r="B253" s="83"/>
      <c r="C253" s="34"/>
      <c r="D253" s="278"/>
      <c r="E253" s="35"/>
      <c r="F253" s="35"/>
      <c r="G253" s="35"/>
      <c r="H253" s="8"/>
      <c r="I253" s="8"/>
      <c r="J253" s="8"/>
      <c r="K253" s="8"/>
      <c r="L253" s="8"/>
      <c r="M253" s="8"/>
      <c r="N253" s="8"/>
      <c r="O253" s="8"/>
      <c r="P253" s="8"/>
      <c r="Q253" s="8"/>
      <c r="R253" s="8"/>
      <c r="S253" s="8"/>
      <c r="T253" s="8"/>
      <c r="U253" s="8"/>
      <c r="V253" s="8"/>
      <c r="W253" s="8"/>
      <c r="X253" s="8"/>
      <c r="Y253" s="8"/>
      <c r="Z253" s="8"/>
    </row>
    <row r="254" spans="1:26" ht="12.75" customHeight="1" x14ac:dyDescent="0.15">
      <c r="A254" s="8"/>
      <c r="B254" s="83"/>
      <c r="C254" s="34"/>
      <c r="D254" s="278"/>
      <c r="E254" s="35"/>
      <c r="F254" s="35"/>
      <c r="G254" s="35"/>
      <c r="H254" s="8"/>
      <c r="I254" s="8"/>
      <c r="J254" s="8"/>
      <c r="K254" s="8"/>
      <c r="L254" s="8"/>
      <c r="M254" s="8"/>
      <c r="N254" s="8"/>
      <c r="O254" s="8"/>
      <c r="P254" s="8"/>
      <c r="Q254" s="8"/>
      <c r="R254" s="8"/>
      <c r="S254" s="8"/>
      <c r="T254" s="8"/>
      <c r="U254" s="8"/>
      <c r="V254" s="8"/>
      <c r="W254" s="8"/>
      <c r="X254" s="8"/>
      <c r="Y254" s="8"/>
      <c r="Z254" s="8"/>
    </row>
    <row r="255" spans="1:26" ht="12.75" customHeight="1" x14ac:dyDescent="0.15">
      <c r="A255" s="8"/>
      <c r="B255" s="83"/>
      <c r="C255" s="34"/>
      <c r="D255" s="278"/>
      <c r="E255" s="35"/>
      <c r="F255" s="35"/>
      <c r="G255" s="35"/>
      <c r="H255" s="8"/>
      <c r="I255" s="8"/>
      <c r="J255" s="8"/>
      <c r="K255" s="8"/>
      <c r="L255" s="8"/>
      <c r="M255" s="8"/>
      <c r="N255" s="8"/>
      <c r="O255" s="8"/>
      <c r="P255" s="8"/>
      <c r="Q255" s="8"/>
      <c r="R255" s="8"/>
      <c r="S255" s="8"/>
      <c r="T255" s="8"/>
      <c r="U255" s="8"/>
      <c r="V255" s="8"/>
      <c r="W255" s="8"/>
      <c r="X255" s="8"/>
      <c r="Y255" s="8"/>
      <c r="Z255" s="8"/>
    </row>
    <row r="256" spans="1:26" ht="12.75" customHeight="1" x14ac:dyDescent="0.15">
      <c r="A256" s="8"/>
      <c r="B256" s="83"/>
      <c r="C256" s="34"/>
      <c r="D256" s="278"/>
      <c r="E256" s="35"/>
      <c r="F256" s="35"/>
      <c r="G256" s="35"/>
      <c r="H256" s="8"/>
      <c r="I256" s="8"/>
      <c r="J256" s="8"/>
      <c r="K256" s="8"/>
      <c r="L256" s="8"/>
      <c r="M256" s="8"/>
      <c r="N256" s="8"/>
      <c r="O256" s="8"/>
      <c r="P256" s="8"/>
      <c r="Q256" s="8"/>
      <c r="R256" s="8"/>
      <c r="S256" s="8"/>
      <c r="T256" s="8"/>
      <c r="U256" s="8"/>
      <c r="V256" s="8"/>
      <c r="W256" s="8"/>
      <c r="X256" s="8"/>
      <c r="Y256" s="8"/>
      <c r="Z256" s="8"/>
    </row>
    <row r="257" spans="1:26" ht="12.75" customHeight="1" x14ac:dyDescent="0.15">
      <c r="A257" s="8"/>
      <c r="B257" s="83"/>
      <c r="C257" s="34"/>
      <c r="D257" s="278"/>
      <c r="E257" s="35"/>
      <c r="F257" s="35"/>
      <c r="G257" s="35"/>
      <c r="H257" s="8"/>
      <c r="I257" s="8"/>
      <c r="J257" s="8"/>
      <c r="K257" s="8"/>
      <c r="L257" s="8"/>
      <c r="M257" s="8"/>
      <c r="N257" s="8"/>
      <c r="O257" s="8"/>
      <c r="P257" s="8"/>
      <c r="Q257" s="8"/>
      <c r="R257" s="8"/>
      <c r="S257" s="8"/>
      <c r="T257" s="8"/>
      <c r="U257" s="8"/>
      <c r="V257" s="8"/>
      <c r="W257" s="8"/>
      <c r="X257" s="8"/>
      <c r="Y257" s="8"/>
      <c r="Z257" s="8"/>
    </row>
    <row r="258" spans="1:26" ht="12.75" customHeight="1" x14ac:dyDescent="0.15">
      <c r="A258" s="8"/>
      <c r="B258" s="83"/>
      <c r="C258" s="34"/>
      <c r="D258" s="278"/>
      <c r="E258" s="35"/>
      <c r="F258" s="35"/>
      <c r="G258" s="35"/>
      <c r="H258" s="8"/>
      <c r="I258" s="8"/>
      <c r="J258" s="8"/>
      <c r="K258" s="8"/>
      <c r="L258" s="8"/>
      <c r="M258" s="8"/>
      <c r="N258" s="8"/>
      <c r="O258" s="8"/>
      <c r="P258" s="8"/>
      <c r="Q258" s="8"/>
      <c r="R258" s="8"/>
      <c r="S258" s="8"/>
      <c r="T258" s="8"/>
      <c r="U258" s="8"/>
      <c r="V258" s="8"/>
      <c r="W258" s="8"/>
      <c r="X258" s="8"/>
      <c r="Y258" s="8"/>
      <c r="Z258" s="8"/>
    </row>
    <row r="259" spans="1:26" ht="12.75" customHeight="1" x14ac:dyDescent="0.15">
      <c r="A259" s="8"/>
      <c r="B259" s="83"/>
      <c r="C259" s="34"/>
      <c r="D259" s="278"/>
      <c r="E259" s="35"/>
      <c r="F259" s="35"/>
      <c r="G259" s="35"/>
      <c r="H259" s="8"/>
      <c r="I259" s="8"/>
      <c r="J259" s="8"/>
      <c r="K259" s="8"/>
      <c r="L259" s="8"/>
      <c r="M259" s="8"/>
      <c r="N259" s="8"/>
      <c r="O259" s="8"/>
      <c r="P259" s="8"/>
      <c r="Q259" s="8"/>
      <c r="R259" s="8"/>
      <c r="S259" s="8"/>
      <c r="T259" s="8"/>
      <c r="U259" s="8"/>
      <c r="V259" s="8"/>
      <c r="W259" s="8"/>
      <c r="X259" s="8"/>
      <c r="Y259" s="8"/>
      <c r="Z259" s="8"/>
    </row>
    <row r="260" spans="1:26" ht="12.75" customHeight="1" x14ac:dyDescent="0.15">
      <c r="A260" s="8"/>
      <c r="B260" s="83"/>
      <c r="C260" s="34"/>
      <c r="D260" s="278"/>
      <c r="E260" s="35"/>
      <c r="F260" s="35"/>
      <c r="G260" s="35"/>
      <c r="H260" s="8"/>
      <c r="I260" s="8"/>
      <c r="J260" s="8"/>
      <c r="K260" s="8"/>
      <c r="L260" s="8"/>
      <c r="M260" s="8"/>
      <c r="N260" s="8"/>
      <c r="O260" s="8"/>
      <c r="P260" s="8"/>
      <c r="Q260" s="8"/>
      <c r="R260" s="8"/>
      <c r="S260" s="8"/>
      <c r="T260" s="8"/>
      <c r="U260" s="8"/>
      <c r="V260" s="8"/>
      <c r="W260" s="8"/>
      <c r="X260" s="8"/>
      <c r="Y260" s="8"/>
      <c r="Z260" s="8"/>
    </row>
    <row r="261" spans="1:26" ht="12.75" customHeight="1" x14ac:dyDescent="0.15">
      <c r="A261" s="8"/>
      <c r="B261" s="83"/>
      <c r="C261" s="34"/>
      <c r="D261" s="278"/>
      <c r="E261" s="35"/>
      <c r="F261" s="35"/>
      <c r="G261" s="35"/>
      <c r="H261" s="8"/>
      <c r="I261" s="8"/>
      <c r="J261" s="8"/>
      <c r="K261" s="8"/>
      <c r="L261" s="8"/>
      <c r="M261" s="8"/>
      <c r="N261" s="8"/>
      <c r="O261" s="8"/>
      <c r="P261" s="8"/>
      <c r="Q261" s="8"/>
      <c r="R261" s="8"/>
      <c r="S261" s="8"/>
      <c r="T261" s="8"/>
      <c r="U261" s="8"/>
      <c r="V261" s="8"/>
      <c r="W261" s="8"/>
      <c r="X261" s="8"/>
      <c r="Y261" s="8"/>
      <c r="Z261" s="8"/>
    </row>
    <row r="262" spans="1:26" ht="12.75" customHeight="1" x14ac:dyDescent="0.15">
      <c r="A262" s="8"/>
      <c r="B262" s="83"/>
      <c r="C262" s="34"/>
      <c r="D262" s="278"/>
      <c r="E262" s="35"/>
      <c r="F262" s="35"/>
      <c r="G262" s="35"/>
      <c r="H262" s="8"/>
      <c r="I262" s="8"/>
      <c r="J262" s="8"/>
      <c r="K262" s="8"/>
      <c r="L262" s="8"/>
      <c r="M262" s="8"/>
      <c r="N262" s="8"/>
      <c r="O262" s="8"/>
      <c r="P262" s="8"/>
      <c r="Q262" s="8"/>
      <c r="R262" s="8"/>
      <c r="S262" s="8"/>
      <c r="T262" s="8"/>
      <c r="U262" s="8"/>
      <c r="V262" s="8"/>
      <c r="W262" s="8"/>
      <c r="X262" s="8"/>
      <c r="Y262" s="8"/>
      <c r="Z262" s="8"/>
    </row>
    <row r="263" spans="1:26" ht="12.75" customHeight="1" x14ac:dyDescent="0.15">
      <c r="A263" s="8"/>
      <c r="B263" s="83"/>
      <c r="C263" s="34"/>
      <c r="D263" s="278"/>
      <c r="E263" s="35"/>
      <c r="F263" s="35"/>
      <c r="G263" s="35"/>
      <c r="H263" s="8"/>
      <c r="I263" s="8"/>
      <c r="J263" s="8"/>
      <c r="K263" s="8"/>
      <c r="L263" s="8"/>
      <c r="M263" s="8"/>
      <c r="N263" s="8"/>
      <c r="O263" s="8"/>
      <c r="P263" s="8"/>
      <c r="Q263" s="8"/>
      <c r="R263" s="8"/>
      <c r="S263" s="8"/>
      <c r="T263" s="8"/>
      <c r="U263" s="8"/>
      <c r="V263" s="8"/>
      <c r="W263" s="8"/>
      <c r="X263" s="8"/>
      <c r="Y263" s="8"/>
      <c r="Z263" s="8"/>
    </row>
    <row r="264" spans="1:26" ht="12.75" customHeight="1" x14ac:dyDescent="0.15">
      <c r="A264" s="8"/>
      <c r="B264" s="83"/>
      <c r="C264" s="34"/>
      <c r="D264" s="278"/>
      <c r="E264" s="35"/>
      <c r="F264" s="35"/>
      <c r="G264" s="35"/>
      <c r="H264" s="8"/>
      <c r="I264" s="8"/>
      <c r="J264" s="8"/>
      <c r="K264" s="8"/>
      <c r="L264" s="8"/>
      <c r="M264" s="8"/>
      <c r="N264" s="8"/>
      <c r="O264" s="8"/>
      <c r="P264" s="8"/>
      <c r="Q264" s="8"/>
      <c r="R264" s="8"/>
      <c r="S264" s="8"/>
      <c r="T264" s="8"/>
      <c r="U264" s="8"/>
      <c r="V264" s="8"/>
      <c r="W264" s="8"/>
      <c r="X264" s="8"/>
      <c r="Y264" s="8"/>
      <c r="Z264" s="8"/>
    </row>
    <row r="265" spans="1:26" ht="12.75" customHeight="1" x14ac:dyDescent="0.15">
      <c r="A265" s="8"/>
      <c r="B265" s="83"/>
      <c r="C265" s="34"/>
      <c r="D265" s="278"/>
      <c r="E265" s="35"/>
      <c r="F265" s="35"/>
      <c r="G265" s="35"/>
      <c r="H265" s="8"/>
      <c r="I265" s="8"/>
      <c r="J265" s="8"/>
      <c r="K265" s="8"/>
      <c r="L265" s="8"/>
      <c r="M265" s="8"/>
      <c r="N265" s="8"/>
      <c r="O265" s="8"/>
      <c r="P265" s="8"/>
      <c r="Q265" s="8"/>
      <c r="R265" s="8"/>
      <c r="S265" s="8"/>
      <c r="T265" s="8"/>
      <c r="U265" s="8"/>
      <c r="V265" s="8"/>
      <c r="W265" s="8"/>
      <c r="X265" s="8"/>
      <c r="Y265" s="8"/>
      <c r="Z265" s="8"/>
    </row>
    <row r="266" spans="1:26" ht="12.75" customHeight="1" x14ac:dyDescent="0.15">
      <c r="A266" s="8"/>
      <c r="B266" s="83"/>
      <c r="C266" s="34"/>
      <c r="D266" s="278"/>
      <c r="E266" s="35"/>
      <c r="F266" s="35"/>
      <c r="G266" s="35"/>
      <c r="H266" s="8"/>
      <c r="I266" s="8"/>
      <c r="J266" s="8"/>
      <c r="K266" s="8"/>
      <c r="L266" s="8"/>
      <c r="M266" s="8"/>
      <c r="N266" s="8"/>
      <c r="O266" s="8"/>
      <c r="P266" s="8"/>
      <c r="Q266" s="8"/>
      <c r="R266" s="8"/>
      <c r="S266" s="8"/>
      <c r="T266" s="8"/>
      <c r="U266" s="8"/>
      <c r="V266" s="8"/>
      <c r="W266" s="8"/>
      <c r="X266" s="8"/>
      <c r="Y266" s="8"/>
      <c r="Z266" s="8"/>
    </row>
    <row r="267" spans="1:26" ht="12.75" customHeight="1" x14ac:dyDescent="0.15">
      <c r="A267" s="8"/>
      <c r="B267" s="83"/>
      <c r="C267" s="34"/>
      <c r="D267" s="278"/>
      <c r="E267" s="35"/>
      <c r="F267" s="35"/>
      <c r="G267" s="35"/>
      <c r="H267" s="8"/>
      <c r="I267" s="8"/>
      <c r="J267" s="8"/>
      <c r="K267" s="8"/>
      <c r="L267" s="8"/>
      <c r="M267" s="8"/>
      <c r="N267" s="8"/>
      <c r="O267" s="8"/>
      <c r="P267" s="8"/>
      <c r="Q267" s="8"/>
      <c r="R267" s="8"/>
      <c r="S267" s="8"/>
      <c r="T267" s="8"/>
      <c r="U267" s="8"/>
      <c r="V267" s="8"/>
      <c r="W267" s="8"/>
      <c r="X267" s="8"/>
      <c r="Y267" s="8"/>
      <c r="Z267" s="8"/>
    </row>
    <row r="268" spans="1:26" ht="12.75" customHeight="1" x14ac:dyDescent="0.15">
      <c r="A268" s="8"/>
      <c r="B268" s="83"/>
      <c r="C268" s="34"/>
      <c r="D268" s="278"/>
      <c r="E268" s="35"/>
      <c r="F268" s="35"/>
      <c r="G268" s="35"/>
      <c r="H268" s="8"/>
      <c r="I268" s="8"/>
      <c r="J268" s="8"/>
      <c r="K268" s="8"/>
      <c r="L268" s="8"/>
      <c r="M268" s="8"/>
      <c r="N268" s="8"/>
      <c r="O268" s="8"/>
      <c r="P268" s="8"/>
      <c r="Q268" s="8"/>
      <c r="R268" s="8"/>
      <c r="S268" s="8"/>
      <c r="T268" s="8"/>
      <c r="U268" s="8"/>
      <c r="V268" s="8"/>
      <c r="W268" s="8"/>
      <c r="X268" s="8"/>
      <c r="Y268" s="8"/>
      <c r="Z268" s="8"/>
    </row>
    <row r="269" spans="1:26" ht="12.75" customHeight="1" x14ac:dyDescent="0.15">
      <c r="A269" s="8"/>
      <c r="B269" s="83"/>
      <c r="C269" s="34"/>
      <c r="D269" s="278"/>
      <c r="E269" s="35"/>
      <c r="F269" s="35"/>
      <c r="G269" s="35"/>
      <c r="H269" s="8"/>
      <c r="I269" s="8"/>
      <c r="J269" s="8"/>
      <c r="K269" s="8"/>
      <c r="L269" s="8"/>
      <c r="M269" s="8"/>
      <c r="N269" s="8"/>
      <c r="O269" s="8"/>
      <c r="P269" s="8"/>
      <c r="Q269" s="8"/>
      <c r="R269" s="8"/>
      <c r="S269" s="8"/>
      <c r="T269" s="8"/>
      <c r="U269" s="8"/>
      <c r="V269" s="8"/>
      <c r="W269" s="8"/>
      <c r="X269" s="8"/>
      <c r="Y269" s="8"/>
      <c r="Z269" s="8"/>
    </row>
    <row r="270" spans="1:26" ht="12.75" customHeight="1" x14ac:dyDescent="0.15">
      <c r="A270" s="8"/>
      <c r="B270" s="83"/>
      <c r="C270" s="34"/>
      <c r="D270" s="278"/>
      <c r="E270" s="35"/>
      <c r="F270" s="35"/>
      <c r="G270" s="35"/>
      <c r="H270" s="8"/>
      <c r="I270" s="8"/>
      <c r="J270" s="8"/>
      <c r="K270" s="8"/>
      <c r="L270" s="8"/>
      <c r="M270" s="8"/>
      <c r="N270" s="8"/>
      <c r="O270" s="8"/>
      <c r="P270" s="8"/>
      <c r="Q270" s="8"/>
      <c r="R270" s="8"/>
      <c r="S270" s="8"/>
      <c r="T270" s="8"/>
      <c r="U270" s="8"/>
      <c r="V270" s="8"/>
      <c r="W270" s="8"/>
      <c r="X270" s="8"/>
      <c r="Y270" s="8"/>
      <c r="Z270" s="8"/>
    </row>
    <row r="271" spans="1:26" ht="12.75" customHeight="1" x14ac:dyDescent="0.15">
      <c r="A271" s="8"/>
      <c r="B271" s="83"/>
      <c r="C271" s="34"/>
      <c r="D271" s="278"/>
      <c r="E271" s="35"/>
      <c r="F271" s="35"/>
      <c r="G271" s="35"/>
      <c r="H271" s="8"/>
      <c r="I271" s="8"/>
      <c r="J271" s="8"/>
      <c r="K271" s="8"/>
      <c r="L271" s="8"/>
      <c r="M271" s="8"/>
      <c r="N271" s="8"/>
      <c r="O271" s="8"/>
      <c r="P271" s="8"/>
      <c r="Q271" s="8"/>
      <c r="R271" s="8"/>
      <c r="S271" s="8"/>
      <c r="T271" s="8"/>
      <c r="U271" s="8"/>
      <c r="V271" s="8"/>
      <c r="W271" s="8"/>
      <c r="X271" s="8"/>
      <c r="Y271" s="8"/>
      <c r="Z271" s="8"/>
    </row>
    <row r="272" spans="1:26" ht="12.75" customHeight="1" x14ac:dyDescent="0.15">
      <c r="A272" s="8"/>
      <c r="B272" s="83"/>
      <c r="C272" s="34"/>
      <c r="D272" s="278"/>
      <c r="E272" s="35"/>
      <c r="F272" s="35"/>
      <c r="G272" s="35"/>
      <c r="H272" s="8"/>
      <c r="I272" s="8"/>
      <c r="J272" s="8"/>
      <c r="K272" s="8"/>
      <c r="L272" s="8"/>
      <c r="M272" s="8"/>
      <c r="N272" s="8"/>
      <c r="O272" s="8"/>
      <c r="P272" s="8"/>
      <c r="Q272" s="8"/>
      <c r="R272" s="8"/>
      <c r="S272" s="8"/>
      <c r="T272" s="8"/>
      <c r="U272" s="8"/>
      <c r="V272" s="8"/>
      <c r="W272" s="8"/>
      <c r="X272" s="8"/>
      <c r="Y272" s="8"/>
      <c r="Z272" s="8"/>
    </row>
    <row r="273" spans="1:26" ht="12.75" customHeight="1" x14ac:dyDescent="0.15">
      <c r="A273" s="8"/>
      <c r="B273" s="83"/>
      <c r="C273" s="34"/>
      <c r="D273" s="278"/>
      <c r="E273" s="35"/>
      <c r="F273" s="35"/>
      <c r="G273" s="35"/>
      <c r="H273" s="8"/>
      <c r="I273" s="8"/>
      <c r="J273" s="8"/>
      <c r="K273" s="8"/>
      <c r="L273" s="8"/>
      <c r="M273" s="8"/>
      <c r="N273" s="8"/>
      <c r="O273" s="8"/>
      <c r="P273" s="8"/>
      <c r="Q273" s="8"/>
      <c r="R273" s="8"/>
      <c r="S273" s="8"/>
      <c r="T273" s="8"/>
      <c r="U273" s="8"/>
      <c r="V273" s="8"/>
      <c r="W273" s="8"/>
      <c r="X273" s="8"/>
      <c r="Y273" s="8"/>
      <c r="Z273" s="8"/>
    </row>
    <row r="274" spans="1:26" ht="12.75" customHeight="1" x14ac:dyDescent="0.15">
      <c r="A274" s="8"/>
      <c r="B274" s="83"/>
      <c r="C274" s="34"/>
      <c r="D274" s="278"/>
      <c r="E274" s="35"/>
      <c r="F274" s="35"/>
      <c r="G274" s="35"/>
      <c r="H274" s="8"/>
      <c r="I274" s="8"/>
      <c r="J274" s="8"/>
      <c r="K274" s="8"/>
      <c r="L274" s="8"/>
      <c r="M274" s="8"/>
      <c r="N274" s="8"/>
      <c r="O274" s="8"/>
      <c r="P274" s="8"/>
      <c r="Q274" s="8"/>
      <c r="R274" s="8"/>
      <c r="S274" s="8"/>
      <c r="T274" s="8"/>
      <c r="U274" s="8"/>
      <c r="V274" s="8"/>
      <c r="W274" s="8"/>
      <c r="X274" s="8"/>
      <c r="Y274" s="8"/>
      <c r="Z274" s="8"/>
    </row>
    <row r="275" spans="1:26" ht="12.75" customHeight="1" x14ac:dyDescent="0.15">
      <c r="A275" s="8"/>
      <c r="B275" s="83"/>
      <c r="C275" s="34"/>
      <c r="D275" s="278"/>
      <c r="E275" s="35"/>
      <c r="F275" s="35"/>
      <c r="G275" s="35"/>
      <c r="H275" s="8"/>
      <c r="I275" s="8"/>
      <c r="J275" s="8"/>
      <c r="K275" s="8"/>
      <c r="L275" s="8"/>
      <c r="M275" s="8"/>
      <c r="N275" s="8"/>
      <c r="O275" s="8"/>
      <c r="P275" s="8"/>
      <c r="Q275" s="8"/>
      <c r="R275" s="8"/>
      <c r="S275" s="8"/>
      <c r="T275" s="8"/>
      <c r="U275" s="8"/>
      <c r="V275" s="8"/>
      <c r="W275" s="8"/>
      <c r="X275" s="8"/>
      <c r="Y275" s="8"/>
      <c r="Z275" s="8"/>
    </row>
    <row r="276" spans="1:26" ht="12.75" customHeight="1" x14ac:dyDescent="0.15">
      <c r="A276" s="8"/>
      <c r="B276" s="83"/>
      <c r="C276" s="34"/>
      <c r="D276" s="278"/>
      <c r="E276" s="35"/>
      <c r="F276" s="35"/>
      <c r="G276" s="35"/>
      <c r="H276" s="8"/>
      <c r="I276" s="8"/>
      <c r="J276" s="8"/>
      <c r="K276" s="8"/>
      <c r="L276" s="8"/>
      <c r="M276" s="8"/>
      <c r="N276" s="8"/>
      <c r="O276" s="8"/>
      <c r="P276" s="8"/>
      <c r="Q276" s="8"/>
      <c r="R276" s="8"/>
      <c r="S276" s="8"/>
      <c r="T276" s="8"/>
      <c r="U276" s="8"/>
      <c r="V276" s="8"/>
      <c r="W276" s="8"/>
      <c r="X276" s="8"/>
      <c r="Y276" s="8"/>
      <c r="Z276" s="8"/>
    </row>
    <row r="277" spans="1:26" ht="12.75" customHeight="1" x14ac:dyDescent="0.15">
      <c r="A277" s="8"/>
      <c r="B277" s="83"/>
      <c r="C277" s="34"/>
      <c r="D277" s="278"/>
      <c r="E277" s="35"/>
      <c r="F277" s="35"/>
      <c r="G277" s="35"/>
      <c r="H277" s="8"/>
      <c r="I277" s="8"/>
      <c r="J277" s="8"/>
      <c r="K277" s="8"/>
      <c r="L277" s="8"/>
      <c r="M277" s="8"/>
      <c r="N277" s="8"/>
      <c r="O277" s="8"/>
      <c r="P277" s="8"/>
      <c r="Q277" s="8"/>
      <c r="R277" s="8"/>
      <c r="S277" s="8"/>
      <c r="T277" s="8"/>
      <c r="U277" s="8"/>
      <c r="V277" s="8"/>
      <c r="W277" s="8"/>
      <c r="X277" s="8"/>
      <c r="Y277" s="8"/>
      <c r="Z277" s="8"/>
    </row>
    <row r="278" spans="1:26" ht="12.75" customHeight="1" x14ac:dyDescent="0.15">
      <c r="A278" s="8"/>
      <c r="B278" s="83"/>
      <c r="C278" s="34"/>
      <c r="D278" s="278"/>
      <c r="E278" s="35"/>
      <c r="F278" s="35"/>
      <c r="G278" s="35"/>
      <c r="H278" s="8"/>
      <c r="I278" s="8"/>
      <c r="J278" s="8"/>
      <c r="K278" s="8"/>
      <c r="L278" s="8"/>
      <c r="M278" s="8"/>
      <c r="N278" s="8"/>
      <c r="O278" s="8"/>
      <c r="P278" s="8"/>
      <c r="Q278" s="8"/>
      <c r="R278" s="8"/>
      <c r="S278" s="8"/>
      <c r="T278" s="8"/>
      <c r="U278" s="8"/>
      <c r="V278" s="8"/>
      <c r="W278" s="8"/>
      <c r="X278" s="8"/>
      <c r="Y278" s="8"/>
      <c r="Z278" s="8"/>
    </row>
    <row r="279" spans="1:26" ht="12.75" customHeight="1" x14ac:dyDescent="0.15">
      <c r="A279" s="8"/>
      <c r="B279" s="83"/>
      <c r="C279" s="34"/>
      <c r="D279" s="278"/>
      <c r="E279" s="35"/>
      <c r="F279" s="35"/>
      <c r="G279" s="35"/>
      <c r="H279" s="8"/>
      <c r="I279" s="8"/>
      <c r="J279" s="8"/>
      <c r="K279" s="8"/>
      <c r="L279" s="8"/>
      <c r="M279" s="8"/>
      <c r="N279" s="8"/>
      <c r="O279" s="8"/>
      <c r="P279" s="8"/>
      <c r="Q279" s="8"/>
      <c r="R279" s="8"/>
      <c r="S279" s="8"/>
      <c r="T279" s="8"/>
      <c r="U279" s="8"/>
      <c r="V279" s="8"/>
      <c r="W279" s="8"/>
      <c r="X279" s="8"/>
      <c r="Y279" s="8"/>
      <c r="Z279" s="8"/>
    </row>
    <row r="280" spans="1:26" ht="12.75" customHeight="1" x14ac:dyDescent="0.15">
      <c r="A280" s="8"/>
      <c r="B280" s="83"/>
      <c r="C280" s="34"/>
      <c r="D280" s="278"/>
      <c r="E280" s="35"/>
      <c r="F280" s="35"/>
      <c r="G280" s="35"/>
      <c r="H280" s="8"/>
      <c r="I280" s="8"/>
      <c r="J280" s="8"/>
      <c r="K280" s="8"/>
      <c r="L280" s="8"/>
      <c r="M280" s="8"/>
      <c r="N280" s="8"/>
      <c r="O280" s="8"/>
      <c r="P280" s="8"/>
      <c r="Q280" s="8"/>
      <c r="R280" s="8"/>
      <c r="S280" s="8"/>
      <c r="T280" s="8"/>
      <c r="U280" s="8"/>
      <c r="V280" s="8"/>
      <c r="W280" s="8"/>
      <c r="X280" s="8"/>
      <c r="Y280" s="8"/>
      <c r="Z280" s="8"/>
    </row>
    <row r="281" spans="1:26" ht="12.75" customHeight="1" x14ac:dyDescent="0.15">
      <c r="A281" s="8"/>
      <c r="B281" s="83"/>
      <c r="C281" s="34"/>
      <c r="D281" s="278"/>
      <c r="E281" s="35"/>
      <c r="F281" s="35"/>
      <c r="G281" s="35"/>
      <c r="H281" s="8"/>
      <c r="I281" s="8"/>
      <c r="J281" s="8"/>
      <c r="K281" s="8"/>
      <c r="L281" s="8"/>
      <c r="M281" s="8"/>
      <c r="N281" s="8"/>
      <c r="O281" s="8"/>
      <c r="P281" s="8"/>
      <c r="Q281" s="8"/>
      <c r="R281" s="8"/>
      <c r="S281" s="8"/>
      <c r="T281" s="8"/>
      <c r="U281" s="8"/>
      <c r="V281" s="8"/>
      <c r="W281" s="8"/>
      <c r="X281" s="8"/>
      <c r="Y281" s="8"/>
      <c r="Z281" s="8"/>
    </row>
    <row r="282" spans="1:26" ht="12.75" customHeight="1" x14ac:dyDescent="0.15">
      <c r="A282" s="8"/>
      <c r="B282" s="83"/>
      <c r="C282" s="34"/>
      <c r="D282" s="278"/>
      <c r="E282" s="35"/>
      <c r="F282" s="35"/>
      <c r="G282" s="35"/>
      <c r="H282" s="8"/>
      <c r="I282" s="8"/>
      <c r="J282" s="8"/>
      <c r="K282" s="8"/>
      <c r="L282" s="8"/>
      <c r="M282" s="8"/>
      <c r="N282" s="8"/>
      <c r="O282" s="8"/>
      <c r="P282" s="8"/>
      <c r="Q282" s="8"/>
      <c r="R282" s="8"/>
      <c r="S282" s="8"/>
      <c r="T282" s="8"/>
      <c r="U282" s="8"/>
      <c r="V282" s="8"/>
      <c r="W282" s="8"/>
      <c r="X282" s="8"/>
      <c r="Y282" s="8"/>
      <c r="Z282" s="8"/>
    </row>
    <row r="283" spans="1:26" ht="12.75" customHeight="1" x14ac:dyDescent="0.15">
      <c r="A283" s="8"/>
      <c r="B283" s="83"/>
      <c r="C283" s="34"/>
      <c r="D283" s="278"/>
      <c r="E283" s="35"/>
      <c r="F283" s="35"/>
      <c r="G283" s="35"/>
      <c r="H283" s="8"/>
      <c r="I283" s="8"/>
      <c r="J283" s="8"/>
      <c r="K283" s="8"/>
      <c r="L283" s="8"/>
      <c r="M283" s="8"/>
      <c r="N283" s="8"/>
      <c r="O283" s="8"/>
      <c r="P283" s="8"/>
      <c r="Q283" s="8"/>
      <c r="R283" s="8"/>
      <c r="S283" s="8"/>
      <c r="T283" s="8"/>
      <c r="U283" s="8"/>
      <c r="V283" s="8"/>
      <c r="W283" s="8"/>
      <c r="X283" s="8"/>
      <c r="Y283" s="8"/>
      <c r="Z283" s="8"/>
    </row>
    <row r="284" spans="1:26" ht="12.75" customHeight="1" x14ac:dyDescent="0.15">
      <c r="A284" s="8"/>
      <c r="B284" s="83"/>
      <c r="C284" s="34"/>
      <c r="D284" s="278"/>
      <c r="E284" s="35"/>
      <c r="F284" s="35"/>
      <c r="G284" s="35"/>
      <c r="H284" s="8"/>
      <c r="I284" s="8"/>
      <c r="J284" s="8"/>
      <c r="K284" s="8"/>
      <c r="L284" s="8"/>
      <c r="M284" s="8"/>
      <c r="N284" s="8"/>
      <c r="O284" s="8"/>
      <c r="P284" s="8"/>
      <c r="Q284" s="8"/>
      <c r="R284" s="8"/>
      <c r="S284" s="8"/>
      <c r="T284" s="8"/>
      <c r="U284" s="8"/>
      <c r="V284" s="8"/>
      <c r="W284" s="8"/>
      <c r="X284" s="8"/>
      <c r="Y284" s="8"/>
      <c r="Z284" s="8"/>
    </row>
    <row r="285" spans="1:26" ht="12.75" customHeight="1" x14ac:dyDescent="0.15">
      <c r="A285" s="8"/>
      <c r="B285" s="83"/>
      <c r="C285" s="34"/>
      <c r="D285" s="278"/>
      <c r="E285" s="35"/>
      <c r="F285" s="35"/>
      <c r="G285" s="35"/>
      <c r="H285" s="8"/>
      <c r="I285" s="8"/>
      <c r="J285" s="8"/>
      <c r="K285" s="8"/>
      <c r="L285" s="8"/>
      <c r="M285" s="8"/>
      <c r="N285" s="8"/>
      <c r="O285" s="8"/>
      <c r="P285" s="8"/>
      <c r="Q285" s="8"/>
      <c r="R285" s="8"/>
      <c r="S285" s="8"/>
      <c r="T285" s="8"/>
      <c r="U285" s="8"/>
      <c r="V285" s="8"/>
      <c r="W285" s="8"/>
      <c r="X285" s="8"/>
      <c r="Y285" s="8"/>
      <c r="Z285" s="8"/>
    </row>
    <row r="286" spans="1:26" ht="12.75" customHeight="1" x14ac:dyDescent="0.15">
      <c r="A286" s="8"/>
      <c r="B286" s="83"/>
      <c r="C286" s="34"/>
      <c r="D286" s="278"/>
      <c r="E286" s="35"/>
      <c r="F286" s="35"/>
      <c r="G286" s="35"/>
      <c r="H286" s="8"/>
      <c r="I286" s="8"/>
      <c r="J286" s="8"/>
      <c r="K286" s="8"/>
      <c r="L286" s="8"/>
      <c r="M286" s="8"/>
      <c r="N286" s="8"/>
      <c r="O286" s="8"/>
      <c r="P286" s="8"/>
      <c r="Q286" s="8"/>
      <c r="R286" s="8"/>
      <c r="S286" s="8"/>
      <c r="T286" s="8"/>
      <c r="U286" s="8"/>
      <c r="V286" s="8"/>
      <c r="W286" s="8"/>
      <c r="X286" s="8"/>
      <c r="Y286" s="8"/>
      <c r="Z286" s="8"/>
    </row>
    <row r="287" spans="1:26" ht="12.75" customHeight="1" x14ac:dyDescent="0.15">
      <c r="A287" s="8"/>
      <c r="B287" s="83"/>
      <c r="C287" s="34"/>
      <c r="D287" s="278"/>
      <c r="E287" s="35"/>
      <c r="F287" s="35"/>
      <c r="G287" s="35"/>
      <c r="H287" s="8"/>
      <c r="I287" s="8"/>
      <c r="J287" s="8"/>
      <c r="K287" s="8"/>
      <c r="L287" s="8"/>
      <c r="M287" s="8"/>
      <c r="N287" s="8"/>
      <c r="O287" s="8"/>
      <c r="P287" s="8"/>
      <c r="Q287" s="8"/>
      <c r="R287" s="8"/>
      <c r="S287" s="8"/>
      <c r="T287" s="8"/>
      <c r="U287" s="8"/>
      <c r="V287" s="8"/>
      <c r="W287" s="8"/>
      <c r="X287" s="8"/>
      <c r="Y287" s="8"/>
      <c r="Z287" s="8"/>
    </row>
    <row r="288" spans="1:26" ht="12.75" customHeight="1" x14ac:dyDescent="0.15">
      <c r="A288" s="8"/>
      <c r="B288" s="83"/>
      <c r="C288" s="34"/>
      <c r="D288" s="278"/>
      <c r="E288" s="35"/>
      <c r="F288" s="35"/>
      <c r="G288" s="35"/>
      <c r="H288" s="8"/>
      <c r="I288" s="8"/>
      <c r="J288" s="8"/>
      <c r="K288" s="8"/>
      <c r="L288" s="8"/>
      <c r="M288" s="8"/>
      <c r="N288" s="8"/>
      <c r="O288" s="8"/>
      <c r="P288" s="8"/>
      <c r="Q288" s="8"/>
      <c r="R288" s="8"/>
      <c r="S288" s="8"/>
      <c r="T288" s="8"/>
      <c r="U288" s="8"/>
      <c r="V288" s="8"/>
      <c r="W288" s="8"/>
      <c r="X288" s="8"/>
      <c r="Y288" s="8"/>
      <c r="Z288" s="8"/>
    </row>
    <row r="289" spans="1:26" ht="12.75" customHeight="1" x14ac:dyDescent="0.15">
      <c r="A289" s="8"/>
      <c r="B289" s="83"/>
      <c r="C289" s="34"/>
      <c r="D289" s="278"/>
      <c r="E289" s="35"/>
      <c r="F289" s="35"/>
      <c r="G289" s="35"/>
      <c r="H289" s="8"/>
      <c r="I289" s="8"/>
      <c r="J289" s="8"/>
      <c r="K289" s="8"/>
      <c r="L289" s="8"/>
      <c r="M289" s="8"/>
      <c r="N289" s="8"/>
      <c r="O289" s="8"/>
      <c r="P289" s="8"/>
      <c r="Q289" s="8"/>
      <c r="R289" s="8"/>
      <c r="S289" s="8"/>
      <c r="T289" s="8"/>
      <c r="U289" s="8"/>
      <c r="V289" s="8"/>
      <c r="W289" s="8"/>
      <c r="X289" s="8"/>
      <c r="Y289" s="8"/>
      <c r="Z289" s="8"/>
    </row>
    <row r="290" spans="1:26" ht="12.75" customHeight="1" x14ac:dyDescent="0.15">
      <c r="A290" s="8"/>
      <c r="B290" s="83"/>
      <c r="C290" s="34"/>
      <c r="D290" s="278"/>
      <c r="E290" s="35"/>
      <c r="F290" s="35"/>
      <c r="G290" s="35"/>
      <c r="H290" s="8"/>
      <c r="I290" s="8"/>
      <c r="J290" s="8"/>
      <c r="K290" s="8"/>
      <c r="L290" s="8"/>
      <c r="M290" s="8"/>
      <c r="N290" s="8"/>
      <c r="O290" s="8"/>
      <c r="P290" s="8"/>
      <c r="Q290" s="8"/>
      <c r="R290" s="8"/>
      <c r="S290" s="8"/>
      <c r="T290" s="8"/>
      <c r="U290" s="8"/>
      <c r="V290" s="8"/>
      <c r="W290" s="8"/>
      <c r="X290" s="8"/>
      <c r="Y290" s="8"/>
      <c r="Z290" s="8"/>
    </row>
    <row r="291" spans="1:26" ht="12.75" customHeight="1" x14ac:dyDescent="0.15">
      <c r="A291" s="8"/>
      <c r="B291" s="83"/>
      <c r="C291" s="34"/>
      <c r="D291" s="278"/>
      <c r="E291" s="35"/>
      <c r="F291" s="35"/>
      <c r="G291" s="35"/>
      <c r="H291" s="8"/>
      <c r="I291" s="8"/>
      <c r="J291" s="8"/>
      <c r="K291" s="8"/>
      <c r="L291" s="8"/>
      <c r="M291" s="8"/>
      <c r="N291" s="8"/>
      <c r="O291" s="8"/>
      <c r="P291" s="8"/>
      <c r="Q291" s="8"/>
      <c r="R291" s="8"/>
      <c r="S291" s="8"/>
      <c r="T291" s="8"/>
      <c r="U291" s="8"/>
      <c r="V291" s="8"/>
      <c r="W291" s="8"/>
      <c r="X291" s="8"/>
      <c r="Y291" s="8"/>
      <c r="Z291" s="8"/>
    </row>
    <row r="292" spans="1:26" ht="12.75" customHeight="1" x14ac:dyDescent="0.15">
      <c r="A292" s="8"/>
      <c r="B292" s="83"/>
      <c r="C292" s="34"/>
      <c r="D292" s="278"/>
      <c r="E292" s="35"/>
      <c r="F292" s="35"/>
      <c r="G292" s="35"/>
      <c r="H292" s="8"/>
      <c r="I292" s="8"/>
      <c r="J292" s="8"/>
      <c r="K292" s="8"/>
      <c r="L292" s="8"/>
      <c r="M292" s="8"/>
      <c r="N292" s="8"/>
      <c r="O292" s="8"/>
      <c r="P292" s="8"/>
      <c r="Q292" s="8"/>
      <c r="R292" s="8"/>
      <c r="S292" s="8"/>
      <c r="T292" s="8"/>
      <c r="U292" s="8"/>
      <c r="V292" s="8"/>
      <c r="W292" s="8"/>
      <c r="X292" s="8"/>
      <c r="Y292" s="8"/>
      <c r="Z292" s="8"/>
    </row>
    <row r="293" spans="1:26" ht="12.75" customHeight="1" x14ac:dyDescent="0.15">
      <c r="A293" s="8"/>
      <c r="B293" s="83"/>
      <c r="C293" s="34"/>
      <c r="D293" s="278"/>
      <c r="E293" s="35"/>
      <c r="F293" s="35"/>
      <c r="G293" s="35"/>
      <c r="H293" s="8"/>
      <c r="I293" s="8"/>
      <c r="J293" s="8"/>
      <c r="K293" s="8"/>
      <c r="L293" s="8"/>
      <c r="M293" s="8"/>
      <c r="N293" s="8"/>
      <c r="O293" s="8"/>
      <c r="P293" s="8"/>
      <c r="Q293" s="8"/>
      <c r="R293" s="8"/>
      <c r="S293" s="8"/>
      <c r="T293" s="8"/>
      <c r="U293" s="8"/>
      <c r="V293" s="8"/>
      <c r="W293" s="8"/>
      <c r="X293" s="8"/>
      <c r="Y293" s="8"/>
      <c r="Z293" s="8"/>
    </row>
    <row r="294" spans="1:26" ht="12.75" customHeight="1" x14ac:dyDescent="0.15">
      <c r="A294" s="8"/>
      <c r="B294" s="83"/>
      <c r="C294" s="34"/>
      <c r="D294" s="278"/>
      <c r="E294" s="35"/>
      <c r="F294" s="35"/>
      <c r="G294" s="35"/>
      <c r="H294" s="8"/>
      <c r="I294" s="8"/>
      <c r="J294" s="8"/>
      <c r="K294" s="8"/>
      <c r="L294" s="8"/>
      <c r="M294" s="8"/>
      <c r="N294" s="8"/>
      <c r="O294" s="8"/>
      <c r="P294" s="8"/>
      <c r="Q294" s="8"/>
      <c r="R294" s="8"/>
      <c r="S294" s="8"/>
      <c r="T294" s="8"/>
      <c r="U294" s="8"/>
      <c r="V294" s="8"/>
      <c r="W294" s="8"/>
      <c r="X294" s="8"/>
      <c r="Y294" s="8"/>
      <c r="Z294" s="8"/>
    </row>
    <row r="295" spans="1:26" ht="12.75" customHeight="1" x14ac:dyDescent="0.15">
      <c r="A295" s="8"/>
      <c r="B295" s="83"/>
      <c r="C295" s="34"/>
      <c r="D295" s="278"/>
      <c r="E295" s="35"/>
      <c r="F295" s="35"/>
      <c r="G295" s="35"/>
      <c r="H295" s="8"/>
      <c r="I295" s="8"/>
      <c r="J295" s="8"/>
      <c r="K295" s="8"/>
      <c r="L295" s="8"/>
      <c r="M295" s="8"/>
      <c r="N295" s="8"/>
      <c r="O295" s="8"/>
      <c r="P295" s="8"/>
      <c r="Q295" s="8"/>
      <c r="R295" s="8"/>
      <c r="S295" s="8"/>
      <c r="T295" s="8"/>
      <c r="U295" s="8"/>
      <c r="V295" s="8"/>
      <c r="W295" s="8"/>
      <c r="X295" s="8"/>
      <c r="Y295" s="8"/>
      <c r="Z295" s="8"/>
    </row>
    <row r="296" spans="1:26" ht="12.75" customHeight="1" x14ac:dyDescent="0.15">
      <c r="A296" s="8"/>
      <c r="B296" s="83"/>
      <c r="C296" s="34"/>
      <c r="D296" s="278"/>
      <c r="E296" s="35"/>
      <c r="F296" s="35"/>
      <c r="G296" s="35"/>
      <c r="H296" s="8"/>
      <c r="I296" s="8"/>
      <c r="J296" s="8"/>
      <c r="K296" s="8"/>
      <c r="L296" s="8"/>
      <c r="M296" s="8"/>
      <c r="N296" s="8"/>
      <c r="O296" s="8"/>
      <c r="P296" s="8"/>
      <c r="Q296" s="8"/>
      <c r="R296" s="8"/>
      <c r="S296" s="8"/>
      <c r="T296" s="8"/>
      <c r="U296" s="8"/>
      <c r="V296" s="8"/>
      <c r="W296" s="8"/>
      <c r="X296" s="8"/>
      <c r="Y296" s="8"/>
      <c r="Z296" s="8"/>
    </row>
    <row r="297" spans="1:26" ht="12.75" customHeight="1" x14ac:dyDescent="0.15">
      <c r="A297" s="8"/>
      <c r="B297" s="83"/>
      <c r="C297" s="34"/>
      <c r="D297" s="278"/>
      <c r="E297" s="35"/>
      <c r="F297" s="35"/>
      <c r="G297" s="35"/>
      <c r="H297" s="8"/>
      <c r="I297" s="8"/>
      <c r="J297" s="8"/>
      <c r="K297" s="8"/>
      <c r="L297" s="8"/>
      <c r="M297" s="8"/>
      <c r="N297" s="8"/>
      <c r="O297" s="8"/>
      <c r="P297" s="8"/>
      <c r="Q297" s="8"/>
      <c r="R297" s="8"/>
      <c r="S297" s="8"/>
      <c r="T297" s="8"/>
      <c r="U297" s="8"/>
      <c r="V297" s="8"/>
      <c r="W297" s="8"/>
      <c r="X297" s="8"/>
      <c r="Y297" s="8"/>
      <c r="Z297" s="8"/>
    </row>
    <row r="298" spans="1:26" ht="12.75" customHeight="1" x14ac:dyDescent="0.15">
      <c r="A298" s="8"/>
      <c r="B298" s="83"/>
      <c r="C298" s="34"/>
      <c r="D298" s="278"/>
      <c r="E298" s="35"/>
      <c r="F298" s="35"/>
      <c r="G298" s="35"/>
      <c r="H298" s="8"/>
      <c r="I298" s="8"/>
      <c r="J298" s="8"/>
      <c r="K298" s="8"/>
      <c r="L298" s="8"/>
      <c r="M298" s="8"/>
      <c r="N298" s="8"/>
      <c r="O298" s="8"/>
      <c r="P298" s="8"/>
      <c r="Q298" s="8"/>
      <c r="R298" s="8"/>
      <c r="S298" s="8"/>
      <c r="T298" s="8"/>
      <c r="U298" s="8"/>
      <c r="V298" s="8"/>
      <c r="W298" s="8"/>
      <c r="X298" s="8"/>
      <c r="Y298" s="8"/>
      <c r="Z298" s="8"/>
    </row>
    <row r="299" spans="1:26" ht="12.75" customHeight="1" x14ac:dyDescent="0.15">
      <c r="A299" s="8"/>
      <c r="B299" s="83"/>
      <c r="C299" s="34"/>
      <c r="D299" s="278"/>
      <c r="E299" s="35"/>
      <c r="F299" s="35"/>
      <c r="G299" s="35"/>
      <c r="H299" s="8"/>
      <c r="I299" s="8"/>
      <c r="J299" s="8"/>
      <c r="K299" s="8"/>
      <c r="L299" s="8"/>
      <c r="M299" s="8"/>
      <c r="N299" s="8"/>
      <c r="O299" s="8"/>
      <c r="P299" s="8"/>
      <c r="Q299" s="8"/>
      <c r="R299" s="8"/>
      <c r="S299" s="8"/>
      <c r="T299" s="8"/>
      <c r="U299" s="8"/>
      <c r="V299" s="8"/>
      <c r="W299" s="8"/>
      <c r="X299" s="8"/>
      <c r="Y299" s="8"/>
      <c r="Z299" s="8"/>
    </row>
    <row r="300" spans="1:26" ht="12.75" customHeight="1" x14ac:dyDescent="0.15">
      <c r="A300" s="8"/>
      <c r="B300" s="83"/>
      <c r="C300" s="34"/>
      <c r="D300" s="278"/>
      <c r="E300" s="35"/>
      <c r="F300" s="35"/>
      <c r="G300" s="35"/>
      <c r="H300" s="8"/>
      <c r="I300" s="8"/>
      <c r="J300" s="8"/>
      <c r="K300" s="8"/>
      <c r="L300" s="8"/>
      <c r="M300" s="8"/>
      <c r="N300" s="8"/>
      <c r="O300" s="8"/>
      <c r="P300" s="8"/>
      <c r="Q300" s="8"/>
      <c r="R300" s="8"/>
      <c r="S300" s="8"/>
      <c r="T300" s="8"/>
      <c r="U300" s="8"/>
      <c r="V300" s="8"/>
      <c r="W300" s="8"/>
      <c r="X300" s="8"/>
      <c r="Y300" s="8"/>
      <c r="Z300" s="8"/>
    </row>
    <row r="301" spans="1:26" ht="12.75" customHeight="1" x14ac:dyDescent="0.15">
      <c r="A301" s="8"/>
      <c r="B301" s="83"/>
      <c r="C301" s="34"/>
      <c r="D301" s="278"/>
      <c r="E301" s="35"/>
      <c r="F301" s="35"/>
      <c r="G301" s="35"/>
      <c r="H301" s="8"/>
      <c r="I301" s="8"/>
      <c r="J301" s="8"/>
      <c r="K301" s="8"/>
      <c r="L301" s="8"/>
      <c r="M301" s="8"/>
      <c r="N301" s="8"/>
      <c r="O301" s="8"/>
      <c r="P301" s="8"/>
      <c r="Q301" s="8"/>
      <c r="R301" s="8"/>
      <c r="S301" s="8"/>
      <c r="T301" s="8"/>
      <c r="U301" s="8"/>
      <c r="V301" s="8"/>
      <c r="W301" s="8"/>
      <c r="X301" s="8"/>
      <c r="Y301" s="8"/>
      <c r="Z301" s="8"/>
    </row>
    <row r="302" spans="1:26" ht="12.75" customHeight="1" x14ac:dyDescent="0.15">
      <c r="A302" s="8"/>
      <c r="B302" s="83"/>
      <c r="C302" s="34"/>
      <c r="D302" s="278"/>
      <c r="E302" s="35"/>
      <c r="F302" s="35"/>
      <c r="G302" s="35"/>
      <c r="H302" s="8"/>
      <c r="I302" s="8"/>
      <c r="J302" s="8"/>
      <c r="K302" s="8"/>
      <c r="L302" s="8"/>
      <c r="M302" s="8"/>
      <c r="N302" s="8"/>
      <c r="O302" s="8"/>
      <c r="P302" s="8"/>
      <c r="Q302" s="8"/>
      <c r="R302" s="8"/>
      <c r="S302" s="8"/>
      <c r="T302" s="8"/>
      <c r="U302" s="8"/>
      <c r="V302" s="8"/>
      <c r="W302" s="8"/>
      <c r="X302" s="8"/>
      <c r="Y302" s="8"/>
      <c r="Z302" s="8"/>
    </row>
    <row r="303" spans="1:26" ht="12.75" customHeight="1" x14ac:dyDescent="0.15">
      <c r="A303" s="8"/>
      <c r="B303" s="83"/>
      <c r="C303" s="34"/>
      <c r="D303" s="278"/>
      <c r="E303" s="35"/>
      <c r="F303" s="35"/>
      <c r="G303" s="35"/>
      <c r="H303" s="8"/>
      <c r="I303" s="8"/>
      <c r="J303" s="8"/>
      <c r="K303" s="8"/>
      <c r="L303" s="8"/>
      <c r="M303" s="8"/>
      <c r="N303" s="8"/>
      <c r="O303" s="8"/>
      <c r="P303" s="8"/>
      <c r="Q303" s="8"/>
      <c r="R303" s="8"/>
      <c r="S303" s="8"/>
      <c r="T303" s="8"/>
      <c r="U303" s="8"/>
      <c r="V303" s="8"/>
      <c r="W303" s="8"/>
      <c r="X303" s="8"/>
      <c r="Y303" s="8"/>
      <c r="Z303" s="8"/>
    </row>
    <row r="304" spans="1:26" ht="12.75" customHeight="1" x14ac:dyDescent="0.15">
      <c r="A304" s="8"/>
      <c r="B304" s="83"/>
      <c r="C304" s="34"/>
      <c r="D304" s="278"/>
      <c r="E304" s="35"/>
      <c r="F304" s="35"/>
      <c r="G304" s="35"/>
      <c r="H304" s="8"/>
      <c r="I304" s="8"/>
      <c r="J304" s="8"/>
      <c r="K304" s="8"/>
      <c r="L304" s="8"/>
      <c r="M304" s="8"/>
      <c r="N304" s="8"/>
      <c r="O304" s="8"/>
      <c r="P304" s="8"/>
      <c r="Q304" s="8"/>
      <c r="R304" s="8"/>
      <c r="S304" s="8"/>
      <c r="T304" s="8"/>
      <c r="U304" s="8"/>
      <c r="V304" s="8"/>
      <c r="W304" s="8"/>
      <c r="X304" s="8"/>
      <c r="Y304" s="8"/>
      <c r="Z304" s="8"/>
    </row>
    <row r="305" spans="1:26" ht="12.75" customHeight="1" x14ac:dyDescent="0.15">
      <c r="A305" s="8"/>
      <c r="B305" s="83"/>
      <c r="C305" s="34"/>
      <c r="D305" s="278"/>
      <c r="E305" s="35"/>
      <c r="F305" s="35"/>
      <c r="G305" s="35"/>
      <c r="H305" s="8"/>
      <c r="I305" s="8"/>
      <c r="J305" s="8"/>
      <c r="K305" s="8"/>
      <c r="L305" s="8"/>
      <c r="M305" s="8"/>
      <c r="N305" s="8"/>
      <c r="O305" s="8"/>
      <c r="P305" s="8"/>
      <c r="Q305" s="8"/>
      <c r="R305" s="8"/>
      <c r="S305" s="8"/>
      <c r="T305" s="8"/>
      <c r="U305" s="8"/>
      <c r="V305" s="8"/>
      <c r="W305" s="8"/>
      <c r="X305" s="8"/>
      <c r="Y305" s="8"/>
      <c r="Z305" s="8"/>
    </row>
    <row r="306" spans="1:26" ht="12.75" customHeight="1" x14ac:dyDescent="0.15">
      <c r="A306" s="8"/>
      <c r="B306" s="83"/>
      <c r="C306" s="34"/>
      <c r="D306" s="278"/>
      <c r="E306" s="35"/>
      <c r="F306" s="35"/>
      <c r="G306" s="35"/>
      <c r="H306" s="8"/>
      <c r="I306" s="8"/>
      <c r="J306" s="8"/>
      <c r="K306" s="8"/>
      <c r="L306" s="8"/>
      <c r="M306" s="8"/>
      <c r="N306" s="8"/>
      <c r="O306" s="8"/>
      <c r="P306" s="8"/>
      <c r="Q306" s="8"/>
      <c r="R306" s="8"/>
      <c r="S306" s="8"/>
      <c r="T306" s="8"/>
      <c r="U306" s="8"/>
      <c r="V306" s="8"/>
      <c r="W306" s="8"/>
      <c r="X306" s="8"/>
      <c r="Y306" s="8"/>
      <c r="Z306" s="8"/>
    </row>
    <row r="307" spans="1:26" ht="12.75" customHeight="1" x14ac:dyDescent="0.15">
      <c r="A307" s="8"/>
      <c r="B307" s="83"/>
      <c r="C307" s="34"/>
      <c r="D307" s="278"/>
      <c r="E307" s="35"/>
      <c r="F307" s="35"/>
      <c r="G307" s="35"/>
      <c r="H307" s="8"/>
      <c r="I307" s="8"/>
      <c r="J307" s="8"/>
      <c r="K307" s="8"/>
      <c r="L307" s="8"/>
      <c r="M307" s="8"/>
      <c r="N307" s="8"/>
      <c r="O307" s="8"/>
      <c r="P307" s="8"/>
      <c r="Q307" s="8"/>
      <c r="R307" s="8"/>
      <c r="S307" s="8"/>
      <c r="T307" s="8"/>
      <c r="U307" s="8"/>
      <c r="V307" s="8"/>
      <c r="W307" s="8"/>
      <c r="X307" s="8"/>
      <c r="Y307" s="8"/>
      <c r="Z307" s="8"/>
    </row>
    <row r="308" spans="1:26" ht="12.75" customHeight="1" x14ac:dyDescent="0.15">
      <c r="A308" s="8"/>
      <c r="B308" s="83"/>
      <c r="C308" s="34"/>
      <c r="D308" s="278"/>
      <c r="E308" s="35"/>
      <c r="F308" s="35"/>
      <c r="G308" s="35"/>
      <c r="H308" s="8"/>
      <c r="I308" s="8"/>
      <c r="J308" s="8"/>
      <c r="K308" s="8"/>
      <c r="L308" s="8"/>
      <c r="M308" s="8"/>
      <c r="N308" s="8"/>
      <c r="O308" s="8"/>
      <c r="P308" s="8"/>
      <c r="Q308" s="8"/>
      <c r="R308" s="8"/>
      <c r="S308" s="8"/>
      <c r="T308" s="8"/>
      <c r="U308" s="8"/>
      <c r="V308" s="8"/>
      <c r="W308" s="8"/>
      <c r="X308" s="8"/>
      <c r="Y308" s="8"/>
      <c r="Z308" s="8"/>
    </row>
    <row r="309" spans="1:26" ht="12.75" customHeight="1" x14ac:dyDescent="0.15">
      <c r="A309" s="8"/>
      <c r="B309" s="83"/>
      <c r="C309" s="34"/>
      <c r="D309" s="278"/>
      <c r="E309" s="35"/>
      <c r="F309" s="35"/>
      <c r="G309" s="35"/>
      <c r="H309" s="8"/>
      <c r="I309" s="8"/>
      <c r="J309" s="8"/>
      <c r="K309" s="8"/>
      <c r="L309" s="8"/>
      <c r="M309" s="8"/>
      <c r="N309" s="8"/>
      <c r="O309" s="8"/>
      <c r="P309" s="8"/>
      <c r="Q309" s="8"/>
      <c r="R309" s="8"/>
      <c r="S309" s="8"/>
      <c r="T309" s="8"/>
      <c r="U309" s="8"/>
      <c r="V309" s="8"/>
      <c r="W309" s="8"/>
      <c r="X309" s="8"/>
      <c r="Y309" s="8"/>
      <c r="Z309" s="8"/>
    </row>
    <row r="310" spans="1:26" ht="12.75" customHeight="1" x14ac:dyDescent="0.15">
      <c r="A310" s="8"/>
      <c r="B310" s="83"/>
      <c r="C310" s="34"/>
      <c r="D310" s="278"/>
      <c r="E310" s="35"/>
      <c r="F310" s="35"/>
      <c r="G310" s="35"/>
      <c r="H310" s="8"/>
      <c r="I310" s="8"/>
      <c r="J310" s="8"/>
      <c r="K310" s="8"/>
      <c r="L310" s="8"/>
      <c r="M310" s="8"/>
      <c r="N310" s="8"/>
      <c r="O310" s="8"/>
      <c r="P310" s="8"/>
      <c r="Q310" s="8"/>
      <c r="R310" s="8"/>
      <c r="S310" s="8"/>
      <c r="T310" s="8"/>
      <c r="U310" s="8"/>
      <c r="V310" s="8"/>
      <c r="W310" s="8"/>
      <c r="X310" s="8"/>
      <c r="Y310" s="8"/>
      <c r="Z310" s="8"/>
    </row>
    <row r="311" spans="1:26" ht="12.75" customHeight="1" x14ac:dyDescent="0.15">
      <c r="A311" s="8"/>
      <c r="B311" s="83"/>
      <c r="C311" s="34"/>
      <c r="D311" s="278"/>
      <c r="E311" s="35"/>
      <c r="F311" s="35"/>
      <c r="G311" s="35"/>
      <c r="H311" s="8"/>
      <c r="I311" s="8"/>
      <c r="J311" s="8"/>
      <c r="K311" s="8"/>
      <c r="L311" s="8"/>
      <c r="M311" s="8"/>
      <c r="N311" s="8"/>
      <c r="O311" s="8"/>
      <c r="P311" s="8"/>
      <c r="Q311" s="8"/>
      <c r="R311" s="8"/>
      <c r="S311" s="8"/>
      <c r="T311" s="8"/>
      <c r="U311" s="8"/>
      <c r="V311" s="8"/>
      <c r="W311" s="8"/>
      <c r="X311" s="8"/>
      <c r="Y311" s="8"/>
      <c r="Z311" s="8"/>
    </row>
    <row r="312" spans="1:26" ht="12.75" customHeight="1" x14ac:dyDescent="0.15">
      <c r="A312" s="8"/>
      <c r="B312" s="83"/>
      <c r="C312" s="34"/>
      <c r="D312" s="278"/>
      <c r="E312" s="35"/>
      <c r="F312" s="35"/>
      <c r="G312" s="35"/>
      <c r="H312" s="8"/>
      <c r="I312" s="8"/>
      <c r="J312" s="8"/>
      <c r="K312" s="8"/>
      <c r="L312" s="8"/>
      <c r="M312" s="8"/>
      <c r="N312" s="8"/>
      <c r="O312" s="8"/>
      <c r="P312" s="8"/>
      <c r="Q312" s="8"/>
      <c r="R312" s="8"/>
      <c r="S312" s="8"/>
      <c r="T312" s="8"/>
      <c r="U312" s="8"/>
      <c r="V312" s="8"/>
      <c r="W312" s="8"/>
      <c r="X312" s="8"/>
      <c r="Y312" s="8"/>
      <c r="Z312" s="8"/>
    </row>
    <row r="313" spans="1:26" ht="12.75" customHeight="1" x14ac:dyDescent="0.15">
      <c r="A313" s="8"/>
      <c r="B313" s="83"/>
      <c r="C313" s="34"/>
      <c r="D313" s="278"/>
      <c r="E313" s="35"/>
      <c r="F313" s="35"/>
      <c r="G313" s="35"/>
      <c r="H313" s="8"/>
      <c r="I313" s="8"/>
      <c r="J313" s="8"/>
      <c r="K313" s="8"/>
      <c r="L313" s="8"/>
      <c r="M313" s="8"/>
      <c r="N313" s="8"/>
      <c r="O313" s="8"/>
      <c r="P313" s="8"/>
      <c r="Q313" s="8"/>
      <c r="R313" s="8"/>
      <c r="S313" s="8"/>
      <c r="T313" s="8"/>
      <c r="U313" s="8"/>
      <c r="V313" s="8"/>
      <c r="W313" s="8"/>
      <c r="X313" s="8"/>
      <c r="Y313" s="8"/>
      <c r="Z313" s="8"/>
    </row>
    <row r="314" spans="1:26" ht="12.75" customHeight="1" x14ac:dyDescent="0.15">
      <c r="A314" s="8"/>
      <c r="B314" s="83"/>
      <c r="C314" s="34"/>
      <c r="D314" s="278"/>
      <c r="E314" s="35"/>
      <c r="F314" s="35"/>
      <c r="G314" s="35"/>
      <c r="H314" s="8"/>
      <c r="I314" s="8"/>
      <c r="J314" s="8"/>
      <c r="K314" s="8"/>
      <c r="L314" s="8"/>
      <c r="M314" s="8"/>
      <c r="N314" s="8"/>
      <c r="O314" s="8"/>
      <c r="P314" s="8"/>
      <c r="Q314" s="8"/>
      <c r="R314" s="8"/>
      <c r="S314" s="8"/>
      <c r="T314" s="8"/>
      <c r="U314" s="8"/>
      <c r="V314" s="8"/>
      <c r="W314" s="8"/>
      <c r="X314" s="8"/>
      <c r="Y314" s="8"/>
      <c r="Z314" s="8"/>
    </row>
    <row r="315" spans="1:26" ht="12.75" customHeight="1" x14ac:dyDescent="0.15">
      <c r="A315" s="8"/>
      <c r="B315" s="83"/>
      <c r="C315" s="34"/>
      <c r="D315" s="278"/>
      <c r="E315" s="35"/>
      <c r="F315" s="35"/>
      <c r="G315" s="35"/>
      <c r="H315" s="8"/>
      <c r="I315" s="8"/>
      <c r="J315" s="8"/>
      <c r="K315" s="8"/>
      <c r="L315" s="8"/>
      <c r="M315" s="8"/>
      <c r="N315" s="8"/>
      <c r="O315" s="8"/>
      <c r="P315" s="8"/>
      <c r="Q315" s="8"/>
      <c r="R315" s="8"/>
      <c r="S315" s="8"/>
      <c r="T315" s="8"/>
      <c r="U315" s="8"/>
      <c r="V315" s="8"/>
      <c r="W315" s="8"/>
      <c r="X315" s="8"/>
      <c r="Y315" s="8"/>
      <c r="Z315" s="8"/>
    </row>
    <row r="316" spans="1:26" ht="12.75" customHeight="1" x14ac:dyDescent="0.15">
      <c r="A316" s="8"/>
      <c r="B316" s="83"/>
      <c r="C316" s="34"/>
      <c r="D316" s="278"/>
      <c r="E316" s="35"/>
      <c r="F316" s="35"/>
      <c r="G316" s="35"/>
      <c r="H316" s="8"/>
      <c r="I316" s="8"/>
      <c r="J316" s="8"/>
      <c r="K316" s="8"/>
      <c r="L316" s="8"/>
      <c r="M316" s="8"/>
      <c r="N316" s="8"/>
      <c r="O316" s="8"/>
      <c r="P316" s="8"/>
      <c r="Q316" s="8"/>
      <c r="R316" s="8"/>
      <c r="S316" s="8"/>
      <c r="T316" s="8"/>
      <c r="U316" s="8"/>
      <c r="V316" s="8"/>
      <c r="W316" s="8"/>
      <c r="X316" s="8"/>
      <c r="Y316" s="8"/>
      <c r="Z316" s="8"/>
    </row>
    <row r="317" spans="1:26" ht="12.75" customHeight="1" x14ac:dyDescent="0.15">
      <c r="A317" s="8"/>
      <c r="B317" s="83"/>
      <c r="C317" s="34"/>
      <c r="D317" s="278"/>
      <c r="E317" s="35"/>
      <c r="F317" s="35"/>
      <c r="G317" s="35"/>
      <c r="H317" s="8"/>
      <c r="I317" s="8"/>
      <c r="J317" s="8"/>
      <c r="K317" s="8"/>
      <c r="L317" s="8"/>
      <c r="M317" s="8"/>
      <c r="N317" s="8"/>
      <c r="O317" s="8"/>
      <c r="P317" s="8"/>
      <c r="Q317" s="8"/>
      <c r="R317" s="8"/>
      <c r="S317" s="8"/>
      <c r="T317" s="8"/>
      <c r="U317" s="8"/>
      <c r="V317" s="8"/>
      <c r="W317" s="8"/>
      <c r="X317" s="8"/>
      <c r="Y317" s="8"/>
      <c r="Z317" s="8"/>
    </row>
    <row r="318" spans="1:26" ht="12.75" customHeight="1" x14ac:dyDescent="0.15">
      <c r="A318" s="8"/>
      <c r="B318" s="83"/>
      <c r="C318" s="34"/>
      <c r="D318" s="278"/>
      <c r="E318" s="35"/>
      <c r="F318" s="35"/>
      <c r="G318" s="35"/>
      <c r="H318" s="8"/>
      <c r="I318" s="8"/>
      <c r="J318" s="8"/>
      <c r="K318" s="8"/>
      <c r="L318" s="8"/>
      <c r="M318" s="8"/>
      <c r="N318" s="8"/>
      <c r="O318" s="8"/>
      <c r="P318" s="8"/>
      <c r="Q318" s="8"/>
      <c r="R318" s="8"/>
      <c r="S318" s="8"/>
      <c r="T318" s="8"/>
      <c r="U318" s="8"/>
      <c r="V318" s="8"/>
      <c r="W318" s="8"/>
      <c r="X318" s="8"/>
      <c r="Y318" s="8"/>
      <c r="Z318" s="8"/>
    </row>
    <row r="319" spans="1:26" ht="12.75" customHeight="1" x14ac:dyDescent="0.15">
      <c r="A319" s="8"/>
      <c r="B319" s="83"/>
      <c r="C319" s="34"/>
      <c r="D319" s="278"/>
      <c r="E319" s="35"/>
      <c r="F319" s="35"/>
      <c r="G319" s="35"/>
      <c r="H319" s="8"/>
      <c r="I319" s="8"/>
      <c r="J319" s="8"/>
      <c r="K319" s="8"/>
      <c r="L319" s="8"/>
      <c r="M319" s="8"/>
      <c r="N319" s="8"/>
      <c r="O319" s="8"/>
      <c r="P319" s="8"/>
      <c r="Q319" s="8"/>
      <c r="R319" s="8"/>
      <c r="S319" s="8"/>
      <c r="T319" s="8"/>
      <c r="U319" s="8"/>
      <c r="V319" s="8"/>
      <c r="W319" s="8"/>
      <c r="X319" s="8"/>
      <c r="Y319" s="8"/>
      <c r="Z319" s="8"/>
    </row>
    <row r="320" spans="1:26" ht="12.75" customHeight="1" x14ac:dyDescent="0.15">
      <c r="A320" s="8"/>
      <c r="B320" s="83"/>
      <c r="C320" s="34"/>
      <c r="D320" s="278"/>
      <c r="E320" s="35"/>
      <c r="F320" s="35"/>
      <c r="G320" s="35"/>
      <c r="H320" s="8"/>
      <c r="I320" s="8"/>
      <c r="J320" s="8"/>
      <c r="K320" s="8"/>
      <c r="L320" s="8"/>
      <c r="M320" s="8"/>
      <c r="N320" s="8"/>
      <c r="O320" s="8"/>
      <c r="P320" s="8"/>
      <c r="Q320" s="8"/>
      <c r="R320" s="8"/>
      <c r="S320" s="8"/>
      <c r="T320" s="8"/>
      <c r="U320" s="8"/>
      <c r="V320" s="8"/>
      <c r="W320" s="8"/>
      <c r="X320" s="8"/>
      <c r="Y320" s="8"/>
      <c r="Z320" s="8"/>
    </row>
    <row r="321" spans="1:26" ht="12.75" customHeight="1" x14ac:dyDescent="0.15">
      <c r="A321" s="8"/>
      <c r="B321" s="83"/>
      <c r="C321" s="34"/>
      <c r="D321" s="278"/>
      <c r="E321" s="35"/>
      <c r="F321" s="35"/>
      <c r="G321" s="35"/>
      <c r="H321" s="8"/>
      <c r="I321" s="8"/>
      <c r="J321" s="8"/>
      <c r="K321" s="8"/>
      <c r="L321" s="8"/>
      <c r="M321" s="8"/>
      <c r="N321" s="8"/>
      <c r="O321" s="8"/>
      <c r="P321" s="8"/>
      <c r="Q321" s="8"/>
      <c r="R321" s="8"/>
      <c r="S321" s="8"/>
      <c r="T321" s="8"/>
      <c r="U321" s="8"/>
      <c r="V321" s="8"/>
      <c r="W321" s="8"/>
      <c r="X321" s="8"/>
      <c r="Y321" s="8"/>
      <c r="Z321" s="8"/>
    </row>
    <row r="322" spans="1:26" ht="12.75" customHeight="1" x14ac:dyDescent="0.15">
      <c r="A322" s="8"/>
      <c r="B322" s="83"/>
      <c r="C322" s="34"/>
      <c r="D322" s="278"/>
      <c r="E322" s="35"/>
      <c r="F322" s="35"/>
      <c r="G322" s="35"/>
      <c r="H322" s="8"/>
      <c r="I322" s="8"/>
      <c r="J322" s="8"/>
      <c r="K322" s="8"/>
      <c r="L322" s="8"/>
      <c r="M322" s="8"/>
      <c r="N322" s="8"/>
      <c r="O322" s="8"/>
      <c r="P322" s="8"/>
      <c r="Q322" s="8"/>
      <c r="R322" s="8"/>
      <c r="S322" s="8"/>
      <c r="T322" s="8"/>
      <c r="U322" s="8"/>
      <c r="V322" s="8"/>
      <c r="W322" s="8"/>
      <c r="X322" s="8"/>
      <c r="Y322" s="8"/>
      <c r="Z322" s="8"/>
    </row>
    <row r="323" spans="1:26" ht="12.75" customHeight="1" x14ac:dyDescent="0.15">
      <c r="A323" s="8"/>
      <c r="B323" s="83"/>
      <c r="C323" s="34"/>
      <c r="D323" s="278"/>
      <c r="E323" s="35"/>
      <c r="F323" s="35"/>
      <c r="G323" s="35"/>
      <c r="H323" s="8"/>
      <c r="I323" s="8"/>
      <c r="J323" s="8"/>
      <c r="K323" s="8"/>
      <c r="L323" s="8"/>
      <c r="M323" s="8"/>
      <c r="N323" s="8"/>
      <c r="O323" s="8"/>
      <c r="P323" s="8"/>
      <c r="Q323" s="8"/>
      <c r="R323" s="8"/>
      <c r="S323" s="8"/>
      <c r="T323" s="8"/>
      <c r="U323" s="8"/>
      <c r="V323" s="8"/>
      <c r="W323" s="8"/>
      <c r="X323" s="8"/>
      <c r="Y323" s="8"/>
      <c r="Z323" s="8"/>
    </row>
    <row r="324" spans="1:26" ht="12.75" customHeight="1" x14ac:dyDescent="0.15">
      <c r="A324" s="8"/>
      <c r="B324" s="83"/>
      <c r="C324" s="34"/>
      <c r="D324" s="278"/>
      <c r="E324" s="35"/>
      <c r="F324" s="35"/>
      <c r="G324" s="35"/>
      <c r="H324" s="8"/>
      <c r="I324" s="8"/>
      <c r="J324" s="8"/>
      <c r="K324" s="8"/>
      <c r="L324" s="8"/>
      <c r="M324" s="8"/>
      <c r="N324" s="8"/>
      <c r="O324" s="8"/>
      <c r="P324" s="8"/>
      <c r="Q324" s="8"/>
      <c r="R324" s="8"/>
      <c r="S324" s="8"/>
      <c r="T324" s="8"/>
      <c r="U324" s="8"/>
      <c r="V324" s="8"/>
      <c r="W324" s="8"/>
      <c r="X324" s="8"/>
      <c r="Y324" s="8"/>
      <c r="Z324" s="8"/>
    </row>
    <row r="325" spans="1:26" ht="12.75" customHeight="1" x14ac:dyDescent="0.15">
      <c r="A325" s="8"/>
      <c r="B325" s="83"/>
      <c r="C325" s="34"/>
      <c r="D325" s="278"/>
      <c r="E325" s="35"/>
      <c r="F325" s="35"/>
      <c r="G325" s="35"/>
      <c r="H325" s="8"/>
      <c r="I325" s="8"/>
      <c r="J325" s="8"/>
      <c r="K325" s="8"/>
      <c r="L325" s="8"/>
      <c r="M325" s="8"/>
      <c r="N325" s="8"/>
      <c r="O325" s="8"/>
      <c r="P325" s="8"/>
      <c r="Q325" s="8"/>
      <c r="R325" s="8"/>
      <c r="S325" s="8"/>
      <c r="T325" s="8"/>
      <c r="U325" s="8"/>
      <c r="V325" s="8"/>
      <c r="W325" s="8"/>
      <c r="X325" s="8"/>
      <c r="Y325" s="8"/>
      <c r="Z325" s="8"/>
    </row>
    <row r="326" spans="1:26" ht="12.75" customHeight="1" x14ac:dyDescent="0.15">
      <c r="A326" s="8"/>
      <c r="B326" s="83"/>
      <c r="C326" s="34"/>
      <c r="D326" s="278"/>
      <c r="E326" s="35"/>
      <c r="F326" s="35"/>
      <c r="G326" s="35"/>
      <c r="H326" s="8"/>
      <c r="I326" s="8"/>
      <c r="J326" s="8"/>
      <c r="K326" s="8"/>
      <c r="L326" s="8"/>
      <c r="M326" s="8"/>
      <c r="N326" s="8"/>
      <c r="O326" s="8"/>
      <c r="P326" s="8"/>
      <c r="Q326" s="8"/>
      <c r="R326" s="8"/>
      <c r="S326" s="8"/>
      <c r="T326" s="8"/>
      <c r="U326" s="8"/>
      <c r="V326" s="8"/>
      <c r="W326" s="8"/>
      <c r="X326" s="8"/>
      <c r="Y326" s="8"/>
      <c r="Z326" s="8"/>
    </row>
    <row r="327" spans="1:26" ht="12.75" customHeight="1" x14ac:dyDescent="0.15">
      <c r="A327" s="8"/>
      <c r="B327" s="83"/>
      <c r="C327" s="34"/>
      <c r="D327" s="278"/>
      <c r="E327" s="35"/>
      <c r="F327" s="35"/>
      <c r="G327" s="35"/>
      <c r="H327" s="8"/>
      <c r="I327" s="8"/>
      <c r="J327" s="8"/>
      <c r="K327" s="8"/>
      <c r="L327" s="8"/>
      <c r="M327" s="8"/>
      <c r="N327" s="8"/>
      <c r="O327" s="8"/>
      <c r="P327" s="8"/>
      <c r="Q327" s="8"/>
      <c r="R327" s="8"/>
      <c r="S327" s="8"/>
      <c r="T327" s="8"/>
      <c r="U327" s="8"/>
      <c r="V327" s="8"/>
      <c r="W327" s="8"/>
      <c r="X327" s="8"/>
      <c r="Y327" s="8"/>
      <c r="Z327" s="8"/>
    </row>
    <row r="328" spans="1:26" ht="12.75" customHeight="1" x14ac:dyDescent="0.15">
      <c r="A328" s="8"/>
      <c r="B328" s="83"/>
      <c r="C328" s="34"/>
      <c r="D328" s="278"/>
      <c r="E328" s="35"/>
      <c r="F328" s="35"/>
      <c r="G328" s="35"/>
      <c r="H328" s="8"/>
      <c r="I328" s="8"/>
      <c r="J328" s="8"/>
      <c r="K328" s="8"/>
      <c r="L328" s="8"/>
      <c r="M328" s="8"/>
      <c r="N328" s="8"/>
      <c r="O328" s="8"/>
      <c r="P328" s="8"/>
      <c r="Q328" s="8"/>
      <c r="R328" s="8"/>
      <c r="S328" s="8"/>
      <c r="T328" s="8"/>
      <c r="U328" s="8"/>
      <c r="V328" s="8"/>
      <c r="W328" s="8"/>
      <c r="X328" s="8"/>
      <c r="Y328" s="8"/>
      <c r="Z328" s="8"/>
    </row>
    <row r="329" spans="1:26" ht="12.75" customHeight="1" x14ac:dyDescent="0.15">
      <c r="A329" s="8"/>
      <c r="B329" s="83"/>
      <c r="C329" s="34"/>
      <c r="D329" s="278"/>
      <c r="E329" s="35"/>
      <c r="F329" s="35"/>
      <c r="G329" s="35"/>
      <c r="H329" s="8"/>
      <c r="I329" s="8"/>
      <c r="J329" s="8"/>
      <c r="K329" s="8"/>
      <c r="L329" s="8"/>
      <c r="M329" s="8"/>
      <c r="N329" s="8"/>
      <c r="O329" s="8"/>
      <c r="P329" s="8"/>
      <c r="Q329" s="8"/>
      <c r="R329" s="8"/>
      <c r="S329" s="8"/>
      <c r="T329" s="8"/>
      <c r="U329" s="8"/>
      <c r="V329" s="8"/>
      <c r="W329" s="8"/>
      <c r="X329" s="8"/>
      <c r="Y329" s="8"/>
      <c r="Z329" s="8"/>
    </row>
    <row r="330" spans="1:26" ht="12.75" customHeight="1" x14ac:dyDescent="0.15">
      <c r="A330" s="8"/>
      <c r="B330" s="83"/>
      <c r="C330" s="34"/>
      <c r="D330" s="278"/>
      <c r="E330" s="35"/>
      <c r="F330" s="35"/>
      <c r="G330" s="35"/>
      <c r="H330" s="8"/>
      <c r="I330" s="8"/>
      <c r="J330" s="8"/>
      <c r="K330" s="8"/>
      <c r="L330" s="8"/>
      <c r="M330" s="8"/>
      <c r="N330" s="8"/>
      <c r="O330" s="8"/>
      <c r="P330" s="8"/>
      <c r="Q330" s="8"/>
      <c r="R330" s="8"/>
      <c r="S330" s="8"/>
      <c r="T330" s="8"/>
      <c r="U330" s="8"/>
      <c r="V330" s="8"/>
      <c r="W330" s="8"/>
      <c r="X330" s="8"/>
      <c r="Y330" s="8"/>
      <c r="Z330" s="8"/>
    </row>
    <row r="331" spans="1:26" ht="12.75" customHeight="1" x14ac:dyDescent="0.15">
      <c r="A331" s="8"/>
      <c r="B331" s="83"/>
      <c r="C331" s="34"/>
      <c r="D331" s="278"/>
      <c r="E331" s="35"/>
      <c r="F331" s="35"/>
      <c r="G331" s="35"/>
      <c r="H331" s="8"/>
      <c r="I331" s="8"/>
      <c r="J331" s="8"/>
      <c r="K331" s="8"/>
      <c r="L331" s="8"/>
      <c r="M331" s="8"/>
      <c r="N331" s="8"/>
      <c r="O331" s="8"/>
      <c r="P331" s="8"/>
      <c r="Q331" s="8"/>
      <c r="R331" s="8"/>
      <c r="S331" s="8"/>
      <c r="T331" s="8"/>
      <c r="U331" s="8"/>
      <c r="V331" s="8"/>
      <c r="W331" s="8"/>
      <c r="X331" s="8"/>
      <c r="Y331" s="8"/>
      <c r="Z331" s="8"/>
    </row>
    <row r="332" spans="1:26" ht="12.75" customHeight="1" x14ac:dyDescent="0.15">
      <c r="A332" s="8"/>
      <c r="B332" s="83"/>
      <c r="C332" s="34"/>
      <c r="D332" s="278"/>
      <c r="E332" s="35"/>
      <c r="F332" s="35"/>
      <c r="G332" s="35"/>
      <c r="H332" s="8"/>
      <c r="I332" s="8"/>
      <c r="J332" s="8"/>
      <c r="K332" s="8"/>
      <c r="L332" s="8"/>
      <c r="M332" s="8"/>
      <c r="N332" s="8"/>
      <c r="O332" s="8"/>
      <c r="P332" s="8"/>
      <c r="Q332" s="8"/>
      <c r="R332" s="8"/>
      <c r="S332" s="8"/>
      <c r="T332" s="8"/>
      <c r="U332" s="8"/>
      <c r="V332" s="8"/>
      <c r="W332" s="8"/>
      <c r="X332" s="8"/>
      <c r="Y332" s="8"/>
      <c r="Z332" s="8"/>
    </row>
    <row r="333" spans="1:26" ht="12.75" customHeight="1" x14ac:dyDescent="0.15">
      <c r="A333" s="8"/>
      <c r="B333" s="83"/>
      <c r="C333" s="34"/>
      <c r="D333" s="278"/>
      <c r="E333" s="35"/>
      <c r="F333" s="35"/>
      <c r="G333" s="35"/>
      <c r="H333" s="8"/>
      <c r="I333" s="8"/>
      <c r="J333" s="8"/>
      <c r="K333" s="8"/>
      <c r="L333" s="8"/>
      <c r="M333" s="8"/>
      <c r="N333" s="8"/>
      <c r="O333" s="8"/>
      <c r="P333" s="8"/>
      <c r="Q333" s="8"/>
      <c r="R333" s="8"/>
      <c r="S333" s="8"/>
      <c r="T333" s="8"/>
      <c r="U333" s="8"/>
      <c r="V333" s="8"/>
      <c r="W333" s="8"/>
      <c r="X333" s="8"/>
      <c r="Y333" s="8"/>
      <c r="Z333" s="8"/>
    </row>
    <row r="334" spans="1:26" ht="12.75" customHeight="1" x14ac:dyDescent="0.15">
      <c r="A334" s="8"/>
      <c r="B334" s="83"/>
      <c r="C334" s="34"/>
      <c r="D334" s="278"/>
      <c r="E334" s="35"/>
      <c r="F334" s="35"/>
      <c r="G334" s="35"/>
      <c r="H334" s="8"/>
      <c r="I334" s="8"/>
      <c r="J334" s="8"/>
      <c r="K334" s="8"/>
      <c r="L334" s="8"/>
      <c r="M334" s="8"/>
      <c r="N334" s="8"/>
      <c r="O334" s="8"/>
      <c r="P334" s="8"/>
      <c r="Q334" s="8"/>
      <c r="R334" s="8"/>
      <c r="S334" s="8"/>
      <c r="T334" s="8"/>
      <c r="U334" s="8"/>
      <c r="V334" s="8"/>
      <c r="W334" s="8"/>
      <c r="X334" s="8"/>
      <c r="Y334" s="8"/>
      <c r="Z334" s="8"/>
    </row>
    <row r="335" spans="1:26" ht="12.75" customHeight="1" x14ac:dyDescent="0.15">
      <c r="A335" s="8"/>
      <c r="B335" s="83"/>
      <c r="C335" s="34"/>
      <c r="D335" s="278"/>
      <c r="E335" s="35"/>
      <c r="F335" s="35"/>
      <c r="G335" s="35"/>
      <c r="H335" s="8"/>
      <c r="I335" s="8"/>
      <c r="J335" s="8"/>
      <c r="K335" s="8"/>
      <c r="L335" s="8"/>
      <c r="M335" s="8"/>
      <c r="N335" s="8"/>
      <c r="O335" s="8"/>
      <c r="P335" s="8"/>
      <c r="Q335" s="8"/>
      <c r="R335" s="8"/>
      <c r="S335" s="8"/>
      <c r="T335" s="8"/>
      <c r="U335" s="8"/>
      <c r="V335" s="8"/>
      <c r="W335" s="8"/>
      <c r="X335" s="8"/>
      <c r="Y335" s="8"/>
      <c r="Z335" s="8"/>
    </row>
    <row r="336" spans="1:26" ht="12.75" customHeight="1" x14ac:dyDescent="0.15">
      <c r="A336" s="8"/>
      <c r="B336" s="83"/>
      <c r="C336" s="34"/>
      <c r="D336" s="278"/>
      <c r="E336" s="35"/>
      <c r="F336" s="35"/>
      <c r="G336" s="35"/>
      <c r="H336" s="8"/>
      <c r="I336" s="8"/>
      <c r="J336" s="8"/>
      <c r="K336" s="8"/>
      <c r="L336" s="8"/>
      <c r="M336" s="8"/>
      <c r="N336" s="8"/>
      <c r="O336" s="8"/>
      <c r="P336" s="8"/>
      <c r="Q336" s="8"/>
      <c r="R336" s="8"/>
      <c r="S336" s="8"/>
      <c r="T336" s="8"/>
      <c r="U336" s="8"/>
      <c r="V336" s="8"/>
      <c r="W336" s="8"/>
      <c r="X336" s="8"/>
      <c r="Y336" s="8"/>
      <c r="Z336" s="8"/>
    </row>
    <row r="337" spans="1:26" ht="12.75" customHeight="1" x14ac:dyDescent="0.15">
      <c r="A337" s="8"/>
      <c r="B337" s="83"/>
      <c r="C337" s="34"/>
      <c r="D337" s="278"/>
      <c r="E337" s="35"/>
      <c r="F337" s="35"/>
      <c r="G337" s="35"/>
      <c r="H337" s="8"/>
      <c r="I337" s="8"/>
      <c r="J337" s="8"/>
      <c r="K337" s="8"/>
      <c r="L337" s="8"/>
      <c r="M337" s="8"/>
      <c r="N337" s="8"/>
      <c r="O337" s="8"/>
      <c r="P337" s="8"/>
      <c r="Q337" s="8"/>
      <c r="R337" s="8"/>
      <c r="S337" s="8"/>
      <c r="T337" s="8"/>
      <c r="U337" s="8"/>
      <c r="V337" s="8"/>
      <c r="W337" s="8"/>
      <c r="X337" s="8"/>
      <c r="Y337" s="8"/>
      <c r="Z337" s="8"/>
    </row>
    <row r="338" spans="1:26" ht="12.75" customHeight="1" x14ac:dyDescent="0.15">
      <c r="A338" s="8"/>
      <c r="B338" s="83"/>
      <c r="C338" s="34"/>
      <c r="D338" s="278"/>
      <c r="E338" s="35"/>
      <c r="F338" s="35"/>
      <c r="G338" s="35"/>
      <c r="H338" s="8"/>
      <c r="I338" s="8"/>
      <c r="J338" s="8"/>
      <c r="K338" s="8"/>
      <c r="L338" s="8"/>
      <c r="M338" s="8"/>
      <c r="N338" s="8"/>
      <c r="O338" s="8"/>
      <c r="P338" s="8"/>
      <c r="Q338" s="8"/>
      <c r="R338" s="8"/>
      <c r="S338" s="8"/>
      <c r="T338" s="8"/>
      <c r="U338" s="8"/>
      <c r="V338" s="8"/>
      <c r="W338" s="8"/>
      <c r="X338" s="8"/>
      <c r="Y338" s="8"/>
      <c r="Z338" s="8"/>
    </row>
    <row r="339" spans="1:26" ht="12.75" customHeight="1" x14ac:dyDescent="0.15">
      <c r="A339" s="8"/>
      <c r="B339" s="83"/>
      <c r="C339" s="34"/>
      <c r="D339" s="278"/>
      <c r="E339" s="35"/>
      <c r="F339" s="35"/>
      <c r="G339" s="35"/>
      <c r="H339" s="8"/>
      <c r="I339" s="8"/>
      <c r="J339" s="8"/>
      <c r="K339" s="8"/>
      <c r="L339" s="8"/>
      <c r="M339" s="8"/>
      <c r="N339" s="8"/>
      <c r="O339" s="8"/>
      <c r="P339" s="8"/>
      <c r="Q339" s="8"/>
      <c r="R339" s="8"/>
      <c r="S339" s="8"/>
      <c r="T339" s="8"/>
      <c r="U339" s="8"/>
      <c r="V339" s="8"/>
      <c r="W339" s="8"/>
      <c r="X339" s="8"/>
      <c r="Y339" s="8"/>
      <c r="Z339" s="8"/>
    </row>
    <row r="340" spans="1:26" ht="12.75" customHeight="1" x14ac:dyDescent="0.15">
      <c r="A340" s="8"/>
      <c r="B340" s="83"/>
      <c r="C340" s="34"/>
      <c r="D340" s="278"/>
      <c r="E340" s="35"/>
      <c r="F340" s="35"/>
      <c r="G340" s="35"/>
      <c r="H340" s="8"/>
      <c r="I340" s="8"/>
      <c r="J340" s="8"/>
      <c r="K340" s="8"/>
      <c r="L340" s="8"/>
      <c r="M340" s="8"/>
      <c r="N340" s="8"/>
      <c r="O340" s="8"/>
      <c r="P340" s="8"/>
      <c r="Q340" s="8"/>
      <c r="R340" s="8"/>
      <c r="S340" s="8"/>
      <c r="T340" s="8"/>
      <c r="U340" s="8"/>
      <c r="V340" s="8"/>
      <c r="W340" s="8"/>
      <c r="X340" s="8"/>
      <c r="Y340" s="8"/>
      <c r="Z340" s="8"/>
    </row>
    <row r="341" spans="1:26" ht="12.75" customHeight="1" x14ac:dyDescent="0.15">
      <c r="A341" s="8"/>
      <c r="B341" s="83"/>
      <c r="C341" s="34"/>
      <c r="D341" s="278"/>
      <c r="E341" s="35"/>
      <c r="F341" s="35"/>
      <c r="G341" s="35"/>
      <c r="H341" s="8"/>
      <c r="I341" s="8"/>
      <c r="J341" s="8"/>
      <c r="K341" s="8"/>
      <c r="L341" s="8"/>
      <c r="M341" s="8"/>
      <c r="N341" s="8"/>
      <c r="O341" s="8"/>
      <c r="P341" s="8"/>
      <c r="Q341" s="8"/>
      <c r="R341" s="8"/>
      <c r="S341" s="8"/>
      <c r="T341" s="8"/>
      <c r="U341" s="8"/>
      <c r="V341" s="8"/>
      <c r="W341" s="8"/>
      <c r="X341" s="8"/>
      <c r="Y341" s="8"/>
      <c r="Z341" s="8"/>
    </row>
    <row r="342" spans="1:26" ht="12.75" customHeight="1" x14ac:dyDescent="0.15">
      <c r="A342" s="8"/>
      <c r="B342" s="83"/>
      <c r="C342" s="34"/>
      <c r="D342" s="278"/>
      <c r="E342" s="35"/>
      <c r="F342" s="35"/>
      <c r="G342" s="35"/>
      <c r="H342" s="8"/>
      <c r="I342" s="8"/>
      <c r="J342" s="8"/>
      <c r="K342" s="8"/>
      <c r="L342" s="8"/>
      <c r="M342" s="8"/>
      <c r="N342" s="8"/>
      <c r="O342" s="8"/>
      <c r="P342" s="8"/>
      <c r="Q342" s="8"/>
      <c r="R342" s="8"/>
      <c r="S342" s="8"/>
      <c r="T342" s="8"/>
      <c r="U342" s="8"/>
      <c r="V342" s="8"/>
      <c r="W342" s="8"/>
      <c r="X342" s="8"/>
      <c r="Y342" s="8"/>
      <c r="Z342" s="8"/>
    </row>
    <row r="343" spans="1:26" ht="12.75" customHeight="1" x14ac:dyDescent="0.15">
      <c r="A343" s="8"/>
      <c r="B343" s="83"/>
      <c r="C343" s="34"/>
      <c r="D343" s="278"/>
      <c r="E343" s="35"/>
      <c r="F343" s="35"/>
      <c r="G343" s="35"/>
      <c r="H343" s="8"/>
      <c r="I343" s="8"/>
      <c r="J343" s="8"/>
      <c r="K343" s="8"/>
      <c r="L343" s="8"/>
      <c r="M343" s="8"/>
      <c r="N343" s="8"/>
      <c r="O343" s="8"/>
      <c r="P343" s="8"/>
      <c r="Q343" s="8"/>
      <c r="R343" s="8"/>
      <c r="S343" s="8"/>
      <c r="T343" s="8"/>
      <c r="U343" s="8"/>
      <c r="V343" s="8"/>
      <c r="W343" s="8"/>
      <c r="X343" s="8"/>
      <c r="Y343" s="8"/>
      <c r="Z343" s="8"/>
    </row>
    <row r="344" spans="1:26" ht="12.75" customHeight="1" x14ac:dyDescent="0.15">
      <c r="A344" s="8"/>
      <c r="B344" s="83"/>
      <c r="C344" s="34"/>
      <c r="D344" s="278"/>
      <c r="E344" s="35"/>
      <c r="F344" s="35"/>
      <c r="G344" s="35"/>
      <c r="H344" s="8"/>
      <c r="I344" s="8"/>
      <c r="J344" s="8"/>
      <c r="K344" s="8"/>
      <c r="L344" s="8"/>
      <c r="M344" s="8"/>
      <c r="N344" s="8"/>
      <c r="O344" s="8"/>
      <c r="P344" s="8"/>
      <c r="Q344" s="8"/>
      <c r="R344" s="8"/>
      <c r="S344" s="8"/>
      <c r="T344" s="8"/>
      <c r="U344" s="8"/>
      <c r="V344" s="8"/>
      <c r="W344" s="8"/>
      <c r="X344" s="8"/>
      <c r="Y344" s="8"/>
      <c r="Z344" s="8"/>
    </row>
    <row r="345" spans="1:26" ht="12.75" customHeight="1" x14ac:dyDescent="0.15">
      <c r="A345" s="8"/>
      <c r="B345" s="83"/>
      <c r="C345" s="34"/>
      <c r="D345" s="278"/>
      <c r="E345" s="35"/>
      <c r="F345" s="35"/>
      <c r="G345" s="35"/>
      <c r="H345" s="8"/>
      <c r="I345" s="8"/>
      <c r="J345" s="8"/>
      <c r="K345" s="8"/>
      <c r="L345" s="8"/>
      <c r="M345" s="8"/>
      <c r="N345" s="8"/>
      <c r="O345" s="8"/>
      <c r="P345" s="8"/>
      <c r="Q345" s="8"/>
      <c r="R345" s="8"/>
      <c r="S345" s="8"/>
      <c r="T345" s="8"/>
      <c r="U345" s="8"/>
      <c r="V345" s="8"/>
      <c r="W345" s="8"/>
      <c r="X345" s="8"/>
      <c r="Y345" s="8"/>
      <c r="Z345" s="8"/>
    </row>
    <row r="346" spans="1:26" ht="12.75" customHeight="1" x14ac:dyDescent="0.15">
      <c r="A346" s="8"/>
      <c r="B346" s="83"/>
      <c r="C346" s="34"/>
      <c r="D346" s="278"/>
      <c r="E346" s="35"/>
      <c r="F346" s="35"/>
      <c r="G346" s="35"/>
      <c r="H346" s="8"/>
      <c r="I346" s="8"/>
      <c r="J346" s="8"/>
      <c r="K346" s="8"/>
      <c r="L346" s="8"/>
      <c r="M346" s="8"/>
      <c r="N346" s="8"/>
      <c r="O346" s="8"/>
      <c r="P346" s="8"/>
      <c r="Q346" s="8"/>
      <c r="R346" s="8"/>
      <c r="S346" s="8"/>
      <c r="T346" s="8"/>
      <c r="U346" s="8"/>
      <c r="V346" s="8"/>
      <c r="W346" s="8"/>
      <c r="X346" s="8"/>
      <c r="Y346" s="8"/>
      <c r="Z346" s="8"/>
    </row>
    <row r="347" spans="1:26" ht="12.75" customHeight="1" x14ac:dyDescent="0.15">
      <c r="A347" s="8"/>
      <c r="B347" s="83"/>
      <c r="C347" s="34"/>
      <c r="D347" s="278"/>
      <c r="E347" s="35"/>
      <c r="F347" s="35"/>
      <c r="G347" s="35"/>
      <c r="H347" s="8"/>
      <c r="I347" s="8"/>
      <c r="J347" s="8"/>
      <c r="K347" s="8"/>
      <c r="L347" s="8"/>
      <c r="M347" s="8"/>
      <c r="N347" s="8"/>
      <c r="O347" s="8"/>
      <c r="P347" s="8"/>
      <c r="Q347" s="8"/>
      <c r="R347" s="8"/>
      <c r="S347" s="8"/>
      <c r="T347" s="8"/>
      <c r="U347" s="8"/>
      <c r="V347" s="8"/>
      <c r="W347" s="8"/>
      <c r="X347" s="8"/>
      <c r="Y347" s="8"/>
      <c r="Z347" s="8"/>
    </row>
    <row r="348" spans="1:26" ht="12.75" customHeight="1" x14ac:dyDescent="0.15">
      <c r="A348" s="8"/>
      <c r="B348" s="83"/>
      <c r="C348" s="34"/>
      <c r="D348" s="278"/>
      <c r="E348" s="35"/>
      <c r="F348" s="35"/>
      <c r="G348" s="35"/>
      <c r="H348" s="8"/>
      <c r="I348" s="8"/>
      <c r="J348" s="8"/>
      <c r="K348" s="8"/>
      <c r="L348" s="8"/>
      <c r="M348" s="8"/>
      <c r="N348" s="8"/>
      <c r="O348" s="8"/>
      <c r="P348" s="8"/>
      <c r="Q348" s="8"/>
      <c r="R348" s="8"/>
      <c r="S348" s="8"/>
      <c r="T348" s="8"/>
      <c r="U348" s="8"/>
      <c r="V348" s="8"/>
      <c r="W348" s="8"/>
      <c r="X348" s="8"/>
      <c r="Y348" s="8"/>
      <c r="Z348" s="8"/>
    </row>
    <row r="349" spans="1:26" ht="12.75" customHeight="1" x14ac:dyDescent="0.15">
      <c r="A349" s="8"/>
      <c r="B349" s="83"/>
      <c r="C349" s="34"/>
      <c r="D349" s="278"/>
      <c r="E349" s="35"/>
      <c r="F349" s="35"/>
      <c r="G349" s="35"/>
      <c r="H349" s="8"/>
      <c r="I349" s="8"/>
      <c r="J349" s="8"/>
      <c r="K349" s="8"/>
      <c r="L349" s="8"/>
      <c r="M349" s="8"/>
      <c r="N349" s="8"/>
      <c r="O349" s="8"/>
      <c r="P349" s="8"/>
      <c r="Q349" s="8"/>
      <c r="R349" s="8"/>
      <c r="S349" s="8"/>
      <c r="T349" s="8"/>
      <c r="U349" s="8"/>
      <c r="V349" s="8"/>
      <c r="W349" s="8"/>
      <c r="X349" s="8"/>
      <c r="Y349" s="8"/>
      <c r="Z349" s="8"/>
    </row>
    <row r="350" spans="1:26" ht="12.75" customHeight="1" x14ac:dyDescent="0.15">
      <c r="A350" s="8"/>
      <c r="B350" s="83"/>
      <c r="C350" s="34"/>
      <c r="D350" s="278"/>
      <c r="E350" s="35"/>
      <c r="F350" s="35"/>
      <c r="G350" s="35"/>
      <c r="H350" s="8"/>
      <c r="I350" s="8"/>
      <c r="J350" s="8"/>
      <c r="K350" s="8"/>
      <c r="L350" s="8"/>
      <c r="M350" s="8"/>
      <c r="N350" s="8"/>
      <c r="O350" s="8"/>
      <c r="P350" s="8"/>
      <c r="Q350" s="8"/>
      <c r="R350" s="8"/>
      <c r="S350" s="8"/>
      <c r="T350" s="8"/>
      <c r="U350" s="8"/>
      <c r="V350" s="8"/>
      <c r="W350" s="8"/>
      <c r="X350" s="8"/>
      <c r="Y350" s="8"/>
      <c r="Z350" s="8"/>
    </row>
    <row r="351" spans="1:26" ht="12.75" customHeight="1" x14ac:dyDescent="0.15">
      <c r="A351" s="8"/>
      <c r="B351" s="83"/>
      <c r="C351" s="34"/>
      <c r="D351" s="278"/>
      <c r="E351" s="35"/>
      <c r="F351" s="35"/>
      <c r="G351" s="35"/>
      <c r="H351" s="8"/>
      <c r="I351" s="8"/>
      <c r="J351" s="8"/>
      <c r="K351" s="8"/>
      <c r="L351" s="8"/>
      <c r="M351" s="8"/>
      <c r="N351" s="8"/>
      <c r="O351" s="8"/>
      <c r="P351" s="8"/>
      <c r="Q351" s="8"/>
      <c r="R351" s="8"/>
      <c r="S351" s="8"/>
      <c r="T351" s="8"/>
      <c r="U351" s="8"/>
      <c r="V351" s="8"/>
      <c r="W351" s="8"/>
      <c r="X351" s="8"/>
      <c r="Y351" s="8"/>
      <c r="Z351" s="8"/>
    </row>
    <row r="352" spans="1:26" ht="12.75" customHeight="1" x14ac:dyDescent="0.15">
      <c r="A352" s="8"/>
      <c r="B352" s="83"/>
      <c r="C352" s="34"/>
      <c r="D352" s="278"/>
      <c r="E352" s="35"/>
      <c r="F352" s="35"/>
      <c r="G352" s="35"/>
      <c r="H352" s="8"/>
      <c r="I352" s="8"/>
      <c r="J352" s="8"/>
      <c r="K352" s="8"/>
      <c r="L352" s="8"/>
      <c r="M352" s="8"/>
      <c r="N352" s="8"/>
      <c r="O352" s="8"/>
      <c r="P352" s="8"/>
      <c r="Q352" s="8"/>
      <c r="R352" s="8"/>
      <c r="S352" s="8"/>
      <c r="T352" s="8"/>
      <c r="U352" s="8"/>
      <c r="V352" s="8"/>
      <c r="W352" s="8"/>
      <c r="X352" s="8"/>
      <c r="Y352" s="8"/>
      <c r="Z352" s="8"/>
    </row>
    <row r="353" spans="1:26" ht="12.75" customHeight="1" x14ac:dyDescent="0.15">
      <c r="A353" s="8"/>
      <c r="B353" s="83"/>
      <c r="C353" s="34"/>
      <c r="D353" s="278"/>
      <c r="E353" s="35"/>
      <c r="F353" s="35"/>
      <c r="G353" s="35"/>
      <c r="H353" s="8"/>
      <c r="I353" s="8"/>
      <c r="J353" s="8"/>
      <c r="K353" s="8"/>
      <c r="L353" s="8"/>
      <c r="M353" s="8"/>
      <c r="N353" s="8"/>
      <c r="O353" s="8"/>
      <c r="P353" s="8"/>
      <c r="Q353" s="8"/>
      <c r="R353" s="8"/>
      <c r="S353" s="8"/>
      <c r="T353" s="8"/>
      <c r="U353" s="8"/>
      <c r="V353" s="8"/>
      <c r="W353" s="8"/>
      <c r="X353" s="8"/>
      <c r="Y353" s="8"/>
      <c r="Z353" s="8"/>
    </row>
    <row r="354" spans="1:26" ht="12.75" customHeight="1" x14ac:dyDescent="0.15">
      <c r="A354" s="8"/>
      <c r="B354" s="83"/>
      <c r="C354" s="34"/>
      <c r="D354" s="278"/>
      <c r="E354" s="35"/>
      <c r="F354" s="35"/>
      <c r="G354" s="35"/>
      <c r="H354" s="8"/>
      <c r="I354" s="8"/>
      <c r="J354" s="8"/>
      <c r="K354" s="8"/>
      <c r="L354" s="8"/>
      <c r="M354" s="8"/>
      <c r="N354" s="8"/>
      <c r="O354" s="8"/>
      <c r="P354" s="8"/>
      <c r="Q354" s="8"/>
      <c r="R354" s="8"/>
      <c r="S354" s="8"/>
      <c r="T354" s="8"/>
      <c r="U354" s="8"/>
      <c r="V354" s="8"/>
      <c r="W354" s="8"/>
      <c r="X354" s="8"/>
      <c r="Y354" s="8"/>
      <c r="Z354" s="8"/>
    </row>
    <row r="355" spans="1:26" ht="12.75" customHeight="1" x14ac:dyDescent="0.15">
      <c r="A355" s="8"/>
      <c r="B355" s="83"/>
      <c r="C355" s="34"/>
      <c r="D355" s="278"/>
      <c r="E355" s="35"/>
      <c r="F355" s="35"/>
      <c r="G355" s="35"/>
      <c r="H355" s="8"/>
      <c r="I355" s="8"/>
      <c r="J355" s="8"/>
      <c r="K355" s="8"/>
      <c r="L355" s="8"/>
      <c r="M355" s="8"/>
      <c r="N355" s="8"/>
      <c r="O355" s="8"/>
      <c r="P355" s="8"/>
      <c r="Q355" s="8"/>
      <c r="R355" s="8"/>
      <c r="S355" s="8"/>
      <c r="T355" s="8"/>
      <c r="U355" s="8"/>
      <c r="V355" s="8"/>
      <c r="W355" s="8"/>
      <c r="X355" s="8"/>
      <c r="Y355" s="8"/>
      <c r="Z355" s="8"/>
    </row>
    <row r="356" spans="1:26" ht="12.75" customHeight="1" x14ac:dyDescent="0.15">
      <c r="A356" s="8"/>
      <c r="B356" s="83"/>
      <c r="C356" s="34"/>
      <c r="D356" s="278"/>
      <c r="E356" s="35"/>
      <c r="F356" s="35"/>
      <c r="G356" s="35"/>
      <c r="H356" s="8"/>
      <c r="I356" s="8"/>
      <c r="J356" s="8"/>
      <c r="K356" s="8"/>
      <c r="L356" s="8"/>
      <c r="M356" s="8"/>
      <c r="N356" s="8"/>
      <c r="O356" s="8"/>
      <c r="P356" s="8"/>
      <c r="Q356" s="8"/>
      <c r="R356" s="8"/>
      <c r="S356" s="8"/>
      <c r="T356" s="8"/>
      <c r="U356" s="8"/>
      <c r="V356" s="8"/>
      <c r="W356" s="8"/>
      <c r="X356" s="8"/>
      <c r="Y356" s="8"/>
      <c r="Z356" s="8"/>
    </row>
    <row r="357" spans="1:26" ht="12.75" customHeight="1" x14ac:dyDescent="0.15">
      <c r="A357" s="8"/>
      <c r="B357" s="83"/>
      <c r="C357" s="34"/>
      <c r="D357" s="278"/>
      <c r="E357" s="35"/>
      <c r="F357" s="35"/>
      <c r="G357" s="35"/>
      <c r="H357" s="8"/>
      <c r="I357" s="8"/>
      <c r="J357" s="8"/>
      <c r="K357" s="8"/>
      <c r="L357" s="8"/>
      <c r="M357" s="8"/>
      <c r="N357" s="8"/>
      <c r="O357" s="8"/>
      <c r="P357" s="8"/>
      <c r="Q357" s="8"/>
      <c r="R357" s="8"/>
      <c r="S357" s="8"/>
      <c r="T357" s="8"/>
      <c r="U357" s="8"/>
      <c r="V357" s="8"/>
      <c r="W357" s="8"/>
      <c r="X357" s="8"/>
      <c r="Y357" s="8"/>
      <c r="Z357" s="8"/>
    </row>
    <row r="358" spans="1:26" ht="12.75" customHeight="1" x14ac:dyDescent="0.15">
      <c r="A358" s="8"/>
      <c r="B358" s="83"/>
      <c r="C358" s="34"/>
      <c r="D358" s="278"/>
      <c r="E358" s="35"/>
      <c r="F358" s="35"/>
      <c r="G358" s="35"/>
      <c r="H358" s="8"/>
      <c r="I358" s="8"/>
      <c r="J358" s="8"/>
      <c r="K358" s="8"/>
      <c r="L358" s="8"/>
      <c r="M358" s="8"/>
      <c r="N358" s="8"/>
      <c r="O358" s="8"/>
      <c r="P358" s="8"/>
      <c r="Q358" s="8"/>
      <c r="R358" s="8"/>
      <c r="S358" s="8"/>
      <c r="T358" s="8"/>
      <c r="U358" s="8"/>
      <c r="V358" s="8"/>
      <c r="W358" s="8"/>
      <c r="X358" s="8"/>
      <c r="Y358" s="8"/>
      <c r="Z358" s="8"/>
    </row>
    <row r="359" spans="1:26" ht="12.75" customHeight="1" x14ac:dyDescent="0.15">
      <c r="A359" s="8"/>
      <c r="B359" s="83"/>
      <c r="C359" s="34"/>
      <c r="D359" s="278"/>
      <c r="E359" s="35"/>
      <c r="F359" s="35"/>
      <c r="G359" s="35"/>
      <c r="H359" s="8"/>
      <c r="I359" s="8"/>
      <c r="J359" s="8"/>
      <c r="K359" s="8"/>
      <c r="L359" s="8"/>
      <c r="M359" s="8"/>
      <c r="N359" s="8"/>
      <c r="O359" s="8"/>
      <c r="P359" s="8"/>
      <c r="Q359" s="8"/>
      <c r="R359" s="8"/>
      <c r="S359" s="8"/>
      <c r="T359" s="8"/>
      <c r="U359" s="8"/>
      <c r="V359" s="8"/>
      <c r="W359" s="8"/>
      <c r="X359" s="8"/>
      <c r="Y359" s="8"/>
      <c r="Z359" s="8"/>
    </row>
    <row r="360" spans="1:26" ht="12.75" customHeight="1" x14ac:dyDescent="0.15">
      <c r="A360" s="8"/>
      <c r="B360" s="83"/>
      <c r="C360" s="34"/>
      <c r="D360" s="278"/>
      <c r="E360" s="35"/>
      <c r="F360" s="35"/>
      <c r="G360" s="35"/>
      <c r="H360" s="8"/>
      <c r="I360" s="8"/>
      <c r="J360" s="8"/>
      <c r="K360" s="8"/>
      <c r="L360" s="8"/>
      <c r="M360" s="8"/>
      <c r="N360" s="8"/>
      <c r="O360" s="8"/>
      <c r="P360" s="8"/>
      <c r="Q360" s="8"/>
      <c r="R360" s="8"/>
      <c r="S360" s="8"/>
      <c r="T360" s="8"/>
      <c r="U360" s="8"/>
      <c r="V360" s="8"/>
      <c r="W360" s="8"/>
      <c r="X360" s="8"/>
      <c r="Y360" s="8"/>
      <c r="Z360" s="8"/>
    </row>
    <row r="361" spans="1:26" ht="12.75" customHeight="1" x14ac:dyDescent="0.15">
      <c r="A361" s="8"/>
      <c r="B361" s="83"/>
      <c r="C361" s="34"/>
      <c r="D361" s="278"/>
      <c r="E361" s="35"/>
      <c r="F361" s="35"/>
      <c r="G361" s="35"/>
      <c r="H361" s="8"/>
      <c r="I361" s="8"/>
      <c r="J361" s="8"/>
      <c r="K361" s="8"/>
      <c r="L361" s="8"/>
      <c r="M361" s="8"/>
      <c r="N361" s="8"/>
      <c r="O361" s="8"/>
      <c r="P361" s="8"/>
      <c r="Q361" s="8"/>
      <c r="R361" s="8"/>
      <c r="S361" s="8"/>
      <c r="T361" s="8"/>
      <c r="U361" s="8"/>
      <c r="V361" s="8"/>
      <c r="W361" s="8"/>
      <c r="X361" s="8"/>
      <c r="Y361" s="8"/>
      <c r="Z361" s="8"/>
    </row>
    <row r="362" spans="1:26" ht="12.75" customHeight="1" x14ac:dyDescent="0.15">
      <c r="A362" s="8"/>
      <c r="B362" s="83"/>
      <c r="C362" s="34"/>
      <c r="D362" s="278"/>
      <c r="E362" s="35"/>
      <c r="F362" s="35"/>
      <c r="G362" s="35"/>
      <c r="H362" s="8"/>
      <c r="I362" s="8"/>
      <c r="J362" s="8"/>
      <c r="K362" s="8"/>
      <c r="L362" s="8"/>
      <c r="M362" s="8"/>
      <c r="N362" s="8"/>
      <c r="O362" s="8"/>
      <c r="P362" s="8"/>
      <c r="Q362" s="8"/>
      <c r="R362" s="8"/>
      <c r="S362" s="8"/>
      <c r="T362" s="8"/>
      <c r="U362" s="8"/>
      <c r="V362" s="8"/>
      <c r="W362" s="8"/>
      <c r="X362" s="8"/>
      <c r="Y362" s="8"/>
      <c r="Z362" s="8"/>
    </row>
    <row r="363" spans="1:26" ht="12.75" customHeight="1" x14ac:dyDescent="0.15">
      <c r="A363" s="8"/>
      <c r="B363" s="83"/>
      <c r="C363" s="34"/>
      <c r="D363" s="278"/>
      <c r="E363" s="35"/>
      <c r="F363" s="35"/>
      <c r="G363" s="35"/>
      <c r="H363" s="8"/>
      <c r="I363" s="8"/>
      <c r="J363" s="8"/>
      <c r="K363" s="8"/>
      <c r="L363" s="8"/>
      <c r="M363" s="8"/>
      <c r="N363" s="8"/>
      <c r="O363" s="8"/>
      <c r="P363" s="8"/>
      <c r="Q363" s="8"/>
      <c r="R363" s="8"/>
      <c r="S363" s="8"/>
      <c r="T363" s="8"/>
      <c r="U363" s="8"/>
      <c r="V363" s="8"/>
      <c r="W363" s="8"/>
      <c r="X363" s="8"/>
      <c r="Y363" s="8"/>
      <c r="Z363" s="8"/>
    </row>
    <row r="364" spans="1:26" ht="12.75" customHeight="1" x14ac:dyDescent="0.15">
      <c r="A364" s="8"/>
      <c r="B364" s="83"/>
      <c r="C364" s="34"/>
      <c r="D364" s="278"/>
      <c r="E364" s="35"/>
      <c r="F364" s="35"/>
      <c r="G364" s="35"/>
      <c r="H364" s="8"/>
      <c r="I364" s="8"/>
      <c r="J364" s="8"/>
      <c r="K364" s="8"/>
      <c r="L364" s="8"/>
      <c r="M364" s="8"/>
      <c r="N364" s="8"/>
      <c r="O364" s="8"/>
      <c r="P364" s="8"/>
      <c r="Q364" s="8"/>
      <c r="R364" s="8"/>
      <c r="S364" s="8"/>
      <c r="T364" s="8"/>
      <c r="U364" s="8"/>
      <c r="V364" s="8"/>
      <c r="W364" s="8"/>
      <c r="X364" s="8"/>
      <c r="Y364" s="8"/>
      <c r="Z364" s="8"/>
    </row>
    <row r="365" spans="1:26" ht="12.75" customHeight="1" x14ac:dyDescent="0.15">
      <c r="A365" s="8"/>
      <c r="B365" s="83"/>
      <c r="C365" s="34"/>
      <c r="D365" s="278"/>
      <c r="E365" s="35"/>
      <c r="F365" s="35"/>
      <c r="G365" s="35"/>
      <c r="H365" s="8"/>
      <c r="I365" s="8"/>
      <c r="J365" s="8"/>
      <c r="K365" s="8"/>
      <c r="L365" s="8"/>
      <c r="M365" s="8"/>
      <c r="N365" s="8"/>
      <c r="O365" s="8"/>
      <c r="P365" s="8"/>
      <c r="Q365" s="8"/>
      <c r="R365" s="8"/>
      <c r="S365" s="8"/>
      <c r="T365" s="8"/>
      <c r="U365" s="8"/>
      <c r="V365" s="8"/>
      <c r="W365" s="8"/>
      <c r="X365" s="8"/>
      <c r="Y365" s="8"/>
      <c r="Z365" s="8"/>
    </row>
    <row r="366" spans="1:26" ht="12.75" customHeight="1" x14ac:dyDescent="0.15">
      <c r="A366" s="8"/>
      <c r="B366" s="83"/>
      <c r="C366" s="34"/>
      <c r="D366" s="278"/>
      <c r="E366" s="35"/>
      <c r="F366" s="35"/>
      <c r="G366" s="35"/>
      <c r="H366" s="8"/>
      <c r="I366" s="8"/>
      <c r="J366" s="8"/>
      <c r="K366" s="8"/>
      <c r="L366" s="8"/>
      <c r="M366" s="8"/>
      <c r="N366" s="8"/>
      <c r="O366" s="8"/>
      <c r="P366" s="8"/>
      <c r="Q366" s="8"/>
      <c r="R366" s="8"/>
      <c r="S366" s="8"/>
      <c r="T366" s="8"/>
      <c r="U366" s="8"/>
      <c r="V366" s="8"/>
      <c r="W366" s="8"/>
      <c r="X366" s="8"/>
      <c r="Y366" s="8"/>
      <c r="Z366" s="8"/>
    </row>
    <row r="367" spans="1:26" ht="12.75" customHeight="1" x14ac:dyDescent="0.15">
      <c r="A367" s="8"/>
      <c r="B367" s="83"/>
      <c r="C367" s="34"/>
      <c r="D367" s="278"/>
      <c r="E367" s="35"/>
      <c r="F367" s="35"/>
      <c r="G367" s="35"/>
      <c r="H367" s="8"/>
      <c r="I367" s="8"/>
      <c r="J367" s="8"/>
      <c r="K367" s="8"/>
      <c r="L367" s="8"/>
      <c r="M367" s="8"/>
      <c r="N367" s="8"/>
      <c r="O367" s="8"/>
      <c r="P367" s="8"/>
      <c r="Q367" s="8"/>
      <c r="R367" s="8"/>
      <c r="S367" s="8"/>
      <c r="T367" s="8"/>
      <c r="U367" s="8"/>
      <c r="V367" s="8"/>
      <c r="W367" s="8"/>
      <c r="X367" s="8"/>
      <c r="Y367" s="8"/>
      <c r="Z367" s="8"/>
    </row>
    <row r="368" spans="1:26" ht="12.75" customHeight="1" x14ac:dyDescent="0.15">
      <c r="A368" s="8"/>
      <c r="B368" s="83"/>
      <c r="C368" s="34"/>
      <c r="D368" s="278"/>
      <c r="E368" s="35"/>
      <c r="F368" s="35"/>
      <c r="G368" s="35"/>
      <c r="H368" s="8"/>
      <c r="I368" s="8"/>
      <c r="J368" s="8"/>
      <c r="K368" s="8"/>
      <c r="L368" s="8"/>
      <c r="M368" s="8"/>
      <c r="N368" s="8"/>
      <c r="O368" s="8"/>
      <c r="P368" s="8"/>
      <c r="Q368" s="8"/>
      <c r="R368" s="8"/>
      <c r="S368" s="8"/>
      <c r="T368" s="8"/>
      <c r="U368" s="8"/>
      <c r="V368" s="8"/>
      <c r="W368" s="8"/>
      <c r="X368" s="8"/>
      <c r="Y368" s="8"/>
      <c r="Z368" s="8"/>
    </row>
    <row r="369" spans="1:26" ht="12.75" customHeight="1" x14ac:dyDescent="0.15">
      <c r="A369" s="8"/>
      <c r="B369" s="83"/>
      <c r="C369" s="34"/>
      <c r="D369" s="278"/>
      <c r="E369" s="35"/>
      <c r="F369" s="35"/>
      <c r="G369" s="35"/>
      <c r="H369" s="8"/>
      <c r="I369" s="8"/>
      <c r="J369" s="8"/>
      <c r="K369" s="8"/>
      <c r="L369" s="8"/>
      <c r="M369" s="8"/>
      <c r="N369" s="8"/>
      <c r="O369" s="8"/>
      <c r="P369" s="8"/>
      <c r="Q369" s="8"/>
      <c r="R369" s="8"/>
      <c r="S369" s="8"/>
      <c r="T369" s="8"/>
      <c r="U369" s="8"/>
      <c r="V369" s="8"/>
      <c r="W369" s="8"/>
      <c r="X369" s="8"/>
      <c r="Y369" s="8"/>
      <c r="Z369" s="8"/>
    </row>
    <row r="370" spans="1:26" ht="12.75" customHeight="1" x14ac:dyDescent="0.15">
      <c r="A370" s="8"/>
      <c r="B370" s="83"/>
      <c r="C370" s="34"/>
      <c r="D370" s="278"/>
      <c r="E370" s="35"/>
      <c r="F370" s="35"/>
      <c r="G370" s="35"/>
      <c r="H370" s="8"/>
      <c r="I370" s="8"/>
      <c r="J370" s="8"/>
      <c r="K370" s="8"/>
      <c r="L370" s="8"/>
      <c r="M370" s="8"/>
      <c r="N370" s="8"/>
      <c r="O370" s="8"/>
      <c r="P370" s="8"/>
      <c r="Q370" s="8"/>
      <c r="R370" s="8"/>
      <c r="S370" s="8"/>
      <c r="T370" s="8"/>
      <c r="U370" s="8"/>
      <c r="V370" s="8"/>
      <c r="W370" s="8"/>
      <c r="X370" s="8"/>
      <c r="Y370" s="8"/>
      <c r="Z370" s="8"/>
    </row>
    <row r="371" spans="1:26" ht="12.75" customHeight="1" x14ac:dyDescent="0.15">
      <c r="A371" s="8"/>
      <c r="B371" s="83"/>
      <c r="C371" s="34"/>
      <c r="D371" s="278"/>
      <c r="E371" s="35"/>
      <c r="F371" s="35"/>
      <c r="G371" s="35"/>
      <c r="H371" s="8"/>
      <c r="I371" s="8"/>
      <c r="J371" s="8"/>
      <c r="K371" s="8"/>
      <c r="L371" s="8"/>
      <c r="M371" s="8"/>
      <c r="N371" s="8"/>
      <c r="O371" s="8"/>
      <c r="P371" s="8"/>
      <c r="Q371" s="8"/>
      <c r="R371" s="8"/>
      <c r="S371" s="8"/>
      <c r="T371" s="8"/>
      <c r="U371" s="8"/>
      <c r="V371" s="8"/>
      <c r="W371" s="8"/>
      <c r="X371" s="8"/>
      <c r="Y371" s="8"/>
      <c r="Z371" s="8"/>
    </row>
    <row r="372" spans="1:26" ht="12.75" customHeight="1" x14ac:dyDescent="0.15">
      <c r="A372" s="8"/>
      <c r="B372" s="83"/>
      <c r="C372" s="34"/>
      <c r="D372" s="278"/>
      <c r="E372" s="35"/>
      <c r="F372" s="35"/>
      <c r="G372" s="35"/>
      <c r="H372" s="8"/>
      <c r="I372" s="8"/>
      <c r="J372" s="8"/>
      <c r="K372" s="8"/>
      <c r="L372" s="8"/>
      <c r="M372" s="8"/>
      <c r="N372" s="8"/>
      <c r="O372" s="8"/>
      <c r="P372" s="8"/>
      <c r="Q372" s="8"/>
      <c r="R372" s="8"/>
      <c r="S372" s="8"/>
      <c r="T372" s="8"/>
      <c r="U372" s="8"/>
      <c r="V372" s="8"/>
      <c r="W372" s="8"/>
      <c r="X372" s="8"/>
      <c r="Y372" s="8"/>
      <c r="Z372" s="8"/>
    </row>
    <row r="373" spans="1:26" ht="12.75" customHeight="1" x14ac:dyDescent="0.15">
      <c r="A373" s="8"/>
      <c r="B373" s="83"/>
      <c r="C373" s="34"/>
      <c r="D373" s="278"/>
      <c r="E373" s="35"/>
      <c r="F373" s="35"/>
      <c r="G373" s="35"/>
      <c r="H373" s="8"/>
      <c r="I373" s="8"/>
      <c r="J373" s="8"/>
      <c r="K373" s="8"/>
      <c r="L373" s="8"/>
      <c r="M373" s="8"/>
      <c r="N373" s="8"/>
      <c r="O373" s="8"/>
      <c r="P373" s="8"/>
      <c r="Q373" s="8"/>
      <c r="R373" s="8"/>
      <c r="S373" s="8"/>
      <c r="T373" s="8"/>
      <c r="U373" s="8"/>
      <c r="V373" s="8"/>
      <c r="W373" s="8"/>
      <c r="X373" s="8"/>
      <c r="Y373" s="8"/>
      <c r="Z373" s="8"/>
    </row>
    <row r="374" spans="1:26" ht="12.75" customHeight="1" x14ac:dyDescent="0.15">
      <c r="A374" s="8"/>
      <c r="B374" s="83"/>
      <c r="C374" s="34"/>
      <c r="D374" s="278"/>
      <c r="E374" s="35"/>
      <c r="F374" s="35"/>
      <c r="G374" s="35"/>
      <c r="H374" s="8"/>
      <c r="I374" s="8"/>
      <c r="J374" s="8"/>
      <c r="K374" s="8"/>
      <c r="L374" s="8"/>
      <c r="M374" s="8"/>
      <c r="N374" s="8"/>
      <c r="O374" s="8"/>
      <c r="P374" s="8"/>
      <c r="Q374" s="8"/>
      <c r="R374" s="8"/>
      <c r="S374" s="8"/>
      <c r="T374" s="8"/>
      <c r="U374" s="8"/>
      <c r="V374" s="8"/>
      <c r="W374" s="8"/>
      <c r="X374" s="8"/>
      <c r="Y374" s="8"/>
      <c r="Z374" s="8"/>
    </row>
    <row r="375" spans="1:26" ht="12.75" customHeight="1" x14ac:dyDescent="0.15">
      <c r="A375" s="8"/>
      <c r="B375" s="83"/>
      <c r="C375" s="34"/>
      <c r="D375" s="278"/>
      <c r="E375" s="35"/>
      <c r="F375" s="35"/>
      <c r="G375" s="35"/>
      <c r="H375" s="8"/>
      <c r="I375" s="8"/>
      <c r="J375" s="8"/>
      <c r="K375" s="8"/>
      <c r="L375" s="8"/>
      <c r="M375" s="8"/>
      <c r="N375" s="8"/>
      <c r="O375" s="8"/>
      <c r="P375" s="8"/>
      <c r="Q375" s="8"/>
      <c r="R375" s="8"/>
      <c r="S375" s="8"/>
      <c r="T375" s="8"/>
      <c r="U375" s="8"/>
      <c r="V375" s="8"/>
      <c r="W375" s="8"/>
      <c r="X375" s="8"/>
      <c r="Y375" s="8"/>
      <c r="Z375" s="8"/>
    </row>
    <row r="376" spans="1:26" ht="12.75" customHeight="1" x14ac:dyDescent="0.15">
      <c r="A376" s="8"/>
      <c r="B376" s="83"/>
      <c r="C376" s="34"/>
      <c r="D376" s="278"/>
      <c r="E376" s="35"/>
      <c r="F376" s="35"/>
      <c r="G376" s="35"/>
      <c r="H376" s="8"/>
      <c r="I376" s="8"/>
      <c r="J376" s="8"/>
      <c r="K376" s="8"/>
      <c r="L376" s="8"/>
      <c r="M376" s="8"/>
      <c r="N376" s="8"/>
      <c r="O376" s="8"/>
      <c r="P376" s="8"/>
      <c r="Q376" s="8"/>
      <c r="R376" s="8"/>
      <c r="S376" s="8"/>
      <c r="T376" s="8"/>
      <c r="U376" s="8"/>
      <c r="V376" s="8"/>
      <c r="W376" s="8"/>
      <c r="X376" s="8"/>
      <c r="Y376" s="8"/>
      <c r="Z376" s="8"/>
    </row>
    <row r="377" spans="1:26" ht="12.75" customHeight="1" x14ac:dyDescent="0.15">
      <c r="A377" s="8"/>
      <c r="B377" s="83"/>
      <c r="C377" s="34"/>
      <c r="D377" s="278"/>
      <c r="E377" s="35"/>
      <c r="F377" s="35"/>
      <c r="G377" s="35"/>
      <c r="H377" s="8"/>
      <c r="I377" s="8"/>
      <c r="J377" s="8"/>
      <c r="K377" s="8"/>
      <c r="L377" s="8"/>
      <c r="M377" s="8"/>
      <c r="N377" s="8"/>
      <c r="O377" s="8"/>
      <c r="P377" s="8"/>
      <c r="Q377" s="8"/>
      <c r="R377" s="8"/>
      <c r="S377" s="8"/>
      <c r="T377" s="8"/>
      <c r="U377" s="8"/>
      <c r="V377" s="8"/>
      <c r="W377" s="8"/>
      <c r="X377" s="8"/>
      <c r="Y377" s="8"/>
      <c r="Z377" s="8"/>
    </row>
    <row r="378" spans="1:26" ht="12.75" customHeight="1" x14ac:dyDescent="0.15">
      <c r="A378" s="8"/>
      <c r="B378" s="83"/>
      <c r="C378" s="34"/>
      <c r="D378" s="278"/>
      <c r="E378" s="35"/>
      <c r="F378" s="35"/>
      <c r="G378" s="35"/>
      <c r="H378" s="8"/>
      <c r="I378" s="8"/>
      <c r="J378" s="8"/>
      <c r="K378" s="8"/>
      <c r="L378" s="8"/>
      <c r="M378" s="8"/>
      <c r="N378" s="8"/>
      <c r="O378" s="8"/>
      <c r="P378" s="8"/>
      <c r="Q378" s="8"/>
      <c r="R378" s="8"/>
      <c r="S378" s="8"/>
      <c r="T378" s="8"/>
      <c r="U378" s="8"/>
      <c r="V378" s="8"/>
      <c r="W378" s="8"/>
      <c r="X378" s="8"/>
      <c r="Y378" s="8"/>
      <c r="Z378" s="8"/>
    </row>
    <row r="379" spans="1:26" ht="12.75" customHeight="1" x14ac:dyDescent="0.15">
      <c r="A379" s="8"/>
      <c r="B379" s="83"/>
      <c r="C379" s="34"/>
      <c r="D379" s="278"/>
      <c r="E379" s="35"/>
      <c r="F379" s="35"/>
      <c r="G379" s="35"/>
      <c r="H379" s="8"/>
      <c r="I379" s="8"/>
      <c r="J379" s="8"/>
      <c r="K379" s="8"/>
      <c r="L379" s="8"/>
      <c r="M379" s="8"/>
      <c r="N379" s="8"/>
      <c r="O379" s="8"/>
      <c r="P379" s="8"/>
      <c r="Q379" s="8"/>
      <c r="R379" s="8"/>
      <c r="S379" s="8"/>
      <c r="T379" s="8"/>
      <c r="U379" s="8"/>
      <c r="V379" s="8"/>
      <c r="W379" s="8"/>
      <c r="X379" s="8"/>
      <c r="Y379" s="8"/>
      <c r="Z379" s="8"/>
    </row>
    <row r="380" spans="1:26" ht="12.75" customHeight="1" x14ac:dyDescent="0.15">
      <c r="A380" s="8"/>
      <c r="B380" s="83"/>
      <c r="C380" s="34"/>
      <c r="D380" s="278"/>
      <c r="E380" s="35"/>
      <c r="F380" s="35"/>
      <c r="G380" s="35"/>
      <c r="H380" s="8"/>
      <c r="I380" s="8"/>
      <c r="J380" s="8"/>
      <c r="K380" s="8"/>
      <c r="L380" s="8"/>
      <c r="M380" s="8"/>
      <c r="N380" s="8"/>
      <c r="O380" s="8"/>
      <c r="P380" s="8"/>
      <c r="Q380" s="8"/>
      <c r="R380" s="8"/>
      <c r="S380" s="8"/>
      <c r="T380" s="8"/>
      <c r="U380" s="8"/>
      <c r="V380" s="8"/>
      <c r="W380" s="8"/>
      <c r="X380" s="8"/>
      <c r="Y380" s="8"/>
      <c r="Z380" s="8"/>
    </row>
    <row r="381" spans="1:26" ht="12.75" customHeight="1" x14ac:dyDescent="0.15">
      <c r="A381" s="8"/>
      <c r="B381" s="83"/>
      <c r="C381" s="34"/>
      <c r="D381" s="278"/>
      <c r="E381" s="35"/>
      <c r="F381" s="35"/>
      <c r="G381" s="35"/>
      <c r="H381" s="8"/>
      <c r="I381" s="8"/>
      <c r="J381" s="8"/>
      <c r="K381" s="8"/>
      <c r="L381" s="8"/>
      <c r="M381" s="8"/>
      <c r="N381" s="8"/>
      <c r="O381" s="8"/>
      <c r="P381" s="8"/>
      <c r="Q381" s="8"/>
      <c r="R381" s="8"/>
      <c r="S381" s="8"/>
      <c r="T381" s="8"/>
      <c r="U381" s="8"/>
      <c r="V381" s="8"/>
      <c r="W381" s="8"/>
      <c r="X381" s="8"/>
      <c r="Y381" s="8"/>
      <c r="Z381" s="8"/>
    </row>
    <row r="382" spans="1:26" ht="12.75" customHeight="1" x14ac:dyDescent="0.15">
      <c r="A382" s="8"/>
      <c r="B382" s="83"/>
      <c r="C382" s="34"/>
      <c r="D382" s="278"/>
      <c r="E382" s="35"/>
      <c r="F382" s="35"/>
      <c r="G382" s="35"/>
      <c r="H382" s="8"/>
      <c r="I382" s="8"/>
      <c r="J382" s="8"/>
      <c r="K382" s="8"/>
      <c r="L382" s="8"/>
      <c r="M382" s="8"/>
      <c r="N382" s="8"/>
      <c r="O382" s="8"/>
      <c r="P382" s="8"/>
      <c r="Q382" s="8"/>
      <c r="R382" s="8"/>
      <c r="S382" s="8"/>
      <c r="T382" s="8"/>
      <c r="U382" s="8"/>
      <c r="V382" s="8"/>
      <c r="W382" s="8"/>
      <c r="X382" s="8"/>
      <c r="Y382" s="8"/>
      <c r="Z382" s="8"/>
    </row>
    <row r="383" spans="1:26" ht="12.75" customHeight="1" x14ac:dyDescent="0.15">
      <c r="A383" s="8"/>
      <c r="B383" s="83"/>
      <c r="C383" s="34"/>
      <c r="D383" s="278"/>
      <c r="E383" s="35"/>
      <c r="F383" s="35"/>
      <c r="G383" s="35"/>
      <c r="H383" s="8"/>
      <c r="I383" s="8"/>
      <c r="J383" s="8"/>
      <c r="K383" s="8"/>
      <c r="L383" s="8"/>
      <c r="M383" s="8"/>
      <c r="N383" s="8"/>
      <c r="O383" s="8"/>
      <c r="P383" s="8"/>
      <c r="Q383" s="8"/>
      <c r="R383" s="8"/>
      <c r="S383" s="8"/>
      <c r="T383" s="8"/>
      <c r="U383" s="8"/>
      <c r="V383" s="8"/>
      <c r="W383" s="8"/>
      <c r="X383" s="8"/>
      <c r="Y383" s="8"/>
      <c r="Z383" s="8"/>
    </row>
    <row r="384" spans="1:26" ht="12.75" customHeight="1" x14ac:dyDescent="0.15">
      <c r="A384" s="8"/>
      <c r="B384" s="83"/>
      <c r="C384" s="34"/>
      <c r="D384" s="278"/>
      <c r="E384" s="35"/>
      <c r="F384" s="35"/>
      <c r="G384" s="35"/>
      <c r="H384" s="8"/>
      <c r="I384" s="8"/>
      <c r="J384" s="8"/>
      <c r="K384" s="8"/>
      <c r="L384" s="8"/>
      <c r="M384" s="8"/>
      <c r="N384" s="8"/>
      <c r="O384" s="8"/>
      <c r="P384" s="8"/>
      <c r="Q384" s="8"/>
      <c r="R384" s="8"/>
      <c r="S384" s="8"/>
      <c r="T384" s="8"/>
      <c r="U384" s="8"/>
      <c r="V384" s="8"/>
      <c r="W384" s="8"/>
      <c r="X384" s="8"/>
      <c r="Y384" s="8"/>
      <c r="Z384" s="8"/>
    </row>
    <row r="385" spans="1:26" ht="12.75" customHeight="1" x14ac:dyDescent="0.15">
      <c r="A385" s="8"/>
      <c r="B385" s="83"/>
      <c r="C385" s="34"/>
      <c r="D385" s="278"/>
      <c r="E385" s="35"/>
      <c r="F385" s="35"/>
      <c r="G385" s="35"/>
      <c r="H385" s="8"/>
      <c r="I385" s="8"/>
      <c r="J385" s="8"/>
      <c r="K385" s="8"/>
      <c r="L385" s="8"/>
      <c r="M385" s="8"/>
      <c r="N385" s="8"/>
      <c r="O385" s="8"/>
      <c r="P385" s="8"/>
      <c r="Q385" s="8"/>
      <c r="R385" s="8"/>
      <c r="S385" s="8"/>
      <c r="T385" s="8"/>
      <c r="U385" s="8"/>
      <c r="V385" s="8"/>
      <c r="W385" s="8"/>
      <c r="X385" s="8"/>
      <c r="Y385" s="8"/>
      <c r="Z385" s="8"/>
    </row>
    <row r="386" spans="1:26" ht="12.75" customHeight="1" x14ac:dyDescent="0.15">
      <c r="A386" s="8"/>
      <c r="B386" s="83"/>
      <c r="C386" s="34"/>
      <c r="D386" s="278"/>
      <c r="E386" s="35"/>
      <c r="F386" s="35"/>
      <c r="G386" s="35"/>
      <c r="H386" s="8"/>
      <c r="I386" s="8"/>
      <c r="J386" s="8"/>
      <c r="K386" s="8"/>
      <c r="L386" s="8"/>
      <c r="M386" s="8"/>
      <c r="N386" s="8"/>
      <c r="O386" s="8"/>
      <c r="P386" s="8"/>
      <c r="Q386" s="8"/>
      <c r="R386" s="8"/>
      <c r="S386" s="8"/>
      <c r="T386" s="8"/>
      <c r="U386" s="8"/>
      <c r="V386" s="8"/>
      <c r="W386" s="8"/>
      <c r="X386" s="8"/>
      <c r="Y386" s="8"/>
      <c r="Z386" s="8"/>
    </row>
    <row r="387" spans="1:26" ht="12.75" customHeight="1" x14ac:dyDescent="0.15">
      <c r="A387" s="8"/>
      <c r="B387" s="83"/>
      <c r="C387" s="34"/>
      <c r="D387" s="278"/>
      <c r="E387" s="35"/>
      <c r="F387" s="35"/>
      <c r="G387" s="35"/>
      <c r="H387" s="8"/>
      <c r="I387" s="8"/>
      <c r="J387" s="8"/>
      <c r="K387" s="8"/>
      <c r="L387" s="8"/>
      <c r="M387" s="8"/>
      <c r="N387" s="8"/>
      <c r="O387" s="8"/>
      <c r="P387" s="8"/>
      <c r="Q387" s="8"/>
      <c r="R387" s="8"/>
      <c r="S387" s="8"/>
      <c r="T387" s="8"/>
      <c r="U387" s="8"/>
      <c r="V387" s="8"/>
      <c r="W387" s="8"/>
      <c r="X387" s="8"/>
      <c r="Y387" s="8"/>
      <c r="Z387" s="8"/>
    </row>
    <row r="388" spans="1:26" ht="12.75" customHeight="1" x14ac:dyDescent="0.15">
      <c r="A388" s="8"/>
      <c r="B388" s="83"/>
      <c r="C388" s="34"/>
      <c r="D388" s="278"/>
      <c r="E388" s="35"/>
      <c r="F388" s="35"/>
      <c r="G388" s="35"/>
      <c r="H388" s="8"/>
      <c r="I388" s="8"/>
      <c r="J388" s="8"/>
      <c r="K388" s="8"/>
      <c r="L388" s="8"/>
      <c r="M388" s="8"/>
      <c r="N388" s="8"/>
      <c r="O388" s="8"/>
      <c r="P388" s="8"/>
      <c r="Q388" s="8"/>
      <c r="R388" s="8"/>
      <c r="S388" s="8"/>
      <c r="T388" s="8"/>
      <c r="U388" s="8"/>
      <c r="V388" s="8"/>
      <c r="W388" s="8"/>
      <c r="X388" s="8"/>
      <c r="Y388" s="8"/>
      <c r="Z388" s="8"/>
    </row>
    <row r="389" spans="1:26" ht="12.75" customHeight="1" x14ac:dyDescent="0.15">
      <c r="A389" s="8"/>
      <c r="B389" s="83"/>
      <c r="C389" s="34"/>
      <c r="D389" s="278"/>
      <c r="E389" s="35"/>
      <c r="F389" s="35"/>
      <c r="G389" s="35"/>
      <c r="H389" s="8"/>
      <c r="I389" s="8"/>
      <c r="J389" s="8"/>
      <c r="K389" s="8"/>
      <c r="L389" s="8"/>
      <c r="M389" s="8"/>
      <c r="N389" s="8"/>
      <c r="O389" s="8"/>
      <c r="P389" s="8"/>
      <c r="Q389" s="8"/>
      <c r="R389" s="8"/>
      <c r="S389" s="8"/>
      <c r="T389" s="8"/>
      <c r="U389" s="8"/>
      <c r="V389" s="8"/>
      <c r="W389" s="8"/>
      <c r="X389" s="8"/>
      <c r="Y389" s="8"/>
      <c r="Z389" s="8"/>
    </row>
    <row r="390" spans="1:26" ht="12.75" customHeight="1" x14ac:dyDescent="0.15">
      <c r="A390" s="8"/>
      <c r="B390" s="83"/>
      <c r="C390" s="34"/>
      <c r="D390" s="278"/>
      <c r="E390" s="35"/>
      <c r="F390" s="35"/>
      <c r="G390" s="35"/>
      <c r="H390" s="8"/>
      <c r="I390" s="8"/>
      <c r="J390" s="8"/>
      <c r="K390" s="8"/>
      <c r="L390" s="8"/>
      <c r="M390" s="8"/>
      <c r="N390" s="8"/>
      <c r="O390" s="8"/>
      <c r="P390" s="8"/>
      <c r="Q390" s="8"/>
      <c r="R390" s="8"/>
      <c r="S390" s="8"/>
      <c r="T390" s="8"/>
      <c r="U390" s="8"/>
      <c r="V390" s="8"/>
      <c r="W390" s="8"/>
      <c r="X390" s="8"/>
      <c r="Y390" s="8"/>
      <c r="Z390" s="8"/>
    </row>
    <row r="391" spans="1:26" ht="12.75" customHeight="1" x14ac:dyDescent="0.15">
      <c r="A391" s="8"/>
      <c r="B391" s="83"/>
      <c r="C391" s="34"/>
      <c r="D391" s="278"/>
      <c r="E391" s="35"/>
      <c r="F391" s="35"/>
      <c r="G391" s="35"/>
      <c r="H391" s="8"/>
      <c r="I391" s="8"/>
      <c r="J391" s="8"/>
      <c r="K391" s="8"/>
      <c r="L391" s="8"/>
      <c r="M391" s="8"/>
      <c r="N391" s="8"/>
      <c r="O391" s="8"/>
      <c r="P391" s="8"/>
      <c r="Q391" s="8"/>
      <c r="R391" s="8"/>
      <c r="S391" s="8"/>
      <c r="T391" s="8"/>
      <c r="U391" s="8"/>
      <c r="V391" s="8"/>
      <c r="W391" s="8"/>
      <c r="X391" s="8"/>
      <c r="Y391" s="8"/>
      <c r="Z391" s="8"/>
    </row>
    <row r="392" spans="1:26" ht="12.75" customHeight="1" x14ac:dyDescent="0.15">
      <c r="A392" s="8"/>
      <c r="B392" s="83"/>
      <c r="C392" s="34"/>
      <c r="D392" s="278"/>
      <c r="E392" s="35"/>
      <c r="F392" s="35"/>
      <c r="G392" s="35"/>
      <c r="H392" s="8"/>
      <c r="I392" s="8"/>
      <c r="J392" s="8"/>
      <c r="K392" s="8"/>
      <c r="L392" s="8"/>
      <c r="M392" s="8"/>
      <c r="N392" s="8"/>
      <c r="O392" s="8"/>
      <c r="P392" s="8"/>
      <c r="Q392" s="8"/>
      <c r="R392" s="8"/>
      <c r="S392" s="8"/>
      <c r="T392" s="8"/>
      <c r="U392" s="8"/>
      <c r="V392" s="8"/>
      <c r="W392" s="8"/>
      <c r="X392" s="8"/>
      <c r="Y392" s="8"/>
      <c r="Z392" s="8"/>
    </row>
    <row r="393" spans="1:26" ht="12.75" customHeight="1" x14ac:dyDescent="0.15">
      <c r="A393" s="8"/>
      <c r="B393" s="83"/>
      <c r="C393" s="34"/>
      <c r="D393" s="278"/>
      <c r="E393" s="35"/>
      <c r="F393" s="35"/>
      <c r="G393" s="35"/>
      <c r="H393" s="8"/>
      <c r="I393" s="8"/>
      <c r="J393" s="8"/>
      <c r="K393" s="8"/>
      <c r="L393" s="8"/>
      <c r="M393" s="8"/>
      <c r="N393" s="8"/>
      <c r="O393" s="8"/>
      <c r="P393" s="8"/>
      <c r="Q393" s="8"/>
      <c r="R393" s="8"/>
      <c r="S393" s="8"/>
      <c r="T393" s="8"/>
      <c r="U393" s="8"/>
      <c r="V393" s="8"/>
      <c r="W393" s="8"/>
      <c r="X393" s="8"/>
      <c r="Y393" s="8"/>
      <c r="Z393" s="8"/>
    </row>
    <row r="394" spans="1:26" ht="12.75" customHeight="1" x14ac:dyDescent="0.15">
      <c r="A394" s="8"/>
      <c r="B394" s="83"/>
      <c r="C394" s="34"/>
      <c r="D394" s="278"/>
      <c r="E394" s="35"/>
      <c r="F394" s="35"/>
      <c r="G394" s="35"/>
      <c r="H394" s="8"/>
      <c r="I394" s="8"/>
      <c r="J394" s="8"/>
      <c r="K394" s="8"/>
      <c r="L394" s="8"/>
      <c r="M394" s="8"/>
      <c r="N394" s="8"/>
      <c r="O394" s="8"/>
      <c r="P394" s="8"/>
      <c r="Q394" s="8"/>
      <c r="R394" s="8"/>
      <c r="S394" s="8"/>
      <c r="T394" s="8"/>
      <c r="U394" s="8"/>
      <c r="V394" s="8"/>
      <c r="W394" s="8"/>
      <c r="X394" s="8"/>
      <c r="Y394" s="8"/>
      <c r="Z394" s="8"/>
    </row>
    <row r="395" spans="1:26" ht="12.75" customHeight="1" x14ac:dyDescent="0.15">
      <c r="A395" s="8"/>
      <c r="B395" s="83"/>
      <c r="C395" s="34"/>
      <c r="D395" s="278"/>
      <c r="E395" s="35"/>
      <c r="F395" s="35"/>
      <c r="G395" s="35"/>
      <c r="H395" s="8"/>
      <c r="I395" s="8"/>
      <c r="J395" s="8"/>
      <c r="K395" s="8"/>
      <c r="L395" s="8"/>
      <c r="M395" s="8"/>
      <c r="N395" s="8"/>
      <c r="O395" s="8"/>
      <c r="P395" s="8"/>
      <c r="Q395" s="8"/>
      <c r="R395" s="8"/>
      <c r="S395" s="8"/>
      <c r="T395" s="8"/>
      <c r="U395" s="8"/>
      <c r="V395" s="8"/>
      <c r="W395" s="8"/>
      <c r="X395" s="8"/>
      <c r="Y395" s="8"/>
      <c r="Z395" s="8"/>
    </row>
    <row r="396" spans="1:26" ht="12.75" customHeight="1" x14ac:dyDescent="0.15">
      <c r="A396" s="8"/>
      <c r="B396" s="83"/>
      <c r="C396" s="34"/>
      <c r="D396" s="278"/>
      <c r="E396" s="35"/>
      <c r="F396" s="35"/>
      <c r="G396" s="35"/>
      <c r="H396" s="8"/>
      <c r="I396" s="8"/>
      <c r="J396" s="8"/>
      <c r="K396" s="8"/>
      <c r="L396" s="8"/>
      <c r="M396" s="8"/>
      <c r="N396" s="8"/>
      <c r="O396" s="8"/>
      <c r="P396" s="8"/>
      <c r="Q396" s="8"/>
      <c r="R396" s="8"/>
      <c r="S396" s="8"/>
      <c r="T396" s="8"/>
      <c r="U396" s="8"/>
      <c r="V396" s="8"/>
      <c r="W396" s="8"/>
      <c r="X396" s="8"/>
      <c r="Y396" s="8"/>
      <c r="Z396" s="8"/>
    </row>
    <row r="397" spans="1:26" ht="12.75" customHeight="1" x14ac:dyDescent="0.15">
      <c r="A397" s="8"/>
      <c r="B397" s="83"/>
      <c r="C397" s="34"/>
      <c r="D397" s="278"/>
      <c r="E397" s="35"/>
      <c r="F397" s="35"/>
      <c r="G397" s="35"/>
      <c r="H397" s="8"/>
      <c r="I397" s="8"/>
      <c r="J397" s="8"/>
      <c r="K397" s="8"/>
      <c r="L397" s="8"/>
      <c r="M397" s="8"/>
      <c r="N397" s="8"/>
      <c r="O397" s="8"/>
      <c r="P397" s="8"/>
      <c r="Q397" s="8"/>
      <c r="R397" s="8"/>
      <c r="S397" s="8"/>
      <c r="T397" s="8"/>
      <c r="U397" s="8"/>
      <c r="V397" s="8"/>
      <c r="W397" s="8"/>
      <c r="X397" s="8"/>
      <c r="Y397" s="8"/>
      <c r="Z397" s="8"/>
    </row>
    <row r="398" spans="1:26" ht="12.75" customHeight="1" x14ac:dyDescent="0.15">
      <c r="A398" s="8"/>
      <c r="B398" s="83"/>
      <c r="C398" s="34"/>
      <c r="D398" s="278"/>
      <c r="E398" s="35"/>
      <c r="F398" s="35"/>
      <c r="G398" s="35"/>
      <c r="H398" s="8"/>
      <c r="I398" s="8"/>
      <c r="J398" s="8"/>
      <c r="K398" s="8"/>
      <c r="L398" s="8"/>
      <c r="M398" s="8"/>
      <c r="N398" s="8"/>
      <c r="O398" s="8"/>
      <c r="P398" s="8"/>
      <c r="Q398" s="8"/>
      <c r="R398" s="8"/>
      <c r="S398" s="8"/>
      <c r="T398" s="8"/>
      <c r="U398" s="8"/>
      <c r="V398" s="8"/>
      <c r="W398" s="8"/>
      <c r="X398" s="8"/>
      <c r="Y398" s="8"/>
      <c r="Z398" s="8"/>
    </row>
    <row r="399" spans="1:26" ht="12.75" customHeight="1" x14ac:dyDescent="0.15">
      <c r="A399" s="8"/>
      <c r="B399" s="83"/>
      <c r="C399" s="34"/>
      <c r="D399" s="278"/>
      <c r="E399" s="35"/>
      <c r="F399" s="35"/>
      <c r="G399" s="35"/>
      <c r="H399" s="8"/>
      <c r="I399" s="8"/>
      <c r="J399" s="8"/>
      <c r="K399" s="8"/>
      <c r="L399" s="8"/>
      <c r="M399" s="8"/>
      <c r="N399" s="8"/>
      <c r="O399" s="8"/>
      <c r="P399" s="8"/>
      <c r="Q399" s="8"/>
      <c r="R399" s="8"/>
      <c r="S399" s="8"/>
      <c r="T399" s="8"/>
      <c r="U399" s="8"/>
      <c r="V399" s="8"/>
      <c r="W399" s="8"/>
      <c r="X399" s="8"/>
      <c r="Y399" s="8"/>
      <c r="Z399" s="8"/>
    </row>
    <row r="400" spans="1:26" ht="12.75" customHeight="1" x14ac:dyDescent="0.15">
      <c r="A400" s="8"/>
      <c r="B400" s="83"/>
      <c r="C400" s="34"/>
      <c r="D400" s="278"/>
      <c r="E400" s="35"/>
      <c r="F400" s="35"/>
      <c r="G400" s="35"/>
      <c r="H400" s="8"/>
      <c r="I400" s="8"/>
      <c r="J400" s="8"/>
      <c r="K400" s="8"/>
      <c r="L400" s="8"/>
      <c r="M400" s="8"/>
      <c r="N400" s="8"/>
      <c r="O400" s="8"/>
      <c r="P400" s="8"/>
      <c r="Q400" s="8"/>
      <c r="R400" s="8"/>
      <c r="S400" s="8"/>
      <c r="T400" s="8"/>
      <c r="U400" s="8"/>
      <c r="V400" s="8"/>
      <c r="W400" s="8"/>
      <c r="X400" s="8"/>
      <c r="Y400" s="8"/>
      <c r="Z400" s="8"/>
    </row>
    <row r="401" spans="1:26" ht="12.75" customHeight="1" x14ac:dyDescent="0.15">
      <c r="A401" s="8"/>
      <c r="B401" s="83"/>
      <c r="C401" s="34"/>
      <c r="D401" s="278"/>
      <c r="E401" s="35"/>
      <c r="F401" s="35"/>
      <c r="G401" s="35"/>
      <c r="H401" s="8"/>
      <c r="I401" s="8"/>
      <c r="J401" s="8"/>
      <c r="K401" s="8"/>
      <c r="L401" s="8"/>
      <c r="M401" s="8"/>
      <c r="N401" s="8"/>
      <c r="O401" s="8"/>
      <c r="P401" s="8"/>
      <c r="Q401" s="8"/>
      <c r="R401" s="8"/>
      <c r="S401" s="8"/>
      <c r="T401" s="8"/>
      <c r="U401" s="8"/>
      <c r="V401" s="8"/>
      <c r="W401" s="8"/>
      <c r="X401" s="8"/>
      <c r="Y401" s="8"/>
      <c r="Z401" s="8"/>
    </row>
    <row r="402" spans="1:26" ht="12.75" customHeight="1" x14ac:dyDescent="0.15">
      <c r="A402" s="8"/>
      <c r="B402" s="83"/>
      <c r="C402" s="34"/>
      <c r="D402" s="278"/>
      <c r="E402" s="35"/>
      <c r="F402" s="35"/>
      <c r="G402" s="35"/>
      <c r="H402" s="8"/>
      <c r="I402" s="8"/>
      <c r="J402" s="8"/>
      <c r="K402" s="8"/>
      <c r="L402" s="8"/>
      <c r="M402" s="8"/>
      <c r="N402" s="8"/>
      <c r="O402" s="8"/>
      <c r="P402" s="8"/>
      <c r="Q402" s="8"/>
      <c r="R402" s="8"/>
      <c r="S402" s="8"/>
      <c r="T402" s="8"/>
      <c r="U402" s="8"/>
      <c r="V402" s="8"/>
      <c r="W402" s="8"/>
      <c r="X402" s="8"/>
      <c r="Y402" s="8"/>
      <c r="Z402" s="8"/>
    </row>
    <row r="403" spans="1:26" ht="12.75" customHeight="1" x14ac:dyDescent="0.15">
      <c r="A403" s="8"/>
      <c r="B403" s="83"/>
      <c r="C403" s="34"/>
      <c r="D403" s="278"/>
      <c r="E403" s="35"/>
      <c r="F403" s="35"/>
      <c r="G403" s="35"/>
      <c r="H403" s="8"/>
      <c r="I403" s="8"/>
      <c r="J403" s="8"/>
      <c r="K403" s="8"/>
      <c r="L403" s="8"/>
      <c r="M403" s="8"/>
      <c r="N403" s="8"/>
      <c r="O403" s="8"/>
      <c r="P403" s="8"/>
      <c r="Q403" s="8"/>
      <c r="R403" s="8"/>
      <c r="S403" s="8"/>
      <c r="T403" s="8"/>
      <c r="U403" s="8"/>
      <c r="V403" s="8"/>
      <c r="W403" s="8"/>
      <c r="X403" s="8"/>
      <c r="Y403" s="8"/>
      <c r="Z403" s="8"/>
    </row>
    <row r="404" spans="1:26" ht="12.75" customHeight="1" x14ac:dyDescent="0.15">
      <c r="A404" s="8"/>
      <c r="B404" s="83"/>
      <c r="C404" s="34"/>
      <c r="D404" s="278"/>
      <c r="E404" s="35"/>
      <c r="F404" s="35"/>
      <c r="G404" s="35"/>
      <c r="H404" s="8"/>
      <c r="I404" s="8"/>
      <c r="J404" s="8"/>
      <c r="K404" s="8"/>
      <c r="L404" s="8"/>
      <c r="M404" s="8"/>
      <c r="N404" s="8"/>
      <c r="O404" s="8"/>
      <c r="P404" s="8"/>
      <c r="Q404" s="8"/>
      <c r="R404" s="8"/>
      <c r="S404" s="8"/>
      <c r="T404" s="8"/>
      <c r="U404" s="8"/>
      <c r="V404" s="8"/>
      <c r="W404" s="8"/>
      <c r="X404" s="8"/>
      <c r="Y404" s="8"/>
      <c r="Z404" s="8"/>
    </row>
    <row r="405" spans="1:26" ht="12.75" customHeight="1" x14ac:dyDescent="0.15">
      <c r="A405" s="8"/>
      <c r="B405" s="83"/>
      <c r="C405" s="34"/>
      <c r="D405" s="278"/>
      <c r="E405" s="35"/>
      <c r="F405" s="35"/>
      <c r="G405" s="35"/>
      <c r="H405" s="8"/>
      <c r="I405" s="8"/>
      <c r="J405" s="8"/>
      <c r="K405" s="8"/>
      <c r="L405" s="8"/>
      <c r="M405" s="8"/>
      <c r="N405" s="8"/>
      <c r="O405" s="8"/>
      <c r="P405" s="8"/>
      <c r="Q405" s="8"/>
      <c r="R405" s="8"/>
      <c r="S405" s="8"/>
      <c r="T405" s="8"/>
      <c r="U405" s="8"/>
      <c r="V405" s="8"/>
      <c r="W405" s="8"/>
      <c r="X405" s="8"/>
      <c r="Y405" s="8"/>
      <c r="Z405" s="8"/>
    </row>
    <row r="406" spans="1:26" ht="12.75" customHeight="1" x14ac:dyDescent="0.15">
      <c r="A406" s="8"/>
      <c r="B406" s="83"/>
      <c r="C406" s="34"/>
      <c r="D406" s="278"/>
      <c r="E406" s="35"/>
      <c r="F406" s="35"/>
      <c r="G406" s="35"/>
      <c r="H406" s="8"/>
      <c r="I406" s="8"/>
      <c r="J406" s="8"/>
      <c r="K406" s="8"/>
      <c r="L406" s="8"/>
      <c r="M406" s="8"/>
      <c r="N406" s="8"/>
      <c r="O406" s="8"/>
      <c r="P406" s="8"/>
      <c r="Q406" s="8"/>
      <c r="R406" s="8"/>
      <c r="S406" s="8"/>
      <c r="T406" s="8"/>
      <c r="U406" s="8"/>
      <c r="V406" s="8"/>
      <c r="W406" s="8"/>
      <c r="X406" s="8"/>
      <c r="Y406" s="8"/>
      <c r="Z406" s="8"/>
    </row>
    <row r="407" spans="1:26" ht="12.75" customHeight="1" x14ac:dyDescent="0.15">
      <c r="A407" s="8"/>
      <c r="B407" s="83"/>
      <c r="C407" s="34"/>
      <c r="D407" s="278"/>
      <c r="E407" s="35"/>
      <c r="F407" s="35"/>
      <c r="G407" s="35"/>
      <c r="H407" s="8"/>
      <c r="I407" s="8"/>
      <c r="J407" s="8"/>
      <c r="K407" s="8"/>
      <c r="L407" s="8"/>
      <c r="M407" s="8"/>
      <c r="N407" s="8"/>
      <c r="O407" s="8"/>
      <c r="P407" s="8"/>
      <c r="Q407" s="8"/>
      <c r="R407" s="8"/>
      <c r="S407" s="8"/>
      <c r="T407" s="8"/>
      <c r="U407" s="8"/>
      <c r="V407" s="8"/>
      <c r="W407" s="8"/>
      <c r="X407" s="8"/>
      <c r="Y407" s="8"/>
      <c r="Z407" s="8"/>
    </row>
    <row r="408" spans="1:26" ht="12.75" customHeight="1" x14ac:dyDescent="0.15">
      <c r="A408" s="8"/>
      <c r="B408" s="83"/>
      <c r="C408" s="34"/>
      <c r="D408" s="278"/>
      <c r="E408" s="35"/>
      <c r="F408" s="35"/>
      <c r="G408" s="35"/>
      <c r="H408" s="8"/>
      <c r="I408" s="8"/>
      <c r="J408" s="8"/>
      <c r="K408" s="8"/>
      <c r="L408" s="8"/>
      <c r="M408" s="8"/>
      <c r="N408" s="8"/>
      <c r="O408" s="8"/>
      <c r="P408" s="8"/>
      <c r="Q408" s="8"/>
      <c r="R408" s="8"/>
      <c r="S408" s="8"/>
      <c r="T408" s="8"/>
      <c r="U408" s="8"/>
      <c r="V408" s="8"/>
      <c r="W408" s="8"/>
      <c r="X408" s="8"/>
      <c r="Y408" s="8"/>
      <c r="Z408" s="8"/>
    </row>
    <row r="409" spans="1:26" ht="12.75" customHeight="1" x14ac:dyDescent="0.15">
      <c r="A409" s="8"/>
      <c r="B409" s="83"/>
      <c r="C409" s="34"/>
      <c r="D409" s="278"/>
      <c r="E409" s="35"/>
      <c r="F409" s="35"/>
      <c r="G409" s="35"/>
      <c r="H409" s="8"/>
      <c r="I409" s="8"/>
      <c r="J409" s="8"/>
      <c r="K409" s="8"/>
      <c r="L409" s="8"/>
      <c r="M409" s="8"/>
      <c r="N409" s="8"/>
      <c r="O409" s="8"/>
      <c r="P409" s="8"/>
      <c r="Q409" s="8"/>
      <c r="R409" s="8"/>
      <c r="S409" s="8"/>
      <c r="T409" s="8"/>
      <c r="U409" s="8"/>
      <c r="V409" s="8"/>
      <c r="W409" s="8"/>
      <c r="X409" s="8"/>
      <c r="Y409" s="8"/>
      <c r="Z409" s="8"/>
    </row>
    <row r="410" spans="1:26" ht="12.75" customHeight="1" x14ac:dyDescent="0.15">
      <c r="A410" s="8"/>
      <c r="B410" s="83"/>
      <c r="C410" s="34"/>
      <c r="D410" s="278"/>
      <c r="E410" s="35"/>
      <c r="F410" s="35"/>
      <c r="G410" s="35"/>
      <c r="H410" s="8"/>
      <c r="I410" s="8"/>
      <c r="J410" s="8"/>
      <c r="K410" s="8"/>
      <c r="L410" s="8"/>
      <c r="M410" s="8"/>
      <c r="N410" s="8"/>
      <c r="O410" s="8"/>
      <c r="P410" s="8"/>
      <c r="Q410" s="8"/>
      <c r="R410" s="8"/>
      <c r="S410" s="8"/>
      <c r="T410" s="8"/>
      <c r="U410" s="8"/>
      <c r="V410" s="8"/>
      <c r="W410" s="8"/>
      <c r="X410" s="8"/>
      <c r="Y410" s="8"/>
      <c r="Z410" s="8"/>
    </row>
    <row r="411" spans="1:26" ht="12.75" customHeight="1" x14ac:dyDescent="0.15">
      <c r="A411" s="8"/>
      <c r="B411" s="83"/>
      <c r="C411" s="34"/>
      <c r="D411" s="278"/>
      <c r="E411" s="35"/>
      <c r="F411" s="35"/>
      <c r="G411" s="35"/>
      <c r="H411" s="8"/>
      <c r="I411" s="8"/>
      <c r="J411" s="8"/>
      <c r="K411" s="8"/>
      <c r="L411" s="8"/>
      <c r="M411" s="8"/>
      <c r="N411" s="8"/>
      <c r="O411" s="8"/>
      <c r="P411" s="8"/>
      <c r="Q411" s="8"/>
      <c r="R411" s="8"/>
      <c r="S411" s="8"/>
      <c r="T411" s="8"/>
      <c r="U411" s="8"/>
      <c r="V411" s="8"/>
      <c r="W411" s="8"/>
      <c r="X411" s="8"/>
      <c r="Y411" s="8"/>
      <c r="Z411" s="8"/>
    </row>
    <row r="412" spans="1:26" ht="12.75" customHeight="1" x14ac:dyDescent="0.15">
      <c r="A412" s="8"/>
      <c r="B412" s="83"/>
      <c r="C412" s="34"/>
      <c r="D412" s="278"/>
      <c r="E412" s="35"/>
      <c r="F412" s="35"/>
      <c r="G412" s="35"/>
      <c r="H412" s="8"/>
      <c r="I412" s="8"/>
      <c r="J412" s="8"/>
      <c r="K412" s="8"/>
      <c r="L412" s="8"/>
      <c r="M412" s="8"/>
      <c r="N412" s="8"/>
      <c r="O412" s="8"/>
      <c r="P412" s="8"/>
      <c r="Q412" s="8"/>
      <c r="R412" s="8"/>
      <c r="S412" s="8"/>
      <c r="T412" s="8"/>
      <c r="U412" s="8"/>
      <c r="V412" s="8"/>
      <c r="W412" s="8"/>
      <c r="X412" s="8"/>
      <c r="Y412" s="8"/>
      <c r="Z412" s="8"/>
    </row>
    <row r="413" spans="1:26" ht="12.75" customHeight="1" x14ac:dyDescent="0.15">
      <c r="A413" s="8"/>
      <c r="B413" s="83"/>
      <c r="C413" s="34"/>
      <c r="D413" s="278"/>
      <c r="E413" s="35"/>
      <c r="F413" s="35"/>
      <c r="G413" s="35"/>
      <c r="H413" s="8"/>
      <c r="I413" s="8"/>
      <c r="J413" s="8"/>
      <c r="K413" s="8"/>
      <c r="L413" s="8"/>
      <c r="M413" s="8"/>
      <c r="N413" s="8"/>
      <c r="O413" s="8"/>
      <c r="P413" s="8"/>
      <c r="Q413" s="8"/>
      <c r="R413" s="8"/>
      <c r="S413" s="8"/>
      <c r="T413" s="8"/>
      <c r="U413" s="8"/>
      <c r="V413" s="8"/>
      <c r="W413" s="8"/>
      <c r="X413" s="8"/>
      <c r="Y413" s="8"/>
      <c r="Z413" s="8"/>
    </row>
    <row r="414" spans="1:26" ht="12.75" customHeight="1" x14ac:dyDescent="0.15">
      <c r="A414" s="8"/>
      <c r="B414" s="83"/>
      <c r="C414" s="34"/>
      <c r="D414" s="278"/>
      <c r="E414" s="35"/>
      <c r="F414" s="35"/>
      <c r="G414" s="35"/>
      <c r="H414" s="8"/>
      <c r="I414" s="8"/>
      <c r="J414" s="8"/>
      <c r="K414" s="8"/>
      <c r="L414" s="8"/>
      <c r="M414" s="8"/>
      <c r="N414" s="8"/>
      <c r="O414" s="8"/>
      <c r="P414" s="8"/>
      <c r="Q414" s="8"/>
      <c r="R414" s="8"/>
      <c r="S414" s="8"/>
      <c r="T414" s="8"/>
      <c r="U414" s="8"/>
      <c r="V414" s="8"/>
      <c r="W414" s="8"/>
      <c r="X414" s="8"/>
      <c r="Y414" s="8"/>
      <c r="Z414" s="8"/>
    </row>
    <row r="415" spans="1:26" ht="12.75" customHeight="1" x14ac:dyDescent="0.15">
      <c r="A415" s="8"/>
      <c r="B415" s="83"/>
      <c r="C415" s="34"/>
      <c r="D415" s="278"/>
      <c r="E415" s="35"/>
      <c r="F415" s="35"/>
      <c r="G415" s="35"/>
      <c r="H415" s="8"/>
      <c r="I415" s="8"/>
      <c r="J415" s="8"/>
      <c r="K415" s="8"/>
      <c r="L415" s="8"/>
      <c r="M415" s="8"/>
      <c r="N415" s="8"/>
      <c r="O415" s="8"/>
      <c r="P415" s="8"/>
      <c r="Q415" s="8"/>
      <c r="R415" s="8"/>
      <c r="S415" s="8"/>
      <c r="T415" s="8"/>
      <c r="U415" s="8"/>
      <c r="V415" s="8"/>
      <c r="W415" s="8"/>
      <c r="X415" s="8"/>
      <c r="Y415" s="8"/>
      <c r="Z415" s="8"/>
    </row>
    <row r="416" spans="1:26" ht="12.75" customHeight="1" x14ac:dyDescent="0.15">
      <c r="A416" s="8"/>
      <c r="B416" s="83"/>
      <c r="C416" s="34"/>
      <c r="D416" s="278"/>
      <c r="E416" s="35"/>
      <c r="F416" s="35"/>
      <c r="G416" s="35"/>
      <c r="H416" s="8"/>
      <c r="I416" s="8"/>
      <c r="J416" s="8"/>
      <c r="K416" s="8"/>
      <c r="L416" s="8"/>
      <c r="M416" s="8"/>
      <c r="N416" s="8"/>
      <c r="O416" s="8"/>
      <c r="P416" s="8"/>
      <c r="Q416" s="8"/>
      <c r="R416" s="8"/>
      <c r="S416" s="8"/>
      <c r="T416" s="8"/>
      <c r="U416" s="8"/>
      <c r="V416" s="8"/>
      <c r="W416" s="8"/>
      <c r="X416" s="8"/>
      <c r="Y416" s="8"/>
      <c r="Z416" s="8"/>
    </row>
    <row r="417" spans="1:26" ht="12.75" customHeight="1" x14ac:dyDescent="0.15">
      <c r="A417" s="8"/>
      <c r="B417" s="83"/>
      <c r="C417" s="34"/>
      <c r="D417" s="278"/>
      <c r="E417" s="35"/>
      <c r="F417" s="35"/>
      <c r="G417" s="35"/>
      <c r="H417" s="8"/>
      <c r="I417" s="8"/>
      <c r="J417" s="8"/>
      <c r="K417" s="8"/>
      <c r="L417" s="8"/>
      <c r="M417" s="8"/>
      <c r="N417" s="8"/>
      <c r="O417" s="8"/>
      <c r="P417" s="8"/>
      <c r="Q417" s="8"/>
      <c r="R417" s="8"/>
      <c r="S417" s="8"/>
      <c r="T417" s="8"/>
      <c r="U417" s="8"/>
      <c r="V417" s="8"/>
      <c r="W417" s="8"/>
      <c r="X417" s="8"/>
      <c r="Y417" s="8"/>
      <c r="Z417" s="8"/>
    </row>
    <row r="418" spans="1:26" ht="12.75" customHeight="1" x14ac:dyDescent="0.15">
      <c r="A418" s="8"/>
      <c r="B418" s="83"/>
      <c r="C418" s="34"/>
      <c r="D418" s="278"/>
      <c r="E418" s="35"/>
      <c r="F418" s="35"/>
      <c r="G418" s="35"/>
      <c r="H418" s="8"/>
      <c r="I418" s="8"/>
      <c r="J418" s="8"/>
      <c r="K418" s="8"/>
      <c r="L418" s="8"/>
      <c r="M418" s="8"/>
      <c r="N418" s="8"/>
      <c r="O418" s="8"/>
      <c r="P418" s="8"/>
      <c r="Q418" s="8"/>
      <c r="R418" s="8"/>
      <c r="S418" s="8"/>
      <c r="T418" s="8"/>
      <c r="U418" s="8"/>
      <c r="V418" s="8"/>
      <c r="W418" s="8"/>
      <c r="X418" s="8"/>
      <c r="Y418" s="8"/>
      <c r="Z418" s="8"/>
    </row>
    <row r="419" spans="1:26" ht="12.75" customHeight="1" x14ac:dyDescent="0.15">
      <c r="A419" s="8"/>
      <c r="B419" s="83"/>
      <c r="C419" s="34"/>
      <c r="D419" s="278"/>
      <c r="E419" s="35"/>
      <c r="F419" s="35"/>
      <c r="G419" s="35"/>
      <c r="H419" s="8"/>
      <c r="I419" s="8"/>
      <c r="J419" s="8"/>
      <c r="K419" s="8"/>
      <c r="L419" s="8"/>
      <c r="M419" s="8"/>
      <c r="N419" s="8"/>
      <c r="O419" s="8"/>
      <c r="P419" s="8"/>
      <c r="Q419" s="8"/>
      <c r="R419" s="8"/>
      <c r="S419" s="8"/>
      <c r="T419" s="8"/>
      <c r="U419" s="8"/>
      <c r="V419" s="8"/>
      <c r="W419" s="8"/>
      <c r="X419" s="8"/>
      <c r="Y419" s="8"/>
      <c r="Z419" s="8"/>
    </row>
    <row r="420" spans="1:26" ht="12.75" customHeight="1" x14ac:dyDescent="0.15">
      <c r="A420" s="8"/>
      <c r="B420" s="83"/>
      <c r="C420" s="34"/>
      <c r="D420" s="278"/>
      <c r="E420" s="35"/>
      <c r="F420" s="35"/>
      <c r="G420" s="35"/>
      <c r="H420" s="8"/>
      <c r="I420" s="8"/>
      <c r="J420" s="8"/>
      <c r="K420" s="8"/>
      <c r="L420" s="8"/>
      <c r="M420" s="8"/>
      <c r="N420" s="8"/>
      <c r="O420" s="8"/>
      <c r="P420" s="8"/>
      <c r="Q420" s="8"/>
      <c r="R420" s="8"/>
      <c r="S420" s="8"/>
      <c r="T420" s="8"/>
      <c r="U420" s="8"/>
      <c r="V420" s="8"/>
      <c r="W420" s="8"/>
      <c r="X420" s="8"/>
      <c r="Y420" s="8"/>
      <c r="Z420" s="8"/>
    </row>
    <row r="421" spans="1:26" ht="12.75" customHeight="1" x14ac:dyDescent="0.15">
      <c r="A421" s="8"/>
      <c r="B421" s="83"/>
      <c r="C421" s="34"/>
      <c r="D421" s="278"/>
      <c r="E421" s="35"/>
      <c r="F421" s="35"/>
      <c r="G421" s="35"/>
      <c r="H421" s="8"/>
      <c r="I421" s="8"/>
      <c r="J421" s="8"/>
      <c r="K421" s="8"/>
      <c r="L421" s="8"/>
      <c r="M421" s="8"/>
      <c r="N421" s="8"/>
      <c r="O421" s="8"/>
      <c r="P421" s="8"/>
      <c r="Q421" s="8"/>
      <c r="R421" s="8"/>
      <c r="S421" s="8"/>
      <c r="T421" s="8"/>
      <c r="U421" s="8"/>
      <c r="V421" s="8"/>
      <c r="W421" s="8"/>
      <c r="X421" s="8"/>
      <c r="Y421" s="8"/>
      <c r="Z421" s="8"/>
    </row>
    <row r="422" spans="1:26" ht="12.75" customHeight="1" x14ac:dyDescent="0.15">
      <c r="A422" s="8"/>
      <c r="B422" s="83"/>
      <c r="C422" s="34"/>
      <c r="D422" s="278"/>
      <c r="E422" s="35"/>
      <c r="F422" s="35"/>
      <c r="G422" s="35"/>
      <c r="H422" s="8"/>
      <c r="I422" s="8"/>
      <c r="J422" s="8"/>
      <c r="K422" s="8"/>
      <c r="L422" s="8"/>
      <c r="M422" s="8"/>
      <c r="N422" s="8"/>
      <c r="O422" s="8"/>
      <c r="P422" s="8"/>
      <c r="Q422" s="8"/>
      <c r="R422" s="8"/>
      <c r="S422" s="8"/>
      <c r="T422" s="8"/>
      <c r="U422" s="8"/>
      <c r="V422" s="8"/>
      <c r="W422" s="8"/>
      <c r="X422" s="8"/>
      <c r="Y422" s="8"/>
      <c r="Z422" s="8"/>
    </row>
    <row r="423" spans="1:26" ht="12.75" customHeight="1" x14ac:dyDescent="0.15">
      <c r="A423" s="8"/>
      <c r="B423" s="83"/>
      <c r="C423" s="34"/>
      <c r="D423" s="278"/>
      <c r="E423" s="35"/>
      <c r="F423" s="35"/>
      <c r="G423" s="35"/>
      <c r="H423" s="8"/>
      <c r="I423" s="8"/>
      <c r="J423" s="8"/>
      <c r="K423" s="8"/>
      <c r="L423" s="8"/>
      <c r="M423" s="8"/>
      <c r="N423" s="8"/>
      <c r="O423" s="8"/>
      <c r="P423" s="8"/>
      <c r="Q423" s="8"/>
      <c r="R423" s="8"/>
      <c r="S423" s="8"/>
      <c r="T423" s="8"/>
      <c r="U423" s="8"/>
      <c r="V423" s="8"/>
      <c r="W423" s="8"/>
      <c r="X423" s="8"/>
      <c r="Y423" s="8"/>
      <c r="Z423" s="8"/>
    </row>
    <row r="424" spans="1:26" ht="12.75" customHeight="1" x14ac:dyDescent="0.15">
      <c r="A424" s="8"/>
      <c r="B424" s="83"/>
      <c r="C424" s="34"/>
      <c r="D424" s="278"/>
      <c r="E424" s="35"/>
      <c r="F424" s="35"/>
      <c r="G424" s="35"/>
      <c r="H424" s="8"/>
      <c r="I424" s="8"/>
      <c r="J424" s="8"/>
      <c r="K424" s="8"/>
      <c r="L424" s="8"/>
      <c r="M424" s="8"/>
      <c r="N424" s="8"/>
      <c r="O424" s="8"/>
      <c r="P424" s="8"/>
      <c r="Q424" s="8"/>
      <c r="R424" s="8"/>
      <c r="S424" s="8"/>
      <c r="T424" s="8"/>
      <c r="U424" s="8"/>
      <c r="V424" s="8"/>
      <c r="W424" s="8"/>
      <c r="X424" s="8"/>
      <c r="Y424" s="8"/>
      <c r="Z424" s="8"/>
    </row>
    <row r="425" spans="1:26" ht="12.75" customHeight="1" x14ac:dyDescent="0.15">
      <c r="A425" s="8"/>
      <c r="B425" s="83"/>
      <c r="C425" s="34"/>
      <c r="D425" s="278"/>
      <c r="E425" s="35"/>
      <c r="F425" s="35"/>
      <c r="G425" s="35"/>
      <c r="H425" s="8"/>
      <c r="I425" s="8"/>
      <c r="J425" s="8"/>
      <c r="K425" s="8"/>
      <c r="L425" s="8"/>
      <c r="M425" s="8"/>
      <c r="N425" s="8"/>
      <c r="O425" s="8"/>
      <c r="P425" s="8"/>
      <c r="Q425" s="8"/>
      <c r="R425" s="8"/>
      <c r="S425" s="8"/>
      <c r="T425" s="8"/>
      <c r="U425" s="8"/>
      <c r="V425" s="8"/>
      <c r="W425" s="8"/>
      <c r="X425" s="8"/>
      <c r="Y425" s="8"/>
      <c r="Z425" s="8"/>
    </row>
    <row r="426" spans="1:26" ht="12.75" customHeight="1" x14ac:dyDescent="0.15">
      <c r="A426" s="8"/>
      <c r="B426" s="83"/>
      <c r="C426" s="34"/>
      <c r="D426" s="278"/>
      <c r="E426" s="35"/>
      <c r="F426" s="35"/>
      <c r="G426" s="35"/>
      <c r="H426" s="8"/>
      <c r="I426" s="8"/>
      <c r="J426" s="8"/>
      <c r="K426" s="8"/>
      <c r="L426" s="8"/>
      <c r="M426" s="8"/>
      <c r="N426" s="8"/>
      <c r="O426" s="8"/>
      <c r="P426" s="8"/>
      <c r="Q426" s="8"/>
      <c r="R426" s="8"/>
      <c r="S426" s="8"/>
      <c r="T426" s="8"/>
      <c r="U426" s="8"/>
      <c r="V426" s="8"/>
      <c r="W426" s="8"/>
      <c r="X426" s="8"/>
      <c r="Y426" s="8"/>
      <c r="Z426" s="8"/>
    </row>
    <row r="427" spans="1:26" ht="12.75" customHeight="1" x14ac:dyDescent="0.15">
      <c r="A427" s="8"/>
      <c r="B427" s="83"/>
      <c r="C427" s="34"/>
      <c r="D427" s="278"/>
      <c r="E427" s="35"/>
      <c r="F427" s="35"/>
      <c r="G427" s="35"/>
      <c r="H427" s="8"/>
      <c r="I427" s="8"/>
      <c r="J427" s="8"/>
      <c r="K427" s="8"/>
      <c r="L427" s="8"/>
      <c r="M427" s="8"/>
      <c r="N427" s="8"/>
      <c r="O427" s="8"/>
      <c r="P427" s="8"/>
      <c r="Q427" s="8"/>
      <c r="R427" s="8"/>
      <c r="S427" s="8"/>
      <c r="T427" s="8"/>
      <c r="U427" s="8"/>
      <c r="V427" s="8"/>
      <c r="W427" s="8"/>
      <c r="X427" s="8"/>
      <c r="Y427" s="8"/>
      <c r="Z427" s="8"/>
    </row>
    <row r="428" spans="1:26" ht="12.75" customHeight="1" x14ac:dyDescent="0.15">
      <c r="A428" s="8"/>
      <c r="B428" s="83"/>
      <c r="C428" s="34"/>
      <c r="D428" s="278"/>
      <c r="E428" s="35"/>
      <c r="F428" s="35"/>
      <c r="G428" s="35"/>
      <c r="H428" s="8"/>
      <c r="I428" s="8"/>
      <c r="J428" s="8"/>
      <c r="K428" s="8"/>
      <c r="L428" s="8"/>
      <c r="M428" s="8"/>
      <c r="N428" s="8"/>
      <c r="O428" s="8"/>
      <c r="P428" s="8"/>
      <c r="Q428" s="8"/>
      <c r="R428" s="8"/>
      <c r="S428" s="8"/>
      <c r="T428" s="8"/>
      <c r="U428" s="8"/>
      <c r="V428" s="8"/>
      <c r="W428" s="8"/>
      <c r="X428" s="8"/>
      <c r="Y428" s="8"/>
      <c r="Z428" s="8"/>
    </row>
    <row r="429" spans="1:26" ht="12.75" customHeight="1" x14ac:dyDescent="0.15">
      <c r="A429" s="8"/>
      <c r="B429" s="83"/>
      <c r="C429" s="34"/>
      <c r="D429" s="278"/>
      <c r="E429" s="35"/>
      <c r="F429" s="35"/>
      <c r="G429" s="35"/>
      <c r="H429" s="8"/>
      <c r="I429" s="8"/>
      <c r="J429" s="8"/>
      <c r="K429" s="8"/>
      <c r="L429" s="8"/>
      <c r="M429" s="8"/>
      <c r="N429" s="8"/>
      <c r="O429" s="8"/>
      <c r="P429" s="8"/>
      <c r="Q429" s="8"/>
      <c r="R429" s="8"/>
      <c r="S429" s="8"/>
      <c r="T429" s="8"/>
      <c r="U429" s="8"/>
      <c r="V429" s="8"/>
      <c r="W429" s="8"/>
      <c r="X429" s="8"/>
      <c r="Y429" s="8"/>
      <c r="Z429" s="8"/>
    </row>
    <row r="430" spans="1:26" ht="12.75" customHeight="1" x14ac:dyDescent="0.15">
      <c r="A430" s="8"/>
      <c r="B430" s="83"/>
      <c r="C430" s="34"/>
      <c r="D430" s="278"/>
      <c r="E430" s="35"/>
      <c r="F430" s="35"/>
      <c r="G430" s="35"/>
      <c r="H430" s="8"/>
      <c r="I430" s="8"/>
      <c r="J430" s="8"/>
      <c r="K430" s="8"/>
      <c r="L430" s="8"/>
      <c r="M430" s="8"/>
      <c r="N430" s="8"/>
      <c r="O430" s="8"/>
      <c r="P430" s="8"/>
      <c r="Q430" s="8"/>
      <c r="R430" s="8"/>
      <c r="S430" s="8"/>
      <c r="T430" s="8"/>
      <c r="U430" s="8"/>
      <c r="V430" s="8"/>
      <c r="W430" s="8"/>
      <c r="X430" s="8"/>
      <c r="Y430" s="8"/>
      <c r="Z430" s="8"/>
    </row>
    <row r="431" spans="1:26" ht="12.75" customHeight="1" x14ac:dyDescent="0.15">
      <c r="A431" s="8"/>
      <c r="B431" s="83"/>
      <c r="C431" s="34"/>
      <c r="D431" s="278"/>
      <c r="E431" s="35"/>
      <c r="F431" s="35"/>
      <c r="G431" s="35"/>
      <c r="H431" s="8"/>
      <c r="I431" s="8"/>
      <c r="J431" s="8"/>
      <c r="K431" s="8"/>
      <c r="L431" s="8"/>
      <c r="M431" s="8"/>
      <c r="N431" s="8"/>
      <c r="O431" s="8"/>
      <c r="P431" s="8"/>
      <c r="Q431" s="8"/>
      <c r="R431" s="8"/>
      <c r="S431" s="8"/>
      <c r="T431" s="8"/>
      <c r="U431" s="8"/>
      <c r="V431" s="8"/>
      <c r="W431" s="8"/>
      <c r="X431" s="8"/>
      <c r="Y431" s="8"/>
      <c r="Z431" s="8"/>
    </row>
    <row r="432" spans="1:26" ht="12.75" customHeight="1" x14ac:dyDescent="0.15">
      <c r="A432" s="8"/>
      <c r="B432" s="83"/>
      <c r="C432" s="34"/>
      <c r="D432" s="278"/>
      <c r="E432" s="35"/>
      <c r="F432" s="35"/>
      <c r="G432" s="35"/>
      <c r="H432" s="8"/>
      <c r="I432" s="8"/>
      <c r="J432" s="8"/>
      <c r="K432" s="8"/>
      <c r="L432" s="8"/>
      <c r="M432" s="8"/>
      <c r="N432" s="8"/>
      <c r="O432" s="8"/>
      <c r="P432" s="8"/>
      <c r="Q432" s="8"/>
      <c r="R432" s="8"/>
      <c r="S432" s="8"/>
      <c r="T432" s="8"/>
      <c r="U432" s="8"/>
      <c r="V432" s="8"/>
      <c r="W432" s="8"/>
      <c r="X432" s="8"/>
      <c r="Y432" s="8"/>
      <c r="Z432" s="8"/>
    </row>
    <row r="433" spans="1:26" ht="12.75" customHeight="1" x14ac:dyDescent="0.15">
      <c r="A433" s="8"/>
      <c r="B433" s="83"/>
      <c r="C433" s="34"/>
      <c r="D433" s="278"/>
      <c r="E433" s="35"/>
      <c r="F433" s="35"/>
      <c r="G433" s="35"/>
      <c r="H433" s="8"/>
      <c r="I433" s="8"/>
      <c r="J433" s="8"/>
      <c r="K433" s="8"/>
      <c r="L433" s="8"/>
      <c r="M433" s="8"/>
      <c r="N433" s="8"/>
      <c r="O433" s="8"/>
      <c r="P433" s="8"/>
      <c r="Q433" s="8"/>
      <c r="R433" s="8"/>
      <c r="S433" s="8"/>
      <c r="T433" s="8"/>
      <c r="U433" s="8"/>
      <c r="V433" s="8"/>
      <c r="W433" s="8"/>
      <c r="X433" s="8"/>
      <c r="Y433" s="8"/>
      <c r="Z433" s="8"/>
    </row>
    <row r="434" spans="1:26" ht="12.75" customHeight="1" x14ac:dyDescent="0.15">
      <c r="A434" s="8"/>
      <c r="B434" s="83"/>
      <c r="C434" s="34"/>
      <c r="D434" s="278"/>
      <c r="E434" s="35"/>
      <c r="F434" s="35"/>
      <c r="G434" s="35"/>
      <c r="H434" s="8"/>
      <c r="I434" s="8"/>
      <c r="J434" s="8"/>
      <c r="K434" s="8"/>
      <c r="L434" s="8"/>
      <c r="M434" s="8"/>
      <c r="N434" s="8"/>
      <c r="O434" s="8"/>
      <c r="P434" s="8"/>
      <c r="Q434" s="8"/>
      <c r="R434" s="8"/>
      <c r="S434" s="8"/>
      <c r="T434" s="8"/>
      <c r="U434" s="8"/>
      <c r="V434" s="8"/>
      <c r="W434" s="8"/>
      <c r="X434" s="8"/>
      <c r="Y434" s="8"/>
      <c r="Z434" s="8"/>
    </row>
    <row r="435" spans="1:26" ht="12.75" customHeight="1" x14ac:dyDescent="0.15">
      <c r="A435" s="8"/>
      <c r="B435" s="83"/>
      <c r="C435" s="34"/>
      <c r="D435" s="278"/>
      <c r="E435" s="35"/>
      <c r="F435" s="35"/>
      <c r="G435" s="35"/>
      <c r="H435" s="8"/>
      <c r="I435" s="8"/>
      <c r="J435" s="8"/>
      <c r="K435" s="8"/>
      <c r="L435" s="8"/>
      <c r="M435" s="8"/>
      <c r="N435" s="8"/>
      <c r="O435" s="8"/>
      <c r="P435" s="8"/>
      <c r="Q435" s="8"/>
      <c r="R435" s="8"/>
      <c r="S435" s="8"/>
      <c r="T435" s="8"/>
      <c r="U435" s="8"/>
      <c r="V435" s="8"/>
      <c r="W435" s="8"/>
      <c r="X435" s="8"/>
      <c r="Y435" s="8"/>
      <c r="Z435" s="8"/>
    </row>
    <row r="436" spans="1:26" ht="12.75" customHeight="1" x14ac:dyDescent="0.15">
      <c r="A436" s="8"/>
      <c r="B436" s="83"/>
      <c r="C436" s="34"/>
      <c r="D436" s="278"/>
      <c r="E436" s="35"/>
      <c r="F436" s="35"/>
      <c r="G436" s="35"/>
      <c r="H436" s="8"/>
      <c r="I436" s="8"/>
      <c r="J436" s="8"/>
      <c r="K436" s="8"/>
      <c r="L436" s="8"/>
      <c r="M436" s="8"/>
      <c r="N436" s="8"/>
      <c r="O436" s="8"/>
      <c r="P436" s="8"/>
      <c r="Q436" s="8"/>
      <c r="R436" s="8"/>
      <c r="S436" s="8"/>
      <c r="T436" s="8"/>
      <c r="U436" s="8"/>
      <c r="V436" s="8"/>
      <c r="W436" s="8"/>
      <c r="X436" s="8"/>
      <c r="Y436" s="8"/>
      <c r="Z436" s="8"/>
    </row>
    <row r="437" spans="1:26" ht="12.75" customHeight="1" x14ac:dyDescent="0.15">
      <c r="A437" s="8"/>
      <c r="B437" s="83"/>
      <c r="C437" s="34"/>
      <c r="D437" s="278"/>
      <c r="E437" s="35"/>
      <c r="F437" s="35"/>
      <c r="G437" s="35"/>
      <c r="H437" s="8"/>
      <c r="I437" s="8"/>
      <c r="J437" s="8"/>
      <c r="K437" s="8"/>
      <c r="L437" s="8"/>
      <c r="M437" s="8"/>
      <c r="N437" s="8"/>
      <c r="O437" s="8"/>
      <c r="P437" s="8"/>
      <c r="Q437" s="8"/>
      <c r="R437" s="8"/>
      <c r="S437" s="8"/>
      <c r="T437" s="8"/>
      <c r="U437" s="8"/>
      <c r="V437" s="8"/>
      <c r="W437" s="8"/>
      <c r="X437" s="8"/>
      <c r="Y437" s="8"/>
      <c r="Z437" s="8"/>
    </row>
    <row r="438" spans="1:26" ht="12.75" customHeight="1" x14ac:dyDescent="0.15">
      <c r="A438" s="8"/>
      <c r="B438" s="83"/>
      <c r="C438" s="34"/>
      <c r="D438" s="278"/>
      <c r="E438" s="35"/>
      <c r="F438" s="35"/>
      <c r="G438" s="35"/>
      <c r="H438" s="8"/>
      <c r="I438" s="8"/>
      <c r="J438" s="8"/>
      <c r="K438" s="8"/>
      <c r="L438" s="8"/>
      <c r="M438" s="8"/>
      <c r="N438" s="8"/>
      <c r="O438" s="8"/>
      <c r="P438" s="8"/>
      <c r="Q438" s="8"/>
      <c r="R438" s="8"/>
      <c r="S438" s="8"/>
      <c r="T438" s="8"/>
      <c r="U438" s="8"/>
      <c r="V438" s="8"/>
      <c r="W438" s="8"/>
      <c r="X438" s="8"/>
      <c r="Y438" s="8"/>
      <c r="Z438" s="8"/>
    </row>
    <row r="439" spans="1:26" ht="12.75" customHeight="1" x14ac:dyDescent="0.15">
      <c r="A439" s="8"/>
      <c r="B439" s="83"/>
      <c r="C439" s="34"/>
      <c r="D439" s="278"/>
      <c r="E439" s="35"/>
      <c r="F439" s="35"/>
      <c r="G439" s="35"/>
      <c r="H439" s="8"/>
      <c r="I439" s="8"/>
      <c r="J439" s="8"/>
      <c r="K439" s="8"/>
      <c r="L439" s="8"/>
      <c r="M439" s="8"/>
      <c r="N439" s="8"/>
      <c r="O439" s="8"/>
      <c r="P439" s="8"/>
      <c r="Q439" s="8"/>
      <c r="R439" s="8"/>
      <c r="S439" s="8"/>
      <c r="T439" s="8"/>
      <c r="U439" s="8"/>
      <c r="V439" s="8"/>
      <c r="W439" s="8"/>
      <c r="X439" s="8"/>
      <c r="Y439" s="8"/>
      <c r="Z439" s="8"/>
    </row>
    <row r="440" spans="1:26" ht="12.75" customHeight="1" x14ac:dyDescent="0.15">
      <c r="A440" s="8"/>
      <c r="B440" s="83"/>
      <c r="C440" s="34"/>
      <c r="D440" s="278"/>
      <c r="E440" s="35"/>
      <c r="F440" s="35"/>
      <c r="G440" s="35"/>
      <c r="H440" s="8"/>
      <c r="I440" s="8"/>
      <c r="J440" s="8"/>
      <c r="K440" s="8"/>
      <c r="L440" s="8"/>
      <c r="M440" s="8"/>
      <c r="N440" s="8"/>
      <c r="O440" s="8"/>
      <c r="P440" s="8"/>
      <c r="Q440" s="8"/>
      <c r="R440" s="8"/>
      <c r="S440" s="8"/>
      <c r="T440" s="8"/>
      <c r="U440" s="8"/>
      <c r="V440" s="8"/>
      <c r="W440" s="8"/>
      <c r="X440" s="8"/>
      <c r="Y440" s="8"/>
      <c r="Z440" s="8"/>
    </row>
    <row r="441" spans="1:26" ht="12.75" customHeight="1" x14ac:dyDescent="0.15">
      <c r="A441" s="8"/>
      <c r="B441" s="83"/>
      <c r="C441" s="34"/>
      <c r="D441" s="278"/>
      <c r="E441" s="35"/>
      <c r="F441" s="35"/>
      <c r="G441" s="35"/>
      <c r="H441" s="8"/>
      <c r="I441" s="8"/>
      <c r="J441" s="8"/>
      <c r="K441" s="8"/>
      <c r="L441" s="8"/>
      <c r="M441" s="8"/>
      <c r="N441" s="8"/>
      <c r="O441" s="8"/>
      <c r="P441" s="8"/>
      <c r="Q441" s="8"/>
      <c r="R441" s="8"/>
      <c r="S441" s="8"/>
      <c r="T441" s="8"/>
      <c r="U441" s="8"/>
      <c r="V441" s="8"/>
      <c r="W441" s="8"/>
      <c r="X441" s="8"/>
      <c r="Y441" s="8"/>
      <c r="Z441" s="8"/>
    </row>
    <row r="442" spans="1:26" ht="12.75" customHeight="1" x14ac:dyDescent="0.15">
      <c r="A442" s="8"/>
      <c r="B442" s="83"/>
      <c r="C442" s="34"/>
      <c r="D442" s="278"/>
      <c r="E442" s="35"/>
      <c r="F442" s="35"/>
      <c r="G442" s="35"/>
      <c r="H442" s="8"/>
      <c r="I442" s="8"/>
      <c r="J442" s="8"/>
      <c r="K442" s="8"/>
      <c r="L442" s="8"/>
      <c r="M442" s="8"/>
      <c r="N442" s="8"/>
      <c r="O442" s="8"/>
      <c r="P442" s="8"/>
      <c r="Q442" s="8"/>
      <c r="R442" s="8"/>
      <c r="S442" s="8"/>
      <c r="T442" s="8"/>
      <c r="U442" s="8"/>
      <c r="V442" s="8"/>
      <c r="W442" s="8"/>
      <c r="X442" s="8"/>
      <c r="Y442" s="8"/>
      <c r="Z442" s="8"/>
    </row>
    <row r="443" spans="1:26" ht="12.75" customHeight="1" x14ac:dyDescent="0.15">
      <c r="A443" s="8"/>
      <c r="B443" s="83"/>
      <c r="C443" s="34"/>
      <c r="D443" s="278"/>
      <c r="E443" s="35"/>
      <c r="F443" s="35"/>
      <c r="G443" s="35"/>
      <c r="H443" s="8"/>
      <c r="I443" s="8"/>
      <c r="J443" s="8"/>
      <c r="K443" s="8"/>
      <c r="L443" s="8"/>
      <c r="M443" s="8"/>
      <c r="N443" s="8"/>
      <c r="O443" s="8"/>
      <c r="P443" s="8"/>
      <c r="Q443" s="8"/>
      <c r="R443" s="8"/>
      <c r="S443" s="8"/>
      <c r="T443" s="8"/>
      <c r="U443" s="8"/>
      <c r="V443" s="8"/>
      <c r="W443" s="8"/>
      <c r="X443" s="8"/>
      <c r="Y443" s="8"/>
      <c r="Z443" s="8"/>
    </row>
    <row r="444" spans="1:26" ht="12.75" customHeight="1" x14ac:dyDescent="0.15">
      <c r="A444" s="8"/>
      <c r="B444" s="83"/>
      <c r="C444" s="34"/>
      <c r="D444" s="278"/>
      <c r="E444" s="35"/>
      <c r="F444" s="35"/>
      <c r="G444" s="35"/>
      <c r="H444" s="8"/>
      <c r="I444" s="8"/>
      <c r="J444" s="8"/>
      <c r="K444" s="8"/>
      <c r="L444" s="8"/>
      <c r="M444" s="8"/>
      <c r="N444" s="8"/>
      <c r="O444" s="8"/>
      <c r="P444" s="8"/>
      <c r="Q444" s="8"/>
      <c r="R444" s="8"/>
      <c r="S444" s="8"/>
      <c r="T444" s="8"/>
      <c r="U444" s="8"/>
      <c r="V444" s="8"/>
      <c r="W444" s="8"/>
      <c r="X444" s="8"/>
      <c r="Y444" s="8"/>
      <c r="Z444" s="8"/>
    </row>
    <row r="445" spans="1:26" ht="12.75" customHeight="1" x14ac:dyDescent="0.15">
      <c r="A445" s="8"/>
      <c r="B445" s="83"/>
      <c r="C445" s="34"/>
      <c r="D445" s="278"/>
      <c r="E445" s="35"/>
      <c r="F445" s="35"/>
      <c r="G445" s="35"/>
      <c r="H445" s="8"/>
      <c r="I445" s="8"/>
      <c r="J445" s="8"/>
      <c r="K445" s="8"/>
      <c r="L445" s="8"/>
      <c r="M445" s="8"/>
      <c r="N445" s="8"/>
      <c r="O445" s="8"/>
      <c r="P445" s="8"/>
      <c r="Q445" s="8"/>
      <c r="R445" s="8"/>
      <c r="S445" s="8"/>
      <c r="T445" s="8"/>
      <c r="U445" s="8"/>
      <c r="V445" s="8"/>
      <c r="W445" s="8"/>
      <c r="X445" s="8"/>
      <c r="Y445" s="8"/>
      <c r="Z445" s="8"/>
    </row>
    <row r="446" spans="1:26" ht="12.75" customHeight="1" x14ac:dyDescent="0.15">
      <c r="A446" s="8"/>
      <c r="B446" s="83"/>
      <c r="C446" s="34"/>
      <c r="D446" s="278"/>
      <c r="E446" s="35"/>
      <c r="F446" s="35"/>
      <c r="G446" s="35"/>
      <c r="H446" s="8"/>
      <c r="I446" s="8"/>
      <c r="J446" s="8"/>
      <c r="K446" s="8"/>
      <c r="L446" s="8"/>
      <c r="M446" s="8"/>
      <c r="N446" s="8"/>
      <c r="O446" s="8"/>
      <c r="P446" s="8"/>
      <c r="Q446" s="8"/>
      <c r="R446" s="8"/>
      <c r="S446" s="8"/>
      <c r="T446" s="8"/>
      <c r="U446" s="8"/>
      <c r="V446" s="8"/>
      <c r="W446" s="8"/>
      <c r="X446" s="8"/>
      <c r="Y446" s="8"/>
      <c r="Z446" s="8"/>
    </row>
    <row r="447" spans="1:26" ht="12.75" customHeight="1" x14ac:dyDescent="0.15">
      <c r="A447" s="8"/>
      <c r="B447" s="83"/>
      <c r="C447" s="34"/>
      <c r="D447" s="278"/>
      <c r="E447" s="35"/>
      <c r="F447" s="35"/>
      <c r="G447" s="35"/>
      <c r="H447" s="8"/>
      <c r="I447" s="8"/>
      <c r="J447" s="8"/>
      <c r="K447" s="8"/>
      <c r="L447" s="8"/>
      <c r="M447" s="8"/>
      <c r="N447" s="8"/>
      <c r="O447" s="8"/>
      <c r="P447" s="8"/>
      <c r="Q447" s="8"/>
      <c r="R447" s="8"/>
      <c r="S447" s="8"/>
      <c r="T447" s="8"/>
      <c r="U447" s="8"/>
      <c r="V447" s="8"/>
      <c r="W447" s="8"/>
      <c r="X447" s="8"/>
      <c r="Y447" s="8"/>
      <c r="Z447" s="8"/>
    </row>
    <row r="448" spans="1:26" ht="12.75" customHeight="1" x14ac:dyDescent="0.15">
      <c r="A448" s="8"/>
      <c r="B448" s="83"/>
      <c r="C448" s="34"/>
      <c r="D448" s="278"/>
      <c r="E448" s="35"/>
      <c r="F448" s="35"/>
      <c r="G448" s="35"/>
      <c r="H448" s="8"/>
      <c r="I448" s="8"/>
      <c r="J448" s="8"/>
      <c r="K448" s="8"/>
      <c r="L448" s="8"/>
      <c r="M448" s="8"/>
      <c r="N448" s="8"/>
      <c r="O448" s="8"/>
      <c r="P448" s="8"/>
      <c r="Q448" s="8"/>
      <c r="R448" s="8"/>
      <c r="S448" s="8"/>
      <c r="T448" s="8"/>
      <c r="U448" s="8"/>
      <c r="V448" s="8"/>
      <c r="W448" s="8"/>
      <c r="X448" s="8"/>
      <c r="Y448" s="8"/>
      <c r="Z448" s="8"/>
    </row>
    <row r="449" spans="1:26" ht="12.75" customHeight="1" x14ac:dyDescent="0.15">
      <c r="A449" s="8"/>
      <c r="B449" s="83"/>
      <c r="C449" s="34"/>
      <c r="D449" s="278"/>
      <c r="E449" s="35"/>
      <c r="F449" s="35"/>
      <c r="G449" s="35"/>
      <c r="H449" s="8"/>
      <c r="I449" s="8"/>
      <c r="J449" s="8"/>
      <c r="K449" s="8"/>
      <c r="L449" s="8"/>
      <c r="M449" s="8"/>
      <c r="N449" s="8"/>
      <c r="O449" s="8"/>
      <c r="P449" s="8"/>
      <c r="Q449" s="8"/>
      <c r="R449" s="8"/>
      <c r="S449" s="8"/>
      <c r="T449" s="8"/>
      <c r="U449" s="8"/>
      <c r="V449" s="8"/>
      <c r="W449" s="8"/>
      <c r="X449" s="8"/>
      <c r="Y449" s="8"/>
      <c r="Z449" s="8"/>
    </row>
    <row r="450" spans="1:26" ht="12.75" customHeight="1" x14ac:dyDescent="0.15">
      <c r="A450" s="8"/>
      <c r="B450" s="83"/>
      <c r="C450" s="34"/>
      <c r="D450" s="278"/>
      <c r="E450" s="35"/>
      <c r="F450" s="35"/>
      <c r="G450" s="35"/>
      <c r="H450" s="8"/>
      <c r="I450" s="8"/>
      <c r="J450" s="8"/>
      <c r="K450" s="8"/>
      <c r="L450" s="8"/>
      <c r="M450" s="8"/>
      <c r="N450" s="8"/>
      <c r="O450" s="8"/>
      <c r="P450" s="8"/>
      <c r="Q450" s="8"/>
      <c r="R450" s="8"/>
      <c r="S450" s="8"/>
      <c r="T450" s="8"/>
      <c r="U450" s="8"/>
      <c r="V450" s="8"/>
      <c r="W450" s="8"/>
      <c r="X450" s="8"/>
      <c r="Y450" s="8"/>
      <c r="Z450" s="8"/>
    </row>
    <row r="451" spans="1:26" ht="12.75" customHeight="1" x14ac:dyDescent="0.15">
      <c r="A451" s="8"/>
      <c r="B451" s="83"/>
      <c r="C451" s="34"/>
      <c r="D451" s="278"/>
      <c r="E451" s="35"/>
      <c r="F451" s="35"/>
      <c r="G451" s="35"/>
      <c r="H451" s="8"/>
      <c r="I451" s="8"/>
      <c r="J451" s="8"/>
      <c r="K451" s="8"/>
      <c r="L451" s="8"/>
      <c r="M451" s="8"/>
      <c r="N451" s="8"/>
      <c r="O451" s="8"/>
      <c r="P451" s="8"/>
      <c r="Q451" s="8"/>
      <c r="R451" s="8"/>
      <c r="S451" s="8"/>
      <c r="T451" s="8"/>
      <c r="U451" s="8"/>
      <c r="V451" s="8"/>
      <c r="W451" s="8"/>
      <c r="X451" s="8"/>
      <c r="Y451" s="8"/>
      <c r="Z451" s="8"/>
    </row>
    <row r="452" spans="1:26" ht="12.75" customHeight="1" x14ac:dyDescent="0.15">
      <c r="A452" s="8"/>
      <c r="B452" s="83"/>
      <c r="C452" s="34"/>
      <c r="D452" s="278"/>
      <c r="E452" s="35"/>
      <c r="F452" s="35"/>
      <c r="G452" s="35"/>
      <c r="H452" s="8"/>
      <c r="I452" s="8"/>
      <c r="J452" s="8"/>
      <c r="K452" s="8"/>
      <c r="L452" s="8"/>
      <c r="M452" s="8"/>
      <c r="N452" s="8"/>
      <c r="O452" s="8"/>
      <c r="P452" s="8"/>
      <c r="Q452" s="8"/>
      <c r="R452" s="8"/>
      <c r="S452" s="8"/>
      <c r="T452" s="8"/>
      <c r="U452" s="8"/>
      <c r="V452" s="8"/>
      <c r="W452" s="8"/>
      <c r="X452" s="8"/>
      <c r="Y452" s="8"/>
      <c r="Z452" s="8"/>
    </row>
    <row r="453" spans="1:26" ht="12.75" customHeight="1" x14ac:dyDescent="0.15">
      <c r="A453" s="8"/>
      <c r="B453" s="83"/>
      <c r="C453" s="34"/>
      <c r="D453" s="278"/>
      <c r="E453" s="35"/>
      <c r="F453" s="35"/>
      <c r="G453" s="35"/>
      <c r="H453" s="8"/>
      <c r="I453" s="8"/>
      <c r="J453" s="8"/>
      <c r="K453" s="8"/>
      <c r="L453" s="8"/>
      <c r="M453" s="8"/>
      <c r="N453" s="8"/>
      <c r="O453" s="8"/>
      <c r="P453" s="8"/>
      <c r="Q453" s="8"/>
      <c r="R453" s="8"/>
      <c r="S453" s="8"/>
      <c r="T453" s="8"/>
      <c r="U453" s="8"/>
      <c r="V453" s="8"/>
      <c r="W453" s="8"/>
      <c r="X453" s="8"/>
      <c r="Y453" s="8"/>
      <c r="Z453" s="8"/>
    </row>
    <row r="454" spans="1:26" ht="12.75" customHeight="1" x14ac:dyDescent="0.15">
      <c r="A454" s="8"/>
      <c r="B454" s="83"/>
      <c r="C454" s="34"/>
      <c r="D454" s="278"/>
      <c r="E454" s="35"/>
      <c r="F454" s="35"/>
      <c r="G454" s="35"/>
      <c r="H454" s="8"/>
      <c r="I454" s="8"/>
      <c r="J454" s="8"/>
      <c r="K454" s="8"/>
      <c r="L454" s="8"/>
      <c r="M454" s="8"/>
      <c r="N454" s="8"/>
      <c r="O454" s="8"/>
      <c r="P454" s="8"/>
      <c r="Q454" s="8"/>
      <c r="R454" s="8"/>
      <c r="S454" s="8"/>
      <c r="T454" s="8"/>
      <c r="U454" s="8"/>
      <c r="V454" s="8"/>
      <c r="W454" s="8"/>
      <c r="X454" s="8"/>
      <c r="Y454" s="8"/>
      <c r="Z454" s="8"/>
    </row>
    <row r="455" spans="1:26" ht="12.75" customHeight="1" x14ac:dyDescent="0.15">
      <c r="A455" s="8"/>
      <c r="B455" s="83"/>
      <c r="C455" s="34"/>
      <c r="D455" s="278"/>
      <c r="E455" s="35"/>
      <c r="F455" s="35"/>
      <c r="G455" s="35"/>
      <c r="H455" s="8"/>
      <c r="I455" s="8"/>
      <c r="J455" s="8"/>
      <c r="K455" s="8"/>
      <c r="L455" s="8"/>
      <c r="M455" s="8"/>
      <c r="N455" s="8"/>
      <c r="O455" s="8"/>
      <c r="P455" s="8"/>
      <c r="Q455" s="8"/>
      <c r="R455" s="8"/>
      <c r="S455" s="8"/>
      <c r="T455" s="8"/>
      <c r="U455" s="8"/>
      <c r="V455" s="8"/>
      <c r="W455" s="8"/>
      <c r="X455" s="8"/>
      <c r="Y455" s="8"/>
      <c r="Z455" s="8"/>
    </row>
    <row r="456" spans="1:26" ht="12.75" customHeight="1" x14ac:dyDescent="0.15">
      <c r="A456" s="8"/>
      <c r="B456" s="83"/>
      <c r="C456" s="34"/>
      <c r="D456" s="278"/>
      <c r="E456" s="35"/>
      <c r="F456" s="35"/>
      <c r="G456" s="35"/>
      <c r="H456" s="8"/>
      <c r="I456" s="8"/>
      <c r="J456" s="8"/>
      <c r="K456" s="8"/>
      <c r="L456" s="8"/>
      <c r="M456" s="8"/>
      <c r="N456" s="8"/>
      <c r="O456" s="8"/>
      <c r="P456" s="8"/>
      <c r="Q456" s="8"/>
      <c r="R456" s="8"/>
      <c r="S456" s="8"/>
      <c r="T456" s="8"/>
      <c r="U456" s="8"/>
      <c r="V456" s="8"/>
      <c r="W456" s="8"/>
      <c r="X456" s="8"/>
      <c r="Y456" s="8"/>
      <c r="Z456" s="8"/>
    </row>
    <row r="457" spans="1:26" ht="12.75" customHeight="1" x14ac:dyDescent="0.15">
      <c r="A457" s="8"/>
      <c r="B457" s="83"/>
      <c r="C457" s="34"/>
      <c r="D457" s="278"/>
      <c r="E457" s="35"/>
      <c r="F457" s="35"/>
      <c r="G457" s="35"/>
      <c r="H457" s="8"/>
      <c r="I457" s="8"/>
      <c r="J457" s="8"/>
      <c r="K457" s="8"/>
      <c r="L457" s="8"/>
      <c r="M457" s="8"/>
      <c r="N457" s="8"/>
      <c r="O457" s="8"/>
      <c r="P457" s="8"/>
      <c r="Q457" s="8"/>
      <c r="R457" s="8"/>
      <c r="S457" s="8"/>
      <c r="T457" s="8"/>
      <c r="U457" s="8"/>
      <c r="V457" s="8"/>
      <c r="W457" s="8"/>
      <c r="X457" s="8"/>
      <c r="Y457" s="8"/>
      <c r="Z457" s="8"/>
    </row>
    <row r="458" spans="1:26" ht="12.75" customHeight="1" x14ac:dyDescent="0.15">
      <c r="A458" s="8"/>
      <c r="B458" s="83"/>
      <c r="C458" s="34"/>
      <c r="D458" s="278"/>
      <c r="E458" s="35"/>
      <c r="F458" s="35"/>
      <c r="G458" s="35"/>
      <c r="H458" s="8"/>
      <c r="I458" s="8"/>
      <c r="J458" s="8"/>
      <c r="K458" s="8"/>
      <c r="L458" s="8"/>
      <c r="M458" s="8"/>
      <c r="N458" s="8"/>
      <c r="O458" s="8"/>
      <c r="P458" s="8"/>
      <c r="Q458" s="8"/>
      <c r="R458" s="8"/>
      <c r="S458" s="8"/>
      <c r="T458" s="8"/>
      <c r="U458" s="8"/>
      <c r="V458" s="8"/>
      <c r="W458" s="8"/>
      <c r="X458" s="8"/>
      <c r="Y458" s="8"/>
      <c r="Z458" s="8"/>
    </row>
    <row r="459" spans="1:26" ht="12.75" customHeight="1" x14ac:dyDescent="0.15">
      <c r="A459" s="8"/>
      <c r="B459" s="83"/>
      <c r="C459" s="34"/>
      <c r="D459" s="278"/>
      <c r="E459" s="35"/>
      <c r="F459" s="35"/>
      <c r="G459" s="35"/>
      <c r="H459" s="8"/>
      <c r="I459" s="8"/>
      <c r="J459" s="8"/>
      <c r="K459" s="8"/>
      <c r="L459" s="8"/>
      <c r="M459" s="8"/>
      <c r="N459" s="8"/>
      <c r="O459" s="8"/>
      <c r="P459" s="8"/>
      <c r="Q459" s="8"/>
      <c r="R459" s="8"/>
      <c r="S459" s="8"/>
      <c r="T459" s="8"/>
      <c r="U459" s="8"/>
      <c r="V459" s="8"/>
      <c r="W459" s="8"/>
      <c r="X459" s="8"/>
      <c r="Y459" s="8"/>
      <c r="Z459" s="8"/>
    </row>
    <row r="460" spans="1:26" ht="12.75" customHeight="1" x14ac:dyDescent="0.15">
      <c r="A460" s="8"/>
      <c r="B460" s="83"/>
      <c r="C460" s="34"/>
      <c r="D460" s="278"/>
      <c r="E460" s="35"/>
      <c r="F460" s="35"/>
      <c r="G460" s="35"/>
      <c r="H460" s="8"/>
      <c r="I460" s="8"/>
      <c r="J460" s="8"/>
      <c r="K460" s="8"/>
      <c r="L460" s="8"/>
      <c r="M460" s="8"/>
      <c r="N460" s="8"/>
      <c r="O460" s="8"/>
      <c r="P460" s="8"/>
      <c r="Q460" s="8"/>
      <c r="R460" s="8"/>
      <c r="S460" s="8"/>
      <c r="T460" s="8"/>
      <c r="U460" s="8"/>
      <c r="V460" s="8"/>
      <c r="W460" s="8"/>
      <c r="X460" s="8"/>
      <c r="Y460" s="8"/>
      <c r="Z460" s="8"/>
    </row>
    <row r="461" spans="1:26" ht="12.75" customHeight="1" x14ac:dyDescent="0.15">
      <c r="A461" s="8"/>
      <c r="B461" s="83"/>
      <c r="C461" s="34"/>
      <c r="D461" s="278"/>
      <c r="E461" s="35"/>
      <c r="F461" s="35"/>
      <c r="G461" s="35"/>
      <c r="H461" s="8"/>
      <c r="I461" s="8"/>
      <c r="J461" s="8"/>
      <c r="K461" s="8"/>
      <c r="L461" s="8"/>
      <c r="M461" s="8"/>
      <c r="N461" s="8"/>
      <c r="O461" s="8"/>
      <c r="P461" s="8"/>
      <c r="Q461" s="8"/>
      <c r="R461" s="8"/>
      <c r="S461" s="8"/>
      <c r="T461" s="8"/>
      <c r="U461" s="8"/>
      <c r="V461" s="8"/>
      <c r="W461" s="8"/>
      <c r="X461" s="8"/>
      <c r="Y461" s="8"/>
      <c r="Z461" s="8"/>
    </row>
    <row r="462" spans="1:26" ht="12.75" customHeight="1" x14ac:dyDescent="0.15">
      <c r="A462" s="8"/>
      <c r="B462" s="83"/>
      <c r="C462" s="34"/>
      <c r="D462" s="278"/>
      <c r="E462" s="35"/>
      <c r="F462" s="35"/>
      <c r="G462" s="35"/>
      <c r="H462" s="8"/>
      <c r="I462" s="8"/>
      <c r="J462" s="8"/>
      <c r="K462" s="8"/>
      <c r="L462" s="8"/>
      <c r="M462" s="8"/>
      <c r="N462" s="8"/>
      <c r="O462" s="8"/>
      <c r="P462" s="8"/>
      <c r="Q462" s="8"/>
      <c r="R462" s="8"/>
      <c r="S462" s="8"/>
      <c r="T462" s="8"/>
      <c r="U462" s="8"/>
      <c r="V462" s="8"/>
      <c r="W462" s="8"/>
      <c r="X462" s="8"/>
      <c r="Y462" s="8"/>
      <c r="Z462" s="8"/>
    </row>
    <row r="463" spans="1:26" ht="12.75" customHeight="1" x14ac:dyDescent="0.15">
      <c r="A463" s="8"/>
      <c r="B463" s="83"/>
      <c r="C463" s="34"/>
      <c r="D463" s="278"/>
      <c r="E463" s="35"/>
      <c r="F463" s="35"/>
      <c r="G463" s="35"/>
      <c r="H463" s="8"/>
      <c r="I463" s="8"/>
      <c r="J463" s="8"/>
      <c r="K463" s="8"/>
      <c r="L463" s="8"/>
      <c r="M463" s="8"/>
      <c r="N463" s="8"/>
      <c r="O463" s="8"/>
      <c r="P463" s="8"/>
      <c r="Q463" s="8"/>
      <c r="R463" s="8"/>
      <c r="S463" s="8"/>
      <c r="T463" s="8"/>
      <c r="U463" s="8"/>
      <c r="V463" s="8"/>
      <c r="W463" s="8"/>
      <c r="X463" s="8"/>
      <c r="Y463" s="8"/>
      <c r="Z463" s="8"/>
    </row>
    <row r="464" spans="1:26" ht="12.75" customHeight="1" x14ac:dyDescent="0.15">
      <c r="A464" s="8"/>
      <c r="B464" s="83"/>
      <c r="C464" s="34"/>
      <c r="D464" s="278"/>
      <c r="E464" s="35"/>
      <c r="F464" s="35"/>
      <c r="G464" s="35"/>
      <c r="H464" s="8"/>
      <c r="I464" s="8"/>
      <c r="J464" s="8"/>
      <c r="K464" s="8"/>
      <c r="L464" s="8"/>
      <c r="M464" s="8"/>
      <c r="N464" s="8"/>
      <c r="O464" s="8"/>
      <c r="P464" s="8"/>
      <c r="Q464" s="8"/>
      <c r="R464" s="8"/>
      <c r="S464" s="8"/>
      <c r="T464" s="8"/>
      <c r="U464" s="8"/>
      <c r="V464" s="8"/>
      <c r="W464" s="8"/>
      <c r="X464" s="8"/>
      <c r="Y464" s="8"/>
      <c r="Z464" s="8"/>
    </row>
    <row r="465" spans="1:26" ht="12.75" customHeight="1" x14ac:dyDescent="0.15">
      <c r="A465" s="8"/>
      <c r="B465" s="83"/>
      <c r="C465" s="34"/>
      <c r="D465" s="278"/>
      <c r="E465" s="35"/>
      <c r="F465" s="35"/>
      <c r="G465" s="35"/>
      <c r="H465" s="8"/>
      <c r="I465" s="8"/>
      <c r="J465" s="8"/>
      <c r="K465" s="8"/>
      <c r="L465" s="8"/>
      <c r="M465" s="8"/>
      <c r="N465" s="8"/>
      <c r="O465" s="8"/>
      <c r="P465" s="8"/>
      <c r="Q465" s="8"/>
      <c r="R465" s="8"/>
      <c r="S465" s="8"/>
      <c r="T465" s="8"/>
      <c r="U465" s="8"/>
      <c r="V465" s="8"/>
      <c r="W465" s="8"/>
      <c r="X465" s="8"/>
      <c r="Y465" s="8"/>
      <c r="Z465" s="8"/>
    </row>
    <row r="466" spans="1:26" ht="12.75" customHeight="1" x14ac:dyDescent="0.15">
      <c r="A466" s="8"/>
      <c r="B466" s="83"/>
      <c r="C466" s="34"/>
      <c r="D466" s="278"/>
      <c r="E466" s="35"/>
      <c r="F466" s="35"/>
      <c r="G466" s="35"/>
      <c r="H466" s="8"/>
      <c r="I466" s="8"/>
      <c r="J466" s="8"/>
      <c r="K466" s="8"/>
      <c r="L466" s="8"/>
      <c r="M466" s="8"/>
      <c r="N466" s="8"/>
      <c r="O466" s="8"/>
      <c r="P466" s="8"/>
      <c r="Q466" s="8"/>
      <c r="R466" s="8"/>
      <c r="S466" s="8"/>
      <c r="T466" s="8"/>
      <c r="U466" s="8"/>
      <c r="V466" s="8"/>
      <c r="W466" s="8"/>
      <c r="X466" s="8"/>
      <c r="Y466" s="8"/>
      <c r="Z466" s="8"/>
    </row>
    <row r="467" spans="1:26" ht="12.75" customHeight="1" x14ac:dyDescent="0.15">
      <c r="A467" s="8"/>
      <c r="B467" s="83"/>
      <c r="C467" s="34"/>
      <c r="D467" s="278"/>
      <c r="E467" s="35"/>
      <c r="F467" s="35"/>
      <c r="G467" s="35"/>
      <c r="H467" s="8"/>
      <c r="I467" s="8"/>
      <c r="J467" s="8"/>
      <c r="K467" s="8"/>
      <c r="L467" s="8"/>
      <c r="M467" s="8"/>
      <c r="N467" s="8"/>
      <c r="O467" s="8"/>
      <c r="P467" s="8"/>
      <c r="Q467" s="8"/>
      <c r="R467" s="8"/>
      <c r="S467" s="8"/>
      <c r="T467" s="8"/>
      <c r="U467" s="8"/>
      <c r="V467" s="8"/>
      <c r="W467" s="8"/>
      <c r="X467" s="8"/>
      <c r="Y467" s="8"/>
      <c r="Z467" s="8"/>
    </row>
    <row r="468" spans="1:26" ht="12.75" customHeight="1" x14ac:dyDescent="0.15">
      <c r="A468" s="8"/>
      <c r="B468" s="83"/>
      <c r="C468" s="34"/>
      <c r="D468" s="278"/>
      <c r="E468" s="35"/>
      <c r="F468" s="35"/>
      <c r="G468" s="35"/>
      <c r="H468" s="8"/>
      <c r="I468" s="8"/>
      <c r="J468" s="8"/>
      <c r="K468" s="8"/>
      <c r="L468" s="8"/>
      <c r="M468" s="8"/>
      <c r="N468" s="8"/>
      <c r="O468" s="8"/>
      <c r="P468" s="8"/>
      <c r="Q468" s="8"/>
      <c r="R468" s="8"/>
      <c r="S468" s="8"/>
      <c r="T468" s="8"/>
      <c r="U468" s="8"/>
      <c r="V468" s="8"/>
      <c r="W468" s="8"/>
      <c r="X468" s="8"/>
      <c r="Y468" s="8"/>
      <c r="Z468" s="8"/>
    </row>
    <row r="469" spans="1:26" ht="12.75" customHeight="1" x14ac:dyDescent="0.15">
      <c r="A469" s="8"/>
      <c r="B469" s="83"/>
      <c r="C469" s="34"/>
      <c r="D469" s="278"/>
      <c r="E469" s="35"/>
      <c r="F469" s="35"/>
      <c r="G469" s="35"/>
      <c r="H469" s="8"/>
      <c r="I469" s="8"/>
      <c r="J469" s="8"/>
      <c r="K469" s="8"/>
      <c r="L469" s="8"/>
      <c r="M469" s="8"/>
      <c r="N469" s="8"/>
      <c r="O469" s="8"/>
      <c r="P469" s="8"/>
      <c r="Q469" s="8"/>
      <c r="R469" s="8"/>
      <c r="S469" s="8"/>
      <c r="T469" s="8"/>
      <c r="U469" s="8"/>
      <c r="V469" s="8"/>
      <c r="W469" s="8"/>
      <c r="X469" s="8"/>
      <c r="Y469" s="8"/>
      <c r="Z469" s="8"/>
    </row>
    <row r="470" spans="1:26" ht="12.75" customHeight="1" x14ac:dyDescent="0.15">
      <c r="A470" s="8"/>
      <c r="B470" s="83"/>
      <c r="C470" s="34"/>
      <c r="D470" s="278"/>
      <c r="E470" s="35"/>
      <c r="F470" s="35"/>
      <c r="G470" s="35"/>
      <c r="H470" s="8"/>
      <c r="I470" s="8"/>
      <c r="J470" s="8"/>
      <c r="K470" s="8"/>
      <c r="L470" s="8"/>
      <c r="M470" s="8"/>
      <c r="N470" s="8"/>
      <c r="O470" s="8"/>
      <c r="P470" s="8"/>
      <c r="Q470" s="8"/>
      <c r="R470" s="8"/>
      <c r="S470" s="8"/>
      <c r="T470" s="8"/>
      <c r="U470" s="8"/>
      <c r="V470" s="8"/>
      <c r="W470" s="8"/>
      <c r="X470" s="8"/>
      <c r="Y470" s="8"/>
      <c r="Z470" s="8"/>
    </row>
    <row r="471" spans="1:26" ht="12.75" customHeight="1" x14ac:dyDescent="0.15">
      <c r="A471" s="8"/>
      <c r="B471" s="83"/>
      <c r="C471" s="34"/>
      <c r="D471" s="278"/>
      <c r="E471" s="35"/>
      <c r="F471" s="35"/>
      <c r="G471" s="35"/>
      <c r="H471" s="8"/>
      <c r="I471" s="8"/>
      <c r="J471" s="8"/>
      <c r="K471" s="8"/>
      <c r="L471" s="8"/>
      <c r="M471" s="8"/>
      <c r="N471" s="8"/>
      <c r="O471" s="8"/>
      <c r="P471" s="8"/>
      <c r="Q471" s="8"/>
      <c r="R471" s="8"/>
      <c r="S471" s="8"/>
      <c r="T471" s="8"/>
      <c r="U471" s="8"/>
      <c r="V471" s="8"/>
      <c r="W471" s="8"/>
      <c r="X471" s="8"/>
      <c r="Y471" s="8"/>
      <c r="Z471" s="8"/>
    </row>
    <row r="472" spans="1:26" ht="12.75" customHeight="1" x14ac:dyDescent="0.15">
      <c r="A472" s="8"/>
      <c r="B472" s="83"/>
      <c r="C472" s="34"/>
      <c r="D472" s="278"/>
      <c r="E472" s="35"/>
      <c r="F472" s="35"/>
      <c r="G472" s="35"/>
      <c r="H472" s="8"/>
      <c r="I472" s="8"/>
      <c r="J472" s="8"/>
      <c r="K472" s="8"/>
      <c r="L472" s="8"/>
      <c r="M472" s="8"/>
      <c r="N472" s="8"/>
      <c r="O472" s="8"/>
      <c r="P472" s="8"/>
      <c r="Q472" s="8"/>
      <c r="R472" s="8"/>
      <c r="S472" s="8"/>
      <c r="T472" s="8"/>
      <c r="U472" s="8"/>
      <c r="V472" s="8"/>
      <c r="W472" s="8"/>
      <c r="X472" s="8"/>
      <c r="Y472" s="8"/>
      <c r="Z472" s="8"/>
    </row>
    <row r="473" spans="1:26" ht="12.75" customHeight="1" x14ac:dyDescent="0.15">
      <c r="A473" s="8"/>
      <c r="B473" s="83"/>
      <c r="C473" s="34"/>
      <c r="D473" s="278"/>
      <c r="E473" s="35"/>
      <c r="F473" s="35"/>
      <c r="G473" s="35"/>
      <c r="H473" s="8"/>
      <c r="I473" s="8"/>
      <c r="J473" s="8"/>
      <c r="K473" s="8"/>
      <c r="L473" s="8"/>
      <c r="M473" s="8"/>
      <c r="N473" s="8"/>
      <c r="O473" s="8"/>
      <c r="P473" s="8"/>
      <c r="Q473" s="8"/>
      <c r="R473" s="8"/>
      <c r="S473" s="8"/>
      <c r="T473" s="8"/>
      <c r="U473" s="8"/>
      <c r="V473" s="8"/>
      <c r="W473" s="8"/>
      <c r="X473" s="8"/>
      <c r="Y473" s="8"/>
      <c r="Z473" s="8"/>
    </row>
    <row r="474" spans="1:26" ht="12.75" customHeight="1" x14ac:dyDescent="0.15">
      <c r="A474" s="8"/>
      <c r="B474" s="83"/>
      <c r="C474" s="34"/>
      <c r="D474" s="278"/>
      <c r="E474" s="35"/>
      <c r="F474" s="35"/>
      <c r="G474" s="35"/>
      <c r="H474" s="8"/>
      <c r="I474" s="8"/>
      <c r="J474" s="8"/>
      <c r="K474" s="8"/>
      <c r="L474" s="8"/>
      <c r="M474" s="8"/>
      <c r="N474" s="8"/>
      <c r="O474" s="8"/>
      <c r="P474" s="8"/>
      <c r="Q474" s="8"/>
      <c r="R474" s="8"/>
      <c r="S474" s="8"/>
      <c r="T474" s="8"/>
      <c r="U474" s="8"/>
      <c r="V474" s="8"/>
      <c r="W474" s="8"/>
      <c r="X474" s="8"/>
      <c r="Y474" s="8"/>
      <c r="Z474" s="8"/>
    </row>
    <row r="475" spans="1:26" ht="12.75" customHeight="1" x14ac:dyDescent="0.15">
      <c r="A475" s="8"/>
      <c r="B475" s="83"/>
      <c r="C475" s="34"/>
      <c r="D475" s="278"/>
      <c r="E475" s="35"/>
      <c r="F475" s="35"/>
      <c r="G475" s="35"/>
      <c r="H475" s="8"/>
      <c r="I475" s="8"/>
      <c r="J475" s="8"/>
      <c r="K475" s="8"/>
      <c r="L475" s="8"/>
      <c r="M475" s="8"/>
      <c r="N475" s="8"/>
      <c r="O475" s="8"/>
      <c r="P475" s="8"/>
      <c r="Q475" s="8"/>
      <c r="R475" s="8"/>
      <c r="S475" s="8"/>
      <c r="T475" s="8"/>
      <c r="U475" s="8"/>
      <c r="V475" s="8"/>
      <c r="W475" s="8"/>
      <c r="X475" s="8"/>
      <c r="Y475" s="8"/>
      <c r="Z475" s="8"/>
    </row>
    <row r="476" spans="1:26" ht="12.75" customHeight="1" x14ac:dyDescent="0.15">
      <c r="A476" s="8"/>
      <c r="B476" s="83"/>
      <c r="C476" s="34"/>
      <c r="D476" s="278"/>
      <c r="E476" s="35"/>
      <c r="F476" s="35"/>
      <c r="G476" s="35"/>
      <c r="H476" s="8"/>
      <c r="I476" s="8"/>
      <c r="J476" s="8"/>
      <c r="K476" s="8"/>
      <c r="L476" s="8"/>
      <c r="M476" s="8"/>
      <c r="N476" s="8"/>
      <c r="O476" s="8"/>
      <c r="P476" s="8"/>
      <c r="Q476" s="8"/>
      <c r="R476" s="8"/>
      <c r="S476" s="8"/>
      <c r="T476" s="8"/>
      <c r="U476" s="8"/>
      <c r="V476" s="8"/>
      <c r="W476" s="8"/>
      <c r="X476" s="8"/>
      <c r="Y476" s="8"/>
      <c r="Z476" s="8"/>
    </row>
    <row r="477" spans="1:26" ht="12.75" customHeight="1" x14ac:dyDescent="0.15">
      <c r="A477" s="8"/>
      <c r="B477" s="83"/>
      <c r="C477" s="34"/>
      <c r="D477" s="278"/>
      <c r="E477" s="35"/>
      <c r="F477" s="35"/>
      <c r="G477" s="35"/>
      <c r="H477" s="8"/>
      <c r="I477" s="8"/>
      <c r="J477" s="8"/>
      <c r="K477" s="8"/>
      <c r="L477" s="8"/>
      <c r="M477" s="8"/>
      <c r="N477" s="8"/>
      <c r="O477" s="8"/>
      <c r="P477" s="8"/>
      <c r="Q477" s="8"/>
      <c r="R477" s="8"/>
      <c r="S477" s="8"/>
      <c r="T477" s="8"/>
      <c r="U477" s="8"/>
      <c r="V477" s="8"/>
      <c r="W477" s="8"/>
      <c r="X477" s="8"/>
      <c r="Y477" s="8"/>
      <c r="Z477" s="8"/>
    </row>
    <row r="478" spans="1:26" ht="12.75" customHeight="1" x14ac:dyDescent="0.15">
      <c r="A478" s="8"/>
      <c r="B478" s="83"/>
      <c r="C478" s="34"/>
      <c r="D478" s="278"/>
      <c r="E478" s="35"/>
      <c r="F478" s="35"/>
      <c r="G478" s="35"/>
      <c r="H478" s="8"/>
      <c r="I478" s="8"/>
      <c r="J478" s="8"/>
      <c r="K478" s="8"/>
      <c r="L478" s="8"/>
      <c r="M478" s="8"/>
      <c r="N478" s="8"/>
      <c r="O478" s="8"/>
      <c r="P478" s="8"/>
      <c r="Q478" s="8"/>
      <c r="R478" s="8"/>
      <c r="S478" s="8"/>
      <c r="T478" s="8"/>
      <c r="U478" s="8"/>
      <c r="V478" s="8"/>
      <c r="W478" s="8"/>
      <c r="X478" s="8"/>
      <c r="Y478" s="8"/>
      <c r="Z478" s="8"/>
    </row>
    <row r="479" spans="1:26" ht="12.75" customHeight="1" x14ac:dyDescent="0.15">
      <c r="A479" s="8"/>
      <c r="B479" s="83"/>
      <c r="C479" s="34"/>
      <c r="D479" s="278"/>
      <c r="E479" s="35"/>
      <c r="F479" s="35"/>
      <c r="G479" s="35"/>
      <c r="H479" s="8"/>
      <c r="I479" s="8"/>
      <c r="J479" s="8"/>
      <c r="K479" s="8"/>
      <c r="L479" s="8"/>
      <c r="M479" s="8"/>
      <c r="N479" s="8"/>
      <c r="O479" s="8"/>
      <c r="P479" s="8"/>
      <c r="Q479" s="8"/>
      <c r="R479" s="8"/>
      <c r="S479" s="8"/>
      <c r="T479" s="8"/>
      <c r="U479" s="8"/>
      <c r="V479" s="8"/>
      <c r="W479" s="8"/>
      <c r="X479" s="8"/>
      <c r="Y479" s="8"/>
      <c r="Z479" s="8"/>
    </row>
    <row r="480" spans="1:26" ht="12.75" customHeight="1" x14ac:dyDescent="0.15">
      <c r="A480" s="8"/>
      <c r="B480" s="83"/>
      <c r="C480" s="34"/>
      <c r="D480" s="278"/>
      <c r="E480" s="35"/>
      <c r="F480" s="35"/>
      <c r="G480" s="35"/>
      <c r="H480" s="8"/>
      <c r="I480" s="8"/>
      <c r="J480" s="8"/>
      <c r="K480" s="8"/>
      <c r="L480" s="8"/>
      <c r="M480" s="8"/>
      <c r="N480" s="8"/>
      <c r="O480" s="8"/>
      <c r="P480" s="8"/>
      <c r="Q480" s="8"/>
      <c r="R480" s="8"/>
      <c r="S480" s="8"/>
      <c r="T480" s="8"/>
      <c r="U480" s="8"/>
      <c r="V480" s="8"/>
      <c r="W480" s="8"/>
      <c r="X480" s="8"/>
      <c r="Y480" s="8"/>
      <c r="Z480" s="8"/>
    </row>
    <row r="481" spans="1:26" ht="12.75" customHeight="1" x14ac:dyDescent="0.15">
      <c r="A481" s="8"/>
      <c r="B481" s="83"/>
      <c r="C481" s="34"/>
      <c r="D481" s="278"/>
      <c r="E481" s="35"/>
      <c r="F481" s="35"/>
      <c r="G481" s="35"/>
      <c r="H481" s="8"/>
      <c r="I481" s="8"/>
      <c r="J481" s="8"/>
      <c r="K481" s="8"/>
      <c r="L481" s="8"/>
      <c r="M481" s="8"/>
      <c r="N481" s="8"/>
      <c r="O481" s="8"/>
      <c r="P481" s="8"/>
      <c r="Q481" s="8"/>
      <c r="R481" s="8"/>
      <c r="S481" s="8"/>
      <c r="T481" s="8"/>
      <c r="U481" s="8"/>
      <c r="V481" s="8"/>
      <c r="W481" s="8"/>
      <c r="X481" s="8"/>
      <c r="Y481" s="8"/>
      <c r="Z481" s="8"/>
    </row>
    <row r="482" spans="1:26" ht="12.75" customHeight="1" x14ac:dyDescent="0.15">
      <c r="A482" s="8"/>
      <c r="B482" s="83"/>
      <c r="C482" s="34"/>
      <c r="D482" s="278"/>
      <c r="E482" s="35"/>
      <c r="F482" s="35"/>
      <c r="G482" s="35"/>
      <c r="H482" s="8"/>
      <c r="I482" s="8"/>
      <c r="J482" s="8"/>
      <c r="K482" s="8"/>
      <c r="L482" s="8"/>
      <c r="M482" s="8"/>
      <c r="N482" s="8"/>
      <c r="O482" s="8"/>
      <c r="P482" s="8"/>
      <c r="Q482" s="8"/>
      <c r="R482" s="8"/>
      <c r="S482" s="8"/>
      <c r="T482" s="8"/>
      <c r="U482" s="8"/>
      <c r="V482" s="8"/>
      <c r="W482" s="8"/>
      <c r="X482" s="8"/>
      <c r="Y482" s="8"/>
      <c r="Z482" s="8"/>
    </row>
    <row r="483" spans="1:26" ht="12.75" customHeight="1" x14ac:dyDescent="0.15">
      <c r="A483" s="8"/>
      <c r="B483" s="83"/>
      <c r="C483" s="34"/>
      <c r="D483" s="278"/>
      <c r="E483" s="35"/>
      <c r="F483" s="35"/>
      <c r="G483" s="35"/>
      <c r="H483" s="8"/>
      <c r="I483" s="8"/>
      <c r="J483" s="8"/>
      <c r="K483" s="8"/>
      <c r="L483" s="8"/>
      <c r="M483" s="8"/>
      <c r="N483" s="8"/>
      <c r="O483" s="8"/>
      <c r="P483" s="8"/>
      <c r="Q483" s="8"/>
      <c r="R483" s="8"/>
      <c r="S483" s="8"/>
      <c r="T483" s="8"/>
      <c r="U483" s="8"/>
      <c r="V483" s="8"/>
      <c r="W483" s="8"/>
      <c r="X483" s="8"/>
      <c r="Y483" s="8"/>
      <c r="Z483" s="8"/>
    </row>
    <row r="484" spans="1:26" ht="12.75" customHeight="1" x14ac:dyDescent="0.15">
      <c r="A484" s="8"/>
      <c r="B484" s="83"/>
      <c r="C484" s="34"/>
      <c r="D484" s="278"/>
      <c r="E484" s="35"/>
      <c r="F484" s="35"/>
      <c r="G484" s="35"/>
      <c r="H484" s="8"/>
      <c r="I484" s="8"/>
      <c r="J484" s="8"/>
      <c r="K484" s="8"/>
      <c r="L484" s="8"/>
      <c r="M484" s="8"/>
      <c r="N484" s="8"/>
      <c r="O484" s="8"/>
      <c r="P484" s="8"/>
      <c r="Q484" s="8"/>
      <c r="R484" s="8"/>
      <c r="S484" s="8"/>
      <c r="T484" s="8"/>
      <c r="U484" s="8"/>
      <c r="V484" s="8"/>
      <c r="W484" s="8"/>
      <c r="X484" s="8"/>
      <c r="Y484" s="8"/>
      <c r="Z484" s="8"/>
    </row>
    <row r="485" spans="1:26" ht="12.75" customHeight="1" x14ac:dyDescent="0.15">
      <c r="A485" s="8"/>
      <c r="B485" s="83"/>
      <c r="C485" s="34"/>
      <c r="D485" s="278"/>
      <c r="E485" s="35"/>
      <c r="F485" s="35"/>
      <c r="G485" s="35"/>
      <c r="H485" s="8"/>
      <c r="I485" s="8"/>
      <c r="J485" s="8"/>
      <c r="K485" s="8"/>
      <c r="L485" s="8"/>
      <c r="M485" s="8"/>
      <c r="N485" s="8"/>
      <c r="O485" s="8"/>
      <c r="P485" s="8"/>
      <c r="Q485" s="8"/>
      <c r="R485" s="8"/>
      <c r="S485" s="8"/>
      <c r="T485" s="8"/>
      <c r="U485" s="8"/>
      <c r="V485" s="8"/>
      <c r="W485" s="8"/>
      <c r="X485" s="8"/>
      <c r="Y485" s="8"/>
      <c r="Z485" s="8"/>
    </row>
    <row r="486" spans="1:26" ht="12.75" customHeight="1" x14ac:dyDescent="0.15">
      <c r="A486" s="8"/>
      <c r="B486" s="83"/>
      <c r="C486" s="34"/>
      <c r="D486" s="278"/>
      <c r="E486" s="35"/>
      <c r="F486" s="35"/>
      <c r="G486" s="35"/>
      <c r="H486" s="8"/>
      <c r="I486" s="8"/>
      <c r="J486" s="8"/>
      <c r="K486" s="8"/>
      <c r="L486" s="8"/>
      <c r="M486" s="8"/>
      <c r="N486" s="8"/>
      <c r="O486" s="8"/>
      <c r="P486" s="8"/>
      <c r="Q486" s="8"/>
      <c r="R486" s="8"/>
      <c r="S486" s="8"/>
      <c r="T486" s="8"/>
      <c r="U486" s="8"/>
      <c r="V486" s="8"/>
      <c r="W486" s="8"/>
      <c r="X486" s="8"/>
      <c r="Y486" s="8"/>
      <c r="Z486" s="8"/>
    </row>
    <row r="487" spans="1:26" ht="12.75" customHeight="1" x14ac:dyDescent="0.15">
      <c r="A487" s="8"/>
      <c r="B487" s="83"/>
      <c r="C487" s="34"/>
      <c r="D487" s="278"/>
      <c r="E487" s="35"/>
      <c r="F487" s="35"/>
      <c r="G487" s="35"/>
      <c r="H487" s="8"/>
      <c r="I487" s="8"/>
      <c r="J487" s="8"/>
      <c r="K487" s="8"/>
      <c r="L487" s="8"/>
      <c r="M487" s="8"/>
      <c r="N487" s="8"/>
      <c r="O487" s="8"/>
      <c r="P487" s="8"/>
      <c r="Q487" s="8"/>
      <c r="R487" s="8"/>
      <c r="S487" s="8"/>
      <c r="T487" s="8"/>
      <c r="U487" s="8"/>
      <c r="V487" s="8"/>
      <c r="W487" s="8"/>
      <c r="X487" s="8"/>
      <c r="Y487" s="8"/>
      <c r="Z487" s="8"/>
    </row>
    <row r="488" spans="1:26" ht="12.75" customHeight="1" x14ac:dyDescent="0.15">
      <c r="A488" s="8"/>
      <c r="B488" s="83"/>
      <c r="C488" s="34"/>
      <c r="D488" s="278"/>
      <c r="E488" s="35"/>
      <c r="F488" s="35"/>
      <c r="G488" s="35"/>
      <c r="H488" s="8"/>
      <c r="I488" s="8"/>
      <c r="J488" s="8"/>
      <c r="K488" s="8"/>
      <c r="L488" s="8"/>
      <c r="M488" s="8"/>
      <c r="N488" s="8"/>
      <c r="O488" s="8"/>
      <c r="P488" s="8"/>
      <c r="Q488" s="8"/>
      <c r="R488" s="8"/>
      <c r="S488" s="8"/>
      <c r="T488" s="8"/>
      <c r="U488" s="8"/>
      <c r="V488" s="8"/>
      <c r="W488" s="8"/>
      <c r="X488" s="8"/>
      <c r="Y488" s="8"/>
      <c r="Z488" s="8"/>
    </row>
    <row r="489" spans="1:26" ht="12.75" customHeight="1" x14ac:dyDescent="0.15">
      <c r="A489" s="8"/>
      <c r="B489" s="83"/>
      <c r="C489" s="34"/>
      <c r="D489" s="278"/>
      <c r="E489" s="35"/>
      <c r="F489" s="35"/>
      <c r="G489" s="35"/>
      <c r="H489" s="8"/>
      <c r="I489" s="8"/>
      <c r="J489" s="8"/>
      <c r="K489" s="8"/>
      <c r="L489" s="8"/>
      <c r="M489" s="8"/>
      <c r="N489" s="8"/>
      <c r="O489" s="8"/>
      <c r="P489" s="8"/>
      <c r="Q489" s="8"/>
      <c r="R489" s="8"/>
      <c r="S489" s="8"/>
      <c r="T489" s="8"/>
      <c r="U489" s="8"/>
      <c r="V489" s="8"/>
      <c r="W489" s="8"/>
      <c r="X489" s="8"/>
      <c r="Y489" s="8"/>
      <c r="Z489" s="8"/>
    </row>
    <row r="490" spans="1:26" ht="12.75" customHeight="1" x14ac:dyDescent="0.15">
      <c r="A490" s="8"/>
      <c r="B490" s="83"/>
      <c r="C490" s="34"/>
      <c r="D490" s="278"/>
      <c r="E490" s="35"/>
      <c r="F490" s="35"/>
      <c r="G490" s="35"/>
      <c r="H490" s="8"/>
      <c r="I490" s="8"/>
      <c r="J490" s="8"/>
      <c r="K490" s="8"/>
      <c r="L490" s="8"/>
      <c r="M490" s="8"/>
      <c r="N490" s="8"/>
      <c r="O490" s="8"/>
      <c r="P490" s="8"/>
      <c r="Q490" s="8"/>
      <c r="R490" s="8"/>
      <c r="S490" s="8"/>
      <c r="T490" s="8"/>
      <c r="U490" s="8"/>
      <c r="V490" s="8"/>
      <c r="W490" s="8"/>
      <c r="X490" s="8"/>
      <c r="Y490" s="8"/>
      <c r="Z490" s="8"/>
    </row>
    <row r="491" spans="1:26" ht="12.75" customHeight="1" x14ac:dyDescent="0.15">
      <c r="A491" s="8"/>
      <c r="B491" s="83"/>
      <c r="C491" s="34"/>
      <c r="D491" s="278"/>
      <c r="E491" s="35"/>
      <c r="F491" s="35"/>
      <c r="G491" s="35"/>
      <c r="H491" s="8"/>
      <c r="I491" s="8"/>
      <c r="J491" s="8"/>
      <c r="K491" s="8"/>
      <c r="L491" s="8"/>
      <c r="M491" s="8"/>
      <c r="N491" s="8"/>
      <c r="O491" s="8"/>
      <c r="P491" s="8"/>
      <c r="Q491" s="8"/>
      <c r="R491" s="8"/>
      <c r="S491" s="8"/>
      <c r="T491" s="8"/>
      <c r="U491" s="8"/>
      <c r="V491" s="8"/>
      <c r="W491" s="8"/>
      <c r="X491" s="8"/>
      <c r="Y491" s="8"/>
      <c r="Z491" s="8"/>
    </row>
    <row r="492" spans="1:26" ht="12.75" customHeight="1" x14ac:dyDescent="0.15">
      <c r="A492" s="8"/>
      <c r="B492" s="83"/>
      <c r="C492" s="34"/>
      <c r="D492" s="278"/>
      <c r="E492" s="35"/>
      <c r="F492" s="35"/>
      <c r="G492" s="35"/>
      <c r="H492" s="8"/>
      <c r="I492" s="8"/>
      <c r="J492" s="8"/>
      <c r="K492" s="8"/>
      <c r="L492" s="8"/>
      <c r="M492" s="8"/>
      <c r="N492" s="8"/>
      <c r="O492" s="8"/>
      <c r="P492" s="8"/>
      <c r="Q492" s="8"/>
      <c r="R492" s="8"/>
      <c r="S492" s="8"/>
      <c r="T492" s="8"/>
      <c r="U492" s="8"/>
      <c r="V492" s="8"/>
      <c r="W492" s="8"/>
      <c r="X492" s="8"/>
      <c r="Y492" s="8"/>
      <c r="Z492" s="8"/>
    </row>
    <row r="493" spans="1:26" ht="12.75" customHeight="1" x14ac:dyDescent="0.15">
      <c r="A493" s="8"/>
      <c r="B493" s="83"/>
      <c r="C493" s="34"/>
      <c r="D493" s="278"/>
      <c r="E493" s="35"/>
      <c r="F493" s="35"/>
      <c r="G493" s="35"/>
      <c r="H493" s="8"/>
      <c r="I493" s="8"/>
      <c r="J493" s="8"/>
      <c r="K493" s="8"/>
      <c r="L493" s="8"/>
      <c r="M493" s="8"/>
      <c r="N493" s="8"/>
      <c r="O493" s="8"/>
      <c r="P493" s="8"/>
      <c r="Q493" s="8"/>
      <c r="R493" s="8"/>
      <c r="S493" s="8"/>
      <c r="T493" s="8"/>
      <c r="U493" s="8"/>
      <c r="V493" s="8"/>
      <c r="W493" s="8"/>
      <c r="X493" s="8"/>
      <c r="Y493" s="8"/>
      <c r="Z493" s="8"/>
    </row>
    <row r="494" spans="1:26" ht="12.75" customHeight="1" x14ac:dyDescent="0.15">
      <c r="A494" s="8"/>
      <c r="B494" s="83"/>
      <c r="C494" s="34"/>
      <c r="D494" s="278"/>
      <c r="E494" s="35"/>
      <c r="F494" s="35"/>
      <c r="G494" s="35"/>
      <c r="H494" s="8"/>
      <c r="I494" s="8"/>
      <c r="J494" s="8"/>
      <c r="K494" s="8"/>
      <c r="L494" s="8"/>
      <c r="M494" s="8"/>
      <c r="N494" s="8"/>
      <c r="O494" s="8"/>
      <c r="P494" s="8"/>
      <c r="Q494" s="8"/>
      <c r="R494" s="8"/>
      <c r="S494" s="8"/>
      <c r="T494" s="8"/>
      <c r="U494" s="8"/>
      <c r="V494" s="8"/>
      <c r="W494" s="8"/>
      <c r="X494" s="8"/>
      <c r="Y494" s="8"/>
      <c r="Z494" s="8"/>
    </row>
    <row r="495" spans="1:26" ht="12.75" customHeight="1" x14ac:dyDescent="0.15">
      <c r="A495" s="8"/>
      <c r="B495" s="83"/>
      <c r="C495" s="34"/>
      <c r="D495" s="278"/>
      <c r="E495" s="35"/>
      <c r="F495" s="35"/>
      <c r="G495" s="35"/>
      <c r="H495" s="8"/>
      <c r="I495" s="8"/>
      <c r="J495" s="8"/>
      <c r="K495" s="8"/>
      <c r="L495" s="8"/>
      <c r="M495" s="8"/>
      <c r="N495" s="8"/>
      <c r="O495" s="8"/>
      <c r="P495" s="8"/>
      <c r="Q495" s="8"/>
      <c r="R495" s="8"/>
      <c r="S495" s="8"/>
      <c r="T495" s="8"/>
      <c r="U495" s="8"/>
      <c r="V495" s="8"/>
      <c r="W495" s="8"/>
      <c r="X495" s="8"/>
      <c r="Y495" s="8"/>
      <c r="Z495" s="8"/>
    </row>
    <row r="496" spans="1:26" ht="12.75" customHeight="1" x14ac:dyDescent="0.15">
      <c r="A496" s="8"/>
      <c r="B496" s="83"/>
      <c r="C496" s="34"/>
      <c r="D496" s="278"/>
      <c r="E496" s="35"/>
      <c r="F496" s="35"/>
      <c r="G496" s="35"/>
      <c r="H496" s="8"/>
      <c r="I496" s="8"/>
      <c r="J496" s="8"/>
      <c r="K496" s="8"/>
      <c r="L496" s="8"/>
      <c r="M496" s="8"/>
      <c r="N496" s="8"/>
      <c r="O496" s="8"/>
      <c r="P496" s="8"/>
      <c r="Q496" s="8"/>
      <c r="R496" s="8"/>
      <c r="S496" s="8"/>
      <c r="T496" s="8"/>
      <c r="U496" s="8"/>
      <c r="V496" s="8"/>
      <c r="W496" s="8"/>
      <c r="X496" s="8"/>
      <c r="Y496" s="8"/>
      <c r="Z496" s="8"/>
    </row>
    <row r="497" spans="1:26" ht="12.75" customHeight="1" x14ac:dyDescent="0.15">
      <c r="A497" s="8"/>
      <c r="B497" s="83"/>
      <c r="C497" s="34"/>
      <c r="D497" s="278"/>
      <c r="E497" s="35"/>
      <c r="F497" s="35"/>
      <c r="G497" s="35"/>
      <c r="H497" s="8"/>
      <c r="I497" s="8"/>
      <c r="J497" s="8"/>
      <c r="K497" s="8"/>
      <c r="L497" s="8"/>
      <c r="M497" s="8"/>
      <c r="N497" s="8"/>
      <c r="O497" s="8"/>
      <c r="P497" s="8"/>
      <c r="Q497" s="8"/>
      <c r="R497" s="8"/>
      <c r="S497" s="8"/>
      <c r="T497" s="8"/>
      <c r="U497" s="8"/>
      <c r="V497" s="8"/>
      <c r="W497" s="8"/>
      <c r="X497" s="8"/>
      <c r="Y497" s="8"/>
      <c r="Z497" s="8"/>
    </row>
    <row r="498" spans="1:26" ht="12.75" customHeight="1" x14ac:dyDescent="0.15">
      <c r="A498" s="8"/>
      <c r="B498" s="83"/>
      <c r="C498" s="34"/>
      <c r="D498" s="278"/>
      <c r="E498" s="35"/>
      <c r="F498" s="35"/>
      <c r="G498" s="35"/>
      <c r="H498" s="8"/>
      <c r="I498" s="8"/>
      <c r="J498" s="8"/>
      <c r="K498" s="8"/>
      <c r="L498" s="8"/>
      <c r="M498" s="8"/>
      <c r="N498" s="8"/>
      <c r="O498" s="8"/>
      <c r="P498" s="8"/>
      <c r="Q498" s="8"/>
      <c r="R498" s="8"/>
      <c r="S498" s="8"/>
      <c r="T498" s="8"/>
      <c r="U498" s="8"/>
      <c r="V498" s="8"/>
      <c r="W498" s="8"/>
      <c r="X498" s="8"/>
      <c r="Y498" s="8"/>
      <c r="Z498" s="8"/>
    </row>
    <row r="499" spans="1:26" ht="12.75" customHeight="1" x14ac:dyDescent="0.15">
      <c r="A499" s="8"/>
      <c r="B499" s="83"/>
      <c r="C499" s="34"/>
      <c r="D499" s="278"/>
      <c r="E499" s="35"/>
      <c r="F499" s="35"/>
      <c r="G499" s="35"/>
      <c r="H499" s="8"/>
      <c r="I499" s="8"/>
      <c r="J499" s="8"/>
      <c r="K499" s="8"/>
      <c r="L499" s="8"/>
      <c r="M499" s="8"/>
      <c r="N499" s="8"/>
      <c r="O499" s="8"/>
      <c r="P499" s="8"/>
      <c r="Q499" s="8"/>
      <c r="R499" s="8"/>
      <c r="S499" s="8"/>
      <c r="T499" s="8"/>
      <c r="U499" s="8"/>
      <c r="V499" s="8"/>
      <c r="W499" s="8"/>
      <c r="X499" s="8"/>
      <c r="Y499" s="8"/>
      <c r="Z499" s="8"/>
    </row>
    <row r="500" spans="1:26" ht="12.75" customHeight="1" x14ac:dyDescent="0.15">
      <c r="A500" s="8"/>
      <c r="B500" s="83"/>
      <c r="C500" s="34"/>
      <c r="D500" s="278"/>
      <c r="E500" s="35"/>
      <c r="F500" s="35"/>
      <c r="G500" s="35"/>
      <c r="H500" s="8"/>
      <c r="I500" s="8"/>
      <c r="J500" s="8"/>
      <c r="K500" s="8"/>
      <c r="L500" s="8"/>
      <c r="M500" s="8"/>
      <c r="N500" s="8"/>
      <c r="O500" s="8"/>
      <c r="P500" s="8"/>
      <c r="Q500" s="8"/>
      <c r="R500" s="8"/>
      <c r="S500" s="8"/>
      <c r="T500" s="8"/>
      <c r="U500" s="8"/>
      <c r="V500" s="8"/>
      <c r="W500" s="8"/>
      <c r="X500" s="8"/>
      <c r="Y500" s="8"/>
      <c r="Z500" s="8"/>
    </row>
    <row r="501" spans="1:26" ht="12.75" customHeight="1" x14ac:dyDescent="0.15">
      <c r="A501" s="8"/>
      <c r="B501" s="83"/>
      <c r="C501" s="34"/>
      <c r="D501" s="278"/>
      <c r="E501" s="35"/>
      <c r="F501" s="35"/>
      <c r="G501" s="35"/>
      <c r="H501" s="8"/>
      <c r="I501" s="8"/>
      <c r="J501" s="8"/>
      <c r="K501" s="8"/>
      <c r="L501" s="8"/>
      <c r="M501" s="8"/>
      <c r="N501" s="8"/>
      <c r="O501" s="8"/>
      <c r="P501" s="8"/>
      <c r="Q501" s="8"/>
      <c r="R501" s="8"/>
      <c r="S501" s="8"/>
      <c r="T501" s="8"/>
      <c r="U501" s="8"/>
      <c r="V501" s="8"/>
      <c r="W501" s="8"/>
      <c r="X501" s="8"/>
      <c r="Y501" s="8"/>
      <c r="Z501" s="8"/>
    </row>
    <row r="502" spans="1:26" ht="12.75" customHeight="1" x14ac:dyDescent="0.15">
      <c r="A502" s="8"/>
      <c r="B502" s="83"/>
      <c r="C502" s="34"/>
      <c r="D502" s="278"/>
      <c r="E502" s="35"/>
      <c r="F502" s="35"/>
      <c r="G502" s="35"/>
      <c r="H502" s="8"/>
      <c r="I502" s="8"/>
      <c r="J502" s="8"/>
      <c r="K502" s="8"/>
      <c r="L502" s="8"/>
      <c r="M502" s="8"/>
      <c r="N502" s="8"/>
      <c r="O502" s="8"/>
      <c r="P502" s="8"/>
      <c r="Q502" s="8"/>
      <c r="R502" s="8"/>
      <c r="S502" s="8"/>
      <c r="T502" s="8"/>
      <c r="U502" s="8"/>
      <c r="V502" s="8"/>
      <c r="W502" s="8"/>
      <c r="X502" s="8"/>
      <c r="Y502" s="8"/>
      <c r="Z502" s="8"/>
    </row>
    <row r="503" spans="1:26" ht="12.75" customHeight="1" x14ac:dyDescent="0.15">
      <c r="A503" s="8"/>
      <c r="B503" s="83"/>
      <c r="C503" s="34"/>
      <c r="D503" s="278"/>
      <c r="E503" s="35"/>
      <c r="F503" s="35"/>
      <c r="G503" s="35"/>
      <c r="H503" s="8"/>
      <c r="I503" s="8"/>
      <c r="J503" s="8"/>
      <c r="K503" s="8"/>
      <c r="L503" s="8"/>
      <c r="M503" s="8"/>
      <c r="N503" s="8"/>
      <c r="O503" s="8"/>
      <c r="P503" s="8"/>
      <c r="Q503" s="8"/>
      <c r="R503" s="8"/>
      <c r="S503" s="8"/>
      <c r="T503" s="8"/>
      <c r="U503" s="8"/>
      <c r="V503" s="8"/>
      <c r="W503" s="8"/>
      <c r="X503" s="8"/>
      <c r="Y503" s="8"/>
      <c r="Z503" s="8"/>
    </row>
    <row r="504" spans="1:26" ht="12.75" customHeight="1" x14ac:dyDescent="0.15">
      <c r="A504" s="8"/>
      <c r="B504" s="83"/>
      <c r="C504" s="34"/>
      <c r="D504" s="278"/>
      <c r="E504" s="35"/>
      <c r="F504" s="35"/>
      <c r="G504" s="35"/>
      <c r="H504" s="8"/>
      <c r="I504" s="8"/>
      <c r="J504" s="8"/>
      <c r="K504" s="8"/>
      <c r="L504" s="8"/>
      <c r="M504" s="8"/>
      <c r="N504" s="8"/>
      <c r="O504" s="8"/>
      <c r="P504" s="8"/>
      <c r="Q504" s="8"/>
      <c r="R504" s="8"/>
      <c r="S504" s="8"/>
      <c r="T504" s="8"/>
      <c r="U504" s="8"/>
      <c r="V504" s="8"/>
      <c r="W504" s="8"/>
      <c r="X504" s="8"/>
      <c r="Y504" s="8"/>
      <c r="Z504" s="8"/>
    </row>
    <row r="505" spans="1:26" ht="12.75" customHeight="1" x14ac:dyDescent="0.15">
      <c r="A505" s="8"/>
      <c r="B505" s="83"/>
      <c r="C505" s="34"/>
      <c r="D505" s="278"/>
      <c r="E505" s="35"/>
      <c r="F505" s="35"/>
      <c r="G505" s="35"/>
      <c r="H505" s="8"/>
      <c r="I505" s="8"/>
      <c r="J505" s="8"/>
      <c r="K505" s="8"/>
      <c r="L505" s="8"/>
      <c r="M505" s="8"/>
      <c r="N505" s="8"/>
      <c r="O505" s="8"/>
      <c r="P505" s="8"/>
      <c r="Q505" s="8"/>
      <c r="R505" s="8"/>
      <c r="S505" s="8"/>
      <c r="T505" s="8"/>
      <c r="U505" s="8"/>
      <c r="V505" s="8"/>
      <c r="W505" s="8"/>
      <c r="X505" s="8"/>
      <c r="Y505" s="8"/>
      <c r="Z505" s="8"/>
    </row>
    <row r="506" spans="1:26" ht="12.75" customHeight="1" x14ac:dyDescent="0.15">
      <c r="A506" s="8"/>
      <c r="B506" s="83"/>
      <c r="C506" s="34"/>
      <c r="D506" s="278"/>
      <c r="E506" s="35"/>
      <c r="F506" s="35"/>
      <c r="G506" s="35"/>
      <c r="H506" s="8"/>
      <c r="I506" s="8"/>
      <c r="J506" s="8"/>
      <c r="K506" s="8"/>
      <c r="L506" s="8"/>
      <c r="M506" s="8"/>
      <c r="N506" s="8"/>
      <c r="O506" s="8"/>
      <c r="P506" s="8"/>
      <c r="Q506" s="8"/>
      <c r="R506" s="8"/>
      <c r="S506" s="8"/>
      <c r="T506" s="8"/>
      <c r="U506" s="8"/>
      <c r="V506" s="8"/>
      <c r="W506" s="8"/>
      <c r="X506" s="8"/>
      <c r="Y506" s="8"/>
      <c r="Z506" s="8"/>
    </row>
    <row r="507" spans="1:26" ht="12.75" customHeight="1" x14ac:dyDescent="0.15">
      <c r="A507" s="8"/>
      <c r="B507" s="83"/>
      <c r="C507" s="34"/>
      <c r="D507" s="278"/>
      <c r="E507" s="35"/>
      <c r="F507" s="35"/>
      <c r="G507" s="35"/>
      <c r="H507" s="8"/>
      <c r="I507" s="8"/>
      <c r="J507" s="8"/>
      <c r="K507" s="8"/>
      <c r="L507" s="8"/>
      <c r="M507" s="8"/>
      <c r="N507" s="8"/>
      <c r="O507" s="8"/>
      <c r="P507" s="8"/>
      <c r="Q507" s="8"/>
      <c r="R507" s="8"/>
      <c r="S507" s="8"/>
      <c r="T507" s="8"/>
      <c r="U507" s="8"/>
      <c r="V507" s="8"/>
      <c r="W507" s="8"/>
      <c r="X507" s="8"/>
      <c r="Y507" s="8"/>
      <c r="Z507" s="8"/>
    </row>
    <row r="508" spans="1:26" ht="12.75" customHeight="1" x14ac:dyDescent="0.15">
      <c r="A508" s="8"/>
      <c r="B508" s="83"/>
      <c r="C508" s="34"/>
      <c r="D508" s="278"/>
      <c r="E508" s="35"/>
      <c r="F508" s="35"/>
      <c r="G508" s="35"/>
      <c r="H508" s="8"/>
      <c r="I508" s="8"/>
      <c r="J508" s="8"/>
      <c r="K508" s="8"/>
      <c r="L508" s="8"/>
      <c r="M508" s="8"/>
      <c r="N508" s="8"/>
      <c r="O508" s="8"/>
      <c r="P508" s="8"/>
      <c r="Q508" s="8"/>
      <c r="R508" s="8"/>
      <c r="S508" s="8"/>
      <c r="T508" s="8"/>
      <c r="U508" s="8"/>
      <c r="V508" s="8"/>
      <c r="W508" s="8"/>
      <c r="X508" s="8"/>
      <c r="Y508" s="8"/>
      <c r="Z508" s="8"/>
    </row>
    <row r="509" spans="1:26" ht="12.75" customHeight="1" x14ac:dyDescent="0.15">
      <c r="A509" s="8"/>
      <c r="B509" s="83"/>
      <c r="C509" s="34"/>
      <c r="D509" s="278"/>
      <c r="E509" s="35"/>
      <c r="F509" s="35"/>
      <c r="G509" s="35"/>
      <c r="H509" s="8"/>
      <c r="I509" s="8"/>
      <c r="J509" s="8"/>
      <c r="K509" s="8"/>
      <c r="L509" s="8"/>
      <c r="M509" s="8"/>
      <c r="N509" s="8"/>
      <c r="O509" s="8"/>
      <c r="P509" s="8"/>
      <c r="Q509" s="8"/>
      <c r="R509" s="8"/>
      <c r="S509" s="8"/>
      <c r="T509" s="8"/>
      <c r="U509" s="8"/>
      <c r="V509" s="8"/>
      <c r="W509" s="8"/>
      <c r="X509" s="8"/>
      <c r="Y509" s="8"/>
      <c r="Z509" s="8"/>
    </row>
    <row r="510" spans="1:26" ht="12.75" customHeight="1" x14ac:dyDescent="0.15">
      <c r="A510" s="8"/>
      <c r="B510" s="83"/>
      <c r="C510" s="34"/>
      <c r="D510" s="278"/>
      <c r="E510" s="35"/>
      <c r="F510" s="35"/>
      <c r="G510" s="35"/>
      <c r="H510" s="8"/>
      <c r="I510" s="8"/>
      <c r="J510" s="8"/>
      <c r="K510" s="8"/>
      <c r="L510" s="8"/>
      <c r="M510" s="8"/>
      <c r="N510" s="8"/>
      <c r="O510" s="8"/>
      <c r="P510" s="8"/>
      <c r="Q510" s="8"/>
      <c r="R510" s="8"/>
      <c r="S510" s="8"/>
      <c r="T510" s="8"/>
      <c r="U510" s="8"/>
      <c r="V510" s="8"/>
      <c r="W510" s="8"/>
      <c r="X510" s="8"/>
      <c r="Y510" s="8"/>
      <c r="Z510" s="8"/>
    </row>
    <row r="511" spans="1:26" ht="12.75" customHeight="1" x14ac:dyDescent="0.15">
      <c r="A511" s="8"/>
      <c r="B511" s="83"/>
      <c r="C511" s="34"/>
      <c r="D511" s="278"/>
      <c r="E511" s="35"/>
      <c r="F511" s="35"/>
      <c r="G511" s="35"/>
      <c r="H511" s="8"/>
      <c r="I511" s="8"/>
      <c r="J511" s="8"/>
      <c r="K511" s="8"/>
      <c r="L511" s="8"/>
      <c r="M511" s="8"/>
      <c r="N511" s="8"/>
      <c r="O511" s="8"/>
      <c r="P511" s="8"/>
      <c r="Q511" s="8"/>
      <c r="R511" s="8"/>
      <c r="S511" s="8"/>
      <c r="T511" s="8"/>
      <c r="U511" s="8"/>
      <c r="V511" s="8"/>
      <c r="W511" s="8"/>
      <c r="X511" s="8"/>
      <c r="Y511" s="8"/>
      <c r="Z511" s="8"/>
    </row>
    <row r="512" spans="1:26" ht="12.75" customHeight="1" x14ac:dyDescent="0.15">
      <c r="A512" s="8"/>
      <c r="B512" s="83"/>
      <c r="C512" s="34"/>
      <c r="D512" s="278"/>
      <c r="E512" s="35"/>
      <c r="F512" s="35"/>
      <c r="G512" s="35"/>
      <c r="H512" s="8"/>
      <c r="I512" s="8"/>
      <c r="J512" s="8"/>
      <c r="K512" s="8"/>
      <c r="L512" s="8"/>
      <c r="M512" s="8"/>
      <c r="N512" s="8"/>
      <c r="O512" s="8"/>
      <c r="P512" s="8"/>
      <c r="Q512" s="8"/>
      <c r="R512" s="8"/>
      <c r="S512" s="8"/>
      <c r="T512" s="8"/>
      <c r="U512" s="8"/>
      <c r="V512" s="8"/>
      <c r="W512" s="8"/>
      <c r="X512" s="8"/>
      <c r="Y512" s="8"/>
      <c r="Z512" s="8"/>
    </row>
    <row r="513" spans="1:26" ht="12.75" customHeight="1" x14ac:dyDescent="0.15">
      <c r="A513" s="8"/>
      <c r="B513" s="83"/>
      <c r="C513" s="34"/>
      <c r="D513" s="278"/>
      <c r="E513" s="35"/>
      <c r="F513" s="35"/>
      <c r="G513" s="35"/>
      <c r="H513" s="8"/>
      <c r="I513" s="8"/>
      <c r="J513" s="8"/>
      <c r="K513" s="8"/>
      <c r="L513" s="8"/>
      <c r="M513" s="8"/>
      <c r="N513" s="8"/>
      <c r="O513" s="8"/>
      <c r="P513" s="8"/>
      <c r="Q513" s="8"/>
      <c r="R513" s="8"/>
      <c r="S513" s="8"/>
      <c r="T513" s="8"/>
      <c r="U513" s="8"/>
      <c r="V513" s="8"/>
      <c r="W513" s="8"/>
      <c r="X513" s="8"/>
      <c r="Y513" s="8"/>
      <c r="Z513" s="8"/>
    </row>
    <row r="514" spans="1:26" ht="12.75" customHeight="1" x14ac:dyDescent="0.15">
      <c r="A514" s="8"/>
      <c r="B514" s="83"/>
      <c r="C514" s="34"/>
      <c r="D514" s="278"/>
      <c r="E514" s="35"/>
      <c r="F514" s="35"/>
      <c r="G514" s="35"/>
      <c r="H514" s="8"/>
      <c r="I514" s="8"/>
      <c r="J514" s="8"/>
      <c r="K514" s="8"/>
      <c r="L514" s="8"/>
      <c r="M514" s="8"/>
      <c r="N514" s="8"/>
      <c r="O514" s="8"/>
      <c r="P514" s="8"/>
      <c r="Q514" s="8"/>
      <c r="R514" s="8"/>
      <c r="S514" s="8"/>
      <c r="T514" s="8"/>
      <c r="U514" s="8"/>
      <c r="V514" s="8"/>
      <c r="W514" s="8"/>
      <c r="X514" s="8"/>
      <c r="Y514" s="8"/>
      <c r="Z514" s="8"/>
    </row>
    <row r="515" spans="1:26" ht="12.75" customHeight="1" x14ac:dyDescent="0.15">
      <c r="A515" s="8"/>
      <c r="B515" s="83"/>
      <c r="C515" s="34"/>
      <c r="D515" s="278"/>
      <c r="E515" s="35"/>
      <c r="F515" s="35"/>
      <c r="G515" s="35"/>
      <c r="H515" s="8"/>
      <c r="I515" s="8"/>
      <c r="J515" s="8"/>
      <c r="K515" s="8"/>
      <c r="L515" s="8"/>
      <c r="M515" s="8"/>
      <c r="N515" s="8"/>
      <c r="O515" s="8"/>
      <c r="P515" s="8"/>
      <c r="Q515" s="8"/>
      <c r="R515" s="8"/>
      <c r="S515" s="8"/>
      <c r="T515" s="8"/>
      <c r="U515" s="8"/>
      <c r="V515" s="8"/>
      <c r="W515" s="8"/>
      <c r="X515" s="8"/>
      <c r="Y515" s="8"/>
      <c r="Z515" s="8"/>
    </row>
    <row r="516" spans="1:26" ht="12.75" customHeight="1" x14ac:dyDescent="0.15">
      <c r="A516" s="8"/>
      <c r="B516" s="83"/>
      <c r="C516" s="34"/>
      <c r="D516" s="278"/>
      <c r="E516" s="35"/>
      <c r="F516" s="35"/>
      <c r="G516" s="35"/>
      <c r="H516" s="8"/>
      <c r="I516" s="8"/>
      <c r="J516" s="8"/>
      <c r="K516" s="8"/>
      <c r="L516" s="8"/>
      <c r="M516" s="8"/>
      <c r="N516" s="8"/>
      <c r="O516" s="8"/>
      <c r="P516" s="8"/>
      <c r="Q516" s="8"/>
      <c r="R516" s="8"/>
      <c r="S516" s="8"/>
      <c r="T516" s="8"/>
      <c r="U516" s="8"/>
      <c r="V516" s="8"/>
      <c r="W516" s="8"/>
      <c r="X516" s="8"/>
      <c r="Y516" s="8"/>
      <c r="Z516" s="8"/>
    </row>
    <row r="517" spans="1:26" ht="12.75" customHeight="1" x14ac:dyDescent="0.15">
      <c r="A517" s="8"/>
      <c r="B517" s="83"/>
      <c r="C517" s="34"/>
      <c r="D517" s="278"/>
      <c r="E517" s="35"/>
      <c r="F517" s="35"/>
      <c r="G517" s="35"/>
      <c r="H517" s="8"/>
      <c r="I517" s="8"/>
      <c r="J517" s="8"/>
      <c r="K517" s="8"/>
      <c r="L517" s="8"/>
      <c r="M517" s="8"/>
      <c r="N517" s="8"/>
      <c r="O517" s="8"/>
      <c r="P517" s="8"/>
      <c r="Q517" s="8"/>
      <c r="R517" s="8"/>
      <c r="S517" s="8"/>
      <c r="T517" s="8"/>
      <c r="U517" s="8"/>
      <c r="V517" s="8"/>
      <c r="W517" s="8"/>
      <c r="X517" s="8"/>
      <c r="Y517" s="8"/>
      <c r="Z517" s="8"/>
    </row>
    <row r="518" spans="1:26" ht="12.75" customHeight="1" x14ac:dyDescent="0.15">
      <c r="A518" s="8"/>
      <c r="B518" s="83"/>
      <c r="C518" s="34"/>
      <c r="D518" s="278"/>
      <c r="E518" s="35"/>
      <c r="F518" s="35"/>
      <c r="G518" s="35"/>
      <c r="H518" s="8"/>
      <c r="I518" s="8"/>
      <c r="J518" s="8"/>
      <c r="K518" s="8"/>
      <c r="L518" s="8"/>
      <c r="M518" s="8"/>
      <c r="N518" s="8"/>
      <c r="O518" s="8"/>
      <c r="P518" s="8"/>
      <c r="Q518" s="8"/>
      <c r="R518" s="8"/>
      <c r="S518" s="8"/>
      <c r="T518" s="8"/>
      <c r="U518" s="8"/>
      <c r="V518" s="8"/>
      <c r="W518" s="8"/>
      <c r="X518" s="8"/>
      <c r="Y518" s="8"/>
      <c r="Z518" s="8"/>
    </row>
    <row r="519" spans="1:26" ht="12.75" customHeight="1" x14ac:dyDescent="0.15">
      <c r="A519" s="8"/>
      <c r="B519" s="83"/>
      <c r="C519" s="34"/>
      <c r="D519" s="278"/>
      <c r="E519" s="35"/>
      <c r="F519" s="35"/>
      <c r="G519" s="35"/>
      <c r="H519" s="8"/>
      <c r="I519" s="8"/>
      <c r="J519" s="8"/>
      <c r="K519" s="8"/>
      <c r="L519" s="8"/>
      <c r="M519" s="8"/>
      <c r="N519" s="8"/>
      <c r="O519" s="8"/>
      <c r="P519" s="8"/>
      <c r="Q519" s="8"/>
      <c r="R519" s="8"/>
      <c r="S519" s="8"/>
      <c r="T519" s="8"/>
      <c r="U519" s="8"/>
      <c r="V519" s="8"/>
      <c r="W519" s="8"/>
      <c r="X519" s="8"/>
      <c r="Y519" s="8"/>
      <c r="Z519" s="8"/>
    </row>
    <row r="520" spans="1:26" ht="12.75" customHeight="1" x14ac:dyDescent="0.15">
      <c r="A520" s="8"/>
      <c r="B520" s="83"/>
      <c r="C520" s="34"/>
      <c r="D520" s="278"/>
      <c r="E520" s="35"/>
      <c r="F520" s="35"/>
      <c r="G520" s="35"/>
      <c r="H520" s="8"/>
      <c r="I520" s="8"/>
      <c r="J520" s="8"/>
      <c r="K520" s="8"/>
      <c r="L520" s="8"/>
      <c r="M520" s="8"/>
      <c r="N520" s="8"/>
      <c r="O520" s="8"/>
      <c r="P520" s="8"/>
      <c r="Q520" s="8"/>
      <c r="R520" s="8"/>
      <c r="S520" s="8"/>
      <c r="T520" s="8"/>
      <c r="U520" s="8"/>
      <c r="V520" s="8"/>
      <c r="W520" s="8"/>
      <c r="X520" s="8"/>
      <c r="Y520" s="8"/>
      <c r="Z520" s="8"/>
    </row>
    <row r="521" spans="1:26" ht="12.75" customHeight="1" x14ac:dyDescent="0.15">
      <c r="A521" s="8"/>
      <c r="B521" s="83"/>
      <c r="C521" s="34"/>
      <c r="D521" s="278"/>
      <c r="E521" s="35"/>
      <c r="F521" s="35"/>
      <c r="G521" s="35"/>
      <c r="H521" s="8"/>
      <c r="I521" s="8"/>
      <c r="J521" s="8"/>
      <c r="K521" s="8"/>
      <c r="L521" s="8"/>
      <c r="M521" s="8"/>
      <c r="N521" s="8"/>
      <c r="O521" s="8"/>
      <c r="P521" s="8"/>
      <c r="Q521" s="8"/>
      <c r="R521" s="8"/>
      <c r="S521" s="8"/>
      <c r="T521" s="8"/>
      <c r="U521" s="8"/>
      <c r="V521" s="8"/>
      <c r="W521" s="8"/>
      <c r="X521" s="8"/>
      <c r="Y521" s="8"/>
      <c r="Z521" s="8"/>
    </row>
    <row r="522" spans="1:26" ht="12.75" customHeight="1" x14ac:dyDescent="0.15">
      <c r="A522" s="8"/>
      <c r="B522" s="83"/>
      <c r="C522" s="34"/>
      <c r="D522" s="278"/>
      <c r="E522" s="35"/>
      <c r="F522" s="35"/>
      <c r="G522" s="35"/>
      <c r="H522" s="8"/>
      <c r="I522" s="8"/>
      <c r="J522" s="8"/>
      <c r="K522" s="8"/>
      <c r="L522" s="8"/>
      <c r="M522" s="8"/>
      <c r="N522" s="8"/>
      <c r="O522" s="8"/>
      <c r="P522" s="8"/>
      <c r="Q522" s="8"/>
      <c r="R522" s="8"/>
      <c r="S522" s="8"/>
      <c r="T522" s="8"/>
      <c r="U522" s="8"/>
      <c r="V522" s="8"/>
      <c r="W522" s="8"/>
      <c r="X522" s="8"/>
      <c r="Y522" s="8"/>
      <c r="Z522" s="8"/>
    </row>
    <row r="523" spans="1:26" ht="12.75" customHeight="1" x14ac:dyDescent="0.15">
      <c r="A523" s="8"/>
      <c r="B523" s="83"/>
      <c r="C523" s="34"/>
      <c r="D523" s="278"/>
      <c r="E523" s="35"/>
      <c r="F523" s="35"/>
      <c r="G523" s="35"/>
      <c r="H523" s="8"/>
      <c r="I523" s="8"/>
      <c r="J523" s="8"/>
      <c r="K523" s="8"/>
      <c r="L523" s="8"/>
      <c r="M523" s="8"/>
      <c r="N523" s="8"/>
      <c r="O523" s="8"/>
      <c r="P523" s="8"/>
      <c r="Q523" s="8"/>
      <c r="R523" s="8"/>
      <c r="S523" s="8"/>
      <c r="T523" s="8"/>
      <c r="U523" s="8"/>
      <c r="V523" s="8"/>
      <c r="W523" s="8"/>
      <c r="X523" s="8"/>
      <c r="Y523" s="8"/>
      <c r="Z523" s="8"/>
    </row>
    <row r="524" spans="1:26" ht="12.75" customHeight="1" x14ac:dyDescent="0.15">
      <c r="A524" s="8"/>
      <c r="B524" s="83"/>
      <c r="C524" s="34"/>
      <c r="D524" s="278"/>
      <c r="E524" s="35"/>
      <c r="F524" s="35"/>
      <c r="G524" s="35"/>
      <c r="H524" s="8"/>
      <c r="I524" s="8"/>
      <c r="J524" s="8"/>
      <c r="K524" s="8"/>
      <c r="L524" s="8"/>
      <c r="M524" s="8"/>
      <c r="N524" s="8"/>
      <c r="O524" s="8"/>
      <c r="P524" s="8"/>
      <c r="Q524" s="8"/>
      <c r="R524" s="8"/>
      <c r="S524" s="8"/>
      <c r="T524" s="8"/>
      <c r="U524" s="8"/>
      <c r="V524" s="8"/>
      <c r="W524" s="8"/>
      <c r="X524" s="8"/>
      <c r="Y524" s="8"/>
      <c r="Z524" s="8"/>
    </row>
    <row r="525" spans="1:26" ht="12.75" customHeight="1" x14ac:dyDescent="0.15">
      <c r="A525" s="8"/>
      <c r="B525" s="83"/>
      <c r="C525" s="34"/>
      <c r="D525" s="278"/>
      <c r="E525" s="35"/>
      <c r="F525" s="35"/>
      <c r="G525" s="35"/>
      <c r="H525" s="8"/>
      <c r="I525" s="8"/>
      <c r="J525" s="8"/>
      <c r="K525" s="8"/>
      <c r="L525" s="8"/>
      <c r="M525" s="8"/>
      <c r="N525" s="8"/>
      <c r="O525" s="8"/>
      <c r="P525" s="8"/>
      <c r="Q525" s="8"/>
      <c r="R525" s="8"/>
      <c r="S525" s="8"/>
      <c r="T525" s="8"/>
      <c r="U525" s="8"/>
      <c r="V525" s="8"/>
      <c r="W525" s="8"/>
      <c r="X525" s="8"/>
      <c r="Y525" s="8"/>
      <c r="Z525" s="8"/>
    </row>
    <row r="526" spans="1:26" ht="12.75" customHeight="1" x14ac:dyDescent="0.15">
      <c r="A526" s="8"/>
      <c r="B526" s="83"/>
      <c r="C526" s="34"/>
      <c r="D526" s="278"/>
      <c r="E526" s="35"/>
      <c r="F526" s="35"/>
      <c r="G526" s="35"/>
      <c r="H526" s="8"/>
      <c r="I526" s="8"/>
      <c r="J526" s="8"/>
      <c r="K526" s="8"/>
      <c r="L526" s="8"/>
      <c r="M526" s="8"/>
      <c r="N526" s="8"/>
      <c r="O526" s="8"/>
      <c r="P526" s="8"/>
      <c r="Q526" s="8"/>
      <c r="R526" s="8"/>
      <c r="S526" s="8"/>
      <c r="T526" s="8"/>
      <c r="U526" s="8"/>
      <c r="V526" s="8"/>
      <c r="W526" s="8"/>
      <c r="X526" s="8"/>
      <c r="Y526" s="8"/>
      <c r="Z526" s="8"/>
    </row>
    <row r="527" spans="1:26" ht="12.75" customHeight="1" x14ac:dyDescent="0.15">
      <c r="A527" s="8"/>
      <c r="B527" s="83"/>
      <c r="C527" s="34"/>
      <c r="D527" s="278"/>
      <c r="E527" s="35"/>
      <c r="F527" s="35"/>
      <c r="G527" s="35"/>
      <c r="H527" s="8"/>
      <c r="I527" s="8"/>
      <c r="J527" s="8"/>
      <c r="K527" s="8"/>
      <c r="L527" s="8"/>
      <c r="M527" s="8"/>
      <c r="N527" s="8"/>
      <c r="O527" s="8"/>
      <c r="P527" s="8"/>
      <c r="Q527" s="8"/>
      <c r="R527" s="8"/>
      <c r="S527" s="8"/>
      <c r="T527" s="8"/>
      <c r="U527" s="8"/>
      <c r="V527" s="8"/>
      <c r="W527" s="8"/>
      <c r="X527" s="8"/>
      <c r="Y527" s="8"/>
      <c r="Z527" s="8"/>
    </row>
    <row r="528" spans="1:26" ht="12.75" customHeight="1" x14ac:dyDescent="0.15">
      <c r="A528" s="8"/>
      <c r="B528" s="83"/>
      <c r="C528" s="34"/>
      <c r="D528" s="278"/>
      <c r="E528" s="35"/>
      <c r="F528" s="35"/>
      <c r="G528" s="35"/>
      <c r="H528" s="8"/>
      <c r="I528" s="8"/>
      <c r="J528" s="8"/>
      <c r="K528" s="8"/>
      <c r="L528" s="8"/>
      <c r="M528" s="8"/>
      <c r="N528" s="8"/>
      <c r="O528" s="8"/>
      <c r="P528" s="8"/>
      <c r="Q528" s="8"/>
      <c r="R528" s="8"/>
      <c r="S528" s="8"/>
      <c r="T528" s="8"/>
      <c r="U528" s="8"/>
      <c r="V528" s="8"/>
      <c r="W528" s="8"/>
      <c r="X528" s="8"/>
      <c r="Y528" s="8"/>
      <c r="Z528" s="8"/>
    </row>
    <row r="529" spans="1:26" ht="12.75" customHeight="1" x14ac:dyDescent="0.15">
      <c r="A529" s="8"/>
      <c r="B529" s="83"/>
      <c r="C529" s="34"/>
      <c r="D529" s="278"/>
      <c r="E529" s="35"/>
      <c r="F529" s="35"/>
      <c r="G529" s="35"/>
      <c r="H529" s="8"/>
      <c r="I529" s="8"/>
      <c r="J529" s="8"/>
      <c r="K529" s="8"/>
      <c r="L529" s="8"/>
      <c r="M529" s="8"/>
      <c r="N529" s="8"/>
      <c r="O529" s="8"/>
      <c r="P529" s="8"/>
      <c r="Q529" s="8"/>
      <c r="R529" s="8"/>
      <c r="S529" s="8"/>
      <c r="T529" s="8"/>
      <c r="U529" s="8"/>
      <c r="V529" s="8"/>
      <c r="W529" s="8"/>
      <c r="X529" s="8"/>
      <c r="Y529" s="8"/>
      <c r="Z529" s="8"/>
    </row>
    <row r="530" spans="1:26" ht="12.75" customHeight="1" x14ac:dyDescent="0.15">
      <c r="A530" s="8"/>
      <c r="B530" s="83"/>
      <c r="C530" s="34"/>
      <c r="D530" s="278"/>
      <c r="E530" s="35"/>
      <c r="F530" s="35"/>
      <c r="G530" s="35"/>
      <c r="H530" s="8"/>
      <c r="I530" s="8"/>
      <c r="J530" s="8"/>
      <c r="K530" s="8"/>
      <c r="L530" s="8"/>
      <c r="M530" s="8"/>
      <c r="N530" s="8"/>
      <c r="O530" s="8"/>
      <c r="P530" s="8"/>
      <c r="Q530" s="8"/>
      <c r="R530" s="8"/>
      <c r="S530" s="8"/>
      <c r="T530" s="8"/>
      <c r="U530" s="8"/>
      <c r="V530" s="8"/>
      <c r="W530" s="8"/>
      <c r="X530" s="8"/>
      <c r="Y530" s="8"/>
      <c r="Z530" s="8"/>
    </row>
    <row r="531" spans="1:26" ht="12.75" customHeight="1" x14ac:dyDescent="0.15">
      <c r="A531" s="8"/>
      <c r="B531" s="83"/>
      <c r="C531" s="34"/>
      <c r="D531" s="278"/>
      <c r="E531" s="35"/>
      <c r="F531" s="35"/>
      <c r="G531" s="35"/>
      <c r="H531" s="8"/>
      <c r="I531" s="8"/>
      <c r="J531" s="8"/>
      <c r="K531" s="8"/>
      <c r="L531" s="8"/>
      <c r="M531" s="8"/>
      <c r="N531" s="8"/>
      <c r="O531" s="8"/>
      <c r="P531" s="8"/>
      <c r="Q531" s="8"/>
      <c r="R531" s="8"/>
      <c r="S531" s="8"/>
      <c r="T531" s="8"/>
      <c r="U531" s="8"/>
      <c r="V531" s="8"/>
      <c r="W531" s="8"/>
      <c r="X531" s="8"/>
      <c r="Y531" s="8"/>
      <c r="Z531" s="8"/>
    </row>
    <row r="532" spans="1:26" ht="12.75" customHeight="1" x14ac:dyDescent="0.15">
      <c r="A532" s="8"/>
      <c r="B532" s="83"/>
      <c r="C532" s="34"/>
      <c r="D532" s="278"/>
      <c r="E532" s="35"/>
      <c r="F532" s="35"/>
      <c r="G532" s="35"/>
      <c r="H532" s="8"/>
      <c r="I532" s="8"/>
      <c r="J532" s="8"/>
      <c r="K532" s="8"/>
      <c r="L532" s="8"/>
      <c r="M532" s="8"/>
      <c r="N532" s="8"/>
      <c r="O532" s="8"/>
      <c r="P532" s="8"/>
      <c r="Q532" s="8"/>
      <c r="R532" s="8"/>
      <c r="S532" s="8"/>
      <c r="T532" s="8"/>
      <c r="U532" s="8"/>
      <c r="V532" s="8"/>
      <c r="W532" s="8"/>
      <c r="X532" s="8"/>
      <c r="Y532" s="8"/>
      <c r="Z532" s="8"/>
    </row>
    <row r="533" spans="1:26" ht="12.75" customHeight="1" x14ac:dyDescent="0.15">
      <c r="A533" s="8"/>
      <c r="B533" s="83"/>
      <c r="C533" s="34"/>
      <c r="D533" s="278"/>
      <c r="E533" s="35"/>
      <c r="F533" s="35"/>
      <c r="G533" s="35"/>
      <c r="H533" s="8"/>
      <c r="I533" s="8"/>
      <c r="J533" s="8"/>
      <c r="K533" s="8"/>
      <c r="L533" s="8"/>
      <c r="M533" s="8"/>
      <c r="N533" s="8"/>
      <c r="O533" s="8"/>
      <c r="P533" s="8"/>
      <c r="Q533" s="8"/>
      <c r="R533" s="8"/>
      <c r="S533" s="8"/>
      <c r="T533" s="8"/>
      <c r="U533" s="8"/>
      <c r="V533" s="8"/>
      <c r="W533" s="8"/>
      <c r="X533" s="8"/>
      <c r="Y533" s="8"/>
      <c r="Z533" s="8"/>
    </row>
    <row r="534" spans="1:26" ht="12.75" customHeight="1" x14ac:dyDescent="0.15">
      <c r="A534" s="8"/>
      <c r="B534" s="83"/>
      <c r="C534" s="34"/>
      <c r="D534" s="278"/>
      <c r="E534" s="35"/>
      <c r="F534" s="35"/>
      <c r="G534" s="35"/>
      <c r="H534" s="8"/>
      <c r="I534" s="8"/>
      <c r="J534" s="8"/>
      <c r="K534" s="8"/>
      <c r="L534" s="8"/>
      <c r="M534" s="8"/>
      <c r="N534" s="8"/>
      <c r="O534" s="8"/>
      <c r="P534" s="8"/>
      <c r="Q534" s="8"/>
      <c r="R534" s="8"/>
      <c r="S534" s="8"/>
      <c r="T534" s="8"/>
      <c r="U534" s="8"/>
      <c r="V534" s="8"/>
      <c r="W534" s="8"/>
      <c r="X534" s="8"/>
      <c r="Y534" s="8"/>
      <c r="Z534" s="8"/>
    </row>
    <row r="535" spans="1:26" ht="12.75" customHeight="1" x14ac:dyDescent="0.15">
      <c r="A535" s="8"/>
      <c r="B535" s="83"/>
      <c r="C535" s="34"/>
      <c r="D535" s="278"/>
      <c r="E535" s="35"/>
      <c r="F535" s="35"/>
      <c r="G535" s="35"/>
      <c r="H535" s="8"/>
      <c r="I535" s="8"/>
      <c r="J535" s="8"/>
      <c r="K535" s="8"/>
      <c r="L535" s="8"/>
      <c r="M535" s="8"/>
      <c r="N535" s="8"/>
      <c r="O535" s="8"/>
      <c r="P535" s="8"/>
      <c r="Q535" s="8"/>
      <c r="R535" s="8"/>
      <c r="S535" s="8"/>
      <c r="T535" s="8"/>
      <c r="U535" s="8"/>
      <c r="V535" s="8"/>
      <c r="W535" s="8"/>
      <c r="X535" s="8"/>
      <c r="Y535" s="8"/>
      <c r="Z535" s="8"/>
    </row>
    <row r="536" spans="1:26" ht="12.75" customHeight="1" x14ac:dyDescent="0.15">
      <c r="A536" s="8"/>
      <c r="B536" s="83"/>
      <c r="C536" s="34"/>
      <c r="D536" s="278"/>
      <c r="E536" s="35"/>
      <c r="F536" s="35"/>
      <c r="G536" s="35"/>
      <c r="H536" s="8"/>
      <c r="I536" s="8"/>
      <c r="J536" s="8"/>
      <c r="K536" s="8"/>
      <c r="L536" s="8"/>
      <c r="M536" s="8"/>
      <c r="N536" s="8"/>
      <c r="O536" s="8"/>
      <c r="P536" s="8"/>
      <c r="Q536" s="8"/>
      <c r="R536" s="8"/>
      <c r="S536" s="8"/>
      <c r="T536" s="8"/>
      <c r="U536" s="8"/>
      <c r="V536" s="8"/>
      <c r="W536" s="8"/>
      <c r="X536" s="8"/>
      <c r="Y536" s="8"/>
      <c r="Z536" s="8"/>
    </row>
    <row r="537" spans="1:26" ht="12.75" customHeight="1" x14ac:dyDescent="0.15">
      <c r="A537" s="8"/>
      <c r="B537" s="83"/>
      <c r="C537" s="34"/>
      <c r="D537" s="278"/>
      <c r="E537" s="35"/>
      <c r="F537" s="35"/>
      <c r="G537" s="35"/>
      <c r="H537" s="8"/>
      <c r="I537" s="8"/>
      <c r="J537" s="8"/>
      <c r="K537" s="8"/>
      <c r="L537" s="8"/>
      <c r="M537" s="8"/>
      <c r="N537" s="8"/>
      <c r="O537" s="8"/>
      <c r="P537" s="8"/>
      <c r="Q537" s="8"/>
      <c r="R537" s="8"/>
      <c r="S537" s="8"/>
      <c r="T537" s="8"/>
      <c r="U537" s="8"/>
      <c r="V537" s="8"/>
      <c r="W537" s="8"/>
      <c r="X537" s="8"/>
      <c r="Y537" s="8"/>
      <c r="Z537" s="8"/>
    </row>
    <row r="538" spans="1:26" ht="12.75" customHeight="1" x14ac:dyDescent="0.15">
      <c r="A538" s="8"/>
      <c r="B538" s="83"/>
      <c r="C538" s="34"/>
      <c r="D538" s="278"/>
      <c r="E538" s="35"/>
      <c r="F538" s="35"/>
      <c r="G538" s="35"/>
      <c r="H538" s="8"/>
      <c r="I538" s="8"/>
      <c r="J538" s="8"/>
      <c r="K538" s="8"/>
      <c r="L538" s="8"/>
      <c r="M538" s="8"/>
      <c r="N538" s="8"/>
      <c r="O538" s="8"/>
      <c r="P538" s="8"/>
      <c r="Q538" s="8"/>
      <c r="R538" s="8"/>
      <c r="S538" s="8"/>
      <c r="T538" s="8"/>
      <c r="U538" s="8"/>
      <c r="V538" s="8"/>
      <c r="W538" s="8"/>
      <c r="X538" s="8"/>
      <c r="Y538" s="8"/>
      <c r="Z538" s="8"/>
    </row>
    <row r="539" spans="1:26" ht="12.75" customHeight="1" x14ac:dyDescent="0.15">
      <c r="A539" s="8"/>
      <c r="B539" s="83"/>
      <c r="C539" s="34"/>
      <c r="D539" s="278"/>
      <c r="E539" s="35"/>
      <c r="F539" s="35"/>
      <c r="G539" s="35"/>
      <c r="H539" s="8"/>
      <c r="I539" s="8"/>
      <c r="J539" s="8"/>
      <c r="K539" s="8"/>
      <c r="L539" s="8"/>
      <c r="M539" s="8"/>
      <c r="N539" s="8"/>
      <c r="O539" s="8"/>
      <c r="P539" s="8"/>
      <c r="Q539" s="8"/>
      <c r="R539" s="8"/>
      <c r="S539" s="8"/>
      <c r="T539" s="8"/>
      <c r="U539" s="8"/>
      <c r="V539" s="8"/>
      <c r="W539" s="8"/>
      <c r="X539" s="8"/>
      <c r="Y539" s="8"/>
      <c r="Z539" s="8"/>
    </row>
    <row r="540" spans="1:26" ht="12.75" customHeight="1" x14ac:dyDescent="0.15">
      <c r="A540" s="8"/>
      <c r="B540" s="83"/>
      <c r="C540" s="34"/>
      <c r="D540" s="278"/>
      <c r="E540" s="35"/>
      <c r="F540" s="35"/>
      <c r="G540" s="35"/>
      <c r="H540" s="8"/>
      <c r="I540" s="8"/>
      <c r="J540" s="8"/>
      <c r="K540" s="8"/>
      <c r="L540" s="8"/>
      <c r="M540" s="8"/>
      <c r="N540" s="8"/>
      <c r="O540" s="8"/>
      <c r="P540" s="8"/>
      <c r="Q540" s="8"/>
      <c r="R540" s="8"/>
      <c r="S540" s="8"/>
      <c r="T540" s="8"/>
      <c r="U540" s="8"/>
      <c r="V540" s="8"/>
      <c r="W540" s="8"/>
      <c r="X540" s="8"/>
      <c r="Y540" s="8"/>
      <c r="Z540" s="8"/>
    </row>
    <row r="541" spans="1:26" ht="12.75" customHeight="1" x14ac:dyDescent="0.15">
      <c r="A541" s="8"/>
      <c r="B541" s="83"/>
      <c r="C541" s="34"/>
      <c r="D541" s="278"/>
      <c r="E541" s="35"/>
      <c r="F541" s="35"/>
      <c r="G541" s="35"/>
      <c r="H541" s="8"/>
      <c r="I541" s="8"/>
      <c r="J541" s="8"/>
      <c r="K541" s="8"/>
      <c r="L541" s="8"/>
      <c r="M541" s="8"/>
      <c r="N541" s="8"/>
      <c r="O541" s="8"/>
      <c r="P541" s="8"/>
      <c r="Q541" s="8"/>
      <c r="R541" s="8"/>
      <c r="S541" s="8"/>
      <c r="T541" s="8"/>
      <c r="U541" s="8"/>
      <c r="V541" s="8"/>
      <c r="W541" s="8"/>
      <c r="X541" s="8"/>
      <c r="Y541" s="8"/>
      <c r="Z541" s="8"/>
    </row>
    <row r="542" spans="1:26" ht="12.75" customHeight="1" x14ac:dyDescent="0.15">
      <c r="A542" s="8"/>
      <c r="B542" s="83"/>
      <c r="C542" s="34"/>
      <c r="D542" s="278"/>
      <c r="E542" s="35"/>
      <c r="F542" s="35"/>
      <c r="G542" s="35"/>
      <c r="H542" s="8"/>
      <c r="I542" s="8"/>
      <c r="J542" s="8"/>
      <c r="K542" s="8"/>
      <c r="L542" s="8"/>
      <c r="M542" s="8"/>
      <c r="N542" s="8"/>
      <c r="O542" s="8"/>
      <c r="P542" s="8"/>
      <c r="Q542" s="8"/>
      <c r="R542" s="8"/>
      <c r="S542" s="8"/>
      <c r="T542" s="8"/>
      <c r="U542" s="8"/>
      <c r="V542" s="8"/>
      <c r="W542" s="8"/>
      <c r="X542" s="8"/>
      <c r="Y542" s="8"/>
      <c r="Z542" s="8"/>
    </row>
    <row r="543" spans="1:26" ht="12.75" customHeight="1" x14ac:dyDescent="0.15">
      <c r="A543" s="8"/>
      <c r="B543" s="83"/>
      <c r="C543" s="34"/>
      <c r="D543" s="278"/>
      <c r="E543" s="35"/>
      <c r="F543" s="35"/>
      <c r="G543" s="35"/>
      <c r="H543" s="8"/>
      <c r="I543" s="8"/>
      <c r="J543" s="8"/>
      <c r="K543" s="8"/>
      <c r="L543" s="8"/>
      <c r="M543" s="8"/>
      <c r="N543" s="8"/>
      <c r="O543" s="8"/>
      <c r="P543" s="8"/>
      <c r="Q543" s="8"/>
      <c r="R543" s="8"/>
      <c r="S543" s="8"/>
      <c r="T543" s="8"/>
      <c r="U543" s="8"/>
      <c r="V543" s="8"/>
      <c r="W543" s="8"/>
      <c r="X543" s="8"/>
      <c r="Y543" s="8"/>
      <c r="Z543" s="8"/>
    </row>
    <row r="544" spans="1:26" ht="12.75" customHeight="1" x14ac:dyDescent="0.15">
      <c r="A544" s="8"/>
      <c r="B544" s="83"/>
      <c r="C544" s="34"/>
      <c r="D544" s="278"/>
      <c r="E544" s="35"/>
      <c r="F544" s="35"/>
      <c r="G544" s="35"/>
      <c r="H544" s="8"/>
      <c r="I544" s="8"/>
      <c r="J544" s="8"/>
      <c r="K544" s="8"/>
      <c r="L544" s="8"/>
      <c r="M544" s="8"/>
      <c r="N544" s="8"/>
      <c r="O544" s="8"/>
      <c r="P544" s="8"/>
      <c r="Q544" s="8"/>
      <c r="R544" s="8"/>
      <c r="S544" s="8"/>
      <c r="T544" s="8"/>
      <c r="U544" s="8"/>
      <c r="V544" s="8"/>
      <c r="W544" s="8"/>
      <c r="X544" s="8"/>
      <c r="Y544" s="8"/>
      <c r="Z544" s="8"/>
    </row>
    <row r="545" spans="1:26" ht="12.75" customHeight="1" x14ac:dyDescent="0.15">
      <c r="A545" s="8"/>
      <c r="B545" s="83"/>
      <c r="C545" s="34"/>
      <c r="D545" s="278"/>
      <c r="E545" s="35"/>
      <c r="F545" s="35"/>
      <c r="G545" s="35"/>
      <c r="H545" s="8"/>
      <c r="I545" s="8"/>
      <c r="J545" s="8"/>
      <c r="K545" s="8"/>
      <c r="L545" s="8"/>
      <c r="M545" s="8"/>
      <c r="N545" s="8"/>
      <c r="O545" s="8"/>
      <c r="P545" s="8"/>
      <c r="Q545" s="8"/>
      <c r="R545" s="8"/>
      <c r="S545" s="8"/>
      <c r="T545" s="8"/>
      <c r="U545" s="8"/>
      <c r="V545" s="8"/>
      <c r="W545" s="8"/>
      <c r="X545" s="8"/>
      <c r="Y545" s="8"/>
      <c r="Z545" s="8"/>
    </row>
    <row r="546" spans="1:26" ht="12.75" customHeight="1" x14ac:dyDescent="0.15">
      <c r="A546" s="8"/>
      <c r="B546" s="83"/>
      <c r="C546" s="34"/>
      <c r="D546" s="278"/>
      <c r="E546" s="35"/>
      <c r="F546" s="35"/>
      <c r="G546" s="35"/>
      <c r="H546" s="8"/>
      <c r="I546" s="8"/>
      <c r="J546" s="8"/>
      <c r="K546" s="8"/>
      <c r="L546" s="8"/>
      <c r="M546" s="8"/>
      <c r="N546" s="8"/>
      <c r="O546" s="8"/>
      <c r="P546" s="8"/>
      <c r="Q546" s="8"/>
      <c r="R546" s="8"/>
      <c r="S546" s="8"/>
      <c r="T546" s="8"/>
      <c r="U546" s="8"/>
      <c r="V546" s="8"/>
      <c r="W546" s="8"/>
      <c r="X546" s="8"/>
      <c r="Y546" s="8"/>
      <c r="Z546" s="8"/>
    </row>
    <row r="547" spans="1:26" ht="12.75" customHeight="1" x14ac:dyDescent="0.15">
      <c r="A547" s="8"/>
      <c r="B547" s="83"/>
      <c r="C547" s="34"/>
      <c r="D547" s="278"/>
      <c r="E547" s="35"/>
      <c r="F547" s="35"/>
      <c r="G547" s="35"/>
      <c r="H547" s="8"/>
      <c r="I547" s="8"/>
      <c r="J547" s="8"/>
      <c r="K547" s="8"/>
      <c r="L547" s="8"/>
      <c r="M547" s="8"/>
      <c r="N547" s="8"/>
      <c r="O547" s="8"/>
      <c r="P547" s="8"/>
      <c r="Q547" s="8"/>
      <c r="R547" s="8"/>
      <c r="S547" s="8"/>
      <c r="T547" s="8"/>
      <c r="U547" s="8"/>
      <c r="V547" s="8"/>
      <c r="W547" s="8"/>
      <c r="X547" s="8"/>
      <c r="Y547" s="8"/>
      <c r="Z547" s="8"/>
    </row>
    <row r="548" spans="1:26" ht="12.75" customHeight="1" x14ac:dyDescent="0.15">
      <c r="A548" s="8"/>
      <c r="B548" s="83"/>
      <c r="C548" s="34"/>
      <c r="D548" s="278"/>
      <c r="E548" s="35"/>
      <c r="F548" s="35"/>
      <c r="G548" s="35"/>
      <c r="H548" s="8"/>
      <c r="I548" s="8"/>
      <c r="J548" s="8"/>
      <c r="K548" s="8"/>
      <c r="L548" s="8"/>
      <c r="M548" s="8"/>
      <c r="N548" s="8"/>
      <c r="O548" s="8"/>
      <c r="P548" s="8"/>
      <c r="Q548" s="8"/>
      <c r="R548" s="8"/>
      <c r="S548" s="8"/>
      <c r="T548" s="8"/>
      <c r="U548" s="8"/>
      <c r="V548" s="8"/>
      <c r="W548" s="8"/>
      <c r="X548" s="8"/>
      <c r="Y548" s="8"/>
      <c r="Z548" s="8"/>
    </row>
    <row r="549" spans="1:26" ht="12.75" customHeight="1" x14ac:dyDescent="0.15">
      <c r="A549" s="8"/>
      <c r="B549" s="83"/>
      <c r="C549" s="34"/>
      <c r="D549" s="278"/>
      <c r="E549" s="35"/>
      <c r="F549" s="35"/>
      <c r="G549" s="35"/>
      <c r="H549" s="8"/>
      <c r="I549" s="8"/>
      <c r="J549" s="8"/>
      <c r="K549" s="8"/>
      <c r="L549" s="8"/>
      <c r="M549" s="8"/>
      <c r="N549" s="8"/>
      <c r="O549" s="8"/>
      <c r="P549" s="8"/>
      <c r="Q549" s="8"/>
      <c r="R549" s="8"/>
      <c r="S549" s="8"/>
      <c r="T549" s="8"/>
      <c r="U549" s="8"/>
      <c r="V549" s="8"/>
      <c r="W549" s="8"/>
      <c r="X549" s="8"/>
      <c r="Y549" s="8"/>
      <c r="Z549" s="8"/>
    </row>
    <row r="550" spans="1:26" ht="12.75" customHeight="1" x14ac:dyDescent="0.15">
      <c r="A550" s="8"/>
      <c r="B550" s="83"/>
      <c r="C550" s="34"/>
      <c r="D550" s="278"/>
      <c r="E550" s="35"/>
      <c r="F550" s="35"/>
      <c r="G550" s="35"/>
      <c r="H550" s="8"/>
      <c r="I550" s="8"/>
      <c r="J550" s="8"/>
      <c r="K550" s="8"/>
      <c r="L550" s="8"/>
      <c r="M550" s="8"/>
      <c r="N550" s="8"/>
      <c r="O550" s="8"/>
      <c r="P550" s="8"/>
      <c r="Q550" s="8"/>
      <c r="R550" s="8"/>
      <c r="S550" s="8"/>
      <c r="T550" s="8"/>
      <c r="U550" s="8"/>
      <c r="V550" s="8"/>
      <c r="W550" s="8"/>
      <c r="X550" s="8"/>
      <c r="Y550" s="8"/>
      <c r="Z550" s="8"/>
    </row>
    <row r="551" spans="1:26" ht="12.75" customHeight="1" x14ac:dyDescent="0.15">
      <c r="A551" s="8"/>
      <c r="B551" s="83"/>
      <c r="C551" s="34"/>
      <c r="D551" s="278"/>
      <c r="E551" s="35"/>
      <c r="F551" s="35"/>
      <c r="G551" s="35"/>
      <c r="H551" s="8"/>
      <c r="I551" s="8"/>
      <c r="J551" s="8"/>
      <c r="K551" s="8"/>
      <c r="L551" s="8"/>
      <c r="M551" s="8"/>
      <c r="N551" s="8"/>
      <c r="O551" s="8"/>
      <c r="P551" s="8"/>
      <c r="Q551" s="8"/>
      <c r="R551" s="8"/>
      <c r="S551" s="8"/>
      <c r="T551" s="8"/>
      <c r="U551" s="8"/>
      <c r="V551" s="8"/>
      <c r="W551" s="8"/>
      <c r="X551" s="8"/>
      <c r="Y551" s="8"/>
      <c r="Z551" s="8"/>
    </row>
    <row r="552" spans="1:26" ht="12.75" customHeight="1" x14ac:dyDescent="0.15">
      <c r="A552" s="8"/>
      <c r="B552" s="83"/>
      <c r="C552" s="34"/>
      <c r="D552" s="278"/>
      <c r="E552" s="35"/>
      <c r="F552" s="35"/>
      <c r="G552" s="35"/>
      <c r="H552" s="8"/>
      <c r="I552" s="8"/>
      <c r="J552" s="8"/>
      <c r="K552" s="8"/>
      <c r="L552" s="8"/>
      <c r="M552" s="8"/>
      <c r="N552" s="8"/>
      <c r="O552" s="8"/>
      <c r="P552" s="8"/>
      <c r="Q552" s="8"/>
      <c r="R552" s="8"/>
      <c r="S552" s="8"/>
      <c r="T552" s="8"/>
      <c r="U552" s="8"/>
      <c r="V552" s="8"/>
      <c r="W552" s="8"/>
      <c r="X552" s="8"/>
      <c r="Y552" s="8"/>
      <c r="Z552" s="8"/>
    </row>
    <row r="553" spans="1:26" ht="12.75" customHeight="1" x14ac:dyDescent="0.15">
      <c r="A553" s="8"/>
      <c r="B553" s="83"/>
      <c r="C553" s="34"/>
      <c r="D553" s="278"/>
      <c r="E553" s="35"/>
      <c r="F553" s="35"/>
      <c r="G553" s="35"/>
      <c r="H553" s="8"/>
      <c r="I553" s="8"/>
      <c r="J553" s="8"/>
      <c r="K553" s="8"/>
      <c r="L553" s="8"/>
      <c r="M553" s="8"/>
      <c r="N553" s="8"/>
      <c r="O553" s="8"/>
      <c r="P553" s="8"/>
      <c r="Q553" s="8"/>
      <c r="R553" s="8"/>
      <c r="S553" s="8"/>
      <c r="T553" s="8"/>
      <c r="U553" s="8"/>
      <c r="V553" s="8"/>
      <c r="W553" s="8"/>
      <c r="X553" s="8"/>
      <c r="Y553" s="8"/>
      <c r="Z553" s="8"/>
    </row>
    <row r="554" spans="1:26" ht="12.75" customHeight="1" x14ac:dyDescent="0.15">
      <c r="A554" s="8"/>
      <c r="B554" s="83"/>
      <c r="C554" s="34"/>
      <c r="D554" s="278"/>
      <c r="E554" s="35"/>
      <c r="F554" s="35"/>
      <c r="G554" s="35"/>
      <c r="H554" s="8"/>
      <c r="I554" s="8"/>
      <c r="J554" s="8"/>
      <c r="K554" s="8"/>
      <c r="L554" s="8"/>
      <c r="M554" s="8"/>
      <c r="N554" s="8"/>
      <c r="O554" s="8"/>
      <c r="P554" s="8"/>
      <c r="Q554" s="8"/>
      <c r="R554" s="8"/>
      <c r="S554" s="8"/>
      <c r="T554" s="8"/>
      <c r="U554" s="8"/>
      <c r="V554" s="8"/>
      <c r="W554" s="8"/>
      <c r="X554" s="8"/>
      <c r="Y554" s="8"/>
      <c r="Z554" s="8"/>
    </row>
    <row r="555" spans="1:26" ht="12.75" customHeight="1" x14ac:dyDescent="0.15">
      <c r="A555" s="8"/>
      <c r="B555" s="83"/>
      <c r="C555" s="34"/>
      <c r="D555" s="278"/>
      <c r="E555" s="35"/>
      <c r="F555" s="35"/>
      <c r="G555" s="35"/>
      <c r="H555" s="8"/>
      <c r="I555" s="8"/>
      <c r="J555" s="8"/>
      <c r="K555" s="8"/>
      <c r="L555" s="8"/>
      <c r="M555" s="8"/>
      <c r="N555" s="8"/>
      <c r="O555" s="8"/>
      <c r="P555" s="8"/>
      <c r="Q555" s="8"/>
      <c r="R555" s="8"/>
      <c r="S555" s="8"/>
      <c r="T555" s="8"/>
      <c r="U555" s="8"/>
      <c r="V555" s="8"/>
      <c r="W555" s="8"/>
      <c r="X555" s="8"/>
      <c r="Y555" s="8"/>
      <c r="Z555" s="8"/>
    </row>
    <row r="556" spans="1:26" ht="12.75" customHeight="1" x14ac:dyDescent="0.15">
      <c r="A556" s="8"/>
      <c r="B556" s="83"/>
      <c r="C556" s="34"/>
      <c r="D556" s="278"/>
      <c r="E556" s="35"/>
      <c r="F556" s="35"/>
      <c r="G556" s="35"/>
      <c r="H556" s="8"/>
      <c r="I556" s="8"/>
      <c r="J556" s="8"/>
      <c r="K556" s="8"/>
      <c r="L556" s="8"/>
      <c r="M556" s="8"/>
      <c r="N556" s="8"/>
      <c r="O556" s="8"/>
      <c r="P556" s="8"/>
      <c r="Q556" s="8"/>
      <c r="R556" s="8"/>
      <c r="S556" s="8"/>
      <c r="T556" s="8"/>
      <c r="U556" s="8"/>
      <c r="V556" s="8"/>
      <c r="W556" s="8"/>
      <c r="X556" s="8"/>
      <c r="Y556" s="8"/>
      <c r="Z556" s="8"/>
    </row>
    <row r="557" spans="1:26" ht="12.75" customHeight="1" x14ac:dyDescent="0.15">
      <c r="A557" s="8"/>
      <c r="B557" s="83"/>
      <c r="C557" s="34"/>
      <c r="D557" s="278"/>
      <c r="E557" s="35"/>
      <c r="F557" s="35"/>
      <c r="G557" s="35"/>
      <c r="H557" s="8"/>
      <c r="I557" s="8"/>
      <c r="J557" s="8"/>
      <c r="K557" s="8"/>
      <c r="L557" s="8"/>
      <c r="M557" s="8"/>
      <c r="N557" s="8"/>
      <c r="O557" s="8"/>
      <c r="P557" s="8"/>
      <c r="Q557" s="8"/>
      <c r="R557" s="8"/>
      <c r="S557" s="8"/>
      <c r="T557" s="8"/>
      <c r="U557" s="8"/>
      <c r="V557" s="8"/>
      <c r="W557" s="8"/>
      <c r="X557" s="8"/>
      <c r="Y557" s="8"/>
      <c r="Z557" s="8"/>
    </row>
    <row r="558" spans="1:26" ht="12.75" customHeight="1" x14ac:dyDescent="0.15">
      <c r="A558" s="8"/>
      <c r="B558" s="83"/>
      <c r="C558" s="34"/>
      <c r="D558" s="278"/>
      <c r="E558" s="35"/>
      <c r="F558" s="35"/>
      <c r="G558" s="35"/>
      <c r="H558" s="8"/>
      <c r="I558" s="8"/>
      <c r="J558" s="8"/>
      <c r="K558" s="8"/>
      <c r="L558" s="8"/>
      <c r="M558" s="8"/>
      <c r="N558" s="8"/>
      <c r="O558" s="8"/>
      <c r="P558" s="8"/>
      <c r="Q558" s="8"/>
      <c r="R558" s="8"/>
      <c r="S558" s="8"/>
      <c r="T558" s="8"/>
      <c r="U558" s="8"/>
      <c r="V558" s="8"/>
      <c r="W558" s="8"/>
      <c r="X558" s="8"/>
      <c r="Y558" s="8"/>
      <c r="Z558" s="8"/>
    </row>
    <row r="559" spans="1:26" ht="12.75" customHeight="1" x14ac:dyDescent="0.15">
      <c r="A559" s="8"/>
      <c r="B559" s="83"/>
      <c r="C559" s="34"/>
      <c r="D559" s="278"/>
      <c r="E559" s="35"/>
      <c r="F559" s="35"/>
      <c r="G559" s="35"/>
      <c r="H559" s="8"/>
      <c r="I559" s="8"/>
      <c r="J559" s="8"/>
      <c r="K559" s="8"/>
      <c r="L559" s="8"/>
      <c r="M559" s="8"/>
      <c r="N559" s="8"/>
      <c r="O559" s="8"/>
      <c r="P559" s="8"/>
      <c r="Q559" s="8"/>
      <c r="R559" s="8"/>
      <c r="S559" s="8"/>
      <c r="T559" s="8"/>
      <c r="U559" s="8"/>
      <c r="V559" s="8"/>
      <c r="W559" s="8"/>
      <c r="X559" s="8"/>
      <c r="Y559" s="8"/>
      <c r="Z559" s="8"/>
    </row>
    <row r="560" spans="1:26" ht="12.75" customHeight="1" x14ac:dyDescent="0.15">
      <c r="A560" s="8"/>
      <c r="B560" s="83"/>
      <c r="C560" s="34"/>
      <c r="D560" s="278"/>
      <c r="E560" s="35"/>
      <c r="F560" s="35"/>
      <c r="G560" s="35"/>
      <c r="H560" s="8"/>
      <c r="I560" s="8"/>
      <c r="J560" s="8"/>
      <c r="K560" s="8"/>
      <c r="L560" s="8"/>
      <c r="M560" s="8"/>
      <c r="N560" s="8"/>
      <c r="O560" s="8"/>
      <c r="P560" s="8"/>
      <c r="Q560" s="8"/>
      <c r="R560" s="8"/>
      <c r="S560" s="8"/>
      <c r="T560" s="8"/>
      <c r="U560" s="8"/>
      <c r="V560" s="8"/>
      <c r="W560" s="8"/>
      <c r="X560" s="8"/>
      <c r="Y560" s="8"/>
      <c r="Z560" s="8"/>
    </row>
    <row r="561" spans="1:26" ht="12.75" customHeight="1" x14ac:dyDescent="0.15">
      <c r="A561" s="8"/>
      <c r="B561" s="83"/>
      <c r="C561" s="34"/>
      <c r="D561" s="278"/>
      <c r="E561" s="35"/>
      <c r="F561" s="35"/>
      <c r="G561" s="35"/>
      <c r="H561" s="8"/>
      <c r="I561" s="8"/>
      <c r="J561" s="8"/>
      <c r="K561" s="8"/>
      <c r="L561" s="8"/>
      <c r="M561" s="8"/>
      <c r="N561" s="8"/>
      <c r="O561" s="8"/>
      <c r="P561" s="8"/>
      <c r="Q561" s="8"/>
      <c r="R561" s="8"/>
      <c r="S561" s="8"/>
      <c r="T561" s="8"/>
      <c r="U561" s="8"/>
      <c r="V561" s="8"/>
      <c r="W561" s="8"/>
      <c r="X561" s="8"/>
      <c r="Y561" s="8"/>
      <c r="Z561" s="8"/>
    </row>
    <row r="562" spans="1:26" ht="12.75" customHeight="1" x14ac:dyDescent="0.15">
      <c r="A562" s="8"/>
      <c r="B562" s="83"/>
      <c r="C562" s="34"/>
      <c r="D562" s="278"/>
      <c r="E562" s="35"/>
      <c r="F562" s="35"/>
      <c r="G562" s="35"/>
      <c r="H562" s="8"/>
      <c r="I562" s="8"/>
      <c r="J562" s="8"/>
      <c r="K562" s="8"/>
      <c r="L562" s="8"/>
      <c r="M562" s="8"/>
      <c r="N562" s="8"/>
      <c r="O562" s="8"/>
      <c r="P562" s="8"/>
      <c r="Q562" s="8"/>
      <c r="R562" s="8"/>
      <c r="S562" s="8"/>
      <c r="T562" s="8"/>
      <c r="U562" s="8"/>
      <c r="V562" s="8"/>
      <c r="W562" s="8"/>
      <c r="X562" s="8"/>
      <c r="Y562" s="8"/>
      <c r="Z562" s="8"/>
    </row>
    <row r="563" spans="1:26" ht="12.75" customHeight="1" x14ac:dyDescent="0.15">
      <c r="A563" s="8"/>
      <c r="B563" s="83"/>
      <c r="C563" s="34"/>
      <c r="D563" s="278"/>
      <c r="E563" s="35"/>
      <c r="F563" s="35"/>
      <c r="G563" s="35"/>
      <c r="H563" s="8"/>
      <c r="I563" s="8"/>
      <c r="J563" s="8"/>
      <c r="K563" s="8"/>
      <c r="L563" s="8"/>
      <c r="M563" s="8"/>
      <c r="N563" s="8"/>
      <c r="O563" s="8"/>
      <c r="P563" s="8"/>
      <c r="Q563" s="8"/>
      <c r="R563" s="8"/>
      <c r="S563" s="8"/>
      <c r="T563" s="8"/>
      <c r="U563" s="8"/>
      <c r="V563" s="8"/>
      <c r="W563" s="8"/>
      <c r="X563" s="8"/>
      <c r="Y563" s="8"/>
      <c r="Z563" s="8"/>
    </row>
    <row r="564" spans="1:26" ht="12.75" customHeight="1" x14ac:dyDescent="0.15">
      <c r="A564" s="8"/>
      <c r="B564" s="83"/>
      <c r="C564" s="34"/>
      <c r="D564" s="278"/>
      <c r="E564" s="35"/>
      <c r="F564" s="35"/>
      <c r="G564" s="35"/>
      <c r="H564" s="8"/>
      <c r="I564" s="8"/>
      <c r="J564" s="8"/>
      <c r="K564" s="8"/>
      <c r="L564" s="8"/>
      <c r="M564" s="8"/>
      <c r="N564" s="8"/>
      <c r="O564" s="8"/>
      <c r="P564" s="8"/>
      <c r="Q564" s="8"/>
      <c r="R564" s="8"/>
      <c r="S564" s="8"/>
      <c r="T564" s="8"/>
      <c r="U564" s="8"/>
      <c r="V564" s="8"/>
      <c r="W564" s="8"/>
      <c r="X564" s="8"/>
      <c r="Y564" s="8"/>
      <c r="Z564" s="8"/>
    </row>
    <row r="565" spans="1:26" ht="12.75" customHeight="1" x14ac:dyDescent="0.15">
      <c r="A565" s="8"/>
      <c r="B565" s="83"/>
      <c r="C565" s="34"/>
      <c r="D565" s="278"/>
      <c r="E565" s="35"/>
      <c r="F565" s="35"/>
      <c r="G565" s="35"/>
      <c r="H565" s="8"/>
      <c r="I565" s="8"/>
      <c r="J565" s="8"/>
      <c r="K565" s="8"/>
      <c r="L565" s="8"/>
      <c r="M565" s="8"/>
      <c r="N565" s="8"/>
      <c r="O565" s="8"/>
      <c r="P565" s="8"/>
      <c r="Q565" s="8"/>
      <c r="R565" s="8"/>
      <c r="S565" s="8"/>
      <c r="T565" s="8"/>
      <c r="U565" s="8"/>
      <c r="V565" s="8"/>
      <c r="W565" s="8"/>
      <c r="X565" s="8"/>
      <c r="Y565" s="8"/>
      <c r="Z565" s="8"/>
    </row>
    <row r="566" spans="1:26" ht="12.75" customHeight="1" x14ac:dyDescent="0.15">
      <c r="A566" s="8"/>
      <c r="B566" s="83"/>
      <c r="C566" s="34"/>
      <c r="D566" s="278"/>
      <c r="E566" s="35"/>
      <c r="F566" s="35"/>
      <c r="G566" s="35"/>
      <c r="H566" s="8"/>
      <c r="I566" s="8"/>
      <c r="J566" s="8"/>
      <c r="K566" s="8"/>
      <c r="L566" s="8"/>
      <c r="M566" s="8"/>
      <c r="N566" s="8"/>
      <c r="O566" s="8"/>
      <c r="P566" s="8"/>
      <c r="Q566" s="8"/>
      <c r="R566" s="8"/>
      <c r="S566" s="8"/>
      <c r="T566" s="8"/>
      <c r="U566" s="8"/>
      <c r="V566" s="8"/>
      <c r="W566" s="8"/>
      <c r="X566" s="8"/>
      <c r="Y566" s="8"/>
      <c r="Z566" s="8"/>
    </row>
    <row r="567" spans="1:26" ht="12.75" customHeight="1" x14ac:dyDescent="0.15">
      <c r="A567" s="8"/>
      <c r="B567" s="83"/>
      <c r="C567" s="34"/>
      <c r="D567" s="278"/>
      <c r="E567" s="35"/>
      <c r="F567" s="35"/>
      <c r="G567" s="35"/>
      <c r="H567" s="8"/>
      <c r="I567" s="8"/>
      <c r="J567" s="8"/>
      <c r="K567" s="8"/>
      <c r="L567" s="8"/>
      <c r="M567" s="8"/>
      <c r="N567" s="8"/>
      <c r="O567" s="8"/>
      <c r="P567" s="8"/>
      <c r="Q567" s="8"/>
      <c r="R567" s="8"/>
      <c r="S567" s="8"/>
      <c r="T567" s="8"/>
      <c r="U567" s="8"/>
      <c r="V567" s="8"/>
      <c r="W567" s="8"/>
      <c r="X567" s="8"/>
      <c r="Y567" s="8"/>
      <c r="Z567" s="8"/>
    </row>
    <row r="568" spans="1:26" ht="12.75" customHeight="1" x14ac:dyDescent="0.15">
      <c r="A568" s="8"/>
      <c r="B568" s="83"/>
      <c r="C568" s="34"/>
      <c r="D568" s="278"/>
      <c r="E568" s="35"/>
      <c r="F568" s="35"/>
      <c r="G568" s="35"/>
      <c r="H568" s="8"/>
      <c r="I568" s="8"/>
      <c r="J568" s="8"/>
      <c r="K568" s="8"/>
      <c r="L568" s="8"/>
      <c r="M568" s="8"/>
      <c r="N568" s="8"/>
      <c r="O568" s="8"/>
      <c r="P568" s="8"/>
      <c r="Q568" s="8"/>
      <c r="R568" s="8"/>
      <c r="S568" s="8"/>
      <c r="T568" s="8"/>
      <c r="U568" s="8"/>
      <c r="V568" s="8"/>
      <c r="W568" s="8"/>
      <c r="X568" s="8"/>
      <c r="Y568" s="8"/>
      <c r="Z568" s="8"/>
    </row>
    <row r="569" spans="1:26" ht="12.75" customHeight="1" x14ac:dyDescent="0.15">
      <c r="A569" s="8"/>
      <c r="B569" s="83"/>
      <c r="C569" s="34"/>
      <c r="D569" s="278"/>
      <c r="E569" s="35"/>
      <c r="F569" s="35"/>
      <c r="G569" s="35"/>
      <c r="H569" s="8"/>
      <c r="I569" s="8"/>
      <c r="J569" s="8"/>
      <c r="K569" s="8"/>
      <c r="L569" s="8"/>
      <c r="M569" s="8"/>
      <c r="N569" s="8"/>
      <c r="O569" s="8"/>
      <c r="P569" s="8"/>
      <c r="Q569" s="8"/>
      <c r="R569" s="8"/>
      <c r="S569" s="8"/>
      <c r="T569" s="8"/>
      <c r="U569" s="8"/>
      <c r="V569" s="8"/>
      <c r="W569" s="8"/>
      <c r="X569" s="8"/>
      <c r="Y569" s="8"/>
      <c r="Z569" s="8"/>
    </row>
    <row r="570" spans="1:26" ht="12.75" customHeight="1" x14ac:dyDescent="0.15">
      <c r="A570" s="8"/>
      <c r="B570" s="83"/>
      <c r="C570" s="34"/>
      <c r="D570" s="278"/>
      <c r="E570" s="35"/>
      <c r="F570" s="35"/>
      <c r="G570" s="35"/>
      <c r="H570" s="8"/>
      <c r="I570" s="8"/>
      <c r="J570" s="8"/>
      <c r="K570" s="8"/>
      <c r="L570" s="8"/>
      <c r="M570" s="8"/>
      <c r="N570" s="8"/>
      <c r="O570" s="8"/>
      <c r="P570" s="8"/>
      <c r="Q570" s="8"/>
      <c r="R570" s="8"/>
      <c r="S570" s="8"/>
      <c r="T570" s="8"/>
      <c r="U570" s="8"/>
      <c r="V570" s="8"/>
      <c r="W570" s="8"/>
      <c r="X570" s="8"/>
      <c r="Y570" s="8"/>
      <c r="Z570" s="8"/>
    </row>
    <row r="571" spans="1:26" ht="12.75" customHeight="1" x14ac:dyDescent="0.15">
      <c r="A571" s="8"/>
      <c r="B571" s="83"/>
      <c r="C571" s="34"/>
      <c r="D571" s="278"/>
      <c r="E571" s="35"/>
      <c r="F571" s="35"/>
      <c r="G571" s="35"/>
      <c r="H571" s="8"/>
      <c r="I571" s="8"/>
      <c r="J571" s="8"/>
      <c r="K571" s="8"/>
      <c r="L571" s="8"/>
      <c r="M571" s="8"/>
      <c r="N571" s="8"/>
      <c r="O571" s="8"/>
      <c r="P571" s="8"/>
      <c r="Q571" s="8"/>
      <c r="R571" s="8"/>
      <c r="S571" s="8"/>
      <c r="T571" s="8"/>
      <c r="U571" s="8"/>
      <c r="V571" s="8"/>
      <c r="W571" s="8"/>
      <c r="X571" s="8"/>
      <c r="Y571" s="8"/>
      <c r="Z571" s="8"/>
    </row>
    <row r="572" spans="1:26" ht="12.75" customHeight="1" x14ac:dyDescent="0.15">
      <c r="A572" s="8"/>
      <c r="B572" s="83"/>
      <c r="C572" s="34"/>
      <c r="D572" s="278"/>
      <c r="E572" s="35"/>
      <c r="F572" s="35"/>
      <c r="G572" s="35"/>
      <c r="H572" s="8"/>
      <c r="I572" s="8"/>
      <c r="J572" s="8"/>
      <c r="K572" s="8"/>
      <c r="L572" s="8"/>
      <c r="M572" s="8"/>
      <c r="N572" s="8"/>
      <c r="O572" s="8"/>
      <c r="P572" s="8"/>
      <c r="Q572" s="8"/>
      <c r="R572" s="8"/>
      <c r="S572" s="8"/>
      <c r="T572" s="8"/>
      <c r="U572" s="8"/>
      <c r="V572" s="8"/>
      <c r="W572" s="8"/>
      <c r="X572" s="8"/>
      <c r="Y572" s="8"/>
      <c r="Z572" s="8"/>
    </row>
    <row r="573" spans="1:26" ht="12.75" customHeight="1" x14ac:dyDescent="0.15">
      <c r="A573" s="8"/>
      <c r="B573" s="83"/>
      <c r="C573" s="34"/>
      <c r="D573" s="278"/>
      <c r="E573" s="35"/>
      <c r="F573" s="35"/>
      <c r="G573" s="35"/>
      <c r="H573" s="8"/>
      <c r="I573" s="8"/>
      <c r="J573" s="8"/>
      <c r="K573" s="8"/>
      <c r="L573" s="8"/>
      <c r="M573" s="8"/>
      <c r="N573" s="8"/>
      <c r="O573" s="8"/>
      <c r="P573" s="8"/>
      <c r="Q573" s="8"/>
      <c r="R573" s="8"/>
      <c r="S573" s="8"/>
      <c r="T573" s="8"/>
      <c r="U573" s="8"/>
      <c r="V573" s="8"/>
      <c r="W573" s="8"/>
      <c r="X573" s="8"/>
      <c r="Y573" s="8"/>
      <c r="Z573" s="8"/>
    </row>
    <row r="574" spans="1:26" ht="12.75" customHeight="1" x14ac:dyDescent="0.15">
      <c r="A574" s="8"/>
      <c r="B574" s="83"/>
      <c r="C574" s="34"/>
      <c r="D574" s="278"/>
      <c r="E574" s="35"/>
      <c r="F574" s="35"/>
      <c r="G574" s="35"/>
      <c r="H574" s="8"/>
      <c r="I574" s="8"/>
      <c r="J574" s="8"/>
      <c r="K574" s="8"/>
      <c r="L574" s="8"/>
      <c r="M574" s="8"/>
      <c r="N574" s="8"/>
      <c r="O574" s="8"/>
      <c r="P574" s="8"/>
      <c r="Q574" s="8"/>
      <c r="R574" s="8"/>
      <c r="S574" s="8"/>
      <c r="T574" s="8"/>
      <c r="U574" s="8"/>
      <c r="V574" s="8"/>
      <c r="W574" s="8"/>
      <c r="X574" s="8"/>
      <c r="Y574" s="8"/>
      <c r="Z574" s="8"/>
    </row>
    <row r="575" spans="1:26" ht="12.75" customHeight="1" x14ac:dyDescent="0.15">
      <c r="A575" s="8"/>
      <c r="B575" s="83"/>
      <c r="C575" s="34"/>
      <c r="D575" s="278"/>
      <c r="E575" s="35"/>
      <c r="F575" s="35"/>
      <c r="G575" s="35"/>
      <c r="H575" s="8"/>
      <c r="I575" s="8"/>
      <c r="J575" s="8"/>
      <c r="K575" s="8"/>
      <c r="L575" s="8"/>
      <c r="M575" s="8"/>
      <c r="N575" s="8"/>
      <c r="O575" s="8"/>
      <c r="P575" s="8"/>
      <c r="Q575" s="8"/>
      <c r="R575" s="8"/>
      <c r="S575" s="8"/>
      <c r="T575" s="8"/>
      <c r="U575" s="8"/>
      <c r="V575" s="8"/>
      <c r="W575" s="8"/>
      <c r="X575" s="8"/>
      <c r="Y575" s="8"/>
      <c r="Z575" s="8"/>
    </row>
    <row r="576" spans="1:26" ht="12.75" customHeight="1" x14ac:dyDescent="0.15">
      <c r="A576" s="8"/>
      <c r="B576" s="83"/>
      <c r="C576" s="34"/>
      <c r="D576" s="278"/>
      <c r="E576" s="35"/>
      <c r="F576" s="35"/>
      <c r="G576" s="35"/>
      <c r="H576" s="8"/>
      <c r="I576" s="8"/>
      <c r="J576" s="8"/>
      <c r="K576" s="8"/>
      <c r="L576" s="8"/>
      <c r="M576" s="8"/>
      <c r="N576" s="8"/>
      <c r="O576" s="8"/>
      <c r="P576" s="8"/>
      <c r="Q576" s="8"/>
      <c r="R576" s="8"/>
      <c r="S576" s="8"/>
      <c r="T576" s="8"/>
      <c r="U576" s="8"/>
      <c r="V576" s="8"/>
      <c r="W576" s="8"/>
      <c r="X576" s="8"/>
      <c r="Y576" s="8"/>
      <c r="Z576" s="8"/>
    </row>
    <row r="577" spans="1:26" ht="12.75" customHeight="1" x14ac:dyDescent="0.15">
      <c r="A577" s="8"/>
      <c r="B577" s="83"/>
      <c r="C577" s="34"/>
      <c r="D577" s="278"/>
      <c r="E577" s="35"/>
      <c r="F577" s="35"/>
      <c r="G577" s="35"/>
      <c r="H577" s="8"/>
      <c r="I577" s="8"/>
      <c r="J577" s="8"/>
      <c r="K577" s="8"/>
      <c r="L577" s="8"/>
      <c r="M577" s="8"/>
      <c r="N577" s="8"/>
      <c r="O577" s="8"/>
      <c r="P577" s="8"/>
      <c r="Q577" s="8"/>
      <c r="R577" s="8"/>
      <c r="S577" s="8"/>
      <c r="T577" s="8"/>
      <c r="U577" s="8"/>
      <c r="V577" s="8"/>
      <c r="W577" s="8"/>
      <c r="X577" s="8"/>
      <c r="Y577" s="8"/>
      <c r="Z577" s="8"/>
    </row>
    <row r="578" spans="1:26" ht="12.75" customHeight="1" x14ac:dyDescent="0.15">
      <c r="A578" s="8"/>
      <c r="B578" s="83"/>
      <c r="C578" s="34"/>
      <c r="D578" s="278"/>
      <c r="E578" s="35"/>
      <c r="F578" s="35"/>
      <c r="G578" s="35"/>
      <c r="H578" s="8"/>
      <c r="I578" s="8"/>
      <c r="J578" s="8"/>
      <c r="K578" s="8"/>
      <c r="L578" s="8"/>
      <c r="M578" s="8"/>
      <c r="N578" s="8"/>
      <c r="O578" s="8"/>
      <c r="P578" s="8"/>
      <c r="Q578" s="8"/>
      <c r="R578" s="8"/>
      <c r="S578" s="8"/>
      <c r="T578" s="8"/>
      <c r="U578" s="8"/>
      <c r="V578" s="8"/>
      <c r="W578" s="8"/>
      <c r="X578" s="8"/>
      <c r="Y578" s="8"/>
      <c r="Z578" s="8"/>
    </row>
    <row r="579" spans="1:26" ht="12.75" customHeight="1" x14ac:dyDescent="0.15">
      <c r="A579" s="8"/>
      <c r="B579" s="83"/>
      <c r="C579" s="34"/>
      <c r="D579" s="278"/>
      <c r="E579" s="35"/>
      <c r="F579" s="35"/>
      <c r="G579" s="35"/>
      <c r="H579" s="8"/>
      <c r="I579" s="8"/>
      <c r="J579" s="8"/>
      <c r="K579" s="8"/>
      <c r="L579" s="8"/>
      <c r="M579" s="8"/>
      <c r="N579" s="8"/>
      <c r="O579" s="8"/>
      <c r="P579" s="8"/>
      <c r="Q579" s="8"/>
      <c r="R579" s="8"/>
      <c r="S579" s="8"/>
      <c r="T579" s="8"/>
      <c r="U579" s="8"/>
      <c r="V579" s="8"/>
      <c r="W579" s="8"/>
      <c r="X579" s="8"/>
      <c r="Y579" s="8"/>
      <c r="Z579" s="8"/>
    </row>
    <row r="580" spans="1:26" ht="12.75" customHeight="1" x14ac:dyDescent="0.15">
      <c r="A580" s="8"/>
      <c r="B580" s="83"/>
      <c r="C580" s="34"/>
      <c r="D580" s="278"/>
      <c r="E580" s="35"/>
      <c r="F580" s="35"/>
      <c r="G580" s="35"/>
      <c r="H580" s="8"/>
      <c r="I580" s="8"/>
      <c r="J580" s="8"/>
      <c r="K580" s="8"/>
      <c r="L580" s="8"/>
      <c r="M580" s="8"/>
      <c r="N580" s="8"/>
      <c r="O580" s="8"/>
      <c r="P580" s="8"/>
      <c r="Q580" s="8"/>
      <c r="R580" s="8"/>
      <c r="S580" s="8"/>
      <c r="T580" s="8"/>
      <c r="U580" s="8"/>
      <c r="V580" s="8"/>
      <c r="W580" s="8"/>
      <c r="X580" s="8"/>
      <c r="Y580" s="8"/>
      <c r="Z580" s="8"/>
    </row>
    <row r="581" spans="1:26" ht="12.75" customHeight="1" x14ac:dyDescent="0.15">
      <c r="A581" s="8"/>
      <c r="B581" s="83"/>
      <c r="C581" s="34"/>
      <c r="D581" s="278"/>
      <c r="E581" s="35"/>
      <c r="F581" s="35"/>
      <c r="G581" s="35"/>
      <c r="H581" s="8"/>
      <c r="I581" s="8"/>
      <c r="J581" s="8"/>
      <c r="K581" s="8"/>
      <c r="L581" s="8"/>
      <c r="M581" s="8"/>
      <c r="N581" s="8"/>
      <c r="O581" s="8"/>
      <c r="P581" s="8"/>
      <c r="Q581" s="8"/>
      <c r="R581" s="8"/>
      <c r="S581" s="8"/>
      <c r="T581" s="8"/>
      <c r="U581" s="8"/>
      <c r="V581" s="8"/>
      <c r="W581" s="8"/>
      <c r="X581" s="8"/>
      <c r="Y581" s="8"/>
      <c r="Z581" s="8"/>
    </row>
    <row r="582" spans="1:26" ht="12.75" customHeight="1" x14ac:dyDescent="0.15">
      <c r="A582" s="8"/>
      <c r="B582" s="83"/>
      <c r="C582" s="34"/>
      <c r="D582" s="278"/>
      <c r="E582" s="35"/>
      <c r="F582" s="35"/>
      <c r="G582" s="35"/>
      <c r="H582" s="8"/>
      <c r="I582" s="8"/>
      <c r="J582" s="8"/>
      <c r="K582" s="8"/>
      <c r="L582" s="8"/>
      <c r="M582" s="8"/>
      <c r="N582" s="8"/>
      <c r="O582" s="8"/>
      <c r="P582" s="8"/>
      <c r="Q582" s="8"/>
      <c r="R582" s="8"/>
      <c r="S582" s="8"/>
      <c r="T582" s="8"/>
      <c r="U582" s="8"/>
      <c r="V582" s="8"/>
      <c r="W582" s="8"/>
      <c r="X582" s="8"/>
      <c r="Y582" s="8"/>
      <c r="Z582" s="8"/>
    </row>
    <row r="583" spans="1:26" ht="12.75" customHeight="1" x14ac:dyDescent="0.15">
      <c r="A583" s="8"/>
      <c r="B583" s="83"/>
      <c r="C583" s="34"/>
      <c r="D583" s="278"/>
      <c r="E583" s="35"/>
      <c r="F583" s="35"/>
      <c r="G583" s="35"/>
      <c r="H583" s="8"/>
      <c r="I583" s="8"/>
      <c r="J583" s="8"/>
      <c r="K583" s="8"/>
      <c r="L583" s="8"/>
      <c r="M583" s="8"/>
      <c r="N583" s="8"/>
      <c r="O583" s="8"/>
      <c r="P583" s="8"/>
      <c r="Q583" s="8"/>
      <c r="R583" s="8"/>
      <c r="S583" s="8"/>
      <c r="T583" s="8"/>
      <c r="U583" s="8"/>
      <c r="V583" s="8"/>
      <c r="W583" s="8"/>
      <c r="X583" s="8"/>
      <c r="Y583" s="8"/>
      <c r="Z583" s="8"/>
    </row>
    <row r="584" spans="1:26" ht="12.75" customHeight="1" x14ac:dyDescent="0.15">
      <c r="A584" s="8"/>
      <c r="B584" s="83"/>
      <c r="C584" s="34"/>
      <c r="D584" s="278"/>
      <c r="E584" s="35"/>
      <c r="F584" s="35"/>
      <c r="G584" s="35"/>
      <c r="H584" s="8"/>
      <c r="I584" s="8"/>
      <c r="J584" s="8"/>
      <c r="K584" s="8"/>
      <c r="L584" s="8"/>
      <c r="M584" s="8"/>
      <c r="N584" s="8"/>
      <c r="O584" s="8"/>
      <c r="P584" s="8"/>
      <c r="Q584" s="8"/>
      <c r="R584" s="8"/>
      <c r="S584" s="8"/>
      <c r="T584" s="8"/>
      <c r="U584" s="8"/>
      <c r="V584" s="8"/>
      <c r="W584" s="8"/>
      <c r="X584" s="8"/>
      <c r="Y584" s="8"/>
      <c r="Z584" s="8"/>
    </row>
    <row r="585" spans="1:26" ht="12.75" customHeight="1" x14ac:dyDescent="0.15">
      <c r="A585" s="8"/>
      <c r="B585" s="83"/>
      <c r="C585" s="34"/>
      <c r="D585" s="278"/>
      <c r="E585" s="35"/>
      <c r="F585" s="35"/>
      <c r="G585" s="35"/>
      <c r="H585" s="8"/>
      <c r="I585" s="8"/>
      <c r="J585" s="8"/>
      <c r="K585" s="8"/>
      <c r="L585" s="8"/>
      <c r="M585" s="8"/>
      <c r="N585" s="8"/>
      <c r="O585" s="8"/>
      <c r="P585" s="8"/>
      <c r="Q585" s="8"/>
      <c r="R585" s="8"/>
      <c r="S585" s="8"/>
      <c r="T585" s="8"/>
      <c r="U585" s="8"/>
      <c r="V585" s="8"/>
      <c r="W585" s="8"/>
      <c r="X585" s="8"/>
      <c r="Y585" s="8"/>
      <c r="Z585" s="8"/>
    </row>
    <row r="586" spans="1:26" ht="12.75" customHeight="1" x14ac:dyDescent="0.15">
      <c r="A586" s="8"/>
      <c r="B586" s="83"/>
      <c r="C586" s="34"/>
      <c r="D586" s="278"/>
      <c r="E586" s="35"/>
      <c r="F586" s="35"/>
      <c r="G586" s="35"/>
      <c r="H586" s="8"/>
      <c r="I586" s="8"/>
      <c r="J586" s="8"/>
      <c r="K586" s="8"/>
      <c r="L586" s="8"/>
      <c r="M586" s="8"/>
      <c r="N586" s="8"/>
      <c r="O586" s="8"/>
      <c r="P586" s="8"/>
      <c r="Q586" s="8"/>
      <c r="R586" s="8"/>
      <c r="S586" s="8"/>
      <c r="T586" s="8"/>
      <c r="U586" s="8"/>
      <c r="V586" s="8"/>
      <c r="W586" s="8"/>
      <c r="X586" s="8"/>
      <c r="Y586" s="8"/>
      <c r="Z586" s="8"/>
    </row>
    <row r="587" spans="1:26" ht="12.75" customHeight="1" x14ac:dyDescent="0.15">
      <c r="A587" s="8"/>
      <c r="B587" s="83"/>
      <c r="C587" s="34"/>
      <c r="D587" s="278"/>
      <c r="E587" s="35"/>
      <c r="F587" s="35"/>
      <c r="G587" s="35"/>
      <c r="H587" s="8"/>
      <c r="I587" s="8"/>
      <c r="J587" s="8"/>
      <c r="K587" s="8"/>
      <c r="L587" s="8"/>
      <c r="M587" s="8"/>
      <c r="N587" s="8"/>
      <c r="O587" s="8"/>
      <c r="P587" s="8"/>
      <c r="Q587" s="8"/>
      <c r="R587" s="8"/>
      <c r="S587" s="8"/>
      <c r="T587" s="8"/>
      <c r="U587" s="8"/>
      <c r="V587" s="8"/>
      <c r="W587" s="8"/>
      <c r="X587" s="8"/>
      <c r="Y587" s="8"/>
      <c r="Z587" s="8"/>
    </row>
    <row r="588" spans="1:26" ht="12.75" customHeight="1" x14ac:dyDescent="0.15">
      <c r="A588" s="8"/>
      <c r="B588" s="83"/>
      <c r="C588" s="34"/>
      <c r="D588" s="278"/>
      <c r="E588" s="35"/>
      <c r="F588" s="35"/>
      <c r="G588" s="35"/>
      <c r="H588" s="8"/>
      <c r="I588" s="8"/>
      <c r="J588" s="8"/>
      <c r="K588" s="8"/>
      <c r="L588" s="8"/>
      <c r="M588" s="8"/>
      <c r="N588" s="8"/>
      <c r="O588" s="8"/>
      <c r="P588" s="8"/>
      <c r="Q588" s="8"/>
      <c r="R588" s="8"/>
      <c r="S588" s="8"/>
      <c r="T588" s="8"/>
      <c r="U588" s="8"/>
      <c r="V588" s="8"/>
      <c r="W588" s="8"/>
      <c r="X588" s="8"/>
      <c r="Y588" s="8"/>
      <c r="Z588" s="8"/>
    </row>
    <row r="589" spans="1:26" ht="12.75" customHeight="1" x14ac:dyDescent="0.15">
      <c r="A589" s="8"/>
      <c r="B589" s="83"/>
      <c r="C589" s="34"/>
      <c r="D589" s="278"/>
      <c r="E589" s="35"/>
      <c r="F589" s="35"/>
      <c r="G589" s="35"/>
      <c r="H589" s="8"/>
      <c r="I589" s="8"/>
      <c r="J589" s="8"/>
      <c r="K589" s="8"/>
      <c r="L589" s="8"/>
      <c r="M589" s="8"/>
      <c r="N589" s="8"/>
      <c r="O589" s="8"/>
      <c r="P589" s="8"/>
      <c r="Q589" s="8"/>
      <c r="R589" s="8"/>
      <c r="S589" s="8"/>
      <c r="T589" s="8"/>
      <c r="U589" s="8"/>
      <c r="V589" s="8"/>
      <c r="W589" s="8"/>
      <c r="X589" s="8"/>
      <c r="Y589" s="8"/>
      <c r="Z589" s="8"/>
    </row>
    <row r="590" spans="1:26" ht="12.75" customHeight="1" x14ac:dyDescent="0.15">
      <c r="A590" s="8"/>
      <c r="B590" s="83"/>
      <c r="C590" s="34"/>
      <c r="D590" s="278"/>
      <c r="E590" s="35"/>
      <c r="F590" s="35"/>
      <c r="G590" s="35"/>
      <c r="H590" s="8"/>
      <c r="I590" s="8"/>
      <c r="J590" s="8"/>
      <c r="K590" s="8"/>
      <c r="L590" s="8"/>
      <c r="M590" s="8"/>
      <c r="N590" s="8"/>
      <c r="O590" s="8"/>
      <c r="P590" s="8"/>
      <c r="Q590" s="8"/>
      <c r="R590" s="8"/>
      <c r="S590" s="8"/>
      <c r="T590" s="8"/>
      <c r="U590" s="8"/>
      <c r="V590" s="8"/>
      <c r="W590" s="8"/>
      <c r="X590" s="8"/>
      <c r="Y590" s="8"/>
      <c r="Z590" s="8"/>
    </row>
    <row r="591" spans="1:26" ht="12.75" customHeight="1" x14ac:dyDescent="0.15">
      <c r="A591" s="8"/>
      <c r="B591" s="83"/>
      <c r="C591" s="34"/>
      <c r="D591" s="278"/>
      <c r="E591" s="35"/>
      <c r="F591" s="35"/>
      <c r="G591" s="35"/>
      <c r="H591" s="8"/>
      <c r="I591" s="8"/>
      <c r="J591" s="8"/>
      <c r="K591" s="8"/>
      <c r="L591" s="8"/>
      <c r="M591" s="8"/>
      <c r="N591" s="8"/>
      <c r="O591" s="8"/>
      <c r="P591" s="8"/>
      <c r="Q591" s="8"/>
      <c r="R591" s="8"/>
      <c r="S591" s="8"/>
      <c r="T591" s="8"/>
      <c r="U591" s="8"/>
      <c r="V591" s="8"/>
      <c r="W591" s="8"/>
      <c r="X591" s="8"/>
      <c r="Y591" s="8"/>
      <c r="Z591" s="8"/>
    </row>
    <row r="592" spans="1:26" ht="12.75" customHeight="1" x14ac:dyDescent="0.15">
      <c r="A592" s="8"/>
      <c r="B592" s="83"/>
      <c r="C592" s="34"/>
      <c r="D592" s="278"/>
      <c r="E592" s="35"/>
      <c r="F592" s="35"/>
      <c r="G592" s="35"/>
      <c r="H592" s="8"/>
      <c r="I592" s="8"/>
      <c r="J592" s="8"/>
      <c r="K592" s="8"/>
      <c r="L592" s="8"/>
      <c r="M592" s="8"/>
      <c r="N592" s="8"/>
      <c r="O592" s="8"/>
      <c r="P592" s="8"/>
      <c r="Q592" s="8"/>
      <c r="R592" s="8"/>
      <c r="S592" s="8"/>
      <c r="T592" s="8"/>
      <c r="U592" s="8"/>
      <c r="V592" s="8"/>
      <c r="W592" s="8"/>
      <c r="X592" s="8"/>
      <c r="Y592" s="8"/>
      <c r="Z592" s="8"/>
    </row>
    <row r="593" spans="1:26" ht="12.75" customHeight="1" x14ac:dyDescent="0.15">
      <c r="A593" s="8"/>
      <c r="B593" s="83"/>
      <c r="C593" s="34"/>
      <c r="D593" s="278"/>
      <c r="E593" s="35"/>
      <c r="F593" s="35"/>
      <c r="G593" s="35"/>
      <c r="H593" s="8"/>
      <c r="I593" s="8"/>
      <c r="J593" s="8"/>
      <c r="K593" s="8"/>
      <c r="L593" s="8"/>
      <c r="M593" s="8"/>
      <c r="N593" s="8"/>
      <c r="O593" s="8"/>
      <c r="P593" s="8"/>
      <c r="Q593" s="8"/>
      <c r="R593" s="8"/>
      <c r="S593" s="8"/>
      <c r="T593" s="8"/>
      <c r="U593" s="8"/>
      <c r="V593" s="8"/>
      <c r="W593" s="8"/>
      <c r="X593" s="8"/>
      <c r="Y593" s="8"/>
      <c r="Z593" s="8"/>
    </row>
    <row r="594" spans="1:26" ht="12.75" customHeight="1" x14ac:dyDescent="0.15">
      <c r="A594" s="8"/>
      <c r="B594" s="83"/>
      <c r="C594" s="34"/>
      <c r="D594" s="278"/>
      <c r="E594" s="35"/>
      <c r="F594" s="35"/>
      <c r="G594" s="35"/>
      <c r="H594" s="8"/>
      <c r="I594" s="8"/>
      <c r="J594" s="8"/>
      <c r="K594" s="8"/>
      <c r="L594" s="8"/>
      <c r="M594" s="8"/>
      <c r="N594" s="8"/>
      <c r="O594" s="8"/>
      <c r="P594" s="8"/>
      <c r="Q594" s="8"/>
      <c r="R594" s="8"/>
      <c r="S594" s="8"/>
      <c r="T594" s="8"/>
      <c r="U594" s="8"/>
      <c r="V594" s="8"/>
      <c r="W594" s="8"/>
      <c r="X594" s="8"/>
      <c r="Y594" s="8"/>
      <c r="Z594" s="8"/>
    </row>
    <row r="595" spans="1:26" ht="12.75" customHeight="1" x14ac:dyDescent="0.15">
      <c r="A595" s="8"/>
      <c r="B595" s="83"/>
      <c r="C595" s="34"/>
      <c r="D595" s="278"/>
      <c r="E595" s="35"/>
      <c r="F595" s="35"/>
      <c r="G595" s="35"/>
      <c r="H595" s="8"/>
      <c r="I595" s="8"/>
      <c r="J595" s="8"/>
      <c r="K595" s="8"/>
      <c r="L595" s="8"/>
      <c r="M595" s="8"/>
      <c r="N595" s="8"/>
      <c r="O595" s="8"/>
      <c r="P595" s="8"/>
      <c r="Q595" s="8"/>
      <c r="R595" s="8"/>
      <c r="S595" s="8"/>
      <c r="T595" s="8"/>
      <c r="U595" s="8"/>
      <c r="V595" s="8"/>
      <c r="W595" s="8"/>
      <c r="X595" s="8"/>
      <c r="Y595" s="8"/>
      <c r="Z595" s="8"/>
    </row>
    <row r="596" spans="1:26" ht="12.75" customHeight="1" x14ac:dyDescent="0.15">
      <c r="A596" s="8"/>
      <c r="B596" s="83"/>
      <c r="C596" s="34"/>
      <c r="D596" s="278"/>
      <c r="E596" s="35"/>
      <c r="F596" s="35"/>
      <c r="G596" s="35"/>
      <c r="H596" s="8"/>
      <c r="I596" s="8"/>
      <c r="J596" s="8"/>
      <c r="K596" s="8"/>
      <c r="L596" s="8"/>
      <c r="M596" s="8"/>
      <c r="N596" s="8"/>
      <c r="O596" s="8"/>
      <c r="P596" s="8"/>
      <c r="Q596" s="8"/>
      <c r="R596" s="8"/>
      <c r="S596" s="8"/>
      <c r="T596" s="8"/>
      <c r="U596" s="8"/>
      <c r="V596" s="8"/>
      <c r="W596" s="8"/>
      <c r="X596" s="8"/>
      <c r="Y596" s="8"/>
      <c r="Z596" s="8"/>
    </row>
    <row r="597" spans="1:26" ht="12.75" customHeight="1" x14ac:dyDescent="0.15">
      <c r="A597" s="8"/>
      <c r="B597" s="83"/>
      <c r="C597" s="34"/>
      <c r="D597" s="278"/>
      <c r="E597" s="35"/>
      <c r="F597" s="35"/>
      <c r="G597" s="35"/>
      <c r="H597" s="8"/>
      <c r="I597" s="8"/>
      <c r="J597" s="8"/>
      <c r="K597" s="8"/>
      <c r="L597" s="8"/>
      <c r="M597" s="8"/>
      <c r="N597" s="8"/>
      <c r="O597" s="8"/>
      <c r="P597" s="8"/>
      <c r="Q597" s="8"/>
      <c r="R597" s="8"/>
      <c r="S597" s="8"/>
      <c r="T597" s="8"/>
      <c r="U597" s="8"/>
      <c r="V597" s="8"/>
      <c r="W597" s="8"/>
      <c r="X597" s="8"/>
      <c r="Y597" s="8"/>
      <c r="Z597" s="8"/>
    </row>
    <row r="598" spans="1:26" ht="12.75" customHeight="1" x14ac:dyDescent="0.15">
      <c r="A598" s="8"/>
      <c r="B598" s="83"/>
      <c r="C598" s="34"/>
      <c r="D598" s="278"/>
      <c r="E598" s="35"/>
      <c r="F598" s="35"/>
      <c r="G598" s="35"/>
      <c r="H598" s="8"/>
      <c r="I598" s="8"/>
      <c r="J598" s="8"/>
      <c r="K598" s="8"/>
      <c r="L598" s="8"/>
      <c r="M598" s="8"/>
      <c r="N598" s="8"/>
      <c r="O598" s="8"/>
      <c r="P598" s="8"/>
      <c r="Q598" s="8"/>
      <c r="R598" s="8"/>
      <c r="S598" s="8"/>
      <c r="T598" s="8"/>
      <c r="U598" s="8"/>
      <c r="V598" s="8"/>
      <c r="W598" s="8"/>
      <c r="X598" s="8"/>
      <c r="Y598" s="8"/>
      <c r="Z598" s="8"/>
    </row>
    <row r="599" spans="1:26" ht="12.75" customHeight="1" x14ac:dyDescent="0.15">
      <c r="A599" s="8"/>
      <c r="B599" s="83"/>
      <c r="C599" s="34"/>
      <c r="D599" s="278"/>
      <c r="E599" s="35"/>
      <c r="F599" s="35"/>
      <c r="G599" s="35"/>
      <c r="H599" s="8"/>
      <c r="I599" s="8"/>
      <c r="J599" s="8"/>
      <c r="K599" s="8"/>
      <c r="L599" s="8"/>
      <c r="M599" s="8"/>
      <c r="N599" s="8"/>
      <c r="O599" s="8"/>
      <c r="P599" s="8"/>
      <c r="Q599" s="8"/>
      <c r="R599" s="8"/>
      <c r="S599" s="8"/>
      <c r="T599" s="8"/>
      <c r="U599" s="8"/>
      <c r="V599" s="8"/>
      <c r="W599" s="8"/>
      <c r="X599" s="8"/>
      <c r="Y599" s="8"/>
      <c r="Z599" s="8"/>
    </row>
    <row r="600" spans="1:26" ht="12.75" customHeight="1" x14ac:dyDescent="0.15">
      <c r="A600" s="8"/>
      <c r="B600" s="83"/>
      <c r="C600" s="34"/>
      <c r="D600" s="278"/>
      <c r="E600" s="35"/>
      <c r="F600" s="35"/>
      <c r="G600" s="35"/>
      <c r="H600" s="8"/>
      <c r="I600" s="8"/>
      <c r="J600" s="8"/>
      <c r="K600" s="8"/>
      <c r="L600" s="8"/>
      <c r="M600" s="8"/>
      <c r="N600" s="8"/>
      <c r="O600" s="8"/>
      <c r="P600" s="8"/>
      <c r="Q600" s="8"/>
      <c r="R600" s="8"/>
      <c r="S600" s="8"/>
      <c r="T600" s="8"/>
      <c r="U600" s="8"/>
      <c r="V600" s="8"/>
      <c r="W600" s="8"/>
      <c r="X600" s="8"/>
      <c r="Y600" s="8"/>
      <c r="Z600" s="8"/>
    </row>
    <row r="601" spans="1:26" ht="12.75" customHeight="1" x14ac:dyDescent="0.15">
      <c r="A601" s="8"/>
      <c r="B601" s="83"/>
      <c r="C601" s="34"/>
      <c r="D601" s="278"/>
      <c r="E601" s="35"/>
      <c r="F601" s="35"/>
      <c r="G601" s="35"/>
      <c r="H601" s="8"/>
      <c r="I601" s="8"/>
      <c r="J601" s="8"/>
      <c r="K601" s="8"/>
      <c r="L601" s="8"/>
      <c r="M601" s="8"/>
      <c r="N601" s="8"/>
      <c r="O601" s="8"/>
      <c r="P601" s="8"/>
      <c r="Q601" s="8"/>
      <c r="R601" s="8"/>
      <c r="S601" s="8"/>
      <c r="T601" s="8"/>
      <c r="U601" s="8"/>
      <c r="V601" s="8"/>
      <c r="W601" s="8"/>
      <c r="X601" s="8"/>
      <c r="Y601" s="8"/>
      <c r="Z601" s="8"/>
    </row>
    <row r="602" spans="1:26" ht="12.75" customHeight="1" x14ac:dyDescent="0.15">
      <c r="A602" s="8"/>
      <c r="B602" s="83"/>
      <c r="C602" s="34"/>
      <c r="D602" s="278"/>
      <c r="E602" s="35"/>
      <c r="F602" s="35"/>
      <c r="G602" s="35"/>
      <c r="H602" s="8"/>
      <c r="I602" s="8"/>
      <c r="J602" s="8"/>
      <c r="K602" s="8"/>
      <c r="L602" s="8"/>
      <c r="M602" s="8"/>
      <c r="N602" s="8"/>
      <c r="O602" s="8"/>
      <c r="P602" s="8"/>
      <c r="Q602" s="8"/>
      <c r="R602" s="8"/>
      <c r="S602" s="8"/>
      <c r="T602" s="8"/>
      <c r="U602" s="8"/>
      <c r="V602" s="8"/>
      <c r="W602" s="8"/>
      <c r="X602" s="8"/>
      <c r="Y602" s="8"/>
      <c r="Z602" s="8"/>
    </row>
    <row r="603" spans="1:26" ht="12.75" customHeight="1" x14ac:dyDescent="0.15">
      <c r="A603" s="8"/>
      <c r="B603" s="83"/>
      <c r="C603" s="34"/>
      <c r="D603" s="278"/>
      <c r="E603" s="35"/>
      <c r="F603" s="35"/>
      <c r="G603" s="35"/>
      <c r="H603" s="8"/>
      <c r="I603" s="8"/>
      <c r="J603" s="8"/>
      <c r="K603" s="8"/>
      <c r="L603" s="8"/>
      <c r="M603" s="8"/>
      <c r="N603" s="8"/>
      <c r="O603" s="8"/>
      <c r="P603" s="8"/>
      <c r="Q603" s="8"/>
      <c r="R603" s="8"/>
      <c r="S603" s="8"/>
      <c r="T603" s="8"/>
      <c r="U603" s="8"/>
      <c r="V603" s="8"/>
      <c r="W603" s="8"/>
      <c r="X603" s="8"/>
      <c r="Y603" s="8"/>
      <c r="Z603" s="8"/>
    </row>
    <row r="604" spans="1:26" ht="12.75" customHeight="1" x14ac:dyDescent="0.15">
      <c r="A604" s="8"/>
      <c r="B604" s="83"/>
      <c r="C604" s="34"/>
      <c r="D604" s="278"/>
      <c r="E604" s="35"/>
      <c r="F604" s="35"/>
      <c r="G604" s="35"/>
      <c r="H604" s="8"/>
      <c r="I604" s="8"/>
      <c r="J604" s="8"/>
      <c r="K604" s="8"/>
      <c r="L604" s="8"/>
      <c r="M604" s="8"/>
      <c r="N604" s="8"/>
      <c r="O604" s="8"/>
      <c r="P604" s="8"/>
      <c r="Q604" s="8"/>
      <c r="R604" s="8"/>
      <c r="S604" s="8"/>
      <c r="T604" s="8"/>
      <c r="U604" s="8"/>
      <c r="V604" s="8"/>
      <c r="W604" s="8"/>
      <c r="X604" s="8"/>
      <c r="Y604" s="8"/>
      <c r="Z604" s="8"/>
    </row>
    <row r="605" spans="1:26" ht="12.75" customHeight="1" x14ac:dyDescent="0.15">
      <c r="A605" s="8"/>
      <c r="B605" s="83"/>
      <c r="C605" s="34"/>
      <c r="D605" s="278"/>
      <c r="E605" s="35"/>
      <c r="F605" s="35"/>
      <c r="G605" s="35"/>
      <c r="H605" s="8"/>
      <c r="I605" s="8"/>
      <c r="J605" s="8"/>
      <c r="K605" s="8"/>
      <c r="L605" s="8"/>
      <c r="M605" s="8"/>
      <c r="N605" s="8"/>
      <c r="O605" s="8"/>
      <c r="P605" s="8"/>
      <c r="Q605" s="8"/>
      <c r="R605" s="8"/>
      <c r="S605" s="8"/>
      <c r="T605" s="8"/>
      <c r="U605" s="8"/>
      <c r="V605" s="8"/>
      <c r="W605" s="8"/>
      <c r="X605" s="8"/>
      <c r="Y605" s="8"/>
      <c r="Z605" s="8"/>
    </row>
    <row r="606" spans="1:26" ht="12.75" customHeight="1" x14ac:dyDescent="0.15">
      <c r="A606" s="8"/>
      <c r="B606" s="83"/>
      <c r="C606" s="34"/>
      <c r="D606" s="278"/>
      <c r="E606" s="35"/>
      <c r="F606" s="35"/>
      <c r="G606" s="35"/>
      <c r="H606" s="8"/>
      <c r="I606" s="8"/>
      <c r="J606" s="8"/>
      <c r="K606" s="8"/>
      <c r="L606" s="8"/>
      <c r="M606" s="8"/>
      <c r="N606" s="8"/>
      <c r="O606" s="8"/>
      <c r="P606" s="8"/>
      <c r="Q606" s="8"/>
      <c r="R606" s="8"/>
      <c r="S606" s="8"/>
      <c r="T606" s="8"/>
      <c r="U606" s="8"/>
      <c r="V606" s="8"/>
      <c r="W606" s="8"/>
      <c r="X606" s="8"/>
      <c r="Y606" s="8"/>
      <c r="Z606" s="8"/>
    </row>
    <row r="607" spans="1:26" ht="12.75" customHeight="1" x14ac:dyDescent="0.15">
      <c r="A607" s="8"/>
      <c r="B607" s="83"/>
      <c r="C607" s="34"/>
      <c r="D607" s="278"/>
      <c r="E607" s="35"/>
      <c r="F607" s="35"/>
      <c r="G607" s="35"/>
      <c r="H607" s="8"/>
      <c r="I607" s="8"/>
      <c r="J607" s="8"/>
      <c r="K607" s="8"/>
      <c r="L607" s="8"/>
      <c r="M607" s="8"/>
      <c r="N607" s="8"/>
      <c r="O607" s="8"/>
      <c r="P607" s="8"/>
      <c r="Q607" s="8"/>
      <c r="R607" s="8"/>
      <c r="S607" s="8"/>
      <c r="T607" s="8"/>
      <c r="U607" s="8"/>
      <c r="V607" s="8"/>
      <c r="W607" s="8"/>
      <c r="X607" s="8"/>
      <c r="Y607" s="8"/>
      <c r="Z607" s="8"/>
    </row>
    <row r="608" spans="1:26" ht="12.75" customHeight="1" x14ac:dyDescent="0.15">
      <c r="A608" s="8"/>
      <c r="B608" s="83"/>
      <c r="C608" s="34"/>
      <c r="D608" s="278"/>
      <c r="E608" s="35"/>
      <c r="F608" s="35"/>
      <c r="G608" s="35"/>
      <c r="H608" s="8"/>
      <c r="I608" s="8"/>
      <c r="J608" s="8"/>
      <c r="K608" s="8"/>
      <c r="L608" s="8"/>
      <c r="M608" s="8"/>
      <c r="N608" s="8"/>
      <c r="O608" s="8"/>
      <c r="P608" s="8"/>
      <c r="Q608" s="8"/>
      <c r="R608" s="8"/>
      <c r="S608" s="8"/>
      <c r="T608" s="8"/>
      <c r="U608" s="8"/>
      <c r="V608" s="8"/>
      <c r="W608" s="8"/>
      <c r="X608" s="8"/>
      <c r="Y608" s="8"/>
      <c r="Z608" s="8"/>
    </row>
    <row r="609" spans="1:26" ht="12.75" customHeight="1" x14ac:dyDescent="0.15">
      <c r="A609" s="8"/>
      <c r="B609" s="83"/>
      <c r="C609" s="34"/>
      <c r="D609" s="278"/>
      <c r="E609" s="35"/>
      <c r="F609" s="35"/>
      <c r="G609" s="35"/>
      <c r="H609" s="8"/>
      <c r="I609" s="8"/>
      <c r="J609" s="8"/>
      <c r="K609" s="8"/>
      <c r="L609" s="8"/>
      <c r="M609" s="8"/>
      <c r="N609" s="8"/>
      <c r="O609" s="8"/>
      <c r="P609" s="8"/>
      <c r="Q609" s="8"/>
      <c r="R609" s="8"/>
      <c r="S609" s="8"/>
      <c r="T609" s="8"/>
      <c r="U609" s="8"/>
      <c r="V609" s="8"/>
      <c r="W609" s="8"/>
      <c r="X609" s="8"/>
      <c r="Y609" s="8"/>
      <c r="Z609" s="8"/>
    </row>
    <row r="610" spans="1:26" ht="12.75" customHeight="1" x14ac:dyDescent="0.15">
      <c r="A610" s="8"/>
      <c r="B610" s="83"/>
      <c r="C610" s="34"/>
      <c r="D610" s="278"/>
      <c r="E610" s="35"/>
      <c r="F610" s="35"/>
      <c r="G610" s="35"/>
      <c r="H610" s="8"/>
      <c r="I610" s="8"/>
      <c r="J610" s="8"/>
      <c r="K610" s="8"/>
      <c r="L610" s="8"/>
      <c r="M610" s="8"/>
      <c r="N610" s="8"/>
      <c r="O610" s="8"/>
      <c r="P610" s="8"/>
      <c r="Q610" s="8"/>
      <c r="R610" s="8"/>
      <c r="S610" s="8"/>
      <c r="T610" s="8"/>
      <c r="U610" s="8"/>
      <c r="V610" s="8"/>
      <c r="W610" s="8"/>
      <c r="X610" s="8"/>
      <c r="Y610" s="8"/>
      <c r="Z610" s="8"/>
    </row>
    <row r="611" spans="1:26" ht="12.75" customHeight="1" x14ac:dyDescent="0.15">
      <c r="A611" s="8"/>
      <c r="B611" s="83"/>
      <c r="C611" s="34"/>
      <c r="D611" s="278"/>
      <c r="E611" s="35"/>
      <c r="F611" s="35"/>
      <c r="G611" s="35"/>
      <c r="H611" s="8"/>
      <c r="I611" s="8"/>
      <c r="J611" s="8"/>
      <c r="K611" s="8"/>
      <c r="L611" s="8"/>
      <c r="M611" s="8"/>
      <c r="N611" s="8"/>
      <c r="O611" s="8"/>
      <c r="P611" s="8"/>
      <c r="Q611" s="8"/>
      <c r="R611" s="8"/>
      <c r="S611" s="8"/>
      <c r="T611" s="8"/>
      <c r="U611" s="8"/>
      <c r="V611" s="8"/>
      <c r="W611" s="8"/>
      <c r="X611" s="8"/>
      <c r="Y611" s="8"/>
      <c r="Z611" s="8"/>
    </row>
    <row r="612" spans="1:26" ht="12.75" customHeight="1" x14ac:dyDescent="0.15">
      <c r="A612" s="8"/>
      <c r="B612" s="83"/>
      <c r="C612" s="34"/>
      <c r="D612" s="278"/>
      <c r="E612" s="35"/>
      <c r="F612" s="35"/>
      <c r="G612" s="35"/>
      <c r="H612" s="8"/>
      <c r="I612" s="8"/>
      <c r="J612" s="8"/>
      <c r="K612" s="8"/>
      <c r="L612" s="8"/>
      <c r="M612" s="8"/>
      <c r="N612" s="8"/>
      <c r="O612" s="8"/>
      <c r="P612" s="8"/>
      <c r="Q612" s="8"/>
      <c r="R612" s="8"/>
      <c r="S612" s="8"/>
      <c r="T612" s="8"/>
      <c r="U612" s="8"/>
      <c r="V612" s="8"/>
      <c r="W612" s="8"/>
      <c r="X612" s="8"/>
      <c r="Y612" s="8"/>
      <c r="Z612" s="8"/>
    </row>
    <row r="613" spans="1:26" ht="12.75" customHeight="1" x14ac:dyDescent="0.15">
      <c r="A613" s="8"/>
      <c r="B613" s="83"/>
      <c r="C613" s="34"/>
      <c r="D613" s="278"/>
      <c r="E613" s="35"/>
      <c r="F613" s="35"/>
      <c r="G613" s="35"/>
      <c r="H613" s="8"/>
      <c r="I613" s="8"/>
      <c r="J613" s="8"/>
      <c r="K613" s="8"/>
      <c r="L613" s="8"/>
      <c r="M613" s="8"/>
      <c r="N613" s="8"/>
      <c r="O613" s="8"/>
      <c r="P613" s="8"/>
      <c r="Q613" s="8"/>
      <c r="R613" s="8"/>
      <c r="S613" s="8"/>
      <c r="T613" s="8"/>
      <c r="U613" s="8"/>
      <c r="V613" s="8"/>
      <c r="W613" s="8"/>
      <c r="X613" s="8"/>
      <c r="Y613" s="8"/>
      <c r="Z613" s="8"/>
    </row>
    <row r="614" spans="1:26" ht="12.75" customHeight="1" x14ac:dyDescent="0.15">
      <c r="A614" s="8"/>
      <c r="B614" s="83"/>
      <c r="C614" s="34"/>
      <c r="D614" s="278"/>
      <c r="E614" s="35"/>
      <c r="F614" s="35"/>
      <c r="G614" s="35"/>
      <c r="H614" s="8"/>
      <c r="I614" s="8"/>
      <c r="J614" s="8"/>
      <c r="K614" s="8"/>
      <c r="L614" s="8"/>
      <c r="M614" s="8"/>
      <c r="N614" s="8"/>
      <c r="O614" s="8"/>
      <c r="P614" s="8"/>
      <c r="Q614" s="8"/>
      <c r="R614" s="8"/>
      <c r="S614" s="8"/>
      <c r="T614" s="8"/>
      <c r="U614" s="8"/>
      <c r="V614" s="8"/>
      <c r="W614" s="8"/>
      <c r="X614" s="8"/>
      <c r="Y614" s="8"/>
      <c r="Z614" s="8"/>
    </row>
    <row r="615" spans="1:26" ht="12.75" customHeight="1" x14ac:dyDescent="0.15">
      <c r="A615" s="8"/>
      <c r="B615" s="83"/>
      <c r="C615" s="34"/>
      <c r="D615" s="278"/>
      <c r="E615" s="35"/>
      <c r="F615" s="35"/>
      <c r="G615" s="35"/>
      <c r="H615" s="8"/>
      <c r="I615" s="8"/>
      <c r="J615" s="8"/>
      <c r="K615" s="8"/>
      <c r="L615" s="8"/>
      <c r="M615" s="8"/>
      <c r="N615" s="8"/>
      <c r="O615" s="8"/>
      <c r="P615" s="8"/>
      <c r="Q615" s="8"/>
      <c r="R615" s="8"/>
      <c r="S615" s="8"/>
      <c r="T615" s="8"/>
      <c r="U615" s="8"/>
      <c r="V615" s="8"/>
      <c r="W615" s="8"/>
      <c r="X615" s="8"/>
      <c r="Y615" s="8"/>
      <c r="Z615" s="8"/>
    </row>
    <row r="616" spans="1:26" ht="12.75" customHeight="1" x14ac:dyDescent="0.15">
      <c r="A616" s="8"/>
      <c r="B616" s="83"/>
      <c r="C616" s="34"/>
      <c r="D616" s="278"/>
      <c r="E616" s="35"/>
      <c r="F616" s="35"/>
      <c r="G616" s="35"/>
      <c r="H616" s="8"/>
      <c r="I616" s="8"/>
      <c r="J616" s="8"/>
      <c r="K616" s="8"/>
      <c r="L616" s="8"/>
      <c r="M616" s="8"/>
      <c r="N616" s="8"/>
      <c r="O616" s="8"/>
      <c r="P616" s="8"/>
      <c r="Q616" s="8"/>
      <c r="R616" s="8"/>
      <c r="S616" s="8"/>
      <c r="T616" s="8"/>
      <c r="U616" s="8"/>
      <c r="V616" s="8"/>
      <c r="W616" s="8"/>
      <c r="X616" s="8"/>
      <c r="Y616" s="8"/>
      <c r="Z616" s="8"/>
    </row>
    <row r="617" spans="1:26" ht="12.75" customHeight="1" x14ac:dyDescent="0.15">
      <c r="A617" s="8"/>
      <c r="B617" s="83"/>
      <c r="C617" s="34"/>
      <c r="D617" s="278"/>
      <c r="E617" s="35"/>
      <c r="F617" s="35"/>
      <c r="G617" s="35"/>
      <c r="H617" s="8"/>
      <c r="I617" s="8"/>
      <c r="J617" s="8"/>
      <c r="K617" s="8"/>
      <c r="L617" s="8"/>
      <c r="M617" s="8"/>
      <c r="N617" s="8"/>
      <c r="O617" s="8"/>
      <c r="P617" s="8"/>
      <c r="Q617" s="8"/>
      <c r="R617" s="8"/>
      <c r="S617" s="8"/>
      <c r="T617" s="8"/>
      <c r="U617" s="8"/>
      <c r="V617" s="8"/>
      <c r="W617" s="8"/>
      <c r="X617" s="8"/>
      <c r="Y617" s="8"/>
      <c r="Z617" s="8"/>
    </row>
    <row r="618" spans="1:26" ht="12.75" customHeight="1" x14ac:dyDescent="0.15">
      <c r="A618" s="8"/>
      <c r="B618" s="83"/>
      <c r="C618" s="34"/>
      <c r="D618" s="278"/>
      <c r="E618" s="35"/>
      <c r="F618" s="35"/>
      <c r="G618" s="35"/>
      <c r="H618" s="8"/>
      <c r="I618" s="8"/>
      <c r="J618" s="8"/>
      <c r="K618" s="8"/>
      <c r="L618" s="8"/>
      <c r="M618" s="8"/>
      <c r="N618" s="8"/>
      <c r="O618" s="8"/>
      <c r="P618" s="8"/>
      <c r="Q618" s="8"/>
      <c r="R618" s="8"/>
      <c r="S618" s="8"/>
      <c r="T618" s="8"/>
      <c r="U618" s="8"/>
      <c r="V618" s="8"/>
      <c r="W618" s="8"/>
      <c r="X618" s="8"/>
      <c r="Y618" s="8"/>
      <c r="Z618" s="8"/>
    </row>
    <row r="619" spans="1:26" ht="12.75" customHeight="1" x14ac:dyDescent="0.15">
      <c r="A619" s="8"/>
      <c r="B619" s="83"/>
      <c r="C619" s="34"/>
      <c r="D619" s="278"/>
      <c r="E619" s="35"/>
      <c r="F619" s="35"/>
      <c r="G619" s="35"/>
      <c r="H619" s="8"/>
      <c r="I619" s="8"/>
      <c r="J619" s="8"/>
      <c r="K619" s="8"/>
      <c r="L619" s="8"/>
      <c r="M619" s="8"/>
      <c r="N619" s="8"/>
      <c r="O619" s="8"/>
      <c r="P619" s="8"/>
      <c r="Q619" s="8"/>
      <c r="R619" s="8"/>
      <c r="S619" s="8"/>
      <c r="T619" s="8"/>
      <c r="U619" s="8"/>
      <c r="V619" s="8"/>
      <c r="W619" s="8"/>
      <c r="X619" s="8"/>
      <c r="Y619" s="8"/>
      <c r="Z619" s="8"/>
    </row>
    <row r="620" spans="1:26" ht="12.75" customHeight="1" x14ac:dyDescent="0.15">
      <c r="A620" s="8"/>
      <c r="B620" s="83"/>
      <c r="C620" s="34"/>
      <c r="D620" s="278"/>
      <c r="E620" s="35"/>
      <c r="F620" s="35"/>
      <c r="G620" s="35"/>
      <c r="H620" s="8"/>
      <c r="I620" s="8"/>
      <c r="J620" s="8"/>
      <c r="K620" s="8"/>
      <c r="L620" s="8"/>
      <c r="M620" s="8"/>
      <c r="N620" s="8"/>
      <c r="O620" s="8"/>
      <c r="P620" s="8"/>
      <c r="Q620" s="8"/>
      <c r="R620" s="8"/>
      <c r="S620" s="8"/>
      <c r="T620" s="8"/>
      <c r="U620" s="8"/>
      <c r="V620" s="8"/>
      <c r="W620" s="8"/>
      <c r="X620" s="8"/>
      <c r="Y620" s="8"/>
      <c r="Z620" s="8"/>
    </row>
    <row r="621" spans="1:26" ht="12.75" customHeight="1" x14ac:dyDescent="0.15">
      <c r="A621" s="8"/>
      <c r="B621" s="83"/>
      <c r="C621" s="34"/>
      <c r="D621" s="278"/>
      <c r="E621" s="35"/>
      <c r="F621" s="35"/>
      <c r="G621" s="35"/>
      <c r="H621" s="8"/>
      <c r="I621" s="8"/>
      <c r="J621" s="8"/>
      <c r="K621" s="8"/>
      <c r="L621" s="8"/>
      <c r="M621" s="8"/>
      <c r="N621" s="8"/>
      <c r="O621" s="8"/>
      <c r="P621" s="8"/>
      <c r="Q621" s="8"/>
      <c r="R621" s="8"/>
      <c r="S621" s="8"/>
      <c r="T621" s="8"/>
      <c r="U621" s="8"/>
      <c r="V621" s="8"/>
      <c r="W621" s="8"/>
      <c r="X621" s="8"/>
      <c r="Y621" s="8"/>
      <c r="Z621" s="8"/>
    </row>
    <row r="622" spans="1:26" ht="12.75" customHeight="1" x14ac:dyDescent="0.15">
      <c r="A622" s="8"/>
      <c r="B622" s="83"/>
      <c r="C622" s="34"/>
      <c r="D622" s="278"/>
      <c r="E622" s="35"/>
      <c r="F622" s="35"/>
      <c r="G622" s="35"/>
      <c r="H622" s="8"/>
      <c r="I622" s="8"/>
      <c r="J622" s="8"/>
      <c r="K622" s="8"/>
      <c r="L622" s="8"/>
      <c r="M622" s="8"/>
      <c r="N622" s="8"/>
      <c r="O622" s="8"/>
      <c r="P622" s="8"/>
      <c r="Q622" s="8"/>
      <c r="R622" s="8"/>
      <c r="S622" s="8"/>
      <c r="T622" s="8"/>
      <c r="U622" s="8"/>
      <c r="V622" s="8"/>
      <c r="W622" s="8"/>
      <c r="X622" s="8"/>
      <c r="Y622" s="8"/>
      <c r="Z622" s="8"/>
    </row>
    <row r="623" spans="1:26" ht="12.75" customHeight="1" x14ac:dyDescent="0.15">
      <c r="A623" s="8"/>
      <c r="B623" s="83"/>
      <c r="C623" s="34"/>
      <c r="D623" s="278"/>
      <c r="E623" s="35"/>
      <c r="F623" s="35"/>
      <c r="G623" s="35"/>
      <c r="H623" s="8"/>
      <c r="I623" s="8"/>
      <c r="J623" s="8"/>
      <c r="K623" s="8"/>
      <c r="L623" s="8"/>
      <c r="M623" s="8"/>
      <c r="N623" s="8"/>
      <c r="O623" s="8"/>
      <c r="P623" s="8"/>
      <c r="Q623" s="8"/>
      <c r="R623" s="8"/>
      <c r="S623" s="8"/>
      <c r="T623" s="8"/>
      <c r="U623" s="8"/>
      <c r="V623" s="8"/>
      <c r="W623" s="8"/>
      <c r="X623" s="8"/>
      <c r="Y623" s="8"/>
      <c r="Z623" s="8"/>
    </row>
    <row r="624" spans="1:26" ht="12.75" customHeight="1" x14ac:dyDescent="0.15">
      <c r="A624" s="8"/>
      <c r="B624" s="83"/>
      <c r="C624" s="34"/>
      <c r="D624" s="278"/>
      <c r="E624" s="35"/>
      <c r="F624" s="35"/>
      <c r="G624" s="35"/>
      <c r="H624" s="8"/>
      <c r="I624" s="8"/>
      <c r="J624" s="8"/>
      <c r="K624" s="8"/>
      <c r="L624" s="8"/>
      <c r="M624" s="8"/>
      <c r="N624" s="8"/>
      <c r="O624" s="8"/>
      <c r="P624" s="8"/>
      <c r="Q624" s="8"/>
      <c r="R624" s="8"/>
      <c r="S624" s="8"/>
      <c r="T624" s="8"/>
      <c r="U624" s="8"/>
      <c r="V624" s="8"/>
      <c r="W624" s="8"/>
      <c r="X624" s="8"/>
      <c r="Y624" s="8"/>
      <c r="Z624" s="8"/>
    </row>
    <row r="625" spans="1:26" ht="12.75" customHeight="1" x14ac:dyDescent="0.15">
      <c r="A625" s="8"/>
      <c r="B625" s="83"/>
      <c r="C625" s="34"/>
      <c r="D625" s="278"/>
      <c r="E625" s="35"/>
      <c r="F625" s="35"/>
      <c r="G625" s="35"/>
      <c r="H625" s="8"/>
      <c r="I625" s="8"/>
      <c r="J625" s="8"/>
      <c r="K625" s="8"/>
      <c r="L625" s="8"/>
      <c r="M625" s="8"/>
      <c r="N625" s="8"/>
      <c r="O625" s="8"/>
      <c r="P625" s="8"/>
      <c r="Q625" s="8"/>
      <c r="R625" s="8"/>
      <c r="S625" s="8"/>
      <c r="T625" s="8"/>
      <c r="U625" s="8"/>
      <c r="V625" s="8"/>
      <c r="W625" s="8"/>
      <c r="X625" s="8"/>
      <c r="Y625" s="8"/>
      <c r="Z625" s="8"/>
    </row>
    <row r="626" spans="1:26" ht="12.75" customHeight="1" x14ac:dyDescent="0.15">
      <c r="A626" s="8"/>
      <c r="B626" s="83"/>
      <c r="C626" s="34"/>
      <c r="D626" s="278"/>
      <c r="E626" s="35"/>
      <c r="F626" s="35"/>
      <c r="G626" s="35"/>
      <c r="H626" s="8"/>
      <c r="I626" s="8"/>
      <c r="J626" s="8"/>
      <c r="K626" s="8"/>
      <c r="L626" s="8"/>
      <c r="M626" s="8"/>
      <c r="N626" s="8"/>
      <c r="O626" s="8"/>
      <c r="P626" s="8"/>
      <c r="Q626" s="8"/>
      <c r="R626" s="8"/>
      <c r="S626" s="8"/>
      <c r="T626" s="8"/>
      <c r="U626" s="8"/>
      <c r="V626" s="8"/>
      <c r="W626" s="8"/>
      <c r="X626" s="8"/>
      <c r="Y626" s="8"/>
      <c r="Z626" s="8"/>
    </row>
    <row r="627" spans="1:26" ht="12.75" customHeight="1" x14ac:dyDescent="0.15">
      <c r="A627" s="8"/>
      <c r="B627" s="83"/>
      <c r="C627" s="34"/>
      <c r="D627" s="278"/>
      <c r="E627" s="35"/>
      <c r="F627" s="35"/>
      <c r="G627" s="35"/>
      <c r="H627" s="8"/>
      <c r="I627" s="8"/>
      <c r="J627" s="8"/>
      <c r="K627" s="8"/>
      <c r="L627" s="8"/>
      <c r="M627" s="8"/>
      <c r="N627" s="8"/>
      <c r="O627" s="8"/>
      <c r="P627" s="8"/>
      <c r="Q627" s="8"/>
      <c r="R627" s="8"/>
      <c r="S627" s="8"/>
      <c r="T627" s="8"/>
      <c r="U627" s="8"/>
      <c r="V627" s="8"/>
      <c r="W627" s="8"/>
      <c r="X627" s="8"/>
      <c r="Y627" s="8"/>
      <c r="Z627" s="8"/>
    </row>
    <row r="628" spans="1:26" ht="12.75" customHeight="1" x14ac:dyDescent="0.15">
      <c r="A628" s="8"/>
      <c r="B628" s="83"/>
      <c r="C628" s="34"/>
      <c r="D628" s="278"/>
      <c r="E628" s="35"/>
      <c r="F628" s="35"/>
      <c r="G628" s="35"/>
      <c r="H628" s="8"/>
      <c r="I628" s="8"/>
      <c r="J628" s="8"/>
      <c r="K628" s="8"/>
      <c r="L628" s="8"/>
      <c r="M628" s="8"/>
      <c r="N628" s="8"/>
      <c r="O628" s="8"/>
      <c r="P628" s="8"/>
      <c r="Q628" s="8"/>
      <c r="R628" s="8"/>
      <c r="S628" s="8"/>
      <c r="T628" s="8"/>
      <c r="U628" s="8"/>
      <c r="V628" s="8"/>
      <c r="W628" s="8"/>
      <c r="X628" s="8"/>
      <c r="Y628" s="8"/>
      <c r="Z628" s="8"/>
    </row>
    <row r="629" spans="1:26" ht="12.75" customHeight="1" x14ac:dyDescent="0.15">
      <c r="A629" s="8"/>
      <c r="B629" s="83"/>
      <c r="C629" s="34"/>
      <c r="D629" s="278"/>
      <c r="E629" s="35"/>
      <c r="F629" s="35"/>
      <c r="G629" s="35"/>
      <c r="H629" s="8"/>
      <c r="I629" s="8"/>
      <c r="J629" s="8"/>
      <c r="K629" s="8"/>
      <c r="L629" s="8"/>
      <c r="M629" s="8"/>
      <c r="N629" s="8"/>
      <c r="O629" s="8"/>
      <c r="P629" s="8"/>
      <c r="Q629" s="8"/>
      <c r="R629" s="8"/>
      <c r="S629" s="8"/>
      <c r="T629" s="8"/>
      <c r="U629" s="8"/>
      <c r="V629" s="8"/>
      <c r="W629" s="8"/>
      <c r="X629" s="8"/>
      <c r="Y629" s="8"/>
      <c r="Z629" s="8"/>
    </row>
    <row r="630" spans="1:26" ht="12.75" customHeight="1" x14ac:dyDescent="0.15">
      <c r="A630" s="8"/>
      <c r="B630" s="83"/>
      <c r="C630" s="34"/>
      <c r="D630" s="278"/>
      <c r="E630" s="35"/>
      <c r="F630" s="35"/>
      <c r="G630" s="35"/>
      <c r="H630" s="8"/>
      <c r="I630" s="8"/>
      <c r="J630" s="8"/>
      <c r="K630" s="8"/>
      <c r="L630" s="8"/>
      <c r="M630" s="8"/>
      <c r="N630" s="8"/>
      <c r="O630" s="8"/>
      <c r="P630" s="8"/>
      <c r="Q630" s="8"/>
      <c r="R630" s="8"/>
      <c r="S630" s="8"/>
      <c r="T630" s="8"/>
      <c r="U630" s="8"/>
      <c r="V630" s="8"/>
      <c r="W630" s="8"/>
      <c r="X630" s="8"/>
      <c r="Y630" s="8"/>
      <c r="Z630" s="8"/>
    </row>
    <row r="631" spans="1:26" ht="12.75" customHeight="1" x14ac:dyDescent="0.15">
      <c r="A631" s="8"/>
      <c r="B631" s="83"/>
      <c r="C631" s="34"/>
      <c r="D631" s="278"/>
      <c r="E631" s="35"/>
      <c r="F631" s="35"/>
      <c r="G631" s="35"/>
      <c r="H631" s="8"/>
      <c r="I631" s="8"/>
      <c r="J631" s="8"/>
      <c r="K631" s="8"/>
      <c r="L631" s="8"/>
      <c r="M631" s="8"/>
      <c r="N631" s="8"/>
      <c r="O631" s="8"/>
      <c r="P631" s="8"/>
      <c r="Q631" s="8"/>
      <c r="R631" s="8"/>
      <c r="S631" s="8"/>
      <c r="T631" s="8"/>
      <c r="U631" s="8"/>
      <c r="V631" s="8"/>
      <c r="W631" s="8"/>
      <c r="X631" s="8"/>
      <c r="Y631" s="8"/>
      <c r="Z631" s="8"/>
    </row>
    <row r="632" spans="1:26" ht="12.75" customHeight="1" x14ac:dyDescent="0.15">
      <c r="A632" s="8"/>
      <c r="B632" s="83"/>
      <c r="C632" s="34"/>
      <c r="D632" s="278"/>
      <c r="E632" s="35"/>
      <c r="F632" s="35"/>
      <c r="G632" s="35"/>
      <c r="H632" s="8"/>
      <c r="I632" s="8"/>
      <c r="J632" s="8"/>
      <c r="K632" s="8"/>
      <c r="L632" s="8"/>
      <c r="M632" s="8"/>
      <c r="N632" s="8"/>
      <c r="O632" s="8"/>
      <c r="P632" s="8"/>
      <c r="Q632" s="8"/>
      <c r="R632" s="8"/>
      <c r="S632" s="8"/>
      <c r="T632" s="8"/>
      <c r="U632" s="8"/>
      <c r="V632" s="8"/>
      <c r="W632" s="8"/>
      <c r="X632" s="8"/>
      <c r="Y632" s="8"/>
      <c r="Z632" s="8"/>
    </row>
    <row r="633" spans="1:26" ht="12.75" customHeight="1" x14ac:dyDescent="0.15">
      <c r="A633" s="8"/>
      <c r="B633" s="83"/>
      <c r="C633" s="34"/>
      <c r="D633" s="278"/>
      <c r="E633" s="35"/>
      <c r="F633" s="35"/>
      <c r="G633" s="35"/>
      <c r="H633" s="8"/>
      <c r="I633" s="8"/>
      <c r="J633" s="8"/>
      <c r="K633" s="8"/>
      <c r="L633" s="8"/>
      <c r="M633" s="8"/>
      <c r="N633" s="8"/>
      <c r="O633" s="8"/>
      <c r="P633" s="8"/>
      <c r="Q633" s="8"/>
      <c r="R633" s="8"/>
      <c r="S633" s="8"/>
      <c r="T633" s="8"/>
      <c r="U633" s="8"/>
      <c r="V633" s="8"/>
      <c r="W633" s="8"/>
      <c r="X633" s="8"/>
      <c r="Y633" s="8"/>
      <c r="Z633" s="8"/>
    </row>
    <row r="634" spans="1:26" ht="12.75" customHeight="1" x14ac:dyDescent="0.15">
      <c r="A634" s="8"/>
      <c r="B634" s="83"/>
      <c r="C634" s="34"/>
      <c r="D634" s="278"/>
      <c r="E634" s="35"/>
      <c r="F634" s="35"/>
      <c r="G634" s="35"/>
      <c r="H634" s="8"/>
      <c r="I634" s="8"/>
      <c r="J634" s="8"/>
      <c r="K634" s="8"/>
      <c r="L634" s="8"/>
      <c r="M634" s="8"/>
      <c r="N634" s="8"/>
      <c r="O634" s="8"/>
      <c r="P634" s="8"/>
      <c r="Q634" s="8"/>
      <c r="R634" s="8"/>
      <c r="S634" s="8"/>
      <c r="T634" s="8"/>
      <c r="U634" s="8"/>
      <c r="V634" s="8"/>
      <c r="W634" s="8"/>
      <c r="X634" s="8"/>
      <c r="Y634" s="8"/>
      <c r="Z634" s="8"/>
    </row>
    <row r="635" spans="1:26" ht="12.75" customHeight="1" x14ac:dyDescent="0.15">
      <c r="A635" s="8"/>
      <c r="B635" s="83"/>
      <c r="C635" s="34"/>
      <c r="D635" s="278"/>
      <c r="E635" s="35"/>
      <c r="F635" s="35"/>
      <c r="G635" s="35"/>
      <c r="H635" s="8"/>
      <c r="I635" s="8"/>
      <c r="J635" s="8"/>
      <c r="K635" s="8"/>
      <c r="L635" s="8"/>
      <c r="M635" s="8"/>
      <c r="N635" s="8"/>
      <c r="O635" s="8"/>
      <c r="P635" s="8"/>
      <c r="Q635" s="8"/>
      <c r="R635" s="8"/>
      <c r="S635" s="8"/>
      <c r="T635" s="8"/>
      <c r="U635" s="8"/>
      <c r="V635" s="8"/>
      <c r="W635" s="8"/>
      <c r="X635" s="8"/>
      <c r="Y635" s="8"/>
      <c r="Z635" s="8"/>
    </row>
    <row r="636" spans="1:26" ht="12.75" customHeight="1" x14ac:dyDescent="0.15">
      <c r="A636" s="8"/>
      <c r="B636" s="83"/>
      <c r="C636" s="34"/>
      <c r="D636" s="278"/>
      <c r="E636" s="35"/>
      <c r="F636" s="35"/>
      <c r="G636" s="35"/>
      <c r="H636" s="8"/>
      <c r="I636" s="8"/>
      <c r="J636" s="8"/>
      <c r="K636" s="8"/>
      <c r="L636" s="8"/>
      <c r="M636" s="8"/>
      <c r="N636" s="8"/>
      <c r="O636" s="8"/>
      <c r="P636" s="8"/>
      <c r="Q636" s="8"/>
      <c r="R636" s="8"/>
      <c r="S636" s="8"/>
      <c r="T636" s="8"/>
      <c r="U636" s="8"/>
      <c r="V636" s="8"/>
      <c r="W636" s="8"/>
      <c r="X636" s="8"/>
      <c r="Y636" s="8"/>
      <c r="Z636" s="8"/>
    </row>
    <row r="637" spans="1:26" ht="12.75" customHeight="1" x14ac:dyDescent="0.15">
      <c r="A637" s="8"/>
      <c r="B637" s="83"/>
      <c r="C637" s="34"/>
      <c r="D637" s="278"/>
      <c r="E637" s="35"/>
      <c r="F637" s="35"/>
      <c r="G637" s="35"/>
      <c r="H637" s="8"/>
      <c r="I637" s="8"/>
      <c r="J637" s="8"/>
      <c r="K637" s="8"/>
      <c r="L637" s="8"/>
      <c r="M637" s="8"/>
      <c r="N637" s="8"/>
      <c r="O637" s="8"/>
      <c r="P637" s="8"/>
      <c r="Q637" s="8"/>
      <c r="R637" s="8"/>
      <c r="S637" s="8"/>
      <c r="T637" s="8"/>
      <c r="U637" s="8"/>
      <c r="V637" s="8"/>
      <c r="W637" s="8"/>
      <c r="X637" s="8"/>
      <c r="Y637" s="8"/>
      <c r="Z637" s="8"/>
    </row>
    <row r="638" spans="1:26" ht="12.75" customHeight="1" x14ac:dyDescent="0.15">
      <c r="A638" s="8"/>
      <c r="B638" s="83"/>
      <c r="C638" s="34"/>
      <c r="D638" s="278"/>
      <c r="E638" s="35"/>
      <c r="F638" s="35"/>
      <c r="G638" s="35"/>
      <c r="H638" s="8"/>
      <c r="I638" s="8"/>
      <c r="J638" s="8"/>
      <c r="K638" s="8"/>
      <c r="L638" s="8"/>
      <c r="M638" s="8"/>
      <c r="N638" s="8"/>
      <c r="O638" s="8"/>
      <c r="P638" s="8"/>
      <c r="Q638" s="8"/>
      <c r="R638" s="8"/>
      <c r="S638" s="8"/>
      <c r="T638" s="8"/>
      <c r="U638" s="8"/>
      <c r="V638" s="8"/>
      <c r="W638" s="8"/>
      <c r="X638" s="8"/>
      <c r="Y638" s="8"/>
      <c r="Z638" s="8"/>
    </row>
    <row r="639" spans="1:26" ht="12.75" customHeight="1" x14ac:dyDescent="0.15">
      <c r="A639" s="8"/>
      <c r="B639" s="83"/>
      <c r="C639" s="34"/>
      <c r="D639" s="278"/>
      <c r="E639" s="35"/>
      <c r="F639" s="35"/>
      <c r="G639" s="35"/>
      <c r="H639" s="8"/>
      <c r="I639" s="8"/>
      <c r="J639" s="8"/>
      <c r="K639" s="8"/>
      <c r="L639" s="8"/>
      <c r="M639" s="8"/>
      <c r="N639" s="8"/>
      <c r="O639" s="8"/>
      <c r="P639" s="8"/>
      <c r="Q639" s="8"/>
      <c r="R639" s="8"/>
      <c r="S639" s="8"/>
      <c r="T639" s="8"/>
      <c r="U639" s="8"/>
      <c r="V639" s="8"/>
      <c r="W639" s="8"/>
      <c r="X639" s="8"/>
      <c r="Y639" s="8"/>
      <c r="Z639" s="8"/>
    </row>
    <row r="640" spans="1:26" ht="12.75" customHeight="1" x14ac:dyDescent="0.15">
      <c r="A640" s="8"/>
      <c r="B640" s="83"/>
      <c r="C640" s="34"/>
      <c r="D640" s="278"/>
      <c r="E640" s="35"/>
      <c r="F640" s="35"/>
      <c r="G640" s="35"/>
      <c r="H640" s="8"/>
      <c r="I640" s="8"/>
      <c r="J640" s="8"/>
      <c r="K640" s="8"/>
      <c r="L640" s="8"/>
      <c r="M640" s="8"/>
      <c r="N640" s="8"/>
      <c r="O640" s="8"/>
      <c r="P640" s="8"/>
      <c r="Q640" s="8"/>
      <c r="R640" s="8"/>
      <c r="S640" s="8"/>
      <c r="T640" s="8"/>
      <c r="U640" s="8"/>
      <c r="V640" s="8"/>
      <c r="W640" s="8"/>
      <c r="X640" s="8"/>
      <c r="Y640" s="8"/>
      <c r="Z640" s="8"/>
    </row>
    <row r="641" spans="1:26" ht="12.75" customHeight="1" x14ac:dyDescent="0.15">
      <c r="A641" s="8"/>
      <c r="B641" s="83"/>
      <c r="C641" s="34"/>
      <c r="D641" s="278"/>
      <c r="E641" s="35"/>
      <c r="F641" s="35"/>
      <c r="G641" s="35"/>
      <c r="H641" s="8"/>
      <c r="I641" s="8"/>
      <c r="J641" s="8"/>
      <c r="K641" s="8"/>
      <c r="L641" s="8"/>
      <c r="M641" s="8"/>
      <c r="N641" s="8"/>
      <c r="O641" s="8"/>
      <c r="P641" s="8"/>
      <c r="Q641" s="8"/>
      <c r="R641" s="8"/>
      <c r="S641" s="8"/>
      <c r="T641" s="8"/>
      <c r="U641" s="8"/>
      <c r="V641" s="8"/>
      <c r="W641" s="8"/>
      <c r="X641" s="8"/>
      <c r="Y641" s="8"/>
      <c r="Z641" s="8"/>
    </row>
    <row r="642" spans="1:26" ht="12.75" customHeight="1" x14ac:dyDescent="0.15">
      <c r="A642" s="8"/>
      <c r="B642" s="83"/>
      <c r="C642" s="34"/>
      <c r="D642" s="278"/>
      <c r="E642" s="35"/>
      <c r="F642" s="35"/>
      <c r="G642" s="35"/>
      <c r="H642" s="8"/>
      <c r="I642" s="8"/>
      <c r="J642" s="8"/>
      <c r="K642" s="8"/>
      <c r="L642" s="8"/>
      <c r="M642" s="8"/>
      <c r="N642" s="8"/>
      <c r="O642" s="8"/>
      <c r="P642" s="8"/>
      <c r="Q642" s="8"/>
      <c r="R642" s="8"/>
      <c r="S642" s="8"/>
      <c r="T642" s="8"/>
      <c r="U642" s="8"/>
      <c r="V642" s="8"/>
      <c r="W642" s="8"/>
      <c r="X642" s="8"/>
      <c r="Y642" s="8"/>
      <c r="Z642" s="8"/>
    </row>
    <row r="643" spans="1:26" ht="12.75" customHeight="1" x14ac:dyDescent="0.15">
      <c r="A643" s="8"/>
      <c r="B643" s="83"/>
      <c r="C643" s="34"/>
      <c r="D643" s="278"/>
      <c r="E643" s="35"/>
      <c r="F643" s="35"/>
      <c r="G643" s="35"/>
      <c r="H643" s="8"/>
      <c r="I643" s="8"/>
      <c r="J643" s="8"/>
      <c r="K643" s="8"/>
      <c r="L643" s="8"/>
      <c r="M643" s="8"/>
      <c r="N643" s="8"/>
      <c r="O643" s="8"/>
      <c r="P643" s="8"/>
      <c r="Q643" s="8"/>
      <c r="R643" s="8"/>
      <c r="S643" s="8"/>
      <c r="T643" s="8"/>
      <c r="U643" s="8"/>
      <c r="V643" s="8"/>
      <c r="W643" s="8"/>
      <c r="X643" s="8"/>
      <c r="Y643" s="8"/>
      <c r="Z643" s="8"/>
    </row>
    <row r="644" spans="1:26" ht="12.75" customHeight="1" x14ac:dyDescent="0.15">
      <c r="A644" s="8"/>
      <c r="B644" s="83"/>
      <c r="C644" s="34"/>
      <c r="D644" s="278"/>
      <c r="E644" s="35"/>
      <c r="F644" s="35"/>
      <c r="G644" s="35"/>
      <c r="H644" s="8"/>
      <c r="I644" s="8"/>
      <c r="J644" s="8"/>
      <c r="K644" s="8"/>
      <c r="L644" s="8"/>
      <c r="M644" s="8"/>
      <c r="N644" s="8"/>
      <c r="O644" s="8"/>
      <c r="P644" s="8"/>
      <c r="Q644" s="8"/>
      <c r="R644" s="8"/>
      <c r="S644" s="8"/>
      <c r="T644" s="8"/>
      <c r="U644" s="8"/>
      <c r="V644" s="8"/>
      <c r="W644" s="8"/>
      <c r="X644" s="8"/>
      <c r="Y644" s="8"/>
      <c r="Z644" s="8"/>
    </row>
    <row r="645" spans="1:26" ht="12.75" customHeight="1" x14ac:dyDescent="0.15">
      <c r="A645" s="8"/>
      <c r="B645" s="83"/>
      <c r="C645" s="34"/>
      <c r="D645" s="278"/>
      <c r="E645" s="35"/>
      <c r="F645" s="35"/>
      <c r="G645" s="35"/>
      <c r="H645" s="8"/>
      <c r="I645" s="8"/>
      <c r="J645" s="8"/>
      <c r="K645" s="8"/>
      <c r="L645" s="8"/>
      <c r="M645" s="8"/>
      <c r="N645" s="8"/>
      <c r="O645" s="8"/>
      <c r="P645" s="8"/>
      <c r="Q645" s="8"/>
      <c r="R645" s="8"/>
      <c r="S645" s="8"/>
      <c r="T645" s="8"/>
      <c r="U645" s="8"/>
      <c r="V645" s="8"/>
      <c r="W645" s="8"/>
      <c r="X645" s="8"/>
      <c r="Y645" s="8"/>
      <c r="Z645" s="8"/>
    </row>
    <row r="646" spans="1:26" ht="12.75" customHeight="1" x14ac:dyDescent="0.15">
      <c r="A646" s="8"/>
      <c r="B646" s="83"/>
      <c r="C646" s="34"/>
      <c r="D646" s="278"/>
      <c r="E646" s="35"/>
      <c r="F646" s="35"/>
      <c r="G646" s="35"/>
      <c r="H646" s="8"/>
      <c r="I646" s="8"/>
      <c r="J646" s="8"/>
      <c r="K646" s="8"/>
      <c r="L646" s="8"/>
      <c r="M646" s="8"/>
      <c r="N646" s="8"/>
      <c r="O646" s="8"/>
      <c r="P646" s="8"/>
      <c r="Q646" s="8"/>
      <c r="R646" s="8"/>
      <c r="S646" s="8"/>
      <c r="T646" s="8"/>
      <c r="U646" s="8"/>
      <c r="V646" s="8"/>
      <c r="W646" s="8"/>
      <c r="X646" s="8"/>
      <c r="Y646" s="8"/>
      <c r="Z646" s="8"/>
    </row>
    <row r="647" spans="1:26" ht="12.75" customHeight="1" x14ac:dyDescent="0.15">
      <c r="A647" s="8"/>
      <c r="B647" s="83"/>
      <c r="C647" s="34"/>
      <c r="D647" s="278"/>
      <c r="E647" s="35"/>
      <c r="F647" s="35"/>
      <c r="G647" s="35"/>
      <c r="H647" s="8"/>
      <c r="I647" s="8"/>
      <c r="J647" s="8"/>
      <c r="K647" s="8"/>
      <c r="L647" s="8"/>
      <c r="M647" s="8"/>
      <c r="N647" s="8"/>
      <c r="O647" s="8"/>
      <c r="P647" s="8"/>
      <c r="Q647" s="8"/>
      <c r="R647" s="8"/>
      <c r="S647" s="8"/>
      <c r="T647" s="8"/>
      <c r="U647" s="8"/>
      <c r="V647" s="8"/>
      <c r="W647" s="8"/>
      <c r="X647" s="8"/>
      <c r="Y647" s="8"/>
      <c r="Z647" s="8"/>
    </row>
    <row r="648" spans="1:26" ht="12.75" customHeight="1" x14ac:dyDescent="0.15">
      <c r="A648" s="8"/>
      <c r="B648" s="83"/>
      <c r="C648" s="34"/>
      <c r="D648" s="278"/>
      <c r="E648" s="35"/>
      <c r="F648" s="35"/>
      <c r="G648" s="35"/>
      <c r="H648" s="8"/>
      <c r="I648" s="8"/>
      <c r="J648" s="8"/>
      <c r="K648" s="8"/>
      <c r="L648" s="8"/>
      <c r="M648" s="8"/>
      <c r="N648" s="8"/>
      <c r="O648" s="8"/>
      <c r="P648" s="8"/>
      <c r="Q648" s="8"/>
      <c r="R648" s="8"/>
      <c r="S648" s="8"/>
      <c r="T648" s="8"/>
      <c r="U648" s="8"/>
      <c r="V648" s="8"/>
      <c r="W648" s="8"/>
      <c r="X648" s="8"/>
      <c r="Y648" s="8"/>
      <c r="Z648" s="8"/>
    </row>
    <row r="649" spans="1:26" ht="12.75" customHeight="1" x14ac:dyDescent="0.15">
      <c r="A649" s="8"/>
      <c r="B649" s="83"/>
      <c r="C649" s="34"/>
      <c r="D649" s="278"/>
      <c r="E649" s="35"/>
      <c r="F649" s="35"/>
      <c r="G649" s="35"/>
      <c r="H649" s="8"/>
      <c r="I649" s="8"/>
      <c r="J649" s="8"/>
      <c r="K649" s="8"/>
      <c r="L649" s="8"/>
      <c r="M649" s="8"/>
      <c r="N649" s="8"/>
      <c r="O649" s="8"/>
      <c r="P649" s="8"/>
      <c r="Q649" s="8"/>
      <c r="R649" s="8"/>
      <c r="S649" s="8"/>
      <c r="T649" s="8"/>
      <c r="U649" s="8"/>
      <c r="V649" s="8"/>
      <c r="W649" s="8"/>
      <c r="X649" s="8"/>
      <c r="Y649" s="8"/>
      <c r="Z649" s="8"/>
    </row>
    <row r="650" spans="1:26" ht="12.75" customHeight="1" x14ac:dyDescent="0.15">
      <c r="A650" s="8"/>
      <c r="B650" s="83"/>
      <c r="C650" s="34"/>
      <c r="D650" s="278"/>
      <c r="E650" s="35"/>
      <c r="F650" s="35"/>
      <c r="G650" s="35"/>
      <c r="H650" s="8"/>
      <c r="I650" s="8"/>
      <c r="J650" s="8"/>
      <c r="K650" s="8"/>
      <c r="L650" s="8"/>
      <c r="M650" s="8"/>
      <c r="N650" s="8"/>
      <c r="O650" s="8"/>
      <c r="P650" s="8"/>
      <c r="Q650" s="8"/>
      <c r="R650" s="8"/>
      <c r="S650" s="8"/>
      <c r="T650" s="8"/>
      <c r="U650" s="8"/>
      <c r="V650" s="8"/>
      <c r="W650" s="8"/>
      <c r="X650" s="8"/>
      <c r="Y650" s="8"/>
      <c r="Z650" s="8"/>
    </row>
    <row r="651" spans="1:26" ht="12.75" customHeight="1" x14ac:dyDescent="0.15">
      <c r="A651" s="8"/>
      <c r="B651" s="83"/>
      <c r="C651" s="34"/>
      <c r="D651" s="278"/>
      <c r="E651" s="35"/>
      <c r="F651" s="35"/>
      <c r="G651" s="35"/>
      <c r="H651" s="8"/>
      <c r="I651" s="8"/>
      <c r="J651" s="8"/>
      <c r="K651" s="8"/>
      <c r="L651" s="8"/>
      <c r="M651" s="8"/>
      <c r="N651" s="8"/>
      <c r="O651" s="8"/>
      <c r="P651" s="8"/>
      <c r="Q651" s="8"/>
      <c r="R651" s="8"/>
      <c r="S651" s="8"/>
      <c r="T651" s="8"/>
      <c r="U651" s="8"/>
      <c r="V651" s="8"/>
      <c r="W651" s="8"/>
      <c r="X651" s="8"/>
      <c r="Y651" s="8"/>
      <c r="Z651" s="8"/>
    </row>
    <row r="652" spans="1:26" ht="12.75" customHeight="1" x14ac:dyDescent="0.15">
      <c r="A652" s="8"/>
      <c r="B652" s="83"/>
      <c r="C652" s="34"/>
      <c r="D652" s="278"/>
      <c r="E652" s="35"/>
      <c r="F652" s="35"/>
      <c r="G652" s="35"/>
      <c r="H652" s="8"/>
      <c r="I652" s="8"/>
      <c r="J652" s="8"/>
      <c r="K652" s="8"/>
      <c r="L652" s="8"/>
      <c r="M652" s="8"/>
      <c r="N652" s="8"/>
      <c r="O652" s="8"/>
      <c r="P652" s="8"/>
      <c r="Q652" s="8"/>
      <c r="R652" s="8"/>
      <c r="S652" s="8"/>
      <c r="T652" s="8"/>
      <c r="U652" s="8"/>
      <c r="V652" s="8"/>
      <c r="W652" s="8"/>
      <c r="X652" s="8"/>
      <c r="Y652" s="8"/>
      <c r="Z652" s="8"/>
    </row>
    <row r="653" spans="1:26" ht="12.75" customHeight="1" x14ac:dyDescent="0.15">
      <c r="A653" s="8"/>
      <c r="B653" s="83"/>
      <c r="C653" s="34"/>
      <c r="D653" s="278"/>
      <c r="E653" s="35"/>
      <c r="F653" s="35"/>
      <c r="G653" s="35"/>
      <c r="H653" s="8"/>
      <c r="I653" s="8"/>
      <c r="J653" s="8"/>
      <c r="K653" s="8"/>
      <c r="L653" s="8"/>
      <c r="M653" s="8"/>
      <c r="N653" s="8"/>
      <c r="O653" s="8"/>
      <c r="P653" s="8"/>
      <c r="Q653" s="8"/>
      <c r="R653" s="8"/>
      <c r="S653" s="8"/>
      <c r="T653" s="8"/>
      <c r="U653" s="8"/>
      <c r="V653" s="8"/>
      <c r="W653" s="8"/>
      <c r="X653" s="8"/>
      <c r="Y653" s="8"/>
      <c r="Z653" s="8"/>
    </row>
    <row r="654" spans="1:26" ht="12.75" customHeight="1" x14ac:dyDescent="0.15">
      <c r="A654" s="8"/>
      <c r="B654" s="83"/>
      <c r="C654" s="34"/>
      <c r="D654" s="278"/>
      <c r="E654" s="35"/>
      <c r="F654" s="35"/>
      <c r="G654" s="35"/>
      <c r="H654" s="8"/>
      <c r="I654" s="8"/>
      <c r="J654" s="8"/>
      <c r="K654" s="8"/>
      <c r="L654" s="8"/>
      <c r="M654" s="8"/>
      <c r="N654" s="8"/>
      <c r="O654" s="8"/>
      <c r="P654" s="8"/>
      <c r="Q654" s="8"/>
      <c r="R654" s="8"/>
      <c r="S654" s="8"/>
      <c r="T654" s="8"/>
      <c r="U654" s="8"/>
      <c r="V654" s="8"/>
      <c r="W654" s="8"/>
      <c r="X654" s="8"/>
      <c r="Y654" s="8"/>
      <c r="Z654" s="8"/>
    </row>
    <row r="655" spans="1:26" ht="12.75" customHeight="1" x14ac:dyDescent="0.15">
      <c r="A655" s="8"/>
      <c r="B655" s="83"/>
      <c r="C655" s="34"/>
      <c r="D655" s="278"/>
      <c r="E655" s="35"/>
      <c r="F655" s="35"/>
      <c r="G655" s="35"/>
      <c r="H655" s="8"/>
      <c r="I655" s="8"/>
      <c r="J655" s="8"/>
      <c r="K655" s="8"/>
      <c r="L655" s="8"/>
      <c r="M655" s="8"/>
      <c r="N655" s="8"/>
      <c r="O655" s="8"/>
      <c r="P655" s="8"/>
      <c r="Q655" s="8"/>
      <c r="R655" s="8"/>
      <c r="S655" s="8"/>
      <c r="T655" s="8"/>
      <c r="U655" s="8"/>
      <c r="V655" s="8"/>
      <c r="W655" s="8"/>
      <c r="X655" s="8"/>
      <c r="Y655" s="8"/>
      <c r="Z655" s="8"/>
    </row>
    <row r="656" spans="1:26" ht="12.75" customHeight="1" x14ac:dyDescent="0.15">
      <c r="A656" s="8"/>
      <c r="B656" s="83"/>
      <c r="C656" s="34"/>
      <c r="D656" s="278"/>
      <c r="E656" s="35"/>
      <c r="F656" s="35"/>
      <c r="G656" s="35"/>
      <c r="H656" s="8"/>
      <c r="I656" s="8"/>
      <c r="J656" s="8"/>
      <c r="K656" s="8"/>
      <c r="L656" s="8"/>
      <c r="M656" s="8"/>
      <c r="N656" s="8"/>
      <c r="O656" s="8"/>
      <c r="P656" s="8"/>
      <c r="Q656" s="8"/>
      <c r="R656" s="8"/>
      <c r="S656" s="8"/>
      <c r="T656" s="8"/>
      <c r="U656" s="8"/>
      <c r="V656" s="8"/>
      <c r="W656" s="8"/>
      <c r="X656" s="8"/>
      <c r="Y656" s="8"/>
      <c r="Z656" s="8"/>
    </row>
    <row r="657" spans="1:26" ht="12.75" customHeight="1" x14ac:dyDescent="0.15">
      <c r="A657" s="8"/>
      <c r="B657" s="83"/>
      <c r="C657" s="34"/>
      <c r="D657" s="278"/>
      <c r="E657" s="35"/>
      <c r="F657" s="35"/>
      <c r="G657" s="35"/>
      <c r="H657" s="8"/>
      <c r="I657" s="8"/>
      <c r="J657" s="8"/>
      <c r="K657" s="8"/>
      <c r="L657" s="8"/>
      <c r="M657" s="8"/>
      <c r="N657" s="8"/>
      <c r="O657" s="8"/>
      <c r="P657" s="8"/>
      <c r="Q657" s="8"/>
      <c r="R657" s="8"/>
      <c r="S657" s="8"/>
      <c r="T657" s="8"/>
      <c r="U657" s="8"/>
      <c r="V657" s="8"/>
      <c r="W657" s="8"/>
      <c r="X657" s="8"/>
      <c r="Y657" s="8"/>
      <c r="Z657" s="8"/>
    </row>
    <row r="658" spans="1:26" ht="12.75" customHeight="1" x14ac:dyDescent="0.15">
      <c r="A658" s="8"/>
      <c r="B658" s="83"/>
      <c r="C658" s="34"/>
      <c r="D658" s="278"/>
      <c r="E658" s="35"/>
      <c r="F658" s="35"/>
      <c r="G658" s="35"/>
      <c r="H658" s="8"/>
      <c r="I658" s="8"/>
      <c r="J658" s="8"/>
      <c r="K658" s="8"/>
      <c r="L658" s="8"/>
      <c r="M658" s="8"/>
      <c r="N658" s="8"/>
      <c r="O658" s="8"/>
      <c r="P658" s="8"/>
      <c r="Q658" s="8"/>
      <c r="R658" s="8"/>
      <c r="S658" s="8"/>
      <c r="T658" s="8"/>
      <c r="U658" s="8"/>
      <c r="V658" s="8"/>
      <c r="W658" s="8"/>
      <c r="X658" s="8"/>
      <c r="Y658" s="8"/>
      <c r="Z658" s="8"/>
    </row>
    <row r="659" spans="1:26" ht="12.75" customHeight="1" x14ac:dyDescent="0.15">
      <c r="A659" s="8"/>
      <c r="B659" s="83"/>
      <c r="C659" s="34"/>
      <c r="D659" s="278"/>
      <c r="E659" s="35"/>
      <c r="F659" s="35"/>
      <c r="G659" s="35"/>
      <c r="H659" s="8"/>
      <c r="I659" s="8"/>
      <c r="J659" s="8"/>
      <c r="K659" s="8"/>
      <c r="L659" s="8"/>
      <c r="M659" s="8"/>
      <c r="N659" s="8"/>
      <c r="O659" s="8"/>
      <c r="P659" s="8"/>
      <c r="Q659" s="8"/>
      <c r="R659" s="8"/>
      <c r="S659" s="8"/>
      <c r="T659" s="8"/>
      <c r="U659" s="8"/>
      <c r="V659" s="8"/>
      <c r="W659" s="8"/>
      <c r="X659" s="8"/>
      <c r="Y659" s="8"/>
      <c r="Z659" s="8"/>
    </row>
    <row r="660" spans="1:26" ht="12.75" customHeight="1" x14ac:dyDescent="0.15">
      <c r="A660" s="8"/>
      <c r="B660" s="83"/>
      <c r="C660" s="34"/>
      <c r="D660" s="278"/>
      <c r="E660" s="35"/>
      <c r="F660" s="35"/>
      <c r="G660" s="35"/>
      <c r="H660" s="8"/>
      <c r="I660" s="8"/>
      <c r="J660" s="8"/>
      <c r="K660" s="8"/>
      <c r="L660" s="8"/>
      <c r="M660" s="8"/>
      <c r="N660" s="8"/>
      <c r="O660" s="8"/>
      <c r="P660" s="8"/>
      <c r="Q660" s="8"/>
      <c r="R660" s="8"/>
      <c r="S660" s="8"/>
      <c r="T660" s="8"/>
      <c r="U660" s="8"/>
      <c r="V660" s="8"/>
      <c r="W660" s="8"/>
      <c r="X660" s="8"/>
      <c r="Y660" s="8"/>
      <c r="Z660" s="8"/>
    </row>
    <row r="661" spans="1:26" ht="12.75" customHeight="1" x14ac:dyDescent="0.15">
      <c r="A661" s="8"/>
      <c r="B661" s="83"/>
      <c r="C661" s="34"/>
      <c r="D661" s="278"/>
      <c r="E661" s="35"/>
      <c r="F661" s="35"/>
      <c r="G661" s="35"/>
      <c r="H661" s="8"/>
      <c r="I661" s="8"/>
      <c r="J661" s="8"/>
      <c r="K661" s="8"/>
      <c r="L661" s="8"/>
      <c r="M661" s="8"/>
      <c r="N661" s="8"/>
      <c r="O661" s="8"/>
      <c r="P661" s="8"/>
      <c r="Q661" s="8"/>
      <c r="R661" s="8"/>
      <c r="S661" s="8"/>
      <c r="T661" s="8"/>
      <c r="U661" s="8"/>
      <c r="V661" s="8"/>
      <c r="W661" s="8"/>
      <c r="X661" s="8"/>
      <c r="Y661" s="8"/>
      <c r="Z661" s="8"/>
    </row>
    <row r="662" spans="1:26" ht="12.75" customHeight="1" x14ac:dyDescent="0.15">
      <c r="A662" s="8"/>
      <c r="B662" s="83"/>
      <c r="C662" s="34"/>
      <c r="D662" s="278"/>
      <c r="E662" s="35"/>
      <c r="F662" s="35"/>
      <c r="G662" s="35"/>
      <c r="H662" s="8"/>
      <c r="I662" s="8"/>
      <c r="J662" s="8"/>
      <c r="K662" s="8"/>
      <c r="L662" s="8"/>
      <c r="M662" s="8"/>
      <c r="N662" s="8"/>
      <c r="O662" s="8"/>
      <c r="P662" s="8"/>
      <c r="Q662" s="8"/>
      <c r="R662" s="8"/>
      <c r="S662" s="8"/>
      <c r="T662" s="8"/>
      <c r="U662" s="8"/>
      <c r="V662" s="8"/>
      <c r="W662" s="8"/>
      <c r="X662" s="8"/>
      <c r="Y662" s="8"/>
      <c r="Z662" s="8"/>
    </row>
    <row r="663" spans="1:26" ht="12.75" customHeight="1" x14ac:dyDescent="0.15">
      <c r="A663" s="8"/>
      <c r="B663" s="83"/>
      <c r="C663" s="34"/>
      <c r="D663" s="278"/>
      <c r="E663" s="35"/>
      <c r="F663" s="35"/>
      <c r="G663" s="35"/>
      <c r="H663" s="8"/>
      <c r="I663" s="8"/>
      <c r="J663" s="8"/>
      <c r="K663" s="8"/>
      <c r="L663" s="8"/>
      <c r="M663" s="8"/>
      <c r="N663" s="8"/>
      <c r="O663" s="8"/>
      <c r="P663" s="8"/>
      <c r="Q663" s="8"/>
      <c r="R663" s="8"/>
      <c r="S663" s="8"/>
      <c r="T663" s="8"/>
      <c r="U663" s="8"/>
      <c r="V663" s="8"/>
      <c r="W663" s="8"/>
      <c r="X663" s="8"/>
      <c r="Y663" s="8"/>
      <c r="Z663" s="8"/>
    </row>
    <row r="664" spans="1:26" ht="12.75" customHeight="1" x14ac:dyDescent="0.15">
      <c r="A664" s="8"/>
      <c r="B664" s="83"/>
      <c r="C664" s="34"/>
      <c r="D664" s="278"/>
      <c r="E664" s="35"/>
      <c r="F664" s="35"/>
      <c r="G664" s="35"/>
      <c r="H664" s="8"/>
      <c r="I664" s="8"/>
      <c r="J664" s="8"/>
      <c r="K664" s="8"/>
      <c r="L664" s="8"/>
      <c r="M664" s="8"/>
      <c r="N664" s="8"/>
      <c r="O664" s="8"/>
      <c r="P664" s="8"/>
      <c r="Q664" s="8"/>
      <c r="R664" s="8"/>
      <c r="S664" s="8"/>
      <c r="T664" s="8"/>
      <c r="U664" s="8"/>
      <c r="V664" s="8"/>
      <c r="W664" s="8"/>
      <c r="X664" s="8"/>
      <c r="Y664" s="8"/>
      <c r="Z664" s="8"/>
    </row>
    <row r="665" spans="1:26" ht="12.75" customHeight="1" x14ac:dyDescent="0.15">
      <c r="A665" s="8"/>
      <c r="B665" s="83"/>
      <c r="C665" s="34"/>
      <c r="D665" s="278"/>
      <c r="E665" s="35"/>
      <c r="F665" s="35"/>
      <c r="G665" s="35"/>
      <c r="H665" s="8"/>
      <c r="I665" s="8"/>
      <c r="J665" s="8"/>
      <c r="K665" s="8"/>
      <c r="L665" s="8"/>
      <c r="M665" s="8"/>
      <c r="N665" s="8"/>
      <c r="O665" s="8"/>
      <c r="P665" s="8"/>
      <c r="Q665" s="8"/>
      <c r="R665" s="8"/>
      <c r="S665" s="8"/>
      <c r="T665" s="8"/>
      <c r="U665" s="8"/>
      <c r="V665" s="8"/>
      <c r="W665" s="8"/>
      <c r="X665" s="8"/>
      <c r="Y665" s="8"/>
      <c r="Z665" s="8"/>
    </row>
    <row r="666" spans="1:26" ht="12.75" customHeight="1" x14ac:dyDescent="0.15">
      <c r="A666" s="8"/>
      <c r="B666" s="83"/>
      <c r="C666" s="34"/>
      <c r="D666" s="278"/>
      <c r="E666" s="35"/>
      <c r="F666" s="35"/>
      <c r="G666" s="35"/>
      <c r="H666" s="8"/>
      <c r="I666" s="8"/>
      <c r="J666" s="8"/>
      <c r="K666" s="8"/>
      <c r="L666" s="8"/>
      <c r="M666" s="8"/>
      <c r="N666" s="8"/>
      <c r="O666" s="8"/>
      <c r="P666" s="8"/>
      <c r="Q666" s="8"/>
      <c r="R666" s="8"/>
      <c r="S666" s="8"/>
      <c r="T666" s="8"/>
      <c r="U666" s="8"/>
      <c r="V666" s="8"/>
      <c r="W666" s="8"/>
      <c r="X666" s="8"/>
      <c r="Y666" s="8"/>
      <c r="Z666" s="8"/>
    </row>
    <row r="667" spans="1:26" ht="12.75" customHeight="1" x14ac:dyDescent="0.15">
      <c r="A667" s="8"/>
      <c r="B667" s="83"/>
      <c r="C667" s="34"/>
      <c r="D667" s="278"/>
      <c r="E667" s="35"/>
      <c r="F667" s="35"/>
      <c r="G667" s="35"/>
      <c r="H667" s="8"/>
      <c r="I667" s="8"/>
      <c r="J667" s="8"/>
      <c r="K667" s="8"/>
      <c r="L667" s="8"/>
      <c r="M667" s="8"/>
      <c r="N667" s="8"/>
      <c r="O667" s="8"/>
      <c r="P667" s="8"/>
      <c r="Q667" s="8"/>
      <c r="R667" s="8"/>
      <c r="S667" s="8"/>
      <c r="T667" s="8"/>
      <c r="U667" s="8"/>
      <c r="V667" s="8"/>
      <c r="W667" s="8"/>
      <c r="X667" s="8"/>
      <c r="Y667" s="8"/>
      <c r="Z667" s="8"/>
    </row>
    <row r="668" spans="1:26" ht="12.75" customHeight="1" x14ac:dyDescent="0.15">
      <c r="A668" s="8"/>
      <c r="B668" s="83"/>
      <c r="C668" s="34"/>
      <c r="D668" s="278"/>
      <c r="E668" s="35"/>
      <c r="F668" s="35"/>
      <c r="G668" s="35"/>
      <c r="H668" s="8"/>
      <c r="I668" s="8"/>
      <c r="J668" s="8"/>
      <c r="K668" s="8"/>
      <c r="L668" s="8"/>
      <c r="M668" s="8"/>
      <c r="N668" s="8"/>
      <c r="O668" s="8"/>
      <c r="P668" s="8"/>
      <c r="Q668" s="8"/>
      <c r="R668" s="8"/>
      <c r="S668" s="8"/>
      <c r="T668" s="8"/>
      <c r="U668" s="8"/>
      <c r="V668" s="8"/>
      <c r="W668" s="8"/>
      <c r="X668" s="8"/>
      <c r="Y668" s="8"/>
      <c r="Z668" s="8"/>
    </row>
    <row r="669" spans="1:26" ht="12.75" customHeight="1" x14ac:dyDescent="0.15">
      <c r="A669" s="8"/>
      <c r="B669" s="83"/>
      <c r="C669" s="34"/>
      <c r="D669" s="278"/>
      <c r="E669" s="35"/>
      <c r="F669" s="35"/>
      <c r="G669" s="35"/>
      <c r="H669" s="8"/>
      <c r="I669" s="8"/>
      <c r="J669" s="8"/>
      <c r="K669" s="8"/>
      <c r="L669" s="8"/>
      <c r="M669" s="8"/>
      <c r="N669" s="8"/>
      <c r="O669" s="8"/>
      <c r="P669" s="8"/>
      <c r="Q669" s="8"/>
      <c r="R669" s="8"/>
      <c r="S669" s="8"/>
      <c r="T669" s="8"/>
      <c r="U669" s="8"/>
      <c r="V669" s="8"/>
      <c r="W669" s="8"/>
      <c r="X669" s="8"/>
      <c r="Y669" s="8"/>
      <c r="Z669" s="8"/>
    </row>
    <row r="670" spans="1:26" ht="12.75" customHeight="1" x14ac:dyDescent="0.15">
      <c r="A670" s="8"/>
      <c r="B670" s="83"/>
      <c r="C670" s="34"/>
      <c r="D670" s="278"/>
      <c r="E670" s="35"/>
      <c r="F670" s="35"/>
      <c r="G670" s="35"/>
      <c r="H670" s="8"/>
      <c r="I670" s="8"/>
      <c r="J670" s="8"/>
      <c r="K670" s="8"/>
      <c r="L670" s="8"/>
      <c r="M670" s="8"/>
      <c r="N670" s="8"/>
      <c r="O670" s="8"/>
      <c r="P670" s="8"/>
      <c r="Q670" s="8"/>
      <c r="R670" s="8"/>
      <c r="S670" s="8"/>
      <c r="T670" s="8"/>
      <c r="U670" s="8"/>
      <c r="V670" s="8"/>
      <c r="W670" s="8"/>
      <c r="X670" s="8"/>
      <c r="Y670" s="8"/>
      <c r="Z670" s="8"/>
    </row>
    <row r="671" spans="1:26" ht="12.75" customHeight="1" x14ac:dyDescent="0.15">
      <c r="A671" s="8"/>
      <c r="B671" s="83"/>
      <c r="C671" s="34"/>
      <c r="D671" s="278"/>
      <c r="E671" s="35"/>
      <c r="F671" s="35"/>
      <c r="G671" s="35"/>
      <c r="H671" s="8"/>
      <c r="I671" s="8"/>
      <c r="J671" s="8"/>
      <c r="K671" s="8"/>
      <c r="L671" s="8"/>
      <c r="M671" s="8"/>
      <c r="N671" s="8"/>
      <c r="O671" s="8"/>
      <c r="P671" s="8"/>
      <c r="Q671" s="8"/>
      <c r="R671" s="8"/>
      <c r="S671" s="8"/>
      <c r="T671" s="8"/>
      <c r="U671" s="8"/>
      <c r="V671" s="8"/>
      <c r="W671" s="8"/>
      <c r="X671" s="8"/>
      <c r="Y671" s="8"/>
      <c r="Z671" s="8"/>
    </row>
    <row r="672" spans="1:26" ht="12.75" customHeight="1" x14ac:dyDescent="0.15">
      <c r="A672" s="8"/>
      <c r="B672" s="83"/>
      <c r="C672" s="34"/>
      <c r="D672" s="278"/>
      <c r="E672" s="35"/>
      <c r="F672" s="35"/>
      <c r="G672" s="35"/>
      <c r="H672" s="8"/>
      <c r="I672" s="8"/>
      <c r="J672" s="8"/>
      <c r="K672" s="8"/>
      <c r="L672" s="8"/>
      <c r="M672" s="8"/>
      <c r="N672" s="8"/>
      <c r="O672" s="8"/>
      <c r="P672" s="8"/>
      <c r="Q672" s="8"/>
      <c r="R672" s="8"/>
      <c r="S672" s="8"/>
      <c r="T672" s="8"/>
      <c r="U672" s="8"/>
      <c r="V672" s="8"/>
      <c r="W672" s="8"/>
      <c r="X672" s="8"/>
      <c r="Y672" s="8"/>
      <c r="Z672" s="8"/>
    </row>
    <row r="673" spans="1:26" ht="12.75" customHeight="1" x14ac:dyDescent="0.15">
      <c r="A673" s="8"/>
      <c r="B673" s="83"/>
      <c r="C673" s="34"/>
      <c r="D673" s="278"/>
      <c r="E673" s="35"/>
      <c r="F673" s="35"/>
      <c r="G673" s="35"/>
      <c r="H673" s="8"/>
      <c r="I673" s="8"/>
      <c r="J673" s="8"/>
      <c r="K673" s="8"/>
      <c r="L673" s="8"/>
      <c r="M673" s="8"/>
      <c r="N673" s="8"/>
      <c r="O673" s="8"/>
      <c r="P673" s="8"/>
      <c r="Q673" s="8"/>
      <c r="R673" s="8"/>
      <c r="S673" s="8"/>
      <c r="T673" s="8"/>
      <c r="U673" s="8"/>
      <c r="V673" s="8"/>
      <c r="W673" s="8"/>
      <c r="X673" s="8"/>
      <c r="Y673" s="8"/>
      <c r="Z673" s="8"/>
    </row>
    <row r="674" spans="1:26" ht="12.75" customHeight="1" x14ac:dyDescent="0.15">
      <c r="A674" s="8"/>
      <c r="B674" s="83"/>
      <c r="C674" s="34"/>
      <c r="D674" s="278"/>
      <c r="E674" s="35"/>
      <c r="F674" s="35"/>
      <c r="G674" s="35"/>
      <c r="H674" s="8"/>
      <c r="I674" s="8"/>
      <c r="J674" s="8"/>
      <c r="K674" s="8"/>
      <c r="L674" s="8"/>
      <c r="M674" s="8"/>
      <c r="N674" s="8"/>
      <c r="O674" s="8"/>
      <c r="P674" s="8"/>
      <c r="Q674" s="8"/>
      <c r="R674" s="8"/>
      <c r="S674" s="8"/>
      <c r="T674" s="8"/>
      <c r="U674" s="8"/>
      <c r="V674" s="8"/>
      <c r="W674" s="8"/>
      <c r="X674" s="8"/>
      <c r="Y674" s="8"/>
      <c r="Z674" s="8"/>
    </row>
    <row r="675" spans="1:26" ht="12.75" customHeight="1" x14ac:dyDescent="0.15">
      <c r="A675" s="8"/>
      <c r="B675" s="83"/>
      <c r="C675" s="34"/>
      <c r="D675" s="278"/>
      <c r="E675" s="35"/>
      <c r="F675" s="35"/>
      <c r="G675" s="35"/>
      <c r="H675" s="8"/>
      <c r="I675" s="8"/>
      <c r="J675" s="8"/>
      <c r="K675" s="8"/>
      <c r="L675" s="8"/>
      <c r="M675" s="8"/>
      <c r="N675" s="8"/>
      <c r="O675" s="8"/>
      <c r="P675" s="8"/>
      <c r="Q675" s="8"/>
      <c r="R675" s="8"/>
      <c r="S675" s="8"/>
      <c r="T675" s="8"/>
      <c r="U675" s="8"/>
      <c r="V675" s="8"/>
      <c r="W675" s="8"/>
      <c r="X675" s="8"/>
      <c r="Y675" s="8"/>
      <c r="Z675" s="8"/>
    </row>
    <row r="676" spans="1:26" ht="12.75" customHeight="1" x14ac:dyDescent="0.15">
      <c r="A676" s="8"/>
      <c r="B676" s="83"/>
      <c r="C676" s="34"/>
      <c r="D676" s="278"/>
      <c r="E676" s="35"/>
      <c r="F676" s="35"/>
      <c r="G676" s="35"/>
      <c r="H676" s="8"/>
      <c r="I676" s="8"/>
      <c r="J676" s="8"/>
      <c r="K676" s="8"/>
      <c r="L676" s="8"/>
      <c r="M676" s="8"/>
      <c r="N676" s="8"/>
      <c r="O676" s="8"/>
      <c r="P676" s="8"/>
      <c r="Q676" s="8"/>
      <c r="R676" s="8"/>
      <c r="S676" s="8"/>
      <c r="T676" s="8"/>
      <c r="U676" s="8"/>
      <c r="V676" s="8"/>
      <c r="W676" s="8"/>
      <c r="X676" s="8"/>
      <c r="Y676" s="8"/>
      <c r="Z676" s="8"/>
    </row>
    <row r="677" spans="1:26" ht="12.75" customHeight="1" x14ac:dyDescent="0.15">
      <c r="A677" s="8"/>
      <c r="B677" s="83"/>
      <c r="C677" s="34"/>
      <c r="D677" s="278"/>
      <c r="E677" s="35"/>
      <c r="F677" s="35"/>
      <c r="G677" s="35"/>
      <c r="H677" s="8"/>
      <c r="I677" s="8"/>
      <c r="J677" s="8"/>
      <c r="K677" s="8"/>
      <c r="L677" s="8"/>
      <c r="M677" s="8"/>
      <c r="N677" s="8"/>
      <c r="O677" s="8"/>
      <c r="P677" s="8"/>
      <c r="Q677" s="8"/>
      <c r="R677" s="8"/>
      <c r="S677" s="8"/>
      <c r="T677" s="8"/>
      <c r="U677" s="8"/>
      <c r="V677" s="8"/>
      <c r="W677" s="8"/>
      <c r="X677" s="8"/>
      <c r="Y677" s="8"/>
      <c r="Z677" s="8"/>
    </row>
    <row r="678" spans="1:26" ht="12.75" customHeight="1" x14ac:dyDescent="0.15">
      <c r="A678" s="8"/>
      <c r="B678" s="83"/>
      <c r="C678" s="34"/>
      <c r="D678" s="278"/>
      <c r="E678" s="35"/>
      <c r="F678" s="35"/>
      <c r="G678" s="35"/>
      <c r="H678" s="8"/>
      <c r="I678" s="8"/>
      <c r="J678" s="8"/>
      <c r="K678" s="8"/>
      <c r="L678" s="8"/>
      <c r="M678" s="8"/>
      <c r="N678" s="8"/>
      <c r="O678" s="8"/>
      <c r="P678" s="8"/>
      <c r="Q678" s="8"/>
      <c r="R678" s="8"/>
      <c r="S678" s="8"/>
      <c r="T678" s="8"/>
      <c r="U678" s="8"/>
      <c r="V678" s="8"/>
      <c r="W678" s="8"/>
      <c r="X678" s="8"/>
      <c r="Y678" s="8"/>
      <c r="Z678" s="8"/>
    </row>
    <row r="679" spans="1:26" ht="12.75" customHeight="1" x14ac:dyDescent="0.15">
      <c r="A679" s="8"/>
      <c r="B679" s="83"/>
      <c r="C679" s="34"/>
      <c r="D679" s="278"/>
      <c r="E679" s="35"/>
      <c r="F679" s="35"/>
      <c r="G679" s="35"/>
      <c r="H679" s="8"/>
      <c r="I679" s="8"/>
      <c r="J679" s="8"/>
      <c r="K679" s="8"/>
      <c r="L679" s="8"/>
      <c r="M679" s="8"/>
      <c r="N679" s="8"/>
      <c r="O679" s="8"/>
      <c r="P679" s="8"/>
      <c r="Q679" s="8"/>
      <c r="R679" s="8"/>
      <c r="S679" s="8"/>
      <c r="T679" s="8"/>
      <c r="U679" s="8"/>
      <c r="V679" s="8"/>
      <c r="W679" s="8"/>
      <c r="X679" s="8"/>
      <c r="Y679" s="8"/>
      <c r="Z679" s="8"/>
    </row>
    <row r="680" spans="1:26" ht="12.75" customHeight="1" x14ac:dyDescent="0.15">
      <c r="A680" s="8"/>
      <c r="B680" s="83"/>
      <c r="C680" s="34"/>
      <c r="D680" s="278"/>
      <c r="E680" s="35"/>
      <c r="F680" s="35"/>
      <c r="G680" s="35"/>
      <c r="H680" s="8"/>
      <c r="I680" s="8"/>
      <c r="J680" s="8"/>
      <c r="K680" s="8"/>
      <c r="L680" s="8"/>
      <c r="M680" s="8"/>
      <c r="N680" s="8"/>
      <c r="O680" s="8"/>
      <c r="P680" s="8"/>
      <c r="Q680" s="8"/>
      <c r="R680" s="8"/>
      <c r="S680" s="8"/>
      <c r="T680" s="8"/>
      <c r="U680" s="8"/>
      <c r="V680" s="8"/>
      <c r="W680" s="8"/>
      <c r="X680" s="8"/>
      <c r="Y680" s="8"/>
      <c r="Z680" s="8"/>
    </row>
    <row r="681" spans="1:26" ht="12.75" customHeight="1" x14ac:dyDescent="0.15">
      <c r="A681" s="8"/>
      <c r="B681" s="83"/>
      <c r="C681" s="34"/>
      <c r="D681" s="278"/>
      <c r="E681" s="35"/>
      <c r="F681" s="35"/>
      <c r="G681" s="35"/>
      <c r="H681" s="8"/>
      <c r="I681" s="8"/>
      <c r="J681" s="8"/>
      <c r="K681" s="8"/>
      <c r="L681" s="8"/>
      <c r="M681" s="8"/>
      <c r="N681" s="8"/>
      <c r="O681" s="8"/>
      <c r="P681" s="8"/>
      <c r="Q681" s="8"/>
      <c r="R681" s="8"/>
      <c r="S681" s="8"/>
      <c r="T681" s="8"/>
      <c r="U681" s="8"/>
      <c r="V681" s="8"/>
      <c r="W681" s="8"/>
      <c r="X681" s="8"/>
      <c r="Y681" s="8"/>
      <c r="Z681" s="8"/>
    </row>
    <row r="682" spans="1:26" ht="12.75" customHeight="1" x14ac:dyDescent="0.15">
      <c r="A682" s="8"/>
      <c r="B682" s="83"/>
      <c r="C682" s="34"/>
      <c r="D682" s="278"/>
      <c r="E682" s="35"/>
      <c r="F682" s="35"/>
      <c r="G682" s="35"/>
      <c r="H682" s="8"/>
      <c r="I682" s="8"/>
      <c r="J682" s="8"/>
      <c r="K682" s="8"/>
      <c r="L682" s="8"/>
      <c r="M682" s="8"/>
      <c r="N682" s="8"/>
      <c r="O682" s="8"/>
      <c r="P682" s="8"/>
      <c r="Q682" s="8"/>
      <c r="R682" s="8"/>
      <c r="S682" s="8"/>
      <c r="T682" s="8"/>
      <c r="U682" s="8"/>
      <c r="V682" s="8"/>
      <c r="W682" s="8"/>
      <c r="X682" s="8"/>
      <c r="Y682" s="8"/>
      <c r="Z682" s="8"/>
    </row>
    <row r="683" spans="1:26" ht="12.75" customHeight="1" x14ac:dyDescent="0.15">
      <c r="A683" s="8"/>
      <c r="B683" s="83"/>
      <c r="C683" s="34"/>
      <c r="D683" s="278"/>
      <c r="E683" s="35"/>
      <c r="F683" s="35"/>
      <c r="G683" s="35"/>
      <c r="H683" s="8"/>
      <c r="I683" s="8"/>
      <c r="J683" s="8"/>
      <c r="K683" s="8"/>
      <c r="L683" s="8"/>
      <c r="M683" s="8"/>
      <c r="N683" s="8"/>
      <c r="O683" s="8"/>
      <c r="P683" s="8"/>
      <c r="Q683" s="8"/>
      <c r="R683" s="8"/>
      <c r="S683" s="8"/>
      <c r="T683" s="8"/>
      <c r="U683" s="8"/>
      <c r="V683" s="8"/>
      <c r="W683" s="8"/>
      <c r="X683" s="8"/>
      <c r="Y683" s="8"/>
      <c r="Z683" s="8"/>
    </row>
    <row r="684" spans="1:26" ht="12.75" customHeight="1" x14ac:dyDescent="0.15">
      <c r="A684" s="8"/>
      <c r="B684" s="83"/>
      <c r="C684" s="34"/>
      <c r="D684" s="278"/>
      <c r="E684" s="35"/>
      <c r="F684" s="35"/>
      <c r="G684" s="35"/>
      <c r="H684" s="8"/>
      <c r="I684" s="8"/>
      <c r="J684" s="8"/>
      <c r="K684" s="8"/>
      <c r="L684" s="8"/>
      <c r="M684" s="8"/>
      <c r="N684" s="8"/>
      <c r="O684" s="8"/>
      <c r="P684" s="8"/>
      <c r="Q684" s="8"/>
      <c r="R684" s="8"/>
      <c r="S684" s="8"/>
      <c r="T684" s="8"/>
      <c r="U684" s="8"/>
      <c r="V684" s="8"/>
      <c r="W684" s="8"/>
      <c r="X684" s="8"/>
      <c r="Y684" s="8"/>
      <c r="Z684" s="8"/>
    </row>
    <row r="685" spans="1:26" ht="12.75" customHeight="1" x14ac:dyDescent="0.15">
      <c r="A685" s="8"/>
      <c r="B685" s="83"/>
      <c r="C685" s="34"/>
      <c r="D685" s="278"/>
      <c r="E685" s="35"/>
      <c r="F685" s="35"/>
      <c r="G685" s="35"/>
      <c r="H685" s="8"/>
      <c r="I685" s="8"/>
      <c r="J685" s="8"/>
      <c r="K685" s="8"/>
      <c r="L685" s="8"/>
      <c r="M685" s="8"/>
      <c r="N685" s="8"/>
      <c r="O685" s="8"/>
      <c r="P685" s="8"/>
      <c r="Q685" s="8"/>
      <c r="R685" s="8"/>
      <c r="S685" s="8"/>
      <c r="T685" s="8"/>
      <c r="U685" s="8"/>
      <c r="V685" s="8"/>
      <c r="W685" s="8"/>
      <c r="X685" s="8"/>
      <c r="Y685" s="8"/>
      <c r="Z685" s="8"/>
    </row>
    <row r="686" spans="1:26" ht="12.75" customHeight="1" x14ac:dyDescent="0.15">
      <c r="A686" s="8"/>
      <c r="B686" s="83"/>
      <c r="C686" s="34"/>
      <c r="D686" s="278"/>
      <c r="E686" s="35"/>
      <c r="F686" s="35"/>
      <c r="G686" s="35"/>
      <c r="H686" s="8"/>
      <c r="I686" s="8"/>
      <c r="J686" s="8"/>
      <c r="K686" s="8"/>
      <c r="L686" s="8"/>
      <c r="M686" s="8"/>
      <c r="N686" s="8"/>
      <c r="O686" s="8"/>
      <c r="P686" s="8"/>
      <c r="Q686" s="8"/>
      <c r="R686" s="8"/>
      <c r="S686" s="8"/>
      <c r="T686" s="8"/>
      <c r="U686" s="8"/>
      <c r="V686" s="8"/>
      <c r="W686" s="8"/>
      <c r="X686" s="8"/>
      <c r="Y686" s="8"/>
      <c r="Z686" s="8"/>
    </row>
    <row r="687" spans="1:26" ht="12.75" customHeight="1" x14ac:dyDescent="0.15">
      <c r="A687" s="8"/>
      <c r="B687" s="83"/>
      <c r="C687" s="34"/>
      <c r="D687" s="278"/>
      <c r="E687" s="35"/>
      <c r="F687" s="35"/>
      <c r="G687" s="35"/>
      <c r="H687" s="8"/>
      <c r="I687" s="8"/>
      <c r="J687" s="8"/>
      <c r="K687" s="8"/>
      <c r="L687" s="8"/>
      <c r="M687" s="8"/>
      <c r="N687" s="8"/>
      <c r="O687" s="8"/>
      <c r="P687" s="8"/>
      <c r="Q687" s="8"/>
      <c r="R687" s="8"/>
      <c r="S687" s="8"/>
      <c r="T687" s="8"/>
      <c r="U687" s="8"/>
      <c r="V687" s="8"/>
      <c r="W687" s="8"/>
      <c r="X687" s="8"/>
      <c r="Y687" s="8"/>
      <c r="Z687" s="8"/>
    </row>
    <row r="688" spans="1:26" ht="12.75" customHeight="1" x14ac:dyDescent="0.15">
      <c r="A688" s="8"/>
      <c r="B688" s="83"/>
      <c r="C688" s="34"/>
      <c r="D688" s="278"/>
      <c r="E688" s="35"/>
      <c r="F688" s="35"/>
      <c r="G688" s="35"/>
      <c r="H688" s="8"/>
      <c r="I688" s="8"/>
      <c r="J688" s="8"/>
      <c r="K688" s="8"/>
      <c r="L688" s="8"/>
      <c r="M688" s="8"/>
      <c r="N688" s="8"/>
      <c r="O688" s="8"/>
      <c r="P688" s="8"/>
      <c r="Q688" s="8"/>
      <c r="R688" s="8"/>
      <c r="S688" s="8"/>
      <c r="T688" s="8"/>
      <c r="U688" s="8"/>
      <c r="V688" s="8"/>
      <c r="W688" s="8"/>
      <c r="X688" s="8"/>
      <c r="Y688" s="8"/>
      <c r="Z688" s="8"/>
    </row>
    <row r="689" spans="1:26" ht="12.75" customHeight="1" x14ac:dyDescent="0.15">
      <c r="A689" s="8"/>
      <c r="B689" s="83"/>
      <c r="C689" s="34"/>
      <c r="D689" s="278"/>
      <c r="E689" s="35"/>
      <c r="F689" s="35"/>
      <c r="G689" s="35"/>
      <c r="H689" s="8"/>
      <c r="I689" s="8"/>
      <c r="J689" s="8"/>
      <c r="K689" s="8"/>
      <c r="L689" s="8"/>
      <c r="M689" s="8"/>
      <c r="N689" s="8"/>
      <c r="O689" s="8"/>
      <c r="P689" s="8"/>
      <c r="Q689" s="8"/>
      <c r="R689" s="8"/>
      <c r="S689" s="8"/>
      <c r="T689" s="8"/>
      <c r="U689" s="8"/>
      <c r="V689" s="8"/>
      <c r="W689" s="8"/>
      <c r="X689" s="8"/>
      <c r="Y689" s="8"/>
      <c r="Z689" s="8"/>
    </row>
    <row r="690" spans="1:26" ht="12.75" customHeight="1" x14ac:dyDescent="0.15">
      <c r="A690" s="8"/>
      <c r="B690" s="83"/>
      <c r="C690" s="34"/>
      <c r="D690" s="278"/>
      <c r="E690" s="35"/>
      <c r="F690" s="35"/>
      <c r="G690" s="35"/>
      <c r="H690" s="8"/>
      <c r="I690" s="8"/>
      <c r="J690" s="8"/>
      <c r="K690" s="8"/>
      <c r="L690" s="8"/>
      <c r="M690" s="8"/>
      <c r="N690" s="8"/>
      <c r="O690" s="8"/>
      <c r="P690" s="8"/>
      <c r="Q690" s="8"/>
      <c r="R690" s="8"/>
      <c r="S690" s="8"/>
      <c r="T690" s="8"/>
      <c r="U690" s="8"/>
      <c r="V690" s="8"/>
      <c r="W690" s="8"/>
      <c r="X690" s="8"/>
      <c r="Y690" s="8"/>
      <c r="Z690" s="8"/>
    </row>
    <row r="691" spans="1:26" ht="12.75" customHeight="1" x14ac:dyDescent="0.15">
      <c r="A691" s="8"/>
      <c r="B691" s="83"/>
      <c r="C691" s="34"/>
      <c r="D691" s="278"/>
      <c r="E691" s="35"/>
      <c r="F691" s="35"/>
      <c r="G691" s="35"/>
      <c r="H691" s="8"/>
      <c r="I691" s="8"/>
      <c r="J691" s="8"/>
      <c r="K691" s="8"/>
      <c r="L691" s="8"/>
      <c r="M691" s="8"/>
      <c r="N691" s="8"/>
      <c r="O691" s="8"/>
      <c r="P691" s="8"/>
      <c r="Q691" s="8"/>
      <c r="R691" s="8"/>
      <c r="S691" s="8"/>
      <c r="T691" s="8"/>
      <c r="U691" s="8"/>
      <c r="V691" s="8"/>
      <c r="W691" s="8"/>
      <c r="X691" s="8"/>
      <c r="Y691" s="8"/>
      <c r="Z691" s="8"/>
    </row>
    <row r="692" spans="1:26" ht="12.75" customHeight="1" x14ac:dyDescent="0.15">
      <c r="A692" s="8"/>
      <c r="B692" s="83"/>
      <c r="C692" s="34"/>
      <c r="D692" s="278"/>
      <c r="E692" s="35"/>
      <c r="F692" s="35"/>
      <c r="G692" s="35"/>
      <c r="H692" s="8"/>
      <c r="I692" s="8"/>
      <c r="J692" s="8"/>
      <c r="K692" s="8"/>
      <c r="L692" s="8"/>
      <c r="M692" s="8"/>
      <c r="N692" s="8"/>
      <c r="O692" s="8"/>
      <c r="P692" s="8"/>
      <c r="Q692" s="8"/>
      <c r="R692" s="8"/>
      <c r="S692" s="8"/>
      <c r="T692" s="8"/>
      <c r="U692" s="8"/>
      <c r="V692" s="8"/>
      <c r="W692" s="8"/>
      <c r="X692" s="8"/>
      <c r="Y692" s="8"/>
      <c r="Z692" s="8"/>
    </row>
    <row r="693" spans="1:26" ht="12.75" customHeight="1" x14ac:dyDescent="0.15">
      <c r="A693" s="8"/>
      <c r="B693" s="83"/>
      <c r="C693" s="34"/>
      <c r="D693" s="278"/>
      <c r="E693" s="35"/>
      <c r="F693" s="35"/>
      <c r="G693" s="35"/>
      <c r="H693" s="8"/>
      <c r="I693" s="8"/>
      <c r="J693" s="8"/>
      <c r="K693" s="8"/>
      <c r="L693" s="8"/>
      <c r="M693" s="8"/>
      <c r="N693" s="8"/>
      <c r="O693" s="8"/>
      <c r="P693" s="8"/>
      <c r="Q693" s="8"/>
      <c r="R693" s="8"/>
      <c r="S693" s="8"/>
      <c r="T693" s="8"/>
      <c r="U693" s="8"/>
      <c r="V693" s="8"/>
      <c r="W693" s="8"/>
      <c r="X693" s="8"/>
      <c r="Y693" s="8"/>
      <c r="Z693" s="8"/>
    </row>
    <row r="694" spans="1:26" ht="12.75" customHeight="1" x14ac:dyDescent="0.15">
      <c r="A694" s="8"/>
      <c r="B694" s="83"/>
      <c r="C694" s="34"/>
      <c r="D694" s="278"/>
      <c r="E694" s="35"/>
      <c r="F694" s="35"/>
      <c r="G694" s="35"/>
      <c r="H694" s="8"/>
      <c r="I694" s="8"/>
      <c r="J694" s="8"/>
      <c r="K694" s="8"/>
      <c r="L694" s="8"/>
      <c r="M694" s="8"/>
      <c r="N694" s="8"/>
      <c r="O694" s="8"/>
      <c r="P694" s="8"/>
      <c r="Q694" s="8"/>
      <c r="R694" s="8"/>
      <c r="S694" s="8"/>
      <c r="T694" s="8"/>
      <c r="U694" s="8"/>
      <c r="V694" s="8"/>
      <c r="W694" s="8"/>
      <c r="X694" s="8"/>
      <c r="Y694" s="8"/>
      <c r="Z694" s="8"/>
    </row>
    <row r="695" spans="1:26" ht="12.75" customHeight="1" x14ac:dyDescent="0.15">
      <c r="A695" s="8"/>
      <c r="B695" s="83"/>
      <c r="C695" s="34"/>
      <c r="D695" s="278"/>
      <c r="E695" s="35"/>
      <c r="F695" s="35"/>
      <c r="G695" s="35"/>
      <c r="H695" s="8"/>
      <c r="I695" s="8"/>
      <c r="J695" s="8"/>
      <c r="K695" s="8"/>
      <c r="L695" s="8"/>
      <c r="M695" s="8"/>
      <c r="N695" s="8"/>
      <c r="O695" s="8"/>
      <c r="P695" s="8"/>
      <c r="Q695" s="8"/>
      <c r="R695" s="8"/>
      <c r="S695" s="8"/>
      <c r="T695" s="8"/>
      <c r="U695" s="8"/>
      <c r="V695" s="8"/>
      <c r="W695" s="8"/>
      <c r="X695" s="8"/>
      <c r="Y695" s="8"/>
      <c r="Z695" s="8"/>
    </row>
    <row r="696" spans="1:26" ht="12.75" customHeight="1" x14ac:dyDescent="0.15">
      <c r="A696" s="8"/>
      <c r="B696" s="83"/>
      <c r="C696" s="34"/>
      <c r="D696" s="278"/>
      <c r="E696" s="35"/>
      <c r="F696" s="35"/>
      <c r="G696" s="35"/>
      <c r="H696" s="8"/>
      <c r="I696" s="8"/>
      <c r="J696" s="8"/>
      <c r="K696" s="8"/>
      <c r="L696" s="8"/>
      <c r="M696" s="8"/>
      <c r="N696" s="8"/>
      <c r="O696" s="8"/>
      <c r="P696" s="8"/>
      <c r="Q696" s="8"/>
      <c r="R696" s="8"/>
      <c r="S696" s="8"/>
      <c r="T696" s="8"/>
      <c r="U696" s="8"/>
      <c r="V696" s="8"/>
      <c r="W696" s="8"/>
      <c r="X696" s="8"/>
      <c r="Y696" s="8"/>
      <c r="Z696" s="8"/>
    </row>
    <row r="697" spans="1:26" ht="12.75" customHeight="1" x14ac:dyDescent="0.15">
      <c r="A697" s="8"/>
      <c r="B697" s="83"/>
      <c r="C697" s="34"/>
      <c r="D697" s="278"/>
      <c r="E697" s="35"/>
      <c r="F697" s="35"/>
      <c r="G697" s="35"/>
      <c r="H697" s="8"/>
      <c r="I697" s="8"/>
      <c r="J697" s="8"/>
      <c r="K697" s="8"/>
      <c r="L697" s="8"/>
      <c r="M697" s="8"/>
      <c r="N697" s="8"/>
      <c r="O697" s="8"/>
      <c r="P697" s="8"/>
      <c r="Q697" s="8"/>
      <c r="R697" s="8"/>
      <c r="S697" s="8"/>
      <c r="T697" s="8"/>
      <c r="U697" s="8"/>
      <c r="V697" s="8"/>
      <c r="W697" s="8"/>
      <c r="X697" s="8"/>
      <c r="Y697" s="8"/>
      <c r="Z697" s="8"/>
    </row>
    <row r="698" spans="1:26" ht="12.75" customHeight="1" x14ac:dyDescent="0.15">
      <c r="A698" s="8"/>
      <c r="B698" s="83"/>
      <c r="C698" s="34"/>
      <c r="D698" s="278"/>
      <c r="E698" s="35"/>
      <c r="F698" s="35"/>
      <c r="G698" s="35"/>
      <c r="H698" s="8"/>
      <c r="I698" s="8"/>
      <c r="J698" s="8"/>
      <c r="K698" s="8"/>
      <c r="L698" s="8"/>
      <c r="M698" s="8"/>
      <c r="N698" s="8"/>
      <c r="O698" s="8"/>
      <c r="P698" s="8"/>
      <c r="Q698" s="8"/>
      <c r="R698" s="8"/>
      <c r="S698" s="8"/>
      <c r="T698" s="8"/>
      <c r="U698" s="8"/>
      <c r="V698" s="8"/>
      <c r="W698" s="8"/>
      <c r="X698" s="8"/>
      <c r="Y698" s="8"/>
      <c r="Z698" s="8"/>
    </row>
    <row r="699" spans="1:26" ht="12.75" customHeight="1" x14ac:dyDescent="0.15">
      <c r="A699" s="8"/>
      <c r="B699" s="83"/>
      <c r="C699" s="34"/>
      <c r="D699" s="278"/>
      <c r="E699" s="35"/>
      <c r="F699" s="35"/>
      <c r="G699" s="35"/>
      <c r="H699" s="8"/>
      <c r="I699" s="8"/>
      <c r="J699" s="8"/>
      <c r="K699" s="8"/>
      <c r="L699" s="8"/>
      <c r="M699" s="8"/>
      <c r="N699" s="8"/>
      <c r="O699" s="8"/>
      <c r="P699" s="8"/>
      <c r="Q699" s="8"/>
      <c r="R699" s="8"/>
      <c r="S699" s="8"/>
      <c r="T699" s="8"/>
      <c r="U699" s="8"/>
      <c r="V699" s="8"/>
      <c r="W699" s="8"/>
      <c r="X699" s="8"/>
      <c r="Y699" s="8"/>
      <c r="Z699" s="8"/>
    </row>
    <row r="700" spans="1:26" ht="12.75" customHeight="1" x14ac:dyDescent="0.15">
      <c r="A700" s="8"/>
      <c r="B700" s="83"/>
      <c r="C700" s="34"/>
      <c r="D700" s="278"/>
      <c r="E700" s="35"/>
      <c r="F700" s="35"/>
      <c r="G700" s="35"/>
      <c r="H700" s="8"/>
      <c r="I700" s="8"/>
      <c r="J700" s="8"/>
      <c r="K700" s="8"/>
      <c r="L700" s="8"/>
      <c r="M700" s="8"/>
      <c r="N700" s="8"/>
      <c r="O700" s="8"/>
      <c r="P700" s="8"/>
      <c r="Q700" s="8"/>
      <c r="R700" s="8"/>
      <c r="S700" s="8"/>
      <c r="T700" s="8"/>
      <c r="U700" s="8"/>
      <c r="V700" s="8"/>
      <c r="W700" s="8"/>
      <c r="X700" s="8"/>
      <c r="Y700" s="8"/>
      <c r="Z700" s="8"/>
    </row>
    <row r="701" spans="1:26" ht="12.75" customHeight="1" x14ac:dyDescent="0.15">
      <c r="A701" s="8"/>
      <c r="B701" s="83"/>
      <c r="C701" s="34"/>
      <c r="D701" s="278"/>
      <c r="E701" s="35"/>
      <c r="F701" s="35"/>
      <c r="G701" s="35"/>
      <c r="H701" s="8"/>
      <c r="I701" s="8"/>
      <c r="J701" s="8"/>
      <c r="K701" s="8"/>
      <c r="L701" s="8"/>
      <c r="M701" s="8"/>
      <c r="N701" s="8"/>
      <c r="O701" s="8"/>
      <c r="P701" s="8"/>
      <c r="Q701" s="8"/>
      <c r="R701" s="8"/>
      <c r="S701" s="8"/>
      <c r="T701" s="8"/>
      <c r="U701" s="8"/>
      <c r="V701" s="8"/>
      <c r="W701" s="8"/>
      <c r="X701" s="8"/>
      <c r="Y701" s="8"/>
      <c r="Z701" s="8"/>
    </row>
    <row r="702" spans="1:26" ht="12.75" customHeight="1" x14ac:dyDescent="0.15">
      <c r="A702" s="8"/>
      <c r="B702" s="83"/>
      <c r="C702" s="34"/>
      <c r="D702" s="278"/>
      <c r="E702" s="35"/>
      <c r="F702" s="35"/>
      <c r="G702" s="35"/>
      <c r="H702" s="8"/>
      <c r="I702" s="8"/>
      <c r="J702" s="8"/>
      <c r="K702" s="8"/>
      <c r="L702" s="8"/>
      <c r="M702" s="8"/>
      <c r="N702" s="8"/>
      <c r="O702" s="8"/>
      <c r="P702" s="8"/>
      <c r="Q702" s="8"/>
      <c r="R702" s="8"/>
      <c r="S702" s="8"/>
      <c r="T702" s="8"/>
      <c r="U702" s="8"/>
      <c r="V702" s="8"/>
      <c r="W702" s="8"/>
      <c r="X702" s="8"/>
      <c r="Y702" s="8"/>
      <c r="Z702" s="8"/>
    </row>
    <row r="703" spans="1:26" ht="12.75" customHeight="1" x14ac:dyDescent="0.15">
      <c r="A703" s="8"/>
      <c r="B703" s="83"/>
      <c r="C703" s="34"/>
      <c r="D703" s="278"/>
      <c r="E703" s="35"/>
      <c r="F703" s="35"/>
      <c r="G703" s="35"/>
      <c r="H703" s="8"/>
      <c r="I703" s="8"/>
      <c r="J703" s="8"/>
      <c r="K703" s="8"/>
      <c r="L703" s="8"/>
      <c r="M703" s="8"/>
      <c r="N703" s="8"/>
      <c r="O703" s="8"/>
      <c r="P703" s="8"/>
      <c r="Q703" s="8"/>
      <c r="R703" s="8"/>
      <c r="S703" s="8"/>
      <c r="T703" s="8"/>
      <c r="U703" s="8"/>
      <c r="V703" s="8"/>
      <c r="W703" s="8"/>
      <c r="X703" s="8"/>
      <c r="Y703" s="8"/>
      <c r="Z703" s="8"/>
    </row>
    <row r="704" spans="1:26" ht="12.75" customHeight="1" x14ac:dyDescent="0.15">
      <c r="A704" s="8"/>
      <c r="B704" s="83"/>
      <c r="C704" s="34"/>
      <c r="D704" s="278"/>
      <c r="E704" s="35"/>
      <c r="F704" s="35"/>
      <c r="G704" s="35"/>
      <c r="H704" s="8"/>
      <c r="I704" s="8"/>
      <c r="J704" s="8"/>
      <c r="K704" s="8"/>
      <c r="L704" s="8"/>
      <c r="M704" s="8"/>
      <c r="N704" s="8"/>
      <c r="O704" s="8"/>
      <c r="P704" s="8"/>
      <c r="Q704" s="8"/>
      <c r="R704" s="8"/>
      <c r="S704" s="8"/>
      <c r="T704" s="8"/>
      <c r="U704" s="8"/>
      <c r="V704" s="8"/>
      <c r="W704" s="8"/>
      <c r="X704" s="8"/>
      <c r="Y704" s="8"/>
      <c r="Z704" s="8"/>
    </row>
    <row r="705" spans="1:26" ht="12.75" customHeight="1" x14ac:dyDescent="0.15">
      <c r="A705" s="8"/>
      <c r="B705" s="83"/>
      <c r="C705" s="34"/>
      <c r="D705" s="278"/>
      <c r="E705" s="35"/>
      <c r="F705" s="35"/>
      <c r="G705" s="35"/>
      <c r="H705" s="8"/>
      <c r="I705" s="8"/>
      <c r="J705" s="8"/>
      <c r="K705" s="8"/>
      <c r="L705" s="8"/>
      <c r="M705" s="8"/>
      <c r="N705" s="8"/>
      <c r="O705" s="8"/>
      <c r="P705" s="8"/>
      <c r="Q705" s="8"/>
      <c r="R705" s="8"/>
      <c r="S705" s="8"/>
      <c r="T705" s="8"/>
      <c r="U705" s="8"/>
      <c r="V705" s="8"/>
      <c r="W705" s="8"/>
      <c r="X705" s="8"/>
      <c r="Y705" s="8"/>
      <c r="Z705" s="8"/>
    </row>
    <row r="706" spans="1:26" ht="12.75" customHeight="1" x14ac:dyDescent="0.15">
      <c r="A706" s="8"/>
      <c r="B706" s="83"/>
      <c r="C706" s="34"/>
      <c r="D706" s="278"/>
      <c r="E706" s="35"/>
      <c r="F706" s="35"/>
      <c r="G706" s="35"/>
      <c r="H706" s="8"/>
      <c r="I706" s="8"/>
      <c r="J706" s="8"/>
      <c r="K706" s="8"/>
      <c r="L706" s="8"/>
      <c r="M706" s="8"/>
      <c r="N706" s="8"/>
      <c r="O706" s="8"/>
      <c r="P706" s="8"/>
      <c r="Q706" s="8"/>
      <c r="R706" s="8"/>
      <c r="S706" s="8"/>
      <c r="T706" s="8"/>
      <c r="U706" s="8"/>
      <c r="V706" s="8"/>
      <c r="W706" s="8"/>
      <c r="X706" s="8"/>
      <c r="Y706" s="8"/>
      <c r="Z706" s="8"/>
    </row>
    <row r="707" spans="1:26" ht="12.75" customHeight="1" x14ac:dyDescent="0.15">
      <c r="A707" s="8"/>
      <c r="B707" s="83"/>
      <c r="C707" s="34"/>
      <c r="D707" s="278"/>
      <c r="E707" s="35"/>
      <c r="F707" s="35"/>
      <c r="G707" s="35"/>
      <c r="H707" s="8"/>
      <c r="I707" s="8"/>
      <c r="J707" s="8"/>
      <c r="K707" s="8"/>
      <c r="L707" s="8"/>
      <c r="M707" s="8"/>
      <c r="N707" s="8"/>
      <c r="O707" s="8"/>
      <c r="P707" s="8"/>
      <c r="Q707" s="8"/>
      <c r="R707" s="8"/>
      <c r="S707" s="8"/>
      <c r="T707" s="8"/>
      <c r="U707" s="8"/>
      <c r="V707" s="8"/>
      <c r="W707" s="8"/>
      <c r="X707" s="8"/>
      <c r="Y707" s="8"/>
      <c r="Z707" s="8"/>
    </row>
    <row r="708" spans="1:26" ht="12.75" customHeight="1" x14ac:dyDescent="0.15">
      <c r="A708" s="8"/>
      <c r="B708" s="83"/>
      <c r="C708" s="34"/>
      <c r="D708" s="278"/>
      <c r="E708" s="35"/>
      <c r="F708" s="35"/>
      <c r="G708" s="35"/>
      <c r="H708" s="8"/>
      <c r="I708" s="8"/>
      <c r="J708" s="8"/>
      <c r="K708" s="8"/>
      <c r="L708" s="8"/>
      <c r="M708" s="8"/>
      <c r="N708" s="8"/>
      <c r="O708" s="8"/>
      <c r="P708" s="8"/>
      <c r="Q708" s="8"/>
      <c r="R708" s="8"/>
      <c r="S708" s="8"/>
      <c r="T708" s="8"/>
      <c r="U708" s="8"/>
      <c r="V708" s="8"/>
      <c r="W708" s="8"/>
      <c r="X708" s="8"/>
      <c r="Y708" s="8"/>
      <c r="Z708" s="8"/>
    </row>
    <row r="709" spans="1:26" ht="12.75" customHeight="1" x14ac:dyDescent="0.15">
      <c r="A709" s="8"/>
      <c r="B709" s="83"/>
      <c r="C709" s="34"/>
      <c r="D709" s="278"/>
      <c r="E709" s="35"/>
      <c r="F709" s="35"/>
      <c r="G709" s="35"/>
      <c r="H709" s="8"/>
      <c r="I709" s="8"/>
      <c r="J709" s="8"/>
      <c r="K709" s="8"/>
      <c r="L709" s="8"/>
      <c r="M709" s="8"/>
      <c r="N709" s="8"/>
      <c r="O709" s="8"/>
      <c r="P709" s="8"/>
      <c r="Q709" s="8"/>
      <c r="R709" s="8"/>
      <c r="S709" s="8"/>
      <c r="T709" s="8"/>
      <c r="U709" s="8"/>
      <c r="V709" s="8"/>
      <c r="W709" s="8"/>
      <c r="X709" s="8"/>
      <c r="Y709" s="8"/>
      <c r="Z709" s="8"/>
    </row>
    <row r="710" spans="1:26" ht="12.75" customHeight="1" x14ac:dyDescent="0.15">
      <c r="A710" s="8"/>
      <c r="B710" s="83"/>
      <c r="C710" s="34"/>
      <c r="D710" s="278"/>
      <c r="E710" s="35"/>
      <c r="F710" s="35"/>
      <c r="G710" s="35"/>
      <c r="H710" s="8"/>
      <c r="I710" s="8"/>
      <c r="J710" s="8"/>
      <c r="K710" s="8"/>
      <c r="L710" s="8"/>
      <c r="M710" s="8"/>
      <c r="N710" s="8"/>
      <c r="O710" s="8"/>
      <c r="P710" s="8"/>
      <c r="Q710" s="8"/>
      <c r="R710" s="8"/>
      <c r="S710" s="8"/>
      <c r="T710" s="8"/>
      <c r="U710" s="8"/>
      <c r="V710" s="8"/>
      <c r="W710" s="8"/>
      <c r="X710" s="8"/>
      <c r="Y710" s="8"/>
      <c r="Z710" s="8"/>
    </row>
    <row r="711" spans="1:26" ht="12.75" customHeight="1" x14ac:dyDescent="0.15">
      <c r="A711" s="8"/>
      <c r="B711" s="83"/>
      <c r="C711" s="34"/>
      <c r="D711" s="278"/>
      <c r="E711" s="35"/>
      <c r="F711" s="35"/>
      <c r="G711" s="35"/>
      <c r="H711" s="8"/>
      <c r="I711" s="8"/>
      <c r="J711" s="8"/>
      <c r="K711" s="8"/>
      <c r="L711" s="8"/>
      <c r="M711" s="8"/>
      <c r="N711" s="8"/>
      <c r="O711" s="8"/>
      <c r="P711" s="8"/>
      <c r="Q711" s="8"/>
      <c r="R711" s="8"/>
      <c r="S711" s="8"/>
      <c r="T711" s="8"/>
      <c r="U711" s="8"/>
      <c r="V711" s="8"/>
      <c r="W711" s="8"/>
      <c r="X711" s="8"/>
      <c r="Y711" s="8"/>
      <c r="Z711" s="8"/>
    </row>
    <row r="712" spans="1:26" ht="12.75" customHeight="1" x14ac:dyDescent="0.15">
      <c r="A712" s="8"/>
      <c r="B712" s="83"/>
      <c r="C712" s="34"/>
      <c r="D712" s="278"/>
      <c r="E712" s="35"/>
      <c r="F712" s="35"/>
      <c r="G712" s="35"/>
      <c r="H712" s="8"/>
      <c r="I712" s="8"/>
      <c r="J712" s="8"/>
      <c r="K712" s="8"/>
      <c r="L712" s="8"/>
      <c r="M712" s="8"/>
      <c r="N712" s="8"/>
      <c r="O712" s="8"/>
      <c r="P712" s="8"/>
      <c r="Q712" s="8"/>
      <c r="R712" s="8"/>
      <c r="S712" s="8"/>
      <c r="T712" s="8"/>
      <c r="U712" s="8"/>
      <c r="V712" s="8"/>
      <c r="W712" s="8"/>
      <c r="X712" s="8"/>
      <c r="Y712" s="8"/>
      <c r="Z712" s="8"/>
    </row>
    <row r="713" spans="1:26" ht="12.75" customHeight="1" x14ac:dyDescent="0.15">
      <c r="A713" s="8"/>
      <c r="B713" s="83"/>
      <c r="C713" s="34"/>
      <c r="D713" s="278"/>
      <c r="E713" s="35"/>
      <c r="F713" s="35"/>
      <c r="G713" s="35"/>
      <c r="H713" s="8"/>
      <c r="I713" s="8"/>
      <c r="J713" s="8"/>
      <c r="K713" s="8"/>
      <c r="L713" s="8"/>
      <c r="M713" s="8"/>
      <c r="N713" s="8"/>
      <c r="O713" s="8"/>
      <c r="P713" s="8"/>
      <c r="Q713" s="8"/>
      <c r="R713" s="8"/>
      <c r="S713" s="8"/>
      <c r="T713" s="8"/>
      <c r="U713" s="8"/>
      <c r="V713" s="8"/>
      <c r="W713" s="8"/>
      <c r="X713" s="8"/>
      <c r="Y713" s="8"/>
      <c r="Z713" s="8"/>
    </row>
    <row r="714" spans="1:26" ht="12.75" customHeight="1" x14ac:dyDescent="0.15">
      <c r="A714" s="8"/>
      <c r="B714" s="83"/>
      <c r="C714" s="34"/>
      <c r="D714" s="278"/>
      <c r="E714" s="35"/>
      <c r="F714" s="35"/>
      <c r="G714" s="35"/>
      <c r="H714" s="8"/>
      <c r="I714" s="8"/>
      <c r="J714" s="8"/>
      <c r="K714" s="8"/>
      <c r="L714" s="8"/>
      <c r="M714" s="8"/>
      <c r="N714" s="8"/>
      <c r="O714" s="8"/>
      <c r="P714" s="8"/>
      <c r="Q714" s="8"/>
      <c r="R714" s="8"/>
      <c r="S714" s="8"/>
      <c r="T714" s="8"/>
      <c r="U714" s="8"/>
      <c r="V714" s="8"/>
      <c r="W714" s="8"/>
      <c r="X714" s="8"/>
      <c r="Y714" s="8"/>
      <c r="Z714" s="8"/>
    </row>
    <row r="715" spans="1:26" ht="12.75" customHeight="1" x14ac:dyDescent="0.15">
      <c r="A715" s="8"/>
      <c r="B715" s="83"/>
      <c r="C715" s="34"/>
      <c r="D715" s="278"/>
      <c r="E715" s="35"/>
      <c r="F715" s="35"/>
      <c r="G715" s="35"/>
      <c r="H715" s="8"/>
      <c r="I715" s="8"/>
      <c r="J715" s="8"/>
      <c r="K715" s="8"/>
      <c r="L715" s="8"/>
      <c r="M715" s="8"/>
      <c r="N715" s="8"/>
      <c r="O715" s="8"/>
      <c r="P715" s="8"/>
      <c r="Q715" s="8"/>
      <c r="R715" s="8"/>
      <c r="S715" s="8"/>
      <c r="T715" s="8"/>
      <c r="U715" s="8"/>
      <c r="V715" s="8"/>
      <c r="W715" s="8"/>
      <c r="X715" s="8"/>
      <c r="Y715" s="8"/>
      <c r="Z715" s="8"/>
    </row>
    <row r="716" spans="1:26" ht="12.75" customHeight="1" x14ac:dyDescent="0.15">
      <c r="A716" s="8"/>
      <c r="B716" s="83"/>
      <c r="C716" s="34"/>
      <c r="D716" s="278"/>
      <c r="E716" s="35"/>
      <c r="F716" s="35"/>
      <c r="G716" s="35"/>
      <c r="H716" s="8"/>
      <c r="I716" s="8"/>
      <c r="J716" s="8"/>
      <c r="K716" s="8"/>
      <c r="L716" s="8"/>
      <c r="M716" s="8"/>
      <c r="N716" s="8"/>
      <c r="O716" s="8"/>
      <c r="P716" s="8"/>
      <c r="Q716" s="8"/>
      <c r="R716" s="8"/>
      <c r="S716" s="8"/>
      <c r="T716" s="8"/>
      <c r="U716" s="8"/>
      <c r="V716" s="8"/>
      <c r="W716" s="8"/>
      <c r="X716" s="8"/>
      <c r="Y716" s="8"/>
      <c r="Z716" s="8"/>
    </row>
    <row r="717" spans="1:26" ht="12.75" customHeight="1" x14ac:dyDescent="0.15">
      <c r="A717" s="8"/>
      <c r="B717" s="83"/>
      <c r="C717" s="34"/>
      <c r="D717" s="278"/>
      <c r="E717" s="35"/>
      <c r="F717" s="35"/>
      <c r="G717" s="35"/>
      <c r="H717" s="8"/>
      <c r="I717" s="8"/>
      <c r="J717" s="8"/>
      <c r="K717" s="8"/>
      <c r="L717" s="8"/>
      <c r="M717" s="8"/>
      <c r="N717" s="8"/>
      <c r="O717" s="8"/>
      <c r="P717" s="8"/>
      <c r="Q717" s="8"/>
      <c r="R717" s="8"/>
      <c r="S717" s="8"/>
      <c r="T717" s="8"/>
      <c r="U717" s="8"/>
      <c r="V717" s="8"/>
      <c r="W717" s="8"/>
      <c r="X717" s="8"/>
      <c r="Y717" s="8"/>
      <c r="Z717" s="8"/>
    </row>
    <row r="718" spans="1:26" ht="12.75" customHeight="1" x14ac:dyDescent="0.15">
      <c r="A718" s="8"/>
      <c r="B718" s="83"/>
      <c r="C718" s="34"/>
      <c r="D718" s="278"/>
      <c r="E718" s="35"/>
      <c r="F718" s="35"/>
      <c r="G718" s="35"/>
      <c r="H718" s="8"/>
      <c r="I718" s="8"/>
      <c r="J718" s="8"/>
      <c r="K718" s="8"/>
      <c r="L718" s="8"/>
      <c r="M718" s="8"/>
      <c r="N718" s="8"/>
      <c r="O718" s="8"/>
      <c r="P718" s="8"/>
      <c r="Q718" s="8"/>
      <c r="R718" s="8"/>
      <c r="S718" s="8"/>
      <c r="T718" s="8"/>
      <c r="U718" s="8"/>
      <c r="V718" s="8"/>
      <c r="W718" s="8"/>
      <c r="X718" s="8"/>
      <c r="Y718" s="8"/>
      <c r="Z718" s="8"/>
    </row>
    <row r="719" spans="1:26" ht="12.75" customHeight="1" x14ac:dyDescent="0.15">
      <c r="A719" s="8"/>
      <c r="B719" s="83"/>
      <c r="C719" s="34"/>
      <c r="D719" s="278"/>
      <c r="E719" s="35"/>
      <c r="F719" s="35"/>
      <c r="G719" s="35"/>
      <c r="H719" s="8"/>
      <c r="I719" s="8"/>
      <c r="J719" s="8"/>
      <c r="K719" s="8"/>
      <c r="L719" s="8"/>
      <c r="M719" s="8"/>
      <c r="N719" s="8"/>
      <c r="O719" s="8"/>
      <c r="P719" s="8"/>
      <c r="Q719" s="8"/>
      <c r="R719" s="8"/>
      <c r="S719" s="8"/>
      <c r="T719" s="8"/>
      <c r="U719" s="8"/>
      <c r="V719" s="8"/>
      <c r="W719" s="8"/>
      <c r="X719" s="8"/>
      <c r="Y719" s="8"/>
      <c r="Z719" s="8"/>
    </row>
    <row r="720" spans="1:26" ht="12.75" customHeight="1" x14ac:dyDescent="0.15">
      <c r="A720" s="8"/>
      <c r="B720" s="83"/>
      <c r="C720" s="34"/>
      <c r="D720" s="278"/>
      <c r="E720" s="35"/>
      <c r="F720" s="35"/>
      <c r="G720" s="35"/>
      <c r="H720" s="8"/>
      <c r="I720" s="8"/>
      <c r="J720" s="8"/>
      <c r="K720" s="8"/>
      <c r="L720" s="8"/>
      <c r="M720" s="8"/>
      <c r="N720" s="8"/>
      <c r="O720" s="8"/>
      <c r="P720" s="8"/>
      <c r="Q720" s="8"/>
      <c r="R720" s="8"/>
      <c r="S720" s="8"/>
      <c r="T720" s="8"/>
      <c r="U720" s="8"/>
      <c r="V720" s="8"/>
      <c r="W720" s="8"/>
      <c r="X720" s="8"/>
      <c r="Y720" s="8"/>
      <c r="Z720" s="8"/>
    </row>
    <row r="721" spans="1:26" ht="12.75" customHeight="1" x14ac:dyDescent="0.15">
      <c r="A721" s="8"/>
      <c r="B721" s="83"/>
      <c r="C721" s="34"/>
      <c r="D721" s="278"/>
      <c r="E721" s="35"/>
      <c r="F721" s="35"/>
      <c r="G721" s="35"/>
      <c r="H721" s="8"/>
      <c r="I721" s="8"/>
      <c r="J721" s="8"/>
      <c r="K721" s="8"/>
      <c r="L721" s="8"/>
      <c r="M721" s="8"/>
      <c r="N721" s="8"/>
      <c r="O721" s="8"/>
      <c r="P721" s="8"/>
      <c r="Q721" s="8"/>
      <c r="R721" s="8"/>
      <c r="S721" s="8"/>
      <c r="T721" s="8"/>
      <c r="U721" s="8"/>
      <c r="V721" s="8"/>
      <c r="W721" s="8"/>
      <c r="X721" s="8"/>
      <c r="Y721" s="8"/>
      <c r="Z721" s="8"/>
    </row>
    <row r="722" spans="1:26" ht="12.75" customHeight="1" x14ac:dyDescent="0.15">
      <c r="A722" s="8"/>
      <c r="B722" s="83"/>
      <c r="C722" s="34"/>
      <c r="D722" s="278"/>
      <c r="E722" s="35"/>
      <c r="F722" s="35"/>
      <c r="G722" s="35"/>
      <c r="H722" s="8"/>
      <c r="I722" s="8"/>
      <c r="J722" s="8"/>
      <c r="K722" s="8"/>
      <c r="L722" s="8"/>
      <c r="M722" s="8"/>
      <c r="N722" s="8"/>
      <c r="O722" s="8"/>
      <c r="P722" s="8"/>
      <c r="Q722" s="8"/>
      <c r="R722" s="8"/>
      <c r="S722" s="8"/>
      <c r="T722" s="8"/>
      <c r="U722" s="8"/>
      <c r="V722" s="8"/>
      <c r="W722" s="8"/>
      <c r="X722" s="8"/>
      <c r="Y722" s="8"/>
      <c r="Z722" s="8"/>
    </row>
    <row r="723" spans="1:26" ht="12.75" customHeight="1" x14ac:dyDescent="0.15">
      <c r="A723" s="8"/>
      <c r="B723" s="83"/>
      <c r="C723" s="34"/>
      <c r="D723" s="278"/>
      <c r="E723" s="35"/>
      <c r="F723" s="35"/>
      <c r="G723" s="35"/>
      <c r="H723" s="8"/>
      <c r="I723" s="8"/>
      <c r="J723" s="8"/>
      <c r="K723" s="8"/>
      <c r="L723" s="8"/>
      <c r="M723" s="8"/>
      <c r="N723" s="8"/>
      <c r="O723" s="8"/>
      <c r="P723" s="8"/>
      <c r="Q723" s="8"/>
      <c r="R723" s="8"/>
      <c r="S723" s="8"/>
      <c r="T723" s="8"/>
      <c r="U723" s="8"/>
      <c r="V723" s="8"/>
      <c r="W723" s="8"/>
      <c r="X723" s="8"/>
      <c r="Y723" s="8"/>
      <c r="Z723" s="8"/>
    </row>
    <row r="724" spans="1:26" ht="12.75" customHeight="1" x14ac:dyDescent="0.15">
      <c r="A724" s="8"/>
      <c r="B724" s="83"/>
      <c r="C724" s="34"/>
      <c r="D724" s="278"/>
      <c r="E724" s="35"/>
      <c r="F724" s="35"/>
      <c r="G724" s="35"/>
      <c r="H724" s="8"/>
      <c r="I724" s="8"/>
      <c r="J724" s="8"/>
      <c r="K724" s="8"/>
      <c r="L724" s="8"/>
      <c r="M724" s="8"/>
      <c r="N724" s="8"/>
      <c r="O724" s="8"/>
      <c r="P724" s="8"/>
      <c r="Q724" s="8"/>
      <c r="R724" s="8"/>
      <c r="S724" s="8"/>
      <c r="T724" s="8"/>
      <c r="U724" s="8"/>
      <c r="V724" s="8"/>
      <c r="W724" s="8"/>
      <c r="X724" s="8"/>
      <c r="Y724" s="8"/>
      <c r="Z724" s="8"/>
    </row>
    <row r="725" spans="1:26" ht="12.75" customHeight="1" x14ac:dyDescent="0.15">
      <c r="A725" s="8"/>
      <c r="B725" s="83"/>
      <c r="C725" s="34"/>
      <c r="D725" s="278"/>
      <c r="E725" s="35"/>
      <c r="F725" s="35"/>
      <c r="G725" s="35"/>
      <c r="H725" s="8"/>
      <c r="I725" s="8"/>
      <c r="J725" s="8"/>
      <c r="K725" s="8"/>
      <c r="L725" s="8"/>
      <c r="M725" s="8"/>
      <c r="N725" s="8"/>
      <c r="O725" s="8"/>
      <c r="P725" s="8"/>
      <c r="Q725" s="8"/>
      <c r="R725" s="8"/>
      <c r="S725" s="8"/>
      <c r="T725" s="8"/>
      <c r="U725" s="8"/>
      <c r="V725" s="8"/>
      <c r="W725" s="8"/>
      <c r="X725" s="8"/>
      <c r="Y725" s="8"/>
      <c r="Z725" s="8"/>
    </row>
    <row r="726" spans="1:26" ht="12.75" customHeight="1" x14ac:dyDescent="0.15">
      <c r="A726" s="8"/>
      <c r="B726" s="83"/>
      <c r="C726" s="34"/>
      <c r="D726" s="278"/>
      <c r="E726" s="35"/>
      <c r="F726" s="35"/>
      <c r="G726" s="35"/>
      <c r="H726" s="8"/>
      <c r="I726" s="8"/>
      <c r="J726" s="8"/>
      <c r="K726" s="8"/>
      <c r="L726" s="8"/>
      <c r="M726" s="8"/>
      <c r="N726" s="8"/>
      <c r="O726" s="8"/>
      <c r="P726" s="8"/>
      <c r="Q726" s="8"/>
      <c r="R726" s="8"/>
      <c r="S726" s="8"/>
      <c r="T726" s="8"/>
      <c r="U726" s="8"/>
      <c r="V726" s="8"/>
      <c r="W726" s="8"/>
      <c r="X726" s="8"/>
      <c r="Y726" s="8"/>
      <c r="Z726" s="8"/>
    </row>
    <row r="727" spans="1:26" ht="12.75" customHeight="1" x14ac:dyDescent="0.15">
      <c r="A727" s="8"/>
      <c r="B727" s="83"/>
      <c r="C727" s="34"/>
      <c r="D727" s="278"/>
      <c r="E727" s="35"/>
      <c r="F727" s="35"/>
      <c r="G727" s="35"/>
      <c r="H727" s="8"/>
      <c r="I727" s="8"/>
      <c r="J727" s="8"/>
      <c r="K727" s="8"/>
      <c r="L727" s="8"/>
      <c r="M727" s="8"/>
      <c r="N727" s="8"/>
      <c r="O727" s="8"/>
      <c r="P727" s="8"/>
      <c r="Q727" s="8"/>
      <c r="R727" s="8"/>
      <c r="S727" s="8"/>
      <c r="T727" s="8"/>
      <c r="U727" s="8"/>
      <c r="V727" s="8"/>
      <c r="W727" s="8"/>
      <c r="X727" s="8"/>
      <c r="Y727" s="8"/>
      <c r="Z727" s="8"/>
    </row>
    <row r="728" spans="1:26" ht="12.75" customHeight="1" x14ac:dyDescent="0.15">
      <c r="A728" s="8"/>
      <c r="B728" s="83"/>
      <c r="C728" s="34"/>
      <c r="D728" s="278"/>
      <c r="E728" s="35"/>
      <c r="F728" s="35"/>
      <c r="G728" s="35"/>
      <c r="H728" s="8"/>
      <c r="I728" s="8"/>
      <c r="J728" s="8"/>
      <c r="K728" s="8"/>
      <c r="L728" s="8"/>
      <c r="M728" s="8"/>
      <c r="N728" s="8"/>
      <c r="O728" s="8"/>
      <c r="P728" s="8"/>
      <c r="Q728" s="8"/>
      <c r="R728" s="8"/>
      <c r="S728" s="8"/>
      <c r="T728" s="8"/>
      <c r="U728" s="8"/>
      <c r="V728" s="8"/>
      <c r="W728" s="8"/>
      <c r="X728" s="8"/>
      <c r="Y728" s="8"/>
      <c r="Z728" s="8"/>
    </row>
    <row r="729" spans="1:26" ht="12.75" customHeight="1" x14ac:dyDescent="0.15">
      <c r="A729" s="8"/>
      <c r="B729" s="83"/>
      <c r="C729" s="34"/>
      <c r="D729" s="278"/>
      <c r="E729" s="35"/>
      <c r="F729" s="35"/>
      <c r="G729" s="35"/>
      <c r="H729" s="8"/>
      <c r="I729" s="8"/>
      <c r="J729" s="8"/>
      <c r="K729" s="8"/>
      <c r="L729" s="8"/>
      <c r="M729" s="8"/>
      <c r="N729" s="8"/>
      <c r="O729" s="8"/>
      <c r="P729" s="8"/>
      <c r="Q729" s="8"/>
      <c r="R729" s="8"/>
      <c r="S729" s="8"/>
      <c r="T729" s="8"/>
      <c r="U729" s="8"/>
      <c r="V729" s="8"/>
      <c r="W729" s="8"/>
      <c r="X729" s="8"/>
      <c r="Y729" s="8"/>
      <c r="Z729" s="8"/>
    </row>
    <row r="730" spans="1:26" ht="12.75" customHeight="1" x14ac:dyDescent="0.15">
      <c r="A730" s="8"/>
      <c r="B730" s="83"/>
      <c r="C730" s="34"/>
      <c r="D730" s="278"/>
      <c r="E730" s="35"/>
      <c r="F730" s="35"/>
      <c r="G730" s="35"/>
      <c r="H730" s="8"/>
      <c r="I730" s="8"/>
      <c r="J730" s="8"/>
      <c r="K730" s="8"/>
      <c r="L730" s="8"/>
      <c r="M730" s="8"/>
      <c r="N730" s="8"/>
      <c r="O730" s="8"/>
      <c r="P730" s="8"/>
      <c r="Q730" s="8"/>
      <c r="R730" s="8"/>
      <c r="S730" s="8"/>
      <c r="T730" s="8"/>
      <c r="U730" s="8"/>
      <c r="V730" s="8"/>
      <c r="W730" s="8"/>
      <c r="X730" s="8"/>
      <c r="Y730" s="8"/>
      <c r="Z730" s="8"/>
    </row>
    <row r="731" spans="1:26" ht="12.75" customHeight="1" x14ac:dyDescent="0.15">
      <c r="A731" s="8"/>
      <c r="B731" s="83"/>
      <c r="C731" s="34"/>
      <c r="D731" s="278"/>
      <c r="E731" s="35"/>
      <c r="F731" s="35"/>
      <c r="G731" s="35"/>
      <c r="H731" s="8"/>
      <c r="I731" s="8"/>
      <c r="J731" s="8"/>
      <c r="K731" s="8"/>
      <c r="L731" s="8"/>
      <c r="M731" s="8"/>
      <c r="N731" s="8"/>
      <c r="O731" s="8"/>
      <c r="P731" s="8"/>
      <c r="Q731" s="8"/>
      <c r="R731" s="8"/>
      <c r="S731" s="8"/>
      <c r="T731" s="8"/>
      <c r="U731" s="8"/>
      <c r="V731" s="8"/>
      <c r="W731" s="8"/>
      <c r="X731" s="8"/>
      <c r="Y731" s="8"/>
      <c r="Z731" s="8"/>
    </row>
    <row r="732" spans="1:26" ht="12.75" customHeight="1" x14ac:dyDescent="0.15">
      <c r="A732" s="8"/>
      <c r="B732" s="83"/>
      <c r="C732" s="34"/>
      <c r="D732" s="278"/>
      <c r="E732" s="35"/>
      <c r="F732" s="35"/>
      <c r="G732" s="35"/>
      <c r="H732" s="8"/>
      <c r="I732" s="8"/>
      <c r="J732" s="8"/>
      <c r="K732" s="8"/>
      <c r="L732" s="8"/>
      <c r="M732" s="8"/>
      <c r="N732" s="8"/>
      <c r="O732" s="8"/>
      <c r="P732" s="8"/>
      <c r="Q732" s="8"/>
      <c r="R732" s="8"/>
      <c r="S732" s="8"/>
      <c r="T732" s="8"/>
      <c r="U732" s="8"/>
      <c r="V732" s="8"/>
      <c r="W732" s="8"/>
      <c r="X732" s="8"/>
      <c r="Y732" s="8"/>
      <c r="Z732" s="8"/>
    </row>
    <row r="733" spans="1:26" ht="12.75" customHeight="1" x14ac:dyDescent="0.15">
      <c r="A733" s="8"/>
      <c r="B733" s="83"/>
      <c r="C733" s="34"/>
      <c r="D733" s="278"/>
      <c r="E733" s="35"/>
      <c r="F733" s="35"/>
      <c r="G733" s="35"/>
      <c r="H733" s="8"/>
      <c r="I733" s="8"/>
      <c r="J733" s="8"/>
      <c r="K733" s="8"/>
      <c r="L733" s="8"/>
      <c r="M733" s="8"/>
      <c r="N733" s="8"/>
      <c r="O733" s="8"/>
      <c r="P733" s="8"/>
      <c r="Q733" s="8"/>
      <c r="R733" s="8"/>
      <c r="S733" s="8"/>
      <c r="T733" s="8"/>
      <c r="U733" s="8"/>
      <c r="V733" s="8"/>
      <c r="W733" s="8"/>
      <c r="X733" s="8"/>
      <c r="Y733" s="8"/>
      <c r="Z733" s="8"/>
    </row>
    <row r="734" spans="1:26" ht="12.75" customHeight="1" x14ac:dyDescent="0.15">
      <c r="A734" s="8"/>
      <c r="B734" s="83"/>
      <c r="C734" s="34"/>
      <c r="D734" s="278"/>
      <c r="E734" s="35"/>
      <c r="F734" s="35"/>
      <c r="G734" s="35"/>
      <c r="H734" s="8"/>
      <c r="I734" s="8"/>
      <c r="J734" s="8"/>
      <c r="K734" s="8"/>
      <c r="L734" s="8"/>
      <c r="M734" s="8"/>
      <c r="N734" s="8"/>
      <c r="O734" s="8"/>
      <c r="P734" s="8"/>
      <c r="Q734" s="8"/>
      <c r="R734" s="8"/>
      <c r="S734" s="8"/>
      <c r="T734" s="8"/>
      <c r="U734" s="8"/>
      <c r="V734" s="8"/>
      <c r="W734" s="8"/>
      <c r="X734" s="8"/>
      <c r="Y734" s="8"/>
      <c r="Z734" s="8"/>
    </row>
    <row r="735" spans="1:26" ht="12.75" customHeight="1" x14ac:dyDescent="0.15">
      <c r="A735" s="8"/>
      <c r="B735" s="83"/>
      <c r="C735" s="34"/>
      <c r="D735" s="278"/>
      <c r="E735" s="35"/>
      <c r="F735" s="35"/>
      <c r="G735" s="35"/>
      <c r="H735" s="8"/>
      <c r="I735" s="8"/>
      <c r="J735" s="8"/>
      <c r="K735" s="8"/>
      <c r="L735" s="8"/>
      <c r="M735" s="8"/>
      <c r="N735" s="8"/>
      <c r="O735" s="8"/>
      <c r="P735" s="8"/>
      <c r="Q735" s="8"/>
      <c r="R735" s="8"/>
      <c r="S735" s="8"/>
      <c r="T735" s="8"/>
      <c r="U735" s="8"/>
      <c r="V735" s="8"/>
      <c r="W735" s="8"/>
      <c r="X735" s="8"/>
      <c r="Y735" s="8"/>
      <c r="Z735" s="8"/>
    </row>
    <row r="736" spans="1:26" ht="12.75" customHeight="1" x14ac:dyDescent="0.15">
      <c r="A736" s="8"/>
      <c r="B736" s="83"/>
      <c r="C736" s="34"/>
      <c r="D736" s="278"/>
      <c r="E736" s="35"/>
      <c r="F736" s="35"/>
      <c r="G736" s="35"/>
      <c r="H736" s="8"/>
      <c r="I736" s="8"/>
      <c r="J736" s="8"/>
      <c r="K736" s="8"/>
      <c r="L736" s="8"/>
      <c r="M736" s="8"/>
      <c r="N736" s="8"/>
      <c r="O736" s="8"/>
      <c r="P736" s="8"/>
      <c r="Q736" s="8"/>
      <c r="R736" s="8"/>
      <c r="S736" s="8"/>
      <c r="T736" s="8"/>
      <c r="U736" s="8"/>
      <c r="V736" s="8"/>
      <c r="W736" s="8"/>
      <c r="X736" s="8"/>
      <c r="Y736" s="8"/>
      <c r="Z736" s="8"/>
    </row>
    <row r="737" spans="1:26" ht="12.75" customHeight="1" x14ac:dyDescent="0.15">
      <c r="A737" s="8"/>
      <c r="B737" s="83"/>
      <c r="C737" s="34"/>
      <c r="D737" s="278"/>
      <c r="E737" s="35"/>
      <c r="F737" s="35"/>
      <c r="G737" s="35"/>
      <c r="H737" s="8"/>
      <c r="I737" s="8"/>
      <c r="J737" s="8"/>
      <c r="K737" s="8"/>
      <c r="L737" s="8"/>
      <c r="M737" s="8"/>
      <c r="N737" s="8"/>
      <c r="O737" s="8"/>
      <c r="P737" s="8"/>
      <c r="Q737" s="8"/>
      <c r="R737" s="8"/>
      <c r="S737" s="8"/>
      <c r="T737" s="8"/>
      <c r="U737" s="8"/>
      <c r="V737" s="8"/>
      <c r="W737" s="8"/>
      <c r="X737" s="8"/>
      <c r="Y737" s="8"/>
      <c r="Z737" s="8"/>
    </row>
    <row r="738" spans="1:26" ht="12.75" customHeight="1" x14ac:dyDescent="0.15">
      <c r="A738" s="8"/>
      <c r="B738" s="83"/>
      <c r="C738" s="34"/>
      <c r="D738" s="278"/>
      <c r="E738" s="35"/>
      <c r="F738" s="35"/>
      <c r="G738" s="35"/>
      <c r="H738" s="8"/>
      <c r="I738" s="8"/>
      <c r="J738" s="8"/>
      <c r="K738" s="8"/>
      <c r="L738" s="8"/>
      <c r="M738" s="8"/>
      <c r="N738" s="8"/>
      <c r="O738" s="8"/>
      <c r="P738" s="8"/>
      <c r="Q738" s="8"/>
      <c r="R738" s="8"/>
      <c r="S738" s="8"/>
      <c r="T738" s="8"/>
      <c r="U738" s="8"/>
      <c r="V738" s="8"/>
      <c r="W738" s="8"/>
      <c r="X738" s="8"/>
      <c r="Y738" s="8"/>
      <c r="Z738" s="8"/>
    </row>
    <row r="739" spans="1:26" ht="12.75" customHeight="1" x14ac:dyDescent="0.15">
      <c r="A739" s="8"/>
      <c r="B739" s="83"/>
      <c r="C739" s="34"/>
      <c r="D739" s="278"/>
      <c r="E739" s="35"/>
      <c r="F739" s="35"/>
      <c r="G739" s="35"/>
      <c r="H739" s="8"/>
      <c r="I739" s="8"/>
      <c r="J739" s="8"/>
      <c r="K739" s="8"/>
      <c r="L739" s="8"/>
      <c r="M739" s="8"/>
      <c r="N739" s="8"/>
      <c r="O739" s="8"/>
      <c r="P739" s="8"/>
      <c r="Q739" s="8"/>
      <c r="R739" s="8"/>
      <c r="S739" s="8"/>
      <c r="T739" s="8"/>
      <c r="U739" s="8"/>
      <c r="V739" s="8"/>
      <c r="W739" s="8"/>
      <c r="X739" s="8"/>
      <c r="Y739" s="8"/>
      <c r="Z739" s="8"/>
    </row>
    <row r="740" spans="1:26" ht="12.75" customHeight="1" x14ac:dyDescent="0.15">
      <c r="A740" s="8"/>
      <c r="B740" s="83"/>
      <c r="C740" s="34"/>
      <c r="D740" s="278"/>
      <c r="E740" s="35"/>
      <c r="F740" s="35"/>
      <c r="G740" s="35"/>
      <c r="H740" s="8"/>
      <c r="I740" s="8"/>
      <c r="J740" s="8"/>
      <c r="K740" s="8"/>
      <c r="L740" s="8"/>
      <c r="M740" s="8"/>
      <c r="N740" s="8"/>
      <c r="O740" s="8"/>
      <c r="P740" s="8"/>
      <c r="Q740" s="8"/>
      <c r="R740" s="8"/>
      <c r="S740" s="8"/>
      <c r="T740" s="8"/>
      <c r="U740" s="8"/>
      <c r="V740" s="8"/>
      <c r="W740" s="8"/>
      <c r="X740" s="8"/>
      <c r="Y740" s="8"/>
      <c r="Z740" s="8"/>
    </row>
    <row r="741" spans="1:26" ht="12.75" customHeight="1" x14ac:dyDescent="0.15">
      <c r="A741" s="8"/>
      <c r="B741" s="83"/>
      <c r="C741" s="34"/>
      <c r="D741" s="278"/>
      <c r="E741" s="35"/>
      <c r="F741" s="35"/>
      <c r="G741" s="35"/>
      <c r="H741" s="8"/>
      <c r="I741" s="8"/>
      <c r="J741" s="8"/>
      <c r="K741" s="8"/>
      <c r="L741" s="8"/>
      <c r="M741" s="8"/>
      <c r="N741" s="8"/>
      <c r="O741" s="8"/>
      <c r="P741" s="8"/>
      <c r="Q741" s="8"/>
      <c r="R741" s="8"/>
      <c r="S741" s="8"/>
      <c r="T741" s="8"/>
      <c r="U741" s="8"/>
      <c r="V741" s="8"/>
      <c r="W741" s="8"/>
      <c r="X741" s="8"/>
      <c r="Y741" s="8"/>
      <c r="Z741" s="8"/>
    </row>
    <row r="742" spans="1:26" ht="12.75" customHeight="1" x14ac:dyDescent="0.15">
      <c r="A742" s="8"/>
      <c r="B742" s="83"/>
      <c r="C742" s="34"/>
      <c r="D742" s="278"/>
      <c r="E742" s="35"/>
      <c r="F742" s="35"/>
      <c r="G742" s="35"/>
      <c r="H742" s="8"/>
      <c r="I742" s="8"/>
      <c r="J742" s="8"/>
      <c r="K742" s="8"/>
      <c r="L742" s="8"/>
      <c r="M742" s="8"/>
      <c r="N742" s="8"/>
      <c r="O742" s="8"/>
      <c r="P742" s="8"/>
      <c r="Q742" s="8"/>
      <c r="R742" s="8"/>
      <c r="S742" s="8"/>
      <c r="T742" s="8"/>
      <c r="U742" s="8"/>
      <c r="V742" s="8"/>
      <c r="W742" s="8"/>
      <c r="X742" s="8"/>
      <c r="Y742" s="8"/>
      <c r="Z742" s="8"/>
    </row>
    <row r="743" spans="1:26" ht="12.75" customHeight="1" x14ac:dyDescent="0.15">
      <c r="A743" s="8"/>
      <c r="B743" s="83"/>
      <c r="C743" s="34"/>
      <c r="D743" s="278"/>
      <c r="E743" s="35"/>
      <c r="F743" s="35"/>
      <c r="G743" s="35"/>
      <c r="H743" s="8"/>
      <c r="I743" s="8"/>
      <c r="J743" s="8"/>
      <c r="K743" s="8"/>
      <c r="L743" s="8"/>
      <c r="M743" s="8"/>
      <c r="N743" s="8"/>
      <c r="O743" s="8"/>
      <c r="P743" s="8"/>
      <c r="Q743" s="8"/>
      <c r="R743" s="8"/>
      <c r="S743" s="8"/>
      <c r="T743" s="8"/>
      <c r="U743" s="8"/>
      <c r="V743" s="8"/>
      <c r="W743" s="8"/>
      <c r="X743" s="8"/>
      <c r="Y743" s="8"/>
      <c r="Z743" s="8"/>
    </row>
    <row r="744" spans="1:26" ht="12.75" customHeight="1" x14ac:dyDescent="0.15">
      <c r="A744" s="8"/>
      <c r="B744" s="83"/>
      <c r="C744" s="34"/>
      <c r="D744" s="278"/>
      <c r="E744" s="35"/>
      <c r="F744" s="35"/>
      <c r="G744" s="35"/>
      <c r="H744" s="8"/>
      <c r="I744" s="8"/>
      <c r="J744" s="8"/>
      <c r="K744" s="8"/>
      <c r="L744" s="8"/>
      <c r="M744" s="8"/>
      <c r="N744" s="8"/>
      <c r="O744" s="8"/>
      <c r="P744" s="8"/>
      <c r="Q744" s="8"/>
      <c r="R744" s="8"/>
      <c r="S744" s="8"/>
      <c r="T744" s="8"/>
      <c r="U744" s="8"/>
      <c r="V744" s="8"/>
      <c r="W744" s="8"/>
      <c r="X744" s="8"/>
      <c r="Y744" s="8"/>
      <c r="Z744" s="8"/>
    </row>
    <row r="745" spans="1:26" ht="12.75" customHeight="1" x14ac:dyDescent="0.15">
      <c r="A745" s="8"/>
      <c r="B745" s="83"/>
      <c r="C745" s="34"/>
      <c r="D745" s="278"/>
      <c r="E745" s="35"/>
      <c r="F745" s="35"/>
      <c r="G745" s="35"/>
      <c r="H745" s="8"/>
      <c r="I745" s="8"/>
      <c r="J745" s="8"/>
      <c r="K745" s="8"/>
      <c r="L745" s="8"/>
      <c r="M745" s="8"/>
      <c r="N745" s="8"/>
      <c r="O745" s="8"/>
      <c r="P745" s="8"/>
      <c r="Q745" s="8"/>
      <c r="R745" s="8"/>
      <c r="S745" s="8"/>
      <c r="T745" s="8"/>
      <c r="U745" s="8"/>
      <c r="V745" s="8"/>
      <c r="W745" s="8"/>
      <c r="X745" s="8"/>
      <c r="Y745" s="8"/>
      <c r="Z745" s="8"/>
    </row>
    <row r="746" spans="1:26" ht="12.75" customHeight="1" x14ac:dyDescent="0.15">
      <c r="A746" s="8"/>
      <c r="B746" s="83"/>
      <c r="C746" s="34"/>
      <c r="D746" s="278"/>
      <c r="E746" s="35"/>
      <c r="F746" s="35"/>
      <c r="G746" s="35"/>
      <c r="H746" s="8"/>
      <c r="I746" s="8"/>
      <c r="J746" s="8"/>
      <c r="K746" s="8"/>
      <c r="L746" s="8"/>
      <c r="M746" s="8"/>
      <c r="N746" s="8"/>
      <c r="O746" s="8"/>
      <c r="P746" s="8"/>
      <c r="Q746" s="8"/>
      <c r="R746" s="8"/>
      <c r="S746" s="8"/>
      <c r="T746" s="8"/>
      <c r="U746" s="8"/>
      <c r="V746" s="8"/>
      <c r="W746" s="8"/>
      <c r="X746" s="8"/>
      <c r="Y746" s="8"/>
      <c r="Z746" s="8"/>
    </row>
    <row r="747" spans="1:26" ht="12.75" customHeight="1" x14ac:dyDescent="0.15">
      <c r="A747" s="8"/>
      <c r="B747" s="83"/>
      <c r="C747" s="34"/>
      <c r="D747" s="278"/>
      <c r="E747" s="35"/>
      <c r="F747" s="35"/>
      <c r="G747" s="35"/>
      <c r="H747" s="8"/>
      <c r="I747" s="8"/>
      <c r="J747" s="8"/>
      <c r="K747" s="8"/>
      <c r="L747" s="8"/>
      <c r="M747" s="8"/>
      <c r="N747" s="8"/>
      <c r="O747" s="8"/>
      <c r="P747" s="8"/>
      <c r="Q747" s="8"/>
      <c r="R747" s="8"/>
      <c r="S747" s="8"/>
      <c r="T747" s="8"/>
      <c r="U747" s="8"/>
      <c r="V747" s="8"/>
      <c r="W747" s="8"/>
      <c r="X747" s="8"/>
      <c r="Y747" s="8"/>
      <c r="Z747" s="8"/>
    </row>
    <row r="748" spans="1:26" ht="12.75" customHeight="1" x14ac:dyDescent="0.15">
      <c r="A748" s="8"/>
      <c r="B748" s="83"/>
      <c r="C748" s="34"/>
      <c r="D748" s="278"/>
      <c r="E748" s="35"/>
      <c r="F748" s="35"/>
      <c r="G748" s="35"/>
      <c r="H748" s="8"/>
      <c r="I748" s="8"/>
      <c r="J748" s="8"/>
      <c r="K748" s="8"/>
      <c r="L748" s="8"/>
      <c r="M748" s="8"/>
      <c r="N748" s="8"/>
      <c r="O748" s="8"/>
      <c r="P748" s="8"/>
      <c r="Q748" s="8"/>
      <c r="R748" s="8"/>
      <c r="S748" s="8"/>
      <c r="T748" s="8"/>
      <c r="U748" s="8"/>
      <c r="V748" s="8"/>
      <c r="W748" s="8"/>
      <c r="X748" s="8"/>
      <c r="Y748" s="8"/>
      <c r="Z748" s="8"/>
    </row>
    <row r="749" spans="1:26" ht="12.75" customHeight="1" x14ac:dyDescent="0.15">
      <c r="A749" s="8"/>
      <c r="B749" s="83"/>
      <c r="C749" s="34"/>
      <c r="D749" s="278"/>
      <c r="E749" s="35"/>
      <c r="F749" s="35"/>
      <c r="G749" s="35"/>
      <c r="H749" s="8"/>
      <c r="I749" s="8"/>
      <c r="J749" s="8"/>
      <c r="K749" s="8"/>
      <c r="L749" s="8"/>
      <c r="M749" s="8"/>
      <c r="N749" s="8"/>
      <c r="O749" s="8"/>
      <c r="P749" s="8"/>
      <c r="Q749" s="8"/>
      <c r="R749" s="8"/>
      <c r="S749" s="8"/>
      <c r="T749" s="8"/>
      <c r="U749" s="8"/>
      <c r="V749" s="8"/>
      <c r="W749" s="8"/>
      <c r="X749" s="8"/>
      <c r="Y749" s="8"/>
      <c r="Z749" s="8"/>
    </row>
    <row r="750" spans="1:26" ht="12.75" customHeight="1" x14ac:dyDescent="0.15">
      <c r="A750" s="8"/>
      <c r="B750" s="83"/>
      <c r="C750" s="34"/>
      <c r="D750" s="278"/>
      <c r="E750" s="35"/>
      <c r="F750" s="35"/>
      <c r="G750" s="35"/>
      <c r="H750" s="8"/>
      <c r="I750" s="8"/>
      <c r="J750" s="8"/>
      <c r="K750" s="8"/>
      <c r="L750" s="8"/>
      <c r="M750" s="8"/>
      <c r="N750" s="8"/>
      <c r="O750" s="8"/>
      <c r="P750" s="8"/>
      <c r="Q750" s="8"/>
      <c r="R750" s="8"/>
      <c r="S750" s="8"/>
      <c r="T750" s="8"/>
      <c r="U750" s="8"/>
      <c r="V750" s="8"/>
      <c r="W750" s="8"/>
      <c r="X750" s="8"/>
      <c r="Y750" s="8"/>
      <c r="Z750" s="8"/>
    </row>
    <row r="751" spans="1:26" ht="12.75" customHeight="1" x14ac:dyDescent="0.15">
      <c r="A751" s="8"/>
      <c r="B751" s="83"/>
      <c r="C751" s="34"/>
      <c r="D751" s="278"/>
      <c r="E751" s="35"/>
      <c r="F751" s="35"/>
      <c r="G751" s="35"/>
      <c r="H751" s="8"/>
      <c r="I751" s="8"/>
      <c r="J751" s="8"/>
      <c r="K751" s="8"/>
      <c r="L751" s="8"/>
      <c r="M751" s="8"/>
      <c r="N751" s="8"/>
      <c r="O751" s="8"/>
      <c r="P751" s="8"/>
      <c r="Q751" s="8"/>
      <c r="R751" s="8"/>
      <c r="S751" s="8"/>
      <c r="T751" s="8"/>
      <c r="U751" s="8"/>
      <c r="V751" s="8"/>
      <c r="W751" s="8"/>
      <c r="X751" s="8"/>
      <c r="Y751" s="8"/>
      <c r="Z751" s="8"/>
    </row>
    <row r="752" spans="1:26" ht="12.75" customHeight="1" x14ac:dyDescent="0.15">
      <c r="A752" s="8"/>
      <c r="B752" s="83"/>
      <c r="C752" s="34"/>
      <c r="D752" s="278"/>
      <c r="E752" s="35"/>
      <c r="F752" s="35"/>
      <c r="G752" s="35"/>
      <c r="H752" s="8"/>
      <c r="I752" s="8"/>
      <c r="J752" s="8"/>
      <c r="K752" s="8"/>
      <c r="L752" s="8"/>
      <c r="M752" s="8"/>
      <c r="N752" s="8"/>
      <c r="O752" s="8"/>
      <c r="P752" s="8"/>
      <c r="Q752" s="8"/>
      <c r="R752" s="8"/>
      <c r="S752" s="8"/>
      <c r="T752" s="8"/>
      <c r="U752" s="8"/>
      <c r="V752" s="8"/>
      <c r="W752" s="8"/>
      <c r="X752" s="8"/>
      <c r="Y752" s="8"/>
      <c r="Z752" s="8"/>
    </row>
    <row r="753" spans="1:26" ht="12.75" customHeight="1" x14ac:dyDescent="0.15">
      <c r="A753" s="8"/>
      <c r="B753" s="83"/>
      <c r="C753" s="34"/>
      <c r="D753" s="278"/>
      <c r="E753" s="35"/>
      <c r="F753" s="35"/>
      <c r="G753" s="35"/>
      <c r="H753" s="8"/>
      <c r="I753" s="8"/>
      <c r="J753" s="8"/>
      <c r="K753" s="8"/>
      <c r="L753" s="8"/>
      <c r="M753" s="8"/>
      <c r="N753" s="8"/>
      <c r="O753" s="8"/>
      <c r="P753" s="8"/>
      <c r="Q753" s="8"/>
      <c r="R753" s="8"/>
      <c r="S753" s="8"/>
      <c r="T753" s="8"/>
      <c r="U753" s="8"/>
      <c r="V753" s="8"/>
      <c r="W753" s="8"/>
      <c r="X753" s="8"/>
      <c r="Y753" s="8"/>
      <c r="Z753" s="8"/>
    </row>
    <row r="754" spans="1:26" ht="12.75" customHeight="1" x14ac:dyDescent="0.15">
      <c r="A754" s="8"/>
      <c r="B754" s="83"/>
      <c r="C754" s="34"/>
      <c r="D754" s="278"/>
      <c r="E754" s="35"/>
      <c r="F754" s="35"/>
      <c r="G754" s="35"/>
      <c r="H754" s="8"/>
      <c r="I754" s="8"/>
      <c r="J754" s="8"/>
      <c r="K754" s="8"/>
      <c r="L754" s="8"/>
      <c r="M754" s="8"/>
      <c r="N754" s="8"/>
      <c r="O754" s="8"/>
      <c r="P754" s="8"/>
      <c r="Q754" s="8"/>
      <c r="R754" s="8"/>
      <c r="S754" s="8"/>
      <c r="T754" s="8"/>
      <c r="U754" s="8"/>
      <c r="V754" s="8"/>
      <c r="W754" s="8"/>
      <c r="X754" s="8"/>
      <c r="Y754" s="8"/>
      <c r="Z754" s="8"/>
    </row>
    <row r="755" spans="1:26" ht="12.75" customHeight="1" x14ac:dyDescent="0.15">
      <c r="A755" s="8"/>
      <c r="B755" s="83"/>
      <c r="C755" s="34"/>
      <c r="D755" s="278"/>
      <c r="E755" s="35"/>
      <c r="F755" s="35"/>
      <c r="G755" s="35"/>
      <c r="H755" s="8"/>
      <c r="I755" s="8"/>
      <c r="J755" s="8"/>
      <c r="K755" s="8"/>
      <c r="L755" s="8"/>
      <c r="M755" s="8"/>
      <c r="N755" s="8"/>
      <c r="O755" s="8"/>
      <c r="P755" s="8"/>
      <c r="Q755" s="8"/>
      <c r="R755" s="8"/>
      <c r="S755" s="8"/>
      <c r="T755" s="8"/>
      <c r="U755" s="8"/>
      <c r="V755" s="8"/>
      <c r="W755" s="8"/>
      <c r="X755" s="8"/>
      <c r="Y755" s="8"/>
      <c r="Z755" s="8"/>
    </row>
    <row r="756" spans="1:26" ht="12.75" customHeight="1" x14ac:dyDescent="0.15">
      <c r="A756" s="8"/>
      <c r="B756" s="83"/>
      <c r="C756" s="34"/>
      <c r="D756" s="278"/>
      <c r="E756" s="35"/>
      <c r="F756" s="35"/>
      <c r="G756" s="35"/>
      <c r="H756" s="8"/>
      <c r="I756" s="8"/>
      <c r="J756" s="8"/>
      <c r="K756" s="8"/>
      <c r="L756" s="8"/>
      <c r="M756" s="8"/>
      <c r="N756" s="8"/>
      <c r="O756" s="8"/>
      <c r="P756" s="8"/>
      <c r="Q756" s="8"/>
      <c r="R756" s="8"/>
      <c r="S756" s="8"/>
      <c r="T756" s="8"/>
      <c r="U756" s="8"/>
      <c r="V756" s="8"/>
      <c r="W756" s="8"/>
      <c r="X756" s="8"/>
      <c r="Y756" s="8"/>
      <c r="Z756" s="8"/>
    </row>
    <row r="757" spans="1:26" ht="12.75" customHeight="1" x14ac:dyDescent="0.15">
      <c r="A757" s="8"/>
      <c r="B757" s="83"/>
      <c r="C757" s="34"/>
      <c r="D757" s="278"/>
      <c r="E757" s="35"/>
      <c r="F757" s="35"/>
      <c r="G757" s="35"/>
      <c r="H757" s="8"/>
      <c r="I757" s="8"/>
      <c r="J757" s="8"/>
      <c r="K757" s="8"/>
      <c r="L757" s="8"/>
      <c r="M757" s="8"/>
      <c r="N757" s="8"/>
      <c r="O757" s="8"/>
      <c r="P757" s="8"/>
      <c r="Q757" s="8"/>
      <c r="R757" s="8"/>
      <c r="S757" s="8"/>
      <c r="T757" s="8"/>
      <c r="U757" s="8"/>
      <c r="V757" s="8"/>
      <c r="W757" s="8"/>
      <c r="X757" s="8"/>
      <c r="Y757" s="8"/>
      <c r="Z757" s="8"/>
    </row>
    <row r="758" spans="1:26" ht="12.75" customHeight="1" x14ac:dyDescent="0.15">
      <c r="A758" s="8"/>
      <c r="B758" s="83"/>
      <c r="C758" s="34"/>
      <c r="D758" s="278"/>
      <c r="E758" s="35"/>
      <c r="F758" s="35"/>
      <c r="G758" s="35"/>
      <c r="H758" s="8"/>
      <c r="I758" s="8"/>
      <c r="J758" s="8"/>
      <c r="K758" s="8"/>
      <c r="L758" s="8"/>
      <c r="M758" s="8"/>
      <c r="N758" s="8"/>
      <c r="O758" s="8"/>
      <c r="P758" s="8"/>
      <c r="Q758" s="8"/>
      <c r="R758" s="8"/>
      <c r="S758" s="8"/>
      <c r="T758" s="8"/>
      <c r="U758" s="8"/>
      <c r="V758" s="8"/>
      <c r="W758" s="8"/>
      <c r="X758" s="8"/>
      <c r="Y758" s="8"/>
      <c r="Z758" s="8"/>
    </row>
    <row r="759" spans="1:26" ht="12.75" customHeight="1" x14ac:dyDescent="0.15">
      <c r="A759" s="8"/>
      <c r="B759" s="83"/>
      <c r="C759" s="34"/>
      <c r="D759" s="278"/>
      <c r="E759" s="35"/>
      <c r="F759" s="35"/>
      <c r="G759" s="35"/>
      <c r="H759" s="8"/>
      <c r="I759" s="8"/>
      <c r="J759" s="8"/>
      <c r="K759" s="8"/>
      <c r="L759" s="8"/>
      <c r="M759" s="8"/>
      <c r="N759" s="8"/>
      <c r="O759" s="8"/>
      <c r="P759" s="8"/>
      <c r="Q759" s="8"/>
      <c r="R759" s="8"/>
      <c r="S759" s="8"/>
      <c r="T759" s="8"/>
      <c r="U759" s="8"/>
      <c r="V759" s="8"/>
      <c r="W759" s="8"/>
      <c r="X759" s="8"/>
      <c r="Y759" s="8"/>
      <c r="Z759" s="8"/>
    </row>
    <row r="760" spans="1:26" ht="12.75" customHeight="1" x14ac:dyDescent="0.15">
      <c r="A760" s="8"/>
      <c r="B760" s="83"/>
      <c r="C760" s="34"/>
      <c r="D760" s="278"/>
      <c r="E760" s="35"/>
      <c r="F760" s="35"/>
      <c r="G760" s="35"/>
      <c r="H760" s="8"/>
      <c r="I760" s="8"/>
      <c r="J760" s="8"/>
      <c r="K760" s="8"/>
      <c r="L760" s="8"/>
      <c r="M760" s="8"/>
      <c r="N760" s="8"/>
      <c r="O760" s="8"/>
      <c r="P760" s="8"/>
      <c r="Q760" s="8"/>
      <c r="R760" s="8"/>
      <c r="S760" s="8"/>
      <c r="T760" s="8"/>
      <c r="U760" s="8"/>
      <c r="V760" s="8"/>
      <c r="W760" s="8"/>
      <c r="X760" s="8"/>
      <c r="Y760" s="8"/>
      <c r="Z760" s="8"/>
    </row>
    <row r="761" spans="1:26" ht="12.75" customHeight="1" x14ac:dyDescent="0.15">
      <c r="A761" s="8"/>
      <c r="B761" s="83"/>
      <c r="C761" s="34"/>
      <c r="D761" s="278"/>
      <c r="E761" s="35"/>
      <c r="F761" s="35"/>
      <c r="G761" s="35"/>
      <c r="H761" s="8"/>
      <c r="I761" s="8"/>
      <c r="J761" s="8"/>
      <c r="K761" s="8"/>
      <c r="L761" s="8"/>
      <c r="M761" s="8"/>
      <c r="N761" s="8"/>
      <c r="O761" s="8"/>
      <c r="P761" s="8"/>
      <c r="Q761" s="8"/>
      <c r="R761" s="8"/>
      <c r="S761" s="8"/>
      <c r="T761" s="8"/>
      <c r="U761" s="8"/>
      <c r="V761" s="8"/>
      <c r="W761" s="8"/>
      <c r="X761" s="8"/>
      <c r="Y761" s="8"/>
      <c r="Z761" s="8"/>
    </row>
    <row r="762" spans="1:26" ht="12.75" customHeight="1" x14ac:dyDescent="0.15">
      <c r="A762" s="8"/>
      <c r="B762" s="83"/>
      <c r="C762" s="34"/>
      <c r="D762" s="278"/>
      <c r="E762" s="35"/>
      <c r="F762" s="35"/>
      <c r="G762" s="35"/>
      <c r="H762" s="8"/>
      <c r="I762" s="8"/>
      <c r="J762" s="8"/>
      <c r="K762" s="8"/>
      <c r="L762" s="8"/>
      <c r="M762" s="8"/>
      <c r="N762" s="8"/>
      <c r="O762" s="8"/>
      <c r="P762" s="8"/>
      <c r="Q762" s="8"/>
      <c r="R762" s="8"/>
      <c r="S762" s="8"/>
      <c r="T762" s="8"/>
      <c r="U762" s="8"/>
      <c r="V762" s="8"/>
      <c r="W762" s="8"/>
      <c r="X762" s="8"/>
      <c r="Y762" s="8"/>
      <c r="Z762" s="8"/>
    </row>
    <row r="763" spans="1:26" ht="12.75" customHeight="1" x14ac:dyDescent="0.15">
      <c r="A763" s="8"/>
      <c r="B763" s="83"/>
      <c r="C763" s="34"/>
      <c r="D763" s="278"/>
      <c r="E763" s="35"/>
      <c r="F763" s="35"/>
      <c r="G763" s="35"/>
      <c r="H763" s="8"/>
      <c r="I763" s="8"/>
      <c r="J763" s="8"/>
      <c r="K763" s="8"/>
      <c r="L763" s="8"/>
      <c r="M763" s="8"/>
      <c r="N763" s="8"/>
      <c r="O763" s="8"/>
      <c r="P763" s="8"/>
      <c r="Q763" s="8"/>
      <c r="R763" s="8"/>
      <c r="S763" s="8"/>
      <c r="T763" s="8"/>
      <c r="U763" s="8"/>
      <c r="V763" s="8"/>
      <c r="W763" s="8"/>
      <c r="X763" s="8"/>
      <c r="Y763" s="8"/>
      <c r="Z763" s="8"/>
    </row>
    <row r="764" spans="1:26" ht="12.75" customHeight="1" x14ac:dyDescent="0.15">
      <c r="A764" s="8"/>
      <c r="B764" s="83"/>
      <c r="C764" s="34"/>
      <c r="D764" s="278"/>
      <c r="E764" s="35"/>
      <c r="F764" s="35"/>
      <c r="G764" s="35"/>
      <c r="H764" s="8"/>
      <c r="I764" s="8"/>
      <c r="J764" s="8"/>
      <c r="K764" s="8"/>
      <c r="L764" s="8"/>
      <c r="M764" s="8"/>
      <c r="N764" s="8"/>
      <c r="O764" s="8"/>
      <c r="P764" s="8"/>
      <c r="Q764" s="8"/>
      <c r="R764" s="8"/>
      <c r="S764" s="8"/>
      <c r="T764" s="8"/>
      <c r="U764" s="8"/>
      <c r="V764" s="8"/>
      <c r="W764" s="8"/>
      <c r="X764" s="8"/>
      <c r="Y764" s="8"/>
      <c r="Z764" s="8"/>
    </row>
    <row r="765" spans="1:26" ht="12.75" customHeight="1" x14ac:dyDescent="0.15">
      <c r="A765" s="8"/>
      <c r="B765" s="83"/>
      <c r="C765" s="34"/>
      <c r="D765" s="278"/>
      <c r="E765" s="35"/>
      <c r="F765" s="35"/>
      <c r="G765" s="35"/>
      <c r="H765" s="8"/>
      <c r="I765" s="8"/>
      <c r="J765" s="8"/>
      <c r="K765" s="8"/>
      <c r="L765" s="8"/>
      <c r="M765" s="8"/>
      <c r="N765" s="8"/>
      <c r="O765" s="8"/>
      <c r="P765" s="8"/>
      <c r="Q765" s="8"/>
      <c r="R765" s="8"/>
      <c r="S765" s="8"/>
      <c r="T765" s="8"/>
      <c r="U765" s="8"/>
      <c r="V765" s="8"/>
      <c r="W765" s="8"/>
      <c r="X765" s="8"/>
      <c r="Y765" s="8"/>
      <c r="Z765" s="8"/>
    </row>
    <row r="766" spans="1:26" ht="12.75" customHeight="1" x14ac:dyDescent="0.15">
      <c r="A766" s="8"/>
      <c r="B766" s="83"/>
      <c r="C766" s="34"/>
      <c r="D766" s="278"/>
      <c r="E766" s="35"/>
      <c r="F766" s="35"/>
      <c r="G766" s="35"/>
      <c r="H766" s="8"/>
      <c r="I766" s="8"/>
      <c r="J766" s="8"/>
      <c r="K766" s="8"/>
      <c r="L766" s="8"/>
      <c r="M766" s="8"/>
      <c r="N766" s="8"/>
      <c r="O766" s="8"/>
      <c r="P766" s="8"/>
      <c r="Q766" s="8"/>
      <c r="R766" s="8"/>
      <c r="S766" s="8"/>
      <c r="T766" s="8"/>
      <c r="U766" s="8"/>
      <c r="V766" s="8"/>
      <c r="W766" s="8"/>
      <c r="X766" s="8"/>
      <c r="Y766" s="8"/>
      <c r="Z766" s="8"/>
    </row>
    <row r="767" spans="1:26" ht="12.75" customHeight="1" x14ac:dyDescent="0.15">
      <c r="A767" s="8"/>
      <c r="B767" s="83"/>
      <c r="C767" s="34"/>
      <c r="D767" s="278"/>
      <c r="E767" s="35"/>
      <c r="F767" s="35"/>
      <c r="G767" s="35"/>
      <c r="H767" s="8"/>
      <c r="I767" s="8"/>
      <c r="J767" s="8"/>
      <c r="K767" s="8"/>
      <c r="L767" s="8"/>
      <c r="M767" s="8"/>
      <c r="N767" s="8"/>
      <c r="O767" s="8"/>
      <c r="P767" s="8"/>
      <c r="Q767" s="8"/>
      <c r="R767" s="8"/>
      <c r="S767" s="8"/>
      <c r="T767" s="8"/>
      <c r="U767" s="8"/>
      <c r="V767" s="8"/>
      <c r="W767" s="8"/>
      <c r="X767" s="8"/>
      <c r="Y767" s="8"/>
      <c r="Z767" s="8"/>
    </row>
    <row r="768" spans="1:26" ht="12.75" customHeight="1" x14ac:dyDescent="0.15">
      <c r="A768" s="8"/>
      <c r="B768" s="83"/>
      <c r="C768" s="34"/>
      <c r="D768" s="278"/>
      <c r="E768" s="35"/>
      <c r="F768" s="35"/>
      <c r="G768" s="35"/>
      <c r="H768" s="8"/>
      <c r="I768" s="8"/>
      <c r="J768" s="8"/>
      <c r="K768" s="8"/>
      <c r="L768" s="8"/>
      <c r="M768" s="8"/>
      <c r="N768" s="8"/>
      <c r="O768" s="8"/>
      <c r="P768" s="8"/>
      <c r="Q768" s="8"/>
      <c r="R768" s="8"/>
      <c r="S768" s="8"/>
      <c r="T768" s="8"/>
      <c r="U768" s="8"/>
      <c r="V768" s="8"/>
      <c r="W768" s="8"/>
      <c r="X768" s="8"/>
      <c r="Y768" s="8"/>
      <c r="Z768" s="8"/>
    </row>
    <row r="769" spans="1:26" ht="12.75" customHeight="1" x14ac:dyDescent="0.15">
      <c r="A769" s="8"/>
      <c r="B769" s="83"/>
      <c r="C769" s="34"/>
      <c r="D769" s="278"/>
      <c r="E769" s="35"/>
      <c r="F769" s="35"/>
      <c r="G769" s="35"/>
      <c r="H769" s="8"/>
      <c r="I769" s="8"/>
      <c r="J769" s="8"/>
      <c r="K769" s="8"/>
      <c r="L769" s="8"/>
      <c r="M769" s="8"/>
      <c r="N769" s="8"/>
      <c r="O769" s="8"/>
      <c r="P769" s="8"/>
      <c r="Q769" s="8"/>
      <c r="R769" s="8"/>
      <c r="S769" s="8"/>
      <c r="T769" s="8"/>
      <c r="U769" s="8"/>
      <c r="V769" s="8"/>
      <c r="W769" s="8"/>
      <c r="X769" s="8"/>
      <c r="Y769" s="8"/>
      <c r="Z769" s="8"/>
    </row>
    <row r="770" spans="1:26" ht="12.75" customHeight="1" x14ac:dyDescent="0.15">
      <c r="A770" s="8"/>
      <c r="B770" s="83"/>
      <c r="C770" s="34"/>
      <c r="D770" s="278"/>
      <c r="E770" s="35"/>
      <c r="F770" s="35"/>
      <c r="G770" s="35"/>
      <c r="H770" s="8"/>
      <c r="I770" s="8"/>
      <c r="J770" s="8"/>
      <c r="K770" s="8"/>
      <c r="L770" s="8"/>
      <c r="M770" s="8"/>
      <c r="N770" s="8"/>
      <c r="O770" s="8"/>
      <c r="P770" s="8"/>
      <c r="Q770" s="8"/>
      <c r="R770" s="8"/>
      <c r="S770" s="8"/>
      <c r="T770" s="8"/>
      <c r="U770" s="8"/>
      <c r="V770" s="8"/>
      <c r="W770" s="8"/>
      <c r="X770" s="8"/>
      <c r="Y770" s="8"/>
      <c r="Z770" s="8"/>
    </row>
    <row r="771" spans="1:26" ht="12.75" customHeight="1" x14ac:dyDescent="0.15">
      <c r="A771" s="8"/>
      <c r="B771" s="83"/>
      <c r="C771" s="34"/>
      <c r="D771" s="278"/>
      <c r="E771" s="35"/>
      <c r="F771" s="35"/>
      <c r="G771" s="35"/>
      <c r="H771" s="8"/>
      <c r="I771" s="8"/>
      <c r="J771" s="8"/>
      <c r="K771" s="8"/>
      <c r="L771" s="8"/>
      <c r="M771" s="8"/>
      <c r="N771" s="8"/>
      <c r="O771" s="8"/>
      <c r="P771" s="8"/>
      <c r="Q771" s="8"/>
      <c r="R771" s="8"/>
      <c r="S771" s="8"/>
      <c r="T771" s="8"/>
      <c r="U771" s="8"/>
      <c r="V771" s="8"/>
      <c r="W771" s="8"/>
      <c r="X771" s="8"/>
      <c r="Y771" s="8"/>
      <c r="Z771" s="8"/>
    </row>
    <row r="772" spans="1:26" ht="12.75" customHeight="1" x14ac:dyDescent="0.15">
      <c r="A772" s="8"/>
      <c r="B772" s="83"/>
      <c r="C772" s="34"/>
      <c r="D772" s="278"/>
      <c r="E772" s="35"/>
      <c r="F772" s="35"/>
      <c r="G772" s="35"/>
      <c r="H772" s="8"/>
      <c r="I772" s="8"/>
      <c r="J772" s="8"/>
      <c r="K772" s="8"/>
      <c r="L772" s="8"/>
      <c r="M772" s="8"/>
      <c r="N772" s="8"/>
      <c r="O772" s="8"/>
      <c r="P772" s="8"/>
      <c r="Q772" s="8"/>
      <c r="R772" s="8"/>
      <c r="S772" s="8"/>
      <c r="T772" s="8"/>
      <c r="U772" s="8"/>
      <c r="V772" s="8"/>
      <c r="W772" s="8"/>
      <c r="X772" s="8"/>
      <c r="Y772" s="8"/>
      <c r="Z772" s="8"/>
    </row>
    <row r="773" spans="1:26" ht="12.75" customHeight="1" x14ac:dyDescent="0.15">
      <c r="A773" s="8"/>
      <c r="B773" s="83"/>
      <c r="C773" s="34"/>
      <c r="D773" s="278"/>
      <c r="E773" s="35"/>
      <c r="F773" s="35"/>
      <c r="G773" s="35"/>
      <c r="H773" s="8"/>
      <c r="I773" s="8"/>
      <c r="J773" s="8"/>
      <c r="K773" s="8"/>
      <c r="L773" s="8"/>
      <c r="M773" s="8"/>
      <c r="N773" s="8"/>
      <c r="O773" s="8"/>
      <c r="P773" s="8"/>
      <c r="Q773" s="8"/>
      <c r="R773" s="8"/>
      <c r="S773" s="8"/>
      <c r="T773" s="8"/>
      <c r="U773" s="8"/>
      <c r="V773" s="8"/>
      <c r="W773" s="8"/>
      <c r="X773" s="8"/>
      <c r="Y773" s="8"/>
      <c r="Z773" s="8"/>
    </row>
    <row r="774" spans="1:26" ht="12.75" customHeight="1" x14ac:dyDescent="0.15">
      <c r="A774" s="8"/>
      <c r="B774" s="83"/>
      <c r="C774" s="34"/>
      <c r="D774" s="278"/>
      <c r="E774" s="35"/>
      <c r="F774" s="35"/>
      <c r="G774" s="35"/>
      <c r="H774" s="8"/>
      <c r="I774" s="8"/>
      <c r="J774" s="8"/>
      <c r="K774" s="8"/>
      <c r="L774" s="8"/>
      <c r="M774" s="8"/>
      <c r="N774" s="8"/>
      <c r="O774" s="8"/>
      <c r="P774" s="8"/>
      <c r="Q774" s="8"/>
      <c r="R774" s="8"/>
      <c r="S774" s="8"/>
      <c r="T774" s="8"/>
      <c r="U774" s="8"/>
      <c r="V774" s="8"/>
      <c r="W774" s="8"/>
      <c r="X774" s="8"/>
      <c r="Y774" s="8"/>
      <c r="Z774" s="8"/>
    </row>
    <row r="775" spans="1:26" ht="12.75" customHeight="1" x14ac:dyDescent="0.15">
      <c r="A775" s="8"/>
      <c r="B775" s="83"/>
      <c r="C775" s="34"/>
      <c r="D775" s="278"/>
      <c r="E775" s="35"/>
      <c r="F775" s="35"/>
      <c r="G775" s="35"/>
      <c r="H775" s="8"/>
      <c r="I775" s="8"/>
      <c r="J775" s="8"/>
      <c r="K775" s="8"/>
      <c r="L775" s="8"/>
      <c r="M775" s="8"/>
      <c r="N775" s="8"/>
      <c r="O775" s="8"/>
      <c r="P775" s="8"/>
      <c r="Q775" s="8"/>
      <c r="R775" s="8"/>
      <c r="S775" s="8"/>
      <c r="T775" s="8"/>
      <c r="U775" s="8"/>
      <c r="V775" s="8"/>
      <c r="W775" s="8"/>
      <c r="X775" s="8"/>
      <c r="Y775" s="8"/>
      <c r="Z775" s="8"/>
    </row>
    <row r="776" spans="1:26" ht="12.75" customHeight="1" x14ac:dyDescent="0.15">
      <c r="A776" s="8"/>
      <c r="B776" s="83"/>
      <c r="C776" s="34"/>
      <c r="D776" s="278"/>
      <c r="E776" s="35"/>
      <c r="F776" s="35"/>
      <c r="G776" s="35"/>
      <c r="H776" s="8"/>
      <c r="I776" s="8"/>
      <c r="J776" s="8"/>
      <c r="K776" s="8"/>
      <c r="L776" s="8"/>
      <c r="M776" s="8"/>
      <c r="N776" s="8"/>
      <c r="O776" s="8"/>
      <c r="P776" s="8"/>
      <c r="Q776" s="8"/>
      <c r="R776" s="8"/>
      <c r="S776" s="8"/>
      <c r="T776" s="8"/>
      <c r="U776" s="8"/>
      <c r="V776" s="8"/>
      <c r="W776" s="8"/>
      <c r="X776" s="8"/>
      <c r="Y776" s="8"/>
      <c r="Z776" s="8"/>
    </row>
    <row r="777" spans="1:26" ht="12.75" customHeight="1" x14ac:dyDescent="0.15">
      <c r="A777" s="8"/>
      <c r="B777" s="83"/>
      <c r="C777" s="34"/>
      <c r="D777" s="278"/>
      <c r="E777" s="35"/>
      <c r="F777" s="35"/>
      <c r="G777" s="35"/>
      <c r="H777" s="8"/>
      <c r="I777" s="8"/>
      <c r="J777" s="8"/>
      <c r="K777" s="8"/>
      <c r="L777" s="8"/>
      <c r="M777" s="8"/>
      <c r="N777" s="8"/>
      <c r="O777" s="8"/>
      <c r="P777" s="8"/>
      <c r="Q777" s="8"/>
      <c r="R777" s="8"/>
      <c r="S777" s="8"/>
      <c r="T777" s="8"/>
      <c r="U777" s="8"/>
      <c r="V777" s="8"/>
      <c r="W777" s="8"/>
      <c r="X777" s="8"/>
      <c r="Y777" s="8"/>
      <c r="Z777" s="8"/>
    </row>
    <row r="778" spans="1:26" ht="12.75" customHeight="1" x14ac:dyDescent="0.15">
      <c r="A778" s="8"/>
      <c r="B778" s="83"/>
      <c r="C778" s="34"/>
      <c r="D778" s="278"/>
      <c r="E778" s="35"/>
      <c r="F778" s="35"/>
      <c r="G778" s="35"/>
      <c r="H778" s="8"/>
      <c r="I778" s="8"/>
      <c r="J778" s="8"/>
      <c r="K778" s="8"/>
      <c r="L778" s="8"/>
      <c r="M778" s="8"/>
      <c r="N778" s="8"/>
      <c r="O778" s="8"/>
      <c r="P778" s="8"/>
      <c r="Q778" s="8"/>
      <c r="R778" s="8"/>
      <c r="S778" s="8"/>
      <c r="T778" s="8"/>
      <c r="U778" s="8"/>
      <c r="V778" s="8"/>
      <c r="W778" s="8"/>
      <c r="X778" s="8"/>
      <c r="Y778" s="8"/>
      <c r="Z778" s="8"/>
    </row>
    <row r="779" spans="1:26" ht="12.75" customHeight="1" x14ac:dyDescent="0.15">
      <c r="A779" s="8"/>
      <c r="B779" s="83"/>
      <c r="C779" s="34"/>
      <c r="D779" s="278"/>
      <c r="E779" s="35"/>
      <c r="F779" s="35"/>
      <c r="G779" s="35"/>
      <c r="H779" s="8"/>
      <c r="I779" s="8"/>
      <c r="J779" s="8"/>
      <c r="K779" s="8"/>
      <c r="L779" s="8"/>
      <c r="M779" s="8"/>
      <c r="N779" s="8"/>
      <c r="O779" s="8"/>
      <c r="P779" s="8"/>
      <c r="Q779" s="8"/>
      <c r="R779" s="8"/>
      <c r="S779" s="8"/>
      <c r="T779" s="8"/>
      <c r="U779" s="8"/>
      <c r="V779" s="8"/>
      <c r="W779" s="8"/>
      <c r="X779" s="8"/>
      <c r="Y779" s="8"/>
      <c r="Z779" s="8"/>
    </row>
    <row r="780" spans="1:26" ht="12.75" customHeight="1" x14ac:dyDescent="0.15">
      <c r="A780" s="8"/>
      <c r="B780" s="83"/>
      <c r="C780" s="34"/>
      <c r="D780" s="278"/>
      <c r="E780" s="35"/>
      <c r="F780" s="35"/>
      <c r="G780" s="35"/>
      <c r="H780" s="8"/>
      <c r="I780" s="8"/>
      <c r="J780" s="8"/>
      <c r="K780" s="8"/>
      <c r="L780" s="8"/>
      <c r="M780" s="8"/>
      <c r="N780" s="8"/>
      <c r="O780" s="8"/>
      <c r="P780" s="8"/>
      <c r="Q780" s="8"/>
      <c r="R780" s="8"/>
      <c r="S780" s="8"/>
      <c r="T780" s="8"/>
      <c r="U780" s="8"/>
      <c r="V780" s="8"/>
      <c r="W780" s="8"/>
      <c r="X780" s="8"/>
      <c r="Y780" s="8"/>
      <c r="Z780" s="8"/>
    </row>
    <row r="781" spans="1:26" ht="12.75" customHeight="1" x14ac:dyDescent="0.15">
      <c r="A781" s="8"/>
      <c r="B781" s="83"/>
      <c r="C781" s="34"/>
      <c r="D781" s="278"/>
      <c r="E781" s="35"/>
      <c r="F781" s="35"/>
      <c r="G781" s="35"/>
      <c r="H781" s="8"/>
      <c r="I781" s="8"/>
      <c r="J781" s="8"/>
      <c r="K781" s="8"/>
      <c r="L781" s="8"/>
      <c r="M781" s="8"/>
      <c r="N781" s="8"/>
      <c r="O781" s="8"/>
      <c r="P781" s="8"/>
      <c r="Q781" s="8"/>
      <c r="R781" s="8"/>
      <c r="S781" s="8"/>
      <c r="T781" s="8"/>
      <c r="U781" s="8"/>
      <c r="V781" s="8"/>
      <c r="W781" s="8"/>
      <c r="X781" s="8"/>
      <c r="Y781" s="8"/>
      <c r="Z781" s="8"/>
    </row>
    <row r="782" spans="1:26" ht="12.75" customHeight="1" x14ac:dyDescent="0.15">
      <c r="A782" s="8"/>
      <c r="B782" s="83"/>
      <c r="C782" s="34"/>
      <c r="D782" s="278"/>
      <c r="E782" s="35"/>
      <c r="F782" s="35"/>
      <c r="G782" s="35"/>
      <c r="H782" s="8"/>
      <c r="I782" s="8"/>
      <c r="J782" s="8"/>
      <c r="K782" s="8"/>
      <c r="L782" s="8"/>
      <c r="M782" s="8"/>
      <c r="N782" s="8"/>
      <c r="O782" s="8"/>
      <c r="P782" s="8"/>
      <c r="Q782" s="8"/>
      <c r="R782" s="8"/>
      <c r="S782" s="8"/>
      <c r="T782" s="8"/>
      <c r="U782" s="8"/>
      <c r="V782" s="8"/>
      <c r="W782" s="8"/>
      <c r="X782" s="8"/>
      <c r="Y782" s="8"/>
      <c r="Z782" s="8"/>
    </row>
    <row r="783" spans="1:26" ht="12.75" customHeight="1" x14ac:dyDescent="0.15">
      <c r="A783" s="8"/>
      <c r="B783" s="83"/>
      <c r="C783" s="34"/>
      <c r="D783" s="278"/>
      <c r="E783" s="35"/>
      <c r="F783" s="35"/>
      <c r="G783" s="35"/>
      <c r="H783" s="8"/>
      <c r="I783" s="8"/>
      <c r="J783" s="8"/>
      <c r="K783" s="8"/>
      <c r="L783" s="8"/>
      <c r="M783" s="8"/>
      <c r="N783" s="8"/>
      <c r="O783" s="8"/>
      <c r="P783" s="8"/>
      <c r="Q783" s="8"/>
      <c r="R783" s="8"/>
      <c r="S783" s="8"/>
      <c r="T783" s="8"/>
      <c r="U783" s="8"/>
      <c r="V783" s="8"/>
      <c r="W783" s="8"/>
      <c r="X783" s="8"/>
      <c r="Y783" s="8"/>
      <c r="Z783" s="8"/>
    </row>
    <row r="784" spans="1:26" ht="12.75" customHeight="1" x14ac:dyDescent="0.15">
      <c r="A784" s="8"/>
      <c r="B784" s="83"/>
      <c r="C784" s="34"/>
      <c r="D784" s="278"/>
      <c r="E784" s="35"/>
      <c r="F784" s="35"/>
      <c r="G784" s="35"/>
      <c r="H784" s="8"/>
      <c r="I784" s="8"/>
      <c r="J784" s="8"/>
      <c r="K784" s="8"/>
      <c r="L784" s="8"/>
      <c r="M784" s="8"/>
      <c r="N784" s="8"/>
      <c r="O784" s="8"/>
      <c r="P784" s="8"/>
      <c r="Q784" s="8"/>
      <c r="R784" s="8"/>
      <c r="S784" s="8"/>
      <c r="T784" s="8"/>
      <c r="U784" s="8"/>
      <c r="V784" s="8"/>
      <c r="W784" s="8"/>
      <c r="X784" s="8"/>
      <c r="Y784" s="8"/>
      <c r="Z784" s="8"/>
    </row>
    <row r="785" spans="1:26" ht="12.75" customHeight="1" x14ac:dyDescent="0.15">
      <c r="A785" s="8"/>
      <c r="B785" s="83"/>
      <c r="C785" s="34"/>
      <c r="D785" s="278"/>
      <c r="E785" s="35"/>
      <c r="F785" s="35"/>
      <c r="G785" s="35"/>
      <c r="H785" s="8"/>
      <c r="I785" s="8"/>
      <c r="J785" s="8"/>
      <c r="K785" s="8"/>
      <c r="L785" s="8"/>
      <c r="M785" s="8"/>
      <c r="N785" s="8"/>
      <c r="O785" s="8"/>
      <c r="P785" s="8"/>
      <c r="Q785" s="8"/>
      <c r="R785" s="8"/>
      <c r="S785" s="8"/>
      <c r="T785" s="8"/>
      <c r="U785" s="8"/>
      <c r="V785" s="8"/>
      <c r="W785" s="8"/>
      <c r="X785" s="8"/>
      <c r="Y785" s="8"/>
      <c r="Z785" s="8"/>
    </row>
    <row r="786" spans="1:26" ht="12.75" customHeight="1" x14ac:dyDescent="0.15">
      <c r="A786" s="8"/>
      <c r="B786" s="83"/>
      <c r="C786" s="34"/>
      <c r="D786" s="278"/>
      <c r="E786" s="35"/>
      <c r="F786" s="35"/>
      <c r="G786" s="35"/>
      <c r="H786" s="8"/>
      <c r="I786" s="8"/>
      <c r="J786" s="8"/>
      <c r="K786" s="8"/>
      <c r="L786" s="8"/>
      <c r="M786" s="8"/>
      <c r="N786" s="8"/>
      <c r="O786" s="8"/>
      <c r="P786" s="8"/>
      <c r="Q786" s="8"/>
      <c r="R786" s="8"/>
      <c r="S786" s="8"/>
      <c r="T786" s="8"/>
      <c r="U786" s="8"/>
      <c r="V786" s="8"/>
      <c r="W786" s="8"/>
      <c r="X786" s="8"/>
      <c r="Y786" s="8"/>
      <c r="Z786" s="8"/>
    </row>
    <row r="787" spans="1:26" ht="12.75" customHeight="1" x14ac:dyDescent="0.15">
      <c r="A787" s="8"/>
      <c r="B787" s="83"/>
      <c r="C787" s="34"/>
      <c r="D787" s="278"/>
      <c r="E787" s="35"/>
      <c r="F787" s="35"/>
      <c r="G787" s="35"/>
      <c r="H787" s="8"/>
      <c r="I787" s="8"/>
      <c r="J787" s="8"/>
      <c r="K787" s="8"/>
      <c r="L787" s="8"/>
      <c r="M787" s="8"/>
      <c r="N787" s="8"/>
      <c r="O787" s="8"/>
      <c r="P787" s="8"/>
      <c r="Q787" s="8"/>
      <c r="R787" s="8"/>
      <c r="S787" s="8"/>
      <c r="T787" s="8"/>
      <c r="U787" s="8"/>
      <c r="V787" s="8"/>
      <c r="W787" s="8"/>
      <c r="X787" s="8"/>
      <c r="Y787" s="8"/>
      <c r="Z787" s="8"/>
    </row>
    <row r="788" spans="1:26" ht="12.75" customHeight="1" x14ac:dyDescent="0.15">
      <c r="A788" s="8"/>
      <c r="B788" s="83"/>
      <c r="C788" s="34"/>
      <c r="D788" s="278"/>
      <c r="E788" s="35"/>
      <c r="F788" s="35"/>
      <c r="G788" s="35"/>
      <c r="H788" s="8"/>
      <c r="I788" s="8"/>
      <c r="J788" s="8"/>
      <c r="K788" s="8"/>
      <c r="L788" s="8"/>
      <c r="M788" s="8"/>
      <c r="N788" s="8"/>
      <c r="O788" s="8"/>
      <c r="P788" s="8"/>
      <c r="Q788" s="8"/>
      <c r="R788" s="8"/>
      <c r="S788" s="8"/>
      <c r="T788" s="8"/>
      <c r="U788" s="8"/>
      <c r="V788" s="8"/>
      <c r="W788" s="8"/>
      <c r="X788" s="8"/>
      <c r="Y788" s="8"/>
      <c r="Z788" s="8"/>
    </row>
    <row r="789" spans="1:26" ht="12.75" customHeight="1" x14ac:dyDescent="0.15">
      <c r="A789" s="8"/>
      <c r="B789" s="83"/>
      <c r="C789" s="34"/>
      <c r="D789" s="278"/>
      <c r="E789" s="35"/>
      <c r="F789" s="35"/>
      <c r="G789" s="35"/>
      <c r="H789" s="8"/>
      <c r="I789" s="8"/>
      <c r="J789" s="8"/>
      <c r="K789" s="8"/>
      <c r="L789" s="8"/>
      <c r="M789" s="8"/>
      <c r="N789" s="8"/>
      <c r="O789" s="8"/>
      <c r="P789" s="8"/>
      <c r="Q789" s="8"/>
      <c r="R789" s="8"/>
      <c r="S789" s="8"/>
      <c r="T789" s="8"/>
      <c r="U789" s="8"/>
      <c r="V789" s="8"/>
      <c r="W789" s="8"/>
      <c r="X789" s="8"/>
      <c r="Y789" s="8"/>
      <c r="Z789" s="8"/>
    </row>
    <row r="790" spans="1:26" ht="12.75" customHeight="1" x14ac:dyDescent="0.15">
      <c r="A790" s="8"/>
      <c r="B790" s="83"/>
      <c r="C790" s="34"/>
      <c r="D790" s="278"/>
      <c r="E790" s="35"/>
      <c r="F790" s="35"/>
      <c r="G790" s="35"/>
      <c r="H790" s="8"/>
      <c r="I790" s="8"/>
      <c r="J790" s="8"/>
      <c r="K790" s="8"/>
      <c r="L790" s="8"/>
      <c r="M790" s="8"/>
      <c r="N790" s="8"/>
      <c r="O790" s="8"/>
      <c r="P790" s="8"/>
      <c r="Q790" s="8"/>
      <c r="R790" s="8"/>
      <c r="S790" s="8"/>
      <c r="T790" s="8"/>
      <c r="U790" s="8"/>
      <c r="V790" s="8"/>
      <c r="W790" s="8"/>
      <c r="X790" s="8"/>
      <c r="Y790" s="8"/>
      <c r="Z790" s="8"/>
    </row>
    <row r="791" spans="1:26" ht="12.75" customHeight="1" x14ac:dyDescent="0.15">
      <c r="A791" s="8"/>
      <c r="B791" s="83"/>
      <c r="C791" s="34"/>
      <c r="D791" s="278"/>
      <c r="E791" s="35"/>
      <c r="F791" s="35"/>
      <c r="G791" s="35"/>
      <c r="H791" s="8"/>
      <c r="I791" s="8"/>
      <c r="J791" s="8"/>
      <c r="K791" s="8"/>
      <c r="L791" s="8"/>
      <c r="M791" s="8"/>
      <c r="N791" s="8"/>
      <c r="O791" s="8"/>
      <c r="P791" s="8"/>
      <c r="Q791" s="8"/>
      <c r="R791" s="8"/>
      <c r="S791" s="8"/>
      <c r="T791" s="8"/>
      <c r="U791" s="8"/>
      <c r="V791" s="8"/>
      <c r="W791" s="8"/>
      <c r="X791" s="8"/>
      <c r="Y791" s="8"/>
      <c r="Z791" s="8"/>
    </row>
    <row r="792" spans="1:26" ht="12.75" customHeight="1" x14ac:dyDescent="0.15">
      <c r="A792" s="8"/>
      <c r="B792" s="83"/>
      <c r="C792" s="34"/>
      <c r="D792" s="278"/>
      <c r="E792" s="35"/>
      <c r="F792" s="35"/>
      <c r="G792" s="35"/>
      <c r="H792" s="8"/>
      <c r="I792" s="8"/>
      <c r="J792" s="8"/>
      <c r="K792" s="8"/>
      <c r="L792" s="8"/>
      <c r="M792" s="8"/>
      <c r="N792" s="8"/>
      <c r="O792" s="8"/>
      <c r="P792" s="8"/>
      <c r="Q792" s="8"/>
      <c r="R792" s="8"/>
      <c r="S792" s="8"/>
      <c r="T792" s="8"/>
      <c r="U792" s="8"/>
      <c r="V792" s="8"/>
      <c r="W792" s="8"/>
      <c r="X792" s="8"/>
      <c r="Y792" s="8"/>
      <c r="Z792" s="8"/>
    </row>
    <row r="793" spans="1:26" ht="12.75" customHeight="1" x14ac:dyDescent="0.15">
      <c r="A793" s="8"/>
      <c r="B793" s="83"/>
      <c r="C793" s="34"/>
      <c r="D793" s="278"/>
      <c r="E793" s="35"/>
      <c r="F793" s="35"/>
      <c r="G793" s="35"/>
      <c r="H793" s="8"/>
      <c r="I793" s="8"/>
      <c r="J793" s="8"/>
      <c r="K793" s="8"/>
      <c r="L793" s="8"/>
      <c r="M793" s="8"/>
      <c r="N793" s="8"/>
      <c r="O793" s="8"/>
      <c r="P793" s="8"/>
      <c r="Q793" s="8"/>
      <c r="R793" s="8"/>
      <c r="S793" s="8"/>
      <c r="T793" s="8"/>
      <c r="U793" s="8"/>
      <c r="V793" s="8"/>
      <c r="W793" s="8"/>
      <c r="X793" s="8"/>
      <c r="Y793" s="8"/>
      <c r="Z793" s="8"/>
    </row>
    <row r="794" spans="1:26" ht="12.75" customHeight="1" x14ac:dyDescent="0.15">
      <c r="A794" s="8"/>
      <c r="B794" s="83"/>
      <c r="C794" s="34"/>
      <c r="D794" s="278"/>
      <c r="E794" s="35"/>
      <c r="F794" s="35"/>
      <c r="G794" s="35"/>
      <c r="H794" s="8"/>
      <c r="I794" s="8"/>
      <c r="J794" s="8"/>
      <c r="K794" s="8"/>
      <c r="L794" s="8"/>
      <c r="M794" s="8"/>
      <c r="N794" s="8"/>
      <c r="O794" s="8"/>
      <c r="P794" s="8"/>
      <c r="Q794" s="8"/>
      <c r="R794" s="8"/>
      <c r="S794" s="8"/>
      <c r="T794" s="8"/>
      <c r="U794" s="8"/>
      <c r="V794" s="8"/>
      <c r="W794" s="8"/>
      <c r="X794" s="8"/>
      <c r="Y794" s="8"/>
      <c r="Z794" s="8"/>
    </row>
    <row r="795" spans="1:26" ht="12.75" customHeight="1" x14ac:dyDescent="0.15">
      <c r="A795" s="8"/>
      <c r="B795" s="83"/>
      <c r="C795" s="34"/>
      <c r="D795" s="278"/>
      <c r="E795" s="35"/>
      <c r="F795" s="35"/>
      <c r="G795" s="35"/>
      <c r="H795" s="8"/>
      <c r="I795" s="8"/>
      <c r="J795" s="8"/>
      <c r="K795" s="8"/>
      <c r="L795" s="8"/>
      <c r="M795" s="8"/>
      <c r="N795" s="8"/>
      <c r="O795" s="8"/>
      <c r="P795" s="8"/>
      <c r="Q795" s="8"/>
      <c r="R795" s="8"/>
      <c r="S795" s="8"/>
      <c r="T795" s="8"/>
      <c r="U795" s="8"/>
      <c r="V795" s="8"/>
      <c r="W795" s="8"/>
      <c r="X795" s="8"/>
      <c r="Y795" s="8"/>
      <c r="Z795" s="8"/>
    </row>
    <row r="796" spans="1:26" ht="12.75" customHeight="1" x14ac:dyDescent="0.15">
      <c r="A796" s="8"/>
      <c r="B796" s="83"/>
      <c r="C796" s="34"/>
      <c r="D796" s="278"/>
      <c r="E796" s="35"/>
      <c r="F796" s="35"/>
      <c r="G796" s="35"/>
      <c r="H796" s="8"/>
      <c r="I796" s="8"/>
      <c r="J796" s="8"/>
      <c r="K796" s="8"/>
      <c r="L796" s="8"/>
      <c r="M796" s="8"/>
      <c r="N796" s="8"/>
      <c r="O796" s="8"/>
      <c r="P796" s="8"/>
      <c r="Q796" s="8"/>
      <c r="R796" s="8"/>
      <c r="S796" s="8"/>
      <c r="T796" s="8"/>
      <c r="U796" s="8"/>
      <c r="V796" s="8"/>
      <c r="W796" s="8"/>
      <c r="X796" s="8"/>
      <c r="Y796" s="8"/>
      <c r="Z796" s="8"/>
    </row>
    <row r="797" spans="1:26" ht="12.75" customHeight="1" x14ac:dyDescent="0.15">
      <c r="A797" s="8"/>
      <c r="B797" s="83"/>
      <c r="C797" s="34"/>
      <c r="D797" s="278"/>
      <c r="E797" s="35"/>
      <c r="F797" s="35"/>
      <c r="G797" s="35"/>
      <c r="H797" s="8"/>
      <c r="I797" s="8"/>
      <c r="J797" s="8"/>
      <c r="K797" s="8"/>
      <c r="L797" s="8"/>
      <c r="M797" s="8"/>
      <c r="N797" s="8"/>
      <c r="O797" s="8"/>
      <c r="P797" s="8"/>
      <c r="Q797" s="8"/>
      <c r="R797" s="8"/>
      <c r="S797" s="8"/>
      <c r="T797" s="8"/>
      <c r="U797" s="8"/>
      <c r="V797" s="8"/>
      <c r="W797" s="8"/>
      <c r="X797" s="8"/>
      <c r="Y797" s="8"/>
      <c r="Z797" s="8"/>
    </row>
    <row r="798" spans="1:26" ht="12.75" customHeight="1" x14ac:dyDescent="0.15">
      <c r="A798" s="8"/>
      <c r="B798" s="83"/>
      <c r="C798" s="34"/>
      <c r="D798" s="278"/>
      <c r="E798" s="35"/>
      <c r="F798" s="35"/>
      <c r="G798" s="35"/>
      <c r="H798" s="8"/>
      <c r="I798" s="8"/>
      <c r="J798" s="8"/>
      <c r="K798" s="8"/>
      <c r="L798" s="8"/>
      <c r="M798" s="8"/>
      <c r="N798" s="8"/>
      <c r="O798" s="8"/>
      <c r="P798" s="8"/>
      <c r="Q798" s="8"/>
      <c r="R798" s="8"/>
      <c r="S798" s="8"/>
      <c r="T798" s="8"/>
      <c r="U798" s="8"/>
      <c r="V798" s="8"/>
      <c r="W798" s="8"/>
      <c r="X798" s="8"/>
      <c r="Y798" s="8"/>
      <c r="Z798" s="8"/>
    </row>
    <row r="799" spans="1:26" ht="12.75" customHeight="1" x14ac:dyDescent="0.15">
      <c r="A799" s="8"/>
      <c r="B799" s="83"/>
      <c r="C799" s="34"/>
      <c r="D799" s="278"/>
      <c r="E799" s="35"/>
      <c r="F799" s="35"/>
      <c r="G799" s="35"/>
      <c r="H799" s="8"/>
      <c r="I799" s="8"/>
      <c r="J799" s="8"/>
      <c r="K799" s="8"/>
      <c r="L799" s="8"/>
      <c r="M799" s="8"/>
      <c r="N799" s="8"/>
      <c r="O799" s="8"/>
      <c r="P799" s="8"/>
      <c r="Q799" s="8"/>
      <c r="R799" s="8"/>
      <c r="S799" s="8"/>
      <c r="T799" s="8"/>
      <c r="U799" s="8"/>
      <c r="V799" s="8"/>
      <c r="W799" s="8"/>
      <c r="X799" s="8"/>
      <c r="Y799" s="8"/>
      <c r="Z799" s="8"/>
    </row>
    <row r="800" spans="1:26" ht="12.75" customHeight="1" x14ac:dyDescent="0.15">
      <c r="A800" s="8"/>
      <c r="B800" s="83"/>
      <c r="C800" s="34"/>
      <c r="D800" s="278"/>
      <c r="E800" s="35"/>
      <c r="F800" s="35"/>
      <c r="G800" s="35"/>
      <c r="H800" s="8"/>
      <c r="I800" s="8"/>
      <c r="J800" s="8"/>
      <c r="K800" s="8"/>
      <c r="L800" s="8"/>
      <c r="M800" s="8"/>
      <c r="N800" s="8"/>
      <c r="O800" s="8"/>
      <c r="P800" s="8"/>
      <c r="Q800" s="8"/>
      <c r="R800" s="8"/>
      <c r="S800" s="8"/>
      <c r="T800" s="8"/>
      <c r="U800" s="8"/>
      <c r="V800" s="8"/>
      <c r="W800" s="8"/>
      <c r="X800" s="8"/>
      <c r="Y800" s="8"/>
      <c r="Z800" s="8"/>
    </row>
    <row r="801" spans="1:26" ht="12.75" customHeight="1" x14ac:dyDescent="0.15">
      <c r="A801" s="8"/>
      <c r="B801" s="83"/>
      <c r="C801" s="34"/>
      <c r="D801" s="278"/>
      <c r="E801" s="35"/>
      <c r="F801" s="35"/>
      <c r="G801" s="35"/>
      <c r="H801" s="8"/>
      <c r="I801" s="8"/>
      <c r="J801" s="8"/>
      <c r="K801" s="8"/>
      <c r="L801" s="8"/>
      <c r="M801" s="8"/>
      <c r="N801" s="8"/>
      <c r="O801" s="8"/>
      <c r="P801" s="8"/>
      <c r="Q801" s="8"/>
      <c r="R801" s="8"/>
      <c r="S801" s="8"/>
      <c r="T801" s="8"/>
      <c r="U801" s="8"/>
      <c r="V801" s="8"/>
      <c r="W801" s="8"/>
      <c r="X801" s="8"/>
      <c r="Y801" s="8"/>
      <c r="Z801" s="8"/>
    </row>
    <row r="802" spans="1:26" ht="12.75" customHeight="1" x14ac:dyDescent="0.15">
      <c r="A802" s="8"/>
      <c r="B802" s="83"/>
      <c r="C802" s="34"/>
      <c r="D802" s="278"/>
      <c r="E802" s="35"/>
      <c r="F802" s="35"/>
      <c r="G802" s="35"/>
      <c r="H802" s="8"/>
      <c r="I802" s="8"/>
      <c r="J802" s="8"/>
      <c r="K802" s="8"/>
      <c r="L802" s="8"/>
      <c r="M802" s="8"/>
      <c r="N802" s="8"/>
      <c r="O802" s="8"/>
      <c r="P802" s="8"/>
      <c r="Q802" s="8"/>
      <c r="R802" s="8"/>
      <c r="S802" s="8"/>
      <c r="T802" s="8"/>
      <c r="U802" s="8"/>
      <c r="V802" s="8"/>
      <c r="W802" s="8"/>
      <c r="X802" s="8"/>
      <c r="Y802" s="8"/>
      <c r="Z802" s="8"/>
    </row>
    <row r="803" spans="1:26" ht="12.75" customHeight="1" x14ac:dyDescent="0.15">
      <c r="A803" s="8"/>
      <c r="B803" s="83"/>
      <c r="C803" s="34"/>
      <c r="D803" s="278"/>
      <c r="E803" s="35"/>
      <c r="F803" s="35"/>
      <c r="G803" s="35"/>
      <c r="H803" s="8"/>
      <c r="I803" s="8"/>
      <c r="J803" s="8"/>
      <c r="K803" s="8"/>
      <c r="L803" s="8"/>
      <c r="M803" s="8"/>
      <c r="N803" s="8"/>
      <c r="O803" s="8"/>
      <c r="P803" s="8"/>
      <c r="Q803" s="8"/>
      <c r="R803" s="8"/>
      <c r="S803" s="8"/>
      <c r="T803" s="8"/>
      <c r="U803" s="8"/>
      <c r="V803" s="8"/>
      <c r="W803" s="8"/>
      <c r="X803" s="8"/>
      <c r="Y803" s="8"/>
      <c r="Z803" s="8"/>
    </row>
    <row r="804" spans="1:26" ht="12.75" customHeight="1" x14ac:dyDescent="0.15">
      <c r="A804" s="8"/>
      <c r="B804" s="83"/>
      <c r="C804" s="34"/>
      <c r="D804" s="278"/>
      <c r="E804" s="35"/>
      <c r="F804" s="35"/>
      <c r="G804" s="35"/>
      <c r="H804" s="8"/>
      <c r="I804" s="8"/>
      <c r="J804" s="8"/>
      <c r="K804" s="8"/>
      <c r="L804" s="8"/>
      <c r="M804" s="8"/>
      <c r="N804" s="8"/>
      <c r="O804" s="8"/>
      <c r="P804" s="8"/>
      <c r="Q804" s="8"/>
      <c r="R804" s="8"/>
      <c r="S804" s="8"/>
      <c r="T804" s="8"/>
      <c r="U804" s="8"/>
      <c r="V804" s="8"/>
      <c r="W804" s="8"/>
      <c r="X804" s="8"/>
      <c r="Y804" s="8"/>
      <c r="Z804" s="8"/>
    </row>
    <row r="805" spans="1:26" ht="12.75" customHeight="1" x14ac:dyDescent="0.15">
      <c r="A805" s="8"/>
      <c r="B805" s="83"/>
      <c r="C805" s="34"/>
      <c r="D805" s="278"/>
      <c r="E805" s="35"/>
      <c r="F805" s="35"/>
      <c r="G805" s="35"/>
      <c r="H805" s="8"/>
      <c r="I805" s="8"/>
      <c r="J805" s="8"/>
      <c r="K805" s="8"/>
      <c r="L805" s="8"/>
      <c r="M805" s="8"/>
      <c r="N805" s="8"/>
      <c r="O805" s="8"/>
      <c r="P805" s="8"/>
      <c r="Q805" s="8"/>
      <c r="R805" s="8"/>
      <c r="S805" s="8"/>
      <c r="T805" s="8"/>
      <c r="U805" s="8"/>
      <c r="V805" s="8"/>
      <c r="W805" s="8"/>
      <c r="X805" s="8"/>
      <c r="Y805" s="8"/>
      <c r="Z805" s="8"/>
    </row>
    <row r="806" spans="1:26" ht="12.75" customHeight="1" x14ac:dyDescent="0.15">
      <c r="A806" s="8"/>
      <c r="B806" s="83"/>
      <c r="C806" s="34"/>
      <c r="D806" s="278"/>
      <c r="E806" s="35"/>
      <c r="F806" s="35"/>
      <c r="G806" s="35"/>
      <c r="H806" s="8"/>
      <c r="I806" s="8"/>
      <c r="J806" s="8"/>
      <c r="K806" s="8"/>
      <c r="L806" s="8"/>
      <c r="M806" s="8"/>
      <c r="N806" s="8"/>
      <c r="O806" s="8"/>
      <c r="P806" s="8"/>
      <c r="Q806" s="8"/>
      <c r="R806" s="8"/>
      <c r="S806" s="8"/>
      <c r="T806" s="8"/>
      <c r="U806" s="8"/>
      <c r="V806" s="8"/>
      <c r="W806" s="8"/>
      <c r="X806" s="8"/>
      <c r="Y806" s="8"/>
      <c r="Z806" s="8"/>
    </row>
    <row r="807" spans="1:26" ht="12.75" customHeight="1" x14ac:dyDescent="0.15">
      <c r="A807" s="8"/>
      <c r="B807" s="83"/>
      <c r="C807" s="34"/>
      <c r="D807" s="278"/>
      <c r="E807" s="35"/>
      <c r="F807" s="35"/>
      <c r="G807" s="35"/>
      <c r="H807" s="8"/>
      <c r="I807" s="8"/>
      <c r="J807" s="8"/>
      <c r="K807" s="8"/>
      <c r="L807" s="8"/>
      <c r="M807" s="8"/>
      <c r="N807" s="8"/>
      <c r="O807" s="8"/>
      <c r="P807" s="8"/>
      <c r="Q807" s="8"/>
      <c r="R807" s="8"/>
      <c r="S807" s="8"/>
      <c r="T807" s="8"/>
      <c r="U807" s="8"/>
      <c r="V807" s="8"/>
      <c r="W807" s="8"/>
      <c r="X807" s="8"/>
      <c r="Y807" s="8"/>
      <c r="Z807" s="8"/>
    </row>
    <row r="808" spans="1:26" ht="12.75" customHeight="1" x14ac:dyDescent="0.15">
      <c r="A808" s="8"/>
      <c r="B808" s="83"/>
      <c r="C808" s="34"/>
      <c r="D808" s="278"/>
      <c r="E808" s="35"/>
      <c r="F808" s="35"/>
      <c r="G808" s="35"/>
      <c r="H808" s="8"/>
      <c r="I808" s="8"/>
      <c r="J808" s="8"/>
      <c r="K808" s="8"/>
      <c r="L808" s="8"/>
      <c r="M808" s="8"/>
      <c r="N808" s="8"/>
      <c r="O808" s="8"/>
      <c r="P808" s="8"/>
      <c r="Q808" s="8"/>
      <c r="R808" s="8"/>
      <c r="S808" s="8"/>
      <c r="T808" s="8"/>
      <c r="U808" s="8"/>
      <c r="V808" s="8"/>
      <c r="W808" s="8"/>
      <c r="X808" s="8"/>
      <c r="Y808" s="8"/>
      <c r="Z808" s="8"/>
    </row>
    <row r="809" spans="1:26" ht="12.75" customHeight="1" x14ac:dyDescent="0.15">
      <c r="A809" s="8"/>
      <c r="B809" s="83"/>
      <c r="C809" s="34"/>
      <c r="D809" s="278"/>
      <c r="E809" s="35"/>
      <c r="F809" s="35"/>
      <c r="G809" s="35"/>
      <c r="H809" s="8"/>
      <c r="I809" s="8"/>
      <c r="J809" s="8"/>
      <c r="K809" s="8"/>
      <c r="L809" s="8"/>
      <c r="M809" s="8"/>
      <c r="N809" s="8"/>
      <c r="O809" s="8"/>
      <c r="P809" s="8"/>
      <c r="Q809" s="8"/>
      <c r="R809" s="8"/>
      <c r="S809" s="8"/>
      <c r="T809" s="8"/>
      <c r="U809" s="8"/>
      <c r="V809" s="8"/>
      <c r="W809" s="8"/>
      <c r="X809" s="8"/>
      <c r="Y809" s="8"/>
      <c r="Z809" s="8"/>
    </row>
    <row r="810" spans="1:26" ht="12.75" customHeight="1" x14ac:dyDescent="0.15">
      <c r="A810" s="8"/>
      <c r="B810" s="83"/>
      <c r="C810" s="34"/>
      <c r="D810" s="278"/>
      <c r="E810" s="35"/>
      <c r="F810" s="35"/>
      <c r="G810" s="35"/>
      <c r="H810" s="8"/>
      <c r="I810" s="8"/>
      <c r="J810" s="8"/>
      <c r="K810" s="8"/>
      <c r="L810" s="8"/>
      <c r="M810" s="8"/>
      <c r="N810" s="8"/>
      <c r="O810" s="8"/>
      <c r="P810" s="8"/>
      <c r="Q810" s="8"/>
      <c r="R810" s="8"/>
      <c r="S810" s="8"/>
      <c r="T810" s="8"/>
      <c r="U810" s="8"/>
      <c r="V810" s="8"/>
      <c r="W810" s="8"/>
      <c r="X810" s="8"/>
      <c r="Y810" s="8"/>
      <c r="Z810" s="8"/>
    </row>
    <row r="811" spans="1:26" ht="12.75" customHeight="1" x14ac:dyDescent="0.15">
      <c r="A811" s="8"/>
      <c r="B811" s="83"/>
      <c r="C811" s="34"/>
      <c r="D811" s="278"/>
      <c r="E811" s="35"/>
      <c r="F811" s="35"/>
      <c r="G811" s="35"/>
      <c r="H811" s="8"/>
      <c r="I811" s="8"/>
      <c r="J811" s="8"/>
      <c r="K811" s="8"/>
      <c r="L811" s="8"/>
      <c r="M811" s="8"/>
      <c r="N811" s="8"/>
      <c r="O811" s="8"/>
      <c r="P811" s="8"/>
      <c r="Q811" s="8"/>
      <c r="R811" s="8"/>
      <c r="S811" s="8"/>
      <c r="T811" s="8"/>
      <c r="U811" s="8"/>
      <c r="V811" s="8"/>
      <c r="W811" s="8"/>
      <c r="X811" s="8"/>
      <c r="Y811" s="8"/>
      <c r="Z811" s="8"/>
    </row>
    <row r="812" spans="1:26" ht="12.75" customHeight="1" x14ac:dyDescent="0.15">
      <c r="A812" s="8"/>
      <c r="B812" s="83"/>
      <c r="C812" s="34"/>
      <c r="D812" s="278"/>
      <c r="E812" s="35"/>
      <c r="F812" s="35"/>
      <c r="G812" s="35"/>
      <c r="H812" s="8"/>
      <c r="I812" s="8"/>
      <c r="J812" s="8"/>
      <c r="K812" s="8"/>
      <c r="L812" s="8"/>
      <c r="M812" s="8"/>
      <c r="N812" s="8"/>
      <c r="O812" s="8"/>
      <c r="P812" s="8"/>
      <c r="Q812" s="8"/>
      <c r="R812" s="8"/>
      <c r="S812" s="8"/>
      <c r="T812" s="8"/>
      <c r="U812" s="8"/>
      <c r="V812" s="8"/>
      <c r="W812" s="8"/>
      <c r="X812" s="8"/>
      <c r="Y812" s="8"/>
      <c r="Z812" s="8"/>
    </row>
    <row r="813" spans="1:26" ht="12.75" customHeight="1" x14ac:dyDescent="0.15">
      <c r="A813" s="8"/>
      <c r="B813" s="83"/>
      <c r="C813" s="34"/>
      <c r="D813" s="278"/>
      <c r="E813" s="35"/>
      <c r="F813" s="35"/>
      <c r="G813" s="35"/>
      <c r="H813" s="8"/>
      <c r="I813" s="8"/>
      <c r="J813" s="8"/>
      <c r="K813" s="8"/>
      <c r="L813" s="8"/>
      <c r="M813" s="8"/>
      <c r="N813" s="8"/>
      <c r="O813" s="8"/>
      <c r="P813" s="8"/>
      <c r="Q813" s="8"/>
      <c r="R813" s="8"/>
      <c r="S813" s="8"/>
      <c r="T813" s="8"/>
      <c r="U813" s="8"/>
      <c r="V813" s="8"/>
      <c r="W813" s="8"/>
      <c r="X813" s="8"/>
      <c r="Y813" s="8"/>
      <c r="Z813" s="8"/>
    </row>
    <row r="814" spans="1:26" ht="12.75" customHeight="1" x14ac:dyDescent="0.15">
      <c r="A814" s="8"/>
      <c r="B814" s="83"/>
      <c r="C814" s="34"/>
      <c r="D814" s="278"/>
      <c r="E814" s="35"/>
      <c r="F814" s="35"/>
      <c r="G814" s="35"/>
      <c r="H814" s="8"/>
      <c r="I814" s="8"/>
      <c r="J814" s="8"/>
      <c r="K814" s="8"/>
      <c r="L814" s="8"/>
      <c r="M814" s="8"/>
      <c r="N814" s="8"/>
      <c r="O814" s="8"/>
      <c r="P814" s="8"/>
      <c r="Q814" s="8"/>
      <c r="R814" s="8"/>
      <c r="S814" s="8"/>
      <c r="T814" s="8"/>
      <c r="U814" s="8"/>
      <c r="V814" s="8"/>
      <c r="W814" s="8"/>
      <c r="X814" s="8"/>
      <c r="Y814" s="8"/>
      <c r="Z814" s="8"/>
    </row>
    <row r="815" spans="1:26" ht="12.75" customHeight="1" x14ac:dyDescent="0.15">
      <c r="A815" s="8"/>
      <c r="B815" s="83"/>
      <c r="C815" s="34"/>
      <c r="D815" s="278"/>
      <c r="E815" s="35"/>
      <c r="F815" s="35"/>
      <c r="G815" s="35"/>
      <c r="H815" s="8"/>
      <c r="I815" s="8"/>
      <c r="J815" s="8"/>
      <c r="K815" s="8"/>
      <c r="L815" s="8"/>
      <c r="M815" s="8"/>
      <c r="N815" s="8"/>
      <c r="O815" s="8"/>
      <c r="P815" s="8"/>
      <c r="Q815" s="8"/>
      <c r="R815" s="8"/>
      <c r="S815" s="8"/>
      <c r="T815" s="8"/>
      <c r="U815" s="8"/>
      <c r="V815" s="8"/>
      <c r="W815" s="8"/>
      <c r="X815" s="8"/>
      <c r="Y815" s="8"/>
      <c r="Z815" s="8"/>
    </row>
    <row r="816" spans="1:26" ht="12.75" customHeight="1" x14ac:dyDescent="0.15">
      <c r="A816" s="8"/>
      <c r="B816" s="83"/>
      <c r="C816" s="34"/>
      <c r="D816" s="278"/>
      <c r="E816" s="35"/>
      <c r="F816" s="35"/>
      <c r="G816" s="35"/>
      <c r="H816" s="8"/>
      <c r="I816" s="8"/>
      <c r="J816" s="8"/>
      <c r="K816" s="8"/>
      <c r="L816" s="8"/>
      <c r="M816" s="8"/>
      <c r="N816" s="8"/>
      <c r="O816" s="8"/>
      <c r="P816" s="8"/>
      <c r="Q816" s="8"/>
      <c r="R816" s="8"/>
      <c r="S816" s="8"/>
      <c r="T816" s="8"/>
      <c r="U816" s="8"/>
      <c r="V816" s="8"/>
      <c r="W816" s="8"/>
      <c r="X816" s="8"/>
      <c r="Y816" s="8"/>
      <c r="Z816" s="8"/>
    </row>
    <row r="817" spans="1:26" ht="12.75" customHeight="1" x14ac:dyDescent="0.15">
      <c r="A817" s="8"/>
      <c r="B817" s="83"/>
      <c r="C817" s="34"/>
      <c r="D817" s="278"/>
      <c r="E817" s="35"/>
      <c r="F817" s="35"/>
      <c r="G817" s="35"/>
      <c r="H817" s="8"/>
      <c r="I817" s="8"/>
      <c r="J817" s="8"/>
      <c r="K817" s="8"/>
      <c r="L817" s="8"/>
      <c r="M817" s="8"/>
      <c r="N817" s="8"/>
      <c r="O817" s="8"/>
      <c r="P817" s="8"/>
      <c r="Q817" s="8"/>
      <c r="R817" s="8"/>
      <c r="S817" s="8"/>
      <c r="T817" s="8"/>
      <c r="U817" s="8"/>
      <c r="V817" s="8"/>
      <c r="W817" s="8"/>
      <c r="X817" s="8"/>
      <c r="Y817" s="8"/>
      <c r="Z817" s="8"/>
    </row>
    <row r="818" spans="1:26" ht="12.75" customHeight="1" x14ac:dyDescent="0.15">
      <c r="A818" s="8"/>
      <c r="B818" s="83"/>
      <c r="C818" s="34"/>
      <c r="D818" s="278"/>
      <c r="E818" s="35"/>
      <c r="F818" s="35"/>
      <c r="G818" s="35"/>
      <c r="H818" s="8"/>
      <c r="I818" s="8"/>
      <c r="J818" s="8"/>
      <c r="K818" s="8"/>
      <c r="L818" s="8"/>
      <c r="M818" s="8"/>
      <c r="N818" s="8"/>
      <c r="O818" s="8"/>
      <c r="P818" s="8"/>
      <c r="Q818" s="8"/>
      <c r="R818" s="8"/>
      <c r="S818" s="8"/>
      <c r="T818" s="8"/>
      <c r="U818" s="8"/>
      <c r="V818" s="8"/>
      <c r="W818" s="8"/>
      <c r="X818" s="8"/>
      <c r="Y818" s="8"/>
      <c r="Z818" s="8"/>
    </row>
    <row r="819" spans="1:26" ht="12.75" customHeight="1" x14ac:dyDescent="0.15">
      <c r="A819" s="8"/>
      <c r="B819" s="83"/>
      <c r="C819" s="34"/>
      <c r="D819" s="278"/>
      <c r="E819" s="35"/>
      <c r="F819" s="35"/>
      <c r="G819" s="35"/>
      <c r="H819" s="8"/>
      <c r="I819" s="8"/>
      <c r="J819" s="8"/>
      <c r="K819" s="8"/>
      <c r="L819" s="8"/>
      <c r="M819" s="8"/>
      <c r="N819" s="8"/>
      <c r="O819" s="8"/>
      <c r="P819" s="8"/>
      <c r="Q819" s="8"/>
      <c r="R819" s="8"/>
      <c r="S819" s="8"/>
      <c r="T819" s="8"/>
      <c r="U819" s="8"/>
      <c r="V819" s="8"/>
      <c r="W819" s="8"/>
      <c r="X819" s="8"/>
      <c r="Y819" s="8"/>
      <c r="Z819" s="8"/>
    </row>
    <row r="820" spans="1:26" ht="12.75" customHeight="1" x14ac:dyDescent="0.15">
      <c r="A820" s="8"/>
      <c r="B820" s="83"/>
      <c r="C820" s="34"/>
      <c r="D820" s="278"/>
      <c r="E820" s="35"/>
      <c r="F820" s="35"/>
      <c r="G820" s="35"/>
      <c r="H820" s="8"/>
      <c r="I820" s="8"/>
      <c r="J820" s="8"/>
      <c r="K820" s="8"/>
      <c r="L820" s="8"/>
      <c r="M820" s="8"/>
      <c r="N820" s="8"/>
      <c r="O820" s="8"/>
      <c r="P820" s="8"/>
      <c r="Q820" s="8"/>
      <c r="R820" s="8"/>
      <c r="S820" s="8"/>
      <c r="T820" s="8"/>
      <c r="U820" s="8"/>
      <c r="V820" s="8"/>
      <c r="W820" s="8"/>
      <c r="X820" s="8"/>
      <c r="Y820" s="8"/>
      <c r="Z820" s="8"/>
    </row>
    <row r="821" spans="1:26" ht="12.75" customHeight="1" x14ac:dyDescent="0.15">
      <c r="A821" s="8"/>
      <c r="B821" s="83"/>
      <c r="C821" s="34"/>
      <c r="D821" s="278"/>
      <c r="E821" s="35"/>
      <c r="F821" s="35"/>
      <c r="G821" s="35"/>
      <c r="H821" s="8"/>
      <c r="I821" s="8"/>
      <c r="J821" s="8"/>
      <c r="K821" s="8"/>
      <c r="L821" s="8"/>
      <c r="M821" s="8"/>
      <c r="N821" s="8"/>
      <c r="O821" s="8"/>
      <c r="P821" s="8"/>
      <c r="Q821" s="8"/>
      <c r="R821" s="8"/>
      <c r="S821" s="8"/>
      <c r="T821" s="8"/>
      <c r="U821" s="8"/>
      <c r="V821" s="8"/>
      <c r="W821" s="8"/>
      <c r="X821" s="8"/>
      <c r="Y821" s="8"/>
      <c r="Z821" s="8"/>
    </row>
    <row r="822" spans="1:26" ht="12.75" customHeight="1" x14ac:dyDescent="0.15">
      <c r="A822" s="8"/>
      <c r="B822" s="83"/>
      <c r="C822" s="34"/>
      <c r="D822" s="278"/>
      <c r="E822" s="35"/>
      <c r="F822" s="35"/>
      <c r="G822" s="35"/>
      <c r="H822" s="8"/>
      <c r="I822" s="8"/>
      <c r="J822" s="8"/>
      <c r="K822" s="8"/>
      <c r="L822" s="8"/>
      <c r="M822" s="8"/>
      <c r="N822" s="8"/>
      <c r="O822" s="8"/>
      <c r="P822" s="8"/>
      <c r="Q822" s="8"/>
      <c r="R822" s="8"/>
      <c r="S822" s="8"/>
      <c r="T822" s="8"/>
      <c r="U822" s="8"/>
      <c r="V822" s="8"/>
      <c r="W822" s="8"/>
      <c r="X822" s="8"/>
      <c r="Y822" s="8"/>
      <c r="Z822" s="8"/>
    </row>
    <row r="823" spans="1:26" ht="12.75" customHeight="1" x14ac:dyDescent="0.15">
      <c r="A823" s="8"/>
      <c r="B823" s="83"/>
      <c r="C823" s="34"/>
      <c r="D823" s="278"/>
      <c r="E823" s="35"/>
      <c r="F823" s="35"/>
      <c r="G823" s="35"/>
      <c r="H823" s="8"/>
      <c r="I823" s="8"/>
      <c r="J823" s="8"/>
      <c r="K823" s="8"/>
      <c r="L823" s="8"/>
      <c r="M823" s="8"/>
      <c r="N823" s="8"/>
      <c r="O823" s="8"/>
      <c r="P823" s="8"/>
      <c r="Q823" s="8"/>
      <c r="R823" s="8"/>
      <c r="S823" s="8"/>
      <c r="T823" s="8"/>
      <c r="U823" s="8"/>
      <c r="V823" s="8"/>
      <c r="W823" s="8"/>
      <c r="X823" s="8"/>
      <c r="Y823" s="8"/>
      <c r="Z823" s="8"/>
    </row>
    <row r="824" spans="1:26" ht="12.75" customHeight="1" x14ac:dyDescent="0.15">
      <c r="A824" s="8"/>
      <c r="B824" s="83"/>
      <c r="C824" s="34"/>
      <c r="D824" s="278"/>
      <c r="E824" s="35"/>
      <c r="F824" s="35"/>
      <c r="G824" s="35"/>
      <c r="H824" s="8"/>
      <c r="I824" s="8"/>
      <c r="J824" s="8"/>
      <c r="K824" s="8"/>
      <c r="L824" s="8"/>
      <c r="M824" s="8"/>
      <c r="N824" s="8"/>
      <c r="O824" s="8"/>
      <c r="P824" s="8"/>
      <c r="Q824" s="8"/>
      <c r="R824" s="8"/>
      <c r="S824" s="8"/>
      <c r="T824" s="8"/>
      <c r="U824" s="8"/>
      <c r="V824" s="8"/>
      <c r="W824" s="8"/>
      <c r="X824" s="8"/>
      <c r="Y824" s="8"/>
      <c r="Z824" s="8"/>
    </row>
    <row r="825" spans="1:26" ht="12.75" customHeight="1" x14ac:dyDescent="0.15">
      <c r="A825" s="8"/>
      <c r="B825" s="83"/>
      <c r="C825" s="34"/>
      <c r="D825" s="278"/>
      <c r="E825" s="35"/>
      <c r="F825" s="35"/>
      <c r="G825" s="35"/>
      <c r="H825" s="8"/>
      <c r="I825" s="8"/>
      <c r="J825" s="8"/>
      <c r="K825" s="8"/>
      <c r="L825" s="8"/>
      <c r="M825" s="8"/>
      <c r="N825" s="8"/>
      <c r="O825" s="8"/>
      <c r="P825" s="8"/>
      <c r="Q825" s="8"/>
      <c r="R825" s="8"/>
      <c r="S825" s="8"/>
      <c r="T825" s="8"/>
      <c r="U825" s="8"/>
      <c r="V825" s="8"/>
      <c r="W825" s="8"/>
      <c r="X825" s="8"/>
      <c r="Y825" s="8"/>
      <c r="Z825" s="8"/>
    </row>
    <row r="826" spans="1:26" ht="12.75" customHeight="1" x14ac:dyDescent="0.15">
      <c r="A826" s="8"/>
      <c r="B826" s="83"/>
      <c r="C826" s="34"/>
      <c r="D826" s="278"/>
      <c r="E826" s="35"/>
      <c r="F826" s="35"/>
      <c r="G826" s="35"/>
      <c r="H826" s="8"/>
      <c r="I826" s="8"/>
      <c r="J826" s="8"/>
      <c r="K826" s="8"/>
      <c r="L826" s="8"/>
      <c r="M826" s="8"/>
      <c r="N826" s="8"/>
      <c r="O826" s="8"/>
      <c r="P826" s="8"/>
      <c r="Q826" s="8"/>
      <c r="R826" s="8"/>
      <c r="S826" s="8"/>
      <c r="T826" s="8"/>
      <c r="U826" s="8"/>
      <c r="V826" s="8"/>
      <c r="W826" s="8"/>
      <c r="X826" s="8"/>
      <c r="Y826" s="8"/>
      <c r="Z826" s="8"/>
    </row>
    <row r="827" spans="1:26" ht="12.75" customHeight="1" x14ac:dyDescent="0.15">
      <c r="A827" s="8"/>
      <c r="B827" s="83"/>
      <c r="C827" s="34"/>
      <c r="D827" s="278"/>
      <c r="E827" s="35"/>
      <c r="F827" s="35"/>
      <c r="G827" s="35"/>
      <c r="H827" s="8"/>
      <c r="I827" s="8"/>
      <c r="J827" s="8"/>
      <c r="K827" s="8"/>
      <c r="L827" s="8"/>
      <c r="M827" s="8"/>
      <c r="N827" s="8"/>
      <c r="O827" s="8"/>
      <c r="P827" s="8"/>
      <c r="Q827" s="8"/>
      <c r="R827" s="8"/>
      <c r="S827" s="8"/>
      <c r="T827" s="8"/>
      <c r="U827" s="8"/>
      <c r="V827" s="8"/>
      <c r="W827" s="8"/>
      <c r="X827" s="8"/>
      <c r="Y827" s="8"/>
      <c r="Z827" s="8"/>
    </row>
    <row r="828" spans="1:26" ht="12.75" customHeight="1" x14ac:dyDescent="0.15">
      <c r="A828" s="8"/>
      <c r="B828" s="83"/>
      <c r="C828" s="34"/>
      <c r="D828" s="278"/>
      <c r="E828" s="35"/>
      <c r="F828" s="35"/>
      <c r="G828" s="35"/>
      <c r="H828" s="8"/>
      <c r="I828" s="8"/>
      <c r="J828" s="8"/>
      <c r="K828" s="8"/>
      <c r="L828" s="8"/>
      <c r="M828" s="8"/>
      <c r="N828" s="8"/>
      <c r="O828" s="8"/>
      <c r="P828" s="8"/>
      <c r="Q828" s="8"/>
      <c r="R828" s="8"/>
      <c r="S828" s="8"/>
      <c r="T828" s="8"/>
      <c r="U828" s="8"/>
      <c r="V828" s="8"/>
      <c r="W828" s="8"/>
      <c r="X828" s="8"/>
      <c r="Y828" s="8"/>
      <c r="Z828" s="8"/>
    </row>
    <row r="829" spans="1:26" ht="12.75" customHeight="1" x14ac:dyDescent="0.15">
      <c r="A829" s="8"/>
      <c r="B829" s="83"/>
      <c r="C829" s="34"/>
      <c r="D829" s="278"/>
      <c r="E829" s="35"/>
      <c r="F829" s="35"/>
      <c r="G829" s="35"/>
      <c r="H829" s="8"/>
      <c r="I829" s="8"/>
      <c r="J829" s="8"/>
      <c r="K829" s="8"/>
      <c r="L829" s="8"/>
      <c r="M829" s="8"/>
      <c r="N829" s="8"/>
      <c r="O829" s="8"/>
      <c r="P829" s="8"/>
      <c r="Q829" s="8"/>
      <c r="R829" s="8"/>
      <c r="S829" s="8"/>
      <c r="T829" s="8"/>
      <c r="U829" s="8"/>
      <c r="V829" s="8"/>
      <c r="W829" s="8"/>
      <c r="X829" s="8"/>
      <c r="Y829" s="8"/>
      <c r="Z829" s="8"/>
    </row>
    <row r="830" spans="1:26" ht="12.75" customHeight="1" x14ac:dyDescent="0.15">
      <c r="A830" s="8"/>
      <c r="B830" s="83"/>
      <c r="C830" s="34"/>
      <c r="D830" s="278"/>
      <c r="E830" s="35"/>
      <c r="F830" s="35"/>
      <c r="G830" s="35"/>
      <c r="H830" s="8"/>
      <c r="I830" s="8"/>
      <c r="J830" s="8"/>
      <c r="K830" s="8"/>
      <c r="L830" s="8"/>
      <c r="M830" s="8"/>
      <c r="N830" s="8"/>
      <c r="O830" s="8"/>
      <c r="P830" s="8"/>
      <c r="Q830" s="8"/>
      <c r="R830" s="8"/>
      <c r="S830" s="8"/>
      <c r="T830" s="8"/>
      <c r="U830" s="8"/>
      <c r="V830" s="8"/>
      <c r="W830" s="8"/>
      <c r="X830" s="8"/>
      <c r="Y830" s="8"/>
      <c r="Z830" s="8"/>
    </row>
    <row r="831" spans="1:26" ht="12.75" customHeight="1" x14ac:dyDescent="0.15">
      <c r="A831" s="8"/>
      <c r="B831" s="83"/>
      <c r="C831" s="34"/>
      <c r="D831" s="278"/>
      <c r="E831" s="35"/>
      <c r="F831" s="35"/>
      <c r="G831" s="35"/>
      <c r="H831" s="8"/>
      <c r="I831" s="8"/>
      <c r="J831" s="8"/>
      <c r="K831" s="8"/>
      <c r="L831" s="8"/>
      <c r="M831" s="8"/>
      <c r="N831" s="8"/>
      <c r="O831" s="8"/>
      <c r="P831" s="8"/>
      <c r="Q831" s="8"/>
      <c r="R831" s="8"/>
      <c r="S831" s="8"/>
      <c r="T831" s="8"/>
      <c r="U831" s="8"/>
      <c r="V831" s="8"/>
      <c r="W831" s="8"/>
      <c r="X831" s="8"/>
      <c r="Y831" s="8"/>
      <c r="Z831" s="8"/>
    </row>
    <row r="832" spans="1:26" ht="12.75" customHeight="1" x14ac:dyDescent="0.15">
      <c r="A832" s="8"/>
      <c r="B832" s="83"/>
      <c r="C832" s="34"/>
      <c r="D832" s="278"/>
      <c r="E832" s="35"/>
      <c r="F832" s="35"/>
      <c r="G832" s="35"/>
      <c r="H832" s="8"/>
      <c r="I832" s="8"/>
      <c r="J832" s="8"/>
      <c r="K832" s="8"/>
      <c r="L832" s="8"/>
      <c r="M832" s="8"/>
      <c r="N832" s="8"/>
      <c r="O832" s="8"/>
      <c r="P832" s="8"/>
      <c r="Q832" s="8"/>
      <c r="R832" s="8"/>
      <c r="S832" s="8"/>
      <c r="T832" s="8"/>
      <c r="U832" s="8"/>
      <c r="V832" s="8"/>
      <c r="W832" s="8"/>
      <c r="X832" s="8"/>
      <c r="Y832" s="8"/>
      <c r="Z832" s="8"/>
    </row>
    <row r="833" spans="1:26" ht="12.75" customHeight="1" x14ac:dyDescent="0.15">
      <c r="A833" s="8"/>
      <c r="B833" s="83"/>
      <c r="C833" s="34"/>
      <c r="D833" s="278"/>
      <c r="E833" s="35"/>
      <c r="F833" s="35"/>
      <c r="G833" s="35"/>
      <c r="H833" s="8"/>
      <c r="I833" s="8"/>
      <c r="J833" s="8"/>
      <c r="K833" s="8"/>
      <c r="L833" s="8"/>
      <c r="M833" s="8"/>
      <c r="N833" s="8"/>
      <c r="O833" s="8"/>
      <c r="P833" s="8"/>
      <c r="Q833" s="8"/>
      <c r="R833" s="8"/>
      <c r="S833" s="8"/>
      <c r="T833" s="8"/>
      <c r="U833" s="8"/>
      <c r="V833" s="8"/>
      <c r="W833" s="8"/>
      <c r="X833" s="8"/>
      <c r="Y833" s="8"/>
      <c r="Z833" s="8"/>
    </row>
    <row r="834" spans="1:26" ht="12.75" customHeight="1" x14ac:dyDescent="0.15">
      <c r="A834" s="8"/>
      <c r="B834" s="83"/>
      <c r="C834" s="34"/>
      <c r="D834" s="278"/>
      <c r="E834" s="35"/>
      <c r="F834" s="35"/>
      <c r="G834" s="35"/>
      <c r="H834" s="8"/>
      <c r="I834" s="8"/>
      <c r="J834" s="8"/>
      <c r="K834" s="8"/>
      <c r="L834" s="8"/>
      <c r="M834" s="8"/>
      <c r="N834" s="8"/>
      <c r="O834" s="8"/>
      <c r="P834" s="8"/>
      <c r="Q834" s="8"/>
      <c r="R834" s="8"/>
      <c r="S834" s="8"/>
      <c r="T834" s="8"/>
      <c r="U834" s="8"/>
      <c r="V834" s="8"/>
      <c r="W834" s="8"/>
      <c r="X834" s="8"/>
      <c r="Y834" s="8"/>
      <c r="Z834" s="8"/>
    </row>
    <row r="835" spans="1:26" ht="12.75" customHeight="1" x14ac:dyDescent="0.15">
      <c r="A835" s="8"/>
      <c r="B835" s="83"/>
      <c r="C835" s="34"/>
      <c r="D835" s="278"/>
      <c r="E835" s="35"/>
      <c r="F835" s="35"/>
      <c r="G835" s="35"/>
      <c r="H835" s="8"/>
      <c r="I835" s="8"/>
      <c r="J835" s="8"/>
      <c r="K835" s="8"/>
      <c r="L835" s="8"/>
      <c r="M835" s="8"/>
      <c r="N835" s="8"/>
      <c r="O835" s="8"/>
      <c r="P835" s="8"/>
      <c r="Q835" s="8"/>
      <c r="R835" s="8"/>
      <c r="S835" s="8"/>
      <c r="T835" s="8"/>
      <c r="U835" s="8"/>
      <c r="V835" s="8"/>
      <c r="W835" s="8"/>
      <c r="X835" s="8"/>
      <c r="Y835" s="8"/>
      <c r="Z835" s="8"/>
    </row>
    <row r="836" spans="1:26" ht="12.75" customHeight="1" x14ac:dyDescent="0.15">
      <c r="A836" s="8"/>
      <c r="B836" s="83"/>
      <c r="C836" s="34"/>
      <c r="D836" s="278"/>
      <c r="E836" s="35"/>
      <c r="F836" s="35"/>
      <c r="G836" s="35"/>
      <c r="H836" s="8"/>
      <c r="I836" s="8"/>
      <c r="J836" s="8"/>
      <c r="K836" s="8"/>
      <c r="L836" s="8"/>
      <c r="M836" s="8"/>
      <c r="N836" s="8"/>
      <c r="O836" s="8"/>
      <c r="P836" s="8"/>
      <c r="Q836" s="8"/>
      <c r="R836" s="8"/>
      <c r="S836" s="8"/>
      <c r="T836" s="8"/>
      <c r="U836" s="8"/>
      <c r="V836" s="8"/>
      <c r="W836" s="8"/>
      <c r="X836" s="8"/>
      <c r="Y836" s="8"/>
      <c r="Z836" s="8"/>
    </row>
    <row r="837" spans="1:26" ht="12.75" customHeight="1" x14ac:dyDescent="0.15">
      <c r="A837" s="8"/>
      <c r="B837" s="83"/>
      <c r="C837" s="34"/>
      <c r="D837" s="278"/>
      <c r="E837" s="35"/>
      <c r="F837" s="35"/>
      <c r="G837" s="35"/>
      <c r="H837" s="8"/>
      <c r="I837" s="8"/>
      <c r="J837" s="8"/>
      <c r="K837" s="8"/>
      <c r="L837" s="8"/>
      <c r="M837" s="8"/>
      <c r="N837" s="8"/>
      <c r="O837" s="8"/>
      <c r="P837" s="8"/>
      <c r="Q837" s="8"/>
      <c r="R837" s="8"/>
      <c r="S837" s="8"/>
      <c r="T837" s="8"/>
      <c r="U837" s="8"/>
      <c r="V837" s="8"/>
      <c r="W837" s="8"/>
      <c r="X837" s="8"/>
      <c r="Y837" s="8"/>
      <c r="Z837" s="8"/>
    </row>
    <row r="838" spans="1:26" ht="12.75" customHeight="1" x14ac:dyDescent="0.15">
      <c r="A838" s="8"/>
      <c r="B838" s="83"/>
      <c r="C838" s="34"/>
      <c r="D838" s="278"/>
      <c r="E838" s="35"/>
      <c r="F838" s="35"/>
      <c r="G838" s="35"/>
      <c r="H838" s="8"/>
      <c r="I838" s="8"/>
      <c r="J838" s="8"/>
      <c r="K838" s="8"/>
      <c r="L838" s="8"/>
      <c r="M838" s="8"/>
      <c r="N838" s="8"/>
      <c r="O838" s="8"/>
      <c r="P838" s="8"/>
      <c r="Q838" s="8"/>
      <c r="R838" s="8"/>
      <c r="S838" s="8"/>
      <c r="T838" s="8"/>
      <c r="U838" s="8"/>
      <c r="V838" s="8"/>
      <c r="W838" s="8"/>
      <c r="X838" s="8"/>
      <c r="Y838" s="8"/>
      <c r="Z838" s="8"/>
    </row>
    <row r="839" spans="1:26" ht="12.75" customHeight="1" x14ac:dyDescent="0.15">
      <c r="A839" s="8"/>
      <c r="B839" s="83"/>
      <c r="C839" s="34"/>
      <c r="D839" s="278"/>
      <c r="E839" s="35"/>
      <c r="F839" s="35"/>
      <c r="G839" s="35"/>
      <c r="H839" s="8"/>
      <c r="I839" s="8"/>
      <c r="J839" s="8"/>
      <c r="K839" s="8"/>
      <c r="L839" s="8"/>
      <c r="M839" s="8"/>
      <c r="N839" s="8"/>
      <c r="O839" s="8"/>
      <c r="P839" s="8"/>
      <c r="Q839" s="8"/>
      <c r="R839" s="8"/>
      <c r="S839" s="8"/>
      <c r="T839" s="8"/>
      <c r="U839" s="8"/>
      <c r="V839" s="8"/>
      <c r="W839" s="8"/>
      <c r="X839" s="8"/>
      <c r="Y839" s="8"/>
      <c r="Z839" s="8"/>
    </row>
    <row r="840" spans="1:26" ht="12.75" customHeight="1" x14ac:dyDescent="0.15">
      <c r="A840" s="8"/>
      <c r="B840" s="83"/>
      <c r="C840" s="34"/>
      <c r="D840" s="278"/>
      <c r="E840" s="35"/>
      <c r="F840" s="35"/>
      <c r="G840" s="35"/>
      <c r="H840" s="8"/>
      <c r="I840" s="8"/>
      <c r="J840" s="8"/>
      <c r="K840" s="8"/>
      <c r="L840" s="8"/>
      <c r="M840" s="8"/>
      <c r="N840" s="8"/>
      <c r="O840" s="8"/>
      <c r="P840" s="8"/>
      <c r="Q840" s="8"/>
      <c r="R840" s="8"/>
      <c r="S840" s="8"/>
      <c r="T840" s="8"/>
      <c r="U840" s="8"/>
      <c r="V840" s="8"/>
      <c r="W840" s="8"/>
      <c r="X840" s="8"/>
      <c r="Y840" s="8"/>
      <c r="Z840" s="8"/>
    </row>
    <row r="841" spans="1:26" ht="12.75" customHeight="1" x14ac:dyDescent="0.15">
      <c r="A841" s="8"/>
      <c r="B841" s="83"/>
      <c r="C841" s="34"/>
      <c r="D841" s="278"/>
      <c r="E841" s="35"/>
      <c r="F841" s="35"/>
      <c r="G841" s="35"/>
      <c r="H841" s="8"/>
      <c r="I841" s="8"/>
      <c r="J841" s="8"/>
      <c r="K841" s="8"/>
      <c r="L841" s="8"/>
      <c r="M841" s="8"/>
      <c r="N841" s="8"/>
      <c r="O841" s="8"/>
      <c r="P841" s="8"/>
      <c r="Q841" s="8"/>
      <c r="R841" s="8"/>
      <c r="S841" s="8"/>
      <c r="T841" s="8"/>
      <c r="U841" s="8"/>
      <c r="V841" s="8"/>
      <c r="W841" s="8"/>
      <c r="X841" s="8"/>
      <c r="Y841" s="8"/>
      <c r="Z841" s="8"/>
    </row>
    <row r="842" spans="1:26" ht="12.75" customHeight="1" x14ac:dyDescent="0.15">
      <c r="A842" s="8"/>
      <c r="B842" s="83"/>
      <c r="C842" s="34"/>
      <c r="D842" s="278"/>
      <c r="E842" s="35"/>
      <c r="F842" s="35"/>
      <c r="G842" s="35"/>
      <c r="H842" s="8"/>
      <c r="I842" s="8"/>
      <c r="J842" s="8"/>
      <c r="K842" s="8"/>
      <c r="L842" s="8"/>
      <c r="M842" s="8"/>
      <c r="N842" s="8"/>
      <c r="O842" s="8"/>
      <c r="P842" s="8"/>
      <c r="Q842" s="8"/>
      <c r="R842" s="8"/>
      <c r="S842" s="8"/>
      <c r="T842" s="8"/>
      <c r="U842" s="8"/>
      <c r="V842" s="8"/>
      <c r="W842" s="8"/>
      <c r="X842" s="8"/>
      <c r="Y842" s="8"/>
      <c r="Z842" s="8"/>
    </row>
    <row r="843" spans="1:26" ht="12.75" customHeight="1" x14ac:dyDescent="0.15">
      <c r="A843" s="8"/>
      <c r="B843" s="83"/>
      <c r="C843" s="34"/>
      <c r="D843" s="278"/>
      <c r="E843" s="35"/>
      <c r="F843" s="35"/>
      <c r="G843" s="35"/>
      <c r="H843" s="8"/>
      <c r="I843" s="8"/>
      <c r="J843" s="8"/>
      <c r="K843" s="8"/>
      <c r="L843" s="8"/>
      <c r="M843" s="8"/>
      <c r="N843" s="8"/>
      <c r="O843" s="8"/>
      <c r="P843" s="8"/>
      <c r="Q843" s="8"/>
      <c r="R843" s="8"/>
      <c r="S843" s="8"/>
      <c r="T843" s="8"/>
      <c r="U843" s="8"/>
      <c r="V843" s="8"/>
      <c r="W843" s="8"/>
      <c r="X843" s="8"/>
      <c r="Y843" s="8"/>
      <c r="Z843" s="8"/>
    </row>
    <row r="844" spans="1:26" ht="12.75" customHeight="1" x14ac:dyDescent="0.15">
      <c r="A844" s="8"/>
      <c r="B844" s="83"/>
      <c r="C844" s="34"/>
      <c r="D844" s="278"/>
      <c r="E844" s="35"/>
      <c r="F844" s="35"/>
      <c r="G844" s="35"/>
      <c r="H844" s="8"/>
      <c r="I844" s="8"/>
      <c r="J844" s="8"/>
      <c r="K844" s="8"/>
      <c r="L844" s="8"/>
      <c r="M844" s="8"/>
      <c r="N844" s="8"/>
      <c r="O844" s="8"/>
      <c r="P844" s="8"/>
      <c r="Q844" s="8"/>
      <c r="R844" s="8"/>
      <c r="S844" s="8"/>
      <c r="T844" s="8"/>
      <c r="U844" s="8"/>
      <c r="V844" s="8"/>
      <c r="W844" s="8"/>
      <c r="X844" s="8"/>
      <c r="Y844" s="8"/>
      <c r="Z844" s="8"/>
    </row>
    <row r="845" spans="1:26" ht="12.75" customHeight="1" x14ac:dyDescent="0.15">
      <c r="A845" s="8"/>
      <c r="B845" s="83"/>
      <c r="C845" s="34"/>
      <c r="D845" s="278"/>
      <c r="E845" s="35"/>
      <c r="F845" s="35"/>
      <c r="G845" s="35"/>
      <c r="H845" s="8"/>
      <c r="I845" s="8"/>
      <c r="J845" s="8"/>
      <c r="K845" s="8"/>
      <c r="L845" s="8"/>
      <c r="M845" s="8"/>
      <c r="N845" s="8"/>
      <c r="O845" s="8"/>
      <c r="P845" s="8"/>
      <c r="Q845" s="8"/>
      <c r="R845" s="8"/>
      <c r="S845" s="8"/>
      <c r="T845" s="8"/>
      <c r="U845" s="8"/>
      <c r="V845" s="8"/>
      <c r="W845" s="8"/>
      <c r="X845" s="8"/>
      <c r="Y845" s="8"/>
      <c r="Z845" s="8"/>
    </row>
    <row r="846" spans="1:26" ht="12.75" customHeight="1" x14ac:dyDescent="0.15">
      <c r="A846" s="8"/>
      <c r="B846" s="83"/>
      <c r="C846" s="34"/>
      <c r="D846" s="278"/>
      <c r="E846" s="35"/>
      <c r="F846" s="35"/>
      <c r="G846" s="35"/>
      <c r="H846" s="8"/>
      <c r="I846" s="8"/>
      <c r="J846" s="8"/>
      <c r="K846" s="8"/>
      <c r="L846" s="8"/>
      <c r="M846" s="8"/>
      <c r="N846" s="8"/>
      <c r="O846" s="8"/>
      <c r="P846" s="8"/>
      <c r="Q846" s="8"/>
      <c r="R846" s="8"/>
      <c r="S846" s="8"/>
      <c r="T846" s="8"/>
      <c r="U846" s="8"/>
      <c r="V846" s="8"/>
      <c r="W846" s="8"/>
      <c r="X846" s="8"/>
      <c r="Y846" s="8"/>
      <c r="Z846" s="8"/>
    </row>
    <row r="847" spans="1:26" ht="12.75" customHeight="1" x14ac:dyDescent="0.15">
      <c r="A847" s="8"/>
      <c r="B847" s="83"/>
      <c r="C847" s="34"/>
      <c r="D847" s="278"/>
      <c r="E847" s="35"/>
      <c r="F847" s="35"/>
      <c r="G847" s="35"/>
      <c r="H847" s="8"/>
      <c r="I847" s="8"/>
      <c r="J847" s="8"/>
      <c r="K847" s="8"/>
      <c r="L847" s="8"/>
      <c r="M847" s="8"/>
      <c r="N847" s="8"/>
      <c r="O847" s="8"/>
      <c r="P847" s="8"/>
      <c r="Q847" s="8"/>
      <c r="R847" s="8"/>
      <c r="S847" s="8"/>
      <c r="T847" s="8"/>
      <c r="U847" s="8"/>
      <c r="V847" s="8"/>
      <c r="W847" s="8"/>
      <c r="X847" s="8"/>
      <c r="Y847" s="8"/>
      <c r="Z847" s="8"/>
    </row>
    <row r="848" spans="1:26" ht="12.75" customHeight="1" x14ac:dyDescent="0.15">
      <c r="A848" s="8"/>
      <c r="B848" s="83"/>
      <c r="C848" s="34"/>
      <c r="D848" s="278"/>
      <c r="E848" s="35"/>
      <c r="F848" s="35"/>
      <c r="G848" s="35"/>
      <c r="H848" s="8"/>
      <c r="I848" s="8"/>
      <c r="J848" s="8"/>
      <c r="K848" s="8"/>
      <c r="L848" s="8"/>
      <c r="M848" s="8"/>
      <c r="N848" s="8"/>
      <c r="O848" s="8"/>
      <c r="P848" s="8"/>
      <c r="Q848" s="8"/>
      <c r="R848" s="8"/>
      <c r="S848" s="8"/>
      <c r="T848" s="8"/>
      <c r="U848" s="8"/>
      <c r="V848" s="8"/>
      <c r="W848" s="8"/>
      <c r="X848" s="8"/>
      <c r="Y848" s="8"/>
      <c r="Z848" s="8"/>
    </row>
    <row r="849" spans="1:26" ht="12.75" customHeight="1" x14ac:dyDescent="0.15">
      <c r="A849" s="8"/>
      <c r="B849" s="83"/>
      <c r="C849" s="34"/>
      <c r="D849" s="278"/>
      <c r="E849" s="35"/>
      <c r="F849" s="35"/>
      <c r="G849" s="35"/>
      <c r="H849" s="8"/>
      <c r="I849" s="8"/>
      <c r="J849" s="8"/>
      <c r="K849" s="8"/>
      <c r="L849" s="8"/>
      <c r="M849" s="8"/>
      <c r="N849" s="8"/>
      <c r="O849" s="8"/>
      <c r="P849" s="8"/>
      <c r="Q849" s="8"/>
      <c r="R849" s="8"/>
      <c r="S849" s="8"/>
      <c r="T849" s="8"/>
      <c r="U849" s="8"/>
      <c r="V849" s="8"/>
      <c r="W849" s="8"/>
      <c r="X849" s="8"/>
      <c r="Y849" s="8"/>
      <c r="Z849" s="8"/>
    </row>
    <row r="850" spans="1:26" ht="12.75" customHeight="1" x14ac:dyDescent="0.15">
      <c r="A850" s="8"/>
      <c r="B850" s="83"/>
      <c r="C850" s="34"/>
      <c r="D850" s="278"/>
      <c r="E850" s="35"/>
      <c r="F850" s="35"/>
      <c r="G850" s="35"/>
      <c r="H850" s="8"/>
      <c r="I850" s="8"/>
      <c r="J850" s="8"/>
      <c r="K850" s="8"/>
      <c r="L850" s="8"/>
      <c r="M850" s="8"/>
      <c r="N850" s="8"/>
      <c r="O850" s="8"/>
      <c r="P850" s="8"/>
      <c r="Q850" s="8"/>
      <c r="R850" s="8"/>
      <c r="S850" s="8"/>
      <c r="T850" s="8"/>
      <c r="U850" s="8"/>
      <c r="V850" s="8"/>
      <c r="W850" s="8"/>
      <c r="X850" s="8"/>
      <c r="Y850" s="8"/>
      <c r="Z850" s="8"/>
    </row>
    <row r="851" spans="1:26" ht="12.75" customHeight="1" x14ac:dyDescent="0.15">
      <c r="A851" s="8"/>
      <c r="B851" s="83"/>
      <c r="C851" s="34"/>
      <c r="D851" s="278"/>
      <c r="E851" s="35"/>
      <c r="F851" s="35"/>
      <c r="G851" s="35"/>
      <c r="H851" s="8"/>
      <c r="I851" s="8"/>
      <c r="J851" s="8"/>
      <c r="K851" s="8"/>
      <c r="L851" s="8"/>
      <c r="M851" s="8"/>
      <c r="N851" s="8"/>
      <c r="O851" s="8"/>
      <c r="P851" s="8"/>
      <c r="Q851" s="8"/>
      <c r="R851" s="8"/>
      <c r="S851" s="8"/>
      <c r="T851" s="8"/>
      <c r="U851" s="8"/>
      <c r="V851" s="8"/>
      <c r="W851" s="8"/>
      <c r="X851" s="8"/>
      <c r="Y851" s="8"/>
      <c r="Z851" s="8"/>
    </row>
    <row r="852" spans="1:26" ht="12.75" customHeight="1" x14ac:dyDescent="0.15">
      <c r="A852" s="8"/>
      <c r="B852" s="83"/>
      <c r="C852" s="34"/>
      <c r="D852" s="278"/>
      <c r="E852" s="35"/>
      <c r="F852" s="35"/>
      <c r="G852" s="35"/>
      <c r="H852" s="8"/>
      <c r="I852" s="8"/>
      <c r="J852" s="8"/>
      <c r="K852" s="8"/>
      <c r="L852" s="8"/>
      <c r="M852" s="8"/>
      <c r="N852" s="8"/>
      <c r="O852" s="8"/>
      <c r="P852" s="8"/>
      <c r="Q852" s="8"/>
      <c r="R852" s="8"/>
      <c r="S852" s="8"/>
      <c r="T852" s="8"/>
      <c r="U852" s="8"/>
      <c r="V852" s="8"/>
      <c r="W852" s="8"/>
      <c r="X852" s="8"/>
      <c r="Y852" s="8"/>
      <c r="Z852" s="8"/>
    </row>
    <row r="853" spans="1:26" ht="12.75" customHeight="1" x14ac:dyDescent="0.15">
      <c r="A853" s="8"/>
      <c r="B853" s="83"/>
      <c r="C853" s="34"/>
      <c r="D853" s="278"/>
      <c r="E853" s="35"/>
      <c r="F853" s="35"/>
      <c r="G853" s="35"/>
      <c r="H853" s="8"/>
      <c r="I853" s="8"/>
      <c r="J853" s="8"/>
      <c r="K853" s="8"/>
      <c r="L853" s="8"/>
      <c r="M853" s="8"/>
      <c r="N853" s="8"/>
      <c r="O853" s="8"/>
      <c r="P853" s="8"/>
      <c r="Q853" s="8"/>
      <c r="R853" s="8"/>
      <c r="S853" s="8"/>
      <c r="T853" s="8"/>
      <c r="U853" s="8"/>
      <c r="V853" s="8"/>
      <c r="W853" s="8"/>
      <c r="X853" s="8"/>
      <c r="Y853" s="8"/>
      <c r="Z853" s="8"/>
    </row>
    <row r="854" spans="1:26" ht="12.75" customHeight="1" x14ac:dyDescent="0.15">
      <c r="A854" s="8"/>
      <c r="B854" s="83"/>
      <c r="C854" s="34"/>
      <c r="D854" s="278"/>
      <c r="E854" s="35"/>
      <c r="F854" s="35"/>
      <c r="G854" s="35"/>
      <c r="H854" s="8"/>
      <c r="I854" s="8"/>
      <c r="J854" s="8"/>
      <c r="K854" s="8"/>
      <c r="L854" s="8"/>
      <c r="M854" s="8"/>
      <c r="N854" s="8"/>
      <c r="O854" s="8"/>
      <c r="P854" s="8"/>
      <c r="Q854" s="8"/>
      <c r="R854" s="8"/>
      <c r="S854" s="8"/>
      <c r="T854" s="8"/>
      <c r="U854" s="8"/>
      <c r="V854" s="8"/>
      <c r="W854" s="8"/>
      <c r="X854" s="8"/>
      <c r="Y854" s="8"/>
      <c r="Z854" s="8"/>
    </row>
    <row r="855" spans="1:26" ht="12.75" customHeight="1" x14ac:dyDescent="0.15">
      <c r="A855" s="8"/>
      <c r="B855" s="83"/>
      <c r="C855" s="34"/>
      <c r="D855" s="278"/>
      <c r="E855" s="35"/>
      <c r="F855" s="35"/>
      <c r="G855" s="35"/>
      <c r="H855" s="8"/>
      <c r="I855" s="8"/>
      <c r="J855" s="8"/>
      <c r="K855" s="8"/>
      <c r="L855" s="8"/>
      <c r="M855" s="8"/>
      <c r="N855" s="8"/>
      <c r="O855" s="8"/>
      <c r="P855" s="8"/>
      <c r="Q855" s="8"/>
      <c r="R855" s="8"/>
      <c r="S855" s="8"/>
      <c r="T855" s="8"/>
      <c r="U855" s="8"/>
      <c r="V855" s="8"/>
      <c r="W855" s="8"/>
      <c r="X855" s="8"/>
      <c r="Y855" s="8"/>
      <c r="Z855" s="8"/>
    </row>
    <row r="856" spans="1:26" ht="12.75" customHeight="1" x14ac:dyDescent="0.15">
      <c r="A856" s="8"/>
      <c r="B856" s="83"/>
      <c r="C856" s="34"/>
      <c r="D856" s="278"/>
      <c r="E856" s="35"/>
      <c r="F856" s="35"/>
      <c r="G856" s="35"/>
      <c r="H856" s="8"/>
      <c r="I856" s="8"/>
      <c r="J856" s="8"/>
      <c r="K856" s="8"/>
      <c r="L856" s="8"/>
      <c r="M856" s="8"/>
      <c r="N856" s="8"/>
      <c r="O856" s="8"/>
      <c r="P856" s="8"/>
      <c r="Q856" s="8"/>
      <c r="R856" s="8"/>
      <c r="S856" s="8"/>
      <c r="T856" s="8"/>
      <c r="U856" s="8"/>
      <c r="V856" s="8"/>
      <c r="W856" s="8"/>
      <c r="X856" s="8"/>
      <c r="Y856" s="8"/>
      <c r="Z856" s="8"/>
    </row>
    <row r="857" spans="1:26" ht="12.75" customHeight="1" x14ac:dyDescent="0.15">
      <c r="A857" s="8"/>
      <c r="B857" s="83"/>
      <c r="C857" s="34"/>
      <c r="D857" s="278"/>
      <c r="E857" s="35"/>
      <c r="F857" s="35"/>
      <c r="G857" s="35"/>
      <c r="H857" s="8"/>
      <c r="I857" s="8"/>
      <c r="J857" s="8"/>
      <c r="K857" s="8"/>
      <c r="L857" s="8"/>
      <c r="M857" s="8"/>
      <c r="N857" s="8"/>
      <c r="O857" s="8"/>
      <c r="P857" s="8"/>
      <c r="Q857" s="8"/>
      <c r="R857" s="8"/>
      <c r="S857" s="8"/>
      <c r="T857" s="8"/>
      <c r="U857" s="8"/>
      <c r="V857" s="8"/>
      <c r="W857" s="8"/>
      <c r="X857" s="8"/>
      <c r="Y857" s="8"/>
      <c r="Z857" s="8"/>
    </row>
    <row r="858" spans="1:26" ht="12.75" customHeight="1" x14ac:dyDescent="0.15">
      <c r="A858" s="8"/>
      <c r="B858" s="83"/>
      <c r="C858" s="34"/>
      <c r="D858" s="278"/>
      <c r="E858" s="35"/>
      <c r="F858" s="35"/>
      <c r="G858" s="35"/>
      <c r="H858" s="8"/>
      <c r="I858" s="8"/>
      <c r="J858" s="8"/>
      <c r="K858" s="8"/>
      <c r="L858" s="8"/>
      <c r="M858" s="8"/>
      <c r="N858" s="8"/>
      <c r="O858" s="8"/>
      <c r="P858" s="8"/>
      <c r="Q858" s="8"/>
      <c r="R858" s="8"/>
      <c r="S858" s="8"/>
      <c r="T858" s="8"/>
      <c r="U858" s="8"/>
      <c r="V858" s="8"/>
      <c r="W858" s="8"/>
      <c r="X858" s="8"/>
      <c r="Y858" s="8"/>
      <c r="Z858" s="8"/>
    </row>
    <row r="859" spans="1:26" ht="12.75" customHeight="1" x14ac:dyDescent="0.15">
      <c r="A859" s="8"/>
      <c r="B859" s="83"/>
      <c r="C859" s="34"/>
      <c r="D859" s="278"/>
      <c r="E859" s="35"/>
      <c r="F859" s="35"/>
      <c r="G859" s="35"/>
      <c r="H859" s="8"/>
      <c r="I859" s="8"/>
      <c r="J859" s="8"/>
      <c r="K859" s="8"/>
      <c r="L859" s="8"/>
      <c r="M859" s="8"/>
      <c r="N859" s="8"/>
      <c r="O859" s="8"/>
      <c r="P859" s="8"/>
      <c r="Q859" s="8"/>
      <c r="R859" s="8"/>
      <c r="S859" s="8"/>
      <c r="T859" s="8"/>
      <c r="U859" s="8"/>
      <c r="V859" s="8"/>
      <c r="W859" s="8"/>
      <c r="X859" s="8"/>
      <c r="Y859" s="8"/>
      <c r="Z859" s="8"/>
    </row>
    <row r="860" spans="1:26" ht="12.75" customHeight="1" x14ac:dyDescent="0.15">
      <c r="A860" s="8"/>
      <c r="B860" s="83"/>
      <c r="C860" s="34"/>
      <c r="D860" s="278"/>
      <c r="E860" s="35"/>
      <c r="F860" s="35"/>
      <c r="G860" s="35"/>
      <c r="H860" s="8"/>
      <c r="I860" s="8"/>
      <c r="J860" s="8"/>
      <c r="K860" s="8"/>
      <c r="L860" s="8"/>
      <c r="M860" s="8"/>
      <c r="N860" s="8"/>
      <c r="O860" s="8"/>
      <c r="P860" s="8"/>
      <c r="Q860" s="8"/>
      <c r="R860" s="8"/>
      <c r="S860" s="8"/>
      <c r="T860" s="8"/>
      <c r="U860" s="8"/>
      <c r="V860" s="8"/>
      <c r="W860" s="8"/>
      <c r="X860" s="8"/>
      <c r="Y860" s="8"/>
      <c r="Z860" s="8"/>
    </row>
    <row r="861" spans="1:26" ht="12.75" customHeight="1" x14ac:dyDescent="0.15">
      <c r="A861" s="8"/>
      <c r="B861" s="83"/>
      <c r="C861" s="34"/>
      <c r="D861" s="278"/>
      <c r="E861" s="35"/>
      <c r="F861" s="35"/>
      <c r="G861" s="35"/>
      <c r="H861" s="8"/>
      <c r="I861" s="8"/>
      <c r="J861" s="8"/>
      <c r="K861" s="8"/>
      <c r="L861" s="8"/>
      <c r="M861" s="8"/>
      <c r="N861" s="8"/>
      <c r="O861" s="8"/>
      <c r="P861" s="8"/>
      <c r="Q861" s="8"/>
      <c r="R861" s="8"/>
      <c r="S861" s="8"/>
      <c r="T861" s="8"/>
      <c r="U861" s="8"/>
      <c r="V861" s="8"/>
      <c r="W861" s="8"/>
      <c r="X861" s="8"/>
      <c r="Y861" s="8"/>
      <c r="Z861" s="8"/>
    </row>
    <row r="862" spans="1:26" ht="12.75" customHeight="1" x14ac:dyDescent="0.15">
      <c r="A862" s="8"/>
      <c r="B862" s="83"/>
      <c r="C862" s="34"/>
      <c r="D862" s="278"/>
      <c r="E862" s="35"/>
      <c r="F862" s="35"/>
      <c r="G862" s="35"/>
      <c r="H862" s="8"/>
      <c r="I862" s="8"/>
      <c r="J862" s="8"/>
      <c r="K862" s="8"/>
      <c r="L862" s="8"/>
      <c r="M862" s="8"/>
      <c r="N862" s="8"/>
      <c r="O862" s="8"/>
      <c r="P862" s="8"/>
      <c r="Q862" s="8"/>
      <c r="R862" s="8"/>
      <c r="S862" s="8"/>
      <c r="T862" s="8"/>
      <c r="U862" s="8"/>
      <c r="V862" s="8"/>
      <c r="W862" s="8"/>
      <c r="X862" s="8"/>
      <c r="Y862" s="8"/>
      <c r="Z862" s="8"/>
    </row>
    <row r="863" spans="1:26" ht="12.75" customHeight="1" x14ac:dyDescent="0.15">
      <c r="A863" s="8"/>
      <c r="B863" s="83"/>
      <c r="C863" s="34"/>
      <c r="D863" s="278"/>
      <c r="E863" s="35"/>
      <c r="F863" s="35"/>
      <c r="G863" s="35"/>
      <c r="H863" s="8"/>
      <c r="I863" s="8"/>
      <c r="J863" s="8"/>
      <c r="K863" s="8"/>
      <c r="L863" s="8"/>
      <c r="M863" s="8"/>
      <c r="N863" s="8"/>
      <c r="O863" s="8"/>
      <c r="P863" s="8"/>
      <c r="Q863" s="8"/>
      <c r="R863" s="8"/>
      <c r="S863" s="8"/>
      <c r="T863" s="8"/>
      <c r="U863" s="8"/>
      <c r="V863" s="8"/>
      <c r="W863" s="8"/>
      <c r="X863" s="8"/>
      <c r="Y863" s="8"/>
      <c r="Z863" s="8"/>
    </row>
    <row r="864" spans="1:26" ht="12.75" customHeight="1" x14ac:dyDescent="0.15">
      <c r="A864" s="8"/>
      <c r="B864" s="83"/>
      <c r="C864" s="34"/>
      <c r="D864" s="278"/>
      <c r="E864" s="35"/>
      <c r="F864" s="35"/>
      <c r="G864" s="35"/>
      <c r="H864" s="8"/>
      <c r="I864" s="8"/>
      <c r="J864" s="8"/>
      <c r="K864" s="8"/>
      <c r="L864" s="8"/>
      <c r="M864" s="8"/>
      <c r="N864" s="8"/>
      <c r="O864" s="8"/>
      <c r="P864" s="8"/>
      <c r="Q864" s="8"/>
      <c r="R864" s="8"/>
      <c r="S864" s="8"/>
      <c r="T864" s="8"/>
      <c r="U864" s="8"/>
      <c r="V864" s="8"/>
      <c r="W864" s="8"/>
      <c r="X864" s="8"/>
      <c r="Y864" s="8"/>
      <c r="Z864" s="8"/>
    </row>
    <row r="865" spans="1:26" ht="12.75" customHeight="1" x14ac:dyDescent="0.15">
      <c r="A865" s="8"/>
      <c r="B865" s="83"/>
      <c r="C865" s="34"/>
      <c r="D865" s="278"/>
      <c r="E865" s="35"/>
      <c r="F865" s="35"/>
      <c r="G865" s="35"/>
      <c r="H865" s="8"/>
      <c r="I865" s="8"/>
      <c r="J865" s="8"/>
      <c r="K865" s="8"/>
      <c r="L865" s="8"/>
      <c r="M865" s="8"/>
      <c r="N865" s="8"/>
      <c r="O865" s="8"/>
      <c r="P865" s="8"/>
      <c r="Q865" s="8"/>
      <c r="R865" s="8"/>
      <c r="S865" s="8"/>
      <c r="T865" s="8"/>
      <c r="U865" s="8"/>
      <c r="V865" s="8"/>
      <c r="W865" s="8"/>
      <c r="X865" s="8"/>
      <c r="Y865" s="8"/>
      <c r="Z865" s="8"/>
    </row>
    <row r="866" spans="1:26" ht="12.75" customHeight="1" x14ac:dyDescent="0.15">
      <c r="A866" s="8"/>
      <c r="B866" s="83"/>
      <c r="C866" s="34"/>
      <c r="D866" s="278"/>
      <c r="E866" s="35"/>
      <c r="F866" s="35"/>
      <c r="G866" s="35"/>
      <c r="H866" s="8"/>
      <c r="I866" s="8"/>
      <c r="J866" s="8"/>
      <c r="K866" s="8"/>
      <c r="L866" s="8"/>
      <c r="M866" s="8"/>
      <c r="N866" s="8"/>
      <c r="O866" s="8"/>
      <c r="P866" s="8"/>
      <c r="Q866" s="8"/>
      <c r="R866" s="8"/>
      <c r="S866" s="8"/>
      <c r="T866" s="8"/>
      <c r="U866" s="8"/>
      <c r="V866" s="8"/>
      <c r="W866" s="8"/>
      <c r="X866" s="8"/>
      <c r="Y866" s="8"/>
      <c r="Z866" s="8"/>
    </row>
    <row r="867" spans="1:26" ht="12.75" customHeight="1" x14ac:dyDescent="0.15">
      <c r="A867" s="8"/>
      <c r="B867" s="83"/>
      <c r="C867" s="34"/>
      <c r="D867" s="278"/>
      <c r="E867" s="35"/>
      <c r="F867" s="35"/>
      <c r="G867" s="35"/>
      <c r="H867" s="8"/>
      <c r="I867" s="8"/>
      <c r="J867" s="8"/>
      <c r="K867" s="8"/>
      <c r="L867" s="8"/>
      <c r="M867" s="8"/>
      <c r="N867" s="8"/>
      <c r="O867" s="8"/>
      <c r="P867" s="8"/>
      <c r="Q867" s="8"/>
      <c r="R867" s="8"/>
      <c r="S867" s="8"/>
      <c r="T867" s="8"/>
      <c r="U867" s="8"/>
      <c r="V867" s="8"/>
      <c r="W867" s="8"/>
      <c r="X867" s="8"/>
      <c r="Y867" s="8"/>
      <c r="Z867" s="8"/>
    </row>
    <row r="868" spans="1:26" ht="12.75" customHeight="1" x14ac:dyDescent="0.15">
      <c r="A868" s="8"/>
      <c r="B868" s="83"/>
      <c r="C868" s="34"/>
      <c r="D868" s="278"/>
      <c r="E868" s="35"/>
      <c r="F868" s="35"/>
      <c r="G868" s="35"/>
      <c r="H868" s="8"/>
      <c r="I868" s="8"/>
      <c r="J868" s="8"/>
      <c r="K868" s="8"/>
      <c r="L868" s="8"/>
      <c r="M868" s="8"/>
      <c r="N868" s="8"/>
      <c r="O868" s="8"/>
      <c r="P868" s="8"/>
      <c r="Q868" s="8"/>
      <c r="R868" s="8"/>
      <c r="S868" s="8"/>
      <c r="T868" s="8"/>
      <c r="U868" s="8"/>
      <c r="V868" s="8"/>
      <c r="W868" s="8"/>
      <c r="X868" s="8"/>
      <c r="Y868" s="8"/>
      <c r="Z868" s="8"/>
    </row>
    <row r="869" spans="1:26" ht="12.75" customHeight="1" x14ac:dyDescent="0.15">
      <c r="A869" s="8"/>
      <c r="B869" s="83"/>
      <c r="C869" s="34"/>
      <c r="D869" s="278"/>
      <c r="E869" s="35"/>
      <c r="F869" s="35"/>
      <c r="G869" s="35"/>
      <c r="H869" s="8"/>
      <c r="I869" s="8"/>
      <c r="J869" s="8"/>
      <c r="K869" s="8"/>
      <c r="L869" s="8"/>
      <c r="M869" s="8"/>
      <c r="N869" s="8"/>
      <c r="O869" s="8"/>
      <c r="P869" s="8"/>
      <c r="Q869" s="8"/>
      <c r="R869" s="8"/>
      <c r="S869" s="8"/>
      <c r="T869" s="8"/>
      <c r="U869" s="8"/>
      <c r="V869" s="8"/>
      <c r="W869" s="8"/>
      <c r="X869" s="8"/>
      <c r="Y869" s="8"/>
      <c r="Z869" s="8"/>
    </row>
    <row r="870" spans="1:26" ht="12.75" customHeight="1" x14ac:dyDescent="0.15">
      <c r="A870" s="8"/>
      <c r="B870" s="83"/>
      <c r="C870" s="34"/>
      <c r="D870" s="278"/>
      <c r="E870" s="35"/>
      <c r="F870" s="35"/>
      <c r="G870" s="35"/>
      <c r="H870" s="8"/>
      <c r="I870" s="8"/>
      <c r="J870" s="8"/>
      <c r="K870" s="8"/>
      <c r="L870" s="8"/>
      <c r="M870" s="8"/>
      <c r="N870" s="8"/>
      <c r="O870" s="8"/>
      <c r="P870" s="8"/>
      <c r="Q870" s="8"/>
      <c r="R870" s="8"/>
      <c r="S870" s="8"/>
      <c r="T870" s="8"/>
      <c r="U870" s="8"/>
      <c r="V870" s="8"/>
      <c r="W870" s="8"/>
      <c r="X870" s="8"/>
      <c r="Y870" s="8"/>
      <c r="Z870" s="8"/>
    </row>
    <row r="871" spans="1:26" ht="12.75" customHeight="1" x14ac:dyDescent="0.15">
      <c r="A871" s="8"/>
      <c r="B871" s="83"/>
      <c r="C871" s="34"/>
      <c r="D871" s="278"/>
      <c r="E871" s="35"/>
      <c r="F871" s="35"/>
      <c r="G871" s="35"/>
      <c r="H871" s="8"/>
      <c r="I871" s="8"/>
      <c r="J871" s="8"/>
      <c r="K871" s="8"/>
      <c r="L871" s="8"/>
      <c r="M871" s="8"/>
      <c r="N871" s="8"/>
      <c r="O871" s="8"/>
      <c r="P871" s="8"/>
      <c r="Q871" s="8"/>
      <c r="R871" s="8"/>
      <c r="S871" s="8"/>
      <c r="T871" s="8"/>
      <c r="U871" s="8"/>
      <c r="V871" s="8"/>
      <c r="W871" s="8"/>
      <c r="X871" s="8"/>
      <c r="Y871" s="8"/>
      <c r="Z871" s="8"/>
    </row>
    <row r="872" spans="1:26" ht="12.75" customHeight="1" x14ac:dyDescent="0.15">
      <c r="A872" s="8"/>
      <c r="B872" s="83"/>
      <c r="C872" s="34"/>
      <c r="D872" s="278"/>
      <c r="E872" s="35"/>
      <c r="F872" s="35"/>
      <c r="G872" s="35"/>
      <c r="H872" s="8"/>
      <c r="I872" s="8"/>
      <c r="J872" s="8"/>
      <c r="K872" s="8"/>
      <c r="L872" s="8"/>
      <c r="M872" s="8"/>
      <c r="N872" s="8"/>
      <c r="O872" s="8"/>
      <c r="P872" s="8"/>
      <c r="Q872" s="8"/>
      <c r="R872" s="8"/>
      <c r="S872" s="8"/>
      <c r="T872" s="8"/>
      <c r="U872" s="8"/>
      <c r="V872" s="8"/>
      <c r="W872" s="8"/>
      <c r="X872" s="8"/>
      <c r="Y872" s="8"/>
      <c r="Z872" s="8"/>
    </row>
    <row r="873" spans="1:26" ht="12.75" customHeight="1" x14ac:dyDescent="0.15">
      <c r="A873" s="8"/>
      <c r="B873" s="83"/>
      <c r="C873" s="34"/>
      <c r="D873" s="278"/>
      <c r="E873" s="35"/>
      <c r="F873" s="35"/>
      <c r="G873" s="35"/>
      <c r="H873" s="8"/>
      <c r="I873" s="8"/>
      <c r="J873" s="8"/>
      <c r="K873" s="8"/>
      <c r="L873" s="8"/>
      <c r="M873" s="8"/>
      <c r="N873" s="8"/>
      <c r="O873" s="8"/>
      <c r="P873" s="8"/>
      <c r="Q873" s="8"/>
      <c r="R873" s="8"/>
      <c r="S873" s="8"/>
      <c r="T873" s="8"/>
      <c r="U873" s="8"/>
      <c r="V873" s="8"/>
      <c r="W873" s="8"/>
      <c r="X873" s="8"/>
      <c r="Y873" s="8"/>
      <c r="Z873" s="8"/>
    </row>
    <row r="874" spans="1:26" ht="12.75" customHeight="1" x14ac:dyDescent="0.15">
      <c r="A874" s="8"/>
      <c r="B874" s="83"/>
      <c r="C874" s="34"/>
      <c r="D874" s="278"/>
      <c r="E874" s="35"/>
      <c r="F874" s="35"/>
      <c r="G874" s="35"/>
      <c r="H874" s="8"/>
      <c r="I874" s="8"/>
      <c r="J874" s="8"/>
      <c r="K874" s="8"/>
      <c r="L874" s="8"/>
      <c r="M874" s="8"/>
      <c r="N874" s="8"/>
      <c r="O874" s="8"/>
      <c r="P874" s="8"/>
      <c r="Q874" s="8"/>
      <c r="R874" s="8"/>
      <c r="S874" s="8"/>
      <c r="T874" s="8"/>
      <c r="U874" s="8"/>
      <c r="V874" s="8"/>
      <c r="W874" s="8"/>
      <c r="X874" s="8"/>
      <c r="Y874" s="8"/>
      <c r="Z874" s="8"/>
    </row>
    <row r="875" spans="1:26" ht="12.75" customHeight="1" x14ac:dyDescent="0.15">
      <c r="A875" s="8"/>
      <c r="B875" s="83"/>
      <c r="C875" s="34"/>
      <c r="D875" s="278"/>
      <c r="E875" s="35"/>
      <c r="F875" s="35"/>
      <c r="G875" s="35"/>
      <c r="H875" s="8"/>
      <c r="I875" s="8"/>
      <c r="J875" s="8"/>
      <c r="K875" s="8"/>
      <c r="L875" s="8"/>
      <c r="M875" s="8"/>
      <c r="N875" s="8"/>
      <c r="O875" s="8"/>
      <c r="P875" s="8"/>
      <c r="Q875" s="8"/>
      <c r="R875" s="8"/>
      <c r="S875" s="8"/>
      <c r="T875" s="8"/>
      <c r="U875" s="8"/>
      <c r="V875" s="8"/>
      <c r="W875" s="8"/>
      <c r="X875" s="8"/>
      <c r="Y875" s="8"/>
      <c r="Z875" s="8"/>
    </row>
    <row r="876" spans="1:26" ht="12.75" customHeight="1" x14ac:dyDescent="0.15">
      <c r="A876" s="8"/>
      <c r="B876" s="83"/>
      <c r="C876" s="34"/>
      <c r="D876" s="278"/>
      <c r="E876" s="35"/>
      <c r="F876" s="35"/>
      <c r="G876" s="35"/>
      <c r="H876" s="8"/>
      <c r="I876" s="8"/>
      <c r="J876" s="8"/>
      <c r="K876" s="8"/>
      <c r="L876" s="8"/>
      <c r="M876" s="8"/>
      <c r="N876" s="8"/>
      <c r="O876" s="8"/>
      <c r="P876" s="8"/>
      <c r="Q876" s="8"/>
      <c r="R876" s="8"/>
      <c r="S876" s="8"/>
      <c r="T876" s="8"/>
      <c r="U876" s="8"/>
      <c r="V876" s="8"/>
      <c r="W876" s="8"/>
      <c r="X876" s="8"/>
      <c r="Y876" s="8"/>
      <c r="Z876" s="8"/>
    </row>
    <row r="877" spans="1:26" ht="12.75" customHeight="1" x14ac:dyDescent="0.15">
      <c r="A877" s="8"/>
      <c r="B877" s="83"/>
      <c r="C877" s="34"/>
      <c r="D877" s="278"/>
      <c r="E877" s="35"/>
      <c r="F877" s="35"/>
      <c r="G877" s="35"/>
      <c r="H877" s="8"/>
      <c r="I877" s="8"/>
      <c r="J877" s="8"/>
      <c r="K877" s="8"/>
      <c r="L877" s="8"/>
      <c r="M877" s="8"/>
      <c r="N877" s="8"/>
      <c r="O877" s="8"/>
      <c r="P877" s="8"/>
      <c r="Q877" s="8"/>
      <c r="R877" s="8"/>
      <c r="S877" s="8"/>
      <c r="T877" s="8"/>
      <c r="U877" s="8"/>
      <c r="V877" s="8"/>
      <c r="W877" s="8"/>
      <c r="X877" s="8"/>
      <c r="Y877" s="8"/>
      <c r="Z877" s="8"/>
    </row>
    <row r="878" spans="1:26" ht="12.75" customHeight="1" x14ac:dyDescent="0.15">
      <c r="A878" s="8"/>
      <c r="B878" s="83"/>
      <c r="C878" s="34"/>
      <c r="D878" s="278"/>
      <c r="E878" s="35"/>
      <c r="F878" s="35"/>
      <c r="G878" s="35"/>
      <c r="H878" s="8"/>
      <c r="I878" s="8"/>
      <c r="J878" s="8"/>
      <c r="K878" s="8"/>
      <c r="L878" s="8"/>
      <c r="M878" s="8"/>
      <c r="N878" s="8"/>
      <c r="O878" s="8"/>
      <c r="P878" s="8"/>
      <c r="Q878" s="8"/>
      <c r="R878" s="8"/>
      <c r="S878" s="8"/>
      <c r="T878" s="8"/>
      <c r="U878" s="8"/>
      <c r="V878" s="8"/>
      <c r="W878" s="8"/>
      <c r="X878" s="8"/>
      <c r="Y878" s="8"/>
      <c r="Z878" s="8"/>
    </row>
    <row r="879" spans="1:26" ht="12.75" customHeight="1" x14ac:dyDescent="0.15">
      <c r="A879" s="8"/>
      <c r="B879" s="83"/>
      <c r="C879" s="34"/>
      <c r="D879" s="278"/>
      <c r="E879" s="35"/>
      <c r="F879" s="35"/>
      <c r="G879" s="35"/>
      <c r="H879" s="8"/>
      <c r="I879" s="8"/>
      <c r="J879" s="8"/>
      <c r="K879" s="8"/>
      <c r="L879" s="8"/>
      <c r="M879" s="8"/>
      <c r="N879" s="8"/>
      <c r="O879" s="8"/>
      <c r="P879" s="8"/>
      <c r="Q879" s="8"/>
      <c r="R879" s="8"/>
      <c r="S879" s="8"/>
      <c r="T879" s="8"/>
      <c r="U879" s="8"/>
      <c r="V879" s="8"/>
      <c r="W879" s="8"/>
      <c r="X879" s="8"/>
      <c r="Y879" s="8"/>
      <c r="Z879" s="8"/>
    </row>
    <row r="880" spans="1:26" ht="12.75" customHeight="1" x14ac:dyDescent="0.15">
      <c r="A880" s="8"/>
      <c r="B880" s="83"/>
      <c r="C880" s="34"/>
      <c r="D880" s="278"/>
      <c r="E880" s="35"/>
      <c r="F880" s="35"/>
      <c r="G880" s="35"/>
      <c r="H880" s="8"/>
      <c r="I880" s="8"/>
      <c r="J880" s="8"/>
      <c r="K880" s="8"/>
      <c r="L880" s="8"/>
      <c r="M880" s="8"/>
      <c r="N880" s="8"/>
      <c r="O880" s="8"/>
      <c r="P880" s="8"/>
      <c r="Q880" s="8"/>
      <c r="R880" s="8"/>
      <c r="S880" s="8"/>
      <c r="T880" s="8"/>
      <c r="U880" s="8"/>
      <c r="V880" s="8"/>
      <c r="W880" s="8"/>
      <c r="X880" s="8"/>
      <c r="Y880" s="8"/>
      <c r="Z880" s="8"/>
    </row>
    <row r="881" spans="1:26" ht="12.75" customHeight="1" x14ac:dyDescent="0.15">
      <c r="A881" s="8"/>
      <c r="B881" s="83"/>
      <c r="C881" s="34"/>
      <c r="D881" s="278"/>
      <c r="E881" s="35"/>
      <c r="F881" s="35"/>
      <c r="G881" s="35"/>
      <c r="H881" s="8"/>
      <c r="I881" s="8"/>
      <c r="J881" s="8"/>
      <c r="K881" s="8"/>
      <c r="L881" s="8"/>
      <c r="M881" s="8"/>
      <c r="N881" s="8"/>
      <c r="O881" s="8"/>
      <c r="P881" s="8"/>
      <c r="Q881" s="8"/>
      <c r="R881" s="8"/>
      <c r="S881" s="8"/>
      <c r="T881" s="8"/>
      <c r="U881" s="8"/>
      <c r="V881" s="8"/>
      <c r="W881" s="8"/>
      <c r="X881" s="8"/>
      <c r="Y881" s="8"/>
      <c r="Z881" s="8"/>
    </row>
    <row r="882" spans="1:26" ht="12.75" customHeight="1" x14ac:dyDescent="0.15">
      <c r="A882" s="8"/>
      <c r="B882" s="83"/>
      <c r="C882" s="34"/>
      <c r="D882" s="278"/>
      <c r="E882" s="35"/>
      <c r="F882" s="35"/>
      <c r="G882" s="35"/>
      <c r="H882" s="8"/>
      <c r="I882" s="8"/>
      <c r="J882" s="8"/>
      <c r="K882" s="8"/>
      <c r="L882" s="8"/>
      <c r="M882" s="8"/>
      <c r="N882" s="8"/>
      <c r="O882" s="8"/>
      <c r="P882" s="8"/>
      <c r="Q882" s="8"/>
      <c r="R882" s="8"/>
      <c r="S882" s="8"/>
      <c r="T882" s="8"/>
      <c r="U882" s="8"/>
      <c r="V882" s="8"/>
      <c r="W882" s="8"/>
      <c r="X882" s="8"/>
      <c r="Y882" s="8"/>
      <c r="Z882" s="8"/>
    </row>
    <row r="883" spans="1:26" ht="12.75" customHeight="1" x14ac:dyDescent="0.15">
      <c r="A883" s="8"/>
      <c r="B883" s="83"/>
      <c r="C883" s="34"/>
      <c r="D883" s="278"/>
      <c r="E883" s="35"/>
      <c r="F883" s="35"/>
      <c r="G883" s="35"/>
      <c r="H883" s="8"/>
      <c r="I883" s="8"/>
      <c r="J883" s="8"/>
      <c r="K883" s="8"/>
      <c r="L883" s="8"/>
      <c r="M883" s="8"/>
      <c r="N883" s="8"/>
      <c r="O883" s="8"/>
      <c r="P883" s="8"/>
      <c r="Q883" s="8"/>
      <c r="R883" s="8"/>
      <c r="S883" s="8"/>
      <c r="T883" s="8"/>
      <c r="U883" s="8"/>
      <c r="V883" s="8"/>
      <c r="W883" s="8"/>
      <c r="X883" s="8"/>
      <c r="Y883" s="8"/>
      <c r="Z883" s="8"/>
    </row>
    <row r="884" spans="1:26" ht="12.75" customHeight="1" x14ac:dyDescent="0.15">
      <c r="A884" s="8"/>
      <c r="B884" s="83"/>
      <c r="C884" s="34"/>
      <c r="D884" s="278"/>
      <c r="E884" s="35"/>
      <c r="F884" s="35"/>
      <c r="G884" s="35"/>
      <c r="H884" s="8"/>
      <c r="I884" s="8"/>
      <c r="J884" s="8"/>
      <c r="K884" s="8"/>
      <c r="L884" s="8"/>
      <c r="M884" s="8"/>
      <c r="N884" s="8"/>
      <c r="O884" s="8"/>
      <c r="P884" s="8"/>
      <c r="Q884" s="8"/>
      <c r="R884" s="8"/>
      <c r="S884" s="8"/>
      <c r="T884" s="8"/>
      <c r="U884" s="8"/>
      <c r="V884" s="8"/>
      <c r="W884" s="8"/>
      <c r="X884" s="8"/>
      <c r="Y884" s="8"/>
      <c r="Z884" s="8"/>
    </row>
    <row r="885" spans="1:26" ht="12.75" customHeight="1" x14ac:dyDescent="0.15">
      <c r="A885" s="8"/>
      <c r="B885" s="83"/>
      <c r="C885" s="34"/>
      <c r="D885" s="278"/>
      <c r="E885" s="35"/>
      <c r="F885" s="35"/>
      <c r="G885" s="35"/>
      <c r="H885" s="8"/>
      <c r="I885" s="8"/>
      <c r="J885" s="8"/>
      <c r="K885" s="8"/>
      <c r="L885" s="8"/>
      <c r="M885" s="8"/>
      <c r="N885" s="8"/>
      <c r="O885" s="8"/>
      <c r="P885" s="8"/>
      <c r="Q885" s="8"/>
      <c r="R885" s="8"/>
      <c r="S885" s="8"/>
      <c r="T885" s="8"/>
      <c r="U885" s="8"/>
      <c r="V885" s="8"/>
      <c r="W885" s="8"/>
      <c r="X885" s="8"/>
      <c r="Y885" s="8"/>
      <c r="Z885" s="8"/>
    </row>
    <row r="886" spans="1:26" ht="12.75" customHeight="1" x14ac:dyDescent="0.15">
      <c r="A886" s="8"/>
      <c r="B886" s="83"/>
      <c r="C886" s="34"/>
      <c r="D886" s="278"/>
      <c r="E886" s="35"/>
      <c r="F886" s="35"/>
      <c r="G886" s="35"/>
      <c r="H886" s="8"/>
      <c r="I886" s="8"/>
      <c r="J886" s="8"/>
      <c r="K886" s="8"/>
      <c r="L886" s="8"/>
      <c r="M886" s="8"/>
      <c r="N886" s="8"/>
      <c r="O886" s="8"/>
      <c r="P886" s="8"/>
      <c r="Q886" s="8"/>
      <c r="R886" s="8"/>
      <c r="S886" s="8"/>
      <c r="T886" s="8"/>
      <c r="U886" s="8"/>
      <c r="V886" s="8"/>
      <c r="W886" s="8"/>
      <c r="X886" s="8"/>
      <c r="Y886" s="8"/>
      <c r="Z886" s="8"/>
    </row>
    <row r="887" spans="1:26" ht="12.75" customHeight="1" x14ac:dyDescent="0.15">
      <c r="A887" s="8"/>
      <c r="B887" s="83"/>
      <c r="C887" s="34"/>
      <c r="D887" s="278"/>
      <c r="E887" s="35"/>
      <c r="F887" s="35"/>
      <c r="G887" s="35"/>
      <c r="H887" s="8"/>
      <c r="I887" s="8"/>
      <c r="J887" s="8"/>
      <c r="K887" s="8"/>
      <c r="L887" s="8"/>
      <c r="M887" s="8"/>
      <c r="N887" s="8"/>
      <c r="O887" s="8"/>
      <c r="P887" s="8"/>
      <c r="Q887" s="8"/>
      <c r="R887" s="8"/>
      <c r="S887" s="8"/>
      <c r="T887" s="8"/>
      <c r="U887" s="8"/>
      <c r="V887" s="8"/>
      <c r="W887" s="8"/>
      <c r="X887" s="8"/>
      <c r="Y887" s="8"/>
      <c r="Z887" s="8"/>
    </row>
    <row r="888" spans="1:26" ht="12.75" customHeight="1" x14ac:dyDescent="0.15">
      <c r="A888" s="8"/>
      <c r="B888" s="83"/>
      <c r="C888" s="34"/>
      <c r="D888" s="278"/>
      <c r="E888" s="35"/>
      <c r="F888" s="35"/>
      <c r="G888" s="35"/>
      <c r="H888" s="8"/>
      <c r="I888" s="8"/>
      <c r="J888" s="8"/>
      <c r="K888" s="8"/>
      <c r="L888" s="8"/>
      <c r="M888" s="8"/>
      <c r="N888" s="8"/>
      <c r="O888" s="8"/>
      <c r="P888" s="8"/>
      <c r="Q888" s="8"/>
      <c r="R888" s="8"/>
      <c r="S888" s="8"/>
      <c r="T888" s="8"/>
      <c r="U888" s="8"/>
      <c r="V888" s="8"/>
      <c r="W888" s="8"/>
      <c r="X888" s="8"/>
      <c r="Y888" s="8"/>
      <c r="Z888" s="8"/>
    </row>
    <row r="889" spans="1:26" ht="12.75" customHeight="1" x14ac:dyDescent="0.15">
      <c r="A889" s="8"/>
      <c r="B889" s="83"/>
      <c r="C889" s="34"/>
      <c r="D889" s="278"/>
      <c r="E889" s="35"/>
      <c r="F889" s="35"/>
      <c r="G889" s="35"/>
      <c r="H889" s="8"/>
      <c r="I889" s="8"/>
      <c r="J889" s="8"/>
      <c r="K889" s="8"/>
      <c r="L889" s="8"/>
      <c r="M889" s="8"/>
      <c r="N889" s="8"/>
      <c r="O889" s="8"/>
      <c r="P889" s="8"/>
      <c r="Q889" s="8"/>
      <c r="R889" s="8"/>
      <c r="S889" s="8"/>
      <c r="T889" s="8"/>
      <c r="U889" s="8"/>
      <c r="V889" s="8"/>
      <c r="W889" s="8"/>
      <c r="X889" s="8"/>
      <c r="Y889" s="8"/>
      <c r="Z889" s="8"/>
    </row>
    <row r="890" spans="1:26" ht="12.75" customHeight="1" x14ac:dyDescent="0.15">
      <c r="A890" s="8"/>
      <c r="B890" s="83"/>
      <c r="C890" s="34"/>
      <c r="D890" s="278"/>
      <c r="E890" s="35"/>
      <c r="F890" s="35"/>
      <c r="G890" s="35"/>
      <c r="H890" s="8"/>
      <c r="I890" s="8"/>
      <c r="J890" s="8"/>
      <c r="K890" s="8"/>
      <c r="L890" s="8"/>
      <c r="M890" s="8"/>
      <c r="N890" s="8"/>
      <c r="O890" s="8"/>
      <c r="P890" s="8"/>
      <c r="Q890" s="8"/>
      <c r="R890" s="8"/>
      <c r="S890" s="8"/>
      <c r="T890" s="8"/>
      <c r="U890" s="8"/>
      <c r="V890" s="8"/>
      <c r="W890" s="8"/>
      <c r="X890" s="8"/>
      <c r="Y890" s="8"/>
      <c r="Z890" s="8"/>
    </row>
    <row r="891" spans="1:26" ht="12.75" customHeight="1" x14ac:dyDescent="0.15">
      <c r="A891" s="8"/>
      <c r="B891" s="83"/>
      <c r="C891" s="34"/>
      <c r="D891" s="278"/>
      <c r="E891" s="35"/>
      <c r="F891" s="35"/>
      <c r="G891" s="35"/>
      <c r="H891" s="8"/>
      <c r="I891" s="8"/>
      <c r="J891" s="8"/>
      <c r="K891" s="8"/>
      <c r="L891" s="8"/>
      <c r="M891" s="8"/>
      <c r="N891" s="8"/>
      <c r="O891" s="8"/>
      <c r="P891" s="8"/>
      <c r="Q891" s="8"/>
      <c r="R891" s="8"/>
      <c r="S891" s="8"/>
      <c r="T891" s="8"/>
      <c r="U891" s="8"/>
      <c r="V891" s="8"/>
      <c r="W891" s="8"/>
      <c r="X891" s="8"/>
      <c r="Y891" s="8"/>
      <c r="Z891" s="8"/>
    </row>
    <row r="892" spans="1:26" ht="12.75" customHeight="1" x14ac:dyDescent="0.15">
      <c r="A892" s="8"/>
      <c r="B892" s="83"/>
      <c r="C892" s="34"/>
      <c r="D892" s="278"/>
      <c r="E892" s="35"/>
      <c r="F892" s="35"/>
      <c r="G892" s="35"/>
      <c r="H892" s="8"/>
      <c r="I892" s="8"/>
      <c r="J892" s="8"/>
      <c r="K892" s="8"/>
      <c r="L892" s="8"/>
      <c r="M892" s="8"/>
      <c r="N892" s="8"/>
      <c r="O892" s="8"/>
      <c r="P892" s="8"/>
      <c r="Q892" s="8"/>
      <c r="R892" s="8"/>
      <c r="S892" s="8"/>
      <c r="T892" s="8"/>
      <c r="U892" s="8"/>
      <c r="V892" s="8"/>
      <c r="W892" s="8"/>
      <c r="X892" s="8"/>
      <c r="Y892" s="8"/>
      <c r="Z892" s="8"/>
    </row>
    <row r="893" spans="1:26" ht="12.75" customHeight="1" x14ac:dyDescent="0.15">
      <c r="A893" s="8"/>
      <c r="B893" s="83"/>
      <c r="C893" s="34"/>
      <c r="D893" s="278"/>
      <c r="E893" s="35"/>
      <c r="F893" s="35"/>
      <c r="G893" s="35"/>
      <c r="H893" s="8"/>
      <c r="I893" s="8"/>
      <c r="J893" s="8"/>
      <c r="K893" s="8"/>
      <c r="L893" s="8"/>
      <c r="M893" s="8"/>
      <c r="N893" s="8"/>
      <c r="O893" s="8"/>
      <c r="P893" s="8"/>
      <c r="Q893" s="8"/>
      <c r="R893" s="8"/>
      <c r="S893" s="8"/>
      <c r="T893" s="8"/>
      <c r="U893" s="8"/>
      <c r="V893" s="8"/>
      <c r="W893" s="8"/>
      <c r="X893" s="8"/>
      <c r="Y893" s="8"/>
      <c r="Z893" s="8"/>
    </row>
    <row r="894" spans="1:26" ht="12.75" customHeight="1" x14ac:dyDescent="0.15">
      <c r="A894" s="8"/>
      <c r="B894" s="83"/>
      <c r="C894" s="34"/>
      <c r="D894" s="278"/>
      <c r="E894" s="35"/>
      <c r="F894" s="35"/>
      <c r="G894" s="35"/>
      <c r="H894" s="8"/>
      <c r="I894" s="8"/>
      <c r="J894" s="8"/>
      <c r="K894" s="8"/>
      <c r="L894" s="8"/>
      <c r="M894" s="8"/>
      <c r="N894" s="8"/>
      <c r="O894" s="8"/>
      <c r="P894" s="8"/>
      <c r="Q894" s="8"/>
      <c r="R894" s="8"/>
      <c r="S894" s="8"/>
      <c r="T894" s="8"/>
      <c r="U894" s="8"/>
      <c r="V894" s="8"/>
      <c r="W894" s="8"/>
      <c r="X894" s="8"/>
      <c r="Y894" s="8"/>
      <c r="Z894" s="8"/>
    </row>
    <row r="895" spans="1:26" ht="12.75" customHeight="1" x14ac:dyDescent="0.15">
      <c r="A895" s="8"/>
      <c r="B895" s="83"/>
      <c r="C895" s="34"/>
      <c r="D895" s="278"/>
      <c r="E895" s="35"/>
      <c r="F895" s="35"/>
      <c r="G895" s="35"/>
      <c r="H895" s="8"/>
      <c r="I895" s="8"/>
      <c r="J895" s="8"/>
      <c r="K895" s="8"/>
      <c r="L895" s="8"/>
      <c r="M895" s="8"/>
      <c r="N895" s="8"/>
      <c r="O895" s="8"/>
      <c r="P895" s="8"/>
      <c r="Q895" s="8"/>
      <c r="R895" s="8"/>
      <c r="S895" s="8"/>
      <c r="T895" s="8"/>
      <c r="U895" s="8"/>
      <c r="V895" s="8"/>
      <c r="W895" s="8"/>
      <c r="X895" s="8"/>
      <c r="Y895" s="8"/>
      <c r="Z895" s="8"/>
    </row>
    <row r="896" spans="1:26" ht="12.75" customHeight="1" x14ac:dyDescent="0.15">
      <c r="A896" s="8"/>
      <c r="B896" s="83"/>
      <c r="C896" s="34"/>
      <c r="D896" s="278"/>
      <c r="E896" s="35"/>
      <c r="F896" s="35"/>
      <c r="G896" s="35"/>
      <c r="H896" s="8"/>
      <c r="I896" s="8"/>
      <c r="J896" s="8"/>
      <c r="K896" s="8"/>
      <c r="L896" s="8"/>
      <c r="M896" s="8"/>
      <c r="N896" s="8"/>
      <c r="O896" s="8"/>
      <c r="P896" s="8"/>
      <c r="Q896" s="8"/>
      <c r="R896" s="8"/>
      <c r="S896" s="8"/>
      <c r="T896" s="8"/>
      <c r="U896" s="8"/>
      <c r="V896" s="8"/>
      <c r="W896" s="8"/>
      <c r="X896" s="8"/>
      <c r="Y896" s="8"/>
      <c r="Z896" s="8"/>
    </row>
    <row r="897" spans="1:26" ht="12.75" customHeight="1" x14ac:dyDescent="0.15">
      <c r="A897" s="8"/>
      <c r="B897" s="83"/>
      <c r="C897" s="34"/>
      <c r="D897" s="278"/>
      <c r="E897" s="35"/>
      <c r="F897" s="35"/>
      <c r="G897" s="35"/>
      <c r="H897" s="8"/>
      <c r="I897" s="8"/>
      <c r="J897" s="8"/>
      <c r="K897" s="8"/>
      <c r="L897" s="8"/>
      <c r="M897" s="8"/>
      <c r="N897" s="8"/>
      <c r="O897" s="8"/>
      <c r="P897" s="8"/>
      <c r="Q897" s="8"/>
      <c r="R897" s="8"/>
      <c r="S897" s="8"/>
      <c r="T897" s="8"/>
      <c r="U897" s="8"/>
      <c r="V897" s="8"/>
      <c r="W897" s="8"/>
      <c r="X897" s="8"/>
      <c r="Y897" s="8"/>
      <c r="Z897" s="8"/>
    </row>
    <row r="898" spans="1:26" ht="12.75" customHeight="1" x14ac:dyDescent="0.15">
      <c r="A898" s="8"/>
      <c r="B898" s="83"/>
      <c r="C898" s="34"/>
      <c r="D898" s="278"/>
      <c r="E898" s="35"/>
      <c r="F898" s="35"/>
      <c r="G898" s="35"/>
      <c r="H898" s="8"/>
      <c r="I898" s="8"/>
      <c r="J898" s="8"/>
      <c r="K898" s="8"/>
      <c r="L898" s="8"/>
      <c r="M898" s="8"/>
      <c r="N898" s="8"/>
      <c r="O898" s="8"/>
      <c r="P898" s="8"/>
      <c r="Q898" s="8"/>
      <c r="R898" s="8"/>
      <c r="S898" s="8"/>
      <c r="T898" s="8"/>
      <c r="U898" s="8"/>
      <c r="V898" s="8"/>
      <c r="W898" s="8"/>
      <c r="X898" s="8"/>
      <c r="Y898" s="8"/>
      <c r="Z898" s="8"/>
    </row>
    <row r="899" spans="1:26" ht="12.75" customHeight="1" x14ac:dyDescent="0.15">
      <c r="A899" s="8"/>
      <c r="B899" s="83"/>
      <c r="C899" s="34"/>
      <c r="D899" s="278"/>
      <c r="E899" s="35"/>
      <c r="F899" s="35"/>
      <c r="G899" s="35"/>
      <c r="H899" s="8"/>
      <c r="I899" s="8"/>
      <c r="J899" s="8"/>
      <c r="K899" s="8"/>
      <c r="L899" s="8"/>
      <c r="M899" s="8"/>
      <c r="N899" s="8"/>
      <c r="O899" s="8"/>
      <c r="P899" s="8"/>
      <c r="Q899" s="8"/>
      <c r="R899" s="8"/>
      <c r="S899" s="8"/>
      <c r="T899" s="8"/>
      <c r="U899" s="8"/>
      <c r="V899" s="8"/>
      <c r="W899" s="8"/>
      <c r="X899" s="8"/>
      <c r="Y899" s="8"/>
      <c r="Z899" s="8"/>
    </row>
    <row r="900" spans="1:26" ht="12.75" customHeight="1" x14ac:dyDescent="0.15">
      <c r="A900" s="8"/>
      <c r="B900" s="83"/>
      <c r="C900" s="34"/>
      <c r="D900" s="278"/>
      <c r="E900" s="35"/>
      <c r="F900" s="35"/>
      <c r="G900" s="35"/>
      <c r="H900" s="8"/>
      <c r="I900" s="8"/>
      <c r="J900" s="8"/>
      <c r="K900" s="8"/>
      <c r="L900" s="8"/>
      <c r="M900" s="8"/>
      <c r="N900" s="8"/>
      <c r="O900" s="8"/>
      <c r="P900" s="8"/>
      <c r="Q900" s="8"/>
      <c r="R900" s="8"/>
      <c r="S900" s="8"/>
      <c r="T900" s="8"/>
      <c r="U900" s="8"/>
      <c r="V900" s="8"/>
      <c r="W900" s="8"/>
      <c r="X900" s="8"/>
      <c r="Y900" s="8"/>
      <c r="Z900" s="8"/>
    </row>
    <row r="901" spans="1:26" ht="12.75" customHeight="1" x14ac:dyDescent="0.15">
      <c r="A901" s="8"/>
      <c r="B901" s="83"/>
      <c r="C901" s="34"/>
      <c r="D901" s="278"/>
      <c r="E901" s="35"/>
      <c r="F901" s="35"/>
      <c r="G901" s="35"/>
      <c r="H901" s="8"/>
      <c r="I901" s="8"/>
      <c r="J901" s="8"/>
      <c r="K901" s="8"/>
      <c r="L901" s="8"/>
      <c r="M901" s="8"/>
      <c r="N901" s="8"/>
      <c r="O901" s="8"/>
      <c r="P901" s="8"/>
      <c r="Q901" s="8"/>
      <c r="R901" s="8"/>
      <c r="S901" s="8"/>
      <c r="T901" s="8"/>
      <c r="U901" s="8"/>
      <c r="V901" s="8"/>
      <c r="W901" s="8"/>
      <c r="X901" s="8"/>
      <c r="Y901" s="8"/>
      <c r="Z901" s="8"/>
    </row>
    <row r="902" spans="1:26" ht="12.75" customHeight="1" x14ac:dyDescent="0.15">
      <c r="A902" s="8"/>
      <c r="B902" s="83"/>
      <c r="C902" s="34"/>
      <c r="D902" s="278"/>
      <c r="E902" s="35"/>
      <c r="F902" s="35"/>
      <c r="G902" s="35"/>
      <c r="H902" s="8"/>
      <c r="I902" s="8"/>
      <c r="J902" s="8"/>
      <c r="K902" s="8"/>
      <c r="L902" s="8"/>
      <c r="M902" s="8"/>
      <c r="N902" s="8"/>
      <c r="O902" s="8"/>
      <c r="P902" s="8"/>
      <c r="Q902" s="8"/>
      <c r="R902" s="8"/>
      <c r="S902" s="8"/>
      <c r="T902" s="8"/>
      <c r="U902" s="8"/>
      <c r="V902" s="8"/>
      <c r="W902" s="8"/>
      <c r="X902" s="8"/>
      <c r="Y902" s="8"/>
      <c r="Z902" s="8"/>
    </row>
    <row r="903" spans="1:26" ht="12.75" customHeight="1" x14ac:dyDescent="0.15">
      <c r="A903" s="8"/>
      <c r="B903" s="83"/>
      <c r="C903" s="34"/>
      <c r="D903" s="278"/>
      <c r="E903" s="35"/>
      <c r="F903" s="35"/>
      <c r="G903" s="35"/>
      <c r="H903" s="8"/>
      <c r="I903" s="8"/>
      <c r="J903" s="8"/>
      <c r="K903" s="8"/>
      <c r="L903" s="8"/>
      <c r="M903" s="8"/>
      <c r="N903" s="8"/>
      <c r="O903" s="8"/>
      <c r="P903" s="8"/>
      <c r="Q903" s="8"/>
      <c r="R903" s="8"/>
      <c r="S903" s="8"/>
      <c r="T903" s="8"/>
      <c r="U903" s="8"/>
      <c r="V903" s="8"/>
      <c r="W903" s="8"/>
      <c r="X903" s="8"/>
      <c r="Y903" s="8"/>
      <c r="Z903" s="8"/>
    </row>
    <row r="904" spans="1:26" ht="12.75" customHeight="1" x14ac:dyDescent="0.15">
      <c r="A904" s="8"/>
      <c r="B904" s="83"/>
      <c r="C904" s="34"/>
      <c r="D904" s="278"/>
      <c r="E904" s="35"/>
      <c r="F904" s="35"/>
      <c r="G904" s="35"/>
      <c r="H904" s="8"/>
      <c r="I904" s="8"/>
      <c r="J904" s="8"/>
      <c r="K904" s="8"/>
      <c r="L904" s="8"/>
      <c r="M904" s="8"/>
      <c r="N904" s="8"/>
      <c r="O904" s="8"/>
      <c r="P904" s="8"/>
      <c r="Q904" s="8"/>
      <c r="R904" s="8"/>
      <c r="S904" s="8"/>
      <c r="T904" s="8"/>
      <c r="U904" s="8"/>
      <c r="V904" s="8"/>
      <c r="W904" s="8"/>
      <c r="X904" s="8"/>
      <c r="Y904" s="8"/>
      <c r="Z904" s="8"/>
    </row>
    <row r="905" spans="1:26" ht="12.75" customHeight="1" x14ac:dyDescent="0.15">
      <c r="A905" s="8"/>
      <c r="B905" s="83"/>
      <c r="C905" s="34"/>
      <c r="D905" s="278"/>
      <c r="E905" s="35"/>
      <c r="F905" s="35"/>
      <c r="G905" s="35"/>
      <c r="H905" s="8"/>
      <c r="I905" s="8"/>
      <c r="J905" s="8"/>
      <c r="K905" s="8"/>
      <c r="L905" s="8"/>
      <c r="M905" s="8"/>
      <c r="N905" s="8"/>
      <c r="O905" s="8"/>
      <c r="P905" s="8"/>
      <c r="Q905" s="8"/>
      <c r="R905" s="8"/>
      <c r="S905" s="8"/>
      <c r="T905" s="8"/>
      <c r="U905" s="8"/>
      <c r="V905" s="8"/>
      <c r="W905" s="8"/>
      <c r="X905" s="8"/>
      <c r="Y905" s="8"/>
      <c r="Z905" s="8"/>
    </row>
    <row r="906" spans="1:26" ht="12.75" customHeight="1" x14ac:dyDescent="0.15">
      <c r="A906" s="8"/>
      <c r="B906" s="83"/>
      <c r="C906" s="34"/>
      <c r="D906" s="278"/>
      <c r="E906" s="35"/>
      <c r="F906" s="35"/>
      <c r="G906" s="35"/>
      <c r="H906" s="8"/>
      <c r="I906" s="8"/>
      <c r="J906" s="8"/>
      <c r="K906" s="8"/>
      <c r="L906" s="8"/>
      <c r="M906" s="8"/>
      <c r="N906" s="8"/>
      <c r="O906" s="8"/>
      <c r="P906" s="8"/>
      <c r="Q906" s="8"/>
      <c r="R906" s="8"/>
      <c r="S906" s="8"/>
      <c r="T906" s="8"/>
      <c r="U906" s="8"/>
      <c r="V906" s="8"/>
      <c r="W906" s="8"/>
      <c r="X906" s="8"/>
      <c r="Y906" s="8"/>
      <c r="Z906" s="8"/>
    </row>
    <row r="907" spans="1:26" ht="12.75" customHeight="1" x14ac:dyDescent="0.15">
      <c r="A907" s="8"/>
      <c r="B907" s="83"/>
      <c r="C907" s="34"/>
      <c r="D907" s="278"/>
      <c r="E907" s="35"/>
      <c r="F907" s="35"/>
      <c r="G907" s="35"/>
      <c r="H907" s="8"/>
      <c r="I907" s="8"/>
      <c r="J907" s="8"/>
      <c r="K907" s="8"/>
      <c r="L907" s="8"/>
      <c r="M907" s="8"/>
      <c r="N907" s="8"/>
      <c r="O907" s="8"/>
      <c r="P907" s="8"/>
      <c r="Q907" s="8"/>
      <c r="R907" s="8"/>
      <c r="S907" s="8"/>
      <c r="T907" s="8"/>
      <c r="U907" s="8"/>
      <c r="V907" s="8"/>
      <c r="W907" s="8"/>
      <c r="X907" s="8"/>
      <c r="Y907" s="8"/>
      <c r="Z907" s="8"/>
    </row>
    <row r="908" spans="1:26" ht="12.75" customHeight="1" x14ac:dyDescent="0.15">
      <c r="A908" s="8"/>
      <c r="B908" s="83"/>
      <c r="C908" s="34"/>
      <c r="D908" s="278"/>
      <c r="E908" s="35"/>
      <c r="F908" s="35"/>
      <c r="G908" s="35"/>
      <c r="H908" s="8"/>
      <c r="I908" s="8"/>
      <c r="J908" s="8"/>
      <c r="K908" s="8"/>
      <c r="L908" s="8"/>
      <c r="M908" s="8"/>
      <c r="N908" s="8"/>
      <c r="O908" s="8"/>
      <c r="P908" s="8"/>
      <c r="Q908" s="8"/>
      <c r="R908" s="8"/>
      <c r="S908" s="8"/>
      <c r="T908" s="8"/>
      <c r="U908" s="8"/>
      <c r="V908" s="8"/>
      <c r="W908" s="8"/>
      <c r="X908" s="8"/>
      <c r="Y908" s="8"/>
      <c r="Z908" s="8"/>
    </row>
    <row r="909" spans="1:26" ht="12.75" customHeight="1" x14ac:dyDescent="0.15">
      <c r="A909" s="8"/>
      <c r="B909" s="83"/>
      <c r="C909" s="34"/>
      <c r="D909" s="278"/>
      <c r="E909" s="35"/>
      <c r="F909" s="35"/>
      <c r="G909" s="35"/>
      <c r="H909" s="8"/>
      <c r="I909" s="8"/>
      <c r="J909" s="8"/>
      <c r="K909" s="8"/>
      <c r="L909" s="8"/>
      <c r="M909" s="8"/>
      <c r="N909" s="8"/>
      <c r="O909" s="8"/>
      <c r="P909" s="8"/>
      <c r="Q909" s="8"/>
      <c r="R909" s="8"/>
      <c r="S909" s="8"/>
      <c r="T909" s="8"/>
      <c r="U909" s="8"/>
      <c r="V909" s="8"/>
      <c r="W909" s="8"/>
      <c r="X909" s="8"/>
      <c r="Y909" s="8"/>
      <c r="Z909" s="8"/>
    </row>
    <row r="910" spans="1:26" ht="12.75" customHeight="1" x14ac:dyDescent="0.15">
      <c r="A910" s="8"/>
      <c r="B910" s="83"/>
      <c r="C910" s="34"/>
      <c r="D910" s="278"/>
      <c r="E910" s="35"/>
      <c r="F910" s="35"/>
      <c r="G910" s="35"/>
      <c r="H910" s="8"/>
      <c r="I910" s="8"/>
      <c r="J910" s="8"/>
      <c r="K910" s="8"/>
      <c r="L910" s="8"/>
      <c r="M910" s="8"/>
      <c r="N910" s="8"/>
      <c r="O910" s="8"/>
      <c r="P910" s="8"/>
      <c r="Q910" s="8"/>
      <c r="R910" s="8"/>
      <c r="S910" s="8"/>
      <c r="T910" s="8"/>
      <c r="U910" s="8"/>
      <c r="V910" s="8"/>
      <c r="W910" s="8"/>
      <c r="X910" s="8"/>
      <c r="Y910" s="8"/>
      <c r="Z910" s="8"/>
    </row>
    <row r="911" spans="1:26" ht="12.75" customHeight="1" x14ac:dyDescent="0.15">
      <c r="A911" s="8"/>
      <c r="B911" s="83"/>
      <c r="C911" s="34"/>
      <c r="D911" s="278"/>
      <c r="E911" s="35"/>
      <c r="F911" s="35"/>
      <c r="G911" s="35"/>
      <c r="H911" s="8"/>
      <c r="I911" s="8"/>
      <c r="J911" s="8"/>
      <c r="K911" s="8"/>
      <c r="L911" s="8"/>
      <c r="M911" s="8"/>
      <c r="N911" s="8"/>
      <c r="O911" s="8"/>
      <c r="P911" s="8"/>
      <c r="Q911" s="8"/>
      <c r="R911" s="8"/>
      <c r="S911" s="8"/>
      <c r="T911" s="8"/>
      <c r="U911" s="8"/>
      <c r="V911" s="8"/>
      <c r="W911" s="8"/>
      <c r="X911" s="8"/>
      <c r="Y911" s="8"/>
      <c r="Z911" s="8"/>
    </row>
    <row r="912" spans="1:26" ht="12.75" customHeight="1" x14ac:dyDescent="0.15">
      <c r="A912" s="8"/>
      <c r="B912" s="83"/>
      <c r="C912" s="34"/>
      <c r="D912" s="278"/>
      <c r="E912" s="35"/>
      <c r="F912" s="35"/>
      <c r="G912" s="35"/>
      <c r="H912" s="8"/>
      <c r="I912" s="8"/>
      <c r="J912" s="8"/>
      <c r="K912" s="8"/>
      <c r="L912" s="8"/>
      <c r="M912" s="8"/>
      <c r="N912" s="8"/>
      <c r="O912" s="8"/>
      <c r="P912" s="8"/>
      <c r="Q912" s="8"/>
      <c r="R912" s="8"/>
      <c r="S912" s="8"/>
      <c r="T912" s="8"/>
      <c r="U912" s="8"/>
      <c r="V912" s="8"/>
      <c r="W912" s="8"/>
      <c r="X912" s="8"/>
      <c r="Y912" s="8"/>
      <c r="Z912" s="8"/>
    </row>
    <row r="913" spans="1:26" ht="12.75" customHeight="1" x14ac:dyDescent="0.15">
      <c r="A913" s="8"/>
      <c r="B913" s="83"/>
      <c r="C913" s="34"/>
      <c r="D913" s="278"/>
      <c r="E913" s="35"/>
      <c r="F913" s="35"/>
      <c r="G913" s="35"/>
      <c r="H913" s="8"/>
      <c r="I913" s="8"/>
      <c r="J913" s="8"/>
      <c r="K913" s="8"/>
      <c r="L913" s="8"/>
      <c r="M913" s="8"/>
      <c r="N913" s="8"/>
      <c r="O913" s="8"/>
      <c r="P913" s="8"/>
      <c r="Q913" s="8"/>
      <c r="R913" s="8"/>
      <c r="S913" s="8"/>
      <c r="T913" s="8"/>
      <c r="U913" s="8"/>
      <c r="V913" s="8"/>
      <c r="W913" s="8"/>
      <c r="X913" s="8"/>
      <c r="Y913" s="8"/>
      <c r="Z913" s="8"/>
    </row>
    <row r="914" spans="1:26" ht="12.75" customHeight="1" x14ac:dyDescent="0.15">
      <c r="A914" s="8"/>
      <c r="B914" s="83"/>
      <c r="C914" s="34"/>
      <c r="D914" s="278"/>
      <c r="E914" s="35"/>
      <c r="F914" s="35"/>
      <c r="G914" s="35"/>
      <c r="H914" s="8"/>
      <c r="I914" s="8"/>
      <c r="J914" s="8"/>
      <c r="K914" s="8"/>
      <c r="L914" s="8"/>
      <c r="M914" s="8"/>
      <c r="N914" s="8"/>
      <c r="O914" s="8"/>
      <c r="P914" s="8"/>
      <c r="Q914" s="8"/>
      <c r="R914" s="8"/>
      <c r="S914" s="8"/>
      <c r="T914" s="8"/>
      <c r="U914" s="8"/>
      <c r="V914" s="8"/>
      <c r="W914" s="8"/>
      <c r="X914" s="8"/>
      <c r="Y914" s="8"/>
      <c r="Z914" s="8"/>
    </row>
    <row r="915" spans="1:26" ht="12.75" customHeight="1" x14ac:dyDescent="0.15">
      <c r="A915" s="8"/>
      <c r="B915" s="83"/>
      <c r="C915" s="34"/>
      <c r="D915" s="278"/>
      <c r="E915" s="35"/>
      <c r="F915" s="35"/>
      <c r="G915" s="35"/>
      <c r="H915" s="8"/>
      <c r="I915" s="8"/>
      <c r="J915" s="8"/>
      <c r="K915" s="8"/>
      <c r="L915" s="8"/>
      <c r="M915" s="8"/>
      <c r="N915" s="8"/>
      <c r="O915" s="8"/>
      <c r="P915" s="8"/>
      <c r="Q915" s="8"/>
      <c r="R915" s="8"/>
      <c r="S915" s="8"/>
      <c r="T915" s="8"/>
      <c r="U915" s="8"/>
      <c r="V915" s="8"/>
      <c r="W915" s="8"/>
      <c r="X915" s="8"/>
      <c r="Y915" s="8"/>
      <c r="Z915" s="8"/>
    </row>
    <row r="916" spans="1:26" ht="12.75" customHeight="1" x14ac:dyDescent="0.15">
      <c r="A916" s="8"/>
      <c r="B916" s="83"/>
      <c r="C916" s="34"/>
      <c r="D916" s="278"/>
      <c r="E916" s="35"/>
      <c r="F916" s="35"/>
      <c r="G916" s="35"/>
      <c r="H916" s="8"/>
      <c r="I916" s="8"/>
      <c r="J916" s="8"/>
      <c r="K916" s="8"/>
      <c r="L916" s="8"/>
      <c r="M916" s="8"/>
      <c r="N916" s="8"/>
      <c r="O916" s="8"/>
      <c r="P916" s="8"/>
      <c r="Q916" s="8"/>
      <c r="R916" s="8"/>
      <c r="S916" s="8"/>
      <c r="T916" s="8"/>
      <c r="U916" s="8"/>
      <c r="V916" s="8"/>
      <c r="W916" s="8"/>
      <c r="X916" s="8"/>
      <c r="Y916" s="8"/>
      <c r="Z916" s="8"/>
    </row>
    <row r="917" spans="1:26" ht="12.75" customHeight="1" x14ac:dyDescent="0.15">
      <c r="A917" s="8"/>
      <c r="B917" s="83"/>
      <c r="C917" s="34"/>
      <c r="D917" s="278"/>
      <c r="E917" s="35"/>
      <c r="F917" s="35"/>
      <c r="G917" s="35"/>
      <c r="H917" s="8"/>
      <c r="I917" s="8"/>
      <c r="J917" s="8"/>
      <c r="K917" s="8"/>
      <c r="L917" s="8"/>
      <c r="M917" s="8"/>
      <c r="N917" s="8"/>
      <c r="O917" s="8"/>
      <c r="P917" s="8"/>
      <c r="Q917" s="8"/>
      <c r="R917" s="8"/>
      <c r="S917" s="8"/>
      <c r="T917" s="8"/>
      <c r="U917" s="8"/>
      <c r="V917" s="8"/>
      <c r="W917" s="8"/>
      <c r="X917" s="8"/>
      <c r="Y917" s="8"/>
      <c r="Z917" s="8"/>
    </row>
    <row r="918" spans="1:26" ht="12.75" customHeight="1" x14ac:dyDescent="0.15">
      <c r="A918" s="8"/>
      <c r="B918" s="83"/>
      <c r="C918" s="34"/>
      <c r="D918" s="278"/>
      <c r="E918" s="35"/>
      <c r="F918" s="35"/>
      <c r="G918" s="35"/>
      <c r="H918" s="8"/>
      <c r="I918" s="8"/>
      <c r="J918" s="8"/>
      <c r="K918" s="8"/>
      <c r="L918" s="8"/>
      <c r="M918" s="8"/>
      <c r="N918" s="8"/>
      <c r="O918" s="8"/>
      <c r="P918" s="8"/>
      <c r="Q918" s="8"/>
      <c r="R918" s="8"/>
      <c r="S918" s="8"/>
      <c r="T918" s="8"/>
      <c r="U918" s="8"/>
      <c r="V918" s="8"/>
      <c r="W918" s="8"/>
      <c r="X918" s="8"/>
      <c r="Y918" s="8"/>
      <c r="Z918" s="8"/>
    </row>
    <row r="919" spans="1:26" ht="12.75" customHeight="1" x14ac:dyDescent="0.15">
      <c r="A919" s="8"/>
      <c r="B919" s="83"/>
      <c r="C919" s="34"/>
      <c r="D919" s="278"/>
      <c r="E919" s="35"/>
      <c r="F919" s="35"/>
      <c r="G919" s="35"/>
      <c r="H919" s="8"/>
      <c r="I919" s="8"/>
      <c r="J919" s="8"/>
      <c r="K919" s="8"/>
      <c r="L919" s="8"/>
      <c r="M919" s="8"/>
      <c r="N919" s="8"/>
      <c r="O919" s="8"/>
      <c r="P919" s="8"/>
      <c r="Q919" s="8"/>
      <c r="R919" s="8"/>
      <c r="S919" s="8"/>
      <c r="T919" s="8"/>
      <c r="U919" s="8"/>
      <c r="V919" s="8"/>
      <c r="W919" s="8"/>
      <c r="X919" s="8"/>
      <c r="Y919" s="8"/>
      <c r="Z919" s="8"/>
    </row>
    <row r="920" spans="1:26" ht="12.75" customHeight="1" x14ac:dyDescent="0.15">
      <c r="A920" s="8"/>
      <c r="B920" s="83"/>
      <c r="C920" s="34"/>
      <c r="D920" s="278"/>
      <c r="E920" s="35"/>
      <c r="F920" s="35"/>
      <c r="G920" s="35"/>
      <c r="H920" s="8"/>
      <c r="I920" s="8"/>
      <c r="J920" s="8"/>
      <c r="K920" s="8"/>
      <c r="L920" s="8"/>
      <c r="M920" s="8"/>
      <c r="N920" s="8"/>
      <c r="O920" s="8"/>
      <c r="P920" s="8"/>
      <c r="Q920" s="8"/>
      <c r="R920" s="8"/>
      <c r="S920" s="8"/>
      <c r="T920" s="8"/>
      <c r="U920" s="8"/>
      <c r="V920" s="8"/>
      <c r="W920" s="8"/>
      <c r="X920" s="8"/>
      <c r="Y920" s="8"/>
      <c r="Z920" s="8"/>
    </row>
    <row r="921" spans="1:26" ht="12.75" customHeight="1" x14ac:dyDescent="0.15">
      <c r="A921" s="8"/>
      <c r="B921" s="83"/>
      <c r="C921" s="34"/>
      <c r="D921" s="278"/>
      <c r="E921" s="35"/>
      <c r="F921" s="35"/>
      <c r="G921" s="35"/>
      <c r="H921" s="8"/>
      <c r="I921" s="8"/>
      <c r="J921" s="8"/>
      <c r="K921" s="8"/>
      <c r="L921" s="8"/>
      <c r="M921" s="8"/>
      <c r="N921" s="8"/>
      <c r="O921" s="8"/>
      <c r="P921" s="8"/>
      <c r="Q921" s="8"/>
      <c r="R921" s="8"/>
      <c r="S921" s="8"/>
      <c r="T921" s="8"/>
      <c r="U921" s="8"/>
      <c r="V921" s="8"/>
      <c r="W921" s="8"/>
      <c r="X921" s="8"/>
      <c r="Y921" s="8"/>
      <c r="Z921" s="8"/>
    </row>
    <row r="922" spans="1:26" ht="12.75" customHeight="1" x14ac:dyDescent="0.15">
      <c r="A922" s="8"/>
      <c r="B922" s="83"/>
      <c r="C922" s="34"/>
      <c r="D922" s="278"/>
      <c r="E922" s="35"/>
      <c r="F922" s="35"/>
      <c r="G922" s="35"/>
      <c r="H922" s="8"/>
      <c r="I922" s="8"/>
      <c r="J922" s="8"/>
      <c r="K922" s="8"/>
      <c r="L922" s="8"/>
      <c r="M922" s="8"/>
      <c r="N922" s="8"/>
      <c r="O922" s="8"/>
      <c r="P922" s="8"/>
      <c r="Q922" s="8"/>
      <c r="R922" s="8"/>
      <c r="S922" s="8"/>
      <c r="T922" s="8"/>
      <c r="U922" s="8"/>
      <c r="V922" s="8"/>
      <c r="W922" s="8"/>
      <c r="X922" s="8"/>
      <c r="Y922" s="8"/>
      <c r="Z922" s="8"/>
    </row>
    <row r="923" spans="1:26" ht="12.75" customHeight="1" x14ac:dyDescent="0.15">
      <c r="A923" s="8"/>
      <c r="B923" s="83"/>
      <c r="C923" s="34"/>
      <c r="D923" s="278"/>
      <c r="E923" s="35"/>
      <c r="F923" s="35"/>
      <c r="G923" s="35"/>
      <c r="H923" s="8"/>
      <c r="I923" s="8"/>
      <c r="J923" s="8"/>
      <c r="K923" s="8"/>
      <c r="L923" s="8"/>
      <c r="M923" s="8"/>
      <c r="N923" s="8"/>
      <c r="O923" s="8"/>
      <c r="P923" s="8"/>
      <c r="Q923" s="8"/>
      <c r="R923" s="8"/>
      <c r="S923" s="8"/>
      <c r="T923" s="8"/>
      <c r="U923" s="8"/>
      <c r="V923" s="8"/>
      <c r="W923" s="8"/>
      <c r="X923" s="8"/>
      <c r="Y923" s="8"/>
      <c r="Z923" s="8"/>
    </row>
    <row r="924" spans="1:26" ht="12.75" customHeight="1" x14ac:dyDescent="0.15">
      <c r="A924" s="8"/>
      <c r="B924" s="83"/>
      <c r="C924" s="34"/>
      <c r="D924" s="278"/>
      <c r="E924" s="35"/>
      <c r="F924" s="35"/>
      <c r="G924" s="35"/>
      <c r="H924" s="8"/>
      <c r="I924" s="8"/>
      <c r="J924" s="8"/>
      <c r="K924" s="8"/>
      <c r="L924" s="8"/>
      <c r="M924" s="8"/>
      <c r="N924" s="8"/>
      <c r="O924" s="8"/>
      <c r="P924" s="8"/>
      <c r="Q924" s="8"/>
      <c r="R924" s="8"/>
      <c r="S924" s="8"/>
      <c r="T924" s="8"/>
      <c r="U924" s="8"/>
      <c r="V924" s="8"/>
      <c r="W924" s="8"/>
      <c r="X924" s="8"/>
      <c r="Y924" s="8"/>
      <c r="Z924" s="8"/>
    </row>
    <row r="925" spans="1:26" ht="12.75" customHeight="1" x14ac:dyDescent="0.15">
      <c r="A925" s="8"/>
      <c r="B925" s="83"/>
      <c r="C925" s="34"/>
      <c r="D925" s="278"/>
      <c r="E925" s="35"/>
      <c r="F925" s="35"/>
      <c r="G925" s="35"/>
      <c r="H925" s="8"/>
      <c r="I925" s="8"/>
      <c r="J925" s="8"/>
      <c r="K925" s="8"/>
      <c r="L925" s="8"/>
      <c r="M925" s="8"/>
      <c r="N925" s="8"/>
      <c r="O925" s="8"/>
      <c r="P925" s="8"/>
      <c r="Q925" s="8"/>
      <c r="R925" s="8"/>
      <c r="S925" s="8"/>
      <c r="T925" s="8"/>
      <c r="U925" s="8"/>
      <c r="V925" s="8"/>
      <c r="W925" s="8"/>
      <c r="X925" s="8"/>
      <c r="Y925" s="8"/>
      <c r="Z925" s="8"/>
    </row>
    <row r="926" spans="1:26" ht="12.75" customHeight="1" x14ac:dyDescent="0.15">
      <c r="A926" s="8"/>
      <c r="B926" s="83"/>
      <c r="C926" s="34"/>
      <c r="D926" s="278"/>
      <c r="E926" s="35"/>
      <c r="F926" s="35"/>
      <c r="G926" s="35"/>
      <c r="H926" s="8"/>
      <c r="I926" s="8"/>
      <c r="J926" s="8"/>
      <c r="K926" s="8"/>
      <c r="L926" s="8"/>
      <c r="M926" s="8"/>
      <c r="N926" s="8"/>
      <c r="O926" s="8"/>
      <c r="P926" s="8"/>
      <c r="Q926" s="8"/>
      <c r="R926" s="8"/>
      <c r="S926" s="8"/>
      <c r="T926" s="8"/>
      <c r="U926" s="8"/>
      <c r="V926" s="8"/>
      <c r="W926" s="8"/>
      <c r="X926" s="8"/>
      <c r="Y926" s="8"/>
      <c r="Z926" s="8"/>
    </row>
    <row r="927" spans="1:26" ht="12.75" customHeight="1" x14ac:dyDescent="0.15">
      <c r="A927" s="8"/>
      <c r="B927" s="83"/>
      <c r="C927" s="34"/>
      <c r="D927" s="278"/>
      <c r="E927" s="35"/>
      <c r="F927" s="35"/>
      <c r="G927" s="35"/>
      <c r="H927" s="8"/>
      <c r="I927" s="8"/>
      <c r="J927" s="8"/>
      <c r="K927" s="8"/>
      <c r="L927" s="8"/>
      <c r="M927" s="8"/>
      <c r="N927" s="8"/>
      <c r="O927" s="8"/>
      <c r="P927" s="8"/>
      <c r="Q927" s="8"/>
      <c r="R927" s="8"/>
      <c r="S927" s="8"/>
      <c r="T927" s="8"/>
      <c r="U927" s="8"/>
      <c r="V927" s="8"/>
      <c r="W927" s="8"/>
      <c r="X927" s="8"/>
      <c r="Y927" s="8"/>
      <c r="Z927" s="8"/>
    </row>
    <row r="928" spans="1:26" ht="12.75" customHeight="1" x14ac:dyDescent="0.15">
      <c r="A928" s="8"/>
      <c r="B928" s="83"/>
      <c r="C928" s="34"/>
      <c r="D928" s="278"/>
      <c r="E928" s="35"/>
      <c r="F928" s="35"/>
      <c r="G928" s="35"/>
      <c r="H928" s="8"/>
      <c r="I928" s="8"/>
      <c r="J928" s="8"/>
      <c r="K928" s="8"/>
      <c r="L928" s="8"/>
      <c r="M928" s="8"/>
      <c r="N928" s="8"/>
      <c r="O928" s="8"/>
      <c r="P928" s="8"/>
      <c r="Q928" s="8"/>
      <c r="R928" s="8"/>
      <c r="S928" s="8"/>
      <c r="T928" s="8"/>
      <c r="U928" s="8"/>
      <c r="V928" s="8"/>
      <c r="W928" s="8"/>
      <c r="X928" s="8"/>
      <c r="Y928" s="8"/>
      <c r="Z928" s="8"/>
    </row>
    <row r="929" spans="1:26" ht="12.75" customHeight="1" x14ac:dyDescent="0.15">
      <c r="A929" s="8"/>
      <c r="B929" s="83"/>
      <c r="C929" s="34"/>
      <c r="D929" s="278"/>
      <c r="E929" s="35"/>
      <c r="F929" s="35"/>
      <c r="G929" s="35"/>
      <c r="H929" s="8"/>
      <c r="I929" s="8"/>
      <c r="J929" s="8"/>
      <c r="K929" s="8"/>
      <c r="L929" s="8"/>
      <c r="M929" s="8"/>
      <c r="N929" s="8"/>
      <c r="O929" s="8"/>
      <c r="P929" s="8"/>
      <c r="Q929" s="8"/>
      <c r="R929" s="8"/>
      <c r="S929" s="8"/>
      <c r="T929" s="8"/>
      <c r="U929" s="8"/>
      <c r="V929" s="8"/>
      <c r="W929" s="8"/>
      <c r="X929" s="8"/>
      <c r="Y929" s="8"/>
      <c r="Z929" s="8"/>
    </row>
    <row r="930" spans="1:26" ht="12.75" customHeight="1" x14ac:dyDescent="0.15">
      <c r="A930" s="8"/>
      <c r="B930" s="83"/>
      <c r="C930" s="34"/>
      <c r="D930" s="278"/>
      <c r="E930" s="35"/>
      <c r="F930" s="35"/>
      <c r="G930" s="35"/>
      <c r="H930" s="8"/>
      <c r="I930" s="8"/>
      <c r="J930" s="8"/>
      <c r="K930" s="8"/>
      <c r="L930" s="8"/>
      <c r="M930" s="8"/>
      <c r="N930" s="8"/>
      <c r="O930" s="8"/>
      <c r="P930" s="8"/>
      <c r="Q930" s="8"/>
      <c r="R930" s="8"/>
      <c r="S930" s="8"/>
      <c r="T930" s="8"/>
      <c r="U930" s="8"/>
      <c r="V930" s="8"/>
      <c r="W930" s="8"/>
      <c r="X930" s="8"/>
      <c r="Y930" s="8"/>
      <c r="Z930" s="8"/>
    </row>
    <row r="931" spans="1:26" ht="12.75" customHeight="1" x14ac:dyDescent="0.15">
      <c r="A931" s="8"/>
      <c r="B931" s="83"/>
      <c r="C931" s="34"/>
      <c r="D931" s="278"/>
      <c r="E931" s="35"/>
      <c r="F931" s="35"/>
      <c r="G931" s="35"/>
      <c r="H931" s="8"/>
      <c r="I931" s="8"/>
      <c r="J931" s="8"/>
      <c r="K931" s="8"/>
      <c r="L931" s="8"/>
      <c r="M931" s="8"/>
      <c r="N931" s="8"/>
      <c r="O931" s="8"/>
      <c r="P931" s="8"/>
      <c r="Q931" s="8"/>
      <c r="R931" s="8"/>
      <c r="S931" s="8"/>
      <c r="T931" s="8"/>
      <c r="U931" s="8"/>
      <c r="V931" s="8"/>
      <c r="W931" s="8"/>
      <c r="X931" s="8"/>
      <c r="Y931" s="8"/>
      <c r="Z931" s="8"/>
    </row>
    <row r="932" spans="1:26" ht="12.75" customHeight="1" x14ac:dyDescent="0.15">
      <c r="A932" s="8"/>
      <c r="B932" s="83"/>
      <c r="C932" s="34"/>
      <c r="D932" s="278"/>
      <c r="E932" s="35"/>
      <c r="F932" s="35"/>
      <c r="G932" s="35"/>
      <c r="H932" s="8"/>
      <c r="I932" s="8"/>
      <c r="J932" s="8"/>
      <c r="K932" s="8"/>
      <c r="L932" s="8"/>
      <c r="M932" s="8"/>
      <c r="N932" s="8"/>
      <c r="O932" s="8"/>
      <c r="P932" s="8"/>
      <c r="Q932" s="8"/>
      <c r="R932" s="8"/>
      <c r="S932" s="8"/>
      <c r="T932" s="8"/>
      <c r="U932" s="8"/>
      <c r="V932" s="8"/>
      <c r="W932" s="8"/>
      <c r="X932" s="8"/>
      <c r="Y932" s="8"/>
      <c r="Z932" s="8"/>
    </row>
    <row r="933" spans="1:26" ht="12.75" customHeight="1" x14ac:dyDescent="0.15">
      <c r="A933" s="8"/>
      <c r="B933" s="83"/>
      <c r="C933" s="34"/>
      <c r="D933" s="278"/>
      <c r="E933" s="35"/>
      <c r="F933" s="35"/>
      <c r="G933" s="35"/>
      <c r="H933" s="8"/>
      <c r="I933" s="8"/>
      <c r="J933" s="8"/>
      <c r="K933" s="8"/>
      <c r="L933" s="8"/>
      <c r="M933" s="8"/>
      <c r="N933" s="8"/>
      <c r="O933" s="8"/>
      <c r="P933" s="8"/>
      <c r="Q933" s="8"/>
      <c r="R933" s="8"/>
      <c r="S933" s="8"/>
      <c r="T933" s="8"/>
      <c r="U933" s="8"/>
      <c r="V933" s="8"/>
      <c r="W933" s="8"/>
      <c r="X933" s="8"/>
      <c r="Y933" s="8"/>
      <c r="Z933" s="8"/>
    </row>
    <row r="934" spans="1:26" ht="12.75" customHeight="1" x14ac:dyDescent="0.15">
      <c r="A934" s="8"/>
      <c r="B934" s="83"/>
      <c r="C934" s="34"/>
      <c r="D934" s="278"/>
      <c r="E934" s="35"/>
      <c r="F934" s="35"/>
      <c r="G934" s="35"/>
      <c r="H934" s="8"/>
      <c r="I934" s="8"/>
      <c r="J934" s="8"/>
      <c r="K934" s="8"/>
      <c r="L934" s="8"/>
      <c r="M934" s="8"/>
      <c r="N934" s="8"/>
      <c r="O934" s="8"/>
      <c r="P934" s="8"/>
      <c r="Q934" s="8"/>
      <c r="R934" s="8"/>
      <c r="S934" s="8"/>
      <c r="T934" s="8"/>
      <c r="U934" s="8"/>
      <c r="V934" s="8"/>
      <c r="W934" s="8"/>
      <c r="X934" s="8"/>
      <c r="Y934" s="8"/>
      <c r="Z934" s="8"/>
    </row>
    <row r="935" spans="1:26" ht="12.75" customHeight="1" x14ac:dyDescent="0.15">
      <c r="A935" s="8"/>
      <c r="B935" s="83"/>
      <c r="C935" s="34"/>
      <c r="D935" s="278"/>
      <c r="E935" s="35"/>
      <c r="F935" s="35"/>
      <c r="G935" s="35"/>
      <c r="H935" s="8"/>
      <c r="I935" s="8"/>
      <c r="J935" s="8"/>
      <c r="K935" s="8"/>
      <c r="L935" s="8"/>
      <c r="M935" s="8"/>
      <c r="N935" s="8"/>
      <c r="O935" s="8"/>
      <c r="P935" s="8"/>
      <c r="Q935" s="8"/>
      <c r="R935" s="8"/>
      <c r="S935" s="8"/>
      <c r="T935" s="8"/>
      <c r="U935" s="8"/>
      <c r="V935" s="8"/>
      <c r="W935" s="8"/>
      <c r="X935" s="8"/>
      <c r="Y935" s="8"/>
      <c r="Z935" s="8"/>
    </row>
    <row r="936" spans="1:26" ht="12.75" customHeight="1" x14ac:dyDescent="0.15">
      <c r="A936" s="8"/>
      <c r="B936" s="83"/>
      <c r="C936" s="34"/>
      <c r="D936" s="278"/>
      <c r="E936" s="35"/>
      <c r="F936" s="35"/>
      <c r="G936" s="35"/>
      <c r="H936" s="8"/>
      <c r="I936" s="8"/>
      <c r="J936" s="8"/>
      <c r="K936" s="8"/>
      <c r="L936" s="8"/>
      <c r="M936" s="8"/>
      <c r="N936" s="8"/>
      <c r="O936" s="8"/>
      <c r="P936" s="8"/>
      <c r="Q936" s="8"/>
      <c r="R936" s="8"/>
      <c r="S936" s="8"/>
      <c r="T936" s="8"/>
      <c r="U936" s="8"/>
      <c r="V936" s="8"/>
      <c r="W936" s="8"/>
      <c r="X936" s="8"/>
      <c r="Y936" s="8"/>
      <c r="Z936" s="8"/>
    </row>
    <row r="937" spans="1:26" ht="12.75" customHeight="1" x14ac:dyDescent="0.15">
      <c r="A937" s="8"/>
      <c r="B937" s="83"/>
      <c r="C937" s="34"/>
      <c r="D937" s="278"/>
      <c r="E937" s="35"/>
      <c r="F937" s="35"/>
      <c r="G937" s="35"/>
      <c r="H937" s="8"/>
      <c r="I937" s="8"/>
      <c r="J937" s="8"/>
      <c r="K937" s="8"/>
      <c r="L937" s="8"/>
      <c r="M937" s="8"/>
      <c r="N937" s="8"/>
      <c r="O937" s="8"/>
      <c r="P937" s="8"/>
      <c r="Q937" s="8"/>
      <c r="R937" s="8"/>
      <c r="S937" s="8"/>
      <c r="T937" s="8"/>
      <c r="U937" s="8"/>
      <c r="V937" s="8"/>
      <c r="W937" s="8"/>
      <c r="X937" s="8"/>
      <c r="Y937" s="8"/>
      <c r="Z937" s="8"/>
    </row>
    <row r="938" spans="1:26" ht="12.75" customHeight="1" x14ac:dyDescent="0.15">
      <c r="A938" s="8"/>
      <c r="B938" s="83"/>
      <c r="C938" s="34"/>
      <c r="D938" s="278"/>
      <c r="E938" s="35"/>
      <c r="F938" s="35"/>
      <c r="G938" s="35"/>
      <c r="H938" s="8"/>
      <c r="I938" s="8"/>
      <c r="J938" s="8"/>
      <c r="K938" s="8"/>
      <c r="L938" s="8"/>
      <c r="M938" s="8"/>
      <c r="N938" s="8"/>
      <c r="O938" s="8"/>
      <c r="P938" s="8"/>
      <c r="Q938" s="8"/>
      <c r="R938" s="8"/>
      <c r="S938" s="8"/>
      <c r="T938" s="8"/>
      <c r="U938" s="8"/>
      <c r="V938" s="8"/>
      <c r="W938" s="8"/>
      <c r="X938" s="8"/>
      <c r="Y938" s="8"/>
      <c r="Z938" s="8"/>
    </row>
    <row r="939" spans="1:26" ht="12.75" customHeight="1" x14ac:dyDescent="0.15">
      <c r="A939" s="8"/>
      <c r="B939" s="83"/>
      <c r="C939" s="34"/>
      <c r="D939" s="278"/>
      <c r="E939" s="35"/>
      <c r="F939" s="35"/>
      <c r="G939" s="35"/>
      <c r="H939" s="8"/>
      <c r="I939" s="8"/>
      <c r="J939" s="8"/>
      <c r="K939" s="8"/>
      <c r="L939" s="8"/>
      <c r="M939" s="8"/>
      <c r="N939" s="8"/>
      <c r="O939" s="8"/>
      <c r="P939" s="8"/>
      <c r="Q939" s="8"/>
      <c r="R939" s="8"/>
      <c r="S939" s="8"/>
      <c r="T939" s="8"/>
      <c r="U939" s="8"/>
      <c r="V939" s="8"/>
      <c r="W939" s="8"/>
      <c r="X939" s="8"/>
      <c r="Y939" s="8"/>
      <c r="Z939" s="8"/>
    </row>
    <row r="940" spans="1:26" ht="12.75" customHeight="1" x14ac:dyDescent="0.15">
      <c r="A940" s="8"/>
      <c r="B940" s="83"/>
      <c r="C940" s="34"/>
      <c r="D940" s="278"/>
      <c r="E940" s="35"/>
      <c r="F940" s="35"/>
      <c r="G940" s="35"/>
      <c r="H940" s="8"/>
      <c r="I940" s="8"/>
      <c r="J940" s="8"/>
      <c r="K940" s="8"/>
      <c r="L940" s="8"/>
      <c r="M940" s="8"/>
      <c r="N940" s="8"/>
      <c r="O940" s="8"/>
      <c r="P940" s="8"/>
      <c r="Q940" s="8"/>
      <c r="R940" s="8"/>
      <c r="S940" s="8"/>
      <c r="T940" s="8"/>
      <c r="U940" s="8"/>
      <c r="V940" s="8"/>
      <c r="W940" s="8"/>
      <c r="X940" s="8"/>
      <c r="Y940" s="8"/>
      <c r="Z940" s="8"/>
    </row>
    <row r="941" spans="1:26" ht="12.75" customHeight="1" x14ac:dyDescent="0.15">
      <c r="A941" s="8"/>
      <c r="B941" s="83"/>
      <c r="C941" s="34"/>
      <c r="D941" s="278"/>
      <c r="E941" s="35"/>
      <c r="F941" s="35"/>
      <c r="G941" s="35"/>
      <c r="H941" s="8"/>
      <c r="I941" s="8"/>
      <c r="J941" s="8"/>
      <c r="K941" s="8"/>
      <c r="L941" s="8"/>
      <c r="M941" s="8"/>
      <c r="N941" s="8"/>
      <c r="O941" s="8"/>
      <c r="P941" s="8"/>
      <c r="Q941" s="8"/>
      <c r="R941" s="8"/>
      <c r="S941" s="8"/>
      <c r="T941" s="8"/>
      <c r="U941" s="8"/>
      <c r="V941" s="8"/>
      <c r="W941" s="8"/>
      <c r="X941" s="8"/>
      <c r="Y941" s="8"/>
      <c r="Z941" s="8"/>
    </row>
    <row r="942" spans="1:26" ht="12.75" customHeight="1" x14ac:dyDescent="0.15">
      <c r="A942" s="8"/>
      <c r="B942" s="83"/>
      <c r="C942" s="34"/>
      <c r="D942" s="278"/>
      <c r="E942" s="35"/>
      <c r="F942" s="35"/>
      <c r="G942" s="35"/>
      <c r="H942" s="8"/>
      <c r="I942" s="8"/>
      <c r="J942" s="8"/>
      <c r="K942" s="8"/>
      <c r="L942" s="8"/>
      <c r="M942" s="8"/>
      <c r="N942" s="8"/>
      <c r="O942" s="8"/>
      <c r="P942" s="8"/>
      <c r="Q942" s="8"/>
      <c r="R942" s="8"/>
      <c r="S942" s="8"/>
      <c r="T942" s="8"/>
      <c r="U942" s="8"/>
      <c r="V942" s="8"/>
      <c r="W942" s="8"/>
      <c r="X942" s="8"/>
      <c r="Y942" s="8"/>
      <c r="Z942" s="8"/>
    </row>
    <row r="943" spans="1:26" ht="12.75" customHeight="1" x14ac:dyDescent="0.15">
      <c r="A943" s="8"/>
      <c r="B943" s="83"/>
      <c r="C943" s="34"/>
      <c r="D943" s="278"/>
      <c r="E943" s="35"/>
      <c r="F943" s="35"/>
      <c r="G943" s="35"/>
      <c r="H943" s="8"/>
      <c r="I943" s="8"/>
      <c r="J943" s="8"/>
      <c r="K943" s="8"/>
      <c r="L943" s="8"/>
      <c r="M943" s="8"/>
      <c r="N943" s="8"/>
      <c r="O943" s="8"/>
      <c r="P943" s="8"/>
      <c r="Q943" s="8"/>
      <c r="R943" s="8"/>
      <c r="S943" s="8"/>
      <c r="T943" s="8"/>
      <c r="U943" s="8"/>
      <c r="V943" s="8"/>
      <c r="W943" s="8"/>
      <c r="X943" s="8"/>
      <c r="Y943" s="8"/>
      <c r="Z943" s="8"/>
    </row>
    <row r="944" spans="1:26" ht="12.75" customHeight="1" x14ac:dyDescent="0.15">
      <c r="A944" s="8"/>
      <c r="B944" s="83"/>
      <c r="C944" s="34"/>
      <c r="D944" s="278"/>
      <c r="E944" s="35"/>
      <c r="F944" s="35"/>
      <c r="G944" s="35"/>
      <c r="H944" s="8"/>
      <c r="I944" s="8"/>
      <c r="J944" s="8"/>
      <c r="K944" s="8"/>
      <c r="L944" s="8"/>
      <c r="M944" s="8"/>
      <c r="N944" s="8"/>
      <c r="O944" s="8"/>
      <c r="P944" s="8"/>
      <c r="Q944" s="8"/>
      <c r="R944" s="8"/>
      <c r="S944" s="8"/>
      <c r="T944" s="8"/>
      <c r="U944" s="8"/>
      <c r="V944" s="8"/>
      <c r="W944" s="8"/>
      <c r="X944" s="8"/>
      <c r="Y944" s="8"/>
      <c r="Z944" s="8"/>
    </row>
    <row r="945" spans="1:26" ht="12.75" customHeight="1" x14ac:dyDescent="0.15">
      <c r="A945" s="8"/>
      <c r="B945" s="83"/>
      <c r="C945" s="34"/>
      <c r="D945" s="278"/>
      <c r="E945" s="35"/>
      <c r="F945" s="35"/>
      <c r="G945" s="35"/>
      <c r="H945" s="8"/>
      <c r="I945" s="8"/>
      <c r="J945" s="8"/>
      <c r="K945" s="8"/>
      <c r="L945" s="8"/>
      <c r="M945" s="8"/>
      <c r="N945" s="8"/>
      <c r="O945" s="8"/>
      <c r="P945" s="8"/>
      <c r="Q945" s="8"/>
      <c r="R945" s="8"/>
      <c r="S945" s="8"/>
      <c r="T945" s="8"/>
      <c r="U945" s="8"/>
      <c r="V945" s="8"/>
      <c r="W945" s="8"/>
      <c r="X945" s="8"/>
      <c r="Y945" s="8"/>
      <c r="Z945" s="8"/>
    </row>
    <row r="946" spans="1:26" ht="12.75" customHeight="1" x14ac:dyDescent="0.15">
      <c r="A946" s="8"/>
      <c r="B946" s="83"/>
      <c r="C946" s="34"/>
      <c r="D946" s="278"/>
      <c r="E946" s="35"/>
      <c r="F946" s="35"/>
      <c r="G946" s="35"/>
      <c r="H946" s="8"/>
      <c r="I946" s="8"/>
      <c r="J946" s="8"/>
      <c r="K946" s="8"/>
      <c r="L946" s="8"/>
      <c r="M946" s="8"/>
      <c r="N946" s="8"/>
      <c r="O946" s="8"/>
      <c r="P946" s="8"/>
      <c r="Q946" s="8"/>
      <c r="R946" s="8"/>
      <c r="S946" s="8"/>
      <c r="T946" s="8"/>
      <c r="U946" s="8"/>
      <c r="V946" s="8"/>
      <c r="W946" s="8"/>
      <c r="X946" s="8"/>
      <c r="Y946" s="8"/>
      <c r="Z946" s="8"/>
    </row>
    <row r="947" spans="1:26" ht="12.75" customHeight="1" x14ac:dyDescent="0.15">
      <c r="A947" s="8"/>
      <c r="B947" s="83"/>
      <c r="C947" s="34"/>
      <c r="D947" s="278"/>
      <c r="E947" s="35"/>
      <c r="F947" s="35"/>
      <c r="G947" s="35"/>
      <c r="H947" s="8"/>
      <c r="I947" s="8"/>
      <c r="J947" s="8"/>
      <c r="K947" s="8"/>
      <c r="L947" s="8"/>
      <c r="M947" s="8"/>
      <c r="N947" s="8"/>
      <c r="O947" s="8"/>
      <c r="P947" s="8"/>
      <c r="Q947" s="8"/>
      <c r="R947" s="8"/>
      <c r="S947" s="8"/>
      <c r="T947" s="8"/>
      <c r="U947" s="8"/>
      <c r="V947" s="8"/>
      <c r="W947" s="8"/>
      <c r="X947" s="8"/>
      <c r="Y947" s="8"/>
      <c r="Z947" s="8"/>
    </row>
    <row r="948" spans="1:26" ht="12.75" customHeight="1" x14ac:dyDescent="0.15">
      <c r="A948" s="8"/>
      <c r="B948" s="83"/>
      <c r="C948" s="34"/>
      <c r="D948" s="278"/>
      <c r="E948" s="35"/>
      <c r="F948" s="35"/>
      <c r="G948" s="35"/>
      <c r="H948" s="8"/>
      <c r="I948" s="8"/>
      <c r="J948" s="8"/>
      <c r="K948" s="8"/>
      <c r="L948" s="8"/>
      <c r="M948" s="8"/>
      <c r="N948" s="8"/>
      <c r="O948" s="8"/>
      <c r="P948" s="8"/>
      <c r="Q948" s="8"/>
      <c r="R948" s="8"/>
      <c r="S948" s="8"/>
      <c r="T948" s="8"/>
      <c r="U948" s="8"/>
      <c r="V948" s="8"/>
      <c r="W948" s="8"/>
      <c r="X948" s="8"/>
      <c r="Y948" s="8"/>
      <c r="Z948" s="8"/>
    </row>
    <row r="949" spans="1:26" ht="12.75" customHeight="1" x14ac:dyDescent="0.15">
      <c r="A949" s="8"/>
      <c r="B949" s="83"/>
      <c r="C949" s="34"/>
      <c r="D949" s="278"/>
      <c r="E949" s="35"/>
      <c r="F949" s="35"/>
      <c r="G949" s="35"/>
      <c r="H949" s="8"/>
      <c r="I949" s="8"/>
      <c r="J949" s="8"/>
      <c r="K949" s="8"/>
      <c r="L949" s="8"/>
      <c r="M949" s="8"/>
      <c r="N949" s="8"/>
      <c r="O949" s="8"/>
      <c r="P949" s="8"/>
      <c r="Q949" s="8"/>
      <c r="R949" s="8"/>
      <c r="S949" s="8"/>
      <c r="T949" s="8"/>
      <c r="U949" s="8"/>
      <c r="V949" s="8"/>
      <c r="W949" s="8"/>
      <c r="X949" s="8"/>
      <c r="Y949" s="8"/>
      <c r="Z949" s="8"/>
    </row>
    <row r="950" spans="1:26" ht="12.75" customHeight="1" x14ac:dyDescent="0.15">
      <c r="A950" s="8"/>
      <c r="B950" s="83"/>
      <c r="C950" s="34"/>
      <c r="D950" s="278"/>
      <c r="E950" s="35"/>
      <c r="F950" s="35"/>
      <c r="G950" s="35"/>
      <c r="H950" s="8"/>
      <c r="I950" s="8"/>
      <c r="J950" s="8"/>
      <c r="K950" s="8"/>
      <c r="L950" s="8"/>
      <c r="M950" s="8"/>
      <c r="N950" s="8"/>
      <c r="O950" s="8"/>
      <c r="P950" s="8"/>
      <c r="Q950" s="8"/>
      <c r="R950" s="8"/>
      <c r="S950" s="8"/>
      <c r="T950" s="8"/>
      <c r="U950" s="8"/>
      <c r="V950" s="8"/>
      <c r="W950" s="8"/>
      <c r="X950" s="8"/>
      <c r="Y950" s="8"/>
      <c r="Z950" s="8"/>
    </row>
    <row r="951" spans="1:26" ht="12.75" customHeight="1" x14ac:dyDescent="0.15">
      <c r="A951" s="8"/>
      <c r="B951" s="83"/>
      <c r="C951" s="34"/>
      <c r="D951" s="278"/>
      <c r="E951" s="35"/>
      <c r="F951" s="35"/>
      <c r="G951" s="35"/>
      <c r="H951" s="8"/>
      <c r="I951" s="8"/>
      <c r="J951" s="8"/>
      <c r="K951" s="8"/>
      <c r="L951" s="8"/>
      <c r="M951" s="8"/>
      <c r="N951" s="8"/>
      <c r="O951" s="8"/>
      <c r="P951" s="8"/>
      <c r="Q951" s="8"/>
      <c r="R951" s="8"/>
      <c r="S951" s="8"/>
      <c r="T951" s="8"/>
      <c r="U951" s="8"/>
      <c r="V951" s="8"/>
      <c r="W951" s="8"/>
      <c r="X951" s="8"/>
      <c r="Y951" s="8"/>
      <c r="Z951" s="8"/>
    </row>
    <row r="952" spans="1:26" ht="12.75" customHeight="1" x14ac:dyDescent="0.15">
      <c r="A952" s="8"/>
      <c r="B952" s="83"/>
      <c r="C952" s="34"/>
      <c r="D952" s="278"/>
      <c r="E952" s="35"/>
      <c r="F952" s="35"/>
      <c r="G952" s="35"/>
      <c r="H952" s="8"/>
      <c r="I952" s="8"/>
      <c r="J952" s="8"/>
      <c r="K952" s="8"/>
      <c r="L952" s="8"/>
      <c r="M952" s="8"/>
      <c r="N952" s="8"/>
      <c r="O952" s="8"/>
      <c r="P952" s="8"/>
      <c r="Q952" s="8"/>
      <c r="R952" s="8"/>
      <c r="S952" s="8"/>
      <c r="T952" s="8"/>
      <c r="U952" s="8"/>
      <c r="V952" s="8"/>
      <c r="W952" s="8"/>
      <c r="X952" s="8"/>
      <c r="Y952" s="8"/>
      <c r="Z952" s="8"/>
    </row>
    <row r="953" spans="1:26" ht="12.75" customHeight="1" x14ac:dyDescent="0.15">
      <c r="A953" s="8"/>
      <c r="B953" s="83"/>
      <c r="C953" s="34"/>
      <c r="D953" s="278"/>
      <c r="E953" s="35"/>
      <c r="F953" s="35"/>
      <c r="G953" s="35"/>
      <c r="H953" s="8"/>
      <c r="I953" s="8"/>
      <c r="J953" s="8"/>
      <c r="K953" s="8"/>
      <c r="L953" s="8"/>
      <c r="M953" s="8"/>
      <c r="N953" s="8"/>
      <c r="O953" s="8"/>
      <c r="P953" s="8"/>
      <c r="Q953" s="8"/>
      <c r="R953" s="8"/>
      <c r="S953" s="8"/>
      <c r="T953" s="8"/>
      <c r="U953" s="8"/>
      <c r="V953" s="8"/>
      <c r="W953" s="8"/>
      <c r="X953" s="8"/>
      <c r="Y953" s="8"/>
      <c r="Z953" s="8"/>
    </row>
    <row r="954" spans="1:26" ht="12.75" customHeight="1" x14ac:dyDescent="0.15">
      <c r="A954" s="8"/>
      <c r="B954" s="83"/>
      <c r="C954" s="34"/>
      <c r="D954" s="278"/>
      <c r="E954" s="35"/>
      <c r="F954" s="35"/>
      <c r="G954" s="35"/>
      <c r="H954" s="8"/>
      <c r="I954" s="8"/>
      <c r="J954" s="8"/>
      <c r="K954" s="8"/>
      <c r="L954" s="8"/>
      <c r="M954" s="8"/>
      <c r="N954" s="8"/>
      <c r="O954" s="8"/>
      <c r="P954" s="8"/>
      <c r="Q954" s="8"/>
      <c r="R954" s="8"/>
      <c r="S954" s="8"/>
      <c r="T954" s="8"/>
      <c r="U954" s="8"/>
      <c r="V954" s="8"/>
      <c r="W954" s="8"/>
      <c r="X954" s="8"/>
      <c r="Y954" s="8"/>
      <c r="Z954" s="8"/>
    </row>
    <row r="955" spans="1:26" ht="12.75" customHeight="1" x14ac:dyDescent="0.15">
      <c r="A955" s="8"/>
      <c r="B955" s="83"/>
      <c r="C955" s="34"/>
      <c r="D955" s="278"/>
      <c r="E955" s="35"/>
      <c r="F955" s="35"/>
      <c r="G955" s="35"/>
      <c r="H955" s="8"/>
      <c r="I955" s="8"/>
      <c r="J955" s="8"/>
      <c r="K955" s="8"/>
      <c r="L955" s="8"/>
      <c r="M955" s="8"/>
      <c r="N955" s="8"/>
      <c r="O955" s="8"/>
      <c r="P955" s="8"/>
      <c r="Q955" s="8"/>
      <c r="R955" s="8"/>
      <c r="S955" s="8"/>
      <c r="T955" s="8"/>
      <c r="U955" s="8"/>
      <c r="V955" s="8"/>
      <c r="W955" s="8"/>
      <c r="X955" s="8"/>
      <c r="Y955" s="8"/>
      <c r="Z955" s="8"/>
    </row>
    <row r="956" spans="1:26" ht="12.75" customHeight="1" x14ac:dyDescent="0.15">
      <c r="A956" s="8"/>
      <c r="B956" s="83"/>
      <c r="C956" s="34"/>
      <c r="D956" s="278"/>
      <c r="E956" s="35"/>
      <c r="F956" s="35"/>
      <c r="G956" s="35"/>
      <c r="H956" s="8"/>
      <c r="I956" s="8"/>
      <c r="J956" s="8"/>
      <c r="K956" s="8"/>
      <c r="L956" s="8"/>
      <c r="M956" s="8"/>
      <c r="N956" s="8"/>
      <c r="O956" s="8"/>
      <c r="P956" s="8"/>
      <c r="Q956" s="8"/>
      <c r="R956" s="8"/>
      <c r="S956" s="8"/>
      <c r="T956" s="8"/>
      <c r="U956" s="8"/>
      <c r="V956" s="8"/>
      <c r="W956" s="8"/>
      <c r="X956" s="8"/>
      <c r="Y956" s="8"/>
      <c r="Z956" s="8"/>
    </row>
    <row r="957" spans="1:26" ht="12.75" customHeight="1" x14ac:dyDescent="0.15">
      <c r="A957" s="8"/>
      <c r="B957" s="83"/>
      <c r="C957" s="34"/>
      <c r="D957" s="278"/>
      <c r="E957" s="35"/>
      <c r="F957" s="35"/>
      <c r="G957" s="35"/>
      <c r="H957" s="8"/>
      <c r="I957" s="8"/>
      <c r="J957" s="8"/>
      <c r="K957" s="8"/>
      <c r="L957" s="8"/>
      <c r="M957" s="8"/>
      <c r="N957" s="8"/>
      <c r="O957" s="8"/>
      <c r="P957" s="8"/>
      <c r="Q957" s="8"/>
      <c r="R957" s="8"/>
      <c r="S957" s="8"/>
      <c r="T957" s="8"/>
      <c r="U957" s="8"/>
      <c r="V957" s="8"/>
      <c r="W957" s="8"/>
      <c r="X957" s="8"/>
      <c r="Y957" s="8"/>
      <c r="Z957" s="8"/>
    </row>
    <row r="958" spans="1:26" ht="12.75" customHeight="1" x14ac:dyDescent="0.15">
      <c r="A958" s="8"/>
      <c r="B958" s="83"/>
      <c r="C958" s="34"/>
      <c r="D958" s="278"/>
      <c r="E958" s="35"/>
      <c r="F958" s="35"/>
      <c r="G958" s="35"/>
      <c r="H958" s="8"/>
      <c r="I958" s="8"/>
      <c r="J958" s="8"/>
      <c r="K958" s="8"/>
      <c r="L958" s="8"/>
      <c r="M958" s="8"/>
      <c r="N958" s="8"/>
      <c r="O958" s="8"/>
      <c r="P958" s="8"/>
      <c r="Q958" s="8"/>
      <c r="R958" s="8"/>
      <c r="S958" s="8"/>
      <c r="T958" s="8"/>
      <c r="U958" s="8"/>
      <c r="V958" s="8"/>
      <c r="W958" s="8"/>
      <c r="X958" s="8"/>
      <c r="Y958" s="8"/>
      <c r="Z958" s="8"/>
    </row>
    <row r="959" spans="1:26" ht="12.75" customHeight="1" x14ac:dyDescent="0.15">
      <c r="A959" s="8"/>
      <c r="B959" s="83"/>
      <c r="C959" s="34"/>
      <c r="D959" s="278"/>
      <c r="E959" s="35"/>
      <c r="F959" s="35"/>
      <c r="G959" s="35"/>
      <c r="H959" s="8"/>
      <c r="I959" s="8"/>
      <c r="J959" s="8"/>
      <c r="K959" s="8"/>
      <c r="L959" s="8"/>
      <c r="M959" s="8"/>
      <c r="N959" s="8"/>
      <c r="O959" s="8"/>
      <c r="P959" s="8"/>
      <c r="Q959" s="8"/>
      <c r="R959" s="8"/>
      <c r="S959" s="8"/>
      <c r="T959" s="8"/>
      <c r="U959" s="8"/>
      <c r="V959" s="8"/>
      <c r="W959" s="8"/>
      <c r="X959" s="8"/>
      <c r="Y959" s="8"/>
      <c r="Z959" s="8"/>
    </row>
    <row r="960" spans="1:26" ht="12.75" customHeight="1" x14ac:dyDescent="0.15">
      <c r="A960" s="8"/>
      <c r="B960" s="83"/>
      <c r="C960" s="34"/>
      <c r="D960" s="278"/>
      <c r="E960" s="35"/>
      <c r="F960" s="35"/>
      <c r="G960" s="35"/>
      <c r="H960" s="8"/>
      <c r="I960" s="8"/>
      <c r="J960" s="8"/>
      <c r="K960" s="8"/>
      <c r="L960" s="8"/>
      <c r="M960" s="8"/>
      <c r="N960" s="8"/>
      <c r="O960" s="8"/>
      <c r="P960" s="8"/>
      <c r="Q960" s="8"/>
      <c r="R960" s="8"/>
      <c r="S960" s="8"/>
      <c r="T960" s="8"/>
      <c r="U960" s="8"/>
      <c r="V960" s="8"/>
      <c r="W960" s="8"/>
      <c r="X960" s="8"/>
      <c r="Y960" s="8"/>
      <c r="Z960" s="8"/>
    </row>
    <row r="961" spans="1:26" ht="12.75" customHeight="1" x14ac:dyDescent="0.15">
      <c r="A961" s="8"/>
      <c r="B961" s="83"/>
      <c r="C961" s="34"/>
      <c r="D961" s="278"/>
      <c r="E961" s="35"/>
      <c r="F961" s="35"/>
      <c r="G961" s="35"/>
      <c r="H961" s="8"/>
      <c r="I961" s="8"/>
      <c r="J961" s="8"/>
      <c r="K961" s="8"/>
      <c r="L961" s="8"/>
      <c r="M961" s="8"/>
      <c r="N961" s="8"/>
      <c r="O961" s="8"/>
      <c r="P961" s="8"/>
      <c r="Q961" s="8"/>
      <c r="R961" s="8"/>
      <c r="S961" s="8"/>
      <c r="T961" s="8"/>
      <c r="U961" s="8"/>
      <c r="V961" s="8"/>
      <c r="W961" s="8"/>
      <c r="X961" s="8"/>
      <c r="Y961" s="8"/>
      <c r="Z961" s="8"/>
    </row>
    <row r="962" spans="1:26" ht="12.75" customHeight="1" x14ac:dyDescent="0.15">
      <c r="A962" s="8"/>
      <c r="B962" s="83"/>
      <c r="C962" s="34"/>
      <c r="D962" s="278"/>
      <c r="E962" s="35"/>
      <c r="F962" s="35"/>
      <c r="G962" s="35"/>
      <c r="H962" s="8"/>
      <c r="I962" s="8"/>
      <c r="J962" s="8"/>
      <c r="K962" s="8"/>
      <c r="L962" s="8"/>
      <c r="M962" s="8"/>
      <c r="N962" s="8"/>
      <c r="O962" s="8"/>
      <c r="P962" s="8"/>
      <c r="Q962" s="8"/>
      <c r="R962" s="8"/>
      <c r="S962" s="8"/>
      <c r="T962" s="8"/>
      <c r="U962" s="8"/>
      <c r="V962" s="8"/>
      <c r="W962" s="8"/>
      <c r="X962" s="8"/>
      <c r="Y962" s="8"/>
      <c r="Z962" s="8"/>
    </row>
    <row r="963" spans="1:26" ht="12.75" customHeight="1" x14ac:dyDescent="0.15">
      <c r="A963" s="8"/>
      <c r="B963" s="83"/>
      <c r="C963" s="34"/>
      <c r="D963" s="278"/>
      <c r="E963" s="35"/>
      <c r="F963" s="35"/>
      <c r="G963" s="35"/>
      <c r="H963" s="8"/>
      <c r="I963" s="8"/>
      <c r="J963" s="8"/>
      <c r="K963" s="8"/>
      <c r="L963" s="8"/>
      <c r="M963" s="8"/>
      <c r="N963" s="8"/>
      <c r="O963" s="8"/>
      <c r="P963" s="8"/>
      <c r="Q963" s="8"/>
      <c r="R963" s="8"/>
      <c r="S963" s="8"/>
      <c r="T963" s="8"/>
      <c r="U963" s="8"/>
      <c r="V963" s="8"/>
      <c r="W963" s="8"/>
      <c r="X963" s="8"/>
      <c r="Y963" s="8"/>
      <c r="Z963" s="8"/>
    </row>
    <row r="964" spans="1:26" ht="12.75" customHeight="1" x14ac:dyDescent="0.15">
      <c r="A964" s="8"/>
      <c r="B964" s="83"/>
      <c r="C964" s="34"/>
      <c r="D964" s="278"/>
      <c r="E964" s="35"/>
      <c r="F964" s="35"/>
      <c r="G964" s="35"/>
      <c r="H964" s="8"/>
      <c r="I964" s="8"/>
      <c r="J964" s="8"/>
      <c r="K964" s="8"/>
      <c r="L964" s="8"/>
      <c r="M964" s="8"/>
      <c r="N964" s="8"/>
      <c r="O964" s="8"/>
      <c r="P964" s="8"/>
      <c r="Q964" s="8"/>
      <c r="R964" s="8"/>
      <c r="S964" s="8"/>
      <c r="T964" s="8"/>
      <c r="U964" s="8"/>
      <c r="V964" s="8"/>
      <c r="W964" s="8"/>
      <c r="X964" s="8"/>
      <c r="Y964" s="8"/>
      <c r="Z964" s="8"/>
    </row>
    <row r="965" spans="1:26" ht="12.75" customHeight="1" x14ac:dyDescent="0.15">
      <c r="A965" s="8"/>
      <c r="B965" s="83"/>
      <c r="C965" s="34"/>
      <c r="D965" s="278"/>
      <c r="E965" s="35"/>
      <c r="F965" s="35"/>
      <c r="G965" s="35"/>
      <c r="H965" s="8"/>
      <c r="I965" s="8"/>
      <c r="J965" s="8"/>
      <c r="K965" s="8"/>
      <c r="L965" s="8"/>
      <c r="M965" s="8"/>
      <c r="N965" s="8"/>
      <c r="O965" s="8"/>
      <c r="P965" s="8"/>
      <c r="Q965" s="8"/>
      <c r="R965" s="8"/>
      <c r="S965" s="8"/>
      <c r="T965" s="8"/>
      <c r="U965" s="8"/>
      <c r="V965" s="8"/>
      <c r="W965" s="8"/>
      <c r="X965" s="8"/>
      <c r="Y965" s="8"/>
      <c r="Z965" s="8"/>
    </row>
    <row r="966" spans="1:26" ht="12.75" customHeight="1" x14ac:dyDescent="0.15">
      <c r="A966" s="8"/>
      <c r="B966" s="83"/>
      <c r="C966" s="34"/>
      <c r="D966" s="278"/>
      <c r="E966" s="35"/>
      <c r="F966" s="35"/>
      <c r="G966" s="35"/>
      <c r="H966" s="8"/>
      <c r="I966" s="8"/>
      <c r="J966" s="8"/>
      <c r="K966" s="8"/>
      <c r="L966" s="8"/>
      <c r="M966" s="8"/>
      <c r="N966" s="8"/>
      <c r="O966" s="8"/>
      <c r="P966" s="8"/>
      <c r="Q966" s="8"/>
      <c r="R966" s="8"/>
      <c r="S966" s="8"/>
      <c r="T966" s="8"/>
      <c r="U966" s="8"/>
      <c r="V966" s="8"/>
      <c r="W966" s="8"/>
      <c r="X966" s="8"/>
      <c r="Y966" s="8"/>
      <c r="Z966" s="8"/>
    </row>
    <row r="967" spans="1:26" ht="12.75" customHeight="1" x14ac:dyDescent="0.15">
      <c r="A967" s="8"/>
      <c r="B967" s="83"/>
      <c r="C967" s="34"/>
      <c r="D967" s="278"/>
      <c r="E967" s="35"/>
      <c r="F967" s="35"/>
      <c r="G967" s="35"/>
      <c r="H967" s="8"/>
      <c r="I967" s="8"/>
      <c r="J967" s="8"/>
      <c r="K967" s="8"/>
      <c r="L967" s="8"/>
      <c r="M967" s="8"/>
      <c r="N967" s="8"/>
      <c r="O967" s="8"/>
      <c r="P967" s="8"/>
      <c r="Q967" s="8"/>
      <c r="R967" s="8"/>
      <c r="S967" s="8"/>
      <c r="T967" s="8"/>
      <c r="U967" s="8"/>
      <c r="V967" s="8"/>
      <c r="W967" s="8"/>
      <c r="X967" s="8"/>
      <c r="Y967" s="8"/>
      <c r="Z967" s="8"/>
    </row>
    <row r="968" spans="1:26" ht="12.75" customHeight="1" x14ac:dyDescent="0.15">
      <c r="A968" s="8"/>
      <c r="B968" s="83"/>
      <c r="C968" s="34"/>
      <c r="D968" s="278"/>
      <c r="E968" s="35"/>
      <c r="F968" s="35"/>
      <c r="G968" s="35"/>
      <c r="H968" s="8"/>
      <c r="I968" s="8"/>
      <c r="J968" s="8"/>
      <c r="K968" s="8"/>
      <c r="L968" s="8"/>
      <c r="M968" s="8"/>
      <c r="N968" s="8"/>
      <c r="O968" s="8"/>
      <c r="P968" s="8"/>
      <c r="Q968" s="8"/>
      <c r="R968" s="8"/>
      <c r="S968" s="8"/>
      <c r="T968" s="8"/>
      <c r="U968" s="8"/>
      <c r="V968" s="8"/>
      <c r="W968" s="8"/>
      <c r="X968" s="8"/>
      <c r="Y968" s="8"/>
      <c r="Z968" s="8"/>
    </row>
    <row r="969" spans="1:26" ht="12.75" customHeight="1" x14ac:dyDescent="0.15">
      <c r="A969" s="8"/>
      <c r="B969" s="83"/>
      <c r="C969" s="34"/>
      <c r="D969" s="278"/>
      <c r="E969" s="35"/>
      <c r="F969" s="35"/>
      <c r="G969" s="35"/>
      <c r="H969" s="8"/>
      <c r="I969" s="8"/>
      <c r="J969" s="8"/>
      <c r="K969" s="8"/>
      <c r="L969" s="8"/>
      <c r="M969" s="8"/>
      <c r="N969" s="8"/>
      <c r="O969" s="8"/>
      <c r="P969" s="8"/>
      <c r="Q969" s="8"/>
      <c r="R969" s="8"/>
      <c r="S969" s="8"/>
      <c r="T969" s="8"/>
      <c r="U969" s="8"/>
      <c r="V969" s="8"/>
      <c r="W969" s="8"/>
      <c r="X969" s="8"/>
      <c r="Y969" s="8"/>
      <c r="Z969" s="8"/>
    </row>
    <row r="970" spans="1:26" ht="12.75" customHeight="1" x14ac:dyDescent="0.15">
      <c r="A970" s="8"/>
      <c r="B970" s="83"/>
      <c r="C970" s="34"/>
      <c r="D970" s="278"/>
      <c r="E970" s="35"/>
      <c r="F970" s="35"/>
      <c r="G970" s="35"/>
      <c r="H970" s="8"/>
      <c r="I970" s="8"/>
      <c r="J970" s="8"/>
      <c r="K970" s="8"/>
      <c r="L970" s="8"/>
      <c r="M970" s="8"/>
      <c r="N970" s="8"/>
      <c r="O970" s="8"/>
      <c r="P970" s="8"/>
      <c r="Q970" s="8"/>
      <c r="R970" s="8"/>
      <c r="S970" s="8"/>
      <c r="T970" s="8"/>
      <c r="U970" s="8"/>
      <c r="V970" s="8"/>
      <c r="W970" s="8"/>
      <c r="X970" s="8"/>
      <c r="Y970" s="8"/>
      <c r="Z970" s="8"/>
    </row>
    <row r="971" spans="1:26" ht="12.75" customHeight="1" x14ac:dyDescent="0.15">
      <c r="A971" s="8"/>
      <c r="B971" s="83"/>
      <c r="C971" s="34"/>
      <c r="D971" s="278"/>
      <c r="E971" s="35"/>
      <c r="F971" s="35"/>
      <c r="G971" s="35"/>
      <c r="H971" s="8"/>
      <c r="I971" s="8"/>
      <c r="J971" s="8"/>
      <c r="K971" s="8"/>
      <c r="L971" s="8"/>
      <c r="M971" s="8"/>
      <c r="N971" s="8"/>
      <c r="O971" s="8"/>
      <c r="P971" s="8"/>
      <c r="Q971" s="8"/>
      <c r="R971" s="8"/>
      <c r="S971" s="8"/>
      <c r="T971" s="8"/>
      <c r="U971" s="8"/>
      <c r="V971" s="8"/>
      <c r="W971" s="8"/>
      <c r="X971" s="8"/>
      <c r="Y971" s="8"/>
      <c r="Z971" s="8"/>
    </row>
    <row r="972" spans="1:26" ht="12.75" customHeight="1" x14ac:dyDescent="0.15">
      <c r="A972" s="8"/>
      <c r="B972" s="83"/>
      <c r="C972" s="34"/>
      <c r="D972" s="278"/>
      <c r="E972" s="35"/>
      <c r="F972" s="35"/>
      <c r="G972" s="35"/>
      <c r="H972" s="8"/>
      <c r="I972" s="8"/>
      <c r="J972" s="8"/>
      <c r="K972" s="8"/>
      <c r="L972" s="8"/>
      <c r="M972" s="8"/>
      <c r="N972" s="8"/>
      <c r="O972" s="8"/>
      <c r="P972" s="8"/>
      <c r="Q972" s="8"/>
      <c r="R972" s="8"/>
      <c r="S972" s="8"/>
      <c r="T972" s="8"/>
      <c r="U972" s="8"/>
      <c r="V972" s="8"/>
      <c r="W972" s="8"/>
      <c r="X972" s="8"/>
      <c r="Y972" s="8"/>
      <c r="Z972" s="8"/>
    </row>
    <row r="973" spans="1:26" ht="12.75" customHeight="1" x14ac:dyDescent="0.15">
      <c r="A973" s="8"/>
      <c r="B973" s="83"/>
      <c r="C973" s="34"/>
      <c r="D973" s="278"/>
      <c r="E973" s="35"/>
      <c r="F973" s="35"/>
      <c r="G973" s="35"/>
      <c r="H973" s="8"/>
      <c r="I973" s="8"/>
      <c r="J973" s="8"/>
      <c r="K973" s="8"/>
      <c r="L973" s="8"/>
      <c r="M973" s="8"/>
      <c r="N973" s="8"/>
      <c r="O973" s="8"/>
      <c r="P973" s="8"/>
      <c r="Q973" s="8"/>
      <c r="R973" s="8"/>
      <c r="S973" s="8"/>
      <c r="T973" s="8"/>
      <c r="U973" s="8"/>
      <c r="V973" s="8"/>
      <c r="W973" s="8"/>
      <c r="X973" s="8"/>
      <c r="Y973" s="8"/>
      <c r="Z973" s="8"/>
    </row>
    <row r="974" spans="1:26" ht="12.75" customHeight="1" x14ac:dyDescent="0.15">
      <c r="A974" s="8"/>
      <c r="B974" s="83"/>
      <c r="C974" s="34"/>
      <c r="D974" s="278"/>
      <c r="E974" s="35"/>
      <c r="F974" s="35"/>
      <c r="G974" s="35"/>
      <c r="H974" s="8"/>
      <c r="I974" s="8"/>
      <c r="J974" s="8"/>
      <c r="K974" s="8"/>
      <c r="L974" s="8"/>
      <c r="M974" s="8"/>
      <c r="N974" s="8"/>
      <c r="O974" s="8"/>
      <c r="P974" s="8"/>
      <c r="Q974" s="8"/>
      <c r="R974" s="8"/>
      <c r="S974" s="8"/>
      <c r="T974" s="8"/>
      <c r="U974" s="8"/>
      <c r="V974" s="8"/>
      <c r="W974" s="8"/>
      <c r="X974" s="8"/>
      <c r="Y974" s="8"/>
      <c r="Z974" s="8"/>
    </row>
    <row r="975" spans="1:26" ht="12.75" customHeight="1" x14ac:dyDescent="0.15">
      <c r="A975" s="8"/>
      <c r="B975" s="83"/>
      <c r="C975" s="34"/>
      <c r="D975" s="278"/>
      <c r="E975" s="35"/>
      <c r="F975" s="35"/>
      <c r="G975" s="35"/>
      <c r="H975" s="8"/>
      <c r="I975" s="8"/>
      <c r="J975" s="8"/>
      <c r="K975" s="8"/>
      <c r="L975" s="8"/>
      <c r="M975" s="8"/>
      <c r="N975" s="8"/>
      <c r="O975" s="8"/>
      <c r="P975" s="8"/>
      <c r="Q975" s="8"/>
      <c r="R975" s="8"/>
      <c r="S975" s="8"/>
      <c r="T975" s="8"/>
      <c r="U975" s="8"/>
      <c r="V975" s="8"/>
      <c r="W975" s="8"/>
      <c r="X975" s="8"/>
      <c r="Y975" s="8"/>
      <c r="Z975" s="8"/>
    </row>
    <row r="976" spans="1:26" ht="12.75" customHeight="1" x14ac:dyDescent="0.15">
      <c r="A976" s="8"/>
      <c r="B976" s="83"/>
      <c r="C976" s="34"/>
      <c r="D976" s="278"/>
      <c r="E976" s="35"/>
      <c r="F976" s="35"/>
      <c r="G976" s="35"/>
      <c r="H976" s="8"/>
      <c r="I976" s="8"/>
      <c r="J976" s="8"/>
      <c r="K976" s="8"/>
      <c r="L976" s="8"/>
      <c r="M976" s="8"/>
      <c r="N976" s="8"/>
      <c r="O976" s="8"/>
      <c r="P976" s="8"/>
      <c r="Q976" s="8"/>
      <c r="R976" s="8"/>
      <c r="S976" s="8"/>
      <c r="T976" s="8"/>
      <c r="U976" s="8"/>
      <c r="V976" s="8"/>
      <c r="W976" s="8"/>
      <c r="X976" s="8"/>
      <c r="Y976" s="8"/>
      <c r="Z976" s="8"/>
    </row>
    <row r="977" spans="1:26" ht="12.75" customHeight="1" x14ac:dyDescent="0.15">
      <c r="A977" s="8"/>
      <c r="B977" s="83"/>
      <c r="C977" s="34"/>
      <c r="D977" s="278"/>
      <c r="E977" s="35"/>
      <c r="F977" s="35"/>
      <c r="G977" s="35"/>
      <c r="H977" s="8"/>
      <c r="I977" s="8"/>
      <c r="J977" s="8"/>
      <c r="K977" s="8"/>
      <c r="L977" s="8"/>
      <c r="M977" s="8"/>
      <c r="N977" s="8"/>
      <c r="O977" s="8"/>
      <c r="P977" s="8"/>
      <c r="Q977" s="8"/>
      <c r="R977" s="8"/>
      <c r="S977" s="8"/>
      <c r="T977" s="8"/>
      <c r="U977" s="8"/>
      <c r="V977" s="8"/>
      <c r="W977" s="8"/>
      <c r="X977" s="8"/>
      <c r="Y977" s="8"/>
      <c r="Z977" s="8"/>
    </row>
    <row r="978" spans="1:26" ht="12.75" customHeight="1" x14ac:dyDescent="0.15">
      <c r="A978" s="8"/>
      <c r="B978" s="83"/>
      <c r="C978" s="34"/>
      <c r="D978" s="278"/>
      <c r="E978" s="35"/>
      <c r="F978" s="35"/>
      <c r="G978" s="35"/>
      <c r="H978" s="8"/>
      <c r="I978" s="8"/>
      <c r="J978" s="8"/>
      <c r="K978" s="8"/>
      <c r="L978" s="8"/>
      <c r="M978" s="8"/>
      <c r="N978" s="8"/>
      <c r="O978" s="8"/>
      <c r="P978" s="8"/>
      <c r="Q978" s="8"/>
      <c r="R978" s="8"/>
      <c r="S978" s="8"/>
      <c r="T978" s="8"/>
      <c r="U978" s="8"/>
      <c r="V978" s="8"/>
      <c r="W978" s="8"/>
      <c r="X978" s="8"/>
      <c r="Y978" s="8"/>
      <c r="Z978" s="8"/>
    </row>
    <row r="979" spans="1:26" ht="12.75" customHeight="1" x14ac:dyDescent="0.15">
      <c r="A979" s="8"/>
      <c r="B979" s="83"/>
      <c r="C979" s="34"/>
      <c r="D979" s="278"/>
      <c r="E979" s="35"/>
      <c r="F979" s="35"/>
      <c r="G979" s="35"/>
      <c r="H979" s="8"/>
      <c r="I979" s="8"/>
      <c r="J979" s="8"/>
      <c r="K979" s="8"/>
      <c r="L979" s="8"/>
      <c r="M979" s="8"/>
      <c r="N979" s="8"/>
      <c r="O979" s="8"/>
      <c r="P979" s="8"/>
      <c r="Q979" s="8"/>
      <c r="R979" s="8"/>
      <c r="S979" s="8"/>
      <c r="T979" s="8"/>
      <c r="U979" s="8"/>
      <c r="V979" s="8"/>
      <c r="W979" s="8"/>
      <c r="X979" s="8"/>
      <c r="Y979" s="8"/>
      <c r="Z979" s="8"/>
    </row>
    <row r="980" spans="1:26" ht="12.75" customHeight="1" x14ac:dyDescent="0.15">
      <c r="A980" s="8"/>
      <c r="B980" s="83"/>
      <c r="C980" s="34"/>
      <c r="D980" s="278"/>
      <c r="E980" s="35"/>
      <c r="F980" s="35"/>
      <c r="G980" s="35"/>
      <c r="H980" s="8"/>
      <c r="I980" s="8"/>
      <c r="J980" s="8"/>
      <c r="K980" s="8"/>
      <c r="L980" s="8"/>
      <c r="M980" s="8"/>
      <c r="N980" s="8"/>
      <c r="O980" s="8"/>
      <c r="P980" s="8"/>
      <c r="Q980" s="8"/>
      <c r="R980" s="8"/>
      <c r="S980" s="8"/>
      <c r="T980" s="8"/>
      <c r="U980" s="8"/>
      <c r="V980" s="8"/>
      <c r="W980" s="8"/>
      <c r="X980" s="8"/>
      <c r="Y980" s="8"/>
      <c r="Z980" s="8"/>
    </row>
    <row r="981" spans="1:26" ht="12.75" customHeight="1" x14ac:dyDescent="0.15">
      <c r="A981" s="8"/>
      <c r="B981" s="83"/>
      <c r="C981" s="34"/>
      <c r="D981" s="278"/>
      <c r="E981" s="35"/>
      <c r="F981" s="35"/>
      <c r="G981" s="35"/>
      <c r="H981" s="8"/>
      <c r="I981" s="8"/>
      <c r="J981" s="8"/>
      <c r="K981" s="8"/>
      <c r="L981" s="8"/>
      <c r="M981" s="8"/>
      <c r="N981" s="8"/>
      <c r="O981" s="8"/>
      <c r="P981" s="8"/>
      <c r="Q981" s="8"/>
      <c r="R981" s="8"/>
      <c r="S981" s="8"/>
      <c r="T981" s="8"/>
      <c r="U981" s="8"/>
      <c r="V981" s="8"/>
      <c r="W981" s="8"/>
      <c r="X981" s="8"/>
      <c r="Y981" s="8"/>
      <c r="Z981" s="8"/>
    </row>
    <row r="982" spans="1:26" ht="12.75" customHeight="1" x14ac:dyDescent="0.15">
      <c r="A982" s="8"/>
      <c r="B982" s="83"/>
      <c r="C982" s="34"/>
      <c r="D982" s="278"/>
      <c r="E982" s="35"/>
      <c r="F982" s="35"/>
      <c r="G982" s="35"/>
      <c r="H982" s="8"/>
      <c r="I982" s="8"/>
      <c r="J982" s="8"/>
      <c r="K982" s="8"/>
      <c r="L982" s="8"/>
      <c r="M982" s="8"/>
      <c r="N982" s="8"/>
      <c r="O982" s="8"/>
      <c r="P982" s="8"/>
      <c r="Q982" s="8"/>
      <c r="R982" s="8"/>
      <c r="S982" s="8"/>
      <c r="T982" s="8"/>
      <c r="U982" s="8"/>
      <c r="V982" s="8"/>
      <c r="W982" s="8"/>
      <c r="X982" s="8"/>
      <c r="Y982" s="8"/>
      <c r="Z982" s="8"/>
    </row>
    <row r="983" spans="1:26" ht="12.75" customHeight="1" x14ac:dyDescent="0.15">
      <c r="A983" s="8"/>
      <c r="B983" s="83"/>
      <c r="C983" s="34"/>
      <c r="D983" s="278"/>
      <c r="E983" s="35"/>
      <c r="F983" s="35"/>
      <c r="G983" s="35"/>
      <c r="H983" s="8"/>
      <c r="I983" s="8"/>
      <c r="J983" s="8"/>
      <c r="K983" s="8"/>
      <c r="L983" s="8"/>
      <c r="M983" s="8"/>
      <c r="N983" s="8"/>
      <c r="O983" s="8"/>
      <c r="P983" s="8"/>
      <c r="Q983" s="8"/>
      <c r="R983" s="8"/>
      <c r="S983" s="8"/>
      <c r="T983" s="8"/>
      <c r="U983" s="8"/>
      <c r="V983" s="8"/>
      <c r="W983" s="8"/>
      <c r="X983" s="8"/>
      <c r="Y983" s="8"/>
      <c r="Z983" s="8"/>
    </row>
    <row r="984" spans="1:26" ht="12.75" customHeight="1" x14ac:dyDescent="0.15">
      <c r="A984" s="8"/>
      <c r="B984" s="83"/>
      <c r="C984" s="34"/>
      <c r="D984" s="278"/>
      <c r="E984" s="35"/>
      <c r="F984" s="35"/>
      <c r="G984" s="35"/>
      <c r="H984" s="8"/>
      <c r="I984" s="8"/>
      <c r="J984" s="8"/>
      <c r="K984" s="8"/>
      <c r="L984" s="8"/>
      <c r="M984" s="8"/>
      <c r="N984" s="8"/>
      <c r="O984" s="8"/>
      <c r="P984" s="8"/>
      <c r="Q984" s="8"/>
      <c r="R984" s="8"/>
      <c r="S984" s="8"/>
      <c r="T984" s="8"/>
      <c r="U984" s="8"/>
      <c r="V984" s="8"/>
      <c r="W984" s="8"/>
      <c r="X984" s="8"/>
      <c r="Y984" s="8"/>
      <c r="Z984" s="8"/>
    </row>
    <row r="985" spans="1:26" ht="12.75" customHeight="1" x14ac:dyDescent="0.15">
      <c r="A985" s="8"/>
      <c r="B985" s="83"/>
      <c r="C985" s="34"/>
      <c r="D985" s="278"/>
      <c r="E985" s="35"/>
      <c r="F985" s="35"/>
      <c r="G985" s="35"/>
      <c r="H985" s="8"/>
      <c r="I985" s="8"/>
      <c r="J985" s="8"/>
      <c r="K985" s="8"/>
      <c r="L985" s="8"/>
      <c r="M985" s="8"/>
      <c r="N985" s="8"/>
      <c r="O985" s="8"/>
      <c r="P985" s="8"/>
      <c r="Q985" s="8"/>
      <c r="R985" s="8"/>
      <c r="S985" s="8"/>
      <c r="T985" s="8"/>
      <c r="U985" s="8"/>
      <c r="V985" s="8"/>
      <c r="W985" s="8"/>
      <c r="X985" s="8"/>
      <c r="Y985" s="8"/>
      <c r="Z985" s="8"/>
    </row>
    <row r="986" spans="1:26" ht="12.75" customHeight="1" x14ac:dyDescent="0.15">
      <c r="A986" s="8"/>
      <c r="B986" s="83"/>
      <c r="C986" s="34"/>
      <c r="D986" s="278"/>
      <c r="E986" s="35"/>
      <c r="F986" s="35"/>
      <c r="G986" s="35"/>
      <c r="H986" s="8"/>
      <c r="I986" s="8"/>
      <c r="J986" s="8"/>
      <c r="K986" s="8"/>
      <c r="L986" s="8"/>
      <c r="M986" s="8"/>
      <c r="N986" s="8"/>
      <c r="O986" s="8"/>
      <c r="P986" s="8"/>
      <c r="Q986" s="8"/>
      <c r="R986" s="8"/>
      <c r="S986" s="8"/>
      <c r="T986" s="8"/>
      <c r="U986" s="8"/>
      <c r="V986" s="8"/>
      <c r="W986" s="8"/>
      <c r="X986" s="8"/>
      <c r="Y986" s="8"/>
      <c r="Z986" s="8"/>
    </row>
    <row r="987" spans="1:26" ht="12.75" customHeight="1" x14ac:dyDescent="0.15">
      <c r="A987" s="8"/>
      <c r="B987" s="83"/>
      <c r="C987" s="34"/>
      <c r="D987" s="278"/>
      <c r="E987" s="35"/>
      <c r="F987" s="35"/>
      <c r="G987" s="35"/>
      <c r="H987" s="8"/>
      <c r="I987" s="8"/>
      <c r="J987" s="8"/>
      <c r="K987" s="8"/>
      <c r="L987" s="8"/>
      <c r="M987" s="8"/>
      <c r="N987" s="8"/>
      <c r="O987" s="8"/>
      <c r="P987" s="8"/>
      <c r="Q987" s="8"/>
      <c r="R987" s="8"/>
      <c r="S987" s="8"/>
      <c r="T987" s="8"/>
      <c r="U987" s="8"/>
      <c r="V987" s="8"/>
      <c r="W987" s="8"/>
      <c r="X987" s="8"/>
      <c r="Y987" s="8"/>
      <c r="Z987" s="8"/>
    </row>
    <row r="988" spans="1:26" ht="12.75" customHeight="1" x14ac:dyDescent="0.15">
      <c r="A988" s="8"/>
      <c r="B988" s="83"/>
      <c r="C988" s="34"/>
      <c r="D988" s="278"/>
      <c r="E988" s="35"/>
      <c r="F988" s="35"/>
      <c r="G988" s="35"/>
      <c r="H988" s="8"/>
      <c r="I988" s="8"/>
      <c r="J988" s="8"/>
      <c r="K988" s="8"/>
      <c r="L988" s="8"/>
      <c r="M988" s="8"/>
      <c r="N988" s="8"/>
      <c r="O988" s="8"/>
      <c r="P988" s="8"/>
      <c r="Q988" s="8"/>
      <c r="R988" s="8"/>
      <c r="S988" s="8"/>
      <c r="T988" s="8"/>
      <c r="U988" s="8"/>
      <c r="V988" s="8"/>
      <c r="W988" s="8"/>
      <c r="X988" s="8"/>
      <c r="Y988" s="8"/>
      <c r="Z988" s="8"/>
    </row>
    <row r="989" spans="1:26" ht="12.75" customHeight="1" x14ac:dyDescent="0.15">
      <c r="A989" s="8"/>
      <c r="B989" s="83"/>
      <c r="C989" s="34"/>
      <c r="D989" s="278"/>
      <c r="E989" s="35"/>
      <c r="F989" s="35"/>
      <c r="G989" s="35"/>
      <c r="H989" s="8"/>
      <c r="I989" s="8"/>
      <c r="J989" s="8"/>
      <c r="K989" s="8"/>
      <c r="L989" s="8"/>
      <c r="M989" s="8"/>
      <c r="N989" s="8"/>
      <c r="O989" s="8"/>
      <c r="P989" s="8"/>
      <c r="Q989" s="8"/>
      <c r="R989" s="8"/>
      <c r="S989" s="8"/>
      <c r="T989" s="8"/>
      <c r="U989" s="8"/>
      <c r="V989" s="8"/>
      <c r="W989" s="8"/>
      <c r="X989" s="8"/>
      <c r="Y989" s="8"/>
      <c r="Z989" s="8"/>
    </row>
    <row r="990" spans="1:26" ht="12.75" customHeight="1" x14ac:dyDescent="0.15">
      <c r="A990" s="8"/>
      <c r="B990" s="83"/>
      <c r="C990" s="34"/>
      <c r="D990" s="278"/>
      <c r="E990" s="35"/>
      <c r="F990" s="35"/>
      <c r="G990" s="35"/>
      <c r="H990" s="8"/>
      <c r="I990" s="8"/>
      <c r="J990" s="8"/>
      <c r="K990" s="8"/>
      <c r="L990" s="8"/>
      <c r="M990" s="8"/>
      <c r="N990" s="8"/>
      <c r="O990" s="8"/>
      <c r="P990" s="8"/>
      <c r="Q990" s="8"/>
      <c r="R990" s="8"/>
      <c r="S990" s="8"/>
      <c r="T990" s="8"/>
      <c r="U990" s="8"/>
      <c r="V990" s="8"/>
      <c r="W990" s="8"/>
      <c r="X990" s="8"/>
      <c r="Y990" s="8"/>
      <c r="Z990" s="8"/>
    </row>
    <row r="991" spans="1:26" ht="12.75" customHeight="1" x14ac:dyDescent="0.15">
      <c r="A991" s="8"/>
      <c r="B991" s="83"/>
      <c r="C991" s="34"/>
      <c r="D991" s="278"/>
      <c r="E991" s="35"/>
      <c r="F991" s="35"/>
      <c r="G991" s="35"/>
      <c r="H991" s="8"/>
      <c r="I991" s="8"/>
      <c r="J991" s="8"/>
      <c r="K991" s="8"/>
      <c r="L991" s="8"/>
      <c r="M991" s="8"/>
      <c r="N991" s="8"/>
      <c r="O991" s="8"/>
      <c r="P991" s="8"/>
      <c r="Q991" s="8"/>
      <c r="R991" s="8"/>
      <c r="S991" s="8"/>
      <c r="T991" s="8"/>
      <c r="U991" s="8"/>
      <c r="V991" s="8"/>
      <c r="W991" s="8"/>
      <c r="X991" s="8"/>
      <c r="Y991" s="8"/>
      <c r="Z991" s="8"/>
    </row>
    <row r="992" spans="1:26" ht="12.75" customHeight="1" x14ac:dyDescent="0.15">
      <c r="A992" s="8"/>
      <c r="B992" s="83"/>
      <c r="C992" s="34"/>
      <c r="D992" s="278"/>
      <c r="E992" s="35"/>
      <c r="F992" s="35"/>
      <c r="G992" s="35"/>
      <c r="H992" s="8"/>
      <c r="I992" s="8"/>
      <c r="J992" s="8"/>
      <c r="K992" s="8"/>
      <c r="L992" s="8"/>
      <c r="M992" s="8"/>
      <c r="N992" s="8"/>
      <c r="O992" s="8"/>
      <c r="P992" s="8"/>
      <c r="Q992" s="8"/>
      <c r="R992" s="8"/>
      <c r="S992" s="8"/>
      <c r="T992" s="8"/>
      <c r="U992" s="8"/>
      <c r="V992" s="8"/>
      <c r="W992" s="8"/>
      <c r="X992" s="8"/>
      <c r="Y992" s="8"/>
      <c r="Z992" s="8"/>
    </row>
    <row r="993" spans="1:26" ht="12.75" customHeight="1" x14ac:dyDescent="0.15">
      <c r="A993" s="8"/>
      <c r="B993" s="83"/>
      <c r="C993" s="34"/>
      <c r="D993" s="278"/>
      <c r="E993" s="35"/>
      <c r="F993" s="35"/>
      <c r="G993" s="35"/>
      <c r="H993" s="8"/>
      <c r="I993" s="8"/>
      <c r="J993" s="8"/>
      <c r="K993" s="8"/>
      <c r="L993" s="8"/>
      <c r="M993" s="8"/>
      <c r="N993" s="8"/>
      <c r="O993" s="8"/>
      <c r="P993" s="8"/>
      <c r="Q993" s="8"/>
      <c r="R993" s="8"/>
      <c r="S993" s="8"/>
      <c r="T993" s="8"/>
      <c r="U993" s="8"/>
      <c r="V993" s="8"/>
      <c r="W993" s="8"/>
      <c r="X993" s="8"/>
      <c r="Y993" s="8"/>
      <c r="Z993" s="8"/>
    </row>
    <row r="994" spans="1:26" ht="12.75" customHeight="1" x14ac:dyDescent="0.15">
      <c r="A994" s="8"/>
      <c r="B994" s="83"/>
      <c r="C994" s="34"/>
      <c r="D994" s="278"/>
      <c r="E994" s="35"/>
      <c r="F994" s="35"/>
      <c r="G994" s="35"/>
      <c r="H994" s="8"/>
      <c r="I994" s="8"/>
      <c r="J994" s="8"/>
      <c r="K994" s="8"/>
      <c r="L994" s="8"/>
      <c r="M994" s="8"/>
      <c r="N994" s="8"/>
      <c r="O994" s="8"/>
      <c r="P994" s="8"/>
      <c r="Q994" s="8"/>
      <c r="R994" s="8"/>
      <c r="S994" s="8"/>
      <c r="T994" s="8"/>
      <c r="U994" s="8"/>
      <c r="V994" s="8"/>
      <c r="W994" s="8"/>
      <c r="X994" s="8"/>
      <c r="Y994" s="8"/>
      <c r="Z994" s="8"/>
    </row>
    <row r="995" spans="1:26" ht="12.75" customHeight="1" x14ac:dyDescent="0.15">
      <c r="A995" s="8"/>
      <c r="B995" s="83"/>
      <c r="C995" s="34"/>
      <c r="D995" s="278"/>
      <c r="E995" s="35"/>
      <c r="F995" s="35"/>
      <c r="G995" s="35"/>
      <c r="H995" s="8"/>
      <c r="I995" s="8"/>
      <c r="J995" s="8"/>
      <c r="K995" s="8"/>
      <c r="L995" s="8"/>
      <c r="M995" s="8"/>
      <c r="N995" s="8"/>
      <c r="O995" s="8"/>
      <c r="P995" s="8"/>
      <c r="Q995" s="8"/>
      <c r="R995" s="8"/>
      <c r="S995" s="8"/>
      <c r="T995" s="8"/>
      <c r="U995" s="8"/>
      <c r="V995" s="8"/>
      <c r="W995" s="8"/>
      <c r="X995" s="8"/>
      <c r="Y995" s="8"/>
      <c r="Z995" s="8"/>
    </row>
    <row r="996" spans="1:26" ht="12.75" customHeight="1" x14ac:dyDescent="0.15">
      <c r="A996" s="8"/>
      <c r="B996" s="83"/>
      <c r="C996" s="34"/>
      <c r="D996" s="278"/>
      <c r="E996" s="35"/>
      <c r="F996" s="35"/>
      <c r="G996" s="35"/>
      <c r="H996" s="8"/>
      <c r="I996" s="8"/>
      <c r="J996" s="8"/>
      <c r="K996" s="8"/>
      <c r="L996" s="8"/>
      <c r="M996" s="8"/>
      <c r="N996" s="8"/>
      <c r="O996" s="8"/>
      <c r="P996" s="8"/>
      <c r="Q996" s="8"/>
      <c r="R996" s="8"/>
      <c r="S996" s="8"/>
      <c r="T996" s="8"/>
      <c r="U996" s="8"/>
      <c r="V996" s="8"/>
      <c r="W996" s="8"/>
      <c r="X996" s="8"/>
      <c r="Y996" s="8"/>
      <c r="Z996" s="8"/>
    </row>
    <row r="997" spans="1:26" ht="12.75" customHeight="1" x14ac:dyDescent="0.15">
      <c r="A997" s="8"/>
      <c r="B997" s="83"/>
      <c r="C997" s="34"/>
      <c r="D997" s="278"/>
      <c r="E997" s="35"/>
      <c r="F997" s="35"/>
      <c r="G997" s="35"/>
      <c r="H997" s="8"/>
      <c r="I997" s="8"/>
      <c r="J997" s="8"/>
      <c r="K997" s="8"/>
      <c r="L997" s="8"/>
      <c r="M997" s="8"/>
      <c r="N997" s="8"/>
      <c r="O997" s="8"/>
      <c r="P997" s="8"/>
      <c r="Q997" s="8"/>
      <c r="R997" s="8"/>
      <c r="S997" s="8"/>
      <c r="T997" s="8"/>
      <c r="U997" s="8"/>
      <c r="V997" s="8"/>
      <c r="W997" s="8"/>
      <c r="X997" s="8"/>
      <c r="Y997" s="8"/>
      <c r="Z997" s="8"/>
    </row>
    <row r="998" spans="1:26" ht="12.75" customHeight="1" x14ac:dyDescent="0.15">
      <c r="A998" s="8"/>
      <c r="B998" s="83"/>
      <c r="C998" s="34"/>
      <c r="D998" s="278"/>
      <c r="E998" s="35"/>
      <c r="F998" s="35"/>
      <c r="G998" s="35"/>
      <c r="H998" s="8"/>
      <c r="I998" s="8"/>
      <c r="J998" s="8"/>
      <c r="K998" s="8"/>
      <c r="L998" s="8"/>
      <c r="M998" s="8"/>
      <c r="N998" s="8"/>
      <c r="O998" s="8"/>
      <c r="P998" s="8"/>
      <c r="Q998" s="8"/>
      <c r="R998" s="8"/>
      <c r="S998" s="8"/>
      <c r="T998" s="8"/>
      <c r="U998" s="8"/>
      <c r="V998" s="8"/>
      <c r="W998" s="8"/>
      <c r="X998" s="8"/>
      <c r="Y998" s="8"/>
      <c r="Z998" s="8"/>
    </row>
    <row r="999" spans="1:26" ht="12.75" customHeight="1" x14ac:dyDescent="0.15">
      <c r="A999" s="8"/>
      <c r="B999" s="83"/>
      <c r="C999" s="34"/>
      <c r="D999" s="278"/>
      <c r="E999" s="35"/>
      <c r="F999" s="35"/>
      <c r="G999" s="35"/>
      <c r="H999" s="8"/>
      <c r="I999" s="8"/>
      <c r="J999" s="8"/>
      <c r="K999" s="8"/>
      <c r="L999" s="8"/>
      <c r="M999" s="8"/>
      <c r="N999" s="8"/>
      <c r="O999" s="8"/>
      <c r="P999" s="8"/>
      <c r="Q999" s="8"/>
      <c r="R999" s="8"/>
      <c r="S999" s="8"/>
      <c r="T999" s="8"/>
      <c r="U999" s="8"/>
      <c r="V999" s="8"/>
      <c r="W999" s="8"/>
      <c r="X999" s="8"/>
      <c r="Y999" s="8"/>
      <c r="Z999" s="8"/>
    </row>
    <row r="1000" spans="1:26" ht="12.75" customHeight="1" x14ac:dyDescent="0.15">
      <c r="A1000" s="8"/>
      <c r="B1000" s="83"/>
      <c r="C1000" s="34"/>
      <c r="D1000" s="278"/>
      <c r="E1000" s="35"/>
      <c r="F1000" s="35"/>
      <c r="G1000" s="35"/>
      <c r="H1000" s="8"/>
      <c r="I1000" s="8"/>
      <c r="J1000" s="8"/>
      <c r="K1000" s="8"/>
      <c r="L1000" s="8"/>
      <c r="M1000" s="8"/>
      <c r="N1000" s="8"/>
      <c r="O1000" s="8"/>
      <c r="P1000" s="8"/>
      <c r="Q1000" s="8"/>
      <c r="R1000" s="8"/>
      <c r="S1000" s="8"/>
      <c r="T1000" s="8"/>
      <c r="U1000" s="8"/>
      <c r="V1000" s="8"/>
      <c r="W1000" s="8"/>
      <c r="X1000" s="8"/>
      <c r="Y1000" s="8"/>
      <c r="Z1000" s="8"/>
    </row>
    <row r="1001" spans="1:26" ht="15.75" customHeight="1" x14ac:dyDescent="0.15">
      <c r="D1001" s="279"/>
    </row>
    <row r="1002" spans="1:26" ht="15.75" customHeight="1" x14ac:dyDescent="0.15">
      <c r="D1002" s="279"/>
    </row>
    <row r="1003" spans="1:26" ht="15.75" customHeight="1" x14ac:dyDescent="0.15">
      <c r="D1003" s="279"/>
    </row>
    <row r="1004" spans="1:26" ht="15.75" customHeight="1" x14ac:dyDescent="0.15">
      <c r="D1004" s="279"/>
    </row>
    <row r="1005" spans="1:26" ht="15.75" customHeight="1" x14ac:dyDescent="0.15">
      <c r="D1005" s="279"/>
    </row>
    <row r="1006" spans="1:26" ht="15.75" customHeight="1" x14ac:dyDescent="0.15">
      <c r="D1006" s="279"/>
    </row>
    <row r="1007" spans="1:26" ht="15.75" customHeight="1" x14ac:dyDescent="0.15">
      <c r="D1007" s="279"/>
    </row>
    <row r="1008" spans="1:26" ht="15.75" customHeight="1" x14ac:dyDescent="0.15">
      <c r="D1008" s="279"/>
    </row>
    <row r="1009" spans="4:4" ht="15.75" customHeight="1" x14ac:dyDescent="0.15">
      <c r="D1009" s="279"/>
    </row>
    <row r="1010" spans="4:4" ht="15.75" customHeight="1" x14ac:dyDescent="0.15">
      <c r="D1010" s="279"/>
    </row>
    <row r="1011" spans="4:4" ht="15.75" customHeight="1" x14ac:dyDescent="0.15">
      <c r="D1011" s="279"/>
    </row>
    <row r="1012" spans="4:4" ht="15.75" customHeight="1" x14ac:dyDescent="0.15">
      <c r="D1012" s="279"/>
    </row>
    <row r="1013" spans="4:4" ht="15.75" customHeight="1" x14ac:dyDescent="0.15">
      <c r="D1013" s="279"/>
    </row>
    <row r="1014" spans="4:4" ht="15.75" customHeight="1" x14ac:dyDescent="0.15">
      <c r="D1014" s="279"/>
    </row>
    <row r="1015" spans="4:4" ht="15.75" customHeight="1" x14ac:dyDescent="0.15">
      <c r="D1015" s="279"/>
    </row>
    <row r="1016" spans="4:4" ht="15.75" customHeight="1" x14ac:dyDescent="0.15">
      <c r="D1016" s="279"/>
    </row>
    <row r="1017" spans="4:4" ht="15.75" customHeight="1" x14ac:dyDescent="0.15">
      <c r="D1017" s="279"/>
    </row>
    <row r="1018" spans="4:4" ht="15.75" customHeight="1" x14ac:dyDescent="0.15">
      <c r="D1018" s="279"/>
    </row>
    <row r="1019" spans="4:4" ht="15.75" customHeight="1" x14ac:dyDescent="0.15">
      <c r="D1019" s="279"/>
    </row>
    <row r="1020" spans="4:4" ht="15.75" customHeight="1" x14ac:dyDescent="0.15">
      <c r="D1020" s="279"/>
    </row>
    <row r="1021" spans="4:4" ht="15.75" customHeight="1" x14ac:dyDescent="0.15">
      <c r="D1021" s="279"/>
    </row>
    <row r="1022" spans="4:4" ht="15.75" customHeight="1" x14ac:dyDescent="0.15">
      <c r="D1022" s="279"/>
    </row>
    <row r="1023" spans="4:4" ht="15.75" customHeight="1" x14ac:dyDescent="0.15">
      <c r="D1023" s="279"/>
    </row>
    <row r="1024" spans="4:4" ht="15.75" customHeight="1" x14ac:dyDescent="0.15">
      <c r="D1024" s="279"/>
    </row>
    <row r="1025" spans="4:4" ht="15.75" customHeight="1" x14ac:dyDescent="0.15">
      <c r="D1025" s="279"/>
    </row>
    <row r="1026" spans="4:4" ht="15.75" customHeight="1" x14ac:dyDescent="0.15">
      <c r="D1026" s="279"/>
    </row>
    <row r="1027" spans="4:4" ht="15.75" customHeight="1" x14ac:dyDescent="0.15">
      <c r="D1027" s="279"/>
    </row>
    <row r="1028" spans="4:4" ht="15.75" customHeight="1" x14ac:dyDescent="0.15">
      <c r="D1028" s="279"/>
    </row>
    <row r="1029" spans="4:4" ht="15.75" customHeight="1" x14ac:dyDescent="0.15">
      <c r="D1029" s="279"/>
    </row>
    <row r="1030" spans="4:4" ht="15.75" customHeight="1" x14ac:dyDescent="0.15">
      <c r="D1030" s="279"/>
    </row>
    <row r="1031" spans="4:4" ht="15.75" customHeight="1" x14ac:dyDescent="0.15">
      <c r="D1031" s="279"/>
    </row>
    <row r="1032" spans="4:4" ht="15.75" customHeight="1" x14ac:dyDescent="0.15">
      <c r="D1032" s="279"/>
    </row>
    <row r="1033" spans="4:4" ht="15.75" customHeight="1" x14ac:dyDescent="0.15">
      <c r="D1033" s="279"/>
    </row>
    <row r="1034" spans="4:4" ht="15.75" customHeight="1" x14ac:dyDescent="0.15">
      <c r="D1034" s="279"/>
    </row>
    <row r="1035" spans="4:4" ht="15.75" customHeight="1" x14ac:dyDescent="0.15">
      <c r="D1035" s="279"/>
    </row>
    <row r="1036" spans="4:4" ht="15.75" customHeight="1" x14ac:dyDescent="0.15">
      <c r="D1036" s="279"/>
    </row>
    <row r="1037" spans="4:4" ht="15.75" customHeight="1" x14ac:dyDescent="0.15">
      <c r="D1037" s="279"/>
    </row>
    <row r="1038" spans="4:4" ht="15.75" customHeight="1" x14ac:dyDescent="0.15">
      <c r="D1038" s="279"/>
    </row>
    <row r="1039" spans="4:4" ht="15.75" customHeight="1" x14ac:dyDescent="0.15">
      <c r="D1039" s="279"/>
    </row>
    <row r="1040" spans="4:4" ht="15.75" customHeight="1" x14ac:dyDescent="0.15">
      <c r="D1040" s="279"/>
    </row>
    <row r="1041" spans="4:4" ht="15.75" customHeight="1" x14ac:dyDescent="0.15">
      <c r="D1041" s="279"/>
    </row>
    <row r="1042" spans="4:4" ht="15.75" customHeight="1" x14ac:dyDescent="0.15">
      <c r="D1042" s="279"/>
    </row>
    <row r="1043" spans="4:4" ht="15.75" customHeight="1" x14ac:dyDescent="0.15">
      <c r="D1043" s="279"/>
    </row>
    <row r="1044" spans="4:4" ht="15.75" customHeight="1" x14ac:dyDescent="0.15">
      <c r="D1044" s="279"/>
    </row>
    <row r="1045" spans="4:4" ht="15.75" customHeight="1" x14ac:dyDescent="0.15">
      <c r="D1045" s="279"/>
    </row>
    <row r="1046" spans="4:4" ht="15.75" customHeight="1" x14ac:dyDescent="0.15">
      <c r="D1046" s="279"/>
    </row>
    <row r="1047" spans="4:4" ht="15.75" customHeight="1" x14ac:dyDescent="0.15">
      <c r="D1047" s="279"/>
    </row>
    <row r="1048" spans="4:4" ht="15.75" customHeight="1" x14ac:dyDescent="0.15">
      <c r="D1048" s="279"/>
    </row>
    <row r="1049" spans="4:4" ht="15.75" customHeight="1" x14ac:dyDescent="0.15">
      <c r="D1049" s="279"/>
    </row>
    <row r="1050" spans="4:4" ht="15.75" customHeight="1" x14ac:dyDescent="0.15">
      <c r="D1050" s="279"/>
    </row>
    <row r="1051" spans="4:4" ht="15.75" customHeight="1" x14ac:dyDescent="0.15">
      <c r="D1051" s="279"/>
    </row>
    <row r="1052" spans="4:4" ht="15.75" customHeight="1" x14ac:dyDescent="0.15">
      <c r="D1052" s="279"/>
    </row>
    <row r="1053" spans="4:4" ht="15.75" customHeight="1" x14ac:dyDescent="0.15">
      <c r="D1053" s="279"/>
    </row>
    <row r="1054" spans="4:4" ht="15.75" customHeight="1" x14ac:dyDescent="0.15">
      <c r="D1054" s="279"/>
    </row>
    <row r="1055" spans="4:4" ht="15.75" customHeight="1" x14ac:dyDescent="0.15">
      <c r="D1055" s="279"/>
    </row>
    <row r="1056" spans="4:4" ht="15.75" customHeight="1" x14ac:dyDescent="0.15">
      <c r="D1056" s="279"/>
    </row>
    <row r="1057" spans="4:4" ht="15.75" customHeight="1" x14ac:dyDescent="0.15">
      <c r="D1057" s="279"/>
    </row>
    <row r="1058" spans="4:4" ht="15.75" customHeight="1" x14ac:dyDescent="0.15">
      <c r="D1058" s="279"/>
    </row>
    <row r="1059" spans="4:4" ht="15.75" customHeight="1" x14ac:dyDescent="0.15">
      <c r="D1059" s="279"/>
    </row>
    <row r="1060" spans="4:4" ht="15.75" customHeight="1" x14ac:dyDescent="0.15">
      <c r="D1060" s="279"/>
    </row>
    <row r="1061" spans="4:4" ht="15.75" customHeight="1" x14ac:dyDescent="0.15">
      <c r="D1061" s="279"/>
    </row>
    <row r="1062" spans="4:4" ht="15.75" customHeight="1" x14ac:dyDescent="0.15">
      <c r="D1062" s="279"/>
    </row>
    <row r="1063" spans="4:4" ht="15.75" customHeight="1" x14ac:dyDescent="0.15">
      <c r="D1063" s="279"/>
    </row>
    <row r="1064" spans="4:4" ht="15.75" customHeight="1" x14ac:dyDescent="0.15">
      <c r="D1064" s="279"/>
    </row>
    <row r="1065" spans="4:4" ht="15.75" customHeight="1" x14ac:dyDescent="0.15">
      <c r="D1065" s="279"/>
    </row>
    <row r="1066" spans="4:4" ht="15.75" customHeight="1" x14ac:dyDescent="0.15">
      <c r="D1066" s="279"/>
    </row>
    <row r="1067" spans="4:4" ht="15.75" customHeight="1" x14ac:dyDescent="0.15">
      <c r="D1067" s="279"/>
    </row>
    <row r="1068" spans="4:4" ht="15.75" customHeight="1" x14ac:dyDescent="0.15">
      <c r="D1068" s="279"/>
    </row>
    <row r="1069" spans="4:4" ht="15.75" customHeight="1" x14ac:dyDescent="0.15">
      <c r="D1069" s="279"/>
    </row>
    <row r="1070" spans="4:4" ht="15.75" customHeight="1" x14ac:dyDescent="0.15">
      <c r="D1070" s="279"/>
    </row>
    <row r="1071" spans="4:4" ht="15.75" customHeight="1" x14ac:dyDescent="0.15">
      <c r="D1071" s="279"/>
    </row>
    <row r="1072" spans="4:4" ht="15.75" customHeight="1" x14ac:dyDescent="0.15">
      <c r="D1072" s="279"/>
    </row>
    <row r="1073" spans="4:4" ht="15.75" customHeight="1" x14ac:dyDescent="0.15">
      <c r="D1073" s="279"/>
    </row>
    <row r="1074" spans="4:4" ht="15.75" customHeight="1" x14ac:dyDescent="0.15">
      <c r="D1074" s="279"/>
    </row>
    <row r="1075" spans="4:4" ht="15.75" customHeight="1" x14ac:dyDescent="0.15">
      <c r="D1075" s="279"/>
    </row>
    <row r="1076" spans="4:4" ht="15.75" customHeight="1" x14ac:dyDescent="0.15">
      <c r="D1076" s="279"/>
    </row>
    <row r="1077" spans="4:4" ht="15.75" customHeight="1" x14ac:dyDescent="0.15">
      <c r="D1077" s="279"/>
    </row>
    <row r="1078" spans="4:4" ht="15.75" customHeight="1" x14ac:dyDescent="0.15">
      <c r="D1078" s="279"/>
    </row>
    <row r="1079" spans="4:4" ht="15.75" customHeight="1" x14ac:dyDescent="0.15">
      <c r="D1079" s="279"/>
    </row>
    <row r="1080" spans="4:4" ht="15.75" customHeight="1" x14ac:dyDescent="0.15">
      <c r="D1080" s="279"/>
    </row>
    <row r="1081" spans="4:4" ht="15.75" customHeight="1" x14ac:dyDescent="0.15">
      <c r="D1081" s="279"/>
    </row>
    <row r="1082" spans="4:4" ht="15.75" customHeight="1" x14ac:dyDescent="0.15">
      <c r="D1082" s="279"/>
    </row>
    <row r="1083" spans="4:4" ht="15.75" customHeight="1" x14ac:dyDescent="0.15">
      <c r="D1083" s="279"/>
    </row>
    <row r="1084" spans="4:4" ht="15.75" customHeight="1" x14ac:dyDescent="0.15">
      <c r="D1084" s="279"/>
    </row>
    <row r="1085" spans="4:4" ht="15.75" customHeight="1" x14ac:dyDescent="0.15">
      <c r="D1085" s="279"/>
    </row>
    <row r="1086" spans="4:4" ht="15.75" customHeight="1" x14ac:dyDescent="0.15">
      <c r="D1086" s="279"/>
    </row>
    <row r="1087" spans="4:4" ht="15.75" customHeight="1" x14ac:dyDescent="0.15">
      <c r="D1087" s="279"/>
    </row>
    <row r="1088" spans="4:4" ht="15.75" customHeight="1" x14ac:dyDescent="0.15">
      <c r="D1088" s="279"/>
    </row>
    <row r="1089" spans="4:4" ht="15.75" customHeight="1" x14ac:dyDescent="0.15">
      <c r="D1089" s="279"/>
    </row>
    <row r="1090" spans="4:4" ht="15.75" customHeight="1" x14ac:dyDescent="0.15">
      <c r="D1090" s="279"/>
    </row>
    <row r="1091" spans="4:4" ht="15.75" customHeight="1" x14ac:dyDescent="0.15">
      <c r="D1091" s="279"/>
    </row>
    <row r="1092" spans="4:4" ht="15.75" customHeight="1" x14ac:dyDescent="0.15">
      <c r="D1092" s="279"/>
    </row>
    <row r="1093" spans="4:4" ht="15.75" customHeight="1" x14ac:dyDescent="0.15">
      <c r="D1093" s="279"/>
    </row>
    <row r="1094" spans="4:4" ht="15.75" customHeight="1" x14ac:dyDescent="0.15">
      <c r="D1094" s="279"/>
    </row>
    <row r="1095" spans="4:4" ht="15.75" customHeight="1" x14ac:dyDescent="0.15">
      <c r="D1095" s="279"/>
    </row>
    <row r="1096" spans="4:4" ht="15.75" customHeight="1" x14ac:dyDescent="0.15">
      <c r="D1096" s="279"/>
    </row>
    <row r="1097" spans="4:4" ht="15.75" customHeight="1" x14ac:dyDescent="0.15">
      <c r="D1097" s="279"/>
    </row>
    <row r="1098" spans="4:4" ht="15.75" customHeight="1" x14ac:dyDescent="0.15">
      <c r="D1098" s="279"/>
    </row>
    <row r="1099" spans="4:4" ht="15.75" customHeight="1" x14ac:dyDescent="0.15">
      <c r="D1099" s="279"/>
    </row>
    <row r="1100" spans="4:4" ht="15.75" customHeight="1" x14ac:dyDescent="0.15">
      <c r="D1100" s="279"/>
    </row>
    <row r="1101" spans="4:4" ht="15.75" customHeight="1" x14ac:dyDescent="0.15">
      <c r="D1101" s="279"/>
    </row>
    <row r="1102" spans="4:4" ht="15.75" customHeight="1" x14ac:dyDescent="0.15">
      <c r="D1102" s="279"/>
    </row>
    <row r="1103" spans="4:4" ht="15.75" customHeight="1" x14ac:dyDescent="0.15">
      <c r="D1103" s="279"/>
    </row>
    <row r="1104" spans="4:4" ht="15.75" customHeight="1" x14ac:dyDescent="0.15">
      <c r="D1104" s="279"/>
    </row>
    <row r="1105" spans="4:4" ht="15.75" customHeight="1" x14ac:dyDescent="0.15">
      <c r="D1105" s="279"/>
    </row>
    <row r="1106" spans="4:4" ht="15.75" customHeight="1" x14ac:dyDescent="0.15">
      <c r="D1106" s="279"/>
    </row>
    <row r="1107" spans="4:4" ht="15.75" customHeight="1" x14ac:dyDescent="0.15">
      <c r="D1107" s="279"/>
    </row>
    <row r="1108" spans="4:4" ht="15.75" customHeight="1" x14ac:dyDescent="0.15">
      <c r="D1108" s="279"/>
    </row>
    <row r="1109" spans="4:4" ht="15.75" customHeight="1" x14ac:dyDescent="0.15">
      <c r="D1109" s="279"/>
    </row>
    <row r="1110" spans="4:4" ht="15.75" customHeight="1" x14ac:dyDescent="0.15">
      <c r="D1110" s="279"/>
    </row>
    <row r="1111" spans="4:4" ht="15.75" customHeight="1" x14ac:dyDescent="0.15">
      <c r="D1111" s="279"/>
    </row>
    <row r="1112" spans="4:4" ht="15.75" customHeight="1" x14ac:dyDescent="0.15">
      <c r="D1112" s="279"/>
    </row>
    <row r="1113" spans="4:4" ht="15.75" customHeight="1" x14ac:dyDescent="0.15">
      <c r="D1113" s="279"/>
    </row>
    <row r="1114" spans="4:4" ht="15.75" customHeight="1" x14ac:dyDescent="0.15">
      <c r="D1114" s="279"/>
    </row>
    <row r="1115" spans="4:4" ht="15.75" customHeight="1" x14ac:dyDescent="0.15">
      <c r="D1115" s="279"/>
    </row>
    <row r="1116" spans="4:4" ht="15.75" customHeight="1" x14ac:dyDescent="0.15">
      <c r="D1116" s="279"/>
    </row>
    <row r="1117" spans="4:4" ht="15.75" customHeight="1" x14ac:dyDescent="0.15">
      <c r="D1117" s="279"/>
    </row>
    <row r="1118" spans="4:4" ht="15.75" customHeight="1" x14ac:dyDescent="0.15">
      <c r="D1118" s="279"/>
    </row>
    <row r="1119" spans="4:4" ht="15.75" customHeight="1" x14ac:dyDescent="0.15">
      <c r="D1119" s="279"/>
    </row>
    <row r="1120" spans="4:4" ht="15.75" customHeight="1" x14ac:dyDescent="0.15">
      <c r="D1120" s="279"/>
    </row>
    <row r="1121" spans="4:4" ht="15.75" customHeight="1" x14ac:dyDescent="0.15">
      <c r="D1121" s="279"/>
    </row>
    <row r="1122" spans="4:4" ht="15.75" customHeight="1" x14ac:dyDescent="0.15">
      <c r="D1122" s="279"/>
    </row>
    <row r="1123" spans="4:4" ht="15.75" customHeight="1" x14ac:dyDescent="0.15">
      <c r="D1123" s="279"/>
    </row>
    <row r="1124" spans="4:4" ht="15.75" customHeight="1" x14ac:dyDescent="0.15">
      <c r="D1124" s="279"/>
    </row>
    <row r="1125" spans="4:4" ht="15.75" customHeight="1" x14ac:dyDescent="0.15">
      <c r="D1125" s="279"/>
    </row>
    <row r="1126" spans="4:4" ht="15.75" customHeight="1" x14ac:dyDescent="0.15">
      <c r="D1126" s="279"/>
    </row>
    <row r="1127" spans="4:4" ht="15.75" customHeight="1" x14ac:dyDescent="0.15">
      <c r="D1127" s="279"/>
    </row>
    <row r="1128" spans="4:4" ht="15.75" customHeight="1" x14ac:dyDescent="0.15">
      <c r="D1128" s="279"/>
    </row>
    <row r="1129" spans="4:4" ht="15.75" customHeight="1" x14ac:dyDescent="0.15">
      <c r="D1129" s="279"/>
    </row>
    <row r="1130" spans="4:4" ht="15.75" customHeight="1" x14ac:dyDescent="0.15">
      <c r="D1130" s="279"/>
    </row>
    <row r="1131" spans="4:4" ht="15.75" customHeight="1" x14ac:dyDescent="0.15">
      <c r="D1131" s="279"/>
    </row>
    <row r="1132" spans="4:4" ht="15.75" customHeight="1" x14ac:dyDescent="0.15">
      <c r="D1132" s="279"/>
    </row>
    <row r="1133" spans="4:4" ht="15.75" customHeight="1" x14ac:dyDescent="0.15">
      <c r="D1133" s="279"/>
    </row>
    <row r="1134" spans="4:4" ht="15.75" customHeight="1" x14ac:dyDescent="0.15">
      <c r="D1134" s="279"/>
    </row>
    <row r="1135" spans="4:4" ht="15.75" customHeight="1" x14ac:dyDescent="0.15">
      <c r="D1135" s="279"/>
    </row>
    <row r="1136" spans="4:4" ht="15.75" customHeight="1" x14ac:dyDescent="0.15">
      <c r="D1136" s="279"/>
    </row>
    <row r="1137" spans="4:4" ht="15.75" customHeight="1" x14ac:dyDescent="0.15">
      <c r="D1137" s="279"/>
    </row>
    <row r="1138" spans="4:4" ht="15.75" customHeight="1" x14ac:dyDescent="0.15">
      <c r="D1138" s="279"/>
    </row>
    <row r="1139" spans="4:4" ht="15.75" customHeight="1" x14ac:dyDescent="0.15">
      <c r="D1139" s="279"/>
    </row>
    <row r="1140" spans="4:4" ht="15.75" customHeight="1" x14ac:dyDescent="0.15">
      <c r="D1140" s="279"/>
    </row>
    <row r="1141" spans="4:4" ht="15.75" customHeight="1" x14ac:dyDescent="0.15">
      <c r="D1141" s="279"/>
    </row>
    <row r="1142" spans="4:4" ht="15.75" customHeight="1" x14ac:dyDescent="0.15">
      <c r="D1142" s="279"/>
    </row>
    <row r="1143" spans="4:4" ht="15.75" customHeight="1" x14ac:dyDescent="0.15">
      <c r="D1143" s="279"/>
    </row>
    <row r="1144" spans="4:4" ht="15.75" customHeight="1" x14ac:dyDescent="0.15">
      <c r="D1144" s="279"/>
    </row>
    <row r="1145" spans="4:4" ht="15.75" customHeight="1" x14ac:dyDescent="0.15">
      <c r="D1145" s="279"/>
    </row>
    <row r="1146" spans="4:4" ht="15.75" customHeight="1" x14ac:dyDescent="0.15">
      <c r="D1146" s="279"/>
    </row>
    <row r="1147" spans="4:4" ht="15.75" customHeight="1" x14ac:dyDescent="0.15">
      <c r="D1147" s="279"/>
    </row>
    <row r="1148" spans="4:4" ht="15.75" customHeight="1" x14ac:dyDescent="0.15">
      <c r="D1148" s="279"/>
    </row>
    <row r="1149" spans="4:4" ht="15.75" customHeight="1" x14ac:dyDescent="0.15">
      <c r="D1149" s="279"/>
    </row>
    <row r="1150" spans="4:4" ht="15.75" customHeight="1" x14ac:dyDescent="0.15">
      <c r="D1150" s="279"/>
    </row>
    <row r="1151" spans="4:4" ht="15.75" customHeight="1" x14ac:dyDescent="0.15">
      <c r="D1151" s="279"/>
    </row>
    <row r="1152" spans="4:4" ht="15.75" customHeight="1" x14ac:dyDescent="0.15">
      <c r="D1152" s="279"/>
    </row>
    <row r="1153" spans="4:4" ht="15.75" customHeight="1" x14ac:dyDescent="0.15">
      <c r="D1153" s="279"/>
    </row>
    <row r="1154" spans="4:4" ht="15.75" customHeight="1" x14ac:dyDescent="0.15">
      <c r="D1154" s="279"/>
    </row>
    <row r="1155" spans="4:4" ht="15.75" customHeight="1" x14ac:dyDescent="0.15">
      <c r="D1155" s="279"/>
    </row>
    <row r="1156" spans="4:4" ht="15.75" customHeight="1" x14ac:dyDescent="0.15">
      <c r="D1156" s="279"/>
    </row>
    <row r="1157" spans="4:4" ht="15.75" customHeight="1" x14ac:dyDescent="0.15">
      <c r="D1157" s="279"/>
    </row>
    <row r="1158" spans="4:4" ht="15.75" customHeight="1" x14ac:dyDescent="0.15">
      <c r="D1158" s="279"/>
    </row>
    <row r="1159" spans="4:4" ht="15.75" customHeight="1" x14ac:dyDescent="0.15">
      <c r="D1159" s="279"/>
    </row>
    <row r="1160" spans="4:4" ht="15.75" customHeight="1" x14ac:dyDescent="0.15">
      <c r="D1160" s="279"/>
    </row>
    <row r="1161" spans="4:4" ht="15.75" customHeight="1" x14ac:dyDescent="0.15">
      <c r="D1161" s="279"/>
    </row>
    <row r="1162" spans="4:4" ht="15.75" customHeight="1" x14ac:dyDescent="0.15">
      <c r="D1162" s="279"/>
    </row>
    <row r="1163" spans="4:4" ht="15.75" customHeight="1" x14ac:dyDescent="0.15">
      <c r="D1163" s="279"/>
    </row>
  </sheetData>
  <mergeCells count="1">
    <mergeCell ref="B2:D2"/>
  </mergeCells>
  <phoneticPr fontId="30" type="noConversion"/>
  <pageMargins left="0.75" right="0.75" top="1" bottom="1" header="0.5" footer="0.5"/>
  <pageSetup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07"/>
  <sheetViews>
    <sheetView workbookViewId="0">
      <selection activeCell="A2" sqref="A2:XFD2"/>
    </sheetView>
  </sheetViews>
  <sheetFormatPr baseColWidth="10" defaultColWidth="14.5" defaultRowHeight="13" x14ac:dyDescent="0.15"/>
  <cols>
    <col min="1" max="1" width="4.1640625" style="5" customWidth="1"/>
    <col min="2" max="2" width="19.5" style="5" customWidth="1"/>
    <col min="3" max="3" width="10.1640625" style="5" customWidth="1"/>
    <col min="4" max="4" width="89.6640625" style="5" customWidth="1"/>
    <col min="5" max="5" width="44.83203125" style="5" customWidth="1"/>
    <col min="6" max="6" width="52.5" style="5" customWidth="1"/>
    <col min="7" max="23" width="8.83203125" style="5" customWidth="1"/>
    <col min="24" max="16384" width="14.5" style="5"/>
  </cols>
  <sheetData>
    <row r="1" spans="1:23" ht="12.75" customHeight="1" x14ac:dyDescent="0.15">
      <c r="A1" s="147"/>
      <c r="B1" s="105" t="s">
        <v>1178</v>
      </c>
      <c r="C1" s="106"/>
      <c r="D1" s="338"/>
      <c r="E1" s="82"/>
      <c r="F1" s="147"/>
      <c r="G1" s="147"/>
      <c r="H1" s="147"/>
      <c r="I1" s="147"/>
      <c r="J1" s="147"/>
      <c r="K1" s="147"/>
      <c r="L1" s="147"/>
      <c r="M1" s="147"/>
      <c r="N1" s="147"/>
      <c r="O1" s="147"/>
      <c r="P1" s="147"/>
      <c r="Q1" s="147"/>
      <c r="R1" s="147"/>
      <c r="S1" s="147"/>
      <c r="T1" s="147"/>
      <c r="U1" s="147"/>
      <c r="V1" s="147"/>
      <c r="W1" s="147"/>
    </row>
    <row r="2" spans="1:23" ht="17" customHeight="1" x14ac:dyDescent="0.15">
      <c r="A2" s="147"/>
      <c r="B2" s="440"/>
      <c r="C2" s="441"/>
      <c r="D2" s="441"/>
      <c r="E2" s="108"/>
      <c r="F2" s="147"/>
      <c r="G2" s="147"/>
      <c r="H2" s="147"/>
      <c r="I2" s="147"/>
      <c r="J2" s="147"/>
      <c r="K2" s="147"/>
      <c r="L2" s="147"/>
      <c r="M2" s="147"/>
      <c r="N2" s="147"/>
      <c r="O2" s="147"/>
      <c r="P2" s="147"/>
      <c r="Q2" s="147"/>
      <c r="R2" s="147"/>
      <c r="S2" s="147"/>
      <c r="T2" s="147"/>
      <c r="U2" s="147"/>
      <c r="V2" s="147"/>
      <c r="W2" s="147"/>
    </row>
    <row r="3" spans="1:23" ht="86.25" customHeight="1" x14ac:dyDescent="0.15">
      <c r="A3" s="125"/>
      <c r="B3" s="126" t="s">
        <v>339</v>
      </c>
      <c r="C3" s="36" t="s">
        <v>1177</v>
      </c>
      <c r="D3" s="339" t="s">
        <v>341</v>
      </c>
      <c r="E3" s="36" t="s">
        <v>1040</v>
      </c>
      <c r="F3" s="36" t="s">
        <v>218</v>
      </c>
      <c r="G3" s="125"/>
      <c r="H3" s="125"/>
      <c r="I3" s="125"/>
      <c r="J3" s="125"/>
      <c r="K3" s="125"/>
      <c r="L3" s="125"/>
      <c r="M3" s="125"/>
      <c r="N3" s="125"/>
      <c r="O3" s="125"/>
      <c r="P3" s="125"/>
      <c r="Q3" s="125"/>
      <c r="R3" s="125"/>
      <c r="S3" s="125"/>
      <c r="T3" s="125"/>
      <c r="U3" s="125"/>
      <c r="V3" s="125"/>
      <c r="W3" s="125"/>
    </row>
    <row r="4" spans="1:23" ht="39" x14ac:dyDescent="0.15">
      <c r="A4" s="82">
        <v>5</v>
      </c>
      <c r="B4" s="340" t="s">
        <v>44</v>
      </c>
      <c r="C4" s="164">
        <v>1</v>
      </c>
      <c r="D4" s="130" t="s">
        <v>653</v>
      </c>
      <c r="E4" s="65" t="s">
        <v>1056</v>
      </c>
      <c r="F4" s="94" t="s">
        <v>654</v>
      </c>
      <c r="G4" s="147"/>
      <c r="H4" s="147"/>
      <c r="I4" s="147"/>
      <c r="J4" s="147"/>
      <c r="K4" s="147"/>
      <c r="L4" s="147"/>
      <c r="M4" s="147"/>
      <c r="N4" s="147"/>
      <c r="O4" s="147"/>
      <c r="P4" s="147"/>
      <c r="Q4" s="147"/>
      <c r="R4" s="147"/>
      <c r="S4" s="147"/>
      <c r="T4" s="147"/>
      <c r="U4" s="147"/>
      <c r="V4" s="147"/>
      <c r="W4" s="147"/>
    </row>
    <row r="5" spans="1:23" ht="78" x14ac:dyDescent="0.15">
      <c r="A5" s="82">
        <v>87</v>
      </c>
      <c r="B5" s="304" t="s">
        <v>333</v>
      </c>
      <c r="C5" s="164" t="s">
        <v>38</v>
      </c>
      <c r="D5" s="130" t="s">
        <v>703</v>
      </c>
      <c r="E5" s="65" t="s">
        <v>1117</v>
      </c>
      <c r="F5" s="57" t="s">
        <v>704</v>
      </c>
      <c r="G5" s="147"/>
      <c r="H5" s="147"/>
      <c r="I5" s="147"/>
      <c r="J5" s="147"/>
      <c r="K5" s="147"/>
      <c r="L5" s="147"/>
      <c r="M5" s="147"/>
      <c r="N5" s="147"/>
      <c r="O5" s="147"/>
      <c r="P5" s="147"/>
      <c r="Q5" s="147"/>
      <c r="R5" s="147"/>
      <c r="S5" s="147"/>
      <c r="T5" s="147"/>
      <c r="U5" s="147"/>
      <c r="V5" s="147"/>
      <c r="W5" s="147"/>
    </row>
    <row r="6" spans="1:23" ht="208" x14ac:dyDescent="0.15">
      <c r="A6" s="82">
        <v>90</v>
      </c>
      <c r="B6" s="304" t="s">
        <v>214</v>
      </c>
      <c r="C6" s="164">
        <v>1</v>
      </c>
      <c r="D6" s="123" t="s">
        <v>707</v>
      </c>
      <c r="E6" s="164" t="s">
        <v>1118</v>
      </c>
      <c r="F6" s="57" t="s">
        <v>708</v>
      </c>
      <c r="G6" s="147"/>
      <c r="H6" s="147"/>
      <c r="I6" s="147"/>
      <c r="J6" s="147"/>
      <c r="K6" s="147"/>
      <c r="L6" s="147"/>
      <c r="M6" s="147"/>
      <c r="N6" s="147"/>
      <c r="O6" s="147"/>
      <c r="P6" s="147"/>
      <c r="Q6" s="147"/>
      <c r="R6" s="147"/>
      <c r="S6" s="147"/>
      <c r="T6" s="147"/>
      <c r="U6" s="147"/>
      <c r="V6" s="147"/>
      <c r="W6" s="147"/>
    </row>
    <row r="7" spans="1:23" ht="409" x14ac:dyDescent="0.15">
      <c r="A7" s="82">
        <v>11</v>
      </c>
      <c r="B7" s="341" t="s">
        <v>56</v>
      </c>
      <c r="C7" s="65">
        <v>0</v>
      </c>
      <c r="D7" s="130" t="s">
        <v>660</v>
      </c>
      <c r="E7" s="327" t="s">
        <v>1119</v>
      </c>
      <c r="F7" s="123" t="s">
        <v>661</v>
      </c>
      <c r="G7" s="147"/>
      <c r="H7" s="147"/>
      <c r="I7" s="147"/>
      <c r="J7" s="147"/>
      <c r="K7" s="147"/>
      <c r="L7" s="147"/>
      <c r="M7" s="147"/>
      <c r="N7" s="147"/>
      <c r="O7" s="147"/>
      <c r="P7" s="147"/>
      <c r="Q7" s="147"/>
      <c r="R7" s="147"/>
      <c r="S7" s="147"/>
      <c r="T7" s="147"/>
      <c r="U7" s="147"/>
      <c r="V7" s="147"/>
      <c r="W7" s="147"/>
    </row>
    <row r="8" spans="1:23" ht="26" x14ac:dyDescent="0.15">
      <c r="A8" s="82">
        <v>30</v>
      </c>
      <c r="B8" s="304" t="s">
        <v>95</v>
      </c>
      <c r="C8" s="65">
        <v>1</v>
      </c>
      <c r="D8" s="130" t="s">
        <v>668</v>
      </c>
      <c r="E8" s="164" t="s">
        <v>1120</v>
      </c>
      <c r="F8" s="342" t="s">
        <v>38</v>
      </c>
      <c r="G8" s="147"/>
      <c r="H8" s="147"/>
      <c r="I8" s="147"/>
      <c r="J8" s="147"/>
      <c r="K8" s="147"/>
      <c r="L8" s="147"/>
      <c r="M8" s="147"/>
      <c r="N8" s="147"/>
      <c r="O8" s="147"/>
      <c r="P8" s="147"/>
      <c r="Q8" s="147"/>
      <c r="R8" s="147"/>
      <c r="S8" s="147"/>
      <c r="T8" s="147"/>
      <c r="U8" s="147"/>
      <c r="V8" s="147"/>
      <c r="W8" s="147"/>
    </row>
    <row r="9" spans="1:23" ht="26" x14ac:dyDescent="0.15">
      <c r="A9" s="82">
        <v>31</v>
      </c>
      <c r="B9" s="304" t="s">
        <v>96</v>
      </c>
      <c r="C9" s="65">
        <v>0</v>
      </c>
      <c r="D9" s="130" t="s">
        <v>669</v>
      </c>
      <c r="E9" s="327" t="s">
        <v>1119</v>
      </c>
      <c r="F9" s="65" t="s">
        <v>38</v>
      </c>
      <c r="G9" s="147"/>
      <c r="H9" s="147"/>
      <c r="I9" s="147"/>
      <c r="J9" s="147"/>
      <c r="K9" s="147"/>
      <c r="L9" s="147"/>
      <c r="M9" s="147"/>
      <c r="N9" s="147"/>
      <c r="O9" s="147"/>
      <c r="P9" s="147"/>
      <c r="Q9" s="147"/>
      <c r="R9" s="147"/>
      <c r="S9" s="147"/>
      <c r="T9" s="147"/>
      <c r="U9" s="147"/>
      <c r="V9" s="147"/>
      <c r="W9" s="147"/>
    </row>
    <row r="10" spans="1:23" ht="195" x14ac:dyDescent="0.15">
      <c r="A10" s="82">
        <v>32</v>
      </c>
      <c r="B10" s="304" t="s">
        <v>99</v>
      </c>
      <c r="C10" s="164">
        <v>0</v>
      </c>
      <c r="D10" s="123" t="s">
        <v>670</v>
      </c>
      <c r="E10" s="65" t="s">
        <v>1121</v>
      </c>
      <c r="F10" s="342" t="s">
        <v>671</v>
      </c>
      <c r="G10" s="147"/>
      <c r="H10" s="147"/>
      <c r="I10" s="147"/>
      <c r="J10" s="147"/>
      <c r="K10" s="147"/>
      <c r="L10" s="147"/>
      <c r="M10" s="147"/>
      <c r="N10" s="147"/>
      <c r="O10" s="147"/>
      <c r="P10" s="147"/>
      <c r="Q10" s="147"/>
      <c r="R10" s="147"/>
      <c r="S10" s="147"/>
      <c r="T10" s="147"/>
      <c r="U10" s="147"/>
      <c r="V10" s="147"/>
      <c r="W10" s="147"/>
    </row>
    <row r="11" spans="1:23" ht="182" x14ac:dyDescent="0.15">
      <c r="A11" s="82">
        <v>34</v>
      </c>
      <c r="B11" s="301" t="s">
        <v>672</v>
      </c>
      <c r="C11" s="164">
        <v>0</v>
      </c>
      <c r="D11" s="130" t="s">
        <v>673</v>
      </c>
      <c r="E11" s="65" t="s">
        <v>1121</v>
      </c>
      <c r="F11" s="130" t="s">
        <v>674</v>
      </c>
      <c r="G11" s="155"/>
      <c r="H11" s="155"/>
      <c r="I11" s="155"/>
      <c r="J11" s="155"/>
      <c r="K11" s="155"/>
      <c r="L11" s="155"/>
      <c r="M11" s="155"/>
      <c r="N11" s="155"/>
      <c r="O11" s="155"/>
      <c r="P11" s="155"/>
      <c r="Q11" s="155"/>
      <c r="R11" s="155"/>
      <c r="S11" s="155"/>
      <c r="T11" s="155"/>
      <c r="U11" s="155"/>
      <c r="V11" s="155"/>
      <c r="W11" s="155"/>
    </row>
    <row r="12" spans="1:23" ht="26" x14ac:dyDescent="0.15">
      <c r="A12" s="82">
        <v>35</v>
      </c>
      <c r="B12" s="343" t="s">
        <v>105</v>
      </c>
      <c r="C12" s="164">
        <v>1</v>
      </c>
      <c r="D12" s="130" t="s">
        <v>675</v>
      </c>
      <c r="E12" s="65" t="s">
        <v>1122</v>
      </c>
      <c r="F12" s="96" t="s">
        <v>676</v>
      </c>
      <c r="G12" s="155"/>
      <c r="H12" s="155"/>
      <c r="I12" s="155"/>
      <c r="J12" s="155"/>
      <c r="K12" s="155"/>
      <c r="L12" s="155"/>
      <c r="M12" s="155"/>
      <c r="N12" s="155"/>
      <c r="O12" s="155"/>
      <c r="P12" s="155"/>
      <c r="Q12" s="155"/>
      <c r="R12" s="155"/>
      <c r="S12" s="155"/>
      <c r="T12" s="155"/>
      <c r="U12" s="155"/>
      <c r="V12" s="155"/>
      <c r="W12" s="155"/>
    </row>
    <row r="13" spans="1:23" ht="26" x14ac:dyDescent="0.15">
      <c r="A13" s="82">
        <v>47</v>
      </c>
      <c r="B13" s="305" t="s">
        <v>130</v>
      </c>
      <c r="C13" s="164">
        <v>1</v>
      </c>
      <c r="D13" s="130" t="s">
        <v>681</v>
      </c>
      <c r="E13" s="65" t="s">
        <v>1121</v>
      </c>
      <c r="F13" s="130" t="s">
        <v>38</v>
      </c>
      <c r="G13" s="155"/>
      <c r="H13" s="155"/>
      <c r="I13" s="155"/>
      <c r="J13" s="155"/>
      <c r="K13" s="155"/>
      <c r="L13" s="155"/>
      <c r="M13" s="155"/>
      <c r="N13" s="155"/>
      <c r="O13" s="155"/>
      <c r="P13" s="155"/>
      <c r="Q13" s="155"/>
      <c r="R13" s="155"/>
      <c r="S13" s="155"/>
      <c r="T13" s="155"/>
      <c r="U13" s="155"/>
      <c r="V13" s="155"/>
      <c r="W13" s="155"/>
    </row>
    <row r="14" spans="1:23" ht="78" x14ac:dyDescent="0.15">
      <c r="A14" s="82">
        <v>77</v>
      </c>
      <c r="B14" s="308" t="s">
        <v>42</v>
      </c>
      <c r="C14" s="65">
        <v>0</v>
      </c>
      <c r="D14" s="130" t="s">
        <v>694</v>
      </c>
      <c r="E14" s="327" t="s">
        <v>1123</v>
      </c>
      <c r="F14" s="130" t="s">
        <v>38</v>
      </c>
      <c r="G14" s="147"/>
      <c r="H14" s="147"/>
      <c r="I14" s="147"/>
      <c r="J14" s="147"/>
      <c r="K14" s="147"/>
      <c r="L14" s="147"/>
      <c r="M14" s="147"/>
      <c r="N14" s="147"/>
      <c r="O14" s="147"/>
      <c r="P14" s="147"/>
      <c r="Q14" s="147"/>
      <c r="R14" s="147"/>
      <c r="S14" s="147"/>
      <c r="T14" s="147"/>
      <c r="U14" s="147"/>
      <c r="V14" s="147"/>
      <c r="W14" s="147"/>
    </row>
    <row r="15" spans="1:23" ht="78" x14ac:dyDescent="0.15">
      <c r="A15" s="82">
        <v>78</v>
      </c>
      <c r="B15" s="308" t="s">
        <v>190</v>
      </c>
      <c r="C15" s="65">
        <v>0</v>
      </c>
      <c r="D15" s="130" t="s">
        <v>695</v>
      </c>
      <c r="E15" s="65" t="s">
        <v>1121</v>
      </c>
      <c r="F15" s="130" t="s">
        <v>38</v>
      </c>
      <c r="G15" s="147"/>
      <c r="H15" s="147"/>
      <c r="I15" s="147"/>
      <c r="J15" s="147"/>
      <c r="K15" s="147"/>
      <c r="L15" s="147"/>
      <c r="M15" s="147"/>
      <c r="N15" s="147"/>
      <c r="O15" s="147"/>
      <c r="P15" s="147"/>
      <c r="Q15" s="147"/>
      <c r="R15" s="147"/>
      <c r="S15" s="147"/>
      <c r="T15" s="147"/>
      <c r="U15" s="147"/>
      <c r="V15" s="147"/>
      <c r="W15" s="147"/>
    </row>
    <row r="16" spans="1:23" ht="52" x14ac:dyDescent="0.15">
      <c r="A16" s="82">
        <v>82</v>
      </c>
      <c r="B16" s="304" t="s">
        <v>326</v>
      </c>
      <c r="C16" s="164">
        <v>0</v>
      </c>
      <c r="D16" s="123" t="s">
        <v>698</v>
      </c>
      <c r="E16" s="65" t="s">
        <v>1057</v>
      </c>
      <c r="F16" s="123" t="s">
        <v>699</v>
      </c>
      <c r="G16" s="147"/>
      <c r="H16" s="147"/>
      <c r="I16" s="147"/>
      <c r="J16" s="147"/>
      <c r="K16" s="147"/>
      <c r="L16" s="147"/>
      <c r="M16" s="147"/>
      <c r="N16" s="147"/>
      <c r="O16" s="147"/>
      <c r="P16" s="147"/>
      <c r="Q16" s="147"/>
      <c r="R16" s="147"/>
      <c r="S16" s="147"/>
      <c r="T16" s="147"/>
      <c r="U16" s="147"/>
      <c r="V16" s="147"/>
      <c r="W16" s="147"/>
    </row>
    <row r="17" spans="1:23" ht="39" x14ac:dyDescent="0.15">
      <c r="A17" s="82">
        <v>86</v>
      </c>
      <c r="B17" s="344" t="s">
        <v>207</v>
      </c>
      <c r="C17" s="164">
        <v>1</v>
      </c>
      <c r="D17" s="130" t="s">
        <v>701</v>
      </c>
      <c r="E17" s="65" t="s">
        <v>1057</v>
      </c>
      <c r="F17" s="57" t="s">
        <v>702</v>
      </c>
      <c r="G17" s="147"/>
      <c r="H17" s="147"/>
      <c r="I17" s="147"/>
      <c r="J17" s="147"/>
      <c r="K17" s="147"/>
      <c r="L17" s="147"/>
      <c r="M17" s="147"/>
      <c r="N17" s="147"/>
      <c r="O17" s="147"/>
      <c r="P17" s="147"/>
      <c r="Q17" s="147"/>
      <c r="R17" s="147"/>
      <c r="S17" s="147"/>
      <c r="T17" s="147"/>
      <c r="U17" s="147"/>
      <c r="V17" s="147"/>
      <c r="W17" s="147"/>
    </row>
    <row r="18" spans="1:23" ht="12.75" customHeight="1" x14ac:dyDescent="0.15">
      <c r="A18" s="147"/>
      <c r="B18" s="150"/>
      <c r="C18" s="90"/>
      <c r="D18" s="345"/>
      <c r="E18" s="82"/>
      <c r="F18" s="147"/>
      <c r="G18" s="147"/>
      <c r="H18" s="147"/>
      <c r="I18" s="147"/>
      <c r="J18" s="147"/>
      <c r="K18" s="147"/>
      <c r="L18" s="147"/>
      <c r="M18" s="147"/>
      <c r="N18" s="147"/>
      <c r="O18" s="147"/>
      <c r="P18" s="147"/>
      <c r="Q18" s="147"/>
      <c r="R18" s="147"/>
      <c r="S18" s="147"/>
      <c r="T18" s="147"/>
      <c r="U18" s="147"/>
      <c r="V18" s="147"/>
      <c r="W18" s="147"/>
    </row>
    <row r="19" spans="1:23" ht="12.75" customHeight="1" x14ac:dyDescent="0.15">
      <c r="A19" s="147"/>
      <c r="B19" s="150"/>
      <c r="C19" s="90"/>
      <c r="D19" s="345"/>
      <c r="E19" s="82"/>
      <c r="F19" s="147"/>
      <c r="G19" s="147"/>
      <c r="H19" s="147"/>
      <c r="I19" s="147"/>
      <c r="J19" s="147"/>
      <c r="K19" s="147"/>
      <c r="L19" s="147"/>
      <c r="M19" s="147"/>
      <c r="N19" s="147"/>
      <c r="O19" s="147"/>
      <c r="P19" s="147"/>
      <c r="Q19" s="147"/>
      <c r="R19" s="147"/>
      <c r="S19" s="147"/>
      <c r="T19" s="147"/>
      <c r="U19" s="147"/>
      <c r="V19" s="147"/>
      <c r="W19" s="147"/>
    </row>
    <row r="20" spans="1:23" ht="12.75" customHeight="1" x14ac:dyDescent="0.15">
      <c r="A20" s="147"/>
      <c r="B20" s="150"/>
      <c r="C20" s="90"/>
      <c r="D20" s="345"/>
      <c r="E20" s="82"/>
      <c r="F20" s="147"/>
      <c r="G20" s="147"/>
      <c r="H20" s="147"/>
      <c r="I20" s="147"/>
      <c r="J20" s="147"/>
      <c r="K20" s="147"/>
      <c r="L20" s="147"/>
      <c r="M20" s="147"/>
      <c r="N20" s="147"/>
      <c r="O20" s="147"/>
      <c r="P20" s="147"/>
      <c r="Q20" s="147"/>
      <c r="R20" s="147"/>
      <c r="S20" s="147"/>
      <c r="T20" s="147"/>
      <c r="U20" s="147"/>
      <c r="V20" s="147"/>
      <c r="W20" s="147"/>
    </row>
    <row r="21" spans="1:23" ht="12.75" customHeight="1" x14ac:dyDescent="0.15">
      <c r="A21" s="147"/>
      <c r="B21" s="150"/>
      <c r="C21" s="90"/>
      <c r="D21" s="345"/>
      <c r="E21" s="82"/>
      <c r="F21" s="147"/>
      <c r="G21" s="147"/>
      <c r="H21" s="147"/>
      <c r="I21" s="147"/>
      <c r="J21" s="147"/>
      <c r="K21" s="147"/>
      <c r="L21" s="147"/>
      <c r="M21" s="147"/>
      <c r="N21" s="147"/>
      <c r="O21" s="147"/>
      <c r="P21" s="147"/>
      <c r="Q21" s="147"/>
      <c r="R21" s="147"/>
      <c r="S21" s="147"/>
      <c r="T21" s="147"/>
      <c r="U21" s="147"/>
      <c r="V21" s="147"/>
      <c r="W21" s="147"/>
    </row>
    <row r="22" spans="1:23" ht="12.75" customHeight="1" x14ac:dyDescent="0.15">
      <c r="A22" s="147"/>
      <c r="B22" s="150"/>
      <c r="C22" s="90"/>
      <c r="D22" s="345"/>
      <c r="E22" s="82"/>
      <c r="F22" s="147"/>
      <c r="G22" s="147"/>
      <c r="H22" s="147"/>
      <c r="I22" s="147"/>
      <c r="J22" s="147"/>
      <c r="K22" s="147"/>
      <c r="L22" s="147"/>
      <c r="M22" s="147"/>
      <c r="N22" s="147"/>
      <c r="O22" s="147"/>
      <c r="P22" s="147"/>
      <c r="Q22" s="147"/>
      <c r="R22" s="147"/>
      <c r="S22" s="147"/>
      <c r="T22" s="147"/>
      <c r="U22" s="147"/>
      <c r="V22" s="147"/>
      <c r="W22" s="147"/>
    </row>
    <row r="23" spans="1:23" ht="12.75" customHeight="1" x14ac:dyDescent="0.15">
      <c r="A23" s="147"/>
      <c r="B23" s="150"/>
      <c r="C23" s="90"/>
      <c r="D23" s="345"/>
      <c r="E23" s="82"/>
      <c r="F23" s="147"/>
      <c r="G23" s="147"/>
      <c r="H23" s="147"/>
      <c r="I23" s="147"/>
      <c r="J23" s="147"/>
      <c r="K23" s="147"/>
      <c r="L23" s="147"/>
      <c r="M23" s="147"/>
      <c r="N23" s="147"/>
      <c r="O23" s="147"/>
      <c r="P23" s="147"/>
      <c r="Q23" s="147"/>
      <c r="R23" s="147"/>
      <c r="S23" s="147"/>
      <c r="T23" s="147"/>
      <c r="U23" s="147"/>
      <c r="V23" s="147"/>
      <c r="W23" s="147"/>
    </row>
    <row r="24" spans="1:23" ht="12.75" customHeight="1" x14ac:dyDescent="0.15">
      <c r="A24" s="147"/>
      <c r="B24" s="150"/>
      <c r="C24" s="90"/>
      <c r="D24" s="345"/>
      <c r="E24" s="82"/>
      <c r="F24" s="147"/>
      <c r="G24" s="147"/>
      <c r="H24" s="147"/>
      <c r="I24" s="147"/>
      <c r="J24" s="147"/>
      <c r="K24" s="147"/>
      <c r="L24" s="147"/>
      <c r="M24" s="147"/>
      <c r="N24" s="147"/>
      <c r="O24" s="147"/>
      <c r="P24" s="147"/>
      <c r="Q24" s="147"/>
      <c r="R24" s="147"/>
      <c r="S24" s="147"/>
      <c r="T24" s="147"/>
      <c r="U24" s="147"/>
      <c r="V24" s="147"/>
      <c r="W24" s="147"/>
    </row>
    <row r="25" spans="1:23" ht="12.75" customHeight="1" x14ac:dyDescent="0.15">
      <c r="A25" s="147"/>
      <c r="B25" s="150"/>
      <c r="C25" s="90"/>
      <c r="D25" s="345"/>
      <c r="E25" s="346"/>
      <c r="F25" s="147"/>
      <c r="G25" s="147"/>
      <c r="H25" s="147"/>
      <c r="I25" s="147"/>
      <c r="J25" s="147"/>
      <c r="K25" s="147"/>
      <c r="L25" s="147"/>
      <c r="M25" s="147"/>
      <c r="N25" s="147"/>
      <c r="O25" s="147"/>
      <c r="P25" s="147"/>
      <c r="Q25" s="147"/>
      <c r="R25" s="147"/>
      <c r="S25" s="147"/>
      <c r="T25" s="147"/>
      <c r="U25" s="147"/>
      <c r="V25" s="147"/>
      <c r="W25" s="147"/>
    </row>
    <row r="26" spans="1:23" ht="12.75" customHeight="1" x14ac:dyDescent="0.15">
      <c r="A26" s="147"/>
      <c r="B26" s="150"/>
      <c r="C26" s="90"/>
      <c r="D26" s="345"/>
      <c r="E26" s="82"/>
      <c r="F26" s="147"/>
      <c r="G26" s="147"/>
      <c r="H26" s="147"/>
      <c r="I26" s="147"/>
      <c r="J26" s="147"/>
      <c r="K26" s="147"/>
      <c r="L26" s="147"/>
      <c r="M26" s="147"/>
      <c r="N26" s="147"/>
      <c r="O26" s="147"/>
      <c r="P26" s="147"/>
      <c r="Q26" s="147"/>
      <c r="R26" s="147"/>
      <c r="S26" s="147"/>
      <c r="T26" s="147"/>
      <c r="U26" s="147"/>
      <c r="V26" s="147"/>
      <c r="W26" s="147"/>
    </row>
    <row r="27" spans="1:23" ht="12.75" customHeight="1" x14ac:dyDescent="0.15">
      <c r="A27" s="147"/>
      <c r="B27" s="150"/>
      <c r="C27" s="90"/>
      <c r="D27" s="345"/>
      <c r="E27" s="82"/>
      <c r="F27" s="147"/>
      <c r="G27" s="147"/>
      <c r="H27" s="147"/>
      <c r="I27" s="147"/>
      <c r="J27" s="147"/>
      <c r="K27" s="147"/>
      <c r="L27" s="147"/>
      <c r="M27" s="147"/>
      <c r="N27" s="147"/>
      <c r="O27" s="147"/>
      <c r="P27" s="147"/>
      <c r="Q27" s="147"/>
      <c r="R27" s="147"/>
      <c r="S27" s="147"/>
      <c r="T27" s="147"/>
      <c r="U27" s="147"/>
      <c r="V27" s="147"/>
      <c r="W27" s="147"/>
    </row>
    <row r="28" spans="1:23" ht="12.75" customHeight="1" x14ac:dyDescent="0.15">
      <c r="A28" s="147"/>
      <c r="B28" s="150"/>
      <c r="C28" s="90"/>
      <c r="D28" s="345"/>
      <c r="E28" s="82"/>
      <c r="F28" s="147"/>
      <c r="G28" s="147"/>
      <c r="H28" s="147"/>
      <c r="I28" s="147"/>
      <c r="J28" s="147"/>
      <c r="K28" s="147"/>
      <c r="L28" s="147"/>
      <c r="M28" s="147"/>
      <c r="N28" s="147"/>
      <c r="O28" s="147"/>
      <c r="P28" s="147"/>
      <c r="Q28" s="147"/>
      <c r="R28" s="147"/>
      <c r="S28" s="147"/>
      <c r="T28" s="147"/>
      <c r="U28" s="147"/>
      <c r="V28" s="147"/>
      <c r="W28" s="147"/>
    </row>
    <row r="29" spans="1:23" ht="12.75" customHeight="1" x14ac:dyDescent="0.15">
      <c r="A29" s="147"/>
      <c r="B29" s="150"/>
      <c r="C29" s="90"/>
      <c r="D29" s="345"/>
      <c r="E29" s="82"/>
      <c r="F29" s="147"/>
      <c r="G29" s="147"/>
      <c r="H29" s="147"/>
      <c r="I29" s="147"/>
      <c r="J29" s="147"/>
      <c r="K29" s="147"/>
      <c r="L29" s="147"/>
      <c r="M29" s="147"/>
      <c r="N29" s="147"/>
      <c r="O29" s="147"/>
      <c r="P29" s="147"/>
      <c r="Q29" s="147"/>
      <c r="R29" s="147"/>
      <c r="S29" s="147"/>
      <c r="T29" s="147"/>
      <c r="U29" s="147"/>
      <c r="V29" s="147"/>
      <c r="W29" s="147"/>
    </row>
    <row r="30" spans="1:23" ht="12.75" customHeight="1" x14ac:dyDescent="0.15">
      <c r="A30" s="147"/>
      <c r="B30" s="150"/>
      <c r="C30" s="90"/>
      <c r="D30" s="345"/>
      <c r="E30" s="82"/>
      <c r="F30" s="147"/>
      <c r="G30" s="147"/>
      <c r="H30" s="147"/>
      <c r="I30" s="147"/>
      <c r="J30" s="147"/>
      <c r="K30" s="147"/>
      <c r="L30" s="147"/>
      <c r="M30" s="147"/>
      <c r="N30" s="147"/>
      <c r="O30" s="147"/>
      <c r="P30" s="147"/>
      <c r="Q30" s="147"/>
      <c r="R30" s="147"/>
      <c r="S30" s="147"/>
      <c r="T30" s="147"/>
      <c r="U30" s="147"/>
      <c r="V30" s="147"/>
      <c r="W30" s="147"/>
    </row>
    <row r="31" spans="1:23" ht="12.75" customHeight="1" x14ac:dyDescent="0.15">
      <c r="A31" s="147"/>
      <c r="B31" s="150"/>
      <c r="C31" s="90"/>
      <c r="D31" s="345"/>
      <c r="E31" s="82"/>
      <c r="F31" s="147"/>
      <c r="G31" s="147"/>
      <c r="H31" s="147"/>
      <c r="I31" s="147"/>
      <c r="J31" s="147"/>
      <c r="K31" s="147"/>
      <c r="L31" s="147"/>
      <c r="M31" s="147"/>
      <c r="N31" s="147"/>
      <c r="O31" s="147"/>
      <c r="P31" s="147"/>
      <c r="Q31" s="147"/>
      <c r="R31" s="147"/>
      <c r="S31" s="147"/>
      <c r="T31" s="147"/>
      <c r="U31" s="147"/>
      <c r="V31" s="147"/>
      <c r="W31" s="147"/>
    </row>
    <row r="32" spans="1:23" ht="12.75" customHeight="1" x14ac:dyDescent="0.15">
      <c r="A32" s="147"/>
      <c r="B32" s="150"/>
      <c r="C32" s="90"/>
      <c r="D32" s="345"/>
      <c r="E32" s="82"/>
      <c r="F32" s="147"/>
      <c r="G32" s="147"/>
      <c r="H32" s="147"/>
      <c r="I32" s="147"/>
      <c r="J32" s="147"/>
      <c r="K32" s="147"/>
      <c r="L32" s="147"/>
      <c r="M32" s="147"/>
      <c r="N32" s="147"/>
      <c r="O32" s="147"/>
      <c r="P32" s="147"/>
      <c r="Q32" s="147"/>
      <c r="R32" s="147"/>
      <c r="S32" s="147"/>
      <c r="T32" s="147"/>
      <c r="U32" s="147"/>
      <c r="V32" s="147"/>
      <c r="W32" s="147"/>
    </row>
    <row r="33" spans="1:23" ht="12.75" customHeight="1" x14ac:dyDescent="0.15">
      <c r="A33" s="147"/>
      <c r="B33" s="150"/>
      <c r="C33" s="90"/>
      <c r="D33" s="345"/>
      <c r="E33" s="82"/>
      <c r="F33" s="147"/>
      <c r="G33" s="147"/>
      <c r="H33" s="147"/>
      <c r="I33" s="147"/>
      <c r="J33" s="147"/>
      <c r="K33" s="147"/>
      <c r="L33" s="147"/>
      <c r="M33" s="147"/>
      <c r="N33" s="147"/>
      <c r="O33" s="147"/>
      <c r="P33" s="147"/>
      <c r="Q33" s="147"/>
      <c r="R33" s="147"/>
      <c r="S33" s="147"/>
      <c r="T33" s="147"/>
      <c r="U33" s="147"/>
      <c r="V33" s="147"/>
      <c r="W33" s="147"/>
    </row>
    <row r="34" spans="1:23" ht="12.75" customHeight="1" x14ac:dyDescent="0.15">
      <c r="A34" s="147"/>
      <c r="B34" s="150"/>
      <c r="C34" s="90"/>
      <c r="D34" s="345"/>
      <c r="E34" s="82"/>
      <c r="F34" s="147"/>
      <c r="G34" s="147"/>
      <c r="H34" s="147"/>
      <c r="I34" s="147"/>
      <c r="J34" s="147"/>
      <c r="K34" s="147"/>
      <c r="L34" s="147"/>
      <c r="M34" s="147"/>
      <c r="N34" s="147"/>
      <c r="O34" s="147"/>
      <c r="P34" s="147"/>
      <c r="Q34" s="147"/>
      <c r="R34" s="147"/>
      <c r="S34" s="147"/>
      <c r="T34" s="147"/>
      <c r="U34" s="147"/>
      <c r="V34" s="147"/>
      <c r="W34" s="147"/>
    </row>
    <row r="35" spans="1:23" ht="12.75" customHeight="1" x14ac:dyDescent="0.15">
      <c r="A35" s="147"/>
      <c r="B35" s="150"/>
      <c r="C35" s="90"/>
      <c r="D35" s="345"/>
      <c r="E35" s="82"/>
      <c r="F35" s="147"/>
      <c r="G35" s="147"/>
      <c r="H35" s="147"/>
      <c r="I35" s="147"/>
      <c r="J35" s="147"/>
      <c r="K35" s="147"/>
      <c r="L35" s="147"/>
      <c r="M35" s="147"/>
      <c r="N35" s="147"/>
      <c r="O35" s="147"/>
      <c r="P35" s="147"/>
      <c r="Q35" s="147"/>
      <c r="R35" s="147"/>
      <c r="S35" s="147"/>
      <c r="T35" s="147"/>
      <c r="U35" s="147"/>
      <c r="V35" s="147"/>
      <c r="W35" s="147"/>
    </row>
    <row r="36" spans="1:23" ht="12.75" customHeight="1" x14ac:dyDescent="0.15">
      <c r="A36" s="147"/>
      <c r="B36" s="150"/>
      <c r="C36" s="90"/>
      <c r="D36" s="345"/>
      <c r="E36" s="82"/>
      <c r="F36" s="147"/>
      <c r="G36" s="147"/>
      <c r="H36" s="147"/>
      <c r="I36" s="147"/>
      <c r="J36" s="147"/>
      <c r="K36" s="147"/>
      <c r="L36" s="147"/>
      <c r="M36" s="147"/>
      <c r="N36" s="147"/>
      <c r="O36" s="147"/>
      <c r="P36" s="147"/>
      <c r="Q36" s="147"/>
      <c r="R36" s="147"/>
      <c r="S36" s="147"/>
      <c r="T36" s="147"/>
      <c r="U36" s="147"/>
      <c r="V36" s="147"/>
      <c r="W36" s="147"/>
    </row>
    <row r="37" spans="1:23" ht="12.75" customHeight="1" x14ac:dyDescent="0.15">
      <c r="A37" s="147"/>
      <c r="B37" s="150"/>
      <c r="C37" s="90"/>
      <c r="D37" s="345"/>
      <c r="E37" s="82"/>
      <c r="F37" s="147"/>
      <c r="G37" s="147"/>
      <c r="H37" s="147"/>
      <c r="I37" s="147"/>
      <c r="J37" s="147"/>
      <c r="K37" s="147"/>
      <c r="L37" s="147"/>
      <c r="M37" s="147"/>
      <c r="N37" s="147"/>
      <c r="O37" s="147"/>
      <c r="P37" s="147"/>
      <c r="Q37" s="147"/>
      <c r="R37" s="147"/>
      <c r="S37" s="147"/>
      <c r="T37" s="147"/>
      <c r="U37" s="147"/>
      <c r="V37" s="147"/>
      <c r="W37" s="147"/>
    </row>
    <row r="38" spans="1:23" ht="12.75" customHeight="1" x14ac:dyDescent="0.15">
      <c r="A38" s="147"/>
      <c r="B38" s="150"/>
      <c r="C38" s="90"/>
      <c r="D38" s="345"/>
      <c r="E38" s="82"/>
      <c r="F38" s="147"/>
      <c r="G38" s="147"/>
      <c r="H38" s="147"/>
      <c r="I38" s="147"/>
      <c r="J38" s="147"/>
      <c r="K38" s="147"/>
      <c r="L38" s="147"/>
      <c r="M38" s="147"/>
      <c r="N38" s="147"/>
      <c r="O38" s="147"/>
      <c r="P38" s="147"/>
      <c r="Q38" s="147"/>
      <c r="R38" s="147"/>
      <c r="S38" s="147"/>
      <c r="T38" s="147"/>
      <c r="U38" s="147"/>
      <c r="V38" s="147"/>
      <c r="W38" s="147"/>
    </row>
    <row r="39" spans="1:23" ht="12.75" customHeight="1" x14ac:dyDescent="0.15">
      <c r="A39" s="147"/>
      <c r="B39" s="150"/>
      <c r="C39" s="90"/>
      <c r="D39" s="345"/>
      <c r="E39" s="82"/>
      <c r="F39" s="147"/>
      <c r="G39" s="147"/>
      <c r="H39" s="147"/>
      <c r="I39" s="147"/>
      <c r="J39" s="147"/>
      <c r="K39" s="147"/>
      <c r="L39" s="147"/>
      <c r="M39" s="147"/>
      <c r="N39" s="147"/>
      <c r="O39" s="147"/>
      <c r="P39" s="147"/>
      <c r="Q39" s="147"/>
      <c r="R39" s="147"/>
      <c r="S39" s="147"/>
      <c r="T39" s="147"/>
      <c r="U39" s="147"/>
      <c r="V39" s="147"/>
      <c r="W39" s="147"/>
    </row>
    <row r="40" spans="1:23" ht="12.75" customHeight="1" x14ac:dyDescent="0.15">
      <c r="A40" s="147"/>
      <c r="B40" s="150"/>
      <c r="C40" s="90"/>
      <c r="D40" s="345"/>
      <c r="E40" s="82"/>
      <c r="F40" s="147"/>
      <c r="G40" s="147"/>
      <c r="H40" s="147"/>
      <c r="I40" s="147"/>
      <c r="J40" s="147"/>
      <c r="K40" s="147"/>
      <c r="L40" s="147"/>
      <c r="M40" s="147"/>
      <c r="N40" s="147"/>
      <c r="O40" s="147"/>
      <c r="P40" s="147"/>
      <c r="Q40" s="147"/>
      <c r="R40" s="147"/>
      <c r="S40" s="147"/>
      <c r="T40" s="147"/>
      <c r="U40" s="147"/>
      <c r="V40" s="147"/>
      <c r="W40" s="147"/>
    </row>
    <row r="41" spans="1:23" ht="12.75" customHeight="1" x14ac:dyDescent="0.15">
      <c r="A41" s="147"/>
      <c r="B41" s="150"/>
      <c r="C41" s="90"/>
      <c r="D41" s="345"/>
      <c r="E41" s="82"/>
      <c r="F41" s="147"/>
      <c r="G41" s="147"/>
      <c r="H41" s="147"/>
      <c r="I41" s="147"/>
      <c r="J41" s="147"/>
      <c r="K41" s="147"/>
      <c r="L41" s="147"/>
      <c r="M41" s="147"/>
      <c r="N41" s="147"/>
      <c r="O41" s="147"/>
      <c r="P41" s="147"/>
      <c r="Q41" s="147"/>
      <c r="R41" s="147"/>
      <c r="S41" s="147"/>
      <c r="T41" s="147"/>
      <c r="U41" s="147"/>
      <c r="V41" s="147"/>
      <c r="W41" s="147"/>
    </row>
    <row r="42" spans="1:23" ht="12.75" customHeight="1" x14ac:dyDescent="0.15">
      <c r="A42" s="147"/>
      <c r="B42" s="150"/>
      <c r="C42" s="90"/>
      <c r="D42" s="345"/>
      <c r="E42" s="82"/>
      <c r="F42" s="147"/>
      <c r="G42" s="147"/>
      <c r="H42" s="147"/>
      <c r="I42" s="147"/>
      <c r="J42" s="147"/>
      <c r="K42" s="147"/>
      <c r="L42" s="147"/>
      <c r="M42" s="147"/>
      <c r="N42" s="147"/>
      <c r="O42" s="147"/>
      <c r="P42" s="147"/>
      <c r="Q42" s="147"/>
      <c r="R42" s="147"/>
      <c r="S42" s="147"/>
      <c r="T42" s="147"/>
      <c r="U42" s="147"/>
      <c r="V42" s="147"/>
      <c r="W42" s="147"/>
    </row>
    <row r="43" spans="1:23" ht="12.75" customHeight="1" x14ac:dyDescent="0.15">
      <c r="A43" s="147"/>
      <c r="B43" s="150"/>
      <c r="C43" s="90"/>
      <c r="D43" s="345"/>
      <c r="E43" s="82"/>
      <c r="F43" s="147"/>
      <c r="G43" s="147"/>
      <c r="H43" s="147"/>
      <c r="I43" s="147"/>
      <c r="J43" s="147"/>
      <c r="K43" s="147"/>
      <c r="L43" s="147"/>
      <c r="M43" s="147"/>
      <c r="N43" s="147"/>
      <c r="O43" s="147"/>
      <c r="P43" s="147"/>
      <c r="Q43" s="147"/>
      <c r="R43" s="147"/>
      <c r="S43" s="147"/>
      <c r="T43" s="147"/>
      <c r="U43" s="147"/>
      <c r="V43" s="147"/>
      <c r="W43" s="147"/>
    </row>
    <row r="44" spans="1:23" ht="12.75" customHeight="1" x14ac:dyDescent="0.15">
      <c r="A44" s="147"/>
      <c r="B44" s="150"/>
      <c r="C44" s="90"/>
      <c r="D44" s="345"/>
      <c r="E44" s="82"/>
      <c r="F44" s="147"/>
      <c r="G44" s="147"/>
      <c r="H44" s="147"/>
      <c r="I44" s="147"/>
      <c r="J44" s="147"/>
      <c r="K44" s="147"/>
      <c r="L44" s="147"/>
      <c r="M44" s="147"/>
      <c r="N44" s="147"/>
      <c r="O44" s="147"/>
      <c r="P44" s="147"/>
      <c r="Q44" s="147"/>
      <c r="R44" s="147"/>
      <c r="S44" s="147"/>
      <c r="T44" s="147"/>
      <c r="U44" s="147"/>
      <c r="V44" s="147"/>
      <c r="W44" s="147"/>
    </row>
    <row r="45" spans="1:23" ht="12.75" customHeight="1" x14ac:dyDescent="0.15">
      <c r="A45" s="147"/>
      <c r="B45" s="150"/>
      <c r="C45" s="90"/>
      <c r="D45" s="345"/>
      <c r="E45" s="82"/>
      <c r="F45" s="147"/>
      <c r="G45" s="147"/>
      <c r="H45" s="147"/>
      <c r="I45" s="147"/>
      <c r="J45" s="147"/>
      <c r="K45" s="147"/>
      <c r="L45" s="147"/>
      <c r="M45" s="147"/>
      <c r="N45" s="147"/>
      <c r="O45" s="147"/>
      <c r="P45" s="147"/>
      <c r="Q45" s="147"/>
      <c r="R45" s="147"/>
      <c r="S45" s="147"/>
      <c r="T45" s="147"/>
      <c r="U45" s="147"/>
      <c r="V45" s="147"/>
      <c r="W45" s="147"/>
    </row>
    <row r="46" spans="1:23" ht="12.75" customHeight="1" x14ac:dyDescent="0.15">
      <c r="A46" s="147"/>
      <c r="B46" s="150"/>
      <c r="C46" s="90"/>
      <c r="D46" s="345"/>
      <c r="E46" s="82"/>
      <c r="F46" s="147"/>
      <c r="G46" s="147"/>
      <c r="H46" s="147"/>
      <c r="I46" s="147"/>
      <c r="J46" s="147"/>
      <c r="K46" s="147"/>
      <c r="L46" s="147"/>
      <c r="M46" s="147"/>
      <c r="N46" s="147"/>
      <c r="O46" s="147"/>
      <c r="P46" s="147"/>
      <c r="Q46" s="147"/>
      <c r="R46" s="147"/>
      <c r="S46" s="147"/>
      <c r="T46" s="147"/>
      <c r="U46" s="147"/>
      <c r="V46" s="147"/>
      <c r="W46" s="147"/>
    </row>
    <row r="47" spans="1:23" ht="12.75" customHeight="1" x14ac:dyDescent="0.15">
      <c r="A47" s="147"/>
      <c r="B47" s="150"/>
      <c r="C47" s="90"/>
      <c r="D47" s="345"/>
      <c r="E47" s="82"/>
      <c r="F47" s="147"/>
      <c r="G47" s="147"/>
      <c r="H47" s="147"/>
      <c r="I47" s="147"/>
      <c r="J47" s="147"/>
      <c r="K47" s="147"/>
      <c r="L47" s="147"/>
      <c r="M47" s="147"/>
      <c r="N47" s="147"/>
      <c r="O47" s="147"/>
      <c r="P47" s="147"/>
      <c r="Q47" s="147"/>
      <c r="R47" s="147"/>
      <c r="S47" s="147"/>
      <c r="T47" s="147"/>
      <c r="U47" s="147"/>
      <c r="V47" s="147"/>
      <c r="W47" s="147"/>
    </row>
    <row r="48" spans="1:23" ht="12.75" customHeight="1" x14ac:dyDescent="0.15">
      <c r="A48" s="147"/>
      <c r="B48" s="150"/>
      <c r="C48" s="90"/>
      <c r="D48" s="345"/>
      <c r="E48" s="82"/>
      <c r="F48" s="147"/>
      <c r="G48" s="147"/>
      <c r="H48" s="147"/>
      <c r="I48" s="147"/>
      <c r="J48" s="147"/>
      <c r="K48" s="147"/>
      <c r="L48" s="147"/>
      <c r="M48" s="147"/>
      <c r="N48" s="147"/>
      <c r="O48" s="147"/>
      <c r="P48" s="147"/>
      <c r="Q48" s="147"/>
      <c r="R48" s="147"/>
      <c r="S48" s="147"/>
      <c r="T48" s="147"/>
      <c r="U48" s="147"/>
      <c r="V48" s="147"/>
      <c r="W48" s="147"/>
    </row>
    <row r="49" spans="1:23" ht="12.75" customHeight="1" x14ac:dyDescent="0.15">
      <c r="A49" s="147"/>
      <c r="B49" s="150"/>
      <c r="C49" s="90"/>
      <c r="D49" s="345"/>
      <c r="E49" s="82"/>
      <c r="F49" s="147"/>
      <c r="G49" s="147"/>
      <c r="H49" s="147"/>
      <c r="I49" s="147"/>
      <c r="J49" s="147"/>
      <c r="K49" s="147"/>
      <c r="L49" s="147"/>
      <c r="M49" s="147"/>
      <c r="N49" s="147"/>
      <c r="O49" s="147"/>
      <c r="P49" s="147"/>
      <c r="Q49" s="147"/>
      <c r="R49" s="147"/>
      <c r="S49" s="147"/>
      <c r="T49" s="147"/>
      <c r="U49" s="147"/>
      <c r="V49" s="147"/>
      <c r="W49" s="147"/>
    </row>
    <row r="50" spans="1:23" ht="12.75" customHeight="1" x14ac:dyDescent="0.15">
      <c r="A50" s="147"/>
      <c r="B50" s="150"/>
      <c r="C50" s="90"/>
      <c r="D50" s="345"/>
      <c r="E50" s="82"/>
      <c r="F50" s="147"/>
      <c r="G50" s="147"/>
      <c r="H50" s="147"/>
      <c r="I50" s="147"/>
      <c r="J50" s="147"/>
      <c r="K50" s="147"/>
      <c r="L50" s="147"/>
      <c r="M50" s="147"/>
      <c r="N50" s="147"/>
      <c r="O50" s="147"/>
      <c r="P50" s="147"/>
      <c r="Q50" s="147"/>
      <c r="R50" s="147"/>
      <c r="S50" s="147"/>
      <c r="T50" s="147"/>
      <c r="U50" s="147"/>
      <c r="V50" s="147"/>
      <c r="W50" s="147"/>
    </row>
    <row r="51" spans="1:23" ht="12.75" customHeight="1" x14ac:dyDescent="0.15">
      <c r="A51" s="147"/>
      <c r="B51" s="150"/>
      <c r="C51" s="90"/>
      <c r="D51" s="345"/>
      <c r="E51" s="82"/>
      <c r="F51" s="147"/>
      <c r="G51" s="147"/>
      <c r="H51" s="147"/>
      <c r="I51" s="147"/>
      <c r="J51" s="147"/>
      <c r="K51" s="147"/>
      <c r="L51" s="147"/>
      <c r="M51" s="147"/>
      <c r="N51" s="147"/>
      <c r="O51" s="147"/>
      <c r="P51" s="147"/>
      <c r="Q51" s="147"/>
      <c r="R51" s="147"/>
      <c r="S51" s="147"/>
      <c r="T51" s="147"/>
      <c r="U51" s="147"/>
      <c r="V51" s="147"/>
      <c r="W51" s="147"/>
    </row>
    <row r="52" spans="1:23" ht="12.75" customHeight="1" x14ac:dyDescent="0.15">
      <c r="A52" s="147"/>
      <c r="B52" s="150"/>
      <c r="C52" s="90"/>
      <c r="D52" s="345"/>
      <c r="E52" s="82"/>
      <c r="F52" s="147"/>
      <c r="G52" s="147"/>
      <c r="H52" s="147"/>
      <c r="I52" s="147"/>
      <c r="J52" s="147"/>
      <c r="K52" s="147"/>
      <c r="L52" s="147"/>
      <c r="M52" s="147"/>
      <c r="N52" s="147"/>
      <c r="O52" s="147"/>
      <c r="P52" s="147"/>
      <c r="Q52" s="147"/>
      <c r="R52" s="147"/>
      <c r="S52" s="147"/>
      <c r="T52" s="147"/>
      <c r="U52" s="147"/>
      <c r="V52" s="147"/>
      <c r="W52" s="147"/>
    </row>
    <row r="53" spans="1:23" ht="12.75" customHeight="1" x14ac:dyDescent="0.15">
      <c r="A53" s="147"/>
      <c r="B53" s="150"/>
      <c r="C53" s="90"/>
      <c r="D53" s="345"/>
      <c r="E53" s="82"/>
      <c r="F53" s="147"/>
      <c r="G53" s="147"/>
      <c r="H53" s="147"/>
      <c r="I53" s="147"/>
      <c r="J53" s="147"/>
      <c r="K53" s="147"/>
      <c r="L53" s="147"/>
      <c r="M53" s="147"/>
      <c r="N53" s="147"/>
      <c r="O53" s="147"/>
      <c r="P53" s="147"/>
      <c r="Q53" s="147"/>
      <c r="R53" s="147"/>
      <c r="S53" s="147"/>
      <c r="T53" s="147"/>
      <c r="U53" s="147"/>
      <c r="V53" s="147"/>
      <c r="W53" s="147"/>
    </row>
    <row r="54" spans="1:23" ht="12.75" customHeight="1" x14ac:dyDescent="0.15">
      <c r="A54" s="147"/>
      <c r="B54" s="150"/>
      <c r="C54" s="90"/>
      <c r="D54" s="345"/>
      <c r="E54" s="82"/>
      <c r="F54" s="147"/>
      <c r="G54" s="147"/>
      <c r="H54" s="147"/>
      <c r="I54" s="147"/>
      <c r="J54" s="147"/>
      <c r="K54" s="147"/>
      <c r="L54" s="147"/>
      <c r="M54" s="147"/>
      <c r="N54" s="147"/>
      <c r="O54" s="147"/>
      <c r="P54" s="147"/>
      <c r="Q54" s="147"/>
      <c r="R54" s="147"/>
      <c r="S54" s="147"/>
      <c r="T54" s="147"/>
      <c r="U54" s="147"/>
      <c r="V54" s="147"/>
      <c r="W54" s="147"/>
    </row>
    <row r="55" spans="1:23" ht="12.75" customHeight="1" x14ac:dyDescent="0.15">
      <c r="A55" s="147"/>
      <c r="B55" s="150"/>
      <c r="C55" s="90"/>
      <c r="D55" s="345"/>
      <c r="E55" s="82"/>
      <c r="F55" s="147"/>
      <c r="G55" s="147"/>
      <c r="H55" s="147"/>
      <c r="I55" s="147"/>
      <c r="J55" s="147"/>
      <c r="K55" s="147"/>
      <c r="L55" s="147"/>
      <c r="M55" s="147"/>
      <c r="N55" s="147"/>
      <c r="O55" s="147"/>
      <c r="P55" s="147"/>
      <c r="Q55" s="147"/>
      <c r="R55" s="147"/>
      <c r="S55" s="147"/>
      <c r="T55" s="147"/>
      <c r="U55" s="147"/>
      <c r="V55" s="147"/>
      <c r="W55" s="147"/>
    </row>
    <row r="56" spans="1:23" ht="12.75" customHeight="1" x14ac:dyDescent="0.15">
      <c r="A56" s="147"/>
      <c r="B56" s="150"/>
      <c r="C56" s="90"/>
      <c r="D56" s="345"/>
      <c r="E56" s="82"/>
      <c r="F56" s="147"/>
      <c r="G56" s="147"/>
      <c r="H56" s="147"/>
      <c r="I56" s="147"/>
      <c r="J56" s="147"/>
      <c r="K56" s="147"/>
      <c r="L56" s="147"/>
      <c r="M56" s="147"/>
      <c r="N56" s="147"/>
      <c r="O56" s="147"/>
      <c r="P56" s="147"/>
      <c r="Q56" s="147"/>
      <c r="R56" s="147"/>
      <c r="S56" s="147"/>
      <c r="T56" s="147"/>
      <c r="U56" s="147"/>
      <c r="V56" s="147"/>
      <c r="W56" s="147"/>
    </row>
    <row r="57" spans="1:23" ht="12.75" customHeight="1" x14ac:dyDescent="0.15">
      <c r="A57" s="147"/>
      <c r="B57" s="150"/>
      <c r="C57" s="90"/>
      <c r="D57" s="345"/>
      <c r="E57" s="82"/>
      <c r="F57" s="147"/>
      <c r="G57" s="147"/>
      <c r="H57" s="147"/>
      <c r="I57" s="147"/>
      <c r="J57" s="147"/>
      <c r="K57" s="147"/>
      <c r="L57" s="147"/>
      <c r="M57" s="147"/>
      <c r="N57" s="147"/>
      <c r="O57" s="147"/>
      <c r="P57" s="147"/>
      <c r="Q57" s="147"/>
      <c r="R57" s="147"/>
      <c r="S57" s="147"/>
      <c r="T57" s="147"/>
      <c r="U57" s="147"/>
      <c r="V57" s="147"/>
      <c r="W57" s="147"/>
    </row>
    <row r="58" spans="1:23" ht="12.75" customHeight="1" x14ac:dyDescent="0.15">
      <c r="A58" s="147"/>
      <c r="B58" s="150"/>
      <c r="C58" s="90"/>
      <c r="D58" s="345"/>
      <c r="E58" s="82"/>
      <c r="F58" s="147"/>
      <c r="G58" s="147"/>
      <c r="H58" s="147"/>
      <c r="I58" s="147"/>
      <c r="J58" s="147"/>
      <c r="K58" s="147"/>
      <c r="L58" s="147"/>
      <c r="M58" s="147"/>
      <c r="N58" s="147"/>
      <c r="O58" s="147"/>
      <c r="P58" s="147"/>
      <c r="Q58" s="147"/>
      <c r="R58" s="147"/>
      <c r="S58" s="147"/>
      <c r="T58" s="147"/>
      <c r="U58" s="147"/>
      <c r="V58" s="147"/>
      <c r="W58" s="147"/>
    </row>
    <row r="59" spans="1:23" ht="12.75" customHeight="1" x14ac:dyDescent="0.15">
      <c r="A59" s="147"/>
      <c r="B59" s="150"/>
      <c r="C59" s="90"/>
      <c r="D59" s="345"/>
      <c r="E59" s="82"/>
      <c r="F59" s="147"/>
      <c r="G59" s="147"/>
      <c r="H59" s="147"/>
      <c r="I59" s="147"/>
      <c r="J59" s="147"/>
      <c r="K59" s="147"/>
      <c r="L59" s="147"/>
      <c r="M59" s="147"/>
      <c r="N59" s="147"/>
      <c r="O59" s="147"/>
      <c r="P59" s="147"/>
      <c r="Q59" s="147"/>
      <c r="R59" s="147"/>
      <c r="S59" s="147"/>
      <c r="T59" s="147"/>
      <c r="U59" s="147"/>
      <c r="V59" s="147"/>
      <c r="W59" s="147"/>
    </row>
    <row r="60" spans="1:23" ht="12.75" customHeight="1" x14ac:dyDescent="0.15">
      <c r="A60" s="147"/>
      <c r="B60" s="150"/>
      <c r="C60" s="90"/>
      <c r="D60" s="345"/>
      <c r="E60" s="82"/>
      <c r="F60" s="147"/>
      <c r="G60" s="147"/>
      <c r="H60" s="147"/>
      <c r="I60" s="147"/>
      <c r="J60" s="147"/>
      <c r="K60" s="147"/>
      <c r="L60" s="147"/>
      <c r="M60" s="147"/>
      <c r="N60" s="147"/>
      <c r="O60" s="147"/>
      <c r="P60" s="147"/>
      <c r="Q60" s="147"/>
      <c r="R60" s="147"/>
      <c r="S60" s="147"/>
      <c r="T60" s="147"/>
      <c r="U60" s="147"/>
      <c r="V60" s="147"/>
      <c r="W60" s="147"/>
    </row>
    <row r="61" spans="1:23" ht="12.75" customHeight="1" x14ac:dyDescent="0.15">
      <c r="A61" s="147"/>
      <c r="B61" s="150"/>
      <c r="C61" s="90"/>
      <c r="D61" s="345"/>
      <c r="E61" s="82"/>
      <c r="F61" s="147"/>
      <c r="G61" s="147"/>
      <c r="H61" s="147"/>
      <c r="I61" s="147"/>
      <c r="J61" s="147"/>
      <c r="K61" s="147"/>
      <c r="L61" s="147"/>
      <c r="M61" s="147"/>
      <c r="N61" s="147"/>
      <c r="O61" s="147"/>
      <c r="P61" s="147"/>
      <c r="Q61" s="147"/>
      <c r="R61" s="147"/>
      <c r="S61" s="147"/>
      <c r="T61" s="147"/>
      <c r="U61" s="147"/>
      <c r="V61" s="147"/>
      <c r="W61" s="147"/>
    </row>
    <row r="62" spans="1:23" ht="12.75" customHeight="1" x14ac:dyDescent="0.15">
      <c r="A62" s="147"/>
      <c r="B62" s="150"/>
      <c r="C62" s="90"/>
      <c r="D62" s="345"/>
      <c r="E62" s="82"/>
      <c r="F62" s="147"/>
      <c r="G62" s="147"/>
      <c r="H62" s="147"/>
      <c r="I62" s="147"/>
      <c r="J62" s="147"/>
      <c r="K62" s="147"/>
      <c r="L62" s="147"/>
      <c r="M62" s="147"/>
      <c r="N62" s="147"/>
      <c r="O62" s="147"/>
      <c r="P62" s="147"/>
      <c r="Q62" s="147"/>
      <c r="R62" s="147"/>
      <c r="S62" s="147"/>
      <c r="T62" s="147"/>
      <c r="U62" s="147"/>
      <c r="V62" s="147"/>
      <c r="W62" s="147"/>
    </row>
    <row r="63" spans="1:23" ht="12.75" customHeight="1" x14ac:dyDescent="0.15">
      <c r="A63" s="147"/>
      <c r="B63" s="150"/>
      <c r="C63" s="90"/>
      <c r="D63" s="345"/>
      <c r="E63" s="82"/>
      <c r="F63" s="147"/>
      <c r="G63" s="147"/>
      <c r="H63" s="147"/>
      <c r="I63" s="147"/>
      <c r="J63" s="147"/>
      <c r="K63" s="147"/>
      <c r="L63" s="147"/>
      <c r="M63" s="147"/>
      <c r="N63" s="147"/>
      <c r="O63" s="147"/>
      <c r="P63" s="147"/>
      <c r="Q63" s="147"/>
      <c r="R63" s="147"/>
      <c r="S63" s="147"/>
      <c r="T63" s="147"/>
      <c r="U63" s="147"/>
      <c r="V63" s="147"/>
      <c r="W63" s="147"/>
    </row>
    <row r="64" spans="1:23" ht="12.75" customHeight="1" x14ac:dyDescent="0.15">
      <c r="A64" s="147"/>
      <c r="B64" s="150"/>
      <c r="C64" s="90"/>
      <c r="D64" s="345"/>
      <c r="E64" s="82"/>
      <c r="F64" s="147"/>
      <c r="G64" s="147"/>
      <c r="H64" s="147"/>
      <c r="I64" s="147"/>
      <c r="J64" s="147"/>
      <c r="K64" s="147"/>
      <c r="L64" s="147"/>
      <c r="M64" s="147"/>
      <c r="N64" s="147"/>
      <c r="O64" s="147"/>
      <c r="P64" s="147"/>
      <c r="Q64" s="147"/>
      <c r="R64" s="147"/>
      <c r="S64" s="147"/>
      <c r="T64" s="147"/>
      <c r="U64" s="147"/>
      <c r="V64" s="147"/>
      <c r="W64" s="147"/>
    </row>
    <row r="65" spans="1:23" ht="12.75" customHeight="1" x14ac:dyDescent="0.15">
      <c r="A65" s="147"/>
      <c r="B65" s="150"/>
      <c r="C65" s="90"/>
      <c r="D65" s="345"/>
      <c r="E65" s="82"/>
      <c r="F65" s="147"/>
      <c r="G65" s="147"/>
      <c r="H65" s="147"/>
      <c r="I65" s="147"/>
      <c r="J65" s="147"/>
      <c r="K65" s="147"/>
      <c r="L65" s="147"/>
      <c r="M65" s="147"/>
      <c r="N65" s="147"/>
      <c r="O65" s="147"/>
      <c r="P65" s="147"/>
      <c r="Q65" s="147"/>
      <c r="R65" s="147"/>
      <c r="S65" s="147"/>
      <c r="T65" s="147"/>
      <c r="U65" s="147"/>
      <c r="V65" s="147"/>
      <c r="W65" s="147"/>
    </row>
    <row r="66" spans="1:23" ht="12.75" customHeight="1" x14ac:dyDescent="0.15">
      <c r="A66" s="147"/>
      <c r="B66" s="150"/>
      <c r="C66" s="90"/>
      <c r="D66" s="345"/>
      <c r="E66" s="82"/>
      <c r="F66" s="147"/>
      <c r="G66" s="147"/>
      <c r="H66" s="147"/>
      <c r="I66" s="147"/>
      <c r="J66" s="147"/>
      <c r="K66" s="147"/>
      <c r="L66" s="147"/>
      <c r="M66" s="147"/>
      <c r="N66" s="147"/>
      <c r="O66" s="147"/>
      <c r="P66" s="147"/>
      <c r="Q66" s="147"/>
      <c r="R66" s="147"/>
      <c r="S66" s="147"/>
      <c r="T66" s="147"/>
      <c r="U66" s="147"/>
      <c r="V66" s="147"/>
      <c r="W66" s="147"/>
    </row>
    <row r="67" spans="1:23" ht="12.75" customHeight="1" x14ac:dyDescent="0.15">
      <c r="A67" s="147"/>
      <c r="B67" s="150"/>
      <c r="C67" s="90"/>
      <c r="D67" s="345"/>
      <c r="E67" s="82"/>
      <c r="F67" s="147"/>
      <c r="G67" s="147"/>
      <c r="H67" s="147"/>
      <c r="I67" s="147"/>
      <c r="J67" s="147"/>
      <c r="K67" s="147"/>
      <c r="L67" s="147"/>
      <c r="M67" s="147"/>
      <c r="N67" s="147"/>
      <c r="O67" s="147"/>
      <c r="P67" s="147"/>
      <c r="Q67" s="147"/>
      <c r="R67" s="147"/>
      <c r="S67" s="147"/>
      <c r="T67" s="147"/>
      <c r="U67" s="147"/>
      <c r="V67" s="147"/>
      <c r="W67" s="147"/>
    </row>
    <row r="68" spans="1:23" ht="12.75" customHeight="1" x14ac:dyDescent="0.15">
      <c r="A68" s="147"/>
      <c r="B68" s="150"/>
      <c r="C68" s="90"/>
      <c r="D68" s="345"/>
      <c r="E68" s="82"/>
      <c r="F68" s="147"/>
      <c r="G68" s="147"/>
      <c r="H68" s="147"/>
      <c r="I68" s="147"/>
      <c r="J68" s="147"/>
      <c r="K68" s="147"/>
      <c r="L68" s="147"/>
      <c r="M68" s="147"/>
      <c r="N68" s="147"/>
      <c r="O68" s="147"/>
      <c r="P68" s="147"/>
      <c r="Q68" s="147"/>
      <c r="R68" s="147"/>
      <c r="S68" s="147"/>
      <c r="T68" s="147"/>
      <c r="U68" s="147"/>
      <c r="V68" s="147"/>
      <c r="W68" s="147"/>
    </row>
    <row r="69" spans="1:23" ht="12.75" customHeight="1" x14ac:dyDescent="0.15">
      <c r="A69" s="147"/>
      <c r="B69" s="150"/>
      <c r="C69" s="90"/>
      <c r="D69" s="345"/>
      <c r="E69" s="82"/>
      <c r="F69" s="147"/>
      <c r="G69" s="147"/>
      <c r="H69" s="147"/>
      <c r="I69" s="147"/>
      <c r="J69" s="147"/>
      <c r="K69" s="147"/>
      <c r="L69" s="147"/>
      <c r="M69" s="147"/>
      <c r="N69" s="147"/>
      <c r="O69" s="147"/>
      <c r="P69" s="147"/>
      <c r="Q69" s="147"/>
      <c r="R69" s="147"/>
      <c r="S69" s="147"/>
      <c r="T69" s="147"/>
      <c r="U69" s="147"/>
      <c r="V69" s="147"/>
      <c r="W69" s="147"/>
    </row>
    <row r="70" spans="1:23" ht="12.75" customHeight="1" x14ac:dyDescent="0.15">
      <c r="A70" s="147"/>
      <c r="B70" s="150"/>
      <c r="C70" s="90"/>
      <c r="D70" s="345"/>
      <c r="E70" s="82"/>
      <c r="F70" s="147"/>
      <c r="G70" s="147"/>
      <c r="H70" s="147"/>
      <c r="I70" s="147"/>
      <c r="J70" s="147"/>
      <c r="K70" s="147"/>
      <c r="L70" s="147"/>
      <c r="M70" s="147"/>
      <c r="N70" s="147"/>
      <c r="O70" s="147"/>
      <c r="P70" s="147"/>
      <c r="Q70" s="147"/>
      <c r="R70" s="147"/>
      <c r="S70" s="147"/>
      <c r="T70" s="147"/>
      <c r="U70" s="147"/>
      <c r="V70" s="147"/>
      <c r="W70" s="147"/>
    </row>
    <row r="71" spans="1:23" ht="12.75" customHeight="1" x14ac:dyDescent="0.15">
      <c r="A71" s="147"/>
      <c r="B71" s="150"/>
      <c r="C71" s="90"/>
      <c r="D71" s="345"/>
      <c r="E71" s="82"/>
      <c r="F71" s="147"/>
      <c r="G71" s="147"/>
      <c r="H71" s="147"/>
      <c r="I71" s="147"/>
      <c r="J71" s="147"/>
      <c r="K71" s="147"/>
      <c r="L71" s="147"/>
      <c r="M71" s="147"/>
      <c r="N71" s="147"/>
      <c r="O71" s="147"/>
      <c r="P71" s="147"/>
      <c r="Q71" s="147"/>
      <c r="R71" s="147"/>
      <c r="S71" s="147"/>
      <c r="T71" s="147"/>
      <c r="U71" s="147"/>
      <c r="V71" s="147"/>
      <c r="W71" s="147"/>
    </row>
    <row r="72" spans="1:23" ht="12.75" customHeight="1" x14ac:dyDescent="0.15">
      <c r="A72" s="147"/>
      <c r="B72" s="150"/>
      <c r="C72" s="90"/>
      <c r="D72" s="345"/>
      <c r="E72" s="82"/>
      <c r="F72" s="147"/>
      <c r="G72" s="147"/>
      <c r="H72" s="147"/>
      <c r="I72" s="147"/>
      <c r="J72" s="147"/>
      <c r="K72" s="147"/>
      <c r="L72" s="147"/>
      <c r="M72" s="147"/>
      <c r="N72" s="147"/>
      <c r="O72" s="147"/>
      <c r="P72" s="147"/>
      <c r="Q72" s="147"/>
      <c r="R72" s="147"/>
      <c r="S72" s="147"/>
      <c r="T72" s="147"/>
      <c r="U72" s="147"/>
      <c r="V72" s="147"/>
      <c r="W72" s="147"/>
    </row>
    <row r="73" spans="1:23" ht="12.75" customHeight="1" x14ac:dyDescent="0.15">
      <c r="A73" s="147"/>
      <c r="B73" s="150"/>
      <c r="C73" s="90"/>
      <c r="D73" s="345"/>
      <c r="E73" s="82"/>
      <c r="F73" s="147"/>
      <c r="G73" s="147"/>
      <c r="H73" s="147"/>
      <c r="I73" s="147"/>
      <c r="J73" s="147"/>
      <c r="K73" s="147"/>
      <c r="L73" s="147"/>
      <c r="M73" s="147"/>
      <c r="N73" s="147"/>
      <c r="O73" s="147"/>
      <c r="P73" s="147"/>
      <c r="Q73" s="147"/>
      <c r="R73" s="147"/>
      <c r="S73" s="147"/>
      <c r="T73" s="147"/>
      <c r="U73" s="147"/>
      <c r="V73" s="147"/>
      <c r="W73" s="147"/>
    </row>
    <row r="74" spans="1:23" ht="12.75" customHeight="1" x14ac:dyDescent="0.15">
      <c r="A74" s="147"/>
      <c r="B74" s="150"/>
      <c r="C74" s="90"/>
      <c r="D74" s="345"/>
      <c r="E74" s="82"/>
      <c r="F74" s="147"/>
      <c r="G74" s="147"/>
      <c r="H74" s="147"/>
      <c r="I74" s="147"/>
      <c r="J74" s="147"/>
      <c r="K74" s="147"/>
      <c r="L74" s="147"/>
      <c r="M74" s="147"/>
      <c r="N74" s="147"/>
      <c r="O74" s="147"/>
      <c r="P74" s="147"/>
      <c r="Q74" s="147"/>
      <c r="R74" s="147"/>
      <c r="S74" s="147"/>
      <c r="T74" s="147"/>
      <c r="U74" s="147"/>
      <c r="V74" s="147"/>
      <c r="W74" s="147"/>
    </row>
    <row r="75" spans="1:23" ht="12.75" customHeight="1" x14ac:dyDescent="0.15">
      <c r="A75" s="147"/>
      <c r="B75" s="150"/>
      <c r="C75" s="90"/>
      <c r="D75" s="345"/>
      <c r="E75" s="82"/>
      <c r="F75" s="147"/>
      <c r="G75" s="147"/>
      <c r="H75" s="147"/>
      <c r="I75" s="147"/>
      <c r="J75" s="147"/>
      <c r="K75" s="147"/>
      <c r="L75" s="147"/>
      <c r="M75" s="147"/>
      <c r="N75" s="147"/>
      <c r="O75" s="147"/>
      <c r="P75" s="147"/>
      <c r="Q75" s="147"/>
      <c r="R75" s="147"/>
      <c r="S75" s="147"/>
      <c r="T75" s="147"/>
      <c r="U75" s="147"/>
      <c r="V75" s="147"/>
      <c r="W75" s="147"/>
    </row>
    <row r="76" spans="1:23" ht="12.75" customHeight="1" x14ac:dyDescent="0.15">
      <c r="A76" s="147"/>
      <c r="B76" s="150"/>
      <c r="C76" s="90"/>
      <c r="D76" s="345"/>
      <c r="E76" s="82"/>
      <c r="F76" s="147"/>
      <c r="G76" s="147"/>
      <c r="H76" s="147"/>
      <c r="I76" s="147"/>
      <c r="J76" s="147"/>
      <c r="K76" s="147"/>
      <c r="L76" s="147"/>
      <c r="M76" s="147"/>
      <c r="N76" s="147"/>
      <c r="O76" s="147"/>
      <c r="P76" s="147"/>
      <c r="Q76" s="147"/>
      <c r="R76" s="147"/>
      <c r="S76" s="147"/>
      <c r="T76" s="147"/>
      <c r="U76" s="147"/>
      <c r="V76" s="147"/>
      <c r="W76" s="147"/>
    </row>
    <row r="77" spans="1:23" ht="12.75" customHeight="1" x14ac:dyDescent="0.15">
      <c r="A77" s="147"/>
      <c r="B77" s="150"/>
      <c r="C77" s="90"/>
      <c r="D77" s="345"/>
      <c r="E77" s="82"/>
      <c r="F77" s="147"/>
      <c r="G77" s="147"/>
      <c r="H77" s="147"/>
      <c r="I77" s="147"/>
      <c r="J77" s="147"/>
      <c r="K77" s="147"/>
      <c r="L77" s="147"/>
      <c r="M77" s="147"/>
      <c r="N77" s="147"/>
      <c r="O77" s="147"/>
      <c r="P77" s="147"/>
      <c r="Q77" s="147"/>
      <c r="R77" s="147"/>
      <c r="S77" s="147"/>
      <c r="T77" s="147"/>
      <c r="U77" s="147"/>
      <c r="V77" s="147"/>
      <c r="W77" s="147"/>
    </row>
    <row r="78" spans="1:23" ht="12.75" customHeight="1" x14ac:dyDescent="0.15">
      <c r="A78" s="147"/>
      <c r="B78" s="150"/>
      <c r="C78" s="90"/>
      <c r="D78" s="345"/>
      <c r="E78" s="82"/>
      <c r="F78" s="147"/>
      <c r="G78" s="147"/>
      <c r="H78" s="147"/>
      <c r="I78" s="147"/>
      <c r="J78" s="147"/>
      <c r="K78" s="147"/>
      <c r="L78" s="147"/>
      <c r="M78" s="147"/>
      <c r="N78" s="147"/>
      <c r="O78" s="147"/>
      <c r="P78" s="147"/>
      <c r="Q78" s="147"/>
      <c r="R78" s="147"/>
      <c r="S78" s="147"/>
      <c r="T78" s="147"/>
      <c r="U78" s="147"/>
      <c r="V78" s="147"/>
      <c r="W78" s="147"/>
    </row>
    <row r="79" spans="1:23" ht="12.75" customHeight="1" x14ac:dyDescent="0.15">
      <c r="A79" s="147"/>
      <c r="B79" s="150"/>
      <c r="C79" s="90"/>
      <c r="D79" s="345"/>
      <c r="E79" s="82"/>
      <c r="F79" s="147"/>
      <c r="G79" s="147"/>
      <c r="H79" s="147"/>
      <c r="I79" s="147"/>
      <c r="J79" s="147"/>
      <c r="K79" s="147"/>
      <c r="L79" s="147"/>
      <c r="M79" s="147"/>
      <c r="N79" s="147"/>
      <c r="O79" s="147"/>
      <c r="P79" s="147"/>
      <c r="Q79" s="147"/>
      <c r="R79" s="147"/>
      <c r="S79" s="147"/>
      <c r="T79" s="147"/>
      <c r="U79" s="147"/>
      <c r="V79" s="147"/>
      <c r="W79" s="147"/>
    </row>
    <row r="80" spans="1:23" ht="12.75" customHeight="1" x14ac:dyDescent="0.15">
      <c r="A80" s="147"/>
      <c r="B80" s="150"/>
      <c r="C80" s="90"/>
      <c r="D80" s="345"/>
      <c r="E80" s="82"/>
      <c r="F80" s="147"/>
      <c r="G80" s="147"/>
      <c r="H80" s="147"/>
      <c r="I80" s="147"/>
      <c r="J80" s="147"/>
      <c r="K80" s="147"/>
      <c r="L80" s="147"/>
      <c r="M80" s="147"/>
      <c r="N80" s="147"/>
      <c r="O80" s="147"/>
      <c r="P80" s="147"/>
      <c r="Q80" s="147"/>
      <c r="R80" s="147"/>
      <c r="S80" s="147"/>
      <c r="T80" s="147"/>
      <c r="U80" s="147"/>
      <c r="V80" s="147"/>
      <c r="W80" s="147"/>
    </row>
    <row r="81" spans="1:23" ht="12.75" customHeight="1" x14ac:dyDescent="0.15">
      <c r="A81" s="147"/>
      <c r="B81" s="150"/>
      <c r="C81" s="90"/>
      <c r="D81" s="345"/>
      <c r="E81" s="82"/>
      <c r="F81" s="147"/>
      <c r="G81" s="147"/>
      <c r="H81" s="147"/>
      <c r="I81" s="147"/>
      <c r="J81" s="147"/>
      <c r="K81" s="147"/>
      <c r="L81" s="147"/>
      <c r="M81" s="147"/>
      <c r="N81" s="147"/>
      <c r="O81" s="147"/>
      <c r="P81" s="147"/>
      <c r="Q81" s="147"/>
      <c r="R81" s="147"/>
      <c r="S81" s="147"/>
      <c r="T81" s="147"/>
      <c r="U81" s="147"/>
      <c r="V81" s="147"/>
      <c r="W81" s="147"/>
    </row>
    <row r="82" spans="1:23" ht="12.75" customHeight="1" x14ac:dyDescent="0.15">
      <c r="A82" s="147"/>
      <c r="B82" s="150"/>
      <c r="C82" s="90"/>
      <c r="D82" s="345"/>
      <c r="E82" s="82"/>
      <c r="F82" s="147"/>
      <c r="G82" s="147"/>
      <c r="H82" s="147"/>
      <c r="I82" s="147"/>
      <c r="J82" s="147"/>
      <c r="K82" s="147"/>
      <c r="L82" s="147"/>
      <c r="M82" s="147"/>
      <c r="N82" s="147"/>
      <c r="O82" s="147"/>
      <c r="P82" s="147"/>
      <c r="Q82" s="147"/>
      <c r="R82" s="147"/>
      <c r="S82" s="147"/>
      <c r="T82" s="147"/>
      <c r="U82" s="147"/>
      <c r="V82" s="147"/>
      <c r="W82" s="147"/>
    </row>
    <row r="83" spans="1:23" ht="12.75" customHeight="1" x14ac:dyDescent="0.15">
      <c r="A83" s="147"/>
      <c r="B83" s="150"/>
      <c r="C83" s="90"/>
      <c r="D83" s="345"/>
      <c r="E83" s="82"/>
      <c r="F83" s="147"/>
      <c r="G83" s="147"/>
      <c r="H83" s="147"/>
      <c r="I83" s="147"/>
      <c r="J83" s="147"/>
      <c r="K83" s="147"/>
      <c r="L83" s="147"/>
      <c r="M83" s="147"/>
      <c r="N83" s="147"/>
      <c r="O83" s="147"/>
      <c r="P83" s="147"/>
      <c r="Q83" s="147"/>
      <c r="R83" s="147"/>
      <c r="S83" s="147"/>
      <c r="T83" s="147"/>
      <c r="U83" s="147"/>
      <c r="V83" s="147"/>
      <c r="W83" s="147"/>
    </row>
    <row r="84" spans="1:23" ht="12.75" customHeight="1" x14ac:dyDescent="0.15">
      <c r="A84" s="147"/>
      <c r="B84" s="150"/>
      <c r="C84" s="90"/>
      <c r="D84" s="345"/>
      <c r="E84" s="82"/>
      <c r="F84" s="147"/>
      <c r="G84" s="147"/>
      <c r="H84" s="147"/>
      <c r="I84" s="147"/>
      <c r="J84" s="147"/>
      <c r="K84" s="147"/>
      <c r="L84" s="147"/>
      <c r="M84" s="147"/>
      <c r="N84" s="147"/>
      <c r="O84" s="147"/>
      <c r="P84" s="147"/>
      <c r="Q84" s="147"/>
      <c r="R84" s="147"/>
      <c r="S84" s="147"/>
      <c r="T84" s="147"/>
      <c r="U84" s="147"/>
      <c r="V84" s="147"/>
      <c r="W84" s="147"/>
    </row>
    <row r="85" spans="1:23" ht="12.75" customHeight="1" x14ac:dyDescent="0.15">
      <c r="A85" s="147"/>
      <c r="B85" s="150"/>
      <c r="C85" s="90"/>
      <c r="D85" s="345"/>
      <c r="E85" s="82"/>
      <c r="F85" s="147"/>
      <c r="G85" s="147"/>
      <c r="H85" s="147"/>
      <c r="I85" s="147"/>
      <c r="J85" s="147"/>
      <c r="K85" s="147"/>
      <c r="L85" s="147"/>
      <c r="M85" s="147"/>
      <c r="N85" s="147"/>
      <c r="O85" s="147"/>
      <c r="P85" s="147"/>
      <c r="Q85" s="147"/>
      <c r="R85" s="147"/>
      <c r="S85" s="147"/>
      <c r="T85" s="147"/>
      <c r="U85" s="147"/>
      <c r="V85" s="147"/>
      <c r="W85" s="147"/>
    </row>
    <row r="86" spans="1:23" ht="12.75" customHeight="1" x14ac:dyDescent="0.15">
      <c r="A86" s="147"/>
      <c r="B86" s="150"/>
      <c r="C86" s="90"/>
      <c r="D86" s="345"/>
      <c r="E86" s="82"/>
      <c r="F86" s="147"/>
      <c r="G86" s="147"/>
      <c r="H86" s="147"/>
      <c r="I86" s="147"/>
      <c r="J86" s="147"/>
      <c r="K86" s="147"/>
      <c r="L86" s="147"/>
      <c r="M86" s="147"/>
      <c r="N86" s="147"/>
      <c r="O86" s="147"/>
      <c r="P86" s="147"/>
      <c r="Q86" s="147"/>
      <c r="R86" s="147"/>
      <c r="S86" s="147"/>
      <c r="T86" s="147"/>
      <c r="U86" s="147"/>
      <c r="V86" s="147"/>
      <c r="W86" s="147"/>
    </row>
    <row r="87" spans="1:23" ht="12.75" customHeight="1" x14ac:dyDescent="0.15">
      <c r="A87" s="147"/>
      <c r="B87" s="150"/>
      <c r="C87" s="90"/>
      <c r="D87" s="345"/>
      <c r="E87" s="82"/>
      <c r="F87" s="147"/>
      <c r="G87" s="147"/>
      <c r="H87" s="147"/>
      <c r="I87" s="147"/>
      <c r="J87" s="147"/>
      <c r="K87" s="147"/>
      <c r="L87" s="147"/>
      <c r="M87" s="147"/>
      <c r="N87" s="147"/>
      <c r="O87" s="147"/>
      <c r="P87" s="147"/>
      <c r="Q87" s="147"/>
      <c r="R87" s="147"/>
      <c r="S87" s="147"/>
      <c r="T87" s="147"/>
      <c r="U87" s="147"/>
      <c r="V87" s="147"/>
      <c r="W87" s="147"/>
    </row>
    <row r="88" spans="1:23" ht="12.75" customHeight="1" x14ac:dyDescent="0.15">
      <c r="A88" s="147"/>
      <c r="B88" s="150"/>
      <c r="C88" s="90"/>
      <c r="D88" s="345"/>
      <c r="E88" s="82"/>
      <c r="F88" s="147"/>
      <c r="G88" s="147"/>
      <c r="H88" s="147"/>
      <c r="I88" s="147"/>
      <c r="J88" s="147"/>
      <c r="K88" s="147"/>
      <c r="L88" s="147"/>
      <c r="M88" s="147"/>
      <c r="N88" s="147"/>
      <c r="O88" s="147"/>
      <c r="P88" s="147"/>
      <c r="Q88" s="147"/>
      <c r="R88" s="147"/>
      <c r="S88" s="147"/>
      <c r="T88" s="147"/>
      <c r="U88" s="147"/>
      <c r="V88" s="147"/>
      <c r="W88" s="147"/>
    </row>
    <row r="89" spans="1:23" ht="12.75" customHeight="1" x14ac:dyDescent="0.15">
      <c r="A89" s="147"/>
      <c r="B89" s="150"/>
      <c r="C89" s="90"/>
      <c r="D89" s="345"/>
      <c r="E89" s="82"/>
      <c r="F89" s="147"/>
      <c r="G89" s="147"/>
      <c r="H89" s="147"/>
      <c r="I89" s="147"/>
      <c r="J89" s="147"/>
      <c r="K89" s="147"/>
      <c r="L89" s="147"/>
      <c r="M89" s="147"/>
      <c r="N89" s="147"/>
      <c r="O89" s="147"/>
      <c r="P89" s="147"/>
      <c r="Q89" s="147"/>
      <c r="R89" s="147"/>
      <c r="S89" s="147"/>
      <c r="T89" s="147"/>
      <c r="U89" s="147"/>
      <c r="V89" s="147"/>
      <c r="W89" s="147"/>
    </row>
    <row r="90" spans="1:23" ht="12.75" customHeight="1" x14ac:dyDescent="0.15">
      <c r="A90" s="147"/>
      <c r="B90" s="150"/>
      <c r="C90" s="90"/>
      <c r="D90" s="345"/>
      <c r="E90" s="82"/>
      <c r="F90" s="147"/>
      <c r="G90" s="147"/>
      <c r="H90" s="147"/>
      <c r="I90" s="147"/>
      <c r="J90" s="147"/>
      <c r="K90" s="147"/>
      <c r="L90" s="147"/>
      <c r="M90" s="147"/>
      <c r="N90" s="147"/>
      <c r="O90" s="147"/>
      <c r="P90" s="147"/>
      <c r="Q90" s="147"/>
      <c r="R90" s="147"/>
      <c r="S90" s="147"/>
      <c r="T90" s="147"/>
      <c r="U90" s="147"/>
      <c r="V90" s="147"/>
      <c r="W90" s="147"/>
    </row>
    <row r="91" spans="1:23" ht="12.75" customHeight="1" x14ac:dyDescent="0.15">
      <c r="A91" s="147"/>
      <c r="B91" s="150"/>
      <c r="C91" s="90"/>
      <c r="D91" s="345"/>
      <c r="E91" s="82"/>
      <c r="F91" s="147"/>
      <c r="G91" s="147"/>
      <c r="H91" s="147"/>
      <c r="I91" s="147"/>
      <c r="J91" s="147"/>
      <c r="K91" s="147"/>
      <c r="L91" s="147"/>
      <c r="M91" s="147"/>
      <c r="N91" s="147"/>
      <c r="O91" s="147"/>
      <c r="P91" s="147"/>
      <c r="Q91" s="147"/>
      <c r="R91" s="147"/>
      <c r="S91" s="147"/>
      <c r="T91" s="147"/>
      <c r="U91" s="147"/>
      <c r="V91" s="147"/>
      <c r="W91" s="147"/>
    </row>
    <row r="92" spans="1:23" ht="12.75" customHeight="1" x14ac:dyDescent="0.15">
      <c r="A92" s="147"/>
      <c r="B92" s="150"/>
      <c r="C92" s="90"/>
      <c r="D92" s="345"/>
      <c r="E92" s="82"/>
      <c r="F92" s="147"/>
      <c r="G92" s="147"/>
      <c r="H92" s="147"/>
      <c r="I92" s="147"/>
      <c r="J92" s="147"/>
      <c r="K92" s="147"/>
      <c r="L92" s="147"/>
      <c r="M92" s="147"/>
      <c r="N92" s="147"/>
      <c r="O92" s="147"/>
      <c r="P92" s="147"/>
      <c r="Q92" s="147"/>
      <c r="R92" s="147"/>
      <c r="S92" s="147"/>
      <c r="T92" s="147"/>
      <c r="U92" s="147"/>
      <c r="V92" s="147"/>
      <c r="W92" s="147"/>
    </row>
    <row r="93" spans="1:23" ht="12.75" customHeight="1" x14ac:dyDescent="0.15">
      <c r="A93" s="147"/>
      <c r="B93" s="150"/>
      <c r="C93" s="90"/>
      <c r="D93" s="345"/>
      <c r="E93" s="82"/>
      <c r="F93" s="147"/>
      <c r="G93" s="147"/>
      <c r="H93" s="147"/>
      <c r="I93" s="147"/>
      <c r="J93" s="147"/>
      <c r="K93" s="147"/>
      <c r="L93" s="147"/>
      <c r="M93" s="147"/>
      <c r="N93" s="147"/>
      <c r="O93" s="147"/>
      <c r="P93" s="147"/>
      <c r="Q93" s="147"/>
      <c r="R93" s="147"/>
      <c r="S93" s="147"/>
      <c r="T93" s="147"/>
      <c r="U93" s="147"/>
      <c r="V93" s="147"/>
      <c r="W93" s="147"/>
    </row>
    <row r="94" spans="1:23" ht="12.75" customHeight="1" x14ac:dyDescent="0.15">
      <c r="A94" s="147"/>
      <c r="B94" s="150"/>
      <c r="C94" s="90"/>
      <c r="D94" s="345"/>
      <c r="E94" s="82"/>
      <c r="F94" s="147"/>
      <c r="G94" s="147"/>
      <c r="H94" s="147"/>
      <c r="I94" s="147"/>
      <c r="J94" s="147"/>
      <c r="K94" s="147"/>
      <c r="L94" s="147"/>
      <c r="M94" s="147"/>
      <c r="N94" s="147"/>
      <c r="O94" s="147"/>
      <c r="P94" s="147"/>
      <c r="Q94" s="147"/>
      <c r="R94" s="147"/>
      <c r="S94" s="147"/>
      <c r="T94" s="147"/>
      <c r="U94" s="147"/>
      <c r="V94" s="147"/>
      <c r="W94" s="147"/>
    </row>
    <row r="95" spans="1:23" ht="12.75" customHeight="1" x14ac:dyDescent="0.15">
      <c r="A95" s="147"/>
      <c r="B95" s="150"/>
      <c r="C95" s="90"/>
      <c r="D95" s="345"/>
      <c r="E95" s="82"/>
      <c r="F95" s="147"/>
      <c r="G95" s="147"/>
      <c r="H95" s="147"/>
      <c r="I95" s="147"/>
      <c r="J95" s="147"/>
      <c r="K95" s="147"/>
      <c r="L95" s="147"/>
      <c r="M95" s="147"/>
      <c r="N95" s="147"/>
      <c r="O95" s="147"/>
      <c r="P95" s="147"/>
      <c r="Q95" s="147"/>
      <c r="R95" s="147"/>
      <c r="S95" s="147"/>
      <c r="T95" s="147"/>
      <c r="U95" s="147"/>
      <c r="V95" s="147"/>
      <c r="W95" s="147"/>
    </row>
    <row r="96" spans="1:23" ht="12.75" customHeight="1" x14ac:dyDescent="0.15">
      <c r="A96" s="147"/>
      <c r="B96" s="150"/>
      <c r="C96" s="90"/>
      <c r="D96" s="345"/>
      <c r="E96" s="82"/>
      <c r="F96" s="147"/>
      <c r="G96" s="147"/>
      <c r="H96" s="147"/>
      <c r="I96" s="147"/>
      <c r="J96" s="147"/>
      <c r="K96" s="147"/>
      <c r="L96" s="147"/>
      <c r="M96" s="147"/>
      <c r="N96" s="147"/>
      <c r="O96" s="147"/>
      <c r="P96" s="147"/>
      <c r="Q96" s="147"/>
      <c r="R96" s="147"/>
      <c r="S96" s="147"/>
      <c r="T96" s="147"/>
      <c r="U96" s="147"/>
      <c r="V96" s="147"/>
      <c r="W96" s="147"/>
    </row>
    <row r="97" spans="1:23" ht="12.75" customHeight="1" x14ac:dyDescent="0.15">
      <c r="A97" s="147"/>
      <c r="B97" s="150"/>
      <c r="C97" s="90"/>
      <c r="D97" s="345"/>
      <c r="E97" s="82"/>
      <c r="F97" s="147"/>
      <c r="G97" s="147"/>
      <c r="H97" s="147"/>
      <c r="I97" s="147"/>
      <c r="J97" s="147"/>
      <c r="K97" s="147"/>
      <c r="L97" s="147"/>
      <c r="M97" s="147"/>
      <c r="N97" s="147"/>
      <c r="O97" s="147"/>
      <c r="P97" s="147"/>
      <c r="Q97" s="147"/>
      <c r="R97" s="147"/>
      <c r="S97" s="147"/>
      <c r="T97" s="147"/>
      <c r="U97" s="147"/>
      <c r="V97" s="147"/>
      <c r="W97" s="147"/>
    </row>
    <row r="98" spans="1:23" ht="12.75" customHeight="1" x14ac:dyDescent="0.15">
      <c r="A98" s="147"/>
      <c r="B98" s="150"/>
      <c r="C98" s="90"/>
      <c r="D98" s="345"/>
      <c r="E98" s="82"/>
      <c r="F98" s="147"/>
      <c r="G98" s="147"/>
      <c r="H98" s="147"/>
      <c r="I98" s="147"/>
      <c r="J98" s="147"/>
      <c r="K98" s="147"/>
      <c r="L98" s="147"/>
      <c r="M98" s="147"/>
      <c r="N98" s="147"/>
      <c r="O98" s="147"/>
      <c r="P98" s="147"/>
      <c r="Q98" s="147"/>
      <c r="R98" s="147"/>
      <c r="S98" s="147"/>
      <c r="T98" s="147"/>
      <c r="U98" s="147"/>
      <c r="V98" s="147"/>
      <c r="W98" s="147"/>
    </row>
    <row r="99" spans="1:23" ht="12.75" customHeight="1" x14ac:dyDescent="0.15">
      <c r="A99" s="147"/>
      <c r="B99" s="150"/>
      <c r="C99" s="90"/>
      <c r="D99" s="345"/>
      <c r="E99" s="82"/>
      <c r="F99" s="147"/>
      <c r="G99" s="147"/>
      <c r="H99" s="147"/>
      <c r="I99" s="147"/>
      <c r="J99" s="147"/>
      <c r="K99" s="147"/>
      <c r="L99" s="147"/>
      <c r="M99" s="147"/>
      <c r="N99" s="147"/>
      <c r="O99" s="147"/>
      <c r="P99" s="147"/>
      <c r="Q99" s="147"/>
      <c r="R99" s="147"/>
      <c r="S99" s="147"/>
      <c r="T99" s="147"/>
      <c r="U99" s="147"/>
      <c r="V99" s="147"/>
      <c r="W99" s="147"/>
    </row>
    <row r="100" spans="1:23" ht="12.75" customHeight="1" x14ac:dyDescent="0.15">
      <c r="A100" s="147"/>
      <c r="B100" s="150"/>
      <c r="C100" s="90"/>
      <c r="D100" s="345"/>
      <c r="E100" s="82"/>
      <c r="F100" s="147"/>
      <c r="G100" s="147"/>
      <c r="H100" s="147"/>
      <c r="I100" s="147"/>
      <c r="J100" s="147"/>
      <c r="K100" s="147"/>
      <c r="L100" s="147"/>
      <c r="M100" s="147"/>
      <c r="N100" s="147"/>
      <c r="O100" s="147"/>
      <c r="P100" s="147"/>
      <c r="Q100" s="147"/>
      <c r="R100" s="147"/>
      <c r="S100" s="147"/>
      <c r="T100" s="147"/>
      <c r="U100" s="147"/>
      <c r="V100" s="147"/>
      <c r="W100" s="147"/>
    </row>
    <row r="101" spans="1:23" ht="12.75" customHeight="1" x14ac:dyDescent="0.15">
      <c r="A101" s="147"/>
      <c r="B101" s="150"/>
      <c r="C101" s="90"/>
      <c r="D101" s="345"/>
      <c r="E101" s="82"/>
      <c r="F101" s="147"/>
      <c r="G101" s="147"/>
      <c r="H101" s="147"/>
      <c r="I101" s="147"/>
      <c r="J101" s="147"/>
      <c r="K101" s="147"/>
      <c r="L101" s="147"/>
      <c r="M101" s="147"/>
      <c r="N101" s="147"/>
      <c r="O101" s="147"/>
      <c r="P101" s="147"/>
      <c r="Q101" s="147"/>
      <c r="R101" s="147"/>
      <c r="S101" s="147"/>
      <c r="T101" s="147"/>
      <c r="U101" s="147"/>
      <c r="V101" s="147"/>
      <c r="W101" s="147"/>
    </row>
    <row r="102" spans="1:23" ht="12.75" customHeight="1" x14ac:dyDescent="0.15">
      <c r="A102" s="147"/>
      <c r="B102" s="150"/>
      <c r="C102" s="90"/>
      <c r="D102" s="345"/>
      <c r="E102" s="82"/>
      <c r="F102" s="147"/>
      <c r="G102" s="147"/>
      <c r="H102" s="147"/>
      <c r="I102" s="147"/>
      <c r="J102" s="147"/>
      <c r="K102" s="147"/>
      <c r="L102" s="147"/>
      <c r="M102" s="147"/>
      <c r="N102" s="147"/>
      <c r="O102" s="147"/>
      <c r="P102" s="147"/>
      <c r="Q102" s="147"/>
      <c r="R102" s="147"/>
      <c r="S102" s="147"/>
      <c r="T102" s="147"/>
      <c r="U102" s="147"/>
      <c r="V102" s="147"/>
      <c r="W102" s="147"/>
    </row>
    <row r="103" spans="1:23" ht="12.75" customHeight="1" x14ac:dyDescent="0.15">
      <c r="A103" s="147"/>
      <c r="B103" s="150"/>
      <c r="C103" s="90"/>
      <c r="D103" s="345"/>
      <c r="E103" s="82"/>
      <c r="F103" s="147"/>
      <c r="G103" s="147"/>
      <c r="H103" s="147"/>
      <c r="I103" s="147"/>
      <c r="J103" s="147"/>
      <c r="K103" s="147"/>
      <c r="L103" s="147"/>
      <c r="M103" s="147"/>
      <c r="N103" s="147"/>
      <c r="O103" s="147"/>
      <c r="P103" s="147"/>
      <c r="Q103" s="147"/>
      <c r="R103" s="147"/>
      <c r="S103" s="147"/>
      <c r="T103" s="147"/>
      <c r="U103" s="147"/>
      <c r="V103" s="147"/>
      <c r="W103" s="147"/>
    </row>
    <row r="104" spans="1:23" ht="12.75" customHeight="1" x14ac:dyDescent="0.15">
      <c r="A104" s="147"/>
      <c r="B104" s="150"/>
      <c r="C104" s="90"/>
      <c r="D104" s="345"/>
      <c r="E104" s="82"/>
      <c r="F104" s="147"/>
      <c r="G104" s="147"/>
      <c r="H104" s="147"/>
      <c r="I104" s="147"/>
      <c r="J104" s="147"/>
      <c r="K104" s="147"/>
      <c r="L104" s="147"/>
      <c r="M104" s="147"/>
      <c r="N104" s="147"/>
      <c r="O104" s="147"/>
      <c r="P104" s="147"/>
      <c r="Q104" s="147"/>
      <c r="R104" s="147"/>
      <c r="S104" s="147"/>
      <c r="T104" s="147"/>
      <c r="U104" s="147"/>
      <c r="V104" s="147"/>
      <c r="W104" s="147"/>
    </row>
    <row r="105" spans="1:23" ht="12.75" customHeight="1" x14ac:dyDescent="0.15">
      <c r="A105" s="147"/>
      <c r="B105" s="150"/>
      <c r="C105" s="90"/>
      <c r="D105" s="345"/>
      <c r="E105" s="82"/>
      <c r="F105" s="147"/>
      <c r="G105" s="147"/>
      <c r="H105" s="147"/>
      <c r="I105" s="147"/>
      <c r="J105" s="147"/>
      <c r="K105" s="147"/>
      <c r="L105" s="147"/>
      <c r="M105" s="147"/>
      <c r="N105" s="147"/>
      <c r="O105" s="147"/>
      <c r="P105" s="147"/>
      <c r="Q105" s="147"/>
      <c r="R105" s="147"/>
      <c r="S105" s="147"/>
      <c r="T105" s="147"/>
      <c r="U105" s="147"/>
      <c r="V105" s="147"/>
      <c r="W105" s="147"/>
    </row>
    <row r="106" spans="1:23" ht="12.75" customHeight="1" x14ac:dyDescent="0.15">
      <c r="A106" s="147"/>
      <c r="B106" s="150"/>
      <c r="C106" s="90"/>
      <c r="D106" s="345"/>
      <c r="E106" s="82"/>
      <c r="F106" s="147"/>
      <c r="G106" s="147"/>
      <c r="H106" s="147"/>
      <c r="I106" s="147"/>
      <c r="J106" s="147"/>
      <c r="K106" s="147"/>
      <c r="L106" s="147"/>
      <c r="M106" s="147"/>
      <c r="N106" s="147"/>
      <c r="O106" s="147"/>
      <c r="P106" s="147"/>
      <c r="Q106" s="147"/>
      <c r="R106" s="147"/>
      <c r="S106" s="147"/>
      <c r="T106" s="147"/>
      <c r="U106" s="147"/>
      <c r="V106" s="147"/>
      <c r="W106" s="147"/>
    </row>
    <row r="107" spans="1:23" ht="12.75" customHeight="1" x14ac:dyDescent="0.15">
      <c r="A107" s="147"/>
      <c r="B107" s="150"/>
      <c r="C107" s="90"/>
      <c r="D107" s="345"/>
      <c r="E107" s="82"/>
      <c r="F107" s="147"/>
      <c r="G107" s="147"/>
      <c r="H107" s="147"/>
      <c r="I107" s="147"/>
      <c r="J107" s="147"/>
      <c r="K107" s="147"/>
      <c r="L107" s="147"/>
      <c r="M107" s="147"/>
      <c r="N107" s="147"/>
      <c r="O107" s="147"/>
      <c r="P107" s="147"/>
      <c r="Q107" s="147"/>
      <c r="R107" s="147"/>
      <c r="S107" s="147"/>
      <c r="T107" s="147"/>
      <c r="U107" s="147"/>
      <c r="V107" s="147"/>
      <c r="W107" s="147"/>
    </row>
    <row r="108" spans="1:23" ht="12.75" customHeight="1" x14ac:dyDescent="0.15">
      <c r="A108" s="147"/>
      <c r="B108" s="150"/>
      <c r="C108" s="90"/>
      <c r="D108" s="345"/>
      <c r="E108" s="82"/>
      <c r="F108" s="147"/>
      <c r="G108" s="147"/>
      <c r="H108" s="147"/>
      <c r="I108" s="147"/>
      <c r="J108" s="147"/>
      <c r="K108" s="147"/>
      <c r="L108" s="147"/>
      <c r="M108" s="147"/>
      <c r="N108" s="147"/>
      <c r="O108" s="147"/>
      <c r="P108" s="147"/>
      <c r="Q108" s="147"/>
      <c r="R108" s="147"/>
      <c r="S108" s="147"/>
      <c r="T108" s="147"/>
      <c r="U108" s="147"/>
      <c r="V108" s="147"/>
      <c r="W108" s="147"/>
    </row>
    <row r="109" spans="1:23" ht="12.75" customHeight="1" x14ac:dyDescent="0.15">
      <c r="A109" s="147"/>
      <c r="B109" s="150"/>
      <c r="C109" s="90"/>
      <c r="D109" s="345"/>
      <c r="E109" s="82"/>
      <c r="F109" s="147"/>
      <c r="G109" s="147"/>
      <c r="H109" s="147"/>
      <c r="I109" s="147"/>
      <c r="J109" s="147"/>
      <c r="K109" s="147"/>
      <c r="L109" s="147"/>
      <c r="M109" s="147"/>
      <c r="N109" s="147"/>
      <c r="O109" s="147"/>
      <c r="P109" s="147"/>
      <c r="Q109" s="147"/>
      <c r="R109" s="147"/>
      <c r="S109" s="147"/>
      <c r="T109" s="147"/>
      <c r="U109" s="147"/>
      <c r="V109" s="147"/>
      <c r="W109" s="147"/>
    </row>
    <row r="110" spans="1:23" ht="12.75" customHeight="1" x14ac:dyDescent="0.15">
      <c r="A110" s="147"/>
      <c r="B110" s="150"/>
      <c r="C110" s="90"/>
      <c r="D110" s="345"/>
      <c r="E110" s="82"/>
      <c r="F110" s="147"/>
      <c r="G110" s="147"/>
      <c r="H110" s="147"/>
      <c r="I110" s="147"/>
      <c r="J110" s="147"/>
      <c r="K110" s="147"/>
      <c r="L110" s="147"/>
      <c r="M110" s="147"/>
      <c r="N110" s="147"/>
      <c r="O110" s="147"/>
      <c r="P110" s="147"/>
      <c r="Q110" s="147"/>
      <c r="R110" s="147"/>
      <c r="S110" s="147"/>
      <c r="T110" s="147"/>
      <c r="U110" s="147"/>
      <c r="V110" s="147"/>
      <c r="W110" s="147"/>
    </row>
    <row r="111" spans="1:23" ht="12.75" customHeight="1" x14ac:dyDescent="0.15">
      <c r="A111" s="147"/>
      <c r="B111" s="150"/>
      <c r="C111" s="90"/>
      <c r="D111" s="345"/>
      <c r="E111" s="82"/>
      <c r="F111" s="147"/>
      <c r="G111" s="147"/>
      <c r="H111" s="147"/>
      <c r="I111" s="147"/>
      <c r="J111" s="147"/>
      <c r="K111" s="147"/>
      <c r="L111" s="147"/>
      <c r="M111" s="147"/>
      <c r="N111" s="147"/>
      <c r="O111" s="147"/>
      <c r="P111" s="147"/>
      <c r="Q111" s="147"/>
      <c r="R111" s="147"/>
      <c r="S111" s="147"/>
      <c r="T111" s="147"/>
      <c r="U111" s="147"/>
      <c r="V111" s="147"/>
      <c r="W111" s="147"/>
    </row>
    <row r="112" spans="1:23" ht="12.75" customHeight="1" x14ac:dyDescent="0.15">
      <c r="A112" s="147"/>
      <c r="B112" s="150"/>
      <c r="C112" s="90"/>
      <c r="D112" s="345"/>
      <c r="E112" s="82"/>
      <c r="F112" s="147"/>
      <c r="G112" s="147"/>
      <c r="H112" s="147"/>
      <c r="I112" s="147"/>
      <c r="J112" s="147"/>
      <c r="K112" s="147"/>
      <c r="L112" s="147"/>
      <c r="M112" s="147"/>
      <c r="N112" s="147"/>
      <c r="O112" s="147"/>
      <c r="P112" s="147"/>
      <c r="Q112" s="147"/>
      <c r="R112" s="147"/>
      <c r="S112" s="147"/>
      <c r="T112" s="147"/>
      <c r="U112" s="147"/>
      <c r="V112" s="147"/>
      <c r="W112" s="147"/>
    </row>
    <row r="113" spans="1:23" ht="12.75" customHeight="1" x14ac:dyDescent="0.15">
      <c r="A113" s="147"/>
      <c r="B113" s="150"/>
      <c r="C113" s="90"/>
      <c r="D113" s="345"/>
      <c r="E113" s="82"/>
      <c r="F113" s="147"/>
      <c r="G113" s="147"/>
      <c r="H113" s="147"/>
      <c r="I113" s="147"/>
      <c r="J113" s="147"/>
      <c r="K113" s="147"/>
      <c r="L113" s="147"/>
      <c r="M113" s="147"/>
      <c r="N113" s="147"/>
      <c r="O113" s="147"/>
      <c r="P113" s="147"/>
      <c r="Q113" s="147"/>
      <c r="R113" s="147"/>
      <c r="S113" s="147"/>
      <c r="T113" s="147"/>
      <c r="U113" s="147"/>
      <c r="V113" s="147"/>
      <c r="W113" s="147"/>
    </row>
    <row r="114" spans="1:23" ht="12.75" customHeight="1" x14ac:dyDescent="0.15">
      <c r="A114" s="147"/>
      <c r="B114" s="150"/>
      <c r="C114" s="90"/>
      <c r="D114" s="345"/>
      <c r="E114" s="82"/>
      <c r="F114" s="147"/>
      <c r="G114" s="147"/>
      <c r="H114" s="147"/>
      <c r="I114" s="147"/>
      <c r="J114" s="147"/>
      <c r="K114" s="147"/>
      <c r="L114" s="147"/>
      <c r="M114" s="147"/>
      <c r="N114" s="147"/>
      <c r="O114" s="147"/>
      <c r="P114" s="147"/>
      <c r="Q114" s="147"/>
      <c r="R114" s="147"/>
      <c r="S114" s="147"/>
      <c r="T114" s="147"/>
      <c r="U114" s="147"/>
      <c r="V114" s="147"/>
      <c r="W114" s="147"/>
    </row>
    <row r="115" spans="1:23" ht="12.75" customHeight="1" x14ac:dyDescent="0.15">
      <c r="A115" s="147"/>
      <c r="B115" s="150"/>
      <c r="C115" s="90"/>
      <c r="D115" s="345"/>
      <c r="E115" s="82"/>
      <c r="F115" s="147"/>
      <c r="G115" s="147"/>
      <c r="H115" s="147"/>
      <c r="I115" s="147"/>
      <c r="J115" s="147"/>
      <c r="K115" s="147"/>
      <c r="L115" s="147"/>
      <c r="M115" s="147"/>
      <c r="N115" s="147"/>
      <c r="O115" s="147"/>
      <c r="P115" s="147"/>
      <c r="Q115" s="147"/>
      <c r="R115" s="147"/>
      <c r="S115" s="147"/>
      <c r="T115" s="147"/>
      <c r="U115" s="147"/>
      <c r="V115" s="147"/>
      <c r="W115" s="147"/>
    </row>
    <row r="116" spans="1:23" ht="12.75" customHeight="1" x14ac:dyDescent="0.15">
      <c r="A116" s="147"/>
      <c r="B116" s="150"/>
      <c r="C116" s="90"/>
      <c r="D116" s="345"/>
      <c r="E116" s="82"/>
      <c r="F116" s="147"/>
      <c r="G116" s="147"/>
      <c r="H116" s="147"/>
      <c r="I116" s="147"/>
      <c r="J116" s="147"/>
      <c r="K116" s="147"/>
      <c r="L116" s="147"/>
      <c r="M116" s="147"/>
      <c r="N116" s="147"/>
      <c r="O116" s="147"/>
      <c r="P116" s="147"/>
      <c r="Q116" s="147"/>
      <c r="R116" s="147"/>
      <c r="S116" s="147"/>
      <c r="T116" s="147"/>
      <c r="U116" s="147"/>
      <c r="V116" s="147"/>
      <c r="W116" s="147"/>
    </row>
    <row r="117" spans="1:23" ht="12.75" customHeight="1" x14ac:dyDescent="0.15">
      <c r="A117" s="147"/>
      <c r="B117" s="150"/>
      <c r="C117" s="90"/>
      <c r="D117" s="345"/>
      <c r="E117" s="82"/>
      <c r="F117" s="147"/>
      <c r="G117" s="147"/>
      <c r="H117" s="147"/>
      <c r="I117" s="147"/>
      <c r="J117" s="147"/>
      <c r="K117" s="147"/>
      <c r="L117" s="147"/>
      <c r="M117" s="147"/>
      <c r="N117" s="147"/>
      <c r="O117" s="147"/>
      <c r="P117" s="147"/>
      <c r="Q117" s="147"/>
      <c r="R117" s="147"/>
      <c r="S117" s="147"/>
      <c r="T117" s="147"/>
      <c r="U117" s="147"/>
      <c r="V117" s="147"/>
      <c r="W117" s="147"/>
    </row>
    <row r="118" spans="1:23" ht="12.75" customHeight="1" x14ac:dyDescent="0.15">
      <c r="A118" s="147"/>
      <c r="B118" s="150"/>
      <c r="C118" s="90"/>
      <c r="D118" s="345"/>
      <c r="E118" s="82"/>
      <c r="F118" s="147"/>
      <c r="G118" s="147"/>
      <c r="H118" s="147"/>
      <c r="I118" s="147"/>
      <c r="J118" s="147"/>
      <c r="K118" s="147"/>
      <c r="L118" s="147"/>
      <c r="M118" s="147"/>
      <c r="N118" s="147"/>
      <c r="O118" s="147"/>
      <c r="P118" s="147"/>
      <c r="Q118" s="147"/>
      <c r="R118" s="147"/>
      <c r="S118" s="147"/>
      <c r="T118" s="147"/>
      <c r="U118" s="147"/>
      <c r="V118" s="147"/>
      <c r="W118" s="147"/>
    </row>
    <row r="119" spans="1:23" ht="12.75" customHeight="1" x14ac:dyDescent="0.15">
      <c r="A119" s="147"/>
      <c r="B119" s="150"/>
      <c r="C119" s="90"/>
      <c r="D119" s="345"/>
      <c r="E119" s="82"/>
      <c r="F119" s="147"/>
      <c r="G119" s="147"/>
      <c r="H119" s="147"/>
      <c r="I119" s="147"/>
      <c r="J119" s="147"/>
      <c r="K119" s="147"/>
      <c r="L119" s="147"/>
      <c r="M119" s="147"/>
      <c r="N119" s="147"/>
      <c r="O119" s="147"/>
      <c r="P119" s="147"/>
      <c r="Q119" s="147"/>
      <c r="R119" s="147"/>
      <c r="S119" s="147"/>
      <c r="T119" s="147"/>
      <c r="U119" s="147"/>
      <c r="V119" s="147"/>
      <c r="W119" s="147"/>
    </row>
    <row r="120" spans="1:23" ht="12.75" customHeight="1" x14ac:dyDescent="0.15">
      <c r="A120" s="147"/>
      <c r="B120" s="150"/>
      <c r="C120" s="90"/>
      <c r="D120" s="345"/>
      <c r="E120" s="82"/>
      <c r="F120" s="147"/>
      <c r="G120" s="147"/>
      <c r="H120" s="147"/>
      <c r="I120" s="147"/>
      <c r="J120" s="147"/>
      <c r="K120" s="147"/>
      <c r="L120" s="147"/>
      <c r="M120" s="147"/>
      <c r="N120" s="147"/>
      <c r="O120" s="147"/>
      <c r="P120" s="147"/>
      <c r="Q120" s="147"/>
      <c r="R120" s="147"/>
      <c r="S120" s="147"/>
      <c r="T120" s="147"/>
      <c r="U120" s="147"/>
      <c r="V120" s="147"/>
      <c r="W120" s="147"/>
    </row>
    <row r="121" spans="1:23" ht="12.75" customHeight="1" x14ac:dyDescent="0.15">
      <c r="A121" s="147"/>
      <c r="B121" s="150"/>
      <c r="C121" s="90"/>
      <c r="D121" s="345"/>
      <c r="E121" s="82"/>
      <c r="F121" s="147"/>
      <c r="G121" s="147"/>
      <c r="H121" s="147"/>
      <c r="I121" s="147"/>
      <c r="J121" s="147"/>
      <c r="K121" s="147"/>
      <c r="L121" s="147"/>
      <c r="M121" s="147"/>
      <c r="N121" s="147"/>
      <c r="O121" s="147"/>
      <c r="P121" s="147"/>
      <c r="Q121" s="147"/>
      <c r="R121" s="147"/>
      <c r="S121" s="147"/>
      <c r="T121" s="147"/>
      <c r="U121" s="147"/>
      <c r="V121" s="147"/>
      <c r="W121" s="147"/>
    </row>
    <row r="122" spans="1:23" ht="12.75" customHeight="1" x14ac:dyDescent="0.15">
      <c r="A122" s="147"/>
      <c r="B122" s="150"/>
      <c r="C122" s="90"/>
      <c r="D122" s="345"/>
      <c r="E122" s="82"/>
      <c r="F122" s="147"/>
      <c r="G122" s="147"/>
      <c r="H122" s="147"/>
      <c r="I122" s="147"/>
      <c r="J122" s="147"/>
      <c r="K122" s="147"/>
      <c r="L122" s="147"/>
      <c r="M122" s="147"/>
      <c r="N122" s="147"/>
      <c r="O122" s="147"/>
      <c r="P122" s="147"/>
      <c r="Q122" s="147"/>
      <c r="R122" s="147"/>
      <c r="S122" s="147"/>
      <c r="T122" s="147"/>
      <c r="U122" s="147"/>
      <c r="V122" s="147"/>
      <c r="W122" s="147"/>
    </row>
    <row r="123" spans="1:23" ht="12.75" customHeight="1" x14ac:dyDescent="0.15">
      <c r="A123" s="147"/>
      <c r="B123" s="150"/>
      <c r="C123" s="90"/>
      <c r="D123" s="345"/>
      <c r="E123" s="82"/>
      <c r="F123" s="147"/>
      <c r="G123" s="147"/>
      <c r="H123" s="147"/>
      <c r="I123" s="147"/>
      <c r="J123" s="147"/>
      <c r="K123" s="147"/>
      <c r="L123" s="147"/>
      <c r="M123" s="147"/>
      <c r="N123" s="147"/>
      <c r="O123" s="147"/>
      <c r="P123" s="147"/>
      <c r="Q123" s="147"/>
      <c r="R123" s="147"/>
      <c r="S123" s="147"/>
      <c r="T123" s="147"/>
      <c r="U123" s="147"/>
      <c r="V123" s="147"/>
      <c r="W123" s="147"/>
    </row>
    <row r="124" spans="1:23" ht="12.75" customHeight="1" x14ac:dyDescent="0.15">
      <c r="A124" s="147"/>
      <c r="B124" s="150"/>
      <c r="C124" s="90"/>
      <c r="D124" s="345"/>
      <c r="E124" s="82"/>
      <c r="F124" s="147"/>
      <c r="G124" s="147"/>
      <c r="H124" s="147"/>
      <c r="I124" s="147"/>
      <c r="J124" s="147"/>
      <c r="K124" s="147"/>
      <c r="L124" s="147"/>
      <c r="M124" s="147"/>
      <c r="N124" s="147"/>
      <c r="O124" s="147"/>
      <c r="P124" s="147"/>
      <c r="Q124" s="147"/>
      <c r="R124" s="147"/>
      <c r="S124" s="147"/>
      <c r="T124" s="147"/>
      <c r="U124" s="147"/>
      <c r="V124" s="147"/>
      <c r="W124" s="147"/>
    </row>
    <row r="125" spans="1:23" ht="12.75" customHeight="1" x14ac:dyDescent="0.15">
      <c r="A125" s="147"/>
      <c r="B125" s="150"/>
      <c r="C125" s="90"/>
      <c r="D125" s="345"/>
      <c r="E125" s="82"/>
      <c r="F125" s="147"/>
      <c r="G125" s="147"/>
      <c r="H125" s="147"/>
      <c r="I125" s="147"/>
      <c r="J125" s="147"/>
      <c r="K125" s="147"/>
      <c r="L125" s="147"/>
      <c r="M125" s="147"/>
      <c r="N125" s="147"/>
      <c r="O125" s="147"/>
      <c r="P125" s="147"/>
      <c r="Q125" s="147"/>
      <c r="R125" s="147"/>
      <c r="S125" s="147"/>
      <c r="T125" s="147"/>
      <c r="U125" s="147"/>
      <c r="V125" s="147"/>
      <c r="W125" s="147"/>
    </row>
    <row r="126" spans="1:23" ht="12.75" customHeight="1" x14ac:dyDescent="0.15">
      <c r="A126" s="147"/>
      <c r="B126" s="150"/>
      <c r="C126" s="90"/>
      <c r="D126" s="345"/>
      <c r="E126" s="82"/>
      <c r="F126" s="147"/>
      <c r="G126" s="147"/>
      <c r="H126" s="147"/>
      <c r="I126" s="147"/>
      <c r="J126" s="147"/>
      <c r="K126" s="147"/>
      <c r="L126" s="147"/>
      <c r="M126" s="147"/>
      <c r="N126" s="147"/>
      <c r="O126" s="147"/>
      <c r="P126" s="147"/>
      <c r="Q126" s="147"/>
      <c r="R126" s="147"/>
      <c r="S126" s="147"/>
      <c r="T126" s="147"/>
      <c r="U126" s="147"/>
      <c r="V126" s="147"/>
      <c r="W126" s="147"/>
    </row>
    <row r="127" spans="1:23" ht="12.75" customHeight="1" x14ac:dyDescent="0.15">
      <c r="A127" s="147"/>
      <c r="B127" s="150"/>
      <c r="C127" s="90"/>
      <c r="D127" s="345"/>
      <c r="E127" s="82"/>
      <c r="F127" s="147"/>
      <c r="G127" s="147"/>
      <c r="H127" s="147"/>
      <c r="I127" s="147"/>
      <c r="J127" s="147"/>
      <c r="K127" s="147"/>
      <c r="L127" s="147"/>
      <c r="M127" s="147"/>
      <c r="N127" s="147"/>
      <c r="O127" s="147"/>
      <c r="P127" s="147"/>
      <c r="Q127" s="147"/>
      <c r="R127" s="147"/>
      <c r="S127" s="147"/>
      <c r="T127" s="147"/>
      <c r="U127" s="147"/>
      <c r="V127" s="147"/>
      <c r="W127" s="147"/>
    </row>
    <row r="128" spans="1:23" ht="12.75" customHeight="1" x14ac:dyDescent="0.15">
      <c r="A128" s="147"/>
      <c r="B128" s="150"/>
      <c r="C128" s="90"/>
      <c r="D128" s="345"/>
      <c r="E128" s="82"/>
      <c r="F128" s="147"/>
      <c r="G128" s="147"/>
      <c r="H128" s="147"/>
      <c r="I128" s="147"/>
      <c r="J128" s="147"/>
      <c r="K128" s="147"/>
      <c r="L128" s="147"/>
      <c r="M128" s="147"/>
      <c r="N128" s="147"/>
      <c r="O128" s="147"/>
      <c r="P128" s="147"/>
      <c r="Q128" s="147"/>
      <c r="R128" s="147"/>
      <c r="S128" s="147"/>
      <c r="T128" s="147"/>
      <c r="U128" s="147"/>
      <c r="V128" s="147"/>
      <c r="W128" s="147"/>
    </row>
    <row r="129" spans="1:23" ht="12.75" customHeight="1" x14ac:dyDescent="0.15">
      <c r="A129" s="147"/>
      <c r="B129" s="150"/>
      <c r="C129" s="90"/>
      <c r="D129" s="345"/>
      <c r="E129" s="82"/>
      <c r="F129" s="147"/>
      <c r="G129" s="147"/>
      <c r="H129" s="147"/>
      <c r="I129" s="147"/>
      <c r="J129" s="147"/>
      <c r="K129" s="147"/>
      <c r="L129" s="147"/>
      <c r="M129" s="147"/>
      <c r="N129" s="147"/>
      <c r="O129" s="147"/>
      <c r="P129" s="147"/>
      <c r="Q129" s="147"/>
      <c r="R129" s="147"/>
      <c r="S129" s="147"/>
      <c r="T129" s="147"/>
      <c r="U129" s="147"/>
      <c r="V129" s="147"/>
      <c r="W129" s="147"/>
    </row>
    <row r="130" spans="1:23" ht="12.75" customHeight="1" x14ac:dyDescent="0.15">
      <c r="A130" s="147"/>
      <c r="B130" s="150"/>
      <c r="C130" s="90"/>
      <c r="D130" s="345"/>
      <c r="E130" s="82"/>
      <c r="F130" s="147"/>
      <c r="G130" s="147"/>
      <c r="H130" s="147"/>
      <c r="I130" s="147"/>
      <c r="J130" s="147"/>
      <c r="K130" s="147"/>
      <c r="L130" s="147"/>
      <c r="M130" s="147"/>
      <c r="N130" s="147"/>
      <c r="O130" s="147"/>
      <c r="P130" s="147"/>
      <c r="Q130" s="147"/>
      <c r="R130" s="147"/>
      <c r="S130" s="147"/>
      <c r="T130" s="147"/>
      <c r="U130" s="147"/>
      <c r="V130" s="147"/>
      <c r="W130" s="147"/>
    </row>
    <row r="131" spans="1:23" ht="12.75" customHeight="1" x14ac:dyDescent="0.15">
      <c r="A131" s="147"/>
      <c r="B131" s="150"/>
      <c r="C131" s="90"/>
      <c r="D131" s="345"/>
      <c r="E131" s="82"/>
      <c r="F131" s="147"/>
      <c r="G131" s="147"/>
      <c r="H131" s="147"/>
      <c r="I131" s="147"/>
      <c r="J131" s="147"/>
      <c r="K131" s="147"/>
      <c r="L131" s="147"/>
      <c r="M131" s="147"/>
      <c r="N131" s="147"/>
      <c r="O131" s="147"/>
      <c r="P131" s="147"/>
      <c r="Q131" s="147"/>
      <c r="R131" s="147"/>
      <c r="S131" s="147"/>
      <c r="T131" s="147"/>
      <c r="U131" s="147"/>
      <c r="V131" s="147"/>
      <c r="W131" s="147"/>
    </row>
    <row r="132" spans="1:23" ht="12.75" customHeight="1" x14ac:dyDescent="0.15">
      <c r="A132" s="147"/>
      <c r="B132" s="150"/>
      <c r="C132" s="90"/>
      <c r="D132" s="345"/>
      <c r="E132" s="82"/>
      <c r="F132" s="147"/>
      <c r="G132" s="147"/>
      <c r="H132" s="147"/>
      <c r="I132" s="147"/>
      <c r="J132" s="147"/>
      <c r="K132" s="147"/>
      <c r="L132" s="147"/>
      <c r="M132" s="147"/>
      <c r="N132" s="147"/>
      <c r="O132" s="147"/>
      <c r="P132" s="147"/>
      <c r="Q132" s="147"/>
      <c r="R132" s="147"/>
      <c r="S132" s="147"/>
      <c r="T132" s="147"/>
      <c r="U132" s="147"/>
      <c r="V132" s="147"/>
      <c r="W132" s="147"/>
    </row>
    <row r="133" spans="1:23" ht="12.75" customHeight="1" x14ac:dyDescent="0.15">
      <c r="A133" s="147"/>
      <c r="B133" s="150"/>
      <c r="C133" s="90"/>
      <c r="D133" s="345"/>
      <c r="E133" s="82"/>
      <c r="F133" s="147"/>
      <c r="G133" s="147"/>
      <c r="H133" s="147"/>
      <c r="I133" s="147"/>
      <c r="J133" s="147"/>
      <c r="K133" s="147"/>
      <c r="L133" s="147"/>
      <c r="M133" s="147"/>
      <c r="N133" s="147"/>
      <c r="O133" s="147"/>
      <c r="P133" s="147"/>
      <c r="Q133" s="147"/>
      <c r="R133" s="147"/>
      <c r="S133" s="147"/>
      <c r="T133" s="147"/>
      <c r="U133" s="147"/>
      <c r="V133" s="147"/>
      <c r="W133" s="147"/>
    </row>
    <row r="134" spans="1:23" ht="12.75" customHeight="1" x14ac:dyDescent="0.15">
      <c r="A134" s="147"/>
      <c r="B134" s="150"/>
      <c r="C134" s="90"/>
      <c r="D134" s="345"/>
      <c r="E134" s="82"/>
      <c r="F134" s="147"/>
      <c r="G134" s="147"/>
      <c r="H134" s="147"/>
      <c r="I134" s="147"/>
      <c r="J134" s="147"/>
      <c r="K134" s="147"/>
      <c r="L134" s="147"/>
      <c r="M134" s="147"/>
      <c r="N134" s="147"/>
      <c r="O134" s="147"/>
      <c r="P134" s="147"/>
      <c r="Q134" s="147"/>
      <c r="R134" s="147"/>
      <c r="S134" s="147"/>
      <c r="T134" s="147"/>
      <c r="U134" s="147"/>
      <c r="V134" s="147"/>
      <c r="W134" s="147"/>
    </row>
    <row r="135" spans="1:23" ht="12.75" customHeight="1" x14ac:dyDescent="0.15">
      <c r="A135" s="147"/>
      <c r="B135" s="150"/>
      <c r="C135" s="90"/>
      <c r="D135" s="345"/>
      <c r="E135" s="82"/>
      <c r="F135" s="147"/>
      <c r="G135" s="147"/>
      <c r="H135" s="147"/>
      <c r="I135" s="147"/>
      <c r="J135" s="147"/>
      <c r="K135" s="147"/>
      <c r="L135" s="147"/>
      <c r="M135" s="147"/>
      <c r="N135" s="147"/>
      <c r="O135" s="147"/>
      <c r="P135" s="147"/>
      <c r="Q135" s="147"/>
      <c r="R135" s="147"/>
      <c r="S135" s="147"/>
      <c r="T135" s="147"/>
      <c r="U135" s="147"/>
      <c r="V135" s="147"/>
      <c r="W135" s="147"/>
    </row>
    <row r="136" spans="1:23" ht="12.75" customHeight="1" x14ac:dyDescent="0.15">
      <c r="A136" s="147"/>
      <c r="B136" s="150"/>
      <c r="C136" s="90"/>
      <c r="D136" s="345"/>
      <c r="E136" s="82"/>
      <c r="F136" s="147"/>
      <c r="G136" s="147"/>
      <c r="H136" s="147"/>
      <c r="I136" s="147"/>
      <c r="J136" s="147"/>
      <c r="K136" s="147"/>
      <c r="L136" s="147"/>
      <c r="M136" s="147"/>
      <c r="N136" s="147"/>
      <c r="O136" s="147"/>
      <c r="P136" s="147"/>
      <c r="Q136" s="147"/>
      <c r="R136" s="147"/>
      <c r="S136" s="147"/>
      <c r="T136" s="147"/>
      <c r="U136" s="147"/>
      <c r="V136" s="147"/>
      <c r="W136" s="147"/>
    </row>
    <row r="137" spans="1:23" ht="12.75" customHeight="1" x14ac:dyDescent="0.15">
      <c r="A137" s="147"/>
      <c r="B137" s="150"/>
      <c r="C137" s="90"/>
      <c r="D137" s="345"/>
      <c r="E137" s="82"/>
      <c r="F137" s="147"/>
      <c r="G137" s="147"/>
      <c r="H137" s="147"/>
      <c r="I137" s="147"/>
      <c r="J137" s="147"/>
      <c r="K137" s="147"/>
      <c r="L137" s="147"/>
      <c r="M137" s="147"/>
      <c r="N137" s="147"/>
      <c r="O137" s="147"/>
      <c r="P137" s="147"/>
      <c r="Q137" s="147"/>
      <c r="R137" s="147"/>
      <c r="S137" s="147"/>
      <c r="T137" s="147"/>
      <c r="U137" s="147"/>
      <c r="V137" s="147"/>
      <c r="W137" s="147"/>
    </row>
    <row r="138" spans="1:23" ht="12.75" customHeight="1" x14ac:dyDescent="0.15">
      <c r="A138" s="147"/>
      <c r="B138" s="150"/>
      <c r="C138" s="90"/>
      <c r="D138" s="345"/>
      <c r="E138" s="82"/>
      <c r="F138" s="147"/>
      <c r="G138" s="147"/>
      <c r="H138" s="147"/>
      <c r="I138" s="147"/>
      <c r="J138" s="147"/>
      <c r="K138" s="147"/>
      <c r="L138" s="147"/>
      <c r="M138" s="147"/>
      <c r="N138" s="147"/>
      <c r="O138" s="147"/>
      <c r="P138" s="147"/>
      <c r="Q138" s="147"/>
      <c r="R138" s="147"/>
      <c r="S138" s="147"/>
      <c r="T138" s="147"/>
      <c r="U138" s="147"/>
      <c r="V138" s="147"/>
      <c r="W138" s="147"/>
    </row>
    <row r="139" spans="1:23" ht="12.75" customHeight="1" x14ac:dyDescent="0.15">
      <c r="A139" s="147"/>
      <c r="B139" s="150"/>
      <c r="C139" s="90"/>
      <c r="D139" s="345"/>
      <c r="E139" s="82"/>
      <c r="F139" s="147"/>
      <c r="G139" s="147"/>
      <c r="H139" s="147"/>
      <c r="I139" s="147"/>
      <c r="J139" s="147"/>
      <c r="K139" s="147"/>
      <c r="L139" s="147"/>
      <c r="M139" s="147"/>
      <c r="N139" s="147"/>
      <c r="O139" s="147"/>
      <c r="P139" s="147"/>
      <c r="Q139" s="147"/>
      <c r="R139" s="147"/>
      <c r="S139" s="147"/>
      <c r="T139" s="147"/>
      <c r="U139" s="147"/>
      <c r="V139" s="147"/>
      <c r="W139" s="147"/>
    </row>
    <row r="140" spans="1:23" ht="12.75" customHeight="1" x14ac:dyDescent="0.15">
      <c r="A140" s="147"/>
      <c r="B140" s="150"/>
      <c r="C140" s="90"/>
      <c r="D140" s="345"/>
      <c r="E140" s="82"/>
      <c r="F140" s="147"/>
      <c r="G140" s="147"/>
      <c r="H140" s="147"/>
      <c r="I140" s="147"/>
      <c r="J140" s="147"/>
      <c r="K140" s="147"/>
      <c r="L140" s="147"/>
      <c r="M140" s="147"/>
      <c r="N140" s="147"/>
      <c r="O140" s="147"/>
      <c r="P140" s="147"/>
      <c r="Q140" s="147"/>
      <c r="R140" s="147"/>
      <c r="S140" s="147"/>
      <c r="T140" s="147"/>
      <c r="U140" s="147"/>
      <c r="V140" s="147"/>
      <c r="W140" s="147"/>
    </row>
    <row r="141" spans="1:23" ht="12.75" customHeight="1" x14ac:dyDescent="0.15">
      <c r="A141" s="147"/>
      <c r="B141" s="150"/>
      <c r="C141" s="90"/>
      <c r="D141" s="345"/>
      <c r="E141" s="82"/>
      <c r="F141" s="147"/>
      <c r="G141" s="147"/>
      <c r="H141" s="147"/>
      <c r="I141" s="147"/>
      <c r="J141" s="147"/>
      <c r="K141" s="147"/>
      <c r="L141" s="147"/>
      <c r="M141" s="147"/>
      <c r="N141" s="147"/>
      <c r="O141" s="147"/>
      <c r="P141" s="147"/>
      <c r="Q141" s="147"/>
      <c r="R141" s="147"/>
      <c r="S141" s="147"/>
      <c r="T141" s="147"/>
      <c r="U141" s="147"/>
      <c r="V141" s="147"/>
      <c r="W141" s="147"/>
    </row>
    <row r="142" spans="1:23" ht="12.75" customHeight="1" x14ac:dyDescent="0.15">
      <c r="A142" s="147"/>
      <c r="B142" s="150"/>
      <c r="C142" s="90"/>
      <c r="D142" s="345"/>
      <c r="E142" s="82"/>
      <c r="F142" s="147"/>
      <c r="G142" s="147"/>
      <c r="H142" s="147"/>
      <c r="I142" s="147"/>
      <c r="J142" s="147"/>
      <c r="K142" s="147"/>
      <c r="L142" s="147"/>
      <c r="M142" s="147"/>
      <c r="N142" s="147"/>
      <c r="O142" s="147"/>
      <c r="P142" s="147"/>
      <c r="Q142" s="147"/>
      <c r="R142" s="147"/>
      <c r="S142" s="147"/>
      <c r="T142" s="147"/>
      <c r="U142" s="147"/>
      <c r="V142" s="147"/>
      <c r="W142" s="147"/>
    </row>
    <row r="143" spans="1:23" ht="12.75" customHeight="1" x14ac:dyDescent="0.15">
      <c r="A143" s="147"/>
      <c r="B143" s="150"/>
      <c r="C143" s="90"/>
      <c r="D143" s="345"/>
      <c r="E143" s="82"/>
      <c r="F143" s="147"/>
      <c r="G143" s="147"/>
      <c r="H143" s="147"/>
      <c r="I143" s="147"/>
      <c r="J143" s="147"/>
      <c r="K143" s="147"/>
      <c r="L143" s="147"/>
      <c r="M143" s="147"/>
      <c r="N143" s="147"/>
      <c r="O143" s="147"/>
      <c r="P143" s="147"/>
      <c r="Q143" s="147"/>
      <c r="R143" s="147"/>
      <c r="S143" s="147"/>
      <c r="T143" s="147"/>
      <c r="U143" s="147"/>
      <c r="V143" s="147"/>
      <c r="W143" s="147"/>
    </row>
    <row r="144" spans="1:23" ht="12.75" customHeight="1" x14ac:dyDescent="0.15">
      <c r="A144" s="147"/>
      <c r="B144" s="150"/>
      <c r="C144" s="90"/>
      <c r="D144" s="345"/>
      <c r="E144" s="82"/>
      <c r="F144" s="147"/>
      <c r="G144" s="147"/>
      <c r="H144" s="147"/>
      <c r="I144" s="147"/>
      <c r="J144" s="147"/>
      <c r="K144" s="147"/>
      <c r="L144" s="147"/>
      <c r="M144" s="147"/>
      <c r="N144" s="147"/>
      <c r="O144" s="147"/>
      <c r="P144" s="147"/>
      <c r="Q144" s="147"/>
      <c r="R144" s="147"/>
      <c r="S144" s="147"/>
      <c r="T144" s="147"/>
      <c r="U144" s="147"/>
      <c r="V144" s="147"/>
      <c r="W144" s="147"/>
    </row>
    <row r="145" spans="1:23" ht="12.75" customHeight="1" x14ac:dyDescent="0.15">
      <c r="A145" s="147"/>
      <c r="B145" s="150"/>
      <c r="C145" s="90"/>
      <c r="D145" s="345"/>
      <c r="E145" s="82"/>
      <c r="F145" s="147"/>
      <c r="G145" s="147"/>
      <c r="H145" s="147"/>
      <c r="I145" s="147"/>
      <c r="J145" s="147"/>
      <c r="K145" s="147"/>
      <c r="L145" s="147"/>
      <c r="M145" s="147"/>
      <c r="N145" s="147"/>
      <c r="O145" s="147"/>
      <c r="P145" s="147"/>
      <c r="Q145" s="147"/>
      <c r="R145" s="147"/>
      <c r="S145" s="147"/>
      <c r="T145" s="147"/>
      <c r="U145" s="147"/>
      <c r="V145" s="147"/>
      <c r="W145" s="147"/>
    </row>
    <row r="146" spans="1:23" ht="12.75" customHeight="1" x14ac:dyDescent="0.15">
      <c r="A146" s="147"/>
      <c r="B146" s="150"/>
      <c r="C146" s="90"/>
      <c r="D146" s="345"/>
      <c r="E146" s="82"/>
      <c r="F146" s="147"/>
      <c r="G146" s="147"/>
      <c r="H146" s="147"/>
      <c r="I146" s="147"/>
      <c r="J146" s="147"/>
      <c r="K146" s="147"/>
      <c r="L146" s="147"/>
      <c r="M146" s="147"/>
      <c r="N146" s="147"/>
      <c r="O146" s="147"/>
      <c r="P146" s="147"/>
      <c r="Q146" s="147"/>
      <c r="R146" s="147"/>
      <c r="S146" s="147"/>
      <c r="T146" s="147"/>
      <c r="U146" s="147"/>
      <c r="V146" s="147"/>
      <c r="W146" s="147"/>
    </row>
    <row r="147" spans="1:23" ht="12.75" customHeight="1" x14ac:dyDescent="0.15">
      <c r="A147" s="147"/>
      <c r="B147" s="150"/>
      <c r="C147" s="90"/>
      <c r="D147" s="345"/>
      <c r="E147" s="82"/>
      <c r="F147" s="147"/>
      <c r="G147" s="147"/>
      <c r="H147" s="147"/>
      <c r="I147" s="147"/>
      <c r="J147" s="147"/>
      <c r="K147" s="147"/>
      <c r="L147" s="147"/>
      <c r="M147" s="147"/>
      <c r="N147" s="147"/>
      <c r="O147" s="147"/>
      <c r="P147" s="147"/>
      <c r="Q147" s="147"/>
      <c r="R147" s="147"/>
      <c r="S147" s="147"/>
      <c r="T147" s="147"/>
      <c r="U147" s="147"/>
      <c r="V147" s="147"/>
      <c r="W147" s="147"/>
    </row>
    <row r="148" spans="1:23" ht="12.75" customHeight="1" x14ac:dyDescent="0.15">
      <c r="A148" s="147"/>
      <c r="B148" s="150"/>
      <c r="C148" s="90"/>
      <c r="D148" s="345"/>
      <c r="E148" s="82"/>
      <c r="F148" s="147"/>
      <c r="G148" s="147"/>
      <c r="H148" s="147"/>
      <c r="I148" s="147"/>
      <c r="J148" s="147"/>
      <c r="K148" s="147"/>
      <c r="L148" s="147"/>
      <c r="M148" s="147"/>
      <c r="N148" s="147"/>
      <c r="O148" s="147"/>
      <c r="P148" s="147"/>
      <c r="Q148" s="147"/>
      <c r="R148" s="147"/>
      <c r="S148" s="147"/>
      <c r="T148" s="147"/>
      <c r="U148" s="147"/>
      <c r="V148" s="147"/>
      <c r="W148" s="147"/>
    </row>
    <row r="149" spans="1:23" ht="12.75" customHeight="1" x14ac:dyDescent="0.15">
      <c r="A149" s="147"/>
      <c r="B149" s="150"/>
      <c r="C149" s="90"/>
      <c r="D149" s="345"/>
      <c r="E149" s="82"/>
      <c r="F149" s="147"/>
      <c r="G149" s="147"/>
      <c r="H149" s="147"/>
      <c r="I149" s="147"/>
      <c r="J149" s="147"/>
      <c r="K149" s="147"/>
      <c r="L149" s="147"/>
      <c r="M149" s="147"/>
      <c r="N149" s="147"/>
      <c r="O149" s="147"/>
      <c r="P149" s="147"/>
      <c r="Q149" s="147"/>
      <c r="R149" s="147"/>
      <c r="S149" s="147"/>
      <c r="T149" s="147"/>
      <c r="U149" s="147"/>
      <c r="V149" s="147"/>
      <c r="W149" s="147"/>
    </row>
    <row r="150" spans="1:23" ht="12.75" customHeight="1" x14ac:dyDescent="0.15">
      <c r="A150" s="147"/>
      <c r="B150" s="150"/>
      <c r="C150" s="90"/>
      <c r="D150" s="345"/>
      <c r="E150" s="82"/>
      <c r="F150" s="147"/>
      <c r="G150" s="147"/>
      <c r="H150" s="147"/>
      <c r="I150" s="147"/>
      <c r="J150" s="147"/>
      <c r="K150" s="147"/>
      <c r="L150" s="147"/>
      <c r="M150" s="147"/>
      <c r="N150" s="147"/>
      <c r="O150" s="147"/>
      <c r="P150" s="147"/>
      <c r="Q150" s="147"/>
      <c r="R150" s="147"/>
      <c r="S150" s="147"/>
      <c r="T150" s="147"/>
      <c r="U150" s="147"/>
      <c r="V150" s="147"/>
      <c r="W150" s="147"/>
    </row>
    <row r="151" spans="1:23" ht="12.75" customHeight="1" x14ac:dyDescent="0.15">
      <c r="A151" s="147"/>
      <c r="B151" s="150"/>
      <c r="C151" s="90"/>
      <c r="D151" s="345"/>
      <c r="E151" s="82"/>
      <c r="F151" s="147"/>
      <c r="G151" s="147"/>
      <c r="H151" s="147"/>
      <c r="I151" s="147"/>
      <c r="J151" s="147"/>
      <c r="K151" s="147"/>
      <c r="L151" s="147"/>
      <c r="M151" s="147"/>
      <c r="N151" s="147"/>
      <c r="O151" s="147"/>
      <c r="P151" s="147"/>
      <c r="Q151" s="147"/>
      <c r="R151" s="147"/>
      <c r="S151" s="147"/>
      <c r="T151" s="147"/>
      <c r="U151" s="147"/>
      <c r="V151" s="147"/>
      <c r="W151" s="147"/>
    </row>
    <row r="152" spans="1:23" ht="12.75" customHeight="1" x14ac:dyDescent="0.15">
      <c r="A152" s="147"/>
      <c r="B152" s="150"/>
      <c r="C152" s="90"/>
      <c r="D152" s="345"/>
      <c r="E152" s="82"/>
      <c r="F152" s="147"/>
      <c r="G152" s="147"/>
      <c r="H152" s="147"/>
      <c r="I152" s="147"/>
      <c r="J152" s="147"/>
      <c r="K152" s="147"/>
      <c r="L152" s="147"/>
      <c r="M152" s="147"/>
      <c r="N152" s="147"/>
      <c r="O152" s="147"/>
      <c r="P152" s="147"/>
      <c r="Q152" s="147"/>
      <c r="R152" s="147"/>
      <c r="S152" s="147"/>
      <c r="T152" s="147"/>
      <c r="U152" s="147"/>
      <c r="V152" s="147"/>
      <c r="W152" s="147"/>
    </row>
    <row r="153" spans="1:23" ht="12.75" customHeight="1" x14ac:dyDescent="0.15">
      <c r="A153" s="147"/>
      <c r="B153" s="150"/>
      <c r="C153" s="90"/>
      <c r="D153" s="345"/>
      <c r="E153" s="82"/>
      <c r="F153" s="147"/>
      <c r="G153" s="147"/>
      <c r="H153" s="147"/>
      <c r="I153" s="147"/>
      <c r="J153" s="147"/>
      <c r="K153" s="147"/>
      <c r="L153" s="147"/>
      <c r="M153" s="147"/>
      <c r="N153" s="147"/>
      <c r="O153" s="147"/>
      <c r="P153" s="147"/>
      <c r="Q153" s="147"/>
      <c r="R153" s="147"/>
      <c r="S153" s="147"/>
      <c r="T153" s="147"/>
      <c r="U153" s="147"/>
      <c r="V153" s="147"/>
      <c r="W153" s="147"/>
    </row>
    <row r="154" spans="1:23" ht="12.75" customHeight="1" x14ac:dyDescent="0.15">
      <c r="A154" s="147"/>
      <c r="B154" s="150"/>
      <c r="C154" s="90"/>
      <c r="D154" s="345"/>
      <c r="E154" s="82"/>
      <c r="F154" s="147"/>
      <c r="G154" s="147"/>
      <c r="H154" s="147"/>
      <c r="I154" s="147"/>
      <c r="J154" s="147"/>
      <c r="K154" s="147"/>
      <c r="L154" s="147"/>
      <c r="M154" s="147"/>
      <c r="N154" s="147"/>
      <c r="O154" s="147"/>
      <c r="P154" s="147"/>
      <c r="Q154" s="147"/>
      <c r="R154" s="147"/>
      <c r="S154" s="147"/>
      <c r="T154" s="147"/>
      <c r="U154" s="147"/>
      <c r="V154" s="147"/>
      <c r="W154" s="147"/>
    </row>
    <row r="155" spans="1:23" ht="12.75" customHeight="1" x14ac:dyDescent="0.15">
      <c r="A155" s="147"/>
      <c r="B155" s="150"/>
      <c r="C155" s="90"/>
      <c r="D155" s="345"/>
      <c r="E155" s="82"/>
      <c r="F155" s="147"/>
      <c r="G155" s="147"/>
      <c r="H155" s="147"/>
      <c r="I155" s="147"/>
      <c r="J155" s="147"/>
      <c r="K155" s="147"/>
      <c r="L155" s="147"/>
      <c r="M155" s="147"/>
      <c r="N155" s="147"/>
      <c r="O155" s="147"/>
      <c r="P155" s="147"/>
      <c r="Q155" s="147"/>
      <c r="R155" s="147"/>
      <c r="S155" s="147"/>
      <c r="T155" s="147"/>
      <c r="U155" s="147"/>
      <c r="V155" s="147"/>
      <c r="W155" s="147"/>
    </row>
    <row r="156" spans="1:23" ht="12.75" customHeight="1" x14ac:dyDescent="0.15">
      <c r="A156" s="147"/>
      <c r="B156" s="150"/>
      <c r="C156" s="90"/>
      <c r="D156" s="345"/>
      <c r="E156" s="82"/>
      <c r="F156" s="147"/>
      <c r="G156" s="147"/>
      <c r="H156" s="147"/>
      <c r="I156" s="147"/>
      <c r="J156" s="147"/>
      <c r="K156" s="147"/>
      <c r="L156" s="147"/>
      <c r="M156" s="147"/>
      <c r="N156" s="147"/>
      <c r="O156" s="147"/>
      <c r="P156" s="147"/>
      <c r="Q156" s="147"/>
      <c r="R156" s="147"/>
      <c r="S156" s="147"/>
      <c r="T156" s="147"/>
      <c r="U156" s="147"/>
      <c r="V156" s="147"/>
      <c r="W156" s="147"/>
    </row>
    <row r="157" spans="1:23" ht="12.75" customHeight="1" x14ac:dyDescent="0.15">
      <c r="A157" s="147"/>
      <c r="B157" s="150"/>
      <c r="C157" s="90"/>
      <c r="D157" s="345"/>
      <c r="E157" s="82"/>
      <c r="F157" s="147"/>
      <c r="G157" s="147"/>
      <c r="H157" s="147"/>
      <c r="I157" s="147"/>
      <c r="J157" s="147"/>
      <c r="K157" s="147"/>
      <c r="L157" s="147"/>
      <c r="M157" s="147"/>
      <c r="N157" s="147"/>
      <c r="O157" s="147"/>
      <c r="P157" s="147"/>
      <c r="Q157" s="147"/>
      <c r="R157" s="147"/>
      <c r="S157" s="147"/>
      <c r="T157" s="147"/>
      <c r="U157" s="147"/>
      <c r="V157" s="147"/>
      <c r="W157" s="147"/>
    </row>
    <row r="158" spans="1:23" ht="12.75" customHeight="1" x14ac:dyDescent="0.15">
      <c r="A158" s="147"/>
      <c r="B158" s="150"/>
      <c r="C158" s="90"/>
      <c r="D158" s="345"/>
      <c r="E158" s="82"/>
      <c r="F158" s="147"/>
      <c r="G158" s="147"/>
      <c r="H158" s="147"/>
      <c r="I158" s="147"/>
      <c r="J158" s="147"/>
      <c r="K158" s="147"/>
      <c r="L158" s="147"/>
      <c r="M158" s="147"/>
      <c r="N158" s="147"/>
      <c r="O158" s="147"/>
      <c r="P158" s="147"/>
      <c r="Q158" s="147"/>
      <c r="R158" s="147"/>
      <c r="S158" s="147"/>
      <c r="T158" s="147"/>
      <c r="U158" s="147"/>
      <c r="V158" s="147"/>
      <c r="W158" s="147"/>
    </row>
    <row r="159" spans="1:23" ht="12.75" customHeight="1" x14ac:dyDescent="0.15">
      <c r="A159" s="147"/>
      <c r="B159" s="150"/>
      <c r="C159" s="90"/>
      <c r="D159" s="345"/>
      <c r="E159" s="82"/>
      <c r="F159" s="147"/>
      <c r="G159" s="147"/>
      <c r="H159" s="147"/>
      <c r="I159" s="147"/>
      <c r="J159" s="147"/>
      <c r="K159" s="147"/>
      <c r="L159" s="147"/>
      <c r="M159" s="147"/>
      <c r="N159" s="147"/>
      <c r="O159" s="147"/>
      <c r="P159" s="147"/>
      <c r="Q159" s="147"/>
      <c r="R159" s="147"/>
      <c r="S159" s="147"/>
      <c r="T159" s="147"/>
      <c r="U159" s="147"/>
      <c r="V159" s="147"/>
      <c r="W159" s="147"/>
    </row>
    <row r="160" spans="1:23" ht="12.75" customHeight="1" x14ac:dyDescent="0.15">
      <c r="A160" s="147"/>
      <c r="B160" s="150"/>
      <c r="C160" s="90"/>
      <c r="D160" s="345"/>
      <c r="E160" s="82"/>
      <c r="F160" s="147"/>
      <c r="G160" s="147"/>
      <c r="H160" s="147"/>
      <c r="I160" s="147"/>
      <c r="J160" s="147"/>
      <c r="K160" s="147"/>
      <c r="L160" s="147"/>
      <c r="M160" s="147"/>
      <c r="N160" s="147"/>
      <c r="O160" s="147"/>
      <c r="P160" s="147"/>
      <c r="Q160" s="147"/>
      <c r="R160" s="147"/>
      <c r="S160" s="147"/>
      <c r="T160" s="147"/>
      <c r="U160" s="147"/>
      <c r="V160" s="147"/>
      <c r="W160" s="147"/>
    </row>
    <row r="161" spans="1:23" ht="12.75" customHeight="1" x14ac:dyDescent="0.15">
      <c r="A161" s="147"/>
      <c r="B161" s="150"/>
      <c r="C161" s="90"/>
      <c r="D161" s="345"/>
      <c r="E161" s="82"/>
      <c r="F161" s="147"/>
      <c r="G161" s="147"/>
      <c r="H161" s="147"/>
      <c r="I161" s="147"/>
      <c r="J161" s="147"/>
      <c r="K161" s="147"/>
      <c r="L161" s="147"/>
      <c r="M161" s="147"/>
      <c r="N161" s="147"/>
      <c r="O161" s="147"/>
      <c r="P161" s="147"/>
      <c r="Q161" s="147"/>
      <c r="R161" s="147"/>
      <c r="S161" s="147"/>
      <c r="T161" s="147"/>
      <c r="U161" s="147"/>
      <c r="V161" s="147"/>
      <c r="W161" s="147"/>
    </row>
    <row r="162" spans="1:23" ht="12.75" customHeight="1" x14ac:dyDescent="0.15">
      <c r="A162" s="147"/>
      <c r="B162" s="150"/>
      <c r="C162" s="90"/>
      <c r="D162" s="345"/>
      <c r="E162" s="82"/>
      <c r="F162" s="147"/>
      <c r="G162" s="147"/>
      <c r="H162" s="147"/>
      <c r="I162" s="147"/>
      <c r="J162" s="147"/>
      <c r="K162" s="147"/>
      <c r="L162" s="147"/>
      <c r="M162" s="147"/>
      <c r="N162" s="147"/>
      <c r="O162" s="147"/>
      <c r="P162" s="147"/>
      <c r="Q162" s="147"/>
      <c r="R162" s="147"/>
      <c r="S162" s="147"/>
      <c r="T162" s="147"/>
      <c r="U162" s="147"/>
      <c r="V162" s="147"/>
      <c r="W162" s="147"/>
    </row>
    <row r="163" spans="1:23" ht="12.75" customHeight="1" x14ac:dyDescent="0.15">
      <c r="A163" s="147"/>
      <c r="B163" s="150"/>
      <c r="C163" s="90"/>
      <c r="D163" s="345"/>
      <c r="E163" s="82"/>
      <c r="F163" s="147"/>
      <c r="G163" s="147"/>
      <c r="H163" s="147"/>
      <c r="I163" s="147"/>
      <c r="J163" s="147"/>
      <c r="K163" s="147"/>
      <c r="L163" s="147"/>
      <c r="M163" s="147"/>
      <c r="N163" s="147"/>
      <c r="O163" s="147"/>
      <c r="P163" s="147"/>
      <c r="Q163" s="147"/>
      <c r="R163" s="147"/>
      <c r="S163" s="147"/>
      <c r="T163" s="147"/>
      <c r="U163" s="147"/>
      <c r="V163" s="147"/>
      <c r="W163" s="147"/>
    </row>
    <row r="164" spans="1:23" ht="12.75" customHeight="1" x14ac:dyDescent="0.15">
      <c r="A164" s="147"/>
      <c r="B164" s="150"/>
      <c r="C164" s="90"/>
      <c r="D164" s="345"/>
      <c r="E164" s="82"/>
      <c r="F164" s="147"/>
      <c r="G164" s="147"/>
      <c r="H164" s="147"/>
      <c r="I164" s="147"/>
      <c r="J164" s="147"/>
      <c r="K164" s="147"/>
      <c r="L164" s="147"/>
      <c r="M164" s="147"/>
      <c r="N164" s="147"/>
      <c r="O164" s="147"/>
      <c r="P164" s="147"/>
      <c r="Q164" s="147"/>
      <c r="R164" s="147"/>
      <c r="S164" s="147"/>
      <c r="T164" s="147"/>
      <c r="U164" s="147"/>
      <c r="V164" s="147"/>
      <c r="W164" s="147"/>
    </row>
    <row r="165" spans="1:23" ht="12.75" customHeight="1" x14ac:dyDescent="0.15">
      <c r="A165" s="147"/>
      <c r="B165" s="150"/>
      <c r="C165" s="90"/>
      <c r="D165" s="345"/>
      <c r="E165" s="82"/>
      <c r="F165" s="147"/>
      <c r="G165" s="147"/>
      <c r="H165" s="147"/>
      <c r="I165" s="147"/>
      <c r="J165" s="147"/>
      <c r="K165" s="147"/>
      <c r="L165" s="147"/>
      <c r="M165" s="147"/>
      <c r="N165" s="147"/>
      <c r="O165" s="147"/>
      <c r="P165" s="147"/>
      <c r="Q165" s="147"/>
      <c r="R165" s="147"/>
      <c r="S165" s="147"/>
      <c r="T165" s="147"/>
      <c r="U165" s="147"/>
      <c r="V165" s="147"/>
      <c r="W165" s="147"/>
    </row>
    <row r="166" spans="1:23" ht="12.75" customHeight="1" x14ac:dyDescent="0.15">
      <c r="A166" s="147"/>
      <c r="B166" s="150"/>
      <c r="C166" s="90"/>
      <c r="D166" s="345"/>
      <c r="E166" s="82"/>
      <c r="F166" s="147"/>
      <c r="G166" s="147"/>
      <c r="H166" s="147"/>
      <c r="I166" s="147"/>
      <c r="J166" s="147"/>
      <c r="K166" s="147"/>
      <c r="L166" s="147"/>
      <c r="M166" s="147"/>
      <c r="N166" s="147"/>
      <c r="O166" s="147"/>
      <c r="P166" s="147"/>
      <c r="Q166" s="147"/>
      <c r="R166" s="147"/>
      <c r="S166" s="147"/>
      <c r="T166" s="147"/>
      <c r="U166" s="147"/>
      <c r="V166" s="147"/>
      <c r="W166" s="147"/>
    </row>
    <row r="167" spans="1:23" ht="12.75" customHeight="1" x14ac:dyDescent="0.15">
      <c r="A167" s="147"/>
      <c r="B167" s="150"/>
      <c r="C167" s="90"/>
      <c r="D167" s="345"/>
      <c r="E167" s="82"/>
      <c r="F167" s="147"/>
      <c r="G167" s="147"/>
      <c r="H167" s="147"/>
      <c r="I167" s="147"/>
      <c r="J167" s="147"/>
      <c r="K167" s="147"/>
      <c r="L167" s="147"/>
      <c r="M167" s="147"/>
      <c r="N167" s="147"/>
      <c r="O167" s="147"/>
      <c r="P167" s="147"/>
      <c r="Q167" s="147"/>
      <c r="R167" s="147"/>
      <c r="S167" s="147"/>
      <c r="T167" s="147"/>
      <c r="U167" s="147"/>
      <c r="V167" s="147"/>
      <c r="W167" s="147"/>
    </row>
    <row r="168" spans="1:23" ht="12.75" customHeight="1" x14ac:dyDescent="0.15">
      <c r="A168" s="147"/>
      <c r="B168" s="150"/>
      <c r="C168" s="90"/>
      <c r="D168" s="345"/>
      <c r="E168" s="82"/>
      <c r="F168" s="147"/>
      <c r="G168" s="147"/>
      <c r="H168" s="147"/>
      <c r="I168" s="147"/>
      <c r="J168" s="147"/>
      <c r="K168" s="147"/>
      <c r="L168" s="147"/>
      <c r="M168" s="147"/>
      <c r="N168" s="147"/>
      <c r="O168" s="147"/>
      <c r="P168" s="147"/>
      <c r="Q168" s="147"/>
      <c r="R168" s="147"/>
      <c r="S168" s="147"/>
      <c r="T168" s="147"/>
      <c r="U168" s="147"/>
      <c r="V168" s="147"/>
      <c r="W168" s="147"/>
    </row>
    <row r="169" spans="1:23" ht="12.75" customHeight="1" x14ac:dyDescent="0.15">
      <c r="A169" s="147"/>
      <c r="B169" s="150"/>
      <c r="C169" s="90"/>
      <c r="D169" s="345"/>
      <c r="E169" s="82"/>
      <c r="F169" s="147"/>
      <c r="G169" s="147"/>
      <c r="H169" s="147"/>
      <c r="I169" s="147"/>
      <c r="J169" s="147"/>
      <c r="K169" s="147"/>
      <c r="L169" s="147"/>
      <c r="M169" s="147"/>
      <c r="N169" s="147"/>
      <c r="O169" s="147"/>
      <c r="P169" s="147"/>
      <c r="Q169" s="147"/>
      <c r="R169" s="147"/>
      <c r="S169" s="147"/>
      <c r="T169" s="147"/>
      <c r="U169" s="147"/>
      <c r="V169" s="147"/>
      <c r="W169" s="147"/>
    </row>
    <row r="170" spans="1:23" ht="12.75" customHeight="1" x14ac:dyDescent="0.15">
      <c r="A170" s="147"/>
      <c r="B170" s="150"/>
      <c r="C170" s="90"/>
      <c r="D170" s="345"/>
      <c r="E170" s="82"/>
      <c r="F170" s="147"/>
      <c r="G170" s="147"/>
      <c r="H170" s="147"/>
      <c r="I170" s="147"/>
      <c r="J170" s="147"/>
      <c r="K170" s="147"/>
      <c r="L170" s="147"/>
      <c r="M170" s="147"/>
      <c r="N170" s="147"/>
      <c r="O170" s="147"/>
      <c r="P170" s="147"/>
      <c r="Q170" s="147"/>
      <c r="R170" s="147"/>
      <c r="S170" s="147"/>
      <c r="T170" s="147"/>
      <c r="U170" s="147"/>
      <c r="V170" s="147"/>
      <c r="W170" s="147"/>
    </row>
    <row r="171" spans="1:23" ht="12.75" customHeight="1" x14ac:dyDescent="0.15">
      <c r="A171" s="147"/>
      <c r="B171" s="150"/>
      <c r="C171" s="90"/>
      <c r="D171" s="345"/>
      <c r="E171" s="82"/>
      <c r="F171" s="147"/>
      <c r="G171" s="147"/>
      <c r="H171" s="147"/>
      <c r="I171" s="147"/>
      <c r="J171" s="147"/>
      <c r="K171" s="147"/>
      <c r="L171" s="147"/>
      <c r="M171" s="147"/>
      <c r="N171" s="147"/>
      <c r="O171" s="147"/>
      <c r="P171" s="147"/>
      <c r="Q171" s="147"/>
      <c r="R171" s="147"/>
      <c r="S171" s="147"/>
      <c r="T171" s="147"/>
      <c r="U171" s="147"/>
      <c r="V171" s="147"/>
      <c r="W171" s="147"/>
    </row>
    <row r="172" spans="1:23" ht="12.75" customHeight="1" x14ac:dyDescent="0.15">
      <c r="A172" s="147"/>
      <c r="B172" s="150"/>
      <c r="C172" s="90"/>
      <c r="D172" s="345"/>
      <c r="E172" s="82"/>
      <c r="F172" s="147"/>
      <c r="G172" s="147"/>
      <c r="H172" s="147"/>
      <c r="I172" s="147"/>
      <c r="J172" s="147"/>
      <c r="K172" s="147"/>
      <c r="L172" s="147"/>
      <c r="M172" s="147"/>
      <c r="N172" s="147"/>
      <c r="O172" s="147"/>
      <c r="P172" s="147"/>
      <c r="Q172" s="147"/>
      <c r="R172" s="147"/>
      <c r="S172" s="147"/>
      <c r="T172" s="147"/>
      <c r="U172" s="147"/>
      <c r="V172" s="147"/>
      <c r="W172" s="147"/>
    </row>
    <row r="173" spans="1:23" ht="12.75" customHeight="1" x14ac:dyDescent="0.15">
      <c r="A173" s="147"/>
      <c r="B173" s="150"/>
      <c r="C173" s="90"/>
      <c r="D173" s="345"/>
      <c r="E173" s="82"/>
      <c r="F173" s="147"/>
      <c r="G173" s="147"/>
      <c r="H173" s="147"/>
      <c r="I173" s="147"/>
      <c r="J173" s="147"/>
      <c r="K173" s="147"/>
      <c r="L173" s="147"/>
      <c r="M173" s="147"/>
      <c r="N173" s="147"/>
      <c r="O173" s="147"/>
      <c r="P173" s="147"/>
      <c r="Q173" s="147"/>
      <c r="R173" s="147"/>
      <c r="S173" s="147"/>
      <c r="T173" s="147"/>
      <c r="U173" s="147"/>
      <c r="V173" s="147"/>
      <c r="W173" s="147"/>
    </row>
    <row r="174" spans="1:23" ht="12.75" customHeight="1" x14ac:dyDescent="0.15">
      <c r="A174" s="147"/>
      <c r="B174" s="150"/>
      <c r="C174" s="90"/>
      <c r="D174" s="345"/>
      <c r="E174" s="82"/>
      <c r="F174" s="147"/>
      <c r="G174" s="147"/>
      <c r="H174" s="147"/>
      <c r="I174" s="147"/>
      <c r="J174" s="147"/>
      <c r="K174" s="147"/>
      <c r="L174" s="147"/>
      <c r="M174" s="147"/>
      <c r="N174" s="147"/>
      <c r="O174" s="147"/>
      <c r="P174" s="147"/>
      <c r="Q174" s="147"/>
      <c r="R174" s="147"/>
      <c r="S174" s="147"/>
      <c r="T174" s="147"/>
      <c r="U174" s="147"/>
      <c r="V174" s="147"/>
      <c r="W174" s="147"/>
    </row>
    <row r="175" spans="1:23" ht="12.75" customHeight="1" x14ac:dyDescent="0.15">
      <c r="A175" s="147"/>
      <c r="B175" s="150"/>
      <c r="C175" s="90"/>
      <c r="D175" s="345"/>
      <c r="E175" s="82"/>
      <c r="F175" s="147"/>
      <c r="G175" s="147"/>
      <c r="H175" s="147"/>
      <c r="I175" s="147"/>
      <c r="J175" s="147"/>
      <c r="K175" s="147"/>
      <c r="L175" s="147"/>
      <c r="M175" s="147"/>
      <c r="N175" s="147"/>
      <c r="O175" s="147"/>
      <c r="P175" s="147"/>
      <c r="Q175" s="147"/>
      <c r="R175" s="147"/>
      <c r="S175" s="147"/>
      <c r="T175" s="147"/>
      <c r="U175" s="147"/>
      <c r="V175" s="147"/>
      <c r="W175" s="147"/>
    </row>
    <row r="176" spans="1:23" ht="12.75" customHeight="1" x14ac:dyDescent="0.15">
      <c r="A176" s="147"/>
      <c r="B176" s="150"/>
      <c r="C176" s="90"/>
      <c r="D176" s="345"/>
      <c r="E176" s="82"/>
      <c r="F176" s="147"/>
      <c r="G176" s="147"/>
      <c r="H176" s="147"/>
      <c r="I176" s="147"/>
      <c r="J176" s="147"/>
      <c r="K176" s="147"/>
      <c r="L176" s="147"/>
      <c r="M176" s="147"/>
      <c r="N176" s="147"/>
      <c r="O176" s="147"/>
      <c r="P176" s="147"/>
      <c r="Q176" s="147"/>
      <c r="R176" s="147"/>
      <c r="S176" s="147"/>
      <c r="T176" s="147"/>
      <c r="U176" s="147"/>
      <c r="V176" s="147"/>
      <c r="W176" s="147"/>
    </row>
    <row r="177" spans="1:23" ht="12.75" customHeight="1" x14ac:dyDescent="0.15">
      <c r="A177" s="147"/>
      <c r="B177" s="150"/>
      <c r="C177" s="90"/>
      <c r="D177" s="345"/>
      <c r="E177" s="82"/>
      <c r="F177" s="147"/>
      <c r="G177" s="147"/>
      <c r="H177" s="147"/>
      <c r="I177" s="147"/>
      <c r="J177" s="147"/>
      <c r="K177" s="147"/>
      <c r="L177" s="147"/>
      <c r="M177" s="147"/>
      <c r="N177" s="147"/>
      <c r="O177" s="147"/>
      <c r="P177" s="147"/>
      <c r="Q177" s="147"/>
      <c r="R177" s="147"/>
      <c r="S177" s="147"/>
      <c r="T177" s="147"/>
      <c r="U177" s="147"/>
      <c r="V177" s="147"/>
      <c r="W177" s="147"/>
    </row>
    <row r="178" spans="1:23" ht="12.75" customHeight="1" x14ac:dyDescent="0.15">
      <c r="A178" s="147"/>
      <c r="B178" s="150"/>
      <c r="C178" s="90"/>
      <c r="D178" s="345"/>
      <c r="E178" s="82"/>
      <c r="F178" s="147"/>
      <c r="G178" s="147"/>
      <c r="H178" s="147"/>
      <c r="I178" s="147"/>
      <c r="J178" s="147"/>
      <c r="K178" s="147"/>
      <c r="L178" s="147"/>
      <c r="M178" s="147"/>
      <c r="N178" s="147"/>
      <c r="O178" s="147"/>
      <c r="P178" s="147"/>
      <c r="Q178" s="147"/>
      <c r="R178" s="147"/>
      <c r="S178" s="147"/>
      <c r="T178" s="147"/>
      <c r="U178" s="147"/>
      <c r="V178" s="147"/>
      <c r="W178" s="147"/>
    </row>
    <row r="179" spans="1:23" ht="12.75" customHeight="1" x14ac:dyDescent="0.15">
      <c r="A179" s="147"/>
      <c r="B179" s="150"/>
      <c r="C179" s="90"/>
      <c r="D179" s="345"/>
      <c r="E179" s="82"/>
      <c r="F179" s="147"/>
      <c r="G179" s="147"/>
      <c r="H179" s="147"/>
      <c r="I179" s="147"/>
      <c r="J179" s="147"/>
      <c r="K179" s="147"/>
      <c r="L179" s="147"/>
      <c r="M179" s="147"/>
      <c r="N179" s="147"/>
      <c r="O179" s="147"/>
      <c r="P179" s="147"/>
      <c r="Q179" s="147"/>
      <c r="R179" s="147"/>
      <c r="S179" s="147"/>
      <c r="T179" s="147"/>
      <c r="U179" s="147"/>
      <c r="V179" s="147"/>
      <c r="W179" s="147"/>
    </row>
    <row r="180" spans="1:23" ht="12.75" customHeight="1" x14ac:dyDescent="0.15">
      <c r="A180" s="147"/>
      <c r="B180" s="150"/>
      <c r="C180" s="90"/>
      <c r="D180" s="345"/>
      <c r="E180" s="82"/>
      <c r="F180" s="147"/>
      <c r="G180" s="147"/>
      <c r="H180" s="147"/>
      <c r="I180" s="147"/>
      <c r="J180" s="147"/>
      <c r="K180" s="147"/>
      <c r="L180" s="147"/>
      <c r="M180" s="147"/>
      <c r="N180" s="147"/>
      <c r="O180" s="147"/>
      <c r="P180" s="147"/>
      <c r="Q180" s="147"/>
      <c r="R180" s="147"/>
      <c r="S180" s="147"/>
      <c r="T180" s="147"/>
      <c r="U180" s="147"/>
      <c r="V180" s="147"/>
      <c r="W180" s="147"/>
    </row>
    <row r="181" spans="1:23" ht="12.75" customHeight="1" x14ac:dyDescent="0.15">
      <c r="A181" s="147"/>
      <c r="B181" s="150"/>
      <c r="C181" s="90"/>
      <c r="D181" s="345"/>
      <c r="E181" s="82"/>
      <c r="F181" s="147"/>
      <c r="G181" s="147"/>
      <c r="H181" s="147"/>
      <c r="I181" s="147"/>
      <c r="J181" s="147"/>
      <c r="K181" s="147"/>
      <c r="L181" s="147"/>
      <c r="M181" s="147"/>
      <c r="N181" s="147"/>
      <c r="O181" s="147"/>
      <c r="P181" s="147"/>
      <c r="Q181" s="147"/>
      <c r="R181" s="147"/>
      <c r="S181" s="147"/>
      <c r="T181" s="147"/>
      <c r="U181" s="147"/>
      <c r="V181" s="147"/>
      <c r="W181" s="147"/>
    </row>
    <row r="182" spans="1:23" ht="12.75" customHeight="1" x14ac:dyDescent="0.15">
      <c r="A182" s="147"/>
      <c r="B182" s="150"/>
      <c r="C182" s="90"/>
      <c r="D182" s="345"/>
      <c r="E182" s="82"/>
      <c r="F182" s="147"/>
      <c r="G182" s="147"/>
      <c r="H182" s="147"/>
      <c r="I182" s="147"/>
      <c r="J182" s="147"/>
      <c r="K182" s="147"/>
      <c r="L182" s="147"/>
      <c r="M182" s="147"/>
      <c r="N182" s="147"/>
      <c r="O182" s="147"/>
      <c r="P182" s="147"/>
      <c r="Q182" s="147"/>
      <c r="R182" s="147"/>
      <c r="S182" s="147"/>
      <c r="T182" s="147"/>
      <c r="U182" s="147"/>
      <c r="V182" s="147"/>
      <c r="W182" s="147"/>
    </row>
    <row r="183" spans="1:23" ht="12.75" customHeight="1" x14ac:dyDescent="0.15">
      <c r="A183" s="147"/>
      <c r="B183" s="150"/>
      <c r="C183" s="90"/>
      <c r="D183" s="345"/>
      <c r="E183" s="82"/>
      <c r="F183" s="147"/>
      <c r="G183" s="147"/>
      <c r="H183" s="147"/>
      <c r="I183" s="147"/>
      <c r="J183" s="147"/>
      <c r="K183" s="147"/>
      <c r="L183" s="147"/>
      <c r="M183" s="147"/>
      <c r="N183" s="147"/>
      <c r="O183" s="147"/>
      <c r="P183" s="147"/>
      <c r="Q183" s="147"/>
      <c r="R183" s="147"/>
      <c r="S183" s="147"/>
      <c r="T183" s="147"/>
      <c r="U183" s="147"/>
      <c r="V183" s="147"/>
      <c r="W183" s="147"/>
    </row>
    <row r="184" spans="1:23" ht="12.75" customHeight="1" x14ac:dyDescent="0.15">
      <c r="A184" s="147"/>
      <c r="B184" s="150"/>
      <c r="C184" s="90"/>
      <c r="D184" s="345"/>
      <c r="E184" s="82"/>
      <c r="F184" s="147"/>
      <c r="G184" s="147"/>
      <c r="H184" s="147"/>
      <c r="I184" s="147"/>
      <c r="J184" s="147"/>
      <c r="K184" s="147"/>
      <c r="L184" s="147"/>
      <c r="M184" s="147"/>
      <c r="N184" s="147"/>
      <c r="O184" s="147"/>
      <c r="P184" s="147"/>
      <c r="Q184" s="147"/>
      <c r="R184" s="147"/>
      <c r="S184" s="147"/>
      <c r="T184" s="147"/>
      <c r="U184" s="147"/>
      <c r="V184" s="147"/>
      <c r="W184" s="147"/>
    </row>
    <row r="185" spans="1:23" ht="12.75" customHeight="1" x14ac:dyDescent="0.15">
      <c r="A185" s="147"/>
      <c r="B185" s="150"/>
      <c r="C185" s="90"/>
      <c r="D185" s="345"/>
      <c r="E185" s="82"/>
      <c r="F185" s="147"/>
      <c r="G185" s="147"/>
      <c r="H185" s="147"/>
      <c r="I185" s="147"/>
      <c r="J185" s="147"/>
      <c r="K185" s="147"/>
      <c r="L185" s="147"/>
      <c r="M185" s="147"/>
      <c r="N185" s="147"/>
      <c r="O185" s="147"/>
      <c r="P185" s="147"/>
      <c r="Q185" s="147"/>
      <c r="R185" s="147"/>
      <c r="S185" s="147"/>
      <c r="T185" s="147"/>
      <c r="U185" s="147"/>
      <c r="V185" s="147"/>
      <c r="W185" s="147"/>
    </row>
    <row r="186" spans="1:23" ht="12.75" customHeight="1" x14ac:dyDescent="0.15">
      <c r="A186" s="147"/>
      <c r="B186" s="150"/>
      <c r="C186" s="90"/>
      <c r="D186" s="345"/>
      <c r="E186" s="82"/>
      <c r="F186" s="147"/>
      <c r="G186" s="147"/>
      <c r="H186" s="147"/>
      <c r="I186" s="147"/>
      <c r="J186" s="147"/>
      <c r="K186" s="147"/>
      <c r="L186" s="147"/>
      <c r="M186" s="147"/>
      <c r="N186" s="147"/>
      <c r="O186" s="147"/>
      <c r="P186" s="147"/>
      <c r="Q186" s="147"/>
      <c r="R186" s="147"/>
      <c r="S186" s="147"/>
      <c r="T186" s="147"/>
      <c r="U186" s="147"/>
      <c r="V186" s="147"/>
      <c r="W186" s="147"/>
    </row>
    <row r="187" spans="1:23" ht="12.75" customHeight="1" x14ac:dyDescent="0.15">
      <c r="A187" s="147"/>
      <c r="B187" s="150"/>
      <c r="C187" s="90"/>
      <c r="D187" s="345"/>
      <c r="E187" s="82"/>
      <c r="F187" s="147"/>
      <c r="G187" s="147"/>
      <c r="H187" s="147"/>
      <c r="I187" s="147"/>
      <c r="J187" s="147"/>
      <c r="K187" s="147"/>
      <c r="L187" s="147"/>
      <c r="M187" s="147"/>
      <c r="N187" s="147"/>
      <c r="O187" s="147"/>
      <c r="P187" s="147"/>
      <c r="Q187" s="147"/>
      <c r="R187" s="147"/>
      <c r="S187" s="147"/>
      <c r="T187" s="147"/>
      <c r="U187" s="147"/>
      <c r="V187" s="147"/>
      <c r="W187" s="147"/>
    </row>
    <row r="188" spans="1:23" ht="12.75" customHeight="1" x14ac:dyDescent="0.15">
      <c r="A188" s="147"/>
      <c r="B188" s="150"/>
      <c r="C188" s="90"/>
      <c r="D188" s="345"/>
      <c r="E188" s="82"/>
      <c r="F188" s="147"/>
      <c r="G188" s="147"/>
      <c r="H188" s="147"/>
      <c r="I188" s="147"/>
      <c r="J188" s="147"/>
      <c r="K188" s="147"/>
      <c r="L188" s="147"/>
      <c r="M188" s="147"/>
      <c r="N188" s="147"/>
      <c r="O188" s="147"/>
      <c r="P188" s="147"/>
      <c r="Q188" s="147"/>
      <c r="R188" s="147"/>
      <c r="S188" s="147"/>
      <c r="T188" s="147"/>
      <c r="U188" s="147"/>
      <c r="V188" s="147"/>
      <c r="W188" s="147"/>
    </row>
    <row r="189" spans="1:23" ht="12.75" customHeight="1" x14ac:dyDescent="0.15">
      <c r="A189" s="147"/>
      <c r="B189" s="150"/>
      <c r="C189" s="90"/>
      <c r="D189" s="345"/>
      <c r="E189" s="82"/>
      <c r="F189" s="147"/>
      <c r="G189" s="147"/>
      <c r="H189" s="147"/>
      <c r="I189" s="147"/>
      <c r="J189" s="147"/>
      <c r="K189" s="147"/>
      <c r="L189" s="147"/>
      <c r="M189" s="147"/>
      <c r="N189" s="147"/>
      <c r="O189" s="147"/>
      <c r="P189" s="147"/>
      <c r="Q189" s="147"/>
      <c r="R189" s="147"/>
      <c r="S189" s="147"/>
      <c r="T189" s="147"/>
      <c r="U189" s="147"/>
      <c r="V189" s="147"/>
      <c r="W189" s="147"/>
    </row>
    <row r="190" spans="1:23" ht="12.75" customHeight="1" x14ac:dyDescent="0.15">
      <c r="A190" s="147"/>
      <c r="B190" s="150"/>
      <c r="C190" s="90"/>
      <c r="D190" s="345"/>
      <c r="E190" s="82"/>
      <c r="F190" s="147"/>
      <c r="G190" s="147"/>
      <c r="H190" s="147"/>
      <c r="I190" s="147"/>
      <c r="J190" s="147"/>
      <c r="K190" s="147"/>
      <c r="L190" s="147"/>
      <c r="M190" s="147"/>
      <c r="N190" s="147"/>
      <c r="O190" s="147"/>
      <c r="P190" s="147"/>
      <c r="Q190" s="147"/>
      <c r="R190" s="147"/>
      <c r="S190" s="147"/>
      <c r="T190" s="147"/>
      <c r="U190" s="147"/>
      <c r="V190" s="147"/>
      <c r="W190" s="147"/>
    </row>
    <row r="191" spans="1:23" ht="12.75" customHeight="1" x14ac:dyDescent="0.15">
      <c r="A191" s="147"/>
      <c r="B191" s="150"/>
      <c r="C191" s="90"/>
      <c r="D191" s="345"/>
      <c r="E191" s="82"/>
      <c r="F191" s="147"/>
      <c r="G191" s="147"/>
      <c r="H191" s="147"/>
      <c r="I191" s="147"/>
      <c r="J191" s="147"/>
      <c r="K191" s="147"/>
      <c r="L191" s="147"/>
      <c r="M191" s="147"/>
      <c r="N191" s="147"/>
      <c r="O191" s="147"/>
      <c r="P191" s="147"/>
      <c r="Q191" s="147"/>
      <c r="R191" s="147"/>
      <c r="S191" s="147"/>
      <c r="T191" s="147"/>
      <c r="U191" s="147"/>
      <c r="V191" s="147"/>
      <c r="W191" s="147"/>
    </row>
    <row r="192" spans="1:23" ht="12.75" customHeight="1" x14ac:dyDescent="0.15">
      <c r="A192" s="147"/>
      <c r="B192" s="150"/>
      <c r="C192" s="90"/>
      <c r="D192" s="345"/>
      <c r="E192" s="82"/>
      <c r="F192" s="147"/>
      <c r="G192" s="147"/>
      <c r="H192" s="147"/>
      <c r="I192" s="147"/>
      <c r="J192" s="147"/>
      <c r="K192" s="147"/>
      <c r="L192" s="147"/>
      <c r="M192" s="147"/>
      <c r="N192" s="147"/>
      <c r="O192" s="147"/>
      <c r="P192" s="147"/>
      <c r="Q192" s="147"/>
      <c r="R192" s="147"/>
      <c r="S192" s="147"/>
      <c r="T192" s="147"/>
      <c r="U192" s="147"/>
      <c r="V192" s="147"/>
      <c r="W192" s="147"/>
    </row>
    <row r="193" spans="1:23" ht="12.75" customHeight="1" x14ac:dyDescent="0.15">
      <c r="A193" s="147"/>
      <c r="B193" s="150"/>
      <c r="C193" s="90"/>
      <c r="D193" s="345"/>
      <c r="E193" s="82"/>
      <c r="F193" s="147"/>
      <c r="G193" s="147"/>
      <c r="H193" s="147"/>
      <c r="I193" s="147"/>
      <c r="J193" s="147"/>
      <c r="K193" s="147"/>
      <c r="L193" s="147"/>
      <c r="M193" s="147"/>
      <c r="N193" s="147"/>
      <c r="O193" s="147"/>
      <c r="P193" s="147"/>
      <c r="Q193" s="147"/>
      <c r="R193" s="147"/>
      <c r="S193" s="147"/>
      <c r="T193" s="147"/>
      <c r="U193" s="147"/>
      <c r="V193" s="147"/>
      <c r="W193" s="147"/>
    </row>
    <row r="194" spans="1:23" ht="12.75" customHeight="1" x14ac:dyDescent="0.15">
      <c r="A194" s="147"/>
      <c r="B194" s="150"/>
      <c r="C194" s="90"/>
      <c r="D194" s="345"/>
      <c r="E194" s="82"/>
      <c r="F194" s="147"/>
      <c r="G194" s="147"/>
      <c r="H194" s="147"/>
      <c r="I194" s="147"/>
      <c r="J194" s="147"/>
      <c r="K194" s="147"/>
      <c r="L194" s="147"/>
      <c r="M194" s="147"/>
      <c r="N194" s="147"/>
      <c r="O194" s="147"/>
      <c r="P194" s="147"/>
      <c r="Q194" s="147"/>
      <c r="R194" s="147"/>
      <c r="S194" s="147"/>
      <c r="T194" s="147"/>
      <c r="U194" s="147"/>
      <c r="V194" s="147"/>
      <c r="W194" s="147"/>
    </row>
    <row r="195" spans="1:23" ht="12.75" customHeight="1" x14ac:dyDescent="0.15">
      <c r="A195" s="147"/>
      <c r="B195" s="150"/>
      <c r="C195" s="90"/>
      <c r="D195" s="345"/>
      <c r="E195" s="82"/>
      <c r="F195" s="147"/>
      <c r="G195" s="147"/>
      <c r="H195" s="147"/>
      <c r="I195" s="147"/>
      <c r="J195" s="147"/>
      <c r="K195" s="147"/>
      <c r="L195" s="147"/>
      <c r="M195" s="147"/>
      <c r="N195" s="147"/>
      <c r="O195" s="147"/>
      <c r="P195" s="147"/>
      <c r="Q195" s="147"/>
      <c r="R195" s="147"/>
      <c r="S195" s="147"/>
      <c r="T195" s="147"/>
      <c r="U195" s="147"/>
      <c r="V195" s="147"/>
      <c r="W195" s="147"/>
    </row>
    <row r="196" spans="1:23" ht="12.75" customHeight="1" x14ac:dyDescent="0.15">
      <c r="A196" s="147"/>
      <c r="B196" s="150"/>
      <c r="C196" s="90"/>
      <c r="D196" s="345"/>
      <c r="E196" s="82"/>
      <c r="F196" s="147"/>
      <c r="G196" s="147"/>
      <c r="H196" s="147"/>
      <c r="I196" s="147"/>
      <c r="J196" s="147"/>
      <c r="K196" s="147"/>
      <c r="L196" s="147"/>
      <c r="M196" s="147"/>
      <c r="N196" s="147"/>
      <c r="O196" s="147"/>
      <c r="P196" s="147"/>
      <c r="Q196" s="147"/>
      <c r="R196" s="147"/>
      <c r="S196" s="147"/>
      <c r="T196" s="147"/>
      <c r="U196" s="147"/>
      <c r="V196" s="147"/>
      <c r="W196" s="147"/>
    </row>
    <row r="197" spans="1:23" ht="12.75" customHeight="1" x14ac:dyDescent="0.15">
      <c r="A197" s="147"/>
      <c r="B197" s="150"/>
      <c r="C197" s="90"/>
      <c r="D197" s="345"/>
      <c r="E197" s="82"/>
      <c r="F197" s="147"/>
      <c r="G197" s="147"/>
      <c r="H197" s="147"/>
      <c r="I197" s="147"/>
      <c r="J197" s="147"/>
      <c r="K197" s="147"/>
      <c r="L197" s="147"/>
      <c r="M197" s="147"/>
      <c r="N197" s="147"/>
      <c r="O197" s="147"/>
      <c r="P197" s="147"/>
      <c r="Q197" s="147"/>
      <c r="R197" s="147"/>
      <c r="S197" s="147"/>
      <c r="T197" s="147"/>
      <c r="U197" s="147"/>
      <c r="V197" s="147"/>
      <c r="W197" s="147"/>
    </row>
    <row r="198" spans="1:23" ht="12.75" customHeight="1" x14ac:dyDescent="0.15">
      <c r="A198" s="147"/>
      <c r="B198" s="150"/>
      <c r="C198" s="90"/>
      <c r="D198" s="345"/>
      <c r="E198" s="82"/>
      <c r="F198" s="147"/>
      <c r="G198" s="147"/>
      <c r="H198" s="147"/>
      <c r="I198" s="147"/>
      <c r="J198" s="147"/>
      <c r="K198" s="147"/>
      <c r="L198" s="147"/>
      <c r="M198" s="147"/>
      <c r="N198" s="147"/>
      <c r="O198" s="147"/>
      <c r="P198" s="147"/>
      <c r="Q198" s="147"/>
      <c r="R198" s="147"/>
      <c r="S198" s="147"/>
      <c r="T198" s="147"/>
      <c r="U198" s="147"/>
      <c r="V198" s="147"/>
      <c r="W198" s="147"/>
    </row>
    <row r="199" spans="1:23" ht="12.75" customHeight="1" x14ac:dyDescent="0.15">
      <c r="A199" s="147"/>
      <c r="B199" s="150"/>
      <c r="C199" s="90"/>
      <c r="D199" s="345"/>
      <c r="E199" s="82"/>
      <c r="F199" s="147"/>
      <c r="G199" s="147"/>
      <c r="H199" s="147"/>
      <c r="I199" s="147"/>
      <c r="J199" s="147"/>
      <c r="K199" s="147"/>
      <c r="L199" s="147"/>
      <c r="M199" s="147"/>
      <c r="N199" s="147"/>
      <c r="O199" s="147"/>
      <c r="P199" s="147"/>
      <c r="Q199" s="147"/>
      <c r="R199" s="147"/>
      <c r="S199" s="147"/>
      <c r="T199" s="147"/>
      <c r="U199" s="147"/>
      <c r="V199" s="147"/>
      <c r="W199" s="147"/>
    </row>
    <row r="200" spans="1:23" ht="12.75" customHeight="1" x14ac:dyDescent="0.15">
      <c r="A200" s="147"/>
      <c r="B200" s="150"/>
      <c r="C200" s="90"/>
      <c r="D200" s="345"/>
      <c r="E200" s="82"/>
      <c r="F200" s="147"/>
      <c r="G200" s="147"/>
      <c r="H200" s="147"/>
      <c r="I200" s="147"/>
      <c r="J200" s="147"/>
      <c r="K200" s="147"/>
      <c r="L200" s="147"/>
      <c r="M200" s="147"/>
      <c r="N200" s="147"/>
      <c r="O200" s="147"/>
      <c r="P200" s="147"/>
      <c r="Q200" s="147"/>
      <c r="R200" s="147"/>
      <c r="S200" s="147"/>
      <c r="T200" s="147"/>
      <c r="U200" s="147"/>
      <c r="V200" s="147"/>
      <c r="W200" s="147"/>
    </row>
    <row r="201" spans="1:23" ht="12.75" customHeight="1" x14ac:dyDescent="0.15">
      <c r="A201" s="147"/>
      <c r="B201" s="150"/>
      <c r="C201" s="90"/>
      <c r="D201" s="345"/>
      <c r="E201" s="82"/>
      <c r="F201" s="147"/>
      <c r="G201" s="147"/>
      <c r="H201" s="147"/>
      <c r="I201" s="147"/>
      <c r="J201" s="147"/>
      <c r="K201" s="147"/>
      <c r="L201" s="147"/>
      <c r="M201" s="147"/>
      <c r="N201" s="147"/>
      <c r="O201" s="147"/>
      <c r="P201" s="147"/>
      <c r="Q201" s="147"/>
      <c r="R201" s="147"/>
      <c r="S201" s="147"/>
      <c r="T201" s="147"/>
      <c r="U201" s="147"/>
      <c r="V201" s="147"/>
      <c r="W201" s="147"/>
    </row>
    <row r="202" spans="1:23" ht="12.75" customHeight="1" x14ac:dyDescent="0.15">
      <c r="A202" s="147"/>
      <c r="B202" s="150"/>
      <c r="C202" s="90"/>
      <c r="D202" s="345"/>
      <c r="E202" s="82"/>
      <c r="F202" s="147"/>
      <c r="G202" s="147"/>
      <c r="H202" s="147"/>
      <c r="I202" s="147"/>
      <c r="J202" s="147"/>
      <c r="K202" s="147"/>
      <c r="L202" s="147"/>
      <c r="M202" s="147"/>
      <c r="N202" s="147"/>
      <c r="O202" s="147"/>
      <c r="P202" s="147"/>
      <c r="Q202" s="147"/>
      <c r="R202" s="147"/>
      <c r="S202" s="147"/>
      <c r="T202" s="147"/>
      <c r="U202" s="147"/>
      <c r="V202" s="147"/>
      <c r="W202" s="147"/>
    </row>
    <row r="203" spans="1:23" ht="12.75" customHeight="1" x14ac:dyDescent="0.15">
      <c r="A203" s="147"/>
      <c r="B203" s="150"/>
      <c r="C203" s="90"/>
      <c r="D203" s="345"/>
      <c r="E203" s="82"/>
      <c r="F203" s="147"/>
      <c r="G203" s="147"/>
      <c r="H203" s="147"/>
      <c r="I203" s="147"/>
      <c r="J203" s="147"/>
      <c r="K203" s="147"/>
      <c r="L203" s="147"/>
      <c r="M203" s="147"/>
      <c r="N203" s="147"/>
      <c r="O203" s="147"/>
      <c r="P203" s="147"/>
      <c r="Q203" s="147"/>
      <c r="R203" s="147"/>
      <c r="S203" s="147"/>
      <c r="T203" s="147"/>
      <c r="U203" s="147"/>
      <c r="V203" s="147"/>
      <c r="W203" s="147"/>
    </row>
    <row r="204" spans="1:23" ht="12.75" customHeight="1" x14ac:dyDescent="0.15">
      <c r="A204" s="147"/>
      <c r="B204" s="150"/>
      <c r="C204" s="90"/>
      <c r="D204" s="345"/>
      <c r="E204" s="82"/>
      <c r="F204" s="147"/>
      <c r="G204" s="147"/>
      <c r="H204" s="147"/>
      <c r="I204" s="147"/>
      <c r="J204" s="147"/>
      <c r="K204" s="147"/>
      <c r="L204" s="147"/>
      <c r="M204" s="147"/>
      <c r="N204" s="147"/>
      <c r="O204" s="147"/>
      <c r="P204" s="147"/>
      <c r="Q204" s="147"/>
      <c r="R204" s="147"/>
      <c r="S204" s="147"/>
      <c r="T204" s="147"/>
      <c r="U204" s="147"/>
      <c r="V204" s="147"/>
      <c r="W204" s="147"/>
    </row>
    <row r="205" spans="1:23" ht="12.75" customHeight="1" x14ac:dyDescent="0.15">
      <c r="A205" s="147"/>
      <c r="B205" s="150"/>
      <c r="C205" s="90"/>
      <c r="D205" s="345"/>
      <c r="E205" s="82"/>
      <c r="F205" s="147"/>
      <c r="G205" s="147"/>
      <c r="H205" s="147"/>
      <c r="I205" s="147"/>
      <c r="J205" s="147"/>
      <c r="K205" s="147"/>
      <c r="L205" s="147"/>
      <c r="M205" s="147"/>
      <c r="N205" s="147"/>
      <c r="O205" s="147"/>
      <c r="P205" s="147"/>
      <c r="Q205" s="147"/>
      <c r="R205" s="147"/>
      <c r="S205" s="147"/>
      <c r="T205" s="147"/>
      <c r="U205" s="147"/>
      <c r="V205" s="147"/>
      <c r="W205" s="147"/>
    </row>
    <row r="206" spans="1:23" ht="12.75" customHeight="1" x14ac:dyDescent="0.15">
      <c r="A206" s="147"/>
      <c r="B206" s="150"/>
      <c r="C206" s="90"/>
      <c r="D206" s="345"/>
      <c r="E206" s="82"/>
      <c r="F206" s="147"/>
      <c r="G206" s="147"/>
      <c r="H206" s="147"/>
      <c r="I206" s="147"/>
      <c r="J206" s="147"/>
      <c r="K206" s="147"/>
      <c r="L206" s="147"/>
      <c r="M206" s="147"/>
      <c r="N206" s="147"/>
      <c r="O206" s="147"/>
      <c r="P206" s="147"/>
      <c r="Q206" s="147"/>
      <c r="R206" s="147"/>
      <c r="S206" s="147"/>
      <c r="T206" s="147"/>
      <c r="U206" s="147"/>
      <c r="V206" s="147"/>
      <c r="W206" s="147"/>
    </row>
    <row r="207" spans="1:23" ht="12.75" customHeight="1" x14ac:dyDescent="0.15">
      <c r="A207" s="147"/>
      <c r="B207" s="150"/>
      <c r="C207" s="90"/>
      <c r="D207" s="345"/>
      <c r="E207" s="82"/>
      <c r="F207" s="147"/>
      <c r="G207" s="147"/>
      <c r="H207" s="147"/>
      <c r="I207" s="147"/>
      <c r="J207" s="147"/>
      <c r="K207" s="147"/>
      <c r="L207" s="147"/>
      <c r="M207" s="147"/>
      <c r="N207" s="147"/>
      <c r="O207" s="147"/>
      <c r="P207" s="147"/>
      <c r="Q207" s="147"/>
      <c r="R207" s="147"/>
      <c r="S207" s="147"/>
      <c r="T207" s="147"/>
      <c r="U207" s="147"/>
      <c r="V207" s="147"/>
      <c r="W207" s="147"/>
    </row>
    <row r="208" spans="1:23" ht="12.75" customHeight="1" x14ac:dyDescent="0.15">
      <c r="A208" s="147"/>
      <c r="B208" s="150"/>
      <c r="C208" s="90"/>
      <c r="D208" s="345"/>
      <c r="E208" s="82"/>
      <c r="F208" s="147"/>
      <c r="G208" s="147"/>
      <c r="H208" s="147"/>
      <c r="I208" s="147"/>
      <c r="J208" s="147"/>
      <c r="K208" s="147"/>
      <c r="L208" s="147"/>
      <c r="M208" s="147"/>
      <c r="N208" s="147"/>
      <c r="O208" s="147"/>
      <c r="P208" s="147"/>
      <c r="Q208" s="147"/>
      <c r="R208" s="147"/>
      <c r="S208" s="147"/>
      <c r="T208" s="147"/>
      <c r="U208" s="147"/>
      <c r="V208" s="147"/>
      <c r="W208" s="147"/>
    </row>
    <row r="209" spans="1:23" ht="12.75" customHeight="1" x14ac:dyDescent="0.15">
      <c r="A209" s="147"/>
      <c r="B209" s="150"/>
      <c r="C209" s="90"/>
      <c r="D209" s="345"/>
      <c r="E209" s="82"/>
      <c r="F209" s="147"/>
      <c r="G209" s="147"/>
      <c r="H209" s="147"/>
      <c r="I209" s="147"/>
      <c r="J209" s="147"/>
      <c r="K209" s="147"/>
      <c r="L209" s="147"/>
      <c r="M209" s="147"/>
      <c r="N209" s="147"/>
      <c r="O209" s="147"/>
      <c r="P209" s="147"/>
      <c r="Q209" s="147"/>
      <c r="R209" s="147"/>
      <c r="S209" s="147"/>
      <c r="T209" s="147"/>
      <c r="U209" s="147"/>
      <c r="V209" s="147"/>
      <c r="W209" s="147"/>
    </row>
    <row r="210" spans="1:23" ht="12.75" customHeight="1" x14ac:dyDescent="0.15">
      <c r="A210" s="147"/>
      <c r="B210" s="150"/>
      <c r="C210" s="90"/>
      <c r="D210" s="345"/>
      <c r="E210" s="82"/>
      <c r="F210" s="147"/>
      <c r="G210" s="147"/>
      <c r="H210" s="147"/>
      <c r="I210" s="147"/>
      <c r="J210" s="147"/>
      <c r="K210" s="147"/>
      <c r="L210" s="147"/>
      <c r="M210" s="147"/>
      <c r="N210" s="147"/>
      <c r="O210" s="147"/>
      <c r="P210" s="147"/>
      <c r="Q210" s="147"/>
      <c r="R210" s="147"/>
      <c r="S210" s="147"/>
      <c r="T210" s="147"/>
      <c r="U210" s="147"/>
      <c r="V210" s="147"/>
      <c r="W210" s="147"/>
    </row>
    <row r="211" spans="1:23" ht="12.75" customHeight="1" x14ac:dyDescent="0.15">
      <c r="A211" s="147"/>
      <c r="B211" s="150"/>
      <c r="C211" s="90"/>
      <c r="D211" s="345"/>
      <c r="E211" s="82"/>
      <c r="F211" s="147"/>
      <c r="G211" s="147"/>
      <c r="H211" s="147"/>
      <c r="I211" s="147"/>
      <c r="J211" s="147"/>
      <c r="K211" s="147"/>
      <c r="L211" s="147"/>
      <c r="M211" s="147"/>
      <c r="N211" s="147"/>
      <c r="O211" s="147"/>
      <c r="P211" s="147"/>
      <c r="Q211" s="147"/>
      <c r="R211" s="147"/>
      <c r="S211" s="147"/>
      <c r="T211" s="147"/>
      <c r="U211" s="147"/>
      <c r="V211" s="147"/>
      <c r="W211" s="147"/>
    </row>
    <row r="212" spans="1:23" ht="12.75" customHeight="1" x14ac:dyDescent="0.15">
      <c r="A212" s="147"/>
      <c r="B212" s="150"/>
      <c r="C212" s="90"/>
      <c r="D212" s="345"/>
      <c r="E212" s="82"/>
      <c r="F212" s="147"/>
      <c r="G212" s="147"/>
      <c r="H212" s="147"/>
      <c r="I212" s="147"/>
      <c r="J212" s="147"/>
      <c r="K212" s="147"/>
      <c r="L212" s="147"/>
      <c r="M212" s="147"/>
      <c r="N212" s="147"/>
      <c r="O212" s="147"/>
      <c r="P212" s="147"/>
      <c r="Q212" s="147"/>
      <c r="R212" s="147"/>
      <c r="S212" s="147"/>
      <c r="T212" s="147"/>
      <c r="U212" s="147"/>
      <c r="V212" s="147"/>
      <c r="W212" s="147"/>
    </row>
    <row r="213" spans="1:23" ht="12.75" customHeight="1" x14ac:dyDescent="0.15">
      <c r="A213" s="147"/>
      <c r="B213" s="150"/>
      <c r="C213" s="90"/>
      <c r="D213" s="345"/>
      <c r="E213" s="82"/>
      <c r="F213" s="147"/>
      <c r="G213" s="147"/>
      <c r="H213" s="147"/>
      <c r="I213" s="147"/>
      <c r="J213" s="147"/>
      <c r="K213" s="147"/>
      <c r="L213" s="147"/>
      <c r="M213" s="147"/>
      <c r="N213" s="147"/>
      <c r="O213" s="147"/>
      <c r="P213" s="147"/>
      <c r="Q213" s="147"/>
      <c r="R213" s="147"/>
      <c r="S213" s="147"/>
      <c r="T213" s="147"/>
      <c r="U213" s="147"/>
      <c r="V213" s="147"/>
      <c r="W213" s="147"/>
    </row>
    <row r="214" spans="1:23" ht="12.75" customHeight="1" x14ac:dyDescent="0.15">
      <c r="A214" s="147"/>
      <c r="B214" s="150"/>
      <c r="C214" s="90"/>
      <c r="D214" s="345"/>
      <c r="E214" s="82"/>
      <c r="F214" s="147"/>
      <c r="G214" s="147"/>
      <c r="H214" s="147"/>
      <c r="I214" s="147"/>
      <c r="J214" s="147"/>
      <c r="K214" s="147"/>
      <c r="L214" s="147"/>
      <c r="M214" s="147"/>
      <c r="N214" s="147"/>
      <c r="O214" s="147"/>
      <c r="P214" s="147"/>
      <c r="Q214" s="147"/>
      <c r="R214" s="147"/>
      <c r="S214" s="147"/>
      <c r="T214" s="147"/>
      <c r="U214" s="147"/>
      <c r="V214" s="147"/>
      <c r="W214" s="147"/>
    </row>
    <row r="215" spans="1:23" ht="12.75" customHeight="1" x14ac:dyDescent="0.15">
      <c r="A215" s="147"/>
      <c r="B215" s="150"/>
      <c r="C215" s="90"/>
      <c r="D215" s="345"/>
      <c r="E215" s="82"/>
      <c r="F215" s="147"/>
      <c r="G215" s="147"/>
      <c r="H215" s="147"/>
      <c r="I215" s="147"/>
      <c r="J215" s="147"/>
      <c r="K215" s="147"/>
      <c r="L215" s="147"/>
      <c r="M215" s="147"/>
      <c r="N215" s="147"/>
      <c r="O215" s="147"/>
      <c r="P215" s="147"/>
      <c r="Q215" s="147"/>
      <c r="R215" s="147"/>
      <c r="S215" s="147"/>
      <c r="T215" s="147"/>
      <c r="U215" s="147"/>
      <c r="V215" s="147"/>
      <c r="W215" s="147"/>
    </row>
    <row r="216" spans="1:23" ht="12.75" customHeight="1" x14ac:dyDescent="0.15">
      <c r="A216" s="147"/>
      <c r="B216" s="150"/>
      <c r="C216" s="90"/>
      <c r="D216" s="345"/>
      <c r="E216" s="82"/>
      <c r="F216" s="147"/>
      <c r="G216" s="147"/>
      <c r="H216" s="147"/>
      <c r="I216" s="147"/>
      <c r="J216" s="147"/>
      <c r="K216" s="147"/>
      <c r="L216" s="147"/>
      <c r="M216" s="147"/>
      <c r="N216" s="147"/>
      <c r="O216" s="147"/>
      <c r="P216" s="147"/>
      <c r="Q216" s="147"/>
      <c r="R216" s="147"/>
      <c r="S216" s="147"/>
      <c r="T216" s="147"/>
      <c r="U216" s="147"/>
      <c r="V216" s="147"/>
      <c r="W216" s="147"/>
    </row>
    <row r="217" spans="1:23" ht="12.75" customHeight="1" x14ac:dyDescent="0.15">
      <c r="A217" s="147"/>
      <c r="B217" s="150"/>
      <c r="C217" s="90"/>
      <c r="D217" s="345"/>
      <c r="E217" s="82"/>
      <c r="F217" s="147"/>
      <c r="G217" s="147"/>
      <c r="H217" s="147"/>
      <c r="I217" s="147"/>
      <c r="J217" s="147"/>
      <c r="K217" s="147"/>
      <c r="L217" s="147"/>
      <c r="M217" s="147"/>
      <c r="N217" s="147"/>
      <c r="O217" s="147"/>
      <c r="P217" s="147"/>
      <c r="Q217" s="147"/>
      <c r="R217" s="147"/>
      <c r="S217" s="147"/>
      <c r="T217" s="147"/>
      <c r="U217" s="147"/>
      <c r="V217" s="147"/>
      <c r="W217" s="147"/>
    </row>
    <row r="218" spans="1:23" ht="12.75" customHeight="1" x14ac:dyDescent="0.15">
      <c r="A218" s="147"/>
      <c r="B218" s="150"/>
      <c r="C218" s="90"/>
      <c r="D218" s="345"/>
      <c r="E218" s="82"/>
      <c r="F218" s="147"/>
      <c r="G218" s="147"/>
      <c r="H218" s="147"/>
      <c r="I218" s="147"/>
      <c r="J218" s="147"/>
      <c r="K218" s="147"/>
      <c r="L218" s="147"/>
      <c r="M218" s="147"/>
      <c r="N218" s="147"/>
      <c r="O218" s="147"/>
      <c r="P218" s="147"/>
      <c r="Q218" s="147"/>
      <c r="R218" s="147"/>
      <c r="S218" s="147"/>
      <c r="T218" s="147"/>
      <c r="U218" s="147"/>
      <c r="V218" s="147"/>
      <c r="W218" s="147"/>
    </row>
    <row r="219" spans="1:23" ht="12.75" customHeight="1" x14ac:dyDescent="0.15">
      <c r="A219" s="147"/>
      <c r="B219" s="150"/>
      <c r="C219" s="90"/>
      <c r="D219" s="345"/>
      <c r="E219" s="82"/>
      <c r="F219" s="147"/>
      <c r="G219" s="147"/>
      <c r="H219" s="147"/>
      <c r="I219" s="147"/>
      <c r="J219" s="147"/>
      <c r="K219" s="147"/>
      <c r="L219" s="147"/>
      <c r="M219" s="147"/>
      <c r="N219" s="147"/>
      <c r="O219" s="147"/>
      <c r="P219" s="147"/>
      <c r="Q219" s="147"/>
      <c r="R219" s="147"/>
      <c r="S219" s="147"/>
      <c r="T219" s="147"/>
      <c r="U219" s="147"/>
      <c r="V219" s="147"/>
      <c r="W219" s="147"/>
    </row>
    <row r="220" spans="1:23" ht="12.75" customHeight="1" x14ac:dyDescent="0.15">
      <c r="A220" s="147"/>
      <c r="B220" s="150"/>
      <c r="C220" s="90"/>
      <c r="D220" s="345"/>
      <c r="E220" s="82"/>
      <c r="F220" s="147"/>
      <c r="G220" s="147"/>
      <c r="H220" s="147"/>
      <c r="I220" s="147"/>
      <c r="J220" s="147"/>
      <c r="K220" s="147"/>
      <c r="L220" s="147"/>
      <c r="M220" s="147"/>
      <c r="N220" s="147"/>
      <c r="O220" s="147"/>
      <c r="P220" s="147"/>
      <c r="Q220" s="147"/>
      <c r="R220" s="147"/>
      <c r="S220" s="147"/>
      <c r="T220" s="147"/>
      <c r="U220" s="147"/>
      <c r="V220" s="147"/>
      <c r="W220" s="147"/>
    </row>
    <row r="221" spans="1:23" ht="12.75" customHeight="1" x14ac:dyDescent="0.15">
      <c r="A221" s="147"/>
      <c r="B221" s="150"/>
      <c r="C221" s="90"/>
      <c r="D221" s="345"/>
      <c r="E221" s="82"/>
      <c r="F221" s="147"/>
      <c r="G221" s="147"/>
      <c r="H221" s="147"/>
      <c r="I221" s="147"/>
      <c r="J221" s="147"/>
      <c r="K221" s="147"/>
      <c r="L221" s="147"/>
      <c r="M221" s="147"/>
      <c r="N221" s="147"/>
      <c r="O221" s="147"/>
      <c r="P221" s="147"/>
      <c r="Q221" s="147"/>
      <c r="R221" s="147"/>
      <c r="S221" s="147"/>
      <c r="T221" s="147"/>
      <c r="U221" s="147"/>
      <c r="V221" s="147"/>
      <c r="W221" s="147"/>
    </row>
    <row r="222" spans="1:23" ht="12.75" customHeight="1" x14ac:dyDescent="0.15">
      <c r="A222" s="147"/>
      <c r="B222" s="150"/>
      <c r="C222" s="90"/>
      <c r="D222" s="345"/>
      <c r="E222" s="82"/>
      <c r="F222" s="147"/>
      <c r="G222" s="147"/>
      <c r="H222" s="147"/>
      <c r="I222" s="147"/>
      <c r="J222" s="147"/>
      <c r="K222" s="147"/>
      <c r="L222" s="147"/>
      <c r="M222" s="147"/>
      <c r="N222" s="147"/>
      <c r="O222" s="147"/>
      <c r="P222" s="147"/>
      <c r="Q222" s="147"/>
      <c r="R222" s="147"/>
      <c r="S222" s="147"/>
      <c r="T222" s="147"/>
      <c r="U222" s="147"/>
      <c r="V222" s="147"/>
      <c r="W222" s="147"/>
    </row>
    <row r="223" spans="1:23" ht="12.75" customHeight="1" x14ac:dyDescent="0.15">
      <c r="A223" s="147"/>
      <c r="B223" s="150"/>
      <c r="C223" s="90"/>
      <c r="D223" s="345"/>
      <c r="E223" s="82"/>
      <c r="F223" s="147"/>
      <c r="G223" s="147"/>
      <c r="H223" s="147"/>
      <c r="I223" s="147"/>
      <c r="J223" s="147"/>
      <c r="K223" s="147"/>
      <c r="L223" s="147"/>
      <c r="M223" s="147"/>
      <c r="N223" s="147"/>
      <c r="O223" s="147"/>
      <c r="P223" s="147"/>
      <c r="Q223" s="147"/>
      <c r="R223" s="147"/>
      <c r="S223" s="147"/>
      <c r="T223" s="147"/>
      <c r="U223" s="147"/>
      <c r="V223" s="147"/>
      <c r="W223" s="147"/>
    </row>
    <row r="224" spans="1:23" ht="12.75" customHeight="1" x14ac:dyDescent="0.15">
      <c r="A224" s="147"/>
      <c r="B224" s="150"/>
      <c r="C224" s="90"/>
      <c r="D224" s="345"/>
      <c r="E224" s="82"/>
      <c r="F224" s="147"/>
      <c r="G224" s="147"/>
      <c r="H224" s="147"/>
      <c r="I224" s="147"/>
      <c r="J224" s="147"/>
      <c r="K224" s="147"/>
      <c r="L224" s="147"/>
      <c r="M224" s="147"/>
      <c r="N224" s="147"/>
      <c r="O224" s="147"/>
      <c r="P224" s="147"/>
      <c r="Q224" s="147"/>
      <c r="R224" s="147"/>
      <c r="S224" s="147"/>
      <c r="T224" s="147"/>
      <c r="U224" s="147"/>
      <c r="V224" s="147"/>
      <c r="W224" s="147"/>
    </row>
    <row r="225" spans="1:23" ht="12.75" customHeight="1" x14ac:dyDescent="0.15">
      <c r="A225" s="147"/>
      <c r="B225" s="150"/>
      <c r="C225" s="90"/>
      <c r="D225" s="345"/>
      <c r="E225" s="82"/>
      <c r="F225" s="147"/>
      <c r="G225" s="147"/>
      <c r="H225" s="147"/>
      <c r="I225" s="147"/>
      <c r="J225" s="147"/>
      <c r="K225" s="147"/>
      <c r="L225" s="147"/>
      <c r="M225" s="147"/>
      <c r="N225" s="147"/>
      <c r="O225" s="147"/>
      <c r="P225" s="147"/>
      <c r="Q225" s="147"/>
      <c r="R225" s="147"/>
      <c r="S225" s="147"/>
      <c r="T225" s="147"/>
      <c r="U225" s="147"/>
      <c r="V225" s="147"/>
      <c r="W225" s="147"/>
    </row>
    <row r="226" spans="1:23" ht="12.75" customHeight="1" x14ac:dyDescent="0.15">
      <c r="A226" s="147"/>
      <c r="B226" s="150"/>
      <c r="C226" s="90"/>
      <c r="D226" s="345"/>
      <c r="E226" s="82"/>
      <c r="F226" s="147"/>
      <c r="G226" s="147"/>
      <c r="H226" s="147"/>
      <c r="I226" s="147"/>
      <c r="J226" s="147"/>
      <c r="K226" s="147"/>
      <c r="L226" s="147"/>
      <c r="M226" s="147"/>
      <c r="N226" s="147"/>
      <c r="O226" s="147"/>
      <c r="P226" s="147"/>
      <c r="Q226" s="147"/>
      <c r="R226" s="147"/>
      <c r="S226" s="147"/>
      <c r="T226" s="147"/>
      <c r="U226" s="147"/>
      <c r="V226" s="147"/>
      <c r="W226" s="147"/>
    </row>
    <row r="227" spans="1:23" ht="12.75" customHeight="1" x14ac:dyDescent="0.15">
      <c r="A227" s="147"/>
      <c r="B227" s="150"/>
      <c r="C227" s="90"/>
      <c r="D227" s="345"/>
      <c r="E227" s="82"/>
      <c r="F227" s="147"/>
      <c r="G227" s="147"/>
      <c r="H227" s="147"/>
      <c r="I227" s="147"/>
      <c r="J227" s="147"/>
      <c r="K227" s="147"/>
      <c r="L227" s="147"/>
      <c r="M227" s="147"/>
      <c r="N227" s="147"/>
      <c r="O227" s="147"/>
      <c r="P227" s="147"/>
      <c r="Q227" s="147"/>
      <c r="R227" s="147"/>
      <c r="S227" s="147"/>
      <c r="T227" s="147"/>
      <c r="U227" s="147"/>
      <c r="V227" s="147"/>
      <c r="W227" s="147"/>
    </row>
    <row r="228" spans="1:23" ht="12.75" customHeight="1" x14ac:dyDescent="0.15">
      <c r="A228" s="147"/>
      <c r="B228" s="150"/>
      <c r="C228" s="90"/>
      <c r="D228" s="345"/>
      <c r="E228" s="82"/>
      <c r="F228" s="147"/>
      <c r="G228" s="147"/>
      <c r="H228" s="147"/>
      <c r="I228" s="147"/>
      <c r="J228" s="147"/>
      <c r="K228" s="147"/>
      <c r="L228" s="147"/>
      <c r="M228" s="147"/>
      <c r="N228" s="147"/>
      <c r="O228" s="147"/>
      <c r="P228" s="147"/>
      <c r="Q228" s="147"/>
      <c r="R228" s="147"/>
      <c r="S228" s="147"/>
      <c r="T228" s="147"/>
      <c r="U228" s="147"/>
      <c r="V228" s="147"/>
      <c r="W228" s="147"/>
    </row>
    <row r="229" spans="1:23" ht="12.75" customHeight="1" x14ac:dyDescent="0.15">
      <c r="A229" s="147"/>
      <c r="B229" s="150"/>
      <c r="C229" s="90"/>
      <c r="D229" s="345"/>
      <c r="E229" s="82"/>
      <c r="F229" s="147"/>
      <c r="G229" s="147"/>
      <c r="H229" s="147"/>
      <c r="I229" s="147"/>
      <c r="J229" s="147"/>
      <c r="K229" s="147"/>
      <c r="L229" s="147"/>
      <c r="M229" s="147"/>
      <c r="N229" s="147"/>
      <c r="O229" s="147"/>
      <c r="P229" s="147"/>
      <c r="Q229" s="147"/>
      <c r="R229" s="147"/>
      <c r="S229" s="147"/>
      <c r="T229" s="147"/>
      <c r="U229" s="147"/>
      <c r="V229" s="147"/>
      <c r="W229" s="147"/>
    </row>
    <row r="230" spans="1:23" ht="12.75" customHeight="1" x14ac:dyDescent="0.15">
      <c r="A230" s="147"/>
      <c r="B230" s="150"/>
      <c r="C230" s="90"/>
      <c r="D230" s="345"/>
      <c r="E230" s="82"/>
      <c r="F230" s="147"/>
      <c r="G230" s="147"/>
      <c r="H230" s="147"/>
      <c r="I230" s="147"/>
      <c r="J230" s="147"/>
      <c r="K230" s="147"/>
      <c r="L230" s="147"/>
      <c r="M230" s="147"/>
      <c r="N230" s="147"/>
      <c r="O230" s="147"/>
      <c r="P230" s="147"/>
      <c r="Q230" s="147"/>
      <c r="R230" s="147"/>
      <c r="S230" s="147"/>
      <c r="T230" s="147"/>
      <c r="U230" s="147"/>
      <c r="V230" s="147"/>
      <c r="W230" s="147"/>
    </row>
    <row r="231" spans="1:23" ht="12.75" customHeight="1" x14ac:dyDescent="0.15">
      <c r="A231" s="147"/>
      <c r="B231" s="150"/>
      <c r="C231" s="90"/>
      <c r="D231" s="345"/>
      <c r="E231" s="82"/>
      <c r="F231" s="147"/>
      <c r="G231" s="147"/>
      <c r="H231" s="147"/>
      <c r="I231" s="147"/>
      <c r="J231" s="147"/>
      <c r="K231" s="147"/>
      <c r="L231" s="147"/>
      <c r="M231" s="147"/>
      <c r="N231" s="147"/>
      <c r="O231" s="147"/>
      <c r="P231" s="147"/>
      <c r="Q231" s="147"/>
      <c r="R231" s="147"/>
      <c r="S231" s="147"/>
      <c r="T231" s="147"/>
      <c r="U231" s="147"/>
      <c r="V231" s="147"/>
      <c r="W231" s="147"/>
    </row>
    <row r="232" spans="1:23" ht="12.75" customHeight="1" x14ac:dyDescent="0.15">
      <c r="A232" s="147"/>
      <c r="B232" s="150"/>
      <c r="C232" s="90"/>
      <c r="D232" s="345"/>
      <c r="E232" s="82"/>
      <c r="F232" s="147"/>
      <c r="G232" s="147"/>
      <c r="H232" s="147"/>
      <c r="I232" s="147"/>
      <c r="J232" s="147"/>
      <c r="K232" s="147"/>
      <c r="L232" s="147"/>
      <c r="M232" s="147"/>
      <c r="N232" s="147"/>
      <c r="O232" s="147"/>
      <c r="P232" s="147"/>
      <c r="Q232" s="147"/>
      <c r="R232" s="147"/>
      <c r="S232" s="147"/>
      <c r="T232" s="147"/>
      <c r="U232" s="147"/>
      <c r="V232" s="147"/>
      <c r="W232" s="147"/>
    </row>
    <row r="233" spans="1:23" ht="12.75" customHeight="1" x14ac:dyDescent="0.15">
      <c r="A233" s="147"/>
      <c r="B233" s="150"/>
      <c r="C233" s="90"/>
      <c r="D233" s="345"/>
      <c r="E233" s="82"/>
      <c r="F233" s="147"/>
      <c r="G233" s="147"/>
      <c r="H233" s="147"/>
      <c r="I233" s="147"/>
      <c r="J233" s="147"/>
      <c r="K233" s="147"/>
      <c r="L233" s="147"/>
      <c r="M233" s="147"/>
      <c r="N233" s="147"/>
      <c r="O233" s="147"/>
      <c r="P233" s="147"/>
      <c r="Q233" s="147"/>
      <c r="R233" s="147"/>
      <c r="S233" s="147"/>
      <c r="T233" s="147"/>
      <c r="U233" s="147"/>
      <c r="V233" s="147"/>
      <c r="W233" s="147"/>
    </row>
    <row r="234" spans="1:23" ht="12.75" customHeight="1" x14ac:dyDescent="0.15">
      <c r="A234" s="147"/>
      <c r="B234" s="150"/>
      <c r="C234" s="90"/>
      <c r="D234" s="345"/>
      <c r="E234" s="82"/>
      <c r="F234" s="147"/>
      <c r="G234" s="147"/>
      <c r="H234" s="147"/>
      <c r="I234" s="147"/>
      <c r="J234" s="147"/>
      <c r="K234" s="147"/>
      <c r="L234" s="147"/>
      <c r="M234" s="147"/>
      <c r="N234" s="147"/>
      <c r="O234" s="147"/>
      <c r="P234" s="147"/>
      <c r="Q234" s="147"/>
      <c r="R234" s="147"/>
      <c r="S234" s="147"/>
      <c r="T234" s="147"/>
      <c r="U234" s="147"/>
      <c r="V234" s="147"/>
      <c r="W234" s="147"/>
    </row>
    <row r="235" spans="1:23" ht="12.75" customHeight="1" x14ac:dyDescent="0.15">
      <c r="A235" s="147"/>
      <c r="B235" s="150"/>
      <c r="C235" s="90"/>
      <c r="D235" s="345"/>
      <c r="E235" s="82"/>
      <c r="F235" s="147"/>
      <c r="G235" s="147"/>
      <c r="H235" s="147"/>
      <c r="I235" s="147"/>
      <c r="J235" s="147"/>
      <c r="K235" s="147"/>
      <c r="L235" s="147"/>
      <c r="M235" s="147"/>
      <c r="N235" s="147"/>
      <c r="O235" s="147"/>
      <c r="P235" s="147"/>
      <c r="Q235" s="147"/>
      <c r="R235" s="147"/>
      <c r="S235" s="147"/>
      <c r="T235" s="147"/>
      <c r="U235" s="147"/>
      <c r="V235" s="147"/>
      <c r="W235" s="147"/>
    </row>
    <row r="236" spans="1:23" ht="12.75" customHeight="1" x14ac:dyDescent="0.15">
      <c r="A236" s="147"/>
      <c r="B236" s="150"/>
      <c r="C236" s="90"/>
      <c r="D236" s="345"/>
      <c r="E236" s="82"/>
      <c r="F236" s="147"/>
      <c r="G236" s="147"/>
      <c r="H236" s="147"/>
      <c r="I236" s="147"/>
      <c r="J236" s="147"/>
      <c r="K236" s="147"/>
      <c r="L236" s="147"/>
      <c r="M236" s="147"/>
      <c r="N236" s="147"/>
      <c r="O236" s="147"/>
      <c r="P236" s="147"/>
      <c r="Q236" s="147"/>
      <c r="R236" s="147"/>
      <c r="S236" s="147"/>
      <c r="T236" s="147"/>
      <c r="U236" s="147"/>
      <c r="V236" s="147"/>
      <c r="W236" s="147"/>
    </row>
    <row r="237" spans="1:23" ht="12.75" customHeight="1" x14ac:dyDescent="0.15">
      <c r="A237" s="147"/>
      <c r="B237" s="150"/>
      <c r="C237" s="90"/>
      <c r="D237" s="345"/>
      <c r="E237" s="82"/>
      <c r="F237" s="147"/>
      <c r="G237" s="147"/>
      <c r="H237" s="147"/>
      <c r="I237" s="147"/>
      <c r="J237" s="147"/>
      <c r="K237" s="147"/>
      <c r="L237" s="147"/>
      <c r="M237" s="147"/>
      <c r="N237" s="147"/>
      <c r="O237" s="147"/>
      <c r="P237" s="147"/>
      <c r="Q237" s="147"/>
      <c r="R237" s="147"/>
      <c r="S237" s="147"/>
      <c r="T237" s="147"/>
      <c r="U237" s="147"/>
      <c r="V237" s="147"/>
      <c r="W237" s="147"/>
    </row>
    <row r="238" spans="1:23" ht="12.75" customHeight="1" x14ac:dyDescent="0.15">
      <c r="A238" s="147"/>
      <c r="B238" s="150"/>
      <c r="C238" s="90"/>
      <c r="D238" s="345"/>
      <c r="E238" s="82"/>
      <c r="F238" s="147"/>
      <c r="G238" s="147"/>
      <c r="H238" s="147"/>
      <c r="I238" s="147"/>
      <c r="J238" s="147"/>
      <c r="K238" s="147"/>
      <c r="L238" s="147"/>
      <c r="M238" s="147"/>
      <c r="N238" s="147"/>
      <c r="O238" s="147"/>
      <c r="P238" s="147"/>
      <c r="Q238" s="147"/>
      <c r="R238" s="147"/>
      <c r="S238" s="147"/>
      <c r="T238" s="147"/>
      <c r="U238" s="147"/>
      <c r="V238" s="147"/>
      <c r="W238" s="147"/>
    </row>
    <row r="239" spans="1:23" ht="12.75" customHeight="1" x14ac:dyDescent="0.15">
      <c r="A239" s="147"/>
      <c r="B239" s="150"/>
      <c r="C239" s="90"/>
      <c r="D239" s="345"/>
      <c r="E239" s="82"/>
      <c r="F239" s="147"/>
      <c r="G239" s="147"/>
      <c r="H239" s="147"/>
      <c r="I239" s="147"/>
      <c r="J239" s="147"/>
      <c r="K239" s="147"/>
      <c r="L239" s="147"/>
      <c r="M239" s="147"/>
      <c r="N239" s="147"/>
      <c r="O239" s="147"/>
      <c r="P239" s="147"/>
      <c r="Q239" s="147"/>
      <c r="R239" s="147"/>
      <c r="S239" s="147"/>
      <c r="T239" s="147"/>
      <c r="U239" s="147"/>
      <c r="V239" s="147"/>
      <c r="W239" s="147"/>
    </row>
    <row r="240" spans="1:23" ht="12.75" customHeight="1" x14ac:dyDescent="0.15">
      <c r="A240" s="147"/>
      <c r="B240" s="150"/>
      <c r="C240" s="90"/>
      <c r="D240" s="345"/>
      <c r="E240" s="82"/>
      <c r="F240" s="147"/>
      <c r="G240" s="147"/>
      <c r="H240" s="147"/>
      <c r="I240" s="147"/>
      <c r="J240" s="147"/>
      <c r="K240" s="147"/>
      <c r="L240" s="147"/>
      <c r="M240" s="147"/>
      <c r="N240" s="147"/>
      <c r="O240" s="147"/>
      <c r="P240" s="147"/>
      <c r="Q240" s="147"/>
      <c r="R240" s="147"/>
      <c r="S240" s="147"/>
      <c r="T240" s="147"/>
      <c r="U240" s="147"/>
      <c r="V240" s="147"/>
      <c r="W240" s="147"/>
    </row>
    <row r="241" spans="1:23" ht="12.75" customHeight="1" x14ac:dyDescent="0.15">
      <c r="A241" s="147"/>
      <c r="B241" s="150"/>
      <c r="C241" s="90"/>
      <c r="D241" s="345"/>
      <c r="E241" s="82"/>
      <c r="F241" s="147"/>
      <c r="G241" s="147"/>
      <c r="H241" s="147"/>
      <c r="I241" s="147"/>
      <c r="J241" s="147"/>
      <c r="K241" s="147"/>
      <c r="L241" s="147"/>
      <c r="M241" s="147"/>
      <c r="N241" s="147"/>
      <c r="O241" s="147"/>
      <c r="P241" s="147"/>
      <c r="Q241" s="147"/>
      <c r="R241" s="147"/>
      <c r="S241" s="147"/>
      <c r="T241" s="147"/>
      <c r="U241" s="147"/>
      <c r="V241" s="147"/>
      <c r="W241" s="147"/>
    </row>
    <row r="242" spans="1:23" ht="12.75" customHeight="1" x14ac:dyDescent="0.15">
      <c r="A242" s="147"/>
      <c r="B242" s="150"/>
      <c r="C242" s="90"/>
      <c r="D242" s="345"/>
      <c r="E242" s="82"/>
      <c r="F242" s="147"/>
      <c r="G242" s="147"/>
      <c r="H242" s="147"/>
      <c r="I242" s="147"/>
      <c r="J242" s="147"/>
      <c r="K242" s="147"/>
      <c r="L242" s="147"/>
      <c r="M242" s="147"/>
      <c r="N242" s="147"/>
      <c r="O242" s="147"/>
      <c r="P242" s="147"/>
      <c r="Q242" s="147"/>
      <c r="R242" s="147"/>
      <c r="S242" s="147"/>
      <c r="T242" s="147"/>
      <c r="U242" s="147"/>
      <c r="V242" s="147"/>
      <c r="W242" s="147"/>
    </row>
    <row r="243" spans="1:23" ht="12.75" customHeight="1" x14ac:dyDescent="0.15">
      <c r="A243" s="147"/>
      <c r="B243" s="150"/>
      <c r="C243" s="90"/>
      <c r="D243" s="345"/>
      <c r="E243" s="82"/>
      <c r="F243" s="147"/>
      <c r="G243" s="147"/>
      <c r="H243" s="147"/>
      <c r="I243" s="147"/>
      <c r="J243" s="147"/>
      <c r="K243" s="147"/>
      <c r="L243" s="147"/>
      <c r="M243" s="147"/>
      <c r="N243" s="147"/>
      <c r="O243" s="147"/>
      <c r="P243" s="147"/>
      <c r="Q243" s="147"/>
      <c r="R243" s="147"/>
      <c r="S243" s="147"/>
      <c r="T243" s="147"/>
      <c r="U243" s="147"/>
      <c r="V243" s="147"/>
      <c r="W243" s="147"/>
    </row>
    <row r="244" spans="1:23" ht="12.75" customHeight="1" x14ac:dyDescent="0.15">
      <c r="A244" s="147"/>
      <c r="B244" s="150"/>
      <c r="C244" s="90"/>
      <c r="D244" s="345"/>
      <c r="E244" s="82"/>
      <c r="F244" s="147"/>
      <c r="G244" s="147"/>
      <c r="H244" s="147"/>
      <c r="I244" s="147"/>
      <c r="J244" s="147"/>
      <c r="K244" s="147"/>
      <c r="L244" s="147"/>
      <c r="M244" s="147"/>
      <c r="N244" s="147"/>
      <c r="O244" s="147"/>
      <c r="P244" s="147"/>
      <c r="Q244" s="147"/>
      <c r="R244" s="147"/>
      <c r="S244" s="147"/>
      <c r="T244" s="147"/>
      <c r="U244" s="147"/>
      <c r="V244" s="147"/>
      <c r="W244" s="147"/>
    </row>
    <row r="245" spans="1:23" ht="12.75" customHeight="1" x14ac:dyDescent="0.15">
      <c r="A245" s="147"/>
      <c r="B245" s="150"/>
      <c r="C245" s="90"/>
      <c r="D245" s="345"/>
      <c r="E245" s="82"/>
      <c r="F245" s="147"/>
      <c r="G245" s="147"/>
      <c r="H245" s="147"/>
      <c r="I245" s="147"/>
      <c r="J245" s="147"/>
      <c r="K245" s="147"/>
      <c r="L245" s="147"/>
      <c r="M245" s="147"/>
      <c r="N245" s="147"/>
      <c r="O245" s="147"/>
      <c r="P245" s="147"/>
      <c r="Q245" s="147"/>
      <c r="R245" s="147"/>
      <c r="S245" s="147"/>
      <c r="T245" s="147"/>
      <c r="U245" s="147"/>
      <c r="V245" s="147"/>
      <c r="W245" s="147"/>
    </row>
    <row r="246" spans="1:23" ht="12.75" customHeight="1" x14ac:dyDescent="0.15">
      <c r="A246" s="147"/>
      <c r="B246" s="150"/>
      <c r="C246" s="90"/>
      <c r="D246" s="345"/>
      <c r="E246" s="82"/>
      <c r="F246" s="147"/>
      <c r="G246" s="147"/>
      <c r="H246" s="147"/>
      <c r="I246" s="147"/>
      <c r="J246" s="147"/>
      <c r="K246" s="147"/>
      <c r="L246" s="147"/>
      <c r="M246" s="147"/>
      <c r="N246" s="147"/>
      <c r="O246" s="147"/>
      <c r="P246" s="147"/>
      <c r="Q246" s="147"/>
      <c r="R246" s="147"/>
      <c r="S246" s="147"/>
      <c r="T246" s="147"/>
      <c r="U246" s="147"/>
      <c r="V246" s="147"/>
      <c r="W246" s="147"/>
    </row>
    <row r="247" spans="1:23" ht="12.75" customHeight="1" x14ac:dyDescent="0.15">
      <c r="A247" s="147"/>
      <c r="B247" s="150"/>
      <c r="C247" s="90"/>
      <c r="D247" s="345"/>
      <c r="E247" s="82"/>
      <c r="F247" s="147"/>
      <c r="G247" s="147"/>
      <c r="H247" s="147"/>
      <c r="I247" s="147"/>
      <c r="J247" s="147"/>
      <c r="K247" s="147"/>
      <c r="L247" s="147"/>
      <c r="M247" s="147"/>
      <c r="N247" s="147"/>
      <c r="O247" s="147"/>
      <c r="P247" s="147"/>
      <c r="Q247" s="147"/>
      <c r="R247" s="147"/>
      <c r="S247" s="147"/>
      <c r="T247" s="147"/>
      <c r="U247" s="147"/>
      <c r="V247" s="147"/>
      <c r="W247" s="147"/>
    </row>
    <row r="248" spans="1:23" ht="12.75" customHeight="1" x14ac:dyDescent="0.15">
      <c r="A248" s="147"/>
      <c r="B248" s="150"/>
      <c r="C248" s="90"/>
      <c r="D248" s="345"/>
      <c r="E248" s="82"/>
      <c r="F248" s="147"/>
      <c r="G248" s="147"/>
      <c r="H248" s="147"/>
      <c r="I248" s="147"/>
      <c r="J248" s="147"/>
      <c r="K248" s="147"/>
      <c r="L248" s="147"/>
      <c r="M248" s="147"/>
      <c r="N248" s="147"/>
      <c r="O248" s="147"/>
      <c r="P248" s="147"/>
      <c r="Q248" s="147"/>
      <c r="R248" s="147"/>
      <c r="S248" s="147"/>
      <c r="T248" s="147"/>
      <c r="U248" s="147"/>
      <c r="V248" s="147"/>
      <c r="W248" s="147"/>
    </row>
    <row r="249" spans="1:23" ht="12.75" customHeight="1" x14ac:dyDescent="0.15">
      <c r="A249" s="147"/>
      <c r="B249" s="150"/>
      <c r="C249" s="90"/>
      <c r="D249" s="345"/>
      <c r="E249" s="82"/>
      <c r="F249" s="147"/>
      <c r="G249" s="147"/>
      <c r="H249" s="147"/>
      <c r="I249" s="147"/>
      <c r="J249" s="147"/>
      <c r="K249" s="147"/>
      <c r="L249" s="147"/>
      <c r="M249" s="147"/>
      <c r="N249" s="147"/>
      <c r="O249" s="147"/>
      <c r="P249" s="147"/>
      <c r="Q249" s="147"/>
      <c r="R249" s="147"/>
      <c r="S249" s="147"/>
      <c r="T249" s="147"/>
      <c r="U249" s="147"/>
      <c r="V249" s="147"/>
      <c r="W249" s="147"/>
    </row>
    <row r="250" spans="1:23" ht="12.75" customHeight="1" x14ac:dyDescent="0.15">
      <c r="A250" s="147"/>
      <c r="B250" s="150"/>
      <c r="C250" s="90"/>
      <c r="D250" s="345"/>
      <c r="E250" s="82"/>
      <c r="F250" s="147"/>
      <c r="G250" s="147"/>
      <c r="H250" s="147"/>
      <c r="I250" s="147"/>
      <c r="J250" s="147"/>
      <c r="K250" s="147"/>
      <c r="L250" s="147"/>
      <c r="M250" s="147"/>
      <c r="N250" s="147"/>
      <c r="O250" s="147"/>
      <c r="P250" s="147"/>
      <c r="Q250" s="147"/>
      <c r="R250" s="147"/>
      <c r="S250" s="147"/>
      <c r="T250" s="147"/>
      <c r="U250" s="147"/>
      <c r="V250" s="147"/>
      <c r="W250" s="147"/>
    </row>
    <row r="251" spans="1:23" ht="12.75" customHeight="1" x14ac:dyDescent="0.15">
      <c r="A251" s="147"/>
      <c r="B251" s="150"/>
      <c r="C251" s="90"/>
      <c r="D251" s="345"/>
      <c r="E251" s="82"/>
      <c r="F251" s="147"/>
      <c r="G251" s="147"/>
      <c r="H251" s="147"/>
      <c r="I251" s="147"/>
      <c r="J251" s="147"/>
      <c r="K251" s="147"/>
      <c r="L251" s="147"/>
      <c r="M251" s="147"/>
      <c r="N251" s="147"/>
      <c r="O251" s="147"/>
      <c r="P251" s="147"/>
      <c r="Q251" s="147"/>
      <c r="R251" s="147"/>
      <c r="S251" s="147"/>
      <c r="T251" s="147"/>
      <c r="U251" s="147"/>
      <c r="V251" s="147"/>
      <c r="W251" s="147"/>
    </row>
    <row r="252" spans="1:23" ht="12.75" customHeight="1" x14ac:dyDescent="0.15">
      <c r="A252" s="147"/>
      <c r="B252" s="150"/>
      <c r="C252" s="90"/>
      <c r="D252" s="345"/>
      <c r="E252" s="82"/>
      <c r="F252" s="147"/>
      <c r="G252" s="147"/>
      <c r="H252" s="147"/>
      <c r="I252" s="147"/>
      <c r="J252" s="147"/>
      <c r="K252" s="147"/>
      <c r="L252" s="147"/>
      <c r="M252" s="147"/>
      <c r="N252" s="147"/>
      <c r="O252" s="147"/>
      <c r="P252" s="147"/>
      <c r="Q252" s="147"/>
      <c r="R252" s="147"/>
      <c r="S252" s="147"/>
      <c r="T252" s="147"/>
      <c r="U252" s="147"/>
      <c r="V252" s="147"/>
      <c r="W252" s="147"/>
    </row>
    <row r="253" spans="1:23" ht="12.75" customHeight="1" x14ac:dyDescent="0.15">
      <c r="A253" s="147"/>
      <c r="B253" s="150"/>
      <c r="C253" s="90"/>
      <c r="D253" s="345"/>
      <c r="E253" s="82"/>
      <c r="F253" s="147"/>
      <c r="G253" s="147"/>
      <c r="H253" s="147"/>
      <c r="I253" s="147"/>
      <c r="J253" s="147"/>
      <c r="K253" s="147"/>
      <c r="L253" s="147"/>
      <c r="M253" s="147"/>
      <c r="N253" s="147"/>
      <c r="O253" s="147"/>
      <c r="P253" s="147"/>
      <c r="Q253" s="147"/>
      <c r="R253" s="147"/>
      <c r="S253" s="147"/>
      <c r="T253" s="147"/>
      <c r="U253" s="147"/>
      <c r="V253" s="147"/>
      <c r="W253" s="147"/>
    </row>
    <row r="254" spans="1:23" ht="12.75" customHeight="1" x14ac:dyDescent="0.15">
      <c r="A254" s="147"/>
      <c r="B254" s="150"/>
      <c r="C254" s="90"/>
      <c r="D254" s="345"/>
      <c r="E254" s="82"/>
      <c r="F254" s="147"/>
      <c r="G254" s="147"/>
      <c r="H254" s="147"/>
      <c r="I254" s="147"/>
      <c r="J254" s="147"/>
      <c r="K254" s="147"/>
      <c r="L254" s="147"/>
      <c r="M254" s="147"/>
      <c r="N254" s="147"/>
      <c r="O254" s="147"/>
      <c r="P254" s="147"/>
      <c r="Q254" s="147"/>
      <c r="R254" s="147"/>
      <c r="S254" s="147"/>
      <c r="T254" s="147"/>
      <c r="U254" s="147"/>
      <c r="V254" s="147"/>
      <c r="W254" s="147"/>
    </row>
    <row r="255" spans="1:23" ht="12.75" customHeight="1" x14ac:dyDescent="0.15">
      <c r="A255" s="147"/>
      <c r="B255" s="150"/>
      <c r="C255" s="90"/>
      <c r="D255" s="345"/>
      <c r="E255" s="82"/>
      <c r="F255" s="147"/>
      <c r="G255" s="147"/>
      <c r="H255" s="147"/>
      <c r="I255" s="147"/>
      <c r="J255" s="147"/>
      <c r="K255" s="147"/>
      <c r="L255" s="147"/>
      <c r="M255" s="147"/>
      <c r="N255" s="147"/>
      <c r="O255" s="147"/>
      <c r="P255" s="147"/>
      <c r="Q255" s="147"/>
      <c r="R255" s="147"/>
      <c r="S255" s="147"/>
      <c r="T255" s="147"/>
      <c r="U255" s="147"/>
      <c r="V255" s="147"/>
      <c r="W255" s="147"/>
    </row>
    <row r="256" spans="1:23" ht="12.75" customHeight="1" x14ac:dyDescent="0.15">
      <c r="A256" s="147"/>
      <c r="B256" s="150"/>
      <c r="C256" s="90"/>
      <c r="D256" s="345"/>
      <c r="E256" s="82"/>
      <c r="F256" s="147"/>
      <c r="G256" s="147"/>
      <c r="H256" s="147"/>
      <c r="I256" s="147"/>
      <c r="J256" s="147"/>
      <c r="K256" s="147"/>
      <c r="L256" s="147"/>
      <c r="M256" s="147"/>
      <c r="N256" s="147"/>
      <c r="O256" s="147"/>
      <c r="P256" s="147"/>
      <c r="Q256" s="147"/>
      <c r="R256" s="147"/>
      <c r="S256" s="147"/>
      <c r="T256" s="147"/>
      <c r="U256" s="147"/>
      <c r="V256" s="147"/>
      <c r="W256" s="147"/>
    </row>
    <row r="257" spans="1:23" ht="12.75" customHeight="1" x14ac:dyDescent="0.15">
      <c r="A257" s="147"/>
      <c r="B257" s="150"/>
      <c r="C257" s="90"/>
      <c r="D257" s="345"/>
      <c r="E257" s="82"/>
      <c r="F257" s="147"/>
      <c r="G257" s="147"/>
      <c r="H257" s="147"/>
      <c r="I257" s="147"/>
      <c r="J257" s="147"/>
      <c r="K257" s="147"/>
      <c r="L257" s="147"/>
      <c r="M257" s="147"/>
      <c r="N257" s="147"/>
      <c r="O257" s="147"/>
      <c r="P257" s="147"/>
      <c r="Q257" s="147"/>
      <c r="R257" s="147"/>
      <c r="S257" s="147"/>
      <c r="T257" s="147"/>
      <c r="U257" s="147"/>
      <c r="V257" s="147"/>
      <c r="W257" s="147"/>
    </row>
    <row r="258" spans="1:23" ht="12.75" customHeight="1" x14ac:dyDescent="0.15">
      <c r="A258" s="147"/>
      <c r="B258" s="150"/>
      <c r="C258" s="90"/>
      <c r="D258" s="345"/>
      <c r="E258" s="82"/>
      <c r="F258" s="147"/>
      <c r="G258" s="147"/>
      <c r="H258" s="147"/>
      <c r="I258" s="147"/>
      <c r="J258" s="147"/>
      <c r="K258" s="147"/>
      <c r="L258" s="147"/>
      <c r="M258" s="147"/>
      <c r="N258" s="147"/>
      <c r="O258" s="147"/>
      <c r="P258" s="147"/>
      <c r="Q258" s="147"/>
      <c r="R258" s="147"/>
      <c r="S258" s="147"/>
      <c r="T258" s="147"/>
      <c r="U258" s="147"/>
      <c r="V258" s="147"/>
      <c r="W258" s="147"/>
    </row>
    <row r="259" spans="1:23" ht="12.75" customHeight="1" x14ac:dyDescent="0.15">
      <c r="A259" s="147"/>
      <c r="B259" s="150"/>
      <c r="C259" s="90"/>
      <c r="D259" s="345"/>
      <c r="E259" s="82"/>
      <c r="F259" s="147"/>
      <c r="G259" s="147"/>
      <c r="H259" s="147"/>
      <c r="I259" s="147"/>
      <c r="J259" s="147"/>
      <c r="K259" s="147"/>
      <c r="L259" s="147"/>
      <c r="M259" s="147"/>
      <c r="N259" s="147"/>
      <c r="O259" s="147"/>
      <c r="P259" s="147"/>
      <c r="Q259" s="147"/>
      <c r="R259" s="147"/>
      <c r="S259" s="147"/>
      <c r="T259" s="147"/>
      <c r="U259" s="147"/>
      <c r="V259" s="147"/>
      <c r="W259" s="147"/>
    </row>
    <row r="260" spans="1:23" ht="12.75" customHeight="1" x14ac:dyDescent="0.15">
      <c r="A260" s="147"/>
      <c r="B260" s="150"/>
      <c r="C260" s="90"/>
      <c r="D260" s="345"/>
      <c r="E260" s="82"/>
      <c r="F260" s="147"/>
      <c r="G260" s="147"/>
      <c r="H260" s="147"/>
      <c r="I260" s="147"/>
      <c r="J260" s="147"/>
      <c r="K260" s="147"/>
      <c r="L260" s="147"/>
      <c r="M260" s="147"/>
      <c r="N260" s="147"/>
      <c r="O260" s="147"/>
      <c r="P260" s="147"/>
      <c r="Q260" s="147"/>
      <c r="R260" s="147"/>
      <c r="S260" s="147"/>
      <c r="T260" s="147"/>
      <c r="U260" s="147"/>
      <c r="V260" s="147"/>
      <c r="W260" s="147"/>
    </row>
    <row r="261" spans="1:23" ht="12.75" customHeight="1" x14ac:dyDescent="0.15">
      <c r="A261" s="147"/>
      <c r="B261" s="150"/>
      <c r="C261" s="90"/>
      <c r="D261" s="345"/>
      <c r="E261" s="82"/>
      <c r="F261" s="147"/>
      <c r="G261" s="147"/>
      <c r="H261" s="147"/>
      <c r="I261" s="147"/>
      <c r="J261" s="147"/>
      <c r="K261" s="147"/>
      <c r="L261" s="147"/>
      <c r="M261" s="147"/>
      <c r="N261" s="147"/>
      <c r="O261" s="147"/>
      <c r="P261" s="147"/>
      <c r="Q261" s="147"/>
      <c r="R261" s="147"/>
      <c r="S261" s="147"/>
      <c r="T261" s="147"/>
      <c r="U261" s="147"/>
      <c r="V261" s="147"/>
      <c r="W261" s="147"/>
    </row>
    <row r="262" spans="1:23" ht="12.75" customHeight="1" x14ac:dyDescent="0.15">
      <c r="A262" s="147"/>
      <c r="B262" s="150"/>
      <c r="C262" s="90"/>
      <c r="D262" s="345"/>
      <c r="E262" s="82"/>
      <c r="F262" s="147"/>
      <c r="G262" s="147"/>
      <c r="H262" s="147"/>
      <c r="I262" s="147"/>
      <c r="J262" s="147"/>
      <c r="K262" s="147"/>
      <c r="L262" s="147"/>
      <c r="M262" s="147"/>
      <c r="N262" s="147"/>
      <c r="O262" s="147"/>
      <c r="P262" s="147"/>
      <c r="Q262" s="147"/>
      <c r="R262" s="147"/>
      <c r="S262" s="147"/>
      <c r="T262" s="147"/>
      <c r="U262" s="147"/>
      <c r="V262" s="147"/>
      <c r="W262" s="147"/>
    </row>
    <row r="263" spans="1:23" ht="12.75" customHeight="1" x14ac:dyDescent="0.15">
      <c r="A263" s="147"/>
      <c r="B263" s="150"/>
      <c r="C263" s="90"/>
      <c r="D263" s="345"/>
      <c r="E263" s="82"/>
      <c r="F263" s="147"/>
      <c r="G263" s="147"/>
      <c r="H263" s="147"/>
      <c r="I263" s="147"/>
      <c r="J263" s="147"/>
      <c r="K263" s="147"/>
      <c r="L263" s="147"/>
      <c r="M263" s="147"/>
      <c r="N263" s="147"/>
      <c r="O263" s="147"/>
      <c r="P263" s="147"/>
      <c r="Q263" s="147"/>
      <c r="R263" s="147"/>
      <c r="S263" s="147"/>
      <c r="T263" s="147"/>
      <c r="U263" s="147"/>
      <c r="V263" s="147"/>
      <c r="W263" s="147"/>
    </row>
    <row r="264" spans="1:23" ht="12.75" customHeight="1" x14ac:dyDescent="0.15">
      <c r="A264" s="147"/>
      <c r="B264" s="150"/>
      <c r="C264" s="90"/>
      <c r="D264" s="345"/>
      <c r="E264" s="82"/>
      <c r="F264" s="147"/>
      <c r="G264" s="147"/>
      <c r="H264" s="147"/>
      <c r="I264" s="147"/>
      <c r="J264" s="147"/>
      <c r="K264" s="147"/>
      <c r="L264" s="147"/>
      <c r="M264" s="147"/>
      <c r="N264" s="147"/>
      <c r="O264" s="147"/>
      <c r="P264" s="147"/>
      <c r="Q264" s="147"/>
      <c r="R264" s="147"/>
      <c r="S264" s="147"/>
      <c r="T264" s="147"/>
      <c r="U264" s="147"/>
      <c r="V264" s="147"/>
      <c r="W264" s="147"/>
    </row>
    <row r="265" spans="1:23" ht="12.75" customHeight="1" x14ac:dyDescent="0.15">
      <c r="A265" s="147"/>
      <c r="B265" s="150"/>
      <c r="C265" s="90"/>
      <c r="D265" s="345"/>
      <c r="E265" s="82"/>
      <c r="F265" s="147"/>
      <c r="G265" s="147"/>
      <c r="H265" s="147"/>
      <c r="I265" s="147"/>
      <c r="J265" s="147"/>
      <c r="K265" s="147"/>
      <c r="L265" s="147"/>
      <c r="M265" s="147"/>
      <c r="N265" s="147"/>
      <c r="O265" s="147"/>
      <c r="P265" s="147"/>
      <c r="Q265" s="147"/>
      <c r="R265" s="147"/>
      <c r="S265" s="147"/>
      <c r="T265" s="147"/>
      <c r="U265" s="147"/>
      <c r="V265" s="147"/>
      <c r="W265" s="147"/>
    </row>
    <row r="266" spans="1:23" ht="12.75" customHeight="1" x14ac:dyDescent="0.15">
      <c r="A266" s="147"/>
      <c r="B266" s="150"/>
      <c r="C266" s="90"/>
      <c r="D266" s="345"/>
      <c r="E266" s="82"/>
      <c r="F266" s="147"/>
      <c r="G266" s="147"/>
      <c r="H266" s="147"/>
      <c r="I266" s="147"/>
      <c r="J266" s="147"/>
      <c r="K266" s="147"/>
      <c r="L266" s="147"/>
      <c r="M266" s="147"/>
      <c r="N266" s="147"/>
      <c r="O266" s="147"/>
      <c r="P266" s="147"/>
      <c r="Q266" s="147"/>
      <c r="R266" s="147"/>
      <c r="S266" s="147"/>
      <c r="T266" s="147"/>
      <c r="U266" s="147"/>
      <c r="V266" s="147"/>
      <c r="W266" s="147"/>
    </row>
    <row r="267" spans="1:23" ht="12.75" customHeight="1" x14ac:dyDescent="0.15">
      <c r="A267" s="147"/>
      <c r="B267" s="150"/>
      <c r="C267" s="90"/>
      <c r="D267" s="345"/>
      <c r="E267" s="82"/>
      <c r="F267" s="147"/>
      <c r="G267" s="147"/>
      <c r="H267" s="147"/>
      <c r="I267" s="147"/>
      <c r="J267" s="147"/>
      <c r="K267" s="147"/>
      <c r="L267" s="147"/>
      <c r="M267" s="147"/>
      <c r="N267" s="147"/>
      <c r="O267" s="147"/>
      <c r="P267" s="147"/>
      <c r="Q267" s="147"/>
      <c r="R267" s="147"/>
      <c r="S267" s="147"/>
      <c r="T267" s="147"/>
      <c r="U267" s="147"/>
      <c r="V267" s="147"/>
      <c r="W267" s="147"/>
    </row>
    <row r="268" spans="1:23" ht="12.75" customHeight="1" x14ac:dyDescent="0.15">
      <c r="A268" s="147"/>
      <c r="B268" s="150"/>
      <c r="C268" s="90"/>
      <c r="D268" s="345"/>
      <c r="E268" s="82"/>
      <c r="F268" s="147"/>
      <c r="G268" s="147"/>
      <c r="H268" s="147"/>
      <c r="I268" s="147"/>
      <c r="J268" s="147"/>
      <c r="K268" s="147"/>
      <c r="L268" s="147"/>
      <c r="M268" s="147"/>
      <c r="N268" s="147"/>
      <c r="O268" s="147"/>
      <c r="P268" s="147"/>
      <c r="Q268" s="147"/>
      <c r="R268" s="147"/>
      <c r="S268" s="147"/>
      <c r="T268" s="147"/>
      <c r="U268" s="147"/>
      <c r="V268" s="147"/>
      <c r="W268" s="147"/>
    </row>
    <row r="269" spans="1:23" ht="12.75" customHeight="1" x14ac:dyDescent="0.15">
      <c r="A269" s="147"/>
      <c r="B269" s="150"/>
      <c r="C269" s="90"/>
      <c r="D269" s="345"/>
      <c r="E269" s="82"/>
      <c r="F269" s="147"/>
      <c r="G269" s="147"/>
      <c r="H269" s="147"/>
      <c r="I269" s="147"/>
      <c r="J269" s="147"/>
      <c r="K269" s="147"/>
      <c r="L269" s="147"/>
      <c r="M269" s="147"/>
      <c r="N269" s="147"/>
      <c r="O269" s="147"/>
      <c r="P269" s="147"/>
      <c r="Q269" s="147"/>
      <c r="R269" s="147"/>
      <c r="S269" s="147"/>
      <c r="T269" s="147"/>
      <c r="U269" s="147"/>
      <c r="V269" s="147"/>
      <c r="W269" s="147"/>
    </row>
    <row r="270" spans="1:23" ht="12.75" customHeight="1" x14ac:dyDescent="0.15">
      <c r="A270" s="147"/>
      <c r="B270" s="150"/>
      <c r="C270" s="90"/>
      <c r="D270" s="345"/>
      <c r="E270" s="82"/>
      <c r="F270" s="147"/>
      <c r="G270" s="147"/>
      <c r="H270" s="147"/>
      <c r="I270" s="147"/>
      <c r="J270" s="147"/>
      <c r="K270" s="147"/>
      <c r="L270" s="147"/>
      <c r="M270" s="147"/>
      <c r="N270" s="147"/>
      <c r="O270" s="147"/>
      <c r="P270" s="147"/>
      <c r="Q270" s="147"/>
      <c r="R270" s="147"/>
      <c r="S270" s="147"/>
      <c r="T270" s="147"/>
      <c r="U270" s="147"/>
      <c r="V270" s="147"/>
      <c r="W270" s="147"/>
    </row>
    <row r="271" spans="1:23" ht="12.75" customHeight="1" x14ac:dyDescent="0.15">
      <c r="A271" s="147"/>
      <c r="B271" s="150"/>
      <c r="C271" s="90"/>
      <c r="D271" s="345"/>
      <c r="E271" s="82"/>
      <c r="F271" s="147"/>
      <c r="G271" s="147"/>
      <c r="H271" s="147"/>
      <c r="I271" s="147"/>
      <c r="J271" s="147"/>
      <c r="K271" s="147"/>
      <c r="L271" s="147"/>
      <c r="M271" s="147"/>
      <c r="N271" s="147"/>
      <c r="O271" s="147"/>
      <c r="P271" s="147"/>
      <c r="Q271" s="147"/>
      <c r="R271" s="147"/>
      <c r="S271" s="147"/>
      <c r="T271" s="147"/>
      <c r="U271" s="147"/>
      <c r="V271" s="147"/>
      <c r="W271" s="147"/>
    </row>
    <row r="272" spans="1:23" ht="12.75" customHeight="1" x14ac:dyDescent="0.15">
      <c r="A272" s="147"/>
      <c r="B272" s="150"/>
      <c r="C272" s="90"/>
      <c r="D272" s="345"/>
      <c r="E272" s="82"/>
      <c r="F272" s="147"/>
      <c r="G272" s="147"/>
      <c r="H272" s="147"/>
      <c r="I272" s="147"/>
      <c r="J272" s="147"/>
      <c r="K272" s="147"/>
      <c r="L272" s="147"/>
      <c r="M272" s="147"/>
      <c r="N272" s="147"/>
      <c r="O272" s="147"/>
      <c r="P272" s="147"/>
      <c r="Q272" s="147"/>
      <c r="R272" s="147"/>
      <c r="S272" s="147"/>
      <c r="T272" s="147"/>
      <c r="U272" s="147"/>
      <c r="V272" s="147"/>
      <c r="W272" s="147"/>
    </row>
    <row r="273" spans="1:23" ht="12.75" customHeight="1" x14ac:dyDescent="0.15">
      <c r="A273" s="147"/>
      <c r="B273" s="150"/>
      <c r="C273" s="90"/>
      <c r="D273" s="345"/>
      <c r="E273" s="82"/>
      <c r="F273" s="147"/>
      <c r="G273" s="147"/>
      <c r="H273" s="147"/>
      <c r="I273" s="147"/>
      <c r="J273" s="147"/>
      <c r="K273" s="147"/>
      <c r="L273" s="147"/>
      <c r="M273" s="147"/>
      <c r="N273" s="147"/>
      <c r="O273" s="147"/>
      <c r="P273" s="147"/>
      <c r="Q273" s="147"/>
      <c r="R273" s="147"/>
      <c r="S273" s="147"/>
      <c r="T273" s="147"/>
      <c r="U273" s="147"/>
      <c r="V273" s="147"/>
      <c r="W273" s="147"/>
    </row>
    <row r="274" spans="1:23" ht="12.75" customHeight="1" x14ac:dyDescent="0.15">
      <c r="A274" s="147"/>
      <c r="B274" s="150"/>
      <c r="C274" s="90"/>
      <c r="D274" s="345"/>
      <c r="E274" s="82"/>
      <c r="F274" s="147"/>
      <c r="G274" s="147"/>
      <c r="H274" s="147"/>
      <c r="I274" s="147"/>
      <c r="J274" s="147"/>
      <c r="K274" s="147"/>
      <c r="L274" s="147"/>
      <c r="M274" s="147"/>
      <c r="N274" s="147"/>
      <c r="O274" s="147"/>
      <c r="P274" s="147"/>
      <c r="Q274" s="147"/>
      <c r="R274" s="147"/>
      <c r="S274" s="147"/>
      <c r="T274" s="147"/>
      <c r="U274" s="147"/>
      <c r="V274" s="147"/>
      <c r="W274" s="147"/>
    </row>
    <row r="275" spans="1:23" ht="12.75" customHeight="1" x14ac:dyDescent="0.15">
      <c r="A275" s="147"/>
      <c r="B275" s="150"/>
      <c r="C275" s="90"/>
      <c r="D275" s="345"/>
      <c r="E275" s="82"/>
      <c r="F275" s="147"/>
      <c r="G275" s="147"/>
      <c r="H275" s="147"/>
      <c r="I275" s="147"/>
      <c r="J275" s="147"/>
      <c r="K275" s="147"/>
      <c r="L275" s="147"/>
      <c r="M275" s="147"/>
      <c r="N275" s="147"/>
      <c r="O275" s="147"/>
      <c r="P275" s="147"/>
      <c r="Q275" s="147"/>
      <c r="R275" s="147"/>
      <c r="S275" s="147"/>
      <c r="T275" s="147"/>
      <c r="U275" s="147"/>
      <c r="V275" s="147"/>
      <c r="W275" s="147"/>
    </row>
    <row r="276" spans="1:23" ht="12.75" customHeight="1" x14ac:dyDescent="0.15">
      <c r="A276" s="147"/>
      <c r="B276" s="150"/>
      <c r="C276" s="90"/>
      <c r="D276" s="345"/>
      <c r="E276" s="82"/>
      <c r="F276" s="147"/>
      <c r="G276" s="147"/>
      <c r="H276" s="147"/>
      <c r="I276" s="147"/>
      <c r="J276" s="147"/>
      <c r="K276" s="147"/>
      <c r="L276" s="147"/>
      <c r="M276" s="147"/>
      <c r="N276" s="147"/>
      <c r="O276" s="147"/>
      <c r="P276" s="147"/>
      <c r="Q276" s="147"/>
      <c r="R276" s="147"/>
      <c r="S276" s="147"/>
      <c r="T276" s="147"/>
      <c r="U276" s="147"/>
      <c r="V276" s="147"/>
      <c r="W276" s="147"/>
    </row>
    <row r="277" spans="1:23" ht="12.75" customHeight="1" x14ac:dyDescent="0.15">
      <c r="A277" s="147"/>
      <c r="B277" s="150"/>
      <c r="C277" s="90"/>
      <c r="D277" s="345"/>
      <c r="E277" s="82"/>
      <c r="F277" s="147"/>
      <c r="G277" s="147"/>
      <c r="H277" s="147"/>
      <c r="I277" s="147"/>
      <c r="J277" s="147"/>
      <c r="K277" s="147"/>
      <c r="L277" s="147"/>
      <c r="M277" s="147"/>
      <c r="N277" s="147"/>
      <c r="O277" s="147"/>
      <c r="P277" s="147"/>
      <c r="Q277" s="147"/>
      <c r="R277" s="147"/>
      <c r="S277" s="147"/>
      <c r="T277" s="147"/>
      <c r="U277" s="147"/>
      <c r="V277" s="147"/>
      <c r="W277" s="147"/>
    </row>
    <row r="278" spans="1:23" ht="12.75" customHeight="1" x14ac:dyDescent="0.15">
      <c r="A278" s="147"/>
      <c r="B278" s="150"/>
      <c r="C278" s="90"/>
      <c r="D278" s="345"/>
      <c r="E278" s="82"/>
      <c r="F278" s="147"/>
      <c r="G278" s="147"/>
      <c r="H278" s="147"/>
      <c r="I278" s="147"/>
      <c r="J278" s="147"/>
      <c r="K278" s="147"/>
      <c r="L278" s="147"/>
      <c r="M278" s="147"/>
      <c r="N278" s="147"/>
      <c r="O278" s="147"/>
      <c r="P278" s="147"/>
      <c r="Q278" s="147"/>
      <c r="R278" s="147"/>
      <c r="S278" s="147"/>
      <c r="T278" s="147"/>
      <c r="U278" s="147"/>
      <c r="V278" s="147"/>
      <c r="W278" s="147"/>
    </row>
    <row r="279" spans="1:23" ht="12.75" customHeight="1" x14ac:dyDescent="0.15">
      <c r="A279" s="147"/>
      <c r="B279" s="150"/>
      <c r="C279" s="90"/>
      <c r="D279" s="345"/>
      <c r="E279" s="82"/>
      <c r="F279" s="147"/>
      <c r="G279" s="147"/>
      <c r="H279" s="147"/>
      <c r="I279" s="147"/>
      <c r="J279" s="147"/>
      <c r="K279" s="147"/>
      <c r="L279" s="147"/>
      <c r="M279" s="147"/>
      <c r="N279" s="147"/>
      <c r="O279" s="147"/>
      <c r="P279" s="147"/>
      <c r="Q279" s="147"/>
      <c r="R279" s="147"/>
      <c r="S279" s="147"/>
      <c r="T279" s="147"/>
      <c r="U279" s="147"/>
      <c r="V279" s="147"/>
      <c r="W279" s="147"/>
    </row>
    <row r="280" spans="1:23" ht="12.75" customHeight="1" x14ac:dyDescent="0.15">
      <c r="A280" s="147"/>
      <c r="B280" s="150"/>
      <c r="C280" s="90"/>
      <c r="D280" s="345"/>
      <c r="E280" s="82"/>
      <c r="F280" s="147"/>
      <c r="G280" s="147"/>
      <c r="H280" s="147"/>
      <c r="I280" s="147"/>
      <c r="J280" s="147"/>
      <c r="K280" s="147"/>
      <c r="L280" s="147"/>
      <c r="M280" s="147"/>
      <c r="N280" s="147"/>
      <c r="O280" s="147"/>
      <c r="P280" s="147"/>
      <c r="Q280" s="147"/>
      <c r="R280" s="147"/>
      <c r="S280" s="147"/>
      <c r="T280" s="147"/>
      <c r="U280" s="147"/>
      <c r="V280" s="147"/>
      <c r="W280" s="147"/>
    </row>
    <row r="281" spans="1:23" ht="12.75" customHeight="1" x14ac:dyDescent="0.15">
      <c r="A281" s="147"/>
      <c r="B281" s="150"/>
      <c r="C281" s="90"/>
      <c r="D281" s="345"/>
      <c r="E281" s="82"/>
      <c r="F281" s="147"/>
      <c r="G281" s="147"/>
      <c r="H281" s="147"/>
      <c r="I281" s="147"/>
      <c r="J281" s="147"/>
      <c r="K281" s="147"/>
      <c r="L281" s="147"/>
      <c r="M281" s="147"/>
      <c r="N281" s="147"/>
      <c r="O281" s="147"/>
      <c r="P281" s="147"/>
      <c r="Q281" s="147"/>
      <c r="R281" s="147"/>
      <c r="S281" s="147"/>
      <c r="T281" s="147"/>
      <c r="U281" s="147"/>
      <c r="V281" s="147"/>
      <c r="W281" s="147"/>
    </row>
    <row r="282" spans="1:23" ht="12.75" customHeight="1" x14ac:dyDescent="0.15">
      <c r="A282" s="147"/>
      <c r="B282" s="150"/>
      <c r="C282" s="90"/>
      <c r="D282" s="345"/>
      <c r="E282" s="82"/>
      <c r="F282" s="147"/>
      <c r="G282" s="147"/>
      <c r="H282" s="147"/>
      <c r="I282" s="147"/>
      <c r="J282" s="147"/>
      <c r="K282" s="147"/>
      <c r="L282" s="147"/>
      <c r="M282" s="147"/>
      <c r="N282" s="147"/>
      <c r="O282" s="147"/>
      <c r="P282" s="147"/>
      <c r="Q282" s="147"/>
      <c r="R282" s="147"/>
      <c r="S282" s="147"/>
      <c r="T282" s="147"/>
      <c r="U282" s="147"/>
      <c r="V282" s="147"/>
      <c r="W282" s="147"/>
    </row>
    <row r="283" spans="1:23" ht="12.75" customHeight="1" x14ac:dyDescent="0.15">
      <c r="A283" s="147"/>
      <c r="B283" s="150"/>
      <c r="C283" s="90"/>
      <c r="D283" s="345"/>
      <c r="E283" s="82"/>
      <c r="F283" s="147"/>
      <c r="G283" s="147"/>
      <c r="H283" s="147"/>
      <c r="I283" s="147"/>
      <c r="J283" s="147"/>
      <c r="K283" s="147"/>
      <c r="L283" s="147"/>
      <c r="M283" s="147"/>
      <c r="N283" s="147"/>
      <c r="O283" s="147"/>
      <c r="P283" s="147"/>
      <c r="Q283" s="147"/>
      <c r="R283" s="147"/>
      <c r="S283" s="147"/>
      <c r="T283" s="147"/>
      <c r="U283" s="147"/>
      <c r="V283" s="147"/>
      <c r="W283" s="147"/>
    </row>
    <row r="284" spans="1:23" ht="12.75" customHeight="1" x14ac:dyDescent="0.15">
      <c r="A284" s="147"/>
      <c r="B284" s="150"/>
      <c r="C284" s="90"/>
      <c r="D284" s="345"/>
      <c r="E284" s="82"/>
      <c r="F284" s="147"/>
      <c r="G284" s="147"/>
      <c r="H284" s="147"/>
      <c r="I284" s="147"/>
      <c r="J284" s="147"/>
      <c r="K284" s="147"/>
      <c r="L284" s="147"/>
      <c r="M284" s="147"/>
      <c r="N284" s="147"/>
      <c r="O284" s="147"/>
      <c r="P284" s="147"/>
      <c r="Q284" s="147"/>
      <c r="R284" s="147"/>
      <c r="S284" s="147"/>
      <c r="T284" s="147"/>
      <c r="U284" s="147"/>
      <c r="V284" s="147"/>
      <c r="W284" s="147"/>
    </row>
    <row r="285" spans="1:23" ht="12.75" customHeight="1" x14ac:dyDescent="0.15">
      <c r="A285" s="147"/>
      <c r="B285" s="150"/>
      <c r="C285" s="90"/>
      <c r="D285" s="345"/>
      <c r="E285" s="82"/>
      <c r="F285" s="147"/>
      <c r="G285" s="147"/>
      <c r="H285" s="147"/>
      <c r="I285" s="147"/>
      <c r="J285" s="147"/>
      <c r="K285" s="147"/>
      <c r="L285" s="147"/>
      <c r="M285" s="147"/>
      <c r="N285" s="147"/>
      <c r="O285" s="147"/>
      <c r="P285" s="147"/>
      <c r="Q285" s="147"/>
      <c r="R285" s="147"/>
      <c r="S285" s="147"/>
      <c r="T285" s="147"/>
      <c r="U285" s="147"/>
      <c r="V285" s="147"/>
      <c r="W285" s="147"/>
    </row>
    <row r="286" spans="1:23" ht="12.75" customHeight="1" x14ac:dyDescent="0.15">
      <c r="A286" s="147"/>
      <c r="B286" s="150"/>
      <c r="C286" s="90"/>
      <c r="D286" s="345"/>
      <c r="E286" s="82"/>
      <c r="F286" s="147"/>
      <c r="G286" s="147"/>
      <c r="H286" s="147"/>
      <c r="I286" s="147"/>
      <c r="J286" s="147"/>
      <c r="K286" s="147"/>
      <c r="L286" s="147"/>
      <c r="M286" s="147"/>
      <c r="N286" s="147"/>
      <c r="O286" s="147"/>
      <c r="P286" s="147"/>
      <c r="Q286" s="147"/>
      <c r="R286" s="147"/>
      <c r="S286" s="147"/>
      <c r="T286" s="147"/>
      <c r="U286" s="147"/>
      <c r="V286" s="147"/>
      <c r="W286" s="147"/>
    </row>
    <row r="287" spans="1:23" ht="12.75" customHeight="1" x14ac:dyDescent="0.15">
      <c r="A287" s="147"/>
      <c r="B287" s="150"/>
      <c r="C287" s="90"/>
      <c r="D287" s="345"/>
      <c r="E287" s="82"/>
      <c r="F287" s="147"/>
      <c r="G287" s="147"/>
      <c r="H287" s="147"/>
      <c r="I287" s="147"/>
      <c r="J287" s="147"/>
      <c r="K287" s="147"/>
      <c r="L287" s="147"/>
      <c r="M287" s="147"/>
      <c r="N287" s="147"/>
      <c r="O287" s="147"/>
      <c r="P287" s="147"/>
      <c r="Q287" s="147"/>
      <c r="R287" s="147"/>
      <c r="S287" s="147"/>
      <c r="T287" s="147"/>
      <c r="U287" s="147"/>
      <c r="V287" s="147"/>
      <c r="W287" s="147"/>
    </row>
    <row r="288" spans="1:23" ht="12.75" customHeight="1" x14ac:dyDescent="0.15">
      <c r="A288" s="147"/>
      <c r="B288" s="150"/>
      <c r="C288" s="90"/>
      <c r="D288" s="345"/>
      <c r="E288" s="82"/>
      <c r="F288" s="147"/>
      <c r="G288" s="147"/>
      <c r="H288" s="147"/>
      <c r="I288" s="147"/>
      <c r="J288" s="147"/>
      <c r="K288" s="147"/>
      <c r="L288" s="147"/>
      <c r="M288" s="147"/>
      <c r="N288" s="147"/>
      <c r="O288" s="147"/>
      <c r="P288" s="147"/>
      <c r="Q288" s="147"/>
      <c r="R288" s="147"/>
      <c r="S288" s="147"/>
      <c r="T288" s="147"/>
      <c r="U288" s="147"/>
      <c r="V288" s="147"/>
      <c r="W288" s="147"/>
    </row>
    <row r="289" spans="1:23" ht="12.75" customHeight="1" x14ac:dyDescent="0.15">
      <c r="A289" s="147"/>
      <c r="B289" s="150"/>
      <c r="C289" s="90"/>
      <c r="D289" s="345"/>
      <c r="E289" s="82"/>
      <c r="F289" s="147"/>
      <c r="G289" s="147"/>
      <c r="H289" s="147"/>
      <c r="I289" s="147"/>
      <c r="J289" s="147"/>
      <c r="K289" s="147"/>
      <c r="L289" s="147"/>
      <c r="M289" s="147"/>
      <c r="N289" s="147"/>
      <c r="O289" s="147"/>
      <c r="P289" s="147"/>
      <c r="Q289" s="147"/>
      <c r="R289" s="147"/>
      <c r="S289" s="147"/>
      <c r="T289" s="147"/>
      <c r="U289" s="147"/>
      <c r="V289" s="147"/>
      <c r="W289" s="147"/>
    </row>
    <row r="290" spans="1:23" ht="12.75" customHeight="1" x14ac:dyDescent="0.15">
      <c r="A290" s="147"/>
      <c r="B290" s="150"/>
      <c r="C290" s="90"/>
      <c r="D290" s="345"/>
      <c r="E290" s="82"/>
      <c r="F290" s="147"/>
      <c r="G290" s="147"/>
      <c r="H290" s="147"/>
      <c r="I290" s="147"/>
      <c r="J290" s="147"/>
      <c r="K290" s="147"/>
      <c r="L290" s="147"/>
      <c r="M290" s="147"/>
      <c r="N290" s="147"/>
      <c r="O290" s="147"/>
      <c r="P290" s="147"/>
      <c r="Q290" s="147"/>
      <c r="R290" s="147"/>
      <c r="S290" s="147"/>
      <c r="T290" s="147"/>
      <c r="U290" s="147"/>
      <c r="V290" s="147"/>
      <c r="W290" s="147"/>
    </row>
    <row r="291" spans="1:23" ht="12.75" customHeight="1" x14ac:dyDescent="0.15">
      <c r="A291" s="147"/>
      <c r="B291" s="150"/>
      <c r="C291" s="90"/>
      <c r="D291" s="345"/>
      <c r="E291" s="82"/>
      <c r="F291" s="147"/>
      <c r="G291" s="147"/>
      <c r="H291" s="147"/>
      <c r="I291" s="147"/>
      <c r="J291" s="147"/>
      <c r="K291" s="147"/>
      <c r="L291" s="147"/>
      <c r="M291" s="147"/>
      <c r="N291" s="147"/>
      <c r="O291" s="147"/>
      <c r="P291" s="147"/>
      <c r="Q291" s="147"/>
      <c r="R291" s="147"/>
      <c r="S291" s="147"/>
      <c r="T291" s="147"/>
      <c r="U291" s="147"/>
      <c r="V291" s="147"/>
      <c r="W291" s="147"/>
    </row>
    <row r="292" spans="1:23" ht="12.75" customHeight="1" x14ac:dyDescent="0.15">
      <c r="A292" s="147"/>
      <c r="B292" s="150"/>
      <c r="C292" s="90"/>
      <c r="D292" s="345"/>
      <c r="E292" s="82"/>
      <c r="F292" s="147"/>
      <c r="G292" s="147"/>
      <c r="H292" s="147"/>
      <c r="I292" s="147"/>
      <c r="J292" s="147"/>
      <c r="K292" s="147"/>
      <c r="L292" s="147"/>
      <c r="M292" s="147"/>
      <c r="N292" s="147"/>
      <c r="O292" s="147"/>
      <c r="P292" s="147"/>
      <c r="Q292" s="147"/>
      <c r="R292" s="147"/>
      <c r="S292" s="147"/>
      <c r="T292" s="147"/>
      <c r="U292" s="147"/>
      <c r="V292" s="147"/>
      <c r="W292" s="147"/>
    </row>
    <row r="293" spans="1:23" ht="12.75" customHeight="1" x14ac:dyDescent="0.15">
      <c r="A293" s="147"/>
      <c r="B293" s="150"/>
      <c r="C293" s="90"/>
      <c r="D293" s="345"/>
      <c r="E293" s="82"/>
      <c r="F293" s="147"/>
      <c r="G293" s="147"/>
      <c r="H293" s="147"/>
      <c r="I293" s="147"/>
      <c r="J293" s="147"/>
      <c r="K293" s="147"/>
      <c r="L293" s="147"/>
      <c r="M293" s="147"/>
      <c r="N293" s="147"/>
      <c r="O293" s="147"/>
      <c r="P293" s="147"/>
      <c r="Q293" s="147"/>
      <c r="R293" s="147"/>
      <c r="S293" s="147"/>
      <c r="T293" s="147"/>
      <c r="U293" s="147"/>
      <c r="V293" s="147"/>
      <c r="W293" s="147"/>
    </row>
    <row r="294" spans="1:23" ht="12.75" customHeight="1" x14ac:dyDescent="0.15">
      <c r="A294" s="147"/>
      <c r="B294" s="150"/>
      <c r="C294" s="90"/>
      <c r="D294" s="345"/>
      <c r="E294" s="82"/>
      <c r="F294" s="147"/>
      <c r="G294" s="147"/>
      <c r="H294" s="147"/>
      <c r="I294" s="147"/>
      <c r="J294" s="147"/>
      <c r="K294" s="147"/>
      <c r="L294" s="147"/>
      <c r="M294" s="147"/>
      <c r="N294" s="147"/>
      <c r="O294" s="147"/>
      <c r="P294" s="147"/>
      <c r="Q294" s="147"/>
      <c r="R294" s="147"/>
      <c r="S294" s="147"/>
      <c r="T294" s="147"/>
      <c r="U294" s="147"/>
      <c r="V294" s="147"/>
      <c r="W294" s="147"/>
    </row>
    <row r="295" spans="1:23" ht="12.75" customHeight="1" x14ac:dyDescent="0.15">
      <c r="A295" s="147"/>
      <c r="B295" s="150"/>
      <c r="C295" s="90"/>
      <c r="D295" s="345"/>
      <c r="E295" s="82"/>
      <c r="F295" s="147"/>
      <c r="G295" s="147"/>
      <c r="H295" s="147"/>
      <c r="I295" s="147"/>
      <c r="J295" s="147"/>
      <c r="K295" s="147"/>
      <c r="L295" s="147"/>
      <c r="M295" s="147"/>
      <c r="N295" s="147"/>
      <c r="O295" s="147"/>
      <c r="P295" s="147"/>
      <c r="Q295" s="147"/>
      <c r="R295" s="147"/>
      <c r="S295" s="147"/>
      <c r="T295" s="147"/>
      <c r="U295" s="147"/>
      <c r="V295" s="147"/>
      <c r="W295" s="147"/>
    </row>
    <row r="296" spans="1:23" ht="12.75" customHeight="1" x14ac:dyDescent="0.15">
      <c r="A296" s="147"/>
      <c r="B296" s="150"/>
      <c r="C296" s="90"/>
      <c r="D296" s="345"/>
      <c r="E296" s="82"/>
      <c r="F296" s="147"/>
      <c r="G296" s="147"/>
      <c r="H296" s="147"/>
      <c r="I296" s="147"/>
      <c r="J296" s="147"/>
      <c r="K296" s="147"/>
      <c r="L296" s="147"/>
      <c r="M296" s="147"/>
      <c r="N296" s="147"/>
      <c r="O296" s="147"/>
      <c r="P296" s="147"/>
      <c r="Q296" s="147"/>
      <c r="R296" s="147"/>
      <c r="S296" s="147"/>
      <c r="T296" s="147"/>
      <c r="U296" s="147"/>
      <c r="V296" s="147"/>
      <c r="W296" s="147"/>
    </row>
    <row r="297" spans="1:23" ht="12.75" customHeight="1" x14ac:dyDescent="0.15">
      <c r="A297" s="147"/>
      <c r="B297" s="150"/>
      <c r="C297" s="90"/>
      <c r="D297" s="345"/>
      <c r="E297" s="82"/>
      <c r="F297" s="147"/>
      <c r="G297" s="147"/>
      <c r="H297" s="147"/>
      <c r="I297" s="147"/>
      <c r="J297" s="147"/>
      <c r="K297" s="147"/>
      <c r="L297" s="147"/>
      <c r="M297" s="147"/>
      <c r="N297" s="147"/>
      <c r="O297" s="147"/>
      <c r="P297" s="147"/>
      <c r="Q297" s="147"/>
      <c r="R297" s="147"/>
      <c r="S297" s="147"/>
      <c r="T297" s="147"/>
      <c r="U297" s="147"/>
      <c r="V297" s="147"/>
      <c r="W297" s="147"/>
    </row>
    <row r="298" spans="1:23" ht="12.75" customHeight="1" x14ac:dyDescent="0.15">
      <c r="A298" s="147"/>
      <c r="B298" s="150"/>
      <c r="C298" s="90"/>
      <c r="D298" s="345"/>
      <c r="E298" s="82"/>
      <c r="F298" s="147"/>
      <c r="G298" s="147"/>
      <c r="H298" s="147"/>
      <c r="I298" s="147"/>
      <c r="J298" s="147"/>
      <c r="K298" s="147"/>
      <c r="L298" s="147"/>
      <c r="M298" s="147"/>
      <c r="N298" s="147"/>
      <c r="O298" s="147"/>
      <c r="P298" s="147"/>
      <c r="Q298" s="147"/>
      <c r="R298" s="147"/>
      <c r="S298" s="147"/>
      <c r="T298" s="147"/>
      <c r="U298" s="147"/>
      <c r="V298" s="147"/>
      <c r="W298" s="147"/>
    </row>
    <row r="299" spans="1:23" ht="12.75" customHeight="1" x14ac:dyDescent="0.15">
      <c r="A299" s="147"/>
      <c r="B299" s="150"/>
      <c r="C299" s="90"/>
      <c r="D299" s="345"/>
      <c r="E299" s="82"/>
      <c r="F299" s="147"/>
      <c r="G299" s="147"/>
      <c r="H299" s="147"/>
      <c r="I299" s="147"/>
      <c r="J299" s="147"/>
      <c r="K299" s="147"/>
      <c r="L299" s="147"/>
      <c r="M299" s="147"/>
      <c r="N299" s="147"/>
      <c r="O299" s="147"/>
      <c r="P299" s="147"/>
      <c r="Q299" s="147"/>
      <c r="R299" s="147"/>
      <c r="S299" s="147"/>
      <c r="T299" s="147"/>
      <c r="U299" s="147"/>
      <c r="V299" s="147"/>
      <c r="W299" s="147"/>
    </row>
    <row r="300" spans="1:23" ht="12.75" customHeight="1" x14ac:dyDescent="0.15">
      <c r="A300" s="147"/>
      <c r="B300" s="150"/>
      <c r="C300" s="90"/>
      <c r="D300" s="345"/>
      <c r="E300" s="82"/>
      <c r="F300" s="147"/>
      <c r="G300" s="147"/>
      <c r="H300" s="147"/>
      <c r="I300" s="147"/>
      <c r="J300" s="147"/>
      <c r="K300" s="147"/>
      <c r="L300" s="147"/>
      <c r="M300" s="147"/>
      <c r="N300" s="147"/>
      <c r="O300" s="147"/>
      <c r="P300" s="147"/>
      <c r="Q300" s="147"/>
      <c r="R300" s="147"/>
      <c r="S300" s="147"/>
      <c r="T300" s="147"/>
      <c r="U300" s="147"/>
      <c r="V300" s="147"/>
      <c r="W300" s="147"/>
    </row>
    <row r="301" spans="1:23" ht="12.75" customHeight="1" x14ac:dyDescent="0.15">
      <c r="A301" s="147"/>
      <c r="B301" s="150"/>
      <c r="C301" s="90"/>
      <c r="D301" s="345"/>
      <c r="E301" s="82"/>
      <c r="F301" s="147"/>
      <c r="G301" s="147"/>
      <c r="H301" s="147"/>
      <c r="I301" s="147"/>
      <c r="J301" s="147"/>
      <c r="K301" s="147"/>
      <c r="L301" s="147"/>
      <c r="M301" s="147"/>
      <c r="N301" s="147"/>
      <c r="O301" s="147"/>
      <c r="P301" s="147"/>
      <c r="Q301" s="147"/>
      <c r="R301" s="147"/>
      <c r="S301" s="147"/>
      <c r="T301" s="147"/>
      <c r="U301" s="147"/>
      <c r="V301" s="147"/>
      <c r="W301" s="147"/>
    </row>
    <row r="302" spans="1:23" ht="12.75" customHeight="1" x14ac:dyDescent="0.15">
      <c r="A302" s="147"/>
      <c r="B302" s="150"/>
      <c r="C302" s="90"/>
      <c r="D302" s="345"/>
      <c r="E302" s="82"/>
      <c r="F302" s="147"/>
      <c r="G302" s="147"/>
      <c r="H302" s="147"/>
      <c r="I302" s="147"/>
      <c r="J302" s="147"/>
      <c r="K302" s="147"/>
      <c r="L302" s="147"/>
      <c r="M302" s="147"/>
      <c r="N302" s="147"/>
      <c r="O302" s="147"/>
      <c r="P302" s="147"/>
      <c r="Q302" s="147"/>
      <c r="R302" s="147"/>
      <c r="S302" s="147"/>
      <c r="T302" s="147"/>
      <c r="U302" s="147"/>
      <c r="V302" s="147"/>
      <c r="W302" s="147"/>
    </row>
    <row r="303" spans="1:23" ht="12.75" customHeight="1" x14ac:dyDescent="0.15">
      <c r="A303" s="147"/>
      <c r="B303" s="150"/>
      <c r="C303" s="90"/>
      <c r="D303" s="345"/>
      <c r="E303" s="82"/>
      <c r="F303" s="147"/>
      <c r="G303" s="147"/>
      <c r="H303" s="147"/>
      <c r="I303" s="147"/>
      <c r="J303" s="147"/>
      <c r="K303" s="147"/>
      <c r="L303" s="147"/>
      <c r="M303" s="147"/>
      <c r="N303" s="147"/>
      <c r="O303" s="147"/>
      <c r="P303" s="147"/>
      <c r="Q303" s="147"/>
      <c r="R303" s="147"/>
      <c r="S303" s="147"/>
      <c r="T303" s="147"/>
      <c r="U303" s="147"/>
      <c r="V303" s="147"/>
      <c r="W303" s="147"/>
    </row>
    <row r="304" spans="1:23" ht="12.75" customHeight="1" x14ac:dyDescent="0.15">
      <c r="A304" s="147"/>
      <c r="B304" s="150"/>
      <c r="C304" s="90"/>
      <c r="D304" s="345"/>
      <c r="E304" s="82"/>
      <c r="F304" s="147"/>
      <c r="G304" s="147"/>
      <c r="H304" s="147"/>
      <c r="I304" s="147"/>
      <c r="J304" s="147"/>
      <c r="K304" s="147"/>
      <c r="L304" s="147"/>
      <c r="M304" s="147"/>
      <c r="N304" s="147"/>
      <c r="O304" s="147"/>
      <c r="P304" s="147"/>
      <c r="Q304" s="147"/>
      <c r="R304" s="147"/>
      <c r="S304" s="147"/>
      <c r="T304" s="147"/>
      <c r="U304" s="147"/>
      <c r="V304" s="147"/>
      <c r="W304" s="147"/>
    </row>
    <row r="305" spans="1:23" ht="12.75" customHeight="1" x14ac:dyDescent="0.15">
      <c r="A305" s="147"/>
      <c r="B305" s="150"/>
      <c r="C305" s="90"/>
      <c r="D305" s="345"/>
      <c r="E305" s="82"/>
      <c r="F305" s="147"/>
      <c r="G305" s="147"/>
      <c r="H305" s="147"/>
      <c r="I305" s="147"/>
      <c r="J305" s="147"/>
      <c r="K305" s="147"/>
      <c r="L305" s="147"/>
      <c r="M305" s="147"/>
      <c r="N305" s="147"/>
      <c r="O305" s="147"/>
      <c r="P305" s="147"/>
      <c r="Q305" s="147"/>
      <c r="R305" s="147"/>
      <c r="S305" s="147"/>
      <c r="T305" s="147"/>
      <c r="U305" s="147"/>
      <c r="V305" s="147"/>
      <c r="W305" s="147"/>
    </row>
    <row r="306" spans="1:23" ht="12.75" customHeight="1" x14ac:dyDescent="0.15">
      <c r="A306" s="147"/>
      <c r="B306" s="150"/>
      <c r="C306" s="90"/>
      <c r="D306" s="345"/>
      <c r="E306" s="82"/>
      <c r="F306" s="147"/>
      <c r="G306" s="147"/>
      <c r="H306" s="147"/>
      <c r="I306" s="147"/>
      <c r="J306" s="147"/>
      <c r="K306" s="147"/>
      <c r="L306" s="147"/>
      <c r="M306" s="147"/>
      <c r="N306" s="147"/>
      <c r="O306" s="147"/>
      <c r="P306" s="147"/>
      <c r="Q306" s="147"/>
      <c r="R306" s="147"/>
      <c r="S306" s="147"/>
      <c r="T306" s="147"/>
      <c r="U306" s="147"/>
      <c r="V306" s="147"/>
      <c r="W306" s="147"/>
    </row>
    <row r="307" spans="1:23" ht="12.75" customHeight="1" x14ac:dyDescent="0.15">
      <c r="A307" s="147"/>
      <c r="B307" s="150"/>
      <c r="C307" s="90"/>
      <c r="D307" s="345"/>
      <c r="E307" s="82"/>
      <c r="F307" s="147"/>
      <c r="G307" s="147"/>
      <c r="H307" s="147"/>
      <c r="I307" s="147"/>
      <c r="J307" s="147"/>
      <c r="K307" s="147"/>
      <c r="L307" s="147"/>
      <c r="M307" s="147"/>
      <c r="N307" s="147"/>
      <c r="O307" s="147"/>
      <c r="P307" s="147"/>
      <c r="Q307" s="147"/>
      <c r="R307" s="147"/>
      <c r="S307" s="147"/>
      <c r="T307" s="147"/>
      <c r="U307" s="147"/>
      <c r="V307" s="147"/>
      <c r="W307" s="147"/>
    </row>
    <row r="308" spans="1:23" ht="12.75" customHeight="1" x14ac:dyDescent="0.15">
      <c r="A308" s="147"/>
      <c r="B308" s="150"/>
      <c r="C308" s="90"/>
      <c r="D308" s="345"/>
      <c r="E308" s="82"/>
      <c r="F308" s="147"/>
      <c r="G308" s="147"/>
      <c r="H308" s="147"/>
      <c r="I308" s="147"/>
      <c r="J308" s="147"/>
      <c r="K308" s="147"/>
      <c r="L308" s="147"/>
      <c r="M308" s="147"/>
      <c r="N308" s="147"/>
      <c r="O308" s="147"/>
      <c r="P308" s="147"/>
      <c r="Q308" s="147"/>
      <c r="R308" s="147"/>
      <c r="S308" s="147"/>
      <c r="T308" s="147"/>
      <c r="U308" s="147"/>
      <c r="V308" s="147"/>
      <c r="W308" s="147"/>
    </row>
    <row r="309" spans="1:23" ht="12.75" customHeight="1" x14ac:dyDescent="0.15">
      <c r="A309" s="147"/>
      <c r="B309" s="150"/>
      <c r="C309" s="90"/>
      <c r="D309" s="345"/>
      <c r="E309" s="82"/>
      <c r="F309" s="147"/>
      <c r="G309" s="147"/>
      <c r="H309" s="147"/>
      <c r="I309" s="147"/>
      <c r="J309" s="147"/>
      <c r="K309" s="147"/>
      <c r="L309" s="147"/>
      <c r="M309" s="147"/>
      <c r="N309" s="147"/>
      <c r="O309" s="147"/>
      <c r="P309" s="147"/>
      <c r="Q309" s="147"/>
      <c r="R309" s="147"/>
      <c r="S309" s="147"/>
      <c r="T309" s="147"/>
      <c r="U309" s="147"/>
      <c r="V309" s="147"/>
      <c r="W309" s="147"/>
    </row>
    <row r="310" spans="1:23" ht="12.75" customHeight="1" x14ac:dyDescent="0.15">
      <c r="A310" s="147"/>
      <c r="B310" s="150"/>
      <c r="C310" s="90"/>
      <c r="D310" s="345"/>
      <c r="E310" s="82"/>
      <c r="F310" s="147"/>
      <c r="G310" s="147"/>
      <c r="H310" s="147"/>
      <c r="I310" s="147"/>
      <c r="J310" s="147"/>
      <c r="K310" s="147"/>
      <c r="L310" s="147"/>
      <c r="M310" s="147"/>
      <c r="N310" s="147"/>
      <c r="O310" s="147"/>
      <c r="P310" s="147"/>
      <c r="Q310" s="147"/>
      <c r="R310" s="147"/>
      <c r="S310" s="147"/>
      <c r="T310" s="147"/>
      <c r="U310" s="147"/>
      <c r="V310" s="147"/>
      <c r="W310" s="147"/>
    </row>
    <row r="311" spans="1:23" ht="12.75" customHeight="1" x14ac:dyDescent="0.15">
      <c r="A311" s="147"/>
      <c r="B311" s="150"/>
      <c r="C311" s="90"/>
      <c r="D311" s="345"/>
      <c r="E311" s="82"/>
      <c r="F311" s="147"/>
      <c r="G311" s="147"/>
      <c r="H311" s="147"/>
      <c r="I311" s="147"/>
      <c r="J311" s="147"/>
      <c r="K311" s="147"/>
      <c r="L311" s="147"/>
      <c r="M311" s="147"/>
      <c r="N311" s="147"/>
      <c r="O311" s="147"/>
      <c r="P311" s="147"/>
      <c r="Q311" s="147"/>
      <c r="R311" s="147"/>
      <c r="S311" s="147"/>
      <c r="T311" s="147"/>
      <c r="U311" s="147"/>
      <c r="V311" s="147"/>
      <c r="W311" s="147"/>
    </row>
    <row r="312" spans="1:23" ht="12.75" customHeight="1" x14ac:dyDescent="0.15">
      <c r="A312" s="147"/>
      <c r="B312" s="150"/>
      <c r="C312" s="90"/>
      <c r="D312" s="345"/>
      <c r="E312" s="82"/>
      <c r="F312" s="147"/>
      <c r="G312" s="147"/>
      <c r="H312" s="147"/>
      <c r="I312" s="147"/>
      <c r="J312" s="147"/>
      <c r="K312" s="147"/>
      <c r="L312" s="147"/>
      <c r="M312" s="147"/>
      <c r="N312" s="147"/>
      <c r="O312" s="147"/>
      <c r="P312" s="147"/>
      <c r="Q312" s="147"/>
      <c r="R312" s="147"/>
      <c r="S312" s="147"/>
      <c r="T312" s="147"/>
      <c r="U312" s="147"/>
      <c r="V312" s="147"/>
      <c r="W312" s="147"/>
    </row>
    <row r="313" spans="1:23" ht="12.75" customHeight="1" x14ac:dyDescent="0.15">
      <c r="A313" s="147"/>
      <c r="B313" s="150"/>
      <c r="C313" s="90"/>
      <c r="D313" s="345"/>
      <c r="E313" s="82"/>
      <c r="F313" s="147"/>
      <c r="G313" s="147"/>
      <c r="H313" s="147"/>
      <c r="I313" s="147"/>
      <c r="J313" s="147"/>
      <c r="K313" s="147"/>
      <c r="L313" s="147"/>
      <c r="M313" s="147"/>
      <c r="N313" s="147"/>
      <c r="O313" s="147"/>
      <c r="P313" s="147"/>
      <c r="Q313" s="147"/>
      <c r="R313" s="147"/>
      <c r="S313" s="147"/>
      <c r="T313" s="147"/>
      <c r="U313" s="147"/>
      <c r="V313" s="147"/>
      <c r="W313" s="147"/>
    </row>
    <row r="314" spans="1:23" ht="12.75" customHeight="1" x14ac:dyDescent="0.15">
      <c r="A314" s="147"/>
      <c r="B314" s="150"/>
      <c r="C314" s="90"/>
      <c r="D314" s="345"/>
      <c r="E314" s="82"/>
      <c r="F314" s="147"/>
      <c r="G314" s="147"/>
      <c r="H314" s="147"/>
      <c r="I314" s="147"/>
      <c r="J314" s="147"/>
      <c r="K314" s="147"/>
      <c r="L314" s="147"/>
      <c r="M314" s="147"/>
      <c r="N314" s="147"/>
      <c r="O314" s="147"/>
      <c r="P314" s="147"/>
      <c r="Q314" s="147"/>
      <c r="R314" s="147"/>
      <c r="S314" s="147"/>
      <c r="T314" s="147"/>
      <c r="U314" s="147"/>
      <c r="V314" s="147"/>
      <c r="W314" s="147"/>
    </row>
    <row r="315" spans="1:23" ht="12.75" customHeight="1" x14ac:dyDescent="0.15">
      <c r="A315" s="147"/>
      <c r="B315" s="150"/>
      <c r="C315" s="90"/>
      <c r="D315" s="345"/>
      <c r="E315" s="82"/>
      <c r="F315" s="147"/>
      <c r="G315" s="147"/>
      <c r="H315" s="147"/>
      <c r="I315" s="147"/>
      <c r="J315" s="147"/>
      <c r="K315" s="147"/>
      <c r="L315" s="147"/>
      <c r="M315" s="147"/>
      <c r="N315" s="147"/>
      <c r="O315" s="147"/>
      <c r="P315" s="147"/>
      <c r="Q315" s="147"/>
      <c r="R315" s="147"/>
      <c r="S315" s="147"/>
      <c r="T315" s="147"/>
      <c r="U315" s="147"/>
      <c r="V315" s="147"/>
      <c r="W315" s="147"/>
    </row>
    <row r="316" spans="1:23" ht="12.75" customHeight="1" x14ac:dyDescent="0.15">
      <c r="A316" s="147"/>
      <c r="B316" s="150"/>
      <c r="C316" s="90"/>
      <c r="D316" s="345"/>
      <c r="E316" s="82"/>
      <c r="F316" s="147"/>
      <c r="G316" s="147"/>
      <c r="H316" s="147"/>
      <c r="I316" s="147"/>
      <c r="J316" s="147"/>
      <c r="K316" s="147"/>
      <c r="L316" s="147"/>
      <c r="M316" s="147"/>
      <c r="N316" s="147"/>
      <c r="O316" s="147"/>
      <c r="P316" s="147"/>
      <c r="Q316" s="147"/>
      <c r="R316" s="147"/>
      <c r="S316" s="147"/>
      <c r="T316" s="147"/>
      <c r="U316" s="147"/>
      <c r="V316" s="147"/>
      <c r="W316" s="147"/>
    </row>
    <row r="317" spans="1:23" ht="12.75" customHeight="1" x14ac:dyDescent="0.15">
      <c r="A317" s="147"/>
      <c r="B317" s="150"/>
      <c r="C317" s="90"/>
      <c r="D317" s="345"/>
      <c r="E317" s="82"/>
      <c r="F317" s="147"/>
      <c r="G317" s="147"/>
      <c r="H317" s="147"/>
      <c r="I317" s="147"/>
      <c r="J317" s="147"/>
      <c r="K317" s="147"/>
      <c r="L317" s="147"/>
      <c r="M317" s="147"/>
      <c r="N317" s="147"/>
      <c r="O317" s="147"/>
      <c r="P317" s="147"/>
      <c r="Q317" s="147"/>
      <c r="R317" s="147"/>
      <c r="S317" s="147"/>
      <c r="T317" s="147"/>
      <c r="U317" s="147"/>
      <c r="V317" s="147"/>
      <c r="W317" s="147"/>
    </row>
    <row r="318" spans="1:23" ht="12.75" customHeight="1" x14ac:dyDescent="0.15">
      <c r="A318" s="147"/>
      <c r="B318" s="150"/>
      <c r="C318" s="90"/>
      <c r="D318" s="345"/>
      <c r="E318" s="82"/>
      <c r="F318" s="147"/>
      <c r="G318" s="147"/>
      <c r="H318" s="147"/>
      <c r="I318" s="147"/>
      <c r="J318" s="147"/>
      <c r="K318" s="147"/>
      <c r="L318" s="147"/>
      <c r="M318" s="147"/>
      <c r="N318" s="147"/>
      <c r="O318" s="147"/>
      <c r="P318" s="147"/>
      <c r="Q318" s="147"/>
      <c r="R318" s="147"/>
      <c r="S318" s="147"/>
      <c r="T318" s="147"/>
      <c r="U318" s="147"/>
      <c r="V318" s="147"/>
      <c r="W318" s="147"/>
    </row>
    <row r="319" spans="1:23" ht="12.75" customHeight="1" x14ac:dyDescent="0.15">
      <c r="A319" s="147"/>
      <c r="B319" s="150"/>
      <c r="C319" s="90"/>
      <c r="D319" s="345"/>
      <c r="E319" s="82"/>
      <c r="F319" s="147"/>
      <c r="G319" s="147"/>
      <c r="H319" s="147"/>
      <c r="I319" s="147"/>
      <c r="J319" s="147"/>
      <c r="K319" s="147"/>
      <c r="L319" s="147"/>
      <c r="M319" s="147"/>
      <c r="N319" s="147"/>
      <c r="O319" s="147"/>
      <c r="P319" s="147"/>
      <c r="Q319" s="147"/>
      <c r="R319" s="147"/>
      <c r="S319" s="147"/>
      <c r="T319" s="147"/>
      <c r="U319" s="147"/>
      <c r="V319" s="147"/>
      <c r="W319" s="147"/>
    </row>
    <row r="320" spans="1:23" ht="12.75" customHeight="1" x14ac:dyDescent="0.15">
      <c r="A320" s="147"/>
      <c r="B320" s="150"/>
      <c r="C320" s="90"/>
      <c r="D320" s="345"/>
      <c r="E320" s="82"/>
      <c r="F320" s="147"/>
      <c r="G320" s="147"/>
      <c r="H320" s="147"/>
      <c r="I320" s="147"/>
      <c r="J320" s="147"/>
      <c r="K320" s="147"/>
      <c r="L320" s="147"/>
      <c r="M320" s="147"/>
      <c r="N320" s="147"/>
      <c r="O320" s="147"/>
      <c r="P320" s="147"/>
      <c r="Q320" s="147"/>
      <c r="R320" s="147"/>
      <c r="S320" s="147"/>
      <c r="T320" s="147"/>
      <c r="U320" s="147"/>
      <c r="V320" s="147"/>
      <c r="W320" s="147"/>
    </row>
    <row r="321" spans="1:23" ht="12.75" customHeight="1" x14ac:dyDescent="0.15">
      <c r="A321" s="147"/>
      <c r="B321" s="150"/>
      <c r="C321" s="90"/>
      <c r="D321" s="345"/>
      <c r="E321" s="82"/>
      <c r="F321" s="147"/>
      <c r="G321" s="147"/>
      <c r="H321" s="147"/>
      <c r="I321" s="147"/>
      <c r="J321" s="147"/>
      <c r="K321" s="147"/>
      <c r="L321" s="147"/>
      <c r="M321" s="147"/>
      <c r="N321" s="147"/>
      <c r="O321" s="147"/>
      <c r="P321" s="147"/>
      <c r="Q321" s="147"/>
      <c r="R321" s="147"/>
      <c r="S321" s="147"/>
      <c r="T321" s="147"/>
      <c r="U321" s="147"/>
      <c r="V321" s="147"/>
      <c r="W321" s="147"/>
    </row>
    <row r="322" spans="1:23" ht="12.75" customHeight="1" x14ac:dyDescent="0.15">
      <c r="A322" s="147"/>
      <c r="B322" s="150"/>
      <c r="C322" s="90"/>
      <c r="D322" s="345"/>
      <c r="E322" s="82"/>
      <c r="F322" s="147"/>
      <c r="G322" s="147"/>
      <c r="H322" s="147"/>
      <c r="I322" s="147"/>
      <c r="J322" s="147"/>
      <c r="K322" s="147"/>
      <c r="L322" s="147"/>
      <c r="M322" s="147"/>
      <c r="N322" s="147"/>
      <c r="O322" s="147"/>
      <c r="P322" s="147"/>
      <c r="Q322" s="147"/>
      <c r="R322" s="147"/>
      <c r="S322" s="147"/>
      <c r="T322" s="147"/>
      <c r="U322" s="147"/>
      <c r="V322" s="147"/>
      <c r="W322" s="147"/>
    </row>
    <row r="323" spans="1:23" ht="12.75" customHeight="1" x14ac:dyDescent="0.15">
      <c r="A323" s="147"/>
      <c r="B323" s="150"/>
      <c r="C323" s="90"/>
      <c r="D323" s="345"/>
      <c r="E323" s="82"/>
      <c r="F323" s="147"/>
      <c r="G323" s="147"/>
      <c r="H323" s="147"/>
      <c r="I323" s="147"/>
      <c r="J323" s="147"/>
      <c r="K323" s="147"/>
      <c r="L323" s="147"/>
      <c r="M323" s="147"/>
      <c r="N323" s="147"/>
      <c r="O323" s="147"/>
      <c r="P323" s="147"/>
      <c r="Q323" s="147"/>
      <c r="R323" s="147"/>
      <c r="S323" s="147"/>
      <c r="T323" s="147"/>
      <c r="U323" s="147"/>
      <c r="V323" s="147"/>
      <c r="W323" s="147"/>
    </row>
    <row r="324" spans="1:23" ht="12.75" customHeight="1" x14ac:dyDescent="0.15">
      <c r="A324" s="147"/>
      <c r="B324" s="150"/>
      <c r="C324" s="90"/>
      <c r="D324" s="345"/>
      <c r="E324" s="82"/>
      <c r="F324" s="147"/>
      <c r="G324" s="147"/>
      <c r="H324" s="147"/>
      <c r="I324" s="147"/>
      <c r="J324" s="147"/>
      <c r="K324" s="147"/>
      <c r="L324" s="147"/>
      <c r="M324" s="147"/>
      <c r="N324" s="147"/>
      <c r="O324" s="147"/>
      <c r="P324" s="147"/>
      <c r="Q324" s="147"/>
      <c r="R324" s="147"/>
      <c r="S324" s="147"/>
      <c r="T324" s="147"/>
      <c r="U324" s="147"/>
      <c r="V324" s="147"/>
      <c r="W324" s="147"/>
    </row>
    <row r="325" spans="1:23" ht="12.75" customHeight="1" x14ac:dyDescent="0.15">
      <c r="A325" s="147"/>
      <c r="B325" s="150"/>
      <c r="C325" s="90"/>
      <c r="D325" s="345"/>
      <c r="E325" s="82"/>
      <c r="F325" s="147"/>
      <c r="G325" s="147"/>
      <c r="H325" s="147"/>
      <c r="I325" s="147"/>
      <c r="J325" s="147"/>
      <c r="K325" s="147"/>
      <c r="L325" s="147"/>
      <c r="M325" s="147"/>
      <c r="N325" s="147"/>
      <c r="O325" s="147"/>
      <c r="P325" s="147"/>
      <c r="Q325" s="147"/>
      <c r="R325" s="147"/>
      <c r="S325" s="147"/>
      <c r="T325" s="147"/>
      <c r="U325" s="147"/>
      <c r="V325" s="147"/>
      <c r="W325" s="147"/>
    </row>
    <row r="326" spans="1:23" ht="12.75" customHeight="1" x14ac:dyDescent="0.15">
      <c r="A326" s="147"/>
      <c r="B326" s="150"/>
      <c r="C326" s="90"/>
      <c r="D326" s="345"/>
      <c r="E326" s="82"/>
      <c r="F326" s="147"/>
      <c r="G326" s="147"/>
      <c r="H326" s="147"/>
      <c r="I326" s="147"/>
      <c r="J326" s="147"/>
      <c r="K326" s="147"/>
      <c r="L326" s="147"/>
      <c r="M326" s="147"/>
      <c r="N326" s="147"/>
      <c r="O326" s="147"/>
      <c r="P326" s="147"/>
      <c r="Q326" s="147"/>
      <c r="R326" s="147"/>
      <c r="S326" s="147"/>
      <c r="T326" s="147"/>
      <c r="U326" s="147"/>
      <c r="V326" s="147"/>
      <c r="W326" s="147"/>
    </row>
    <row r="327" spans="1:23" ht="12.75" customHeight="1" x14ac:dyDescent="0.15">
      <c r="A327" s="147"/>
      <c r="B327" s="150"/>
      <c r="C327" s="90"/>
      <c r="D327" s="345"/>
      <c r="E327" s="82"/>
      <c r="F327" s="147"/>
      <c r="G327" s="147"/>
      <c r="H327" s="147"/>
      <c r="I327" s="147"/>
      <c r="J327" s="147"/>
      <c r="K327" s="147"/>
      <c r="L327" s="147"/>
      <c r="M327" s="147"/>
      <c r="N327" s="147"/>
      <c r="O327" s="147"/>
      <c r="P327" s="147"/>
      <c r="Q327" s="147"/>
      <c r="R327" s="147"/>
      <c r="S327" s="147"/>
      <c r="T327" s="147"/>
      <c r="U327" s="147"/>
      <c r="V327" s="147"/>
      <c r="W327" s="147"/>
    </row>
    <row r="328" spans="1:23" ht="12.75" customHeight="1" x14ac:dyDescent="0.15">
      <c r="A328" s="147"/>
      <c r="B328" s="150"/>
      <c r="C328" s="90"/>
      <c r="D328" s="345"/>
      <c r="E328" s="82"/>
      <c r="F328" s="147"/>
      <c r="G328" s="147"/>
      <c r="H328" s="147"/>
      <c r="I328" s="147"/>
      <c r="J328" s="147"/>
      <c r="K328" s="147"/>
      <c r="L328" s="147"/>
      <c r="M328" s="147"/>
      <c r="N328" s="147"/>
      <c r="O328" s="147"/>
      <c r="P328" s="147"/>
      <c r="Q328" s="147"/>
      <c r="R328" s="147"/>
      <c r="S328" s="147"/>
      <c r="T328" s="147"/>
      <c r="U328" s="147"/>
      <c r="V328" s="147"/>
      <c r="W328" s="147"/>
    </row>
    <row r="329" spans="1:23" ht="12.75" customHeight="1" x14ac:dyDescent="0.15">
      <c r="A329" s="147"/>
      <c r="B329" s="150"/>
      <c r="C329" s="90"/>
      <c r="D329" s="345"/>
      <c r="E329" s="82"/>
      <c r="F329" s="147"/>
      <c r="G329" s="147"/>
      <c r="H329" s="147"/>
      <c r="I329" s="147"/>
      <c r="J329" s="147"/>
      <c r="K329" s="147"/>
      <c r="L329" s="147"/>
      <c r="M329" s="147"/>
      <c r="N329" s="147"/>
      <c r="O329" s="147"/>
      <c r="P329" s="147"/>
      <c r="Q329" s="147"/>
      <c r="R329" s="147"/>
      <c r="S329" s="147"/>
      <c r="T329" s="147"/>
      <c r="U329" s="147"/>
      <c r="V329" s="147"/>
      <c r="W329" s="147"/>
    </row>
    <row r="330" spans="1:23" ht="12.75" customHeight="1" x14ac:dyDescent="0.15">
      <c r="A330" s="147"/>
      <c r="B330" s="150"/>
      <c r="C330" s="90"/>
      <c r="D330" s="345"/>
      <c r="E330" s="82"/>
      <c r="F330" s="147"/>
      <c r="G330" s="147"/>
      <c r="H330" s="147"/>
      <c r="I330" s="147"/>
      <c r="J330" s="147"/>
      <c r="K330" s="147"/>
      <c r="L330" s="147"/>
      <c r="M330" s="147"/>
      <c r="N330" s="147"/>
      <c r="O330" s="147"/>
      <c r="P330" s="147"/>
      <c r="Q330" s="147"/>
      <c r="R330" s="147"/>
      <c r="S330" s="147"/>
      <c r="T330" s="147"/>
      <c r="U330" s="147"/>
      <c r="V330" s="147"/>
      <c r="W330" s="147"/>
    </row>
    <row r="331" spans="1:23" ht="12.75" customHeight="1" x14ac:dyDescent="0.15">
      <c r="A331" s="147"/>
      <c r="B331" s="150"/>
      <c r="C331" s="90"/>
      <c r="D331" s="345"/>
      <c r="E331" s="82"/>
      <c r="F331" s="147"/>
      <c r="G331" s="147"/>
      <c r="H331" s="147"/>
      <c r="I331" s="147"/>
      <c r="J331" s="147"/>
      <c r="K331" s="147"/>
      <c r="L331" s="147"/>
      <c r="M331" s="147"/>
      <c r="N331" s="147"/>
      <c r="O331" s="147"/>
      <c r="P331" s="147"/>
      <c r="Q331" s="147"/>
      <c r="R331" s="147"/>
      <c r="S331" s="147"/>
      <c r="T331" s="147"/>
      <c r="U331" s="147"/>
      <c r="V331" s="147"/>
      <c r="W331" s="147"/>
    </row>
    <row r="332" spans="1:23" ht="12.75" customHeight="1" x14ac:dyDescent="0.15">
      <c r="A332" s="147"/>
      <c r="B332" s="150"/>
      <c r="C332" s="90"/>
      <c r="D332" s="345"/>
      <c r="E332" s="82"/>
      <c r="F332" s="147"/>
      <c r="G332" s="147"/>
      <c r="H332" s="147"/>
      <c r="I332" s="147"/>
      <c r="J332" s="147"/>
      <c r="K332" s="147"/>
      <c r="L332" s="147"/>
      <c r="M332" s="147"/>
      <c r="N332" s="147"/>
      <c r="O332" s="147"/>
      <c r="P332" s="147"/>
      <c r="Q332" s="147"/>
      <c r="R332" s="147"/>
      <c r="S332" s="147"/>
      <c r="T332" s="147"/>
      <c r="U332" s="147"/>
      <c r="V332" s="147"/>
      <c r="W332" s="147"/>
    </row>
    <row r="333" spans="1:23" ht="12.75" customHeight="1" x14ac:dyDescent="0.15">
      <c r="A333" s="147"/>
      <c r="B333" s="150"/>
      <c r="C333" s="90"/>
      <c r="D333" s="345"/>
      <c r="E333" s="82"/>
      <c r="F333" s="147"/>
      <c r="G333" s="147"/>
      <c r="H333" s="147"/>
      <c r="I333" s="147"/>
      <c r="J333" s="147"/>
      <c r="K333" s="147"/>
      <c r="L333" s="147"/>
      <c r="M333" s="147"/>
      <c r="N333" s="147"/>
      <c r="O333" s="147"/>
      <c r="P333" s="147"/>
      <c r="Q333" s="147"/>
      <c r="R333" s="147"/>
      <c r="S333" s="147"/>
      <c r="T333" s="147"/>
      <c r="U333" s="147"/>
      <c r="V333" s="147"/>
      <c r="W333" s="147"/>
    </row>
    <row r="334" spans="1:23" ht="12.75" customHeight="1" x14ac:dyDescent="0.15">
      <c r="A334" s="147"/>
      <c r="B334" s="150"/>
      <c r="C334" s="90"/>
      <c r="D334" s="345"/>
      <c r="E334" s="82"/>
      <c r="F334" s="147"/>
      <c r="G334" s="147"/>
      <c r="H334" s="147"/>
      <c r="I334" s="147"/>
      <c r="J334" s="147"/>
      <c r="K334" s="147"/>
      <c r="L334" s="147"/>
      <c r="M334" s="147"/>
      <c r="N334" s="147"/>
      <c r="O334" s="147"/>
      <c r="P334" s="147"/>
      <c r="Q334" s="147"/>
      <c r="R334" s="147"/>
      <c r="S334" s="147"/>
      <c r="T334" s="147"/>
      <c r="U334" s="147"/>
      <c r="V334" s="147"/>
      <c r="W334" s="147"/>
    </row>
    <row r="335" spans="1:23" ht="12.75" customHeight="1" x14ac:dyDescent="0.15">
      <c r="A335" s="147"/>
      <c r="B335" s="150"/>
      <c r="C335" s="90"/>
      <c r="D335" s="345"/>
      <c r="E335" s="82"/>
      <c r="F335" s="147"/>
      <c r="G335" s="147"/>
      <c r="H335" s="147"/>
      <c r="I335" s="147"/>
      <c r="J335" s="147"/>
      <c r="K335" s="147"/>
      <c r="L335" s="147"/>
      <c r="M335" s="147"/>
      <c r="N335" s="147"/>
      <c r="O335" s="147"/>
      <c r="P335" s="147"/>
      <c r="Q335" s="147"/>
      <c r="R335" s="147"/>
      <c r="S335" s="147"/>
      <c r="T335" s="147"/>
      <c r="U335" s="147"/>
      <c r="V335" s="147"/>
      <c r="W335" s="147"/>
    </row>
    <row r="336" spans="1:23" ht="12.75" customHeight="1" x14ac:dyDescent="0.15">
      <c r="A336" s="147"/>
      <c r="B336" s="150"/>
      <c r="C336" s="90"/>
      <c r="D336" s="345"/>
      <c r="E336" s="82"/>
      <c r="F336" s="147"/>
      <c r="G336" s="147"/>
      <c r="H336" s="147"/>
      <c r="I336" s="147"/>
      <c r="J336" s="147"/>
      <c r="K336" s="147"/>
      <c r="L336" s="147"/>
      <c r="M336" s="147"/>
      <c r="N336" s="147"/>
      <c r="O336" s="147"/>
      <c r="P336" s="147"/>
      <c r="Q336" s="147"/>
      <c r="R336" s="147"/>
      <c r="S336" s="147"/>
      <c r="T336" s="147"/>
      <c r="U336" s="147"/>
      <c r="V336" s="147"/>
      <c r="W336" s="147"/>
    </row>
    <row r="337" spans="1:23" ht="12.75" customHeight="1" x14ac:dyDescent="0.15">
      <c r="A337" s="147"/>
      <c r="B337" s="150"/>
      <c r="C337" s="90"/>
      <c r="D337" s="345"/>
      <c r="E337" s="82"/>
      <c r="F337" s="147"/>
      <c r="G337" s="147"/>
      <c r="H337" s="147"/>
      <c r="I337" s="147"/>
      <c r="J337" s="147"/>
      <c r="K337" s="147"/>
      <c r="L337" s="147"/>
      <c r="M337" s="147"/>
      <c r="N337" s="147"/>
      <c r="O337" s="147"/>
      <c r="P337" s="147"/>
      <c r="Q337" s="147"/>
      <c r="R337" s="147"/>
      <c r="S337" s="147"/>
      <c r="T337" s="147"/>
      <c r="U337" s="147"/>
      <c r="V337" s="147"/>
      <c r="W337" s="147"/>
    </row>
    <row r="338" spans="1:23" ht="12.75" customHeight="1" x14ac:dyDescent="0.15">
      <c r="A338" s="147"/>
      <c r="B338" s="150"/>
      <c r="C338" s="90"/>
      <c r="D338" s="345"/>
      <c r="E338" s="82"/>
      <c r="F338" s="147"/>
      <c r="G338" s="147"/>
      <c r="H338" s="147"/>
      <c r="I338" s="147"/>
      <c r="J338" s="147"/>
      <c r="K338" s="147"/>
      <c r="L338" s="147"/>
      <c r="M338" s="147"/>
      <c r="N338" s="147"/>
      <c r="O338" s="147"/>
      <c r="P338" s="147"/>
      <c r="Q338" s="147"/>
      <c r="R338" s="147"/>
      <c r="S338" s="147"/>
      <c r="T338" s="147"/>
      <c r="U338" s="147"/>
      <c r="V338" s="147"/>
      <c r="W338" s="147"/>
    </row>
    <row r="339" spans="1:23" ht="12.75" customHeight="1" x14ac:dyDescent="0.15">
      <c r="A339" s="147"/>
      <c r="B339" s="150"/>
      <c r="C339" s="90"/>
      <c r="D339" s="345"/>
      <c r="E339" s="82"/>
      <c r="F339" s="147"/>
      <c r="G339" s="147"/>
      <c r="H339" s="147"/>
      <c r="I339" s="147"/>
      <c r="J339" s="147"/>
      <c r="K339" s="147"/>
      <c r="L339" s="147"/>
      <c r="M339" s="147"/>
      <c r="N339" s="147"/>
      <c r="O339" s="147"/>
      <c r="P339" s="147"/>
      <c r="Q339" s="147"/>
      <c r="R339" s="147"/>
      <c r="S339" s="147"/>
      <c r="T339" s="147"/>
      <c r="U339" s="147"/>
      <c r="V339" s="147"/>
      <c r="W339" s="147"/>
    </row>
    <row r="340" spans="1:23" ht="12.75" customHeight="1" x14ac:dyDescent="0.15">
      <c r="A340" s="147"/>
      <c r="B340" s="150"/>
      <c r="C340" s="90"/>
      <c r="D340" s="345"/>
      <c r="E340" s="82"/>
      <c r="F340" s="147"/>
      <c r="G340" s="147"/>
      <c r="H340" s="147"/>
      <c r="I340" s="147"/>
      <c r="J340" s="147"/>
      <c r="K340" s="147"/>
      <c r="L340" s="147"/>
      <c r="M340" s="147"/>
      <c r="N340" s="147"/>
      <c r="O340" s="147"/>
      <c r="P340" s="147"/>
      <c r="Q340" s="147"/>
      <c r="R340" s="147"/>
      <c r="S340" s="147"/>
      <c r="T340" s="147"/>
      <c r="U340" s="147"/>
      <c r="V340" s="147"/>
      <c r="W340" s="147"/>
    </row>
    <row r="341" spans="1:23" ht="12.75" customHeight="1" x14ac:dyDescent="0.15">
      <c r="A341" s="147"/>
      <c r="B341" s="150"/>
      <c r="C341" s="90"/>
      <c r="D341" s="345"/>
      <c r="E341" s="82"/>
      <c r="F341" s="147"/>
      <c r="G341" s="147"/>
      <c r="H341" s="147"/>
      <c r="I341" s="147"/>
      <c r="J341" s="147"/>
      <c r="K341" s="147"/>
      <c r="L341" s="147"/>
      <c r="M341" s="147"/>
      <c r="N341" s="147"/>
      <c r="O341" s="147"/>
      <c r="P341" s="147"/>
      <c r="Q341" s="147"/>
      <c r="R341" s="147"/>
      <c r="S341" s="147"/>
      <c r="T341" s="147"/>
      <c r="U341" s="147"/>
      <c r="V341" s="147"/>
      <c r="W341" s="147"/>
    </row>
    <row r="342" spans="1:23" ht="12.75" customHeight="1" x14ac:dyDescent="0.15">
      <c r="A342" s="147"/>
      <c r="B342" s="150"/>
      <c r="C342" s="90"/>
      <c r="D342" s="345"/>
      <c r="E342" s="82"/>
      <c r="F342" s="147"/>
      <c r="G342" s="147"/>
      <c r="H342" s="147"/>
      <c r="I342" s="147"/>
      <c r="J342" s="147"/>
      <c r="K342" s="147"/>
      <c r="L342" s="147"/>
      <c r="M342" s="147"/>
      <c r="N342" s="147"/>
      <c r="O342" s="147"/>
      <c r="P342" s="147"/>
      <c r="Q342" s="147"/>
      <c r="R342" s="147"/>
      <c r="S342" s="147"/>
      <c r="T342" s="147"/>
      <c r="U342" s="147"/>
      <c r="V342" s="147"/>
      <c r="W342" s="147"/>
    </row>
    <row r="343" spans="1:23" ht="12.75" customHeight="1" x14ac:dyDescent="0.15">
      <c r="A343" s="147"/>
      <c r="B343" s="150"/>
      <c r="C343" s="90"/>
      <c r="D343" s="345"/>
      <c r="E343" s="82"/>
      <c r="F343" s="147"/>
      <c r="G343" s="147"/>
      <c r="H343" s="147"/>
      <c r="I343" s="147"/>
      <c r="J343" s="147"/>
      <c r="K343" s="147"/>
      <c r="L343" s="147"/>
      <c r="M343" s="147"/>
      <c r="N343" s="147"/>
      <c r="O343" s="147"/>
      <c r="P343" s="147"/>
      <c r="Q343" s="147"/>
      <c r="R343" s="147"/>
      <c r="S343" s="147"/>
      <c r="T343" s="147"/>
      <c r="U343" s="147"/>
      <c r="V343" s="147"/>
      <c r="W343" s="147"/>
    </row>
    <row r="344" spans="1:23" ht="12.75" customHeight="1" x14ac:dyDescent="0.15">
      <c r="A344" s="147"/>
      <c r="B344" s="150"/>
      <c r="C344" s="90"/>
      <c r="D344" s="345"/>
      <c r="E344" s="82"/>
      <c r="F344" s="147"/>
      <c r="G344" s="147"/>
      <c r="H344" s="147"/>
      <c r="I344" s="147"/>
      <c r="J344" s="147"/>
      <c r="K344" s="147"/>
      <c r="L344" s="147"/>
      <c r="M344" s="147"/>
      <c r="N344" s="147"/>
      <c r="O344" s="147"/>
      <c r="P344" s="147"/>
      <c r="Q344" s="147"/>
      <c r="R344" s="147"/>
      <c r="S344" s="147"/>
      <c r="T344" s="147"/>
      <c r="U344" s="147"/>
      <c r="V344" s="147"/>
      <c r="W344" s="147"/>
    </row>
    <row r="345" spans="1:23" ht="12.75" customHeight="1" x14ac:dyDescent="0.15">
      <c r="A345" s="147"/>
      <c r="B345" s="150"/>
      <c r="C345" s="90"/>
      <c r="D345" s="345"/>
      <c r="E345" s="82"/>
      <c r="F345" s="147"/>
      <c r="G345" s="147"/>
      <c r="H345" s="147"/>
      <c r="I345" s="147"/>
      <c r="J345" s="147"/>
      <c r="K345" s="147"/>
      <c r="L345" s="147"/>
      <c r="M345" s="147"/>
      <c r="N345" s="147"/>
      <c r="O345" s="147"/>
      <c r="P345" s="147"/>
      <c r="Q345" s="147"/>
      <c r="R345" s="147"/>
      <c r="S345" s="147"/>
      <c r="T345" s="147"/>
      <c r="U345" s="147"/>
      <c r="V345" s="147"/>
      <c r="W345" s="147"/>
    </row>
    <row r="346" spans="1:23" ht="12.75" customHeight="1" x14ac:dyDescent="0.15">
      <c r="A346" s="147"/>
      <c r="B346" s="150"/>
      <c r="C346" s="90"/>
      <c r="D346" s="345"/>
      <c r="E346" s="82"/>
      <c r="F346" s="147"/>
      <c r="G346" s="147"/>
      <c r="H346" s="147"/>
      <c r="I346" s="147"/>
      <c r="J346" s="147"/>
      <c r="K346" s="147"/>
      <c r="L346" s="147"/>
      <c r="M346" s="147"/>
      <c r="N346" s="147"/>
      <c r="O346" s="147"/>
      <c r="P346" s="147"/>
      <c r="Q346" s="147"/>
      <c r="R346" s="147"/>
      <c r="S346" s="147"/>
      <c r="T346" s="147"/>
      <c r="U346" s="147"/>
      <c r="V346" s="147"/>
      <c r="W346" s="147"/>
    </row>
    <row r="347" spans="1:23" ht="12.75" customHeight="1" x14ac:dyDescent="0.15">
      <c r="A347" s="147"/>
      <c r="B347" s="150"/>
      <c r="C347" s="90"/>
      <c r="D347" s="345"/>
      <c r="E347" s="82"/>
      <c r="F347" s="147"/>
      <c r="G347" s="147"/>
      <c r="H347" s="147"/>
      <c r="I347" s="147"/>
      <c r="J347" s="147"/>
      <c r="K347" s="147"/>
      <c r="L347" s="147"/>
      <c r="M347" s="147"/>
      <c r="N347" s="147"/>
      <c r="O347" s="147"/>
      <c r="P347" s="147"/>
      <c r="Q347" s="147"/>
      <c r="R347" s="147"/>
      <c r="S347" s="147"/>
      <c r="T347" s="147"/>
      <c r="U347" s="147"/>
      <c r="V347" s="147"/>
      <c r="W347" s="147"/>
    </row>
    <row r="348" spans="1:23" ht="12.75" customHeight="1" x14ac:dyDescent="0.15">
      <c r="A348" s="147"/>
      <c r="B348" s="150"/>
      <c r="C348" s="90"/>
      <c r="D348" s="345"/>
      <c r="E348" s="82"/>
      <c r="F348" s="147"/>
      <c r="G348" s="147"/>
      <c r="H348" s="147"/>
      <c r="I348" s="147"/>
      <c r="J348" s="147"/>
      <c r="K348" s="147"/>
      <c r="L348" s="147"/>
      <c r="M348" s="147"/>
      <c r="N348" s="147"/>
      <c r="O348" s="147"/>
      <c r="P348" s="147"/>
      <c r="Q348" s="147"/>
      <c r="R348" s="147"/>
      <c r="S348" s="147"/>
      <c r="T348" s="147"/>
      <c r="U348" s="147"/>
      <c r="V348" s="147"/>
      <c r="W348" s="147"/>
    </row>
    <row r="349" spans="1:23" ht="12.75" customHeight="1" x14ac:dyDescent="0.15">
      <c r="A349" s="147"/>
      <c r="B349" s="150"/>
      <c r="C349" s="90"/>
      <c r="D349" s="345"/>
      <c r="E349" s="82"/>
      <c r="F349" s="147"/>
      <c r="G349" s="147"/>
      <c r="H349" s="147"/>
      <c r="I349" s="147"/>
      <c r="J349" s="147"/>
      <c r="K349" s="147"/>
      <c r="L349" s="147"/>
      <c r="M349" s="147"/>
      <c r="N349" s="147"/>
      <c r="O349" s="147"/>
      <c r="P349" s="147"/>
      <c r="Q349" s="147"/>
      <c r="R349" s="147"/>
      <c r="S349" s="147"/>
      <c r="T349" s="147"/>
      <c r="U349" s="147"/>
      <c r="V349" s="147"/>
      <c r="W349" s="147"/>
    </row>
    <row r="350" spans="1:23" ht="12.75" customHeight="1" x14ac:dyDescent="0.15">
      <c r="A350" s="147"/>
      <c r="B350" s="150"/>
      <c r="C350" s="90"/>
      <c r="D350" s="345"/>
      <c r="E350" s="82"/>
      <c r="F350" s="147"/>
      <c r="G350" s="147"/>
      <c r="H350" s="147"/>
      <c r="I350" s="147"/>
      <c r="J350" s="147"/>
      <c r="K350" s="147"/>
      <c r="L350" s="147"/>
      <c r="M350" s="147"/>
      <c r="N350" s="147"/>
      <c r="O350" s="147"/>
      <c r="P350" s="147"/>
      <c r="Q350" s="147"/>
      <c r="R350" s="147"/>
      <c r="S350" s="147"/>
      <c r="T350" s="147"/>
      <c r="U350" s="147"/>
      <c r="V350" s="147"/>
      <c r="W350" s="147"/>
    </row>
    <row r="351" spans="1:23" ht="12.75" customHeight="1" x14ac:dyDescent="0.15">
      <c r="A351" s="147"/>
      <c r="B351" s="150"/>
      <c r="C351" s="90"/>
      <c r="D351" s="345"/>
      <c r="E351" s="82"/>
      <c r="F351" s="147"/>
      <c r="G351" s="147"/>
      <c r="H351" s="147"/>
      <c r="I351" s="147"/>
      <c r="J351" s="147"/>
      <c r="K351" s="147"/>
      <c r="L351" s="147"/>
      <c r="M351" s="147"/>
      <c r="N351" s="147"/>
      <c r="O351" s="147"/>
      <c r="P351" s="147"/>
      <c r="Q351" s="147"/>
      <c r="R351" s="147"/>
      <c r="S351" s="147"/>
      <c r="T351" s="147"/>
      <c r="U351" s="147"/>
      <c r="V351" s="147"/>
      <c r="W351" s="147"/>
    </row>
    <row r="352" spans="1:23" ht="12.75" customHeight="1" x14ac:dyDescent="0.15">
      <c r="A352" s="147"/>
      <c r="B352" s="150"/>
      <c r="C352" s="90"/>
      <c r="D352" s="345"/>
      <c r="E352" s="82"/>
      <c r="F352" s="147"/>
      <c r="G352" s="147"/>
      <c r="H352" s="147"/>
      <c r="I352" s="147"/>
      <c r="J352" s="147"/>
      <c r="K352" s="147"/>
      <c r="L352" s="147"/>
      <c r="M352" s="147"/>
      <c r="N352" s="147"/>
      <c r="O352" s="147"/>
      <c r="P352" s="147"/>
      <c r="Q352" s="147"/>
      <c r="R352" s="147"/>
      <c r="S352" s="147"/>
      <c r="T352" s="147"/>
      <c r="U352" s="147"/>
      <c r="V352" s="147"/>
      <c r="W352" s="147"/>
    </row>
    <row r="353" spans="1:23" ht="12.75" customHeight="1" x14ac:dyDescent="0.15">
      <c r="A353" s="147"/>
      <c r="B353" s="150"/>
      <c r="C353" s="90"/>
      <c r="D353" s="345"/>
      <c r="E353" s="82"/>
      <c r="F353" s="147"/>
      <c r="G353" s="147"/>
      <c r="H353" s="147"/>
      <c r="I353" s="147"/>
      <c r="J353" s="147"/>
      <c r="K353" s="147"/>
      <c r="L353" s="147"/>
      <c r="M353" s="147"/>
      <c r="N353" s="147"/>
      <c r="O353" s="147"/>
      <c r="P353" s="147"/>
      <c r="Q353" s="147"/>
      <c r="R353" s="147"/>
      <c r="S353" s="147"/>
      <c r="T353" s="147"/>
      <c r="U353" s="147"/>
      <c r="V353" s="147"/>
      <c r="W353" s="147"/>
    </row>
    <row r="354" spans="1:23" ht="12.75" customHeight="1" x14ac:dyDescent="0.15">
      <c r="A354" s="147"/>
      <c r="B354" s="150"/>
      <c r="C354" s="90"/>
      <c r="D354" s="345"/>
      <c r="E354" s="82"/>
      <c r="F354" s="147"/>
      <c r="G354" s="147"/>
      <c r="H354" s="147"/>
      <c r="I354" s="147"/>
      <c r="J354" s="147"/>
      <c r="K354" s="147"/>
      <c r="L354" s="147"/>
      <c r="M354" s="147"/>
      <c r="N354" s="147"/>
      <c r="O354" s="147"/>
      <c r="P354" s="147"/>
      <c r="Q354" s="147"/>
      <c r="R354" s="147"/>
      <c r="S354" s="147"/>
      <c r="T354" s="147"/>
      <c r="U354" s="147"/>
      <c r="V354" s="147"/>
      <c r="W354" s="147"/>
    </row>
    <row r="355" spans="1:23" ht="12.75" customHeight="1" x14ac:dyDescent="0.15">
      <c r="A355" s="147"/>
      <c r="B355" s="150"/>
      <c r="C355" s="90"/>
      <c r="D355" s="345"/>
      <c r="E355" s="82"/>
      <c r="F355" s="147"/>
      <c r="G355" s="147"/>
      <c r="H355" s="147"/>
      <c r="I355" s="147"/>
      <c r="J355" s="147"/>
      <c r="K355" s="147"/>
      <c r="L355" s="147"/>
      <c r="M355" s="147"/>
      <c r="N355" s="147"/>
      <c r="O355" s="147"/>
      <c r="P355" s="147"/>
      <c r="Q355" s="147"/>
      <c r="R355" s="147"/>
      <c r="S355" s="147"/>
      <c r="T355" s="147"/>
      <c r="U355" s="147"/>
      <c r="V355" s="147"/>
      <c r="W355" s="147"/>
    </row>
    <row r="356" spans="1:23" ht="12.75" customHeight="1" x14ac:dyDescent="0.15">
      <c r="A356" s="147"/>
      <c r="B356" s="150"/>
      <c r="C356" s="90"/>
      <c r="D356" s="345"/>
      <c r="E356" s="82"/>
      <c r="F356" s="147"/>
      <c r="G356" s="147"/>
      <c r="H356" s="147"/>
      <c r="I356" s="147"/>
      <c r="J356" s="147"/>
      <c r="K356" s="147"/>
      <c r="L356" s="147"/>
      <c r="M356" s="147"/>
      <c r="N356" s="147"/>
      <c r="O356" s="147"/>
      <c r="P356" s="147"/>
      <c r="Q356" s="147"/>
      <c r="R356" s="147"/>
      <c r="S356" s="147"/>
      <c r="T356" s="147"/>
      <c r="U356" s="147"/>
      <c r="V356" s="147"/>
      <c r="W356" s="147"/>
    </row>
    <row r="357" spans="1:23" ht="12.75" customHeight="1" x14ac:dyDescent="0.15">
      <c r="A357" s="147"/>
      <c r="B357" s="150"/>
      <c r="C357" s="90"/>
      <c r="D357" s="345"/>
      <c r="E357" s="82"/>
      <c r="F357" s="147"/>
      <c r="G357" s="147"/>
      <c r="H357" s="147"/>
      <c r="I357" s="147"/>
      <c r="J357" s="147"/>
      <c r="K357" s="147"/>
      <c r="L357" s="147"/>
      <c r="M357" s="147"/>
      <c r="N357" s="147"/>
      <c r="O357" s="147"/>
      <c r="P357" s="147"/>
      <c r="Q357" s="147"/>
      <c r="R357" s="147"/>
      <c r="S357" s="147"/>
      <c r="T357" s="147"/>
      <c r="U357" s="147"/>
      <c r="V357" s="147"/>
      <c r="W357" s="147"/>
    </row>
    <row r="358" spans="1:23" ht="12.75" customHeight="1" x14ac:dyDescent="0.15">
      <c r="A358" s="147"/>
      <c r="B358" s="150"/>
      <c r="C358" s="90"/>
      <c r="D358" s="345"/>
      <c r="E358" s="82"/>
      <c r="F358" s="147"/>
      <c r="G358" s="147"/>
      <c r="H358" s="147"/>
      <c r="I358" s="147"/>
      <c r="J358" s="147"/>
      <c r="K358" s="147"/>
      <c r="L358" s="147"/>
      <c r="M358" s="147"/>
      <c r="N358" s="147"/>
      <c r="O358" s="147"/>
      <c r="P358" s="147"/>
      <c r="Q358" s="147"/>
      <c r="R358" s="147"/>
      <c r="S358" s="147"/>
      <c r="T358" s="147"/>
      <c r="U358" s="147"/>
      <c r="V358" s="147"/>
      <c r="W358" s="147"/>
    </row>
    <row r="359" spans="1:23" ht="12.75" customHeight="1" x14ac:dyDescent="0.15">
      <c r="A359" s="147"/>
      <c r="B359" s="150"/>
      <c r="C359" s="90"/>
      <c r="D359" s="345"/>
      <c r="E359" s="82"/>
      <c r="F359" s="147"/>
      <c r="G359" s="147"/>
      <c r="H359" s="147"/>
      <c r="I359" s="147"/>
      <c r="J359" s="147"/>
      <c r="K359" s="147"/>
      <c r="L359" s="147"/>
      <c r="M359" s="147"/>
      <c r="N359" s="147"/>
      <c r="O359" s="147"/>
      <c r="P359" s="147"/>
      <c r="Q359" s="147"/>
      <c r="R359" s="147"/>
      <c r="S359" s="147"/>
      <c r="T359" s="147"/>
      <c r="U359" s="147"/>
      <c r="V359" s="147"/>
      <c r="W359" s="147"/>
    </row>
    <row r="360" spans="1:23" ht="12.75" customHeight="1" x14ac:dyDescent="0.15">
      <c r="A360" s="147"/>
      <c r="B360" s="150"/>
      <c r="C360" s="90"/>
      <c r="D360" s="345"/>
      <c r="E360" s="82"/>
      <c r="F360" s="147"/>
      <c r="G360" s="147"/>
      <c r="H360" s="147"/>
      <c r="I360" s="147"/>
      <c r="J360" s="147"/>
      <c r="K360" s="147"/>
      <c r="L360" s="147"/>
      <c r="M360" s="147"/>
      <c r="N360" s="147"/>
      <c r="O360" s="147"/>
      <c r="P360" s="147"/>
      <c r="Q360" s="147"/>
      <c r="R360" s="147"/>
      <c r="S360" s="147"/>
      <c r="T360" s="147"/>
      <c r="U360" s="147"/>
      <c r="V360" s="147"/>
      <c r="W360" s="147"/>
    </row>
    <row r="361" spans="1:23" ht="12.75" customHeight="1" x14ac:dyDescent="0.15">
      <c r="A361" s="147"/>
      <c r="B361" s="150"/>
      <c r="C361" s="90"/>
      <c r="D361" s="345"/>
      <c r="E361" s="82"/>
      <c r="F361" s="147"/>
      <c r="G361" s="147"/>
      <c r="H361" s="147"/>
      <c r="I361" s="147"/>
      <c r="J361" s="147"/>
      <c r="K361" s="147"/>
      <c r="L361" s="147"/>
      <c r="M361" s="147"/>
      <c r="N361" s="147"/>
      <c r="O361" s="147"/>
      <c r="P361" s="147"/>
      <c r="Q361" s="147"/>
      <c r="R361" s="147"/>
      <c r="S361" s="147"/>
      <c r="T361" s="147"/>
      <c r="U361" s="147"/>
      <c r="V361" s="147"/>
      <c r="W361" s="147"/>
    </row>
    <row r="362" spans="1:23" ht="12.75" customHeight="1" x14ac:dyDescent="0.15">
      <c r="A362" s="147"/>
      <c r="B362" s="150"/>
      <c r="C362" s="90"/>
      <c r="D362" s="345"/>
      <c r="E362" s="82"/>
      <c r="F362" s="147"/>
      <c r="G362" s="147"/>
      <c r="H362" s="147"/>
      <c r="I362" s="147"/>
      <c r="J362" s="147"/>
      <c r="K362" s="147"/>
      <c r="L362" s="147"/>
      <c r="M362" s="147"/>
      <c r="N362" s="147"/>
      <c r="O362" s="147"/>
      <c r="P362" s="147"/>
      <c r="Q362" s="147"/>
      <c r="R362" s="147"/>
      <c r="S362" s="147"/>
      <c r="T362" s="147"/>
      <c r="U362" s="147"/>
      <c r="V362" s="147"/>
      <c r="W362" s="147"/>
    </row>
    <row r="363" spans="1:23" ht="12.75" customHeight="1" x14ac:dyDescent="0.15">
      <c r="A363" s="147"/>
      <c r="B363" s="150"/>
      <c r="C363" s="90"/>
      <c r="D363" s="345"/>
      <c r="E363" s="82"/>
      <c r="F363" s="147"/>
      <c r="G363" s="147"/>
      <c r="H363" s="147"/>
      <c r="I363" s="147"/>
      <c r="J363" s="147"/>
      <c r="K363" s="147"/>
      <c r="L363" s="147"/>
      <c r="M363" s="147"/>
      <c r="N363" s="147"/>
      <c r="O363" s="147"/>
      <c r="P363" s="147"/>
      <c r="Q363" s="147"/>
      <c r="R363" s="147"/>
      <c r="S363" s="147"/>
      <c r="T363" s="147"/>
      <c r="U363" s="147"/>
      <c r="V363" s="147"/>
      <c r="W363" s="147"/>
    </row>
    <row r="364" spans="1:23" ht="12.75" customHeight="1" x14ac:dyDescent="0.15">
      <c r="A364" s="147"/>
      <c r="B364" s="150"/>
      <c r="C364" s="90"/>
      <c r="D364" s="345"/>
      <c r="E364" s="82"/>
      <c r="F364" s="147"/>
      <c r="G364" s="147"/>
      <c r="H364" s="147"/>
      <c r="I364" s="147"/>
      <c r="J364" s="147"/>
      <c r="K364" s="147"/>
      <c r="L364" s="147"/>
      <c r="M364" s="147"/>
      <c r="N364" s="147"/>
      <c r="O364" s="147"/>
      <c r="P364" s="147"/>
      <c r="Q364" s="147"/>
      <c r="R364" s="147"/>
      <c r="S364" s="147"/>
      <c r="T364" s="147"/>
      <c r="U364" s="147"/>
      <c r="V364" s="147"/>
      <c r="W364" s="147"/>
    </row>
    <row r="365" spans="1:23" ht="12.75" customHeight="1" x14ac:dyDescent="0.15">
      <c r="A365" s="147"/>
      <c r="B365" s="150"/>
      <c r="C365" s="90"/>
      <c r="D365" s="345"/>
      <c r="E365" s="82"/>
      <c r="F365" s="147"/>
      <c r="G365" s="147"/>
      <c r="H365" s="147"/>
      <c r="I365" s="147"/>
      <c r="J365" s="147"/>
      <c r="K365" s="147"/>
      <c r="L365" s="147"/>
      <c r="M365" s="147"/>
      <c r="N365" s="147"/>
      <c r="O365" s="147"/>
      <c r="P365" s="147"/>
      <c r="Q365" s="147"/>
      <c r="R365" s="147"/>
      <c r="S365" s="147"/>
      <c r="T365" s="147"/>
      <c r="U365" s="147"/>
      <c r="V365" s="147"/>
      <c r="W365" s="147"/>
    </row>
    <row r="366" spans="1:23" ht="12.75" customHeight="1" x14ac:dyDescent="0.15">
      <c r="A366" s="147"/>
      <c r="B366" s="150"/>
      <c r="C366" s="90"/>
      <c r="D366" s="345"/>
      <c r="E366" s="82"/>
      <c r="F366" s="147"/>
      <c r="G366" s="147"/>
      <c r="H366" s="147"/>
      <c r="I366" s="147"/>
      <c r="J366" s="147"/>
      <c r="K366" s="147"/>
      <c r="L366" s="147"/>
      <c r="M366" s="147"/>
      <c r="N366" s="147"/>
      <c r="O366" s="147"/>
      <c r="P366" s="147"/>
      <c r="Q366" s="147"/>
      <c r="R366" s="147"/>
      <c r="S366" s="147"/>
      <c r="T366" s="147"/>
      <c r="U366" s="147"/>
      <c r="V366" s="147"/>
      <c r="W366" s="147"/>
    </row>
    <row r="367" spans="1:23" ht="12.75" customHeight="1" x14ac:dyDescent="0.15">
      <c r="A367" s="147"/>
      <c r="B367" s="150"/>
      <c r="C367" s="90"/>
      <c r="D367" s="345"/>
      <c r="E367" s="82"/>
      <c r="F367" s="147"/>
      <c r="G367" s="147"/>
      <c r="H367" s="147"/>
      <c r="I367" s="147"/>
      <c r="J367" s="147"/>
      <c r="K367" s="147"/>
      <c r="L367" s="147"/>
      <c r="M367" s="147"/>
      <c r="N367" s="147"/>
      <c r="O367" s="147"/>
      <c r="P367" s="147"/>
      <c r="Q367" s="147"/>
      <c r="R367" s="147"/>
      <c r="S367" s="147"/>
      <c r="T367" s="147"/>
      <c r="U367" s="147"/>
      <c r="V367" s="147"/>
      <c r="W367" s="147"/>
    </row>
    <row r="368" spans="1:23" ht="12.75" customHeight="1" x14ac:dyDescent="0.15">
      <c r="A368" s="147"/>
      <c r="B368" s="150"/>
      <c r="C368" s="90"/>
      <c r="D368" s="345"/>
      <c r="E368" s="82"/>
      <c r="F368" s="147"/>
      <c r="G368" s="147"/>
      <c r="H368" s="147"/>
      <c r="I368" s="147"/>
      <c r="J368" s="147"/>
      <c r="K368" s="147"/>
      <c r="L368" s="147"/>
      <c r="M368" s="147"/>
      <c r="N368" s="147"/>
      <c r="O368" s="147"/>
      <c r="P368" s="147"/>
      <c r="Q368" s="147"/>
      <c r="R368" s="147"/>
      <c r="S368" s="147"/>
      <c r="T368" s="147"/>
      <c r="U368" s="147"/>
      <c r="V368" s="147"/>
      <c r="W368" s="147"/>
    </row>
    <row r="369" spans="1:23" ht="12.75" customHeight="1" x14ac:dyDescent="0.15">
      <c r="A369" s="147"/>
      <c r="B369" s="150"/>
      <c r="C369" s="90"/>
      <c r="D369" s="345"/>
      <c r="E369" s="82"/>
      <c r="F369" s="147"/>
      <c r="G369" s="147"/>
      <c r="H369" s="147"/>
      <c r="I369" s="147"/>
      <c r="J369" s="147"/>
      <c r="K369" s="147"/>
      <c r="L369" s="147"/>
      <c r="M369" s="147"/>
      <c r="N369" s="147"/>
      <c r="O369" s="147"/>
      <c r="P369" s="147"/>
      <c r="Q369" s="147"/>
      <c r="R369" s="147"/>
      <c r="S369" s="147"/>
      <c r="T369" s="147"/>
      <c r="U369" s="147"/>
      <c r="V369" s="147"/>
      <c r="W369" s="147"/>
    </row>
    <row r="370" spans="1:23" ht="12.75" customHeight="1" x14ac:dyDescent="0.15">
      <c r="A370" s="147"/>
      <c r="B370" s="150"/>
      <c r="C370" s="90"/>
      <c r="D370" s="345"/>
      <c r="E370" s="82"/>
      <c r="F370" s="147"/>
      <c r="G370" s="147"/>
      <c r="H370" s="147"/>
      <c r="I370" s="147"/>
      <c r="J370" s="147"/>
      <c r="K370" s="147"/>
      <c r="L370" s="147"/>
      <c r="M370" s="147"/>
      <c r="N370" s="147"/>
      <c r="O370" s="147"/>
      <c r="P370" s="147"/>
      <c r="Q370" s="147"/>
      <c r="R370" s="147"/>
      <c r="S370" s="147"/>
      <c r="T370" s="147"/>
      <c r="U370" s="147"/>
      <c r="V370" s="147"/>
      <c r="W370" s="147"/>
    </row>
    <row r="371" spans="1:23" ht="12.75" customHeight="1" x14ac:dyDescent="0.15">
      <c r="A371" s="147"/>
      <c r="B371" s="150"/>
      <c r="C371" s="90"/>
      <c r="D371" s="345"/>
      <c r="E371" s="82"/>
      <c r="F371" s="147"/>
      <c r="G371" s="147"/>
      <c r="H371" s="147"/>
      <c r="I371" s="147"/>
      <c r="J371" s="147"/>
      <c r="K371" s="147"/>
      <c r="L371" s="147"/>
      <c r="M371" s="147"/>
      <c r="N371" s="147"/>
      <c r="O371" s="147"/>
      <c r="P371" s="147"/>
      <c r="Q371" s="147"/>
      <c r="R371" s="147"/>
      <c r="S371" s="147"/>
      <c r="T371" s="147"/>
      <c r="U371" s="147"/>
      <c r="V371" s="147"/>
      <c r="W371" s="147"/>
    </row>
    <row r="372" spans="1:23" ht="12.75" customHeight="1" x14ac:dyDescent="0.15">
      <c r="A372" s="147"/>
      <c r="B372" s="150"/>
      <c r="C372" s="90"/>
      <c r="D372" s="345"/>
      <c r="E372" s="82"/>
      <c r="F372" s="147"/>
      <c r="G372" s="147"/>
      <c r="H372" s="147"/>
      <c r="I372" s="147"/>
      <c r="J372" s="147"/>
      <c r="K372" s="147"/>
      <c r="L372" s="147"/>
      <c r="M372" s="147"/>
      <c r="N372" s="147"/>
      <c r="O372" s="147"/>
      <c r="P372" s="147"/>
      <c r="Q372" s="147"/>
      <c r="R372" s="147"/>
      <c r="S372" s="147"/>
      <c r="T372" s="147"/>
      <c r="U372" s="147"/>
      <c r="V372" s="147"/>
      <c r="W372" s="147"/>
    </row>
    <row r="373" spans="1:23" ht="12.75" customHeight="1" x14ac:dyDescent="0.15">
      <c r="A373" s="147"/>
      <c r="B373" s="150"/>
      <c r="C373" s="90"/>
      <c r="D373" s="345"/>
      <c r="E373" s="82"/>
      <c r="F373" s="147"/>
      <c r="G373" s="147"/>
      <c r="H373" s="147"/>
      <c r="I373" s="147"/>
      <c r="J373" s="147"/>
      <c r="K373" s="147"/>
      <c r="L373" s="147"/>
      <c r="M373" s="147"/>
      <c r="N373" s="147"/>
      <c r="O373" s="147"/>
      <c r="P373" s="147"/>
      <c r="Q373" s="147"/>
      <c r="R373" s="147"/>
      <c r="S373" s="147"/>
      <c r="T373" s="147"/>
      <c r="U373" s="147"/>
      <c r="V373" s="147"/>
      <c r="W373" s="147"/>
    </row>
    <row r="374" spans="1:23" ht="12.75" customHeight="1" x14ac:dyDescent="0.15">
      <c r="A374" s="147"/>
      <c r="B374" s="150"/>
      <c r="C374" s="90"/>
      <c r="D374" s="345"/>
      <c r="E374" s="82"/>
      <c r="F374" s="147"/>
      <c r="G374" s="147"/>
      <c r="H374" s="147"/>
      <c r="I374" s="147"/>
      <c r="J374" s="147"/>
      <c r="K374" s="147"/>
      <c r="L374" s="147"/>
      <c r="M374" s="147"/>
      <c r="N374" s="147"/>
      <c r="O374" s="147"/>
      <c r="P374" s="147"/>
      <c r="Q374" s="147"/>
      <c r="R374" s="147"/>
      <c r="S374" s="147"/>
      <c r="T374" s="147"/>
      <c r="U374" s="147"/>
      <c r="V374" s="147"/>
      <c r="W374" s="147"/>
    </row>
    <row r="375" spans="1:23" ht="12.75" customHeight="1" x14ac:dyDescent="0.15">
      <c r="A375" s="147"/>
      <c r="B375" s="150"/>
      <c r="C375" s="90"/>
      <c r="D375" s="345"/>
      <c r="E375" s="82"/>
      <c r="F375" s="147"/>
      <c r="G375" s="147"/>
      <c r="H375" s="147"/>
      <c r="I375" s="147"/>
      <c r="J375" s="147"/>
      <c r="K375" s="147"/>
      <c r="L375" s="147"/>
      <c r="M375" s="147"/>
      <c r="N375" s="147"/>
      <c r="O375" s="147"/>
      <c r="P375" s="147"/>
      <c r="Q375" s="147"/>
      <c r="R375" s="147"/>
      <c r="S375" s="147"/>
      <c r="T375" s="147"/>
      <c r="U375" s="147"/>
      <c r="V375" s="147"/>
      <c r="W375" s="147"/>
    </row>
    <row r="376" spans="1:23" ht="12.75" customHeight="1" x14ac:dyDescent="0.15">
      <c r="A376" s="147"/>
      <c r="B376" s="150"/>
      <c r="C376" s="90"/>
      <c r="D376" s="345"/>
      <c r="E376" s="82"/>
      <c r="F376" s="147"/>
      <c r="G376" s="147"/>
      <c r="H376" s="147"/>
      <c r="I376" s="147"/>
      <c r="J376" s="147"/>
      <c r="K376" s="147"/>
      <c r="L376" s="147"/>
      <c r="M376" s="147"/>
      <c r="N376" s="147"/>
      <c r="O376" s="147"/>
      <c r="P376" s="147"/>
      <c r="Q376" s="147"/>
      <c r="R376" s="147"/>
      <c r="S376" s="147"/>
      <c r="T376" s="147"/>
      <c r="U376" s="147"/>
      <c r="V376" s="147"/>
      <c r="W376" s="147"/>
    </row>
    <row r="377" spans="1:23" ht="12.75" customHeight="1" x14ac:dyDescent="0.15">
      <c r="A377" s="147"/>
      <c r="B377" s="150"/>
      <c r="C377" s="90"/>
      <c r="D377" s="345"/>
      <c r="E377" s="82"/>
      <c r="F377" s="147"/>
      <c r="G377" s="147"/>
      <c r="H377" s="147"/>
      <c r="I377" s="147"/>
      <c r="J377" s="147"/>
      <c r="K377" s="147"/>
      <c r="L377" s="147"/>
      <c r="M377" s="147"/>
      <c r="N377" s="147"/>
      <c r="O377" s="147"/>
      <c r="P377" s="147"/>
      <c r="Q377" s="147"/>
      <c r="R377" s="147"/>
      <c r="S377" s="147"/>
      <c r="T377" s="147"/>
      <c r="U377" s="147"/>
      <c r="V377" s="147"/>
      <c r="W377" s="147"/>
    </row>
    <row r="378" spans="1:23" ht="12.75" customHeight="1" x14ac:dyDescent="0.15">
      <c r="A378" s="147"/>
      <c r="B378" s="150"/>
      <c r="C378" s="90"/>
      <c r="D378" s="345"/>
      <c r="E378" s="82"/>
      <c r="F378" s="147"/>
      <c r="G378" s="147"/>
      <c r="H378" s="147"/>
      <c r="I378" s="147"/>
      <c r="J378" s="147"/>
      <c r="K378" s="147"/>
      <c r="L378" s="147"/>
      <c r="M378" s="147"/>
      <c r="N378" s="147"/>
      <c r="O378" s="147"/>
      <c r="P378" s="147"/>
      <c r="Q378" s="147"/>
      <c r="R378" s="147"/>
      <c r="S378" s="147"/>
      <c r="T378" s="147"/>
      <c r="U378" s="147"/>
      <c r="V378" s="147"/>
      <c r="W378" s="147"/>
    </row>
    <row r="379" spans="1:23" ht="12.75" customHeight="1" x14ac:dyDescent="0.15">
      <c r="A379" s="147"/>
      <c r="B379" s="150"/>
      <c r="C379" s="90"/>
      <c r="D379" s="345"/>
      <c r="E379" s="82"/>
      <c r="F379" s="147"/>
      <c r="G379" s="147"/>
      <c r="H379" s="147"/>
      <c r="I379" s="147"/>
      <c r="J379" s="147"/>
      <c r="K379" s="147"/>
      <c r="L379" s="147"/>
      <c r="M379" s="147"/>
      <c r="N379" s="147"/>
      <c r="O379" s="147"/>
      <c r="P379" s="147"/>
      <c r="Q379" s="147"/>
      <c r="R379" s="147"/>
      <c r="S379" s="147"/>
      <c r="T379" s="147"/>
      <c r="U379" s="147"/>
      <c r="V379" s="147"/>
      <c r="W379" s="147"/>
    </row>
    <row r="380" spans="1:23" ht="12.75" customHeight="1" x14ac:dyDescent="0.15">
      <c r="A380" s="147"/>
      <c r="B380" s="150"/>
      <c r="C380" s="90"/>
      <c r="D380" s="345"/>
      <c r="E380" s="82"/>
      <c r="F380" s="147"/>
      <c r="G380" s="147"/>
      <c r="H380" s="147"/>
      <c r="I380" s="147"/>
      <c r="J380" s="147"/>
      <c r="K380" s="147"/>
      <c r="L380" s="147"/>
      <c r="M380" s="147"/>
      <c r="N380" s="147"/>
      <c r="O380" s="147"/>
      <c r="P380" s="147"/>
      <c r="Q380" s="147"/>
      <c r="R380" s="147"/>
      <c r="S380" s="147"/>
      <c r="T380" s="147"/>
      <c r="U380" s="147"/>
      <c r="V380" s="147"/>
      <c r="W380" s="147"/>
    </row>
    <row r="381" spans="1:23" ht="12.75" customHeight="1" x14ac:dyDescent="0.15">
      <c r="A381" s="147"/>
      <c r="B381" s="150"/>
      <c r="C381" s="90"/>
      <c r="D381" s="345"/>
      <c r="E381" s="82"/>
      <c r="F381" s="147"/>
      <c r="G381" s="147"/>
      <c r="H381" s="147"/>
      <c r="I381" s="147"/>
      <c r="J381" s="147"/>
      <c r="K381" s="147"/>
      <c r="L381" s="147"/>
      <c r="M381" s="147"/>
      <c r="N381" s="147"/>
      <c r="O381" s="147"/>
      <c r="P381" s="147"/>
      <c r="Q381" s="147"/>
      <c r="R381" s="147"/>
      <c r="S381" s="147"/>
      <c r="T381" s="147"/>
      <c r="U381" s="147"/>
      <c r="V381" s="147"/>
      <c r="W381" s="147"/>
    </row>
    <row r="382" spans="1:23" ht="12.75" customHeight="1" x14ac:dyDescent="0.15">
      <c r="A382" s="147"/>
      <c r="B382" s="150"/>
      <c r="C382" s="90"/>
      <c r="D382" s="345"/>
      <c r="E382" s="82"/>
      <c r="F382" s="147"/>
      <c r="G382" s="147"/>
      <c r="H382" s="147"/>
      <c r="I382" s="147"/>
      <c r="J382" s="147"/>
      <c r="K382" s="147"/>
      <c r="L382" s="147"/>
      <c r="M382" s="147"/>
      <c r="N382" s="147"/>
      <c r="O382" s="147"/>
      <c r="P382" s="147"/>
      <c r="Q382" s="147"/>
      <c r="R382" s="147"/>
      <c r="S382" s="147"/>
      <c r="T382" s="147"/>
      <c r="U382" s="147"/>
      <c r="V382" s="147"/>
      <c r="W382" s="147"/>
    </row>
    <row r="383" spans="1:23" ht="12.75" customHeight="1" x14ac:dyDescent="0.15">
      <c r="A383" s="147"/>
      <c r="B383" s="150"/>
      <c r="C383" s="90"/>
      <c r="D383" s="345"/>
      <c r="E383" s="82"/>
      <c r="F383" s="147"/>
      <c r="G383" s="147"/>
      <c r="H383" s="147"/>
      <c r="I383" s="147"/>
      <c r="J383" s="147"/>
      <c r="K383" s="147"/>
      <c r="L383" s="147"/>
      <c r="M383" s="147"/>
      <c r="N383" s="147"/>
      <c r="O383" s="147"/>
      <c r="P383" s="147"/>
      <c r="Q383" s="147"/>
      <c r="R383" s="147"/>
      <c r="S383" s="147"/>
      <c r="T383" s="147"/>
      <c r="U383" s="147"/>
      <c r="V383" s="147"/>
      <c r="W383" s="147"/>
    </row>
    <row r="384" spans="1:23" ht="12.75" customHeight="1" x14ac:dyDescent="0.15">
      <c r="A384" s="147"/>
      <c r="B384" s="150"/>
      <c r="C384" s="90"/>
      <c r="D384" s="345"/>
      <c r="E384" s="82"/>
      <c r="F384" s="147"/>
      <c r="G384" s="147"/>
      <c r="H384" s="147"/>
      <c r="I384" s="147"/>
      <c r="J384" s="147"/>
      <c r="K384" s="147"/>
      <c r="L384" s="147"/>
      <c r="M384" s="147"/>
      <c r="N384" s="147"/>
      <c r="O384" s="147"/>
      <c r="P384" s="147"/>
      <c r="Q384" s="147"/>
      <c r="R384" s="147"/>
      <c r="S384" s="147"/>
      <c r="T384" s="147"/>
      <c r="U384" s="147"/>
      <c r="V384" s="147"/>
      <c r="W384" s="147"/>
    </row>
    <row r="385" spans="1:23" ht="12.75" customHeight="1" x14ac:dyDescent="0.15">
      <c r="A385" s="147"/>
      <c r="B385" s="150"/>
      <c r="C385" s="90"/>
      <c r="D385" s="345"/>
      <c r="E385" s="82"/>
      <c r="F385" s="147"/>
      <c r="G385" s="147"/>
      <c r="H385" s="147"/>
      <c r="I385" s="147"/>
      <c r="J385" s="147"/>
      <c r="K385" s="147"/>
      <c r="L385" s="147"/>
      <c r="M385" s="147"/>
      <c r="N385" s="147"/>
      <c r="O385" s="147"/>
      <c r="P385" s="147"/>
      <c r="Q385" s="147"/>
      <c r="R385" s="147"/>
      <c r="S385" s="147"/>
      <c r="T385" s="147"/>
      <c r="U385" s="147"/>
      <c r="V385" s="147"/>
      <c r="W385" s="147"/>
    </row>
    <row r="386" spans="1:23" ht="12.75" customHeight="1" x14ac:dyDescent="0.15">
      <c r="A386" s="147"/>
      <c r="B386" s="150"/>
      <c r="C386" s="90"/>
      <c r="D386" s="345"/>
      <c r="E386" s="82"/>
      <c r="F386" s="147"/>
      <c r="G386" s="147"/>
      <c r="H386" s="147"/>
      <c r="I386" s="147"/>
      <c r="J386" s="147"/>
      <c r="K386" s="147"/>
      <c r="L386" s="147"/>
      <c r="M386" s="147"/>
      <c r="N386" s="147"/>
      <c r="O386" s="147"/>
      <c r="P386" s="147"/>
      <c r="Q386" s="147"/>
      <c r="R386" s="147"/>
      <c r="S386" s="147"/>
      <c r="T386" s="147"/>
      <c r="U386" s="147"/>
      <c r="V386" s="147"/>
      <c r="W386" s="147"/>
    </row>
    <row r="387" spans="1:23" ht="12.75" customHeight="1" x14ac:dyDescent="0.15">
      <c r="A387" s="147"/>
      <c r="B387" s="150"/>
      <c r="C387" s="90"/>
      <c r="D387" s="345"/>
      <c r="E387" s="82"/>
      <c r="F387" s="147"/>
      <c r="G387" s="147"/>
      <c r="H387" s="147"/>
      <c r="I387" s="147"/>
      <c r="J387" s="147"/>
      <c r="K387" s="147"/>
      <c r="L387" s="147"/>
      <c r="M387" s="147"/>
      <c r="N387" s="147"/>
      <c r="O387" s="147"/>
      <c r="P387" s="147"/>
      <c r="Q387" s="147"/>
      <c r="R387" s="147"/>
      <c r="S387" s="147"/>
      <c r="T387" s="147"/>
      <c r="U387" s="147"/>
      <c r="V387" s="147"/>
      <c r="W387" s="147"/>
    </row>
    <row r="388" spans="1:23" ht="12.75" customHeight="1" x14ac:dyDescent="0.15">
      <c r="A388" s="147"/>
      <c r="B388" s="150"/>
      <c r="C388" s="90"/>
      <c r="D388" s="345"/>
      <c r="E388" s="82"/>
      <c r="F388" s="147"/>
      <c r="G388" s="147"/>
      <c r="H388" s="147"/>
      <c r="I388" s="147"/>
      <c r="J388" s="147"/>
      <c r="K388" s="147"/>
      <c r="L388" s="147"/>
      <c r="M388" s="147"/>
      <c r="N388" s="147"/>
      <c r="O388" s="147"/>
      <c r="P388" s="147"/>
      <c r="Q388" s="147"/>
      <c r="R388" s="147"/>
      <c r="S388" s="147"/>
      <c r="T388" s="147"/>
      <c r="U388" s="147"/>
      <c r="V388" s="147"/>
      <c r="W388" s="147"/>
    </row>
    <row r="389" spans="1:23" ht="12.75" customHeight="1" x14ac:dyDescent="0.15">
      <c r="A389" s="147"/>
      <c r="B389" s="150"/>
      <c r="C389" s="90"/>
      <c r="D389" s="345"/>
      <c r="E389" s="82"/>
      <c r="F389" s="147"/>
      <c r="G389" s="147"/>
      <c r="H389" s="147"/>
      <c r="I389" s="147"/>
      <c r="J389" s="147"/>
      <c r="K389" s="147"/>
      <c r="L389" s="147"/>
      <c r="M389" s="147"/>
      <c r="N389" s="147"/>
      <c r="O389" s="147"/>
      <c r="P389" s="147"/>
      <c r="Q389" s="147"/>
      <c r="R389" s="147"/>
      <c r="S389" s="147"/>
      <c r="T389" s="147"/>
      <c r="U389" s="147"/>
      <c r="V389" s="147"/>
      <c r="W389" s="147"/>
    </row>
    <row r="390" spans="1:23" ht="12.75" customHeight="1" x14ac:dyDescent="0.15">
      <c r="A390" s="147"/>
      <c r="B390" s="150"/>
      <c r="C390" s="90"/>
      <c r="D390" s="345"/>
      <c r="E390" s="82"/>
      <c r="F390" s="147"/>
      <c r="G390" s="147"/>
      <c r="H390" s="147"/>
      <c r="I390" s="147"/>
      <c r="J390" s="147"/>
      <c r="K390" s="147"/>
      <c r="L390" s="147"/>
      <c r="M390" s="147"/>
      <c r="N390" s="147"/>
      <c r="O390" s="147"/>
      <c r="P390" s="147"/>
      <c r="Q390" s="147"/>
      <c r="R390" s="147"/>
      <c r="S390" s="147"/>
      <c r="T390" s="147"/>
      <c r="U390" s="147"/>
      <c r="V390" s="147"/>
      <c r="W390" s="147"/>
    </row>
    <row r="391" spans="1:23" ht="12.75" customHeight="1" x14ac:dyDescent="0.15">
      <c r="A391" s="147"/>
      <c r="B391" s="150"/>
      <c r="C391" s="90"/>
      <c r="D391" s="345"/>
      <c r="E391" s="82"/>
      <c r="F391" s="147"/>
      <c r="G391" s="147"/>
      <c r="H391" s="147"/>
      <c r="I391" s="147"/>
      <c r="J391" s="147"/>
      <c r="K391" s="147"/>
      <c r="L391" s="147"/>
      <c r="M391" s="147"/>
      <c r="N391" s="147"/>
      <c r="O391" s="147"/>
      <c r="P391" s="147"/>
      <c r="Q391" s="147"/>
      <c r="R391" s="147"/>
      <c r="S391" s="147"/>
      <c r="T391" s="147"/>
      <c r="U391" s="147"/>
      <c r="V391" s="147"/>
      <c r="W391" s="147"/>
    </row>
    <row r="392" spans="1:23" ht="12.75" customHeight="1" x14ac:dyDescent="0.15">
      <c r="A392" s="147"/>
      <c r="B392" s="150"/>
      <c r="C392" s="90"/>
      <c r="D392" s="345"/>
      <c r="E392" s="82"/>
      <c r="F392" s="147"/>
      <c r="G392" s="147"/>
      <c r="H392" s="147"/>
      <c r="I392" s="147"/>
      <c r="J392" s="147"/>
      <c r="K392" s="147"/>
      <c r="L392" s="147"/>
      <c r="M392" s="147"/>
      <c r="N392" s="147"/>
      <c r="O392" s="147"/>
      <c r="P392" s="147"/>
      <c r="Q392" s="147"/>
      <c r="R392" s="147"/>
      <c r="S392" s="147"/>
      <c r="T392" s="147"/>
      <c r="U392" s="147"/>
      <c r="V392" s="147"/>
      <c r="W392" s="147"/>
    </row>
    <row r="393" spans="1:23" ht="12.75" customHeight="1" x14ac:dyDescent="0.15">
      <c r="A393" s="147"/>
      <c r="B393" s="150"/>
      <c r="C393" s="90"/>
      <c r="D393" s="345"/>
      <c r="E393" s="82"/>
      <c r="F393" s="147"/>
      <c r="G393" s="147"/>
      <c r="H393" s="147"/>
      <c r="I393" s="147"/>
      <c r="J393" s="147"/>
      <c r="K393" s="147"/>
      <c r="L393" s="147"/>
      <c r="M393" s="147"/>
      <c r="N393" s="147"/>
      <c r="O393" s="147"/>
      <c r="P393" s="147"/>
      <c r="Q393" s="147"/>
      <c r="R393" s="147"/>
      <c r="S393" s="147"/>
      <c r="T393" s="147"/>
      <c r="U393" s="147"/>
      <c r="V393" s="147"/>
      <c r="W393" s="147"/>
    </row>
    <row r="394" spans="1:23" ht="12.75" customHeight="1" x14ac:dyDescent="0.15">
      <c r="A394" s="147"/>
      <c r="B394" s="150"/>
      <c r="C394" s="90"/>
      <c r="D394" s="345"/>
      <c r="E394" s="82"/>
      <c r="F394" s="147"/>
      <c r="G394" s="147"/>
      <c r="H394" s="147"/>
      <c r="I394" s="147"/>
      <c r="J394" s="147"/>
      <c r="K394" s="147"/>
      <c r="L394" s="147"/>
      <c r="M394" s="147"/>
      <c r="N394" s="147"/>
      <c r="O394" s="147"/>
      <c r="P394" s="147"/>
      <c r="Q394" s="147"/>
      <c r="R394" s="147"/>
      <c r="S394" s="147"/>
      <c r="T394" s="147"/>
      <c r="U394" s="147"/>
      <c r="V394" s="147"/>
      <c r="W394" s="147"/>
    </row>
    <row r="395" spans="1:23" ht="12.75" customHeight="1" x14ac:dyDescent="0.15">
      <c r="A395" s="147"/>
      <c r="B395" s="150"/>
      <c r="C395" s="90"/>
      <c r="D395" s="345"/>
      <c r="E395" s="82"/>
      <c r="F395" s="147"/>
      <c r="G395" s="147"/>
      <c r="H395" s="147"/>
      <c r="I395" s="147"/>
      <c r="J395" s="147"/>
      <c r="K395" s="147"/>
      <c r="L395" s="147"/>
      <c r="M395" s="147"/>
      <c r="N395" s="147"/>
      <c r="O395" s="147"/>
      <c r="P395" s="147"/>
      <c r="Q395" s="147"/>
      <c r="R395" s="147"/>
      <c r="S395" s="147"/>
      <c r="T395" s="147"/>
      <c r="U395" s="147"/>
      <c r="V395" s="147"/>
      <c r="W395" s="147"/>
    </row>
    <row r="396" spans="1:23" ht="12.75" customHeight="1" x14ac:dyDescent="0.15">
      <c r="A396" s="147"/>
      <c r="B396" s="150"/>
      <c r="C396" s="90"/>
      <c r="D396" s="345"/>
      <c r="E396" s="82"/>
      <c r="F396" s="147"/>
      <c r="G396" s="147"/>
      <c r="H396" s="147"/>
      <c r="I396" s="147"/>
      <c r="J396" s="147"/>
      <c r="K396" s="147"/>
      <c r="L396" s="147"/>
      <c r="M396" s="147"/>
      <c r="N396" s="147"/>
      <c r="O396" s="147"/>
      <c r="P396" s="147"/>
      <c r="Q396" s="147"/>
      <c r="R396" s="147"/>
      <c r="S396" s="147"/>
      <c r="T396" s="147"/>
      <c r="U396" s="147"/>
      <c r="V396" s="147"/>
      <c r="W396" s="147"/>
    </row>
    <row r="397" spans="1:23" ht="12.75" customHeight="1" x14ac:dyDescent="0.15">
      <c r="A397" s="147"/>
      <c r="B397" s="150"/>
      <c r="C397" s="90"/>
      <c r="D397" s="345"/>
      <c r="E397" s="82"/>
      <c r="F397" s="147"/>
      <c r="G397" s="147"/>
      <c r="H397" s="147"/>
      <c r="I397" s="147"/>
      <c r="J397" s="147"/>
      <c r="K397" s="147"/>
      <c r="L397" s="147"/>
      <c r="M397" s="147"/>
      <c r="N397" s="147"/>
      <c r="O397" s="147"/>
      <c r="P397" s="147"/>
      <c r="Q397" s="147"/>
      <c r="R397" s="147"/>
      <c r="S397" s="147"/>
      <c r="T397" s="147"/>
      <c r="U397" s="147"/>
      <c r="V397" s="147"/>
      <c r="W397" s="147"/>
    </row>
    <row r="398" spans="1:23" ht="12.75" customHeight="1" x14ac:dyDescent="0.15">
      <c r="A398" s="147"/>
      <c r="B398" s="150"/>
      <c r="C398" s="90"/>
      <c r="D398" s="345"/>
      <c r="E398" s="82"/>
      <c r="F398" s="147"/>
      <c r="G398" s="147"/>
      <c r="H398" s="147"/>
      <c r="I398" s="147"/>
      <c r="J398" s="147"/>
      <c r="K398" s="147"/>
      <c r="L398" s="147"/>
      <c r="M398" s="147"/>
      <c r="N398" s="147"/>
      <c r="O398" s="147"/>
      <c r="P398" s="147"/>
      <c r="Q398" s="147"/>
      <c r="R398" s="147"/>
      <c r="S398" s="147"/>
      <c r="T398" s="147"/>
      <c r="U398" s="147"/>
      <c r="V398" s="147"/>
      <c r="W398" s="147"/>
    </row>
    <row r="399" spans="1:23" ht="12.75" customHeight="1" x14ac:dyDescent="0.15">
      <c r="A399" s="147"/>
      <c r="B399" s="150"/>
      <c r="C399" s="90"/>
      <c r="D399" s="345"/>
      <c r="E399" s="82"/>
      <c r="F399" s="147"/>
      <c r="G399" s="147"/>
      <c r="H399" s="147"/>
      <c r="I399" s="147"/>
      <c r="J399" s="147"/>
      <c r="K399" s="147"/>
      <c r="L399" s="147"/>
      <c r="M399" s="147"/>
      <c r="N399" s="147"/>
      <c r="O399" s="147"/>
      <c r="P399" s="147"/>
      <c r="Q399" s="147"/>
      <c r="R399" s="147"/>
      <c r="S399" s="147"/>
      <c r="T399" s="147"/>
      <c r="U399" s="147"/>
      <c r="V399" s="147"/>
      <c r="W399" s="147"/>
    </row>
    <row r="400" spans="1:23" ht="12.75" customHeight="1" x14ac:dyDescent="0.15">
      <c r="A400" s="147"/>
      <c r="B400" s="150"/>
      <c r="C400" s="90"/>
      <c r="D400" s="345"/>
      <c r="E400" s="82"/>
      <c r="F400" s="147"/>
      <c r="G400" s="147"/>
      <c r="H400" s="147"/>
      <c r="I400" s="147"/>
      <c r="J400" s="147"/>
      <c r="K400" s="147"/>
      <c r="L400" s="147"/>
      <c r="M400" s="147"/>
      <c r="N400" s="147"/>
      <c r="O400" s="147"/>
      <c r="P400" s="147"/>
      <c r="Q400" s="147"/>
      <c r="R400" s="147"/>
      <c r="S400" s="147"/>
      <c r="T400" s="147"/>
      <c r="U400" s="147"/>
      <c r="V400" s="147"/>
      <c r="W400" s="147"/>
    </row>
    <row r="401" spans="1:23" ht="12.75" customHeight="1" x14ac:dyDescent="0.15">
      <c r="A401" s="147"/>
      <c r="B401" s="150"/>
      <c r="C401" s="90"/>
      <c r="D401" s="345"/>
      <c r="E401" s="82"/>
      <c r="F401" s="147"/>
      <c r="G401" s="147"/>
      <c r="H401" s="147"/>
      <c r="I401" s="147"/>
      <c r="J401" s="147"/>
      <c r="K401" s="147"/>
      <c r="L401" s="147"/>
      <c r="M401" s="147"/>
      <c r="N401" s="147"/>
      <c r="O401" s="147"/>
      <c r="P401" s="147"/>
      <c r="Q401" s="147"/>
      <c r="R401" s="147"/>
      <c r="S401" s="147"/>
      <c r="T401" s="147"/>
      <c r="U401" s="147"/>
      <c r="V401" s="147"/>
      <c r="W401" s="147"/>
    </row>
    <row r="402" spans="1:23" ht="12.75" customHeight="1" x14ac:dyDescent="0.15">
      <c r="A402" s="147"/>
      <c r="B402" s="150"/>
      <c r="C402" s="90"/>
      <c r="D402" s="345"/>
      <c r="E402" s="82"/>
      <c r="F402" s="147"/>
      <c r="G402" s="147"/>
      <c r="H402" s="147"/>
      <c r="I402" s="147"/>
      <c r="J402" s="147"/>
      <c r="K402" s="147"/>
      <c r="L402" s="147"/>
      <c r="M402" s="147"/>
      <c r="N402" s="147"/>
      <c r="O402" s="147"/>
      <c r="P402" s="147"/>
      <c r="Q402" s="147"/>
      <c r="R402" s="147"/>
      <c r="S402" s="147"/>
      <c r="T402" s="147"/>
      <c r="U402" s="147"/>
      <c r="V402" s="147"/>
      <c r="W402" s="147"/>
    </row>
    <row r="403" spans="1:23" ht="12.75" customHeight="1" x14ac:dyDescent="0.15">
      <c r="A403" s="147"/>
      <c r="B403" s="150"/>
      <c r="C403" s="90"/>
      <c r="D403" s="345"/>
      <c r="E403" s="82"/>
      <c r="F403" s="147"/>
      <c r="G403" s="147"/>
      <c r="H403" s="147"/>
      <c r="I403" s="147"/>
      <c r="J403" s="147"/>
      <c r="K403" s="147"/>
      <c r="L403" s="147"/>
      <c r="M403" s="147"/>
      <c r="N403" s="147"/>
      <c r="O403" s="147"/>
      <c r="P403" s="147"/>
      <c r="Q403" s="147"/>
      <c r="R403" s="147"/>
      <c r="S403" s="147"/>
      <c r="T403" s="147"/>
      <c r="U403" s="147"/>
      <c r="V403" s="147"/>
      <c r="W403" s="147"/>
    </row>
    <row r="404" spans="1:23" ht="12.75" customHeight="1" x14ac:dyDescent="0.15">
      <c r="A404" s="147"/>
      <c r="B404" s="150"/>
      <c r="C404" s="90"/>
      <c r="D404" s="345"/>
      <c r="E404" s="82"/>
      <c r="F404" s="147"/>
      <c r="G404" s="147"/>
      <c r="H404" s="147"/>
      <c r="I404" s="147"/>
      <c r="J404" s="147"/>
      <c r="K404" s="147"/>
      <c r="L404" s="147"/>
      <c r="M404" s="147"/>
      <c r="N404" s="147"/>
      <c r="O404" s="147"/>
      <c r="P404" s="147"/>
      <c r="Q404" s="147"/>
      <c r="R404" s="147"/>
      <c r="S404" s="147"/>
      <c r="T404" s="147"/>
      <c r="U404" s="147"/>
      <c r="V404" s="147"/>
      <c r="W404" s="147"/>
    </row>
    <row r="405" spans="1:23" ht="12.75" customHeight="1" x14ac:dyDescent="0.15">
      <c r="A405" s="147"/>
      <c r="B405" s="150"/>
      <c r="C405" s="90"/>
      <c r="D405" s="345"/>
      <c r="E405" s="82"/>
      <c r="F405" s="147"/>
      <c r="G405" s="147"/>
      <c r="H405" s="147"/>
      <c r="I405" s="147"/>
      <c r="J405" s="147"/>
      <c r="K405" s="147"/>
      <c r="L405" s="147"/>
      <c r="M405" s="147"/>
      <c r="N405" s="147"/>
      <c r="O405" s="147"/>
      <c r="P405" s="147"/>
      <c r="Q405" s="147"/>
      <c r="R405" s="147"/>
      <c r="S405" s="147"/>
      <c r="T405" s="147"/>
      <c r="U405" s="147"/>
      <c r="V405" s="147"/>
      <c r="W405" s="147"/>
    </row>
    <row r="406" spans="1:23" ht="12.75" customHeight="1" x14ac:dyDescent="0.15">
      <c r="A406" s="147"/>
      <c r="B406" s="150"/>
      <c r="C406" s="90"/>
      <c r="D406" s="345"/>
      <c r="E406" s="82"/>
      <c r="F406" s="147"/>
      <c r="G406" s="147"/>
      <c r="H406" s="147"/>
      <c r="I406" s="147"/>
      <c r="J406" s="147"/>
      <c r="K406" s="147"/>
      <c r="L406" s="147"/>
      <c r="M406" s="147"/>
      <c r="N406" s="147"/>
      <c r="O406" s="147"/>
      <c r="P406" s="147"/>
      <c r="Q406" s="147"/>
      <c r="R406" s="147"/>
      <c r="S406" s="147"/>
      <c r="T406" s="147"/>
      <c r="U406" s="147"/>
      <c r="V406" s="147"/>
      <c r="W406" s="147"/>
    </row>
    <row r="407" spans="1:23" ht="12.75" customHeight="1" x14ac:dyDescent="0.15">
      <c r="A407" s="147"/>
      <c r="B407" s="150"/>
      <c r="C407" s="90"/>
      <c r="D407" s="345"/>
      <c r="E407" s="82"/>
      <c r="F407" s="147"/>
      <c r="G407" s="147"/>
      <c r="H407" s="147"/>
      <c r="I407" s="147"/>
      <c r="J407" s="147"/>
      <c r="K407" s="147"/>
      <c r="L407" s="147"/>
      <c r="M407" s="147"/>
      <c r="N407" s="147"/>
      <c r="O407" s="147"/>
      <c r="P407" s="147"/>
      <c r="Q407" s="147"/>
      <c r="R407" s="147"/>
      <c r="S407" s="147"/>
      <c r="T407" s="147"/>
      <c r="U407" s="147"/>
      <c r="V407" s="147"/>
      <c r="W407" s="147"/>
    </row>
    <row r="408" spans="1:23" ht="12.75" customHeight="1" x14ac:dyDescent="0.15">
      <c r="A408" s="147"/>
      <c r="B408" s="150"/>
      <c r="C408" s="90"/>
      <c r="D408" s="345"/>
      <c r="E408" s="82"/>
      <c r="F408" s="147"/>
      <c r="G408" s="147"/>
      <c r="H408" s="147"/>
      <c r="I408" s="147"/>
      <c r="J408" s="147"/>
      <c r="K408" s="147"/>
      <c r="L408" s="147"/>
      <c r="M408" s="147"/>
      <c r="N408" s="147"/>
      <c r="O408" s="147"/>
      <c r="P408" s="147"/>
      <c r="Q408" s="147"/>
      <c r="R408" s="147"/>
      <c r="S408" s="147"/>
      <c r="T408" s="147"/>
      <c r="U408" s="147"/>
      <c r="V408" s="147"/>
      <c r="W408" s="147"/>
    </row>
    <row r="409" spans="1:23" ht="12.75" customHeight="1" x14ac:dyDescent="0.15">
      <c r="A409" s="147"/>
      <c r="B409" s="150"/>
      <c r="C409" s="90"/>
      <c r="D409" s="345"/>
      <c r="E409" s="82"/>
      <c r="F409" s="147"/>
      <c r="G409" s="147"/>
      <c r="H409" s="147"/>
      <c r="I409" s="147"/>
      <c r="J409" s="147"/>
      <c r="K409" s="147"/>
      <c r="L409" s="147"/>
      <c r="M409" s="147"/>
      <c r="N409" s="147"/>
      <c r="O409" s="147"/>
      <c r="P409" s="147"/>
      <c r="Q409" s="147"/>
      <c r="R409" s="147"/>
      <c r="S409" s="147"/>
      <c r="T409" s="147"/>
      <c r="U409" s="147"/>
      <c r="V409" s="147"/>
      <c r="W409" s="147"/>
    </row>
    <row r="410" spans="1:23" ht="12.75" customHeight="1" x14ac:dyDescent="0.15">
      <c r="A410" s="147"/>
      <c r="B410" s="150"/>
      <c r="C410" s="90"/>
      <c r="D410" s="345"/>
      <c r="E410" s="82"/>
      <c r="F410" s="147"/>
      <c r="G410" s="147"/>
      <c r="H410" s="147"/>
      <c r="I410" s="147"/>
      <c r="J410" s="147"/>
      <c r="K410" s="147"/>
      <c r="L410" s="147"/>
      <c r="M410" s="147"/>
      <c r="N410" s="147"/>
      <c r="O410" s="147"/>
      <c r="P410" s="147"/>
      <c r="Q410" s="147"/>
      <c r="R410" s="147"/>
      <c r="S410" s="147"/>
      <c r="T410" s="147"/>
      <c r="U410" s="147"/>
      <c r="V410" s="147"/>
      <c r="W410" s="147"/>
    </row>
    <row r="411" spans="1:23" ht="12.75" customHeight="1" x14ac:dyDescent="0.15">
      <c r="A411" s="147"/>
      <c r="B411" s="150"/>
      <c r="C411" s="90"/>
      <c r="D411" s="345"/>
      <c r="E411" s="82"/>
      <c r="F411" s="147"/>
      <c r="G411" s="147"/>
      <c r="H411" s="147"/>
      <c r="I411" s="147"/>
      <c r="J411" s="147"/>
      <c r="K411" s="147"/>
      <c r="L411" s="147"/>
      <c r="M411" s="147"/>
      <c r="N411" s="147"/>
      <c r="O411" s="147"/>
      <c r="P411" s="147"/>
      <c r="Q411" s="147"/>
      <c r="R411" s="147"/>
      <c r="S411" s="147"/>
      <c r="T411" s="147"/>
      <c r="U411" s="147"/>
      <c r="V411" s="147"/>
      <c r="W411" s="147"/>
    </row>
    <row r="412" spans="1:23" ht="12.75" customHeight="1" x14ac:dyDescent="0.15">
      <c r="A412" s="147"/>
      <c r="B412" s="150"/>
      <c r="C412" s="90"/>
      <c r="D412" s="345"/>
      <c r="E412" s="82"/>
      <c r="F412" s="147"/>
      <c r="G412" s="147"/>
      <c r="H412" s="147"/>
      <c r="I412" s="147"/>
      <c r="J412" s="147"/>
      <c r="K412" s="147"/>
      <c r="L412" s="147"/>
      <c r="M412" s="147"/>
      <c r="N412" s="147"/>
      <c r="O412" s="147"/>
      <c r="P412" s="147"/>
      <c r="Q412" s="147"/>
      <c r="R412" s="147"/>
      <c r="S412" s="147"/>
      <c r="T412" s="147"/>
      <c r="U412" s="147"/>
      <c r="V412" s="147"/>
      <c r="W412" s="147"/>
    </row>
    <row r="413" spans="1:23" ht="12.75" customHeight="1" x14ac:dyDescent="0.15">
      <c r="A413" s="147"/>
      <c r="B413" s="150"/>
      <c r="C413" s="90"/>
      <c r="D413" s="345"/>
      <c r="E413" s="82"/>
      <c r="F413" s="147"/>
      <c r="G413" s="147"/>
      <c r="H413" s="147"/>
      <c r="I413" s="147"/>
      <c r="J413" s="147"/>
      <c r="K413" s="147"/>
      <c r="L413" s="147"/>
      <c r="M413" s="147"/>
      <c r="N413" s="147"/>
      <c r="O413" s="147"/>
      <c r="P413" s="147"/>
      <c r="Q413" s="147"/>
      <c r="R413" s="147"/>
      <c r="S413" s="147"/>
      <c r="T413" s="147"/>
      <c r="U413" s="147"/>
      <c r="V413" s="147"/>
      <c r="W413" s="147"/>
    </row>
    <row r="414" spans="1:23" ht="12.75" customHeight="1" x14ac:dyDescent="0.15">
      <c r="A414" s="147"/>
      <c r="B414" s="150"/>
      <c r="C414" s="90"/>
      <c r="D414" s="345"/>
      <c r="E414" s="82"/>
      <c r="F414" s="147"/>
      <c r="G414" s="147"/>
      <c r="H414" s="147"/>
      <c r="I414" s="147"/>
      <c r="J414" s="147"/>
      <c r="K414" s="147"/>
      <c r="L414" s="147"/>
      <c r="M414" s="147"/>
      <c r="N414" s="147"/>
      <c r="O414" s="147"/>
      <c r="P414" s="147"/>
      <c r="Q414" s="147"/>
      <c r="R414" s="147"/>
      <c r="S414" s="147"/>
      <c r="T414" s="147"/>
      <c r="U414" s="147"/>
      <c r="V414" s="147"/>
      <c r="W414" s="147"/>
    </row>
    <row r="415" spans="1:23" ht="12.75" customHeight="1" x14ac:dyDescent="0.15">
      <c r="A415" s="147"/>
      <c r="B415" s="150"/>
      <c r="C415" s="90"/>
      <c r="D415" s="345"/>
      <c r="E415" s="82"/>
      <c r="F415" s="147"/>
      <c r="G415" s="147"/>
      <c r="H415" s="147"/>
      <c r="I415" s="147"/>
      <c r="J415" s="147"/>
      <c r="K415" s="147"/>
      <c r="L415" s="147"/>
      <c r="M415" s="147"/>
      <c r="N415" s="147"/>
      <c r="O415" s="147"/>
      <c r="P415" s="147"/>
      <c r="Q415" s="147"/>
      <c r="R415" s="147"/>
      <c r="S415" s="147"/>
      <c r="T415" s="147"/>
      <c r="U415" s="147"/>
      <c r="V415" s="147"/>
      <c r="W415" s="147"/>
    </row>
    <row r="416" spans="1:23" ht="12.75" customHeight="1" x14ac:dyDescent="0.15">
      <c r="A416" s="147"/>
      <c r="B416" s="150"/>
      <c r="C416" s="90"/>
      <c r="D416" s="345"/>
      <c r="E416" s="82"/>
      <c r="F416" s="147"/>
      <c r="G416" s="147"/>
      <c r="H416" s="147"/>
      <c r="I416" s="147"/>
      <c r="J416" s="147"/>
      <c r="K416" s="147"/>
      <c r="L416" s="147"/>
      <c r="M416" s="147"/>
      <c r="N416" s="147"/>
      <c r="O416" s="147"/>
      <c r="P416" s="147"/>
      <c r="Q416" s="147"/>
      <c r="R416" s="147"/>
      <c r="S416" s="147"/>
      <c r="T416" s="147"/>
      <c r="U416" s="147"/>
      <c r="V416" s="147"/>
      <c r="W416" s="147"/>
    </row>
    <row r="417" spans="1:23" ht="12.75" customHeight="1" x14ac:dyDescent="0.15">
      <c r="A417" s="147"/>
      <c r="B417" s="150"/>
      <c r="C417" s="90"/>
      <c r="D417" s="345"/>
      <c r="E417" s="82"/>
      <c r="F417" s="147"/>
      <c r="G417" s="147"/>
      <c r="H417" s="147"/>
      <c r="I417" s="147"/>
      <c r="J417" s="147"/>
      <c r="K417" s="147"/>
      <c r="L417" s="147"/>
      <c r="M417" s="147"/>
      <c r="N417" s="147"/>
      <c r="O417" s="147"/>
      <c r="P417" s="147"/>
      <c r="Q417" s="147"/>
      <c r="R417" s="147"/>
      <c r="S417" s="147"/>
      <c r="T417" s="147"/>
      <c r="U417" s="147"/>
      <c r="V417" s="147"/>
      <c r="W417" s="147"/>
    </row>
    <row r="418" spans="1:23" ht="12.75" customHeight="1" x14ac:dyDescent="0.15">
      <c r="A418" s="147"/>
      <c r="B418" s="150"/>
      <c r="C418" s="90"/>
      <c r="D418" s="345"/>
      <c r="E418" s="82"/>
      <c r="F418" s="147"/>
      <c r="G418" s="147"/>
      <c r="H418" s="147"/>
      <c r="I418" s="147"/>
      <c r="J418" s="147"/>
      <c r="K418" s="147"/>
      <c r="L418" s="147"/>
      <c r="M418" s="147"/>
      <c r="N418" s="147"/>
      <c r="O418" s="147"/>
      <c r="P418" s="147"/>
      <c r="Q418" s="147"/>
      <c r="R418" s="147"/>
      <c r="S418" s="147"/>
      <c r="T418" s="147"/>
      <c r="U418" s="147"/>
      <c r="V418" s="147"/>
      <c r="W418" s="147"/>
    </row>
    <row r="419" spans="1:23" ht="12.75" customHeight="1" x14ac:dyDescent="0.15">
      <c r="A419" s="147"/>
      <c r="B419" s="150"/>
      <c r="C419" s="90"/>
      <c r="D419" s="345"/>
      <c r="E419" s="82"/>
      <c r="F419" s="147"/>
      <c r="G419" s="147"/>
      <c r="H419" s="147"/>
      <c r="I419" s="147"/>
      <c r="J419" s="147"/>
      <c r="K419" s="147"/>
      <c r="L419" s="147"/>
      <c r="M419" s="147"/>
      <c r="N419" s="147"/>
      <c r="O419" s="147"/>
      <c r="P419" s="147"/>
      <c r="Q419" s="147"/>
      <c r="R419" s="147"/>
      <c r="S419" s="147"/>
      <c r="T419" s="147"/>
      <c r="U419" s="147"/>
      <c r="V419" s="147"/>
      <c r="W419" s="147"/>
    </row>
    <row r="420" spans="1:23" ht="12.75" customHeight="1" x14ac:dyDescent="0.15">
      <c r="A420" s="147"/>
      <c r="B420" s="150"/>
      <c r="C420" s="90"/>
      <c r="D420" s="345"/>
      <c r="E420" s="82"/>
      <c r="F420" s="147"/>
      <c r="G420" s="147"/>
      <c r="H420" s="147"/>
      <c r="I420" s="147"/>
      <c r="J420" s="147"/>
      <c r="K420" s="147"/>
      <c r="L420" s="147"/>
      <c r="M420" s="147"/>
      <c r="N420" s="147"/>
      <c r="O420" s="147"/>
      <c r="P420" s="147"/>
      <c r="Q420" s="147"/>
      <c r="R420" s="147"/>
      <c r="S420" s="147"/>
      <c r="T420" s="147"/>
      <c r="U420" s="147"/>
      <c r="V420" s="147"/>
      <c r="W420" s="147"/>
    </row>
    <row r="421" spans="1:23" ht="12.75" customHeight="1" x14ac:dyDescent="0.15">
      <c r="A421" s="147"/>
      <c r="B421" s="150"/>
      <c r="C421" s="90"/>
      <c r="D421" s="345"/>
      <c r="E421" s="82"/>
      <c r="F421" s="147"/>
      <c r="G421" s="147"/>
      <c r="H421" s="147"/>
      <c r="I421" s="147"/>
      <c r="J421" s="147"/>
      <c r="K421" s="147"/>
      <c r="L421" s="147"/>
      <c r="M421" s="147"/>
      <c r="N421" s="147"/>
      <c r="O421" s="147"/>
      <c r="P421" s="147"/>
      <c r="Q421" s="147"/>
      <c r="R421" s="147"/>
      <c r="S421" s="147"/>
      <c r="T421" s="147"/>
      <c r="U421" s="147"/>
      <c r="V421" s="147"/>
      <c r="W421" s="147"/>
    </row>
    <row r="422" spans="1:23" ht="12.75" customHeight="1" x14ac:dyDescent="0.15">
      <c r="A422" s="147"/>
      <c r="B422" s="150"/>
      <c r="C422" s="90"/>
      <c r="D422" s="345"/>
      <c r="E422" s="82"/>
      <c r="F422" s="147"/>
      <c r="G422" s="147"/>
      <c r="H422" s="147"/>
      <c r="I422" s="147"/>
      <c r="J422" s="147"/>
      <c r="K422" s="147"/>
      <c r="L422" s="147"/>
      <c r="M422" s="147"/>
      <c r="N422" s="147"/>
      <c r="O422" s="147"/>
      <c r="P422" s="147"/>
      <c r="Q422" s="147"/>
      <c r="R422" s="147"/>
      <c r="S422" s="147"/>
      <c r="T422" s="147"/>
      <c r="U422" s="147"/>
      <c r="V422" s="147"/>
      <c r="W422" s="147"/>
    </row>
    <row r="423" spans="1:23" ht="12.75" customHeight="1" x14ac:dyDescent="0.15">
      <c r="A423" s="147"/>
      <c r="B423" s="150"/>
      <c r="C423" s="90"/>
      <c r="D423" s="345"/>
      <c r="E423" s="82"/>
      <c r="F423" s="147"/>
      <c r="G423" s="147"/>
      <c r="H423" s="147"/>
      <c r="I423" s="147"/>
      <c r="J423" s="147"/>
      <c r="K423" s="147"/>
      <c r="L423" s="147"/>
      <c r="M423" s="147"/>
      <c r="N423" s="147"/>
      <c r="O423" s="147"/>
      <c r="P423" s="147"/>
      <c r="Q423" s="147"/>
      <c r="R423" s="147"/>
      <c r="S423" s="147"/>
      <c r="T423" s="147"/>
      <c r="U423" s="147"/>
      <c r="V423" s="147"/>
      <c r="W423" s="147"/>
    </row>
    <row r="424" spans="1:23" ht="12.75" customHeight="1" x14ac:dyDescent="0.15">
      <c r="A424" s="147"/>
      <c r="B424" s="150"/>
      <c r="C424" s="90"/>
      <c r="D424" s="345"/>
      <c r="E424" s="82"/>
      <c r="F424" s="147"/>
      <c r="G424" s="147"/>
      <c r="H424" s="147"/>
      <c r="I424" s="147"/>
      <c r="J424" s="147"/>
      <c r="K424" s="147"/>
      <c r="L424" s="147"/>
      <c r="M424" s="147"/>
      <c r="N424" s="147"/>
      <c r="O424" s="147"/>
      <c r="P424" s="147"/>
      <c r="Q424" s="147"/>
      <c r="R424" s="147"/>
      <c r="S424" s="147"/>
      <c r="T424" s="147"/>
      <c r="U424" s="147"/>
      <c r="V424" s="147"/>
      <c r="W424" s="147"/>
    </row>
    <row r="425" spans="1:23" ht="12.75" customHeight="1" x14ac:dyDescent="0.15">
      <c r="A425" s="147"/>
      <c r="B425" s="150"/>
      <c r="C425" s="90"/>
      <c r="D425" s="345"/>
      <c r="E425" s="82"/>
      <c r="F425" s="147"/>
      <c r="G425" s="147"/>
      <c r="H425" s="147"/>
      <c r="I425" s="147"/>
      <c r="J425" s="147"/>
      <c r="K425" s="147"/>
      <c r="L425" s="147"/>
      <c r="M425" s="147"/>
      <c r="N425" s="147"/>
      <c r="O425" s="147"/>
      <c r="P425" s="147"/>
      <c r="Q425" s="147"/>
      <c r="R425" s="147"/>
      <c r="S425" s="147"/>
      <c r="T425" s="147"/>
      <c r="U425" s="147"/>
      <c r="V425" s="147"/>
      <c r="W425" s="147"/>
    </row>
    <row r="426" spans="1:23" ht="12.75" customHeight="1" x14ac:dyDescent="0.15">
      <c r="A426" s="147"/>
      <c r="B426" s="150"/>
      <c r="C426" s="90"/>
      <c r="D426" s="345"/>
      <c r="E426" s="82"/>
      <c r="F426" s="147"/>
      <c r="G426" s="147"/>
      <c r="H426" s="147"/>
      <c r="I426" s="147"/>
      <c r="J426" s="147"/>
      <c r="K426" s="147"/>
      <c r="L426" s="147"/>
      <c r="M426" s="147"/>
      <c r="N426" s="147"/>
      <c r="O426" s="147"/>
      <c r="P426" s="147"/>
      <c r="Q426" s="147"/>
      <c r="R426" s="147"/>
      <c r="S426" s="147"/>
      <c r="T426" s="147"/>
      <c r="U426" s="147"/>
      <c r="V426" s="147"/>
      <c r="W426" s="147"/>
    </row>
    <row r="427" spans="1:23" ht="12.75" customHeight="1" x14ac:dyDescent="0.15">
      <c r="A427" s="147"/>
      <c r="B427" s="150"/>
      <c r="C427" s="90"/>
      <c r="D427" s="345"/>
      <c r="E427" s="82"/>
      <c r="F427" s="147"/>
      <c r="G427" s="147"/>
      <c r="H427" s="147"/>
      <c r="I427" s="147"/>
      <c r="J427" s="147"/>
      <c r="K427" s="147"/>
      <c r="L427" s="147"/>
      <c r="M427" s="147"/>
      <c r="N427" s="147"/>
      <c r="O427" s="147"/>
      <c r="P427" s="147"/>
      <c r="Q427" s="147"/>
      <c r="R427" s="147"/>
      <c r="S427" s="147"/>
      <c r="T427" s="147"/>
      <c r="U427" s="147"/>
      <c r="V427" s="147"/>
      <c r="W427" s="147"/>
    </row>
    <row r="428" spans="1:23" ht="12.75" customHeight="1" x14ac:dyDescent="0.15">
      <c r="A428" s="147"/>
      <c r="B428" s="150"/>
      <c r="C428" s="90"/>
      <c r="D428" s="345"/>
      <c r="E428" s="82"/>
      <c r="F428" s="147"/>
      <c r="G428" s="147"/>
      <c r="H428" s="147"/>
      <c r="I428" s="147"/>
      <c r="J428" s="147"/>
      <c r="K428" s="147"/>
      <c r="L428" s="147"/>
      <c r="M428" s="147"/>
      <c r="N428" s="147"/>
      <c r="O428" s="147"/>
      <c r="P428" s="147"/>
      <c r="Q428" s="147"/>
      <c r="R428" s="147"/>
      <c r="S428" s="147"/>
      <c r="T428" s="147"/>
      <c r="U428" s="147"/>
      <c r="V428" s="147"/>
      <c r="W428" s="147"/>
    </row>
    <row r="429" spans="1:23" ht="12.75" customHeight="1" x14ac:dyDescent="0.15">
      <c r="A429" s="147"/>
      <c r="B429" s="150"/>
      <c r="C429" s="90"/>
      <c r="D429" s="345"/>
      <c r="E429" s="82"/>
      <c r="F429" s="147"/>
      <c r="G429" s="147"/>
      <c r="H429" s="147"/>
      <c r="I429" s="147"/>
      <c r="J429" s="147"/>
      <c r="K429" s="147"/>
      <c r="L429" s="147"/>
      <c r="M429" s="147"/>
      <c r="N429" s="147"/>
      <c r="O429" s="147"/>
      <c r="P429" s="147"/>
      <c r="Q429" s="147"/>
      <c r="R429" s="147"/>
      <c r="S429" s="147"/>
      <c r="T429" s="147"/>
      <c r="U429" s="147"/>
      <c r="V429" s="147"/>
      <c r="W429" s="147"/>
    </row>
    <row r="430" spans="1:23" ht="12.75" customHeight="1" x14ac:dyDescent="0.15">
      <c r="A430" s="147"/>
      <c r="B430" s="150"/>
      <c r="C430" s="90"/>
      <c r="D430" s="345"/>
      <c r="E430" s="82"/>
      <c r="F430" s="147"/>
      <c r="G430" s="147"/>
      <c r="H430" s="147"/>
      <c r="I430" s="147"/>
      <c r="J430" s="147"/>
      <c r="K430" s="147"/>
      <c r="L430" s="147"/>
      <c r="M430" s="147"/>
      <c r="N430" s="147"/>
      <c r="O430" s="147"/>
      <c r="P430" s="147"/>
      <c r="Q430" s="147"/>
      <c r="R430" s="147"/>
      <c r="S430" s="147"/>
      <c r="T430" s="147"/>
      <c r="U430" s="147"/>
      <c r="V430" s="147"/>
      <c r="W430" s="147"/>
    </row>
    <row r="431" spans="1:23" ht="12.75" customHeight="1" x14ac:dyDescent="0.15">
      <c r="A431" s="147"/>
      <c r="B431" s="150"/>
      <c r="C431" s="90"/>
      <c r="D431" s="345"/>
      <c r="E431" s="82"/>
      <c r="F431" s="147"/>
      <c r="G431" s="147"/>
      <c r="H431" s="147"/>
      <c r="I431" s="147"/>
      <c r="J431" s="147"/>
      <c r="K431" s="147"/>
      <c r="L431" s="147"/>
      <c r="M431" s="147"/>
      <c r="N431" s="147"/>
      <c r="O431" s="147"/>
      <c r="P431" s="147"/>
      <c r="Q431" s="147"/>
      <c r="R431" s="147"/>
      <c r="S431" s="147"/>
      <c r="T431" s="147"/>
      <c r="U431" s="147"/>
      <c r="V431" s="147"/>
      <c r="W431" s="147"/>
    </row>
    <row r="432" spans="1:23" ht="12.75" customHeight="1" x14ac:dyDescent="0.15">
      <c r="A432" s="147"/>
      <c r="B432" s="150"/>
      <c r="C432" s="90"/>
      <c r="D432" s="345"/>
      <c r="E432" s="82"/>
      <c r="F432" s="147"/>
      <c r="G432" s="147"/>
      <c r="H432" s="147"/>
      <c r="I432" s="147"/>
      <c r="J432" s="147"/>
      <c r="K432" s="147"/>
      <c r="L432" s="147"/>
      <c r="M432" s="147"/>
      <c r="N432" s="147"/>
      <c r="O432" s="147"/>
      <c r="P432" s="147"/>
      <c r="Q432" s="147"/>
      <c r="R432" s="147"/>
      <c r="S432" s="147"/>
      <c r="T432" s="147"/>
      <c r="U432" s="147"/>
      <c r="V432" s="147"/>
      <c r="W432" s="147"/>
    </row>
    <row r="433" spans="1:23" ht="12.75" customHeight="1" x14ac:dyDescent="0.15">
      <c r="A433" s="147"/>
      <c r="B433" s="150"/>
      <c r="C433" s="90"/>
      <c r="D433" s="345"/>
      <c r="E433" s="82"/>
      <c r="F433" s="147"/>
      <c r="G433" s="147"/>
      <c r="H433" s="147"/>
      <c r="I433" s="147"/>
      <c r="J433" s="147"/>
      <c r="K433" s="147"/>
      <c r="L433" s="147"/>
      <c r="M433" s="147"/>
      <c r="N433" s="147"/>
      <c r="O433" s="147"/>
      <c r="P433" s="147"/>
      <c r="Q433" s="147"/>
      <c r="R433" s="147"/>
      <c r="S433" s="147"/>
      <c r="T433" s="147"/>
      <c r="U433" s="147"/>
      <c r="V433" s="147"/>
      <c r="W433" s="147"/>
    </row>
    <row r="434" spans="1:23" ht="12.75" customHeight="1" x14ac:dyDescent="0.15">
      <c r="A434" s="147"/>
      <c r="B434" s="150"/>
      <c r="C434" s="90"/>
      <c r="D434" s="345"/>
      <c r="E434" s="82"/>
      <c r="F434" s="147"/>
      <c r="G434" s="147"/>
      <c r="H434" s="147"/>
      <c r="I434" s="147"/>
      <c r="J434" s="147"/>
      <c r="K434" s="147"/>
      <c r="L434" s="147"/>
      <c r="M434" s="147"/>
      <c r="N434" s="147"/>
      <c r="O434" s="147"/>
      <c r="P434" s="147"/>
      <c r="Q434" s="147"/>
      <c r="R434" s="147"/>
      <c r="S434" s="147"/>
      <c r="T434" s="147"/>
      <c r="U434" s="147"/>
      <c r="V434" s="147"/>
      <c r="W434" s="147"/>
    </row>
    <row r="435" spans="1:23" ht="12.75" customHeight="1" x14ac:dyDescent="0.15">
      <c r="A435" s="147"/>
      <c r="B435" s="150"/>
      <c r="C435" s="90"/>
      <c r="D435" s="345"/>
      <c r="E435" s="82"/>
      <c r="F435" s="147"/>
      <c r="G435" s="147"/>
      <c r="H435" s="147"/>
      <c r="I435" s="147"/>
      <c r="J435" s="147"/>
      <c r="K435" s="147"/>
      <c r="L435" s="147"/>
      <c r="M435" s="147"/>
      <c r="N435" s="147"/>
      <c r="O435" s="147"/>
      <c r="P435" s="147"/>
      <c r="Q435" s="147"/>
      <c r="R435" s="147"/>
      <c r="S435" s="147"/>
      <c r="T435" s="147"/>
      <c r="U435" s="147"/>
      <c r="V435" s="147"/>
      <c r="W435" s="147"/>
    </row>
    <row r="436" spans="1:23" ht="12.75" customHeight="1" x14ac:dyDescent="0.15">
      <c r="A436" s="147"/>
      <c r="B436" s="150"/>
      <c r="C436" s="90"/>
      <c r="D436" s="345"/>
      <c r="E436" s="82"/>
      <c r="F436" s="147"/>
      <c r="G436" s="147"/>
      <c r="H436" s="147"/>
      <c r="I436" s="147"/>
      <c r="J436" s="147"/>
      <c r="K436" s="147"/>
      <c r="L436" s="147"/>
      <c r="M436" s="147"/>
      <c r="N436" s="147"/>
      <c r="O436" s="147"/>
      <c r="P436" s="147"/>
      <c r="Q436" s="147"/>
      <c r="R436" s="147"/>
      <c r="S436" s="147"/>
      <c r="T436" s="147"/>
      <c r="U436" s="147"/>
      <c r="V436" s="147"/>
      <c r="W436" s="147"/>
    </row>
    <row r="437" spans="1:23" ht="12.75" customHeight="1" x14ac:dyDescent="0.15">
      <c r="A437" s="147"/>
      <c r="B437" s="150"/>
      <c r="C437" s="90"/>
      <c r="D437" s="345"/>
      <c r="E437" s="82"/>
      <c r="F437" s="147"/>
      <c r="G437" s="147"/>
      <c r="H437" s="147"/>
      <c r="I437" s="147"/>
      <c r="J437" s="147"/>
      <c r="K437" s="147"/>
      <c r="L437" s="147"/>
      <c r="M437" s="147"/>
      <c r="N437" s="147"/>
      <c r="O437" s="147"/>
      <c r="P437" s="147"/>
      <c r="Q437" s="147"/>
      <c r="R437" s="147"/>
      <c r="S437" s="147"/>
      <c r="T437" s="147"/>
      <c r="U437" s="147"/>
      <c r="V437" s="147"/>
      <c r="W437" s="147"/>
    </row>
    <row r="438" spans="1:23" ht="12.75" customHeight="1" x14ac:dyDescent="0.15">
      <c r="A438" s="147"/>
      <c r="B438" s="150"/>
      <c r="C438" s="90"/>
      <c r="D438" s="345"/>
      <c r="E438" s="82"/>
      <c r="F438" s="147"/>
      <c r="G438" s="147"/>
      <c r="H438" s="147"/>
      <c r="I438" s="147"/>
      <c r="J438" s="147"/>
      <c r="K438" s="147"/>
      <c r="L438" s="147"/>
      <c r="M438" s="147"/>
      <c r="N438" s="147"/>
      <c r="O438" s="147"/>
      <c r="P438" s="147"/>
      <c r="Q438" s="147"/>
      <c r="R438" s="147"/>
      <c r="S438" s="147"/>
      <c r="T438" s="147"/>
      <c r="U438" s="147"/>
      <c r="V438" s="147"/>
      <c r="W438" s="147"/>
    </row>
    <row r="439" spans="1:23" ht="12.75" customHeight="1" x14ac:dyDescent="0.15">
      <c r="A439" s="147"/>
      <c r="B439" s="150"/>
      <c r="C439" s="90"/>
      <c r="D439" s="345"/>
      <c r="E439" s="82"/>
      <c r="F439" s="147"/>
      <c r="G439" s="147"/>
      <c r="H439" s="147"/>
      <c r="I439" s="147"/>
      <c r="J439" s="147"/>
      <c r="K439" s="147"/>
      <c r="L439" s="147"/>
      <c r="M439" s="147"/>
      <c r="N439" s="147"/>
      <c r="O439" s="147"/>
      <c r="P439" s="147"/>
      <c r="Q439" s="147"/>
      <c r="R439" s="147"/>
      <c r="S439" s="147"/>
      <c r="T439" s="147"/>
      <c r="U439" s="147"/>
      <c r="V439" s="147"/>
      <c r="W439" s="147"/>
    </row>
    <row r="440" spans="1:23" ht="12.75" customHeight="1" x14ac:dyDescent="0.15">
      <c r="A440" s="147"/>
      <c r="B440" s="150"/>
      <c r="C440" s="90"/>
      <c r="D440" s="345"/>
      <c r="E440" s="82"/>
      <c r="F440" s="147"/>
      <c r="G440" s="147"/>
      <c r="H440" s="147"/>
      <c r="I440" s="147"/>
      <c r="J440" s="147"/>
      <c r="K440" s="147"/>
      <c r="L440" s="147"/>
      <c r="M440" s="147"/>
      <c r="N440" s="147"/>
      <c r="O440" s="147"/>
      <c r="P440" s="147"/>
      <c r="Q440" s="147"/>
      <c r="R440" s="147"/>
      <c r="S440" s="147"/>
      <c r="T440" s="147"/>
      <c r="U440" s="147"/>
      <c r="V440" s="147"/>
      <c r="W440" s="147"/>
    </row>
    <row r="441" spans="1:23" ht="12.75" customHeight="1" x14ac:dyDescent="0.15">
      <c r="A441" s="147"/>
      <c r="B441" s="150"/>
      <c r="C441" s="90"/>
      <c r="D441" s="345"/>
      <c r="E441" s="82"/>
      <c r="F441" s="147"/>
      <c r="G441" s="147"/>
      <c r="H441" s="147"/>
      <c r="I441" s="147"/>
      <c r="J441" s="147"/>
      <c r="K441" s="147"/>
      <c r="L441" s="147"/>
      <c r="M441" s="147"/>
      <c r="N441" s="147"/>
      <c r="O441" s="147"/>
      <c r="P441" s="147"/>
      <c r="Q441" s="147"/>
      <c r="R441" s="147"/>
      <c r="S441" s="147"/>
      <c r="T441" s="147"/>
      <c r="U441" s="147"/>
      <c r="V441" s="147"/>
      <c r="W441" s="147"/>
    </row>
    <row r="442" spans="1:23" ht="12.75" customHeight="1" x14ac:dyDescent="0.15">
      <c r="A442" s="147"/>
      <c r="B442" s="150"/>
      <c r="C442" s="90"/>
      <c r="D442" s="345"/>
      <c r="E442" s="82"/>
      <c r="F442" s="147"/>
      <c r="G442" s="147"/>
      <c r="H442" s="147"/>
      <c r="I442" s="147"/>
      <c r="J442" s="147"/>
      <c r="K442" s="147"/>
      <c r="L442" s="147"/>
      <c r="M442" s="147"/>
      <c r="N442" s="147"/>
      <c r="O442" s="147"/>
      <c r="P442" s="147"/>
      <c r="Q442" s="147"/>
      <c r="R442" s="147"/>
      <c r="S442" s="147"/>
      <c r="T442" s="147"/>
      <c r="U442" s="147"/>
      <c r="V442" s="147"/>
      <c r="W442" s="147"/>
    </row>
    <row r="443" spans="1:23" ht="12.75" customHeight="1" x14ac:dyDescent="0.15">
      <c r="A443" s="147"/>
      <c r="B443" s="150"/>
      <c r="C443" s="90"/>
      <c r="D443" s="345"/>
      <c r="E443" s="82"/>
      <c r="F443" s="147"/>
      <c r="G443" s="147"/>
      <c r="H443" s="147"/>
      <c r="I443" s="147"/>
      <c r="J443" s="147"/>
      <c r="K443" s="147"/>
      <c r="L443" s="147"/>
      <c r="M443" s="147"/>
      <c r="N443" s="147"/>
      <c r="O443" s="147"/>
      <c r="P443" s="147"/>
      <c r="Q443" s="147"/>
      <c r="R443" s="147"/>
      <c r="S443" s="147"/>
      <c r="T443" s="147"/>
      <c r="U443" s="147"/>
      <c r="V443" s="147"/>
      <c r="W443" s="147"/>
    </row>
    <row r="444" spans="1:23" ht="12.75" customHeight="1" x14ac:dyDescent="0.15">
      <c r="A444" s="147"/>
      <c r="B444" s="150"/>
      <c r="C444" s="90"/>
      <c r="D444" s="345"/>
      <c r="E444" s="82"/>
      <c r="F444" s="147"/>
      <c r="G444" s="147"/>
      <c r="H444" s="147"/>
      <c r="I444" s="147"/>
      <c r="J444" s="147"/>
      <c r="K444" s="147"/>
      <c r="L444" s="147"/>
      <c r="M444" s="147"/>
      <c r="N444" s="147"/>
      <c r="O444" s="147"/>
      <c r="P444" s="147"/>
      <c r="Q444" s="147"/>
      <c r="R444" s="147"/>
      <c r="S444" s="147"/>
      <c r="T444" s="147"/>
      <c r="U444" s="147"/>
      <c r="V444" s="147"/>
      <c r="W444" s="147"/>
    </row>
    <row r="445" spans="1:23" ht="12.75" customHeight="1" x14ac:dyDescent="0.15">
      <c r="A445" s="147"/>
      <c r="B445" s="150"/>
      <c r="C445" s="90"/>
      <c r="D445" s="345"/>
      <c r="E445" s="82"/>
      <c r="F445" s="147"/>
      <c r="G445" s="147"/>
      <c r="H445" s="147"/>
      <c r="I445" s="147"/>
      <c r="J445" s="147"/>
      <c r="K445" s="147"/>
      <c r="L445" s="147"/>
      <c r="M445" s="147"/>
      <c r="N445" s="147"/>
      <c r="O445" s="147"/>
      <c r="P445" s="147"/>
      <c r="Q445" s="147"/>
      <c r="R445" s="147"/>
      <c r="S445" s="147"/>
      <c r="T445" s="147"/>
      <c r="U445" s="147"/>
      <c r="V445" s="147"/>
      <c r="W445" s="147"/>
    </row>
    <row r="446" spans="1:23" ht="12.75" customHeight="1" x14ac:dyDescent="0.15">
      <c r="A446" s="147"/>
      <c r="B446" s="150"/>
      <c r="C446" s="90"/>
      <c r="D446" s="345"/>
      <c r="E446" s="82"/>
      <c r="F446" s="147"/>
      <c r="G446" s="147"/>
      <c r="H446" s="147"/>
      <c r="I446" s="147"/>
      <c r="J446" s="147"/>
      <c r="K446" s="147"/>
      <c r="L446" s="147"/>
      <c r="M446" s="147"/>
      <c r="N446" s="147"/>
      <c r="O446" s="147"/>
      <c r="P446" s="147"/>
      <c r="Q446" s="147"/>
      <c r="R446" s="147"/>
      <c r="S446" s="147"/>
      <c r="T446" s="147"/>
      <c r="U446" s="147"/>
      <c r="V446" s="147"/>
      <c r="W446" s="147"/>
    </row>
    <row r="447" spans="1:23" ht="12.75" customHeight="1" x14ac:dyDescent="0.15">
      <c r="A447" s="147"/>
      <c r="B447" s="150"/>
      <c r="C447" s="90"/>
      <c r="D447" s="345"/>
      <c r="E447" s="82"/>
      <c r="F447" s="147"/>
      <c r="G447" s="147"/>
      <c r="H447" s="147"/>
      <c r="I447" s="147"/>
      <c r="J447" s="147"/>
      <c r="K447" s="147"/>
      <c r="L447" s="147"/>
      <c r="M447" s="147"/>
      <c r="N447" s="147"/>
      <c r="O447" s="147"/>
      <c r="P447" s="147"/>
      <c r="Q447" s="147"/>
      <c r="R447" s="147"/>
      <c r="S447" s="147"/>
      <c r="T447" s="147"/>
      <c r="U447" s="147"/>
      <c r="V447" s="147"/>
      <c r="W447" s="147"/>
    </row>
    <row r="448" spans="1:23" ht="12.75" customHeight="1" x14ac:dyDescent="0.15">
      <c r="A448" s="147"/>
      <c r="B448" s="150"/>
      <c r="C448" s="90"/>
      <c r="D448" s="345"/>
      <c r="E448" s="82"/>
      <c r="F448" s="147"/>
      <c r="G448" s="147"/>
      <c r="H448" s="147"/>
      <c r="I448" s="147"/>
      <c r="J448" s="147"/>
      <c r="K448" s="147"/>
      <c r="L448" s="147"/>
      <c r="M448" s="147"/>
      <c r="N448" s="147"/>
      <c r="O448" s="147"/>
      <c r="P448" s="147"/>
      <c r="Q448" s="147"/>
      <c r="R448" s="147"/>
      <c r="S448" s="147"/>
      <c r="T448" s="147"/>
      <c r="U448" s="147"/>
      <c r="V448" s="147"/>
      <c r="W448" s="147"/>
    </row>
    <row r="449" spans="1:23" ht="12.75" customHeight="1" x14ac:dyDescent="0.15">
      <c r="A449" s="147"/>
      <c r="B449" s="150"/>
      <c r="C449" s="90"/>
      <c r="D449" s="345"/>
      <c r="E449" s="82"/>
      <c r="F449" s="147"/>
      <c r="G449" s="147"/>
      <c r="H449" s="147"/>
      <c r="I449" s="147"/>
      <c r="J449" s="147"/>
      <c r="K449" s="147"/>
      <c r="L449" s="147"/>
      <c r="M449" s="147"/>
      <c r="N449" s="147"/>
      <c r="O449" s="147"/>
      <c r="P449" s="147"/>
      <c r="Q449" s="147"/>
      <c r="R449" s="147"/>
      <c r="S449" s="147"/>
      <c r="T449" s="147"/>
      <c r="U449" s="147"/>
      <c r="V449" s="147"/>
      <c r="W449" s="147"/>
    </row>
    <row r="450" spans="1:23" ht="12.75" customHeight="1" x14ac:dyDescent="0.15">
      <c r="A450" s="147"/>
      <c r="B450" s="150"/>
      <c r="C450" s="90"/>
      <c r="D450" s="345"/>
      <c r="E450" s="82"/>
      <c r="F450" s="147"/>
      <c r="G450" s="147"/>
      <c r="H450" s="147"/>
      <c r="I450" s="147"/>
      <c r="J450" s="147"/>
      <c r="K450" s="147"/>
      <c r="L450" s="147"/>
      <c r="M450" s="147"/>
      <c r="N450" s="147"/>
      <c r="O450" s="147"/>
      <c r="P450" s="147"/>
      <c r="Q450" s="147"/>
      <c r="R450" s="147"/>
      <c r="S450" s="147"/>
      <c r="T450" s="147"/>
      <c r="U450" s="147"/>
      <c r="V450" s="147"/>
      <c r="W450" s="147"/>
    </row>
    <row r="451" spans="1:23" ht="12.75" customHeight="1" x14ac:dyDescent="0.15">
      <c r="A451" s="147"/>
      <c r="B451" s="150"/>
      <c r="C451" s="90"/>
      <c r="D451" s="345"/>
      <c r="E451" s="82"/>
      <c r="F451" s="147"/>
      <c r="G451" s="147"/>
      <c r="H451" s="147"/>
      <c r="I451" s="147"/>
      <c r="J451" s="147"/>
      <c r="K451" s="147"/>
      <c r="L451" s="147"/>
      <c r="M451" s="147"/>
      <c r="N451" s="147"/>
      <c r="O451" s="147"/>
      <c r="P451" s="147"/>
      <c r="Q451" s="147"/>
      <c r="R451" s="147"/>
      <c r="S451" s="147"/>
      <c r="T451" s="147"/>
      <c r="U451" s="147"/>
      <c r="V451" s="147"/>
      <c r="W451" s="147"/>
    </row>
    <row r="452" spans="1:23" ht="12.75" customHeight="1" x14ac:dyDescent="0.15">
      <c r="A452" s="147"/>
      <c r="B452" s="150"/>
      <c r="C452" s="90"/>
      <c r="D452" s="345"/>
      <c r="E452" s="82"/>
      <c r="F452" s="147"/>
      <c r="G452" s="147"/>
      <c r="H452" s="147"/>
      <c r="I452" s="147"/>
      <c r="J452" s="147"/>
      <c r="K452" s="147"/>
      <c r="L452" s="147"/>
      <c r="M452" s="147"/>
      <c r="N452" s="147"/>
      <c r="O452" s="147"/>
      <c r="P452" s="147"/>
      <c r="Q452" s="147"/>
      <c r="R452" s="147"/>
      <c r="S452" s="147"/>
      <c r="T452" s="147"/>
      <c r="U452" s="147"/>
      <c r="V452" s="147"/>
      <c r="W452" s="147"/>
    </row>
    <row r="453" spans="1:23" ht="12.75" customHeight="1" x14ac:dyDescent="0.15">
      <c r="A453" s="147"/>
      <c r="B453" s="150"/>
      <c r="C453" s="90"/>
      <c r="D453" s="345"/>
      <c r="E453" s="82"/>
      <c r="F453" s="147"/>
      <c r="G453" s="147"/>
      <c r="H453" s="147"/>
      <c r="I453" s="147"/>
      <c r="J453" s="147"/>
      <c r="K453" s="147"/>
      <c r="L453" s="147"/>
      <c r="M453" s="147"/>
      <c r="N453" s="147"/>
      <c r="O453" s="147"/>
      <c r="P453" s="147"/>
      <c r="Q453" s="147"/>
      <c r="R453" s="147"/>
      <c r="S453" s="147"/>
      <c r="T453" s="147"/>
      <c r="U453" s="147"/>
      <c r="V453" s="147"/>
      <c r="W453" s="147"/>
    </row>
    <row r="454" spans="1:23" ht="12.75" customHeight="1" x14ac:dyDescent="0.15">
      <c r="A454" s="147"/>
      <c r="B454" s="150"/>
      <c r="C454" s="90"/>
      <c r="D454" s="345"/>
      <c r="E454" s="82"/>
      <c r="F454" s="147"/>
      <c r="G454" s="147"/>
      <c r="H454" s="147"/>
      <c r="I454" s="147"/>
      <c r="J454" s="147"/>
      <c r="K454" s="147"/>
      <c r="L454" s="147"/>
      <c r="M454" s="147"/>
      <c r="N454" s="147"/>
      <c r="O454" s="147"/>
      <c r="P454" s="147"/>
      <c r="Q454" s="147"/>
      <c r="R454" s="147"/>
      <c r="S454" s="147"/>
      <c r="T454" s="147"/>
      <c r="U454" s="147"/>
      <c r="V454" s="147"/>
      <c r="W454" s="147"/>
    </row>
    <row r="455" spans="1:23" ht="12.75" customHeight="1" x14ac:dyDescent="0.15">
      <c r="A455" s="147"/>
      <c r="B455" s="150"/>
      <c r="C455" s="90"/>
      <c r="D455" s="345"/>
      <c r="E455" s="82"/>
      <c r="F455" s="147"/>
      <c r="G455" s="147"/>
      <c r="H455" s="147"/>
      <c r="I455" s="147"/>
      <c r="J455" s="147"/>
      <c r="K455" s="147"/>
      <c r="L455" s="147"/>
      <c r="M455" s="147"/>
      <c r="N455" s="147"/>
      <c r="O455" s="147"/>
      <c r="P455" s="147"/>
      <c r="Q455" s="147"/>
      <c r="R455" s="147"/>
      <c r="S455" s="147"/>
      <c r="T455" s="147"/>
      <c r="U455" s="147"/>
      <c r="V455" s="147"/>
      <c r="W455" s="147"/>
    </row>
    <row r="456" spans="1:23" ht="12.75" customHeight="1" x14ac:dyDescent="0.15">
      <c r="A456" s="147"/>
      <c r="B456" s="150"/>
      <c r="C456" s="90"/>
      <c r="D456" s="345"/>
      <c r="E456" s="82"/>
      <c r="F456" s="147"/>
      <c r="G456" s="147"/>
      <c r="H456" s="147"/>
      <c r="I456" s="147"/>
      <c r="J456" s="147"/>
      <c r="K456" s="147"/>
      <c r="L456" s="147"/>
      <c r="M456" s="147"/>
      <c r="N456" s="147"/>
      <c r="O456" s="147"/>
      <c r="P456" s="147"/>
      <c r="Q456" s="147"/>
      <c r="R456" s="147"/>
      <c r="S456" s="147"/>
      <c r="T456" s="147"/>
      <c r="U456" s="147"/>
      <c r="V456" s="147"/>
      <c r="W456" s="147"/>
    </row>
    <row r="457" spans="1:23" ht="12.75" customHeight="1" x14ac:dyDescent="0.15">
      <c r="A457" s="147"/>
      <c r="B457" s="150"/>
      <c r="C457" s="90"/>
      <c r="D457" s="345"/>
      <c r="E457" s="82"/>
      <c r="F457" s="147"/>
      <c r="G457" s="147"/>
      <c r="H457" s="147"/>
      <c r="I457" s="147"/>
      <c r="J457" s="147"/>
      <c r="K457" s="147"/>
      <c r="L457" s="147"/>
      <c r="M457" s="147"/>
      <c r="N457" s="147"/>
      <c r="O457" s="147"/>
      <c r="P457" s="147"/>
      <c r="Q457" s="147"/>
      <c r="R457" s="147"/>
      <c r="S457" s="147"/>
      <c r="T457" s="147"/>
      <c r="U457" s="147"/>
      <c r="V457" s="147"/>
      <c r="W457" s="147"/>
    </row>
    <row r="458" spans="1:23" ht="12.75" customHeight="1" x14ac:dyDescent="0.15">
      <c r="A458" s="147"/>
      <c r="B458" s="150"/>
      <c r="C458" s="90"/>
      <c r="D458" s="345"/>
      <c r="E458" s="82"/>
      <c r="F458" s="147"/>
      <c r="G458" s="147"/>
      <c r="H458" s="147"/>
      <c r="I458" s="147"/>
      <c r="J458" s="147"/>
      <c r="K458" s="147"/>
      <c r="L458" s="147"/>
      <c r="M458" s="147"/>
      <c r="N458" s="147"/>
      <c r="O458" s="147"/>
      <c r="P458" s="147"/>
      <c r="Q458" s="147"/>
      <c r="R458" s="147"/>
      <c r="S458" s="147"/>
      <c r="T458" s="147"/>
      <c r="U458" s="147"/>
      <c r="V458" s="147"/>
      <c r="W458" s="147"/>
    </row>
    <row r="459" spans="1:23" ht="12.75" customHeight="1" x14ac:dyDescent="0.15">
      <c r="A459" s="147"/>
      <c r="B459" s="150"/>
      <c r="C459" s="90"/>
      <c r="D459" s="345"/>
      <c r="E459" s="82"/>
      <c r="F459" s="147"/>
      <c r="G459" s="147"/>
      <c r="H459" s="147"/>
      <c r="I459" s="147"/>
      <c r="J459" s="147"/>
      <c r="K459" s="147"/>
      <c r="L459" s="147"/>
      <c r="M459" s="147"/>
      <c r="N459" s="147"/>
      <c r="O459" s="147"/>
      <c r="P459" s="147"/>
      <c r="Q459" s="147"/>
      <c r="R459" s="147"/>
      <c r="S459" s="147"/>
      <c r="T459" s="147"/>
      <c r="U459" s="147"/>
      <c r="V459" s="147"/>
      <c r="W459" s="147"/>
    </row>
    <row r="460" spans="1:23" ht="12.75" customHeight="1" x14ac:dyDescent="0.15">
      <c r="A460" s="147"/>
      <c r="B460" s="150"/>
      <c r="C460" s="90"/>
      <c r="D460" s="345"/>
      <c r="E460" s="82"/>
      <c r="F460" s="147"/>
      <c r="G460" s="147"/>
      <c r="H460" s="147"/>
      <c r="I460" s="147"/>
      <c r="J460" s="147"/>
      <c r="K460" s="147"/>
      <c r="L460" s="147"/>
      <c r="M460" s="147"/>
      <c r="N460" s="147"/>
      <c r="O460" s="147"/>
      <c r="P460" s="147"/>
      <c r="Q460" s="147"/>
      <c r="R460" s="147"/>
      <c r="S460" s="147"/>
      <c r="T460" s="147"/>
      <c r="U460" s="147"/>
      <c r="V460" s="147"/>
      <c r="W460" s="147"/>
    </row>
    <row r="461" spans="1:23" ht="12.75" customHeight="1" x14ac:dyDescent="0.15">
      <c r="A461" s="147"/>
      <c r="B461" s="150"/>
      <c r="C461" s="90"/>
      <c r="D461" s="345"/>
      <c r="E461" s="82"/>
      <c r="F461" s="147"/>
      <c r="G461" s="147"/>
      <c r="H461" s="147"/>
      <c r="I461" s="147"/>
      <c r="J461" s="147"/>
      <c r="K461" s="147"/>
      <c r="L461" s="147"/>
      <c r="M461" s="147"/>
      <c r="N461" s="147"/>
      <c r="O461" s="147"/>
      <c r="P461" s="147"/>
      <c r="Q461" s="147"/>
      <c r="R461" s="147"/>
      <c r="S461" s="147"/>
      <c r="T461" s="147"/>
      <c r="U461" s="147"/>
      <c r="V461" s="147"/>
      <c r="W461" s="147"/>
    </row>
    <row r="462" spans="1:23" ht="12.75" customHeight="1" x14ac:dyDescent="0.15">
      <c r="A462" s="147"/>
      <c r="B462" s="150"/>
      <c r="C462" s="90"/>
      <c r="D462" s="345"/>
      <c r="E462" s="82"/>
      <c r="F462" s="147"/>
      <c r="G462" s="147"/>
      <c r="H462" s="147"/>
      <c r="I462" s="147"/>
      <c r="J462" s="147"/>
      <c r="K462" s="147"/>
      <c r="L462" s="147"/>
      <c r="M462" s="147"/>
      <c r="N462" s="147"/>
      <c r="O462" s="147"/>
      <c r="P462" s="147"/>
      <c r="Q462" s="147"/>
      <c r="R462" s="147"/>
      <c r="S462" s="147"/>
      <c r="T462" s="147"/>
      <c r="U462" s="147"/>
      <c r="V462" s="147"/>
      <c r="W462" s="147"/>
    </row>
    <row r="463" spans="1:23" ht="12.75" customHeight="1" x14ac:dyDescent="0.15">
      <c r="A463" s="147"/>
      <c r="B463" s="150"/>
      <c r="C463" s="90"/>
      <c r="D463" s="345"/>
      <c r="E463" s="82"/>
      <c r="F463" s="147"/>
      <c r="G463" s="147"/>
      <c r="H463" s="147"/>
      <c r="I463" s="147"/>
      <c r="J463" s="147"/>
      <c r="K463" s="147"/>
      <c r="L463" s="147"/>
      <c r="M463" s="147"/>
      <c r="N463" s="147"/>
      <c r="O463" s="147"/>
      <c r="P463" s="147"/>
      <c r="Q463" s="147"/>
      <c r="R463" s="147"/>
      <c r="S463" s="147"/>
      <c r="T463" s="147"/>
      <c r="U463" s="147"/>
      <c r="V463" s="147"/>
      <c r="W463" s="147"/>
    </row>
    <row r="464" spans="1:23" ht="12.75" customHeight="1" x14ac:dyDescent="0.15">
      <c r="A464" s="147"/>
      <c r="B464" s="150"/>
      <c r="C464" s="90"/>
      <c r="D464" s="345"/>
      <c r="E464" s="82"/>
      <c r="F464" s="147"/>
      <c r="G464" s="147"/>
      <c r="H464" s="147"/>
      <c r="I464" s="147"/>
      <c r="J464" s="147"/>
      <c r="K464" s="147"/>
      <c r="L464" s="147"/>
      <c r="M464" s="147"/>
      <c r="N464" s="147"/>
      <c r="O464" s="147"/>
      <c r="P464" s="147"/>
      <c r="Q464" s="147"/>
      <c r="R464" s="147"/>
      <c r="S464" s="147"/>
      <c r="T464" s="147"/>
      <c r="U464" s="147"/>
      <c r="V464" s="147"/>
      <c r="W464" s="147"/>
    </row>
    <row r="465" spans="1:23" ht="12.75" customHeight="1" x14ac:dyDescent="0.15">
      <c r="A465" s="147"/>
      <c r="B465" s="150"/>
      <c r="C465" s="90"/>
      <c r="D465" s="345"/>
      <c r="E465" s="82"/>
      <c r="F465" s="147"/>
      <c r="G465" s="147"/>
      <c r="H465" s="147"/>
      <c r="I465" s="147"/>
      <c r="J465" s="147"/>
      <c r="K465" s="147"/>
      <c r="L465" s="147"/>
      <c r="M465" s="147"/>
      <c r="N465" s="147"/>
      <c r="O465" s="147"/>
      <c r="P465" s="147"/>
      <c r="Q465" s="147"/>
      <c r="R465" s="147"/>
      <c r="S465" s="147"/>
      <c r="T465" s="147"/>
      <c r="U465" s="147"/>
      <c r="V465" s="147"/>
      <c r="W465" s="147"/>
    </row>
    <row r="466" spans="1:23" ht="12.75" customHeight="1" x14ac:dyDescent="0.15">
      <c r="A466" s="147"/>
      <c r="B466" s="150"/>
      <c r="C466" s="90"/>
      <c r="D466" s="345"/>
      <c r="E466" s="82"/>
      <c r="F466" s="147"/>
      <c r="G466" s="147"/>
      <c r="H466" s="147"/>
      <c r="I466" s="147"/>
      <c r="J466" s="147"/>
      <c r="K466" s="147"/>
      <c r="L466" s="147"/>
      <c r="M466" s="147"/>
      <c r="N466" s="147"/>
      <c r="O466" s="147"/>
      <c r="P466" s="147"/>
      <c r="Q466" s="147"/>
      <c r="R466" s="147"/>
      <c r="S466" s="147"/>
      <c r="T466" s="147"/>
      <c r="U466" s="147"/>
      <c r="V466" s="147"/>
      <c r="W466" s="147"/>
    </row>
    <row r="467" spans="1:23" ht="12.75" customHeight="1" x14ac:dyDescent="0.15">
      <c r="A467" s="147"/>
      <c r="B467" s="150"/>
      <c r="C467" s="90"/>
      <c r="D467" s="345"/>
      <c r="E467" s="82"/>
      <c r="F467" s="147"/>
      <c r="G467" s="147"/>
      <c r="H467" s="147"/>
      <c r="I467" s="147"/>
      <c r="J467" s="147"/>
      <c r="K467" s="147"/>
      <c r="L467" s="147"/>
      <c r="M467" s="147"/>
      <c r="N467" s="147"/>
      <c r="O467" s="147"/>
      <c r="P467" s="147"/>
      <c r="Q467" s="147"/>
      <c r="R467" s="147"/>
      <c r="S467" s="147"/>
      <c r="T467" s="147"/>
      <c r="U467" s="147"/>
      <c r="V467" s="147"/>
      <c r="W467" s="147"/>
    </row>
    <row r="468" spans="1:23" ht="12.75" customHeight="1" x14ac:dyDescent="0.15">
      <c r="A468" s="147"/>
      <c r="B468" s="150"/>
      <c r="C468" s="90"/>
      <c r="D468" s="345"/>
      <c r="E468" s="82"/>
      <c r="F468" s="147"/>
      <c r="G468" s="147"/>
      <c r="H468" s="147"/>
      <c r="I468" s="147"/>
      <c r="J468" s="147"/>
      <c r="K468" s="147"/>
      <c r="L468" s="147"/>
      <c r="M468" s="147"/>
      <c r="N468" s="147"/>
      <c r="O468" s="147"/>
      <c r="P468" s="147"/>
      <c r="Q468" s="147"/>
      <c r="R468" s="147"/>
      <c r="S468" s="147"/>
      <c r="T468" s="147"/>
      <c r="U468" s="147"/>
      <c r="V468" s="147"/>
      <c r="W468" s="147"/>
    </row>
    <row r="469" spans="1:23" ht="12.75" customHeight="1" x14ac:dyDescent="0.15">
      <c r="A469" s="147"/>
      <c r="B469" s="150"/>
      <c r="C469" s="90"/>
      <c r="D469" s="345"/>
      <c r="E469" s="82"/>
      <c r="F469" s="147"/>
      <c r="G469" s="147"/>
      <c r="H469" s="147"/>
      <c r="I469" s="147"/>
      <c r="J469" s="147"/>
      <c r="K469" s="147"/>
      <c r="L469" s="147"/>
      <c r="M469" s="147"/>
      <c r="N469" s="147"/>
      <c r="O469" s="147"/>
      <c r="P469" s="147"/>
      <c r="Q469" s="147"/>
      <c r="R469" s="147"/>
      <c r="S469" s="147"/>
      <c r="T469" s="147"/>
      <c r="U469" s="147"/>
      <c r="V469" s="147"/>
      <c r="W469" s="147"/>
    </row>
    <row r="470" spans="1:23" ht="12.75" customHeight="1" x14ac:dyDescent="0.15">
      <c r="A470" s="147"/>
      <c r="B470" s="150"/>
      <c r="C470" s="90"/>
      <c r="D470" s="345"/>
      <c r="E470" s="82"/>
      <c r="F470" s="147"/>
      <c r="G470" s="147"/>
      <c r="H470" s="147"/>
      <c r="I470" s="147"/>
      <c r="J470" s="147"/>
      <c r="K470" s="147"/>
      <c r="L470" s="147"/>
      <c r="M470" s="147"/>
      <c r="N470" s="147"/>
      <c r="O470" s="147"/>
      <c r="P470" s="147"/>
      <c r="Q470" s="147"/>
      <c r="R470" s="147"/>
      <c r="S470" s="147"/>
      <c r="T470" s="147"/>
      <c r="U470" s="147"/>
      <c r="V470" s="147"/>
      <c r="W470" s="147"/>
    </row>
    <row r="471" spans="1:23" ht="12.75" customHeight="1" x14ac:dyDescent="0.15">
      <c r="A471" s="147"/>
      <c r="B471" s="150"/>
      <c r="C471" s="90"/>
      <c r="D471" s="345"/>
      <c r="E471" s="82"/>
      <c r="F471" s="147"/>
      <c r="G471" s="147"/>
      <c r="H471" s="147"/>
      <c r="I471" s="147"/>
      <c r="J471" s="147"/>
      <c r="K471" s="147"/>
      <c r="L471" s="147"/>
      <c r="M471" s="147"/>
      <c r="N471" s="147"/>
      <c r="O471" s="147"/>
      <c r="P471" s="147"/>
      <c r="Q471" s="147"/>
      <c r="R471" s="147"/>
      <c r="S471" s="147"/>
      <c r="T471" s="147"/>
      <c r="U471" s="147"/>
      <c r="V471" s="147"/>
      <c r="W471" s="147"/>
    </row>
    <row r="472" spans="1:23" ht="12.75" customHeight="1" x14ac:dyDescent="0.15">
      <c r="A472" s="147"/>
      <c r="B472" s="150"/>
      <c r="C472" s="90"/>
      <c r="D472" s="345"/>
      <c r="E472" s="82"/>
      <c r="F472" s="147"/>
      <c r="G472" s="147"/>
      <c r="H472" s="147"/>
      <c r="I472" s="147"/>
      <c r="J472" s="147"/>
      <c r="K472" s="147"/>
      <c r="L472" s="147"/>
      <c r="M472" s="147"/>
      <c r="N472" s="147"/>
      <c r="O472" s="147"/>
      <c r="P472" s="147"/>
      <c r="Q472" s="147"/>
      <c r="R472" s="147"/>
      <c r="S472" s="147"/>
      <c r="T472" s="147"/>
      <c r="U472" s="147"/>
      <c r="V472" s="147"/>
      <c r="W472" s="147"/>
    </row>
    <row r="473" spans="1:23" ht="12.75" customHeight="1" x14ac:dyDescent="0.15">
      <c r="A473" s="147"/>
      <c r="B473" s="150"/>
      <c r="C473" s="90"/>
      <c r="D473" s="345"/>
      <c r="E473" s="82"/>
      <c r="F473" s="147"/>
      <c r="G473" s="147"/>
      <c r="H473" s="147"/>
      <c r="I473" s="147"/>
      <c r="J473" s="147"/>
      <c r="K473" s="147"/>
      <c r="L473" s="147"/>
      <c r="M473" s="147"/>
      <c r="N473" s="147"/>
      <c r="O473" s="147"/>
      <c r="P473" s="147"/>
      <c r="Q473" s="147"/>
      <c r="R473" s="147"/>
      <c r="S473" s="147"/>
      <c r="T473" s="147"/>
      <c r="U473" s="147"/>
      <c r="V473" s="147"/>
      <c r="W473" s="147"/>
    </row>
    <row r="474" spans="1:23" ht="12.75" customHeight="1" x14ac:dyDescent="0.15">
      <c r="A474" s="147"/>
      <c r="B474" s="150"/>
      <c r="C474" s="90"/>
      <c r="D474" s="345"/>
      <c r="E474" s="82"/>
      <c r="F474" s="147"/>
      <c r="G474" s="147"/>
      <c r="H474" s="147"/>
      <c r="I474" s="147"/>
      <c r="J474" s="147"/>
      <c r="K474" s="147"/>
      <c r="L474" s="147"/>
      <c r="M474" s="147"/>
      <c r="N474" s="147"/>
      <c r="O474" s="147"/>
      <c r="P474" s="147"/>
      <c r="Q474" s="147"/>
      <c r="R474" s="147"/>
      <c r="S474" s="147"/>
      <c r="T474" s="147"/>
      <c r="U474" s="147"/>
      <c r="V474" s="147"/>
      <c r="W474" s="147"/>
    </row>
    <row r="475" spans="1:23" ht="12.75" customHeight="1" x14ac:dyDescent="0.15">
      <c r="A475" s="147"/>
      <c r="B475" s="150"/>
      <c r="C475" s="90"/>
      <c r="D475" s="345"/>
      <c r="E475" s="82"/>
      <c r="F475" s="147"/>
      <c r="G475" s="147"/>
      <c r="H475" s="147"/>
      <c r="I475" s="147"/>
      <c r="J475" s="147"/>
      <c r="K475" s="147"/>
      <c r="L475" s="147"/>
      <c r="M475" s="147"/>
      <c r="N475" s="147"/>
      <c r="O475" s="147"/>
      <c r="P475" s="147"/>
      <c r="Q475" s="147"/>
      <c r="R475" s="147"/>
      <c r="S475" s="147"/>
      <c r="T475" s="147"/>
      <c r="U475" s="147"/>
      <c r="V475" s="147"/>
      <c r="W475" s="147"/>
    </row>
    <row r="476" spans="1:23" ht="12.75" customHeight="1" x14ac:dyDescent="0.15">
      <c r="A476" s="147"/>
      <c r="B476" s="150"/>
      <c r="C476" s="90"/>
      <c r="D476" s="345"/>
      <c r="E476" s="82"/>
      <c r="F476" s="147"/>
      <c r="G476" s="147"/>
      <c r="H476" s="147"/>
      <c r="I476" s="147"/>
      <c r="J476" s="147"/>
      <c r="K476" s="147"/>
      <c r="L476" s="147"/>
      <c r="M476" s="147"/>
      <c r="N476" s="147"/>
      <c r="O476" s="147"/>
      <c r="P476" s="147"/>
      <c r="Q476" s="147"/>
      <c r="R476" s="147"/>
      <c r="S476" s="147"/>
      <c r="T476" s="147"/>
      <c r="U476" s="147"/>
      <c r="V476" s="147"/>
      <c r="W476" s="147"/>
    </row>
    <row r="477" spans="1:23" ht="12.75" customHeight="1" x14ac:dyDescent="0.15">
      <c r="A477" s="147"/>
      <c r="B477" s="150"/>
      <c r="C477" s="90"/>
      <c r="D477" s="345"/>
      <c r="E477" s="82"/>
      <c r="F477" s="147"/>
      <c r="G477" s="147"/>
      <c r="H477" s="147"/>
      <c r="I477" s="147"/>
      <c r="J477" s="147"/>
      <c r="K477" s="147"/>
      <c r="L477" s="147"/>
      <c r="M477" s="147"/>
      <c r="N477" s="147"/>
      <c r="O477" s="147"/>
      <c r="P477" s="147"/>
      <c r="Q477" s="147"/>
      <c r="R477" s="147"/>
      <c r="S477" s="147"/>
      <c r="T477" s="147"/>
      <c r="U477" s="147"/>
      <c r="V477" s="147"/>
      <c r="W477" s="147"/>
    </row>
    <row r="478" spans="1:23" ht="12.75" customHeight="1" x14ac:dyDescent="0.15">
      <c r="A478" s="147"/>
      <c r="B478" s="150"/>
      <c r="C478" s="90"/>
      <c r="D478" s="345"/>
      <c r="E478" s="82"/>
      <c r="F478" s="147"/>
      <c r="G478" s="147"/>
      <c r="H478" s="147"/>
      <c r="I478" s="147"/>
      <c r="J478" s="147"/>
      <c r="K478" s="147"/>
      <c r="L478" s="147"/>
      <c r="M478" s="147"/>
      <c r="N478" s="147"/>
      <c r="O478" s="147"/>
      <c r="P478" s="147"/>
      <c r="Q478" s="147"/>
      <c r="R478" s="147"/>
      <c r="S478" s="147"/>
      <c r="T478" s="147"/>
      <c r="U478" s="147"/>
      <c r="V478" s="147"/>
      <c r="W478" s="147"/>
    </row>
    <row r="479" spans="1:23" ht="12.75" customHeight="1" x14ac:dyDescent="0.15">
      <c r="A479" s="147"/>
      <c r="B479" s="150"/>
      <c r="C479" s="90"/>
      <c r="D479" s="345"/>
      <c r="E479" s="82"/>
      <c r="F479" s="147"/>
      <c r="G479" s="147"/>
      <c r="H479" s="147"/>
      <c r="I479" s="147"/>
      <c r="J479" s="147"/>
      <c r="K479" s="147"/>
      <c r="L479" s="147"/>
      <c r="M479" s="147"/>
      <c r="N479" s="147"/>
      <c r="O479" s="147"/>
      <c r="P479" s="147"/>
      <c r="Q479" s="147"/>
      <c r="R479" s="147"/>
      <c r="S479" s="147"/>
      <c r="T479" s="147"/>
      <c r="U479" s="147"/>
      <c r="V479" s="147"/>
      <c r="W479" s="147"/>
    </row>
    <row r="480" spans="1:23" ht="12.75" customHeight="1" x14ac:dyDescent="0.15">
      <c r="A480" s="147"/>
      <c r="B480" s="150"/>
      <c r="C480" s="90"/>
      <c r="D480" s="345"/>
      <c r="E480" s="82"/>
      <c r="F480" s="147"/>
      <c r="G480" s="147"/>
      <c r="H480" s="147"/>
      <c r="I480" s="147"/>
      <c r="J480" s="147"/>
      <c r="K480" s="147"/>
      <c r="L480" s="147"/>
      <c r="M480" s="147"/>
      <c r="N480" s="147"/>
      <c r="O480" s="147"/>
      <c r="P480" s="147"/>
      <c r="Q480" s="147"/>
      <c r="R480" s="147"/>
      <c r="S480" s="147"/>
      <c r="T480" s="147"/>
      <c r="U480" s="147"/>
      <c r="V480" s="147"/>
      <c r="W480" s="147"/>
    </row>
    <row r="481" spans="1:23" ht="12.75" customHeight="1" x14ac:dyDescent="0.15">
      <c r="A481" s="147"/>
      <c r="B481" s="150"/>
      <c r="C481" s="90"/>
      <c r="D481" s="345"/>
      <c r="E481" s="82"/>
      <c r="F481" s="147"/>
      <c r="G481" s="147"/>
      <c r="H481" s="147"/>
      <c r="I481" s="147"/>
      <c r="J481" s="147"/>
      <c r="K481" s="147"/>
      <c r="L481" s="147"/>
      <c r="M481" s="147"/>
      <c r="N481" s="147"/>
      <c r="O481" s="147"/>
      <c r="P481" s="147"/>
      <c r="Q481" s="147"/>
      <c r="R481" s="147"/>
      <c r="S481" s="147"/>
      <c r="T481" s="147"/>
      <c r="U481" s="147"/>
      <c r="V481" s="147"/>
      <c r="W481" s="147"/>
    </row>
    <row r="482" spans="1:23" ht="12.75" customHeight="1" x14ac:dyDescent="0.15">
      <c r="A482" s="147"/>
      <c r="B482" s="150"/>
      <c r="C482" s="90"/>
      <c r="D482" s="345"/>
      <c r="E482" s="82"/>
      <c r="F482" s="147"/>
      <c r="G482" s="147"/>
      <c r="H482" s="147"/>
      <c r="I482" s="147"/>
      <c r="J482" s="147"/>
      <c r="K482" s="147"/>
      <c r="L482" s="147"/>
      <c r="M482" s="147"/>
      <c r="N482" s="147"/>
      <c r="O482" s="147"/>
      <c r="P482" s="147"/>
      <c r="Q482" s="147"/>
      <c r="R482" s="147"/>
      <c r="S482" s="147"/>
      <c r="T482" s="147"/>
      <c r="U482" s="147"/>
      <c r="V482" s="147"/>
      <c r="W482" s="147"/>
    </row>
    <row r="483" spans="1:23" ht="12.75" customHeight="1" x14ac:dyDescent="0.15">
      <c r="A483" s="147"/>
      <c r="B483" s="150"/>
      <c r="C483" s="90"/>
      <c r="D483" s="345"/>
      <c r="E483" s="82"/>
      <c r="F483" s="147"/>
      <c r="G483" s="147"/>
      <c r="H483" s="147"/>
      <c r="I483" s="147"/>
      <c r="J483" s="147"/>
      <c r="K483" s="147"/>
      <c r="L483" s="147"/>
      <c r="M483" s="147"/>
      <c r="N483" s="147"/>
      <c r="O483" s="147"/>
      <c r="P483" s="147"/>
      <c r="Q483" s="147"/>
      <c r="R483" s="147"/>
      <c r="S483" s="147"/>
      <c r="T483" s="147"/>
      <c r="U483" s="147"/>
      <c r="V483" s="147"/>
      <c r="W483" s="147"/>
    </row>
    <row r="484" spans="1:23" ht="12.75" customHeight="1" x14ac:dyDescent="0.15">
      <c r="A484" s="147"/>
      <c r="B484" s="150"/>
      <c r="C484" s="90"/>
      <c r="D484" s="345"/>
      <c r="E484" s="82"/>
      <c r="F484" s="147"/>
      <c r="G484" s="147"/>
      <c r="H484" s="147"/>
      <c r="I484" s="147"/>
      <c r="J484" s="147"/>
      <c r="K484" s="147"/>
      <c r="L484" s="147"/>
      <c r="M484" s="147"/>
      <c r="N484" s="147"/>
      <c r="O484" s="147"/>
      <c r="P484" s="147"/>
      <c r="Q484" s="147"/>
      <c r="R484" s="147"/>
      <c r="S484" s="147"/>
      <c r="T484" s="147"/>
      <c r="U484" s="147"/>
      <c r="V484" s="147"/>
      <c r="W484" s="147"/>
    </row>
    <row r="485" spans="1:23" ht="12.75" customHeight="1" x14ac:dyDescent="0.15">
      <c r="A485" s="147"/>
      <c r="B485" s="150"/>
      <c r="C485" s="90"/>
      <c r="D485" s="345"/>
      <c r="E485" s="82"/>
      <c r="F485" s="147"/>
      <c r="G485" s="147"/>
      <c r="H485" s="147"/>
      <c r="I485" s="147"/>
      <c r="J485" s="147"/>
      <c r="K485" s="147"/>
      <c r="L485" s="147"/>
      <c r="M485" s="147"/>
      <c r="N485" s="147"/>
      <c r="O485" s="147"/>
      <c r="P485" s="147"/>
      <c r="Q485" s="147"/>
      <c r="R485" s="147"/>
      <c r="S485" s="147"/>
      <c r="T485" s="147"/>
      <c r="U485" s="147"/>
      <c r="V485" s="147"/>
      <c r="W485" s="147"/>
    </row>
    <row r="486" spans="1:23" ht="12.75" customHeight="1" x14ac:dyDescent="0.15">
      <c r="A486" s="147"/>
      <c r="B486" s="150"/>
      <c r="C486" s="90"/>
      <c r="D486" s="345"/>
      <c r="E486" s="82"/>
      <c r="F486" s="147"/>
      <c r="G486" s="147"/>
      <c r="H486" s="147"/>
      <c r="I486" s="147"/>
      <c r="J486" s="147"/>
      <c r="K486" s="147"/>
      <c r="L486" s="147"/>
      <c r="M486" s="147"/>
      <c r="N486" s="147"/>
      <c r="O486" s="147"/>
      <c r="P486" s="147"/>
      <c r="Q486" s="147"/>
      <c r="R486" s="147"/>
      <c r="S486" s="147"/>
      <c r="T486" s="147"/>
      <c r="U486" s="147"/>
      <c r="V486" s="147"/>
      <c r="W486" s="147"/>
    </row>
    <row r="487" spans="1:23" ht="12.75" customHeight="1" x14ac:dyDescent="0.15">
      <c r="A487" s="147"/>
      <c r="B487" s="150"/>
      <c r="C487" s="90"/>
      <c r="D487" s="345"/>
      <c r="E487" s="82"/>
      <c r="F487" s="147"/>
      <c r="G487" s="147"/>
      <c r="H487" s="147"/>
      <c r="I487" s="147"/>
      <c r="J487" s="147"/>
      <c r="K487" s="147"/>
      <c r="L487" s="147"/>
      <c r="M487" s="147"/>
      <c r="N487" s="147"/>
      <c r="O487" s="147"/>
      <c r="P487" s="147"/>
      <c r="Q487" s="147"/>
      <c r="R487" s="147"/>
      <c r="S487" s="147"/>
      <c r="T487" s="147"/>
      <c r="U487" s="147"/>
      <c r="V487" s="147"/>
      <c r="W487" s="147"/>
    </row>
    <row r="488" spans="1:23" ht="12.75" customHeight="1" x14ac:dyDescent="0.15">
      <c r="A488" s="147"/>
      <c r="B488" s="150"/>
      <c r="C488" s="90"/>
      <c r="D488" s="345"/>
      <c r="E488" s="82"/>
      <c r="F488" s="147"/>
      <c r="G488" s="147"/>
      <c r="H488" s="147"/>
      <c r="I488" s="147"/>
      <c r="J488" s="147"/>
      <c r="K488" s="147"/>
      <c r="L488" s="147"/>
      <c r="M488" s="147"/>
      <c r="N488" s="147"/>
      <c r="O488" s="147"/>
      <c r="P488" s="147"/>
      <c r="Q488" s="147"/>
      <c r="R488" s="147"/>
      <c r="S488" s="147"/>
      <c r="T488" s="147"/>
      <c r="U488" s="147"/>
      <c r="V488" s="147"/>
      <c r="W488" s="147"/>
    </row>
    <row r="489" spans="1:23" ht="12.75" customHeight="1" x14ac:dyDescent="0.15">
      <c r="A489" s="147"/>
      <c r="B489" s="150"/>
      <c r="C489" s="90"/>
      <c r="D489" s="345"/>
      <c r="E489" s="82"/>
      <c r="F489" s="147"/>
      <c r="G489" s="147"/>
      <c r="H489" s="147"/>
      <c r="I489" s="147"/>
      <c r="J489" s="147"/>
      <c r="K489" s="147"/>
      <c r="L489" s="147"/>
      <c r="M489" s="147"/>
      <c r="N489" s="147"/>
      <c r="O489" s="147"/>
      <c r="P489" s="147"/>
      <c r="Q489" s="147"/>
      <c r="R489" s="147"/>
      <c r="S489" s="147"/>
      <c r="T489" s="147"/>
      <c r="U489" s="147"/>
      <c r="V489" s="147"/>
      <c r="W489" s="147"/>
    </row>
    <row r="490" spans="1:23" ht="12.75" customHeight="1" x14ac:dyDescent="0.15">
      <c r="A490" s="147"/>
      <c r="B490" s="150"/>
      <c r="C490" s="90"/>
      <c r="D490" s="345"/>
      <c r="E490" s="82"/>
      <c r="F490" s="147"/>
      <c r="G490" s="147"/>
      <c r="H490" s="147"/>
      <c r="I490" s="147"/>
      <c r="J490" s="147"/>
      <c r="K490" s="147"/>
      <c r="L490" s="147"/>
      <c r="M490" s="147"/>
      <c r="N490" s="147"/>
      <c r="O490" s="147"/>
      <c r="P490" s="147"/>
      <c r="Q490" s="147"/>
      <c r="R490" s="147"/>
      <c r="S490" s="147"/>
      <c r="T490" s="147"/>
      <c r="U490" s="147"/>
      <c r="V490" s="147"/>
      <c r="W490" s="147"/>
    </row>
    <row r="491" spans="1:23" ht="12.75" customHeight="1" x14ac:dyDescent="0.15">
      <c r="A491" s="147"/>
      <c r="B491" s="150"/>
      <c r="C491" s="90"/>
      <c r="D491" s="345"/>
      <c r="E491" s="82"/>
      <c r="F491" s="147"/>
      <c r="G491" s="147"/>
      <c r="H491" s="147"/>
      <c r="I491" s="147"/>
      <c r="J491" s="147"/>
      <c r="K491" s="147"/>
      <c r="L491" s="147"/>
      <c r="M491" s="147"/>
      <c r="N491" s="147"/>
      <c r="O491" s="147"/>
      <c r="P491" s="147"/>
      <c r="Q491" s="147"/>
      <c r="R491" s="147"/>
      <c r="S491" s="147"/>
      <c r="T491" s="147"/>
      <c r="U491" s="147"/>
      <c r="V491" s="147"/>
      <c r="W491" s="147"/>
    </row>
    <row r="492" spans="1:23" ht="12.75" customHeight="1" x14ac:dyDescent="0.15">
      <c r="A492" s="147"/>
      <c r="B492" s="150"/>
      <c r="C492" s="90"/>
      <c r="D492" s="345"/>
      <c r="E492" s="82"/>
      <c r="F492" s="147"/>
      <c r="G492" s="147"/>
      <c r="H492" s="147"/>
      <c r="I492" s="147"/>
      <c r="J492" s="147"/>
      <c r="K492" s="147"/>
      <c r="L492" s="147"/>
      <c r="M492" s="147"/>
      <c r="N492" s="147"/>
      <c r="O492" s="147"/>
      <c r="P492" s="147"/>
      <c r="Q492" s="147"/>
      <c r="R492" s="147"/>
      <c r="S492" s="147"/>
      <c r="T492" s="147"/>
      <c r="U492" s="147"/>
      <c r="V492" s="147"/>
      <c r="W492" s="147"/>
    </row>
    <row r="493" spans="1:23" ht="12.75" customHeight="1" x14ac:dyDescent="0.15">
      <c r="A493" s="147"/>
      <c r="B493" s="150"/>
      <c r="C493" s="90"/>
      <c r="D493" s="345"/>
      <c r="E493" s="82"/>
      <c r="F493" s="147"/>
      <c r="G493" s="147"/>
      <c r="H493" s="147"/>
      <c r="I493" s="147"/>
      <c r="J493" s="147"/>
      <c r="K493" s="147"/>
      <c r="L493" s="147"/>
      <c r="M493" s="147"/>
      <c r="N493" s="147"/>
      <c r="O493" s="147"/>
      <c r="P493" s="147"/>
      <c r="Q493" s="147"/>
      <c r="R493" s="147"/>
      <c r="S493" s="147"/>
      <c r="T493" s="147"/>
      <c r="U493" s="147"/>
      <c r="V493" s="147"/>
      <c r="W493" s="147"/>
    </row>
    <row r="494" spans="1:23" ht="12.75" customHeight="1" x14ac:dyDescent="0.15">
      <c r="A494" s="147"/>
      <c r="B494" s="150"/>
      <c r="C494" s="90"/>
      <c r="D494" s="345"/>
      <c r="E494" s="82"/>
      <c r="F494" s="147"/>
      <c r="G494" s="147"/>
      <c r="H494" s="147"/>
      <c r="I494" s="147"/>
      <c r="J494" s="147"/>
      <c r="K494" s="147"/>
      <c r="L494" s="147"/>
      <c r="M494" s="147"/>
      <c r="N494" s="147"/>
      <c r="O494" s="147"/>
      <c r="P494" s="147"/>
      <c r="Q494" s="147"/>
      <c r="R494" s="147"/>
      <c r="S494" s="147"/>
      <c r="T494" s="147"/>
      <c r="U494" s="147"/>
      <c r="V494" s="147"/>
      <c r="W494" s="147"/>
    </row>
    <row r="495" spans="1:23" ht="12.75" customHeight="1" x14ac:dyDescent="0.15">
      <c r="A495" s="147"/>
      <c r="B495" s="150"/>
      <c r="C495" s="90"/>
      <c r="D495" s="345"/>
      <c r="E495" s="82"/>
      <c r="F495" s="147"/>
      <c r="G495" s="147"/>
      <c r="H495" s="147"/>
      <c r="I495" s="147"/>
      <c r="J495" s="147"/>
      <c r="K495" s="147"/>
      <c r="L495" s="147"/>
      <c r="M495" s="147"/>
      <c r="N495" s="147"/>
      <c r="O495" s="147"/>
      <c r="P495" s="147"/>
      <c r="Q495" s="147"/>
      <c r="R495" s="147"/>
      <c r="S495" s="147"/>
      <c r="T495" s="147"/>
      <c r="U495" s="147"/>
      <c r="V495" s="147"/>
      <c r="W495" s="147"/>
    </row>
    <row r="496" spans="1:23" ht="12.75" customHeight="1" x14ac:dyDescent="0.15">
      <c r="A496" s="147"/>
      <c r="B496" s="150"/>
      <c r="C496" s="90"/>
      <c r="D496" s="345"/>
      <c r="E496" s="82"/>
      <c r="F496" s="147"/>
      <c r="G496" s="147"/>
      <c r="H496" s="147"/>
      <c r="I496" s="147"/>
      <c r="J496" s="147"/>
      <c r="K496" s="147"/>
      <c r="L496" s="147"/>
      <c r="M496" s="147"/>
      <c r="N496" s="147"/>
      <c r="O496" s="147"/>
      <c r="P496" s="147"/>
      <c r="Q496" s="147"/>
      <c r="R496" s="147"/>
      <c r="S496" s="147"/>
      <c r="T496" s="147"/>
      <c r="U496" s="147"/>
      <c r="V496" s="147"/>
      <c r="W496" s="147"/>
    </row>
    <row r="497" spans="1:23" ht="12.75" customHeight="1" x14ac:dyDescent="0.15">
      <c r="A497" s="147"/>
      <c r="B497" s="150"/>
      <c r="C497" s="90"/>
      <c r="D497" s="345"/>
      <c r="E497" s="82"/>
      <c r="F497" s="147"/>
      <c r="G497" s="147"/>
      <c r="H497" s="147"/>
      <c r="I497" s="147"/>
      <c r="J497" s="147"/>
      <c r="K497" s="147"/>
      <c r="L497" s="147"/>
      <c r="M497" s="147"/>
      <c r="N497" s="147"/>
      <c r="O497" s="147"/>
      <c r="P497" s="147"/>
      <c r="Q497" s="147"/>
      <c r="R497" s="147"/>
      <c r="S497" s="147"/>
      <c r="T497" s="147"/>
      <c r="U497" s="147"/>
      <c r="V497" s="147"/>
      <c r="W497" s="147"/>
    </row>
    <row r="498" spans="1:23" ht="12.75" customHeight="1" x14ac:dyDescent="0.15">
      <c r="A498" s="147"/>
      <c r="B498" s="150"/>
      <c r="C498" s="90"/>
      <c r="D498" s="345"/>
      <c r="E498" s="82"/>
      <c r="F498" s="147"/>
      <c r="G498" s="147"/>
      <c r="H498" s="147"/>
      <c r="I498" s="147"/>
      <c r="J498" s="147"/>
      <c r="K498" s="147"/>
      <c r="L498" s="147"/>
      <c r="M498" s="147"/>
      <c r="N498" s="147"/>
      <c r="O498" s="147"/>
      <c r="P498" s="147"/>
      <c r="Q498" s="147"/>
      <c r="R498" s="147"/>
      <c r="S498" s="147"/>
      <c r="T498" s="147"/>
      <c r="U498" s="147"/>
      <c r="V498" s="147"/>
      <c r="W498" s="147"/>
    </row>
    <row r="499" spans="1:23" ht="12.75" customHeight="1" x14ac:dyDescent="0.15">
      <c r="A499" s="147"/>
      <c r="B499" s="150"/>
      <c r="C499" s="90"/>
      <c r="D499" s="345"/>
      <c r="E499" s="82"/>
      <c r="F499" s="147"/>
      <c r="G499" s="147"/>
      <c r="H499" s="147"/>
      <c r="I499" s="147"/>
      <c r="J499" s="147"/>
      <c r="K499" s="147"/>
      <c r="L499" s="147"/>
      <c r="M499" s="147"/>
      <c r="N499" s="147"/>
      <c r="O499" s="147"/>
      <c r="P499" s="147"/>
      <c r="Q499" s="147"/>
      <c r="R499" s="147"/>
      <c r="S499" s="147"/>
      <c r="T499" s="147"/>
      <c r="U499" s="147"/>
      <c r="V499" s="147"/>
      <c r="W499" s="147"/>
    </row>
    <row r="500" spans="1:23" ht="12.75" customHeight="1" x14ac:dyDescent="0.15">
      <c r="A500" s="147"/>
      <c r="B500" s="150"/>
      <c r="C500" s="90"/>
      <c r="D500" s="345"/>
      <c r="E500" s="82"/>
      <c r="F500" s="147"/>
      <c r="G500" s="147"/>
      <c r="H500" s="147"/>
      <c r="I500" s="147"/>
      <c r="J500" s="147"/>
      <c r="K500" s="147"/>
      <c r="L500" s="147"/>
      <c r="M500" s="147"/>
      <c r="N500" s="147"/>
      <c r="O500" s="147"/>
      <c r="P500" s="147"/>
      <c r="Q500" s="147"/>
      <c r="R500" s="147"/>
      <c r="S500" s="147"/>
      <c r="T500" s="147"/>
      <c r="U500" s="147"/>
      <c r="V500" s="147"/>
      <c r="W500" s="147"/>
    </row>
    <row r="501" spans="1:23" ht="12.75" customHeight="1" x14ac:dyDescent="0.15">
      <c r="A501" s="147"/>
      <c r="B501" s="150"/>
      <c r="C501" s="90"/>
      <c r="D501" s="345"/>
      <c r="E501" s="82"/>
      <c r="F501" s="147"/>
      <c r="G501" s="147"/>
      <c r="H501" s="147"/>
      <c r="I501" s="147"/>
      <c r="J501" s="147"/>
      <c r="K501" s="147"/>
      <c r="L501" s="147"/>
      <c r="M501" s="147"/>
      <c r="N501" s="147"/>
      <c r="O501" s="147"/>
      <c r="P501" s="147"/>
      <c r="Q501" s="147"/>
      <c r="R501" s="147"/>
      <c r="S501" s="147"/>
      <c r="T501" s="147"/>
      <c r="U501" s="147"/>
      <c r="V501" s="147"/>
      <c r="W501" s="147"/>
    </row>
    <row r="502" spans="1:23" ht="12.75" customHeight="1" x14ac:dyDescent="0.15">
      <c r="A502" s="147"/>
      <c r="B502" s="150"/>
      <c r="C502" s="90"/>
      <c r="D502" s="345"/>
      <c r="E502" s="82"/>
      <c r="F502" s="147"/>
      <c r="G502" s="147"/>
      <c r="H502" s="147"/>
      <c r="I502" s="147"/>
      <c r="J502" s="147"/>
      <c r="K502" s="147"/>
      <c r="L502" s="147"/>
      <c r="M502" s="147"/>
      <c r="N502" s="147"/>
      <c r="O502" s="147"/>
      <c r="P502" s="147"/>
      <c r="Q502" s="147"/>
      <c r="R502" s="147"/>
      <c r="S502" s="147"/>
      <c r="T502" s="147"/>
      <c r="U502" s="147"/>
      <c r="V502" s="147"/>
      <c r="W502" s="147"/>
    </row>
    <row r="503" spans="1:23" ht="12.75" customHeight="1" x14ac:dyDescent="0.15">
      <c r="A503" s="147"/>
      <c r="B503" s="150"/>
      <c r="C503" s="90"/>
      <c r="D503" s="345"/>
      <c r="E503" s="82"/>
      <c r="F503" s="147"/>
      <c r="G503" s="147"/>
      <c r="H503" s="147"/>
      <c r="I503" s="147"/>
      <c r="J503" s="147"/>
      <c r="K503" s="147"/>
      <c r="L503" s="147"/>
      <c r="M503" s="147"/>
      <c r="N503" s="147"/>
      <c r="O503" s="147"/>
      <c r="P503" s="147"/>
      <c r="Q503" s="147"/>
      <c r="R503" s="147"/>
      <c r="S503" s="147"/>
      <c r="T503" s="147"/>
      <c r="U503" s="147"/>
      <c r="V503" s="147"/>
      <c r="W503" s="147"/>
    </row>
    <row r="504" spans="1:23" ht="12.75" customHeight="1" x14ac:dyDescent="0.15">
      <c r="A504" s="147"/>
      <c r="B504" s="150"/>
      <c r="C504" s="90"/>
      <c r="D504" s="345"/>
      <c r="E504" s="82"/>
      <c r="F504" s="147"/>
      <c r="G504" s="147"/>
      <c r="H504" s="147"/>
      <c r="I504" s="147"/>
      <c r="J504" s="147"/>
      <c r="K504" s="147"/>
      <c r="L504" s="147"/>
      <c r="M504" s="147"/>
      <c r="N504" s="147"/>
      <c r="O504" s="147"/>
      <c r="P504" s="147"/>
      <c r="Q504" s="147"/>
      <c r="R504" s="147"/>
      <c r="S504" s="147"/>
      <c r="T504" s="147"/>
      <c r="U504" s="147"/>
      <c r="V504" s="147"/>
      <c r="W504" s="147"/>
    </row>
    <row r="505" spans="1:23" ht="12.75" customHeight="1" x14ac:dyDescent="0.15">
      <c r="A505" s="147"/>
      <c r="B505" s="150"/>
      <c r="C505" s="90"/>
      <c r="D505" s="345"/>
      <c r="E505" s="82"/>
      <c r="F505" s="147"/>
      <c r="G505" s="147"/>
      <c r="H505" s="147"/>
      <c r="I505" s="147"/>
      <c r="J505" s="147"/>
      <c r="K505" s="147"/>
      <c r="L505" s="147"/>
      <c r="M505" s="147"/>
      <c r="N505" s="147"/>
      <c r="O505" s="147"/>
      <c r="P505" s="147"/>
      <c r="Q505" s="147"/>
      <c r="R505" s="147"/>
      <c r="S505" s="147"/>
      <c r="T505" s="147"/>
      <c r="U505" s="147"/>
      <c r="V505" s="147"/>
      <c r="W505" s="147"/>
    </row>
    <row r="506" spans="1:23" ht="12.75" customHeight="1" x14ac:dyDescent="0.15">
      <c r="A506" s="147"/>
      <c r="B506" s="150"/>
      <c r="C506" s="90"/>
      <c r="D506" s="345"/>
      <c r="E506" s="82"/>
      <c r="F506" s="147"/>
      <c r="G506" s="147"/>
      <c r="H506" s="147"/>
      <c r="I506" s="147"/>
      <c r="J506" s="147"/>
      <c r="K506" s="147"/>
      <c r="L506" s="147"/>
      <c r="M506" s="147"/>
      <c r="N506" s="147"/>
      <c r="O506" s="147"/>
      <c r="P506" s="147"/>
      <c r="Q506" s="147"/>
      <c r="R506" s="147"/>
      <c r="S506" s="147"/>
      <c r="T506" s="147"/>
      <c r="U506" s="147"/>
      <c r="V506" s="147"/>
      <c r="W506" s="147"/>
    </row>
    <row r="507" spans="1:23" ht="12.75" customHeight="1" x14ac:dyDescent="0.15">
      <c r="A507" s="147"/>
      <c r="B507" s="150"/>
      <c r="C507" s="90"/>
      <c r="D507" s="345"/>
      <c r="E507" s="82"/>
      <c r="F507" s="147"/>
      <c r="G507" s="147"/>
      <c r="H507" s="147"/>
      <c r="I507" s="147"/>
      <c r="J507" s="147"/>
      <c r="K507" s="147"/>
      <c r="L507" s="147"/>
      <c r="M507" s="147"/>
      <c r="N507" s="147"/>
      <c r="O507" s="147"/>
      <c r="P507" s="147"/>
      <c r="Q507" s="147"/>
      <c r="R507" s="147"/>
      <c r="S507" s="147"/>
      <c r="T507" s="147"/>
      <c r="U507" s="147"/>
      <c r="V507" s="147"/>
      <c r="W507" s="147"/>
    </row>
    <row r="508" spans="1:23" ht="12.75" customHeight="1" x14ac:dyDescent="0.15">
      <c r="A508" s="147"/>
      <c r="B508" s="150"/>
      <c r="C508" s="90"/>
      <c r="D508" s="345"/>
      <c r="E508" s="82"/>
      <c r="F508" s="147"/>
      <c r="G508" s="147"/>
      <c r="H508" s="147"/>
      <c r="I508" s="147"/>
      <c r="J508" s="147"/>
      <c r="K508" s="147"/>
      <c r="L508" s="147"/>
      <c r="M508" s="147"/>
      <c r="N508" s="147"/>
      <c r="O508" s="147"/>
      <c r="P508" s="147"/>
      <c r="Q508" s="147"/>
      <c r="R508" s="147"/>
      <c r="S508" s="147"/>
      <c r="T508" s="147"/>
      <c r="U508" s="147"/>
      <c r="V508" s="147"/>
      <c r="W508" s="147"/>
    </row>
    <row r="509" spans="1:23" ht="12.75" customHeight="1" x14ac:dyDescent="0.15">
      <c r="A509" s="147"/>
      <c r="B509" s="150"/>
      <c r="C509" s="90"/>
      <c r="D509" s="345"/>
      <c r="E509" s="82"/>
      <c r="F509" s="147"/>
      <c r="G509" s="147"/>
      <c r="H509" s="147"/>
      <c r="I509" s="147"/>
      <c r="J509" s="147"/>
      <c r="K509" s="147"/>
      <c r="L509" s="147"/>
      <c r="M509" s="147"/>
      <c r="N509" s="147"/>
      <c r="O509" s="147"/>
      <c r="P509" s="147"/>
      <c r="Q509" s="147"/>
      <c r="R509" s="147"/>
      <c r="S509" s="147"/>
      <c r="T509" s="147"/>
      <c r="U509" s="147"/>
      <c r="V509" s="147"/>
      <c r="W509" s="147"/>
    </row>
    <row r="510" spans="1:23" ht="12.75" customHeight="1" x14ac:dyDescent="0.15">
      <c r="A510" s="147"/>
      <c r="B510" s="150"/>
      <c r="C510" s="90"/>
      <c r="D510" s="345"/>
      <c r="E510" s="82"/>
      <c r="F510" s="147"/>
      <c r="G510" s="147"/>
      <c r="H510" s="147"/>
      <c r="I510" s="147"/>
      <c r="J510" s="147"/>
      <c r="K510" s="147"/>
      <c r="L510" s="147"/>
      <c r="M510" s="147"/>
      <c r="N510" s="147"/>
      <c r="O510" s="147"/>
      <c r="P510" s="147"/>
      <c r="Q510" s="147"/>
      <c r="R510" s="147"/>
      <c r="S510" s="147"/>
      <c r="T510" s="147"/>
      <c r="U510" s="147"/>
      <c r="V510" s="147"/>
      <c r="W510" s="147"/>
    </row>
    <row r="511" spans="1:23" ht="12.75" customHeight="1" x14ac:dyDescent="0.15">
      <c r="A511" s="147"/>
      <c r="B511" s="150"/>
      <c r="C511" s="90"/>
      <c r="D511" s="345"/>
      <c r="E511" s="82"/>
      <c r="F511" s="147"/>
      <c r="G511" s="147"/>
      <c r="H511" s="147"/>
      <c r="I511" s="147"/>
      <c r="J511" s="147"/>
      <c r="K511" s="147"/>
      <c r="L511" s="147"/>
      <c r="M511" s="147"/>
      <c r="N511" s="147"/>
      <c r="O511" s="147"/>
      <c r="P511" s="147"/>
      <c r="Q511" s="147"/>
      <c r="R511" s="147"/>
      <c r="S511" s="147"/>
      <c r="T511" s="147"/>
      <c r="U511" s="147"/>
      <c r="V511" s="147"/>
      <c r="W511" s="147"/>
    </row>
    <row r="512" spans="1:23" ht="12.75" customHeight="1" x14ac:dyDescent="0.15">
      <c r="A512" s="147"/>
      <c r="B512" s="150"/>
      <c r="C512" s="90"/>
      <c r="D512" s="345"/>
      <c r="E512" s="82"/>
      <c r="F512" s="147"/>
      <c r="G512" s="147"/>
      <c r="H512" s="147"/>
      <c r="I512" s="147"/>
      <c r="J512" s="147"/>
      <c r="K512" s="147"/>
      <c r="L512" s="147"/>
      <c r="M512" s="147"/>
      <c r="N512" s="147"/>
      <c r="O512" s="147"/>
      <c r="P512" s="147"/>
      <c r="Q512" s="147"/>
      <c r="R512" s="147"/>
      <c r="S512" s="147"/>
      <c r="T512" s="147"/>
      <c r="U512" s="147"/>
      <c r="V512" s="147"/>
      <c r="W512" s="147"/>
    </row>
    <row r="513" spans="1:23" ht="12.75" customHeight="1" x14ac:dyDescent="0.15">
      <c r="A513" s="147"/>
      <c r="B513" s="150"/>
      <c r="C513" s="90"/>
      <c r="D513" s="345"/>
      <c r="E513" s="82"/>
      <c r="F513" s="147"/>
      <c r="G513" s="147"/>
      <c r="H513" s="147"/>
      <c r="I513" s="147"/>
      <c r="J513" s="147"/>
      <c r="K513" s="147"/>
      <c r="L513" s="147"/>
      <c r="M513" s="147"/>
      <c r="N513" s="147"/>
      <c r="O513" s="147"/>
      <c r="P513" s="147"/>
      <c r="Q513" s="147"/>
      <c r="R513" s="147"/>
      <c r="S513" s="147"/>
      <c r="T513" s="147"/>
      <c r="U513" s="147"/>
      <c r="V513" s="147"/>
      <c r="W513" s="147"/>
    </row>
    <row r="514" spans="1:23" ht="12.75" customHeight="1" x14ac:dyDescent="0.15">
      <c r="A514" s="147"/>
      <c r="B514" s="150"/>
      <c r="C514" s="90"/>
      <c r="D514" s="345"/>
      <c r="E514" s="82"/>
      <c r="F514" s="147"/>
      <c r="G514" s="147"/>
      <c r="H514" s="147"/>
      <c r="I514" s="147"/>
      <c r="J514" s="147"/>
      <c r="K514" s="147"/>
      <c r="L514" s="147"/>
      <c r="M514" s="147"/>
      <c r="N514" s="147"/>
      <c r="O514" s="147"/>
      <c r="P514" s="147"/>
      <c r="Q514" s="147"/>
      <c r="R514" s="147"/>
      <c r="S514" s="147"/>
      <c r="T514" s="147"/>
      <c r="U514" s="147"/>
      <c r="V514" s="147"/>
      <c r="W514" s="147"/>
    </row>
    <row r="515" spans="1:23" ht="12.75" customHeight="1" x14ac:dyDescent="0.15">
      <c r="A515" s="147"/>
      <c r="B515" s="150"/>
      <c r="C515" s="90"/>
      <c r="D515" s="345"/>
      <c r="E515" s="82"/>
      <c r="F515" s="147"/>
      <c r="G515" s="147"/>
      <c r="H515" s="147"/>
      <c r="I515" s="147"/>
      <c r="J515" s="147"/>
      <c r="K515" s="147"/>
      <c r="L515" s="147"/>
      <c r="M515" s="147"/>
      <c r="N515" s="147"/>
      <c r="O515" s="147"/>
      <c r="P515" s="147"/>
      <c r="Q515" s="147"/>
      <c r="R515" s="147"/>
      <c r="S515" s="147"/>
      <c r="T515" s="147"/>
      <c r="U515" s="147"/>
      <c r="V515" s="147"/>
      <c r="W515" s="147"/>
    </row>
    <row r="516" spans="1:23" ht="12.75" customHeight="1" x14ac:dyDescent="0.15">
      <c r="A516" s="147"/>
      <c r="B516" s="150"/>
      <c r="C516" s="90"/>
      <c r="D516" s="345"/>
      <c r="E516" s="82"/>
      <c r="F516" s="147"/>
      <c r="G516" s="147"/>
      <c r="H516" s="147"/>
      <c r="I516" s="147"/>
      <c r="J516" s="147"/>
      <c r="K516" s="147"/>
      <c r="L516" s="147"/>
      <c r="M516" s="147"/>
      <c r="N516" s="147"/>
      <c r="O516" s="147"/>
      <c r="P516" s="147"/>
      <c r="Q516" s="147"/>
      <c r="R516" s="147"/>
      <c r="S516" s="147"/>
      <c r="T516" s="147"/>
      <c r="U516" s="147"/>
      <c r="V516" s="147"/>
      <c r="W516" s="147"/>
    </row>
    <row r="517" spans="1:23" ht="12.75" customHeight="1" x14ac:dyDescent="0.15">
      <c r="A517" s="147"/>
      <c r="B517" s="150"/>
      <c r="C517" s="90"/>
      <c r="D517" s="345"/>
      <c r="E517" s="82"/>
      <c r="F517" s="147"/>
      <c r="G517" s="147"/>
      <c r="H517" s="147"/>
      <c r="I517" s="147"/>
      <c r="J517" s="147"/>
      <c r="K517" s="147"/>
      <c r="L517" s="147"/>
      <c r="M517" s="147"/>
      <c r="N517" s="147"/>
      <c r="O517" s="147"/>
      <c r="P517" s="147"/>
      <c r="Q517" s="147"/>
      <c r="R517" s="147"/>
      <c r="S517" s="147"/>
      <c r="T517" s="147"/>
      <c r="U517" s="147"/>
      <c r="V517" s="147"/>
      <c r="W517" s="147"/>
    </row>
    <row r="518" spans="1:23" ht="12.75" customHeight="1" x14ac:dyDescent="0.15">
      <c r="A518" s="147"/>
      <c r="B518" s="150"/>
      <c r="C518" s="90"/>
      <c r="D518" s="345"/>
      <c r="E518" s="82"/>
      <c r="F518" s="147"/>
      <c r="G518" s="147"/>
      <c r="H518" s="147"/>
      <c r="I518" s="147"/>
      <c r="J518" s="147"/>
      <c r="K518" s="147"/>
      <c r="L518" s="147"/>
      <c r="M518" s="147"/>
      <c r="N518" s="147"/>
      <c r="O518" s="147"/>
      <c r="P518" s="147"/>
      <c r="Q518" s="147"/>
      <c r="R518" s="147"/>
      <c r="S518" s="147"/>
      <c r="T518" s="147"/>
      <c r="U518" s="147"/>
      <c r="V518" s="147"/>
      <c r="W518" s="147"/>
    </row>
    <row r="519" spans="1:23" ht="12.75" customHeight="1" x14ac:dyDescent="0.15">
      <c r="A519" s="147"/>
      <c r="B519" s="150"/>
      <c r="C519" s="90"/>
      <c r="D519" s="345"/>
      <c r="E519" s="82"/>
      <c r="F519" s="147"/>
      <c r="G519" s="147"/>
      <c r="H519" s="147"/>
      <c r="I519" s="147"/>
      <c r="J519" s="147"/>
      <c r="K519" s="147"/>
      <c r="L519" s="147"/>
      <c r="M519" s="147"/>
      <c r="N519" s="147"/>
      <c r="O519" s="147"/>
      <c r="P519" s="147"/>
      <c r="Q519" s="147"/>
      <c r="R519" s="147"/>
      <c r="S519" s="147"/>
      <c r="T519" s="147"/>
      <c r="U519" s="147"/>
      <c r="V519" s="147"/>
      <c r="W519" s="147"/>
    </row>
    <row r="520" spans="1:23" ht="12.75" customHeight="1" x14ac:dyDescent="0.15">
      <c r="A520" s="147"/>
      <c r="B520" s="150"/>
      <c r="C520" s="90"/>
      <c r="D520" s="345"/>
      <c r="E520" s="82"/>
      <c r="F520" s="147"/>
      <c r="G520" s="147"/>
      <c r="H520" s="147"/>
      <c r="I520" s="147"/>
      <c r="J520" s="147"/>
      <c r="K520" s="147"/>
      <c r="L520" s="147"/>
      <c r="M520" s="147"/>
      <c r="N520" s="147"/>
      <c r="O520" s="147"/>
      <c r="P520" s="147"/>
      <c r="Q520" s="147"/>
      <c r="R520" s="147"/>
      <c r="S520" s="147"/>
      <c r="T520" s="147"/>
      <c r="U520" s="147"/>
      <c r="V520" s="147"/>
      <c r="W520" s="147"/>
    </row>
    <row r="521" spans="1:23" ht="12.75" customHeight="1" x14ac:dyDescent="0.15">
      <c r="A521" s="147"/>
      <c r="B521" s="150"/>
      <c r="C521" s="90"/>
      <c r="D521" s="345"/>
      <c r="E521" s="82"/>
      <c r="F521" s="147"/>
      <c r="G521" s="147"/>
      <c r="H521" s="147"/>
      <c r="I521" s="147"/>
      <c r="J521" s="147"/>
      <c r="K521" s="147"/>
      <c r="L521" s="147"/>
      <c r="M521" s="147"/>
      <c r="N521" s="147"/>
      <c r="O521" s="147"/>
      <c r="P521" s="147"/>
      <c r="Q521" s="147"/>
      <c r="R521" s="147"/>
      <c r="S521" s="147"/>
      <c r="T521" s="147"/>
      <c r="U521" s="147"/>
      <c r="V521" s="147"/>
      <c r="W521" s="147"/>
    </row>
    <row r="522" spans="1:23" ht="12.75" customHeight="1" x14ac:dyDescent="0.15">
      <c r="A522" s="147"/>
      <c r="B522" s="150"/>
      <c r="C522" s="90"/>
      <c r="D522" s="345"/>
      <c r="E522" s="82"/>
      <c r="F522" s="147"/>
      <c r="G522" s="147"/>
      <c r="H522" s="147"/>
      <c r="I522" s="147"/>
      <c r="J522" s="147"/>
      <c r="K522" s="147"/>
      <c r="L522" s="147"/>
      <c r="M522" s="147"/>
      <c r="N522" s="147"/>
      <c r="O522" s="147"/>
      <c r="P522" s="147"/>
      <c r="Q522" s="147"/>
      <c r="R522" s="147"/>
      <c r="S522" s="147"/>
      <c r="T522" s="147"/>
      <c r="U522" s="147"/>
      <c r="V522" s="147"/>
      <c r="W522" s="147"/>
    </row>
    <row r="523" spans="1:23" ht="12.75" customHeight="1" x14ac:dyDescent="0.15">
      <c r="A523" s="147"/>
      <c r="B523" s="150"/>
      <c r="C523" s="90"/>
      <c r="D523" s="345"/>
      <c r="E523" s="82"/>
      <c r="F523" s="147"/>
      <c r="G523" s="147"/>
      <c r="H523" s="147"/>
      <c r="I523" s="147"/>
      <c r="J523" s="147"/>
      <c r="K523" s="147"/>
      <c r="L523" s="147"/>
      <c r="M523" s="147"/>
      <c r="N523" s="147"/>
      <c r="O523" s="147"/>
      <c r="P523" s="147"/>
      <c r="Q523" s="147"/>
      <c r="R523" s="147"/>
      <c r="S523" s="147"/>
      <c r="T523" s="147"/>
      <c r="U523" s="147"/>
      <c r="V523" s="147"/>
      <c r="W523" s="147"/>
    </row>
    <row r="524" spans="1:23" ht="12.75" customHeight="1" x14ac:dyDescent="0.15">
      <c r="A524" s="147"/>
      <c r="B524" s="150"/>
      <c r="C524" s="90"/>
      <c r="D524" s="345"/>
      <c r="E524" s="82"/>
      <c r="F524" s="147"/>
      <c r="G524" s="147"/>
      <c r="H524" s="147"/>
      <c r="I524" s="147"/>
      <c r="J524" s="147"/>
      <c r="K524" s="147"/>
      <c r="L524" s="147"/>
      <c r="M524" s="147"/>
      <c r="N524" s="147"/>
      <c r="O524" s="147"/>
      <c r="P524" s="147"/>
      <c r="Q524" s="147"/>
      <c r="R524" s="147"/>
      <c r="S524" s="147"/>
      <c r="T524" s="147"/>
      <c r="U524" s="147"/>
      <c r="V524" s="147"/>
      <c r="W524" s="147"/>
    </row>
    <row r="525" spans="1:23" ht="12.75" customHeight="1" x14ac:dyDescent="0.15">
      <c r="A525" s="147"/>
      <c r="B525" s="150"/>
      <c r="C525" s="90"/>
      <c r="D525" s="345"/>
      <c r="E525" s="82"/>
      <c r="F525" s="147"/>
      <c r="G525" s="147"/>
      <c r="H525" s="147"/>
      <c r="I525" s="147"/>
      <c r="J525" s="147"/>
      <c r="K525" s="147"/>
      <c r="L525" s="147"/>
      <c r="M525" s="147"/>
      <c r="N525" s="147"/>
      <c r="O525" s="147"/>
      <c r="P525" s="147"/>
      <c r="Q525" s="147"/>
      <c r="R525" s="147"/>
      <c r="S525" s="147"/>
      <c r="T525" s="147"/>
      <c r="U525" s="147"/>
      <c r="V525" s="147"/>
      <c r="W525" s="147"/>
    </row>
    <row r="526" spans="1:23" ht="12.75" customHeight="1" x14ac:dyDescent="0.15">
      <c r="A526" s="147"/>
      <c r="B526" s="150"/>
      <c r="C526" s="90"/>
      <c r="D526" s="345"/>
      <c r="E526" s="82"/>
      <c r="F526" s="147"/>
      <c r="G526" s="147"/>
      <c r="H526" s="147"/>
      <c r="I526" s="147"/>
      <c r="J526" s="147"/>
      <c r="K526" s="147"/>
      <c r="L526" s="147"/>
      <c r="M526" s="147"/>
      <c r="N526" s="147"/>
      <c r="O526" s="147"/>
      <c r="P526" s="147"/>
      <c r="Q526" s="147"/>
      <c r="R526" s="147"/>
      <c r="S526" s="147"/>
      <c r="T526" s="147"/>
      <c r="U526" s="147"/>
      <c r="V526" s="147"/>
      <c r="W526" s="147"/>
    </row>
    <row r="527" spans="1:23" ht="12.75" customHeight="1" x14ac:dyDescent="0.15">
      <c r="A527" s="147"/>
      <c r="B527" s="150"/>
      <c r="C527" s="90"/>
      <c r="D527" s="345"/>
      <c r="E527" s="82"/>
      <c r="F527" s="147"/>
      <c r="G527" s="147"/>
      <c r="H527" s="147"/>
      <c r="I527" s="147"/>
      <c r="J527" s="147"/>
      <c r="K527" s="147"/>
      <c r="L527" s="147"/>
      <c r="M527" s="147"/>
      <c r="N527" s="147"/>
      <c r="O527" s="147"/>
      <c r="P527" s="147"/>
      <c r="Q527" s="147"/>
      <c r="R527" s="147"/>
      <c r="S527" s="147"/>
      <c r="T527" s="147"/>
      <c r="U527" s="147"/>
      <c r="V527" s="147"/>
      <c r="W527" s="147"/>
    </row>
    <row r="528" spans="1:23" ht="12.75" customHeight="1" x14ac:dyDescent="0.15">
      <c r="A528" s="147"/>
      <c r="B528" s="150"/>
      <c r="C528" s="90"/>
      <c r="D528" s="345"/>
      <c r="E528" s="82"/>
      <c r="F528" s="147"/>
      <c r="G528" s="147"/>
      <c r="H528" s="147"/>
      <c r="I528" s="147"/>
      <c r="J528" s="147"/>
      <c r="K528" s="147"/>
      <c r="L528" s="147"/>
      <c r="M528" s="147"/>
      <c r="N528" s="147"/>
      <c r="O528" s="147"/>
      <c r="P528" s="147"/>
      <c r="Q528" s="147"/>
      <c r="R528" s="147"/>
      <c r="S528" s="147"/>
      <c r="T528" s="147"/>
      <c r="U528" s="147"/>
      <c r="V528" s="147"/>
      <c r="W528" s="147"/>
    </row>
    <row r="529" spans="1:23" ht="12.75" customHeight="1" x14ac:dyDescent="0.15">
      <c r="A529" s="147"/>
      <c r="B529" s="150"/>
      <c r="C529" s="90"/>
      <c r="D529" s="345"/>
      <c r="E529" s="82"/>
      <c r="F529" s="147"/>
      <c r="G529" s="147"/>
      <c r="H529" s="147"/>
      <c r="I529" s="147"/>
      <c r="J529" s="147"/>
      <c r="K529" s="147"/>
      <c r="L529" s="147"/>
      <c r="M529" s="147"/>
      <c r="N529" s="147"/>
      <c r="O529" s="147"/>
      <c r="P529" s="147"/>
      <c r="Q529" s="147"/>
      <c r="R529" s="147"/>
      <c r="S529" s="147"/>
      <c r="T529" s="147"/>
      <c r="U529" s="147"/>
      <c r="V529" s="147"/>
      <c r="W529" s="147"/>
    </row>
    <row r="530" spans="1:23" ht="12.75" customHeight="1" x14ac:dyDescent="0.15">
      <c r="A530" s="147"/>
      <c r="B530" s="150"/>
      <c r="C530" s="90"/>
      <c r="D530" s="345"/>
      <c r="E530" s="82"/>
      <c r="F530" s="147"/>
      <c r="G530" s="147"/>
      <c r="H530" s="147"/>
      <c r="I530" s="147"/>
      <c r="J530" s="147"/>
      <c r="K530" s="147"/>
      <c r="L530" s="147"/>
      <c r="M530" s="147"/>
      <c r="N530" s="147"/>
      <c r="O530" s="147"/>
      <c r="P530" s="147"/>
      <c r="Q530" s="147"/>
      <c r="R530" s="147"/>
      <c r="S530" s="147"/>
      <c r="T530" s="147"/>
      <c r="U530" s="147"/>
      <c r="V530" s="147"/>
      <c r="W530" s="147"/>
    </row>
    <row r="531" spans="1:23" ht="12.75" customHeight="1" x14ac:dyDescent="0.15">
      <c r="A531" s="147"/>
      <c r="B531" s="150"/>
      <c r="C531" s="90"/>
      <c r="D531" s="345"/>
      <c r="E531" s="82"/>
      <c r="F531" s="147"/>
      <c r="G531" s="147"/>
      <c r="H531" s="147"/>
      <c r="I531" s="147"/>
      <c r="J531" s="147"/>
      <c r="K531" s="147"/>
      <c r="L531" s="147"/>
      <c r="M531" s="147"/>
      <c r="N531" s="147"/>
      <c r="O531" s="147"/>
      <c r="P531" s="147"/>
      <c r="Q531" s="147"/>
      <c r="R531" s="147"/>
      <c r="S531" s="147"/>
      <c r="T531" s="147"/>
      <c r="U531" s="147"/>
      <c r="V531" s="147"/>
      <c r="W531" s="147"/>
    </row>
    <row r="532" spans="1:23" ht="12.75" customHeight="1" x14ac:dyDescent="0.15">
      <c r="A532" s="147"/>
      <c r="B532" s="150"/>
      <c r="C532" s="90"/>
      <c r="D532" s="345"/>
      <c r="E532" s="82"/>
      <c r="F532" s="147"/>
      <c r="G532" s="147"/>
      <c r="H532" s="147"/>
      <c r="I532" s="147"/>
      <c r="J532" s="147"/>
      <c r="K532" s="147"/>
      <c r="L532" s="147"/>
      <c r="M532" s="147"/>
      <c r="N532" s="147"/>
      <c r="O532" s="147"/>
      <c r="P532" s="147"/>
      <c r="Q532" s="147"/>
      <c r="R532" s="147"/>
      <c r="S532" s="147"/>
      <c r="T532" s="147"/>
      <c r="U532" s="147"/>
      <c r="V532" s="147"/>
      <c r="W532" s="147"/>
    </row>
    <row r="533" spans="1:23" ht="12.75" customHeight="1" x14ac:dyDescent="0.15">
      <c r="A533" s="147"/>
      <c r="B533" s="150"/>
      <c r="C533" s="90"/>
      <c r="D533" s="345"/>
      <c r="E533" s="82"/>
      <c r="F533" s="147"/>
      <c r="G533" s="147"/>
      <c r="H533" s="147"/>
      <c r="I533" s="147"/>
      <c r="J533" s="147"/>
      <c r="K533" s="147"/>
      <c r="L533" s="147"/>
      <c r="M533" s="147"/>
      <c r="N533" s="147"/>
      <c r="O533" s="147"/>
      <c r="P533" s="147"/>
      <c r="Q533" s="147"/>
      <c r="R533" s="147"/>
      <c r="S533" s="147"/>
      <c r="T533" s="147"/>
      <c r="U533" s="147"/>
      <c r="V533" s="147"/>
      <c r="W533" s="147"/>
    </row>
    <row r="534" spans="1:23" ht="12.75" customHeight="1" x14ac:dyDescent="0.15">
      <c r="A534" s="147"/>
      <c r="B534" s="150"/>
      <c r="C534" s="90"/>
      <c r="D534" s="345"/>
      <c r="E534" s="82"/>
      <c r="F534" s="147"/>
      <c r="G534" s="147"/>
      <c r="H534" s="147"/>
      <c r="I534" s="147"/>
      <c r="J534" s="147"/>
      <c r="K534" s="147"/>
      <c r="L534" s="147"/>
      <c r="M534" s="147"/>
      <c r="N534" s="147"/>
      <c r="O534" s="147"/>
      <c r="P534" s="147"/>
      <c r="Q534" s="147"/>
      <c r="R534" s="147"/>
      <c r="S534" s="147"/>
      <c r="T534" s="147"/>
      <c r="U534" s="147"/>
      <c r="V534" s="147"/>
      <c r="W534" s="147"/>
    </row>
    <row r="535" spans="1:23" ht="12.75" customHeight="1" x14ac:dyDescent="0.15">
      <c r="A535" s="147"/>
      <c r="B535" s="150"/>
      <c r="C535" s="90"/>
      <c r="D535" s="345"/>
      <c r="E535" s="82"/>
      <c r="F535" s="147"/>
      <c r="G535" s="147"/>
      <c r="H535" s="147"/>
      <c r="I535" s="147"/>
      <c r="J535" s="147"/>
      <c r="K535" s="147"/>
      <c r="L535" s="147"/>
      <c r="M535" s="147"/>
      <c r="N535" s="147"/>
      <c r="O535" s="147"/>
      <c r="P535" s="147"/>
      <c r="Q535" s="147"/>
      <c r="R535" s="147"/>
      <c r="S535" s="147"/>
      <c r="T535" s="147"/>
      <c r="U535" s="147"/>
      <c r="V535" s="147"/>
      <c r="W535" s="147"/>
    </row>
    <row r="536" spans="1:23" ht="12.75" customHeight="1" x14ac:dyDescent="0.15">
      <c r="A536" s="147"/>
      <c r="B536" s="150"/>
      <c r="C536" s="90"/>
      <c r="D536" s="345"/>
      <c r="E536" s="82"/>
      <c r="F536" s="147"/>
      <c r="G536" s="147"/>
      <c r="H536" s="147"/>
      <c r="I536" s="147"/>
      <c r="J536" s="147"/>
      <c r="K536" s="147"/>
      <c r="L536" s="147"/>
      <c r="M536" s="147"/>
      <c r="N536" s="147"/>
      <c r="O536" s="147"/>
      <c r="P536" s="147"/>
      <c r="Q536" s="147"/>
      <c r="R536" s="147"/>
      <c r="S536" s="147"/>
      <c r="T536" s="147"/>
      <c r="U536" s="147"/>
      <c r="V536" s="147"/>
      <c r="W536" s="147"/>
    </row>
    <row r="537" spans="1:23" ht="12.75" customHeight="1" x14ac:dyDescent="0.15">
      <c r="A537" s="147"/>
      <c r="B537" s="150"/>
      <c r="C537" s="90"/>
      <c r="D537" s="345"/>
      <c r="E537" s="82"/>
      <c r="F537" s="147"/>
      <c r="G537" s="147"/>
      <c r="H537" s="147"/>
      <c r="I537" s="147"/>
      <c r="J537" s="147"/>
      <c r="K537" s="147"/>
      <c r="L537" s="147"/>
      <c r="M537" s="147"/>
      <c r="N537" s="147"/>
      <c r="O537" s="147"/>
      <c r="P537" s="147"/>
      <c r="Q537" s="147"/>
      <c r="R537" s="147"/>
      <c r="S537" s="147"/>
      <c r="T537" s="147"/>
      <c r="U537" s="147"/>
      <c r="V537" s="147"/>
      <c r="W537" s="147"/>
    </row>
    <row r="538" spans="1:23" ht="12.75" customHeight="1" x14ac:dyDescent="0.15">
      <c r="A538" s="147"/>
      <c r="B538" s="150"/>
      <c r="C538" s="90"/>
      <c r="D538" s="345"/>
      <c r="E538" s="82"/>
      <c r="F538" s="147"/>
      <c r="G538" s="147"/>
      <c r="H538" s="147"/>
      <c r="I538" s="147"/>
      <c r="J538" s="147"/>
      <c r="K538" s="147"/>
      <c r="L538" s="147"/>
      <c r="M538" s="147"/>
      <c r="N538" s="147"/>
      <c r="O538" s="147"/>
      <c r="P538" s="147"/>
      <c r="Q538" s="147"/>
      <c r="R538" s="147"/>
      <c r="S538" s="147"/>
      <c r="T538" s="147"/>
      <c r="U538" s="147"/>
      <c r="V538" s="147"/>
      <c r="W538" s="147"/>
    </row>
    <row r="539" spans="1:23" ht="12.75" customHeight="1" x14ac:dyDescent="0.15">
      <c r="A539" s="147"/>
      <c r="B539" s="150"/>
      <c r="C539" s="90"/>
      <c r="D539" s="345"/>
      <c r="E539" s="82"/>
      <c r="F539" s="147"/>
      <c r="G539" s="147"/>
      <c r="H539" s="147"/>
      <c r="I539" s="147"/>
      <c r="J539" s="147"/>
      <c r="K539" s="147"/>
      <c r="L539" s="147"/>
      <c r="M539" s="147"/>
      <c r="N539" s="147"/>
      <c r="O539" s="147"/>
      <c r="P539" s="147"/>
      <c r="Q539" s="147"/>
      <c r="R539" s="147"/>
      <c r="S539" s="147"/>
      <c r="T539" s="147"/>
      <c r="U539" s="147"/>
      <c r="V539" s="147"/>
      <c r="W539" s="147"/>
    </row>
    <row r="540" spans="1:23" ht="12.75" customHeight="1" x14ac:dyDescent="0.15">
      <c r="A540" s="147"/>
      <c r="B540" s="150"/>
      <c r="C540" s="90"/>
      <c r="D540" s="345"/>
      <c r="E540" s="82"/>
      <c r="F540" s="147"/>
      <c r="G540" s="147"/>
      <c r="H540" s="147"/>
      <c r="I540" s="147"/>
      <c r="J540" s="147"/>
      <c r="K540" s="147"/>
      <c r="L540" s="147"/>
      <c r="M540" s="147"/>
      <c r="N540" s="147"/>
      <c r="O540" s="147"/>
      <c r="P540" s="147"/>
      <c r="Q540" s="147"/>
      <c r="R540" s="147"/>
      <c r="S540" s="147"/>
      <c r="T540" s="147"/>
      <c r="U540" s="147"/>
      <c r="V540" s="147"/>
      <c r="W540" s="147"/>
    </row>
    <row r="541" spans="1:23" ht="12.75" customHeight="1" x14ac:dyDescent="0.15">
      <c r="A541" s="147"/>
      <c r="B541" s="150"/>
      <c r="C541" s="90"/>
      <c r="D541" s="345"/>
      <c r="E541" s="82"/>
      <c r="F541" s="147"/>
      <c r="G541" s="147"/>
      <c r="H541" s="147"/>
      <c r="I541" s="147"/>
      <c r="J541" s="147"/>
      <c r="K541" s="147"/>
      <c r="L541" s="147"/>
      <c r="M541" s="147"/>
      <c r="N541" s="147"/>
      <c r="O541" s="147"/>
      <c r="P541" s="147"/>
      <c r="Q541" s="147"/>
      <c r="R541" s="147"/>
      <c r="S541" s="147"/>
      <c r="T541" s="147"/>
      <c r="U541" s="147"/>
      <c r="V541" s="147"/>
      <c r="W541" s="147"/>
    </row>
    <row r="542" spans="1:23" ht="12.75" customHeight="1" x14ac:dyDescent="0.15">
      <c r="A542" s="147"/>
      <c r="B542" s="150"/>
      <c r="C542" s="90"/>
      <c r="D542" s="345"/>
      <c r="E542" s="82"/>
      <c r="F542" s="147"/>
      <c r="G542" s="147"/>
      <c r="H542" s="147"/>
      <c r="I542" s="147"/>
      <c r="J542" s="147"/>
      <c r="K542" s="147"/>
      <c r="L542" s="147"/>
      <c r="M542" s="147"/>
      <c r="N542" s="147"/>
      <c r="O542" s="147"/>
      <c r="P542" s="147"/>
      <c r="Q542" s="147"/>
      <c r="R542" s="147"/>
      <c r="S542" s="147"/>
      <c r="T542" s="147"/>
      <c r="U542" s="147"/>
      <c r="V542" s="147"/>
      <c r="W542" s="147"/>
    </row>
    <row r="543" spans="1:23" ht="12.75" customHeight="1" x14ac:dyDescent="0.15">
      <c r="A543" s="147"/>
      <c r="B543" s="150"/>
      <c r="C543" s="90"/>
      <c r="D543" s="345"/>
      <c r="E543" s="82"/>
      <c r="F543" s="147"/>
      <c r="G543" s="147"/>
      <c r="H543" s="147"/>
      <c r="I543" s="147"/>
      <c r="J543" s="147"/>
      <c r="K543" s="147"/>
      <c r="L543" s="147"/>
      <c r="M543" s="147"/>
      <c r="N543" s="147"/>
      <c r="O543" s="147"/>
      <c r="P543" s="147"/>
      <c r="Q543" s="147"/>
      <c r="R543" s="147"/>
      <c r="S543" s="147"/>
      <c r="T543" s="147"/>
      <c r="U543" s="147"/>
      <c r="V543" s="147"/>
      <c r="W543" s="147"/>
    </row>
    <row r="544" spans="1:23" ht="12.75" customHeight="1" x14ac:dyDescent="0.15">
      <c r="A544" s="147"/>
      <c r="B544" s="150"/>
      <c r="C544" s="90"/>
      <c r="D544" s="345"/>
      <c r="E544" s="82"/>
      <c r="F544" s="147"/>
      <c r="G544" s="147"/>
      <c r="H544" s="147"/>
      <c r="I544" s="147"/>
      <c r="J544" s="147"/>
      <c r="K544" s="147"/>
      <c r="L544" s="147"/>
      <c r="M544" s="147"/>
      <c r="N544" s="147"/>
      <c r="O544" s="147"/>
      <c r="P544" s="147"/>
      <c r="Q544" s="147"/>
      <c r="R544" s="147"/>
      <c r="S544" s="147"/>
      <c r="T544" s="147"/>
      <c r="U544" s="147"/>
      <c r="V544" s="147"/>
      <c r="W544" s="147"/>
    </row>
    <row r="545" spans="1:23" ht="12.75" customHeight="1" x14ac:dyDescent="0.15">
      <c r="A545" s="147"/>
      <c r="B545" s="150"/>
      <c r="C545" s="90"/>
      <c r="D545" s="345"/>
      <c r="E545" s="82"/>
      <c r="F545" s="147"/>
      <c r="G545" s="147"/>
      <c r="H545" s="147"/>
      <c r="I545" s="147"/>
      <c r="J545" s="147"/>
      <c r="K545" s="147"/>
      <c r="L545" s="147"/>
      <c r="M545" s="147"/>
      <c r="N545" s="147"/>
      <c r="O545" s="147"/>
      <c r="P545" s="147"/>
      <c r="Q545" s="147"/>
      <c r="R545" s="147"/>
      <c r="S545" s="147"/>
      <c r="T545" s="147"/>
      <c r="U545" s="147"/>
      <c r="V545" s="147"/>
      <c r="W545" s="147"/>
    </row>
    <row r="546" spans="1:23" ht="12.75" customHeight="1" x14ac:dyDescent="0.15">
      <c r="A546" s="147"/>
      <c r="B546" s="150"/>
      <c r="C546" s="90"/>
      <c r="D546" s="345"/>
      <c r="E546" s="82"/>
      <c r="F546" s="147"/>
      <c r="G546" s="147"/>
      <c r="H546" s="147"/>
      <c r="I546" s="147"/>
      <c r="J546" s="147"/>
      <c r="K546" s="147"/>
      <c r="L546" s="147"/>
      <c r="M546" s="147"/>
      <c r="N546" s="147"/>
      <c r="O546" s="147"/>
      <c r="P546" s="147"/>
      <c r="Q546" s="147"/>
      <c r="R546" s="147"/>
      <c r="S546" s="147"/>
      <c r="T546" s="147"/>
      <c r="U546" s="147"/>
      <c r="V546" s="147"/>
      <c r="W546" s="147"/>
    </row>
    <row r="547" spans="1:23" ht="12.75" customHeight="1" x14ac:dyDescent="0.15">
      <c r="A547" s="147"/>
      <c r="B547" s="150"/>
      <c r="C547" s="90"/>
      <c r="D547" s="345"/>
      <c r="E547" s="82"/>
      <c r="F547" s="147"/>
      <c r="G547" s="147"/>
      <c r="H547" s="147"/>
      <c r="I547" s="147"/>
      <c r="J547" s="147"/>
      <c r="K547" s="147"/>
      <c r="L547" s="147"/>
      <c r="M547" s="147"/>
      <c r="N547" s="147"/>
      <c r="O547" s="147"/>
      <c r="P547" s="147"/>
      <c r="Q547" s="147"/>
      <c r="R547" s="147"/>
      <c r="S547" s="147"/>
      <c r="T547" s="147"/>
      <c r="U547" s="147"/>
      <c r="V547" s="147"/>
      <c r="W547" s="147"/>
    </row>
    <row r="548" spans="1:23" ht="12.75" customHeight="1" x14ac:dyDescent="0.15">
      <c r="A548" s="147"/>
      <c r="B548" s="150"/>
      <c r="C548" s="90"/>
      <c r="D548" s="345"/>
      <c r="E548" s="82"/>
      <c r="F548" s="147"/>
      <c r="G548" s="147"/>
      <c r="H548" s="147"/>
      <c r="I548" s="147"/>
      <c r="J548" s="147"/>
      <c r="K548" s="147"/>
      <c r="L548" s="147"/>
      <c r="M548" s="147"/>
      <c r="N548" s="147"/>
      <c r="O548" s="147"/>
      <c r="P548" s="147"/>
      <c r="Q548" s="147"/>
      <c r="R548" s="147"/>
      <c r="S548" s="147"/>
      <c r="T548" s="147"/>
      <c r="U548" s="147"/>
      <c r="V548" s="147"/>
      <c r="W548" s="147"/>
    </row>
    <row r="549" spans="1:23" ht="12.75" customHeight="1" x14ac:dyDescent="0.15">
      <c r="A549" s="147"/>
      <c r="B549" s="150"/>
      <c r="C549" s="90"/>
      <c r="D549" s="345"/>
      <c r="E549" s="82"/>
      <c r="F549" s="147"/>
      <c r="G549" s="147"/>
      <c r="H549" s="147"/>
      <c r="I549" s="147"/>
      <c r="J549" s="147"/>
      <c r="K549" s="147"/>
      <c r="L549" s="147"/>
      <c r="M549" s="147"/>
      <c r="N549" s="147"/>
      <c r="O549" s="147"/>
      <c r="P549" s="147"/>
      <c r="Q549" s="147"/>
      <c r="R549" s="147"/>
      <c r="S549" s="147"/>
      <c r="T549" s="147"/>
      <c r="U549" s="147"/>
      <c r="V549" s="147"/>
      <c r="W549" s="147"/>
    </row>
    <row r="550" spans="1:23" ht="12.75" customHeight="1" x14ac:dyDescent="0.15">
      <c r="A550" s="147"/>
      <c r="B550" s="150"/>
      <c r="C550" s="90"/>
      <c r="D550" s="345"/>
      <c r="E550" s="82"/>
      <c r="F550" s="147"/>
      <c r="G550" s="147"/>
      <c r="H550" s="147"/>
      <c r="I550" s="147"/>
      <c r="J550" s="147"/>
      <c r="K550" s="147"/>
      <c r="L550" s="147"/>
      <c r="M550" s="147"/>
      <c r="N550" s="147"/>
      <c r="O550" s="147"/>
      <c r="P550" s="147"/>
      <c r="Q550" s="147"/>
      <c r="R550" s="147"/>
      <c r="S550" s="147"/>
      <c r="T550" s="147"/>
      <c r="U550" s="147"/>
      <c r="V550" s="147"/>
      <c r="W550" s="147"/>
    </row>
    <row r="551" spans="1:23" ht="12.75" customHeight="1" x14ac:dyDescent="0.15">
      <c r="A551" s="147"/>
      <c r="B551" s="150"/>
      <c r="C551" s="90"/>
      <c r="D551" s="345"/>
      <c r="E551" s="82"/>
      <c r="F551" s="147"/>
      <c r="G551" s="147"/>
      <c r="H551" s="147"/>
      <c r="I551" s="147"/>
      <c r="J551" s="147"/>
      <c r="K551" s="147"/>
      <c r="L551" s="147"/>
      <c r="M551" s="147"/>
      <c r="N551" s="147"/>
      <c r="O551" s="147"/>
      <c r="P551" s="147"/>
      <c r="Q551" s="147"/>
      <c r="R551" s="147"/>
      <c r="S551" s="147"/>
      <c r="T551" s="147"/>
      <c r="U551" s="147"/>
      <c r="V551" s="147"/>
      <c r="W551" s="147"/>
    </row>
    <row r="552" spans="1:23" ht="12.75" customHeight="1" x14ac:dyDescent="0.15">
      <c r="A552" s="147"/>
      <c r="B552" s="150"/>
      <c r="C552" s="90"/>
      <c r="D552" s="345"/>
      <c r="E552" s="82"/>
      <c r="F552" s="147"/>
      <c r="G552" s="147"/>
      <c r="H552" s="147"/>
      <c r="I552" s="147"/>
      <c r="J552" s="147"/>
      <c r="K552" s="147"/>
      <c r="L552" s="147"/>
      <c r="M552" s="147"/>
      <c r="N552" s="147"/>
      <c r="O552" s="147"/>
      <c r="P552" s="147"/>
      <c r="Q552" s="147"/>
      <c r="R552" s="147"/>
      <c r="S552" s="147"/>
      <c r="T552" s="147"/>
      <c r="U552" s="147"/>
      <c r="V552" s="147"/>
      <c r="W552" s="147"/>
    </row>
    <row r="553" spans="1:23" ht="12.75" customHeight="1" x14ac:dyDescent="0.15">
      <c r="A553" s="147"/>
      <c r="B553" s="150"/>
      <c r="C553" s="90"/>
      <c r="D553" s="345"/>
      <c r="E553" s="82"/>
      <c r="F553" s="147"/>
      <c r="G553" s="147"/>
      <c r="H553" s="147"/>
      <c r="I553" s="147"/>
      <c r="J553" s="147"/>
      <c r="K553" s="147"/>
      <c r="L553" s="147"/>
      <c r="M553" s="147"/>
      <c r="N553" s="147"/>
      <c r="O553" s="147"/>
      <c r="P553" s="147"/>
      <c r="Q553" s="147"/>
      <c r="R553" s="147"/>
      <c r="S553" s="147"/>
      <c r="T553" s="147"/>
      <c r="U553" s="147"/>
      <c r="V553" s="147"/>
      <c r="W553" s="147"/>
    </row>
    <row r="554" spans="1:23" ht="12.75" customHeight="1" x14ac:dyDescent="0.15">
      <c r="A554" s="147"/>
      <c r="B554" s="150"/>
      <c r="C554" s="90"/>
      <c r="D554" s="345"/>
      <c r="E554" s="82"/>
      <c r="F554" s="147"/>
      <c r="G554" s="147"/>
      <c r="H554" s="147"/>
      <c r="I554" s="147"/>
      <c r="J554" s="147"/>
      <c r="K554" s="147"/>
      <c r="L554" s="147"/>
      <c r="M554" s="147"/>
      <c r="N554" s="147"/>
      <c r="O554" s="147"/>
      <c r="P554" s="147"/>
      <c r="Q554" s="147"/>
      <c r="R554" s="147"/>
      <c r="S554" s="147"/>
      <c r="T554" s="147"/>
      <c r="U554" s="147"/>
      <c r="V554" s="147"/>
      <c r="W554" s="147"/>
    </row>
    <row r="555" spans="1:23" ht="12.75" customHeight="1" x14ac:dyDescent="0.15">
      <c r="A555" s="147"/>
      <c r="B555" s="150"/>
      <c r="C555" s="90"/>
      <c r="D555" s="345"/>
      <c r="E555" s="82"/>
      <c r="F555" s="147"/>
      <c r="G555" s="147"/>
      <c r="H555" s="147"/>
      <c r="I555" s="147"/>
      <c r="J555" s="147"/>
      <c r="K555" s="147"/>
      <c r="L555" s="147"/>
      <c r="M555" s="147"/>
      <c r="N555" s="147"/>
      <c r="O555" s="147"/>
      <c r="P555" s="147"/>
      <c r="Q555" s="147"/>
      <c r="R555" s="147"/>
      <c r="S555" s="147"/>
      <c r="T555" s="147"/>
      <c r="U555" s="147"/>
      <c r="V555" s="147"/>
      <c r="W555" s="147"/>
    </row>
    <row r="556" spans="1:23" ht="12.75" customHeight="1" x14ac:dyDescent="0.15">
      <c r="A556" s="147"/>
      <c r="B556" s="150"/>
      <c r="C556" s="90"/>
      <c r="D556" s="345"/>
      <c r="E556" s="82"/>
      <c r="F556" s="147"/>
      <c r="G556" s="147"/>
      <c r="H556" s="147"/>
      <c r="I556" s="147"/>
      <c r="J556" s="147"/>
      <c r="K556" s="147"/>
      <c r="L556" s="147"/>
      <c r="M556" s="147"/>
      <c r="N556" s="147"/>
      <c r="O556" s="147"/>
      <c r="P556" s="147"/>
      <c r="Q556" s="147"/>
      <c r="R556" s="147"/>
      <c r="S556" s="147"/>
      <c r="T556" s="147"/>
      <c r="U556" s="147"/>
      <c r="V556" s="147"/>
      <c r="W556" s="147"/>
    </row>
    <row r="557" spans="1:23" ht="12.75" customHeight="1" x14ac:dyDescent="0.15">
      <c r="A557" s="147"/>
      <c r="B557" s="150"/>
      <c r="C557" s="90"/>
      <c r="D557" s="345"/>
      <c r="E557" s="82"/>
      <c r="F557" s="147"/>
      <c r="G557" s="147"/>
      <c r="H557" s="147"/>
      <c r="I557" s="147"/>
      <c r="J557" s="147"/>
      <c r="K557" s="147"/>
      <c r="L557" s="147"/>
      <c r="M557" s="147"/>
      <c r="N557" s="147"/>
      <c r="O557" s="147"/>
      <c r="P557" s="147"/>
      <c r="Q557" s="147"/>
      <c r="R557" s="147"/>
      <c r="S557" s="147"/>
      <c r="T557" s="147"/>
      <c r="U557" s="147"/>
      <c r="V557" s="147"/>
      <c r="W557" s="147"/>
    </row>
    <row r="558" spans="1:23" ht="12.75" customHeight="1" x14ac:dyDescent="0.15">
      <c r="A558" s="147"/>
      <c r="B558" s="150"/>
      <c r="C558" s="90"/>
      <c r="D558" s="345"/>
      <c r="E558" s="82"/>
      <c r="F558" s="147"/>
      <c r="G558" s="147"/>
      <c r="H558" s="147"/>
      <c r="I558" s="147"/>
      <c r="J558" s="147"/>
      <c r="K558" s="147"/>
      <c r="L558" s="147"/>
      <c r="M558" s="147"/>
      <c r="N558" s="147"/>
      <c r="O558" s="147"/>
      <c r="P558" s="147"/>
      <c r="Q558" s="147"/>
      <c r="R558" s="147"/>
      <c r="S558" s="147"/>
      <c r="T558" s="147"/>
      <c r="U558" s="147"/>
      <c r="V558" s="147"/>
      <c r="W558" s="147"/>
    </row>
    <row r="559" spans="1:23" ht="12.75" customHeight="1" x14ac:dyDescent="0.15">
      <c r="A559" s="147"/>
      <c r="B559" s="150"/>
      <c r="C559" s="90"/>
      <c r="D559" s="345"/>
      <c r="E559" s="82"/>
      <c r="F559" s="147"/>
      <c r="G559" s="147"/>
      <c r="H559" s="147"/>
      <c r="I559" s="147"/>
      <c r="J559" s="147"/>
      <c r="K559" s="147"/>
      <c r="L559" s="147"/>
      <c r="M559" s="147"/>
      <c r="N559" s="147"/>
      <c r="O559" s="147"/>
      <c r="P559" s="147"/>
      <c r="Q559" s="147"/>
      <c r="R559" s="147"/>
      <c r="S559" s="147"/>
      <c r="T559" s="147"/>
      <c r="U559" s="147"/>
      <c r="V559" s="147"/>
      <c r="W559" s="147"/>
    </row>
    <row r="560" spans="1:23" ht="12.75" customHeight="1" x14ac:dyDescent="0.15">
      <c r="A560" s="147"/>
      <c r="B560" s="150"/>
      <c r="C560" s="90"/>
      <c r="D560" s="345"/>
      <c r="E560" s="82"/>
      <c r="F560" s="147"/>
      <c r="G560" s="147"/>
      <c r="H560" s="147"/>
      <c r="I560" s="147"/>
      <c r="J560" s="147"/>
      <c r="K560" s="147"/>
      <c r="L560" s="147"/>
      <c r="M560" s="147"/>
      <c r="N560" s="147"/>
      <c r="O560" s="147"/>
      <c r="P560" s="147"/>
      <c r="Q560" s="147"/>
      <c r="R560" s="147"/>
      <c r="S560" s="147"/>
      <c r="T560" s="147"/>
      <c r="U560" s="147"/>
      <c r="V560" s="147"/>
      <c r="W560" s="147"/>
    </row>
    <row r="561" spans="1:23" ht="12.75" customHeight="1" x14ac:dyDescent="0.15">
      <c r="A561" s="147"/>
      <c r="B561" s="150"/>
      <c r="C561" s="90"/>
      <c r="D561" s="345"/>
      <c r="E561" s="82"/>
      <c r="F561" s="147"/>
      <c r="G561" s="147"/>
      <c r="H561" s="147"/>
      <c r="I561" s="147"/>
      <c r="J561" s="147"/>
      <c r="K561" s="147"/>
      <c r="L561" s="147"/>
      <c r="M561" s="147"/>
      <c r="N561" s="147"/>
      <c r="O561" s="147"/>
      <c r="P561" s="147"/>
      <c r="Q561" s="147"/>
      <c r="R561" s="147"/>
      <c r="S561" s="147"/>
      <c r="T561" s="147"/>
      <c r="U561" s="147"/>
      <c r="V561" s="147"/>
      <c r="W561" s="147"/>
    </row>
    <row r="562" spans="1:23" ht="12.75" customHeight="1" x14ac:dyDescent="0.15">
      <c r="A562" s="147"/>
      <c r="B562" s="150"/>
      <c r="C562" s="90"/>
      <c r="D562" s="345"/>
      <c r="E562" s="82"/>
      <c r="F562" s="147"/>
      <c r="G562" s="147"/>
      <c r="H562" s="147"/>
      <c r="I562" s="147"/>
      <c r="J562" s="147"/>
      <c r="K562" s="147"/>
      <c r="L562" s="147"/>
      <c r="M562" s="147"/>
      <c r="N562" s="147"/>
      <c r="O562" s="147"/>
      <c r="P562" s="147"/>
      <c r="Q562" s="147"/>
      <c r="R562" s="147"/>
      <c r="S562" s="147"/>
      <c r="T562" s="147"/>
      <c r="U562" s="147"/>
      <c r="V562" s="147"/>
      <c r="W562" s="147"/>
    </row>
    <row r="563" spans="1:23" ht="12.75" customHeight="1" x14ac:dyDescent="0.15">
      <c r="A563" s="147"/>
      <c r="B563" s="150"/>
      <c r="C563" s="90"/>
      <c r="D563" s="345"/>
      <c r="E563" s="82"/>
      <c r="F563" s="147"/>
      <c r="G563" s="147"/>
      <c r="H563" s="147"/>
      <c r="I563" s="147"/>
      <c r="J563" s="147"/>
      <c r="K563" s="147"/>
      <c r="L563" s="147"/>
      <c r="M563" s="147"/>
      <c r="N563" s="147"/>
      <c r="O563" s="147"/>
      <c r="P563" s="147"/>
      <c r="Q563" s="147"/>
      <c r="R563" s="147"/>
      <c r="S563" s="147"/>
      <c r="T563" s="147"/>
      <c r="U563" s="147"/>
      <c r="V563" s="147"/>
      <c r="W563" s="147"/>
    </row>
    <row r="564" spans="1:23" ht="12.75" customHeight="1" x14ac:dyDescent="0.15">
      <c r="A564" s="147"/>
      <c r="B564" s="150"/>
      <c r="C564" s="90"/>
      <c r="D564" s="345"/>
      <c r="E564" s="82"/>
      <c r="F564" s="147"/>
      <c r="G564" s="147"/>
      <c r="H564" s="147"/>
      <c r="I564" s="147"/>
      <c r="J564" s="147"/>
      <c r="K564" s="147"/>
      <c r="L564" s="147"/>
      <c r="M564" s="147"/>
      <c r="N564" s="147"/>
      <c r="O564" s="147"/>
      <c r="P564" s="147"/>
      <c r="Q564" s="147"/>
      <c r="R564" s="147"/>
      <c r="S564" s="147"/>
      <c r="T564" s="147"/>
      <c r="U564" s="147"/>
      <c r="V564" s="147"/>
      <c r="W564" s="147"/>
    </row>
    <row r="565" spans="1:23" ht="12.75" customHeight="1" x14ac:dyDescent="0.15">
      <c r="A565" s="147"/>
      <c r="B565" s="150"/>
      <c r="C565" s="90"/>
      <c r="D565" s="345"/>
      <c r="E565" s="82"/>
      <c r="F565" s="147"/>
      <c r="G565" s="147"/>
      <c r="H565" s="147"/>
      <c r="I565" s="147"/>
      <c r="J565" s="147"/>
      <c r="K565" s="147"/>
      <c r="L565" s="147"/>
      <c r="M565" s="147"/>
      <c r="N565" s="147"/>
      <c r="O565" s="147"/>
      <c r="P565" s="147"/>
      <c r="Q565" s="147"/>
      <c r="R565" s="147"/>
      <c r="S565" s="147"/>
      <c r="T565" s="147"/>
      <c r="U565" s="147"/>
      <c r="V565" s="147"/>
      <c r="W565" s="147"/>
    </row>
    <row r="566" spans="1:23" ht="12.75" customHeight="1" x14ac:dyDescent="0.15">
      <c r="A566" s="147"/>
      <c r="B566" s="150"/>
      <c r="C566" s="90"/>
      <c r="D566" s="345"/>
      <c r="E566" s="82"/>
      <c r="F566" s="147"/>
      <c r="G566" s="147"/>
      <c r="H566" s="147"/>
      <c r="I566" s="147"/>
      <c r="J566" s="147"/>
      <c r="K566" s="147"/>
      <c r="L566" s="147"/>
      <c r="M566" s="147"/>
      <c r="N566" s="147"/>
      <c r="O566" s="147"/>
      <c r="P566" s="147"/>
      <c r="Q566" s="147"/>
      <c r="R566" s="147"/>
      <c r="S566" s="147"/>
      <c r="T566" s="147"/>
      <c r="U566" s="147"/>
      <c r="V566" s="147"/>
      <c r="W566" s="147"/>
    </row>
    <row r="567" spans="1:23" ht="12.75" customHeight="1" x14ac:dyDescent="0.15">
      <c r="A567" s="147"/>
      <c r="B567" s="150"/>
      <c r="C567" s="90"/>
      <c r="D567" s="345"/>
      <c r="E567" s="82"/>
      <c r="F567" s="147"/>
      <c r="G567" s="147"/>
      <c r="H567" s="147"/>
      <c r="I567" s="147"/>
      <c r="J567" s="147"/>
      <c r="K567" s="147"/>
      <c r="L567" s="147"/>
      <c r="M567" s="147"/>
      <c r="N567" s="147"/>
      <c r="O567" s="147"/>
      <c r="P567" s="147"/>
      <c r="Q567" s="147"/>
      <c r="R567" s="147"/>
      <c r="S567" s="147"/>
      <c r="T567" s="147"/>
      <c r="U567" s="147"/>
      <c r="V567" s="147"/>
      <c r="W567" s="147"/>
    </row>
    <row r="568" spans="1:23" ht="12.75" customHeight="1" x14ac:dyDescent="0.15">
      <c r="A568" s="147"/>
      <c r="B568" s="150"/>
      <c r="C568" s="90"/>
      <c r="D568" s="345"/>
      <c r="E568" s="82"/>
      <c r="F568" s="147"/>
      <c r="G568" s="147"/>
      <c r="H568" s="147"/>
      <c r="I568" s="147"/>
      <c r="J568" s="147"/>
      <c r="K568" s="147"/>
      <c r="L568" s="147"/>
      <c r="M568" s="147"/>
      <c r="N568" s="147"/>
      <c r="O568" s="147"/>
      <c r="P568" s="147"/>
      <c r="Q568" s="147"/>
      <c r="R568" s="147"/>
      <c r="S568" s="147"/>
      <c r="T568" s="147"/>
      <c r="U568" s="147"/>
      <c r="V568" s="147"/>
      <c r="W568" s="147"/>
    </row>
    <row r="569" spans="1:23" ht="12.75" customHeight="1" x14ac:dyDescent="0.15">
      <c r="A569" s="147"/>
      <c r="B569" s="150"/>
      <c r="C569" s="90"/>
      <c r="D569" s="345"/>
      <c r="E569" s="82"/>
      <c r="F569" s="147"/>
      <c r="G569" s="147"/>
      <c r="H569" s="147"/>
      <c r="I569" s="147"/>
      <c r="J569" s="147"/>
      <c r="K569" s="147"/>
      <c r="L569" s="147"/>
      <c r="M569" s="147"/>
      <c r="N569" s="147"/>
      <c r="O569" s="147"/>
      <c r="P569" s="147"/>
      <c r="Q569" s="147"/>
      <c r="R569" s="147"/>
      <c r="S569" s="147"/>
      <c r="T569" s="147"/>
      <c r="U569" s="147"/>
      <c r="V569" s="147"/>
      <c r="W569" s="147"/>
    </row>
    <row r="570" spans="1:23" ht="12.75" customHeight="1" x14ac:dyDescent="0.15">
      <c r="A570" s="147"/>
      <c r="B570" s="150"/>
      <c r="C570" s="90"/>
      <c r="D570" s="345"/>
      <c r="E570" s="82"/>
      <c r="F570" s="147"/>
      <c r="G570" s="147"/>
      <c r="H570" s="147"/>
      <c r="I570" s="147"/>
      <c r="J570" s="147"/>
      <c r="K570" s="147"/>
      <c r="L570" s="147"/>
      <c r="M570" s="147"/>
      <c r="N570" s="147"/>
      <c r="O570" s="147"/>
      <c r="P570" s="147"/>
      <c r="Q570" s="147"/>
      <c r="R570" s="147"/>
      <c r="S570" s="147"/>
      <c r="T570" s="147"/>
      <c r="U570" s="147"/>
      <c r="V570" s="147"/>
      <c r="W570" s="147"/>
    </row>
    <row r="571" spans="1:23" ht="12.75" customHeight="1" x14ac:dyDescent="0.15">
      <c r="A571" s="147"/>
      <c r="B571" s="150"/>
      <c r="C571" s="90"/>
      <c r="D571" s="345"/>
      <c r="E571" s="82"/>
      <c r="F571" s="147"/>
      <c r="G571" s="147"/>
      <c r="H571" s="147"/>
      <c r="I571" s="147"/>
      <c r="J571" s="147"/>
      <c r="K571" s="147"/>
      <c r="L571" s="147"/>
      <c r="M571" s="147"/>
      <c r="N571" s="147"/>
      <c r="O571" s="147"/>
      <c r="P571" s="147"/>
      <c r="Q571" s="147"/>
      <c r="R571" s="147"/>
      <c r="S571" s="147"/>
      <c r="T571" s="147"/>
      <c r="U571" s="147"/>
      <c r="V571" s="147"/>
      <c r="W571" s="147"/>
    </row>
    <row r="572" spans="1:23" ht="12.75" customHeight="1" x14ac:dyDescent="0.15">
      <c r="A572" s="147"/>
      <c r="B572" s="150"/>
      <c r="C572" s="90"/>
      <c r="D572" s="345"/>
      <c r="E572" s="82"/>
      <c r="F572" s="147"/>
      <c r="G572" s="147"/>
      <c r="H572" s="147"/>
      <c r="I572" s="147"/>
      <c r="J572" s="147"/>
      <c r="K572" s="147"/>
      <c r="L572" s="147"/>
      <c r="M572" s="147"/>
      <c r="N572" s="147"/>
      <c r="O572" s="147"/>
      <c r="P572" s="147"/>
      <c r="Q572" s="147"/>
      <c r="R572" s="147"/>
      <c r="S572" s="147"/>
      <c r="T572" s="147"/>
      <c r="U572" s="147"/>
      <c r="V572" s="147"/>
      <c r="W572" s="147"/>
    </row>
    <row r="573" spans="1:23" ht="12.75" customHeight="1" x14ac:dyDescent="0.15">
      <c r="A573" s="147"/>
      <c r="B573" s="150"/>
      <c r="C573" s="90"/>
      <c r="D573" s="345"/>
      <c r="E573" s="82"/>
      <c r="F573" s="147"/>
      <c r="G573" s="147"/>
      <c r="H573" s="147"/>
      <c r="I573" s="147"/>
      <c r="J573" s="147"/>
      <c r="K573" s="147"/>
      <c r="L573" s="147"/>
      <c r="M573" s="147"/>
      <c r="N573" s="147"/>
      <c r="O573" s="147"/>
      <c r="P573" s="147"/>
      <c r="Q573" s="147"/>
      <c r="R573" s="147"/>
      <c r="S573" s="147"/>
      <c r="T573" s="147"/>
      <c r="U573" s="147"/>
      <c r="V573" s="147"/>
      <c r="W573" s="147"/>
    </row>
    <row r="574" spans="1:23" ht="12.75" customHeight="1" x14ac:dyDescent="0.15">
      <c r="A574" s="147"/>
      <c r="B574" s="150"/>
      <c r="C574" s="90"/>
      <c r="D574" s="345"/>
      <c r="E574" s="82"/>
      <c r="F574" s="147"/>
      <c r="G574" s="147"/>
      <c r="H574" s="147"/>
      <c r="I574" s="147"/>
      <c r="J574" s="147"/>
      <c r="K574" s="147"/>
      <c r="L574" s="147"/>
      <c r="M574" s="147"/>
      <c r="N574" s="147"/>
      <c r="O574" s="147"/>
      <c r="P574" s="147"/>
      <c r="Q574" s="147"/>
      <c r="R574" s="147"/>
      <c r="S574" s="147"/>
      <c r="T574" s="147"/>
      <c r="U574" s="147"/>
      <c r="V574" s="147"/>
      <c r="W574" s="147"/>
    </row>
    <row r="575" spans="1:23" ht="12.75" customHeight="1" x14ac:dyDescent="0.15">
      <c r="A575" s="147"/>
      <c r="B575" s="150"/>
      <c r="C575" s="90"/>
      <c r="D575" s="345"/>
      <c r="E575" s="82"/>
      <c r="F575" s="147"/>
      <c r="G575" s="147"/>
      <c r="H575" s="147"/>
      <c r="I575" s="147"/>
      <c r="J575" s="147"/>
      <c r="K575" s="147"/>
      <c r="L575" s="147"/>
      <c r="M575" s="147"/>
      <c r="N575" s="147"/>
      <c r="O575" s="147"/>
      <c r="P575" s="147"/>
      <c r="Q575" s="147"/>
      <c r="R575" s="147"/>
      <c r="S575" s="147"/>
      <c r="T575" s="147"/>
      <c r="U575" s="147"/>
      <c r="V575" s="147"/>
      <c r="W575" s="147"/>
    </row>
    <row r="576" spans="1:23" ht="12.75" customHeight="1" x14ac:dyDescent="0.15">
      <c r="A576" s="147"/>
      <c r="B576" s="150"/>
      <c r="C576" s="90"/>
      <c r="D576" s="345"/>
      <c r="E576" s="82"/>
      <c r="F576" s="147"/>
      <c r="G576" s="147"/>
      <c r="H576" s="147"/>
      <c r="I576" s="147"/>
      <c r="J576" s="147"/>
      <c r="K576" s="147"/>
      <c r="L576" s="147"/>
      <c r="M576" s="147"/>
      <c r="N576" s="147"/>
      <c r="O576" s="147"/>
      <c r="P576" s="147"/>
      <c r="Q576" s="147"/>
      <c r="R576" s="147"/>
      <c r="S576" s="147"/>
      <c r="T576" s="147"/>
      <c r="U576" s="147"/>
      <c r="V576" s="147"/>
      <c r="W576" s="147"/>
    </row>
    <row r="577" spans="1:23" ht="12.75" customHeight="1" x14ac:dyDescent="0.15">
      <c r="A577" s="147"/>
      <c r="B577" s="150"/>
      <c r="C577" s="90"/>
      <c r="D577" s="345"/>
      <c r="E577" s="82"/>
      <c r="F577" s="147"/>
      <c r="G577" s="147"/>
      <c r="H577" s="147"/>
      <c r="I577" s="147"/>
      <c r="J577" s="147"/>
      <c r="K577" s="147"/>
      <c r="L577" s="147"/>
      <c r="M577" s="147"/>
      <c r="N577" s="147"/>
      <c r="O577" s="147"/>
      <c r="P577" s="147"/>
      <c r="Q577" s="147"/>
      <c r="R577" s="147"/>
      <c r="S577" s="147"/>
      <c r="T577" s="147"/>
      <c r="U577" s="147"/>
      <c r="V577" s="147"/>
      <c r="W577" s="147"/>
    </row>
    <row r="578" spans="1:23" ht="12.75" customHeight="1" x14ac:dyDescent="0.15">
      <c r="A578" s="147"/>
      <c r="B578" s="150"/>
      <c r="C578" s="90"/>
      <c r="D578" s="345"/>
      <c r="E578" s="82"/>
      <c r="F578" s="147"/>
      <c r="G578" s="147"/>
      <c r="H578" s="147"/>
      <c r="I578" s="147"/>
      <c r="J578" s="147"/>
      <c r="K578" s="147"/>
      <c r="L578" s="147"/>
      <c r="M578" s="147"/>
      <c r="N578" s="147"/>
      <c r="O578" s="147"/>
      <c r="P578" s="147"/>
      <c r="Q578" s="147"/>
      <c r="R578" s="147"/>
      <c r="S578" s="147"/>
      <c r="T578" s="147"/>
      <c r="U578" s="147"/>
      <c r="V578" s="147"/>
      <c r="W578" s="147"/>
    </row>
    <row r="579" spans="1:23" ht="12.75" customHeight="1" x14ac:dyDescent="0.15">
      <c r="A579" s="147"/>
      <c r="B579" s="150"/>
      <c r="C579" s="90"/>
      <c r="D579" s="345"/>
      <c r="E579" s="82"/>
      <c r="F579" s="147"/>
      <c r="G579" s="147"/>
      <c r="H579" s="147"/>
      <c r="I579" s="147"/>
      <c r="J579" s="147"/>
      <c r="K579" s="147"/>
      <c r="L579" s="147"/>
      <c r="M579" s="147"/>
      <c r="N579" s="147"/>
      <c r="O579" s="147"/>
      <c r="P579" s="147"/>
      <c r="Q579" s="147"/>
      <c r="R579" s="147"/>
      <c r="S579" s="147"/>
      <c r="T579" s="147"/>
      <c r="U579" s="147"/>
      <c r="V579" s="147"/>
      <c r="W579" s="147"/>
    </row>
    <row r="580" spans="1:23" ht="12.75" customHeight="1" x14ac:dyDescent="0.15">
      <c r="A580" s="147"/>
      <c r="B580" s="150"/>
      <c r="C580" s="90"/>
      <c r="D580" s="345"/>
      <c r="E580" s="82"/>
      <c r="F580" s="147"/>
      <c r="G580" s="147"/>
      <c r="H580" s="147"/>
      <c r="I580" s="147"/>
      <c r="J580" s="147"/>
      <c r="K580" s="147"/>
      <c r="L580" s="147"/>
      <c r="M580" s="147"/>
      <c r="N580" s="147"/>
      <c r="O580" s="147"/>
      <c r="P580" s="147"/>
      <c r="Q580" s="147"/>
      <c r="R580" s="147"/>
      <c r="S580" s="147"/>
      <c r="T580" s="147"/>
      <c r="U580" s="147"/>
      <c r="V580" s="147"/>
      <c r="W580" s="147"/>
    </row>
    <row r="581" spans="1:23" ht="12.75" customHeight="1" x14ac:dyDescent="0.15">
      <c r="A581" s="147"/>
      <c r="B581" s="150"/>
      <c r="C581" s="90"/>
      <c r="D581" s="345"/>
      <c r="E581" s="82"/>
      <c r="F581" s="147"/>
      <c r="G581" s="147"/>
      <c r="H581" s="147"/>
      <c r="I581" s="147"/>
      <c r="J581" s="147"/>
      <c r="K581" s="147"/>
      <c r="L581" s="147"/>
      <c r="M581" s="147"/>
      <c r="N581" s="147"/>
      <c r="O581" s="147"/>
      <c r="P581" s="147"/>
      <c r="Q581" s="147"/>
      <c r="R581" s="147"/>
      <c r="S581" s="147"/>
      <c r="T581" s="147"/>
      <c r="U581" s="147"/>
      <c r="V581" s="147"/>
      <c r="W581" s="147"/>
    </row>
    <row r="582" spans="1:23" ht="12.75" customHeight="1" x14ac:dyDescent="0.15">
      <c r="A582" s="147"/>
      <c r="B582" s="150"/>
      <c r="C582" s="90"/>
      <c r="D582" s="345"/>
      <c r="E582" s="82"/>
      <c r="F582" s="147"/>
      <c r="G582" s="147"/>
      <c r="H582" s="147"/>
      <c r="I582" s="147"/>
      <c r="J582" s="147"/>
      <c r="K582" s="147"/>
      <c r="L582" s="147"/>
      <c r="M582" s="147"/>
      <c r="N582" s="147"/>
      <c r="O582" s="147"/>
      <c r="P582" s="147"/>
      <c r="Q582" s="147"/>
      <c r="R582" s="147"/>
      <c r="S582" s="147"/>
      <c r="T582" s="147"/>
      <c r="U582" s="147"/>
      <c r="V582" s="147"/>
      <c r="W582" s="147"/>
    </row>
    <row r="583" spans="1:23" ht="12.75" customHeight="1" x14ac:dyDescent="0.15">
      <c r="A583" s="147"/>
      <c r="B583" s="150"/>
      <c r="C583" s="90"/>
      <c r="D583" s="345"/>
      <c r="E583" s="82"/>
      <c r="F583" s="147"/>
      <c r="G583" s="147"/>
      <c r="H583" s="147"/>
      <c r="I583" s="147"/>
      <c r="J583" s="147"/>
      <c r="K583" s="147"/>
      <c r="L583" s="147"/>
      <c r="M583" s="147"/>
      <c r="N583" s="147"/>
      <c r="O583" s="147"/>
      <c r="P583" s="147"/>
      <c r="Q583" s="147"/>
      <c r="R583" s="147"/>
      <c r="S583" s="147"/>
      <c r="T583" s="147"/>
      <c r="U583" s="147"/>
      <c r="V583" s="147"/>
      <c r="W583" s="147"/>
    </row>
    <row r="584" spans="1:23" ht="12.75" customHeight="1" x14ac:dyDescent="0.15">
      <c r="A584" s="147"/>
      <c r="B584" s="150"/>
      <c r="C584" s="90"/>
      <c r="D584" s="345"/>
      <c r="E584" s="82"/>
      <c r="F584" s="147"/>
      <c r="G584" s="147"/>
      <c r="H584" s="147"/>
      <c r="I584" s="147"/>
      <c r="J584" s="147"/>
      <c r="K584" s="147"/>
      <c r="L584" s="147"/>
      <c r="M584" s="147"/>
      <c r="N584" s="147"/>
      <c r="O584" s="147"/>
      <c r="P584" s="147"/>
      <c r="Q584" s="147"/>
      <c r="R584" s="147"/>
      <c r="S584" s="147"/>
      <c r="T584" s="147"/>
      <c r="U584" s="147"/>
      <c r="V584" s="147"/>
      <c r="W584" s="147"/>
    </row>
    <row r="585" spans="1:23" ht="12.75" customHeight="1" x14ac:dyDescent="0.15">
      <c r="A585" s="147"/>
      <c r="B585" s="150"/>
      <c r="C585" s="90"/>
      <c r="D585" s="345"/>
      <c r="E585" s="82"/>
      <c r="F585" s="147"/>
      <c r="G585" s="147"/>
      <c r="H585" s="147"/>
      <c r="I585" s="147"/>
      <c r="J585" s="147"/>
      <c r="K585" s="147"/>
      <c r="L585" s="147"/>
      <c r="M585" s="147"/>
      <c r="N585" s="147"/>
      <c r="O585" s="147"/>
      <c r="P585" s="147"/>
      <c r="Q585" s="147"/>
      <c r="R585" s="147"/>
      <c r="S585" s="147"/>
      <c r="T585" s="147"/>
      <c r="U585" s="147"/>
      <c r="V585" s="147"/>
      <c r="W585" s="147"/>
    </row>
    <row r="586" spans="1:23" ht="12.75" customHeight="1" x14ac:dyDescent="0.15">
      <c r="A586" s="147"/>
      <c r="B586" s="150"/>
      <c r="C586" s="90"/>
      <c r="D586" s="345"/>
      <c r="E586" s="82"/>
      <c r="F586" s="147"/>
      <c r="G586" s="147"/>
      <c r="H586" s="147"/>
      <c r="I586" s="147"/>
      <c r="J586" s="147"/>
      <c r="K586" s="147"/>
      <c r="L586" s="147"/>
      <c r="M586" s="147"/>
      <c r="N586" s="147"/>
      <c r="O586" s="147"/>
      <c r="P586" s="147"/>
      <c r="Q586" s="147"/>
      <c r="R586" s="147"/>
      <c r="S586" s="147"/>
      <c r="T586" s="147"/>
      <c r="U586" s="147"/>
      <c r="V586" s="147"/>
      <c r="W586" s="147"/>
    </row>
    <row r="587" spans="1:23" ht="12.75" customHeight="1" x14ac:dyDescent="0.15">
      <c r="A587" s="147"/>
      <c r="B587" s="150"/>
      <c r="C587" s="90"/>
      <c r="D587" s="345"/>
      <c r="E587" s="82"/>
      <c r="F587" s="147"/>
      <c r="G587" s="147"/>
      <c r="H587" s="147"/>
      <c r="I587" s="147"/>
      <c r="J587" s="147"/>
      <c r="K587" s="147"/>
      <c r="L587" s="147"/>
      <c r="M587" s="147"/>
      <c r="N587" s="147"/>
      <c r="O587" s="147"/>
      <c r="P587" s="147"/>
      <c r="Q587" s="147"/>
      <c r="R587" s="147"/>
      <c r="S587" s="147"/>
      <c r="T587" s="147"/>
      <c r="U587" s="147"/>
      <c r="V587" s="147"/>
      <c r="W587" s="147"/>
    </row>
    <row r="588" spans="1:23" ht="12.75" customHeight="1" x14ac:dyDescent="0.15">
      <c r="A588" s="147"/>
      <c r="B588" s="150"/>
      <c r="C588" s="90"/>
      <c r="D588" s="345"/>
      <c r="E588" s="82"/>
      <c r="F588" s="147"/>
      <c r="G588" s="147"/>
      <c r="H588" s="147"/>
      <c r="I588" s="147"/>
      <c r="J588" s="147"/>
      <c r="K588" s="147"/>
      <c r="L588" s="147"/>
      <c r="M588" s="147"/>
      <c r="N588" s="147"/>
      <c r="O588" s="147"/>
      <c r="P588" s="147"/>
      <c r="Q588" s="147"/>
      <c r="R588" s="147"/>
      <c r="S588" s="147"/>
      <c r="T588" s="147"/>
      <c r="U588" s="147"/>
      <c r="V588" s="147"/>
      <c r="W588" s="147"/>
    </row>
    <row r="589" spans="1:23" ht="12.75" customHeight="1" x14ac:dyDescent="0.15">
      <c r="A589" s="147"/>
      <c r="B589" s="150"/>
      <c r="C589" s="90"/>
      <c r="D589" s="345"/>
      <c r="E589" s="82"/>
      <c r="F589" s="147"/>
      <c r="G589" s="147"/>
      <c r="H589" s="147"/>
      <c r="I589" s="147"/>
      <c r="J589" s="147"/>
      <c r="K589" s="147"/>
      <c r="L589" s="147"/>
      <c r="M589" s="147"/>
      <c r="N589" s="147"/>
      <c r="O589" s="147"/>
      <c r="P589" s="147"/>
      <c r="Q589" s="147"/>
      <c r="R589" s="147"/>
      <c r="S589" s="147"/>
      <c r="T589" s="147"/>
      <c r="U589" s="147"/>
      <c r="V589" s="147"/>
      <c r="W589" s="147"/>
    </row>
    <row r="590" spans="1:23" ht="12.75" customHeight="1" x14ac:dyDescent="0.15">
      <c r="A590" s="147"/>
      <c r="B590" s="150"/>
      <c r="C590" s="90"/>
      <c r="D590" s="345"/>
      <c r="E590" s="82"/>
      <c r="F590" s="147"/>
      <c r="G590" s="147"/>
      <c r="H590" s="147"/>
      <c r="I590" s="147"/>
      <c r="J590" s="147"/>
      <c r="K590" s="147"/>
      <c r="L590" s="147"/>
      <c r="M590" s="147"/>
      <c r="N590" s="147"/>
      <c r="O590" s="147"/>
      <c r="P590" s="147"/>
      <c r="Q590" s="147"/>
      <c r="R590" s="147"/>
      <c r="S590" s="147"/>
      <c r="T590" s="147"/>
      <c r="U590" s="147"/>
      <c r="V590" s="147"/>
      <c r="W590" s="147"/>
    </row>
    <row r="591" spans="1:23" ht="12.75" customHeight="1" x14ac:dyDescent="0.15">
      <c r="A591" s="147"/>
      <c r="B591" s="150"/>
      <c r="C591" s="90"/>
      <c r="D591" s="345"/>
      <c r="E591" s="82"/>
      <c r="F591" s="147"/>
      <c r="G591" s="147"/>
      <c r="H591" s="147"/>
      <c r="I591" s="147"/>
      <c r="J591" s="147"/>
      <c r="K591" s="147"/>
      <c r="L591" s="147"/>
      <c r="M591" s="147"/>
      <c r="N591" s="147"/>
      <c r="O591" s="147"/>
      <c r="P591" s="147"/>
      <c r="Q591" s="147"/>
      <c r="R591" s="147"/>
      <c r="S591" s="147"/>
      <c r="T591" s="147"/>
      <c r="U591" s="147"/>
      <c r="V591" s="147"/>
      <c r="W591" s="147"/>
    </row>
    <row r="592" spans="1:23" ht="12.75" customHeight="1" x14ac:dyDescent="0.15">
      <c r="A592" s="147"/>
      <c r="B592" s="150"/>
      <c r="C592" s="90"/>
      <c r="D592" s="345"/>
      <c r="E592" s="82"/>
      <c r="F592" s="147"/>
      <c r="G592" s="147"/>
      <c r="H592" s="147"/>
      <c r="I592" s="147"/>
      <c r="J592" s="147"/>
      <c r="K592" s="147"/>
      <c r="L592" s="147"/>
      <c r="M592" s="147"/>
      <c r="N592" s="147"/>
      <c r="O592" s="147"/>
      <c r="P592" s="147"/>
      <c r="Q592" s="147"/>
      <c r="R592" s="147"/>
      <c r="S592" s="147"/>
      <c r="T592" s="147"/>
      <c r="U592" s="147"/>
      <c r="V592" s="147"/>
      <c r="W592" s="147"/>
    </row>
    <row r="593" spans="1:23" ht="12.75" customHeight="1" x14ac:dyDescent="0.15">
      <c r="A593" s="147"/>
      <c r="B593" s="150"/>
      <c r="C593" s="90"/>
      <c r="D593" s="345"/>
      <c r="E593" s="82"/>
      <c r="F593" s="147"/>
      <c r="G593" s="147"/>
      <c r="H593" s="147"/>
      <c r="I593" s="147"/>
      <c r="J593" s="147"/>
      <c r="K593" s="147"/>
      <c r="L593" s="147"/>
      <c r="M593" s="147"/>
      <c r="N593" s="147"/>
      <c r="O593" s="147"/>
      <c r="P593" s="147"/>
      <c r="Q593" s="147"/>
      <c r="R593" s="147"/>
      <c r="S593" s="147"/>
      <c r="T593" s="147"/>
      <c r="U593" s="147"/>
      <c r="V593" s="147"/>
      <c r="W593" s="147"/>
    </row>
    <row r="594" spans="1:23" ht="12.75" customHeight="1" x14ac:dyDescent="0.15">
      <c r="A594" s="147"/>
      <c r="B594" s="150"/>
      <c r="C594" s="90"/>
      <c r="D594" s="345"/>
      <c r="E594" s="82"/>
      <c r="F594" s="147"/>
      <c r="G594" s="147"/>
      <c r="H594" s="147"/>
      <c r="I594" s="147"/>
      <c r="J594" s="147"/>
      <c r="K594" s="147"/>
      <c r="L594" s="147"/>
      <c r="M594" s="147"/>
      <c r="N594" s="147"/>
      <c r="O594" s="147"/>
      <c r="P594" s="147"/>
      <c r="Q594" s="147"/>
      <c r="R594" s="147"/>
      <c r="S594" s="147"/>
      <c r="T594" s="147"/>
      <c r="U594" s="147"/>
      <c r="V594" s="147"/>
      <c r="W594" s="147"/>
    </row>
    <row r="595" spans="1:23" ht="12.75" customHeight="1" x14ac:dyDescent="0.15">
      <c r="A595" s="147"/>
      <c r="B595" s="150"/>
      <c r="C595" s="90"/>
      <c r="D595" s="345"/>
      <c r="E595" s="82"/>
      <c r="F595" s="147"/>
      <c r="G595" s="147"/>
      <c r="H595" s="147"/>
      <c r="I595" s="147"/>
      <c r="J595" s="147"/>
      <c r="K595" s="147"/>
      <c r="L595" s="147"/>
      <c r="M595" s="147"/>
      <c r="N595" s="147"/>
      <c r="O595" s="147"/>
      <c r="P595" s="147"/>
      <c r="Q595" s="147"/>
      <c r="R595" s="147"/>
      <c r="S595" s="147"/>
      <c r="T595" s="147"/>
      <c r="U595" s="147"/>
      <c r="V595" s="147"/>
      <c r="W595" s="147"/>
    </row>
    <row r="596" spans="1:23" ht="12.75" customHeight="1" x14ac:dyDescent="0.15">
      <c r="A596" s="147"/>
      <c r="B596" s="150"/>
      <c r="C596" s="90"/>
      <c r="D596" s="345"/>
      <c r="E596" s="82"/>
      <c r="F596" s="147"/>
      <c r="G596" s="147"/>
      <c r="H596" s="147"/>
      <c r="I596" s="147"/>
      <c r="J596" s="147"/>
      <c r="K596" s="147"/>
      <c r="L596" s="147"/>
      <c r="M596" s="147"/>
      <c r="N596" s="147"/>
      <c r="O596" s="147"/>
      <c r="P596" s="147"/>
      <c r="Q596" s="147"/>
      <c r="R596" s="147"/>
      <c r="S596" s="147"/>
      <c r="T596" s="147"/>
      <c r="U596" s="147"/>
      <c r="V596" s="147"/>
      <c r="W596" s="147"/>
    </row>
    <row r="597" spans="1:23" ht="12.75" customHeight="1" x14ac:dyDescent="0.15">
      <c r="A597" s="147"/>
      <c r="B597" s="150"/>
      <c r="C597" s="90"/>
      <c r="D597" s="345"/>
      <c r="E597" s="82"/>
      <c r="F597" s="147"/>
      <c r="G597" s="147"/>
      <c r="H597" s="147"/>
      <c r="I597" s="147"/>
      <c r="J597" s="147"/>
      <c r="K597" s="147"/>
      <c r="L597" s="147"/>
      <c r="M597" s="147"/>
      <c r="N597" s="147"/>
      <c r="O597" s="147"/>
      <c r="P597" s="147"/>
      <c r="Q597" s="147"/>
      <c r="R597" s="147"/>
      <c r="S597" s="147"/>
      <c r="T597" s="147"/>
      <c r="U597" s="147"/>
      <c r="V597" s="147"/>
      <c r="W597" s="147"/>
    </row>
    <row r="598" spans="1:23" ht="12.75" customHeight="1" x14ac:dyDescent="0.15">
      <c r="A598" s="147"/>
      <c r="B598" s="150"/>
      <c r="C598" s="90"/>
      <c r="D598" s="345"/>
      <c r="E598" s="82"/>
      <c r="F598" s="147"/>
      <c r="G598" s="147"/>
      <c r="H598" s="147"/>
      <c r="I598" s="147"/>
      <c r="J598" s="147"/>
      <c r="K598" s="147"/>
      <c r="L598" s="147"/>
      <c r="M598" s="147"/>
      <c r="N598" s="147"/>
      <c r="O598" s="147"/>
      <c r="P598" s="147"/>
      <c r="Q598" s="147"/>
      <c r="R598" s="147"/>
      <c r="S598" s="147"/>
      <c r="T598" s="147"/>
      <c r="U598" s="147"/>
      <c r="V598" s="147"/>
      <c r="W598" s="147"/>
    </row>
    <row r="599" spans="1:23" ht="12.75" customHeight="1" x14ac:dyDescent="0.15">
      <c r="A599" s="147"/>
      <c r="B599" s="150"/>
      <c r="C599" s="90"/>
      <c r="D599" s="345"/>
      <c r="E599" s="82"/>
      <c r="F599" s="147"/>
      <c r="G599" s="147"/>
      <c r="H599" s="147"/>
      <c r="I599" s="147"/>
      <c r="J599" s="147"/>
      <c r="K599" s="147"/>
      <c r="L599" s="147"/>
      <c r="M599" s="147"/>
      <c r="N599" s="147"/>
      <c r="O599" s="147"/>
      <c r="P599" s="147"/>
      <c r="Q599" s="147"/>
      <c r="R599" s="147"/>
      <c r="S599" s="147"/>
      <c r="T599" s="147"/>
      <c r="U599" s="147"/>
      <c r="V599" s="147"/>
      <c r="W599" s="147"/>
    </row>
    <row r="600" spans="1:23" ht="12.75" customHeight="1" x14ac:dyDescent="0.15">
      <c r="A600" s="147"/>
      <c r="B600" s="150"/>
      <c r="C600" s="90"/>
      <c r="D600" s="345"/>
      <c r="E600" s="82"/>
      <c r="F600" s="147"/>
      <c r="G600" s="147"/>
      <c r="H600" s="147"/>
      <c r="I600" s="147"/>
      <c r="J600" s="147"/>
      <c r="K600" s="147"/>
      <c r="L600" s="147"/>
      <c r="M600" s="147"/>
      <c r="N600" s="147"/>
      <c r="O600" s="147"/>
      <c r="P600" s="147"/>
      <c r="Q600" s="147"/>
      <c r="R600" s="147"/>
      <c r="S600" s="147"/>
      <c r="T600" s="147"/>
      <c r="U600" s="147"/>
      <c r="V600" s="147"/>
      <c r="W600" s="147"/>
    </row>
    <row r="601" spans="1:23" ht="12.75" customHeight="1" x14ac:dyDescent="0.15">
      <c r="A601" s="147"/>
      <c r="B601" s="150"/>
      <c r="C601" s="90"/>
      <c r="D601" s="345"/>
      <c r="E601" s="82"/>
      <c r="F601" s="147"/>
      <c r="G601" s="147"/>
      <c r="H601" s="147"/>
      <c r="I601" s="147"/>
      <c r="J601" s="147"/>
      <c r="K601" s="147"/>
      <c r="L601" s="147"/>
      <c r="M601" s="147"/>
      <c r="N601" s="147"/>
      <c r="O601" s="147"/>
      <c r="P601" s="147"/>
      <c r="Q601" s="147"/>
      <c r="R601" s="147"/>
      <c r="S601" s="147"/>
      <c r="T601" s="147"/>
      <c r="U601" s="147"/>
      <c r="V601" s="147"/>
      <c r="W601" s="147"/>
    </row>
    <row r="602" spans="1:23" ht="12.75" customHeight="1" x14ac:dyDescent="0.15">
      <c r="A602" s="147"/>
      <c r="B602" s="150"/>
      <c r="C602" s="90"/>
      <c r="D602" s="345"/>
      <c r="E602" s="82"/>
      <c r="F602" s="147"/>
      <c r="G602" s="147"/>
      <c r="H602" s="147"/>
      <c r="I602" s="147"/>
      <c r="J602" s="147"/>
      <c r="K602" s="147"/>
      <c r="L602" s="147"/>
      <c r="M602" s="147"/>
      <c r="N602" s="147"/>
      <c r="O602" s="147"/>
      <c r="P602" s="147"/>
      <c r="Q602" s="147"/>
      <c r="R602" s="147"/>
      <c r="S602" s="147"/>
      <c r="T602" s="147"/>
      <c r="U602" s="147"/>
      <c r="V602" s="147"/>
      <c r="W602" s="147"/>
    </row>
    <row r="603" spans="1:23" ht="12.75" customHeight="1" x14ac:dyDescent="0.15">
      <c r="A603" s="147"/>
      <c r="B603" s="150"/>
      <c r="C603" s="90"/>
      <c r="D603" s="345"/>
      <c r="E603" s="82"/>
      <c r="F603" s="147"/>
      <c r="G603" s="147"/>
      <c r="H603" s="147"/>
      <c r="I603" s="147"/>
      <c r="J603" s="147"/>
      <c r="K603" s="147"/>
      <c r="L603" s="147"/>
      <c r="M603" s="147"/>
      <c r="N603" s="147"/>
      <c r="O603" s="147"/>
      <c r="P603" s="147"/>
      <c r="Q603" s="147"/>
      <c r="R603" s="147"/>
      <c r="S603" s="147"/>
      <c r="T603" s="147"/>
      <c r="U603" s="147"/>
      <c r="V603" s="147"/>
      <c r="W603" s="147"/>
    </row>
    <row r="604" spans="1:23" ht="12.75" customHeight="1" x14ac:dyDescent="0.15">
      <c r="A604" s="147"/>
      <c r="B604" s="150"/>
      <c r="C604" s="90"/>
      <c r="D604" s="345"/>
      <c r="E604" s="82"/>
      <c r="F604" s="147"/>
      <c r="G604" s="147"/>
      <c r="H604" s="147"/>
      <c r="I604" s="147"/>
      <c r="J604" s="147"/>
      <c r="K604" s="147"/>
      <c r="L604" s="147"/>
      <c r="M604" s="147"/>
      <c r="N604" s="147"/>
      <c r="O604" s="147"/>
      <c r="P604" s="147"/>
      <c r="Q604" s="147"/>
      <c r="R604" s="147"/>
      <c r="S604" s="147"/>
      <c r="T604" s="147"/>
      <c r="U604" s="147"/>
      <c r="V604" s="147"/>
      <c r="W604" s="147"/>
    </row>
    <row r="605" spans="1:23" ht="12.75" customHeight="1" x14ac:dyDescent="0.15">
      <c r="A605" s="147"/>
      <c r="B605" s="150"/>
      <c r="C605" s="90"/>
      <c r="D605" s="345"/>
      <c r="E605" s="82"/>
      <c r="F605" s="147"/>
      <c r="G605" s="147"/>
      <c r="H605" s="147"/>
      <c r="I605" s="147"/>
      <c r="J605" s="147"/>
      <c r="K605" s="147"/>
      <c r="L605" s="147"/>
      <c r="M605" s="147"/>
      <c r="N605" s="147"/>
      <c r="O605" s="147"/>
      <c r="P605" s="147"/>
      <c r="Q605" s="147"/>
      <c r="R605" s="147"/>
      <c r="S605" s="147"/>
      <c r="T605" s="147"/>
      <c r="U605" s="147"/>
      <c r="V605" s="147"/>
      <c r="W605" s="147"/>
    </row>
    <row r="606" spans="1:23" ht="12.75" customHeight="1" x14ac:dyDescent="0.15">
      <c r="A606" s="147"/>
      <c r="B606" s="150"/>
      <c r="C606" s="90"/>
      <c r="D606" s="345"/>
      <c r="E606" s="82"/>
      <c r="F606" s="147"/>
      <c r="G606" s="147"/>
      <c r="H606" s="147"/>
      <c r="I606" s="147"/>
      <c r="J606" s="147"/>
      <c r="K606" s="147"/>
      <c r="L606" s="147"/>
      <c r="M606" s="147"/>
      <c r="N606" s="147"/>
      <c r="O606" s="147"/>
      <c r="P606" s="147"/>
      <c r="Q606" s="147"/>
      <c r="R606" s="147"/>
      <c r="S606" s="147"/>
      <c r="T606" s="147"/>
      <c r="U606" s="147"/>
      <c r="V606" s="147"/>
      <c r="W606" s="147"/>
    </row>
    <row r="607" spans="1:23" ht="12.75" customHeight="1" x14ac:dyDescent="0.15">
      <c r="A607" s="147"/>
      <c r="B607" s="150"/>
      <c r="C607" s="90"/>
      <c r="D607" s="345"/>
      <c r="E607" s="82"/>
      <c r="F607" s="147"/>
      <c r="G607" s="147"/>
      <c r="H607" s="147"/>
      <c r="I607" s="147"/>
      <c r="J607" s="147"/>
      <c r="K607" s="147"/>
      <c r="L607" s="147"/>
      <c r="M607" s="147"/>
      <c r="N607" s="147"/>
      <c r="O607" s="147"/>
      <c r="P607" s="147"/>
      <c r="Q607" s="147"/>
      <c r="R607" s="147"/>
      <c r="S607" s="147"/>
      <c r="T607" s="147"/>
      <c r="U607" s="147"/>
      <c r="V607" s="147"/>
      <c r="W607" s="147"/>
    </row>
    <row r="608" spans="1:23" ht="12.75" customHeight="1" x14ac:dyDescent="0.15">
      <c r="A608" s="147"/>
      <c r="B608" s="150"/>
      <c r="C608" s="90"/>
      <c r="D608" s="345"/>
      <c r="E608" s="82"/>
      <c r="F608" s="147"/>
      <c r="G608" s="147"/>
      <c r="H608" s="147"/>
      <c r="I608" s="147"/>
      <c r="J608" s="147"/>
      <c r="K608" s="147"/>
      <c r="L608" s="147"/>
      <c r="M608" s="147"/>
      <c r="N608" s="147"/>
      <c r="O608" s="147"/>
      <c r="P608" s="147"/>
      <c r="Q608" s="147"/>
      <c r="R608" s="147"/>
      <c r="S608" s="147"/>
      <c r="T608" s="147"/>
      <c r="U608" s="147"/>
      <c r="V608" s="147"/>
      <c r="W608" s="147"/>
    </row>
    <row r="609" spans="1:23" ht="12.75" customHeight="1" x14ac:dyDescent="0.15">
      <c r="A609" s="147"/>
      <c r="B609" s="150"/>
      <c r="C609" s="90"/>
      <c r="D609" s="345"/>
      <c r="E609" s="82"/>
      <c r="F609" s="147"/>
      <c r="G609" s="147"/>
      <c r="H609" s="147"/>
      <c r="I609" s="147"/>
      <c r="J609" s="147"/>
      <c r="K609" s="147"/>
      <c r="L609" s="147"/>
      <c r="M609" s="147"/>
      <c r="N609" s="147"/>
      <c r="O609" s="147"/>
      <c r="P609" s="147"/>
      <c r="Q609" s="147"/>
      <c r="R609" s="147"/>
      <c r="S609" s="147"/>
      <c r="T609" s="147"/>
      <c r="U609" s="147"/>
      <c r="V609" s="147"/>
      <c r="W609" s="147"/>
    </row>
    <row r="610" spans="1:23" ht="12.75" customHeight="1" x14ac:dyDescent="0.15">
      <c r="A610" s="147"/>
      <c r="B610" s="150"/>
      <c r="C610" s="90"/>
      <c r="D610" s="345"/>
      <c r="E610" s="82"/>
      <c r="F610" s="147"/>
      <c r="G610" s="147"/>
      <c r="H610" s="147"/>
      <c r="I610" s="147"/>
      <c r="J610" s="147"/>
      <c r="K610" s="147"/>
      <c r="L610" s="147"/>
      <c r="M610" s="147"/>
      <c r="N610" s="147"/>
      <c r="O610" s="147"/>
      <c r="P610" s="147"/>
      <c r="Q610" s="147"/>
      <c r="R610" s="147"/>
      <c r="S610" s="147"/>
      <c r="T610" s="147"/>
      <c r="U610" s="147"/>
      <c r="V610" s="147"/>
      <c r="W610" s="147"/>
    </row>
    <row r="611" spans="1:23" ht="12.75" customHeight="1" x14ac:dyDescent="0.15">
      <c r="A611" s="147"/>
      <c r="B611" s="150"/>
      <c r="C611" s="90"/>
      <c r="D611" s="345"/>
      <c r="E611" s="82"/>
      <c r="F611" s="147"/>
      <c r="G611" s="147"/>
      <c r="H611" s="147"/>
      <c r="I611" s="147"/>
      <c r="J611" s="147"/>
      <c r="K611" s="147"/>
      <c r="L611" s="147"/>
      <c r="M611" s="147"/>
      <c r="N611" s="147"/>
      <c r="O611" s="147"/>
      <c r="P611" s="147"/>
      <c r="Q611" s="147"/>
      <c r="R611" s="147"/>
      <c r="S611" s="147"/>
      <c r="T611" s="147"/>
      <c r="U611" s="147"/>
      <c r="V611" s="147"/>
      <c r="W611" s="147"/>
    </row>
    <row r="612" spans="1:23" ht="12.75" customHeight="1" x14ac:dyDescent="0.15">
      <c r="A612" s="147"/>
      <c r="B612" s="150"/>
      <c r="C612" s="90"/>
      <c r="D612" s="345"/>
      <c r="E612" s="82"/>
      <c r="F612" s="147"/>
      <c r="G612" s="147"/>
      <c r="H612" s="147"/>
      <c r="I612" s="147"/>
      <c r="J612" s="147"/>
      <c r="K612" s="147"/>
      <c r="L612" s="147"/>
      <c r="M612" s="147"/>
      <c r="N612" s="147"/>
      <c r="O612" s="147"/>
      <c r="P612" s="147"/>
      <c r="Q612" s="147"/>
      <c r="R612" s="147"/>
      <c r="S612" s="147"/>
      <c r="T612" s="147"/>
      <c r="U612" s="147"/>
      <c r="V612" s="147"/>
      <c r="W612" s="147"/>
    </row>
    <row r="613" spans="1:23" ht="12.75" customHeight="1" x14ac:dyDescent="0.15">
      <c r="A613" s="147"/>
      <c r="B613" s="150"/>
      <c r="C613" s="90"/>
      <c r="D613" s="345"/>
      <c r="E613" s="82"/>
      <c r="F613" s="147"/>
      <c r="G613" s="147"/>
      <c r="H613" s="147"/>
      <c r="I613" s="147"/>
      <c r="J613" s="147"/>
      <c r="K613" s="147"/>
      <c r="L613" s="147"/>
      <c r="M613" s="147"/>
      <c r="N613" s="147"/>
      <c r="O613" s="147"/>
      <c r="P613" s="147"/>
      <c r="Q613" s="147"/>
      <c r="R613" s="147"/>
      <c r="S613" s="147"/>
      <c r="T613" s="147"/>
      <c r="U613" s="147"/>
      <c r="V613" s="147"/>
      <c r="W613" s="147"/>
    </row>
    <row r="614" spans="1:23" ht="12.75" customHeight="1" x14ac:dyDescent="0.15">
      <c r="A614" s="147"/>
      <c r="B614" s="150"/>
      <c r="C614" s="90"/>
      <c r="D614" s="345"/>
      <c r="E614" s="82"/>
      <c r="F614" s="147"/>
      <c r="G614" s="147"/>
      <c r="H614" s="147"/>
      <c r="I614" s="147"/>
      <c r="J614" s="147"/>
      <c r="K614" s="147"/>
      <c r="L614" s="147"/>
      <c r="M614" s="147"/>
      <c r="N614" s="147"/>
      <c r="O614" s="147"/>
      <c r="P614" s="147"/>
      <c r="Q614" s="147"/>
      <c r="R614" s="147"/>
      <c r="S614" s="147"/>
      <c r="T614" s="147"/>
      <c r="U614" s="147"/>
      <c r="V614" s="147"/>
      <c r="W614" s="147"/>
    </row>
    <row r="615" spans="1:23" ht="12.75" customHeight="1" x14ac:dyDescent="0.15">
      <c r="A615" s="147"/>
      <c r="B615" s="150"/>
      <c r="C615" s="90"/>
      <c r="D615" s="345"/>
      <c r="E615" s="82"/>
      <c r="F615" s="147"/>
      <c r="G615" s="147"/>
      <c r="H615" s="147"/>
      <c r="I615" s="147"/>
      <c r="J615" s="147"/>
      <c r="K615" s="147"/>
      <c r="L615" s="147"/>
      <c r="M615" s="147"/>
      <c r="N615" s="147"/>
      <c r="O615" s="147"/>
      <c r="P615" s="147"/>
      <c r="Q615" s="147"/>
      <c r="R615" s="147"/>
      <c r="S615" s="147"/>
      <c r="T615" s="147"/>
      <c r="U615" s="147"/>
      <c r="V615" s="147"/>
      <c r="W615" s="147"/>
    </row>
    <row r="616" spans="1:23" ht="12.75" customHeight="1" x14ac:dyDescent="0.15">
      <c r="A616" s="147"/>
      <c r="B616" s="150"/>
      <c r="C616" s="90"/>
      <c r="D616" s="345"/>
      <c r="E616" s="82"/>
      <c r="F616" s="147"/>
      <c r="G616" s="147"/>
      <c r="H616" s="147"/>
      <c r="I616" s="147"/>
      <c r="J616" s="147"/>
      <c r="K616" s="147"/>
      <c r="L616" s="147"/>
      <c r="M616" s="147"/>
      <c r="N616" s="147"/>
      <c r="O616" s="147"/>
      <c r="P616" s="147"/>
      <c r="Q616" s="147"/>
      <c r="R616" s="147"/>
      <c r="S616" s="147"/>
      <c r="T616" s="147"/>
      <c r="U616" s="147"/>
      <c r="V616" s="147"/>
      <c r="W616" s="147"/>
    </row>
    <row r="617" spans="1:23" ht="12.75" customHeight="1" x14ac:dyDescent="0.15">
      <c r="A617" s="147"/>
      <c r="B617" s="150"/>
      <c r="C617" s="90"/>
      <c r="D617" s="345"/>
      <c r="E617" s="82"/>
      <c r="F617" s="147"/>
      <c r="G617" s="147"/>
      <c r="H617" s="147"/>
      <c r="I617" s="147"/>
      <c r="J617" s="147"/>
      <c r="K617" s="147"/>
      <c r="L617" s="147"/>
      <c r="M617" s="147"/>
      <c r="N617" s="147"/>
      <c r="O617" s="147"/>
      <c r="P617" s="147"/>
      <c r="Q617" s="147"/>
      <c r="R617" s="147"/>
      <c r="S617" s="147"/>
      <c r="T617" s="147"/>
      <c r="U617" s="147"/>
      <c r="V617" s="147"/>
      <c r="W617" s="147"/>
    </row>
    <row r="618" spans="1:23" ht="12.75" customHeight="1" x14ac:dyDescent="0.15">
      <c r="A618" s="147"/>
      <c r="B618" s="150"/>
      <c r="C618" s="90"/>
      <c r="D618" s="345"/>
      <c r="E618" s="82"/>
      <c r="F618" s="147"/>
      <c r="G618" s="147"/>
      <c r="H618" s="147"/>
      <c r="I618" s="147"/>
      <c r="J618" s="147"/>
      <c r="K618" s="147"/>
      <c r="L618" s="147"/>
      <c r="M618" s="147"/>
      <c r="N618" s="147"/>
      <c r="O618" s="147"/>
      <c r="P618" s="147"/>
      <c r="Q618" s="147"/>
      <c r="R618" s="147"/>
      <c r="S618" s="147"/>
      <c r="T618" s="147"/>
      <c r="U618" s="147"/>
      <c r="V618" s="147"/>
      <c r="W618" s="147"/>
    </row>
    <row r="619" spans="1:23" ht="12.75" customHeight="1" x14ac:dyDescent="0.15">
      <c r="A619" s="147"/>
      <c r="B619" s="150"/>
      <c r="C619" s="90"/>
      <c r="D619" s="345"/>
      <c r="E619" s="82"/>
      <c r="F619" s="147"/>
      <c r="G619" s="147"/>
      <c r="H619" s="147"/>
      <c r="I619" s="147"/>
      <c r="J619" s="147"/>
      <c r="K619" s="147"/>
      <c r="L619" s="147"/>
      <c r="M619" s="147"/>
      <c r="N619" s="147"/>
      <c r="O619" s="147"/>
      <c r="P619" s="147"/>
      <c r="Q619" s="147"/>
      <c r="R619" s="147"/>
      <c r="S619" s="147"/>
      <c r="T619" s="147"/>
      <c r="U619" s="147"/>
      <c r="V619" s="147"/>
      <c r="W619" s="147"/>
    </row>
    <row r="620" spans="1:23" ht="12.75" customHeight="1" x14ac:dyDescent="0.15">
      <c r="A620" s="147"/>
      <c r="B620" s="150"/>
      <c r="C620" s="90"/>
      <c r="D620" s="345"/>
      <c r="E620" s="82"/>
      <c r="F620" s="147"/>
      <c r="G620" s="147"/>
      <c r="H620" s="147"/>
      <c r="I620" s="147"/>
      <c r="J620" s="147"/>
      <c r="K620" s="147"/>
      <c r="L620" s="147"/>
      <c r="M620" s="147"/>
      <c r="N620" s="147"/>
      <c r="O620" s="147"/>
      <c r="P620" s="147"/>
      <c r="Q620" s="147"/>
      <c r="R620" s="147"/>
      <c r="S620" s="147"/>
      <c r="T620" s="147"/>
      <c r="U620" s="147"/>
      <c r="V620" s="147"/>
      <c r="W620" s="147"/>
    </row>
    <row r="621" spans="1:23" ht="12.75" customHeight="1" x14ac:dyDescent="0.15">
      <c r="A621" s="147"/>
      <c r="B621" s="150"/>
      <c r="C621" s="90"/>
      <c r="D621" s="345"/>
      <c r="E621" s="82"/>
      <c r="F621" s="147"/>
      <c r="G621" s="147"/>
      <c r="H621" s="147"/>
      <c r="I621" s="147"/>
      <c r="J621" s="147"/>
      <c r="K621" s="147"/>
      <c r="L621" s="147"/>
      <c r="M621" s="147"/>
      <c r="N621" s="147"/>
      <c r="O621" s="147"/>
      <c r="P621" s="147"/>
      <c r="Q621" s="147"/>
      <c r="R621" s="147"/>
      <c r="S621" s="147"/>
      <c r="T621" s="147"/>
      <c r="U621" s="147"/>
      <c r="V621" s="147"/>
      <c r="W621" s="147"/>
    </row>
    <row r="622" spans="1:23" ht="12.75" customHeight="1" x14ac:dyDescent="0.15">
      <c r="A622" s="147"/>
      <c r="B622" s="150"/>
      <c r="C622" s="90"/>
      <c r="D622" s="345"/>
      <c r="E622" s="82"/>
      <c r="F622" s="147"/>
      <c r="G622" s="147"/>
      <c r="H622" s="147"/>
      <c r="I622" s="147"/>
      <c r="J622" s="147"/>
      <c r="K622" s="147"/>
      <c r="L622" s="147"/>
      <c r="M622" s="147"/>
      <c r="N622" s="147"/>
      <c r="O622" s="147"/>
      <c r="P622" s="147"/>
      <c r="Q622" s="147"/>
      <c r="R622" s="147"/>
      <c r="S622" s="147"/>
      <c r="T622" s="147"/>
      <c r="U622" s="147"/>
      <c r="V622" s="147"/>
      <c r="W622" s="147"/>
    </row>
    <row r="623" spans="1:23" ht="12.75" customHeight="1" x14ac:dyDescent="0.15">
      <c r="A623" s="147"/>
      <c r="B623" s="150"/>
      <c r="C623" s="90"/>
      <c r="D623" s="345"/>
      <c r="E623" s="82"/>
      <c r="F623" s="147"/>
      <c r="G623" s="147"/>
      <c r="H623" s="147"/>
      <c r="I623" s="147"/>
      <c r="J623" s="147"/>
      <c r="K623" s="147"/>
      <c r="L623" s="147"/>
      <c r="M623" s="147"/>
      <c r="N623" s="147"/>
      <c r="O623" s="147"/>
      <c r="P623" s="147"/>
      <c r="Q623" s="147"/>
      <c r="R623" s="147"/>
      <c r="S623" s="147"/>
      <c r="T623" s="147"/>
      <c r="U623" s="147"/>
      <c r="V623" s="147"/>
      <c r="W623" s="147"/>
    </row>
    <row r="624" spans="1:23" ht="12.75" customHeight="1" x14ac:dyDescent="0.15">
      <c r="A624" s="147"/>
      <c r="B624" s="150"/>
      <c r="C624" s="90"/>
      <c r="D624" s="345"/>
      <c r="E624" s="82"/>
      <c r="F624" s="147"/>
      <c r="G624" s="147"/>
      <c r="H624" s="147"/>
      <c r="I624" s="147"/>
      <c r="J624" s="147"/>
      <c r="K624" s="147"/>
      <c r="L624" s="147"/>
      <c r="M624" s="147"/>
      <c r="N624" s="147"/>
      <c r="O624" s="147"/>
      <c r="P624" s="147"/>
      <c r="Q624" s="147"/>
      <c r="R624" s="147"/>
      <c r="S624" s="147"/>
      <c r="T624" s="147"/>
      <c r="U624" s="147"/>
      <c r="V624" s="147"/>
      <c r="W624" s="147"/>
    </row>
    <row r="625" spans="1:23" ht="12.75" customHeight="1" x14ac:dyDescent="0.15">
      <c r="A625" s="147"/>
      <c r="B625" s="150"/>
      <c r="C625" s="90"/>
      <c r="D625" s="345"/>
      <c r="E625" s="82"/>
      <c r="F625" s="147"/>
      <c r="G625" s="147"/>
      <c r="H625" s="147"/>
      <c r="I625" s="147"/>
      <c r="J625" s="147"/>
      <c r="K625" s="147"/>
      <c r="L625" s="147"/>
      <c r="M625" s="147"/>
      <c r="N625" s="147"/>
      <c r="O625" s="147"/>
      <c r="P625" s="147"/>
      <c r="Q625" s="147"/>
      <c r="R625" s="147"/>
      <c r="S625" s="147"/>
      <c r="T625" s="147"/>
      <c r="U625" s="147"/>
      <c r="V625" s="147"/>
      <c r="W625" s="147"/>
    </row>
    <row r="626" spans="1:23" ht="12.75" customHeight="1" x14ac:dyDescent="0.15">
      <c r="A626" s="147"/>
      <c r="B626" s="150"/>
      <c r="C626" s="90"/>
      <c r="D626" s="345"/>
      <c r="E626" s="82"/>
      <c r="F626" s="147"/>
      <c r="G626" s="147"/>
      <c r="H626" s="147"/>
      <c r="I626" s="147"/>
      <c r="J626" s="147"/>
      <c r="K626" s="147"/>
      <c r="L626" s="147"/>
      <c r="M626" s="147"/>
      <c r="N626" s="147"/>
      <c r="O626" s="147"/>
      <c r="P626" s="147"/>
      <c r="Q626" s="147"/>
      <c r="R626" s="147"/>
      <c r="S626" s="147"/>
      <c r="T626" s="147"/>
      <c r="U626" s="147"/>
      <c r="V626" s="147"/>
      <c r="W626" s="147"/>
    </row>
    <row r="627" spans="1:23" ht="12.75" customHeight="1" x14ac:dyDescent="0.15">
      <c r="A627" s="147"/>
      <c r="B627" s="150"/>
      <c r="C627" s="90"/>
      <c r="D627" s="345"/>
      <c r="E627" s="82"/>
      <c r="F627" s="147"/>
      <c r="G627" s="147"/>
      <c r="H627" s="147"/>
      <c r="I627" s="147"/>
      <c r="J627" s="147"/>
      <c r="K627" s="147"/>
      <c r="L627" s="147"/>
      <c r="M627" s="147"/>
      <c r="N627" s="147"/>
      <c r="O627" s="147"/>
      <c r="P627" s="147"/>
      <c r="Q627" s="147"/>
      <c r="R627" s="147"/>
      <c r="S627" s="147"/>
      <c r="T627" s="147"/>
      <c r="U627" s="147"/>
      <c r="V627" s="147"/>
      <c r="W627" s="147"/>
    </row>
    <row r="628" spans="1:23" ht="12.75" customHeight="1" x14ac:dyDescent="0.15">
      <c r="A628" s="147"/>
      <c r="B628" s="150"/>
      <c r="C628" s="90"/>
      <c r="D628" s="345"/>
      <c r="E628" s="82"/>
      <c r="F628" s="147"/>
      <c r="G628" s="147"/>
      <c r="H628" s="147"/>
      <c r="I628" s="147"/>
      <c r="J628" s="147"/>
      <c r="K628" s="147"/>
      <c r="L628" s="147"/>
      <c r="M628" s="147"/>
      <c r="N628" s="147"/>
      <c r="O628" s="147"/>
      <c r="P628" s="147"/>
      <c r="Q628" s="147"/>
      <c r="R628" s="147"/>
      <c r="S628" s="147"/>
      <c r="T628" s="147"/>
      <c r="U628" s="147"/>
      <c r="V628" s="147"/>
      <c r="W628" s="147"/>
    </row>
    <row r="629" spans="1:23" ht="12.75" customHeight="1" x14ac:dyDescent="0.15">
      <c r="A629" s="147"/>
      <c r="B629" s="150"/>
      <c r="C629" s="90"/>
      <c r="D629" s="345"/>
      <c r="E629" s="82"/>
      <c r="F629" s="147"/>
      <c r="G629" s="147"/>
      <c r="H629" s="147"/>
      <c r="I629" s="147"/>
      <c r="J629" s="147"/>
      <c r="K629" s="147"/>
      <c r="L629" s="147"/>
      <c r="M629" s="147"/>
      <c r="N629" s="147"/>
      <c r="O629" s="147"/>
      <c r="P629" s="147"/>
      <c r="Q629" s="147"/>
      <c r="R629" s="147"/>
      <c r="S629" s="147"/>
      <c r="T629" s="147"/>
      <c r="U629" s="147"/>
      <c r="V629" s="147"/>
      <c r="W629" s="147"/>
    </row>
    <row r="630" spans="1:23" ht="12.75" customHeight="1" x14ac:dyDescent="0.15">
      <c r="A630" s="147"/>
      <c r="B630" s="150"/>
      <c r="C630" s="90"/>
      <c r="D630" s="345"/>
      <c r="E630" s="82"/>
      <c r="F630" s="147"/>
      <c r="G630" s="147"/>
      <c r="H630" s="147"/>
      <c r="I630" s="147"/>
      <c r="J630" s="147"/>
      <c r="K630" s="147"/>
      <c r="L630" s="147"/>
      <c r="M630" s="147"/>
      <c r="N630" s="147"/>
      <c r="O630" s="147"/>
      <c r="P630" s="147"/>
      <c r="Q630" s="147"/>
      <c r="R630" s="147"/>
      <c r="S630" s="147"/>
      <c r="T630" s="147"/>
      <c r="U630" s="147"/>
      <c r="V630" s="147"/>
      <c r="W630" s="147"/>
    </row>
    <row r="631" spans="1:23" ht="12.75" customHeight="1" x14ac:dyDescent="0.15">
      <c r="A631" s="147"/>
      <c r="B631" s="150"/>
      <c r="C631" s="90"/>
      <c r="D631" s="345"/>
      <c r="E631" s="82"/>
      <c r="F631" s="147"/>
      <c r="G631" s="147"/>
      <c r="H631" s="147"/>
      <c r="I631" s="147"/>
      <c r="J631" s="147"/>
      <c r="K631" s="147"/>
      <c r="L631" s="147"/>
      <c r="M631" s="147"/>
      <c r="N631" s="147"/>
      <c r="O631" s="147"/>
      <c r="P631" s="147"/>
      <c r="Q631" s="147"/>
      <c r="R631" s="147"/>
      <c r="S631" s="147"/>
      <c r="T631" s="147"/>
      <c r="U631" s="147"/>
      <c r="V631" s="147"/>
      <c r="W631" s="147"/>
    </row>
    <row r="632" spans="1:23" ht="12.75" customHeight="1" x14ac:dyDescent="0.15">
      <c r="A632" s="147"/>
      <c r="B632" s="150"/>
      <c r="C632" s="90"/>
      <c r="D632" s="345"/>
      <c r="E632" s="82"/>
      <c r="F632" s="147"/>
      <c r="G632" s="147"/>
      <c r="H632" s="147"/>
      <c r="I632" s="147"/>
      <c r="J632" s="147"/>
      <c r="K632" s="147"/>
      <c r="L632" s="147"/>
      <c r="M632" s="147"/>
      <c r="N632" s="147"/>
      <c r="O632" s="147"/>
      <c r="P632" s="147"/>
      <c r="Q632" s="147"/>
      <c r="R632" s="147"/>
      <c r="S632" s="147"/>
      <c r="T632" s="147"/>
      <c r="U632" s="147"/>
      <c r="V632" s="147"/>
      <c r="W632" s="147"/>
    </row>
    <row r="633" spans="1:23" ht="12.75" customHeight="1" x14ac:dyDescent="0.15">
      <c r="A633" s="147"/>
      <c r="B633" s="150"/>
      <c r="C633" s="90"/>
      <c r="D633" s="345"/>
      <c r="E633" s="82"/>
      <c r="F633" s="147"/>
      <c r="G633" s="147"/>
      <c r="H633" s="147"/>
      <c r="I633" s="147"/>
      <c r="J633" s="147"/>
      <c r="K633" s="147"/>
      <c r="L633" s="147"/>
      <c r="M633" s="147"/>
      <c r="N633" s="147"/>
      <c r="O633" s="147"/>
      <c r="P633" s="147"/>
      <c r="Q633" s="147"/>
      <c r="R633" s="147"/>
      <c r="S633" s="147"/>
      <c r="T633" s="147"/>
      <c r="U633" s="147"/>
      <c r="V633" s="147"/>
      <c r="W633" s="147"/>
    </row>
    <row r="634" spans="1:23" ht="12.75" customHeight="1" x14ac:dyDescent="0.15">
      <c r="A634" s="147"/>
      <c r="B634" s="150"/>
      <c r="C634" s="90"/>
      <c r="D634" s="345"/>
      <c r="E634" s="82"/>
      <c r="F634" s="147"/>
      <c r="G634" s="147"/>
      <c r="H634" s="147"/>
      <c r="I634" s="147"/>
      <c r="J634" s="147"/>
      <c r="K634" s="147"/>
      <c r="L634" s="147"/>
      <c r="M634" s="147"/>
      <c r="N634" s="147"/>
      <c r="O634" s="147"/>
      <c r="P634" s="147"/>
      <c r="Q634" s="147"/>
      <c r="R634" s="147"/>
      <c r="S634" s="147"/>
      <c r="T634" s="147"/>
      <c r="U634" s="147"/>
      <c r="V634" s="147"/>
      <c r="W634" s="147"/>
    </row>
    <row r="635" spans="1:23" ht="12.75" customHeight="1" x14ac:dyDescent="0.15">
      <c r="A635" s="147"/>
      <c r="B635" s="150"/>
      <c r="C635" s="90"/>
      <c r="D635" s="345"/>
      <c r="E635" s="82"/>
      <c r="F635" s="147"/>
      <c r="G635" s="147"/>
      <c r="H635" s="147"/>
      <c r="I635" s="147"/>
      <c r="J635" s="147"/>
      <c r="K635" s="147"/>
      <c r="L635" s="147"/>
      <c r="M635" s="147"/>
      <c r="N635" s="147"/>
      <c r="O635" s="147"/>
      <c r="P635" s="147"/>
      <c r="Q635" s="147"/>
      <c r="R635" s="147"/>
      <c r="S635" s="147"/>
      <c r="T635" s="147"/>
      <c r="U635" s="147"/>
      <c r="V635" s="147"/>
      <c r="W635" s="147"/>
    </row>
    <row r="636" spans="1:23" ht="12.75" customHeight="1" x14ac:dyDescent="0.15">
      <c r="A636" s="147"/>
      <c r="B636" s="150"/>
      <c r="C636" s="90"/>
      <c r="D636" s="345"/>
      <c r="E636" s="82"/>
      <c r="F636" s="147"/>
      <c r="G636" s="147"/>
      <c r="H636" s="147"/>
      <c r="I636" s="147"/>
      <c r="J636" s="147"/>
      <c r="K636" s="147"/>
      <c r="L636" s="147"/>
      <c r="M636" s="147"/>
      <c r="N636" s="147"/>
      <c r="O636" s="147"/>
      <c r="P636" s="147"/>
      <c r="Q636" s="147"/>
      <c r="R636" s="147"/>
      <c r="S636" s="147"/>
      <c r="T636" s="147"/>
      <c r="U636" s="147"/>
      <c r="V636" s="147"/>
      <c r="W636" s="147"/>
    </row>
    <row r="637" spans="1:23" ht="12.75" customHeight="1" x14ac:dyDescent="0.15">
      <c r="A637" s="147"/>
      <c r="B637" s="150"/>
      <c r="C637" s="90"/>
      <c r="D637" s="345"/>
      <c r="E637" s="82"/>
      <c r="F637" s="147"/>
      <c r="G637" s="147"/>
      <c r="H637" s="147"/>
      <c r="I637" s="147"/>
      <c r="J637" s="147"/>
      <c r="K637" s="147"/>
      <c r="L637" s="147"/>
      <c r="M637" s="147"/>
      <c r="N637" s="147"/>
      <c r="O637" s="147"/>
      <c r="P637" s="147"/>
      <c r="Q637" s="147"/>
      <c r="R637" s="147"/>
      <c r="S637" s="147"/>
      <c r="T637" s="147"/>
      <c r="U637" s="147"/>
      <c r="V637" s="147"/>
      <c r="W637" s="147"/>
    </row>
    <row r="638" spans="1:23" ht="12.75" customHeight="1" x14ac:dyDescent="0.15">
      <c r="A638" s="147"/>
      <c r="B638" s="150"/>
      <c r="C638" s="90"/>
      <c r="D638" s="345"/>
      <c r="E638" s="82"/>
      <c r="F638" s="147"/>
      <c r="G638" s="147"/>
      <c r="H638" s="147"/>
      <c r="I638" s="147"/>
      <c r="J638" s="147"/>
      <c r="K638" s="147"/>
      <c r="L638" s="147"/>
      <c r="M638" s="147"/>
      <c r="N638" s="147"/>
      <c r="O638" s="147"/>
      <c r="P638" s="147"/>
      <c r="Q638" s="147"/>
      <c r="R638" s="147"/>
      <c r="S638" s="147"/>
      <c r="T638" s="147"/>
      <c r="U638" s="147"/>
      <c r="V638" s="147"/>
      <c r="W638" s="147"/>
    </row>
    <row r="639" spans="1:23" ht="12.75" customHeight="1" x14ac:dyDescent="0.15">
      <c r="A639" s="147"/>
      <c r="B639" s="150"/>
      <c r="C639" s="90"/>
      <c r="D639" s="345"/>
      <c r="E639" s="82"/>
      <c r="F639" s="147"/>
      <c r="G639" s="147"/>
      <c r="H639" s="147"/>
      <c r="I639" s="147"/>
      <c r="J639" s="147"/>
      <c r="K639" s="147"/>
      <c r="L639" s="147"/>
      <c r="M639" s="147"/>
      <c r="N639" s="147"/>
      <c r="O639" s="147"/>
      <c r="P639" s="147"/>
      <c r="Q639" s="147"/>
      <c r="R639" s="147"/>
      <c r="S639" s="147"/>
      <c r="T639" s="147"/>
      <c r="U639" s="147"/>
      <c r="V639" s="147"/>
      <c r="W639" s="147"/>
    </row>
    <row r="640" spans="1:23" ht="12.75" customHeight="1" x14ac:dyDescent="0.15">
      <c r="A640" s="147"/>
      <c r="B640" s="150"/>
      <c r="C640" s="90"/>
      <c r="D640" s="345"/>
      <c r="E640" s="82"/>
      <c r="F640" s="147"/>
      <c r="G640" s="147"/>
      <c r="H640" s="147"/>
      <c r="I640" s="147"/>
      <c r="J640" s="147"/>
      <c r="K640" s="147"/>
      <c r="L640" s="147"/>
      <c r="M640" s="147"/>
      <c r="N640" s="147"/>
      <c r="O640" s="147"/>
      <c r="P640" s="147"/>
      <c r="Q640" s="147"/>
      <c r="R640" s="147"/>
      <c r="S640" s="147"/>
      <c r="T640" s="147"/>
      <c r="U640" s="147"/>
      <c r="V640" s="147"/>
      <c r="W640" s="147"/>
    </row>
    <row r="641" spans="1:23" ht="12.75" customHeight="1" x14ac:dyDescent="0.15">
      <c r="A641" s="147"/>
      <c r="B641" s="150"/>
      <c r="C641" s="90"/>
      <c r="D641" s="345"/>
      <c r="E641" s="82"/>
      <c r="F641" s="147"/>
      <c r="G641" s="147"/>
      <c r="H641" s="147"/>
      <c r="I641" s="147"/>
      <c r="J641" s="147"/>
      <c r="K641" s="147"/>
      <c r="L641" s="147"/>
      <c r="M641" s="147"/>
      <c r="N641" s="147"/>
      <c r="O641" s="147"/>
      <c r="P641" s="147"/>
      <c r="Q641" s="147"/>
      <c r="R641" s="147"/>
      <c r="S641" s="147"/>
      <c r="T641" s="147"/>
      <c r="U641" s="147"/>
      <c r="V641" s="147"/>
      <c r="W641" s="147"/>
    </row>
    <row r="642" spans="1:23" ht="12.75" customHeight="1" x14ac:dyDescent="0.15">
      <c r="A642" s="147"/>
      <c r="B642" s="150"/>
      <c r="C642" s="90"/>
      <c r="D642" s="345"/>
      <c r="E642" s="82"/>
      <c r="F642" s="147"/>
      <c r="G642" s="147"/>
      <c r="H642" s="147"/>
      <c r="I642" s="147"/>
      <c r="J642" s="147"/>
      <c r="K642" s="147"/>
      <c r="L642" s="147"/>
      <c r="M642" s="147"/>
      <c r="N642" s="147"/>
      <c r="O642" s="147"/>
      <c r="P642" s="147"/>
      <c r="Q642" s="147"/>
      <c r="R642" s="147"/>
      <c r="S642" s="147"/>
      <c r="T642" s="147"/>
      <c r="U642" s="147"/>
      <c r="V642" s="147"/>
      <c r="W642" s="147"/>
    </row>
    <row r="643" spans="1:23" ht="12.75" customHeight="1" x14ac:dyDescent="0.15">
      <c r="A643" s="147"/>
      <c r="B643" s="150"/>
      <c r="C643" s="90"/>
      <c r="D643" s="345"/>
      <c r="E643" s="82"/>
      <c r="F643" s="147"/>
      <c r="G643" s="147"/>
      <c r="H643" s="147"/>
      <c r="I643" s="147"/>
      <c r="J643" s="147"/>
      <c r="K643" s="147"/>
      <c r="L643" s="147"/>
      <c r="M643" s="147"/>
      <c r="N643" s="147"/>
      <c r="O643" s="147"/>
      <c r="P643" s="147"/>
      <c r="Q643" s="147"/>
      <c r="R643" s="147"/>
      <c r="S643" s="147"/>
      <c r="T643" s="147"/>
      <c r="U643" s="147"/>
      <c r="V643" s="147"/>
      <c r="W643" s="147"/>
    </row>
    <row r="644" spans="1:23" ht="12.75" customHeight="1" x14ac:dyDescent="0.15">
      <c r="A644" s="147"/>
      <c r="B644" s="150"/>
      <c r="C644" s="90"/>
      <c r="D644" s="345"/>
      <c r="E644" s="82"/>
      <c r="F644" s="147"/>
      <c r="G644" s="147"/>
      <c r="H644" s="147"/>
      <c r="I644" s="147"/>
      <c r="J644" s="147"/>
      <c r="K644" s="147"/>
      <c r="L644" s="147"/>
      <c r="M644" s="147"/>
      <c r="N644" s="147"/>
      <c r="O644" s="147"/>
      <c r="P644" s="147"/>
      <c r="Q644" s="147"/>
      <c r="R644" s="147"/>
      <c r="S644" s="147"/>
      <c r="T644" s="147"/>
      <c r="U644" s="147"/>
      <c r="V644" s="147"/>
      <c r="W644" s="147"/>
    </row>
    <row r="645" spans="1:23" ht="12.75" customHeight="1" x14ac:dyDescent="0.15">
      <c r="A645" s="147"/>
      <c r="B645" s="150"/>
      <c r="C645" s="90"/>
      <c r="D645" s="345"/>
      <c r="E645" s="82"/>
      <c r="F645" s="147"/>
      <c r="G645" s="147"/>
      <c r="H645" s="147"/>
      <c r="I645" s="147"/>
      <c r="J645" s="147"/>
      <c r="K645" s="147"/>
      <c r="L645" s="147"/>
      <c r="M645" s="147"/>
      <c r="N645" s="147"/>
      <c r="O645" s="147"/>
      <c r="P645" s="147"/>
      <c r="Q645" s="147"/>
      <c r="R645" s="147"/>
      <c r="S645" s="147"/>
      <c r="T645" s="147"/>
      <c r="U645" s="147"/>
      <c r="V645" s="147"/>
      <c r="W645" s="147"/>
    </row>
    <row r="646" spans="1:23" ht="12.75" customHeight="1" x14ac:dyDescent="0.15">
      <c r="A646" s="147"/>
      <c r="B646" s="150"/>
      <c r="C646" s="90"/>
      <c r="D646" s="345"/>
      <c r="E646" s="82"/>
      <c r="F646" s="147"/>
      <c r="G646" s="147"/>
      <c r="H646" s="147"/>
      <c r="I646" s="147"/>
      <c r="J646" s="147"/>
      <c r="K646" s="147"/>
      <c r="L646" s="147"/>
      <c r="M646" s="147"/>
      <c r="N646" s="147"/>
      <c r="O646" s="147"/>
      <c r="P646" s="147"/>
      <c r="Q646" s="147"/>
      <c r="R646" s="147"/>
      <c r="S646" s="147"/>
      <c r="T646" s="147"/>
      <c r="U646" s="147"/>
      <c r="V646" s="147"/>
      <c r="W646" s="147"/>
    </row>
    <row r="647" spans="1:23" ht="12.75" customHeight="1" x14ac:dyDescent="0.15">
      <c r="A647" s="147"/>
      <c r="B647" s="150"/>
      <c r="C647" s="90"/>
      <c r="D647" s="345"/>
      <c r="E647" s="82"/>
      <c r="F647" s="147"/>
      <c r="G647" s="147"/>
      <c r="H647" s="147"/>
      <c r="I647" s="147"/>
      <c r="J647" s="147"/>
      <c r="K647" s="147"/>
      <c r="L647" s="147"/>
      <c r="M647" s="147"/>
      <c r="N647" s="147"/>
      <c r="O647" s="147"/>
      <c r="P647" s="147"/>
      <c r="Q647" s="147"/>
      <c r="R647" s="147"/>
      <c r="S647" s="147"/>
      <c r="T647" s="147"/>
      <c r="U647" s="147"/>
      <c r="V647" s="147"/>
      <c r="W647" s="147"/>
    </row>
    <row r="648" spans="1:23" ht="12.75" customHeight="1" x14ac:dyDescent="0.15">
      <c r="A648" s="147"/>
      <c r="B648" s="150"/>
      <c r="C648" s="90"/>
      <c r="D648" s="345"/>
      <c r="E648" s="82"/>
      <c r="F648" s="147"/>
      <c r="G648" s="147"/>
      <c r="H648" s="147"/>
      <c r="I648" s="147"/>
      <c r="J648" s="147"/>
      <c r="K648" s="147"/>
      <c r="L648" s="147"/>
      <c r="M648" s="147"/>
      <c r="N648" s="147"/>
      <c r="O648" s="147"/>
      <c r="P648" s="147"/>
      <c r="Q648" s="147"/>
      <c r="R648" s="147"/>
      <c r="S648" s="147"/>
      <c r="T648" s="147"/>
      <c r="U648" s="147"/>
      <c r="V648" s="147"/>
      <c r="W648" s="147"/>
    </row>
    <row r="649" spans="1:23" ht="12.75" customHeight="1" x14ac:dyDescent="0.15">
      <c r="A649" s="147"/>
      <c r="B649" s="150"/>
      <c r="C649" s="90"/>
      <c r="D649" s="345"/>
      <c r="E649" s="82"/>
      <c r="F649" s="147"/>
      <c r="G649" s="147"/>
      <c r="H649" s="147"/>
      <c r="I649" s="147"/>
      <c r="J649" s="147"/>
      <c r="K649" s="147"/>
      <c r="L649" s="147"/>
      <c r="M649" s="147"/>
      <c r="N649" s="147"/>
      <c r="O649" s="147"/>
      <c r="P649" s="147"/>
      <c r="Q649" s="147"/>
      <c r="R649" s="147"/>
      <c r="S649" s="147"/>
      <c r="T649" s="147"/>
      <c r="U649" s="147"/>
      <c r="V649" s="147"/>
      <c r="W649" s="147"/>
    </row>
    <row r="650" spans="1:23" ht="12.75" customHeight="1" x14ac:dyDescent="0.15">
      <c r="A650" s="147"/>
      <c r="B650" s="150"/>
      <c r="C650" s="90"/>
      <c r="D650" s="345"/>
      <c r="E650" s="82"/>
      <c r="F650" s="147"/>
      <c r="G650" s="147"/>
      <c r="H650" s="147"/>
      <c r="I650" s="147"/>
      <c r="J650" s="147"/>
      <c r="K650" s="147"/>
      <c r="L650" s="147"/>
      <c r="M650" s="147"/>
      <c r="N650" s="147"/>
      <c r="O650" s="147"/>
      <c r="P650" s="147"/>
      <c r="Q650" s="147"/>
      <c r="R650" s="147"/>
      <c r="S650" s="147"/>
      <c r="T650" s="147"/>
      <c r="U650" s="147"/>
      <c r="V650" s="147"/>
      <c r="W650" s="147"/>
    </row>
    <row r="651" spans="1:23" ht="12.75" customHeight="1" x14ac:dyDescent="0.15">
      <c r="A651" s="147"/>
      <c r="B651" s="150"/>
      <c r="C651" s="90"/>
      <c r="D651" s="345"/>
      <c r="E651" s="82"/>
      <c r="F651" s="147"/>
      <c r="G651" s="147"/>
      <c r="H651" s="147"/>
      <c r="I651" s="147"/>
      <c r="J651" s="147"/>
      <c r="K651" s="147"/>
      <c r="L651" s="147"/>
      <c r="M651" s="147"/>
      <c r="N651" s="147"/>
      <c r="O651" s="147"/>
      <c r="P651" s="147"/>
      <c r="Q651" s="147"/>
      <c r="R651" s="147"/>
      <c r="S651" s="147"/>
      <c r="T651" s="147"/>
      <c r="U651" s="147"/>
      <c r="V651" s="147"/>
      <c r="W651" s="147"/>
    </row>
    <row r="652" spans="1:23" ht="12.75" customHeight="1" x14ac:dyDescent="0.15">
      <c r="A652" s="147"/>
      <c r="B652" s="150"/>
      <c r="C652" s="90"/>
      <c r="D652" s="345"/>
      <c r="E652" s="82"/>
      <c r="F652" s="147"/>
      <c r="G652" s="147"/>
      <c r="H652" s="147"/>
      <c r="I652" s="147"/>
      <c r="J652" s="147"/>
      <c r="K652" s="147"/>
      <c r="L652" s="147"/>
      <c r="M652" s="147"/>
      <c r="N652" s="147"/>
      <c r="O652" s="147"/>
      <c r="P652" s="147"/>
      <c r="Q652" s="147"/>
      <c r="R652" s="147"/>
      <c r="S652" s="147"/>
      <c r="T652" s="147"/>
      <c r="U652" s="147"/>
      <c r="V652" s="147"/>
      <c r="W652" s="147"/>
    </row>
    <row r="653" spans="1:23" ht="12.75" customHeight="1" x14ac:dyDescent="0.15">
      <c r="A653" s="147"/>
      <c r="B653" s="150"/>
      <c r="C653" s="90"/>
      <c r="D653" s="345"/>
      <c r="E653" s="82"/>
      <c r="F653" s="147"/>
      <c r="G653" s="147"/>
      <c r="H653" s="147"/>
      <c r="I653" s="147"/>
      <c r="J653" s="147"/>
      <c r="K653" s="147"/>
      <c r="L653" s="147"/>
      <c r="M653" s="147"/>
      <c r="N653" s="147"/>
      <c r="O653" s="147"/>
      <c r="P653" s="147"/>
      <c r="Q653" s="147"/>
      <c r="R653" s="147"/>
      <c r="S653" s="147"/>
      <c r="T653" s="147"/>
      <c r="U653" s="147"/>
      <c r="V653" s="147"/>
      <c r="W653" s="147"/>
    </row>
    <row r="654" spans="1:23" ht="12.75" customHeight="1" x14ac:dyDescent="0.15">
      <c r="A654" s="147"/>
      <c r="B654" s="150"/>
      <c r="C654" s="90"/>
      <c r="D654" s="345"/>
      <c r="E654" s="82"/>
      <c r="F654" s="147"/>
      <c r="G654" s="147"/>
      <c r="H654" s="147"/>
      <c r="I654" s="147"/>
      <c r="J654" s="147"/>
      <c r="K654" s="147"/>
      <c r="L654" s="147"/>
      <c r="M654" s="147"/>
      <c r="N654" s="147"/>
      <c r="O654" s="147"/>
      <c r="P654" s="147"/>
      <c r="Q654" s="147"/>
      <c r="R654" s="147"/>
      <c r="S654" s="147"/>
      <c r="T654" s="147"/>
      <c r="U654" s="147"/>
      <c r="V654" s="147"/>
      <c r="W654" s="147"/>
    </row>
    <row r="655" spans="1:23" ht="12.75" customHeight="1" x14ac:dyDescent="0.15">
      <c r="A655" s="147"/>
      <c r="B655" s="150"/>
      <c r="C655" s="90"/>
      <c r="D655" s="345"/>
      <c r="E655" s="82"/>
      <c r="F655" s="147"/>
      <c r="G655" s="147"/>
      <c r="H655" s="147"/>
      <c r="I655" s="147"/>
      <c r="J655" s="147"/>
      <c r="K655" s="147"/>
      <c r="L655" s="147"/>
      <c r="M655" s="147"/>
      <c r="N655" s="147"/>
      <c r="O655" s="147"/>
      <c r="P655" s="147"/>
      <c r="Q655" s="147"/>
      <c r="R655" s="147"/>
      <c r="S655" s="147"/>
      <c r="T655" s="147"/>
      <c r="U655" s="147"/>
      <c r="V655" s="147"/>
      <c r="W655" s="147"/>
    </row>
    <row r="656" spans="1:23" ht="12.75" customHeight="1" x14ac:dyDescent="0.15">
      <c r="A656" s="147"/>
      <c r="B656" s="150"/>
      <c r="C656" s="90"/>
      <c r="D656" s="345"/>
      <c r="E656" s="82"/>
      <c r="F656" s="147"/>
      <c r="G656" s="147"/>
      <c r="H656" s="147"/>
      <c r="I656" s="147"/>
      <c r="J656" s="147"/>
      <c r="K656" s="147"/>
      <c r="L656" s="147"/>
      <c r="M656" s="147"/>
      <c r="N656" s="147"/>
      <c r="O656" s="147"/>
      <c r="P656" s="147"/>
      <c r="Q656" s="147"/>
      <c r="R656" s="147"/>
      <c r="S656" s="147"/>
      <c r="T656" s="147"/>
      <c r="U656" s="147"/>
      <c r="V656" s="147"/>
      <c r="W656" s="147"/>
    </row>
    <row r="657" spans="1:23" ht="12.75" customHeight="1" x14ac:dyDescent="0.15">
      <c r="A657" s="147"/>
      <c r="B657" s="150"/>
      <c r="C657" s="90"/>
      <c r="D657" s="345"/>
      <c r="E657" s="82"/>
      <c r="F657" s="147"/>
      <c r="G657" s="147"/>
      <c r="H657" s="147"/>
      <c r="I657" s="147"/>
      <c r="J657" s="147"/>
      <c r="K657" s="147"/>
      <c r="L657" s="147"/>
      <c r="M657" s="147"/>
      <c r="N657" s="147"/>
      <c r="O657" s="147"/>
      <c r="P657" s="147"/>
      <c r="Q657" s="147"/>
      <c r="R657" s="147"/>
      <c r="S657" s="147"/>
      <c r="T657" s="147"/>
      <c r="U657" s="147"/>
      <c r="V657" s="147"/>
      <c r="W657" s="147"/>
    </row>
    <row r="658" spans="1:23" ht="12.75" customHeight="1" x14ac:dyDescent="0.15">
      <c r="A658" s="147"/>
      <c r="B658" s="150"/>
      <c r="C658" s="90"/>
      <c r="D658" s="345"/>
      <c r="E658" s="82"/>
      <c r="F658" s="147"/>
      <c r="G658" s="147"/>
      <c r="H658" s="147"/>
      <c r="I658" s="147"/>
      <c r="J658" s="147"/>
      <c r="K658" s="147"/>
      <c r="L658" s="147"/>
      <c r="M658" s="147"/>
      <c r="N658" s="147"/>
      <c r="O658" s="147"/>
      <c r="P658" s="147"/>
      <c r="Q658" s="147"/>
      <c r="R658" s="147"/>
      <c r="S658" s="147"/>
      <c r="T658" s="147"/>
      <c r="U658" s="147"/>
      <c r="V658" s="147"/>
      <c r="W658" s="147"/>
    </row>
    <row r="659" spans="1:23" ht="12.75" customHeight="1" x14ac:dyDescent="0.15">
      <c r="A659" s="147"/>
      <c r="B659" s="150"/>
      <c r="C659" s="90"/>
      <c r="D659" s="345"/>
      <c r="E659" s="82"/>
      <c r="F659" s="147"/>
      <c r="G659" s="147"/>
      <c r="H659" s="147"/>
      <c r="I659" s="147"/>
      <c r="J659" s="147"/>
      <c r="K659" s="147"/>
      <c r="L659" s="147"/>
      <c r="M659" s="147"/>
      <c r="N659" s="147"/>
      <c r="O659" s="147"/>
      <c r="P659" s="147"/>
      <c r="Q659" s="147"/>
      <c r="R659" s="147"/>
      <c r="S659" s="147"/>
      <c r="T659" s="147"/>
      <c r="U659" s="147"/>
      <c r="V659" s="147"/>
      <c r="W659" s="147"/>
    </row>
    <row r="660" spans="1:23" ht="12.75" customHeight="1" x14ac:dyDescent="0.15">
      <c r="A660" s="147"/>
      <c r="B660" s="150"/>
      <c r="C660" s="90"/>
      <c r="D660" s="345"/>
      <c r="E660" s="82"/>
      <c r="F660" s="147"/>
      <c r="G660" s="147"/>
      <c r="H660" s="147"/>
      <c r="I660" s="147"/>
      <c r="J660" s="147"/>
      <c r="K660" s="147"/>
      <c r="L660" s="147"/>
      <c r="M660" s="147"/>
      <c r="N660" s="147"/>
      <c r="O660" s="147"/>
      <c r="P660" s="147"/>
      <c r="Q660" s="147"/>
      <c r="R660" s="147"/>
      <c r="S660" s="147"/>
      <c r="T660" s="147"/>
      <c r="U660" s="147"/>
      <c r="V660" s="147"/>
      <c r="W660" s="147"/>
    </row>
    <row r="661" spans="1:23" ht="12.75" customHeight="1" x14ac:dyDescent="0.15">
      <c r="A661" s="147"/>
      <c r="B661" s="150"/>
      <c r="C661" s="90"/>
      <c r="D661" s="345"/>
      <c r="E661" s="82"/>
      <c r="F661" s="147"/>
      <c r="G661" s="147"/>
      <c r="H661" s="147"/>
      <c r="I661" s="147"/>
      <c r="J661" s="147"/>
      <c r="K661" s="147"/>
      <c r="L661" s="147"/>
      <c r="M661" s="147"/>
      <c r="N661" s="147"/>
      <c r="O661" s="147"/>
      <c r="P661" s="147"/>
      <c r="Q661" s="147"/>
      <c r="R661" s="147"/>
      <c r="S661" s="147"/>
      <c r="T661" s="147"/>
      <c r="U661" s="147"/>
      <c r="V661" s="147"/>
      <c r="W661" s="147"/>
    </row>
    <row r="662" spans="1:23" ht="12.75" customHeight="1" x14ac:dyDescent="0.15">
      <c r="A662" s="147"/>
      <c r="B662" s="150"/>
      <c r="C662" s="90"/>
      <c r="D662" s="345"/>
      <c r="E662" s="82"/>
      <c r="F662" s="147"/>
      <c r="G662" s="147"/>
      <c r="H662" s="147"/>
      <c r="I662" s="147"/>
      <c r="J662" s="147"/>
      <c r="K662" s="147"/>
      <c r="L662" s="147"/>
      <c r="M662" s="147"/>
      <c r="N662" s="147"/>
      <c r="O662" s="147"/>
      <c r="P662" s="147"/>
      <c r="Q662" s="147"/>
      <c r="R662" s="147"/>
      <c r="S662" s="147"/>
      <c r="T662" s="147"/>
      <c r="U662" s="147"/>
      <c r="V662" s="147"/>
      <c r="W662" s="147"/>
    </row>
    <row r="663" spans="1:23" ht="12.75" customHeight="1" x14ac:dyDescent="0.15">
      <c r="A663" s="147"/>
      <c r="B663" s="150"/>
      <c r="C663" s="90"/>
      <c r="D663" s="345"/>
      <c r="E663" s="82"/>
      <c r="F663" s="147"/>
      <c r="G663" s="147"/>
      <c r="H663" s="147"/>
      <c r="I663" s="147"/>
      <c r="J663" s="147"/>
      <c r="K663" s="147"/>
      <c r="L663" s="147"/>
      <c r="M663" s="147"/>
      <c r="N663" s="147"/>
      <c r="O663" s="147"/>
      <c r="P663" s="147"/>
      <c r="Q663" s="147"/>
      <c r="R663" s="147"/>
      <c r="S663" s="147"/>
      <c r="T663" s="147"/>
      <c r="U663" s="147"/>
      <c r="V663" s="147"/>
      <c r="W663" s="147"/>
    </row>
    <row r="664" spans="1:23" ht="12.75" customHeight="1" x14ac:dyDescent="0.15">
      <c r="A664" s="147"/>
      <c r="B664" s="150"/>
      <c r="C664" s="90"/>
      <c r="D664" s="345"/>
      <c r="E664" s="82"/>
      <c r="F664" s="147"/>
      <c r="G664" s="147"/>
      <c r="H664" s="147"/>
      <c r="I664" s="147"/>
      <c r="J664" s="147"/>
      <c r="K664" s="147"/>
      <c r="L664" s="147"/>
      <c r="M664" s="147"/>
      <c r="N664" s="147"/>
      <c r="O664" s="147"/>
      <c r="P664" s="147"/>
      <c r="Q664" s="147"/>
      <c r="R664" s="147"/>
      <c r="S664" s="147"/>
      <c r="T664" s="147"/>
      <c r="U664" s="147"/>
      <c r="V664" s="147"/>
      <c r="W664" s="147"/>
    </row>
    <row r="665" spans="1:23" ht="12.75" customHeight="1" x14ac:dyDescent="0.15">
      <c r="A665" s="147"/>
      <c r="B665" s="150"/>
      <c r="C665" s="90"/>
      <c r="D665" s="345"/>
      <c r="E665" s="82"/>
      <c r="F665" s="147"/>
      <c r="G665" s="147"/>
      <c r="H665" s="147"/>
      <c r="I665" s="147"/>
      <c r="J665" s="147"/>
      <c r="K665" s="147"/>
      <c r="L665" s="147"/>
      <c r="M665" s="147"/>
      <c r="N665" s="147"/>
      <c r="O665" s="147"/>
      <c r="P665" s="147"/>
      <c r="Q665" s="147"/>
      <c r="R665" s="147"/>
      <c r="S665" s="147"/>
      <c r="T665" s="147"/>
      <c r="U665" s="147"/>
      <c r="V665" s="147"/>
      <c r="W665" s="147"/>
    </row>
    <row r="666" spans="1:23" ht="12.75" customHeight="1" x14ac:dyDescent="0.15">
      <c r="A666" s="147"/>
      <c r="B666" s="150"/>
      <c r="C666" s="90"/>
      <c r="D666" s="345"/>
      <c r="E666" s="82"/>
      <c r="F666" s="147"/>
      <c r="G666" s="147"/>
      <c r="H666" s="147"/>
      <c r="I666" s="147"/>
      <c r="J666" s="147"/>
      <c r="K666" s="147"/>
      <c r="L666" s="147"/>
      <c r="M666" s="147"/>
      <c r="N666" s="147"/>
      <c r="O666" s="147"/>
      <c r="P666" s="147"/>
      <c r="Q666" s="147"/>
      <c r="R666" s="147"/>
      <c r="S666" s="147"/>
      <c r="T666" s="147"/>
      <c r="U666" s="147"/>
      <c r="V666" s="147"/>
      <c r="W666" s="147"/>
    </row>
    <row r="667" spans="1:23" ht="12.75" customHeight="1" x14ac:dyDescent="0.15">
      <c r="A667" s="147"/>
      <c r="B667" s="150"/>
      <c r="C667" s="90"/>
      <c r="D667" s="345"/>
      <c r="E667" s="82"/>
      <c r="F667" s="147"/>
      <c r="G667" s="147"/>
      <c r="H667" s="147"/>
      <c r="I667" s="147"/>
      <c r="J667" s="147"/>
      <c r="K667" s="147"/>
      <c r="L667" s="147"/>
      <c r="M667" s="147"/>
      <c r="N667" s="147"/>
      <c r="O667" s="147"/>
      <c r="P667" s="147"/>
      <c r="Q667" s="147"/>
      <c r="R667" s="147"/>
      <c r="S667" s="147"/>
      <c r="T667" s="147"/>
      <c r="U667" s="147"/>
      <c r="V667" s="147"/>
      <c r="W667" s="147"/>
    </row>
    <row r="668" spans="1:23" ht="12.75" customHeight="1" x14ac:dyDescent="0.15">
      <c r="A668" s="147"/>
      <c r="B668" s="150"/>
      <c r="C668" s="90"/>
      <c r="D668" s="345"/>
      <c r="E668" s="82"/>
      <c r="F668" s="147"/>
      <c r="G668" s="147"/>
      <c r="H668" s="147"/>
      <c r="I668" s="147"/>
      <c r="J668" s="147"/>
      <c r="K668" s="147"/>
      <c r="L668" s="147"/>
      <c r="M668" s="147"/>
      <c r="N668" s="147"/>
      <c r="O668" s="147"/>
      <c r="P668" s="147"/>
      <c r="Q668" s="147"/>
      <c r="R668" s="147"/>
      <c r="S668" s="147"/>
      <c r="T668" s="147"/>
      <c r="U668" s="147"/>
      <c r="V668" s="147"/>
      <c r="W668" s="147"/>
    </row>
    <row r="669" spans="1:23" ht="12.75" customHeight="1" x14ac:dyDescent="0.15">
      <c r="A669" s="147"/>
      <c r="B669" s="150"/>
      <c r="C669" s="90"/>
      <c r="D669" s="345"/>
      <c r="E669" s="82"/>
      <c r="F669" s="147"/>
      <c r="G669" s="147"/>
      <c r="H669" s="147"/>
      <c r="I669" s="147"/>
      <c r="J669" s="147"/>
      <c r="K669" s="147"/>
      <c r="L669" s="147"/>
      <c r="M669" s="147"/>
      <c r="N669" s="147"/>
      <c r="O669" s="147"/>
      <c r="P669" s="147"/>
      <c r="Q669" s="147"/>
      <c r="R669" s="147"/>
      <c r="S669" s="147"/>
      <c r="T669" s="147"/>
      <c r="U669" s="147"/>
      <c r="V669" s="147"/>
      <c r="W669" s="147"/>
    </row>
    <row r="670" spans="1:23" ht="12.75" customHeight="1" x14ac:dyDescent="0.15">
      <c r="A670" s="147"/>
      <c r="B670" s="150"/>
      <c r="C670" s="90"/>
      <c r="D670" s="345"/>
      <c r="E670" s="82"/>
      <c r="F670" s="147"/>
      <c r="G670" s="147"/>
      <c r="H670" s="147"/>
      <c r="I670" s="147"/>
      <c r="J670" s="147"/>
      <c r="K670" s="147"/>
      <c r="L670" s="147"/>
      <c r="M670" s="147"/>
      <c r="N670" s="147"/>
      <c r="O670" s="147"/>
      <c r="P670" s="147"/>
      <c r="Q670" s="147"/>
      <c r="R670" s="147"/>
      <c r="S670" s="147"/>
      <c r="T670" s="147"/>
      <c r="U670" s="147"/>
      <c r="V670" s="147"/>
      <c r="W670" s="147"/>
    </row>
    <row r="671" spans="1:23" ht="12.75" customHeight="1" x14ac:dyDescent="0.15">
      <c r="A671" s="147"/>
      <c r="B671" s="150"/>
      <c r="C671" s="90"/>
      <c r="D671" s="345"/>
      <c r="E671" s="82"/>
      <c r="F671" s="147"/>
      <c r="G671" s="147"/>
      <c r="H671" s="147"/>
      <c r="I671" s="147"/>
      <c r="J671" s="147"/>
      <c r="K671" s="147"/>
      <c r="L671" s="147"/>
      <c r="M671" s="147"/>
      <c r="N671" s="147"/>
      <c r="O671" s="147"/>
      <c r="P671" s="147"/>
      <c r="Q671" s="147"/>
      <c r="R671" s="147"/>
      <c r="S671" s="147"/>
      <c r="T671" s="147"/>
      <c r="U671" s="147"/>
      <c r="V671" s="147"/>
      <c r="W671" s="147"/>
    </row>
    <row r="672" spans="1:23" ht="12.75" customHeight="1" x14ac:dyDescent="0.15">
      <c r="A672" s="147"/>
      <c r="B672" s="150"/>
      <c r="C672" s="90"/>
      <c r="D672" s="345"/>
      <c r="E672" s="82"/>
      <c r="F672" s="147"/>
      <c r="G672" s="147"/>
      <c r="H672" s="147"/>
      <c r="I672" s="147"/>
      <c r="J672" s="147"/>
      <c r="K672" s="147"/>
      <c r="L672" s="147"/>
      <c r="M672" s="147"/>
      <c r="N672" s="147"/>
      <c r="O672" s="147"/>
      <c r="P672" s="147"/>
      <c r="Q672" s="147"/>
      <c r="R672" s="147"/>
      <c r="S672" s="147"/>
      <c r="T672" s="147"/>
      <c r="U672" s="147"/>
      <c r="V672" s="147"/>
      <c r="W672" s="147"/>
    </row>
    <row r="673" spans="1:23" ht="12.75" customHeight="1" x14ac:dyDescent="0.15">
      <c r="A673" s="147"/>
      <c r="B673" s="150"/>
      <c r="C673" s="90"/>
      <c r="D673" s="345"/>
      <c r="E673" s="82"/>
      <c r="F673" s="147"/>
      <c r="G673" s="147"/>
      <c r="H673" s="147"/>
      <c r="I673" s="147"/>
      <c r="J673" s="147"/>
      <c r="K673" s="147"/>
      <c r="L673" s="147"/>
      <c r="M673" s="147"/>
      <c r="N673" s="147"/>
      <c r="O673" s="147"/>
      <c r="P673" s="147"/>
      <c r="Q673" s="147"/>
      <c r="R673" s="147"/>
      <c r="S673" s="147"/>
      <c r="T673" s="147"/>
      <c r="U673" s="147"/>
      <c r="V673" s="147"/>
      <c r="W673" s="147"/>
    </row>
    <row r="674" spans="1:23" ht="12.75" customHeight="1" x14ac:dyDescent="0.15">
      <c r="A674" s="147"/>
      <c r="B674" s="150"/>
      <c r="C674" s="90"/>
      <c r="D674" s="345"/>
      <c r="E674" s="82"/>
      <c r="F674" s="147"/>
      <c r="G674" s="147"/>
      <c r="H674" s="147"/>
      <c r="I674" s="147"/>
      <c r="J674" s="147"/>
      <c r="K674" s="147"/>
      <c r="L674" s="147"/>
      <c r="M674" s="147"/>
      <c r="N674" s="147"/>
      <c r="O674" s="147"/>
      <c r="P674" s="147"/>
      <c r="Q674" s="147"/>
      <c r="R674" s="147"/>
      <c r="S674" s="147"/>
      <c r="T674" s="147"/>
      <c r="U674" s="147"/>
      <c r="V674" s="147"/>
      <c r="W674" s="147"/>
    </row>
    <row r="675" spans="1:23" ht="12.75" customHeight="1" x14ac:dyDescent="0.15">
      <c r="A675" s="147"/>
      <c r="B675" s="150"/>
      <c r="C675" s="90"/>
      <c r="D675" s="345"/>
      <c r="E675" s="82"/>
      <c r="F675" s="147"/>
      <c r="G675" s="147"/>
      <c r="H675" s="147"/>
      <c r="I675" s="147"/>
      <c r="J675" s="147"/>
      <c r="K675" s="147"/>
      <c r="L675" s="147"/>
      <c r="M675" s="147"/>
      <c r="N675" s="147"/>
      <c r="O675" s="147"/>
      <c r="P675" s="147"/>
      <c r="Q675" s="147"/>
      <c r="R675" s="147"/>
      <c r="S675" s="147"/>
      <c r="T675" s="147"/>
      <c r="U675" s="147"/>
      <c r="V675" s="147"/>
      <c r="W675" s="147"/>
    </row>
    <row r="676" spans="1:23" ht="12.75" customHeight="1" x14ac:dyDescent="0.15">
      <c r="A676" s="147"/>
      <c r="B676" s="150"/>
      <c r="C676" s="90"/>
      <c r="D676" s="345"/>
      <c r="E676" s="82"/>
      <c r="F676" s="147"/>
      <c r="G676" s="147"/>
      <c r="H676" s="147"/>
      <c r="I676" s="147"/>
      <c r="J676" s="147"/>
      <c r="K676" s="147"/>
      <c r="L676" s="147"/>
      <c r="M676" s="147"/>
      <c r="N676" s="147"/>
      <c r="O676" s="147"/>
      <c r="P676" s="147"/>
      <c r="Q676" s="147"/>
      <c r="R676" s="147"/>
      <c r="S676" s="147"/>
      <c r="T676" s="147"/>
      <c r="U676" s="147"/>
      <c r="V676" s="147"/>
      <c r="W676" s="147"/>
    </row>
    <row r="677" spans="1:23" ht="12.75" customHeight="1" x14ac:dyDescent="0.15">
      <c r="A677" s="147"/>
      <c r="B677" s="150"/>
      <c r="C677" s="90"/>
      <c r="D677" s="345"/>
      <c r="E677" s="82"/>
      <c r="F677" s="147"/>
      <c r="G677" s="147"/>
      <c r="H677" s="147"/>
      <c r="I677" s="147"/>
      <c r="J677" s="147"/>
      <c r="K677" s="147"/>
      <c r="L677" s="147"/>
      <c r="M677" s="147"/>
      <c r="N677" s="147"/>
      <c r="O677" s="147"/>
      <c r="P677" s="147"/>
      <c r="Q677" s="147"/>
      <c r="R677" s="147"/>
      <c r="S677" s="147"/>
      <c r="T677" s="147"/>
      <c r="U677" s="147"/>
      <c r="V677" s="147"/>
      <c r="W677" s="147"/>
    </row>
    <row r="678" spans="1:23" ht="12.75" customHeight="1" x14ac:dyDescent="0.15">
      <c r="A678" s="147"/>
      <c r="B678" s="150"/>
      <c r="C678" s="90"/>
      <c r="D678" s="345"/>
      <c r="E678" s="82"/>
      <c r="F678" s="147"/>
      <c r="G678" s="147"/>
      <c r="H678" s="147"/>
      <c r="I678" s="147"/>
      <c r="J678" s="147"/>
      <c r="K678" s="147"/>
      <c r="L678" s="147"/>
      <c r="M678" s="147"/>
      <c r="N678" s="147"/>
      <c r="O678" s="147"/>
      <c r="P678" s="147"/>
      <c r="Q678" s="147"/>
      <c r="R678" s="147"/>
      <c r="S678" s="147"/>
      <c r="T678" s="147"/>
      <c r="U678" s="147"/>
      <c r="V678" s="147"/>
      <c r="W678" s="147"/>
    </row>
    <row r="679" spans="1:23" ht="12.75" customHeight="1" x14ac:dyDescent="0.15">
      <c r="A679" s="147"/>
      <c r="B679" s="150"/>
      <c r="C679" s="90"/>
      <c r="D679" s="345"/>
      <c r="E679" s="82"/>
      <c r="F679" s="147"/>
      <c r="G679" s="147"/>
      <c r="H679" s="147"/>
      <c r="I679" s="147"/>
      <c r="J679" s="147"/>
      <c r="K679" s="147"/>
      <c r="L679" s="147"/>
      <c r="M679" s="147"/>
      <c r="N679" s="147"/>
      <c r="O679" s="147"/>
      <c r="P679" s="147"/>
      <c r="Q679" s="147"/>
      <c r="R679" s="147"/>
      <c r="S679" s="147"/>
      <c r="T679" s="147"/>
      <c r="U679" s="147"/>
      <c r="V679" s="147"/>
      <c r="W679" s="147"/>
    </row>
    <row r="680" spans="1:23" ht="12.75" customHeight="1" x14ac:dyDescent="0.15">
      <c r="A680" s="147"/>
      <c r="B680" s="150"/>
      <c r="C680" s="90"/>
      <c r="D680" s="345"/>
      <c r="E680" s="82"/>
      <c r="F680" s="147"/>
      <c r="G680" s="147"/>
      <c r="H680" s="147"/>
      <c r="I680" s="147"/>
      <c r="J680" s="147"/>
      <c r="K680" s="147"/>
      <c r="L680" s="147"/>
      <c r="M680" s="147"/>
      <c r="N680" s="147"/>
      <c r="O680" s="147"/>
      <c r="P680" s="147"/>
      <c r="Q680" s="147"/>
      <c r="R680" s="147"/>
      <c r="S680" s="147"/>
      <c r="T680" s="147"/>
      <c r="U680" s="147"/>
      <c r="V680" s="147"/>
      <c r="W680" s="147"/>
    </row>
    <row r="681" spans="1:23" ht="12.75" customHeight="1" x14ac:dyDescent="0.15">
      <c r="A681" s="147"/>
      <c r="B681" s="150"/>
      <c r="C681" s="90"/>
      <c r="D681" s="345"/>
      <c r="E681" s="82"/>
      <c r="F681" s="147"/>
      <c r="G681" s="147"/>
      <c r="H681" s="147"/>
      <c r="I681" s="147"/>
      <c r="J681" s="147"/>
      <c r="K681" s="147"/>
      <c r="L681" s="147"/>
      <c r="M681" s="147"/>
      <c r="N681" s="147"/>
      <c r="O681" s="147"/>
      <c r="P681" s="147"/>
      <c r="Q681" s="147"/>
      <c r="R681" s="147"/>
      <c r="S681" s="147"/>
      <c r="T681" s="147"/>
      <c r="U681" s="147"/>
      <c r="V681" s="147"/>
      <c r="W681" s="147"/>
    </row>
    <row r="682" spans="1:23" ht="12.75" customHeight="1" x14ac:dyDescent="0.15">
      <c r="A682" s="147"/>
      <c r="B682" s="150"/>
      <c r="C682" s="90"/>
      <c r="D682" s="345"/>
      <c r="E682" s="82"/>
      <c r="F682" s="147"/>
      <c r="G682" s="147"/>
      <c r="H682" s="147"/>
      <c r="I682" s="147"/>
      <c r="J682" s="147"/>
      <c r="K682" s="147"/>
      <c r="L682" s="147"/>
      <c r="M682" s="147"/>
      <c r="N682" s="147"/>
      <c r="O682" s="147"/>
      <c r="P682" s="147"/>
      <c r="Q682" s="147"/>
      <c r="R682" s="147"/>
      <c r="S682" s="147"/>
      <c r="T682" s="147"/>
      <c r="U682" s="147"/>
      <c r="V682" s="147"/>
      <c r="W682" s="147"/>
    </row>
    <row r="683" spans="1:23" ht="12.75" customHeight="1" x14ac:dyDescent="0.15">
      <c r="A683" s="147"/>
      <c r="B683" s="150"/>
      <c r="C683" s="90"/>
      <c r="D683" s="345"/>
      <c r="E683" s="82"/>
      <c r="F683" s="147"/>
      <c r="G683" s="147"/>
      <c r="H683" s="147"/>
      <c r="I683" s="147"/>
      <c r="J683" s="147"/>
      <c r="K683" s="147"/>
      <c r="L683" s="147"/>
      <c r="M683" s="147"/>
      <c r="N683" s="147"/>
      <c r="O683" s="147"/>
      <c r="P683" s="147"/>
      <c r="Q683" s="147"/>
      <c r="R683" s="147"/>
      <c r="S683" s="147"/>
      <c r="T683" s="147"/>
      <c r="U683" s="147"/>
      <c r="V683" s="147"/>
      <c r="W683" s="147"/>
    </row>
    <row r="684" spans="1:23" ht="12.75" customHeight="1" x14ac:dyDescent="0.15">
      <c r="A684" s="147"/>
      <c r="B684" s="150"/>
      <c r="C684" s="90"/>
      <c r="D684" s="345"/>
      <c r="E684" s="82"/>
      <c r="F684" s="147"/>
      <c r="G684" s="147"/>
      <c r="H684" s="147"/>
      <c r="I684" s="147"/>
      <c r="J684" s="147"/>
      <c r="K684" s="147"/>
      <c r="L684" s="147"/>
      <c r="M684" s="147"/>
      <c r="N684" s="147"/>
      <c r="O684" s="147"/>
      <c r="P684" s="147"/>
      <c r="Q684" s="147"/>
      <c r="R684" s="147"/>
      <c r="S684" s="147"/>
      <c r="T684" s="147"/>
      <c r="U684" s="147"/>
      <c r="V684" s="147"/>
      <c r="W684" s="147"/>
    </row>
    <row r="685" spans="1:23" ht="12.75" customHeight="1" x14ac:dyDescent="0.15">
      <c r="A685" s="147"/>
      <c r="B685" s="150"/>
      <c r="C685" s="90"/>
      <c r="D685" s="345"/>
      <c r="E685" s="82"/>
      <c r="F685" s="147"/>
      <c r="G685" s="147"/>
      <c r="H685" s="147"/>
      <c r="I685" s="147"/>
      <c r="J685" s="147"/>
      <c r="K685" s="147"/>
      <c r="L685" s="147"/>
      <c r="M685" s="147"/>
      <c r="N685" s="147"/>
      <c r="O685" s="147"/>
      <c r="P685" s="147"/>
      <c r="Q685" s="147"/>
      <c r="R685" s="147"/>
      <c r="S685" s="147"/>
      <c r="T685" s="147"/>
      <c r="U685" s="147"/>
      <c r="V685" s="147"/>
      <c r="W685" s="147"/>
    </row>
    <row r="686" spans="1:23" ht="12.75" customHeight="1" x14ac:dyDescent="0.15">
      <c r="A686" s="147"/>
      <c r="B686" s="150"/>
      <c r="C686" s="90"/>
      <c r="D686" s="345"/>
      <c r="E686" s="82"/>
      <c r="F686" s="147"/>
      <c r="G686" s="147"/>
      <c r="H686" s="147"/>
      <c r="I686" s="147"/>
      <c r="J686" s="147"/>
      <c r="K686" s="147"/>
      <c r="L686" s="147"/>
      <c r="M686" s="147"/>
      <c r="N686" s="147"/>
      <c r="O686" s="147"/>
      <c r="P686" s="147"/>
      <c r="Q686" s="147"/>
      <c r="R686" s="147"/>
      <c r="S686" s="147"/>
      <c r="T686" s="147"/>
      <c r="U686" s="147"/>
      <c r="V686" s="147"/>
      <c r="W686" s="147"/>
    </row>
    <row r="687" spans="1:23" ht="12.75" customHeight="1" x14ac:dyDescent="0.15">
      <c r="A687" s="147"/>
      <c r="B687" s="150"/>
      <c r="C687" s="90"/>
      <c r="D687" s="345"/>
      <c r="E687" s="82"/>
      <c r="F687" s="147"/>
      <c r="G687" s="147"/>
      <c r="H687" s="147"/>
      <c r="I687" s="147"/>
      <c r="J687" s="147"/>
      <c r="K687" s="147"/>
      <c r="L687" s="147"/>
      <c r="M687" s="147"/>
      <c r="N687" s="147"/>
      <c r="O687" s="147"/>
      <c r="P687" s="147"/>
      <c r="Q687" s="147"/>
      <c r="R687" s="147"/>
      <c r="S687" s="147"/>
      <c r="T687" s="147"/>
      <c r="U687" s="147"/>
      <c r="V687" s="147"/>
      <c r="W687" s="147"/>
    </row>
    <row r="688" spans="1:23" ht="12.75" customHeight="1" x14ac:dyDescent="0.15">
      <c r="A688" s="147"/>
      <c r="B688" s="150"/>
      <c r="C688" s="90"/>
      <c r="D688" s="345"/>
      <c r="E688" s="82"/>
      <c r="F688" s="147"/>
      <c r="G688" s="147"/>
      <c r="H688" s="147"/>
      <c r="I688" s="147"/>
      <c r="J688" s="147"/>
      <c r="K688" s="147"/>
      <c r="L688" s="147"/>
      <c r="M688" s="147"/>
      <c r="N688" s="147"/>
      <c r="O688" s="147"/>
      <c r="P688" s="147"/>
      <c r="Q688" s="147"/>
      <c r="R688" s="147"/>
      <c r="S688" s="147"/>
      <c r="T688" s="147"/>
      <c r="U688" s="147"/>
      <c r="V688" s="147"/>
      <c r="W688" s="147"/>
    </row>
    <row r="689" spans="1:23" ht="12.75" customHeight="1" x14ac:dyDescent="0.15">
      <c r="A689" s="147"/>
      <c r="B689" s="150"/>
      <c r="C689" s="90"/>
      <c r="D689" s="345"/>
      <c r="E689" s="82"/>
      <c r="F689" s="147"/>
      <c r="G689" s="147"/>
      <c r="H689" s="147"/>
      <c r="I689" s="147"/>
      <c r="J689" s="147"/>
      <c r="K689" s="147"/>
      <c r="L689" s="147"/>
      <c r="M689" s="147"/>
      <c r="N689" s="147"/>
      <c r="O689" s="147"/>
      <c r="P689" s="147"/>
      <c r="Q689" s="147"/>
      <c r="R689" s="147"/>
      <c r="S689" s="147"/>
      <c r="T689" s="147"/>
      <c r="U689" s="147"/>
      <c r="V689" s="147"/>
      <c r="W689" s="147"/>
    </row>
    <row r="690" spans="1:23" ht="12.75" customHeight="1" x14ac:dyDescent="0.15">
      <c r="A690" s="147"/>
      <c r="B690" s="150"/>
      <c r="C690" s="90"/>
      <c r="D690" s="345"/>
      <c r="E690" s="82"/>
      <c r="F690" s="147"/>
      <c r="G690" s="147"/>
      <c r="H690" s="147"/>
      <c r="I690" s="147"/>
      <c r="J690" s="147"/>
      <c r="K690" s="147"/>
      <c r="L690" s="147"/>
      <c r="M690" s="147"/>
      <c r="N690" s="147"/>
      <c r="O690" s="147"/>
      <c r="P690" s="147"/>
      <c r="Q690" s="147"/>
      <c r="R690" s="147"/>
      <c r="S690" s="147"/>
      <c r="T690" s="147"/>
      <c r="U690" s="147"/>
      <c r="V690" s="147"/>
      <c r="W690" s="147"/>
    </row>
    <row r="691" spans="1:23" ht="12.75" customHeight="1" x14ac:dyDescent="0.15">
      <c r="A691" s="147"/>
      <c r="B691" s="150"/>
      <c r="C691" s="90"/>
      <c r="D691" s="345"/>
      <c r="E691" s="82"/>
      <c r="F691" s="147"/>
      <c r="G691" s="147"/>
      <c r="H691" s="147"/>
      <c r="I691" s="147"/>
      <c r="J691" s="147"/>
      <c r="K691" s="147"/>
      <c r="L691" s="147"/>
      <c r="M691" s="147"/>
      <c r="N691" s="147"/>
      <c r="O691" s="147"/>
      <c r="P691" s="147"/>
      <c r="Q691" s="147"/>
      <c r="R691" s="147"/>
      <c r="S691" s="147"/>
      <c r="T691" s="147"/>
      <c r="U691" s="147"/>
      <c r="V691" s="147"/>
      <c r="W691" s="147"/>
    </row>
    <row r="692" spans="1:23" ht="12.75" customHeight="1" x14ac:dyDescent="0.15">
      <c r="A692" s="147"/>
      <c r="B692" s="150"/>
      <c r="C692" s="90"/>
      <c r="D692" s="345"/>
      <c r="E692" s="82"/>
      <c r="F692" s="147"/>
      <c r="G692" s="147"/>
      <c r="H692" s="147"/>
      <c r="I692" s="147"/>
      <c r="J692" s="147"/>
      <c r="K692" s="147"/>
      <c r="L692" s="147"/>
      <c r="M692" s="147"/>
      <c r="N692" s="147"/>
      <c r="O692" s="147"/>
      <c r="P692" s="147"/>
      <c r="Q692" s="147"/>
      <c r="R692" s="147"/>
      <c r="S692" s="147"/>
      <c r="T692" s="147"/>
      <c r="U692" s="147"/>
      <c r="V692" s="147"/>
      <c r="W692" s="147"/>
    </row>
    <row r="693" spans="1:23" ht="12.75" customHeight="1" x14ac:dyDescent="0.15">
      <c r="A693" s="147"/>
      <c r="B693" s="150"/>
      <c r="C693" s="90"/>
      <c r="D693" s="345"/>
      <c r="E693" s="82"/>
      <c r="F693" s="147"/>
      <c r="G693" s="147"/>
      <c r="H693" s="147"/>
      <c r="I693" s="147"/>
      <c r="J693" s="147"/>
      <c r="K693" s="147"/>
      <c r="L693" s="147"/>
      <c r="M693" s="147"/>
      <c r="N693" s="147"/>
      <c r="O693" s="147"/>
      <c r="P693" s="147"/>
      <c r="Q693" s="147"/>
      <c r="R693" s="147"/>
      <c r="S693" s="147"/>
      <c r="T693" s="147"/>
      <c r="U693" s="147"/>
      <c r="V693" s="147"/>
      <c r="W693" s="147"/>
    </row>
    <row r="694" spans="1:23" ht="12.75" customHeight="1" x14ac:dyDescent="0.15">
      <c r="A694" s="147"/>
      <c r="B694" s="150"/>
      <c r="C694" s="90"/>
      <c r="D694" s="345"/>
      <c r="E694" s="82"/>
      <c r="F694" s="147"/>
      <c r="G694" s="147"/>
      <c r="H694" s="147"/>
      <c r="I694" s="147"/>
      <c r="J694" s="147"/>
      <c r="K694" s="147"/>
      <c r="L694" s="147"/>
      <c r="M694" s="147"/>
      <c r="N694" s="147"/>
      <c r="O694" s="147"/>
      <c r="P694" s="147"/>
      <c r="Q694" s="147"/>
      <c r="R694" s="147"/>
      <c r="S694" s="147"/>
      <c r="T694" s="147"/>
      <c r="U694" s="147"/>
      <c r="V694" s="147"/>
      <c r="W694" s="147"/>
    </row>
    <row r="695" spans="1:23" ht="12.75" customHeight="1" x14ac:dyDescent="0.15">
      <c r="A695" s="147"/>
      <c r="B695" s="150"/>
      <c r="C695" s="90"/>
      <c r="D695" s="345"/>
      <c r="E695" s="82"/>
      <c r="F695" s="147"/>
      <c r="G695" s="147"/>
      <c r="H695" s="147"/>
      <c r="I695" s="147"/>
      <c r="J695" s="147"/>
      <c r="K695" s="147"/>
      <c r="L695" s="147"/>
      <c r="M695" s="147"/>
      <c r="N695" s="147"/>
      <c r="O695" s="147"/>
      <c r="P695" s="147"/>
      <c r="Q695" s="147"/>
      <c r="R695" s="147"/>
      <c r="S695" s="147"/>
      <c r="T695" s="147"/>
      <c r="U695" s="147"/>
      <c r="V695" s="147"/>
      <c r="W695" s="147"/>
    </row>
    <row r="696" spans="1:23" ht="12.75" customHeight="1" x14ac:dyDescent="0.15">
      <c r="A696" s="147"/>
      <c r="B696" s="150"/>
      <c r="C696" s="90"/>
      <c r="D696" s="345"/>
      <c r="E696" s="82"/>
      <c r="F696" s="147"/>
      <c r="G696" s="147"/>
      <c r="H696" s="147"/>
      <c r="I696" s="147"/>
      <c r="J696" s="147"/>
      <c r="K696" s="147"/>
      <c r="L696" s="147"/>
      <c r="M696" s="147"/>
      <c r="N696" s="147"/>
      <c r="O696" s="147"/>
      <c r="P696" s="147"/>
      <c r="Q696" s="147"/>
      <c r="R696" s="147"/>
      <c r="S696" s="147"/>
      <c r="T696" s="147"/>
      <c r="U696" s="147"/>
      <c r="V696" s="147"/>
      <c r="W696" s="147"/>
    </row>
    <row r="697" spans="1:23" ht="12.75" customHeight="1" x14ac:dyDescent="0.15">
      <c r="A697" s="147"/>
      <c r="B697" s="150"/>
      <c r="C697" s="90"/>
      <c r="D697" s="345"/>
      <c r="E697" s="82"/>
      <c r="F697" s="147"/>
      <c r="G697" s="147"/>
      <c r="H697" s="147"/>
      <c r="I697" s="147"/>
      <c r="J697" s="147"/>
      <c r="K697" s="147"/>
      <c r="L697" s="147"/>
      <c r="M697" s="147"/>
      <c r="N697" s="147"/>
      <c r="O697" s="147"/>
      <c r="P697" s="147"/>
      <c r="Q697" s="147"/>
      <c r="R697" s="147"/>
      <c r="S697" s="147"/>
      <c r="T697" s="147"/>
      <c r="U697" s="147"/>
      <c r="V697" s="147"/>
      <c r="W697" s="147"/>
    </row>
    <row r="698" spans="1:23" ht="12.75" customHeight="1" x14ac:dyDescent="0.15">
      <c r="A698" s="147"/>
      <c r="B698" s="150"/>
      <c r="C698" s="90"/>
      <c r="D698" s="345"/>
      <c r="E698" s="82"/>
      <c r="F698" s="147"/>
      <c r="G698" s="147"/>
      <c r="H698" s="147"/>
      <c r="I698" s="147"/>
      <c r="J698" s="147"/>
      <c r="K698" s="147"/>
      <c r="L698" s="147"/>
      <c r="M698" s="147"/>
      <c r="N698" s="147"/>
      <c r="O698" s="147"/>
      <c r="P698" s="147"/>
      <c r="Q698" s="147"/>
      <c r="R698" s="147"/>
      <c r="S698" s="147"/>
      <c r="T698" s="147"/>
      <c r="U698" s="147"/>
      <c r="V698" s="147"/>
      <c r="W698" s="147"/>
    </row>
    <row r="699" spans="1:23" ht="12.75" customHeight="1" x14ac:dyDescent="0.15">
      <c r="A699" s="147"/>
      <c r="B699" s="150"/>
      <c r="C699" s="90"/>
      <c r="D699" s="345"/>
      <c r="E699" s="82"/>
      <c r="F699" s="147"/>
      <c r="G699" s="147"/>
      <c r="H699" s="147"/>
      <c r="I699" s="147"/>
      <c r="J699" s="147"/>
      <c r="K699" s="147"/>
      <c r="L699" s="147"/>
      <c r="M699" s="147"/>
      <c r="N699" s="147"/>
      <c r="O699" s="147"/>
      <c r="P699" s="147"/>
      <c r="Q699" s="147"/>
      <c r="R699" s="147"/>
      <c r="S699" s="147"/>
      <c r="T699" s="147"/>
      <c r="U699" s="147"/>
      <c r="V699" s="147"/>
      <c r="W699" s="147"/>
    </row>
    <row r="700" spans="1:23" ht="12.75" customHeight="1" x14ac:dyDescent="0.15">
      <c r="A700" s="147"/>
      <c r="B700" s="150"/>
      <c r="C700" s="90"/>
      <c r="D700" s="345"/>
      <c r="E700" s="82"/>
      <c r="F700" s="147"/>
      <c r="G700" s="147"/>
      <c r="H700" s="147"/>
      <c r="I700" s="147"/>
      <c r="J700" s="147"/>
      <c r="K700" s="147"/>
      <c r="L700" s="147"/>
      <c r="M700" s="147"/>
      <c r="N700" s="147"/>
      <c r="O700" s="147"/>
      <c r="P700" s="147"/>
      <c r="Q700" s="147"/>
      <c r="R700" s="147"/>
      <c r="S700" s="147"/>
      <c r="T700" s="147"/>
      <c r="U700" s="147"/>
      <c r="V700" s="147"/>
      <c r="W700" s="147"/>
    </row>
    <row r="701" spans="1:23" ht="12.75" customHeight="1" x14ac:dyDescent="0.15">
      <c r="A701" s="147"/>
      <c r="B701" s="150"/>
      <c r="C701" s="90"/>
      <c r="D701" s="345"/>
      <c r="E701" s="82"/>
      <c r="F701" s="147"/>
      <c r="G701" s="147"/>
      <c r="H701" s="147"/>
      <c r="I701" s="147"/>
      <c r="J701" s="147"/>
      <c r="K701" s="147"/>
      <c r="L701" s="147"/>
      <c r="M701" s="147"/>
      <c r="N701" s="147"/>
      <c r="O701" s="147"/>
      <c r="P701" s="147"/>
      <c r="Q701" s="147"/>
      <c r="R701" s="147"/>
      <c r="S701" s="147"/>
      <c r="T701" s="147"/>
      <c r="U701" s="147"/>
      <c r="V701" s="147"/>
      <c r="W701" s="147"/>
    </row>
    <row r="702" spans="1:23" ht="12.75" customHeight="1" x14ac:dyDescent="0.15">
      <c r="A702" s="147"/>
      <c r="B702" s="150"/>
      <c r="C702" s="90"/>
      <c r="D702" s="345"/>
      <c r="E702" s="82"/>
      <c r="F702" s="147"/>
      <c r="G702" s="147"/>
      <c r="H702" s="147"/>
      <c r="I702" s="147"/>
      <c r="J702" s="147"/>
      <c r="K702" s="147"/>
      <c r="L702" s="147"/>
      <c r="M702" s="147"/>
      <c r="N702" s="147"/>
      <c r="O702" s="147"/>
      <c r="P702" s="147"/>
      <c r="Q702" s="147"/>
      <c r="R702" s="147"/>
      <c r="S702" s="147"/>
      <c r="T702" s="147"/>
      <c r="U702" s="147"/>
      <c r="V702" s="147"/>
      <c r="W702" s="147"/>
    </row>
    <row r="703" spans="1:23" ht="12.75" customHeight="1" x14ac:dyDescent="0.15">
      <c r="A703" s="147"/>
      <c r="B703" s="150"/>
      <c r="C703" s="90"/>
      <c r="D703" s="345"/>
      <c r="E703" s="82"/>
      <c r="F703" s="147"/>
      <c r="G703" s="147"/>
      <c r="H703" s="147"/>
      <c r="I703" s="147"/>
      <c r="J703" s="147"/>
      <c r="K703" s="147"/>
      <c r="L703" s="147"/>
      <c r="M703" s="147"/>
      <c r="N703" s="147"/>
      <c r="O703" s="147"/>
      <c r="P703" s="147"/>
      <c r="Q703" s="147"/>
      <c r="R703" s="147"/>
      <c r="S703" s="147"/>
      <c r="T703" s="147"/>
      <c r="U703" s="147"/>
      <c r="V703" s="147"/>
      <c r="W703" s="147"/>
    </row>
    <row r="704" spans="1:23" ht="12.75" customHeight="1" x14ac:dyDescent="0.15">
      <c r="A704" s="147"/>
      <c r="B704" s="150"/>
      <c r="C704" s="90"/>
      <c r="D704" s="345"/>
      <c r="E704" s="82"/>
      <c r="F704" s="147"/>
      <c r="G704" s="147"/>
      <c r="H704" s="147"/>
      <c r="I704" s="147"/>
      <c r="J704" s="147"/>
      <c r="K704" s="147"/>
      <c r="L704" s="147"/>
      <c r="M704" s="147"/>
      <c r="N704" s="147"/>
      <c r="O704" s="147"/>
      <c r="P704" s="147"/>
      <c r="Q704" s="147"/>
      <c r="R704" s="147"/>
      <c r="S704" s="147"/>
      <c r="T704" s="147"/>
      <c r="U704" s="147"/>
      <c r="V704" s="147"/>
      <c r="W704" s="147"/>
    </row>
    <row r="705" spans="1:23" ht="12.75" customHeight="1" x14ac:dyDescent="0.15">
      <c r="A705" s="147"/>
      <c r="B705" s="150"/>
      <c r="C705" s="90"/>
      <c r="D705" s="345"/>
      <c r="E705" s="82"/>
      <c r="F705" s="147"/>
      <c r="G705" s="147"/>
      <c r="H705" s="147"/>
      <c r="I705" s="147"/>
      <c r="J705" s="147"/>
      <c r="K705" s="147"/>
      <c r="L705" s="147"/>
      <c r="M705" s="147"/>
      <c r="N705" s="147"/>
      <c r="O705" s="147"/>
      <c r="P705" s="147"/>
      <c r="Q705" s="147"/>
      <c r="R705" s="147"/>
      <c r="S705" s="147"/>
      <c r="T705" s="147"/>
      <c r="U705" s="147"/>
      <c r="V705" s="147"/>
      <c r="W705" s="147"/>
    </row>
    <row r="706" spans="1:23" ht="12.75" customHeight="1" x14ac:dyDescent="0.15">
      <c r="A706" s="147"/>
      <c r="B706" s="150"/>
      <c r="C706" s="90"/>
      <c r="D706" s="345"/>
      <c r="E706" s="82"/>
      <c r="F706" s="147"/>
      <c r="G706" s="147"/>
      <c r="H706" s="147"/>
      <c r="I706" s="147"/>
      <c r="J706" s="147"/>
      <c r="K706" s="147"/>
      <c r="L706" s="147"/>
      <c r="M706" s="147"/>
      <c r="N706" s="147"/>
      <c r="O706" s="147"/>
      <c r="P706" s="147"/>
      <c r="Q706" s="147"/>
      <c r="R706" s="147"/>
      <c r="S706" s="147"/>
      <c r="T706" s="147"/>
      <c r="U706" s="147"/>
      <c r="V706" s="147"/>
      <c r="W706" s="147"/>
    </row>
    <row r="707" spans="1:23" ht="12.75" customHeight="1" x14ac:dyDescent="0.15">
      <c r="A707" s="147"/>
      <c r="B707" s="150"/>
      <c r="C707" s="90"/>
      <c r="D707" s="345"/>
      <c r="E707" s="82"/>
      <c r="F707" s="147"/>
      <c r="G707" s="147"/>
      <c r="H707" s="147"/>
      <c r="I707" s="147"/>
      <c r="J707" s="147"/>
      <c r="K707" s="147"/>
      <c r="L707" s="147"/>
      <c r="M707" s="147"/>
      <c r="N707" s="147"/>
      <c r="O707" s="147"/>
      <c r="P707" s="147"/>
      <c r="Q707" s="147"/>
      <c r="R707" s="147"/>
      <c r="S707" s="147"/>
      <c r="T707" s="147"/>
      <c r="U707" s="147"/>
      <c r="V707" s="147"/>
      <c r="W707" s="147"/>
    </row>
    <row r="708" spans="1:23" ht="12.75" customHeight="1" x14ac:dyDescent="0.15">
      <c r="A708" s="147"/>
      <c r="B708" s="150"/>
      <c r="C708" s="90"/>
      <c r="D708" s="345"/>
      <c r="E708" s="82"/>
      <c r="F708" s="147"/>
      <c r="G708" s="147"/>
      <c r="H708" s="147"/>
      <c r="I708" s="147"/>
      <c r="J708" s="147"/>
      <c r="K708" s="147"/>
      <c r="L708" s="147"/>
      <c r="M708" s="147"/>
      <c r="N708" s="147"/>
      <c r="O708" s="147"/>
      <c r="P708" s="147"/>
      <c r="Q708" s="147"/>
      <c r="R708" s="147"/>
      <c r="S708" s="147"/>
      <c r="T708" s="147"/>
      <c r="U708" s="147"/>
      <c r="V708" s="147"/>
      <c r="W708" s="147"/>
    </row>
    <row r="709" spans="1:23" ht="12.75" customHeight="1" x14ac:dyDescent="0.15">
      <c r="A709" s="147"/>
      <c r="B709" s="150"/>
      <c r="C709" s="90"/>
      <c r="D709" s="345"/>
      <c r="E709" s="82"/>
      <c r="F709" s="147"/>
      <c r="G709" s="147"/>
      <c r="H709" s="147"/>
      <c r="I709" s="147"/>
      <c r="J709" s="147"/>
      <c r="K709" s="147"/>
      <c r="L709" s="147"/>
      <c r="M709" s="147"/>
      <c r="N709" s="147"/>
      <c r="O709" s="147"/>
      <c r="P709" s="147"/>
      <c r="Q709" s="147"/>
      <c r="R709" s="147"/>
      <c r="S709" s="147"/>
      <c r="T709" s="147"/>
      <c r="U709" s="147"/>
      <c r="V709" s="147"/>
      <c r="W709" s="147"/>
    </row>
    <row r="710" spans="1:23" ht="12.75" customHeight="1" x14ac:dyDescent="0.15">
      <c r="A710" s="147"/>
      <c r="B710" s="150"/>
      <c r="C710" s="90"/>
      <c r="D710" s="345"/>
      <c r="E710" s="82"/>
      <c r="F710" s="147"/>
      <c r="G710" s="147"/>
      <c r="H710" s="147"/>
      <c r="I710" s="147"/>
      <c r="J710" s="147"/>
      <c r="K710" s="147"/>
      <c r="L710" s="147"/>
      <c r="M710" s="147"/>
      <c r="N710" s="147"/>
      <c r="O710" s="147"/>
      <c r="P710" s="147"/>
      <c r="Q710" s="147"/>
      <c r="R710" s="147"/>
      <c r="S710" s="147"/>
      <c r="T710" s="147"/>
      <c r="U710" s="147"/>
      <c r="V710" s="147"/>
      <c r="W710" s="147"/>
    </row>
    <row r="711" spans="1:23" ht="12.75" customHeight="1" x14ac:dyDescent="0.15">
      <c r="A711" s="147"/>
      <c r="B711" s="150"/>
      <c r="C711" s="90"/>
      <c r="D711" s="345"/>
      <c r="E711" s="82"/>
      <c r="F711" s="147"/>
      <c r="G711" s="147"/>
      <c r="H711" s="147"/>
      <c r="I711" s="147"/>
      <c r="J711" s="147"/>
      <c r="K711" s="147"/>
      <c r="L711" s="147"/>
      <c r="M711" s="147"/>
      <c r="N711" s="147"/>
      <c r="O711" s="147"/>
      <c r="P711" s="147"/>
      <c r="Q711" s="147"/>
      <c r="R711" s="147"/>
      <c r="S711" s="147"/>
      <c r="T711" s="147"/>
      <c r="U711" s="147"/>
      <c r="V711" s="147"/>
      <c r="W711" s="147"/>
    </row>
    <row r="712" spans="1:23" ht="12.75" customHeight="1" x14ac:dyDescent="0.15">
      <c r="A712" s="147"/>
      <c r="B712" s="150"/>
      <c r="C712" s="90"/>
      <c r="D712" s="345"/>
      <c r="E712" s="82"/>
      <c r="F712" s="147"/>
      <c r="G712" s="147"/>
      <c r="H712" s="147"/>
      <c r="I712" s="147"/>
      <c r="J712" s="147"/>
      <c r="K712" s="147"/>
      <c r="L712" s="147"/>
      <c r="M712" s="147"/>
      <c r="N712" s="147"/>
      <c r="O712" s="147"/>
      <c r="P712" s="147"/>
      <c r="Q712" s="147"/>
      <c r="R712" s="147"/>
      <c r="S712" s="147"/>
      <c r="T712" s="147"/>
      <c r="U712" s="147"/>
      <c r="V712" s="147"/>
      <c r="W712" s="147"/>
    </row>
    <row r="713" spans="1:23" ht="12.75" customHeight="1" x14ac:dyDescent="0.15">
      <c r="A713" s="147"/>
      <c r="B713" s="150"/>
      <c r="C713" s="90"/>
      <c r="D713" s="345"/>
      <c r="E713" s="82"/>
      <c r="F713" s="147"/>
      <c r="G713" s="147"/>
      <c r="H713" s="147"/>
      <c r="I713" s="147"/>
      <c r="J713" s="147"/>
      <c r="K713" s="147"/>
      <c r="L713" s="147"/>
      <c r="M713" s="147"/>
      <c r="N713" s="147"/>
      <c r="O713" s="147"/>
      <c r="P713" s="147"/>
      <c r="Q713" s="147"/>
      <c r="R713" s="147"/>
      <c r="S713" s="147"/>
      <c r="T713" s="147"/>
      <c r="U713" s="147"/>
      <c r="V713" s="147"/>
      <c r="W713" s="147"/>
    </row>
    <row r="714" spans="1:23" ht="12.75" customHeight="1" x14ac:dyDescent="0.15">
      <c r="A714" s="147"/>
      <c r="B714" s="150"/>
      <c r="C714" s="90"/>
      <c r="D714" s="345"/>
      <c r="E714" s="82"/>
      <c r="F714" s="147"/>
      <c r="G714" s="147"/>
      <c r="H714" s="147"/>
      <c r="I714" s="147"/>
      <c r="J714" s="147"/>
      <c r="K714" s="147"/>
      <c r="L714" s="147"/>
      <c r="M714" s="147"/>
      <c r="N714" s="147"/>
      <c r="O714" s="147"/>
      <c r="P714" s="147"/>
      <c r="Q714" s="147"/>
      <c r="R714" s="147"/>
      <c r="S714" s="147"/>
      <c r="T714" s="147"/>
      <c r="U714" s="147"/>
      <c r="V714" s="147"/>
      <c r="W714" s="147"/>
    </row>
    <row r="715" spans="1:23" ht="12.75" customHeight="1" x14ac:dyDescent="0.15">
      <c r="A715" s="147"/>
      <c r="B715" s="150"/>
      <c r="C715" s="90"/>
      <c r="D715" s="345"/>
      <c r="E715" s="82"/>
      <c r="F715" s="147"/>
      <c r="G715" s="147"/>
      <c r="H715" s="147"/>
      <c r="I715" s="147"/>
      <c r="J715" s="147"/>
      <c r="K715" s="147"/>
      <c r="L715" s="147"/>
      <c r="M715" s="147"/>
      <c r="N715" s="147"/>
      <c r="O715" s="147"/>
      <c r="P715" s="147"/>
      <c r="Q715" s="147"/>
      <c r="R715" s="147"/>
      <c r="S715" s="147"/>
      <c r="T715" s="147"/>
      <c r="U715" s="147"/>
      <c r="V715" s="147"/>
      <c r="W715" s="147"/>
    </row>
    <row r="716" spans="1:23" ht="12.75" customHeight="1" x14ac:dyDescent="0.15">
      <c r="A716" s="147"/>
      <c r="B716" s="150"/>
      <c r="C716" s="90"/>
      <c r="D716" s="345"/>
      <c r="E716" s="82"/>
      <c r="F716" s="147"/>
      <c r="G716" s="147"/>
      <c r="H716" s="147"/>
      <c r="I716" s="147"/>
      <c r="J716" s="147"/>
      <c r="K716" s="147"/>
      <c r="L716" s="147"/>
      <c r="M716" s="147"/>
      <c r="N716" s="147"/>
      <c r="O716" s="147"/>
      <c r="P716" s="147"/>
      <c r="Q716" s="147"/>
      <c r="R716" s="147"/>
      <c r="S716" s="147"/>
      <c r="T716" s="147"/>
      <c r="U716" s="147"/>
      <c r="V716" s="147"/>
      <c r="W716" s="147"/>
    </row>
    <row r="717" spans="1:23" ht="12.75" customHeight="1" x14ac:dyDescent="0.15">
      <c r="A717" s="147"/>
      <c r="B717" s="150"/>
      <c r="C717" s="90"/>
      <c r="D717" s="345"/>
      <c r="E717" s="82"/>
      <c r="F717" s="147"/>
      <c r="G717" s="147"/>
      <c r="H717" s="147"/>
      <c r="I717" s="147"/>
      <c r="J717" s="147"/>
      <c r="K717" s="147"/>
      <c r="L717" s="147"/>
      <c r="M717" s="147"/>
      <c r="N717" s="147"/>
      <c r="O717" s="147"/>
      <c r="P717" s="147"/>
      <c r="Q717" s="147"/>
      <c r="R717" s="147"/>
      <c r="S717" s="147"/>
      <c r="T717" s="147"/>
      <c r="U717" s="147"/>
      <c r="V717" s="147"/>
      <c r="W717" s="147"/>
    </row>
    <row r="718" spans="1:23" ht="12.75" customHeight="1" x14ac:dyDescent="0.15">
      <c r="A718" s="147"/>
      <c r="B718" s="150"/>
      <c r="C718" s="90"/>
      <c r="D718" s="345"/>
      <c r="E718" s="82"/>
      <c r="F718" s="147"/>
      <c r="G718" s="147"/>
      <c r="H718" s="147"/>
      <c r="I718" s="147"/>
      <c r="J718" s="147"/>
      <c r="K718" s="147"/>
      <c r="L718" s="147"/>
      <c r="M718" s="147"/>
      <c r="N718" s="147"/>
      <c r="O718" s="147"/>
      <c r="P718" s="147"/>
      <c r="Q718" s="147"/>
      <c r="R718" s="147"/>
      <c r="S718" s="147"/>
      <c r="T718" s="147"/>
      <c r="U718" s="147"/>
      <c r="V718" s="147"/>
      <c r="W718" s="147"/>
    </row>
    <row r="719" spans="1:23" ht="12.75" customHeight="1" x14ac:dyDescent="0.15">
      <c r="A719" s="147"/>
      <c r="B719" s="150"/>
      <c r="C719" s="90"/>
      <c r="D719" s="345"/>
      <c r="E719" s="82"/>
      <c r="F719" s="147"/>
      <c r="G719" s="147"/>
      <c r="H719" s="147"/>
      <c r="I719" s="147"/>
      <c r="J719" s="147"/>
      <c r="K719" s="147"/>
      <c r="L719" s="147"/>
      <c r="M719" s="147"/>
      <c r="N719" s="147"/>
      <c r="O719" s="147"/>
      <c r="P719" s="147"/>
      <c r="Q719" s="147"/>
      <c r="R719" s="147"/>
      <c r="S719" s="147"/>
      <c r="T719" s="147"/>
      <c r="U719" s="147"/>
      <c r="V719" s="147"/>
      <c r="W719" s="147"/>
    </row>
    <row r="720" spans="1:23" ht="12.75" customHeight="1" x14ac:dyDescent="0.15">
      <c r="A720" s="147"/>
      <c r="B720" s="150"/>
      <c r="C720" s="90"/>
      <c r="D720" s="345"/>
      <c r="E720" s="82"/>
      <c r="F720" s="147"/>
      <c r="G720" s="147"/>
      <c r="H720" s="147"/>
      <c r="I720" s="147"/>
      <c r="J720" s="147"/>
      <c r="K720" s="147"/>
      <c r="L720" s="147"/>
      <c r="M720" s="147"/>
      <c r="N720" s="147"/>
      <c r="O720" s="147"/>
      <c r="P720" s="147"/>
      <c r="Q720" s="147"/>
      <c r="R720" s="147"/>
      <c r="S720" s="147"/>
      <c r="T720" s="147"/>
      <c r="U720" s="147"/>
      <c r="V720" s="147"/>
      <c r="W720" s="147"/>
    </row>
    <row r="721" spans="1:23" ht="12.75" customHeight="1" x14ac:dyDescent="0.15">
      <c r="A721" s="147"/>
      <c r="B721" s="150"/>
      <c r="C721" s="90"/>
      <c r="D721" s="345"/>
      <c r="E721" s="82"/>
      <c r="F721" s="147"/>
      <c r="G721" s="147"/>
      <c r="H721" s="147"/>
      <c r="I721" s="147"/>
      <c r="J721" s="147"/>
      <c r="K721" s="147"/>
      <c r="L721" s="147"/>
      <c r="M721" s="147"/>
      <c r="N721" s="147"/>
      <c r="O721" s="147"/>
      <c r="P721" s="147"/>
      <c r="Q721" s="147"/>
      <c r="R721" s="147"/>
      <c r="S721" s="147"/>
      <c r="T721" s="147"/>
      <c r="U721" s="147"/>
      <c r="V721" s="147"/>
      <c r="W721" s="147"/>
    </row>
    <row r="722" spans="1:23" ht="12.75" customHeight="1" x14ac:dyDescent="0.15">
      <c r="A722" s="147"/>
      <c r="B722" s="150"/>
      <c r="C722" s="90"/>
      <c r="D722" s="345"/>
      <c r="E722" s="82"/>
      <c r="F722" s="147"/>
      <c r="G722" s="147"/>
      <c r="H722" s="147"/>
      <c r="I722" s="147"/>
      <c r="J722" s="147"/>
      <c r="K722" s="147"/>
      <c r="L722" s="147"/>
      <c r="M722" s="147"/>
      <c r="N722" s="147"/>
      <c r="O722" s="147"/>
      <c r="P722" s="147"/>
      <c r="Q722" s="147"/>
      <c r="R722" s="147"/>
      <c r="S722" s="147"/>
      <c r="T722" s="147"/>
      <c r="U722" s="147"/>
      <c r="V722" s="147"/>
      <c r="W722" s="147"/>
    </row>
    <row r="723" spans="1:23" ht="12.75" customHeight="1" x14ac:dyDescent="0.15">
      <c r="A723" s="147"/>
      <c r="B723" s="150"/>
      <c r="C723" s="90"/>
      <c r="D723" s="345"/>
      <c r="E723" s="82"/>
      <c r="F723" s="147"/>
      <c r="G723" s="147"/>
      <c r="H723" s="147"/>
      <c r="I723" s="147"/>
      <c r="J723" s="147"/>
      <c r="K723" s="147"/>
      <c r="L723" s="147"/>
      <c r="M723" s="147"/>
      <c r="N723" s="147"/>
      <c r="O723" s="147"/>
      <c r="P723" s="147"/>
      <c r="Q723" s="147"/>
      <c r="R723" s="147"/>
      <c r="S723" s="147"/>
      <c r="T723" s="147"/>
      <c r="U723" s="147"/>
      <c r="V723" s="147"/>
      <c r="W723" s="147"/>
    </row>
    <row r="724" spans="1:23" ht="12.75" customHeight="1" x14ac:dyDescent="0.15">
      <c r="A724" s="147"/>
      <c r="B724" s="150"/>
      <c r="C724" s="90"/>
      <c r="D724" s="345"/>
      <c r="E724" s="82"/>
      <c r="F724" s="147"/>
      <c r="G724" s="147"/>
      <c r="H724" s="147"/>
      <c r="I724" s="147"/>
      <c r="J724" s="147"/>
      <c r="K724" s="147"/>
      <c r="L724" s="147"/>
      <c r="M724" s="147"/>
      <c r="N724" s="147"/>
      <c r="O724" s="147"/>
      <c r="P724" s="147"/>
      <c r="Q724" s="147"/>
      <c r="R724" s="147"/>
      <c r="S724" s="147"/>
      <c r="T724" s="147"/>
      <c r="U724" s="147"/>
      <c r="V724" s="147"/>
      <c r="W724" s="147"/>
    </row>
    <row r="725" spans="1:23" ht="12.75" customHeight="1" x14ac:dyDescent="0.15">
      <c r="A725" s="147"/>
      <c r="B725" s="150"/>
      <c r="C725" s="90"/>
      <c r="D725" s="345"/>
      <c r="E725" s="82"/>
      <c r="F725" s="147"/>
      <c r="G725" s="147"/>
      <c r="H725" s="147"/>
      <c r="I725" s="147"/>
      <c r="J725" s="147"/>
      <c r="K725" s="147"/>
      <c r="L725" s="147"/>
      <c r="M725" s="147"/>
      <c r="N725" s="147"/>
      <c r="O725" s="147"/>
      <c r="P725" s="147"/>
      <c r="Q725" s="147"/>
      <c r="R725" s="147"/>
      <c r="S725" s="147"/>
      <c r="T725" s="147"/>
      <c r="U725" s="147"/>
      <c r="V725" s="147"/>
      <c r="W725" s="147"/>
    </row>
    <row r="726" spans="1:23" ht="12.75" customHeight="1" x14ac:dyDescent="0.15">
      <c r="A726" s="147"/>
      <c r="B726" s="150"/>
      <c r="C726" s="90"/>
      <c r="D726" s="345"/>
      <c r="E726" s="82"/>
      <c r="F726" s="147"/>
      <c r="G726" s="147"/>
      <c r="H726" s="147"/>
      <c r="I726" s="147"/>
      <c r="J726" s="147"/>
      <c r="K726" s="147"/>
      <c r="L726" s="147"/>
      <c r="M726" s="147"/>
      <c r="N726" s="147"/>
      <c r="O726" s="147"/>
      <c r="P726" s="147"/>
      <c r="Q726" s="147"/>
      <c r="R726" s="147"/>
      <c r="S726" s="147"/>
      <c r="T726" s="147"/>
      <c r="U726" s="147"/>
      <c r="V726" s="147"/>
      <c r="W726" s="147"/>
    </row>
    <row r="727" spans="1:23" ht="12.75" customHeight="1" x14ac:dyDescent="0.15">
      <c r="A727" s="147"/>
      <c r="B727" s="150"/>
      <c r="C727" s="90"/>
      <c r="D727" s="345"/>
      <c r="E727" s="82"/>
      <c r="F727" s="147"/>
      <c r="G727" s="147"/>
      <c r="H727" s="147"/>
      <c r="I727" s="147"/>
      <c r="J727" s="147"/>
      <c r="K727" s="147"/>
      <c r="L727" s="147"/>
      <c r="M727" s="147"/>
      <c r="N727" s="147"/>
      <c r="O727" s="147"/>
      <c r="P727" s="147"/>
      <c r="Q727" s="147"/>
      <c r="R727" s="147"/>
      <c r="S727" s="147"/>
      <c r="T727" s="147"/>
      <c r="U727" s="147"/>
      <c r="V727" s="147"/>
      <c r="W727" s="147"/>
    </row>
    <row r="728" spans="1:23" ht="12.75" customHeight="1" x14ac:dyDescent="0.15">
      <c r="A728" s="147"/>
      <c r="B728" s="150"/>
      <c r="C728" s="90"/>
      <c r="D728" s="345"/>
      <c r="E728" s="82"/>
      <c r="F728" s="147"/>
      <c r="G728" s="147"/>
      <c r="H728" s="147"/>
      <c r="I728" s="147"/>
      <c r="J728" s="147"/>
      <c r="K728" s="147"/>
      <c r="L728" s="147"/>
      <c r="M728" s="147"/>
      <c r="N728" s="147"/>
      <c r="O728" s="147"/>
      <c r="P728" s="147"/>
      <c r="Q728" s="147"/>
      <c r="R728" s="147"/>
      <c r="S728" s="147"/>
      <c r="T728" s="147"/>
      <c r="U728" s="147"/>
      <c r="V728" s="147"/>
      <c r="W728" s="147"/>
    </row>
    <row r="729" spans="1:23" ht="12.75" customHeight="1" x14ac:dyDescent="0.15">
      <c r="A729" s="147"/>
      <c r="B729" s="150"/>
      <c r="C729" s="90"/>
      <c r="D729" s="345"/>
      <c r="E729" s="82"/>
      <c r="F729" s="147"/>
      <c r="G729" s="147"/>
      <c r="H729" s="147"/>
      <c r="I729" s="147"/>
      <c r="J729" s="147"/>
      <c r="K729" s="147"/>
      <c r="L729" s="147"/>
      <c r="M729" s="147"/>
      <c r="N729" s="147"/>
      <c r="O729" s="147"/>
      <c r="P729" s="147"/>
      <c r="Q729" s="147"/>
      <c r="R729" s="147"/>
      <c r="S729" s="147"/>
      <c r="T729" s="147"/>
      <c r="U729" s="147"/>
      <c r="V729" s="147"/>
      <c r="W729" s="147"/>
    </row>
    <row r="730" spans="1:23" ht="12.75" customHeight="1" x14ac:dyDescent="0.15">
      <c r="A730" s="147"/>
      <c r="B730" s="150"/>
      <c r="C730" s="90"/>
      <c r="D730" s="345"/>
      <c r="E730" s="82"/>
      <c r="F730" s="147"/>
      <c r="G730" s="147"/>
      <c r="H730" s="147"/>
      <c r="I730" s="147"/>
      <c r="J730" s="147"/>
      <c r="K730" s="147"/>
      <c r="L730" s="147"/>
      <c r="M730" s="147"/>
      <c r="N730" s="147"/>
      <c r="O730" s="147"/>
      <c r="P730" s="147"/>
      <c r="Q730" s="147"/>
      <c r="R730" s="147"/>
      <c r="S730" s="147"/>
      <c r="T730" s="147"/>
      <c r="U730" s="147"/>
      <c r="V730" s="147"/>
      <c r="W730" s="147"/>
    </row>
    <row r="731" spans="1:23" ht="12.75" customHeight="1" x14ac:dyDescent="0.15">
      <c r="A731" s="147"/>
      <c r="B731" s="150"/>
      <c r="C731" s="90"/>
      <c r="D731" s="345"/>
      <c r="E731" s="82"/>
      <c r="F731" s="147"/>
      <c r="G731" s="147"/>
      <c r="H731" s="147"/>
      <c r="I731" s="147"/>
      <c r="J731" s="147"/>
      <c r="K731" s="147"/>
      <c r="L731" s="147"/>
      <c r="M731" s="147"/>
      <c r="N731" s="147"/>
      <c r="O731" s="147"/>
      <c r="P731" s="147"/>
      <c r="Q731" s="147"/>
      <c r="R731" s="147"/>
      <c r="S731" s="147"/>
      <c r="T731" s="147"/>
      <c r="U731" s="147"/>
      <c r="V731" s="147"/>
      <c r="W731" s="147"/>
    </row>
    <row r="732" spans="1:23" ht="12.75" customHeight="1" x14ac:dyDescent="0.15">
      <c r="A732" s="147"/>
      <c r="B732" s="150"/>
      <c r="C732" s="90"/>
      <c r="D732" s="345"/>
      <c r="E732" s="82"/>
      <c r="F732" s="147"/>
      <c r="G732" s="147"/>
      <c r="H732" s="147"/>
      <c r="I732" s="147"/>
      <c r="J732" s="147"/>
      <c r="K732" s="147"/>
      <c r="L732" s="147"/>
      <c r="M732" s="147"/>
      <c r="N732" s="147"/>
      <c r="O732" s="147"/>
      <c r="P732" s="147"/>
      <c r="Q732" s="147"/>
      <c r="R732" s="147"/>
      <c r="S732" s="147"/>
      <c r="T732" s="147"/>
      <c r="U732" s="147"/>
      <c r="V732" s="147"/>
      <c r="W732" s="147"/>
    </row>
    <row r="733" spans="1:23" ht="12.75" customHeight="1" x14ac:dyDescent="0.15">
      <c r="A733" s="147"/>
      <c r="B733" s="150"/>
      <c r="C733" s="90"/>
      <c r="D733" s="345"/>
      <c r="E733" s="82"/>
      <c r="F733" s="147"/>
      <c r="G733" s="147"/>
      <c r="H733" s="147"/>
      <c r="I733" s="147"/>
      <c r="J733" s="147"/>
      <c r="K733" s="147"/>
      <c r="L733" s="147"/>
      <c r="M733" s="147"/>
      <c r="N733" s="147"/>
      <c r="O733" s="147"/>
      <c r="P733" s="147"/>
      <c r="Q733" s="147"/>
      <c r="R733" s="147"/>
      <c r="S733" s="147"/>
      <c r="T733" s="147"/>
      <c r="U733" s="147"/>
      <c r="V733" s="147"/>
      <c r="W733" s="147"/>
    </row>
    <row r="734" spans="1:23" ht="12.75" customHeight="1" x14ac:dyDescent="0.15">
      <c r="A734" s="147"/>
      <c r="B734" s="150"/>
      <c r="C734" s="90"/>
      <c r="D734" s="345"/>
      <c r="E734" s="82"/>
      <c r="F734" s="147"/>
      <c r="G734" s="147"/>
      <c r="H734" s="147"/>
      <c r="I734" s="147"/>
      <c r="J734" s="147"/>
      <c r="K734" s="147"/>
      <c r="L734" s="147"/>
      <c r="M734" s="147"/>
      <c r="N734" s="147"/>
      <c r="O734" s="147"/>
      <c r="P734" s="147"/>
      <c r="Q734" s="147"/>
      <c r="R734" s="147"/>
      <c r="S734" s="147"/>
      <c r="T734" s="147"/>
      <c r="U734" s="147"/>
      <c r="V734" s="147"/>
      <c r="W734" s="147"/>
    </row>
    <row r="735" spans="1:23" ht="12.75" customHeight="1" x14ac:dyDescent="0.15">
      <c r="A735" s="147"/>
      <c r="B735" s="150"/>
      <c r="C735" s="90"/>
      <c r="D735" s="345"/>
      <c r="E735" s="82"/>
      <c r="F735" s="147"/>
      <c r="G735" s="147"/>
      <c r="H735" s="147"/>
      <c r="I735" s="147"/>
      <c r="J735" s="147"/>
      <c r="K735" s="147"/>
      <c r="L735" s="147"/>
      <c r="M735" s="147"/>
      <c r="N735" s="147"/>
      <c r="O735" s="147"/>
      <c r="P735" s="147"/>
      <c r="Q735" s="147"/>
      <c r="R735" s="147"/>
      <c r="S735" s="147"/>
      <c r="T735" s="147"/>
      <c r="U735" s="147"/>
      <c r="V735" s="147"/>
      <c r="W735" s="147"/>
    </row>
    <row r="736" spans="1:23" ht="12.75" customHeight="1" x14ac:dyDescent="0.15">
      <c r="A736" s="147"/>
      <c r="B736" s="150"/>
      <c r="C736" s="90"/>
      <c r="D736" s="345"/>
      <c r="E736" s="82"/>
      <c r="F736" s="147"/>
      <c r="G736" s="147"/>
      <c r="H736" s="147"/>
      <c r="I736" s="147"/>
      <c r="J736" s="147"/>
      <c r="K736" s="147"/>
      <c r="L736" s="147"/>
      <c r="M736" s="147"/>
      <c r="N736" s="147"/>
      <c r="O736" s="147"/>
      <c r="P736" s="147"/>
      <c r="Q736" s="147"/>
      <c r="R736" s="147"/>
      <c r="S736" s="147"/>
      <c r="T736" s="147"/>
      <c r="U736" s="147"/>
      <c r="V736" s="147"/>
      <c r="W736" s="147"/>
    </row>
    <row r="737" spans="1:23" ht="12.75" customHeight="1" x14ac:dyDescent="0.15">
      <c r="A737" s="147"/>
      <c r="B737" s="150"/>
      <c r="C737" s="90"/>
      <c r="D737" s="345"/>
      <c r="E737" s="82"/>
      <c r="F737" s="147"/>
      <c r="G737" s="147"/>
      <c r="H737" s="147"/>
      <c r="I737" s="147"/>
      <c r="J737" s="147"/>
      <c r="K737" s="147"/>
      <c r="L737" s="147"/>
      <c r="M737" s="147"/>
      <c r="N737" s="147"/>
      <c r="O737" s="147"/>
      <c r="P737" s="147"/>
      <c r="Q737" s="147"/>
      <c r="R737" s="147"/>
      <c r="S737" s="147"/>
      <c r="T737" s="147"/>
      <c r="U737" s="147"/>
      <c r="V737" s="147"/>
      <c r="W737" s="147"/>
    </row>
    <row r="738" spans="1:23" ht="12.75" customHeight="1" x14ac:dyDescent="0.15">
      <c r="A738" s="147"/>
      <c r="B738" s="150"/>
      <c r="C738" s="90"/>
      <c r="D738" s="345"/>
      <c r="E738" s="82"/>
      <c r="F738" s="147"/>
      <c r="G738" s="147"/>
      <c r="H738" s="147"/>
      <c r="I738" s="147"/>
      <c r="J738" s="147"/>
      <c r="K738" s="147"/>
      <c r="L738" s="147"/>
      <c r="M738" s="147"/>
      <c r="N738" s="147"/>
      <c r="O738" s="147"/>
      <c r="P738" s="147"/>
      <c r="Q738" s="147"/>
      <c r="R738" s="147"/>
      <c r="S738" s="147"/>
      <c r="T738" s="147"/>
      <c r="U738" s="147"/>
      <c r="V738" s="147"/>
      <c r="W738" s="147"/>
    </row>
    <row r="739" spans="1:23" ht="12.75" customHeight="1" x14ac:dyDescent="0.15">
      <c r="A739" s="147"/>
      <c r="B739" s="150"/>
      <c r="C739" s="90"/>
      <c r="D739" s="345"/>
      <c r="E739" s="82"/>
      <c r="F739" s="147"/>
      <c r="G739" s="147"/>
      <c r="H739" s="147"/>
      <c r="I739" s="147"/>
      <c r="J739" s="147"/>
      <c r="K739" s="147"/>
      <c r="L739" s="147"/>
      <c r="M739" s="147"/>
      <c r="N739" s="147"/>
      <c r="O739" s="147"/>
      <c r="P739" s="147"/>
      <c r="Q739" s="147"/>
      <c r="R739" s="147"/>
      <c r="S739" s="147"/>
      <c r="T739" s="147"/>
      <c r="U739" s="147"/>
      <c r="V739" s="147"/>
      <c r="W739" s="147"/>
    </row>
    <row r="740" spans="1:23" ht="12.75" customHeight="1" x14ac:dyDescent="0.15">
      <c r="A740" s="147"/>
      <c r="B740" s="150"/>
      <c r="C740" s="90"/>
      <c r="D740" s="345"/>
      <c r="E740" s="82"/>
      <c r="F740" s="147"/>
      <c r="G740" s="147"/>
      <c r="H740" s="147"/>
      <c r="I740" s="147"/>
      <c r="J740" s="147"/>
      <c r="K740" s="147"/>
      <c r="L740" s="147"/>
      <c r="M740" s="147"/>
      <c r="N740" s="147"/>
      <c r="O740" s="147"/>
      <c r="P740" s="147"/>
      <c r="Q740" s="147"/>
      <c r="R740" s="147"/>
      <c r="S740" s="147"/>
      <c r="T740" s="147"/>
      <c r="U740" s="147"/>
      <c r="V740" s="147"/>
      <c r="W740" s="147"/>
    </row>
    <row r="741" spans="1:23" ht="12.75" customHeight="1" x14ac:dyDescent="0.15">
      <c r="A741" s="147"/>
      <c r="B741" s="150"/>
      <c r="C741" s="90"/>
      <c r="D741" s="345"/>
      <c r="E741" s="82"/>
      <c r="F741" s="147"/>
      <c r="G741" s="147"/>
      <c r="H741" s="147"/>
      <c r="I741" s="147"/>
      <c r="J741" s="147"/>
      <c r="K741" s="147"/>
      <c r="L741" s="147"/>
      <c r="M741" s="147"/>
      <c r="N741" s="147"/>
      <c r="O741" s="147"/>
      <c r="P741" s="147"/>
      <c r="Q741" s="147"/>
      <c r="R741" s="147"/>
      <c r="S741" s="147"/>
      <c r="T741" s="147"/>
      <c r="U741" s="147"/>
      <c r="V741" s="147"/>
      <c r="W741" s="147"/>
    </row>
    <row r="742" spans="1:23" ht="12.75" customHeight="1" x14ac:dyDescent="0.15">
      <c r="A742" s="147"/>
      <c r="B742" s="150"/>
      <c r="C742" s="90"/>
      <c r="D742" s="345"/>
      <c r="E742" s="82"/>
      <c r="F742" s="147"/>
      <c r="G742" s="147"/>
      <c r="H742" s="147"/>
      <c r="I742" s="147"/>
      <c r="J742" s="147"/>
      <c r="K742" s="147"/>
      <c r="L742" s="147"/>
      <c r="M742" s="147"/>
      <c r="N742" s="147"/>
      <c r="O742" s="147"/>
      <c r="P742" s="147"/>
      <c r="Q742" s="147"/>
      <c r="R742" s="147"/>
      <c r="S742" s="147"/>
      <c r="T742" s="147"/>
      <c r="U742" s="147"/>
      <c r="V742" s="147"/>
      <c r="W742" s="147"/>
    </row>
    <row r="743" spans="1:23" ht="12.75" customHeight="1" x14ac:dyDescent="0.15">
      <c r="A743" s="147"/>
      <c r="B743" s="150"/>
      <c r="C743" s="90"/>
      <c r="D743" s="345"/>
      <c r="E743" s="82"/>
      <c r="F743" s="147"/>
      <c r="G743" s="147"/>
      <c r="H743" s="147"/>
      <c r="I743" s="147"/>
      <c r="J743" s="147"/>
      <c r="K743" s="147"/>
      <c r="L743" s="147"/>
      <c r="M743" s="147"/>
      <c r="N743" s="147"/>
      <c r="O743" s="147"/>
      <c r="P743" s="147"/>
      <c r="Q743" s="147"/>
      <c r="R743" s="147"/>
      <c r="S743" s="147"/>
      <c r="T743" s="147"/>
      <c r="U743" s="147"/>
      <c r="V743" s="147"/>
      <c r="W743" s="147"/>
    </row>
    <row r="744" spans="1:23" ht="12.75" customHeight="1" x14ac:dyDescent="0.15">
      <c r="A744" s="147"/>
      <c r="B744" s="150"/>
      <c r="C744" s="90"/>
      <c r="D744" s="345"/>
      <c r="E744" s="82"/>
      <c r="F744" s="147"/>
      <c r="G744" s="147"/>
      <c r="H744" s="147"/>
      <c r="I744" s="147"/>
      <c r="J744" s="147"/>
      <c r="K744" s="147"/>
      <c r="L744" s="147"/>
      <c r="M744" s="147"/>
      <c r="N744" s="147"/>
      <c r="O744" s="147"/>
      <c r="P744" s="147"/>
      <c r="Q744" s="147"/>
      <c r="R744" s="147"/>
      <c r="S744" s="147"/>
      <c r="T744" s="147"/>
      <c r="U744" s="147"/>
      <c r="V744" s="147"/>
      <c r="W744" s="147"/>
    </row>
    <row r="745" spans="1:23" ht="12.75" customHeight="1" x14ac:dyDescent="0.15">
      <c r="A745" s="147"/>
      <c r="B745" s="150"/>
      <c r="C745" s="90"/>
      <c r="D745" s="345"/>
      <c r="E745" s="82"/>
      <c r="F745" s="147"/>
      <c r="G745" s="147"/>
      <c r="H745" s="147"/>
      <c r="I745" s="147"/>
      <c r="J745" s="147"/>
      <c r="K745" s="147"/>
      <c r="L745" s="147"/>
      <c r="M745" s="147"/>
      <c r="N745" s="147"/>
      <c r="O745" s="147"/>
      <c r="P745" s="147"/>
      <c r="Q745" s="147"/>
      <c r="R745" s="147"/>
      <c r="S745" s="147"/>
      <c r="T745" s="147"/>
      <c r="U745" s="147"/>
      <c r="V745" s="147"/>
      <c r="W745" s="147"/>
    </row>
    <row r="746" spans="1:23" ht="12.75" customHeight="1" x14ac:dyDescent="0.15">
      <c r="A746" s="147"/>
      <c r="B746" s="150"/>
      <c r="C746" s="90"/>
      <c r="D746" s="345"/>
      <c r="E746" s="82"/>
      <c r="F746" s="147"/>
      <c r="G746" s="147"/>
      <c r="H746" s="147"/>
      <c r="I746" s="147"/>
      <c r="J746" s="147"/>
      <c r="K746" s="147"/>
      <c r="L746" s="147"/>
      <c r="M746" s="147"/>
      <c r="N746" s="147"/>
      <c r="O746" s="147"/>
      <c r="P746" s="147"/>
      <c r="Q746" s="147"/>
      <c r="R746" s="147"/>
      <c r="S746" s="147"/>
      <c r="T746" s="147"/>
      <c r="U746" s="147"/>
      <c r="V746" s="147"/>
      <c r="W746" s="147"/>
    </row>
    <row r="747" spans="1:23" ht="12.75" customHeight="1" x14ac:dyDescent="0.15">
      <c r="A747" s="147"/>
      <c r="B747" s="150"/>
      <c r="C747" s="90"/>
      <c r="D747" s="345"/>
      <c r="E747" s="82"/>
      <c r="F747" s="147"/>
      <c r="G747" s="147"/>
      <c r="H747" s="147"/>
      <c r="I747" s="147"/>
      <c r="J747" s="147"/>
      <c r="K747" s="147"/>
      <c r="L747" s="147"/>
      <c r="M747" s="147"/>
      <c r="N747" s="147"/>
      <c r="O747" s="147"/>
      <c r="P747" s="147"/>
      <c r="Q747" s="147"/>
      <c r="R747" s="147"/>
      <c r="S747" s="147"/>
      <c r="T747" s="147"/>
      <c r="U747" s="147"/>
      <c r="V747" s="147"/>
      <c r="W747" s="147"/>
    </row>
    <row r="748" spans="1:23" ht="12.75" customHeight="1" x14ac:dyDescent="0.15">
      <c r="A748" s="147"/>
      <c r="B748" s="150"/>
      <c r="C748" s="90"/>
      <c r="D748" s="345"/>
      <c r="E748" s="82"/>
      <c r="F748" s="147"/>
      <c r="G748" s="147"/>
      <c r="H748" s="147"/>
      <c r="I748" s="147"/>
      <c r="J748" s="147"/>
      <c r="K748" s="147"/>
      <c r="L748" s="147"/>
      <c r="M748" s="147"/>
      <c r="N748" s="147"/>
      <c r="O748" s="147"/>
      <c r="P748" s="147"/>
      <c r="Q748" s="147"/>
      <c r="R748" s="147"/>
      <c r="S748" s="147"/>
      <c r="T748" s="147"/>
      <c r="U748" s="147"/>
      <c r="V748" s="147"/>
      <c r="W748" s="147"/>
    </row>
    <row r="749" spans="1:23" ht="12.75" customHeight="1" x14ac:dyDescent="0.15">
      <c r="A749" s="147"/>
      <c r="B749" s="150"/>
      <c r="C749" s="90"/>
      <c r="D749" s="345"/>
      <c r="E749" s="82"/>
      <c r="F749" s="147"/>
      <c r="G749" s="147"/>
      <c r="H749" s="147"/>
      <c r="I749" s="147"/>
      <c r="J749" s="147"/>
      <c r="K749" s="147"/>
      <c r="L749" s="147"/>
      <c r="M749" s="147"/>
      <c r="N749" s="147"/>
      <c r="O749" s="147"/>
      <c r="P749" s="147"/>
      <c r="Q749" s="147"/>
      <c r="R749" s="147"/>
      <c r="S749" s="147"/>
      <c r="T749" s="147"/>
      <c r="U749" s="147"/>
      <c r="V749" s="147"/>
      <c r="W749" s="147"/>
    </row>
    <row r="750" spans="1:23" ht="12.75" customHeight="1" x14ac:dyDescent="0.15">
      <c r="A750" s="147"/>
      <c r="B750" s="150"/>
      <c r="C750" s="90"/>
      <c r="D750" s="345"/>
      <c r="E750" s="82"/>
      <c r="F750" s="147"/>
      <c r="G750" s="147"/>
      <c r="H750" s="147"/>
      <c r="I750" s="147"/>
      <c r="J750" s="147"/>
      <c r="K750" s="147"/>
      <c r="L750" s="147"/>
      <c r="M750" s="147"/>
      <c r="N750" s="147"/>
      <c r="O750" s="147"/>
      <c r="P750" s="147"/>
      <c r="Q750" s="147"/>
      <c r="R750" s="147"/>
      <c r="S750" s="147"/>
      <c r="T750" s="147"/>
      <c r="U750" s="147"/>
      <c r="V750" s="147"/>
      <c r="W750" s="147"/>
    </row>
    <row r="751" spans="1:23" ht="12.75" customHeight="1" x14ac:dyDescent="0.15">
      <c r="A751" s="147"/>
      <c r="B751" s="150"/>
      <c r="C751" s="90"/>
      <c r="D751" s="345"/>
      <c r="E751" s="82"/>
      <c r="F751" s="147"/>
      <c r="G751" s="147"/>
      <c r="H751" s="147"/>
      <c r="I751" s="147"/>
      <c r="J751" s="147"/>
      <c r="K751" s="147"/>
      <c r="L751" s="147"/>
      <c r="M751" s="147"/>
      <c r="N751" s="147"/>
      <c r="O751" s="147"/>
      <c r="P751" s="147"/>
      <c r="Q751" s="147"/>
      <c r="R751" s="147"/>
      <c r="S751" s="147"/>
      <c r="T751" s="147"/>
      <c r="U751" s="147"/>
      <c r="V751" s="147"/>
      <c r="W751" s="147"/>
    </row>
    <row r="752" spans="1:23" ht="12.75" customHeight="1" x14ac:dyDescent="0.15">
      <c r="A752" s="147"/>
      <c r="B752" s="150"/>
      <c r="C752" s="90"/>
      <c r="D752" s="345"/>
      <c r="E752" s="82"/>
      <c r="F752" s="147"/>
      <c r="G752" s="147"/>
      <c r="H752" s="147"/>
      <c r="I752" s="147"/>
      <c r="J752" s="147"/>
      <c r="K752" s="147"/>
      <c r="L752" s="147"/>
      <c r="M752" s="147"/>
      <c r="N752" s="147"/>
      <c r="O752" s="147"/>
      <c r="P752" s="147"/>
      <c r="Q752" s="147"/>
      <c r="R752" s="147"/>
      <c r="S752" s="147"/>
      <c r="T752" s="147"/>
      <c r="U752" s="147"/>
      <c r="V752" s="147"/>
      <c r="W752" s="147"/>
    </row>
    <row r="753" spans="1:23" ht="12.75" customHeight="1" x14ac:dyDescent="0.15">
      <c r="A753" s="147"/>
      <c r="B753" s="150"/>
      <c r="C753" s="90"/>
      <c r="D753" s="345"/>
      <c r="E753" s="82"/>
      <c r="F753" s="147"/>
      <c r="G753" s="147"/>
      <c r="H753" s="147"/>
      <c r="I753" s="147"/>
      <c r="J753" s="147"/>
      <c r="K753" s="147"/>
      <c r="L753" s="147"/>
      <c r="M753" s="147"/>
      <c r="N753" s="147"/>
      <c r="O753" s="147"/>
      <c r="P753" s="147"/>
      <c r="Q753" s="147"/>
      <c r="R753" s="147"/>
      <c r="S753" s="147"/>
      <c r="T753" s="147"/>
      <c r="U753" s="147"/>
      <c r="V753" s="147"/>
      <c r="W753" s="147"/>
    </row>
    <row r="754" spans="1:23" ht="12.75" customHeight="1" x14ac:dyDescent="0.15">
      <c r="A754" s="147"/>
      <c r="B754" s="150"/>
      <c r="C754" s="90"/>
      <c r="D754" s="345"/>
      <c r="E754" s="82"/>
      <c r="F754" s="147"/>
      <c r="G754" s="147"/>
      <c r="H754" s="147"/>
      <c r="I754" s="147"/>
      <c r="J754" s="147"/>
      <c r="K754" s="147"/>
      <c r="L754" s="147"/>
      <c r="M754" s="147"/>
      <c r="N754" s="147"/>
      <c r="O754" s="147"/>
      <c r="P754" s="147"/>
      <c r="Q754" s="147"/>
      <c r="R754" s="147"/>
      <c r="S754" s="147"/>
      <c r="T754" s="147"/>
      <c r="U754" s="147"/>
      <c r="V754" s="147"/>
      <c r="W754" s="147"/>
    </row>
    <row r="755" spans="1:23" ht="12.75" customHeight="1" x14ac:dyDescent="0.15">
      <c r="A755" s="147"/>
      <c r="B755" s="150"/>
      <c r="C755" s="90"/>
      <c r="D755" s="345"/>
      <c r="E755" s="82"/>
      <c r="F755" s="147"/>
      <c r="G755" s="147"/>
      <c r="H755" s="147"/>
      <c r="I755" s="147"/>
      <c r="J755" s="147"/>
      <c r="K755" s="147"/>
      <c r="L755" s="147"/>
      <c r="M755" s="147"/>
      <c r="N755" s="147"/>
      <c r="O755" s="147"/>
      <c r="P755" s="147"/>
      <c r="Q755" s="147"/>
      <c r="R755" s="147"/>
      <c r="S755" s="147"/>
      <c r="T755" s="147"/>
      <c r="U755" s="147"/>
      <c r="V755" s="147"/>
      <c r="W755" s="147"/>
    </row>
    <row r="756" spans="1:23" ht="12.75" customHeight="1" x14ac:dyDescent="0.15">
      <c r="A756" s="147"/>
      <c r="B756" s="150"/>
      <c r="C756" s="90"/>
      <c r="D756" s="345"/>
      <c r="E756" s="82"/>
      <c r="F756" s="147"/>
      <c r="G756" s="147"/>
      <c r="H756" s="147"/>
      <c r="I756" s="147"/>
      <c r="J756" s="147"/>
      <c r="K756" s="147"/>
      <c r="L756" s="147"/>
      <c r="M756" s="147"/>
      <c r="N756" s="147"/>
      <c r="O756" s="147"/>
      <c r="P756" s="147"/>
      <c r="Q756" s="147"/>
      <c r="R756" s="147"/>
      <c r="S756" s="147"/>
      <c r="T756" s="147"/>
      <c r="U756" s="147"/>
      <c r="V756" s="147"/>
      <c r="W756" s="147"/>
    </row>
    <row r="757" spans="1:23" ht="12.75" customHeight="1" x14ac:dyDescent="0.15">
      <c r="A757" s="147"/>
      <c r="B757" s="150"/>
      <c r="C757" s="90"/>
      <c r="D757" s="345"/>
      <c r="E757" s="82"/>
      <c r="F757" s="147"/>
      <c r="G757" s="147"/>
      <c r="H757" s="147"/>
      <c r="I757" s="147"/>
      <c r="J757" s="147"/>
      <c r="K757" s="147"/>
      <c r="L757" s="147"/>
      <c r="M757" s="147"/>
      <c r="N757" s="147"/>
      <c r="O757" s="147"/>
      <c r="P757" s="147"/>
      <c r="Q757" s="147"/>
      <c r="R757" s="147"/>
      <c r="S757" s="147"/>
      <c r="T757" s="147"/>
      <c r="U757" s="147"/>
      <c r="V757" s="147"/>
      <c r="W757" s="147"/>
    </row>
    <row r="758" spans="1:23" ht="12.75" customHeight="1" x14ac:dyDescent="0.15">
      <c r="A758" s="147"/>
      <c r="B758" s="150"/>
      <c r="C758" s="90"/>
      <c r="D758" s="345"/>
      <c r="E758" s="82"/>
      <c r="F758" s="147"/>
      <c r="G758" s="147"/>
      <c r="H758" s="147"/>
      <c r="I758" s="147"/>
      <c r="J758" s="147"/>
      <c r="K758" s="147"/>
      <c r="L758" s="147"/>
      <c r="M758" s="147"/>
      <c r="N758" s="147"/>
      <c r="O758" s="147"/>
      <c r="P758" s="147"/>
      <c r="Q758" s="147"/>
      <c r="R758" s="147"/>
      <c r="S758" s="147"/>
      <c r="T758" s="147"/>
      <c r="U758" s="147"/>
      <c r="V758" s="147"/>
      <c r="W758" s="147"/>
    </row>
    <row r="759" spans="1:23" ht="12.75" customHeight="1" x14ac:dyDescent="0.15">
      <c r="A759" s="147"/>
      <c r="B759" s="150"/>
      <c r="C759" s="90"/>
      <c r="D759" s="345"/>
      <c r="E759" s="82"/>
      <c r="F759" s="147"/>
      <c r="G759" s="147"/>
      <c r="H759" s="147"/>
      <c r="I759" s="147"/>
      <c r="J759" s="147"/>
      <c r="K759" s="147"/>
      <c r="L759" s="147"/>
      <c r="M759" s="147"/>
      <c r="N759" s="147"/>
      <c r="O759" s="147"/>
      <c r="P759" s="147"/>
      <c r="Q759" s="147"/>
      <c r="R759" s="147"/>
      <c r="S759" s="147"/>
      <c r="T759" s="147"/>
      <c r="U759" s="147"/>
      <c r="V759" s="147"/>
      <c r="W759" s="147"/>
    </row>
    <row r="760" spans="1:23" ht="12.75" customHeight="1" x14ac:dyDescent="0.15">
      <c r="A760" s="147"/>
      <c r="B760" s="150"/>
      <c r="C760" s="90"/>
      <c r="D760" s="345"/>
      <c r="E760" s="82"/>
      <c r="F760" s="147"/>
      <c r="G760" s="147"/>
      <c r="H760" s="147"/>
      <c r="I760" s="147"/>
      <c r="J760" s="147"/>
      <c r="K760" s="147"/>
      <c r="L760" s="147"/>
      <c r="M760" s="147"/>
      <c r="N760" s="147"/>
      <c r="O760" s="147"/>
      <c r="P760" s="147"/>
      <c r="Q760" s="147"/>
      <c r="R760" s="147"/>
      <c r="S760" s="147"/>
      <c r="T760" s="147"/>
      <c r="U760" s="147"/>
      <c r="V760" s="147"/>
      <c r="W760" s="147"/>
    </row>
    <row r="761" spans="1:23" ht="12.75" customHeight="1" x14ac:dyDescent="0.15">
      <c r="A761" s="147"/>
      <c r="B761" s="150"/>
      <c r="C761" s="90"/>
      <c r="D761" s="345"/>
      <c r="E761" s="82"/>
      <c r="F761" s="147"/>
      <c r="G761" s="147"/>
      <c r="H761" s="147"/>
      <c r="I761" s="147"/>
      <c r="J761" s="147"/>
      <c r="K761" s="147"/>
      <c r="L761" s="147"/>
      <c r="M761" s="147"/>
      <c r="N761" s="147"/>
      <c r="O761" s="147"/>
      <c r="P761" s="147"/>
      <c r="Q761" s="147"/>
      <c r="R761" s="147"/>
      <c r="S761" s="147"/>
      <c r="T761" s="147"/>
      <c r="U761" s="147"/>
      <c r="V761" s="147"/>
      <c r="W761" s="147"/>
    </row>
    <row r="762" spans="1:23" ht="12.75" customHeight="1" x14ac:dyDescent="0.15">
      <c r="A762" s="147"/>
      <c r="B762" s="150"/>
      <c r="C762" s="90"/>
      <c r="D762" s="345"/>
      <c r="E762" s="82"/>
      <c r="F762" s="147"/>
      <c r="G762" s="147"/>
      <c r="H762" s="147"/>
      <c r="I762" s="147"/>
      <c r="J762" s="147"/>
      <c r="K762" s="147"/>
      <c r="L762" s="147"/>
      <c r="M762" s="147"/>
      <c r="N762" s="147"/>
      <c r="O762" s="147"/>
      <c r="P762" s="147"/>
      <c r="Q762" s="147"/>
      <c r="R762" s="147"/>
      <c r="S762" s="147"/>
      <c r="T762" s="147"/>
      <c r="U762" s="147"/>
      <c r="V762" s="147"/>
      <c r="W762" s="147"/>
    </row>
    <row r="763" spans="1:23" ht="12.75" customHeight="1" x14ac:dyDescent="0.15">
      <c r="A763" s="147"/>
      <c r="B763" s="150"/>
      <c r="C763" s="90"/>
      <c r="D763" s="345"/>
      <c r="E763" s="82"/>
      <c r="F763" s="147"/>
      <c r="G763" s="147"/>
      <c r="H763" s="147"/>
      <c r="I763" s="147"/>
      <c r="J763" s="147"/>
      <c r="K763" s="147"/>
      <c r="L763" s="147"/>
      <c r="M763" s="147"/>
      <c r="N763" s="147"/>
      <c r="O763" s="147"/>
      <c r="P763" s="147"/>
      <c r="Q763" s="147"/>
      <c r="R763" s="147"/>
      <c r="S763" s="147"/>
      <c r="T763" s="147"/>
      <c r="U763" s="147"/>
      <c r="V763" s="147"/>
      <c r="W763" s="147"/>
    </row>
    <row r="764" spans="1:23" ht="12.75" customHeight="1" x14ac:dyDescent="0.15">
      <c r="A764" s="147"/>
      <c r="B764" s="150"/>
      <c r="C764" s="90"/>
      <c r="D764" s="345"/>
      <c r="E764" s="82"/>
      <c r="F764" s="147"/>
      <c r="G764" s="147"/>
      <c r="H764" s="147"/>
      <c r="I764" s="147"/>
      <c r="J764" s="147"/>
      <c r="K764" s="147"/>
      <c r="L764" s="147"/>
      <c r="M764" s="147"/>
      <c r="N764" s="147"/>
      <c r="O764" s="147"/>
      <c r="P764" s="147"/>
      <c r="Q764" s="147"/>
      <c r="R764" s="147"/>
      <c r="S764" s="147"/>
      <c r="T764" s="147"/>
      <c r="U764" s="147"/>
      <c r="V764" s="147"/>
      <c r="W764" s="147"/>
    </row>
    <row r="765" spans="1:23" ht="12.75" customHeight="1" x14ac:dyDescent="0.15">
      <c r="A765" s="147"/>
      <c r="B765" s="150"/>
      <c r="C765" s="90"/>
      <c r="D765" s="345"/>
      <c r="E765" s="82"/>
      <c r="F765" s="147"/>
      <c r="G765" s="147"/>
      <c r="H765" s="147"/>
      <c r="I765" s="147"/>
      <c r="J765" s="147"/>
      <c r="K765" s="147"/>
      <c r="L765" s="147"/>
      <c r="M765" s="147"/>
      <c r="N765" s="147"/>
      <c r="O765" s="147"/>
      <c r="P765" s="147"/>
      <c r="Q765" s="147"/>
      <c r="R765" s="147"/>
      <c r="S765" s="147"/>
      <c r="T765" s="147"/>
      <c r="U765" s="147"/>
      <c r="V765" s="147"/>
      <c r="W765" s="147"/>
    </row>
    <row r="766" spans="1:23" ht="12.75" customHeight="1" x14ac:dyDescent="0.15">
      <c r="A766" s="147"/>
      <c r="B766" s="150"/>
      <c r="C766" s="90"/>
      <c r="D766" s="345"/>
      <c r="E766" s="82"/>
      <c r="F766" s="147"/>
      <c r="G766" s="147"/>
      <c r="H766" s="147"/>
      <c r="I766" s="147"/>
      <c r="J766" s="147"/>
      <c r="K766" s="147"/>
      <c r="L766" s="147"/>
      <c r="M766" s="147"/>
      <c r="N766" s="147"/>
      <c r="O766" s="147"/>
      <c r="P766" s="147"/>
      <c r="Q766" s="147"/>
      <c r="R766" s="147"/>
      <c r="S766" s="147"/>
      <c r="T766" s="147"/>
      <c r="U766" s="147"/>
      <c r="V766" s="147"/>
      <c r="W766" s="147"/>
    </row>
    <row r="767" spans="1:23" ht="12.75" customHeight="1" x14ac:dyDescent="0.15">
      <c r="A767" s="147"/>
      <c r="B767" s="150"/>
      <c r="C767" s="90"/>
      <c r="D767" s="345"/>
      <c r="E767" s="82"/>
      <c r="F767" s="147"/>
      <c r="G767" s="147"/>
      <c r="H767" s="147"/>
      <c r="I767" s="147"/>
      <c r="J767" s="147"/>
      <c r="K767" s="147"/>
      <c r="L767" s="147"/>
      <c r="M767" s="147"/>
      <c r="N767" s="147"/>
      <c r="O767" s="147"/>
      <c r="P767" s="147"/>
      <c r="Q767" s="147"/>
      <c r="R767" s="147"/>
      <c r="S767" s="147"/>
      <c r="T767" s="147"/>
      <c r="U767" s="147"/>
      <c r="V767" s="147"/>
      <c r="W767" s="147"/>
    </row>
    <row r="768" spans="1:23" ht="12.75" customHeight="1" x14ac:dyDescent="0.15">
      <c r="A768" s="147"/>
      <c r="B768" s="150"/>
      <c r="C768" s="90"/>
      <c r="D768" s="345"/>
      <c r="E768" s="82"/>
      <c r="F768" s="147"/>
      <c r="G768" s="147"/>
      <c r="H768" s="147"/>
      <c r="I768" s="147"/>
      <c r="J768" s="147"/>
      <c r="K768" s="147"/>
      <c r="L768" s="147"/>
      <c r="M768" s="147"/>
      <c r="N768" s="147"/>
      <c r="O768" s="147"/>
      <c r="P768" s="147"/>
      <c r="Q768" s="147"/>
      <c r="R768" s="147"/>
      <c r="S768" s="147"/>
      <c r="T768" s="147"/>
      <c r="U768" s="147"/>
      <c r="V768" s="147"/>
      <c r="W768" s="147"/>
    </row>
    <row r="769" spans="1:23" ht="12.75" customHeight="1" x14ac:dyDescent="0.15">
      <c r="A769" s="147"/>
      <c r="B769" s="150"/>
      <c r="C769" s="90"/>
      <c r="D769" s="345"/>
      <c r="E769" s="82"/>
      <c r="F769" s="147"/>
      <c r="G769" s="147"/>
      <c r="H769" s="147"/>
      <c r="I769" s="147"/>
      <c r="J769" s="147"/>
      <c r="K769" s="147"/>
      <c r="L769" s="147"/>
      <c r="M769" s="147"/>
      <c r="N769" s="147"/>
      <c r="O769" s="147"/>
      <c r="P769" s="147"/>
      <c r="Q769" s="147"/>
      <c r="R769" s="147"/>
      <c r="S769" s="147"/>
      <c r="T769" s="147"/>
      <c r="U769" s="147"/>
      <c r="V769" s="147"/>
      <c r="W769" s="147"/>
    </row>
    <row r="770" spans="1:23" ht="12.75" customHeight="1" x14ac:dyDescent="0.15">
      <c r="A770" s="147"/>
      <c r="B770" s="150"/>
      <c r="C770" s="90"/>
      <c r="D770" s="345"/>
      <c r="E770" s="82"/>
      <c r="F770" s="147"/>
      <c r="G770" s="147"/>
      <c r="H770" s="147"/>
      <c r="I770" s="147"/>
      <c r="J770" s="147"/>
      <c r="K770" s="147"/>
      <c r="L770" s="147"/>
      <c r="M770" s="147"/>
      <c r="N770" s="147"/>
      <c r="O770" s="147"/>
      <c r="P770" s="147"/>
      <c r="Q770" s="147"/>
      <c r="R770" s="147"/>
      <c r="S770" s="147"/>
      <c r="T770" s="147"/>
      <c r="U770" s="147"/>
      <c r="V770" s="147"/>
      <c r="W770" s="147"/>
    </row>
    <row r="771" spans="1:23" ht="12.75" customHeight="1" x14ac:dyDescent="0.15">
      <c r="A771" s="147"/>
      <c r="B771" s="150"/>
      <c r="C771" s="90"/>
      <c r="D771" s="345"/>
      <c r="E771" s="82"/>
      <c r="F771" s="147"/>
      <c r="G771" s="147"/>
      <c r="H771" s="147"/>
      <c r="I771" s="147"/>
      <c r="J771" s="147"/>
      <c r="K771" s="147"/>
      <c r="L771" s="147"/>
      <c r="M771" s="147"/>
      <c r="N771" s="147"/>
      <c r="O771" s="147"/>
      <c r="P771" s="147"/>
      <c r="Q771" s="147"/>
      <c r="R771" s="147"/>
      <c r="S771" s="147"/>
      <c r="T771" s="147"/>
      <c r="U771" s="147"/>
      <c r="V771" s="147"/>
      <c r="W771" s="147"/>
    </row>
    <row r="772" spans="1:23" ht="12.75" customHeight="1" x14ac:dyDescent="0.15">
      <c r="A772" s="147"/>
      <c r="B772" s="150"/>
      <c r="C772" s="90"/>
      <c r="D772" s="345"/>
      <c r="E772" s="82"/>
      <c r="F772" s="147"/>
      <c r="G772" s="147"/>
      <c r="H772" s="147"/>
      <c r="I772" s="147"/>
      <c r="J772" s="147"/>
      <c r="K772" s="147"/>
      <c r="L772" s="147"/>
      <c r="M772" s="147"/>
      <c r="N772" s="147"/>
      <c r="O772" s="147"/>
      <c r="P772" s="147"/>
      <c r="Q772" s="147"/>
      <c r="R772" s="147"/>
      <c r="S772" s="147"/>
      <c r="T772" s="147"/>
      <c r="U772" s="147"/>
      <c r="V772" s="147"/>
      <c r="W772" s="147"/>
    </row>
    <row r="773" spans="1:23" ht="12.75" customHeight="1" x14ac:dyDescent="0.15">
      <c r="A773" s="147"/>
      <c r="B773" s="150"/>
      <c r="C773" s="90"/>
      <c r="D773" s="345"/>
      <c r="E773" s="82"/>
      <c r="F773" s="147"/>
      <c r="G773" s="147"/>
      <c r="H773" s="147"/>
      <c r="I773" s="147"/>
      <c r="J773" s="147"/>
      <c r="K773" s="147"/>
      <c r="L773" s="147"/>
      <c r="M773" s="147"/>
      <c r="N773" s="147"/>
      <c r="O773" s="147"/>
      <c r="P773" s="147"/>
      <c r="Q773" s="147"/>
      <c r="R773" s="147"/>
      <c r="S773" s="147"/>
      <c r="T773" s="147"/>
      <c r="U773" s="147"/>
      <c r="V773" s="147"/>
      <c r="W773" s="147"/>
    </row>
    <row r="774" spans="1:23" ht="12.75" customHeight="1" x14ac:dyDescent="0.15">
      <c r="A774" s="147"/>
      <c r="B774" s="150"/>
      <c r="C774" s="90"/>
      <c r="D774" s="345"/>
      <c r="E774" s="82"/>
      <c r="F774" s="147"/>
      <c r="G774" s="147"/>
      <c r="H774" s="147"/>
      <c r="I774" s="147"/>
      <c r="J774" s="147"/>
      <c r="K774" s="147"/>
      <c r="L774" s="147"/>
      <c r="M774" s="147"/>
      <c r="N774" s="147"/>
      <c r="O774" s="147"/>
      <c r="P774" s="147"/>
      <c r="Q774" s="147"/>
      <c r="R774" s="147"/>
      <c r="S774" s="147"/>
      <c r="T774" s="147"/>
      <c r="U774" s="147"/>
      <c r="V774" s="147"/>
      <c r="W774" s="147"/>
    </row>
    <row r="775" spans="1:23" ht="12.75" customHeight="1" x14ac:dyDescent="0.15">
      <c r="A775" s="147"/>
      <c r="B775" s="150"/>
      <c r="C775" s="90"/>
      <c r="D775" s="345"/>
      <c r="E775" s="82"/>
      <c r="F775" s="147"/>
      <c r="G775" s="147"/>
      <c r="H775" s="147"/>
      <c r="I775" s="147"/>
      <c r="J775" s="147"/>
      <c r="K775" s="147"/>
      <c r="L775" s="147"/>
      <c r="M775" s="147"/>
      <c r="N775" s="147"/>
      <c r="O775" s="147"/>
      <c r="P775" s="147"/>
      <c r="Q775" s="147"/>
      <c r="R775" s="147"/>
      <c r="S775" s="147"/>
      <c r="T775" s="147"/>
      <c r="U775" s="147"/>
      <c r="V775" s="147"/>
      <c r="W775" s="147"/>
    </row>
    <row r="776" spans="1:23" ht="12.75" customHeight="1" x14ac:dyDescent="0.15">
      <c r="A776" s="147"/>
      <c r="B776" s="150"/>
      <c r="C776" s="90"/>
      <c r="D776" s="345"/>
      <c r="E776" s="82"/>
      <c r="F776" s="147"/>
      <c r="G776" s="147"/>
      <c r="H776" s="147"/>
      <c r="I776" s="147"/>
      <c r="J776" s="147"/>
      <c r="K776" s="147"/>
      <c r="L776" s="147"/>
      <c r="M776" s="147"/>
      <c r="N776" s="147"/>
      <c r="O776" s="147"/>
      <c r="P776" s="147"/>
      <c r="Q776" s="147"/>
      <c r="R776" s="147"/>
      <c r="S776" s="147"/>
      <c r="T776" s="147"/>
      <c r="U776" s="147"/>
      <c r="V776" s="147"/>
      <c r="W776" s="147"/>
    </row>
    <row r="777" spans="1:23" ht="12.75" customHeight="1" x14ac:dyDescent="0.15">
      <c r="A777" s="147"/>
      <c r="B777" s="150"/>
      <c r="C777" s="90"/>
      <c r="D777" s="345"/>
      <c r="E777" s="82"/>
      <c r="F777" s="147"/>
      <c r="G777" s="147"/>
      <c r="H777" s="147"/>
      <c r="I777" s="147"/>
      <c r="J777" s="147"/>
      <c r="K777" s="147"/>
      <c r="L777" s="147"/>
      <c r="M777" s="147"/>
      <c r="N777" s="147"/>
      <c r="O777" s="147"/>
      <c r="P777" s="147"/>
      <c r="Q777" s="147"/>
      <c r="R777" s="147"/>
      <c r="S777" s="147"/>
      <c r="T777" s="147"/>
      <c r="U777" s="147"/>
      <c r="V777" s="147"/>
      <c r="W777" s="147"/>
    </row>
    <row r="778" spans="1:23" ht="12.75" customHeight="1" x14ac:dyDescent="0.15">
      <c r="A778" s="147"/>
      <c r="B778" s="150"/>
      <c r="C778" s="90"/>
      <c r="D778" s="345"/>
      <c r="E778" s="82"/>
      <c r="F778" s="147"/>
      <c r="G778" s="147"/>
      <c r="H778" s="147"/>
      <c r="I778" s="147"/>
      <c r="J778" s="147"/>
      <c r="K778" s="147"/>
      <c r="L778" s="147"/>
      <c r="M778" s="147"/>
      <c r="N778" s="147"/>
      <c r="O778" s="147"/>
      <c r="P778" s="147"/>
      <c r="Q778" s="147"/>
      <c r="R778" s="147"/>
      <c r="S778" s="147"/>
      <c r="T778" s="147"/>
      <c r="U778" s="147"/>
      <c r="V778" s="147"/>
      <c r="W778" s="147"/>
    </row>
    <row r="779" spans="1:23" ht="12.75" customHeight="1" x14ac:dyDescent="0.15">
      <c r="A779" s="147"/>
      <c r="B779" s="150"/>
      <c r="C779" s="90"/>
      <c r="D779" s="345"/>
      <c r="E779" s="82"/>
      <c r="F779" s="147"/>
      <c r="G779" s="147"/>
      <c r="H779" s="147"/>
      <c r="I779" s="147"/>
      <c r="J779" s="147"/>
      <c r="K779" s="147"/>
      <c r="L779" s="147"/>
      <c r="M779" s="147"/>
      <c r="N779" s="147"/>
      <c r="O779" s="147"/>
      <c r="P779" s="147"/>
      <c r="Q779" s="147"/>
      <c r="R779" s="147"/>
      <c r="S779" s="147"/>
      <c r="T779" s="147"/>
      <c r="U779" s="147"/>
      <c r="V779" s="147"/>
      <c r="W779" s="147"/>
    </row>
    <row r="780" spans="1:23" ht="12.75" customHeight="1" x14ac:dyDescent="0.15">
      <c r="A780" s="147"/>
      <c r="B780" s="150"/>
      <c r="C780" s="90"/>
      <c r="D780" s="345"/>
      <c r="E780" s="82"/>
      <c r="F780" s="147"/>
      <c r="G780" s="147"/>
      <c r="H780" s="147"/>
      <c r="I780" s="147"/>
      <c r="J780" s="147"/>
      <c r="K780" s="147"/>
      <c r="L780" s="147"/>
      <c r="M780" s="147"/>
      <c r="N780" s="147"/>
      <c r="O780" s="147"/>
      <c r="P780" s="147"/>
      <c r="Q780" s="147"/>
      <c r="R780" s="147"/>
      <c r="S780" s="147"/>
      <c r="T780" s="147"/>
      <c r="U780" s="147"/>
      <c r="V780" s="147"/>
      <c r="W780" s="147"/>
    </row>
    <row r="781" spans="1:23" ht="12.75" customHeight="1" x14ac:dyDescent="0.15">
      <c r="A781" s="147"/>
      <c r="B781" s="150"/>
      <c r="C781" s="90"/>
      <c r="D781" s="345"/>
      <c r="E781" s="82"/>
      <c r="F781" s="147"/>
      <c r="G781" s="147"/>
      <c r="H781" s="147"/>
      <c r="I781" s="147"/>
      <c r="J781" s="147"/>
      <c r="K781" s="147"/>
      <c r="L781" s="147"/>
      <c r="M781" s="147"/>
      <c r="N781" s="147"/>
      <c r="O781" s="147"/>
      <c r="P781" s="147"/>
      <c r="Q781" s="147"/>
      <c r="R781" s="147"/>
      <c r="S781" s="147"/>
      <c r="T781" s="147"/>
      <c r="U781" s="147"/>
      <c r="V781" s="147"/>
      <c r="W781" s="147"/>
    </row>
    <row r="782" spans="1:23" ht="12.75" customHeight="1" x14ac:dyDescent="0.15">
      <c r="A782" s="147"/>
      <c r="B782" s="150"/>
      <c r="C782" s="90"/>
      <c r="D782" s="345"/>
      <c r="E782" s="82"/>
      <c r="F782" s="147"/>
      <c r="G782" s="147"/>
      <c r="H782" s="147"/>
      <c r="I782" s="147"/>
      <c r="J782" s="147"/>
      <c r="K782" s="147"/>
      <c r="L782" s="147"/>
      <c r="M782" s="147"/>
      <c r="N782" s="147"/>
      <c r="O782" s="147"/>
      <c r="P782" s="147"/>
      <c r="Q782" s="147"/>
      <c r="R782" s="147"/>
      <c r="S782" s="147"/>
      <c r="T782" s="147"/>
      <c r="U782" s="147"/>
      <c r="V782" s="147"/>
      <c r="W782" s="147"/>
    </row>
    <row r="783" spans="1:23" ht="12.75" customHeight="1" x14ac:dyDescent="0.15">
      <c r="A783" s="147"/>
      <c r="B783" s="150"/>
      <c r="C783" s="90"/>
      <c r="D783" s="345"/>
      <c r="E783" s="82"/>
      <c r="F783" s="147"/>
      <c r="G783" s="147"/>
      <c r="H783" s="147"/>
      <c r="I783" s="147"/>
      <c r="J783" s="147"/>
      <c r="K783" s="147"/>
      <c r="L783" s="147"/>
      <c r="M783" s="147"/>
      <c r="N783" s="147"/>
      <c r="O783" s="147"/>
      <c r="P783" s="147"/>
      <c r="Q783" s="147"/>
      <c r="R783" s="147"/>
      <c r="S783" s="147"/>
      <c r="T783" s="147"/>
      <c r="U783" s="147"/>
      <c r="V783" s="147"/>
      <c r="W783" s="147"/>
    </row>
    <row r="784" spans="1:23" ht="12.75" customHeight="1" x14ac:dyDescent="0.15">
      <c r="A784" s="147"/>
      <c r="B784" s="150"/>
      <c r="C784" s="90"/>
      <c r="D784" s="345"/>
      <c r="E784" s="82"/>
      <c r="F784" s="147"/>
      <c r="G784" s="147"/>
      <c r="H784" s="147"/>
      <c r="I784" s="147"/>
      <c r="J784" s="147"/>
      <c r="K784" s="147"/>
      <c r="L784" s="147"/>
      <c r="M784" s="147"/>
      <c r="N784" s="147"/>
      <c r="O784" s="147"/>
      <c r="P784" s="147"/>
      <c r="Q784" s="147"/>
      <c r="R784" s="147"/>
      <c r="S784" s="147"/>
      <c r="T784" s="147"/>
      <c r="U784" s="147"/>
      <c r="V784" s="147"/>
      <c r="W784" s="147"/>
    </row>
    <row r="785" spans="1:23" ht="12.75" customHeight="1" x14ac:dyDescent="0.15">
      <c r="A785" s="147"/>
      <c r="B785" s="150"/>
      <c r="C785" s="90"/>
      <c r="D785" s="345"/>
      <c r="E785" s="82"/>
      <c r="F785" s="147"/>
      <c r="G785" s="147"/>
      <c r="H785" s="147"/>
      <c r="I785" s="147"/>
      <c r="J785" s="147"/>
      <c r="K785" s="147"/>
      <c r="L785" s="147"/>
      <c r="M785" s="147"/>
      <c r="N785" s="147"/>
      <c r="O785" s="147"/>
      <c r="P785" s="147"/>
      <c r="Q785" s="147"/>
      <c r="R785" s="147"/>
      <c r="S785" s="147"/>
      <c r="T785" s="147"/>
      <c r="U785" s="147"/>
      <c r="V785" s="147"/>
      <c r="W785" s="147"/>
    </row>
    <row r="786" spans="1:23" ht="12.75" customHeight="1" x14ac:dyDescent="0.15">
      <c r="A786" s="147"/>
      <c r="B786" s="150"/>
      <c r="C786" s="90"/>
      <c r="D786" s="345"/>
      <c r="E786" s="82"/>
      <c r="F786" s="147"/>
      <c r="G786" s="147"/>
      <c r="H786" s="147"/>
      <c r="I786" s="147"/>
      <c r="J786" s="147"/>
      <c r="K786" s="147"/>
      <c r="L786" s="147"/>
      <c r="M786" s="147"/>
      <c r="N786" s="147"/>
      <c r="O786" s="147"/>
      <c r="P786" s="147"/>
      <c r="Q786" s="147"/>
      <c r="R786" s="147"/>
      <c r="S786" s="147"/>
      <c r="T786" s="147"/>
      <c r="U786" s="147"/>
      <c r="V786" s="147"/>
      <c r="W786" s="147"/>
    </row>
    <row r="787" spans="1:23" ht="12.75" customHeight="1" x14ac:dyDescent="0.15">
      <c r="A787" s="147"/>
      <c r="B787" s="150"/>
      <c r="C787" s="90"/>
      <c r="D787" s="345"/>
      <c r="E787" s="82"/>
      <c r="F787" s="147"/>
      <c r="G787" s="147"/>
      <c r="H787" s="147"/>
      <c r="I787" s="147"/>
      <c r="J787" s="147"/>
      <c r="K787" s="147"/>
      <c r="L787" s="147"/>
      <c r="M787" s="147"/>
      <c r="N787" s="147"/>
      <c r="O787" s="147"/>
      <c r="P787" s="147"/>
      <c r="Q787" s="147"/>
      <c r="R787" s="147"/>
      <c r="S787" s="147"/>
      <c r="T787" s="147"/>
      <c r="U787" s="147"/>
      <c r="V787" s="147"/>
      <c r="W787" s="147"/>
    </row>
    <row r="788" spans="1:23" ht="12.75" customHeight="1" x14ac:dyDescent="0.15">
      <c r="A788" s="147"/>
      <c r="B788" s="150"/>
      <c r="C788" s="90"/>
      <c r="D788" s="345"/>
      <c r="E788" s="82"/>
      <c r="F788" s="147"/>
      <c r="G788" s="147"/>
      <c r="H788" s="147"/>
      <c r="I788" s="147"/>
      <c r="J788" s="147"/>
      <c r="K788" s="147"/>
      <c r="L788" s="147"/>
      <c r="M788" s="147"/>
      <c r="N788" s="147"/>
      <c r="O788" s="147"/>
      <c r="P788" s="147"/>
      <c r="Q788" s="147"/>
      <c r="R788" s="147"/>
      <c r="S788" s="147"/>
      <c r="T788" s="147"/>
      <c r="U788" s="147"/>
      <c r="V788" s="147"/>
      <c r="W788" s="147"/>
    </row>
    <row r="789" spans="1:23" ht="12.75" customHeight="1" x14ac:dyDescent="0.15">
      <c r="A789" s="147"/>
      <c r="B789" s="150"/>
      <c r="C789" s="90"/>
      <c r="D789" s="345"/>
      <c r="E789" s="82"/>
      <c r="F789" s="147"/>
      <c r="G789" s="147"/>
      <c r="H789" s="147"/>
      <c r="I789" s="147"/>
      <c r="J789" s="147"/>
      <c r="K789" s="147"/>
      <c r="L789" s="147"/>
      <c r="M789" s="147"/>
      <c r="N789" s="147"/>
      <c r="O789" s="147"/>
      <c r="P789" s="147"/>
      <c r="Q789" s="147"/>
      <c r="R789" s="147"/>
      <c r="S789" s="147"/>
      <c r="T789" s="147"/>
      <c r="U789" s="147"/>
      <c r="V789" s="147"/>
      <c r="W789" s="147"/>
    </row>
    <row r="790" spans="1:23" ht="12.75" customHeight="1" x14ac:dyDescent="0.15">
      <c r="A790" s="147"/>
      <c r="B790" s="150"/>
      <c r="C790" s="90"/>
      <c r="D790" s="345"/>
      <c r="E790" s="82"/>
      <c r="F790" s="147"/>
      <c r="G790" s="147"/>
      <c r="H790" s="147"/>
      <c r="I790" s="147"/>
      <c r="J790" s="147"/>
      <c r="K790" s="147"/>
      <c r="L790" s="147"/>
      <c r="M790" s="147"/>
      <c r="N790" s="147"/>
      <c r="O790" s="147"/>
      <c r="P790" s="147"/>
      <c r="Q790" s="147"/>
      <c r="R790" s="147"/>
      <c r="S790" s="147"/>
      <c r="T790" s="147"/>
      <c r="U790" s="147"/>
      <c r="V790" s="147"/>
      <c r="W790" s="147"/>
    </row>
    <row r="791" spans="1:23" ht="12.75" customHeight="1" x14ac:dyDescent="0.15">
      <c r="A791" s="147"/>
      <c r="B791" s="150"/>
      <c r="C791" s="90"/>
      <c r="D791" s="345"/>
      <c r="E791" s="82"/>
      <c r="F791" s="147"/>
      <c r="G791" s="147"/>
      <c r="H791" s="147"/>
      <c r="I791" s="147"/>
      <c r="J791" s="147"/>
      <c r="K791" s="147"/>
      <c r="L791" s="147"/>
      <c r="M791" s="147"/>
      <c r="N791" s="147"/>
      <c r="O791" s="147"/>
      <c r="P791" s="147"/>
      <c r="Q791" s="147"/>
      <c r="R791" s="147"/>
      <c r="S791" s="147"/>
      <c r="T791" s="147"/>
      <c r="U791" s="147"/>
      <c r="V791" s="147"/>
      <c r="W791" s="147"/>
    </row>
    <row r="792" spans="1:23" ht="12.75" customHeight="1" x14ac:dyDescent="0.15">
      <c r="A792" s="147"/>
      <c r="B792" s="150"/>
      <c r="C792" s="90"/>
      <c r="D792" s="345"/>
      <c r="E792" s="82"/>
      <c r="F792" s="147"/>
      <c r="G792" s="147"/>
      <c r="H792" s="147"/>
      <c r="I792" s="147"/>
      <c r="J792" s="147"/>
      <c r="K792" s="147"/>
      <c r="L792" s="147"/>
      <c r="M792" s="147"/>
      <c r="N792" s="147"/>
      <c r="O792" s="147"/>
      <c r="P792" s="147"/>
      <c r="Q792" s="147"/>
      <c r="R792" s="147"/>
      <c r="S792" s="147"/>
      <c r="T792" s="147"/>
      <c r="U792" s="147"/>
      <c r="V792" s="147"/>
      <c r="W792" s="147"/>
    </row>
    <row r="793" spans="1:23" ht="12.75" customHeight="1" x14ac:dyDescent="0.15">
      <c r="A793" s="147"/>
      <c r="B793" s="150"/>
      <c r="C793" s="90"/>
      <c r="D793" s="345"/>
      <c r="E793" s="82"/>
      <c r="F793" s="147"/>
      <c r="G793" s="147"/>
      <c r="H793" s="147"/>
      <c r="I793" s="147"/>
      <c r="J793" s="147"/>
      <c r="K793" s="147"/>
      <c r="L793" s="147"/>
      <c r="M793" s="147"/>
      <c r="N793" s="147"/>
      <c r="O793" s="147"/>
      <c r="P793" s="147"/>
      <c r="Q793" s="147"/>
      <c r="R793" s="147"/>
      <c r="S793" s="147"/>
      <c r="T793" s="147"/>
      <c r="U793" s="147"/>
      <c r="V793" s="147"/>
      <c r="W793" s="147"/>
    </row>
    <row r="794" spans="1:23" ht="12.75" customHeight="1" x14ac:dyDescent="0.15">
      <c r="A794" s="147"/>
      <c r="B794" s="150"/>
      <c r="C794" s="90"/>
      <c r="D794" s="345"/>
      <c r="E794" s="82"/>
      <c r="F794" s="147"/>
      <c r="G794" s="147"/>
      <c r="H794" s="147"/>
      <c r="I794" s="147"/>
      <c r="J794" s="147"/>
      <c r="K794" s="147"/>
      <c r="L794" s="147"/>
      <c r="M794" s="147"/>
      <c r="N794" s="147"/>
      <c r="O794" s="147"/>
      <c r="P794" s="147"/>
      <c r="Q794" s="147"/>
      <c r="R794" s="147"/>
      <c r="S794" s="147"/>
      <c r="T794" s="147"/>
      <c r="U794" s="147"/>
      <c r="V794" s="147"/>
      <c r="W794" s="147"/>
    </row>
    <row r="795" spans="1:23" ht="12.75" customHeight="1" x14ac:dyDescent="0.15">
      <c r="A795" s="147"/>
      <c r="B795" s="150"/>
      <c r="C795" s="90"/>
      <c r="D795" s="345"/>
      <c r="E795" s="82"/>
      <c r="F795" s="147"/>
      <c r="G795" s="147"/>
      <c r="H795" s="147"/>
      <c r="I795" s="147"/>
      <c r="J795" s="147"/>
      <c r="K795" s="147"/>
      <c r="L795" s="147"/>
      <c r="M795" s="147"/>
      <c r="N795" s="147"/>
      <c r="O795" s="147"/>
      <c r="P795" s="147"/>
      <c r="Q795" s="147"/>
      <c r="R795" s="147"/>
      <c r="S795" s="147"/>
      <c r="T795" s="147"/>
      <c r="U795" s="147"/>
      <c r="V795" s="147"/>
      <c r="W795" s="147"/>
    </row>
    <row r="796" spans="1:23" ht="12.75" customHeight="1" x14ac:dyDescent="0.15">
      <c r="A796" s="147"/>
      <c r="B796" s="150"/>
      <c r="C796" s="90"/>
      <c r="D796" s="345"/>
      <c r="E796" s="82"/>
      <c r="F796" s="147"/>
      <c r="G796" s="147"/>
      <c r="H796" s="147"/>
      <c r="I796" s="147"/>
      <c r="J796" s="147"/>
      <c r="K796" s="147"/>
      <c r="L796" s="147"/>
      <c r="M796" s="147"/>
      <c r="N796" s="147"/>
      <c r="O796" s="147"/>
      <c r="P796" s="147"/>
      <c r="Q796" s="147"/>
      <c r="R796" s="147"/>
      <c r="S796" s="147"/>
      <c r="T796" s="147"/>
      <c r="U796" s="147"/>
      <c r="V796" s="147"/>
      <c r="W796" s="147"/>
    </row>
    <row r="797" spans="1:23" ht="12.75" customHeight="1" x14ac:dyDescent="0.15">
      <c r="A797" s="147"/>
      <c r="B797" s="150"/>
      <c r="C797" s="90"/>
      <c r="D797" s="345"/>
      <c r="E797" s="82"/>
      <c r="F797" s="147"/>
      <c r="G797" s="147"/>
      <c r="H797" s="147"/>
      <c r="I797" s="147"/>
      <c r="J797" s="147"/>
      <c r="K797" s="147"/>
      <c r="L797" s="147"/>
      <c r="M797" s="147"/>
      <c r="N797" s="147"/>
      <c r="O797" s="147"/>
      <c r="P797" s="147"/>
      <c r="Q797" s="147"/>
      <c r="R797" s="147"/>
      <c r="S797" s="147"/>
      <c r="T797" s="147"/>
      <c r="U797" s="147"/>
      <c r="V797" s="147"/>
      <c r="W797" s="147"/>
    </row>
    <row r="798" spans="1:23" ht="12.75" customHeight="1" x14ac:dyDescent="0.15">
      <c r="A798" s="147"/>
      <c r="B798" s="150"/>
      <c r="C798" s="90"/>
      <c r="D798" s="345"/>
      <c r="E798" s="82"/>
      <c r="F798" s="147"/>
      <c r="G798" s="147"/>
      <c r="H798" s="147"/>
      <c r="I798" s="147"/>
      <c r="J798" s="147"/>
      <c r="K798" s="147"/>
      <c r="L798" s="147"/>
      <c r="M798" s="147"/>
      <c r="N798" s="147"/>
      <c r="O798" s="147"/>
      <c r="P798" s="147"/>
      <c r="Q798" s="147"/>
      <c r="R798" s="147"/>
      <c r="S798" s="147"/>
      <c r="T798" s="147"/>
      <c r="U798" s="147"/>
      <c r="V798" s="147"/>
      <c r="W798" s="147"/>
    </row>
    <row r="799" spans="1:23" ht="12.75" customHeight="1" x14ac:dyDescent="0.15">
      <c r="A799" s="147"/>
      <c r="B799" s="150"/>
      <c r="C799" s="90"/>
      <c r="D799" s="345"/>
      <c r="E799" s="82"/>
      <c r="F799" s="147"/>
      <c r="G799" s="147"/>
      <c r="H799" s="147"/>
      <c r="I799" s="147"/>
      <c r="J799" s="147"/>
      <c r="K799" s="147"/>
      <c r="L799" s="147"/>
      <c r="M799" s="147"/>
      <c r="N799" s="147"/>
      <c r="O799" s="147"/>
      <c r="P799" s="147"/>
      <c r="Q799" s="147"/>
      <c r="R799" s="147"/>
      <c r="S799" s="147"/>
      <c r="T799" s="147"/>
      <c r="U799" s="147"/>
      <c r="V799" s="147"/>
      <c r="W799" s="147"/>
    </row>
    <row r="800" spans="1:23" ht="12.75" customHeight="1" x14ac:dyDescent="0.15">
      <c r="A800" s="147"/>
      <c r="B800" s="150"/>
      <c r="C800" s="90"/>
      <c r="D800" s="345"/>
      <c r="E800" s="82"/>
      <c r="F800" s="147"/>
      <c r="G800" s="147"/>
      <c r="H800" s="147"/>
      <c r="I800" s="147"/>
      <c r="J800" s="147"/>
      <c r="K800" s="147"/>
      <c r="L800" s="147"/>
      <c r="M800" s="147"/>
      <c r="N800" s="147"/>
      <c r="O800" s="147"/>
      <c r="P800" s="147"/>
      <c r="Q800" s="147"/>
      <c r="R800" s="147"/>
      <c r="S800" s="147"/>
      <c r="T800" s="147"/>
      <c r="U800" s="147"/>
      <c r="V800" s="147"/>
      <c r="W800" s="147"/>
    </row>
    <row r="801" spans="1:23" ht="12.75" customHeight="1" x14ac:dyDescent="0.15">
      <c r="A801" s="147"/>
      <c r="B801" s="150"/>
      <c r="C801" s="90"/>
      <c r="D801" s="345"/>
      <c r="E801" s="82"/>
      <c r="F801" s="147"/>
      <c r="G801" s="147"/>
      <c r="H801" s="147"/>
      <c r="I801" s="147"/>
      <c r="J801" s="147"/>
      <c r="K801" s="147"/>
      <c r="L801" s="147"/>
      <c r="M801" s="147"/>
      <c r="N801" s="147"/>
      <c r="O801" s="147"/>
      <c r="P801" s="147"/>
      <c r="Q801" s="147"/>
      <c r="R801" s="147"/>
      <c r="S801" s="147"/>
      <c r="T801" s="147"/>
      <c r="U801" s="147"/>
      <c r="V801" s="147"/>
      <c r="W801" s="147"/>
    </row>
    <row r="802" spans="1:23" ht="12.75" customHeight="1" x14ac:dyDescent="0.15">
      <c r="A802" s="147"/>
      <c r="B802" s="150"/>
      <c r="C802" s="90"/>
      <c r="D802" s="345"/>
      <c r="E802" s="82"/>
      <c r="F802" s="147"/>
      <c r="G802" s="147"/>
      <c r="H802" s="147"/>
      <c r="I802" s="147"/>
      <c r="J802" s="147"/>
      <c r="K802" s="147"/>
      <c r="L802" s="147"/>
      <c r="M802" s="147"/>
      <c r="N802" s="147"/>
      <c r="O802" s="147"/>
      <c r="P802" s="147"/>
      <c r="Q802" s="147"/>
      <c r="R802" s="147"/>
      <c r="S802" s="147"/>
      <c r="T802" s="147"/>
      <c r="U802" s="147"/>
      <c r="V802" s="147"/>
      <c r="W802" s="147"/>
    </row>
    <row r="803" spans="1:23" ht="12.75" customHeight="1" x14ac:dyDescent="0.15">
      <c r="A803" s="147"/>
      <c r="B803" s="150"/>
      <c r="C803" s="90"/>
      <c r="D803" s="345"/>
      <c r="E803" s="82"/>
      <c r="F803" s="147"/>
      <c r="G803" s="147"/>
      <c r="H803" s="147"/>
      <c r="I803" s="147"/>
      <c r="J803" s="147"/>
      <c r="K803" s="147"/>
      <c r="L803" s="147"/>
      <c r="M803" s="147"/>
      <c r="N803" s="147"/>
      <c r="O803" s="147"/>
      <c r="P803" s="147"/>
      <c r="Q803" s="147"/>
      <c r="R803" s="147"/>
      <c r="S803" s="147"/>
      <c r="T803" s="147"/>
      <c r="U803" s="147"/>
      <c r="V803" s="147"/>
      <c r="W803" s="147"/>
    </row>
    <row r="804" spans="1:23" ht="12.75" customHeight="1" x14ac:dyDescent="0.15">
      <c r="A804" s="147"/>
      <c r="B804" s="150"/>
      <c r="C804" s="90"/>
      <c r="D804" s="345"/>
      <c r="E804" s="82"/>
      <c r="F804" s="147"/>
      <c r="G804" s="147"/>
      <c r="H804" s="147"/>
      <c r="I804" s="147"/>
      <c r="J804" s="147"/>
      <c r="K804" s="147"/>
      <c r="L804" s="147"/>
      <c r="M804" s="147"/>
      <c r="N804" s="147"/>
      <c r="O804" s="147"/>
      <c r="P804" s="147"/>
      <c r="Q804" s="147"/>
      <c r="R804" s="147"/>
      <c r="S804" s="147"/>
      <c r="T804" s="147"/>
      <c r="U804" s="147"/>
      <c r="V804" s="147"/>
      <c r="W804" s="147"/>
    </row>
    <row r="805" spans="1:23" ht="12.75" customHeight="1" x14ac:dyDescent="0.15">
      <c r="A805" s="147"/>
      <c r="B805" s="150"/>
      <c r="C805" s="90"/>
      <c r="D805" s="345"/>
      <c r="E805" s="82"/>
      <c r="F805" s="147"/>
      <c r="G805" s="147"/>
      <c r="H805" s="147"/>
      <c r="I805" s="147"/>
      <c r="J805" s="147"/>
      <c r="K805" s="147"/>
      <c r="L805" s="147"/>
      <c r="M805" s="147"/>
      <c r="N805" s="147"/>
      <c r="O805" s="147"/>
      <c r="P805" s="147"/>
      <c r="Q805" s="147"/>
      <c r="R805" s="147"/>
      <c r="S805" s="147"/>
      <c r="T805" s="147"/>
      <c r="U805" s="147"/>
      <c r="V805" s="147"/>
      <c r="W805" s="147"/>
    </row>
    <row r="806" spans="1:23" ht="12.75" customHeight="1" x14ac:dyDescent="0.15">
      <c r="A806" s="147"/>
      <c r="B806" s="150"/>
      <c r="C806" s="90"/>
      <c r="D806" s="345"/>
      <c r="E806" s="82"/>
      <c r="F806" s="147"/>
      <c r="G806" s="147"/>
      <c r="H806" s="147"/>
      <c r="I806" s="147"/>
      <c r="J806" s="147"/>
      <c r="K806" s="147"/>
      <c r="L806" s="147"/>
      <c r="M806" s="147"/>
      <c r="N806" s="147"/>
      <c r="O806" s="147"/>
      <c r="P806" s="147"/>
      <c r="Q806" s="147"/>
      <c r="R806" s="147"/>
      <c r="S806" s="147"/>
      <c r="T806" s="147"/>
      <c r="U806" s="147"/>
      <c r="V806" s="147"/>
      <c r="W806" s="147"/>
    </row>
    <row r="807" spans="1:23" ht="12.75" customHeight="1" x14ac:dyDescent="0.15">
      <c r="A807" s="147"/>
      <c r="B807" s="150"/>
      <c r="C807" s="90"/>
      <c r="D807" s="345"/>
      <c r="E807" s="82"/>
      <c r="F807" s="147"/>
      <c r="G807" s="147"/>
      <c r="H807" s="147"/>
      <c r="I807" s="147"/>
      <c r="J807" s="147"/>
      <c r="K807" s="147"/>
      <c r="L807" s="147"/>
      <c r="M807" s="147"/>
      <c r="N807" s="147"/>
      <c r="O807" s="147"/>
      <c r="P807" s="147"/>
      <c r="Q807" s="147"/>
      <c r="R807" s="147"/>
      <c r="S807" s="147"/>
      <c r="T807" s="147"/>
      <c r="U807" s="147"/>
      <c r="V807" s="147"/>
      <c r="W807" s="147"/>
    </row>
    <row r="808" spans="1:23" ht="12.75" customHeight="1" x14ac:dyDescent="0.15">
      <c r="A808" s="147"/>
      <c r="B808" s="150"/>
      <c r="C808" s="90"/>
      <c r="D808" s="345"/>
      <c r="E808" s="82"/>
      <c r="F808" s="147"/>
      <c r="G808" s="147"/>
      <c r="H808" s="147"/>
      <c r="I808" s="147"/>
      <c r="J808" s="147"/>
      <c r="K808" s="147"/>
      <c r="L808" s="147"/>
      <c r="M808" s="147"/>
      <c r="N808" s="147"/>
      <c r="O808" s="147"/>
      <c r="P808" s="147"/>
      <c r="Q808" s="147"/>
      <c r="R808" s="147"/>
      <c r="S808" s="147"/>
      <c r="T808" s="147"/>
      <c r="U808" s="147"/>
      <c r="V808" s="147"/>
      <c r="W808" s="147"/>
    </row>
    <row r="809" spans="1:23" ht="12.75" customHeight="1" x14ac:dyDescent="0.15">
      <c r="A809" s="147"/>
      <c r="B809" s="150"/>
      <c r="C809" s="90"/>
      <c r="D809" s="345"/>
      <c r="E809" s="82"/>
      <c r="F809" s="147"/>
      <c r="G809" s="147"/>
      <c r="H809" s="147"/>
      <c r="I809" s="147"/>
      <c r="J809" s="147"/>
      <c r="K809" s="147"/>
      <c r="L809" s="147"/>
      <c r="M809" s="147"/>
      <c r="N809" s="147"/>
      <c r="O809" s="147"/>
      <c r="P809" s="147"/>
      <c r="Q809" s="147"/>
      <c r="R809" s="147"/>
      <c r="S809" s="147"/>
      <c r="T809" s="147"/>
      <c r="U809" s="147"/>
      <c r="V809" s="147"/>
      <c r="W809" s="147"/>
    </row>
    <row r="810" spans="1:23" ht="12.75" customHeight="1" x14ac:dyDescent="0.15">
      <c r="A810" s="147"/>
      <c r="B810" s="150"/>
      <c r="C810" s="90"/>
      <c r="D810" s="345"/>
      <c r="E810" s="82"/>
      <c r="F810" s="147"/>
      <c r="G810" s="147"/>
      <c r="H810" s="147"/>
      <c r="I810" s="147"/>
      <c r="J810" s="147"/>
      <c r="K810" s="147"/>
      <c r="L810" s="147"/>
      <c r="M810" s="147"/>
      <c r="N810" s="147"/>
      <c r="O810" s="147"/>
      <c r="P810" s="147"/>
      <c r="Q810" s="147"/>
      <c r="R810" s="147"/>
      <c r="S810" s="147"/>
      <c r="T810" s="147"/>
      <c r="U810" s="147"/>
      <c r="V810" s="147"/>
      <c r="W810" s="147"/>
    </row>
    <row r="811" spans="1:23" ht="12.75" customHeight="1" x14ac:dyDescent="0.15">
      <c r="A811" s="147"/>
      <c r="B811" s="150"/>
      <c r="C811" s="90"/>
      <c r="D811" s="345"/>
      <c r="E811" s="82"/>
      <c r="F811" s="147"/>
      <c r="G811" s="147"/>
      <c r="H811" s="147"/>
      <c r="I811" s="147"/>
      <c r="J811" s="147"/>
      <c r="K811" s="147"/>
      <c r="L811" s="147"/>
      <c r="M811" s="147"/>
      <c r="N811" s="147"/>
      <c r="O811" s="147"/>
      <c r="P811" s="147"/>
      <c r="Q811" s="147"/>
      <c r="R811" s="147"/>
      <c r="S811" s="147"/>
      <c r="T811" s="147"/>
      <c r="U811" s="147"/>
      <c r="V811" s="147"/>
      <c r="W811" s="147"/>
    </row>
    <row r="812" spans="1:23" ht="12.75" customHeight="1" x14ac:dyDescent="0.15">
      <c r="A812" s="147"/>
      <c r="B812" s="150"/>
      <c r="C812" s="90"/>
      <c r="D812" s="345"/>
      <c r="E812" s="82"/>
      <c r="F812" s="147"/>
      <c r="G812" s="147"/>
      <c r="H812" s="147"/>
      <c r="I812" s="147"/>
      <c r="J812" s="147"/>
      <c r="K812" s="147"/>
      <c r="L812" s="147"/>
      <c r="M812" s="147"/>
      <c r="N812" s="147"/>
      <c r="O812" s="147"/>
      <c r="P812" s="147"/>
      <c r="Q812" s="147"/>
      <c r="R812" s="147"/>
      <c r="S812" s="147"/>
      <c r="T812" s="147"/>
      <c r="U812" s="147"/>
      <c r="V812" s="147"/>
      <c r="W812" s="147"/>
    </row>
    <row r="813" spans="1:23" ht="12.75" customHeight="1" x14ac:dyDescent="0.15">
      <c r="A813" s="147"/>
      <c r="B813" s="150"/>
      <c r="C813" s="90"/>
      <c r="D813" s="345"/>
      <c r="E813" s="82"/>
      <c r="F813" s="147"/>
      <c r="G813" s="147"/>
      <c r="H813" s="147"/>
      <c r="I813" s="147"/>
      <c r="J813" s="147"/>
      <c r="K813" s="147"/>
      <c r="L813" s="147"/>
      <c r="M813" s="147"/>
      <c r="N813" s="147"/>
      <c r="O813" s="147"/>
      <c r="P813" s="147"/>
      <c r="Q813" s="147"/>
      <c r="R813" s="147"/>
      <c r="S813" s="147"/>
      <c r="T813" s="147"/>
      <c r="U813" s="147"/>
      <c r="V813" s="147"/>
      <c r="W813" s="147"/>
    </row>
    <row r="814" spans="1:23" ht="12.75" customHeight="1" x14ac:dyDescent="0.15">
      <c r="A814" s="147"/>
      <c r="B814" s="150"/>
      <c r="C814" s="90"/>
      <c r="D814" s="345"/>
      <c r="E814" s="82"/>
      <c r="F814" s="147"/>
      <c r="G814" s="147"/>
      <c r="H814" s="147"/>
      <c r="I814" s="147"/>
      <c r="J814" s="147"/>
      <c r="K814" s="147"/>
      <c r="L814" s="147"/>
      <c r="M814" s="147"/>
      <c r="N814" s="147"/>
      <c r="O814" s="147"/>
      <c r="P814" s="147"/>
      <c r="Q814" s="147"/>
      <c r="R814" s="147"/>
      <c r="S814" s="147"/>
      <c r="T814" s="147"/>
      <c r="U814" s="147"/>
      <c r="V814" s="147"/>
      <c r="W814" s="147"/>
    </row>
    <row r="815" spans="1:23" ht="12.75" customHeight="1" x14ac:dyDescent="0.15">
      <c r="A815" s="147"/>
      <c r="B815" s="150"/>
      <c r="C815" s="90"/>
      <c r="D815" s="345"/>
      <c r="E815" s="82"/>
      <c r="F815" s="147"/>
      <c r="G815" s="147"/>
      <c r="H815" s="147"/>
      <c r="I815" s="147"/>
      <c r="J815" s="147"/>
      <c r="K815" s="147"/>
      <c r="L815" s="147"/>
      <c r="M815" s="147"/>
      <c r="N815" s="147"/>
      <c r="O815" s="147"/>
      <c r="P815" s="147"/>
      <c r="Q815" s="147"/>
      <c r="R815" s="147"/>
      <c r="S815" s="147"/>
      <c r="T815" s="147"/>
      <c r="U815" s="147"/>
      <c r="V815" s="147"/>
      <c r="W815" s="147"/>
    </row>
    <row r="816" spans="1:23" ht="12.75" customHeight="1" x14ac:dyDescent="0.15">
      <c r="A816" s="147"/>
      <c r="B816" s="150"/>
      <c r="C816" s="90"/>
      <c r="D816" s="345"/>
      <c r="E816" s="82"/>
      <c r="F816" s="147"/>
      <c r="G816" s="147"/>
      <c r="H816" s="147"/>
      <c r="I816" s="147"/>
      <c r="J816" s="147"/>
      <c r="K816" s="147"/>
      <c r="L816" s="147"/>
      <c r="M816" s="147"/>
      <c r="N816" s="147"/>
      <c r="O816" s="147"/>
      <c r="P816" s="147"/>
      <c r="Q816" s="147"/>
      <c r="R816" s="147"/>
      <c r="S816" s="147"/>
      <c r="T816" s="147"/>
      <c r="U816" s="147"/>
      <c r="V816" s="147"/>
      <c r="W816" s="147"/>
    </row>
    <row r="817" spans="1:23" ht="12.75" customHeight="1" x14ac:dyDescent="0.15">
      <c r="A817" s="147"/>
      <c r="B817" s="150"/>
      <c r="C817" s="90"/>
      <c r="D817" s="345"/>
      <c r="E817" s="82"/>
      <c r="F817" s="147"/>
      <c r="G817" s="147"/>
      <c r="H817" s="147"/>
      <c r="I817" s="147"/>
      <c r="J817" s="147"/>
      <c r="K817" s="147"/>
      <c r="L817" s="147"/>
      <c r="M817" s="147"/>
      <c r="N817" s="147"/>
      <c r="O817" s="147"/>
      <c r="P817" s="147"/>
      <c r="Q817" s="147"/>
      <c r="R817" s="147"/>
      <c r="S817" s="147"/>
      <c r="T817" s="147"/>
      <c r="U817" s="147"/>
      <c r="V817" s="147"/>
      <c r="W817" s="147"/>
    </row>
    <row r="818" spans="1:23" ht="12.75" customHeight="1" x14ac:dyDescent="0.15">
      <c r="A818" s="147"/>
      <c r="B818" s="150"/>
      <c r="C818" s="90"/>
      <c r="D818" s="345"/>
      <c r="E818" s="82"/>
      <c r="F818" s="147"/>
      <c r="G818" s="147"/>
      <c r="H818" s="147"/>
      <c r="I818" s="147"/>
      <c r="J818" s="147"/>
      <c r="K818" s="147"/>
      <c r="L818" s="147"/>
      <c r="M818" s="147"/>
      <c r="N818" s="147"/>
      <c r="O818" s="147"/>
      <c r="P818" s="147"/>
      <c r="Q818" s="147"/>
      <c r="R818" s="147"/>
      <c r="S818" s="147"/>
      <c r="T818" s="147"/>
      <c r="U818" s="147"/>
      <c r="V818" s="147"/>
      <c r="W818" s="147"/>
    </row>
    <row r="819" spans="1:23" ht="12.75" customHeight="1" x14ac:dyDescent="0.15">
      <c r="A819" s="147"/>
      <c r="B819" s="150"/>
      <c r="C819" s="90"/>
      <c r="D819" s="345"/>
      <c r="E819" s="82"/>
      <c r="F819" s="147"/>
      <c r="G819" s="147"/>
      <c r="H819" s="147"/>
      <c r="I819" s="147"/>
      <c r="J819" s="147"/>
      <c r="K819" s="147"/>
      <c r="L819" s="147"/>
      <c r="M819" s="147"/>
      <c r="N819" s="147"/>
      <c r="O819" s="147"/>
      <c r="P819" s="147"/>
      <c r="Q819" s="147"/>
      <c r="R819" s="147"/>
      <c r="S819" s="147"/>
      <c r="T819" s="147"/>
      <c r="U819" s="147"/>
      <c r="V819" s="147"/>
      <c r="W819" s="147"/>
    </row>
    <row r="820" spans="1:23" ht="12.75" customHeight="1" x14ac:dyDescent="0.15">
      <c r="A820" s="147"/>
      <c r="B820" s="150"/>
      <c r="C820" s="90"/>
      <c r="D820" s="345"/>
      <c r="E820" s="82"/>
      <c r="F820" s="147"/>
      <c r="G820" s="147"/>
      <c r="H820" s="147"/>
      <c r="I820" s="147"/>
      <c r="J820" s="147"/>
      <c r="K820" s="147"/>
      <c r="L820" s="147"/>
      <c r="M820" s="147"/>
      <c r="N820" s="147"/>
      <c r="O820" s="147"/>
      <c r="P820" s="147"/>
      <c r="Q820" s="147"/>
      <c r="R820" s="147"/>
      <c r="S820" s="147"/>
      <c r="T820" s="147"/>
      <c r="U820" s="147"/>
      <c r="V820" s="147"/>
      <c r="W820" s="147"/>
    </row>
    <row r="821" spans="1:23" ht="12.75" customHeight="1" x14ac:dyDescent="0.15">
      <c r="A821" s="147"/>
      <c r="B821" s="150"/>
      <c r="C821" s="90"/>
      <c r="D821" s="345"/>
      <c r="E821" s="82"/>
      <c r="F821" s="147"/>
      <c r="G821" s="147"/>
      <c r="H821" s="147"/>
      <c r="I821" s="147"/>
      <c r="J821" s="147"/>
      <c r="K821" s="147"/>
      <c r="L821" s="147"/>
      <c r="M821" s="147"/>
      <c r="N821" s="147"/>
      <c r="O821" s="147"/>
      <c r="P821" s="147"/>
      <c r="Q821" s="147"/>
      <c r="R821" s="147"/>
      <c r="S821" s="147"/>
      <c r="T821" s="147"/>
      <c r="U821" s="147"/>
      <c r="V821" s="147"/>
      <c r="W821" s="147"/>
    </row>
    <row r="822" spans="1:23" ht="12.75" customHeight="1" x14ac:dyDescent="0.15">
      <c r="A822" s="147"/>
      <c r="B822" s="150"/>
      <c r="C822" s="90"/>
      <c r="D822" s="345"/>
      <c r="E822" s="82"/>
      <c r="F822" s="147"/>
      <c r="G822" s="147"/>
      <c r="H822" s="147"/>
      <c r="I822" s="147"/>
      <c r="J822" s="147"/>
      <c r="K822" s="147"/>
      <c r="L822" s="147"/>
      <c r="M822" s="147"/>
      <c r="N822" s="147"/>
      <c r="O822" s="147"/>
      <c r="P822" s="147"/>
      <c r="Q822" s="147"/>
      <c r="R822" s="147"/>
      <c r="S822" s="147"/>
      <c r="T822" s="147"/>
      <c r="U822" s="147"/>
      <c r="V822" s="147"/>
      <c r="W822" s="147"/>
    </row>
    <row r="823" spans="1:23" ht="12.75" customHeight="1" x14ac:dyDescent="0.15">
      <c r="A823" s="147"/>
      <c r="B823" s="150"/>
      <c r="C823" s="90"/>
      <c r="D823" s="345"/>
      <c r="E823" s="82"/>
      <c r="F823" s="147"/>
      <c r="G823" s="147"/>
      <c r="H823" s="147"/>
      <c r="I823" s="147"/>
      <c r="J823" s="147"/>
      <c r="K823" s="147"/>
      <c r="L823" s="147"/>
      <c r="M823" s="147"/>
      <c r="N823" s="147"/>
      <c r="O823" s="147"/>
      <c r="P823" s="147"/>
      <c r="Q823" s="147"/>
      <c r="R823" s="147"/>
      <c r="S823" s="147"/>
      <c r="T823" s="147"/>
      <c r="U823" s="147"/>
      <c r="V823" s="147"/>
      <c r="W823" s="147"/>
    </row>
    <row r="824" spans="1:23" ht="12.75" customHeight="1" x14ac:dyDescent="0.15">
      <c r="A824" s="147"/>
      <c r="B824" s="150"/>
      <c r="C824" s="90"/>
      <c r="D824" s="345"/>
      <c r="E824" s="82"/>
      <c r="F824" s="147"/>
      <c r="G824" s="147"/>
      <c r="H824" s="147"/>
      <c r="I824" s="147"/>
      <c r="J824" s="147"/>
      <c r="K824" s="147"/>
      <c r="L824" s="147"/>
      <c r="M824" s="147"/>
      <c r="N824" s="147"/>
      <c r="O824" s="147"/>
      <c r="P824" s="147"/>
      <c r="Q824" s="147"/>
      <c r="R824" s="147"/>
      <c r="S824" s="147"/>
      <c r="T824" s="147"/>
      <c r="U824" s="147"/>
      <c r="V824" s="147"/>
      <c r="W824" s="147"/>
    </row>
    <row r="825" spans="1:23" ht="12.75" customHeight="1" x14ac:dyDescent="0.15">
      <c r="A825" s="147"/>
      <c r="B825" s="150"/>
      <c r="C825" s="90"/>
      <c r="D825" s="345"/>
      <c r="E825" s="82"/>
      <c r="F825" s="147"/>
      <c r="G825" s="147"/>
      <c r="H825" s="147"/>
      <c r="I825" s="147"/>
      <c r="J825" s="147"/>
      <c r="K825" s="147"/>
      <c r="L825" s="147"/>
      <c r="M825" s="147"/>
      <c r="N825" s="147"/>
      <c r="O825" s="147"/>
      <c r="P825" s="147"/>
      <c r="Q825" s="147"/>
      <c r="R825" s="147"/>
      <c r="S825" s="147"/>
      <c r="T825" s="147"/>
      <c r="U825" s="147"/>
      <c r="V825" s="147"/>
      <c r="W825" s="147"/>
    </row>
    <row r="826" spans="1:23" ht="12.75" customHeight="1" x14ac:dyDescent="0.15">
      <c r="A826" s="147"/>
      <c r="B826" s="150"/>
      <c r="C826" s="90"/>
      <c r="D826" s="345"/>
      <c r="E826" s="82"/>
      <c r="F826" s="147"/>
      <c r="G826" s="147"/>
      <c r="H826" s="147"/>
      <c r="I826" s="147"/>
      <c r="J826" s="147"/>
      <c r="K826" s="147"/>
      <c r="L826" s="147"/>
      <c r="M826" s="147"/>
      <c r="N826" s="147"/>
      <c r="O826" s="147"/>
      <c r="P826" s="147"/>
      <c r="Q826" s="147"/>
      <c r="R826" s="147"/>
      <c r="S826" s="147"/>
      <c r="T826" s="147"/>
      <c r="U826" s="147"/>
      <c r="V826" s="147"/>
      <c r="W826" s="147"/>
    </row>
    <row r="827" spans="1:23" ht="12.75" customHeight="1" x14ac:dyDescent="0.15">
      <c r="A827" s="147"/>
      <c r="B827" s="150"/>
      <c r="C827" s="90"/>
      <c r="D827" s="345"/>
      <c r="E827" s="82"/>
      <c r="F827" s="147"/>
      <c r="G827" s="147"/>
      <c r="H827" s="147"/>
      <c r="I827" s="147"/>
      <c r="J827" s="147"/>
      <c r="K827" s="147"/>
      <c r="L827" s="147"/>
      <c r="M827" s="147"/>
      <c r="N827" s="147"/>
      <c r="O827" s="147"/>
      <c r="P827" s="147"/>
      <c r="Q827" s="147"/>
      <c r="R827" s="147"/>
      <c r="S827" s="147"/>
      <c r="T827" s="147"/>
      <c r="U827" s="147"/>
      <c r="V827" s="147"/>
      <c r="W827" s="147"/>
    </row>
    <row r="828" spans="1:23" ht="12.75" customHeight="1" x14ac:dyDescent="0.15">
      <c r="A828" s="147"/>
      <c r="B828" s="150"/>
      <c r="C828" s="90"/>
      <c r="D828" s="345"/>
      <c r="E828" s="82"/>
      <c r="F828" s="147"/>
      <c r="G828" s="147"/>
      <c r="H828" s="147"/>
      <c r="I828" s="147"/>
      <c r="J828" s="147"/>
      <c r="K828" s="147"/>
      <c r="L828" s="147"/>
      <c r="M828" s="147"/>
      <c r="N828" s="147"/>
      <c r="O828" s="147"/>
      <c r="P828" s="147"/>
      <c r="Q828" s="147"/>
      <c r="R828" s="147"/>
      <c r="S828" s="147"/>
      <c r="T828" s="147"/>
      <c r="U828" s="147"/>
      <c r="V828" s="147"/>
      <c r="W828" s="147"/>
    </row>
    <row r="829" spans="1:23" ht="12.75" customHeight="1" x14ac:dyDescent="0.15">
      <c r="A829" s="147"/>
      <c r="B829" s="150"/>
      <c r="C829" s="90"/>
      <c r="D829" s="345"/>
      <c r="E829" s="82"/>
      <c r="F829" s="147"/>
      <c r="G829" s="147"/>
      <c r="H829" s="147"/>
      <c r="I829" s="147"/>
      <c r="J829" s="147"/>
      <c r="K829" s="147"/>
      <c r="L829" s="147"/>
      <c r="M829" s="147"/>
      <c r="N829" s="147"/>
      <c r="O829" s="147"/>
      <c r="P829" s="147"/>
      <c r="Q829" s="147"/>
      <c r="R829" s="147"/>
      <c r="S829" s="147"/>
      <c r="T829" s="147"/>
      <c r="U829" s="147"/>
      <c r="V829" s="147"/>
      <c r="W829" s="147"/>
    </row>
    <row r="830" spans="1:23" ht="12.75" customHeight="1" x14ac:dyDescent="0.15">
      <c r="A830" s="147"/>
      <c r="B830" s="150"/>
      <c r="C830" s="90"/>
      <c r="D830" s="345"/>
      <c r="E830" s="82"/>
      <c r="F830" s="147"/>
      <c r="G830" s="147"/>
      <c r="H830" s="147"/>
      <c r="I830" s="147"/>
      <c r="J830" s="147"/>
      <c r="K830" s="147"/>
      <c r="L830" s="147"/>
      <c r="M830" s="147"/>
      <c r="N830" s="147"/>
      <c r="O830" s="147"/>
      <c r="P830" s="147"/>
      <c r="Q830" s="147"/>
      <c r="R830" s="147"/>
      <c r="S830" s="147"/>
      <c r="T830" s="147"/>
      <c r="U830" s="147"/>
      <c r="V830" s="147"/>
      <c r="W830" s="147"/>
    </row>
    <row r="831" spans="1:23" ht="12.75" customHeight="1" x14ac:dyDescent="0.15">
      <c r="A831" s="147"/>
      <c r="B831" s="150"/>
      <c r="C831" s="90"/>
      <c r="D831" s="345"/>
      <c r="E831" s="82"/>
      <c r="F831" s="147"/>
      <c r="G831" s="147"/>
      <c r="H831" s="147"/>
      <c r="I831" s="147"/>
      <c r="J831" s="147"/>
      <c r="K831" s="147"/>
      <c r="L831" s="147"/>
      <c r="M831" s="147"/>
      <c r="N831" s="147"/>
      <c r="O831" s="147"/>
      <c r="P831" s="147"/>
      <c r="Q831" s="147"/>
      <c r="R831" s="147"/>
      <c r="S831" s="147"/>
      <c r="T831" s="147"/>
      <c r="U831" s="147"/>
      <c r="V831" s="147"/>
      <c r="W831" s="147"/>
    </row>
    <row r="832" spans="1:23" ht="12.75" customHeight="1" x14ac:dyDescent="0.15">
      <c r="A832" s="147"/>
      <c r="B832" s="150"/>
      <c r="C832" s="90"/>
      <c r="D832" s="345"/>
      <c r="E832" s="82"/>
      <c r="F832" s="147"/>
      <c r="G832" s="147"/>
      <c r="H832" s="147"/>
      <c r="I832" s="147"/>
      <c r="J832" s="147"/>
      <c r="K832" s="147"/>
      <c r="L832" s="147"/>
      <c r="M832" s="147"/>
      <c r="N832" s="147"/>
      <c r="O832" s="147"/>
      <c r="P832" s="147"/>
      <c r="Q832" s="147"/>
      <c r="R832" s="147"/>
      <c r="S832" s="147"/>
      <c r="T832" s="147"/>
      <c r="U832" s="147"/>
      <c r="V832" s="147"/>
      <c r="W832" s="147"/>
    </row>
    <row r="833" spans="1:23" ht="12.75" customHeight="1" x14ac:dyDescent="0.15">
      <c r="A833" s="147"/>
      <c r="B833" s="150"/>
      <c r="C833" s="90"/>
      <c r="D833" s="345"/>
      <c r="E833" s="82"/>
      <c r="F833" s="147"/>
      <c r="G833" s="147"/>
      <c r="H833" s="147"/>
      <c r="I833" s="147"/>
      <c r="J833" s="147"/>
      <c r="K833" s="147"/>
      <c r="L833" s="147"/>
      <c r="M833" s="147"/>
      <c r="N833" s="147"/>
      <c r="O833" s="147"/>
      <c r="P833" s="147"/>
      <c r="Q833" s="147"/>
      <c r="R833" s="147"/>
      <c r="S833" s="147"/>
      <c r="T833" s="147"/>
      <c r="U833" s="147"/>
      <c r="V833" s="147"/>
      <c r="W833" s="147"/>
    </row>
    <row r="834" spans="1:23" ht="12.75" customHeight="1" x14ac:dyDescent="0.15">
      <c r="A834" s="147"/>
      <c r="B834" s="150"/>
      <c r="C834" s="90"/>
      <c r="D834" s="345"/>
      <c r="E834" s="82"/>
      <c r="F834" s="147"/>
      <c r="G834" s="147"/>
      <c r="H834" s="147"/>
      <c r="I834" s="147"/>
      <c r="J834" s="147"/>
      <c r="K834" s="147"/>
      <c r="L834" s="147"/>
      <c r="M834" s="147"/>
      <c r="N834" s="147"/>
      <c r="O834" s="147"/>
      <c r="P834" s="147"/>
      <c r="Q834" s="147"/>
      <c r="R834" s="147"/>
      <c r="S834" s="147"/>
      <c r="T834" s="147"/>
      <c r="U834" s="147"/>
      <c r="V834" s="147"/>
      <c r="W834" s="147"/>
    </row>
    <row r="835" spans="1:23" ht="12.75" customHeight="1" x14ac:dyDescent="0.15">
      <c r="A835" s="147"/>
      <c r="B835" s="150"/>
      <c r="C835" s="90"/>
      <c r="D835" s="345"/>
      <c r="E835" s="82"/>
      <c r="F835" s="147"/>
      <c r="G835" s="147"/>
      <c r="H835" s="147"/>
      <c r="I835" s="147"/>
      <c r="J835" s="147"/>
      <c r="K835" s="147"/>
      <c r="L835" s="147"/>
      <c r="M835" s="147"/>
      <c r="N835" s="147"/>
      <c r="O835" s="147"/>
      <c r="P835" s="147"/>
      <c r="Q835" s="147"/>
      <c r="R835" s="147"/>
      <c r="S835" s="147"/>
      <c r="T835" s="147"/>
      <c r="U835" s="147"/>
      <c r="V835" s="147"/>
      <c r="W835" s="147"/>
    </row>
    <row r="836" spans="1:23" ht="12.75" customHeight="1" x14ac:dyDescent="0.15">
      <c r="A836" s="147"/>
      <c r="B836" s="150"/>
      <c r="C836" s="90"/>
      <c r="D836" s="345"/>
      <c r="E836" s="82"/>
      <c r="F836" s="147"/>
      <c r="G836" s="147"/>
      <c r="H836" s="147"/>
      <c r="I836" s="147"/>
      <c r="J836" s="147"/>
      <c r="K836" s="147"/>
      <c r="L836" s="147"/>
      <c r="M836" s="147"/>
      <c r="N836" s="147"/>
      <c r="O836" s="147"/>
      <c r="P836" s="147"/>
      <c r="Q836" s="147"/>
      <c r="R836" s="147"/>
      <c r="S836" s="147"/>
      <c r="T836" s="147"/>
      <c r="U836" s="147"/>
      <c r="V836" s="147"/>
      <c r="W836" s="147"/>
    </row>
    <row r="837" spans="1:23" ht="12.75" customHeight="1" x14ac:dyDescent="0.15">
      <c r="A837" s="147"/>
      <c r="B837" s="150"/>
      <c r="C837" s="90"/>
      <c r="D837" s="345"/>
      <c r="E837" s="82"/>
      <c r="F837" s="147"/>
      <c r="G837" s="147"/>
      <c r="H837" s="147"/>
      <c r="I837" s="147"/>
      <c r="J837" s="147"/>
      <c r="K837" s="147"/>
      <c r="L837" s="147"/>
      <c r="M837" s="147"/>
      <c r="N837" s="147"/>
      <c r="O837" s="147"/>
      <c r="P837" s="147"/>
      <c r="Q837" s="147"/>
      <c r="R837" s="147"/>
      <c r="S837" s="147"/>
      <c r="T837" s="147"/>
      <c r="U837" s="147"/>
      <c r="V837" s="147"/>
      <c r="W837" s="147"/>
    </row>
    <row r="838" spans="1:23" ht="12.75" customHeight="1" x14ac:dyDescent="0.15">
      <c r="A838" s="147"/>
      <c r="B838" s="150"/>
      <c r="C838" s="90"/>
      <c r="D838" s="345"/>
      <c r="E838" s="82"/>
      <c r="F838" s="147"/>
      <c r="G838" s="147"/>
      <c r="H838" s="147"/>
      <c r="I838" s="147"/>
      <c r="J838" s="147"/>
      <c r="K838" s="147"/>
      <c r="L838" s="147"/>
      <c r="M838" s="147"/>
      <c r="N838" s="147"/>
      <c r="O838" s="147"/>
      <c r="P838" s="147"/>
      <c r="Q838" s="147"/>
      <c r="R838" s="147"/>
      <c r="S838" s="147"/>
      <c r="T838" s="147"/>
      <c r="U838" s="147"/>
      <c r="V838" s="147"/>
      <c r="W838" s="147"/>
    </row>
    <row r="839" spans="1:23" ht="12.75" customHeight="1" x14ac:dyDescent="0.15">
      <c r="A839" s="147"/>
      <c r="B839" s="150"/>
      <c r="C839" s="90"/>
      <c r="D839" s="345"/>
      <c r="E839" s="82"/>
      <c r="F839" s="147"/>
      <c r="G839" s="147"/>
      <c r="H839" s="147"/>
      <c r="I839" s="147"/>
      <c r="J839" s="147"/>
      <c r="K839" s="147"/>
      <c r="L839" s="147"/>
      <c r="M839" s="147"/>
      <c r="N839" s="147"/>
      <c r="O839" s="147"/>
      <c r="P839" s="147"/>
      <c r="Q839" s="147"/>
      <c r="R839" s="147"/>
      <c r="S839" s="147"/>
      <c r="T839" s="147"/>
      <c r="U839" s="147"/>
      <c r="V839" s="147"/>
      <c r="W839" s="147"/>
    </row>
    <row r="840" spans="1:23" ht="12.75" customHeight="1" x14ac:dyDescent="0.15">
      <c r="A840" s="147"/>
      <c r="B840" s="150"/>
      <c r="C840" s="90"/>
      <c r="D840" s="345"/>
      <c r="E840" s="82"/>
      <c r="F840" s="147"/>
      <c r="G840" s="147"/>
      <c r="H840" s="147"/>
      <c r="I840" s="147"/>
      <c r="J840" s="147"/>
      <c r="K840" s="147"/>
      <c r="L840" s="147"/>
      <c r="M840" s="147"/>
      <c r="N840" s="147"/>
      <c r="O840" s="147"/>
      <c r="P840" s="147"/>
      <c r="Q840" s="147"/>
      <c r="R840" s="147"/>
      <c r="S840" s="147"/>
      <c r="T840" s="147"/>
      <c r="U840" s="147"/>
      <c r="V840" s="147"/>
      <c r="W840" s="147"/>
    </row>
    <row r="841" spans="1:23" ht="12.75" customHeight="1" x14ac:dyDescent="0.15">
      <c r="A841" s="147"/>
      <c r="B841" s="150"/>
      <c r="C841" s="90"/>
      <c r="D841" s="345"/>
      <c r="E841" s="82"/>
      <c r="F841" s="147"/>
      <c r="G841" s="147"/>
      <c r="H841" s="147"/>
      <c r="I841" s="147"/>
      <c r="J841" s="147"/>
      <c r="K841" s="147"/>
      <c r="L841" s="147"/>
      <c r="M841" s="147"/>
      <c r="N841" s="147"/>
      <c r="O841" s="147"/>
      <c r="P841" s="147"/>
      <c r="Q841" s="147"/>
      <c r="R841" s="147"/>
      <c r="S841" s="147"/>
      <c r="T841" s="147"/>
      <c r="U841" s="147"/>
      <c r="V841" s="147"/>
      <c r="W841" s="147"/>
    </row>
    <row r="842" spans="1:23" ht="12.75" customHeight="1" x14ac:dyDescent="0.15">
      <c r="A842" s="147"/>
      <c r="B842" s="150"/>
      <c r="C842" s="90"/>
      <c r="D842" s="345"/>
      <c r="E842" s="82"/>
      <c r="F842" s="147"/>
      <c r="G842" s="147"/>
      <c r="H842" s="147"/>
      <c r="I842" s="147"/>
      <c r="J842" s="147"/>
      <c r="K842" s="147"/>
      <c r="L842" s="147"/>
      <c r="M842" s="147"/>
      <c r="N842" s="147"/>
      <c r="O842" s="147"/>
      <c r="P842" s="147"/>
      <c r="Q842" s="147"/>
      <c r="R842" s="147"/>
      <c r="S842" s="147"/>
      <c r="T842" s="147"/>
      <c r="U842" s="147"/>
      <c r="V842" s="147"/>
      <c r="W842" s="147"/>
    </row>
    <row r="843" spans="1:23" ht="12.75" customHeight="1" x14ac:dyDescent="0.15">
      <c r="A843" s="147"/>
      <c r="B843" s="150"/>
      <c r="C843" s="90"/>
      <c r="D843" s="345"/>
      <c r="E843" s="82"/>
      <c r="F843" s="147"/>
      <c r="G843" s="147"/>
      <c r="H843" s="147"/>
      <c r="I843" s="147"/>
      <c r="J843" s="147"/>
      <c r="K843" s="147"/>
      <c r="L843" s="147"/>
      <c r="M843" s="147"/>
      <c r="N843" s="147"/>
      <c r="O843" s="147"/>
      <c r="P843" s="147"/>
      <c r="Q843" s="147"/>
      <c r="R843" s="147"/>
      <c r="S843" s="147"/>
      <c r="T843" s="147"/>
      <c r="U843" s="147"/>
      <c r="V843" s="147"/>
      <c r="W843" s="147"/>
    </row>
    <row r="844" spans="1:23" ht="12.75" customHeight="1" x14ac:dyDescent="0.15">
      <c r="A844" s="147"/>
      <c r="B844" s="150"/>
      <c r="C844" s="90"/>
      <c r="D844" s="345"/>
      <c r="E844" s="82"/>
      <c r="F844" s="147"/>
      <c r="G844" s="147"/>
      <c r="H844" s="147"/>
      <c r="I844" s="147"/>
      <c r="J844" s="147"/>
      <c r="K844" s="147"/>
      <c r="L844" s="147"/>
      <c r="M844" s="147"/>
      <c r="N844" s="147"/>
      <c r="O844" s="147"/>
      <c r="P844" s="147"/>
      <c r="Q844" s="147"/>
      <c r="R844" s="147"/>
      <c r="S844" s="147"/>
      <c r="T844" s="147"/>
      <c r="U844" s="147"/>
      <c r="V844" s="147"/>
      <c r="W844" s="147"/>
    </row>
    <row r="845" spans="1:23" ht="12.75" customHeight="1" x14ac:dyDescent="0.15">
      <c r="A845" s="147"/>
      <c r="B845" s="150"/>
      <c r="C845" s="90"/>
      <c r="D845" s="345"/>
      <c r="E845" s="82"/>
      <c r="F845" s="147"/>
      <c r="G845" s="147"/>
      <c r="H845" s="147"/>
      <c r="I845" s="147"/>
      <c r="J845" s="147"/>
      <c r="K845" s="147"/>
      <c r="L845" s="147"/>
      <c r="M845" s="147"/>
      <c r="N845" s="147"/>
      <c r="O845" s="147"/>
      <c r="P845" s="147"/>
      <c r="Q845" s="147"/>
      <c r="R845" s="147"/>
      <c r="S845" s="147"/>
      <c r="T845" s="147"/>
      <c r="U845" s="147"/>
      <c r="V845" s="147"/>
      <c r="W845" s="147"/>
    </row>
    <row r="846" spans="1:23" ht="12.75" customHeight="1" x14ac:dyDescent="0.15">
      <c r="A846" s="147"/>
      <c r="B846" s="150"/>
      <c r="C846" s="90"/>
      <c r="D846" s="345"/>
      <c r="E846" s="82"/>
      <c r="F846" s="147"/>
      <c r="G846" s="147"/>
      <c r="H846" s="147"/>
      <c r="I846" s="147"/>
      <c r="J846" s="147"/>
      <c r="K846" s="147"/>
      <c r="L846" s="147"/>
      <c r="M846" s="147"/>
      <c r="N846" s="147"/>
      <c r="O846" s="147"/>
      <c r="P846" s="147"/>
      <c r="Q846" s="147"/>
      <c r="R846" s="147"/>
      <c r="S846" s="147"/>
      <c r="T846" s="147"/>
      <c r="U846" s="147"/>
      <c r="V846" s="147"/>
      <c r="W846" s="147"/>
    </row>
    <row r="847" spans="1:23" ht="12.75" customHeight="1" x14ac:dyDescent="0.15">
      <c r="A847" s="147"/>
      <c r="B847" s="150"/>
      <c r="C847" s="90"/>
      <c r="D847" s="345"/>
      <c r="E847" s="82"/>
      <c r="F847" s="147"/>
      <c r="G847" s="147"/>
      <c r="H847" s="147"/>
      <c r="I847" s="147"/>
      <c r="J847" s="147"/>
      <c r="K847" s="147"/>
      <c r="L847" s="147"/>
      <c r="M847" s="147"/>
      <c r="N847" s="147"/>
      <c r="O847" s="147"/>
      <c r="P847" s="147"/>
      <c r="Q847" s="147"/>
      <c r="R847" s="147"/>
      <c r="S847" s="147"/>
      <c r="T847" s="147"/>
      <c r="U847" s="147"/>
      <c r="V847" s="147"/>
      <c r="W847" s="147"/>
    </row>
    <row r="848" spans="1:23" ht="12.75" customHeight="1" x14ac:dyDescent="0.15">
      <c r="A848" s="147"/>
      <c r="B848" s="150"/>
      <c r="C848" s="90"/>
      <c r="D848" s="345"/>
      <c r="E848" s="82"/>
      <c r="F848" s="147"/>
      <c r="G848" s="147"/>
      <c r="H848" s="147"/>
      <c r="I848" s="147"/>
      <c r="J848" s="147"/>
      <c r="K848" s="147"/>
      <c r="L848" s="147"/>
      <c r="M848" s="147"/>
      <c r="N848" s="147"/>
      <c r="O848" s="147"/>
      <c r="P848" s="147"/>
      <c r="Q848" s="147"/>
      <c r="R848" s="147"/>
      <c r="S848" s="147"/>
      <c r="T848" s="147"/>
      <c r="U848" s="147"/>
      <c r="V848" s="147"/>
      <c r="W848" s="147"/>
    </row>
    <row r="849" spans="1:23" ht="12.75" customHeight="1" x14ac:dyDescent="0.15">
      <c r="A849" s="147"/>
      <c r="B849" s="150"/>
      <c r="C849" s="90"/>
      <c r="D849" s="345"/>
      <c r="E849" s="82"/>
      <c r="F849" s="147"/>
      <c r="G849" s="147"/>
      <c r="H849" s="147"/>
      <c r="I849" s="147"/>
      <c r="J849" s="147"/>
      <c r="K849" s="147"/>
      <c r="L849" s="147"/>
      <c r="M849" s="147"/>
      <c r="N849" s="147"/>
      <c r="O849" s="147"/>
      <c r="P849" s="147"/>
      <c r="Q849" s="147"/>
      <c r="R849" s="147"/>
      <c r="S849" s="147"/>
      <c r="T849" s="147"/>
      <c r="U849" s="147"/>
      <c r="V849" s="147"/>
      <c r="W849" s="147"/>
    </row>
    <row r="850" spans="1:23" ht="12.75" customHeight="1" x14ac:dyDescent="0.15">
      <c r="A850" s="147"/>
      <c r="B850" s="150"/>
      <c r="C850" s="90"/>
      <c r="D850" s="345"/>
      <c r="E850" s="82"/>
      <c r="F850" s="147"/>
      <c r="G850" s="147"/>
      <c r="H850" s="147"/>
      <c r="I850" s="147"/>
      <c r="J850" s="147"/>
      <c r="K850" s="147"/>
      <c r="L850" s="147"/>
      <c r="M850" s="147"/>
      <c r="N850" s="147"/>
      <c r="O850" s="147"/>
      <c r="P850" s="147"/>
      <c r="Q850" s="147"/>
      <c r="R850" s="147"/>
      <c r="S850" s="147"/>
      <c r="T850" s="147"/>
      <c r="U850" s="147"/>
      <c r="V850" s="147"/>
      <c r="W850" s="147"/>
    </row>
    <row r="851" spans="1:23" ht="12.75" customHeight="1" x14ac:dyDescent="0.15">
      <c r="A851" s="147"/>
      <c r="B851" s="150"/>
      <c r="C851" s="90"/>
      <c r="D851" s="345"/>
      <c r="E851" s="82"/>
      <c r="F851" s="147"/>
      <c r="G851" s="147"/>
      <c r="H851" s="147"/>
      <c r="I851" s="147"/>
      <c r="J851" s="147"/>
      <c r="K851" s="147"/>
      <c r="L851" s="147"/>
      <c r="M851" s="147"/>
      <c r="N851" s="147"/>
      <c r="O851" s="147"/>
      <c r="P851" s="147"/>
      <c r="Q851" s="147"/>
      <c r="R851" s="147"/>
      <c r="S851" s="147"/>
      <c r="T851" s="147"/>
      <c r="U851" s="147"/>
      <c r="V851" s="147"/>
      <c r="W851" s="147"/>
    </row>
    <row r="852" spans="1:23" ht="12.75" customHeight="1" x14ac:dyDescent="0.15">
      <c r="A852" s="147"/>
      <c r="B852" s="150"/>
      <c r="C852" s="90"/>
      <c r="D852" s="345"/>
      <c r="E852" s="82"/>
      <c r="F852" s="147"/>
      <c r="G852" s="147"/>
      <c r="H852" s="147"/>
      <c r="I852" s="147"/>
      <c r="J852" s="147"/>
      <c r="K852" s="147"/>
      <c r="L852" s="147"/>
      <c r="M852" s="147"/>
      <c r="N852" s="147"/>
      <c r="O852" s="147"/>
      <c r="P852" s="147"/>
      <c r="Q852" s="147"/>
      <c r="R852" s="147"/>
      <c r="S852" s="147"/>
      <c r="T852" s="147"/>
      <c r="U852" s="147"/>
      <c r="V852" s="147"/>
      <c r="W852" s="147"/>
    </row>
    <row r="853" spans="1:23" ht="12.75" customHeight="1" x14ac:dyDescent="0.15">
      <c r="A853" s="147"/>
      <c r="B853" s="150"/>
      <c r="C853" s="90"/>
      <c r="D853" s="345"/>
      <c r="E853" s="82"/>
      <c r="F853" s="147"/>
      <c r="G853" s="147"/>
      <c r="H853" s="147"/>
      <c r="I853" s="147"/>
      <c r="J853" s="147"/>
      <c r="K853" s="147"/>
      <c r="L853" s="147"/>
      <c r="M853" s="147"/>
      <c r="N853" s="147"/>
      <c r="O853" s="147"/>
      <c r="P853" s="147"/>
      <c r="Q853" s="147"/>
      <c r="R853" s="147"/>
      <c r="S853" s="147"/>
      <c r="T853" s="147"/>
      <c r="U853" s="147"/>
      <c r="V853" s="147"/>
      <c r="W853" s="147"/>
    </row>
    <row r="854" spans="1:23" ht="12.75" customHeight="1" x14ac:dyDescent="0.15">
      <c r="A854" s="147"/>
      <c r="B854" s="150"/>
      <c r="C854" s="90"/>
      <c r="D854" s="345"/>
      <c r="E854" s="82"/>
      <c r="F854" s="147"/>
      <c r="G854" s="147"/>
      <c r="H854" s="147"/>
      <c r="I854" s="147"/>
      <c r="J854" s="147"/>
      <c r="K854" s="147"/>
      <c r="L854" s="147"/>
      <c r="M854" s="147"/>
      <c r="N854" s="147"/>
      <c r="O854" s="147"/>
      <c r="P854" s="147"/>
      <c r="Q854" s="147"/>
      <c r="R854" s="147"/>
      <c r="S854" s="147"/>
      <c r="T854" s="147"/>
      <c r="U854" s="147"/>
      <c r="V854" s="147"/>
      <c r="W854" s="147"/>
    </row>
    <row r="855" spans="1:23" ht="12.75" customHeight="1" x14ac:dyDescent="0.15">
      <c r="A855" s="147"/>
      <c r="B855" s="150"/>
      <c r="C855" s="90"/>
      <c r="D855" s="345"/>
      <c r="E855" s="82"/>
      <c r="F855" s="147"/>
      <c r="G855" s="147"/>
      <c r="H855" s="147"/>
      <c r="I855" s="147"/>
      <c r="J855" s="147"/>
      <c r="K855" s="147"/>
      <c r="L855" s="147"/>
      <c r="M855" s="147"/>
      <c r="N855" s="147"/>
      <c r="O855" s="147"/>
      <c r="P855" s="147"/>
      <c r="Q855" s="147"/>
      <c r="R855" s="147"/>
      <c r="S855" s="147"/>
      <c r="T855" s="147"/>
      <c r="U855" s="147"/>
      <c r="V855" s="147"/>
      <c r="W855" s="147"/>
    </row>
    <row r="856" spans="1:23" ht="12.75" customHeight="1" x14ac:dyDescent="0.15">
      <c r="A856" s="147"/>
      <c r="B856" s="150"/>
      <c r="C856" s="90"/>
      <c r="D856" s="345"/>
      <c r="E856" s="82"/>
      <c r="F856" s="147"/>
      <c r="G856" s="147"/>
      <c r="H856" s="147"/>
      <c r="I856" s="147"/>
      <c r="J856" s="147"/>
      <c r="K856" s="147"/>
      <c r="L856" s="147"/>
      <c r="M856" s="147"/>
      <c r="N856" s="147"/>
      <c r="O856" s="147"/>
      <c r="P856" s="147"/>
      <c r="Q856" s="147"/>
      <c r="R856" s="147"/>
      <c r="S856" s="147"/>
      <c r="T856" s="147"/>
      <c r="U856" s="147"/>
      <c r="V856" s="147"/>
      <c r="W856" s="147"/>
    </row>
    <row r="857" spans="1:23" ht="12.75" customHeight="1" x14ac:dyDescent="0.15">
      <c r="A857" s="147"/>
      <c r="B857" s="150"/>
      <c r="C857" s="90"/>
      <c r="D857" s="345"/>
      <c r="E857" s="82"/>
      <c r="F857" s="147"/>
      <c r="G857" s="147"/>
      <c r="H857" s="147"/>
      <c r="I857" s="147"/>
      <c r="J857" s="147"/>
      <c r="K857" s="147"/>
      <c r="L857" s="147"/>
      <c r="M857" s="147"/>
      <c r="N857" s="147"/>
      <c r="O857" s="147"/>
      <c r="P857" s="147"/>
      <c r="Q857" s="147"/>
      <c r="R857" s="147"/>
      <c r="S857" s="147"/>
      <c r="T857" s="147"/>
      <c r="U857" s="147"/>
      <c r="V857" s="147"/>
      <c r="W857" s="147"/>
    </row>
    <row r="858" spans="1:23" ht="12.75" customHeight="1" x14ac:dyDescent="0.15">
      <c r="A858" s="147"/>
      <c r="B858" s="150"/>
      <c r="C858" s="90"/>
      <c r="D858" s="345"/>
      <c r="E858" s="82"/>
      <c r="F858" s="147"/>
      <c r="G858" s="147"/>
      <c r="H858" s="147"/>
      <c r="I858" s="147"/>
      <c r="J858" s="147"/>
      <c r="K858" s="147"/>
      <c r="L858" s="147"/>
      <c r="M858" s="147"/>
      <c r="N858" s="147"/>
      <c r="O858" s="147"/>
      <c r="P858" s="147"/>
      <c r="Q858" s="147"/>
      <c r="R858" s="147"/>
      <c r="S858" s="147"/>
      <c r="T858" s="147"/>
      <c r="U858" s="147"/>
      <c r="V858" s="147"/>
      <c r="W858" s="147"/>
    </row>
    <row r="859" spans="1:23" ht="12.75" customHeight="1" x14ac:dyDescent="0.15">
      <c r="A859" s="147"/>
      <c r="B859" s="150"/>
      <c r="C859" s="90"/>
      <c r="D859" s="345"/>
      <c r="E859" s="82"/>
      <c r="F859" s="147"/>
      <c r="G859" s="147"/>
      <c r="H859" s="147"/>
      <c r="I859" s="147"/>
      <c r="J859" s="147"/>
      <c r="K859" s="147"/>
      <c r="L859" s="147"/>
      <c r="M859" s="147"/>
      <c r="N859" s="147"/>
      <c r="O859" s="147"/>
      <c r="P859" s="147"/>
      <c r="Q859" s="147"/>
      <c r="R859" s="147"/>
      <c r="S859" s="147"/>
      <c r="T859" s="147"/>
      <c r="U859" s="147"/>
      <c r="V859" s="147"/>
      <c r="W859" s="147"/>
    </row>
    <row r="860" spans="1:23" ht="12.75" customHeight="1" x14ac:dyDescent="0.15">
      <c r="A860" s="147"/>
      <c r="B860" s="150"/>
      <c r="C860" s="90"/>
      <c r="D860" s="345"/>
      <c r="E860" s="82"/>
      <c r="F860" s="147"/>
      <c r="G860" s="147"/>
      <c r="H860" s="147"/>
      <c r="I860" s="147"/>
      <c r="J860" s="147"/>
      <c r="K860" s="147"/>
      <c r="L860" s="147"/>
      <c r="M860" s="147"/>
      <c r="N860" s="147"/>
      <c r="O860" s="147"/>
      <c r="P860" s="147"/>
      <c r="Q860" s="147"/>
      <c r="R860" s="147"/>
      <c r="S860" s="147"/>
      <c r="T860" s="147"/>
      <c r="U860" s="147"/>
      <c r="V860" s="147"/>
      <c r="W860" s="147"/>
    </row>
    <row r="861" spans="1:23" ht="12.75" customHeight="1" x14ac:dyDescent="0.15">
      <c r="A861" s="147"/>
      <c r="B861" s="150"/>
      <c r="C861" s="90"/>
      <c r="D861" s="345"/>
      <c r="E861" s="82"/>
      <c r="F861" s="147"/>
      <c r="G861" s="147"/>
      <c r="H861" s="147"/>
      <c r="I861" s="147"/>
      <c r="J861" s="147"/>
      <c r="K861" s="147"/>
      <c r="L861" s="147"/>
      <c r="M861" s="147"/>
      <c r="N861" s="147"/>
      <c r="O861" s="147"/>
      <c r="P861" s="147"/>
      <c r="Q861" s="147"/>
      <c r="R861" s="147"/>
      <c r="S861" s="147"/>
      <c r="T861" s="147"/>
      <c r="U861" s="147"/>
      <c r="V861" s="147"/>
      <c r="W861" s="147"/>
    </row>
    <row r="862" spans="1:23" ht="12.75" customHeight="1" x14ac:dyDescent="0.15">
      <c r="A862" s="147"/>
      <c r="B862" s="150"/>
      <c r="C862" s="90"/>
      <c r="D862" s="345"/>
      <c r="E862" s="82"/>
      <c r="F862" s="147"/>
      <c r="G862" s="147"/>
      <c r="H862" s="147"/>
      <c r="I862" s="147"/>
      <c r="J862" s="147"/>
      <c r="K862" s="147"/>
      <c r="L862" s="147"/>
      <c r="M862" s="147"/>
      <c r="N862" s="147"/>
      <c r="O862" s="147"/>
      <c r="P862" s="147"/>
      <c r="Q862" s="147"/>
      <c r="R862" s="147"/>
      <c r="S862" s="147"/>
      <c r="T862" s="147"/>
      <c r="U862" s="147"/>
      <c r="V862" s="147"/>
      <c r="W862" s="147"/>
    </row>
    <row r="863" spans="1:23" ht="12.75" customHeight="1" x14ac:dyDescent="0.15">
      <c r="A863" s="147"/>
      <c r="B863" s="150"/>
      <c r="C863" s="90"/>
      <c r="D863" s="345"/>
      <c r="E863" s="82"/>
      <c r="F863" s="147"/>
      <c r="G863" s="147"/>
      <c r="H863" s="147"/>
      <c r="I863" s="147"/>
      <c r="J863" s="147"/>
      <c r="K863" s="147"/>
      <c r="L863" s="147"/>
      <c r="M863" s="147"/>
      <c r="N863" s="147"/>
      <c r="O863" s="147"/>
      <c r="P863" s="147"/>
      <c r="Q863" s="147"/>
      <c r="R863" s="147"/>
      <c r="S863" s="147"/>
      <c r="T863" s="147"/>
      <c r="U863" s="147"/>
      <c r="V863" s="147"/>
      <c r="W863" s="147"/>
    </row>
    <row r="864" spans="1:23" ht="12.75" customHeight="1" x14ac:dyDescent="0.15">
      <c r="A864" s="147"/>
      <c r="B864" s="150"/>
      <c r="C864" s="90"/>
      <c r="D864" s="345"/>
      <c r="E864" s="82"/>
      <c r="F864" s="147"/>
      <c r="G864" s="147"/>
      <c r="H864" s="147"/>
      <c r="I864" s="147"/>
      <c r="J864" s="147"/>
      <c r="K864" s="147"/>
      <c r="L864" s="147"/>
      <c r="M864" s="147"/>
      <c r="N864" s="147"/>
      <c r="O864" s="147"/>
      <c r="P864" s="147"/>
      <c r="Q864" s="147"/>
      <c r="R864" s="147"/>
      <c r="S864" s="147"/>
      <c r="T864" s="147"/>
      <c r="U864" s="147"/>
      <c r="V864" s="147"/>
      <c r="W864" s="147"/>
    </row>
    <row r="865" spans="1:23" ht="12.75" customHeight="1" x14ac:dyDescent="0.15">
      <c r="A865" s="147"/>
      <c r="B865" s="150"/>
      <c r="C865" s="90"/>
      <c r="D865" s="345"/>
      <c r="E865" s="82"/>
      <c r="F865" s="147"/>
      <c r="G865" s="147"/>
      <c r="H865" s="147"/>
      <c r="I865" s="147"/>
      <c r="J865" s="147"/>
      <c r="K865" s="147"/>
      <c r="L865" s="147"/>
      <c r="M865" s="147"/>
      <c r="N865" s="147"/>
      <c r="O865" s="147"/>
      <c r="P865" s="147"/>
      <c r="Q865" s="147"/>
      <c r="R865" s="147"/>
      <c r="S865" s="147"/>
      <c r="T865" s="147"/>
      <c r="U865" s="147"/>
      <c r="V865" s="147"/>
      <c r="W865" s="147"/>
    </row>
    <row r="866" spans="1:23" ht="12.75" customHeight="1" x14ac:dyDescent="0.15">
      <c r="A866" s="147"/>
      <c r="B866" s="150"/>
      <c r="C866" s="90"/>
      <c r="D866" s="345"/>
      <c r="E866" s="82"/>
      <c r="F866" s="147"/>
      <c r="G866" s="147"/>
      <c r="H866" s="147"/>
      <c r="I866" s="147"/>
      <c r="J866" s="147"/>
      <c r="K866" s="147"/>
      <c r="L866" s="147"/>
      <c r="M866" s="147"/>
      <c r="N866" s="147"/>
      <c r="O866" s="147"/>
      <c r="P866" s="147"/>
      <c r="Q866" s="147"/>
      <c r="R866" s="147"/>
      <c r="S866" s="147"/>
      <c r="T866" s="147"/>
      <c r="U866" s="147"/>
      <c r="V866" s="147"/>
      <c r="W866" s="147"/>
    </row>
    <row r="867" spans="1:23" ht="12.75" customHeight="1" x14ac:dyDescent="0.15">
      <c r="A867" s="147"/>
      <c r="B867" s="150"/>
      <c r="C867" s="90"/>
      <c r="D867" s="345"/>
      <c r="E867" s="82"/>
      <c r="F867" s="147"/>
      <c r="G867" s="147"/>
      <c r="H867" s="147"/>
      <c r="I867" s="147"/>
      <c r="J867" s="147"/>
      <c r="K867" s="147"/>
      <c r="L867" s="147"/>
      <c r="M867" s="147"/>
      <c r="N867" s="147"/>
      <c r="O867" s="147"/>
      <c r="P867" s="147"/>
      <c r="Q867" s="147"/>
      <c r="R867" s="147"/>
      <c r="S867" s="147"/>
      <c r="T867" s="147"/>
      <c r="U867" s="147"/>
      <c r="V867" s="147"/>
      <c r="W867" s="147"/>
    </row>
    <row r="868" spans="1:23" ht="12.75" customHeight="1" x14ac:dyDescent="0.15">
      <c r="A868" s="147"/>
      <c r="B868" s="150"/>
      <c r="C868" s="90"/>
      <c r="D868" s="345"/>
      <c r="E868" s="82"/>
      <c r="F868" s="147"/>
      <c r="G868" s="147"/>
      <c r="H868" s="147"/>
      <c r="I868" s="147"/>
      <c r="J868" s="147"/>
      <c r="K868" s="147"/>
      <c r="L868" s="147"/>
      <c r="M868" s="147"/>
      <c r="N868" s="147"/>
      <c r="O868" s="147"/>
      <c r="P868" s="147"/>
      <c r="Q868" s="147"/>
      <c r="R868" s="147"/>
      <c r="S868" s="147"/>
      <c r="T868" s="147"/>
      <c r="U868" s="147"/>
      <c r="V868" s="147"/>
      <c r="W868" s="147"/>
    </row>
    <row r="869" spans="1:23" ht="12.75" customHeight="1" x14ac:dyDescent="0.15">
      <c r="A869" s="147"/>
      <c r="B869" s="150"/>
      <c r="C869" s="90"/>
      <c r="D869" s="345"/>
      <c r="E869" s="82"/>
      <c r="F869" s="147"/>
      <c r="G869" s="147"/>
      <c r="H869" s="147"/>
      <c r="I869" s="147"/>
      <c r="J869" s="147"/>
      <c r="K869" s="147"/>
      <c r="L869" s="147"/>
      <c r="M869" s="147"/>
      <c r="N869" s="147"/>
      <c r="O869" s="147"/>
      <c r="P869" s="147"/>
      <c r="Q869" s="147"/>
      <c r="R869" s="147"/>
      <c r="S869" s="147"/>
      <c r="T869" s="147"/>
      <c r="U869" s="147"/>
      <c r="V869" s="147"/>
      <c r="W869" s="147"/>
    </row>
    <row r="870" spans="1:23" ht="12.75" customHeight="1" x14ac:dyDescent="0.15">
      <c r="A870" s="147"/>
      <c r="B870" s="150"/>
      <c r="C870" s="90"/>
      <c r="D870" s="345"/>
      <c r="E870" s="82"/>
      <c r="F870" s="147"/>
      <c r="G870" s="147"/>
      <c r="H870" s="147"/>
      <c r="I870" s="147"/>
      <c r="J870" s="147"/>
      <c r="K870" s="147"/>
      <c r="L870" s="147"/>
      <c r="M870" s="147"/>
      <c r="N870" s="147"/>
      <c r="O870" s="147"/>
      <c r="P870" s="147"/>
      <c r="Q870" s="147"/>
      <c r="R870" s="147"/>
      <c r="S870" s="147"/>
      <c r="T870" s="147"/>
      <c r="U870" s="147"/>
      <c r="V870" s="147"/>
      <c r="W870" s="147"/>
    </row>
    <row r="871" spans="1:23" ht="12.75" customHeight="1" x14ac:dyDescent="0.15">
      <c r="A871" s="147"/>
      <c r="B871" s="150"/>
      <c r="C871" s="90"/>
      <c r="D871" s="345"/>
      <c r="E871" s="82"/>
      <c r="F871" s="147"/>
      <c r="G871" s="147"/>
      <c r="H871" s="147"/>
      <c r="I871" s="147"/>
      <c r="J871" s="147"/>
      <c r="K871" s="147"/>
      <c r="L871" s="147"/>
      <c r="M871" s="147"/>
      <c r="N871" s="147"/>
      <c r="O871" s="147"/>
      <c r="P871" s="147"/>
      <c r="Q871" s="147"/>
      <c r="R871" s="147"/>
      <c r="S871" s="147"/>
      <c r="T871" s="147"/>
      <c r="U871" s="147"/>
      <c r="V871" s="147"/>
      <c r="W871" s="147"/>
    </row>
    <row r="872" spans="1:23" ht="12.75" customHeight="1" x14ac:dyDescent="0.15">
      <c r="A872" s="147"/>
      <c r="B872" s="150"/>
      <c r="C872" s="90"/>
      <c r="D872" s="345"/>
      <c r="E872" s="82"/>
      <c r="F872" s="147"/>
      <c r="G872" s="147"/>
      <c r="H872" s="147"/>
      <c r="I872" s="147"/>
      <c r="J872" s="147"/>
      <c r="K872" s="147"/>
      <c r="L872" s="147"/>
      <c r="M872" s="147"/>
      <c r="N872" s="147"/>
      <c r="O872" s="147"/>
      <c r="P872" s="147"/>
      <c r="Q872" s="147"/>
      <c r="R872" s="147"/>
      <c r="S872" s="147"/>
      <c r="T872" s="147"/>
      <c r="U872" s="147"/>
      <c r="V872" s="147"/>
      <c r="W872" s="147"/>
    </row>
    <row r="873" spans="1:23" ht="12.75" customHeight="1" x14ac:dyDescent="0.15">
      <c r="A873" s="147"/>
      <c r="B873" s="150"/>
      <c r="C873" s="90"/>
      <c r="D873" s="345"/>
      <c r="E873" s="82"/>
      <c r="F873" s="147"/>
      <c r="G873" s="147"/>
      <c r="H873" s="147"/>
      <c r="I873" s="147"/>
      <c r="J873" s="147"/>
      <c r="K873" s="147"/>
      <c r="L873" s="147"/>
      <c r="M873" s="147"/>
      <c r="N873" s="147"/>
      <c r="O873" s="147"/>
      <c r="P873" s="147"/>
      <c r="Q873" s="147"/>
      <c r="R873" s="147"/>
      <c r="S873" s="147"/>
      <c r="T873" s="147"/>
      <c r="U873" s="147"/>
      <c r="V873" s="147"/>
      <c r="W873" s="147"/>
    </row>
    <row r="874" spans="1:23" ht="12.75" customHeight="1" x14ac:dyDescent="0.15">
      <c r="A874" s="147"/>
      <c r="B874" s="150"/>
      <c r="C874" s="90"/>
      <c r="D874" s="345"/>
      <c r="E874" s="82"/>
      <c r="F874" s="147"/>
      <c r="G874" s="147"/>
      <c r="H874" s="147"/>
      <c r="I874" s="147"/>
      <c r="J874" s="147"/>
      <c r="K874" s="147"/>
      <c r="L874" s="147"/>
      <c r="M874" s="147"/>
      <c r="N874" s="147"/>
      <c r="O874" s="147"/>
      <c r="P874" s="147"/>
      <c r="Q874" s="147"/>
      <c r="R874" s="147"/>
      <c r="S874" s="147"/>
      <c r="T874" s="147"/>
      <c r="U874" s="147"/>
      <c r="V874" s="147"/>
      <c r="W874" s="147"/>
    </row>
    <row r="875" spans="1:23" ht="12.75" customHeight="1" x14ac:dyDescent="0.15">
      <c r="A875" s="147"/>
      <c r="B875" s="150"/>
      <c r="C875" s="90"/>
      <c r="D875" s="345"/>
      <c r="E875" s="82"/>
      <c r="F875" s="147"/>
      <c r="G875" s="147"/>
      <c r="H875" s="147"/>
      <c r="I875" s="147"/>
      <c r="J875" s="147"/>
      <c r="K875" s="147"/>
      <c r="L875" s="147"/>
      <c r="M875" s="147"/>
      <c r="N875" s="147"/>
      <c r="O875" s="147"/>
      <c r="P875" s="147"/>
      <c r="Q875" s="147"/>
      <c r="R875" s="147"/>
      <c r="S875" s="147"/>
      <c r="T875" s="147"/>
      <c r="U875" s="147"/>
      <c r="V875" s="147"/>
      <c r="W875" s="147"/>
    </row>
    <row r="876" spans="1:23" ht="12.75" customHeight="1" x14ac:dyDescent="0.15">
      <c r="A876" s="147"/>
      <c r="B876" s="150"/>
      <c r="C876" s="90"/>
      <c r="D876" s="345"/>
      <c r="E876" s="82"/>
      <c r="F876" s="147"/>
      <c r="G876" s="147"/>
      <c r="H876" s="147"/>
      <c r="I876" s="147"/>
      <c r="J876" s="147"/>
      <c r="K876" s="147"/>
      <c r="L876" s="147"/>
      <c r="M876" s="147"/>
      <c r="N876" s="147"/>
      <c r="O876" s="147"/>
      <c r="P876" s="147"/>
      <c r="Q876" s="147"/>
      <c r="R876" s="147"/>
      <c r="S876" s="147"/>
      <c r="T876" s="147"/>
      <c r="U876" s="147"/>
      <c r="V876" s="147"/>
      <c r="W876" s="147"/>
    </row>
    <row r="877" spans="1:23" ht="12.75" customHeight="1" x14ac:dyDescent="0.15">
      <c r="A877" s="147"/>
      <c r="B877" s="150"/>
      <c r="C877" s="90"/>
      <c r="D877" s="345"/>
      <c r="E877" s="82"/>
      <c r="F877" s="147"/>
      <c r="G877" s="147"/>
      <c r="H877" s="147"/>
      <c r="I877" s="147"/>
      <c r="J877" s="147"/>
      <c r="K877" s="147"/>
      <c r="L877" s="147"/>
      <c r="M877" s="147"/>
      <c r="N877" s="147"/>
      <c r="O877" s="147"/>
      <c r="P877" s="147"/>
      <c r="Q877" s="147"/>
      <c r="R877" s="147"/>
      <c r="S877" s="147"/>
      <c r="T877" s="147"/>
      <c r="U877" s="147"/>
      <c r="V877" s="147"/>
      <c r="W877" s="147"/>
    </row>
    <row r="878" spans="1:23" ht="12.75" customHeight="1" x14ac:dyDescent="0.15">
      <c r="A878" s="147"/>
      <c r="B878" s="150"/>
      <c r="C878" s="90"/>
      <c r="D878" s="345"/>
      <c r="E878" s="82"/>
      <c r="F878" s="147"/>
      <c r="G878" s="147"/>
      <c r="H878" s="147"/>
      <c r="I878" s="147"/>
      <c r="J878" s="147"/>
      <c r="K878" s="147"/>
      <c r="L878" s="147"/>
      <c r="M878" s="147"/>
      <c r="N878" s="147"/>
      <c r="O878" s="147"/>
      <c r="P878" s="147"/>
      <c r="Q878" s="147"/>
      <c r="R878" s="147"/>
      <c r="S878" s="147"/>
      <c r="T878" s="147"/>
      <c r="U878" s="147"/>
      <c r="V878" s="147"/>
      <c r="W878" s="147"/>
    </row>
    <row r="879" spans="1:23" ht="12.75" customHeight="1" x14ac:dyDescent="0.15">
      <c r="A879" s="147"/>
      <c r="B879" s="150"/>
      <c r="C879" s="90"/>
      <c r="D879" s="345"/>
      <c r="E879" s="82"/>
      <c r="F879" s="147"/>
      <c r="G879" s="147"/>
      <c r="H879" s="147"/>
      <c r="I879" s="147"/>
      <c r="J879" s="147"/>
      <c r="K879" s="147"/>
      <c r="L879" s="147"/>
      <c r="M879" s="147"/>
      <c r="N879" s="147"/>
      <c r="O879" s="147"/>
      <c r="P879" s="147"/>
      <c r="Q879" s="147"/>
      <c r="R879" s="147"/>
      <c r="S879" s="147"/>
      <c r="T879" s="147"/>
      <c r="U879" s="147"/>
      <c r="V879" s="147"/>
      <c r="W879" s="147"/>
    </row>
    <row r="880" spans="1:23" ht="12.75" customHeight="1" x14ac:dyDescent="0.15">
      <c r="A880" s="147"/>
      <c r="B880" s="150"/>
      <c r="C880" s="90"/>
      <c r="D880" s="345"/>
      <c r="E880" s="82"/>
      <c r="F880" s="147"/>
      <c r="G880" s="147"/>
      <c r="H880" s="147"/>
      <c r="I880" s="147"/>
      <c r="J880" s="147"/>
      <c r="K880" s="147"/>
      <c r="L880" s="147"/>
      <c r="M880" s="147"/>
      <c r="N880" s="147"/>
      <c r="O880" s="147"/>
      <c r="P880" s="147"/>
      <c r="Q880" s="147"/>
      <c r="R880" s="147"/>
      <c r="S880" s="147"/>
      <c r="T880" s="147"/>
      <c r="U880" s="147"/>
      <c r="V880" s="147"/>
      <c r="W880" s="147"/>
    </row>
    <row r="881" spans="1:23" ht="12.75" customHeight="1" x14ac:dyDescent="0.15">
      <c r="A881" s="147"/>
      <c r="B881" s="150"/>
      <c r="C881" s="90"/>
      <c r="D881" s="345"/>
      <c r="E881" s="82"/>
      <c r="F881" s="147"/>
      <c r="G881" s="147"/>
      <c r="H881" s="147"/>
      <c r="I881" s="147"/>
      <c r="J881" s="147"/>
      <c r="K881" s="147"/>
      <c r="L881" s="147"/>
      <c r="M881" s="147"/>
      <c r="N881" s="147"/>
      <c r="O881" s="147"/>
      <c r="P881" s="147"/>
      <c r="Q881" s="147"/>
      <c r="R881" s="147"/>
      <c r="S881" s="147"/>
      <c r="T881" s="147"/>
      <c r="U881" s="147"/>
      <c r="V881" s="147"/>
      <c r="W881" s="147"/>
    </row>
    <row r="882" spans="1:23" ht="12.75" customHeight="1" x14ac:dyDescent="0.15">
      <c r="A882" s="147"/>
      <c r="B882" s="150"/>
      <c r="C882" s="90"/>
      <c r="D882" s="345"/>
      <c r="E882" s="82"/>
      <c r="F882" s="147"/>
      <c r="G882" s="147"/>
      <c r="H882" s="147"/>
      <c r="I882" s="147"/>
      <c r="J882" s="147"/>
      <c r="K882" s="147"/>
      <c r="L882" s="147"/>
      <c r="M882" s="147"/>
      <c r="N882" s="147"/>
      <c r="O882" s="147"/>
      <c r="P882" s="147"/>
      <c r="Q882" s="147"/>
      <c r="R882" s="147"/>
      <c r="S882" s="147"/>
      <c r="T882" s="147"/>
      <c r="U882" s="147"/>
      <c r="V882" s="147"/>
      <c r="W882" s="147"/>
    </row>
    <row r="883" spans="1:23" ht="12.75" customHeight="1" x14ac:dyDescent="0.15">
      <c r="A883" s="147"/>
      <c r="B883" s="150"/>
      <c r="C883" s="90"/>
      <c r="D883" s="345"/>
      <c r="E883" s="82"/>
      <c r="F883" s="147"/>
      <c r="G883" s="147"/>
      <c r="H883" s="147"/>
      <c r="I883" s="147"/>
      <c r="J883" s="147"/>
      <c r="K883" s="147"/>
      <c r="L883" s="147"/>
      <c r="M883" s="147"/>
      <c r="N883" s="147"/>
      <c r="O883" s="147"/>
      <c r="P883" s="147"/>
      <c r="Q883" s="147"/>
      <c r="R883" s="147"/>
      <c r="S883" s="147"/>
      <c r="T883" s="147"/>
      <c r="U883" s="147"/>
      <c r="V883" s="147"/>
      <c r="W883" s="147"/>
    </row>
    <row r="884" spans="1:23" ht="12.75" customHeight="1" x14ac:dyDescent="0.15">
      <c r="A884" s="147"/>
      <c r="B884" s="150"/>
      <c r="C884" s="90"/>
      <c r="D884" s="345"/>
      <c r="E884" s="82"/>
      <c r="F884" s="147"/>
      <c r="G884" s="147"/>
      <c r="H884" s="147"/>
      <c r="I884" s="147"/>
      <c r="J884" s="147"/>
      <c r="K884" s="147"/>
      <c r="L884" s="147"/>
      <c r="M884" s="147"/>
      <c r="N884" s="147"/>
      <c r="O884" s="147"/>
      <c r="P884" s="147"/>
      <c r="Q884" s="147"/>
      <c r="R884" s="147"/>
      <c r="S884" s="147"/>
      <c r="T884" s="147"/>
      <c r="U884" s="147"/>
      <c r="V884" s="147"/>
      <c r="W884" s="147"/>
    </row>
    <row r="885" spans="1:23" ht="12.75" customHeight="1" x14ac:dyDescent="0.15">
      <c r="A885" s="147"/>
      <c r="B885" s="150"/>
      <c r="C885" s="90"/>
      <c r="D885" s="345"/>
      <c r="E885" s="82"/>
      <c r="F885" s="147"/>
      <c r="G885" s="147"/>
      <c r="H885" s="147"/>
      <c r="I885" s="147"/>
      <c r="J885" s="147"/>
      <c r="K885" s="147"/>
      <c r="L885" s="147"/>
      <c r="M885" s="147"/>
      <c r="N885" s="147"/>
      <c r="O885" s="147"/>
      <c r="P885" s="147"/>
      <c r="Q885" s="147"/>
      <c r="R885" s="147"/>
      <c r="S885" s="147"/>
      <c r="T885" s="147"/>
      <c r="U885" s="147"/>
      <c r="V885" s="147"/>
      <c r="W885" s="147"/>
    </row>
    <row r="886" spans="1:23" ht="12.75" customHeight="1" x14ac:dyDescent="0.15">
      <c r="A886" s="147"/>
      <c r="B886" s="150"/>
      <c r="C886" s="90"/>
      <c r="D886" s="345"/>
      <c r="E886" s="82"/>
      <c r="F886" s="147"/>
      <c r="G886" s="147"/>
      <c r="H886" s="147"/>
      <c r="I886" s="147"/>
      <c r="J886" s="147"/>
      <c r="K886" s="147"/>
      <c r="L886" s="147"/>
      <c r="M886" s="147"/>
      <c r="N886" s="147"/>
      <c r="O886" s="147"/>
      <c r="P886" s="147"/>
      <c r="Q886" s="147"/>
      <c r="R886" s="147"/>
      <c r="S886" s="147"/>
      <c r="T886" s="147"/>
      <c r="U886" s="147"/>
      <c r="V886" s="147"/>
      <c r="W886" s="147"/>
    </row>
    <row r="887" spans="1:23" ht="12.75" customHeight="1" x14ac:dyDescent="0.15">
      <c r="A887" s="147"/>
      <c r="B887" s="150"/>
      <c r="C887" s="90"/>
      <c r="D887" s="345"/>
      <c r="E887" s="82"/>
      <c r="F887" s="147"/>
      <c r="G887" s="147"/>
      <c r="H887" s="147"/>
      <c r="I887" s="147"/>
      <c r="J887" s="147"/>
      <c r="K887" s="147"/>
      <c r="L887" s="147"/>
      <c r="M887" s="147"/>
      <c r="N887" s="147"/>
      <c r="O887" s="147"/>
      <c r="P887" s="147"/>
      <c r="Q887" s="147"/>
      <c r="R887" s="147"/>
      <c r="S887" s="147"/>
      <c r="T887" s="147"/>
      <c r="U887" s="147"/>
      <c r="V887" s="147"/>
      <c r="W887" s="147"/>
    </row>
    <row r="888" spans="1:23" ht="12.75" customHeight="1" x14ac:dyDescent="0.15">
      <c r="A888" s="147"/>
      <c r="B888" s="150"/>
      <c r="C888" s="90"/>
      <c r="D888" s="345"/>
      <c r="E888" s="82"/>
      <c r="F888" s="147"/>
      <c r="G888" s="147"/>
      <c r="H888" s="147"/>
      <c r="I888" s="147"/>
      <c r="J888" s="147"/>
      <c r="K888" s="147"/>
      <c r="L888" s="147"/>
      <c r="M888" s="147"/>
      <c r="N888" s="147"/>
      <c r="O888" s="147"/>
      <c r="P888" s="147"/>
      <c r="Q888" s="147"/>
      <c r="R888" s="147"/>
      <c r="S888" s="147"/>
      <c r="T888" s="147"/>
      <c r="U888" s="147"/>
      <c r="V888" s="147"/>
      <c r="W888" s="147"/>
    </row>
    <row r="889" spans="1:23" ht="12.75" customHeight="1" x14ac:dyDescent="0.15">
      <c r="A889" s="147"/>
      <c r="B889" s="150"/>
      <c r="C889" s="90"/>
      <c r="D889" s="345"/>
      <c r="E889" s="82"/>
      <c r="F889" s="147"/>
      <c r="G889" s="147"/>
      <c r="H889" s="147"/>
      <c r="I889" s="147"/>
      <c r="J889" s="147"/>
      <c r="K889" s="147"/>
      <c r="L889" s="147"/>
      <c r="M889" s="147"/>
      <c r="N889" s="147"/>
      <c r="O889" s="147"/>
      <c r="P889" s="147"/>
      <c r="Q889" s="147"/>
      <c r="R889" s="147"/>
      <c r="S889" s="147"/>
      <c r="T889" s="147"/>
      <c r="U889" s="147"/>
      <c r="V889" s="147"/>
      <c r="W889" s="147"/>
    </row>
    <row r="890" spans="1:23" ht="12.75" customHeight="1" x14ac:dyDescent="0.15">
      <c r="A890" s="147"/>
      <c r="B890" s="150"/>
      <c r="C890" s="90"/>
      <c r="D890" s="345"/>
      <c r="E890" s="82"/>
      <c r="F890" s="147"/>
      <c r="G890" s="147"/>
      <c r="H890" s="147"/>
      <c r="I890" s="147"/>
      <c r="J890" s="147"/>
      <c r="K890" s="147"/>
      <c r="L890" s="147"/>
      <c r="M890" s="147"/>
      <c r="N890" s="147"/>
      <c r="O890" s="147"/>
      <c r="P890" s="147"/>
      <c r="Q890" s="147"/>
      <c r="R890" s="147"/>
      <c r="S890" s="147"/>
      <c r="T890" s="147"/>
      <c r="U890" s="147"/>
      <c r="V890" s="147"/>
      <c r="W890" s="147"/>
    </row>
    <row r="891" spans="1:23" ht="12.75" customHeight="1" x14ac:dyDescent="0.15">
      <c r="A891" s="147"/>
      <c r="B891" s="150"/>
      <c r="C891" s="90"/>
      <c r="D891" s="345"/>
      <c r="E891" s="82"/>
      <c r="F891" s="147"/>
      <c r="G891" s="147"/>
      <c r="H891" s="147"/>
      <c r="I891" s="147"/>
      <c r="J891" s="147"/>
      <c r="K891" s="147"/>
      <c r="L891" s="147"/>
      <c r="M891" s="147"/>
      <c r="N891" s="147"/>
      <c r="O891" s="147"/>
      <c r="P891" s="147"/>
      <c r="Q891" s="147"/>
      <c r="R891" s="147"/>
      <c r="S891" s="147"/>
      <c r="T891" s="147"/>
      <c r="U891" s="147"/>
      <c r="V891" s="147"/>
      <c r="W891" s="147"/>
    </row>
    <row r="892" spans="1:23" ht="12.75" customHeight="1" x14ac:dyDescent="0.15">
      <c r="A892" s="147"/>
      <c r="B892" s="150"/>
      <c r="C892" s="90"/>
      <c r="D892" s="345"/>
      <c r="E892" s="82"/>
      <c r="F892" s="147"/>
      <c r="G892" s="147"/>
      <c r="H892" s="147"/>
      <c r="I892" s="147"/>
      <c r="J892" s="147"/>
      <c r="K892" s="147"/>
      <c r="L892" s="147"/>
      <c r="M892" s="147"/>
      <c r="N892" s="147"/>
      <c r="O892" s="147"/>
      <c r="P892" s="147"/>
      <c r="Q892" s="147"/>
      <c r="R892" s="147"/>
      <c r="S892" s="147"/>
      <c r="T892" s="147"/>
      <c r="U892" s="147"/>
      <c r="V892" s="147"/>
      <c r="W892" s="147"/>
    </row>
    <row r="893" spans="1:23" ht="12.75" customHeight="1" x14ac:dyDescent="0.15">
      <c r="A893" s="147"/>
      <c r="B893" s="150"/>
      <c r="C893" s="90"/>
      <c r="D893" s="345"/>
      <c r="E893" s="82"/>
      <c r="F893" s="147"/>
      <c r="G893" s="147"/>
      <c r="H893" s="147"/>
      <c r="I893" s="147"/>
      <c r="J893" s="147"/>
      <c r="K893" s="147"/>
      <c r="L893" s="147"/>
      <c r="M893" s="147"/>
      <c r="N893" s="147"/>
      <c r="O893" s="147"/>
      <c r="P893" s="147"/>
      <c r="Q893" s="147"/>
      <c r="R893" s="147"/>
      <c r="S893" s="147"/>
      <c r="T893" s="147"/>
      <c r="U893" s="147"/>
      <c r="V893" s="147"/>
      <c r="W893" s="147"/>
    </row>
    <row r="894" spans="1:23" ht="12.75" customHeight="1" x14ac:dyDescent="0.15">
      <c r="A894" s="147"/>
      <c r="B894" s="150"/>
      <c r="C894" s="90"/>
      <c r="D894" s="345"/>
      <c r="E894" s="82"/>
      <c r="F894" s="147"/>
      <c r="G894" s="147"/>
      <c r="H894" s="147"/>
      <c r="I894" s="147"/>
      <c r="J894" s="147"/>
      <c r="K894" s="147"/>
      <c r="L894" s="147"/>
      <c r="M894" s="147"/>
      <c r="N894" s="147"/>
      <c r="O894" s="147"/>
      <c r="P894" s="147"/>
      <c r="Q894" s="147"/>
      <c r="R894" s="147"/>
      <c r="S894" s="147"/>
      <c r="T894" s="147"/>
      <c r="U894" s="147"/>
      <c r="V894" s="147"/>
      <c r="W894" s="147"/>
    </row>
    <row r="895" spans="1:23" ht="12.75" customHeight="1" x14ac:dyDescent="0.15">
      <c r="A895" s="147"/>
      <c r="B895" s="150"/>
      <c r="C895" s="90"/>
      <c r="D895" s="345"/>
      <c r="E895" s="82"/>
      <c r="F895" s="147"/>
      <c r="G895" s="147"/>
      <c r="H895" s="147"/>
      <c r="I895" s="147"/>
      <c r="J895" s="147"/>
      <c r="K895" s="147"/>
      <c r="L895" s="147"/>
      <c r="M895" s="147"/>
      <c r="N895" s="147"/>
      <c r="O895" s="147"/>
      <c r="P895" s="147"/>
      <c r="Q895" s="147"/>
      <c r="R895" s="147"/>
      <c r="S895" s="147"/>
      <c r="T895" s="147"/>
      <c r="U895" s="147"/>
      <c r="V895" s="147"/>
      <c r="W895" s="147"/>
    </row>
    <row r="896" spans="1:23" ht="12.75" customHeight="1" x14ac:dyDescent="0.15">
      <c r="A896" s="147"/>
      <c r="B896" s="150"/>
      <c r="C896" s="90"/>
      <c r="D896" s="345"/>
      <c r="E896" s="82"/>
      <c r="F896" s="147"/>
      <c r="G896" s="147"/>
      <c r="H896" s="147"/>
      <c r="I896" s="147"/>
      <c r="J896" s="147"/>
      <c r="K896" s="147"/>
      <c r="L896" s="147"/>
      <c r="M896" s="147"/>
      <c r="N896" s="147"/>
      <c r="O896" s="147"/>
      <c r="P896" s="147"/>
      <c r="Q896" s="147"/>
      <c r="R896" s="147"/>
      <c r="S896" s="147"/>
      <c r="T896" s="147"/>
      <c r="U896" s="147"/>
      <c r="V896" s="147"/>
      <c r="W896" s="147"/>
    </row>
    <row r="897" spans="1:23" ht="12.75" customHeight="1" x14ac:dyDescent="0.15">
      <c r="A897" s="147"/>
      <c r="B897" s="150"/>
      <c r="C897" s="90"/>
      <c r="D897" s="345"/>
      <c r="E897" s="82"/>
      <c r="F897" s="147"/>
      <c r="G897" s="147"/>
      <c r="H897" s="147"/>
      <c r="I897" s="147"/>
      <c r="J897" s="147"/>
      <c r="K897" s="147"/>
      <c r="L897" s="147"/>
      <c r="M897" s="147"/>
      <c r="N897" s="147"/>
      <c r="O897" s="147"/>
      <c r="P897" s="147"/>
      <c r="Q897" s="147"/>
      <c r="R897" s="147"/>
      <c r="S897" s="147"/>
      <c r="T897" s="147"/>
      <c r="U897" s="147"/>
      <c r="V897" s="147"/>
      <c r="W897" s="147"/>
    </row>
    <row r="898" spans="1:23" ht="12.75" customHeight="1" x14ac:dyDescent="0.15">
      <c r="A898" s="147"/>
      <c r="B898" s="150"/>
      <c r="C898" s="90"/>
      <c r="D898" s="345"/>
      <c r="E898" s="82"/>
      <c r="F898" s="147"/>
      <c r="G898" s="147"/>
      <c r="H898" s="147"/>
      <c r="I898" s="147"/>
      <c r="J898" s="147"/>
      <c r="K898" s="147"/>
      <c r="L898" s="147"/>
      <c r="M898" s="147"/>
      <c r="N898" s="147"/>
      <c r="O898" s="147"/>
      <c r="P898" s="147"/>
      <c r="Q898" s="147"/>
      <c r="R898" s="147"/>
      <c r="S898" s="147"/>
      <c r="T898" s="147"/>
      <c r="U898" s="147"/>
      <c r="V898" s="147"/>
      <c r="W898" s="147"/>
    </row>
    <row r="899" spans="1:23" ht="12.75" customHeight="1" x14ac:dyDescent="0.15">
      <c r="A899" s="147"/>
      <c r="B899" s="150"/>
      <c r="C899" s="90"/>
      <c r="D899" s="345"/>
      <c r="E899" s="82"/>
      <c r="F899" s="147"/>
      <c r="G899" s="147"/>
      <c r="H899" s="147"/>
      <c r="I899" s="147"/>
      <c r="J899" s="147"/>
      <c r="K899" s="147"/>
      <c r="L899" s="147"/>
      <c r="M899" s="147"/>
      <c r="N899" s="147"/>
      <c r="O899" s="147"/>
      <c r="P899" s="147"/>
      <c r="Q899" s="147"/>
      <c r="R899" s="147"/>
      <c r="S899" s="147"/>
      <c r="T899" s="147"/>
      <c r="U899" s="147"/>
      <c r="V899" s="147"/>
      <c r="W899" s="147"/>
    </row>
    <row r="900" spans="1:23" ht="12.75" customHeight="1" x14ac:dyDescent="0.15">
      <c r="A900" s="147"/>
      <c r="B900" s="150"/>
      <c r="C900" s="90"/>
      <c r="D900" s="345"/>
      <c r="E900" s="82"/>
      <c r="F900" s="147"/>
      <c r="G900" s="147"/>
      <c r="H900" s="147"/>
      <c r="I900" s="147"/>
      <c r="J900" s="147"/>
      <c r="K900" s="147"/>
      <c r="L900" s="147"/>
      <c r="M900" s="147"/>
      <c r="N900" s="147"/>
      <c r="O900" s="147"/>
      <c r="P900" s="147"/>
      <c r="Q900" s="147"/>
      <c r="R900" s="147"/>
      <c r="S900" s="147"/>
      <c r="T900" s="147"/>
      <c r="U900" s="147"/>
      <c r="V900" s="147"/>
      <c r="W900" s="147"/>
    </row>
    <row r="901" spans="1:23" ht="12.75" customHeight="1" x14ac:dyDescent="0.15">
      <c r="A901" s="147"/>
      <c r="B901" s="150"/>
      <c r="C901" s="90"/>
      <c r="D901" s="345"/>
      <c r="E901" s="82"/>
      <c r="F901" s="147"/>
      <c r="G901" s="147"/>
      <c r="H901" s="147"/>
      <c r="I901" s="147"/>
      <c r="J901" s="147"/>
      <c r="K901" s="147"/>
      <c r="L901" s="147"/>
      <c r="M901" s="147"/>
      <c r="N901" s="147"/>
      <c r="O901" s="147"/>
      <c r="P901" s="147"/>
      <c r="Q901" s="147"/>
      <c r="R901" s="147"/>
      <c r="S901" s="147"/>
      <c r="T901" s="147"/>
      <c r="U901" s="147"/>
      <c r="V901" s="147"/>
      <c r="W901" s="147"/>
    </row>
    <row r="902" spans="1:23" ht="12.75" customHeight="1" x14ac:dyDescent="0.15">
      <c r="A902" s="147"/>
      <c r="B902" s="150"/>
      <c r="C902" s="90"/>
      <c r="D902" s="345"/>
      <c r="E902" s="82"/>
      <c r="F902" s="147"/>
      <c r="G902" s="147"/>
      <c r="H902" s="147"/>
      <c r="I902" s="147"/>
      <c r="J902" s="147"/>
      <c r="K902" s="147"/>
      <c r="L902" s="147"/>
      <c r="M902" s="147"/>
      <c r="N902" s="147"/>
      <c r="O902" s="147"/>
      <c r="P902" s="147"/>
      <c r="Q902" s="147"/>
      <c r="R902" s="147"/>
      <c r="S902" s="147"/>
      <c r="T902" s="147"/>
      <c r="U902" s="147"/>
      <c r="V902" s="147"/>
      <c r="W902" s="147"/>
    </row>
    <row r="903" spans="1:23" ht="12.75" customHeight="1" x14ac:dyDescent="0.15">
      <c r="A903" s="147"/>
      <c r="B903" s="150"/>
      <c r="C903" s="90"/>
      <c r="D903" s="345"/>
      <c r="E903" s="82"/>
      <c r="F903" s="147"/>
      <c r="G903" s="147"/>
      <c r="H903" s="147"/>
      <c r="I903" s="147"/>
      <c r="J903" s="147"/>
      <c r="K903" s="147"/>
      <c r="L903" s="147"/>
      <c r="M903" s="147"/>
      <c r="N903" s="147"/>
      <c r="O903" s="147"/>
      <c r="P903" s="147"/>
      <c r="Q903" s="147"/>
      <c r="R903" s="147"/>
      <c r="S903" s="147"/>
      <c r="T903" s="147"/>
      <c r="U903" s="147"/>
      <c r="V903" s="147"/>
      <c r="W903" s="147"/>
    </row>
    <row r="904" spans="1:23" ht="12.75" customHeight="1" x14ac:dyDescent="0.15">
      <c r="A904" s="147"/>
      <c r="B904" s="150"/>
      <c r="C904" s="90"/>
      <c r="D904" s="345"/>
      <c r="E904" s="82"/>
      <c r="F904" s="147"/>
      <c r="G904" s="147"/>
      <c r="H904" s="147"/>
      <c r="I904" s="147"/>
      <c r="J904" s="147"/>
      <c r="K904" s="147"/>
      <c r="L904" s="147"/>
      <c r="M904" s="147"/>
      <c r="N904" s="147"/>
      <c r="O904" s="147"/>
      <c r="P904" s="147"/>
      <c r="Q904" s="147"/>
      <c r="R904" s="147"/>
      <c r="S904" s="147"/>
      <c r="T904" s="147"/>
      <c r="U904" s="147"/>
      <c r="V904" s="147"/>
      <c r="W904" s="147"/>
    </row>
    <row r="905" spans="1:23" ht="12.75" customHeight="1" x14ac:dyDescent="0.15">
      <c r="A905" s="147"/>
      <c r="B905" s="150"/>
      <c r="C905" s="90"/>
      <c r="D905" s="345"/>
      <c r="E905" s="82"/>
      <c r="F905" s="147"/>
      <c r="G905" s="147"/>
      <c r="H905" s="147"/>
      <c r="I905" s="147"/>
      <c r="J905" s="147"/>
      <c r="K905" s="147"/>
      <c r="L905" s="147"/>
      <c r="M905" s="147"/>
      <c r="N905" s="147"/>
      <c r="O905" s="147"/>
      <c r="P905" s="147"/>
      <c r="Q905" s="147"/>
      <c r="R905" s="147"/>
      <c r="S905" s="147"/>
      <c r="T905" s="147"/>
      <c r="U905" s="147"/>
      <c r="V905" s="147"/>
      <c r="W905" s="147"/>
    </row>
    <row r="906" spans="1:23" ht="12.75" customHeight="1" x14ac:dyDescent="0.15">
      <c r="A906" s="147"/>
      <c r="B906" s="150"/>
      <c r="C906" s="90"/>
      <c r="D906" s="345"/>
      <c r="E906" s="82"/>
      <c r="F906" s="147"/>
      <c r="G906" s="147"/>
      <c r="H906" s="147"/>
      <c r="I906" s="147"/>
      <c r="J906" s="147"/>
      <c r="K906" s="147"/>
      <c r="L906" s="147"/>
      <c r="M906" s="147"/>
      <c r="N906" s="147"/>
      <c r="O906" s="147"/>
      <c r="P906" s="147"/>
      <c r="Q906" s="147"/>
      <c r="R906" s="147"/>
      <c r="S906" s="147"/>
      <c r="T906" s="147"/>
      <c r="U906" s="147"/>
      <c r="V906" s="147"/>
      <c r="W906" s="147"/>
    </row>
    <row r="907" spans="1:23" ht="12.75" customHeight="1" x14ac:dyDescent="0.15">
      <c r="A907" s="147"/>
      <c r="B907" s="150"/>
      <c r="C907" s="90"/>
      <c r="D907" s="345"/>
      <c r="E907" s="82"/>
      <c r="F907" s="147"/>
      <c r="G907" s="147"/>
      <c r="H907" s="147"/>
      <c r="I907" s="147"/>
      <c r="J907" s="147"/>
      <c r="K907" s="147"/>
      <c r="L907" s="147"/>
      <c r="M907" s="147"/>
      <c r="N907" s="147"/>
      <c r="O907" s="147"/>
      <c r="P907" s="147"/>
      <c r="Q907" s="147"/>
      <c r="R907" s="147"/>
      <c r="S907" s="147"/>
      <c r="T907" s="147"/>
      <c r="U907" s="147"/>
      <c r="V907" s="147"/>
      <c r="W907" s="147"/>
    </row>
  </sheetData>
  <mergeCells count="1">
    <mergeCell ref="B2:D2"/>
  </mergeCells>
  <phoneticPr fontId="30" type="noConversion"/>
  <pageMargins left="0.7" right="0.7" top="0.75" bottom="0.75" header="0.3" footer="0.3"/>
  <pageSetup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topLeftCell="B1" workbookViewId="0">
      <selection activeCell="B2" sqref="B2:D2"/>
    </sheetView>
  </sheetViews>
  <sheetFormatPr baseColWidth="10" defaultColWidth="14.5" defaultRowHeight="15.75" customHeight="1" x14ac:dyDescent="0.15"/>
  <cols>
    <col min="1" max="1" width="5.5" hidden="1" customWidth="1"/>
    <col min="2" max="2" width="30.83203125" customWidth="1"/>
    <col min="3" max="3" width="13.5" customWidth="1"/>
    <col min="4" max="4" width="117.5" style="209" customWidth="1"/>
    <col min="5" max="5" width="13.5" customWidth="1"/>
    <col min="6" max="7" width="22.5" customWidth="1"/>
    <col min="8" max="8" width="78" customWidth="1"/>
    <col min="9" max="9" width="35.1640625" customWidth="1"/>
    <col min="10" max="26" width="8.83203125" customWidth="1"/>
  </cols>
  <sheetData>
    <row r="1" spans="1:26" ht="12.75" customHeight="1" x14ac:dyDescent="0.15">
      <c r="A1" s="8"/>
      <c r="B1" s="300" t="s">
        <v>216</v>
      </c>
      <c r="D1"/>
      <c r="E1" s="35"/>
      <c r="F1" s="35"/>
      <c r="G1" s="35"/>
      <c r="H1" s="8"/>
      <c r="I1" s="8"/>
      <c r="J1" s="8"/>
      <c r="K1" s="8"/>
      <c r="L1" s="8"/>
      <c r="M1" s="8"/>
      <c r="N1" s="8"/>
      <c r="O1" s="8"/>
      <c r="P1" s="8"/>
      <c r="Q1" s="8"/>
      <c r="R1" s="8"/>
      <c r="S1" s="8"/>
      <c r="T1" s="8"/>
      <c r="U1" s="8"/>
      <c r="V1" s="8"/>
      <c r="W1" s="8"/>
      <c r="X1" s="8"/>
      <c r="Y1" s="8"/>
      <c r="Z1" s="8"/>
    </row>
    <row r="2" spans="1:26" ht="171" customHeight="1" x14ac:dyDescent="0.15">
      <c r="A2" s="8"/>
      <c r="B2" s="448" t="s">
        <v>1190</v>
      </c>
      <c r="C2" s="449"/>
      <c r="D2" s="449"/>
      <c r="E2" s="107"/>
      <c r="F2" s="108" t="s">
        <v>338</v>
      </c>
      <c r="G2" s="93"/>
      <c r="H2" s="8"/>
      <c r="I2" s="8"/>
      <c r="J2" s="8"/>
      <c r="K2" s="8"/>
      <c r="L2" s="8"/>
      <c r="M2" s="8"/>
      <c r="N2" s="8"/>
      <c r="O2" s="8"/>
      <c r="P2" s="8"/>
      <c r="Q2" s="8"/>
      <c r="R2" s="8"/>
      <c r="S2" s="8"/>
      <c r="T2" s="8"/>
      <c r="U2" s="8"/>
      <c r="V2" s="8"/>
      <c r="W2" s="8"/>
      <c r="X2" s="8"/>
      <c r="Y2" s="8"/>
      <c r="Z2" s="8"/>
    </row>
    <row r="3" spans="1:26" ht="36" customHeight="1" x14ac:dyDescent="0.15">
      <c r="A3" s="125"/>
      <c r="B3" s="126" t="s">
        <v>339</v>
      </c>
      <c r="C3" s="36" t="s">
        <v>1177</v>
      </c>
      <c r="D3" s="36" t="s">
        <v>341</v>
      </c>
      <c r="E3" s="36" t="s">
        <v>237</v>
      </c>
      <c r="F3" s="36" t="s">
        <v>342</v>
      </c>
      <c r="G3" s="36" t="s">
        <v>586</v>
      </c>
      <c r="H3" s="36" t="s">
        <v>218</v>
      </c>
      <c r="I3" s="36" t="s">
        <v>344</v>
      </c>
      <c r="J3" s="125"/>
      <c r="K3" s="125"/>
      <c r="L3" s="125"/>
      <c r="M3" s="125"/>
      <c r="N3" s="125"/>
      <c r="O3" s="125"/>
      <c r="P3" s="125"/>
      <c r="Q3" s="125"/>
      <c r="R3" s="125"/>
      <c r="S3" s="125"/>
      <c r="T3" s="125"/>
      <c r="U3" s="125"/>
      <c r="V3" s="125"/>
      <c r="W3" s="125"/>
      <c r="X3" s="125"/>
      <c r="Y3" s="125"/>
      <c r="Z3" s="125"/>
    </row>
    <row r="4" spans="1:26" ht="25.5" customHeight="1" x14ac:dyDescent="0.15">
      <c r="A4" s="35"/>
      <c r="B4" s="56" t="s">
        <v>33</v>
      </c>
      <c r="C4" s="58">
        <v>1</v>
      </c>
      <c r="D4" s="94" t="s">
        <v>709</v>
      </c>
      <c r="E4" s="58">
        <v>0</v>
      </c>
      <c r="F4" s="58">
        <v>1</v>
      </c>
      <c r="G4" s="58" t="s">
        <v>38</v>
      </c>
      <c r="H4" s="94" t="s">
        <v>709</v>
      </c>
      <c r="I4" s="94" t="s">
        <v>38</v>
      </c>
      <c r="J4" s="8"/>
      <c r="K4" s="8"/>
      <c r="L4" s="8"/>
      <c r="M4" s="8"/>
      <c r="N4" s="8"/>
      <c r="O4" s="8"/>
      <c r="P4" s="8"/>
      <c r="Q4" s="8"/>
      <c r="R4" s="8"/>
      <c r="S4" s="8"/>
      <c r="T4" s="8"/>
      <c r="U4" s="8"/>
      <c r="V4" s="8"/>
      <c r="W4" s="8"/>
      <c r="X4" s="8"/>
      <c r="Y4" s="8"/>
      <c r="Z4" s="8"/>
    </row>
    <row r="5" spans="1:26" ht="12.75" customHeight="1" x14ac:dyDescent="0.15">
      <c r="A5" s="35"/>
      <c r="B5" s="56" t="s">
        <v>37</v>
      </c>
      <c r="C5" s="58">
        <v>1</v>
      </c>
      <c r="D5" s="94" t="s">
        <v>38</v>
      </c>
      <c r="E5" s="58">
        <v>1</v>
      </c>
      <c r="F5" s="58">
        <v>0</v>
      </c>
      <c r="G5" s="58" t="s">
        <v>38</v>
      </c>
      <c r="H5" s="96" t="s">
        <v>38</v>
      </c>
      <c r="I5" s="96" t="s">
        <v>38</v>
      </c>
      <c r="J5" s="8"/>
      <c r="K5" s="8"/>
      <c r="L5" s="8"/>
      <c r="M5" s="8"/>
      <c r="N5" s="8"/>
      <c r="O5" s="8"/>
      <c r="P5" s="8"/>
      <c r="Q5" s="8"/>
      <c r="R5" s="8"/>
      <c r="S5" s="8"/>
      <c r="T5" s="8"/>
      <c r="U5" s="8"/>
      <c r="V5" s="8"/>
      <c r="W5" s="8"/>
      <c r="X5" s="8"/>
      <c r="Y5" s="8"/>
      <c r="Z5" s="8"/>
    </row>
    <row r="6" spans="1:26" ht="12.75" customHeight="1" x14ac:dyDescent="0.15">
      <c r="A6" s="58"/>
      <c r="B6" s="109" t="s">
        <v>39</v>
      </c>
      <c r="C6" s="95">
        <v>0</v>
      </c>
      <c r="D6" s="94" t="s">
        <v>38</v>
      </c>
      <c r="E6" s="58" t="s">
        <v>38</v>
      </c>
      <c r="F6" s="58" t="s">
        <v>38</v>
      </c>
      <c r="G6" s="58">
        <v>1</v>
      </c>
      <c r="H6" s="96" t="s">
        <v>38</v>
      </c>
      <c r="I6" s="96" t="s">
        <v>38</v>
      </c>
      <c r="J6" s="8"/>
      <c r="K6" s="8"/>
      <c r="L6" s="8"/>
      <c r="M6" s="8"/>
      <c r="N6" s="8"/>
      <c r="O6" s="8"/>
      <c r="P6" s="8"/>
      <c r="Q6" s="8"/>
      <c r="R6" s="8"/>
      <c r="S6" s="8"/>
      <c r="T6" s="8"/>
      <c r="U6" s="8"/>
      <c r="V6" s="8"/>
      <c r="W6" s="8"/>
      <c r="X6" s="8"/>
      <c r="Y6" s="8"/>
      <c r="Z6" s="8"/>
    </row>
    <row r="7" spans="1:26" ht="12.75" customHeight="1" x14ac:dyDescent="0.15">
      <c r="A7" s="91"/>
      <c r="B7" s="11" t="s">
        <v>40</v>
      </c>
      <c r="C7" s="95">
        <v>1</v>
      </c>
      <c r="D7" s="94" t="s">
        <v>710</v>
      </c>
      <c r="E7" s="58">
        <v>1</v>
      </c>
      <c r="F7" s="58">
        <v>0</v>
      </c>
      <c r="G7" s="58" t="s">
        <v>38</v>
      </c>
      <c r="H7" s="96" t="s">
        <v>710</v>
      </c>
      <c r="I7" s="96" t="s">
        <v>38</v>
      </c>
      <c r="J7" s="91"/>
      <c r="K7" s="91"/>
      <c r="L7" s="91"/>
      <c r="M7" s="91"/>
      <c r="N7" s="91"/>
      <c r="O7" s="91"/>
      <c r="P7" s="91"/>
      <c r="Q7" s="91"/>
      <c r="R7" s="91"/>
      <c r="S7" s="91"/>
      <c r="T7" s="91"/>
      <c r="U7" s="91"/>
      <c r="V7" s="91"/>
      <c r="W7" s="91"/>
      <c r="X7" s="91"/>
      <c r="Y7" s="91"/>
      <c r="Z7" s="91"/>
    </row>
    <row r="8" spans="1:26" ht="30" customHeight="1" x14ac:dyDescent="0.15">
      <c r="A8" s="91"/>
      <c r="B8" s="11" t="s">
        <v>44</v>
      </c>
      <c r="C8" s="66">
        <v>1</v>
      </c>
      <c r="D8" s="94" t="s">
        <v>38</v>
      </c>
      <c r="E8" s="58">
        <v>1</v>
      </c>
      <c r="F8" s="58">
        <v>0</v>
      </c>
      <c r="G8" s="58" t="s">
        <v>38</v>
      </c>
      <c r="H8" s="96" t="s">
        <v>38</v>
      </c>
      <c r="I8" s="96" t="s">
        <v>38</v>
      </c>
      <c r="J8" s="91"/>
      <c r="K8" s="91"/>
      <c r="L8" s="91"/>
      <c r="M8" s="91"/>
      <c r="N8" s="91"/>
      <c r="O8" s="91"/>
      <c r="P8" s="91"/>
      <c r="Q8" s="91"/>
      <c r="R8" s="91"/>
      <c r="S8" s="91"/>
      <c r="T8" s="91"/>
      <c r="U8" s="91"/>
      <c r="V8" s="91"/>
      <c r="W8" s="91"/>
      <c r="X8" s="91"/>
      <c r="Y8" s="91"/>
      <c r="Z8" s="91"/>
    </row>
    <row r="9" spans="1:26" ht="30" customHeight="1" x14ac:dyDescent="0.15">
      <c r="A9" s="91"/>
      <c r="B9" s="13" t="s">
        <v>46</v>
      </c>
      <c r="C9" s="66">
        <v>1</v>
      </c>
      <c r="D9" s="94" t="s">
        <v>38</v>
      </c>
      <c r="E9" s="58">
        <v>1</v>
      </c>
      <c r="F9" s="58">
        <v>0</v>
      </c>
      <c r="G9" s="58" t="s">
        <v>38</v>
      </c>
      <c r="H9" s="96" t="s">
        <v>38</v>
      </c>
      <c r="I9" s="96" t="s">
        <v>38</v>
      </c>
      <c r="J9" s="91"/>
      <c r="K9" s="91"/>
      <c r="L9" s="91"/>
      <c r="M9" s="91"/>
      <c r="N9" s="91"/>
      <c r="O9" s="91"/>
      <c r="P9" s="91"/>
      <c r="Q9" s="91"/>
      <c r="R9" s="91"/>
      <c r="S9" s="91"/>
      <c r="T9" s="91"/>
      <c r="U9" s="91"/>
      <c r="V9" s="91"/>
      <c r="W9" s="91"/>
      <c r="X9" s="91"/>
      <c r="Y9" s="91"/>
      <c r="Z9" s="91"/>
    </row>
    <row r="10" spans="1:26" ht="12.75" customHeight="1" x14ac:dyDescent="0.15">
      <c r="A10" s="140"/>
      <c r="B10" s="141" t="s">
        <v>48</v>
      </c>
      <c r="C10" s="67" t="s">
        <v>38</v>
      </c>
      <c r="D10" s="94" t="s">
        <v>38</v>
      </c>
      <c r="E10" s="65">
        <v>0</v>
      </c>
      <c r="F10" s="65">
        <v>0</v>
      </c>
      <c r="G10" s="65">
        <v>1</v>
      </c>
      <c r="H10" s="94" t="s">
        <v>38</v>
      </c>
      <c r="I10" s="94" t="s">
        <v>38</v>
      </c>
      <c r="J10" s="54"/>
      <c r="K10" s="54"/>
      <c r="L10" s="54"/>
      <c r="M10" s="54"/>
      <c r="N10" s="54"/>
      <c r="O10" s="54"/>
      <c r="P10" s="54"/>
      <c r="Q10" s="54"/>
      <c r="R10" s="54"/>
      <c r="S10" s="54"/>
      <c r="T10" s="54"/>
      <c r="U10" s="54"/>
      <c r="V10" s="54"/>
      <c r="W10" s="54"/>
      <c r="X10" s="54"/>
      <c r="Y10" s="54"/>
      <c r="Z10" s="54"/>
    </row>
    <row r="11" spans="1:26" ht="21" customHeight="1" x14ac:dyDescent="0.15">
      <c r="A11" s="91"/>
      <c r="B11" s="97" t="s">
        <v>248</v>
      </c>
      <c r="C11" s="67" t="s">
        <v>38</v>
      </c>
      <c r="D11" s="94" t="s">
        <v>38</v>
      </c>
      <c r="E11" s="65">
        <v>0</v>
      </c>
      <c r="F11" s="65">
        <v>0</v>
      </c>
      <c r="G11" s="65">
        <v>1</v>
      </c>
      <c r="H11" s="94" t="s">
        <v>38</v>
      </c>
      <c r="I11" s="94" t="s">
        <v>38</v>
      </c>
      <c r="J11" s="91"/>
      <c r="K11" s="91"/>
      <c r="L11" s="91"/>
      <c r="M11" s="91"/>
      <c r="N11" s="91"/>
      <c r="O11" s="91"/>
      <c r="P11" s="91"/>
      <c r="Q11" s="91"/>
      <c r="R11" s="91"/>
      <c r="S11" s="91"/>
      <c r="T11" s="91"/>
      <c r="U11" s="91"/>
      <c r="V11" s="91"/>
      <c r="W11" s="91"/>
      <c r="X11" s="91"/>
      <c r="Y11" s="91"/>
      <c r="Z11" s="91"/>
    </row>
    <row r="12" spans="1:26" ht="12.75" customHeight="1" x14ac:dyDescent="0.15">
      <c r="A12" s="8"/>
      <c r="B12" s="20" t="s">
        <v>52</v>
      </c>
      <c r="C12" s="67">
        <v>1</v>
      </c>
      <c r="D12" s="94" t="s">
        <v>38</v>
      </c>
      <c r="E12" s="67" t="s">
        <v>38</v>
      </c>
      <c r="F12" s="67" t="s">
        <v>38</v>
      </c>
      <c r="G12" s="67" t="s">
        <v>38</v>
      </c>
      <c r="H12" s="94" t="s">
        <v>38</v>
      </c>
      <c r="I12" s="94" t="s">
        <v>38</v>
      </c>
      <c r="J12" s="8"/>
      <c r="K12" s="8"/>
      <c r="L12" s="8"/>
      <c r="M12" s="8"/>
      <c r="N12" s="8"/>
      <c r="O12" s="8"/>
      <c r="P12" s="8"/>
      <c r="Q12" s="8"/>
      <c r="R12" s="8"/>
      <c r="S12" s="8"/>
      <c r="T12" s="8"/>
      <c r="U12" s="8"/>
      <c r="V12" s="8"/>
      <c r="W12" s="8"/>
      <c r="X12" s="8"/>
      <c r="Y12" s="8"/>
      <c r="Z12" s="8"/>
    </row>
    <row r="13" spans="1:26" ht="12.75" customHeight="1" x14ac:dyDescent="0.15">
      <c r="A13" s="8"/>
      <c r="B13" s="76" t="s">
        <v>54</v>
      </c>
      <c r="C13" s="58" t="s">
        <v>38</v>
      </c>
      <c r="D13" s="94" t="s">
        <v>38</v>
      </c>
      <c r="E13" s="100" t="s">
        <v>38</v>
      </c>
      <c r="F13" s="100" t="s">
        <v>38</v>
      </c>
      <c r="G13" s="100" t="s">
        <v>38</v>
      </c>
      <c r="H13" s="94" t="s">
        <v>38</v>
      </c>
      <c r="I13" s="94" t="s">
        <v>38</v>
      </c>
      <c r="J13" s="8"/>
      <c r="K13" s="8"/>
      <c r="L13" s="8"/>
      <c r="M13" s="8"/>
      <c r="N13" s="8"/>
      <c r="O13" s="8"/>
      <c r="P13" s="8"/>
      <c r="Q13" s="8"/>
      <c r="R13" s="8"/>
      <c r="S13" s="8"/>
      <c r="T13" s="8"/>
      <c r="U13" s="8"/>
      <c r="V13" s="8"/>
      <c r="W13" s="8"/>
      <c r="X13" s="8"/>
      <c r="Y13" s="8"/>
      <c r="Z13" s="8"/>
    </row>
    <row r="14" spans="1:26" ht="271" customHeight="1" x14ac:dyDescent="0.15">
      <c r="A14" s="8"/>
      <c r="B14" s="97" t="s">
        <v>56</v>
      </c>
      <c r="C14" s="67" t="s">
        <v>38</v>
      </c>
      <c r="D14" s="94" t="s">
        <v>711</v>
      </c>
      <c r="E14" s="65">
        <v>1</v>
      </c>
      <c r="F14" s="65">
        <v>0</v>
      </c>
      <c r="G14" s="65" t="s">
        <v>38</v>
      </c>
      <c r="H14" s="94" t="s">
        <v>712</v>
      </c>
      <c r="I14" s="96"/>
      <c r="J14" s="8"/>
      <c r="K14" s="8"/>
      <c r="L14" s="8"/>
      <c r="M14" s="8"/>
      <c r="N14" s="8"/>
      <c r="O14" s="8"/>
      <c r="P14" s="8"/>
      <c r="Q14" s="8"/>
      <c r="R14" s="8"/>
      <c r="S14" s="8"/>
      <c r="T14" s="8"/>
      <c r="U14" s="8"/>
      <c r="V14" s="8"/>
      <c r="W14" s="8"/>
      <c r="X14" s="8"/>
      <c r="Y14" s="8"/>
      <c r="Z14" s="8"/>
    </row>
    <row r="15" spans="1:26" ht="12.75" customHeight="1" x14ac:dyDescent="0.15">
      <c r="A15" s="8"/>
      <c r="B15" s="73" t="s">
        <v>59</v>
      </c>
      <c r="C15" s="58" t="s">
        <v>38</v>
      </c>
      <c r="D15" s="94" t="s">
        <v>38</v>
      </c>
      <c r="E15" s="66" t="s">
        <v>38</v>
      </c>
      <c r="F15" s="66" t="s">
        <v>38</v>
      </c>
      <c r="G15" s="66" t="s">
        <v>38</v>
      </c>
      <c r="H15" s="94" t="s">
        <v>38</v>
      </c>
      <c r="I15" s="94" t="s">
        <v>38</v>
      </c>
      <c r="J15" s="8"/>
      <c r="K15" s="8"/>
      <c r="L15" s="8"/>
      <c r="M15" s="8"/>
      <c r="N15" s="8"/>
      <c r="O15" s="8"/>
      <c r="P15" s="8"/>
      <c r="Q15" s="8"/>
      <c r="R15" s="8"/>
      <c r="S15" s="8"/>
      <c r="T15" s="8"/>
      <c r="U15" s="8"/>
      <c r="V15" s="8"/>
      <c r="W15" s="8"/>
      <c r="X15" s="8"/>
      <c r="Y15" s="8"/>
      <c r="Z15" s="8"/>
    </row>
    <row r="16" spans="1:26" ht="12.75" customHeight="1" x14ac:dyDescent="0.15">
      <c r="A16" s="8"/>
      <c r="B16" s="20" t="s">
        <v>61</v>
      </c>
      <c r="C16" s="67">
        <v>1</v>
      </c>
      <c r="D16" s="94" t="s">
        <v>38</v>
      </c>
      <c r="E16" s="66" t="s">
        <v>38</v>
      </c>
      <c r="F16" s="66" t="s">
        <v>38</v>
      </c>
      <c r="G16" s="66" t="s">
        <v>38</v>
      </c>
      <c r="H16" s="94" t="s">
        <v>38</v>
      </c>
      <c r="I16" s="94" t="s">
        <v>38</v>
      </c>
      <c r="J16" s="8"/>
      <c r="K16" s="8"/>
      <c r="L16" s="8"/>
      <c r="M16" s="8"/>
      <c r="N16" s="8"/>
      <c r="O16" s="8"/>
      <c r="P16" s="8"/>
      <c r="Q16" s="8"/>
      <c r="R16" s="8"/>
      <c r="S16" s="8"/>
      <c r="T16" s="8"/>
      <c r="U16" s="8"/>
      <c r="V16" s="8"/>
      <c r="W16" s="8"/>
      <c r="X16" s="8"/>
      <c r="Y16" s="8"/>
      <c r="Z16" s="8"/>
    </row>
    <row r="17" spans="1:26" ht="12.75" customHeight="1" x14ac:dyDescent="0.15">
      <c r="A17" s="8"/>
      <c r="B17" s="73" t="s">
        <v>63</v>
      </c>
      <c r="C17" s="100" t="s">
        <v>38</v>
      </c>
      <c r="D17" s="154" t="s">
        <v>38</v>
      </c>
      <c r="E17" s="100" t="s">
        <v>38</v>
      </c>
      <c r="F17" s="100" t="s">
        <v>38</v>
      </c>
      <c r="G17" s="100" t="s">
        <v>38</v>
      </c>
      <c r="H17" s="154" t="s">
        <v>38</v>
      </c>
      <c r="I17" s="154" t="s">
        <v>38</v>
      </c>
      <c r="J17" s="8"/>
      <c r="K17" s="8"/>
      <c r="L17" s="8"/>
      <c r="M17" s="8"/>
      <c r="N17" s="8"/>
      <c r="O17" s="8"/>
      <c r="P17" s="8"/>
      <c r="Q17" s="8"/>
      <c r="R17" s="8"/>
      <c r="S17" s="8"/>
      <c r="T17" s="8"/>
      <c r="U17" s="8"/>
      <c r="V17" s="8"/>
      <c r="W17" s="8"/>
      <c r="X17" s="8"/>
      <c r="Y17" s="8"/>
      <c r="Z17" s="8"/>
    </row>
    <row r="18" spans="1:26" ht="12.75" customHeight="1" x14ac:dyDescent="0.15">
      <c r="A18" s="8"/>
      <c r="B18" s="28" t="s">
        <v>65</v>
      </c>
      <c r="C18" s="65">
        <v>1</v>
      </c>
      <c r="D18" s="154" t="s">
        <v>38</v>
      </c>
      <c r="E18" s="100" t="s">
        <v>38</v>
      </c>
      <c r="F18" s="100" t="s">
        <v>38</v>
      </c>
      <c r="G18" s="100" t="s">
        <v>38</v>
      </c>
      <c r="H18" s="154" t="s">
        <v>38</v>
      </c>
      <c r="I18" s="154" t="s">
        <v>38</v>
      </c>
      <c r="J18" s="8"/>
      <c r="K18" s="8"/>
      <c r="L18" s="8"/>
      <c r="M18" s="8"/>
      <c r="N18" s="8"/>
      <c r="O18" s="8"/>
      <c r="P18" s="8"/>
      <c r="Q18" s="8"/>
      <c r="R18" s="8"/>
      <c r="S18" s="8"/>
      <c r="T18" s="8"/>
      <c r="U18" s="8"/>
      <c r="V18" s="8"/>
      <c r="W18" s="8"/>
      <c r="X18" s="8"/>
      <c r="Y18" s="8"/>
      <c r="Z18" s="8"/>
    </row>
    <row r="19" spans="1:26" ht="12.75" customHeight="1" x14ac:dyDescent="0.15">
      <c r="A19" s="8"/>
      <c r="B19" s="16" t="s">
        <v>67</v>
      </c>
      <c r="C19" s="65">
        <v>1</v>
      </c>
      <c r="D19" s="154" t="s">
        <v>38</v>
      </c>
      <c r="E19" s="100" t="s">
        <v>38</v>
      </c>
      <c r="F19" s="100" t="s">
        <v>38</v>
      </c>
      <c r="G19" s="100" t="s">
        <v>38</v>
      </c>
      <c r="H19" s="154" t="s">
        <v>38</v>
      </c>
      <c r="I19" s="154" t="s">
        <v>38</v>
      </c>
      <c r="J19" s="8"/>
      <c r="K19" s="8"/>
      <c r="L19" s="8"/>
      <c r="M19" s="8"/>
      <c r="N19" s="8"/>
      <c r="O19" s="8"/>
      <c r="P19" s="8"/>
      <c r="Q19" s="8"/>
      <c r="R19" s="8"/>
      <c r="S19" s="8"/>
      <c r="T19" s="8"/>
      <c r="U19" s="8"/>
      <c r="V19" s="8"/>
      <c r="W19" s="8"/>
      <c r="X19" s="8"/>
      <c r="Y19" s="8"/>
      <c r="Z19" s="8"/>
    </row>
    <row r="20" spans="1:26" ht="12.75" customHeight="1" x14ac:dyDescent="0.15">
      <c r="A20" s="8"/>
      <c r="B20" s="96"/>
      <c r="C20" s="58"/>
      <c r="D20" s="96"/>
      <c r="E20" s="58"/>
      <c r="F20" s="58"/>
      <c r="G20" s="58"/>
      <c r="H20" s="96"/>
      <c r="I20" s="96"/>
      <c r="J20" s="8"/>
      <c r="K20" s="8"/>
      <c r="L20" s="8"/>
      <c r="M20" s="8"/>
      <c r="N20" s="8"/>
      <c r="O20" s="8"/>
      <c r="P20" s="8"/>
      <c r="Q20" s="8"/>
      <c r="R20" s="8"/>
      <c r="S20" s="8"/>
      <c r="T20" s="8"/>
      <c r="U20" s="8"/>
      <c r="V20" s="8"/>
      <c r="W20" s="8"/>
      <c r="X20" s="8"/>
      <c r="Y20" s="8"/>
      <c r="Z20" s="8"/>
    </row>
    <row r="21" spans="1:26" ht="72" customHeight="1" x14ac:dyDescent="0.15">
      <c r="A21" s="8"/>
      <c r="B21" s="73" t="s">
        <v>69</v>
      </c>
      <c r="C21" s="65">
        <v>0</v>
      </c>
      <c r="D21" s="116" t="s">
        <v>713</v>
      </c>
      <c r="E21" s="103">
        <v>0</v>
      </c>
      <c r="F21" s="103">
        <v>0</v>
      </c>
      <c r="G21" s="103">
        <v>1</v>
      </c>
      <c r="H21" s="116" t="s">
        <v>714</v>
      </c>
      <c r="I21" s="116" t="s">
        <v>715</v>
      </c>
      <c r="J21" s="8"/>
      <c r="K21" s="8"/>
      <c r="L21" s="8"/>
      <c r="M21" s="8"/>
      <c r="N21" s="8"/>
      <c r="O21" s="8"/>
      <c r="P21" s="8"/>
      <c r="Q21" s="8"/>
      <c r="R21" s="8"/>
      <c r="S21" s="8"/>
      <c r="T21" s="8"/>
      <c r="U21" s="8"/>
      <c r="V21" s="8"/>
      <c r="W21" s="8"/>
      <c r="X21" s="8"/>
      <c r="Y21" s="8"/>
      <c r="Z21" s="8"/>
    </row>
    <row r="22" spans="1:26" ht="36" customHeight="1" x14ac:dyDescent="0.15">
      <c r="A22" s="8"/>
      <c r="B22" s="16" t="s">
        <v>71</v>
      </c>
      <c r="C22" s="65">
        <v>0</v>
      </c>
      <c r="D22" s="116" t="s">
        <v>716</v>
      </c>
      <c r="E22" s="100" t="s">
        <v>38</v>
      </c>
      <c r="F22" s="100" t="s">
        <v>38</v>
      </c>
      <c r="G22" s="100" t="s">
        <v>38</v>
      </c>
      <c r="H22" s="75" t="s">
        <v>543</v>
      </c>
      <c r="I22" s="99" t="s">
        <v>544</v>
      </c>
      <c r="J22" s="8"/>
      <c r="K22" s="8"/>
      <c r="L22" s="8"/>
      <c r="M22" s="8"/>
      <c r="N22" s="8"/>
      <c r="O22" s="8"/>
      <c r="P22" s="8"/>
      <c r="Q22" s="8"/>
      <c r="R22" s="8"/>
      <c r="S22" s="8"/>
      <c r="T22" s="8"/>
      <c r="U22" s="8"/>
      <c r="V22" s="8"/>
      <c r="W22" s="8"/>
      <c r="X22" s="8"/>
      <c r="Y22" s="8"/>
      <c r="Z22" s="8"/>
    </row>
    <row r="23" spans="1:26" ht="12.75" customHeight="1" x14ac:dyDescent="0.15">
      <c r="A23" s="8"/>
      <c r="B23" s="78" t="s">
        <v>73</v>
      </c>
      <c r="C23" s="65">
        <v>0</v>
      </c>
      <c r="D23" s="154" t="s">
        <v>38</v>
      </c>
      <c r="E23" s="100" t="s">
        <v>38</v>
      </c>
      <c r="F23" s="100" t="s">
        <v>38</v>
      </c>
      <c r="G23" s="100" t="s">
        <v>38</v>
      </c>
      <c r="H23" s="154" t="s">
        <v>38</v>
      </c>
      <c r="I23" s="154" t="s">
        <v>38</v>
      </c>
      <c r="J23" s="8"/>
      <c r="K23" s="8"/>
      <c r="L23" s="8"/>
      <c r="M23" s="8"/>
      <c r="N23" s="8"/>
      <c r="O23" s="8"/>
      <c r="P23" s="8"/>
      <c r="Q23" s="8"/>
      <c r="R23" s="8"/>
      <c r="S23" s="8"/>
      <c r="T23" s="8"/>
      <c r="U23" s="8"/>
      <c r="V23" s="8"/>
      <c r="W23" s="8"/>
      <c r="X23" s="8"/>
      <c r="Y23" s="8"/>
      <c r="Z23" s="8"/>
    </row>
    <row r="24" spans="1:26" ht="12.75" customHeight="1" x14ac:dyDescent="0.15">
      <c r="A24" s="8"/>
      <c r="B24" s="16" t="s">
        <v>74</v>
      </c>
      <c r="C24" s="100" t="s">
        <v>38</v>
      </c>
      <c r="D24" s="154" t="s">
        <v>38</v>
      </c>
      <c r="E24" s="100" t="s">
        <v>38</v>
      </c>
      <c r="F24" s="100" t="s">
        <v>38</v>
      </c>
      <c r="G24" s="100" t="s">
        <v>38</v>
      </c>
      <c r="H24" s="154" t="s">
        <v>38</v>
      </c>
      <c r="I24" s="154" t="s">
        <v>38</v>
      </c>
      <c r="J24" s="8"/>
      <c r="K24" s="8"/>
      <c r="L24" s="8"/>
      <c r="M24" s="8"/>
      <c r="N24" s="8"/>
      <c r="O24" s="8"/>
      <c r="P24" s="8"/>
      <c r="Q24" s="8"/>
      <c r="R24" s="8"/>
      <c r="S24" s="8"/>
      <c r="T24" s="8"/>
      <c r="U24" s="8"/>
      <c r="V24" s="8"/>
      <c r="W24" s="8"/>
      <c r="X24" s="8"/>
      <c r="Y24" s="8"/>
      <c r="Z24" s="8"/>
    </row>
    <row r="25" spans="1:26" ht="12.75" customHeight="1" x14ac:dyDescent="0.15">
      <c r="A25" s="8"/>
      <c r="B25" s="13" t="s">
        <v>75</v>
      </c>
      <c r="C25" s="100" t="s">
        <v>38</v>
      </c>
      <c r="D25" s="154" t="s">
        <v>38</v>
      </c>
      <c r="E25" s="100" t="s">
        <v>38</v>
      </c>
      <c r="F25" s="100" t="s">
        <v>38</v>
      </c>
      <c r="G25" s="100" t="s">
        <v>38</v>
      </c>
      <c r="H25" s="154" t="s">
        <v>38</v>
      </c>
      <c r="I25" s="154" t="s">
        <v>38</v>
      </c>
      <c r="J25" s="8"/>
      <c r="K25" s="8"/>
      <c r="L25" s="8"/>
      <c r="M25" s="8"/>
      <c r="N25" s="8"/>
      <c r="O25" s="8"/>
      <c r="P25" s="8"/>
      <c r="Q25" s="8"/>
      <c r="R25" s="8"/>
      <c r="S25" s="8"/>
      <c r="T25" s="8"/>
      <c r="U25" s="8"/>
      <c r="V25" s="8"/>
      <c r="W25" s="8"/>
      <c r="X25" s="8"/>
      <c r="Y25" s="8"/>
      <c r="Z25" s="8"/>
    </row>
    <row r="26" spans="1:26" ht="12.75" customHeight="1" x14ac:dyDescent="0.15">
      <c r="A26" s="8"/>
      <c r="B26" s="76" t="s">
        <v>76</v>
      </c>
      <c r="C26" s="100" t="s">
        <v>38</v>
      </c>
      <c r="D26" s="154" t="s">
        <v>38</v>
      </c>
      <c r="E26" s="100" t="s">
        <v>38</v>
      </c>
      <c r="F26" s="100" t="s">
        <v>38</v>
      </c>
      <c r="G26" s="100" t="s">
        <v>38</v>
      </c>
      <c r="H26" s="154" t="s">
        <v>38</v>
      </c>
      <c r="I26" s="154" t="s">
        <v>38</v>
      </c>
      <c r="J26" s="8"/>
      <c r="K26" s="8"/>
      <c r="L26" s="8"/>
      <c r="M26" s="8"/>
      <c r="N26" s="8"/>
      <c r="O26" s="8"/>
      <c r="P26" s="8"/>
      <c r="Q26" s="8"/>
      <c r="R26" s="8"/>
      <c r="S26" s="8"/>
      <c r="T26" s="8"/>
      <c r="U26" s="8"/>
      <c r="V26" s="8"/>
      <c r="W26" s="8"/>
      <c r="X26" s="8"/>
      <c r="Y26" s="8"/>
      <c r="Z26" s="8"/>
    </row>
    <row r="27" spans="1:26" ht="12.75" customHeight="1" x14ac:dyDescent="0.15">
      <c r="A27" s="91"/>
      <c r="B27" s="78" t="s">
        <v>77</v>
      </c>
      <c r="C27" s="65">
        <v>1</v>
      </c>
      <c r="D27" s="154" t="s">
        <v>38</v>
      </c>
      <c r="E27" s="100" t="s">
        <v>38</v>
      </c>
      <c r="F27" s="100" t="s">
        <v>38</v>
      </c>
      <c r="G27" s="100" t="s">
        <v>38</v>
      </c>
      <c r="H27" s="154" t="s">
        <v>38</v>
      </c>
      <c r="I27" s="154" t="s">
        <v>38</v>
      </c>
      <c r="J27" s="91"/>
      <c r="K27" s="91"/>
      <c r="L27" s="91"/>
      <c r="M27" s="91"/>
      <c r="N27" s="91"/>
      <c r="O27" s="91"/>
      <c r="P27" s="91"/>
      <c r="Q27" s="91"/>
      <c r="R27" s="91"/>
      <c r="S27" s="91"/>
      <c r="T27" s="91"/>
      <c r="U27" s="91"/>
      <c r="V27" s="91"/>
      <c r="W27" s="91"/>
      <c r="X27" s="91"/>
      <c r="Y27" s="91"/>
      <c r="Z27" s="91"/>
    </row>
    <row r="28" spans="1:26" ht="12.75" customHeight="1" x14ac:dyDescent="0.15">
      <c r="A28" s="8"/>
      <c r="B28" s="78" t="s">
        <v>79</v>
      </c>
      <c r="C28" s="98" t="s">
        <v>38</v>
      </c>
      <c r="D28" s="116" t="s">
        <v>38</v>
      </c>
      <c r="E28" s="98" t="s">
        <v>38</v>
      </c>
      <c r="F28" s="98" t="s">
        <v>38</v>
      </c>
      <c r="G28" s="98" t="s">
        <v>38</v>
      </c>
      <c r="H28" s="116" t="s">
        <v>38</v>
      </c>
      <c r="I28" s="116" t="s">
        <v>38</v>
      </c>
      <c r="J28" s="8"/>
      <c r="K28" s="8"/>
      <c r="L28" s="8"/>
      <c r="M28" s="8"/>
      <c r="N28" s="8"/>
      <c r="O28" s="8"/>
      <c r="P28" s="8"/>
      <c r="Q28" s="8"/>
      <c r="R28" s="8"/>
      <c r="S28" s="8"/>
      <c r="T28" s="8"/>
      <c r="U28" s="8"/>
      <c r="V28" s="8"/>
      <c r="W28" s="8"/>
      <c r="X28" s="8"/>
      <c r="Y28" s="8"/>
      <c r="Z28" s="8"/>
    </row>
    <row r="29" spans="1:26" ht="12.75" customHeight="1" x14ac:dyDescent="0.15">
      <c r="A29" s="8"/>
      <c r="B29" s="13" t="s">
        <v>81</v>
      </c>
      <c r="C29" s="100" t="s">
        <v>38</v>
      </c>
      <c r="D29" s="154" t="s">
        <v>38</v>
      </c>
      <c r="E29" s="100" t="s">
        <v>38</v>
      </c>
      <c r="F29" s="100" t="s">
        <v>38</v>
      </c>
      <c r="G29" s="100" t="s">
        <v>38</v>
      </c>
      <c r="H29" s="154" t="s">
        <v>38</v>
      </c>
      <c r="I29" s="154" t="s">
        <v>38</v>
      </c>
      <c r="J29" s="8"/>
      <c r="K29" s="8"/>
      <c r="L29" s="8"/>
      <c r="M29" s="8"/>
      <c r="N29" s="8"/>
      <c r="O29" s="8"/>
      <c r="P29" s="8"/>
      <c r="Q29" s="8"/>
      <c r="R29" s="8"/>
      <c r="S29" s="8"/>
      <c r="T29" s="8"/>
      <c r="U29" s="8"/>
      <c r="V29" s="8"/>
      <c r="W29" s="8"/>
      <c r="X29" s="8"/>
      <c r="Y29" s="8"/>
      <c r="Z29" s="8"/>
    </row>
    <row r="30" spans="1:26" ht="21" customHeight="1" x14ac:dyDescent="0.15">
      <c r="A30" s="8"/>
      <c r="B30" s="13" t="s">
        <v>84</v>
      </c>
      <c r="C30" s="65">
        <v>0</v>
      </c>
      <c r="D30" s="116" t="s">
        <v>717</v>
      </c>
      <c r="E30" s="100" t="s">
        <v>38</v>
      </c>
      <c r="F30" s="100" t="s">
        <v>38</v>
      </c>
      <c r="G30" s="100" t="s">
        <v>38</v>
      </c>
      <c r="H30" s="99" t="s">
        <v>38</v>
      </c>
      <c r="I30" s="99" t="s">
        <v>544</v>
      </c>
      <c r="J30" s="8"/>
      <c r="K30" s="8"/>
      <c r="L30" s="8"/>
      <c r="M30" s="8"/>
      <c r="N30" s="8"/>
      <c r="O30" s="8"/>
      <c r="P30" s="8"/>
      <c r="Q30" s="8"/>
      <c r="R30" s="8"/>
      <c r="S30" s="8"/>
      <c r="T30" s="8"/>
      <c r="U30" s="8"/>
      <c r="V30" s="8"/>
      <c r="W30" s="8"/>
      <c r="X30" s="8"/>
      <c r="Y30" s="8"/>
      <c r="Z30" s="8"/>
    </row>
    <row r="31" spans="1:26" ht="35" customHeight="1" x14ac:dyDescent="0.15">
      <c r="A31" s="8"/>
      <c r="B31" s="13" t="s">
        <v>86</v>
      </c>
      <c r="C31" s="65">
        <v>1</v>
      </c>
      <c r="D31" s="116" t="s">
        <v>718</v>
      </c>
      <c r="E31" s="100" t="s">
        <v>38</v>
      </c>
      <c r="F31" s="100" t="s">
        <v>38</v>
      </c>
      <c r="G31" s="100" t="s">
        <v>38</v>
      </c>
      <c r="H31" s="99" t="s">
        <v>38</v>
      </c>
      <c r="I31" s="99" t="s">
        <v>38</v>
      </c>
      <c r="J31" s="8"/>
      <c r="K31" s="8"/>
      <c r="L31" s="8"/>
      <c r="M31" s="8"/>
      <c r="N31" s="8"/>
      <c r="O31" s="8"/>
      <c r="P31" s="8"/>
      <c r="Q31" s="8"/>
      <c r="R31" s="8"/>
      <c r="S31" s="8"/>
      <c r="T31" s="8"/>
      <c r="U31" s="8"/>
      <c r="V31" s="8"/>
      <c r="W31" s="8"/>
      <c r="X31" s="8"/>
      <c r="Y31" s="8"/>
      <c r="Z31" s="8"/>
    </row>
    <row r="32" spans="1:26" ht="70" customHeight="1" x14ac:dyDescent="0.15">
      <c r="A32" s="8"/>
      <c r="B32" s="13" t="s">
        <v>88</v>
      </c>
      <c r="C32" s="65">
        <v>1</v>
      </c>
      <c r="D32" s="116" t="s">
        <v>719</v>
      </c>
      <c r="E32" s="100" t="s">
        <v>38</v>
      </c>
      <c r="F32" s="100" t="s">
        <v>38</v>
      </c>
      <c r="G32" s="100" t="s">
        <v>38</v>
      </c>
      <c r="H32" s="116" t="s">
        <v>720</v>
      </c>
      <c r="I32" s="99" t="s">
        <v>38</v>
      </c>
      <c r="J32" s="8"/>
      <c r="K32" s="8"/>
      <c r="L32" s="8"/>
      <c r="M32" s="8"/>
      <c r="N32" s="8"/>
      <c r="O32" s="8"/>
      <c r="P32" s="8"/>
      <c r="Q32" s="8"/>
      <c r="R32" s="8"/>
      <c r="S32" s="8"/>
      <c r="T32" s="8"/>
      <c r="U32" s="8"/>
      <c r="V32" s="8"/>
      <c r="W32" s="8"/>
      <c r="X32" s="8"/>
      <c r="Y32" s="8"/>
      <c r="Z32" s="8"/>
    </row>
    <row r="33" spans="1:26" ht="12.75" customHeight="1" x14ac:dyDescent="0.15">
      <c r="A33" s="8"/>
      <c r="B33" s="13" t="s">
        <v>91</v>
      </c>
      <c r="C33" s="65">
        <v>1</v>
      </c>
      <c r="D33" s="154" t="s">
        <v>38</v>
      </c>
      <c r="E33" s="100" t="s">
        <v>38</v>
      </c>
      <c r="F33" s="100" t="s">
        <v>38</v>
      </c>
      <c r="G33" s="100" t="s">
        <v>38</v>
      </c>
      <c r="H33" s="99" t="s">
        <v>38</v>
      </c>
      <c r="I33" s="99" t="s">
        <v>38</v>
      </c>
      <c r="J33" s="8"/>
      <c r="K33" s="8"/>
      <c r="L33" s="8"/>
      <c r="M33" s="8"/>
      <c r="N33" s="8"/>
      <c r="O33" s="8"/>
      <c r="P33" s="8"/>
      <c r="Q33" s="8"/>
      <c r="R33" s="8"/>
      <c r="S33" s="8"/>
      <c r="T33" s="8"/>
      <c r="U33" s="8"/>
      <c r="V33" s="8"/>
      <c r="W33" s="8"/>
      <c r="X33" s="8"/>
      <c r="Y33" s="8"/>
      <c r="Z33" s="8"/>
    </row>
    <row r="34" spans="1:26" ht="12.75" customHeight="1" x14ac:dyDescent="0.15">
      <c r="A34" s="8"/>
      <c r="B34" s="13" t="s">
        <v>95</v>
      </c>
      <c r="C34" s="65">
        <v>1</v>
      </c>
      <c r="D34" s="154" t="s">
        <v>38</v>
      </c>
      <c r="E34" s="100" t="s">
        <v>38</v>
      </c>
      <c r="F34" s="100" t="s">
        <v>38</v>
      </c>
      <c r="G34" s="100" t="s">
        <v>38</v>
      </c>
      <c r="H34" s="99" t="s">
        <v>38</v>
      </c>
      <c r="I34" s="99" t="s">
        <v>38</v>
      </c>
      <c r="J34" s="8"/>
      <c r="K34" s="8"/>
      <c r="L34" s="8"/>
      <c r="M34" s="8"/>
      <c r="N34" s="8"/>
      <c r="O34" s="8"/>
      <c r="P34" s="8"/>
      <c r="Q34" s="8"/>
      <c r="R34" s="8"/>
      <c r="S34" s="8"/>
      <c r="T34" s="8"/>
      <c r="U34" s="8"/>
      <c r="V34" s="8"/>
      <c r="W34" s="8"/>
      <c r="X34" s="8"/>
      <c r="Y34" s="8"/>
      <c r="Z34" s="8"/>
    </row>
    <row r="35" spans="1:26" ht="12.75" customHeight="1" x14ac:dyDescent="0.15">
      <c r="A35" s="8"/>
      <c r="B35" s="13" t="s">
        <v>96</v>
      </c>
      <c r="C35" s="65">
        <v>1</v>
      </c>
      <c r="D35" s="154" t="s">
        <v>38</v>
      </c>
      <c r="E35" s="100" t="s">
        <v>38</v>
      </c>
      <c r="F35" s="100" t="s">
        <v>38</v>
      </c>
      <c r="G35" s="100" t="s">
        <v>38</v>
      </c>
      <c r="H35" s="154" t="s">
        <v>38</v>
      </c>
      <c r="I35" s="154" t="s">
        <v>38</v>
      </c>
      <c r="J35" s="8"/>
      <c r="K35" s="8"/>
      <c r="L35" s="8"/>
      <c r="M35" s="8"/>
      <c r="N35" s="8"/>
      <c r="O35" s="8"/>
      <c r="P35" s="8"/>
      <c r="Q35" s="8"/>
      <c r="R35" s="8"/>
      <c r="S35" s="8"/>
      <c r="T35" s="8"/>
      <c r="U35" s="8"/>
      <c r="V35" s="8"/>
      <c r="W35" s="8"/>
      <c r="X35" s="8"/>
      <c r="Y35" s="8"/>
      <c r="Z35" s="8"/>
    </row>
    <row r="36" spans="1:26" ht="12.75" customHeight="1" x14ac:dyDescent="0.15">
      <c r="A36" s="91"/>
      <c r="B36" s="97" t="s">
        <v>99</v>
      </c>
      <c r="C36" s="67" t="s">
        <v>38</v>
      </c>
      <c r="D36" s="116" t="s">
        <v>38</v>
      </c>
      <c r="E36" s="65" t="s">
        <v>38</v>
      </c>
      <c r="F36" s="65" t="s">
        <v>38</v>
      </c>
      <c r="G36" s="65" t="s">
        <v>38</v>
      </c>
      <c r="H36" s="96" t="s">
        <v>38</v>
      </c>
      <c r="I36" s="96" t="s">
        <v>38</v>
      </c>
      <c r="J36" s="91"/>
      <c r="K36" s="91"/>
      <c r="L36" s="91"/>
      <c r="M36" s="91"/>
      <c r="N36" s="91"/>
      <c r="O36" s="91"/>
      <c r="P36" s="91"/>
      <c r="Q36" s="91"/>
      <c r="R36" s="91"/>
      <c r="S36" s="91"/>
      <c r="T36" s="91"/>
      <c r="U36" s="91"/>
      <c r="V36" s="91"/>
      <c r="W36" s="91"/>
      <c r="X36" s="91"/>
      <c r="Y36" s="91"/>
      <c r="Z36" s="91"/>
    </row>
    <row r="37" spans="1:26" ht="12.75" customHeight="1" x14ac:dyDescent="0.15">
      <c r="A37" s="91"/>
      <c r="B37" s="97" t="s">
        <v>101</v>
      </c>
      <c r="C37" s="67">
        <v>1</v>
      </c>
      <c r="D37" s="116" t="s">
        <v>38</v>
      </c>
      <c r="E37" s="65" t="s">
        <v>38</v>
      </c>
      <c r="F37" s="65" t="s">
        <v>38</v>
      </c>
      <c r="G37" s="65" t="s">
        <v>38</v>
      </c>
      <c r="H37" s="96" t="s">
        <v>487</v>
      </c>
      <c r="I37" s="96" t="s">
        <v>38</v>
      </c>
      <c r="J37" s="91"/>
      <c r="K37" s="91"/>
      <c r="L37" s="91"/>
      <c r="M37" s="91"/>
      <c r="N37" s="91"/>
      <c r="O37" s="91"/>
      <c r="P37" s="91"/>
      <c r="Q37" s="91"/>
      <c r="R37" s="91"/>
      <c r="S37" s="91"/>
      <c r="T37" s="91"/>
      <c r="U37" s="91"/>
      <c r="V37" s="91"/>
      <c r="W37" s="91"/>
      <c r="X37" s="91"/>
      <c r="Y37" s="91"/>
      <c r="Z37" s="91"/>
    </row>
    <row r="38" spans="1:26" ht="143" customHeight="1" x14ac:dyDescent="0.15">
      <c r="A38" s="91"/>
      <c r="B38" s="97" t="s">
        <v>672</v>
      </c>
      <c r="C38" s="67">
        <v>1</v>
      </c>
      <c r="D38" s="116" t="s">
        <v>721</v>
      </c>
      <c r="E38" s="65" t="s">
        <v>38</v>
      </c>
      <c r="F38" s="65" t="s">
        <v>38</v>
      </c>
      <c r="G38" s="65" t="s">
        <v>38</v>
      </c>
      <c r="H38" s="94" t="s">
        <v>722</v>
      </c>
      <c r="I38" s="96" t="s">
        <v>38</v>
      </c>
      <c r="J38" s="91"/>
      <c r="K38" s="91"/>
      <c r="L38" s="91"/>
      <c r="M38" s="91"/>
      <c r="N38" s="91"/>
      <c r="O38" s="91"/>
      <c r="P38" s="91"/>
      <c r="Q38" s="91"/>
      <c r="R38" s="91"/>
      <c r="S38" s="91"/>
      <c r="T38" s="91"/>
      <c r="U38" s="91"/>
      <c r="V38" s="91"/>
      <c r="W38" s="91"/>
      <c r="X38" s="91"/>
      <c r="Y38" s="91"/>
      <c r="Z38" s="91"/>
    </row>
    <row r="39" spans="1:26" ht="12.75" customHeight="1" x14ac:dyDescent="0.15">
      <c r="A39" s="8"/>
      <c r="B39" s="77" t="s">
        <v>105</v>
      </c>
      <c r="C39" s="67">
        <v>1</v>
      </c>
      <c r="D39" s="116" t="s">
        <v>38</v>
      </c>
      <c r="E39" s="65" t="s">
        <v>38</v>
      </c>
      <c r="F39" s="65" t="s">
        <v>38</v>
      </c>
      <c r="G39" s="65" t="s">
        <v>38</v>
      </c>
      <c r="H39" s="96" t="s">
        <v>38</v>
      </c>
      <c r="I39" s="96" t="s">
        <v>38</v>
      </c>
      <c r="J39" s="8"/>
      <c r="K39" s="8"/>
      <c r="L39" s="8"/>
      <c r="M39" s="8"/>
      <c r="N39" s="8"/>
      <c r="O39" s="8"/>
      <c r="P39" s="8"/>
      <c r="Q39" s="8"/>
      <c r="R39" s="8"/>
      <c r="S39" s="8"/>
      <c r="T39" s="8"/>
      <c r="U39" s="8"/>
      <c r="V39" s="8"/>
      <c r="W39" s="8"/>
      <c r="X39" s="8"/>
      <c r="Y39" s="8"/>
      <c r="Z39" s="8"/>
    </row>
    <row r="40" spans="1:26" ht="10" customHeight="1" x14ac:dyDescent="0.15">
      <c r="A40" s="8"/>
      <c r="B40" s="20" t="s">
        <v>107</v>
      </c>
      <c r="C40" s="67">
        <v>1</v>
      </c>
      <c r="D40" s="116" t="s">
        <v>723</v>
      </c>
      <c r="E40" s="65" t="s">
        <v>38</v>
      </c>
      <c r="F40" s="65" t="s">
        <v>38</v>
      </c>
      <c r="G40" s="65" t="s">
        <v>38</v>
      </c>
      <c r="H40" s="96" t="s">
        <v>38</v>
      </c>
      <c r="I40" s="96" t="s">
        <v>38</v>
      </c>
      <c r="J40" s="8"/>
      <c r="K40" s="8"/>
      <c r="L40" s="8"/>
      <c r="M40" s="8"/>
      <c r="N40" s="8"/>
      <c r="O40" s="8"/>
      <c r="P40" s="8"/>
      <c r="Q40" s="8"/>
      <c r="R40" s="8"/>
      <c r="S40" s="8"/>
      <c r="T40" s="8"/>
      <c r="U40" s="8"/>
      <c r="V40" s="8"/>
      <c r="W40" s="8"/>
      <c r="X40" s="8"/>
      <c r="Y40" s="8"/>
      <c r="Z40" s="8"/>
    </row>
    <row r="41" spans="1:26" ht="12.75" customHeight="1" x14ac:dyDescent="0.15">
      <c r="A41" s="8"/>
      <c r="B41" s="77" t="s">
        <v>109</v>
      </c>
      <c r="C41" s="67">
        <v>1</v>
      </c>
      <c r="D41" s="116" t="s">
        <v>38</v>
      </c>
      <c r="E41" s="65" t="s">
        <v>38</v>
      </c>
      <c r="F41" s="65" t="s">
        <v>38</v>
      </c>
      <c r="G41" s="65" t="s">
        <v>38</v>
      </c>
      <c r="H41" s="96" t="s">
        <v>38</v>
      </c>
      <c r="I41" s="96" t="s">
        <v>38</v>
      </c>
      <c r="J41" s="8"/>
      <c r="K41" s="8"/>
      <c r="L41" s="8"/>
      <c r="M41" s="8"/>
      <c r="N41" s="8"/>
      <c r="O41" s="8"/>
      <c r="P41" s="8"/>
      <c r="Q41" s="8"/>
      <c r="R41" s="8"/>
      <c r="S41" s="8"/>
      <c r="T41" s="8"/>
      <c r="U41" s="8"/>
      <c r="V41" s="8"/>
      <c r="W41" s="8"/>
      <c r="X41" s="8"/>
      <c r="Y41" s="8"/>
      <c r="Z41" s="8"/>
    </row>
    <row r="42" spans="1:26" ht="12.75" customHeight="1" x14ac:dyDescent="0.15">
      <c r="A42" s="8"/>
      <c r="B42" s="20" t="s">
        <v>111</v>
      </c>
      <c r="C42" s="67">
        <v>1</v>
      </c>
      <c r="D42" s="116" t="s">
        <v>38</v>
      </c>
      <c r="E42" s="65" t="s">
        <v>38</v>
      </c>
      <c r="F42" s="65" t="s">
        <v>38</v>
      </c>
      <c r="G42" s="65" t="s">
        <v>38</v>
      </c>
      <c r="H42" s="96" t="s">
        <v>38</v>
      </c>
      <c r="I42" s="96" t="s">
        <v>38</v>
      </c>
      <c r="J42" s="8"/>
      <c r="K42" s="8"/>
      <c r="L42" s="8"/>
      <c r="M42" s="8"/>
      <c r="N42" s="8"/>
      <c r="O42" s="8"/>
      <c r="P42" s="8"/>
      <c r="Q42" s="8"/>
      <c r="R42" s="8"/>
      <c r="S42" s="8"/>
      <c r="T42" s="8"/>
      <c r="U42" s="8"/>
      <c r="V42" s="8"/>
      <c r="W42" s="8"/>
      <c r="X42" s="8"/>
      <c r="Y42" s="8"/>
      <c r="Z42" s="8"/>
    </row>
    <row r="43" spans="1:26" ht="12.75" customHeight="1" x14ac:dyDescent="0.15">
      <c r="A43" s="8"/>
      <c r="B43" s="20" t="s">
        <v>113</v>
      </c>
      <c r="C43" s="67">
        <v>1</v>
      </c>
      <c r="D43" s="116" t="s">
        <v>38</v>
      </c>
      <c r="E43" s="65" t="s">
        <v>38</v>
      </c>
      <c r="F43" s="65" t="s">
        <v>38</v>
      </c>
      <c r="G43" s="65" t="s">
        <v>38</v>
      </c>
      <c r="H43" s="96" t="s">
        <v>38</v>
      </c>
      <c r="I43" s="96" t="s">
        <v>38</v>
      </c>
      <c r="J43" s="8"/>
      <c r="K43" s="8"/>
      <c r="L43" s="8"/>
      <c r="M43" s="8"/>
      <c r="N43" s="8"/>
      <c r="O43" s="8"/>
      <c r="P43" s="8"/>
      <c r="Q43" s="8"/>
      <c r="R43" s="8"/>
      <c r="S43" s="8"/>
      <c r="T43" s="8"/>
      <c r="U43" s="8"/>
      <c r="V43" s="8"/>
      <c r="W43" s="8"/>
      <c r="X43" s="8"/>
      <c r="Y43" s="8"/>
      <c r="Z43" s="8"/>
    </row>
    <row r="44" spans="1:26" ht="35" customHeight="1" x14ac:dyDescent="0.15">
      <c r="A44" s="8"/>
      <c r="B44" s="20" t="s">
        <v>115</v>
      </c>
      <c r="C44" s="67">
        <v>1</v>
      </c>
      <c r="D44" s="116" t="s">
        <v>724</v>
      </c>
      <c r="E44" s="102" t="s">
        <v>38</v>
      </c>
      <c r="F44" s="102" t="s">
        <v>38</v>
      </c>
      <c r="G44" s="102" t="s">
        <v>38</v>
      </c>
      <c r="H44" s="116" t="s">
        <v>38</v>
      </c>
      <c r="I44" s="116" t="s">
        <v>38</v>
      </c>
      <c r="J44" s="8"/>
      <c r="K44" s="8"/>
      <c r="L44" s="8"/>
      <c r="M44" s="8"/>
      <c r="N44" s="8"/>
      <c r="O44" s="8"/>
      <c r="P44" s="8"/>
      <c r="Q44" s="8"/>
      <c r="R44" s="8"/>
      <c r="S44" s="8"/>
      <c r="T44" s="8"/>
      <c r="U44" s="8"/>
      <c r="V44" s="8"/>
      <c r="W44" s="8"/>
      <c r="X44" s="8"/>
      <c r="Y44" s="8"/>
      <c r="Z44" s="8"/>
    </row>
    <row r="45" spans="1:26" ht="74" customHeight="1" x14ac:dyDescent="0.15">
      <c r="A45" s="8"/>
      <c r="B45" s="20" t="s">
        <v>117</v>
      </c>
      <c r="C45" s="67">
        <v>1</v>
      </c>
      <c r="D45" s="116" t="s">
        <v>725</v>
      </c>
      <c r="E45" s="65" t="s">
        <v>38</v>
      </c>
      <c r="F45" s="65" t="s">
        <v>38</v>
      </c>
      <c r="G45" s="65" t="s">
        <v>38</v>
      </c>
      <c r="H45" s="116" t="s">
        <v>38</v>
      </c>
      <c r="I45" s="116" t="s">
        <v>38</v>
      </c>
      <c r="J45" s="8"/>
      <c r="K45" s="8"/>
      <c r="L45" s="8"/>
      <c r="M45" s="8"/>
      <c r="N45" s="8"/>
      <c r="O45" s="8"/>
      <c r="P45" s="8"/>
      <c r="Q45" s="8"/>
      <c r="R45" s="8"/>
      <c r="S45" s="8"/>
      <c r="T45" s="8"/>
      <c r="U45" s="8"/>
      <c r="V45" s="8"/>
      <c r="W45" s="8"/>
      <c r="X45" s="8"/>
      <c r="Y45" s="8"/>
      <c r="Z45" s="8"/>
    </row>
    <row r="46" spans="1:26" ht="11" customHeight="1" x14ac:dyDescent="0.15">
      <c r="A46" s="8"/>
      <c r="B46" s="16" t="s">
        <v>120</v>
      </c>
      <c r="C46" s="67" t="s">
        <v>38</v>
      </c>
      <c r="D46" s="96" t="s">
        <v>38</v>
      </c>
      <c r="E46" s="65" t="s">
        <v>38</v>
      </c>
      <c r="F46" s="65" t="s">
        <v>38</v>
      </c>
      <c r="G46" s="65" t="s">
        <v>38</v>
      </c>
      <c r="H46" s="96" t="s">
        <v>38</v>
      </c>
      <c r="I46" s="96" t="s">
        <v>38</v>
      </c>
      <c r="J46" s="8"/>
      <c r="K46" s="8"/>
      <c r="L46" s="8"/>
      <c r="M46" s="8"/>
      <c r="N46" s="8"/>
      <c r="O46" s="8"/>
      <c r="P46" s="8"/>
      <c r="Q46" s="8"/>
      <c r="R46" s="8"/>
      <c r="S46" s="8"/>
      <c r="T46" s="8"/>
      <c r="U46" s="8"/>
      <c r="V46" s="8"/>
      <c r="W46" s="8"/>
      <c r="X46" s="8"/>
      <c r="Y46" s="8"/>
      <c r="Z46" s="8"/>
    </row>
    <row r="47" spans="1:26" ht="89" customHeight="1" x14ac:dyDescent="0.15">
      <c r="A47" s="8"/>
      <c r="B47" s="20" t="s">
        <v>122</v>
      </c>
      <c r="C47" s="67">
        <v>1</v>
      </c>
      <c r="D47" s="116" t="s">
        <v>1019</v>
      </c>
      <c r="E47" s="65" t="s">
        <v>38</v>
      </c>
      <c r="F47" s="65" t="s">
        <v>38</v>
      </c>
      <c r="G47" s="65" t="s">
        <v>38</v>
      </c>
      <c r="H47" s="116" t="s">
        <v>38</v>
      </c>
      <c r="I47" s="96" t="s">
        <v>38</v>
      </c>
      <c r="J47" s="8"/>
      <c r="K47" s="8"/>
      <c r="L47" s="8"/>
      <c r="M47" s="8"/>
      <c r="N47" s="8"/>
      <c r="O47" s="8"/>
      <c r="P47" s="8"/>
      <c r="Q47" s="8"/>
      <c r="R47" s="8"/>
      <c r="S47" s="8"/>
      <c r="T47" s="8"/>
      <c r="U47" s="8"/>
      <c r="V47" s="8"/>
      <c r="W47" s="8"/>
      <c r="X47" s="8"/>
      <c r="Y47" s="8"/>
      <c r="Z47" s="8"/>
    </row>
    <row r="48" spans="1:26" ht="12.75" customHeight="1" x14ac:dyDescent="0.15">
      <c r="A48" s="8"/>
      <c r="B48" s="20" t="s">
        <v>124</v>
      </c>
      <c r="C48" s="67">
        <v>1</v>
      </c>
      <c r="D48" s="116" t="s">
        <v>38</v>
      </c>
      <c r="E48" s="65" t="s">
        <v>38</v>
      </c>
      <c r="F48" s="65" t="s">
        <v>38</v>
      </c>
      <c r="G48" s="65" t="s">
        <v>38</v>
      </c>
      <c r="H48" s="94" t="s">
        <v>38</v>
      </c>
      <c r="I48" s="94" t="s">
        <v>38</v>
      </c>
      <c r="J48" s="8"/>
      <c r="K48" s="8"/>
      <c r="L48" s="8"/>
      <c r="M48" s="8"/>
      <c r="N48" s="8"/>
      <c r="O48" s="8"/>
      <c r="P48" s="8"/>
      <c r="Q48" s="8"/>
      <c r="R48" s="8"/>
      <c r="S48" s="8"/>
      <c r="T48" s="8"/>
      <c r="U48" s="8"/>
      <c r="V48" s="8"/>
      <c r="W48" s="8"/>
      <c r="X48" s="8"/>
      <c r="Y48" s="8"/>
      <c r="Z48" s="8"/>
    </row>
    <row r="49" spans="1:26" ht="12.75" customHeight="1" x14ac:dyDescent="0.15">
      <c r="A49" s="8"/>
      <c r="B49" s="16" t="s">
        <v>126</v>
      </c>
      <c r="C49" s="67" t="s">
        <v>38</v>
      </c>
      <c r="D49" s="94" t="s">
        <v>38</v>
      </c>
      <c r="E49" s="65" t="s">
        <v>38</v>
      </c>
      <c r="F49" s="65" t="s">
        <v>38</v>
      </c>
      <c r="G49" s="65" t="s">
        <v>38</v>
      </c>
      <c r="H49" s="94" t="s">
        <v>38</v>
      </c>
      <c r="I49" s="94" t="s">
        <v>38</v>
      </c>
      <c r="J49" s="8"/>
      <c r="K49" s="8"/>
      <c r="L49" s="8"/>
      <c r="M49" s="8"/>
      <c r="N49" s="8"/>
      <c r="O49" s="8"/>
      <c r="P49" s="8"/>
      <c r="Q49" s="8"/>
      <c r="R49" s="8"/>
      <c r="S49" s="8"/>
      <c r="T49" s="8"/>
      <c r="U49" s="8"/>
      <c r="V49" s="8"/>
      <c r="W49" s="8"/>
      <c r="X49" s="8"/>
      <c r="Y49" s="8"/>
      <c r="Z49" s="8"/>
    </row>
    <row r="50" spans="1:26" ht="128" customHeight="1" x14ac:dyDescent="0.15">
      <c r="A50" s="8"/>
      <c r="B50" s="20" t="s">
        <v>128</v>
      </c>
      <c r="C50" s="67">
        <v>1</v>
      </c>
      <c r="D50" s="94" t="s">
        <v>726</v>
      </c>
      <c r="E50" s="65" t="s">
        <v>38</v>
      </c>
      <c r="F50" s="65" t="s">
        <v>38</v>
      </c>
      <c r="G50" s="65" t="s">
        <v>38</v>
      </c>
      <c r="H50" s="94" t="s">
        <v>727</v>
      </c>
      <c r="I50" s="94" t="s">
        <v>38</v>
      </c>
      <c r="J50" s="8"/>
      <c r="K50" s="8"/>
      <c r="L50" s="8"/>
      <c r="M50" s="8"/>
      <c r="N50" s="8"/>
      <c r="O50" s="8"/>
      <c r="P50" s="8"/>
      <c r="Q50" s="8"/>
      <c r="R50" s="8"/>
      <c r="S50" s="8"/>
      <c r="T50" s="8"/>
      <c r="U50" s="8"/>
      <c r="V50" s="8"/>
      <c r="W50" s="8"/>
      <c r="X50" s="8"/>
      <c r="Y50" s="8"/>
      <c r="Z50" s="8"/>
    </row>
    <row r="51" spans="1:26" ht="12.75" customHeight="1" x14ac:dyDescent="0.15">
      <c r="A51" s="8"/>
      <c r="B51" s="20" t="s">
        <v>130</v>
      </c>
      <c r="C51" s="67">
        <v>1</v>
      </c>
      <c r="D51" s="94" t="s">
        <v>38</v>
      </c>
      <c r="E51" s="65" t="s">
        <v>38</v>
      </c>
      <c r="F51" s="65" t="s">
        <v>38</v>
      </c>
      <c r="G51" s="65" t="s">
        <v>38</v>
      </c>
      <c r="H51" s="94" t="s">
        <v>38</v>
      </c>
      <c r="I51" s="94" t="s">
        <v>38</v>
      </c>
      <c r="J51" s="8"/>
      <c r="K51" s="8"/>
      <c r="L51" s="8"/>
      <c r="M51" s="8"/>
      <c r="N51" s="8"/>
      <c r="O51" s="8"/>
      <c r="P51" s="8"/>
      <c r="Q51" s="8"/>
      <c r="R51" s="8"/>
      <c r="S51" s="8"/>
      <c r="T51" s="8"/>
      <c r="U51" s="8"/>
      <c r="V51" s="8"/>
      <c r="W51" s="8"/>
      <c r="X51" s="8"/>
      <c r="Y51" s="8"/>
      <c r="Z51" s="8"/>
    </row>
    <row r="52" spans="1:26" ht="12.75" customHeight="1" x14ac:dyDescent="0.15">
      <c r="A52" s="8"/>
      <c r="B52" s="20" t="s">
        <v>132</v>
      </c>
      <c r="C52" s="67" t="s">
        <v>38</v>
      </c>
      <c r="D52" s="96" t="s">
        <v>38</v>
      </c>
      <c r="E52" s="65" t="s">
        <v>38</v>
      </c>
      <c r="F52" s="65" t="s">
        <v>38</v>
      </c>
      <c r="G52" s="65" t="s">
        <v>38</v>
      </c>
      <c r="H52" s="94" t="s">
        <v>38</v>
      </c>
      <c r="I52" s="94" t="s">
        <v>38</v>
      </c>
      <c r="J52" s="8"/>
      <c r="K52" s="8"/>
      <c r="L52" s="8"/>
      <c r="M52" s="8"/>
      <c r="N52" s="8"/>
      <c r="O52" s="8"/>
      <c r="P52" s="8"/>
      <c r="Q52" s="8"/>
      <c r="R52" s="8"/>
      <c r="S52" s="8"/>
      <c r="T52" s="8"/>
      <c r="U52" s="8"/>
      <c r="V52" s="8"/>
      <c r="W52" s="8"/>
      <c r="X52" s="8"/>
      <c r="Y52" s="8"/>
      <c r="Z52" s="8"/>
    </row>
    <row r="53" spans="1:26" ht="45" customHeight="1" x14ac:dyDescent="0.15">
      <c r="A53" s="8"/>
      <c r="B53" s="16" t="s">
        <v>134</v>
      </c>
      <c r="C53" s="67" t="s">
        <v>38</v>
      </c>
      <c r="D53" s="94" t="s">
        <v>728</v>
      </c>
      <c r="E53" s="65">
        <v>0</v>
      </c>
      <c r="F53" s="65">
        <v>0</v>
      </c>
      <c r="G53" s="65">
        <v>1</v>
      </c>
      <c r="H53" s="94" t="s">
        <v>38</v>
      </c>
      <c r="I53" s="94" t="s">
        <v>38</v>
      </c>
      <c r="J53" s="8"/>
      <c r="K53" s="8"/>
      <c r="L53" s="8"/>
      <c r="M53" s="8"/>
      <c r="N53" s="8"/>
      <c r="O53" s="8"/>
      <c r="P53" s="8"/>
      <c r="Q53" s="8"/>
      <c r="R53" s="8"/>
      <c r="S53" s="8"/>
      <c r="T53" s="8"/>
      <c r="U53" s="8"/>
      <c r="V53" s="8"/>
      <c r="W53" s="8"/>
      <c r="X53" s="8"/>
      <c r="Y53" s="8"/>
      <c r="Z53" s="8"/>
    </row>
    <row r="54" spans="1:26" ht="63" customHeight="1" x14ac:dyDescent="0.15">
      <c r="A54" s="8"/>
      <c r="B54" s="16" t="s">
        <v>136</v>
      </c>
      <c r="C54" s="67" t="s">
        <v>38</v>
      </c>
      <c r="D54" s="94" t="s">
        <v>729</v>
      </c>
      <c r="E54" s="65">
        <v>1</v>
      </c>
      <c r="F54" s="65">
        <v>0</v>
      </c>
      <c r="G54" s="65">
        <v>0</v>
      </c>
      <c r="H54" s="94" t="s">
        <v>730</v>
      </c>
      <c r="I54" s="94" t="s">
        <v>38</v>
      </c>
      <c r="J54" s="8"/>
      <c r="K54" s="8"/>
      <c r="L54" s="8"/>
      <c r="M54" s="8"/>
      <c r="N54" s="8"/>
      <c r="O54" s="8"/>
      <c r="P54" s="8"/>
      <c r="Q54" s="8"/>
      <c r="R54" s="8"/>
      <c r="S54" s="8"/>
      <c r="T54" s="8"/>
      <c r="U54" s="8"/>
      <c r="V54" s="8"/>
      <c r="W54" s="8"/>
      <c r="X54" s="8"/>
      <c r="Y54" s="8"/>
      <c r="Z54" s="8"/>
    </row>
    <row r="55" spans="1:26" ht="20" customHeight="1" x14ac:dyDescent="0.15">
      <c r="A55" s="8"/>
      <c r="B55" s="16" t="s">
        <v>138</v>
      </c>
      <c r="C55" s="67">
        <v>1</v>
      </c>
      <c r="D55" s="94" t="s">
        <v>731</v>
      </c>
      <c r="E55" s="65" t="s">
        <v>38</v>
      </c>
      <c r="F55" s="65" t="s">
        <v>38</v>
      </c>
      <c r="G55" s="65" t="s">
        <v>38</v>
      </c>
      <c r="H55" s="94" t="s">
        <v>38</v>
      </c>
      <c r="I55" s="94" t="s">
        <v>38</v>
      </c>
      <c r="J55" s="8"/>
      <c r="K55" s="8"/>
      <c r="L55" s="8"/>
      <c r="M55" s="8"/>
      <c r="N55" s="8"/>
      <c r="O55" s="8"/>
      <c r="P55" s="8"/>
      <c r="Q55" s="8"/>
      <c r="R55" s="8"/>
      <c r="S55" s="8"/>
      <c r="T55" s="8"/>
      <c r="U55" s="8"/>
      <c r="V55" s="8"/>
      <c r="W55" s="8"/>
      <c r="X55" s="8"/>
      <c r="Y55" s="8"/>
      <c r="Z55" s="8"/>
    </row>
    <row r="56" spans="1:26" ht="111" customHeight="1" x14ac:dyDescent="0.15">
      <c r="A56" s="8"/>
      <c r="B56" s="16" t="s">
        <v>140</v>
      </c>
      <c r="C56" s="67" t="s">
        <v>38</v>
      </c>
      <c r="D56" s="94" t="s">
        <v>732</v>
      </c>
      <c r="E56" s="65">
        <v>0</v>
      </c>
      <c r="F56" s="65">
        <v>1</v>
      </c>
      <c r="G56" s="65">
        <v>0</v>
      </c>
      <c r="H56" s="94" t="s">
        <v>38</v>
      </c>
      <c r="I56" s="94" t="s">
        <v>38</v>
      </c>
      <c r="J56" s="8"/>
      <c r="K56" s="8"/>
      <c r="L56" s="8"/>
      <c r="M56" s="8"/>
      <c r="N56" s="8"/>
      <c r="O56" s="8"/>
      <c r="P56" s="8"/>
      <c r="Q56" s="8"/>
      <c r="R56" s="8"/>
      <c r="S56" s="8"/>
      <c r="T56" s="8"/>
      <c r="U56" s="8"/>
      <c r="V56" s="8"/>
      <c r="W56" s="8"/>
      <c r="X56" s="8"/>
      <c r="Y56" s="8"/>
      <c r="Z56" s="8"/>
    </row>
    <row r="57" spans="1:26" ht="12.75" customHeight="1" x14ac:dyDescent="0.15">
      <c r="A57" s="8"/>
      <c r="B57" s="16" t="s">
        <v>143</v>
      </c>
      <c r="C57" s="67" t="s">
        <v>38</v>
      </c>
      <c r="D57" s="94" t="s">
        <v>38</v>
      </c>
      <c r="E57" s="65" t="s">
        <v>38</v>
      </c>
      <c r="F57" s="65" t="s">
        <v>38</v>
      </c>
      <c r="G57" s="65" t="s">
        <v>38</v>
      </c>
      <c r="H57" s="94" t="s">
        <v>38</v>
      </c>
      <c r="I57" s="94" t="s">
        <v>38</v>
      </c>
      <c r="J57" s="8"/>
      <c r="K57" s="8"/>
      <c r="L57" s="8"/>
      <c r="M57" s="8"/>
      <c r="N57" s="8"/>
      <c r="O57" s="8"/>
      <c r="P57" s="8"/>
      <c r="Q57" s="8"/>
      <c r="R57" s="8"/>
      <c r="S57" s="8"/>
      <c r="T57" s="8"/>
      <c r="U57" s="8"/>
      <c r="V57" s="8"/>
      <c r="W57" s="8"/>
      <c r="X57" s="8"/>
      <c r="Y57" s="8"/>
      <c r="Z57" s="8"/>
    </row>
    <row r="58" spans="1:26" ht="12.75" customHeight="1" x14ac:dyDescent="0.15">
      <c r="A58" s="8"/>
      <c r="B58" s="16" t="s">
        <v>145</v>
      </c>
      <c r="C58" s="67">
        <v>1</v>
      </c>
      <c r="D58" s="94" t="s">
        <v>38</v>
      </c>
      <c r="E58" s="65" t="s">
        <v>38</v>
      </c>
      <c r="F58" s="65" t="s">
        <v>38</v>
      </c>
      <c r="G58" s="65" t="s">
        <v>38</v>
      </c>
      <c r="H58" s="94" t="s">
        <v>38</v>
      </c>
      <c r="I58" s="94" t="s">
        <v>38</v>
      </c>
      <c r="J58" s="8"/>
      <c r="K58" s="8"/>
      <c r="L58" s="8"/>
      <c r="M58" s="8"/>
      <c r="N58" s="8"/>
      <c r="O58" s="8"/>
      <c r="P58" s="8"/>
      <c r="Q58" s="8"/>
      <c r="R58" s="8"/>
      <c r="S58" s="8"/>
      <c r="T58" s="8"/>
      <c r="U58" s="8"/>
      <c r="V58" s="8"/>
      <c r="W58" s="8"/>
      <c r="X58" s="8"/>
      <c r="Y58" s="8"/>
      <c r="Z58" s="8"/>
    </row>
    <row r="59" spans="1:26" ht="118" customHeight="1" x14ac:dyDescent="0.15">
      <c r="A59" s="8"/>
      <c r="B59" s="78" t="s">
        <v>147</v>
      </c>
      <c r="C59" s="67">
        <v>1</v>
      </c>
      <c r="D59" s="94" t="s">
        <v>733</v>
      </c>
      <c r="E59" s="65" t="s">
        <v>38</v>
      </c>
      <c r="F59" s="65" t="s">
        <v>38</v>
      </c>
      <c r="G59" s="65" t="s">
        <v>38</v>
      </c>
      <c r="H59" s="94" t="s">
        <v>38</v>
      </c>
      <c r="I59" s="94" t="s">
        <v>38</v>
      </c>
      <c r="J59" s="8"/>
      <c r="K59" s="8"/>
      <c r="L59" s="8"/>
      <c r="M59" s="8"/>
      <c r="N59" s="8"/>
      <c r="O59" s="8"/>
      <c r="P59" s="8"/>
      <c r="Q59" s="8"/>
      <c r="R59" s="8"/>
      <c r="S59" s="8"/>
      <c r="T59" s="8"/>
      <c r="U59" s="8"/>
      <c r="V59" s="8"/>
      <c r="W59" s="8"/>
      <c r="X59" s="8"/>
      <c r="Y59" s="8"/>
      <c r="Z59" s="8"/>
    </row>
    <row r="60" spans="1:26" ht="12.75" customHeight="1" x14ac:dyDescent="0.15">
      <c r="A60" s="8"/>
      <c r="B60" s="16" t="s">
        <v>150</v>
      </c>
      <c r="C60" s="67">
        <v>1</v>
      </c>
      <c r="D60" s="94" t="s">
        <v>38</v>
      </c>
      <c r="E60" s="65" t="s">
        <v>38</v>
      </c>
      <c r="F60" s="65" t="s">
        <v>38</v>
      </c>
      <c r="G60" s="65" t="s">
        <v>38</v>
      </c>
      <c r="H60" s="94" t="s">
        <v>38</v>
      </c>
      <c r="I60" s="94" t="s">
        <v>38</v>
      </c>
      <c r="J60" s="8"/>
      <c r="K60" s="8"/>
      <c r="L60" s="8"/>
      <c r="M60" s="8"/>
      <c r="N60" s="8"/>
      <c r="O60" s="8"/>
      <c r="P60" s="8"/>
      <c r="Q60" s="8"/>
      <c r="R60" s="8"/>
      <c r="S60" s="8"/>
      <c r="T60" s="8"/>
      <c r="U60" s="8"/>
      <c r="V60" s="8"/>
      <c r="W60" s="8"/>
      <c r="X60" s="8"/>
      <c r="Y60" s="8"/>
      <c r="Z60" s="8"/>
    </row>
    <row r="61" spans="1:26" ht="12.75" customHeight="1" x14ac:dyDescent="0.15">
      <c r="A61" s="8"/>
      <c r="B61" s="16" t="s">
        <v>152</v>
      </c>
      <c r="C61" s="67" t="s">
        <v>38</v>
      </c>
      <c r="D61" s="94" t="s">
        <v>38</v>
      </c>
      <c r="E61" s="65" t="s">
        <v>38</v>
      </c>
      <c r="F61" s="65" t="s">
        <v>38</v>
      </c>
      <c r="G61" s="65" t="s">
        <v>38</v>
      </c>
      <c r="H61" s="94" t="s">
        <v>38</v>
      </c>
      <c r="I61" s="94" t="s">
        <v>38</v>
      </c>
      <c r="J61" s="8"/>
      <c r="K61" s="8"/>
      <c r="L61" s="8"/>
      <c r="M61" s="8"/>
      <c r="N61" s="8"/>
      <c r="O61" s="8"/>
      <c r="P61" s="8"/>
      <c r="Q61" s="8"/>
      <c r="R61" s="8"/>
      <c r="S61" s="8"/>
      <c r="T61" s="8"/>
      <c r="U61" s="8"/>
      <c r="V61" s="8"/>
      <c r="W61" s="8"/>
      <c r="X61" s="8"/>
      <c r="Y61" s="8"/>
      <c r="Z61" s="8"/>
    </row>
    <row r="62" spans="1:26" ht="12.75" customHeight="1" x14ac:dyDescent="0.15">
      <c r="A62" s="91"/>
      <c r="B62" s="16" t="s">
        <v>154</v>
      </c>
      <c r="C62" s="67" t="s">
        <v>38</v>
      </c>
      <c r="D62" s="94" t="s">
        <v>38</v>
      </c>
      <c r="E62" s="65" t="s">
        <v>38</v>
      </c>
      <c r="F62" s="65" t="s">
        <v>38</v>
      </c>
      <c r="G62" s="65" t="s">
        <v>38</v>
      </c>
      <c r="H62" s="94" t="s">
        <v>38</v>
      </c>
      <c r="I62" s="94"/>
      <c r="J62" s="91"/>
      <c r="K62" s="91"/>
      <c r="L62" s="91"/>
      <c r="M62" s="91"/>
      <c r="N62" s="91"/>
      <c r="O62" s="91"/>
      <c r="P62" s="91"/>
      <c r="Q62" s="91"/>
      <c r="R62" s="91"/>
      <c r="S62" s="91"/>
      <c r="T62" s="91"/>
      <c r="U62" s="91"/>
      <c r="V62" s="91"/>
      <c r="W62" s="91"/>
      <c r="X62" s="91"/>
      <c r="Y62" s="91"/>
      <c r="Z62" s="91"/>
    </row>
    <row r="63" spans="1:26" ht="12.75" customHeight="1" x14ac:dyDescent="0.15">
      <c r="A63" s="8"/>
      <c r="B63" s="16" t="s">
        <v>156</v>
      </c>
      <c r="C63" s="67" t="s">
        <v>38</v>
      </c>
      <c r="D63" s="94" t="s">
        <v>734</v>
      </c>
      <c r="E63" s="65">
        <v>1</v>
      </c>
      <c r="F63" s="65">
        <v>0</v>
      </c>
      <c r="G63" s="65">
        <v>0</v>
      </c>
      <c r="H63" s="94" t="s">
        <v>38</v>
      </c>
      <c r="I63" s="94" t="s">
        <v>38</v>
      </c>
      <c r="J63" s="8"/>
      <c r="K63" s="8"/>
      <c r="L63" s="8"/>
      <c r="M63" s="8"/>
      <c r="N63" s="8"/>
      <c r="O63" s="8"/>
      <c r="P63" s="8"/>
      <c r="Q63" s="8"/>
      <c r="R63" s="8"/>
      <c r="S63" s="8"/>
      <c r="T63" s="8"/>
      <c r="U63" s="8"/>
      <c r="V63" s="8"/>
      <c r="W63" s="8"/>
      <c r="X63" s="8"/>
      <c r="Y63" s="8"/>
      <c r="Z63" s="8"/>
    </row>
    <row r="64" spans="1:26" ht="12.75" customHeight="1" x14ac:dyDescent="0.15">
      <c r="A64" s="8"/>
      <c r="B64" s="16" t="s">
        <v>158</v>
      </c>
      <c r="C64" s="67" t="s">
        <v>38</v>
      </c>
      <c r="D64" s="94" t="s">
        <v>735</v>
      </c>
      <c r="E64" s="65" t="s">
        <v>38</v>
      </c>
      <c r="F64" s="65" t="s">
        <v>38</v>
      </c>
      <c r="G64" s="65">
        <v>1</v>
      </c>
      <c r="H64" s="94" t="s">
        <v>736</v>
      </c>
      <c r="I64" s="94" t="s">
        <v>38</v>
      </c>
      <c r="J64" s="8"/>
      <c r="K64" s="8"/>
      <c r="L64" s="8"/>
      <c r="M64" s="8"/>
      <c r="N64" s="8"/>
      <c r="O64" s="8"/>
      <c r="P64" s="8"/>
      <c r="Q64" s="8"/>
      <c r="R64" s="8"/>
      <c r="S64" s="8"/>
      <c r="T64" s="8"/>
      <c r="U64" s="8"/>
      <c r="V64" s="8"/>
      <c r="W64" s="8"/>
      <c r="X64" s="8"/>
      <c r="Y64" s="8"/>
      <c r="Z64" s="8"/>
    </row>
    <row r="65" spans="1:26" ht="12.75" customHeight="1" x14ac:dyDescent="0.15">
      <c r="A65" s="8"/>
      <c r="B65" s="15" t="s">
        <v>159</v>
      </c>
      <c r="C65" s="67" t="s">
        <v>38</v>
      </c>
      <c r="D65" s="94" t="s">
        <v>38</v>
      </c>
      <c r="E65" s="65" t="s">
        <v>38</v>
      </c>
      <c r="F65" s="65" t="s">
        <v>38</v>
      </c>
      <c r="G65" s="65" t="s">
        <v>38</v>
      </c>
      <c r="H65" s="94" t="s">
        <v>38</v>
      </c>
      <c r="I65" s="94" t="s">
        <v>38</v>
      </c>
      <c r="J65" s="8"/>
      <c r="K65" s="8"/>
      <c r="L65" s="8"/>
      <c r="M65" s="8"/>
      <c r="N65" s="8"/>
      <c r="O65" s="8"/>
      <c r="P65" s="8"/>
      <c r="Q65" s="8"/>
      <c r="R65" s="8"/>
      <c r="S65" s="8"/>
      <c r="T65" s="8"/>
      <c r="U65" s="8"/>
      <c r="V65" s="8"/>
      <c r="W65" s="8"/>
      <c r="X65" s="8"/>
      <c r="Y65" s="8"/>
      <c r="Z65" s="8"/>
    </row>
    <row r="66" spans="1:26" ht="12.75" customHeight="1" x14ac:dyDescent="0.15">
      <c r="A66" s="8"/>
      <c r="B66" s="16" t="s">
        <v>162</v>
      </c>
      <c r="C66" s="67" t="s">
        <v>38</v>
      </c>
      <c r="D66" s="94" t="s">
        <v>38</v>
      </c>
      <c r="E66" s="65" t="s">
        <v>38</v>
      </c>
      <c r="F66" s="65" t="s">
        <v>38</v>
      </c>
      <c r="G66" s="65" t="s">
        <v>38</v>
      </c>
      <c r="H66" s="94" t="s">
        <v>38</v>
      </c>
      <c r="I66" s="94" t="s">
        <v>38</v>
      </c>
      <c r="J66" s="8"/>
      <c r="K66" s="8"/>
      <c r="L66" s="8"/>
      <c r="M66" s="8"/>
      <c r="N66" s="8"/>
      <c r="O66" s="8"/>
      <c r="P66" s="8"/>
      <c r="Q66" s="8"/>
      <c r="R66" s="8"/>
      <c r="S66" s="8"/>
      <c r="T66" s="8"/>
      <c r="U66" s="8"/>
      <c r="V66" s="8"/>
      <c r="W66" s="8"/>
      <c r="X66" s="8"/>
      <c r="Y66" s="8"/>
      <c r="Z66" s="8"/>
    </row>
    <row r="67" spans="1:26" ht="12.75" customHeight="1" x14ac:dyDescent="0.15">
      <c r="A67" s="8"/>
      <c r="B67" s="16" t="s">
        <v>164</v>
      </c>
      <c r="C67" s="67" t="s">
        <v>38</v>
      </c>
      <c r="D67" s="94" t="s">
        <v>38</v>
      </c>
      <c r="E67" s="65" t="s">
        <v>38</v>
      </c>
      <c r="F67" s="65" t="s">
        <v>38</v>
      </c>
      <c r="G67" s="65" t="s">
        <v>38</v>
      </c>
      <c r="H67" s="94" t="s">
        <v>38</v>
      </c>
      <c r="I67" s="94" t="s">
        <v>38</v>
      </c>
      <c r="J67" s="8"/>
      <c r="K67" s="8"/>
      <c r="L67" s="8"/>
      <c r="M67" s="8"/>
      <c r="N67" s="8"/>
      <c r="O67" s="8"/>
      <c r="P67" s="8"/>
      <c r="Q67" s="8"/>
      <c r="R67" s="8"/>
      <c r="S67" s="8"/>
      <c r="T67" s="8"/>
      <c r="U67" s="8"/>
      <c r="V67" s="8"/>
      <c r="W67" s="8"/>
      <c r="X67" s="8"/>
      <c r="Y67" s="8"/>
      <c r="Z67" s="8"/>
    </row>
    <row r="68" spans="1:26" ht="12.75" customHeight="1" x14ac:dyDescent="0.15">
      <c r="A68" s="8"/>
      <c r="B68" s="16" t="s">
        <v>90</v>
      </c>
      <c r="C68" s="67" t="s">
        <v>38</v>
      </c>
      <c r="D68" s="94" t="s">
        <v>38</v>
      </c>
      <c r="E68" s="65" t="s">
        <v>38</v>
      </c>
      <c r="F68" s="65" t="s">
        <v>38</v>
      </c>
      <c r="G68" s="65" t="s">
        <v>38</v>
      </c>
      <c r="H68" s="94" t="s">
        <v>38</v>
      </c>
      <c r="I68" s="94" t="s">
        <v>38</v>
      </c>
      <c r="J68" s="8"/>
      <c r="K68" s="8"/>
      <c r="L68" s="8"/>
      <c r="M68" s="8"/>
      <c r="N68" s="8"/>
      <c r="O68" s="8"/>
      <c r="P68" s="8"/>
      <c r="Q68" s="8"/>
      <c r="R68" s="8"/>
      <c r="S68" s="8"/>
      <c r="T68" s="8"/>
      <c r="U68" s="8"/>
      <c r="V68" s="8"/>
      <c r="W68" s="8"/>
      <c r="X68" s="8"/>
      <c r="Y68" s="8"/>
      <c r="Z68" s="8"/>
    </row>
    <row r="69" spans="1:26" ht="12.75" customHeight="1" x14ac:dyDescent="0.15">
      <c r="A69" s="8"/>
      <c r="B69" s="16" t="s">
        <v>167</v>
      </c>
      <c r="C69" s="67">
        <v>1</v>
      </c>
      <c r="D69" s="94" t="s">
        <v>38</v>
      </c>
      <c r="E69" s="65" t="s">
        <v>38</v>
      </c>
      <c r="F69" s="65" t="s">
        <v>38</v>
      </c>
      <c r="G69" s="65" t="s">
        <v>38</v>
      </c>
      <c r="H69" s="94" t="s">
        <v>38</v>
      </c>
      <c r="I69" s="94" t="s">
        <v>38</v>
      </c>
      <c r="J69" s="8"/>
      <c r="K69" s="8"/>
      <c r="L69" s="8"/>
      <c r="M69" s="8"/>
      <c r="N69" s="8"/>
      <c r="O69" s="8"/>
      <c r="P69" s="8"/>
      <c r="Q69" s="8"/>
      <c r="R69" s="8"/>
      <c r="S69" s="8"/>
      <c r="T69" s="8"/>
      <c r="U69" s="8"/>
      <c r="V69" s="8"/>
      <c r="W69" s="8"/>
      <c r="X69" s="8"/>
      <c r="Y69" s="8"/>
      <c r="Z69" s="8"/>
    </row>
    <row r="70" spans="1:26" ht="125" customHeight="1" x14ac:dyDescent="0.15">
      <c r="A70" s="8"/>
      <c r="B70" s="16" t="s">
        <v>169</v>
      </c>
      <c r="C70" s="67">
        <v>1</v>
      </c>
      <c r="D70" s="94" t="s">
        <v>1020</v>
      </c>
      <c r="E70" s="65" t="s">
        <v>38</v>
      </c>
      <c r="F70" s="65" t="s">
        <v>38</v>
      </c>
      <c r="G70" s="65" t="s">
        <v>38</v>
      </c>
      <c r="H70" s="94" t="s">
        <v>737</v>
      </c>
      <c r="I70" s="94" t="s">
        <v>38</v>
      </c>
      <c r="J70" s="8"/>
      <c r="K70" s="8"/>
      <c r="L70" s="8"/>
      <c r="M70" s="8"/>
      <c r="N70" s="8"/>
      <c r="O70" s="8"/>
      <c r="P70" s="8"/>
      <c r="Q70" s="8"/>
      <c r="R70" s="8"/>
      <c r="S70" s="8"/>
      <c r="T70" s="8"/>
      <c r="U70" s="8"/>
      <c r="V70" s="8"/>
      <c r="W70" s="8"/>
      <c r="X70" s="8"/>
      <c r="Y70" s="8"/>
      <c r="Z70" s="8"/>
    </row>
    <row r="71" spans="1:26" ht="12.75" customHeight="1" x14ac:dyDescent="0.15">
      <c r="A71" s="8"/>
      <c r="B71" s="117" t="s">
        <v>171</v>
      </c>
      <c r="C71" s="65" t="s">
        <v>38</v>
      </c>
      <c r="D71" s="94" t="s">
        <v>38</v>
      </c>
      <c r="E71" s="65" t="s">
        <v>38</v>
      </c>
      <c r="F71" s="65" t="s">
        <v>38</v>
      </c>
      <c r="G71" s="65" t="s">
        <v>38</v>
      </c>
      <c r="H71" s="94" t="s">
        <v>38</v>
      </c>
      <c r="I71" s="94" t="s">
        <v>38</v>
      </c>
      <c r="J71" s="8"/>
      <c r="K71" s="8"/>
      <c r="L71" s="8"/>
      <c r="M71" s="8"/>
      <c r="N71" s="8"/>
      <c r="O71" s="8"/>
      <c r="P71" s="8"/>
      <c r="Q71" s="8"/>
      <c r="R71" s="8"/>
      <c r="S71" s="8"/>
      <c r="T71" s="8"/>
      <c r="U71" s="8"/>
      <c r="V71" s="8"/>
      <c r="W71" s="8"/>
      <c r="X71" s="8"/>
      <c r="Y71" s="8"/>
      <c r="Z71" s="8"/>
    </row>
    <row r="72" spans="1:26" ht="12.75" customHeight="1" x14ac:dyDescent="0.15">
      <c r="A72" s="8"/>
      <c r="B72" s="16" t="s">
        <v>172</v>
      </c>
      <c r="C72" s="67">
        <v>1</v>
      </c>
      <c r="D72" s="94" t="s">
        <v>38</v>
      </c>
      <c r="E72" s="65" t="s">
        <v>38</v>
      </c>
      <c r="F72" s="65" t="s">
        <v>38</v>
      </c>
      <c r="G72" s="65" t="s">
        <v>38</v>
      </c>
      <c r="H72" s="94" t="s">
        <v>38</v>
      </c>
      <c r="I72" s="94" t="s">
        <v>38</v>
      </c>
      <c r="J72" s="8"/>
      <c r="K72" s="8"/>
      <c r="L72" s="8"/>
      <c r="M72" s="8"/>
      <c r="N72" s="8"/>
      <c r="O72" s="8"/>
      <c r="P72" s="8"/>
      <c r="Q72" s="8"/>
      <c r="R72" s="8"/>
      <c r="S72" s="8"/>
      <c r="T72" s="8"/>
      <c r="U72" s="8"/>
      <c r="V72" s="8"/>
      <c r="W72" s="8"/>
      <c r="X72" s="8"/>
      <c r="Y72" s="8"/>
      <c r="Z72" s="8"/>
    </row>
    <row r="73" spans="1:26" ht="247" customHeight="1" x14ac:dyDescent="0.15">
      <c r="A73" s="8"/>
      <c r="B73" s="16" t="s">
        <v>62</v>
      </c>
      <c r="C73" s="67">
        <v>1</v>
      </c>
      <c r="D73" s="94" t="s">
        <v>738</v>
      </c>
      <c r="E73" s="65" t="s">
        <v>38</v>
      </c>
      <c r="F73" s="65" t="s">
        <v>38</v>
      </c>
      <c r="G73" s="65" t="s">
        <v>38</v>
      </c>
      <c r="H73" s="94" t="s">
        <v>38</v>
      </c>
      <c r="I73" s="94" t="s">
        <v>38</v>
      </c>
      <c r="J73" s="8"/>
      <c r="K73" s="8"/>
      <c r="L73" s="8"/>
      <c r="M73" s="8"/>
      <c r="N73" s="8"/>
      <c r="O73" s="8"/>
      <c r="P73" s="8"/>
      <c r="Q73" s="8"/>
      <c r="R73" s="8"/>
      <c r="S73" s="8"/>
      <c r="T73" s="8"/>
      <c r="U73" s="8"/>
      <c r="V73" s="8"/>
      <c r="W73" s="8"/>
      <c r="X73" s="8"/>
      <c r="Y73" s="8"/>
      <c r="Z73" s="8"/>
    </row>
    <row r="74" spans="1:26" ht="38" customHeight="1" x14ac:dyDescent="0.15">
      <c r="A74" s="8"/>
      <c r="B74" s="117" t="s">
        <v>176</v>
      </c>
      <c r="C74" s="65" t="s">
        <v>38</v>
      </c>
      <c r="D74" s="94" t="s">
        <v>38</v>
      </c>
      <c r="E74" s="65" t="s">
        <v>38</v>
      </c>
      <c r="F74" s="65" t="s">
        <v>38</v>
      </c>
      <c r="G74" s="65" t="s">
        <v>38</v>
      </c>
      <c r="H74" s="94" t="s">
        <v>38</v>
      </c>
      <c r="I74" s="94" t="s">
        <v>38</v>
      </c>
      <c r="J74" s="8"/>
      <c r="K74" s="8"/>
      <c r="L74" s="8"/>
      <c r="M74" s="8"/>
      <c r="N74" s="8"/>
      <c r="O74" s="8"/>
      <c r="P74" s="8"/>
      <c r="Q74" s="8"/>
      <c r="R74" s="8"/>
      <c r="S74" s="8"/>
      <c r="T74" s="8"/>
      <c r="U74" s="8"/>
      <c r="V74" s="8"/>
      <c r="W74" s="8"/>
      <c r="X74" s="8"/>
      <c r="Y74" s="8"/>
      <c r="Z74" s="8"/>
    </row>
    <row r="75" spans="1:26" ht="45" customHeight="1" x14ac:dyDescent="0.15">
      <c r="A75" s="8"/>
      <c r="B75" s="189" t="s">
        <v>177</v>
      </c>
      <c r="C75" s="67">
        <v>1</v>
      </c>
      <c r="D75" s="94" t="s">
        <v>739</v>
      </c>
      <c r="E75" s="65" t="s">
        <v>38</v>
      </c>
      <c r="F75" s="65" t="s">
        <v>38</v>
      </c>
      <c r="G75" s="65" t="s">
        <v>38</v>
      </c>
      <c r="H75" s="223" t="s">
        <v>740</v>
      </c>
      <c r="I75" s="94" t="s">
        <v>38</v>
      </c>
      <c r="J75" s="8"/>
      <c r="K75" s="8"/>
      <c r="L75" s="8"/>
      <c r="M75" s="8"/>
      <c r="N75" s="8"/>
      <c r="O75" s="8"/>
      <c r="P75" s="8"/>
      <c r="Q75" s="8"/>
      <c r="R75" s="8"/>
      <c r="S75" s="8"/>
      <c r="T75" s="8"/>
      <c r="U75" s="8"/>
      <c r="V75" s="8"/>
      <c r="W75" s="8"/>
      <c r="X75" s="8"/>
      <c r="Y75" s="8"/>
      <c r="Z75" s="8"/>
    </row>
    <row r="76" spans="1:26" ht="18" customHeight="1" x14ac:dyDescent="0.15">
      <c r="A76" s="8"/>
      <c r="B76" s="15" t="s">
        <v>83</v>
      </c>
      <c r="C76" s="67">
        <v>1</v>
      </c>
      <c r="D76" s="94" t="s">
        <v>741</v>
      </c>
      <c r="E76" s="65" t="s">
        <v>38</v>
      </c>
      <c r="F76" s="65" t="s">
        <v>38</v>
      </c>
      <c r="G76" s="65" t="s">
        <v>38</v>
      </c>
      <c r="H76" s="94" t="s">
        <v>38</v>
      </c>
      <c r="I76" s="94" t="s">
        <v>38</v>
      </c>
      <c r="J76" s="8"/>
      <c r="K76" s="8"/>
      <c r="L76" s="8"/>
      <c r="M76" s="8"/>
      <c r="N76" s="8"/>
      <c r="O76" s="8"/>
      <c r="P76" s="8"/>
      <c r="Q76" s="8"/>
      <c r="R76" s="8"/>
      <c r="S76" s="8"/>
      <c r="T76" s="8"/>
      <c r="U76" s="8"/>
      <c r="V76" s="8"/>
      <c r="W76" s="8"/>
      <c r="X76" s="8"/>
      <c r="Y76" s="8"/>
      <c r="Z76" s="8"/>
    </row>
    <row r="77" spans="1:26" ht="12.75" customHeight="1" x14ac:dyDescent="0.15">
      <c r="A77" s="8"/>
      <c r="B77" s="15" t="s">
        <v>181</v>
      </c>
      <c r="C77" s="65" t="s">
        <v>38</v>
      </c>
      <c r="D77" s="94" t="s">
        <v>38</v>
      </c>
      <c r="E77" s="65" t="s">
        <v>38</v>
      </c>
      <c r="F77" s="65" t="s">
        <v>38</v>
      </c>
      <c r="G77" s="65" t="s">
        <v>38</v>
      </c>
      <c r="H77" s="94" t="s">
        <v>38</v>
      </c>
      <c r="I77" s="94" t="s">
        <v>38</v>
      </c>
      <c r="J77" s="8"/>
      <c r="K77" s="8"/>
      <c r="L77" s="8"/>
      <c r="M77" s="8"/>
      <c r="N77" s="8"/>
      <c r="O77" s="8"/>
      <c r="P77" s="8"/>
      <c r="Q77" s="8"/>
      <c r="R77" s="8"/>
      <c r="S77" s="8"/>
      <c r="T77" s="8"/>
      <c r="U77" s="8"/>
      <c r="V77" s="8"/>
      <c r="W77" s="8"/>
      <c r="X77" s="8"/>
      <c r="Y77" s="8"/>
      <c r="Z77" s="8"/>
    </row>
    <row r="78" spans="1:26" ht="27" customHeight="1" x14ac:dyDescent="0.15">
      <c r="A78" s="8"/>
      <c r="B78" s="16" t="s">
        <v>183</v>
      </c>
      <c r="C78" s="65">
        <v>1</v>
      </c>
      <c r="D78" s="94" t="s">
        <v>742</v>
      </c>
      <c r="E78" s="65" t="s">
        <v>38</v>
      </c>
      <c r="F78" s="65" t="s">
        <v>38</v>
      </c>
      <c r="G78" s="65" t="s">
        <v>38</v>
      </c>
      <c r="H78" s="94" t="s">
        <v>38</v>
      </c>
      <c r="I78" s="94" t="s">
        <v>38</v>
      </c>
      <c r="J78" s="8"/>
      <c r="K78" s="8"/>
      <c r="L78" s="8"/>
      <c r="M78" s="8"/>
      <c r="N78" s="8"/>
      <c r="O78" s="8"/>
      <c r="P78" s="8"/>
      <c r="Q78" s="8"/>
      <c r="R78" s="8"/>
      <c r="S78" s="8"/>
      <c r="T78" s="8"/>
      <c r="U78" s="8"/>
      <c r="V78" s="8"/>
      <c r="W78" s="8"/>
      <c r="X78" s="8"/>
      <c r="Y78" s="8"/>
      <c r="Z78" s="8"/>
    </row>
    <row r="79" spans="1:26" ht="21" customHeight="1" x14ac:dyDescent="0.15">
      <c r="A79" s="8"/>
      <c r="B79" s="280" t="s">
        <v>317</v>
      </c>
      <c r="C79" s="65" t="s">
        <v>38</v>
      </c>
      <c r="D79" s="94" t="s">
        <v>38</v>
      </c>
      <c r="E79" s="65" t="s">
        <v>38</v>
      </c>
      <c r="F79" s="65" t="s">
        <v>38</v>
      </c>
      <c r="G79" s="65" t="s">
        <v>38</v>
      </c>
      <c r="H79" s="94" t="s">
        <v>38</v>
      </c>
      <c r="I79" s="94" t="s">
        <v>38</v>
      </c>
      <c r="J79" s="8"/>
      <c r="K79" s="8"/>
      <c r="L79" s="8"/>
      <c r="M79" s="8"/>
      <c r="N79" s="8"/>
      <c r="O79" s="8"/>
      <c r="P79" s="8"/>
      <c r="Q79" s="8"/>
      <c r="R79" s="8"/>
      <c r="S79" s="8"/>
      <c r="T79" s="8"/>
      <c r="U79" s="8"/>
      <c r="V79" s="8"/>
      <c r="W79" s="8"/>
      <c r="X79" s="8"/>
      <c r="Y79" s="8"/>
      <c r="Z79" s="8"/>
    </row>
    <row r="80" spans="1:26" ht="39" customHeight="1" x14ac:dyDescent="0.15">
      <c r="A80" s="8"/>
      <c r="B80" s="281" t="s">
        <v>187</v>
      </c>
      <c r="C80" s="65">
        <v>1</v>
      </c>
      <c r="D80" s="94" t="s">
        <v>743</v>
      </c>
      <c r="E80" s="65" t="s">
        <v>38</v>
      </c>
      <c r="F80" s="65" t="s">
        <v>38</v>
      </c>
      <c r="G80" s="65" t="s">
        <v>38</v>
      </c>
      <c r="H80" s="94" t="s">
        <v>38</v>
      </c>
      <c r="I80" s="94" t="s">
        <v>38</v>
      </c>
      <c r="J80" s="8"/>
      <c r="K80" s="8"/>
      <c r="L80" s="8"/>
      <c r="M80" s="8"/>
      <c r="N80" s="8"/>
      <c r="O80" s="8"/>
      <c r="P80" s="8"/>
      <c r="Q80" s="8"/>
      <c r="R80" s="8"/>
      <c r="S80" s="8"/>
      <c r="T80" s="8"/>
      <c r="U80" s="8"/>
      <c r="V80" s="8"/>
      <c r="W80" s="8"/>
      <c r="X80" s="8"/>
      <c r="Y80" s="8"/>
      <c r="Z80" s="8"/>
    </row>
    <row r="81" spans="1:26" ht="43" customHeight="1" x14ac:dyDescent="0.15">
      <c r="A81" s="8"/>
      <c r="B81" s="16" t="s">
        <v>42</v>
      </c>
      <c r="C81" s="65">
        <v>1</v>
      </c>
      <c r="D81" s="94" t="s">
        <v>744</v>
      </c>
      <c r="E81" s="65" t="s">
        <v>38</v>
      </c>
      <c r="F81" s="65" t="s">
        <v>38</v>
      </c>
      <c r="G81" s="65" t="s">
        <v>38</v>
      </c>
      <c r="H81" s="94" t="s">
        <v>38</v>
      </c>
      <c r="I81" s="94" t="s">
        <v>38</v>
      </c>
      <c r="J81" s="8"/>
      <c r="K81" s="8"/>
      <c r="L81" s="8"/>
      <c r="M81" s="8"/>
      <c r="N81" s="8"/>
      <c r="O81" s="8"/>
      <c r="P81" s="8"/>
      <c r="Q81" s="8"/>
      <c r="R81" s="8"/>
      <c r="S81" s="8"/>
      <c r="T81" s="8"/>
      <c r="U81" s="8"/>
      <c r="V81" s="8"/>
      <c r="W81" s="8"/>
      <c r="X81" s="8"/>
      <c r="Y81" s="8"/>
      <c r="Z81" s="8"/>
    </row>
    <row r="82" spans="1:26" ht="88" customHeight="1" x14ac:dyDescent="0.15">
      <c r="A82" s="8"/>
      <c r="B82" s="16" t="s">
        <v>190</v>
      </c>
      <c r="C82" s="65" t="s">
        <v>38</v>
      </c>
      <c r="D82" s="94" t="s">
        <v>745</v>
      </c>
      <c r="E82" s="65" t="s">
        <v>38</v>
      </c>
      <c r="F82" s="65" t="s">
        <v>38</v>
      </c>
      <c r="G82" s="65">
        <v>1</v>
      </c>
      <c r="H82" s="94" t="s">
        <v>38</v>
      </c>
      <c r="I82" s="94" t="s">
        <v>38</v>
      </c>
      <c r="J82" s="8"/>
      <c r="K82" s="8"/>
      <c r="L82" s="8"/>
      <c r="M82" s="8"/>
      <c r="N82" s="8"/>
      <c r="O82" s="8"/>
      <c r="P82" s="8"/>
      <c r="Q82" s="8"/>
      <c r="R82" s="8"/>
      <c r="S82" s="8"/>
      <c r="T82" s="8"/>
      <c r="U82" s="8"/>
      <c r="V82" s="8"/>
      <c r="W82" s="8"/>
      <c r="X82" s="8"/>
      <c r="Y82" s="8"/>
      <c r="Z82" s="8"/>
    </row>
    <row r="83" spans="1:26" ht="12.75" customHeight="1" x14ac:dyDescent="0.15">
      <c r="A83" s="8"/>
      <c r="B83" s="13" t="s">
        <v>192</v>
      </c>
      <c r="C83" s="67">
        <v>1</v>
      </c>
      <c r="D83" s="94" t="s">
        <v>38</v>
      </c>
      <c r="E83" s="65" t="s">
        <v>38</v>
      </c>
      <c r="F83" s="17" t="s">
        <v>38</v>
      </c>
      <c r="G83" s="17" t="s">
        <v>38</v>
      </c>
      <c r="H83" s="160" t="s">
        <v>487</v>
      </c>
      <c r="I83" s="96" t="s">
        <v>38</v>
      </c>
      <c r="J83" s="8"/>
      <c r="K83" s="8"/>
      <c r="L83" s="8"/>
      <c r="M83" s="8"/>
      <c r="N83" s="8"/>
      <c r="O83" s="8"/>
      <c r="P83" s="8"/>
      <c r="Q83" s="8"/>
      <c r="R83" s="8"/>
      <c r="S83" s="8"/>
      <c r="T83" s="8"/>
      <c r="U83" s="8"/>
      <c r="V83" s="8"/>
      <c r="W83" s="8"/>
      <c r="X83" s="8"/>
      <c r="Y83" s="8"/>
      <c r="Z83" s="8"/>
    </row>
    <row r="84" spans="1:26" ht="12.75" customHeight="1" x14ac:dyDescent="0.15">
      <c r="A84" s="8"/>
      <c r="B84" s="13" t="s">
        <v>323</v>
      </c>
      <c r="C84" s="67">
        <v>1</v>
      </c>
      <c r="D84" s="94" t="s">
        <v>38</v>
      </c>
      <c r="E84" s="65" t="s">
        <v>38</v>
      </c>
      <c r="F84" s="17" t="s">
        <v>38</v>
      </c>
      <c r="G84" s="17" t="s">
        <v>38</v>
      </c>
      <c r="H84" s="160" t="s">
        <v>487</v>
      </c>
      <c r="I84" s="96" t="s">
        <v>38</v>
      </c>
      <c r="J84" s="8"/>
      <c r="K84" s="8"/>
      <c r="L84" s="8"/>
      <c r="M84" s="8"/>
      <c r="N84" s="8"/>
      <c r="O84" s="8"/>
      <c r="P84" s="8"/>
      <c r="Q84" s="8"/>
      <c r="R84" s="8"/>
      <c r="S84" s="8"/>
      <c r="T84" s="8"/>
      <c r="U84" s="8"/>
      <c r="V84" s="8"/>
      <c r="W84" s="8"/>
      <c r="X84" s="8"/>
      <c r="Y84" s="8"/>
      <c r="Z84" s="8"/>
    </row>
    <row r="85" spans="1:26" ht="45" customHeight="1" x14ac:dyDescent="0.15">
      <c r="A85" s="8"/>
      <c r="B85" s="13" t="s">
        <v>196</v>
      </c>
      <c r="C85" s="67">
        <v>1</v>
      </c>
      <c r="D85" s="208" t="s">
        <v>746</v>
      </c>
      <c r="E85" s="65" t="s">
        <v>38</v>
      </c>
      <c r="F85" s="65" t="s">
        <v>38</v>
      </c>
      <c r="G85" s="65" t="s">
        <v>38</v>
      </c>
      <c r="H85" s="94" t="s">
        <v>747</v>
      </c>
      <c r="I85" s="96" t="s">
        <v>38</v>
      </c>
      <c r="J85" s="8"/>
      <c r="K85" s="8"/>
      <c r="L85" s="8"/>
      <c r="M85" s="8"/>
      <c r="N85" s="8"/>
      <c r="O85" s="8"/>
      <c r="P85" s="8"/>
      <c r="Q85" s="8"/>
      <c r="R85" s="8"/>
      <c r="S85" s="8"/>
      <c r="T85" s="8"/>
      <c r="U85" s="8"/>
      <c r="V85" s="8"/>
      <c r="W85" s="8"/>
      <c r="X85" s="8"/>
      <c r="Y85" s="8"/>
      <c r="Z85" s="8"/>
    </row>
    <row r="86" spans="1:26" ht="12.75" customHeight="1" x14ac:dyDescent="0.15">
      <c r="A86" s="8"/>
      <c r="B86" s="13" t="s">
        <v>326</v>
      </c>
      <c r="C86" s="67">
        <v>1</v>
      </c>
      <c r="D86" s="94" t="s">
        <v>38</v>
      </c>
      <c r="E86" s="65" t="s">
        <v>38</v>
      </c>
      <c r="F86" s="17" t="s">
        <v>38</v>
      </c>
      <c r="G86" s="17" t="s">
        <v>38</v>
      </c>
      <c r="H86" s="160" t="s">
        <v>487</v>
      </c>
      <c r="I86" s="96" t="s">
        <v>38</v>
      </c>
      <c r="J86" s="8"/>
      <c r="K86" s="8"/>
      <c r="L86" s="8"/>
      <c r="M86" s="8"/>
      <c r="N86" s="8"/>
      <c r="O86" s="8"/>
      <c r="P86" s="8"/>
      <c r="Q86" s="8"/>
      <c r="R86" s="8"/>
      <c r="S86" s="8"/>
      <c r="T86" s="8"/>
      <c r="U86" s="8"/>
      <c r="V86" s="8"/>
      <c r="W86" s="8"/>
      <c r="X86" s="8"/>
      <c r="Y86" s="8"/>
      <c r="Z86" s="8"/>
    </row>
    <row r="87" spans="1:26" ht="12.75" customHeight="1" x14ac:dyDescent="0.15">
      <c r="A87" s="91"/>
      <c r="B87" s="97" t="s">
        <v>201</v>
      </c>
      <c r="C87" s="67" t="s">
        <v>38</v>
      </c>
      <c r="D87" s="94" t="s">
        <v>38</v>
      </c>
      <c r="E87" s="65" t="s">
        <v>38</v>
      </c>
      <c r="F87" s="65" t="s">
        <v>38</v>
      </c>
      <c r="G87" s="65" t="s">
        <v>38</v>
      </c>
      <c r="H87" s="96" t="s">
        <v>38</v>
      </c>
      <c r="I87" s="96" t="s">
        <v>38</v>
      </c>
      <c r="J87" s="91"/>
      <c r="K87" s="91"/>
      <c r="L87" s="91"/>
      <c r="M87" s="91"/>
      <c r="N87" s="91"/>
      <c r="O87" s="91"/>
      <c r="P87" s="91"/>
      <c r="Q87" s="91"/>
      <c r="R87" s="91"/>
      <c r="S87" s="91"/>
      <c r="T87" s="91"/>
      <c r="U87" s="91"/>
      <c r="V87" s="91"/>
      <c r="W87" s="91"/>
      <c r="X87" s="91"/>
      <c r="Y87" s="91"/>
      <c r="Z87" s="91"/>
    </row>
    <row r="88" spans="1:26" ht="12.75" customHeight="1" x14ac:dyDescent="0.15">
      <c r="A88" s="91"/>
      <c r="B88" s="97" t="s">
        <v>203</v>
      </c>
      <c r="C88" s="67" t="s">
        <v>38</v>
      </c>
      <c r="D88" s="94" t="s">
        <v>38</v>
      </c>
      <c r="E88" s="65" t="s">
        <v>38</v>
      </c>
      <c r="F88" s="65" t="s">
        <v>38</v>
      </c>
      <c r="G88" s="65" t="s">
        <v>38</v>
      </c>
      <c r="H88" s="96" t="s">
        <v>38</v>
      </c>
      <c r="I88" s="96" t="s">
        <v>38</v>
      </c>
      <c r="J88" s="91"/>
      <c r="K88" s="91"/>
      <c r="L88" s="91"/>
      <c r="M88" s="91"/>
      <c r="N88" s="91"/>
      <c r="O88" s="91"/>
      <c r="P88" s="91"/>
      <c r="Q88" s="91"/>
      <c r="R88" s="91"/>
      <c r="S88" s="91"/>
      <c r="T88" s="91"/>
      <c r="U88" s="91"/>
      <c r="V88" s="91"/>
      <c r="W88" s="91"/>
      <c r="X88" s="91"/>
      <c r="Y88" s="91"/>
      <c r="Z88" s="91"/>
    </row>
    <row r="89" spans="1:26" ht="12.75" customHeight="1" x14ac:dyDescent="0.15">
      <c r="A89" s="91"/>
      <c r="B89" s="97" t="s">
        <v>330</v>
      </c>
      <c r="C89" s="67" t="s">
        <v>38</v>
      </c>
      <c r="D89" s="94" t="s">
        <v>38</v>
      </c>
      <c r="E89" s="65" t="s">
        <v>38</v>
      </c>
      <c r="F89" s="65" t="s">
        <v>38</v>
      </c>
      <c r="G89" s="65" t="s">
        <v>38</v>
      </c>
      <c r="H89" s="96" t="s">
        <v>38</v>
      </c>
      <c r="I89" s="96" t="s">
        <v>38</v>
      </c>
      <c r="J89" s="91"/>
      <c r="K89" s="91"/>
      <c r="L89" s="91"/>
      <c r="M89" s="91"/>
      <c r="N89" s="91"/>
      <c r="O89" s="91"/>
      <c r="P89" s="91"/>
      <c r="Q89" s="91"/>
      <c r="R89" s="91"/>
      <c r="S89" s="91"/>
      <c r="T89" s="91"/>
      <c r="U89" s="91"/>
      <c r="V89" s="91"/>
      <c r="W89" s="91"/>
      <c r="X89" s="91"/>
      <c r="Y89" s="91"/>
      <c r="Z89" s="91"/>
    </row>
    <row r="90" spans="1:26" ht="12" customHeight="1" x14ac:dyDescent="0.15">
      <c r="A90" s="8"/>
      <c r="B90" s="120" t="s">
        <v>207</v>
      </c>
      <c r="C90" s="67">
        <v>1</v>
      </c>
      <c r="D90" s="94" t="s">
        <v>748</v>
      </c>
      <c r="E90" s="65" t="s">
        <v>38</v>
      </c>
      <c r="F90" s="65" t="s">
        <v>38</v>
      </c>
      <c r="G90" s="65" t="s">
        <v>38</v>
      </c>
      <c r="H90" s="156" t="s">
        <v>749</v>
      </c>
      <c r="I90" s="96" t="s">
        <v>38</v>
      </c>
      <c r="J90" s="8"/>
      <c r="K90" s="8"/>
      <c r="L90" s="8"/>
      <c r="M90" s="8"/>
      <c r="N90" s="8"/>
      <c r="O90" s="8"/>
      <c r="P90" s="8"/>
      <c r="Q90" s="8"/>
      <c r="R90" s="8"/>
      <c r="S90" s="8"/>
      <c r="T90" s="8"/>
      <c r="U90" s="8"/>
      <c r="V90" s="8"/>
      <c r="W90" s="8"/>
      <c r="X90" s="8"/>
      <c r="Y90" s="8"/>
      <c r="Z90" s="8"/>
    </row>
    <row r="91" spans="1:26" ht="35" customHeight="1" x14ac:dyDescent="0.15">
      <c r="A91" s="8"/>
      <c r="B91" s="13" t="s">
        <v>333</v>
      </c>
      <c r="C91" s="67" t="s">
        <v>38</v>
      </c>
      <c r="D91" s="94" t="s">
        <v>750</v>
      </c>
      <c r="E91" s="65" t="s">
        <v>38</v>
      </c>
      <c r="F91" s="65" t="s">
        <v>38</v>
      </c>
      <c r="G91" s="65">
        <v>1</v>
      </c>
      <c r="H91" s="94" t="s">
        <v>751</v>
      </c>
      <c r="I91" s="96" t="s">
        <v>38</v>
      </c>
      <c r="J91" s="8"/>
      <c r="K91" s="8"/>
      <c r="L91" s="8"/>
      <c r="M91" s="8"/>
      <c r="N91" s="8"/>
      <c r="O91" s="8"/>
      <c r="P91" s="8"/>
      <c r="Q91" s="8"/>
      <c r="R91" s="8"/>
      <c r="S91" s="8"/>
      <c r="T91" s="8"/>
      <c r="U91" s="8"/>
      <c r="V91" s="8"/>
      <c r="W91" s="8"/>
      <c r="X91" s="8"/>
      <c r="Y91" s="8"/>
      <c r="Z91" s="8"/>
    </row>
    <row r="92" spans="1:26" ht="12.75" customHeight="1" x14ac:dyDescent="0.15">
      <c r="A92" s="8"/>
      <c r="B92" s="13" t="s">
        <v>211</v>
      </c>
      <c r="C92" s="67">
        <v>1</v>
      </c>
      <c r="D92" s="94" t="s">
        <v>752</v>
      </c>
      <c r="E92" s="65" t="s">
        <v>38</v>
      </c>
      <c r="F92" s="65" t="s">
        <v>38</v>
      </c>
      <c r="G92" s="65" t="s">
        <v>38</v>
      </c>
      <c r="H92" s="156" t="s">
        <v>753</v>
      </c>
      <c r="I92" s="96" t="s">
        <v>38</v>
      </c>
      <c r="J92" s="8"/>
      <c r="K92" s="8"/>
      <c r="L92" s="8"/>
      <c r="M92" s="8"/>
      <c r="N92" s="8"/>
      <c r="O92" s="8"/>
      <c r="P92" s="8"/>
      <c r="Q92" s="8"/>
      <c r="R92" s="8"/>
      <c r="S92" s="8"/>
      <c r="T92" s="8"/>
      <c r="U92" s="8"/>
      <c r="V92" s="8"/>
      <c r="W92" s="8"/>
      <c r="X92" s="8"/>
      <c r="Y92" s="8"/>
      <c r="Z92" s="8"/>
    </row>
    <row r="93" spans="1:26" ht="12.75" customHeight="1" x14ac:dyDescent="0.15">
      <c r="A93" s="8"/>
      <c r="B93" s="13" t="s">
        <v>154</v>
      </c>
      <c r="C93" s="67" t="s">
        <v>38</v>
      </c>
      <c r="D93" s="94" t="s">
        <v>38</v>
      </c>
      <c r="E93" s="65">
        <v>1</v>
      </c>
      <c r="F93" s="65" t="s">
        <v>38</v>
      </c>
      <c r="G93" s="65" t="s">
        <v>38</v>
      </c>
      <c r="H93" s="96" t="s">
        <v>487</v>
      </c>
      <c r="I93" s="96" t="s">
        <v>38</v>
      </c>
      <c r="J93" s="8"/>
      <c r="K93" s="8"/>
      <c r="L93" s="8"/>
      <c r="M93" s="8"/>
      <c r="N93" s="8"/>
      <c r="O93" s="8"/>
      <c r="P93" s="8"/>
      <c r="Q93" s="8"/>
      <c r="R93" s="8"/>
      <c r="S93" s="8"/>
      <c r="T93" s="8"/>
      <c r="U93" s="8"/>
      <c r="V93" s="8"/>
      <c r="W93" s="8"/>
      <c r="X93" s="8"/>
      <c r="Y93" s="8"/>
      <c r="Z93" s="8"/>
    </row>
    <row r="94" spans="1:26" ht="12.75" customHeight="1" x14ac:dyDescent="0.15">
      <c r="A94" s="8"/>
      <c r="B94" s="13" t="s">
        <v>214</v>
      </c>
      <c r="C94" s="67" t="s">
        <v>38</v>
      </c>
      <c r="D94" s="94" t="s">
        <v>487</v>
      </c>
      <c r="E94" s="65">
        <v>1</v>
      </c>
      <c r="F94" s="65" t="s">
        <v>38</v>
      </c>
      <c r="G94" s="65" t="s">
        <v>38</v>
      </c>
      <c r="H94" s="225" t="s">
        <v>487</v>
      </c>
      <c r="I94" s="96" t="s">
        <v>38</v>
      </c>
      <c r="J94" s="8"/>
      <c r="K94" s="8"/>
      <c r="L94" s="8"/>
      <c r="M94" s="8"/>
      <c r="N94" s="8"/>
      <c r="O94" s="8"/>
      <c r="P94" s="8"/>
      <c r="Q94" s="8"/>
      <c r="R94" s="8"/>
      <c r="S94" s="8"/>
      <c r="T94" s="8"/>
      <c r="U94" s="8"/>
      <c r="V94" s="8"/>
      <c r="W94" s="8"/>
      <c r="X94" s="8"/>
      <c r="Y94" s="8"/>
      <c r="Z94" s="8"/>
    </row>
    <row r="95" spans="1:26" ht="12.75" customHeight="1" x14ac:dyDescent="0.15">
      <c r="A95" s="8"/>
      <c r="B95" s="83"/>
      <c r="C95" s="34"/>
      <c r="D95" s="146"/>
      <c r="E95" s="35"/>
      <c r="F95" s="35"/>
      <c r="G95" s="35"/>
      <c r="H95" s="155"/>
      <c r="I95" s="155"/>
      <c r="J95" s="8"/>
      <c r="K95" s="8"/>
      <c r="L95" s="8"/>
      <c r="M95" s="8"/>
      <c r="N95" s="8"/>
      <c r="O95" s="8"/>
      <c r="P95" s="8"/>
      <c r="Q95" s="8"/>
      <c r="R95" s="8"/>
      <c r="S95" s="8"/>
      <c r="T95" s="8"/>
      <c r="U95" s="8"/>
      <c r="V95" s="8"/>
      <c r="W95" s="8"/>
      <c r="X95" s="8"/>
      <c r="Y95" s="8"/>
      <c r="Z95" s="8"/>
    </row>
    <row r="96" spans="1:26" ht="12.75" customHeight="1" x14ac:dyDescent="0.15">
      <c r="A96" s="8"/>
      <c r="B96" s="83"/>
      <c r="C96" s="34"/>
      <c r="D96" s="146"/>
      <c r="E96" s="35"/>
      <c r="F96" s="35"/>
      <c r="G96" s="35"/>
      <c r="H96" s="155"/>
      <c r="I96" s="155"/>
      <c r="J96" s="8"/>
      <c r="K96" s="8"/>
      <c r="L96" s="8"/>
      <c r="M96" s="8"/>
      <c r="N96" s="8"/>
      <c r="O96" s="8"/>
      <c r="P96" s="8"/>
      <c r="Q96" s="8"/>
      <c r="R96" s="8"/>
      <c r="S96" s="8"/>
      <c r="T96" s="8"/>
      <c r="U96" s="8"/>
      <c r="V96" s="8"/>
      <c r="W96" s="8"/>
      <c r="X96" s="8"/>
      <c r="Y96" s="8"/>
      <c r="Z96" s="8"/>
    </row>
    <row r="97" spans="1:26" ht="12.75" customHeight="1" x14ac:dyDescent="0.15">
      <c r="A97" s="8"/>
      <c r="B97" s="290" t="s">
        <v>1037</v>
      </c>
      <c r="C97" s="291" t="s">
        <v>1038</v>
      </c>
      <c r="D97" s="146"/>
      <c r="E97" s="35"/>
      <c r="F97" s="35"/>
      <c r="G97" s="35"/>
      <c r="H97" s="155"/>
      <c r="I97" s="155"/>
      <c r="J97" s="8"/>
      <c r="K97" s="8"/>
      <c r="L97" s="8"/>
      <c r="M97" s="8"/>
      <c r="N97" s="8"/>
      <c r="O97" s="8"/>
      <c r="P97" s="8"/>
      <c r="Q97" s="8"/>
      <c r="R97" s="8"/>
      <c r="S97" s="8"/>
      <c r="T97" s="8"/>
      <c r="U97" s="8"/>
      <c r="V97" s="8"/>
      <c r="W97" s="8"/>
      <c r="X97" s="8"/>
      <c r="Y97" s="8"/>
      <c r="Z97" s="8"/>
    </row>
    <row r="98" spans="1:26" ht="12.75" customHeight="1" x14ac:dyDescent="0.15">
      <c r="A98" s="8"/>
      <c r="B98" s="292" t="s">
        <v>237</v>
      </c>
      <c r="C98" s="293">
        <v>51</v>
      </c>
      <c r="D98" s="146"/>
      <c r="E98" s="35"/>
      <c r="F98" s="35"/>
      <c r="G98" s="35"/>
      <c r="H98" s="155"/>
      <c r="I98" s="155"/>
      <c r="J98" s="8"/>
      <c r="K98" s="8"/>
      <c r="L98" s="8"/>
      <c r="M98" s="8"/>
      <c r="N98" s="8"/>
      <c r="O98" s="8"/>
      <c r="P98" s="8"/>
      <c r="Q98" s="8"/>
      <c r="R98" s="8"/>
      <c r="S98" s="8"/>
      <c r="T98" s="8"/>
      <c r="U98" s="8"/>
      <c r="V98" s="8"/>
      <c r="W98" s="8"/>
      <c r="X98" s="8"/>
      <c r="Y98" s="8"/>
      <c r="Z98" s="8"/>
    </row>
    <row r="99" spans="1:26" ht="12.75" customHeight="1" x14ac:dyDescent="0.15">
      <c r="A99" s="8"/>
      <c r="B99" s="292" t="s">
        <v>238</v>
      </c>
      <c r="C99" s="293">
        <v>5</v>
      </c>
      <c r="D99" s="146"/>
      <c r="E99" s="35"/>
      <c r="F99" s="35"/>
      <c r="G99" s="35"/>
      <c r="H99" s="155"/>
      <c r="I99" s="155"/>
      <c r="J99" s="8"/>
      <c r="K99" s="8"/>
      <c r="L99" s="8"/>
      <c r="M99" s="8"/>
      <c r="N99" s="8"/>
      <c r="O99" s="8"/>
      <c r="P99" s="8"/>
      <c r="Q99" s="8"/>
      <c r="R99" s="8"/>
      <c r="S99" s="8"/>
      <c r="T99" s="8"/>
      <c r="U99" s="8"/>
      <c r="V99" s="8"/>
      <c r="W99" s="8"/>
      <c r="X99" s="8"/>
      <c r="Y99" s="8"/>
      <c r="Z99" s="8"/>
    </row>
    <row r="100" spans="1:26" ht="12.75" customHeight="1" x14ac:dyDescent="0.15">
      <c r="A100" s="8"/>
      <c r="B100" s="292" t="s">
        <v>239</v>
      </c>
      <c r="C100" s="294">
        <v>5</v>
      </c>
      <c r="D100" s="146"/>
      <c r="E100" s="35"/>
      <c r="F100" s="35"/>
      <c r="G100" s="35"/>
      <c r="H100" s="155"/>
      <c r="I100" s="155"/>
      <c r="J100" s="8"/>
      <c r="K100" s="8"/>
      <c r="L100" s="8"/>
      <c r="M100" s="8"/>
      <c r="N100" s="8"/>
      <c r="O100" s="8"/>
      <c r="P100" s="8"/>
      <c r="Q100" s="8"/>
      <c r="R100" s="8"/>
      <c r="S100" s="8"/>
      <c r="T100" s="8"/>
      <c r="U100" s="8"/>
      <c r="V100" s="8"/>
      <c r="W100" s="8"/>
      <c r="X100" s="8"/>
      <c r="Y100" s="8"/>
      <c r="Z100" s="8"/>
    </row>
    <row r="101" spans="1:26" ht="12.75" customHeight="1" x14ac:dyDescent="0.15">
      <c r="A101" s="8"/>
      <c r="B101" s="292" t="s">
        <v>38</v>
      </c>
      <c r="C101" s="293">
        <v>29</v>
      </c>
      <c r="D101" s="146"/>
      <c r="E101" s="35"/>
      <c r="F101" s="35"/>
      <c r="G101" s="35"/>
      <c r="H101" s="155"/>
      <c r="I101" s="155"/>
      <c r="J101" s="8"/>
      <c r="K101" s="8"/>
      <c r="L101" s="8"/>
      <c r="M101" s="8"/>
      <c r="N101" s="8"/>
      <c r="O101" s="8"/>
      <c r="P101" s="8"/>
      <c r="Q101" s="8"/>
      <c r="R101" s="8"/>
      <c r="S101" s="8"/>
      <c r="T101" s="8"/>
      <c r="U101" s="8"/>
      <c r="V101" s="8"/>
      <c r="W101" s="8"/>
      <c r="X101" s="8"/>
      <c r="Y101" s="8"/>
      <c r="Z101" s="8"/>
    </row>
    <row r="102" spans="1:26" ht="12.75" customHeight="1" x14ac:dyDescent="0.15">
      <c r="A102" s="8"/>
      <c r="B102" s="292" t="s">
        <v>240</v>
      </c>
      <c r="C102" s="293">
        <v>90</v>
      </c>
      <c r="D102" s="146"/>
      <c r="E102" s="35"/>
      <c r="F102" s="35"/>
      <c r="G102" s="35"/>
      <c r="H102" s="155"/>
      <c r="I102" s="155"/>
      <c r="J102" s="8"/>
      <c r="K102" s="8"/>
      <c r="L102" s="8"/>
      <c r="M102" s="8"/>
      <c r="N102" s="8"/>
      <c r="O102" s="8"/>
      <c r="P102" s="8"/>
      <c r="Q102" s="8"/>
      <c r="R102" s="8"/>
      <c r="S102" s="8"/>
      <c r="T102" s="8"/>
      <c r="U102" s="8"/>
      <c r="V102" s="8"/>
      <c r="W102" s="8"/>
      <c r="X102" s="8"/>
      <c r="Y102" s="8"/>
      <c r="Z102" s="8"/>
    </row>
    <row r="103" spans="1:26" ht="12.75" customHeight="1" x14ac:dyDescent="0.15">
      <c r="A103" s="8"/>
      <c r="B103" s="83"/>
      <c r="C103" s="34"/>
      <c r="D103" s="146"/>
      <c r="E103" s="35"/>
      <c r="F103" s="35"/>
      <c r="G103" s="35"/>
      <c r="H103" s="155"/>
      <c r="I103" s="155"/>
      <c r="J103" s="8"/>
      <c r="K103" s="8"/>
      <c r="L103" s="8"/>
      <c r="M103" s="8"/>
      <c r="N103" s="8"/>
      <c r="O103" s="8"/>
      <c r="P103" s="8"/>
      <c r="Q103" s="8"/>
      <c r="R103" s="8"/>
      <c r="S103" s="8"/>
      <c r="T103" s="8"/>
      <c r="U103" s="8"/>
      <c r="V103" s="8"/>
      <c r="W103" s="8"/>
      <c r="X103" s="8"/>
      <c r="Y103" s="8"/>
      <c r="Z103" s="8"/>
    </row>
    <row r="104" spans="1:26" ht="12.75" customHeight="1" x14ac:dyDescent="0.15">
      <c r="A104" s="8"/>
      <c r="B104" s="83"/>
      <c r="C104" s="34"/>
      <c r="D104" s="146"/>
      <c r="E104" s="35"/>
      <c r="F104" s="35"/>
      <c r="G104" s="35"/>
      <c r="H104" s="155"/>
      <c r="I104" s="155"/>
      <c r="J104" s="8"/>
      <c r="K104" s="8"/>
      <c r="L104" s="8"/>
      <c r="M104" s="8"/>
      <c r="N104" s="8"/>
      <c r="O104" s="8"/>
      <c r="P104" s="8"/>
      <c r="Q104" s="8"/>
      <c r="R104" s="8"/>
      <c r="S104" s="8"/>
      <c r="T104" s="8"/>
      <c r="U104" s="8"/>
      <c r="V104" s="8"/>
      <c r="W104" s="8"/>
      <c r="X104" s="8"/>
      <c r="Y104" s="8"/>
      <c r="Z104" s="8"/>
    </row>
    <row r="105" spans="1:26" ht="12.75" customHeight="1" x14ac:dyDescent="0.15">
      <c r="A105" s="8"/>
      <c r="B105" s="83"/>
      <c r="C105" s="34"/>
      <c r="D105" s="146"/>
      <c r="E105" s="35"/>
      <c r="F105" s="35"/>
      <c r="G105" s="35"/>
      <c r="H105" s="155"/>
      <c r="I105" s="155"/>
      <c r="J105" s="8"/>
      <c r="K105" s="8"/>
      <c r="L105" s="8"/>
      <c r="M105" s="8"/>
      <c r="N105" s="8"/>
      <c r="O105" s="8"/>
      <c r="P105" s="8"/>
      <c r="Q105" s="8"/>
      <c r="R105" s="8"/>
      <c r="S105" s="8"/>
      <c r="T105" s="8"/>
      <c r="U105" s="8"/>
      <c r="V105" s="8"/>
      <c r="W105" s="8"/>
      <c r="X105" s="8"/>
      <c r="Y105" s="8"/>
      <c r="Z105" s="8"/>
    </row>
    <row r="106" spans="1:26" ht="12.75" customHeight="1" x14ac:dyDescent="0.15">
      <c r="A106" s="8"/>
      <c r="B106" s="83"/>
      <c r="C106" s="34"/>
      <c r="D106" s="146"/>
      <c r="E106" s="35"/>
      <c r="F106" s="35"/>
      <c r="G106" s="35"/>
      <c r="H106" s="155"/>
      <c r="I106" s="155"/>
      <c r="J106" s="8"/>
      <c r="K106" s="8"/>
      <c r="L106" s="8"/>
      <c r="M106" s="8"/>
      <c r="N106" s="8"/>
      <c r="O106" s="8"/>
      <c r="P106" s="8"/>
      <c r="Q106" s="8"/>
      <c r="R106" s="8"/>
      <c r="S106" s="8"/>
      <c r="T106" s="8"/>
      <c r="U106" s="8"/>
      <c r="V106" s="8"/>
      <c r="W106" s="8"/>
      <c r="X106" s="8"/>
      <c r="Y106" s="8"/>
      <c r="Z106" s="8"/>
    </row>
    <row r="107" spans="1:26" ht="12.75" customHeight="1" x14ac:dyDescent="0.15">
      <c r="A107" s="8"/>
      <c r="B107" s="83"/>
      <c r="C107" s="34"/>
      <c r="D107" s="146"/>
      <c r="E107" s="35"/>
      <c r="F107" s="35"/>
      <c r="G107" s="35"/>
      <c r="H107" s="155"/>
      <c r="I107" s="155"/>
      <c r="J107" s="8"/>
      <c r="K107" s="8"/>
      <c r="L107" s="8"/>
      <c r="M107" s="8"/>
      <c r="N107" s="8"/>
      <c r="O107" s="8"/>
      <c r="P107" s="8"/>
      <c r="Q107" s="8"/>
      <c r="R107" s="8"/>
      <c r="S107" s="8"/>
      <c r="T107" s="8"/>
      <c r="U107" s="8"/>
      <c r="V107" s="8"/>
      <c r="W107" s="8"/>
      <c r="X107" s="8"/>
      <c r="Y107" s="8"/>
      <c r="Z107" s="8"/>
    </row>
    <row r="108" spans="1:26" ht="12.75" customHeight="1" x14ac:dyDescent="0.15">
      <c r="A108" s="8"/>
      <c r="B108" s="83"/>
      <c r="C108" s="34"/>
      <c r="D108" s="146"/>
      <c r="E108" s="35"/>
      <c r="F108" s="35"/>
      <c r="G108" s="35"/>
      <c r="H108" s="155"/>
      <c r="I108" s="155"/>
      <c r="J108" s="8"/>
      <c r="K108" s="8"/>
      <c r="L108" s="8"/>
      <c r="M108" s="8"/>
      <c r="N108" s="8"/>
      <c r="O108" s="8"/>
      <c r="P108" s="8"/>
      <c r="Q108" s="8"/>
      <c r="R108" s="8"/>
      <c r="S108" s="8"/>
      <c r="T108" s="8"/>
      <c r="U108" s="8"/>
      <c r="V108" s="8"/>
      <c r="W108" s="8"/>
      <c r="X108" s="8"/>
      <c r="Y108" s="8"/>
      <c r="Z108" s="8"/>
    </row>
    <row r="109" spans="1:26" ht="12.75" customHeight="1" x14ac:dyDescent="0.15">
      <c r="A109" s="8"/>
      <c r="B109" s="83"/>
      <c r="C109" s="34"/>
      <c r="D109" s="146"/>
      <c r="E109" s="35"/>
      <c r="F109" s="35"/>
      <c r="G109" s="35"/>
      <c r="H109" s="155"/>
      <c r="I109" s="155"/>
      <c r="J109" s="8"/>
      <c r="K109" s="8"/>
      <c r="L109" s="8"/>
      <c r="M109" s="8"/>
      <c r="N109" s="8"/>
      <c r="O109" s="8"/>
      <c r="P109" s="8"/>
      <c r="Q109" s="8"/>
      <c r="R109" s="8"/>
      <c r="S109" s="8"/>
      <c r="T109" s="8"/>
      <c r="U109" s="8"/>
      <c r="V109" s="8"/>
      <c r="W109" s="8"/>
      <c r="X109" s="8"/>
      <c r="Y109" s="8"/>
      <c r="Z109" s="8"/>
    </row>
    <row r="110" spans="1:26" ht="12.75" customHeight="1" x14ac:dyDescent="0.15">
      <c r="A110" s="8"/>
      <c r="B110" s="83"/>
      <c r="C110" s="34"/>
      <c r="D110" s="146"/>
      <c r="E110" s="35"/>
      <c r="F110" s="35"/>
      <c r="G110" s="35"/>
      <c r="H110" s="155"/>
      <c r="I110" s="155"/>
      <c r="J110" s="8"/>
      <c r="K110" s="8"/>
      <c r="L110" s="8"/>
      <c r="M110" s="8"/>
      <c r="N110" s="8"/>
      <c r="O110" s="8"/>
      <c r="P110" s="8"/>
      <c r="Q110" s="8"/>
      <c r="R110" s="8"/>
      <c r="S110" s="8"/>
      <c r="T110" s="8"/>
      <c r="U110" s="8"/>
      <c r="V110" s="8"/>
      <c r="W110" s="8"/>
      <c r="X110" s="8"/>
      <c r="Y110" s="8"/>
      <c r="Z110" s="8"/>
    </row>
    <row r="111" spans="1:26" ht="12.75" customHeight="1" x14ac:dyDescent="0.15">
      <c r="A111" s="8"/>
      <c r="B111" s="83"/>
      <c r="C111" s="34"/>
      <c r="D111" s="146"/>
      <c r="E111" s="35"/>
      <c r="F111" s="35"/>
      <c r="G111" s="35"/>
      <c r="H111" s="155"/>
      <c r="I111" s="155"/>
      <c r="J111" s="8"/>
      <c r="K111" s="8"/>
      <c r="L111" s="8"/>
      <c r="M111" s="8"/>
      <c r="N111" s="8"/>
      <c r="O111" s="8"/>
      <c r="P111" s="8"/>
      <c r="Q111" s="8"/>
      <c r="R111" s="8"/>
      <c r="S111" s="8"/>
      <c r="T111" s="8"/>
      <c r="U111" s="8"/>
      <c r="V111" s="8"/>
      <c r="W111" s="8"/>
      <c r="X111" s="8"/>
      <c r="Y111" s="8"/>
      <c r="Z111" s="8"/>
    </row>
    <row r="112" spans="1:26" ht="12.75" customHeight="1" x14ac:dyDescent="0.15">
      <c r="A112" s="8"/>
      <c r="B112" s="83"/>
      <c r="C112" s="34"/>
      <c r="D112" s="146"/>
      <c r="E112" s="35"/>
      <c r="F112" s="35"/>
      <c r="G112" s="35"/>
      <c r="H112" s="155"/>
      <c r="I112" s="155"/>
      <c r="J112" s="8"/>
      <c r="K112" s="8"/>
      <c r="L112" s="8"/>
      <c r="M112" s="8"/>
      <c r="N112" s="8"/>
      <c r="O112" s="8"/>
      <c r="P112" s="8"/>
      <c r="Q112" s="8"/>
      <c r="R112" s="8"/>
      <c r="S112" s="8"/>
      <c r="T112" s="8"/>
      <c r="U112" s="8"/>
      <c r="V112" s="8"/>
      <c r="W112" s="8"/>
      <c r="X112" s="8"/>
      <c r="Y112" s="8"/>
      <c r="Z112" s="8"/>
    </row>
    <row r="113" spans="1:26" ht="12.75" customHeight="1" x14ac:dyDescent="0.15">
      <c r="A113" s="8"/>
      <c r="B113" s="83"/>
      <c r="C113" s="34"/>
      <c r="D113" s="146"/>
      <c r="E113" s="35"/>
      <c r="F113" s="35"/>
      <c r="G113" s="35"/>
      <c r="H113" s="155"/>
      <c r="I113" s="155"/>
      <c r="J113" s="8"/>
      <c r="K113" s="8"/>
      <c r="L113" s="8"/>
      <c r="M113" s="8"/>
      <c r="N113" s="8"/>
      <c r="O113" s="8"/>
      <c r="P113" s="8"/>
      <c r="Q113" s="8"/>
      <c r="R113" s="8"/>
      <c r="S113" s="8"/>
      <c r="T113" s="8"/>
      <c r="U113" s="8"/>
      <c r="V113" s="8"/>
      <c r="W113" s="8"/>
      <c r="X113" s="8"/>
      <c r="Y113" s="8"/>
      <c r="Z113" s="8"/>
    </row>
    <row r="114" spans="1:26" ht="12.75" customHeight="1" x14ac:dyDescent="0.15">
      <c r="A114" s="8"/>
      <c r="B114" s="83"/>
      <c r="C114" s="34"/>
      <c r="D114" s="146"/>
      <c r="E114" s="35"/>
      <c r="F114" s="35"/>
      <c r="G114" s="35"/>
      <c r="H114" s="155"/>
      <c r="I114" s="155"/>
      <c r="J114" s="8"/>
      <c r="K114" s="8"/>
      <c r="L114" s="8"/>
      <c r="M114" s="8"/>
      <c r="N114" s="8"/>
      <c r="O114" s="8"/>
      <c r="P114" s="8"/>
      <c r="Q114" s="8"/>
      <c r="R114" s="8"/>
      <c r="S114" s="8"/>
      <c r="T114" s="8"/>
      <c r="U114" s="8"/>
      <c r="V114" s="8"/>
      <c r="W114" s="8"/>
      <c r="X114" s="8"/>
      <c r="Y114" s="8"/>
      <c r="Z114" s="8"/>
    </row>
    <row r="115" spans="1:26" ht="12.75" customHeight="1" x14ac:dyDescent="0.15">
      <c r="A115" s="8"/>
      <c r="B115" s="83"/>
      <c r="C115" s="34"/>
      <c r="D115" s="146"/>
      <c r="E115" s="35"/>
      <c r="F115" s="35"/>
      <c r="G115" s="35"/>
      <c r="H115" s="155"/>
      <c r="I115" s="155"/>
      <c r="J115" s="8"/>
      <c r="K115" s="8"/>
      <c r="L115" s="8"/>
      <c r="M115" s="8"/>
      <c r="N115" s="8"/>
      <c r="O115" s="8"/>
      <c r="P115" s="8"/>
      <c r="Q115" s="8"/>
      <c r="R115" s="8"/>
      <c r="S115" s="8"/>
      <c r="T115" s="8"/>
      <c r="U115" s="8"/>
      <c r="V115" s="8"/>
      <c r="W115" s="8"/>
      <c r="X115" s="8"/>
      <c r="Y115" s="8"/>
      <c r="Z115" s="8"/>
    </row>
    <row r="116" spans="1:26" ht="12.75" customHeight="1" x14ac:dyDescent="0.15">
      <c r="A116" s="8"/>
      <c r="B116" s="83"/>
      <c r="C116" s="34"/>
      <c r="D116" s="146"/>
      <c r="E116" s="35"/>
      <c r="F116" s="35"/>
      <c r="G116" s="35"/>
      <c r="H116" s="155"/>
      <c r="I116" s="155"/>
      <c r="J116" s="8"/>
      <c r="K116" s="8"/>
      <c r="L116" s="8"/>
      <c r="M116" s="8"/>
      <c r="N116" s="8"/>
      <c r="O116" s="8"/>
      <c r="P116" s="8"/>
      <c r="Q116" s="8"/>
      <c r="R116" s="8"/>
      <c r="S116" s="8"/>
      <c r="T116" s="8"/>
      <c r="U116" s="8"/>
      <c r="V116" s="8"/>
      <c r="W116" s="8"/>
      <c r="X116" s="8"/>
      <c r="Y116" s="8"/>
      <c r="Z116" s="8"/>
    </row>
    <row r="117" spans="1:26" ht="12.75" customHeight="1" x14ac:dyDescent="0.15">
      <c r="A117" s="8"/>
      <c r="B117" s="83"/>
      <c r="C117" s="34"/>
      <c r="D117" s="146"/>
      <c r="E117" s="35"/>
      <c r="F117" s="35"/>
      <c r="G117" s="35"/>
      <c r="H117" s="155"/>
      <c r="I117" s="155"/>
      <c r="J117" s="8"/>
      <c r="K117" s="8"/>
      <c r="L117" s="8"/>
      <c r="M117" s="8"/>
      <c r="N117" s="8"/>
      <c r="O117" s="8"/>
      <c r="P117" s="8"/>
      <c r="Q117" s="8"/>
      <c r="R117" s="8"/>
      <c r="S117" s="8"/>
      <c r="T117" s="8"/>
      <c r="U117" s="8"/>
      <c r="V117" s="8"/>
      <c r="W117" s="8"/>
      <c r="X117" s="8"/>
      <c r="Y117" s="8"/>
      <c r="Z117" s="8"/>
    </row>
    <row r="118" spans="1:26" ht="12.75" customHeight="1" x14ac:dyDescent="0.15">
      <c r="A118" s="8"/>
      <c r="B118" s="83"/>
      <c r="C118" s="34"/>
      <c r="D118" s="146"/>
      <c r="E118" s="35"/>
      <c r="F118" s="35"/>
      <c r="G118" s="35"/>
      <c r="H118" s="155"/>
      <c r="I118" s="155"/>
      <c r="J118" s="8"/>
      <c r="K118" s="8"/>
      <c r="L118" s="8"/>
      <c r="M118" s="8"/>
      <c r="N118" s="8"/>
      <c r="O118" s="8"/>
      <c r="P118" s="8"/>
      <c r="Q118" s="8"/>
      <c r="R118" s="8"/>
      <c r="S118" s="8"/>
      <c r="T118" s="8"/>
      <c r="U118" s="8"/>
      <c r="V118" s="8"/>
      <c r="W118" s="8"/>
      <c r="X118" s="8"/>
      <c r="Y118" s="8"/>
      <c r="Z118" s="8"/>
    </row>
    <row r="119" spans="1:26" ht="12.75" customHeight="1" x14ac:dyDescent="0.15">
      <c r="A119" s="8"/>
      <c r="B119" s="83"/>
      <c r="C119" s="34"/>
      <c r="D119" s="146"/>
      <c r="E119" s="35"/>
      <c r="F119" s="35"/>
      <c r="G119" s="35"/>
      <c r="H119" s="155"/>
      <c r="I119" s="155"/>
      <c r="J119" s="8"/>
      <c r="K119" s="8"/>
      <c r="L119" s="8"/>
      <c r="M119" s="8"/>
      <c r="N119" s="8"/>
      <c r="O119" s="8"/>
      <c r="P119" s="8"/>
      <c r="Q119" s="8"/>
      <c r="R119" s="8"/>
      <c r="S119" s="8"/>
      <c r="T119" s="8"/>
      <c r="U119" s="8"/>
      <c r="V119" s="8"/>
      <c r="W119" s="8"/>
      <c r="X119" s="8"/>
      <c r="Y119" s="8"/>
      <c r="Z119" s="8"/>
    </row>
    <row r="120" spans="1:26" ht="12.75" customHeight="1" x14ac:dyDescent="0.15">
      <c r="A120" s="8"/>
      <c r="B120" s="83"/>
      <c r="C120" s="34"/>
      <c r="D120" s="146"/>
      <c r="E120" s="35"/>
      <c r="F120" s="35"/>
      <c r="G120" s="35"/>
      <c r="H120" s="155"/>
      <c r="I120" s="155"/>
      <c r="J120" s="8"/>
      <c r="K120" s="8"/>
      <c r="L120" s="8"/>
      <c r="M120" s="8"/>
      <c r="N120" s="8"/>
      <c r="O120" s="8"/>
      <c r="P120" s="8"/>
      <c r="Q120" s="8"/>
      <c r="R120" s="8"/>
      <c r="S120" s="8"/>
      <c r="T120" s="8"/>
      <c r="U120" s="8"/>
      <c r="V120" s="8"/>
      <c r="W120" s="8"/>
      <c r="X120" s="8"/>
      <c r="Y120" s="8"/>
      <c r="Z120" s="8"/>
    </row>
    <row r="121" spans="1:26" ht="12.75" customHeight="1" x14ac:dyDescent="0.15">
      <c r="A121" s="8"/>
      <c r="B121" s="83"/>
      <c r="C121" s="34"/>
      <c r="D121" s="146"/>
      <c r="E121" s="35"/>
      <c r="F121" s="35"/>
      <c r="G121" s="35"/>
      <c r="H121" s="155"/>
      <c r="I121" s="155"/>
      <c r="J121" s="8"/>
      <c r="K121" s="8"/>
      <c r="L121" s="8"/>
      <c r="M121" s="8"/>
      <c r="N121" s="8"/>
      <c r="O121" s="8"/>
      <c r="P121" s="8"/>
      <c r="Q121" s="8"/>
      <c r="R121" s="8"/>
      <c r="S121" s="8"/>
      <c r="T121" s="8"/>
      <c r="U121" s="8"/>
      <c r="V121" s="8"/>
      <c r="W121" s="8"/>
      <c r="X121" s="8"/>
      <c r="Y121" s="8"/>
      <c r="Z121" s="8"/>
    </row>
    <row r="122" spans="1:26" ht="12.75" customHeight="1" x14ac:dyDescent="0.15">
      <c r="A122" s="8"/>
      <c r="B122" s="83"/>
      <c r="C122" s="34"/>
      <c r="D122" s="146"/>
      <c r="E122" s="35"/>
      <c r="F122" s="35"/>
      <c r="G122" s="35"/>
      <c r="H122" s="155"/>
      <c r="I122" s="155"/>
      <c r="J122" s="8"/>
      <c r="K122" s="8"/>
      <c r="L122" s="8"/>
      <c r="M122" s="8"/>
      <c r="N122" s="8"/>
      <c r="O122" s="8"/>
      <c r="P122" s="8"/>
      <c r="Q122" s="8"/>
      <c r="R122" s="8"/>
      <c r="S122" s="8"/>
      <c r="T122" s="8"/>
      <c r="U122" s="8"/>
      <c r="V122" s="8"/>
      <c r="W122" s="8"/>
      <c r="X122" s="8"/>
      <c r="Y122" s="8"/>
      <c r="Z122" s="8"/>
    </row>
    <row r="123" spans="1:26" ht="12.75" customHeight="1" x14ac:dyDescent="0.15">
      <c r="A123" s="8"/>
      <c r="B123" s="83"/>
      <c r="C123" s="34"/>
      <c r="D123" s="146"/>
      <c r="E123" s="35"/>
      <c r="F123" s="35"/>
      <c r="G123" s="35"/>
      <c r="H123" s="155"/>
      <c r="I123" s="155"/>
      <c r="J123" s="8"/>
      <c r="K123" s="8"/>
      <c r="L123" s="8"/>
      <c r="M123" s="8"/>
      <c r="N123" s="8"/>
      <c r="O123" s="8"/>
      <c r="P123" s="8"/>
      <c r="Q123" s="8"/>
      <c r="R123" s="8"/>
      <c r="S123" s="8"/>
      <c r="T123" s="8"/>
      <c r="U123" s="8"/>
      <c r="V123" s="8"/>
      <c r="W123" s="8"/>
      <c r="X123" s="8"/>
      <c r="Y123" s="8"/>
      <c r="Z123" s="8"/>
    </row>
    <row r="124" spans="1:26" ht="12.75" customHeight="1" x14ac:dyDescent="0.15">
      <c r="A124" s="8"/>
      <c r="B124" s="83"/>
      <c r="C124" s="34"/>
      <c r="D124" s="146"/>
      <c r="E124" s="35"/>
      <c r="F124" s="35"/>
      <c r="G124" s="35"/>
      <c r="H124" s="155"/>
      <c r="I124" s="155"/>
      <c r="J124" s="8"/>
      <c r="K124" s="8"/>
      <c r="L124" s="8"/>
      <c r="M124" s="8"/>
      <c r="N124" s="8"/>
      <c r="O124" s="8"/>
      <c r="P124" s="8"/>
      <c r="Q124" s="8"/>
      <c r="R124" s="8"/>
      <c r="S124" s="8"/>
      <c r="T124" s="8"/>
      <c r="U124" s="8"/>
      <c r="V124" s="8"/>
      <c r="W124" s="8"/>
      <c r="X124" s="8"/>
      <c r="Y124" s="8"/>
      <c r="Z124" s="8"/>
    </row>
    <row r="125" spans="1:26" ht="12.75" customHeight="1" x14ac:dyDescent="0.15">
      <c r="A125" s="8"/>
      <c r="B125" s="83"/>
      <c r="C125" s="34"/>
      <c r="D125" s="146"/>
      <c r="E125" s="35"/>
      <c r="F125" s="35"/>
      <c r="G125" s="35"/>
      <c r="H125" s="155"/>
      <c r="I125" s="155"/>
      <c r="J125" s="8"/>
      <c r="K125" s="8"/>
      <c r="L125" s="8"/>
      <c r="M125" s="8"/>
      <c r="N125" s="8"/>
      <c r="O125" s="8"/>
      <c r="P125" s="8"/>
      <c r="Q125" s="8"/>
      <c r="R125" s="8"/>
      <c r="S125" s="8"/>
      <c r="T125" s="8"/>
      <c r="U125" s="8"/>
      <c r="V125" s="8"/>
      <c r="W125" s="8"/>
      <c r="X125" s="8"/>
      <c r="Y125" s="8"/>
      <c r="Z125" s="8"/>
    </row>
    <row r="126" spans="1:26" ht="12.75" customHeight="1" x14ac:dyDescent="0.15">
      <c r="A126" s="8"/>
      <c r="B126" s="83"/>
      <c r="C126" s="34"/>
      <c r="D126" s="146"/>
      <c r="E126" s="35"/>
      <c r="F126" s="35"/>
      <c r="G126" s="35"/>
      <c r="H126" s="155"/>
      <c r="I126" s="155"/>
      <c r="J126" s="8"/>
      <c r="K126" s="8"/>
      <c r="L126" s="8"/>
      <c r="M126" s="8"/>
      <c r="N126" s="8"/>
      <c r="O126" s="8"/>
      <c r="P126" s="8"/>
      <c r="Q126" s="8"/>
      <c r="R126" s="8"/>
      <c r="S126" s="8"/>
      <c r="T126" s="8"/>
      <c r="U126" s="8"/>
      <c r="V126" s="8"/>
      <c r="W126" s="8"/>
      <c r="X126" s="8"/>
      <c r="Y126" s="8"/>
      <c r="Z126" s="8"/>
    </row>
    <row r="127" spans="1:26" ht="12.75" customHeight="1" x14ac:dyDescent="0.15">
      <c r="A127" s="8"/>
      <c r="B127" s="83"/>
      <c r="C127" s="34"/>
      <c r="D127" s="146"/>
      <c r="E127" s="35"/>
      <c r="F127" s="35"/>
      <c r="G127" s="35"/>
      <c r="H127" s="155"/>
      <c r="I127" s="155"/>
      <c r="J127" s="8"/>
      <c r="K127" s="8"/>
      <c r="L127" s="8"/>
      <c r="M127" s="8"/>
      <c r="N127" s="8"/>
      <c r="O127" s="8"/>
      <c r="P127" s="8"/>
      <c r="Q127" s="8"/>
      <c r="R127" s="8"/>
      <c r="S127" s="8"/>
      <c r="T127" s="8"/>
      <c r="U127" s="8"/>
      <c r="V127" s="8"/>
      <c r="W127" s="8"/>
      <c r="X127" s="8"/>
      <c r="Y127" s="8"/>
      <c r="Z127" s="8"/>
    </row>
    <row r="128" spans="1:26" ht="12.75" customHeight="1" x14ac:dyDescent="0.15">
      <c r="A128" s="8"/>
      <c r="B128" s="83"/>
      <c r="C128" s="34"/>
      <c r="D128" s="146"/>
      <c r="E128" s="35"/>
      <c r="F128" s="35"/>
      <c r="G128" s="35"/>
      <c r="H128" s="155"/>
      <c r="I128" s="155"/>
      <c r="J128" s="8"/>
      <c r="K128" s="8"/>
      <c r="L128" s="8"/>
      <c r="M128" s="8"/>
      <c r="N128" s="8"/>
      <c r="O128" s="8"/>
      <c r="P128" s="8"/>
      <c r="Q128" s="8"/>
      <c r="R128" s="8"/>
      <c r="S128" s="8"/>
      <c r="T128" s="8"/>
      <c r="U128" s="8"/>
      <c r="V128" s="8"/>
      <c r="W128" s="8"/>
      <c r="X128" s="8"/>
      <c r="Y128" s="8"/>
      <c r="Z128" s="8"/>
    </row>
    <row r="129" spans="1:26" ht="12.75" customHeight="1" x14ac:dyDescent="0.15">
      <c r="A129" s="8"/>
      <c r="B129" s="83"/>
      <c r="C129" s="34"/>
      <c r="D129" s="146"/>
      <c r="E129" s="35"/>
      <c r="F129" s="35"/>
      <c r="G129" s="35"/>
      <c r="H129" s="155"/>
      <c r="I129" s="155"/>
      <c r="J129" s="8"/>
      <c r="K129" s="8"/>
      <c r="L129" s="8"/>
      <c r="M129" s="8"/>
      <c r="N129" s="8"/>
      <c r="O129" s="8"/>
      <c r="P129" s="8"/>
      <c r="Q129" s="8"/>
      <c r="R129" s="8"/>
      <c r="S129" s="8"/>
      <c r="T129" s="8"/>
      <c r="U129" s="8"/>
      <c r="V129" s="8"/>
      <c r="W129" s="8"/>
      <c r="X129" s="8"/>
      <c r="Y129" s="8"/>
      <c r="Z129" s="8"/>
    </row>
    <row r="130" spans="1:26" ht="12.75" customHeight="1" x14ac:dyDescent="0.15">
      <c r="A130" s="8"/>
      <c r="B130" s="83"/>
      <c r="C130" s="34"/>
      <c r="D130" s="146"/>
      <c r="E130" s="35"/>
      <c r="F130" s="35"/>
      <c r="G130" s="35"/>
      <c r="H130" s="155"/>
      <c r="I130" s="155"/>
      <c r="J130" s="8"/>
      <c r="K130" s="8"/>
      <c r="L130" s="8"/>
      <c r="M130" s="8"/>
      <c r="N130" s="8"/>
      <c r="O130" s="8"/>
      <c r="P130" s="8"/>
      <c r="Q130" s="8"/>
      <c r="R130" s="8"/>
      <c r="S130" s="8"/>
      <c r="T130" s="8"/>
      <c r="U130" s="8"/>
      <c r="V130" s="8"/>
      <c r="W130" s="8"/>
      <c r="X130" s="8"/>
      <c r="Y130" s="8"/>
      <c r="Z130" s="8"/>
    </row>
    <row r="131" spans="1:26" ht="12.75" customHeight="1" x14ac:dyDescent="0.15">
      <c r="A131" s="8"/>
      <c r="B131" s="83"/>
      <c r="C131" s="34"/>
      <c r="D131" s="146"/>
      <c r="E131" s="35"/>
      <c r="F131" s="35"/>
      <c r="G131" s="35"/>
      <c r="H131" s="155"/>
      <c r="I131" s="155"/>
      <c r="J131" s="8"/>
      <c r="K131" s="8"/>
      <c r="L131" s="8"/>
      <c r="M131" s="8"/>
      <c r="N131" s="8"/>
      <c r="O131" s="8"/>
      <c r="P131" s="8"/>
      <c r="Q131" s="8"/>
      <c r="R131" s="8"/>
      <c r="S131" s="8"/>
      <c r="T131" s="8"/>
      <c r="U131" s="8"/>
      <c r="V131" s="8"/>
      <c r="W131" s="8"/>
      <c r="X131" s="8"/>
      <c r="Y131" s="8"/>
      <c r="Z131" s="8"/>
    </row>
    <row r="132" spans="1:26" ht="12.75" customHeight="1" x14ac:dyDescent="0.15">
      <c r="A132" s="8"/>
      <c r="B132" s="83"/>
      <c r="C132" s="34"/>
      <c r="D132" s="146"/>
      <c r="E132" s="35"/>
      <c r="F132" s="35"/>
      <c r="G132" s="35"/>
      <c r="H132" s="155"/>
      <c r="I132" s="155"/>
      <c r="J132" s="8"/>
      <c r="K132" s="8"/>
      <c r="L132" s="8"/>
      <c r="M132" s="8"/>
      <c r="N132" s="8"/>
      <c r="O132" s="8"/>
      <c r="P132" s="8"/>
      <c r="Q132" s="8"/>
      <c r="R132" s="8"/>
      <c r="S132" s="8"/>
      <c r="T132" s="8"/>
      <c r="U132" s="8"/>
      <c r="V132" s="8"/>
      <c r="W132" s="8"/>
      <c r="X132" s="8"/>
      <c r="Y132" s="8"/>
      <c r="Z132" s="8"/>
    </row>
    <row r="133" spans="1:26" ht="12.75" customHeight="1" x14ac:dyDescent="0.15">
      <c r="A133" s="8"/>
      <c r="B133" s="83"/>
      <c r="C133" s="34"/>
      <c r="D133" s="146"/>
      <c r="E133" s="35"/>
      <c r="F133" s="35"/>
      <c r="G133" s="35"/>
      <c r="H133" s="155"/>
      <c r="I133" s="155"/>
      <c r="J133" s="8"/>
      <c r="K133" s="8"/>
      <c r="L133" s="8"/>
      <c r="M133" s="8"/>
      <c r="N133" s="8"/>
      <c r="O133" s="8"/>
      <c r="P133" s="8"/>
      <c r="Q133" s="8"/>
      <c r="R133" s="8"/>
      <c r="S133" s="8"/>
      <c r="T133" s="8"/>
      <c r="U133" s="8"/>
      <c r="V133" s="8"/>
      <c r="W133" s="8"/>
      <c r="X133" s="8"/>
      <c r="Y133" s="8"/>
      <c r="Z133" s="8"/>
    </row>
    <row r="134" spans="1:26" ht="12.75" customHeight="1" x14ac:dyDescent="0.15">
      <c r="A134" s="8"/>
      <c r="B134" s="83"/>
      <c r="C134" s="34"/>
      <c r="D134" s="146"/>
      <c r="E134" s="35"/>
      <c r="F134" s="35"/>
      <c r="G134" s="35"/>
      <c r="H134" s="155"/>
      <c r="I134" s="155"/>
      <c r="J134" s="8"/>
      <c r="K134" s="8"/>
      <c r="L134" s="8"/>
      <c r="M134" s="8"/>
      <c r="N134" s="8"/>
      <c r="O134" s="8"/>
      <c r="P134" s="8"/>
      <c r="Q134" s="8"/>
      <c r="R134" s="8"/>
      <c r="S134" s="8"/>
      <c r="T134" s="8"/>
      <c r="U134" s="8"/>
      <c r="V134" s="8"/>
      <c r="W134" s="8"/>
      <c r="X134" s="8"/>
      <c r="Y134" s="8"/>
      <c r="Z134" s="8"/>
    </row>
    <row r="135" spans="1:26" ht="12.75" customHeight="1" x14ac:dyDescent="0.15">
      <c r="A135" s="8"/>
      <c r="B135" s="83"/>
      <c r="C135" s="34"/>
      <c r="D135" s="146"/>
      <c r="E135" s="35"/>
      <c r="F135" s="35"/>
      <c r="G135" s="35"/>
      <c r="H135" s="155"/>
      <c r="I135" s="155"/>
      <c r="J135" s="8"/>
      <c r="K135" s="8"/>
      <c r="L135" s="8"/>
      <c r="M135" s="8"/>
      <c r="N135" s="8"/>
      <c r="O135" s="8"/>
      <c r="P135" s="8"/>
      <c r="Q135" s="8"/>
      <c r="R135" s="8"/>
      <c r="S135" s="8"/>
      <c r="T135" s="8"/>
      <c r="U135" s="8"/>
      <c r="V135" s="8"/>
      <c r="W135" s="8"/>
      <c r="X135" s="8"/>
      <c r="Y135" s="8"/>
      <c r="Z135" s="8"/>
    </row>
    <row r="136" spans="1:26" ht="12.75" customHeight="1" x14ac:dyDescent="0.15">
      <c r="A136" s="8"/>
      <c r="B136" s="83"/>
      <c r="C136" s="34"/>
      <c r="D136" s="146"/>
      <c r="E136" s="35"/>
      <c r="F136" s="35"/>
      <c r="G136" s="35"/>
      <c r="H136" s="155"/>
      <c r="I136" s="155"/>
      <c r="J136" s="8"/>
      <c r="K136" s="8"/>
      <c r="L136" s="8"/>
      <c r="M136" s="8"/>
      <c r="N136" s="8"/>
      <c r="O136" s="8"/>
      <c r="P136" s="8"/>
      <c r="Q136" s="8"/>
      <c r="R136" s="8"/>
      <c r="S136" s="8"/>
      <c r="T136" s="8"/>
      <c r="U136" s="8"/>
      <c r="V136" s="8"/>
      <c r="W136" s="8"/>
      <c r="X136" s="8"/>
      <c r="Y136" s="8"/>
      <c r="Z136" s="8"/>
    </row>
    <row r="137" spans="1:26" ht="12.75" customHeight="1" x14ac:dyDescent="0.15">
      <c r="A137" s="8"/>
      <c r="B137" s="83"/>
      <c r="C137" s="34"/>
      <c r="D137" s="146"/>
      <c r="E137" s="35"/>
      <c r="F137" s="35"/>
      <c r="G137" s="35"/>
      <c r="H137" s="155"/>
      <c r="I137" s="155"/>
      <c r="J137" s="8"/>
      <c r="K137" s="8"/>
      <c r="L137" s="8"/>
      <c r="M137" s="8"/>
      <c r="N137" s="8"/>
      <c r="O137" s="8"/>
      <c r="P137" s="8"/>
      <c r="Q137" s="8"/>
      <c r="R137" s="8"/>
      <c r="S137" s="8"/>
      <c r="T137" s="8"/>
      <c r="U137" s="8"/>
      <c r="V137" s="8"/>
      <c r="W137" s="8"/>
      <c r="X137" s="8"/>
      <c r="Y137" s="8"/>
      <c r="Z137" s="8"/>
    </row>
    <row r="138" spans="1:26" ht="12.75" customHeight="1" x14ac:dyDescent="0.15">
      <c r="A138" s="8"/>
      <c r="B138" s="83"/>
      <c r="C138" s="34"/>
      <c r="D138" s="146"/>
      <c r="E138" s="35"/>
      <c r="F138" s="35"/>
      <c r="G138" s="35"/>
      <c r="H138" s="155"/>
      <c r="I138" s="155"/>
      <c r="J138" s="8"/>
      <c r="K138" s="8"/>
      <c r="L138" s="8"/>
      <c r="M138" s="8"/>
      <c r="N138" s="8"/>
      <c r="O138" s="8"/>
      <c r="P138" s="8"/>
      <c r="Q138" s="8"/>
      <c r="R138" s="8"/>
      <c r="S138" s="8"/>
      <c r="T138" s="8"/>
      <c r="U138" s="8"/>
      <c r="V138" s="8"/>
      <c r="W138" s="8"/>
      <c r="X138" s="8"/>
      <c r="Y138" s="8"/>
      <c r="Z138" s="8"/>
    </row>
    <row r="139" spans="1:26" ht="12.75" customHeight="1" x14ac:dyDescent="0.15">
      <c r="A139" s="8"/>
      <c r="B139" s="83"/>
      <c r="C139" s="34"/>
      <c r="D139" s="146"/>
      <c r="E139" s="35"/>
      <c r="F139" s="35"/>
      <c r="G139" s="35"/>
      <c r="H139" s="155"/>
      <c r="I139" s="155"/>
      <c r="J139" s="8"/>
      <c r="K139" s="8"/>
      <c r="L139" s="8"/>
      <c r="M139" s="8"/>
      <c r="N139" s="8"/>
      <c r="O139" s="8"/>
      <c r="P139" s="8"/>
      <c r="Q139" s="8"/>
      <c r="R139" s="8"/>
      <c r="S139" s="8"/>
      <c r="T139" s="8"/>
      <c r="U139" s="8"/>
      <c r="V139" s="8"/>
      <c r="W139" s="8"/>
      <c r="X139" s="8"/>
      <c r="Y139" s="8"/>
      <c r="Z139" s="8"/>
    </row>
    <row r="140" spans="1:26" ht="12.75" customHeight="1" x14ac:dyDescent="0.15">
      <c r="A140" s="8"/>
      <c r="B140" s="83"/>
      <c r="C140" s="34"/>
      <c r="D140" s="146"/>
      <c r="E140" s="35"/>
      <c r="F140" s="35"/>
      <c r="G140" s="35"/>
      <c r="H140" s="155"/>
      <c r="I140" s="155"/>
      <c r="J140" s="8"/>
      <c r="K140" s="8"/>
      <c r="L140" s="8"/>
      <c r="M140" s="8"/>
      <c r="N140" s="8"/>
      <c r="O140" s="8"/>
      <c r="P140" s="8"/>
      <c r="Q140" s="8"/>
      <c r="R140" s="8"/>
      <c r="S140" s="8"/>
      <c r="T140" s="8"/>
      <c r="U140" s="8"/>
      <c r="V140" s="8"/>
      <c r="W140" s="8"/>
      <c r="X140" s="8"/>
      <c r="Y140" s="8"/>
      <c r="Z140" s="8"/>
    </row>
    <row r="141" spans="1:26" ht="12.75" customHeight="1" x14ac:dyDescent="0.15">
      <c r="A141" s="8"/>
      <c r="B141" s="83"/>
      <c r="C141" s="34"/>
      <c r="D141" s="146"/>
      <c r="E141" s="35"/>
      <c r="F141" s="35"/>
      <c r="G141" s="35"/>
      <c r="H141" s="155"/>
      <c r="I141" s="155"/>
      <c r="J141" s="8"/>
      <c r="K141" s="8"/>
      <c r="L141" s="8"/>
      <c r="M141" s="8"/>
      <c r="N141" s="8"/>
      <c r="O141" s="8"/>
      <c r="P141" s="8"/>
      <c r="Q141" s="8"/>
      <c r="R141" s="8"/>
      <c r="S141" s="8"/>
      <c r="T141" s="8"/>
      <c r="U141" s="8"/>
      <c r="V141" s="8"/>
      <c r="W141" s="8"/>
      <c r="X141" s="8"/>
      <c r="Y141" s="8"/>
      <c r="Z141" s="8"/>
    </row>
    <row r="142" spans="1:26" ht="12.75" customHeight="1" x14ac:dyDescent="0.15">
      <c r="A142" s="8"/>
      <c r="B142" s="83"/>
      <c r="C142" s="34"/>
      <c r="D142" s="146"/>
      <c r="E142" s="35"/>
      <c r="F142" s="35"/>
      <c r="G142" s="35"/>
      <c r="H142" s="155"/>
      <c r="I142" s="155"/>
      <c r="J142" s="8"/>
      <c r="K142" s="8"/>
      <c r="L142" s="8"/>
      <c r="M142" s="8"/>
      <c r="N142" s="8"/>
      <c r="O142" s="8"/>
      <c r="P142" s="8"/>
      <c r="Q142" s="8"/>
      <c r="R142" s="8"/>
      <c r="S142" s="8"/>
      <c r="T142" s="8"/>
      <c r="U142" s="8"/>
      <c r="V142" s="8"/>
      <c r="W142" s="8"/>
      <c r="X142" s="8"/>
      <c r="Y142" s="8"/>
      <c r="Z142" s="8"/>
    </row>
    <row r="143" spans="1:26" ht="12.75" customHeight="1" x14ac:dyDescent="0.15">
      <c r="A143" s="8"/>
      <c r="B143" s="83"/>
      <c r="C143" s="34"/>
      <c r="D143" s="146"/>
      <c r="E143" s="35"/>
      <c r="F143" s="35"/>
      <c r="G143" s="35"/>
      <c r="H143" s="155"/>
      <c r="I143" s="155"/>
      <c r="J143" s="8"/>
      <c r="K143" s="8"/>
      <c r="L143" s="8"/>
      <c r="M143" s="8"/>
      <c r="N143" s="8"/>
      <c r="O143" s="8"/>
      <c r="P143" s="8"/>
      <c r="Q143" s="8"/>
      <c r="R143" s="8"/>
      <c r="S143" s="8"/>
      <c r="T143" s="8"/>
      <c r="U143" s="8"/>
      <c r="V143" s="8"/>
      <c r="W143" s="8"/>
      <c r="X143" s="8"/>
      <c r="Y143" s="8"/>
      <c r="Z143" s="8"/>
    </row>
    <row r="144" spans="1:26" ht="12.75" customHeight="1" x14ac:dyDescent="0.15">
      <c r="A144" s="8"/>
      <c r="B144" s="83"/>
      <c r="C144" s="34"/>
      <c r="D144" s="146"/>
      <c r="E144" s="35"/>
      <c r="F144" s="35"/>
      <c r="G144" s="35"/>
      <c r="H144" s="155"/>
      <c r="I144" s="155"/>
      <c r="J144" s="8"/>
      <c r="K144" s="8"/>
      <c r="L144" s="8"/>
      <c r="M144" s="8"/>
      <c r="N144" s="8"/>
      <c r="O144" s="8"/>
      <c r="P144" s="8"/>
      <c r="Q144" s="8"/>
      <c r="R144" s="8"/>
      <c r="S144" s="8"/>
      <c r="T144" s="8"/>
      <c r="U144" s="8"/>
      <c r="V144" s="8"/>
      <c r="W144" s="8"/>
      <c r="X144" s="8"/>
      <c r="Y144" s="8"/>
      <c r="Z144" s="8"/>
    </row>
    <row r="145" spans="1:26" ht="12.75" customHeight="1" x14ac:dyDescent="0.15">
      <c r="A145" s="8"/>
      <c r="B145" s="83"/>
      <c r="C145" s="34"/>
      <c r="D145" s="146"/>
      <c r="E145" s="35"/>
      <c r="F145" s="35"/>
      <c r="G145" s="35"/>
      <c r="H145" s="155"/>
      <c r="I145" s="155"/>
      <c r="J145" s="8"/>
      <c r="K145" s="8"/>
      <c r="L145" s="8"/>
      <c r="M145" s="8"/>
      <c r="N145" s="8"/>
      <c r="O145" s="8"/>
      <c r="P145" s="8"/>
      <c r="Q145" s="8"/>
      <c r="R145" s="8"/>
      <c r="S145" s="8"/>
      <c r="T145" s="8"/>
      <c r="U145" s="8"/>
      <c r="V145" s="8"/>
      <c r="W145" s="8"/>
      <c r="X145" s="8"/>
      <c r="Y145" s="8"/>
      <c r="Z145" s="8"/>
    </row>
    <row r="146" spans="1:26" ht="12.75" customHeight="1" x14ac:dyDescent="0.15">
      <c r="A146" s="8"/>
      <c r="B146" s="83"/>
      <c r="C146" s="34"/>
      <c r="D146" s="146"/>
      <c r="E146" s="35"/>
      <c r="F146" s="35"/>
      <c r="G146" s="35"/>
      <c r="H146" s="155"/>
      <c r="I146" s="155"/>
      <c r="J146" s="8"/>
      <c r="K146" s="8"/>
      <c r="L146" s="8"/>
      <c r="M146" s="8"/>
      <c r="N146" s="8"/>
      <c r="O146" s="8"/>
      <c r="P146" s="8"/>
      <c r="Q146" s="8"/>
      <c r="R146" s="8"/>
      <c r="S146" s="8"/>
      <c r="T146" s="8"/>
      <c r="U146" s="8"/>
      <c r="V146" s="8"/>
      <c r="W146" s="8"/>
      <c r="X146" s="8"/>
      <c r="Y146" s="8"/>
      <c r="Z146" s="8"/>
    </row>
    <row r="147" spans="1:26" ht="12.75" customHeight="1" x14ac:dyDescent="0.15">
      <c r="A147" s="8"/>
      <c r="B147" s="83"/>
      <c r="C147" s="34"/>
      <c r="D147" s="146"/>
      <c r="E147" s="35"/>
      <c r="F147" s="35"/>
      <c r="G147" s="35"/>
      <c r="H147" s="155"/>
      <c r="I147" s="155"/>
      <c r="J147" s="8"/>
      <c r="K147" s="8"/>
      <c r="L147" s="8"/>
      <c r="M147" s="8"/>
      <c r="N147" s="8"/>
      <c r="O147" s="8"/>
      <c r="P147" s="8"/>
      <c r="Q147" s="8"/>
      <c r="R147" s="8"/>
      <c r="S147" s="8"/>
      <c r="T147" s="8"/>
      <c r="U147" s="8"/>
      <c r="V147" s="8"/>
      <c r="W147" s="8"/>
      <c r="X147" s="8"/>
      <c r="Y147" s="8"/>
      <c r="Z147" s="8"/>
    </row>
    <row r="148" spans="1:26" ht="12.75" customHeight="1" x14ac:dyDescent="0.15">
      <c r="A148" s="8"/>
      <c r="B148" s="83"/>
      <c r="C148" s="34"/>
      <c r="D148" s="146"/>
      <c r="E148" s="35"/>
      <c r="F148" s="35"/>
      <c r="G148" s="35"/>
      <c r="H148" s="155"/>
      <c r="I148" s="155"/>
      <c r="J148" s="8"/>
      <c r="K148" s="8"/>
      <c r="L148" s="8"/>
      <c r="M148" s="8"/>
      <c r="N148" s="8"/>
      <c r="O148" s="8"/>
      <c r="P148" s="8"/>
      <c r="Q148" s="8"/>
      <c r="R148" s="8"/>
      <c r="S148" s="8"/>
      <c r="T148" s="8"/>
      <c r="U148" s="8"/>
      <c r="V148" s="8"/>
      <c r="W148" s="8"/>
      <c r="X148" s="8"/>
      <c r="Y148" s="8"/>
      <c r="Z148" s="8"/>
    </row>
    <row r="149" spans="1:26" ht="12.75" customHeight="1" x14ac:dyDescent="0.15">
      <c r="A149" s="8"/>
      <c r="B149" s="83"/>
      <c r="C149" s="34"/>
      <c r="D149" s="146"/>
      <c r="E149" s="35"/>
      <c r="F149" s="35"/>
      <c r="G149" s="35"/>
      <c r="H149" s="155"/>
      <c r="I149" s="155"/>
      <c r="J149" s="8"/>
      <c r="K149" s="8"/>
      <c r="L149" s="8"/>
      <c r="M149" s="8"/>
      <c r="N149" s="8"/>
      <c r="O149" s="8"/>
      <c r="P149" s="8"/>
      <c r="Q149" s="8"/>
      <c r="R149" s="8"/>
      <c r="S149" s="8"/>
      <c r="T149" s="8"/>
      <c r="U149" s="8"/>
      <c r="V149" s="8"/>
      <c r="W149" s="8"/>
      <c r="X149" s="8"/>
      <c r="Y149" s="8"/>
      <c r="Z149" s="8"/>
    </row>
    <row r="150" spans="1:26" ht="12.75" customHeight="1" x14ac:dyDescent="0.15">
      <c r="A150" s="8"/>
      <c r="B150" s="83"/>
      <c r="C150" s="34"/>
      <c r="D150" s="146"/>
      <c r="E150" s="35"/>
      <c r="F150" s="35"/>
      <c r="G150" s="35"/>
      <c r="H150" s="155"/>
      <c r="I150" s="155"/>
      <c r="J150" s="8"/>
      <c r="K150" s="8"/>
      <c r="L150" s="8"/>
      <c r="M150" s="8"/>
      <c r="N150" s="8"/>
      <c r="O150" s="8"/>
      <c r="P150" s="8"/>
      <c r="Q150" s="8"/>
      <c r="R150" s="8"/>
      <c r="S150" s="8"/>
      <c r="T150" s="8"/>
      <c r="U150" s="8"/>
      <c r="V150" s="8"/>
      <c r="W150" s="8"/>
      <c r="X150" s="8"/>
      <c r="Y150" s="8"/>
      <c r="Z150" s="8"/>
    </row>
    <row r="151" spans="1:26" ht="12.75" customHeight="1" x14ac:dyDescent="0.15">
      <c r="A151" s="8"/>
      <c r="B151" s="83"/>
      <c r="C151" s="34"/>
      <c r="D151" s="146"/>
      <c r="E151" s="35"/>
      <c r="F151" s="35"/>
      <c r="G151" s="35"/>
      <c r="H151" s="155"/>
      <c r="I151" s="155"/>
      <c r="J151" s="8"/>
      <c r="K151" s="8"/>
      <c r="L151" s="8"/>
      <c r="M151" s="8"/>
      <c r="N151" s="8"/>
      <c r="O151" s="8"/>
      <c r="P151" s="8"/>
      <c r="Q151" s="8"/>
      <c r="R151" s="8"/>
      <c r="S151" s="8"/>
      <c r="T151" s="8"/>
      <c r="U151" s="8"/>
      <c r="V151" s="8"/>
      <c r="W151" s="8"/>
      <c r="X151" s="8"/>
      <c r="Y151" s="8"/>
      <c r="Z151" s="8"/>
    </row>
    <row r="152" spans="1:26" ht="12.75" customHeight="1" x14ac:dyDescent="0.15">
      <c r="A152" s="8"/>
      <c r="B152" s="83"/>
      <c r="C152" s="34"/>
      <c r="D152" s="146"/>
      <c r="E152" s="35"/>
      <c r="F152" s="35"/>
      <c r="G152" s="35"/>
      <c r="H152" s="155"/>
      <c r="I152" s="155"/>
      <c r="J152" s="8"/>
      <c r="K152" s="8"/>
      <c r="L152" s="8"/>
      <c r="M152" s="8"/>
      <c r="N152" s="8"/>
      <c r="O152" s="8"/>
      <c r="P152" s="8"/>
      <c r="Q152" s="8"/>
      <c r="R152" s="8"/>
      <c r="S152" s="8"/>
      <c r="T152" s="8"/>
      <c r="U152" s="8"/>
      <c r="V152" s="8"/>
      <c r="W152" s="8"/>
      <c r="X152" s="8"/>
      <c r="Y152" s="8"/>
      <c r="Z152" s="8"/>
    </row>
    <row r="153" spans="1:26" ht="12.75" customHeight="1" x14ac:dyDescent="0.15">
      <c r="A153" s="8"/>
      <c r="B153" s="83"/>
      <c r="C153" s="34"/>
      <c r="D153" s="146"/>
      <c r="E153" s="35"/>
      <c r="F153" s="35"/>
      <c r="G153" s="35"/>
      <c r="H153" s="155"/>
      <c r="I153" s="155"/>
      <c r="J153" s="8"/>
      <c r="K153" s="8"/>
      <c r="L153" s="8"/>
      <c r="M153" s="8"/>
      <c r="N153" s="8"/>
      <c r="O153" s="8"/>
      <c r="P153" s="8"/>
      <c r="Q153" s="8"/>
      <c r="R153" s="8"/>
      <c r="S153" s="8"/>
      <c r="T153" s="8"/>
      <c r="U153" s="8"/>
      <c r="V153" s="8"/>
      <c r="W153" s="8"/>
      <c r="X153" s="8"/>
      <c r="Y153" s="8"/>
      <c r="Z153" s="8"/>
    </row>
    <row r="154" spans="1:26" ht="12.75" customHeight="1" x14ac:dyDescent="0.15">
      <c r="A154" s="8"/>
      <c r="B154" s="83"/>
      <c r="C154" s="34"/>
      <c r="D154" s="146"/>
      <c r="E154" s="35"/>
      <c r="F154" s="35"/>
      <c r="G154" s="35"/>
      <c r="H154" s="155"/>
      <c r="I154" s="155"/>
      <c r="J154" s="8"/>
      <c r="K154" s="8"/>
      <c r="L154" s="8"/>
      <c r="M154" s="8"/>
      <c r="N154" s="8"/>
      <c r="O154" s="8"/>
      <c r="P154" s="8"/>
      <c r="Q154" s="8"/>
      <c r="R154" s="8"/>
      <c r="S154" s="8"/>
      <c r="T154" s="8"/>
      <c r="U154" s="8"/>
      <c r="V154" s="8"/>
      <c r="W154" s="8"/>
      <c r="X154" s="8"/>
      <c r="Y154" s="8"/>
      <c r="Z154" s="8"/>
    </row>
    <row r="155" spans="1:26" ht="12.75" customHeight="1" x14ac:dyDescent="0.15">
      <c r="A155" s="8"/>
      <c r="B155" s="83"/>
      <c r="C155" s="34"/>
      <c r="D155" s="146"/>
      <c r="E155" s="35"/>
      <c r="F155" s="35"/>
      <c r="G155" s="35"/>
      <c r="H155" s="155"/>
      <c r="I155" s="155"/>
      <c r="J155" s="8"/>
      <c r="K155" s="8"/>
      <c r="L155" s="8"/>
      <c r="M155" s="8"/>
      <c r="N155" s="8"/>
      <c r="O155" s="8"/>
      <c r="P155" s="8"/>
      <c r="Q155" s="8"/>
      <c r="R155" s="8"/>
      <c r="S155" s="8"/>
      <c r="T155" s="8"/>
      <c r="U155" s="8"/>
      <c r="V155" s="8"/>
      <c r="W155" s="8"/>
      <c r="X155" s="8"/>
      <c r="Y155" s="8"/>
      <c r="Z155" s="8"/>
    </row>
    <row r="156" spans="1:26" ht="12.75" customHeight="1" x14ac:dyDescent="0.15">
      <c r="A156" s="8"/>
      <c r="B156" s="83"/>
      <c r="C156" s="34"/>
      <c r="D156" s="146"/>
      <c r="E156" s="35"/>
      <c r="F156" s="35"/>
      <c r="G156" s="35"/>
      <c r="H156" s="155"/>
      <c r="I156" s="155"/>
      <c r="J156" s="8"/>
      <c r="K156" s="8"/>
      <c r="L156" s="8"/>
      <c r="M156" s="8"/>
      <c r="N156" s="8"/>
      <c r="O156" s="8"/>
      <c r="P156" s="8"/>
      <c r="Q156" s="8"/>
      <c r="R156" s="8"/>
      <c r="S156" s="8"/>
      <c r="T156" s="8"/>
      <c r="U156" s="8"/>
      <c r="V156" s="8"/>
      <c r="W156" s="8"/>
      <c r="X156" s="8"/>
      <c r="Y156" s="8"/>
      <c r="Z156" s="8"/>
    </row>
    <row r="157" spans="1:26" ht="12.75" customHeight="1" x14ac:dyDescent="0.15">
      <c r="A157" s="8"/>
      <c r="B157" s="83"/>
      <c r="C157" s="34"/>
      <c r="D157" s="146"/>
      <c r="E157" s="35"/>
      <c r="F157" s="35"/>
      <c r="G157" s="35"/>
      <c r="H157" s="8"/>
      <c r="I157" s="8"/>
      <c r="J157" s="8"/>
      <c r="K157" s="8"/>
      <c r="L157" s="8"/>
      <c r="M157" s="8"/>
      <c r="N157" s="8"/>
      <c r="O157" s="8"/>
      <c r="P157" s="8"/>
      <c r="Q157" s="8"/>
      <c r="R157" s="8"/>
      <c r="S157" s="8"/>
      <c r="T157" s="8"/>
      <c r="U157" s="8"/>
      <c r="V157" s="8"/>
      <c r="W157" s="8"/>
      <c r="X157" s="8"/>
      <c r="Y157" s="8"/>
      <c r="Z157" s="8"/>
    </row>
    <row r="158" spans="1:26" ht="12.75" customHeight="1" x14ac:dyDescent="0.15">
      <c r="A158" s="8"/>
      <c r="B158" s="83"/>
      <c r="C158" s="34"/>
      <c r="D158" s="146"/>
      <c r="E158" s="35"/>
      <c r="F158" s="35"/>
      <c r="G158" s="35"/>
      <c r="H158" s="8"/>
      <c r="I158" s="8"/>
      <c r="J158" s="8"/>
      <c r="K158" s="8"/>
      <c r="L158" s="8"/>
      <c r="M158" s="8"/>
      <c r="N158" s="8"/>
      <c r="O158" s="8"/>
      <c r="P158" s="8"/>
      <c r="Q158" s="8"/>
      <c r="R158" s="8"/>
      <c r="S158" s="8"/>
      <c r="T158" s="8"/>
      <c r="U158" s="8"/>
      <c r="V158" s="8"/>
      <c r="W158" s="8"/>
      <c r="X158" s="8"/>
      <c r="Y158" s="8"/>
      <c r="Z158" s="8"/>
    </row>
    <row r="159" spans="1:26" ht="12.75" customHeight="1" x14ac:dyDescent="0.15">
      <c r="A159" s="8"/>
      <c r="B159" s="83"/>
      <c r="C159" s="34"/>
      <c r="D159" s="146"/>
      <c r="E159" s="35"/>
      <c r="F159" s="35"/>
      <c r="G159" s="35"/>
      <c r="H159" s="8"/>
      <c r="I159" s="8"/>
      <c r="J159" s="8"/>
      <c r="K159" s="8"/>
      <c r="L159" s="8"/>
      <c r="M159" s="8"/>
      <c r="N159" s="8"/>
      <c r="O159" s="8"/>
      <c r="P159" s="8"/>
      <c r="Q159" s="8"/>
      <c r="R159" s="8"/>
      <c r="S159" s="8"/>
      <c r="T159" s="8"/>
      <c r="U159" s="8"/>
      <c r="V159" s="8"/>
      <c r="W159" s="8"/>
      <c r="X159" s="8"/>
      <c r="Y159" s="8"/>
      <c r="Z159" s="8"/>
    </row>
    <row r="160" spans="1:26" ht="12.75" customHeight="1" x14ac:dyDescent="0.15">
      <c r="A160" s="8"/>
      <c r="B160" s="83"/>
      <c r="C160" s="34"/>
      <c r="D160" s="146"/>
      <c r="E160" s="35"/>
      <c r="F160" s="35"/>
      <c r="G160" s="35"/>
      <c r="H160" s="8"/>
      <c r="I160" s="8"/>
      <c r="J160" s="8"/>
      <c r="K160" s="8"/>
      <c r="L160" s="8"/>
      <c r="M160" s="8"/>
      <c r="N160" s="8"/>
      <c r="O160" s="8"/>
      <c r="P160" s="8"/>
      <c r="Q160" s="8"/>
      <c r="R160" s="8"/>
      <c r="S160" s="8"/>
      <c r="T160" s="8"/>
      <c r="U160" s="8"/>
      <c r="V160" s="8"/>
      <c r="W160" s="8"/>
      <c r="X160" s="8"/>
      <c r="Y160" s="8"/>
      <c r="Z160" s="8"/>
    </row>
    <row r="161" spans="1:26" ht="12.75" customHeight="1" x14ac:dyDescent="0.15">
      <c r="A161" s="8"/>
      <c r="B161" s="83"/>
      <c r="C161" s="34"/>
      <c r="D161" s="146"/>
      <c r="E161" s="35"/>
      <c r="F161" s="35"/>
      <c r="G161" s="35"/>
      <c r="H161" s="8"/>
      <c r="I161" s="8"/>
      <c r="J161" s="8"/>
      <c r="K161" s="8"/>
      <c r="L161" s="8"/>
      <c r="M161" s="8"/>
      <c r="N161" s="8"/>
      <c r="O161" s="8"/>
      <c r="P161" s="8"/>
      <c r="Q161" s="8"/>
      <c r="R161" s="8"/>
      <c r="S161" s="8"/>
      <c r="T161" s="8"/>
      <c r="U161" s="8"/>
      <c r="V161" s="8"/>
      <c r="W161" s="8"/>
      <c r="X161" s="8"/>
      <c r="Y161" s="8"/>
      <c r="Z161" s="8"/>
    </row>
    <row r="162" spans="1:26" ht="12.75" customHeight="1" x14ac:dyDescent="0.15">
      <c r="A162" s="8"/>
      <c r="B162" s="83"/>
      <c r="C162" s="34"/>
      <c r="D162" s="146"/>
      <c r="E162" s="35"/>
      <c r="F162" s="35"/>
      <c r="G162" s="35"/>
      <c r="H162" s="8"/>
      <c r="I162" s="8"/>
      <c r="J162" s="8"/>
      <c r="K162" s="8"/>
      <c r="L162" s="8"/>
      <c r="M162" s="8"/>
      <c r="N162" s="8"/>
      <c r="O162" s="8"/>
      <c r="P162" s="8"/>
      <c r="Q162" s="8"/>
      <c r="R162" s="8"/>
      <c r="S162" s="8"/>
      <c r="T162" s="8"/>
      <c r="U162" s="8"/>
      <c r="V162" s="8"/>
      <c r="W162" s="8"/>
      <c r="X162" s="8"/>
      <c r="Y162" s="8"/>
      <c r="Z162" s="8"/>
    </row>
    <row r="163" spans="1:26" ht="12.75" customHeight="1" x14ac:dyDescent="0.15">
      <c r="A163" s="8"/>
      <c r="B163" s="83"/>
      <c r="C163" s="34"/>
      <c r="D163" s="146"/>
      <c r="E163" s="35"/>
      <c r="F163" s="35"/>
      <c r="G163" s="35"/>
      <c r="H163" s="8"/>
      <c r="I163" s="8"/>
      <c r="J163" s="8"/>
      <c r="K163" s="8"/>
      <c r="L163" s="8"/>
      <c r="M163" s="8"/>
      <c r="N163" s="8"/>
      <c r="O163" s="8"/>
      <c r="P163" s="8"/>
      <c r="Q163" s="8"/>
      <c r="R163" s="8"/>
      <c r="S163" s="8"/>
      <c r="T163" s="8"/>
      <c r="U163" s="8"/>
      <c r="V163" s="8"/>
      <c r="W163" s="8"/>
      <c r="X163" s="8"/>
      <c r="Y163" s="8"/>
      <c r="Z163" s="8"/>
    </row>
    <row r="164" spans="1:26" ht="12.75" customHeight="1" x14ac:dyDescent="0.15">
      <c r="A164" s="8"/>
      <c r="B164" s="83"/>
      <c r="C164" s="34"/>
      <c r="D164" s="146"/>
      <c r="E164" s="35"/>
      <c r="F164" s="35"/>
      <c r="G164" s="35"/>
      <c r="H164" s="8"/>
      <c r="I164" s="8"/>
      <c r="J164" s="8"/>
      <c r="K164" s="8"/>
      <c r="L164" s="8"/>
      <c r="M164" s="8"/>
      <c r="N164" s="8"/>
      <c r="O164" s="8"/>
      <c r="P164" s="8"/>
      <c r="Q164" s="8"/>
      <c r="R164" s="8"/>
      <c r="S164" s="8"/>
      <c r="T164" s="8"/>
      <c r="U164" s="8"/>
      <c r="V164" s="8"/>
      <c r="W164" s="8"/>
      <c r="X164" s="8"/>
      <c r="Y164" s="8"/>
      <c r="Z164" s="8"/>
    </row>
    <row r="165" spans="1:26" ht="12.75" customHeight="1" x14ac:dyDescent="0.15">
      <c r="A165" s="8"/>
      <c r="B165" s="83"/>
      <c r="C165" s="34"/>
      <c r="D165" s="146"/>
      <c r="E165" s="35"/>
      <c r="F165" s="35"/>
      <c r="G165" s="35"/>
      <c r="H165" s="8"/>
      <c r="I165" s="8"/>
      <c r="J165" s="8"/>
      <c r="K165" s="8"/>
      <c r="L165" s="8"/>
      <c r="M165" s="8"/>
      <c r="N165" s="8"/>
      <c r="O165" s="8"/>
      <c r="P165" s="8"/>
      <c r="Q165" s="8"/>
      <c r="R165" s="8"/>
      <c r="S165" s="8"/>
      <c r="T165" s="8"/>
      <c r="U165" s="8"/>
      <c r="V165" s="8"/>
      <c r="W165" s="8"/>
      <c r="X165" s="8"/>
      <c r="Y165" s="8"/>
      <c r="Z165" s="8"/>
    </row>
    <row r="166" spans="1:26" ht="12.75" customHeight="1" x14ac:dyDescent="0.15">
      <c r="A166" s="8"/>
      <c r="B166" s="83"/>
      <c r="C166" s="34"/>
      <c r="D166" s="146"/>
      <c r="E166" s="35"/>
      <c r="F166" s="35"/>
      <c r="G166" s="35"/>
      <c r="H166" s="8"/>
      <c r="I166" s="8"/>
      <c r="J166" s="8"/>
      <c r="K166" s="8"/>
      <c r="L166" s="8"/>
      <c r="M166" s="8"/>
      <c r="N166" s="8"/>
      <c r="O166" s="8"/>
      <c r="P166" s="8"/>
      <c r="Q166" s="8"/>
      <c r="R166" s="8"/>
      <c r="S166" s="8"/>
      <c r="T166" s="8"/>
      <c r="U166" s="8"/>
      <c r="V166" s="8"/>
      <c r="W166" s="8"/>
      <c r="X166" s="8"/>
      <c r="Y166" s="8"/>
      <c r="Z166" s="8"/>
    </row>
    <row r="167" spans="1:26" ht="12.75" customHeight="1" x14ac:dyDescent="0.15">
      <c r="A167" s="8"/>
      <c r="B167" s="83"/>
      <c r="C167" s="34"/>
      <c r="D167" s="146"/>
      <c r="E167" s="35"/>
      <c r="F167" s="35"/>
      <c r="G167" s="35"/>
      <c r="H167" s="8"/>
      <c r="I167" s="8"/>
      <c r="J167" s="8"/>
      <c r="K167" s="8"/>
      <c r="L167" s="8"/>
      <c r="M167" s="8"/>
      <c r="N167" s="8"/>
      <c r="O167" s="8"/>
      <c r="P167" s="8"/>
      <c r="Q167" s="8"/>
      <c r="R167" s="8"/>
      <c r="S167" s="8"/>
      <c r="T167" s="8"/>
      <c r="U167" s="8"/>
      <c r="V167" s="8"/>
      <c r="W167" s="8"/>
      <c r="X167" s="8"/>
      <c r="Y167" s="8"/>
      <c r="Z167" s="8"/>
    </row>
    <row r="168" spans="1:26" ht="12.75" customHeight="1" x14ac:dyDescent="0.15">
      <c r="A168" s="8"/>
      <c r="B168" s="83"/>
      <c r="C168" s="34"/>
      <c r="D168" s="146"/>
      <c r="E168" s="35"/>
      <c r="F168" s="35"/>
      <c r="G168" s="35"/>
      <c r="H168" s="8"/>
      <c r="I168" s="8"/>
      <c r="J168" s="8"/>
      <c r="K168" s="8"/>
      <c r="L168" s="8"/>
      <c r="M168" s="8"/>
      <c r="N168" s="8"/>
      <c r="O168" s="8"/>
      <c r="P168" s="8"/>
      <c r="Q168" s="8"/>
      <c r="R168" s="8"/>
      <c r="S168" s="8"/>
      <c r="T168" s="8"/>
      <c r="U168" s="8"/>
      <c r="V168" s="8"/>
      <c r="W168" s="8"/>
      <c r="X168" s="8"/>
      <c r="Y168" s="8"/>
      <c r="Z168" s="8"/>
    </row>
    <row r="169" spans="1:26" ht="12.75" customHeight="1" x14ac:dyDescent="0.15">
      <c r="A169" s="8"/>
      <c r="B169" s="83"/>
      <c r="C169" s="34"/>
      <c r="D169" s="146"/>
      <c r="E169" s="35"/>
      <c r="F169" s="35"/>
      <c r="G169" s="35"/>
      <c r="H169" s="8"/>
      <c r="I169" s="8"/>
      <c r="J169" s="8"/>
      <c r="K169" s="8"/>
      <c r="L169" s="8"/>
      <c r="M169" s="8"/>
      <c r="N169" s="8"/>
      <c r="O169" s="8"/>
      <c r="P169" s="8"/>
      <c r="Q169" s="8"/>
      <c r="R169" s="8"/>
      <c r="S169" s="8"/>
      <c r="T169" s="8"/>
      <c r="U169" s="8"/>
      <c r="V169" s="8"/>
      <c r="W169" s="8"/>
      <c r="X169" s="8"/>
      <c r="Y169" s="8"/>
      <c r="Z169" s="8"/>
    </row>
    <row r="170" spans="1:26" ht="12.75" customHeight="1" x14ac:dyDescent="0.15">
      <c r="A170" s="8"/>
      <c r="B170" s="83"/>
      <c r="C170" s="34"/>
      <c r="D170" s="146"/>
      <c r="E170" s="35"/>
      <c r="F170" s="35"/>
      <c r="G170" s="35"/>
      <c r="H170" s="8"/>
      <c r="I170" s="8"/>
      <c r="J170" s="8"/>
      <c r="K170" s="8"/>
      <c r="L170" s="8"/>
      <c r="M170" s="8"/>
      <c r="N170" s="8"/>
      <c r="O170" s="8"/>
      <c r="P170" s="8"/>
      <c r="Q170" s="8"/>
      <c r="R170" s="8"/>
      <c r="S170" s="8"/>
      <c r="T170" s="8"/>
      <c r="U170" s="8"/>
      <c r="V170" s="8"/>
      <c r="W170" s="8"/>
      <c r="X170" s="8"/>
      <c r="Y170" s="8"/>
      <c r="Z170" s="8"/>
    </row>
    <row r="171" spans="1:26" ht="12.75" customHeight="1" x14ac:dyDescent="0.15">
      <c r="A171" s="8"/>
      <c r="B171" s="83"/>
      <c r="C171" s="34"/>
      <c r="D171" s="146"/>
      <c r="E171" s="35"/>
      <c r="F171" s="35"/>
      <c r="G171" s="35"/>
      <c r="H171" s="8"/>
      <c r="I171" s="8"/>
      <c r="J171" s="8"/>
      <c r="K171" s="8"/>
      <c r="L171" s="8"/>
      <c r="M171" s="8"/>
      <c r="N171" s="8"/>
      <c r="O171" s="8"/>
      <c r="P171" s="8"/>
      <c r="Q171" s="8"/>
      <c r="R171" s="8"/>
      <c r="S171" s="8"/>
      <c r="T171" s="8"/>
      <c r="U171" s="8"/>
      <c r="V171" s="8"/>
      <c r="W171" s="8"/>
      <c r="X171" s="8"/>
      <c r="Y171" s="8"/>
      <c r="Z171" s="8"/>
    </row>
    <row r="172" spans="1:26" ht="12.75" customHeight="1" x14ac:dyDescent="0.15">
      <c r="A172" s="8"/>
      <c r="B172" s="83"/>
      <c r="C172" s="34"/>
      <c r="D172" s="146"/>
      <c r="E172" s="35"/>
      <c r="F172" s="35"/>
      <c r="G172" s="35"/>
      <c r="H172" s="8"/>
      <c r="I172" s="8"/>
      <c r="J172" s="8"/>
      <c r="K172" s="8"/>
      <c r="L172" s="8"/>
      <c r="M172" s="8"/>
      <c r="N172" s="8"/>
      <c r="O172" s="8"/>
      <c r="P172" s="8"/>
      <c r="Q172" s="8"/>
      <c r="R172" s="8"/>
      <c r="S172" s="8"/>
      <c r="T172" s="8"/>
      <c r="U172" s="8"/>
      <c r="V172" s="8"/>
      <c r="W172" s="8"/>
      <c r="X172" s="8"/>
      <c r="Y172" s="8"/>
      <c r="Z172" s="8"/>
    </row>
    <row r="173" spans="1:26" ht="12.75" customHeight="1" x14ac:dyDescent="0.15">
      <c r="A173" s="8"/>
      <c r="B173" s="83"/>
      <c r="C173" s="34"/>
      <c r="D173" s="146"/>
      <c r="E173" s="35"/>
      <c r="F173" s="35"/>
      <c r="G173" s="35"/>
      <c r="H173" s="8"/>
      <c r="I173" s="8"/>
      <c r="J173" s="8"/>
      <c r="K173" s="8"/>
      <c r="L173" s="8"/>
      <c r="M173" s="8"/>
      <c r="N173" s="8"/>
      <c r="O173" s="8"/>
      <c r="P173" s="8"/>
      <c r="Q173" s="8"/>
      <c r="R173" s="8"/>
      <c r="S173" s="8"/>
      <c r="T173" s="8"/>
      <c r="U173" s="8"/>
      <c r="V173" s="8"/>
      <c r="W173" s="8"/>
      <c r="X173" s="8"/>
      <c r="Y173" s="8"/>
      <c r="Z173" s="8"/>
    </row>
    <row r="174" spans="1:26" ht="12.75" customHeight="1" x14ac:dyDescent="0.15">
      <c r="A174" s="8"/>
      <c r="B174" s="83"/>
      <c r="C174" s="34"/>
      <c r="D174" s="146"/>
      <c r="E174" s="35"/>
      <c r="F174" s="35"/>
      <c r="G174" s="35"/>
      <c r="H174" s="8"/>
      <c r="I174" s="8"/>
      <c r="J174" s="8"/>
      <c r="K174" s="8"/>
      <c r="L174" s="8"/>
      <c r="M174" s="8"/>
      <c r="N174" s="8"/>
      <c r="O174" s="8"/>
      <c r="P174" s="8"/>
      <c r="Q174" s="8"/>
      <c r="R174" s="8"/>
      <c r="S174" s="8"/>
      <c r="T174" s="8"/>
      <c r="U174" s="8"/>
      <c r="V174" s="8"/>
      <c r="W174" s="8"/>
      <c r="X174" s="8"/>
      <c r="Y174" s="8"/>
      <c r="Z174" s="8"/>
    </row>
    <row r="175" spans="1:26" ht="12.75" customHeight="1" x14ac:dyDescent="0.15">
      <c r="A175" s="8"/>
      <c r="B175" s="83"/>
      <c r="C175" s="34"/>
      <c r="D175" s="146"/>
      <c r="E175" s="35"/>
      <c r="F175" s="35"/>
      <c r="G175" s="35"/>
      <c r="H175" s="8"/>
      <c r="I175" s="8"/>
      <c r="J175" s="8"/>
      <c r="K175" s="8"/>
      <c r="L175" s="8"/>
      <c r="M175" s="8"/>
      <c r="N175" s="8"/>
      <c r="O175" s="8"/>
      <c r="P175" s="8"/>
      <c r="Q175" s="8"/>
      <c r="R175" s="8"/>
      <c r="S175" s="8"/>
      <c r="T175" s="8"/>
      <c r="U175" s="8"/>
      <c r="V175" s="8"/>
      <c r="W175" s="8"/>
      <c r="X175" s="8"/>
      <c r="Y175" s="8"/>
      <c r="Z175" s="8"/>
    </row>
    <row r="176" spans="1:26" ht="12.75" customHeight="1" x14ac:dyDescent="0.15">
      <c r="A176" s="8"/>
      <c r="B176" s="83"/>
      <c r="C176" s="34"/>
      <c r="D176" s="146"/>
      <c r="E176" s="35"/>
      <c r="F176" s="35"/>
      <c r="G176" s="35"/>
      <c r="H176" s="8"/>
      <c r="I176" s="8"/>
      <c r="J176" s="8"/>
      <c r="K176" s="8"/>
      <c r="L176" s="8"/>
      <c r="M176" s="8"/>
      <c r="N176" s="8"/>
      <c r="O176" s="8"/>
      <c r="P176" s="8"/>
      <c r="Q176" s="8"/>
      <c r="R176" s="8"/>
      <c r="S176" s="8"/>
      <c r="T176" s="8"/>
      <c r="U176" s="8"/>
      <c r="V176" s="8"/>
      <c r="W176" s="8"/>
      <c r="X176" s="8"/>
      <c r="Y176" s="8"/>
      <c r="Z176" s="8"/>
    </row>
    <row r="177" spans="1:26" ht="12.75" customHeight="1" x14ac:dyDescent="0.15">
      <c r="A177" s="8"/>
      <c r="B177" s="83"/>
      <c r="C177" s="34"/>
      <c r="D177" s="146"/>
      <c r="E177" s="35"/>
      <c r="F177" s="35"/>
      <c r="G177" s="35"/>
      <c r="H177" s="8"/>
      <c r="I177" s="8"/>
      <c r="J177" s="8"/>
      <c r="K177" s="8"/>
      <c r="L177" s="8"/>
      <c r="M177" s="8"/>
      <c r="N177" s="8"/>
      <c r="O177" s="8"/>
      <c r="P177" s="8"/>
      <c r="Q177" s="8"/>
      <c r="R177" s="8"/>
      <c r="S177" s="8"/>
      <c r="T177" s="8"/>
      <c r="U177" s="8"/>
      <c r="V177" s="8"/>
      <c r="W177" s="8"/>
      <c r="X177" s="8"/>
      <c r="Y177" s="8"/>
      <c r="Z177" s="8"/>
    </row>
    <row r="178" spans="1:26" ht="12.75" customHeight="1" x14ac:dyDescent="0.15">
      <c r="A178" s="8"/>
      <c r="B178" s="83"/>
      <c r="C178" s="34"/>
      <c r="D178" s="146"/>
      <c r="E178" s="35"/>
      <c r="F178" s="35"/>
      <c r="G178" s="35"/>
      <c r="H178" s="8"/>
      <c r="I178" s="8"/>
      <c r="J178" s="8"/>
      <c r="K178" s="8"/>
      <c r="L178" s="8"/>
      <c r="M178" s="8"/>
      <c r="N178" s="8"/>
      <c r="O178" s="8"/>
      <c r="P178" s="8"/>
      <c r="Q178" s="8"/>
      <c r="R178" s="8"/>
      <c r="S178" s="8"/>
      <c r="T178" s="8"/>
      <c r="U178" s="8"/>
      <c r="V178" s="8"/>
      <c r="W178" s="8"/>
      <c r="X178" s="8"/>
      <c r="Y178" s="8"/>
      <c r="Z178" s="8"/>
    </row>
    <row r="179" spans="1:26" ht="12.75" customHeight="1" x14ac:dyDescent="0.15">
      <c r="A179" s="8"/>
      <c r="B179" s="83"/>
      <c r="C179" s="34"/>
      <c r="D179" s="146"/>
      <c r="E179" s="35"/>
      <c r="F179" s="35"/>
      <c r="G179" s="35"/>
      <c r="H179" s="8"/>
      <c r="I179" s="8"/>
      <c r="J179" s="8"/>
      <c r="K179" s="8"/>
      <c r="L179" s="8"/>
      <c r="M179" s="8"/>
      <c r="N179" s="8"/>
      <c r="O179" s="8"/>
      <c r="P179" s="8"/>
      <c r="Q179" s="8"/>
      <c r="R179" s="8"/>
      <c r="S179" s="8"/>
      <c r="T179" s="8"/>
      <c r="U179" s="8"/>
      <c r="V179" s="8"/>
      <c r="W179" s="8"/>
      <c r="X179" s="8"/>
      <c r="Y179" s="8"/>
      <c r="Z179" s="8"/>
    </row>
    <row r="180" spans="1:26" ht="12.75" customHeight="1" x14ac:dyDescent="0.15">
      <c r="A180" s="8"/>
      <c r="B180" s="83"/>
      <c r="C180" s="34"/>
      <c r="D180" s="146"/>
      <c r="E180" s="35"/>
      <c r="F180" s="35"/>
      <c r="G180" s="35"/>
      <c r="H180" s="8"/>
      <c r="I180" s="8"/>
      <c r="J180" s="8"/>
      <c r="K180" s="8"/>
      <c r="L180" s="8"/>
      <c r="M180" s="8"/>
      <c r="N180" s="8"/>
      <c r="O180" s="8"/>
      <c r="P180" s="8"/>
      <c r="Q180" s="8"/>
      <c r="R180" s="8"/>
      <c r="S180" s="8"/>
      <c r="T180" s="8"/>
      <c r="U180" s="8"/>
      <c r="V180" s="8"/>
      <c r="W180" s="8"/>
      <c r="X180" s="8"/>
      <c r="Y180" s="8"/>
      <c r="Z180" s="8"/>
    </row>
    <row r="181" spans="1:26" ht="12.75" customHeight="1" x14ac:dyDescent="0.15">
      <c r="A181" s="8"/>
      <c r="B181" s="83"/>
      <c r="C181" s="34"/>
      <c r="D181" s="146"/>
      <c r="E181" s="35"/>
      <c r="F181" s="35"/>
      <c r="G181" s="35"/>
      <c r="H181" s="8"/>
      <c r="I181" s="8"/>
      <c r="J181" s="8"/>
      <c r="K181" s="8"/>
      <c r="L181" s="8"/>
      <c r="M181" s="8"/>
      <c r="N181" s="8"/>
      <c r="O181" s="8"/>
      <c r="P181" s="8"/>
      <c r="Q181" s="8"/>
      <c r="R181" s="8"/>
      <c r="S181" s="8"/>
      <c r="T181" s="8"/>
      <c r="U181" s="8"/>
      <c r="V181" s="8"/>
      <c r="W181" s="8"/>
      <c r="X181" s="8"/>
      <c r="Y181" s="8"/>
      <c r="Z181" s="8"/>
    </row>
    <row r="182" spans="1:26" ht="12.75" customHeight="1" x14ac:dyDescent="0.15">
      <c r="A182" s="8"/>
      <c r="B182" s="83"/>
      <c r="C182" s="34"/>
      <c r="D182" s="146"/>
      <c r="E182" s="35"/>
      <c r="F182" s="35"/>
      <c r="G182" s="35"/>
      <c r="H182" s="8"/>
      <c r="I182" s="8"/>
      <c r="J182" s="8"/>
      <c r="K182" s="8"/>
      <c r="L182" s="8"/>
      <c r="M182" s="8"/>
      <c r="N182" s="8"/>
      <c r="O182" s="8"/>
      <c r="P182" s="8"/>
      <c r="Q182" s="8"/>
      <c r="R182" s="8"/>
      <c r="S182" s="8"/>
      <c r="T182" s="8"/>
      <c r="U182" s="8"/>
      <c r="V182" s="8"/>
      <c r="W182" s="8"/>
      <c r="X182" s="8"/>
      <c r="Y182" s="8"/>
      <c r="Z182" s="8"/>
    </row>
    <row r="183" spans="1:26" ht="12.75" customHeight="1" x14ac:dyDescent="0.15">
      <c r="A183" s="8"/>
      <c r="B183" s="83"/>
      <c r="C183" s="34"/>
      <c r="D183" s="146"/>
      <c r="E183" s="35"/>
      <c r="F183" s="35"/>
      <c r="G183" s="35"/>
      <c r="H183" s="8"/>
      <c r="I183" s="8"/>
      <c r="J183" s="8"/>
      <c r="K183" s="8"/>
      <c r="L183" s="8"/>
      <c r="M183" s="8"/>
      <c r="N183" s="8"/>
      <c r="O183" s="8"/>
      <c r="P183" s="8"/>
      <c r="Q183" s="8"/>
      <c r="R183" s="8"/>
      <c r="S183" s="8"/>
      <c r="T183" s="8"/>
      <c r="U183" s="8"/>
      <c r="V183" s="8"/>
      <c r="W183" s="8"/>
      <c r="X183" s="8"/>
      <c r="Y183" s="8"/>
      <c r="Z183" s="8"/>
    </row>
    <row r="184" spans="1:26" ht="12.75" customHeight="1" x14ac:dyDescent="0.15">
      <c r="A184" s="8"/>
      <c r="B184" s="83"/>
      <c r="C184" s="34"/>
      <c r="D184" s="146"/>
      <c r="E184" s="35"/>
      <c r="F184" s="35"/>
      <c r="G184" s="35"/>
      <c r="H184" s="8"/>
      <c r="I184" s="8"/>
      <c r="J184" s="8"/>
      <c r="K184" s="8"/>
      <c r="L184" s="8"/>
      <c r="M184" s="8"/>
      <c r="N184" s="8"/>
      <c r="O184" s="8"/>
      <c r="P184" s="8"/>
      <c r="Q184" s="8"/>
      <c r="R184" s="8"/>
      <c r="S184" s="8"/>
      <c r="T184" s="8"/>
      <c r="U184" s="8"/>
      <c r="V184" s="8"/>
      <c r="W184" s="8"/>
      <c r="X184" s="8"/>
      <c r="Y184" s="8"/>
      <c r="Z184" s="8"/>
    </row>
    <row r="185" spans="1:26" ht="12.75" customHeight="1" x14ac:dyDescent="0.15">
      <c r="A185" s="8"/>
      <c r="B185" s="83"/>
      <c r="C185" s="34"/>
      <c r="D185" s="146"/>
      <c r="E185" s="35"/>
      <c r="F185" s="35"/>
      <c r="G185" s="35"/>
      <c r="H185" s="8"/>
      <c r="I185" s="8"/>
      <c r="J185" s="8"/>
      <c r="K185" s="8"/>
      <c r="L185" s="8"/>
      <c r="M185" s="8"/>
      <c r="N185" s="8"/>
      <c r="O185" s="8"/>
      <c r="P185" s="8"/>
      <c r="Q185" s="8"/>
      <c r="R185" s="8"/>
      <c r="S185" s="8"/>
      <c r="T185" s="8"/>
      <c r="U185" s="8"/>
      <c r="V185" s="8"/>
      <c r="W185" s="8"/>
      <c r="X185" s="8"/>
      <c r="Y185" s="8"/>
      <c r="Z185" s="8"/>
    </row>
    <row r="186" spans="1:26" ht="12.75" customHeight="1" x14ac:dyDescent="0.15">
      <c r="A186" s="8"/>
      <c r="B186" s="83"/>
      <c r="C186" s="34"/>
      <c r="D186" s="146"/>
      <c r="E186" s="35"/>
      <c r="F186" s="35"/>
      <c r="G186" s="35"/>
      <c r="H186" s="8"/>
      <c r="I186" s="8"/>
      <c r="J186" s="8"/>
      <c r="K186" s="8"/>
      <c r="L186" s="8"/>
      <c r="M186" s="8"/>
      <c r="N186" s="8"/>
      <c r="O186" s="8"/>
      <c r="P186" s="8"/>
      <c r="Q186" s="8"/>
      <c r="R186" s="8"/>
      <c r="S186" s="8"/>
      <c r="T186" s="8"/>
      <c r="U186" s="8"/>
      <c r="V186" s="8"/>
      <c r="W186" s="8"/>
      <c r="X186" s="8"/>
      <c r="Y186" s="8"/>
      <c r="Z186" s="8"/>
    </row>
    <row r="187" spans="1:26" ht="12.75" customHeight="1" x14ac:dyDescent="0.15">
      <c r="A187" s="8"/>
      <c r="B187" s="83"/>
      <c r="C187" s="34"/>
      <c r="D187" s="146"/>
      <c r="E187" s="35"/>
      <c r="F187" s="35"/>
      <c r="G187" s="35"/>
      <c r="H187" s="8"/>
      <c r="I187" s="8"/>
      <c r="J187" s="8"/>
      <c r="K187" s="8"/>
      <c r="L187" s="8"/>
      <c r="M187" s="8"/>
      <c r="N187" s="8"/>
      <c r="O187" s="8"/>
      <c r="P187" s="8"/>
      <c r="Q187" s="8"/>
      <c r="R187" s="8"/>
      <c r="S187" s="8"/>
      <c r="T187" s="8"/>
      <c r="U187" s="8"/>
      <c r="V187" s="8"/>
      <c r="W187" s="8"/>
      <c r="X187" s="8"/>
      <c r="Y187" s="8"/>
      <c r="Z187" s="8"/>
    </row>
    <row r="188" spans="1:26" ht="12.75" customHeight="1" x14ac:dyDescent="0.15">
      <c r="A188" s="8"/>
      <c r="B188" s="83"/>
      <c r="C188" s="34"/>
      <c r="D188" s="146"/>
      <c r="E188" s="35"/>
      <c r="F188" s="35"/>
      <c r="G188" s="35"/>
      <c r="H188" s="8"/>
      <c r="I188" s="8"/>
      <c r="J188" s="8"/>
      <c r="K188" s="8"/>
      <c r="L188" s="8"/>
      <c r="M188" s="8"/>
      <c r="N188" s="8"/>
      <c r="O188" s="8"/>
      <c r="P188" s="8"/>
      <c r="Q188" s="8"/>
      <c r="R188" s="8"/>
      <c r="S188" s="8"/>
      <c r="T188" s="8"/>
      <c r="U188" s="8"/>
      <c r="V188" s="8"/>
      <c r="W188" s="8"/>
      <c r="X188" s="8"/>
      <c r="Y188" s="8"/>
      <c r="Z188" s="8"/>
    </row>
    <row r="189" spans="1:26" ht="12.75" customHeight="1" x14ac:dyDescent="0.15">
      <c r="A189" s="8"/>
      <c r="B189" s="83"/>
      <c r="C189" s="34"/>
      <c r="D189" s="146"/>
      <c r="E189" s="35"/>
      <c r="F189" s="35"/>
      <c r="G189" s="35"/>
      <c r="H189" s="8"/>
      <c r="I189" s="8"/>
      <c r="J189" s="8"/>
      <c r="K189" s="8"/>
      <c r="L189" s="8"/>
      <c r="M189" s="8"/>
      <c r="N189" s="8"/>
      <c r="O189" s="8"/>
      <c r="P189" s="8"/>
      <c r="Q189" s="8"/>
      <c r="R189" s="8"/>
      <c r="S189" s="8"/>
      <c r="T189" s="8"/>
      <c r="U189" s="8"/>
      <c r="V189" s="8"/>
      <c r="W189" s="8"/>
      <c r="X189" s="8"/>
      <c r="Y189" s="8"/>
      <c r="Z189" s="8"/>
    </row>
    <row r="190" spans="1:26" ht="12.75" customHeight="1" x14ac:dyDescent="0.15">
      <c r="A190" s="8"/>
      <c r="B190" s="83"/>
      <c r="C190" s="34"/>
      <c r="D190" s="146"/>
      <c r="E190" s="35"/>
      <c r="F190" s="35"/>
      <c r="G190" s="35"/>
      <c r="H190" s="8"/>
      <c r="I190" s="8"/>
      <c r="J190" s="8"/>
      <c r="K190" s="8"/>
      <c r="L190" s="8"/>
      <c r="M190" s="8"/>
      <c r="N190" s="8"/>
      <c r="O190" s="8"/>
      <c r="P190" s="8"/>
      <c r="Q190" s="8"/>
      <c r="R190" s="8"/>
      <c r="S190" s="8"/>
      <c r="T190" s="8"/>
      <c r="U190" s="8"/>
      <c r="V190" s="8"/>
      <c r="W190" s="8"/>
      <c r="X190" s="8"/>
      <c r="Y190" s="8"/>
      <c r="Z190" s="8"/>
    </row>
    <row r="191" spans="1:26" ht="12.75" customHeight="1" x14ac:dyDescent="0.15">
      <c r="A191" s="8"/>
      <c r="B191" s="83"/>
      <c r="C191" s="34"/>
      <c r="D191" s="146"/>
      <c r="E191" s="35"/>
      <c r="F191" s="35"/>
      <c r="G191" s="35"/>
      <c r="H191" s="8"/>
      <c r="I191" s="8"/>
      <c r="J191" s="8"/>
      <c r="K191" s="8"/>
      <c r="L191" s="8"/>
      <c r="M191" s="8"/>
      <c r="N191" s="8"/>
      <c r="O191" s="8"/>
      <c r="P191" s="8"/>
      <c r="Q191" s="8"/>
      <c r="R191" s="8"/>
      <c r="S191" s="8"/>
      <c r="T191" s="8"/>
      <c r="U191" s="8"/>
      <c r="V191" s="8"/>
      <c r="W191" s="8"/>
      <c r="X191" s="8"/>
      <c r="Y191" s="8"/>
      <c r="Z191" s="8"/>
    </row>
    <row r="192" spans="1:26" ht="12.75" customHeight="1" x14ac:dyDescent="0.15">
      <c r="A192" s="8"/>
      <c r="B192" s="83"/>
      <c r="C192" s="34"/>
      <c r="D192" s="146"/>
      <c r="E192" s="35"/>
      <c r="F192" s="35"/>
      <c r="G192" s="35"/>
      <c r="H192" s="8"/>
      <c r="I192" s="8"/>
      <c r="J192" s="8"/>
      <c r="K192" s="8"/>
      <c r="L192" s="8"/>
      <c r="M192" s="8"/>
      <c r="N192" s="8"/>
      <c r="O192" s="8"/>
      <c r="P192" s="8"/>
      <c r="Q192" s="8"/>
      <c r="R192" s="8"/>
      <c r="S192" s="8"/>
      <c r="T192" s="8"/>
      <c r="U192" s="8"/>
      <c r="V192" s="8"/>
      <c r="W192" s="8"/>
      <c r="X192" s="8"/>
      <c r="Y192" s="8"/>
      <c r="Z192" s="8"/>
    </row>
    <row r="193" spans="1:26" ht="12.75" customHeight="1" x14ac:dyDescent="0.15">
      <c r="A193" s="8"/>
      <c r="B193" s="83"/>
      <c r="C193" s="34"/>
      <c r="D193" s="146"/>
      <c r="E193" s="35"/>
      <c r="F193" s="35"/>
      <c r="G193" s="35"/>
      <c r="H193" s="8"/>
      <c r="I193" s="8"/>
      <c r="J193" s="8"/>
      <c r="K193" s="8"/>
      <c r="L193" s="8"/>
      <c r="M193" s="8"/>
      <c r="N193" s="8"/>
      <c r="O193" s="8"/>
      <c r="P193" s="8"/>
      <c r="Q193" s="8"/>
      <c r="R193" s="8"/>
      <c r="S193" s="8"/>
      <c r="T193" s="8"/>
      <c r="U193" s="8"/>
      <c r="V193" s="8"/>
      <c r="W193" s="8"/>
      <c r="X193" s="8"/>
      <c r="Y193" s="8"/>
      <c r="Z193" s="8"/>
    </row>
    <row r="194" spans="1:26" ht="12.75" customHeight="1" x14ac:dyDescent="0.15">
      <c r="A194" s="8"/>
      <c r="B194" s="83"/>
      <c r="C194" s="34"/>
      <c r="D194" s="146"/>
      <c r="E194" s="35"/>
      <c r="F194" s="35"/>
      <c r="G194" s="35"/>
      <c r="H194" s="8"/>
      <c r="I194" s="8"/>
      <c r="J194" s="8"/>
      <c r="K194" s="8"/>
      <c r="L194" s="8"/>
      <c r="M194" s="8"/>
      <c r="N194" s="8"/>
      <c r="O194" s="8"/>
      <c r="P194" s="8"/>
      <c r="Q194" s="8"/>
      <c r="R194" s="8"/>
      <c r="S194" s="8"/>
      <c r="T194" s="8"/>
      <c r="U194" s="8"/>
      <c r="V194" s="8"/>
      <c r="W194" s="8"/>
      <c r="X194" s="8"/>
      <c r="Y194" s="8"/>
      <c r="Z194" s="8"/>
    </row>
    <row r="195" spans="1:26" ht="12.75" customHeight="1" x14ac:dyDescent="0.15">
      <c r="A195" s="8"/>
      <c r="B195" s="83"/>
      <c r="C195" s="34"/>
      <c r="D195" s="146"/>
      <c r="E195" s="35"/>
      <c r="F195" s="35"/>
      <c r="G195" s="35"/>
      <c r="H195" s="8"/>
      <c r="I195" s="8"/>
      <c r="J195" s="8"/>
      <c r="K195" s="8"/>
      <c r="L195" s="8"/>
      <c r="M195" s="8"/>
      <c r="N195" s="8"/>
      <c r="O195" s="8"/>
      <c r="P195" s="8"/>
      <c r="Q195" s="8"/>
      <c r="R195" s="8"/>
      <c r="S195" s="8"/>
      <c r="T195" s="8"/>
      <c r="U195" s="8"/>
      <c r="V195" s="8"/>
      <c r="W195" s="8"/>
      <c r="X195" s="8"/>
      <c r="Y195" s="8"/>
      <c r="Z195" s="8"/>
    </row>
    <row r="196" spans="1:26" ht="12.75" customHeight="1" x14ac:dyDescent="0.15">
      <c r="A196" s="8"/>
      <c r="B196" s="83"/>
      <c r="C196" s="34"/>
      <c r="D196" s="146"/>
      <c r="E196" s="35"/>
      <c r="F196" s="35"/>
      <c r="G196" s="35"/>
      <c r="H196" s="8"/>
      <c r="I196" s="8"/>
      <c r="J196" s="8"/>
      <c r="K196" s="8"/>
      <c r="L196" s="8"/>
      <c r="M196" s="8"/>
      <c r="N196" s="8"/>
      <c r="O196" s="8"/>
      <c r="P196" s="8"/>
      <c r="Q196" s="8"/>
      <c r="R196" s="8"/>
      <c r="S196" s="8"/>
      <c r="T196" s="8"/>
      <c r="U196" s="8"/>
      <c r="V196" s="8"/>
      <c r="W196" s="8"/>
      <c r="X196" s="8"/>
      <c r="Y196" s="8"/>
      <c r="Z196" s="8"/>
    </row>
    <row r="197" spans="1:26" ht="12.75" customHeight="1" x14ac:dyDescent="0.15">
      <c r="A197" s="8"/>
      <c r="B197" s="83"/>
      <c r="C197" s="34"/>
      <c r="D197" s="146"/>
      <c r="E197" s="35"/>
      <c r="F197" s="35"/>
      <c r="G197" s="35"/>
      <c r="H197" s="8"/>
      <c r="I197" s="8"/>
      <c r="J197" s="8"/>
      <c r="K197" s="8"/>
      <c r="L197" s="8"/>
      <c r="M197" s="8"/>
      <c r="N197" s="8"/>
      <c r="O197" s="8"/>
      <c r="P197" s="8"/>
      <c r="Q197" s="8"/>
      <c r="R197" s="8"/>
      <c r="S197" s="8"/>
      <c r="T197" s="8"/>
      <c r="U197" s="8"/>
      <c r="V197" s="8"/>
      <c r="W197" s="8"/>
      <c r="X197" s="8"/>
      <c r="Y197" s="8"/>
      <c r="Z197" s="8"/>
    </row>
    <row r="198" spans="1:26" ht="12.75" customHeight="1" x14ac:dyDescent="0.15">
      <c r="A198" s="8"/>
      <c r="B198" s="83"/>
      <c r="C198" s="34"/>
      <c r="D198" s="146"/>
      <c r="E198" s="35"/>
      <c r="F198" s="35"/>
      <c r="G198" s="35"/>
      <c r="H198" s="8"/>
      <c r="I198" s="8"/>
      <c r="J198" s="8"/>
      <c r="K198" s="8"/>
      <c r="L198" s="8"/>
      <c r="M198" s="8"/>
      <c r="N198" s="8"/>
      <c r="O198" s="8"/>
      <c r="P198" s="8"/>
      <c r="Q198" s="8"/>
      <c r="R198" s="8"/>
      <c r="S198" s="8"/>
      <c r="T198" s="8"/>
      <c r="U198" s="8"/>
      <c r="V198" s="8"/>
      <c r="W198" s="8"/>
      <c r="X198" s="8"/>
      <c r="Y198" s="8"/>
      <c r="Z198" s="8"/>
    </row>
    <row r="199" spans="1:26" ht="12.75" customHeight="1" x14ac:dyDescent="0.15">
      <c r="A199" s="8"/>
      <c r="B199" s="83"/>
      <c r="C199" s="34"/>
      <c r="D199" s="146"/>
      <c r="E199" s="35"/>
      <c r="F199" s="35"/>
      <c r="G199" s="35"/>
      <c r="H199" s="8"/>
      <c r="I199" s="8"/>
      <c r="J199" s="8"/>
      <c r="K199" s="8"/>
      <c r="L199" s="8"/>
      <c r="M199" s="8"/>
      <c r="N199" s="8"/>
      <c r="O199" s="8"/>
      <c r="P199" s="8"/>
      <c r="Q199" s="8"/>
      <c r="R199" s="8"/>
      <c r="S199" s="8"/>
      <c r="T199" s="8"/>
      <c r="U199" s="8"/>
      <c r="V199" s="8"/>
      <c r="W199" s="8"/>
      <c r="X199" s="8"/>
      <c r="Y199" s="8"/>
      <c r="Z199" s="8"/>
    </row>
    <row r="200" spans="1:26" ht="12.75" customHeight="1" x14ac:dyDescent="0.15">
      <c r="A200" s="8"/>
      <c r="B200" s="83"/>
      <c r="C200" s="34"/>
      <c r="D200" s="146"/>
      <c r="E200" s="35"/>
      <c r="F200" s="35"/>
      <c r="G200" s="35"/>
      <c r="H200" s="8"/>
      <c r="I200" s="8"/>
      <c r="J200" s="8"/>
      <c r="K200" s="8"/>
      <c r="L200" s="8"/>
      <c r="M200" s="8"/>
      <c r="N200" s="8"/>
      <c r="O200" s="8"/>
      <c r="P200" s="8"/>
      <c r="Q200" s="8"/>
      <c r="R200" s="8"/>
      <c r="S200" s="8"/>
      <c r="T200" s="8"/>
      <c r="U200" s="8"/>
      <c r="V200" s="8"/>
      <c r="W200" s="8"/>
      <c r="X200" s="8"/>
      <c r="Y200" s="8"/>
      <c r="Z200" s="8"/>
    </row>
    <row r="201" spans="1:26" ht="12.75" customHeight="1" x14ac:dyDescent="0.15">
      <c r="A201" s="8"/>
      <c r="B201" s="83"/>
      <c r="C201" s="34"/>
      <c r="D201" s="146"/>
      <c r="E201" s="35"/>
      <c r="F201" s="35"/>
      <c r="G201" s="35"/>
      <c r="H201" s="8"/>
      <c r="I201" s="8"/>
      <c r="J201" s="8"/>
      <c r="K201" s="8"/>
      <c r="L201" s="8"/>
      <c r="M201" s="8"/>
      <c r="N201" s="8"/>
      <c r="O201" s="8"/>
      <c r="P201" s="8"/>
      <c r="Q201" s="8"/>
      <c r="R201" s="8"/>
      <c r="S201" s="8"/>
      <c r="T201" s="8"/>
      <c r="U201" s="8"/>
      <c r="V201" s="8"/>
      <c r="W201" s="8"/>
      <c r="X201" s="8"/>
      <c r="Y201" s="8"/>
      <c r="Z201" s="8"/>
    </row>
    <row r="202" spans="1:26" ht="12.75" customHeight="1" x14ac:dyDescent="0.15">
      <c r="A202" s="8"/>
      <c r="B202" s="83"/>
      <c r="C202" s="34"/>
      <c r="D202" s="146"/>
      <c r="E202" s="35"/>
      <c r="F202" s="35"/>
      <c r="G202" s="35"/>
      <c r="H202" s="8"/>
      <c r="I202" s="8"/>
      <c r="J202" s="8"/>
      <c r="K202" s="8"/>
      <c r="L202" s="8"/>
      <c r="M202" s="8"/>
      <c r="N202" s="8"/>
      <c r="O202" s="8"/>
      <c r="P202" s="8"/>
      <c r="Q202" s="8"/>
      <c r="R202" s="8"/>
      <c r="S202" s="8"/>
      <c r="T202" s="8"/>
      <c r="U202" s="8"/>
      <c r="V202" s="8"/>
      <c r="W202" s="8"/>
      <c r="X202" s="8"/>
      <c r="Y202" s="8"/>
      <c r="Z202" s="8"/>
    </row>
    <row r="203" spans="1:26" ht="12.75" customHeight="1" x14ac:dyDescent="0.15">
      <c r="A203" s="8"/>
      <c r="B203" s="83"/>
      <c r="C203" s="34"/>
      <c r="D203" s="146"/>
      <c r="E203" s="35"/>
      <c r="F203" s="35"/>
      <c r="G203" s="35"/>
      <c r="H203" s="8"/>
      <c r="I203" s="8"/>
      <c r="J203" s="8"/>
      <c r="K203" s="8"/>
      <c r="L203" s="8"/>
      <c r="M203" s="8"/>
      <c r="N203" s="8"/>
      <c r="O203" s="8"/>
      <c r="P203" s="8"/>
      <c r="Q203" s="8"/>
      <c r="R203" s="8"/>
      <c r="S203" s="8"/>
      <c r="T203" s="8"/>
      <c r="U203" s="8"/>
      <c r="V203" s="8"/>
      <c r="W203" s="8"/>
      <c r="X203" s="8"/>
      <c r="Y203" s="8"/>
      <c r="Z203" s="8"/>
    </row>
    <row r="204" spans="1:26" ht="12.75" customHeight="1" x14ac:dyDescent="0.15">
      <c r="A204" s="8"/>
      <c r="B204" s="83"/>
      <c r="C204" s="34"/>
      <c r="D204" s="146"/>
      <c r="E204" s="35"/>
      <c r="F204" s="35"/>
      <c r="G204" s="35"/>
      <c r="H204" s="8"/>
      <c r="I204" s="8"/>
      <c r="J204" s="8"/>
      <c r="K204" s="8"/>
      <c r="L204" s="8"/>
      <c r="M204" s="8"/>
      <c r="N204" s="8"/>
      <c r="O204" s="8"/>
      <c r="P204" s="8"/>
      <c r="Q204" s="8"/>
      <c r="R204" s="8"/>
      <c r="S204" s="8"/>
      <c r="T204" s="8"/>
      <c r="U204" s="8"/>
      <c r="V204" s="8"/>
      <c r="W204" s="8"/>
      <c r="X204" s="8"/>
      <c r="Y204" s="8"/>
      <c r="Z204" s="8"/>
    </row>
    <row r="205" spans="1:26" ht="12.75" customHeight="1" x14ac:dyDescent="0.15">
      <c r="A205" s="8"/>
      <c r="B205" s="83"/>
      <c r="C205" s="34"/>
      <c r="D205" s="146"/>
      <c r="E205" s="35"/>
      <c r="F205" s="35"/>
      <c r="G205" s="35"/>
      <c r="H205" s="8"/>
      <c r="I205" s="8"/>
      <c r="J205" s="8"/>
      <c r="K205" s="8"/>
      <c r="L205" s="8"/>
      <c r="M205" s="8"/>
      <c r="N205" s="8"/>
      <c r="O205" s="8"/>
      <c r="P205" s="8"/>
      <c r="Q205" s="8"/>
      <c r="R205" s="8"/>
      <c r="S205" s="8"/>
      <c r="T205" s="8"/>
      <c r="U205" s="8"/>
      <c r="V205" s="8"/>
      <c r="W205" s="8"/>
      <c r="X205" s="8"/>
      <c r="Y205" s="8"/>
      <c r="Z205" s="8"/>
    </row>
    <row r="206" spans="1:26" ht="12.75" customHeight="1" x14ac:dyDescent="0.15">
      <c r="A206" s="8"/>
      <c r="B206" s="83"/>
      <c r="C206" s="34"/>
      <c r="D206" s="146"/>
      <c r="E206" s="35"/>
      <c r="F206" s="35"/>
      <c r="G206" s="35"/>
      <c r="H206" s="8"/>
      <c r="I206" s="8"/>
      <c r="J206" s="8"/>
      <c r="K206" s="8"/>
      <c r="L206" s="8"/>
      <c r="M206" s="8"/>
      <c r="N206" s="8"/>
      <c r="O206" s="8"/>
      <c r="P206" s="8"/>
      <c r="Q206" s="8"/>
      <c r="R206" s="8"/>
      <c r="S206" s="8"/>
      <c r="T206" s="8"/>
      <c r="U206" s="8"/>
      <c r="V206" s="8"/>
      <c r="W206" s="8"/>
      <c r="X206" s="8"/>
      <c r="Y206" s="8"/>
      <c r="Z206" s="8"/>
    </row>
    <row r="207" spans="1:26" ht="12.75" customHeight="1" x14ac:dyDescent="0.15">
      <c r="A207" s="8"/>
      <c r="B207" s="83"/>
      <c r="C207" s="34"/>
      <c r="D207" s="146"/>
      <c r="E207" s="35"/>
      <c r="F207" s="35"/>
      <c r="G207" s="35"/>
      <c r="H207" s="8"/>
      <c r="I207" s="8"/>
      <c r="J207" s="8"/>
      <c r="K207" s="8"/>
      <c r="L207" s="8"/>
      <c r="M207" s="8"/>
      <c r="N207" s="8"/>
      <c r="O207" s="8"/>
      <c r="P207" s="8"/>
      <c r="Q207" s="8"/>
      <c r="R207" s="8"/>
      <c r="S207" s="8"/>
      <c r="T207" s="8"/>
      <c r="U207" s="8"/>
      <c r="V207" s="8"/>
      <c r="W207" s="8"/>
      <c r="X207" s="8"/>
      <c r="Y207" s="8"/>
      <c r="Z207" s="8"/>
    </row>
    <row r="208" spans="1:26" ht="12.75" customHeight="1" x14ac:dyDescent="0.15">
      <c r="A208" s="8"/>
      <c r="B208" s="83"/>
      <c r="C208" s="34"/>
      <c r="D208" s="146"/>
      <c r="E208" s="35"/>
      <c r="F208" s="35"/>
      <c r="G208" s="35"/>
      <c r="H208" s="8"/>
      <c r="I208" s="8"/>
      <c r="J208" s="8"/>
      <c r="K208" s="8"/>
      <c r="L208" s="8"/>
      <c r="M208" s="8"/>
      <c r="N208" s="8"/>
      <c r="O208" s="8"/>
      <c r="P208" s="8"/>
      <c r="Q208" s="8"/>
      <c r="R208" s="8"/>
      <c r="S208" s="8"/>
      <c r="T208" s="8"/>
      <c r="U208" s="8"/>
      <c r="V208" s="8"/>
      <c r="W208" s="8"/>
      <c r="X208" s="8"/>
      <c r="Y208" s="8"/>
      <c r="Z208" s="8"/>
    </row>
    <row r="209" spans="1:26" ht="12.75" customHeight="1" x14ac:dyDescent="0.15">
      <c r="A209" s="8"/>
      <c r="B209" s="83"/>
      <c r="C209" s="34"/>
      <c r="D209" s="146"/>
      <c r="E209" s="35"/>
      <c r="F209" s="35"/>
      <c r="G209" s="35"/>
      <c r="H209" s="8"/>
      <c r="I209" s="8"/>
      <c r="J209" s="8"/>
      <c r="K209" s="8"/>
      <c r="L209" s="8"/>
      <c r="M209" s="8"/>
      <c r="N209" s="8"/>
      <c r="O209" s="8"/>
      <c r="P209" s="8"/>
      <c r="Q209" s="8"/>
      <c r="R209" s="8"/>
      <c r="S209" s="8"/>
      <c r="T209" s="8"/>
      <c r="U209" s="8"/>
      <c r="V209" s="8"/>
      <c r="W209" s="8"/>
      <c r="X209" s="8"/>
      <c r="Y209" s="8"/>
      <c r="Z209" s="8"/>
    </row>
    <row r="210" spans="1:26" ht="12.75" customHeight="1" x14ac:dyDescent="0.15">
      <c r="A210" s="8"/>
      <c r="B210" s="83"/>
      <c r="C210" s="34"/>
      <c r="D210" s="146"/>
      <c r="E210" s="35"/>
      <c r="F210" s="35"/>
      <c r="G210" s="35"/>
      <c r="H210" s="8"/>
      <c r="I210" s="8"/>
      <c r="J210" s="8"/>
      <c r="K210" s="8"/>
      <c r="L210" s="8"/>
      <c r="M210" s="8"/>
      <c r="N210" s="8"/>
      <c r="O210" s="8"/>
      <c r="P210" s="8"/>
      <c r="Q210" s="8"/>
      <c r="R210" s="8"/>
      <c r="S210" s="8"/>
      <c r="T210" s="8"/>
      <c r="U210" s="8"/>
      <c r="V210" s="8"/>
      <c r="W210" s="8"/>
      <c r="X210" s="8"/>
      <c r="Y210" s="8"/>
      <c r="Z210" s="8"/>
    </row>
    <row r="211" spans="1:26" ht="12.75" customHeight="1" x14ac:dyDescent="0.15">
      <c r="A211" s="8"/>
      <c r="B211" s="83"/>
      <c r="C211" s="34"/>
      <c r="D211" s="146"/>
      <c r="E211" s="35"/>
      <c r="F211" s="35"/>
      <c r="G211" s="35"/>
      <c r="H211" s="8"/>
      <c r="I211" s="8"/>
      <c r="J211" s="8"/>
      <c r="K211" s="8"/>
      <c r="L211" s="8"/>
      <c r="M211" s="8"/>
      <c r="N211" s="8"/>
      <c r="O211" s="8"/>
      <c r="P211" s="8"/>
      <c r="Q211" s="8"/>
      <c r="R211" s="8"/>
      <c r="S211" s="8"/>
      <c r="T211" s="8"/>
      <c r="U211" s="8"/>
      <c r="V211" s="8"/>
      <c r="W211" s="8"/>
      <c r="X211" s="8"/>
      <c r="Y211" s="8"/>
      <c r="Z211" s="8"/>
    </row>
    <row r="212" spans="1:26" ht="12.75" customHeight="1" x14ac:dyDescent="0.15">
      <c r="A212" s="8"/>
      <c r="B212" s="83"/>
      <c r="C212" s="34"/>
      <c r="D212" s="146"/>
      <c r="E212" s="35"/>
      <c r="F212" s="35"/>
      <c r="G212" s="35"/>
      <c r="H212" s="8"/>
      <c r="I212" s="8"/>
      <c r="J212" s="8"/>
      <c r="K212" s="8"/>
      <c r="L212" s="8"/>
      <c r="M212" s="8"/>
      <c r="N212" s="8"/>
      <c r="O212" s="8"/>
      <c r="P212" s="8"/>
      <c r="Q212" s="8"/>
      <c r="R212" s="8"/>
      <c r="S212" s="8"/>
      <c r="T212" s="8"/>
      <c r="U212" s="8"/>
      <c r="V212" s="8"/>
      <c r="W212" s="8"/>
      <c r="X212" s="8"/>
      <c r="Y212" s="8"/>
      <c r="Z212" s="8"/>
    </row>
    <row r="213" spans="1:26" ht="12.75" customHeight="1" x14ac:dyDescent="0.15">
      <c r="A213" s="8"/>
      <c r="B213" s="83"/>
      <c r="C213" s="34"/>
      <c r="D213" s="146"/>
      <c r="E213" s="35"/>
      <c r="F213" s="35"/>
      <c r="G213" s="35"/>
      <c r="H213" s="8"/>
      <c r="I213" s="8"/>
      <c r="J213" s="8"/>
      <c r="K213" s="8"/>
      <c r="L213" s="8"/>
      <c r="M213" s="8"/>
      <c r="N213" s="8"/>
      <c r="O213" s="8"/>
      <c r="P213" s="8"/>
      <c r="Q213" s="8"/>
      <c r="R213" s="8"/>
      <c r="S213" s="8"/>
      <c r="T213" s="8"/>
      <c r="U213" s="8"/>
      <c r="V213" s="8"/>
      <c r="W213" s="8"/>
      <c r="X213" s="8"/>
      <c r="Y213" s="8"/>
      <c r="Z213" s="8"/>
    </row>
    <row r="214" spans="1:26" ht="12.75" customHeight="1" x14ac:dyDescent="0.15">
      <c r="A214" s="8"/>
      <c r="B214" s="83"/>
      <c r="C214" s="34"/>
      <c r="D214" s="146"/>
      <c r="E214" s="35"/>
      <c r="F214" s="35"/>
      <c r="G214" s="35"/>
      <c r="H214" s="8"/>
      <c r="I214" s="8"/>
      <c r="J214" s="8"/>
      <c r="K214" s="8"/>
      <c r="L214" s="8"/>
      <c r="M214" s="8"/>
      <c r="N214" s="8"/>
      <c r="O214" s="8"/>
      <c r="P214" s="8"/>
      <c r="Q214" s="8"/>
      <c r="R214" s="8"/>
      <c r="S214" s="8"/>
      <c r="T214" s="8"/>
      <c r="U214" s="8"/>
      <c r="V214" s="8"/>
      <c r="W214" s="8"/>
      <c r="X214" s="8"/>
      <c r="Y214" s="8"/>
      <c r="Z214" s="8"/>
    </row>
    <row r="215" spans="1:26" ht="12.75" customHeight="1" x14ac:dyDescent="0.15">
      <c r="A215" s="8"/>
      <c r="B215" s="83"/>
      <c r="C215" s="34"/>
      <c r="D215" s="146"/>
      <c r="E215" s="35"/>
      <c r="F215" s="35"/>
      <c r="G215" s="35"/>
      <c r="H215" s="8"/>
      <c r="I215" s="8"/>
      <c r="J215" s="8"/>
      <c r="K215" s="8"/>
      <c r="L215" s="8"/>
      <c r="M215" s="8"/>
      <c r="N215" s="8"/>
      <c r="O215" s="8"/>
      <c r="P215" s="8"/>
      <c r="Q215" s="8"/>
      <c r="R215" s="8"/>
      <c r="S215" s="8"/>
      <c r="T215" s="8"/>
      <c r="U215" s="8"/>
      <c r="V215" s="8"/>
      <c r="W215" s="8"/>
      <c r="X215" s="8"/>
      <c r="Y215" s="8"/>
      <c r="Z215" s="8"/>
    </row>
    <row r="216" spans="1:26" ht="12.75" customHeight="1" x14ac:dyDescent="0.15">
      <c r="A216" s="8"/>
      <c r="B216" s="83"/>
      <c r="C216" s="34"/>
      <c r="D216" s="146"/>
      <c r="E216" s="35"/>
      <c r="F216" s="35"/>
      <c r="G216" s="35"/>
      <c r="H216" s="8"/>
      <c r="I216" s="8"/>
      <c r="J216" s="8"/>
      <c r="K216" s="8"/>
      <c r="L216" s="8"/>
      <c r="M216" s="8"/>
      <c r="N216" s="8"/>
      <c r="O216" s="8"/>
      <c r="P216" s="8"/>
      <c r="Q216" s="8"/>
      <c r="R216" s="8"/>
      <c r="S216" s="8"/>
      <c r="T216" s="8"/>
      <c r="U216" s="8"/>
      <c r="V216" s="8"/>
      <c r="W216" s="8"/>
      <c r="X216" s="8"/>
      <c r="Y216" s="8"/>
      <c r="Z216" s="8"/>
    </row>
    <row r="217" spans="1:26" ht="12.75" customHeight="1" x14ac:dyDescent="0.15">
      <c r="A217" s="8"/>
      <c r="B217" s="83"/>
      <c r="C217" s="34"/>
      <c r="D217" s="146"/>
      <c r="E217" s="35"/>
      <c r="F217" s="35"/>
      <c r="G217" s="35"/>
      <c r="H217" s="8"/>
      <c r="I217" s="8"/>
      <c r="J217" s="8"/>
      <c r="K217" s="8"/>
      <c r="L217" s="8"/>
      <c r="M217" s="8"/>
      <c r="N217" s="8"/>
      <c r="O217" s="8"/>
      <c r="P217" s="8"/>
      <c r="Q217" s="8"/>
      <c r="R217" s="8"/>
      <c r="S217" s="8"/>
      <c r="T217" s="8"/>
      <c r="U217" s="8"/>
      <c r="V217" s="8"/>
      <c r="W217" s="8"/>
      <c r="X217" s="8"/>
      <c r="Y217" s="8"/>
      <c r="Z217" s="8"/>
    </row>
    <row r="218" spans="1:26" ht="12.75" customHeight="1" x14ac:dyDescent="0.15">
      <c r="A218" s="8"/>
      <c r="B218" s="83"/>
      <c r="C218" s="34"/>
      <c r="D218" s="146"/>
      <c r="E218" s="35"/>
      <c r="F218" s="35"/>
      <c r="G218" s="35"/>
      <c r="H218" s="8"/>
      <c r="I218" s="8"/>
      <c r="J218" s="8"/>
      <c r="K218" s="8"/>
      <c r="L218" s="8"/>
      <c r="M218" s="8"/>
      <c r="N218" s="8"/>
      <c r="O218" s="8"/>
      <c r="P218" s="8"/>
      <c r="Q218" s="8"/>
      <c r="R218" s="8"/>
      <c r="S218" s="8"/>
      <c r="T218" s="8"/>
      <c r="U218" s="8"/>
      <c r="V218" s="8"/>
      <c r="W218" s="8"/>
      <c r="X218" s="8"/>
      <c r="Y218" s="8"/>
      <c r="Z218" s="8"/>
    </row>
    <row r="219" spans="1:26" ht="12.75" customHeight="1" x14ac:dyDescent="0.15">
      <c r="A219" s="8"/>
      <c r="B219" s="83"/>
      <c r="C219" s="34"/>
      <c r="D219" s="146"/>
      <c r="E219" s="35"/>
      <c r="F219" s="35"/>
      <c r="G219" s="35"/>
      <c r="H219" s="8"/>
      <c r="I219" s="8"/>
      <c r="J219" s="8"/>
      <c r="K219" s="8"/>
      <c r="L219" s="8"/>
      <c r="M219" s="8"/>
      <c r="N219" s="8"/>
      <c r="O219" s="8"/>
      <c r="P219" s="8"/>
      <c r="Q219" s="8"/>
      <c r="R219" s="8"/>
      <c r="S219" s="8"/>
      <c r="T219" s="8"/>
      <c r="U219" s="8"/>
      <c r="V219" s="8"/>
      <c r="W219" s="8"/>
      <c r="X219" s="8"/>
      <c r="Y219" s="8"/>
      <c r="Z219" s="8"/>
    </row>
    <row r="220" spans="1:26" ht="12.75" customHeight="1" x14ac:dyDescent="0.15">
      <c r="A220" s="8"/>
      <c r="B220" s="83"/>
      <c r="C220" s="34"/>
      <c r="D220" s="146"/>
      <c r="E220" s="35"/>
      <c r="F220" s="35"/>
      <c r="G220" s="35"/>
      <c r="H220" s="8"/>
      <c r="I220" s="8"/>
      <c r="J220" s="8"/>
      <c r="K220" s="8"/>
      <c r="L220" s="8"/>
      <c r="M220" s="8"/>
      <c r="N220" s="8"/>
      <c r="O220" s="8"/>
      <c r="P220" s="8"/>
      <c r="Q220" s="8"/>
      <c r="R220" s="8"/>
      <c r="S220" s="8"/>
      <c r="T220" s="8"/>
      <c r="U220" s="8"/>
      <c r="V220" s="8"/>
      <c r="W220" s="8"/>
      <c r="X220" s="8"/>
      <c r="Y220" s="8"/>
      <c r="Z220" s="8"/>
    </row>
    <row r="221" spans="1:26" ht="12.75" customHeight="1" x14ac:dyDescent="0.15">
      <c r="A221" s="8"/>
      <c r="B221" s="83"/>
      <c r="C221" s="34"/>
      <c r="D221" s="146"/>
      <c r="E221" s="35"/>
      <c r="F221" s="35"/>
      <c r="G221" s="35"/>
      <c r="H221" s="8"/>
      <c r="I221" s="8"/>
      <c r="J221" s="8"/>
      <c r="K221" s="8"/>
      <c r="L221" s="8"/>
      <c r="M221" s="8"/>
      <c r="N221" s="8"/>
      <c r="O221" s="8"/>
      <c r="P221" s="8"/>
      <c r="Q221" s="8"/>
      <c r="R221" s="8"/>
      <c r="S221" s="8"/>
      <c r="T221" s="8"/>
      <c r="U221" s="8"/>
      <c r="V221" s="8"/>
      <c r="W221" s="8"/>
      <c r="X221" s="8"/>
      <c r="Y221" s="8"/>
      <c r="Z221" s="8"/>
    </row>
    <row r="222" spans="1:26" ht="12.75" customHeight="1" x14ac:dyDescent="0.15">
      <c r="A222" s="8"/>
      <c r="B222" s="83"/>
      <c r="C222" s="34"/>
      <c r="D222" s="146"/>
      <c r="E222" s="35"/>
      <c r="F222" s="35"/>
      <c r="G222" s="35"/>
      <c r="H222" s="8"/>
      <c r="I222" s="8"/>
      <c r="J222" s="8"/>
      <c r="K222" s="8"/>
      <c r="L222" s="8"/>
      <c r="M222" s="8"/>
      <c r="N222" s="8"/>
      <c r="O222" s="8"/>
      <c r="P222" s="8"/>
      <c r="Q222" s="8"/>
      <c r="R222" s="8"/>
      <c r="S222" s="8"/>
      <c r="T222" s="8"/>
      <c r="U222" s="8"/>
      <c r="V222" s="8"/>
      <c r="W222" s="8"/>
      <c r="X222" s="8"/>
      <c r="Y222" s="8"/>
      <c r="Z222" s="8"/>
    </row>
    <row r="223" spans="1:26" ht="12.75" customHeight="1" x14ac:dyDescent="0.15">
      <c r="A223" s="8"/>
      <c r="B223" s="83"/>
      <c r="C223" s="34"/>
      <c r="D223" s="146"/>
      <c r="E223" s="35"/>
      <c r="F223" s="35"/>
      <c r="G223" s="35"/>
      <c r="H223" s="8"/>
      <c r="I223" s="8"/>
      <c r="J223" s="8"/>
      <c r="K223" s="8"/>
      <c r="L223" s="8"/>
      <c r="M223" s="8"/>
      <c r="N223" s="8"/>
      <c r="O223" s="8"/>
      <c r="P223" s="8"/>
      <c r="Q223" s="8"/>
      <c r="R223" s="8"/>
      <c r="S223" s="8"/>
      <c r="T223" s="8"/>
      <c r="U223" s="8"/>
      <c r="V223" s="8"/>
      <c r="W223" s="8"/>
      <c r="X223" s="8"/>
      <c r="Y223" s="8"/>
      <c r="Z223" s="8"/>
    </row>
    <row r="224" spans="1:26" ht="12.75" customHeight="1" x14ac:dyDescent="0.15">
      <c r="A224" s="8"/>
      <c r="B224" s="83"/>
      <c r="C224" s="34"/>
      <c r="D224" s="146"/>
      <c r="E224" s="35"/>
      <c r="F224" s="35"/>
      <c r="G224" s="35"/>
      <c r="H224" s="8"/>
      <c r="I224" s="8"/>
      <c r="J224" s="8"/>
      <c r="K224" s="8"/>
      <c r="L224" s="8"/>
      <c r="M224" s="8"/>
      <c r="N224" s="8"/>
      <c r="O224" s="8"/>
      <c r="P224" s="8"/>
      <c r="Q224" s="8"/>
      <c r="R224" s="8"/>
      <c r="S224" s="8"/>
      <c r="T224" s="8"/>
      <c r="U224" s="8"/>
      <c r="V224" s="8"/>
      <c r="W224" s="8"/>
      <c r="X224" s="8"/>
      <c r="Y224" s="8"/>
      <c r="Z224" s="8"/>
    </row>
    <row r="225" spans="1:26" ht="12.75" customHeight="1" x14ac:dyDescent="0.15">
      <c r="A225" s="8"/>
      <c r="B225" s="83"/>
      <c r="C225" s="34"/>
      <c r="D225" s="146"/>
      <c r="E225" s="35"/>
      <c r="F225" s="35"/>
      <c r="G225" s="35"/>
      <c r="H225" s="8"/>
      <c r="I225" s="8"/>
      <c r="J225" s="8"/>
      <c r="K225" s="8"/>
      <c r="L225" s="8"/>
      <c r="M225" s="8"/>
      <c r="N225" s="8"/>
      <c r="O225" s="8"/>
      <c r="P225" s="8"/>
      <c r="Q225" s="8"/>
      <c r="R225" s="8"/>
      <c r="S225" s="8"/>
      <c r="T225" s="8"/>
      <c r="U225" s="8"/>
      <c r="V225" s="8"/>
      <c r="W225" s="8"/>
      <c r="X225" s="8"/>
      <c r="Y225" s="8"/>
      <c r="Z225" s="8"/>
    </row>
    <row r="226" spans="1:26" ht="12.75" customHeight="1" x14ac:dyDescent="0.15">
      <c r="A226" s="8"/>
      <c r="B226" s="83"/>
      <c r="C226" s="34"/>
      <c r="D226" s="146"/>
      <c r="E226" s="35"/>
      <c r="F226" s="35"/>
      <c r="G226" s="35"/>
      <c r="H226" s="8"/>
      <c r="I226" s="8"/>
      <c r="J226" s="8"/>
      <c r="K226" s="8"/>
      <c r="L226" s="8"/>
      <c r="M226" s="8"/>
      <c r="N226" s="8"/>
      <c r="O226" s="8"/>
      <c r="P226" s="8"/>
      <c r="Q226" s="8"/>
      <c r="R226" s="8"/>
      <c r="S226" s="8"/>
      <c r="T226" s="8"/>
      <c r="U226" s="8"/>
      <c r="V226" s="8"/>
      <c r="W226" s="8"/>
      <c r="X226" s="8"/>
      <c r="Y226" s="8"/>
      <c r="Z226" s="8"/>
    </row>
    <row r="227" spans="1:26" ht="12.75" customHeight="1" x14ac:dyDescent="0.15">
      <c r="A227" s="8"/>
      <c r="B227" s="83"/>
      <c r="C227" s="34"/>
      <c r="D227" s="146"/>
      <c r="E227" s="35"/>
      <c r="F227" s="35"/>
      <c r="G227" s="35"/>
      <c r="H227" s="8"/>
      <c r="I227" s="8"/>
      <c r="J227" s="8"/>
      <c r="K227" s="8"/>
      <c r="L227" s="8"/>
      <c r="M227" s="8"/>
      <c r="N227" s="8"/>
      <c r="O227" s="8"/>
      <c r="P227" s="8"/>
      <c r="Q227" s="8"/>
      <c r="R227" s="8"/>
      <c r="S227" s="8"/>
      <c r="T227" s="8"/>
      <c r="U227" s="8"/>
      <c r="V227" s="8"/>
      <c r="W227" s="8"/>
      <c r="X227" s="8"/>
      <c r="Y227" s="8"/>
      <c r="Z227" s="8"/>
    </row>
    <row r="228" spans="1:26" ht="12.75" customHeight="1" x14ac:dyDescent="0.15">
      <c r="A228" s="8"/>
      <c r="B228" s="83"/>
      <c r="C228" s="34"/>
      <c r="D228" s="146"/>
      <c r="E228" s="35"/>
      <c r="F228" s="35"/>
      <c r="G228" s="35"/>
      <c r="H228" s="8"/>
      <c r="I228" s="8"/>
      <c r="J228" s="8"/>
      <c r="K228" s="8"/>
      <c r="L228" s="8"/>
      <c r="M228" s="8"/>
      <c r="N228" s="8"/>
      <c r="O228" s="8"/>
      <c r="P228" s="8"/>
      <c r="Q228" s="8"/>
      <c r="R228" s="8"/>
      <c r="S228" s="8"/>
      <c r="T228" s="8"/>
      <c r="U228" s="8"/>
      <c r="V228" s="8"/>
      <c r="W228" s="8"/>
      <c r="X228" s="8"/>
      <c r="Y228" s="8"/>
      <c r="Z228" s="8"/>
    </row>
    <row r="229" spans="1:26" ht="12.75" customHeight="1" x14ac:dyDescent="0.15">
      <c r="A229" s="8"/>
      <c r="B229" s="83"/>
      <c r="C229" s="34"/>
      <c r="D229" s="146"/>
      <c r="E229" s="35"/>
      <c r="F229" s="35"/>
      <c r="G229" s="35"/>
      <c r="H229" s="8"/>
      <c r="I229" s="8"/>
      <c r="J229" s="8"/>
      <c r="K229" s="8"/>
      <c r="L229" s="8"/>
      <c r="M229" s="8"/>
      <c r="N229" s="8"/>
      <c r="O229" s="8"/>
      <c r="P229" s="8"/>
      <c r="Q229" s="8"/>
      <c r="R229" s="8"/>
      <c r="S229" s="8"/>
      <c r="T229" s="8"/>
      <c r="U229" s="8"/>
      <c r="V229" s="8"/>
      <c r="W229" s="8"/>
      <c r="X229" s="8"/>
      <c r="Y229" s="8"/>
      <c r="Z229" s="8"/>
    </row>
    <row r="230" spans="1:26" ht="12.75" customHeight="1" x14ac:dyDescent="0.15">
      <c r="A230" s="8"/>
      <c r="B230" s="83"/>
      <c r="C230" s="34"/>
      <c r="D230" s="146"/>
      <c r="E230" s="35"/>
      <c r="F230" s="35"/>
      <c r="G230" s="35"/>
      <c r="H230" s="8"/>
      <c r="I230" s="8"/>
      <c r="J230" s="8"/>
      <c r="K230" s="8"/>
      <c r="L230" s="8"/>
      <c r="M230" s="8"/>
      <c r="N230" s="8"/>
      <c r="O230" s="8"/>
      <c r="P230" s="8"/>
      <c r="Q230" s="8"/>
      <c r="R230" s="8"/>
      <c r="S230" s="8"/>
      <c r="T230" s="8"/>
      <c r="U230" s="8"/>
      <c r="V230" s="8"/>
      <c r="W230" s="8"/>
      <c r="X230" s="8"/>
      <c r="Y230" s="8"/>
      <c r="Z230" s="8"/>
    </row>
    <row r="231" spans="1:26" ht="12.75" customHeight="1" x14ac:dyDescent="0.15">
      <c r="A231" s="8"/>
      <c r="B231" s="83"/>
      <c r="C231" s="34"/>
      <c r="D231" s="146"/>
      <c r="E231" s="35"/>
      <c r="F231" s="35"/>
      <c r="G231" s="35"/>
      <c r="H231" s="8"/>
      <c r="I231" s="8"/>
      <c r="J231" s="8"/>
      <c r="K231" s="8"/>
      <c r="L231" s="8"/>
      <c r="M231" s="8"/>
      <c r="N231" s="8"/>
      <c r="O231" s="8"/>
      <c r="P231" s="8"/>
      <c r="Q231" s="8"/>
      <c r="R231" s="8"/>
      <c r="S231" s="8"/>
      <c r="T231" s="8"/>
      <c r="U231" s="8"/>
      <c r="V231" s="8"/>
      <c r="W231" s="8"/>
      <c r="X231" s="8"/>
      <c r="Y231" s="8"/>
      <c r="Z231" s="8"/>
    </row>
    <row r="232" spans="1:26" ht="12.75" customHeight="1" x14ac:dyDescent="0.15">
      <c r="A232" s="8"/>
      <c r="B232" s="83"/>
      <c r="C232" s="34"/>
      <c r="D232" s="146"/>
      <c r="E232" s="35"/>
      <c r="F232" s="35"/>
      <c r="G232" s="35"/>
      <c r="H232" s="8"/>
      <c r="I232" s="8"/>
      <c r="J232" s="8"/>
      <c r="K232" s="8"/>
      <c r="L232" s="8"/>
      <c r="M232" s="8"/>
      <c r="N232" s="8"/>
      <c r="O232" s="8"/>
      <c r="P232" s="8"/>
      <c r="Q232" s="8"/>
      <c r="R232" s="8"/>
      <c r="S232" s="8"/>
      <c r="T232" s="8"/>
      <c r="U232" s="8"/>
      <c r="V232" s="8"/>
      <c r="W232" s="8"/>
      <c r="X232" s="8"/>
      <c r="Y232" s="8"/>
      <c r="Z232" s="8"/>
    </row>
    <row r="233" spans="1:26" ht="12.75" customHeight="1" x14ac:dyDescent="0.15">
      <c r="A233" s="8"/>
      <c r="B233" s="83"/>
      <c r="C233" s="34"/>
      <c r="D233" s="146"/>
      <c r="E233" s="35"/>
      <c r="F233" s="35"/>
      <c r="G233" s="35"/>
      <c r="H233" s="8"/>
      <c r="I233" s="8"/>
      <c r="J233" s="8"/>
      <c r="K233" s="8"/>
      <c r="L233" s="8"/>
      <c r="M233" s="8"/>
      <c r="N233" s="8"/>
      <c r="O233" s="8"/>
      <c r="P233" s="8"/>
      <c r="Q233" s="8"/>
      <c r="R233" s="8"/>
      <c r="S233" s="8"/>
      <c r="T233" s="8"/>
      <c r="U233" s="8"/>
      <c r="V233" s="8"/>
      <c r="W233" s="8"/>
      <c r="X233" s="8"/>
      <c r="Y233" s="8"/>
      <c r="Z233" s="8"/>
    </row>
    <row r="234" spans="1:26" ht="12.75" customHeight="1" x14ac:dyDescent="0.15">
      <c r="A234" s="8"/>
      <c r="B234" s="83"/>
      <c r="C234" s="34"/>
      <c r="D234" s="146"/>
      <c r="E234" s="35"/>
      <c r="F234" s="35"/>
      <c r="G234" s="35"/>
      <c r="H234" s="8"/>
      <c r="I234" s="8"/>
      <c r="J234" s="8"/>
      <c r="K234" s="8"/>
      <c r="L234" s="8"/>
      <c r="M234" s="8"/>
      <c r="N234" s="8"/>
      <c r="O234" s="8"/>
      <c r="P234" s="8"/>
      <c r="Q234" s="8"/>
      <c r="R234" s="8"/>
      <c r="S234" s="8"/>
      <c r="T234" s="8"/>
      <c r="U234" s="8"/>
      <c r="V234" s="8"/>
      <c r="W234" s="8"/>
      <c r="X234" s="8"/>
      <c r="Y234" s="8"/>
      <c r="Z234" s="8"/>
    </row>
    <row r="235" spans="1:26" ht="12.75" customHeight="1" x14ac:dyDescent="0.15">
      <c r="A235" s="8"/>
      <c r="B235" s="83"/>
      <c r="C235" s="34"/>
      <c r="D235" s="146"/>
      <c r="E235" s="35"/>
      <c r="F235" s="35"/>
      <c r="G235" s="35"/>
      <c r="H235" s="8"/>
      <c r="I235" s="8"/>
      <c r="J235" s="8"/>
      <c r="K235" s="8"/>
      <c r="L235" s="8"/>
      <c r="M235" s="8"/>
      <c r="N235" s="8"/>
      <c r="O235" s="8"/>
      <c r="P235" s="8"/>
      <c r="Q235" s="8"/>
      <c r="R235" s="8"/>
      <c r="S235" s="8"/>
      <c r="T235" s="8"/>
      <c r="U235" s="8"/>
      <c r="V235" s="8"/>
      <c r="W235" s="8"/>
      <c r="X235" s="8"/>
      <c r="Y235" s="8"/>
      <c r="Z235" s="8"/>
    </row>
    <row r="236" spans="1:26" ht="12.75" customHeight="1" x14ac:dyDescent="0.15">
      <c r="A236" s="8"/>
      <c r="B236" s="83"/>
      <c r="C236" s="34"/>
      <c r="D236" s="146"/>
      <c r="E236" s="35"/>
      <c r="F236" s="35"/>
      <c r="G236" s="35"/>
      <c r="H236" s="8"/>
      <c r="I236" s="8"/>
      <c r="J236" s="8"/>
      <c r="K236" s="8"/>
      <c r="L236" s="8"/>
      <c r="M236" s="8"/>
      <c r="N236" s="8"/>
      <c r="O236" s="8"/>
      <c r="P236" s="8"/>
      <c r="Q236" s="8"/>
      <c r="R236" s="8"/>
      <c r="S236" s="8"/>
      <c r="T236" s="8"/>
      <c r="U236" s="8"/>
      <c r="V236" s="8"/>
      <c r="W236" s="8"/>
      <c r="X236" s="8"/>
      <c r="Y236" s="8"/>
      <c r="Z236" s="8"/>
    </row>
    <row r="237" spans="1:26" ht="12.75" customHeight="1" x14ac:dyDescent="0.15">
      <c r="A237" s="8"/>
      <c r="B237" s="83"/>
      <c r="C237" s="34"/>
      <c r="D237" s="146"/>
      <c r="E237" s="35"/>
      <c r="F237" s="35"/>
      <c r="G237" s="35"/>
      <c r="H237" s="8"/>
      <c r="I237" s="8"/>
      <c r="J237" s="8"/>
      <c r="K237" s="8"/>
      <c r="L237" s="8"/>
      <c r="M237" s="8"/>
      <c r="N237" s="8"/>
      <c r="O237" s="8"/>
      <c r="P237" s="8"/>
      <c r="Q237" s="8"/>
      <c r="R237" s="8"/>
      <c r="S237" s="8"/>
      <c r="T237" s="8"/>
      <c r="U237" s="8"/>
      <c r="V237" s="8"/>
      <c r="W237" s="8"/>
      <c r="X237" s="8"/>
      <c r="Y237" s="8"/>
      <c r="Z237" s="8"/>
    </row>
    <row r="238" spans="1:26" ht="12.75" customHeight="1" x14ac:dyDescent="0.15">
      <c r="A238" s="8"/>
      <c r="B238" s="83"/>
      <c r="C238" s="34"/>
      <c r="D238" s="146"/>
      <c r="E238" s="35"/>
      <c r="F238" s="35"/>
      <c r="G238" s="35"/>
      <c r="H238" s="8"/>
      <c r="I238" s="8"/>
      <c r="J238" s="8"/>
      <c r="K238" s="8"/>
      <c r="L238" s="8"/>
      <c r="M238" s="8"/>
      <c r="N238" s="8"/>
      <c r="O238" s="8"/>
      <c r="P238" s="8"/>
      <c r="Q238" s="8"/>
      <c r="R238" s="8"/>
      <c r="S238" s="8"/>
      <c r="T238" s="8"/>
      <c r="U238" s="8"/>
      <c r="V238" s="8"/>
      <c r="W238" s="8"/>
      <c r="X238" s="8"/>
      <c r="Y238" s="8"/>
      <c r="Z238" s="8"/>
    </row>
    <row r="239" spans="1:26" ht="12.75" customHeight="1" x14ac:dyDescent="0.15">
      <c r="A239" s="8"/>
      <c r="B239" s="83"/>
      <c r="C239" s="34"/>
      <c r="D239" s="146"/>
      <c r="E239" s="35"/>
      <c r="F239" s="35"/>
      <c r="G239" s="35"/>
      <c r="H239" s="8"/>
      <c r="I239" s="8"/>
      <c r="J239" s="8"/>
      <c r="K239" s="8"/>
      <c r="L239" s="8"/>
      <c r="M239" s="8"/>
      <c r="N239" s="8"/>
      <c r="O239" s="8"/>
      <c r="P239" s="8"/>
      <c r="Q239" s="8"/>
      <c r="R239" s="8"/>
      <c r="S239" s="8"/>
      <c r="T239" s="8"/>
      <c r="U239" s="8"/>
      <c r="V239" s="8"/>
      <c r="W239" s="8"/>
      <c r="X239" s="8"/>
      <c r="Y239" s="8"/>
      <c r="Z239" s="8"/>
    </row>
    <row r="240" spans="1:26" ht="12.75" customHeight="1" x14ac:dyDescent="0.15">
      <c r="A240" s="8"/>
      <c r="B240" s="83"/>
      <c r="C240" s="34"/>
      <c r="D240" s="146"/>
      <c r="E240" s="35"/>
      <c r="F240" s="35"/>
      <c r="G240" s="35"/>
      <c r="H240" s="8"/>
      <c r="I240" s="8"/>
      <c r="J240" s="8"/>
      <c r="K240" s="8"/>
      <c r="L240" s="8"/>
      <c r="M240" s="8"/>
      <c r="N240" s="8"/>
      <c r="O240" s="8"/>
      <c r="P240" s="8"/>
      <c r="Q240" s="8"/>
      <c r="R240" s="8"/>
      <c r="S240" s="8"/>
      <c r="T240" s="8"/>
      <c r="U240" s="8"/>
      <c r="V240" s="8"/>
      <c r="W240" s="8"/>
      <c r="X240" s="8"/>
      <c r="Y240" s="8"/>
      <c r="Z240" s="8"/>
    </row>
    <row r="241" spans="1:26" ht="12.75" customHeight="1" x14ac:dyDescent="0.15">
      <c r="A241" s="8"/>
      <c r="B241" s="83"/>
      <c r="C241" s="34"/>
      <c r="D241" s="146"/>
      <c r="E241" s="35"/>
      <c r="F241" s="35"/>
      <c r="G241" s="35"/>
      <c r="H241" s="8"/>
      <c r="I241" s="8"/>
      <c r="J241" s="8"/>
      <c r="K241" s="8"/>
      <c r="L241" s="8"/>
      <c r="M241" s="8"/>
      <c r="N241" s="8"/>
      <c r="O241" s="8"/>
      <c r="P241" s="8"/>
      <c r="Q241" s="8"/>
      <c r="R241" s="8"/>
      <c r="S241" s="8"/>
      <c r="T241" s="8"/>
      <c r="U241" s="8"/>
      <c r="V241" s="8"/>
      <c r="W241" s="8"/>
      <c r="X241" s="8"/>
      <c r="Y241" s="8"/>
      <c r="Z241" s="8"/>
    </row>
    <row r="242" spans="1:26" ht="12.75" customHeight="1" x14ac:dyDescent="0.15">
      <c r="A242" s="8"/>
      <c r="B242" s="83"/>
      <c r="C242" s="34"/>
      <c r="D242" s="146"/>
      <c r="E242" s="35"/>
      <c r="F242" s="35"/>
      <c r="G242" s="35"/>
      <c r="H242" s="8"/>
      <c r="I242" s="8"/>
      <c r="J242" s="8"/>
      <c r="K242" s="8"/>
      <c r="L242" s="8"/>
      <c r="M242" s="8"/>
      <c r="N242" s="8"/>
      <c r="O242" s="8"/>
      <c r="P242" s="8"/>
      <c r="Q242" s="8"/>
      <c r="R242" s="8"/>
      <c r="S242" s="8"/>
      <c r="T242" s="8"/>
      <c r="U242" s="8"/>
      <c r="V242" s="8"/>
      <c r="W242" s="8"/>
      <c r="X242" s="8"/>
      <c r="Y242" s="8"/>
      <c r="Z242" s="8"/>
    </row>
    <row r="243" spans="1:26" ht="12.75" customHeight="1" x14ac:dyDescent="0.15">
      <c r="A243" s="8"/>
      <c r="B243" s="83"/>
      <c r="C243" s="34"/>
      <c r="D243" s="146"/>
      <c r="E243" s="35"/>
      <c r="F243" s="35"/>
      <c r="G243" s="35"/>
      <c r="H243" s="8"/>
      <c r="I243" s="8"/>
      <c r="J243" s="8"/>
      <c r="K243" s="8"/>
      <c r="L243" s="8"/>
      <c r="M243" s="8"/>
      <c r="N243" s="8"/>
      <c r="O243" s="8"/>
      <c r="P243" s="8"/>
      <c r="Q243" s="8"/>
      <c r="R243" s="8"/>
      <c r="S243" s="8"/>
      <c r="T243" s="8"/>
      <c r="U243" s="8"/>
      <c r="V243" s="8"/>
      <c r="W243" s="8"/>
      <c r="X243" s="8"/>
      <c r="Y243" s="8"/>
      <c r="Z243" s="8"/>
    </row>
    <row r="244" spans="1:26" ht="12.75" customHeight="1" x14ac:dyDescent="0.15">
      <c r="A244" s="8"/>
      <c r="B244" s="83"/>
      <c r="C244" s="34"/>
      <c r="D244" s="146"/>
      <c r="E244" s="35"/>
      <c r="F244" s="35"/>
      <c r="G244" s="35"/>
      <c r="H244" s="8"/>
      <c r="I244" s="8"/>
      <c r="J244" s="8"/>
      <c r="K244" s="8"/>
      <c r="L244" s="8"/>
      <c r="M244" s="8"/>
      <c r="N244" s="8"/>
      <c r="O244" s="8"/>
      <c r="P244" s="8"/>
      <c r="Q244" s="8"/>
      <c r="R244" s="8"/>
      <c r="S244" s="8"/>
      <c r="T244" s="8"/>
      <c r="U244" s="8"/>
      <c r="V244" s="8"/>
      <c r="W244" s="8"/>
      <c r="X244" s="8"/>
      <c r="Y244" s="8"/>
      <c r="Z244" s="8"/>
    </row>
    <row r="245" spans="1:26" ht="12.75" customHeight="1" x14ac:dyDescent="0.15">
      <c r="A245" s="8"/>
      <c r="B245" s="83"/>
      <c r="C245" s="34"/>
      <c r="D245" s="146"/>
      <c r="E245" s="35"/>
      <c r="F245" s="35"/>
      <c r="G245" s="35"/>
      <c r="H245" s="8"/>
      <c r="I245" s="8"/>
      <c r="J245" s="8"/>
      <c r="K245" s="8"/>
      <c r="L245" s="8"/>
      <c r="M245" s="8"/>
      <c r="N245" s="8"/>
      <c r="O245" s="8"/>
      <c r="P245" s="8"/>
      <c r="Q245" s="8"/>
      <c r="R245" s="8"/>
      <c r="S245" s="8"/>
      <c r="T245" s="8"/>
      <c r="U245" s="8"/>
      <c r="V245" s="8"/>
      <c r="W245" s="8"/>
      <c r="X245" s="8"/>
      <c r="Y245" s="8"/>
      <c r="Z245" s="8"/>
    </row>
    <row r="246" spans="1:26" ht="12.75" customHeight="1" x14ac:dyDescent="0.15">
      <c r="A246" s="8"/>
      <c r="B246" s="83"/>
      <c r="C246" s="34"/>
      <c r="D246" s="146"/>
      <c r="E246" s="35"/>
      <c r="F246" s="35"/>
      <c r="G246" s="35"/>
      <c r="H246" s="8"/>
      <c r="I246" s="8"/>
      <c r="J246" s="8"/>
      <c r="K246" s="8"/>
      <c r="L246" s="8"/>
      <c r="M246" s="8"/>
      <c r="N246" s="8"/>
      <c r="O246" s="8"/>
      <c r="P246" s="8"/>
      <c r="Q246" s="8"/>
      <c r="R246" s="8"/>
      <c r="S246" s="8"/>
      <c r="T246" s="8"/>
      <c r="U246" s="8"/>
      <c r="V246" s="8"/>
      <c r="W246" s="8"/>
      <c r="X246" s="8"/>
      <c r="Y246" s="8"/>
      <c r="Z246" s="8"/>
    </row>
    <row r="247" spans="1:26" ht="12.75" customHeight="1" x14ac:dyDescent="0.15">
      <c r="A247" s="8"/>
      <c r="B247" s="83"/>
      <c r="C247" s="34"/>
      <c r="D247" s="146"/>
      <c r="E247" s="35"/>
      <c r="F247" s="35"/>
      <c r="G247" s="35"/>
      <c r="H247" s="8"/>
      <c r="I247" s="8"/>
      <c r="J247" s="8"/>
      <c r="K247" s="8"/>
      <c r="L247" s="8"/>
      <c r="M247" s="8"/>
      <c r="N247" s="8"/>
      <c r="O247" s="8"/>
      <c r="P247" s="8"/>
      <c r="Q247" s="8"/>
      <c r="R247" s="8"/>
      <c r="S247" s="8"/>
      <c r="T247" s="8"/>
      <c r="U247" s="8"/>
      <c r="V247" s="8"/>
      <c r="W247" s="8"/>
      <c r="X247" s="8"/>
      <c r="Y247" s="8"/>
      <c r="Z247" s="8"/>
    </row>
    <row r="248" spans="1:26" ht="12.75" customHeight="1" x14ac:dyDescent="0.15">
      <c r="A248" s="8"/>
      <c r="B248" s="83"/>
      <c r="C248" s="34"/>
      <c r="D248" s="146"/>
      <c r="E248" s="35"/>
      <c r="F248" s="35"/>
      <c r="G248" s="35"/>
      <c r="H248" s="8"/>
      <c r="I248" s="8"/>
      <c r="J248" s="8"/>
      <c r="K248" s="8"/>
      <c r="L248" s="8"/>
      <c r="M248" s="8"/>
      <c r="N248" s="8"/>
      <c r="O248" s="8"/>
      <c r="P248" s="8"/>
      <c r="Q248" s="8"/>
      <c r="R248" s="8"/>
      <c r="S248" s="8"/>
      <c r="T248" s="8"/>
      <c r="U248" s="8"/>
      <c r="V248" s="8"/>
      <c r="W248" s="8"/>
      <c r="X248" s="8"/>
      <c r="Y248" s="8"/>
      <c r="Z248" s="8"/>
    </row>
    <row r="249" spans="1:26" ht="12.75" customHeight="1" x14ac:dyDescent="0.15">
      <c r="A249" s="8"/>
      <c r="B249" s="83"/>
      <c r="C249" s="34"/>
      <c r="D249" s="146"/>
      <c r="E249" s="35"/>
      <c r="F249" s="35"/>
      <c r="G249" s="35"/>
      <c r="H249" s="8"/>
      <c r="I249" s="8"/>
      <c r="J249" s="8"/>
      <c r="K249" s="8"/>
      <c r="L249" s="8"/>
      <c r="M249" s="8"/>
      <c r="N249" s="8"/>
      <c r="O249" s="8"/>
      <c r="P249" s="8"/>
      <c r="Q249" s="8"/>
      <c r="R249" s="8"/>
      <c r="S249" s="8"/>
      <c r="T249" s="8"/>
      <c r="U249" s="8"/>
      <c r="V249" s="8"/>
      <c r="W249" s="8"/>
      <c r="X249" s="8"/>
      <c r="Y249" s="8"/>
      <c r="Z249" s="8"/>
    </row>
    <row r="250" spans="1:26" ht="12.75" customHeight="1" x14ac:dyDescent="0.15">
      <c r="A250" s="8"/>
      <c r="B250" s="83"/>
      <c r="C250" s="34"/>
      <c r="D250" s="146"/>
      <c r="E250" s="35"/>
      <c r="F250" s="35"/>
      <c r="G250" s="35"/>
      <c r="H250" s="8"/>
      <c r="I250" s="8"/>
      <c r="J250" s="8"/>
      <c r="K250" s="8"/>
      <c r="L250" s="8"/>
      <c r="M250" s="8"/>
      <c r="N250" s="8"/>
      <c r="O250" s="8"/>
      <c r="P250" s="8"/>
      <c r="Q250" s="8"/>
      <c r="R250" s="8"/>
      <c r="S250" s="8"/>
      <c r="T250" s="8"/>
      <c r="U250" s="8"/>
      <c r="V250" s="8"/>
      <c r="W250" s="8"/>
      <c r="X250" s="8"/>
      <c r="Y250" s="8"/>
      <c r="Z250" s="8"/>
    </row>
    <row r="251" spans="1:26" ht="12.75" customHeight="1" x14ac:dyDescent="0.15">
      <c r="A251" s="8"/>
      <c r="B251" s="83"/>
      <c r="C251" s="34"/>
      <c r="D251" s="146"/>
      <c r="E251" s="35"/>
      <c r="F251" s="35"/>
      <c r="G251" s="35"/>
      <c r="H251" s="8"/>
      <c r="I251" s="8"/>
      <c r="J251" s="8"/>
      <c r="K251" s="8"/>
      <c r="L251" s="8"/>
      <c r="M251" s="8"/>
      <c r="N251" s="8"/>
      <c r="O251" s="8"/>
      <c r="P251" s="8"/>
      <c r="Q251" s="8"/>
      <c r="R251" s="8"/>
      <c r="S251" s="8"/>
      <c r="T251" s="8"/>
      <c r="U251" s="8"/>
      <c r="V251" s="8"/>
      <c r="W251" s="8"/>
      <c r="X251" s="8"/>
      <c r="Y251" s="8"/>
      <c r="Z251" s="8"/>
    </row>
    <row r="252" spans="1:26" ht="12.75" customHeight="1" x14ac:dyDescent="0.15">
      <c r="A252" s="8"/>
      <c r="B252" s="83"/>
      <c r="C252" s="34"/>
      <c r="D252" s="146"/>
      <c r="E252" s="35"/>
      <c r="F252" s="35"/>
      <c r="G252" s="35"/>
      <c r="H252" s="8"/>
      <c r="I252" s="8"/>
      <c r="J252" s="8"/>
      <c r="K252" s="8"/>
      <c r="L252" s="8"/>
      <c r="M252" s="8"/>
      <c r="N252" s="8"/>
      <c r="O252" s="8"/>
      <c r="P252" s="8"/>
      <c r="Q252" s="8"/>
      <c r="R252" s="8"/>
      <c r="S252" s="8"/>
      <c r="T252" s="8"/>
      <c r="U252" s="8"/>
      <c r="V252" s="8"/>
      <c r="W252" s="8"/>
      <c r="X252" s="8"/>
      <c r="Y252" s="8"/>
      <c r="Z252" s="8"/>
    </row>
    <row r="253" spans="1:26" ht="12.75" customHeight="1" x14ac:dyDescent="0.15">
      <c r="A253" s="8"/>
      <c r="B253" s="83"/>
      <c r="C253" s="34"/>
      <c r="D253" s="146"/>
      <c r="E253" s="35"/>
      <c r="F253" s="35"/>
      <c r="G253" s="35"/>
      <c r="H253" s="8"/>
      <c r="I253" s="8"/>
      <c r="J253" s="8"/>
      <c r="K253" s="8"/>
      <c r="L253" s="8"/>
      <c r="M253" s="8"/>
      <c r="N253" s="8"/>
      <c r="O253" s="8"/>
      <c r="P253" s="8"/>
      <c r="Q253" s="8"/>
      <c r="R253" s="8"/>
      <c r="S253" s="8"/>
      <c r="T253" s="8"/>
      <c r="U253" s="8"/>
      <c r="V253" s="8"/>
      <c r="W253" s="8"/>
      <c r="X253" s="8"/>
      <c r="Y253" s="8"/>
      <c r="Z253" s="8"/>
    </row>
    <row r="254" spans="1:26" ht="12.75" customHeight="1" x14ac:dyDescent="0.15">
      <c r="A254" s="8"/>
      <c r="B254" s="83"/>
      <c r="C254" s="34"/>
      <c r="D254" s="146"/>
      <c r="E254" s="35"/>
      <c r="F254" s="35"/>
      <c r="G254" s="35"/>
      <c r="H254" s="8"/>
      <c r="I254" s="8"/>
      <c r="J254" s="8"/>
      <c r="K254" s="8"/>
      <c r="L254" s="8"/>
      <c r="M254" s="8"/>
      <c r="N254" s="8"/>
      <c r="O254" s="8"/>
      <c r="P254" s="8"/>
      <c r="Q254" s="8"/>
      <c r="R254" s="8"/>
      <c r="S254" s="8"/>
      <c r="T254" s="8"/>
      <c r="U254" s="8"/>
      <c r="V254" s="8"/>
      <c r="W254" s="8"/>
      <c r="X254" s="8"/>
      <c r="Y254" s="8"/>
      <c r="Z254" s="8"/>
    </row>
    <row r="255" spans="1:26" ht="12.75" customHeight="1" x14ac:dyDescent="0.15">
      <c r="A255" s="8"/>
      <c r="B255" s="83"/>
      <c r="C255" s="34"/>
      <c r="D255" s="146"/>
      <c r="E255" s="35"/>
      <c r="F255" s="35"/>
      <c r="G255" s="35"/>
      <c r="H255" s="8"/>
      <c r="I255" s="8"/>
      <c r="J255" s="8"/>
      <c r="K255" s="8"/>
      <c r="L255" s="8"/>
      <c r="M255" s="8"/>
      <c r="N255" s="8"/>
      <c r="O255" s="8"/>
      <c r="P255" s="8"/>
      <c r="Q255" s="8"/>
      <c r="R255" s="8"/>
      <c r="S255" s="8"/>
      <c r="T255" s="8"/>
      <c r="U255" s="8"/>
      <c r="V255" s="8"/>
      <c r="W255" s="8"/>
      <c r="X255" s="8"/>
      <c r="Y255" s="8"/>
      <c r="Z255" s="8"/>
    </row>
    <row r="256" spans="1:26" ht="12.75" customHeight="1" x14ac:dyDescent="0.15">
      <c r="A256" s="8"/>
      <c r="B256" s="83"/>
      <c r="C256" s="34"/>
      <c r="D256" s="146"/>
      <c r="E256" s="35"/>
      <c r="F256" s="35"/>
      <c r="G256" s="35"/>
      <c r="H256" s="8"/>
      <c r="I256" s="8"/>
      <c r="J256" s="8"/>
      <c r="K256" s="8"/>
      <c r="L256" s="8"/>
      <c r="M256" s="8"/>
      <c r="N256" s="8"/>
      <c r="O256" s="8"/>
      <c r="P256" s="8"/>
      <c r="Q256" s="8"/>
      <c r="R256" s="8"/>
      <c r="S256" s="8"/>
      <c r="T256" s="8"/>
      <c r="U256" s="8"/>
      <c r="V256" s="8"/>
      <c r="W256" s="8"/>
      <c r="X256" s="8"/>
      <c r="Y256" s="8"/>
      <c r="Z256" s="8"/>
    </row>
    <row r="257" spans="1:26" ht="12.75" customHeight="1" x14ac:dyDescent="0.15">
      <c r="A257" s="8"/>
      <c r="B257" s="83"/>
      <c r="C257" s="34"/>
      <c r="D257" s="146"/>
      <c r="E257" s="35"/>
      <c r="F257" s="35"/>
      <c r="G257" s="35"/>
      <c r="H257" s="8"/>
      <c r="I257" s="8"/>
      <c r="J257" s="8"/>
      <c r="K257" s="8"/>
      <c r="L257" s="8"/>
      <c r="M257" s="8"/>
      <c r="N257" s="8"/>
      <c r="O257" s="8"/>
      <c r="P257" s="8"/>
      <c r="Q257" s="8"/>
      <c r="R257" s="8"/>
      <c r="S257" s="8"/>
      <c r="T257" s="8"/>
      <c r="U257" s="8"/>
      <c r="V257" s="8"/>
      <c r="W257" s="8"/>
      <c r="X257" s="8"/>
      <c r="Y257" s="8"/>
      <c r="Z257" s="8"/>
    </row>
    <row r="258" spans="1:26" ht="12.75" customHeight="1" x14ac:dyDescent="0.15">
      <c r="A258" s="8"/>
      <c r="B258" s="83"/>
      <c r="C258" s="34"/>
      <c r="D258" s="146"/>
      <c r="E258" s="35"/>
      <c r="F258" s="35"/>
      <c r="G258" s="35"/>
      <c r="H258" s="8"/>
      <c r="I258" s="8"/>
      <c r="J258" s="8"/>
      <c r="K258" s="8"/>
      <c r="L258" s="8"/>
      <c r="M258" s="8"/>
      <c r="N258" s="8"/>
      <c r="O258" s="8"/>
      <c r="P258" s="8"/>
      <c r="Q258" s="8"/>
      <c r="R258" s="8"/>
      <c r="S258" s="8"/>
      <c r="T258" s="8"/>
      <c r="U258" s="8"/>
      <c r="V258" s="8"/>
      <c r="W258" s="8"/>
      <c r="X258" s="8"/>
      <c r="Y258" s="8"/>
      <c r="Z258" s="8"/>
    </row>
    <row r="259" spans="1:26" ht="12.75" customHeight="1" x14ac:dyDescent="0.15">
      <c r="A259" s="8"/>
      <c r="B259" s="83"/>
      <c r="C259" s="34"/>
      <c r="D259" s="146"/>
      <c r="E259" s="35"/>
      <c r="F259" s="35"/>
      <c r="G259" s="35"/>
      <c r="H259" s="8"/>
      <c r="I259" s="8"/>
      <c r="J259" s="8"/>
      <c r="K259" s="8"/>
      <c r="L259" s="8"/>
      <c r="M259" s="8"/>
      <c r="N259" s="8"/>
      <c r="O259" s="8"/>
      <c r="P259" s="8"/>
      <c r="Q259" s="8"/>
      <c r="R259" s="8"/>
      <c r="S259" s="8"/>
      <c r="T259" s="8"/>
      <c r="U259" s="8"/>
      <c r="V259" s="8"/>
      <c r="W259" s="8"/>
      <c r="X259" s="8"/>
      <c r="Y259" s="8"/>
      <c r="Z259" s="8"/>
    </row>
    <row r="260" spans="1:26" ht="12.75" customHeight="1" x14ac:dyDescent="0.15">
      <c r="A260" s="8"/>
      <c r="B260" s="83"/>
      <c r="C260" s="34"/>
      <c r="D260" s="146"/>
      <c r="E260" s="35"/>
      <c r="F260" s="35"/>
      <c r="G260" s="35"/>
      <c r="H260" s="8"/>
      <c r="I260" s="8"/>
      <c r="J260" s="8"/>
      <c r="K260" s="8"/>
      <c r="L260" s="8"/>
      <c r="M260" s="8"/>
      <c r="N260" s="8"/>
      <c r="O260" s="8"/>
      <c r="P260" s="8"/>
      <c r="Q260" s="8"/>
      <c r="R260" s="8"/>
      <c r="S260" s="8"/>
      <c r="T260" s="8"/>
      <c r="U260" s="8"/>
      <c r="V260" s="8"/>
      <c r="W260" s="8"/>
      <c r="X260" s="8"/>
      <c r="Y260" s="8"/>
      <c r="Z260" s="8"/>
    </row>
    <row r="261" spans="1:26" ht="12.75" customHeight="1" x14ac:dyDescent="0.15">
      <c r="A261" s="8"/>
      <c r="B261" s="83"/>
      <c r="C261" s="34"/>
      <c r="D261" s="146"/>
      <c r="E261" s="35"/>
      <c r="F261" s="35"/>
      <c r="G261" s="35"/>
      <c r="H261" s="8"/>
      <c r="I261" s="8"/>
      <c r="J261" s="8"/>
      <c r="K261" s="8"/>
      <c r="L261" s="8"/>
      <c r="M261" s="8"/>
      <c r="N261" s="8"/>
      <c r="O261" s="8"/>
      <c r="P261" s="8"/>
      <c r="Q261" s="8"/>
      <c r="R261" s="8"/>
      <c r="S261" s="8"/>
      <c r="T261" s="8"/>
      <c r="U261" s="8"/>
      <c r="V261" s="8"/>
      <c r="W261" s="8"/>
      <c r="X261" s="8"/>
      <c r="Y261" s="8"/>
      <c r="Z261" s="8"/>
    </row>
    <row r="262" spans="1:26" ht="12.75" customHeight="1" x14ac:dyDescent="0.15">
      <c r="A262" s="8"/>
      <c r="B262" s="83"/>
      <c r="C262" s="34"/>
      <c r="D262" s="146"/>
      <c r="E262" s="35"/>
      <c r="F262" s="35"/>
      <c r="G262" s="35"/>
      <c r="H262" s="8"/>
      <c r="I262" s="8"/>
      <c r="J262" s="8"/>
      <c r="K262" s="8"/>
      <c r="L262" s="8"/>
      <c r="M262" s="8"/>
      <c r="N262" s="8"/>
      <c r="O262" s="8"/>
      <c r="P262" s="8"/>
      <c r="Q262" s="8"/>
      <c r="R262" s="8"/>
      <c r="S262" s="8"/>
      <c r="T262" s="8"/>
      <c r="U262" s="8"/>
      <c r="V262" s="8"/>
      <c r="W262" s="8"/>
      <c r="X262" s="8"/>
      <c r="Y262" s="8"/>
      <c r="Z262" s="8"/>
    </row>
    <row r="263" spans="1:26" ht="12.75" customHeight="1" x14ac:dyDescent="0.15">
      <c r="A263" s="8"/>
      <c r="B263" s="83"/>
      <c r="C263" s="34"/>
      <c r="D263" s="146"/>
      <c r="E263" s="35"/>
      <c r="F263" s="35"/>
      <c r="G263" s="35"/>
      <c r="H263" s="8"/>
      <c r="I263" s="8"/>
      <c r="J263" s="8"/>
      <c r="K263" s="8"/>
      <c r="L263" s="8"/>
      <c r="M263" s="8"/>
      <c r="N263" s="8"/>
      <c r="O263" s="8"/>
      <c r="P263" s="8"/>
      <c r="Q263" s="8"/>
      <c r="R263" s="8"/>
      <c r="S263" s="8"/>
      <c r="T263" s="8"/>
      <c r="U263" s="8"/>
      <c r="V263" s="8"/>
      <c r="W263" s="8"/>
      <c r="X263" s="8"/>
      <c r="Y263" s="8"/>
      <c r="Z263" s="8"/>
    </row>
    <row r="264" spans="1:26" ht="12.75" customHeight="1" x14ac:dyDescent="0.15">
      <c r="A264" s="8"/>
      <c r="B264" s="83"/>
      <c r="C264" s="34"/>
      <c r="D264" s="146"/>
      <c r="E264" s="35"/>
      <c r="F264" s="35"/>
      <c r="G264" s="35"/>
      <c r="H264" s="8"/>
      <c r="I264" s="8"/>
      <c r="J264" s="8"/>
      <c r="K264" s="8"/>
      <c r="L264" s="8"/>
      <c r="M264" s="8"/>
      <c r="N264" s="8"/>
      <c r="O264" s="8"/>
      <c r="P264" s="8"/>
      <c r="Q264" s="8"/>
      <c r="R264" s="8"/>
      <c r="S264" s="8"/>
      <c r="T264" s="8"/>
      <c r="U264" s="8"/>
      <c r="V264" s="8"/>
      <c r="W264" s="8"/>
      <c r="X264" s="8"/>
      <c r="Y264" s="8"/>
      <c r="Z264" s="8"/>
    </row>
    <row r="265" spans="1:26" ht="12.75" customHeight="1" x14ac:dyDescent="0.15">
      <c r="A265" s="8"/>
      <c r="B265" s="83"/>
      <c r="C265" s="34"/>
      <c r="D265" s="146"/>
      <c r="E265" s="35"/>
      <c r="F265" s="35"/>
      <c r="G265" s="35"/>
      <c r="H265" s="8"/>
      <c r="I265" s="8"/>
      <c r="J265" s="8"/>
      <c r="K265" s="8"/>
      <c r="L265" s="8"/>
      <c r="M265" s="8"/>
      <c r="N265" s="8"/>
      <c r="O265" s="8"/>
      <c r="P265" s="8"/>
      <c r="Q265" s="8"/>
      <c r="R265" s="8"/>
      <c r="S265" s="8"/>
      <c r="T265" s="8"/>
      <c r="U265" s="8"/>
      <c r="V265" s="8"/>
      <c r="W265" s="8"/>
      <c r="X265" s="8"/>
      <c r="Y265" s="8"/>
      <c r="Z265" s="8"/>
    </row>
    <row r="266" spans="1:26" ht="12.75" customHeight="1" x14ac:dyDescent="0.15">
      <c r="A266" s="8"/>
      <c r="B266" s="83"/>
      <c r="C266" s="34"/>
      <c r="D266" s="146"/>
      <c r="E266" s="35"/>
      <c r="F266" s="35"/>
      <c r="G266" s="35"/>
      <c r="H266" s="8"/>
      <c r="I266" s="8"/>
      <c r="J266" s="8"/>
      <c r="K266" s="8"/>
      <c r="L266" s="8"/>
      <c r="M266" s="8"/>
      <c r="N266" s="8"/>
      <c r="O266" s="8"/>
      <c r="P266" s="8"/>
      <c r="Q266" s="8"/>
      <c r="R266" s="8"/>
      <c r="S266" s="8"/>
      <c r="T266" s="8"/>
      <c r="U266" s="8"/>
      <c r="V266" s="8"/>
      <c r="W266" s="8"/>
      <c r="X266" s="8"/>
      <c r="Y266" s="8"/>
      <c r="Z266" s="8"/>
    </row>
    <row r="267" spans="1:26" ht="12.75" customHeight="1" x14ac:dyDescent="0.15">
      <c r="A267" s="8"/>
      <c r="B267" s="83"/>
      <c r="C267" s="34"/>
      <c r="D267" s="146"/>
      <c r="E267" s="35"/>
      <c r="F267" s="35"/>
      <c r="G267" s="35"/>
      <c r="H267" s="8"/>
      <c r="I267" s="8"/>
      <c r="J267" s="8"/>
      <c r="K267" s="8"/>
      <c r="L267" s="8"/>
      <c r="M267" s="8"/>
      <c r="N267" s="8"/>
      <c r="O267" s="8"/>
      <c r="P267" s="8"/>
      <c r="Q267" s="8"/>
      <c r="R267" s="8"/>
      <c r="S267" s="8"/>
      <c r="T267" s="8"/>
      <c r="U267" s="8"/>
      <c r="V267" s="8"/>
      <c r="W267" s="8"/>
      <c r="X267" s="8"/>
      <c r="Y267" s="8"/>
      <c r="Z267" s="8"/>
    </row>
    <row r="268" spans="1:26" ht="12.75" customHeight="1" x14ac:dyDescent="0.15">
      <c r="A268" s="8"/>
      <c r="B268" s="83"/>
      <c r="C268" s="34"/>
      <c r="D268" s="146"/>
      <c r="E268" s="35"/>
      <c r="F268" s="35"/>
      <c r="G268" s="35"/>
      <c r="H268" s="8"/>
      <c r="I268" s="8"/>
      <c r="J268" s="8"/>
      <c r="K268" s="8"/>
      <c r="L268" s="8"/>
      <c r="M268" s="8"/>
      <c r="N268" s="8"/>
      <c r="O268" s="8"/>
      <c r="P268" s="8"/>
      <c r="Q268" s="8"/>
      <c r="R268" s="8"/>
      <c r="S268" s="8"/>
      <c r="T268" s="8"/>
      <c r="U268" s="8"/>
      <c r="V268" s="8"/>
      <c r="W268" s="8"/>
      <c r="X268" s="8"/>
      <c r="Y268" s="8"/>
      <c r="Z268" s="8"/>
    </row>
    <row r="269" spans="1:26" ht="12.75" customHeight="1" x14ac:dyDescent="0.15">
      <c r="A269" s="8"/>
      <c r="B269" s="83"/>
      <c r="C269" s="34"/>
      <c r="D269" s="146"/>
      <c r="E269" s="35"/>
      <c r="F269" s="35"/>
      <c r="G269" s="35"/>
      <c r="H269" s="8"/>
      <c r="I269" s="8"/>
      <c r="J269" s="8"/>
      <c r="K269" s="8"/>
      <c r="L269" s="8"/>
      <c r="M269" s="8"/>
      <c r="N269" s="8"/>
      <c r="O269" s="8"/>
      <c r="P269" s="8"/>
      <c r="Q269" s="8"/>
      <c r="R269" s="8"/>
      <c r="S269" s="8"/>
      <c r="T269" s="8"/>
      <c r="U269" s="8"/>
      <c r="V269" s="8"/>
      <c r="W269" s="8"/>
      <c r="X269" s="8"/>
      <c r="Y269" s="8"/>
      <c r="Z269" s="8"/>
    </row>
    <row r="270" spans="1:26" ht="12.75" customHeight="1" x14ac:dyDescent="0.15">
      <c r="A270" s="8"/>
      <c r="B270" s="83"/>
      <c r="C270" s="34"/>
      <c r="D270" s="146"/>
      <c r="E270" s="35"/>
      <c r="F270" s="35"/>
      <c r="G270" s="35"/>
      <c r="H270" s="8"/>
      <c r="I270" s="8"/>
      <c r="J270" s="8"/>
      <c r="K270" s="8"/>
      <c r="L270" s="8"/>
      <c r="M270" s="8"/>
      <c r="N270" s="8"/>
      <c r="O270" s="8"/>
      <c r="P270" s="8"/>
      <c r="Q270" s="8"/>
      <c r="R270" s="8"/>
      <c r="S270" s="8"/>
      <c r="T270" s="8"/>
      <c r="U270" s="8"/>
      <c r="V270" s="8"/>
      <c r="W270" s="8"/>
      <c r="X270" s="8"/>
      <c r="Y270" s="8"/>
      <c r="Z270" s="8"/>
    </row>
    <row r="271" spans="1:26" ht="12.75" customHeight="1" x14ac:dyDescent="0.15">
      <c r="A271" s="8"/>
      <c r="B271" s="83"/>
      <c r="C271" s="34"/>
      <c r="D271" s="146"/>
      <c r="E271" s="35"/>
      <c r="F271" s="35"/>
      <c r="G271" s="35"/>
      <c r="H271" s="8"/>
      <c r="I271" s="8"/>
      <c r="J271" s="8"/>
      <c r="K271" s="8"/>
      <c r="L271" s="8"/>
      <c r="M271" s="8"/>
      <c r="N271" s="8"/>
      <c r="O271" s="8"/>
      <c r="P271" s="8"/>
      <c r="Q271" s="8"/>
      <c r="R271" s="8"/>
      <c r="S271" s="8"/>
      <c r="T271" s="8"/>
      <c r="U271" s="8"/>
      <c r="V271" s="8"/>
      <c r="W271" s="8"/>
      <c r="X271" s="8"/>
      <c r="Y271" s="8"/>
      <c r="Z271" s="8"/>
    </row>
    <row r="272" spans="1:26" ht="12.75" customHeight="1" x14ac:dyDescent="0.15">
      <c r="A272" s="8"/>
      <c r="B272" s="83"/>
      <c r="C272" s="34"/>
      <c r="D272" s="146"/>
      <c r="E272" s="35"/>
      <c r="F272" s="35"/>
      <c r="G272" s="35"/>
      <c r="H272" s="8"/>
      <c r="I272" s="8"/>
      <c r="J272" s="8"/>
      <c r="K272" s="8"/>
      <c r="L272" s="8"/>
      <c r="M272" s="8"/>
      <c r="N272" s="8"/>
      <c r="O272" s="8"/>
      <c r="P272" s="8"/>
      <c r="Q272" s="8"/>
      <c r="R272" s="8"/>
      <c r="S272" s="8"/>
      <c r="T272" s="8"/>
      <c r="U272" s="8"/>
      <c r="V272" s="8"/>
      <c r="W272" s="8"/>
      <c r="X272" s="8"/>
      <c r="Y272" s="8"/>
      <c r="Z272" s="8"/>
    </row>
    <row r="273" spans="1:26" ht="12.75" customHeight="1" x14ac:dyDescent="0.15">
      <c r="A273" s="8"/>
      <c r="B273" s="83"/>
      <c r="C273" s="34"/>
      <c r="D273" s="146"/>
      <c r="E273" s="35"/>
      <c r="F273" s="35"/>
      <c r="G273" s="35"/>
      <c r="H273" s="8"/>
      <c r="I273" s="8"/>
      <c r="J273" s="8"/>
      <c r="K273" s="8"/>
      <c r="L273" s="8"/>
      <c r="M273" s="8"/>
      <c r="N273" s="8"/>
      <c r="O273" s="8"/>
      <c r="P273" s="8"/>
      <c r="Q273" s="8"/>
      <c r="R273" s="8"/>
      <c r="S273" s="8"/>
      <c r="T273" s="8"/>
      <c r="U273" s="8"/>
      <c r="V273" s="8"/>
      <c r="W273" s="8"/>
      <c r="X273" s="8"/>
      <c r="Y273" s="8"/>
      <c r="Z273" s="8"/>
    </row>
    <row r="274" spans="1:26" ht="12.75" customHeight="1" x14ac:dyDescent="0.15">
      <c r="A274" s="8"/>
      <c r="B274" s="83"/>
      <c r="C274" s="34"/>
      <c r="D274" s="146"/>
      <c r="E274" s="35"/>
      <c r="F274" s="35"/>
      <c r="G274" s="35"/>
      <c r="H274" s="8"/>
      <c r="I274" s="8"/>
      <c r="J274" s="8"/>
      <c r="K274" s="8"/>
      <c r="L274" s="8"/>
      <c r="M274" s="8"/>
      <c r="N274" s="8"/>
      <c r="O274" s="8"/>
      <c r="P274" s="8"/>
      <c r="Q274" s="8"/>
      <c r="R274" s="8"/>
      <c r="S274" s="8"/>
      <c r="T274" s="8"/>
      <c r="U274" s="8"/>
      <c r="V274" s="8"/>
      <c r="W274" s="8"/>
      <c r="X274" s="8"/>
      <c r="Y274" s="8"/>
      <c r="Z274" s="8"/>
    </row>
    <row r="275" spans="1:26" ht="12.75" customHeight="1" x14ac:dyDescent="0.15">
      <c r="A275" s="8"/>
      <c r="B275" s="83"/>
      <c r="C275" s="34"/>
      <c r="D275" s="146"/>
      <c r="E275" s="35"/>
      <c r="F275" s="35"/>
      <c r="G275" s="35"/>
      <c r="H275" s="8"/>
      <c r="I275" s="8"/>
      <c r="J275" s="8"/>
      <c r="K275" s="8"/>
      <c r="L275" s="8"/>
      <c r="M275" s="8"/>
      <c r="N275" s="8"/>
      <c r="O275" s="8"/>
      <c r="P275" s="8"/>
      <c r="Q275" s="8"/>
      <c r="R275" s="8"/>
      <c r="S275" s="8"/>
      <c r="T275" s="8"/>
      <c r="U275" s="8"/>
      <c r="V275" s="8"/>
      <c r="W275" s="8"/>
      <c r="X275" s="8"/>
      <c r="Y275" s="8"/>
      <c r="Z275" s="8"/>
    </row>
    <row r="276" spans="1:26" ht="12.75" customHeight="1" x14ac:dyDescent="0.15">
      <c r="A276" s="8"/>
      <c r="B276" s="83"/>
      <c r="C276" s="34"/>
      <c r="D276" s="146"/>
      <c r="E276" s="35"/>
      <c r="F276" s="35"/>
      <c r="G276" s="35"/>
      <c r="H276" s="8"/>
      <c r="I276" s="8"/>
      <c r="J276" s="8"/>
      <c r="K276" s="8"/>
      <c r="L276" s="8"/>
      <c r="M276" s="8"/>
      <c r="N276" s="8"/>
      <c r="O276" s="8"/>
      <c r="P276" s="8"/>
      <c r="Q276" s="8"/>
      <c r="R276" s="8"/>
      <c r="S276" s="8"/>
      <c r="T276" s="8"/>
      <c r="U276" s="8"/>
      <c r="V276" s="8"/>
      <c r="W276" s="8"/>
      <c r="X276" s="8"/>
      <c r="Y276" s="8"/>
      <c r="Z276" s="8"/>
    </row>
    <row r="277" spans="1:26" ht="12.75" customHeight="1" x14ac:dyDescent="0.15">
      <c r="A277" s="8"/>
      <c r="B277" s="83"/>
      <c r="C277" s="34"/>
      <c r="D277" s="146"/>
      <c r="E277" s="35"/>
      <c r="F277" s="35"/>
      <c r="G277" s="35"/>
      <c r="H277" s="8"/>
      <c r="I277" s="8"/>
      <c r="J277" s="8"/>
      <c r="K277" s="8"/>
      <c r="L277" s="8"/>
      <c r="M277" s="8"/>
      <c r="N277" s="8"/>
      <c r="O277" s="8"/>
      <c r="P277" s="8"/>
      <c r="Q277" s="8"/>
      <c r="R277" s="8"/>
      <c r="S277" s="8"/>
      <c r="T277" s="8"/>
      <c r="U277" s="8"/>
      <c r="V277" s="8"/>
      <c r="W277" s="8"/>
      <c r="X277" s="8"/>
      <c r="Y277" s="8"/>
      <c r="Z277" s="8"/>
    </row>
    <row r="278" spans="1:26" ht="12.75" customHeight="1" x14ac:dyDescent="0.15">
      <c r="A278" s="8"/>
      <c r="B278" s="83"/>
      <c r="C278" s="34"/>
      <c r="D278" s="146"/>
      <c r="E278" s="35"/>
      <c r="F278" s="35"/>
      <c r="G278" s="35"/>
      <c r="H278" s="8"/>
      <c r="I278" s="8"/>
      <c r="J278" s="8"/>
      <c r="K278" s="8"/>
      <c r="L278" s="8"/>
      <c r="M278" s="8"/>
      <c r="N278" s="8"/>
      <c r="O278" s="8"/>
      <c r="P278" s="8"/>
      <c r="Q278" s="8"/>
      <c r="R278" s="8"/>
      <c r="S278" s="8"/>
      <c r="T278" s="8"/>
      <c r="U278" s="8"/>
      <c r="V278" s="8"/>
      <c r="W278" s="8"/>
      <c r="X278" s="8"/>
      <c r="Y278" s="8"/>
      <c r="Z278" s="8"/>
    </row>
    <row r="279" spans="1:26" ht="12.75" customHeight="1" x14ac:dyDescent="0.15">
      <c r="A279" s="8"/>
      <c r="B279" s="83"/>
      <c r="C279" s="34"/>
      <c r="D279" s="146"/>
      <c r="E279" s="35"/>
      <c r="F279" s="35"/>
      <c r="G279" s="35"/>
      <c r="H279" s="8"/>
      <c r="I279" s="8"/>
      <c r="J279" s="8"/>
      <c r="K279" s="8"/>
      <c r="L279" s="8"/>
      <c r="M279" s="8"/>
      <c r="N279" s="8"/>
      <c r="O279" s="8"/>
      <c r="P279" s="8"/>
      <c r="Q279" s="8"/>
      <c r="R279" s="8"/>
      <c r="S279" s="8"/>
      <c r="T279" s="8"/>
      <c r="U279" s="8"/>
      <c r="V279" s="8"/>
      <c r="W279" s="8"/>
      <c r="X279" s="8"/>
      <c r="Y279" s="8"/>
      <c r="Z279" s="8"/>
    </row>
    <row r="280" spans="1:26" ht="12.75" customHeight="1" x14ac:dyDescent="0.15">
      <c r="A280" s="8"/>
      <c r="B280" s="83"/>
      <c r="C280" s="34"/>
      <c r="D280" s="146"/>
      <c r="E280" s="35"/>
      <c r="F280" s="35"/>
      <c r="G280" s="35"/>
      <c r="H280" s="8"/>
      <c r="I280" s="8"/>
      <c r="J280" s="8"/>
      <c r="K280" s="8"/>
      <c r="L280" s="8"/>
      <c r="M280" s="8"/>
      <c r="N280" s="8"/>
      <c r="O280" s="8"/>
      <c r="P280" s="8"/>
      <c r="Q280" s="8"/>
      <c r="R280" s="8"/>
      <c r="S280" s="8"/>
      <c r="T280" s="8"/>
      <c r="U280" s="8"/>
      <c r="V280" s="8"/>
      <c r="W280" s="8"/>
      <c r="X280" s="8"/>
      <c r="Y280" s="8"/>
      <c r="Z280" s="8"/>
    </row>
    <row r="281" spans="1:26" ht="12.75" customHeight="1" x14ac:dyDescent="0.15">
      <c r="A281" s="8"/>
      <c r="B281" s="83"/>
      <c r="C281" s="34"/>
      <c r="D281" s="146"/>
      <c r="E281" s="35"/>
      <c r="F281" s="35"/>
      <c r="G281" s="35"/>
      <c r="H281" s="8"/>
      <c r="I281" s="8"/>
      <c r="J281" s="8"/>
      <c r="K281" s="8"/>
      <c r="L281" s="8"/>
      <c r="M281" s="8"/>
      <c r="N281" s="8"/>
      <c r="O281" s="8"/>
      <c r="P281" s="8"/>
      <c r="Q281" s="8"/>
      <c r="R281" s="8"/>
      <c r="S281" s="8"/>
      <c r="T281" s="8"/>
      <c r="U281" s="8"/>
      <c r="V281" s="8"/>
      <c r="W281" s="8"/>
      <c r="X281" s="8"/>
      <c r="Y281" s="8"/>
      <c r="Z281" s="8"/>
    </row>
    <row r="282" spans="1:26" ht="12.75" customHeight="1" x14ac:dyDescent="0.15">
      <c r="A282" s="8"/>
      <c r="B282" s="83"/>
      <c r="C282" s="34"/>
      <c r="D282" s="146"/>
      <c r="E282" s="35"/>
      <c r="F282" s="35"/>
      <c r="G282" s="35"/>
      <c r="H282" s="8"/>
      <c r="I282" s="8"/>
      <c r="J282" s="8"/>
      <c r="K282" s="8"/>
      <c r="L282" s="8"/>
      <c r="M282" s="8"/>
      <c r="N282" s="8"/>
      <c r="O282" s="8"/>
      <c r="P282" s="8"/>
      <c r="Q282" s="8"/>
      <c r="R282" s="8"/>
      <c r="S282" s="8"/>
      <c r="T282" s="8"/>
      <c r="U282" s="8"/>
      <c r="V282" s="8"/>
      <c r="W282" s="8"/>
      <c r="X282" s="8"/>
      <c r="Y282" s="8"/>
      <c r="Z282" s="8"/>
    </row>
    <row r="283" spans="1:26" ht="12.75" customHeight="1" x14ac:dyDescent="0.15">
      <c r="A283" s="8"/>
      <c r="B283" s="83"/>
      <c r="C283" s="34"/>
      <c r="D283" s="146"/>
      <c r="E283" s="35"/>
      <c r="F283" s="35"/>
      <c r="G283" s="35"/>
      <c r="H283" s="8"/>
      <c r="I283" s="8"/>
      <c r="J283" s="8"/>
      <c r="K283" s="8"/>
      <c r="L283" s="8"/>
      <c r="M283" s="8"/>
      <c r="N283" s="8"/>
      <c r="O283" s="8"/>
      <c r="P283" s="8"/>
      <c r="Q283" s="8"/>
      <c r="R283" s="8"/>
      <c r="S283" s="8"/>
      <c r="T283" s="8"/>
      <c r="U283" s="8"/>
      <c r="V283" s="8"/>
      <c r="W283" s="8"/>
      <c r="X283" s="8"/>
      <c r="Y283" s="8"/>
      <c r="Z283" s="8"/>
    </row>
    <row r="284" spans="1:26" ht="12.75" customHeight="1" x14ac:dyDescent="0.15">
      <c r="A284" s="8"/>
      <c r="B284" s="83"/>
      <c r="C284" s="34"/>
      <c r="D284" s="146"/>
      <c r="E284" s="35"/>
      <c r="F284" s="35"/>
      <c r="G284" s="35"/>
      <c r="H284" s="8"/>
      <c r="I284" s="8"/>
      <c r="J284" s="8"/>
      <c r="K284" s="8"/>
      <c r="L284" s="8"/>
      <c r="M284" s="8"/>
      <c r="N284" s="8"/>
      <c r="O284" s="8"/>
      <c r="P284" s="8"/>
      <c r="Q284" s="8"/>
      <c r="R284" s="8"/>
      <c r="S284" s="8"/>
      <c r="T284" s="8"/>
      <c r="U284" s="8"/>
      <c r="V284" s="8"/>
      <c r="W284" s="8"/>
      <c r="X284" s="8"/>
      <c r="Y284" s="8"/>
      <c r="Z284" s="8"/>
    </row>
    <row r="285" spans="1:26" ht="12.75" customHeight="1" x14ac:dyDescent="0.15">
      <c r="A285" s="8"/>
      <c r="B285" s="83"/>
      <c r="C285" s="34"/>
      <c r="D285" s="146"/>
      <c r="E285" s="35"/>
      <c r="F285" s="35"/>
      <c r="G285" s="35"/>
      <c r="H285" s="8"/>
      <c r="I285" s="8"/>
      <c r="J285" s="8"/>
      <c r="K285" s="8"/>
      <c r="L285" s="8"/>
      <c r="M285" s="8"/>
      <c r="N285" s="8"/>
      <c r="O285" s="8"/>
      <c r="P285" s="8"/>
      <c r="Q285" s="8"/>
      <c r="R285" s="8"/>
      <c r="S285" s="8"/>
      <c r="T285" s="8"/>
      <c r="U285" s="8"/>
      <c r="V285" s="8"/>
      <c r="W285" s="8"/>
      <c r="X285" s="8"/>
      <c r="Y285" s="8"/>
      <c r="Z285" s="8"/>
    </row>
    <row r="286" spans="1:26" ht="12.75" customHeight="1" x14ac:dyDescent="0.15">
      <c r="A286" s="8"/>
      <c r="B286" s="83"/>
      <c r="C286" s="34"/>
      <c r="D286" s="146"/>
      <c r="E286" s="35"/>
      <c r="F286" s="35"/>
      <c r="G286" s="35"/>
      <c r="H286" s="8"/>
      <c r="I286" s="8"/>
      <c r="J286" s="8"/>
      <c r="K286" s="8"/>
      <c r="L286" s="8"/>
      <c r="M286" s="8"/>
      <c r="N286" s="8"/>
      <c r="O286" s="8"/>
      <c r="P286" s="8"/>
      <c r="Q286" s="8"/>
      <c r="R286" s="8"/>
      <c r="S286" s="8"/>
      <c r="T286" s="8"/>
      <c r="U286" s="8"/>
      <c r="V286" s="8"/>
      <c r="W286" s="8"/>
      <c r="X286" s="8"/>
      <c r="Y286" s="8"/>
      <c r="Z286" s="8"/>
    </row>
    <row r="287" spans="1:26" ht="12.75" customHeight="1" x14ac:dyDescent="0.15">
      <c r="A287" s="8"/>
      <c r="B287" s="83"/>
      <c r="C287" s="34"/>
      <c r="D287" s="146"/>
      <c r="E287" s="35"/>
      <c r="F287" s="35"/>
      <c r="G287" s="35"/>
      <c r="H287" s="8"/>
      <c r="I287" s="8"/>
      <c r="J287" s="8"/>
      <c r="K287" s="8"/>
      <c r="L287" s="8"/>
      <c r="M287" s="8"/>
      <c r="N287" s="8"/>
      <c r="O287" s="8"/>
      <c r="P287" s="8"/>
      <c r="Q287" s="8"/>
      <c r="R287" s="8"/>
      <c r="S287" s="8"/>
      <c r="T287" s="8"/>
      <c r="U287" s="8"/>
      <c r="V287" s="8"/>
      <c r="W287" s="8"/>
      <c r="X287" s="8"/>
      <c r="Y287" s="8"/>
      <c r="Z287" s="8"/>
    </row>
    <row r="288" spans="1:26" ht="12.75" customHeight="1" x14ac:dyDescent="0.15">
      <c r="A288" s="8"/>
      <c r="B288" s="83"/>
      <c r="C288" s="34"/>
      <c r="D288" s="146"/>
      <c r="E288" s="35"/>
      <c r="F288" s="35"/>
      <c r="G288" s="35"/>
      <c r="H288" s="8"/>
      <c r="I288" s="8"/>
      <c r="J288" s="8"/>
      <c r="K288" s="8"/>
      <c r="L288" s="8"/>
      <c r="M288" s="8"/>
      <c r="N288" s="8"/>
      <c r="O288" s="8"/>
      <c r="P288" s="8"/>
      <c r="Q288" s="8"/>
      <c r="R288" s="8"/>
      <c r="S288" s="8"/>
      <c r="T288" s="8"/>
      <c r="U288" s="8"/>
      <c r="V288" s="8"/>
      <c r="W288" s="8"/>
      <c r="X288" s="8"/>
      <c r="Y288" s="8"/>
      <c r="Z288" s="8"/>
    </row>
    <row r="289" spans="1:26" ht="12.75" customHeight="1" x14ac:dyDescent="0.15">
      <c r="A289" s="8"/>
      <c r="B289" s="83"/>
      <c r="C289" s="34"/>
      <c r="D289" s="146"/>
      <c r="E289" s="35"/>
      <c r="F289" s="35"/>
      <c r="G289" s="35"/>
      <c r="H289" s="8"/>
      <c r="I289" s="8"/>
      <c r="J289" s="8"/>
      <c r="K289" s="8"/>
      <c r="L289" s="8"/>
      <c r="M289" s="8"/>
      <c r="N289" s="8"/>
      <c r="O289" s="8"/>
      <c r="P289" s="8"/>
      <c r="Q289" s="8"/>
      <c r="R289" s="8"/>
      <c r="S289" s="8"/>
      <c r="T289" s="8"/>
      <c r="U289" s="8"/>
      <c r="V289" s="8"/>
      <c r="W289" s="8"/>
      <c r="X289" s="8"/>
      <c r="Y289" s="8"/>
      <c r="Z289" s="8"/>
    </row>
    <row r="290" spans="1:26" ht="12.75" customHeight="1" x14ac:dyDescent="0.15">
      <c r="A290" s="8"/>
      <c r="B290" s="83"/>
      <c r="C290" s="34"/>
      <c r="D290" s="146"/>
      <c r="E290" s="35"/>
      <c r="F290" s="35"/>
      <c r="G290" s="35"/>
      <c r="H290" s="8"/>
      <c r="I290" s="8"/>
      <c r="J290" s="8"/>
      <c r="K290" s="8"/>
      <c r="L290" s="8"/>
      <c r="M290" s="8"/>
      <c r="N290" s="8"/>
      <c r="O290" s="8"/>
      <c r="P290" s="8"/>
      <c r="Q290" s="8"/>
      <c r="R290" s="8"/>
      <c r="S290" s="8"/>
      <c r="T290" s="8"/>
      <c r="U290" s="8"/>
      <c r="V290" s="8"/>
      <c r="W290" s="8"/>
      <c r="X290" s="8"/>
      <c r="Y290" s="8"/>
      <c r="Z290" s="8"/>
    </row>
    <row r="291" spans="1:26" ht="12.75" customHeight="1" x14ac:dyDescent="0.15">
      <c r="A291" s="8"/>
      <c r="B291" s="83"/>
      <c r="C291" s="34"/>
      <c r="D291" s="146"/>
      <c r="E291" s="35"/>
      <c r="F291" s="35"/>
      <c r="G291" s="35"/>
      <c r="H291" s="8"/>
      <c r="I291" s="8"/>
      <c r="J291" s="8"/>
      <c r="K291" s="8"/>
      <c r="L291" s="8"/>
      <c r="M291" s="8"/>
      <c r="N291" s="8"/>
      <c r="O291" s="8"/>
      <c r="P291" s="8"/>
      <c r="Q291" s="8"/>
      <c r="R291" s="8"/>
      <c r="S291" s="8"/>
      <c r="T291" s="8"/>
      <c r="U291" s="8"/>
      <c r="V291" s="8"/>
      <c r="W291" s="8"/>
      <c r="X291" s="8"/>
      <c r="Y291" s="8"/>
      <c r="Z291" s="8"/>
    </row>
    <row r="292" spans="1:26" ht="12.75" customHeight="1" x14ac:dyDescent="0.15">
      <c r="A292" s="8"/>
      <c r="B292" s="83"/>
      <c r="C292" s="34"/>
      <c r="D292" s="146"/>
      <c r="E292" s="35"/>
      <c r="F292" s="35"/>
      <c r="G292" s="35"/>
      <c r="H292" s="8"/>
      <c r="I292" s="8"/>
      <c r="J292" s="8"/>
      <c r="K292" s="8"/>
      <c r="L292" s="8"/>
      <c r="M292" s="8"/>
      <c r="N292" s="8"/>
      <c r="O292" s="8"/>
      <c r="P292" s="8"/>
      <c r="Q292" s="8"/>
      <c r="R292" s="8"/>
      <c r="S292" s="8"/>
      <c r="T292" s="8"/>
      <c r="U292" s="8"/>
      <c r="V292" s="8"/>
      <c r="W292" s="8"/>
      <c r="X292" s="8"/>
      <c r="Y292" s="8"/>
      <c r="Z292" s="8"/>
    </row>
    <row r="293" spans="1:26" ht="12.75" customHeight="1" x14ac:dyDescent="0.15">
      <c r="A293" s="8"/>
      <c r="B293" s="83"/>
      <c r="C293" s="34"/>
      <c r="D293" s="146"/>
      <c r="E293" s="35"/>
      <c r="F293" s="35"/>
      <c r="G293" s="35"/>
      <c r="H293" s="8"/>
      <c r="I293" s="8"/>
      <c r="J293" s="8"/>
      <c r="K293" s="8"/>
      <c r="L293" s="8"/>
      <c r="M293" s="8"/>
      <c r="N293" s="8"/>
      <c r="O293" s="8"/>
      <c r="P293" s="8"/>
      <c r="Q293" s="8"/>
      <c r="R293" s="8"/>
      <c r="S293" s="8"/>
      <c r="T293" s="8"/>
      <c r="U293" s="8"/>
      <c r="V293" s="8"/>
      <c r="W293" s="8"/>
      <c r="X293" s="8"/>
      <c r="Y293" s="8"/>
      <c r="Z293" s="8"/>
    </row>
    <row r="294" spans="1:26" ht="12.75" customHeight="1" x14ac:dyDescent="0.15">
      <c r="A294" s="8"/>
      <c r="B294" s="83"/>
      <c r="C294" s="34"/>
      <c r="D294" s="146"/>
      <c r="E294" s="35"/>
      <c r="F294" s="35"/>
      <c r="G294" s="35"/>
      <c r="H294" s="8"/>
      <c r="I294" s="8"/>
      <c r="J294" s="8"/>
      <c r="K294" s="8"/>
      <c r="L294" s="8"/>
      <c r="M294" s="8"/>
      <c r="N294" s="8"/>
      <c r="O294" s="8"/>
      <c r="P294" s="8"/>
      <c r="Q294" s="8"/>
      <c r="R294" s="8"/>
      <c r="S294" s="8"/>
      <c r="T294" s="8"/>
      <c r="U294" s="8"/>
      <c r="V294" s="8"/>
      <c r="W294" s="8"/>
      <c r="X294" s="8"/>
      <c r="Y294" s="8"/>
      <c r="Z294" s="8"/>
    </row>
    <row r="295" spans="1:26" ht="12.75" customHeight="1" x14ac:dyDescent="0.15">
      <c r="A295" s="8"/>
      <c r="B295" s="83"/>
      <c r="C295" s="34"/>
      <c r="D295" s="146"/>
      <c r="E295" s="35"/>
      <c r="F295" s="35"/>
      <c r="G295" s="35"/>
      <c r="H295" s="8"/>
      <c r="I295" s="8"/>
      <c r="J295" s="8"/>
      <c r="K295" s="8"/>
      <c r="L295" s="8"/>
      <c r="M295" s="8"/>
      <c r="N295" s="8"/>
      <c r="O295" s="8"/>
      <c r="P295" s="8"/>
      <c r="Q295" s="8"/>
      <c r="R295" s="8"/>
      <c r="S295" s="8"/>
      <c r="T295" s="8"/>
      <c r="U295" s="8"/>
      <c r="V295" s="8"/>
      <c r="W295" s="8"/>
      <c r="X295" s="8"/>
      <c r="Y295" s="8"/>
      <c r="Z295" s="8"/>
    </row>
    <row r="296" spans="1:26" ht="12.75" customHeight="1" x14ac:dyDescent="0.15">
      <c r="A296" s="8"/>
      <c r="B296" s="83"/>
      <c r="C296" s="34"/>
      <c r="D296" s="146"/>
      <c r="E296" s="35"/>
      <c r="F296" s="35"/>
      <c r="G296" s="35"/>
      <c r="H296" s="8"/>
      <c r="I296" s="8"/>
      <c r="J296" s="8"/>
      <c r="K296" s="8"/>
      <c r="L296" s="8"/>
      <c r="M296" s="8"/>
      <c r="N296" s="8"/>
      <c r="O296" s="8"/>
      <c r="P296" s="8"/>
      <c r="Q296" s="8"/>
      <c r="R296" s="8"/>
      <c r="S296" s="8"/>
      <c r="T296" s="8"/>
      <c r="U296" s="8"/>
      <c r="V296" s="8"/>
      <c r="W296" s="8"/>
      <c r="X296" s="8"/>
      <c r="Y296" s="8"/>
      <c r="Z296" s="8"/>
    </row>
    <row r="297" spans="1:26" ht="12.75" customHeight="1" x14ac:dyDescent="0.15">
      <c r="A297" s="8"/>
      <c r="B297" s="83"/>
      <c r="C297" s="34"/>
      <c r="D297" s="146"/>
      <c r="E297" s="35"/>
      <c r="F297" s="35"/>
      <c r="G297" s="35"/>
      <c r="H297" s="8"/>
      <c r="I297" s="8"/>
      <c r="J297" s="8"/>
      <c r="K297" s="8"/>
      <c r="L297" s="8"/>
      <c r="M297" s="8"/>
      <c r="N297" s="8"/>
      <c r="O297" s="8"/>
      <c r="P297" s="8"/>
      <c r="Q297" s="8"/>
      <c r="R297" s="8"/>
      <c r="S297" s="8"/>
      <c r="T297" s="8"/>
      <c r="U297" s="8"/>
      <c r="V297" s="8"/>
      <c r="W297" s="8"/>
      <c r="X297" s="8"/>
      <c r="Y297" s="8"/>
      <c r="Z297" s="8"/>
    </row>
    <row r="298" spans="1:26" ht="12.75" customHeight="1" x14ac:dyDescent="0.15">
      <c r="A298" s="8"/>
      <c r="B298" s="83"/>
      <c r="C298" s="34"/>
      <c r="D298" s="146"/>
      <c r="E298" s="35"/>
      <c r="F298" s="35"/>
      <c r="G298" s="35"/>
      <c r="H298" s="8"/>
      <c r="I298" s="8"/>
      <c r="J298" s="8"/>
      <c r="K298" s="8"/>
      <c r="L298" s="8"/>
      <c r="M298" s="8"/>
      <c r="N298" s="8"/>
      <c r="O298" s="8"/>
      <c r="P298" s="8"/>
      <c r="Q298" s="8"/>
      <c r="R298" s="8"/>
      <c r="S298" s="8"/>
      <c r="T298" s="8"/>
      <c r="U298" s="8"/>
      <c r="V298" s="8"/>
      <c r="W298" s="8"/>
      <c r="X298" s="8"/>
      <c r="Y298" s="8"/>
      <c r="Z298" s="8"/>
    </row>
    <row r="299" spans="1:26" ht="12.75" customHeight="1" x14ac:dyDescent="0.15">
      <c r="A299" s="8"/>
      <c r="B299" s="83"/>
      <c r="C299" s="34"/>
      <c r="D299" s="146"/>
      <c r="E299" s="35"/>
      <c r="F299" s="35"/>
      <c r="G299" s="35"/>
      <c r="H299" s="8"/>
      <c r="I299" s="8"/>
      <c r="J299" s="8"/>
      <c r="K299" s="8"/>
      <c r="L299" s="8"/>
      <c r="M299" s="8"/>
      <c r="N299" s="8"/>
      <c r="O299" s="8"/>
      <c r="P299" s="8"/>
      <c r="Q299" s="8"/>
      <c r="R299" s="8"/>
      <c r="S299" s="8"/>
      <c r="T299" s="8"/>
      <c r="U299" s="8"/>
      <c r="V299" s="8"/>
      <c r="W299" s="8"/>
      <c r="X299" s="8"/>
      <c r="Y299" s="8"/>
      <c r="Z299" s="8"/>
    </row>
    <row r="300" spans="1:26" ht="12.75" customHeight="1" x14ac:dyDescent="0.15">
      <c r="A300" s="8"/>
      <c r="B300" s="83"/>
      <c r="C300" s="34"/>
      <c r="D300" s="146"/>
      <c r="E300" s="35"/>
      <c r="F300" s="35"/>
      <c r="G300" s="35"/>
      <c r="H300" s="8"/>
      <c r="I300" s="8"/>
      <c r="J300" s="8"/>
      <c r="K300" s="8"/>
      <c r="L300" s="8"/>
      <c r="M300" s="8"/>
      <c r="N300" s="8"/>
      <c r="O300" s="8"/>
      <c r="P300" s="8"/>
      <c r="Q300" s="8"/>
      <c r="R300" s="8"/>
      <c r="S300" s="8"/>
      <c r="T300" s="8"/>
      <c r="U300" s="8"/>
      <c r="V300" s="8"/>
      <c r="W300" s="8"/>
      <c r="X300" s="8"/>
      <c r="Y300" s="8"/>
      <c r="Z300" s="8"/>
    </row>
    <row r="301" spans="1:26" ht="12.75" customHeight="1" x14ac:dyDescent="0.15">
      <c r="A301" s="8"/>
      <c r="B301" s="83"/>
      <c r="C301" s="34"/>
      <c r="D301" s="146"/>
      <c r="E301" s="35"/>
      <c r="F301" s="35"/>
      <c r="G301" s="35"/>
      <c r="H301" s="8"/>
      <c r="I301" s="8"/>
      <c r="J301" s="8"/>
      <c r="K301" s="8"/>
      <c r="L301" s="8"/>
      <c r="M301" s="8"/>
      <c r="N301" s="8"/>
      <c r="O301" s="8"/>
      <c r="P301" s="8"/>
      <c r="Q301" s="8"/>
      <c r="R301" s="8"/>
      <c r="S301" s="8"/>
      <c r="T301" s="8"/>
      <c r="U301" s="8"/>
      <c r="V301" s="8"/>
      <c r="W301" s="8"/>
      <c r="X301" s="8"/>
      <c r="Y301" s="8"/>
      <c r="Z301" s="8"/>
    </row>
    <row r="302" spans="1:26" ht="12.75" customHeight="1" x14ac:dyDescent="0.15">
      <c r="A302" s="8"/>
      <c r="B302" s="83"/>
      <c r="C302" s="34"/>
      <c r="D302" s="146"/>
      <c r="E302" s="35"/>
      <c r="F302" s="35"/>
      <c r="G302" s="35"/>
      <c r="H302" s="8"/>
      <c r="I302" s="8"/>
      <c r="J302" s="8"/>
      <c r="K302" s="8"/>
      <c r="L302" s="8"/>
      <c r="M302" s="8"/>
      <c r="N302" s="8"/>
      <c r="O302" s="8"/>
      <c r="P302" s="8"/>
      <c r="Q302" s="8"/>
      <c r="R302" s="8"/>
      <c r="S302" s="8"/>
      <c r="T302" s="8"/>
      <c r="U302" s="8"/>
      <c r="V302" s="8"/>
      <c r="W302" s="8"/>
      <c r="X302" s="8"/>
      <c r="Y302" s="8"/>
      <c r="Z302" s="8"/>
    </row>
    <row r="303" spans="1:26" ht="12.75" customHeight="1" x14ac:dyDescent="0.15">
      <c r="A303" s="8"/>
      <c r="B303" s="83"/>
      <c r="C303" s="34"/>
      <c r="D303" s="146"/>
      <c r="E303" s="35"/>
      <c r="F303" s="35"/>
      <c r="G303" s="35"/>
      <c r="H303" s="8"/>
      <c r="I303" s="8"/>
      <c r="J303" s="8"/>
      <c r="K303" s="8"/>
      <c r="L303" s="8"/>
      <c r="M303" s="8"/>
      <c r="N303" s="8"/>
      <c r="O303" s="8"/>
      <c r="P303" s="8"/>
      <c r="Q303" s="8"/>
      <c r="R303" s="8"/>
      <c r="S303" s="8"/>
      <c r="T303" s="8"/>
      <c r="U303" s="8"/>
      <c r="V303" s="8"/>
      <c r="W303" s="8"/>
      <c r="X303" s="8"/>
      <c r="Y303" s="8"/>
      <c r="Z303" s="8"/>
    </row>
    <row r="304" spans="1:26" ht="12.75" customHeight="1" x14ac:dyDescent="0.15">
      <c r="A304" s="8"/>
      <c r="B304" s="83"/>
      <c r="C304" s="34"/>
      <c r="D304" s="146"/>
      <c r="E304" s="35"/>
      <c r="F304" s="35"/>
      <c r="G304" s="35"/>
      <c r="H304" s="8"/>
      <c r="I304" s="8"/>
      <c r="J304" s="8"/>
      <c r="K304" s="8"/>
      <c r="L304" s="8"/>
      <c r="M304" s="8"/>
      <c r="N304" s="8"/>
      <c r="O304" s="8"/>
      <c r="P304" s="8"/>
      <c r="Q304" s="8"/>
      <c r="R304" s="8"/>
      <c r="S304" s="8"/>
      <c r="T304" s="8"/>
      <c r="U304" s="8"/>
      <c r="V304" s="8"/>
      <c r="W304" s="8"/>
      <c r="X304" s="8"/>
      <c r="Y304" s="8"/>
      <c r="Z304" s="8"/>
    </row>
    <row r="305" spans="1:26" ht="12.75" customHeight="1" x14ac:dyDescent="0.15">
      <c r="A305" s="8"/>
      <c r="B305" s="83"/>
      <c r="C305" s="34"/>
      <c r="D305" s="146"/>
      <c r="E305" s="35"/>
      <c r="F305" s="35"/>
      <c r="G305" s="35"/>
      <c r="H305" s="8"/>
      <c r="I305" s="8"/>
      <c r="J305" s="8"/>
      <c r="K305" s="8"/>
      <c r="L305" s="8"/>
      <c r="M305" s="8"/>
      <c r="N305" s="8"/>
      <c r="O305" s="8"/>
      <c r="P305" s="8"/>
      <c r="Q305" s="8"/>
      <c r="R305" s="8"/>
      <c r="S305" s="8"/>
      <c r="T305" s="8"/>
      <c r="U305" s="8"/>
      <c r="V305" s="8"/>
      <c r="W305" s="8"/>
      <c r="X305" s="8"/>
      <c r="Y305" s="8"/>
      <c r="Z305" s="8"/>
    </row>
    <row r="306" spans="1:26" ht="12.75" customHeight="1" x14ac:dyDescent="0.15">
      <c r="A306" s="8"/>
      <c r="B306" s="83"/>
      <c r="C306" s="34"/>
      <c r="D306" s="146"/>
      <c r="E306" s="35"/>
      <c r="F306" s="35"/>
      <c r="G306" s="35"/>
      <c r="H306" s="8"/>
      <c r="I306" s="8"/>
      <c r="J306" s="8"/>
      <c r="K306" s="8"/>
      <c r="L306" s="8"/>
      <c r="M306" s="8"/>
      <c r="N306" s="8"/>
      <c r="O306" s="8"/>
      <c r="P306" s="8"/>
      <c r="Q306" s="8"/>
      <c r="R306" s="8"/>
      <c r="S306" s="8"/>
      <c r="T306" s="8"/>
      <c r="U306" s="8"/>
      <c r="V306" s="8"/>
      <c r="W306" s="8"/>
      <c r="X306" s="8"/>
      <c r="Y306" s="8"/>
      <c r="Z306" s="8"/>
    </row>
    <row r="307" spans="1:26" ht="12.75" customHeight="1" x14ac:dyDescent="0.15">
      <c r="A307" s="8"/>
      <c r="B307" s="83"/>
      <c r="C307" s="34"/>
      <c r="D307" s="146"/>
      <c r="E307" s="35"/>
      <c r="F307" s="35"/>
      <c r="G307" s="35"/>
      <c r="H307" s="8"/>
      <c r="I307" s="8"/>
      <c r="J307" s="8"/>
      <c r="K307" s="8"/>
      <c r="L307" s="8"/>
      <c r="M307" s="8"/>
      <c r="N307" s="8"/>
      <c r="O307" s="8"/>
      <c r="P307" s="8"/>
      <c r="Q307" s="8"/>
      <c r="R307" s="8"/>
      <c r="S307" s="8"/>
      <c r="T307" s="8"/>
      <c r="U307" s="8"/>
      <c r="V307" s="8"/>
      <c r="W307" s="8"/>
      <c r="X307" s="8"/>
      <c r="Y307" s="8"/>
      <c r="Z307" s="8"/>
    </row>
    <row r="308" spans="1:26" ht="12.75" customHeight="1" x14ac:dyDescent="0.15">
      <c r="A308" s="8"/>
      <c r="B308" s="83"/>
      <c r="C308" s="34"/>
      <c r="D308" s="146"/>
      <c r="E308" s="35"/>
      <c r="F308" s="35"/>
      <c r="G308" s="35"/>
      <c r="H308" s="8"/>
      <c r="I308" s="8"/>
      <c r="J308" s="8"/>
      <c r="K308" s="8"/>
      <c r="L308" s="8"/>
      <c r="M308" s="8"/>
      <c r="N308" s="8"/>
      <c r="O308" s="8"/>
      <c r="P308" s="8"/>
      <c r="Q308" s="8"/>
      <c r="R308" s="8"/>
      <c r="S308" s="8"/>
      <c r="T308" s="8"/>
      <c r="U308" s="8"/>
      <c r="V308" s="8"/>
      <c r="W308" s="8"/>
      <c r="X308" s="8"/>
      <c r="Y308" s="8"/>
      <c r="Z308" s="8"/>
    </row>
    <row r="309" spans="1:26" ht="12.75" customHeight="1" x14ac:dyDescent="0.15">
      <c r="A309" s="8"/>
      <c r="B309" s="83"/>
      <c r="C309" s="34"/>
      <c r="D309" s="146"/>
      <c r="E309" s="35"/>
      <c r="F309" s="35"/>
      <c r="G309" s="35"/>
      <c r="H309" s="8"/>
      <c r="I309" s="8"/>
      <c r="J309" s="8"/>
      <c r="K309" s="8"/>
      <c r="L309" s="8"/>
      <c r="M309" s="8"/>
      <c r="N309" s="8"/>
      <c r="O309" s="8"/>
      <c r="P309" s="8"/>
      <c r="Q309" s="8"/>
      <c r="R309" s="8"/>
      <c r="S309" s="8"/>
      <c r="T309" s="8"/>
      <c r="U309" s="8"/>
      <c r="V309" s="8"/>
      <c r="W309" s="8"/>
      <c r="X309" s="8"/>
      <c r="Y309" s="8"/>
      <c r="Z309" s="8"/>
    </row>
    <row r="310" spans="1:26" ht="12.75" customHeight="1" x14ac:dyDescent="0.15">
      <c r="A310" s="8"/>
      <c r="B310" s="83"/>
      <c r="C310" s="34"/>
      <c r="D310" s="146"/>
      <c r="E310" s="35"/>
      <c r="F310" s="35"/>
      <c r="G310" s="35"/>
      <c r="H310" s="8"/>
      <c r="I310" s="8"/>
      <c r="J310" s="8"/>
      <c r="K310" s="8"/>
      <c r="L310" s="8"/>
      <c r="M310" s="8"/>
      <c r="N310" s="8"/>
      <c r="O310" s="8"/>
      <c r="P310" s="8"/>
      <c r="Q310" s="8"/>
      <c r="R310" s="8"/>
      <c r="S310" s="8"/>
      <c r="T310" s="8"/>
      <c r="U310" s="8"/>
      <c r="V310" s="8"/>
      <c r="W310" s="8"/>
      <c r="X310" s="8"/>
      <c r="Y310" s="8"/>
      <c r="Z310" s="8"/>
    </row>
    <row r="311" spans="1:26" ht="12.75" customHeight="1" x14ac:dyDescent="0.15">
      <c r="A311" s="8"/>
      <c r="B311" s="83"/>
      <c r="C311" s="34"/>
      <c r="D311" s="146"/>
      <c r="E311" s="35"/>
      <c r="F311" s="35"/>
      <c r="G311" s="35"/>
      <c r="H311" s="8"/>
      <c r="I311" s="8"/>
      <c r="J311" s="8"/>
      <c r="K311" s="8"/>
      <c r="L311" s="8"/>
      <c r="M311" s="8"/>
      <c r="N311" s="8"/>
      <c r="O311" s="8"/>
      <c r="P311" s="8"/>
      <c r="Q311" s="8"/>
      <c r="R311" s="8"/>
      <c r="S311" s="8"/>
      <c r="T311" s="8"/>
      <c r="U311" s="8"/>
      <c r="V311" s="8"/>
      <c r="W311" s="8"/>
      <c r="X311" s="8"/>
      <c r="Y311" s="8"/>
      <c r="Z311" s="8"/>
    </row>
    <row r="312" spans="1:26" ht="12.75" customHeight="1" x14ac:dyDescent="0.15">
      <c r="A312" s="8"/>
      <c r="B312" s="83"/>
      <c r="C312" s="34"/>
      <c r="D312" s="146"/>
      <c r="E312" s="35"/>
      <c r="F312" s="35"/>
      <c r="G312" s="35"/>
      <c r="H312" s="8"/>
      <c r="I312" s="8"/>
      <c r="J312" s="8"/>
      <c r="K312" s="8"/>
      <c r="L312" s="8"/>
      <c r="M312" s="8"/>
      <c r="N312" s="8"/>
      <c r="O312" s="8"/>
      <c r="P312" s="8"/>
      <c r="Q312" s="8"/>
      <c r="R312" s="8"/>
      <c r="S312" s="8"/>
      <c r="T312" s="8"/>
      <c r="U312" s="8"/>
      <c r="V312" s="8"/>
      <c r="W312" s="8"/>
      <c r="X312" s="8"/>
      <c r="Y312" s="8"/>
      <c r="Z312" s="8"/>
    </row>
    <row r="313" spans="1:26" ht="12.75" customHeight="1" x14ac:dyDescent="0.15">
      <c r="A313" s="8"/>
      <c r="B313" s="83"/>
      <c r="C313" s="34"/>
      <c r="D313" s="146"/>
      <c r="E313" s="35"/>
      <c r="F313" s="35"/>
      <c r="G313" s="35"/>
      <c r="H313" s="8"/>
      <c r="I313" s="8"/>
      <c r="J313" s="8"/>
      <c r="K313" s="8"/>
      <c r="L313" s="8"/>
      <c r="M313" s="8"/>
      <c r="N313" s="8"/>
      <c r="O313" s="8"/>
      <c r="P313" s="8"/>
      <c r="Q313" s="8"/>
      <c r="R313" s="8"/>
      <c r="S313" s="8"/>
      <c r="T313" s="8"/>
      <c r="U313" s="8"/>
      <c r="V313" s="8"/>
      <c r="W313" s="8"/>
      <c r="X313" s="8"/>
      <c r="Y313" s="8"/>
      <c r="Z313" s="8"/>
    </row>
    <row r="314" spans="1:26" ht="12.75" customHeight="1" x14ac:dyDescent="0.15">
      <c r="A314" s="8"/>
      <c r="B314" s="83"/>
      <c r="C314" s="34"/>
      <c r="D314" s="146"/>
      <c r="E314" s="35"/>
      <c r="F314" s="35"/>
      <c r="G314" s="35"/>
      <c r="H314" s="8"/>
      <c r="I314" s="8"/>
      <c r="J314" s="8"/>
      <c r="K314" s="8"/>
      <c r="L314" s="8"/>
      <c r="M314" s="8"/>
      <c r="N314" s="8"/>
      <c r="O314" s="8"/>
      <c r="P314" s="8"/>
      <c r="Q314" s="8"/>
      <c r="R314" s="8"/>
      <c r="S314" s="8"/>
      <c r="T314" s="8"/>
      <c r="U314" s="8"/>
      <c r="V314" s="8"/>
      <c r="W314" s="8"/>
      <c r="X314" s="8"/>
      <c r="Y314" s="8"/>
      <c r="Z314" s="8"/>
    </row>
    <row r="315" spans="1:26" ht="12.75" customHeight="1" x14ac:dyDescent="0.15">
      <c r="A315" s="8"/>
      <c r="B315" s="83"/>
      <c r="C315" s="34"/>
      <c r="D315" s="146"/>
      <c r="E315" s="35"/>
      <c r="F315" s="35"/>
      <c r="G315" s="35"/>
      <c r="H315" s="8"/>
      <c r="I315" s="8"/>
      <c r="J315" s="8"/>
      <c r="K315" s="8"/>
      <c r="L315" s="8"/>
      <c r="M315" s="8"/>
      <c r="N315" s="8"/>
      <c r="O315" s="8"/>
      <c r="P315" s="8"/>
      <c r="Q315" s="8"/>
      <c r="R315" s="8"/>
      <c r="S315" s="8"/>
      <c r="T315" s="8"/>
      <c r="U315" s="8"/>
      <c r="V315" s="8"/>
      <c r="W315" s="8"/>
      <c r="X315" s="8"/>
      <c r="Y315" s="8"/>
      <c r="Z315" s="8"/>
    </row>
    <row r="316" spans="1:26" ht="12.75" customHeight="1" x14ac:dyDescent="0.15">
      <c r="A316" s="8"/>
      <c r="B316" s="83"/>
      <c r="C316" s="34"/>
      <c r="D316" s="146"/>
      <c r="E316" s="35"/>
      <c r="F316" s="35"/>
      <c r="G316" s="35"/>
      <c r="H316" s="8"/>
      <c r="I316" s="8"/>
      <c r="J316" s="8"/>
      <c r="K316" s="8"/>
      <c r="L316" s="8"/>
      <c r="M316" s="8"/>
      <c r="N316" s="8"/>
      <c r="O316" s="8"/>
      <c r="P316" s="8"/>
      <c r="Q316" s="8"/>
      <c r="R316" s="8"/>
      <c r="S316" s="8"/>
      <c r="T316" s="8"/>
      <c r="U316" s="8"/>
      <c r="V316" s="8"/>
      <c r="W316" s="8"/>
      <c r="X316" s="8"/>
      <c r="Y316" s="8"/>
      <c r="Z316" s="8"/>
    </row>
    <row r="317" spans="1:26" ht="12.75" customHeight="1" x14ac:dyDescent="0.15">
      <c r="A317" s="8"/>
      <c r="B317" s="83"/>
      <c r="C317" s="34"/>
      <c r="D317" s="146"/>
      <c r="E317" s="35"/>
      <c r="F317" s="35"/>
      <c r="G317" s="35"/>
      <c r="H317" s="8"/>
      <c r="I317" s="8"/>
      <c r="J317" s="8"/>
      <c r="K317" s="8"/>
      <c r="L317" s="8"/>
      <c r="M317" s="8"/>
      <c r="N317" s="8"/>
      <c r="O317" s="8"/>
      <c r="P317" s="8"/>
      <c r="Q317" s="8"/>
      <c r="R317" s="8"/>
      <c r="S317" s="8"/>
      <c r="T317" s="8"/>
      <c r="U317" s="8"/>
      <c r="V317" s="8"/>
      <c r="W317" s="8"/>
      <c r="X317" s="8"/>
      <c r="Y317" s="8"/>
      <c r="Z317" s="8"/>
    </row>
    <row r="318" spans="1:26" ht="12.75" customHeight="1" x14ac:dyDescent="0.15">
      <c r="A318" s="8"/>
      <c r="B318" s="83"/>
      <c r="C318" s="34"/>
      <c r="D318" s="146"/>
      <c r="E318" s="35"/>
      <c r="F318" s="35"/>
      <c r="G318" s="35"/>
      <c r="H318" s="8"/>
      <c r="I318" s="8"/>
      <c r="J318" s="8"/>
      <c r="K318" s="8"/>
      <c r="L318" s="8"/>
      <c r="M318" s="8"/>
      <c r="N318" s="8"/>
      <c r="O318" s="8"/>
      <c r="P318" s="8"/>
      <c r="Q318" s="8"/>
      <c r="R318" s="8"/>
      <c r="S318" s="8"/>
      <c r="T318" s="8"/>
      <c r="U318" s="8"/>
      <c r="V318" s="8"/>
      <c r="W318" s="8"/>
      <c r="X318" s="8"/>
      <c r="Y318" s="8"/>
      <c r="Z318" s="8"/>
    </row>
    <row r="319" spans="1:26" ht="12.75" customHeight="1" x14ac:dyDescent="0.15">
      <c r="A319" s="8"/>
      <c r="B319" s="83"/>
      <c r="C319" s="34"/>
      <c r="D319" s="146"/>
      <c r="E319" s="35"/>
      <c r="F319" s="35"/>
      <c r="G319" s="35"/>
      <c r="H319" s="8"/>
      <c r="I319" s="8"/>
      <c r="J319" s="8"/>
      <c r="K319" s="8"/>
      <c r="L319" s="8"/>
      <c r="M319" s="8"/>
      <c r="N319" s="8"/>
      <c r="O319" s="8"/>
      <c r="P319" s="8"/>
      <c r="Q319" s="8"/>
      <c r="R319" s="8"/>
      <c r="S319" s="8"/>
      <c r="T319" s="8"/>
      <c r="U319" s="8"/>
      <c r="V319" s="8"/>
      <c r="W319" s="8"/>
      <c r="X319" s="8"/>
      <c r="Y319" s="8"/>
      <c r="Z319" s="8"/>
    </row>
    <row r="320" spans="1:26" ht="12.75" customHeight="1" x14ac:dyDescent="0.15">
      <c r="A320" s="8"/>
      <c r="B320" s="83"/>
      <c r="C320" s="34"/>
      <c r="D320" s="146"/>
      <c r="E320" s="35"/>
      <c r="F320" s="35"/>
      <c r="G320" s="35"/>
      <c r="H320" s="8"/>
      <c r="I320" s="8"/>
      <c r="J320" s="8"/>
      <c r="K320" s="8"/>
      <c r="L320" s="8"/>
      <c r="M320" s="8"/>
      <c r="N320" s="8"/>
      <c r="O320" s="8"/>
      <c r="P320" s="8"/>
      <c r="Q320" s="8"/>
      <c r="R320" s="8"/>
      <c r="S320" s="8"/>
      <c r="T320" s="8"/>
      <c r="U320" s="8"/>
      <c r="V320" s="8"/>
      <c r="W320" s="8"/>
      <c r="X320" s="8"/>
      <c r="Y320" s="8"/>
      <c r="Z320" s="8"/>
    </row>
    <row r="321" spans="1:26" ht="12.75" customHeight="1" x14ac:dyDescent="0.15">
      <c r="A321" s="8"/>
      <c r="B321" s="83"/>
      <c r="C321" s="34"/>
      <c r="D321" s="146"/>
      <c r="E321" s="35"/>
      <c r="F321" s="35"/>
      <c r="G321" s="35"/>
      <c r="H321" s="8"/>
      <c r="I321" s="8"/>
      <c r="J321" s="8"/>
      <c r="K321" s="8"/>
      <c r="L321" s="8"/>
      <c r="M321" s="8"/>
      <c r="N321" s="8"/>
      <c r="O321" s="8"/>
      <c r="P321" s="8"/>
      <c r="Q321" s="8"/>
      <c r="R321" s="8"/>
      <c r="S321" s="8"/>
      <c r="T321" s="8"/>
      <c r="U321" s="8"/>
      <c r="V321" s="8"/>
      <c r="W321" s="8"/>
      <c r="X321" s="8"/>
      <c r="Y321" s="8"/>
      <c r="Z321" s="8"/>
    </row>
    <row r="322" spans="1:26" ht="12.75" customHeight="1" x14ac:dyDescent="0.15">
      <c r="A322" s="8"/>
      <c r="B322" s="83"/>
      <c r="C322" s="34"/>
      <c r="D322" s="146"/>
      <c r="E322" s="35"/>
      <c r="F322" s="35"/>
      <c r="G322" s="35"/>
      <c r="H322" s="8"/>
      <c r="I322" s="8"/>
      <c r="J322" s="8"/>
      <c r="K322" s="8"/>
      <c r="L322" s="8"/>
      <c r="M322" s="8"/>
      <c r="N322" s="8"/>
      <c r="O322" s="8"/>
      <c r="P322" s="8"/>
      <c r="Q322" s="8"/>
      <c r="R322" s="8"/>
      <c r="S322" s="8"/>
      <c r="T322" s="8"/>
      <c r="U322" s="8"/>
      <c r="V322" s="8"/>
      <c r="W322" s="8"/>
      <c r="X322" s="8"/>
      <c r="Y322" s="8"/>
      <c r="Z322" s="8"/>
    </row>
    <row r="323" spans="1:26" ht="12.75" customHeight="1" x14ac:dyDescent="0.15">
      <c r="A323" s="8"/>
      <c r="B323" s="83"/>
      <c r="C323" s="34"/>
      <c r="D323" s="146"/>
      <c r="E323" s="35"/>
      <c r="F323" s="35"/>
      <c r="G323" s="35"/>
      <c r="H323" s="8"/>
      <c r="I323" s="8"/>
      <c r="J323" s="8"/>
      <c r="K323" s="8"/>
      <c r="L323" s="8"/>
      <c r="M323" s="8"/>
      <c r="N323" s="8"/>
      <c r="O323" s="8"/>
      <c r="P323" s="8"/>
      <c r="Q323" s="8"/>
      <c r="R323" s="8"/>
      <c r="S323" s="8"/>
      <c r="T323" s="8"/>
      <c r="U323" s="8"/>
      <c r="V323" s="8"/>
      <c r="W323" s="8"/>
      <c r="X323" s="8"/>
      <c r="Y323" s="8"/>
      <c r="Z323" s="8"/>
    </row>
    <row r="324" spans="1:26" ht="12.75" customHeight="1" x14ac:dyDescent="0.15">
      <c r="A324" s="8"/>
      <c r="B324" s="83"/>
      <c r="C324" s="34"/>
      <c r="D324" s="146"/>
      <c r="E324" s="35"/>
      <c r="F324" s="35"/>
      <c r="G324" s="35"/>
      <c r="H324" s="8"/>
      <c r="I324" s="8"/>
      <c r="J324" s="8"/>
      <c r="K324" s="8"/>
      <c r="L324" s="8"/>
      <c r="M324" s="8"/>
      <c r="N324" s="8"/>
      <c r="O324" s="8"/>
      <c r="P324" s="8"/>
      <c r="Q324" s="8"/>
      <c r="R324" s="8"/>
      <c r="S324" s="8"/>
      <c r="T324" s="8"/>
      <c r="U324" s="8"/>
      <c r="V324" s="8"/>
      <c r="W324" s="8"/>
      <c r="X324" s="8"/>
      <c r="Y324" s="8"/>
      <c r="Z324" s="8"/>
    </row>
    <row r="325" spans="1:26" ht="12.75" customHeight="1" x14ac:dyDescent="0.15">
      <c r="A325" s="8"/>
      <c r="B325" s="83"/>
      <c r="C325" s="34"/>
      <c r="D325" s="146"/>
      <c r="E325" s="35"/>
      <c r="F325" s="35"/>
      <c r="G325" s="35"/>
      <c r="H325" s="8"/>
      <c r="I325" s="8"/>
      <c r="J325" s="8"/>
      <c r="K325" s="8"/>
      <c r="L325" s="8"/>
      <c r="M325" s="8"/>
      <c r="N325" s="8"/>
      <c r="O325" s="8"/>
      <c r="P325" s="8"/>
      <c r="Q325" s="8"/>
      <c r="R325" s="8"/>
      <c r="S325" s="8"/>
      <c r="T325" s="8"/>
      <c r="U325" s="8"/>
      <c r="V325" s="8"/>
      <c r="W325" s="8"/>
      <c r="X325" s="8"/>
      <c r="Y325" s="8"/>
      <c r="Z325" s="8"/>
    </row>
    <row r="326" spans="1:26" ht="12.75" customHeight="1" x14ac:dyDescent="0.15">
      <c r="A326" s="8"/>
      <c r="B326" s="83"/>
      <c r="C326" s="34"/>
      <c r="D326" s="146"/>
      <c r="E326" s="35"/>
      <c r="F326" s="35"/>
      <c r="G326" s="35"/>
      <c r="H326" s="8"/>
      <c r="I326" s="8"/>
      <c r="J326" s="8"/>
      <c r="K326" s="8"/>
      <c r="L326" s="8"/>
      <c r="M326" s="8"/>
      <c r="N326" s="8"/>
      <c r="O326" s="8"/>
      <c r="P326" s="8"/>
      <c r="Q326" s="8"/>
      <c r="R326" s="8"/>
      <c r="S326" s="8"/>
      <c r="T326" s="8"/>
      <c r="U326" s="8"/>
      <c r="V326" s="8"/>
      <c r="W326" s="8"/>
      <c r="X326" s="8"/>
      <c r="Y326" s="8"/>
      <c r="Z326" s="8"/>
    </row>
    <row r="327" spans="1:26" ht="12.75" customHeight="1" x14ac:dyDescent="0.15">
      <c r="A327" s="8"/>
      <c r="B327" s="83"/>
      <c r="C327" s="34"/>
      <c r="D327" s="146"/>
      <c r="E327" s="35"/>
      <c r="F327" s="35"/>
      <c r="G327" s="35"/>
      <c r="H327" s="8"/>
      <c r="I327" s="8"/>
      <c r="J327" s="8"/>
      <c r="K327" s="8"/>
      <c r="L327" s="8"/>
      <c r="M327" s="8"/>
      <c r="N327" s="8"/>
      <c r="O327" s="8"/>
      <c r="P327" s="8"/>
      <c r="Q327" s="8"/>
      <c r="R327" s="8"/>
      <c r="S327" s="8"/>
      <c r="T327" s="8"/>
      <c r="U327" s="8"/>
      <c r="V327" s="8"/>
      <c r="W327" s="8"/>
      <c r="X327" s="8"/>
      <c r="Y327" s="8"/>
      <c r="Z327" s="8"/>
    </row>
    <row r="328" spans="1:26" ht="12.75" customHeight="1" x14ac:dyDescent="0.15">
      <c r="A328" s="8"/>
      <c r="B328" s="83"/>
      <c r="C328" s="34"/>
      <c r="D328" s="146"/>
      <c r="E328" s="35"/>
      <c r="F328" s="35"/>
      <c r="G328" s="35"/>
      <c r="H328" s="8"/>
      <c r="I328" s="8"/>
      <c r="J328" s="8"/>
      <c r="K328" s="8"/>
      <c r="L328" s="8"/>
      <c r="M328" s="8"/>
      <c r="N328" s="8"/>
      <c r="O328" s="8"/>
      <c r="P328" s="8"/>
      <c r="Q328" s="8"/>
      <c r="R328" s="8"/>
      <c r="S328" s="8"/>
      <c r="T328" s="8"/>
      <c r="U328" s="8"/>
      <c r="V328" s="8"/>
      <c r="W328" s="8"/>
      <c r="X328" s="8"/>
      <c r="Y328" s="8"/>
      <c r="Z328" s="8"/>
    </row>
    <row r="329" spans="1:26" ht="12.75" customHeight="1" x14ac:dyDescent="0.15">
      <c r="A329" s="8"/>
      <c r="B329" s="83"/>
      <c r="C329" s="34"/>
      <c r="D329" s="146"/>
      <c r="E329" s="35"/>
      <c r="F329" s="35"/>
      <c r="G329" s="35"/>
      <c r="H329" s="8"/>
      <c r="I329" s="8"/>
      <c r="J329" s="8"/>
      <c r="K329" s="8"/>
      <c r="L329" s="8"/>
      <c r="M329" s="8"/>
      <c r="N329" s="8"/>
      <c r="O329" s="8"/>
      <c r="P329" s="8"/>
      <c r="Q329" s="8"/>
      <c r="R329" s="8"/>
      <c r="S329" s="8"/>
      <c r="T329" s="8"/>
      <c r="U329" s="8"/>
      <c r="V329" s="8"/>
      <c r="W329" s="8"/>
      <c r="X329" s="8"/>
      <c r="Y329" s="8"/>
      <c r="Z329" s="8"/>
    </row>
    <row r="330" spans="1:26" ht="12.75" customHeight="1" x14ac:dyDescent="0.15">
      <c r="A330" s="8"/>
      <c r="B330" s="83"/>
      <c r="C330" s="34"/>
      <c r="D330" s="146"/>
      <c r="E330" s="35"/>
      <c r="F330" s="35"/>
      <c r="G330" s="35"/>
      <c r="H330" s="8"/>
      <c r="I330" s="8"/>
      <c r="J330" s="8"/>
      <c r="K330" s="8"/>
      <c r="L330" s="8"/>
      <c r="M330" s="8"/>
      <c r="N330" s="8"/>
      <c r="O330" s="8"/>
      <c r="P330" s="8"/>
      <c r="Q330" s="8"/>
      <c r="R330" s="8"/>
      <c r="S330" s="8"/>
      <c r="T330" s="8"/>
      <c r="U330" s="8"/>
      <c r="V330" s="8"/>
      <c r="W330" s="8"/>
      <c r="X330" s="8"/>
      <c r="Y330" s="8"/>
      <c r="Z330" s="8"/>
    </row>
    <row r="331" spans="1:26" ht="12.75" customHeight="1" x14ac:dyDescent="0.15">
      <c r="A331" s="8"/>
      <c r="B331" s="83"/>
      <c r="C331" s="34"/>
      <c r="D331" s="146"/>
      <c r="E331" s="35"/>
      <c r="F331" s="35"/>
      <c r="G331" s="35"/>
      <c r="H331" s="8"/>
      <c r="I331" s="8"/>
      <c r="J331" s="8"/>
      <c r="K331" s="8"/>
      <c r="L331" s="8"/>
      <c r="M331" s="8"/>
      <c r="N331" s="8"/>
      <c r="O331" s="8"/>
      <c r="P331" s="8"/>
      <c r="Q331" s="8"/>
      <c r="R331" s="8"/>
      <c r="S331" s="8"/>
      <c r="T331" s="8"/>
      <c r="U331" s="8"/>
      <c r="V331" s="8"/>
      <c r="W331" s="8"/>
      <c r="X331" s="8"/>
      <c r="Y331" s="8"/>
      <c r="Z331" s="8"/>
    </row>
    <row r="332" spans="1:26" ht="12.75" customHeight="1" x14ac:dyDescent="0.15">
      <c r="A332" s="8"/>
      <c r="B332" s="83"/>
      <c r="C332" s="34"/>
      <c r="D332" s="146"/>
      <c r="E332" s="35"/>
      <c r="F332" s="35"/>
      <c r="G332" s="35"/>
      <c r="H332" s="8"/>
      <c r="I332" s="8"/>
      <c r="J332" s="8"/>
      <c r="K332" s="8"/>
      <c r="L332" s="8"/>
      <c r="M332" s="8"/>
      <c r="N332" s="8"/>
      <c r="O332" s="8"/>
      <c r="P332" s="8"/>
      <c r="Q332" s="8"/>
      <c r="R332" s="8"/>
      <c r="S332" s="8"/>
      <c r="T332" s="8"/>
      <c r="U332" s="8"/>
      <c r="V332" s="8"/>
      <c r="W332" s="8"/>
      <c r="X332" s="8"/>
      <c r="Y332" s="8"/>
      <c r="Z332" s="8"/>
    </row>
    <row r="333" spans="1:26" ht="12.75" customHeight="1" x14ac:dyDescent="0.15">
      <c r="A333" s="8"/>
      <c r="B333" s="83"/>
      <c r="C333" s="34"/>
      <c r="D333" s="146"/>
      <c r="E333" s="35"/>
      <c r="F333" s="35"/>
      <c r="G333" s="35"/>
      <c r="H333" s="8"/>
      <c r="I333" s="8"/>
      <c r="J333" s="8"/>
      <c r="K333" s="8"/>
      <c r="L333" s="8"/>
      <c r="M333" s="8"/>
      <c r="N333" s="8"/>
      <c r="O333" s="8"/>
      <c r="P333" s="8"/>
      <c r="Q333" s="8"/>
      <c r="R333" s="8"/>
      <c r="S333" s="8"/>
      <c r="T333" s="8"/>
      <c r="U333" s="8"/>
      <c r="V333" s="8"/>
      <c r="W333" s="8"/>
      <c r="X333" s="8"/>
      <c r="Y333" s="8"/>
      <c r="Z333" s="8"/>
    </row>
    <row r="334" spans="1:26" ht="12.75" customHeight="1" x14ac:dyDescent="0.15">
      <c r="A334" s="8"/>
      <c r="B334" s="83"/>
      <c r="C334" s="34"/>
      <c r="D334" s="146"/>
      <c r="E334" s="35"/>
      <c r="F334" s="35"/>
      <c r="G334" s="35"/>
      <c r="H334" s="8"/>
      <c r="I334" s="8"/>
      <c r="J334" s="8"/>
      <c r="K334" s="8"/>
      <c r="L334" s="8"/>
      <c r="M334" s="8"/>
      <c r="N334" s="8"/>
      <c r="O334" s="8"/>
      <c r="P334" s="8"/>
      <c r="Q334" s="8"/>
      <c r="R334" s="8"/>
      <c r="S334" s="8"/>
      <c r="T334" s="8"/>
      <c r="U334" s="8"/>
      <c r="V334" s="8"/>
      <c r="W334" s="8"/>
      <c r="X334" s="8"/>
      <c r="Y334" s="8"/>
      <c r="Z334" s="8"/>
    </row>
    <row r="335" spans="1:26" ht="12.75" customHeight="1" x14ac:dyDescent="0.15">
      <c r="A335" s="8"/>
      <c r="B335" s="83"/>
      <c r="C335" s="34"/>
      <c r="D335" s="146"/>
      <c r="E335" s="35"/>
      <c r="F335" s="35"/>
      <c r="G335" s="35"/>
      <c r="H335" s="8"/>
      <c r="I335" s="8"/>
      <c r="J335" s="8"/>
      <c r="K335" s="8"/>
      <c r="L335" s="8"/>
      <c r="M335" s="8"/>
      <c r="N335" s="8"/>
      <c r="O335" s="8"/>
      <c r="P335" s="8"/>
      <c r="Q335" s="8"/>
      <c r="R335" s="8"/>
      <c r="S335" s="8"/>
      <c r="T335" s="8"/>
      <c r="U335" s="8"/>
      <c r="V335" s="8"/>
      <c r="W335" s="8"/>
      <c r="X335" s="8"/>
      <c r="Y335" s="8"/>
      <c r="Z335" s="8"/>
    </row>
    <row r="336" spans="1:26" ht="12.75" customHeight="1" x14ac:dyDescent="0.15">
      <c r="A336" s="8"/>
      <c r="B336" s="83"/>
      <c r="C336" s="34"/>
      <c r="D336" s="146"/>
      <c r="E336" s="35"/>
      <c r="F336" s="35"/>
      <c r="G336" s="35"/>
      <c r="H336" s="8"/>
      <c r="I336" s="8"/>
      <c r="J336" s="8"/>
      <c r="K336" s="8"/>
      <c r="L336" s="8"/>
      <c r="M336" s="8"/>
      <c r="N336" s="8"/>
      <c r="O336" s="8"/>
      <c r="P336" s="8"/>
      <c r="Q336" s="8"/>
      <c r="R336" s="8"/>
      <c r="S336" s="8"/>
      <c r="T336" s="8"/>
      <c r="U336" s="8"/>
      <c r="V336" s="8"/>
      <c r="W336" s="8"/>
      <c r="X336" s="8"/>
      <c r="Y336" s="8"/>
      <c r="Z336" s="8"/>
    </row>
    <row r="337" spans="1:26" ht="12.75" customHeight="1" x14ac:dyDescent="0.15">
      <c r="A337" s="8"/>
      <c r="B337" s="83"/>
      <c r="C337" s="34"/>
      <c r="D337" s="146"/>
      <c r="E337" s="35"/>
      <c r="F337" s="35"/>
      <c r="G337" s="35"/>
      <c r="H337" s="8"/>
      <c r="I337" s="8"/>
      <c r="J337" s="8"/>
      <c r="K337" s="8"/>
      <c r="L337" s="8"/>
      <c r="M337" s="8"/>
      <c r="N337" s="8"/>
      <c r="O337" s="8"/>
      <c r="P337" s="8"/>
      <c r="Q337" s="8"/>
      <c r="R337" s="8"/>
      <c r="S337" s="8"/>
      <c r="T337" s="8"/>
      <c r="U337" s="8"/>
      <c r="V337" s="8"/>
      <c r="W337" s="8"/>
      <c r="X337" s="8"/>
      <c r="Y337" s="8"/>
      <c r="Z337" s="8"/>
    </row>
    <row r="338" spans="1:26" ht="12.75" customHeight="1" x14ac:dyDescent="0.15">
      <c r="A338" s="8"/>
      <c r="B338" s="83"/>
      <c r="C338" s="34"/>
      <c r="D338" s="146"/>
      <c r="E338" s="35"/>
      <c r="F338" s="35"/>
      <c r="G338" s="35"/>
      <c r="H338" s="8"/>
      <c r="I338" s="8"/>
      <c r="J338" s="8"/>
      <c r="K338" s="8"/>
      <c r="L338" s="8"/>
      <c r="M338" s="8"/>
      <c r="N338" s="8"/>
      <c r="O338" s="8"/>
      <c r="P338" s="8"/>
      <c r="Q338" s="8"/>
      <c r="R338" s="8"/>
      <c r="S338" s="8"/>
      <c r="T338" s="8"/>
      <c r="U338" s="8"/>
      <c r="V338" s="8"/>
      <c r="W338" s="8"/>
      <c r="X338" s="8"/>
      <c r="Y338" s="8"/>
      <c r="Z338" s="8"/>
    </row>
    <row r="339" spans="1:26" ht="12.75" customHeight="1" x14ac:dyDescent="0.15">
      <c r="A339" s="8"/>
      <c r="B339" s="83"/>
      <c r="C339" s="34"/>
      <c r="D339" s="146"/>
      <c r="E339" s="35"/>
      <c r="F339" s="35"/>
      <c r="G339" s="35"/>
      <c r="H339" s="8"/>
      <c r="I339" s="8"/>
      <c r="J339" s="8"/>
      <c r="K339" s="8"/>
      <c r="L339" s="8"/>
      <c r="M339" s="8"/>
      <c r="N339" s="8"/>
      <c r="O339" s="8"/>
      <c r="P339" s="8"/>
      <c r="Q339" s="8"/>
      <c r="R339" s="8"/>
      <c r="S339" s="8"/>
      <c r="T339" s="8"/>
      <c r="U339" s="8"/>
      <c r="V339" s="8"/>
      <c r="W339" s="8"/>
      <c r="X339" s="8"/>
      <c r="Y339" s="8"/>
      <c r="Z339" s="8"/>
    </row>
    <row r="340" spans="1:26" ht="12.75" customHeight="1" x14ac:dyDescent="0.15">
      <c r="A340" s="8"/>
      <c r="B340" s="83"/>
      <c r="C340" s="34"/>
      <c r="D340" s="146"/>
      <c r="E340" s="35"/>
      <c r="F340" s="35"/>
      <c r="G340" s="35"/>
      <c r="H340" s="8"/>
      <c r="I340" s="8"/>
      <c r="J340" s="8"/>
      <c r="K340" s="8"/>
      <c r="L340" s="8"/>
      <c r="M340" s="8"/>
      <c r="N340" s="8"/>
      <c r="O340" s="8"/>
      <c r="P340" s="8"/>
      <c r="Q340" s="8"/>
      <c r="R340" s="8"/>
      <c r="S340" s="8"/>
      <c r="T340" s="8"/>
      <c r="U340" s="8"/>
      <c r="V340" s="8"/>
      <c r="W340" s="8"/>
      <c r="X340" s="8"/>
      <c r="Y340" s="8"/>
      <c r="Z340" s="8"/>
    </row>
    <row r="341" spans="1:26" ht="12.75" customHeight="1" x14ac:dyDescent="0.15">
      <c r="A341" s="8"/>
      <c r="B341" s="83"/>
      <c r="C341" s="34"/>
      <c r="D341" s="146"/>
      <c r="E341" s="35"/>
      <c r="F341" s="35"/>
      <c r="G341" s="35"/>
      <c r="H341" s="8"/>
      <c r="I341" s="8"/>
      <c r="J341" s="8"/>
      <c r="K341" s="8"/>
      <c r="L341" s="8"/>
      <c r="M341" s="8"/>
      <c r="N341" s="8"/>
      <c r="O341" s="8"/>
      <c r="P341" s="8"/>
      <c r="Q341" s="8"/>
      <c r="R341" s="8"/>
      <c r="S341" s="8"/>
      <c r="T341" s="8"/>
      <c r="U341" s="8"/>
      <c r="V341" s="8"/>
      <c r="W341" s="8"/>
      <c r="X341" s="8"/>
      <c r="Y341" s="8"/>
      <c r="Z341" s="8"/>
    </row>
    <row r="342" spans="1:26" ht="12.75" customHeight="1" x14ac:dyDescent="0.15">
      <c r="A342" s="8"/>
      <c r="B342" s="83"/>
      <c r="C342" s="34"/>
      <c r="D342" s="146"/>
      <c r="E342" s="35"/>
      <c r="F342" s="35"/>
      <c r="G342" s="35"/>
      <c r="H342" s="8"/>
      <c r="I342" s="8"/>
      <c r="J342" s="8"/>
      <c r="K342" s="8"/>
      <c r="L342" s="8"/>
      <c r="M342" s="8"/>
      <c r="N342" s="8"/>
      <c r="O342" s="8"/>
      <c r="P342" s="8"/>
      <c r="Q342" s="8"/>
      <c r="R342" s="8"/>
      <c r="S342" s="8"/>
      <c r="T342" s="8"/>
      <c r="U342" s="8"/>
      <c r="V342" s="8"/>
      <c r="W342" s="8"/>
      <c r="X342" s="8"/>
      <c r="Y342" s="8"/>
      <c r="Z342" s="8"/>
    </row>
    <row r="343" spans="1:26" ht="12.75" customHeight="1" x14ac:dyDescent="0.15">
      <c r="A343" s="8"/>
      <c r="B343" s="83"/>
      <c r="C343" s="34"/>
      <c r="D343" s="146"/>
      <c r="E343" s="35"/>
      <c r="F343" s="35"/>
      <c r="G343" s="35"/>
      <c r="H343" s="8"/>
      <c r="I343" s="8"/>
      <c r="J343" s="8"/>
      <c r="K343" s="8"/>
      <c r="L343" s="8"/>
      <c r="M343" s="8"/>
      <c r="N343" s="8"/>
      <c r="O343" s="8"/>
      <c r="P343" s="8"/>
      <c r="Q343" s="8"/>
      <c r="R343" s="8"/>
      <c r="S343" s="8"/>
      <c r="T343" s="8"/>
      <c r="U343" s="8"/>
      <c r="V343" s="8"/>
      <c r="W343" s="8"/>
      <c r="X343" s="8"/>
      <c r="Y343" s="8"/>
      <c r="Z343" s="8"/>
    </row>
    <row r="344" spans="1:26" ht="12.75" customHeight="1" x14ac:dyDescent="0.15">
      <c r="A344" s="8"/>
      <c r="B344" s="83"/>
      <c r="C344" s="34"/>
      <c r="D344" s="146"/>
      <c r="E344" s="35"/>
      <c r="F344" s="35"/>
      <c r="G344" s="35"/>
      <c r="H344" s="8"/>
      <c r="I344" s="8"/>
      <c r="J344" s="8"/>
      <c r="K344" s="8"/>
      <c r="L344" s="8"/>
      <c r="M344" s="8"/>
      <c r="N344" s="8"/>
      <c r="O344" s="8"/>
      <c r="P344" s="8"/>
      <c r="Q344" s="8"/>
      <c r="R344" s="8"/>
      <c r="S344" s="8"/>
      <c r="T344" s="8"/>
      <c r="U344" s="8"/>
      <c r="V344" s="8"/>
      <c r="W344" s="8"/>
      <c r="X344" s="8"/>
      <c r="Y344" s="8"/>
      <c r="Z344" s="8"/>
    </row>
    <row r="345" spans="1:26" ht="12.75" customHeight="1" x14ac:dyDescent="0.15">
      <c r="A345" s="8"/>
      <c r="B345" s="83"/>
      <c r="C345" s="34"/>
      <c r="D345" s="146"/>
      <c r="E345" s="35"/>
      <c r="F345" s="35"/>
      <c r="G345" s="35"/>
      <c r="H345" s="8"/>
      <c r="I345" s="8"/>
      <c r="J345" s="8"/>
      <c r="K345" s="8"/>
      <c r="L345" s="8"/>
      <c r="M345" s="8"/>
      <c r="N345" s="8"/>
      <c r="O345" s="8"/>
      <c r="P345" s="8"/>
      <c r="Q345" s="8"/>
      <c r="R345" s="8"/>
      <c r="S345" s="8"/>
      <c r="T345" s="8"/>
      <c r="U345" s="8"/>
      <c r="V345" s="8"/>
      <c r="W345" s="8"/>
      <c r="X345" s="8"/>
      <c r="Y345" s="8"/>
      <c r="Z345" s="8"/>
    </row>
    <row r="346" spans="1:26" ht="12.75" customHeight="1" x14ac:dyDescent="0.15">
      <c r="A346" s="8"/>
      <c r="B346" s="83"/>
      <c r="C346" s="34"/>
      <c r="D346" s="146"/>
      <c r="E346" s="35"/>
      <c r="F346" s="35"/>
      <c r="G346" s="35"/>
      <c r="H346" s="8"/>
      <c r="I346" s="8"/>
      <c r="J346" s="8"/>
      <c r="K346" s="8"/>
      <c r="L346" s="8"/>
      <c r="M346" s="8"/>
      <c r="N346" s="8"/>
      <c r="O346" s="8"/>
      <c r="P346" s="8"/>
      <c r="Q346" s="8"/>
      <c r="R346" s="8"/>
      <c r="S346" s="8"/>
      <c r="T346" s="8"/>
      <c r="U346" s="8"/>
      <c r="V346" s="8"/>
      <c r="W346" s="8"/>
      <c r="X346" s="8"/>
      <c r="Y346" s="8"/>
      <c r="Z346" s="8"/>
    </row>
    <row r="347" spans="1:26" ht="12.75" customHeight="1" x14ac:dyDescent="0.15">
      <c r="A347" s="8"/>
      <c r="B347" s="83"/>
      <c r="C347" s="34"/>
      <c r="D347" s="146"/>
      <c r="E347" s="35"/>
      <c r="F347" s="35"/>
      <c r="G347" s="35"/>
      <c r="H347" s="8"/>
      <c r="I347" s="8"/>
      <c r="J347" s="8"/>
      <c r="K347" s="8"/>
      <c r="L347" s="8"/>
      <c r="M347" s="8"/>
      <c r="N347" s="8"/>
      <c r="O347" s="8"/>
      <c r="P347" s="8"/>
      <c r="Q347" s="8"/>
      <c r="R347" s="8"/>
      <c r="S347" s="8"/>
      <c r="T347" s="8"/>
      <c r="U347" s="8"/>
      <c r="V347" s="8"/>
      <c r="W347" s="8"/>
      <c r="X347" s="8"/>
      <c r="Y347" s="8"/>
      <c r="Z347" s="8"/>
    </row>
    <row r="348" spans="1:26" ht="12.75" customHeight="1" x14ac:dyDescent="0.15">
      <c r="A348" s="8"/>
      <c r="B348" s="83"/>
      <c r="C348" s="34"/>
      <c r="D348" s="146"/>
      <c r="E348" s="35"/>
      <c r="F348" s="35"/>
      <c r="G348" s="35"/>
      <c r="H348" s="8"/>
      <c r="I348" s="8"/>
      <c r="J348" s="8"/>
      <c r="K348" s="8"/>
      <c r="L348" s="8"/>
      <c r="M348" s="8"/>
      <c r="N348" s="8"/>
      <c r="O348" s="8"/>
      <c r="P348" s="8"/>
      <c r="Q348" s="8"/>
      <c r="R348" s="8"/>
      <c r="S348" s="8"/>
      <c r="T348" s="8"/>
      <c r="U348" s="8"/>
      <c r="V348" s="8"/>
      <c r="W348" s="8"/>
      <c r="X348" s="8"/>
      <c r="Y348" s="8"/>
      <c r="Z348" s="8"/>
    </row>
    <row r="349" spans="1:26" ht="12.75" customHeight="1" x14ac:dyDescent="0.15">
      <c r="A349" s="8"/>
      <c r="B349" s="83"/>
      <c r="C349" s="34"/>
      <c r="D349" s="146"/>
      <c r="E349" s="35"/>
      <c r="F349" s="35"/>
      <c r="G349" s="35"/>
      <c r="H349" s="8"/>
      <c r="I349" s="8"/>
      <c r="J349" s="8"/>
      <c r="K349" s="8"/>
      <c r="L349" s="8"/>
      <c r="M349" s="8"/>
      <c r="N349" s="8"/>
      <c r="O349" s="8"/>
      <c r="P349" s="8"/>
      <c r="Q349" s="8"/>
      <c r="R349" s="8"/>
      <c r="S349" s="8"/>
      <c r="T349" s="8"/>
      <c r="U349" s="8"/>
      <c r="V349" s="8"/>
      <c r="W349" s="8"/>
      <c r="X349" s="8"/>
      <c r="Y349" s="8"/>
      <c r="Z349" s="8"/>
    </row>
    <row r="350" spans="1:26" ht="12.75" customHeight="1" x14ac:dyDescent="0.15">
      <c r="A350" s="8"/>
      <c r="B350" s="83"/>
      <c r="C350" s="34"/>
      <c r="D350" s="146"/>
      <c r="E350" s="35"/>
      <c r="F350" s="35"/>
      <c r="G350" s="35"/>
      <c r="H350" s="8"/>
      <c r="I350" s="8"/>
      <c r="J350" s="8"/>
      <c r="K350" s="8"/>
      <c r="L350" s="8"/>
      <c r="M350" s="8"/>
      <c r="N350" s="8"/>
      <c r="O350" s="8"/>
      <c r="P350" s="8"/>
      <c r="Q350" s="8"/>
      <c r="R350" s="8"/>
      <c r="S350" s="8"/>
      <c r="T350" s="8"/>
      <c r="U350" s="8"/>
      <c r="V350" s="8"/>
      <c r="W350" s="8"/>
      <c r="X350" s="8"/>
      <c r="Y350" s="8"/>
      <c r="Z350" s="8"/>
    </row>
    <row r="351" spans="1:26" ht="12.75" customHeight="1" x14ac:dyDescent="0.15">
      <c r="A351" s="8"/>
      <c r="B351" s="83"/>
      <c r="C351" s="34"/>
      <c r="D351" s="146"/>
      <c r="E351" s="35"/>
      <c r="F351" s="35"/>
      <c r="G351" s="35"/>
      <c r="H351" s="8"/>
      <c r="I351" s="8"/>
      <c r="J351" s="8"/>
      <c r="K351" s="8"/>
      <c r="L351" s="8"/>
      <c r="M351" s="8"/>
      <c r="N351" s="8"/>
      <c r="O351" s="8"/>
      <c r="P351" s="8"/>
      <c r="Q351" s="8"/>
      <c r="R351" s="8"/>
      <c r="S351" s="8"/>
      <c r="T351" s="8"/>
      <c r="U351" s="8"/>
      <c r="V351" s="8"/>
      <c r="W351" s="8"/>
      <c r="X351" s="8"/>
      <c r="Y351" s="8"/>
      <c r="Z351" s="8"/>
    </row>
    <row r="352" spans="1:26" ht="12.75" customHeight="1" x14ac:dyDescent="0.15">
      <c r="A352" s="8"/>
      <c r="B352" s="83"/>
      <c r="C352" s="34"/>
      <c r="D352" s="146"/>
      <c r="E352" s="35"/>
      <c r="F352" s="35"/>
      <c r="G352" s="35"/>
      <c r="H352" s="8"/>
      <c r="I352" s="8"/>
      <c r="J352" s="8"/>
      <c r="K352" s="8"/>
      <c r="L352" s="8"/>
      <c r="M352" s="8"/>
      <c r="N352" s="8"/>
      <c r="O352" s="8"/>
      <c r="P352" s="8"/>
      <c r="Q352" s="8"/>
      <c r="R352" s="8"/>
      <c r="S352" s="8"/>
      <c r="T352" s="8"/>
      <c r="U352" s="8"/>
      <c r="V352" s="8"/>
      <c r="W352" s="8"/>
      <c r="X352" s="8"/>
      <c r="Y352" s="8"/>
      <c r="Z352" s="8"/>
    </row>
    <row r="353" spans="1:26" ht="12.75" customHeight="1" x14ac:dyDescent="0.15">
      <c r="A353" s="8"/>
      <c r="B353" s="83"/>
      <c r="C353" s="34"/>
      <c r="D353" s="146"/>
      <c r="E353" s="35"/>
      <c r="F353" s="35"/>
      <c r="G353" s="35"/>
      <c r="H353" s="8"/>
      <c r="I353" s="8"/>
      <c r="J353" s="8"/>
      <c r="K353" s="8"/>
      <c r="L353" s="8"/>
      <c r="M353" s="8"/>
      <c r="N353" s="8"/>
      <c r="O353" s="8"/>
      <c r="P353" s="8"/>
      <c r="Q353" s="8"/>
      <c r="R353" s="8"/>
      <c r="S353" s="8"/>
      <c r="T353" s="8"/>
      <c r="U353" s="8"/>
      <c r="V353" s="8"/>
      <c r="W353" s="8"/>
      <c r="X353" s="8"/>
      <c r="Y353" s="8"/>
      <c r="Z353" s="8"/>
    </row>
    <row r="354" spans="1:26" ht="12.75" customHeight="1" x14ac:dyDescent="0.15">
      <c r="A354" s="8"/>
      <c r="B354" s="83"/>
      <c r="C354" s="34"/>
      <c r="D354" s="146"/>
      <c r="E354" s="35"/>
      <c r="F354" s="35"/>
      <c r="G354" s="35"/>
      <c r="H354" s="8"/>
      <c r="I354" s="8"/>
      <c r="J354" s="8"/>
      <c r="K354" s="8"/>
      <c r="L354" s="8"/>
      <c r="M354" s="8"/>
      <c r="N354" s="8"/>
      <c r="O354" s="8"/>
      <c r="P354" s="8"/>
      <c r="Q354" s="8"/>
      <c r="R354" s="8"/>
      <c r="S354" s="8"/>
      <c r="T354" s="8"/>
      <c r="U354" s="8"/>
      <c r="V354" s="8"/>
      <c r="W354" s="8"/>
      <c r="X354" s="8"/>
      <c r="Y354" s="8"/>
      <c r="Z354" s="8"/>
    </row>
    <row r="355" spans="1:26" ht="12.75" customHeight="1" x14ac:dyDescent="0.15">
      <c r="A355" s="8"/>
      <c r="B355" s="83"/>
      <c r="C355" s="34"/>
      <c r="D355" s="146"/>
      <c r="E355" s="35"/>
      <c r="F355" s="35"/>
      <c r="G355" s="35"/>
      <c r="H355" s="8"/>
      <c r="I355" s="8"/>
      <c r="J355" s="8"/>
      <c r="K355" s="8"/>
      <c r="L355" s="8"/>
      <c r="M355" s="8"/>
      <c r="N355" s="8"/>
      <c r="O355" s="8"/>
      <c r="P355" s="8"/>
      <c r="Q355" s="8"/>
      <c r="R355" s="8"/>
      <c r="S355" s="8"/>
      <c r="T355" s="8"/>
      <c r="U355" s="8"/>
      <c r="V355" s="8"/>
      <c r="W355" s="8"/>
      <c r="X355" s="8"/>
      <c r="Y355" s="8"/>
      <c r="Z355" s="8"/>
    </row>
    <row r="356" spans="1:26" ht="12.75" customHeight="1" x14ac:dyDescent="0.15">
      <c r="A356" s="8"/>
      <c r="B356" s="83"/>
      <c r="C356" s="34"/>
      <c r="D356" s="146"/>
      <c r="E356" s="35"/>
      <c r="F356" s="35"/>
      <c r="G356" s="35"/>
      <c r="H356" s="8"/>
      <c r="I356" s="8"/>
      <c r="J356" s="8"/>
      <c r="K356" s="8"/>
      <c r="L356" s="8"/>
      <c r="M356" s="8"/>
      <c r="N356" s="8"/>
      <c r="O356" s="8"/>
      <c r="P356" s="8"/>
      <c r="Q356" s="8"/>
      <c r="R356" s="8"/>
      <c r="S356" s="8"/>
      <c r="T356" s="8"/>
      <c r="U356" s="8"/>
      <c r="V356" s="8"/>
      <c r="W356" s="8"/>
      <c r="X356" s="8"/>
      <c r="Y356" s="8"/>
      <c r="Z356" s="8"/>
    </row>
    <row r="357" spans="1:26" ht="12.75" customHeight="1" x14ac:dyDescent="0.15">
      <c r="A357" s="8"/>
      <c r="B357" s="83"/>
      <c r="C357" s="34"/>
      <c r="D357" s="146"/>
      <c r="E357" s="35"/>
      <c r="F357" s="35"/>
      <c r="G357" s="35"/>
      <c r="H357" s="8"/>
      <c r="I357" s="8"/>
      <c r="J357" s="8"/>
      <c r="K357" s="8"/>
      <c r="L357" s="8"/>
      <c r="M357" s="8"/>
      <c r="N357" s="8"/>
      <c r="O357" s="8"/>
      <c r="P357" s="8"/>
      <c r="Q357" s="8"/>
      <c r="R357" s="8"/>
      <c r="S357" s="8"/>
      <c r="T357" s="8"/>
      <c r="U357" s="8"/>
      <c r="V357" s="8"/>
      <c r="W357" s="8"/>
      <c r="X357" s="8"/>
      <c r="Y357" s="8"/>
      <c r="Z357" s="8"/>
    </row>
    <row r="358" spans="1:26" ht="12.75" customHeight="1" x14ac:dyDescent="0.15">
      <c r="A358" s="8"/>
      <c r="B358" s="83"/>
      <c r="C358" s="34"/>
      <c r="D358" s="146"/>
      <c r="E358" s="35"/>
      <c r="F358" s="35"/>
      <c r="G358" s="35"/>
      <c r="H358" s="8"/>
      <c r="I358" s="8"/>
      <c r="J358" s="8"/>
      <c r="K358" s="8"/>
      <c r="L358" s="8"/>
      <c r="M358" s="8"/>
      <c r="N358" s="8"/>
      <c r="O358" s="8"/>
      <c r="P358" s="8"/>
      <c r="Q358" s="8"/>
      <c r="R358" s="8"/>
      <c r="S358" s="8"/>
      <c r="T358" s="8"/>
      <c r="U358" s="8"/>
      <c r="V358" s="8"/>
      <c r="W358" s="8"/>
      <c r="X358" s="8"/>
      <c r="Y358" s="8"/>
      <c r="Z358" s="8"/>
    </row>
    <row r="359" spans="1:26" ht="12.75" customHeight="1" x14ac:dyDescent="0.15">
      <c r="A359" s="8"/>
      <c r="B359" s="83"/>
      <c r="C359" s="34"/>
      <c r="D359" s="146"/>
      <c r="E359" s="35"/>
      <c r="F359" s="35"/>
      <c r="G359" s="35"/>
      <c r="H359" s="8"/>
      <c r="I359" s="8"/>
      <c r="J359" s="8"/>
      <c r="K359" s="8"/>
      <c r="L359" s="8"/>
      <c r="M359" s="8"/>
      <c r="N359" s="8"/>
      <c r="O359" s="8"/>
      <c r="P359" s="8"/>
      <c r="Q359" s="8"/>
      <c r="R359" s="8"/>
      <c r="S359" s="8"/>
      <c r="T359" s="8"/>
      <c r="U359" s="8"/>
      <c r="V359" s="8"/>
      <c r="W359" s="8"/>
      <c r="X359" s="8"/>
      <c r="Y359" s="8"/>
      <c r="Z359" s="8"/>
    </row>
    <row r="360" spans="1:26" ht="12.75" customHeight="1" x14ac:dyDescent="0.15">
      <c r="A360" s="8"/>
      <c r="B360" s="83"/>
      <c r="C360" s="34"/>
      <c r="D360" s="146"/>
      <c r="E360" s="35"/>
      <c r="F360" s="35"/>
      <c r="G360" s="35"/>
      <c r="H360" s="8"/>
      <c r="I360" s="8"/>
      <c r="J360" s="8"/>
      <c r="K360" s="8"/>
      <c r="L360" s="8"/>
      <c r="M360" s="8"/>
      <c r="N360" s="8"/>
      <c r="O360" s="8"/>
      <c r="P360" s="8"/>
      <c r="Q360" s="8"/>
      <c r="R360" s="8"/>
      <c r="S360" s="8"/>
      <c r="T360" s="8"/>
      <c r="U360" s="8"/>
      <c r="V360" s="8"/>
      <c r="W360" s="8"/>
      <c r="X360" s="8"/>
      <c r="Y360" s="8"/>
      <c r="Z360" s="8"/>
    </row>
    <row r="361" spans="1:26" ht="12.75" customHeight="1" x14ac:dyDescent="0.15">
      <c r="A361" s="8"/>
      <c r="B361" s="83"/>
      <c r="C361" s="34"/>
      <c r="D361" s="146"/>
      <c r="E361" s="35"/>
      <c r="F361" s="35"/>
      <c r="G361" s="35"/>
      <c r="H361" s="8"/>
      <c r="I361" s="8"/>
      <c r="J361" s="8"/>
      <c r="K361" s="8"/>
      <c r="L361" s="8"/>
      <c r="M361" s="8"/>
      <c r="N361" s="8"/>
      <c r="O361" s="8"/>
      <c r="P361" s="8"/>
      <c r="Q361" s="8"/>
      <c r="R361" s="8"/>
      <c r="S361" s="8"/>
      <c r="T361" s="8"/>
      <c r="U361" s="8"/>
      <c r="V361" s="8"/>
      <c r="W361" s="8"/>
      <c r="X361" s="8"/>
      <c r="Y361" s="8"/>
      <c r="Z361" s="8"/>
    </row>
    <row r="362" spans="1:26" ht="12.75" customHeight="1" x14ac:dyDescent="0.15">
      <c r="A362" s="8"/>
      <c r="B362" s="83"/>
      <c r="C362" s="34"/>
      <c r="D362" s="146"/>
      <c r="E362" s="35"/>
      <c r="F362" s="35"/>
      <c r="G362" s="35"/>
      <c r="H362" s="8"/>
      <c r="I362" s="8"/>
      <c r="J362" s="8"/>
      <c r="K362" s="8"/>
      <c r="L362" s="8"/>
      <c r="M362" s="8"/>
      <c r="N362" s="8"/>
      <c r="O362" s="8"/>
      <c r="P362" s="8"/>
      <c r="Q362" s="8"/>
      <c r="R362" s="8"/>
      <c r="S362" s="8"/>
      <c r="T362" s="8"/>
      <c r="U362" s="8"/>
      <c r="V362" s="8"/>
      <c r="W362" s="8"/>
      <c r="X362" s="8"/>
      <c r="Y362" s="8"/>
      <c r="Z362" s="8"/>
    </row>
    <row r="363" spans="1:26" ht="12.75" customHeight="1" x14ac:dyDescent="0.15">
      <c r="A363" s="8"/>
      <c r="B363" s="83"/>
      <c r="C363" s="34"/>
      <c r="D363" s="146"/>
      <c r="E363" s="35"/>
      <c r="F363" s="35"/>
      <c r="G363" s="35"/>
      <c r="H363" s="8"/>
      <c r="I363" s="8"/>
      <c r="J363" s="8"/>
      <c r="K363" s="8"/>
      <c r="L363" s="8"/>
      <c r="M363" s="8"/>
      <c r="N363" s="8"/>
      <c r="O363" s="8"/>
      <c r="P363" s="8"/>
      <c r="Q363" s="8"/>
      <c r="R363" s="8"/>
      <c r="S363" s="8"/>
      <c r="T363" s="8"/>
      <c r="U363" s="8"/>
      <c r="V363" s="8"/>
      <c r="W363" s="8"/>
      <c r="X363" s="8"/>
      <c r="Y363" s="8"/>
      <c r="Z363" s="8"/>
    </row>
    <row r="364" spans="1:26" ht="12.75" customHeight="1" x14ac:dyDescent="0.15">
      <c r="A364" s="8"/>
      <c r="B364" s="83"/>
      <c r="C364" s="34"/>
      <c r="D364" s="146"/>
      <c r="E364" s="35"/>
      <c r="F364" s="35"/>
      <c r="G364" s="35"/>
      <c r="H364" s="8"/>
      <c r="I364" s="8"/>
      <c r="J364" s="8"/>
      <c r="K364" s="8"/>
      <c r="L364" s="8"/>
      <c r="M364" s="8"/>
      <c r="N364" s="8"/>
      <c r="O364" s="8"/>
      <c r="P364" s="8"/>
      <c r="Q364" s="8"/>
      <c r="R364" s="8"/>
      <c r="S364" s="8"/>
      <c r="T364" s="8"/>
      <c r="U364" s="8"/>
      <c r="V364" s="8"/>
      <c r="W364" s="8"/>
      <c r="X364" s="8"/>
      <c r="Y364" s="8"/>
      <c r="Z364" s="8"/>
    </row>
    <row r="365" spans="1:26" ht="12.75" customHeight="1" x14ac:dyDescent="0.15">
      <c r="A365" s="8"/>
      <c r="B365" s="83"/>
      <c r="C365" s="34"/>
      <c r="D365" s="146"/>
      <c r="E365" s="35"/>
      <c r="F365" s="35"/>
      <c r="G365" s="35"/>
      <c r="H365" s="8"/>
      <c r="I365" s="8"/>
      <c r="J365" s="8"/>
      <c r="K365" s="8"/>
      <c r="L365" s="8"/>
      <c r="M365" s="8"/>
      <c r="N365" s="8"/>
      <c r="O365" s="8"/>
      <c r="P365" s="8"/>
      <c r="Q365" s="8"/>
      <c r="R365" s="8"/>
      <c r="S365" s="8"/>
      <c r="T365" s="8"/>
      <c r="U365" s="8"/>
      <c r="V365" s="8"/>
      <c r="W365" s="8"/>
      <c r="X365" s="8"/>
      <c r="Y365" s="8"/>
      <c r="Z365" s="8"/>
    </row>
    <row r="366" spans="1:26" ht="12.75" customHeight="1" x14ac:dyDescent="0.15">
      <c r="A366" s="8"/>
      <c r="B366" s="83"/>
      <c r="C366" s="34"/>
      <c r="D366" s="146"/>
      <c r="E366" s="35"/>
      <c r="F366" s="35"/>
      <c r="G366" s="35"/>
      <c r="H366" s="8"/>
      <c r="I366" s="8"/>
      <c r="J366" s="8"/>
      <c r="K366" s="8"/>
      <c r="L366" s="8"/>
      <c r="M366" s="8"/>
      <c r="N366" s="8"/>
      <c r="O366" s="8"/>
      <c r="P366" s="8"/>
      <c r="Q366" s="8"/>
      <c r="R366" s="8"/>
      <c r="S366" s="8"/>
      <c r="T366" s="8"/>
      <c r="U366" s="8"/>
      <c r="V366" s="8"/>
      <c r="W366" s="8"/>
      <c r="X366" s="8"/>
      <c r="Y366" s="8"/>
      <c r="Z366" s="8"/>
    </row>
    <row r="367" spans="1:26" ht="12.75" customHeight="1" x14ac:dyDescent="0.15">
      <c r="A367" s="8"/>
      <c r="B367" s="83"/>
      <c r="C367" s="34"/>
      <c r="D367" s="146"/>
      <c r="E367" s="35"/>
      <c r="F367" s="35"/>
      <c r="G367" s="35"/>
      <c r="H367" s="8"/>
      <c r="I367" s="8"/>
      <c r="J367" s="8"/>
      <c r="K367" s="8"/>
      <c r="L367" s="8"/>
      <c r="M367" s="8"/>
      <c r="N367" s="8"/>
      <c r="O367" s="8"/>
      <c r="P367" s="8"/>
      <c r="Q367" s="8"/>
      <c r="R367" s="8"/>
      <c r="S367" s="8"/>
      <c r="T367" s="8"/>
      <c r="U367" s="8"/>
      <c r="V367" s="8"/>
      <c r="W367" s="8"/>
      <c r="X367" s="8"/>
      <c r="Y367" s="8"/>
      <c r="Z367" s="8"/>
    </row>
    <row r="368" spans="1:26" ht="12.75" customHeight="1" x14ac:dyDescent="0.15">
      <c r="A368" s="8"/>
      <c r="B368" s="83"/>
      <c r="C368" s="34"/>
      <c r="D368" s="146"/>
      <c r="E368" s="35"/>
      <c r="F368" s="35"/>
      <c r="G368" s="35"/>
      <c r="H368" s="8"/>
      <c r="I368" s="8"/>
      <c r="J368" s="8"/>
      <c r="K368" s="8"/>
      <c r="L368" s="8"/>
      <c r="M368" s="8"/>
      <c r="N368" s="8"/>
      <c r="O368" s="8"/>
      <c r="P368" s="8"/>
      <c r="Q368" s="8"/>
      <c r="R368" s="8"/>
      <c r="S368" s="8"/>
      <c r="T368" s="8"/>
      <c r="U368" s="8"/>
      <c r="V368" s="8"/>
      <c r="W368" s="8"/>
      <c r="X368" s="8"/>
      <c r="Y368" s="8"/>
      <c r="Z368" s="8"/>
    </row>
    <row r="369" spans="1:26" ht="12.75" customHeight="1" x14ac:dyDescent="0.15">
      <c r="A369" s="8"/>
      <c r="B369" s="83"/>
      <c r="C369" s="34"/>
      <c r="D369" s="146"/>
      <c r="E369" s="35"/>
      <c r="F369" s="35"/>
      <c r="G369" s="35"/>
      <c r="H369" s="8"/>
      <c r="I369" s="8"/>
      <c r="J369" s="8"/>
      <c r="K369" s="8"/>
      <c r="L369" s="8"/>
      <c r="M369" s="8"/>
      <c r="N369" s="8"/>
      <c r="O369" s="8"/>
      <c r="P369" s="8"/>
      <c r="Q369" s="8"/>
      <c r="R369" s="8"/>
      <c r="S369" s="8"/>
      <c r="T369" s="8"/>
      <c r="U369" s="8"/>
      <c r="V369" s="8"/>
      <c r="W369" s="8"/>
      <c r="X369" s="8"/>
      <c r="Y369" s="8"/>
      <c r="Z369" s="8"/>
    </row>
    <row r="370" spans="1:26" ht="12.75" customHeight="1" x14ac:dyDescent="0.15">
      <c r="A370" s="8"/>
      <c r="B370" s="83"/>
      <c r="C370" s="34"/>
      <c r="D370" s="146"/>
      <c r="E370" s="35"/>
      <c r="F370" s="35"/>
      <c r="G370" s="35"/>
      <c r="H370" s="8"/>
      <c r="I370" s="8"/>
      <c r="J370" s="8"/>
      <c r="K370" s="8"/>
      <c r="L370" s="8"/>
      <c r="M370" s="8"/>
      <c r="N370" s="8"/>
      <c r="O370" s="8"/>
      <c r="P370" s="8"/>
      <c r="Q370" s="8"/>
      <c r="R370" s="8"/>
      <c r="S370" s="8"/>
      <c r="T370" s="8"/>
      <c r="U370" s="8"/>
      <c r="V370" s="8"/>
      <c r="W370" s="8"/>
      <c r="X370" s="8"/>
      <c r="Y370" s="8"/>
      <c r="Z370" s="8"/>
    </row>
    <row r="371" spans="1:26" ht="12.75" customHeight="1" x14ac:dyDescent="0.15">
      <c r="A371" s="8"/>
      <c r="B371" s="83"/>
      <c r="C371" s="34"/>
      <c r="D371" s="146"/>
      <c r="E371" s="35"/>
      <c r="F371" s="35"/>
      <c r="G371" s="35"/>
      <c r="H371" s="8"/>
      <c r="I371" s="8"/>
      <c r="J371" s="8"/>
      <c r="K371" s="8"/>
      <c r="L371" s="8"/>
      <c r="M371" s="8"/>
      <c r="N371" s="8"/>
      <c r="O371" s="8"/>
      <c r="P371" s="8"/>
      <c r="Q371" s="8"/>
      <c r="R371" s="8"/>
      <c r="S371" s="8"/>
      <c r="T371" s="8"/>
      <c r="U371" s="8"/>
      <c r="V371" s="8"/>
      <c r="W371" s="8"/>
      <c r="X371" s="8"/>
      <c r="Y371" s="8"/>
      <c r="Z371" s="8"/>
    </row>
    <row r="372" spans="1:26" ht="12.75" customHeight="1" x14ac:dyDescent="0.15">
      <c r="A372" s="8"/>
      <c r="B372" s="83"/>
      <c r="C372" s="34"/>
      <c r="D372" s="146"/>
      <c r="E372" s="35"/>
      <c r="F372" s="35"/>
      <c r="G372" s="35"/>
      <c r="H372" s="8"/>
      <c r="I372" s="8"/>
      <c r="J372" s="8"/>
      <c r="K372" s="8"/>
      <c r="L372" s="8"/>
      <c r="M372" s="8"/>
      <c r="N372" s="8"/>
      <c r="O372" s="8"/>
      <c r="P372" s="8"/>
      <c r="Q372" s="8"/>
      <c r="R372" s="8"/>
      <c r="S372" s="8"/>
      <c r="T372" s="8"/>
      <c r="U372" s="8"/>
      <c r="V372" s="8"/>
      <c r="W372" s="8"/>
      <c r="X372" s="8"/>
      <c r="Y372" s="8"/>
      <c r="Z372" s="8"/>
    </row>
    <row r="373" spans="1:26" ht="12.75" customHeight="1" x14ac:dyDescent="0.15">
      <c r="A373" s="8"/>
      <c r="B373" s="83"/>
      <c r="C373" s="34"/>
      <c r="D373" s="146"/>
      <c r="E373" s="35"/>
      <c r="F373" s="35"/>
      <c r="G373" s="35"/>
      <c r="H373" s="8"/>
      <c r="I373" s="8"/>
      <c r="J373" s="8"/>
      <c r="K373" s="8"/>
      <c r="L373" s="8"/>
      <c r="M373" s="8"/>
      <c r="N373" s="8"/>
      <c r="O373" s="8"/>
      <c r="P373" s="8"/>
      <c r="Q373" s="8"/>
      <c r="R373" s="8"/>
      <c r="S373" s="8"/>
      <c r="T373" s="8"/>
      <c r="U373" s="8"/>
      <c r="V373" s="8"/>
      <c r="W373" s="8"/>
      <c r="X373" s="8"/>
      <c r="Y373" s="8"/>
      <c r="Z373" s="8"/>
    </row>
    <row r="374" spans="1:26" ht="12.75" customHeight="1" x14ac:dyDescent="0.15">
      <c r="A374" s="8"/>
      <c r="B374" s="83"/>
      <c r="C374" s="34"/>
      <c r="D374" s="146"/>
      <c r="E374" s="35"/>
      <c r="F374" s="35"/>
      <c r="G374" s="35"/>
      <c r="H374" s="8"/>
      <c r="I374" s="8"/>
      <c r="J374" s="8"/>
      <c r="K374" s="8"/>
      <c r="L374" s="8"/>
      <c r="M374" s="8"/>
      <c r="N374" s="8"/>
      <c r="O374" s="8"/>
      <c r="P374" s="8"/>
      <c r="Q374" s="8"/>
      <c r="R374" s="8"/>
      <c r="S374" s="8"/>
      <c r="T374" s="8"/>
      <c r="U374" s="8"/>
      <c r="V374" s="8"/>
      <c r="W374" s="8"/>
      <c r="X374" s="8"/>
      <c r="Y374" s="8"/>
      <c r="Z374" s="8"/>
    </row>
    <row r="375" spans="1:26" ht="12.75" customHeight="1" x14ac:dyDescent="0.15">
      <c r="A375" s="8"/>
      <c r="B375" s="83"/>
      <c r="C375" s="34"/>
      <c r="D375" s="146"/>
      <c r="E375" s="35"/>
      <c r="F375" s="35"/>
      <c r="G375" s="35"/>
      <c r="H375" s="8"/>
      <c r="I375" s="8"/>
      <c r="J375" s="8"/>
      <c r="K375" s="8"/>
      <c r="L375" s="8"/>
      <c r="M375" s="8"/>
      <c r="N375" s="8"/>
      <c r="O375" s="8"/>
      <c r="P375" s="8"/>
      <c r="Q375" s="8"/>
      <c r="R375" s="8"/>
      <c r="S375" s="8"/>
      <c r="T375" s="8"/>
      <c r="U375" s="8"/>
      <c r="V375" s="8"/>
      <c r="W375" s="8"/>
      <c r="X375" s="8"/>
      <c r="Y375" s="8"/>
      <c r="Z375" s="8"/>
    </row>
    <row r="376" spans="1:26" ht="12.75" customHeight="1" x14ac:dyDescent="0.15">
      <c r="A376" s="8"/>
      <c r="B376" s="83"/>
      <c r="C376" s="34"/>
      <c r="D376" s="146"/>
      <c r="E376" s="35"/>
      <c r="F376" s="35"/>
      <c r="G376" s="35"/>
      <c r="H376" s="8"/>
      <c r="I376" s="8"/>
      <c r="J376" s="8"/>
      <c r="K376" s="8"/>
      <c r="L376" s="8"/>
      <c r="M376" s="8"/>
      <c r="N376" s="8"/>
      <c r="O376" s="8"/>
      <c r="P376" s="8"/>
      <c r="Q376" s="8"/>
      <c r="R376" s="8"/>
      <c r="S376" s="8"/>
      <c r="T376" s="8"/>
      <c r="U376" s="8"/>
      <c r="V376" s="8"/>
      <c r="W376" s="8"/>
      <c r="X376" s="8"/>
      <c r="Y376" s="8"/>
      <c r="Z376" s="8"/>
    </row>
    <row r="377" spans="1:26" ht="12.75" customHeight="1" x14ac:dyDescent="0.15">
      <c r="A377" s="8"/>
      <c r="B377" s="83"/>
      <c r="C377" s="34"/>
      <c r="D377" s="146"/>
      <c r="E377" s="35"/>
      <c r="F377" s="35"/>
      <c r="G377" s="35"/>
      <c r="H377" s="8"/>
      <c r="I377" s="8"/>
      <c r="J377" s="8"/>
      <c r="K377" s="8"/>
      <c r="L377" s="8"/>
      <c r="M377" s="8"/>
      <c r="N377" s="8"/>
      <c r="O377" s="8"/>
      <c r="P377" s="8"/>
      <c r="Q377" s="8"/>
      <c r="R377" s="8"/>
      <c r="S377" s="8"/>
      <c r="T377" s="8"/>
      <c r="U377" s="8"/>
      <c r="V377" s="8"/>
      <c r="W377" s="8"/>
      <c r="X377" s="8"/>
      <c r="Y377" s="8"/>
      <c r="Z377" s="8"/>
    </row>
    <row r="378" spans="1:26" ht="12.75" customHeight="1" x14ac:dyDescent="0.15">
      <c r="A378" s="8"/>
      <c r="B378" s="83"/>
      <c r="C378" s="34"/>
      <c r="D378" s="146"/>
      <c r="E378" s="35"/>
      <c r="F378" s="35"/>
      <c r="G378" s="35"/>
      <c r="H378" s="8"/>
      <c r="I378" s="8"/>
      <c r="J378" s="8"/>
      <c r="K378" s="8"/>
      <c r="L378" s="8"/>
      <c r="M378" s="8"/>
      <c r="N378" s="8"/>
      <c r="O378" s="8"/>
      <c r="P378" s="8"/>
      <c r="Q378" s="8"/>
      <c r="R378" s="8"/>
      <c r="S378" s="8"/>
      <c r="T378" s="8"/>
      <c r="U378" s="8"/>
      <c r="V378" s="8"/>
      <c r="W378" s="8"/>
      <c r="X378" s="8"/>
      <c r="Y378" s="8"/>
      <c r="Z378" s="8"/>
    </row>
    <row r="379" spans="1:26" ht="12.75" customHeight="1" x14ac:dyDescent="0.15">
      <c r="A379" s="8"/>
      <c r="B379" s="83"/>
      <c r="C379" s="34"/>
      <c r="D379" s="146"/>
      <c r="E379" s="35"/>
      <c r="F379" s="35"/>
      <c r="G379" s="35"/>
      <c r="H379" s="8"/>
      <c r="I379" s="8"/>
      <c r="J379" s="8"/>
      <c r="K379" s="8"/>
      <c r="L379" s="8"/>
      <c r="M379" s="8"/>
      <c r="N379" s="8"/>
      <c r="O379" s="8"/>
      <c r="P379" s="8"/>
      <c r="Q379" s="8"/>
      <c r="R379" s="8"/>
      <c r="S379" s="8"/>
      <c r="T379" s="8"/>
      <c r="U379" s="8"/>
      <c r="V379" s="8"/>
      <c r="W379" s="8"/>
      <c r="X379" s="8"/>
      <c r="Y379" s="8"/>
      <c r="Z379" s="8"/>
    </row>
    <row r="380" spans="1:26" ht="12.75" customHeight="1" x14ac:dyDescent="0.15">
      <c r="A380" s="8"/>
      <c r="B380" s="83"/>
      <c r="C380" s="34"/>
      <c r="D380" s="146"/>
      <c r="E380" s="35"/>
      <c r="F380" s="35"/>
      <c r="G380" s="35"/>
      <c r="H380" s="8"/>
      <c r="I380" s="8"/>
      <c r="J380" s="8"/>
      <c r="K380" s="8"/>
      <c r="L380" s="8"/>
      <c r="M380" s="8"/>
      <c r="N380" s="8"/>
      <c r="O380" s="8"/>
      <c r="P380" s="8"/>
      <c r="Q380" s="8"/>
      <c r="R380" s="8"/>
      <c r="S380" s="8"/>
      <c r="T380" s="8"/>
      <c r="U380" s="8"/>
      <c r="V380" s="8"/>
      <c r="W380" s="8"/>
      <c r="X380" s="8"/>
      <c r="Y380" s="8"/>
      <c r="Z380" s="8"/>
    </row>
    <row r="381" spans="1:26" ht="12.75" customHeight="1" x14ac:dyDescent="0.15">
      <c r="A381" s="8"/>
      <c r="B381" s="83"/>
      <c r="C381" s="34"/>
      <c r="D381" s="146"/>
      <c r="E381" s="35"/>
      <c r="F381" s="35"/>
      <c r="G381" s="35"/>
      <c r="H381" s="8"/>
      <c r="I381" s="8"/>
      <c r="J381" s="8"/>
      <c r="K381" s="8"/>
      <c r="L381" s="8"/>
      <c r="M381" s="8"/>
      <c r="N381" s="8"/>
      <c r="O381" s="8"/>
      <c r="P381" s="8"/>
      <c r="Q381" s="8"/>
      <c r="R381" s="8"/>
      <c r="S381" s="8"/>
      <c r="T381" s="8"/>
      <c r="U381" s="8"/>
      <c r="V381" s="8"/>
      <c r="W381" s="8"/>
      <c r="X381" s="8"/>
      <c r="Y381" s="8"/>
      <c r="Z381" s="8"/>
    </row>
    <row r="382" spans="1:26" ht="12.75" customHeight="1" x14ac:dyDescent="0.15">
      <c r="A382" s="8"/>
      <c r="B382" s="83"/>
      <c r="C382" s="34"/>
      <c r="D382" s="146"/>
      <c r="E382" s="35"/>
      <c r="F382" s="35"/>
      <c r="G382" s="35"/>
      <c r="H382" s="8"/>
      <c r="I382" s="8"/>
      <c r="J382" s="8"/>
      <c r="K382" s="8"/>
      <c r="L382" s="8"/>
      <c r="M382" s="8"/>
      <c r="N382" s="8"/>
      <c r="O382" s="8"/>
      <c r="P382" s="8"/>
      <c r="Q382" s="8"/>
      <c r="R382" s="8"/>
      <c r="S382" s="8"/>
      <c r="T382" s="8"/>
      <c r="U382" s="8"/>
      <c r="V382" s="8"/>
      <c r="W382" s="8"/>
      <c r="X382" s="8"/>
      <c r="Y382" s="8"/>
      <c r="Z382" s="8"/>
    </row>
    <row r="383" spans="1:26" ht="12.75" customHeight="1" x14ac:dyDescent="0.15">
      <c r="A383" s="8"/>
      <c r="B383" s="83"/>
      <c r="C383" s="34"/>
      <c r="D383" s="146"/>
      <c r="E383" s="35"/>
      <c r="F383" s="35"/>
      <c r="G383" s="35"/>
      <c r="H383" s="8"/>
      <c r="I383" s="8"/>
      <c r="J383" s="8"/>
      <c r="K383" s="8"/>
      <c r="L383" s="8"/>
      <c r="M383" s="8"/>
      <c r="N383" s="8"/>
      <c r="O383" s="8"/>
      <c r="P383" s="8"/>
      <c r="Q383" s="8"/>
      <c r="R383" s="8"/>
      <c r="S383" s="8"/>
      <c r="T383" s="8"/>
      <c r="U383" s="8"/>
      <c r="V383" s="8"/>
      <c r="W383" s="8"/>
      <c r="X383" s="8"/>
      <c r="Y383" s="8"/>
      <c r="Z383" s="8"/>
    </row>
    <row r="384" spans="1:26" ht="12.75" customHeight="1" x14ac:dyDescent="0.15">
      <c r="A384" s="8"/>
      <c r="B384" s="83"/>
      <c r="C384" s="34"/>
      <c r="D384" s="146"/>
      <c r="E384" s="35"/>
      <c r="F384" s="35"/>
      <c r="G384" s="35"/>
      <c r="H384" s="8"/>
      <c r="I384" s="8"/>
      <c r="J384" s="8"/>
      <c r="K384" s="8"/>
      <c r="L384" s="8"/>
      <c r="M384" s="8"/>
      <c r="N384" s="8"/>
      <c r="O384" s="8"/>
      <c r="P384" s="8"/>
      <c r="Q384" s="8"/>
      <c r="R384" s="8"/>
      <c r="S384" s="8"/>
      <c r="T384" s="8"/>
      <c r="U384" s="8"/>
      <c r="V384" s="8"/>
      <c r="W384" s="8"/>
      <c r="X384" s="8"/>
      <c r="Y384" s="8"/>
      <c r="Z384" s="8"/>
    </row>
    <row r="385" spans="1:26" ht="12.75" customHeight="1" x14ac:dyDescent="0.15">
      <c r="A385" s="8"/>
      <c r="B385" s="83"/>
      <c r="C385" s="34"/>
      <c r="D385" s="146"/>
      <c r="E385" s="35"/>
      <c r="F385" s="35"/>
      <c r="G385" s="35"/>
      <c r="H385" s="8"/>
      <c r="I385" s="8"/>
      <c r="J385" s="8"/>
      <c r="K385" s="8"/>
      <c r="L385" s="8"/>
      <c r="M385" s="8"/>
      <c r="N385" s="8"/>
      <c r="O385" s="8"/>
      <c r="P385" s="8"/>
      <c r="Q385" s="8"/>
      <c r="R385" s="8"/>
      <c r="S385" s="8"/>
      <c r="T385" s="8"/>
      <c r="U385" s="8"/>
      <c r="V385" s="8"/>
      <c r="W385" s="8"/>
      <c r="X385" s="8"/>
      <c r="Y385" s="8"/>
      <c r="Z385" s="8"/>
    </row>
    <row r="386" spans="1:26" ht="12.75" customHeight="1" x14ac:dyDescent="0.15">
      <c r="A386" s="8"/>
      <c r="B386" s="83"/>
      <c r="C386" s="34"/>
      <c r="D386" s="146"/>
      <c r="E386" s="35"/>
      <c r="F386" s="35"/>
      <c r="G386" s="35"/>
      <c r="H386" s="8"/>
      <c r="I386" s="8"/>
      <c r="J386" s="8"/>
      <c r="K386" s="8"/>
      <c r="L386" s="8"/>
      <c r="M386" s="8"/>
      <c r="N386" s="8"/>
      <c r="O386" s="8"/>
      <c r="P386" s="8"/>
      <c r="Q386" s="8"/>
      <c r="R386" s="8"/>
      <c r="S386" s="8"/>
      <c r="T386" s="8"/>
      <c r="U386" s="8"/>
      <c r="V386" s="8"/>
      <c r="W386" s="8"/>
      <c r="X386" s="8"/>
      <c r="Y386" s="8"/>
      <c r="Z386" s="8"/>
    </row>
    <row r="387" spans="1:26" ht="12.75" customHeight="1" x14ac:dyDescent="0.15">
      <c r="A387" s="8"/>
      <c r="B387" s="83"/>
      <c r="C387" s="34"/>
      <c r="D387" s="146"/>
      <c r="E387" s="35"/>
      <c r="F387" s="35"/>
      <c r="G387" s="35"/>
      <c r="H387" s="8"/>
      <c r="I387" s="8"/>
      <c r="J387" s="8"/>
      <c r="K387" s="8"/>
      <c r="L387" s="8"/>
      <c r="M387" s="8"/>
      <c r="N387" s="8"/>
      <c r="O387" s="8"/>
      <c r="P387" s="8"/>
      <c r="Q387" s="8"/>
      <c r="R387" s="8"/>
      <c r="S387" s="8"/>
      <c r="T387" s="8"/>
      <c r="U387" s="8"/>
      <c r="V387" s="8"/>
      <c r="W387" s="8"/>
      <c r="X387" s="8"/>
      <c r="Y387" s="8"/>
      <c r="Z387" s="8"/>
    </row>
    <row r="388" spans="1:26" ht="12.75" customHeight="1" x14ac:dyDescent="0.15">
      <c r="A388" s="8"/>
      <c r="B388" s="83"/>
      <c r="C388" s="34"/>
      <c r="D388" s="146"/>
      <c r="E388" s="35"/>
      <c r="F388" s="35"/>
      <c r="G388" s="35"/>
      <c r="H388" s="8"/>
      <c r="I388" s="8"/>
      <c r="J388" s="8"/>
      <c r="K388" s="8"/>
      <c r="L388" s="8"/>
      <c r="M388" s="8"/>
      <c r="N388" s="8"/>
      <c r="O388" s="8"/>
      <c r="P388" s="8"/>
      <c r="Q388" s="8"/>
      <c r="R388" s="8"/>
      <c r="S388" s="8"/>
      <c r="T388" s="8"/>
      <c r="U388" s="8"/>
      <c r="V388" s="8"/>
      <c r="W388" s="8"/>
      <c r="X388" s="8"/>
      <c r="Y388" s="8"/>
      <c r="Z388" s="8"/>
    </row>
    <row r="389" spans="1:26" ht="12.75" customHeight="1" x14ac:dyDescent="0.15">
      <c r="A389" s="8"/>
      <c r="B389" s="83"/>
      <c r="C389" s="34"/>
      <c r="D389" s="146"/>
      <c r="E389" s="35"/>
      <c r="F389" s="35"/>
      <c r="G389" s="35"/>
      <c r="H389" s="8"/>
      <c r="I389" s="8"/>
      <c r="J389" s="8"/>
      <c r="K389" s="8"/>
      <c r="L389" s="8"/>
      <c r="M389" s="8"/>
      <c r="N389" s="8"/>
      <c r="O389" s="8"/>
      <c r="P389" s="8"/>
      <c r="Q389" s="8"/>
      <c r="R389" s="8"/>
      <c r="S389" s="8"/>
      <c r="T389" s="8"/>
      <c r="U389" s="8"/>
      <c r="V389" s="8"/>
      <c r="W389" s="8"/>
      <c r="X389" s="8"/>
      <c r="Y389" s="8"/>
      <c r="Z389" s="8"/>
    </row>
    <row r="390" spans="1:26" ht="12.75" customHeight="1" x14ac:dyDescent="0.15">
      <c r="A390" s="8"/>
      <c r="B390" s="83"/>
      <c r="C390" s="34"/>
      <c r="D390" s="146"/>
      <c r="E390" s="35"/>
      <c r="F390" s="35"/>
      <c r="G390" s="35"/>
      <c r="H390" s="8"/>
      <c r="I390" s="8"/>
      <c r="J390" s="8"/>
      <c r="K390" s="8"/>
      <c r="L390" s="8"/>
      <c r="M390" s="8"/>
      <c r="N390" s="8"/>
      <c r="O390" s="8"/>
      <c r="P390" s="8"/>
      <c r="Q390" s="8"/>
      <c r="R390" s="8"/>
      <c r="S390" s="8"/>
      <c r="T390" s="8"/>
      <c r="U390" s="8"/>
      <c r="V390" s="8"/>
      <c r="W390" s="8"/>
      <c r="X390" s="8"/>
      <c r="Y390" s="8"/>
      <c r="Z390" s="8"/>
    </row>
    <row r="391" spans="1:26" ht="12.75" customHeight="1" x14ac:dyDescent="0.15">
      <c r="A391" s="8"/>
      <c r="B391" s="83"/>
      <c r="C391" s="34"/>
      <c r="D391" s="146"/>
      <c r="E391" s="35"/>
      <c r="F391" s="35"/>
      <c r="G391" s="35"/>
      <c r="H391" s="8"/>
      <c r="I391" s="8"/>
      <c r="J391" s="8"/>
      <c r="K391" s="8"/>
      <c r="L391" s="8"/>
      <c r="M391" s="8"/>
      <c r="N391" s="8"/>
      <c r="O391" s="8"/>
      <c r="P391" s="8"/>
      <c r="Q391" s="8"/>
      <c r="R391" s="8"/>
      <c r="S391" s="8"/>
      <c r="T391" s="8"/>
      <c r="U391" s="8"/>
      <c r="V391" s="8"/>
      <c r="W391" s="8"/>
      <c r="X391" s="8"/>
      <c r="Y391" s="8"/>
      <c r="Z391" s="8"/>
    </row>
    <row r="392" spans="1:26" ht="12.75" customHeight="1" x14ac:dyDescent="0.15">
      <c r="A392" s="8"/>
      <c r="B392" s="83"/>
      <c r="C392" s="34"/>
      <c r="D392" s="146"/>
      <c r="E392" s="35"/>
      <c r="F392" s="35"/>
      <c r="G392" s="35"/>
      <c r="H392" s="8"/>
      <c r="I392" s="8"/>
      <c r="J392" s="8"/>
      <c r="K392" s="8"/>
      <c r="L392" s="8"/>
      <c r="M392" s="8"/>
      <c r="N392" s="8"/>
      <c r="O392" s="8"/>
      <c r="P392" s="8"/>
      <c r="Q392" s="8"/>
      <c r="R392" s="8"/>
      <c r="S392" s="8"/>
      <c r="T392" s="8"/>
      <c r="U392" s="8"/>
      <c r="V392" s="8"/>
      <c r="W392" s="8"/>
      <c r="X392" s="8"/>
      <c r="Y392" s="8"/>
      <c r="Z392" s="8"/>
    </row>
    <row r="393" spans="1:26" ht="12.75" customHeight="1" x14ac:dyDescent="0.15">
      <c r="A393" s="8"/>
      <c r="B393" s="83"/>
      <c r="C393" s="34"/>
      <c r="D393" s="146"/>
      <c r="E393" s="35"/>
      <c r="F393" s="35"/>
      <c r="G393" s="35"/>
      <c r="H393" s="8"/>
      <c r="I393" s="8"/>
      <c r="J393" s="8"/>
      <c r="K393" s="8"/>
      <c r="L393" s="8"/>
      <c r="M393" s="8"/>
      <c r="N393" s="8"/>
      <c r="O393" s="8"/>
      <c r="P393" s="8"/>
      <c r="Q393" s="8"/>
      <c r="R393" s="8"/>
      <c r="S393" s="8"/>
      <c r="T393" s="8"/>
      <c r="U393" s="8"/>
      <c r="V393" s="8"/>
      <c r="W393" s="8"/>
      <c r="X393" s="8"/>
      <c r="Y393" s="8"/>
      <c r="Z393" s="8"/>
    </row>
    <row r="394" spans="1:26" ht="12.75" customHeight="1" x14ac:dyDescent="0.15">
      <c r="A394" s="8"/>
      <c r="B394" s="83"/>
      <c r="C394" s="34"/>
      <c r="D394" s="146"/>
      <c r="E394" s="35"/>
      <c r="F394" s="35"/>
      <c r="G394" s="35"/>
      <c r="H394" s="8"/>
      <c r="I394" s="8"/>
      <c r="J394" s="8"/>
      <c r="K394" s="8"/>
      <c r="L394" s="8"/>
      <c r="M394" s="8"/>
      <c r="N394" s="8"/>
      <c r="O394" s="8"/>
      <c r="P394" s="8"/>
      <c r="Q394" s="8"/>
      <c r="R394" s="8"/>
      <c r="S394" s="8"/>
      <c r="T394" s="8"/>
      <c r="U394" s="8"/>
      <c r="V394" s="8"/>
      <c r="W394" s="8"/>
      <c r="X394" s="8"/>
      <c r="Y394" s="8"/>
      <c r="Z394" s="8"/>
    </row>
    <row r="395" spans="1:26" ht="12.75" customHeight="1" x14ac:dyDescent="0.15">
      <c r="A395" s="8"/>
      <c r="B395" s="83"/>
      <c r="C395" s="34"/>
      <c r="D395" s="146"/>
      <c r="E395" s="35"/>
      <c r="F395" s="35"/>
      <c r="G395" s="35"/>
      <c r="H395" s="8"/>
      <c r="I395" s="8"/>
      <c r="J395" s="8"/>
      <c r="K395" s="8"/>
      <c r="L395" s="8"/>
      <c r="M395" s="8"/>
      <c r="N395" s="8"/>
      <c r="O395" s="8"/>
      <c r="P395" s="8"/>
      <c r="Q395" s="8"/>
      <c r="R395" s="8"/>
      <c r="S395" s="8"/>
      <c r="T395" s="8"/>
      <c r="U395" s="8"/>
      <c r="V395" s="8"/>
      <c r="W395" s="8"/>
      <c r="X395" s="8"/>
      <c r="Y395" s="8"/>
      <c r="Z395" s="8"/>
    </row>
    <row r="396" spans="1:26" ht="12.75" customHeight="1" x14ac:dyDescent="0.15">
      <c r="A396" s="8"/>
      <c r="B396" s="83"/>
      <c r="C396" s="34"/>
      <c r="D396" s="146"/>
      <c r="E396" s="35"/>
      <c r="F396" s="35"/>
      <c r="G396" s="35"/>
      <c r="H396" s="8"/>
      <c r="I396" s="8"/>
      <c r="J396" s="8"/>
      <c r="K396" s="8"/>
      <c r="L396" s="8"/>
      <c r="M396" s="8"/>
      <c r="N396" s="8"/>
      <c r="O396" s="8"/>
      <c r="P396" s="8"/>
      <c r="Q396" s="8"/>
      <c r="R396" s="8"/>
      <c r="S396" s="8"/>
      <c r="T396" s="8"/>
      <c r="U396" s="8"/>
      <c r="V396" s="8"/>
      <c r="W396" s="8"/>
      <c r="X396" s="8"/>
      <c r="Y396" s="8"/>
      <c r="Z396" s="8"/>
    </row>
    <row r="397" spans="1:26" ht="12.75" customHeight="1" x14ac:dyDescent="0.15">
      <c r="A397" s="8"/>
      <c r="B397" s="83"/>
      <c r="C397" s="34"/>
      <c r="D397" s="146"/>
      <c r="E397" s="35"/>
      <c r="F397" s="35"/>
      <c r="G397" s="35"/>
      <c r="H397" s="8"/>
      <c r="I397" s="8"/>
      <c r="J397" s="8"/>
      <c r="K397" s="8"/>
      <c r="L397" s="8"/>
      <c r="M397" s="8"/>
      <c r="N397" s="8"/>
      <c r="O397" s="8"/>
      <c r="P397" s="8"/>
      <c r="Q397" s="8"/>
      <c r="R397" s="8"/>
      <c r="S397" s="8"/>
      <c r="T397" s="8"/>
      <c r="U397" s="8"/>
      <c r="V397" s="8"/>
      <c r="W397" s="8"/>
      <c r="X397" s="8"/>
      <c r="Y397" s="8"/>
      <c r="Z397" s="8"/>
    </row>
    <row r="398" spans="1:26" ht="12.75" customHeight="1" x14ac:dyDescent="0.15">
      <c r="A398" s="8"/>
      <c r="B398" s="83"/>
      <c r="C398" s="34"/>
      <c r="D398" s="146"/>
      <c r="E398" s="35"/>
      <c r="F398" s="35"/>
      <c r="G398" s="35"/>
      <c r="H398" s="8"/>
      <c r="I398" s="8"/>
      <c r="J398" s="8"/>
      <c r="K398" s="8"/>
      <c r="L398" s="8"/>
      <c r="M398" s="8"/>
      <c r="N398" s="8"/>
      <c r="O398" s="8"/>
      <c r="P398" s="8"/>
      <c r="Q398" s="8"/>
      <c r="R398" s="8"/>
      <c r="S398" s="8"/>
      <c r="T398" s="8"/>
      <c r="U398" s="8"/>
      <c r="V398" s="8"/>
      <c r="W398" s="8"/>
      <c r="X398" s="8"/>
      <c r="Y398" s="8"/>
      <c r="Z398" s="8"/>
    </row>
    <row r="399" spans="1:26" ht="12.75" customHeight="1" x14ac:dyDescent="0.15">
      <c r="A399" s="8"/>
      <c r="B399" s="83"/>
      <c r="C399" s="34"/>
      <c r="D399" s="146"/>
      <c r="E399" s="35"/>
      <c r="F399" s="35"/>
      <c r="G399" s="35"/>
      <c r="H399" s="8"/>
      <c r="I399" s="8"/>
      <c r="J399" s="8"/>
      <c r="K399" s="8"/>
      <c r="L399" s="8"/>
      <c r="M399" s="8"/>
      <c r="N399" s="8"/>
      <c r="O399" s="8"/>
      <c r="P399" s="8"/>
      <c r="Q399" s="8"/>
      <c r="R399" s="8"/>
      <c r="S399" s="8"/>
      <c r="T399" s="8"/>
      <c r="U399" s="8"/>
      <c r="V399" s="8"/>
      <c r="W399" s="8"/>
      <c r="X399" s="8"/>
      <c r="Y399" s="8"/>
      <c r="Z399" s="8"/>
    </row>
    <row r="400" spans="1:26" ht="12.75" customHeight="1" x14ac:dyDescent="0.15">
      <c r="A400" s="8"/>
      <c r="B400" s="83"/>
      <c r="C400" s="34"/>
      <c r="D400" s="146"/>
      <c r="E400" s="35"/>
      <c r="F400" s="35"/>
      <c r="G400" s="35"/>
      <c r="H400" s="8"/>
      <c r="I400" s="8"/>
      <c r="J400" s="8"/>
      <c r="K400" s="8"/>
      <c r="L400" s="8"/>
      <c r="M400" s="8"/>
      <c r="N400" s="8"/>
      <c r="O400" s="8"/>
      <c r="P400" s="8"/>
      <c r="Q400" s="8"/>
      <c r="R400" s="8"/>
      <c r="S400" s="8"/>
      <c r="T400" s="8"/>
      <c r="U400" s="8"/>
      <c r="V400" s="8"/>
      <c r="W400" s="8"/>
      <c r="X400" s="8"/>
      <c r="Y400" s="8"/>
      <c r="Z400" s="8"/>
    </row>
    <row r="401" spans="1:26" ht="12.75" customHeight="1" x14ac:dyDescent="0.15">
      <c r="A401" s="8"/>
      <c r="B401" s="83"/>
      <c r="C401" s="34"/>
      <c r="D401" s="146"/>
      <c r="E401" s="35"/>
      <c r="F401" s="35"/>
      <c r="G401" s="35"/>
      <c r="H401" s="8"/>
      <c r="I401" s="8"/>
      <c r="J401" s="8"/>
      <c r="K401" s="8"/>
      <c r="L401" s="8"/>
      <c r="M401" s="8"/>
      <c r="N401" s="8"/>
      <c r="O401" s="8"/>
      <c r="P401" s="8"/>
      <c r="Q401" s="8"/>
      <c r="R401" s="8"/>
      <c r="S401" s="8"/>
      <c r="T401" s="8"/>
      <c r="U401" s="8"/>
      <c r="V401" s="8"/>
      <c r="W401" s="8"/>
      <c r="X401" s="8"/>
      <c r="Y401" s="8"/>
      <c r="Z401" s="8"/>
    </row>
    <row r="402" spans="1:26" ht="12.75" customHeight="1" x14ac:dyDescent="0.15">
      <c r="A402" s="8"/>
      <c r="B402" s="83"/>
      <c r="C402" s="34"/>
      <c r="D402" s="146"/>
      <c r="E402" s="35"/>
      <c r="F402" s="35"/>
      <c r="G402" s="35"/>
      <c r="H402" s="8"/>
      <c r="I402" s="8"/>
      <c r="J402" s="8"/>
      <c r="K402" s="8"/>
      <c r="L402" s="8"/>
      <c r="M402" s="8"/>
      <c r="N402" s="8"/>
      <c r="O402" s="8"/>
      <c r="P402" s="8"/>
      <c r="Q402" s="8"/>
      <c r="R402" s="8"/>
      <c r="S402" s="8"/>
      <c r="T402" s="8"/>
      <c r="U402" s="8"/>
      <c r="V402" s="8"/>
      <c r="W402" s="8"/>
      <c r="X402" s="8"/>
      <c r="Y402" s="8"/>
      <c r="Z402" s="8"/>
    </row>
    <row r="403" spans="1:26" ht="12.75" customHeight="1" x14ac:dyDescent="0.15">
      <c r="A403" s="8"/>
      <c r="B403" s="83"/>
      <c r="C403" s="34"/>
      <c r="D403" s="146"/>
      <c r="E403" s="35"/>
      <c r="F403" s="35"/>
      <c r="G403" s="35"/>
      <c r="H403" s="8"/>
      <c r="I403" s="8"/>
      <c r="J403" s="8"/>
      <c r="K403" s="8"/>
      <c r="L403" s="8"/>
      <c r="M403" s="8"/>
      <c r="N403" s="8"/>
      <c r="O403" s="8"/>
      <c r="P403" s="8"/>
      <c r="Q403" s="8"/>
      <c r="R403" s="8"/>
      <c r="S403" s="8"/>
      <c r="T403" s="8"/>
      <c r="U403" s="8"/>
      <c r="V403" s="8"/>
      <c r="W403" s="8"/>
      <c r="X403" s="8"/>
      <c r="Y403" s="8"/>
      <c r="Z403" s="8"/>
    </row>
    <row r="404" spans="1:26" ht="12.75" customHeight="1" x14ac:dyDescent="0.15">
      <c r="A404" s="8"/>
      <c r="B404" s="83"/>
      <c r="C404" s="34"/>
      <c r="D404" s="146"/>
      <c r="E404" s="35"/>
      <c r="F404" s="35"/>
      <c r="G404" s="35"/>
      <c r="H404" s="8"/>
      <c r="I404" s="8"/>
      <c r="J404" s="8"/>
      <c r="K404" s="8"/>
      <c r="L404" s="8"/>
      <c r="M404" s="8"/>
      <c r="N404" s="8"/>
      <c r="O404" s="8"/>
      <c r="P404" s="8"/>
      <c r="Q404" s="8"/>
      <c r="R404" s="8"/>
      <c r="S404" s="8"/>
      <c r="T404" s="8"/>
      <c r="U404" s="8"/>
      <c r="V404" s="8"/>
      <c r="W404" s="8"/>
      <c r="X404" s="8"/>
      <c r="Y404" s="8"/>
      <c r="Z404" s="8"/>
    </row>
    <row r="405" spans="1:26" ht="12.75" customHeight="1" x14ac:dyDescent="0.15">
      <c r="A405" s="8"/>
      <c r="B405" s="83"/>
      <c r="C405" s="34"/>
      <c r="D405" s="146"/>
      <c r="E405" s="35"/>
      <c r="F405" s="35"/>
      <c r="G405" s="35"/>
      <c r="H405" s="8"/>
      <c r="I405" s="8"/>
      <c r="J405" s="8"/>
      <c r="K405" s="8"/>
      <c r="L405" s="8"/>
      <c r="M405" s="8"/>
      <c r="N405" s="8"/>
      <c r="O405" s="8"/>
      <c r="P405" s="8"/>
      <c r="Q405" s="8"/>
      <c r="R405" s="8"/>
      <c r="S405" s="8"/>
      <c r="T405" s="8"/>
      <c r="U405" s="8"/>
      <c r="V405" s="8"/>
      <c r="W405" s="8"/>
      <c r="X405" s="8"/>
      <c r="Y405" s="8"/>
      <c r="Z405" s="8"/>
    </row>
    <row r="406" spans="1:26" ht="12.75" customHeight="1" x14ac:dyDescent="0.15">
      <c r="A406" s="8"/>
      <c r="B406" s="83"/>
      <c r="C406" s="34"/>
      <c r="D406" s="146"/>
      <c r="E406" s="35"/>
      <c r="F406" s="35"/>
      <c r="G406" s="35"/>
      <c r="H406" s="8"/>
      <c r="I406" s="8"/>
      <c r="J406" s="8"/>
      <c r="K406" s="8"/>
      <c r="L406" s="8"/>
      <c r="M406" s="8"/>
      <c r="N406" s="8"/>
      <c r="O406" s="8"/>
      <c r="P406" s="8"/>
      <c r="Q406" s="8"/>
      <c r="R406" s="8"/>
      <c r="S406" s="8"/>
      <c r="T406" s="8"/>
      <c r="U406" s="8"/>
      <c r="V406" s="8"/>
      <c r="W406" s="8"/>
      <c r="X406" s="8"/>
      <c r="Y406" s="8"/>
      <c r="Z406" s="8"/>
    </row>
    <row r="407" spans="1:26" ht="12.75" customHeight="1" x14ac:dyDescent="0.15">
      <c r="A407" s="8"/>
      <c r="B407" s="83"/>
      <c r="C407" s="34"/>
      <c r="D407" s="146"/>
      <c r="E407" s="35"/>
      <c r="F407" s="35"/>
      <c r="G407" s="35"/>
      <c r="H407" s="8"/>
      <c r="I407" s="8"/>
      <c r="J407" s="8"/>
      <c r="K407" s="8"/>
      <c r="L407" s="8"/>
      <c r="M407" s="8"/>
      <c r="N407" s="8"/>
      <c r="O407" s="8"/>
      <c r="P407" s="8"/>
      <c r="Q407" s="8"/>
      <c r="R407" s="8"/>
      <c r="S407" s="8"/>
      <c r="T407" s="8"/>
      <c r="U407" s="8"/>
      <c r="V407" s="8"/>
      <c r="W407" s="8"/>
      <c r="X407" s="8"/>
      <c r="Y407" s="8"/>
      <c r="Z407" s="8"/>
    </row>
    <row r="408" spans="1:26" ht="12.75" customHeight="1" x14ac:dyDescent="0.15">
      <c r="A408" s="8"/>
      <c r="B408" s="83"/>
      <c r="C408" s="34"/>
      <c r="D408" s="146"/>
      <c r="E408" s="35"/>
      <c r="F408" s="35"/>
      <c r="G408" s="35"/>
      <c r="H408" s="8"/>
      <c r="I408" s="8"/>
      <c r="J408" s="8"/>
      <c r="K408" s="8"/>
      <c r="L408" s="8"/>
      <c r="M408" s="8"/>
      <c r="N408" s="8"/>
      <c r="O408" s="8"/>
      <c r="P408" s="8"/>
      <c r="Q408" s="8"/>
      <c r="R408" s="8"/>
      <c r="S408" s="8"/>
      <c r="T408" s="8"/>
      <c r="U408" s="8"/>
      <c r="V408" s="8"/>
      <c r="W408" s="8"/>
      <c r="X408" s="8"/>
      <c r="Y408" s="8"/>
      <c r="Z408" s="8"/>
    </row>
    <row r="409" spans="1:26" ht="12.75" customHeight="1" x14ac:dyDescent="0.15">
      <c r="A409" s="8"/>
      <c r="B409" s="83"/>
      <c r="C409" s="34"/>
      <c r="D409" s="146"/>
      <c r="E409" s="35"/>
      <c r="F409" s="35"/>
      <c r="G409" s="35"/>
      <c r="H409" s="8"/>
      <c r="I409" s="8"/>
      <c r="J409" s="8"/>
      <c r="K409" s="8"/>
      <c r="L409" s="8"/>
      <c r="M409" s="8"/>
      <c r="N409" s="8"/>
      <c r="O409" s="8"/>
      <c r="P409" s="8"/>
      <c r="Q409" s="8"/>
      <c r="R409" s="8"/>
      <c r="S409" s="8"/>
      <c r="T409" s="8"/>
      <c r="U409" s="8"/>
      <c r="V409" s="8"/>
      <c r="W409" s="8"/>
      <c r="X409" s="8"/>
      <c r="Y409" s="8"/>
      <c r="Z409" s="8"/>
    </row>
    <row r="410" spans="1:26" ht="12.75" customHeight="1" x14ac:dyDescent="0.15">
      <c r="A410" s="8"/>
      <c r="B410" s="83"/>
      <c r="C410" s="34"/>
      <c r="D410" s="146"/>
      <c r="E410" s="35"/>
      <c r="F410" s="35"/>
      <c r="G410" s="35"/>
      <c r="H410" s="8"/>
      <c r="I410" s="8"/>
      <c r="J410" s="8"/>
      <c r="K410" s="8"/>
      <c r="L410" s="8"/>
      <c r="M410" s="8"/>
      <c r="N410" s="8"/>
      <c r="O410" s="8"/>
      <c r="P410" s="8"/>
      <c r="Q410" s="8"/>
      <c r="R410" s="8"/>
      <c r="S410" s="8"/>
      <c r="T410" s="8"/>
      <c r="U410" s="8"/>
      <c r="V410" s="8"/>
      <c r="W410" s="8"/>
      <c r="X410" s="8"/>
      <c r="Y410" s="8"/>
      <c r="Z410" s="8"/>
    </row>
    <row r="411" spans="1:26" ht="12.75" customHeight="1" x14ac:dyDescent="0.15">
      <c r="A411" s="8"/>
      <c r="B411" s="83"/>
      <c r="C411" s="34"/>
      <c r="D411" s="146"/>
      <c r="E411" s="35"/>
      <c r="F411" s="35"/>
      <c r="G411" s="35"/>
      <c r="H411" s="8"/>
      <c r="I411" s="8"/>
      <c r="J411" s="8"/>
      <c r="K411" s="8"/>
      <c r="L411" s="8"/>
      <c r="M411" s="8"/>
      <c r="N411" s="8"/>
      <c r="O411" s="8"/>
      <c r="P411" s="8"/>
      <c r="Q411" s="8"/>
      <c r="R411" s="8"/>
      <c r="S411" s="8"/>
      <c r="T411" s="8"/>
      <c r="U411" s="8"/>
      <c r="V411" s="8"/>
      <c r="W411" s="8"/>
      <c r="X411" s="8"/>
      <c r="Y411" s="8"/>
      <c r="Z411" s="8"/>
    </row>
    <row r="412" spans="1:26" ht="12.75" customHeight="1" x14ac:dyDescent="0.15">
      <c r="A412" s="8"/>
      <c r="B412" s="83"/>
      <c r="C412" s="34"/>
      <c r="D412" s="146"/>
      <c r="E412" s="35"/>
      <c r="F412" s="35"/>
      <c r="G412" s="35"/>
      <c r="H412" s="8"/>
      <c r="I412" s="8"/>
      <c r="J412" s="8"/>
      <c r="K412" s="8"/>
      <c r="L412" s="8"/>
      <c r="M412" s="8"/>
      <c r="N412" s="8"/>
      <c r="O412" s="8"/>
      <c r="P412" s="8"/>
      <c r="Q412" s="8"/>
      <c r="R412" s="8"/>
      <c r="S412" s="8"/>
      <c r="T412" s="8"/>
      <c r="U412" s="8"/>
      <c r="V412" s="8"/>
      <c r="W412" s="8"/>
      <c r="X412" s="8"/>
      <c r="Y412" s="8"/>
      <c r="Z412" s="8"/>
    </row>
    <row r="413" spans="1:26" ht="12.75" customHeight="1" x14ac:dyDescent="0.15">
      <c r="A413" s="8"/>
      <c r="B413" s="83"/>
      <c r="C413" s="34"/>
      <c r="D413" s="146"/>
      <c r="E413" s="35"/>
      <c r="F413" s="35"/>
      <c r="G413" s="35"/>
      <c r="H413" s="8"/>
      <c r="I413" s="8"/>
      <c r="J413" s="8"/>
      <c r="K413" s="8"/>
      <c r="L413" s="8"/>
      <c r="M413" s="8"/>
      <c r="N413" s="8"/>
      <c r="O413" s="8"/>
      <c r="P413" s="8"/>
      <c r="Q413" s="8"/>
      <c r="R413" s="8"/>
      <c r="S413" s="8"/>
      <c r="T413" s="8"/>
      <c r="U413" s="8"/>
      <c r="V413" s="8"/>
      <c r="W413" s="8"/>
      <c r="X413" s="8"/>
      <c r="Y413" s="8"/>
      <c r="Z413" s="8"/>
    </row>
    <row r="414" spans="1:26" ht="12.75" customHeight="1" x14ac:dyDescent="0.15">
      <c r="A414" s="8"/>
      <c r="B414" s="83"/>
      <c r="C414" s="34"/>
      <c r="D414" s="146"/>
      <c r="E414" s="35"/>
      <c r="F414" s="35"/>
      <c r="G414" s="35"/>
      <c r="H414" s="8"/>
      <c r="I414" s="8"/>
      <c r="J414" s="8"/>
      <c r="K414" s="8"/>
      <c r="L414" s="8"/>
      <c r="M414" s="8"/>
      <c r="N414" s="8"/>
      <c r="O414" s="8"/>
      <c r="P414" s="8"/>
      <c r="Q414" s="8"/>
      <c r="R414" s="8"/>
      <c r="S414" s="8"/>
      <c r="T414" s="8"/>
      <c r="U414" s="8"/>
      <c r="V414" s="8"/>
      <c r="W414" s="8"/>
      <c r="X414" s="8"/>
      <c r="Y414" s="8"/>
      <c r="Z414" s="8"/>
    </row>
    <row r="415" spans="1:26" ht="12.75" customHeight="1" x14ac:dyDescent="0.15">
      <c r="A415" s="8"/>
      <c r="B415" s="83"/>
      <c r="C415" s="34"/>
      <c r="D415" s="146"/>
      <c r="E415" s="35"/>
      <c r="F415" s="35"/>
      <c r="G415" s="35"/>
      <c r="H415" s="8"/>
      <c r="I415" s="8"/>
      <c r="J415" s="8"/>
      <c r="K415" s="8"/>
      <c r="L415" s="8"/>
      <c r="M415" s="8"/>
      <c r="N415" s="8"/>
      <c r="O415" s="8"/>
      <c r="P415" s="8"/>
      <c r="Q415" s="8"/>
      <c r="R415" s="8"/>
      <c r="S415" s="8"/>
      <c r="T415" s="8"/>
      <c r="U415" s="8"/>
      <c r="V415" s="8"/>
      <c r="W415" s="8"/>
      <c r="X415" s="8"/>
      <c r="Y415" s="8"/>
      <c r="Z415" s="8"/>
    </row>
    <row r="416" spans="1:26" ht="12.75" customHeight="1" x14ac:dyDescent="0.15">
      <c r="A416" s="8"/>
      <c r="B416" s="83"/>
      <c r="C416" s="34"/>
      <c r="D416" s="146"/>
      <c r="E416" s="35"/>
      <c r="F416" s="35"/>
      <c r="G416" s="35"/>
      <c r="H416" s="8"/>
      <c r="I416" s="8"/>
      <c r="J416" s="8"/>
      <c r="K416" s="8"/>
      <c r="L416" s="8"/>
      <c r="M416" s="8"/>
      <c r="N416" s="8"/>
      <c r="O416" s="8"/>
      <c r="P416" s="8"/>
      <c r="Q416" s="8"/>
      <c r="R416" s="8"/>
      <c r="S416" s="8"/>
      <c r="T416" s="8"/>
      <c r="U416" s="8"/>
      <c r="V416" s="8"/>
      <c r="W416" s="8"/>
      <c r="X416" s="8"/>
      <c r="Y416" s="8"/>
      <c r="Z416" s="8"/>
    </row>
    <row r="417" spans="1:26" ht="12.75" customHeight="1" x14ac:dyDescent="0.15">
      <c r="A417" s="8"/>
      <c r="B417" s="83"/>
      <c r="C417" s="34"/>
      <c r="D417" s="146"/>
      <c r="E417" s="35"/>
      <c r="F417" s="35"/>
      <c r="G417" s="35"/>
      <c r="H417" s="8"/>
      <c r="I417" s="8"/>
      <c r="J417" s="8"/>
      <c r="K417" s="8"/>
      <c r="L417" s="8"/>
      <c r="M417" s="8"/>
      <c r="N417" s="8"/>
      <c r="O417" s="8"/>
      <c r="P417" s="8"/>
      <c r="Q417" s="8"/>
      <c r="R417" s="8"/>
      <c r="S417" s="8"/>
      <c r="T417" s="8"/>
      <c r="U417" s="8"/>
      <c r="V417" s="8"/>
      <c r="W417" s="8"/>
      <c r="X417" s="8"/>
      <c r="Y417" s="8"/>
      <c r="Z417" s="8"/>
    </row>
    <row r="418" spans="1:26" ht="12.75" customHeight="1" x14ac:dyDescent="0.15">
      <c r="A418" s="8"/>
      <c r="B418" s="83"/>
      <c r="C418" s="34"/>
      <c r="D418" s="146"/>
      <c r="E418" s="35"/>
      <c r="F418" s="35"/>
      <c r="G418" s="35"/>
      <c r="H418" s="8"/>
      <c r="I418" s="8"/>
      <c r="J418" s="8"/>
      <c r="K418" s="8"/>
      <c r="L418" s="8"/>
      <c r="M418" s="8"/>
      <c r="N418" s="8"/>
      <c r="O418" s="8"/>
      <c r="P418" s="8"/>
      <c r="Q418" s="8"/>
      <c r="R418" s="8"/>
      <c r="S418" s="8"/>
      <c r="T418" s="8"/>
      <c r="U418" s="8"/>
      <c r="V418" s="8"/>
      <c r="W418" s="8"/>
      <c r="X418" s="8"/>
      <c r="Y418" s="8"/>
      <c r="Z418" s="8"/>
    </row>
    <row r="419" spans="1:26" ht="12.75" customHeight="1" x14ac:dyDescent="0.15">
      <c r="A419" s="8"/>
      <c r="B419" s="83"/>
      <c r="C419" s="34"/>
      <c r="D419" s="146"/>
      <c r="E419" s="35"/>
      <c r="F419" s="35"/>
      <c r="G419" s="35"/>
      <c r="H419" s="8"/>
      <c r="I419" s="8"/>
      <c r="J419" s="8"/>
      <c r="K419" s="8"/>
      <c r="L419" s="8"/>
      <c r="M419" s="8"/>
      <c r="N419" s="8"/>
      <c r="O419" s="8"/>
      <c r="P419" s="8"/>
      <c r="Q419" s="8"/>
      <c r="R419" s="8"/>
      <c r="S419" s="8"/>
      <c r="T419" s="8"/>
      <c r="U419" s="8"/>
      <c r="V419" s="8"/>
      <c r="W419" s="8"/>
      <c r="X419" s="8"/>
      <c r="Y419" s="8"/>
      <c r="Z419" s="8"/>
    </row>
    <row r="420" spans="1:26" ht="12.75" customHeight="1" x14ac:dyDescent="0.15">
      <c r="A420" s="8"/>
      <c r="B420" s="83"/>
      <c r="C420" s="34"/>
      <c r="D420" s="146"/>
      <c r="E420" s="35"/>
      <c r="F420" s="35"/>
      <c r="G420" s="35"/>
      <c r="H420" s="8"/>
      <c r="I420" s="8"/>
      <c r="J420" s="8"/>
      <c r="K420" s="8"/>
      <c r="L420" s="8"/>
      <c r="M420" s="8"/>
      <c r="N420" s="8"/>
      <c r="O420" s="8"/>
      <c r="P420" s="8"/>
      <c r="Q420" s="8"/>
      <c r="R420" s="8"/>
      <c r="S420" s="8"/>
      <c r="T420" s="8"/>
      <c r="U420" s="8"/>
      <c r="V420" s="8"/>
      <c r="W420" s="8"/>
      <c r="X420" s="8"/>
      <c r="Y420" s="8"/>
      <c r="Z420" s="8"/>
    </row>
    <row r="421" spans="1:26" ht="12.75" customHeight="1" x14ac:dyDescent="0.15">
      <c r="A421" s="8"/>
      <c r="B421" s="83"/>
      <c r="C421" s="34"/>
      <c r="D421" s="146"/>
      <c r="E421" s="35"/>
      <c r="F421" s="35"/>
      <c r="G421" s="35"/>
      <c r="H421" s="8"/>
      <c r="I421" s="8"/>
      <c r="J421" s="8"/>
      <c r="K421" s="8"/>
      <c r="L421" s="8"/>
      <c r="M421" s="8"/>
      <c r="N421" s="8"/>
      <c r="O421" s="8"/>
      <c r="P421" s="8"/>
      <c r="Q421" s="8"/>
      <c r="R421" s="8"/>
      <c r="S421" s="8"/>
      <c r="T421" s="8"/>
      <c r="U421" s="8"/>
      <c r="V421" s="8"/>
      <c r="W421" s="8"/>
      <c r="X421" s="8"/>
      <c r="Y421" s="8"/>
      <c r="Z421" s="8"/>
    </row>
    <row r="422" spans="1:26" ht="12.75" customHeight="1" x14ac:dyDescent="0.15">
      <c r="A422" s="8"/>
      <c r="B422" s="83"/>
      <c r="C422" s="34"/>
      <c r="D422" s="146"/>
      <c r="E422" s="35"/>
      <c r="F422" s="35"/>
      <c r="G422" s="35"/>
      <c r="H422" s="8"/>
      <c r="I422" s="8"/>
      <c r="J422" s="8"/>
      <c r="K422" s="8"/>
      <c r="L422" s="8"/>
      <c r="M422" s="8"/>
      <c r="N422" s="8"/>
      <c r="O422" s="8"/>
      <c r="P422" s="8"/>
      <c r="Q422" s="8"/>
      <c r="R422" s="8"/>
      <c r="S422" s="8"/>
      <c r="T422" s="8"/>
      <c r="U422" s="8"/>
      <c r="V422" s="8"/>
      <c r="W422" s="8"/>
      <c r="X422" s="8"/>
      <c r="Y422" s="8"/>
      <c r="Z422" s="8"/>
    </row>
    <row r="423" spans="1:26" ht="12.75" customHeight="1" x14ac:dyDescent="0.15">
      <c r="A423" s="8"/>
      <c r="B423" s="83"/>
      <c r="C423" s="34"/>
      <c r="D423" s="146"/>
      <c r="E423" s="35"/>
      <c r="F423" s="35"/>
      <c r="G423" s="35"/>
      <c r="H423" s="8"/>
      <c r="I423" s="8"/>
      <c r="J423" s="8"/>
      <c r="K423" s="8"/>
      <c r="L423" s="8"/>
      <c r="M423" s="8"/>
      <c r="N423" s="8"/>
      <c r="O423" s="8"/>
      <c r="P423" s="8"/>
      <c r="Q423" s="8"/>
      <c r="R423" s="8"/>
      <c r="S423" s="8"/>
      <c r="T423" s="8"/>
      <c r="U423" s="8"/>
      <c r="V423" s="8"/>
      <c r="W423" s="8"/>
      <c r="X423" s="8"/>
      <c r="Y423" s="8"/>
      <c r="Z423" s="8"/>
    </row>
    <row r="424" spans="1:26" ht="12.75" customHeight="1" x14ac:dyDescent="0.15">
      <c r="A424" s="8"/>
      <c r="B424" s="83"/>
      <c r="C424" s="34"/>
      <c r="D424" s="146"/>
      <c r="E424" s="35"/>
      <c r="F424" s="35"/>
      <c r="G424" s="35"/>
      <c r="H424" s="8"/>
      <c r="I424" s="8"/>
      <c r="J424" s="8"/>
      <c r="K424" s="8"/>
      <c r="L424" s="8"/>
      <c r="M424" s="8"/>
      <c r="N424" s="8"/>
      <c r="O424" s="8"/>
      <c r="P424" s="8"/>
      <c r="Q424" s="8"/>
      <c r="R424" s="8"/>
      <c r="S424" s="8"/>
      <c r="T424" s="8"/>
      <c r="U424" s="8"/>
      <c r="V424" s="8"/>
      <c r="W424" s="8"/>
      <c r="X424" s="8"/>
      <c r="Y424" s="8"/>
      <c r="Z424" s="8"/>
    </row>
    <row r="425" spans="1:26" ht="12.75" customHeight="1" x14ac:dyDescent="0.15">
      <c r="A425" s="8"/>
      <c r="B425" s="83"/>
      <c r="C425" s="34"/>
      <c r="D425" s="146"/>
      <c r="E425" s="35"/>
      <c r="F425" s="35"/>
      <c r="G425" s="35"/>
      <c r="H425" s="8"/>
      <c r="I425" s="8"/>
      <c r="J425" s="8"/>
      <c r="K425" s="8"/>
      <c r="L425" s="8"/>
      <c r="M425" s="8"/>
      <c r="N425" s="8"/>
      <c r="O425" s="8"/>
      <c r="P425" s="8"/>
      <c r="Q425" s="8"/>
      <c r="R425" s="8"/>
      <c r="S425" s="8"/>
      <c r="T425" s="8"/>
      <c r="U425" s="8"/>
      <c r="V425" s="8"/>
      <c r="W425" s="8"/>
      <c r="X425" s="8"/>
      <c r="Y425" s="8"/>
      <c r="Z425" s="8"/>
    </row>
    <row r="426" spans="1:26" ht="12.75" customHeight="1" x14ac:dyDescent="0.15">
      <c r="A426" s="8"/>
      <c r="B426" s="83"/>
      <c r="C426" s="34"/>
      <c r="D426" s="146"/>
      <c r="E426" s="35"/>
      <c r="F426" s="35"/>
      <c r="G426" s="35"/>
      <c r="H426" s="8"/>
      <c r="I426" s="8"/>
      <c r="J426" s="8"/>
      <c r="K426" s="8"/>
      <c r="L426" s="8"/>
      <c r="M426" s="8"/>
      <c r="N426" s="8"/>
      <c r="O426" s="8"/>
      <c r="P426" s="8"/>
      <c r="Q426" s="8"/>
      <c r="R426" s="8"/>
      <c r="S426" s="8"/>
      <c r="T426" s="8"/>
      <c r="U426" s="8"/>
      <c r="V426" s="8"/>
      <c r="W426" s="8"/>
      <c r="X426" s="8"/>
      <c r="Y426" s="8"/>
      <c r="Z426" s="8"/>
    </row>
    <row r="427" spans="1:26" ht="12.75" customHeight="1" x14ac:dyDescent="0.15">
      <c r="A427" s="8"/>
      <c r="B427" s="83"/>
      <c r="C427" s="34"/>
      <c r="D427" s="146"/>
      <c r="E427" s="35"/>
      <c r="F427" s="35"/>
      <c r="G427" s="35"/>
      <c r="H427" s="8"/>
      <c r="I427" s="8"/>
      <c r="J427" s="8"/>
      <c r="K427" s="8"/>
      <c r="L427" s="8"/>
      <c r="M427" s="8"/>
      <c r="N427" s="8"/>
      <c r="O427" s="8"/>
      <c r="P427" s="8"/>
      <c r="Q427" s="8"/>
      <c r="R427" s="8"/>
      <c r="S427" s="8"/>
      <c r="T427" s="8"/>
      <c r="U427" s="8"/>
      <c r="V427" s="8"/>
      <c r="W427" s="8"/>
      <c r="X427" s="8"/>
      <c r="Y427" s="8"/>
      <c r="Z427" s="8"/>
    </row>
    <row r="428" spans="1:26" ht="12.75" customHeight="1" x14ac:dyDescent="0.15">
      <c r="A428" s="8"/>
      <c r="B428" s="83"/>
      <c r="C428" s="34"/>
      <c r="D428" s="146"/>
      <c r="E428" s="35"/>
      <c r="F428" s="35"/>
      <c r="G428" s="35"/>
      <c r="H428" s="8"/>
      <c r="I428" s="8"/>
      <c r="J428" s="8"/>
      <c r="K428" s="8"/>
      <c r="L428" s="8"/>
      <c r="M428" s="8"/>
      <c r="N428" s="8"/>
      <c r="O428" s="8"/>
      <c r="P428" s="8"/>
      <c r="Q428" s="8"/>
      <c r="R428" s="8"/>
      <c r="S428" s="8"/>
      <c r="T428" s="8"/>
      <c r="U428" s="8"/>
      <c r="V428" s="8"/>
      <c r="W428" s="8"/>
      <c r="X428" s="8"/>
      <c r="Y428" s="8"/>
      <c r="Z428" s="8"/>
    </row>
    <row r="429" spans="1:26" ht="12.75" customHeight="1" x14ac:dyDescent="0.15">
      <c r="A429" s="8"/>
      <c r="B429" s="83"/>
      <c r="C429" s="34"/>
      <c r="D429" s="146"/>
      <c r="E429" s="35"/>
      <c r="F429" s="35"/>
      <c r="G429" s="35"/>
      <c r="H429" s="8"/>
      <c r="I429" s="8"/>
      <c r="J429" s="8"/>
      <c r="K429" s="8"/>
      <c r="L429" s="8"/>
      <c r="M429" s="8"/>
      <c r="N429" s="8"/>
      <c r="O429" s="8"/>
      <c r="P429" s="8"/>
      <c r="Q429" s="8"/>
      <c r="R429" s="8"/>
      <c r="S429" s="8"/>
      <c r="T429" s="8"/>
      <c r="U429" s="8"/>
      <c r="V429" s="8"/>
      <c r="W429" s="8"/>
      <c r="X429" s="8"/>
      <c r="Y429" s="8"/>
      <c r="Z429" s="8"/>
    </row>
    <row r="430" spans="1:26" ht="12.75" customHeight="1" x14ac:dyDescent="0.15">
      <c r="A430" s="8"/>
      <c r="B430" s="83"/>
      <c r="C430" s="34"/>
      <c r="D430" s="146"/>
      <c r="E430" s="35"/>
      <c r="F430" s="35"/>
      <c r="G430" s="35"/>
      <c r="H430" s="8"/>
      <c r="I430" s="8"/>
      <c r="J430" s="8"/>
      <c r="K430" s="8"/>
      <c r="L430" s="8"/>
      <c r="M430" s="8"/>
      <c r="N430" s="8"/>
      <c r="O430" s="8"/>
      <c r="P430" s="8"/>
      <c r="Q430" s="8"/>
      <c r="R430" s="8"/>
      <c r="S430" s="8"/>
      <c r="T430" s="8"/>
      <c r="U430" s="8"/>
      <c r="V430" s="8"/>
      <c r="W430" s="8"/>
      <c r="X430" s="8"/>
      <c r="Y430" s="8"/>
      <c r="Z430" s="8"/>
    </row>
    <row r="431" spans="1:26" ht="12.75" customHeight="1" x14ac:dyDescent="0.15">
      <c r="A431" s="8"/>
      <c r="B431" s="83"/>
      <c r="C431" s="34"/>
      <c r="D431" s="146"/>
      <c r="E431" s="35"/>
      <c r="F431" s="35"/>
      <c r="G431" s="35"/>
      <c r="H431" s="8"/>
      <c r="I431" s="8"/>
      <c r="J431" s="8"/>
      <c r="K431" s="8"/>
      <c r="L431" s="8"/>
      <c r="M431" s="8"/>
      <c r="N431" s="8"/>
      <c r="O431" s="8"/>
      <c r="P431" s="8"/>
      <c r="Q431" s="8"/>
      <c r="R431" s="8"/>
      <c r="S431" s="8"/>
      <c r="T431" s="8"/>
      <c r="U431" s="8"/>
      <c r="V431" s="8"/>
      <c r="W431" s="8"/>
      <c r="X431" s="8"/>
      <c r="Y431" s="8"/>
      <c r="Z431" s="8"/>
    </row>
    <row r="432" spans="1:26" ht="12.75" customHeight="1" x14ac:dyDescent="0.15">
      <c r="A432" s="8"/>
      <c r="B432" s="83"/>
      <c r="C432" s="34"/>
      <c r="D432" s="146"/>
      <c r="E432" s="35"/>
      <c r="F432" s="35"/>
      <c r="G432" s="35"/>
      <c r="H432" s="8"/>
      <c r="I432" s="8"/>
      <c r="J432" s="8"/>
      <c r="K432" s="8"/>
      <c r="L432" s="8"/>
      <c r="M432" s="8"/>
      <c r="N432" s="8"/>
      <c r="O432" s="8"/>
      <c r="P432" s="8"/>
      <c r="Q432" s="8"/>
      <c r="R432" s="8"/>
      <c r="S432" s="8"/>
      <c r="T432" s="8"/>
      <c r="U432" s="8"/>
      <c r="V432" s="8"/>
      <c r="W432" s="8"/>
      <c r="X432" s="8"/>
      <c r="Y432" s="8"/>
      <c r="Z432" s="8"/>
    </row>
    <row r="433" spans="1:26" ht="12.75" customHeight="1" x14ac:dyDescent="0.15">
      <c r="A433" s="8"/>
      <c r="B433" s="83"/>
      <c r="C433" s="34"/>
      <c r="D433" s="146"/>
      <c r="E433" s="35"/>
      <c r="F433" s="35"/>
      <c r="G433" s="35"/>
      <c r="H433" s="8"/>
      <c r="I433" s="8"/>
      <c r="J433" s="8"/>
      <c r="K433" s="8"/>
      <c r="L433" s="8"/>
      <c r="M433" s="8"/>
      <c r="N433" s="8"/>
      <c r="O433" s="8"/>
      <c r="P433" s="8"/>
      <c r="Q433" s="8"/>
      <c r="R433" s="8"/>
      <c r="S433" s="8"/>
      <c r="T433" s="8"/>
      <c r="U433" s="8"/>
      <c r="V433" s="8"/>
      <c r="W433" s="8"/>
      <c r="X433" s="8"/>
      <c r="Y433" s="8"/>
      <c r="Z433" s="8"/>
    </row>
    <row r="434" spans="1:26" ht="12.75" customHeight="1" x14ac:dyDescent="0.15">
      <c r="A434" s="8"/>
      <c r="B434" s="83"/>
      <c r="C434" s="34"/>
      <c r="D434" s="146"/>
      <c r="E434" s="35"/>
      <c r="F434" s="35"/>
      <c r="G434" s="35"/>
      <c r="H434" s="8"/>
      <c r="I434" s="8"/>
      <c r="J434" s="8"/>
      <c r="K434" s="8"/>
      <c r="L434" s="8"/>
      <c r="M434" s="8"/>
      <c r="N434" s="8"/>
      <c r="O434" s="8"/>
      <c r="P434" s="8"/>
      <c r="Q434" s="8"/>
      <c r="R434" s="8"/>
      <c r="S434" s="8"/>
      <c r="T434" s="8"/>
      <c r="U434" s="8"/>
      <c r="V434" s="8"/>
      <c r="W434" s="8"/>
      <c r="X434" s="8"/>
      <c r="Y434" s="8"/>
      <c r="Z434" s="8"/>
    </row>
    <row r="435" spans="1:26" ht="12.75" customHeight="1" x14ac:dyDescent="0.15">
      <c r="A435" s="8"/>
      <c r="B435" s="83"/>
      <c r="C435" s="34"/>
      <c r="D435" s="146"/>
      <c r="E435" s="35"/>
      <c r="F435" s="35"/>
      <c r="G435" s="35"/>
      <c r="H435" s="8"/>
      <c r="I435" s="8"/>
      <c r="J435" s="8"/>
      <c r="K435" s="8"/>
      <c r="L435" s="8"/>
      <c r="M435" s="8"/>
      <c r="N435" s="8"/>
      <c r="O435" s="8"/>
      <c r="P435" s="8"/>
      <c r="Q435" s="8"/>
      <c r="R435" s="8"/>
      <c r="S435" s="8"/>
      <c r="T435" s="8"/>
      <c r="U435" s="8"/>
      <c r="V435" s="8"/>
      <c r="W435" s="8"/>
      <c r="X435" s="8"/>
      <c r="Y435" s="8"/>
      <c r="Z435" s="8"/>
    </row>
    <row r="436" spans="1:26" ht="12.75" customHeight="1" x14ac:dyDescent="0.15">
      <c r="A436" s="8"/>
      <c r="B436" s="83"/>
      <c r="C436" s="34"/>
      <c r="D436" s="146"/>
      <c r="E436" s="35"/>
      <c r="F436" s="35"/>
      <c r="G436" s="35"/>
      <c r="H436" s="8"/>
      <c r="I436" s="8"/>
      <c r="J436" s="8"/>
      <c r="K436" s="8"/>
      <c r="L436" s="8"/>
      <c r="M436" s="8"/>
      <c r="N436" s="8"/>
      <c r="O436" s="8"/>
      <c r="P436" s="8"/>
      <c r="Q436" s="8"/>
      <c r="R436" s="8"/>
      <c r="S436" s="8"/>
      <c r="T436" s="8"/>
      <c r="U436" s="8"/>
      <c r="V436" s="8"/>
      <c r="W436" s="8"/>
      <c r="X436" s="8"/>
      <c r="Y436" s="8"/>
      <c r="Z436" s="8"/>
    </row>
    <row r="437" spans="1:26" ht="12.75" customHeight="1" x14ac:dyDescent="0.15">
      <c r="A437" s="8"/>
      <c r="B437" s="83"/>
      <c r="C437" s="34"/>
      <c r="D437" s="146"/>
      <c r="E437" s="35"/>
      <c r="F437" s="35"/>
      <c r="G437" s="35"/>
      <c r="H437" s="8"/>
      <c r="I437" s="8"/>
      <c r="J437" s="8"/>
      <c r="K437" s="8"/>
      <c r="L437" s="8"/>
      <c r="M437" s="8"/>
      <c r="N437" s="8"/>
      <c r="O437" s="8"/>
      <c r="P437" s="8"/>
      <c r="Q437" s="8"/>
      <c r="R437" s="8"/>
      <c r="S437" s="8"/>
      <c r="T437" s="8"/>
      <c r="U437" s="8"/>
      <c r="V437" s="8"/>
      <c r="W437" s="8"/>
      <c r="X437" s="8"/>
      <c r="Y437" s="8"/>
      <c r="Z437" s="8"/>
    </row>
    <row r="438" spans="1:26" ht="12.75" customHeight="1" x14ac:dyDescent="0.15">
      <c r="A438" s="8"/>
      <c r="B438" s="83"/>
      <c r="C438" s="34"/>
      <c r="D438" s="146"/>
      <c r="E438" s="35"/>
      <c r="F438" s="35"/>
      <c r="G438" s="35"/>
      <c r="H438" s="8"/>
      <c r="I438" s="8"/>
      <c r="J438" s="8"/>
      <c r="K438" s="8"/>
      <c r="L438" s="8"/>
      <c r="M438" s="8"/>
      <c r="N438" s="8"/>
      <c r="O438" s="8"/>
      <c r="P438" s="8"/>
      <c r="Q438" s="8"/>
      <c r="R438" s="8"/>
      <c r="S438" s="8"/>
      <c r="T438" s="8"/>
      <c r="U438" s="8"/>
      <c r="V438" s="8"/>
      <c r="W438" s="8"/>
      <c r="X438" s="8"/>
      <c r="Y438" s="8"/>
      <c r="Z438" s="8"/>
    </row>
    <row r="439" spans="1:26" ht="12.75" customHeight="1" x14ac:dyDescent="0.15">
      <c r="A439" s="8"/>
      <c r="B439" s="83"/>
      <c r="C439" s="34"/>
      <c r="D439" s="146"/>
      <c r="E439" s="35"/>
      <c r="F439" s="35"/>
      <c r="G439" s="35"/>
      <c r="H439" s="8"/>
      <c r="I439" s="8"/>
      <c r="J439" s="8"/>
      <c r="K439" s="8"/>
      <c r="L439" s="8"/>
      <c r="M439" s="8"/>
      <c r="N439" s="8"/>
      <c r="O439" s="8"/>
      <c r="P439" s="8"/>
      <c r="Q439" s="8"/>
      <c r="R439" s="8"/>
      <c r="S439" s="8"/>
      <c r="T439" s="8"/>
      <c r="U439" s="8"/>
      <c r="V439" s="8"/>
      <c r="W439" s="8"/>
      <c r="X439" s="8"/>
      <c r="Y439" s="8"/>
      <c r="Z439" s="8"/>
    </row>
    <row r="440" spans="1:26" ht="12.75" customHeight="1" x14ac:dyDescent="0.15">
      <c r="A440" s="8"/>
      <c r="B440" s="83"/>
      <c r="C440" s="34"/>
      <c r="D440" s="146"/>
      <c r="E440" s="35"/>
      <c r="F440" s="35"/>
      <c r="G440" s="35"/>
      <c r="H440" s="8"/>
      <c r="I440" s="8"/>
      <c r="J440" s="8"/>
      <c r="K440" s="8"/>
      <c r="L440" s="8"/>
      <c r="M440" s="8"/>
      <c r="N440" s="8"/>
      <c r="O440" s="8"/>
      <c r="P440" s="8"/>
      <c r="Q440" s="8"/>
      <c r="R440" s="8"/>
      <c r="S440" s="8"/>
      <c r="T440" s="8"/>
      <c r="U440" s="8"/>
      <c r="V440" s="8"/>
      <c r="W440" s="8"/>
      <c r="X440" s="8"/>
      <c r="Y440" s="8"/>
      <c r="Z440" s="8"/>
    </row>
    <row r="441" spans="1:26" ht="12.75" customHeight="1" x14ac:dyDescent="0.15">
      <c r="A441" s="8"/>
      <c r="B441" s="83"/>
      <c r="C441" s="34"/>
      <c r="D441" s="146"/>
      <c r="E441" s="35"/>
      <c r="F441" s="35"/>
      <c r="G441" s="35"/>
      <c r="H441" s="8"/>
      <c r="I441" s="8"/>
      <c r="J441" s="8"/>
      <c r="K441" s="8"/>
      <c r="L441" s="8"/>
      <c r="M441" s="8"/>
      <c r="N441" s="8"/>
      <c r="O441" s="8"/>
      <c r="P441" s="8"/>
      <c r="Q441" s="8"/>
      <c r="R441" s="8"/>
      <c r="S441" s="8"/>
      <c r="T441" s="8"/>
      <c r="U441" s="8"/>
      <c r="V441" s="8"/>
      <c r="W441" s="8"/>
      <c r="X441" s="8"/>
      <c r="Y441" s="8"/>
      <c r="Z441" s="8"/>
    </row>
    <row r="442" spans="1:26" ht="12.75" customHeight="1" x14ac:dyDescent="0.15">
      <c r="A442" s="8"/>
      <c r="B442" s="83"/>
      <c r="C442" s="34"/>
      <c r="D442" s="146"/>
      <c r="E442" s="35"/>
      <c r="F442" s="35"/>
      <c r="G442" s="35"/>
      <c r="H442" s="8"/>
      <c r="I442" s="8"/>
      <c r="J442" s="8"/>
      <c r="K442" s="8"/>
      <c r="L442" s="8"/>
      <c r="M442" s="8"/>
      <c r="N442" s="8"/>
      <c r="O442" s="8"/>
      <c r="P442" s="8"/>
      <c r="Q442" s="8"/>
      <c r="R442" s="8"/>
      <c r="S442" s="8"/>
      <c r="T442" s="8"/>
      <c r="U442" s="8"/>
      <c r="V442" s="8"/>
      <c r="W442" s="8"/>
      <c r="X442" s="8"/>
      <c r="Y442" s="8"/>
      <c r="Z442" s="8"/>
    </row>
    <row r="443" spans="1:26" ht="12.75" customHeight="1" x14ac:dyDescent="0.15">
      <c r="A443" s="8"/>
      <c r="B443" s="83"/>
      <c r="C443" s="34"/>
      <c r="D443" s="146"/>
      <c r="E443" s="35"/>
      <c r="F443" s="35"/>
      <c r="G443" s="35"/>
      <c r="H443" s="8"/>
      <c r="I443" s="8"/>
      <c r="J443" s="8"/>
      <c r="K443" s="8"/>
      <c r="L443" s="8"/>
      <c r="M443" s="8"/>
      <c r="N443" s="8"/>
      <c r="O443" s="8"/>
      <c r="P443" s="8"/>
      <c r="Q443" s="8"/>
      <c r="R443" s="8"/>
      <c r="S443" s="8"/>
      <c r="T443" s="8"/>
      <c r="U443" s="8"/>
      <c r="V443" s="8"/>
      <c r="W443" s="8"/>
      <c r="X443" s="8"/>
      <c r="Y443" s="8"/>
      <c r="Z443" s="8"/>
    </row>
    <row r="444" spans="1:26" ht="12.75" customHeight="1" x14ac:dyDescent="0.15">
      <c r="A444" s="8"/>
      <c r="B444" s="83"/>
      <c r="C444" s="34"/>
      <c r="D444" s="146"/>
      <c r="E444" s="35"/>
      <c r="F444" s="35"/>
      <c r="G444" s="35"/>
      <c r="H444" s="8"/>
      <c r="I444" s="8"/>
      <c r="J444" s="8"/>
      <c r="K444" s="8"/>
      <c r="L444" s="8"/>
      <c r="M444" s="8"/>
      <c r="N444" s="8"/>
      <c r="O444" s="8"/>
      <c r="P444" s="8"/>
      <c r="Q444" s="8"/>
      <c r="R444" s="8"/>
      <c r="S444" s="8"/>
      <c r="T444" s="8"/>
      <c r="U444" s="8"/>
      <c r="V444" s="8"/>
      <c r="W444" s="8"/>
      <c r="X444" s="8"/>
      <c r="Y444" s="8"/>
      <c r="Z444" s="8"/>
    </row>
    <row r="445" spans="1:26" ht="12.75" customHeight="1" x14ac:dyDescent="0.15">
      <c r="A445" s="8"/>
      <c r="B445" s="83"/>
      <c r="C445" s="34"/>
      <c r="D445" s="146"/>
      <c r="E445" s="35"/>
      <c r="F445" s="35"/>
      <c r="G445" s="35"/>
      <c r="H445" s="8"/>
      <c r="I445" s="8"/>
      <c r="J445" s="8"/>
      <c r="K445" s="8"/>
      <c r="L445" s="8"/>
      <c r="M445" s="8"/>
      <c r="N445" s="8"/>
      <c r="O445" s="8"/>
      <c r="P445" s="8"/>
      <c r="Q445" s="8"/>
      <c r="R445" s="8"/>
      <c r="S445" s="8"/>
      <c r="T445" s="8"/>
      <c r="U445" s="8"/>
      <c r="V445" s="8"/>
      <c r="W445" s="8"/>
      <c r="X445" s="8"/>
      <c r="Y445" s="8"/>
      <c r="Z445" s="8"/>
    </row>
    <row r="446" spans="1:26" ht="12.75" customHeight="1" x14ac:dyDescent="0.15">
      <c r="A446" s="8"/>
      <c r="B446" s="83"/>
      <c r="C446" s="34"/>
      <c r="D446" s="146"/>
      <c r="E446" s="35"/>
      <c r="F446" s="35"/>
      <c r="G446" s="35"/>
      <c r="H446" s="8"/>
      <c r="I446" s="8"/>
      <c r="J446" s="8"/>
      <c r="K446" s="8"/>
      <c r="L446" s="8"/>
      <c r="M446" s="8"/>
      <c r="N446" s="8"/>
      <c r="O446" s="8"/>
      <c r="P446" s="8"/>
      <c r="Q446" s="8"/>
      <c r="R446" s="8"/>
      <c r="S446" s="8"/>
      <c r="T446" s="8"/>
      <c r="U446" s="8"/>
      <c r="V446" s="8"/>
      <c r="W446" s="8"/>
      <c r="X446" s="8"/>
      <c r="Y446" s="8"/>
      <c r="Z446" s="8"/>
    </row>
    <row r="447" spans="1:26" ht="12.75" customHeight="1" x14ac:dyDescent="0.15">
      <c r="A447" s="8"/>
      <c r="B447" s="83"/>
      <c r="C447" s="34"/>
      <c r="D447" s="146"/>
      <c r="E447" s="35"/>
      <c r="F447" s="35"/>
      <c r="G447" s="35"/>
      <c r="H447" s="8"/>
      <c r="I447" s="8"/>
      <c r="J447" s="8"/>
      <c r="K447" s="8"/>
      <c r="L447" s="8"/>
      <c r="M447" s="8"/>
      <c r="N447" s="8"/>
      <c r="O447" s="8"/>
      <c r="P447" s="8"/>
      <c r="Q447" s="8"/>
      <c r="R447" s="8"/>
      <c r="S447" s="8"/>
      <c r="T447" s="8"/>
      <c r="U447" s="8"/>
      <c r="V447" s="8"/>
      <c r="W447" s="8"/>
      <c r="X447" s="8"/>
      <c r="Y447" s="8"/>
      <c r="Z447" s="8"/>
    </row>
    <row r="448" spans="1:26" ht="12.75" customHeight="1" x14ac:dyDescent="0.15">
      <c r="A448" s="8"/>
      <c r="B448" s="83"/>
      <c r="C448" s="34"/>
      <c r="D448" s="146"/>
      <c r="E448" s="35"/>
      <c r="F448" s="35"/>
      <c r="G448" s="35"/>
      <c r="H448" s="8"/>
      <c r="I448" s="8"/>
      <c r="J448" s="8"/>
      <c r="K448" s="8"/>
      <c r="L448" s="8"/>
      <c r="M448" s="8"/>
      <c r="N448" s="8"/>
      <c r="O448" s="8"/>
      <c r="P448" s="8"/>
      <c r="Q448" s="8"/>
      <c r="R448" s="8"/>
      <c r="S448" s="8"/>
      <c r="T448" s="8"/>
      <c r="U448" s="8"/>
      <c r="V448" s="8"/>
      <c r="W448" s="8"/>
      <c r="X448" s="8"/>
      <c r="Y448" s="8"/>
      <c r="Z448" s="8"/>
    </row>
    <row r="449" spans="1:26" ht="12.75" customHeight="1" x14ac:dyDescent="0.15">
      <c r="A449" s="8"/>
      <c r="B449" s="83"/>
      <c r="C449" s="34"/>
      <c r="D449" s="146"/>
      <c r="E449" s="35"/>
      <c r="F449" s="35"/>
      <c r="G449" s="35"/>
      <c r="H449" s="8"/>
      <c r="I449" s="8"/>
      <c r="J449" s="8"/>
      <c r="K449" s="8"/>
      <c r="L449" s="8"/>
      <c r="M449" s="8"/>
      <c r="N449" s="8"/>
      <c r="O449" s="8"/>
      <c r="P449" s="8"/>
      <c r="Q449" s="8"/>
      <c r="R449" s="8"/>
      <c r="S449" s="8"/>
      <c r="T449" s="8"/>
      <c r="U449" s="8"/>
      <c r="V449" s="8"/>
      <c r="W449" s="8"/>
      <c r="X449" s="8"/>
      <c r="Y449" s="8"/>
      <c r="Z449" s="8"/>
    </row>
    <row r="450" spans="1:26" ht="12.75" customHeight="1" x14ac:dyDescent="0.15">
      <c r="A450" s="8"/>
      <c r="B450" s="83"/>
      <c r="C450" s="34"/>
      <c r="D450" s="146"/>
      <c r="E450" s="35"/>
      <c r="F450" s="35"/>
      <c r="G450" s="35"/>
      <c r="H450" s="8"/>
      <c r="I450" s="8"/>
      <c r="J450" s="8"/>
      <c r="K450" s="8"/>
      <c r="L450" s="8"/>
      <c r="M450" s="8"/>
      <c r="N450" s="8"/>
      <c r="O450" s="8"/>
      <c r="P450" s="8"/>
      <c r="Q450" s="8"/>
      <c r="R450" s="8"/>
      <c r="S450" s="8"/>
      <c r="T450" s="8"/>
      <c r="U450" s="8"/>
      <c r="V450" s="8"/>
      <c r="W450" s="8"/>
      <c r="X450" s="8"/>
      <c r="Y450" s="8"/>
      <c r="Z450" s="8"/>
    </row>
    <row r="451" spans="1:26" ht="12.75" customHeight="1" x14ac:dyDescent="0.15">
      <c r="A451" s="8"/>
      <c r="B451" s="83"/>
      <c r="C451" s="34"/>
      <c r="D451" s="146"/>
      <c r="E451" s="35"/>
      <c r="F451" s="35"/>
      <c r="G451" s="35"/>
      <c r="H451" s="8"/>
      <c r="I451" s="8"/>
      <c r="J451" s="8"/>
      <c r="K451" s="8"/>
      <c r="L451" s="8"/>
      <c r="M451" s="8"/>
      <c r="N451" s="8"/>
      <c r="O451" s="8"/>
      <c r="P451" s="8"/>
      <c r="Q451" s="8"/>
      <c r="R451" s="8"/>
      <c r="S451" s="8"/>
      <c r="T451" s="8"/>
      <c r="U451" s="8"/>
      <c r="V451" s="8"/>
      <c r="W451" s="8"/>
      <c r="X451" s="8"/>
      <c r="Y451" s="8"/>
      <c r="Z451" s="8"/>
    </row>
    <row r="452" spans="1:26" ht="12.75" customHeight="1" x14ac:dyDescent="0.15">
      <c r="A452" s="8"/>
      <c r="B452" s="83"/>
      <c r="C452" s="34"/>
      <c r="D452" s="146"/>
      <c r="E452" s="35"/>
      <c r="F452" s="35"/>
      <c r="G452" s="35"/>
      <c r="H452" s="8"/>
      <c r="I452" s="8"/>
      <c r="J452" s="8"/>
      <c r="K452" s="8"/>
      <c r="L452" s="8"/>
      <c r="M452" s="8"/>
      <c r="N452" s="8"/>
      <c r="O452" s="8"/>
      <c r="P452" s="8"/>
      <c r="Q452" s="8"/>
      <c r="R452" s="8"/>
      <c r="S452" s="8"/>
      <c r="T452" s="8"/>
      <c r="U452" s="8"/>
      <c r="V452" s="8"/>
      <c r="W452" s="8"/>
      <c r="X452" s="8"/>
      <c r="Y452" s="8"/>
      <c r="Z452" s="8"/>
    </row>
    <row r="453" spans="1:26" ht="12.75" customHeight="1" x14ac:dyDescent="0.15">
      <c r="A453" s="8"/>
      <c r="B453" s="83"/>
      <c r="C453" s="34"/>
      <c r="D453" s="146"/>
      <c r="E453" s="35"/>
      <c r="F453" s="35"/>
      <c r="G453" s="35"/>
      <c r="H453" s="8"/>
      <c r="I453" s="8"/>
      <c r="J453" s="8"/>
      <c r="K453" s="8"/>
      <c r="L453" s="8"/>
      <c r="M453" s="8"/>
      <c r="N453" s="8"/>
      <c r="O453" s="8"/>
      <c r="P453" s="8"/>
      <c r="Q453" s="8"/>
      <c r="R453" s="8"/>
      <c r="S453" s="8"/>
      <c r="T453" s="8"/>
      <c r="U453" s="8"/>
      <c r="V453" s="8"/>
      <c r="W453" s="8"/>
      <c r="X453" s="8"/>
      <c r="Y453" s="8"/>
      <c r="Z453" s="8"/>
    </row>
    <row r="454" spans="1:26" ht="12.75" customHeight="1" x14ac:dyDescent="0.15">
      <c r="A454" s="8"/>
      <c r="B454" s="83"/>
      <c r="C454" s="34"/>
      <c r="D454" s="146"/>
      <c r="E454" s="35"/>
      <c r="F454" s="35"/>
      <c r="G454" s="35"/>
      <c r="H454" s="8"/>
      <c r="I454" s="8"/>
      <c r="J454" s="8"/>
      <c r="K454" s="8"/>
      <c r="L454" s="8"/>
      <c r="M454" s="8"/>
      <c r="N454" s="8"/>
      <c r="O454" s="8"/>
      <c r="P454" s="8"/>
      <c r="Q454" s="8"/>
      <c r="R454" s="8"/>
      <c r="S454" s="8"/>
      <c r="T454" s="8"/>
      <c r="U454" s="8"/>
      <c r="V454" s="8"/>
      <c r="W454" s="8"/>
      <c r="X454" s="8"/>
      <c r="Y454" s="8"/>
      <c r="Z454" s="8"/>
    </row>
    <row r="455" spans="1:26" ht="12.75" customHeight="1" x14ac:dyDescent="0.15">
      <c r="A455" s="8"/>
      <c r="B455" s="83"/>
      <c r="C455" s="34"/>
      <c r="D455" s="146"/>
      <c r="E455" s="35"/>
      <c r="F455" s="35"/>
      <c r="G455" s="35"/>
      <c r="H455" s="8"/>
      <c r="I455" s="8"/>
      <c r="J455" s="8"/>
      <c r="K455" s="8"/>
      <c r="L455" s="8"/>
      <c r="M455" s="8"/>
      <c r="N455" s="8"/>
      <c r="O455" s="8"/>
      <c r="P455" s="8"/>
      <c r="Q455" s="8"/>
      <c r="R455" s="8"/>
      <c r="S455" s="8"/>
      <c r="T455" s="8"/>
      <c r="U455" s="8"/>
      <c r="V455" s="8"/>
      <c r="W455" s="8"/>
      <c r="X455" s="8"/>
      <c r="Y455" s="8"/>
      <c r="Z455" s="8"/>
    </row>
    <row r="456" spans="1:26" ht="12.75" customHeight="1" x14ac:dyDescent="0.15">
      <c r="A456" s="8"/>
      <c r="B456" s="83"/>
      <c r="C456" s="34"/>
      <c r="D456" s="146"/>
      <c r="E456" s="35"/>
      <c r="F456" s="35"/>
      <c r="G456" s="35"/>
      <c r="H456" s="8"/>
      <c r="I456" s="8"/>
      <c r="J456" s="8"/>
      <c r="K456" s="8"/>
      <c r="L456" s="8"/>
      <c r="M456" s="8"/>
      <c r="N456" s="8"/>
      <c r="O456" s="8"/>
      <c r="P456" s="8"/>
      <c r="Q456" s="8"/>
      <c r="R456" s="8"/>
      <c r="S456" s="8"/>
      <c r="T456" s="8"/>
      <c r="U456" s="8"/>
      <c r="V456" s="8"/>
      <c r="W456" s="8"/>
      <c r="X456" s="8"/>
      <c r="Y456" s="8"/>
      <c r="Z456" s="8"/>
    </row>
    <row r="457" spans="1:26" ht="12.75" customHeight="1" x14ac:dyDescent="0.15">
      <c r="A457" s="8"/>
      <c r="B457" s="83"/>
      <c r="C457" s="34"/>
      <c r="D457" s="146"/>
      <c r="E457" s="35"/>
      <c r="F457" s="35"/>
      <c r="G457" s="35"/>
      <c r="H457" s="8"/>
      <c r="I457" s="8"/>
      <c r="J457" s="8"/>
      <c r="K457" s="8"/>
      <c r="L457" s="8"/>
      <c r="M457" s="8"/>
      <c r="N457" s="8"/>
      <c r="O457" s="8"/>
      <c r="P457" s="8"/>
      <c r="Q457" s="8"/>
      <c r="R457" s="8"/>
      <c r="S457" s="8"/>
      <c r="T457" s="8"/>
      <c r="U457" s="8"/>
      <c r="V457" s="8"/>
      <c r="W457" s="8"/>
      <c r="X457" s="8"/>
      <c r="Y457" s="8"/>
      <c r="Z457" s="8"/>
    </row>
    <row r="458" spans="1:26" ht="12.75" customHeight="1" x14ac:dyDescent="0.15">
      <c r="A458" s="8"/>
      <c r="B458" s="83"/>
      <c r="C458" s="34"/>
      <c r="D458" s="146"/>
      <c r="E458" s="35"/>
      <c r="F458" s="35"/>
      <c r="G458" s="35"/>
      <c r="H458" s="8"/>
      <c r="I458" s="8"/>
      <c r="J458" s="8"/>
      <c r="K458" s="8"/>
      <c r="L458" s="8"/>
      <c r="M458" s="8"/>
      <c r="N458" s="8"/>
      <c r="O458" s="8"/>
      <c r="P458" s="8"/>
      <c r="Q458" s="8"/>
      <c r="R458" s="8"/>
      <c r="S458" s="8"/>
      <c r="T458" s="8"/>
      <c r="U458" s="8"/>
      <c r="V458" s="8"/>
      <c r="W458" s="8"/>
      <c r="X458" s="8"/>
      <c r="Y458" s="8"/>
      <c r="Z458" s="8"/>
    </row>
    <row r="459" spans="1:26" ht="12.75" customHeight="1" x14ac:dyDescent="0.15">
      <c r="A459" s="8"/>
      <c r="B459" s="83"/>
      <c r="C459" s="34"/>
      <c r="D459" s="146"/>
      <c r="E459" s="35"/>
      <c r="F459" s="35"/>
      <c r="G459" s="35"/>
      <c r="H459" s="8"/>
      <c r="I459" s="8"/>
      <c r="J459" s="8"/>
      <c r="K459" s="8"/>
      <c r="L459" s="8"/>
      <c r="M459" s="8"/>
      <c r="N459" s="8"/>
      <c r="O459" s="8"/>
      <c r="P459" s="8"/>
      <c r="Q459" s="8"/>
      <c r="R459" s="8"/>
      <c r="S459" s="8"/>
      <c r="T459" s="8"/>
      <c r="U459" s="8"/>
      <c r="V459" s="8"/>
      <c r="W459" s="8"/>
      <c r="X459" s="8"/>
      <c r="Y459" s="8"/>
      <c r="Z459" s="8"/>
    </row>
    <row r="460" spans="1:26" ht="12.75" customHeight="1" x14ac:dyDescent="0.15">
      <c r="A460" s="8"/>
      <c r="B460" s="83"/>
      <c r="C460" s="34"/>
      <c r="D460" s="146"/>
      <c r="E460" s="35"/>
      <c r="F460" s="35"/>
      <c r="G460" s="35"/>
      <c r="H460" s="8"/>
      <c r="I460" s="8"/>
      <c r="J460" s="8"/>
      <c r="K460" s="8"/>
      <c r="L460" s="8"/>
      <c r="M460" s="8"/>
      <c r="N460" s="8"/>
      <c r="O460" s="8"/>
      <c r="P460" s="8"/>
      <c r="Q460" s="8"/>
      <c r="R460" s="8"/>
      <c r="S460" s="8"/>
      <c r="T460" s="8"/>
      <c r="U460" s="8"/>
      <c r="V460" s="8"/>
      <c r="W460" s="8"/>
      <c r="X460" s="8"/>
      <c r="Y460" s="8"/>
      <c r="Z460" s="8"/>
    </row>
    <row r="461" spans="1:26" ht="12.75" customHeight="1" x14ac:dyDescent="0.15">
      <c r="A461" s="8"/>
      <c r="B461" s="83"/>
      <c r="C461" s="34"/>
      <c r="D461" s="146"/>
      <c r="E461" s="35"/>
      <c r="F461" s="35"/>
      <c r="G461" s="35"/>
      <c r="H461" s="8"/>
      <c r="I461" s="8"/>
      <c r="J461" s="8"/>
      <c r="K461" s="8"/>
      <c r="L461" s="8"/>
      <c r="M461" s="8"/>
      <c r="N461" s="8"/>
      <c r="O461" s="8"/>
      <c r="P461" s="8"/>
      <c r="Q461" s="8"/>
      <c r="R461" s="8"/>
      <c r="S461" s="8"/>
      <c r="T461" s="8"/>
      <c r="U461" s="8"/>
      <c r="V461" s="8"/>
      <c r="W461" s="8"/>
      <c r="X461" s="8"/>
      <c r="Y461" s="8"/>
      <c r="Z461" s="8"/>
    </row>
    <row r="462" spans="1:26" ht="12.75" customHeight="1" x14ac:dyDescent="0.15">
      <c r="A462" s="8"/>
      <c r="B462" s="83"/>
      <c r="C462" s="34"/>
      <c r="D462" s="146"/>
      <c r="E462" s="35"/>
      <c r="F462" s="35"/>
      <c r="G462" s="35"/>
      <c r="H462" s="8"/>
      <c r="I462" s="8"/>
      <c r="J462" s="8"/>
      <c r="K462" s="8"/>
      <c r="L462" s="8"/>
      <c r="M462" s="8"/>
      <c r="N462" s="8"/>
      <c r="O462" s="8"/>
      <c r="P462" s="8"/>
      <c r="Q462" s="8"/>
      <c r="R462" s="8"/>
      <c r="S462" s="8"/>
      <c r="T462" s="8"/>
      <c r="U462" s="8"/>
      <c r="V462" s="8"/>
      <c r="W462" s="8"/>
      <c r="X462" s="8"/>
      <c r="Y462" s="8"/>
      <c r="Z462" s="8"/>
    </row>
    <row r="463" spans="1:26" ht="12.75" customHeight="1" x14ac:dyDescent="0.15">
      <c r="A463" s="8"/>
      <c r="B463" s="83"/>
      <c r="C463" s="34"/>
      <c r="D463" s="146"/>
      <c r="E463" s="35"/>
      <c r="F463" s="35"/>
      <c r="G463" s="35"/>
      <c r="H463" s="8"/>
      <c r="I463" s="8"/>
      <c r="J463" s="8"/>
      <c r="K463" s="8"/>
      <c r="L463" s="8"/>
      <c r="M463" s="8"/>
      <c r="N463" s="8"/>
      <c r="O463" s="8"/>
      <c r="P463" s="8"/>
      <c r="Q463" s="8"/>
      <c r="R463" s="8"/>
      <c r="S463" s="8"/>
      <c r="T463" s="8"/>
      <c r="U463" s="8"/>
      <c r="V463" s="8"/>
      <c r="W463" s="8"/>
      <c r="X463" s="8"/>
      <c r="Y463" s="8"/>
      <c r="Z463" s="8"/>
    </row>
    <row r="464" spans="1:26" ht="12.75" customHeight="1" x14ac:dyDescent="0.15">
      <c r="A464" s="8"/>
      <c r="B464" s="83"/>
      <c r="C464" s="34"/>
      <c r="D464" s="146"/>
      <c r="E464" s="35"/>
      <c r="F464" s="35"/>
      <c r="G464" s="35"/>
      <c r="H464" s="8"/>
      <c r="I464" s="8"/>
      <c r="J464" s="8"/>
      <c r="K464" s="8"/>
      <c r="L464" s="8"/>
      <c r="M464" s="8"/>
      <c r="N464" s="8"/>
      <c r="O464" s="8"/>
      <c r="P464" s="8"/>
      <c r="Q464" s="8"/>
      <c r="R464" s="8"/>
      <c r="S464" s="8"/>
      <c r="T464" s="8"/>
      <c r="U464" s="8"/>
      <c r="V464" s="8"/>
      <c r="W464" s="8"/>
      <c r="X464" s="8"/>
      <c r="Y464" s="8"/>
      <c r="Z464" s="8"/>
    </row>
    <row r="465" spans="1:26" ht="12.75" customHeight="1" x14ac:dyDescent="0.15">
      <c r="A465" s="8"/>
      <c r="B465" s="83"/>
      <c r="C465" s="34"/>
      <c r="D465" s="146"/>
      <c r="E465" s="35"/>
      <c r="F465" s="35"/>
      <c r="G465" s="35"/>
      <c r="H465" s="8"/>
      <c r="I465" s="8"/>
      <c r="J465" s="8"/>
      <c r="K465" s="8"/>
      <c r="L465" s="8"/>
      <c r="M465" s="8"/>
      <c r="N465" s="8"/>
      <c r="O465" s="8"/>
      <c r="P465" s="8"/>
      <c r="Q465" s="8"/>
      <c r="R465" s="8"/>
      <c r="S465" s="8"/>
      <c r="T465" s="8"/>
      <c r="U465" s="8"/>
      <c r="V465" s="8"/>
      <c r="W465" s="8"/>
      <c r="X465" s="8"/>
      <c r="Y465" s="8"/>
      <c r="Z465" s="8"/>
    </row>
    <row r="466" spans="1:26" ht="12.75" customHeight="1" x14ac:dyDescent="0.15">
      <c r="A466" s="8"/>
      <c r="B466" s="83"/>
      <c r="C466" s="34"/>
      <c r="D466" s="146"/>
      <c r="E466" s="35"/>
      <c r="F466" s="35"/>
      <c r="G466" s="35"/>
      <c r="H466" s="8"/>
      <c r="I466" s="8"/>
      <c r="J466" s="8"/>
      <c r="K466" s="8"/>
      <c r="L466" s="8"/>
      <c r="M466" s="8"/>
      <c r="N466" s="8"/>
      <c r="O466" s="8"/>
      <c r="P466" s="8"/>
      <c r="Q466" s="8"/>
      <c r="R466" s="8"/>
      <c r="S466" s="8"/>
      <c r="T466" s="8"/>
      <c r="U466" s="8"/>
      <c r="V466" s="8"/>
      <c r="W466" s="8"/>
      <c r="X466" s="8"/>
      <c r="Y466" s="8"/>
      <c r="Z466" s="8"/>
    </row>
    <row r="467" spans="1:26" ht="12.75" customHeight="1" x14ac:dyDescent="0.15">
      <c r="A467" s="8"/>
      <c r="B467" s="83"/>
      <c r="C467" s="34"/>
      <c r="D467" s="146"/>
      <c r="E467" s="35"/>
      <c r="F467" s="35"/>
      <c r="G467" s="35"/>
      <c r="H467" s="8"/>
      <c r="I467" s="8"/>
      <c r="J467" s="8"/>
      <c r="K467" s="8"/>
      <c r="L467" s="8"/>
      <c r="M467" s="8"/>
      <c r="N467" s="8"/>
      <c r="O467" s="8"/>
      <c r="P467" s="8"/>
      <c r="Q467" s="8"/>
      <c r="R467" s="8"/>
      <c r="S467" s="8"/>
      <c r="T467" s="8"/>
      <c r="U467" s="8"/>
      <c r="V467" s="8"/>
      <c r="W467" s="8"/>
      <c r="X467" s="8"/>
      <c r="Y467" s="8"/>
      <c r="Z467" s="8"/>
    </row>
    <row r="468" spans="1:26" ht="12.75" customHeight="1" x14ac:dyDescent="0.15">
      <c r="A468" s="8"/>
      <c r="B468" s="83"/>
      <c r="C468" s="34"/>
      <c r="D468" s="146"/>
      <c r="E468" s="35"/>
      <c r="F468" s="35"/>
      <c r="G468" s="35"/>
      <c r="H468" s="8"/>
      <c r="I468" s="8"/>
      <c r="J468" s="8"/>
      <c r="K468" s="8"/>
      <c r="L468" s="8"/>
      <c r="M468" s="8"/>
      <c r="N468" s="8"/>
      <c r="O468" s="8"/>
      <c r="P468" s="8"/>
      <c r="Q468" s="8"/>
      <c r="R468" s="8"/>
      <c r="S468" s="8"/>
      <c r="T468" s="8"/>
      <c r="U468" s="8"/>
      <c r="V468" s="8"/>
      <c r="W468" s="8"/>
      <c r="X468" s="8"/>
      <c r="Y468" s="8"/>
      <c r="Z468" s="8"/>
    </row>
    <row r="469" spans="1:26" ht="12.75" customHeight="1" x14ac:dyDescent="0.15">
      <c r="A469" s="8"/>
      <c r="B469" s="83"/>
      <c r="C469" s="34"/>
      <c r="D469" s="146"/>
      <c r="E469" s="35"/>
      <c r="F469" s="35"/>
      <c r="G469" s="35"/>
      <c r="H469" s="8"/>
      <c r="I469" s="8"/>
      <c r="J469" s="8"/>
      <c r="K469" s="8"/>
      <c r="L469" s="8"/>
      <c r="M469" s="8"/>
      <c r="N469" s="8"/>
      <c r="O469" s="8"/>
      <c r="P469" s="8"/>
      <c r="Q469" s="8"/>
      <c r="R469" s="8"/>
      <c r="S469" s="8"/>
      <c r="T469" s="8"/>
      <c r="U469" s="8"/>
      <c r="V469" s="8"/>
      <c r="W469" s="8"/>
      <c r="X469" s="8"/>
      <c r="Y469" s="8"/>
      <c r="Z469" s="8"/>
    </row>
    <row r="470" spans="1:26" ht="12.75" customHeight="1" x14ac:dyDescent="0.15">
      <c r="A470" s="8"/>
      <c r="B470" s="83"/>
      <c r="C470" s="34"/>
      <c r="D470" s="146"/>
      <c r="E470" s="35"/>
      <c r="F470" s="35"/>
      <c r="G470" s="35"/>
      <c r="H470" s="8"/>
      <c r="I470" s="8"/>
      <c r="J470" s="8"/>
      <c r="K470" s="8"/>
      <c r="L470" s="8"/>
      <c r="M470" s="8"/>
      <c r="N470" s="8"/>
      <c r="O470" s="8"/>
      <c r="P470" s="8"/>
      <c r="Q470" s="8"/>
      <c r="R470" s="8"/>
      <c r="S470" s="8"/>
      <c r="T470" s="8"/>
      <c r="U470" s="8"/>
      <c r="V470" s="8"/>
      <c r="W470" s="8"/>
      <c r="X470" s="8"/>
      <c r="Y470" s="8"/>
      <c r="Z470" s="8"/>
    </row>
    <row r="471" spans="1:26" ht="12.75" customHeight="1" x14ac:dyDescent="0.15">
      <c r="A471" s="8"/>
      <c r="B471" s="83"/>
      <c r="C471" s="34"/>
      <c r="D471" s="146"/>
      <c r="E471" s="35"/>
      <c r="F471" s="35"/>
      <c r="G471" s="35"/>
      <c r="H471" s="8"/>
      <c r="I471" s="8"/>
      <c r="J471" s="8"/>
      <c r="K471" s="8"/>
      <c r="L471" s="8"/>
      <c r="M471" s="8"/>
      <c r="N471" s="8"/>
      <c r="O471" s="8"/>
      <c r="P471" s="8"/>
      <c r="Q471" s="8"/>
      <c r="R471" s="8"/>
      <c r="S471" s="8"/>
      <c r="T471" s="8"/>
      <c r="U471" s="8"/>
      <c r="V471" s="8"/>
      <c r="W471" s="8"/>
      <c r="X471" s="8"/>
      <c r="Y471" s="8"/>
      <c r="Z471" s="8"/>
    </row>
    <row r="472" spans="1:26" ht="12.75" customHeight="1" x14ac:dyDescent="0.15">
      <c r="A472" s="8"/>
      <c r="B472" s="83"/>
      <c r="C472" s="34"/>
      <c r="D472" s="146"/>
      <c r="E472" s="35"/>
      <c r="F472" s="35"/>
      <c r="G472" s="35"/>
      <c r="H472" s="8"/>
      <c r="I472" s="8"/>
      <c r="J472" s="8"/>
      <c r="K472" s="8"/>
      <c r="L472" s="8"/>
      <c r="M472" s="8"/>
      <c r="N472" s="8"/>
      <c r="O472" s="8"/>
      <c r="P472" s="8"/>
      <c r="Q472" s="8"/>
      <c r="R472" s="8"/>
      <c r="S472" s="8"/>
      <c r="T472" s="8"/>
      <c r="U472" s="8"/>
      <c r="V472" s="8"/>
      <c r="W472" s="8"/>
      <c r="X472" s="8"/>
      <c r="Y472" s="8"/>
      <c r="Z472" s="8"/>
    </row>
    <row r="473" spans="1:26" ht="12.75" customHeight="1" x14ac:dyDescent="0.15">
      <c r="A473" s="8"/>
      <c r="B473" s="83"/>
      <c r="C473" s="34"/>
      <c r="D473" s="146"/>
      <c r="E473" s="35"/>
      <c r="F473" s="35"/>
      <c r="G473" s="35"/>
      <c r="H473" s="8"/>
      <c r="I473" s="8"/>
      <c r="J473" s="8"/>
      <c r="K473" s="8"/>
      <c r="L473" s="8"/>
      <c r="M473" s="8"/>
      <c r="N473" s="8"/>
      <c r="O473" s="8"/>
      <c r="P473" s="8"/>
      <c r="Q473" s="8"/>
      <c r="R473" s="8"/>
      <c r="S473" s="8"/>
      <c r="T473" s="8"/>
      <c r="U473" s="8"/>
      <c r="V473" s="8"/>
      <c r="W473" s="8"/>
      <c r="X473" s="8"/>
      <c r="Y473" s="8"/>
      <c r="Z473" s="8"/>
    </row>
    <row r="474" spans="1:26" ht="12.75" customHeight="1" x14ac:dyDescent="0.15">
      <c r="A474" s="8"/>
      <c r="B474" s="83"/>
      <c r="C474" s="34"/>
      <c r="D474" s="146"/>
      <c r="E474" s="35"/>
      <c r="F474" s="35"/>
      <c r="G474" s="35"/>
      <c r="H474" s="8"/>
      <c r="I474" s="8"/>
      <c r="J474" s="8"/>
      <c r="K474" s="8"/>
      <c r="L474" s="8"/>
      <c r="M474" s="8"/>
      <c r="N474" s="8"/>
      <c r="O474" s="8"/>
      <c r="P474" s="8"/>
      <c r="Q474" s="8"/>
      <c r="R474" s="8"/>
      <c r="S474" s="8"/>
      <c r="T474" s="8"/>
      <c r="U474" s="8"/>
      <c r="V474" s="8"/>
      <c r="W474" s="8"/>
      <c r="X474" s="8"/>
      <c r="Y474" s="8"/>
      <c r="Z474" s="8"/>
    </row>
    <row r="475" spans="1:26" ht="12.75" customHeight="1" x14ac:dyDescent="0.15">
      <c r="A475" s="8"/>
      <c r="B475" s="83"/>
      <c r="C475" s="34"/>
      <c r="D475" s="146"/>
      <c r="E475" s="35"/>
      <c r="F475" s="35"/>
      <c r="G475" s="35"/>
      <c r="H475" s="8"/>
      <c r="I475" s="8"/>
      <c r="J475" s="8"/>
      <c r="K475" s="8"/>
      <c r="L475" s="8"/>
      <c r="M475" s="8"/>
      <c r="N475" s="8"/>
      <c r="O475" s="8"/>
      <c r="P475" s="8"/>
      <c r="Q475" s="8"/>
      <c r="R475" s="8"/>
      <c r="S475" s="8"/>
      <c r="T475" s="8"/>
      <c r="U475" s="8"/>
      <c r="V475" s="8"/>
      <c r="W475" s="8"/>
      <c r="X475" s="8"/>
      <c r="Y475" s="8"/>
      <c r="Z475" s="8"/>
    </row>
    <row r="476" spans="1:26" ht="12.75" customHeight="1" x14ac:dyDescent="0.15">
      <c r="A476" s="8"/>
      <c r="B476" s="83"/>
      <c r="C476" s="34"/>
      <c r="D476" s="146"/>
      <c r="E476" s="35"/>
      <c r="F476" s="35"/>
      <c r="G476" s="35"/>
      <c r="H476" s="8"/>
      <c r="I476" s="8"/>
      <c r="J476" s="8"/>
      <c r="K476" s="8"/>
      <c r="L476" s="8"/>
      <c r="M476" s="8"/>
      <c r="N476" s="8"/>
      <c r="O476" s="8"/>
      <c r="P476" s="8"/>
      <c r="Q476" s="8"/>
      <c r="R476" s="8"/>
      <c r="S476" s="8"/>
      <c r="T476" s="8"/>
      <c r="U476" s="8"/>
      <c r="V476" s="8"/>
      <c r="W476" s="8"/>
      <c r="X476" s="8"/>
      <c r="Y476" s="8"/>
      <c r="Z476" s="8"/>
    </row>
    <row r="477" spans="1:26" ht="12.75" customHeight="1" x14ac:dyDescent="0.15">
      <c r="A477" s="8"/>
      <c r="B477" s="83"/>
      <c r="C477" s="34"/>
      <c r="D477" s="146"/>
      <c r="E477" s="35"/>
      <c r="F477" s="35"/>
      <c r="G477" s="35"/>
      <c r="H477" s="8"/>
      <c r="I477" s="8"/>
      <c r="J477" s="8"/>
      <c r="K477" s="8"/>
      <c r="L477" s="8"/>
      <c r="M477" s="8"/>
      <c r="N477" s="8"/>
      <c r="O477" s="8"/>
      <c r="P477" s="8"/>
      <c r="Q477" s="8"/>
      <c r="R477" s="8"/>
      <c r="S477" s="8"/>
      <c r="T477" s="8"/>
      <c r="U477" s="8"/>
      <c r="V477" s="8"/>
      <c r="W477" s="8"/>
      <c r="X477" s="8"/>
      <c r="Y477" s="8"/>
      <c r="Z477" s="8"/>
    </row>
    <row r="478" spans="1:26" ht="12.75" customHeight="1" x14ac:dyDescent="0.15">
      <c r="A478" s="8"/>
      <c r="B478" s="83"/>
      <c r="C478" s="34"/>
      <c r="D478" s="146"/>
      <c r="E478" s="35"/>
      <c r="F478" s="35"/>
      <c r="G478" s="35"/>
      <c r="H478" s="8"/>
      <c r="I478" s="8"/>
      <c r="J478" s="8"/>
      <c r="K478" s="8"/>
      <c r="L478" s="8"/>
      <c r="M478" s="8"/>
      <c r="N478" s="8"/>
      <c r="O478" s="8"/>
      <c r="P478" s="8"/>
      <c r="Q478" s="8"/>
      <c r="R478" s="8"/>
      <c r="S478" s="8"/>
      <c r="T478" s="8"/>
      <c r="U478" s="8"/>
      <c r="V478" s="8"/>
      <c r="W478" s="8"/>
      <c r="X478" s="8"/>
      <c r="Y478" s="8"/>
      <c r="Z478" s="8"/>
    </row>
    <row r="479" spans="1:26" ht="12.75" customHeight="1" x14ac:dyDescent="0.15">
      <c r="A479" s="8"/>
      <c r="B479" s="83"/>
      <c r="C479" s="34"/>
      <c r="D479" s="146"/>
      <c r="E479" s="35"/>
      <c r="F479" s="35"/>
      <c r="G479" s="35"/>
      <c r="H479" s="8"/>
      <c r="I479" s="8"/>
      <c r="J479" s="8"/>
      <c r="K479" s="8"/>
      <c r="L479" s="8"/>
      <c r="M479" s="8"/>
      <c r="N479" s="8"/>
      <c r="O479" s="8"/>
      <c r="P479" s="8"/>
      <c r="Q479" s="8"/>
      <c r="R479" s="8"/>
      <c r="S479" s="8"/>
      <c r="T479" s="8"/>
      <c r="U479" s="8"/>
      <c r="V479" s="8"/>
      <c r="W479" s="8"/>
      <c r="X479" s="8"/>
      <c r="Y479" s="8"/>
      <c r="Z479" s="8"/>
    </row>
    <row r="480" spans="1:26" ht="12.75" customHeight="1" x14ac:dyDescent="0.15">
      <c r="A480" s="8"/>
      <c r="B480" s="83"/>
      <c r="C480" s="34"/>
      <c r="D480" s="146"/>
      <c r="E480" s="35"/>
      <c r="F480" s="35"/>
      <c r="G480" s="35"/>
      <c r="H480" s="8"/>
      <c r="I480" s="8"/>
      <c r="J480" s="8"/>
      <c r="K480" s="8"/>
      <c r="L480" s="8"/>
      <c r="M480" s="8"/>
      <c r="N480" s="8"/>
      <c r="O480" s="8"/>
      <c r="P480" s="8"/>
      <c r="Q480" s="8"/>
      <c r="R480" s="8"/>
      <c r="S480" s="8"/>
      <c r="T480" s="8"/>
      <c r="U480" s="8"/>
      <c r="V480" s="8"/>
      <c r="W480" s="8"/>
      <c r="X480" s="8"/>
      <c r="Y480" s="8"/>
      <c r="Z480" s="8"/>
    </row>
    <row r="481" spans="1:26" ht="12.75" customHeight="1" x14ac:dyDescent="0.15">
      <c r="A481" s="8"/>
      <c r="B481" s="83"/>
      <c r="C481" s="34"/>
      <c r="D481" s="146"/>
      <c r="E481" s="35"/>
      <c r="F481" s="35"/>
      <c r="G481" s="35"/>
      <c r="H481" s="8"/>
      <c r="I481" s="8"/>
      <c r="J481" s="8"/>
      <c r="K481" s="8"/>
      <c r="L481" s="8"/>
      <c r="M481" s="8"/>
      <c r="N481" s="8"/>
      <c r="O481" s="8"/>
      <c r="P481" s="8"/>
      <c r="Q481" s="8"/>
      <c r="R481" s="8"/>
      <c r="S481" s="8"/>
      <c r="T481" s="8"/>
      <c r="U481" s="8"/>
      <c r="V481" s="8"/>
      <c r="W481" s="8"/>
      <c r="X481" s="8"/>
      <c r="Y481" s="8"/>
      <c r="Z481" s="8"/>
    </row>
    <row r="482" spans="1:26" ht="12.75" customHeight="1" x14ac:dyDescent="0.15">
      <c r="A482" s="8"/>
      <c r="B482" s="83"/>
      <c r="C482" s="34"/>
      <c r="D482" s="146"/>
      <c r="E482" s="35"/>
      <c r="F482" s="35"/>
      <c r="G482" s="35"/>
      <c r="H482" s="8"/>
      <c r="I482" s="8"/>
      <c r="J482" s="8"/>
      <c r="K482" s="8"/>
      <c r="L482" s="8"/>
      <c r="M482" s="8"/>
      <c r="N482" s="8"/>
      <c r="O482" s="8"/>
      <c r="P482" s="8"/>
      <c r="Q482" s="8"/>
      <c r="R482" s="8"/>
      <c r="S482" s="8"/>
      <c r="T482" s="8"/>
      <c r="U482" s="8"/>
      <c r="V482" s="8"/>
      <c r="W482" s="8"/>
      <c r="X482" s="8"/>
      <c r="Y482" s="8"/>
      <c r="Z482" s="8"/>
    </row>
    <row r="483" spans="1:26" ht="12.75" customHeight="1" x14ac:dyDescent="0.15">
      <c r="A483" s="8"/>
      <c r="B483" s="83"/>
      <c r="C483" s="34"/>
      <c r="D483" s="146"/>
      <c r="E483" s="35"/>
      <c r="F483" s="35"/>
      <c r="G483" s="35"/>
      <c r="H483" s="8"/>
      <c r="I483" s="8"/>
      <c r="J483" s="8"/>
      <c r="K483" s="8"/>
      <c r="L483" s="8"/>
      <c r="M483" s="8"/>
      <c r="N483" s="8"/>
      <c r="O483" s="8"/>
      <c r="P483" s="8"/>
      <c r="Q483" s="8"/>
      <c r="R483" s="8"/>
      <c r="S483" s="8"/>
      <c r="T483" s="8"/>
      <c r="U483" s="8"/>
      <c r="V483" s="8"/>
      <c r="W483" s="8"/>
      <c r="X483" s="8"/>
      <c r="Y483" s="8"/>
      <c r="Z483" s="8"/>
    </row>
    <row r="484" spans="1:26" ht="12.75" customHeight="1" x14ac:dyDescent="0.15">
      <c r="A484" s="8"/>
      <c r="B484" s="83"/>
      <c r="C484" s="34"/>
      <c r="D484" s="146"/>
      <c r="E484" s="35"/>
      <c r="F484" s="35"/>
      <c r="G484" s="35"/>
      <c r="H484" s="8"/>
      <c r="I484" s="8"/>
      <c r="J484" s="8"/>
      <c r="K484" s="8"/>
      <c r="L484" s="8"/>
      <c r="M484" s="8"/>
      <c r="N484" s="8"/>
      <c r="O484" s="8"/>
      <c r="P484" s="8"/>
      <c r="Q484" s="8"/>
      <c r="R484" s="8"/>
      <c r="S484" s="8"/>
      <c r="T484" s="8"/>
      <c r="U484" s="8"/>
      <c r="V484" s="8"/>
      <c r="W484" s="8"/>
      <c r="X484" s="8"/>
      <c r="Y484" s="8"/>
      <c r="Z484" s="8"/>
    </row>
    <row r="485" spans="1:26" ht="12.75" customHeight="1" x14ac:dyDescent="0.15">
      <c r="A485" s="8"/>
      <c r="B485" s="83"/>
      <c r="C485" s="34"/>
      <c r="D485" s="146"/>
      <c r="E485" s="35"/>
      <c r="F485" s="35"/>
      <c r="G485" s="35"/>
      <c r="H485" s="8"/>
      <c r="I485" s="8"/>
      <c r="J485" s="8"/>
      <c r="K485" s="8"/>
      <c r="L485" s="8"/>
      <c r="M485" s="8"/>
      <c r="N485" s="8"/>
      <c r="O485" s="8"/>
      <c r="P485" s="8"/>
      <c r="Q485" s="8"/>
      <c r="R485" s="8"/>
      <c r="S485" s="8"/>
      <c r="T485" s="8"/>
      <c r="U485" s="8"/>
      <c r="V485" s="8"/>
      <c r="W485" s="8"/>
      <c r="X485" s="8"/>
      <c r="Y485" s="8"/>
      <c r="Z485" s="8"/>
    </row>
    <row r="486" spans="1:26" ht="12.75" customHeight="1" x14ac:dyDescent="0.15">
      <c r="A486" s="8"/>
      <c r="B486" s="83"/>
      <c r="C486" s="34"/>
      <c r="D486" s="146"/>
      <c r="E486" s="35"/>
      <c r="F486" s="35"/>
      <c r="G486" s="35"/>
      <c r="H486" s="8"/>
      <c r="I486" s="8"/>
      <c r="J486" s="8"/>
      <c r="K486" s="8"/>
      <c r="L486" s="8"/>
      <c r="M486" s="8"/>
      <c r="N486" s="8"/>
      <c r="O486" s="8"/>
      <c r="P486" s="8"/>
      <c r="Q486" s="8"/>
      <c r="R486" s="8"/>
      <c r="S486" s="8"/>
      <c r="T486" s="8"/>
      <c r="U486" s="8"/>
      <c r="V486" s="8"/>
      <c r="W486" s="8"/>
      <c r="X486" s="8"/>
      <c r="Y486" s="8"/>
      <c r="Z486" s="8"/>
    </row>
    <row r="487" spans="1:26" ht="12.75" customHeight="1" x14ac:dyDescent="0.15">
      <c r="A487" s="8"/>
      <c r="B487" s="83"/>
      <c r="C487" s="34"/>
      <c r="D487" s="146"/>
      <c r="E487" s="35"/>
      <c r="F487" s="35"/>
      <c r="G487" s="35"/>
      <c r="H487" s="8"/>
      <c r="I487" s="8"/>
      <c r="J487" s="8"/>
      <c r="K487" s="8"/>
      <c r="L487" s="8"/>
      <c r="M487" s="8"/>
      <c r="N487" s="8"/>
      <c r="O487" s="8"/>
      <c r="P487" s="8"/>
      <c r="Q487" s="8"/>
      <c r="R487" s="8"/>
      <c r="S487" s="8"/>
      <c r="T487" s="8"/>
      <c r="U487" s="8"/>
      <c r="V487" s="8"/>
      <c r="W487" s="8"/>
      <c r="X487" s="8"/>
      <c r="Y487" s="8"/>
      <c r="Z487" s="8"/>
    </row>
    <row r="488" spans="1:26" ht="12.75" customHeight="1" x14ac:dyDescent="0.15">
      <c r="A488" s="8"/>
      <c r="B488" s="83"/>
      <c r="C488" s="34"/>
      <c r="D488" s="146"/>
      <c r="E488" s="35"/>
      <c r="F488" s="35"/>
      <c r="G488" s="35"/>
      <c r="H488" s="8"/>
      <c r="I488" s="8"/>
      <c r="J488" s="8"/>
      <c r="K488" s="8"/>
      <c r="L488" s="8"/>
      <c r="M488" s="8"/>
      <c r="N488" s="8"/>
      <c r="O488" s="8"/>
      <c r="P488" s="8"/>
      <c r="Q488" s="8"/>
      <c r="R488" s="8"/>
      <c r="S488" s="8"/>
      <c r="T488" s="8"/>
      <c r="U488" s="8"/>
      <c r="V488" s="8"/>
      <c r="W488" s="8"/>
      <c r="X488" s="8"/>
      <c r="Y488" s="8"/>
      <c r="Z488" s="8"/>
    </row>
    <row r="489" spans="1:26" ht="12.75" customHeight="1" x14ac:dyDescent="0.15">
      <c r="A489" s="8"/>
      <c r="B489" s="83"/>
      <c r="C489" s="34"/>
      <c r="D489" s="146"/>
      <c r="E489" s="35"/>
      <c r="F489" s="35"/>
      <c r="G489" s="35"/>
      <c r="H489" s="8"/>
      <c r="I489" s="8"/>
      <c r="J489" s="8"/>
      <c r="K489" s="8"/>
      <c r="L489" s="8"/>
      <c r="M489" s="8"/>
      <c r="N489" s="8"/>
      <c r="O489" s="8"/>
      <c r="P489" s="8"/>
      <c r="Q489" s="8"/>
      <c r="R489" s="8"/>
      <c r="S489" s="8"/>
      <c r="T489" s="8"/>
      <c r="U489" s="8"/>
      <c r="V489" s="8"/>
      <c r="W489" s="8"/>
      <c r="X489" s="8"/>
      <c r="Y489" s="8"/>
      <c r="Z489" s="8"/>
    </row>
    <row r="490" spans="1:26" ht="12.75" customHeight="1" x14ac:dyDescent="0.15">
      <c r="A490" s="8"/>
      <c r="B490" s="83"/>
      <c r="C490" s="34"/>
      <c r="D490" s="146"/>
      <c r="E490" s="35"/>
      <c r="F490" s="35"/>
      <c r="G490" s="35"/>
      <c r="H490" s="8"/>
      <c r="I490" s="8"/>
      <c r="J490" s="8"/>
      <c r="K490" s="8"/>
      <c r="L490" s="8"/>
      <c r="M490" s="8"/>
      <c r="N490" s="8"/>
      <c r="O490" s="8"/>
      <c r="P490" s="8"/>
      <c r="Q490" s="8"/>
      <c r="R490" s="8"/>
      <c r="S490" s="8"/>
      <c r="T490" s="8"/>
      <c r="U490" s="8"/>
      <c r="V490" s="8"/>
      <c r="W490" s="8"/>
      <c r="X490" s="8"/>
      <c r="Y490" s="8"/>
      <c r="Z490" s="8"/>
    </row>
    <row r="491" spans="1:26" ht="12.75" customHeight="1" x14ac:dyDescent="0.15">
      <c r="A491" s="8"/>
      <c r="B491" s="83"/>
      <c r="C491" s="34"/>
      <c r="D491" s="146"/>
      <c r="E491" s="35"/>
      <c r="F491" s="35"/>
      <c r="G491" s="35"/>
      <c r="H491" s="8"/>
      <c r="I491" s="8"/>
      <c r="J491" s="8"/>
      <c r="K491" s="8"/>
      <c r="L491" s="8"/>
      <c r="M491" s="8"/>
      <c r="N491" s="8"/>
      <c r="O491" s="8"/>
      <c r="P491" s="8"/>
      <c r="Q491" s="8"/>
      <c r="R491" s="8"/>
      <c r="S491" s="8"/>
      <c r="T491" s="8"/>
      <c r="U491" s="8"/>
      <c r="V491" s="8"/>
      <c r="W491" s="8"/>
      <c r="X491" s="8"/>
      <c r="Y491" s="8"/>
      <c r="Z491" s="8"/>
    </row>
    <row r="492" spans="1:26" ht="12.75" customHeight="1" x14ac:dyDescent="0.15">
      <c r="A492" s="8"/>
      <c r="B492" s="83"/>
      <c r="C492" s="34"/>
      <c r="D492" s="146"/>
      <c r="E492" s="35"/>
      <c r="F492" s="35"/>
      <c r="G492" s="35"/>
      <c r="H492" s="8"/>
      <c r="I492" s="8"/>
      <c r="J492" s="8"/>
      <c r="K492" s="8"/>
      <c r="L492" s="8"/>
      <c r="M492" s="8"/>
      <c r="N492" s="8"/>
      <c r="O492" s="8"/>
      <c r="P492" s="8"/>
      <c r="Q492" s="8"/>
      <c r="R492" s="8"/>
      <c r="S492" s="8"/>
      <c r="T492" s="8"/>
      <c r="U492" s="8"/>
      <c r="V492" s="8"/>
      <c r="W492" s="8"/>
      <c r="X492" s="8"/>
      <c r="Y492" s="8"/>
      <c r="Z492" s="8"/>
    </row>
    <row r="493" spans="1:26" ht="12.75" customHeight="1" x14ac:dyDescent="0.15">
      <c r="A493" s="8"/>
      <c r="B493" s="83"/>
      <c r="C493" s="34"/>
      <c r="D493" s="146"/>
      <c r="E493" s="35"/>
      <c r="F493" s="35"/>
      <c r="G493" s="35"/>
      <c r="H493" s="8"/>
      <c r="I493" s="8"/>
      <c r="J493" s="8"/>
      <c r="K493" s="8"/>
      <c r="L493" s="8"/>
      <c r="M493" s="8"/>
      <c r="N493" s="8"/>
      <c r="O493" s="8"/>
      <c r="P493" s="8"/>
      <c r="Q493" s="8"/>
      <c r="R493" s="8"/>
      <c r="S493" s="8"/>
      <c r="T493" s="8"/>
      <c r="U493" s="8"/>
      <c r="V493" s="8"/>
      <c r="W493" s="8"/>
      <c r="X493" s="8"/>
      <c r="Y493" s="8"/>
      <c r="Z493" s="8"/>
    </row>
    <row r="494" spans="1:26" ht="12.75" customHeight="1" x14ac:dyDescent="0.15">
      <c r="A494" s="8"/>
      <c r="B494" s="83"/>
      <c r="C494" s="34"/>
      <c r="D494" s="146"/>
      <c r="E494" s="35"/>
      <c r="F494" s="35"/>
      <c r="G494" s="35"/>
      <c r="H494" s="8"/>
      <c r="I494" s="8"/>
      <c r="J494" s="8"/>
      <c r="K494" s="8"/>
      <c r="L494" s="8"/>
      <c r="M494" s="8"/>
      <c r="N494" s="8"/>
      <c r="O494" s="8"/>
      <c r="P494" s="8"/>
      <c r="Q494" s="8"/>
      <c r="R494" s="8"/>
      <c r="S494" s="8"/>
      <c r="T494" s="8"/>
      <c r="U494" s="8"/>
      <c r="V494" s="8"/>
      <c r="W494" s="8"/>
      <c r="X494" s="8"/>
      <c r="Y494" s="8"/>
      <c r="Z494" s="8"/>
    </row>
    <row r="495" spans="1:26" ht="12.75" customHeight="1" x14ac:dyDescent="0.15">
      <c r="A495" s="8"/>
      <c r="B495" s="83"/>
      <c r="C495" s="34"/>
      <c r="D495" s="146"/>
      <c r="E495" s="35"/>
      <c r="F495" s="35"/>
      <c r="G495" s="35"/>
      <c r="H495" s="8"/>
      <c r="I495" s="8"/>
      <c r="J495" s="8"/>
      <c r="K495" s="8"/>
      <c r="L495" s="8"/>
      <c r="M495" s="8"/>
      <c r="N495" s="8"/>
      <c r="O495" s="8"/>
      <c r="P495" s="8"/>
      <c r="Q495" s="8"/>
      <c r="R495" s="8"/>
      <c r="S495" s="8"/>
      <c r="T495" s="8"/>
      <c r="U495" s="8"/>
      <c r="V495" s="8"/>
      <c r="W495" s="8"/>
      <c r="X495" s="8"/>
      <c r="Y495" s="8"/>
      <c r="Z495" s="8"/>
    </row>
    <row r="496" spans="1:26" ht="12.75" customHeight="1" x14ac:dyDescent="0.15">
      <c r="A496" s="8"/>
      <c r="B496" s="83"/>
      <c r="C496" s="34"/>
      <c r="D496" s="146"/>
      <c r="E496" s="35"/>
      <c r="F496" s="35"/>
      <c r="G496" s="35"/>
      <c r="H496" s="8"/>
      <c r="I496" s="8"/>
      <c r="J496" s="8"/>
      <c r="K496" s="8"/>
      <c r="L496" s="8"/>
      <c r="M496" s="8"/>
      <c r="N496" s="8"/>
      <c r="O496" s="8"/>
      <c r="P496" s="8"/>
      <c r="Q496" s="8"/>
      <c r="R496" s="8"/>
      <c r="S496" s="8"/>
      <c r="T496" s="8"/>
      <c r="U496" s="8"/>
      <c r="V496" s="8"/>
      <c r="W496" s="8"/>
      <c r="X496" s="8"/>
      <c r="Y496" s="8"/>
      <c r="Z496" s="8"/>
    </row>
    <row r="497" spans="1:26" ht="12.75" customHeight="1" x14ac:dyDescent="0.15">
      <c r="A497" s="8"/>
      <c r="B497" s="83"/>
      <c r="C497" s="34"/>
      <c r="D497" s="146"/>
      <c r="E497" s="35"/>
      <c r="F497" s="35"/>
      <c r="G497" s="35"/>
      <c r="H497" s="8"/>
      <c r="I497" s="8"/>
      <c r="J497" s="8"/>
      <c r="K497" s="8"/>
      <c r="L497" s="8"/>
      <c r="M497" s="8"/>
      <c r="N497" s="8"/>
      <c r="O497" s="8"/>
      <c r="P497" s="8"/>
      <c r="Q497" s="8"/>
      <c r="R497" s="8"/>
      <c r="S497" s="8"/>
      <c r="T497" s="8"/>
      <c r="U497" s="8"/>
      <c r="V497" s="8"/>
      <c r="W497" s="8"/>
      <c r="X497" s="8"/>
      <c r="Y497" s="8"/>
      <c r="Z497" s="8"/>
    </row>
    <row r="498" spans="1:26" ht="12.75" customHeight="1" x14ac:dyDescent="0.15">
      <c r="A498" s="8"/>
      <c r="B498" s="83"/>
      <c r="C498" s="34"/>
      <c r="D498" s="146"/>
      <c r="E498" s="35"/>
      <c r="F498" s="35"/>
      <c r="G498" s="35"/>
      <c r="H498" s="8"/>
      <c r="I498" s="8"/>
      <c r="J498" s="8"/>
      <c r="K498" s="8"/>
      <c r="L498" s="8"/>
      <c r="M498" s="8"/>
      <c r="N498" s="8"/>
      <c r="O498" s="8"/>
      <c r="P498" s="8"/>
      <c r="Q498" s="8"/>
      <c r="R498" s="8"/>
      <c r="S498" s="8"/>
      <c r="T498" s="8"/>
      <c r="U498" s="8"/>
      <c r="V498" s="8"/>
      <c r="W498" s="8"/>
      <c r="X498" s="8"/>
      <c r="Y498" s="8"/>
      <c r="Z498" s="8"/>
    </row>
    <row r="499" spans="1:26" ht="12.75" customHeight="1" x14ac:dyDescent="0.15">
      <c r="A499" s="8"/>
      <c r="B499" s="83"/>
      <c r="C499" s="34"/>
      <c r="D499" s="146"/>
      <c r="E499" s="35"/>
      <c r="F499" s="35"/>
      <c r="G499" s="35"/>
      <c r="H499" s="8"/>
      <c r="I499" s="8"/>
      <c r="J499" s="8"/>
      <c r="K499" s="8"/>
      <c r="L499" s="8"/>
      <c r="M499" s="8"/>
      <c r="N499" s="8"/>
      <c r="O499" s="8"/>
      <c r="P499" s="8"/>
      <c r="Q499" s="8"/>
      <c r="R499" s="8"/>
      <c r="S499" s="8"/>
      <c r="T499" s="8"/>
      <c r="U499" s="8"/>
      <c r="V499" s="8"/>
      <c r="W499" s="8"/>
      <c r="X499" s="8"/>
      <c r="Y499" s="8"/>
      <c r="Z499" s="8"/>
    </row>
    <row r="500" spans="1:26" ht="12.75" customHeight="1" x14ac:dyDescent="0.15">
      <c r="A500" s="8"/>
      <c r="B500" s="83"/>
      <c r="C500" s="34"/>
      <c r="D500" s="146"/>
      <c r="E500" s="35"/>
      <c r="F500" s="35"/>
      <c r="G500" s="35"/>
      <c r="H500" s="8"/>
      <c r="I500" s="8"/>
      <c r="J500" s="8"/>
      <c r="K500" s="8"/>
      <c r="L500" s="8"/>
      <c r="M500" s="8"/>
      <c r="N500" s="8"/>
      <c r="O500" s="8"/>
      <c r="P500" s="8"/>
      <c r="Q500" s="8"/>
      <c r="R500" s="8"/>
      <c r="S500" s="8"/>
      <c r="T500" s="8"/>
      <c r="U500" s="8"/>
      <c r="V500" s="8"/>
      <c r="W500" s="8"/>
      <c r="X500" s="8"/>
      <c r="Y500" s="8"/>
      <c r="Z500" s="8"/>
    </row>
    <row r="501" spans="1:26" ht="12.75" customHeight="1" x14ac:dyDescent="0.15">
      <c r="A501" s="8"/>
      <c r="B501" s="83"/>
      <c r="C501" s="34"/>
      <c r="D501" s="146"/>
      <c r="E501" s="35"/>
      <c r="F501" s="35"/>
      <c r="G501" s="35"/>
      <c r="H501" s="8"/>
      <c r="I501" s="8"/>
      <c r="J501" s="8"/>
      <c r="K501" s="8"/>
      <c r="L501" s="8"/>
      <c r="M501" s="8"/>
      <c r="N501" s="8"/>
      <c r="O501" s="8"/>
      <c r="P501" s="8"/>
      <c r="Q501" s="8"/>
      <c r="R501" s="8"/>
      <c r="S501" s="8"/>
      <c r="T501" s="8"/>
      <c r="U501" s="8"/>
      <c r="V501" s="8"/>
      <c r="W501" s="8"/>
      <c r="X501" s="8"/>
      <c r="Y501" s="8"/>
      <c r="Z501" s="8"/>
    </row>
    <row r="502" spans="1:26" ht="12.75" customHeight="1" x14ac:dyDescent="0.15">
      <c r="A502" s="8"/>
      <c r="B502" s="83"/>
      <c r="C502" s="34"/>
      <c r="D502" s="146"/>
      <c r="E502" s="35"/>
      <c r="F502" s="35"/>
      <c r="G502" s="35"/>
      <c r="H502" s="8"/>
      <c r="I502" s="8"/>
      <c r="J502" s="8"/>
      <c r="K502" s="8"/>
      <c r="L502" s="8"/>
      <c r="M502" s="8"/>
      <c r="N502" s="8"/>
      <c r="O502" s="8"/>
      <c r="P502" s="8"/>
      <c r="Q502" s="8"/>
      <c r="R502" s="8"/>
      <c r="S502" s="8"/>
      <c r="T502" s="8"/>
      <c r="U502" s="8"/>
      <c r="V502" s="8"/>
      <c r="W502" s="8"/>
      <c r="X502" s="8"/>
      <c r="Y502" s="8"/>
      <c r="Z502" s="8"/>
    </row>
    <row r="503" spans="1:26" ht="12.75" customHeight="1" x14ac:dyDescent="0.15">
      <c r="A503" s="8"/>
      <c r="B503" s="83"/>
      <c r="C503" s="34"/>
      <c r="D503" s="146"/>
      <c r="E503" s="35"/>
      <c r="F503" s="35"/>
      <c r="G503" s="35"/>
      <c r="H503" s="8"/>
      <c r="I503" s="8"/>
      <c r="J503" s="8"/>
      <c r="K503" s="8"/>
      <c r="L503" s="8"/>
      <c r="M503" s="8"/>
      <c r="N503" s="8"/>
      <c r="O503" s="8"/>
      <c r="P503" s="8"/>
      <c r="Q503" s="8"/>
      <c r="R503" s="8"/>
      <c r="S503" s="8"/>
      <c r="T503" s="8"/>
      <c r="U503" s="8"/>
      <c r="V503" s="8"/>
      <c r="W503" s="8"/>
      <c r="X503" s="8"/>
      <c r="Y503" s="8"/>
      <c r="Z503" s="8"/>
    </row>
    <row r="504" spans="1:26" ht="12.75" customHeight="1" x14ac:dyDescent="0.15">
      <c r="A504" s="8"/>
      <c r="B504" s="83"/>
      <c r="C504" s="34"/>
      <c r="D504" s="146"/>
      <c r="E504" s="35"/>
      <c r="F504" s="35"/>
      <c r="G504" s="35"/>
      <c r="H504" s="8"/>
      <c r="I504" s="8"/>
      <c r="J504" s="8"/>
      <c r="K504" s="8"/>
      <c r="L504" s="8"/>
      <c r="M504" s="8"/>
      <c r="N504" s="8"/>
      <c r="O504" s="8"/>
      <c r="P504" s="8"/>
      <c r="Q504" s="8"/>
      <c r="R504" s="8"/>
      <c r="S504" s="8"/>
      <c r="T504" s="8"/>
      <c r="U504" s="8"/>
      <c r="V504" s="8"/>
      <c r="W504" s="8"/>
      <c r="X504" s="8"/>
      <c r="Y504" s="8"/>
      <c r="Z504" s="8"/>
    </row>
    <row r="505" spans="1:26" ht="12.75" customHeight="1" x14ac:dyDescent="0.15">
      <c r="A505" s="8"/>
      <c r="B505" s="83"/>
      <c r="C505" s="34"/>
      <c r="D505" s="146"/>
      <c r="E505" s="35"/>
      <c r="F505" s="35"/>
      <c r="G505" s="35"/>
      <c r="H505" s="8"/>
      <c r="I505" s="8"/>
      <c r="J505" s="8"/>
      <c r="K505" s="8"/>
      <c r="L505" s="8"/>
      <c r="M505" s="8"/>
      <c r="N505" s="8"/>
      <c r="O505" s="8"/>
      <c r="P505" s="8"/>
      <c r="Q505" s="8"/>
      <c r="R505" s="8"/>
      <c r="S505" s="8"/>
      <c r="T505" s="8"/>
      <c r="U505" s="8"/>
      <c r="V505" s="8"/>
      <c r="W505" s="8"/>
      <c r="X505" s="8"/>
      <c r="Y505" s="8"/>
      <c r="Z505" s="8"/>
    </row>
    <row r="506" spans="1:26" ht="12.75" customHeight="1" x14ac:dyDescent="0.15">
      <c r="A506" s="8"/>
      <c r="B506" s="83"/>
      <c r="C506" s="34"/>
      <c r="D506" s="146"/>
      <c r="E506" s="35"/>
      <c r="F506" s="35"/>
      <c r="G506" s="35"/>
      <c r="H506" s="8"/>
      <c r="I506" s="8"/>
      <c r="J506" s="8"/>
      <c r="K506" s="8"/>
      <c r="L506" s="8"/>
      <c r="M506" s="8"/>
      <c r="N506" s="8"/>
      <c r="O506" s="8"/>
      <c r="P506" s="8"/>
      <c r="Q506" s="8"/>
      <c r="R506" s="8"/>
      <c r="S506" s="8"/>
      <c r="T506" s="8"/>
      <c r="U506" s="8"/>
      <c r="V506" s="8"/>
      <c r="W506" s="8"/>
      <c r="X506" s="8"/>
      <c r="Y506" s="8"/>
      <c r="Z506" s="8"/>
    </row>
    <row r="507" spans="1:26" ht="12.75" customHeight="1" x14ac:dyDescent="0.15">
      <c r="A507" s="8"/>
      <c r="B507" s="83"/>
      <c r="C507" s="34"/>
      <c r="D507" s="146"/>
      <c r="E507" s="35"/>
      <c r="F507" s="35"/>
      <c r="G507" s="35"/>
      <c r="H507" s="8"/>
      <c r="I507" s="8"/>
      <c r="J507" s="8"/>
      <c r="K507" s="8"/>
      <c r="L507" s="8"/>
      <c r="M507" s="8"/>
      <c r="N507" s="8"/>
      <c r="O507" s="8"/>
      <c r="P507" s="8"/>
      <c r="Q507" s="8"/>
      <c r="R507" s="8"/>
      <c r="S507" s="8"/>
      <c r="T507" s="8"/>
      <c r="U507" s="8"/>
      <c r="V507" s="8"/>
      <c r="W507" s="8"/>
      <c r="X507" s="8"/>
      <c r="Y507" s="8"/>
      <c r="Z507" s="8"/>
    </row>
    <row r="508" spans="1:26" ht="12.75" customHeight="1" x14ac:dyDescent="0.15">
      <c r="A508" s="8"/>
      <c r="B508" s="83"/>
      <c r="C508" s="34"/>
      <c r="D508" s="146"/>
      <c r="E508" s="35"/>
      <c r="F508" s="35"/>
      <c r="G508" s="35"/>
      <c r="H508" s="8"/>
      <c r="I508" s="8"/>
      <c r="J508" s="8"/>
      <c r="K508" s="8"/>
      <c r="L508" s="8"/>
      <c r="M508" s="8"/>
      <c r="N508" s="8"/>
      <c r="O508" s="8"/>
      <c r="P508" s="8"/>
      <c r="Q508" s="8"/>
      <c r="R508" s="8"/>
      <c r="S508" s="8"/>
      <c r="T508" s="8"/>
      <c r="U508" s="8"/>
      <c r="V508" s="8"/>
      <c r="W508" s="8"/>
      <c r="X508" s="8"/>
      <c r="Y508" s="8"/>
      <c r="Z508" s="8"/>
    </row>
    <row r="509" spans="1:26" ht="12.75" customHeight="1" x14ac:dyDescent="0.15">
      <c r="A509" s="8"/>
      <c r="B509" s="83"/>
      <c r="C509" s="34"/>
      <c r="D509" s="146"/>
      <c r="E509" s="35"/>
      <c r="F509" s="35"/>
      <c r="G509" s="35"/>
      <c r="H509" s="8"/>
      <c r="I509" s="8"/>
      <c r="J509" s="8"/>
      <c r="K509" s="8"/>
      <c r="L509" s="8"/>
      <c r="M509" s="8"/>
      <c r="N509" s="8"/>
      <c r="O509" s="8"/>
      <c r="P509" s="8"/>
      <c r="Q509" s="8"/>
      <c r="R509" s="8"/>
      <c r="S509" s="8"/>
      <c r="T509" s="8"/>
      <c r="U509" s="8"/>
      <c r="V509" s="8"/>
      <c r="W509" s="8"/>
      <c r="X509" s="8"/>
      <c r="Y509" s="8"/>
      <c r="Z509" s="8"/>
    </row>
    <row r="510" spans="1:26" ht="12.75" customHeight="1" x14ac:dyDescent="0.15">
      <c r="A510" s="8"/>
      <c r="B510" s="83"/>
      <c r="C510" s="34"/>
      <c r="D510" s="146"/>
      <c r="E510" s="35"/>
      <c r="F510" s="35"/>
      <c r="G510" s="35"/>
      <c r="H510" s="8"/>
      <c r="I510" s="8"/>
      <c r="J510" s="8"/>
      <c r="K510" s="8"/>
      <c r="L510" s="8"/>
      <c r="M510" s="8"/>
      <c r="N510" s="8"/>
      <c r="O510" s="8"/>
      <c r="P510" s="8"/>
      <c r="Q510" s="8"/>
      <c r="R510" s="8"/>
      <c r="S510" s="8"/>
      <c r="T510" s="8"/>
      <c r="U510" s="8"/>
      <c r="V510" s="8"/>
      <c r="W510" s="8"/>
      <c r="X510" s="8"/>
      <c r="Y510" s="8"/>
      <c r="Z510" s="8"/>
    </row>
    <row r="511" spans="1:26" ht="12.75" customHeight="1" x14ac:dyDescent="0.15">
      <c r="A511" s="8"/>
      <c r="B511" s="83"/>
      <c r="C511" s="34"/>
      <c r="D511" s="146"/>
      <c r="E511" s="35"/>
      <c r="F511" s="35"/>
      <c r="G511" s="35"/>
      <c r="H511" s="8"/>
      <c r="I511" s="8"/>
      <c r="J511" s="8"/>
      <c r="K511" s="8"/>
      <c r="L511" s="8"/>
      <c r="M511" s="8"/>
      <c r="N511" s="8"/>
      <c r="O511" s="8"/>
      <c r="P511" s="8"/>
      <c r="Q511" s="8"/>
      <c r="R511" s="8"/>
      <c r="S511" s="8"/>
      <c r="T511" s="8"/>
      <c r="U511" s="8"/>
      <c r="V511" s="8"/>
      <c r="W511" s="8"/>
      <c r="X511" s="8"/>
      <c r="Y511" s="8"/>
      <c r="Z511" s="8"/>
    </row>
    <row r="512" spans="1:26" ht="12.75" customHeight="1" x14ac:dyDescent="0.15">
      <c r="A512" s="8"/>
      <c r="B512" s="83"/>
      <c r="C512" s="34"/>
      <c r="D512" s="146"/>
      <c r="E512" s="35"/>
      <c r="F512" s="35"/>
      <c r="G512" s="35"/>
      <c r="H512" s="8"/>
      <c r="I512" s="8"/>
      <c r="J512" s="8"/>
      <c r="K512" s="8"/>
      <c r="L512" s="8"/>
      <c r="M512" s="8"/>
      <c r="N512" s="8"/>
      <c r="O512" s="8"/>
      <c r="P512" s="8"/>
      <c r="Q512" s="8"/>
      <c r="R512" s="8"/>
      <c r="S512" s="8"/>
      <c r="T512" s="8"/>
      <c r="U512" s="8"/>
      <c r="V512" s="8"/>
      <c r="W512" s="8"/>
      <c r="X512" s="8"/>
      <c r="Y512" s="8"/>
      <c r="Z512" s="8"/>
    </row>
    <row r="513" spans="1:26" ht="12.75" customHeight="1" x14ac:dyDescent="0.15">
      <c r="A513" s="8"/>
      <c r="B513" s="83"/>
      <c r="C513" s="34"/>
      <c r="D513" s="146"/>
      <c r="E513" s="35"/>
      <c r="F513" s="35"/>
      <c r="G513" s="35"/>
      <c r="H513" s="8"/>
      <c r="I513" s="8"/>
      <c r="J513" s="8"/>
      <c r="K513" s="8"/>
      <c r="L513" s="8"/>
      <c r="M513" s="8"/>
      <c r="N513" s="8"/>
      <c r="O513" s="8"/>
      <c r="P513" s="8"/>
      <c r="Q513" s="8"/>
      <c r="R513" s="8"/>
      <c r="S513" s="8"/>
      <c r="T513" s="8"/>
      <c r="U513" s="8"/>
      <c r="V513" s="8"/>
      <c r="W513" s="8"/>
      <c r="X513" s="8"/>
      <c r="Y513" s="8"/>
      <c r="Z513" s="8"/>
    </row>
    <row r="514" spans="1:26" ht="12.75" customHeight="1" x14ac:dyDescent="0.15">
      <c r="A514" s="8"/>
      <c r="B514" s="83"/>
      <c r="C514" s="34"/>
      <c r="D514" s="146"/>
      <c r="E514" s="35"/>
      <c r="F514" s="35"/>
      <c r="G514" s="35"/>
      <c r="H514" s="8"/>
      <c r="I514" s="8"/>
      <c r="J514" s="8"/>
      <c r="K514" s="8"/>
      <c r="L514" s="8"/>
      <c r="M514" s="8"/>
      <c r="N514" s="8"/>
      <c r="O514" s="8"/>
      <c r="P514" s="8"/>
      <c r="Q514" s="8"/>
      <c r="R514" s="8"/>
      <c r="S514" s="8"/>
      <c r="T514" s="8"/>
      <c r="U514" s="8"/>
      <c r="V514" s="8"/>
      <c r="W514" s="8"/>
      <c r="X514" s="8"/>
      <c r="Y514" s="8"/>
      <c r="Z514" s="8"/>
    </row>
    <row r="515" spans="1:26" ht="12.75" customHeight="1" x14ac:dyDescent="0.15">
      <c r="A515" s="8"/>
      <c r="B515" s="83"/>
      <c r="C515" s="34"/>
      <c r="D515" s="146"/>
      <c r="E515" s="35"/>
      <c r="F515" s="35"/>
      <c r="G515" s="35"/>
      <c r="H515" s="8"/>
      <c r="I515" s="8"/>
      <c r="J515" s="8"/>
      <c r="K515" s="8"/>
      <c r="L515" s="8"/>
      <c r="M515" s="8"/>
      <c r="N515" s="8"/>
      <c r="O515" s="8"/>
      <c r="P515" s="8"/>
      <c r="Q515" s="8"/>
      <c r="R515" s="8"/>
      <c r="S515" s="8"/>
      <c r="T515" s="8"/>
      <c r="U515" s="8"/>
      <c r="V515" s="8"/>
      <c r="W515" s="8"/>
      <c r="X515" s="8"/>
      <c r="Y515" s="8"/>
      <c r="Z515" s="8"/>
    </row>
    <row r="516" spans="1:26" ht="12.75" customHeight="1" x14ac:dyDescent="0.15">
      <c r="A516" s="8"/>
      <c r="B516" s="83"/>
      <c r="C516" s="34"/>
      <c r="D516" s="146"/>
      <c r="E516" s="35"/>
      <c r="F516" s="35"/>
      <c r="G516" s="35"/>
      <c r="H516" s="8"/>
      <c r="I516" s="8"/>
      <c r="J516" s="8"/>
      <c r="K516" s="8"/>
      <c r="L516" s="8"/>
      <c r="M516" s="8"/>
      <c r="N516" s="8"/>
      <c r="O516" s="8"/>
      <c r="P516" s="8"/>
      <c r="Q516" s="8"/>
      <c r="R516" s="8"/>
      <c r="S516" s="8"/>
      <c r="T516" s="8"/>
      <c r="U516" s="8"/>
      <c r="V516" s="8"/>
      <c r="W516" s="8"/>
      <c r="X516" s="8"/>
      <c r="Y516" s="8"/>
      <c r="Z516" s="8"/>
    </row>
    <row r="517" spans="1:26" ht="12.75" customHeight="1" x14ac:dyDescent="0.15">
      <c r="A517" s="8"/>
      <c r="B517" s="83"/>
      <c r="C517" s="34"/>
      <c r="D517" s="146"/>
      <c r="E517" s="35"/>
      <c r="F517" s="35"/>
      <c r="G517" s="35"/>
      <c r="H517" s="8"/>
      <c r="I517" s="8"/>
      <c r="J517" s="8"/>
      <c r="K517" s="8"/>
      <c r="L517" s="8"/>
      <c r="M517" s="8"/>
      <c r="N517" s="8"/>
      <c r="O517" s="8"/>
      <c r="P517" s="8"/>
      <c r="Q517" s="8"/>
      <c r="R517" s="8"/>
      <c r="S517" s="8"/>
      <c r="T517" s="8"/>
      <c r="U517" s="8"/>
      <c r="V517" s="8"/>
      <c r="W517" s="8"/>
      <c r="X517" s="8"/>
      <c r="Y517" s="8"/>
      <c r="Z517" s="8"/>
    </row>
    <row r="518" spans="1:26" ht="12.75" customHeight="1" x14ac:dyDescent="0.15">
      <c r="A518" s="8"/>
      <c r="B518" s="83"/>
      <c r="C518" s="34"/>
      <c r="D518" s="146"/>
      <c r="E518" s="35"/>
      <c r="F518" s="35"/>
      <c r="G518" s="35"/>
      <c r="H518" s="8"/>
      <c r="I518" s="8"/>
      <c r="J518" s="8"/>
      <c r="K518" s="8"/>
      <c r="L518" s="8"/>
      <c r="M518" s="8"/>
      <c r="N518" s="8"/>
      <c r="O518" s="8"/>
      <c r="P518" s="8"/>
      <c r="Q518" s="8"/>
      <c r="R518" s="8"/>
      <c r="S518" s="8"/>
      <c r="T518" s="8"/>
      <c r="U518" s="8"/>
      <c r="V518" s="8"/>
      <c r="W518" s="8"/>
      <c r="X518" s="8"/>
      <c r="Y518" s="8"/>
      <c r="Z518" s="8"/>
    </row>
    <row r="519" spans="1:26" ht="12.75" customHeight="1" x14ac:dyDescent="0.15">
      <c r="A519" s="8"/>
      <c r="B519" s="83"/>
      <c r="C519" s="34"/>
      <c r="D519" s="146"/>
      <c r="E519" s="35"/>
      <c r="F519" s="35"/>
      <c r="G519" s="35"/>
      <c r="H519" s="8"/>
      <c r="I519" s="8"/>
      <c r="J519" s="8"/>
      <c r="K519" s="8"/>
      <c r="L519" s="8"/>
      <c r="M519" s="8"/>
      <c r="N519" s="8"/>
      <c r="O519" s="8"/>
      <c r="P519" s="8"/>
      <c r="Q519" s="8"/>
      <c r="R519" s="8"/>
      <c r="S519" s="8"/>
      <c r="T519" s="8"/>
      <c r="U519" s="8"/>
      <c r="V519" s="8"/>
      <c r="W519" s="8"/>
      <c r="X519" s="8"/>
      <c r="Y519" s="8"/>
      <c r="Z519" s="8"/>
    </row>
    <row r="520" spans="1:26" ht="12.75" customHeight="1" x14ac:dyDescent="0.15">
      <c r="A520" s="8"/>
      <c r="B520" s="83"/>
      <c r="C520" s="34"/>
      <c r="D520" s="146"/>
      <c r="E520" s="35"/>
      <c r="F520" s="35"/>
      <c r="G520" s="35"/>
      <c r="H520" s="8"/>
      <c r="I520" s="8"/>
      <c r="J520" s="8"/>
      <c r="K520" s="8"/>
      <c r="L520" s="8"/>
      <c r="M520" s="8"/>
      <c r="N520" s="8"/>
      <c r="O520" s="8"/>
      <c r="P520" s="8"/>
      <c r="Q520" s="8"/>
      <c r="R520" s="8"/>
      <c r="S520" s="8"/>
      <c r="T520" s="8"/>
      <c r="U520" s="8"/>
      <c r="V520" s="8"/>
      <c r="W520" s="8"/>
      <c r="X520" s="8"/>
      <c r="Y520" s="8"/>
      <c r="Z520" s="8"/>
    </row>
    <row r="521" spans="1:26" ht="12.75" customHeight="1" x14ac:dyDescent="0.15">
      <c r="A521" s="8"/>
      <c r="B521" s="83"/>
      <c r="C521" s="34"/>
      <c r="D521" s="146"/>
      <c r="E521" s="35"/>
      <c r="F521" s="35"/>
      <c r="G521" s="35"/>
      <c r="H521" s="8"/>
      <c r="I521" s="8"/>
      <c r="J521" s="8"/>
      <c r="K521" s="8"/>
      <c r="L521" s="8"/>
      <c r="M521" s="8"/>
      <c r="N521" s="8"/>
      <c r="O521" s="8"/>
      <c r="P521" s="8"/>
      <c r="Q521" s="8"/>
      <c r="R521" s="8"/>
      <c r="S521" s="8"/>
      <c r="T521" s="8"/>
      <c r="U521" s="8"/>
      <c r="V521" s="8"/>
      <c r="W521" s="8"/>
      <c r="X521" s="8"/>
      <c r="Y521" s="8"/>
      <c r="Z521" s="8"/>
    </row>
    <row r="522" spans="1:26" ht="12.75" customHeight="1" x14ac:dyDescent="0.15">
      <c r="A522" s="8"/>
      <c r="B522" s="83"/>
      <c r="C522" s="34"/>
      <c r="D522" s="146"/>
      <c r="E522" s="35"/>
      <c r="F522" s="35"/>
      <c r="G522" s="35"/>
      <c r="H522" s="8"/>
      <c r="I522" s="8"/>
      <c r="J522" s="8"/>
      <c r="K522" s="8"/>
      <c r="L522" s="8"/>
      <c r="M522" s="8"/>
      <c r="N522" s="8"/>
      <c r="O522" s="8"/>
      <c r="P522" s="8"/>
      <c r="Q522" s="8"/>
      <c r="R522" s="8"/>
      <c r="S522" s="8"/>
      <c r="T522" s="8"/>
      <c r="U522" s="8"/>
      <c r="V522" s="8"/>
      <c r="W522" s="8"/>
      <c r="X522" s="8"/>
      <c r="Y522" s="8"/>
      <c r="Z522" s="8"/>
    </row>
    <row r="523" spans="1:26" ht="12.75" customHeight="1" x14ac:dyDescent="0.15">
      <c r="A523" s="8"/>
      <c r="B523" s="83"/>
      <c r="C523" s="34"/>
      <c r="D523" s="146"/>
      <c r="E523" s="35"/>
      <c r="F523" s="35"/>
      <c r="G523" s="35"/>
      <c r="H523" s="8"/>
      <c r="I523" s="8"/>
      <c r="J523" s="8"/>
      <c r="K523" s="8"/>
      <c r="L523" s="8"/>
      <c r="M523" s="8"/>
      <c r="N523" s="8"/>
      <c r="O523" s="8"/>
      <c r="P523" s="8"/>
      <c r="Q523" s="8"/>
      <c r="R523" s="8"/>
      <c r="S523" s="8"/>
      <c r="T523" s="8"/>
      <c r="U523" s="8"/>
      <c r="V523" s="8"/>
      <c r="W523" s="8"/>
      <c r="X523" s="8"/>
      <c r="Y523" s="8"/>
      <c r="Z523" s="8"/>
    </row>
    <row r="524" spans="1:26" ht="12.75" customHeight="1" x14ac:dyDescent="0.15">
      <c r="A524" s="8"/>
      <c r="B524" s="83"/>
      <c r="C524" s="34"/>
      <c r="D524" s="146"/>
      <c r="E524" s="35"/>
      <c r="F524" s="35"/>
      <c r="G524" s="35"/>
      <c r="H524" s="8"/>
      <c r="I524" s="8"/>
      <c r="J524" s="8"/>
      <c r="K524" s="8"/>
      <c r="L524" s="8"/>
      <c r="M524" s="8"/>
      <c r="N524" s="8"/>
      <c r="O524" s="8"/>
      <c r="P524" s="8"/>
      <c r="Q524" s="8"/>
      <c r="R524" s="8"/>
      <c r="S524" s="8"/>
      <c r="T524" s="8"/>
      <c r="U524" s="8"/>
      <c r="V524" s="8"/>
      <c r="W524" s="8"/>
      <c r="X524" s="8"/>
      <c r="Y524" s="8"/>
      <c r="Z524" s="8"/>
    </row>
    <row r="525" spans="1:26" ht="12.75" customHeight="1" x14ac:dyDescent="0.15">
      <c r="A525" s="8"/>
      <c r="B525" s="83"/>
      <c r="C525" s="34"/>
      <c r="D525" s="146"/>
      <c r="E525" s="35"/>
      <c r="F525" s="35"/>
      <c r="G525" s="35"/>
      <c r="H525" s="8"/>
      <c r="I525" s="8"/>
      <c r="J525" s="8"/>
      <c r="K525" s="8"/>
      <c r="L525" s="8"/>
      <c r="M525" s="8"/>
      <c r="N525" s="8"/>
      <c r="O525" s="8"/>
      <c r="P525" s="8"/>
      <c r="Q525" s="8"/>
      <c r="R525" s="8"/>
      <c r="S525" s="8"/>
      <c r="T525" s="8"/>
      <c r="U525" s="8"/>
      <c r="V525" s="8"/>
      <c r="W525" s="8"/>
      <c r="X525" s="8"/>
      <c r="Y525" s="8"/>
      <c r="Z525" s="8"/>
    </row>
    <row r="526" spans="1:26" ht="12.75" customHeight="1" x14ac:dyDescent="0.15">
      <c r="A526" s="8"/>
      <c r="B526" s="83"/>
      <c r="C526" s="34"/>
      <c r="D526" s="146"/>
      <c r="E526" s="35"/>
      <c r="F526" s="35"/>
      <c r="G526" s="35"/>
      <c r="H526" s="8"/>
      <c r="I526" s="8"/>
      <c r="J526" s="8"/>
      <c r="K526" s="8"/>
      <c r="L526" s="8"/>
      <c r="M526" s="8"/>
      <c r="N526" s="8"/>
      <c r="O526" s="8"/>
      <c r="P526" s="8"/>
      <c r="Q526" s="8"/>
      <c r="R526" s="8"/>
      <c r="S526" s="8"/>
      <c r="T526" s="8"/>
      <c r="U526" s="8"/>
      <c r="V526" s="8"/>
      <c r="W526" s="8"/>
      <c r="X526" s="8"/>
      <c r="Y526" s="8"/>
      <c r="Z526" s="8"/>
    </row>
    <row r="527" spans="1:26" ht="12.75" customHeight="1" x14ac:dyDescent="0.15">
      <c r="A527" s="8"/>
      <c r="B527" s="83"/>
      <c r="C527" s="34"/>
      <c r="D527" s="146"/>
      <c r="E527" s="35"/>
      <c r="F527" s="35"/>
      <c r="G527" s="35"/>
      <c r="H527" s="8"/>
      <c r="I527" s="8"/>
      <c r="J527" s="8"/>
      <c r="K527" s="8"/>
      <c r="L527" s="8"/>
      <c r="M527" s="8"/>
      <c r="N527" s="8"/>
      <c r="O527" s="8"/>
      <c r="P527" s="8"/>
      <c r="Q527" s="8"/>
      <c r="R527" s="8"/>
      <c r="S527" s="8"/>
      <c r="T527" s="8"/>
      <c r="U527" s="8"/>
      <c r="V527" s="8"/>
      <c r="W527" s="8"/>
      <c r="X527" s="8"/>
      <c r="Y527" s="8"/>
      <c r="Z527" s="8"/>
    </row>
    <row r="528" spans="1:26" ht="12.75" customHeight="1" x14ac:dyDescent="0.15">
      <c r="A528" s="8"/>
      <c r="B528" s="83"/>
      <c r="C528" s="34"/>
      <c r="D528" s="146"/>
      <c r="E528" s="35"/>
      <c r="F528" s="35"/>
      <c r="G528" s="35"/>
      <c r="H528" s="8"/>
      <c r="I528" s="8"/>
      <c r="J528" s="8"/>
      <c r="K528" s="8"/>
      <c r="L528" s="8"/>
      <c r="M528" s="8"/>
      <c r="N528" s="8"/>
      <c r="O528" s="8"/>
      <c r="P528" s="8"/>
      <c r="Q528" s="8"/>
      <c r="R528" s="8"/>
      <c r="S528" s="8"/>
      <c r="T528" s="8"/>
      <c r="U528" s="8"/>
      <c r="V528" s="8"/>
      <c r="W528" s="8"/>
      <c r="X528" s="8"/>
      <c r="Y528" s="8"/>
      <c r="Z528" s="8"/>
    </row>
    <row r="529" spans="1:26" ht="12.75" customHeight="1" x14ac:dyDescent="0.15">
      <c r="A529" s="8"/>
      <c r="B529" s="83"/>
      <c r="C529" s="34"/>
      <c r="D529" s="146"/>
      <c r="E529" s="35"/>
      <c r="F529" s="35"/>
      <c r="G529" s="35"/>
      <c r="H529" s="8"/>
      <c r="I529" s="8"/>
      <c r="J529" s="8"/>
      <c r="K529" s="8"/>
      <c r="L529" s="8"/>
      <c r="M529" s="8"/>
      <c r="N529" s="8"/>
      <c r="O529" s="8"/>
      <c r="P529" s="8"/>
      <c r="Q529" s="8"/>
      <c r="R529" s="8"/>
      <c r="S529" s="8"/>
      <c r="T529" s="8"/>
      <c r="U529" s="8"/>
      <c r="V529" s="8"/>
      <c r="W529" s="8"/>
      <c r="X529" s="8"/>
      <c r="Y529" s="8"/>
      <c r="Z529" s="8"/>
    </row>
    <row r="530" spans="1:26" ht="12.75" customHeight="1" x14ac:dyDescent="0.15">
      <c r="A530" s="8"/>
      <c r="B530" s="83"/>
      <c r="C530" s="34"/>
      <c r="D530" s="146"/>
      <c r="E530" s="35"/>
      <c r="F530" s="35"/>
      <c r="G530" s="35"/>
      <c r="H530" s="8"/>
      <c r="I530" s="8"/>
      <c r="J530" s="8"/>
      <c r="K530" s="8"/>
      <c r="L530" s="8"/>
      <c r="M530" s="8"/>
      <c r="N530" s="8"/>
      <c r="O530" s="8"/>
      <c r="P530" s="8"/>
      <c r="Q530" s="8"/>
      <c r="R530" s="8"/>
      <c r="S530" s="8"/>
      <c r="T530" s="8"/>
      <c r="U530" s="8"/>
      <c r="V530" s="8"/>
      <c r="W530" s="8"/>
      <c r="X530" s="8"/>
      <c r="Y530" s="8"/>
      <c r="Z530" s="8"/>
    </row>
    <row r="531" spans="1:26" ht="12.75" customHeight="1" x14ac:dyDescent="0.15">
      <c r="A531" s="8"/>
      <c r="B531" s="83"/>
      <c r="C531" s="34"/>
      <c r="D531" s="146"/>
      <c r="E531" s="35"/>
      <c r="F531" s="35"/>
      <c r="G531" s="35"/>
      <c r="H531" s="8"/>
      <c r="I531" s="8"/>
      <c r="J531" s="8"/>
      <c r="K531" s="8"/>
      <c r="L531" s="8"/>
      <c r="M531" s="8"/>
      <c r="N531" s="8"/>
      <c r="O531" s="8"/>
      <c r="P531" s="8"/>
      <c r="Q531" s="8"/>
      <c r="R531" s="8"/>
      <c r="S531" s="8"/>
      <c r="T531" s="8"/>
      <c r="U531" s="8"/>
      <c r="V531" s="8"/>
      <c r="W531" s="8"/>
      <c r="X531" s="8"/>
      <c r="Y531" s="8"/>
      <c r="Z531" s="8"/>
    </row>
    <row r="532" spans="1:26" ht="12.75" customHeight="1" x14ac:dyDescent="0.15">
      <c r="A532" s="8"/>
      <c r="B532" s="83"/>
      <c r="C532" s="34"/>
      <c r="D532" s="146"/>
      <c r="E532" s="35"/>
      <c r="F532" s="35"/>
      <c r="G532" s="35"/>
      <c r="H532" s="8"/>
      <c r="I532" s="8"/>
      <c r="J532" s="8"/>
      <c r="K532" s="8"/>
      <c r="L532" s="8"/>
      <c r="M532" s="8"/>
      <c r="N532" s="8"/>
      <c r="O532" s="8"/>
      <c r="P532" s="8"/>
      <c r="Q532" s="8"/>
      <c r="R532" s="8"/>
      <c r="S532" s="8"/>
      <c r="T532" s="8"/>
      <c r="U532" s="8"/>
      <c r="V532" s="8"/>
      <c r="W532" s="8"/>
      <c r="X532" s="8"/>
      <c r="Y532" s="8"/>
      <c r="Z532" s="8"/>
    </row>
    <row r="533" spans="1:26" ht="12.75" customHeight="1" x14ac:dyDescent="0.15">
      <c r="A533" s="8"/>
      <c r="B533" s="83"/>
      <c r="C533" s="34"/>
      <c r="D533" s="146"/>
      <c r="E533" s="35"/>
      <c r="F533" s="35"/>
      <c r="G533" s="35"/>
      <c r="H533" s="8"/>
      <c r="I533" s="8"/>
      <c r="J533" s="8"/>
      <c r="K533" s="8"/>
      <c r="L533" s="8"/>
      <c r="M533" s="8"/>
      <c r="N533" s="8"/>
      <c r="O533" s="8"/>
      <c r="P533" s="8"/>
      <c r="Q533" s="8"/>
      <c r="R533" s="8"/>
      <c r="S533" s="8"/>
      <c r="T533" s="8"/>
      <c r="U533" s="8"/>
      <c r="V533" s="8"/>
      <c r="W533" s="8"/>
      <c r="X533" s="8"/>
      <c r="Y533" s="8"/>
      <c r="Z533" s="8"/>
    </row>
    <row r="534" spans="1:26" ht="12.75" customHeight="1" x14ac:dyDescent="0.15">
      <c r="A534" s="8"/>
      <c r="B534" s="83"/>
      <c r="C534" s="34"/>
      <c r="D534" s="146"/>
      <c r="E534" s="35"/>
      <c r="F534" s="35"/>
      <c r="G534" s="35"/>
      <c r="H534" s="8"/>
      <c r="I534" s="8"/>
      <c r="J534" s="8"/>
      <c r="K534" s="8"/>
      <c r="L534" s="8"/>
      <c r="M534" s="8"/>
      <c r="N534" s="8"/>
      <c r="O534" s="8"/>
      <c r="P534" s="8"/>
      <c r="Q534" s="8"/>
      <c r="R534" s="8"/>
      <c r="S534" s="8"/>
      <c r="T534" s="8"/>
      <c r="U534" s="8"/>
      <c r="V534" s="8"/>
      <c r="W534" s="8"/>
      <c r="X534" s="8"/>
      <c r="Y534" s="8"/>
      <c r="Z534" s="8"/>
    </row>
    <row r="535" spans="1:26" ht="12.75" customHeight="1" x14ac:dyDescent="0.15">
      <c r="A535" s="8"/>
      <c r="B535" s="83"/>
      <c r="C535" s="34"/>
      <c r="D535" s="146"/>
      <c r="E535" s="35"/>
      <c r="F535" s="35"/>
      <c r="G535" s="35"/>
      <c r="H535" s="8"/>
      <c r="I535" s="8"/>
      <c r="J535" s="8"/>
      <c r="K535" s="8"/>
      <c r="L535" s="8"/>
      <c r="M535" s="8"/>
      <c r="N535" s="8"/>
      <c r="O535" s="8"/>
      <c r="P535" s="8"/>
      <c r="Q535" s="8"/>
      <c r="R535" s="8"/>
      <c r="S535" s="8"/>
      <c r="T535" s="8"/>
      <c r="U535" s="8"/>
      <c r="V535" s="8"/>
      <c r="W535" s="8"/>
      <c r="X535" s="8"/>
      <c r="Y535" s="8"/>
      <c r="Z535" s="8"/>
    </row>
    <row r="536" spans="1:26" ht="12.75" customHeight="1" x14ac:dyDescent="0.15">
      <c r="A536" s="8"/>
      <c r="B536" s="83"/>
      <c r="C536" s="34"/>
      <c r="D536" s="146"/>
      <c r="E536" s="35"/>
      <c r="F536" s="35"/>
      <c r="G536" s="35"/>
      <c r="H536" s="8"/>
      <c r="I536" s="8"/>
      <c r="J536" s="8"/>
      <c r="K536" s="8"/>
      <c r="L536" s="8"/>
      <c r="M536" s="8"/>
      <c r="N536" s="8"/>
      <c r="O536" s="8"/>
      <c r="P536" s="8"/>
      <c r="Q536" s="8"/>
      <c r="R536" s="8"/>
      <c r="S536" s="8"/>
      <c r="T536" s="8"/>
      <c r="U536" s="8"/>
      <c r="V536" s="8"/>
      <c r="W536" s="8"/>
      <c r="X536" s="8"/>
      <c r="Y536" s="8"/>
      <c r="Z536" s="8"/>
    </row>
    <row r="537" spans="1:26" ht="12.75" customHeight="1" x14ac:dyDescent="0.15">
      <c r="A537" s="8"/>
      <c r="B537" s="83"/>
      <c r="C537" s="34"/>
      <c r="D537" s="146"/>
      <c r="E537" s="35"/>
      <c r="F537" s="35"/>
      <c r="G537" s="35"/>
      <c r="H537" s="8"/>
      <c r="I537" s="8"/>
      <c r="J537" s="8"/>
      <c r="K537" s="8"/>
      <c r="L537" s="8"/>
      <c r="M537" s="8"/>
      <c r="N537" s="8"/>
      <c r="O537" s="8"/>
      <c r="P537" s="8"/>
      <c r="Q537" s="8"/>
      <c r="R537" s="8"/>
      <c r="S537" s="8"/>
      <c r="T537" s="8"/>
      <c r="U537" s="8"/>
      <c r="V537" s="8"/>
      <c r="W537" s="8"/>
      <c r="X537" s="8"/>
      <c r="Y537" s="8"/>
      <c r="Z537" s="8"/>
    </row>
    <row r="538" spans="1:26" ht="12.75" customHeight="1" x14ac:dyDescent="0.15">
      <c r="A538" s="8"/>
      <c r="B538" s="83"/>
      <c r="C538" s="34"/>
      <c r="D538" s="146"/>
      <c r="E538" s="35"/>
      <c r="F538" s="35"/>
      <c r="G538" s="35"/>
      <c r="H538" s="8"/>
      <c r="I538" s="8"/>
      <c r="J538" s="8"/>
      <c r="K538" s="8"/>
      <c r="L538" s="8"/>
      <c r="M538" s="8"/>
      <c r="N538" s="8"/>
      <c r="O538" s="8"/>
      <c r="P538" s="8"/>
      <c r="Q538" s="8"/>
      <c r="R538" s="8"/>
      <c r="S538" s="8"/>
      <c r="T538" s="8"/>
      <c r="U538" s="8"/>
      <c r="V538" s="8"/>
      <c r="W538" s="8"/>
      <c r="X538" s="8"/>
      <c r="Y538" s="8"/>
      <c r="Z538" s="8"/>
    </row>
    <row r="539" spans="1:26" ht="12.75" customHeight="1" x14ac:dyDescent="0.15">
      <c r="A539" s="8"/>
      <c r="B539" s="83"/>
      <c r="C539" s="34"/>
      <c r="D539" s="146"/>
      <c r="E539" s="35"/>
      <c r="F539" s="35"/>
      <c r="G539" s="35"/>
      <c r="H539" s="8"/>
      <c r="I539" s="8"/>
      <c r="J539" s="8"/>
      <c r="K539" s="8"/>
      <c r="L539" s="8"/>
      <c r="M539" s="8"/>
      <c r="N539" s="8"/>
      <c r="O539" s="8"/>
      <c r="P539" s="8"/>
      <c r="Q539" s="8"/>
      <c r="R539" s="8"/>
      <c r="S539" s="8"/>
      <c r="T539" s="8"/>
      <c r="U539" s="8"/>
      <c r="V539" s="8"/>
      <c r="W539" s="8"/>
      <c r="X539" s="8"/>
      <c r="Y539" s="8"/>
      <c r="Z539" s="8"/>
    </row>
    <row r="540" spans="1:26" ht="12.75" customHeight="1" x14ac:dyDescent="0.15">
      <c r="A540" s="8"/>
      <c r="B540" s="83"/>
      <c r="C540" s="34"/>
      <c r="D540" s="146"/>
      <c r="E540" s="35"/>
      <c r="F540" s="35"/>
      <c r="G540" s="35"/>
      <c r="H540" s="8"/>
      <c r="I540" s="8"/>
      <c r="J540" s="8"/>
      <c r="K540" s="8"/>
      <c r="L540" s="8"/>
      <c r="M540" s="8"/>
      <c r="N540" s="8"/>
      <c r="O540" s="8"/>
      <c r="P540" s="8"/>
      <c r="Q540" s="8"/>
      <c r="R540" s="8"/>
      <c r="S540" s="8"/>
      <c r="T540" s="8"/>
      <c r="U540" s="8"/>
      <c r="V540" s="8"/>
      <c r="W540" s="8"/>
      <c r="X540" s="8"/>
      <c r="Y540" s="8"/>
      <c r="Z540" s="8"/>
    </row>
    <row r="541" spans="1:26" ht="12.75" customHeight="1" x14ac:dyDescent="0.15">
      <c r="A541" s="8"/>
      <c r="B541" s="83"/>
      <c r="C541" s="34"/>
      <c r="D541" s="146"/>
      <c r="E541" s="35"/>
      <c r="F541" s="35"/>
      <c r="G541" s="35"/>
      <c r="H541" s="8"/>
      <c r="I541" s="8"/>
      <c r="J541" s="8"/>
      <c r="K541" s="8"/>
      <c r="L541" s="8"/>
      <c r="M541" s="8"/>
      <c r="N541" s="8"/>
      <c r="O541" s="8"/>
      <c r="P541" s="8"/>
      <c r="Q541" s="8"/>
      <c r="R541" s="8"/>
      <c r="S541" s="8"/>
      <c r="T541" s="8"/>
      <c r="U541" s="8"/>
      <c r="V541" s="8"/>
      <c r="W541" s="8"/>
      <c r="X541" s="8"/>
      <c r="Y541" s="8"/>
      <c r="Z541" s="8"/>
    </row>
    <row r="542" spans="1:26" ht="12.75" customHeight="1" x14ac:dyDescent="0.15">
      <c r="A542" s="8"/>
      <c r="B542" s="83"/>
      <c r="C542" s="34"/>
      <c r="D542" s="146"/>
      <c r="E542" s="35"/>
      <c r="F542" s="35"/>
      <c r="G542" s="35"/>
      <c r="H542" s="8"/>
      <c r="I542" s="8"/>
      <c r="J542" s="8"/>
      <c r="K542" s="8"/>
      <c r="L542" s="8"/>
      <c r="M542" s="8"/>
      <c r="N542" s="8"/>
      <c r="O542" s="8"/>
      <c r="P542" s="8"/>
      <c r="Q542" s="8"/>
      <c r="R542" s="8"/>
      <c r="S542" s="8"/>
      <c r="T542" s="8"/>
      <c r="U542" s="8"/>
      <c r="V542" s="8"/>
      <c r="W542" s="8"/>
      <c r="X542" s="8"/>
      <c r="Y542" s="8"/>
      <c r="Z542" s="8"/>
    </row>
    <row r="543" spans="1:26" ht="12.75" customHeight="1" x14ac:dyDescent="0.15">
      <c r="A543" s="8"/>
      <c r="B543" s="83"/>
      <c r="C543" s="34"/>
      <c r="D543" s="146"/>
      <c r="E543" s="35"/>
      <c r="F543" s="35"/>
      <c r="G543" s="35"/>
      <c r="H543" s="8"/>
      <c r="I543" s="8"/>
      <c r="J543" s="8"/>
      <c r="K543" s="8"/>
      <c r="L543" s="8"/>
      <c r="M543" s="8"/>
      <c r="N543" s="8"/>
      <c r="O543" s="8"/>
      <c r="P543" s="8"/>
      <c r="Q543" s="8"/>
      <c r="R543" s="8"/>
      <c r="S543" s="8"/>
      <c r="T543" s="8"/>
      <c r="U543" s="8"/>
      <c r="V543" s="8"/>
      <c r="W543" s="8"/>
      <c r="X543" s="8"/>
      <c r="Y543" s="8"/>
      <c r="Z543" s="8"/>
    </row>
    <row r="544" spans="1:26" ht="12.75" customHeight="1" x14ac:dyDescent="0.15">
      <c r="A544" s="8"/>
      <c r="B544" s="83"/>
      <c r="C544" s="34"/>
      <c r="D544" s="146"/>
      <c r="E544" s="35"/>
      <c r="F544" s="35"/>
      <c r="G544" s="35"/>
      <c r="H544" s="8"/>
      <c r="I544" s="8"/>
      <c r="J544" s="8"/>
      <c r="K544" s="8"/>
      <c r="L544" s="8"/>
      <c r="M544" s="8"/>
      <c r="N544" s="8"/>
      <c r="O544" s="8"/>
      <c r="P544" s="8"/>
      <c r="Q544" s="8"/>
      <c r="R544" s="8"/>
      <c r="S544" s="8"/>
      <c r="T544" s="8"/>
      <c r="U544" s="8"/>
      <c r="V544" s="8"/>
      <c r="W544" s="8"/>
      <c r="X544" s="8"/>
      <c r="Y544" s="8"/>
      <c r="Z544" s="8"/>
    </row>
    <row r="545" spans="1:26" ht="12.75" customHeight="1" x14ac:dyDescent="0.15">
      <c r="A545" s="8"/>
      <c r="B545" s="83"/>
      <c r="C545" s="34"/>
      <c r="D545" s="146"/>
      <c r="E545" s="35"/>
      <c r="F545" s="35"/>
      <c r="G545" s="35"/>
      <c r="H545" s="8"/>
      <c r="I545" s="8"/>
      <c r="J545" s="8"/>
      <c r="K545" s="8"/>
      <c r="L545" s="8"/>
      <c r="M545" s="8"/>
      <c r="N545" s="8"/>
      <c r="O545" s="8"/>
      <c r="P545" s="8"/>
      <c r="Q545" s="8"/>
      <c r="R545" s="8"/>
      <c r="S545" s="8"/>
      <c r="T545" s="8"/>
      <c r="U545" s="8"/>
      <c r="V545" s="8"/>
      <c r="W545" s="8"/>
      <c r="X545" s="8"/>
      <c r="Y545" s="8"/>
      <c r="Z545" s="8"/>
    </row>
    <row r="546" spans="1:26" ht="12.75" customHeight="1" x14ac:dyDescent="0.15">
      <c r="A546" s="8"/>
      <c r="B546" s="83"/>
      <c r="C546" s="34"/>
      <c r="D546" s="146"/>
      <c r="E546" s="35"/>
      <c r="F546" s="35"/>
      <c r="G546" s="35"/>
      <c r="H546" s="8"/>
      <c r="I546" s="8"/>
      <c r="J546" s="8"/>
      <c r="K546" s="8"/>
      <c r="L546" s="8"/>
      <c r="M546" s="8"/>
      <c r="N546" s="8"/>
      <c r="O546" s="8"/>
      <c r="P546" s="8"/>
      <c r="Q546" s="8"/>
      <c r="R546" s="8"/>
      <c r="S546" s="8"/>
      <c r="T546" s="8"/>
      <c r="U546" s="8"/>
      <c r="V546" s="8"/>
      <c r="W546" s="8"/>
      <c r="X546" s="8"/>
      <c r="Y546" s="8"/>
      <c r="Z546" s="8"/>
    </row>
    <row r="547" spans="1:26" ht="12.75" customHeight="1" x14ac:dyDescent="0.15">
      <c r="A547" s="8"/>
      <c r="B547" s="83"/>
      <c r="C547" s="34"/>
      <c r="D547" s="146"/>
      <c r="E547" s="35"/>
      <c r="F547" s="35"/>
      <c r="G547" s="35"/>
      <c r="H547" s="8"/>
      <c r="I547" s="8"/>
      <c r="J547" s="8"/>
      <c r="K547" s="8"/>
      <c r="L547" s="8"/>
      <c r="M547" s="8"/>
      <c r="N547" s="8"/>
      <c r="O547" s="8"/>
      <c r="P547" s="8"/>
      <c r="Q547" s="8"/>
      <c r="R547" s="8"/>
      <c r="S547" s="8"/>
      <c r="T547" s="8"/>
      <c r="U547" s="8"/>
      <c r="V547" s="8"/>
      <c r="W547" s="8"/>
      <c r="X547" s="8"/>
      <c r="Y547" s="8"/>
      <c r="Z547" s="8"/>
    </row>
    <row r="548" spans="1:26" ht="12.75" customHeight="1" x14ac:dyDescent="0.15">
      <c r="A548" s="8"/>
      <c r="B548" s="83"/>
      <c r="C548" s="34"/>
      <c r="D548" s="146"/>
      <c r="E548" s="35"/>
      <c r="F548" s="35"/>
      <c r="G548" s="35"/>
      <c r="H548" s="8"/>
      <c r="I548" s="8"/>
      <c r="J548" s="8"/>
      <c r="K548" s="8"/>
      <c r="L548" s="8"/>
      <c r="M548" s="8"/>
      <c r="N548" s="8"/>
      <c r="O548" s="8"/>
      <c r="P548" s="8"/>
      <c r="Q548" s="8"/>
      <c r="R548" s="8"/>
      <c r="S548" s="8"/>
      <c r="T548" s="8"/>
      <c r="U548" s="8"/>
      <c r="V548" s="8"/>
      <c r="W548" s="8"/>
      <c r="X548" s="8"/>
      <c r="Y548" s="8"/>
      <c r="Z548" s="8"/>
    </row>
    <row r="549" spans="1:26" ht="12.75" customHeight="1" x14ac:dyDescent="0.15">
      <c r="A549" s="8"/>
      <c r="B549" s="83"/>
      <c r="C549" s="34"/>
      <c r="D549" s="146"/>
      <c r="E549" s="35"/>
      <c r="F549" s="35"/>
      <c r="G549" s="35"/>
      <c r="H549" s="8"/>
      <c r="I549" s="8"/>
      <c r="J549" s="8"/>
      <c r="K549" s="8"/>
      <c r="L549" s="8"/>
      <c r="M549" s="8"/>
      <c r="N549" s="8"/>
      <c r="O549" s="8"/>
      <c r="P549" s="8"/>
      <c r="Q549" s="8"/>
      <c r="R549" s="8"/>
      <c r="S549" s="8"/>
      <c r="T549" s="8"/>
      <c r="U549" s="8"/>
      <c r="V549" s="8"/>
      <c r="W549" s="8"/>
      <c r="X549" s="8"/>
      <c r="Y549" s="8"/>
      <c r="Z549" s="8"/>
    </row>
    <row r="550" spans="1:26" ht="12.75" customHeight="1" x14ac:dyDescent="0.15">
      <c r="A550" s="8"/>
      <c r="B550" s="83"/>
      <c r="C550" s="34"/>
      <c r="D550" s="146"/>
      <c r="E550" s="35"/>
      <c r="F550" s="35"/>
      <c r="G550" s="35"/>
      <c r="H550" s="8"/>
      <c r="I550" s="8"/>
      <c r="J550" s="8"/>
      <c r="K550" s="8"/>
      <c r="L550" s="8"/>
      <c r="M550" s="8"/>
      <c r="N550" s="8"/>
      <c r="O550" s="8"/>
      <c r="P550" s="8"/>
      <c r="Q550" s="8"/>
      <c r="R550" s="8"/>
      <c r="S550" s="8"/>
      <c r="T550" s="8"/>
      <c r="U550" s="8"/>
      <c r="V550" s="8"/>
      <c r="W550" s="8"/>
      <c r="X550" s="8"/>
      <c r="Y550" s="8"/>
      <c r="Z550" s="8"/>
    </row>
    <row r="551" spans="1:26" ht="12.75" customHeight="1" x14ac:dyDescent="0.15">
      <c r="A551" s="8"/>
      <c r="B551" s="83"/>
      <c r="C551" s="34"/>
      <c r="D551" s="146"/>
      <c r="E551" s="35"/>
      <c r="F551" s="35"/>
      <c r="G551" s="35"/>
      <c r="H551" s="8"/>
      <c r="I551" s="8"/>
      <c r="J551" s="8"/>
      <c r="K551" s="8"/>
      <c r="L551" s="8"/>
      <c r="M551" s="8"/>
      <c r="N551" s="8"/>
      <c r="O551" s="8"/>
      <c r="P551" s="8"/>
      <c r="Q551" s="8"/>
      <c r="R551" s="8"/>
      <c r="S551" s="8"/>
      <c r="T551" s="8"/>
      <c r="U551" s="8"/>
      <c r="V551" s="8"/>
      <c r="W551" s="8"/>
      <c r="X551" s="8"/>
      <c r="Y551" s="8"/>
      <c r="Z551" s="8"/>
    </row>
    <row r="552" spans="1:26" ht="12.75" customHeight="1" x14ac:dyDescent="0.15">
      <c r="A552" s="8"/>
      <c r="B552" s="83"/>
      <c r="C552" s="34"/>
      <c r="D552" s="146"/>
      <c r="E552" s="35"/>
      <c r="F552" s="35"/>
      <c r="G552" s="35"/>
      <c r="H552" s="8"/>
      <c r="I552" s="8"/>
      <c r="J552" s="8"/>
      <c r="K552" s="8"/>
      <c r="L552" s="8"/>
      <c r="M552" s="8"/>
      <c r="N552" s="8"/>
      <c r="O552" s="8"/>
      <c r="P552" s="8"/>
      <c r="Q552" s="8"/>
      <c r="R552" s="8"/>
      <c r="S552" s="8"/>
      <c r="T552" s="8"/>
      <c r="U552" s="8"/>
      <c r="V552" s="8"/>
      <c r="W552" s="8"/>
      <c r="X552" s="8"/>
      <c r="Y552" s="8"/>
      <c r="Z552" s="8"/>
    </row>
    <row r="553" spans="1:26" ht="12.75" customHeight="1" x14ac:dyDescent="0.15">
      <c r="A553" s="8"/>
      <c r="B553" s="83"/>
      <c r="C553" s="34"/>
      <c r="D553" s="146"/>
      <c r="E553" s="35"/>
      <c r="F553" s="35"/>
      <c r="G553" s="35"/>
      <c r="H553" s="8"/>
      <c r="I553" s="8"/>
      <c r="J553" s="8"/>
      <c r="K553" s="8"/>
      <c r="L553" s="8"/>
      <c r="M553" s="8"/>
      <c r="N553" s="8"/>
      <c r="O553" s="8"/>
      <c r="P553" s="8"/>
      <c r="Q553" s="8"/>
      <c r="R553" s="8"/>
      <c r="S553" s="8"/>
      <c r="T553" s="8"/>
      <c r="U553" s="8"/>
      <c r="V553" s="8"/>
      <c r="W553" s="8"/>
      <c r="X553" s="8"/>
      <c r="Y553" s="8"/>
      <c r="Z553" s="8"/>
    </row>
    <row r="554" spans="1:26" ht="12.75" customHeight="1" x14ac:dyDescent="0.15">
      <c r="A554" s="8"/>
      <c r="B554" s="83"/>
      <c r="C554" s="34"/>
      <c r="D554" s="146"/>
      <c r="E554" s="35"/>
      <c r="F554" s="35"/>
      <c r="G554" s="35"/>
      <c r="H554" s="8"/>
      <c r="I554" s="8"/>
      <c r="J554" s="8"/>
      <c r="K554" s="8"/>
      <c r="L554" s="8"/>
      <c r="M554" s="8"/>
      <c r="N554" s="8"/>
      <c r="O554" s="8"/>
      <c r="P554" s="8"/>
      <c r="Q554" s="8"/>
      <c r="R554" s="8"/>
      <c r="S554" s="8"/>
      <c r="T554" s="8"/>
      <c r="U554" s="8"/>
      <c r="V554" s="8"/>
      <c r="W554" s="8"/>
      <c r="X554" s="8"/>
      <c r="Y554" s="8"/>
      <c r="Z554" s="8"/>
    </row>
    <row r="555" spans="1:26" ht="12.75" customHeight="1" x14ac:dyDescent="0.15">
      <c r="A555" s="8"/>
      <c r="B555" s="83"/>
      <c r="C555" s="34"/>
      <c r="D555" s="146"/>
      <c r="E555" s="35"/>
      <c r="F555" s="35"/>
      <c r="G555" s="35"/>
      <c r="H555" s="8"/>
      <c r="I555" s="8"/>
      <c r="J555" s="8"/>
      <c r="K555" s="8"/>
      <c r="L555" s="8"/>
      <c r="M555" s="8"/>
      <c r="N555" s="8"/>
      <c r="O555" s="8"/>
      <c r="P555" s="8"/>
      <c r="Q555" s="8"/>
      <c r="R555" s="8"/>
      <c r="S555" s="8"/>
      <c r="T555" s="8"/>
      <c r="U555" s="8"/>
      <c r="V555" s="8"/>
      <c r="W555" s="8"/>
      <c r="X555" s="8"/>
      <c r="Y555" s="8"/>
      <c r="Z555" s="8"/>
    </row>
    <row r="556" spans="1:26" ht="12.75" customHeight="1" x14ac:dyDescent="0.15">
      <c r="A556" s="8"/>
      <c r="B556" s="83"/>
      <c r="C556" s="34"/>
      <c r="D556" s="146"/>
      <c r="E556" s="35"/>
      <c r="F556" s="35"/>
      <c r="G556" s="35"/>
      <c r="H556" s="8"/>
      <c r="I556" s="8"/>
      <c r="J556" s="8"/>
      <c r="K556" s="8"/>
      <c r="L556" s="8"/>
      <c r="M556" s="8"/>
      <c r="N556" s="8"/>
      <c r="O556" s="8"/>
      <c r="P556" s="8"/>
      <c r="Q556" s="8"/>
      <c r="R556" s="8"/>
      <c r="S556" s="8"/>
      <c r="T556" s="8"/>
      <c r="U556" s="8"/>
      <c r="V556" s="8"/>
      <c r="W556" s="8"/>
      <c r="X556" s="8"/>
      <c r="Y556" s="8"/>
      <c r="Z556" s="8"/>
    </row>
    <row r="557" spans="1:26" ht="12.75" customHeight="1" x14ac:dyDescent="0.15">
      <c r="A557" s="8"/>
      <c r="B557" s="83"/>
      <c r="C557" s="34"/>
      <c r="D557" s="146"/>
      <c r="E557" s="35"/>
      <c r="F557" s="35"/>
      <c r="G557" s="35"/>
      <c r="H557" s="8"/>
      <c r="I557" s="8"/>
      <c r="J557" s="8"/>
      <c r="K557" s="8"/>
      <c r="L557" s="8"/>
      <c r="M557" s="8"/>
      <c r="N557" s="8"/>
      <c r="O557" s="8"/>
      <c r="P557" s="8"/>
      <c r="Q557" s="8"/>
      <c r="R557" s="8"/>
      <c r="S557" s="8"/>
      <c r="T557" s="8"/>
      <c r="U557" s="8"/>
      <c r="V557" s="8"/>
      <c r="W557" s="8"/>
      <c r="X557" s="8"/>
      <c r="Y557" s="8"/>
      <c r="Z557" s="8"/>
    </row>
    <row r="558" spans="1:26" ht="12.75" customHeight="1" x14ac:dyDescent="0.15">
      <c r="A558" s="8"/>
      <c r="B558" s="83"/>
      <c r="C558" s="34"/>
      <c r="D558" s="146"/>
      <c r="E558" s="35"/>
      <c r="F558" s="35"/>
      <c r="G558" s="35"/>
      <c r="H558" s="8"/>
      <c r="I558" s="8"/>
      <c r="J558" s="8"/>
      <c r="K558" s="8"/>
      <c r="L558" s="8"/>
      <c r="M558" s="8"/>
      <c r="N558" s="8"/>
      <c r="O558" s="8"/>
      <c r="P558" s="8"/>
      <c r="Q558" s="8"/>
      <c r="R558" s="8"/>
      <c r="S558" s="8"/>
      <c r="T558" s="8"/>
      <c r="U558" s="8"/>
      <c r="V558" s="8"/>
      <c r="W558" s="8"/>
      <c r="X558" s="8"/>
      <c r="Y558" s="8"/>
      <c r="Z558" s="8"/>
    </row>
    <row r="559" spans="1:26" ht="12.75" customHeight="1" x14ac:dyDescent="0.15">
      <c r="A559" s="8"/>
      <c r="B559" s="83"/>
      <c r="C559" s="34"/>
      <c r="D559" s="146"/>
      <c r="E559" s="35"/>
      <c r="F559" s="35"/>
      <c r="G559" s="35"/>
      <c r="H559" s="8"/>
      <c r="I559" s="8"/>
      <c r="J559" s="8"/>
      <c r="K559" s="8"/>
      <c r="L559" s="8"/>
      <c r="M559" s="8"/>
      <c r="N559" s="8"/>
      <c r="O559" s="8"/>
      <c r="P559" s="8"/>
      <c r="Q559" s="8"/>
      <c r="R559" s="8"/>
      <c r="S559" s="8"/>
      <c r="T559" s="8"/>
      <c r="U559" s="8"/>
      <c r="V559" s="8"/>
      <c r="W559" s="8"/>
      <c r="X559" s="8"/>
      <c r="Y559" s="8"/>
      <c r="Z559" s="8"/>
    </row>
    <row r="560" spans="1:26" ht="12.75" customHeight="1" x14ac:dyDescent="0.15">
      <c r="A560" s="8"/>
      <c r="B560" s="83"/>
      <c r="C560" s="34"/>
      <c r="D560" s="146"/>
      <c r="E560" s="35"/>
      <c r="F560" s="35"/>
      <c r="G560" s="35"/>
      <c r="H560" s="8"/>
      <c r="I560" s="8"/>
      <c r="J560" s="8"/>
      <c r="K560" s="8"/>
      <c r="L560" s="8"/>
      <c r="M560" s="8"/>
      <c r="N560" s="8"/>
      <c r="O560" s="8"/>
      <c r="P560" s="8"/>
      <c r="Q560" s="8"/>
      <c r="R560" s="8"/>
      <c r="S560" s="8"/>
      <c r="T560" s="8"/>
      <c r="U560" s="8"/>
      <c r="V560" s="8"/>
      <c r="W560" s="8"/>
      <c r="X560" s="8"/>
      <c r="Y560" s="8"/>
      <c r="Z560" s="8"/>
    </row>
    <row r="561" spans="1:26" ht="12.75" customHeight="1" x14ac:dyDescent="0.15">
      <c r="A561" s="8"/>
      <c r="B561" s="83"/>
      <c r="C561" s="34"/>
      <c r="D561" s="146"/>
      <c r="E561" s="35"/>
      <c r="F561" s="35"/>
      <c r="G561" s="35"/>
      <c r="H561" s="8"/>
      <c r="I561" s="8"/>
      <c r="J561" s="8"/>
      <c r="K561" s="8"/>
      <c r="L561" s="8"/>
      <c r="M561" s="8"/>
      <c r="N561" s="8"/>
      <c r="O561" s="8"/>
      <c r="P561" s="8"/>
      <c r="Q561" s="8"/>
      <c r="R561" s="8"/>
      <c r="S561" s="8"/>
      <c r="T561" s="8"/>
      <c r="U561" s="8"/>
      <c r="V561" s="8"/>
      <c r="W561" s="8"/>
      <c r="X561" s="8"/>
      <c r="Y561" s="8"/>
      <c r="Z561" s="8"/>
    </row>
    <row r="562" spans="1:26" ht="12.75" customHeight="1" x14ac:dyDescent="0.15">
      <c r="A562" s="8"/>
      <c r="B562" s="83"/>
      <c r="C562" s="34"/>
      <c r="D562" s="146"/>
      <c r="E562" s="35"/>
      <c r="F562" s="35"/>
      <c r="G562" s="35"/>
      <c r="H562" s="8"/>
      <c r="I562" s="8"/>
      <c r="J562" s="8"/>
      <c r="K562" s="8"/>
      <c r="L562" s="8"/>
      <c r="M562" s="8"/>
      <c r="N562" s="8"/>
      <c r="O562" s="8"/>
      <c r="P562" s="8"/>
      <c r="Q562" s="8"/>
      <c r="R562" s="8"/>
      <c r="S562" s="8"/>
      <c r="T562" s="8"/>
      <c r="U562" s="8"/>
      <c r="V562" s="8"/>
      <c r="W562" s="8"/>
      <c r="X562" s="8"/>
      <c r="Y562" s="8"/>
      <c r="Z562" s="8"/>
    </row>
    <row r="563" spans="1:26" ht="12.75" customHeight="1" x14ac:dyDescent="0.15">
      <c r="A563" s="8"/>
      <c r="B563" s="83"/>
      <c r="C563" s="34"/>
      <c r="D563" s="146"/>
      <c r="E563" s="35"/>
      <c r="F563" s="35"/>
      <c r="G563" s="35"/>
      <c r="H563" s="8"/>
      <c r="I563" s="8"/>
      <c r="J563" s="8"/>
      <c r="K563" s="8"/>
      <c r="L563" s="8"/>
      <c r="M563" s="8"/>
      <c r="N563" s="8"/>
      <c r="O563" s="8"/>
      <c r="P563" s="8"/>
      <c r="Q563" s="8"/>
      <c r="R563" s="8"/>
      <c r="S563" s="8"/>
      <c r="T563" s="8"/>
      <c r="U563" s="8"/>
      <c r="V563" s="8"/>
      <c r="W563" s="8"/>
      <c r="X563" s="8"/>
      <c r="Y563" s="8"/>
      <c r="Z563" s="8"/>
    </row>
    <row r="564" spans="1:26" ht="12.75" customHeight="1" x14ac:dyDescent="0.15">
      <c r="A564" s="8"/>
      <c r="B564" s="83"/>
      <c r="C564" s="34"/>
      <c r="D564" s="146"/>
      <c r="E564" s="35"/>
      <c r="F564" s="35"/>
      <c r="G564" s="35"/>
      <c r="H564" s="8"/>
      <c r="I564" s="8"/>
      <c r="J564" s="8"/>
      <c r="K564" s="8"/>
      <c r="L564" s="8"/>
      <c r="M564" s="8"/>
      <c r="N564" s="8"/>
      <c r="O564" s="8"/>
      <c r="P564" s="8"/>
      <c r="Q564" s="8"/>
      <c r="R564" s="8"/>
      <c r="S564" s="8"/>
      <c r="T564" s="8"/>
      <c r="U564" s="8"/>
      <c r="V564" s="8"/>
      <c r="W564" s="8"/>
      <c r="X564" s="8"/>
      <c r="Y564" s="8"/>
      <c r="Z564" s="8"/>
    </row>
    <row r="565" spans="1:26" ht="12.75" customHeight="1" x14ac:dyDescent="0.15">
      <c r="A565" s="8"/>
      <c r="B565" s="83"/>
      <c r="C565" s="34"/>
      <c r="D565" s="146"/>
      <c r="E565" s="35"/>
      <c r="F565" s="35"/>
      <c r="G565" s="35"/>
      <c r="H565" s="8"/>
      <c r="I565" s="8"/>
      <c r="J565" s="8"/>
      <c r="K565" s="8"/>
      <c r="L565" s="8"/>
      <c r="M565" s="8"/>
      <c r="N565" s="8"/>
      <c r="O565" s="8"/>
      <c r="P565" s="8"/>
      <c r="Q565" s="8"/>
      <c r="R565" s="8"/>
      <c r="S565" s="8"/>
      <c r="T565" s="8"/>
      <c r="U565" s="8"/>
      <c r="V565" s="8"/>
      <c r="W565" s="8"/>
      <c r="X565" s="8"/>
      <c r="Y565" s="8"/>
      <c r="Z565" s="8"/>
    </row>
    <row r="566" spans="1:26" ht="12.75" customHeight="1" x14ac:dyDescent="0.15">
      <c r="A566" s="8"/>
      <c r="B566" s="83"/>
      <c r="C566" s="34"/>
      <c r="D566" s="146"/>
      <c r="E566" s="35"/>
      <c r="F566" s="35"/>
      <c r="G566" s="35"/>
      <c r="H566" s="8"/>
      <c r="I566" s="8"/>
      <c r="J566" s="8"/>
      <c r="K566" s="8"/>
      <c r="L566" s="8"/>
      <c r="M566" s="8"/>
      <c r="N566" s="8"/>
      <c r="O566" s="8"/>
      <c r="P566" s="8"/>
      <c r="Q566" s="8"/>
      <c r="R566" s="8"/>
      <c r="S566" s="8"/>
      <c r="T566" s="8"/>
      <c r="U566" s="8"/>
      <c r="V566" s="8"/>
      <c r="W566" s="8"/>
      <c r="X566" s="8"/>
      <c r="Y566" s="8"/>
      <c r="Z566" s="8"/>
    </row>
    <row r="567" spans="1:26" ht="12.75" customHeight="1" x14ac:dyDescent="0.15">
      <c r="A567" s="8"/>
      <c r="B567" s="83"/>
      <c r="C567" s="34"/>
      <c r="D567" s="146"/>
      <c r="E567" s="35"/>
      <c r="F567" s="35"/>
      <c r="G567" s="35"/>
      <c r="H567" s="8"/>
      <c r="I567" s="8"/>
      <c r="J567" s="8"/>
      <c r="K567" s="8"/>
      <c r="L567" s="8"/>
      <c r="M567" s="8"/>
      <c r="N567" s="8"/>
      <c r="O567" s="8"/>
      <c r="P567" s="8"/>
      <c r="Q567" s="8"/>
      <c r="R567" s="8"/>
      <c r="S567" s="8"/>
      <c r="T567" s="8"/>
      <c r="U567" s="8"/>
      <c r="V567" s="8"/>
      <c r="W567" s="8"/>
      <c r="X567" s="8"/>
      <c r="Y567" s="8"/>
      <c r="Z567" s="8"/>
    </row>
    <row r="568" spans="1:26" ht="12.75" customHeight="1" x14ac:dyDescent="0.15">
      <c r="A568" s="8"/>
      <c r="B568" s="83"/>
      <c r="C568" s="34"/>
      <c r="D568" s="146"/>
      <c r="E568" s="35"/>
      <c r="F568" s="35"/>
      <c r="G568" s="35"/>
      <c r="H568" s="8"/>
      <c r="I568" s="8"/>
      <c r="J568" s="8"/>
      <c r="K568" s="8"/>
      <c r="L568" s="8"/>
      <c r="M568" s="8"/>
      <c r="N568" s="8"/>
      <c r="O568" s="8"/>
      <c r="P568" s="8"/>
      <c r="Q568" s="8"/>
      <c r="R568" s="8"/>
      <c r="S568" s="8"/>
      <c r="T568" s="8"/>
      <c r="U568" s="8"/>
      <c r="V568" s="8"/>
      <c r="W568" s="8"/>
      <c r="X568" s="8"/>
      <c r="Y568" s="8"/>
      <c r="Z568" s="8"/>
    </row>
    <row r="569" spans="1:26" ht="12.75" customHeight="1" x14ac:dyDescent="0.15">
      <c r="A569" s="8"/>
      <c r="B569" s="83"/>
      <c r="C569" s="34"/>
      <c r="D569" s="146"/>
      <c r="E569" s="35"/>
      <c r="F569" s="35"/>
      <c r="G569" s="35"/>
      <c r="H569" s="8"/>
      <c r="I569" s="8"/>
      <c r="J569" s="8"/>
      <c r="K569" s="8"/>
      <c r="L569" s="8"/>
      <c r="M569" s="8"/>
      <c r="N569" s="8"/>
      <c r="O569" s="8"/>
      <c r="P569" s="8"/>
      <c r="Q569" s="8"/>
      <c r="R569" s="8"/>
      <c r="S569" s="8"/>
      <c r="T569" s="8"/>
      <c r="U569" s="8"/>
      <c r="V569" s="8"/>
      <c r="W569" s="8"/>
      <c r="X569" s="8"/>
      <c r="Y569" s="8"/>
      <c r="Z569" s="8"/>
    </row>
    <row r="570" spans="1:26" ht="12.75" customHeight="1" x14ac:dyDescent="0.15">
      <c r="A570" s="8"/>
      <c r="B570" s="83"/>
      <c r="C570" s="34"/>
      <c r="D570" s="146"/>
      <c r="E570" s="35"/>
      <c r="F570" s="35"/>
      <c r="G570" s="35"/>
      <c r="H570" s="8"/>
      <c r="I570" s="8"/>
      <c r="J570" s="8"/>
      <c r="K570" s="8"/>
      <c r="L570" s="8"/>
      <c r="M570" s="8"/>
      <c r="N570" s="8"/>
      <c r="O570" s="8"/>
      <c r="P570" s="8"/>
      <c r="Q570" s="8"/>
      <c r="R570" s="8"/>
      <c r="S570" s="8"/>
      <c r="T570" s="8"/>
      <c r="U570" s="8"/>
      <c r="V570" s="8"/>
      <c r="W570" s="8"/>
      <c r="X570" s="8"/>
      <c r="Y570" s="8"/>
      <c r="Z570" s="8"/>
    </row>
    <row r="571" spans="1:26" ht="12.75" customHeight="1" x14ac:dyDescent="0.15">
      <c r="A571" s="8"/>
      <c r="B571" s="83"/>
      <c r="C571" s="34"/>
      <c r="D571" s="146"/>
      <c r="E571" s="35"/>
      <c r="F571" s="35"/>
      <c r="G571" s="35"/>
      <c r="H571" s="8"/>
      <c r="I571" s="8"/>
      <c r="J571" s="8"/>
      <c r="K571" s="8"/>
      <c r="L571" s="8"/>
      <c r="M571" s="8"/>
      <c r="N571" s="8"/>
      <c r="O571" s="8"/>
      <c r="P571" s="8"/>
      <c r="Q571" s="8"/>
      <c r="R571" s="8"/>
      <c r="S571" s="8"/>
      <c r="T571" s="8"/>
      <c r="U571" s="8"/>
      <c r="V571" s="8"/>
      <c r="W571" s="8"/>
      <c r="X571" s="8"/>
      <c r="Y571" s="8"/>
      <c r="Z571" s="8"/>
    </row>
    <row r="572" spans="1:26" ht="12.75" customHeight="1" x14ac:dyDescent="0.15">
      <c r="A572" s="8"/>
      <c r="B572" s="83"/>
      <c r="C572" s="34"/>
      <c r="D572" s="146"/>
      <c r="E572" s="35"/>
      <c r="F572" s="35"/>
      <c r="G572" s="35"/>
      <c r="H572" s="8"/>
      <c r="I572" s="8"/>
      <c r="J572" s="8"/>
      <c r="K572" s="8"/>
      <c r="L572" s="8"/>
      <c r="M572" s="8"/>
      <c r="N572" s="8"/>
      <c r="O572" s="8"/>
      <c r="P572" s="8"/>
      <c r="Q572" s="8"/>
      <c r="R572" s="8"/>
      <c r="S572" s="8"/>
      <c r="T572" s="8"/>
      <c r="U572" s="8"/>
      <c r="V572" s="8"/>
      <c r="W572" s="8"/>
      <c r="X572" s="8"/>
      <c r="Y572" s="8"/>
      <c r="Z572" s="8"/>
    </row>
    <row r="573" spans="1:26" ht="12.75" customHeight="1" x14ac:dyDescent="0.15">
      <c r="A573" s="8"/>
      <c r="B573" s="83"/>
      <c r="C573" s="34"/>
      <c r="D573" s="146"/>
      <c r="E573" s="35"/>
      <c r="F573" s="35"/>
      <c r="G573" s="35"/>
      <c r="H573" s="8"/>
      <c r="I573" s="8"/>
      <c r="J573" s="8"/>
      <c r="K573" s="8"/>
      <c r="L573" s="8"/>
      <c r="M573" s="8"/>
      <c r="N573" s="8"/>
      <c r="O573" s="8"/>
      <c r="P573" s="8"/>
      <c r="Q573" s="8"/>
      <c r="R573" s="8"/>
      <c r="S573" s="8"/>
      <c r="T573" s="8"/>
      <c r="U573" s="8"/>
      <c r="V573" s="8"/>
      <c r="W573" s="8"/>
      <c r="X573" s="8"/>
      <c r="Y573" s="8"/>
      <c r="Z573" s="8"/>
    </row>
    <row r="574" spans="1:26" ht="12.75" customHeight="1" x14ac:dyDescent="0.15">
      <c r="A574" s="8"/>
      <c r="B574" s="83"/>
      <c r="C574" s="34"/>
      <c r="D574" s="146"/>
      <c r="E574" s="35"/>
      <c r="F574" s="35"/>
      <c r="G574" s="35"/>
      <c r="H574" s="8"/>
      <c r="I574" s="8"/>
      <c r="J574" s="8"/>
      <c r="K574" s="8"/>
      <c r="L574" s="8"/>
      <c r="M574" s="8"/>
      <c r="N574" s="8"/>
      <c r="O574" s="8"/>
      <c r="P574" s="8"/>
      <c r="Q574" s="8"/>
      <c r="R574" s="8"/>
      <c r="S574" s="8"/>
      <c r="T574" s="8"/>
      <c r="U574" s="8"/>
      <c r="V574" s="8"/>
      <c r="W574" s="8"/>
      <c r="X574" s="8"/>
      <c r="Y574" s="8"/>
      <c r="Z574" s="8"/>
    </row>
    <row r="575" spans="1:26" ht="12.75" customHeight="1" x14ac:dyDescent="0.15">
      <c r="A575" s="8"/>
      <c r="B575" s="83"/>
      <c r="C575" s="34"/>
      <c r="D575" s="146"/>
      <c r="E575" s="35"/>
      <c r="F575" s="35"/>
      <c r="G575" s="35"/>
      <c r="H575" s="8"/>
      <c r="I575" s="8"/>
      <c r="J575" s="8"/>
      <c r="K575" s="8"/>
      <c r="L575" s="8"/>
      <c r="M575" s="8"/>
      <c r="N575" s="8"/>
      <c r="O575" s="8"/>
      <c r="P575" s="8"/>
      <c r="Q575" s="8"/>
      <c r="R575" s="8"/>
      <c r="S575" s="8"/>
      <c r="T575" s="8"/>
      <c r="U575" s="8"/>
      <c r="V575" s="8"/>
      <c r="W575" s="8"/>
      <c r="X575" s="8"/>
      <c r="Y575" s="8"/>
      <c r="Z575" s="8"/>
    </row>
    <row r="576" spans="1:26" ht="12.75" customHeight="1" x14ac:dyDescent="0.15">
      <c r="A576" s="8"/>
      <c r="B576" s="83"/>
      <c r="C576" s="34"/>
      <c r="D576" s="146"/>
      <c r="E576" s="35"/>
      <c r="F576" s="35"/>
      <c r="G576" s="35"/>
      <c r="H576" s="8"/>
      <c r="I576" s="8"/>
      <c r="J576" s="8"/>
      <c r="K576" s="8"/>
      <c r="L576" s="8"/>
      <c r="M576" s="8"/>
      <c r="N576" s="8"/>
      <c r="O576" s="8"/>
      <c r="P576" s="8"/>
      <c r="Q576" s="8"/>
      <c r="R576" s="8"/>
      <c r="S576" s="8"/>
      <c r="T576" s="8"/>
      <c r="U576" s="8"/>
      <c r="V576" s="8"/>
      <c r="W576" s="8"/>
      <c r="X576" s="8"/>
      <c r="Y576" s="8"/>
      <c r="Z576" s="8"/>
    </row>
    <row r="577" spans="1:26" ht="12.75" customHeight="1" x14ac:dyDescent="0.15">
      <c r="A577" s="8"/>
      <c r="B577" s="83"/>
      <c r="C577" s="34"/>
      <c r="D577" s="146"/>
      <c r="E577" s="35"/>
      <c r="F577" s="35"/>
      <c r="G577" s="35"/>
      <c r="H577" s="8"/>
      <c r="I577" s="8"/>
      <c r="J577" s="8"/>
      <c r="K577" s="8"/>
      <c r="L577" s="8"/>
      <c r="M577" s="8"/>
      <c r="N577" s="8"/>
      <c r="O577" s="8"/>
      <c r="P577" s="8"/>
      <c r="Q577" s="8"/>
      <c r="R577" s="8"/>
      <c r="S577" s="8"/>
      <c r="T577" s="8"/>
      <c r="U577" s="8"/>
      <c r="V577" s="8"/>
      <c r="W577" s="8"/>
      <c r="X577" s="8"/>
      <c r="Y577" s="8"/>
      <c r="Z577" s="8"/>
    </row>
    <row r="578" spans="1:26" ht="12.75" customHeight="1" x14ac:dyDescent="0.15">
      <c r="A578" s="8"/>
      <c r="B578" s="83"/>
      <c r="C578" s="34"/>
      <c r="D578" s="146"/>
      <c r="E578" s="35"/>
      <c r="F578" s="35"/>
      <c r="G578" s="35"/>
      <c r="H578" s="8"/>
      <c r="I578" s="8"/>
      <c r="J578" s="8"/>
      <c r="K578" s="8"/>
      <c r="L578" s="8"/>
      <c r="M578" s="8"/>
      <c r="N578" s="8"/>
      <c r="O578" s="8"/>
      <c r="P578" s="8"/>
      <c r="Q578" s="8"/>
      <c r="R578" s="8"/>
      <c r="S578" s="8"/>
      <c r="T578" s="8"/>
      <c r="U578" s="8"/>
      <c r="V578" s="8"/>
      <c r="W578" s="8"/>
      <c r="X578" s="8"/>
      <c r="Y578" s="8"/>
      <c r="Z578" s="8"/>
    </row>
    <row r="579" spans="1:26" ht="12.75" customHeight="1" x14ac:dyDescent="0.15">
      <c r="A579" s="8"/>
      <c r="B579" s="83"/>
      <c r="C579" s="34"/>
      <c r="D579" s="146"/>
      <c r="E579" s="35"/>
      <c r="F579" s="35"/>
      <c r="G579" s="35"/>
      <c r="H579" s="8"/>
      <c r="I579" s="8"/>
      <c r="J579" s="8"/>
      <c r="K579" s="8"/>
      <c r="L579" s="8"/>
      <c r="M579" s="8"/>
      <c r="N579" s="8"/>
      <c r="O579" s="8"/>
      <c r="P579" s="8"/>
      <c r="Q579" s="8"/>
      <c r="R579" s="8"/>
      <c r="S579" s="8"/>
      <c r="T579" s="8"/>
      <c r="U579" s="8"/>
      <c r="V579" s="8"/>
      <c r="W579" s="8"/>
      <c r="X579" s="8"/>
      <c r="Y579" s="8"/>
      <c r="Z579" s="8"/>
    </row>
    <row r="580" spans="1:26" ht="12.75" customHeight="1" x14ac:dyDescent="0.15">
      <c r="A580" s="8"/>
      <c r="B580" s="83"/>
      <c r="C580" s="34"/>
      <c r="D580" s="146"/>
      <c r="E580" s="35"/>
      <c r="F580" s="35"/>
      <c r="G580" s="35"/>
      <c r="H580" s="8"/>
      <c r="I580" s="8"/>
      <c r="J580" s="8"/>
      <c r="K580" s="8"/>
      <c r="L580" s="8"/>
      <c r="M580" s="8"/>
      <c r="N580" s="8"/>
      <c r="O580" s="8"/>
      <c r="P580" s="8"/>
      <c r="Q580" s="8"/>
      <c r="R580" s="8"/>
      <c r="S580" s="8"/>
      <c r="T580" s="8"/>
      <c r="U580" s="8"/>
      <c r="V580" s="8"/>
      <c r="W580" s="8"/>
      <c r="X580" s="8"/>
      <c r="Y580" s="8"/>
      <c r="Z580" s="8"/>
    </row>
    <row r="581" spans="1:26" ht="12.75" customHeight="1" x14ac:dyDescent="0.15">
      <c r="A581" s="8"/>
      <c r="B581" s="83"/>
      <c r="C581" s="34"/>
      <c r="D581" s="146"/>
      <c r="E581" s="35"/>
      <c r="F581" s="35"/>
      <c r="G581" s="35"/>
      <c r="H581" s="8"/>
      <c r="I581" s="8"/>
      <c r="J581" s="8"/>
      <c r="K581" s="8"/>
      <c r="L581" s="8"/>
      <c r="M581" s="8"/>
      <c r="N581" s="8"/>
      <c r="O581" s="8"/>
      <c r="P581" s="8"/>
      <c r="Q581" s="8"/>
      <c r="R581" s="8"/>
      <c r="S581" s="8"/>
      <c r="T581" s="8"/>
      <c r="U581" s="8"/>
      <c r="V581" s="8"/>
      <c r="W581" s="8"/>
      <c r="X581" s="8"/>
      <c r="Y581" s="8"/>
      <c r="Z581" s="8"/>
    </row>
    <row r="582" spans="1:26" ht="12.75" customHeight="1" x14ac:dyDescent="0.15">
      <c r="A582" s="8"/>
      <c r="B582" s="83"/>
      <c r="C582" s="34"/>
      <c r="D582" s="146"/>
      <c r="E582" s="35"/>
      <c r="F582" s="35"/>
      <c r="G582" s="35"/>
      <c r="H582" s="8"/>
      <c r="I582" s="8"/>
      <c r="J582" s="8"/>
      <c r="K582" s="8"/>
      <c r="L582" s="8"/>
      <c r="M582" s="8"/>
      <c r="N582" s="8"/>
      <c r="O582" s="8"/>
      <c r="P582" s="8"/>
      <c r="Q582" s="8"/>
      <c r="R582" s="8"/>
      <c r="S582" s="8"/>
      <c r="T582" s="8"/>
      <c r="U582" s="8"/>
      <c r="V582" s="8"/>
      <c r="W582" s="8"/>
      <c r="X582" s="8"/>
      <c r="Y582" s="8"/>
      <c r="Z582" s="8"/>
    </row>
    <row r="583" spans="1:26" ht="12.75" customHeight="1" x14ac:dyDescent="0.15">
      <c r="A583" s="8"/>
      <c r="B583" s="83"/>
      <c r="C583" s="34"/>
      <c r="D583" s="146"/>
      <c r="E583" s="35"/>
      <c r="F583" s="35"/>
      <c r="G583" s="35"/>
      <c r="H583" s="8"/>
      <c r="I583" s="8"/>
      <c r="J583" s="8"/>
      <c r="K583" s="8"/>
      <c r="L583" s="8"/>
      <c r="M583" s="8"/>
      <c r="N583" s="8"/>
      <c r="O583" s="8"/>
      <c r="P583" s="8"/>
      <c r="Q583" s="8"/>
      <c r="R583" s="8"/>
      <c r="S583" s="8"/>
      <c r="T583" s="8"/>
      <c r="U583" s="8"/>
      <c r="V583" s="8"/>
      <c r="W583" s="8"/>
      <c r="X583" s="8"/>
      <c r="Y583" s="8"/>
      <c r="Z583" s="8"/>
    </row>
    <row r="584" spans="1:26" ht="12.75" customHeight="1" x14ac:dyDescent="0.15">
      <c r="A584" s="8"/>
      <c r="B584" s="83"/>
      <c r="C584" s="34"/>
      <c r="D584" s="146"/>
      <c r="E584" s="35"/>
      <c r="F584" s="35"/>
      <c r="G584" s="35"/>
      <c r="H584" s="8"/>
      <c r="I584" s="8"/>
      <c r="J584" s="8"/>
      <c r="K584" s="8"/>
      <c r="L584" s="8"/>
      <c r="M584" s="8"/>
      <c r="N584" s="8"/>
      <c r="O584" s="8"/>
      <c r="P584" s="8"/>
      <c r="Q584" s="8"/>
      <c r="R584" s="8"/>
      <c r="S584" s="8"/>
      <c r="T584" s="8"/>
      <c r="U584" s="8"/>
      <c r="V584" s="8"/>
      <c r="W584" s="8"/>
      <c r="X584" s="8"/>
      <c r="Y584" s="8"/>
      <c r="Z584" s="8"/>
    </row>
    <row r="585" spans="1:26" ht="12.75" customHeight="1" x14ac:dyDescent="0.15">
      <c r="A585" s="8"/>
      <c r="B585" s="83"/>
      <c r="C585" s="34"/>
      <c r="D585" s="146"/>
      <c r="E585" s="35"/>
      <c r="F585" s="35"/>
      <c r="G585" s="35"/>
      <c r="H585" s="8"/>
      <c r="I585" s="8"/>
      <c r="J585" s="8"/>
      <c r="K585" s="8"/>
      <c r="L585" s="8"/>
      <c r="M585" s="8"/>
      <c r="N585" s="8"/>
      <c r="O585" s="8"/>
      <c r="P585" s="8"/>
      <c r="Q585" s="8"/>
      <c r="R585" s="8"/>
      <c r="S585" s="8"/>
      <c r="T585" s="8"/>
      <c r="U585" s="8"/>
      <c r="V585" s="8"/>
      <c r="W585" s="8"/>
      <c r="X585" s="8"/>
      <c r="Y585" s="8"/>
      <c r="Z585" s="8"/>
    </row>
    <row r="586" spans="1:26" ht="12.75" customHeight="1" x14ac:dyDescent="0.15">
      <c r="A586" s="8"/>
      <c r="B586" s="83"/>
      <c r="C586" s="34"/>
      <c r="D586" s="146"/>
      <c r="E586" s="35"/>
      <c r="F586" s="35"/>
      <c r="G586" s="35"/>
      <c r="H586" s="8"/>
      <c r="I586" s="8"/>
      <c r="J586" s="8"/>
      <c r="K586" s="8"/>
      <c r="L586" s="8"/>
      <c r="M586" s="8"/>
      <c r="N586" s="8"/>
      <c r="O586" s="8"/>
      <c r="P586" s="8"/>
      <c r="Q586" s="8"/>
      <c r="R586" s="8"/>
      <c r="S586" s="8"/>
      <c r="T586" s="8"/>
      <c r="U586" s="8"/>
      <c r="V586" s="8"/>
      <c r="W586" s="8"/>
      <c r="X586" s="8"/>
      <c r="Y586" s="8"/>
      <c r="Z586" s="8"/>
    </row>
    <row r="587" spans="1:26" ht="12.75" customHeight="1" x14ac:dyDescent="0.15">
      <c r="A587" s="8"/>
      <c r="B587" s="83"/>
      <c r="C587" s="34"/>
      <c r="D587" s="146"/>
      <c r="E587" s="35"/>
      <c r="F587" s="35"/>
      <c r="G587" s="35"/>
      <c r="H587" s="8"/>
      <c r="I587" s="8"/>
      <c r="J587" s="8"/>
      <c r="K587" s="8"/>
      <c r="L587" s="8"/>
      <c r="M587" s="8"/>
      <c r="N587" s="8"/>
      <c r="O587" s="8"/>
      <c r="P587" s="8"/>
      <c r="Q587" s="8"/>
      <c r="R587" s="8"/>
      <c r="S587" s="8"/>
      <c r="T587" s="8"/>
      <c r="U587" s="8"/>
      <c r="V587" s="8"/>
      <c r="W587" s="8"/>
      <c r="X587" s="8"/>
      <c r="Y587" s="8"/>
      <c r="Z587" s="8"/>
    </row>
    <row r="588" spans="1:26" ht="12.75" customHeight="1" x14ac:dyDescent="0.15">
      <c r="A588" s="8"/>
      <c r="B588" s="83"/>
      <c r="C588" s="34"/>
      <c r="D588" s="146"/>
      <c r="E588" s="35"/>
      <c r="F588" s="35"/>
      <c r="G588" s="35"/>
      <c r="H588" s="8"/>
      <c r="I588" s="8"/>
      <c r="J588" s="8"/>
      <c r="K588" s="8"/>
      <c r="L588" s="8"/>
      <c r="M588" s="8"/>
      <c r="N588" s="8"/>
      <c r="O588" s="8"/>
      <c r="P588" s="8"/>
      <c r="Q588" s="8"/>
      <c r="R588" s="8"/>
      <c r="S588" s="8"/>
      <c r="T588" s="8"/>
      <c r="U588" s="8"/>
      <c r="V588" s="8"/>
      <c r="W588" s="8"/>
      <c r="X588" s="8"/>
      <c r="Y588" s="8"/>
      <c r="Z588" s="8"/>
    </row>
    <row r="589" spans="1:26" ht="12.75" customHeight="1" x14ac:dyDescent="0.15">
      <c r="A589" s="8"/>
      <c r="B589" s="83"/>
      <c r="C589" s="34"/>
      <c r="D589" s="146"/>
      <c r="E589" s="35"/>
      <c r="F589" s="35"/>
      <c r="G589" s="35"/>
      <c r="H589" s="8"/>
      <c r="I589" s="8"/>
      <c r="J589" s="8"/>
      <c r="K589" s="8"/>
      <c r="L589" s="8"/>
      <c r="M589" s="8"/>
      <c r="N589" s="8"/>
      <c r="O589" s="8"/>
      <c r="P589" s="8"/>
      <c r="Q589" s="8"/>
      <c r="R589" s="8"/>
      <c r="S589" s="8"/>
      <c r="T589" s="8"/>
      <c r="U589" s="8"/>
      <c r="V589" s="8"/>
      <c r="W589" s="8"/>
      <c r="X589" s="8"/>
      <c r="Y589" s="8"/>
      <c r="Z589" s="8"/>
    </row>
    <row r="590" spans="1:26" ht="12.75" customHeight="1" x14ac:dyDescent="0.15">
      <c r="A590" s="8"/>
      <c r="B590" s="83"/>
      <c r="C590" s="34"/>
      <c r="D590" s="146"/>
      <c r="E590" s="35"/>
      <c r="F590" s="35"/>
      <c r="G590" s="35"/>
      <c r="H590" s="8"/>
      <c r="I590" s="8"/>
      <c r="J590" s="8"/>
      <c r="K590" s="8"/>
      <c r="L590" s="8"/>
      <c r="M590" s="8"/>
      <c r="N590" s="8"/>
      <c r="O590" s="8"/>
      <c r="P590" s="8"/>
      <c r="Q590" s="8"/>
      <c r="R590" s="8"/>
      <c r="S590" s="8"/>
      <c r="T590" s="8"/>
      <c r="U590" s="8"/>
      <c r="V590" s="8"/>
      <c r="W590" s="8"/>
      <c r="X590" s="8"/>
      <c r="Y590" s="8"/>
      <c r="Z590" s="8"/>
    </row>
    <row r="591" spans="1:26" ht="12.75" customHeight="1" x14ac:dyDescent="0.15">
      <c r="A591" s="8"/>
      <c r="B591" s="83"/>
      <c r="C591" s="34"/>
      <c r="D591" s="146"/>
      <c r="E591" s="35"/>
      <c r="F591" s="35"/>
      <c r="G591" s="35"/>
      <c r="H591" s="8"/>
      <c r="I591" s="8"/>
      <c r="J591" s="8"/>
      <c r="K591" s="8"/>
      <c r="L591" s="8"/>
      <c r="M591" s="8"/>
      <c r="N591" s="8"/>
      <c r="O591" s="8"/>
      <c r="P591" s="8"/>
      <c r="Q591" s="8"/>
      <c r="R591" s="8"/>
      <c r="S591" s="8"/>
      <c r="T591" s="8"/>
      <c r="U591" s="8"/>
      <c r="V591" s="8"/>
      <c r="W591" s="8"/>
      <c r="X591" s="8"/>
      <c r="Y591" s="8"/>
      <c r="Z591" s="8"/>
    </row>
    <row r="592" spans="1:26" ht="12.75" customHeight="1" x14ac:dyDescent="0.15">
      <c r="A592" s="8"/>
      <c r="B592" s="83"/>
      <c r="C592" s="34"/>
      <c r="D592" s="146"/>
      <c r="E592" s="35"/>
      <c r="F592" s="35"/>
      <c r="G592" s="35"/>
      <c r="H592" s="8"/>
      <c r="I592" s="8"/>
      <c r="J592" s="8"/>
      <c r="K592" s="8"/>
      <c r="L592" s="8"/>
      <c r="M592" s="8"/>
      <c r="N592" s="8"/>
      <c r="O592" s="8"/>
      <c r="P592" s="8"/>
      <c r="Q592" s="8"/>
      <c r="R592" s="8"/>
      <c r="S592" s="8"/>
      <c r="T592" s="8"/>
      <c r="U592" s="8"/>
      <c r="V592" s="8"/>
      <c r="W592" s="8"/>
      <c r="X592" s="8"/>
      <c r="Y592" s="8"/>
      <c r="Z592" s="8"/>
    </row>
    <row r="593" spans="1:26" ht="12.75" customHeight="1" x14ac:dyDescent="0.15">
      <c r="A593" s="8"/>
      <c r="B593" s="83"/>
      <c r="C593" s="34"/>
      <c r="D593" s="146"/>
      <c r="E593" s="35"/>
      <c r="F593" s="35"/>
      <c r="G593" s="35"/>
      <c r="H593" s="8"/>
      <c r="I593" s="8"/>
      <c r="J593" s="8"/>
      <c r="K593" s="8"/>
      <c r="L593" s="8"/>
      <c r="M593" s="8"/>
      <c r="N593" s="8"/>
      <c r="O593" s="8"/>
      <c r="P593" s="8"/>
      <c r="Q593" s="8"/>
      <c r="R593" s="8"/>
      <c r="S593" s="8"/>
      <c r="T593" s="8"/>
      <c r="U593" s="8"/>
      <c r="V593" s="8"/>
      <c r="W593" s="8"/>
      <c r="X593" s="8"/>
      <c r="Y593" s="8"/>
      <c r="Z593" s="8"/>
    </row>
    <row r="594" spans="1:26" ht="12.75" customHeight="1" x14ac:dyDescent="0.15">
      <c r="A594" s="8"/>
      <c r="B594" s="83"/>
      <c r="C594" s="34"/>
      <c r="D594" s="146"/>
      <c r="E594" s="35"/>
      <c r="F594" s="35"/>
      <c r="G594" s="35"/>
      <c r="H594" s="8"/>
      <c r="I594" s="8"/>
      <c r="J594" s="8"/>
      <c r="K594" s="8"/>
      <c r="L594" s="8"/>
      <c r="M594" s="8"/>
      <c r="N594" s="8"/>
      <c r="O594" s="8"/>
      <c r="P594" s="8"/>
      <c r="Q594" s="8"/>
      <c r="R594" s="8"/>
      <c r="S594" s="8"/>
      <c r="T594" s="8"/>
      <c r="U594" s="8"/>
      <c r="V594" s="8"/>
      <c r="W594" s="8"/>
      <c r="X594" s="8"/>
      <c r="Y594" s="8"/>
      <c r="Z594" s="8"/>
    </row>
    <row r="595" spans="1:26" ht="12.75" customHeight="1" x14ac:dyDescent="0.15">
      <c r="A595" s="8"/>
      <c r="B595" s="83"/>
      <c r="C595" s="34"/>
      <c r="D595" s="146"/>
      <c r="E595" s="35"/>
      <c r="F595" s="35"/>
      <c r="G595" s="35"/>
      <c r="H595" s="8"/>
      <c r="I595" s="8"/>
      <c r="J595" s="8"/>
      <c r="K595" s="8"/>
      <c r="L595" s="8"/>
      <c r="M595" s="8"/>
      <c r="N595" s="8"/>
      <c r="O595" s="8"/>
      <c r="P595" s="8"/>
      <c r="Q595" s="8"/>
      <c r="R595" s="8"/>
      <c r="S595" s="8"/>
      <c r="T595" s="8"/>
      <c r="U595" s="8"/>
      <c r="V595" s="8"/>
      <c r="W595" s="8"/>
      <c r="X595" s="8"/>
      <c r="Y595" s="8"/>
      <c r="Z595" s="8"/>
    </row>
    <row r="596" spans="1:26" ht="12.75" customHeight="1" x14ac:dyDescent="0.15">
      <c r="A596" s="8"/>
      <c r="B596" s="83"/>
      <c r="C596" s="34"/>
      <c r="D596" s="146"/>
      <c r="E596" s="35"/>
      <c r="F596" s="35"/>
      <c r="G596" s="35"/>
      <c r="H596" s="8"/>
      <c r="I596" s="8"/>
      <c r="J596" s="8"/>
      <c r="K596" s="8"/>
      <c r="L596" s="8"/>
      <c r="M596" s="8"/>
      <c r="N596" s="8"/>
      <c r="O596" s="8"/>
      <c r="P596" s="8"/>
      <c r="Q596" s="8"/>
      <c r="R596" s="8"/>
      <c r="S596" s="8"/>
      <c r="T596" s="8"/>
      <c r="U596" s="8"/>
      <c r="V596" s="8"/>
      <c r="W596" s="8"/>
      <c r="X596" s="8"/>
      <c r="Y596" s="8"/>
      <c r="Z596" s="8"/>
    </row>
    <row r="597" spans="1:26" ht="12.75" customHeight="1" x14ac:dyDescent="0.15">
      <c r="A597" s="8"/>
      <c r="B597" s="83"/>
      <c r="C597" s="34"/>
      <c r="D597" s="146"/>
      <c r="E597" s="35"/>
      <c r="F597" s="35"/>
      <c r="G597" s="35"/>
      <c r="H597" s="8"/>
      <c r="I597" s="8"/>
      <c r="J597" s="8"/>
      <c r="K597" s="8"/>
      <c r="L597" s="8"/>
      <c r="M597" s="8"/>
      <c r="N597" s="8"/>
      <c r="O597" s="8"/>
      <c r="P597" s="8"/>
      <c r="Q597" s="8"/>
      <c r="R597" s="8"/>
      <c r="S597" s="8"/>
      <c r="T597" s="8"/>
      <c r="U597" s="8"/>
      <c r="V597" s="8"/>
      <c r="W597" s="8"/>
      <c r="X597" s="8"/>
      <c r="Y597" s="8"/>
      <c r="Z597" s="8"/>
    </row>
    <row r="598" spans="1:26" ht="12.75" customHeight="1" x14ac:dyDescent="0.15">
      <c r="A598" s="8"/>
      <c r="B598" s="83"/>
      <c r="C598" s="34"/>
      <c r="D598" s="146"/>
      <c r="E598" s="35"/>
      <c r="F598" s="35"/>
      <c r="G598" s="35"/>
      <c r="H598" s="8"/>
      <c r="I598" s="8"/>
      <c r="J598" s="8"/>
      <c r="K598" s="8"/>
      <c r="L598" s="8"/>
      <c r="M598" s="8"/>
      <c r="N598" s="8"/>
      <c r="O598" s="8"/>
      <c r="P598" s="8"/>
      <c r="Q598" s="8"/>
      <c r="R598" s="8"/>
      <c r="S598" s="8"/>
      <c r="T598" s="8"/>
      <c r="U598" s="8"/>
      <c r="V598" s="8"/>
      <c r="W598" s="8"/>
      <c r="X598" s="8"/>
      <c r="Y598" s="8"/>
      <c r="Z598" s="8"/>
    </row>
    <row r="599" spans="1:26" ht="12.75" customHeight="1" x14ac:dyDescent="0.15">
      <c r="A599" s="8"/>
      <c r="B599" s="83"/>
      <c r="C599" s="34"/>
      <c r="D599" s="146"/>
      <c r="E599" s="35"/>
      <c r="F599" s="35"/>
      <c r="G599" s="35"/>
      <c r="H599" s="8"/>
      <c r="I599" s="8"/>
      <c r="J599" s="8"/>
      <c r="K599" s="8"/>
      <c r="L599" s="8"/>
      <c r="M599" s="8"/>
      <c r="N599" s="8"/>
      <c r="O599" s="8"/>
      <c r="P599" s="8"/>
      <c r="Q599" s="8"/>
      <c r="R599" s="8"/>
      <c r="S599" s="8"/>
      <c r="T599" s="8"/>
      <c r="U599" s="8"/>
      <c r="V599" s="8"/>
      <c r="W599" s="8"/>
      <c r="X599" s="8"/>
      <c r="Y599" s="8"/>
      <c r="Z599" s="8"/>
    </row>
    <row r="600" spans="1:26" ht="12.75" customHeight="1" x14ac:dyDescent="0.15">
      <c r="A600" s="8"/>
      <c r="B600" s="83"/>
      <c r="C600" s="34"/>
      <c r="D600" s="146"/>
      <c r="E600" s="35"/>
      <c r="F600" s="35"/>
      <c r="G600" s="35"/>
      <c r="H600" s="8"/>
      <c r="I600" s="8"/>
      <c r="J600" s="8"/>
      <c r="K600" s="8"/>
      <c r="L600" s="8"/>
      <c r="M600" s="8"/>
      <c r="N600" s="8"/>
      <c r="O600" s="8"/>
      <c r="P600" s="8"/>
      <c r="Q600" s="8"/>
      <c r="R600" s="8"/>
      <c r="S600" s="8"/>
      <c r="T600" s="8"/>
      <c r="U600" s="8"/>
      <c r="V600" s="8"/>
      <c r="W600" s="8"/>
      <c r="X600" s="8"/>
      <c r="Y600" s="8"/>
      <c r="Z600" s="8"/>
    </row>
    <row r="601" spans="1:26" ht="12.75" customHeight="1" x14ac:dyDescent="0.15">
      <c r="A601" s="8"/>
      <c r="B601" s="83"/>
      <c r="C601" s="34"/>
      <c r="D601" s="146"/>
      <c r="E601" s="35"/>
      <c r="F601" s="35"/>
      <c r="G601" s="35"/>
      <c r="H601" s="8"/>
      <c r="I601" s="8"/>
      <c r="J601" s="8"/>
      <c r="K601" s="8"/>
      <c r="L601" s="8"/>
      <c r="M601" s="8"/>
      <c r="N601" s="8"/>
      <c r="O601" s="8"/>
      <c r="P601" s="8"/>
      <c r="Q601" s="8"/>
      <c r="R601" s="8"/>
      <c r="S601" s="8"/>
      <c r="T601" s="8"/>
      <c r="U601" s="8"/>
      <c r="V601" s="8"/>
      <c r="W601" s="8"/>
      <c r="X601" s="8"/>
      <c r="Y601" s="8"/>
      <c r="Z601" s="8"/>
    </row>
    <row r="602" spans="1:26" ht="12.75" customHeight="1" x14ac:dyDescent="0.15">
      <c r="A602" s="8"/>
      <c r="B602" s="83"/>
      <c r="C602" s="34"/>
      <c r="D602" s="146"/>
      <c r="E602" s="35"/>
      <c r="F602" s="35"/>
      <c r="G602" s="35"/>
      <c r="H602" s="8"/>
      <c r="I602" s="8"/>
      <c r="J602" s="8"/>
      <c r="K602" s="8"/>
      <c r="L602" s="8"/>
      <c r="M602" s="8"/>
      <c r="N602" s="8"/>
      <c r="O602" s="8"/>
      <c r="P602" s="8"/>
      <c r="Q602" s="8"/>
      <c r="R602" s="8"/>
      <c r="S602" s="8"/>
      <c r="T602" s="8"/>
      <c r="U602" s="8"/>
      <c r="V602" s="8"/>
      <c r="W602" s="8"/>
      <c r="X602" s="8"/>
      <c r="Y602" s="8"/>
      <c r="Z602" s="8"/>
    </row>
    <row r="603" spans="1:26" ht="12.75" customHeight="1" x14ac:dyDescent="0.15">
      <c r="A603" s="8"/>
      <c r="B603" s="83"/>
      <c r="C603" s="34"/>
      <c r="D603" s="146"/>
      <c r="E603" s="35"/>
      <c r="F603" s="35"/>
      <c r="G603" s="35"/>
      <c r="H603" s="8"/>
      <c r="I603" s="8"/>
      <c r="J603" s="8"/>
      <c r="K603" s="8"/>
      <c r="L603" s="8"/>
      <c r="M603" s="8"/>
      <c r="N603" s="8"/>
      <c r="O603" s="8"/>
      <c r="P603" s="8"/>
      <c r="Q603" s="8"/>
      <c r="R603" s="8"/>
      <c r="S603" s="8"/>
      <c r="T603" s="8"/>
      <c r="U603" s="8"/>
      <c r="V603" s="8"/>
      <c r="W603" s="8"/>
      <c r="X603" s="8"/>
      <c r="Y603" s="8"/>
      <c r="Z603" s="8"/>
    </row>
    <row r="604" spans="1:26" ht="12.75" customHeight="1" x14ac:dyDescent="0.15">
      <c r="A604" s="8"/>
      <c r="B604" s="83"/>
      <c r="C604" s="34"/>
      <c r="D604" s="146"/>
      <c r="E604" s="35"/>
      <c r="F604" s="35"/>
      <c r="G604" s="35"/>
      <c r="H604" s="8"/>
      <c r="I604" s="8"/>
      <c r="J604" s="8"/>
      <c r="K604" s="8"/>
      <c r="L604" s="8"/>
      <c r="M604" s="8"/>
      <c r="N604" s="8"/>
      <c r="O604" s="8"/>
      <c r="P604" s="8"/>
      <c r="Q604" s="8"/>
      <c r="R604" s="8"/>
      <c r="S604" s="8"/>
      <c r="T604" s="8"/>
      <c r="U604" s="8"/>
      <c r="V604" s="8"/>
      <c r="W604" s="8"/>
      <c r="X604" s="8"/>
      <c r="Y604" s="8"/>
      <c r="Z604" s="8"/>
    </row>
    <row r="605" spans="1:26" ht="12.75" customHeight="1" x14ac:dyDescent="0.15">
      <c r="A605" s="8"/>
      <c r="B605" s="83"/>
      <c r="C605" s="34"/>
      <c r="D605" s="146"/>
      <c r="E605" s="35"/>
      <c r="F605" s="35"/>
      <c r="G605" s="35"/>
      <c r="H605" s="8"/>
      <c r="I605" s="8"/>
      <c r="J605" s="8"/>
      <c r="K605" s="8"/>
      <c r="L605" s="8"/>
      <c r="M605" s="8"/>
      <c r="N605" s="8"/>
      <c r="O605" s="8"/>
      <c r="P605" s="8"/>
      <c r="Q605" s="8"/>
      <c r="R605" s="8"/>
      <c r="S605" s="8"/>
      <c r="T605" s="8"/>
      <c r="U605" s="8"/>
      <c r="V605" s="8"/>
      <c r="W605" s="8"/>
      <c r="X605" s="8"/>
      <c r="Y605" s="8"/>
      <c r="Z605" s="8"/>
    </row>
    <row r="606" spans="1:26" ht="12.75" customHeight="1" x14ac:dyDescent="0.15">
      <c r="A606" s="8"/>
      <c r="B606" s="83"/>
      <c r="C606" s="34"/>
      <c r="D606" s="146"/>
      <c r="E606" s="35"/>
      <c r="F606" s="35"/>
      <c r="G606" s="35"/>
      <c r="H606" s="8"/>
      <c r="I606" s="8"/>
      <c r="J606" s="8"/>
      <c r="K606" s="8"/>
      <c r="L606" s="8"/>
      <c r="M606" s="8"/>
      <c r="N606" s="8"/>
      <c r="O606" s="8"/>
      <c r="P606" s="8"/>
      <c r="Q606" s="8"/>
      <c r="R606" s="8"/>
      <c r="S606" s="8"/>
      <c r="T606" s="8"/>
      <c r="U606" s="8"/>
      <c r="V606" s="8"/>
      <c r="W606" s="8"/>
      <c r="X606" s="8"/>
      <c r="Y606" s="8"/>
      <c r="Z606" s="8"/>
    </row>
    <row r="607" spans="1:26" ht="12.75" customHeight="1" x14ac:dyDescent="0.15">
      <c r="A607" s="8"/>
      <c r="B607" s="83"/>
      <c r="C607" s="34"/>
      <c r="D607" s="146"/>
      <c r="E607" s="35"/>
      <c r="F607" s="35"/>
      <c r="G607" s="35"/>
      <c r="H607" s="8"/>
      <c r="I607" s="8"/>
      <c r="J607" s="8"/>
      <c r="K607" s="8"/>
      <c r="L607" s="8"/>
      <c r="M607" s="8"/>
      <c r="N607" s="8"/>
      <c r="O607" s="8"/>
      <c r="P607" s="8"/>
      <c r="Q607" s="8"/>
      <c r="R607" s="8"/>
      <c r="S607" s="8"/>
      <c r="T607" s="8"/>
      <c r="U607" s="8"/>
      <c r="V607" s="8"/>
      <c r="W607" s="8"/>
      <c r="X607" s="8"/>
      <c r="Y607" s="8"/>
      <c r="Z607" s="8"/>
    </row>
    <row r="608" spans="1:26" ht="12.75" customHeight="1" x14ac:dyDescent="0.15">
      <c r="A608" s="8"/>
      <c r="B608" s="83"/>
      <c r="C608" s="34"/>
      <c r="D608" s="146"/>
      <c r="E608" s="35"/>
      <c r="F608" s="35"/>
      <c r="G608" s="35"/>
      <c r="H608" s="8"/>
      <c r="I608" s="8"/>
      <c r="J608" s="8"/>
      <c r="K608" s="8"/>
      <c r="L608" s="8"/>
      <c r="M608" s="8"/>
      <c r="N608" s="8"/>
      <c r="O608" s="8"/>
      <c r="P608" s="8"/>
      <c r="Q608" s="8"/>
      <c r="R608" s="8"/>
      <c r="S608" s="8"/>
      <c r="T608" s="8"/>
      <c r="U608" s="8"/>
      <c r="V608" s="8"/>
      <c r="W608" s="8"/>
      <c r="X608" s="8"/>
      <c r="Y608" s="8"/>
      <c r="Z608" s="8"/>
    </row>
    <row r="609" spans="1:26" ht="12.75" customHeight="1" x14ac:dyDescent="0.15">
      <c r="A609" s="8"/>
      <c r="B609" s="83"/>
      <c r="C609" s="34"/>
      <c r="D609" s="146"/>
      <c r="E609" s="35"/>
      <c r="F609" s="35"/>
      <c r="G609" s="35"/>
      <c r="H609" s="8"/>
      <c r="I609" s="8"/>
      <c r="J609" s="8"/>
      <c r="K609" s="8"/>
      <c r="L609" s="8"/>
      <c r="M609" s="8"/>
      <c r="N609" s="8"/>
      <c r="O609" s="8"/>
      <c r="P609" s="8"/>
      <c r="Q609" s="8"/>
      <c r="R609" s="8"/>
      <c r="S609" s="8"/>
      <c r="T609" s="8"/>
      <c r="U609" s="8"/>
      <c r="V609" s="8"/>
      <c r="W609" s="8"/>
      <c r="X609" s="8"/>
      <c r="Y609" s="8"/>
      <c r="Z609" s="8"/>
    </row>
    <row r="610" spans="1:26" ht="12.75" customHeight="1" x14ac:dyDescent="0.15">
      <c r="A610" s="8"/>
      <c r="B610" s="83"/>
      <c r="C610" s="34"/>
      <c r="D610" s="146"/>
      <c r="E610" s="35"/>
      <c r="F610" s="35"/>
      <c r="G610" s="35"/>
      <c r="H610" s="8"/>
      <c r="I610" s="8"/>
      <c r="J610" s="8"/>
      <c r="K610" s="8"/>
      <c r="L610" s="8"/>
      <c r="M610" s="8"/>
      <c r="N610" s="8"/>
      <c r="O610" s="8"/>
      <c r="P610" s="8"/>
      <c r="Q610" s="8"/>
      <c r="R610" s="8"/>
      <c r="S610" s="8"/>
      <c r="T610" s="8"/>
      <c r="U610" s="8"/>
      <c r="V610" s="8"/>
      <c r="W610" s="8"/>
      <c r="X610" s="8"/>
      <c r="Y610" s="8"/>
      <c r="Z610" s="8"/>
    </row>
    <row r="611" spans="1:26" ht="12.75" customHeight="1" x14ac:dyDescent="0.15">
      <c r="A611" s="8"/>
      <c r="B611" s="83"/>
      <c r="C611" s="34"/>
      <c r="D611" s="146"/>
      <c r="E611" s="35"/>
      <c r="F611" s="35"/>
      <c r="G611" s="35"/>
      <c r="H611" s="8"/>
      <c r="I611" s="8"/>
      <c r="J611" s="8"/>
      <c r="K611" s="8"/>
      <c r="L611" s="8"/>
      <c r="M611" s="8"/>
      <c r="N611" s="8"/>
      <c r="O611" s="8"/>
      <c r="P611" s="8"/>
      <c r="Q611" s="8"/>
      <c r="R611" s="8"/>
      <c r="S611" s="8"/>
      <c r="T611" s="8"/>
      <c r="U611" s="8"/>
      <c r="V611" s="8"/>
      <c r="W611" s="8"/>
      <c r="X611" s="8"/>
      <c r="Y611" s="8"/>
      <c r="Z611" s="8"/>
    </row>
    <row r="612" spans="1:26" ht="12.75" customHeight="1" x14ac:dyDescent="0.15">
      <c r="A612" s="8"/>
      <c r="B612" s="83"/>
      <c r="C612" s="34"/>
      <c r="D612" s="146"/>
      <c r="E612" s="35"/>
      <c r="F612" s="35"/>
      <c r="G612" s="35"/>
      <c r="H612" s="8"/>
      <c r="I612" s="8"/>
      <c r="J612" s="8"/>
      <c r="K612" s="8"/>
      <c r="L612" s="8"/>
      <c r="M612" s="8"/>
      <c r="N612" s="8"/>
      <c r="O612" s="8"/>
      <c r="P612" s="8"/>
      <c r="Q612" s="8"/>
      <c r="R612" s="8"/>
      <c r="S612" s="8"/>
      <c r="T612" s="8"/>
      <c r="U612" s="8"/>
      <c r="V612" s="8"/>
      <c r="W612" s="8"/>
      <c r="X612" s="8"/>
      <c r="Y612" s="8"/>
      <c r="Z612" s="8"/>
    </row>
    <row r="613" spans="1:26" ht="12.75" customHeight="1" x14ac:dyDescent="0.15">
      <c r="A613" s="8"/>
      <c r="B613" s="83"/>
      <c r="C613" s="34"/>
      <c r="D613" s="146"/>
      <c r="E613" s="35"/>
      <c r="F613" s="35"/>
      <c r="G613" s="35"/>
      <c r="H613" s="8"/>
      <c r="I613" s="8"/>
      <c r="J613" s="8"/>
      <c r="K613" s="8"/>
      <c r="L613" s="8"/>
      <c r="M613" s="8"/>
      <c r="N613" s="8"/>
      <c r="O613" s="8"/>
      <c r="P613" s="8"/>
      <c r="Q613" s="8"/>
      <c r="R613" s="8"/>
      <c r="S613" s="8"/>
      <c r="T613" s="8"/>
      <c r="U613" s="8"/>
      <c r="V613" s="8"/>
      <c r="W613" s="8"/>
      <c r="X613" s="8"/>
      <c r="Y613" s="8"/>
      <c r="Z613" s="8"/>
    </row>
    <row r="614" spans="1:26" ht="12.75" customHeight="1" x14ac:dyDescent="0.15">
      <c r="A614" s="8"/>
      <c r="B614" s="83"/>
      <c r="C614" s="34"/>
      <c r="D614" s="146"/>
      <c r="E614" s="35"/>
      <c r="F614" s="35"/>
      <c r="G614" s="35"/>
      <c r="H614" s="8"/>
      <c r="I614" s="8"/>
      <c r="J614" s="8"/>
      <c r="K614" s="8"/>
      <c r="L614" s="8"/>
      <c r="M614" s="8"/>
      <c r="N614" s="8"/>
      <c r="O614" s="8"/>
      <c r="P614" s="8"/>
      <c r="Q614" s="8"/>
      <c r="R614" s="8"/>
      <c r="S614" s="8"/>
      <c r="T614" s="8"/>
      <c r="U614" s="8"/>
      <c r="V614" s="8"/>
      <c r="W614" s="8"/>
      <c r="X614" s="8"/>
      <c r="Y614" s="8"/>
      <c r="Z614" s="8"/>
    </row>
    <row r="615" spans="1:26" ht="12.75" customHeight="1" x14ac:dyDescent="0.15">
      <c r="A615" s="8"/>
      <c r="B615" s="83"/>
      <c r="C615" s="34"/>
      <c r="D615" s="146"/>
      <c r="E615" s="35"/>
      <c r="F615" s="35"/>
      <c r="G615" s="35"/>
      <c r="H615" s="8"/>
      <c r="I615" s="8"/>
      <c r="J615" s="8"/>
      <c r="K615" s="8"/>
      <c r="L615" s="8"/>
      <c r="M615" s="8"/>
      <c r="N615" s="8"/>
      <c r="O615" s="8"/>
      <c r="P615" s="8"/>
      <c r="Q615" s="8"/>
      <c r="R615" s="8"/>
      <c r="S615" s="8"/>
      <c r="T615" s="8"/>
      <c r="U615" s="8"/>
      <c r="V615" s="8"/>
      <c r="W615" s="8"/>
      <c r="X615" s="8"/>
      <c r="Y615" s="8"/>
      <c r="Z615" s="8"/>
    </row>
    <row r="616" spans="1:26" ht="12.75" customHeight="1" x14ac:dyDescent="0.15">
      <c r="A616" s="8"/>
      <c r="B616" s="83"/>
      <c r="C616" s="34"/>
      <c r="D616" s="146"/>
      <c r="E616" s="35"/>
      <c r="F616" s="35"/>
      <c r="G616" s="35"/>
      <c r="H616" s="8"/>
      <c r="I616" s="8"/>
      <c r="J616" s="8"/>
      <c r="K616" s="8"/>
      <c r="L616" s="8"/>
      <c r="M616" s="8"/>
      <c r="N616" s="8"/>
      <c r="O616" s="8"/>
      <c r="P616" s="8"/>
      <c r="Q616" s="8"/>
      <c r="R616" s="8"/>
      <c r="S616" s="8"/>
      <c r="T616" s="8"/>
      <c r="U616" s="8"/>
      <c r="V616" s="8"/>
      <c r="W616" s="8"/>
      <c r="X616" s="8"/>
      <c r="Y616" s="8"/>
      <c r="Z616" s="8"/>
    </row>
    <row r="617" spans="1:26" ht="12.75" customHeight="1" x14ac:dyDescent="0.15">
      <c r="A617" s="8"/>
      <c r="B617" s="83"/>
      <c r="C617" s="34"/>
      <c r="D617" s="146"/>
      <c r="E617" s="35"/>
      <c r="F617" s="35"/>
      <c r="G617" s="35"/>
      <c r="H617" s="8"/>
      <c r="I617" s="8"/>
      <c r="J617" s="8"/>
      <c r="K617" s="8"/>
      <c r="L617" s="8"/>
      <c r="M617" s="8"/>
      <c r="N617" s="8"/>
      <c r="O617" s="8"/>
      <c r="P617" s="8"/>
      <c r="Q617" s="8"/>
      <c r="R617" s="8"/>
      <c r="S617" s="8"/>
      <c r="T617" s="8"/>
      <c r="U617" s="8"/>
      <c r="V617" s="8"/>
      <c r="W617" s="8"/>
      <c r="X617" s="8"/>
      <c r="Y617" s="8"/>
      <c r="Z617" s="8"/>
    </row>
    <row r="618" spans="1:26" ht="12.75" customHeight="1" x14ac:dyDescent="0.15">
      <c r="A618" s="8"/>
      <c r="B618" s="83"/>
      <c r="C618" s="34"/>
      <c r="D618" s="146"/>
      <c r="E618" s="35"/>
      <c r="F618" s="35"/>
      <c r="G618" s="35"/>
      <c r="H618" s="8"/>
      <c r="I618" s="8"/>
      <c r="J618" s="8"/>
      <c r="K618" s="8"/>
      <c r="L618" s="8"/>
      <c r="M618" s="8"/>
      <c r="N618" s="8"/>
      <c r="O618" s="8"/>
      <c r="P618" s="8"/>
      <c r="Q618" s="8"/>
      <c r="R618" s="8"/>
      <c r="S618" s="8"/>
      <c r="T618" s="8"/>
      <c r="U618" s="8"/>
      <c r="V618" s="8"/>
      <c r="W618" s="8"/>
      <c r="X618" s="8"/>
      <c r="Y618" s="8"/>
      <c r="Z618" s="8"/>
    </row>
    <row r="619" spans="1:26" ht="12.75" customHeight="1" x14ac:dyDescent="0.15">
      <c r="A619" s="8"/>
      <c r="B619" s="83"/>
      <c r="C619" s="34"/>
      <c r="D619" s="146"/>
      <c r="E619" s="35"/>
      <c r="F619" s="35"/>
      <c r="G619" s="35"/>
      <c r="H619" s="8"/>
      <c r="I619" s="8"/>
      <c r="J619" s="8"/>
      <c r="K619" s="8"/>
      <c r="L619" s="8"/>
      <c r="M619" s="8"/>
      <c r="N619" s="8"/>
      <c r="O619" s="8"/>
      <c r="P619" s="8"/>
      <c r="Q619" s="8"/>
      <c r="R619" s="8"/>
      <c r="S619" s="8"/>
      <c r="T619" s="8"/>
      <c r="U619" s="8"/>
      <c r="V619" s="8"/>
      <c r="W619" s="8"/>
      <c r="X619" s="8"/>
      <c r="Y619" s="8"/>
      <c r="Z619" s="8"/>
    </row>
    <row r="620" spans="1:26" ht="12.75" customHeight="1" x14ac:dyDescent="0.15">
      <c r="A620" s="8"/>
      <c r="B620" s="83"/>
      <c r="C620" s="34"/>
      <c r="D620" s="146"/>
      <c r="E620" s="35"/>
      <c r="F620" s="35"/>
      <c r="G620" s="35"/>
      <c r="H620" s="8"/>
      <c r="I620" s="8"/>
      <c r="J620" s="8"/>
      <c r="K620" s="8"/>
      <c r="L620" s="8"/>
      <c r="M620" s="8"/>
      <c r="N620" s="8"/>
      <c r="O620" s="8"/>
      <c r="P620" s="8"/>
      <c r="Q620" s="8"/>
      <c r="R620" s="8"/>
      <c r="S620" s="8"/>
      <c r="T620" s="8"/>
      <c r="U620" s="8"/>
      <c r="V620" s="8"/>
      <c r="W620" s="8"/>
      <c r="X620" s="8"/>
      <c r="Y620" s="8"/>
      <c r="Z620" s="8"/>
    </row>
    <row r="621" spans="1:26" ht="12.75" customHeight="1" x14ac:dyDescent="0.15">
      <c r="A621" s="8"/>
      <c r="B621" s="83"/>
      <c r="C621" s="34"/>
      <c r="D621" s="146"/>
      <c r="E621" s="35"/>
      <c r="F621" s="35"/>
      <c r="G621" s="35"/>
      <c r="H621" s="8"/>
      <c r="I621" s="8"/>
      <c r="J621" s="8"/>
      <c r="K621" s="8"/>
      <c r="L621" s="8"/>
      <c r="M621" s="8"/>
      <c r="N621" s="8"/>
      <c r="O621" s="8"/>
      <c r="P621" s="8"/>
      <c r="Q621" s="8"/>
      <c r="R621" s="8"/>
      <c r="S621" s="8"/>
      <c r="T621" s="8"/>
      <c r="U621" s="8"/>
      <c r="V621" s="8"/>
      <c r="W621" s="8"/>
      <c r="X621" s="8"/>
      <c r="Y621" s="8"/>
      <c r="Z621" s="8"/>
    </row>
    <row r="622" spans="1:26" ht="12.75" customHeight="1" x14ac:dyDescent="0.15">
      <c r="A622" s="8"/>
      <c r="B622" s="83"/>
      <c r="C622" s="34"/>
      <c r="D622" s="146"/>
      <c r="E622" s="35"/>
      <c r="F622" s="35"/>
      <c r="G622" s="35"/>
      <c r="H622" s="8"/>
      <c r="I622" s="8"/>
      <c r="J622" s="8"/>
      <c r="K622" s="8"/>
      <c r="L622" s="8"/>
      <c r="M622" s="8"/>
      <c r="N622" s="8"/>
      <c r="O622" s="8"/>
      <c r="P622" s="8"/>
      <c r="Q622" s="8"/>
      <c r="R622" s="8"/>
      <c r="S622" s="8"/>
      <c r="T622" s="8"/>
      <c r="U622" s="8"/>
      <c r="V622" s="8"/>
      <c r="W622" s="8"/>
      <c r="X622" s="8"/>
      <c r="Y622" s="8"/>
      <c r="Z622" s="8"/>
    </row>
    <row r="623" spans="1:26" ht="12.75" customHeight="1" x14ac:dyDescent="0.15">
      <c r="A623" s="8"/>
      <c r="B623" s="83"/>
      <c r="C623" s="34"/>
      <c r="D623" s="146"/>
      <c r="E623" s="35"/>
      <c r="F623" s="35"/>
      <c r="G623" s="35"/>
      <c r="H623" s="8"/>
      <c r="I623" s="8"/>
      <c r="J623" s="8"/>
      <c r="K623" s="8"/>
      <c r="L623" s="8"/>
      <c r="M623" s="8"/>
      <c r="N623" s="8"/>
      <c r="O623" s="8"/>
      <c r="P623" s="8"/>
      <c r="Q623" s="8"/>
      <c r="R623" s="8"/>
      <c r="S623" s="8"/>
      <c r="T623" s="8"/>
      <c r="U623" s="8"/>
      <c r="V623" s="8"/>
      <c r="W623" s="8"/>
      <c r="X623" s="8"/>
      <c r="Y623" s="8"/>
      <c r="Z623" s="8"/>
    </row>
    <row r="624" spans="1:26" ht="12.75" customHeight="1" x14ac:dyDescent="0.15">
      <c r="A624" s="8"/>
      <c r="B624" s="83"/>
      <c r="C624" s="34"/>
      <c r="D624" s="146"/>
      <c r="E624" s="35"/>
      <c r="F624" s="35"/>
      <c r="G624" s="35"/>
      <c r="H624" s="8"/>
      <c r="I624" s="8"/>
      <c r="J624" s="8"/>
      <c r="K624" s="8"/>
      <c r="L624" s="8"/>
      <c r="M624" s="8"/>
      <c r="N624" s="8"/>
      <c r="O624" s="8"/>
      <c r="P624" s="8"/>
      <c r="Q624" s="8"/>
      <c r="R624" s="8"/>
      <c r="S624" s="8"/>
      <c r="T624" s="8"/>
      <c r="U624" s="8"/>
      <c r="V624" s="8"/>
      <c r="W624" s="8"/>
      <c r="X624" s="8"/>
      <c r="Y624" s="8"/>
      <c r="Z624" s="8"/>
    </row>
    <row r="625" spans="1:26" ht="12.75" customHeight="1" x14ac:dyDescent="0.15">
      <c r="A625" s="8"/>
      <c r="B625" s="83"/>
      <c r="C625" s="34"/>
      <c r="D625" s="146"/>
      <c r="E625" s="35"/>
      <c r="F625" s="35"/>
      <c r="G625" s="35"/>
      <c r="H625" s="8"/>
      <c r="I625" s="8"/>
      <c r="J625" s="8"/>
      <c r="K625" s="8"/>
      <c r="L625" s="8"/>
      <c r="M625" s="8"/>
      <c r="N625" s="8"/>
      <c r="O625" s="8"/>
      <c r="P625" s="8"/>
      <c r="Q625" s="8"/>
      <c r="R625" s="8"/>
      <c r="S625" s="8"/>
      <c r="T625" s="8"/>
      <c r="U625" s="8"/>
      <c r="V625" s="8"/>
      <c r="W625" s="8"/>
      <c r="X625" s="8"/>
      <c r="Y625" s="8"/>
      <c r="Z625" s="8"/>
    </row>
    <row r="626" spans="1:26" ht="12.75" customHeight="1" x14ac:dyDescent="0.15">
      <c r="A626" s="8"/>
      <c r="B626" s="83"/>
      <c r="C626" s="34"/>
      <c r="D626" s="146"/>
      <c r="E626" s="35"/>
      <c r="F626" s="35"/>
      <c r="G626" s="35"/>
      <c r="H626" s="8"/>
      <c r="I626" s="8"/>
      <c r="J626" s="8"/>
      <c r="K626" s="8"/>
      <c r="L626" s="8"/>
      <c r="M626" s="8"/>
      <c r="N626" s="8"/>
      <c r="O626" s="8"/>
      <c r="P626" s="8"/>
      <c r="Q626" s="8"/>
      <c r="R626" s="8"/>
      <c r="S626" s="8"/>
      <c r="T626" s="8"/>
      <c r="U626" s="8"/>
      <c r="V626" s="8"/>
      <c r="W626" s="8"/>
      <c r="X626" s="8"/>
      <c r="Y626" s="8"/>
      <c r="Z626" s="8"/>
    </row>
    <row r="627" spans="1:26" ht="12.75" customHeight="1" x14ac:dyDescent="0.15">
      <c r="A627" s="8"/>
      <c r="B627" s="83"/>
      <c r="C627" s="34"/>
      <c r="D627" s="146"/>
      <c r="E627" s="35"/>
      <c r="F627" s="35"/>
      <c r="G627" s="35"/>
      <c r="H627" s="8"/>
      <c r="I627" s="8"/>
      <c r="J627" s="8"/>
      <c r="K627" s="8"/>
      <c r="L627" s="8"/>
      <c r="M627" s="8"/>
      <c r="N627" s="8"/>
      <c r="O627" s="8"/>
      <c r="P627" s="8"/>
      <c r="Q627" s="8"/>
      <c r="R627" s="8"/>
      <c r="S627" s="8"/>
      <c r="T627" s="8"/>
      <c r="U627" s="8"/>
      <c r="V627" s="8"/>
      <c r="W627" s="8"/>
      <c r="X627" s="8"/>
      <c r="Y627" s="8"/>
      <c r="Z627" s="8"/>
    </row>
    <row r="628" spans="1:26" ht="12.75" customHeight="1" x14ac:dyDescent="0.15">
      <c r="A628" s="8"/>
      <c r="B628" s="83"/>
      <c r="C628" s="34"/>
      <c r="D628" s="146"/>
      <c r="E628" s="35"/>
      <c r="F628" s="35"/>
      <c r="G628" s="35"/>
      <c r="H628" s="8"/>
      <c r="I628" s="8"/>
      <c r="J628" s="8"/>
      <c r="K628" s="8"/>
      <c r="L628" s="8"/>
      <c r="M628" s="8"/>
      <c r="N628" s="8"/>
      <c r="O628" s="8"/>
      <c r="P628" s="8"/>
      <c r="Q628" s="8"/>
      <c r="R628" s="8"/>
      <c r="S628" s="8"/>
      <c r="T628" s="8"/>
      <c r="U628" s="8"/>
      <c r="V628" s="8"/>
      <c r="W628" s="8"/>
      <c r="X628" s="8"/>
      <c r="Y628" s="8"/>
      <c r="Z628" s="8"/>
    </row>
    <row r="629" spans="1:26" ht="12.75" customHeight="1" x14ac:dyDescent="0.15">
      <c r="A629" s="8"/>
      <c r="B629" s="83"/>
      <c r="C629" s="34"/>
      <c r="D629" s="146"/>
      <c r="E629" s="35"/>
      <c r="F629" s="35"/>
      <c r="G629" s="35"/>
      <c r="H629" s="8"/>
      <c r="I629" s="8"/>
      <c r="J629" s="8"/>
      <c r="K629" s="8"/>
      <c r="L629" s="8"/>
      <c r="M629" s="8"/>
      <c r="N629" s="8"/>
      <c r="O629" s="8"/>
      <c r="P629" s="8"/>
      <c r="Q629" s="8"/>
      <c r="R629" s="8"/>
      <c r="S629" s="8"/>
      <c r="T629" s="8"/>
      <c r="U629" s="8"/>
      <c r="V629" s="8"/>
      <c r="W629" s="8"/>
      <c r="X629" s="8"/>
      <c r="Y629" s="8"/>
      <c r="Z629" s="8"/>
    </row>
    <row r="630" spans="1:26" ht="12.75" customHeight="1" x14ac:dyDescent="0.15">
      <c r="A630" s="8"/>
      <c r="B630" s="83"/>
      <c r="C630" s="34"/>
      <c r="D630" s="146"/>
      <c r="E630" s="35"/>
      <c r="F630" s="35"/>
      <c r="G630" s="35"/>
      <c r="H630" s="8"/>
      <c r="I630" s="8"/>
      <c r="J630" s="8"/>
      <c r="K630" s="8"/>
      <c r="L630" s="8"/>
      <c r="M630" s="8"/>
      <c r="N630" s="8"/>
      <c r="O630" s="8"/>
      <c r="P630" s="8"/>
      <c r="Q630" s="8"/>
      <c r="R630" s="8"/>
      <c r="S630" s="8"/>
      <c r="T630" s="8"/>
      <c r="U630" s="8"/>
      <c r="V630" s="8"/>
      <c r="W630" s="8"/>
      <c r="X630" s="8"/>
      <c r="Y630" s="8"/>
      <c r="Z630" s="8"/>
    </row>
    <row r="631" spans="1:26" ht="12.75" customHeight="1" x14ac:dyDescent="0.15">
      <c r="A631" s="8"/>
      <c r="B631" s="83"/>
      <c r="C631" s="34"/>
      <c r="D631" s="146"/>
      <c r="E631" s="35"/>
      <c r="F631" s="35"/>
      <c r="G631" s="35"/>
      <c r="H631" s="8"/>
      <c r="I631" s="8"/>
      <c r="J631" s="8"/>
      <c r="K631" s="8"/>
      <c r="L631" s="8"/>
      <c r="M631" s="8"/>
      <c r="N631" s="8"/>
      <c r="O631" s="8"/>
      <c r="P631" s="8"/>
      <c r="Q631" s="8"/>
      <c r="R631" s="8"/>
      <c r="S631" s="8"/>
      <c r="T631" s="8"/>
      <c r="U631" s="8"/>
      <c r="V631" s="8"/>
      <c r="W631" s="8"/>
      <c r="X631" s="8"/>
      <c r="Y631" s="8"/>
      <c r="Z631" s="8"/>
    </row>
    <row r="632" spans="1:26" ht="12.75" customHeight="1" x14ac:dyDescent="0.15">
      <c r="A632" s="8"/>
      <c r="B632" s="83"/>
      <c r="C632" s="34"/>
      <c r="D632" s="146"/>
      <c r="E632" s="35"/>
      <c r="F632" s="35"/>
      <c r="G632" s="35"/>
      <c r="H632" s="8"/>
      <c r="I632" s="8"/>
      <c r="J632" s="8"/>
      <c r="K632" s="8"/>
      <c r="L632" s="8"/>
      <c r="M632" s="8"/>
      <c r="N632" s="8"/>
      <c r="O632" s="8"/>
      <c r="P632" s="8"/>
      <c r="Q632" s="8"/>
      <c r="R632" s="8"/>
      <c r="S632" s="8"/>
      <c r="T632" s="8"/>
      <c r="U632" s="8"/>
      <c r="V632" s="8"/>
      <c r="W632" s="8"/>
      <c r="X632" s="8"/>
      <c r="Y632" s="8"/>
      <c r="Z632" s="8"/>
    </row>
    <row r="633" spans="1:26" ht="12.75" customHeight="1" x14ac:dyDescent="0.15">
      <c r="A633" s="8"/>
      <c r="B633" s="83"/>
      <c r="C633" s="34"/>
      <c r="D633" s="146"/>
      <c r="E633" s="35"/>
      <c r="F633" s="35"/>
      <c r="G633" s="35"/>
      <c r="H633" s="8"/>
      <c r="I633" s="8"/>
      <c r="J633" s="8"/>
      <c r="K633" s="8"/>
      <c r="L633" s="8"/>
      <c r="M633" s="8"/>
      <c r="N633" s="8"/>
      <c r="O633" s="8"/>
      <c r="P633" s="8"/>
      <c r="Q633" s="8"/>
      <c r="R633" s="8"/>
      <c r="S633" s="8"/>
      <c r="T633" s="8"/>
      <c r="U633" s="8"/>
      <c r="V633" s="8"/>
      <c r="W633" s="8"/>
      <c r="X633" s="8"/>
      <c r="Y633" s="8"/>
      <c r="Z633" s="8"/>
    </row>
    <row r="634" spans="1:26" ht="12.75" customHeight="1" x14ac:dyDescent="0.15">
      <c r="A634" s="8"/>
      <c r="B634" s="83"/>
      <c r="C634" s="34"/>
      <c r="D634" s="146"/>
      <c r="E634" s="35"/>
      <c r="F634" s="35"/>
      <c r="G634" s="35"/>
      <c r="H634" s="8"/>
      <c r="I634" s="8"/>
      <c r="J634" s="8"/>
      <c r="K634" s="8"/>
      <c r="L634" s="8"/>
      <c r="M634" s="8"/>
      <c r="N634" s="8"/>
      <c r="O634" s="8"/>
      <c r="P634" s="8"/>
      <c r="Q634" s="8"/>
      <c r="R634" s="8"/>
      <c r="S634" s="8"/>
      <c r="T634" s="8"/>
      <c r="U634" s="8"/>
      <c r="V634" s="8"/>
      <c r="W634" s="8"/>
      <c r="X634" s="8"/>
      <c r="Y634" s="8"/>
      <c r="Z634" s="8"/>
    </row>
    <row r="635" spans="1:26" ht="12.75" customHeight="1" x14ac:dyDescent="0.15">
      <c r="A635" s="8"/>
      <c r="B635" s="83"/>
      <c r="C635" s="34"/>
      <c r="D635" s="146"/>
      <c r="E635" s="35"/>
      <c r="F635" s="35"/>
      <c r="G635" s="35"/>
      <c r="H635" s="8"/>
      <c r="I635" s="8"/>
      <c r="J635" s="8"/>
      <c r="K635" s="8"/>
      <c r="L635" s="8"/>
      <c r="M635" s="8"/>
      <c r="N635" s="8"/>
      <c r="O635" s="8"/>
      <c r="P635" s="8"/>
      <c r="Q635" s="8"/>
      <c r="R635" s="8"/>
      <c r="S635" s="8"/>
      <c r="T635" s="8"/>
      <c r="U635" s="8"/>
      <c r="V635" s="8"/>
      <c r="W635" s="8"/>
      <c r="X635" s="8"/>
      <c r="Y635" s="8"/>
      <c r="Z635" s="8"/>
    </row>
    <row r="636" spans="1:26" ht="12.75" customHeight="1" x14ac:dyDescent="0.15">
      <c r="A636" s="8"/>
      <c r="B636" s="83"/>
      <c r="C636" s="34"/>
      <c r="D636" s="146"/>
      <c r="E636" s="35"/>
      <c r="F636" s="35"/>
      <c r="G636" s="35"/>
      <c r="H636" s="8"/>
      <c r="I636" s="8"/>
      <c r="J636" s="8"/>
      <c r="K636" s="8"/>
      <c r="L636" s="8"/>
      <c r="M636" s="8"/>
      <c r="N636" s="8"/>
      <c r="O636" s="8"/>
      <c r="P636" s="8"/>
      <c r="Q636" s="8"/>
      <c r="R636" s="8"/>
      <c r="S636" s="8"/>
      <c r="T636" s="8"/>
      <c r="U636" s="8"/>
      <c r="V636" s="8"/>
      <c r="W636" s="8"/>
      <c r="X636" s="8"/>
      <c r="Y636" s="8"/>
      <c r="Z636" s="8"/>
    </row>
    <row r="637" spans="1:26" ht="12.75" customHeight="1" x14ac:dyDescent="0.15">
      <c r="A637" s="8"/>
      <c r="B637" s="83"/>
      <c r="C637" s="34"/>
      <c r="D637" s="146"/>
      <c r="E637" s="35"/>
      <c r="F637" s="35"/>
      <c r="G637" s="35"/>
      <c r="H637" s="8"/>
      <c r="I637" s="8"/>
      <c r="J637" s="8"/>
      <c r="K637" s="8"/>
      <c r="L637" s="8"/>
      <c r="M637" s="8"/>
      <c r="N637" s="8"/>
      <c r="O637" s="8"/>
      <c r="P637" s="8"/>
      <c r="Q637" s="8"/>
      <c r="R637" s="8"/>
      <c r="S637" s="8"/>
      <c r="T637" s="8"/>
      <c r="U637" s="8"/>
      <c r="V637" s="8"/>
      <c r="W637" s="8"/>
      <c r="X637" s="8"/>
      <c r="Y637" s="8"/>
      <c r="Z637" s="8"/>
    </row>
    <row r="638" spans="1:26" ht="12.75" customHeight="1" x14ac:dyDescent="0.15">
      <c r="A638" s="8"/>
      <c r="B638" s="83"/>
      <c r="C638" s="34"/>
      <c r="D638" s="146"/>
      <c r="E638" s="35"/>
      <c r="F638" s="35"/>
      <c r="G638" s="35"/>
      <c r="H638" s="8"/>
      <c r="I638" s="8"/>
      <c r="J638" s="8"/>
      <c r="K638" s="8"/>
      <c r="L638" s="8"/>
      <c r="M638" s="8"/>
      <c r="N638" s="8"/>
      <c r="O638" s="8"/>
      <c r="P638" s="8"/>
      <c r="Q638" s="8"/>
      <c r="R638" s="8"/>
      <c r="S638" s="8"/>
      <c r="T638" s="8"/>
      <c r="U638" s="8"/>
      <c r="V638" s="8"/>
      <c r="W638" s="8"/>
      <c r="X638" s="8"/>
      <c r="Y638" s="8"/>
      <c r="Z638" s="8"/>
    </row>
    <row r="639" spans="1:26" ht="12.75" customHeight="1" x14ac:dyDescent="0.15">
      <c r="A639" s="8"/>
      <c r="B639" s="83"/>
      <c r="C639" s="34"/>
      <c r="D639" s="146"/>
      <c r="E639" s="35"/>
      <c r="F639" s="35"/>
      <c r="G639" s="35"/>
      <c r="H639" s="8"/>
      <c r="I639" s="8"/>
      <c r="J639" s="8"/>
      <c r="K639" s="8"/>
      <c r="L639" s="8"/>
      <c r="M639" s="8"/>
      <c r="N639" s="8"/>
      <c r="O639" s="8"/>
      <c r="P639" s="8"/>
      <c r="Q639" s="8"/>
      <c r="R639" s="8"/>
      <c r="S639" s="8"/>
      <c r="T639" s="8"/>
      <c r="U639" s="8"/>
      <c r="V639" s="8"/>
      <c r="W639" s="8"/>
      <c r="X639" s="8"/>
      <c r="Y639" s="8"/>
      <c r="Z639" s="8"/>
    </row>
    <row r="640" spans="1:26" ht="12.75" customHeight="1" x14ac:dyDescent="0.15">
      <c r="A640" s="8"/>
      <c r="B640" s="83"/>
      <c r="C640" s="34"/>
      <c r="D640" s="146"/>
      <c r="E640" s="35"/>
      <c r="F640" s="35"/>
      <c r="G640" s="35"/>
      <c r="H640" s="8"/>
      <c r="I640" s="8"/>
      <c r="J640" s="8"/>
      <c r="K640" s="8"/>
      <c r="L640" s="8"/>
      <c r="M640" s="8"/>
      <c r="N640" s="8"/>
      <c r="O640" s="8"/>
      <c r="P640" s="8"/>
      <c r="Q640" s="8"/>
      <c r="R640" s="8"/>
      <c r="S640" s="8"/>
      <c r="T640" s="8"/>
      <c r="U640" s="8"/>
      <c r="V640" s="8"/>
      <c r="W640" s="8"/>
      <c r="X640" s="8"/>
      <c r="Y640" s="8"/>
      <c r="Z640" s="8"/>
    </row>
    <row r="641" spans="1:26" ht="12.75" customHeight="1" x14ac:dyDescent="0.15">
      <c r="A641" s="8"/>
      <c r="B641" s="83"/>
      <c r="C641" s="34"/>
      <c r="D641" s="146"/>
      <c r="E641" s="35"/>
      <c r="F641" s="35"/>
      <c r="G641" s="35"/>
      <c r="H641" s="8"/>
      <c r="I641" s="8"/>
      <c r="J641" s="8"/>
      <c r="K641" s="8"/>
      <c r="L641" s="8"/>
      <c r="M641" s="8"/>
      <c r="N641" s="8"/>
      <c r="O641" s="8"/>
      <c r="P641" s="8"/>
      <c r="Q641" s="8"/>
      <c r="R641" s="8"/>
      <c r="S641" s="8"/>
      <c r="T641" s="8"/>
      <c r="U641" s="8"/>
      <c r="V641" s="8"/>
      <c r="W641" s="8"/>
      <c r="X641" s="8"/>
      <c r="Y641" s="8"/>
      <c r="Z641" s="8"/>
    </row>
    <row r="642" spans="1:26" ht="12.75" customHeight="1" x14ac:dyDescent="0.15">
      <c r="A642" s="8"/>
      <c r="B642" s="83"/>
      <c r="C642" s="34"/>
      <c r="D642" s="146"/>
      <c r="E642" s="35"/>
      <c r="F642" s="35"/>
      <c r="G642" s="35"/>
      <c r="H642" s="8"/>
      <c r="I642" s="8"/>
      <c r="J642" s="8"/>
      <c r="K642" s="8"/>
      <c r="L642" s="8"/>
      <c r="M642" s="8"/>
      <c r="N642" s="8"/>
      <c r="O642" s="8"/>
      <c r="P642" s="8"/>
      <c r="Q642" s="8"/>
      <c r="R642" s="8"/>
      <c r="S642" s="8"/>
      <c r="T642" s="8"/>
      <c r="U642" s="8"/>
      <c r="V642" s="8"/>
      <c r="W642" s="8"/>
      <c r="X642" s="8"/>
      <c r="Y642" s="8"/>
      <c r="Z642" s="8"/>
    </row>
    <row r="643" spans="1:26" ht="12.75" customHeight="1" x14ac:dyDescent="0.15">
      <c r="A643" s="8"/>
      <c r="B643" s="83"/>
      <c r="C643" s="34"/>
      <c r="D643" s="146"/>
      <c r="E643" s="35"/>
      <c r="F643" s="35"/>
      <c r="G643" s="35"/>
      <c r="H643" s="8"/>
      <c r="I643" s="8"/>
      <c r="J643" s="8"/>
      <c r="K643" s="8"/>
      <c r="L643" s="8"/>
      <c r="M643" s="8"/>
      <c r="N643" s="8"/>
      <c r="O643" s="8"/>
      <c r="P643" s="8"/>
      <c r="Q643" s="8"/>
      <c r="R643" s="8"/>
      <c r="S643" s="8"/>
      <c r="T643" s="8"/>
      <c r="U643" s="8"/>
      <c r="V643" s="8"/>
      <c r="W643" s="8"/>
      <c r="X643" s="8"/>
      <c r="Y643" s="8"/>
      <c r="Z643" s="8"/>
    </row>
    <row r="644" spans="1:26" ht="12.75" customHeight="1" x14ac:dyDescent="0.15">
      <c r="A644" s="8"/>
      <c r="B644" s="83"/>
      <c r="C644" s="34"/>
      <c r="D644" s="146"/>
      <c r="E644" s="35"/>
      <c r="F644" s="35"/>
      <c r="G644" s="35"/>
      <c r="H644" s="8"/>
      <c r="I644" s="8"/>
      <c r="J644" s="8"/>
      <c r="K644" s="8"/>
      <c r="L644" s="8"/>
      <c r="M644" s="8"/>
      <c r="N644" s="8"/>
      <c r="O644" s="8"/>
      <c r="P644" s="8"/>
      <c r="Q644" s="8"/>
      <c r="R644" s="8"/>
      <c r="S644" s="8"/>
      <c r="T644" s="8"/>
      <c r="U644" s="8"/>
      <c r="V644" s="8"/>
      <c r="W644" s="8"/>
      <c r="X644" s="8"/>
      <c r="Y644" s="8"/>
      <c r="Z644" s="8"/>
    </row>
    <row r="645" spans="1:26" ht="12.75" customHeight="1" x14ac:dyDescent="0.15">
      <c r="A645" s="8"/>
      <c r="B645" s="83"/>
      <c r="C645" s="34"/>
      <c r="D645" s="146"/>
      <c r="E645" s="35"/>
      <c r="F645" s="35"/>
      <c r="G645" s="35"/>
      <c r="H645" s="8"/>
      <c r="I645" s="8"/>
      <c r="J645" s="8"/>
      <c r="K645" s="8"/>
      <c r="L645" s="8"/>
      <c r="M645" s="8"/>
      <c r="N645" s="8"/>
      <c r="O645" s="8"/>
      <c r="P645" s="8"/>
      <c r="Q645" s="8"/>
      <c r="R645" s="8"/>
      <c r="S645" s="8"/>
      <c r="T645" s="8"/>
      <c r="U645" s="8"/>
      <c r="V645" s="8"/>
      <c r="W645" s="8"/>
      <c r="X645" s="8"/>
      <c r="Y645" s="8"/>
      <c r="Z645" s="8"/>
    </row>
    <row r="646" spans="1:26" ht="12.75" customHeight="1" x14ac:dyDescent="0.15">
      <c r="A646" s="8"/>
      <c r="B646" s="83"/>
      <c r="C646" s="34"/>
      <c r="D646" s="146"/>
      <c r="E646" s="35"/>
      <c r="F646" s="35"/>
      <c r="G646" s="35"/>
      <c r="H646" s="8"/>
      <c r="I646" s="8"/>
      <c r="J646" s="8"/>
      <c r="K646" s="8"/>
      <c r="L646" s="8"/>
      <c r="M646" s="8"/>
      <c r="N646" s="8"/>
      <c r="O646" s="8"/>
      <c r="P646" s="8"/>
      <c r="Q646" s="8"/>
      <c r="R646" s="8"/>
      <c r="S646" s="8"/>
      <c r="T646" s="8"/>
      <c r="U646" s="8"/>
      <c r="V646" s="8"/>
      <c r="W646" s="8"/>
      <c r="X646" s="8"/>
      <c r="Y646" s="8"/>
      <c r="Z646" s="8"/>
    </row>
    <row r="647" spans="1:26" ht="12.75" customHeight="1" x14ac:dyDescent="0.15">
      <c r="A647" s="8"/>
      <c r="B647" s="83"/>
      <c r="C647" s="34"/>
      <c r="D647" s="146"/>
      <c r="E647" s="35"/>
      <c r="F647" s="35"/>
      <c r="G647" s="35"/>
      <c r="H647" s="8"/>
      <c r="I647" s="8"/>
      <c r="J647" s="8"/>
      <c r="K647" s="8"/>
      <c r="L647" s="8"/>
      <c r="M647" s="8"/>
      <c r="N647" s="8"/>
      <c r="O647" s="8"/>
      <c r="P647" s="8"/>
      <c r="Q647" s="8"/>
      <c r="R647" s="8"/>
      <c r="S647" s="8"/>
      <c r="T647" s="8"/>
      <c r="U647" s="8"/>
      <c r="V647" s="8"/>
      <c r="W647" s="8"/>
      <c r="X647" s="8"/>
      <c r="Y647" s="8"/>
      <c r="Z647" s="8"/>
    </row>
    <row r="648" spans="1:26" ht="12.75" customHeight="1" x14ac:dyDescent="0.15">
      <c r="A648" s="8"/>
      <c r="B648" s="83"/>
      <c r="C648" s="34"/>
      <c r="D648" s="146"/>
      <c r="E648" s="35"/>
      <c r="F648" s="35"/>
      <c r="G648" s="35"/>
      <c r="H648" s="8"/>
      <c r="I648" s="8"/>
      <c r="J648" s="8"/>
      <c r="K648" s="8"/>
      <c r="L648" s="8"/>
      <c r="M648" s="8"/>
      <c r="N648" s="8"/>
      <c r="O648" s="8"/>
      <c r="P648" s="8"/>
      <c r="Q648" s="8"/>
      <c r="R648" s="8"/>
      <c r="S648" s="8"/>
      <c r="T648" s="8"/>
      <c r="U648" s="8"/>
      <c r="V648" s="8"/>
      <c r="W648" s="8"/>
      <c r="X648" s="8"/>
      <c r="Y648" s="8"/>
      <c r="Z648" s="8"/>
    </row>
    <row r="649" spans="1:26" ht="12.75" customHeight="1" x14ac:dyDescent="0.15">
      <c r="A649" s="8"/>
      <c r="B649" s="83"/>
      <c r="C649" s="34"/>
      <c r="D649" s="146"/>
      <c r="E649" s="35"/>
      <c r="F649" s="35"/>
      <c r="G649" s="35"/>
      <c r="H649" s="8"/>
      <c r="I649" s="8"/>
      <c r="J649" s="8"/>
      <c r="K649" s="8"/>
      <c r="L649" s="8"/>
      <c r="M649" s="8"/>
      <c r="N649" s="8"/>
      <c r="O649" s="8"/>
      <c r="P649" s="8"/>
      <c r="Q649" s="8"/>
      <c r="R649" s="8"/>
      <c r="S649" s="8"/>
      <c r="T649" s="8"/>
      <c r="U649" s="8"/>
      <c r="V649" s="8"/>
      <c r="W649" s="8"/>
      <c r="X649" s="8"/>
      <c r="Y649" s="8"/>
      <c r="Z649" s="8"/>
    </row>
    <row r="650" spans="1:26" ht="12.75" customHeight="1" x14ac:dyDescent="0.15">
      <c r="A650" s="8"/>
      <c r="B650" s="83"/>
      <c r="C650" s="34"/>
      <c r="D650" s="146"/>
      <c r="E650" s="35"/>
      <c r="F650" s="35"/>
      <c r="G650" s="35"/>
      <c r="H650" s="8"/>
      <c r="I650" s="8"/>
      <c r="J650" s="8"/>
      <c r="K650" s="8"/>
      <c r="L650" s="8"/>
      <c r="M650" s="8"/>
      <c r="N650" s="8"/>
      <c r="O650" s="8"/>
      <c r="P650" s="8"/>
      <c r="Q650" s="8"/>
      <c r="R650" s="8"/>
      <c r="S650" s="8"/>
      <c r="T650" s="8"/>
      <c r="U650" s="8"/>
      <c r="V650" s="8"/>
      <c r="W650" s="8"/>
      <c r="X650" s="8"/>
      <c r="Y650" s="8"/>
      <c r="Z650" s="8"/>
    </row>
    <row r="651" spans="1:26" ht="12.75" customHeight="1" x14ac:dyDescent="0.15">
      <c r="A651" s="8"/>
      <c r="B651" s="83"/>
      <c r="C651" s="34"/>
      <c r="D651" s="146"/>
      <c r="E651" s="35"/>
      <c r="F651" s="35"/>
      <c r="G651" s="35"/>
      <c r="H651" s="8"/>
      <c r="I651" s="8"/>
      <c r="J651" s="8"/>
      <c r="K651" s="8"/>
      <c r="L651" s="8"/>
      <c r="M651" s="8"/>
      <c r="N651" s="8"/>
      <c r="O651" s="8"/>
      <c r="P651" s="8"/>
      <c r="Q651" s="8"/>
      <c r="R651" s="8"/>
      <c r="S651" s="8"/>
      <c r="T651" s="8"/>
      <c r="U651" s="8"/>
      <c r="V651" s="8"/>
      <c r="W651" s="8"/>
      <c r="X651" s="8"/>
      <c r="Y651" s="8"/>
      <c r="Z651" s="8"/>
    </row>
    <row r="652" spans="1:26" ht="12.75" customHeight="1" x14ac:dyDescent="0.15">
      <c r="A652" s="8"/>
      <c r="B652" s="83"/>
      <c r="C652" s="34"/>
      <c r="D652" s="146"/>
      <c r="E652" s="35"/>
      <c r="F652" s="35"/>
      <c r="G652" s="35"/>
      <c r="H652" s="8"/>
      <c r="I652" s="8"/>
      <c r="J652" s="8"/>
      <c r="K652" s="8"/>
      <c r="L652" s="8"/>
      <c r="M652" s="8"/>
      <c r="N652" s="8"/>
      <c r="O652" s="8"/>
      <c r="P652" s="8"/>
      <c r="Q652" s="8"/>
      <c r="R652" s="8"/>
      <c r="S652" s="8"/>
      <c r="T652" s="8"/>
      <c r="U652" s="8"/>
      <c r="V652" s="8"/>
      <c r="W652" s="8"/>
      <c r="X652" s="8"/>
      <c r="Y652" s="8"/>
      <c r="Z652" s="8"/>
    </row>
    <row r="653" spans="1:26" ht="12.75" customHeight="1" x14ac:dyDescent="0.15">
      <c r="A653" s="8"/>
      <c r="B653" s="83"/>
      <c r="C653" s="34"/>
      <c r="D653" s="146"/>
      <c r="E653" s="35"/>
      <c r="F653" s="35"/>
      <c r="G653" s="35"/>
      <c r="H653" s="8"/>
      <c r="I653" s="8"/>
      <c r="J653" s="8"/>
      <c r="K653" s="8"/>
      <c r="L653" s="8"/>
      <c r="M653" s="8"/>
      <c r="N653" s="8"/>
      <c r="O653" s="8"/>
      <c r="P653" s="8"/>
      <c r="Q653" s="8"/>
      <c r="R653" s="8"/>
      <c r="S653" s="8"/>
      <c r="T653" s="8"/>
      <c r="U653" s="8"/>
      <c r="V653" s="8"/>
      <c r="W653" s="8"/>
      <c r="X653" s="8"/>
      <c r="Y653" s="8"/>
      <c r="Z653" s="8"/>
    </row>
    <row r="654" spans="1:26" ht="12.75" customHeight="1" x14ac:dyDescent="0.15">
      <c r="A654" s="8"/>
      <c r="B654" s="83"/>
      <c r="C654" s="34"/>
      <c r="D654" s="146"/>
      <c r="E654" s="35"/>
      <c r="F654" s="35"/>
      <c r="G654" s="35"/>
      <c r="H654" s="8"/>
      <c r="I654" s="8"/>
      <c r="J654" s="8"/>
      <c r="K654" s="8"/>
      <c r="L654" s="8"/>
      <c r="M654" s="8"/>
      <c r="N654" s="8"/>
      <c r="O654" s="8"/>
      <c r="P654" s="8"/>
      <c r="Q654" s="8"/>
      <c r="R654" s="8"/>
      <c r="S654" s="8"/>
      <c r="T654" s="8"/>
      <c r="U654" s="8"/>
      <c r="V654" s="8"/>
      <c r="W654" s="8"/>
      <c r="X654" s="8"/>
      <c r="Y654" s="8"/>
      <c r="Z654" s="8"/>
    </row>
    <row r="655" spans="1:26" ht="12.75" customHeight="1" x14ac:dyDescent="0.15">
      <c r="A655" s="8"/>
      <c r="B655" s="83"/>
      <c r="C655" s="34"/>
      <c r="D655" s="146"/>
      <c r="E655" s="35"/>
      <c r="F655" s="35"/>
      <c r="G655" s="35"/>
      <c r="H655" s="8"/>
      <c r="I655" s="8"/>
      <c r="J655" s="8"/>
      <c r="K655" s="8"/>
      <c r="L655" s="8"/>
      <c r="M655" s="8"/>
      <c r="N655" s="8"/>
      <c r="O655" s="8"/>
      <c r="P655" s="8"/>
      <c r="Q655" s="8"/>
      <c r="R655" s="8"/>
      <c r="S655" s="8"/>
      <c r="T655" s="8"/>
      <c r="U655" s="8"/>
      <c r="V655" s="8"/>
      <c r="W655" s="8"/>
      <c r="X655" s="8"/>
      <c r="Y655" s="8"/>
      <c r="Z655" s="8"/>
    </row>
    <row r="656" spans="1:26" ht="12.75" customHeight="1" x14ac:dyDescent="0.15">
      <c r="A656" s="8"/>
      <c r="B656" s="83"/>
      <c r="C656" s="34"/>
      <c r="D656" s="146"/>
      <c r="E656" s="35"/>
      <c r="F656" s="35"/>
      <c r="G656" s="35"/>
      <c r="H656" s="8"/>
      <c r="I656" s="8"/>
      <c r="J656" s="8"/>
      <c r="K656" s="8"/>
      <c r="L656" s="8"/>
      <c r="M656" s="8"/>
      <c r="N656" s="8"/>
      <c r="O656" s="8"/>
      <c r="P656" s="8"/>
      <c r="Q656" s="8"/>
      <c r="R656" s="8"/>
      <c r="S656" s="8"/>
      <c r="T656" s="8"/>
      <c r="U656" s="8"/>
      <c r="V656" s="8"/>
      <c r="W656" s="8"/>
      <c r="X656" s="8"/>
      <c r="Y656" s="8"/>
      <c r="Z656" s="8"/>
    </row>
    <row r="657" spans="1:26" ht="12.75" customHeight="1" x14ac:dyDescent="0.15">
      <c r="A657" s="8"/>
      <c r="B657" s="83"/>
      <c r="C657" s="34"/>
      <c r="D657" s="146"/>
      <c r="E657" s="35"/>
      <c r="F657" s="35"/>
      <c r="G657" s="35"/>
      <c r="H657" s="8"/>
      <c r="I657" s="8"/>
      <c r="J657" s="8"/>
      <c r="K657" s="8"/>
      <c r="L657" s="8"/>
      <c r="M657" s="8"/>
      <c r="N657" s="8"/>
      <c r="O657" s="8"/>
      <c r="P657" s="8"/>
      <c r="Q657" s="8"/>
      <c r="R657" s="8"/>
      <c r="S657" s="8"/>
      <c r="T657" s="8"/>
      <c r="U657" s="8"/>
      <c r="V657" s="8"/>
      <c r="W657" s="8"/>
      <c r="X657" s="8"/>
      <c r="Y657" s="8"/>
      <c r="Z657" s="8"/>
    </row>
    <row r="658" spans="1:26" ht="12.75" customHeight="1" x14ac:dyDescent="0.15">
      <c r="A658" s="8"/>
      <c r="B658" s="83"/>
      <c r="C658" s="34"/>
      <c r="D658" s="146"/>
      <c r="E658" s="35"/>
      <c r="F658" s="35"/>
      <c r="G658" s="35"/>
      <c r="H658" s="8"/>
      <c r="I658" s="8"/>
      <c r="J658" s="8"/>
      <c r="K658" s="8"/>
      <c r="L658" s="8"/>
      <c r="M658" s="8"/>
      <c r="N658" s="8"/>
      <c r="O658" s="8"/>
      <c r="P658" s="8"/>
      <c r="Q658" s="8"/>
      <c r="R658" s="8"/>
      <c r="S658" s="8"/>
      <c r="T658" s="8"/>
      <c r="U658" s="8"/>
      <c r="V658" s="8"/>
      <c r="W658" s="8"/>
      <c r="X658" s="8"/>
      <c r="Y658" s="8"/>
      <c r="Z658" s="8"/>
    </row>
    <row r="659" spans="1:26" ht="12.75" customHeight="1" x14ac:dyDescent="0.15">
      <c r="A659" s="8"/>
      <c r="B659" s="83"/>
      <c r="C659" s="34"/>
      <c r="D659" s="146"/>
      <c r="E659" s="35"/>
      <c r="F659" s="35"/>
      <c r="G659" s="35"/>
      <c r="H659" s="8"/>
      <c r="I659" s="8"/>
      <c r="J659" s="8"/>
      <c r="K659" s="8"/>
      <c r="L659" s="8"/>
      <c r="M659" s="8"/>
      <c r="N659" s="8"/>
      <c r="O659" s="8"/>
      <c r="P659" s="8"/>
      <c r="Q659" s="8"/>
      <c r="R659" s="8"/>
      <c r="S659" s="8"/>
      <c r="T659" s="8"/>
      <c r="U659" s="8"/>
      <c r="V659" s="8"/>
      <c r="W659" s="8"/>
      <c r="X659" s="8"/>
      <c r="Y659" s="8"/>
      <c r="Z659" s="8"/>
    </row>
    <row r="660" spans="1:26" ht="12.75" customHeight="1" x14ac:dyDescent="0.15">
      <c r="A660" s="8"/>
      <c r="B660" s="83"/>
      <c r="C660" s="34"/>
      <c r="D660" s="146"/>
      <c r="E660" s="35"/>
      <c r="F660" s="35"/>
      <c r="G660" s="35"/>
      <c r="H660" s="8"/>
      <c r="I660" s="8"/>
      <c r="J660" s="8"/>
      <c r="K660" s="8"/>
      <c r="L660" s="8"/>
      <c r="M660" s="8"/>
      <c r="N660" s="8"/>
      <c r="O660" s="8"/>
      <c r="P660" s="8"/>
      <c r="Q660" s="8"/>
      <c r="R660" s="8"/>
      <c r="S660" s="8"/>
      <c r="T660" s="8"/>
      <c r="U660" s="8"/>
      <c r="V660" s="8"/>
      <c r="W660" s="8"/>
      <c r="X660" s="8"/>
      <c r="Y660" s="8"/>
      <c r="Z660" s="8"/>
    </row>
    <row r="661" spans="1:26" ht="12.75" customHeight="1" x14ac:dyDescent="0.15">
      <c r="A661" s="8"/>
      <c r="B661" s="83"/>
      <c r="C661" s="34"/>
      <c r="D661" s="146"/>
      <c r="E661" s="35"/>
      <c r="F661" s="35"/>
      <c r="G661" s="35"/>
      <c r="H661" s="8"/>
      <c r="I661" s="8"/>
      <c r="J661" s="8"/>
      <c r="K661" s="8"/>
      <c r="L661" s="8"/>
      <c r="M661" s="8"/>
      <c r="N661" s="8"/>
      <c r="O661" s="8"/>
      <c r="P661" s="8"/>
      <c r="Q661" s="8"/>
      <c r="R661" s="8"/>
      <c r="S661" s="8"/>
      <c r="T661" s="8"/>
      <c r="U661" s="8"/>
      <c r="V661" s="8"/>
      <c r="W661" s="8"/>
      <c r="X661" s="8"/>
      <c r="Y661" s="8"/>
      <c r="Z661" s="8"/>
    </row>
    <row r="662" spans="1:26" ht="12.75" customHeight="1" x14ac:dyDescent="0.15">
      <c r="A662" s="8"/>
      <c r="B662" s="83"/>
      <c r="C662" s="34"/>
      <c r="D662" s="146"/>
      <c r="E662" s="35"/>
      <c r="F662" s="35"/>
      <c r="G662" s="35"/>
      <c r="H662" s="8"/>
      <c r="I662" s="8"/>
      <c r="J662" s="8"/>
      <c r="K662" s="8"/>
      <c r="L662" s="8"/>
      <c r="M662" s="8"/>
      <c r="N662" s="8"/>
      <c r="O662" s="8"/>
      <c r="P662" s="8"/>
      <c r="Q662" s="8"/>
      <c r="R662" s="8"/>
      <c r="S662" s="8"/>
      <c r="T662" s="8"/>
      <c r="U662" s="8"/>
      <c r="V662" s="8"/>
      <c r="W662" s="8"/>
      <c r="X662" s="8"/>
      <c r="Y662" s="8"/>
      <c r="Z662" s="8"/>
    </row>
    <row r="663" spans="1:26" ht="12.75" customHeight="1" x14ac:dyDescent="0.15">
      <c r="A663" s="8"/>
      <c r="B663" s="83"/>
      <c r="C663" s="34"/>
      <c r="D663" s="146"/>
      <c r="E663" s="35"/>
      <c r="F663" s="35"/>
      <c r="G663" s="35"/>
      <c r="H663" s="8"/>
      <c r="I663" s="8"/>
      <c r="J663" s="8"/>
      <c r="K663" s="8"/>
      <c r="L663" s="8"/>
      <c r="M663" s="8"/>
      <c r="N663" s="8"/>
      <c r="O663" s="8"/>
      <c r="P663" s="8"/>
      <c r="Q663" s="8"/>
      <c r="R663" s="8"/>
      <c r="S663" s="8"/>
      <c r="T663" s="8"/>
      <c r="U663" s="8"/>
      <c r="V663" s="8"/>
      <c r="W663" s="8"/>
      <c r="X663" s="8"/>
      <c r="Y663" s="8"/>
      <c r="Z663" s="8"/>
    </row>
    <row r="664" spans="1:26" ht="12.75" customHeight="1" x14ac:dyDescent="0.15">
      <c r="A664" s="8"/>
      <c r="B664" s="83"/>
      <c r="C664" s="34"/>
      <c r="D664" s="146"/>
      <c r="E664" s="35"/>
      <c r="F664" s="35"/>
      <c r="G664" s="35"/>
      <c r="H664" s="8"/>
      <c r="I664" s="8"/>
      <c r="J664" s="8"/>
      <c r="K664" s="8"/>
      <c r="L664" s="8"/>
      <c r="M664" s="8"/>
      <c r="N664" s="8"/>
      <c r="O664" s="8"/>
      <c r="P664" s="8"/>
      <c r="Q664" s="8"/>
      <c r="R664" s="8"/>
      <c r="S664" s="8"/>
      <c r="T664" s="8"/>
      <c r="U664" s="8"/>
      <c r="V664" s="8"/>
      <c r="W664" s="8"/>
      <c r="X664" s="8"/>
      <c r="Y664" s="8"/>
      <c r="Z664" s="8"/>
    </row>
    <row r="665" spans="1:26" ht="12.75" customHeight="1" x14ac:dyDescent="0.15">
      <c r="A665" s="8"/>
      <c r="B665" s="83"/>
      <c r="C665" s="34"/>
      <c r="D665" s="146"/>
      <c r="E665" s="35"/>
      <c r="F665" s="35"/>
      <c r="G665" s="35"/>
      <c r="H665" s="8"/>
      <c r="I665" s="8"/>
      <c r="J665" s="8"/>
      <c r="K665" s="8"/>
      <c r="L665" s="8"/>
      <c r="M665" s="8"/>
      <c r="N665" s="8"/>
      <c r="O665" s="8"/>
      <c r="P665" s="8"/>
      <c r="Q665" s="8"/>
      <c r="R665" s="8"/>
      <c r="S665" s="8"/>
      <c r="T665" s="8"/>
      <c r="U665" s="8"/>
      <c r="V665" s="8"/>
      <c r="W665" s="8"/>
      <c r="X665" s="8"/>
      <c r="Y665" s="8"/>
      <c r="Z665" s="8"/>
    </row>
    <row r="666" spans="1:26" ht="12.75" customHeight="1" x14ac:dyDescent="0.15">
      <c r="A666" s="8"/>
      <c r="B666" s="83"/>
      <c r="C666" s="34"/>
      <c r="D666" s="146"/>
      <c r="E666" s="35"/>
      <c r="F666" s="35"/>
      <c r="G666" s="35"/>
      <c r="H666" s="8"/>
      <c r="I666" s="8"/>
      <c r="J666" s="8"/>
      <c r="K666" s="8"/>
      <c r="L666" s="8"/>
      <c r="M666" s="8"/>
      <c r="N666" s="8"/>
      <c r="O666" s="8"/>
      <c r="P666" s="8"/>
      <c r="Q666" s="8"/>
      <c r="R666" s="8"/>
      <c r="S666" s="8"/>
      <c r="T666" s="8"/>
      <c r="U666" s="8"/>
      <c r="V666" s="8"/>
      <c r="W666" s="8"/>
      <c r="X666" s="8"/>
      <c r="Y666" s="8"/>
      <c r="Z666" s="8"/>
    </row>
    <row r="667" spans="1:26" ht="12.75" customHeight="1" x14ac:dyDescent="0.15">
      <c r="A667" s="8"/>
      <c r="B667" s="83"/>
      <c r="C667" s="34"/>
      <c r="D667" s="146"/>
      <c r="E667" s="35"/>
      <c r="F667" s="35"/>
      <c r="G667" s="35"/>
      <c r="H667" s="8"/>
      <c r="I667" s="8"/>
      <c r="J667" s="8"/>
      <c r="K667" s="8"/>
      <c r="L667" s="8"/>
      <c r="M667" s="8"/>
      <c r="N667" s="8"/>
      <c r="O667" s="8"/>
      <c r="P667" s="8"/>
      <c r="Q667" s="8"/>
      <c r="R667" s="8"/>
      <c r="S667" s="8"/>
      <c r="T667" s="8"/>
      <c r="U667" s="8"/>
      <c r="V667" s="8"/>
      <c r="W667" s="8"/>
      <c r="X667" s="8"/>
      <c r="Y667" s="8"/>
      <c r="Z667" s="8"/>
    </row>
    <row r="668" spans="1:26" ht="12.75" customHeight="1" x14ac:dyDescent="0.15">
      <c r="A668" s="8"/>
      <c r="B668" s="83"/>
      <c r="C668" s="34"/>
      <c r="D668" s="146"/>
      <c r="E668" s="35"/>
      <c r="F668" s="35"/>
      <c r="G668" s="35"/>
      <c r="H668" s="8"/>
      <c r="I668" s="8"/>
      <c r="J668" s="8"/>
      <c r="K668" s="8"/>
      <c r="L668" s="8"/>
      <c r="M668" s="8"/>
      <c r="N668" s="8"/>
      <c r="O668" s="8"/>
      <c r="P668" s="8"/>
      <c r="Q668" s="8"/>
      <c r="R668" s="8"/>
      <c r="S668" s="8"/>
      <c r="T668" s="8"/>
      <c r="U668" s="8"/>
      <c r="V668" s="8"/>
      <c r="W668" s="8"/>
      <c r="X668" s="8"/>
      <c r="Y668" s="8"/>
      <c r="Z668" s="8"/>
    </row>
    <row r="669" spans="1:26" ht="12.75" customHeight="1" x14ac:dyDescent="0.15">
      <c r="A669" s="8"/>
      <c r="B669" s="83"/>
      <c r="C669" s="34"/>
      <c r="D669" s="146"/>
      <c r="E669" s="35"/>
      <c r="F669" s="35"/>
      <c r="G669" s="35"/>
      <c r="H669" s="8"/>
      <c r="I669" s="8"/>
      <c r="J669" s="8"/>
      <c r="K669" s="8"/>
      <c r="L669" s="8"/>
      <c r="M669" s="8"/>
      <c r="N669" s="8"/>
      <c r="O669" s="8"/>
      <c r="P669" s="8"/>
      <c r="Q669" s="8"/>
      <c r="R669" s="8"/>
      <c r="S669" s="8"/>
      <c r="T669" s="8"/>
      <c r="U669" s="8"/>
      <c r="V669" s="8"/>
      <c r="W669" s="8"/>
      <c r="X669" s="8"/>
      <c r="Y669" s="8"/>
      <c r="Z669" s="8"/>
    </row>
    <row r="670" spans="1:26" ht="12.75" customHeight="1" x14ac:dyDescent="0.15">
      <c r="A670" s="8"/>
      <c r="B670" s="83"/>
      <c r="C670" s="34"/>
      <c r="D670" s="146"/>
      <c r="E670" s="35"/>
      <c r="F670" s="35"/>
      <c r="G670" s="35"/>
      <c r="H670" s="8"/>
      <c r="I670" s="8"/>
      <c r="J670" s="8"/>
      <c r="K670" s="8"/>
      <c r="L670" s="8"/>
      <c r="M670" s="8"/>
      <c r="N670" s="8"/>
      <c r="O670" s="8"/>
      <c r="P670" s="8"/>
      <c r="Q670" s="8"/>
      <c r="R670" s="8"/>
      <c r="S670" s="8"/>
      <c r="T670" s="8"/>
      <c r="U670" s="8"/>
      <c r="V670" s="8"/>
      <c r="W670" s="8"/>
      <c r="X670" s="8"/>
      <c r="Y670" s="8"/>
      <c r="Z670" s="8"/>
    </row>
    <row r="671" spans="1:26" ht="12.75" customHeight="1" x14ac:dyDescent="0.15">
      <c r="A671" s="8"/>
      <c r="B671" s="83"/>
      <c r="C671" s="34"/>
      <c r="D671" s="146"/>
      <c r="E671" s="35"/>
      <c r="F671" s="35"/>
      <c r="G671" s="35"/>
      <c r="H671" s="8"/>
      <c r="I671" s="8"/>
      <c r="J671" s="8"/>
      <c r="K671" s="8"/>
      <c r="L671" s="8"/>
      <c r="M671" s="8"/>
      <c r="N671" s="8"/>
      <c r="O671" s="8"/>
      <c r="P671" s="8"/>
      <c r="Q671" s="8"/>
      <c r="R671" s="8"/>
      <c r="S671" s="8"/>
      <c r="T671" s="8"/>
      <c r="U671" s="8"/>
      <c r="V671" s="8"/>
      <c r="W671" s="8"/>
      <c r="X671" s="8"/>
      <c r="Y671" s="8"/>
      <c r="Z671" s="8"/>
    </row>
    <row r="672" spans="1:26" ht="12.75" customHeight="1" x14ac:dyDescent="0.15">
      <c r="A672" s="8"/>
      <c r="B672" s="83"/>
      <c r="C672" s="34"/>
      <c r="D672" s="146"/>
      <c r="E672" s="35"/>
      <c r="F672" s="35"/>
      <c r="G672" s="35"/>
      <c r="H672" s="8"/>
      <c r="I672" s="8"/>
      <c r="J672" s="8"/>
      <c r="K672" s="8"/>
      <c r="L672" s="8"/>
      <c r="M672" s="8"/>
      <c r="N672" s="8"/>
      <c r="O672" s="8"/>
      <c r="P672" s="8"/>
      <c r="Q672" s="8"/>
      <c r="R672" s="8"/>
      <c r="S672" s="8"/>
      <c r="T672" s="8"/>
      <c r="U672" s="8"/>
      <c r="V672" s="8"/>
      <c r="W672" s="8"/>
      <c r="X672" s="8"/>
      <c r="Y672" s="8"/>
      <c r="Z672" s="8"/>
    </row>
    <row r="673" spans="1:26" ht="12.75" customHeight="1" x14ac:dyDescent="0.15">
      <c r="A673" s="8"/>
      <c r="B673" s="83"/>
      <c r="C673" s="34"/>
      <c r="D673" s="146"/>
      <c r="E673" s="35"/>
      <c r="F673" s="35"/>
      <c r="G673" s="35"/>
      <c r="H673" s="8"/>
      <c r="I673" s="8"/>
      <c r="J673" s="8"/>
      <c r="K673" s="8"/>
      <c r="L673" s="8"/>
      <c r="M673" s="8"/>
      <c r="N673" s="8"/>
      <c r="O673" s="8"/>
      <c r="P673" s="8"/>
      <c r="Q673" s="8"/>
      <c r="R673" s="8"/>
      <c r="S673" s="8"/>
      <c r="T673" s="8"/>
      <c r="U673" s="8"/>
      <c r="V673" s="8"/>
      <c r="W673" s="8"/>
      <c r="X673" s="8"/>
      <c r="Y673" s="8"/>
      <c r="Z673" s="8"/>
    </row>
    <row r="674" spans="1:26" ht="12.75" customHeight="1" x14ac:dyDescent="0.15">
      <c r="A674" s="8"/>
      <c r="B674" s="83"/>
      <c r="C674" s="34"/>
      <c r="D674" s="146"/>
      <c r="E674" s="35"/>
      <c r="F674" s="35"/>
      <c r="G674" s="35"/>
      <c r="H674" s="8"/>
      <c r="I674" s="8"/>
      <c r="J674" s="8"/>
      <c r="K674" s="8"/>
      <c r="L674" s="8"/>
      <c r="M674" s="8"/>
      <c r="N674" s="8"/>
      <c r="O674" s="8"/>
      <c r="P674" s="8"/>
      <c r="Q674" s="8"/>
      <c r="R674" s="8"/>
      <c r="S674" s="8"/>
      <c r="T674" s="8"/>
      <c r="U674" s="8"/>
      <c r="V674" s="8"/>
      <c r="W674" s="8"/>
      <c r="X674" s="8"/>
      <c r="Y674" s="8"/>
      <c r="Z674" s="8"/>
    </row>
    <row r="675" spans="1:26" ht="12.75" customHeight="1" x14ac:dyDescent="0.15">
      <c r="A675" s="8"/>
      <c r="B675" s="83"/>
      <c r="C675" s="34"/>
      <c r="D675" s="146"/>
      <c r="E675" s="35"/>
      <c r="F675" s="35"/>
      <c r="G675" s="35"/>
      <c r="H675" s="8"/>
      <c r="I675" s="8"/>
      <c r="J675" s="8"/>
      <c r="K675" s="8"/>
      <c r="L675" s="8"/>
      <c r="M675" s="8"/>
      <c r="N675" s="8"/>
      <c r="O675" s="8"/>
      <c r="P675" s="8"/>
      <c r="Q675" s="8"/>
      <c r="R675" s="8"/>
      <c r="S675" s="8"/>
      <c r="T675" s="8"/>
      <c r="U675" s="8"/>
      <c r="V675" s="8"/>
      <c r="W675" s="8"/>
      <c r="X675" s="8"/>
      <c r="Y675" s="8"/>
      <c r="Z675" s="8"/>
    </row>
    <row r="676" spans="1:26" ht="12.75" customHeight="1" x14ac:dyDescent="0.15">
      <c r="A676" s="8"/>
      <c r="B676" s="83"/>
      <c r="C676" s="34"/>
      <c r="D676" s="146"/>
      <c r="E676" s="35"/>
      <c r="F676" s="35"/>
      <c r="G676" s="35"/>
      <c r="H676" s="8"/>
      <c r="I676" s="8"/>
      <c r="J676" s="8"/>
      <c r="K676" s="8"/>
      <c r="L676" s="8"/>
      <c r="M676" s="8"/>
      <c r="N676" s="8"/>
      <c r="O676" s="8"/>
      <c r="P676" s="8"/>
      <c r="Q676" s="8"/>
      <c r="R676" s="8"/>
      <c r="S676" s="8"/>
      <c r="T676" s="8"/>
      <c r="U676" s="8"/>
      <c r="V676" s="8"/>
      <c r="W676" s="8"/>
      <c r="X676" s="8"/>
      <c r="Y676" s="8"/>
      <c r="Z676" s="8"/>
    </row>
    <row r="677" spans="1:26" ht="12.75" customHeight="1" x14ac:dyDescent="0.15">
      <c r="A677" s="8"/>
      <c r="B677" s="83"/>
      <c r="C677" s="34"/>
      <c r="D677" s="146"/>
      <c r="E677" s="35"/>
      <c r="F677" s="35"/>
      <c r="G677" s="35"/>
      <c r="H677" s="8"/>
      <c r="I677" s="8"/>
      <c r="J677" s="8"/>
      <c r="K677" s="8"/>
      <c r="L677" s="8"/>
      <c r="M677" s="8"/>
      <c r="N677" s="8"/>
      <c r="O677" s="8"/>
      <c r="P677" s="8"/>
      <c r="Q677" s="8"/>
      <c r="R677" s="8"/>
      <c r="S677" s="8"/>
      <c r="T677" s="8"/>
      <c r="U677" s="8"/>
      <c r="V677" s="8"/>
      <c r="W677" s="8"/>
      <c r="X677" s="8"/>
      <c r="Y677" s="8"/>
      <c r="Z677" s="8"/>
    </row>
    <row r="678" spans="1:26" ht="12.75" customHeight="1" x14ac:dyDescent="0.15">
      <c r="A678" s="8"/>
      <c r="B678" s="83"/>
      <c r="C678" s="34"/>
      <c r="D678" s="146"/>
      <c r="E678" s="35"/>
      <c r="F678" s="35"/>
      <c r="G678" s="35"/>
      <c r="H678" s="8"/>
      <c r="I678" s="8"/>
      <c r="J678" s="8"/>
      <c r="K678" s="8"/>
      <c r="L678" s="8"/>
      <c r="M678" s="8"/>
      <c r="N678" s="8"/>
      <c r="O678" s="8"/>
      <c r="P678" s="8"/>
      <c r="Q678" s="8"/>
      <c r="R678" s="8"/>
      <c r="S678" s="8"/>
      <c r="T678" s="8"/>
      <c r="U678" s="8"/>
      <c r="V678" s="8"/>
      <c r="W678" s="8"/>
      <c r="X678" s="8"/>
      <c r="Y678" s="8"/>
      <c r="Z678" s="8"/>
    </row>
    <row r="679" spans="1:26" ht="12.75" customHeight="1" x14ac:dyDescent="0.15">
      <c r="A679" s="8"/>
      <c r="B679" s="83"/>
      <c r="C679" s="34"/>
      <c r="D679" s="146"/>
      <c r="E679" s="35"/>
      <c r="F679" s="35"/>
      <c r="G679" s="35"/>
      <c r="H679" s="8"/>
      <c r="I679" s="8"/>
      <c r="J679" s="8"/>
      <c r="K679" s="8"/>
      <c r="L679" s="8"/>
      <c r="M679" s="8"/>
      <c r="N679" s="8"/>
      <c r="O679" s="8"/>
      <c r="P679" s="8"/>
      <c r="Q679" s="8"/>
      <c r="R679" s="8"/>
      <c r="S679" s="8"/>
      <c r="T679" s="8"/>
      <c r="U679" s="8"/>
      <c r="V679" s="8"/>
      <c r="W679" s="8"/>
      <c r="X679" s="8"/>
      <c r="Y679" s="8"/>
      <c r="Z679" s="8"/>
    </row>
    <row r="680" spans="1:26" ht="12.75" customHeight="1" x14ac:dyDescent="0.15">
      <c r="A680" s="8"/>
      <c r="B680" s="83"/>
      <c r="C680" s="34"/>
      <c r="D680" s="146"/>
      <c r="E680" s="35"/>
      <c r="F680" s="35"/>
      <c r="G680" s="35"/>
      <c r="H680" s="8"/>
      <c r="I680" s="8"/>
      <c r="J680" s="8"/>
      <c r="K680" s="8"/>
      <c r="L680" s="8"/>
      <c r="M680" s="8"/>
      <c r="N680" s="8"/>
      <c r="O680" s="8"/>
      <c r="P680" s="8"/>
      <c r="Q680" s="8"/>
      <c r="R680" s="8"/>
      <c r="S680" s="8"/>
      <c r="T680" s="8"/>
      <c r="U680" s="8"/>
      <c r="V680" s="8"/>
      <c r="W680" s="8"/>
      <c r="X680" s="8"/>
      <c r="Y680" s="8"/>
      <c r="Z680" s="8"/>
    </row>
    <row r="681" spans="1:26" ht="12.75" customHeight="1" x14ac:dyDescent="0.15">
      <c r="A681" s="8"/>
      <c r="B681" s="83"/>
      <c r="C681" s="34"/>
      <c r="D681" s="146"/>
      <c r="E681" s="35"/>
      <c r="F681" s="35"/>
      <c r="G681" s="35"/>
      <c r="H681" s="8"/>
      <c r="I681" s="8"/>
      <c r="J681" s="8"/>
      <c r="K681" s="8"/>
      <c r="L681" s="8"/>
      <c r="M681" s="8"/>
      <c r="N681" s="8"/>
      <c r="O681" s="8"/>
      <c r="P681" s="8"/>
      <c r="Q681" s="8"/>
      <c r="R681" s="8"/>
      <c r="S681" s="8"/>
      <c r="T681" s="8"/>
      <c r="U681" s="8"/>
      <c r="V681" s="8"/>
      <c r="W681" s="8"/>
      <c r="X681" s="8"/>
      <c r="Y681" s="8"/>
      <c r="Z681" s="8"/>
    </row>
    <row r="682" spans="1:26" ht="12.75" customHeight="1" x14ac:dyDescent="0.15">
      <c r="A682" s="8"/>
      <c r="B682" s="83"/>
      <c r="C682" s="34"/>
      <c r="D682" s="146"/>
      <c r="E682" s="35"/>
      <c r="F682" s="35"/>
      <c r="G682" s="35"/>
      <c r="H682" s="8"/>
      <c r="I682" s="8"/>
      <c r="J682" s="8"/>
      <c r="K682" s="8"/>
      <c r="L682" s="8"/>
      <c r="M682" s="8"/>
      <c r="N682" s="8"/>
      <c r="O682" s="8"/>
      <c r="P682" s="8"/>
      <c r="Q682" s="8"/>
      <c r="R682" s="8"/>
      <c r="S682" s="8"/>
      <c r="T682" s="8"/>
      <c r="U682" s="8"/>
      <c r="V682" s="8"/>
      <c r="W682" s="8"/>
      <c r="X682" s="8"/>
      <c r="Y682" s="8"/>
      <c r="Z682" s="8"/>
    </row>
    <row r="683" spans="1:26" ht="12.75" customHeight="1" x14ac:dyDescent="0.15">
      <c r="A683" s="8"/>
      <c r="B683" s="83"/>
      <c r="C683" s="34"/>
      <c r="D683" s="146"/>
      <c r="E683" s="35"/>
      <c r="F683" s="35"/>
      <c r="G683" s="35"/>
      <c r="H683" s="8"/>
      <c r="I683" s="8"/>
      <c r="J683" s="8"/>
      <c r="K683" s="8"/>
      <c r="L683" s="8"/>
      <c r="M683" s="8"/>
      <c r="N683" s="8"/>
      <c r="O683" s="8"/>
      <c r="P683" s="8"/>
      <c r="Q683" s="8"/>
      <c r="R683" s="8"/>
      <c r="S683" s="8"/>
      <c r="T683" s="8"/>
      <c r="U683" s="8"/>
      <c r="V683" s="8"/>
      <c r="W683" s="8"/>
      <c r="X683" s="8"/>
      <c r="Y683" s="8"/>
      <c r="Z683" s="8"/>
    </row>
    <row r="684" spans="1:26" ht="12.75" customHeight="1" x14ac:dyDescent="0.15">
      <c r="A684" s="8"/>
      <c r="B684" s="83"/>
      <c r="C684" s="34"/>
      <c r="D684" s="146"/>
      <c r="E684" s="35"/>
      <c r="F684" s="35"/>
      <c r="G684" s="35"/>
      <c r="H684" s="8"/>
      <c r="I684" s="8"/>
      <c r="J684" s="8"/>
      <c r="K684" s="8"/>
      <c r="L684" s="8"/>
      <c r="M684" s="8"/>
      <c r="N684" s="8"/>
      <c r="O684" s="8"/>
      <c r="P684" s="8"/>
      <c r="Q684" s="8"/>
      <c r="R684" s="8"/>
      <c r="S684" s="8"/>
      <c r="T684" s="8"/>
      <c r="U684" s="8"/>
      <c r="V684" s="8"/>
      <c r="W684" s="8"/>
      <c r="X684" s="8"/>
      <c r="Y684" s="8"/>
      <c r="Z684" s="8"/>
    </row>
    <row r="685" spans="1:26" ht="12.75" customHeight="1" x14ac:dyDescent="0.15">
      <c r="A685" s="8"/>
      <c r="B685" s="83"/>
      <c r="C685" s="34"/>
      <c r="D685" s="146"/>
      <c r="E685" s="35"/>
      <c r="F685" s="35"/>
      <c r="G685" s="35"/>
      <c r="H685" s="8"/>
      <c r="I685" s="8"/>
      <c r="J685" s="8"/>
      <c r="K685" s="8"/>
      <c r="L685" s="8"/>
      <c r="M685" s="8"/>
      <c r="N685" s="8"/>
      <c r="O685" s="8"/>
      <c r="P685" s="8"/>
      <c r="Q685" s="8"/>
      <c r="R685" s="8"/>
      <c r="S685" s="8"/>
      <c r="T685" s="8"/>
      <c r="U685" s="8"/>
      <c r="V685" s="8"/>
      <c r="W685" s="8"/>
      <c r="X685" s="8"/>
      <c r="Y685" s="8"/>
      <c r="Z685" s="8"/>
    </row>
    <row r="686" spans="1:26" ht="12.75" customHeight="1" x14ac:dyDescent="0.15">
      <c r="A686" s="8"/>
      <c r="B686" s="83"/>
      <c r="C686" s="34"/>
      <c r="D686" s="146"/>
      <c r="E686" s="35"/>
      <c r="F686" s="35"/>
      <c r="G686" s="35"/>
      <c r="H686" s="8"/>
      <c r="I686" s="8"/>
      <c r="J686" s="8"/>
      <c r="K686" s="8"/>
      <c r="L686" s="8"/>
      <c r="M686" s="8"/>
      <c r="N686" s="8"/>
      <c r="O686" s="8"/>
      <c r="P686" s="8"/>
      <c r="Q686" s="8"/>
      <c r="R686" s="8"/>
      <c r="S686" s="8"/>
      <c r="T686" s="8"/>
      <c r="U686" s="8"/>
      <c r="V686" s="8"/>
      <c r="W686" s="8"/>
      <c r="X686" s="8"/>
      <c r="Y686" s="8"/>
      <c r="Z686" s="8"/>
    </row>
    <row r="687" spans="1:26" ht="12.75" customHeight="1" x14ac:dyDescent="0.15">
      <c r="A687" s="8"/>
      <c r="B687" s="83"/>
      <c r="C687" s="34"/>
      <c r="D687" s="146"/>
      <c r="E687" s="35"/>
      <c r="F687" s="35"/>
      <c r="G687" s="35"/>
      <c r="H687" s="8"/>
      <c r="I687" s="8"/>
      <c r="J687" s="8"/>
      <c r="K687" s="8"/>
      <c r="L687" s="8"/>
      <c r="M687" s="8"/>
      <c r="N687" s="8"/>
      <c r="O687" s="8"/>
      <c r="P687" s="8"/>
      <c r="Q687" s="8"/>
      <c r="R687" s="8"/>
      <c r="S687" s="8"/>
      <c r="T687" s="8"/>
      <c r="U687" s="8"/>
      <c r="V687" s="8"/>
      <c r="W687" s="8"/>
      <c r="X687" s="8"/>
      <c r="Y687" s="8"/>
      <c r="Z687" s="8"/>
    </row>
    <row r="688" spans="1:26" ht="12.75" customHeight="1" x14ac:dyDescent="0.15">
      <c r="A688" s="8"/>
      <c r="B688" s="83"/>
      <c r="C688" s="34"/>
      <c r="D688" s="146"/>
      <c r="E688" s="35"/>
      <c r="F688" s="35"/>
      <c r="G688" s="35"/>
      <c r="H688" s="8"/>
      <c r="I688" s="8"/>
      <c r="J688" s="8"/>
      <c r="K688" s="8"/>
      <c r="L688" s="8"/>
      <c r="M688" s="8"/>
      <c r="N688" s="8"/>
      <c r="O688" s="8"/>
      <c r="P688" s="8"/>
      <c r="Q688" s="8"/>
      <c r="R688" s="8"/>
      <c r="S688" s="8"/>
      <c r="T688" s="8"/>
      <c r="U688" s="8"/>
      <c r="V688" s="8"/>
      <c r="W688" s="8"/>
      <c r="X688" s="8"/>
      <c r="Y688" s="8"/>
      <c r="Z688" s="8"/>
    </row>
    <row r="689" spans="1:26" ht="12.75" customHeight="1" x14ac:dyDescent="0.15">
      <c r="A689" s="8"/>
      <c r="B689" s="83"/>
      <c r="C689" s="34"/>
      <c r="D689" s="146"/>
      <c r="E689" s="35"/>
      <c r="F689" s="35"/>
      <c r="G689" s="35"/>
      <c r="H689" s="8"/>
      <c r="I689" s="8"/>
      <c r="J689" s="8"/>
      <c r="K689" s="8"/>
      <c r="L689" s="8"/>
      <c r="M689" s="8"/>
      <c r="N689" s="8"/>
      <c r="O689" s="8"/>
      <c r="P689" s="8"/>
      <c r="Q689" s="8"/>
      <c r="R689" s="8"/>
      <c r="S689" s="8"/>
      <c r="T689" s="8"/>
      <c r="U689" s="8"/>
      <c r="V689" s="8"/>
      <c r="W689" s="8"/>
      <c r="X689" s="8"/>
      <c r="Y689" s="8"/>
      <c r="Z689" s="8"/>
    </row>
    <row r="690" spans="1:26" ht="12.75" customHeight="1" x14ac:dyDescent="0.15">
      <c r="A690" s="8"/>
      <c r="B690" s="83"/>
      <c r="C690" s="34"/>
      <c r="D690" s="146"/>
      <c r="E690" s="35"/>
      <c r="F690" s="35"/>
      <c r="G690" s="35"/>
      <c r="H690" s="8"/>
      <c r="I690" s="8"/>
      <c r="J690" s="8"/>
      <c r="K690" s="8"/>
      <c r="L690" s="8"/>
      <c r="M690" s="8"/>
      <c r="N690" s="8"/>
      <c r="O690" s="8"/>
      <c r="P690" s="8"/>
      <c r="Q690" s="8"/>
      <c r="R690" s="8"/>
      <c r="S690" s="8"/>
      <c r="T690" s="8"/>
      <c r="U690" s="8"/>
      <c r="V690" s="8"/>
      <c r="W690" s="8"/>
      <c r="X690" s="8"/>
      <c r="Y690" s="8"/>
      <c r="Z690" s="8"/>
    </row>
    <row r="691" spans="1:26" ht="12.75" customHeight="1" x14ac:dyDescent="0.15">
      <c r="A691" s="8"/>
      <c r="B691" s="83"/>
      <c r="C691" s="34"/>
      <c r="D691" s="146"/>
      <c r="E691" s="35"/>
      <c r="F691" s="35"/>
      <c r="G691" s="35"/>
      <c r="H691" s="8"/>
      <c r="I691" s="8"/>
      <c r="J691" s="8"/>
      <c r="K691" s="8"/>
      <c r="L691" s="8"/>
      <c r="M691" s="8"/>
      <c r="N691" s="8"/>
      <c r="O691" s="8"/>
      <c r="P691" s="8"/>
      <c r="Q691" s="8"/>
      <c r="R691" s="8"/>
      <c r="S691" s="8"/>
      <c r="T691" s="8"/>
      <c r="U691" s="8"/>
      <c r="V691" s="8"/>
      <c r="W691" s="8"/>
      <c r="X691" s="8"/>
      <c r="Y691" s="8"/>
      <c r="Z691" s="8"/>
    </row>
    <row r="692" spans="1:26" ht="12.75" customHeight="1" x14ac:dyDescent="0.15">
      <c r="A692" s="8"/>
      <c r="B692" s="83"/>
      <c r="C692" s="34"/>
      <c r="D692" s="146"/>
      <c r="E692" s="35"/>
      <c r="F692" s="35"/>
      <c r="G692" s="35"/>
      <c r="H692" s="8"/>
      <c r="I692" s="8"/>
      <c r="J692" s="8"/>
      <c r="K692" s="8"/>
      <c r="L692" s="8"/>
      <c r="M692" s="8"/>
      <c r="N692" s="8"/>
      <c r="O692" s="8"/>
      <c r="P692" s="8"/>
      <c r="Q692" s="8"/>
      <c r="R692" s="8"/>
      <c r="S692" s="8"/>
      <c r="T692" s="8"/>
      <c r="U692" s="8"/>
      <c r="V692" s="8"/>
      <c r="W692" s="8"/>
      <c r="X692" s="8"/>
      <c r="Y692" s="8"/>
      <c r="Z692" s="8"/>
    </row>
    <row r="693" spans="1:26" ht="12.75" customHeight="1" x14ac:dyDescent="0.15">
      <c r="A693" s="8"/>
      <c r="B693" s="83"/>
      <c r="C693" s="34"/>
      <c r="D693" s="146"/>
      <c r="E693" s="35"/>
      <c r="F693" s="35"/>
      <c r="G693" s="35"/>
      <c r="H693" s="8"/>
      <c r="I693" s="8"/>
      <c r="J693" s="8"/>
      <c r="K693" s="8"/>
      <c r="L693" s="8"/>
      <c r="M693" s="8"/>
      <c r="N693" s="8"/>
      <c r="O693" s="8"/>
      <c r="P693" s="8"/>
      <c r="Q693" s="8"/>
      <c r="R693" s="8"/>
      <c r="S693" s="8"/>
      <c r="T693" s="8"/>
      <c r="U693" s="8"/>
      <c r="V693" s="8"/>
      <c r="W693" s="8"/>
      <c r="X693" s="8"/>
      <c r="Y693" s="8"/>
      <c r="Z693" s="8"/>
    </row>
    <row r="694" spans="1:26" ht="12.75" customHeight="1" x14ac:dyDescent="0.15">
      <c r="A694" s="8"/>
      <c r="B694" s="83"/>
      <c r="C694" s="34"/>
      <c r="D694" s="146"/>
      <c r="E694" s="35"/>
      <c r="F694" s="35"/>
      <c r="G694" s="35"/>
      <c r="H694" s="8"/>
      <c r="I694" s="8"/>
      <c r="J694" s="8"/>
      <c r="K694" s="8"/>
      <c r="L694" s="8"/>
      <c r="M694" s="8"/>
      <c r="N694" s="8"/>
      <c r="O694" s="8"/>
      <c r="P694" s="8"/>
      <c r="Q694" s="8"/>
      <c r="R694" s="8"/>
      <c r="S694" s="8"/>
      <c r="T694" s="8"/>
      <c r="U694" s="8"/>
      <c r="V694" s="8"/>
      <c r="W694" s="8"/>
      <c r="X694" s="8"/>
      <c r="Y694" s="8"/>
      <c r="Z694" s="8"/>
    </row>
    <row r="695" spans="1:26" ht="12.75" customHeight="1" x14ac:dyDescent="0.15">
      <c r="A695" s="8"/>
      <c r="B695" s="83"/>
      <c r="C695" s="34"/>
      <c r="D695" s="146"/>
      <c r="E695" s="35"/>
      <c r="F695" s="35"/>
      <c r="G695" s="35"/>
      <c r="H695" s="8"/>
      <c r="I695" s="8"/>
      <c r="J695" s="8"/>
      <c r="K695" s="8"/>
      <c r="L695" s="8"/>
      <c r="M695" s="8"/>
      <c r="N695" s="8"/>
      <c r="O695" s="8"/>
      <c r="P695" s="8"/>
      <c r="Q695" s="8"/>
      <c r="R695" s="8"/>
      <c r="S695" s="8"/>
      <c r="T695" s="8"/>
      <c r="U695" s="8"/>
      <c r="V695" s="8"/>
      <c r="W695" s="8"/>
      <c r="X695" s="8"/>
      <c r="Y695" s="8"/>
      <c r="Z695" s="8"/>
    </row>
    <row r="696" spans="1:26" ht="12.75" customHeight="1" x14ac:dyDescent="0.15">
      <c r="A696" s="8"/>
      <c r="B696" s="83"/>
      <c r="C696" s="34"/>
      <c r="D696" s="146"/>
      <c r="E696" s="35"/>
      <c r="F696" s="35"/>
      <c r="G696" s="35"/>
      <c r="H696" s="8"/>
      <c r="I696" s="8"/>
      <c r="J696" s="8"/>
      <c r="K696" s="8"/>
      <c r="L696" s="8"/>
      <c r="M696" s="8"/>
      <c r="N696" s="8"/>
      <c r="O696" s="8"/>
      <c r="P696" s="8"/>
      <c r="Q696" s="8"/>
      <c r="R696" s="8"/>
      <c r="S696" s="8"/>
      <c r="T696" s="8"/>
      <c r="U696" s="8"/>
      <c r="V696" s="8"/>
      <c r="W696" s="8"/>
      <c r="X696" s="8"/>
      <c r="Y696" s="8"/>
      <c r="Z696" s="8"/>
    </row>
    <row r="697" spans="1:26" ht="12.75" customHeight="1" x14ac:dyDescent="0.15">
      <c r="A697" s="8"/>
      <c r="B697" s="83"/>
      <c r="C697" s="34"/>
      <c r="D697" s="146"/>
      <c r="E697" s="35"/>
      <c r="F697" s="35"/>
      <c r="G697" s="35"/>
      <c r="H697" s="8"/>
      <c r="I697" s="8"/>
      <c r="J697" s="8"/>
      <c r="K697" s="8"/>
      <c r="L697" s="8"/>
      <c r="M697" s="8"/>
      <c r="N697" s="8"/>
      <c r="O697" s="8"/>
      <c r="P697" s="8"/>
      <c r="Q697" s="8"/>
      <c r="R697" s="8"/>
      <c r="S697" s="8"/>
      <c r="T697" s="8"/>
      <c r="U697" s="8"/>
      <c r="V697" s="8"/>
      <c r="W697" s="8"/>
      <c r="X697" s="8"/>
      <c r="Y697" s="8"/>
      <c r="Z697" s="8"/>
    </row>
    <row r="698" spans="1:26" ht="12.75" customHeight="1" x14ac:dyDescent="0.15">
      <c r="A698" s="8"/>
      <c r="B698" s="83"/>
      <c r="C698" s="34"/>
      <c r="D698" s="146"/>
      <c r="E698" s="35"/>
      <c r="F698" s="35"/>
      <c r="G698" s="35"/>
      <c r="H698" s="8"/>
      <c r="I698" s="8"/>
      <c r="J698" s="8"/>
      <c r="K698" s="8"/>
      <c r="L698" s="8"/>
      <c r="M698" s="8"/>
      <c r="N698" s="8"/>
      <c r="O698" s="8"/>
      <c r="P698" s="8"/>
      <c r="Q698" s="8"/>
      <c r="R698" s="8"/>
      <c r="S698" s="8"/>
      <c r="T698" s="8"/>
      <c r="U698" s="8"/>
      <c r="V698" s="8"/>
      <c r="W698" s="8"/>
      <c r="X698" s="8"/>
      <c r="Y698" s="8"/>
      <c r="Z698" s="8"/>
    </row>
    <row r="699" spans="1:26" ht="12.75" customHeight="1" x14ac:dyDescent="0.15">
      <c r="A699" s="8"/>
      <c r="B699" s="83"/>
      <c r="C699" s="34"/>
      <c r="D699" s="146"/>
      <c r="E699" s="35"/>
      <c r="F699" s="35"/>
      <c r="G699" s="35"/>
      <c r="H699" s="8"/>
      <c r="I699" s="8"/>
      <c r="J699" s="8"/>
      <c r="K699" s="8"/>
      <c r="L699" s="8"/>
      <c r="M699" s="8"/>
      <c r="N699" s="8"/>
      <c r="O699" s="8"/>
      <c r="P699" s="8"/>
      <c r="Q699" s="8"/>
      <c r="R699" s="8"/>
      <c r="S699" s="8"/>
      <c r="T699" s="8"/>
      <c r="U699" s="8"/>
      <c r="V699" s="8"/>
      <c r="W699" s="8"/>
      <c r="X699" s="8"/>
      <c r="Y699" s="8"/>
      <c r="Z699" s="8"/>
    </row>
    <row r="700" spans="1:26" ht="12.75" customHeight="1" x14ac:dyDescent="0.15">
      <c r="A700" s="8"/>
      <c r="B700" s="83"/>
      <c r="C700" s="34"/>
      <c r="D700" s="146"/>
      <c r="E700" s="35"/>
      <c r="F700" s="35"/>
      <c r="G700" s="35"/>
      <c r="H700" s="8"/>
      <c r="I700" s="8"/>
      <c r="J700" s="8"/>
      <c r="K700" s="8"/>
      <c r="L700" s="8"/>
      <c r="M700" s="8"/>
      <c r="N700" s="8"/>
      <c r="O700" s="8"/>
      <c r="P700" s="8"/>
      <c r="Q700" s="8"/>
      <c r="R700" s="8"/>
      <c r="S700" s="8"/>
      <c r="T700" s="8"/>
      <c r="U700" s="8"/>
      <c r="V700" s="8"/>
      <c r="W700" s="8"/>
      <c r="X700" s="8"/>
      <c r="Y700" s="8"/>
      <c r="Z700" s="8"/>
    </row>
    <row r="701" spans="1:26" ht="12.75" customHeight="1" x14ac:dyDescent="0.15">
      <c r="A701" s="8"/>
      <c r="B701" s="83"/>
      <c r="C701" s="34"/>
      <c r="D701" s="146"/>
      <c r="E701" s="35"/>
      <c r="F701" s="35"/>
      <c r="G701" s="35"/>
      <c r="H701" s="8"/>
      <c r="I701" s="8"/>
      <c r="J701" s="8"/>
      <c r="K701" s="8"/>
      <c r="L701" s="8"/>
      <c r="M701" s="8"/>
      <c r="N701" s="8"/>
      <c r="O701" s="8"/>
      <c r="P701" s="8"/>
      <c r="Q701" s="8"/>
      <c r="R701" s="8"/>
      <c r="S701" s="8"/>
      <c r="T701" s="8"/>
      <c r="U701" s="8"/>
      <c r="V701" s="8"/>
      <c r="W701" s="8"/>
      <c r="X701" s="8"/>
      <c r="Y701" s="8"/>
      <c r="Z701" s="8"/>
    </row>
    <row r="702" spans="1:26" ht="12.75" customHeight="1" x14ac:dyDescent="0.15">
      <c r="A702" s="8"/>
      <c r="B702" s="83"/>
      <c r="C702" s="34"/>
      <c r="D702" s="146"/>
      <c r="E702" s="35"/>
      <c r="F702" s="35"/>
      <c r="G702" s="35"/>
      <c r="H702" s="8"/>
      <c r="I702" s="8"/>
      <c r="J702" s="8"/>
      <c r="K702" s="8"/>
      <c r="L702" s="8"/>
      <c r="M702" s="8"/>
      <c r="N702" s="8"/>
      <c r="O702" s="8"/>
      <c r="P702" s="8"/>
      <c r="Q702" s="8"/>
      <c r="R702" s="8"/>
      <c r="S702" s="8"/>
      <c r="T702" s="8"/>
      <c r="U702" s="8"/>
      <c r="V702" s="8"/>
      <c r="W702" s="8"/>
      <c r="X702" s="8"/>
      <c r="Y702" s="8"/>
      <c r="Z702" s="8"/>
    </row>
    <row r="703" spans="1:26" ht="12.75" customHeight="1" x14ac:dyDescent="0.15">
      <c r="A703" s="8"/>
      <c r="B703" s="83"/>
      <c r="C703" s="34"/>
      <c r="D703" s="146"/>
      <c r="E703" s="35"/>
      <c r="F703" s="35"/>
      <c r="G703" s="35"/>
      <c r="H703" s="8"/>
      <c r="I703" s="8"/>
      <c r="J703" s="8"/>
      <c r="K703" s="8"/>
      <c r="L703" s="8"/>
      <c r="M703" s="8"/>
      <c r="N703" s="8"/>
      <c r="O703" s="8"/>
      <c r="P703" s="8"/>
      <c r="Q703" s="8"/>
      <c r="R703" s="8"/>
      <c r="S703" s="8"/>
      <c r="T703" s="8"/>
      <c r="U703" s="8"/>
      <c r="V703" s="8"/>
      <c r="W703" s="8"/>
      <c r="X703" s="8"/>
      <c r="Y703" s="8"/>
      <c r="Z703" s="8"/>
    </row>
    <row r="704" spans="1:26" ht="12.75" customHeight="1" x14ac:dyDescent="0.15">
      <c r="A704" s="8"/>
      <c r="B704" s="83"/>
      <c r="C704" s="34"/>
      <c r="D704" s="146"/>
      <c r="E704" s="35"/>
      <c r="F704" s="35"/>
      <c r="G704" s="35"/>
      <c r="H704" s="8"/>
      <c r="I704" s="8"/>
      <c r="J704" s="8"/>
      <c r="K704" s="8"/>
      <c r="L704" s="8"/>
      <c r="M704" s="8"/>
      <c r="N704" s="8"/>
      <c r="O704" s="8"/>
      <c r="P704" s="8"/>
      <c r="Q704" s="8"/>
      <c r="R704" s="8"/>
      <c r="S704" s="8"/>
      <c r="T704" s="8"/>
      <c r="U704" s="8"/>
      <c r="V704" s="8"/>
      <c r="W704" s="8"/>
      <c r="X704" s="8"/>
      <c r="Y704" s="8"/>
      <c r="Z704" s="8"/>
    </row>
    <row r="705" spans="1:26" ht="12.75" customHeight="1" x14ac:dyDescent="0.15">
      <c r="A705" s="8"/>
      <c r="B705" s="83"/>
      <c r="C705" s="34"/>
      <c r="D705" s="146"/>
      <c r="E705" s="35"/>
      <c r="F705" s="35"/>
      <c r="G705" s="35"/>
      <c r="H705" s="8"/>
      <c r="I705" s="8"/>
      <c r="J705" s="8"/>
      <c r="K705" s="8"/>
      <c r="L705" s="8"/>
      <c r="M705" s="8"/>
      <c r="N705" s="8"/>
      <c r="O705" s="8"/>
      <c r="P705" s="8"/>
      <c r="Q705" s="8"/>
      <c r="R705" s="8"/>
      <c r="S705" s="8"/>
      <c r="T705" s="8"/>
      <c r="U705" s="8"/>
      <c r="V705" s="8"/>
      <c r="W705" s="8"/>
      <c r="X705" s="8"/>
      <c r="Y705" s="8"/>
      <c r="Z705" s="8"/>
    </row>
    <row r="706" spans="1:26" ht="12.75" customHeight="1" x14ac:dyDescent="0.15">
      <c r="A706" s="8"/>
      <c r="B706" s="83"/>
      <c r="C706" s="34"/>
      <c r="D706" s="146"/>
      <c r="E706" s="35"/>
      <c r="F706" s="35"/>
      <c r="G706" s="35"/>
      <c r="H706" s="8"/>
      <c r="I706" s="8"/>
      <c r="J706" s="8"/>
      <c r="K706" s="8"/>
      <c r="L706" s="8"/>
      <c r="M706" s="8"/>
      <c r="N706" s="8"/>
      <c r="O706" s="8"/>
      <c r="P706" s="8"/>
      <c r="Q706" s="8"/>
      <c r="R706" s="8"/>
      <c r="S706" s="8"/>
      <c r="T706" s="8"/>
      <c r="U706" s="8"/>
      <c r="V706" s="8"/>
      <c r="W706" s="8"/>
      <c r="X706" s="8"/>
      <c r="Y706" s="8"/>
      <c r="Z706" s="8"/>
    </row>
    <row r="707" spans="1:26" ht="12.75" customHeight="1" x14ac:dyDescent="0.15">
      <c r="A707" s="8"/>
      <c r="B707" s="83"/>
      <c r="C707" s="34"/>
      <c r="D707" s="146"/>
      <c r="E707" s="35"/>
      <c r="F707" s="35"/>
      <c r="G707" s="35"/>
      <c r="H707" s="8"/>
      <c r="I707" s="8"/>
      <c r="J707" s="8"/>
      <c r="K707" s="8"/>
      <c r="L707" s="8"/>
      <c r="M707" s="8"/>
      <c r="N707" s="8"/>
      <c r="O707" s="8"/>
      <c r="P707" s="8"/>
      <c r="Q707" s="8"/>
      <c r="R707" s="8"/>
      <c r="S707" s="8"/>
      <c r="T707" s="8"/>
      <c r="U707" s="8"/>
      <c r="V707" s="8"/>
      <c r="W707" s="8"/>
      <c r="X707" s="8"/>
      <c r="Y707" s="8"/>
      <c r="Z707" s="8"/>
    </row>
    <row r="708" spans="1:26" ht="12.75" customHeight="1" x14ac:dyDescent="0.15">
      <c r="A708" s="8"/>
      <c r="B708" s="83"/>
      <c r="C708" s="34"/>
      <c r="D708" s="146"/>
      <c r="E708" s="35"/>
      <c r="F708" s="35"/>
      <c r="G708" s="35"/>
      <c r="H708" s="8"/>
      <c r="I708" s="8"/>
      <c r="J708" s="8"/>
      <c r="K708" s="8"/>
      <c r="L708" s="8"/>
      <c r="M708" s="8"/>
      <c r="N708" s="8"/>
      <c r="O708" s="8"/>
      <c r="P708" s="8"/>
      <c r="Q708" s="8"/>
      <c r="R708" s="8"/>
      <c r="S708" s="8"/>
      <c r="T708" s="8"/>
      <c r="U708" s="8"/>
      <c r="V708" s="8"/>
      <c r="W708" s="8"/>
      <c r="X708" s="8"/>
      <c r="Y708" s="8"/>
      <c r="Z708" s="8"/>
    </row>
    <row r="709" spans="1:26" ht="12.75" customHeight="1" x14ac:dyDescent="0.15">
      <c r="A709" s="8"/>
      <c r="B709" s="83"/>
      <c r="C709" s="34"/>
      <c r="D709" s="146"/>
      <c r="E709" s="35"/>
      <c r="F709" s="35"/>
      <c r="G709" s="35"/>
      <c r="H709" s="8"/>
      <c r="I709" s="8"/>
      <c r="J709" s="8"/>
      <c r="K709" s="8"/>
      <c r="L709" s="8"/>
      <c r="M709" s="8"/>
      <c r="N709" s="8"/>
      <c r="O709" s="8"/>
      <c r="P709" s="8"/>
      <c r="Q709" s="8"/>
      <c r="R709" s="8"/>
      <c r="S709" s="8"/>
      <c r="T709" s="8"/>
      <c r="U709" s="8"/>
      <c r="V709" s="8"/>
      <c r="W709" s="8"/>
      <c r="X709" s="8"/>
      <c r="Y709" s="8"/>
      <c r="Z709" s="8"/>
    </row>
    <row r="710" spans="1:26" ht="12.75" customHeight="1" x14ac:dyDescent="0.15">
      <c r="A710" s="8"/>
      <c r="B710" s="83"/>
      <c r="C710" s="34"/>
      <c r="D710" s="146"/>
      <c r="E710" s="35"/>
      <c r="F710" s="35"/>
      <c r="G710" s="35"/>
      <c r="H710" s="8"/>
      <c r="I710" s="8"/>
      <c r="J710" s="8"/>
      <c r="K710" s="8"/>
      <c r="L710" s="8"/>
      <c r="M710" s="8"/>
      <c r="N710" s="8"/>
      <c r="O710" s="8"/>
      <c r="P710" s="8"/>
      <c r="Q710" s="8"/>
      <c r="R710" s="8"/>
      <c r="S710" s="8"/>
      <c r="T710" s="8"/>
      <c r="U710" s="8"/>
      <c r="V710" s="8"/>
      <c r="W710" s="8"/>
      <c r="X710" s="8"/>
      <c r="Y710" s="8"/>
      <c r="Z710" s="8"/>
    </row>
    <row r="711" spans="1:26" ht="12.75" customHeight="1" x14ac:dyDescent="0.15">
      <c r="A711" s="8"/>
      <c r="B711" s="83"/>
      <c r="C711" s="34"/>
      <c r="D711" s="146"/>
      <c r="E711" s="35"/>
      <c r="F711" s="35"/>
      <c r="G711" s="35"/>
      <c r="H711" s="8"/>
      <c r="I711" s="8"/>
      <c r="J711" s="8"/>
      <c r="K711" s="8"/>
      <c r="L711" s="8"/>
      <c r="M711" s="8"/>
      <c r="N711" s="8"/>
      <c r="O711" s="8"/>
      <c r="P711" s="8"/>
      <c r="Q711" s="8"/>
      <c r="R711" s="8"/>
      <c r="S711" s="8"/>
      <c r="T711" s="8"/>
      <c r="U711" s="8"/>
      <c r="V711" s="8"/>
      <c r="W711" s="8"/>
      <c r="X711" s="8"/>
      <c r="Y711" s="8"/>
      <c r="Z711" s="8"/>
    </row>
    <row r="712" spans="1:26" ht="12.75" customHeight="1" x14ac:dyDescent="0.15">
      <c r="A712" s="8"/>
      <c r="B712" s="83"/>
      <c r="C712" s="34"/>
      <c r="D712" s="146"/>
      <c r="E712" s="35"/>
      <c r="F712" s="35"/>
      <c r="G712" s="35"/>
      <c r="H712" s="8"/>
      <c r="I712" s="8"/>
      <c r="J712" s="8"/>
      <c r="K712" s="8"/>
      <c r="L712" s="8"/>
      <c r="M712" s="8"/>
      <c r="N712" s="8"/>
      <c r="O712" s="8"/>
      <c r="P712" s="8"/>
      <c r="Q712" s="8"/>
      <c r="R712" s="8"/>
      <c r="S712" s="8"/>
      <c r="T712" s="8"/>
      <c r="U712" s="8"/>
      <c r="V712" s="8"/>
      <c r="W712" s="8"/>
      <c r="X712" s="8"/>
      <c r="Y712" s="8"/>
      <c r="Z712" s="8"/>
    </row>
    <row r="713" spans="1:26" ht="12.75" customHeight="1" x14ac:dyDescent="0.15">
      <c r="A713" s="8"/>
      <c r="B713" s="83"/>
      <c r="C713" s="34"/>
      <c r="D713" s="146"/>
      <c r="E713" s="35"/>
      <c r="F713" s="35"/>
      <c r="G713" s="35"/>
      <c r="H713" s="8"/>
      <c r="I713" s="8"/>
      <c r="J713" s="8"/>
      <c r="K713" s="8"/>
      <c r="L713" s="8"/>
      <c r="M713" s="8"/>
      <c r="N713" s="8"/>
      <c r="O713" s="8"/>
      <c r="P713" s="8"/>
      <c r="Q713" s="8"/>
      <c r="R713" s="8"/>
      <c r="S713" s="8"/>
      <c r="T713" s="8"/>
      <c r="U713" s="8"/>
      <c r="V713" s="8"/>
      <c r="W713" s="8"/>
      <c r="X713" s="8"/>
      <c r="Y713" s="8"/>
      <c r="Z713" s="8"/>
    </row>
    <row r="714" spans="1:26" ht="12.75" customHeight="1" x14ac:dyDescent="0.15">
      <c r="A714" s="8"/>
      <c r="B714" s="83"/>
      <c r="C714" s="34"/>
      <c r="D714" s="146"/>
      <c r="E714" s="35"/>
      <c r="F714" s="35"/>
      <c r="G714" s="35"/>
      <c r="H714" s="8"/>
      <c r="I714" s="8"/>
      <c r="J714" s="8"/>
      <c r="K714" s="8"/>
      <c r="L714" s="8"/>
      <c r="M714" s="8"/>
      <c r="N714" s="8"/>
      <c r="O714" s="8"/>
      <c r="P714" s="8"/>
      <c r="Q714" s="8"/>
      <c r="R714" s="8"/>
      <c r="S714" s="8"/>
      <c r="T714" s="8"/>
      <c r="U714" s="8"/>
      <c r="V714" s="8"/>
      <c r="W714" s="8"/>
      <c r="X714" s="8"/>
      <c r="Y714" s="8"/>
      <c r="Z714" s="8"/>
    </row>
    <row r="715" spans="1:26" ht="12.75" customHeight="1" x14ac:dyDescent="0.15">
      <c r="A715" s="8"/>
      <c r="B715" s="83"/>
      <c r="C715" s="34"/>
      <c r="D715" s="146"/>
      <c r="E715" s="35"/>
      <c r="F715" s="35"/>
      <c r="G715" s="35"/>
      <c r="H715" s="8"/>
      <c r="I715" s="8"/>
      <c r="J715" s="8"/>
      <c r="K715" s="8"/>
      <c r="L715" s="8"/>
      <c r="M715" s="8"/>
      <c r="N715" s="8"/>
      <c r="O715" s="8"/>
      <c r="P715" s="8"/>
      <c r="Q715" s="8"/>
      <c r="R715" s="8"/>
      <c r="S715" s="8"/>
      <c r="T715" s="8"/>
      <c r="U715" s="8"/>
      <c r="V715" s="8"/>
      <c r="W715" s="8"/>
      <c r="X715" s="8"/>
      <c r="Y715" s="8"/>
      <c r="Z715" s="8"/>
    </row>
    <row r="716" spans="1:26" ht="12.75" customHeight="1" x14ac:dyDescent="0.15">
      <c r="A716" s="8"/>
      <c r="B716" s="83"/>
      <c r="C716" s="34"/>
      <c r="D716" s="146"/>
      <c r="E716" s="35"/>
      <c r="F716" s="35"/>
      <c r="G716" s="35"/>
      <c r="H716" s="8"/>
      <c r="I716" s="8"/>
      <c r="J716" s="8"/>
      <c r="K716" s="8"/>
      <c r="L716" s="8"/>
      <c r="M716" s="8"/>
      <c r="N716" s="8"/>
      <c r="O716" s="8"/>
      <c r="P716" s="8"/>
      <c r="Q716" s="8"/>
      <c r="R716" s="8"/>
      <c r="S716" s="8"/>
      <c r="T716" s="8"/>
      <c r="U716" s="8"/>
      <c r="V716" s="8"/>
      <c r="W716" s="8"/>
      <c r="X716" s="8"/>
      <c r="Y716" s="8"/>
      <c r="Z716" s="8"/>
    </row>
    <row r="717" spans="1:26" ht="12.75" customHeight="1" x14ac:dyDescent="0.15">
      <c r="A717" s="8"/>
      <c r="B717" s="83"/>
      <c r="C717" s="34"/>
      <c r="D717" s="146"/>
      <c r="E717" s="35"/>
      <c r="F717" s="35"/>
      <c r="G717" s="35"/>
      <c r="H717" s="8"/>
      <c r="I717" s="8"/>
      <c r="J717" s="8"/>
      <c r="K717" s="8"/>
      <c r="L717" s="8"/>
      <c r="M717" s="8"/>
      <c r="N717" s="8"/>
      <c r="O717" s="8"/>
      <c r="P717" s="8"/>
      <c r="Q717" s="8"/>
      <c r="R717" s="8"/>
      <c r="S717" s="8"/>
      <c r="T717" s="8"/>
      <c r="U717" s="8"/>
      <c r="V717" s="8"/>
      <c r="W717" s="8"/>
      <c r="X717" s="8"/>
      <c r="Y717" s="8"/>
      <c r="Z717" s="8"/>
    </row>
    <row r="718" spans="1:26" ht="12.75" customHeight="1" x14ac:dyDescent="0.15">
      <c r="A718" s="8"/>
      <c r="B718" s="83"/>
      <c r="C718" s="34"/>
      <c r="D718" s="146"/>
      <c r="E718" s="35"/>
      <c r="F718" s="35"/>
      <c r="G718" s="35"/>
      <c r="H718" s="8"/>
      <c r="I718" s="8"/>
      <c r="J718" s="8"/>
      <c r="K718" s="8"/>
      <c r="L718" s="8"/>
      <c r="M718" s="8"/>
      <c r="N718" s="8"/>
      <c r="O718" s="8"/>
      <c r="P718" s="8"/>
      <c r="Q718" s="8"/>
      <c r="R718" s="8"/>
      <c r="S718" s="8"/>
      <c r="T718" s="8"/>
      <c r="U718" s="8"/>
      <c r="V718" s="8"/>
      <c r="W718" s="8"/>
      <c r="X718" s="8"/>
      <c r="Y718" s="8"/>
      <c r="Z718" s="8"/>
    </row>
    <row r="719" spans="1:26" ht="12.75" customHeight="1" x14ac:dyDescent="0.15">
      <c r="A719" s="8"/>
      <c r="B719" s="83"/>
      <c r="C719" s="34"/>
      <c r="D719" s="146"/>
      <c r="E719" s="35"/>
      <c r="F719" s="35"/>
      <c r="G719" s="35"/>
      <c r="H719" s="8"/>
      <c r="I719" s="8"/>
      <c r="J719" s="8"/>
      <c r="K719" s="8"/>
      <c r="L719" s="8"/>
      <c r="M719" s="8"/>
      <c r="N719" s="8"/>
      <c r="O719" s="8"/>
      <c r="P719" s="8"/>
      <c r="Q719" s="8"/>
      <c r="R719" s="8"/>
      <c r="S719" s="8"/>
      <c r="T719" s="8"/>
      <c r="U719" s="8"/>
      <c r="V719" s="8"/>
      <c r="W719" s="8"/>
      <c r="X719" s="8"/>
      <c r="Y719" s="8"/>
      <c r="Z719" s="8"/>
    </row>
    <row r="720" spans="1:26" ht="12.75" customHeight="1" x14ac:dyDescent="0.15">
      <c r="A720" s="8"/>
      <c r="B720" s="83"/>
      <c r="C720" s="34"/>
      <c r="D720" s="146"/>
      <c r="E720" s="35"/>
      <c r="F720" s="35"/>
      <c r="G720" s="35"/>
      <c r="H720" s="8"/>
      <c r="I720" s="8"/>
      <c r="J720" s="8"/>
      <c r="K720" s="8"/>
      <c r="L720" s="8"/>
      <c r="M720" s="8"/>
      <c r="N720" s="8"/>
      <c r="O720" s="8"/>
      <c r="P720" s="8"/>
      <c r="Q720" s="8"/>
      <c r="R720" s="8"/>
      <c r="S720" s="8"/>
      <c r="T720" s="8"/>
      <c r="U720" s="8"/>
      <c r="V720" s="8"/>
      <c r="W720" s="8"/>
      <c r="X720" s="8"/>
      <c r="Y720" s="8"/>
      <c r="Z720" s="8"/>
    </row>
    <row r="721" spans="1:26" ht="12.75" customHeight="1" x14ac:dyDescent="0.15">
      <c r="A721" s="8"/>
      <c r="B721" s="83"/>
      <c r="C721" s="34"/>
      <c r="D721" s="146"/>
      <c r="E721" s="35"/>
      <c r="F721" s="35"/>
      <c r="G721" s="35"/>
      <c r="H721" s="8"/>
      <c r="I721" s="8"/>
      <c r="J721" s="8"/>
      <c r="K721" s="8"/>
      <c r="L721" s="8"/>
      <c r="M721" s="8"/>
      <c r="N721" s="8"/>
      <c r="O721" s="8"/>
      <c r="P721" s="8"/>
      <c r="Q721" s="8"/>
      <c r="R721" s="8"/>
      <c r="S721" s="8"/>
      <c r="T721" s="8"/>
      <c r="U721" s="8"/>
      <c r="V721" s="8"/>
      <c r="W721" s="8"/>
      <c r="X721" s="8"/>
      <c r="Y721" s="8"/>
      <c r="Z721" s="8"/>
    </row>
    <row r="722" spans="1:26" ht="12.75" customHeight="1" x14ac:dyDescent="0.15">
      <c r="A722" s="8"/>
      <c r="B722" s="83"/>
      <c r="C722" s="34"/>
      <c r="D722" s="146"/>
      <c r="E722" s="35"/>
      <c r="F722" s="35"/>
      <c r="G722" s="35"/>
      <c r="H722" s="8"/>
      <c r="I722" s="8"/>
      <c r="J722" s="8"/>
      <c r="K722" s="8"/>
      <c r="L722" s="8"/>
      <c r="M722" s="8"/>
      <c r="N722" s="8"/>
      <c r="O722" s="8"/>
      <c r="P722" s="8"/>
      <c r="Q722" s="8"/>
      <c r="R722" s="8"/>
      <c r="S722" s="8"/>
      <c r="T722" s="8"/>
      <c r="U722" s="8"/>
      <c r="V722" s="8"/>
      <c r="W722" s="8"/>
      <c r="X722" s="8"/>
      <c r="Y722" s="8"/>
      <c r="Z722" s="8"/>
    </row>
    <row r="723" spans="1:26" ht="12.75" customHeight="1" x14ac:dyDescent="0.15">
      <c r="A723" s="8"/>
      <c r="B723" s="83"/>
      <c r="C723" s="34"/>
      <c r="D723" s="146"/>
      <c r="E723" s="35"/>
      <c r="F723" s="35"/>
      <c r="G723" s="35"/>
      <c r="H723" s="8"/>
      <c r="I723" s="8"/>
      <c r="J723" s="8"/>
      <c r="K723" s="8"/>
      <c r="L723" s="8"/>
      <c r="M723" s="8"/>
      <c r="N723" s="8"/>
      <c r="O723" s="8"/>
      <c r="P723" s="8"/>
      <c r="Q723" s="8"/>
      <c r="R723" s="8"/>
      <c r="S723" s="8"/>
      <c r="T723" s="8"/>
      <c r="U723" s="8"/>
      <c r="V723" s="8"/>
      <c r="W723" s="8"/>
      <c r="X723" s="8"/>
      <c r="Y723" s="8"/>
      <c r="Z723" s="8"/>
    </row>
    <row r="724" spans="1:26" ht="12.75" customHeight="1" x14ac:dyDescent="0.15">
      <c r="A724" s="8"/>
      <c r="B724" s="83"/>
      <c r="C724" s="34"/>
      <c r="D724" s="146"/>
      <c r="E724" s="35"/>
      <c r="F724" s="35"/>
      <c r="G724" s="35"/>
      <c r="H724" s="8"/>
      <c r="I724" s="8"/>
      <c r="J724" s="8"/>
      <c r="K724" s="8"/>
      <c r="L724" s="8"/>
      <c r="M724" s="8"/>
      <c r="N724" s="8"/>
      <c r="O724" s="8"/>
      <c r="P724" s="8"/>
      <c r="Q724" s="8"/>
      <c r="R724" s="8"/>
      <c r="S724" s="8"/>
      <c r="T724" s="8"/>
      <c r="U724" s="8"/>
      <c r="V724" s="8"/>
      <c r="W724" s="8"/>
      <c r="X724" s="8"/>
      <c r="Y724" s="8"/>
      <c r="Z724" s="8"/>
    </row>
    <row r="725" spans="1:26" ht="12.75" customHeight="1" x14ac:dyDescent="0.15">
      <c r="A725" s="8"/>
      <c r="B725" s="83"/>
      <c r="C725" s="34"/>
      <c r="D725" s="146"/>
      <c r="E725" s="35"/>
      <c r="F725" s="35"/>
      <c r="G725" s="35"/>
      <c r="H725" s="8"/>
      <c r="I725" s="8"/>
      <c r="J725" s="8"/>
      <c r="K725" s="8"/>
      <c r="L725" s="8"/>
      <c r="M725" s="8"/>
      <c r="N725" s="8"/>
      <c r="O725" s="8"/>
      <c r="P725" s="8"/>
      <c r="Q725" s="8"/>
      <c r="R725" s="8"/>
      <c r="S725" s="8"/>
      <c r="T725" s="8"/>
      <c r="U725" s="8"/>
      <c r="V725" s="8"/>
      <c r="W725" s="8"/>
      <c r="X725" s="8"/>
      <c r="Y725" s="8"/>
      <c r="Z725" s="8"/>
    </row>
    <row r="726" spans="1:26" ht="12.75" customHeight="1" x14ac:dyDescent="0.15">
      <c r="A726" s="8"/>
      <c r="B726" s="83"/>
      <c r="C726" s="34"/>
      <c r="D726" s="146"/>
      <c r="E726" s="35"/>
      <c r="F726" s="35"/>
      <c r="G726" s="35"/>
      <c r="H726" s="8"/>
      <c r="I726" s="8"/>
      <c r="J726" s="8"/>
      <c r="K726" s="8"/>
      <c r="L726" s="8"/>
      <c r="M726" s="8"/>
      <c r="N726" s="8"/>
      <c r="O726" s="8"/>
      <c r="P726" s="8"/>
      <c r="Q726" s="8"/>
      <c r="R726" s="8"/>
      <c r="S726" s="8"/>
      <c r="T726" s="8"/>
      <c r="U726" s="8"/>
      <c r="V726" s="8"/>
      <c r="W726" s="8"/>
      <c r="X726" s="8"/>
      <c r="Y726" s="8"/>
      <c r="Z726" s="8"/>
    </row>
    <row r="727" spans="1:26" ht="12.75" customHeight="1" x14ac:dyDescent="0.15">
      <c r="A727" s="8"/>
      <c r="B727" s="83"/>
      <c r="C727" s="34"/>
      <c r="D727" s="146"/>
      <c r="E727" s="35"/>
      <c r="F727" s="35"/>
      <c r="G727" s="35"/>
      <c r="H727" s="8"/>
      <c r="I727" s="8"/>
      <c r="J727" s="8"/>
      <c r="K727" s="8"/>
      <c r="L727" s="8"/>
      <c r="M727" s="8"/>
      <c r="N727" s="8"/>
      <c r="O727" s="8"/>
      <c r="P727" s="8"/>
      <c r="Q727" s="8"/>
      <c r="R727" s="8"/>
      <c r="S727" s="8"/>
      <c r="T727" s="8"/>
      <c r="U727" s="8"/>
      <c r="V727" s="8"/>
      <c r="W727" s="8"/>
      <c r="X727" s="8"/>
      <c r="Y727" s="8"/>
      <c r="Z727" s="8"/>
    </row>
    <row r="728" spans="1:26" ht="12.75" customHeight="1" x14ac:dyDescent="0.15">
      <c r="A728" s="8"/>
      <c r="B728" s="83"/>
      <c r="C728" s="34"/>
      <c r="D728" s="146"/>
      <c r="E728" s="35"/>
      <c r="F728" s="35"/>
      <c r="G728" s="35"/>
      <c r="H728" s="8"/>
      <c r="I728" s="8"/>
      <c r="J728" s="8"/>
      <c r="K728" s="8"/>
      <c r="L728" s="8"/>
      <c r="M728" s="8"/>
      <c r="N728" s="8"/>
      <c r="O728" s="8"/>
      <c r="P728" s="8"/>
      <c r="Q728" s="8"/>
      <c r="R728" s="8"/>
      <c r="S728" s="8"/>
      <c r="T728" s="8"/>
      <c r="U728" s="8"/>
      <c r="V728" s="8"/>
      <c r="W728" s="8"/>
      <c r="X728" s="8"/>
      <c r="Y728" s="8"/>
      <c r="Z728" s="8"/>
    </row>
    <row r="729" spans="1:26" ht="12.75" customHeight="1" x14ac:dyDescent="0.15">
      <c r="A729" s="8"/>
      <c r="B729" s="83"/>
      <c r="C729" s="34"/>
      <c r="D729" s="146"/>
      <c r="E729" s="35"/>
      <c r="F729" s="35"/>
      <c r="G729" s="35"/>
      <c r="H729" s="8"/>
      <c r="I729" s="8"/>
      <c r="J729" s="8"/>
      <c r="K729" s="8"/>
      <c r="L729" s="8"/>
      <c r="M729" s="8"/>
      <c r="N729" s="8"/>
      <c r="O729" s="8"/>
      <c r="P729" s="8"/>
      <c r="Q729" s="8"/>
      <c r="R729" s="8"/>
      <c r="S729" s="8"/>
      <c r="T729" s="8"/>
      <c r="U729" s="8"/>
      <c r="V729" s="8"/>
      <c r="W729" s="8"/>
      <c r="X729" s="8"/>
      <c r="Y729" s="8"/>
      <c r="Z729" s="8"/>
    </row>
    <row r="730" spans="1:26" ht="12.75" customHeight="1" x14ac:dyDescent="0.15">
      <c r="A730" s="8"/>
      <c r="B730" s="83"/>
      <c r="C730" s="34"/>
      <c r="D730" s="146"/>
      <c r="E730" s="35"/>
      <c r="F730" s="35"/>
      <c r="G730" s="35"/>
      <c r="H730" s="8"/>
      <c r="I730" s="8"/>
      <c r="J730" s="8"/>
      <c r="K730" s="8"/>
      <c r="L730" s="8"/>
      <c r="M730" s="8"/>
      <c r="N730" s="8"/>
      <c r="O730" s="8"/>
      <c r="P730" s="8"/>
      <c r="Q730" s="8"/>
      <c r="R730" s="8"/>
      <c r="S730" s="8"/>
      <c r="T730" s="8"/>
      <c r="U730" s="8"/>
      <c r="V730" s="8"/>
      <c r="W730" s="8"/>
      <c r="X730" s="8"/>
      <c r="Y730" s="8"/>
      <c r="Z730" s="8"/>
    </row>
    <row r="731" spans="1:26" ht="12.75" customHeight="1" x14ac:dyDescent="0.15">
      <c r="A731" s="8"/>
      <c r="B731" s="83"/>
      <c r="C731" s="34"/>
      <c r="D731" s="146"/>
      <c r="E731" s="35"/>
      <c r="F731" s="35"/>
      <c r="G731" s="35"/>
      <c r="H731" s="8"/>
      <c r="I731" s="8"/>
      <c r="J731" s="8"/>
      <c r="K731" s="8"/>
      <c r="L731" s="8"/>
      <c r="M731" s="8"/>
      <c r="N731" s="8"/>
      <c r="O731" s="8"/>
      <c r="P731" s="8"/>
      <c r="Q731" s="8"/>
      <c r="R731" s="8"/>
      <c r="S731" s="8"/>
      <c r="T731" s="8"/>
      <c r="U731" s="8"/>
      <c r="V731" s="8"/>
      <c r="W731" s="8"/>
      <c r="X731" s="8"/>
      <c r="Y731" s="8"/>
      <c r="Z731" s="8"/>
    </row>
    <row r="732" spans="1:26" ht="12.75" customHeight="1" x14ac:dyDescent="0.15">
      <c r="A732" s="8"/>
      <c r="B732" s="83"/>
      <c r="C732" s="34"/>
      <c r="D732" s="146"/>
      <c r="E732" s="35"/>
      <c r="F732" s="35"/>
      <c r="G732" s="35"/>
      <c r="H732" s="8"/>
      <c r="I732" s="8"/>
      <c r="J732" s="8"/>
      <c r="K732" s="8"/>
      <c r="L732" s="8"/>
      <c r="M732" s="8"/>
      <c r="N732" s="8"/>
      <c r="O732" s="8"/>
      <c r="P732" s="8"/>
      <c r="Q732" s="8"/>
      <c r="R732" s="8"/>
      <c r="S732" s="8"/>
      <c r="T732" s="8"/>
      <c r="U732" s="8"/>
      <c r="V732" s="8"/>
      <c r="W732" s="8"/>
      <c r="X732" s="8"/>
      <c r="Y732" s="8"/>
      <c r="Z732" s="8"/>
    </row>
    <row r="733" spans="1:26" ht="12.75" customHeight="1" x14ac:dyDescent="0.15">
      <c r="A733" s="8"/>
      <c r="B733" s="83"/>
      <c r="C733" s="34"/>
      <c r="D733" s="146"/>
      <c r="E733" s="35"/>
      <c r="F733" s="35"/>
      <c r="G733" s="35"/>
      <c r="H733" s="8"/>
      <c r="I733" s="8"/>
      <c r="J733" s="8"/>
      <c r="K733" s="8"/>
      <c r="L733" s="8"/>
      <c r="M733" s="8"/>
      <c r="N733" s="8"/>
      <c r="O733" s="8"/>
      <c r="P733" s="8"/>
      <c r="Q733" s="8"/>
      <c r="R733" s="8"/>
      <c r="S733" s="8"/>
      <c r="T733" s="8"/>
      <c r="U733" s="8"/>
      <c r="V733" s="8"/>
      <c r="W733" s="8"/>
      <c r="X733" s="8"/>
      <c r="Y733" s="8"/>
      <c r="Z733" s="8"/>
    </row>
    <row r="734" spans="1:26" ht="12.75" customHeight="1" x14ac:dyDescent="0.15">
      <c r="A734" s="8"/>
      <c r="B734" s="83"/>
      <c r="C734" s="34"/>
      <c r="D734" s="146"/>
      <c r="E734" s="35"/>
      <c r="F734" s="35"/>
      <c r="G734" s="35"/>
      <c r="H734" s="8"/>
      <c r="I734" s="8"/>
      <c r="J734" s="8"/>
      <c r="K734" s="8"/>
      <c r="L734" s="8"/>
      <c r="M734" s="8"/>
      <c r="N734" s="8"/>
      <c r="O734" s="8"/>
      <c r="P734" s="8"/>
      <c r="Q734" s="8"/>
      <c r="R734" s="8"/>
      <c r="S734" s="8"/>
      <c r="T734" s="8"/>
      <c r="U734" s="8"/>
      <c r="V734" s="8"/>
      <c r="W734" s="8"/>
      <c r="X734" s="8"/>
      <c r="Y734" s="8"/>
      <c r="Z734" s="8"/>
    </row>
    <row r="735" spans="1:26" ht="12.75" customHeight="1" x14ac:dyDescent="0.15">
      <c r="A735" s="8"/>
      <c r="B735" s="83"/>
      <c r="C735" s="34"/>
      <c r="D735" s="146"/>
      <c r="E735" s="35"/>
      <c r="F735" s="35"/>
      <c r="G735" s="35"/>
      <c r="H735" s="8"/>
      <c r="I735" s="8"/>
      <c r="J735" s="8"/>
      <c r="K735" s="8"/>
      <c r="L735" s="8"/>
      <c r="M735" s="8"/>
      <c r="N735" s="8"/>
      <c r="O735" s="8"/>
      <c r="P735" s="8"/>
      <c r="Q735" s="8"/>
      <c r="R735" s="8"/>
      <c r="S735" s="8"/>
      <c r="T735" s="8"/>
      <c r="U735" s="8"/>
      <c r="V735" s="8"/>
      <c r="W735" s="8"/>
      <c r="X735" s="8"/>
      <c r="Y735" s="8"/>
      <c r="Z735" s="8"/>
    </row>
    <row r="736" spans="1:26" ht="12.75" customHeight="1" x14ac:dyDescent="0.15">
      <c r="A736" s="8"/>
      <c r="B736" s="83"/>
      <c r="C736" s="34"/>
      <c r="D736" s="146"/>
      <c r="E736" s="35"/>
      <c r="F736" s="35"/>
      <c r="G736" s="35"/>
      <c r="H736" s="8"/>
      <c r="I736" s="8"/>
      <c r="J736" s="8"/>
      <c r="K736" s="8"/>
      <c r="L736" s="8"/>
      <c r="M736" s="8"/>
      <c r="N736" s="8"/>
      <c r="O736" s="8"/>
      <c r="P736" s="8"/>
      <c r="Q736" s="8"/>
      <c r="R736" s="8"/>
      <c r="S736" s="8"/>
      <c r="T736" s="8"/>
      <c r="U736" s="8"/>
      <c r="V736" s="8"/>
      <c r="W736" s="8"/>
      <c r="X736" s="8"/>
      <c r="Y736" s="8"/>
      <c r="Z736" s="8"/>
    </row>
    <row r="737" spans="1:26" ht="12.75" customHeight="1" x14ac:dyDescent="0.15">
      <c r="A737" s="8"/>
      <c r="B737" s="83"/>
      <c r="C737" s="34"/>
      <c r="D737" s="146"/>
      <c r="E737" s="35"/>
      <c r="F737" s="35"/>
      <c r="G737" s="35"/>
      <c r="H737" s="8"/>
      <c r="I737" s="8"/>
      <c r="J737" s="8"/>
      <c r="K737" s="8"/>
      <c r="L737" s="8"/>
      <c r="M737" s="8"/>
      <c r="N737" s="8"/>
      <c r="O737" s="8"/>
      <c r="P737" s="8"/>
      <c r="Q737" s="8"/>
      <c r="R737" s="8"/>
      <c r="S737" s="8"/>
      <c r="T737" s="8"/>
      <c r="U737" s="8"/>
      <c r="V737" s="8"/>
      <c r="W737" s="8"/>
      <c r="X737" s="8"/>
      <c r="Y737" s="8"/>
      <c r="Z737" s="8"/>
    </row>
    <row r="738" spans="1:26" ht="12.75" customHeight="1" x14ac:dyDescent="0.15">
      <c r="A738" s="8"/>
      <c r="B738" s="83"/>
      <c r="C738" s="34"/>
      <c r="D738" s="146"/>
      <c r="E738" s="35"/>
      <c r="F738" s="35"/>
      <c r="G738" s="35"/>
      <c r="H738" s="8"/>
      <c r="I738" s="8"/>
      <c r="J738" s="8"/>
      <c r="K738" s="8"/>
      <c r="L738" s="8"/>
      <c r="M738" s="8"/>
      <c r="N738" s="8"/>
      <c r="O738" s="8"/>
      <c r="P738" s="8"/>
      <c r="Q738" s="8"/>
      <c r="R738" s="8"/>
      <c r="S738" s="8"/>
      <c r="T738" s="8"/>
      <c r="U738" s="8"/>
      <c r="V738" s="8"/>
      <c r="W738" s="8"/>
      <c r="X738" s="8"/>
      <c r="Y738" s="8"/>
      <c r="Z738" s="8"/>
    </row>
    <row r="739" spans="1:26" ht="12.75" customHeight="1" x14ac:dyDescent="0.15">
      <c r="A739" s="8"/>
      <c r="B739" s="83"/>
      <c r="C739" s="34"/>
      <c r="D739" s="146"/>
      <c r="E739" s="35"/>
      <c r="F739" s="35"/>
      <c r="G739" s="35"/>
      <c r="H739" s="8"/>
      <c r="I739" s="8"/>
      <c r="J739" s="8"/>
      <c r="K739" s="8"/>
      <c r="L739" s="8"/>
      <c r="M739" s="8"/>
      <c r="N739" s="8"/>
      <c r="O739" s="8"/>
      <c r="P739" s="8"/>
      <c r="Q739" s="8"/>
      <c r="R739" s="8"/>
      <c r="S739" s="8"/>
      <c r="T739" s="8"/>
      <c r="U739" s="8"/>
      <c r="V739" s="8"/>
      <c r="W739" s="8"/>
      <c r="X739" s="8"/>
      <c r="Y739" s="8"/>
      <c r="Z739" s="8"/>
    </row>
    <row r="740" spans="1:26" ht="12.75" customHeight="1" x14ac:dyDescent="0.15">
      <c r="A740" s="8"/>
      <c r="B740" s="83"/>
      <c r="C740" s="34"/>
      <c r="D740" s="146"/>
      <c r="E740" s="35"/>
      <c r="F740" s="35"/>
      <c r="G740" s="35"/>
      <c r="H740" s="8"/>
      <c r="I740" s="8"/>
      <c r="J740" s="8"/>
      <c r="K740" s="8"/>
      <c r="L740" s="8"/>
      <c r="M740" s="8"/>
      <c r="N740" s="8"/>
      <c r="O740" s="8"/>
      <c r="P740" s="8"/>
      <c r="Q740" s="8"/>
      <c r="R740" s="8"/>
      <c r="S740" s="8"/>
      <c r="T740" s="8"/>
      <c r="U740" s="8"/>
      <c r="V740" s="8"/>
      <c r="W740" s="8"/>
      <c r="X740" s="8"/>
      <c r="Y740" s="8"/>
      <c r="Z740" s="8"/>
    </row>
    <row r="741" spans="1:26" ht="12.75" customHeight="1" x14ac:dyDescent="0.15">
      <c r="A741" s="8"/>
      <c r="B741" s="83"/>
      <c r="C741" s="34"/>
      <c r="D741" s="146"/>
      <c r="E741" s="35"/>
      <c r="F741" s="35"/>
      <c r="G741" s="35"/>
      <c r="H741" s="8"/>
      <c r="I741" s="8"/>
      <c r="J741" s="8"/>
      <c r="K741" s="8"/>
      <c r="L741" s="8"/>
      <c r="M741" s="8"/>
      <c r="N741" s="8"/>
      <c r="O741" s="8"/>
      <c r="P741" s="8"/>
      <c r="Q741" s="8"/>
      <c r="R741" s="8"/>
      <c r="S741" s="8"/>
      <c r="T741" s="8"/>
      <c r="U741" s="8"/>
      <c r="V741" s="8"/>
      <c r="W741" s="8"/>
      <c r="X741" s="8"/>
      <c r="Y741" s="8"/>
      <c r="Z741" s="8"/>
    </row>
    <row r="742" spans="1:26" ht="12.75" customHeight="1" x14ac:dyDescent="0.15">
      <c r="A742" s="8"/>
      <c r="B742" s="83"/>
      <c r="C742" s="34"/>
      <c r="D742" s="146"/>
      <c r="E742" s="35"/>
      <c r="F742" s="35"/>
      <c r="G742" s="35"/>
      <c r="H742" s="8"/>
      <c r="I742" s="8"/>
      <c r="J742" s="8"/>
      <c r="K742" s="8"/>
      <c r="L742" s="8"/>
      <c r="M742" s="8"/>
      <c r="N742" s="8"/>
      <c r="O742" s="8"/>
      <c r="P742" s="8"/>
      <c r="Q742" s="8"/>
      <c r="R742" s="8"/>
      <c r="S742" s="8"/>
      <c r="T742" s="8"/>
      <c r="U742" s="8"/>
      <c r="V742" s="8"/>
      <c r="W742" s="8"/>
      <c r="X742" s="8"/>
      <c r="Y742" s="8"/>
      <c r="Z742" s="8"/>
    </row>
    <row r="743" spans="1:26" ht="12.75" customHeight="1" x14ac:dyDescent="0.15">
      <c r="A743" s="8"/>
      <c r="B743" s="83"/>
      <c r="C743" s="34"/>
      <c r="D743" s="146"/>
      <c r="E743" s="35"/>
      <c r="F743" s="35"/>
      <c r="G743" s="35"/>
      <c r="H743" s="8"/>
      <c r="I743" s="8"/>
      <c r="J743" s="8"/>
      <c r="K743" s="8"/>
      <c r="L743" s="8"/>
      <c r="M743" s="8"/>
      <c r="N743" s="8"/>
      <c r="O743" s="8"/>
      <c r="P743" s="8"/>
      <c r="Q743" s="8"/>
      <c r="R743" s="8"/>
      <c r="S743" s="8"/>
      <c r="T743" s="8"/>
      <c r="U743" s="8"/>
      <c r="V743" s="8"/>
      <c r="W743" s="8"/>
      <c r="X743" s="8"/>
      <c r="Y743" s="8"/>
      <c r="Z743" s="8"/>
    </row>
    <row r="744" spans="1:26" ht="12.75" customHeight="1" x14ac:dyDescent="0.15">
      <c r="A744" s="8"/>
      <c r="B744" s="83"/>
      <c r="C744" s="34"/>
      <c r="D744" s="146"/>
      <c r="E744" s="35"/>
      <c r="F744" s="35"/>
      <c r="G744" s="35"/>
      <c r="H744" s="8"/>
      <c r="I744" s="8"/>
      <c r="J744" s="8"/>
      <c r="K744" s="8"/>
      <c r="L744" s="8"/>
      <c r="M744" s="8"/>
      <c r="N744" s="8"/>
      <c r="O744" s="8"/>
      <c r="P744" s="8"/>
      <c r="Q744" s="8"/>
      <c r="R744" s="8"/>
      <c r="S744" s="8"/>
      <c r="T744" s="8"/>
      <c r="U744" s="8"/>
      <c r="V744" s="8"/>
      <c r="W744" s="8"/>
      <c r="X744" s="8"/>
      <c r="Y744" s="8"/>
      <c r="Z744" s="8"/>
    </row>
    <row r="745" spans="1:26" ht="12.75" customHeight="1" x14ac:dyDescent="0.15">
      <c r="A745" s="8"/>
      <c r="B745" s="83"/>
      <c r="C745" s="34"/>
      <c r="D745" s="146"/>
      <c r="E745" s="35"/>
      <c r="F745" s="35"/>
      <c r="G745" s="35"/>
      <c r="H745" s="8"/>
      <c r="I745" s="8"/>
      <c r="J745" s="8"/>
      <c r="K745" s="8"/>
      <c r="L745" s="8"/>
      <c r="M745" s="8"/>
      <c r="N745" s="8"/>
      <c r="O745" s="8"/>
      <c r="P745" s="8"/>
      <c r="Q745" s="8"/>
      <c r="R745" s="8"/>
      <c r="S745" s="8"/>
      <c r="T745" s="8"/>
      <c r="U745" s="8"/>
      <c r="V745" s="8"/>
      <c r="W745" s="8"/>
      <c r="X745" s="8"/>
      <c r="Y745" s="8"/>
      <c r="Z745" s="8"/>
    </row>
    <row r="746" spans="1:26" ht="12.75" customHeight="1" x14ac:dyDescent="0.15">
      <c r="A746" s="8"/>
      <c r="B746" s="83"/>
      <c r="C746" s="34"/>
      <c r="D746" s="146"/>
      <c r="E746" s="35"/>
      <c r="F746" s="35"/>
      <c r="G746" s="35"/>
      <c r="H746" s="8"/>
      <c r="I746" s="8"/>
      <c r="J746" s="8"/>
      <c r="K746" s="8"/>
      <c r="L746" s="8"/>
      <c r="M746" s="8"/>
      <c r="N746" s="8"/>
      <c r="O746" s="8"/>
      <c r="P746" s="8"/>
      <c r="Q746" s="8"/>
      <c r="R746" s="8"/>
      <c r="S746" s="8"/>
      <c r="T746" s="8"/>
      <c r="U746" s="8"/>
      <c r="V746" s="8"/>
      <c r="W746" s="8"/>
      <c r="X746" s="8"/>
      <c r="Y746" s="8"/>
      <c r="Z746" s="8"/>
    </row>
    <row r="747" spans="1:26" ht="12.75" customHeight="1" x14ac:dyDescent="0.15">
      <c r="A747" s="8"/>
      <c r="B747" s="83"/>
      <c r="C747" s="34"/>
      <c r="D747" s="146"/>
      <c r="E747" s="35"/>
      <c r="F747" s="35"/>
      <c r="G747" s="35"/>
      <c r="H747" s="8"/>
      <c r="I747" s="8"/>
      <c r="J747" s="8"/>
      <c r="K747" s="8"/>
      <c r="L747" s="8"/>
      <c r="M747" s="8"/>
      <c r="N747" s="8"/>
      <c r="O747" s="8"/>
      <c r="P747" s="8"/>
      <c r="Q747" s="8"/>
      <c r="R747" s="8"/>
      <c r="S747" s="8"/>
      <c r="T747" s="8"/>
      <c r="U747" s="8"/>
      <c r="V747" s="8"/>
      <c r="W747" s="8"/>
      <c r="X747" s="8"/>
      <c r="Y747" s="8"/>
      <c r="Z747" s="8"/>
    </row>
    <row r="748" spans="1:26" ht="12.75" customHeight="1" x14ac:dyDescent="0.15">
      <c r="A748" s="8"/>
      <c r="B748" s="83"/>
      <c r="C748" s="34"/>
      <c r="D748" s="146"/>
      <c r="E748" s="35"/>
      <c r="F748" s="35"/>
      <c r="G748" s="35"/>
      <c r="H748" s="8"/>
      <c r="I748" s="8"/>
      <c r="J748" s="8"/>
      <c r="K748" s="8"/>
      <c r="L748" s="8"/>
      <c r="M748" s="8"/>
      <c r="N748" s="8"/>
      <c r="O748" s="8"/>
      <c r="P748" s="8"/>
      <c r="Q748" s="8"/>
      <c r="R748" s="8"/>
      <c r="S748" s="8"/>
      <c r="T748" s="8"/>
      <c r="U748" s="8"/>
      <c r="V748" s="8"/>
      <c r="W748" s="8"/>
      <c r="X748" s="8"/>
      <c r="Y748" s="8"/>
      <c r="Z748" s="8"/>
    </row>
    <row r="749" spans="1:26" ht="12.75" customHeight="1" x14ac:dyDescent="0.15">
      <c r="A749" s="8"/>
      <c r="B749" s="83"/>
      <c r="C749" s="34"/>
      <c r="D749" s="146"/>
      <c r="E749" s="35"/>
      <c r="F749" s="35"/>
      <c r="G749" s="35"/>
      <c r="H749" s="8"/>
      <c r="I749" s="8"/>
      <c r="J749" s="8"/>
      <c r="K749" s="8"/>
      <c r="L749" s="8"/>
      <c r="M749" s="8"/>
      <c r="N749" s="8"/>
      <c r="O749" s="8"/>
      <c r="P749" s="8"/>
      <c r="Q749" s="8"/>
      <c r="R749" s="8"/>
      <c r="S749" s="8"/>
      <c r="T749" s="8"/>
      <c r="U749" s="8"/>
      <c r="V749" s="8"/>
      <c r="W749" s="8"/>
      <c r="X749" s="8"/>
      <c r="Y749" s="8"/>
      <c r="Z749" s="8"/>
    </row>
    <row r="750" spans="1:26" ht="12.75" customHeight="1" x14ac:dyDescent="0.15">
      <c r="A750" s="8"/>
      <c r="B750" s="83"/>
      <c r="C750" s="34"/>
      <c r="D750" s="146"/>
      <c r="E750" s="35"/>
      <c r="F750" s="35"/>
      <c r="G750" s="35"/>
      <c r="H750" s="8"/>
      <c r="I750" s="8"/>
      <c r="J750" s="8"/>
      <c r="K750" s="8"/>
      <c r="L750" s="8"/>
      <c r="M750" s="8"/>
      <c r="N750" s="8"/>
      <c r="O750" s="8"/>
      <c r="P750" s="8"/>
      <c r="Q750" s="8"/>
      <c r="R750" s="8"/>
      <c r="S750" s="8"/>
      <c r="T750" s="8"/>
      <c r="U750" s="8"/>
      <c r="V750" s="8"/>
      <c r="W750" s="8"/>
      <c r="X750" s="8"/>
      <c r="Y750" s="8"/>
      <c r="Z750" s="8"/>
    </row>
    <row r="751" spans="1:26" ht="12.75" customHeight="1" x14ac:dyDescent="0.15">
      <c r="A751" s="8"/>
      <c r="B751" s="83"/>
      <c r="C751" s="34"/>
      <c r="D751" s="146"/>
      <c r="E751" s="35"/>
      <c r="F751" s="35"/>
      <c r="G751" s="35"/>
      <c r="H751" s="8"/>
      <c r="I751" s="8"/>
      <c r="J751" s="8"/>
      <c r="K751" s="8"/>
      <c r="L751" s="8"/>
      <c r="M751" s="8"/>
      <c r="N751" s="8"/>
      <c r="O751" s="8"/>
      <c r="P751" s="8"/>
      <c r="Q751" s="8"/>
      <c r="R751" s="8"/>
      <c r="S751" s="8"/>
      <c r="T751" s="8"/>
      <c r="U751" s="8"/>
      <c r="V751" s="8"/>
      <c r="W751" s="8"/>
      <c r="X751" s="8"/>
      <c r="Y751" s="8"/>
      <c r="Z751" s="8"/>
    </row>
    <row r="752" spans="1:26" ht="12.75" customHeight="1" x14ac:dyDescent="0.15">
      <c r="A752" s="8"/>
      <c r="B752" s="83"/>
      <c r="C752" s="34"/>
      <c r="D752" s="146"/>
      <c r="E752" s="35"/>
      <c r="F752" s="35"/>
      <c r="G752" s="35"/>
      <c r="H752" s="8"/>
      <c r="I752" s="8"/>
      <c r="J752" s="8"/>
      <c r="K752" s="8"/>
      <c r="L752" s="8"/>
      <c r="M752" s="8"/>
      <c r="N752" s="8"/>
      <c r="O752" s="8"/>
      <c r="P752" s="8"/>
      <c r="Q752" s="8"/>
      <c r="R752" s="8"/>
      <c r="S752" s="8"/>
      <c r="T752" s="8"/>
      <c r="U752" s="8"/>
      <c r="V752" s="8"/>
      <c r="W752" s="8"/>
      <c r="X752" s="8"/>
      <c r="Y752" s="8"/>
      <c r="Z752" s="8"/>
    </row>
    <row r="753" spans="1:26" ht="12.75" customHeight="1" x14ac:dyDescent="0.15">
      <c r="A753" s="8"/>
      <c r="B753" s="83"/>
      <c r="C753" s="34"/>
      <c r="D753" s="146"/>
      <c r="E753" s="35"/>
      <c r="F753" s="35"/>
      <c r="G753" s="35"/>
      <c r="H753" s="8"/>
      <c r="I753" s="8"/>
      <c r="J753" s="8"/>
      <c r="K753" s="8"/>
      <c r="L753" s="8"/>
      <c r="M753" s="8"/>
      <c r="N753" s="8"/>
      <c r="O753" s="8"/>
      <c r="P753" s="8"/>
      <c r="Q753" s="8"/>
      <c r="R753" s="8"/>
      <c r="S753" s="8"/>
      <c r="T753" s="8"/>
      <c r="U753" s="8"/>
      <c r="V753" s="8"/>
      <c r="W753" s="8"/>
      <c r="X753" s="8"/>
      <c r="Y753" s="8"/>
      <c r="Z753" s="8"/>
    </row>
    <row r="754" spans="1:26" ht="12.75" customHeight="1" x14ac:dyDescent="0.15">
      <c r="A754" s="8"/>
      <c r="B754" s="83"/>
      <c r="C754" s="34"/>
      <c r="D754" s="146"/>
      <c r="E754" s="35"/>
      <c r="F754" s="35"/>
      <c r="G754" s="35"/>
      <c r="H754" s="8"/>
      <c r="I754" s="8"/>
      <c r="J754" s="8"/>
      <c r="K754" s="8"/>
      <c r="L754" s="8"/>
      <c r="M754" s="8"/>
      <c r="N754" s="8"/>
      <c r="O754" s="8"/>
      <c r="P754" s="8"/>
      <c r="Q754" s="8"/>
      <c r="R754" s="8"/>
      <c r="S754" s="8"/>
      <c r="T754" s="8"/>
      <c r="U754" s="8"/>
      <c r="V754" s="8"/>
      <c r="W754" s="8"/>
      <c r="X754" s="8"/>
      <c r="Y754" s="8"/>
      <c r="Z754" s="8"/>
    </row>
    <row r="755" spans="1:26" ht="12.75" customHeight="1" x14ac:dyDescent="0.15">
      <c r="A755" s="8"/>
      <c r="B755" s="83"/>
      <c r="C755" s="34"/>
      <c r="D755" s="146"/>
      <c r="E755" s="35"/>
      <c r="F755" s="35"/>
      <c r="G755" s="35"/>
      <c r="H755" s="8"/>
      <c r="I755" s="8"/>
      <c r="J755" s="8"/>
      <c r="K755" s="8"/>
      <c r="L755" s="8"/>
      <c r="M755" s="8"/>
      <c r="N755" s="8"/>
      <c r="O755" s="8"/>
      <c r="P755" s="8"/>
      <c r="Q755" s="8"/>
      <c r="R755" s="8"/>
      <c r="S755" s="8"/>
      <c r="T755" s="8"/>
      <c r="U755" s="8"/>
      <c r="V755" s="8"/>
      <c r="W755" s="8"/>
      <c r="X755" s="8"/>
      <c r="Y755" s="8"/>
      <c r="Z755" s="8"/>
    </row>
    <row r="756" spans="1:26" ht="12.75" customHeight="1" x14ac:dyDescent="0.15">
      <c r="A756" s="8"/>
      <c r="B756" s="83"/>
      <c r="C756" s="34"/>
      <c r="D756" s="146"/>
      <c r="E756" s="35"/>
      <c r="F756" s="35"/>
      <c r="G756" s="35"/>
      <c r="H756" s="8"/>
      <c r="I756" s="8"/>
      <c r="J756" s="8"/>
      <c r="K756" s="8"/>
      <c r="L756" s="8"/>
      <c r="M756" s="8"/>
      <c r="N756" s="8"/>
      <c r="O756" s="8"/>
      <c r="P756" s="8"/>
      <c r="Q756" s="8"/>
      <c r="R756" s="8"/>
      <c r="S756" s="8"/>
      <c r="T756" s="8"/>
      <c r="U756" s="8"/>
      <c r="V756" s="8"/>
      <c r="W756" s="8"/>
      <c r="X756" s="8"/>
      <c r="Y756" s="8"/>
      <c r="Z756" s="8"/>
    </row>
    <row r="757" spans="1:26" ht="12.75" customHeight="1" x14ac:dyDescent="0.15">
      <c r="A757" s="8"/>
      <c r="B757" s="83"/>
      <c r="C757" s="34"/>
      <c r="D757" s="146"/>
      <c r="E757" s="35"/>
      <c r="F757" s="35"/>
      <c r="G757" s="35"/>
      <c r="H757" s="8"/>
      <c r="I757" s="8"/>
      <c r="J757" s="8"/>
      <c r="K757" s="8"/>
      <c r="L757" s="8"/>
      <c r="M757" s="8"/>
      <c r="N757" s="8"/>
      <c r="O757" s="8"/>
      <c r="P757" s="8"/>
      <c r="Q757" s="8"/>
      <c r="R757" s="8"/>
      <c r="S757" s="8"/>
      <c r="T757" s="8"/>
      <c r="U757" s="8"/>
      <c r="V757" s="8"/>
      <c r="W757" s="8"/>
      <c r="X757" s="8"/>
      <c r="Y757" s="8"/>
      <c r="Z757" s="8"/>
    </row>
    <row r="758" spans="1:26" ht="12.75" customHeight="1" x14ac:dyDescent="0.15">
      <c r="A758" s="8"/>
      <c r="B758" s="83"/>
      <c r="C758" s="34"/>
      <c r="D758" s="146"/>
      <c r="E758" s="35"/>
      <c r="F758" s="35"/>
      <c r="G758" s="35"/>
      <c r="H758" s="8"/>
      <c r="I758" s="8"/>
      <c r="J758" s="8"/>
      <c r="K758" s="8"/>
      <c r="L758" s="8"/>
      <c r="M758" s="8"/>
      <c r="N758" s="8"/>
      <c r="O758" s="8"/>
      <c r="P758" s="8"/>
      <c r="Q758" s="8"/>
      <c r="R758" s="8"/>
      <c r="S758" s="8"/>
      <c r="T758" s="8"/>
      <c r="U758" s="8"/>
      <c r="V758" s="8"/>
      <c r="W758" s="8"/>
      <c r="X758" s="8"/>
      <c r="Y758" s="8"/>
      <c r="Z758" s="8"/>
    </row>
    <row r="759" spans="1:26" ht="12.75" customHeight="1" x14ac:dyDescent="0.15">
      <c r="A759" s="8"/>
      <c r="B759" s="83"/>
      <c r="C759" s="34"/>
      <c r="D759" s="146"/>
      <c r="E759" s="35"/>
      <c r="F759" s="35"/>
      <c r="G759" s="35"/>
      <c r="H759" s="8"/>
      <c r="I759" s="8"/>
      <c r="J759" s="8"/>
      <c r="K759" s="8"/>
      <c r="L759" s="8"/>
      <c r="M759" s="8"/>
      <c r="N759" s="8"/>
      <c r="O759" s="8"/>
      <c r="P759" s="8"/>
      <c r="Q759" s="8"/>
      <c r="R759" s="8"/>
      <c r="S759" s="8"/>
      <c r="T759" s="8"/>
      <c r="U759" s="8"/>
      <c r="V759" s="8"/>
      <c r="W759" s="8"/>
      <c r="X759" s="8"/>
      <c r="Y759" s="8"/>
      <c r="Z759" s="8"/>
    </row>
    <row r="760" spans="1:26" ht="12.75" customHeight="1" x14ac:dyDescent="0.15">
      <c r="A760" s="8"/>
      <c r="B760" s="83"/>
      <c r="C760" s="34"/>
      <c r="D760" s="146"/>
      <c r="E760" s="35"/>
      <c r="F760" s="35"/>
      <c r="G760" s="35"/>
      <c r="H760" s="8"/>
      <c r="I760" s="8"/>
      <c r="J760" s="8"/>
      <c r="K760" s="8"/>
      <c r="L760" s="8"/>
      <c r="M760" s="8"/>
      <c r="N760" s="8"/>
      <c r="O760" s="8"/>
      <c r="P760" s="8"/>
      <c r="Q760" s="8"/>
      <c r="R760" s="8"/>
      <c r="S760" s="8"/>
      <c r="T760" s="8"/>
      <c r="U760" s="8"/>
      <c r="V760" s="8"/>
      <c r="W760" s="8"/>
      <c r="X760" s="8"/>
      <c r="Y760" s="8"/>
      <c r="Z760" s="8"/>
    </row>
    <row r="761" spans="1:26" ht="12.75" customHeight="1" x14ac:dyDescent="0.15">
      <c r="A761" s="8"/>
      <c r="B761" s="83"/>
      <c r="C761" s="34"/>
      <c r="D761" s="146"/>
      <c r="E761" s="35"/>
      <c r="F761" s="35"/>
      <c r="G761" s="35"/>
      <c r="H761" s="8"/>
      <c r="I761" s="8"/>
      <c r="J761" s="8"/>
      <c r="K761" s="8"/>
      <c r="L761" s="8"/>
      <c r="M761" s="8"/>
      <c r="N761" s="8"/>
      <c r="O761" s="8"/>
      <c r="P761" s="8"/>
      <c r="Q761" s="8"/>
      <c r="R761" s="8"/>
      <c r="S761" s="8"/>
      <c r="T761" s="8"/>
      <c r="U761" s="8"/>
      <c r="V761" s="8"/>
      <c r="W761" s="8"/>
      <c r="X761" s="8"/>
      <c r="Y761" s="8"/>
      <c r="Z761" s="8"/>
    </row>
    <row r="762" spans="1:26" ht="12.75" customHeight="1" x14ac:dyDescent="0.15">
      <c r="A762" s="8"/>
      <c r="B762" s="83"/>
      <c r="C762" s="34"/>
      <c r="D762" s="146"/>
      <c r="E762" s="35"/>
      <c r="F762" s="35"/>
      <c r="G762" s="35"/>
      <c r="H762" s="8"/>
      <c r="I762" s="8"/>
      <c r="J762" s="8"/>
      <c r="K762" s="8"/>
      <c r="L762" s="8"/>
      <c r="M762" s="8"/>
      <c r="N762" s="8"/>
      <c r="O762" s="8"/>
      <c r="P762" s="8"/>
      <c r="Q762" s="8"/>
      <c r="R762" s="8"/>
      <c r="S762" s="8"/>
      <c r="T762" s="8"/>
      <c r="U762" s="8"/>
      <c r="V762" s="8"/>
      <c r="W762" s="8"/>
      <c r="X762" s="8"/>
      <c r="Y762" s="8"/>
      <c r="Z762" s="8"/>
    </row>
    <row r="763" spans="1:26" ht="12.75" customHeight="1" x14ac:dyDescent="0.15">
      <c r="A763" s="8"/>
      <c r="B763" s="83"/>
      <c r="C763" s="34"/>
      <c r="D763" s="146"/>
      <c r="E763" s="35"/>
      <c r="F763" s="35"/>
      <c r="G763" s="35"/>
      <c r="H763" s="8"/>
      <c r="I763" s="8"/>
      <c r="J763" s="8"/>
      <c r="K763" s="8"/>
      <c r="L763" s="8"/>
      <c r="M763" s="8"/>
      <c r="N763" s="8"/>
      <c r="O763" s="8"/>
      <c r="P763" s="8"/>
      <c r="Q763" s="8"/>
      <c r="R763" s="8"/>
      <c r="S763" s="8"/>
      <c r="T763" s="8"/>
      <c r="U763" s="8"/>
      <c r="V763" s="8"/>
      <c r="W763" s="8"/>
      <c r="X763" s="8"/>
      <c r="Y763" s="8"/>
      <c r="Z763" s="8"/>
    </row>
    <row r="764" spans="1:26" ht="12.75" customHeight="1" x14ac:dyDescent="0.15">
      <c r="A764" s="8"/>
      <c r="B764" s="83"/>
      <c r="C764" s="34"/>
      <c r="D764" s="146"/>
      <c r="E764" s="35"/>
      <c r="F764" s="35"/>
      <c r="G764" s="35"/>
      <c r="H764" s="8"/>
      <c r="I764" s="8"/>
      <c r="J764" s="8"/>
      <c r="K764" s="8"/>
      <c r="L764" s="8"/>
      <c r="M764" s="8"/>
      <c r="N764" s="8"/>
      <c r="O764" s="8"/>
      <c r="P764" s="8"/>
      <c r="Q764" s="8"/>
      <c r="R764" s="8"/>
      <c r="S764" s="8"/>
      <c r="T764" s="8"/>
      <c r="U764" s="8"/>
      <c r="V764" s="8"/>
      <c r="W764" s="8"/>
      <c r="X764" s="8"/>
      <c r="Y764" s="8"/>
      <c r="Z764" s="8"/>
    </row>
    <row r="765" spans="1:26" ht="12.75" customHeight="1" x14ac:dyDescent="0.15">
      <c r="A765" s="8"/>
      <c r="B765" s="83"/>
      <c r="C765" s="34"/>
      <c r="D765" s="146"/>
      <c r="E765" s="35"/>
      <c r="F765" s="35"/>
      <c r="G765" s="35"/>
      <c r="H765" s="8"/>
      <c r="I765" s="8"/>
      <c r="J765" s="8"/>
      <c r="K765" s="8"/>
      <c r="L765" s="8"/>
      <c r="M765" s="8"/>
      <c r="N765" s="8"/>
      <c r="O765" s="8"/>
      <c r="P765" s="8"/>
      <c r="Q765" s="8"/>
      <c r="R765" s="8"/>
      <c r="S765" s="8"/>
      <c r="T765" s="8"/>
      <c r="U765" s="8"/>
      <c r="V765" s="8"/>
      <c r="W765" s="8"/>
      <c r="X765" s="8"/>
      <c r="Y765" s="8"/>
      <c r="Z765" s="8"/>
    </row>
    <row r="766" spans="1:26" ht="12.75" customHeight="1" x14ac:dyDescent="0.15">
      <c r="A766" s="8"/>
      <c r="B766" s="83"/>
      <c r="C766" s="34"/>
      <c r="D766" s="146"/>
      <c r="E766" s="35"/>
      <c r="F766" s="35"/>
      <c r="G766" s="35"/>
      <c r="H766" s="8"/>
      <c r="I766" s="8"/>
      <c r="J766" s="8"/>
      <c r="K766" s="8"/>
      <c r="L766" s="8"/>
      <c r="M766" s="8"/>
      <c r="N766" s="8"/>
      <c r="O766" s="8"/>
      <c r="P766" s="8"/>
      <c r="Q766" s="8"/>
      <c r="R766" s="8"/>
      <c r="S766" s="8"/>
      <c r="T766" s="8"/>
      <c r="U766" s="8"/>
      <c r="V766" s="8"/>
      <c r="W766" s="8"/>
      <c r="X766" s="8"/>
      <c r="Y766" s="8"/>
      <c r="Z766" s="8"/>
    </row>
    <row r="767" spans="1:26" ht="12.75" customHeight="1" x14ac:dyDescent="0.15">
      <c r="A767" s="8"/>
      <c r="B767" s="83"/>
      <c r="C767" s="34"/>
      <c r="D767" s="146"/>
      <c r="E767" s="35"/>
      <c r="F767" s="35"/>
      <c r="G767" s="35"/>
      <c r="H767" s="8"/>
      <c r="I767" s="8"/>
      <c r="J767" s="8"/>
      <c r="K767" s="8"/>
      <c r="L767" s="8"/>
      <c r="M767" s="8"/>
      <c r="N767" s="8"/>
      <c r="O767" s="8"/>
      <c r="P767" s="8"/>
      <c r="Q767" s="8"/>
      <c r="R767" s="8"/>
      <c r="S767" s="8"/>
      <c r="T767" s="8"/>
      <c r="U767" s="8"/>
      <c r="V767" s="8"/>
      <c r="W767" s="8"/>
      <c r="X767" s="8"/>
      <c r="Y767" s="8"/>
      <c r="Z767" s="8"/>
    </row>
    <row r="768" spans="1:26" ht="12.75" customHeight="1" x14ac:dyDescent="0.15">
      <c r="A768" s="8"/>
      <c r="B768" s="83"/>
      <c r="C768" s="34"/>
      <c r="D768" s="146"/>
      <c r="E768" s="35"/>
      <c r="F768" s="35"/>
      <c r="G768" s="35"/>
      <c r="H768" s="8"/>
      <c r="I768" s="8"/>
      <c r="J768" s="8"/>
      <c r="K768" s="8"/>
      <c r="L768" s="8"/>
      <c r="M768" s="8"/>
      <c r="N768" s="8"/>
      <c r="O768" s="8"/>
      <c r="P768" s="8"/>
      <c r="Q768" s="8"/>
      <c r="R768" s="8"/>
      <c r="S768" s="8"/>
      <c r="T768" s="8"/>
      <c r="U768" s="8"/>
      <c r="V768" s="8"/>
      <c r="W768" s="8"/>
      <c r="X768" s="8"/>
      <c r="Y768" s="8"/>
      <c r="Z768" s="8"/>
    </row>
    <row r="769" spans="1:26" ht="12.75" customHeight="1" x14ac:dyDescent="0.15">
      <c r="A769" s="8"/>
      <c r="B769" s="83"/>
      <c r="C769" s="34"/>
      <c r="D769" s="146"/>
      <c r="E769" s="35"/>
      <c r="F769" s="35"/>
      <c r="G769" s="35"/>
      <c r="H769" s="8"/>
      <c r="I769" s="8"/>
      <c r="J769" s="8"/>
      <c r="K769" s="8"/>
      <c r="L769" s="8"/>
      <c r="M769" s="8"/>
      <c r="N769" s="8"/>
      <c r="O769" s="8"/>
      <c r="P769" s="8"/>
      <c r="Q769" s="8"/>
      <c r="R769" s="8"/>
      <c r="S769" s="8"/>
      <c r="T769" s="8"/>
      <c r="U769" s="8"/>
      <c r="V769" s="8"/>
      <c r="W769" s="8"/>
      <c r="X769" s="8"/>
      <c r="Y769" s="8"/>
      <c r="Z769" s="8"/>
    </row>
    <row r="770" spans="1:26" ht="12.75" customHeight="1" x14ac:dyDescent="0.15">
      <c r="A770" s="8"/>
      <c r="B770" s="83"/>
      <c r="C770" s="34"/>
      <c r="D770" s="146"/>
      <c r="E770" s="35"/>
      <c r="F770" s="35"/>
      <c r="G770" s="35"/>
      <c r="H770" s="8"/>
      <c r="I770" s="8"/>
      <c r="J770" s="8"/>
      <c r="K770" s="8"/>
      <c r="L770" s="8"/>
      <c r="M770" s="8"/>
      <c r="N770" s="8"/>
      <c r="O770" s="8"/>
      <c r="P770" s="8"/>
      <c r="Q770" s="8"/>
      <c r="R770" s="8"/>
      <c r="S770" s="8"/>
      <c r="T770" s="8"/>
      <c r="U770" s="8"/>
      <c r="V770" s="8"/>
      <c r="W770" s="8"/>
      <c r="X770" s="8"/>
      <c r="Y770" s="8"/>
      <c r="Z770" s="8"/>
    </row>
    <row r="771" spans="1:26" ht="12.75" customHeight="1" x14ac:dyDescent="0.15">
      <c r="A771" s="8"/>
      <c r="B771" s="83"/>
      <c r="C771" s="34"/>
      <c r="D771" s="146"/>
      <c r="E771" s="35"/>
      <c r="F771" s="35"/>
      <c r="G771" s="35"/>
      <c r="H771" s="8"/>
      <c r="I771" s="8"/>
      <c r="J771" s="8"/>
      <c r="K771" s="8"/>
      <c r="L771" s="8"/>
      <c r="M771" s="8"/>
      <c r="N771" s="8"/>
      <c r="O771" s="8"/>
      <c r="P771" s="8"/>
      <c r="Q771" s="8"/>
      <c r="R771" s="8"/>
      <c r="S771" s="8"/>
      <c r="T771" s="8"/>
      <c r="U771" s="8"/>
      <c r="V771" s="8"/>
      <c r="W771" s="8"/>
      <c r="X771" s="8"/>
      <c r="Y771" s="8"/>
      <c r="Z771" s="8"/>
    </row>
    <row r="772" spans="1:26" ht="12.75" customHeight="1" x14ac:dyDescent="0.15">
      <c r="A772" s="8"/>
      <c r="B772" s="83"/>
      <c r="C772" s="34"/>
      <c r="D772" s="146"/>
      <c r="E772" s="35"/>
      <c r="F772" s="35"/>
      <c r="G772" s="35"/>
      <c r="H772" s="8"/>
      <c r="I772" s="8"/>
      <c r="J772" s="8"/>
      <c r="K772" s="8"/>
      <c r="L772" s="8"/>
      <c r="M772" s="8"/>
      <c r="N772" s="8"/>
      <c r="O772" s="8"/>
      <c r="P772" s="8"/>
      <c r="Q772" s="8"/>
      <c r="R772" s="8"/>
      <c r="S772" s="8"/>
      <c r="T772" s="8"/>
      <c r="U772" s="8"/>
      <c r="V772" s="8"/>
      <c r="W772" s="8"/>
      <c r="X772" s="8"/>
      <c r="Y772" s="8"/>
      <c r="Z772" s="8"/>
    </row>
    <row r="773" spans="1:26" ht="12.75" customHeight="1" x14ac:dyDescent="0.15">
      <c r="A773" s="8"/>
      <c r="B773" s="83"/>
      <c r="C773" s="34"/>
      <c r="D773" s="146"/>
      <c r="E773" s="35"/>
      <c r="F773" s="35"/>
      <c r="G773" s="35"/>
      <c r="H773" s="8"/>
      <c r="I773" s="8"/>
      <c r="J773" s="8"/>
      <c r="K773" s="8"/>
      <c r="L773" s="8"/>
      <c r="M773" s="8"/>
      <c r="N773" s="8"/>
      <c r="O773" s="8"/>
      <c r="P773" s="8"/>
      <c r="Q773" s="8"/>
      <c r="R773" s="8"/>
      <c r="S773" s="8"/>
      <c r="T773" s="8"/>
      <c r="U773" s="8"/>
      <c r="V773" s="8"/>
      <c r="W773" s="8"/>
      <c r="X773" s="8"/>
      <c r="Y773" s="8"/>
      <c r="Z773" s="8"/>
    </row>
    <row r="774" spans="1:26" ht="12.75" customHeight="1" x14ac:dyDescent="0.15">
      <c r="A774" s="8"/>
      <c r="B774" s="83"/>
      <c r="C774" s="34"/>
      <c r="D774" s="146"/>
      <c r="E774" s="35"/>
      <c r="F774" s="35"/>
      <c r="G774" s="35"/>
      <c r="H774" s="8"/>
      <c r="I774" s="8"/>
      <c r="J774" s="8"/>
      <c r="K774" s="8"/>
      <c r="L774" s="8"/>
      <c r="M774" s="8"/>
      <c r="N774" s="8"/>
      <c r="O774" s="8"/>
      <c r="P774" s="8"/>
      <c r="Q774" s="8"/>
      <c r="R774" s="8"/>
      <c r="S774" s="8"/>
      <c r="T774" s="8"/>
      <c r="U774" s="8"/>
      <c r="V774" s="8"/>
      <c r="W774" s="8"/>
      <c r="X774" s="8"/>
      <c r="Y774" s="8"/>
      <c r="Z774" s="8"/>
    </row>
    <row r="775" spans="1:26" ht="12.75" customHeight="1" x14ac:dyDescent="0.15">
      <c r="A775" s="8"/>
      <c r="B775" s="83"/>
      <c r="C775" s="34"/>
      <c r="D775" s="146"/>
      <c r="E775" s="35"/>
      <c r="F775" s="35"/>
      <c r="G775" s="35"/>
      <c r="H775" s="8"/>
      <c r="I775" s="8"/>
      <c r="J775" s="8"/>
      <c r="K775" s="8"/>
      <c r="L775" s="8"/>
      <c r="M775" s="8"/>
      <c r="N775" s="8"/>
      <c r="O775" s="8"/>
      <c r="P775" s="8"/>
      <c r="Q775" s="8"/>
      <c r="R775" s="8"/>
      <c r="S775" s="8"/>
      <c r="T775" s="8"/>
      <c r="U775" s="8"/>
      <c r="V775" s="8"/>
      <c r="W775" s="8"/>
      <c r="X775" s="8"/>
      <c r="Y775" s="8"/>
      <c r="Z775" s="8"/>
    </row>
    <row r="776" spans="1:26" ht="12.75" customHeight="1" x14ac:dyDescent="0.15">
      <c r="A776" s="8"/>
      <c r="B776" s="83"/>
      <c r="C776" s="34"/>
      <c r="D776" s="146"/>
      <c r="E776" s="35"/>
      <c r="F776" s="35"/>
      <c r="G776" s="35"/>
      <c r="H776" s="8"/>
      <c r="I776" s="8"/>
      <c r="J776" s="8"/>
      <c r="K776" s="8"/>
      <c r="L776" s="8"/>
      <c r="M776" s="8"/>
      <c r="N776" s="8"/>
      <c r="O776" s="8"/>
      <c r="P776" s="8"/>
      <c r="Q776" s="8"/>
      <c r="R776" s="8"/>
      <c r="S776" s="8"/>
      <c r="T776" s="8"/>
      <c r="U776" s="8"/>
      <c r="V776" s="8"/>
      <c r="W776" s="8"/>
      <c r="X776" s="8"/>
      <c r="Y776" s="8"/>
      <c r="Z776" s="8"/>
    </row>
    <row r="777" spans="1:26" ht="12.75" customHeight="1" x14ac:dyDescent="0.15">
      <c r="A777" s="8"/>
      <c r="B777" s="83"/>
      <c r="C777" s="34"/>
      <c r="D777" s="146"/>
      <c r="E777" s="35"/>
      <c r="F777" s="35"/>
      <c r="G777" s="35"/>
      <c r="H777" s="8"/>
      <c r="I777" s="8"/>
      <c r="J777" s="8"/>
      <c r="K777" s="8"/>
      <c r="L777" s="8"/>
      <c r="M777" s="8"/>
      <c r="N777" s="8"/>
      <c r="O777" s="8"/>
      <c r="P777" s="8"/>
      <c r="Q777" s="8"/>
      <c r="R777" s="8"/>
      <c r="S777" s="8"/>
      <c r="T777" s="8"/>
      <c r="U777" s="8"/>
      <c r="V777" s="8"/>
      <c r="W777" s="8"/>
      <c r="X777" s="8"/>
      <c r="Y777" s="8"/>
      <c r="Z777" s="8"/>
    </row>
    <row r="778" spans="1:26" ht="12.75" customHeight="1" x14ac:dyDescent="0.15">
      <c r="A778" s="8"/>
      <c r="B778" s="83"/>
      <c r="C778" s="34"/>
      <c r="D778" s="146"/>
      <c r="E778" s="35"/>
      <c r="F778" s="35"/>
      <c r="G778" s="35"/>
      <c r="H778" s="8"/>
      <c r="I778" s="8"/>
      <c r="J778" s="8"/>
      <c r="K778" s="8"/>
      <c r="L778" s="8"/>
      <c r="M778" s="8"/>
      <c r="N778" s="8"/>
      <c r="O778" s="8"/>
      <c r="P778" s="8"/>
      <c r="Q778" s="8"/>
      <c r="R778" s="8"/>
      <c r="S778" s="8"/>
      <c r="T778" s="8"/>
      <c r="U778" s="8"/>
      <c r="V778" s="8"/>
      <c r="W778" s="8"/>
      <c r="X778" s="8"/>
      <c r="Y778" s="8"/>
      <c r="Z778" s="8"/>
    </row>
    <row r="779" spans="1:26" ht="12.75" customHeight="1" x14ac:dyDescent="0.15">
      <c r="A779" s="8"/>
      <c r="B779" s="83"/>
      <c r="C779" s="34"/>
      <c r="D779" s="146"/>
      <c r="E779" s="35"/>
      <c r="F779" s="35"/>
      <c r="G779" s="35"/>
      <c r="H779" s="8"/>
      <c r="I779" s="8"/>
      <c r="J779" s="8"/>
      <c r="K779" s="8"/>
      <c r="L779" s="8"/>
      <c r="M779" s="8"/>
      <c r="N779" s="8"/>
      <c r="O779" s="8"/>
      <c r="P779" s="8"/>
      <c r="Q779" s="8"/>
      <c r="R779" s="8"/>
      <c r="S779" s="8"/>
      <c r="T779" s="8"/>
      <c r="U779" s="8"/>
      <c r="V779" s="8"/>
      <c r="W779" s="8"/>
      <c r="X779" s="8"/>
      <c r="Y779" s="8"/>
      <c r="Z779" s="8"/>
    </row>
    <row r="780" spans="1:26" ht="12.75" customHeight="1" x14ac:dyDescent="0.15">
      <c r="A780" s="8"/>
      <c r="B780" s="83"/>
      <c r="C780" s="34"/>
      <c r="D780" s="146"/>
      <c r="E780" s="35"/>
      <c r="F780" s="35"/>
      <c r="G780" s="35"/>
      <c r="H780" s="8"/>
      <c r="I780" s="8"/>
      <c r="J780" s="8"/>
      <c r="K780" s="8"/>
      <c r="L780" s="8"/>
      <c r="M780" s="8"/>
      <c r="N780" s="8"/>
      <c r="O780" s="8"/>
      <c r="P780" s="8"/>
      <c r="Q780" s="8"/>
      <c r="R780" s="8"/>
      <c r="S780" s="8"/>
      <c r="T780" s="8"/>
      <c r="U780" s="8"/>
      <c r="V780" s="8"/>
      <c r="W780" s="8"/>
      <c r="X780" s="8"/>
      <c r="Y780" s="8"/>
      <c r="Z780" s="8"/>
    </row>
    <row r="781" spans="1:26" ht="12.75" customHeight="1" x14ac:dyDescent="0.15">
      <c r="A781" s="8"/>
      <c r="B781" s="83"/>
      <c r="C781" s="34"/>
      <c r="D781" s="146"/>
      <c r="E781" s="35"/>
      <c r="F781" s="35"/>
      <c r="G781" s="35"/>
      <c r="H781" s="8"/>
      <c r="I781" s="8"/>
      <c r="J781" s="8"/>
      <c r="K781" s="8"/>
      <c r="L781" s="8"/>
      <c r="M781" s="8"/>
      <c r="N781" s="8"/>
      <c r="O781" s="8"/>
      <c r="P781" s="8"/>
      <c r="Q781" s="8"/>
      <c r="R781" s="8"/>
      <c r="S781" s="8"/>
      <c r="T781" s="8"/>
      <c r="U781" s="8"/>
      <c r="V781" s="8"/>
      <c r="W781" s="8"/>
      <c r="X781" s="8"/>
      <c r="Y781" s="8"/>
      <c r="Z781" s="8"/>
    </row>
    <row r="782" spans="1:26" ht="12.75" customHeight="1" x14ac:dyDescent="0.15">
      <c r="A782" s="8"/>
      <c r="B782" s="83"/>
      <c r="C782" s="34"/>
      <c r="D782" s="146"/>
      <c r="E782" s="35"/>
      <c r="F782" s="35"/>
      <c r="G782" s="35"/>
      <c r="H782" s="8"/>
      <c r="I782" s="8"/>
      <c r="J782" s="8"/>
      <c r="K782" s="8"/>
      <c r="L782" s="8"/>
      <c r="M782" s="8"/>
      <c r="N782" s="8"/>
      <c r="O782" s="8"/>
      <c r="P782" s="8"/>
      <c r="Q782" s="8"/>
      <c r="R782" s="8"/>
      <c r="S782" s="8"/>
      <c r="T782" s="8"/>
      <c r="U782" s="8"/>
      <c r="V782" s="8"/>
      <c r="W782" s="8"/>
      <c r="X782" s="8"/>
      <c r="Y782" s="8"/>
      <c r="Z782" s="8"/>
    </row>
    <row r="783" spans="1:26" ht="12.75" customHeight="1" x14ac:dyDescent="0.15">
      <c r="A783" s="8"/>
      <c r="B783" s="83"/>
      <c r="C783" s="34"/>
      <c r="D783" s="146"/>
      <c r="E783" s="35"/>
      <c r="F783" s="35"/>
      <c r="G783" s="35"/>
      <c r="H783" s="8"/>
      <c r="I783" s="8"/>
      <c r="J783" s="8"/>
      <c r="K783" s="8"/>
      <c r="L783" s="8"/>
      <c r="M783" s="8"/>
      <c r="N783" s="8"/>
      <c r="O783" s="8"/>
      <c r="P783" s="8"/>
      <c r="Q783" s="8"/>
      <c r="R783" s="8"/>
      <c r="S783" s="8"/>
      <c r="T783" s="8"/>
      <c r="U783" s="8"/>
      <c r="V783" s="8"/>
      <c r="W783" s="8"/>
      <c r="X783" s="8"/>
      <c r="Y783" s="8"/>
      <c r="Z783" s="8"/>
    </row>
    <row r="784" spans="1:26" ht="12.75" customHeight="1" x14ac:dyDescent="0.15">
      <c r="A784" s="8"/>
      <c r="B784" s="83"/>
      <c r="C784" s="34"/>
      <c r="D784" s="146"/>
      <c r="E784" s="35"/>
      <c r="F784" s="35"/>
      <c r="G784" s="35"/>
      <c r="H784" s="8"/>
      <c r="I784" s="8"/>
      <c r="J784" s="8"/>
      <c r="K784" s="8"/>
      <c r="L784" s="8"/>
      <c r="M784" s="8"/>
      <c r="N784" s="8"/>
      <c r="O784" s="8"/>
      <c r="P784" s="8"/>
      <c r="Q784" s="8"/>
      <c r="R784" s="8"/>
      <c r="S784" s="8"/>
      <c r="T784" s="8"/>
      <c r="U784" s="8"/>
      <c r="V784" s="8"/>
      <c r="W784" s="8"/>
      <c r="X784" s="8"/>
      <c r="Y784" s="8"/>
      <c r="Z784" s="8"/>
    </row>
    <row r="785" spans="1:26" ht="12.75" customHeight="1" x14ac:dyDescent="0.15">
      <c r="A785" s="8"/>
      <c r="B785" s="83"/>
      <c r="C785" s="34"/>
      <c r="D785" s="146"/>
      <c r="E785" s="35"/>
      <c r="F785" s="35"/>
      <c r="G785" s="35"/>
      <c r="H785" s="8"/>
      <c r="I785" s="8"/>
      <c r="J785" s="8"/>
      <c r="K785" s="8"/>
      <c r="L785" s="8"/>
      <c r="M785" s="8"/>
      <c r="N785" s="8"/>
      <c r="O785" s="8"/>
      <c r="P785" s="8"/>
      <c r="Q785" s="8"/>
      <c r="R785" s="8"/>
      <c r="S785" s="8"/>
      <c r="T785" s="8"/>
      <c r="U785" s="8"/>
      <c r="V785" s="8"/>
      <c r="W785" s="8"/>
      <c r="X785" s="8"/>
      <c r="Y785" s="8"/>
      <c r="Z785" s="8"/>
    </row>
    <row r="786" spans="1:26" ht="12.75" customHeight="1" x14ac:dyDescent="0.15">
      <c r="A786" s="8"/>
      <c r="B786" s="83"/>
      <c r="C786" s="34"/>
      <c r="D786" s="146"/>
      <c r="E786" s="35"/>
      <c r="F786" s="35"/>
      <c r="G786" s="35"/>
      <c r="H786" s="8"/>
      <c r="I786" s="8"/>
      <c r="J786" s="8"/>
      <c r="K786" s="8"/>
      <c r="L786" s="8"/>
      <c r="M786" s="8"/>
      <c r="N786" s="8"/>
      <c r="O786" s="8"/>
      <c r="P786" s="8"/>
      <c r="Q786" s="8"/>
      <c r="R786" s="8"/>
      <c r="S786" s="8"/>
      <c r="T786" s="8"/>
      <c r="U786" s="8"/>
      <c r="V786" s="8"/>
      <c r="W786" s="8"/>
      <c r="X786" s="8"/>
      <c r="Y786" s="8"/>
      <c r="Z786" s="8"/>
    </row>
    <row r="787" spans="1:26" ht="12.75" customHeight="1" x14ac:dyDescent="0.15">
      <c r="A787" s="8"/>
      <c r="B787" s="83"/>
      <c r="C787" s="34"/>
      <c r="D787" s="146"/>
      <c r="E787" s="35"/>
      <c r="F787" s="35"/>
      <c r="G787" s="35"/>
      <c r="H787" s="8"/>
      <c r="I787" s="8"/>
      <c r="J787" s="8"/>
      <c r="K787" s="8"/>
      <c r="L787" s="8"/>
      <c r="M787" s="8"/>
      <c r="N787" s="8"/>
      <c r="O787" s="8"/>
      <c r="P787" s="8"/>
      <c r="Q787" s="8"/>
      <c r="R787" s="8"/>
      <c r="S787" s="8"/>
      <c r="T787" s="8"/>
      <c r="U787" s="8"/>
      <c r="V787" s="8"/>
      <c r="W787" s="8"/>
      <c r="X787" s="8"/>
      <c r="Y787" s="8"/>
      <c r="Z787" s="8"/>
    </row>
    <row r="788" spans="1:26" ht="12.75" customHeight="1" x14ac:dyDescent="0.15">
      <c r="A788" s="8"/>
      <c r="B788" s="83"/>
      <c r="C788" s="34"/>
      <c r="D788" s="146"/>
      <c r="E788" s="35"/>
      <c r="F788" s="35"/>
      <c r="G788" s="35"/>
      <c r="H788" s="8"/>
      <c r="I788" s="8"/>
      <c r="J788" s="8"/>
      <c r="K788" s="8"/>
      <c r="L788" s="8"/>
      <c r="M788" s="8"/>
      <c r="N788" s="8"/>
      <c r="O788" s="8"/>
      <c r="P788" s="8"/>
      <c r="Q788" s="8"/>
      <c r="R788" s="8"/>
      <c r="S788" s="8"/>
      <c r="T788" s="8"/>
      <c r="U788" s="8"/>
      <c r="V788" s="8"/>
      <c r="W788" s="8"/>
      <c r="X788" s="8"/>
      <c r="Y788" s="8"/>
      <c r="Z788" s="8"/>
    </row>
    <row r="789" spans="1:26" ht="12.75" customHeight="1" x14ac:dyDescent="0.15">
      <c r="A789" s="8"/>
      <c r="B789" s="83"/>
      <c r="C789" s="34"/>
      <c r="D789" s="146"/>
      <c r="E789" s="35"/>
      <c r="F789" s="35"/>
      <c r="G789" s="35"/>
      <c r="H789" s="8"/>
      <c r="I789" s="8"/>
      <c r="J789" s="8"/>
      <c r="K789" s="8"/>
      <c r="L789" s="8"/>
      <c r="M789" s="8"/>
      <c r="N789" s="8"/>
      <c r="O789" s="8"/>
      <c r="P789" s="8"/>
      <c r="Q789" s="8"/>
      <c r="R789" s="8"/>
      <c r="S789" s="8"/>
      <c r="T789" s="8"/>
      <c r="U789" s="8"/>
      <c r="V789" s="8"/>
      <c r="W789" s="8"/>
      <c r="X789" s="8"/>
      <c r="Y789" s="8"/>
      <c r="Z789" s="8"/>
    </row>
    <row r="790" spans="1:26" ht="12.75" customHeight="1" x14ac:dyDescent="0.15">
      <c r="A790" s="8"/>
      <c r="B790" s="83"/>
      <c r="C790" s="34"/>
      <c r="D790" s="146"/>
      <c r="E790" s="35"/>
      <c r="F790" s="35"/>
      <c r="G790" s="35"/>
      <c r="H790" s="8"/>
      <c r="I790" s="8"/>
      <c r="J790" s="8"/>
      <c r="K790" s="8"/>
      <c r="L790" s="8"/>
      <c r="M790" s="8"/>
      <c r="N790" s="8"/>
      <c r="O790" s="8"/>
      <c r="P790" s="8"/>
      <c r="Q790" s="8"/>
      <c r="R790" s="8"/>
      <c r="S790" s="8"/>
      <c r="T790" s="8"/>
      <c r="U790" s="8"/>
      <c r="V790" s="8"/>
      <c r="W790" s="8"/>
      <c r="X790" s="8"/>
      <c r="Y790" s="8"/>
      <c r="Z790" s="8"/>
    </row>
    <row r="791" spans="1:26" ht="12.75" customHeight="1" x14ac:dyDescent="0.15">
      <c r="A791" s="8"/>
      <c r="B791" s="83"/>
      <c r="C791" s="34"/>
      <c r="D791" s="146"/>
      <c r="E791" s="35"/>
      <c r="F791" s="35"/>
      <c r="G791" s="35"/>
      <c r="H791" s="8"/>
      <c r="I791" s="8"/>
      <c r="J791" s="8"/>
      <c r="K791" s="8"/>
      <c r="L791" s="8"/>
      <c r="M791" s="8"/>
      <c r="N791" s="8"/>
      <c r="O791" s="8"/>
      <c r="P791" s="8"/>
      <c r="Q791" s="8"/>
      <c r="R791" s="8"/>
      <c r="S791" s="8"/>
      <c r="T791" s="8"/>
      <c r="U791" s="8"/>
      <c r="V791" s="8"/>
      <c r="W791" s="8"/>
      <c r="X791" s="8"/>
      <c r="Y791" s="8"/>
      <c r="Z791" s="8"/>
    </row>
    <row r="792" spans="1:26" ht="12.75" customHeight="1" x14ac:dyDescent="0.15">
      <c r="A792" s="8"/>
      <c r="B792" s="83"/>
      <c r="C792" s="34"/>
      <c r="D792" s="146"/>
      <c r="E792" s="35"/>
      <c r="F792" s="35"/>
      <c r="G792" s="35"/>
      <c r="H792" s="8"/>
      <c r="I792" s="8"/>
      <c r="J792" s="8"/>
      <c r="K792" s="8"/>
      <c r="L792" s="8"/>
      <c r="M792" s="8"/>
      <c r="N792" s="8"/>
      <c r="O792" s="8"/>
      <c r="P792" s="8"/>
      <c r="Q792" s="8"/>
      <c r="R792" s="8"/>
      <c r="S792" s="8"/>
      <c r="T792" s="8"/>
      <c r="U792" s="8"/>
      <c r="V792" s="8"/>
      <c r="W792" s="8"/>
      <c r="X792" s="8"/>
      <c r="Y792" s="8"/>
      <c r="Z792" s="8"/>
    </row>
    <row r="793" spans="1:26" ht="12.75" customHeight="1" x14ac:dyDescent="0.15">
      <c r="A793" s="8"/>
      <c r="B793" s="83"/>
      <c r="C793" s="34"/>
      <c r="D793" s="146"/>
      <c r="E793" s="35"/>
      <c r="F793" s="35"/>
      <c r="G793" s="35"/>
      <c r="H793" s="8"/>
      <c r="I793" s="8"/>
      <c r="J793" s="8"/>
      <c r="K793" s="8"/>
      <c r="L793" s="8"/>
      <c r="M793" s="8"/>
      <c r="N793" s="8"/>
      <c r="O793" s="8"/>
      <c r="P793" s="8"/>
      <c r="Q793" s="8"/>
      <c r="R793" s="8"/>
      <c r="S793" s="8"/>
      <c r="T793" s="8"/>
      <c r="U793" s="8"/>
      <c r="V793" s="8"/>
      <c r="W793" s="8"/>
      <c r="X793" s="8"/>
      <c r="Y793" s="8"/>
      <c r="Z793" s="8"/>
    </row>
    <row r="794" spans="1:26" ht="12.75" customHeight="1" x14ac:dyDescent="0.15">
      <c r="A794" s="8"/>
      <c r="B794" s="83"/>
      <c r="C794" s="34"/>
      <c r="D794" s="146"/>
      <c r="E794" s="35"/>
      <c r="F794" s="35"/>
      <c r="G794" s="35"/>
      <c r="H794" s="8"/>
      <c r="I794" s="8"/>
      <c r="J794" s="8"/>
      <c r="K794" s="8"/>
      <c r="L794" s="8"/>
      <c r="M794" s="8"/>
      <c r="N794" s="8"/>
      <c r="O794" s="8"/>
      <c r="P794" s="8"/>
      <c r="Q794" s="8"/>
      <c r="R794" s="8"/>
      <c r="S794" s="8"/>
      <c r="T794" s="8"/>
      <c r="U794" s="8"/>
      <c r="V794" s="8"/>
      <c r="W794" s="8"/>
      <c r="X794" s="8"/>
      <c r="Y794" s="8"/>
      <c r="Z794" s="8"/>
    </row>
    <row r="795" spans="1:26" ht="12.75" customHeight="1" x14ac:dyDescent="0.15">
      <c r="A795" s="8"/>
      <c r="B795" s="83"/>
      <c r="C795" s="34"/>
      <c r="D795" s="146"/>
      <c r="E795" s="35"/>
      <c r="F795" s="35"/>
      <c r="G795" s="35"/>
      <c r="H795" s="8"/>
      <c r="I795" s="8"/>
      <c r="J795" s="8"/>
      <c r="K795" s="8"/>
      <c r="L795" s="8"/>
      <c r="M795" s="8"/>
      <c r="N795" s="8"/>
      <c r="O795" s="8"/>
      <c r="P795" s="8"/>
      <c r="Q795" s="8"/>
      <c r="R795" s="8"/>
      <c r="S795" s="8"/>
      <c r="T795" s="8"/>
      <c r="U795" s="8"/>
      <c r="V795" s="8"/>
      <c r="W795" s="8"/>
      <c r="X795" s="8"/>
      <c r="Y795" s="8"/>
      <c r="Z795" s="8"/>
    </row>
    <row r="796" spans="1:26" ht="12.75" customHeight="1" x14ac:dyDescent="0.15">
      <c r="A796" s="8"/>
      <c r="B796" s="83"/>
      <c r="C796" s="34"/>
      <c r="D796" s="146"/>
      <c r="E796" s="35"/>
      <c r="F796" s="35"/>
      <c r="G796" s="35"/>
      <c r="H796" s="8"/>
      <c r="I796" s="8"/>
      <c r="J796" s="8"/>
      <c r="K796" s="8"/>
      <c r="L796" s="8"/>
      <c r="M796" s="8"/>
      <c r="N796" s="8"/>
      <c r="O796" s="8"/>
      <c r="P796" s="8"/>
      <c r="Q796" s="8"/>
      <c r="R796" s="8"/>
      <c r="S796" s="8"/>
      <c r="T796" s="8"/>
      <c r="U796" s="8"/>
      <c r="V796" s="8"/>
      <c r="W796" s="8"/>
      <c r="X796" s="8"/>
      <c r="Y796" s="8"/>
      <c r="Z796" s="8"/>
    </row>
    <row r="797" spans="1:26" ht="12.75" customHeight="1" x14ac:dyDescent="0.15">
      <c r="A797" s="8"/>
      <c r="B797" s="83"/>
      <c r="C797" s="34"/>
      <c r="D797" s="146"/>
      <c r="E797" s="35"/>
      <c r="F797" s="35"/>
      <c r="G797" s="35"/>
      <c r="H797" s="8"/>
      <c r="I797" s="8"/>
      <c r="J797" s="8"/>
      <c r="K797" s="8"/>
      <c r="L797" s="8"/>
      <c r="M797" s="8"/>
      <c r="N797" s="8"/>
      <c r="O797" s="8"/>
      <c r="P797" s="8"/>
      <c r="Q797" s="8"/>
      <c r="R797" s="8"/>
      <c r="S797" s="8"/>
      <c r="T797" s="8"/>
      <c r="U797" s="8"/>
      <c r="V797" s="8"/>
      <c r="W797" s="8"/>
      <c r="X797" s="8"/>
      <c r="Y797" s="8"/>
      <c r="Z797" s="8"/>
    </row>
    <row r="798" spans="1:26" ht="12.75" customHeight="1" x14ac:dyDescent="0.15">
      <c r="A798" s="8"/>
      <c r="B798" s="83"/>
      <c r="C798" s="34"/>
      <c r="D798" s="146"/>
      <c r="E798" s="35"/>
      <c r="F798" s="35"/>
      <c r="G798" s="35"/>
      <c r="H798" s="8"/>
      <c r="I798" s="8"/>
      <c r="J798" s="8"/>
      <c r="K798" s="8"/>
      <c r="L798" s="8"/>
      <c r="M798" s="8"/>
      <c r="N798" s="8"/>
      <c r="O798" s="8"/>
      <c r="P798" s="8"/>
      <c r="Q798" s="8"/>
      <c r="R798" s="8"/>
      <c r="S798" s="8"/>
      <c r="T798" s="8"/>
      <c r="U798" s="8"/>
      <c r="V798" s="8"/>
      <c r="W798" s="8"/>
      <c r="X798" s="8"/>
      <c r="Y798" s="8"/>
      <c r="Z798" s="8"/>
    </row>
    <row r="799" spans="1:26" ht="12.75" customHeight="1" x14ac:dyDescent="0.15">
      <c r="A799" s="8"/>
      <c r="B799" s="83"/>
      <c r="C799" s="34"/>
      <c r="D799" s="146"/>
      <c r="E799" s="35"/>
      <c r="F799" s="35"/>
      <c r="G799" s="35"/>
      <c r="H799" s="8"/>
      <c r="I799" s="8"/>
      <c r="J799" s="8"/>
      <c r="K799" s="8"/>
      <c r="L799" s="8"/>
      <c r="M799" s="8"/>
      <c r="N799" s="8"/>
      <c r="O799" s="8"/>
      <c r="P799" s="8"/>
      <c r="Q799" s="8"/>
      <c r="R799" s="8"/>
      <c r="S799" s="8"/>
      <c r="T799" s="8"/>
      <c r="U799" s="8"/>
      <c r="V799" s="8"/>
      <c r="W799" s="8"/>
      <c r="X799" s="8"/>
      <c r="Y799" s="8"/>
      <c r="Z799" s="8"/>
    </row>
    <row r="800" spans="1:26" ht="12.75" customHeight="1" x14ac:dyDescent="0.15">
      <c r="A800" s="8"/>
      <c r="B800" s="83"/>
      <c r="C800" s="34"/>
      <c r="D800" s="146"/>
      <c r="E800" s="35"/>
      <c r="F800" s="35"/>
      <c r="G800" s="35"/>
      <c r="H800" s="8"/>
      <c r="I800" s="8"/>
      <c r="J800" s="8"/>
      <c r="K800" s="8"/>
      <c r="L800" s="8"/>
      <c r="M800" s="8"/>
      <c r="N800" s="8"/>
      <c r="O800" s="8"/>
      <c r="P800" s="8"/>
      <c r="Q800" s="8"/>
      <c r="R800" s="8"/>
      <c r="S800" s="8"/>
      <c r="T800" s="8"/>
      <c r="U800" s="8"/>
      <c r="V800" s="8"/>
      <c r="W800" s="8"/>
      <c r="X800" s="8"/>
      <c r="Y800" s="8"/>
      <c r="Z800" s="8"/>
    </row>
    <row r="801" spans="1:26" ht="12.75" customHeight="1" x14ac:dyDescent="0.15">
      <c r="A801" s="8"/>
      <c r="B801" s="83"/>
      <c r="C801" s="34"/>
      <c r="D801" s="146"/>
      <c r="E801" s="35"/>
      <c r="F801" s="35"/>
      <c r="G801" s="35"/>
      <c r="H801" s="8"/>
      <c r="I801" s="8"/>
      <c r="J801" s="8"/>
      <c r="K801" s="8"/>
      <c r="L801" s="8"/>
      <c r="M801" s="8"/>
      <c r="N801" s="8"/>
      <c r="O801" s="8"/>
      <c r="P801" s="8"/>
      <c r="Q801" s="8"/>
      <c r="R801" s="8"/>
      <c r="S801" s="8"/>
      <c r="T801" s="8"/>
      <c r="U801" s="8"/>
      <c r="V801" s="8"/>
      <c r="W801" s="8"/>
      <c r="X801" s="8"/>
      <c r="Y801" s="8"/>
      <c r="Z801" s="8"/>
    </row>
    <row r="802" spans="1:26" ht="12.75" customHeight="1" x14ac:dyDescent="0.15">
      <c r="A802" s="8"/>
      <c r="B802" s="83"/>
      <c r="C802" s="34"/>
      <c r="D802" s="146"/>
      <c r="E802" s="35"/>
      <c r="F802" s="35"/>
      <c r="G802" s="35"/>
      <c r="H802" s="8"/>
      <c r="I802" s="8"/>
      <c r="J802" s="8"/>
      <c r="K802" s="8"/>
      <c r="L802" s="8"/>
      <c r="M802" s="8"/>
      <c r="N802" s="8"/>
      <c r="O802" s="8"/>
      <c r="P802" s="8"/>
      <c r="Q802" s="8"/>
      <c r="R802" s="8"/>
      <c r="S802" s="8"/>
      <c r="T802" s="8"/>
      <c r="U802" s="8"/>
      <c r="V802" s="8"/>
      <c r="W802" s="8"/>
      <c r="X802" s="8"/>
      <c r="Y802" s="8"/>
      <c r="Z802" s="8"/>
    </row>
    <row r="803" spans="1:26" ht="12.75" customHeight="1" x14ac:dyDescent="0.15">
      <c r="A803" s="8"/>
      <c r="B803" s="83"/>
      <c r="C803" s="34"/>
      <c r="D803" s="146"/>
      <c r="E803" s="35"/>
      <c r="F803" s="35"/>
      <c r="G803" s="35"/>
      <c r="H803" s="8"/>
      <c r="I803" s="8"/>
      <c r="J803" s="8"/>
      <c r="K803" s="8"/>
      <c r="L803" s="8"/>
      <c r="M803" s="8"/>
      <c r="N803" s="8"/>
      <c r="O803" s="8"/>
      <c r="P803" s="8"/>
      <c r="Q803" s="8"/>
      <c r="R803" s="8"/>
      <c r="S803" s="8"/>
      <c r="T803" s="8"/>
      <c r="U803" s="8"/>
      <c r="V803" s="8"/>
      <c r="W803" s="8"/>
      <c r="X803" s="8"/>
      <c r="Y803" s="8"/>
      <c r="Z803" s="8"/>
    </row>
    <row r="804" spans="1:26" ht="12.75" customHeight="1" x14ac:dyDescent="0.15">
      <c r="A804" s="8"/>
      <c r="B804" s="83"/>
      <c r="C804" s="34"/>
      <c r="D804" s="146"/>
      <c r="E804" s="35"/>
      <c r="F804" s="35"/>
      <c r="G804" s="35"/>
      <c r="H804" s="8"/>
      <c r="I804" s="8"/>
      <c r="J804" s="8"/>
      <c r="K804" s="8"/>
      <c r="L804" s="8"/>
      <c r="M804" s="8"/>
      <c r="N804" s="8"/>
      <c r="O804" s="8"/>
      <c r="P804" s="8"/>
      <c r="Q804" s="8"/>
      <c r="R804" s="8"/>
      <c r="S804" s="8"/>
      <c r="T804" s="8"/>
      <c r="U804" s="8"/>
      <c r="V804" s="8"/>
      <c r="W804" s="8"/>
      <c r="X804" s="8"/>
      <c r="Y804" s="8"/>
      <c r="Z804" s="8"/>
    </row>
    <row r="805" spans="1:26" ht="12.75" customHeight="1" x14ac:dyDescent="0.15">
      <c r="A805" s="8"/>
      <c r="B805" s="83"/>
      <c r="C805" s="34"/>
      <c r="D805" s="146"/>
      <c r="E805" s="35"/>
      <c r="F805" s="35"/>
      <c r="G805" s="35"/>
      <c r="H805" s="8"/>
      <c r="I805" s="8"/>
      <c r="J805" s="8"/>
      <c r="K805" s="8"/>
      <c r="L805" s="8"/>
      <c r="M805" s="8"/>
      <c r="N805" s="8"/>
      <c r="O805" s="8"/>
      <c r="P805" s="8"/>
      <c r="Q805" s="8"/>
      <c r="R805" s="8"/>
      <c r="S805" s="8"/>
      <c r="T805" s="8"/>
      <c r="U805" s="8"/>
      <c r="V805" s="8"/>
      <c r="W805" s="8"/>
      <c r="X805" s="8"/>
      <c r="Y805" s="8"/>
      <c r="Z805" s="8"/>
    </row>
    <row r="806" spans="1:26" ht="12.75" customHeight="1" x14ac:dyDescent="0.15">
      <c r="A806" s="8"/>
      <c r="B806" s="83"/>
      <c r="C806" s="34"/>
      <c r="D806" s="146"/>
      <c r="E806" s="35"/>
      <c r="F806" s="35"/>
      <c r="G806" s="35"/>
      <c r="H806" s="8"/>
      <c r="I806" s="8"/>
      <c r="J806" s="8"/>
      <c r="K806" s="8"/>
      <c r="L806" s="8"/>
      <c r="M806" s="8"/>
      <c r="N806" s="8"/>
      <c r="O806" s="8"/>
      <c r="P806" s="8"/>
      <c r="Q806" s="8"/>
      <c r="R806" s="8"/>
      <c r="S806" s="8"/>
      <c r="T806" s="8"/>
      <c r="U806" s="8"/>
      <c r="V806" s="8"/>
      <c r="W806" s="8"/>
      <c r="X806" s="8"/>
      <c r="Y806" s="8"/>
      <c r="Z806" s="8"/>
    </row>
    <row r="807" spans="1:26" ht="12.75" customHeight="1" x14ac:dyDescent="0.15">
      <c r="A807" s="8"/>
      <c r="B807" s="83"/>
      <c r="C807" s="34"/>
      <c r="D807" s="146"/>
      <c r="E807" s="35"/>
      <c r="F807" s="35"/>
      <c r="G807" s="35"/>
      <c r="H807" s="8"/>
      <c r="I807" s="8"/>
      <c r="J807" s="8"/>
      <c r="K807" s="8"/>
      <c r="L807" s="8"/>
      <c r="M807" s="8"/>
      <c r="N807" s="8"/>
      <c r="O807" s="8"/>
      <c r="P807" s="8"/>
      <c r="Q807" s="8"/>
      <c r="R807" s="8"/>
      <c r="S807" s="8"/>
      <c r="T807" s="8"/>
      <c r="U807" s="8"/>
      <c r="V807" s="8"/>
      <c r="W807" s="8"/>
      <c r="X807" s="8"/>
      <c r="Y807" s="8"/>
      <c r="Z807" s="8"/>
    </row>
    <row r="808" spans="1:26" ht="12.75" customHeight="1" x14ac:dyDescent="0.15">
      <c r="A808" s="8"/>
      <c r="B808" s="83"/>
      <c r="C808" s="34"/>
      <c r="D808" s="146"/>
      <c r="E808" s="35"/>
      <c r="F808" s="35"/>
      <c r="G808" s="35"/>
      <c r="H808" s="8"/>
      <c r="I808" s="8"/>
      <c r="J808" s="8"/>
      <c r="K808" s="8"/>
      <c r="L808" s="8"/>
      <c r="M808" s="8"/>
      <c r="N808" s="8"/>
      <c r="O808" s="8"/>
      <c r="P808" s="8"/>
      <c r="Q808" s="8"/>
      <c r="R808" s="8"/>
      <c r="S808" s="8"/>
      <c r="T808" s="8"/>
      <c r="U808" s="8"/>
      <c r="V808" s="8"/>
      <c r="W808" s="8"/>
      <c r="X808" s="8"/>
      <c r="Y808" s="8"/>
      <c r="Z808" s="8"/>
    </row>
    <row r="809" spans="1:26" ht="12.75" customHeight="1" x14ac:dyDescent="0.15">
      <c r="A809" s="8"/>
      <c r="B809" s="83"/>
      <c r="C809" s="34"/>
      <c r="D809" s="146"/>
      <c r="E809" s="35"/>
      <c r="F809" s="35"/>
      <c r="G809" s="35"/>
      <c r="H809" s="8"/>
      <c r="I809" s="8"/>
      <c r="J809" s="8"/>
      <c r="K809" s="8"/>
      <c r="L809" s="8"/>
      <c r="M809" s="8"/>
      <c r="N809" s="8"/>
      <c r="O809" s="8"/>
      <c r="P809" s="8"/>
      <c r="Q809" s="8"/>
      <c r="R809" s="8"/>
      <c r="S809" s="8"/>
      <c r="T809" s="8"/>
      <c r="U809" s="8"/>
      <c r="V809" s="8"/>
      <c r="W809" s="8"/>
      <c r="X809" s="8"/>
      <c r="Y809" s="8"/>
      <c r="Z809" s="8"/>
    </row>
    <row r="810" spans="1:26" ht="12.75" customHeight="1" x14ac:dyDescent="0.15">
      <c r="A810" s="8"/>
      <c r="B810" s="83"/>
      <c r="C810" s="34"/>
      <c r="D810" s="146"/>
      <c r="E810" s="35"/>
      <c r="F810" s="35"/>
      <c r="G810" s="35"/>
      <c r="H810" s="8"/>
      <c r="I810" s="8"/>
      <c r="J810" s="8"/>
      <c r="K810" s="8"/>
      <c r="L810" s="8"/>
      <c r="M810" s="8"/>
      <c r="N810" s="8"/>
      <c r="O810" s="8"/>
      <c r="P810" s="8"/>
      <c r="Q810" s="8"/>
      <c r="R810" s="8"/>
      <c r="S810" s="8"/>
      <c r="T810" s="8"/>
      <c r="U810" s="8"/>
      <c r="V810" s="8"/>
      <c r="W810" s="8"/>
      <c r="X810" s="8"/>
      <c r="Y810" s="8"/>
      <c r="Z810" s="8"/>
    </row>
    <row r="811" spans="1:26" ht="12.75" customHeight="1" x14ac:dyDescent="0.15">
      <c r="A811" s="8"/>
      <c r="B811" s="83"/>
      <c r="C811" s="34"/>
      <c r="D811" s="146"/>
      <c r="E811" s="35"/>
      <c r="F811" s="35"/>
      <c r="G811" s="35"/>
      <c r="H811" s="8"/>
      <c r="I811" s="8"/>
      <c r="J811" s="8"/>
      <c r="K811" s="8"/>
      <c r="L811" s="8"/>
      <c r="M811" s="8"/>
      <c r="N811" s="8"/>
      <c r="O811" s="8"/>
      <c r="P811" s="8"/>
      <c r="Q811" s="8"/>
      <c r="R811" s="8"/>
      <c r="S811" s="8"/>
      <c r="T811" s="8"/>
      <c r="U811" s="8"/>
      <c r="V811" s="8"/>
      <c r="W811" s="8"/>
      <c r="X811" s="8"/>
      <c r="Y811" s="8"/>
      <c r="Z811" s="8"/>
    </row>
    <row r="812" spans="1:26" ht="12.75" customHeight="1" x14ac:dyDescent="0.15">
      <c r="A812" s="8"/>
      <c r="B812" s="83"/>
      <c r="C812" s="34"/>
      <c r="D812" s="146"/>
      <c r="E812" s="35"/>
      <c r="F812" s="35"/>
      <c r="G812" s="35"/>
      <c r="H812" s="8"/>
      <c r="I812" s="8"/>
      <c r="J812" s="8"/>
      <c r="K812" s="8"/>
      <c r="L812" s="8"/>
      <c r="M812" s="8"/>
      <c r="N812" s="8"/>
      <c r="O812" s="8"/>
      <c r="P812" s="8"/>
      <c r="Q812" s="8"/>
      <c r="R812" s="8"/>
      <c r="S812" s="8"/>
      <c r="T812" s="8"/>
      <c r="U812" s="8"/>
      <c r="V812" s="8"/>
      <c r="W812" s="8"/>
      <c r="X812" s="8"/>
      <c r="Y812" s="8"/>
      <c r="Z812" s="8"/>
    </row>
    <row r="813" spans="1:26" ht="12.75" customHeight="1" x14ac:dyDescent="0.15">
      <c r="A813" s="8"/>
      <c r="B813" s="83"/>
      <c r="C813" s="34"/>
      <c r="D813" s="146"/>
      <c r="E813" s="35"/>
      <c r="F813" s="35"/>
      <c r="G813" s="35"/>
      <c r="H813" s="8"/>
      <c r="I813" s="8"/>
      <c r="J813" s="8"/>
      <c r="K813" s="8"/>
      <c r="L813" s="8"/>
      <c r="M813" s="8"/>
      <c r="N813" s="8"/>
      <c r="O813" s="8"/>
      <c r="P813" s="8"/>
      <c r="Q813" s="8"/>
      <c r="R813" s="8"/>
      <c r="S813" s="8"/>
      <c r="T813" s="8"/>
      <c r="U813" s="8"/>
      <c r="V813" s="8"/>
      <c r="W813" s="8"/>
      <c r="X813" s="8"/>
      <c r="Y813" s="8"/>
      <c r="Z813" s="8"/>
    </row>
    <row r="814" spans="1:26" ht="12.75" customHeight="1" x14ac:dyDescent="0.15">
      <c r="A814" s="8"/>
      <c r="B814" s="83"/>
      <c r="C814" s="34"/>
      <c r="D814" s="146"/>
      <c r="E814" s="35"/>
      <c r="F814" s="35"/>
      <c r="G814" s="35"/>
      <c r="H814" s="8"/>
      <c r="I814" s="8"/>
      <c r="J814" s="8"/>
      <c r="K814" s="8"/>
      <c r="L814" s="8"/>
      <c r="M814" s="8"/>
      <c r="N814" s="8"/>
      <c r="O814" s="8"/>
      <c r="P814" s="8"/>
      <c r="Q814" s="8"/>
      <c r="R814" s="8"/>
      <c r="S814" s="8"/>
      <c r="T814" s="8"/>
      <c r="U814" s="8"/>
      <c r="V814" s="8"/>
      <c r="W814" s="8"/>
      <c r="X814" s="8"/>
      <c r="Y814" s="8"/>
      <c r="Z814" s="8"/>
    </row>
    <row r="815" spans="1:26" ht="12.75" customHeight="1" x14ac:dyDescent="0.15">
      <c r="A815" s="8"/>
      <c r="B815" s="83"/>
      <c r="C815" s="34"/>
      <c r="D815" s="146"/>
      <c r="E815" s="35"/>
      <c r="F815" s="35"/>
      <c r="G815" s="35"/>
      <c r="H815" s="8"/>
      <c r="I815" s="8"/>
      <c r="J815" s="8"/>
      <c r="K815" s="8"/>
      <c r="L815" s="8"/>
      <c r="M815" s="8"/>
      <c r="N815" s="8"/>
      <c r="O815" s="8"/>
      <c r="P815" s="8"/>
      <c r="Q815" s="8"/>
      <c r="R815" s="8"/>
      <c r="S815" s="8"/>
      <c r="T815" s="8"/>
      <c r="U815" s="8"/>
      <c r="V815" s="8"/>
      <c r="W815" s="8"/>
      <c r="X815" s="8"/>
      <c r="Y815" s="8"/>
      <c r="Z815" s="8"/>
    </row>
    <row r="816" spans="1:26" ht="12.75" customHeight="1" x14ac:dyDescent="0.15">
      <c r="A816" s="8"/>
      <c r="B816" s="83"/>
      <c r="C816" s="34"/>
      <c r="D816" s="146"/>
      <c r="E816" s="35"/>
      <c r="F816" s="35"/>
      <c r="G816" s="35"/>
      <c r="H816" s="8"/>
      <c r="I816" s="8"/>
      <c r="J816" s="8"/>
      <c r="K816" s="8"/>
      <c r="L816" s="8"/>
      <c r="M816" s="8"/>
      <c r="N816" s="8"/>
      <c r="O816" s="8"/>
      <c r="P816" s="8"/>
      <c r="Q816" s="8"/>
      <c r="R816" s="8"/>
      <c r="S816" s="8"/>
      <c r="T816" s="8"/>
      <c r="U816" s="8"/>
      <c r="V816" s="8"/>
      <c r="W816" s="8"/>
      <c r="X816" s="8"/>
      <c r="Y816" s="8"/>
      <c r="Z816" s="8"/>
    </row>
    <row r="817" spans="1:26" ht="12.75" customHeight="1" x14ac:dyDescent="0.15">
      <c r="A817" s="8"/>
      <c r="B817" s="83"/>
      <c r="C817" s="34"/>
      <c r="D817" s="146"/>
      <c r="E817" s="35"/>
      <c r="F817" s="35"/>
      <c r="G817" s="35"/>
      <c r="H817" s="8"/>
      <c r="I817" s="8"/>
      <c r="J817" s="8"/>
      <c r="K817" s="8"/>
      <c r="L817" s="8"/>
      <c r="M817" s="8"/>
      <c r="N817" s="8"/>
      <c r="O817" s="8"/>
      <c r="P817" s="8"/>
      <c r="Q817" s="8"/>
      <c r="R817" s="8"/>
      <c r="S817" s="8"/>
      <c r="T817" s="8"/>
      <c r="U817" s="8"/>
      <c r="V817" s="8"/>
      <c r="W817" s="8"/>
      <c r="X817" s="8"/>
      <c r="Y817" s="8"/>
      <c r="Z817" s="8"/>
    </row>
    <row r="818" spans="1:26" ht="12.75" customHeight="1" x14ac:dyDescent="0.15">
      <c r="A818" s="8"/>
      <c r="B818" s="83"/>
      <c r="C818" s="34"/>
      <c r="D818" s="146"/>
      <c r="E818" s="35"/>
      <c r="F818" s="35"/>
      <c r="G818" s="35"/>
      <c r="H818" s="8"/>
      <c r="I818" s="8"/>
      <c r="J818" s="8"/>
      <c r="K818" s="8"/>
      <c r="L818" s="8"/>
      <c r="M818" s="8"/>
      <c r="N818" s="8"/>
      <c r="O818" s="8"/>
      <c r="P818" s="8"/>
      <c r="Q818" s="8"/>
      <c r="R818" s="8"/>
      <c r="S818" s="8"/>
      <c r="T818" s="8"/>
      <c r="U818" s="8"/>
      <c r="V818" s="8"/>
      <c r="W818" s="8"/>
      <c r="X818" s="8"/>
      <c r="Y818" s="8"/>
      <c r="Z818" s="8"/>
    </row>
    <row r="819" spans="1:26" ht="12.75" customHeight="1" x14ac:dyDescent="0.15">
      <c r="A819" s="8"/>
      <c r="B819" s="83"/>
      <c r="C819" s="34"/>
      <c r="D819" s="146"/>
      <c r="E819" s="35"/>
      <c r="F819" s="35"/>
      <c r="G819" s="35"/>
      <c r="H819" s="8"/>
      <c r="I819" s="8"/>
      <c r="J819" s="8"/>
      <c r="K819" s="8"/>
      <c r="L819" s="8"/>
      <c r="M819" s="8"/>
      <c r="N819" s="8"/>
      <c r="O819" s="8"/>
      <c r="P819" s="8"/>
      <c r="Q819" s="8"/>
      <c r="R819" s="8"/>
      <c r="S819" s="8"/>
      <c r="T819" s="8"/>
      <c r="U819" s="8"/>
      <c r="V819" s="8"/>
      <c r="W819" s="8"/>
      <c r="X819" s="8"/>
      <c r="Y819" s="8"/>
      <c r="Z819" s="8"/>
    </row>
    <row r="820" spans="1:26" ht="12.75" customHeight="1" x14ac:dyDescent="0.15">
      <c r="A820" s="8"/>
      <c r="B820" s="83"/>
      <c r="C820" s="34"/>
      <c r="D820" s="146"/>
      <c r="E820" s="35"/>
      <c r="F820" s="35"/>
      <c r="G820" s="35"/>
      <c r="H820" s="8"/>
      <c r="I820" s="8"/>
      <c r="J820" s="8"/>
      <c r="K820" s="8"/>
      <c r="L820" s="8"/>
      <c r="M820" s="8"/>
      <c r="N820" s="8"/>
      <c r="O820" s="8"/>
      <c r="P820" s="8"/>
      <c r="Q820" s="8"/>
      <c r="R820" s="8"/>
      <c r="S820" s="8"/>
      <c r="T820" s="8"/>
      <c r="U820" s="8"/>
      <c r="V820" s="8"/>
      <c r="W820" s="8"/>
      <c r="X820" s="8"/>
      <c r="Y820" s="8"/>
      <c r="Z820" s="8"/>
    </row>
    <row r="821" spans="1:26" ht="12.75" customHeight="1" x14ac:dyDescent="0.15">
      <c r="A821" s="8"/>
      <c r="B821" s="83"/>
      <c r="C821" s="34"/>
      <c r="D821" s="146"/>
      <c r="E821" s="35"/>
      <c r="F821" s="35"/>
      <c r="G821" s="35"/>
      <c r="H821" s="8"/>
      <c r="I821" s="8"/>
      <c r="J821" s="8"/>
      <c r="K821" s="8"/>
      <c r="L821" s="8"/>
      <c r="M821" s="8"/>
      <c r="N821" s="8"/>
      <c r="O821" s="8"/>
      <c r="P821" s="8"/>
      <c r="Q821" s="8"/>
      <c r="R821" s="8"/>
      <c r="S821" s="8"/>
      <c r="T821" s="8"/>
      <c r="U821" s="8"/>
      <c r="V821" s="8"/>
      <c r="W821" s="8"/>
      <c r="X821" s="8"/>
      <c r="Y821" s="8"/>
      <c r="Z821" s="8"/>
    </row>
    <row r="822" spans="1:26" ht="12.75" customHeight="1" x14ac:dyDescent="0.15">
      <c r="A822" s="8"/>
      <c r="B822" s="83"/>
      <c r="C822" s="34"/>
      <c r="D822" s="146"/>
      <c r="E822" s="35"/>
      <c r="F822" s="35"/>
      <c r="G822" s="35"/>
      <c r="H822" s="8"/>
      <c r="I822" s="8"/>
      <c r="J822" s="8"/>
      <c r="K822" s="8"/>
      <c r="L822" s="8"/>
      <c r="M822" s="8"/>
      <c r="N822" s="8"/>
      <c r="O822" s="8"/>
      <c r="P822" s="8"/>
      <c r="Q822" s="8"/>
      <c r="R822" s="8"/>
      <c r="S822" s="8"/>
      <c r="T822" s="8"/>
      <c r="U822" s="8"/>
      <c r="V822" s="8"/>
      <c r="W822" s="8"/>
      <c r="X822" s="8"/>
      <c r="Y822" s="8"/>
      <c r="Z822" s="8"/>
    </row>
    <row r="823" spans="1:26" ht="12.75" customHeight="1" x14ac:dyDescent="0.15">
      <c r="A823" s="8"/>
      <c r="B823" s="83"/>
      <c r="C823" s="34"/>
      <c r="D823" s="146"/>
      <c r="E823" s="35"/>
      <c r="F823" s="35"/>
      <c r="G823" s="35"/>
      <c r="H823" s="8"/>
      <c r="I823" s="8"/>
      <c r="J823" s="8"/>
      <c r="K823" s="8"/>
      <c r="L823" s="8"/>
      <c r="M823" s="8"/>
      <c r="N823" s="8"/>
      <c r="O823" s="8"/>
      <c r="P823" s="8"/>
      <c r="Q823" s="8"/>
      <c r="R823" s="8"/>
      <c r="S823" s="8"/>
      <c r="T823" s="8"/>
      <c r="U823" s="8"/>
      <c r="V823" s="8"/>
      <c r="W823" s="8"/>
      <c r="X823" s="8"/>
      <c r="Y823" s="8"/>
      <c r="Z823" s="8"/>
    </row>
    <row r="824" spans="1:26" ht="12.75" customHeight="1" x14ac:dyDescent="0.15">
      <c r="A824" s="8"/>
      <c r="B824" s="83"/>
      <c r="C824" s="34"/>
      <c r="D824" s="146"/>
      <c r="E824" s="35"/>
      <c r="F824" s="35"/>
      <c r="G824" s="35"/>
      <c r="H824" s="8"/>
      <c r="I824" s="8"/>
      <c r="J824" s="8"/>
      <c r="K824" s="8"/>
      <c r="L824" s="8"/>
      <c r="M824" s="8"/>
      <c r="N824" s="8"/>
      <c r="O824" s="8"/>
      <c r="P824" s="8"/>
      <c r="Q824" s="8"/>
      <c r="R824" s="8"/>
      <c r="S824" s="8"/>
      <c r="T824" s="8"/>
      <c r="U824" s="8"/>
      <c r="V824" s="8"/>
      <c r="W824" s="8"/>
      <c r="X824" s="8"/>
      <c r="Y824" s="8"/>
      <c r="Z824" s="8"/>
    </row>
    <row r="825" spans="1:26" ht="12.75" customHeight="1" x14ac:dyDescent="0.15">
      <c r="A825" s="8"/>
      <c r="B825" s="83"/>
      <c r="C825" s="34"/>
      <c r="D825" s="146"/>
      <c r="E825" s="35"/>
      <c r="F825" s="35"/>
      <c r="G825" s="35"/>
      <c r="H825" s="8"/>
      <c r="I825" s="8"/>
      <c r="J825" s="8"/>
      <c r="K825" s="8"/>
      <c r="L825" s="8"/>
      <c r="M825" s="8"/>
      <c r="N825" s="8"/>
      <c r="O825" s="8"/>
      <c r="P825" s="8"/>
      <c r="Q825" s="8"/>
      <c r="R825" s="8"/>
      <c r="S825" s="8"/>
      <c r="T825" s="8"/>
      <c r="U825" s="8"/>
      <c r="V825" s="8"/>
      <c r="W825" s="8"/>
      <c r="X825" s="8"/>
      <c r="Y825" s="8"/>
      <c r="Z825" s="8"/>
    </row>
    <row r="826" spans="1:26" ht="12.75" customHeight="1" x14ac:dyDescent="0.15">
      <c r="A826" s="8"/>
      <c r="B826" s="83"/>
      <c r="C826" s="34"/>
      <c r="D826" s="146"/>
      <c r="E826" s="35"/>
      <c r="F826" s="35"/>
      <c r="G826" s="35"/>
      <c r="H826" s="8"/>
      <c r="I826" s="8"/>
      <c r="J826" s="8"/>
      <c r="K826" s="8"/>
      <c r="L826" s="8"/>
      <c r="M826" s="8"/>
      <c r="N826" s="8"/>
      <c r="O826" s="8"/>
      <c r="P826" s="8"/>
      <c r="Q826" s="8"/>
      <c r="R826" s="8"/>
      <c r="S826" s="8"/>
      <c r="T826" s="8"/>
      <c r="U826" s="8"/>
      <c r="V826" s="8"/>
      <c r="W826" s="8"/>
      <c r="X826" s="8"/>
      <c r="Y826" s="8"/>
      <c r="Z826" s="8"/>
    </row>
    <row r="827" spans="1:26" ht="12.75" customHeight="1" x14ac:dyDescent="0.15">
      <c r="A827" s="8"/>
      <c r="B827" s="83"/>
      <c r="C827" s="34"/>
      <c r="D827" s="146"/>
      <c r="E827" s="35"/>
      <c r="F827" s="35"/>
      <c r="G827" s="35"/>
      <c r="H827" s="8"/>
      <c r="I827" s="8"/>
      <c r="J827" s="8"/>
      <c r="K827" s="8"/>
      <c r="L827" s="8"/>
      <c r="M827" s="8"/>
      <c r="N827" s="8"/>
      <c r="O827" s="8"/>
      <c r="P827" s="8"/>
      <c r="Q827" s="8"/>
      <c r="R827" s="8"/>
      <c r="S827" s="8"/>
      <c r="T827" s="8"/>
      <c r="U827" s="8"/>
      <c r="V827" s="8"/>
      <c r="W827" s="8"/>
      <c r="X827" s="8"/>
      <c r="Y827" s="8"/>
      <c r="Z827" s="8"/>
    </row>
    <row r="828" spans="1:26" ht="12.75" customHeight="1" x14ac:dyDescent="0.15">
      <c r="A828" s="8"/>
      <c r="B828" s="83"/>
      <c r="C828" s="34"/>
      <c r="D828" s="146"/>
      <c r="E828" s="35"/>
      <c r="F828" s="35"/>
      <c r="G828" s="35"/>
      <c r="H828" s="8"/>
      <c r="I828" s="8"/>
      <c r="J828" s="8"/>
      <c r="K828" s="8"/>
      <c r="L828" s="8"/>
      <c r="M828" s="8"/>
      <c r="N828" s="8"/>
      <c r="O828" s="8"/>
      <c r="P828" s="8"/>
      <c r="Q828" s="8"/>
      <c r="R828" s="8"/>
      <c r="S828" s="8"/>
      <c r="T828" s="8"/>
      <c r="U828" s="8"/>
      <c r="V828" s="8"/>
      <c r="W828" s="8"/>
      <c r="X828" s="8"/>
      <c r="Y828" s="8"/>
      <c r="Z828" s="8"/>
    </row>
    <row r="829" spans="1:26" ht="12.75" customHeight="1" x14ac:dyDescent="0.15">
      <c r="A829" s="8"/>
      <c r="B829" s="83"/>
      <c r="C829" s="34"/>
      <c r="D829" s="146"/>
      <c r="E829" s="35"/>
      <c r="F829" s="35"/>
      <c r="G829" s="35"/>
      <c r="H829" s="8"/>
      <c r="I829" s="8"/>
      <c r="J829" s="8"/>
      <c r="K829" s="8"/>
      <c r="L829" s="8"/>
      <c r="M829" s="8"/>
      <c r="N829" s="8"/>
      <c r="O829" s="8"/>
      <c r="P829" s="8"/>
      <c r="Q829" s="8"/>
      <c r="R829" s="8"/>
      <c r="S829" s="8"/>
      <c r="T829" s="8"/>
      <c r="U829" s="8"/>
      <c r="V829" s="8"/>
      <c r="W829" s="8"/>
      <c r="X829" s="8"/>
      <c r="Y829" s="8"/>
      <c r="Z829" s="8"/>
    </row>
    <row r="830" spans="1:26" ht="12.75" customHeight="1" x14ac:dyDescent="0.15">
      <c r="A830" s="8"/>
      <c r="B830" s="83"/>
      <c r="C830" s="34"/>
      <c r="D830" s="146"/>
      <c r="E830" s="35"/>
      <c r="F830" s="35"/>
      <c r="G830" s="35"/>
      <c r="H830" s="8"/>
      <c r="I830" s="8"/>
      <c r="J830" s="8"/>
      <c r="K830" s="8"/>
      <c r="L830" s="8"/>
      <c r="M830" s="8"/>
      <c r="N830" s="8"/>
      <c r="O830" s="8"/>
      <c r="P830" s="8"/>
      <c r="Q830" s="8"/>
      <c r="R830" s="8"/>
      <c r="S830" s="8"/>
      <c r="T830" s="8"/>
      <c r="U830" s="8"/>
      <c r="V830" s="8"/>
      <c r="W830" s="8"/>
      <c r="X830" s="8"/>
      <c r="Y830" s="8"/>
      <c r="Z830" s="8"/>
    </row>
    <row r="831" spans="1:26" ht="12.75" customHeight="1" x14ac:dyDescent="0.15">
      <c r="A831" s="8"/>
      <c r="B831" s="83"/>
      <c r="C831" s="34"/>
      <c r="D831" s="146"/>
      <c r="E831" s="35"/>
      <c r="F831" s="35"/>
      <c r="G831" s="35"/>
      <c r="H831" s="8"/>
      <c r="I831" s="8"/>
      <c r="J831" s="8"/>
      <c r="K831" s="8"/>
      <c r="L831" s="8"/>
      <c r="M831" s="8"/>
      <c r="N831" s="8"/>
      <c r="O831" s="8"/>
      <c r="P831" s="8"/>
      <c r="Q831" s="8"/>
      <c r="R831" s="8"/>
      <c r="S831" s="8"/>
      <c r="T831" s="8"/>
      <c r="U831" s="8"/>
      <c r="V831" s="8"/>
      <c r="W831" s="8"/>
      <c r="X831" s="8"/>
      <c r="Y831" s="8"/>
      <c r="Z831" s="8"/>
    </row>
    <row r="832" spans="1:26" ht="12.75" customHeight="1" x14ac:dyDescent="0.15">
      <c r="A832" s="8"/>
      <c r="B832" s="83"/>
      <c r="C832" s="34"/>
      <c r="D832" s="146"/>
      <c r="E832" s="35"/>
      <c r="F832" s="35"/>
      <c r="G832" s="35"/>
      <c r="H832" s="8"/>
      <c r="I832" s="8"/>
      <c r="J832" s="8"/>
      <c r="K832" s="8"/>
      <c r="L832" s="8"/>
      <c r="M832" s="8"/>
      <c r="N832" s="8"/>
      <c r="O832" s="8"/>
      <c r="P832" s="8"/>
      <c r="Q832" s="8"/>
      <c r="R832" s="8"/>
      <c r="S832" s="8"/>
      <c r="T832" s="8"/>
      <c r="U832" s="8"/>
      <c r="V832" s="8"/>
      <c r="W832" s="8"/>
      <c r="X832" s="8"/>
      <c r="Y832" s="8"/>
      <c r="Z832" s="8"/>
    </row>
    <row r="833" spans="1:26" ht="12.75" customHeight="1" x14ac:dyDescent="0.15">
      <c r="A833" s="8"/>
      <c r="B833" s="83"/>
      <c r="C833" s="34"/>
      <c r="D833" s="146"/>
      <c r="E833" s="35"/>
      <c r="F833" s="35"/>
      <c r="G833" s="35"/>
      <c r="H833" s="8"/>
      <c r="I833" s="8"/>
      <c r="J833" s="8"/>
      <c r="K833" s="8"/>
      <c r="L833" s="8"/>
      <c r="M833" s="8"/>
      <c r="N833" s="8"/>
      <c r="O833" s="8"/>
      <c r="P833" s="8"/>
      <c r="Q833" s="8"/>
      <c r="R833" s="8"/>
      <c r="S833" s="8"/>
      <c r="T833" s="8"/>
      <c r="U833" s="8"/>
      <c r="V833" s="8"/>
      <c r="W833" s="8"/>
      <c r="X833" s="8"/>
      <c r="Y833" s="8"/>
      <c r="Z833" s="8"/>
    </row>
    <row r="834" spans="1:26" ht="12.75" customHeight="1" x14ac:dyDescent="0.15">
      <c r="A834" s="8"/>
      <c r="B834" s="83"/>
      <c r="C834" s="34"/>
      <c r="D834" s="146"/>
      <c r="E834" s="35"/>
      <c r="F834" s="35"/>
      <c r="G834" s="35"/>
      <c r="H834" s="8"/>
      <c r="I834" s="8"/>
      <c r="J834" s="8"/>
      <c r="K834" s="8"/>
      <c r="L834" s="8"/>
      <c r="M834" s="8"/>
      <c r="N834" s="8"/>
      <c r="O834" s="8"/>
      <c r="P834" s="8"/>
      <c r="Q834" s="8"/>
      <c r="R834" s="8"/>
      <c r="S834" s="8"/>
      <c r="T834" s="8"/>
      <c r="U834" s="8"/>
      <c r="V834" s="8"/>
      <c r="W834" s="8"/>
      <c r="X834" s="8"/>
      <c r="Y834" s="8"/>
      <c r="Z834" s="8"/>
    </row>
    <row r="835" spans="1:26" ht="12.75" customHeight="1" x14ac:dyDescent="0.15">
      <c r="A835" s="8"/>
      <c r="B835" s="83"/>
      <c r="C835" s="34"/>
      <c r="D835" s="146"/>
      <c r="E835" s="35"/>
      <c r="F835" s="35"/>
      <c r="G835" s="35"/>
      <c r="H835" s="8"/>
      <c r="I835" s="8"/>
      <c r="J835" s="8"/>
      <c r="K835" s="8"/>
      <c r="L835" s="8"/>
      <c r="M835" s="8"/>
      <c r="N835" s="8"/>
      <c r="O835" s="8"/>
      <c r="P835" s="8"/>
      <c r="Q835" s="8"/>
      <c r="R835" s="8"/>
      <c r="S835" s="8"/>
      <c r="T835" s="8"/>
      <c r="U835" s="8"/>
      <c r="V835" s="8"/>
      <c r="W835" s="8"/>
      <c r="X835" s="8"/>
      <c r="Y835" s="8"/>
      <c r="Z835" s="8"/>
    </row>
    <row r="836" spans="1:26" ht="12.75" customHeight="1" x14ac:dyDescent="0.15">
      <c r="A836" s="8"/>
      <c r="B836" s="83"/>
      <c r="C836" s="34"/>
      <c r="D836" s="146"/>
      <c r="E836" s="35"/>
      <c r="F836" s="35"/>
      <c r="G836" s="35"/>
      <c r="H836" s="8"/>
      <c r="I836" s="8"/>
      <c r="J836" s="8"/>
      <c r="K836" s="8"/>
      <c r="L836" s="8"/>
      <c r="M836" s="8"/>
      <c r="N836" s="8"/>
      <c r="O836" s="8"/>
      <c r="P836" s="8"/>
      <c r="Q836" s="8"/>
      <c r="R836" s="8"/>
      <c r="S836" s="8"/>
      <c r="T836" s="8"/>
      <c r="U836" s="8"/>
      <c r="V836" s="8"/>
      <c r="W836" s="8"/>
      <c r="X836" s="8"/>
      <c r="Y836" s="8"/>
      <c r="Z836" s="8"/>
    </row>
    <row r="837" spans="1:26" ht="12.75" customHeight="1" x14ac:dyDescent="0.15">
      <c r="A837" s="8"/>
      <c r="B837" s="83"/>
      <c r="C837" s="34"/>
      <c r="D837" s="146"/>
      <c r="E837" s="35"/>
      <c r="F837" s="35"/>
      <c r="G837" s="35"/>
      <c r="H837" s="8"/>
      <c r="I837" s="8"/>
      <c r="J837" s="8"/>
      <c r="K837" s="8"/>
      <c r="L837" s="8"/>
      <c r="M837" s="8"/>
      <c r="N837" s="8"/>
      <c r="O837" s="8"/>
      <c r="P837" s="8"/>
      <c r="Q837" s="8"/>
      <c r="R837" s="8"/>
      <c r="S837" s="8"/>
      <c r="T837" s="8"/>
      <c r="U837" s="8"/>
      <c r="V837" s="8"/>
      <c r="W837" s="8"/>
      <c r="X837" s="8"/>
      <c r="Y837" s="8"/>
      <c r="Z837" s="8"/>
    </row>
    <row r="838" spans="1:26" ht="12.75" customHeight="1" x14ac:dyDescent="0.15">
      <c r="A838" s="8"/>
      <c r="B838" s="83"/>
      <c r="C838" s="34"/>
      <c r="D838" s="146"/>
      <c r="E838" s="35"/>
      <c r="F838" s="35"/>
      <c r="G838" s="35"/>
      <c r="H838" s="8"/>
      <c r="I838" s="8"/>
      <c r="J838" s="8"/>
      <c r="K838" s="8"/>
      <c r="L838" s="8"/>
      <c r="M838" s="8"/>
      <c r="N838" s="8"/>
      <c r="O838" s="8"/>
      <c r="P838" s="8"/>
      <c r="Q838" s="8"/>
      <c r="R838" s="8"/>
      <c r="S838" s="8"/>
      <c r="T838" s="8"/>
      <c r="U838" s="8"/>
      <c r="V838" s="8"/>
      <c r="W838" s="8"/>
      <c r="X838" s="8"/>
      <c r="Y838" s="8"/>
      <c r="Z838" s="8"/>
    </row>
    <row r="839" spans="1:26" ht="12.75" customHeight="1" x14ac:dyDescent="0.15">
      <c r="A839" s="8"/>
      <c r="B839" s="83"/>
      <c r="C839" s="34"/>
      <c r="D839" s="146"/>
      <c r="E839" s="35"/>
      <c r="F839" s="35"/>
      <c r="G839" s="35"/>
      <c r="H839" s="8"/>
      <c r="I839" s="8"/>
      <c r="J839" s="8"/>
      <c r="K839" s="8"/>
      <c r="L839" s="8"/>
      <c r="M839" s="8"/>
      <c r="N839" s="8"/>
      <c r="O839" s="8"/>
      <c r="P839" s="8"/>
      <c r="Q839" s="8"/>
      <c r="R839" s="8"/>
      <c r="S839" s="8"/>
      <c r="T839" s="8"/>
      <c r="U839" s="8"/>
      <c r="V839" s="8"/>
      <c r="W839" s="8"/>
      <c r="X839" s="8"/>
      <c r="Y839" s="8"/>
      <c r="Z839" s="8"/>
    </row>
    <row r="840" spans="1:26" ht="12.75" customHeight="1" x14ac:dyDescent="0.15">
      <c r="A840" s="8"/>
      <c r="B840" s="83"/>
      <c r="C840" s="34"/>
      <c r="D840" s="146"/>
      <c r="E840" s="35"/>
      <c r="F840" s="35"/>
      <c r="G840" s="35"/>
      <c r="H840" s="8"/>
      <c r="I840" s="8"/>
      <c r="J840" s="8"/>
      <c r="K840" s="8"/>
      <c r="L840" s="8"/>
      <c r="M840" s="8"/>
      <c r="N840" s="8"/>
      <c r="O840" s="8"/>
      <c r="P840" s="8"/>
      <c r="Q840" s="8"/>
      <c r="R840" s="8"/>
      <c r="S840" s="8"/>
      <c r="T840" s="8"/>
      <c r="U840" s="8"/>
      <c r="V840" s="8"/>
      <c r="W840" s="8"/>
      <c r="X840" s="8"/>
      <c r="Y840" s="8"/>
      <c r="Z840" s="8"/>
    </row>
    <row r="841" spans="1:26" ht="12.75" customHeight="1" x14ac:dyDescent="0.15">
      <c r="A841" s="8"/>
      <c r="B841" s="83"/>
      <c r="C841" s="34"/>
      <c r="D841" s="146"/>
      <c r="E841" s="35"/>
      <c r="F841" s="35"/>
      <c r="G841" s="35"/>
      <c r="H841" s="8"/>
      <c r="I841" s="8"/>
      <c r="J841" s="8"/>
      <c r="K841" s="8"/>
      <c r="L841" s="8"/>
      <c r="M841" s="8"/>
      <c r="N841" s="8"/>
      <c r="O841" s="8"/>
      <c r="P841" s="8"/>
      <c r="Q841" s="8"/>
      <c r="R841" s="8"/>
      <c r="S841" s="8"/>
      <c r="T841" s="8"/>
      <c r="U841" s="8"/>
      <c r="V841" s="8"/>
      <c r="W841" s="8"/>
      <c r="X841" s="8"/>
      <c r="Y841" s="8"/>
      <c r="Z841" s="8"/>
    </row>
    <row r="842" spans="1:26" ht="12.75" customHeight="1" x14ac:dyDescent="0.15">
      <c r="A842" s="8"/>
      <c r="B842" s="83"/>
      <c r="C842" s="34"/>
      <c r="D842" s="146"/>
      <c r="E842" s="35"/>
      <c r="F842" s="35"/>
      <c r="G842" s="35"/>
      <c r="H842" s="8"/>
      <c r="I842" s="8"/>
      <c r="J842" s="8"/>
      <c r="K842" s="8"/>
      <c r="L842" s="8"/>
      <c r="M842" s="8"/>
      <c r="N842" s="8"/>
      <c r="O842" s="8"/>
      <c r="P842" s="8"/>
      <c r="Q842" s="8"/>
      <c r="R842" s="8"/>
      <c r="S842" s="8"/>
      <c r="T842" s="8"/>
      <c r="U842" s="8"/>
      <c r="V842" s="8"/>
      <c r="W842" s="8"/>
      <c r="X842" s="8"/>
      <c r="Y842" s="8"/>
      <c r="Z842" s="8"/>
    </row>
    <row r="843" spans="1:26" ht="12.75" customHeight="1" x14ac:dyDescent="0.15">
      <c r="A843" s="8"/>
      <c r="B843" s="83"/>
      <c r="C843" s="34"/>
      <c r="D843" s="146"/>
      <c r="E843" s="35"/>
      <c r="F843" s="35"/>
      <c r="G843" s="35"/>
      <c r="H843" s="8"/>
      <c r="I843" s="8"/>
      <c r="J843" s="8"/>
      <c r="K843" s="8"/>
      <c r="L843" s="8"/>
      <c r="M843" s="8"/>
      <c r="N843" s="8"/>
      <c r="O843" s="8"/>
      <c r="P843" s="8"/>
      <c r="Q843" s="8"/>
      <c r="R843" s="8"/>
      <c r="S843" s="8"/>
      <c r="T843" s="8"/>
      <c r="U843" s="8"/>
      <c r="V843" s="8"/>
      <c r="W843" s="8"/>
      <c r="X843" s="8"/>
      <c r="Y843" s="8"/>
      <c r="Z843" s="8"/>
    </row>
    <row r="844" spans="1:26" ht="12.75" customHeight="1" x14ac:dyDescent="0.15">
      <c r="A844" s="8"/>
      <c r="B844" s="83"/>
      <c r="C844" s="34"/>
      <c r="D844" s="146"/>
      <c r="E844" s="35"/>
      <c r="F844" s="35"/>
      <c r="G844" s="35"/>
      <c r="H844" s="8"/>
      <c r="I844" s="8"/>
      <c r="J844" s="8"/>
      <c r="K844" s="8"/>
      <c r="L844" s="8"/>
      <c r="M844" s="8"/>
      <c r="N844" s="8"/>
      <c r="O844" s="8"/>
      <c r="P844" s="8"/>
      <c r="Q844" s="8"/>
      <c r="R844" s="8"/>
      <c r="S844" s="8"/>
      <c r="T844" s="8"/>
      <c r="U844" s="8"/>
      <c r="V844" s="8"/>
      <c r="W844" s="8"/>
      <c r="X844" s="8"/>
      <c r="Y844" s="8"/>
      <c r="Z844" s="8"/>
    </row>
    <row r="845" spans="1:26" ht="12.75" customHeight="1" x14ac:dyDescent="0.15">
      <c r="A845" s="8"/>
      <c r="B845" s="83"/>
      <c r="C845" s="34"/>
      <c r="D845" s="146"/>
      <c r="E845" s="35"/>
      <c r="F845" s="35"/>
      <c r="G845" s="35"/>
      <c r="H845" s="8"/>
      <c r="I845" s="8"/>
      <c r="J845" s="8"/>
      <c r="K845" s="8"/>
      <c r="L845" s="8"/>
      <c r="M845" s="8"/>
      <c r="N845" s="8"/>
      <c r="O845" s="8"/>
      <c r="P845" s="8"/>
      <c r="Q845" s="8"/>
      <c r="R845" s="8"/>
      <c r="S845" s="8"/>
      <c r="T845" s="8"/>
      <c r="U845" s="8"/>
      <c r="V845" s="8"/>
      <c r="W845" s="8"/>
      <c r="X845" s="8"/>
      <c r="Y845" s="8"/>
      <c r="Z845" s="8"/>
    </row>
    <row r="846" spans="1:26" ht="12.75" customHeight="1" x14ac:dyDescent="0.15">
      <c r="A846" s="8"/>
      <c r="B846" s="83"/>
      <c r="C846" s="34"/>
      <c r="D846" s="146"/>
      <c r="E846" s="35"/>
      <c r="F846" s="35"/>
      <c r="G846" s="35"/>
      <c r="H846" s="8"/>
      <c r="I846" s="8"/>
      <c r="J846" s="8"/>
      <c r="K846" s="8"/>
      <c r="L846" s="8"/>
      <c r="M846" s="8"/>
      <c r="N846" s="8"/>
      <c r="O846" s="8"/>
      <c r="P846" s="8"/>
      <c r="Q846" s="8"/>
      <c r="R846" s="8"/>
      <c r="S846" s="8"/>
      <c r="T846" s="8"/>
      <c r="U846" s="8"/>
      <c r="V846" s="8"/>
      <c r="W846" s="8"/>
      <c r="X846" s="8"/>
      <c r="Y846" s="8"/>
      <c r="Z846" s="8"/>
    </row>
    <row r="847" spans="1:26" ht="12.75" customHeight="1" x14ac:dyDescent="0.15">
      <c r="A847" s="8"/>
      <c r="B847" s="83"/>
      <c r="C847" s="34"/>
      <c r="D847" s="146"/>
      <c r="E847" s="35"/>
      <c r="F847" s="35"/>
      <c r="G847" s="35"/>
      <c r="H847" s="8"/>
      <c r="I847" s="8"/>
      <c r="J847" s="8"/>
      <c r="K847" s="8"/>
      <c r="L847" s="8"/>
      <c r="M847" s="8"/>
      <c r="N847" s="8"/>
      <c r="O847" s="8"/>
      <c r="P847" s="8"/>
      <c r="Q847" s="8"/>
      <c r="R847" s="8"/>
      <c r="S847" s="8"/>
      <c r="T847" s="8"/>
      <c r="U847" s="8"/>
      <c r="V847" s="8"/>
      <c r="W847" s="8"/>
      <c r="X847" s="8"/>
      <c r="Y847" s="8"/>
      <c r="Z847" s="8"/>
    </row>
    <row r="848" spans="1:26" ht="12.75" customHeight="1" x14ac:dyDescent="0.15">
      <c r="A848" s="8"/>
      <c r="B848" s="83"/>
      <c r="C848" s="34"/>
      <c r="D848" s="146"/>
      <c r="E848" s="35"/>
      <c r="F848" s="35"/>
      <c r="G848" s="35"/>
      <c r="H848" s="8"/>
      <c r="I848" s="8"/>
      <c r="J848" s="8"/>
      <c r="K848" s="8"/>
      <c r="L848" s="8"/>
      <c r="M848" s="8"/>
      <c r="N848" s="8"/>
      <c r="O848" s="8"/>
      <c r="P848" s="8"/>
      <c r="Q848" s="8"/>
      <c r="R848" s="8"/>
      <c r="S848" s="8"/>
      <c r="T848" s="8"/>
      <c r="U848" s="8"/>
      <c r="V848" s="8"/>
      <c r="W848" s="8"/>
      <c r="X848" s="8"/>
      <c r="Y848" s="8"/>
      <c r="Z848" s="8"/>
    </row>
    <row r="849" spans="1:26" ht="12.75" customHeight="1" x14ac:dyDescent="0.15">
      <c r="A849" s="8"/>
      <c r="B849" s="83"/>
      <c r="C849" s="34"/>
      <c r="D849" s="146"/>
      <c r="E849" s="35"/>
      <c r="F849" s="35"/>
      <c r="G849" s="35"/>
      <c r="H849" s="8"/>
      <c r="I849" s="8"/>
      <c r="J849" s="8"/>
      <c r="K849" s="8"/>
      <c r="L849" s="8"/>
      <c r="M849" s="8"/>
      <c r="N849" s="8"/>
      <c r="O849" s="8"/>
      <c r="P849" s="8"/>
      <c r="Q849" s="8"/>
      <c r="R849" s="8"/>
      <c r="S849" s="8"/>
      <c r="T849" s="8"/>
      <c r="U849" s="8"/>
      <c r="V849" s="8"/>
      <c r="W849" s="8"/>
      <c r="X849" s="8"/>
      <c r="Y849" s="8"/>
      <c r="Z849" s="8"/>
    </row>
    <row r="850" spans="1:26" ht="12.75" customHeight="1" x14ac:dyDescent="0.15">
      <c r="A850" s="8"/>
      <c r="B850" s="83"/>
      <c r="C850" s="34"/>
      <c r="D850" s="146"/>
      <c r="E850" s="35"/>
      <c r="F850" s="35"/>
      <c r="G850" s="35"/>
      <c r="H850" s="8"/>
      <c r="I850" s="8"/>
      <c r="J850" s="8"/>
      <c r="K850" s="8"/>
      <c r="L850" s="8"/>
      <c r="M850" s="8"/>
      <c r="N850" s="8"/>
      <c r="O850" s="8"/>
      <c r="P850" s="8"/>
      <c r="Q850" s="8"/>
      <c r="R850" s="8"/>
      <c r="S850" s="8"/>
      <c r="T850" s="8"/>
      <c r="U850" s="8"/>
      <c r="V850" s="8"/>
      <c r="W850" s="8"/>
      <c r="X850" s="8"/>
      <c r="Y850" s="8"/>
      <c r="Z850" s="8"/>
    </row>
    <row r="851" spans="1:26" ht="12.75" customHeight="1" x14ac:dyDescent="0.15">
      <c r="A851" s="8"/>
      <c r="B851" s="83"/>
      <c r="C851" s="34"/>
      <c r="D851" s="146"/>
      <c r="E851" s="35"/>
      <c r="F851" s="35"/>
      <c r="G851" s="35"/>
      <c r="H851" s="8"/>
      <c r="I851" s="8"/>
      <c r="J851" s="8"/>
      <c r="K851" s="8"/>
      <c r="L851" s="8"/>
      <c r="M851" s="8"/>
      <c r="N851" s="8"/>
      <c r="O851" s="8"/>
      <c r="P851" s="8"/>
      <c r="Q851" s="8"/>
      <c r="R851" s="8"/>
      <c r="S851" s="8"/>
      <c r="T851" s="8"/>
      <c r="U851" s="8"/>
      <c r="V851" s="8"/>
      <c r="W851" s="8"/>
      <c r="X851" s="8"/>
      <c r="Y851" s="8"/>
      <c r="Z851" s="8"/>
    </row>
    <row r="852" spans="1:26" ht="12.75" customHeight="1" x14ac:dyDescent="0.15">
      <c r="A852" s="8"/>
      <c r="B852" s="83"/>
      <c r="C852" s="34"/>
      <c r="D852" s="146"/>
      <c r="E852" s="35"/>
      <c r="F852" s="35"/>
      <c r="G852" s="35"/>
      <c r="H852" s="8"/>
      <c r="I852" s="8"/>
      <c r="J852" s="8"/>
      <c r="K852" s="8"/>
      <c r="L852" s="8"/>
      <c r="M852" s="8"/>
      <c r="N852" s="8"/>
      <c r="O852" s="8"/>
      <c r="P852" s="8"/>
      <c r="Q852" s="8"/>
      <c r="R852" s="8"/>
      <c r="S852" s="8"/>
      <c r="T852" s="8"/>
      <c r="U852" s="8"/>
      <c r="V852" s="8"/>
      <c r="W852" s="8"/>
      <c r="X852" s="8"/>
      <c r="Y852" s="8"/>
      <c r="Z852" s="8"/>
    </row>
    <row r="853" spans="1:26" ht="12.75" customHeight="1" x14ac:dyDescent="0.15">
      <c r="A853" s="8"/>
      <c r="B853" s="83"/>
      <c r="C853" s="34"/>
      <c r="D853" s="146"/>
      <c r="E853" s="35"/>
      <c r="F853" s="35"/>
      <c r="G853" s="35"/>
      <c r="H853" s="8"/>
      <c r="I853" s="8"/>
      <c r="J853" s="8"/>
      <c r="K853" s="8"/>
      <c r="L853" s="8"/>
      <c r="M853" s="8"/>
      <c r="N853" s="8"/>
      <c r="O853" s="8"/>
      <c r="P853" s="8"/>
      <c r="Q853" s="8"/>
      <c r="R853" s="8"/>
      <c r="S853" s="8"/>
      <c r="T853" s="8"/>
      <c r="U853" s="8"/>
      <c r="V853" s="8"/>
      <c r="W853" s="8"/>
      <c r="X853" s="8"/>
      <c r="Y853" s="8"/>
      <c r="Z853" s="8"/>
    </row>
    <row r="854" spans="1:26" ht="12.75" customHeight="1" x14ac:dyDescent="0.15">
      <c r="A854" s="8"/>
      <c r="B854" s="83"/>
      <c r="C854" s="34"/>
      <c r="D854" s="146"/>
      <c r="E854" s="35"/>
      <c r="F854" s="35"/>
      <c r="G854" s="35"/>
      <c r="H854" s="8"/>
      <c r="I854" s="8"/>
      <c r="J854" s="8"/>
      <c r="K854" s="8"/>
      <c r="L854" s="8"/>
      <c r="M854" s="8"/>
      <c r="N854" s="8"/>
      <c r="O854" s="8"/>
      <c r="P854" s="8"/>
      <c r="Q854" s="8"/>
      <c r="R854" s="8"/>
      <c r="S854" s="8"/>
      <c r="T854" s="8"/>
      <c r="U854" s="8"/>
      <c r="V854" s="8"/>
      <c r="W854" s="8"/>
      <c r="X854" s="8"/>
      <c r="Y854" s="8"/>
      <c r="Z854" s="8"/>
    </row>
    <row r="855" spans="1:26" ht="12.75" customHeight="1" x14ac:dyDescent="0.15">
      <c r="A855" s="8"/>
      <c r="B855" s="83"/>
      <c r="C855" s="34"/>
      <c r="D855" s="146"/>
      <c r="E855" s="35"/>
      <c r="F855" s="35"/>
      <c r="G855" s="35"/>
      <c r="H855" s="8"/>
      <c r="I855" s="8"/>
      <c r="J855" s="8"/>
      <c r="K855" s="8"/>
      <c r="L855" s="8"/>
      <c r="M855" s="8"/>
      <c r="N855" s="8"/>
      <c r="O855" s="8"/>
      <c r="P855" s="8"/>
      <c r="Q855" s="8"/>
      <c r="R855" s="8"/>
      <c r="S855" s="8"/>
      <c r="T855" s="8"/>
      <c r="U855" s="8"/>
      <c r="V855" s="8"/>
      <c r="W855" s="8"/>
      <c r="X855" s="8"/>
      <c r="Y855" s="8"/>
      <c r="Z855" s="8"/>
    </row>
    <row r="856" spans="1:26" ht="12.75" customHeight="1" x14ac:dyDescent="0.15">
      <c r="A856" s="8"/>
      <c r="B856" s="83"/>
      <c r="C856" s="34"/>
      <c r="D856" s="146"/>
      <c r="E856" s="35"/>
      <c r="F856" s="35"/>
      <c r="G856" s="35"/>
      <c r="H856" s="8"/>
      <c r="I856" s="8"/>
      <c r="J856" s="8"/>
      <c r="K856" s="8"/>
      <c r="L856" s="8"/>
      <c r="M856" s="8"/>
      <c r="N856" s="8"/>
      <c r="O856" s="8"/>
      <c r="P856" s="8"/>
      <c r="Q856" s="8"/>
      <c r="R856" s="8"/>
      <c r="S856" s="8"/>
      <c r="T856" s="8"/>
      <c r="U856" s="8"/>
      <c r="V856" s="8"/>
      <c r="W856" s="8"/>
      <c r="X856" s="8"/>
      <c r="Y856" s="8"/>
      <c r="Z856" s="8"/>
    </row>
    <row r="857" spans="1:26" ht="12.75" customHeight="1" x14ac:dyDescent="0.15">
      <c r="A857" s="8"/>
      <c r="B857" s="83"/>
      <c r="C857" s="34"/>
      <c r="D857" s="146"/>
      <c r="E857" s="35"/>
      <c r="F857" s="35"/>
      <c r="G857" s="35"/>
      <c r="H857" s="8"/>
      <c r="I857" s="8"/>
      <c r="J857" s="8"/>
      <c r="K857" s="8"/>
      <c r="L857" s="8"/>
      <c r="M857" s="8"/>
      <c r="N857" s="8"/>
      <c r="O857" s="8"/>
      <c r="P857" s="8"/>
      <c r="Q857" s="8"/>
      <c r="R857" s="8"/>
      <c r="S857" s="8"/>
      <c r="T857" s="8"/>
      <c r="U857" s="8"/>
      <c r="V857" s="8"/>
      <c r="W857" s="8"/>
      <c r="X857" s="8"/>
      <c r="Y857" s="8"/>
      <c r="Z857" s="8"/>
    </row>
    <row r="858" spans="1:26" ht="12.75" customHeight="1" x14ac:dyDescent="0.15">
      <c r="A858" s="8"/>
      <c r="B858" s="83"/>
      <c r="C858" s="34"/>
      <c r="D858" s="146"/>
      <c r="E858" s="35"/>
      <c r="F858" s="35"/>
      <c r="G858" s="35"/>
      <c r="H858" s="8"/>
      <c r="I858" s="8"/>
      <c r="J858" s="8"/>
      <c r="K858" s="8"/>
      <c r="L858" s="8"/>
      <c r="M858" s="8"/>
      <c r="N858" s="8"/>
      <c r="O858" s="8"/>
      <c r="P858" s="8"/>
      <c r="Q858" s="8"/>
      <c r="R858" s="8"/>
      <c r="S858" s="8"/>
      <c r="T858" s="8"/>
      <c r="U858" s="8"/>
      <c r="V858" s="8"/>
      <c r="W858" s="8"/>
      <c r="X858" s="8"/>
      <c r="Y858" s="8"/>
      <c r="Z858" s="8"/>
    </row>
    <row r="859" spans="1:26" ht="12.75" customHeight="1" x14ac:dyDescent="0.15">
      <c r="A859" s="8"/>
      <c r="B859" s="83"/>
      <c r="C859" s="34"/>
      <c r="D859" s="146"/>
      <c r="E859" s="35"/>
      <c r="F859" s="35"/>
      <c r="G859" s="35"/>
      <c r="H859" s="8"/>
      <c r="I859" s="8"/>
      <c r="J859" s="8"/>
      <c r="K859" s="8"/>
      <c r="L859" s="8"/>
      <c r="M859" s="8"/>
      <c r="N859" s="8"/>
      <c r="O859" s="8"/>
      <c r="P859" s="8"/>
      <c r="Q859" s="8"/>
      <c r="R859" s="8"/>
      <c r="S859" s="8"/>
      <c r="T859" s="8"/>
      <c r="U859" s="8"/>
      <c r="V859" s="8"/>
      <c r="W859" s="8"/>
      <c r="X859" s="8"/>
      <c r="Y859" s="8"/>
      <c r="Z859" s="8"/>
    </row>
    <row r="860" spans="1:26" ht="12.75" customHeight="1" x14ac:dyDescent="0.15">
      <c r="A860" s="8"/>
      <c r="B860" s="83"/>
      <c r="C860" s="34"/>
      <c r="D860" s="146"/>
      <c r="E860" s="35"/>
      <c r="F860" s="35"/>
      <c r="G860" s="35"/>
      <c r="H860" s="8"/>
      <c r="I860" s="8"/>
      <c r="J860" s="8"/>
      <c r="K860" s="8"/>
      <c r="L860" s="8"/>
      <c r="M860" s="8"/>
      <c r="N860" s="8"/>
      <c r="O860" s="8"/>
      <c r="P860" s="8"/>
      <c r="Q860" s="8"/>
      <c r="R860" s="8"/>
      <c r="S860" s="8"/>
      <c r="T860" s="8"/>
      <c r="U860" s="8"/>
      <c r="V860" s="8"/>
      <c r="W860" s="8"/>
      <c r="X860" s="8"/>
      <c r="Y860" s="8"/>
      <c r="Z860" s="8"/>
    </row>
    <row r="861" spans="1:26" ht="12.75" customHeight="1" x14ac:dyDescent="0.15">
      <c r="A861" s="8"/>
      <c r="B861" s="83"/>
      <c r="C861" s="34"/>
      <c r="D861" s="146"/>
      <c r="E861" s="35"/>
      <c r="F861" s="35"/>
      <c r="G861" s="35"/>
      <c r="H861" s="8"/>
      <c r="I861" s="8"/>
      <c r="J861" s="8"/>
      <c r="K861" s="8"/>
      <c r="L861" s="8"/>
      <c r="M861" s="8"/>
      <c r="N861" s="8"/>
      <c r="O861" s="8"/>
      <c r="P861" s="8"/>
      <c r="Q861" s="8"/>
      <c r="R861" s="8"/>
      <c r="S861" s="8"/>
      <c r="T861" s="8"/>
      <c r="U861" s="8"/>
      <c r="V861" s="8"/>
      <c r="W861" s="8"/>
      <c r="X861" s="8"/>
      <c r="Y861" s="8"/>
      <c r="Z861" s="8"/>
    </row>
    <row r="862" spans="1:26" ht="12.75" customHeight="1" x14ac:dyDescent="0.15">
      <c r="A862" s="8"/>
      <c r="B862" s="83"/>
      <c r="C862" s="34"/>
      <c r="D862" s="146"/>
      <c r="E862" s="35"/>
      <c r="F862" s="35"/>
      <c r="G862" s="35"/>
      <c r="H862" s="8"/>
      <c r="I862" s="8"/>
      <c r="J862" s="8"/>
      <c r="K862" s="8"/>
      <c r="L862" s="8"/>
      <c r="M862" s="8"/>
      <c r="N862" s="8"/>
      <c r="O862" s="8"/>
      <c r="P862" s="8"/>
      <c r="Q862" s="8"/>
      <c r="R862" s="8"/>
      <c r="S862" s="8"/>
      <c r="T862" s="8"/>
      <c r="U862" s="8"/>
      <c r="V862" s="8"/>
      <c r="W862" s="8"/>
      <c r="X862" s="8"/>
      <c r="Y862" s="8"/>
      <c r="Z862" s="8"/>
    </row>
    <row r="863" spans="1:26" ht="12.75" customHeight="1" x14ac:dyDescent="0.15">
      <c r="A863" s="8"/>
      <c r="B863" s="83"/>
      <c r="C863" s="34"/>
      <c r="D863" s="146"/>
      <c r="E863" s="35"/>
      <c r="F863" s="35"/>
      <c r="G863" s="35"/>
      <c r="H863" s="8"/>
      <c r="I863" s="8"/>
      <c r="J863" s="8"/>
      <c r="K863" s="8"/>
      <c r="L863" s="8"/>
      <c r="M863" s="8"/>
      <c r="N863" s="8"/>
      <c r="O863" s="8"/>
      <c r="P863" s="8"/>
      <c r="Q863" s="8"/>
      <c r="R863" s="8"/>
      <c r="S863" s="8"/>
      <c r="T863" s="8"/>
      <c r="U863" s="8"/>
      <c r="V863" s="8"/>
      <c r="W863" s="8"/>
      <c r="X863" s="8"/>
      <c r="Y863" s="8"/>
      <c r="Z863" s="8"/>
    </row>
    <row r="864" spans="1:26" ht="12.75" customHeight="1" x14ac:dyDescent="0.15">
      <c r="A864" s="8"/>
      <c r="B864" s="83"/>
      <c r="C864" s="34"/>
      <c r="D864" s="146"/>
      <c r="E864" s="35"/>
      <c r="F864" s="35"/>
      <c r="G864" s="35"/>
      <c r="H864" s="8"/>
      <c r="I864" s="8"/>
      <c r="J864" s="8"/>
      <c r="K864" s="8"/>
      <c r="L864" s="8"/>
      <c r="M864" s="8"/>
      <c r="N864" s="8"/>
      <c r="O864" s="8"/>
      <c r="P864" s="8"/>
      <c r="Q864" s="8"/>
      <c r="R864" s="8"/>
      <c r="S864" s="8"/>
      <c r="T864" s="8"/>
      <c r="U864" s="8"/>
      <c r="V864" s="8"/>
      <c r="W864" s="8"/>
      <c r="X864" s="8"/>
      <c r="Y864" s="8"/>
      <c r="Z864" s="8"/>
    </row>
    <row r="865" spans="1:26" ht="12.75" customHeight="1" x14ac:dyDescent="0.15">
      <c r="A865" s="8"/>
      <c r="B865" s="83"/>
      <c r="C865" s="34"/>
      <c r="D865" s="146"/>
      <c r="E865" s="35"/>
      <c r="F865" s="35"/>
      <c r="G865" s="35"/>
      <c r="H865" s="8"/>
      <c r="I865" s="8"/>
      <c r="J865" s="8"/>
      <c r="K865" s="8"/>
      <c r="L865" s="8"/>
      <c r="M865" s="8"/>
      <c r="N865" s="8"/>
      <c r="O865" s="8"/>
      <c r="P865" s="8"/>
      <c r="Q865" s="8"/>
      <c r="R865" s="8"/>
      <c r="S865" s="8"/>
      <c r="T865" s="8"/>
      <c r="U865" s="8"/>
      <c r="V865" s="8"/>
      <c r="W865" s="8"/>
      <c r="X865" s="8"/>
      <c r="Y865" s="8"/>
      <c r="Z865" s="8"/>
    </row>
    <row r="866" spans="1:26" ht="12.75" customHeight="1" x14ac:dyDescent="0.15">
      <c r="A866" s="8"/>
      <c r="B866" s="83"/>
      <c r="C866" s="34"/>
      <c r="D866" s="146"/>
      <c r="E866" s="35"/>
      <c r="F866" s="35"/>
      <c r="G866" s="35"/>
      <c r="H866" s="8"/>
      <c r="I866" s="8"/>
      <c r="J866" s="8"/>
      <c r="K866" s="8"/>
      <c r="L866" s="8"/>
      <c r="M866" s="8"/>
      <c r="N866" s="8"/>
      <c r="O866" s="8"/>
      <c r="P866" s="8"/>
      <c r="Q866" s="8"/>
      <c r="R866" s="8"/>
      <c r="S866" s="8"/>
      <c r="T866" s="8"/>
      <c r="U866" s="8"/>
      <c r="V866" s="8"/>
      <c r="W866" s="8"/>
      <c r="X866" s="8"/>
      <c r="Y866" s="8"/>
      <c r="Z866" s="8"/>
    </row>
    <row r="867" spans="1:26" ht="12.75" customHeight="1" x14ac:dyDescent="0.15">
      <c r="A867" s="8"/>
      <c r="B867" s="83"/>
      <c r="C867" s="34"/>
      <c r="D867" s="146"/>
      <c r="E867" s="35"/>
      <c r="F867" s="35"/>
      <c r="G867" s="35"/>
      <c r="H867" s="8"/>
      <c r="I867" s="8"/>
      <c r="J867" s="8"/>
      <c r="K867" s="8"/>
      <c r="L867" s="8"/>
      <c r="M867" s="8"/>
      <c r="N867" s="8"/>
      <c r="O867" s="8"/>
      <c r="P867" s="8"/>
      <c r="Q867" s="8"/>
      <c r="R867" s="8"/>
      <c r="S867" s="8"/>
      <c r="T867" s="8"/>
      <c r="U867" s="8"/>
      <c r="V867" s="8"/>
      <c r="W867" s="8"/>
      <c r="X867" s="8"/>
      <c r="Y867" s="8"/>
      <c r="Z867" s="8"/>
    </row>
    <row r="868" spans="1:26" ht="12.75" customHeight="1" x14ac:dyDescent="0.15">
      <c r="A868" s="8"/>
      <c r="B868" s="83"/>
      <c r="C868" s="34"/>
      <c r="D868" s="146"/>
      <c r="E868" s="35"/>
      <c r="F868" s="35"/>
      <c r="G868" s="35"/>
      <c r="H868" s="8"/>
      <c r="I868" s="8"/>
      <c r="J868" s="8"/>
      <c r="K868" s="8"/>
      <c r="L868" s="8"/>
      <c r="M868" s="8"/>
      <c r="N868" s="8"/>
      <c r="O868" s="8"/>
      <c r="P868" s="8"/>
      <c r="Q868" s="8"/>
      <c r="R868" s="8"/>
      <c r="S868" s="8"/>
      <c r="T868" s="8"/>
      <c r="U868" s="8"/>
      <c r="V868" s="8"/>
      <c r="W868" s="8"/>
      <c r="X868" s="8"/>
      <c r="Y868" s="8"/>
      <c r="Z868" s="8"/>
    </row>
    <row r="869" spans="1:26" ht="12.75" customHeight="1" x14ac:dyDescent="0.15">
      <c r="A869" s="8"/>
      <c r="B869" s="83"/>
      <c r="C869" s="34"/>
      <c r="D869" s="146"/>
      <c r="E869" s="35"/>
      <c r="F869" s="35"/>
      <c r="G869" s="35"/>
      <c r="H869" s="8"/>
      <c r="I869" s="8"/>
      <c r="J869" s="8"/>
      <c r="K869" s="8"/>
      <c r="L869" s="8"/>
      <c r="M869" s="8"/>
      <c r="N869" s="8"/>
      <c r="O869" s="8"/>
      <c r="P869" s="8"/>
      <c r="Q869" s="8"/>
      <c r="R869" s="8"/>
      <c r="S869" s="8"/>
      <c r="T869" s="8"/>
      <c r="U869" s="8"/>
      <c r="V869" s="8"/>
      <c r="W869" s="8"/>
      <c r="X869" s="8"/>
      <c r="Y869" s="8"/>
      <c r="Z869" s="8"/>
    </row>
    <row r="870" spans="1:26" ht="12.75" customHeight="1" x14ac:dyDescent="0.15">
      <c r="A870" s="8"/>
      <c r="B870" s="83"/>
      <c r="C870" s="34"/>
      <c r="D870" s="146"/>
      <c r="E870" s="35"/>
      <c r="F870" s="35"/>
      <c r="G870" s="35"/>
      <c r="H870" s="8"/>
      <c r="I870" s="8"/>
      <c r="J870" s="8"/>
      <c r="K870" s="8"/>
      <c r="L870" s="8"/>
      <c r="M870" s="8"/>
      <c r="N870" s="8"/>
      <c r="O870" s="8"/>
      <c r="P870" s="8"/>
      <c r="Q870" s="8"/>
      <c r="R870" s="8"/>
      <c r="S870" s="8"/>
      <c r="T870" s="8"/>
      <c r="U870" s="8"/>
      <c r="V870" s="8"/>
      <c r="W870" s="8"/>
      <c r="X870" s="8"/>
      <c r="Y870" s="8"/>
      <c r="Z870" s="8"/>
    </row>
    <row r="871" spans="1:26" ht="12.75" customHeight="1" x14ac:dyDescent="0.15">
      <c r="A871" s="8"/>
      <c r="B871" s="83"/>
      <c r="C871" s="34"/>
      <c r="D871" s="146"/>
      <c r="E871" s="35"/>
      <c r="F871" s="35"/>
      <c r="G871" s="35"/>
      <c r="H871" s="8"/>
      <c r="I871" s="8"/>
      <c r="J871" s="8"/>
      <c r="K871" s="8"/>
      <c r="L871" s="8"/>
      <c r="M871" s="8"/>
      <c r="N871" s="8"/>
      <c r="O871" s="8"/>
      <c r="P871" s="8"/>
      <c r="Q871" s="8"/>
      <c r="R871" s="8"/>
      <c r="S871" s="8"/>
      <c r="T871" s="8"/>
      <c r="U871" s="8"/>
      <c r="V871" s="8"/>
      <c r="W871" s="8"/>
      <c r="X871" s="8"/>
      <c r="Y871" s="8"/>
      <c r="Z871" s="8"/>
    </row>
    <row r="872" spans="1:26" ht="12.75" customHeight="1" x14ac:dyDescent="0.15">
      <c r="A872" s="8"/>
      <c r="B872" s="83"/>
      <c r="C872" s="34"/>
      <c r="D872" s="146"/>
      <c r="E872" s="35"/>
      <c r="F872" s="35"/>
      <c r="G872" s="35"/>
      <c r="H872" s="8"/>
      <c r="I872" s="8"/>
      <c r="J872" s="8"/>
      <c r="K872" s="8"/>
      <c r="L872" s="8"/>
      <c r="M872" s="8"/>
      <c r="N872" s="8"/>
      <c r="O872" s="8"/>
      <c r="P872" s="8"/>
      <c r="Q872" s="8"/>
      <c r="R872" s="8"/>
      <c r="S872" s="8"/>
      <c r="T872" s="8"/>
      <c r="U872" s="8"/>
      <c r="V872" s="8"/>
      <c r="W872" s="8"/>
      <c r="X872" s="8"/>
      <c r="Y872" s="8"/>
      <c r="Z872" s="8"/>
    </row>
    <row r="873" spans="1:26" ht="12.75" customHeight="1" x14ac:dyDescent="0.15">
      <c r="A873" s="8"/>
      <c r="B873" s="83"/>
      <c r="C873" s="34"/>
      <c r="D873" s="146"/>
      <c r="E873" s="35"/>
      <c r="F873" s="35"/>
      <c r="G873" s="35"/>
      <c r="H873" s="8"/>
      <c r="I873" s="8"/>
      <c r="J873" s="8"/>
      <c r="K873" s="8"/>
      <c r="L873" s="8"/>
      <c r="M873" s="8"/>
      <c r="N873" s="8"/>
      <c r="O873" s="8"/>
      <c r="P873" s="8"/>
      <c r="Q873" s="8"/>
      <c r="R873" s="8"/>
      <c r="S873" s="8"/>
      <c r="T873" s="8"/>
      <c r="U873" s="8"/>
      <c r="V873" s="8"/>
      <c r="W873" s="8"/>
      <c r="X873" s="8"/>
      <c r="Y873" s="8"/>
      <c r="Z873" s="8"/>
    </row>
    <row r="874" spans="1:26" ht="12.75" customHeight="1" x14ac:dyDescent="0.15">
      <c r="A874" s="8"/>
      <c r="B874" s="83"/>
      <c r="C874" s="34"/>
      <c r="D874" s="146"/>
      <c r="E874" s="35"/>
      <c r="F874" s="35"/>
      <c r="G874" s="35"/>
      <c r="H874" s="8"/>
      <c r="I874" s="8"/>
      <c r="J874" s="8"/>
      <c r="K874" s="8"/>
      <c r="L874" s="8"/>
      <c r="M874" s="8"/>
      <c r="N874" s="8"/>
      <c r="O874" s="8"/>
      <c r="P874" s="8"/>
      <c r="Q874" s="8"/>
      <c r="R874" s="8"/>
      <c r="S874" s="8"/>
      <c r="T874" s="8"/>
      <c r="U874" s="8"/>
      <c r="V874" s="8"/>
      <c r="W874" s="8"/>
      <c r="X874" s="8"/>
      <c r="Y874" s="8"/>
      <c r="Z874" s="8"/>
    </row>
    <row r="875" spans="1:26" ht="12.75" customHeight="1" x14ac:dyDescent="0.15">
      <c r="A875" s="8"/>
      <c r="B875" s="83"/>
      <c r="C875" s="34"/>
      <c r="D875" s="146"/>
      <c r="E875" s="35"/>
      <c r="F875" s="35"/>
      <c r="G875" s="35"/>
      <c r="H875" s="8"/>
      <c r="I875" s="8"/>
      <c r="J875" s="8"/>
      <c r="K875" s="8"/>
      <c r="L875" s="8"/>
      <c r="M875" s="8"/>
      <c r="N875" s="8"/>
      <c r="O875" s="8"/>
      <c r="P875" s="8"/>
      <c r="Q875" s="8"/>
      <c r="R875" s="8"/>
      <c r="S875" s="8"/>
      <c r="T875" s="8"/>
      <c r="U875" s="8"/>
      <c r="V875" s="8"/>
      <c r="W875" s="8"/>
      <c r="X875" s="8"/>
      <c r="Y875" s="8"/>
      <c r="Z875" s="8"/>
    </row>
    <row r="876" spans="1:26" ht="12.75" customHeight="1" x14ac:dyDescent="0.15">
      <c r="A876" s="8"/>
      <c r="B876" s="83"/>
      <c r="C876" s="34"/>
      <c r="D876" s="146"/>
      <c r="E876" s="35"/>
      <c r="F876" s="35"/>
      <c r="G876" s="35"/>
      <c r="H876" s="8"/>
      <c r="I876" s="8"/>
      <c r="J876" s="8"/>
      <c r="K876" s="8"/>
      <c r="L876" s="8"/>
      <c r="M876" s="8"/>
      <c r="N876" s="8"/>
      <c r="O876" s="8"/>
      <c r="P876" s="8"/>
      <c r="Q876" s="8"/>
      <c r="R876" s="8"/>
      <c r="S876" s="8"/>
      <c r="T876" s="8"/>
      <c r="U876" s="8"/>
      <c r="V876" s="8"/>
      <c r="W876" s="8"/>
      <c r="X876" s="8"/>
      <c r="Y876" s="8"/>
      <c r="Z876" s="8"/>
    </row>
    <row r="877" spans="1:26" ht="12.75" customHeight="1" x14ac:dyDescent="0.15">
      <c r="A877" s="8"/>
      <c r="B877" s="83"/>
      <c r="C877" s="34"/>
      <c r="D877" s="146"/>
      <c r="E877" s="35"/>
      <c r="F877" s="35"/>
      <c r="G877" s="35"/>
      <c r="H877" s="8"/>
      <c r="I877" s="8"/>
      <c r="J877" s="8"/>
      <c r="K877" s="8"/>
      <c r="L877" s="8"/>
      <c r="M877" s="8"/>
      <c r="N877" s="8"/>
      <c r="O877" s="8"/>
      <c r="P877" s="8"/>
      <c r="Q877" s="8"/>
      <c r="R877" s="8"/>
      <c r="S877" s="8"/>
      <c r="T877" s="8"/>
      <c r="U877" s="8"/>
      <c r="V877" s="8"/>
      <c r="W877" s="8"/>
      <c r="X877" s="8"/>
      <c r="Y877" s="8"/>
      <c r="Z877" s="8"/>
    </row>
    <row r="878" spans="1:26" ht="12.75" customHeight="1" x14ac:dyDescent="0.15">
      <c r="A878" s="8"/>
      <c r="B878" s="83"/>
      <c r="C878" s="34"/>
      <c r="D878" s="146"/>
      <c r="E878" s="35"/>
      <c r="F878" s="35"/>
      <c r="G878" s="35"/>
      <c r="H878" s="8"/>
      <c r="I878" s="8"/>
      <c r="J878" s="8"/>
      <c r="K878" s="8"/>
      <c r="L878" s="8"/>
      <c r="M878" s="8"/>
      <c r="N878" s="8"/>
      <c r="O878" s="8"/>
      <c r="P878" s="8"/>
      <c r="Q878" s="8"/>
      <c r="R878" s="8"/>
      <c r="S878" s="8"/>
      <c r="T878" s="8"/>
      <c r="U878" s="8"/>
      <c r="V878" s="8"/>
      <c r="W878" s="8"/>
      <c r="X878" s="8"/>
      <c r="Y878" s="8"/>
      <c r="Z878" s="8"/>
    </row>
    <row r="879" spans="1:26" ht="12.75" customHeight="1" x14ac:dyDescent="0.15">
      <c r="A879" s="8"/>
      <c r="B879" s="83"/>
      <c r="C879" s="34"/>
      <c r="D879" s="146"/>
      <c r="E879" s="35"/>
      <c r="F879" s="35"/>
      <c r="G879" s="35"/>
      <c r="H879" s="8"/>
      <c r="I879" s="8"/>
      <c r="J879" s="8"/>
      <c r="K879" s="8"/>
      <c r="L879" s="8"/>
      <c r="M879" s="8"/>
      <c r="N879" s="8"/>
      <c r="O879" s="8"/>
      <c r="P879" s="8"/>
      <c r="Q879" s="8"/>
      <c r="R879" s="8"/>
      <c r="S879" s="8"/>
      <c r="T879" s="8"/>
      <c r="U879" s="8"/>
      <c r="V879" s="8"/>
      <c r="W879" s="8"/>
      <c r="X879" s="8"/>
      <c r="Y879" s="8"/>
      <c r="Z879" s="8"/>
    </row>
    <row r="880" spans="1:26" ht="12.75" customHeight="1" x14ac:dyDescent="0.15">
      <c r="A880" s="8"/>
      <c r="B880" s="83"/>
      <c r="C880" s="34"/>
      <c r="D880" s="146"/>
      <c r="E880" s="35"/>
      <c r="F880" s="35"/>
      <c r="G880" s="35"/>
      <c r="H880" s="8"/>
      <c r="I880" s="8"/>
      <c r="J880" s="8"/>
      <c r="K880" s="8"/>
      <c r="L880" s="8"/>
      <c r="M880" s="8"/>
      <c r="N880" s="8"/>
      <c r="O880" s="8"/>
      <c r="P880" s="8"/>
      <c r="Q880" s="8"/>
      <c r="R880" s="8"/>
      <c r="S880" s="8"/>
      <c r="T880" s="8"/>
      <c r="U880" s="8"/>
      <c r="V880" s="8"/>
      <c r="W880" s="8"/>
      <c r="X880" s="8"/>
      <c r="Y880" s="8"/>
      <c r="Z880" s="8"/>
    </row>
    <row r="881" spans="1:26" ht="12.75" customHeight="1" x14ac:dyDescent="0.15">
      <c r="A881" s="8"/>
      <c r="B881" s="83"/>
      <c r="C881" s="34"/>
      <c r="D881" s="146"/>
      <c r="E881" s="35"/>
      <c r="F881" s="35"/>
      <c r="G881" s="35"/>
      <c r="H881" s="8"/>
      <c r="I881" s="8"/>
      <c r="J881" s="8"/>
      <c r="K881" s="8"/>
      <c r="L881" s="8"/>
      <c r="M881" s="8"/>
      <c r="N881" s="8"/>
      <c r="O881" s="8"/>
      <c r="P881" s="8"/>
      <c r="Q881" s="8"/>
      <c r="R881" s="8"/>
      <c r="S881" s="8"/>
      <c r="T881" s="8"/>
      <c r="U881" s="8"/>
      <c r="V881" s="8"/>
      <c r="W881" s="8"/>
      <c r="X881" s="8"/>
      <c r="Y881" s="8"/>
      <c r="Z881" s="8"/>
    </row>
    <row r="882" spans="1:26" ht="12.75" customHeight="1" x14ac:dyDescent="0.15">
      <c r="A882" s="8"/>
      <c r="B882" s="83"/>
      <c r="C882" s="34"/>
      <c r="D882" s="146"/>
      <c r="E882" s="35"/>
      <c r="F882" s="35"/>
      <c r="G882" s="35"/>
      <c r="H882" s="8"/>
      <c r="I882" s="8"/>
      <c r="J882" s="8"/>
      <c r="K882" s="8"/>
      <c r="L882" s="8"/>
      <c r="M882" s="8"/>
      <c r="N882" s="8"/>
      <c r="O882" s="8"/>
      <c r="P882" s="8"/>
      <c r="Q882" s="8"/>
      <c r="R882" s="8"/>
      <c r="S882" s="8"/>
      <c r="T882" s="8"/>
      <c r="U882" s="8"/>
      <c r="V882" s="8"/>
      <c r="W882" s="8"/>
      <c r="X882" s="8"/>
      <c r="Y882" s="8"/>
      <c r="Z882" s="8"/>
    </row>
    <row r="883" spans="1:26" ht="12.75" customHeight="1" x14ac:dyDescent="0.15">
      <c r="A883" s="8"/>
      <c r="B883" s="83"/>
      <c r="C883" s="34"/>
      <c r="D883" s="146"/>
      <c r="E883" s="35"/>
      <c r="F883" s="35"/>
      <c r="G883" s="35"/>
      <c r="H883" s="8"/>
      <c r="I883" s="8"/>
      <c r="J883" s="8"/>
      <c r="K883" s="8"/>
      <c r="L883" s="8"/>
      <c r="M883" s="8"/>
      <c r="N883" s="8"/>
      <c r="O883" s="8"/>
      <c r="P883" s="8"/>
      <c r="Q883" s="8"/>
      <c r="R883" s="8"/>
      <c r="S883" s="8"/>
      <c r="T883" s="8"/>
      <c r="U883" s="8"/>
      <c r="V883" s="8"/>
      <c r="W883" s="8"/>
      <c r="X883" s="8"/>
      <c r="Y883" s="8"/>
      <c r="Z883" s="8"/>
    </row>
    <row r="884" spans="1:26" ht="12.75" customHeight="1" x14ac:dyDescent="0.15">
      <c r="A884" s="8"/>
      <c r="B884" s="83"/>
      <c r="C884" s="34"/>
      <c r="D884" s="146"/>
      <c r="E884" s="35"/>
      <c r="F884" s="35"/>
      <c r="G884" s="35"/>
      <c r="H884" s="8"/>
      <c r="I884" s="8"/>
      <c r="J884" s="8"/>
      <c r="K884" s="8"/>
      <c r="L884" s="8"/>
      <c r="M884" s="8"/>
      <c r="N884" s="8"/>
      <c r="O884" s="8"/>
      <c r="P884" s="8"/>
      <c r="Q884" s="8"/>
      <c r="R884" s="8"/>
      <c r="S884" s="8"/>
      <c r="T884" s="8"/>
      <c r="U884" s="8"/>
      <c r="V884" s="8"/>
      <c r="W884" s="8"/>
      <c r="X884" s="8"/>
      <c r="Y884" s="8"/>
      <c r="Z884" s="8"/>
    </row>
    <row r="885" spans="1:26" ht="12.75" customHeight="1" x14ac:dyDescent="0.15">
      <c r="A885" s="8"/>
      <c r="B885" s="83"/>
      <c r="C885" s="34"/>
      <c r="D885" s="146"/>
      <c r="E885" s="35"/>
      <c r="F885" s="35"/>
      <c r="G885" s="35"/>
      <c r="H885" s="8"/>
      <c r="I885" s="8"/>
      <c r="J885" s="8"/>
      <c r="K885" s="8"/>
      <c r="L885" s="8"/>
      <c r="M885" s="8"/>
      <c r="N885" s="8"/>
      <c r="O885" s="8"/>
      <c r="P885" s="8"/>
      <c r="Q885" s="8"/>
      <c r="R885" s="8"/>
      <c r="S885" s="8"/>
      <c r="T885" s="8"/>
      <c r="U885" s="8"/>
      <c r="V885" s="8"/>
      <c r="W885" s="8"/>
      <c r="X885" s="8"/>
      <c r="Y885" s="8"/>
      <c r="Z885" s="8"/>
    </row>
    <row r="886" spans="1:26" ht="12.75" customHeight="1" x14ac:dyDescent="0.15">
      <c r="A886" s="8"/>
      <c r="B886" s="83"/>
      <c r="C886" s="34"/>
      <c r="D886" s="146"/>
      <c r="E886" s="35"/>
      <c r="F886" s="35"/>
      <c r="G886" s="35"/>
      <c r="H886" s="8"/>
      <c r="I886" s="8"/>
      <c r="J886" s="8"/>
      <c r="K886" s="8"/>
      <c r="L886" s="8"/>
      <c r="M886" s="8"/>
      <c r="N886" s="8"/>
      <c r="O886" s="8"/>
      <c r="P886" s="8"/>
      <c r="Q886" s="8"/>
      <c r="R886" s="8"/>
      <c r="S886" s="8"/>
      <c r="T886" s="8"/>
      <c r="U886" s="8"/>
      <c r="V886" s="8"/>
      <c r="W886" s="8"/>
      <c r="X886" s="8"/>
      <c r="Y886" s="8"/>
      <c r="Z886" s="8"/>
    </row>
    <row r="887" spans="1:26" ht="12.75" customHeight="1" x14ac:dyDescent="0.15">
      <c r="A887" s="8"/>
      <c r="B887" s="83"/>
      <c r="C887" s="34"/>
      <c r="D887" s="146"/>
      <c r="E887" s="35"/>
      <c r="F887" s="35"/>
      <c r="G887" s="35"/>
      <c r="H887" s="8"/>
      <c r="I887" s="8"/>
      <c r="J887" s="8"/>
      <c r="K887" s="8"/>
      <c r="L887" s="8"/>
      <c r="M887" s="8"/>
      <c r="N887" s="8"/>
      <c r="O887" s="8"/>
      <c r="P887" s="8"/>
      <c r="Q887" s="8"/>
      <c r="R887" s="8"/>
      <c r="S887" s="8"/>
      <c r="T887" s="8"/>
      <c r="U887" s="8"/>
      <c r="V887" s="8"/>
      <c r="W887" s="8"/>
      <c r="X887" s="8"/>
      <c r="Y887" s="8"/>
      <c r="Z887" s="8"/>
    </row>
    <row r="888" spans="1:26" ht="12.75" customHeight="1" x14ac:dyDescent="0.15">
      <c r="A888" s="8"/>
      <c r="B888" s="83"/>
      <c r="C888" s="34"/>
      <c r="D888" s="146"/>
      <c r="E888" s="35"/>
      <c r="F888" s="35"/>
      <c r="G888" s="35"/>
      <c r="H888" s="8"/>
      <c r="I888" s="8"/>
      <c r="J888" s="8"/>
      <c r="K888" s="8"/>
      <c r="L888" s="8"/>
      <c r="M888" s="8"/>
      <c r="N888" s="8"/>
      <c r="O888" s="8"/>
      <c r="P888" s="8"/>
      <c r="Q888" s="8"/>
      <c r="R888" s="8"/>
      <c r="S888" s="8"/>
      <c r="T888" s="8"/>
      <c r="U888" s="8"/>
      <c r="V888" s="8"/>
      <c r="W888" s="8"/>
      <c r="X888" s="8"/>
      <c r="Y888" s="8"/>
      <c r="Z888" s="8"/>
    </row>
    <row r="889" spans="1:26" ht="12.75" customHeight="1" x14ac:dyDescent="0.15">
      <c r="A889" s="8"/>
      <c r="B889" s="83"/>
      <c r="C889" s="34"/>
      <c r="D889" s="146"/>
      <c r="E889" s="35"/>
      <c r="F889" s="35"/>
      <c r="G889" s="35"/>
      <c r="H889" s="8"/>
      <c r="I889" s="8"/>
      <c r="J889" s="8"/>
      <c r="K889" s="8"/>
      <c r="L889" s="8"/>
      <c r="M889" s="8"/>
      <c r="N889" s="8"/>
      <c r="O889" s="8"/>
      <c r="P889" s="8"/>
      <c r="Q889" s="8"/>
      <c r="R889" s="8"/>
      <c r="S889" s="8"/>
      <c r="T889" s="8"/>
      <c r="U889" s="8"/>
      <c r="V889" s="8"/>
      <c r="W889" s="8"/>
      <c r="X889" s="8"/>
      <c r="Y889" s="8"/>
      <c r="Z889" s="8"/>
    </row>
    <row r="890" spans="1:26" ht="12.75" customHeight="1" x14ac:dyDescent="0.15">
      <c r="A890" s="8"/>
      <c r="B890" s="83"/>
      <c r="C890" s="34"/>
      <c r="D890" s="146"/>
      <c r="E890" s="35"/>
      <c r="F890" s="35"/>
      <c r="G890" s="35"/>
      <c r="H890" s="8"/>
      <c r="I890" s="8"/>
      <c r="J890" s="8"/>
      <c r="K890" s="8"/>
      <c r="L890" s="8"/>
      <c r="M890" s="8"/>
      <c r="N890" s="8"/>
      <c r="O890" s="8"/>
      <c r="P890" s="8"/>
      <c r="Q890" s="8"/>
      <c r="R890" s="8"/>
      <c r="S890" s="8"/>
      <c r="T890" s="8"/>
      <c r="U890" s="8"/>
      <c r="V890" s="8"/>
      <c r="W890" s="8"/>
      <c r="X890" s="8"/>
      <c r="Y890" s="8"/>
      <c r="Z890" s="8"/>
    </row>
    <row r="891" spans="1:26" ht="12.75" customHeight="1" x14ac:dyDescent="0.15">
      <c r="A891" s="8"/>
      <c r="B891" s="83"/>
      <c r="C891" s="34"/>
      <c r="D891" s="146"/>
      <c r="E891" s="35"/>
      <c r="F891" s="35"/>
      <c r="G891" s="35"/>
      <c r="H891" s="8"/>
      <c r="I891" s="8"/>
      <c r="J891" s="8"/>
      <c r="K891" s="8"/>
      <c r="L891" s="8"/>
      <c r="M891" s="8"/>
      <c r="N891" s="8"/>
      <c r="O891" s="8"/>
      <c r="P891" s="8"/>
      <c r="Q891" s="8"/>
      <c r="R891" s="8"/>
      <c r="S891" s="8"/>
      <c r="T891" s="8"/>
      <c r="U891" s="8"/>
      <c r="V891" s="8"/>
      <c r="W891" s="8"/>
      <c r="X891" s="8"/>
      <c r="Y891" s="8"/>
      <c r="Z891" s="8"/>
    </row>
    <row r="892" spans="1:26" ht="12.75" customHeight="1" x14ac:dyDescent="0.15">
      <c r="A892" s="8"/>
      <c r="B892" s="83"/>
      <c r="C892" s="34"/>
      <c r="D892" s="146"/>
      <c r="E892" s="35"/>
      <c r="F892" s="35"/>
      <c r="G892" s="35"/>
      <c r="H892" s="8"/>
      <c r="I892" s="8"/>
      <c r="J892" s="8"/>
      <c r="K892" s="8"/>
      <c r="L892" s="8"/>
      <c r="M892" s="8"/>
      <c r="N892" s="8"/>
      <c r="O892" s="8"/>
      <c r="P892" s="8"/>
      <c r="Q892" s="8"/>
      <c r="R892" s="8"/>
      <c r="S892" s="8"/>
      <c r="T892" s="8"/>
      <c r="U892" s="8"/>
      <c r="V892" s="8"/>
      <c r="W892" s="8"/>
      <c r="X892" s="8"/>
      <c r="Y892" s="8"/>
      <c r="Z892" s="8"/>
    </row>
    <row r="893" spans="1:26" ht="12.75" customHeight="1" x14ac:dyDescent="0.15">
      <c r="A893" s="8"/>
      <c r="B893" s="83"/>
      <c r="C893" s="34"/>
      <c r="D893" s="146"/>
      <c r="E893" s="35"/>
      <c r="F893" s="35"/>
      <c r="G893" s="35"/>
      <c r="H893" s="8"/>
      <c r="I893" s="8"/>
      <c r="J893" s="8"/>
      <c r="K893" s="8"/>
      <c r="L893" s="8"/>
      <c r="M893" s="8"/>
      <c r="N893" s="8"/>
      <c r="O893" s="8"/>
      <c r="P893" s="8"/>
      <c r="Q893" s="8"/>
      <c r="R893" s="8"/>
      <c r="S893" s="8"/>
      <c r="T893" s="8"/>
      <c r="U893" s="8"/>
      <c r="V893" s="8"/>
      <c r="W893" s="8"/>
      <c r="X893" s="8"/>
      <c r="Y893" s="8"/>
      <c r="Z893" s="8"/>
    </row>
    <row r="894" spans="1:26" ht="12.75" customHeight="1" x14ac:dyDescent="0.15">
      <c r="A894" s="8"/>
      <c r="B894" s="83"/>
      <c r="C894" s="34"/>
      <c r="D894" s="146"/>
      <c r="E894" s="35"/>
      <c r="F894" s="35"/>
      <c r="G894" s="35"/>
      <c r="H894" s="8"/>
      <c r="I894" s="8"/>
      <c r="J894" s="8"/>
      <c r="K894" s="8"/>
      <c r="L894" s="8"/>
      <c r="M894" s="8"/>
      <c r="N894" s="8"/>
      <c r="O894" s="8"/>
      <c r="P894" s="8"/>
      <c r="Q894" s="8"/>
      <c r="R894" s="8"/>
      <c r="S894" s="8"/>
      <c r="T894" s="8"/>
      <c r="U894" s="8"/>
      <c r="V894" s="8"/>
      <c r="W894" s="8"/>
      <c r="X894" s="8"/>
      <c r="Y894" s="8"/>
      <c r="Z894" s="8"/>
    </row>
    <row r="895" spans="1:26" ht="12.75" customHeight="1" x14ac:dyDescent="0.15">
      <c r="A895" s="8"/>
      <c r="B895" s="83"/>
      <c r="C895" s="34"/>
      <c r="D895" s="146"/>
      <c r="E895" s="35"/>
      <c r="F895" s="35"/>
      <c r="G895" s="35"/>
      <c r="H895" s="8"/>
      <c r="I895" s="8"/>
      <c r="J895" s="8"/>
      <c r="K895" s="8"/>
      <c r="L895" s="8"/>
      <c r="M895" s="8"/>
      <c r="N895" s="8"/>
      <c r="O895" s="8"/>
      <c r="P895" s="8"/>
      <c r="Q895" s="8"/>
      <c r="R895" s="8"/>
      <c r="S895" s="8"/>
      <c r="T895" s="8"/>
      <c r="U895" s="8"/>
      <c r="V895" s="8"/>
      <c r="W895" s="8"/>
      <c r="X895" s="8"/>
      <c r="Y895" s="8"/>
      <c r="Z895" s="8"/>
    </row>
    <row r="896" spans="1:26" ht="12.75" customHeight="1" x14ac:dyDescent="0.15">
      <c r="A896" s="8"/>
      <c r="B896" s="83"/>
      <c r="C896" s="34"/>
      <c r="D896" s="146"/>
      <c r="E896" s="35"/>
      <c r="F896" s="35"/>
      <c r="G896" s="35"/>
      <c r="H896" s="8"/>
      <c r="I896" s="8"/>
      <c r="J896" s="8"/>
      <c r="K896" s="8"/>
      <c r="L896" s="8"/>
      <c r="M896" s="8"/>
      <c r="N896" s="8"/>
      <c r="O896" s="8"/>
      <c r="P896" s="8"/>
      <c r="Q896" s="8"/>
      <c r="R896" s="8"/>
      <c r="S896" s="8"/>
      <c r="T896" s="8"/>
      <c r="U896" s="8"/>
      <c r="V896" s="8"/>
      <c r="W896" s="8"/>
      <c r="X896" s="8"/>
      <c r="Y896" s="8"/>
      <c r="Z896" s="8"/>
    </row>
    <row r="897" spans="1:26" ht="12.75" customHeight="1" x14ac:dyDescent="0.15">
      <c r="A897" s="8"/>
      <c r="B897" s="83"/>
      <c r="C897" s="34"/>
      <c r="D897" s="146"/>
      <c r="E897" s="35"/>
      <c r="F897" s="35"/>
      <c r="G897" s="35"/>
      <c r="H897" s="8"/>
      <c r="I897" s="8"/>
      <c r="J897" s="8"/>
      <c r="K897" s="8"/>
      <c r="L897" s="8"/>
      <c r="M897" s="8"/>
      <c r="N897" s="8"/>
      <c r="O897" s="8"/>
      <c r="P897" s="8"/>
      <c r="Q897" s="8"/>
      <c r="R897" s="8"/>
      <c r="S897" s="8"/>
      <c r="T897" s="8"/>
      <c r="U897" s="8"/>
      <c r="V897" s="8"/>
      <c r="W897" s="8"/>
      <c r="X897" s="8"/>
      <c r="Y897" s="8"/>
      <c r="Z897" s="8"/>
    </row>
    <row r="898" spans="1:26" ht="12.75" customHeight="1" x14ac:dyDescent="0.15">
      <c r="A898" s="8"/>
      <c r="B898" s="83"/>
      <c r="C898" s="34"/>
      <c r="D898" s="146"/>
      <c r="E898" s="35"/>
      <c r="F898" s="35"/>
      <c r="G898" s="35"/>
      <c r="H898" s="8"/>
      <c r="I898" s="8"/>
      <c r="J898" s="8"/>
      <c r="K898" s="8"/>
      <c r="L898" s="8"/>
      <c r="M898" s="8"/>
      <c r="N898" s="8"/>
      <c r="O898" s="8"/>
      <c r="P898" s="8"/>
      <c r="Q898" s="8"/>
      <c r="R898" s="8"/>
      <c r="S898" s="8"/>
      <c r="T898" s="8"/>
      <c r="U898" s="8"/>
      <c r="V898" s="8"/>
      <c r="W898" s="8"/>
      <c r="X898" s="8"/>
      <c r="Y898" s="8"/>
      <c r="Z898" s="8"/>
    </row>
    <row r="899" spans="1:26" ht="12.75" customHeight="1" x14ac:dyDescent="0.15">
      <c r="A899" s="8"/>
      <c r="B899" s="83"/>
      <c r="C899" s="34"/>
      <c r="D899" s="146"/>
      <c r="E899" s="35"/>
      <c r="F899" s="35"/>
      <c r="G899" s="35"/>
      <c r="H899" s="8"/>
      <c r="I899" s="8"/>
      <c r="J899" s="8"/>
      <c r="K899" s="8"/>
      <c r="L899" s="8"/>
      <c r="M899" s="8"/>
      <c r="N899" s="8"/>
      <c r="O899" s="8"/>
      <c r="P899" s="8"/>
      <c r="Q899" s="8"/>
      <c r="R899" s="8"/>
      <c r="S899" s="8"/>
      <c r="T899" s="8"/>
      <c r="U899" s="8"/>
      <c r="V899" s="8"/>
      <c r="W899" s="8"/>
      <c r="X899" s="8"/>
      <c r="Y899" s="8"/>
      <c r="Z899" s="8"/>
    </row>
    <row r="900" spans="1:26" ht="12.75" customHeight="1" x14ac:dyDescent="0.15">
      <c r="A900" s="8"/>
      <c r="B900" s="83"/>
      <c r="C900" s="34"/>
      <c r="D900" s="146"/>
      <c r="E900" s="35"/>
      <c r="F900" s="35"/>
      <c r="G900" s="35"/>
      <c r="H900" s="8"/>
      <c r="I900" s="8"/>
      <c r="J900" s="8"/>
      <c r="K900" s="8"/>
      <c r="L900" s="8"/>
      <c r="M900" s="8"/>
      <c r="N900" s="8"/>
      <c r="O900" s="8"/>
      <c r="P900" s="8"/>
      <c r="Q900" s="8"/>
      <c r="R900" s="8"/>
      <c r="S900" s="8"/>
      <c r="T900" s="8"/>
      <c r="U900" s="8"/>
      <c r="V900" s="8"/>
      <c r="W900" s="8"/>
      <c r="X900" s="8"/>
      <c r="Y900" s="8"/>
      <c r="Z900" s="8"/>
    </row>
    <row r="901" spans="1:26" ht="12.75" customHeight="1" x14ac:dyDescent="0.15">
      <c r="A901" s="8"/>
      <c r="B901" s="83"/>
      <c r="C901" s="34"/>
      <c r="D901" s="146"/>
      <c r="E901" s="35"/>
      <c r="F901" s="35"/>
      <c r="G901" s="35"/>
      <c r="H901" s="8"/>
      <c r="I901" s="8"/>
      <c r="J901" s="8"/>
      <c r="K901" s="8"/>
      <c r="L901" s="8"/>
      <c r="M901" s="8"/>
      <c r="N901" s="8"/>
      <c r="O901" s="8"/>
      <c r="P901" s="8"/>
      <c r="Q901" s="8"/>
      <c r="R901" s="8"/>
      <c r="S901" s="8"/>
      <c r="T901" s="8"/>
      <c r="U901" s="8"/>
      <c r="V901" s="8"/>
      <c r="W901" s="8"/>
      <c r="X901" s="8"/>
      <c r="Y901" s="8"/>
      <c r="Z901" s="8"/>
    </row>
    <row r="902" spans="1:26" ht="12.75" customHeight="1" x14ac:dyDescent="0.15">
      <c r="A902" s="8"/>
      <c r="B902" s="83"/>
      <c r="C902" s="34"/>
      <c r="D902" s="146"/>
      <c r="E902" s="35"/>
      <c r="F902" s="35"/>
      <c r="G902" s="35"/>
      <c r="H902" s="8"/>
      <c r="I902" s="8"/>
      <c r="J902" s="8"/>
      <c r="K902" s="8"/>
      <c r="L902" s="8"/>
      <c r="M902" s="8"/>
      <c r="N902" s="8"/>
      <c r="O902" s="8"/>
      <c r="P902" s="8"/>
      <c r="Q902" s="8"/>
      <c r="R902" s="8"/>
      <c r="S902" s="8"/>
      <c r="T902" s="8"/>
      <c r="U902" s="8"/>
      <c r="V902" s="8"/>
      <c r="W902" s="8"/>
      <c r="X902" s="8"/>
      <c r="Y902" s="8"/>
      <c r="Z902" s="8"/>
    </row>
    <row r="903" spans="1:26" ht="12.75" customHeight="1" x14ac:dyDescent="0.15">
      <c r="A903" s="8"/>
      <c r="B903" s="83"/>
      <c r="C903" s="34"/>
      <c r="D903" s="146"/>
      <c r="E903" s="35"/>
      <c r="F903" s="35"/>
      <c r="G903" s="35"/>
      <c r="H903" s="8"/>
      <c r="I903" s="8"/>
      <c r="J903" s="8"/>
      <c r="K903" s="8"/>
      <c r="L903" s="8"/>
      <c r="M903" s="8"/>
      <c r="N903" s="8"/>
      <c r="O903" s="8"/>
      <c r="P903" s="8"/>
      <c r="Q903" s="8"/>
      <c r="R903" s="8"/>
      <c r="S903" s="8"/>
      <c r="T903" s="8"/>
      <c r="U903" s="8"/>
      <c r="V903" s="8"/>
      <c r="W903" s="8"/>
      <c r="X903" s="8"/>
      <c r="Y903" s="8"/>
      <c r="Z903" s="8"/>
    </row>
    <row r="904" spans="1:26" ht="12.75" customHeight="1" x14ac:dyDescent="0.15">
      <c r="A904" s="8"/>
      <c r="B904" s="83"/>
      <c r="C904" s="34"/>
      <c r="D904" s="146"/>
      <c r="E904" s="35"/>
      <c r="F904" s="35"/>
      <c r="G904" s="35"/>
      <c r="H904" s="8"/>
      <c r="I904" s="8"/>
      <c r="J904" s="8"/>
      <c r="K904" s="8"/>
      <c r="L904" s="8"/>
      <c r="M904" s="8"/>
      <c r="N904" s="8"/>
      <c r="O904" s="8"/>
      <c r="P904" s="8"/>
      <c r="Q904" s="8"/>
      <c r="R904" s="8"/>
      <c r="S904" s="8"/>
      <c r="T904" s="8"/>
      <c r="U904" s="8"/>
      <c r="V904" s="8"/>
      <c r="W904" s="8"/>
      <c r="X904" s="8"/>
      <c r="Y904" s="8"/>
      <c r="Z904" s="8"/>
    </row>
    <row r="905" spans="1:26" ht="12.75" customHeight="1" x14ac:dyDescent="0.15">
      <c r="A905" s="8"/>
      <c r="B905" s="83"/>
      <c r="C905" s="34"/>
      <c r="D905" s="146"/>
      <c r="E905" s="35"/>
      <c r="F905" s="35"/>
      <c r="G905" s="35"/>
      <c r="H905" s="8"/>
      <c r="I905" s="8"/>
      <c r="J905" s="8"/>
      <c r="K905" s="8"/>
      <c r="L905" s="8"/>
      <c r="M905" s="8"/>
      <c r="N905" s="8"/>
      <c r="O905" s="8"/>
      <c r="P905" s="8"/>
      <c r="Q905" s="8"/>
      <c r="R905" s="8"/>
      <c r="S905" s="8"/>
      <c r="T905" s="8"/>
      <c r="U905" s="8"/>
      <c r="V905" s="8"/>
      <c r="W905" s="8"/>
      <c r="X905" s="8"/>
      <c r="Y905" s="8"/>
      <c r="Z905" s="8"/>
    </row>
    <row r="906" spans="1:26" ht="12.75" customHeight="1" x14ac:dyDescent="0.15">
      <c r="A906" s="8"/>
      <c r="B906" s="83"/>
      <c r="C906" s="34"/>
      <c r="D906" s="146"/>
      <c r="E906" s="35"/>
      <c r="F906" s="35"/>
      <c r="G906" s="35"/>
      <c r="H906" s="8"/>
      <c r="I906" s="8"/>
      <c r="J906" s="8"/>
      <c r="K906" s="8"/>
      <c r="L906" s="8"/>
      <c r="M906" s="8"/>
      <c r="N906" s="8"/>
      <c r="O906" s="8"/>
      <c r="P906" s="8"/>
      <c r="Q906" s="8"/>
      <c r="R906" s="8"/>
      <c r="S906" s="8"/>
      <c r="T906" s="8"/>
      <c r="U906" s="8"/>
      <c r="V906" s="8"/>
      <c r="W906" s="8"/>
      <c r="X906" s="8"/>
      <c r="Y906" s="8"/>
      <c r="Z906" s="8"/>
    </row>
    <row r="907" spans="1:26" ht="12.75" customHeight="1" x14ac:dyDescent="0.15">
      <c r="A907" s="8"/>
      <c r="B907" s="83"/>
      <c r="C907" s="34"/>
      <c r="D907" s="146"/>
      <c r="E907" s="35"/>
      <c r="F907" s="35"/>
      <c r="G907" s="35"/>
      <c r="H907" s="8"/>
      <c r="I907" s="8"/>
      <c r="J907" s="8"/>
      <c r="K907" s="8"/>
      <c r="L907" s="8"/>
      <c r="M907" s="8"/>
      <c r="N907" s="8"/>
      <c r="O907" s="8"/>
      <c r="P907" s="8"/>
      <c r="Q907" s="8"/>
      <c r="R907" s="8"/>
      <c r="S907" s="8"/>
      <c r="T907" s="8"/>
      <c r="U907" s="8"/>
      <c r="V907" s="8"/>
      <c r="W907" s="8"/>
      <c r="X907" s="8"/>
      <c r="Y907" s="8"/>
      <c r="Z907" s="8"/>
    </row>
    <row r="908" spans="1:26" ht="12.75" customHeight="1" x14ac:dyDescent="0.15">
      <c r="A908" s="8"/>
      <c r="B908" s="83"/>
      <c r="C908" s="34"/>
      <c r="D908" s="146"/>
      <c r="E908" s="35"/>
      <c r="F908" s="35"/>
      <c r="G908" s="35"/>
      <c r="H908" s="8"/>
      <c r="I908" s="8"/>
      <c r="J908" s="8"/>
      <c r="K908" s="8"/>
      <c r="L908" s="8"/>
      <c r="M908" s="8"/>
      <c r="N908" s="8"/>
      <c r="O908" s="8"/>
      <c r="P908" s="8"/>
      <c r="Q908" s="8"/>
      <c r="R908" s="8"/>
      <c r="S908" s="8"/>
      <c r="T908" s="8"/>
      <c r="U908" s="8"/>
      <c r="V908" s="8"/>
      <c r="W908" s="8"/>
      <c r="X908" s="8"/>
      <c r="Y908" s="8"/>
      <c r="Z908" s="8"/>
    </row>
    <row r="909" spans="1:26" ht="12.75" customHeight="1" x14ac:dyDescent="0.15">
      <c r="A909" s="8"/>
      <c r="B909" s="83"/>
      <c r="C909" s="34"/>
      <c r="D909" s="146"/>
      <c r="E909" s="35"/>
      <c r="F909" s="35"/>
      <c r="G909" s="35"/>
      <c r="H909" s="8"/>
      <c r="I909" s="8"/>
      <c r="J909" s="8"/>
      <c r="K909" s="8"/>
      <c r="L909" s="8"/>
      <c r="M909" s="8"/>
      <c r="N909" s="8"/>
      <c r="O909" s="8"/>
      <c r="P909" s="8"/>
      <c r="Q909" s="8"/>
      <c r="R909" s="8"/>
      <c r="S909" s="8"/>
      <c r="T909" s="8"/>
      <c r="U909" s="8"/>
      <c r="V909" s="8"/>
      <c r="W909" s="8"/>
      <c r="X909" s="8"/>
      <c r="Y909" s="8"/>
      <c r="Z909" s="8"/>
    </row>
    <row r="910" spans="1:26" ht="12.75" customHeight="1" x14ac:dyDescent="0.15">
      <c r="A910" s="8"/>
      <c r="B910" s="83"/>
      <c r="C910" s="34"/>
      <c r="D910" s="146"/>
      <c r="E910" s="35"/>
      <c r="F910" s="35"/>
      <c r="G910" s="35"/>
      <c r="H910" s="8"/>
      <c r="I910" s="8"/>
      <c r="J910" s="8"/>
      <c r="K910" s="8"/>
      <c r="L910" s="8"/>
      <c r="M910" s="8"/>
      <c r="N910" s="8"/>
      <c r="O910" s="8"/>
      <c r="P910" s="8"/>
      <c r="Q910" s="8"/>
      <c r="R910" s="8"/>
      <c r="S910" s="8"/>
      <c r="T910" s="8"/>
      <c r="U910" s="8"/>
      <c r="V910" s="8"/>
      <c r="W910" s="8"/>
      <c r="X910" s="8"/>
      <c r="Y910" s="8"/>
      <c r="Z910" s="8"/>
    </row>
    <row r="911" spans="1:26" ht="12.75" customHeight="1" x14ac:dyDescent="0.15">
      <c r="A911" s="8"/>
      <c r="B911" s="83"/>
      <c r="C911" s="34"/>
      <c r="D911" s="146"/>
      <c r="E911" s="35"/>
      <c r="F911" s="35"/>
      <c r="G911" s="35"/>
      <c r="H911" s="8"/>
      <c r="I911" s="8"/>
      <c r="J911" s="8"/>
      <c r="K911" s="8"/>
      <c r="L911" s="8"/>
      <c r="M911" s="8"/>
      <c r="N911" s="8"/>
      <c r="O911" s="8"/>
      <c r="P911" s="8"/>
      <c r="Q911" s="8"/>
      <c r="R911" s="8"/>
      <c r="S911" s="8"/>
      <c r="T911" s="8"/>
      <c r="U911" s="8"/>
      <c r="V911" s="8"/>
      <c r="W911" s="8"/>
      <c r="X911" s="8"/>
      <c r="Y911" s="8"/>
      <c r="Z911" s="8"/>
    </row>
    <row r="912" spans="1:26" ht="12.75" customHeight="1" x14ac:dyDescent="0.15">
      <c r="A912" s="8"/>
      <c r="B912" s="83"/>
      <c r="C912" s="34"/>
      <c r="D912" s="146"/>
      <c r="E912" s="35"/>
      <c r="F912" s="35"/>
      <c r="G912" s="35"/>
      <c r="H912" s="8"/>
      <c r="I912" s="8"/>
      <c r="J912" s="8"/>
      <c r="K912" s="8"/>
      <c r="L912" s="8"/>
      <c r="M912" s="8"/>
      <c r="N912" s="8"/>
      <c r="O912" s="8"/>
      <c r="P912" s="8"/>
      <c r="Q912" s="8"/>
      <c r="R912" s="8"/>
      <c r="S912" s="8"/>
      <c r="T912" s="8"/>
      <c r="U912" s="8"/>
      <c r="V912" s="8"/>
      <c r="W912" s="8"/>
      <c r="X912" s="8"/>
      <c r="Y912" s="8"/>
      <c r="Z912" s="8"/>
    </row>
    <row r="913" spans="1:26" ht="12.75" customHeight="1" x14ac:dyDescent="0.15">
      <c r="A913" s="8"/>
      <c r="B913" s="83"/>
      <c r="C913" s="34"/>
      <c r="D913" s="146"/>
      <c r="E913" s="35"/>
      <c r="F913" s="35"/>
      <c r="G913" s="35"/>
      <c r="H913" s="8"/>
      <c r="I913" s="8"/>
      <c r="J913" s="8"/>
      <c r="K913" s="8"/>
      <c r="L913" s="8"/>
      <c r="M913" s="8"/>
      <c r="N913" s="8"/>
      <c r="O913" s="8"/>
      <c r="P913" s="8"/>
      <c r="Q913" s="8"/>
      <c r="R913" s="8"/>
      <c r="S913" s="8"/>
      <c r="T913" s="8"/>
      <c r="U913" s="8"/>
      <c r="V913" s="8"/>
      <c r="W913" s="8"/>
      <c r="X913" s="8"/>
      <c r="Y913" s="8"/>
      <c r="Z913" s="8"/>
    </row>
    <row r="914" spans="1:26" ht="12.75" customHeight="1" x14ac:dyDescent="0.15">
      <c r="A914" s="8"/>
      <c r="B914" s="83"/>
      <c r="C914" s="34"/>
      <c r="D914" s="146"/>
      <c r="E914" s="35"/>
      <c r="F914" s="35"/>
      <c r="G914" s="35"/>
      <c r="H914" s="8"/>
      <c r="I914" s="8"/>
      <c r="J914" s="8"/>
      <c r="K914" s="8"/>
      <c r="L914" s="8"/>
      <c r="M914" s="8"/>
      <c r="N914" s="8"/>
      <c r="O914" s="8"/>
      <c r="P914" s="8"/>
      <c r="Q914" s="8"/>
      <c r="R914" s="8"/>
      <c r="S914" s="8"/>
      <c r="T914" s="8"/>
      <c r="U914" s="8"/>
      <c r="V914" s="8"/>
      <c r="W914" s="8"/>
      <c r="X914" s="8"/>
      <c r="Y914" s="8"/>
      <c r="Z914" s="8"/>
    </row>
    <row r="915" spans="1:26" ht="12.75" customHeight="1" x14ac:dyDescent="0.15">
      <c r="A915" s="8"/>
      <c r="B915" s="83"/>
      <c r="C915" s="34"/>
      <c r="D915" s="146"/>
      <c r="E915" s="35"/>
      <c r="F915" s="35"/>
      <c r="G915" s="35"/>
      <c r="H915" s="8"/>
      <c r="I915" s="8"/>
      <c r="J915" s="8"/>
      <c r="K915" s="8"/>
      <c r="L915" s="8"/>
      <c r="M915" s="8"/>
      <c r="N915" s="8"/>
      <c r="O915" s="8"/>
      <c r="P915" s="8"/>
      <c r="Q915" s="8"/>
      <c r="R915" s="8"/>
      <c r="S915" s="8"/>
      <c r="T915" s="8"/>
      <c r="U915" s="8"/>
      <c r="V915" s="8"/>
      <c r="W915" s="8"/>
      <c r="X915" s="8"/>
      <c r="Y915" s="8"/>
      <c r="Z915" s="8"/>
    </row>
    <row r="916" spans="1:26" ht="12.75" customHeight="1" x14ac:dyDescent="0.15">
      <c r="A916" s="8"/>
      <c r="B916" s="83"/>
      <c r="C916" s="34"/>
      <c r="D916" s="146"/>
      <c r="E916" s="35"/>
      <c r="F916" s="35"/>
      <c r="G916" s="35"/>
      <c r="H916" s="8"/>
      <c r="I916" s="8"/>
      <c r="J916" s="8"/>
      <c r="K916" s="8"/>
      <c r="L916" s="8"/>
      <c r="M916" s="8"/>
      <c r="N916" s="8"/>
      <c r="O916" s="8"/>
      <c r="P916" s="8"/>
      <c r="Q916" s="8"/>
      <c r="R916" s="8"/>
      <c r="S916" s="8"/>
      <c r="T916" s="8"/>
      <c r="U916" s="8"/>
      <c r="V916" s="8"/>
      <c r="W916" s="8"/>
      <c r="X916" s="8"/>
      <c r="Y916" s="8"/>
      <c r="Z916" s="8"/>
    </row>
    <row r="917" spans="1:26" ht="12.75" customHeight="1" x14ac:dyDescent="0.15">
      <c r="A917" s="8"/>
      <c r="B917" s="83"/>
      <c r="C917" s="34"/>
      <c r="D917" s="146"/>
      <c r="E917" s="35"/>
      <c r="F917" s="35"/>
      <c r="G917" s="35"/>
      <c r="H917" s="8"/>
      <c r="I917" s="8"/>
      <c r="J917" s="8"/>
      <c r="K917" s="8"/>
      <c r="L917" s="8"/>
      <c r="M917" s="8"/>
      <c r="N917" s="8"/>
      <c r="O917" s="8"/>
      <c r="P917" s="8"/>
      <c r="Q917" s="8"/>
      <c r="R917" s="8"/>
      <c r="S917" s="8"/>
      <c r="T917" s="8"/>
      <c r="U917" s="8"/>
      <c r="V917" s="8"/>
      <c r="W917" s="8"/>
      <c r="X917" s="8"/>
      <c r="Y917" s="8"/>
      <c r="Z917" s="8"/>
    </row>
    <row r="918" spans="1:26" ht="12.75" customHeight="1" x14ac:dyDescent="0.15">
      <c r="A918" s="8"/>
      <c r="B918" s="83"/>
      <c r="C918" s="34"/>
      <c r="D918" s="146"/>
      <c r="E918" s="35"/>
      <c r="F918" s="35"/>
      <c r="G918" s="35"/>
      <c r="H918" s="8"/>
      <c r="I918" s="8"/>
      <c r="J918" s="8"/>
      <c r="K918" s="8"/>
      <c r="L918" s="8"/>
      <c r="M918" s="8"/>
      <c r="N918" s="8"/>
      <c r="O918" s="8"/>
      <c r="P918" s="8"/>
      <c r="Q918" s="8"/>
      <c r="R918" s="8"/>
      <c r="S918" s="8"/>
      <c r="T918" s="8"/>
      <c r="U918" s="8"/>
      <c r="V918" s="8"/>
      <c r="W918" s="8"/>
      <c r="X918" s="8"/>
      <c r="Y918" s="8"/>
      <c r="Z918" s="8"/>
    </row>
    <row r="919" spans="1:26" ht="12.75" customHeight="1" x14ac:dyDescent="0.15">
      <c r="A919" s="8"/>
      <c r="B919" s="83"/>
      <c r="C919" s="34"/>
      <c r="D919" s="146"/>
      <c r="E919" s="35"/>
      <c r="F919" s="35"/>
      <c r="G919" s="35"/>
      <c r="H919" s="8"/>
      <c r="I919" s="8"/>
      <c r="J919" s="8"/>
      <c r="K919" s="8"/>
      <c r="L919" s="8"/>
      <c r="M919" s="8"/>
      <c r="N919" s="8"/>
      <c r="O919" s="8"/>
      <c r="P919" s="8"/>
      <c r="Q919" s="8"/>
      <c r="R919" s="8"/>
      <c r="S919" s="8"/>
      <c r="T919" s="8"/>
      <c r="U919" s="8"/>
      <c r="V919" s="8"/>
      <c r="W919" s="8"/>
      <c r="X919" s="8"/>
      <c r="Y919" s="8"/>
      <c r="Z919" s="8"/>
    </row>
    <row r="920" spans="1:26" ht="12.75" customHeight="1" x14ac:dyDescent="0.15">
      <c r="A920" s="8"/>
      <c r="B920" s="83"/>
      <c r="C920" s="34"/>
      <c r="D920" s="146"/>
      <c r="E920" s="35"/>
      <c r="F920" s="35"/>
      <c r="G920" s="35"/>
      <c r="H920" s="8"/>
      <c r="I920" s="8"/>
      <c r="J920" s="8"/>
      <c r="K920" s="8"/>
      <c r="L920" s="8"/>
      <c r="M920" s="8"/>
      <c r="N920" s="8"/>
      <c r="O920" s="8"/>
      <c r="P920" s="8"/>
      <c r="Q920" s="8"/>
      <c r="R920" s="8"/>
      <c r="S920" s="8"/>
      <c r="T920" s="8"/>
      <c r="U920" s="8"/>
      <c r="V920" s="8"/>
      <c r="W920" s="8"/>
      <c r="X920" s="8"/>
      <c r="Y920" s="8"/>
      <c r="Z920" s="8"/>
    </row>
    <row r="921" spans="1:26" ht="12.75" customHeight="1" x14ac:dyDescent="0.15">
      <c r="A921" s="8"/>
      <c r="B921" s="83"/>
      <c r="C921" s="34"/>
      <c r="D921" s="146"/>
      <c r="E921" s="35"/>
      <c r="F921" s="35"/>
      <c r="G921" s="35"/>
      <c r="H921" s="8"/>
      <c r="I921" s="8"/>
      <c r="J921" s="8"/>
      <c r="K921" s="8"/>
      <c r="L921" s="8"/>
      <c r="M921" s="8"/>
      <c r="N921" s="8"/>
      <c r="O921" s="8"/>
      <c r="P921" s="8"/>
      <c r="Q921" s="8"/>
      <c r="R921" s="8"/>
      <c r="S921" s="8"/>
      <c r="T921" s="8"/>
      <c r="U921" s="8"/>
      <c r="V921" s="8"/>
      <c r="W921" s="8"/>
      <c r="X921" s="8"/>
      <c r="Y921" s="8"/>
      <c r="Z921" s="8"/>
    </row>
    <row r="922" spans="1:26" ht="12.75" customHeight="1" x14ac:dyDescent="0.15">
      <c r="A922" s="8"/>
      <c r="B922" s="83"/>
      <c r="C922" s="34"/>
      <c r="D922" s="146"/>
      <c r="E922" s="35"/>
      <c r="F922" s="35"/>
      <c r="G922" s="35"/>
      <c r="H922" s="8"/>
      <c r="I922" s="8"/>
      <c r="J922" s="8"/>
      <c r="K922" s="8"/>
      <c r="L922" s="8"/>
      <c r="M922" s="8"/>
      <c r="N922" s="8"/>
      <c r="O922" s="8"/>
      <c r="P922" s="8"/>
      <c r="Q922" s="8"/>
      <c r="R922" s="8"/>
      <c r="S922" s="8"/>
      <c r="T922" s="8"/>
      <c r="U922" s="8"/>
      <c r="V922" s="8"/>
      <c r="W922" s="8"/>
      <c r="X922" s="8"/>
      <c r="Y922" s="8"/>
      <c r="Z922" s="8"/>
    </row>
    <row r="923" spans="1:26" ht="12.75" customHeight="1" x14ac:dyDescent="0.15">
      <c r="A923" s="8"/>
      <c r="B923" s="83"/>
      <c r="C923" s="34"/>
      <c r="D923" s="146"/>
      <c r="E923" s="35"/>
      <c r="F923" s="35"/>
      <c r="G923" s="35"/>
      <c r="H923" s="8"/>
      <c r="I923" s="8"/>
      <c r="J923" s="8"/>
      <c r="K923" s="8"/>
      <c r="L923" s="8"/>
      <c r="M923" s="8"/>
      <c r="N923" s="8"/>
      <c r="O923" s="8"/>
      <c r="P923" s="8"/>
      <c r="Q923" s="8"/>
      <c r="R923" s="8"/>
      <c r="S923" s="8"/>
      <c r="T923" s="8"/>
      <c r="U923" s="8"/>
      <c r="V923" s="8"/>
      <c r="W923" s="8"/>
      <c r="X923" s="8"/>
      <c r="Y923" s="8"/>
      <c r="Z923" s="8"/>
    </row>
    <row r="924" spans="1:26" ht="12.75" customHeight="1" x14ac:dyDescent="0.15">
      <c r="A924" s="8"/>
      <c r="B924" s="83"/>
      <c r="C924" s="34"/>
      <c r="D924" s="146"/>
      <c r="E924" s="35"/>
      <c r="F924" s="35"/>
      <c r="G924" s="35"/>
      <c r="H924" s="8"/>
      <c r="I924" s="8"/>
      <c r="J924" s="8"/>
      <c r="K924" s="8"/>
      <c r="L924" s="8"/>
      <c r="M924" s="8"/>
      <c r="N924" s="8"/>
      <c r="O924" s="8"/>
      <c r="P924" s="8"/>
      <c r="Q924" s="8"/>
      <c r="R924" s="8"/>
      <c r="S924" s="8"/>
      <c r="T924" s="8"/>
      <c r="U924" s="8"/>
      <c r="V924" s="8"/>
      <c r="W924" s="8"/>
      <c r="X924" s="8"/>
      <c r="Y924" s="8"/>
      <c r="Z924" s="8"/>
    </row>
    <row r="925" spans="1:26" ht="12.75" customHeight="1" x14ac:dyDescent="0.15">
      <c r="A925" s="8"/>
      <c r="B925" s="83"/>
      <c r="C925" s="34"/>
      <c r="D925" s="146"/>
      <c r="E925" s="35"/>
      <c r="F925" s="35"/>
      <c r="G925" s="35"/>
      <c r="H925" s="8"/>
      <c r="I925" s="8"/>
      <c r="J925" s="8"/>
      <c r="K925" s="8"/>
      <c r="L925" s="8"/>
      <c r="M925" s="8"/>
      <c r="N925" s="8"/>
      <c r="O925" s="8"/>
      <c r="P925" s="8"/>
      <c r="Q925" s="8"/>
      <c r="R925" s="8"/>
      <c r="S925" s="8"/>
      <c r="T925" s="8"/>
      <c r="U925" s="8"/>
      <c r="V925" s="8"/>
      <c r="W925" s="8"/>
      <c r="X925" s="8"/>
      <c r="Y925" s="8"/>
      <c r="Z925" s="8"/>
    </row>
    <row r="926" spans="1:26" ht="12.75" customHeight="1" x14ac:dyDescent="0.15">
      <c r="A926" s="8"/>
      <c r="B926" s="83"/>
      <c r="C926" s="34"/>
      <c r="D926" s="146"/>
      <c r="E926" s="35"/>
      <c r="F926" s="35"/>
      <c r="G926" s="35"/>
      <c r="H926" s="8"/>
      <c r="I926" s="8"/>
      <c r="J926" s="8"/>
      <c r="K926" s="8"/>
      <c r="L926" s="8"/>
      <c r="M926" s="8"/>
      <c r="N926" s="8"/>
      <c r="O926" s="8"/>
      <c r="P926" s="8"/>
      <c r="Q926" s="8"/>
      <c r="R926" s="8"/>
      <c r="S926" s="8"/>
      <c r="T926" s="8"/>
      <c r="U926" s="8"/>
      <c r="V926" s="8"/>
      <c r="W926" s="8"/>
      <c r="X926" s="8"/>
      <c r="Y926" s="8"/>
      <c r="Z926" s="8"/>
    </row>
    <row r="927" spans="1:26" ht="12.75" customHeight="1" x14ac:dyDescent="0.15">
      <c r="A927" s="8"/>
      <c r="B927" s="83"/>
      <c r="C927" s="34"/>
      <c r="D927" s="146"/>
      <c r="E927" s="35"/>
      <c r="F927" s="35"/>
      <c r="G927" s="35"/>
      <c r="H927" s="8"/>
      <c r="I927" s="8"/>
      <c r="J927" s="8"/>
      <c r="K927" s="8"/>
      <c r="L927" s="8"/>
      <c r="M927" s="8"/>
      <c r="N927" s="8"/>
      <c r="O927" s="8"/>
      <c r="P927" s="8"/>
      <c r="Q927" s="8"/>
      <c r="R927" s="8"/>
      <c r="S927" s="8"/>
      <c r="T927" s="8"/>
      <c r="U927" s="8"/>
      <c r="V927" s="8"/>
      <c r="W927" s="8"/>
      <c r="X927" s="8"/>
      <c r="Y927" s="8"/>
      <c r="Z927" s="8"/>
    </row>
    <row r="928" spans="1:26" ht="12.75" customHeight="1" x14ac:dyDescent="0.15">
      <c r="A928" s="8"/>
      <c r="B928" s="83"/>
      <c r="C928" s="34"/>
      <c r="D928" s="146"/>
      <c r="E928" s="35"/>
      <c r="F928" s="35"/>
      <c r="G928" s="35"/>
      <c r="H928" s="8"/>
      <c r="I928" s="8"/>
      <c r="J928" s="8"/>
      <c r="K928" s="8"/>
      <c r="L928" s="8"/>
      <c r="M928" s="8"/>
      <c r="N928" s="8"/>
      <c r="O928" s="8"/>
      <c r="P928" s="8"/>
      <c r="Q928" s="8"/>
      <c r="R928" s="8"/>
      <c r="S928" s="8"/>
      <c r="T928" s="8"/>
      <c r="U928" s="8"/>
      <c r="V928" s="8"/>
      <c r="W928" s="8"/>
      <c r="X928" s="8"/>
      <c r="Y928" s="8"/>
      <c r="Z928" s="8"/>
    </row>
    <row r="929" spans="1:26" ht="12.75" customHeight="1" x14ac:dyDescent="0.15">
      <c r="A929" s="8"/>
      <c r="B929" s="83"/>
      <c r="C929" s="34"/>
      <c r="D929" s="146"/>
      <c r="E929" s="35"/>
      <c r="F929" s="35"/>
      <c r="G929" s="35"/>
      <c r="H929" s="8"/>
      <c r="I929" s="8"/>
      <c r="J929" s="8"/>
      <c r="K929" s="8"/>
      <c r="L929" s="8"/>
      <c r="M929" s="8"/>
      <c r="N929" s="8"/>
      <c r="O929" s="8"/>
      <c r="P929" s="8"/>
      <c r="Q929" s="8"/>
      <c r="R929" s="8"/>
      <c r="S929" s="8"/>
      <c r="T929" s="8"/>
      <c r="U929" s="8"/>
      <c r="V929" s="8"/>
      <c r="W929" s="8"/>
      <c r="X929" s="8"/>
      <c r="Y929" s="8"/>
      <c r="Z929" s="8"/>
    </row>
    <row r="930" spans="1:26" ht="12.75" customHeight="1" x14ac:dyDescent="0.15">
      <c r="A930" s="8"/>
      <c r="B930" s="83"/>
      <c r="C930" s="34"/>
      <c r="D930" s="146"/>
      <c r="E930" s="35"/>
      <c r="F930" s="35"/>
      <c r="G930" s="35"/>
      <c r="H930" s="8"/>
      <c r="I930" s="8"/>
      <c r="J930" s="8"/>
      <c r="K930" s="8"/>
      <c r="L930" s="8"/>
      <c r="M930" s="8"/>
      <c r="N930" s="8"/>
      <c r="O930" s="8"/>
      <c r="P930" s="8"/>
      <c r="Q930" s="8"/>
      <c r="R930" s="8"/>
      <c r="S930" s="8"/>
      <c r="T930" s="8"/>
      <c r="U930" s="8"/>
      <c r="V930" s="8"/>
      <c r="W930" s="8"/>
      <c r="X930" s="8"/>
      <c r="Y930" s="8"/>
      <c r="Z930" s="8"/>
    </row>
    <row r="931" spans="1:26" ht="12.75" customHeight="1" x14ac:dyDescent="0.15">
      <c r="A931" s="8"/>
      <c r="B931" s="83"/>
      <c r="C931" s="34"/>
      <c r="D931" s="146"/>
      <c r="E931" s="35"/>
      <c r="F931" s="35"/>
      <c r="G931" s="35"/>
      <c r="H931" s="8"/>
      <c r="I931" s="8"/>
      <c r="J931" s="8"/>
      <c r="K931" s="8"/>
      <c r="L931" s="8"/>
      <c r="M931" s="8"/>
      <c r="N931" s="8"/>
      <c r="O931" s="8"/>
      <c r="P931" s="8"/>
      <c r="Q931" s="8"/>
      <c r="R931" s="8"/>
      <c r="S931" s="8"/>
      <c r="T931" s="8"/>
      <c r="U931" s="8"/>
      <c r="V931" s="8"/>
      <c r="W931" s="8"/>
      <c r="X931" s="8"/>
      <c r="Y931" s="8"/>
      <c r="Z931" s="8"/>
    </row>
    <row r="932" spans="1:26" ht="12.75" customHeight="1" x14ac:dyDescent="0.15">
      <c r="A932" s="8"/>
      <c r="B932" s="83"/>
      <c r="C932" s="34"/>
      <c r="D932" s="146"/>
      <c r="E932" s="35"/>
      <c r="F932" s="35"/>
      <c r="G932" s="35"/>
      <c r="H932" s="8"/>
      <c r="I932" s="8"/>
      <c r="J932" s="8"/>
      <c r="K932" s="8"/>
      <c r="L932" s="8"/>
      <c r="M932" s="8"/>
      <c r="N932" s="8"/>
      <c r="O932" s="8"/>
      <c r="P932" s="8"/>
      <c r="Q932" s="8"/>
      <c r="R932" s="8"/>
      <c r="S932" s="8"/>
      <c r="T932" s="8"/>
      <c r="U932" s="8"/>
      <c r="V932" s="8"/>
      <c r="W932" s="8"/>
      <c r="X932" s="8"/>
      <c r="Y932" s="8"/>
      <c r="Z932" s="8"/>
    </row>
    <row r="933" spans="1:26" ht="12.75" customHeight="1" x14ac:dyDescent="0.15">
      <c r="A933" s="8"/>
      <c r="B933" s="83"/>
      <c r="C933" s="34"/>
      <c r="D933" s="146"/>
      <c r="E933" s="35"/>
      <c r="F933" s="35"/>
      <c r="G933" s="35"/>
      <c r="H933" s="8"/>
      <c r="I933" s="8"/>
      <c r="J933" s="8"/>
      <c r="K933" s="8"/>
      <c r="L933" s="8"/>
      <c r="M933" s="8"/>
      <c r="N933" s="8"/>
      <c r="O933" s="8"/>
      <c r="P933" s="8"/>
      <c r="Q933" s="8"/>
      <c r="R933" s="8"/>
      <c r="S933" s="8"/>
      <c r="T933" s="8"/>
      <c r="U933" s="8"/>
      <c r="V933" s="8"/>
      <c r="W933" s="8"/>
      <c r="X933" s="8"/>
      <c r="Y933" s="8"/>
      <c r="Z933" s="8"/>
    </row>
    <row r="934" spans="1:26" ht="12.75" customHeight="1" x14ac:dyDescent="0.15">
      <c r="A934" s="8"/>
      <c r="B934" s="83"/>
      <c r="C934" s="34"/>
      <c r="D934" s="146"/>
      <c r="E934" s="35"/>
      <c r="F934" s="35"/>
      <c r="G934" s="35"/>
      <c r="H934" s="8"/>
      <c r="I934" s="8"/>
      <c r="J934" s="8"/>
      <c r="K934" s="8"/>
      <c r="L934" s="8"/>
      <c r="M934" s="8"/>
      <c r="N934" s="8"/>
      <c r="O934" s="8"/>
      <c r="P934" s="8"/>
      <c r="Q934" s="8"/>
      <c r="R934" s="8"/>
      <c r="S934" s="8"/>
      <c r="T934" s="8"/>
      <c r="U934" s="8"/>
      <c r="V934" s="8"/>
      <c r="W934" s="8"/>
      <c r="X934" s="8"/>
      <c r="Y934" s="8"/>
      <c r="Z934" s="8"/>
    </row>
    <row r="935" spans="1:26" ht="12.75" customHeight="1" x14ac:dyDescent="0.15">
      <c r="A935" s="8"/>
      <c r="B935" s="83"/>
      <c r="C935" s="34"/>
      <c r="D935" s="146"/>
      <c r="E935" s="35"/>
      <c r="F935" s="35"/>
      <c r="G935" s="35"/>
      <c r="H935" s="8"/>
      <c r="I935" s="8"/>
      <c r="J935" s="8"/>
      <c r="K935" s="8"/>
      <c r="L935" s="8"/>
      <c r="M935" s="8"/>
      <c r="N935" s="8"/>
      <c r="O935" s="8"/>
      <c r="P935" s="8"/>
      <c r="Q935" s="8"/>
      <c r="R935" s="8"/>
      <c r="S935" s="8"/>
      <c r="T935" s="8"/>
      <c r="U935" s="8"/>
      <c r="V935" s="8"/>
      <c r="W935" s="8"/>
      <c r="X935" s="8"/>
      <c r="Y935" s="8"/>
      <c r="Z935" s="8"/>
    </row>
    <row r="936" spans="1:26" ht="12.75" customHeight="1" x14ac:dyDescent="0.15">
      <c r="A936" s="8"/>
      <c r="B936" s="83"/>
      <c r="C936" s="34"/>
      <c r="D936" s="146"/>
      <c r="E936" s="35"/>
      <c r="F936" s="35"/>
      <c r="G936" s="35"/>
      <c r="H936" s="8"/>
      <c r="I936" s="8"/>
      <c r="J936" s="8"/>
      <c r="K936" s="8"/>
      <c r="L936" s="8"/>
      <c r="M936" s="8"/>
      <c r="N936" s="8"/>
      <c r="O936" s="8"/>
      <c r="P936" s="8"/>
      <c r="Q936" s="8"/>
      <c r="R936" s="8"/>
      <c r="S936" s="8"/>
      <c r="T936" s="8"/>
      <c r="U936" s="8"/>
      <c r="V936" s="8"/>
      <c r="W936" s="8"/>
      <c r="X936" s="8"/>
      <c r="Y936" s="8"/>
      <c r="Z936" s="8"/>
    </row>
    <row r="937" spans="1:26" ht="12.75" customHeight="1" x14ac:dyDescent="0.15">
      <c r="A937" s="8"/>
      <c r="B937" s="83"/>
      <c r="C937" s="34"/>
      <c r="D937" s="146"/>
      <c r="E937" s="35"/>
      <c r="F937" s="35"/>
      <c r="G937" s="35"/>
      <c r="H937" s="8"/>
      <c r="I937" s="8"/>
      <c r="J937" s="8"/>
      <c r="K937" s="8"/>
      <c r="L937" s="8"/>
      <c r="M937" s="8"/>
      <c r="N937" s="8"/>
      <c r="O937" s="8"/>
      <c r="P937" s="8"/>
      <c r="Q937" s="8"/>
      <c r="R937" s="8"/>
      <c r="S937" s="8"/>
      <c r="T937" s="8"/>
      <c r="U937" s="8"/>
      <c r="V937" s="8"/>
      <c r="W937" s="8"/>
      <c r="X937" s="8"/>
      <c r="Y937" s="8"/>
      <c r="Z937" s="8"/>
    </row>
    <row r="938" spans="1:26" ht="12.75" customHeight="1" x14ac:dyDescent="0.15">
      <c r="A938" s="8"/>
      <c r="B938" s="83"/>
      <c r="C938" s="34"/>
      <c r="D938" s="146"/>
      <c r="E938" s="35"/>
      <c r="F938" s="35"/>
      <c r="G938" s="35"/>
      <c r="H938" s="8"/>
      <c r="I938" s="8"/>
      <c r="J938" s="8"/>
      <c r="K938" s="8"/>
      <c r="L938" s="8"/>
      <c r="M938" s="8"/>
      <c r="N938" s="8"/>
      <c r="O938" s="8"/>
      <c r="P938" s="8"/>
      <c r="Q938" s="8"/>
      <c r="R938" s="8"/>
      <c r="S938" s="8"/>
      <c r="T938" s="8"/>
      <c r="U938" s="8"/>
      <c r="V938" s="8"/>
      <c r="W938" s="8"/>
      <c r="X938" s="8"/>
      <c r="Y938" s="8"/>
      <c r="Z938" s="8"/>
    </row>
    <row r="939" spans="1:26" ht="12.75" customHeight="1" x14ac:dyDescent="0.15">
      <c r="A939" s="8"/>
      <c r="B939" s="83"/>
      <c r="C939" s="34"/>
      <c r="D939" s="146"/>
      <c r="E939" s="35"/>
      <c r="F939" s="35"/>
      <c r="G939" s="35"/>
      <c r="H939" s="8"/>
      <c r="I939" s="8"/>
      <c r="J939" s="8"/>
      <c r="K939" s="8"/>
      <c r="L939" s="8"/>
      <c r="M939" s="8"/>
      <c r="N939" s="8"/>
      <c r="O939" s="8"/>
      <c r="P939" s="8"/>
      <c r="Q939" s="8"/>
      <c r="R939" s="8"/>
      <c r="S939" s="8"/>
      <c r="T939" s="8"/>
      <c r="U939" s="8"/>
      <c r="V939" s="8"/>
      <c r="W939" s="8"/>
      <c r="X939" s="8"/>
      <c r="Y939" s="8"/>
      <c r="Z939" s="8"/>
    </row>
    <row r="940" spans="1:26" ht="12.75" customHeight="1" x14ac:dyDescent="0.15">
      <c r="A940" s="8"/>
      <c r="B940" s="83"/>
      <c r="C940" s="34"/>
      <c r="D940" s="146"/>
      <c r="E940" s="35"/>
      <c r="F940" s="35"/>
      <c r="G940" s="35"/>
      <c r="H940" s="8"/>
      <c r="I940" s="8"/>
      <c r="J940" s="8"/>
      <c r="K940" s="8"/>
      <c r="L940" s="8"/>
      <c r="M940" s="8"/>
      <c r="N940" s="8"/>
      <c r="O940" s="8"/>
      <c r="P940" s="8"/>
      <c r="Q940" s="8"/>
      <c r="R940" s="8"/>
      <c r="S940" s="8"/>
      <c r="T940" s="8"/>
      <c r="U940" s="8"/>
      <c r="V940" s="8"/>
      <c r="W940" s="8"/>
      <c r="X940" s="8"/>
      <c r="Y940" s="8"/>
      <c r="Z940" s="8"/>
    </row>
    <row r="941" spans="1:26" ht="12.75" customHeight="1" x14ac:dyDescent="0.15">
      <c r="A941" s="8"/>
      <c r="B941" s="83"/>
      <c r="C941" s="34"/>
      <c r="D941" s="146"/>
      <c r="E941" s="35"/>
      <c r="F941" s="35"/>
      <c r="G941" s="35"/>
      <c r="H941" s="8"/>
      <c r="I941" s="8"/>
      <c r="J941" s="8"/>
      <c r="K941" s="8"/>
      <c r="L941" s="8"/>
      <c r="M941" s="8"/>
      <c r="N941" s="8"/>
      <c r="O941" s="8"/>
      <c r="P941" s="8"/>
      <c r="Q941" s="8"/>
      <c r="R941" s="8"/>
      <c r="S941" s="8"/>
      <c r="T941" s="8"/>
      <c r="U941" s="8"/>
      <c r="V941" s="8"/>
      <c r="W941" s="8"/>
      <c r="X941" s="8"/>
      <c r="Y941" s="8"/>
      <c r="Z941" s="8"/>
    </row>
    <row r="942" spans="1:26" ht="12.75" customHeight="1" x14ac:dyDescent="0.15">
      <c r="A942" s="8"/>
      <c r="B942" s="83"/>
      <c r="C942" s="34"/>
      <c r="D942" s="146"/>
      <c r="E942" s="35"/>
      <c r="F942" s="35"/>
      <c r="G942" s="35"/>
      <c r="H942" s="8"/>
      <c r="I942" s="8"/>
      <c r="J942" s="8"/>
      <c r="K942" s="8"/>
      <c r="L942" s="8"/>
      <c r="M942" s="8"/>
      <c r="N942" s="8"/>
      <c r="O942" s="8"/>
      <c r="P942" s="8"/>
      <c r="Q942" s="8"/>
      <c r="R942" s="8"/>
      <c r="S942" s="8"/>
      <c r="T942" s="8"/>
      <c r="U942" s="8"/>
      <c r="V942" s="8"/>
      <c r="W942" s="8"/>
      <c r="X942" s="8"/>
      <c r="Y942" s="8"/>
      <c r="Z942" s="8"/>
    </row>
    <row r="943" spans="1:26" ht="12.75" customHeight="1" x14ac:dyDescent="0.15">
      <c r="A943" s="8"/>
      <c r="B943" s="83"/>
      <c r="C943" s="34"/>
      <c r="D943" s="146"/>
      <c r="E943" s="35"/>
      <c r="F943" s="35"/>
      <c r="G943" s="35"/>
      <c r="H943" s="8"/>
      <c r="I943" s="8"/>
      <c r="J943" s="8"/>
      <c r="K943" s="8"/>
      <c r="L943" s="8"/>
      <c r="M943" s="8"/>
      <c r="N943" s="8"/>
      <c r="O943" s="8"/>
      <c r="P943" s="8"/>
      <c r="Q943" s="8"/>
      <c r="R943" s="8"/>
      <c r="S943" s="8"/>
      <c r="T943" s="8"/>
      <c r="U943" s="8"/>
      <c r="V943" s="8"/>
      <c r="W943" s="8"/>
      <c r="X943" s="8"/>
      <c r="Y943" s="8"/>
      <c r="Z943" s="8"/>
    </row>
    <row r="944" spans="1:26" ht="12.75" customHeight="1" x14ac:dyDescent="0.15">
      <c r="A944" s="8"/>
      <c r="B944" s="83"/>
      <c r="C944" s="34"/>
      <c r="D944" s="146"/>
      <c r="E944" s="35"/>
      <c r="F944" s="35"/>
      <c r="G944" s="35"/>
      <c r="H944" s="8"/>
      <c r="I944" s="8"/>
      <c r="J944" s="8"/>
      <c r="K944" s="8"/>
      <c r="L944" s="8"/>
      <c r="M944" s="8"/>
      <c r="N944" s="8"/>
      <c r="O944" s="8"/>
      <c r="P944" s="8"/>
      <c r="Q944" s="8"/>
      <c r="R944" s="8"/>
      <c r="S944" s="8"/>
      <c r="T944" s="8"/>
      <c r="U944" s="8"/>
      <c r="V944" s="8"/>
      <c r="W944" s="8"/>
      <c r="X944" s="8"/>
      <c r="Y944" s="8"/>
      <c r="Z944" s="8"/>
    </row>
    <row r="945" spans="1:26" ht="12.75" customHeight="1" x14ac:dyDescent="0.15">
      <c r="A945" s="8"/>
      <c r="B945" s="83"/>
      <c r="C945" s="34"/>
      <c r="D945" s="146"/>
      <c r="E945" s="35"/>
      <c r="F945" s="35"/>
      <c r="G945" s="35"/>
      <c r="H945" s="8"/>
      <c r="I945" s="8"/>
      <c r="J945" s="8"/>
      <c r="K945" s="8"/>
      <c r="L945" s="8"/>
      <c r="M945" s="8"/>
      <c r="N945" s="8"/>
      <c r="O945" s="8"/>
      <c r="P945" s="8"/>
      <c r="Q945" s="8"/>
      <c r="R945" s="8"/>
      <c r="S945" s="8"/>
      <c r="T945" s="8"/>
      <c r="U945" s="8"/>
      <c r="V945" s="8"/>
      <c r="W945" s="8"/>
      <c r="X945" s="8"/>
      <c r="Y945" s="8"/>
      <c r="Z945" s="8"/>
    </row>
    <row r="946" spans="1:26" ht="12.75" customHeight="1" x14ac:dyDescent="0.15">
      <c r="A946" s="8"/>
      <c r="B946" s="83"/>
      <c r="C946" s="34"/>
      <c r="D946" s="146"/>
      <c r="E946" s="35"/>
      <c r="F946" s="35"/>
      <c r="G946" s="35"/>
      <c r="H946" s="8"/>
      <c r="I946" s="8"/>
      <c r="J946" s="8"/>
      <c r="K946" s="8"/>
      <c r="L946" s="8"/>
      <c r="M946" s="8"/>
      <c r="N946" s="8"/>
      <c r="O946" s="8"/>
      <c r="P946" s="8"/>
      <c r="Q946" s="8"/>
      <c r="R946" s="8"/>
      <c r="S946" s="8"/>
      <c r="T946" s="8"/>
      <c r="U946" s="8"/>
      <c r="V946" s="8"/>
      <c r="W946" s="8"/>
      <c r="X946" s="8"/>
      <c r="Y946" s="8"/>
      <c r="Z946" s="8"/>
    </row>
    <row r="947" spans="1:26" ht="12.75" customHeight="1" x14ac:dyDescent="0.15">
      <c r="A947" s="8"/>
      <c r="B947" s="83"/>
      <c r="C947" s="34"/>
      <c r="D947" s="146"/>
      <c r="E947" s="35"/>
      <c r="F947" s="35"/>
      <c r="G947" s="35"/>
      <c r="H947" s="8"/>
      <c r="I947" s="8"/>
      <c r="J947" s="8"/>
      <c r="K947" s="8"/>
      <c r="L947" s="8"/>
      <c r="M947" s="8"/>
      <c r="N947" s="8"/>
      <c r="O947" s="8"/>
      <c r="P947" s="8"/>
      <c r="Q947" s="8"/>
      <c r="R947" s="8"/>
      <c r="S947" s="8"/>
      <c r="T947" s="8"/>
      <c r="U947" s="8"/>
      <c r="V947" s="8"/>
      <c r="W947" s="8"/>
      <c r="X947" s="8"/>
      <c r="Y947" s="8"/>
      <c r="Z947" s="8"/>
    </row>
    <row r="948" spans="1:26" ht="12.75" customHeight="1" x14ac:dyDescent="0.15">
      <c r="A948" s="8"/>
      <c r="B948" s="83"/>
      <c r="C948" s="34"/>
      <c r="D948" s="146"/>
      <c r="E948" s="35"/>
      <c r="F948" s="35"/>
      <c r="G948" s="35"/>
      <c r="H948" s="8"/>
      <c r="I948" s="8"/>
      <c r="J948" s="8"/>
      <c r="K948" s="8"/>
      <c r="L948" s="8"/>
      <c r="M948" s="8"/>
      <c r="N948" s="8"/>
      <c r="O948" s="8"/>
      <c r="P948" s="8"/>
      <c r="Q948" s="8"/>
      <c r="R948" s="8"/>
      <c r="S948" s="8"/>
      <c r="T948" s="8"/>
      <c r="U948" s="8"/>
      <c r="V948" s="8"/>
      <c r="W948" s="8"/>
      <c r="X948" s="8"/>
      <c r="Y948" s="8"/>
      <c r="Z948" s="8"/>
    </row>
    <row r="949" spans="1:26" ht="12.75" customHeight="1" x14ac:dyDescent="0.15">
      <c r="A949" s="8"/>
      <c r="B949" s="83"/>
      <c r="C949" s="34"/>
      <c r="D949" s="146"/>
      <c r="E949" s="35"/>
      <c r="F949" s="35"/>
      <c r="G949" s="35"/>
      <c r="H949" s="8"/>
      <c r="I949" s="8"/>
      <c r="J949" s="8"/>
      <c r="K949" s="8"/>
      <c r="L949" s="8"/>
      <c r="M949" s="8"/>
      <c r="N949" s="8"/>
      <c r="O949" s="8"/>
      <c r="P949" s="8"/>
      <c r="Q949" s="8"/>
      <c r="R949" s="8"/>
      <c r="S949" s="8"/>
      <c r="T949" s="8"/>
      <c r="U949" s="8"/>
      <c r="V949" s="8"/>
      <c r="W949" s="8"/>
      <c r="X949" s="8"/>
      <c r="Y949" s="8"/>
      <c r="Z949" s="8"/>
    </row>
    <row r="950" spans="1:26" ht="12.75" customHeight="1" x14ac:dyDescent="0.15">
      <c r="A950" s="8"/>
      <c r="B950" s="83"/>
      <c r="C950" s="34"/>
      <c r="D950" s="146"/>
      <c r="E950" s="35"/>
      <c r="F950" s="35"/>
      <c r="G950" s="35"/>
      <c r="H950" s="8"/>
      <c r="I950" s="8"/>
      <c r="J950" s="8"/>
      <c r="K950" s="8"/>
      <c r="L950" s="8"/>
      <c r="M950" s="8"/>
      <c r="N950" s="8"/>
      <c r="O950" s="8"/>
      <c r="P950" s="8"/>
      <c r="Q950" s="8"/>
      <c r="R950" s="8"/>
      <c r="S950" s="8"/>
      <c r="T950" s="8"/>
      <c r="U950" s="8"/>
      <c r="V950" s="8"/>
      <c r="W950" s="8"/>
      <c r="X950" s="8"/>
      <c r="Y950" s="8"/>
      <c r="Z950" s="8"/>
    </row>
    <row r="951" spans="1:26" ht="12.75" customHeight="1" x14ac:dyDescent="0.15">
      <c r="A951" s="8"/>
      <c r="B951" s="83"/>
      <c r="C951" s="34"/>
      <c r="D951" s="146"/>
      <c r="E951" s="35"/>
      <c r="F951" s="35"/>
      <c r="G951" s="35"/>
      <c r="H951" s="8"/>
      <c r="I951" s="8"/>
      <c r="J951" s="8"/>
      <c r="K951" s="8"/>
      <c r="L951" s="8"/>
      <c r="M951" s="8"/>
      <c r="N951" s="8"/>
      <c r="O951" s="8"/>
      <c r="P951" s="8"/>
      <c r="Q951" s="8"/>
      <c r="R951" s="8"/>
      <c r="S951" s="8"/>
      <c r="T951" s="8"/>
      <c r="U951" s="8"/>
      <c r="V951" s="8"/>
      <c r="W951" s="8"/>
      <c r="X951" s="8"/>
      <c r="Y951" s="8"/>
      <c r="Z951" s="8"/>
    </row>
    <row r="952" spans="1:26" ht="12.75" customHeight="1" x14ac:dyDescent="0.15">
      <c r="A952" s="8"/>
      <c r="B952" s="83"/>
      <c r="C952" s="34"/>
      <c r="D952" s="146"/>
      <c r="E952" s="35"/>
      <c r="F952" s="35"/>
      <c r="G952" s="35"/>
      <c r="H952" s="8"/>
      <c r="I952" s="8"/>
      <c r="J952" s="8"/>
      <c r="K952" s="8"/>
      <c r="L952" s="8"/>
      <c r="M952" s="8"/>
      <c r="N952" s="8"/>
      <c r="O952" s="8"/>
      <c r="P952" s="8"/>
      <c r="Q952" s="8"/>
      <c r="R952" s="8"/>
      <c r="S952" s="8"/>
      <c r="T952" s="8"/>
      <c r="U952" s="8"/>
      <c r="V952" s="8"/>
      <c r="W952" s="8"/>
      <c r="X952" s="8"/>
      <c r="Y952" s="8"/>
      <c r="Z952" s="8"/>
    </row>
    <row r="953" spans="1:26" ht="12.75" customHeight="1" x14ac:dyDescent="0.15">
      <c r="A953" s="8"/>
      <c r="B953" s="83"/>
      <c r="C953" s="34"/>
      <c r="D953" s="146"/>
      <c r="E953" s="35"/>
      <c r="F953" s="35"/>
      <c r="G953" s="35"/>
      <c r="H953" s="8"/>
      <c r="I953" s="8"/>
      <c r="J953" s="8"/>
      <c r="K953" s="8"/>
      <c r="L953" s="8"/>
      <c r="M953" s="8"/>
      <c r="N953" s="8"/>
      <c r="O953" s="8"/>
      <c r="P953" s="8"/>
      <c r="Q953" s="8"/>
      <c r="R953" s="8"/>
      <c r="S953" s="8"/>
      <c r="T953" s="8"/>
      <c r="U953" s="8"/>
      <c r="V953" s="8"/>
      <c r="W953" s="8"/>
      <c r="X953" s="8"/>
      <c r="Y953" s="8"/>
      <c r="Z953" s="8"/>
    </row>
    <row r="954" spans="1:26" ht="12.75" customHeight="1" x14ac:dyDescent="0.15">
      <c r="A954" s="8"/>
      <c r="B954" s="83"/>
      <c r="C954" s="34"/>
      <c r="D954" s="146"/>
      <c r="E954" s="35"/>
      <c r="F954" s="35"/>
      <c r="G954" s="35"/>
      <c r="H954" s="8"/>
      <c r="I954" s="8"/>
      <c r="J954" s="8"/>
      <c r="K954" s="8"/>
      <c r="L954" s="8"/>
      <c r="M954" s="8"/>
      <c r="N954" s="8"/>
      <c r="O954" s="8"/>
      <c r="P954" s="8"/>
      <c r="Q954" s="8"/>
      <c r="R954" s="8"/>
      <c r="S954" s="8"/>
      <c r="T954" s="8"/>
      <c r="U954" s="8"/>
      <c r="V954" s="8"/>
      <c r="W954" s="8"/>
      <c r="X954" s="8"/>
      <c r="Y954" s="8"/>
      <c r="Z954" s="8"/>
    </row>
    <row r="955" spans="1:26" ht="12.75" customHeight="1" x14ac:dyDescent="0.15">
      <c r="A955" s="8"/>
      <c r="B955" s="83"/>
      <c r="C955" s="34"/>
      <c r="D955" s="146"/>
      <c r="E955" s="35"/>
      <c r="F955" s="35"/>
      <c r="G955" s="35"/>
      <c r="H955" s="8"/>
      <c r="I955" s="8"/>
      <c r="J955" s="8"/>
      <c r="K955" s="8"/>
      <c r="L955" s="8"/>
      <c r="M955" s="8"/>
      <c r="N955" s="8"/>
      <c r="O955" s="8"/>
      <c r="P955" s="8"/>
      <c r="Q955" s="8"/>
      <c r="R955" s="8"/>
      <c r="S955" s="8"/>
      <c r="T955" s="8"/>
      <c r="U955" s="8"/>
      <c r="V955" s="8"/>
      <c r="W955" s="8"/>
      <c r="X955" s="8"/>
      <c r="Y955" s="8"/>
      <c r="Z955" s="8"/>
    </row>
    <row r="956" spans="1:26" ht="12.75" customHeight="1" x14ac:dyDescent="0.15">
      <c r="A956" s="8"/>
      <c r="B956" s="83"/>
      <c r="C956" s="34"/>
      <c r="D956" s="146"/>
      <c r="E956" s="35"/>
      <c r="F956" s="35"/>
      <c r="G956" s="35"/>
      <c r="H956" s="8"/>
      <c r="I956" s="8"/>
      <c r="J956" s="8"/>
      <c r="K956" s="8"/>
      <c r="L956" s="8"/>
      <c r="M956" s="8"/>
      <c r="N956" s="8"/>
      <c r="O956" s="8"/>
      <c r="P956" s="8"/>
      <c r="Q956" s="8"/>
      <c r="R956" s="8"/>
      <c r="S956" s="8"/>
      <c r="T956" s="8"/>
      <c r="U956" s="8"/>
      <c r="V956" s="8"/>
      <c r="W956" s="8"/>
      <c r="X956" s="8"/>
      <c r="Y956" s="8"/>
      <c r="Z956" s="8"/>
    </row>
    <row r="957" spans="1:26" ht="12.75" customHeight="1" x14ac:dyDescent="0.15">
      <c r="A957" s="8"/>
      <c r="B957" s="83"/>
      <c r="C957" s="34"/>
      <c r="D957" s="146"/>
      <c r="E957" s="35"/>
      <c r="F957" s="35"/>
      <c r="G957" s="35"/>
      <c r="H957" s="8"/>
      <c r="I957" s="8"/>
      <c r="J957" s="8"/>
      <c r="K957" s="8"/>
      <c r="L957" s="8"/>
      <c r="M957" s="8"/>
      <c r="N957" s="8"/>
      <c r="O957" s="8"/>
      <c r="P957" s="8"/>
      <c r="Q957" s="8"/>
      <c r="R957" s="8"/>
      <c r="S957" s="8"/>
      <c r="T957" s="8"/>
      <c r="U957" s="8"/>
      <c r="V957" s="8"/>
      <c r="W957" s="8"/>
      <c r="X957" s="8"/>
      <c r="Y957" s="8"/>
      <c r="Z957" s="8"/>
    </row>
    <row r="958" spans="1:26" ht="12.75" customHeight="1" x14ac:dyDescent="0.15">
      <c r="A958" s="8"/>
      <c r="B958" s="83"/>
      <c r="C958" s="34"/>
      <c r="D958" s="146"/>
      <c r="E958" s="35"/>
      <c r="F958" s="35"/>
      <c r="G958" s="35"/>
      <c r="H958" s="8"/>
      <c r="I958" s="8"/>
      <c r="J958" s="8"/>
      <c r="K958" s="8"/>
      <c r="L958" s="8"/>
      <c r="M958" s="8"/>
      <c r="N958" s="8"/>
      <c r="O958" s="8"/>
      <c r="P958" s="8"/>
      <c r="Q958" s="8"/>
      <c r="R958" s="8"/>
      <c r="S958" s="8"/>
      <c r="T958" s="8"/>
      <c r="U958" s="8"/>
      <c r="V958" s="8"/>
      <c r="W958" s="8"/>
      <c r="X958" s="8"/>
      <c r="Y958" s="8"/>
      <c r="Z958" s="8"/>
    </row>
    <row r="959" spans="1:26" ht="12.75" customHeight="1" x14ac:dyDescent="0.15">
      <c r="A959" s="8"/>
      <c r="B959" s="83"/>
      <c r="C959" s="34"/>
      <c r="D959" s="146"/>
      <c r="E959" s="35"/>
      <c r="F959" s="35"/>
      <c r="G959" s="35"/>
      <c r="H959" s="8"/>
      <c r="I959" s="8"/>
      <c r="J959" s="8"/>
      <c r="K959" s="8"/>
      <c r="L959" s="8"/>
      <c r="M959" s="8"/>
      <c r="N959" s="8"/>
      <c r="O959" s="8"/>
      <c r="P959" s="8"/>
      <c r="Q959" s="8"/>
      <c r="R959" s="8"/>
      <c r="S959" s="8"/>
      <c r="T959" s="8"/>
      <c r="U959" s="8"/>
      <c r="V959" s="8"/>
      <c r="W959" s="8"/>
      <c r="X959" s="8"/>
      <c r="Y959" s="8"/>
      <c r="Z959" s="8"/>
    </row>
    <row r="960" spans="1:26" ht="12.75" customHeight="1" x14ac:dyDescent="0.15">
      <c r="A960" s="8"/>
      <c r="B960" s="83"/>
      <c r="C960" s="34"/>
      <c r="D960" s="146"/>
      <c r="E960" s="35"/>
      <c r="F960" s="35"/>
      <c r="G960" s="35"/>
      <c r="H960" s="8"/>
      <c r="I960" s="8"/>
      <c r="J960" s="8"/>
      <c r="K960" s="8"/>
      <c r="L960" s="8"/>
      <c r="M960" s="8"/>
      <c r="N960" s="8"/>
      <c r="O960" s="8"/>
      <c r="P960" s="8"/>
      <c r="Q960" s="8"/>
      <c r="R960" s="8"/>
      <c r="S960" s="8"/>
      <c r="T960" s="8"/>
      <c r="U960" s="8"/>
      <c r="V960" s="8"/>
      <c r="W960" s="8"/>
      <c r="X960" s="8"/>
      <c r="Y960" s="8"/>
      <c r="Z960" s="8"/>
    </row>
    <row r="961" spans="1:26" ht="12.75" customHeight="1" x14ac:dyDescent="0.15">
      <c r="A961" s="8"/>
      <c r="B961" s="83"/>
      <c r="C961" s="34"/>
      <c r="D961" s="146"/>
      <c r="E961" s="35"/>
      <c r="F961" s="35"/>
      <c r="G961" s="35"/>
      <c r="H961" s="8"/>
      <c r="I961" s="8"/>
      <c r="J961" s="8"/>
      <c r="K961" s="8"/>
      <c r="L961" s="8"/>
      <c r="M961" s="8"/>
      <c r="N961" s="8"/>
      <c r="O961" s="8"/>
      <c r="P961" s="8"/>
      <c r="Q961" s="8"/>
      <c r="R961" s="8"/>
      <c r="S961" s="8"/>
      <c r="T961" s="8"/>
      <c r="U961" s="8"/>
      <c r="V961" s="8"/>
      <c r="W961" s="8"/>
      <c r="X961" s="8"/>
      <c r="Y961" s="8"/>
      <c r="Z961" s="8"/>
    </row>
    <row r="962" spans="1:26" ht="12.75" customHeight="1" x14ac:dyDescent="0.15">
      <c r="A962" s="8"/>
      <c r="B962" s="83"/>
      <c r="C962" s="34"/>
      <c r="D962" s="146"/>
      <c r="E962" s="35"/>
      <c r="F962" s="35"/>
      <c r="G962" s="35"/>
      <c r="H962" s="8"/>
      <c r="I962" s="8"/>
      <c r="J962" s="8"/>
      <c r="K962" s="8"/>
      <c r="L962" s="8"/>
      <c r="M962" s="8"/>
      <c r="N962" s="8"/>
      <c r="O962" s="8"/>
      <c r="P962" s="8"/>
      <c r="Q962" s="8"/>
      <c r="R962" s="8"/>
      <c r="S962" s="8"/>
      <c r="T962" s="8"/>
      <c r="U962" s="8"/>
      <c r="V962" s="8"/>
      <c r="W962" s="8"/>
      <c r="X962" s="8"/>
      <c r="Y962" s="8"/>
      <c r="Z962" s="8"/>
    </row>
    <row r="963" spans="1:26" ht="12.75" customHeight="1" x14ac:dyDescent="0.15">
      <c r="A963" s="8"/>
      <c r="B963" s="83"/>
      <c r="C963" s="34"/>
      <c r="D963" s="146"/>
      <c r="E963" s="35"/>
      <c r="F963" s="35"/>
      <c r="G963" s="35"/>
      <c r="H963" s="8"/>
      <c r="I963" s="8"/>
      <c r="J963" s="8"/>
      <c r="K963" s="8"/>
      <c r="L963" s="8"/>
      <c r="M963" s="8"/>
      <c r="N963" s="8"/>
      <c r="O963" s="8"/>
      <c r="P963" s="8"/>
      <c r="Q963" s="8"/>
      <c r="R963" s="8"/>
      <c r="S963" s="8"/>
      <c r="T963" s="8"/>
      <c r="U963" s="8"/>
      <c r="V963" s="8"/>
      <c r="W963" s="8"/>
      <c r="X963" s="8"/>
      <c r="Y963" s="8"/>
      <c r="Z963" s="8"/>
    </row>
    <row r="964" spans="1:26" ht="12.75" customHeight="1" x14ac:dyDescent="0.15">
      <c r="A964" s="8"/>
      <c r="B964" s="83"/>
      <c r="C964" s="34"/>
      <c r="D964" s="146"/>
      <c r="E964" s="35"/>
      <c r="F964" s="35"/>
      <c r="G964" s="35"/>
      <c r="H964" s="8"/>
      <c r="I964" s="8"/>
      <c r="J964" s="8"/>
      <c r="K964" s="8"/>
      <c r="L964" s="8"/>
      <c r="M964" s="8"/>
      <c r="N964" s="8"/>
      <c r="O964" s="8"/>
      <c r="P964" s="8"/>
      <c r="Q964" s="8"/>
      <c r="R964" s="8"/>
      <c r="S964" s="8"/>
      <c r="T964" s="8"/>
      <c r="U964" s="8"/>
      <c r="V964" s="8"/>
      <c r="W964" s="8"/>
      <c r="X964" s="8"/>
      <c r="Y964" s="8"/>
      <c r="Z964" s="8"/>
    </row>
    <row r="965" spans="1:26" ht="12.75" customHeight="1" x14ac:dyDescent="0.15">
      <c r="A965" s="8"/>
      <c r="B965" s="83"/>
      <c r="C965" s="34"/>
      <c r="D965" s="146"/>
      <c r="E965" s="35"/>
      <c r="F965" s="35"/>
      <c r="G965" s="35"/>
      <c r="H965" s="8"/>
      <c r="I965" s="8"/>
      <c r="J965" s="8"/>
      <c r="K965" s="8"/>
      <c r="L965" s="8"/>
      <c r="M965" s="8"/>
      <c r="N965" s="8"/>
      <c r="O965" s="8"/>
      <c r="P965" s="8"/>
      <c r="Q965" s="8"/>
      <c r="R965" s="8"/>
      <c r="S965" s="8"/>
      <c r="T965" s="8"/>
      <c r="U965" s="8"/>
      <c r="V965" s="8"/>
      <c r="W965" s="8"/>
      <c r="X965" s="8"/>
      <c r="Y965" s="8"/>
      <c r="Z965" s="8"/>
    </row>
    <row r="966" spans="1:26" ht="12.75" customHeight="1" x14ac:dyDescent="0.15">
      <c r="A966" s="8"/>
      <c r="B966" s="83"/>
      <c r="C966" s="34"/>
      <c r="D966" s="146"/>
      <c r="E966" s="35"/>
      <c r="F966" s="35"/>
      <c r="G966" s="35"/>
      <c r="H966" s="8"/>
      <c r="I966" s="8"/>
      <c r="J966" s="8"/>
      <c r="K966" s="8"/>
      <c r="L966" s="8"/>
      <c r="M966" s="8"/>
      <c r="N966" s="8"/>
      <c r="O966" s="8"/>
      <c r="P966" s="8"/>
      <c r="Q966" s="8"/>
      <c r="R966" s="8"/>
      <c r="S966" s="8"/>
      <c r="T966" s="8"/>
      <c r="U966" s="8"/>
      <c r="V966" s="8"/>
      <c r="W966" s="8"/>
      <c r="X966" s="8"/>
      <c r="Y966" s="8"/>
      <c r="Z966" s="8"/>
    </row>
    <row r="967" spans="1:26" ht="12.75" customHeight="1" x14ac:dyDescent="0.15">
      <c r="A967" s="8"/>
      <c r="B967" s="83"/>
      <c r="C967" s="34"/>
      <c r="D967" s="146"/>
      <c r="E967" s="35"/>
      <c r="F967" s="35"/>
      <c r="G967" s="35"/>
      <c r="H967" s="8"/>
      <c r="I967" s="8"/>
      <c r="J967" s="8"/>
      <c r="K967" s="8"/>
      <c r="L967" s="8"/>
      <c r="M967" s="8"/>
      <c r="N967" s="8"/>
      <c r="O967" s="8"/>
      <c r="P967" s="8"/>
      <c r="Q967" s="8"/>
      <c r="R967" s="8"/>
      <c r="S967" s="8"/>
      <c r="T967" s="8"/>
      <c r="U967" s="8"/>
      <c r="V967" s="8"/>
      <c r="W967" s="8"/>
      <c r="X967" s="8"/>
      <c r="Y967" s="8"/>
      <c r="Z967" s="8"/>
    </row>
    <row r="968" spans="1:26" ht="12.75" customHeight="1" x14ac:dyDescent="0.15">
      <c r="A968" s="8"/>
      <c r="B968" s="83"/>
      <c r="C968" s="34"/>
      <c r="D968" s="146"/>
      <c r="E968" s="35"/>
      <c r="F968" s="35"/>
      <c r="G968" s="35"/>
      <c r="H968" s="8"/>
      <c r="I968" s="8"/>
      <c r="J968" s="8"/>
      <c r="K968" s="8"/>
      <c r="L968" s="8"/>
      <c r="M968" s="8"/>
      <c r="N968" s="8"/>
      <c r="O968" s="8"/>
      <c r="P968" s="8"/>
      <c r="Q968" s="8"/>
      <c r="R968" s="8"/>
      <c r="S968" s="8"/>
      <c r="T968" s="8"/>
      <c r="U968" s="8"/>
      <c r="V968" s="8"/>
      <c r="W968" s="8"/>
      <c r="X968" s="8"/>
      <c r="Y968" s="8"/>
      <c r="Z968" s="8"/>
    </row>
    <row r="969" spans="1:26" ht="12.75" customHeight="1" x14ac:dyDescent="0.15">
      <c r="A969" s="8"/>
      <c r="B969" s="83"/>
      <c r="C969" s="34"/>
      <c r="D969" s="146"/>
      <c r="E969" s="35"/>
      <c r="F969" s="35"/>
      <c r="G969" s="35"/>
      <c r="H969" s="8"/>
      <c r="I969" s="8"/>
      <c r="J969" s="8"/>
      <c r="K969" s="8"/>
      <c r="L969" s="8"/>
      <c r="M969" s="8"/>
      <c r="N969" s="8"/>
      <c r="O969" s="8"/>
      <c r="P969" s="8"/>
      <c r="Q969" s="8"/>
      <c r="R969" s="8"/>
      <c r="S969" s="8"/>
      <c r="T969" s="8"/>
      <c r="U969" s="8"/>
      <c r="V969" s="8"/>
      <c r="W969" s="8"/>
      <c r="X969" s="8"/>
      <c r="Y969" s="8"/>
      <c r="Z969" s="8"/>
    </row>
    <row r="970" spans="1:26" ht="12.75" customHeight="1" x14ac:dyDescent="0.15">
      <c r="A970" s="8"/>
      <c r="B970" s="83"/>
      <c r="C970" s="34"/>
      <c r="D970" s="146"/>
      <c r="E970" s="35"/>
      <c r="F970" s="35"/>
      <c r="G970" s="35"/>
      <c r="H970" s="8"/>
      <c r="I970" s="8"/>
      <c r="J970" s="8"/>
      <c r="K970" s="8"/>
      <c r="L970" s="8"/>
      <c r="M970" s="8"/>
      <c r="N970" s="8"/>
      <c r="O970" s="8"/>
      <c r="P970" s="8"/>
      <c r="Q970" s="8"/>
      <c r="R970" s="8"/>
      <c r="S970" s="8"/>
      <c r="T970" s="8"/>
      <c r="U970" s="8"/>
      <c r="V970" s="8"/>
      <c r="W970" s="8"/>
      <c r="X970" s="8"/>
      <c r="Y970" s="8"/>
      <c r="Z970" s="8"/>
    </row>
    <row r="971" spans="1:26" ht="12.75" customHeight="1" x14ac:dyDescent="0.15">
      <c r="A971" s="8"/>
      <c r="B971" s="83"/>
      <c r="C971" s="34"/>
      <c r="D971" s="146"/>
      <c r="E971" s="35"/>
      <c r="F971" s="35"/>
      <c r="G971" s="35"/>
      <c r="H971" s="8"/>
      <c r="I971" s="8"/>
      <c r="J971" s="8"/>
      <c r="K971" s="8"/>
      <c r="L971" s="8"/>
      <c r="M971" s="8"/>
      <c r="N971" s="8"/>
      <c r="O971" s="8"/>
      <c r="P971" s="8"/>
      <c r="Q971" s="8"/>
      <c r="R971" s="8"/>
      <c r="S971" s="8"/>
      <c r="T971" s="8"/>
      <c r="U971" s="8"/>
      <c r="V971" s="8"/>
      <c r="W971" s="8"/>
      <c r="X971" s="8"/>
      <c r="Y971" s="8"/>
      <c r="Z971" s="8"/>
    </row>
    <row r="972" spans="1:26" ht="12.75" customHeight="1" x14ac:dyDescent="0.15">
      <c r="A972" s="8"/>
      <c r="B972" s="83"/>
      <c r="C972" s="34"/>
      <c r="D972" s="146"/>
      <c r="E972" s="35"/>
      <c r="F972" s="35"/>
      <c r="G972" s="35"/>
      <c r="H972" s="8"/>
      <c r="I972" s="8"/>
      <c r="J972" s="8"/>
      <c r="K972" s="8"/>
      <c r="L972" s="8"/>
      <c r="M972" s="8"/>
      <c r="N972" s="8"/>
      <c r="O972" s="8"/>
      <c r="P972" s="8"/>
      <c r="Q972" s="8"/>
      <c r="R972" s="8"/>
      <c r="S972" s="8"/>
      <c r="T972" s="8"/>
      <c r="U972" s="8"/>
      <c r="V972" s="8"/>
      <c r="W972" s="8"/>
      <c r="X972" s="8"/>
      <c r="Y972" s="8"/>
      <c r="Z972" s="8"/>
    </row>
    <row r="973" spans="1:26" ht="12.75" customHeight="1" x14ac:dyDescent="0.15">
      <c r="A973" s="8"/>
      <c r="B973" s="83"/>
      <c r="C973" s="34"/>
      <c r="D973" s="146"/>
      <c r="E973" s="35"/>
      <c r="F973" s="35"/>
      <c r="G973" s="35"/>
      <c r="H973" s="8"/>
      <c r="I973" s="8"/>
      <c r="J973" s="8"/>
      <c r="K973" s="8"/>
      <c r="L973" s="8"/>
      <c r="M973" s="8"/>
      <c r="N973" s="8"/>
      <c r="O973" s="8"/>
      <c r="P973" s="8"/>
      <c r="Q973" s="8"/>
      <c r="R973" s="8"/>
      <c r="S973" s="8"/>
      <c r="T973" s="8"/>
      <c r="U973" s="8"/>
      <c r="V973" s="8"/>
      <c r="W973" s="8"/>
      <c r="X973" s="8"/>
      <c r="Y973" s="8"/>
      <c r="Z973" s="8"/>
    </row>
    <row r="974" spans="1:26" ht="12.75" customHeight="1" x14ac:dyDescent="0.15">
      <c r="A974" s="8"/>
      <c r="B974" s="83"/>
      <c r="C974" s="34"/>
      <c r="D974" s="146"/>
      <c r="E974" s="35"/>
      <c r="F974" s="35"/>
      <c r="G974" s="35"/>
      <c r="H974" s="8"/>
      <c r="I974" s="8"/>
      <c r="J974" s="8"/>
      <c r="K974" s="8"/>
      <c r="L974" s="8"/>
      <c r="M974" s="8"/>
      <c r="N974" s="8"/>
      <c r="O974" s="8"/>
      <c r="P974" s="8"/>
      <c r="Q974" s="8"/>
      <c r="R974" s="8"/>
      <c r="S974" s="8"/>
      <c r="T974" s="8"/>
      <c r="U974" s="8"/>
      <c r="V974" s="8"/>
      <c r="W974" s="8"/>
      <c r="X974" s="8"/>
      <c r="Y974" s="8"/>
      <c r="Z974" s="8"/>
    </row>
    <row r="975" spans="1:26" ht="12.75" customHeight="1" x14ac:dyDescent="0.15">
      <c r="A975" s="8"/>
      <c r="B975" s="83"/>
      <c r="C975" s="34"/>
      <c r="D975" s="146"/>
      <c r="E975" s="35"/>
      <c r="F975" s="35"/>
      <c r="G975" s="35"/>
      <c r="H975" s="8"/>
      <c r="I975" s="8"/>
      <c r="J975" s="8"/>
      <c r="K975" s="8"/>
      <c r="L975" s="8"/>
      <c r="M975" s="8"/>
      <c r="N975" s="8"/>
      <c r="O975" s="8"/>
      <c r="P975" s="8"/>
      <c r="Q975" s="8"/>
      <c r="R975" s="8"/>
      <c r="S975" s="8"/>
      <c r="T975" s="8"/>
      <c r="U975" s="8"/>
      <c r="V975" s="8"/>
      <c r="W975" s="8"/>
      <c r="X975" s="8"/>
      <c r="Y975" s="8"/>
      <c r="Z975" s="8"/>
    </row>
    <row r="976" spans="1:26" ht="12.75" customHeight="1" x14ac:dyDescent="0.15">
      <c r="A976" s="8"/>
      <c r="B976" s="83"/>
      <c r="C976" s="34"/>
      <c r="D976" s="146"/>
      <c r="E976" s="35"/>
      <c r="F976" s="35"/>
      <c r="G976" s="35"/>
      <c r="H976" s="8"/>
      <c r="I976" s="8"/>
      <c r="J976" s="8"/>
      <c r="K976" s="8"/>
      <c r="L976" s="8"/>
      <c r="M976" s="8"/>
      <c r="N976" s="8"/>
      <c r="O976" s="8"/>
      <c r="P976" s="8"/>
      <c r="Q976" s="8"/>
      <c r="R976" s="8"/>
      <c r="S976" s="8"/>
      <c r="T976" s="8"/>
      <c r="U976" s="8"/>
      <c r="V976" s="8"/>
      <c r="W976" s="8"/>
      <c r="X976" s="8"/>
      <c r="Y976" s="8"/>
      <c r="Z976" s="8"/>
    </row>
    <row r="977" spans="1:26" ht="12.75" customHeight="1" x14ac:dyDescent="0.15">
      <c r="A977" s="8"/>
      <c r="B977" s="83"/>
      <c r="C977" s="34"/>
      <c r="D977" s="146"/>
      <c r="E977" s="35"/>
      <c r="F977" s="35"/>
      <c r="G977" s="35"/>
      <c r="H977" s="8"/>
      <c r="I977" s="8"/>
      <c r="J977" s="8"/>
      <c r="K977" s="8"/>
      <c r="L977" s="8"/>
      <c r="M977" s="8"/>
      <c r="N977" s="8"/>
      <c r="O977" s="8"/>
      <c r="P977" s="8"/>
      <c r="Q977" s="8"/>
      <c r="R977" s="8"/>
      <c r="S977" s="8"/>
      <c r="T977" s="8"/>
      <c r="U977" s="8"/>
      <c r="V977" s="8"/>
      <c r="W977" s="8"/>
      <c r="X977" s="8"/>
      <c r="Y977" s="8"/>
      <c r="Z977" s="8"/>
    </row>
    <row r="978" spans="1:26" ht="12.75" customHeight="1" x14ac:dyDescent="0.15">
      <c r="A978" s="8"/>
      <c r="B978" s="83"/>
      <c r="C978" s="34"/>
      <c r="D978" s="146"/>
      <c r="E978" s="35"/>
      <c r="F978" s="35"/>
      <c r="G978" s="35"/>
      <c r="H978" s="8"/>
      <c r="I978" s="8"/>
      <c r="J978" s="8"/>
      <c r="K978" s="8"/>
      <c r="L978" s="8"/>
      <c r="M978" s="8"/>
      <c r="N978" s="8"/>
      <c r="O978" s="8"/>
      <c r="P978" s="8"/>
      <c r="Q978" s="8"/>
      <c r="R978" s="8"/>
      <c r="S978" s="8"/>
      <c r="T978" s="8"/>
      <c r="U978" s="8"/>
      <c r="V978" s="8"/>
      <c r="W978" s="8"/>
      <c r="X978" s="8"/>
      <c r="Y978" s="8"/>
      <c r="Z978" s="8"/>
    </row>
    <row r="979" spans="1:26" ht="12.75" customHeight="1" x14ac:dyDescent="0.15">
      <c r="A979" s="8"/>
      <c r="B979" s="83"/>
      <c r="C979" s="34"/>
      <c r="D979" s="146"/>
      <c r="E979" s="35"/>
      <c r="F979" s="35"/>
      <c r="G979" s="35"/>
      <c r="H979" s="8"/>
      <c r="I979" s="8"/>
      <c r="J979" s="8"/>
      <c r="K979" s="8"/>
      <c r="L979" s="8"/>
      <c r="M979" s="8"/>
      <c r="N979" s="8"/>
      <c r="O979" s="8"/>
      <c r="P979" s="8"/>
      <c r="Q979" s="8"/>
      <c r="R979" s="8"/>
      <c r="S979" s="8"/>
      <c r="T979" s="8"/>
      <c r="U979" s="8"/>
      <c r="V979" s="8"/>
      <c r="W979" s="8"/>
      <c r="X979" s="8"/>
      <c r="Y979" s="8"/>
      <c r="Z979" s="8"/>
    </row>
    <row r="980" spans="1:26" ht="12.75" customHeight="1" x14ac:dyDescent="0.15">
      <c r="A980" s="8"/>
      <c r="B980" s="83"/>
      <c r="C980" s="34"/>
      <c r="D980" s="146"/>
      <c r="E980" s="35"/>
      <c r="F980" s="35"/>
      <c r="G980" s="35"/>
      <c r="H980" s="8"/>
      <c r="I980" s="8"/>
      <c r="J980" s="8"/>
      <c r="K980" s="8"/>
      <c r="L980" s="8"/>
      <c r="M980" s="8"/>
      <c r="N980" s="8"/>
      <c r="O980" s="8"/>
      <c r="P980" s="8"/>
      <c r="Q980" s="8"/>
      <c r="R980" s="8"/>
      <c r="S980" s="8"/>
      <c r="T980" s="8"/>
      <c r="U980" s="8"/>
      <c r="V980" s="8"/>
      <c r="W980" s="8"/>
      <c r="X980" s="8"/>
      <c r="Y980" s="8"/>
      <c r="Z980" s="8"/>
    </row>
    <row r="981" spans="1:26" ht="12.75" customHeight="1" x14ac:dyDescent="0.15">
      <c r="A981" s="8"/>
      <c r="B981" s="83"/>
      <c r="C981" s="34"/>
      <c r="D981" s="146"/>
      <c r="E981" s="35"/>
      <c r="F981" s="35"/>
      <c r="G981" s="35"/>
      <c r="H981" s="8"/>
      <c r="I981" s="8"/>
      <c r="J981" s="8"/>
      <c r="K981" s="8"/>
      <c r="L981" s="8"/>
      <c r="M981" s="8"/>
      <c r="N981" s="8"/>
      <c r="O981" s="8"/>
      <c r="P981" s="8"/>
      <c r="Q981" s="8"/>
      <c r="R981" s="8"/>
      <c r="S981" s="8"/>
      <c r="T981" s="8"/>
      <c r="U981" s="8"/>
      <c r="V981" s="8"/>
      <c r="W981" s="8"/>
      <c r="X981" s="8"/>
      <c r="Y981" s="8"/>
      <c r="Z981" s="8"/>
    </row>
    <row r="982" spans="1:26" ht="12.75" customHeight="1" x14ac:dyDescent="0.15">
      <c r="A982" s="8"/>
      <c r="B982" s="83"/>
      <c r="C982" s="34"/>
      <c r="D982" s="146"/>
      <c r="E982" s="35"/>
      <c r="F982" s="35"/>
      <c r="G982" s="35"/>
      <c r="H982" s="8"/>
      <c r="I982" s="8"/>
      <c r="J982" s="8"/>
      <c r="K982" s="8"/>
      <c r="L982" s="8"/>
      <c r="M982" s="8"/>
      <c r="N982" s="8"/>
      <c r="O982" s="8"/>
      <c r="P982" s="8"/>
      <c r="Q982" s="8"/>
      <c r="R982" s="8"/>
      <c r="S982" s="8"/>
      <c r="T982" s="8"/>
      <c r="U982" s="8"/>
      <c r="V982" s="8"/>
      <c r="W982" s="8"/>
      <c r="X982" s="8"/>
      <c r="Y982" s="8"/>
      <c r="Z982" s="8"/>
    </row>
    <row r="983" spans="1:26" ht="12.75" customHeight="1" x14ac:dyDescent="0.15">
      <c r="A983" s="8"/>
      <c r="B983" s="83"/>
      <c r="C983" s="34"/>
      <c r="D983" s="146"/>
      <c r="E983" s="35"/>
      <c r="F983" s="35"/>
      <c r="G983" s="35"/>
      <c r="H983" s="8"/>
      <c r="I983" s="8"/>
      <c r="J983" s="8"/>
      <c r="K983" s="8"/>
      <c r="L983" s="8"/>
      <c r="M983" s="8"/>
      <c r="N983" s="8"/>
      <c r="O983" s="8"/>
      <c r="P983" s="8"/>
      <c r="Q983" s="8"/>
      <c r="R983" s="8"/>
      <c r="S983" s="8"/>
      <c r="T983" s="8"/>
      <c r="U983" s="8"/>
      <c r="V983" s="8"/>
      <c r="W983" s="8"/>
      <c r="X983" s="8"/>
      <c r="Y983" s="8"/>
      <c r="Z983" s="8"/>
    </row>
    <row r="984" spans="1:26" ht="12.75" customHeight="1" x14ac:dyDescent="0.15">
      <c r="A984" s="8"/>
      <c r="B984" s="83"/>
      <c r="C984" s="34"/>
      <c r="D984" s="146"/>
      <c r="E984" s="35"/>
      <c r="F984" s="35"/>
      <c r="G984" s="35"/>
      <c r="H984" s="8"/>
      <c r="I984" s="8"/>
      <c r="J984" s="8"/>
      <c r="K984" s="8"/>
      <c r="L984" s="8"/>
      <c r="M984" s="8"/>
      <c r="N984" s="8"/>
      <c r="O984" s="8"/>
      <c r="P984" s="8"/>
      <c r="Q984" s="8"/>
      <c r="R984" s="8"/>
      <c r="S984" s="8"/>
      <c r="T984" s="8"/>
      <c r="U984" s="8"/>
      <c r="V984" s="8"/>
      <c r="W984" s="8"/>
      <c r="X984" s="8"/>
      <c r="Y984" s="8"/>
      <c r="Z984" s="8"/>
    </row>
    <row r="985" spans="1:26" ht="12.75" customHeight="1" x14ac:dyDescent="0.15">
      <c r="A985" s="8"/>
      <c r="B985" s="83"/>
      <c r="C985" s="34"/>
      <c r="D985" s="146"/>
      <c r="E985" s="35"/>
      <c r="F985" s="35"/>
      <c r="G985" s="35"/>
      <c r="H985" s="8"/>
      <c r="I985" s="8"/>
      <c r="J985" s="8"/>
      <c r="K985" s="8"/>
      <c r="L985" s="8"/>
      <c r="M985" s="8"/>
      <c r="N985" s="8"/>
      <c r="O985" s="8"/>
      <c r="P985" s="8"/>
      <c r="Q985" s="8"/>
      <c r="R985" s="8"/>
      <c r="S985" s="8"/>
      <c r="T985" s="8"/>
      <c r="U985" s="8"/>
      <c r="V985" s="8"/>
      <c r="W985" s="8"/>
      <c r="X985" s="8"/>
      <c r="Y985" s="8"/>
      <c r="Z985" s="8"/>
    </row>
    <row r="986" spans="1:26" ht="12.75" customHeight="1" x14ac:dyDescent="0.15">
      <c r="A986" s="8"/>
      <c r="B986" s="83"/>
      <c r="C986" s="34"/>
      <c r="D986" s="146"/>
      <c r="E986" s="35"/>
      <c r="F986" s="35"/>
      <c r="G986" s="35"/>
      <c r="H986" s="8"/>
      <c r="I986" s="8"/>
      <c r="J986" s="8"/>
      <c r="K986" s="8"/>
      <c r="L986" s="8"/>
      <c r="M986" s="8"/>
      <c r="N986" s="8"/>
      <c r="O986" s="8"/>
      <c r="P986" s="8"/>
      <c r="Q986" s="8"/>
      <c r="R986" s="8"/>
      <c r="S986" s="8"/>
      <c r="T986" s="8"/>
      <c r="U986" s="8"/>
      <c r="V986" s="8"/>
      <c r="W986" s="8"/>
      <c r="X986" s="8"/>
      <c r="Y986" s="8"/>
      <c r="Z986" s="8"/>
    </row>
    <row r="987" spans="1:26" ht="12.75" customHeight="1" x14ac:dyDescent="0.15">
      <c r="A987" s="8"/>
      <c r="B987" s="83"/>
      <c r="C987" s="34"/>
      <c r="D987" s="146"/>
      <c r="E987" s="35"/>
      <c r="F987" s="35"/>
      <c r="G987" s="35"/>
      <c r="H987" s="8"/>
      <c r="I987" s="8"/>
      <c r="J987" s="8"/>
      <c r="K987" s="8"/>
      <c r="L987" s="8"/>
      <c r="M987" s="8"/>
      <c r="N987" s="8"/>
      <c r="O987" s="8"/>
      <c r="P987" s="8"/>
      <c r="Q987" s="8"/>
      <c r="R987" s="8"/>
      <c r="S987" s="8"/>
      <c r="T987" s="8"/>
      <c r="U987" s="8"/>
      <c r="V987" s="8"/>
      <c r="W987" s="8"/>
      <c r="X987" s="8"/>
      <c r="Y987" s="8"/>
      <c r="Z987" s="8"/>
    </row>
    <row r="988" spans="1:26" ht="12.75" customHeight="1" x14ac:dyDescent="0.15">
      <c r="A988" s="8"/>
      <c r="B988" s="83"/>
      <c r="C988" s="34"/>
      <c r="D988" s="146"/>
      <c r="E988" s="35"/>
      <c r="F988" s="35"/>
      <c r="G988" s="35"/>
      <c r="H988" s="8"/>
      <c r="I988" s="8"/>
      <c r="J988" s="8"/>
      <c r="K988" s="8"/>
      <c r="L988" s="8"/>
      <c r="M988" s="8"/>
      <c r="N988" s="8"/>
      <c r="O988" s="8"/>
      <c r="P988" s="8"/>
      <c r="Q988" s="8"/>
      <c r="R988" s="8"/>
      <c r="S988" s="8"/>
      <c r="T988" s="8"/>
      <c r="U988" s="8"/>
      <c r="V988" s="8"/>
      <c r="W988" s="8"/>
      <c r="X988" s="8"/>
      <c r="Y988" s="8"/>
      <c r="Z988" s="8"/>
    </row>
    <row r="989" spans="1:26" ht="12.75" customHeight="1" x14ac:dyDescent="0.15">
      <c r="A989" s="8"/>
      <c r="B989" s="83"/>
      <c r="C989" s="34"/>
      <c r="D989" s="146"/>
      <c r="E989" s="35"/>
      <c r="F989" s="35"/>
      <c r="G989" s="35"/>
      <c r="H989" s="8"/>
      <c r="I989" s="8"/>
      <c r="J989" s="8"/>
      <c r="K989" s="8"/>
      <c r="L989" s="8"/>
      <c r="M989" s="8"/>
      <c r="N989" s="8"/>
      <c r="O989" s="8"/>
      <c r="P989" s="8"/>
      <c r="Q989" s="8"/>
      <c r="R989" s="8"/>
      <c r="S989" s="8"/>
      <c r="T989" s="8"/>
      <c r="U989" s="8"/>
      <c r="V989" s="8"/>
      <c r="W989" s="8"/>
      <c r="X989" s="8"/>
      <c r="Y989" s="8"/>
      <c r="Z989" s="8"/>
    </row>
    <row r="990" spans="1:26" ht="12.75" customHeight="1" x14ac:dyDescent="0.15">
      <c r="A990" s="8"/>
      <c r="B990" s="83"/>
      <c r="C990" s="34"/>
      <c r="D990" s="146"/>
      <c r="E990" s="35"/>
      <c r="F990" s="35"/>
      <c r="G990" s="35"/>
      <c r="H990" s="8"/>
      <c r="I990" s="8"/>
      <c r="J990" s="8"/>
      <c r="K990" s="8"/>
      <c r="L990" s="8"/>
      <c r="M990" s="8"/>
      <c r="N990" s="8"/>
      <c r="O990" s="8"/>
      <c r="P990" s="8"/>
      <c r="Q990" s="8"/>
      <c r="R990" s="8"/>
      <c r="S990" s="8"/>
      <c r="T990" s="8"/>
      <c r="U990" s="8"/>
      <c r="V990" s="8"/>
      <c r="W990" s="8"/>
      <c r="X990" s="8"/>
      <c r="Y990" s="8"/>
      <c r="Z990" s="8"/>
    </row>
    <row r="991" spans="1:26" ht="12.75" customHeight="1" x14ac:dyDescent="0.15">
      <c r="A991" s="8"/>
      <c r="B991" s="83"/>
      <c r="C991" s="34"/>
      <c r="D991" s="146"/>
      <c r="E991" s="35"/>
      <c r="F991" s="35"/>
      <c r="G991" s="35"/>
      <c r="H991" s="8"/>
      <c r="I991" s="8"/>
      <c r="J991" s="8"/>
      <c r="K991" s="8"/>
      <c r="L991" s="8"/>
      <c r="M991" s="8"/>
      <c r="N991" s="8"/>
      <c r="O991" s="8"/>
      <c r="P991" s="8"/>
      <c r="Q991" s="8"/>
      <c r="R991" s="8"/>
      <c r="S991" s="8"/>
      <c r="T991" s="8"/>
      <c r="U991" s="8"/>
      <c r="V991" s="8"/>
      <c r="W991" s="8"/>
      <c r="X991" s="8"/>
      <c r="Y991" s="8"/>
      <c r="Z991" s="8"/>
    </row>
    <row r="992" spans="1:26" ht="12.75" customHeight="1" x14ac:dyDescent="0.15">
      <c r="A992" s="8"/>
      <c r="B992" s="83"/>
      <c r="C992" s="34"/>
      <c r="D992" s="146"/>
      <c r="E992" s="35"/>
      <c r="F992" s="35"/>
      <c r="G992" s="35"/>
      <c r="H992" s="8"/>
      <c r="I992" s="8"/>
      <c r="J992" s="8"/>
      <c r="K992" s="8"/>
      <c r="L992" s="8"/>
      <c r="M992" s="8"/>
      <c r="N992" s="8"/>
      <c r="O992" s="8"/>
      <c r="P992" s="8"/>
      <c r="Q992" s="8"/>
      <c r="R992" s="8"/>
      <c r="S992" s="8"/>
      <c r="T992" s="8"/>
      <c r="U992" s="8"/>
      <c r="V992" s="8"/>
      <c r="W992" s="8"/>
      <c r="X992" s="8"/>
      <c r="Y992" s="8"/>
      <c r="Z992" s="8"/>
    </row>
    <row r="993" spans="1:26" ht="12.75" customHeight="1" x14ac:dyDescent="0.15">
      <c r="A993" s="8"/>
      <c r="B993" s="83"/>
      <c r="C993" s="34"/>
      <c r="D993" s="146"/>
      <c r="E993" s="35"/>
      <c r="F993" s="35"/>
      <c r="G993" s="35"/>
      <c r="H993" s="8"/>
      <c r="I993" s="8"/>
      <c r="J993" s="8"/>
      <c r="K993" s="8"/>
      <c r="L993" s="8"/>
      <c r="M993" s="8"/>
      <c r="N993" s="8"/>
      <c r="O993" s="8"/>
      <c r="P993" s="8"/>
      <c r="Q993" s="8"/>
      <c r="R993" s="8"/>
      <c r="S993" s="8"/>
      <c r="T993" s="8"/>
      <c r="U993" s="8"/>
      <c r="V993" s="8"/>
      <c r="W993" s="8"/>
      <c r="X993" s="8"/>
      <c r="Y993" s="8"/>
      <c r="Z993" s="8"/>
    </row>
    <row r="994" spans="1:26" ht="12.75" customHeight="1" x14ac:dyDescent="0.15">
      <c r="A994" s="8"/>
      <c r="B994" s="83"/>
      <c r="C994" s="34"/>
      <c r="D994" s="146"/>
      <c r="E994" s="35"/>
      <c r="F994" s="35"/>
      <c r="G994" s="35"/>
      <c r="H994" s="8"/>
      <c r="I994" s="8"/>
      <c r="J994" s="8"/>
      <c r="K994" s="8"/>
      <c r="L994" s="8"/>
      <c r="M994" s="8"/>
      <c r="N994" s="8"/>
      <c r="O994" s="8"/>
      <c r="P994" s="8"/>
      <c r="Q994" s="8"/>
      <c r="R994" s="8"/>
      <c r="S994" s="8"/>
      <c r="T994" s="8"/>
      <c r="U994" s="8"/>
      <c r="V994" s="8"/>
      <c r="W994" s="8"/>
      <c r="X994" s="8"/>
      <c r="Y994" s="8"/>
      <c r="Z994" s="8"/>
    </row>
    <row r="995" spans="1:26" ht="12.75" customHeight="1" x14ac:dyDescent="0.15">
      <c r="A995" s="8"/>
      <c r="B995" s="83"/>
      <c r="C995" s="34"/>
      <c r="D995" s="146"/>
      <c r="E995" s="35"/>
      <c r="F995" s="35"/>
      <c r="G995" s="35"/>
      <c r="H995" s="8"/>
      <c r="I995" s="8"/>
      <c r="J995" s="8"/>
      <c r="K995" s="8"/>
      <c r="L995" s="8"/>
      <c r="M995" s="8"/>
      <c r="N995" s="8"/>
      <c r="O995" s="8"/>
      <c r="P995" s="8"/>
      <c r="Q995" s="8"/>
      <c r="R995" s="8"/>
      <c r="S995" s="8"/>
      <c r="T995" s="8"/>
      <c r="U995" s="8"/>
      <c r="V995" s="8"/>
      <c r="W995" s="8"/>
      <c r="X995" s="8"/>
      <c r="Y995" s="8"/>
      <c r="Z995" s="8"/>
    </row>
    <row r="996" spans="1:26" ht="12.75" customHeight="1" x14ac:dyDescent="0.15">
      <c r="A996" s="8"/>
      <c r="B996" s="83"/>
      <c r="C996" s="34"/>
      <c r="D996" s="146"/>
      <c r="E996" s="35"/>
      <c r="F996" s="35"/>
      <c r="G996" s="35"/>
      <c r="H996" s="8"/>
      <c r="I996" s="8"/>
      <c r="J996" s="8"/>
      <c r="K996" s="8"/>
      <c r="L996" s="8"/>
      <c r="M996" s="8"/>
      <c r="N996" s="8"/>
      <c r="O996" s="8"/>
      <c r="P996" s="8"/>
      <c r="Q996" s="8"/>
      <c r="R996" s="8"/>
      <c r="S996" s="8"/>
      <c r="T996" s="8"/>
      <c r="U996" s="8"/>
      <c r="V996" s="8"/>
      <c r="W996" s="8"/>
      <c r="X996" s="8"/>
      <c r="Y996" s="8"/>
      <c r="Z996" s="8"/>
    </row>
    <row r="997" spans="1:26" ht="12.75" customHeight="1" x14ac:dyDescent="0.15">
      <c r="A997" s="8"/>
      <c r="B997" s="83"/>
      <c r="C997" s="34"/>
      <c r="D997" s="146"/>
      <c r="E997" s="35"/>
      <c r="F997" s="35"/>
      <c r="G997" s="35"/>
      <c r="H997" s="8"/>
      <c r="I997" s="8"/>
      <c r="J997" s="8"/>
      <c r="K997" s="8"/>
      <c r="L997" s="8"/>
      <c r="M997" s="8"/>
      <c r="N997" s="8"/>
      <c r="O997" s="8"/>
      <c r="P997" s="8"/>
      <c r="Q997" s="8"/>
      <c r="R997" s="8"/>
      <c r="S997" s="8"/>
      <c r="T997" s="8"/>
      <c r="U997" s="8"/>
      <c r="V997" s="8"/>
      <c r="W997" s="8"/>
      <c r="X997" s="8"/>
      <c r="Y997" s="8"/>
      <c r="Z997" s="8"/>
    </row>
    <row r="998" spans="1:26" ht="12.75" customHeight="1" x14ac:dyDescent="0.15">
      <c r="A998" s="8"/>
      <c r="B998" s="83"/>
      <c r="C998" s="34"/>
      <c r="D998" s="146"/>
      <c r="E998" s="35"/>
      <c r="F998" s="35"/>
      <c r="G998" s="35"/>
      <c r="H998" s="8"/>
      <c r="I998" s="8"/>
      <c r="J998" s="8"/>
      <c r="K998" s="8"/>
      <c r="L998" s="8"/>
      <c r="M998" s="8"/>
      <c r="N998" s="8"/>
      <c r="O998" s="8"/>
      <c r="P998" s="8"/>
      <c r="Q998" s="8"/>
      <c r="R998" s="8"/>
      <c r="S998" s="8"/>
      <c r="T998" s="8"/>
      <c r="U998" s="8"/>
      <c r="V998" s="8"/>
      <c r="W998" s="8"/>
      <c r="X998" s="8"/>
      <c r="Y998" s="8"/>
      <c r="Z998" s="8"/>
    </row>
    <row r="999" spans="1:26" ht="12.75" customHeight="1" x14ac:dyDescent="0.15">
      <c r="A999" s="8"/>
      <c r="B999" s="83"/>
      <c r="C999" s="34"/>
      <c r="D999" s="146"/>
      <c r="E999" s="35"/>
      <c r="F999" s="35"/>
      <c r="G999" s="35"/>
      <c r="H999" s="8"/>
      <c r="I999" s="8"/>
      <c r="J999" s="8"/>
      <c r="K999" s="8"/>
      <c r="L999" s="8"/>
      <c r="M999" s="8"/>
      <c r="N999" s="8"/>
      <c r="O999" s="8"/>
      <c r="P999" s="8"/>
      <c r="Q999" s="8"/>
      <c r="R999" s="8"/>
      <c r="S999" s="8"/>
      <c r="T999" s="8"/>
      <c r="U999" s="8"/>
      <c r="V999" s="8"/>
      <c r="W999" s="8"/>
      <c r="X999" s="8"/>
      <c r="Y999" s="8"/>
      <c r="Z999" s="8"/>
    </row>
    <row r="1000" spans="1:26" ht="12.75" customHeight="1" x14ac:dyDescent="0.15">
      <c r="A1000" s="8"/>
      <c r="B1000" s="83"/>
      <c r="C1000" s="34"/>
      <c r="D1000" s="146"/>
      <c r="E1000" s="35"/>
      <c r="F1000" s="35"/>
      <c r="G1000" s="35"/>
      <c r="H1000" s="8"/>
      <c r="I1000" s="8"/>
      <c r="J1000" s="8"/>
      <c r="K1000" s="8"/>
      <c r="L1000" s="8"/>
      <c r="M1000" s="8"/>
      <c r="N1000" s="8"/>
      <c r="O1000" s="8"/>
      <c r="P1000" s="8"/>
      <c r="Q1000" s="8"/>
      <c r="R1000" s="8"/>
      <c r="S1000" s="8"/>
      <c r="T1000" s="8"/>
      <c r="U1000" s="8"/>
      <c r="V1000" s="8"/>
      <c r="W1000" s="8"/>
      <c r="X1000" s="8"/>
      <c r="Y1000" s="8"/>
      <c r="Z1000" s="8"/>
    </row>
    <row r="1001" spans="1:26" ht="12.75" customHeight="1" x14ac:dyDescent="0.15">
      <c r="A1001" s="8"/>
      <c r="B1001" s="83"/>
      <c r="C1001" s="34"/>
      <c r="D1001" s="146"/>
      <c r="E1001" s="35"/>
      <c r="F1001" s="35"/>
      <c r="G1001" s="35"/>
      <c r="H1001" s="8"/>
      <c r="I1001" s="8"/>
      <c r="J1001" s="8"/>
      <c r="K1001" s="8"/>
      <c r="L1001" s="8"/>
      <c r="M1001" s="8"/>
      <c r="N1001" s="8"/>
      <c r="O1001" s="8"/>
      <c r="P1001" s="8"/>
      <c r="Q1001" s="8"/>
      <c r="R1001" s="8"/>
      <c r="S1001" s="8"/>
      <c r="T1001" s="8"/>
      <c r="U1001" s="8"/>
      <c r="V1001" s="8"/>
      <c r="W1001" s="8"/>
      <c r="X1001" s="8"/>
      <c r="Y1001" s="8"/>
      <c r="Z1001" s="8"/>
    </row>
    <row r="1002" spans="1:26" ht="12.75" customHeight="1" x14ac:dyDescent="0.15">
      <c r="A1002" s="8"/>
      <c r="B1002" s="83"/>
      <c r="C1002" s="34"/>
      <c r="D1002" s="146"/>
      <c r="E1002" s="35"/>
      <c r="F1002" s="35"/>
      <c r="G1002" s="35"/>
      <c r="H1002" s="8"/>
      <c r="I1002" s="8"/>
      <c r="J1002" s="8"/>
      <c r="K1002" s="8"/>
      <c r="L1002" s="8"/>
      <c r="M1002" s="8"/>
      <c r="N1002" s="8"/>
      <c r="O1002" s="8"/>
      <c r="P1002" s="8"/>
      <c r="Q1002" s="8"/>
      <c r="R1002" s="8"/>
      <c r="S1002" s="8"/>
      <c r="T1002" s="8"/>
      <c r="U1002" s="8"/>
      <c r="V1002" s="8"/>
      <c r="W1002" s="8"/>
      <c r="X1002" s="8"/>
      <c r="Y1002" s="8"/>
      <c r="Z1002" s="8"/>
    </row>
  </sheetData>
  <mergeCells count="1">
    <mergeCell ref="B2:D2"/>
  </mergeCells>
  <phoneticPr fontId="30" type="noConversion"/>
  <pageMargins left="0.75" right="0.75" top="1" bottom="1" header="0.5" footer="0.5"/>
  <pageSetup orientation="portrait"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01"/>
  <sheetViews>
    <sheetView workbookViewId="0">
      <selection activeCell="B1" sqref="B1"/>
    </sheetView>
  </sheetViews>
  <sheetFormatPr baseColWidth="10" defaultColWidth="14.5" defaultRowHeight="13" x14ac:dyDescent="0.15"/>
  <cols>
    <col min="1" max="1" width="4.5" style="5" customWidth="1"/>
    <col min="2" max="2" width="19.83203125" style="5" customWidth="1"/>
    <col min="3" max="3" width="9.5" style="5" customWidth="1"/>
    <col min="4" max="4" width="97.1640625" style="5" customWidth="1"/>
    <col min="5" max="5" width="49.83203125" style="5" customWidth="1"/>
    <col min="6" max="6" width="68.1640625" style="5" customWidth="1"/>
    <col min="7" max="23" width="8.83203125" style="5" customWidth="1"/>
    <col min="24" max="16384" width="14.5" style="5"/>
  </cols>
  <sheetData>
    <row r="1" spans="1:23" ht="12.75" customHeight="1" x14ac:dyDescent="0.15">
      <c r="A1" s="147"/>
      <c r="B1" s="105" t="s">
        <v>1178</v>
      </c>
      <c r="C1" s="106"/>
      <c r="D1" s="105"/>
      <c r="E1" s="82"/>
      <c r="F1" s="147"/>
      <c r="G1" s="147"/>
      <c r="H1" s="147"/>
      <c r="I1" s="147"/>
      <c r="J1" s="147"/>
      <c r="K1" s="147"/>
      <c r="L1" s="147"/>
      <c r="M1" s="147"/>
      <c r="N1" s="147"/>
      <c r="O1" s="147"/>
      <c r="P1" s="147"/>
      <c r="Q1" s="147"/>
      <c r="R1" s="147"/>
      <c r="S1" s="147"/>
      <c r="T1" s="147"/>
      <c r="U1" s="147"/>
      <c r="V1" s="147"/>
      <c r="W1" s="147"/>
    </row>
    <row r="2" spans="1:23" ht="37.5" customHeight="1" x14ac:dyDescent="0.15">
      <c r="A2" s="147"/>
      <c r="B2" s="440"/>
      <c r="C2" s="441"/>
      <c r="D2" s="441"/>
      <c r="E2" s="108"/>
      <c r="F2" s="147"/>
      <c r="G2" s="147"/>
      <c r="H2" s="147"/>
      <c r="I2" s="147"/>
      <c r="J2" s="147"/>
      <c r="K2" s="147"/>
      <c r="L2" s="147"/>
      <c r="M2" s="147"/>
      <c r="N2" s="147"/>
      <c r="O2" s="147"/>
      <c r="P2" s="147"/>
      <c r="Q2" s="147"/>
      <c r="R2" s="147"/>
      <c r="S2" s="147"/>
      <c r="T2" s="147"/>
      <c r="U2" s="147"/>
      <c r="V2" s="147"/>
      <c r="W2" s="147"/>
    </row>
    <row r="3" spans="1:23" ht="36" customHeight="1" x14ac:dyDescent="0.15">
      <c r="A3" s="125"/>
      <c r="B3" s="126" t="s">
        <v>339</v>
      </c>
      <c r="C3" s="36" t="s">
        <v>1177</v>
      </c>
      <c r="D3" s="139" t="s">
        <v>341</v>
      </c>
      <c r="E3" s="36" t="s">
        <v>1040</v>
      </c>
      <c r="F3" s="36" t="s">
        <v>218</v>
      </c>
      <c r="G3" s="125"/>
      <c r="H3" s="125"/>
      <c r="I3" s="125"/>
      <c r="J3" s="125"/>
      <c r="K3" s="125"/>
      <c r="L3" s="125"/>
      <c r="M3" s="125"/>
      <c r="N3" s="125"/>
      <c r="O3" s="125"/>
      <c r="P3" s="125"/>
      <c r="Q3" s="125"/>
      <c r="R3" s="125"/>
      <c r="S3" s="125"/>
      <c r="T3" s="125"/>
      <c r="U3" s="125"/>
      <c r="V3" s="125"/>
      <c r="W3" s="125"/>
    </row>
    <row r="4" spans="1:23" ht="52" x14ac:dyDescent="0.15">
      <c r="A4" s="82">
        <v>18</v>
      </c>
      <c r="B4" s="308" t="s">
        <v>71</v>
      </c>
      <c r="C4" s="65">
        <v>0</v>
      </c>
      <c r="D4" s="94" t="s">
        <v>716</v>
      </c>
      <c r="E4" s="65" t="s">
        <v>1058</v>
      </c>
      <c r="F4" s="309" t="s">
        <v>543</v>
      </c>
      <c r="G4" s="147"/>
      <c r="H4" s="147"/>
      <c r="I4" s="147"/>
      <c r="J4" s="147"/>
      <c r="K4" s="147"/>
      <c r="L4" s="147"/>
      <c r="M4" s="147"/>
      <c r="N4" s="147"/>
      <c r="O4" s="147"/>
      <c r="P4" s="147"/>
      <c r="Q4" s="147"/>
      <c r="R4" s="147"/>
      <c r="S4" s="147"/>
      <c r="T4" s="147"/>
      <c r="U4" s="147"/>
      <c r="V4" s="147"/>
      <c r="W4" s="147"/>
    </row>
    <row r="5" spans="1:23" ht="26" x14ac:dyDescent="0.15">
      <c r="A5" s="82">
        <v>26</v>
      </c>
      <c r="B5" s="388" t="s">
        <v>84</v>
      </c>
      <c r="C5" s="65">
        <v>0</v>
      </c>
      <c r="D5" s="94" t="s">
        <v>717</v>
      </c>
      <c r="E5" s="65" t="s">
        <v>1058</v>
      </c>
      <c r="F5" s="309" t="s">
        <v>38</v>
      </c>
      <c r="G5" s="147"/>
      <c r="H5" s="147"/>
      <c r="I5" s="147"/>
      <c r="J5" s="147"/>
      <c r="K5" s="147"/>
      <c r="L5" s="147"/>
      <c r="M5" s="147"/>
      <c r="N5" s="147"/>
      <c r="O5" s="147"/>
      <c r="P5" s="147"/>
      <c r="Q5" s="147"/>
      <c r="R5" s="147"/>
      <c r="S5" s="147"/>
      <c r="T5" s="147"/>
      <c r="U5" s="147"/>
      <c r="V5" s="147"/>
      <c r="W5" s="147"/>
    </row>
    <row r="6" spans="1:23" ht="39" x14ac:dyDescent="0.15">
      <c r="A6" s="82">
        <v>71</v>
      </c>
      <c r="B6" s="389" t="s">
        <v>177</v>
      </c>
      <c r="C6" s="164">
        <v>1</v>
      </c>
      <c r="D6" s="94" t="s">
        <v>739</v>
      </c>
      <c r="E6" s="65" t="s">
        <v>1124</v>
      </c>
      <c r="F6" s="315" t="s">
        <v>740</v>
      </c>
      <c r="G6" s="147"/>
      <c r="H6" s="147"/>
      <c r="I6" s="147"/>
      <c r="J6" s="147"/>
      <c r="K6" s="147"/>
      <c r="L6" s="147"/>
      <c r="M6" s="147"/>
      <c r="N6" s="147"/>
      <c r="O6" s="147"/>
      <c r="P6" s="147"/>
      <c r="Q6" s="147"/>
      <c r="R6" s="147"/>
      <c r="S6" s="147"/>
      <c r="T6" s="147"/>
      <c r="U6" s="147"/>
      <c r="V6" s="147"/>
      <c r="W6" s="147"/>
    </row>
    <row r="7" spans="1:23" ht="91" x14ac:dyDescent="0.15">
      <c r="A7" s="82">
        <v>17</v>
      </c>
      <c r="B7" s="307" t="s">
        <v>69</v>
      </c>
      <c r="C7" s="65">
        <v>0</v>
      </c>
      <c r="D7" s="94" t="s">
        <v>713</v>
      </c>
      <c r="E7" s="96" t="s">
        <v>1125</v>
      </c>
      <c r="F7" s="94" t="s">
        <v>714</v>
      </c>
      <c r="G7" s="147"/>
      <c r="H7" s="147"/>
      <c r="I7" s="147"/>
      <c r="J7" s="147"/>
      <c r="K7" s="147"/>
      <c r="L7" s="147"/>
      <c r="M7" s="147"/>
      <c r="N7" s="147"/>
      <c r="O7" s="147"/>
      <c r="P7" s="147"/>
      <c r="Q7" s="147"/>
      <c r="R7" s="147"/>
      <c r="S7" s="147"/>
      <c r="T7" s="147"/>
      <c r="U7" s="147"/>
      <c r="V7" s="147"/>
      <c r="W7" s="147"/>
    </row>
    <row r="8" spans="1:23" ht="91" x14ac:dyDescent="0.15">
      <c r="A8" s="82">
        <v>50</v>
      </c>
      <c r="B8" s="308" t="s">
        <v>136</v>
      </c>
      <c r="C8" s="164">
        <v>1</v>
      </c>
      <c r="D8" s="94" t="s">
        <v>729</v>
      </c>
      <c r="E8" s="65" t="s">
        <v>1060</v>
      </c>
      <c r="F8" s="94" t="s">
        <v>730</v>
      </c>
      <c r="G8" s="147"/>
      <c r="H8" s="147"/>
      <c r="I8" s="147"/>
      <c r="J8" s="147"/>
      <c r="K8" s="147"/>
      <c r="L8" s="147"/>
      <c r="M8" s="147"/>
      <c r="N8" s="147"/>
      <c r="O8" s="147"/>
      <c r="P8" s="147"/>
      <c r="Q8" s="147"/>
      <c r="R8" s="147"/>
      <c r="S8" s="147"/>
      <c r="T8" s="147"/>
      <c r="U8" s="147"/>
      <c r="V8" s="147"/>
      <c r="W8" s="147"/>
    </row>
    <row r="9" spans="1:23" ht="54" customHeight="1" x14ac:dyDescent="0.15">
      <c r="A9" s="82">
        <v>77</v>
      </c>
      <c r="B9" s="308" t="s">
        <v>42</v>
      </c>
      <c r="C9" s="65">
        <v>1</v>
      </c>
      <c r="D9" s="94" t="s">
        <v>744</v>
      </c>
      <c r="E9" s="65" t="s">
        <v>1059</v>
      </c>
      <c r="F9" s="94" t="s">
        <v>38</v>
      </c>
      <c r="G9" s="147"/>
      <c r="H9" s="147"/>
      <c r="I9" s="147"/>
      <c r="J9" s="147"/>
      <c r="K9" s="147"/>
      <c r="L9" s="147"/>
      <c r="M9" s="147"/>
      <c r="N9" s="147"/>
      <c r="O9" s="147"/>
      <c r="P9" s="147"/>
      <c r="Q9" s="147"/>
      <c r="R9" s="147"/>
      <c r="S9" s="147"/>
      <c r="T9" s="147"/>
      <c r="U9" s="147"/>
      <c r="V9" s="147"/>
      <c r="W9" s="147"/>
    </row>
    <row r="10" spans="1:23" ht="24" customHeight="1" x14ac:dyDescent="0.15">
      <c r="A10" s="82">
        <v>86</v>
      </c>
      <c r="B10" s="307" t="s">
        <v>207</v>
      </c>
      <c r="C10" s="164">
        <v>1</v>
      </c>
      <c r="D10" s="94" t="s">
        <v>748</v>
      </c>
      <c r="E10" s="65" t="s">
        <v>1061</v>
      </c>
      <c r="F10" s="328" t="s">
        <v>749</v>
      </c>
      <c r="G10" s="147"/>
      <c r="H10" s="147"/>
      <c r="I10" s="147"/>
      <c r="J10" s="147"/>
      <c r="K10" s="147"/>
      <c r="L10" s="147"/>
      <c r="M10" s="147"/>
      <c r="N10" s="147"/>
      <c r="O10" s="147"/>
      <c r="P10" s="147"/>
      <c r="Q10" s="147"/>
      <c r="R10" s="147"/>
      <c r="S10" s="147"/>
      <c r="T10" s="147"/>
      <c r="U10" s="147"/>
      <c r="V10" s="147"/>
      <c r="W10" s="147"/>
    </row>
    <row r="11" spans="1:23" ht="39" x14ac:dyDescent="0.15">
      <c r="A11" s="82">
        <v>87</v>
      </c>
      <c r="B11" s="304" t="s">
        <v>333</v>
      </c>
      <c r="C11" s="164" t="s">
        <v>38</v>
      </c>
      <c r="D11" s="94" t="s">
        <v>750</v>
      </c>
      <c r="E11" s="65" t="s">
        <v>1126</v>
      </c>
      <c r="F11" s="57" t="s">
        <v>751</v>
      </c>
      <c r="G11" s="147"/>
      <c r="H11" s="147"/>
      <c r="I11" s="147"/>
      <c r="J11" s="147"/>
      <c r="K11" s="147"/>
      <c r="L11" s="147"/>
      <c r="M11" s="147"/>
      <c r="N11" s="147"/>
      <c r="O11" s="147"/>
      <c r="P11" s="147"/>
      <c r="Q11" s="147"/>
      <c r="R11" s="147"/>
      <c r="S11" s="147"/>
      <c r="T11" s="147"/>
      <c r="U11" s="147"/>
      <c r="V11" s="147"/>
      <c r="W11" s="147"/>
    </row>
    <row r="12" spans="1:23" ht="351" x14ac:dyDescent="0.15">
      <c r="A12" s="82">
        <v>11</v>
      </c>
      <c r="B12" s="301" t="s">
        <v>56</v>
      </c>
      <c r="C12" s="164">
        <v>1</v>
      </c>
      <c r="D12" s="314" t="s">
        <v>711</v>
      </c>
      <c r="E12" s="94" t="s">
        <v>1127</v>
      </c>
      <c r="F12" s="94" t="s">
        <v>712</v>
      </c>
      <c r="G12" s="147"/>
      <c r="H12" s="147"/>
      <c r="I12" s="147"/>
      <c r="J12" s="147"/>
      <c r="K12" s="147"/>
      <c r="L12" s="147"/>
      <c r="M12" s="147"/>
      <c r="N12" s="147"/>
      <c r="O12" s="147"/>
      <c r="P12" s="147"/>
      <c r="Q12" s="147"/>
      <c r="R12" s="147"/>
      <c r="S12" s="147"/>
      <c r="T12" s="147"/>
      <c r="U12" s="147"/>
      <c r="V12" s="147"/>
      <c r="W12" s="147"/>
    </row>
    <row r="13" spans="1:23" ht="182" x14ac:dyDescent="0.15">
      <c r="A13" s="82">
        <v>34</v>
      </c>
      <c r="B13" s="301" t="s">
        <v>672</v>
      </c>
      <c r="C13" s="164">
        <v>1</v>
      </c>
      <c r="D13" s="94" t="s">
        <v>721</v>
      </c>
      <c r="E13" s="94" t="s">
        <v>1063</v>
      </c>
      <c r="F13" s="94" t="s">
        <v>722</v>
      </c>
      <c r="G13" s="155"/>
      <c r="H13" s="155"/>
      <c r="I13" s="155"/>
      <c r="J13" s="155"/>
      <c r="K13" s="155"/>
      <c r="L13" s="155"/>
      <c r="M13" s="155"/>
      <c r="N13" s="155"/>
      <c r="O13" s="155"/>
      <c r="P13" s="155"/>
      <c r="Q13" s="155"/>
      <c r="R13" s="155"/>
      <c r="S13" s="155"/>
      <c r="T13" s="155"/>
      <c r="U13" s="155"/>
      <c r="V13" s="155"/>
      <c r="W13" s="155"/>
    </row>
    <row r="14" spans="1:23" ht="195" x14ac:dyDescent="0.15">
      <c r="A14" s="82">
        <v>46</v>
      </c>
      <c r="B14" s="305" t="s">
        <v>128</v>
      </c>
      <c r="C14" s="164">
        <v>1</v>
      </c>
      <c r="D14" s="94" t="s">
        <v>726</v>
      </c>
      <c r="E14" s="94" t="s">
        <v>1064</v>
      </c>
      <c r="F14" s="94" t="s">
        <v>727</v>
      </c>
      <c r="G14" s="155"/>
      <c r="H14" s="155"/>
      <c r="I14" s="155"/>
      <c r="J14" s="155"/>
      <c r="K14" s="155"/>
      <c r="L14" s="155"/>
      <c r="M14" s="155"/>
      <c r="N14" s="155"/>
      <c r="O14" s="155"/>
      <c r="P14" s="155"/>
      <c r="Q14" s="155"/>
      <c r="R14" s="155"/>
      <c r="S14" s="155"/>
      <c r="T14" s="155"/>
      <c r="U14" s="155"/>
      <c r="V14" s="155"/>
      <c r="W14" s="155"/>
    </row>
    <row r="15" spans="1:23" ht="182" x14ac:dyDescent="0.15">
      <c r="A15" s="82">
        <v>52</v>
      </c>
      <c r="B15" s="308" t="s">
        <v>140</v>
      </c>
      <c r="C15" s="164">
        <v>0</v>
      </c>
      <c r="D15" s="94" t="s">
        <v>732</v>
      </c>
      <c r="E15" s="65" t="s">
        <v>1062</v>
      </c>
      <c r="F15" s="94" t="s">
        <v>38</v>
      </c>
      <c r="G15" s="155"/>
      <c r="H15" s="155"/>
      <c r="I15" s="155"/>
      <c r="J15" s="155"/>
      <c r="K15" s="155"/>
      <c r="L15" s="155"/>
      <c r="M15" s="155"/>
      <c r="N15" s="155"/>
      <c r="O15" s="155"/>
      <c r="P15" s="155"/>
      <c r="Q15" s="155"/>
      <c r="R15" s="155"/>
      <c r="S15" s="155"/>
      <c r="T15" s="155"/>
      <c r="U15" s="155"/>
      <c r="V15" s="155"/>
      <c r="W15" s="155"/>
    </row>
    <row r="16" spans="1:23" ht="104" x14ac:dyDescent="0.15">
      <c r="A16" s="82">
        <v>78</v>
      </c>
      <c r="B16" s="308" t="s">
        <v>190</v>
      </c>
      <c r="C16" s="65" t="s">
        <v>38</v>
      </c>
      <c r="D16" s="94" t="s">
        <v>745</v>
      </c>
      <c r="E16" s="327" t="s">
        <v>1065</v>
      </c>
      <c r="F16" s="94" t="s">
        <v>38</v>
      </c>
      <c r="G16" s="147"/>
      <c r="H16" s="147"/>
      <c r="I16" s="147"/>
      <c r="J16" s="147"/>
      <c r="K16" s="147"/>
      <c r="L16" s="147"/>
      <c r="M16" s="147"/>
      <c r="N16" s="147"/>
      <c r="O16" s="147"/>
      <c r="P16" s="147"/>
      <c r="Q16" s="147"/>
      <c r="R16" s="147"/>
      <c r="S16" s="147"/>
      <c r="T16" s="147"/>
      <c r="U16" s="147"/>
      <c r="V16" s="147"/>
      <c r="W16" s="147"/>
    </row>
    <row r="17" spans="1:23" ht="312" x14ac:dyDescent="0.15">
      <c r="A17" s="82">
        <v>60</v>
      </c>
      <c r="B17" s="308" t="s">
        <v>158</v>
      </c>
      <c r="C17" s="164" t="s">
        <v>250</v>
      </c>
      <c r="D17" s="94" t="s">
        <v>735</v>
      </c>
      <c r="E17" s="65" t="s">
        <v>1128</v>
      </c>
      <c r="F17" s="94" t="s">
        <v>736</v>
      </c>
      <c r="G17" s="147"/>
      <c r="H17" s="147"/>
      <c r="I17" s="147"/>
      <c r="J17" s="147"/>
      <c r="K17" s="147"/>
      <c r="L17" s="147"/>
      <c r="M17" s="147"/>
      <c r="N17" s="147"/>
      <c r="O17" s="147"/>
      <c r="P17" s="147"/>
      <c r="Q17" s="147"/>
      <c r="R17" s="147"/>
      <c r="S17" s="147"/>
      <c r="T17" s="147"/>
      <c r="U17" s="147"/>
      <c r="V17" s="147"/>
      <c r="W17" s="147"/>
    </row>
    <row r="18" spans="1:23" ht="234" x14ac:dyDescent="0.15">
      <c r="A18" s="82">
        <v>66</v>
      </c>
      <c r="B18" s="308" t="s">
        <v>169</v>
      </c>
      <c r="C18" s="164">
        <v>1</v>
      </c>
      <c r="D18" s="94" t="s">
        <v>1129</v>
      </c>
      <c r="E18" s="94" t="s">
        <v>1066</v>
      </c>
      <c r="F18" s="94" t="s">
        <v>737</v>
      </c>
      <c r="G18" s="147"/>
      <c r="H18" s="147"/>
      <c r="I18" s="147"/>
      <c r="J18" s="147"/>
      <c r="K18" s="147"/>
      <c r="L18" s="147"/>
      <c r="M18" s="147"/>
      <c r="N18" s="147"/>
      <c r="O18" s="147"/>
      <c r="P18" s="147"/>
      <c r="Q18" s="147"/>
      <c r="R18" s="147"/>
      <c r="S18" s="147"/>
      <c r="T18" s="147"/>
      <c r="U18" s="147"/>
      <c r="V18" s="147"/>
      <c r="W18" s="147"/>
    </row>
    <row r="19" spans="1:23" ht="325" x14ac:dyDescent="0.15">
      <c r="A19" s="82">
        <v>69</v>
      </c>
      <c r="B19" s="308" t="s">
        <v>62</v>
      </c>
      <c r="C19" s="164">
        <v>1</v>
      </c>
      <c r="D19" s="94" t="s">
        <v>738</v>
      </c>
      <c r="E19" s="94" t="s">
        <v>1066</v>
      </c>
      <c r="F19" s="94" t="s">
        <v>38</v>
      </c>
      <c r="G19" s="147"/>
      <c r="H19" s="147"/>
      <c r="I19" s="147"/>
      <c r="J19" s="147"/>
      <c r="K19" s="147"/>
      <c r="L19" s="147"/>
      <c r="M19" s="147"/>
      <c r="N19" s="147"/>
      <c r="O19" s="147"/>
      <c r="P19" s="147"/>
      <c r="Q19" s="147"/>
      <c r="R19" s="147"/>
      <c r="S19" s="147"/>
      <c r="T19" s="147"/>
      <c r="U19" s="147"/>
      <c r="V19" s="147"/>
      <c r="W19" s="147"/>
    </row>
    <row r="20" spans="1:23" ht="12.75" customHeight="1" x14ac:dyDescent="0.15">
      <c r="A20" s="147"/>
      <c r="B20" s="150"/>
      <c r="C20" s="90"/>
      <c r="D20" s="146"/>
      <c r="E20" s="82"/>
      <c r="F20" s="147"/>
      <c r="G20" s="147"/>
      <c r="H20" s="147"/>
      <c r="I20" s="147"/>
      <c r="J20" s="147"/>
      <c r="K20" s="147"/>
      <c r="L20" s="147"/>
      <c r="M20" s="147"/>
      <c r="N20" s="147"/>
      <c r="O20" s="147"/>
      <c r="P20" s="147"/>
      <c r="Q20" s="147"/>
      <c r="R20" s="147"/>
      <c r="S20" s="147"/>
      <c r="T20" s="147"/>
      <c r="U20" s="147"/>
      <c r="V20" s="147"/>
      <c r="W20" s="147"/>
    </row>
    <row r="21" spans="1:23" ht="12.75" customHeight="1" x14ac:dyDescent="0.15">
      <c r="A21" s="147"/>
      <c r="B21" s="150"/>
      <c r="C21" s="90"/>
      <c r="D21" s="146"/>
      <c r="E21" s="82"/>
      <c r="F21" s="147"/>
      <c r="G21" s="147"/>
      <c r="H21" s="147"/>
      <c r="I21" s="147"/>
      <c r="J21" s="147"/>
      <c r="K21" s="147"/>
      <c r="L21" s="147"/>
      <c r="M21" s="147"/>
      <c r="N21" s="147"/>
      <c r="O21" s="147"/>
      <c r="P21" s="147"/>
      <c r="Q21" s="147"/>
      <c r="R21" s="147"/>
      <c r="S21" s="147"/>
      <c r="T21" s="147"/>
      <c r="U21" s="147"/>
      <c r="V21" s="147"/>
      <c r="W21" s="147"/>
    </row>
    <row r="22" spans="1:23" ht="12.75" customHeight="1" x14ac:dyDescent="0.15">
      <c r="A22" s="147"/>
      <c r="B22" s="150"/>
      <c r="C22" s="90"/>
      <c r="D22" s="146"/>
      <c r="E22" s="82"/>
      <c r="F22" s="147"/>
      <c r="G22" s="147"/>
      <c r="H22" s="147"/>
      <c r="I22" s="147"/>
      <c r="J22" s="147"/>
      <c r="K22" s="147"/>
      <c r="L22" s="147"/>
      <c r="M22" s="147"/>
      <c r="N22" s="147"/>
      <c r="O22" s="147"/>
      <c r="P22" s="147"/>
      <c r="Q22" s="147"/>
      <c r="R22" s="147"/>
      <c r="S22" s="147"/>
      <c r="T22" s="147"/>
      <c r="U22" s="147"/>
      <c r="V22" s="147"/>
      <c r="W22" s="147"/>
    </row>
    <row r="23" spans="1:23" ht="12.75" customHeight="1" x14ac:dyDescent="0.15">
      <c r="A23" s="147"/>
      <c r="B23" s="150"/>
      <c r="C23" s="90"/>
      <c r="D23" s="146"/>
      <c r="E23" s="82"/>
      <c r="F23" s="147"/>
      <c r="G23" s="147"/>
      <c r="H23" s="147"/>
      <c r="I23" s="147"/>
      <c r="J23" s="147"/>
      <c r="K23" s="147"/>
      <c r="L23" s="147"/>
      <c r="M23" s="147"/>
      <c r="N23" s="147"/>
      <c r="O23" s="147"/>
      <c r="P23" s="147"/>
      <c r="Q23" s="147"/>
      <c r="R23" s="147"/>
      <c r="S23" s="147"/>
      <c r="T23" s="147"/>
      <c r="U23" s="147"/>
      <c r="V23" s="147"/>
      <c r="W23" s="147"/>
    </row>
    <row r="24" spans="1:23" ht="12.75" customHeight="1" x14ac:dyDescent="0.15">
      <c r="A24" s="147"/>
      <c r="B24" s="150"/>
      <c r="C24" s="90"/>
      <c r="D24" s="146"/>
      <c r="E24" s="82"/>
      <c r="F24" s="147"/>
      <c r="G24" s="147"/>
      <c r="H24" s="147"/>
      <c r="I24" s="147"/>
      <c r="J24" s="147"/>
      <c r="K24" s="147"/>
      <c r="L24" s="147"/>
      <c r="M24" s="147"/>
      <c r="N24" s="147"/>
      <c r="O24" s="147"/>
      <c r="P24" s="147"/>
      <c r="Q24" s="147"/>
      <c r="R24" s="147"/>
      <c r="S24" s="147"/>
      <c r="T24" s="147"/>
      <c r="U24" s="147"/>
      <c r="V24" s="147"/>
      <c r="W24" s="147"/>
    </row>
    <row r="25" spans="1:23" ht="12.75" customHeight="1" x14ac:dyDescent="0.15">
      <c r="A25" s="147"/>
      <c r="B25" s="150"/>
      <c r="C25" s="90"/>
      <c r="D25" s="146"/>
      <c r="E25" s="82"/>
      <c r="F25" s="147"/>
      <c r="G25" s="147"/>
      <c r="H25" s="147"/>
      <c r="I25" s="147"/>
      <c r="J25" s="147"/>
      <c r="K25" s="147"/>
      <c r="L25" s="147"/>
      <c r="M25" s="147"/>
      <c r="N25" s="147"/>
      <c r="O25" s="147"/>
      <c r="P25" s="147"/>
      <c r="Q25" s="147"/>
      <c r="R25" s="147"/>
      <c r="S25" s="147"/>
      <c r="T25" s="147"/>
      <c r="U25" s="147"/>
      <c r="V25" s="147"/>
      <c r="W25" s="147"/>
    </row>
    <row r="26" spans="1:23" ht="12.75" customHeight="1" x14ac:dyDescent="0.15">
      <c r="A26" s="147"/>
      <c r="B26" s="150"/>
      <c r="C26" s="90"/>
      <c r="D26" s="146"/>
      <c r="E26" s="82"/>
      <c r="F26" s="147"/>
      <c r="G26" s="147"/>
      <c r="H26" s="147"/>
      <c r="I26" s="147"/>
      <c r="J26" s="147"/>
      <c r="K26" s="147"/>
      <c r="L26" s="147"/>
      <c r="M26" s="147"/>
      <c r="N26" s="147"/>
      <c r="O26" s="147"/>
      <c r="P26" s="147"/>
      <c r="Q26" s="147"/>
      <c r="R26" s="147"/>
      <c r="S26" s="147"/>
      <c r="T26" s="147"/>
      <c r="U26" s="147"/>
      <c r="V26" s="147"/>
      <c r="W26" s="147"/>
    </row>
    <row r="27" spans="1:23" ht="12.75" customHeight="1" x14ac:dyDescent="0.15">
      <c r="A27" s="147"/>
      <c r="B27" s="150"/>
      <c r="C27" s="90"/>
      <c r="D27" s="146"/>
      <c r="E27" s="82"/>
      <c r="F27" s="147"/>
      <c r="G27" s="147"/>
      <c r="H27" s="147"/>
      <c r="I27" s="147"/>
      <c r="J27" s="147"/>
      <c r="K27" s="147"/>
      <c r="L27" s="147"/>
      <c r="M27" s="147"/>
      <c r="N27" s="147"/>
      <c r="O27" s="147"/>
      <c r="P27" s="147"/>
      <c r="Q27" s="147"/>
      <c r="R27" s="147"/>
      <c r="S27" s="147"/>
      <c r="T27" s="147"/>
      <c r="U27" s="147"/>
      <c r="V27" s="147"/>
      <c r="W27" s="147"/>
    </row>
    <row r="28" spans="1:23" ht="12.75" customHeight="1" x14ac:dyDescent="0.15">
      <c r="A28" s="147"/>
      <c r="B28" s="150"/>
      <c r="C28" s="90"/>
      <c r="D28" s="146"/>
      <c r="E28" s="82"/>
      <c r="F28" s="147"/>
      <c r="G28" s="147"/>
      <c r="H28" s="147"/>
      <c r="I28" s="147"/>
      <c r="J28" s="147"/>
      <c r="K28" s="147"/>
      <c r="L28" s="147"/>
      <c r="M28" s="147"/>
      <c r="N28" s="147"/>
      <c r="O28" s="147"/>
      <c r="P28" s="147"/>
      <c r="Q28" s="147"/>
      <c r="R28" s="147"/>
      <c r="S28" s="147"/>
      <c r="T28" s="147"/>
      <c r="U28" s="147"/>
      <c r="V28" s="147"/>
      <c r="W28" s="147"/>
    </row>
    <row r="29" spans="1:23" ht="12.75" customHeight="1" x14ac:dyDescent="0.15">
      <c r="A29" s="147"/>
      <c r="B29" s="150"/>
      <c r="C29" s="90"/>
      <c r="D29" s="146"/>
      <c r="E29" s="82"/>
      <c r="F29" s="147"/>
      <c r="G29" s="147"/>
      <c r="H29" s="147"/>
      <c r="I29" s="147"/>
      <c r="J29" s="147"/>
      <c r="K29" s="147"/>
      <c r="L29" s="147"/>
      <c r="M29" s="147"/>
      <c r="N29" s="147"/>
      <c r="O29" s="147"/>
      <c r="P29" s="147"/>
      <c r="Q29" s="147"/>
      <c r="R29" s="147"/>
      <c r="S29" s="147"/>
      <c r="T29" s="147"/>
      <c r="U29" s="147"/>
      <c r="V29" s="147"/>
      <c r="W29" s="147"/>
    </row>
    <row r="30" spans="1:23" ht="12.75" customHeight="1" x14ac:dyDescent="0.15">
      <c r="A30" s="147"/>
      <c r="B30" s="150"/>
      <c r="C30" s="90"/>
      <c r="D30" s="146"/>
      <c r="E30" s="82"/>
      <c r="F30" s="147"/>
      <c r="G30" s="147"/>
      <c r="H30" s="147"/>
      <c r="I30" s="147"/>
      <c r="J30" s="147"/>
      <c r="K30" s="147"/>
      <c r="L30" s="147"/>
      <c r="M30" s="147"/>
      <c r="N30" s="147"/>
      <c r="O30" s="147"/>
      <c r="P30" s="147"/>
      <c r="Q30" s="147"/>
      <c r="R30" s="147"/>
      <c r="S30" s="147"/>
      <c r="T30" s="147"/>
      <c r="U30" s="147"/>
      <c r="V30" s="147"/>
      <c r="W30" s="147"/>
    </row>
    <row r="31" spans="1:23" ht="12.75" customHeight="1" x14ac:dyDescent="0.15">
      <c r="A31" s="147"/>
      <c r="B31" s="150"/>
      <c r="C31" s="90"/>
      <c r="D31" s="146"/>
      <c r="E31" s="82"/>
      <c r="F31" s="147"/>
      <c r="G31" s="147"/>
      <c r="H31" s="147"/>
      <c r="I31" s="147"/>
      <c r="J31" s="147"/>
      <c r="K31" s="147"/>
      <c r="L31" s="147"/>
      <c r="M31" s="147"/>
      <c r="N31" s="147"/>
      <c r="O31" s="147"/>
      <c r="P31" s="147"/>
      <c r="Q31" s="147"/>
      <c r="R31" s="147"/>
      <c r="S31" s="147"/>
      <c r="T31" s="147"/>
      <c r="U31" s="147"/>
      <c r="V31" s="147"/>
      <c r="W31" s="147"/>
    </row>
    <row r="32" spans="1:23" ht="12.75" customHeight="1" x14ac:dyDescent="0.15">
      <c r="A32" s="147"/>
      <c r="B32" s="150"/>
      <c r="C32" s="90"/>
      <c r="D32" s="146"/>
      <c r="E32" s="82"/>
      <c r="F32" s="147"/>
      <c r="G32" s="147"/>
      <c r="H32" s="147"/>
      <c r="I32" s="147"/>
      <c r="J32" s="147"/>
      <c r="K32" s="147"/>
      <c r="L32" s="147"/>
      <c r="M32" s="147"/>
      <c r="N32" s="147"/>
      <c r="O32" s="147"/>
      <c r="P32" s="147"/>
      <c r="Q32" s="147"/>
      <c r="R32" s="147"/>
      <c r="S32" s="147"/>
      <c r="T32" s="147"/>
      <c r="U32" s="147"/>
      <c r="V32" s="147"/>
      <c r="W32" s="147"/>
    </row>
    <row r="33" spans="1:23" ht="12.75" customHeight="1" x14ac:dyDescent="0.15">
      <c r="A33" s="147"/>
      <c r="B33" s="150"/>
      <c r="C33" s="90"/>
      <c r="D33" s="146"/>
      <c r="E33" s="82"/>
      <c r="F33" s="147"/>
      <c r="G33" s="147"/>
      <c r="H33" s="147"/>
      <c r="I33" s="147"/>
      <c r="J33" s="147"/>
      <c r="K33" s="147"/>
      <c r="L33" s="147"/>
      <c r="M33" s="147"/>
      <c r="N33" s="147"/>
      <c r="O33" s="147"/>
      <c r="P33" s="147"/>
      <c r="Q33" s="147"/>
      <c r="R33" s="147"/>
      <c r="S33" s="147"/>
      <c r="T33" s="147"/>
      <c r="U33" s="147"/>
      <c r="V33" s="147"/>
      <c r="W33" s="147"/>
    </row>
    <row r="34" spans="1:23" ht="12.75" customHeight="1" x14ac:dyDescent="0.15">
      <c r="A34" s="147"/>
      <c r="B34" s="150"/>
      <c r="C34" s="90"/>
      <c r="D34" s="146"/>
      <c r="E34" s="82"/>
      <c r="F34" s="147"/>
      <c r="G34" s="147"/>
      <c r="H34" s="147"/>
      <c r="I34" s="147"/>
      <c r="J34" s="147"/>
      <c r="K34" s="147"/>
      <c r="L34" s="147"/>
      <c r="M34" s="147"/>
      <c r="N34" s="147"/>
      <c r="O34" s="147"/>
      <c r="P34" s="147"/>
      <c r="Q34" s="147"/>
      <c r="R34" s="147"/>
      <c r="S34" s="147"/>
      <c r="T34" s="147"/>
      <c r="U34" s="147"/>
      <c r="V34" s="147"/>
      <c r="W34" s="147"/>
    </row>
    <row r="35" spans="1:23" ht="12.75" customHeight="1" x14ac:dyDescent="0.15">
      <c r="A35" s="147"/>
      <c r="B35" s="150"/>
      <c r="C35" s="90"/>
      <c r="D35" s="146"/>
      <c r="E35" s="82"/>
      <c r="F35" s="147"/>
      <c r="G35" s="147"/>
      <c r="H35" s="147"/>
      <c r="I35" s="147"/>
      <c r="J35" s="147"/>
      <c r="K35" s="147"/>
      <c r="L35" s="147"/>
      <c r="M35" s="147"/>
      <c r="N35" s="147"/>
      <c r="O35" s="147"/>
      <c r="P35" s="147"/>
      <c r="Q35" s="147"/>
      <c r="R35" s="147"/>
      <c r="S35" s="147"/>
      <c r="T35" s="147"/>
      <c r="U35" s="147"/>
      <c r="V35" s="147"/>
      <c r="W35" s="147"/>
    </row>
    <row r="36" spans="1:23" ht="12.75" customHeight="1" x14ac:dyDescent="0.15">
      <c r="A36" s="147"/>
      <c r="B36" s="150"/>
      <c r="C36" s="90"/>
      <c r="D36" s="146"/>
      <c r="E36" s="82"/>
      <c r="F36" s="147"/>
      <c r="G36" s="147"/>
      <c r="H36" s="147"/>
      <c r="I36" s="147"/>
      <c r="J36" s="147"/>
      <c r="K36" s="147"/>
      <c r="L36" s="147"/>
      <c r="M36" s="147"/>
      <c r="N36" s="147"/>
      <c r="O36" s="147"/>
      <c r="P36" s="147"/>
      <c r="Q36" s="147"/>
      <c r="R36" s="147"/>
      <c r="S36" s="147"/>
      <c r="T36" s="147"/>
      <c r="U36" s="147"/>
      <c r="V36" s="147"/>
      <c r="W36" s="147"/>
    </row>
    <row r="37" spans="1:23" ht="12.75" customHeight="1" x14ac:dyDescent="0.15">
      <c r="A37" s="147"/>
      <c r="B37" s="150"/>
      <c r="C37" s="90"/>
      <c r="D37" s="146"/>
      <c r="E37" s="82"/>
      <c r="F37" s="147"/>
      <c r="G37" s="147"/>
      <c r="H37" s="147"/>
      <c r="I37" s="147"/>
      <c r="J37" s="147"/>
      <c r="K37" s="147"/>
      <c r="L37" s="147"/>
      <c r="M37" s="147"/>
      <c r="N37" s="147"/>
      <c r="O37" s="147"/>
      <c r="P37" s="147"/>
      <c r="Q37" s="147"/>
      <c r="R37" s="147"/>
      <c r="S37" s="147"/>
      <c r="T37" s="147"/>
      <c r="U37" s="147"/>
      <c r="V37" s="147"/>
      <c r="W37" s="147"/>
    </row>
    <row r="38" spans="1:23" ht="12.75" customHeight="1" x14ac:dyDescent="0.15">
      <c r="A38" s="147"/>
      <c r="B38" s="150"/>
      <c r="C38" s="90"/>
      <c r="D38" s="146"/>
      <c r="E38" s="82"/>
      <c r="F38" s="147"/>
      <c r="G38" s="147"/>
      <c r="H38" s="147"/>
      <c r="I38" s="147"/>
      <c r="J38" s="147"/>
      <c r="K38" s="147"/>
      <c r="L38" s="147"/>
      <c r="M38" s="147"/>
      <c r="N38" s="147"/>
      <c r="O38" s="147"/>
      <c r="P38" s="147"/>
      <c r="Q38" s="147"/>
      <c r="R38" s="147"/>
      <c r="S38" s="147"/>
      <c r="T38" s="147"/>
      <c r="U38" s="147"/>
      <c r="V38" s="147"/>
      <c r="W38" s="147"/>
    </row>
    <row r="39" spans="1:23" ht="12.75" customHeight="1" x14ac:dyDescent="0.15">
      <c r="A39" s="147"/>
      <c r="B39" s="150"/>
      <c r="C39" s="90"/>
      <c r="D39" s="146"/>
      <c r="E39" s="82"/>
      <c r="F39" s="147"/>
      <c r="G39" s="147"/>
      <c r="H39" s="147"/>
      <c r="I39" s="147"/>
      <c r="J39" s="147"/>
      <c r="K39" s="147"/>
      <c r="L39" s="147"/>
      <c r="M39" s="147"/>
      <c r="N39" s="147"/>
      <c r="O39" s="147"/>
      <c r="P39" s="147"/>
      <c r="Q39" s="147"/>
      <c r="R39" s="147"/>
      <c r="S39" s="147"/>
      <c r="T39" s="147"/>
      <c r="U39" s="147"/>
      <c r="V39" s="147"/>
      <c r="W39" s="147"/>
    </row>
    <row r="40" spans="1:23" ht="12.75" customHeight="1" x14ac:dyDescent="0.15">
      <c r="A40" s="147"/>
      <c r="B40" s="150"/>
      <c r="C40" s="90"/>
      <c r="D40" s="146"/>
      <c r="E40" s="82"/>
      <c r="F40" s="147"/>
      <c r="G40" s="147"/>
      <c r="H40" s="147"/>
      <c r="I40" s="147"/>
      <c r="J40" s="147"/>
      <c r="K40" s="147"/>
      <c r="L40" s="147"/>
      <c r="M40" s="147"/>
      <c r="N40" s="147"/>
      <c r="O40" s="147"/>
      <c r="P40" s="147"/>
      <c r="Q40" s="147"/>
      <c r="R40" s="147"/>
      <c r="S40" s="147"/>
      <c r="T40" s="147"/>
      <c r="U40" s="147"/>
      <c r="V40" s="147"/>
      <c r="W40" s="147"/>
    </row>
    <row r="41" spans="1:23" ht="12.75" customHeight="1" x14ac:dyDescent="0.15">
      <c r="A41" s="147"/>
      <c r="B41" s="150"/>
      <c r="C41" s="90"/>
      <c r="D41" s="146"/>
      <c r="E41" s="82"/>
      <c r="F41" s="147"/>
      <c r="G41" s="147"/>
      <c r="H41" s="147"/>
      <c r="I41" s="147"/>
      <c r="J41" s="147"/>
      <c r="K41" s="147"/>
      <c r="L41" s="147"/>
      <c r="M41" s="147"/>
      <c r="N41" s="147"/>
      <c r="O41" s="147"/>
      <c r="P41" s="147"/>
      <c r="Q41" s="147"/>
      <c r="R41" s="147"/>
      <c r="S41" s="147"/>
      <c r="T41" s="147"/>
      <c r="U41" s="147"/>
      <c r="V41" s="147"/>
      <c r="W41" s="147"/>
    </row>
    <row r="42" spans="1:23" ht="12.75" customHeight="1" x14ac:dyDescent="0.15">
      <c r="A42" s="147"/>
      <c r="B42" s="150"/>
      <c r="C42" s="90"/>
      <c r="D42" s="146"/>
      <c r="E42" s="82"/>
      <c r="F42" s="147"/>
      <c r="G42" s="147"/>
      <c r="H42" s="147"/>
      <c r="I42" s="147"/>
      <c r="J42" s="147"/>
      <c r="K42" s="147"/>
      <c r="L42" s="147"/>
      <c r="M42" s="147"/>
      <c r="N42" s="147"/>
      <c r="O42" s="147"/>
      <c r="P42" s="147"/>
      <c r="Q42" s="147"/>
      <c r="R42" s="147"/>
      <c r="S42" s="147"/>
      <c r="T42" s="147"/>
      <c r="U42" s="147"/>
      <c r="V42" s="147"/>
      <c r="W42" s="147"/>
    </row>
    <row r="43" spans="1:23" ht="12.75" customHeight="1" x14ac:dyDescent="0.15">
      <c r="A43" s="147"/>
      <c r="B43" s="150"/>
      <c r="C43" s="90"/>
      <c r="D43" s="146"/>
      <c r="E43" s="82"/>
      <c r="F43" s="147"/>
      <c r="G43" s="147"/>
      <c r="H43" s="147"/>
      <c r="I43" s="147"/>
      <c r="J43" s="147"/>
      <c r="K43" s="147"/>
      <c r="L43" s="147"/>
      <c r="M43" s="147"/>
      <c r="N43" s="147"/>
      <c r="O43" s="147"/>
      <c r="P43" s="147"/>
      <c r="Q43" s="147"/>
      <c r="R43" s="147"/>
      <c r="S43" s="147"/>
      <c r="T43" s="147"/>
      <c r="U43" s="147"/>
      <c r="V43" s="147"/>
      <c r="W43" s="147"/>
    </row>
    <row r="44" spans="1:23" ht="12.75" customHeight="1" x14ac:dyDescent="0.15">
      <c r="A44" s="147"/>
      <c r="B44" s="150"/>
      <c r="C44" s="90"/>
      <c r="D44" s="146"/>
      <c r="E44" s="82"/>
      <c r="F44" s="147"/>
      <c r="G44" s="147"/>
      <c r="H44" s="147"/>
      <c r="I44" s="147"/>
      <c r="J44" s="147"/>
      <c r="K44" s="147"/>
      <c r="L44" s="147"/>
      <c r="M44" s="147"/>
      <c r="N44" s="147"/>
      <c r="O44" s="147"/>
      <c r="P44" s="147"/>
      <c r="Q44" s="147"/>
      <c r="R44" s="147"/>
      <c r="S44" s="147"/>
      <c r="T44" s="147"/>
      <c r="U44" s="147"/>
      <c r="V44" s="147"/>
      <c r="W44" s="147"/>
    </row>
    <row r="45" spans="1:23" ht="12.75" customHeight="1" x14ac:dyDescent="0.15">
      <c r="A45" s="147"/>
      <c r="B45" s="150"/>
      <c r="C45" s="90"/>
      <c r="D45" s="146"/>
      <c r="E45" s="82"/>
      <c r="F45" s="147"/>
      <c r="G45" s="147"/>
      <c r="H45" s="147"/>
      <c r="I45" s="147"/>
      <c r="J45" s="147"/>
      <c r="K45" s="147"/>
      <c r="L45" s="147"/>
      <c r="M45" s="147"/>
      <c r="N45" s="147"/>
      <c r="O45" s="147"/>
      <c r="P45" s="147"/>
      <c r="Q45" s="147"/>
      <c r="R45" s="147"/>
      <c r="S45" s="147"/>
      <c r="T45" s="147"/>
      <c r="U45" s="147"/>
      <c r="V45" s="147"/>
      <c r="W45" s="147"/>
    </row>
    <row r="46" spans="1:23" ht="12.75" customHeight="1" x14ac:dyDescent="0.15">
      <c r="A46" s="147"/>
      <c r="B46" s="150"/>
      <c r="C46" s="90"/>
      <c r="D46" s="146"/>
      <c r="E46" s="82"/>
      <c r="F46" s="147"/>
      <c r="G46" s="147"/>
      <c r="H46" s="147"/>
      <c r="I46" s="147"/>
      <c r="J46" s="147"/>
      <c r="K46" s="147"/>
      <c r="L46" s="147"/>
      <c r="M46" s="147"/>
      <c r="N46" s="147"/>
      <c r="O46" s="147"/>
      <c r="P46" s="147"/>
      <c r="Q46" s="147"/>
      <c r="R46" s="147"/>
      <c r="S46" s="147"/>
      <c r="T46" s="147"/>
      <c r="U46" s="147"/>
      <c r="V46" s="147"/>
      <c r="W46" s="147"/>
    </row>
    <row r="47" spans="1:23" ht="12.75" customHeight="1" x14ac:dyDescent="0.15">
      <c r="A47" s="147"/>
      <c r="B47" s="150"/>
      <c r="C47" s="90"/>
      <c r="D47" s="146"/>
      <c r="E47" s="82"/>
      <c r="F47" s="147"/>
      <c r="G47" s="147"/>
      <c r="H47" s="147"/>
      <c r="I47" s="147"/>
      <c r="J47" s="147"/>
      <c r="K47" s="147"/>
      <c r="L47" s="147"/>
      <c r="M47" s="147"/>
      <c r="N47" s="147"/>
      <c r="O47" s="147"/>
      <c r="P47" s="147"/>
      <c r="Q47" s="147"/>
      <c r="R47" s="147"/>
      <c r="S47" s="147"/>
      <c r="T47" s="147"/>
      <c r="U47" s="147"/>
      <c r="V47" s="147"/>
      <c r="W47" s="147"/>
    </row>
    <row r="48" spans="1:23" ht="12.75" customHeight="1" x14ac:dyDescent="0.15">
      <c r="A48" s="147"/>
      <c r="B48" s="150"/>
      <c r="C48" s="90"/>
      <c r="D48" s="146"/>
      <c r="E48" s="82"/>
      <c r="F48" s="147"/>
      <c r="G48" s="147"/>
      <c r="H48" s="147"/>
      <c r="I48" s="147"/>
      <c r="J48" s="147"/>
      <c r="K48" s="147"/>
      <c r="L48" s="147"/>
      <c r="M48" s="147"/>
      <c r="N48" s="147"/>
      <c r="O48" s="147"/>
      <c r="P48" s="147"/>
      <c r="Q48" s="147"/>
      <c r="R48" s="147"/>
      <c r="S48" s="147"/>
      <c r="T48" s="147"/>
      <c r="U48" s="147"/>
      <c r="V48" s="147"/>
      <c r="W48" s="147"/>
    </row>
    <row r="49" spans="1:23" ht="12.75" customHeight="1" x14ac:dyDescent="0.15">
      <c r="A49" s="147"/>
      <c r="B49" s="150"/>
      <c r="C49" s="90"/>
      <c r="D49" s="146"/>
      <c r="E49" s="82"/>
      <c r="F49" s="147"/>
      <c r="G49" s="147"/>
      <c r="H49" s="147"/>
      <c r="I49" s="147"/>
      <c r="J49" s="147"/>
      <c r="K49" s="147"/>
      <c r="L49" s="147"/>
      <c r="M49" s="147"/>
      <c r="N49" s="147"/>
      <c r="O49" s="147"/>
      <c r="P49" s="147"/>
      <c r="Q49" s="147"/>
      <c r="R49" s="147"/>
      <c r="S49" s="147"/>
      <c r="T49" s="147"/>
      <c r="U49" s="147"/>
      <c r="V49" s="147"/>
      <c r="W49" s="147"/>
    </row>
    <row r="50" spans="1:23" ht="12.75" customHeight="1" x14ac:dyDescent="0.15">
      <c r="A50" s="147"/>
      <c r="B50" s="150"/>
      <c r="C50" s="90"/>
      <c r="D50" s="146"/>
      <c r="E50" s="82"/>
      <c r="F50" s="147"/>
      <c r="G50" s="147"/>
      <c r="H50" s="147"/>
      <c r="I50" s="147"/>
      <c r="J50" s="147"/>
      <c r="K50" s="147"/>
      <c r="L50" s="147"/>
      <c r="M50" s="147"/>
      <c r="N50" s="147"/>
      <c r="O50" s="147"/>
      <c r="P50" s="147"/>
      <c r="Q50" s="147"/>
      <c r="R50" s="147"/>
      <c r="S50" s="147"/>
      <c r="T50" s="147"/>
      <c r="U50" s="147"/>
      <c r="V50" s="147"/>
      <c r="W50" s="147"/>
    </row>
    <row r="51" spans="1:23" ht="12.75" customHeight="1" x14ac:dyDescent="0.15">
      <c r="A51" s="147"/>
      <c r="B51" s="150"/>
      <c r="C51" s="90"/>
      <c r="D51" s="146"/>
      <c r="E51" s="82"/>
      <c r="F51" s="147"/>
      <c r="G51" s="147"/>
      <c r="H51" s="147"/>
      <c r="I51" s="147"/>
      <c r="J51" s="147"/>
      <c r="K51" s="147"/>
      <c r="L51" s="147"/>
      <c r="M51" s="147"/>
      <c r="N51" s="147"/>
      <c r="O51" s="147"/>
      <c r="P51" s="147"/>
      <c r="Q51" s="147"/>
      <c r="R51" s="147"/>
      <c r="S51" s="147"/>
      <c r="T51" s="147"/>
      <c r="U51" s="147"/>
      <c r="V51" s="147"/>
      <c r="W51" s="147"/>
    </row>
    <row r="52" spans="1:23" ht="12.75" customHeight="1" x14ac:dyDescent="0.15">
      <c r="A52" s="147"/>
      <c r="B52" s="150"/>
      <c r="C52" s="90"/>
      <c r="D52" s="146"/>
      <c r="E52" s="82"/>
      <c r="F52" s="147"/>
      <c r="G52" s="147"/>
      <c r="H52" s="147"/>
      <c r="I52" s="147"/>
      <c r="J52" s="147"/>
      <c r="K52" s="147"/>
      <c r="L52" s="147"/>
      <c r="M52" s="147"/>
      <c r="N52" s="147"/>
      <c r="O52" s="147"/>
      <c r="P52" s="147"/>
      <c r="Q52" s="147"/>
      <c r="R52" s="147"/>
      <c r="S52" s="147"/>
      <c r="T52" s="147"/>
      <c r="U52" s="147"/>
      <c r="V52" s="147"/>
      <c r="W52" s="147"/>
    </row>
    <row r="53" spans="1:23" ht="12.75" customHeight="1" x14ac:dyDescent="0.15">
      <c r="A53" s="147"/>
      <c r="B53" s="150"/>
      <c r="C53" s="90"/>
      <c r="D53" s="146"/>
      <c r="E53" s="82"/>
      <c r="F53" s="147"/>
      <c r="G53" s="147"/>
      <c r="H53" s="147"/>
      <c r="I53" s="147"/>
      <c r="J53" s="147"/>
      <c r="K53" s="147"/>
      <c r="L53" s="147"/>
      <c r="M53" s="147"/>
      <c r="N53" s="147"/>
      <c r="O53" s="147"/>
      <c r="P53" s="147"/>
      <c r="Q53" s="147"/>
      <c r="R53" s="147"/>
      <c r="S53" s="147"/>
      <c r="T53" s="147"/>
      <c r="U53" s="147"/>
      <c r="V53" s="147"/>
      <c r="W53" s="147"/>
    </row>
    <row r="54" spans="1:23" ht="12.75" customHeight="1" x14ac:dyDescent="0.15">
      <c r="A54" s="147"/>
      <c r="B54" s="150"/>
      <c r="C54" s="90"/>
      <c r="D54" s="146"/>
      <c r="E54" s="82"/>
      <c r="F54" s="147"/>
      <c r="G54" s="147"/>
      <c r="H54" s="147"/>
      <c r="I54" s="147"/>
      <c r="J54" s="147"/>
      <c r="K54" s="147"/>
      <c r="L54" s="147"/>
      <c r="M54" s="147"/>
      <c r="N54" s="147"/>
      <c r="O54" s="147"/>
      <c r="P54" s="147"/>
      <c r="Q54" s="147"/>
      <c r="R54" s="147"/>
      <c r="S54" s="147"/>
      <c r="T54" s="147"/>
      <c r="U54" s="147"/>
      <c r="V54" s="147"/>
      <c r="W54" s="147"/>
    </row>
    <row r="55" spans="1:23" ht="12.75" customHeight="1" x14ac:dyDescent="0.15">
      <c r="A55" s="147"/>
      <c r="B55" s="150"/>
      <c r="C55" s="90"/>
      <c r="D55" s="146"/>
      <c r="E55" s="82"/>
      <c r="F55" s="147"/>
      <c r="G55" s="147"/>
      <c r="H55" s="147"/>
      <c r="I55" s="147"/>
      <c r="J55" s="147"/>
      <c r="K55" s="147"/>
      <c r="L55" s="147"/>
      <c r="M55" s="147"/>
      <c r="N55" s="147"/>
      <c r="O55" s="147"/>
      <c r="P55" s="147"/>
      <c r="Q55" s="147"/>
      <c r="R55" s="147"/>
      <c r="S55" s="147"/>
      <c r="T55" s="147"/>
      <c r="U55" s="147"/>
      <c r="V55" s="147"/>
      <c r="W55" s="147"/>
    </row>
    <row r="56" spans="1:23" ht="12.75" customHeight="1" x14ac:dyDescent="0.15">
      <c r="A56" s="147"/>
      <c r="B56" s="150"/>
      <c r="C56" s="90"/>
      <c r="D56" s="146"/>
      <c r="E56" s="82"/>
      <c r="F56" s="147"/>
      <c r="G56" s="147"/>
      <c r="H56" s="147"/>
      <c r="I56" s="147"/>
      <c r="J56" s="147"/>
      <c r="K56" s="147"/>
      <c r="L56" s="147"/>
      <c r="M56" s="147"/>
      <c r="N56" s="147"/>
      <c r="O56" s="147"/>
      <c r="P56" s="147"/>
      <c r="Q56" s="147"/>
      <c r="R56" s="147"/>
      <c r="S56" s="147"/>
      <c r="T56" s="147"/>
      <c r="U56" s="147"/>
      <c r="V56" s="147"/>
      <c r="W56" s="147"/>
    </row>
    <row r="57" spans="1:23" ht="12.75" customHeight="1" x14ac:dyDescent="0.15">
      <c r="A57" s="147"/>
      <c r="B57" s="150"/>
      <c r="C57" s="90"/>
      <c r="D57" s="146"/>
      <c r="E57" s="82"/>
      <c r="F57" s="147"/>
      <c r="G57" s="147"/>
      <c r="H57" s="147"/>
      <c r="I57" s="147"/>
      <c r="J57" s="147"/>
      <c r="K57" s="147"/>
      <c r="L57" s="147"/>
      <c r="M57" s="147"/>
      <c r="N57" s="147"/>
      <c r="O57" s="147"/>
      <c r="P57" s="147"/>
      <c r="Q57" s="147"/>
      <c r="R57" s="147"/>
      <c r="S57" s="147"/>
      <c r="T57" s="147"/>
      <c r="U57" s="147"/>
      <c r="V57" s="147"/>
      <c r="W57" s="147"/>
    </row>
    <row r="58" spans="1:23" ht="12.75" customHeight="1" x14ac:dyDescent="0.15">
      <c r="A58" s="147"/>
      <c r="B58" s="150"/>
      <c r="C58" s="90"/>
      <c r="D58" s="146"/>
      <c r="E58" s="82"/>
      <c r="F58" s="147"/>
      <c r="G58" s="147"/>
      <c r="H58" s="147"/>
      <c r="I58" s="147"/>
      <c r="J58" s="147"/>
      <c r="K58" s="147"/>
      <c r="L58" s="147"/>
      <c r="M58" s="147"/>
      <c r="N58" s="147"/>
      <c r="O58" s="147"/>
      <c r="P58" s="147"/>
      <c r="Q58" s="147"/>
      <c r="R58" s="147"/>
      <c r="S58" s="147"/>
      <c r="T58" s="147"/>
      <c r="U58" s="147"/>
      <c r="V58" s="147"/>
      <c r="W58" s="147"/>
    </row>
    <row r="59" spans="1:23" ht="12.75" customHeight="1" x14ac:dyDescent="0.15">
      <c r="A59" s="147"/>
      <c r="B59" s="150"/>
      <c r="C59" s="90"/>
      <c r="D59" s="146"/>
      <c r="E59" s="82"/>
      <c r="F59" s="147"/>
      <c r="G59" s="147"/>
      <c r="H59" s="147"/>
      <c r="I59" s="147"/>
      <c r="J59" s="147"/>
      <c r="K59" s="147"/>
      <c r="L59" s="147"/>
      <c r="M59" s="147"/>
      <c r="N59" s="147"/>
      <c r="O59" s="147"/>
      <c r="P59" s="147"/>
      <c r="Q59" s="147"/>
      <c r="R59" s="147"/>
      <c r="S59" s="147"/>
      <c r="T59" s="147"/>
      <c r="U59" s="147"/>
      <c r="V59" s="147"/>
      <c r="W59" s="147"/>
    </row>
    <row r="60" spans="1:23" ht="12.75" customHeight="1" x14ac:dyDescent="0.15">
      <c r="A60" s="147"/>
      <c r="B60" s="150"/>
      <c r="C60" s="90"/>
      <c r="D60" s="146"/>
      <c r="E60" s="82"/>
      <c r="F60" s="147"/>
      <c r="G60" s="147"/>
      <c r="H60" s="147"/>
      <c r="I60" s="147"/>
      <c r="J60" s="147"/>
      <c r="K60" s="147"/>
      <c r="L60" s="147"/>
      <c r="M60" s="147"/>
      <c r="N60" s="147"/>
      <c r="O60" s="147"/>
      <c r="P60" s="147"/>
      <c r="Q60" s="147"/>
      <c r="R60" s="147"/>
      <c r="S60" s="147"/>
      <c r="T60" s="147"/>
      <c r="U60" s="147"/>
      <c r="V60" s="147"/>
      <c r="W60" s="147"/>
    </row>
    <row r="61" spans="1:23" ht="12.75" customHeight="1" x14ac:dyDescent="0.15">
      <c r="A61" s="147"/>
      <c r="B61" s="150"/>
      <c r="C61" s="90"/>
      <c r="D61" s="146"/>
      <c r="E61" s="82"/>
      <c r="F61" s="147"/>
      <c r="G61" s="147"/>
      <c r="H61" s="147"/>
      <c r="I61" s="147"/>
      <c r="J61" s="147"/>
      <c r="K61" s="147"/>
      <c r="L61" s="147"/>
      <c r="M61" s="147"/>
      <c r="N61" s="147"/>
      <c r="O61" s="147"/>
      <c r="P61" s="147"/>
      <c r="Q61" s="147"/>
      <c r="R61" s="147"/>
      <c r="S61" s="147"/>
      <c r="T61" s="147"/>
      <c r="U61" s="147"/>
      <c r="V61" s="147"/>
      <c r="W61" s="147"/>
    </row>
    <row r="62" spans="1:23" ht="12.75" customHeight="1" x14ac:dyDescent="0.15">
      <c r="A62" s="147"/>
      <c r="B62" s="150"/>
      <c r="C62" s="90"/>
      <c r="D62" s="146"/>
      <c r="E62" s="82"/>
      <c r="F62" s="147"/>
      <c r="G62" s="147"/>
      <c r="H62" s="147"/>
      <c r="I62" s="147"/>
      <c r="J62" s="147"/>
      <c r="K62" s="147"/>
      <c r="L62" s="147"/>
      <c r="M62" s="147"/>
      <c r="N62" s="147"/>
      <c r="O62" s="147"/>
      <c r="P62" s="147"/>
      <c r="Q62" s="147"/>
      <c r="R62" s="147"/>
      <c r="S62" s="147"/>
      <c r="T62" s="147"/>
      <c r="U62" s="147"/>
      <c r="V62" s="147"/>
      <c r="W62" s="147"/>
    </row>
    <row r="63" spans="1:23" ht="12.75" customHeight="1" x14ac:dyDescent="0.15">
      <c r="A63" s="147"/>
      <c r="B63" s="150"/>
      <c r="C63" s="90"/>
      <c r="D63" s="146"/>
      <c r="E63" s="82"/>
      <c r="F63" s="147"/>
      <c r="G63" s="147"/>
      <c r="H63" s="147"/>
      <c r="I63" s="147"/>
      <c r="J63" s="147"/>
      <c r="K63" s="147"/>
      <c r="L63" s="147"/>
      <c r="M63" s="147"/>
      <c r="N63" s="147"/>
      <c r="O63" s="147"/>
      <c r="P63" s="147"/>
      <c r="Q63" s="147"/>
      <c r="R63" s="147"/>
      <c r="S63" s="147"/>
      <c r="T63" s="147"/>
      <c r="U63" s="147"/>
      <c r="V63" s="147"/>
      <c r="W63" s="147"/>
    </row>
    <row r="64" spans="1:23" ht="12.75" customHeight="1" x14ac:dyDescent="0.15">
      <c r="A64" s="147"/>
      <c r="B64" s="150"/>
      <c r="C64" s="90"/>
      <c r="D64" s="146"/>
      <c r="E64" s="82"/>
      <c r="F64" s="147"/>
      <c r="G64" s="147"/>
      <c r="H64" s="147"/>
      <c r="I64" s="147"/>
      <c r="J64" s="147"/>
      <c r="K64" s="147"/>
      <c r="L64" s="147"/>
      <c r="M64" s="147"/>
      <c r="N64" s="147"/>
      <c r="O64" s="147"/>
      <c r="P64" s="147"/>
      <c r="Q64" s="147"/>
      <c r="R64" s="147"/>
      <c r="S64" s="147"/>
      <c r="T64" s="147"/>
      <c r="U64" s="147"/>
      <c r="V64" s="147"/>
      <c r="W64" s="147"/>
    </row>
    <row r="65" spans="1:23" ht="12.75" customHeight="1" x14ac:dyDescent="0.15">
      <c r="A65" s="147"/>
      <c r="B65" s="150"/>
      <c r="C65" s="90"/>
      <c r="D65" s="146"/>
      <c r="E65" s="82"/>
      <c r="F65" s="147"/>
      <c r="G65" s="147"/>
      <c r="H65" s="147"/>
      <c r="I65" s="147"/>
      <c r="J65" s="147"/>
      <c r="K65" s="147"/>
      <c r="L65" s="147"/>
      <c r="M65" s="147"/>
      <c r="N65" s="147"/>
      <c r="O65" s="147"/>
      <c r="P65" s="147"/>
      <c r="Q65" s="147"/>
      <c r="R65" s="147"/>
      <c r="S65" s="147"/>
      <c r="T65" s="147"/>
      <c r="U65" s="147"/>
      <c r="V65" s="147"/>
      <c r="W65" s="147"/>
    </row>
    <row r="66" spans="1:23" ht="12.75" customHeight="1" x14ac:dyDescent="0.15">
      <c r="A66" s="147"/>
      <c r="B66" s="150"/>
      <c r="C66" s="90"/>
      <c r="D66" s="146"/>
      <c r="E66" s="82"/>
      <c r="F66" s="147"/>
      <c r="G66" s="147"/>
      <c r="H66" s="147"/>
      <c r="I66" s="147"/>
      <c r="J66" s="147"/>
      <c r="K66" s="147"/>
      <c r="L66" s="147"/>
      <c r="M66" s="147"/>
      <c r="N66" s="147"/>
      <c r="O66" s="147"/>
      <c r="P66" s="147"/>
      <c r="Q66" s="147"/>
      <c r="R66" s="147"/>
      <c r="S66" s="147"/>
      <c r="T66" s="147"/>
      <c r="U66" s="147"/>
      <c r="V66" s="147"/>
      <c r="W66" s="147"/>
    </row>
    <row r="67" spans="1:23" ht="12.75" customHeight="1" x14ac:dyDescent="0.15">
      <c r="A67" s="147"/>
      <c r="B67" s="150"/>
      <c r="C67" s="90"/>
      <c r="D67" s="146"/>
      <c r="E67" s="82"/>
      <c r="F67" s="147"/>
      <c r="G67" s="147"/>
      <c r="H67" s="147"/>
      <c r="I67" s="147"/>
      <c r="J67" s="147"/>
      <c r="K67" s="147"/>
      <c r="L67" s="147"/>
      <c r="M67" s="147"/>
      <c r="N67" s="147"/>
      <c r="O67" s="147"/>
      <c r="P67" s="147"/>
      <c r="Q67" s="147"/>
      <c r="R67" s="147"/>
      <c r="S67" s="147"/>
      <c r="T67" s="147"/>
      <c r="U67" s="147"/>
      <c r="V67" s="147"/>
      <c r="W67" s="147"/>
    </row>
    <row r="68" spans="1:23" ht="12.75" customHeight="1" x14ac:dyDescent="0.15">
      <c r="A68" s="147"/>
      <c r="B68" s="150"/>
      <c r="C68" s="90"/>
      <c r="D68" s="146"/>
      <c r="E68" s="82"/>
      <c r="F68" s="147"/>
      <c r="G68" s="147"/>
      <c r="H68" s="147"/>
      <c r="I68" s="147"/>
      <c r="J68" s="147"/>
      <c r="K68" s="147"/>
      <c r="L68" s="147"/>
      <c r="M68" s="147"/>
      <c r="N68" s="147"/>
      <c r="O68" s="147"/>
      <c r="P68" s="147"/>
      <c r="Q68" s="147"/>
      <c r="R68" s="147"/>
      <c r="S68" s="147"/>
      <c r="T68" s="147"/>
      <c r="U68" s="147"/>
      <c r="V68" s="147"/>
      <c r="W68" s="147"/>
    </row>
    <row r="69" spans="1:23" ht="12.75" customHeight="1" x14ac:dyDescent="0.15">
      <c r="A69" s="147"/>
      <c r="B69" s="150"/>
      <c r="C69" s="90"/>
      <c r="D69" s="146"/>
      <c r="E69" s="82"/>
      <c r="F69" s="147"/>
      <c r="G69" s="147"/>
      <c r="H69" s="147"/>
      <c r="I69" s="147"/>
      <c r="J69" s="147"/>
      <c r="K69" s="147"/>
      <c r="L69" s="147"/>
      <c r="M69" s="147"/>
      <c r="N69" s="147"/>
      <c r="O69" s="147"/>
      <c r="P69" s="147"/>
      <c r="Q69" s="147"/>
      <c r="R69" s="147"/>
      <c r="S69" s="147"/>
      <c r="T69" s="147"/>
      <c r="U69" s="147"/>
      <c r="V69" s="147"/>
      <c r="W69" s="147"/>
    </row>
    <row r="70" spans="1:23" ht="12.75" customHeight="1" x14ac:dyDescent="0.15">
      <c r="A70" s="147"/>
      <c r="B70" s="150"/>
      <c r="C70" s="90"/>
      <c r="D70" s="146"/>
      <c r="E70" s="82"/>
      <c r="F70" s="147"/>
      <c r="G70" s="147"/>
      <c r="H70" s="147"/>
      <c r="I70" s="147"/>
      <c r="J70" s="147"/>
      <c r="K70" s="147"/>
      <c r="L70" s="147"/>
      <c r="M70" s="147"/>
      <c r="N70" s="147"/>
      <c r="O70" s="147"/>
      <c r="P70" s="147"/>
      <c r="Q70" s="147"/>
      <c r="R70" s="147"/>
      <c r="S70" s="147"/>
      <c r="T70" s="147"/>
      <c r="U70" s="147"/>
      <c r="V70" s="147"/>
      <c r="W70" s="147"/>
    </row>
    <row r="71" spans="1:23" ht="12.75" customHeight="1" x14ac:dyDescent="0.15">
      <c r="A71" s="147"/>
      <c r="B71" s="150"/>
      <c r="C71" s="90"/>
      <c r="D71" s="146"/>
      <c r="E71" s="82"/>
      <c r="F71" s="147"/>
      <c r="G71" s="147"/>
      <c r="H71" s="147"/>
      <c r="I71" s="147"/>
      <c r="J71" s="147"/>
      <c r="K71" s="147"/>
      <c r="L71" s="147"/>
      <c r="M71" s="147"/>
      <c r="N71" s="147"/>
      <c r="O71" s="147"/>
      <c r="P71" s="147"/>
      <c r="Q71" s="147"/>
      <c r="R71" s="147"/>
      <c r="S71" s="147"/>
      <c r="T71" s="147"/>
      <c r="U71" s="147"/>
      <c r="V71" s="147"/>
      <c r="W71" s="147"/>
    </row>
    <row r="72" spans="1:23" ht="12.75" customHeight="1" x14ac:dyDescent="0.15">
      <c r="A72" s="147"/>
      <c r="B72" s="150"/>
      <c r="C72" s="90"/>
      <c r="D72" s="146"/>
      <c r="E72" s="82"/>
      <c r="F72" s="147"/>
      <c r="G72" s="147"/>
      <c r="H72" s="147"/>
      <c r="I72" s="147"/>
      <c r="J72" s="147"/>
      <c r="K72" s="147"/>
      <c r="L72" s="147"/>
      <c r="M72" s="147"/>
      <c r="N72" s="147"/>
      <c r="O72" s="147"/>
      <c r="P72" s="147"/>
      <c r="Q72" s="147"/>
      <c r="R72" s="147"/>
      <c r="S72" s="147"/>
      <c r="T72" s="147"/>
      <c r="U72" s="147"/>
      <c r="V72" s="147"/>
      <c r="W72" s="147"/>
    </row>
    <row r="73" spans="1:23" ht="12.75" customHeight="1" x14ac:dyDescent="0.15">
      <c r="A73" s="147"/>
      <c r="B73" s="150"/>
      <c r="C73" s="90"/>
      <c r="D73" s="146"/>
      <c r="E73" s="82"/>
      <c r="F73" s="147"/>
      <c r="G73" s="147"/>
      <c r="H73" s="147"/>
      <c r="I73" s="147"/>
      <c r="J73" s="147"/>
      <c r="K73" s="147"/>
      <c r="L73" s="147"/>
      <c r="M73" s="147"/>
      <c r="N73" s="147"/>
      <c r="O73" s="147"/>
      <c r="P73" s="147"/>
      <c r="Q73" s="147"/>
      <c r="R73" s="147"/>
      <c r="S73" s="147"/>
      <c r="T73" s="147"/>
      <c r="U73" s="147"/>
      <c r="V73" s="147"/>
      <c r="W73" s="147"/>
    </row>
    <row r="74" spans="1:23" ht="12.75" customHeight="1" x14ac:dyDescent="0.15">
      <c r="A74" s="147"/>
      <c r="B74" s="150"/>
      <c r="C74" s="90"/>
      <c r="D74" s="146"/>
      <c r="E74" s="82"/>
      <c r="F74" s="147"/>
      <c r="G74" s="147"/>
      <c r="H74" s="147"/>
      <c r="I74" s="147"/>
      <c r="J74" s="147"/>
      <c r="K74" s="147"/>
      <c r="L74" s="147"/>
      <c r="M74" s="147"/>
      <c r="N74" s="147"/>
      <c r="O74" s="147"/>
      <c r="P74" s="147"/>
      <c r="Q74" s="147"/>
      <c r="R74" s="147"/>
      <c r="S74" s="147"/>
      <c r="T74" s="147"/>
      <c r="U74" s="147"/>
      <c r="V74" s="147"/>
      <c r="W74" s="147"/>
    </row>
    <row r="75" spans="1:23" ht="12.75" customHeight="1" x14ac:dyDescent="0.15">
      <c r="A75" s="147"/>
      <c r="B75" s="150"/>
      <c r="C75" s="90"/>
      <c r="D75" s="146"/>
      <c r="E75" s="82"/>
      <c r="F75" s="147"/>
      <c r="G75" s="147"/>
      <c r="H75" s="147"/>
      <c r="I75" s="147"/>
      <c r="J75" s="147"/>
      <c r="K75" s="147"/>
      <c r="L75" s="147"/>
      <c r="M75" s="147"/>
      <c r="N75" s="147"/>
      <c r="O75" s="147"/>
      <c r="P75" s="147"/>
      <c r="Q75" s="147"/>
      <c r="R75" s="147"/>
      <c r="S75" s="147"/>
      <c r="T75" s="147"/>
      <c r="U75" s="147"/>
      <c r="V75" s="147"/>
      <c r="W75" s="147"/>
    </row>
    <row r="76" spans="1:23" ht="12.75" customHeight="1" x14ac:dyDescent="0.15">
      <c r="A76" s="147"/>
      <c r="B76" s="150"/>
      <c r="C76" s="90"/>
      <c r="D76" s="146"/>
      <c r="E76" s="82"/>
      <c r="F76" s="147"/>
      <c r="G76" s="147"/>
      <c r="H76" s="147"/>
      <c r="I76" s="147"/>
      <c r="J76" s="147"/>
      <c r="K76" s="147"/>
      <c r="L76" s="147"/>
      <c r="M76" s="147"/>
      <c r="N76" s="147"/>
      <c r="O76" s="147"/>
      <c r="P76" s="147"/>
      <c r="Q76" s="147"/>
      <c r="R76" s="147"/>
      <c r="S76" s="147"/>
      <c r="T76" s="147"/>
      <c r="U76" s="147"/>
      <c r="V76" s="147"/>
      <c r="W76" s="147"/>
    </row>
    <row r="77" spans="1:23" ht="12.75" customHeight="1" x14ac:dyDescent="0.15">
      <c r="A77" s="147"/>
      <c r="B77" s="150"/>
      <c r="C77" s="90"/>
      <c r="D77" s="146"/>
      <c r="E77" s="82"/>
      <c r="F77" s="147"/>
      <c r="G77" s="147"/>
      <c r="H77" s="147"/>
      <c r="I77" s="147"/>
      <c r="J77" s="147"/>
      <c r="K77" s="147"/>
      <c r="L77" s="147"/>
      <c r="M77" s="147"/>
      <c r="N77" s="147"/>
      <c r="O77" s="147"/>
      <c r="P77" s="147"/>
      <c r="Q77" s="147"/>
      <c r="R77" s="147"/>
      <c r="S77" s="147"/>
      <c r="T77" s="147"/>
      <c r="U77" s="147"/>
      <c r="V77" s="147"/>
      <c r="W77" s="147"/>
    </row>
    <row r="78" spans="1:23" ht="12.75" customHeight="1" x14ac:dyDescent="0.15">
      <c r="A78" s="147"/>
      <c r="B78" s="150"/>
      <c r="C78" s="90"/>
      <c r="D78" s="146"/>
      <c r="E78" s="82"/>
      <c r="F78" s="147"/>
      <c r="G78" s="147"/>
      <c r="H78" s="147"/>
      <c r="I78" s="147"/>
      <c r="J78" s="147"/>
      <c r="K78" s="147"/>
      <c r="L78" s="147"/>
      <c r="M78" s="147"/>
      <c r="N78" s="147"/>
      <c r="O78" s="147"/>
      <c r="P78" s="147"/>
      <c r="Q78" s="147"/>
      <c r="R78" s="147"/>
      <c r="S78" s="147"/>
      <c r="T78" s="147"/>
      <c r="U78" s="147"/>
      <c r="V78" s="147"/>
      <c r="W78" s="147"/>
    </row>
    <row r="79" spans="1:23" ht="12.75" customHeight="1" x14ac:dyDescent="0.15">
      <c r="A79" s="147"/>
      <c r="B79" s="150"/>
      <c r="C79" s="90"/>
      <c r="D79" s="146"/>
      <c r="E79" s="82"/>
      <c r="F79" s="147"/>
      <c r="G79" s="147"/>
      <c r="H79" s="147"/>
      <c r="I79" s="147"/>
      <c r="J79" s="147"/>
      <c r="K79" s="147"/>
      <c r="L79" s="147"/>
      <c r="M79" s="147"/>
      <c r="N79" s="147"/>
      <c r="O79" s="147"/>
      <c r="P79" s="147"/>
      <c r="Q79" s="147"/>
      <c r="R79" s="147"/>
      <c r="S79" s="147"/>
      <c r="T79" s="147"/>
      <c r="U79" s="147"/>
      <c r="V79" s="147"/>
      <c r="W79" s="147"/>
    </row>
    <row r="80" spans="1:23" ht="12.75" customHeight="1" x14ac:dyDescent="0.15">
      <c r="A80" s="147"/>
      <c r="B80" s="150"/>
      <c r="C80" s="90"/>
      <c r="D80" s="146"/>
      <c r="E80" s="82"/>
      <c r="F80" s="147"/>
      <c r="G80" s="147"/>
      <c r="H80" s="147"/>
      <c r="I80" s="147"/>
      <c r="J80" s="147"/>
      <c r="K80" s="147"/>
      <c r="L80" s="147"/>
      <c r="M80" s="147"/>
      <c r="N80" s="147"/>
      <c r="O80" s="147"/>
      <c r="P80" s="147"/>
      <c r="Q80" s="147"/>
      <c r="R80" s="147"/>
      <c r="S80" s="147"/>
      <c r="T80" s="147"/>
      <c r="U80" s="147"/>
      <c r="V80" s="147"/>
      <c r="W80" s="147"/>
    </row>
    <row r="81" spans="1:23" ht="12.75" customHeight="1" x14ac:dyDescent="0.15">
      <c r="A81" s="147"/>
      <c r="B81" s="150"/>
      <c r="C81" s="90"/>
      <c r="D81" s="146"/>
      <c r="E81" s="82"/>
      <c r="F81" s="147"/>
      <c r="G81" s="147"/>
      <c r="H81" s="147"/>
      <c r="I81" s="147"/>
      <c r="J81" s="147"/>
      <c r="K81" s="147"/>
      <c r="L81" s="147"/>
      <c r="M81" s="147"/>
      <c r="N81" s="147"/>
      <c r="O81" s="147"/>
      <c r="P81" s="147"/>
      <c r="Q81" s="147"/>
      <c r="R81" s="147"/>
      <c r="S81" s="147"/>
      <c r="T81" s="147"/>
      <c r="U81" s="147"/>
      <c r="V81" s="147"/>
      <c r="W81" s="147"/>
    </row>
    <row r="82" spans="1:23" ht="12.75" customHeight="1" x14ac:dyDescent="0.15">
      <c r="A82" s="147"/>
      <c r="B82" s="150"/>
      <c r="C82" s="90"/>
      <c r="D82" s="146"/>
      <c r="E82" s="82"/>
      <c r="F82" s="147"/>
      <c r="G82" s="147"/>
      <c r="H82" s="147"/>
      <c r="I82" s="147"/>
      <c r="J82" s="147"/>
      <c r="K82" s="147"/>
      <c r="L82" s="147"/>
      <c r="M82" s="147"/>
      <c r="N82" s="147"/>
      <c r="O82" s="147"/>
      <c r="P82" s="147"/>
      <c r="Q82" s="147"/>
      <c r="R82" s="147"/>
      <c r="S82" s="147"/>
      <c r="T82" s="147"/>
      <c r="U82" s="147"/>
      <c r="V82" s="147"/>
      <c r="W82" s="147"/>
    </row>
    <row r="83" spans="1:23" ht="12.75" customHeight="1" x14ac:dyDescent="0.15">
      <c r="A83" s="147"/>
      <c r="B83" s="150"/>
      <c r="C83" s="90"/>
      <c r="D83" s="146"/>
      <c r="E83" s="82"/>
      <c r="F83" s="147"/>
      <c r="G83" s="147"/>
      <c r="H83" s="147"/>
      <c r="I83" s="147"/>
      <c r="J83" s="147"/>
      <c r="K83" s="147"/>
      <c r="L83" s="147"/>
      <c r="M83" s="147"/>
      <c r="N83" s="147"/>
      <c r="O83" s="147"/>
      <c r="P83" s="147"/>
      <c r="Q83" s="147"/>
      <c r="R83" s="147"/>
      <c r="S83" s="147"/>
      <c r="T83" s="147"/>
      <c r="U83" s="147"/>
      <c r="V83" s="147"/>
      <c r="W83" s="147"/>
    </row>
    <row r="84" spans="1:23" ht="12.75" customHeight="1" x14ac:dyDescent="0.15">
      <c r="A84" s="147"/>
      <c r="B84" s="150"/>
      <c r="C84" s="90"/>
      <c r="D84" s="146"/>
      <c r="E84" s="82"/>
      <c r="F84" s="147"/>
      <c r="G84" s="147"/>
      <c r="H84" s="147"/>
      <c r="I84" s="147"/>
      <c r="J84" s="147"/>
      <c r="K84" s="147"/>
      <c r="L84" s="147"/>
      <c r="M84" s="147"/>
      <c r="N84" s="147"/>
      <c r="O84" s="147"/>
      <c r="P84" s="147"/>
      <c r="Q84" s="147"/>
      <c r="R84" s="147"/>
      <c r="S84" s="147"/>
      <c r="T84" s="147"/>
      <c r="U84" s="147"/>
      <c r="V84" s="147"/>
      <c r="W84" s="147"/>
    </row>
    <row r="85" spans="1:23" ht="12.75" customHeight="1" x14ac:dyDescent="0.15">
      <c r="A85" s="147"/>
      <c r="B85" s="150"/>
      <c r="C85" s="90"/>
      <c r="D85" s="146"/>
      <c r="E85" s="82"/>
      <c r="F85" s="147"/>
      <c r="G85" s="147"/>
      <c r="H85" s="147"/>
      <c r="I85" s="147"/>
      <c r="J85" s="147"/>
      <c r="K85" s="147"/>
      <c r="L85" s="147"/>
      <c r="M85" s="147"/>
      <c r="N85" s="147"/>
      <c r="O85" s="147"/>
      <c r="P85" s="147"/>
      <c r="Q85" s="147"/>
      <c r="R85" s="147"/>
      <c r="S85" s="147"/>
      <c r="T85" s="147"/>
      <c r="U85" s="147"/>
      <c r="V85" s="147"/>
      <c r="W85" s="147"/>
    </row>
    <row r="86" spans="1:23" ht="12.75" customHeight="1" x14ac:dyDescent="0.15">
      <c r="A86" s="147"/>
      <c r="B86" s="150"/>
      <c r="C86" s="90"/>
      <c r="D86" s="146"/>
      <c r="E86" s="82"/>
      <c r="F86" s="147"/>
      <c r="G86" s="147"/>
      <c r="H86" s="147"/>
      <c r="I86" s="147"/>
      <c r="J86" s="147"/>
      <c r="K86" s="147"/>
      <c r="L86" s="147"/>
      <c r="M86" s="147"/>
      <c r="N86" s="147"/>
      <c r="O86" s="147"/>
      <c r="P86" s="147"/>
      <c r="Q86" s="147"/>
      <c r="R86" s="147"/>
      <c r="S86" s="147"/>
      <c r="T86" s="147"/>
      <c r="U86" s="147"/>
      <c r="V86" s="147"/>
      <c r="W86" s="147"/>
    </row>
    <row r="87" spans="1:23" ht="12.75" customHeight="1" x14ac:dyDescent="0.15">
      <c r="A87" s="147"/>
      <c r="B87" s="150"/>
      <c r="C87" s="90"/>
      <c r="D87" s="146"/>
      <c r="E87" s="82"/>
      <c r="F87" s="147"/>
      <c r="G87" s="147"/>
      <c r="H87" s="147"/>
      <c r="I87" s="147"/>
      <c r="J87" s="147"/>
      <c r="K87" s="147"/>
      <c r="L87" s="147"/>
      <c r="M87" s="147"/>
      <c r="N87" s="147"/>
      <c r="O87" s="147"/>
      <c r="P87" s="147"/>
      <c r="Q87" s="147"/>
      <c r="R87" s="147"/>
      <c r="S87" s="147"/>
      <c r="T87" s="147"/>
      <c r="U87" s="147"/>
      <c r="V87" s="147"/>
      <c r="W87" s="147"/>
    </row>
    <row r="88" spans="1:23" ht="12.75" customHeight="1" x14ac:dyDescent="0.15">
      <c r="A88" s="147"/>
      <c r="B88" s="150"/>
      <c r="C88" s="90"/>
      <c r="D88" s="146"/>
      <c r="E88" s="82"/>
      <c r="F88" s="147"/>
      <c r="G88" s="147"/>
      <c r="H88" s="147"/>
      <c r="I88" s="147"/>
      <c r="J88" s="147"/>
      <c r="K88" s="147"/>
      <c r="L88" s="147"/>
      <c r="M88" s="147"/>
      <c r="N88" s="147"/>
      <c r="O88" s="147"/>
      <c r="P88" s="147"/>
      <c r="Q88" s="147"/>
      <c r="R88" s="147"/>
      <c r="S88" s="147"/>
      <c r="T88" s="147"/>
      <c r="U88" s="147"/>
      <c r="V88" s="147"/>
      <c r="W88" s="147"/>
    </row>
    <row r="89" spans="1:23" ht="12.75" customHeight="1" x14ac:dyDescent="0.15">
      <c r="A89" s="147"/>
      <c r="B89" s="150"/>
      <c r="C89" s="90"/>
      <c r="D89" s="146"/>
      <c r="E89" s="82"/>
      <c r="F89" s="147"/>
      <c r="G89" s="147"/>
      <c r="H89" s="147"/>
      <c r="I89" s="147"/>
      <c r="J89" s="147"/>
      <c r="K89" s="147"/>
      <c r="L89" s="147"/>
      <c r="M89" s="147"/>
      <c r="N89" s="147"/>
      <c r="O89" s="147"/>
      <c r="P89" s="147"/>
      <c r="Q89" s="147"/>
      <c r="R89" s="147"/>
      <c r="S89" s="147"/>
      <c r="T89" s="147"/>
      <c r="U89" s="147"/>
      <c r="V89" s="147"/>
      <c r="W89" s="147"/>
    </row>
    <row r="90" spans="1:23" ht="12.75" customHeight="1" x14ac:dyDescent="0.15">
      <c r="A90" s="147"/>
      <c r="B90" s="150"/>
      <c r="C90" s="90"/>
      <c r="D90" s="146"/>
      <c r="E90" s="82"/>
      <c r="F90" s="147"/>
      <c r="G90" s="147"/>
      <c r="H90" s="147"/>
      <c r="I90" s="147"/>
      <c r="J90" s="147"/>
      <c r="K90" s="147"/>
      <c r="L90" s="147"/>
      <c r="M90" s="147"/>
      <c r="N90" s="147"/>
      <c r="O90" s="147"/>
      <c r="P90" s="147"/>
      <c r="Q90" s="147"/>
      <c r="R90" s="147"/>
      <c r="S90" s="147"/>
      <c r="T90" s="147"/>
      <c r="U90" s="147"/>
      <c r="V90" s="147"/>
      <c r="W90" s="147"/>
    </row>
    <row r="91" spans="1:23" ht="12.75" customHeight="1" x14ac:dyDescent="0.15">
      <c r="A91" s="147"/>
      <c r="B91" s="150"/>
      <c r="C91" s="90"/>
      <c r="D91" s="146"/>
      <c r="E91" s="82"/>
      <c r="F91" s="147"/>
      <c r="G91" s="147"/>
      <c r="H91" s="147"/>
      <c r="I91" s="147"/>
      <c r="J91" s="147"/>
      <c r="K91" s="147"/>
      <c r="L91" s="147"/>
      <c r="M91" s="147"/>
      <c r="N91" s="147"/>
      <c r="O91" s="147"/>
      <c r="P91" s="147"/>
      <c r="Q91" s="147"/>
      <c r="R91" s="147"/>
      <c r="S91" s="147"/>
      <c r="T91" s="147"/>
      <c r="U91" s="147"/>
      <c r="V91" s="147"/>
      <c r="W91" s="147"/>
    </row>
    <row r="92" spans="1:23" ht="12.75" customHeight="1" x14ac:dyDescent="0.15">
      <c r="A92" s="147"/>
      <c r="B92" s="150"/>
      <c r="C92" s="90"/>
      <c r="D92" s="146"/>
      <c r="E92" s="82"/>
      <c r="F92" s="147"/>
      <c r="G92" s="147"/>
      <c r="H92" s="147"/>
      <c r="I92" s="147"/>
      <c r="J92" s="147"/>
      <c r="K92" s="147"/>
      <c r="L92" s="147"/>
      <c r="M92" s="147"/>
      <c r="N92" s="147"/>
      <c r="O92" s="147"/>
      <c r="P92" s="147"/>
      <c r="Q92" s="147"/>
      <c r="R92" s="147"/>
      <c r="S92" s="147"/>
      <c r="T92" s="147"/>
      <c r="U92" s="147"/>
      <c r="V92" s="147"/>
      <c r="W92" s="147"/>
    </row>
    <row r="93" spans="1:23" ht="12.75" customHeight="1" x14ac:dyDescent="0.15">
      <c r="A93" s="147"/>
      <c r="B93" s="150"/>
      <c r="C93" s="90"/>
      <c r="D93" s="146"/>
      <c r="E93" s="82"/>
      <c r="F93" s="147"/>
      <c r="G93" s="147"/>
      <c r="H93" s="147"/>
      <c r="I93" s="147"/>
      <c r="J93" s="147"/>
      <c r="K93" s="147"/>
      <c r="L93" s="147"/>
      <c r="M93" s="147"/>
      <c r="N93" s="147"/>
      <c r="O93" s="147"/>
      <c r="P93" s="147"/>
      <c r="Q93" s="147"/>
      <c r="R93" s="147"/>
      <c r="S93" s="147"/>
      <c r="T93" s="147"/>
      <c r="U93" s="147"/>
      <c r="V93" s="147"/>
      <c r="W93" s="147"/>
    </row>
    <row r="94" spans="1:23" ht="12.75" customHeight="1" x14ac:dyDescent="0.15">
      <c r="A94" s="147"/>
      <c r="B94" s="150"/>
      <c r="C94" s="90"/>
      <c r="D94" s="146"/>
      <c r="E94" s="82"/>
      <c r="F94" s="147"/>
      <c r="G94" s="147"/>
      <c r="H94" s="147"/>
      <c r="I94" s="147"/>
      <c r="J94" s="147"/>
      <c r="K94" s="147"/>
      <c r="L94" s="147"/>
      <c r="M94" s="147"/>
      <c r="N94" s="147"/>
      <c r="O94" s="147"/>
      <c r="P94" s="147"/>
      <c r="Q94" s="147"/>
      <c r="R94" s="147"/>
      <c r="S94" s="147"/>
      <c r="T94" s="147"/>
      <c r="U94" s="147"/>
      <c r="V94" s="147"/>
      <c r="W94" s="147"/>
    </row>
    <row r="95" spans="1:23" ht="12.75" customHeight="1" x14ac:dyDescent="0.15">
      <c r="A95" s="147"/>
      <c r="B95" s="150"/>
      <c r="C95" s="90"/>
      <c r="D95" s="146"/>
      <c r="E95" s="82"/>
      <c r="F95" s="147"/>
      <c r="G95" s="147"/>
      <c r="H95" s="147"/>
      <c r="I95" s="147"/>
      <c r="J95" s="147"/>
      <c r="K95" s="147"/>
      <c r="L95" s="147"/>
      <c r="M95" s="147"/>
      <c r="N95" s="147"/>
      <c r="O95" s="147"/>
      <c r="P95" s="147"/>
      <c r="Q95" s="147"/>
      <c r="R95" s="147"/>
      <c r="S95" s="147"/>
      <c r="T95" s="147"/>
      <c r="U95" s="147"/>
      <c r="V95" s="147"/>
      <c r="W95" s="147"/>
    </row>
    <row r="96" spans="1:23" ht="12.75" customHeight="1" x14ac:dyDescent="0.15">
      <c r="A96" s="147"/>
      <c r="B96" s="150"/>
      <c r="C96" s="90"/>
      <c r="D96" s="146"/>
      <c r="E96" s="82"/>
      <c r="F96" s="147"/>
      <c r="G96" s="147"/>
      <c r="H96" s="147"/>
      <c r="I96" s="147"/>
      <c r="J96" s="147"/>
      <c r="K96" s="147"/>
      <c r="L96" s="147"/>
      <c r="M96" s="147"/>
      <c r="N96" s="147"/>
      <c r="O96" s="147"/>
      <c r="P96" s="147"/>
      <c r="Q96" s="147"/>
      <c r="R96" s="147"/>
      <c r="S96" s="147"/>
      <c r="T96" s="147"/>
      <c r="U96" s="147"/>
      <c r="V96" s="147"/>
      <c r="W96" s="147"/>
    </row>
    <row r="97" spans="1:23" ht="12.75" customHeight="1" x14ac:dyDescent="0.15">
      <c r="A97" s="147"/>
      <c r="B97" s="150"/>
      <c r="C97" s="90"/>
      <c r="D97" s="146"/>
      <c r="E97" s="82"/>
      <c r="F97" s="147"/>
      <c r="G97" s="147"/>
      <c r="H97" s="147"/>
      <c r="I97" s="147"/>
      <c r="J97" s="147"/>
      <c r="K97" s="147"/>
      <c r="L97" s="147"/>
      <c r="M97" s="147"/>
      <c r="N97" s="147"/>
      <c r="O97" s="147"/>
      <c r="P97" s="147"/>
      <c r="Q97" s="147"/>
      <c r="R97" s="147"/>
      <c r="S97" s="147"/>
      <c r="T97" s="147"/>
      <c r="U97" s="147"/>
      <c r="V97" s="147"/>
      <c r="W97" s="147"/>
    </row>
    <row r="98" spans="1:23" ht="12.75" customHeight="1" x14ac:dyDescent="0.15">
      <c r="A98" s="147"/>
      <c r="B98" s="150"/>
      <c r="C98" s="90"/>
      <c r="D98" s="146"/>
      <c r="E98" s="82"/>
      <c r="F98" s="147"/>
      <c r="G98" s="147"/>
      <c r="H98" s="147"/>
      <c r="I98" s="147"/>
      <c r="J98" s="147"/>
      <c r="K98" s="147"/>
      <c r="L98" s="147"/>
      <c r="M98" s="147"/>
      <c r="N98" s="147"/>
      <c r="O98" s="147"/>
      <c r="P98" s="147"/>
      <c r="Q98" s="147"/>
      <c r="R98" s="147"/>
      <c r="S98" s="147"/>
      <c r="T98" s="147"/>
      <c r="U98" s="147"/>
      <c r="V98" s="147"/>
      <c r="W98" s="147"/>
    </row>
    <row r="99" spans="1:23" ht="12.75" customHeight="1" x14ac:dyDescent="0.15">
      <c r="A99" s="147"/>
      <c r="B99" s="150"/>
      <c r="C99" s="90"/>
      <c r="D99" s="146"/>
      <c r="E99" s="82"/>
      <c r="F99" s="147"/>
      <c r="G99" s="147"/>
      <c r="H99" s="147"/>
      <c r="I99" s="147"/>
      <c r="J99" s="147"/>
      <c r="K99" s="147"/>
      <c r="L99" s="147"/>
      <c r="M99" s="147"/>
      <c r="N99" s="147"/>
      <c r="O99" s="147"/>
      <c r="P99" s="147"/>
      <c r="Q99" s="147"/>
      <c r="R99" s="147"/>
      <c r="S99" s="147"/>
      <c r="T99" s="147"/>
      <c r="U99" s="147"/>
      <c r="V99" s="147"/>
      <c r="W99" s="147"/>
    </row>
    <row r="100" spans="1:23" ht="12.75" customHeight="1" x14ac:dyDescent="0.15">
      <c r="A100" s="147"/>
      <c r="B100" s="150"/>
      <c r="C100" s="90"/>
      <c r="D100" s="146"/>
      <c r="E100" s="82"/>
      <c r="F100" s="147"/>
      <c r="G100" s="147"/>
      <c r="H100" s="147"/>
      <c r="I100" s="147"/>
      <c r="J100" s="147"/>
      <c r="K100" s="147"/>
      <c r="L100" s="147"/>
      <c r="M100" s="147"/>
      <c r="N100" s="147"/>
      <c r="O100" s="147"/>
      <c r="P100" s="147"/>
      <c r="Q100" s="147"/>
      <c r="R100" s="147"/>
      <c r="S100" s="147"/>
      <c r="T100" s="147"/>
      <c r="U100" s="147"/>
      <c r="V100" s="147"/>
      <c r="W100" s="147"/>
    </row>
    <row r="101" spans="1:23" ht="12.75" customHeight="1" x14ac:dyDescent="0.15">
      <c r="A101" s="147"/>
      <c r="B101" s="150"/>
      <c r="C101" s="90"/>
      <c r="D101" s="146"/>
      <c r="E101" s="82"/>
      <c r="F101" s="147"/>
      <c r="G101" s="147"/>
      <c r="H101" s="147"/>
      <c r="I101" s="147"/>
      <c r="J101" s="147"/>
      <c r="K101" s="147"/>
      <c r="L101" s="147"/>
      <c r="M101" s="147"/>
      <c r="N101" s="147"/>
      <c r="O101" s="147"/>
      <c r="P101" s="147"/>
      <c r="Q101" s="147"/>
      <c r="R101" s="147"/>
      <c r="S101" s="147"/>
      <c r="T101" s="147"/>
      <c r="U101" s="147"/>
      <c r="V101" s="147"/>
      <c r="W101" s="147"/>
    </row>
    <row r="102" spans="1:23" ht="12.75" customHeight="1" x14ac:dyDescent="0.15">
      <c r="A102" s="147"/>
      <c r="B102" s="150"/>
      <c r="C102" s="90"/>
      <c r="D102" s="146"/>
      <c r="E102" s="82"/>
      <c r="F102" s="147"/>
      <c r="G102" s="147"/>
      <c r="H102" s="147"/>
      <c r="I102" s="147"/>
      <c r="J102" s="147"/>
      <c r="K102" s="147"/>
      <c r="L102" s="147"/>
      <c r="M102" s="147"/>
      <c r="N102" s="147"/>
      <c r="O102" s="147"/>
      <c r="P102" s="147"/>
      <c r="Q102" s="147"/>
      <c r="R102" s="147"/>
      <c r="S102" s="147"/>
      <c r="T102" s="147"/>
      <c r="U102" s="147"/>
      <c r="V102" s="147"/>
      <c r="W102" s="147"/>
    </row>
    <row r="103" spans="1:23" ht="12.75" customHeight="1" x14ac:dyDescent="0.15">
      <c r="A103" s="147"/>
      <c r="B103" s="150"/>
      <c r="C103" s="90"/>
      <c r="D103" s="146"/>
      <c r="E103" s="82"/>
      <c r="F103" s="147"/>
      <c r="G103" s="147"/>
      <c r="H103" s="147"/>
      <c r="I103" s="147"/>
      <c r="J103" s="147"/>
      <c r="K103" s="147"/>
      <c r="L103" s="147"/>
      <c r="M103" s="147"/>
      <c r="N103" s="147"/>
      <c r="O103" s="147"/>
      <c r="P103" s="147"/>
      <c r="Q103" s="147"/>
      <c r="R103" s="147"/>
      <c r="S103" s="147"/>
      <c r="T103" s="147"/>
      <c r="U103" s="147"/>
      <c r="V103" s="147"/>
      <c r="W103" s="147"/>
    </row>
    <row r="104" spans="1:23" ht="12.75" customHeight="1" x14ac:dyDescent="0.15">
      <c r="A104" s="147"/>
      <c r="B104" s="150"/>
      <c r="C104" s="90"/>
      <c r="D104" s="146"/>
      <c r="E104" s="82"/>
      <c r="F104" s="147"/>
      <c r="G104" s="147"/>
      <c r="H104" s="147"/>
      <c r="I104" s="147"/>
      <c r="J104" s="147"/>
      <c r="K104" s="147"/>
      <c r="L104" s="147"/>
      <c r="M104" s="147"/>
      <c r="N104" s="147"/>
      <c r="O104" s="147"/>
      <c r="P104" s="147"/>
      <c r="Q104" s="147"/>
      <c r="R104" s="147"/>
      <c r="S104" s="147"/>
      <c r="T104" s="147"/>
      <c r="U104" s="147"/>
      <c r="V104" s="147"/>
      <c r="W104" s="147"/>
    </row>
    <row r="105" spans="1:23" ht="12.75" customHeight="1" x14ac:dyDescent="0.15">
      <c r="A105" s="147"/>
      <c r="B105" s="150"/>
      <c r="C105" s="90"/>
      <c r="D105" s="146"/>
      <c r="E105" s="82"/>
      <c r="F105" s="147"/>
      <c r="G105" s="147"/>
      <c r="H105" s="147"/>
      <c r="I105" s="147"/>
      <c r="J105" s="147"/>
      <c r="K105" s="147"/>
      <c r="L105" s="147"/>
      <c r="M105" s="147"/>
      <c r="N105" s="147"/>
      <c r="O105" s="147"/>
      <c r="P105" s="147"/>
      <c r="Q105" s="147"/>
      <c r="R105" s="147"/>
      <c r="S105" s="147"/>
      <c r="T105" s="147"/>
      <c r="U105" s="147"/>
      <c r="V105" s="147"/>
      <c r="W105" s="147"/>
    </row>
    <row r="106" spans="1:23" ht="12.75" customHeight="1" x14ac:dyDescent="0.15">
      <c r="A106" s="147"/>
      <c r="B106" s="150"/>
      <c r="C106" s="90"/>
      <c r="D106" s="146"/>
      <c r="E106" s="82"/>
      <c r="F106" s="147"/>
      <c r="G106" s="147"/>
      <c r="H106" s="147"/>
      <c r="I106" s="147"/>
      <c r="J106" s="147"/>
      <c r="K106" s="147"/>
      <c r="L106" s="147"/>
      <c r="M106" s="147"/>
      <c r="N106" s="147"/>
      <c r="O106" s="147"/>
      <c r="P106" s="147"/>
      <c r="Q106" s="147"/>
      <c r="R106" s="147"/>
      <c r="S106" s="147"/>
      <c r="T106" s="147"/>
      <c r="U106" s="147"/>
      <c r="V106" s="147"/>
      <c r="W106" s="147"/>
    </row>
    <row r="107" spans="1:23" ht="12.75" customHeight="1" x14ac:dyDescent="0.15">
      <c r="A107" s="147"/>
      <c r="B107" s="150"/>
      <c r="C107" s="90"/>
      <c r="D107" s="146"/>
      <c r="E107" s="82"/>
      <c r="F107" s="147"/>
      <c r="G107" s="147"/>
      <c r="H107" s="147"/>
      <c r="I107" s="147"/>
      <c r="J107" s="147"/>
      <c r="K107" s="147"/>
      <c r="L107" s="147"/>
      <c r="M107" s="147"/>
      <c r="N107" s="147"/>
      <c r="O107" s="147"/>
      <c r="P107" s="147"/>
      <c r="Q107" s="147"/>
      <c r="R107" s="147"/>
      <c r="S107" s="147"/>
      <c r="T107" s="147"/>
      <c r="U107" s="147"/>
      <c r="V107" s="147"/>
      <c r="W107" s="147"/>
    </row>
    <row r="108" spans="1:23" ht="12.75" customHeight="1" x14ac:dyDescent="0.15">
      <c r="A108" s="147"/>
      <c r="B108" s="150"/>
      <c r="C108" s="90"/>
      <c r="D108" s="146"/>
      <c r="E108" s="82"/>
      <c r="F108" s="147"/>
      <c r="G108" s="147"/>
      <c r="H108" s="147"/>
      <c r="I108" s="147"/>
      <c r="J108" s="147"/>
      <c r="K108" s="147"/>
      <c r="L108" s="147"/>
      <c r="M108" s="147"/>
      <c r="N108" s="147"/>
      <c r="O108" s="147"/>
      <c r="P108" s="147"/>
      <c r="Q108" s="147"/>
      <c r="R108" s="147"/>
      <c r="S108" s="147"/>
      <c r="T108" s="147"/>
      <c r="U108" s="147"/>
      <c r="V108" s="147"/>
      <c r="W108" s="147"/>
    </row>
    <row r="109" spans="1:23" ht="12.75" customHeight="1" x14ac:dyDescent="0.15">
      <c r="A109" s="147"/>
      <c r="B109" s="150"/>
      <c r="C109" s="90"/>
      <c r="D109" s="146"/>
      <c r="E109" s="82"/>
      <c r="F109" s="147"/>
      <c r="G109" s="147"/>
      <c r="H109" s="147"/>
      <c r="I109" s="147"/>
      <c r="J109" s="147"/>
      <c r="K109" s="147"/>
      <c r="L109" s="147"/>
      <c r="M109" s="147"/>
      <c r="N109" s="147"/>
      <c r="O109" s="147"/>
      <c r="P109" s="147"/>
      <c r="Q109" s="147"/>
      <c r="R109" s="147"/>
      <c r="S109" s="147"/>
      <c r="T109" s="147"/>
      <c r="U109" s="147"/>
      <c r="V109" s="147"/>
      <c r="W109" s="147"/>
    </row>
    <row r="110" spans="1:23" ht="12.75" customHeight="1" x14ac:dyDescent="0.15">
      <c r="A110" s="147"/>
      <c r="B110" s="150"/>
      <c r="C110" s="90"/>
      <c r="D110" s="146"/>
      <c r="E110" s="82"/>
      <c r="F110" s="147"/>
      <c r="G110" s="147"/>
      <c r="H110" s="147"/>
      <c r="I110" s="147"/>
      <c r="J110" s="147"/>
      <c r="K110" s="147"/>
      <c r="L110" s="147"/>
      <c r="M110" s="147"/>
      <c r="N110" s="147"/>
      <c r="O110" s="147"/>
      <c r="P110" s="147"/>
      <c r="Q110" s="147"/>
      <c r="R110" s="147"/>
      <c r="S110" s="147"/>
      <c r="T110" s="147"/>
      <c r="U110" s="147"/>
      <c r="V110" s="147"/>
      <c r="W110" s="147"/>
    </row>
    <row r="111" spans="1:23" ht="12.75" customHeight="1" x14ac:dyDescent="0.15">
      <c r="A111" s="147"/>
      <c r="B111" s="150"/>
      <c r="C111" s="90"/>
      <c r="D111" s="146"/>
      <c r="E111" s="82"/>
      <c r="F111" s="147"/>
      <c r="G111" s="147"/>
      <c r="H111" s="147"/>
      <c r="I111" s="147"/>
      <c r="J111" s="147"/>
      <c r="K111" s="147"/>
      <c r="L111" s="147"/>
      <c r="M111" s="147"/>
      <c r="N111" s="147"/>
      <c r="O111" s="147"/>
      <c r="P111" s="147"/>
      <c r="Q111" s="147"/>
      <c r="R111" s="147"/>
      <c r="S111" s="147"/>
      <c r="T111" s="147"/>
      <c r="U111" s="147"/>
      <c r="V111" s="147"/>
      <c r="W111" s="147"/>
    </row>
    <row r="112" spans="1:23" ht="12.75" customHeight="1" x14ac:dyDescent="0.15">
      <c r="A112" s="147"/>
      <c r="B112" s="150"/>
      <c r="C112" s="90"/>
      <c r="D112" s="146"/>
      <c r="E112" s="82"/>
      <c r="F112" s="147"/>
      <c r="G112" s="147"/>
      <c r="H112" s="147"/>
      <c r="I112" s="147"/>
      <c r="J112" s="147"/>
      <c r="K112" s="147"/>
      <c r="L112" s="147"/>
      <c r="M112" s="147"/>
      <c r="N112" s="147"/>
      <c r="O112" s="147"/>
      <c r="P112" s="147"/>
      <c r="Q112" s="147"/>
      <c r="R112" s="147"/>
      <c r="S112" s="147"/>
      <c r="T112" s="147"/>
      <c r="U112" s="147"/>
      <c r="V112" s="147"/>
      <c r="W112" s="147"/>
    </row>
    <row r="113" spans="1:23" ht="12.75" customHeight="1" x14ac:dyDescent="0.15">
      <c r="A113" s="147"/>
      <c r="B113" s="150"/>
      <c r="C113" s="90"/>
      <c r="D113" s="146"/>
      <c r="E113" s="82"/>
      <c r="F113" s="147"/>
      <c r="G113" s="147"/>
      <c r="H113" s="147"/>
      <c r="I113" s="147"/>
      <c r="J113" s="147"/>
      <c r="K113" s="147"/>
      <c r="L113" s="147"/>
      <c r="M113" s="147"/>
      <c r="N113" s="147"/>
      <c r="O113" s="147"/>
      <c r="P113" s="147"/>
      <c r="Q113" s="147"/>
      <c r="R113" s="147"/>
      <c r="S113" s="147"/>
      <c r="T113" s="147"/>
      <c r="U113" s="147"/>
      <c r="V113" s="147"/>
      <c r="W113" s="147"/>
    </row>
    <row r="114" spans="1:23" ht="12.75" customHeight="1" x14ac:dyDescent="0.15">
      <c r="A114" s="147"/>
      <c r="B114" s="150"/>
      <c r="C114" s="90"/>
      <c r="D114" s="146"/>
      <c r="E114" s="82"/>
      <c r="F114" s="147"/>
      <c r="G114" s="147"/>
      <c r="H114" s="147"/>
      <c r="I114" s="147"/>
      <c r="J114" s="147"/>
      <c r="K114" s="147"/>
      <c r="L114" s="147"/>
      <c r="M114" s="147"/>
      <c r="N114" s="147"/>
      <c r="O114" s="147"/>
      <c r="P114" s="147"/>
      <c r="Q114" s="147"/>
      <c r="R114" s="147"/>
      <c r="S114" s="147"/>
      <c r="T114" s="147"/>
      <c r="U114" s="147"/>
      <c r="V114" s="147"/>
      <c r="W114" s="147"/>
    </row>
    <row r="115" spans="1:23" ht="12.75" customHeight="1" x14ac:dyDescent="0.15">
      <c r="A115" s="147"/>
      <c r="B115" s="150"/>
      <c r="C115" s="90"/>
      <c r="D115" s="146"/>
      <c r="E115" s="82"/>
      <c r="F115" s="147"/>
      <c r="G115" s="147"/>
      <c r="H115" s="147"/>
      <c r="I115" s="147"/>
      <c r="J115" s="147"/>
      <c r="K115" s="147"/>
      <c r="L115" s="147"/>
      <c r="M115" s="147"/>
      <c r="N115" s="147"/>
      <c r="O115" s="147"/>
      <c r="P115" s="147"/>
      <c r="Q115" s="147"/>
      <c r="R115" s="147"/>
      <c r="S115" s="147"/>
      <c r="T115" s="147"/>
      <c r="U115" s="147"/>
      <c r="V115" s="147"/>
      <c r="W115" s="147"/>
    </row>
    <row r="116" spans="1:23" ht="12.75" customHeight="1" x14ac:dyDescent="0.15">
      <c r="A116" s="147"/>
      <c r="B116" s="150"/>
      <c r="C116" s="90"/>
      <c r="D116" s="146"/>
      <c r="E116" s="82"/>
      <c r="F116" s="147"/>
      <c r="G116" s="147"/>
      <c r="H116" s="147"/>
      <c r="I116" s="147"/>
      <c r="J116" s="147"/>
      <c r="K116" s="147"/>
      <c r="L116" s="147"/>
      <c r="M116" s="147"/>
      <c r="N116" s="147"/>
      <c r="O116" s="147"/>
      <c r="P116" s="147"/>
      <c r="Q116" s="147"/>
      <c r="R116" s="147"/>
      <c r="S116" s="147"/>
      <c r="T116" s="147"/>
      <c r="U116" s="147"/>
      <c r="V116" s="147"/>
      <c r="W116" s="147"/>
    </row>
    <row r="117" spans="1:23" ht="12.75" customHeight="1" x14ac:dyDescent="0.15">
      <c r="A117" s="147"/>
      <c r="B117" s="150"/>
      <c r="C117" s="90"/>
      <c r="D117" s="146"/>
      <c r="E117" s="82"/>
      <c r="F117" s="147"/>
      <c r="G117" s="147"/>
      <c r="H117" s="147"/>
      <c r="I117" s="147"/>
      <c r="J117" s="147"/>
      <c r="K117" s="147"/>
      <c r="L117" s="147"/>
      <c r="M117" s="147"/>
      <c r="N117" s="147"/>
      <c r="O117" s="147"/>
      <c r="P117" s="147"/>
      <c r="Q117" s="147"/>
      <c r="R117" s="147"/>
      <c r="S117" s="147"/>
      <c r="T117" s="147"/>
      <c r="U117" s="147"/>
      <c r="V117" s="147"/>
      <c r="W117" s="147"/>
    </row>
    <row r="118" spans="1:23" ht="12.75" customHeight="1" x14ac:dyDescent="0.15">
      <c r="A118" s="147"/>
      <c r="B118" s="150"/>
      <c r="C118" s="90"/>
      <c r="D118" s="146"/>
      <c r="E118" s="82"/>
      <c r="F118" s="147"/>
      <c r="G118" s="147"/>
      <c r="H118" s="147"/>
      <c r="I118" s="147"/>
      <c r="J118" s="147"/>
      <c r="K118" s="147"/>
      <c r="L118" s="147"/>
      <c r="M118" s="147"/>
      <c r="N118" s="147"/>
      <c r="O118" s="147"/>
      <c r="P118" s="147"/>
      <c r="Q118" s="147"/>
      <c r="R118" s="147"/>
      <c r="S118" s="147"/>
      <c r="T118" s="147"/>
      <c r="U118" s="147"/>
      <c r="V118" s="147"/>
      <c r="W118" s="147"/>
    </row>
    <row r="119" spans="1:23" ht="12.75" customHeight="1" x14ac:dyDescent="0.15">
      <c r="A119" s="147"/>
      <c r="B119" s="150"/>
      <c r="C119" s="90"/>
      <c r="D119" s="146"/>
      <c r="E119" s="82"/>
      <c r="F119" s="147"/>
      <c r="G119" s="147"/>
      <c r="H119" s="147"/>
      <c r="I119" s="147"/>
      <c r="J119" s="147"/>
      <c r="K119" s="147"/>
      <c r="L119" s="147"/>
      <c r="M119" s="147"/>
      <c r="N119" s="147"/>
      <c r="O119" s="147"/>
      <c r="P119" s="147"/>
      <c r="Q119" s="147"/>
      <c r="R119" s="147"/>
      <c r="S119" s="147"/>
      <c r="T119" s="147"/>
      <c r="U119" s="147"/>
      <c r="V119" s="147"/>
      <c r="W119" s="147"/>
    </row>
    <row r="120" spans="1:23" ht="12.75" customHeight="1" x14ac:dyDescent="0.15">
      <c r="A120" s="147"/>
      <c r="B120" s="150"/>
      <c r="C120" s="90"/>
      <c r="D120" s="146"/>
      <c r="E120" s="82"/>
      <c r="F120" s="147"/>
      <c r="G120" s="147"/>
      <c r="H120" s="147"/>
      <c r="I120" s="147"/>
      <c r="J120" s="147"/>
      <c r="K120" s="147"/>
      <c r="L120" s="147"/>
      <c r="M120" s="147"/>
      <c r="N120" s="147"/>
      <c r="O120" s="147"/>
      <c r="P120" s="147"/>
      <c r="Q120" s="147"/>
      <c r="R120" s="147"/>
      <c r="S120" s="147"/>
      <c r="T120" s="147"/>
      <c r="U120" s="147"/>
      <c r="V120" s="147"/>
      <c r="W120" s="147"/>
    </row>
    <row r="121" spans="1:23" ht="12.75" customHeight="1" x14ac:dyDescent="0.15">
      <c r="A121" s="147"/>
      <c r="B121" s="150"/>
      <c r="C121" s="90"/>
      <c r="D121" s="146"/>
      <c r="E121" s="82"/>
      <c r="F121" s="147"/>
      <c r="G121" s="147"/>
      <c r="H121" s="147"/>
      <c r="I121" s="147"/>
      <c r="J121" s="147"/>
      <c r="K121" s="147"/>
      <c r="L121" s="147"/>
      <c r="M121" s="147"/>
      <c r="N121" s="147"/>
      <c r="O121" s="147"/>
      <c r="P121" s="147"/>
      <c r="Q121" s="147"/>
      <c r="R121" s="147"/>
      <c r="S121" s="147"/>
      <c r="T121" s="147"/>
      <c r="U121" s="147"/>
      <c r="V121" s="147"/>
      <c r="W121" s="147"/>
    </row>
    <row r="122" spans="1:23" ht="12.75" customHeight="1" x14ac:dyDescent="0.15">
      <c r="A122" s="147"/>
      <c r="B122" s="150"/>
      <c r="C122" s="90"/>
      <c r="D122" s="146"/>
      <c r="E122" s="82"/>
      <c r="F122" s="147"/>
      <c r="G122" s="147"/>
      <c r="H122" s="147"/>
      <c r="I122" s="147"/>
      <c r="J122" s="147"/>
      <c r="K122" s="147"/>
      <c r="L122" s="147"/>
      <c r="M122" s="147"/>
      <c r="N122" s="147"/>
      <c r="O122" s="147"/>
      <c r="P122" s="147"/>
      <c r="Q122" s="147"/>
      <c r="R122" s="147"/>
      <c r="S122" s="147"/>
      <c r="T122" s="147"/>
      <c r="U122" s="147"/>
      <c r="V122" s="147"/>
      <c r="W122" s="147"/>
    </row>
    <row r="123" spans="1:23" ht="12.75" customHeight="1" x14ac:dyDescent="0.15">
      <c r="A123" s="147"/>
      <c r="B123" s="150"/>
      <c r="C123" s="90"/>
      <c r="D123" s="146"/>
      <c r="E123" s="82"/>
      <c r="F123" s="147"/>
      <c r="G123" s="147"/>
      <c r="H123" s="147"/>
      <c r="I123" s="147"/>
      <c r="J123" s="147"/>
      <c r="K123" s="147"/>
      <c r="L123" s="147"/>
      <c r="M123" s="147"/>
      <c r="N123" s="147"/>
      <c r="O123" s="147"/>
      <c r="P123" s="147"/>
      <c r="Q123" s="147"/>
      <c r="R123" s="147"/>
      <c r="S123" s="147"/>
      <c r="T123" s="147"/>
      <c r="U123" s="147"/>
      <c r="V123" s="147"/>
      <c r="W123" s="147"/>
    </row>
    <row r="124" spans="1:23" ht="12.75" customHeight="1" x14ac:dyDescent="0.15">
      <c r="A124" s="147"/>
      <c r="B124" s="150"/>
      <c r="C124" s="90"/>
      <c r="D124" s="146"/>
      <c r="E124" s="82"/>
      <c r="F124" s="147"/>
      <c r="G124" s="147"/>
      <c r="H124" s="147"/>
      <c r="I124" s="147"/>
      <c r="J124" s="147"/>
      <c r="K124" s="147"/>
      <c r="L124" s="147"/>
      <c r="M124" s="147"/>
      <c r="N124" s="147"/>
      <c r="O124" s="147"/>
      <c r="P124" s="147"/>
      <c r="Q124" s="147"/>
      <c r="R124" s="147"/>
      <c r="S124" s="147"/>
      <c r="T124" s="147"/>
      <c r="U124" s="147"/>
      <c r="V124" s="147"/>
      <c r="W124" s="147"/>
    </row>
    <row r="125" spans="1:23" ht="12.75" customHeight="1" x14ac:dyDescent="0.15">
      <c r="A125" s="147"/>
      <c r="B125" s="150"/>
      <c r="C125" s="90"/>
      <c r="D125" s="146"/>
      <c r="E125" s="82"/>
      <c r="F125" s="147"/>
      <c r="G125" s="147"/>
      <c r="H125" s="147"/>
      <c r="I125" s="147"/>
      <c r="J125" s="147"/>
      <c r="K125" s="147"/>
      <c r="L125" s="147"/>
      <c r="M125" s="147"/>
      <c r="N125" s="147"/>
      <c r="O125" s="147"/>
      <c r="P125" s="147"/>
      <c r="Q125" s="147"/>
      <c r="R125" s="147"/>
      <c r="S125" s="147"/>
      <c r="T125" s="147"/>
      <c r="U125" s="147"/>
      <c r="V125" s="147"/>
      <c r="W125" s="147"/>
    </row>
    <row r="126" spans="1:23" ht="12.75" customHeight="1" x14ac:dyDescent="0.15">
      <c r="A126" s="147"/>
      <c r="B126" s="150"/>
      <c r="C126" s="90"/>
      <c r="D126" s="146"/>
      <c r="E126" s="82"/>
      <c r="F126" s="147"/>
      <c r="G126" s="147"/>
      <c r="H126" s="147"/>
      <c r="I126" s="147"/>
      <c r="J126" s="147"/>
      <c r="K126" s="147"/>
      <c r="L126" s="147"/>
      <c r="M126" s="147"/>
      <c r="N126" s="147"/>
      <c r="O126" s="147"/>
      <c r="P126" s="147"/>
      <c r="Q126" s="147"/>
      <c r="R126" s="147"/>
      <c r="S126" s="147"/>
      <c r="T126" s="147"/>
      <c r="U126" s="147"/>
      <c r="V126" s="147"/>
      <c r="W126" s="147"/>
    </row>
    <row r="127" spans="1:23" ht="12.75" customHeight="1" x14ac:dyDescent="0.15">
      <c r="A127" s="147"/>
      <c r="B127" s="150"/>
      <c r="C127" s="90"/>
      <c r="D127" s="146"/>
      <c r="E127" s="82"/>
      <c r="F127" s="147"/>
      <c r="G127" s="147"/>
      <c r="H127" s="147"/>
      <c r="I127" s="147"/>
      <c r="J127" s="147"/>
      <c r="K127" s="147"/>
      <c r="L127" s="147"/>
      <c r="M127" s="147"/>
      <c r="N127" s="147"/>
      <c r="O127" s="147"/>
      <c r="P127" s="147"/>
      <c r="Q127" s="147"/>
      <c r="R127" s="147"/>
      <c r="S127" s="147"/>
      <c r="T127" s="147"/>
      <c r="U127" s="147"/>
      <c r="V127" s="147"/>
      <c r="W127" s="147"/>
    </row>
    <row r="128" spans="1:23" ht="12.75" customHeight="1" x14ac:dyDescent="0.15">
      <c r="A128" s="147"/>
      <c r="B128" s="150"/>
      <c r="C128" s="90"/>
      <c r="D128" s="146"/>
      <c r="E128" s="82"/>
      <c r="F128" s="147"/>
      <c r="G128" s="147"/>
      <c r="H128" s="147"/>
      <c r="I128" s="147"/>
      <c r="J128" s="147"/>
      <c r="K128" s="147"/>
      <c r="L128" s="147"/>
      <c r="M128" s="147"/>
      <c r="N128" s="147"/>
      <c r="O128" s="147"/>
      <c r="P128" s="147"/>
      <c r="Q128" s="147"/>
      <c r="R128" s="147"/>
      <c r="S128" s="147"/>
      <c r="T128" s="147"/>
      <c r="U128" s="147"/>
      <c r="V128" s="147"/>
      <c r="W128" s="147"/>
    </row>
    <row r="129" spans="1:23" ht="12.75" customHeight="1" x14ac:dyDescent="0.15">
      <c r="A129" s="147"/>
      <c r="B129" s="150"/>
      <c r="C129" s="90"/>
      <c r="D129" s="146"/>
      <c r="E129" s="82"/>
      <c r="F129" s="147"/>
      <c r="G129" s="147"/>
      <c r="H129" s="147"/>
      <c r="I129" s="147"/>
      <c r="J129" s="147"/>
      <c r="K129" s="147"/>
      <c r="L129" s="147"/>
      <c r="M129" s="147"/>
      <c r="N129" s="147"/>
      <c r="O129" s="147"/>
      <c r="P129" s="147"/>
      <c r="Q129" s="147"/>
      <c r="R129" s="147"/>
      <c r="S129" s="147"/>
      <c r="T129" s="147"/>
      <c r="U129" s="147"/>
      <c r="V129" s="147"/>
      <c r="W129" s="147"/>
    </row>
    <row r="130" spans="1:23" ht="12.75" customHeight="1" x14ac:dyDescent="0.15">
      <c r="A130" s="147"/>
      <c r="B130" s="150"/>
      <c r="C130" s="90"/>
      <c r="D130" s="146"/>
      <c r="E130" s="82"/>
      <c r="F130" s="147"/>
      <c r="G130" s="147"/>
      <c r="H130" s="147"/>
      <c r="I130" s="147"/>
      <c r="J130" s="147"/>
      <c r="K130" s="147"/>
      <c r="L130" s="147"/>
      <c r="M130" s="147"/>
      <c r="N130" s="147"/>
      <c r="O130" s="147"/>
      <c r="P130" s="147"/>
      <c r="Q130" s="147"/>
      <c r="R130" s="147"/>
      <c r="S130" s="147"/>
      <c r="T130" s="147"/>
      <c r="U130" s="147"/>
      <c r="V130" s="147"/>
      <c r="W130" s="147"/>
    </row>
    <row r="131" spans="1:23" ht="12.75" customHeight="1" x14ac:dyDescent="0.15">
      <c r="A131" s="147"/>
      <c r="B131" s="150"/>
      <c r="C131" s="90"/>
      <c r="D131" s="146"/>
      <c r="E131" s="82"/>
      <c r="F131" s="147"/>
      <c r="G131" s="147"/>
      <c r="H131" s="147"/>
      <c r="I131" s="147"/>
      <c r="J131" s="147"/>
      <c r="K131" s="147"/>
      <c r="L131" s="147"/>
      <c r="M131" s="147"/>
      <c r="N131" s="147"/>
      <c r="O131" s="147"/>
      <c r="P131" s="147"/>
      <c r="Q131" s="147"/>
      <c r="R131" s="147"/>
      <c r="S131" s="147"/>
      <c r="T131" s="147"/>
      <c r="U131" s="147"/>
      <c r="V131" s="147"/>
      <c r="W131" s="147"/>
    </row>
    <row r="132" spans="1:23" ht="12.75" customHeight="1" x14ac:dyDescent="0.15">
      <c r="A132" s="147"/>
      <c r="B132" s="150"/>
      <c r="C132" s="90"/>
      <c r="D132" s="146"/>
      <c r="E132" s="82"/>
      <c r="F132" s="147"/>
      <c r="G132" s="147"/>
      <c r="H132" s="147"/>
      <c r="I132" s="147"/>
      <c r="J132" s="147"/>
      <c r="K132" s="147"/>
      <c r="L132" s="147"/>
      <c r="M132" s="147"/>
      <c r="N132" s="147"/>
      <c r="O132" s="147"/>
      <c r="P132" s="147"/>
      <c r="Q132" s="147"/>
      <c r="R132" s="147"/>
      <c r="S132" s="147"/>
      <c r="T132" s="147"/>
      <c r="U132" s="147"/>
      <c r="V132" s="147"/>
      <c r="W132" s="147"/>
    </row>
    <row r="133" spans="1:23" ht="12.75" customHeight="1" x14ac:dyDescent="0.15">
      <c r="A133" s="147"/>
      <c r="B133" s="150"/>
      <c r="C133" s="90"/>
      <c r="D133" s="146"/>
      <c r="E133" s="82"/>
      <c r="F133" s="147"/>
      <c r="G133" s="147"/>
      <c r="H133" s="147"/>
      <c r="I133" s="147"/>
      <c r="J133" s="147"/>
      <c r="K133" s="147"/>
      <c r="L133" s="147"/>
      <c r="M133" s="147"/>
      <c r="N133" s="147"/>
      <c r="O133" s="147"/>
      <c r="P133" s="147"/>
      <c r="Q133" s="147"/>
      <c r="R133" s="147"/>
      <c r="S133" s="147"/>
      <c r="T133" s="147"/>
      <c r="U133" s="147"/>
      <c r="V133" s="147"/>
      <c r="W133" s="147"/>
    </row>
    <row r="134" spans="1:23" ht="12.75" customHeight="1" x14ac:dyDescent="0.15">
      <c r="A134" s="147"/>
      <c r="B134" s="150"/>
      <c r="C134" s="90"/>
      <c r="D134" s="146"/>
      <c r="E134" s="82"/>
      <c r="F134" s="147"/>
      <c r="G134" s="147"/>
      <c r="H134" s="147"/>
      <c r="I134" s="147"/>
      <c r="J134" s="147"/>
      <c r="K134" s="147"/>
      <c r="L134" s="147"/>
      <c r="M134" s="147"/>
      <c r="N134" s="147"/>
      <c r="O134" s="147"/>
      <c r="P134" s="147"/>
      <c r="Q134" s="147"/>
      <c r="R134" s="147"/>
      <c r="S134" s="147"/>
      <c r="T134" s="147"/>
      <c r="U134" s="147"/>
      <c r="V134" s="147"/>
      <c r="W134" s="147"/>
    </row>
    <row r="135" spans="1:23" ht="12.75" customHeight="1" x14ac:dyDescent="0.15">
      <c r="A135" s="147"/>
      <c r="B135" s="150"/>
      <c r="C135" s="90"/>
      <c r="D135" s="146"/>
      <c r="E135" s="82"/>
      <c r="F135" s="147"/>
      <c r="G135" s="147"/>
      <c r="H135" s="147"/>
      <c r="I135" s="147"/>
      <c r="J135" s="147"/>
      <c r="K135" s="147"/>
      <c r="L135" s="147"/>
      <c r="M135" s="147"/>
      <c r="N135" s="147"/>
      <c r="O135" s="147"/>
      <c r="P135" s="147"/>
      <c r="Q135" s="147"/>
      <c r="R135" s="147"/>
      <c r="S135" s="147"/>
      <c r="T135" s="147"/>
      <c r="U135" s="147"/>
      <c r="V135" s="147"/>
      <c r="W135" s="147"/>
    </row>
    <row r="136" spans="1:23" ht="12.75" customHeight="1" x14ac:dyDescent="0.15">
      <c r="A136" s="147"/>
      <c r="B136" s="150"/>
      <c r="C136" s="90"/>
      <c r="D136" s="146"/>
      <c r="E136" s="82"/>
      <c r="F136" s="147"/>
      <c r="G136" s="147"/>
      <c r="H136" s="147"/>
      <c r="I136" s="147"/>
      <c r="J136" s="147"/>
      <c r="K136" s="147"/>
      <c r="L136" s="147"/>
      <c r="M136" s="147"/>
      <c r="N136" s="147"/>
      <c r="O136" s="147"/>
      <c r="P136" s="147"/>
      <c r="Q136" s="147"/>
      <c r="R136" s="147"/>
      <c r="S136" s="147"/>
      <c r="T136" s="147"/>
      <c r="U136" s="147"/>
      <c r="V136" s="147"/>
      <c r="W136" s="147"/>
    </row>
    <row r="137" spans="1:23" ht="12.75" customHeight="1" x14ac:dyDescent="0.15">
      <c r="A137" s="147"/>
      <c r="B137" s="150"/>
      <c r="C137" s="90"/>
      <c r="D137" s="146"/>
      <c r="E137" s="82"/>
      <c r="F137" s="147"/>
      <c r="G137" s="147"/>
      <c r="H137" s="147"/>
      <c r="I137" s="147"/>
      <c r="J137" s="147"/>
      <c r="K137" s="147"/>
      <c r="L137" s="147"/>
      <c r="M137" s="147"/>
      <c r="N137" s="147"/>
      <c r="O137" s="147"/>
      <c r="P137" s="147"/>
      <c r="Q137" s="147"/>
      <c r="R137" s="147"/>
      <c r="S137" s="147"/>
      <c r="T137" s="147"/>
      <c r="U137" s="147"/>
      <c r="V137" s="147"/>
      <c r="W137" s="147"/>
    </row>
    <row r="138" spans="1:23" ht="12.75" customHeight="1" x14ac:dyDescent="0.15">
      <c r="A138" s="147"/>
      <c r="B138" s="150"/>
      <c r="C138" s="90"/>
      <c r="D138" s="146"/>
      <c r="E138" s="82"/>
      <c r="F138" s="147"/>
      <c r="G138" s="147"/>
      <c r="H138" s="147"/>
      <c r="I138" s="147"/>
      <c r="J138" s="147"/>
      <c r="K138" s="147"/>
      <c r="L138" s="147"/>
      <c r="M138" s="147"/>
      <c r="N138" s="147"/>
      <c r="O138" s="147"/>
      <c r="P138" s="147"/>
      <c r="Q138" s="147"/>
      <c r="R138" s="147"/>
      <c r="S138" s="147"/>
      <c r="T138" s="147"/>
      <c r="U138" s="147"/>
      <c r="V138" s="147"/>
      <c r="W138" s="147"/>
    </row>
    <row r="139" spans="1:23" ht="12.75" customHeight="1" x14ac:dyDescent="0.15">
      <c r="A139" s="147"/>
      <c r="B139" s="150"/>
      <c r="C139" s="90"/>
      <c r="D139" s="146"/>
      <c r="E139" s="82"/>
      <c r="F139" s="147"/>
      <c r="G139" s="147"/>
      <c r="H139" s="147"/>
      <c r="I139" s="147"/>
      <c r="J139" s="147"/>
      <c r="K139" s="147"/>
      <c r="L139" s="147"/>
      <c r="M139" s="147"/>
      <c r="N139" s="147"/>
      <c r="O139" s="147"/>
      <c r="P139" s="147"/>
      <c r="Q139" s="147"/>
      <c r="R139" s="147"/>
      <c r="S139" s="147"/>
      <c r="T139" s="147"/>
      <c r="U139" s="147"/>
      <c r="V139" s="147"/>
      <c r="W139" s="147"/>
    </row>
    <row r="140" spans="1:23" ht="12.75" customHeight="1" x14ac:dyDescent="0.15">
      <c r="A140" s="147"/>
      <c r="B140" s="150"/>
      <c r="C140" s="90"/>
      <c r="D140" s="146"/>
      <c r="E140" s="82"/>
      <c r="F140" s="147"/>
      <c r="G140" s="147"/>
      <c r="H140" s="147"/>
      <c r="I140" s="147"/>
      <c r="J140" s="147"/>
      <c r="K140" s="147"/>
      <c r="L140" s="147"/>
      <c r="M140" s="147"/>
      <c r="N140" s="147"/>
      <c r="O140" s="147"/>
      <c r="P140" s="147"/>
      <c r="Q140" s="147"/>
      <c r="R140" s="147"/>
      <c r="S140" s="147"/>
      <c r="T140" s="147"/>
      <c r="U140" s="147"/>
      <c r="V140" s="147"/>
      <c r="W140" s="147"/>
    </row>
    <row r="141" spans="1:23" ht="12.75" customHeight="1" x14ac:dyDescent="0.15">
      <c r="A141" s="147"/>
      <c r="B141" s="150"/>
      <c r="C141" s="90"/>
      <c r="D141" s="146"/>
      <c r="E141" s="82"/>
      <c r="F141" s="147"/>
      <c r="G141" s="147"/>
      <c r="H141" s="147"/>
      <c r="I141" s="147"/>
      <c r="J141" s="147"/>
      <c r="K141" s="147"/>
      <c r="L141" s="147"/>
      <c r="M141" s="147"/>
      <c r="N141" s="147"/>
      <c r="O141" s="147"/>
      <c r="P141" s="147"/>
      <c r="Q141" s="147"/>
      <c r="R141" s="147"/>
      <c r="S141" s="147"/>
      <c r="T141" s="147"/>
      <c r="U141" s="147"/>
      <c r="V141" s="147"/>
      <c r="W141" s="147"/>
    </row>
    <row r="142" spans="1:23" ht="12.75" customHeight="1" x14ac:dyDescent="0.15">
      <c r="A142" s="147"/>
      <c r="B142" s="150"/>
      <c r="C142" s="90"/>
      <c r="D142" s="146"/>
      <c r="E142" s="82"/>
      <c r="F142" s="147"/>
      <c r="G142" s="147"/>
      <c r="H142" s="147"/>
      <c r="I142" s="147"/>
      <c r="J142" s="147"/>
      <c r="K142" s="147"/>
      <c r="L142" s="147"/>
      <c r="M142" s="147"/>
      <c r="N142" s="147"/>
      <c r="O142" s="147"/>
      <c r="P142" s="147"/>
      <c r="Q142" s="147"/>
      <c r="R142" s="147"/>
      <c r="S142" s="147"/>
      <c r="T142" s="147"/>
      <c r="U142" s="147"/>
      <c r="V142" s="147"/>
      <c r="W142" s="147"/>
    </row>
    <row r="143" spans="1:23" ht="12.75" customHeight="1" x14ac:dyDescent="0.15">
      <c r="A143" s="147"/>
      <c r="B143" s="150"/>
      <c r="C143" s="90"/>
      <c r="D143" s="146"/>
      <c r="E143" s="82"/>
      <c r="F143" s="147"/>
      <c r="G143" s="147"/>
      <c r="H143" s="147"/>
      <c r="I143" s="147"/>
      <c r="J143" s="147"/>
      <c r="K143" s="147"/>
      <c r="L143" s="147"/>
      <c r="M143" s="147"/>
      <c r="N143" s="147"/>
      <c r="O143" s="147"/>
      <c r="P143" s="147"/>
      <c r="Q143" s="147"/>
      <c r="R143" s="147"/>
      <c r="S143" s="147"/>
      <c r="T143" s="147"/>
      <c r="U143" s="147"/>
      <c r="V143" s="147"/>
      <c r="W143" s="147"/>
    </row>
    <row r="144" spans="1:23" ht="12.75" customHeight="1" x14ac:dyDescent="0.15">
      <c r="A144" s="147"/>
      <c r="B144" s="150"/>
      <c r="C144" s="90"/>
      <c r="D144" s="146"/>
      <c r="E144" s="82"/>
      <c r="F144" s="147"/>
      <c r="G144" s="147"/>
      <c r="H144" s="147"/>
      <c r="I144" s="147"/>
      <c r="J144" s="147"/>
      <c r="K144" s="147"/>
      <c r="L144" s="147"/>
      <c r="M144" s="147"/>
      <c r="N144" s="147"/>
      <c r="O144" s="147"/>
      <c r="P144" s="147"/>
      <c r="Q144" s="147"/>
      <c r="R144" s="147"/>
      <c r="S144" s="147"/>
      <c r="T144" s="147"/>
      <c r="U144" s="147"/>
      <c r="V144" s="147"/>
      <c r="W144" s="147"/>
    </row>
    <row r="145" spans="1:23" ht="12.75" customHeight="1" x14ac:dyDescent="0.15">
      <c r="A145" s="147"/>
      <c r="B145" s="150"/>
      <c r="C145" s="90"/>
      <c r="D145" s="146"/>
      <c r="E145" s="82"/>
      <c r="F145" s="147"/>
      <c r="G145" s="147"/>
      <c r="H145" s="147"/>
      <c r="I145" s="147"/>
      <c r="J145" s="147"/>
      <c r="K145" s="147"/>
      <c r="L145" s="147"/>
      <c r="M145" s="147"/>
      <c r="N145" s="147"/>
      <c r="O145" s="147"/>
      <c r="P145" s="147"/>
      <c r="Q145" s="147"/>
      <c r="R145" s="147"/>
      <c r="S145" s="147"/>
      <c r="T145" s="147"/>
      <c r="U145" s="147"/>
      <c r="V145" s="147"/>
      <c r="W145" s="147"/>
    </row>
    <row r="146" spans="1:23" ht="12.75" customHeight="1" x14ac:dyDescent="0.15">
      <c r="A146" s="147"/>
      <c r="B146" s="150"/>
      <c r="C146" s="90"/>
      <c r="D146" s="146"/>
      <c r="E146" s="82"/>
      <c r="F146" s="147"/>
      <c r="G146" s="147"/>
      <c r="H146" s="147"/>
      <c r="I146" s="147"/>
      <c r="J146" s="147"/>
      <c r="K146" s="147"/>
      <c r="L146" s="147"/>
      <c r="M146" s="147"/>
      <c r="N146" s="147"/>
      <c r="O146" s="147"/>
      <c r="P146" s="147"/>
      <c r="Q146" s="147"/>
      <c r="R146" s="147"/>
      <c r="S146" s="147"/>
      <c r="T146" s="147"/>
      <c r="U146" s="147"/>
      <c r="V146" s="147"/>
      <c r="W146" s="147"/>
    </row>
    <row r="147" spans="1:23" ht="12.75" customHeight="1" x14ac:dyDescent="0.15">
      <c r="A147" s="147"/>
      <c r="B147" s="150"/>
      <c r="C147" s="90"/>
      <c r="D147" s="146"/>
      <c r="E147" s="82"/>
      <c r="F147" s="147"/>
      <c r="G147" s="147"/>
      <c r="H147" s="147"/>
      <c r="I147" s="147"/>
      <c r="J147" s="147"/>
      <c r="K147" s="147"/>
      <c r="L147" s="147"/>
      <c r="M147" s="147"/>
      <c r="N147" s="147"/>
      <c r="O147" s="147"/>
      <c r="P147" s="147"/>
      <c r="Q147" s="147"/>
      <c r="R147" s="147"/>
      <c r="S147" s="147"/>
      <c r="T147" s="147"/>
      <c r="U147" s="147"/>
      <c r="V147" s="147"/>
      <c r="W147" s="147"/>
    </row>
    <row r="148" spans="1:23" ht="12.75" customHeight="1" x14ac:dyDescent="0.15">
      <c r="A148" s="147"/>
      <c r="B148" s="150"/>
      <c r="C148" s="90"/>
      <c r="D148" s="146"/>
      <c r="E148" s="82"/>
      <c r="F148" s="147"/>
      <c r="G148" s="147"/>
      <c r="H148" s="147"/>
      <c r="I148" s="147"/>
      <c r="J148" s="147"/>
      <c r="K148" s="147"/>
      <c r="L148" s="147"/>
      <c r="M148" s="147"/>
      <c r="N148" s="147"/>
      <c r="O148" s="147"/>
      <c r="P148" s="147"/>
      <c r="Q148" s="147"/>
      <c r="R148" s="147"/>
      <c r="S148" s="147"/>
      <c r="T148" s="147"/>
      <c r="U148" s="147"/>
      <c r="V148" s="147"/>
      <c r="W148" s="147"/>
    </row>
    <row r="149" spans="1:23" ht="12.75" customHeight="1" x14ac:dyDescent="0.15">
      <c r="A149" s="147"/>
      <c r="B149" s="150"/>
      <c r="C149" s="90"/>
      <c r="D149" s="146"/>
      <c r="E149" s="82"/>
      <c r="F149" s="147"/>
      <c r="G149" s="147"/>
      <c r="H149" s="147"/>
      <c r="I149" s="147"/>
      <c r="J149" s="147"/>
      <c r="K149" s="147"/>
      <c r="L149" s="147"/>
      <c r="M149" s="147"/>
      <c r="N149" s="147"/>
      <c r="O149" s="147"/>
      <c r="P149" s="147"/>
      <c r="Q149" s="147"/>
      <c r="R149" s="147"/>
      <c r="S149" s="147"/>
      <c r="T149" s="147"/>
      <c r="U149" s="147"/>
      <c r="V149" s="147"/>
      <c r="W149" s="147"/>
    </row>
    <row r="150" spans="1:23" ht="12.75" customHeight="1" x14ac:dyDescent="0.15">
      <c r="A150" s="147"/>
      <c r="B150" s="150"/>
      <c r="C150" s="90"/>
      <c r="D150" s="146"/>
      <c r="E150" s="82"/>
      <c r="F150" s="147"/>
      <c r="G150" s="147"/>
      <c r="H150" s="147"/>
      <c r="I150" s="147"/>
      <c r="J150" s="147"/>
      <c r="K150" s="147"/>
      <c r="L150" s="147"/>
      <c r="M150" s="147"/>
      <c r="N150" s="147"/>
      <c r="O150" s="147"/>
      <c r="P150" s="147"/>
      <c r="Q150" s="147"/>
      <c r="R150" s="147"/>
      <c r="S150" s="147"/>
      <c r="T150" s="147"/>
      <c r="U150" s="147"/>
      <c r="V150" s="147"/>
      <c r="W150" s="147"/>
    </row>
    <row r="151" spans="1:23" ht="12.75" customHeight="1" x14ac:dyDescent="0.15">
      <c r="A151" s="147"/>
      <c r="B151" s="150"/>
      <c r="C151" s="90"/>
      <c r="D151" s="146"/>
      <c r="E151" s="82"/>
      <c r="F151" s="147"/>
      <c r="G151" s="147"/>
      <c r="H151" s="147"/>
      <c r="I151" s="147"/>
      <c r="J151" s="147"/>
      <c r="K151" s="147"/>
      <c r="L151" s="147"/>
      <c r="M151" s="147"/>
      <c r="N151" s="147"/>
      <c r="O151" s="147"/>
      <c r="P151" s="147"/>
      <c r="Q151" s="147"/>
      <c r="R151" s="147"/>
      <c r="S151" s="147"/>
      <c r="T151" s="147"/>
      <c r="U151" s="147"/>
      <c r="V151" s="147"/>
      <c r="W151" s="147"/>
    </row>
    <row r="152" spans="1:23" ht="12.75" customHeight="1" x14ac:dyDescent="0.15">
      <c r="A152" s="147"/>
      <c r="B152" s="150"/>
      <c r="C152" s="90"/>
      <c r="D152" s="146"/>
      <c r="E152" s="82"/>
      <c r="F152" s="147"/>
      <c r="G152" s="147"/>
      <c r="H152" s="147"/>
      <c r="I152" s="147"/>
      <c r="J152" s="147"/>
      <c r="K152" s="147"/>
      <c r="L152" s="147"/>
      <c r="M152" s="147"/>
      <c r="N152" s="147"/>
      <c r="O152" s="147"/>
      <c r="P152" s="147"/>
      <c r="Q152" s="147"/>
      <c r="R152" s="147"/>
      <c r="S152" s="147"/>
      <c r="T152" s="147"/>
      <c r="U152" s="147"/>
      <c r="V152" s="147"/>
      <c r="W152" s="147"/>
    </row>
    <row r="153" spans="1:23" ht="12.75" customHeight="1" x14ac:dyDescent="0.15">
      <c r="A153" s="147"/>
      <c r="B153" s="150"/>
      <c r="C153" s="90"/>
      <c r="D153" s="146"/>
      <c r="E153" s="82"/>
      <c r="F153" s="147"/>
      <c r="G153" s="147"/>
      <c r="H153" s="147"/>
      <c r="I153" s="147"/>
      <c r="J153" s="147"/>
      <c r="K153" s="147"/>
      <c r="L153" s="147"/>
      <c r="M153" s="147"/>
      <c r="N153" s="147"/>
      <c r="O153" s="147"/>
      <c r="P153" s="147"/>
      <c r="Q153" s="147"/>
      <c r="R153" s="147"/>
      <c r="S153" s="147"/>
      <c r="T153" s="147"/>
      <c r="U153" s="147"/>
      <c r="V153" s="147"/>
      <c r="W153" s="147"/>
    </row>
    <row r="154" spans="1:23" ht="12.75" customHeight="1" x14ac:dyDescent="0.15">
      <c r="A154" s="147"/>
      <c r="B154" s="150"/>
      <c r="C154" s="90"/>
      <c r="D154" s="146"/>
      <c r="E154" s="82"/>
      <c r="F154" s="147"/>
      <c r="G154" s="147"/>
      <c r="H154" s="147"/>
      <c r="I154" s="147"/>
      <c r="J154" s="147"/>
      <c r="K154" s="147"/>
      <c r="L154" s="147"/>
      <c r="M154" s="147"/>
      <c r="N154" s="147"/>
      <c r="O154" s="147"/>
      <c r="P154" s="147"/>
      <c r="Q154" s="147"/>
      <c r="R154" s="147"/>
      <c r="S154" s="147"/>
      <c r="T154" s="147"/>
      <c r="U154" s="147"/>
      <c r="V154" s="147"/>
      <c r="W154" s="147"/>
    </row>
    <row r="155" spans="1:23" ht="12.75" customHeight="1" x14ac:dyDescent="0.15">
      <c r="A155" s="147"/>
      <c r="B155" s="150"/>
      <c r="C155" s="90"/>
      <c r="D155" s="146"/>
      <c r="E155" s="82"/>
      <c r="F155" s="147"/>
      <c r="G155" s="147"/>
      <c r="H155" s="147"/>
      <c r="I155" s="147"/>
      <c r="J155" s="147"/>
      <c r="K155" s="147"/>
      <c r="L155" s="147"/>
      <c r="M155" s="147"/>
      <c r="N155" s="147"/>
      <c r="O155" s="147"/>
      <c r="P155" s="147"/>
      <c r="Q155" s="147"/>
      <c r="R155" s="147"/>
      <c r="S155" s="147"/>
      <c r="T155" s="147"/>
      <c r="U155" s="147"/>
      <c r="V155" s="147"/>
      <c r="W155" s="147"/>
    </row>
    <row r="156" spans="1:23" ht="12.75" customHeight="1" x14ac:dyDescent="0.15">
      <c r="A156" s="147"/>
      <c r="B156" s="150"/>
      <c r="C156" s="90"/>
      <c r="D156" s="146"/>
      <c r="E156" s="82"/>
      <c r="F156" s="147"/>
      <c r="G156" s="147"/>
      <c r="H156" s="147"/>
      <c r="I156" s="147"/>
      <c r="J156" s="147"/>
      <c r="K156" s="147"/>
      <c r="L156" s="147"/>
      <c r="M156" s="147"/>
      <c r="N156" s="147"/>
      <c r="O156" s="147"/>
      <c r="P156" s="147"/>
      <c r="Q156" s="147"/>
      <c r="R156" s="147"/>
      <c r="S156" s="147"/>
      <c r="T156" s="147"/>
      <c r="U156" s="147"/>
      <c r="V156" s="147"/>
      <c r="W156" s="147"/>
    </row>
    <row r="157" spans="1:23" ht="12.75" customHeight="1" x14ac:dyDescent="0.15">
      <c r="A157" s="147"/>
      <c r="B157" s="150"/>
      <c r="C157" s="90"/>
      <c r="D157" s="146"/>
      <c r="E157" s="82"/>
      <c r="F157" s="147"/>
      <c r="G157" s="147"/>
      <c r="H157" s="147"/>
      <c r="I157" s="147"/>
      <c r="J157" s="147"/>
      <c r="K157" s="147"/>
      <c r="L157" s="147"/>
      <c r="M157" s="147"/>
      <c r="N157" s="147"/>
      <c r="O157" s="147"/>
      <c r="P157" s="147"/>
      <c r="Q157" s="147"/>
      <c r="R157" s="147"/>
      <c r="S157" s="147"/>
      <c r="T157" s="147"/>
      <c r="U157" s="147"/>
      <c r="V157" s="147"/>
      <c r="W157" s="147"/>
    </row>
    <row r="158" spans="1:23" ht="12.75" customHeight="1" x14ac:dyDescent="0.15">
      <c r="A158" s="147"/>
      <c r="B158" s="150"/>
      <c r="C158" s="90"/>
      <c r="D158" s="146"/>
      <c r="E158" s="82"/>
      <c r="F158" s="147"/>
      <c r="G158" s="147"/>
      <c r="H158" s="147"/>
      <c r="I158" s="147"/>
      <c r="J158" s="147"/>
      <c r="K158" s="147"/>
      <c r="L158" s="147"/>
      <c r="M158" s="147"/>
      <c r="N158" s="147"/>
      <c r="O158" s="147"/>
      <c r="P158" s="147"/>
      <c r="Q158" s="147"/>
      <c r="R158" s="147"/>
      <c r="S158" s="147"/>
      <c r="T158" s="147"/>
      <c r="U158" s="147"/>
      <c r="V158" s="147"/>
      <c r="W158" s="147"/>
    </row>
    <row r="159" spans="1:23" ht="12.75" customHeight="1" x14ac:dyDescent="0.15">
      <c r="A159" s="147"/>
      <c r="B159" s="150"/>
      <c r="C159" s="90"/>
      <c r="D159" s="146"/>
      <c r="E159" s="82"/>
      <c r="F159" s="147"/>
      <c r="G159" s="147"/>
      <c r="H159" s="147"/>
      <c r="I159" s="147"/>
      <c r="J159" s="147"/>
      <c r="K159" s="147"/>
      <c r="L159" s="147"/>
      <c r="M159" s="147"/>
      <c r="N159" s="147"/>
      <c r="O159" s="147"/>
      <c r="P159" s="147"/>
      <c r="Q159" s="147"/>
      <c r="R159" s="147"/>
      <c r="S159" s="147"/>
      <c r="T159" s="147"/>
      <c r="U159" s="147"/>
      <c r="V159" s="147"/>
      <c r="W159" s="147"/>
    </row>
    <row r="160" spans="1:23" ht="12.75" customHeight="1" x14ac:dyDescent="0.15">
      <c r="A160" s="147"/>
      <c r="B160" s="150"/>
      <c r="C160" s="90"/>
      <c r="D160" s="146"/>
      <c r="E160" s="82"/>
      <c r="F160" s="147"/>
      <c r="G160" s="147"/>
      <c r="H160" s="147"/>
      <c r="I160" s="147"/>
      <c r="J160" s="147"/>
      <c r="K160" s="147"/>
      <c r="L160" s="147"/>
      <c r="M160" s="147"/>
      <c r="N160" s="147"/>
      <c r="O160" s="147"/>
      <c r="P160" s="147"/>
      <c r="Q160" s="147"/>
      <c r="R160" s="147"/>
      <c r="S160" s="147"/>
      <c r="T160" s="147"/>
      <c r="U160" s="147"/>
      <c r="V160" s="147"/>
      <c r="W160" s="147"/>
    </row>
    <row r="161" spans="1:23" ht="12.75" customHeight="1" x14ac:dyDescent="0.15">
      <c r="A161" s="147"/>
      <c r="B161" s="150"/>
      <c r="C161" s="90"/>
      <c r="D161" s="146"/>
      <c r="E161" s="82"/>
      <c r="F161" s="147"/>
      <c r="G161" s="147"/>
      <c r="H161" s="147"/>
      <c r="I161" s="147"/>
      <c r="J161" s="147"/>
      <c r="K161" s="147"/>
      <c r="L161" s="147"/>
      <c r="M161" s="147"/>
      <c r="N161" s="147"/>
      <c r="O161" s="147"/>
      <c r="P161" s="147"/>
      <c r="Q161" s="147"/>
      <c r="R161" s="147"/>
      <c r="S161" s="147"/>
      <c r="T161" s="147"/>
      <c r="U161" s="147"/>
      <c r="V161" s="147"/>
      <c r="W161" s="147"/>
    </row>
    <row r="162" spans="1:23" ht="12.75" customHeight="1" x14ac:dyDescent="0.15">
      <c r="A162" s="147"/>
      <c r="B162" s="150"/>
      <c r="C162" s="90"/>
      <c r="D162" s="146"/>
      <c r="E162" s="82"/>
      <c r="F162" s="147"/>
      <c r="G162" s="147"/>
      <c r="H162" s="147"/>
      <c r="I162" s="147"/>
      <c r="J162" s="147"/>
      <c r="K162" s="147"/>
      <c r="L162" s="147"/>
      <c r="M162" s="147"/>
      <c r="N162" s="147"/>
      <c r="O162" s="147"/>
      <c r="P162" s="147"/>
      <c r="Q162" s="147"/>
      <c r="R162" s="147"/>
      <c r="S162" s="147"/>
      <c r="T162" s="147"/>
      <c r="U162" s="147"/>
      <c r="V162" s="147"/>
      <c r="W162" s="147"/>
    </row>
    <row r="163" spans="1:23" ht="12.75" customHeight="1" x14ac:dyDescent="0.15">
      <c r="A163" s="147"/>
      <c r="B163" s="150"/>
      <c r="C163" s="90"/>
      <c r="D163" s="146"/>
      <c r="E163" s="82"/>
      <c r="F163" s="147"/>
      <c r="G163" s="147"/>
      <c r="H163" s="147"/>
      <c r="I163" s="147"/>
      <c r="J163" s="147"/>
      <c r="K163" s="147"/>
      <c r="L163" s="147"/>
      <c r="M163" s="147"/>
      <c r="N163" s="147"/>
      <c r="O163" s="147"/>
      <c r="P163" s="147"/>
      <c r="Q163" s="147"/>
      <c r="R163" s="147"/>
      <c r="S163" s="147"/>
      <c r="T163" s="147"/>
      <c r="U163" s="147"/>
      <c r="V163" s="147"/>
      <c r="W163" s="147"/>
    </row>
    <row r="164" spans="1:23" ht="12.75" customHeight="1" x14ac:dyDescent="0.15">
      <c r="A164" s="147"/>
      <c r="B164" s="150"/>
      <c r="C164" s="90"/>
      <c r="D164" s="146"/>
      <c r="E164" s="82"/>
      <c r="F164" s="147"/>
      <c r="G164" s="147"/>
      <c r="H164" s="147"/>
      <c r="I164" s="147"/>
      <c r="J164" s="147"/>
      <c r="K164" s="147"/>
      <c r="L164" s="147"/>
      <c r="M164" s="147"/>
      <c r="N164" s="147"/>
      <c r="O164" s="147"/>
      <c r="P164" s="147"/>
      <c r="Q164" s="147"/>
      <c r="R164" s="147"/>
      <c r="S164" s="147"/>
      <c r="T164" s="147"/>
      <c r="U164" s="147"/>
      <c r="V164" s="147"/>
      <c r="W164" s="147"/>
    </row>
    <row r="165" spans="1:23" ht="12.75" customHeight="1" x14ac:dyDescent="0.15">
      <c r="A165" s="147"/>
      <c r="B165" s="150"/>
      <c r="C165" s="90"/>
      <c r="D165" s="146"/>
      <c r="E165" s="82"/>
      <c r="F165" s="147"/>
      <c r="G165" s="147"/>
      <c r="H165" s="147"/>
      <c r="I165" s="147"/>
      <c r="J165" s="147"/>
      <c r="K165" s="147"/>
      <c r="L165" s="147"/>
      <c r="M165" s="147"/>
      <c r="N165" s="147"/>
      <c r="O165" s="147"/>
      <c r="P165" s="147"/>
      <c r="Q165" s="147"/>
      <c r="R165" s="147"/>
      <c r="S165" s="147"/>
      <c r="T165" s="147"/>
      <c r="U165" s="147"/>
      <c r="V165" s="147"/>
      <c r="W165" s="147"/>
    </row>
    <row r="166" spans="1:23" ht="12.75" customHeight="1" x14ac:dyDescent="0.15">
      <c r="A166" s="147"/>
      <c r="B166" s="150"/>
      <c r="C166" s="90"/>
      <c r="D166" s="146"/>
      <c r="E166" s="82"/>
      <c r="F166" s="147"/>
      <c r="G166" s="147"/>
      <c r="H166" s="147"/>
      <c r="I166" s="147"/>
      <c r="J166" s="147"/>
      <c r="K166" s="147"/>
      <c r="L166" s="147"/>
      <c r="M166" s="147"/>
      <c r="N166" s="147"/>
      <c r="O166" s="147"/>
      <c r="P166" s="147"/>
      <c r="Q166" s="147"/>
      <c r="R166" s="147"/>
      <c r="S166" s="147"/>
      <c r="T166" s="147"/>
      <c r="U166" s="147"/>
      <c r="V166" s="147"/>
      <c r="W166" s="147"/>
    </row>
    <row r="167" spans="1:23" ht="12.75" customHeight="1" x14ac:dyDescent="0.15">
      <c r="A167" s="147"/>
      <c r="B167" s="150"/>
      <c r="C167" s="90"/>
      <c r="D167" s="146"/>
      <c r="E167" s="82"/>
      <c r="F167" s="147"/>
      <c r="G167" s="147"/>
      <c r="H167" s="147"/>
      <c r="I167" s="147"/>
      <c r="J167" s="147"/>
      <c r="K167" s="147"/>
      <c r="L167" s="147"/>
      <c r="M167" s="147"/>
      <c r="N167" s="147"/>
      <c r="O167" s="147"/>
      <c r="P167" s="147"/>
      <c r="Q167" s="147"/>
      <c r="R167" s="147"/>
      <c r="S167" s="147"/>
      <c r="T167" s="147"/>
      <c r="U167" s="147"/>
      <c r="V167" s="147"/>
      <c r="W167" s="147"/>
    </row>
    <row r="168" spans="1:23" ht="12.75" customHeight="1" x14ac:dyDescent="0.15">
      <c r="A168" s="147"/>
      <c r="B168" s="150"/>
      <c r="C168" s="90"/>
      <c r="D168" s="146"/>
      <c r="E168" s="82"/>
      <c r="F168" s="147"/>
      <c r="G168" s="147"/>
      <c r="H168" s="147"/>
      <c r="I168" s="147"/>
      <c r="J168" s="147"/>
      <c r="K168" s="147"/>
      <c r="L168" s="147"/>
      <c r="M168" s="147"/>
      <c r="N168" s="147"/>
      <c r="O168" s="147"/>
      <c r="P168" s="147"/>
      <c r="Q168" s="147"/>
      <c r="R168" s="147"/>
      <c r="S168" s="147"/>
      <c r="T168" s="147"/>
      <c r="U168" s="147"/>
      <c r="V168" s="147"/>
      <c r="W168" s="147"/>
    </row>
    <row r="169" spans="1:23" ht="12.75" customHeight="1" x14ac:dyDescent="0.15">
      <c r="A169" s="147"/>
      <c r="B169" s="150"/>
      <c r="C169" s="90"/>
      <c r="D169" s="146"/>
      <c r="E169" s="82"/>
      <c r="F169" s="147"/>
      <c r="G169" s="147"/>
      <c r="H169" s="147"/>
      <c r="I169" s="147"/>
      <c r="J169" s="147"/>
      <c r="K169" s="147"/>
      <c r="L169" s="147"/>
      <c r="M169" s="147"/>
      <c r="N169" s="147"/>
      <c r="O169" s="147"/>
      <c r="P169" s="147"/>
      <c r="Q169" s="147"/>
      <c r="R169" s="147"/>
      <c r="S169" s="147"/>
      <c r="T169" s="147"/>
      <c r="U169" s="147"/>
      <c r="V169" s="147"/>
      <c r="W169" s="147"/>
    </row>
    <row r="170" spans="1:23" ht="12.75" customHeight="1" x14ac:dyDescent="0.15">
      <c r="A170" s="147"/>
      <c r="B170" s="150"/>
      <c r="C170" s="90"/>
      <c r="D170" s="146"/>
      <c r="E170" s="82"/>
      <c r="F170" s="147"/>
      <c r="G170" s="147"/>
      <c r="H170" s="147"/>
      <c r="I170" s="147"/>
      <c r="J170" s="147"/>
      <c r="K170" s="147"/>
      <c r="L170" s="147"/>
      <c r="M170" s="147"/>
      <c r="N170" s="147"/>
      <c r="O170" s="147"/>
      <c r="P170" s="147"/>
      <c r="Q170" s="147"/>
      <c r="R170" s="147"/>
      <c r="S170" s="147"/>
      <c r="T170" s="147"/>
      <c r="U170" s="147"/>
      <c r="V170" s="147"/>
      <c r="W170" s="147"/>
    </row>
    <row r="171" spans="1:23" ht="12.75" customHeight="1" x14ac:dyDescent="0.15">
      <c r="A171" s="147"/>
      <c r="B171" s="150"/>
      <c r="C171" s="90"/>
      <c r="D171" s="146"/>
      <c r="E171" s="82"/>
      <c r="F171" s="147"/>
      <c r="G171" s="147"/>
      <c r="H171" s="147"/>
      <c r="I171" s="147"/>
      <c r="J171" s="147"/>
      <c r="K171" s="147"/>
      <c r="L171" s="147"/>
      <c r="M171" s="147"/>
      <c r="N171" s="147"/>
      <c r="O171" s="147"/>
      <c r="P171" s="147"/>
      <c r="Q171" s="147"/>
      <c r="R171" s="147"/>
      <c r="S171" s="147"/>
      <c r="T171" s="147"/>
      <c r="U171" s="147"/>
      <c r="V171" s="147"/>
      <c r="W171" s="147"/>
    </row>
    <row r="172" spans="1:23" ht="12.75" customHeight="1" x14ac:dyDescent="0.15">
      <c r="A172" s="147"/>
      <c r="B172" s="150"/>
      <c r="C172" s="90"/>
      <c r="D172" s="146"/>
      <c r="E172" s="82"/>
      <c r="F172" s="147"/>
      <c r="G172" s="147"/>
      <c r="H172" s="147"/>
      <c r="I172" s="147"/>
      <c r="J172" s="147"/>
      <c r="K172" s="147"/>
      <c r="L172" s="147"/>
      <c r="M172" s="147"/>
      <c r="N172" s="147"/>
      <c r="O172" s="147"/>
      <c r="P172" s="147"/>
      <c r="Q172" s="147"/>
      <c r="R172" s="147"/>
      <c r="S172" s="147"/>
      <c r="T172" s="147"/>
      <c r="U172" s="147"/>
      <c r="V172" s="147"/>
      <c r="W172" s="147"/>
    </row>
    <row r="173" spans="1:23" ht="12.75" customHeight="1" x14ac:dyDescent="0.15">
      <c r="A173" s="147"/>
      <c r="B173" s="150"/>
      <c r="C173" s="90"/>
      <c r="D173" s="146"/>
      <c r="E173" s="82"/>
      <c r="F173" s="147"/>
      <c r="G173" s="147"/>
      <c r="H173" s="147"/>
      <c r="I173" s="147"/>
      <c r="J173" s="147"/>
      <c r="K173" s="147"/>
      <c r="L173" s="147"/>
      <c r="M173" s="147"/>
      <c r="N173" s="147"/>
      <c r="O173" s="147"/>
      <c r="P173" s="147"/>
      <c r="Q173" s="147"/>
      <c r="R173" s="147"/>
      <c r="S173" s="147"/>
      <c r="T173" s="147"/>
      <c r="U173" s="147"/>
      <c r="V173" s="147"/>
      <c r="W173" s="147"/>
    </row>
    <row r="174" spans="1:23" ht="12.75" customHeight="1" x14ac:dyDescent="0.15">
      <c r="A174" s="147"/>
      <c r="B174" s="150"/>
      <c r="C174" s="90"/>
      <c r="D174" s="146"/>
      <c r="E174" s="82"/>
      <c r="F174" s="147"/>
      <c r="G174" s="147"/>
      <c r="H174" s="147"/>
      <c r="I174" s="147"/>
      <c r="J174" s="147"/>
      <c r="K174" s="147"/>
      <c r="L174" s="147"/>
      <c r="M174" s="147"/>
      <c r="N174" s="147"/>
      <c r="O174" s="147"/>
      <c r="P174" s="147"/>
      <c r="Q174" s="147"/>
      <c r="R174" s="147"/>
      <c r="S174" s="147"/>
      <c r="T174" s="147"/>
      <c r="U174" s="147"/>
      <c r="V174" s="147"/>
      <c r="W174" s="147"/>
    </row>
    <row r="175" spans="1:23" ht="12.75" customHeight="1" x14ac:dyDescent="0.15">
      <c r="A175" s="147"/>
      <c r="B175" s="150"/>
      <c r="C175" s="90"/>
      <c r="D175" s="146"/>
      <c r="E175" s="82"/>
      <c r="F175" s="147"/>
      <c r="G175" s="147"/>
      <c r="H175" s="147"/>
      <c r="I175" s="147"/>
      <c r="J175" s="147"/>
      <c r="K175" s="147"/>
      <c r="L175" s="147"/>
      <c r="M175" s="147"/>
      <c r="N175" s="147"/>
      <c r="O175" s="147"/>
      <c r="P175" s="147"/>
      <c r="Q175" s="147"/>
      <c r="R175" s="147"/>
      <c r="S175" s="147"/>
      <c r="T175" s="147"/>
      <c r="U175" s="147"/>
      <c r="V175" s="147"/>
      <c r="W175" s="147"/>
    </row>
    <row r="176" spans="1:23" ht="12.75" customHeight="1" x14ac:dyDescent="0.15">
      <c r="A176" s="147"/>
      <c r="B176" s="150"/>
      <c r="C176" s="90"/>
      <c r="D176" s="146"/>
      <c r="E176" s="82"/>
      <c r="F176" s="147"/>
      <c r="G176" s="147"/>
      <c r="H176" s="147"/>
      <c r="I176" s="147"/>
      <c r="J176" s="147"/>
      <c r="K176" s="147"/>
      <c r="L176" s="147"/>
      <c r="M176" s="147"/>
      <c r="N176" s="147"/>
      <c r="O176" s="147"/>
      <c r="P176" s="147"/>
      <c r="Q176" s="147"/>
      <c r="R176" s="147"/>
      <c r="S176" s="147"/>
      <c r="T176" s="147"/>
      <c r="U176" s="147"/>
      <c r="V176" s="147"/>
      <c r="W176" s="147"/>
    </row>
    <row r="177" spans="1:23" ht="12.75" customHeight="1" x14ac:dyDescent="0.15">
      <c r="A177" s="147"/>
      <c r="B177" s="150"/>
      <c r="C177" s="90"/>
      <c r="D177" s="146"/>
      <c r="E177" s="82"/>
      <c r="F177" s="147"/>
      <c r="G177" s="147"/>
      <c r="H177" s="147"/>
      <c r="I177" s="147"/>
      <c r="J177" s="147"/>
      <c r="K177" s="147"/>
      <c r="L177" s="147"/>
      <c r="M177" s="147"/>
      <c r="N177" s="147"/>
      <c r="O177" s="147"/>
      <c r="P177" s="147"/>
      <c r="Q177" s="147"/>
      <c r="R177" s="147"/>
      <c r="S177" s="147"/>
      <c r="T177" s="147"/>
      <c r="U177" s="147"/>
      <c r="V177" s="147"/>
      <c r="W177" s="147"/>
    </row>
    <row r="178" spans="1:23" ht="12.75" customHeight="1" x14ac:dyDescent="0.15">
      <c r="A178" s="147"/>
      <c r="B178" s="150"/>
      <c r="C178" s="90"/>
      <c r="D178" s="146"/>
      <c r="E178" s="82"/>
      <c r="F178" s="147"/>
      <c r="G178" s="147"/>
      <c r="H178" s="147"/>
      <c r="I178" s="147"/>
      <c r="J178" s="147"/>
      <c r="K178" s="147"/>
      <c r="L178" s="147"/>
      <c r="M178" s="147"/>
      <c r="N178" s="147"/>
      <c r="O178" s="147"/>
      <c r="P178" s="147"/>
      <c r="Q178" s="147"/>
      <c r="R178" s="147"/>
      <c r="S178" s="147"/>
      <c r="T178" s="147"/>
      <c r="U178" s="147"/>
      <c r="V178" s="147"/>
      <c r="W178" s="147"/>
    </row>
    <row r="179" spans="1:23" ht="12.75" customHeight="1" x14ac:dyDescent="0.15">
      <c r="A179" s="147"/>
      <c r="B179" s="150"/>
      <c r="C179" s="90"/>
      <c r="D179" s="146"/>
      <c r="E179" s="82"/>
      <c r="F179" s="147"/>
      <c r="G179" s="147"/>
      <c r="H179" s="147"/>
      <c r="I179" s="147"/>
      <c r="J179" s="147"/>
      <c r="K179" s="147"/>
      <c r="L179" s="147"/>
      <c r="M179" s="147"/>
      <c r="N179" s="147"/>
      <c r="O179" s="147"/>
      <c r="P179" s="147"/>
      <c r="Q179" s="147"/>
      <c r="R179" s="147"/>
      <c r="S179" s="147"/>
      <c r="T179" s="147"/>
      <c r="U179" s="147"/>
      <c r="V179" s="147"/>
      <c r="W179" s="147"/>
    </row>
    <row r="180" spans="1:23" ht="12.75" customHeight="1" x14ac:dyDescent="0.15">
      <c r="A180" s="147"/>
      <c r="B180" s="150"/>
      <c r="C180" s="90"/>
      <c r="D180" s="146"/>
      <c r="E180" s="82"/>
      <c r="F180" s="147"/>
      <c r="G180" s="147"/>
      <c r="H180" s="147"/>
      <c r="I180" s="147"/>
      <c r="J180" s="147"/>
      <c r="K180" s="147"/>
      <c r="L180" s="147"/>
      <c r="M180" s="147"/>
      <c r="N180" s="147"/>
      <c r="O180" s="147"/>
      <c r="P180" s="147"/>
      <c r="Q180" s="147"/>
      <c r="R180" s="147"/>
      <c r="S180" s="147"/>
      <c r="T180" s="147"/>
      <c r="U180" s="147"/>
      <c r="V180" s="147"/>
      <c r="W180" s="147"/>
    </row>
    <row r="181" spans="1:23" ht="12.75" customHeight="1" x14ac:dyDescent="0.15">
      <c r="A181" s="147"/>
      <c r="B181" s="150"/>
      <c r="C181" s="90"/>
      <c r="D181" s="146"/>
      <c r="E181" s="82"/>
      <c r="F181" s="147"/>
      <c r="G181" s="147"/>
      <c r="H181" s="147"/>
      <c r="I181" s="147"/>
      <c r="J181" s="147"/>
      <c r="K181" s="147"/>
      <c r="L181" s="147"/>
      <c r="M181" s="147"/>
      <c r="N181" s="147"/>
      <c r="O181" s="147"/>
      <c r="P181" s="147"/>
      <c r="Q181" s="147"/>
      <c r="R181" s="147"/>
      <c r="S181" s="147"/>
      <c r="T181" s="147"/>
      <c r="U181" s="147"/>
      <c r="V181" s="147"/>
      <c r="W181" s="147"/>
    </row>
    <row r="182" spans="1:23" ht="12.75" customHeight="1" x14ac:dyDescent="0.15">
      <c r="A182" s="147"/>
      <c r="B182" s="150"/>
      <c r="C182" s="90"/>
      <c r="D182" s="146"/>
      <c r="E182" s="82"/>
      <c r="F182" s="147"/>
      <c r="G182" s="147"/>
      <c r="H182" s="147"/>
      <c r="I182" s="147"/>
      <c r="J182" s="147"/>
      <c r="K182" s="147"/>
      <c r="L182" s="147"/>
      <c r="M182" s="147"/>
      <c r="N182" s="147"/>
      <c r="O182" s="147"/>
      <c r="P182" s="147"/>
      <c r="Q182" s="147"/>
      <c r="R182" s="147"/>
      <c r="S182" s="147"/>
      <c r="T182" s="147"/>
      <c r="U182" s="147"/>
      <c r="V182" s="147"/>
      <c r="W182" s="147"/>
    </row>
    <row r="183" spans="1:23" ht="12.75" customHeight="1" x14ac:dyDescent="0.15">
      <c r="A183" s="147"/>
      <c r="B183" s="150"/>
      <c r="C183" s="90"/>
      <c r="D183" s="146"/>
      <c r="E183" s="82"/>
      <c r="F183" s="147"/>
      <c r="G183" s="147"/>
      <c r="H183" s="147"/>
      <c r="I183" s="147"/>
      <c r="J183" s="147"/>
      <c r="K183" s="147"/>
      <c r="L183" s="147"/>
      <c r="M183" s="147"/>
      <c r="N183" s="147"/>
      <c r="O183" s="147"/>
      <c r="P183" s="147"/>
      <c r="Q183" s="147"/>
      <c r="R183" s="147"/>
      <c r="S183" s="147"/>
      <c r="T183" s="147"/>
      <c r="U183" s="147"/>
      <c r="V183" s="147"/>
      <c r="W183" s="147"/>
    </row>
    <row r="184" spans="1:23" ht="12.75" customHeight="1" x14ac:dyDescent="0.15">
      <c r="A184" s="147"/>
      <c r="B184" s="150"/>
      <c r="C184" s="90"/>
      <c r="D184" s="146"/>
      <c r="E184" s="82"/>
      <c r="F184" s="147"/>
      <c r="G184" s="147"/>
      <c r="H184" s="147"/>
      <c r="I184" s="147"/>
      <c r="J184" s="147"/>
      <c r="K184" s="147"/>
      <c r="L184" s="147"/>
      <c r="M184" s="147"/>
      <c r="N184" s="147"/>
      <c r="O184" s="147"/>
      <c r="P184" s="147"/>
      <c r="Q184" s="147"/>
      <c r="R184" s="147"/>
      <c r="S184" s="147"/>
      <c r="T184" s="147"/>
      <c r="U184" s="147"/>
      <c r="V184" s="147"/>
      <c r="W184" s="147"/>
    </row>
    <row r="185" spans="1:23" ht="12.75" customHeight="1" x14ac:dyDescent="0.15">
      <c r="A185" s="147"/>
      <c r="B185" s="150"/>
      <c r="C185" s="90"/>
      <c r="D185" s="146"/>
      <c r="E185" s="82"/>
      <c r="F185" s="147"/>
      <c r="G185" s="147"/>
      <c r="H185" s="147"/>
      <c r="I185" s="147"/>
      <c r="J185" s="147"/>
      <c r="K185" s="147"/>
      <c r="L185" s="147"/>
      <c r="M185" s="147"/>
      <c r="N185" s="147"/>
      <c r="O185" s="147"/>
      <c r="P185" s="147"/>
      <c r="Q185" s="147"/>
      <c r="R185" s="147"/>
      <c r="S185" s="147"/>
      <c r="T185" s="147"/>
      <c r="U185" s="147"/>
      <c r="V185" s="147"/>
      <c r="W185" s="147"/>
    </row>
    <row r="186" spans="1:23" ht="12.75" customHeight="1" x14ac:dyDescent="0.15">
      <c r="A186" s="147"/>
      <c r="B186" s="150"/>
      <c r="C186" s="90"/>
      <c r="D186" s="146"/>
      <c r="E186" s="82"/>
      <c r="F186" s="147"/>
      <c r="G186" s="147"/>
      <c r="H186" s="147"/>
      <c r="I186" s="147"/>
      <c r="J186" s="147"/>
      <c r="K186" s="147"/>
      <c r="L186" s="147"/>
      <c r="M186" s="147"/>
      <c r="N186" s="147"/>
      <c r="O186" s="147"/>
      <c r="P186" s="147"/>
      <c r="Q186" s="147"/>
      <c r="R186" s="147"/>
      <c r="S186" s="147"/>
      <c r="T186" s="147"/>
      <c r="U186" s="147"/>
      <c r="V186" s="147"/>
      <c r="W186" s="147"/>
    </row>
    <row r="187" spans="1:23" ht="12.75" customHeight="1" x14ac:dyDescent="0.15">
      <c r="A187" s="147"/>
      <c r="B187" s="150"/>
      <c r="C187" s="90"/>
      <c r="D187" s="146"/>
      <c r="E187" s="82"/>
      <c r="F187" s="147"/>
      <c r="G187" s="147"/>
      <c r="H187" s="147"/>
      <c r="I187" s="147"/>
      <c r="J187" s="147"/>
      <c r="K187" s="147"/>
      <c r="L187" s="147"/>
      <c r="M187" s="147"/>
      <c r="N187" s="147"/>
      <c r="O187" s="147"/>
      <c r="P187" s="147"/>
      <c r="Q187" s="147"/>
      <c r="R187" s="147"/>
      <c r="S187" s="147"/>
      <c r="T187" s="147"/>
      <c r="U187" s="147"/>
      <c r="V187" s="147"/>
      <c r="W187" s="147"/>
    </row>
    <row r="188" spans="1:23" ht="12.75" customHeight="1" x14ac:dyDescent="0.15">
      <c r="A188" s="147"/>
      <c r="B188" s="150"/>
      <c r="C188" s="90"/>
      <c r="D188" s="146"/>
      <c r="E188" s="82"/>
      <c r="F188" s="147"/>
      <c r="G188" s="147"/>
      <c r="H188" s="147"/>
      <c r="I188" s="147"/>
      <c r="J188" s="147"/>
      <c r="K188" s="147"/>
      <c r="L188" s="147"/>
      <c r="M188" s="147"/>
      <c r="N188" s="147"/>
      <c r="O188" s="147"/>
      <c r="P188" s="147"/>
      <c r="Q188" s="147"/>
      <c r="R188" s="147"/>
      <c r="S188" s="147"/>
      <c r="T188" s="147"/>
      <c r="U188" s="147"/>
      <c r="V188" s="147"/>
      <c r="W188" s="147"/>
    </row>
    <row r="189" spans="1:23" ht="12.75" customHeight="1" x14ac:dyDescent="0.15">
      <c r="A189" s="147"/>
      <c r="B189" s="150"/>
      <c r="C189" s="90"/>
      <c r="D189" s="146"/>
      <c r="E189" s="82"/>
      <c r="F189" s="147"/>
      <c r="G189" s="147"/>
      <c r="H189" s="147"/>
      <c r="I189" s="147"/>
      <c r="J189" s="147"/>
      <c r="K189" s="147"/>
      <c r="L189" s="147"/>
      <c r="M189" s="147"/>
      <c r="N189" s="147"/>
      <c r="O189" s="147"/>
      <c r="P189" s="147"/>
      <c r="Q189" s="147"/>
      <c r="R189" s="147"/>
      <c r="S189" s="147"/>
      <c r="T189" s="147"/>
      <c r="U189" s="147"/>
      <c r="V189" s="147"/>
      <c r="W189" s="147"/>
    </row>
    <row r="190" spans="1:23" ht="12.75" customHeight="1" x14ac:dyDescent="0.15">
      <c r="A190" s="147"/>
      <c r="B190" s="150"/>
      <c r="C190" s="90"/>
      <c r="D190" s="146"/>
      <c r="E190" s="82"/>
      <c r="F190" s="147"/>
      <c r="G190" s="147"/>
      <c r="H190" s="147"/>
      <c r="I190" s="147"/>
      <c r="J190" s="147"/>
      <c r="K190" s="147"/>
      <c r="L190" s="147"/>
      <c r="M190" s="147"/>
      <c r="N190" s="147"/>
      <c r="O190" s="147"/>
      <c r="P190" s="147"/>
      <c r="Q190" s="147"/>
      <c r="R190" s="147"/>
      <c r="S190" s="147"/>
      <c r="T190" s="147"/>
      <c r="U190" s="147"/>
      <c r="V190" s="147"/>
      <c r="W190" s="147"/>
    </row>
    <row r="191" spans="1:23" ht="12.75" customHeight="1" x14ac:dyDescent="0.15">
      <c r="A191" s="147"/>
      <c r="B191" s="150"/>
      <c r="C191" s="90"/>
      <c r="D191" s="146"/>
      <c r="E191" s="82"/>
      <c r="F191" s="147"/>
      <c r="G191" s="147"/>
      <c r="H191" s="147"/>
      <c r="I191" s="147"/>
      <c r="J191" s="147"/>
      <c r="K191" s="147"/>
      <c r="L191" s="147"/>
      <c r="M191" s="147"/>
      <c r="N191" s="147"/>
      <c r="O191" s="147"/>
      <c r="P191" s="147"/>
      <c r="Q191" s="147"/>
      <c r="R191" s="147"/>
      <c r="S191" s="147"/>
      <c r="T191" s="147"/>
      <c r="U191" s="147"/>
      <c r="V191" s="147"/>
      <c r="W191" s="147"/>
    </row>
    <row r="192" spans="1:23" ht="12.75" customHeight="1" x14ac:dyDescent="0.15">
      <c r="A192" s="147"/>
      <c r="B192" s="150"/>
      <c r="C192" s="90"/>
      <c r="D192" s="146"/>
      <c r="E192" s="82"/>
      <c r="F192" s="147"/>
      <c r="G192" s="147"/>
      <c r="H192" s="147"/>
      <c r="I192" s="147"/>
      <c r="J192" s="147"/>
      <c r="K192" s="147"/>
      <c r="L192" s="147"/>
      <c r="M192" s="147"/>
      <c r="N192" s="147"/>
      <c r="O192" s="147"/>
      <c r="P192" s="147"/>
      <c r="Q192" s="147"/>
      <c r="R192" s="147"/>
      <c r="S192" s="147"/>
      <c r="T192" s="147"/>
      <c r="U192" s="147"/>
      <c r="V192" s="147"/>
      <c r="W192" s="147"/>
    </row>
    <row r="193" spans="1:23" ht="12.75" customHeight="1" x14ac:dyDescent="0.15">
      <c r="A193" s="147"/>
      <c r="B193" s="150"/>
      <c r="C193" s="90"/>
      <c r="D193" s="146"/>
      <c r="E193" s="82"/>
      <c r="F193" s="147"/>
      <c r="G193" s="147"/>
      <c r="H193" s="147"/>
      <c r="I193" s="147"/>
      <c r="J193" s="147"/>
      <c r="K193" s="147"/>
      <c r="L193" s="147"/>
      <c r="M193" s="147"/>
      <c r="N193" s="147"/>
      <c r="O193" s="147"/>
      <c r="P193" s="147"/>
      <c r="Q193" s="147"/>
      <c r="R193" s="147"/>
      <c r="S193" s="147"/>
      <c r="T193" s="147"/>
      <c r="U193" s="147"/>
      <c r="V193" s="147"/>
      <c r="W193" s="147"/>
    </row>
    <row r="194" spans="1:23" ht="12.75" customHeight="1" x14ac:dyDescent="0.15">
      <c r="A194" s="147"/>
      <c r="B194" s="150"/>
      <c r="C194" s="90"/>
      <c r="D194" s="146"/>
      <c r="E194" s="82"/>
      <c r="F194" s="147"/>
      <c r="G194" s="147"/>
      <c r="H194" s="147"/>
      <c r="I194" s="147"/>
      <c r="J194" s="147"/>
      <c r="K194" s="147"/>
      <c r="L194" s="147"/>
      <c r="M194" s="147"/>
      <c r="N194" s="147"/>
      <c r="O194" s="147"/>
      <c r="P194" s="147"/>
      <c r="Q194" s="147"/>
      <c r="R194" s="147"/>
      <c r="S194" s="147"/>
      <c r="T194" s="147"/>
      <c r="U194" s="147"/>
      <c r="V194" s="147"/>
      <c r="W194" s="147"/>
    </row>
    <row r="195" spans="1:23" ht="12.75" customHeight="1" x14ac:dyDescent="0.15">
      <c r="A195" s="147"/>
      <c r="B195" s="150"/>
      <c r="C195" s="90"/>
      <c r="D195" s="146"/>
      <c r="E195" s="82"/>
      <c r="F195" s="147"/>
      <c r="G195" s="147"/>
      <c r="H195" s="147"/>
      <c r="I195" s="147"/>
      <c r="J195" s="147"/>
      <c r="K195" s="147"/>
      <c r="L195" s="147"/>
      <c r="M195" s="147"/>
      <c r="N195" s="147"/>
      <c r="O195" s="147"/>
      <c r="P195" s="147"/>
      <c r="Q195" s="147"/>
      <c r="R195" s="147"/>
      <c r="S195" s="147"/>
      <c r="T195" s="147"/>
      <c r="U195" s="147"/>
      <c r="V195" s="147"/>
      <c r="W195" s="147"/>
    </row>
    <row r="196" spans="1:23" ht="12.75" customHeight="1" x14ac:dyDescent="0.15">
      <c r="A196" s="147"/>
      <c r="B196" s="150"/>
      <c r="C196" s="90"/>
      <c r="D196" s="146"/>
      <c r="E196" s="82"/>
      <c r="F196" s="147"/>
      <c r="G196" s="147"/>
      <c r="H196" s="147"/>
      <c r="I196" s="147"/>
      <c r="J196" s="147"/>
      <c r="K196" s="147"/>
      <c r="L196" s="147"/>
      <c r="M196" s="147"/>
      <c r="N196" s="147"/>
      <c r="O196" s="147"/>
      <c r="P196" s="147"/>
      <c r="Q196" s="147"/>
      <c r="R196" s="147"/>
      <c r="S196" s="147"/>
      <c r="T196" s="147"/>
      <c r="U196" s="147"/>
      <c r="V196" s="147"/>
      <c r="W196" s="147"/>
    </row>
    <row r="197" spans="1:23" ht="12.75" customHeight="1" x14ac:dyDescent="0.15">
      <c r="A197" s="147"/>
      <c r="B197" s="150"/>
      <c r="C197" s="90"/>
      <c r="D197" s="146"/>
      <c r="E197" s="82"/>
      <c r="F197" s="147"/>
      <c r="G197" s="147"/>
      <c r="H197" s="147"/>
      <c r="I197" s="147"/>
      <c r="J197" s="147"/>
      <c r="K197" s="147"/>
      <c r="L197" s="147"/>
      <c r="M197" s="147"/>
      <c r="N197" s="147"/>
      <c r="O197" s="147"/>
      <c r="P197" s="147"/>
      <c r="Q197" s="147"/>
      <c r="R197" s="147"/>
      <c r="S197" s="147"/>
      <c r="T197" s="147"/>
      <c r="U197" s="147"/>
      <c r="V197" s="147"/>
      <c r="W197" s="147"/>
    </row>
    <row r="198" spans="1:23" ht="12.75" customHeight="1" x14ac:dyDescent="0.15">
      <c r="A198" s="147"/>
      <c r="B198" s="150"/>
      <c r="C198" s="90"/>
      <c r="D198" s="146"/>
      <c r="E198" s="82"/>
      <c r="F198" s="147"/>
      <c r="G198" s="147"/>
      <c r="H198" s="147"/>
      <c r="I198" s="147"/>
      <c r="J198" s="147"/>
      <c r="K198" s="147"/>
      <c r="L198" s="147"/>
      <c r="M198" s="147"/>
      <c r="N198" s="147"/>
      <c r="O198" s="147"/>
      <c r="P198" s="147"/>
      <c r="Q198" s="147"/>
      <c r="R198" s="147"/>
      <c r="S198" s="147"/>
      <c r="T198" s="147"/>
      <c r="U198" s="147"/>
      <c r="V198" s="147"/>
      <c r="W198" s="147"/>
    </row>
    <row r="199" spans="1:23" ht="12.75" customHeight="1" x14ac:dyDescent="0.15">
      <c r="A199" s="147"/>
      <c r="B199" s="150"/>
      <c r="C199" s="90"/>
      <c r="D199" s="146"/>
      <c r="E199" s="82"/>
      <c r="F199" s="147"/>
      <c r="G199" s="147"/>
      <c r="H199" s="147"/>
      <c r="I199" s="147"/>
      <c r="J199" s="147"/>
      <c r="K199" s="147"/>
      <c r="L199" s="147"/>
      <c r="M199" s="147"/>
      <c r="N199" s="147"/>
      <c r="O199" s="147"/>
      <c r="P199" s="147"/>
      <c r="Q199" s="147"/>
      <c r="R199" s="147"/>
      <c r="S199" s="147"/>
      <c r="T199" s="147"/>
      <c r="U199" s="147"/>
      <c r="V199" s="147"/>
      <c r="W199" s="147"/>
    </row>
    <row r="200" spans="1:23" ht="12.75" customHeight="1" x14ac:dyDescent="0.15">
      <c r="A200" s="147"/>
      <c r="B200" s="150"/>
      <c r="C200" s="90"/>
      <c r="D200" s="146"/>
      <c r="E200" s="82"/>
      <c r="F200" s="147"/>
      <c r="G200" s="147"/>
      <c r="H200" s="147"/>
      <c r="I200" s="147"/>
      <c r="J200" s="147"/>
      <c r="K200" s="147"/>
      <c r="L200" s="147"/>
      <c r="M200" s="147"/>
      <c r="N200" s="147"/>
      <c r="O200" s="147"/>
      <c r="P200" s="147"/>
      <c r="Q200" s="147"/>
      <c r="R200" s="147"/>
      <c r="S200" s="147"/>
      <c r="T200" s="147"/>
      <c r="U200" s="147"/>
      <c r="V200" s="147"/>
      <c r="W200" s="147"/>
    </row>
    <row r="201" spans="1:23" ht="12.75" customHeight="1" x14ac:dyDescent="0.15">
      <c r="A201" s="147"/>
      <c r="B201" s="150"/>
      <c r="C201" s="90"/>
      <c r="D201" s="146"/>
      <c r="E201" s="82"/>
      <c r="F201" s="147"/>
      <c r="G201" s="147"/>
      <c r="H201" s="147"/>
      <c r="I201" s="147"/>
      <c r="J201" s="147"/>
      <c r="K201" s="147"/>
      <c r="L201" s="147"/>
      <c r="M201" s="147"/>
      <c r="N201" s="147"/>
      <c r="O201" s="147"/>
      <c r="P201" s="147"/>
      <c r="Q201" s="147"/>
      <c r="R201" s="147"/>
      <c r="S201" s="147"/>
      <c r="T201" s="147"/>
      <c r="U201" s="147"/>
      <c r="V201" s="147"/>
      <c r="W201" s="147"/>
    </row>
    <row r="202" spans="1:23" ht="12.75" customHeight="1" x14ac:dyDescent="0.15">
      <c r="A202" s="147"/>
      <c r="B202" s="150"/>
      <c r="C202" s="90"/>
      <c r="D202" s="146"/>
      <c r="E202" s="82"/>
      <c r="F202" s="147"/>
      <c r="G202" s="147"/>
      <c r="H202" s="147"/>
      <c r="I202" s="147"/>
      <c r="J202" s="147"/>
      <c r="K202" s="147"/>
      <c r="L202" s="147"/>
      <c r="M202" s="147"/>
      <c r="N202" s="147"/>
      <c r="O202" s="147"/>
      <c r="P202" s="147"/>
      <c r="Q202" s="147"/>
      <c r="R202" s="147"/>
      <c r="S202" s="147"/>
      <c r="T202" s="147"/>
      <c r="U202" s="147"/>
      <c r="V202" s="147"/>
      <c r="W202" s="147"/>
    </row>
    <row r="203" spans="1:23" ht="12.75" customHeight="1" x14ac:dyDescent="0.15">
      <c r="A203" s="147"/>
      <c r="B203" s="150"/>
      <c r="C203" s="90"/>
      <c r="D203" s="146"/>
      <c r="E203" s="82"/>
      <c r="F203" s="147"/>
      <c r="G203" s="147"/>
      <c r="H203" s="147"/>
      <c r="I203" s="147"/>
      <c r="J203" s="147"/>
      <c r="K203" s="147"/>
      <c r="L203" s="147"/>
      <c r="M203" s="147"/>
      <c r="N203" s="147"/>
      <c r="O203" s="147"/>
      <c r="P203" s="147"/>
      <c r="Q203" s="147"/>
      <c r="R203" s="147"/>
      <c r="S203" s="147"/>
      <c r="T203" s="147"/>
      <c r="U203" s="147"/>
      <c r="V203" s="147"/>
      <c r="W203" s="147"/>
    </row>
    <row r="204" spans="1:23" ht="12.75" customHeight="1" x14ac:dyDescent="0.15">
      <c r="A204" s="147"/>
      <c r="B204" s="150"/>
      <c r="C204" s="90"/>
      <c r="D204" s="146"/>
      <c r="E204" s="82"/>
      <c r="F204" s="147"/>
      <c r="G204" s="147"/>
      <c r="H204" s="147"/>
      <c r="I204" s="147"/>
      <c r="J204" s="147"/>
      <c r="K204" s="147"/>
      <c r="L204" s="147"/>
      <c r="M204" s="147"/>
      <c r="N204" s="147"/>
      <c r="O204" s="147"/>
      <c r="P204" s="147"/>
      <c r="Q204" s="147"/>
      <c r="R204" s="147"/>
      <c r="S204" s="147"/>
      <c r="T204" s="147"/>
      <c r="U204" s="147"/>
      <c r="V204" s="147"/>
      <c r="W204" s="147"/>
    </row>
    <row r="205" spans="1:23" ht="12.75" customHeight="1" x14ac:dyDescent="0.15">
      <c r="A205" s="147"/>
      <c r="B205" s="150"/>
      <c r="C205" s="90"/>
      <c r="D205" s="146"/>
      <c r="E205" s="82"/>
      <c r="F205" s="147"/>
      <c r="G205" s="147"/>
      <c r="H205" s="147"/>
      <c r="I205" s="147"/>
      <c r="J205" s="147"/>
      <c r="K205" s="147"/>
      <c r="L205" s="147"/>
      <c r="M205" s="147"/>
      <c r="N205" s="147"/>
      <c r="O205" s="147"/>
      <c r="P205" s="147"/>
      <c r="Q205" s="147"/>
      <c r="R205" s="147"/>
      <c r="S205" s="147"/>
      <c r="T205" s="147"/>
      <c r="U205" s="147"/>
      <c r="V205" s="147"/>
      <c r="W205" s="147"/>
    </row>
    <row r="206" spans="1:23" ht="12.75" customHeight="1" x14ac:dyDescent="0.15">
      <c r="A206" s="147"/>
      <c r="B206" s="150"/>
      <c r="C206" s="90"/>
      <c r="D206" s="146"/>
      <c r="E206" s="82"/>
      <c r="F206" s="147"/>
      <c r="G206" s="147"/>
      <c r="H206" s="147"/>
      <c r="I206" s="147"/>
      <c r="J206" s="147"/>
      <c r="K206" s="147"/>
      <c r="L206" s="147"/>
      <c r="M206" s="147"/>
      <c r="N206" s="147"/>
      <c r="O206" s="147"/>
      <c r="P206" s="147"/>
      <c r="Q206" s="147"/>
      <c r="R206" s="147"/>
      <c r="S206" s="147"/>
      <c r="T206" s="147"/>
      <c r="U206" s="147"/>
      <c r="V206" s="147"/>
      <c r="W206" s="147"/>
    </row>
    <row r="207" spans="1:23" ht="12.75" customHeight="1" x14ac:dyDescent="0.15">
      <c r="A207" s="147"/>
      <c r="B207" s="150"/>
      <c r="C207" s="90"/>
      <c r="D207" s="146"/>
      <c r="E207" s="82"/>
      <c r="F207" s="147"/>
      <c r="G207" s="147"/>
      <c r="H207" s="147"/>
      <c r="I207" s="147"/>
      <c r="J207" s="147"/>
      <c r="K207" s="147"/>
      <c r="L207" s="147"/>
      <c r="M207" s="147"/>
      <c r="N207" s="147"/>
      <c r="O207" s="147"/>
      <c r="P207" s="147"/>
      <c r="Q207" s="147"/>
      <c r="R207" s="147"/>
      <c r="S207" s="147"/>
      <c r="T207" s="147"/>
      <c r="U207" s="147"/>
      <c r="V207" s="147"/>
      <c r="W207" s="147"/>
    </row>
    <row r="208" spans="1:23" ht="12.75" customHeight="1" x14ac:dyDescent="0.15">
      <c r="A208" s="147"/>
      <c r="B208" s="150"/>
      <c r="C208" s="90"/>
      <c r="D208" s="146"/>
      <c r="E208" s="82"/>
      <c r="F208" s="147"/>
      <c r="G208" s="147"/>
      <c r="H208" s="147"/>
      <c r="I208" s="147"/>
      <c r="J208" s="147"/>
      <c r="K208" s="147"/>
      <c r="L208" s="147"/>
      <c r="M208" s="147"/>
      <c r="N208" s="147"/>
      <c r="O208" s="147"/>
      <c r="P208" s="147"/>
      <c r="Q208" s="147"/>
      <c r="R208" s="147"/>
      <c r="S208" s="147"/>
      <c r="T208" s="147"/>
      <c r="U208" s="147"/>
      <c r="V208" s="147"/>
      <c r="W208" s="147"/>
    </row>
    <row r="209" spans="1:23" ht="12.75" customHeight="1" x14ac:dyDescent="0.15">
      <c r="A209" s="147"/>
      <c r="B209" s="150"/>
      <c r="C209" s="90"/>
      <c r="D209" s="146"/>
      <c r="E209" s="82"/>
      <c r="F209" s="147"/>
      <c r="G209" s="147"/>
      <c r="H209" s="147"/>
      <c r="I209" s="147"/>
      <c r="J209" s="147"/>
      <c r="K209" s="147"/>
      <c r="L209" s="147"/>
      <c r="M209" s="147"/>
      <c r="N209" s="147"/>
      <c r="O209" s="147"/>
      <c r="P209" s="147"/>
      <c r="Q209" s="147"/>
      <c r="R209" s="147"/>
      <c r="S209" s="147"/>
      <c r="T209" s="147"/>
      <c r="U209" s="147"/>
      <c r="V209" s="147"/>
      <c r="W209" s="147"/>
    </row>
    <row r="210" spans="1:23" ht="12.75" customHeight="1" x14ac:dyDescent="0.15">
      <c r="A210" s="147"/>
      <c r="B210" s="150"/>
      <c r="C210" s="90"/>
      <c r="D210" s="146"/>
      <c r="E210" s="82"/>
      <c r="F210" s="147"/>
      <c r="G210" s="147"/>
      <c r="H210" s="147"/>
      <c r="I210" s="147"/>
      <c r="J210" s="147"/>
      <c r="K210" s="147"/>
      <c r="L210" s="147"/>
      <c r="M210" s="147"/>
      <c r="N210" s="147"/>
      <c r="O210" s="147"/>
      <c r="P210" s="147"/>
      <c r="Q210" s="147"/>
      <c r="R210" s="147"/>
      <c r="S210" s="147"/>
      <c r="T210" s="147"/>
      <c r="U210" s="147"/>
      <c r="V210" s="147"/>
      <c r="W210" s="147"/>
    </row>
    <row r="211" spans="1:23" ht="12.75" customHeight="1" x14ac:dyDescent="0.15">
      <c r="A211" s="147"/>
      <c r="B211" s="150"/>
      <c r="C211" s="90"/>
      <c r="D211" s="146"/>
      <c r="E211" s="82"/>
      <c r="F211" s="147"/>
      <c r="G211" s="147"/>
      <c r="H211" s="147"/>
      <c r="I211" s="147"/>
      <c r="J211" s="147"/>
      <c r="K211" s="147"/>
      <c r="L211" s="147"/>
      <c r="M211" s="147"/>
      <c r="N211" s="147"/>
      <c r="O211" s="147"/>
      <c r="P211" s="147"/>
      <c r="Q211" s="147"/>
      <c r="R211" s="147"/>
      <c r="S211" s="147"/>
      <c r="T211" s="147"/>
      <c r="U211" s="147"/>
      <c r="V211" s="147"/>
      <c r="W211" s="147"/>
    </row>
    <row r="212" spans="1:23" ht="12.75" customHeight="1" x14ac:dyDescent="0.15">
      <c r="A212" s="147"/>
      <c r="B212" s="150"/>
      <c r="C212" s="90"/>
      <c r="D212" s="146"/>
      <c r="E212" s="82"/>
      <c r="F212" s="147"/>
      <c r="G212" s="147"/>
      <c r="H212" s="147"/>
      <c r="I212" s="147"/>
      <c r="J212" s="147"/>
      <c r="K212" s="147"/>
      <c r="L212" s="147"/>
      <c r="M212" s="147"/>
      <c r="N212" s="147"/>
      <c r="O212" s="147"/>
      <c r="P212" s="147"/>
      <c r="Q212" s="147"/>
      <c r="R212" s="147"/>
      <c r="S212" s="147"/>
      <c r="T212" s="147"/>
      <c r="U212" s="147"/>
      <c r="V212" s="147"/>
      <c r="W212" s="147"/>
    </row>
    <row r="213" spans="1:23" ht="12.75" customHeight="1" x14ac:dyDescent="0.15">
      <c r="A213" s="147"/>
      <c r="B213" s="150"/>
      <c r="C213" s="90"/>
      <c r="D213" s="146"/>
      <c r="E213" s="82"/>
      <c r="F213" s="147"/>
      <c r="G213" s="147"/>
      <c r="H213" s="147"/>
      <c r="I213" s="147"/>
      <c r="J213" s="147"/>
      <c r="K213" s="147"/>
      <c r="L213" s="147"/>
      <c r="M213" s="147"/>
      <c r="N213" s="147"/>
      <c r="O213" s="147"/>
      <c r="P213" s="147"/>
      <c r="Q213" s="147"/>
      <c r="R213" s="147"/>
      <c r="S213" s="147"/>
      <c r="T213" s="147"/>
      <c r="U213" s="147"/>
      <c r="V213" s="147"/>
      <c r="W213" s="147"/>
    </row>
    <row r="214" spans="1:23" ht="12.75" customHeight="1" x14ac:dyDescent="0.15">
      <c r="A214" s="147"/>
      <c r="B214" s="150"/>
      <c r="C214" s="90"/>
      <c r="D214" s="146"/>
      <c r="E214" s="82"/>
      <c r="F214" s="147"/>
      <c r="G214" s="147"/>
      <c r="H214" s="147"/>
      <c r="I214" s="147"/>
      <c r="J214" s="147"/>
      <c r="K214" s="147"/>
      <c r="L214" s="147"/>
      <c r="M214" s="147"/>
      <c r="N214" s="147"/>
      <c r="O214" s="147"/>
      <c r="P214" s="147"/>
      <c r="Q214" s="147"/>
      <c r="R214" s="147"/>
      <c r="S214" s="147"/>
      <c r="T214" s="147"/>
      <c r="U214" s="147"/>
      <c r="V214" s="147"/>
      <c r="W214" s="147"/>
    </row>
    <row r="215" spans="1:23" ht="12.75" customHeight="1" x14ac:dyDescent="0.15">
      <c r="A215" s="147"/>
      <c r="B215" s="150"/>
      <c r="C215" s="90"/>
      <c r="D215" s="146"/>
      <c r="E215" s="82"/>
      <c r="F215" s="147"/>
      <c r="G215" s="147"/>
      <c r="H215" s="147"/>
      <c r="I215" s="147"/>
      <c r="J215" s="147"/>
      <c r="K215" s="147"/>
      <c r="L215" s="147"/>
      <c r="M215" s="147"/>
      <c r="N215" s="147"/>
      <c r="O215" s="147"/>
      <c r="P215" s="147"/>
      <c r="Q215" s="147"/>
      <c r="R215" s="147"/>
      <c r="S215" s="147"/>
      <c r="T215" s="147"/>
      <c r="U215" s="147"/>
      <c r="V215" s="147"/>
      <c r="W215" s="147"/>
    </row>
    <row r="216" spans="1:23" ht="12.75" customHeight="1" x14ac:dyDescent="0.15">
      <c r="A216" s="147"/>
      <c r="B216" s="150"/>
      <c r="C216" s="90"/>
      <c r="D216" s="146"/>
      <c r="E216" s="82"/>
      <c r="F216" s="147"/>
      <c r="G216" s="147"/>
      <c r="H216" s="147"/>
      <c r="I216" s="147"/>
      <c r="J216" s="147"/>
      <c r="K216" s="147"/>
      <c r="L216" s="147"/>
      <c r="M216" s="147"/>
      <c r="N216" s="147"/>
      <c r="O216" s="147"/>
      <c r="P216" s="147"/>
      <c r="Q216" s="147"/>
      <c r="R216" s="147"/>
      <c r="S216" s="147"/>
      <c r="T216" s="147"/>
      <c r="U216" s="147"/>
      <c r="V216" s="147"/>
      <c r="W216" s="147"/>
    </row>
    <row r="217" spans="1:23" ht="12.75" customHeight="1" x14ac:dyDescent="0.15">
      <c r="A217" s="147"/>
      <c r="B217" s="150"/>
      <c r="C217" s="90"/>
      <c r="D217" s="146"/>
      <c r="E217" s="82"/>
      <c r="F217" s="147"/>
      <c r="G217" s="147"/>
      <c r="H217" s="147"/>
      <c r="I217" s="147"/>
      <c r="J217" s="147"/>
      <c r="K217" s="147"/>
      <c r="L217" s="147"/>
      <c r="M217" s="147"/>
      <c r="N217" s="147"/>
      <c r="O217" s="147"/>
      <c r="P217" s="147"/>
      <c r="Q217" s="147"/>
      <c r="R217" s="147"/>
      <c r="S217" s="147"/>
      <c r="T217" s="147"/>
      <c r="U217" s="147"/>
      <c r="V217" s="147"/>
      <c r="W217" s="147"/>
    </row>
    <row r="218" spans="1:23" ht="12.75" customHeight="1" x14ac:dyDescent="0.15">
      <c r="A218" s="147"/>
      <c r="B218" s="150"/>
      <c r="C218" s="90"/>
      <c r="D218" s="146"/>
      <c r="E218" s="82"/>
      <c r="F218" s="147"/>
      <c r="G218" s="147"/>
      <c r="H218" s="147"/>
      <c r="I218" s="147"/>
      <c r="J218" s="147"/>
      <c r="K218" s="147"/>
      <c r="L218" s="147"/>
      <c r="M218" s="147"/>
      <c r="N218" s="147"/>
      <c r="O218" s="147"/>
      <c r="P218" s="147"/>
      <c r="Q218" s="147"/>
      <c r="R218" s="147"/>
      <c r="S218" s="147"/>
      <c r="T218" s="147"/>
      <c r="U218" s="147"/>
      <c r="V218" s="147"/>
      <c r="W218" s="147"/>
    </row>
    <row r="219" spans="1:23" ht="12.75" customHeight="1" x14ac:dyDescent="0.15">
      <c r="A219" s="147"/>
      <c r="B219" s="150"/>
      <c r="C219" s="90"/>
      <c r="D219" s="146"/>
      <c r="E219" s="82"/>
      <c r="F219" s="147"/>
      <c r="G219" s="147"/>
      <c r="H219" s="147"/>
      <c r="I219" s="147"/>
      <c r="J219" s="147"/>
      <c r="K219" s="147"/>
      <c r="L219" s="147"/>
      <c r="M219" s="147"/>
      <c r="N219" s="147"/>
      <c r="O219" s="147"/>
      <c r="P219" s="147"/>
      <c r="Q219" s="147"/>
      <c r="R219" s="147"/>
      <c r="S219" s="147"/>
      <c r="T219" s="147"/>
      <c r="U219" s="147"/>
      <c r="V219" s="147"/>
      <c r="W219" s="147"/>
    </row>
    <row r="220" spans="1:23" ht="12.75" customHeight="1" x14ac:dyDescent="0.15">
      <c r="A220" s="147"/>
      <c r="B220" s="150"/>
      <c r="C220" s="90"/>
      <c r="D220" s="146"/>
      <c r="E220" s="82"/>
      <c r="F220" s="147"/>
      <c r="G220" s="147"/>
      <c r="H220" s="147"/>
      <c r="I220" s="147"/>
      <c r="J220" s="147"/>
      <c r="K220" s="147"/>
      <c r="L220" s="147"/>
      <c r="M220" s="147"/>
      <c r="N220" s="147"/>
      <c r="O220" s="147"/>
      <c r="P220" s="147"/>
      <c r="Q220" s="147"/>
      <c r="R220" s="147"/>
      <c r="S220" s="147"/>
      <c r="T220" s="147"/>
      <c r="U220" s="147"/>
      <c r="V220" s="147"/>
      <c r="W220" s="147"/>
    </row>
    <row r="221" spans="1:23" ht="12.75" customHeight="1" x14ac:dyDescent="0.15">
      <c r="A221" s="147"/>
      <c r="B221" s="150"/>
      <c r="C221" s="90"/>
      <c r="D221" s="146"/>
      <c r="E221" s="82"/>
      <c r="F221" s="147"/>
      <c r="G221" s="147"/>
      <c r="H221" s="147"/>
      <c r="I221" s="147"/>
      <c r="J221" s="147"/>
      <c r="K221" s="147"/>
      <c r="L221" s="147"/>
      <c r="M221" s="147"/>
      <c r="N221" s="147"/>
      <c r="O221" s="147"/>
      <c r="P221" s="147"/>
      <c r="Q221" s="147"/>
      <c r="R221" s="147"/>
      <c r="S221" s="147"/>
      <c r="T221" s="147"/>
      <c r="U221" s="147"/>
      <c r="V221" s="147"/>
      <c r="W221" s="147"/>
    </row>
    <row r="222" spans="1:23" ht="12.75" customHeight="1" x14ac:dyDescent="0.15">
      <c r="A222" s="147"/>
      <c r="B222" s="150"/>
      <c r="C222" s="90"/>
      <c r="D222" s="146"/>
      <c r="E222" s="82"/>
      <c r="F222" s="147"/>
      <c r="G222" s="147"/>
      <c r="H222" s="147"/>
      <c r="I222" s="147"/>
      <c r="J222" s="147"/>
      <c r="K222" s="147"/>
      <c r="L222" s="147"/>
      <c r="M222" s="147"/>
      <c r="N222" s="147"/>
      <c r="O222" s="147"/>
      <c r="P222" s="147"/>
      <c r="Q222" s="147"/>
      <c r="R222" s="147"/>
      <c r="S222" s="147"/>
      <c r="T222" s="147"/>
      <c r="U222" s="147"/>
      <c r="V222" s="147"/>
      <c r="W222" s="147"/>
    </row>
    <row r="223" spans="1:23" ht="12.75" customHeight="1" x14ac:dyDescent="0.15">
      <c r="A223" s="147"/>
      <c r="B223" s="150"/>
      <c r="C223" s="90"/>
      <c r="D223" s="146"/>
      <c r="E223" s="82"/>
      <c r="F223" s="147"/>
      <c r="G223" s="147"/>
      <c r="H223" s="147"/>
      <c r="I223" s="147"/>
      <c r="J223" s="147"/>
      <c r="K223" s="147"/>
      <c r="L223" s="147"/>
      <c r="M223" s="147"/>
      <c r="N223" s="147"/>
      <c r="O223" s="147"/>
      <c r="P223" s="147"/>
      <c r="Q223" s="147"/>
      <c r="R223" s="147"/>
      <c r="S223" s="147"/>
      <c r="T223" s="147"/>
      <c r="U223" s="147"/>
      <c r="V223" s="147"/>
      <c r="W223" s="147"/>
    </row>
    <row r="224" spans="1:23" ht="12.75" customHeight="1" x14ac:dyDescent="0.15">
      <c r="A224" s="147"/>
      <c r="B224" s="150"/>
      <c r="C224" s="90"/>
      <c r="D224" s="146"/>
      <c r="E224" s="82"/>
      <c r="F224" s="147"/>
      <c r="G224" s="147"/>
      <c r="H224" s="147"/>
      <c r="I224" s="147"/>
      <c r="J224" s="147"/>
      <c r="K224" s="147"/>
      <c r="L224" s="147"/>
      <c r="M224" s="147"/>
      <c r="N224" s="147"/>
      <c r="O224" s="147"/>
      <c r="P224" s="147"/>
      <c r="Q224" s="147"/>
      <c r="R224" s="147"/>
      <c r="S224" s="147"/>
      <c r="T224" s="147"/>
      <c r="U224" s="147"/>
      <c r="V224" s="147"/>
      <c r="W224" s="147"/>
    </row>
    <row r="225" spans="1:23" ht="12.75" customHeight="1" x14ac:dyDescent="0.15">
      <c r="A225" s="147"/>
      <c r="B225" s="150"/>
      <c r="C225" s="90"/>
      <c r="D225" s="146"/>
      <c r="E225" s="82"/>
      <c r="F225" s="147"/>
      <c r="G225" s="147"/>
      <c r="H225" s="147"/>
      <c r="I225" s="147"/>
      <c r="J225" s="147"/>
      <c r="K225" s="147"/>
      <c r="L225" s="147"/>
      <c r="M225" s="147"/>
      <c r="N225" s="147"/>
      <c r="O225" s="147"/>
      <c r="P225" s="147"/>
      <c r="Q225" s="147"/>
      <c r="R225" s="147"/>
      <c r="S225" s="147"/>
      <c r="T225" s="147"/>
      <c r="U225" s="147"/>
      <c r="V225" s="147"/>
      <c r="W225" s="147"/>
    </row>
    <row r="226" spans="1:23" ht="12.75" customHeight="1" x14ac:dyDescent="0.15">
      <c r="A226" s="147"/>
      <c r="B226" s="150"/>
      <c r="C226" s="90"/>
      <c r="D226" s="146"/>
      <c r="E226" s="82"/>
      <c r="F226" s="147"/>
      <c r="G226" s="147"/>
      <c r="H226" s="147"/>
      <c r="I226" s="147"/>
      <c r="J226" s="147"/>
      <c r="K226" s="147"/>
      <c r="L226" s="147"/>
      <c r="M226" s="147"/>
      <c r="N226" s="147"/>
      <c r="O226" s="147"/>
      <c r="P226" s="147"/>
      <c r="Q226" s="147"/>
      <c r="R226" s="147"/>
      <c r="S226" s="147"/>
      <c r="T226" s="147"/>
      <c r="U226" s="147"/>
      <c r="V226" s="147"/>
      <c r="W226" s="147"/>
    </row>
    <row r="227" spans="1:23" ht="12.75" customHeight="1" x14ac:dyDescent="0.15">
      <c r="A227" s="147"/>
      <c r="B227" s="150"/>
      <c r="C227" s="90"/>
      <c r="D227" s="146"/>
      <c r="E227" s="82"/>
      <c r="F227" s="147"/>
      <c r="G227" s="147"/>
      <c r="H227" s="147"/>
      <c r="I227" s="147"/>
      <c r="J227" s="147"/>
      <c r="K227" s="147"/>
      <c r="L227" s="147"/>
      <c r="M227" s="147"/>
      <c r="N227" s="147"/>
      <c r="O227" s="147"/>
      <c r="P227" s="147"/>
      <c r="Q227" s="147"/>
      <c r="R227" s="147"/>
      <c r="S227" s="147"/>
      <c r="T227" s="147"/>
      <c r="U227" s="147"/>
      <c r="V227" s="147"/>
      <c r="W227" s="147"/>
    </row>
    <row r="228" spans="1:23" ht="12.75" customHeight="1" x14ac:dyDescent="0.15">
      <c r="A228" s="147"/>
      <c r="B228" s="150"/>
      <c r="C228" s="90"/>
      <c r="D228" s="146"/>
      <c r="E228" s="82"/>
      <c r="F228" s="147"/>
      <c r="G228" s="147"/>
      <c r="H228" s="147"/>
      <c r="I228" s="147"/>
      <c r="J228" s="147"/>
      <c r="K228" s="147"/>
      <c r="L228" s="147"/>
      <c r="M228" s="147"/>
      <c r="N228" s="147"/>
      <c r="O228" s="147"/>
      <c r="P228" s="147"/>
      <c r="Q228" s="147"/>
      <c r="R228" s="147"/>
      <c r="S228" s="147"/>
      <c r="T228" s="147"/>
      <c r="U228" s="147"/>
      <c r="V228" s="147"/>
      <c r="W228" s="147"/>
    </row>
    <row r="229" spans="1:23" ht="12.75" customHeight="1" x14ac:dyDescent="0.15">
      <c r="A229" s="147"/>
      <c r="B229" s="150"/>
      <c r="C229" s="90"/>
      <c r="D229" s="146"/>
      <c r="E229" s="82"/>
      <c r="F229" s="147"/>
      <c r="G229" s="147"/>
      <c r="H229" s="147"/>
      <c r="I229" s="147"/>
      <c r="J229" s="147"/>
      <c r="K229" s="147"/>
      <c r="L229" s="147"/>
      <c r="M229" s="147"/>
      <c r="N229" s="147"/>
      <c r="O229" s="147"/>
      <c r="P229" s="147"/>
      <c r="Q229" s="147"/>
      <c r="R229" s="147"/>
      <c r="S229" s="147"/>
      <c r="T229" s="147"/>
      <c r="U229" s="147"/>
      <c r="V229" s="147"/>
      <c r="W229" s="147"/>
    </row>
    <row r="230" spans="1:23" ht="12.75" customHeight="1" x14ac:dyDescent="0.15">
      <c r="A230" s="147"/>
      <c r="B230" s="150"/>
      <c r="C230" s="90"/>
      <c r="D230" s="146"/>
      <c r="E230" s="82"/>
      <c r="F230" s="147"/>
      <c r="G230" s="147"/>
      <c r="H230" s="147"/>
      <c r="I230" s="147"/>
      <c r="J230" s="147"/>
      <c r="K230" s="147"/>
      <c r="L230" s="147"/>
      <c r="M230" s="147"/>
      <c r="N230" s="147"/>
      <c r="O230" s="147"/>
      <c r="P230" s="147"/>
      <c r="Q230" s="147"/>
      <c r="R230" s="147"/>
      <c r="S230" s="147"/>
      <c r="T230" s="147"/>
      <c r="U230" s="147"/>
      <c r="V230" s="147"/>
      <c r="W230" s="147"/>
    </row>
    <row r="231" spans="1:23" ht="12.75" customHeight="1" x14ac:dyDescent="0.15">
      <c r="A231" s="147"/>
      <c r="B231" s="150"/>
      <c r="C231" s="90"/>
      <c r="D231" s="146"/>
      <c r="E231" s="82"/>
      <c r="F231" s="147"/>
      <c r="G231" s="147"/>
      <c r="H231" s="147"/>
      <c r="I231" s="147"/>
      <c r="J231" s="147"/>
      <c r="K231" s="147"/>
      <c r="L231" s="147"/>
      <c r="M231" s="147"/>
      <c r="N231" s="147"/>
      <c r="O231" s="147"/>
      <c r="P231" s="147"/>
      <c r="Q231" s="147"/>
      <c r="R231" s="147"/>
      <c r="S231" s="147"/>
      <c r="T231" s="147"/>
      <c r="U231" s="147"/>
      <c r="V231" s="147"/>
      <c r="W231" s="147"/>
    </row>
    <row r="232" spans="1:23" ht="12.75" customHeight="1" x14ac:dyDescent="0.15">
      <c r="A232" s="147"/>
      <c r="B232" s="150"/>
      <c r="C232" s="90"/>
      <c r="D232" s="146"/>
      <c r="E232" s="82"/>
      <c r="F232" s="147"/>
      <c r="G232" s="147"/>
      <c r="H232" s="147"/>
      <c r="I232" s="147"/>
      <c r="J232" s="147"/>
      <c r="K232" s="147"/>
      <c r="L232" s="147"/>
      <c r="M232" s="147"/>
      <c r="N232" s="147"/>
      <c r="O232" s="147"/>
      <c r="P232" s="147"/>
      <c r="Q232" s="147"/>
      <c r="R232" s="147"/>
      <c r="S232" s="147"/>
      <c r="T232" s="147"/>
      <c r="U232" s="147"/>
      <c r="V232" s="147"/>
      <c r="W232" s="147"/>
    </row>
    <row r="233" spans="1:23" ht="12.75" customHeight="1" x14ac:dyDescent="0.15">
      <c r="A233" s="147"/>
      <c r="B233" s="150"/>
      <c r="C233" s="90"/>
      <c r="D233" s="146"/>
      <c r="E233" s="82"/>
      <c r="F233" s="147"/>
      <c r="G233" s="147"/>
      <c r="H233" s="147"/>
      <c r="I233" s="147"/>
      <c r="J233" s="147"/>
      <c r="K233" s="147"/>
      <c r="L233" s="147"/>
      <c r="M233" s="147"/>
      <c r="N233" s="147"/>
      <c r="O233" s="147"/>
      <c r="P233" s="147"/>
      <c r="Q233" s="147"/>
      <c r="R233" s="147"/>
      <c r="S233" s="147"/>
      <c r="T233" s="147"/>
      <c r="U233" s="147"/>
      <c r="V233" s="147"/>
      <c r="W233" s="147"/>
    </row>
    <row r="234" spans="1:23" ht="12.75" customHeight="1" x14ac:dyDescent="0.15">
      <c r="A234" s="147"/>
      <c r="B234" s="150"/>
      <c r="C234" s="90"/>
      <c r="D234" s="146"/>
      <c r="E234" s="82"/>
      <c r="F234" s="147"/>
      <c r="G234" s="147"/>
      <c r="H234" s="147"/>
      <c r="I234" s="147"/>
      <c r="J234" s="147"/>
      <c r="K234" s="147"/>
      <c r="L234" s="147"/>
      <c r="M234" s="147"/>
      <c r="N234" s="147"/>
      <c r="O234" s="147"/>
      <c r="P234" s="147"/>
      <c r="Q234" s="147"/>
      <c r="R234" s="147"/>
      <c r="S234" s="147"/>
      <c r="T234" s="147"/>
      <c r="U234" s="147"/>
      <c r="V234" s="147"/>
      <c r="W234" s="147"/>
    </row>
    <row r="235" spans="1:23" ht="12.75" customHeight="1" x14ac:dyDescent="0.15">
      <c r="A235" s="147"/>
      <c r="B235" s="150"/>
      <c r="C235" s="90"/>
      <c r="D235" s="146"/>
      <c r="E235" s="82"/>
      <c r="F235" s="147"/>
      <c r="G235" s="147"/>
      <c r="H235" s="147"/>
      <c r="I235" s="147"/>
      <c r="J235" s="147"/>
      <c r="K235" s="147"/>
      <c r="L235" s="147"/>
      <c r="M235" s="147"/>
      <c r="N235" s="147"/>
      <c r="O235" s="147"/>
      <c r="P235" s="147"/>
      <c r="Q235" s="147"/>
      <c r="R235" s="147"/>
      <c r="S235" s="147"/>
      <c r="T235" s="147"/>
      <c r="U235" s="147"/>
      <c r="V235" s="147"/>
      <c r="W235" s="147"/>
    </row>
    <row r="236" spans="1:23" ht="12.75" customHeight="1" x14ac:dyDescent="0.15">
      <c r="A236" s="147"/>
      <c r="B236" s="150"/>
      <c r="C236" s="90"/>
      <c r="D236" s="146"/>
      <c r="E236" s="82"/>
      <c r="F236" s="147"/>
      <c r="G236" s="147"/>
      <c r="H236" s="147"/>
      <c r="I236" s="147"/>
      <c r="J236" s="147"/>
      <c r="K236" s="147"/>
      <c r="L236" s="147"/>
      <c r="M236" s="147"/>
      <c r="N236" s="147"/>
      <c r="O236" s="147"/>
      <c r="P236" s="147"/>
      <c r="Q236" s="147"/>
      <c r="R236" s="147"/>
      <c r="S236" s="147"/>
      <c r="T236" s="147"/>
      <c r="U236" s="147"/>
      <c r="V236" s="147"/>
      <c r="W236" s="147"/>
    </row>
    <row r="237" spans="1:23" ht="12.75" customHeight="1" x14ac:dyDescent="0.15">
      <c r="A237" s="147"/>
      <c r="B237" s="150"/>
      <c r="C237" s="90"/>
      <c r="D237" s="146"/>
      <c r="E237" s="82"/>
      <c r="F237" s="147"/>
      <c r="G237" s="147"/>
      <c r="H237" s="147"/>
      <c r="I237" s="147"/>
      <c r="J237" s="147"/>
      <c r="K237" s="147"/>
      <c r="L237" s="147"/>
      <c r="M237" s="147"/>
      <c r="N237" s="147"/>
      <c r="O237" s="147"/>
      <c r="P237" s="147"/>
      <c r="Q237" s="147"/>
      <c r="R237" s="147"/>
      <c r="S237" s="147"/>
      <c r="T237" s="147"/>
      <c r="U237" s="147"/>
      <c r="V237" s="147"/>
      <c r="W237" s="147"/>
    </row>
    <row r="238" spans="1:23" ht="12.75" customHeight="1" x14ac:dyDescent="0.15">
      <c r="A238" s="147"/>
      <c r="B238" s="150"/>
      <c r="C238" s="90"/>
      <c r="D238" s="146"/>
      <c r="E238" s="82"/>
      <c r="F238" s="147"/>
      <c r="G238" s="147"/>
      <c r="H238" s="147"/>
      <c r="I238" s="147"/>
      <c r="J238" s="147"/>
      <c r="K238" s="147"/>
      <c r="L238" s="147"/>
      <c r="M238" s="147"/>
      <c r="N238" s="147"/>
      <c r="O238" s="147"/>
      <c r="P238" s="147"/>
      <c r="Q238" s="147"/>
      <c r="R238" s="147"/>
      <c r="S238" s="147"/>
      <c r="T238" s="147"/>
      <c r="U238" s="147"/>
      <c r="V238" s="147"/>
      <c r="W238" s="147"/>
    </row>
    <row r="239" spans="1:23" ht="12.75" customHeight="1" x14ac:dyDescent="0.15">
      <c r="A239" s="147"/>
      <c r="B239" s="150"/>
      <c r="C239" s="90"/>
      <c r="D239" s="146"/>
      <c r="E239" s="82"/>
      <c r="F239" s="147"/>
      <c r="G239" s="147"/>
      <c r="H239" s="147"/>
      <c r="I239" s="147"/>
      <c r="J239" s="147"/>
      <c r="K239" s="147"/>
      <c r="L239" s="147"/>
      <c r="M239" s="147"/>
      <c r="N239" s="147"/>
      <c r="O239" s="147"/>
      <c r="P239" s="147"/>
      <c r="Q239" s="147"/>
      <c r="R239" s="147"/>
      <c r="S239" s="147"/>
      <c r="T239" s="147"/>
      <c r="U239" s="147"/>
      <c r="V239" s="147"/>
      <c r="W239" s="147"/>
    </row>
    <row r="240" spans="1:23" ht="12.75" customHeight="1" x14ac:dyDescent="0.15">
      <c r="A240" s="147"/>
      <c r="B240" s="150"/>
      <c r="C240" s="90"/>
      <c r="D240" s="146"/>
      <c r="E240" s="82"/>
      <c r="F240" s="147"/>
      <c r="G240" s="147"/>
      <c r="H240" s="147"/>
      <c r="I240" s="147"/>
      <c r="J240" s="147"/>
      <c r="K240" s="147"/>
      <c r="L240" s="147"/>
      <c r="M240" s="147"/>
      <c r="N240" s="147"/>
      <c r="O240" s="147"/>
      <c r="P240" s="147"/>
      <c r="Q240" s="147"/>
      <c r="R240" s="147"/>
      <c r="S240" s="147"/>
      <c r="T240" s="147"/>
      <c r="U240" s="147"/>
      <c r="V240" s="147"/>
      <c r="W240" s="147"/>
    </row>
    <row r="241" spans="1:23" ht="12.75" customHeight="1" x14ac:dyDescent="0.15">
      <c r="A241" s="147"/>
      <c r="B241" s="150"/>
      <c r="C241" s="90"/>
      <c r="D241" s="146"/>
      <c r="E241" s="82"/>
      <c r="F241" s="147"/>
      <c r="G241" s="147"/>
      <c r="H241" s="147"/>
      <c r="I241" s="147"/>
      <c r="J241" s="147"/>
      <c r="K241" s="147"/>
      <c r="L241" s="147"/>
      <c r="M241" s="147"/>
      <c r="N241" s="147"/>
      <c r="O241" s="147"/>
      <c r="P241" s="147"/>
      <c r="Q241" s="147"/>
      <c r="R241" s="147"/>
      <c r="S241" s="147"/>
      <c r="T241" s="147"/>
      <c r="U241" s="147"/>
      <c r="V241" s="147"/>
      <c r="W241" s="147"/>
    </row>
    <row r="242" spans="1:23" ht="12.75" customHeight="1" x14ac:dyDescent="0.15">
      <c r="A242" s="147"/>
      <c r="B242" s="150"/>
      <c r="C242" s="90"/>
      <c r="D242" s="146"/>
      <c r="E242" s="82"/>
      <c r="F242" s="147"/>
      <c r="G242" s="147"/>
      <c r="H242" s="147"/>
      <c r="I242" s="147"/>
      <c r="J242" s="147"/>
      <c r="K242" s="147"/>
      <c r="L242" s="147"/>
      <c r="M242" s="147"/>
      <c r="N242" s="147"/>
      <c r="O242" s="147"/>
      <c r="P242" s="147"/>
      <c r="Q242" s="147"/>
      <c r="R242" s="147"/>
      <c r="S242" s="147"/>
      <c r="T242" s="147"/>
      <c r="U242" s="147"/>
      <c r="V242" s="147"/>
      <c r="W242" s="147"/>
    </row>
    <row r="243" spans="1:23" ht="12.75" customHeight="1" x14ac:dyDescent="0.15">
      <c r="A243" s="147"/>
      <c r="B243" s="150"/>
      <c r="C243" s="90"/>
      <c r="D243" s="146"/>
      <c r="E243" s="82"/>
      <c r="F243" s="147"/>
      <c r="G243" s="147"/>
      <c r="H243" s="147"/>
      <c r="I243" s="147"/>
      <c r="J243" s="147"/>
      <c r="K243" s="147"/>
      <c r="L243" s="147"/>
      <c r="M243" s="147"/>
      <c r="N243" s="147"/>
      <c r="O243" s="147"/>
      <c r="P243" s="147"/>
      <c r="Q243" s="147"/>
      <c r="R243" s="147"/>
      <c r="S243" s="147"/>
      <c r="T243" s="147"/>
      <c r="U243" s="147"/>
      <c r="V243" s="147"/>
      <c r="W243" s="147"/>
    </row>
    <row r="244" spans="1:23" ht="12.75" customHeight="1" x14ac:dyDescent="0.15">
      <c r="A244" s="147"/>
      <c r="B244" s="150"/>
      <c r="C244" s="90"/>
      <c r="D244" s="146"/>
      <c r="E244" s="82"/>
      <c r="F244" s="147"/>
      <c r="G244" s="147"/>
      <c r="H244" s="147"/>
      <c r="I244" s="147"/>
      <c r="J244" s="147"/>
      <c r="K244" s="147"/>
      <c r="L244" s="147"/>
      <c r="M244" s="147"/>
      <c r="N244" s="147"/>
      <c r="O244" s="147"/>
      <c r="P244" s="147"/>
      <c r="Q244" s="147"/>
      <c r="R244" s="147"/>
      <c r="S244" s="147"/>
      <c r="T244" s="147"/>
      <c r="U244" s="147"/>
      <c r="V244" s="147"/>
      <c r="W244" s="147"/>
    </row>
    <row r="245" spans="1:23" ht="12.75" customHeight="1" x14ac:dyDescent="0.15">
      <c r="A245" s="147"/>
      <c r="B245" s="150"/>
      <c r="C245" s="90"/>
      <c r="D245" s="146"/>
      <c r="E245" s="82"/>
      <c r="F245" s="147"/>
      <c r="G245" s="147"/>
      <c r="H245" s="147"/>
      <c r="I245" s="147"/>
      <c r="J245" s="147"/>
      <c r="K245" s="147"/>
      <c r="L245" s="147"/>
      <c r="M245" s="147"/>
      <c r="N245" s="147"/>
      <c r="O245" s="147"/>
      <c r="P245" s="147"/>
      <c r="Q245" s="147"/>
      <c r="R245" s="147"/>
      <c r="S245" s="147"/>
      <c r="T245" s="147"/>
      <c r="U245" s="147"/>
      <c r="V245" s="147"/>
      <c r="W245" s="147"/>
    </row>
    <row r="246" spans="1:23" ht="12.75" customHeight="1" x14ac:dyDescent="0.15">
      <c r="A246" s="147"/>
      <c r="B246" s="150"/>
      <c r="C246" s="90"/>
      <c r="D246" s="146"/>
      <c r="E246" s="82"/>
      <c r="F246" s="147"/>
      <c r="G246" s="147"/>
      <c r="H246" s="147"/>
      <c r="I246" s="147"/>
      <c r="J246" s="147"/>
      <c r="K246" s="147"/>
      <c r="L246" s="147"/>
      <c r="M246" s="147"/>
      <c r="N246" s="147"/>
      <c r="O246" s="147"/>
      <c r="P246" s="147"/>
      <c r="Q246" s="147"/>
      <c r="R246" s="147"/>
      <c r="S246" s="147"/>
      <c r="T246" s="147"/>
      <c r="U246" s="147"/>
      <c r="V246" s="147"/>
      <c r="W246" s="147"/>
    </row>
    <row r="247" spans="1:23" ht="12.75" customHeight="1" x14ac:dyDescent="0.15">
      <c r="A247" s="147"/>
      <c r="B247" s="150"/>
      <c r="C247" s="90"/>
      <c r="D247" s="146"/>
      <c r="E247" s="82"/>
      <c r="F247" s="147"/>
      <c r="G247" s="147"/>
      <c r="H247" s="147"/>
      <c r="I247" s="147"/>
      <c r="J247" s="147"/>
      <c r="K247" s="147"/>
      <c r="L247" s="147"/>
      <c r="M247" s="147"/>
      <c r="N247" s="147"/>
      <c r="O247" s="147"/>
      <c r="P247" s="147"/>
      <c r="Q247" s="147"/>
      <c r="R247" s="147"/>
      <c r="S247" s="147"/>
      <c r="T247" s="147"/>
      <c r="U247" s="147"/>
      <c r="V247" s="147"/>
      <c r="W247" s="147"/>
    </row>
    <row r="248" spans="1:23" ht="12.75" customHeight="1" x14ac:dyDescent="0.15">
      <c r="A248" s="147"/>
      <c r="B248" s="150"/>
      <c r="C248" s="90"/>
      <c r="D248" s="146"/>
      <c r="E248" s="82"/>
      <c r="F248" s="147"/>
      <c r="G248" s="147"/>
      <c r="H248" s="147"/>
      <c r="I248" s="147"/>
      <c r="J248" s="147"/>
      <c r="K248" s="147"/>
      <c r="L248" s="147"/>
      <c r="M248" s="147"/>
      <c r="N248" s="147"/>
      <c r="O248" s="147"/>
      <c r="P248" s="147"/>
      <c r="Q248" s="147"/>
      <c r="R248" s="147"/>
      <c r="S248" s="147"/>
      <c r="T248" s="147"/>
      <c r="U248" s="147"/>
      <c r="V248" s="147"/>
      <c r="W248" s="147"/>
    </row>
    <row r="249" spans="1:23" ht="12.75" customHeight="1" x14ac:dyDescent="0.15">
      <c r="A249" s="147"/>
      <c r="B249" s="150"/>
      <c r="C249" s="90"/>
      <c r="D249" s="146"/>
      <c r="E249" s="82"/>
      <c r="F249" s="147"/>
      <c r="G249" s="147"/>
      <c r="H249" s="147"/>
      <c r="I249" s="147"/>
      <c r="J249" s="147"/>
      <c r="K249" s="147"/>
      <c r="L249" s="147"/>
      <c r="M249" s="147"/>
      <c r="N249" s="147"/>
      <c r="O249" s="147"/>
      <c r="P249" s="147"/>
      <c r="Q249" s="147"/>
      <c r="R249" s="147"/>
      <c r="S249" s="147"/>
      <c r="T249" s="147"/>
      <c r="U249" s="147"/>
      <c r="V249" s="147"/>
      <c r="W249" s="147"/>
    </row>
    <row r="250" spans="1:23" ht="12.75" customHeight="1" x14ac:dyDescent="0.15">
      <c r="A250" s="147"/>
      <c r="B250" s="150"/>
      <c r="C250" s="90"/>
      <c r="D250" s="146"/>
      <c r="E250" s="82"/>
      <c r="F250" s="147"/>
      <c r="G250" s="147"/>
      <c r="H250" s="147"/>
      <c r="I250" s="147"/>
      <c r="J250" s="147"/>
      <c r="K250" s="147"/>
      <c r="L250" s="147"/>
      <c r="M250" s="147"/>
      <c r="N250" s="147"/>
      <c r="O250" s="147"/>
      <c r="P250" s="147"/>
      <c r="Q250" s="147"/>
      <c r="R250" s="147"/>
      <c r="S250" s="147"/>
      <c r="T250" s="147"/>
      <c r="U250" s="147"/>
      <c r="V250" s="147"/>
      <c r="W250" s="147"/>
    </row>
    <row r="251" spans="1:23" ht="12.75" customHeight="1" x14ac:dyDescent="0.15">
      <c r="A251" s="147"/>
      <c r="B251" s="150"/>
      <c r="C251" s="90"/>
      <c r="D251" s="146"/>
      <c r="E251" s="82"/>
      <c r="F251" s="147"/>
      <c r="G251" s="147"/>
      <c r="H251" s="147"/>
      <c r="I251" s="147"/>
      <c r="J251" s="147"/>
      <c r="K251" s="147"/>
      <c r="L251" s="147"/>
      <c r="M251" s="147"/>
      <c r="N251" s="147"/>
      <c r="O251" s="147"/>
      <c r="P251" s="147"/>
      <c r="Q251" s="147"/>
      <c r="R251" s="147"/>
      <c r="S251" s="147"/>
      <c r="T251" s="147"/>
      <c r="U251" s="147"/>
      <c r="V251" s="147"/>
      <c r="W251" s="147"/>
    </row>
    <row r="252" spans="1:23" ht="12.75" customHeight="1" x14ac:dyDescent="0.15">
      <c r="A252" s="147"/>
      <c r="B252" s="150"/>
      <c r="C252" s="90"/>
      <c r="D252" s="146"/>
      <c r="E252" s="82"/>
      <c r="F252" s="147"/>
      <c r="G252" s="147"/>
      <c r="H252" s="147"/>
      <c r="I252" s="147"/>
      <c r="J252" s="147"/>
      <c r="K252" s="147"/>
      <c r="L252" s="147"/>
      <c r="M252" s="147"/>
      <c r="N252" s="147"/>
      <c r="O252" s="147"/>
      <c r="P252" s="147"/>
      <c r="Q252" s="147"/>
      <c r="R252" s="147"/>
      <c r="S252" s="147"/>
      <c r="T252" s="147"/>
      <c r="U252" s="147"/>
      <c r="V252" s="147"/>
      <c r="W252" s="147"/>
    </row>
    <row r="253" spans="1:23" ht="12.75" customHeight="1" x14ac:dyDescent="0.15">
      <c r="A253" s="147"/>
      <c r="B253" s="150"/>
      <c r="C253" s="90"/>
      <c r="D253" s="146"/>
      <c r="E253" s="82"/>
      <c r="F253" s="147"/>
      <c r="G253" s="147"/>
      <c r="H253" s="147"/>
      <c r="I253" s="147"/>
      <c r="J253" s="147"/>
      <c r="K253" s="147"/>
      <c r="L253" s="147"/>
      <c r="M253" s="147"/>
      <c r="N253" s="147"/>
      <c r="O253" s="147"/>
      <c r="P253" s="147"/>
      <c r="Q253" s="147"/>
      <c r="R253" s="147"/>
      <c r="S253" s="147"/>
      <c r="T253" s="147"/>
      <c r="U253" s="147"/>
      <c r="V253" s="147"/>
      <c r="W253" s="147"/>
    </row>
    <row r="254" spans="1:23" ht="12.75" customHeight="1" x14ac:dyDescent="0.15">
      <c r="A254" s="147"/>
      <c r="B254" s="150"/>
      <c r="C254" s="90"/>
      <c r="D254" s="146"/>
      <c r="E254" s="82"/>
      <c r="F254" s="147"/>
      <c r="G254" s="147"/>
      <c r="H254" s="147"/>
      <c r="I254" s="147"/>
      <c r="J254" s="147"/>
      <c r="K254" s="147"/>
      <c r="L254" s="147"/>
      <c r="M254" s="147"/>
      <c r="N254" s="147"/>
      <c r="O254" s="147"/>
      <c r="P254" s="147"/>
      <c r="Q254" s="147"/>
      <c r="R254" s="147"/>
      <c r="S254" s="147"/>
      <c r="T254" s="147"/>
      <c r="U254" s="147"/>
      <c r="V254" s="147"/>
      <c r="W254" s="147"/>
    </row>
    <row r="255" spans="1:23" ht="12.75" customHeight="1" x14ac:dyDescent="0.15">
      <c r="A255" s="147"/>
      <c r="B255" s="150"/>
      <c r="C255" s="90"/>
      <c r="D255" s="146"/>
      <c r="E255" s="82"/>
      <c r="F255" s="147"/>
      <c r="G255" s="147"/>
      <c r="H255" s="147"/>
      <c r="I255" s="147"/>
      <c r="J255" s="147"/>
      <c r="K255" s="147"/>
      <c r="L255" s="147"/>
      <c r="M255" s="147"/>
      <c r="N255" s="147"/>
      <c r="O255" s="147"/>
      <c r="P255" s="147"/>
      <c r="Q255" s="147"/>
      <c r="R255" s="147"/>
      <c r="S255" s="147"/>
      <c r="T255" s="147"/>
      <c r="U255" s="147"/>
      <c r="V255" s="147"/>
      <c r="W255" s="147"/>
    </row>
    <row r="256" spans="1:23" ht="12.75" customHeight="1" x14ac:dyDescent="0.15">
      <c r="A256" s="147"/>
      <c r="B256" s="150"/>
      <c r="C256" s="90"/>
      <c r="D256" s="146"/>
      <c r="E256" s="82"/>
      <c r="F256" s="147"/>
      <c r="G256" s="147"/>
      <c r="H256" s="147"/>
      <c r="I256" s="147"/>
      <c r="J256" s="147"/>
      <c r="K256" s="147"/>
      <c r="L256" s="147"/>
      <c r="M256" s="147"/>
      <c r="N256" s="147"/>
      <c r="O256" s="147"/>
      <c r="P256" s="147"/>
      <c r="Q256" s="147"/>
      <c r="R256" s="147"/>
      <c r="S256" s="147"/>
      <c r="T256" s="147"/>
      <c r="U256" s="147"/>
      <c r="V256" s="147"/>
      <c r="W256" s="147"/>
    </row>
    <row r="257" spans="1:23" ht="12.75" customHeight="1" x14ac:dyDescent="0.15">
      <c r="A257" s="147"/>
      <c r="B257" s="150"/>
      <c r="C257" s="90"/>
      <c r="D257" s="146"/>
      <c r="E257" s="82"/>
      <c r="F257" s="147"/>
      <c r="G257" s="147"/>
      <c r="H257" s="147"/>
      <c r="I257" s="147"/>
      <c r="J257" s="147"/>
      <c r="K257" s="147"/>
      <c r="L257" s="147"/>
      <c r="M257" s="147"/>
      <c r="N257" s="147"/>
      <c r="O257" s="147"/>
      <c r="P257" s="147"/>
      <c r="Q257" s="147"/>
      <c r="R257" s="147"/>
      <c r="S257" s="147"/>
      <c r="T257" s="147"/>
      <c r="U257" s="147"/>
      <c r="V257" s="147"/>
      <c r="W257" s="147"/>
    </row>
    <row r="258" spans="1:23" ht="12.75" customHeight="1" x14ac:dyDescent="0.15">
      <c r="A258" s="147"/>
      <c r="B258" s="150"/>
      <c r="C258" s="90"/>
      <c r="D258" s="146"/>
      <c r="E258" s="82"/>
      <c r="F258" s="147"/>
      <c r="G258" s="147"/>
      <c r="H258" s="147"/>
      <c r="I258" s="147"/>
      <c r="J258" s="147"/>
      <c r="K258" s="147"/>
      <c r="L258" s="147"/>
      <c r="M258" s="147"/>
      <c r="N258" s="147"/>
      <c r="O258" s="147"/>
      <c r="P258" s="147"/>
      <c r="Q258" s="147"/>
      <c r="R258" s="147"/>
      <c r="S258" s="147"/>
      <c r="T258" s="147"/>
      <c r="U258" s="147"/>
      <c r="V258" s="147"/>
      <c r="W258" s="147"/>
    </row>
    <row r="259" spans="1:23" ht="12.75" customHeight="1" x14ac:dyDescent="0.15">
      <c r="A259" s="147"/>
      <c r="B259" s="150"/>
      <c r="C259" s="90"/>
      <c r="D259" s="146"/>
      <c r="E259" s="82"/>
      <c r="F259" s="147"/>
      <c r="G259" s="147"/>
      <c r="H259" s="147"/>
      <c r="I259" s="147"/>
      <c r="J259" s="147"/>
      <c r="K259" s="147"/>
      <c r="L259" s="147"/>
      <c r="M259" s="147"/>
      <c r="N259" s="147"/>
      <c r="O259" s="147"/>
      <c r="P259" s="147"/>
      <c r="Q259" s="147"/>
      <c r="R259" s="147"/>
      <c r="S259" s="147"/>
      <c r="T259" s="147"/>
      <c r="U259" s="147"/>
      <c r="V259" s="147"/>
      <c r="W259" s="147"/>
    </row>
    <row r="260" spans="1:23" ht="12.75" customHeight="1" x14ac:dyDescent="0.15">
      <c r="A260" s="147"/>
      <c r="B260" s="150"/>
      <c r="C260" s="90"/>
      <c r="D260" s="146"/>
      <c r="E260" s="82"/>
      <c r="F260" s="147"/>
      <c r="G260" s="147"/>
      <c r="H260" s="147"/>
      <c r="I260" s="147"/>
      <c r="J260" s="147"/>
      <c r="K260" s="147"/>
      <c r="L260" s="147"/>
      <c r="M260" s="147"/>
      <c r="N260" s="147"/>
      <c r="O260" s="147"/>
      <c r="P260" s="147"/>
      <c r="Q260" s="147"/>
      <c r="R260" s="147"/>
      <c r="S260" s="147"/>
      <c r="T260" s="147"/>
      <c r="U260" s="147"/>
      <c r="V260" s="147"/>
      <c r="W260" s="147"/>
    </row>
    <row r="261" spans="1:23" ht="12.75" customHeight="1" x14ac:dyDescent="0.15">
      <c r="A261" s="147"/>
      <c r="B261" s="150"/>
      <c r="C261" s="90"/>
      <c r="D261" s="146"/>
      <c r="E261" s="82"/>
      <c r="F261" s="147"/>
      <c r="G261" s="147"/>
      <c r="H261" s="147"/>
      <c r="I261" s="147"/>
      <c r="J261" s="147"/>
      <c r="K261" s="147"/>
      <c r="L261" s="147"/>
      <c r="M261" s="147"/>
      <c r="N261" s="147"/>
      <c r="O261" s="147"/>
      <c r="P261" s="147"/>
      <c r="Q261" s="147"/>
      <c r="R261" s="147"/>
      <c r="S261" s="147"/>
      <c r="T261" s="147"/>
      <c r="U261" s="147"/>
      <c r="V261" s="147"/>
      <c r="W261" s="147"/>
    </row>
    <row r="262" spans="1:23" ht="12.75" customHeight="1" x14ac:dyDescent="0.15">
      <c r="A262" s="147"/>
      <c r="B262" s="150"/>
      <c r="C262" s="90"/>
      <c r="D262" s="146"/>
      <c r="E262" s="82"/>
      <c r="F262" s="147"/>
      <c r="G262" s="147"/>
      <c r="H262" s="147"/>
      <c r="I262" s="147"/>
      <c r="J262" s="147"/>
      <c r="K262" s="147"/>
      <c r="L262" s="147"/>
      <c r="M262" s="147"/>
      <c r="N262" s="147"/>
      <c r="O262" s="147"/>
      <c r="P262" s="147"/>
      <c r="Q262" s="147"/>
      <c r="R262" s="147"/>
      <c r="S262" s="147"/>
      <c r="T262" s="147"/>
      <c r="U262" s="147"/>
      <c r="V262" s="147"/>
      <c r="W262" s="147"/>
    </row>
    <row r="263" spans="1:23" ht="12.75" customHeight="1" x14ac:dyDescent="0.15">
      <c r="A263" s="147"/>
      <c r="B263" s="150"/>
      <c r="C263" s="90"/>
      <c r="D263" s="146"/>
      <c r="E263" s="82"/>
      <c r="F263" s="147"/>
      <c r="G263" s="147"/>
      <c r="H263" s="147"/>
      <c r="I263" s="147"/>
      <c r="J263" s="147"/>
      <c r="K263" s="147"/>
      <c r="L263" s="147"/>
      <c r="M263" s="147"/>
      <c r="N263" s="147"/>
      <c r="O263" s="147"/>
      <c r="P263" s="147"/>
      <c r="Q263" s="147"/>
      <c r="R263" s="147"/>
      <c r="S263" s="147"/>
      <c r="T263" s="147"/>
      <c r="U263" s="147"/>
      <c r="V263" s="147"/>
      <c r="W263" s="147"/>
    </row>
    <row r="264" spans="1:23" ht="12.75" customHeight="1" x14ac:dyDescent="0.15">
      <c r="A264" s="147"/>
      <c r="B264" s="150"/>
      <c r="C264" s="90"/>
      <c r="D264" s="146"/>
      <c r="E264" s="82"/>
      <c r="F264" s="147"/>
      <c r="G264" s="147"/>
      <c r="H264" s="147"/>
      <c r="I264" s="147"/>
      <c r="J264" s="147"/>
      <c r="K264" s="147"/>
      <c r="L264" s="147"/>
      <c r="M264" s="147"/>
      <c r="N264" s="147"/>
      <c r="O264" s="147"/>
      <c r="P264" s="147"/>
      <c r="Q264" s="147"/>
      <c r="R264" s="147"/>
      <c r="S264" s="147"/>
      <c r="T264" s="147"/>
      <c r="U264" s="147"/>
      <c r="V264" s="147"/>
      <c r="W264" s="147"/>
    </row>
    <row r="265" spans="1:23" ht="12.75" customHeight="1" x14ac:dyDescent="0.15">
      <c r="A265" s="147"/>
      <c r="B265" s="150"/>
      <c r="C265" s="90"/>
      <c r="D265" s="146"/>
      <c r="E265" s="82"/>
      <c r="F265" s="147"/>
      <c r="G265" s="147"/>
      <c r="H265" s="147"/>
      <c r="I265" s="147"/>
      <c r="J265" s="147"/>
      <c r="K265" s="147"/>
      <c r="L265" s="147"/>
      <c r="M265" s="147"/>
      <c r="N265" s="147"/>
      <c r="O265" s="147"/>
      <c r="P265" s="147"/>
      <c r="Q265" s="147"/>
      <c r="R265" s="147"/>
      <c r="S265" s="147"/>
      <c r="T265" s="147"/>
      <c r="U265" s="147"/>
      <c r="V265" s="147"/>
      <c r="W265" s="147"/>
    </row>
    <row r="266" spans="1:23" ht="12.75" customHeight="1" x14ac:dyDescent="0.15">
      <c r="A266" s="147"/>
      <c r="B266" s="150"/>
      <c r="C266" s="90"/>
      <c r="D266" s="146"/>
      <c r="E266" s="82"/>
      <c r="F266" s="147"/>
      <c r="G266" s="147"/>
      <c r="H266" s="147"/>
      <c r="I266" s="147"/>
      <c r="J266" s="147"/>
      <c r="K266" s="147"/>
      <c r="L266" s="147"/>
      <c r="M266" s="147"/>
      <c r="N266" s="147"/>
      <c r="O266" s="147"/>
      <c r="P266" s="147"/>
      <c r="Q266" s="147"/>
      <c r="R266" s="147"/>
      <c r="S266" s="147"/>
      <c r="T266" s="147"/>
      <c r="U266" s="147"/>
      <c r="V266" s="147"/>
      <c r="W266" s="147"/>
    </row>
    <row r="267" spans="1:23" ht="12.75" customHeight="1" x14ac:dyDescent="0.15">
      <c r="A267" s="147"/>
      <c r="B267" s="150"/>
      <c r="C267" s="90"/>
      <c r="D267" s="146"/>
      <c r="E267" s="82"/>
      <c r="F267" s="147"/>
      <c r="G267" s="147"/>
      <c r="H267" s="147"/>
      <c r="I267" s="147"/>
      <c r="J267" s="147"/>
      <c r="K267" s="147"/>
      <c r="L267" s="147"/>
      <c r="M267" s="147"/>
      <c r="N267" s="147"/>
      <c r="O267" s="147"/>
      <c r="P267" s="147"/>
      <c r="Q267" s="147"/>
      <c r="R267" s="147"/>
      <c r="S267" s="147"/>
      <c r="T267" s="147"/>
      <c r="U267" s="147"/>
      <c r="V267" s="147"/>
      <c r="W267" s="147"/>
    </row>
    <row r="268" spans="1:23" ht="12.75" customHeight="1" x14ac:dyDescent="0.15">
      <c r="A268" s="147"/>
      <c r="B268" s="150"/>
      <c r="C268" s="90"/>
      <c r="D268" s="146"/>
      <c r="E268" s="82"/>
      <c r="F268" s="147"/>
      <c r="G268" s="147"/>
      <c r="H268" s="147"/>
      <c r="I268" s="147"/>
      <c r="J268" s="147"/>
      <c r="K268" s="147"/>
      <c r="L268" s="147"/>
      <c r="M268" s="147"/>
      <c r="N268" s="147"/>
      <c r="O268" s="147"/>
      <c r="P268" s="147"/>
      <c r="Q268" s="147"/>
      <c r="R268" s="147"/>
      <c r="S268" s="147"/>
      <c r="T268" s="147"/>
      <c r="U268" s="147"/>
      <c r="V268" s="147"/>
      <c r="W268" s="147"/>
    </row>
    <row r="269" spans="1:23" ht="12.75" customHeight="1" x14ac:dyDescent="0.15">
      <c r="A269" s="147"/>
      <c r="B269" s="150"/>
      <c r="C269" s="90"/>
      <c r="D269" s="146"/>
      <c r="E269" s="82"/>
      <c r="F269" s="147"/>
      <c r="G269" s="147"/>
      <c r="H269" s="147"/>
      <c r="I269" s="147"/>
      <c r="J269" s="147"/>
      <c r="K269" s="147"/>
      <c r="L269" s="147"/>
      <c r="M269" s="147"/>
      <c r="N269" s="147"/>
      <c r="O269" s="147"/>
      <c r="P269" s="147"/>
      <c r="Q269" s="147"/>
      <c r="R269" s="147"/>
      <c r="S269" s="147"/>
      <c r="T269" s="147"/>
      <c r="U269" s="147"/>
      <c r="V269" s="147"/>
      <c r="W269" s="147"/>
    </row>
    <row r="270" spans="1:23" ht="12.75" customHeight="1" x14ac:dyDescent="0.15">
      <c r="A270" s="147"/>
      <c r="B270" s="150"/>
      <c r="C270" s="90"/>
      <c r="D270" s="146"/>
      <c r="E270" s="82"/>
      <c r="F270" s="147"/>
      <c r="G270" s="147"/>
      <c r="H270" s="147"/>
      <c r="I270" s="147"/>
      <c r="J270" s="147"/>
      <c r="K270" s="147"/>
      <c r="L270" s="147"/>
      <c r="M270" s="147"/>
      <c r="N270" s="147"/>
      <c r="O270" s="147"/>
      <c r="P270" s="147"/>
      <c r="Q270" s="147"/>
      <c r="R270" s="147"/>
      <c r="S270" s="147"/>
      <c r="T270" s="147"/>
      <c r="U270" s="147"/>
      <c r="V270" s="147"/>
      <c r="W270" s="147"/>
    </row>
    <row r="271" spans="1:23" ht="12.75" customHeight="1" x14ac:dyDescent="0.15">
      <c r="A271" s="147"/>
      <c r="B271" s="150"/>
      <c r="C271" s="90"/>
      <c r="D271" s="146"/>
      <c r="E271" s="82"/>
      <c r="F271" s="147"/>
      <c r="G271" s="147"/>
      <c r="H271" s="147"/>
      <c r="I271" s="147"/>
      <c r="J271" s="147"/>
      <c r="K271" s="147"/>
      <c r="L271" s="147"/>
      <c r="M271" s="147"/>
      <c r="N271" s="147"/>
      <c r="O271" s="147"/>
      <c r="P271" s="147"/>
      <c r="Q271" s="147"/>
      <c r="R271" s="147"/>
      <c r="S271" s="147"/>
      <c r="T271" s="147"/>
      <c r="U271" s="147"/>
      <c r="V271" s="147"/>
      <c r="W271" s="147"/>
    </row>
    <row r="272" spans="1:23" ht="12.75" customHeight="1" x14ac:dyDescent="0.15">
      <c r="A272" s="147"/>
      <c r="B272" s="150"/>
      <c r="C272" s="90"/>
      <c r="D272" s="146"/>
      <c r="E272" s="82"/>
      <c r="F272" s="147"/>
      <c r="G272" s="147"/>
      <c r="H272" s="147"/>
      <c r="I272" s="147"/>
      <c r="J272" s="147"/>
      <c r="K272" s="147"/>
      <c r="L272" s="147"/>
      <c r="M272" s="147"/>
      <c r="N272" s="147"/>
      <c r="O272" s="147"/>
      <c r="P272" s="147"/>
      <c r="Q272" s="147"/>
      <c r="R272" s="147"/>
      <c r="S272" s="147"/>
      <c r="T272" s="147"/>
      <c r="U272" s="147"/>
      <c r="V272" s="147"/>
      <c r="W272" s="147"/>
    </row>
    <row r="273" spans="1:23" ht="12.75" customHeight="1" x14ac:dyDescent="0.15">
      <c r="A273" s="147"/>
      <c r="B273" s="150"/>
      <c r="C273" s="90"/>
      <c r="D273" s="146"/>
      <c r="E273" s="82"/>
      <c r="F273" s="147"/>
      <c r="G273" s="147"/>
      <c r="H273" s="147"/>
      <c r="I273" s="147"/>
      <c r="J273" s="147"/>
      <c r="K273" s="147"/>
      <c r="L273" s="147"/>
      <c r="M273" s="147"/>
      <c r="N273" s="147"/>
      <c r="O273" s="147"/>
      <c r="P273" s="147"/>
      <c r="Q273" s="147"/>
      <c r="R273" s="147"/>
      <c r="S273" s="147"/>
      <c r="T273" s="147"/>
      <c r="U273" s="147"/>
      <c r="V273" s="147"/>
      <c r="W273" s="147"/>
    </row>
    <row r="274" spans="1:23" ht="12.75" customHeight="1" x14ac:dyDescent="0.15">
      <c r="A274" s="147"/>
      <c r="B274" s="150"/>
      <c r="C274" s="90"/>
      <c r="D274" s="146"/>
      <c r="E274" s="82"/>
      <c r="F274" s="147"/>
      <c r="G274" s="147"/>
      <c r="H274" s="147"/>
      <c r="I274" s="147"/>
      <c r="J274" s="147"/>
      <c r="K274" s="147"/>
      <c r="L274" s="147"/>
      <c r="M274" s="147"/>
      <c r="N274" s="147"/>
      <c r="O274" s="147"/>
      <c r="P274" s="147"/>
      <c r="Q274" s="147"/>
      <c r="R274" s="147"/>
      <c r="S274" s="147"/>
      <c r="T274" s="147"/>
      <c r="U274" s="147"/>
      <c r="V274" s="147"/>
      <c r="W274" s="147"/>
    </row>
    <row r="275" spans="1:23" ht="12.75" customHeight="1" x14ac:dyDescent="0.15">
      <c r="A275" s="147"/>
      <c r="B275" s="150"/>
      <c r="C275" s="90"/>
      <c r="D275" s="146"/>
      <c r="E275" s="82"/>
      <c r="F275" s="147"/>
      <c r="G275" s="147"/>
      <c r="H275" s="147"/>
      <c r="I275" s="147"/>
      <c r="J275" s="147"/>
      <c r="K275" s="147"/>
      <c r="L275" s="147"/>
      <c r="M275" s="147"/>
      <c r="N275" s="147"/>
      <c r="O275" s="147"/>
      <c r="P275" s="147"/>
      <c r="Q275" s="147"/>
      <c r="R275" s="147"/>
      <c r="S275" s="147"/>
      <c r="T275" s="147"/>
      <c r="U275" s="147"/>
      <c r="V275" s="147"/>
      <c r="W275" s="147"/>
    </row>
    <row r="276" spans="1:23" ht="12.75" customHeight="1" x14ac:dyDescent="0.15">
      <c r="A276" s="147"/>
      <c r="B276" s="150"/>
      <c r="C276" s="90"/>
      <c r="D276" s="146"/>
      <c r="E276" s="82"/>
      <c r="F276" s="147"/>
      <c r="G276" s="147"/>
      <c r="H276" s="147"/>
      <c r="I276" s="147"/>
      <c r="J276" s="147"/>
      <c r="K276" s="147"/>
      <c r="L276" s="147"/>
      <c r="M276" s="147"/>
      <c r="N276" s="147"/>
      <c r="O276" s="147"/>
      <c r="P276" s="147"/>
      <c r="Q276" s="147"/>
      <c r="R276" s="147"/>
      <c r="S276" s="147"/>
      <c r="T276" s="147"/>
      <c r="U276" s="147"/>
      <c r="V276" s="147"/>
      <c r="W276" s="147"/>
    </row>
    <row r="277" spans="1:23" ht="12.75" customHeight="1" x14ac:dyDescent="0.15">
      <c r="A277" s="147"/>
      <c r="B277" s="150"/>
      <c r="C277" s="90"/>
      <c r="D277" s="146"/>
      <c r="E277" s="82"/>
      <c r="F277" s="147"/>
      <c r="G277" s="147"/>
      <c r="H277" s="147"/>
      <c r="I277" s="147"/>
      <c r="J277" s="147"/>
      <c r="K277" s="147"/>
      <c r="L277" s="147"/>
      <c r="M277" s="147"/>
      <c r="N277" s="147"/>
      <c r="O277" s="147"/>
      <c r="P277" s="147"/>
      <c r="Q277" s="147"/>
      <c r="R277" s="147"/>
      <c r="S277" s="147"/>
      <c r="T277" s="147"/>
      <c r="U277" s="147"/>
      <c r="V277" s="147"/>
      <c r="W277" s="147"/>
    </row>
    <row r="278" spans="1:23" ht="12.75" customHeight="1" x14ac:dyDescent="0.15">
      <c r="A278" s="147"/>
      <c r="B278" s="150"/>
      <c r="C278" s="90"/>
      <c r="D278" s="146"/>
      <c r="E278" s="82"/>
      <c r="F278" s="147"/>
      <c r="G278" s="147"/>
      <c r="H278" s="147"/>
      <c r="I278" s="147"/>
      <c r="J278" s="147"/>
      <c r="K278" s="147"/>
      <c r="L278" s="147"/>
      <c r="M278" s="147"/>
      <c r="N278" s="147"/>
      <c r="O278" s="147"/>
      <c r="P278" s="147"/>
      <c r="Q278" s="147"/>
      <c r="R278" s="147"/>
      <c r="S278" s="147"/>
      <c r="T278" s="147"/>
      <c r="U278" s="147"/>
      <c r="V278" s="147"/>
      <c r="W278" s="147"/>
    </row>
    <row r="279" spans="1:23" ht="12.75" customHeight="1" x14ac:dyDescent="0.15">
      <c r="A279" s="147"/>
      <c r="B279" s="150"/>
      <c r="C279" s="90"/>
      <c r="D279" s="146"/>
      <c r="E279" s="82"/>
      <c r="F279" s="147"/>
      <c r="G279" s="147"/>
      <c r="H279" s="147"/>
      <c r="I279" s="147"/>
      <c r="J279" s="147"/>
      <c r="K279" s="147"/>
      <c r="L279" s="147"/>
      <c r="M279" s="147"/>
      <c r="N279" s="147"/>
      <c r="O279" s="147"/>
      <c r="P279" s="147"/>
      <c r="Q279" s="147"/>
      <c r="R279" s="147"/>
      <c r="S279" s="147"/>
      <c r="T279" s="147"/>
      <c r="U279" s="147"/>
      <c r="V279" s="147"/>
      <c r="W279" s="147"/>
    </row>
    <row r="280" spans="1:23" ht="12.75" customHeight="1" x14ac:dyDescent="0.15">
      <c r="A280" s="147"/>
      <c r="B280" s="150"/>
      <c r="C280" s="90"/>
      <c r="D280" s="146"/>
      <c r="E280" s="82"/>
      <c r="F280" s="147"/>
      <c r="G280" s="147"/>
      <c r="H280" s="147"/>
      <c r="I280" s="147"/>
      <c r="J280" s="147"/>
      <c r="K280" s="147"/>
      <c r="L280" s="147"/>
      <c r="M280" s="147"/>
      <c r="N280" s="147"/>
      <c r="O280" s="147"/>
      <c r="P280" s="147"/>
      <c r="Q280" s="147"/>
      <c r="R280" s="147"/>
      <c r="S280" s="147"/>
      <c r="T280" s="147"/>
      <c r="U280" s="147"/>
      <c r="V280" s="147"/>
      <c r="W280" s="147"/>
    </row>
    <row r="281" spans="1:23" ht="12.75" customHeight="1" x14ac:dyDescent="0.15">
      <c r="A281" s="147"/>
      <c r="B281" s="150"/>
      <c r="C281" s="90"/>
      <c r="D281" s="146"/>
      <c r="E281" s="82"/>
      <c r="F281" s="147"/>
      <c r="G281" s="147"/>
      <c r="H281" s="147"/>
      <c r="I281" s="147"/>
      <c r="J281" s="147"/>
      <c r="K281" s="147"/>
      <c r="L281" s="147"/>
      <c r="M281" s="147"/>
      <c r="N281" s="147"/>
      <c r="O281" s="147"/>
      <c r="P281" s="147"/>
      <c r="Q281" s="147"/>
      <c r="R281" s="147"/>
      <c r="S281" s="147"/>
      <c r="T281" s="147"/>
      <c r="U281" s="147"/>
      <c r="V281" s="147"/>
      <c r="W281" s="147"/>
    </row>
    <row r="282" spans="1:23" ht="12.75" customHeight="1" x14ac:dyDescent="0.15">
      <c r="A282" s="147"/>
      <c r="B282" s="150"/>
      <c r="C282" s="90"/>
      <c r="D282" s="146"/>
      <c r="E282" s="82"/>
      <c r="F282" s="147"/>
      <c r="G282" s="147"/>
      <c r="H282" s="147"/>
      <c r="I282" s="147"/>
      <c r="J282" s="147"/>
      <c r="K282" s="147"/>
      <c r="L282" s="147"/>
      <c r="M282" s="147"/>
      <c r="N282" s="147"/>
      <c r="O282" s="147"/>
      <c r="P282" s="147"/>
      <c r="Q282" s="147"/>
      <c r="R282" s="147"/>
      <c r="S282" s="147"/>
      <c r="T282" s="147"/>
      <c r="U282" s="147"/>
      <c r="V282" s="147"/>
      <c r="W282" s="147"/>
    </row>
    <row r="283" spans="1:23" ht="12.75" customHeight="1" x14ac:dyDescent="0.15">
      <c r="A283" s="147"/>
      <c r="B283" s="150"/>
      <c r="C283" s="90"/>
      <c r="D283" s="146"/>
      <c r="E283" s="82"/>
      <c r="F283" s="147"/>
      <c r="G283" s="147"/>
      <c r="H283" s="147"/>
      <c r="I283" s="147"/>
      <c r="J283" s="147"/>
      <c r="K283" s="147"/>
      <c r="L283" s="147"/>
      <c r="M283" s="147"/>
      <c r="N283" s="147"/>
      <c r="O283" s="147"/>
      <c r="P283" s="147"/>
      <c r="Q283" s="147"/>
      <c r="R283" s="147"/>
      <c r="S283" s="147"/>
      <c r="T283" s="147"/>
      <c r="U283" s="147"/>
      <c r="V283" s="147"/>
      <c r="W283" s="147"/>
    </row>
    <row r="284" spans="1:23" ht="12.75" customHeight="1" x14ac:dyDescent="0.15">
      <c r="A284" s="147"/>
      <c r="B284" s="150"/>
      <c r="C284" s="90"/>
      <c r="D284" s="146"/>
      <c r="E284" s="82"/>
      <c r="F284" s="147"/>
      <c r="G284" s="147"/>
      <c r="H284" s="147"/>
      <c r="I284" s="147"/>
      <c r="J284" s="147"/>
      <c r="K284" s="147"/>
      <c r="L284" s="147"/>
      <c r="M284" s="147"/>
      <c r="N284" s="147"/>
      <c r="O284" s="147"/>
      <c r="P284" s="147"/>
      <c r="Q284" s="147"/>
      <c r="R284" s="147"/>
      <c r="S284" s="147"/>
      <c r="T284" s="147"/>
      <c r="U284" s="147"/>
      <c r="V284" s="147"/>
      <c r="W284" s="147"/>
    </row>
    <row r="285" spans="1:23" ht="12.75" customHeight="1" x14ac:dyDescent="0.15">
      <c r="A285" s="147"/>
      <c r="B285" s="150"/>
      <c r="C285" s="90"/>
      <c r="D285" s="146"/>
      <c r="E285" s="82"/>
      <c r="F285" s="147"/>
      <c r="G285" s="147"/>
      <c r="H285" s="147"/>
      <c r="I285" s="147"/>
      <c r="J285" s="147"/>
      <c r="K285" s="147"/>
      <c r="L285" s="147"/>
      <c r="M285" s="147"/>
      <c r="N285" s="147"/>
      <c r="O285" s="147"/>
      <c r="P285" s="147"/>
      <c r="Q285" s="147"/>
      <c r="R285" s="147"/>
      <c r="S285" s="147"/>
      <c r="T285" s="147"/>
      <c r="U285" s="147"/>
      <c r="V285" s="147"/>
      <c r="W285" s="147"/>
    </row>
    <row r="286" spans="1:23" ht="12.75" customHeight="1" x14ac:dyDescent="0.15">
      <c r="A286" s="147"/>
      <c r="B286" s="150"/>
      <c r="C286" s="90"/>
      <c r="D286" s="146"/>
      <c r="E286" s="82"/>
      <c r="F286" s="147"/>
      <c r="G286" s="147"/>
      <c r="H286" s="147"/>
      <c r="I286" s="147"/>
      <c r="J286" s="147"/>
      <c r="K286" s="147"/>
      <c r="L286" s="147"/>
      <c r="M286" s="147"/>
      <c r="N286" s="147"/>
      <c r="O286" s="147"/>
      <c r="P286" s="147"/>
      <c r="Q286" s="147"/>
      <c r="R286" s="147"/>
      <c r="S286" s="147"/>
      <c r="T286" s="147"/>
      <c r="U286" s="147"/>
      <c r="V286" s="147"/>
      <c r="W286" s="147"/>
    </row>
    <row r="287" spans="1:23" ht="12.75" customHeight="1" x14ac:dyDescent="0.15">
      <c r="A287" s="147"/>
      <c r="B287" s="150"/>
      <c r="C287" s="90"/>
      <c r="D287" s="146"/>
      <c r="E287" s="82"/>
      <c r="F287" s="147"/>
      <c r="G287" s="147"/>
      <c r="H287" s="147"/>
      <c r="I287" s="147"/>
      <c r="J287" s="147"/>
      <c r="K287" s="147"/>
      <c r="L287" s="147"/>
      <c r="M287" s="147"/>
      <c r="N287" s="147"/>
      <c r="O287" s="147"/>
      <c r="P287" s="147"/>
      <c r="Q287" s="147"/>
      <c r="R287" s="147"/>
      <c r="S287" s="147"/>
      <c r="T287" s="147"/>
      <c r="U287" s="147"/>
      <c r="V287" s="147"/>
      <c r="W287" s="147"/>
    </row>
    <row r="288" spans="1:23" ht="12.75" customHeight="1" x14ac:dyDescent="0.15">
      <c r="A288" s="147"/>
      <c r="B288" s="150"/>
      <c r="C288" s="90"/>
      <c r="D288" s="146"/>
      <c r="E288" s="82"/>
      <c r="F288" s="147"/>
      <c r="G288" s="147"/>
      <c r="H288" s="147"/>
      <c r="I288" s="147"/>
      <c r="J288" s="147"/>
      <c r="K288" s="147"/>
      <c r="L288" s="147"/>
      <c r="M288" s="147"/>
      <c r="N288" s="147"/>
      <c r="O288" s="147"/>
      <c r="P288" s="147"/>
      <c r="Q288" s="147"/>
      <c r="R288" s="147"/>
      <c r="S288" s="147"/>
      <c r="T288" s="147"/>
      <c r="U288" s="147"/>
      <c r="V288" s="147"/>
      <c r="W288" s="147"/>
    </row>
    <row r="289" spans="1:23" ht="12.75" customHeight="1" x14ac:dyDescent="0.15">
      <c r="A289" s="147"/>
      <c r="B289" s="150"/>
      <c r="C289" s="90"/>
      <c r="D289" s="146"/>
      <c r="E289" s="82"/>
      <c r="F289" s="147"/>
      <c r="G289" s="147"/>
      <c r="H289" s="147"/>
      <c r="I289" s="147"/>
      <c r="J289" s="147"/>
      <c r="K289" s="147"/>
      <c r="L289" s="147"/>
      <c r="M289" s="147"/>
      <c r="N289" s="147"/>
      <c r="O289" s="147"/>
      <c r="P289" s="147"/>
      <c r="Q289" s="147"/>
      <c r="R289" s="147"/>
      <c r="S289" s="147"/>
      <c r="T289" s="147"/>
      <c r="U289" s="147"/>
      <c r="V289" s="147"/>
      <c r="W289" s="147"/>
    </row>
    <row r="290" spans="1:23" ht="12.75" customHeight="1" x14ac:dyDescent="0.15">
      <c r="A290" s="147"/>
      <c r="B290" s="150"/>
      <c r="C290" s="90"/>
      <c r="D290" s="146"/>
      <c r="E290" s="82"/>
      <c r="F290" s="147"/>
      <c r="G290" s="147"/>
      <c r="H290" s="147"/>
      <c r="I290" s="147"/>
      <c r="J290" s="147"/>
      <c r="K290" s="147"/>
      <c r="L290" s="147"/>
      <c r="M290" s="147"/>
      <c r="N290" s="147"/>
      <c r="O290" s="147"/>
      <c r="P290" s="147"/>
      <c r="Q290" s="147"/>
      <c r="R290" s="147"/>
      <c r="S290" s="147"/>
      <c r="T290" s="147"/>
      <c r="U290" s="147"/>
      <c r="V290" s="147"/>
      <c r="W290" s="147"/>
    </row>
    <row r="291" spans="1:23" ht="12.75" customHeight="1" x14ac:dyDescent="0.15">
      <c r="A291" s="147"/>
      <c r="B291" s="150"/>
      <c r="C291" s="90"/>
      <c r="D291" s="146"/>
      <c r="E291" s="82"/>
      <c r="F291" s="147"/>
      <c r="G291" s="147"/>
      <c r="H291" s="147"/>
      <c r="I291" s="147"/>
      <c r="J291" s="147"/>
      <c r="K291" s="147"/>
      <c r="L291" s="147"/>
      <c r="M291" s="147"/>
      <c r="N291" s="147"/>
      <c r="O291" s="147"/>
      <c r="P291" s="147"/>
      <c r="Q291" s="147"/>
      <c r="R291" s="147"/>
      <c r="S291" s="147"/>
      <c r="T291" s="147"/>
      <c r="U291" s="147"/>
      <c r="V291" s="147"/>
      <c r="W291" s="147"/>
    </row>
    <row r="292" spans="1:23" ht="12.75" customHeight="1" x14ac:dyDescent="0.15">
      <c r="A292" s="147"/>
      <c r="B292" s="150"/>
      <c r="C292" s="90"/>
      <c r="D292" s="146"/>
      <c r="E292" s="82"/>
      <c r="F292" s="147"/>
      <c r="G292" s="147"/>
      <c r="H292" s="147"/>
      <c r="I292" s="147"/>
      <c r="J292" s="147"/>
      <c r="K292" s="147"/>
      <c r="L292" s="147"/>
      <c r="M292" s="147"/>
      <c r="N292" s="147"/>
      <c r="O292" s="147"/>
      <c r="P292" s="147"/>
      <c r="Q292" s="147"/>
      <c r="R292" s="147"/>
      <c r="S292" s="147"/>
      <c r="T292" s="147"/>
      <c r="U292" s="147"/>
      <c r="V292" s="147"/>
      <c r="W292" s="147"/>
    </row>
    <row r="293" spans="1:23" ht="12.75" customHeight="1" x14ac:dyDescent="0.15">
      <c r="A293" s="147"/>
      <c r="B293" s="150"/>
      <c r="C293" s="90"/>
      <c r="D293" s="146"/>
      <c r="E293" s="82"/>
      <c r="F293" s="147"/>
      <c r="G293" s="147"/>
      <c r="H293" s="147"/>
      <c r="I293" s="147"/>
      <c r="J293" s="147"/>
      <c r="K293" s="147"/>
      <c r="L293" s="147"/>
      <c r="M293" s="147"/>
      <c r="N293" s="147"/>
      <c r="O293" s="147"/>
      <c r="P293" s="147"/>
      <c r="Q293" s="147"/>
      <c r="R293" s="147"/>
      <c r="S293" s="147"/>
      <c r="T293" s="147"/>
      <c r="U293" s="147"/>
      <c r="V293" s="147"/>
      <c r="W293" s="147"/>
    </row>
    <row r="294" spans="1:23" ht="12.75" customHeight="1" x14ac:dyDescent="0.15">
      <c r="A294" s="147"/>
      <c r="B294" s="150"/>
      <c r="C294" s="90"/>
      <c r="D294" s="146"/>
      <c r="E294" s="82"/>
      <c r="F294" s="147"/>
      <c r="G294" s="147"/>
      <c r="H294" s="147"/>
      <c r="I294" s="147"/>
      <c r="J294" s="147"/>
      <c r="K294" s="147"/>
      <c r="L294" s="147"/>
      <c r="M294" s="147"/>
      <c r="N294" s="147"/>
      <c r="O294" s="147"/>
      <c r="P294" s="147"/>
      <c r="Q294" s="147"/>
      <c r="R294" s="147"/>
      <c r="S294" s="147"/>
      <c r="T294" s="147"/>
      <c r="U294" s="147"/>
      <c r="V294" s="147"/>
      <c r="W294" s="147"/>
    </row>
    <row r="295" spans="1:23" ht="12.75" customHeight="1" x14ac:dyDescent="0.15">
      <c r="A295" s="147"/>
      <c r="B295" s="150"/>
      <c r="C295" s="90"/>
      <c r="D295" s="146"/>
      <c r="E295" s="82"/>
      <c r="F295" s="147"/>
      <c r="G295" s="147"/>
      <c r="H295" s="147"/>
      <c r="I295" s="147"/>
      <c r="J295" s="147"/>
      <c r="K295" s="147"/>
      <c r="L295" s="147"/>
      <c r="M295" s="147"/>
      <c r="N295" s="147"/>
      <c r="O295" s="147"/>
      <c r="P295" s="147"/>
      <c r="Q295" s="147"/>
      <c r="R295" s="147"/>
      <c r="S295" s="147"/>
      <c r="T295" s="147"/>
      <c r="U295" s="147"/>
      <c r="V295" s="147"/>
      <c r="W295" s="147"/>
    </row>
    <row r="296" spans="1:23" ht="12.75" customHeight="1" x14ac:dyDescent="0.15">
      <c r="A296" s="147"/>
      <c r="B296" s="150"/>
      <c r="C296" s="90"/>
      <c r="D296" s="146"/>
      <c r="E296" s="82"/>
      <c r="F296" s="147"/>
      <c r="G296" s="147"/>
      <c r="H296" s="147"/>
      <c r="I296" s="147"/>
      <c r="J296" s="147"/>
      <c r="K296" s="147"/>
      <c r="L296" s="147"/>
      <c r="M296" s="147"/>
      <c r="N296" s="147"/>
      <c r="O296" s="147"/>
      <c r="P296" s="147"/>
      <c r="Q296" s="147"/>
      <c r="R296" s="147"/>
      <c r="S296" s="147"/>
      <c r="T296" s="147"/>
      <c r="U296" s="147"/>
      <c r="V296" s="147"/>
      <c r="W296" s="147"/>
    </row>
    <row r="297" spans="1:23" ht="12.75" customHeight="1" x14ac:dyDescent="0.15">
      <c r="A297" s="147"/>
      <c r="B297" s="150"/>
      <c r="C297" s="90"/>
      <c r="D297" s="146"/>
      <c r="E297" s="82"/>
      <c r="F297" s="147"/>
      <c r="G297" s="147"/>
      <c r="H297" s="147"/>
      <c r="I297" s="147"/>
      <c r="J297" s="147"/>
      <c r="K297" s="147"/>
      <c r="L297" s="147"/>
      <c r="M297" s="147"/>
      <c r="N297" s="147"/>
      <c r="O297" s="147"/>
      <c r="P297" s="147"/>
      <c r="Q297" s="147"/>
      <c r="R297" s="147"/>
      <c r="S297" s="147"/>
      <c r="T297" s="147"/>
      <c r="U297" s="147"/>
      <c r="V297" s="147"/>
      <c r="W297" s="147"/>
    </row>
    <row r="298" spans="1:23" ht="12.75" customHeight="1" x14ac:dyDescent="0.15">
      <c r="A298" s="147"/>
      <c r="B298" s="150"/>
      <c r="C298" s="90"/>
      <c r="D298" s="146"/>
      <c r="E298" s="82"/>
      <c r="F298" s="147"/>
      <c r="G298" s="147"/>
      <c r="H298" s="147"/>
      <c r="I298" s="147"/>
      <c r="J298" s="147"/>
      <c r="K298" s="147"/>
      <c r="L298" s="147"/>
      <c r="M298" s="147"/>
      <c r="N298" s="147"/>
      <c r="O298" s="147"/>
      <c r="P298" s="147"/>
      <c r="Q298" s="147"/>
      <c r="R298" s="147"/>
      <c r="S298" s="147"/>
      <c r="T298" s="147"/>
      <c r="U298" s="147"/>
      <c r="V298" s="147"/>
      <c r="W298" s="147"/>
    </row>
    <row r="299" spans="1:23" ht="12.75" customHeight="1" x14ac:dyDescent="0.15">
      <c r="A299" s="147"/>
      <c r="B299" s="150"/>
      <c r="C299" s="90"/>
      <c r="D299" s="146"/>
      <c r="E299" s="82"/>
      <c r="F299" s="147"/>
      <c r="G299" s="147"/>
      <c r="H299" s="147"/>
      <c r="I299" s="147"/>
      <c r="J299" s="147"/>
      <c r="K299" s="147"/>
      <c r="L299" s="147"/>
      <c r="M299" s="147"/>
      <c r="N299" s="147"/>
      <c r="O299" s="147"/>
      <c r="P299" s="147"/>
      <c r="Q299" s="147"/>
      <c r="R299" s="147"/>
      <c r="S299" s="147"/>
      <c r="T299" s="147"/>
      <c r="U299" s="147"/>
      <c r="V299" s="147"/>
      <c r="W299" s="147"/>
    </row>
    <row r="300" spans="1:23" ht="12.75" customHeight="1" x14ac:dyDescent="0.15">
      <c r="A300" s="147"/>
      <c r="B300" s="150"/>
      <c r="C300" s="90"/>
      <c r="D300" s="146"/>
      <c r="E300" s="82"/>
      <c r="F300" s="147"/>
      <c r="G300" s="147"/>
      <c r="H300" s="147"/>
      <c r="I300" s="147"/>
      <c r="J300" s="147"/>
      <c r="K300" s="147"/>
      <c r="L300" s="147"/>
      <c r="M300" s="147"/>
      <c r="N300" s="147"/>
      <c r="O300" s="147"/>
      <c r="P300" s="147"/>
      <c r="Q300" s="147"/>
      <c r="R300" s="147"/>
      <c r="S300" s="147"/>
      <c r="T300" s="147"/>
      <c r="U300" s="147"/>
      <c r="V300" s="147"/>
      <c r="W300" s="147"/>
    </row>
    <row r="301" spans="1:23" ht="12.75" customHeight="1" x14ac:dyDescent="0.15">
      <c r="A301" s="147"/>
      <c r="B301" s="150"/>
      <c r="C301" s="90"/>
      <c r="D301" s="146"/>
      <c r="E301" s="82"/>
      <c r="F301" s="147"/>
      <c r="G301" s="147"/>
      <c r="H301" s="147"/>
      <c r="I301" s="147"/>
      <c r="J301" s="147"/>
      <c r="K301" s="147"/>
      <c r="L301" s="147"/>
      <c r="M301" s="147"/>
      <c r="N301" s="147"/>
      <c r="O301" s="147"/>
      <c r="P301" s="147"/>
      <c r="Q301" s="147"/>
      <c r="R301" s="147"/>
      <c r="S301" s="147"/>
      <c r="T301" s="147"/>
      <c r="U301" s="147"/>
      <c r="V301" s="147"/>
      <c r="W301" s="147"/>
    </row>
    <row r="302" spans="1:23" ht="12.75" customHeight="1" x14ac:dyDescent="0.15">
      <c r="A302" s="147"/>
      <c r="B302" s="150"/>
      <c r="C302" s="90"/>
      <c r="D302" s="146"/>
      <c r="E302" s="82"/>
      <c r="F302" s="147"/>
      <c r="G302" s="147"/>
      <c r="H302" s="147"/>
      <c r="I302" s="147"/>
      <c r="J302" s="147"/>
      <c r="K302" s="147"/>
      <c r="L302" s="147"/>
      <c r="M302" s="147"/>
      <c r="N302" s="147"/>
      <c r="O302" s="147"/>
      <c r="P302" s="147"/>
      <c r="Q302" s="147"/>
      <c r="R302" s="147"/>
      <c r="S302" s="147"/>
      <c r="T302" s="147"/>
      <c r="U302" s="147"/>
      <c r="V302" s="147"/>
      <c r="W302" s="147"/>
    </row>
    <row r="303" spans="1:23" ht="12.75" customHeight="1" x14ac:dyDescent="0.15">
      <c r="A303" s="147"/>
      <c r="B303" s="150"/>
      <c r="C303" s="90"/>
      <c r="D303" s="146"/>
      <c r="E303" s="82"/>
      <c r="F303" s="147"/>
      <c r="G303" s="147"/>
      <c r="H303" s="147"/>
      <c r="I303" s="147"/>
      <c r="J303" s="147"/>
      <c r="K303" s="147"/>
      <c r="L303" s="147"/>
      <c r="M303" s="147"/>
      <c r="N303" s="147"/>
      <c r="O303" s="147"/>
      <c r="P303" s="147"/>
      <c r="Q303" s="147"/>
      <c r="R303" s="147"/>
      <c r="S303" s="147"/>
      <c r="T303" s="147"/>
      <c r="U303" s="147"/>
      <c r="V303" s="147"/>
      <c r="W303" s="147"/>
    </row>
    <row r="304" spans="1:23" ht="12.75" customHeight="1" x14ac:dyDescent="0.15">
      <c r="A304" s="147"/>
      <c r="B304" s="150"/>
      <c r="C304" s="90"/>
      <c r="D304" s="146"/>
      <c r="E304" s="82"/>
      <c r="F304" s="147"/>
      <c r="G304" s="147"/>
      <c r="H304" s="147"/>
      <c r="I304" s="147"/>
      <c r="J304" s="147"/>
      <c r="K304" s="147"/>
      <c r="L304" s="147"/>
      <c r="M304" s="147"/>
      <c r="N304" s="147"/>
      <c r="O304" s="147"/>
      <c r="P304" s="147"/>
      <c r="Q304" s="147"/>
      <c r="R304" s="147"/>
      <c r="S304" s="147"/>
      <c r="T304" s="147"/>
      <c r="U304" s="147"/>
      <c r="V304" s="147"/>
      <c r="W304" s="147"/>
    </row>
    <row r="305" spans="1:23" ht="12.75" customHeight="1" x14ac:dyDescent="0.15">
      <c r="A305" s="147"/>
      <c r="B305" s="150"/>
      <c r="C305" s="90"/>
      <c r="D305" s="146"/>
      <c r="E305" s="82"/>
      <c r="F305" s="147"/>
      <c r="G305" s="147"/>
      <c r="H305" s="147"/>
      <c r="I305" s="147"/>
      <c r="J305" s="147"/>
      <c r="K305" s="147"/>
      <c r="L305" s="147"/>
      <c r="M305" s="147"/>
      <c r="N305" s="147"/>
      <c r="O305" s="147"/>
      <c r="P305" s="147"/>
      <c r="Q305" s="147"/>
      <c r="R305" s="147"/>
      <c r="S305" s="147"/>
      <c r="T305" s="147"/>
      <c r="U305" s="147"/>
      <c r="V305" s="147"/>
      <c r="W305" s="147"/>
    </row>
    <row r="306" spans="1:23" ht="12.75" customHeight="1" x14ac:dyDescent="0.15">
      <c r="A306" s="147"/>
      <c r="B306" s="150"/>
      <c r="C306" s="90"/>
      <c r="D306" s="146"/>
      <c r="E306" s="82"/>
      <c r="F306" s="147"/>
      <c r="G306" s="147"/>
      <c r="H306" s="147"/>
      <c r="I306" s="147"/>
      <c r="J306" s="147"/>
      <c r="K306" s="147"/>
      <c r="L306" s="147"/>
      <c r="M306" s="147"/>
      <c r="N306" s="147"/>
      <c r="O306" s="147"/>
      <c r="P306" s="147"/>
      <c r="Q306" s="147"/>
      <c r="R306" s="147"/>
      <c r="S306" s="147"/>
      <c r="T306" s="147"/>
      <c r="U306" s="147"/>
      <c r="V306" s="147"/>
      <c r="W306" s="147"/>
    </row>
    <row r="307" spans="1:23" ht="12.75" customHeight="1" x14ac:dyDescent="0.15">
      <c r="A307" s="147"/>
      <c r="B307" s="150"/>
      <c r="C307" s="90"/>
      <c r="D307" s="146"/>
      <c r="E307" s="82"/>
      <c r="F307" s="147"/>
      <c r="G307" s="147"/>
      <c r="H307" s="147"/>
      <c r="I307" s="147"/>
      <c r="J307" s="147"/>
      <c r="K307" s="147"/>
      <c r="L307" s="147"/>
      <c r="M307" s="147"/>
      <c r="N307" s="147"/>
      <c r="O307" s="147"/>
      <c r="P307" s="147"/>
      <c r="Q307" s="147"/>
      <c r="R307" s="147"/>
      <c r="S307" s="147"/>
      <c r="T307" s="147"/>
      <c r="U307" s="147"/>
      <c r="V307" s="147"/>
      <c r="W307" s="147"/>
    </row>
    <row r="308" spans="1:23" ht="12.75" customHeight="1" x14ac:dyDescent="0.15">
      <c r="A308" s="147"/>
      <c r="B308" s="150"/>
      <c r="C308" s="90"/>
      <c r="D308" s="146"/>
      <c r="E308" s="82"/>
      <c r="F308" s="147"/>
      <c r="G308" s="147"/>
      <c r="H308" s="147"/>
      <c r="I308" s="147"/>
      <c r="J308" s="147"/>
      <c r="K308" s="147"/>
      <c r="L308" s="147"/>
      <c r="M308" s="147"/>
      <c r="N308" s="147"/>
      <c r="O308" s="147"/>
      <c r="P308" s="147"/>
      <c r="Q308" s="147"/>
      <c r="R308" s="147"/>
      <c r="S308" s="147"/>
      <c r="T308" s="147"/>
      <c r="U308" s="147"/>
      <c r="V308" s="147"/>
      <c r="W308" s="147"/>
    </row>
    <row r="309" spans="1:23" ht="12.75" customHeight="1" x14ac:dyDescent="0.15">
      <c r="A309" s="147"/>
      <c r="B309" s="150"/>
      <c r="C309" s="90"/>
      <c r="D309" s="146"/>
      <c r="E309" s="82"/>
      <c r="F309" s="147"/>
      <c r="G309" s="147"/>
      <c r="H309" s="147"/>
      <c r="I309" s="147"/>
      <c r="J309" s="147"/>
      <c r="K309" s="147"/>
      <c r="L309" s="147"/>
      <c r="M309" s="147"/>
      <c r="N309" s="147"/>
      <c r="O309" s="147"/>
      <c r="P309" s="147"/>
      <c r="Q309" s="147"/>
      <c r="R309" s="147"/>
      <c r="S309" s="147"/>
      <c r="T309" s="147"/>
      <c r="U309" s="147"/>
      <c r="V309" s="147"/>
      <c r="W309" s="147"/>
    </row>
    <row r="310" spans="1:23" ht="12.75" customHeight="1" x14ac:dyDescent="0.15">
      <c r="A310" s="147"/>
      <c r="B310" s="150"/>
      <c r="C310" s="90"/>
      <c r="D310" s="146"/>
      <c r="E310" s="82"/>
      <c r="F310" s="147"/>
      <c r="G310" s="147"/>
      <c r="H310" s="147"/>
      <c r="I310" s="147"/>
      <c r="J310" s="147"/>
      <c r="K310" s="147"/>
      <c r="L310" s="147"/>
      <c r="M310" s="147"/>
      <c r="N310" s="147"/>
      <c r="O310" s="147"/>
      <c r="P310" s="147"/>
      <c r="Q310" s="147"/>
      <c r="R310" s="147"/>
      <c r="S310" s="147"/>
      <c r="T310" s="147"/>
      <c r="U310" s="147"/>
      <c r="V310" s="147"/>
      <c r="W310" s="147"/>
    </row>
    <row r="311" spans="1:23" ht="12.75" customHeight="1" x14ac:dyDescent="0.15">
      <c r="A311" s="147"/>
      <c r="B311" s="150"/>
      <c r="C311" s="90"/>
      <c r="D311" s="146"/>
      <c r="E311" s="82"/>
      <c r="F311" s="147"/>
      <c r="G311" s="147"/>
      <c r="H311" s="147"/>
      <c r="I311" s="147"/>
      <c r="J311" s="147"/>
      <c r="K311" s="147"/>
      <c r="L311" s="147"/>
      <c r="M311" s="147"/>
      <c r="N311" s="147"/>
      <c r="O311" s="147"/>
      <c r="P311" s="147"/>
      <c r="Q311" s="147"/>
      <c r="R311" s="147"/>
      <c r="S311" s="147"/>
      <c r="T311" s="147"/>
      <c r="U311" s="147"/>
      <c r="V311" s="147"/>
      <c r="W311" s="147"/>
    </row>
    <row r="312" spans="1:23" ht="12.75" customHeight="1" x14ac:dyDescent="0.15">
      <c r="A312" s="147"/>
      <c r="B312" s="150"/>
      <c r="C312" s="90"/>
      <c r="D312" s="146"/>
      <c r="E312" s="82"/>
      <c r="F312" s="147"/>
      <c r="G312" s="147"/>
      <c r="H312" s="147"/>
      <c r="I312" s="147"/>
      <c r="J312" s="147"/>
      <c r="K312" s="147"/>
      <c r="L312" s="147"/>
      <c r="M312" s="147"/>
      <c r="N312" s="147"/>
      <c r="O312" s="147"/>
      <c r="P312" s="147"/>
      <c r="Q312" s="147"/>
      <c r="R312" s="147"/>
      <c r="S312" s="147"/>
      <c r="T312" s="147"/>
      <c r="U312" s="147"/>
      <c r="V312" s="147"/>
      <c r="W312" s="147"/>
    </row>
    <row r="313" spans="1:23" ht="12.75" customHeight="1" x14ac:dyDescent="0.15">
      <c r="A313" s="147"/>
      <c r="B313" s="150"/>
      <c r="C313" s="90"/>
      <c r="D313" s="146"/>
      <c r="E313" s="82"/>
      <c r="F313" s="147"/>
      <c r="G313" s="147"/>
      <c r="H313" s="147"/>
      <c r="I313" s="147"/>
      <c r="J313" s="147"/>
      <c r="K313" s="147"/>
      <c r="L313" s="147"/>
      <c r="M313" s="147"/>
      <c r="N313" s="147"/>
      <c r="O313" s="147"/>
      <c r="P313" s="147"/>
      <c r="Q313" s="147"/>
      <c r="R313" s="147"/>
      <c r="S313" s="147"/>
      <c r="T313" s="147"/>
      <c r="U313" s="147"/>
      <c r="V313" s="147"/>
      <c r="W313" s="147"/>
    </row>
    <row r="314" spans="1:23" ht="12.75" customHeight="1" x14ac:dyDescent="0.15">
      <c r="A314" s="147"/>
      <c r="B314" s="150"/>
      <c r="C314" s="90"/>
      <c r="D314" s="146"/>
      <c r="E314" s="82"/>
      <c r="F314" s="147"/>
      <c r="G314" s="147"/>
      <c r="H314" s="147"/>
      <c r="I314" s="147"/>
      <c r="J314" s="147"/>
      <c r="K314" s="147"/>
      <c r="L314" s="147"/>
      <c r="M314" s="147"/>
      <c r="N314" s="147"/>
      <c r="O314" s="147"/>
      <c r="P314" s="147"/>
      <c r="Q314" s="147"/>
      <c r="R314" s="147"/>
      <c r="S314" s="147"/>
      <c r="T314" s="147"/>
      <c r="U314" s="147"/>
      <c r="V314" s="147"/>
      <c r="W314" s="147"/>
    </row>
    <row r="315" spans="1:23" ht="12.75" customHeight="1" x14ac:dyDescent="0.15">
      <c r="A315" s="147"/>
      <c r="B315" s="150"/>
      <c r="C315" s="90"/>
      <c r="D315" s="146"/>
      <c r="E315" s="82"/>
      <c r="F315" s="147"/>
      <c r="G315" s="147"/>
      <c r="H315" s="147"/>
      <c r="I315" s="147"/>
      <c r="J315" s="147"/>
      <c r="K315" s="147"/>
      <c r="L315" s="147"/>
      <c r="M315" s="147"/>
      <c r="N315" s="147"/>
      <c r="O315" s="147"/>
      <c r="P315" s="147"/>
      <c r="Q315" s="147"/>
      <c r="R315" s="147"/>
      <c r="S315" s="147"/>
      <c r="T315" s="147"/>
      <c r="U315" s="147"/>
      <c r="V315" s="147"/>
      <c r="W315" s="147"/>
    </row>
    <row r="316" spans="1:23" ht="12.75" customHeight="1" x14ac:dyDescent="0.15">
      <c r="A316" s="147"/>
      <c r="B316" s="150"/>
      <c r="C316" s="90"/>
      <c r="D316" s="146"/>
      <c r="E316" s="82"/>
      <c r="F316" s="147"/>
      <c r="G316" s="147"/>
      <c r="H316" s="147"/>
      <c r="I316" s="147"/>
      <c r="J316" s="147"/>
      <c r="K316" s="147"/>
      <c r="L316" s="147"/>
      <c r="M316" s="147"/>
      <c r="N316" s="147"/>
      <c r="O316" s="147"/>
      <c r="P316" s="147"/>
      <c r="Q316" s="147"/>
      <c r="R316" s="147"/>
      <c r="S316" s="147"/>
      <c r="T316" s="147"/>
      <c r="U316" s="147"/>
      <c r="V316" s="147"/>
      <c r="W316" s="147"/>
    </row>
    <row r="317" spans="1:23" ht="12.75" customHeight="1" x14ac:dyDescent="0.15">
      <c r="A317" s="147"/>
      <c r="B317" s="150"/>
      <c r="C317" s="90"/>
      <c r="D317" s="146"/>
      <c r="E317" s="82"/>
      <c r="F317" s="147"/>
      <c r="G317" s="147"/>
      <c r="H317" s="147"/>
      <c r="I317" s="147"/>
      <c r="J317" s="147"/>
      <c r="K317" s="147"/>
      <c r="L317" s="147"/>
      <c r="M317" s="147"/>
      <c r="N317" s="147"/>
      <c r="O317" s="147"/>
      <c r="P317" s="147"/>
      <c r="Q317" s="147"/>
      <c r="R317" s="147"/>
      <c r="S317" s="147"/>
      <c r="T317" s="147"/>
      <c r="U317" s="147"/>
      <c r="V317" s="147"/>
      <c r="W317" s="147"/>
    </row>
    <row r="318" spans="1:23" ht="12.75" customHeight="1" x14ac:dyDescent="0.15">
      <c r="A318" s="147"/>
      <c r="B318" s="150"/>
      <c r="C318" s="90"/>
      <c r="D318" s="146"/>
      <c r="E318" s="82"/>
      <c r="F318" s="147"/>
      <c r="G318" s="147"/>
      <c r="H318" s="147"/>
      <c r="I318" s="147"/>
      <c r="J318" s="147"/>
      <c r="K318" s="147"/>
      <c r="L318" s="147"/>
      <c r="M318" s="147"/>
      <c r="N318" s="147"/>
      <c r="O318" s="147"/>
      <c r="P318" s="147"/>
      <c r="Q318" s="147"/>
      <c r="R318" s="147"/>
      <c r="S318" s="147"/>
      <c r="T318" s="147"/>
      <c r="U318" s="147"/>
      <c r="V318" s="147"/>
      <c r="W318" s="147"/>
    </row>
    <row r="319" spans="1:23" ht="12.75" customHeight="1" x14ac:dyDescent="0.15">
      <c r="A319" s="147"/>
      <c r="B319" s="150"/>
      <c r="C319" s="90"/>
      <c r="D319" s="146"/>
      <c r="E319" s="82"/>
      <c r="F319" s="147"/>
      <c r="G319" s="147"/>
      <c r="H319" s="147"/>
      <c r="I319" s="147"/>
      <c r="J319" s="147"/>
      <c r="K319" s="147"/>
      <c r="L319" s="147"/>
      <c r="M319" s="147"/>
      <c r="N319" s="147"/>
      <c r="O319" s="147"/>
      <c r="P319" s="147"/>
      <c r="Q319" s="147"/>
      <c r="R319" s="147"/>
      <c r="S319" s="147"/>
      <c r="T319" s="147"/>
      <c r="U319" s="147"/>
      <c r="V319" s="147"/>
      <c r="W319" s="147"/>
    </row>
    <row r="320" spans="1:23" ht="12.75" customHeight="1" x14ac:dyDescent="0.15">
      <c r="A320" s="147"/>
      <c r="B320" s="150"/>
      <c r="C320" s="90"/>
      <c r="D320" s="146"/>
      <c r="E320" s="82"/>
      <c r="F320" s="147"/>
      <c r="G320" s="147"/>
      <c r="H320" s="147"/>
      <c r="I320" s="147"/>
      <c r="J320" s="147"/>
      <c r="K320" s="147"/>
      <c r="L320" s="147"/>
      <c r="M320" s="147"/>
      <c r="N320" s="147"/>
      <c r="O320" s="147"/>
      <c r="P320" s="147"/>
      <c r="Q320" s="147"/>
      <c r="R320" s="147"/>
      <c r="S320" s="147"/>
      <c r="T320" s="147"/>
      <c r="U320" s="147"/>
      <c r="V320" s="147"/>
      <c r="W320" s="147"/>
    </row>
    <row r="321" spans="1:23" ht="12.75" customHeight="1" x14ac:dyDescent="0.15">
      <c r="A321" s="147"/>
      <c r="B321" s="150"/>
      <c r="C321" s="90"/>
      <c r="D321" s="146"/>
      <c r="E321" s="82"/>
      <c r="F321" s="147"/>
      <c r="G321" s="147"/>
      <c r="H321" s="147"/>
      <c r="I321" s="147"/>
      <c r="J321" s="147"/>
      <c r="K321" s="147"/>
      <c r="L321" s="147"/>
      <c r="M321" s="147"/>
      <c r="N321" s="147"/>
      <c r="O321" s="147"/>
      <c r="P321" s="147"/>
      <c r="Q321" s="147"/>
      <c r="R321" s="147"/>
      <c r="S321" s="147"/>
      <c r="T321" s="147"/>
      <c r="U321" s="147"/>
      <c r="V321" s="147"/>
      <c r="W321" s="147"/>
    </row>
    <row r="322" spans="1:23" ht="12.75" customHeight="1" x14ac:dyDescent="0.15">
      <c r="A322" s="147"/>
      <c r="B322" s="150"/>
      <c r="C322" s="90"/>
      <c r="D322" s="146"/>
      <c r="E322" s="82"/>
      <c r="F322" s="147"/>
      <c r="G322" s="147"/>
      <c r="H322" s="147"/>
      <c r="I322" s="147"/>
      <c r="J322" s="147"/>
      <c r="K322" s="147"/>
      <c r="L322" s="147"/>
      <c r="M322" s="147"/>
      <c r="N322" s="147"/>
      <c r="O322" s="147"/>
      <c r="P322" s="147"/>
      <c r="Q322" s="147"/>
      <c r="R322" s="147"/>
      <c r="S322" s="147"/>
      <c r="T322" s="147"/>
      <c r="U322" s="147"/>
      <c r="V322" s="147"/>
      <c r="W322" s="147"/>
    </row>
    <row r="323" spans="1:23" ht="12.75" customHeight="1" x14ac:dyDescent="0.15">
      <c r="A323" s="147"/>
      <c r="B323" s="150"/>
      <c r="C323" s="90"/>
      <c r="D323" s="146"/>
      <c r="E323" s="82"/>
      <c r="F323" s="147"/>
      <c r="G323" s="147"/>
      <c r="H323" s="147"/>
      <c r="I323" s="147"/>
      <c r="J323" s="147"/>
      <c r="K323" s="147"/>
      <c r="L323" s="147"/>
      <c r="M323" s="147"/>
      <c r="N323" s="147"/>
      <c r="O323" s="147"/>
      <c r="P323" s="147"/>
      <c r="Q323" s="147"/>
      <c r="R323" s="147"/>
      <c r="S323" s="147"/>
      <c r="T323" s="147"/>
      <c r="U323" s="147"/>
      <c r="V323" s="147"/>
      <c r="W323" s="147"/>
    </row>
    <row r="324" spans="1:23" ht="12.75" customHeight="1" x14ac:dyDescent="0.15">
      <c r="A324" s="147"/>
      <c r="B324" s="150"/>
      <c r="C324" s="90"/>
      <c r="D324" s="146"/>
      <c r="E324" s="82"/>
      <c r="F324" s="147"/>
      <c r="G324" s="147"/>
      <c r="H324" s="147"/>
      <c r="I324" s="147"/>
      <c r="J324" s="147"/>
      <c r="K324" s="147"/>
      <c r="L324" s="147"/>
      <c r="M324" s="147"/>
      <c r="N324" s="147"/>
      <c r="O324" s="147"/>
      <c r="P324" s="147"/>
      <c r="Q324" s="147"/>
      <c r="R324" s="147"/>
      <c r="S324" s="147"/>
      <c r="T324" s="147"/>
      <c r="U324" s="147"/>
      <c r="V324" s="147"/>
      <c r="W324" s="147"/>
    </row>
    <row r="325" spans="1:23" ht="12.75" customHeight="1" x14ac:dyDescent="0.15">
      <c r="A325" s="147"/>
      <c r="B325" s="150"/>
      <c r="C325" s="90"/>
      <c r="D325" s="146"/>
      <c r="E325" s="82"/>
      <c r="F325" s="147"/>
      <c r="G325" s="147"/>
      <c r="H325" s="147"/>
      <c r="I325" s="147"/>
      <c r="J325" s="147"/>
      <c r="K325" s="147"/>
      <c r="L325" s="147"/>
      <c r="M325" s="147"/>
      <c r="N325" s="147"/>
      <c r="O325" s="147"/>
      <c r="P325" s="147"/>
      <c r="Q325" s="147"/>
      <c r="R325" s="147"/>
      <c r="S325" s="147"/>
      <c r="T325" s="147"/>
      <c r="U325" s="147"/>
      <c r="V325" s="147"/>
      <c r="W325" s="147"/>
    </row>
    <row r="326" spans="1:23" ht="12.75" customHeight="1" x14ac:dyDescent="0.15">
      <c r="A326" s="147"/>
      <c r="B326" s="150"/>
      <c r="C326" s="90"/>
      <c r="D326" s="146"/>
      <c r="E326" s="82"/>
      <c r="F326" s="147"/>
      <c r="G326" s="147"/>
      <c r="H326" s="147"/>
      <c r="I326" s="147"/>
      <c r="J326" s="147"/>
      <c r="K326" s="147"/>
      <c r="L326" s="147"/>
      <c r="M326" s="147"/>
      <c r="N326" s="147"/>
      <c r="O326" s="147"/>
      <c r="P326" s="147"/>
      <c r="Q326" s="147"/>
      <c r="R326" s="147"/>
      <c r="S326" s="147"/>
      <c r="T326" s="147"/>
      <c r="U326" s="147"/>
      <c r="V326" s="147"/>
      <c r="W326" s="147"/>
    </row>
    <row r="327" spans="1:23" ht="12.75" customHeight="1" x14ac:dyDescent="0.15">
      <c r="A327" s="147"/>
      <c r="B327" s="150"/>
      <c r="C327" s="90"/>
      <c r="D327" s="146"/>
      <c r="E327" s="82"/>
      <c r="F327" s="147"/>
      <c r="G327" s="147"/>
      <c r="H327" s="147"/>
      <c r="I327" s="147"/>
      <c r="J327" s="147"/>
      <c r="K327" s="147"/>
      <c r="L327" s="147"/>
      <c r="M327" s="147"/>
      <c r="N327" s="147"/>
      <c r="O327" s="147"/>
      <c r="P327" s="147"/>
      <c r="Q327" s="147"/>
      <c r="R327" s="147"/>
      <c r="S327" s="147"/>
      <c r="T327" s="147"/>
      <c r="U327" s="147"/>
      <c r="V327" s="147"/>
      <c r="W327" s="147"/>
    </row>
    <row r="328" spans="1:23" ht="12.75" customHeight="1" x14ac:dyDescent="0.15">
      <c r="A328" s="147"/>
      <c r="B328" s="150"/>
      <c r="C328" s="90"/>
      <c r="D328" s="146"/>
      <c r="E328" s="82"/>
      <c r="F328" s="147"/>
      <c r="G328" s="147"/>
      <c r="H328" s="147"/>
      <c r="I328" s="147"/>
      <c r="J328" s="147"/>
      <c r="K328" s="147"/>
      <c r="L328" s="147"/>
      <c r="M328" s="147"/>
      <c r="N328" s="147"/>
      <c r="O328" s="147"/>
      <c r="P328" s="147"/>
      <c r="Q328" s="147"/>
      <c r="R328" s="147"/>
      <c r="S328" s="147"/>
      <c r="T328" s="147"/>
      <c r="U328" s="147"/>
      <c r="V328" s="147"/>
      <c r="W328" s="147"/>
    </row>
    <row r="329" spans="1:23" ht="12.75" customHeight="1" x14ac:dyDescent="0.15">
      <c r="A329" s="147"/>
      <c r="B329" s="150"/>
      <c r="C329" s="90"/>
      <c r="D329" s="146"/>
      <c r="E329" s="82"/>
      <c r="F329" s="147"/>
      <c r="G329" s="147"/>
      <c r="H329" s="147"/>
      <c r="I329" s="147"/>
      <c r="J329" s="147"/>
      <c r="K329" s="147"/>
      <c r="L329" s="147"/>
      <c r="M329" s="147"/>
      <c r="N329" s="147"/>
      <c r="O329" s="147"/>
      <c r="P329" s="147"/>
      <c r="Q329" s="147"/>
      <c r="R329" s="147"/>
      <c r="S329" s="147"/>
      <c r="T329" s="147"/>
      <c r="U329" s="147"/>
      <c r="V329" s="147"/>
      <c r="W329" s="147"/>
    </row>
    <row r="330" spans="1:23" ht="12.75" customHeight="1" x14ac:dyDescent="0.15">
      <c r="A330" s="147"/>
      <c r="B330" s="150"/>
      <c r="C330" s="90"/>
      <c r="D330" s="146"/>
      <c r="E330" s="82"/>
      <c r="F330" s="147"/>
      <c r="G330" s="147"/>
      <c r="H330" s="147"/>
      <c r="I330" s="147"/>
      <c r="J330" s="147"/>
      <c r="K330" s="147"/>
      <c r="L330" s="147"/>
      <c r="M330" s="147"/>
      <c r="N330" s="147"/>
      <c r="O330" s="147"/>
      <c r="P330" s="147"/>
      <c r="Q330" s="147"/>
      <c r="R330" s="147"/>
      <c r="S330" s="147"/>
      <c r="T330" s="147"/>
      <c r="U330" s="147"/>
      <c r="V330" s="147"/>
      <c r="W330" s="147"/>
    </row>
    <row r="331" spans="1:23" ht="12.75" customHeight="1" x14ac:dyDescent="0.15">
      <c r="A331" s="147"/>
      <c r="B331" s="150"/>
      <c r="C331" s="90"/>
      <c r="D331" s="146"/>
      <c r="E331" s="82"/>
      <c r="F331" s="147"/>
      <c r="G331" s="147"/>
      <c r="H331" s="147"/>
      <c r="I331" s="147"/>
      <c r="J331" s="147"/>
      <c r="K331" s="147"/>
      <c r="L331" s="147"/>
      <c r="M331" s="147"/>
      <c r="N331" s="147"/>
      <c r="O331" s="147"/>
      <c r="P331" s="147"/>
      <c r="Q331" s="147"/>
      <c r="R331" s="147"/>
      <c r="S331" s="147"/>
      <c r="T331" s="147"/>
      <c r="U331" s="147"/>
      <c r="V331" s="147"/>
      <c r="W331" s="147"/>
    </row>
    <row r="332" spans="1:23" ht="12.75" customHeight="1" x14ac:dyDescent="0.15">
      <c r="A332" s="147"/>
      <c r="B332" s="150"/>
      <c r="C332" s="90"/>
      <c r="D332" s="146"/>
      <c r="E332" s="82"/>
      <c r="F332" s="147"/>
      <c r="G332" s="147"/>
      <c r="H332" s="147"/>
      <c r="I332" s="147"/>
      <c r="J332" s="147"/>
      <c r="K332" s="147"/>
      <c r="L332" s="147"/>
      <c r="M332" s="147"/>
      <c r="N332" s="147"/>
      <c r="O332" s="147"/>
      <c r="P332" s="147"/>
      <c r="Q332" s="147"/>
      <c r="R332" s="147"/>
      <c r="S332" s="147"/>
      <c r="T332" s="147"/>
      <c r="U332" s="147"/>
      <c r="V332" s="147"/>
      <c r="W332" s="147"/>
    </row>
    <row r="333" spans="1:23" ht="12.75" customHeight="1" x14ac:dyDescent="0.15">
      <c r="A333" s="147"/>
      <c r="B333" s="150"/>
      <c r="C333" s="90"/>
      <c r="D333" s="146"/>
      <c r="E333" s="82"/>
      <c r="F333" s="147"/>
      <c r="G333" s="147"/>
      <c r="H333" s="147"/>
      <c r="I333" s="147"/>
      <c r="J333" s="147"/>
      <c r="K333" s="147"/>
      <c r="L333" s="147"/>
      <c r="M333" s="147"/>
      <c r="N333" s="147"/>
      <c r="O333" s="147"/>
      <c r="P333" s="147"/>
      <c r="Q333" s="147"/>
      <c r="R333" s="147"/>
      <c r="S333" s="147"/>
      <c r="T333" s="147"/>
      <c r="U333" s="147"/>
      <c r="V333" s="147"/>
      <c r="W333" s="147"/>
    </row>
    <row r="334" spans="1:23" ht="12.75" customHeight="1" x14ac:dyDescent="0.15">
      <c r="A334" s="147"/>
      <c r="B334" s="150"/>
      <c r="C334" s="90"/>
      <c r="D334" s="146"/>
      <c r="E334" s="82"/>
      <c r="F334" s="147"/>
      <c r="G334" s="147"/>
      <c r="H334" s="147"/>
      <c r="I334" s="147"/>
      <c r="J334" s="147"/>
      <c r="K334" s="147"/>
      <c r="L334" s="147"/>
      <c r="M334" s="147"/>
      <c r="N334" s="147"/>
      <c r="O334" s="147"/>
      <c r="P334" s="147"/>
      <c r="Q334" s="147"/>
      <c r="R334" s="147"/>
      <c r="S334" s="147"/>
      <c r="T334" s="147"/>
      <c r="U334" s="147"/>
      <c r="V334" s="147"/>
      <c r="W334" s="147"/>
    </row>
    <row r="335" spans="1:23" ht="12.75" customHeight="1" x14ac:dyDescent="0.15">
      <c r="A335" s="147"/>
      <c r="B335" s="150"/>
      <c r="C335" s="90"/>
      <c r="D335" s="146"/>
      <c r="E335" s="82"/>
      <c r="F335" s="147"/>
      <c r="G335" s="147"/>
      <c r="H335" s="147"/>
      <c r="I335" s="147"/>
      <c r="J335" s="147"/>
      <c r="K335" s="147"/>
      <c r="L335" s="147"/>
      <c r="M335" s="147"/>
      <c r="N335" s="147"/>
      <c r="O335" s="147"/>
      <c r="P335" s="147"/>
      <c r="Q335" s="147"/>
      <c r="R335" s="147"/>
      <c r="S335" s="147"/>
      <c r="T335" s="147"/>
      <c r="U335" s="147"/>
      <c r="V335" s="147"/>
      <c r="W335" s="147"/>
    </row>
    <row r="336" spans="1:23" ht="12.75" customHeight="1" x14ac:dyDescent="0.15">
      <c r="A336" s="147"/>
      <c r="B336" s="150"/>
      <c r="C336" s="90"/>
      <c r="D336" s="146"/>
      <c r="E336" s="82"/>
      <c r="F336" s="147"/>
      <c r="G336" s="147"/>
      <c r="H336" s="147"/>
      <c r="I336" s="147"/>
      <c r="J336" s="147"/>
      <c r="K336" s="147"/>
      <c r="L336" s="147"/>
      <c r="M336" s="147"/>
      <c r="N336" s="147"/>
      <c r="O336" s="147"/>
      <c r="P336" s="147"/>
      <c r="Q336" s="147"/>
      <c r="R336" s="147"/>
      <c r="S336" s="147"/>
      <c r="T336" s="147"/>
      <c r="U336" s="147"/>
      <c r="V336" s="147"/>
      <c r="W336" s="147"/>
    </row>
    <row r="337" spans="1:23" ht="12.75" customHeight="1" x14ac:dyDescent="0.15">
      <c r="A337" s="147"/>
      <c r="B337" s="150"/>
      <c r="C337" s="90"/>
      <c r="D337" s="146"/>
      <c r="E337" s="82"/>
      <c r="F337" s="147"/>
      <c r="G337" s="147"/>
      <c r="H337" s="147"/>
      <c r="I337" s="147"/>
      <c r="J337" s="147"/>
      <c r="K337" s="147"/>
      <c r="L337" s="147"/>
      <c r="M337" s="147"/>
      <c r="N337" s="147"/>
      <c r="O337" s="147"/>
      <c r="P337" s="147"/>
      <c r="Q337" s="147"/>
      <c r="R337" s="147"/>
      <c r="S337" s="147"/>
      <c r="T337" s="147"/>
      <c r="U337" s="147"/>
      <c r="V337" s="147"/>
      <c r="W337" s="147"/>
    </row>
    <row r="338" spans="1:23" ht="12.75" customHeight="1" x14ac:dyDescent="0.15">
      <c r="A338" s="147"/>
      <c r="B338" s="150"/>
      <c r="C338" s="90"/>
      <c r="D338" s="146"/>
      <c r="E338" s="82"/>
      <c r="F338" s="147"/>
      <c r="G338" s="147"/>
      <c r="H338" s="147"/>
      <c r="I338" s="147"/>
      <c r="J338" s="147"/>
      <c r="K338" s="147"/>
      <c r="L338" s="147"/>
      <c r="M338" s="147"/>
      <c r="N338" s="147"/>
      <c r="O338" s="147"/>
      <c r="P338" s="147"/>
      <c r="Q338" s="147"/>
      <c r="R338" s="147"/>
      <c r="S338" s="147"/>
      <c r="T338" s="147"/>
      <c r="U338" s="147"/>
      <c r="V338" s="147"/>
      <c r="W338" s="147"/>
    </row>
    <row r="339" spans="1:23" ht="12.75" customHeight="1" x14ac:dyDescent="0.15">
      <c r="A339" s="147"/>
      <c r="B339" s="150"/>
      <c r="C339" s="90"/>
      <c r="D339" s="146"/>
      <c r="E339" s="82"/>
      <c r="F339" s="147"/>
      <c r="G339" s="147"/>
      <c r="H339" s="147"/>
      <c r="I339" s="147"/>
      <c r="J339" s="147"/>
      <c r="K339" s="147"/>
      <c r="L339" s="147"/>
      <c r="M339" s="147"/>
      <c r="N339" s="147"/>
      <c r="O339" s="147"/>
      <c r="P339" s="147"/>
      <c r="Q339" s="147"/>
      <c r="R339" s="147"/>
      <c r="S339" s="147"/>
      <c r="T339" s="147"/>
      <c r="U339" s="147"/>
      <c r="V339" s="147"/>
      <c r="W339" s="147"/>
    </row>
    <row r="340" spans="1:23" ht="12.75" customHeight="1" x14ac:dyDescent="0.15">
      <c r="A340" s="147"/>
      <c r="B340" s="150"/>
      <c r="C340" s="90"/>
      <c r="D340" s="146"/>
      <c r="E340" s="82"/>
      <c r="F340" s="147"/>
      <c r="G340" s="147"/>
      <c r="H340" s="147"/>
      <c r="I340" s="147"/>
      <c r="J340" s="147"/>
      <c r="K340" s="147"/>
      <c r="L340" s="147"/>
      <c r="M340" s="147"/>
      <c r="N340" s="147"/>
      <c r="O340" s="147"/>
      <c r="P340" s="147"/>
      <c r="Q340" s="147"/>
      <c r="R340" s="147"/>
      <c r="S340" s="147"/>
      <c r="T340" s="147"/>
      <c r="U340" s="147"/>
      <c r="V340" s="147"/>
      <c r="W340" s="147"/>
    </row>
    <row r="341" spans="1:23" ht="12.75" customHeight="1" x14ac:dyDescent="0.15">
      <c r="A341" s="147"/>
      <c r="B341" s="150"/>
      <c r="C341" s="90"/>
      <c r="D341" s="146"/>
      <c r="E341" s="82"/>
      <c r="F341" s="147"/>
      <c r="G341" s="147"/>
      <c r="H341" s="147"/>
      <c r="I341" s="147"/>
      <c r="J341" s="147"/>
      <c r="K341" s="147"/>
      <c r="L341" s="147"/>
      <c r="M341" s="147"/>
      <c r="N341" s="147"/>
      <c r="O341" s="147"/>
      <c r="P341" s="147"/>
      <c r="Q341" s="147"/>
      <c r="R341" s="147"/>
      <c r="S341" s="147"/>
      <c r="T341" s="147"/>
      <c r="U341" s="147"/>
      <c r="V341" s="147"/>
      <c r="W341" s="147"/>
    </row>
    <row r="342" spans="1:23" ht="12.75" customHeight="1" x14ac:dyDescent="0.15">
      <c r="A342" s="147"/>
      <c r="B342" s="150"/>
      <c r="C342" s="90"/>
      <c r="D342" s="146"/>
      <c r="E342" s="82"/>
      <c r="F342" s="147"/>
      <c r="G342" s="147"/>
      <c r="H342" s="147"/>
      <c r="I342" s="147"/>
      <c r="J342" s="147"/>
      <c r="K342" s="147"/>
      <c r="L342" s="147"/>
      <c r="M342" s="147"/>
      <c r="N342" s="147"/>
      <c r="O342" s="147"/>
      <c r="P342" s="147"/>
      <c r="Q342" s="147"/>
      <c r="R342" s="147"/>
      <c r="S342" s="147"/>
      <c r="T342" s="147"/>
      <c r="U342" s="147"/>
      <c r="V342" s="147"/>
      <c r="W342" s="147"/>
    </row>
    <row r="343" spans="1:23" ht="12.75" customHeight="1" x14ac:dyDescent="0.15">
      <c r="A343" s="147"/>
      <c r="B343" s="150"/>
      <c r="C343" s="90"/>
      <c r="D343" s="146"/>
      <c r="E343" s="82"/>
      <c r="F343" s="147"/>
      <c r="G343" s="147"/>
      <c r="H343" s="147"/>
      <c r="I343" s="147"/>
      <c r="J343" s="147"/>
      <c r="K343" s="147"/>
      <c r="L343" s="147"/>
      <c r="M343" s="147"/>
      <c r="N343" s="147"/>
      <c r="O343" s="147"/>
      <c r="P343" s="147"/>
      <c r="Q343" s="147"/>
      <c r="R343" s="147"/>
      <c r="S343" s="147"/>
      <c r="T343" s="147"/>
      <c r="U343" s="147"/>
      <c r="V343" s="147"/>
      <c r="W343" s="147"/>
    </row>
    <row r="344" spans="1:23" ht="12.75" customHeight="1" x14ac:dyDescent="0.15">
      <c r="A344" s="147"/>
      <c r="B344" s="150"/>
      <c r="C344" s="90"/>
      <c r="D344" s="146"/>
      <c r="E344" s="82"/>
      <c r="F344" s="147"/>
      <c r="G344" s="147"/>
      <c r="H344" s="147"/>
      <c r="I344" s="147"/>
      <c r="J344" s="147"/>
      <c r="K344" s="147"/>
      <c r="L344" s="147"/>
      <c r="M344" s="147"/>
      <c r="N344" s="147"/>
      <c r="O344" s="147"/>
      <c r="P344" s="147"/>
      <c r="Q344" s="147"/>
      <c r="R344" s="147"/>
      <c r="S344" s="147"/>
      <c r="T344" s="147"/>
      <c r="U344" s="147"/>
      <c r="V344" s="147"/>
      <c r="W344" s="147"/>
    </row>
    <row r="345" spans="1:23" ht="12.75" customHeight="1" x14ac:dyDescent="0.15">
      <c r="A345" s="147"/>
      <c r="B345" s="150"/>
      <c r="C345" s="90"/>
      <c r="D345" s="146"/>
      <c r="E345" s="82"/>
      <c r="F345" s="147"/>
      <c r="G345" s="147"/>
      <c r="H345" s="147"/>
      <c r="I345" s="147"/>
      <c r="J345" s="147"/>
      <c r="K345" s="147"/>
      <c r="L345" s="147"/>
      <c r="M345" s="147"/>
      <c r="N345" s="147"/>
      <c r="O345" s="147"/>
      <c r="P345" s="147"/>
      <c r="Q345" s="147"/>
      <c r="R345" s="147"/>
      <c r="S345" s="147"/>
      <c r="T345" s="147"/>
      <c r="U345" s="147"/>
      <c r="V345" s="147"/>
      <c r="W345" s="147"/>
    </row>
    <row r="346" spans="1:23" ht="12.75" customHeight="1" x14ac:dyDescent="0.15">
      <c r="A346" s="147"/>
      <c r="B346" s="150"/>
      <c r="C346" s="90"/>
      <c r="D346" s="146"/>
      <c r="E346" s="82"/>
      <c r="F346" s="147"/>
      <c r="G346" s="147"/>
      <c r="H346" s="147"/>
      <c r="I346" s="147"/>
      <c r="J346" s="147"/>
      <c r="K346" s="147"/>
      <c r="L346" s="147"/>
      <c r="M346" s="147"/>
      <c r="N346" s="147"/>
      <c r="O346" s="147"/>
      <c r="P346" s="147"/>
      <c r="Q346" s="147"/>
      <c r="R346" s="147"/>
      <c r="S346" s="147"/>
      <c r="T346" s="147"/>
      <c r="U346" s="147"/>
      <c r="V346" s="147"/>
      <c r="W346" s="147"/>
    </row>
    <row r="347" spans="1:23" ht="12.75" customHeight="1" x14ac:dyDescent="0.15">
      <c r="A347" s="147"/>
      <c r="B347" s="150"/>
      <c r="C347" s="90"/>
      <c r="D347" s="146"/>
      <c r="E347" s="82"/>
      <c r="F347" s="147"/>
      <c r="G347" s="147"/>
      <c r="H347" s="147"/>
      <c r="I347" s="147"/>
      <c r="J347" s="147"/>
      <c r="K347" s="147"/>
      <c r="L347" s="147"/>
      <c r="M347" s="147"/>
      <c r="N347" s="147"/>
      <c r="O347" s="147"/>
      <c r="P347" s="147"/>
      <c r="Q347" s="147"/>
      <c r="R347" s="147"/>
      <c r="S347" s="147"/>
      <c r="T347" s="147"/>
      <c r="U347" s="147"/>
      <c r="V347" s="147"/>
      <c r="W347" s="147"/>
    </row>
    <row r="348" spans="1:23" ht="12.75" customHeight="1" x14ac:dyDescent="0.15">
      <c r="A348" s="147"/>
      <c r="B348" s="150"/>
      <c r="C348" s="90"/>
      <c r="D348" s="146"/>
      <c r="E348" s="82"/>
      <c r="F348" s="147"/>
      <c r="G348" s="147"/>
      <c r="H348" s="147"/>
      <c r="I348" s="147"/>
      <c r="J348" s="147"/>
      <c r="K348" s="147"/>
      <c r="L348" s="147"/>
      <c r="M348" s="147"/>
      <c r="N348" s="147"/>
      <c r="O348" s="147"/>
      <c r="P348" s="147"/>
      <c r="Q348" s="147"/>
      <c r="R348" s="147"/>
      <c r="S348" s="147"/>
      <c r="T348" s="147"/>
      <c r="U348" s="147"/>
      <c r="V348" s="147"/>
      <c r="W348" s="147"/>
    </row>
    <row r="349" spans="1:23" ht="12.75" customHeight="1" x14ac:dyDescent="0.15">
      <c r="A349" s="147"/>
      <c r="B349" s="150"/>
      <c r="C349" s="90"/>
      <c r="D349" s="146"/>
      <c r="E349" s="82"/>
      <c r="F349" s="147"/>
      <c r="G349" s="147"/>
      <c r="H349" s="147"/>
      <c r="I349" s="147"/>
      <c r="J349" s="147"/>
      <c r="K349" s="147"/>
      <c r="L349" s="147"/>
      <c r="M349" s="147"/>
      <c r="N349" s="147"/>
      <c r="O349" s="147"/>
      <c r="P349" s="147"/>
      <c r="Q349" s="147"/>
      <c r="R349" s="147"/>
      <c r="S349" s="147"/>
      <c r="T349" s="147"/>
      <c r="U349" s="147"/>
      <c r="V349" s="147"/>
      <c r="W349" s="147"/>
    </row>
    <row r="350" spans="1:23" ht="12.75" customHeight="1" x14ac:dyDescent="0.15">
      <c r="A350" s="147"/>
      <c r="B350" s="150"/>
      <c r="C350" s="90"/>
      <c r="D350" s="146"/>
      <c r="E350" s="82"/>
      <c r="F350" s="147"/>
      <c r="G350" s="147"/>
      <c r="H350" s="147"/>
      <c r="I350" s="147"/>
      <c r="J350" s="147"/>
      <c r="K350" s="147"/>
      <c r="L350" s="147"/>
      <c r="M350" s="147"/>
      <c r="N350" s="147"/>
      <c r="O350" s="147"/>
      <c r="P350" s="147"/>
      <c r="Q350" s="147"/>
      <c r="R350" s="147"/>
      <c r="S350" s="147"/>
      <c r="T350" s="147"/>
      <c r="U350" s="147"/>
      <c r="V350" s="147"/>
      <c r="W350" s="147"/>
    </row>
    <row r="351" spans="1:23" ht="12.75" customHeight="1" x14ac:dyDescent="0.15">
      <c r="A351" s="147"/>
      <c r="B351" s="150"/>
      <c r="C351" s="90"/>
      <c r="D351" s="146"/>
      <c r="E351" s="82"/>
      <c r="F351" s="147"/>
      <c r="G351" s="147"/>
      <c r="H351" s="147"/>
      <c r="I351" s="147"/>
      <c r="J351" s="147"/>
      <c r="K351" s="147"/>
      <c r="L351" s="147"/>
      <c r="M351" s="147"/>
      <c r="N351" s="147"/>
      <c r="O351" s="147"/>
      <c r="P351" s="147"/>
      <c r="Q351" s="147"/>
      <c r="R351" s="147"/>
      <c r="S351" s="147"/>
      <c r="T351" s="147"/>
      <c r="U351" s="147"/>
      <c r="V351" s="147"/>
      <c r="W351" s="147"/>
    </row>
    <row r="352" spans="1:23" ht="12.75" customHeight="1" x14ac:dyDescent="0.15">
      <c r="A352" s="147"/>
      <c r="B352" s="150"/>
      <c r="C352" s="90"/>
      <c r="D352" s="146"/>
      <c r="E352" s="82"/>
      <c r="F352" s="147"/>
      <c r="G352" s="147"/>
      <c r="H352" s="147"/>
      <c r="I352" s="147"/>
      <c r="J352" s="147"/>
      <c r="K352" s="147"/>
      <c r="L352" s="147"/>
      <c r="M352" s="147"/>
      <c r="N352" s="147"/>
      <c r="O352" s="147"/>
      <c r="P352" s="147"/>
      <c r="Q352" s="147"/>
      <c r="R352" s="147"/>
      <c r="S352" s="147"/>
      <c r="T352" s="147"/>
      <c r="U352" s="147"/>
      <c r="V352" s="147"/>
      <c r="W352" s="147"/>
    </row>
    <row r="353" spans="1:23" ht="12.75" customHeight="1" x14ac:dyDescent="0.15">
      <c r="A353" s="147"/>
      <c r="B353" s="150"/>
      <c r="C353" s="90"/>
      <c r="D353" s="146"/>
      <c r="E353" s="82"/>
      <c r="F353" s="147"/>
      <c r="G353" s="147"/>
      <c r="H353" s="147"/>
      <c r="I353" s="147"/>
      <c r="J353" s="147"/>
      <c r="K353" s="147"/>
      <c r="L353" s="147"/>
      <c r="M353" s="147"/>
      <c r="N353" s="147"/>
      <c r="O353" s="147"/>
      <c r="P353" s="147"/>
      <c r="Q353" s="147"/>
      <c r="R353" s="147"/>
      <c r="S353" s="147"/>
      <c r="T353" s="147"/>
      <c r="U353" s="147"/>
      <c r="V353" s="147"/>
      <c r="W353" s="147"/>
    </row>
    <row r="354" spans="1:23" ht="12.75" customHeight="1" x14ac:dyDescent="0.15">
      <c r="A354" s="147"/>
      <c r="B354" s="150"/>
      <c r="C354" s="90"/>
      <c r="D354" s="146"/>
      <c r="E354" s="82"/>
      <c r="F354" s="147"/>
      <c r="G354" s="147"/>
      <c r="H354" s="147"/>
      <c r="I354" s="147"/>
      <c r="J354" s="147"/>
      <c r="K354" s="147"/>
      <c r="L354" s="147"/>
      <c r="M354" s="147"/>
      <c r="N354" s="147"/>
      <c r="O354" s="147"/>
      <c r="P354" s="147"/>
      <c r="Q354" s="147"/>
      <c r="R354" s="147"/>
      <c r="S354" s="147"/>
      <c r="T354" s="147"/>
      <c r="U354" s="147"/>
      <c r="V354" s="147"/>
      <c r="W354" s="147"/>
    </row>
    <row r="355" spans="1:23" ht="12.75" customHeight="1" x14ac:dyDescent="0.15">
      <c r="A355" s="147"/>
      <c r="B355" s="150"/>
      <c r="C355" s="90"/>
      <c r="D355" s="146"/>
      <c r="E355" s="82"/>
      <c r="F355" s="147"/>
      <c r="G355" s="147"/>
      <c r="H355" s="147"/>
      <c r="I355" s="147"/>
      <c r="J355" s="147"/>
      <c r="K355" s="147"/>
      <c r="L355" s="147"/>
      <c r="M355" s="147"/>
      <c r="N355" s="147"/>
      <c r="O355" s="147"/>
      <c r="P355" s="147"/>
      <c r="Q355" s="147"/>
      <c r="R355" s="147"/>
      <c r="S355" s="147"/>
      <c r="T355" s="147"/>
      <c r="U355" s="147"/>
      <c r="V355" s="147"/>
      <c r="W355" s="147"/>
    </row>
    <row r="356" spans="1:23" ht="12.75" customHeight="1" x14ac:dyDescent="0.15">
      <c r="A356" s="147"/>
      <c r="B356" s="150"/>
      <c r="C356" s="90"/>
      <c r="D356" s="146"/>
      <c r="E356" s="82"/>
      <c r="F356" s="147"/>
      <c r="G356" s="147"/>
      <c r="H356" s="147"/>
      <c r="I356" s="147"/>
      <c r="J356" s="147"/>
      <c r="K356" s="147"/>
      <c r="L356" s="147"/>
      <c r="M356" s="147"/>
      <c r="N356" s="147"/>
      <c r="O356" s="147"/>
      <c r="P356" s="147"/>
      <c r="Q356" s="147"/>
      <c r="R356" s="147"/>
      <c r="S356" s="147"/>
      <c r="T356" s="147"/>
      <c r="U356" s="147"/>
      <c r="V356" s="147"/>
      <c r="W356" s="147"/>
    </row>
    <row r="357" spans="1:23" ht="12.75" customHeight="1" x14ac:dyDescent="0.15">
      <c r="A357" s="147"/>
      <c r="B357" s="150"/>
      <c r="C357" s="90"/>
      <c r="D357" s="146"/>
      <c r="E357" s="82"/>
      <c r="F357" s="147"/>
      <c r="G357" s="147"/>
      <c r="H357" s="147"/>
      <c r="I357" s="147"/>
      <c r="J357" s="147"/>
      <c r="K357" s="147"/>
      <c r="L357" s="147"/>
      <c r="M357" s="147"/>
      <c r="N357" s="147"/>
      <c r="O357" s="147"/>
      <c r="P357" s="147"/>
      <c r="Q357" s="147"/>
      <c r="R357" s="147"/>
      <c r="S357" s="147"/>
      <c r="T357" s="147"/>
      <c r="U357" s="147"/>
      <c r="V357" s="147"/>
      <c r="W357" s="147"/>
    </row>
    <row r="358" spans="1:23" ht="12.75" customHeight="1" x14ac:dyDescent="0.15">
      <c r="A358" s="147"/>
      <c r="B358" s="150"/>
      <c r="C358" s="90"/>
      <c r="D358" s="146"/>
      <c r="E358" s="82"/>
      <c r="F358" s="147"/>
      <c r="G358" s="147"/>
      <c r="H358" s="147"/>
      <c r="I358" s="147"/>
      <c r="J358" s="147"/>
      <c r="K358" s="147"/>
      <c r="L358" s="147"/>
      <c r="M358" s="147"/>
      <c r="N358" s="147"/>
      <c r="O358" s="147"/>
      <c r="P358" s="147"/>
      <c r="Q358" s="147"/>
      <c r="R358" s="147"/>
      <c r="S358" s="147"/>
      <c r="T358" s="147"/>
      <c r="U358" s="147"/>
      <c r="V358" s="147"/>
      <c r="W358" s="147"/>
    </row>
    <row r="359" spans="1:23" ht="12.75" customHeight="1" x14ac:dyDescent="0.15">
      <c r="A359" s="147"/>
      <c r="B359" s="150"/>
      <c r="C359" s="90"/>
      <c r="D359" s="146"/>
      <c r="E359" s="82"/>
      <c r="F359" s="147"/>
      <c r="G359" s="147"/>
      <c r="H359" s="147"/>
      <c r="I359" s="147"/>
      <c r="J359" s="147"/>
      <c r="K359" s="147"/>
      <c r="L359" s="147"/>
      <c r="M359" s="147"/>
      <c r="N359" s="147"/>
      <c r="O359" s="147"/>
      <c r="P359" s="147"/>
      <c r="Q359" s="147"/>
      <c r="R359" s="147"/>
      <c r="S359" s="147"/>
      <c r="T359" s="147"/>
      <c r="U359" s="147"/>
      <c r="V359" s="147"/>
      <c r="W359" s="147"/>
    </row>
    <row r="360" spans="1:23" ht="12.75" customHeight="1" x14ac:dyDescent="0.15">
      <c r="A360" s="147"/>
      <c r="B360" s="150"/>
      <c r="C360" s="90"/>
      <c r="D360" s="146"/>
      <c r="E360" s="82"/>
      <c r="F360" s="147"/>
      <c r="G360" s="147"/>
      <c r="H360" s="147"/>
      <c r="I360" s="147"/>
      <c r="J360" s="147"/>
      <c r="K360" s="147"/>
      <c r="L360" s="147"/>
      <c r="M360" s="147"/>
      <c r="N360" s="147"/>
      <c r="O360" s="147"/>
      <c r="P360" s="147"/>
      <c r="Q360" s="147"/>
      <c r="R360" s="147"/>
      <c r="S360" s="147"/>
      <c r="T360" s="147"/>
      <c r="U360" s="147"/>
      <c r="V360" s="147"/>
      <c r="W360" s="147"/>
    </row>
    <row r="361" spans="1:23" ht="12.75" customHeight="1" x14ac:dyDescent="0.15">
      <c r="A361" s="147"/>
      <c r="B361" s="150"/>
      <c r="C361" s="90"/>
      <c r="D361" s="146"/>
      <c r="E361" s="82"/>
      <c r="F361" s="147"/>
      <c r="G361" s="147"/>
      <c r="H361" s="147"/>
      <c r="I361" s="147"/>
      <c r="J361" s="147"/>
      <c r="K361" s="147"/>
      <c r="L361" s="147"/>
      <c r="M361" s="147"/>
      <c r="N361" s="147"/>
      <c r="O361" s="147"/>
      <c r="P361" s="147"/>
      <c r="Q361" s="147"/>
      <c r="R361" s="147"/>
      <c r="S361" s="147"/>
      <c r="T361" s="147"/>
      <c r="U361" s="147"/>
      <c r="V361" s="147"/>
      <c r="W361" s="147"/>
    </row>
    <row r="362" spans="1:23" ht="12.75" customHeight="1" x14ac:dyDescent="0.15">
      <c r="A362" s="147"/>
      <c r="B362" s="150"/>
      <c r="C362" s="90"/>
      <c r="D362" s="146"/>
      <c r="E362" s="82"/>
      <c r="F362" s="147"/>
      <c r="G362" s="147"/>
      <c r="H362" s="147"/>
      <c r="I362" s="147"/>
      <c r="J362" s="147"/>
      <c r="K362" s="147"/>
      <c r="L362" s="147"/>
      <c r="M362" s="147"/>
      <c r="N362" s="147"/>
      <c r="O362" s="147"/>
      <c r="P362" s="147"/>
      <c r="Q362" s="147"/>
      <c r="R362" s="147"/>
      <c r="S362" s="147"/>
      <c r="T362" s="147"/>
      <c r="U362" s="147"/>
      <c r="V362" s="147"/>
      <c r="W362" s="147"/>
    </row>
    <row r="363" spans="1:23" ht="12.75" customHeight="1" x14ac:dyDescent="0.15">
      <c r="A363" s="147"/>
      <c r="B363" s="150"/>
      <c r="C363" s="90"/>
      <c r="D363" s="146"/>
      <c r="E363" s="82"/>
      <c r="F363" s="147"/>
      <c r="G363" s="147"/>
      <c r="H363" s="147"/>
      <c r="I363" s="147"/>
      <c r="J363" s="147"/>
      <c r="K363" s="147"/>
      <c r="L363" s="147"/>
      <c r="M363" s="147"/>
      <c r="N363" s="147"/>
      <c r="O363" s="147"/>
      <c r="P363" s="147"/>
      <c r="Q363" s="147"/>
      <c r="R363" s="147"/>
      <c r="S363" s="147"/>
      <c r="T363" s="147"/>
      <c r="U363" s="147"/>
      <c r="V363" s="147"/>
      <c r="W363" s="147"/>
    </row>
    <row r="364" spans="1:23" ht="12.75" customHeight="1" x14ac:dyDescent="0.15">
      <c r="A364" s="147"/>
      <c r="B364" s="150"/>
      <c r="C364" s="90"/>
      <c r="D364" s="146"/>
      <c r="E364" s="82"/>
      <c r="F364" s="147"/>
      <c r="G364" s="147"/>
      <c r="H364" s="147"/>
      <c r="I364" s="147"/>
      <c r="J364" s="147"/>
      <c r="K364" s="147"/>
      <c r="L364" s="147"/>
      <c r="M364" s="147"/>
      <c r="N364" s="147"/>
      <c r="O364" s="147"/>
      <c r="P364" s="147"/>
      <c r="Q364" s="147"/>
      <c r="R364" s="147"/>
      <c r="S364" s="147"/>
      <c r="T364" s="147"/>
      <c r="U364" s="147"/>
      <c r="V364" s="147"/>
      <c r="W364" s="147"/>
    </row>
    <row r="365" spans="1:23" ht="12.75" customHeight="1" x14ac:dyDescent="0.15">
      <c r="A365" s="147"/>
      <c r="B365" s="150"/>
      <c r="C365" s="90"/>
      <c r="D365" s="146"/>
      <c r="E365" s="82"/>
      <c r="F365" s="147"/>
      <c r="G365" s="147"/>
      <c r="H365" s="147"/>
      <c r="I365" s="147"/>
      <c r="J365" s="147"/>
      <c r="K365" s="147"/>
      <c r="L365" s="147"/>
      <c r="M365" s="147"/>
      <c r="N365" s="147"/>
      <c r="O365" s="147"/>
      <c r="P365" s="147"/>
      <c r="Q365" s="147"/>
      <c r="R365" s="147"/>
      <c r="S365" s="147"/>
      <c r="T365" s="147"/>
      <c r="U365" s="147"/>
      <c r="V365" s="147"/>
      <c r="W365" s="147"/>
    </row>
    <row r="366" spans="1:23" ht="12.75" customHeight="1" x14ac:dyDescent="0.15">
      <c r="A366" s="147"/>
      <c r="B366" s="150"/>
      <c r="C366" s="90"/>
      <c r="D366" s="146"/>
      <c r="E366" s="82"/>
      <c r="F366" s="147"/>
      <c r="G366" s="147"/>
      <c r="H366" s="147"/>
      <c r="I366" s="147"/>
      <c r="J366" s="147"/>
      <c r="K366" s="147"/>
      <c r="L366" s="147"/>
      <c r="M366" s="147"/>
      <c r="N366" s="147"/>
      <c r="O366" s="147"/>
      <c r="P366" s="147"/>
      <c r="Q366" s="147"/>
      <c r="R366" s="147"/>
      <c r="S366" s="147"/>
      <c r="T366" s="147"/>
      <c r="U366" s="147"/>
      <c r="V366" s="147"/>
      <c r="W366" s="147"/>
    </row>
    <row r="367" spans="1:23" ht="12.75" customHeight="1" x14ac:dyDescent="0.15">
      <c r="A367" s="147"/>
      <c r="B367" s="150"/>
      <c r="C367" s="90"/>
      <c r="D367" s="146"/>
      <c r="E367" s="82"/>
      <c r="F367" s="147"/>
      <c r="G367" s="147"/>
      <c r="H367" s="147"/>
      <c r="I367" s="147"/>
      <c r="J367" s="147"/>
      <c r="K367" s="147"/>
      <c r="L367" s="147"/>
      <c r="M367" s="147"/>
      <c r="N367" s="147"/>
      <c r="O367" s="147"/>
      <c r="P367" s="147"/>
      <c r="Q367" s="147"/>
      <c r="R367" s="147"/>
      <c r="S367" s="147"/>
      <c r="T367" s="147"/>
      <c r="U367" s="147"/>
      <c r="V367" s="147"/>
      <c r="W367" s="147"/>
    </row>
    <row r="368" spans="1:23" ht="12.75" customHeight="1" x14ac:dyDescent="0.15">
      <c r="A368" s="147"/>
      <c r="B368" s="150"/>
      <c r="C368" s="90"/>
      <c r="D368" s="146"/>
      <c r="E368" s="82"/>
      <c r="F368" s="147"/>
      <c r="G368" s="147"/>
      <c r="H368" s="147"/>
      <c r="I368" s="147"/>
      <c r="J368" s="147"/>
      <c r="K368" s="147"/>
      <c r="L368" s="147"/>
      <c r="M368" s="147"/>
      <c r="N368" s="147"/>
      <c r="O368" s="147"/>
      <c r="P368" s="147"/>
      <c r="Q368" s="147"/>
      <c r="R368" s="147"/>
      <c r="S368" s="147"/>
      <c r="T368" s="147"/>
      <c r="U368" s="147"/>
      <c r="V368" s="147"/>
      <c r="W368" s="147"/>
    </row>
    <row r="369" spans="1:23" ht="12.75" customHeight="1" x14ac:dyDescent="0.15">
      <c r="A369" s="147"/>
      <c r="B369" s="150"/>
      <c r="C369" s="90"/>
      <c r="D369" s="146"/>
      <c r="E369" s="82"/>
      <c r="F369" s="147"/>
      <c r="G369" s="147"/>
      <c r="H369" s="147"/>
      <c r="I369" s="147"/>
      <c r="J369" s="147"/>
      <c r="K369" s="147"/>
      <c r="L369" s="147"/>
      <c r="M369" s="147"/>
      <c r="N369" s="147"/>
      <c r="O369" s="147"/>
      <c r="P369" s="147"/>
      <c r="Q369" s="147"/>
      <c r="R369" s="147"/>
      <c r="S369" s="147"/>
      <c r="T369" s="147"/>
      <c r="U369" s="147"/>
      <c r="V369" s="147"/>
      <c r="W369" s="147"/>
    </row>
    <row r="370" spans="1:23" ht="12.75" customHeight="1" x14ac:dyDescent="0.15">
      <c r="A370" s="147"/>
      <c r="B370" s="150"/>
      <c r="C370" s="90"/>
      <c r="D370" s="146"/>
      <c r="E370" s="82"/>
      <c r="F370" s="147"/>
      <c r="G370" s="147"/>
      <c r="H370" s="147"/>
      <c r="I370" s="147"/>
      <c r="J370" s="147"/>
      <c r="K370" s="147"/>
      <c r="L370" s="147"/>
      <c r="M370" s="147"/>
      <c r="N370" s="147"/>
      <c r="O370" s="147"/>
      <c r="P370" s="147"/>
      <c r="Q370" s="147"/>
      <c r="R370" s="147"/>
      <c r="S370" s="147"/>
      <c r="T370" s="147"/>
      <c r="U370" s="147"/>
      <c r="V370" s="147"/>
      <c r="W370" s="147"/>
    </row>
    <row r="371" spans="1:23" ht="12.75" customHeight="1" x14ac:dyDescent="0.15">
      <c r="A371" s="147"/>
      <c r="B371" s="150"/>
      <c r="C371" s="90"/>
      <c r="D371" s="146"/>
      <c r="E371" s="82"/>
      <c r="F371" s="147"/>
      <c r="G371" s="147"/>
      <c r="H371" s="147"/>
      <c r="I371" s="147"/>
      <c r="J371" s="147"/>
      <c r="K371" s="147"/>
      <c r="L371" s="147"/>
      <c r="M371" s="147"/>
      <c r="N371" s="147"/>
      <c r="O371" s="147"/>
      <c r="P371" s="147"/>
      <c r="Q371" s="147"/>
      <c r="R371" s="147"/>
      <c r="S371" s="147"/>
      <c r="T371" s="147"/>
      <c r="U371" s="147"/>
      <c r="V371" s="147"/>
      <c r="W371" s="147"/>
    </row>
    <row r="372" spans="1:23" ht="12.75" customHeight="1" x14ac:dyDescent="0.15">
      <c r="A372" s="147"/>
      <c r="B372" s="150"/>
      <c r="C372" s="90"/>
      <c r="D372" s="146"/>
      <c r="E372" s="82"/>
      <c r="F372" s="147"/>
      <c r="G372" s="147"/>
      <c r="H372" s="147"/>
      <c r="I372" s="147"/>
      <c r="J372" s="147"/>
      <c r="K372" s="147"/>
      <c r="L372" s="147"/>
      <c r="M372" s="147"/>
      <c r="N372" s="147"/>
      <c r="O372" s="147"/>
      <c r="P372" s="147"/>
      <c r="Q372" s="147"/>
      <c r="R372" s="147"/>
      <c r="S372" s="147"/>
      <c r="T372" s="147"/>
      <c r="U372" s="147"/>
      <c r="V372" s="147"/>
      <c r="W372" s="147"/>
    </row>
    <row r="373" spans="1:23" ht="12.75" customHeight="1" x14ac:dyDescent="0.15">
      <c r="A373" s="147"/>
      <c r="B373" s="150"/>
      <c r="C373" s="90"/>
      <c r="D373" s="146"/>
      <c r="E373" s="82"/>
      <c r="F373" s="147"/>
      <c r="G373" s="147"/>
      <c r="H373" s="147"/>
      <c r="I373" s="147"/>
      <c r="J373" s="147"/>
      <c r="K373" s="147"/>
      <c r="L373" s="147"/>
      <c r="M373" s="147"/>
      <c r="N373" s="147"/>
      <c r="O373" s="147"/>
      <c r="P373" s="147"/>
      <c r="Q373" s="147"/>
      <c r="R373" s="147"/>
      <c r="S373" s="147"/>
      <c r="T373" s="147"/>
      <c r="U373" s="147"/>
      <c r="V373" s="147"/>
      <c r="W373" s="147"/>
    </row>
    <row r="374" spans="1:23" ht="12.75" customHeight="1" x14ac:dyDescent="0.15">
      <c r="A374" s="147"/>
      <c r="B374" s="150"/>
      <c r="C374" s="90"/>
      <c r="D374" s="146"/>
      <c r="E374" s="82"/>
      <c r="F374" s="147"/>
      <c r="G374" s="147"/>
      <c r="H374" s="147"/>
      <c r="I374" s="147"/>
      <c r="J374" s="147"/>
      <c r="K374" s="147"/>
      <c r="L374" s="147"/>
      <c r="M374" s="147"/>
      <c r="N374" s="147"/>
      <c r="O374" s="147"/>
      <c r="P374" s="147"/>
      <c r="Q374" s="147"/>
      <c r="R374" s="147"/>
      <c r="S374" s="147"/>
      <c r="T374" s="147"/>
      <c r="U374" s="147"/>
      <c r="V374" s="147"/>
      <c r="W374" s="147"/>
    </row>
    <row r="375" spans="1:23" ht="12.75" customHeight="1" x14ac:dyDescent="0.15">
      <c r="A375" s="147"/>
      <c r="B375" s="150"/>
      <c r="C375" s="90"/>
      <c r="D375" s="146"/>
      <c r="E375" s="82"/>
      <c r="F375" s="147"/>
      <c r="G375" s="147"/>
      <c r="H375" s="147"/>
      <c r="I375" s="147"/>
      <c r="J375" s="147"/>
      <c r="K375" s="147"/>
      <c r="L375" s="147"/>
      <c r="M375" s="147"/>
      <c r="N375" s="147"/>
      <c r="O375" s="147"/>
      <c r="P375" s="147"/>
      <c r="Q375" s="147"/>
      <c r="R375" s="147"/>
      <c r="S375" s="147"/>
      <c r="T375" s="147"/>
      <c r="U375" s="147"/>
      <c r="V375" s="147"/>
      <c r="W375" s="147"/>
    </row>
    <row r="376" spans="1:23" ht="12.75" customHeight="1" x14ac:dyDescent="0.15">
      <c r="A376" s="147"/>
      <c r="B376" s="150"/>
      <c r="C376" s="90"/>
      <c r="D376" s="146"/>
      <c r="E376" s="82"/>
      <c r="F376" s="147"/>
      <c r="G376" s="147"/>
      <c r="H376" s="147"/>
      <c r="I376" s="147"/>
      <c r="J376" s="147"/>
      <c r="K376" s="147"/>
      <c r="L376" s="147"/>
      <c r="M376" s="147"/>
      <c r="N376" s="147"/>
      <c r="O376" s="147"/>
      <c r="P376" s="147"/>
      <c r="Q376" s="147"/>
      <c r="R376" s="147"/>
      <c r="S376" s="147"/>
      <c r="T376" s="147"/>
      <c r="U376" s="147"/>
      <c r="V376" s="147"/>
      <c r="W376" s="147"/>
    </row>
    <row r="377" spans="1:23" ht="12.75" customHeight="1" x14ac:dyDescent="0.15">
      <c r="A377" s="147"/>
      <c r="B377" s="150"/>
      <c r="C377" s="90"/>
      <c r="D377" s="146"/>
      <c r="E377" s="82"/>
      <c r="F377" s="147"/>
      <c r="G377" s="147"/>
      <c r="H377" s="147"/>
      <c r="I377" s="147"/>
      <c r="J377" s="147"/>
      <c r="K377" s="147"/>
      <c r="L377" s="147"/>
      <c r="M377" s="147"/>
      <c r="N377" s="147"/>
      <c r="O377" s="147"/>
      <c r="P377" s="147"/>
      <c r="Q377" s="147"/>
      <c r="R377" s="147"/>
      <c r="S377" s="147"/>
      <c r="T377" s="147"/>
      <c r="U377" s="147"/>
      <c r="V377" s="147"/>
      <c r="W377" s="147"/>
    </row>
    <row r="378" spans="1:23" ht="12.75" customHeight="1" x14ac:dyDescent="0.15">
      <c r="A378" s="147"/>
      <c r="B378" s="150"/>
      <c r="C378" s="90"/>
      <c r="D378" s="146"/>
      <c r="E378" s="82"/>
      <c r="F378" s="147"/>
      <c r="G378" s="147"/>
      <c r="H378" s="147"/>
      <c r="I378" s="147"/>
      <c r="J378" s="147"/>
      <c r="K378" s="147"/>
      <c r="L378" s="147"/>
      <c r="M378" s="147"/>
      <c r="N378" s="147"/>
      <c r="O378" s="147"/>
      <c r="P378" s="147"/>
      <c r="Q378" s="147"/>
      <c r="R378" s="147"/>
      <c r="S378" s="147"/>
      <c r="T378" s="147"/>
      <c r="U378" s="147"/>
      <c r="V378" s="147"/>
      <c r="W378" s="147"/>
    </row>
    <row r="379" spans="1:23" ht="12.75" customHeight="1" x14ac:dyDescent="0.15">
      <c r="A379" s="147"/>
      <c r="B379" s="150"/>
      <c r="C379" s="90"/>
      <c r="D379" s="146"/>
      <c r="E379" s="82"/>
      <c r="F379" s="147"/>
      <c r="G379" s="147"/>
      <c r="H379" s="147"/>
      <c r="I379" s="147"/>
      <c r="J379" s="147"/>
      <c r="K379" s="147"/>
      <c r="L379" s="147"/>
      <c r="M379" s="147"/>
      <c r="N379" s="147"/>
      <c r="O379" s="147"/>
      <c r="P379" s="147"/>
      <c r="Q379" s="147"/>
      <c r="R379" s="147"/>
      <c r="S379" s="147"/>
      <c r="T379" s="147"/>
      <c r="U379" s="147"/>
      <c r="V379" s="147"/>
      <c r="W379" s="147"/>
    </row>
    <row r="380" spans="1:23" ht="12.75" customHeight="1" x14ac:dyDescent="0.15">
      <c r="A380" s="147"/>
      <c r="B380" s="150"/>
      <c r="C380" s="90"/>
      <c r="D380" s="146"/>
      <c r="E380" s="82"/>
      <c r="F380" s="147"/>
      <c r="G380" s="147"/>
      <c r="H380" s="147"/>
      <c r="I380" s="147"/>
      <c r="J380" s="147"/>
      <c r="K380" s="147"/>
      <c r="L380" s="147"/>
      <c r="M380" s="147"/>
      <c r="N380" s="147"/>
      <c r="O380" s="147"/>
      <c r="P380" s="147"/>
      <c r="Q380" s="147"/>
      <c r="R380" s="147"/>
      <c r="S380" s="147"/>
      <c r="T380" s="147"/>
      <c r="U380" s="147"/>
      <c r="V380" s="147"/>
      <c r="W380" s="147"/>
    </row>
    <row r="381" spans="1:23" ht="12.75" customHeight="1" x14ac:dyDescent="0.15">
      <c r="A381" s="147"/>
      <c r="B381" s="150"/>
      <c r="C381" s="90"/>
      <c r="D381" s="146"/>
      <c r="E381" s="82"/>
      <c r="F381" s="147"/>
      <c r="G381" s="147"/>
      <c r="H381" s="147"/>
      <c r="I381" s="147"/>
      <c r="J381" s="147"/>
      <c r="K381" s="147"/>
      <c r="L381" s="147"/>
      <c r="M381" s="147"/>
      <c r="N381" s="147"/>
      <c r="O381" s="147"/>
      <c r="P381" s="147"/>
      <c r="Q381" s="147"/>
      <c r="R381" s="147"/>
      <c r="S381" s="147"/>
      <c r="T381" s="147"/>
      <c r="U381" s="147"/>
      <c r="V381" s="147"/>
      <c r="W381" s="147"/>
    </row>
    <row r="382" spans="1:23" ht="12.75" customHeight="1" x14ac:dyDescent="0.15">
      <c r="A382" s="147"/>
      <c r="B382" s="150"/>
      <c r="C382" s="90"/>
      <c r="D382" s="146"/>
      <c r="E382" s="82"/>
      <c r="F382" s="147"/>
      <c r="G382" s="147"/>
      <c r="H382" s="147"/>
      <c r="I382" s="147"/>
      <c r="J382" s="147"/>
      <c r="K382" s="147"/>
      <c r="L382" s="147"/>
      <c r="M382" s="147"/>
      <c r="N382" s="147"/>
      <c r="O382" s="147"/>
      <c r="P382" s="147"/>
      <c r="Q382" s="147"/>
      <c r="R382" s="147"/>
      <c r="S382" s="147"/>
      <c r="T382" s="147"/>
      <c r="U382" s="147"/>
      <c r="V382" s="147"/>
      <c r="W382" s="147"/>
    </row>
    <row r="383" spans="1:23" ht="12.75" customHeight="1" x14ac:dyDescent="0.15">
      <c r="A383" s="147"/>
      <c r="B383" s="150"/>
      <c r="C383" s="90"/>
      <c r="D383" s="146"/>
      <c r="E383" s="82"/>
      <c r="F383" s="147"/>
      <c r="G383" s="147"/>
      <c r="H383" s="147"/>
      <c r="I383" s="147"/>
      <c r="J383" s="147"/>
      <c r="K383" s="147"/>
      <c r="L383" s="147"/>
      <c r="M383" s="147"/>
      <c r="N383" s="147"/>
      <c r="O383" s="147"/>
      <c r="P383" s="147"/>
      <c r="Q383" s="147"/>
      <c r="R383" s="147"/>
      <c r="S383" s="147"/>
      <c r="T383" s="147"/>
      <c r="U383" s="147"/>
      <c r="V383" s="147"/>
      <c r="W383" s="147"/>
    </row>
    <row r="384" spans="1:23" ht="12.75" customHeight="1" x14ac:dyDescent="0.15">
      <c r="A384" s="147"/>
      <c r="B384" s="150"/>
      <c r="C384" s="90"/>
      <c r="D384" s="146"/>
      <c r="E384" s="82"/>
      <c r="F384" s="147"/>
      <c r="G384" s="147"/>
      <c r="H384" s="147"/>
      <c r="I384" s="147"/>
      <c r="J384" s="147"/>
      <c r="K384" s="147"/>
      <c r="L384" s="147"/>
      <c r="M384" s="147"/>
      <c r="N384" s="147"/>
      <c r="O384" s="147"/>
      <c r="P384" s="147"/>
      <c r="Q384" s="147"/>
      <c r="R384" s="147"/>
      <c r="S384" s="147"/>
      <c r="T384" s="147"/>
      <c r="U384" s="147"/>
      <c r="V384" s="147"/>
      <c r="W384" s="147"/>
    </row>
    <row r="385" spans="1:23" ht="12.75" customHeight="1" x14ac:dyDescent="0.15">
      <c r="A385" s="147"/>
      <c r="B385" s="150"/>
      <c r="C385" s="90"/>
      <c r="D385" s="146"/>
      <c r="E385" s="82"/>
      <c r="F385" s="147"/>
      <c r="G385" s="147"/>
      <c r="H385" s="147"/>
      <c r="I385" s="147"/>
      <c r="J385" s="147"/>
      <c r="K385" s="147"/>
      <c r="L385" s="147"/>
      <c r="M385" s="147"/>
      <c r="N385" s="147"/>
      <c r="O385" s="147"/>
      <c r="P385" s="147"/>
      <c r="Q385" s="147"/>
      <c r="R385" s="147"/>
      <c r="S385" s="147"/>
      <c r="T385" s="147"/>
      <c r="U385" s="147"/>
      <c r="V385" s="147"/>
      <c r="W385" s="147"/>
    </row>
    <row r="386" spans="1:23" ht="12.75" customHeight="1" x14ac:dyDescent="0.15">
      <c r="A386" s="147"/>
      <c r="B386" s="150"/>
      <c r="C386" s="90"/>
      <c r="D386" s="146"/>
      <c r="E386" s="82"/>
      <c r="F386" s="147"/>
      <c r="G386" s="147"/>
      <c r="H386" s="147"/>
      <c r="I386" s="147"/>
      <c r="J386" s="147"/>
      <c r="K386" s="147"/>
      <c r="L386" s="147"/>
      <c r="M386" s="147"/>
      <c r="N386" s="147"/>
      <c r="O386" s="147"/>
      <c r="P386" s="147"/>
      <c r="Q386" s="147"/>
      <c r="R386" s="147"/>
      <c r="S386" s="147"/>
      <c r="T386" s="147"/>
      <c r="U386" s="147"/>
      <c r="V386" s="147"/>
      <c r="W386" s="147"/>
    </row>
    <row r="387" spans="1:23" ht="12.75" customHeight="1" x14ac:dyDescent="0.15">
      <c r="A387" s="147"/>
      <c r="B387" s="150"/>
      <c r="C387" s="90"/>
      <c r="D387" s="146"/>
      <c r="E387" s="82"/>
      <c r="F387" s="147"/>
      <c r="G387" s="147"/>
      <c r="H387" s="147"/>
      <c r="I387" s="147"/>
      <c r="J387" s="147"/>
      <c r="K387" s="147"/>
      <c r="L387" s="147"/>
      <c r="M387" s="147"/>
      <c r="N387" s="147"/>
      <c r="O387" s="147"/>
      <c r="P387" s="147"/>
      <c r="Q387" s="147"/>
      <c r="R387" s="147"/>
      <c r="S387" s="147"/>
      <c r="T387" s="147"/>
      <c r="U387" s="147"/>
      <c r="V387" s="147"/>
      <c r="W387" s="147"/>
    </row>
    <row r="388" spans="1:23" ht="12.75" customHeight="1" x14ac:dyDescent="0.15">
      <c r="A388" s="147"/>
      <c r="B388" s="150"/>
      <c r="C388" s="90"/>
      <c r="D388" s="146"/>
      <c r="E388" s="82"/>
      <c r="F388" s="147"/>
      <c r="G388" s="147"/>
      <c r="H388" s="147"/>
      <c r="I388" s="147"/>
      <c r="J388" s="147"/>
      <c r="K388" s="147"/>
      <c r="L388" s="147"/>
      <c r="M388" s="147"/>
      <c r="N388" s="147"/>
      <c r="O388" s="147"/>
      <c r="P388" s="147"/>
      <c r="Q388" s="147"/>
      <c r="R388" s="147"/>
      <c r="S388" s="147"/>
      <c r="T388" s="147"/>
      <c r="U388" s="147"/>
      <c r="V388" s="147"/>
      <c r="W388" s="147"/>
    </row>
    <row r="389" spans="1:23" ht="12.75" customHeight="1" x14ac:dyDescent="0.15">
      <c r="A389" s="147"/>
      <c r="B389" s="150"/>
      <c r="C389" s="90"/>
      <c r="D389" s="146"/>
      <c r="E389" s="82"/>
      <c r="F389" s="147"/>
      <c r="G389" s="147"/>
      <c r="H389" s="147"/>
      <c r="I389" s="147"/>
      <c r="J389" s="147"/>
      <c r="K389" s="147"/>
      <c r="L389" s="147"/>
      <c r="M389" s="147"/>
      <c r="N389" s="147"/>
      <c r="O389" s="147"/>
      <c r="P389" s="147"/>
      <c r="Q389" s="147"/>
      <c r="R389" s="147"/>
      <c r="S389" s="147"/>
      <c r="T389" s="147"/>
      <c r="U389" s="147"/>
      <c r="V389" s="147"/>
      <c r="W389" s="147"/>
    </row>
    <row r="390" spans="1:23" ht="12.75" customHeight="1" x14ac:dyDescent="0.15">
      <c r="A390" s="147"/>
      <c r="B390" s="150"/>
      <c r="C390" s="90"/>
      <c r="D390" s="146"/>
      <c r="E390" s="82"/>
      <c r="F390" s="147"/>
      <c r="G390" s="147"/>
      <c r="H390" s="147"/>
      <c r="I390" s="147"/>
      <c r="J390" s="147"/>
      <c r="K390" s="147"/>
      <c r="L390" s="147"/>
      <c r="M390" s="147"/>
      <c r="N390" s="147"/>
      <c r="O390" s="147"/>
      <c r="P390" s="147"/>
      <c r="Q390" s="147"/>
      <c r="R390" s="147"/>
      <c r="S390" s="147"/>
      <c r="T390" s="147"/>
      <c r="U390" s="147"/>
      <c r="V390" s="147"/>
      <c r="W390" s="147"/>
    </row>
    <row r="391" spans="1:23" ht="12.75" customHeight="1" x14ac:dyDescent="0.15">
      <c r="A391" s="147"/>
      <c r="B391" s="150"/>
      <c r="C391" s="90"/>
      <c r="D391" s="146"/>
      <c r="E391" s="82"/>
      <c r="F391" s="147"/>
      <c r="G391" s="147"/>
      <c r="H391" s="147"/>
      <c r="I391" s="147"/>
      <c r="J391" s="147"/>
      <c r="K391" s="147"/>
      <c r="L391" s="147"/>
      <c r="M391" s="147"/>
      <c r="N391" s="147"/>
      <c r="O391" s="147"/>
      <c r="P391" s="147"/>
      <c r="Q391" s="147"/>
      <c r="R391" s="147"/>
      <c r="S391" s="147"/>
      <c r="T391" s="147"/>
      <c r="U391" s="147"/>
      <c r="V391" s="147"/>
      <c r="W391" s="147"/>
    </row>
    <row r="392" spans="1:23" ht="12.75" customHeight="1" x14ac:dyDescent="0.15">
      <c r="A392" s="147"/>
      <c r="B392" s="150"/>
      <c r="C392" s="90"/>
      <c r="D392" s="146"/>
      <c r="E392" s="82"/>
      <c r="F392" s="147"/>
      <c r="G392" s="147"/>
      <c r="H392" s="147"/>
      <c r="I392" s="147"/>
      <c r="J392" s="147"/>
      <c r="K392" s="147"/>
      <c r="L392" s="147"/>
      <c r="M392" s="147"/>
      <c r="N392" s="147"/>
      <c r="O392" s="147"/>
      <c r="P392" s="147"/>
      <c r="Q392" s="147"/>
      <c r="R392" s="147"/>
      <c r="S392" s="147"/>
      <c r="T392" s="147"/>
      <c r="U392" s="147"/>
      <c r="V392" s="147"/>
      <c r="W392" s="147"/>
    </row>
    <row r="393" spans="1:23" ht="12.75" customHeight="1" x14ac:dyDescent="0.15">
      <c r="A393" s="147"/>
      <c r="B393" s="150"/>
      <c r="C393" s="90"/>
      <c r="D393" s="146"/>
      <c r="E393" s="82"/>
      <c r="F393" s="147"/>
      <c r="G393" s="147"/>
      <c r="H393" s="147"/>
      <c r="I393" s="147"/>
      <c r="J393" s="147"/>
      <c r="K393" s="147"/>
      <c r="L393" s="147"/>
      <c r="M393" s="147"/>
      <c r="N393" s="147"/>
      <c r="O393" s="147"/>
      <c r="P393" s="147"/>
      <c r="Q393" s="147"/>
      <c r="R393" s="147"/>
      <c r="S393" s="147"/>
      <c r="T393" s="147"/>
      <c r="U393" s="147"/>
      <c r="V393" s="147"/>
      <c r="W393" s="147"/>
    </row>
    <row r="394" spans="1:23" ht="12.75" customHeight="1" x14ac:dyDescent="0.15">
      <c r="A394" s="147"/>
      <c r="B394" s="150"/>
      <c r="C394" s="90"/>
      <c r="D394" s="146"/>
      <c r="E394" s="82"/>
      <c r="F394" s="147"/>
      <c r="G394" s="147"/>
      <c r="H394" s="147"/>
      <c r="I394" s="147"/>
      <c r="J394" s="147"/>
      <c r="K394" s="147"/>
      <c r="L394" s="147"/>
      <c r="M394" s="147"/>
      <c r="N394" s="147"/>
      <c r="O394" s="147"/>
      <c r="P394" s="147"/>
      <c r="Q394" s="147"/>
      <c r="R394" s="147"/>
      <c r="S394" s="147"/>
      <c r="T394" s="147"/>
      <c r="U394" s="147"/>
      <c r="V394" s="147"/>
      <c r="W394" s="147"/>
    </row>
    <row r="395" spans="1:23" ht="12.75" customHeight="1" x14ac:dyDescent="0.15">
      <c r="A395" s="147"/>
      <c r="B395" s="150"/>
      <c r="C395" s="90"/>
      <c r="D395" s="146"/>
      <c r="E395" s="82"/>
      <c r="F395" s="147"/>
      <c r="G395" s="147"/>
      <c r="H395" s="147"/>
      <c r="I395" s="147"/>
      <c r="J395" s="147"/>
      <c r="K395" s="147"/>
      <c r="L395" s="147"/>
      <c r="M395" s="147"/>
      <c r="N395" s="147"/>
      <c r="O395" s="147"/>
      <c r="P395" s="147"/>
      <c r="Q395" s="147"/>
      <c r="R395" s="147"/>
      <c r="S395" s="147"/>
      <c r="T395" s="147"/>
      <c r="U395" s="147"/>
      <c r="V395" s="147"/>
      <c r="W395" s="147"/>
    </row>
    <row r="396" spans="1:23" ht="12.75" customHeight="1" x14ac:dyDescent="0.15">
      <c r="A396" s="147"/>
      <c r="B396" s="150"/>
      <c r="C396" s="90"/>
      <c r="D396" s="146"/>
      <c r="E396" s="82"/>
      <c r="F396" s="147"/>
      <c r="G396" s="147"/>
      <c r="H396" s="147"/>
      <c r="I396" s="147"/>
      <c r="J396" s="147"/>
      <c r="K396" s="147"/>
      <c r="L396" s="147"/>
      <c r="M396" s="147"/>
      <c r="N396" s="147"/>
      <c r="O396" s="147"/>
      <c r="P396" s="147"/>
      <c r="Q396" s="147"/>
      <c r="R396" s="147"/>
      <c r="S396" s="147"/>
      <c r="T396" s="147"/>
      <c r="U396" s="147"/>
      <c r="V396" s="147"/>
      <c r="W396" s="147"/>
    </row>
    <row r="397" spans="1:23" ht="12.75" customHeight="1" x14ac:dyDescent="0.15">
      <c r="A397" s="147"/>
      <c r="B397" s="150"/>
      <c r="C397" s="90"/>
      <c r="D397" s="146"/>
      <c r="E397" s="82"/>
      <c r="F397" s="147"/>
      <c r="G397" s="147"/>
      <c r="H397" s="147"/>
      <c r="I397" s="147"/>
      <c r="J397" s="147"/>
      <c r="K397" s="147"/>
      <c r="L397" s="147"/>
      <c r="M397" s="147"/>
      <c r="N397" s="147"/>
      <c r="O397" s="147"/>
      <c r="P397" s="147"/>
      <c r="Q397" s="147"/>
      <c r="R397" s="147"/>
      <c r="S397" s="147"/>
      <c r="T397" s="147"/>
      <c r="U397" s="147"/>
      <c r="V397" s="147"/>
      <c r="W397" s="147"/>
    </row>
    <row r="398" spans="1:23" ht="12.75" customHeight="1" x14ac:dyDescent="0.15">
      <c r="A398" s="147"/>
      <c r="B398" s="150"/>
      <c r="C398" s="90"/>
      <c r="D398" s="146"/>
      <c r="E398" s="82"/>
      <c r="F398" s="147"/>
      <c r="G398" s="147"/>
      <c r="H398" s="147"/>
      <c r="I398" s="147"/>
      <c r="J398" s="147"/>
      <c r="K398" s="147"/>
      <c r="L398" s="147"/>
      <c r="M398" s="147"/>
      <c r="N398" s="147"/>
      <c r="O398" s="147"/>
      <c r="P398" s="147"/>
      <c r="Q398" s="147"/>
      <c r="R398" s="147"/>
      <c r="S398" s="147"/>
      <c r="T398" s="147"/>
      <c r="U398" s="147"/>
      <c r="V398" s="147"/>
      <c r="W398" s="147"/>
    </row>
    <row r="399" spans="1:23" ht="12.75" customHeight="1" x14ac:dyDescent="0.15">
      <c r="A399" s="147"/>
      <c r="B399" s="150"/>
      <c r="C399" s="90"/>
      <c r="D399" s="146"/>
      <c r="E399" s="82"/>
      <c r="F399" s="147"/>
      <c r="G399" s="147"/>
      <c r="H399" s="147"/>
      <c r="I399" s="147"/>
      <c r="J399" s="147"/>
      <c r="K399" s="147"/>
      <c r="L399" s="147"/>
      <c r="M399" s="147"/>
      <c r="N399" s="147"/>
      <c r="O399" s="147"/>
      <c r="P399" s="147"/>
      <c r="Q399" s="147"/>
      <c r="R399" s="147"/>
      <c r="S399" s="147"/>
      <c r="T399" s="147"/>
      <c r="U399" s="147"/>
      <c r="V399" s="147"/>
      <c r="W399" s="147"/>
    </row>
    <row r="400" spans="1:23" ht="12.75" customHeight="1" x14ac:dyDescent="0.15">
      <c r="A400" s="147"/>
      <c r="B400" s="150"/>
      <c r="C400" s="90"/>
      <c r="D400" s="146"/>
      <c r="E400" s="82"/>
      <c r="F400" s="147"/>
      <c r="G400" s="147"/>
      <c r="H400" s="147"/>
      <c r="I400" s="147"/>
      <c r="J400" s="147"/>
      <c r="K400" s="147"/>
      <c r="L400" s="147"/>
      <c r="M400" s="147"/>
      <c r="N400" s="147"/>
      <c r="O400" s="147"/>
      <c r="P400" s="147"/>
      <c r="Q400" s="147"/>
      <c r="R400" s="147"/>
      <c r="S400" s="147"/>
      <c r="T400" s="147"/>
      <c r="U400" s="147"/>
      <c r="V400" s="147"/>
      <c r="W400" s="147"/>
    </row>
    <row r="401" spans="1:23" ht="12.75" customHeight="1" x14ac:dyDescent="0.15">
      <c r="A401" s="147"/>
      <c r="B401" s="150"/>
      <c r="C401" s="90"/>
      <c r="D401" s="146"/>
      <c r="E401" s="82"/>
      <c r="F401" s="147"/>
      <c r="G401" s="147"/>
      <c r="H401" s="147"/>
      <c r="I401" s="147"/>
      <c r="J401" s="147"/>
      <c r="K401" s="147"/>
      <c r="L401" s="147"/>
      <c r="M401" s="147"/>
      <c r="N401" s="147"/>
      <c r="O401" s="147"/>
      <c r="P401" s="147"/>
      <c r="Q401" s="147"/>
      <c r="R401" s="147"/>
      <c r="S401" s="147"/>
      <c r="T401" s="147"/>
      <c r="U401" s="147"/>
      <c r="V401" s="147"/>
      <c r="W401" s="147"/>
    </row>
    <row r="402" spans="1:23" ht="12.75" customHeight="1" x14ac:dyDescent="0.15">
      <c r="A402" s="147"/>
      <c r="B402" s="150"/>
      <c r="C402" s="90"/>
      <c r="D402" s="146"/>
      <c r="E402" s="82"/>
      <c r="F402" s="147"/>
      <c r="G402" s="147"/>
      <c r="H402" s="147"/>
      <c r="I402" s="147"/>
      <c r="J402" s="147"/>
      <c r="K402" s="147"/>
      <c r="L402" s="147"/>
      <c r="M402" s="147"/>
      <c r="N402" s="147"/>
      <c r="O402" s="147"/>
      <c r="P402" s="147"/>
      <c r="Q402" s="147"/>
      <c r="R402" s="147"/>
      <c r="S402" s="147"/>
      <c r="T402" s="147"/>
      <c r="U402" s="147"/>
      <c r="V402" s="147"/>
      <c r="W402" s="147"/>
    </row>
    <row r="403" spans="1:23" ht="12.75" customHeight="1" x14ac:dyDescent="0.15">
      <c r="A403" s="147"/>
      <c r="B403" s="150"/>
      <c r="C403" s="90"/>
      <c r="D403" s="146"/>
      <c r="E403" s="82"/>
      <c r="F403" s="147"/>
      <c r="G403" s="147"/>
      <c r="H403" s="147"/>
      <c r="I403" s="147"/>
      <c r="J403" s="147"/>
      <c r="K403" s="147"/>
      <c r="L403" s="147"/>
      <c r="M403" s="147"/>
      <c r="N403" s="147"/>
      <c r="O403" s="147"/>
      <c r="P403" s="147"/>
      <c r="Q403" s="147"/>
      <c r="R403" s="147"/>
      <c r="S403" s="147"/>
      <c r="T403" s="147"/>
      <c r="U403" s="147"/>
      <c r="V403" s="147"/>
      <c r="W403" s="147"/>
    </row>
    <row r="404" spans="1:23" ht="12.75" customHeight="1" x14ac:dyDescent="0.15">
      <c r="A404" s="147"/>
      <c r="B404" s="150"/>
      <c r="C404" s="90"/>
      <c r="D404" s="146"/>
      <c r="E404" s="82"/>
      <c r="F404" s="147"/>
      <c r="G404" s="147"/>
      <c r="H404" s="147"/>
      <c r="I404" s="147"/>
      <c r="J404" s="147"/>
      <c r="K404" s="147"/>
      <c r="L404" s="147"/>
      <c r="M404" s="147"/>
      <c r="N404" s="147"/>
      <c r="O404" s="147"/>
      <c r="P404" s="147"/>
      <c r="Q404" s="147"/>
      <c r="R404" s="147"/>
      <c r="S404" s="147"/>
      <c r="T404" s="147"/>
      <c r="U404" s="147"/>
      <c r="V404" s="147"/>
      <c r="W404" s="147"/>
    </row>
    <row r="405" spans="1:23" ht="12.75" customHeight="1" x14ac:dyDescent="0.15">
      <c r="A405" s="147"/>
      <c r="B405" s="150"/>
      <c r="C405" s="90"/>
      <c r="D405" s="146"/>
      <c r="E405" s="82"/>
      <c r="F405" s="147"/>
      <c r="G405" s="147"/>
      <c r="H405" s="147"/>
      <c r="I405" s="147"/>
      <c r="J405" s="147"/>
      <c r="K405" s="147"/>
      <c r="L405" s="147"/>
      <c r="M405" s="147"/>
      <c r="N405" s="147"/>
      <c r="O405" s="147"/>
      <c r="P405" s="147"/>
      <c r="Q405" s="147"/>
      <c r="R405" s="147"/>
      <c r="S405" s="147"/>
      <c r="T405" s="147"/>
      <c r="U405" s="147"/>
      <c r="V405" s="147"/>
      <c r="W405" s="147"/>
    </row>
    <row r="406" spans="1:23" ht="12.75" customHeight="1" x14ac:dyDescent="0.15">
      <c r="A406" s="147"/>
      <c r="B406" s="150"/>
      <c r="C406" s="90"/>
      <c r="D406" s="146"/>
      <c r="E406" s="82"/>
      <c r="F406" s="147"/>
      <c r="G406" s="147"/>
      <c r="H406" s="147"/>
      <c r="I406" s="147"/>
      <c r="J406" s="147"/>
      <c r="K406" s="147"/>
      <c r="L406" s="147"/>
      <c r="M406" s="147"/>
      <c r="N406" s="147"/>
      <c r="O406" s="147"/>
      <c r="P406" s="147"/>
      <c r="Q406" s="147"/>
      <c r="R406" s="147"/>
      <c r="S406" s="147"/>
      <c r="T406" s="147"/>
      <c r="U406" s="147"/>
      <c r="V406" s="147"/>
      <c r="W406" s="147"/>
    </row>
    <row r="407" spans="1:23" ht="12.75" customHeight="1" x14ac:dyDescent="0.15">
      <c r="A407" s="147"/>
      <c r="B407" s="150"/>
      <c r="C407" s="90"/>
      <c r="D407" s="146"/>
      <c r="E407" s="82"/>
      <c r="F407" s="147"/>
      <c r="G407" s="147"/>
      <c r="H407" s="147"/>
      <c r="I407" s="147"/>
      <c r="J407" s="147"/>
      <c r="K407" s="147"/>
      <c r="L407" s="147"/>
      <c r="M407" s="147"/>
      <c r="N407" s="147"/>
      <c r="O407" s="147"/>
      <c r="P407" s="147"/>
      <c r="Q407" s="147"/>
      <c r="R407" s="147"/>
      <c r="S407" s="147"/>
      <c r="T407" s="147"/>
      <c r="U407" s="147"/>
      <c r="V407" s="147"/>
      <c r="W407" s="147"/>
    </row>
    <row r="408" spans="1:23" ht="12.75" customHeight="1" x14ac:dyDescent="0.15">
      <c r="A408" s="147"/>
      <c r="B408" s="150"/>
      <c r="C408" s="90"/>
      <c r="D408" s="146"/>
      <c r="E408" s="82"/>
      <c r="F408" s="147"/>
      <c r="G408" s="147"/>
      <c r="H408" s="147"/>
      <c r="I408" s="147"/>
      <c r="J408" s="147"/>
      <c r="K408" s="147"/>
      <c r="L408" s="147"/>
      <c r="M408" s="147"/>
      <c r="N408" s="147"/>
      <c r="O408" s="147"/>
      <c r="P408" s="147"/>
      <c r="Q408" s="147"/>
      <c r="R408" s="147"/>
      <c r="S408" s="147"/>
      <c r="T408" s="147"/>
      <c r="U408" s="147"/>
      <c r="V408" s="147"/>
      <c r="W408" s="147"/>
    </row>
    <row r="409" spans="1:23" ht="12.75" customHeight="1" x14ac:dyDescent="0.15">
      <c r="A409" s="147"/>
      <c r="B409" s="150"/>
      <c r="C409" s="90"/>
      <c r="D409" s="146"/>
      <c r="E409" s="82"/>
      <c r="F409" s="147"/>
      <c r="G409" s="147"/>
      <c r="H409" s="147"/>
      <c r="I409" s="147"/>
      <c r="J409" s="147"/>
      <c r="K409" s="147"/>
      <c r="L409" s="147"/>
      <c r="M409" s="147"/>
      <c r="N409" s="147"/>
      <c r="O409" s="147"/>
      <c r="P409" s="147"/>
      <c r="Q409" s="147"/>
      <c r="R409" s="147"/>
      <c r="S409" s="147"/>
      <c r="T409" s="147"/>
      <c r="U409" s="147"/>
      <c r="V409" s="147"/>
      <c r="W409" s="147"/>
    </row>
    <row r="410" spans="1:23" ht="12.75" customHeight="1" x14ac:dyDescent="0.15">
      <c r="A410" s="147"/>
      <c r="B410" s="150"/>
      <c r="C410" s="90"/>
      <c r="D410" s="146"/>
      <c r="E410" s="82"/>
      <c r="F410" s="147"/>
      <c r="G410" s="147"/>
      <c r="H410" s="147"/>
      <c r="I410" s="147"/>
      <c r="J410" s="147"/>
      <c r="K410" s="147"/>
      <c r="L410" s="147"/>
      <c r="M410" s="147"/>
      <c r="N410" s="147"/>
      <c r="O410" s="147"/>
      <c r="P410" s="147"/>
      <c r="Q410" s="147"/>
      <c r="R410" s="147"/>
      <c r="S410" s="147"/>
      <c r="T410" s="147"/>
      <c r="U410" s="147"/>
      <c r="V410" s="147"/>
      <c r="W410" s="147"/>
    </row>
    <row r="411" spans="1:23" ht="12.75" customHeight="1" x14ac:dyDescent="0.15">
      <c r="A411" s="147"/>
      <c r="B411" s="150"/>
      <c r="C411" s="90"/>
      <c r="D411" s="146"/>
      <c r="E411" s="82"/>
      <c r="F411" s="147"/>
      <c r="G411" s="147"/>
      <c r="H411" s="147"/>
      <c r="I411" s="147"/>
      <c r="J411" s="147"/>
      <c r="K411" s="147"/>
      <c r="L411" s="147"/>
      <c r="M411" s="147"/>
      <c r="N411" s="147"/>
      <c r="O411" s="147"/>
      <c r="P411" s="147"/>
      <c r="Q411" s="147"/>
      <c r="R411" s="147"/>
      <c r="S411" s="147"/>
      <c r="T411" s="147"/>
      <c r="U411" s="147"/>
      <c r="V411" s="147"/>
      <c r="W411" s="147"/>
    </row>
    <row r="412" spans="1:23" ht="12.75" customHeight="1" x14ac:dyDescent="0.15">
      <c r="A412" s="147"/>
      <c r="B412" s="150"/>
      <c r="C412" s="90"/>
      <c r="D412" s="146"/>
      <c r="E412" s="82"/>
      <c r="F412" s="147"/>
      <c r="G412" s="147"/>
      <c r="H412" s="147"/>
      <c r="I412" s="147"/>
      <c r="J412" s="147"/>
      <c r="K412" s="147"/>
      <c r="L412" s="147"/>
      <c r="M412" s="147"/>
      <c r="N412" s="147"/>
      <c r="O412" s="147"/>
      <c r="P412" s="147"/>
      <c r="Q412" s="147"/>
      <c r="R412" s="147"/>
      <c r="S412" s="147"/>
      <c r="T412" s="147"/>
      <c r="U412" s="147"/>
      <c r="V412" s="147"/>
      <c r="W412" s="147"/>
    </row>
    <row r="413" spans="1:23" ht="12.75" customHeight="1" x14ac:dyDescent="0.15">
      <c r="A413" s="147"/>
      <c r="B413" s="150"/>
      <c r="C413" s="90"/>
      <c r="D413" s="146"/>
      <c r="E413" s="82"/>
      <c r="F413" s="147"/>
      <c r="G413" s="147"/>
      <c r="H413" s="147"/>
      <c r="I413" s="147"/>
      <c r="J413" s="147"/>
      <c r="K413" s="147"/>
      <c r="L413" s="147"/>
      <c r="M413" s="147"/>
      <c r="N413" s="147"/>
      <c r="O413" s="147"/>
      <c r="P413" s="147"/>
      <c r="Q413" s="147"/>
      <c r="R413" s="147"/>
      <c r="S413" s="147"/>
      <c r="T413" s="147"/>
      <c r="U413" s="147"/>
      <c r="V413" s="147"/>
      <c r="W413" s="147"/>
    </row>
    <row r="414" spans="1:23" ht="12.75" customHeight="1" x14ac:dyDescent="0.15">
      <c r="A414" s="147"/>
      <c r="B414" s="150"/>
      <c r="C414" s="90"/>
      <c r="D414" s="146"/>
      <c r="E414" s="82"/>
      <c r="F414" s="147"/>
      <c r="G414" s="147"/>
      <c r="H414" s="147"/>
      <c r="I414" s="147"/>
      <c r="J414" s="147"/>
      <c r="K414" s="147"/>
      <c r="L414" s="147"/>
      <c r="M414" s="147"/>
      <c r="N414" s="147"/>
      <c r="O414" s="147"/>
      <c r="P414" s="147"/>
      <c r="Q414" s="147"/>
      <c r="R414" s="147"/>
      <c r="S414" s="147"/>
      <c r="T414" s="147"/>
      <c r="U414" s="147"/>
      <c r="V414" s="147"/>
      <c r="W414" s="147"/>
    </row>
    <row r="415" spans="1:23" ht="12.75" customHeight="1" x14ac:dyDescent="0.15">
      <c r="A415" s="147"/>
      <c r="B415" s="150"/>
      <c r="C415" s="90"/>
      <c r="D415" s="146"/>
      <c r="E415" s="82"/>
      <c r="F415" s="147"/>
      <c r="G415" s="147"/>
      <c r="H415" s="147"/>
      <c r="I415" s="147"/>
      <c r="J415" s="147"/>
      <c r="K415" s="147"/>
      <c r="L415" s="147"/>
      <c r="M415" s="147"/>
      <c r="N415" s="147"/>
      <c r="O415" s="147"/>
      <c r="P415" s="147"/>
      <c r="Q415" s="147"/>
      <c r="R415" s="147"/>
      <c r="S415" s="147"/>
      <c r="T415" s="147"/>
      <c r="U415" s="147"/>
      <c r="V415" s="147"/>
      <c r="W415" s="147"/>
    </row>
    <row r="416" spans="1:23" ht="12.75" customHeight="1" x14ac:dyDescent="0.15">
      <c r="A416" s="147"/>
      <c r="B416" s="150"/>
      <c r="C416" s="90"/>
      <c r="D416" s="146"/>
      <c r="E416" s="82"/>
      <c r="F416" s="147"/>
      <c r="G416" s="147"/>
      <c r="H416" s="147"/>
      <c r="I416" s="147"/>
      <c r="J416" s="147"/>
      <c r="K416" s="147"/>
      <c r="L416" s="147"/>
      <c r="M416" s="147"/>
      <c r="N416" s="147"/>
      <c r="O416" s="147"/>
      <c r="P416" s="147"/>
      <c r="Q416" s="147"/>
      <c r="R416" s="147"/>
      <c r="S416" s="147"/>
      <c r="T416" s="147"/>
      <c r="U416" s="147"/>
      <c r="V416" s="147"/>
      <c r="W416" s="147"/>
    </row>
    <row r="417" spans="1:23" ht="12.75" customHeight="1" x14ac:dyDescent="0.15">
      <c r="A417" s="147"/>
      <c r="B417" s="150"/>
      <c r="C417" s="90"/>
      <c r="D417" s="146"/>
      <c r="E417" s="82"/>
      <c r="F417" s="147"/>
      <c r="G417" s="147"/>
      <c r="H417" s="147"/>
      <c r="I417" s="147"/>
      <c r="J417" s="147"/>
      <c r="K417" s="147"/>
      <c r="L417" s="147"/>
      <c r="M417" s="147"/>
      <c r="N417" s="147"/>
      <c r="O417" s="147"/>
      <c r="P417" s="147"/>
      <c r="Q417" s="147"/>
      <c r="R417" s="147"/>
      <c r="S417" s="147"/>
      <c r="T417" s="147"/>
      <c r="U417" s="147"/>
      <c r="V417" s="147"/>
      <c r="W417" s="147"/>
    </row>
    <row r="418" spans="1:23" ht="12.75" customHeight="1" x14ac:dyDescent="0.15">
      <c r="A418" s="147"/>
      <c r="B418" s="150"/>
      <c r="C418" s="90"/>
      <c r="D418" s="146"/>
      <c r="E418" s="82"/>
      <c r="F418" s="147"/>
      <c r="G418" s="147"/>
      <c r="H418" s="147"/>
      <c r="I418" s="147"/>
      <c r="J418" s="147"/>
      <c r="K418" s="147"/>
      <c r="L418" s="147"/>
      <c r="M418" s="147"/>
      <c r="N418" s="147"/>
      <c r="O418" s="147"/>
      <c r="P418" s="147"/>
      <c r="Q418" s="147"/>
      <c r="R418" s="147"/>
      <c r="S418" s="147"/>
      <c r="T418" s="147"/>
      <c r="U418" s="147"/>
      <c r="V418" s="147"/>
      <c r="W418" s="147"/>
    </row>
    <row r="419" spans="1:23" ht="12.75" customHeight="1" x14ac:dyDescent="0.15">
      <c r="A419" s="147"/>
      <c r="B419" s="150"/>
      <c r="C419" s="90"/>
      <c r="D419" s="146"/>
      <c r="E419" s="82"/>
      <c r="F419" s="147"/>
      <c r="G419" s="147"/>
      <c r="H419" s="147"/>
      <c r="I419" s="147"/>
      <c r="J419" s="147"/>
      <c r="K419" s="147"/>
      <c r="L419" s="147"/>
      <c r="M419" s="147"/>
      <c r="N419" s="147"/>
      <c r="O419" s="147"/>
      <c r="P419" s="147"/>
      <c r="Q419" s="147"/>
      <c r="R419" s="147"/>
      <c r="S419" s="147"/>
      <c r="T419" s="147"/>
      <c r="U419" s="147"/>
      <c r="V419" s="147"/>
      <c r="W419" s="147"/>
    </row>
    <row r="420" spans="1:23" ht="12.75" customHeight="1" x14ac:dyDescent="0.15">
      <c r="A420" s="147"/>
      <c r="B420" s="150"/>
      <c r="C420" s="90"/>
      <c r="D420" s="146"/>
      <c r="E420" s="82"/>
      <c r="F420" s="147"/>
      <c r="G420" s="147"/>
      <c r="H420" s="147"/>
      <c r="I420" s="147"/>
      <c r="J420" s="147"/>
      <c r="K420" s="147"/>
      <c r="L420" s="147"/>
      <c r="M420" s="147"/>
      <c r="N420" s="147"/>
      <c r="O420" s="147"/>
      <c r="P420" s="147"/>
      <c r="Q420" s="147"/>
      <c r="R420" s="147"/>
      <c r="S420" s="147"/>
      <c r="T420" s="147"/>
      <c r="U420" s="147"/>
      <c r="V420" s="147"/>
      <c r="W420" s="147"/>
    </row>
    <row r="421" spans="1:23" ht="12.75" customHeight="1" x14ac:dyDescent="0.15">
      <c r="A421" s="147"/>
      <c r="B421" s="150"/>
      <c r="C421" s="90"/>
      <c r="D421" s="146"/>
      <c r="E421" s="82"/>
      <c r="F421" s="147"/>
      <c r="G421" s="147"/>
      <c r="H421" s="147"/>
      <c r="I421" s="147"/>
      <c r="J421" s="147"/>
      <c r="K421" s="147"/>
      <c r="L421" s="147"/>
      <c r="M421" s="147"/>
      <c r="N421" s="147"/>
      <c r="O421" s="147"/>
      <c r="P421" s="147"/>
      <c r="Q421" s="147"/>
      <c r="R421" s="147"/>
      <c r="S421" s="147"/>
      <c r="T421" s="147"/>
      <c r="U421" s="147"/>
      <c r="V421" s="147"/>
      <c r="W421" s="147"/>
    </row>
    <row r="422" spans="1:23" ht="12.75" customHeight="1" x14ac:dyDescent="0.15">
      <c r="A422" s="147"/>
      <c r="B422" s="150"/>
      <c r="C422" s="90"/>
      <c r="D422" s="146"/>
      <c r="E422" s="82"/>
      <c r="F422" s="147"/>
      <c r="G422" s="147"/>
      <c r="H422" s="147"/>
      <c r="I422" s="147"/>
      <c r="J422" s="147"/>
      <c r="K422" s="147"/>
      <c r="L422" s="147"/>
      <c r="M422" s="147"/>
      <c r="N422" s="147"/>
      <c r="O422" s="147"/>
      <c r="P422" s="147"/>
      <c r="Q422" s="147"/>
      <c r="R422" s="147"/>
      <c r="S422" s="147"/>
      <c r="T422" s="147"/>
      <c r="U422" s="147"/>
      <c r="V422" s="147"/>
      <c r="W422" s="147"/>
    </row>
    <row r="423" spans="1:23" ht="12.75" customHeight="1" x14ac:dyDescent="0.15">
      <c r="A423" s="147"/>
      <c r="B423" s="150"/>
      <c r="C423" s="90"/>
      <c r="D423" s="146"/>
      <c r="E423" s="82"/>
      <c r="F423" s="147"/>
      <c r="G423" s="147"/>
      <c r="H423" s="147"/>
      <c r="I423" s="147"/>
      <c r="J423" s="147"/>
      <c r="K423" s="147"/>
      <c r="L423" s="147"/>
      <c r="M423" s="147"/>
      <c r="N423" s="147"/>
      <c r="O423" s="147"/>
      <c r="P423" s="147"/>
      <c r="Q423" s="147"/>
      <c r="R423" s="147"/>
      <c r="S423" s="147"/>
      <c r="T423" s="147"/>
      <c r="U423" s="147"/>
      <c r="V423" s="147"/>
      <c r="W423" s="147"/>
    </row>
    <row r="424" spans="1:23" ht="12.75" customHeight="1" x14ac:dyDescent="0.15">
      <c r="A424" s="147"/>
      <c r="B424" s="150"/>
      <c r="C424" s="90"/>
      <c r="D424" s="146"/>
      <c r="E424" s="82"/>
      <c r="F424" s="147"/>
      <c r="G424" s="147"/>
      <c r="H424" s="147"/>
      <c r="I424" s="147"/>
      <c r="J424" s="147"/>
      <c r="K424" s="147"/>
      <c r="L424" s="147"/>
      <c r="M424" s="147"/>
      <c r="N424" s="147"/>
      <c r="O424" s="147"/>
      <c r="P424" s="147"/>
      <c r="Q424" s="147"/>
      <c r="R424" s="147"/>
      <c r="S424" s="147"/>
      <c r="T424" s="147"/>
      <c r="U424" s="147"/>
      <c r="V424" s="147"/>
      <c r="W424" s="147"/>
    </row>
    <row r="425" spans="1:23" ht="12.75" customHeight="1" x14ac:dyDescent="0.15">
      <c r="A425" s="147"/>
      <c r="B425" s="150"/>
      <c r="C425" s="90"/>
      <c r="D425" s="146"/>
      <c r="E425" s="82"/>
      <c r="F425" s="147"/>
      <c r="G425" s="147"/>
      <c r="H425" s="147"/>
      <c r="I425" s="147"/>
      <c r="J425" s="147"/>
      <c r="K425" s="147"/>
      <c r="L425" s="147"/>
      <c r="M425" s="147"/>
      <c r="N425" s="147"/>
      <c r="O425" s="147"/>
      <c r="P425" s="147"/>
      <c r="Q425" s="147"/>
      <c r="R425" s="147"/>
      <c r="S425" s="147"/>
      <c r="T425" s="147"/>
      <c r="U425" s="147"/>
      <c r="V425" s="147"/>
      <c r="W425" s="147"/>
    </row>
    <row r="426" spans="1:23" ht="12.75" customHeight="1" x14ac:dyDescent="0.15">
      <c r="A426" s="147"/>
      <c r="B426" s="150"/>
      <c r="C426" s="90"/>
      <c r="D426" s="146"/>
      <c r="E426" s="82"/>
      <c r="F426" s="147"/>
      <c r="G426" s="147"/>
      <c r="H426" s="147"/>
      <c r="I426" s="147"/>
      <c r="J426" s="147"/>
      <c r="K426" s="147"/>
      <c r="L426" s="147"/>
      <c r="M426" s="147"/>
      <c r="N426" s="147"/>
      <c r="O426" s="147"/>
      <c r="P426" s="147"/>
      <c r="Q426" s="147"/>
      <c r="R426" s="147"/>
      <c r="S426" s="147"/>
      <c r="T426" s="147"/>
      <c r="U426" s="147"/>
      <c r="V426" s="147"/>
      <c r="W426" s="147"/>
    </row>
    <row r="427" spans="1:23" ht="12.75" customHeight="1" x14ac:dyDescent="0.15">
      <c r="A427" s="147"/>
      <c r="B427" s="150"/>
      <c r="C427" s="90"/>
      <c r="D427" s="146"/>
      <c r="E427" s="82"/>
      <c r="F427" s="147"/>
      <c r="G427" s="147"/>
      <c r="H427" s="147"/>
      <c r="I427" s="147"/>
      <c r="J427" s="147"/>
      <c r="K427" s="147"/>
      <c r="L427" s="147"/>
      <c r="M427" s="147"/>
      <c r="N427" s="147"/>
      <c r="O427" s="147"/>
      <c r="P427" s="147"/>
      <c r="Q427" s="147"/>
      <c r="R427" s="147"/>
      <c r="S427" s="147"/>
      <c r="T427" s="147"/>
      <c r="U427" s="147"/>
      <c r="V427" s="147"/>
      <c r="W427" s="147"/>
    </row>
    <row r="428" spans="1:23" ht="12.75" customHeight="1" x14ac:dyDescent="0.15">
      <c r="A428" s="147"/>
      <c r="B428" s="150"/>
      <c r="C428" s="90"/>
      <c r="D428" s="146"/>
      <c r="E428" s="82"/>
      <c r="F428" s="147"/>
      <c r="G428" s="147"/>
      <c r="H428" s="147"/>
      <c r="I428" s="147"/>
      <c r="J428" s="147"/>
      <c r="K428" s="147"/>
      <c r="L428" s="147"/>
      <c r="M428" s="147"/>
      <c r="N428" s="147"/>
      <c r="O428" s="147"/>
      <c r="P428" s="147"/>
      <c r="Q428" s="147"/>
      <c r="R428" s="147"/>
      <c r="S428" s="147"/>
      <c r="T428" s="147"/>
      <c r="U428" s="147"/>
      <c r="V428" s="147"/>
      <c r="W428" s="147"/>
    </row>
    <row r="429" spans="1:23" ht="12.75" customHeight="1" x14ac:dyDescent="0.15">
      <c r="A429" s="147"/>
      <c r="B429" s="150"/>
      <c r="C429" s="90"/>
      <c r="D429" s="146"/>
      <c r="E429" s="82"/>
      <c r="F429" s="147"/>
      <c r="G429" s="147"/>
      <c r="H429" s="147"/>
      <c r="I429" s="147"/>
      <c r="J429" s="147"/>
      <c r="K429" s="147"/>
      <c r="L429" s="147"/>
      <c r="M429" s="147"/>
      <c r="N429" s="147"/>
      <c r="O429" s="147"/>
      <c r="P429" s="147"/>
      <c r="Q429" s="147"/>
      <c r="R429" s="147"/>
      <c r="S429" s="147"/>
      <c r="T429" s="147"/>
      <c r="U429" s="147"/>
      <c r="V429" s="147"/>
      <c r="W429" s="147"/>
    </row>
    <row r="430" spans="1:23" ht="12.75" customHeight="1" x14ac:dyDescent="0.15">
      <c r="A430" s="147"/>
      <c r="B430" s="150"/>
      <c r="C430" s="90"/>
      <c r="D430" s="146"/>
      <c r="E430" s="82"/>
      <c r="F430" s="147"/>
      <c r="G430" s="147"/>
      <c r="H430" s="147"/>
      <c r="I430" s="147"/>
      <c r="J430" s="147"/>
      <c r="K430" s="147"/>
      <c r="L430" s="147"/>
      <c r="M430" s="147"/>
      <c r="N430" s="147"/>
      <c r="O430" s="147"/>
      <c r="P430" s="147"/>
      <c r="Q430" s="147"/>
      <c r="R430" s="147"/>
      <c r="S430" s="147"/>
      <c r="T430" s="147"/>
      <c r="U430" s="147"/>
      <c r="V430" s="147"/>
      <c r="W430" s="147"/>
    </row>
    <row r="431" spans="1:23" ht="12.75" customHeight="1" x14ac:dyDescent="0.15">
      <c r="A431" s="147"/>
      <c r="B431" s="150"/>
      <c r="C431" s="90"/>
      <c r="D431" s="146"/>
      <c r="E431" s="82"/>
      <c r="F431" s="147"/>
      <c r="G431" s="147"/>
      <c r="H431" s="147"/>
      <c r="I431" s="147"/>
      <c r="J431" s="147"/>
      <c r="K431" s="147"/>
      <c r="L431" s="147"/>
      <c r="M431" s="147"/>
      <c r="N431" s="147"/>
      <c r="O431" s="147"/>
      <c r="P431" s="147"/>
      <c r="Q431" s="147"/>
      <c r="R431" s="147"/>
      <c r="S431" s="147"/>
      <c r="T431" s="147"/>
      <c r="U431" s="147"/>
      <c r="V431" s="147"/>
      <c r="W431" s="147"/>
    </row>
    <row r="432" spans="1:23" ht="12.75" customHeight="1" x14ac:dyDescent="0.15">
      <c r="A432" s="147"/>
      <c r="B432" s="150"/>
      <c r="C432" s="90"/>
      <c r="D432" s="146"/>
      <c r="E432" s="82"/>
      <c r="F432" s="147"/>
      <c r="G432" s="147"/>
      <c r="H432" s="147"/>
      <c r="I432" s="147"/>
      <c r="J432" s="147"/>
      <c r="K432" s="147"/>
      <c r="L432" s="147"/>
      <c r="M432" s="147"/>
      <c r="N432" s="147"/>
      <c r="O432" s="147"/>
      <c r="P432" s="147"/>
      <c r="Q432" s="147"/>
      <c r="R432" s="147"/>
      <c r="S432" s="147"/>
      <c r="T432" s="147"/>
      <c r="U432" s="147"/>
      <c r="V432" s="147"/>
      <c r="W432" s="147"/>
    </row>
    <row r="433" spans="1:23" ht="12.75" customHeight="1" x14ac:dyDescent="0.15">
      <c r="A433" s="147"/>
      <c r="B433" s="150"/>
      <c r="C433" s="90"/>
      <c r="D433" s="146"/>
      <c r="E433" s="82"/>
      <c r="F433" s="147"/>
      <c r="G433" s="147"/>
      <c r="H433" s="147"/>
      <c r="I433" s="147"/>
      <c r="J433" s="147"/>
      <c r="K433" s="147"/>
      <c r="L433" s="147"/>
      <c r="M433" s="147"/>
      <c r="N433" s="147"/>
      <c r="O433" s="147"/>
      <c r="P433" s="147"/>
      <c r="Q433" s="147"/>
      <c r="R433" s="147"/>
      <c r="S433" s="147"/>
      <c r="T433" s="147"/>
      <c r="U433" s="147"/>
      <c r="V433" s="147"/>
      <c r="W433" s="147"/>
    </row>
    <row r="434" spans="1:23" ht="12.75" customHeight="1" x14ac:dyDescent="0.15">
      <c r="A434" s="147"/>
      <c r="B434" s="150"/>
      <c r="C434" s="90"/>
      <c r="D434" s="146"/>
      <c r="E434" s="82"/>
      <c r="F434" s="147"/>
      <c r="G434" s="147"/>
      <c r="H434" s="147"/>
      <c r="I434" s="147"/>
      <c r="J434" s="147"/>
      <c r="K434" s="147"/>
      <c r="L434" s="147"/>
      <c r="M434" s="147"/>
      <c r="N434" s="147"/>
      <c r="O434" s="147"/>
      <c r="P434" s="147"/>
      <c r="Q434" s="147"/>
      <c r="R434" s="147"/>
      <c r="S434" s="147"/>
      <c r="T434" s="147"/>
      <c r="U434" s="147"/>
      <c r="V434" s="147"/>
      <c r="W434" s="147"/>
    </row>
    <row r="435" spans="1:23" ht="12.75" customHeight="1" x14ac:dyDescent="0.15">
      <c r="A435" s="147"/>
      <c r="B435" s="150"/>
      <c r="C435" s="90"/>
      <c r="D435" s="146"/>
      <c r="E435" s="82"/>
      <c r="F435" s="147"/>
      <c r="G435" s="147"/>
      <c r="H435" s="147"/>
      <c r="I435" s="147"/>
      <c r="J435" s="147"/>
      <c r="K435" s="147"/>
      <c r="L435" s="147"/>
      <c r="M435" s="147"/>
      <c r="N435" s="147"/>
      <c r="O435" s="147"/>
      <c r="P435" s="147"/>
      <c r="Q435" s="147"/>
      <c r="R435" s="147"/>
      <c r="S435" s="147"/>
      <c r="T435" s="147"/>
      <c r="U435" s="147"/>
      <c r="V435" s="147"/>
      <c r="W435" s="147"/>
    </row>
    <row r="436" spans="1:23" ht="12.75" customHeight="1" x14ac:dyDescent="0.15">
      <c r="A436" s="147"/>
      <c r="B436" s="150"/>
      <c r="C436" s="90"/>
      <c r="D436" s="146"/>
      <c r="E436" s="82"/>
      <c r="F436" s="147"/>
      <c r="G436" s="147"/>
      <c r="H436" s="147"/>
      <c r="I436" s="147"/>
      <c r="J436" s="147"/>
      <c r="K436" s="147"/>
      <c r="L436" s="147"/>
      <c r="M436" s="147"/>
      <c r="N436" s="147"/>
      <c r="O436" s="147"/>
      <c r="P436" s="147"/>
      <c r="Q436" s="147"/>
      <c r="R436" s="147"/>
      <c r="S436" s="147"/>
      <c r="T436" s="147"/>
      <c r="U436" s="147"/>
      <c r="V436" s="147"/>
      <c r="W436" s="147"/>
    </row>
    <row r="437" spans="1:23" ht="12.75" customHeight="1" x14ac:dyDescent="0.15">
      <c r="A437" s="147"/>
      <c r="B437" s="150"/>
      <c r="C437" s="90"/>
      <c r="D437" s="146"/>
      <c r="E437" s="82"/>
      <c r="F437" s="147"/>
      <c r="G437" s="147"/>
      <c r="H437" s="147"/>
      <c r="I437" s="147"/>
      <c r="J437" s="147"/>
      <c r="K437" s="147"/>
      <c r="L437" s="147"/>
      <c r="M437" s="147"/>
      <c r="N437" s="147"/>
      <c r="O437" s="147"/>
      <c r="P437" s="147"/>
      <c r="Q437" s="147"/>
      <c r="R437" s="147"/>
      <c r="S437" s="147"/>
      <c r="T437" s="147"/>
      <c r="U437" s="147"/>
      <c r="V437" s="147"/>
      <c r="W437" s="147"/>
    </row>
    <row r="438" spans="1:23" ht="12.75" customHeight="1" x14ac:dyDescent="0.15">
      <c r="A438" s="147"/>
      <c r="B438" s="150"/>
      <c r="C438" s="90"/>
      <c r="D438" s="146"/>
      <c r="E438" s="82"/>
      <c r="F438" s="147"/>
      <c r="G438" s="147"/>
      <c r="H438" s="147"/>
      <c r="I438" s="147"/>
      <c r="J438" s="147"/>
      <c r="K438" s="147"/>
      <c r="L438" s="147"/>
      <c r="M438" s="147"/>
      <c r="N438" s="147"/>
      <c r="O438" s="147"/>
      <c r="P438" s="147"/>
      <c r="Q438" s="147"/>
      <c r="R438" s="147"/>
      <c r="S438" s="147"/>
      <c r="T438" s="147"/>
      <c r="U438" s="147"/>
      <c r="V438" s="147"/>
      <c r="W438" s="147"/>
    </row>
    <row r="439" spans="1:23" ht="12.75" customHeight="1" x14ac:dyDescent="0.15">
      <c r="A439" s="147"/>
      <c r="B439" s="150"/>
      <c r="C439" s="90"/>
      <c r="D439" s="146"/>
      <c r="E439" s="82"/>
      <c r="F439" s="147"/>
      <c r="G439" s="147"/>
      <c r="H439" s="147"/>
      <c r="I439" s="147"/>
      <c r="J439" s="147"/>
      <c r="K439" s="147"/>
      <c r="L439" s="147"/>
      <c r="M439" s="147"/>
      <c r="N439" s="147"/>
      <c r="O439" s="147"/>
      <c r="P439" s="147"/>
      <c r="Q439" s="147"/>
      <c r="R439" s="147"/>
      <c r="S439" s="147"/>
      <c r="T439" s="147"/>
      <c r="U439" s="147"/>
      <c r="V439" s="147"/>
      <c r="W439" s="147"/>
    </row>
    <row r="440" spans="1:23" ht="12.75" customHeight="1" x14ac:dyDescent="0.15">
      <c r="A440" s="147"/>
      <c r="B440" s="150"/>
      <c r="C440" s="90"/>
      <c r="D440" s="146"/>
      <c r="E440" s="82"/>
      <c r="F440" s="147"/>
      <c r="G440" s="147"/>
      <c r="H440" s="147"/>
      <c r="I440" s="147"/>
      <c r="J440" s="147"/>
      <c r="K440" s="147"/>
      <c r="L440" s="147"/>
      <c r="M440" s="147"/>
      <c r="N440" s="147"/>
      <c r="O440" s="147"/>
      <c r="P440" s="147"/>
      <c r="Q440" s="147"/>
      <c r="R440" s="147"/>
      <c r="S440" s="147"/>
      <c r="T440" s="147"/>
      <c r="U440" s="147"/>
      <c r="V440" s="147"/>
      <c r="W440" s="147"/>
    </row>
    <row r="441" spans="1:23" ht="12.75" customHeight="1" x14ac:dyDescent="0.15">
      <c r="A441" s="147"/>
      <c r="B441" s="150"/>
      <c r="C441" s="90"/>
      <c r="D441" s="146"/>
      <c r="E441" s="82"/>
      <c r="F441" s="147"/>
      <c r="G441" s="147"/>
      <c r="H441" s="147"/>
      <c r="I441" s="147"/>
      <c r="J441" s="147"/>
      <c r="K441" s="147"/>
      <c r="L441" s="147"/>
      <c r="M441" s="147"/>
      <c r="N441" s="147"/>
      <c r="O441" s="147"/>
      <c r="P441" s="147"/>
      <c r="Q441" s="147"/>
      <c r="R441" s="147"/>
      <c r="S441" s="147"/>
      <c r="T441" s="147"/>
      <c r="U441" s="147"/>
      <c r="V441" s="147"/>
      <c r="W441" s="147"/>
    </row>
    <row r="442" spans="1:23" ht="12.75" customHeight="1" x14ac:dyDescent="0.15">
      <c r="A442" s="147"/>
      <c r="B442" s="150"/>
      <c r="C442" s="90"/>
      <c r="D442" s="146"/>
      <c r="E442" s="82"/>
      <c r="F442" s="147"/>
      <c r="G442" s="147"/>
      <c r="H442" s="147"/>
      <c r="I442" s="147"/>
      <c r="J442" s="147"/>
      <c r="K442" s="147"/>
      <c r="L442" s="147"/>
      <c r="M442" s="147"/>
      <c r="N442" s="147"/>
      <c r="O442" s="147"/>
      <c r="P442" s="147"/>
      <c r="Q442" s="147"/>
      <c r="R442" s="147"/>
      <c r="S442" s="147"/>
      <c r="T442" s="147"/>
      <c r="U442" s="147"/>
      <c r="V442" s="147"/>
      <c r="W442" s="147"/>
    </row>
    <row r="443" spans="1:23" ht="12.75" customHeight="1" x14ac:dyDescent="0.15">
      <c r="A443" s="147"/>
      <c r="B443" s="150"/>
      <c r="C443" s="90"/>
      <c r="D443" s="146"/>
      <c r="E443" s="82"/>
      <c r="F443" s="147"/>
      <c r="G443" s="147"/>
      <c r="H443" s="147"/>
      <c r="I443" s="147"/>
      <c r="J443" s="147"/>
      <c r="K443" s="147"/>
      <c r="L443" s="147"/>
      <c r="M443" s="147"/>
      <c r="N443" s="147"/>
      <c r="O443" s="147"/>
      <c r="P443" s="147"/>
      <c r="Q443" s="147"/>
      <c r="R443" s="147"/>
      <c r="S443" s="147"/>
      <c r="T443" s="147"/>
      <c r="U443" s="147"/>
      <c r="V443" s="147"/>
      <c r="W443" s="147"/>
    </row>
    <row r="444" spans="1:23" ht="12.75" customHeight="1" x14ac:dyDescent="0.15">
      <c r="A444" s="147"/>
      <c r="B444" s="150"/>
      <c r="C444" s="90"/>
      <c r="D444" s="146"/>
      <c r="E444" s="82"/>
      <c r="F444" s="147"/>
      <c r="G444" s="147"/>
      <c r="H444" s="147"/>
      <c r="I444" s="147"/>
      <c r="J444" s="147"/>
      <c r="K444" s="147"/>
      <c r="L444" s="147"/>
      <c r="M444" s="147"/>
      <c r="N444" s="147"/>
      <c r="O444" s="147"/>
      <c r="P444" s="147"/>
      <c r="Q444" s="147"/>
      <c r="R444" s="147"/>
      <c r="S444" s="147"/>
      <c r="T444" s="147"/>
      <c r="U444" s="147"/>
      <c r="V444" s="147"/>
      <c r="W444" s="147"/>
    </row>
    <row r="445" spans="1:23" ht="12.75" customHeight="1" x14ac:dyDescent="0.15">
      <c r="A445" s="147"/>
      <c r="B445" s="150"/>
      <c r="C445" s="90"/>
      <c r="D445" s="146"/>
      <c r="E445" s="82"/>
      <c r="F445" s="147"/>
      <c r="G445" s="147"/>
      <c r="H445" s="147"/>
      <c r="I445" s="147"/>
      <c r="J445" s="147"/>
      <c r="K445" s="147"/>
      <c r="L445" s="147"/>
      <c r="M445" s="147"/>
      <c r="N445" s="147"/>
      <c r="O445" s="147"/>
      <c r="P445" s="147"/>
      <c r="Q445" s="147"/>
      <c r="R445" s="147"/>
      <c r="S445" s="147"/>
      <c r="T445" s="147"/>
      <c r="U445" s="147"/>
      <c r="V445" s="147"/>
      <c r="W445" s="147"/>
    </row>
    <row r="446" spans="1:23" ht="12.75" customHeight="1" x14ac:dyDescent="0.15">
      <c r="A446" s="147"/>
      <c r="B446" s="150"/>
      <c r="C446" s="90"/>
      <c r="D446" s="146"/>
      <c r="E446" s="82"/>
      <c r="F446" s="147"/>
      <c r="G446" s="147"/>
      <c r="H446" s="147"/>
      <c r="I446" s="147"/>
      <c r="J446" s="147"/>
      <c r="K446" s="147"/>
      <c r="L446" s="147"/>
      <c r="M446" s="147"/>
      <c r="N446" s="147"/>
      <c r="O446" s="147"/>
      <c r="P446" s="147"/>
      <c r="Q446" s="147"/>
      <c r="R446" s="147"/>
      <c r="S446" s="147"/>
      <c r="T446" s="147"/>
      <c r="U446" s="147"/>
      <c r="V446" s="147"/>
      <c r="W446" s="147"/>
    </row>
    <row r="447" spans="1:23" ht="12.75" customHeight="1" x14ac:dyDescent="0.15">
      <c r="A447" s="147"/>
      <c r="B447" s="150"/>
      <c r="C447" s="90"/>
      <c r="D447" s="146"/>
      <c r="E447" s="82"/>
      <c r="F447" s="147"/>
      <c r="G447" s="147"/>
      <c r="H447" s="147"/>
      <c r="I447" s="147"/>
      <c r="J447" s="147"/>
      <c r="K447" s="147"/>
      <c r="L447" s="147"/>
      <c r="M447" s="147"/>
      <c r="N447" s="147"/>
      <c r="O447" s="147"/>
      <c r="P447" s="147"/>
      <c r="Q447" s="147"/>
      <c r="R447" s="147"/>
      <c r="S447" s="147"/>
      <c r="T447" s="147"/>
      <c r="U447" s="147"/>
      <c r="V447" s="147"/>
      <c r="W447" s="147"/>
    </row>
    <row r="448" spans="1:23" ht="12.75" customHeight="1" x14ac:dyDescent="0.15">
      <c r="A448" s="147"/>
      <c r="B448" s="150"/>
      <c r="C448" s="90"/>
      <c r="D448" s="146"/>
      <c r="E448" s="82"/>
      <c r="F448" s="147"/>
      <c r="G448" s="147"/>
      <c r="H448" s="147"/>
      <c r="I448" s="147"/>
      <c r="J448" s="147"/>
      <c r="K448" s="147"/>
      <c r="L448" s="147"/>
      <c r="M448" s="147"/>
      <c r="N448" s="147"/>
      <c r="O448" s="147"/>
      <c r="P448" s="147"/>
      <c r="Q448" s="147"/>
      <c r="R448" s="147"/>
      <c r="S448" s="147"/>
      <c r="T448" s="147"/>
      <c r="U448" s="147"/>
      <c r="V448" s="147"/>
      <c r="W448" s="147"/>
    </row>
    <row r="449" spans="1:23" ht="12.75" customHeight="1" x14ac:dyDescent="0.15">
      <c r="A449" s="147"/>
      <c r="B449" s="150"/>
      <c r="C449" s="90"/>
      <c r="D449" s="146"/>
      <c r="E449" s="82"/>
      <c r="F449" s="147"/>
      <c r="G449" s="147"/>
      <c r="H449" s="147"/>
      <c r="I449" s="147"/>
      <c r="J449" s="147"/>
      <c r="K449" s="147"/>
      <c r="L449" s="147"/>
      <c r="M449" s="147"/>
      <c r="N449" s="147"/>
      <c r="O449" s="147"/>
      <c r="P449" s="147"/>
      <c r="Q449" s="147"/>
      <c r="R449" s="147"/>
      <c r="S449" s="147"/>
      <c r="T449" s="147"/>
      <c r="U449" s="147"/>
      <c r="V449" s="147"/>
      <c r="W449" s="147"/>
    </row>
    <row r="450" spans="1:23" ht="12.75" customHeight="1" x14ac:dyDescent="0.15">
      <c r="A450" s="147"/>
      <c r="B450" s="150"/>
      <c r="C450" s="90"/>
      <c r="D450" s="146"/>
      <c r="E450" s="82"/>
      <c r="F450" s="147"/>
      <c r="G450" s="147"/>
      <c r="H450" s="147"/>
      <c r="I450" s="147"/>
      <c r="J450" s="147"/>
      <c r="K450" s="147"/>
      <c r="L450" s="147"/>
      <c r="M450" s="147"/>
      <c r="N450" s="147"/>
      <c r="O450" s="147"/>
      <c r="P450" s="147"/>
      <c r="Q450" s="147"/>
      <c r="R450" s="147"/>
      <c r="S450" s="147"/>
      <c r="T450" s="147"/>
      <c r="U450" s="147"/>
      <c r="V450" s="147"/>
      <c r="W450" s="147"/>
    </row>
    <row r="451" spans="1:23" ht="12.75" customHeight="1" x14ac:dyDescent="0.15">
      <c r="A451" s="147"/>
      <c r="B451" s="150"/>
      <c r="C451" s="90"/>
      <c r="D451" s="146"/>
      <c r="E451" s="82"/>
      <c r="F451" s="147"/>
      <c r="G451" s="147"/>
      <c r="H451" s="147"/>
      <c r="I451" s="147"/>
      <c r="J451" s="147"/>
      <c r="K451" s="147"/>
      <c r="L451" s="147"/>
      <c r="M451" s="147"/>
      <c r="N451" s="147"/>
      <c r="O451" s="147"/>
      <c r="P451" s="147"/>
      <c r="Q451" s="147"/>
      <c r="R451" s="147"/>
      <c r="S451" s="147"/>
      <c r="T451" s="147"/>
      <c r="U451" s="147"/>
      <c r="V451" s="147"/>
      <c r="W451" s="147"/>
    </row>
    <row r="452" spans="1:23" ht="12.75" customHeight="1" x14ac:dyDescent="0.15">
      <c r="A452" s="147"/>
      <c r="B452" s="150"/>
      <c r="C452" s="90"/>
      <c r="D452" s="146"/>
      <c r="E452" s="82"/>
      <c r="F452" s="147"/>
      <c r="G452" s="147"/>
      <c r="H452" s="147"/>
      <c r="I452" s="147"/>
      <c r="J452" s="147"/>
      <c r="K452" s="147"/>
      <c r="L452" s="147"/>
      <c r="M452" s="147"/>
      <c r="N452" s="147"/>
      <c r="O452" s="147"/>
      <c r="P452" s="147"/>
      <c r="Q452" s="147"/>
      <c r="R452" s="147"/>
      <c r="S452" s="147"/>
      <c r="T452" s="147"/>
      <c r="U452" s="147"/>
      <c r="V452" s="147"/>
      <c r="W452" s="147"/>
    </row>
    <row r="453" spans="1:23" ht="12.75" customHeight="1" x14ac:dyDescent="0.15">
      <c r="A453" s="147"/>
      <c r="B453" s="150"/>
      <c r="C453" s="90"/>
      <c r="D453" s="146"/>
      <c r="E453" s="82"/>
      <c r="F453" s="147"/>
      <c r="G453" s="147"/>
      <c r="H453" s="147"/>
      <c r="I453" s="147"/>
      <c r="J453" s="147"/>
      <c r="K453" s="147"/>
      <c r="L453" s="147"/>
      <c r="M453" s="147"/>
      <c r="N453" s="147"/>
      <c r="O453" s="147"/>
      <c r="P453" s="147"/>
      <c r="Q453" s="147"/>
      <c r="R453" s="147"/>
      <c r="S453" s="147"/>
      <c r="T453" s="147"/>
      <c r="U453" s="147"/>
      <c r="V453" s="147"/>
      <c r="W453" s="147"/>
    </row>
    <row r="454" spans="1:23" ht="12.75" customHeight="1" x14ac:dyDescent="0.15">
      <c r="A454" s="147"/>
      <c r="B454" s="150"/>
      <c r="C454" s="90"/>
      <c r="D454" s="146"/>
      <c r="E454" s="82"/>
      <c r="F454" s="147"/>
      <c r="G454" s="147"/>
      <c r="H454" s="147"/>
      <c r="I454" s="147"/>
      <c r="J454" s="147"/>
      <c r="K454" s="147"/>
      <c r="L454" s="147"/>
      <c r="M454" s="147"/>
      <c r="N454" s="147"/>
      <c r="O454" s="147"/>
      <c r="P454" s="147"/>
      <c r="Q454" s="147"/>
      <c r="R454" s="147"/>
      <c r="S454" s="147"/>
      <c r="T454" s="147"/>
      <c r="U454" s="147"/>
      <c r="V454" s="147"/>
      <c r="W454" s="147"/>
    </row>
    <row r="455" spans="1:23" ht="12.75" customHeight="1" x14ac:dyDescent="0.15">
      <c r="A455" s="147"/>
      <c r="B455" s="150"/>
      <c r="C455" s="90"/>
      <c r="D455" s="146"/>
      <c r="E455" s="82"/>
      <c r="F455" s="147"/>
      <c r="G455" s="147"/>
      <c r="H455" s="147"/>
      <c r="I455" s="147"/>
      <c r="J455" s="147"/>
      <c r="K455" s="147"/>
      <c r="L455" s="147"/>
      <c r="M455" s="147"/>
      <c r="N455" s="147"/>
      <c r="O455" s="147"/>
      <c r="P455" s="147"/>
      <c r="Q455" s="147"/>
      <c r="R455" s="147"/>
      <c r="S455" s="147"/>
      <c r="T455" s="147"/>
      <c r="U455" s="147"/>
      <c r="V455" s="147"/>
      <c r="W455" s="147"/>
    </row>
    <row r="456" spans="1:23" ht="12.75" customHeight="1" x14ac:dyDescent="0.15">
      <c r="A456" s="147"/>
      <c r="B456" s="150"/>
      <c r="C456" s="90"/>
      <c r="D456" s="146"/>
      <c r="E456" s="82"/>
      <c r="F456" s="147"/>
      <c r="G456" s="147"/>
      <c r="H456" s="147"/>
      <c r="I456" s="147"/>
      <c r="J456" s="147"/>
      <c r="K456" s="147"/>
      <c r="L456" s="147"/>
      <c r="M456" s="147"/>
      <c r="N456" s="147"/>
      <c r="O456" s="147"/>
      <c r="P456" s="147"/>
      <c r="Q456" s="147"/>
      <c r="R456" s="147"/>
      <c r="S456" s="147"/>
      <c r="T456" s="147"/>
      <c r="U456" s="147"/>
      <c r="V456" s="147"/>
      <c r="W456" s="147"/>
    </row>
    <row r="457" spans="1:23" ht="12.75" customHeight="1" x14ac:dyDescent="0.15">
      <c r="A457" s="147"/>
      <c r="B457" s="150"/>
      <c r="C457" s="90"/>
      <c r="D457" s="146"/>
      <c r="E457" s="82"/>
      <c r="F457" s="147"/>
      <c r="G457" s="147"/>
      <c r="H457" s="147"/>
      <c r="I457" s="147"/>
      <c r="J457" s="147"/>
      <c r="K457" s="147"/>
      <c r="L457" s="147"/>
      <c r="M457" s="147"/>
      <c r="N457" s="147"/>
      <c r="O457" s="147"/>
      <c r="P457" s="147"/>
      <c r="Q457" s="147"/>
      <c r="R457" s="147"/>
      <c r="S457" s="147"/>
      <c r="T457" s="147"/>
      <c r="U457" s="147"/>
      <c r="V457" s="147"/>
      <c r="W457" s="147"/>
    </row>
    <row r="458" spans="1:23" ht="12.75" customHeight="1" x14ac:dyDescent="0.15">
      <c r="A458" s="147"/>
      <c r="B458" s="150"/>
      <c r="C458" s="90"/>
      <c r="D458" s="146"/>
      <c r="E458" s="82"/>
      <c r="F458" s="147"/>
      <c r="G458" s="147"/>
      <c r="H458" s="147"/>
      <c r="I458" s="147"/>
      <c r="J458" s="147"/>
      <c r="K458" s="147"/>
      <c r="L458" s="147"/>
      <c r="M458" s="147"/>
      <c r="N458" s="147"/>
      <c r="O458" s="147"/>
      <c r="P458" s="147"/>
      <c r="Q458" s="147"/>
      <c r="R458" s="147"/>
      <c r="S458" s="147"/>
      <c r="T458" s="147"/>
      <c r="U458" s="147"/>
      <c r="V458" s="147"/>
      <c r="W458" s="147"/>
    </row>
    <row r="459" spans="1:23" ht="12.75" customHeight="1" x14ac:dyDescent="0.15">
      <c r="A459" s="147"/>
      <c r="B459" s="150"/>
      <c r="C459" s="90"/>
      <c r="D459" s="146"/>
      <c r="E459" s="82"/>
      <c r="F459" s="147"/>
      <c r="G459" s="147"/>
      <c r="H459" s="147"/>
      <c r="I459" s="147"/>
      <c r="J459" s="147"/>
      <c r="K459" s="147"/>
      <c r="L459" s="147"/>
      <c r="M459" s="147"/>
      <c r="N459" s="147"/>
      <c r="O459" s="147"/>
      <c r="P459" s="147"/>
      <c r="Q459" s="147"/>
      <c r="R459" s="147"/>
      <c r="S459" s="147"/>
      <c r="T459" s="147"/>
      <c r="U459" s="147"/>
      <c r="V459" s="147"/>
      <c r="W459" s="147"/>
    </row>
    <row r="460" spans="1:23" ht="12.75" customHeight="1" x14ac:dyDescent="0.15">
      <c r="A460" s="147"/>
      <c r="B460" s="150"/>
      <c r="C460" s="90"/>
      <c r="D460" s="146"/>
      <c r="E460" s="82"/>
      <c r="F460" s="147"/>
      <c r="G460" s="147"/>
      <c r="H460" s="147"/>
      <c r="I460" s="147"/>
      <c r="J460" s="147"/>
      <c r="K460" s="147"/>
      <c r="L460" s="147"/>
      <c r="M460" s="147"/>
      <c r="N460" s="147"/>
      <c r="O460" s="147"/>
      <c r="P460" s="147"/>
      <c r="Q460" s="147"/>
      <c r="R460" s="147"/>
      <c r="S460" s="147"/>
      <c r="T460" s="147"/>
      <c r="U460" s="147"/>
      <c r="V460" s="147"/>
      <c r="W460" s="147"/>
    </row>
    <row r="461" spans="1:23" ht="12.75" customHeight="1" x14ac:dyDescent="0.15">
      <c r="A461" s="147"/>
      <c r="B461" s="150"/>
      <c r="C461" s="90"/>
      <c r="D461" s="146"/>
      <c r="E461" s="82"/>
      <c r="F461" s="147"/>
      <c r="G461" s="147"/>
      <c r="H461" s="147"/>
      <c r="I461" s="147"/>
      <c r="J461" s="147"/>
      <c r="K461" s="147"/>
      <c r="L461" s="147"/>
      <c r="M461" s="147"/>
      <c r="N461" s="147"/>
      <c r="O461" s="147"/>
      <c r="P461" s="147"/>
      <c r="Q461" s="147"/>
      <c r="R461" s="147"/>
      <c r="S461" s="147"/>
      <c r="T461" s="147"/>
      <c r="U461" s="147"/>
      <c r="V461" s="147"/>
      <c r="W461" s="147"/>
    </row>
    <row r="462" spans="1:23" ht="12.75" customHeight="1" x14ac:dyDescent="0.15">
      <c r="A462" s="147"/>
      <c r="B462" s="150"/>
      <c r="C462" s="90"/>
      <c r="D462" s="146"/>
      <c r="E462" s="82"/>
      <c r="F462" s="147"/>
      <c r="G462" s="147"/>
      <c r="H462" s="147"/>
      <c r="I462" s="147"/>
      <c r="J462" s="147"/>
      <c r="K462" s="147"/>
      <c r="L462" s="147"/>
      <c r="M462" s="147"/>
      <c r="N462" s="147"/>
      <c r="O462" s="147"/>
      <c r="P462" s="147"/>
      <c r="Q462" s="147"/>
      <c r="R462" s="147"/>
      <c r="S462" s="147"/>
      <c r="T462" s="147"/>
      <c r="U462" s="147"/>
      <c r="V462" s="147"/>
      <c r="W462" s="147"/>
    </row>
    <row r="463" spans="1:23" ht="12.75" customHeight="1" x14ac:dyDescent="0.15">
      <c r="A463" s="147"/>
      <c r="B463" s="150"/>
      <c r="C463" s="90"/>
      <c r="D463" s="146"/>
      <c r="E463" s="82"/>
      <c r="F463" s="147"/>
      <c r="G463" s="147"/>
      <c r="H463" s="147"/>
      <c r="I463" s="147"/>
      <c r="J463" s="147"/>
      <c r="K463" s="147"/>
      <c r="L463" s="147"/>
      <c r="M463" s="147"/>
      <c r="N463" s="147"/>
      <c r="O463" s="147"/>
      <c r="P463" s="147"/>
      <c r="Q463" s="147"/>
      <c r="R463" s="147"/>
      <c r="S463" s="147"/>
      <c r="T463" s="147"/>
      <c r="U463" s="147"/>
      <c r="V463" s="147"/>
      <c r="W463" s="147"/>
    </row>
    <row r="464" spans="1:23" ht="12.75" customHeight="1" x14ac:dyDescent="0.15">
      <c r="A464" s="147"/>
      <c r="B464" s="150"/>
      <c r="C464" s="90"/>
      <c r="D464" s="146"/>
      <c r="E464" s="82"/>
      <c r="F464" s="147"/>
      <c r="G464" s="147"/>
      <c r="H464" s="147"/>
      <c r="I464" s="147"/>
      <c r="J464" s="147"/>
      <c r="K464" s="147"/>
      <c r="L464" s="147"/>
      <c r="M464" s="147"/>
      <c r="N464" s="147"/>
      <c r="O464" s="147"/>
      <c r="P464" s="147"/>
      <c r="Q464" s="147"/>
      <c r="R464" s="147"/>
      <c r="S464" s="147"/>
      <c r="T464" s="147"/>
      <c r="U464" s="147"/>
      <c r="V464" s="147"/>
      <c r="W464" s="147"/>
    </row>
    <row r="465" spans="1:23" ht="12.75" customHeight="1" x14ac:dyDescent="0.15">
      <c r="A465" s="147"/>
      <c r="B465" s="150"/>
      <c r="C465" s="90"/>
      <c r="D465" s="146"/>
      <c r="E465" s="82"/>
      <c r="F465" s="147"/>
      <c r="G465" s="147"/>
      <c r="H465" s="147"/>
      <c r="I465" s="147"/>
      <c r="J465" s="147"/>
      <c r="K465" s="147"/>
      <c r="L465" s="147"/>
      <c r="M465" s="147"/>
      <c r="N465" s="147"/>
      <c r="O465" s="147"/>
      <c r="P465" s="147"/>
      <c r="Q465" s="147"/>
      <c r="R465" s="147"/>
      <c r="S465" s="147"/>
      <c r="T465" s="147"/>
      <c r="U465" s="147"/>
      <c r="V465" s="147"/>
      <c r="W465" s="147"/>
    </row>
    <row r="466" spans="1:23" ht="12.75" customHeight="1" x14ac:dyDescent="0.15">
      <c r="A466" s="147"/>
      <c r="B466" s="150"/>
      <c r="C466" s="90"/>
      <c r="D466" s="146"/>
      <c r="E466" s="82"/>
      <c r="F466" s="147"/>
      <c r="G466" s="147"/>
      <c r="H466" s="147"/>
      <c r="I466" s="147"/>
      <c r="J466" s="147"/>
      <c r="K466" s="147"/>
      <c r="L466" s="147"/>
      <c r="M466" s="147"/>
      <c r="N466" s="147"/>
      <c r="O466" s="147"/>
      <c r="P466" s="147"/>
      <c r="Q466" s="147"/>
      <c r="R466" s="147"/>
      <c r="S466" s="147"/>
      <c r="T466" s="147"/>
      <c r="U466" s="147"/>
      <c r="V466" s="147"/>
      <c r="W466" s="147"/>
    </row>
    <row r="467" spans="1:23" ht="12.75" customHeight="1" x14ac:dyDescent="0.15">
      <c r="A467" s="147"/>
      <c r="B467" s="150"/>
      <c r="C467" s="90"/>
      <c r="D467" s="146"/>
      <c r="E467" s="82"/>
      <c r="F467" s="147"/>
      <c r="G467" s="147"/>
      <c r="H467" s="147"/>
      <c r="I467" s="147"/>
      <c r="J467" s="147"/>
      <c r="K467" s="147"/>
      <c r="L467" s="147"/>
      <c r="M467" s="147"/>
      <c r="N467" s="147"/>
      <c r="O467" s="147"/>
      <c r="P467" s="147"/>
      <c r="Q467" s="147"/>
      <c r="R467" s="147"/>
      <c r="S467" s="147"/>
      <c r="T467" s="147"/>
      <c r="U467" s="147"/>
      <c r="V467" s="147"/>
      <c r="W467" s="147"/>
    </row>
    <row r="468" spans="1:23" ht="12.75" customHeight="1" x14ac:dyDescent="0.15">
      <c r="A468" s="147"/>
      <c r="B468" s="150"/>
      <c r="C468" s="90"/>
      <c r="D468" s="146"/>
      <c r="E468" s="82"/>
      <c r="F468" s="147"/>
      <c r="G468" s="147"/>
      <c r="H468" s="147"/>
      <c r="I468" s="147"/>
      <c r="J468" s="147"/>
      <c r="K468" s="147"/>
      <c r="L468" s="147"/>
      <c r="M468" s="147"/>
      <c r="N468" s="147"/>
      <c r="O468" s="147"/>
      <c r="P468" s="147"/>
      <c r="Q468" s="147"/>
      <c r="R468" s="147"/>
      <c r="S468" s="147"/>
      <c r="T468" s="147"/>
      <c r="U468" s="147"/>
      <c r="V468" s="147"/>
      <c r="W468" s="147"/>
    </row>
    <row r="469" spans="1:23" ht="12.75" customHeight="1" x14ac:dyDescent="0.15">
      <c r="A469" s="147"/>
      <c r="B469" s="150"/>
      <c r="C469" s="90"/>
      <c r="D469" s="146"/>
      <c r="E469" s="82"/>
      <c r="F469" s="147"/>
      <c r="G469" s="147"/>
      <c r="H469" s="147"/>
      <c r="I469" s="147"/>
      <c r="J469" s="147"/>
      <c r="K469" s="147"/>
      <c r="L469" s="147"/>
      <c r="M469" s="147"/>
      <c r="N469" s="147"/>
      <c r="O469" s="147"/>
      <c r="P469" s="147"/>
      <c r="Q469" s="147"/>
      <c r="R469" s="147"/>
      <c r="S469" s="147"/>
      <c r="T469" s="147"/>
      <c r="U469" s="147"/>
      <c r="V469" s="147"/>
      <c r="W469" s="147"/>
    </row>
    <row r="470" spans="1:23" ht="12.75" customHeight="1" x14ac:dyDescent="0.15">
      <c r="A470" s="147"/>
      <c r="B470" s="150"/>
      <c r="C470" s="90"/>
      <c r="D470" s="146"/>
      <c r="E470" s="82"/>
      <c r="F470" s="147"/>
      <c r="G470" s="147"/>
      <c r="H470" s="147"/>
      <c r="I470" s="147"/>
      <c r="J470" s="147"/>
      <c r="K470" s="147"/>
      <c r="L470" s="147"/>
      <c r="M470" s="147"/>
      <c r="N470" s="147"/>
      <c r="O470" s="147"/>
      <c r="P470" s="147"/>
      <c r="Q470" s="147"/>
      <c r="R470" s="147"/>
      <c r="S470" s="147"/>
      <c r="T470" s="147"/>
      <c r="U470" s="147"/>
      <c r="V470" s="147"/>
      <c r="W470" s="147"/>
    </row>
    <row r="471" spans="1:23" ht="12.75" customHeight="1" x14ac:dyDescent="0.15">
      <c r="A471" s="147"/>
      <c r="B471" s="150"/>
      <c r="C471" s="90"/>
      <c r="D471" s="146"/>
      <c r="E471" s="82"/>
      <c r="F471" s="147"/>
      <c r="G471" s="147"/>
      <c r="H471" s="147"/>
      <c r="I471" s="147"/>
      <c r="J471" s="147"/>
      <c r="K471" s="147"/>
      <c r="L471" s="147"/>
      <c r="M471" s="147"/>
      <c r="N471" s="147"/>
      <c r="O471" s="147"/>
      <c r="P471" s="147"/>
      <c r="Q471" s="147"/>
      <c r="R471" s="147"/>
      <c r="S471" s="147"/>
      <c r="T471" s="147"/>
      <c r="U471" s="147"/>
      <c r="V471" s="147"/>
      <c r="W471" s="147"/>
    </row>
    <row r="472" spans="1:23" ht="12.75" customHeight="1" x14ac:dyDescent="0.15">
      <c r="A472" s="147"/>
      <c r="B472" s="150"/>
      <c r="C472" s="90"/>
      <c r="D472" s="146"/>
      <c r="E472" s="82"/>
      <c r="F472" s="147"/>
      <c r="G472" s="147"/>
      <c r="H472" s="147"/>
      <c r="I472" s="147"/>
      <c r="J472" s="147"/>
      <c r="K472" s="147"/>
      <c r="L472" s="147"/>
      <c r="M472" s="147"/>
      <c r="N472" s="147"/>
      <c r="O472" s="147"/>
      <c r="P472" s="147"/>
      <c r="Q472" s="147"/>
      <c r="R472" s="147"/>
      <c r="S472" s="147"/>
      <c r="T472" s="147"/>
      <c r="U472" s="147"/>
      <c r="V472" s="147"/>
      <c r="W472" s="147"/>
    </row>
    <row r="473" spans="1:23" ht="12.75" customHeight="1" x14ac:dyDescent="0.15">
      <c r="A473" s="147"/>
      <c r="B473" s="150"/>
      <c r="C473" s="90"/>
      <c r="D473" s="146"/>
      <c r="E473" s="82"/>
      <c r="F473" s="147"/>
      <c r="G473" s="147"/>
      <c r="H473" s="147"/>
      <c r="I473" s="147"/>
      <c r="J473" s="147"/>
      <c r="K473" s="147"/>
      <c r="L473" s="147"/>
      <c r="M473" s="147"/>
      <c r="N473" s="147"/>
      <c r="O473" s="147"/>
      <c r="P473" s="147"/>
      <c r="Q473" s="147"/>
      <c r="R473" s="147"/>
      <c r="S473" s="147"/>
      <c r="T473" s="147"/>
      <c r="U473" s="147"/>
      <c r="V473" s="147"/>
      <c r="W473" s="147"/>
    </row>
    <row r="474" spans="1:23" ht="12.75" customHeight="1" x14ac:dyDescent="0.15">
      <c r="A474" s="147"/>
      <c r="B474" s="150"/>
      <c r="C474" s="90"/>
      <c r="D474" s="146"/>
      <c r="E474" s="82"/>
      <c r="F474" s="147"/>
      <c r="G474" s="147"/>
      <c r="H474" s="147"/>
      <c r="I474" s="147"/>
      <c r="J474" s="147"/>
      <c r="K474" s="147"/>
      <c r="L474" s="147"/>
      <c r="M474" s="147"/>
      <c r="N474" s="147"/>
      <c r="O474" s="147"/>
      <c r="P474" s="147"/>
      <c r="Q474" s="147"/>
      <c r="R474" s="147"/>
      <c r="S474" s="147"/>
      <c r="T474" s="147"/>
      <c r="U474" s="147"/>
      <c r="V474" s="147"/>
      <c r="W474" s="147"/>
    </row>
    <row r="475" spans="1:23" ht="12.75" customHeight="1" x14ac:dyDescent="0.15">
      <c r="A475" s="147"/>
      <c r="B475" s="150"/>
      <c r="C475" s="90"/>
      <c r="D475" s="146"/>
      <c r="E475" s="82"/>
      <c r="F475" s="147"/>
      <c r="G475" s="147"/>
      <c r="H475" s="147"/>
      <c r="I475" s="147"/>
      <c r="J475" s="147"/>
      <c r="K475" s="147"/>
      <c r="L475" s="147"/>
      <c r="M475" s="147"/>
      <c r="N475" s="147"/>
      <c r="O475" s="147"/>
      <c r="P475" s="147"/>
      <c r="Q475" s="147"/>
      <c r="R475" s="147"/>
      <c r="S475" s="147"/>
      <c r="T475" s="147"/>
      <c r="U475" s="147"/>
      <c r="V475" s="147"/>
      <c r="W475" s="147"/>
    </row>
    <row r="476" spans="1:23" ht="12.75" customHeight="1" x14ac:dyDescent="0.15">
      <c r="A476" s="147"/>
      <c r="B476" s="150"/>
      <c r="C476" s="90"/>
      <c r="D476" s="146"/>
      <c r="E476" s="82"/>
      <c r="F476" s="147"/>
      <c r="G476" s="147"/>
      <c r="H476" s="147"/>
      <c r="I476" s="147"/>
      <c r="J476" s="147"/>
      <c r="K476" s="147"/>
      <c r="L476" s="147"/>
      <c r="M476" s="147"/>
      <c r="N476" s="147"/>
      <c r="O476" s="147"/>
      <c r="P476" s="147"/>
      <c r="Q476" s="147"/>
      <c r="R476" s="147"/>
      <c r="S476" s="147"/>
      <c r="T476" s="147"/>
      <c r="U476" s="147"/>
      <c r="V476" s="147"/>
      <c r="W476" s="147"/>
    </row>
    <row r="477" spans="1:23" ht="12.75" customHeight="1" x14ac:dyDescent="0.15">
      <c r="A477" s="147"/>
      <c r="B477" s="150"/>
      <c r="C477" s="90"/>
      <c r="D477" s="146"/>
      <c r="E477" s="82"/>
      <c r="F477" s="147"/>
      <c r="G477" s="147"/>
      <c r="H477" s="147"/>
      <c r="I477" s="147"/>
      <c r="J477" s="147"/>
      <c r="K477" s="147"/>
      <c r="L477" s="147"/>
      <c r="M477" s="147"/>
      <c r="N477" s="147"/>
      <c r="O477" s="147"/>
      <c r="P477" s="147"/>
      <c r="Q477" s="147"/>
      <c r="R477" s="147"/>
      <c r="S477" s="147"/>
      <c r="T477" s="147"/>
      <c r="U477" s="147"/>
      <c r="V477" s="147"/>
      <c r="W477" s="147"/>
    </row>
    <row r="478" spans="1:23" ht="12.75" customHeight="1" x14ac:dyDescent="0.15">
      <c r="A478" s="147"/>
      <c r="B478" s="150"/>
      <c r="C478" s="90"/>
      <c r="D478" s="146"/>
      <c r="E478" s="82"/>
      <c r="F478" s="147"/>
      <c r="G478" s="147"/>
      <c r="H478" s="147"/>
      <c r="I478" s="147"/>
      <c r="J478" s="147"/>
      <c r="K478" s="147"/>
      <c r="L478" s="147"/>
      <c r="M478" s="147"/>
      <c r="N478" s="147"/>
      <c r="O478" s="147"/>
      <c r="P478" s="147"/>
      <c r="Q478" s="147"/>
      <c r="R478" s="147"/>
      <c r="S478" s="147"/>
      <c r="T478" s="147"/>
      <c r="U478" s="147"/>
      <c r="V478" s="147"/>
      <c r="W478" s="147"/>
    </row>
    <row r="479" spans="1:23" ht="12.75" customHeight="1" x14ac:dyDescent="0.15">
      <c r="A479" s="147"/>
      <c r="B479" s="150"/>
      <c r="C479" s="90"/>
      <c r="D479" s="146"/>
      <c r="E479" s="82"/>
      <c r="F479" s="147"/>
      <c r="G479" s="147"/>
      <c r="H479" s="147"/>
      <c r="I479" s="147"/>
      <c r="J479" s="147"/>
      <c r="K479" s="147"/>
      <c r="L479" s="147"/>
      <c r="M479" s="147"/>
      <c r="N479" s="147"/>
      <c r="O479" s="147"/>
      <c r="P479" s="147"/>
      <c r="Q479" s="147"/>
      <c r="R479" s="147"/>
      <c r="S479" s="147"/>
      <c r="T479" s="147"/>
      <c r="U479" s="147"/>
      <c r="V479" s="147"/>
      <c r="W479" s="147"/>
    </row>
    <row r="480" spans="1:23" ht="12.75" customHeight="1" x14ac:dyDescent="0.15">
      <c r="A480" s="147"/>
      <c r="B480" s="150"/>
      <c r="C480" s="90"/>
      <c r="D480" s="146"/>
      <c r="E480" s="82"/>
      <c r="F480" s="147"/>
      <c r="G480" s="147"/>
      <c r="H480" s="147"/>
      <c r="I480" s="147"/>
      <c r="J480" s="147"/>
      <c r="K480" s="147"/>
      <c r="L480" s="147"/>
      <c r="M480" s="147"/>
      <c r="N480" s="147"/>
      <c r="O480" s="147"/>
      <c r="P480" s="147"/>
      <c r="Q480" s="147"/>
      <c r="R480" s="147"/>
      <c r="S480" s="147"/>
      <c r="T480" s="147"/>
      <c r="U480" s="147"/>
      <c r="V480" s="147"/>
      <c r="W480" s="147"/>
    </row>
    <row r="481" spans="1:23" ht="12.75" customHeight="1" x14ac:dyDescent="0.15">
      <c r="A481" s="147"/>
      <c r="B481" s="150"/>
      <c r="C481" s="90"/>
      <c r="D481" s="146"/>
      <c r="E481" s="82"/>
      <c r="F481" s="147"/>
      <c r="G481" s="147"/>
      <c r="H481" s="147"/>
      <c r="I481" s="147"/>
      <c r="J481" s="147"/>
      <c r="K481" s="147"/>
      <c r="L481" s="147"/>
      <c r="M481" s="147"/>
      <c r="N481" s="147"/>
      <c r="O481" s="147"/>
      <c r="P481" s="147"/>
      <c r="Q481" s="147"/>
      <c r="R481" s="147"/>
      <c r="S481" s="147"/>
      <c r="T481" s="147"/>
      <c r="U481" s="147"/>
      <c r="V481" s="147"/>
      <c r="W481" s="147"/>
    </row>
    <row r="482" spans="1:23" ht="12.75" customHeight="1" x14ac:dyDescent="0.15">
      <c r="A482" s="147"/>
      <c r="B482" s="150"/>
      <c r="C482" s="90"/>
      <c r="D482" s="146"/>
      <c r="E482" s="82"/>
      <c r="F482" s="147"/>
      <c r="G482" s="147"/>
      <c r="H482" s="147"/>
      <c r="I482" s="147"/>
      <c r="J482" s="147"/>
      <c r="K482" s="147"/>
      <c r="L482" s="147"/>
      <c r="M482" s="147"/>
      <c r="N482" s="147"/>
      <c r="O482" s="147"/>
      <c r="P482" s="147"/>
      <c r="Q482" s="147"/>
      <c r="R482" s="147"/>
      <c r="S482" s="147"/>
      <c r="T482" s="147"/>
      <c r="U482" s="147"/>
      <c r="V482" s="147"/>
      <c r="W482" s="147"/>
    </row>
    <row r="483" spans="1:23" ht="12.75" customHeight="1" x14ac:dyDescent="0.15">
      <c r="A483" s="147"/>
      <c r="B483" s="150"/>
      <c r="C483" s="90"/>
      <c r="D483" s="146"/>
      <c r="E483" s="82"/>
      <c r="F483" s="147"/>
      <c r="G483" s="147"/>
      <c r="H483" s="147"/>
      <c r="I483" s="147"/>
      <c r="J483" s="147"/>
      <c r="K483" s="147"/>
      <c r="L483" s="147"/>
      <c r="M483" s="147"/>
      <c r="N483" s="147"/>
      <c r="O483" s="147"/>
      <c r="P483" s="147"/>
      <c r="Q483" s="147"/>
      <c r="R483" s="147"/>
      <c r="S483" s="147"/>
      <c r="T483" s="147"/>
      <c r="U483" s="147"/>
      <c r="V483" s="147"/>
      <c r="W483" s="147"/>
    </row>
    <row r="484" spans="1:23" ht="12.75" customHeight="1" x14ac:dyDescent="0.15">
      <c r="A484" s="147"/>
      <c r="B484" s="150"/>
      <c r="C484" s="90"/>
      <c r="D484" s="146"/>
      <c r="E484" s="82"/>
      <c r="F484" s="147"/>
      <c r="G484" s="147"/>
      <c r="H484" s="147"/>
      <c r="I484" s="147"/>
      <c r="J484" s="147"/>
      <c r="K484" s="147"/>
      <c r="L484" s="147"/>
      <c r="M484" s="147"/>
      <c r="N484" s="147"/>
      <c r="O484" s="147"/>
      <c r="P484" s="147"/>
      <c r="Q484" s="147"/>
      <c r="R484" s="147"/>
      <c r="S484" s="147"/>
      <c r="T484" s="147"/>
      <c r="U484" s="147"/>
      <c r="V484" s="147"/>
      <c r="W484" s="147"/>
    </row>
    <row r="485" spans="1:23" ht="12.75" customHeight="1" x14ac:dyDescent="0.15">
      <c r="A485" s="147"/>
      <c r="B485" s="150"/>
      <c r="C485" s="90"/>
      <c r="D485" s="146"/>
      <c r="E485" s="82"/>
      <c r="F485" s="147"/>
      <c r="G485" s="147"/>
      <c r="H485" s="147"/>
      <c r="I485" s="147"/>
      <c r="J485" s="147"/>
      <c r="K485" s="147"/>
      <c r="L485" s="147"/>
      <c r="M485" s="147"/>
      <c r="N485" s="147"/>
      <c r="O485" s="147"/>
      <c r="P485" s="147"/>
      <c r="Q485" s="147"/>
      <c r="R485" s="147"/>
      <c r="S485" s="147"/>
      <c r="T485" s="147"/>
      <c r="U485" s="147"/>
      <c r="V485" s="147"/>
      <c r="W485" s="147"/>
    </row>
    <row r="486" spans="1:23" ht="12.75" customHeight="1" x14ac:dyDescent="0.15">
      <c r="A486" s="147"/>
      <c r="B486" s="150"/>
      <c r="C486" s="90"/>
      <c r="D486" s="146"/>
      <c r="E486" s="82"/>
      <c r="F486" s="147"/>
      <c r="G486" s="147"/>
      <c r="H486" s="147"/>
      <c r="I486" s="147"/>
      <c r="J486" s="147"/>
      <c r="K486" s="147"/>
      <c r="L486" s="147"/>
      <c r="M486" s="147"/>
      <c r="N486" s="147"/>
      <c r="O486" s="147"/>
      <c r="P486" s="147"/>
      <c r="Q486" s="147"/>
      <c r="R486" s="147"/>
      <c r="S486" s="147"/>
      <c r="T486" s="147"/>
      <c r="U486" s="147"/>
      <c r="V486" s="147"/>
      <c r="W486" s="147"/>
    </row>
    <row r="487" spans="1:23" ht="12.75" customHeight="1" x14ac:dyDescent="0.15">
      <c r="A487" s="147"/>
      <c r="B487" s="150"/>
      <c r="C487" s="90"/>
      <c r="D487" s="146"/>
      <c r="E487" s="82"/>
      <c r="F487" s="147"/>
      <c r="G487" s="147"/>
      <c r="H487" s="147"/>
      <c r="I487" s="147"/>
      <c r="J487" s="147"/>
      <c r="K487" s="147"/>
      <c r="L487" s="147"/>
      <c r="M487" s="147"/>
      <c r="N487" s="147"/>
      <c r="O487" s="147"/>
      <c r="P487" s="147"/>
      <c r="Q487" s="147"/>
      <c r="R487" s="147"/>
      <c r="S487" s="147"/>
      <c r="T487" s="147"/>
      <c r="U487" s="147"/>
      <c r="V487" s="147"/>
      <c r="W487" s="147"/>
    </row>
    <row r="488" spans="1:23" ht="12.75" customHeight="1" x14ac:dyDescent="0.15">
      <c r="A488" s="147"/>
      <c r="B488" s="150"/>
      <c r="C488" s="90"/>
      <c r="D488" s="146"/>
      <c r="E488" s="82"/>
      <c r="F488" s="147"/>
      <c r="G488" s="147"/>
      <c r="H488" s="147"/>
      <c r="I488" s="147"/>
      <c r="J488" s="147"/>
      <c r="K488" s="147"/>
      <c r="L488" s="147"/>
      <c r="M488" s="147"/>
      <c r="N488" s="147"/>
      <c r="O488" s="147"/>
      <c r="P488" s="147"/>
      <c r="Q488" s="147"/>
      <c r="R488" s="147"/>
      <c r="S488" s="147"/>
      <c r="T488" s="147"/>
      <c r="U488" s="147"/>
      <c r="V488" s="147"/>
      <c r="W488" s="147"/>
    </row>
    <row r="489" spans="1:23" ht="12.75" customHeight="1" x14ac:dyDescent="0.15">
      <c r="A489" s="147"/>
      <c r="B489" s="150"/>
      <c r="C489" s="90"/>
      <c r="D489" s="146"/>
      <c r="E489" s="82"/>
      <c r="F489" s="147"/>
      <c r="G489" s="147"/>
      <c r="H489" s="147"/>
      <c r="I489" s="147"/>
      <c r="J489" s="147"/>
      <c r="K489" s="147"/>
      <c r="L489" s="147"/>
      <c r="M489" s="147"/>
      <c r="N489" s="147"/>
      <c r="O489" s="147"/>
      <c r="P489" s="147"/>
      <c r="Q489" s="147"/>
      <c r="R489" s="147"/>
      <c r="S489" s="147"/>
      <c r="T489" s="147"/>
      <c r="U489" s="147"/>
      <c r="V489" s="147"/>
      <c r="W489" s="147"/>
    </row>
    <row r="490" spans="1:23" ht="12.75" customHeight="1" x14ac:dyDescent="0.15">
      <c r="A490" s="147"/>
      <c r="B490" s="150"/>
      <c r="C490" s="90"/>
      <c r="D490" s="146"/>
      <c r="E490" s="82"/>
      <c r="F490" s="147"/>
      <c r="G490" s="147"/>
      <c r="H490" s="147"/>
      <c r="I490" s="147"/>
      <c r="J490" s="147"/>
      <c r="K490" s="147"/>
      <c r="L490" s="147"/>
      <c r="M490" s="147"/>
      <c r="N490" s="147"/>
      <c r="O490" s="147"/>
      <c r="P490" s="147"/>
      <c r="Q490" s="147"/>
      <c r="R490" s="147"/>
      <c r="S490" s="147"/>
      <c r="T490" s="147"/>
      <c r="U490" s="147"/>
      <c r="V490" s="147"/>
      <c r="W490" s="147"/>
    </row>
    <row r="491" spans="1:23" ht="12.75" customHeight="1" x14ac:dyDescent="0.15">
      <c r="A491" s="147"/>
      <c r="B491" s="150"/>
      <c r="C491" s="90"/>
      <c r="D491" s="146"/>
      <c r="E491" s="82"/>
      <c r="F491" s="147"/>
      <c r="G491" s="147"/>
      <c r="H491" s="147"/>
      <c r="I491" s="147"/>
      <c r="J491" s="147"/>
      <c r="K491" s="147"/>
      <c r="L491" s="147"/>
      <c r="M491" s="147"/>
      <c r="N491" s="147"/>
      <c r="O491" s="147"/>
      <c r="P491" s="147"/>
      <c r="Q491" s="147"/>
      <c r="R491" s="147"/>
      <c r="S491" s="147"/>
      <c r="T491" s="147"/>
      <c r="U491" s="147"/>
      <c r="V491" s="147"/>
      <c r="W491" s="147"/>
    </row>
    <row r="492" spans="1:23" ht="12.75" customHeight="1" x14ac:dyDescent="0.15">
      <c r="A492" s="147"/>
      <c r="B492" s="150"/>
      <c r="C492" s="90"/>
      <c r="D492" s="146"/>
      <c r="E492" s="82"/>
      <c r="F492" s="147"/>
      <c r="G492" s="147"/>
      <c r="H492" s="147"/>
      <c r="I492" s="147"/>
      <c r="J492" s="147"/>
      <c r="K492" s="147"/>
      <c r="L492" s="147"/>
      <c r="M492" s="147"/>
      <c r="N492" s="147"/>
      <c r="O492" s="147"/>
      <c r="P492" s="147"/>
      <c r="Q492" s="147"/>
      <c r="R492" s="147"/>
      <c r="S492" s="147"/>
      <c r="T492" s="147"/>
      <c r="U492" s="147"/>
      <c r="V492" s="147"/>
      <c r="W492" s="147"/>
    </row>
    <row r="493" spans="1:23" ht="12.75" customHeight="1" x14ac:dyDescent="0.15">
      <c r="A493" s="147"/>
      <c r="B493" s="150"/>
      <c r="C493" s="90"/>
      <c r="D493" s="146"/>
      <c r="E493" s="82"/>
      <c r="F493" s="147"/>
      <c r="G493" s="147"/>
      <c r="H493" s="147"/>
      <c r="I493" s="147"/>
      <c r="J493" s="147"/>
      <c r="K493" s="147"/>
      <c r="L493" s="147"/>
      <c r="M493" s="147"/>
      <c r="N493" s="147"/>
      <c r="O493" s="147"/>
      <c r="P493" s="147"/>
      <c r="Q493" s="147"/>
      <c r="R493" s="147"/>
      <c r="S493" s="147"/>
      <c r="T493" s="147"/>
      <c r="U493" s="147"/>
      <c r="V493" s="147"/>
      <c r="W493" s="147"/>
    </row>
    <row r="494" spans="1:23" ht="12.75" customHeight="1" x14ac:dyDescent="0.15">
      <c r="A494" s="147"/>
      <c r="B494" s="150"/>
      <c r="C494" s="90"/>
      <c r="D494" s="146"/>
      <c r="E494" s="82"/>
      <c r="F494" s="147"/>
      <c r="G494" s="147"/>
      <c r="H494" s="147"/>
      <c r="I494" s="147"/>
      <c r="J494" s="147"/>
      <c r="K494" s="147"/>
      <c r="L494" s="147"/>
      <c r="M494" s="147"/>
      <c r="N494" s="147"/>
      <c r="O494" s="147"/>
      <c r="P494" s="147"/>
      <c r="Q494" s="147"/>
      <c r="R494" s="147"/>
      <c r="S494" s="147"/>
      <c r="T494" s="147"/>
      <c r="U494" s="147"/>
      <c r="V494" s="147"/>
      <c r="W494" s="147"/>
    </row>
    <row r="495" spans="1:23" ht="12.75" customHeight="1" x14ac:dyDescent="0.15">
      <c r="A495" s="147"/>
      <c r="B495" s="150"/>
      <c r="C495" s="90"/>
      <c r="D495" s="146"/>
      <c r="E495" s="82"/>
      <c r="F495" s="147"/>
      <c r="G495" s="147"/>
      <c r="H495" s="147"/>
      <c r="I495" s="147"/>
      <c r="J495" s="147"/>
      <c r="K495" s="147"/>
      <c r="L495" s="147"/>
      <c r="M495" s="147"/>
      <c r="N495" s="147"/>
      <c r="O495" s="147"/>
      <c r="P495" s="147"/>
      <c r="Q495" s="147"/>
      <c r="R495" s="147"/>
      <c r="S495" s="147"/>
      <c r="T495" s="147"/>
      <c r="U495" s="147"/>
      <c r="V495" s="147"/>
      <c r="W495" s="147"/>
    </row>
    <row r="496" spans="1:23" ht="12.75" customHeight="1" x14ac:dyDescent="0.15">
      <c r="A496" s="147"/>
      <c r="B496" s="150"/>
      <c r="C496" s="90"/>
      <c r="D496" s="146"/>
      <c r="E496" s="82"/>
      <c r="F496" s="147"/>
      <c r="G496" s="147"/>
      <c r="H496" s="147"/>
      <c r="I496" s="147"/>
      <c r="J496" s="147"/>
      <c r="K496" s="147"/>
      <c r="L496" s="147"/>
      <c r="M496" s="147"/>
      <c r="N496" s="147"/>
      <c r="O496" s="147"/>
      <c r="P496" s="147"/>
      <c r="Q496" s="147"/>
      <c r="R496" s="147"/>
      <c r="S496" s="147"/>
      <c r="T496" s="147"/>
      <c r="U496" s="147"/>
      <c r="V496" s="147"/>
      <c r="W496" s="147"/>
    </row>
    <row r="497" spans="1:23" ht="12.75" customHeight="1" x14ac:dyDescent="0.15">
      <c r="A497" s="147"/>
      <c r="B497" s="150"/>
      <c r="C497" s="90"/>
      <c r="D497" s="146"/>
      <c r="E497" s="82"/>
      <c r="F497" s="147"/>
      <c r="G497" s="147"/>
      <c r="H497" s="147"/>
      <c r="I497" s="147"/>
      <c r="J497" s="147"/>
      <c r="K497" s="147"/>
      <c r="L497" s="147"/>
      <c r="M497" s="147"/>
      <c r="N497" s="147"/>
      <c r="O497" s="147"/>
      <c r="P497" s="147"/>
      <c r="Q497" s="147"/>
      <c r="R497" s="147"/>
      <c r="S497" s="147"/>
      <c r="T497" s="147"/>
      <c r="U497" s="147"/>
      <c r="V497" s="147"/>
      <c r="W497" s="147"/>
    </row>
    <row r="498" spans="1:23" ht="12.75" customHeight="1" x14ac:dyDescent="0.15">
      <c r="A498" s="147"/>
      <c r="B498" s="150"/>
      <c r="C498" s="90"/>
      <c r="D498" s="146"/>
      <c r="E498" s="82"/>
      <c r="F498" s="147"/>
      <c r="G498" s="147"/>
      <c r="H498" s="147"/>
      <c r="I498" s="147"/>
      <c r="J498" s="147"/>
      <c r="K498" s="147"/>
      <c r="L498" s="147"/>
      <c r="M498" s="147"/>
      <c r="N498" s="147"/>
      <c r="O498" s="147"/>
      <c r="P498" s="147"/>
      <c r="Q498" s="147"/>
      <c r="R498" s="147"/>
      <c r="S498" s="147"/>
      <c r="T498" s="147"/>
      <c r="U498" s="147"/>
      <c r="V498" s="147"/>
      <c r="W498" s="147"/>
    </row>
    <row r="499" spans="1:23" ht="12.75" customHeight="1" x14ac:dyDescent="0.15">
      <c r="A499" s="147"/>
      <c r="B499" s="150"/>
      <c r="C499" s="90"/>
      <c r="D499" s="146"/>
      <c r="E499" s="82"/>
      <c r="F499" s="147"/>
      <c r="G499" s="147"/>
      <c r="H499" s="147"/>
      <c r="I499" s="147"/>
      <c r="J499" s="147"/>
      <c r="K499" s="147"/>
      <c r="L499" s="147"/>
      <c r="M499" s="147"/>
      <c r="N499" s="147"/>
      <c r="O499" s="147"/>
      <c r="P499" s="147"/>
      <c r="Q499" s="147"/>
      <c r="R499" s="147"/>
      <c r="S499" s="147"/>
      <c r="T499" s="147"/>
      <c r="U499" s="147"/>
      <c r="V499" s="147"/>
      <c r="W499" s="147"/>
    </row>
    <row r="500" spans="1:23" ht="12.75" customHeight="1" x14ac:dyDescent="0.15">
      <c r="A500" s="147"/>
      <c r="B500" s="150"/>
      <c r="C500" s="90"/>
      <c r="D500" s="146"/>
      <c r="E500" s="82"/>
      <c r="F500" s="147"/>
      <c r="G500" s="147"/>
      <c r="H500" s="147"/>
      <c r="I500" s="147"/>
      <c r="J500" s="147"/>
      <c r="K500" s="147"/>
      <c r="L500" s="147"/>
      <c r="M500" s="147"/>
      <c r="N500" s="147"/>
      <c r="O500" s="147"/>
      <c r="P500" s="147"/>
      <c r="Q500" s="147"/>
      <c r="R500" s="147"/>
      <c r="S500" s="147"/>
      <c r="T500" s="147"/>
      <c r="U500" s="147"/>
      <c r="V500" s="147"/>
      <c r="W500" s="147"/>
    </row>
    <row r="501" spans="1:23" ht="12.75" customHeight="1" x14ac:dyDescent="0.15">
      <c r="A501" s="147"/>
      <c r="B501" s="150"/>
      <c r="C501" s="90"/>
      <c r="D501" s="146"/>
      <c r="E501" s="82"/>
      <c r="F501" s="147"/>
      <c r="G501" s="147"/>
      <c r="H501" s="147"/>
      <c r="I501" s="147"/>
      <c r="J501" s="147"/>
      <c r="K501" s="147"/>
      <c r="L501" s="147"/>
      <c r="M501" s="147"/>
      <c r="N501" s="147"/>
      <c r="O501" s="147"/>
      <c r="P501" s="147"/>
      <c r="Q501" s="147"/>
      <c r="R501" s="147"/>
      <c r="S501" s="147"/>
      <c r="T501" s="147"/>
      <c r="U501" s="147"/>
      <c r="V501" s="147"/>
      <c r="W501" s="147"/>
    </row>
    <row r="502" spans="1:23" ht="12.75" customHeight="1" x14ac:dyDescent="0.15">
      <c r="A502" s="147"/>
      <c r="B502" s="150"/>
      <c r="C502" s="90"/>
      <c r="D502" s="146"/>
      <c r="E502" s="82"/>
      <c r="F502" s="147"/>
      <c r="G502" s="147"/>
      <c r="H502" s="147"/>
      <c r="I502" s="147"/>
      <c r="J502" s="147"/>
      <c r="K502" s="147"/>
      <c r="L502" s="147"/>
      <c r="M502" s="147"/>
      <c r="N502" s="147"/>
      <c r="O502" s="147"/>
      <c r="P502" s="147"/>
      <c r="Q502" s="147"/>
      <c r="R502" s="147"/>
      <c r="S502" s="147"/>
      <c r="T502" s="147"/>
      <c r="U502" s="147"/>
      <c r="V502" s="147"/>
      <c r="W502" s="147"/>
    </row>
    <row r="503" spans="1:23" ht="12.75" customHeight="1" x14ac:dyDescent="0.15">
      <c r="A503" s="147"/>
      <c r="B503" s="150"/>
      <c r="C503" s="90"/>
      <c r="D503" s="146"/>
      <c r="E503" s="82"/>
      <c r="F503" s="147"/>
      <c r="G503" s="147"/>
      <c r="H503" s="147"/>
      <c r="I503" s="147"/>
      <c r="J503" s="147"/>
      <c r="K503" s="147"/>
      <c r="L503" s="147"/>
      <c r="M503" s="147"/>
      <c r="N503" s="147"/>
      <c r="O503" s="147"/>
      <c r="P503" s="147"/>
      <c r="Q503" s="147"/>
      <c r="R503" s="147"/>
      <c r="S503" s="147"/>
      <c r="T503" s="147"/>
      <c r="U503" s="147"/>
      <c r="V503" s="147"/>
      <c r="W503" s="147"/>
    </row>
    <row r="504" spans="1:23" ht="12.75" customHeight="1" x14ac:dyDescent="0.15">
      <c r="A504" s="147"/>
      <c r="B504" s="150"/>
      <c r="C504" s="90"/>
      <c r="D504" s="146"/>
      <c r="E504" s="82"/>
      <c r="F504" s="147"/>
      <c r="G504" s="147"/>
      <c r="H504" s="147"/>
      <c r="I504" s="147"/>
      <c r="J504" s="147"/>
      <c r="K504" s="147"/>
      <c r="L504" s="147"/>
      <c r="M504" s="147"/>
      <c r="N504" s="147"/>
      <c r="O504" s="147"/>
      <c r="P504" s="147"/>
      <c r="Q504" s="147"/>
      <c r="R504" s="147"/>
      <c r="S504" s="147"/>
      <c r="T504" s="147"/>
      <c r="U504" s="147"/>
      <c r="V504" s="147"/>
      <c r="W504" s="147"/>
    </row>
    <row r="505" spans="1:23" ht="12.75" customHeight="1" x14ac:dyDescent="0.15">
      <c r="A505" s="147"/>
      <c r="B505" s="150"/>
      <c r="C505" s="90"/>
      <c r="D505" s="146"/>
      <c r="E505" s="82"/>
      <c r="F505" s="147"/>
      <c r="G505" s="147"/>
      <c r="H505" s="147"/>
      <c r="I505" s="147"/>
      <c r="J505" s="147"/>
      <c r="K505" s="147"/>
      <c r="L505" s="147"/>
      <c r="M505" s="147"/>
      <c r="N505" s="147"/>
      <c r="O505" s="147"/>
      <c r="P505" s="147"/>
      <c r="Q505" s="147"/>
      <c r="R505" s="147"/>
      <c r="S505" s="147"/>
      <c r="T505" s="147"/>
      <c r="U505" s="147"/>
      <c r="V505" s="147"/>
      <c r="W505" s="147"/>
    </row>
    <row r="506" spans="1:23" ht="12.75" customHeight="1" x14ac:dyDescent="0.15">
      <c r="A506" s="147"/>
      <c r="B506" s="150"/>
      <c r="C506" s="90"/>
      <c r="D506" s="146"/>
      <c r="E506" s="82"/>
      <c r="F506" s="147"/>
      <c r="G506" s="147"/>
      <c r="H506" s="147"/>
      <c r="I506" s="147"/>
      <c r="J506" s="147"/>
      <c r="K506" s="147"/>
      <c r="L506" s="147"/>
      <c r="M506" s="147"/>
      <c r="N506" s="147"/>
      <c r="O506" s="147"/>
      <c r="P506" s="147"/>
      <c r="Q506" s="147"/>
      <c r="R506" s="147"/>
      <c r="S506" s="147"/>
      <c r="T506" s="147"/>
      <c r="U506" s="147"/>
      <c r="V506" s="147"/>
      <c r="W506" s="147"/>
    </row>
    <row r="507" spans="1:23" ht="12.75" customHeight="1" x14ac:dyDescent="0.15">
      <c r="A507" s="147"/>
      <c r="B507" s="150"/>
      <c r="C507" s="90"/>
      <c r="D507" s="146"/>
      <c r="E507" s="82"/>
      <c r="F507" s="147"/>
      <c r="G507" s="147"/>
      <c r="H507" s="147"/>
      <c r="I507" s="147"/>
      <c r="J507" s="147"/>
      <c r="K507" s="147"/>
      <c r="L507" s="147"/>
      <c r="M507" s="147"/>
      <c r="N507" s="147"/>
      <c r="O507" s="147"/>
      <c r="P507" s="147"/>
      <c r="Q507" s="147"/>
      <c r="R507" s="147"/>
      <c r="S507" s="147"/>
      <c r="T507" s="147"/>
      <c r="U507" s="147"/>
      <c r="V507" s="147"/>
      <c r="W507" s="147"/>
    </row>
    <row r="508" spans="1:23" ht="12.75" customHeight="1" x14ac:dyDescent="0.15">
      <c r="A508" s="147"/>
      <c r="B508" s="150"/>
      <c r="C508" s="90"/>
      <c r="D508" s="146"/>
      <c r="E508" s="82"/>
      <c r="F508" s="147"/>
      <c r="G508" s="147"/>
      <c r="H508" s="147"/>
      <c r="I508" s="147"/>
      <c r="J508" s="147"/>
      <c r="K508" s="147"/>
      <c r="L508" s="147"/>
      <c r="M508" s="147"/>
      <c r="N508" s="147"/>
      <c r="O508" s="147"/>
      <c r="P508" s="147"/>
      <c r="Q508" s="147"/>
      <c r="R508" s="147"/>
      <c r="S508" s="147"/>
      <c r="T508" s="147"/>
      <c r="U508" s="147"/>
      <c r="V508" s="147"/>
      <c r="W508" s="147"/>
    </row>
    <row r="509" spans="1:23" ht="12.75" customHeight="1" x14ac:dyDescent="0.15">
      <c r="A509" s="147"/>
      <c r="B509" s="150"/>
      <c r="C509" s="90"/>
      <c r="D509" s="146"/>
      <c r="E509" s="82"/>
      <c r="F509" s="147"/>
      <c r="G509" s="147"/>
      <c r="H509" s="147"/>
      <c r="I509" s="147"/>
      <c r="J509" s="147"/>
      <c r="K509" s="147"/>
      <c r="L509" s="147"/>
      <c r="M509" s="147"/>
      <c r="N509" s="147"/>
      <c r="O509" s="147"/>
      <c r="P509" s="147"/>
      <c r="Q509" s="147"/>
      <c r="R509" s="147"/>
      <c r="S509" s="147"/>
      <c r="T509" s="147"/>
      <c r="U509" s="147"/>
      <c r="V509" s="147"/>
      <c r="W509" s="147"/>
    </row>
    <row r="510" spans="1:23" ht="12.75" customHeight="1" x14ac:dyDescent="0.15">
      <c r="A510" s="147"/>
      <c r="B510" s="150"/>
      <c r="C510" s="90"/>
      <c r="D510" s="146"/>
      <c r="E510" s="82"/>
      <c r="F510" s="147"/>
      <c r="G510" s="147"/>
      <c r="H510" s="147"/>
      <c r="I510" s="147"/>
      <c r="J510" s="147"/>
      <c r="K510" s="147"/>
      <c r="L510" s="147"/>
      <c r="M510" s="147"/>
      <c r="N510" s="147"/>
      <c r="O510" s="147"/>
      <c r="P510" s="147"/>
      <c r="Q510" s="147"/>
      <c r="R510" s="147"/>
      <c r="S510" s="147"/>
      <c r="T510" s="147"/>
      <c r="U510" s="147"/>
      <c r="V510" s="147"/>
      <c r="W510" s="147"/>
    </row>
    <row r="511" spans="1:23" ht="12.75" customHeight="1" x14ac:dyDescent="0.15">
      <c r="A511" s="147"/>
      <c r="B511" s="150"/>
      <c r="C511" s="90"/>
      <c r="D511" s="146"/>
      <c r="E511" s="82"/>
      <c r="F511" s="147"/>
      <c r="G511" s="147"/>
      <c r="H511" s="147"/>
      <c r="I511" s="147"/>
      <c r="J511" s="147"/>
      <c r="K511" s="147"/>
      <c r="L511" s="147"/>
      <c r="M511" s="147"/>
      <c r="N511" s="147"/>
      <c r="O511" s="147"/>
      <c r="P511" s="147"/>
      <c r="Q511" s="147"/>
      <c r="R511" s="147"/>
      <c r="S511" s="147"/>
      <c r="T511" s="147"/>
      <c r="U511" s="147"/>
      <c r="V511" s="147"/>
      <c r="W511" s="147"/>
    </row>
    <row r="512" spans="1:23" ht="12.75" customHeight="1" x14ac:dyDescent="0.15">
      <c r="A512" s="147"/>
      <c r="B512" s="150"/>
      <c r="C512" s="90"/>
      <c r="D512" s="146"/>
      <c r="E512" s="82"/>
      <c r="F512" s="147"/>
      <c r="G512" s="147"/>
      <c r="H512" s="147"/>
      <c r="I512" s="147"/>
      <c r="J512" s="147"/>
      <c r="K512" s="147"/>
      <c r="L512" s="147"/>
      <c r="M512" s="147"/>
      <c r="N512" s="147"/>
      <c r="O512" s="147"/>
      <c r="P512" s="147"/>
      <c r="Q512" s="147"/>
      <c r="R512" s="147"/>
      <c r="S512" s="147"/>
      <c r="T512" s="147"/>
      <c r="U512" s="147"/>
      <c r="V512" s="147"/>
      <c r="W512" s="147"/>
    </row>
    <row r="513" spans="1:23" ht="12.75" customHeight="1" x14ac:dyDescent="0.15">
      <c r="A513" s="147"/>
      <c r="B513" s="150"/>
      <c r="C513" s="90"/>
      <c r="D513" s="146"/>
      <c r="E513" s="82"/>
      <c r="F513" s="147"/>
      <c r="G513" s="147"/>
      <c r="H513" s="147"/>
      <c r="I513" s="147"/>
      <c r="J513" s="147"/>
      <c r="K513" s="147"/>
      <c r="L513" s="147"/>
      <c r="M513" s="147"/>
      <c r="N513" s="147"/>
      <c r="O513" s="147"/>
      <c r="P513" s="147"/>
      <c r="Q513" s="147"/>
      <c r="R513" s="147"/>
      <c r="S513" s="147"/>
      <c r="T513" s="147"/>
      <c r="U513" s="147"/>
      <c r="V513" s="147"/>
      <c r="W513" s="147"/>
    </row>
    <row r="514" spans="1:23" ht="12.75" customHeight="1" x14ac:dyDescent="0.15">
      <c r="A514" s="147"/>
      <c r="B514" s="150"/>
      <c r="C514" s="90"/>
      <c r="D514" s="146"/>
      <c r="E514" s="82"/>
      <c r="F514" s="147"/>
      <c r="G514" s="147"/>
      <c r="H514" s="147"/>
      <c r="I514" s="147"/>
      <c r="J514" s="147"/>
      <c r="K514" s="147"/>
      <c r="L514" s="147"/>
      <c r="M514" s="147"/>
      <c r="N514" s="147"/>
      <c r="O514" s="147"/>
      <c r="P514" s="147"/>
      <c r="Q514" s="147"/>
      <c r="R514" s="147"/>
      <c r="S514" s="147"/>
      <c r="T514" s="147"/>
      <c r="U514" s="147"/>
      <c r="V514" s="147"/>
      <c r="W514" s="147"/>
    </row>
    <row r="515" spans="1:23" ht="12.75" customHeight="1" x14ac:dyDescent="0.15">
      <c r="A515" s="147"/>
      <c r="B515" s="150"/>
      <c r="C515" s="90"/>
      <c r="D515" s="146"/>
      <c r="E515" s="82"/>
      <c r="F515" s="147"/>
      <c r="G515" s="147"/>
      <c r="H515" s="147"/>
      <c r="I515" s="147"/>
      <c r="J515" s="147"/>
      <c r="K515" s="147"/>
      <c r="L515" s="147"/>
      <c r="M515" s="147"/>
      <c r="N515" s="147"/>
      <c r="O515" s="147"/>
      <c r="P515" s="147"/>
      <c r="Q515" s="147"/>
      <c r="R515" s="147"/>
      <c r="S515" s="147"/>
      <c r="T515" s="147"/>
      <c r="U515" s="147"/>
      <c r="V515" s="147"/>
      <c r="W515" s="147"/>
    </row>
    <row r="516" spans="1:23" ht="12.75" customHeight="1" x14ac:dyDescent="0.15">
      <c r="A516" s="147"/>
      <c r="B516" s="150"/>
      <c r="C516" s="90"/>
      <c r="D516" s="146"/>
      <c r="E516" s="82"/>
      <c r="F516" s="147"/>
      <c r="G516" s="147"/>
      <c r="H516" s="147"/>
      <c r="I516" s="147"/>
      <c r="J516" s="147"/>
      <c r="K516" s="147"/>
      <c r="L516" s="147"/>
      <c r="M516" s="147"/>
      <c r="N516" s="147"/>
      <c r="O516" s="147"/>
      <c r="P516" s="147"/>
      <c r="Q516" s="147"/>
      <c r="R516" s="147"/>
      <c r="S516" s="147"/>
      <c r="T516" s="147"/>
      <c r="U516" s="147"/>
      <c r="V516" s="147"/>
      <c r="W516" s="147"/>
    </row>
    <row r="517" spans="1:23" ht="12.75" customHeight="1" x14ac:dyDescent="0.15">
      <c r="A517" s="147"/>
      <c r="B517" s="150"/>
      <c r="C517" s="90"/>
      <c r="D517" s="146"/>
      <c r="E517" s="82"/>
      <c r="F517" s="147"/>
      <c r="G517" s="147"/>
      <c r="H517" s="147"/>
      <c r="I517" s="147"/>
      <c r="J517" s="147"/>
      <c r="K517" s="147"/>
      <c r="L517" s="147"/>
      <c r="M517" s="147"/>
      <c r="N517" s="147"/>
      <c r="O517" s="147"/>
      <c r="P517" s="147"/>
      <c r="Q517" s="147"/>
      <c r="R517" s="147"/>
      <c r="S517" s="147"/>
      <c r="T517" s="147"/>
      <c r="U517" s="147"/>
      <c r="V517" s="147"/>
      <c r="W517" s="147"/>
    </row>
    <row r="518" spans="1:23" ht="12.75" customHeight="1" x14ac:dyDescent="0.15">
      <c r="A518" s="147"/>
      <c r="B518" s="150"/>
      <c r="C518" s="90"/>
      <c r="D518" s="146"/>
      <c r="E518" s="82"/>
      <c r="F518" s="147"/>
      <c r="G518" s="147"/>
      <c r="H518" s="147"/>
      <c r="I518" s="147"/>
      <c r="J518" s="147"/>
      <c r="K518" s="147"/>
      <c r="L518" s="147"/>
      <c r="M518" s="147"/>
      <c r="N518" s="147"/>
      <c r="O518" s="147"/>
      <c r="P518" s="147"/>
      <c r="Q518" s="147"/>
      <c r="R518" s="147"/>
      <c r="S518" s="147"/>
      <c r="T518" s="147"/>
      <c r="U518" s="147"/>
      <c r="V518" s="147"/>
      <c r="W518" s="147"/>
    </row>
    <row r="519" spans="1:23" ht="12.75" customHeight="1" x14ac:dyDescent="0.15">
      <c r="A519" s="147"/>
      <c r="B519" s="150"/>
      <c r="C519" s="90"/>
      <c r="D519" s="146"/>
      <c r="E519" s="82"/>
      <c r="F519" s="147"/>
      <c r="G519" s="147"/>
      <c r="H519" s="147"/>
      <c r="I519" s="147"/>
      <c r="J519" s="147"/>
      <c r="K519" s="147"/>
      <c r="L519" s="147"/>
      <c r="M519" s="147"/>
      <c r="N519" s="147"/>
      <c r="O519" s="147"/>
      <c r="P519" s="147"/>
      <c r="Q519" s="147"/>
      <c r="R519" s="147"/>
      <c r="S519" s="147"/>
      <c r="T519" s="147"/>
      <c r="U519" s="147"/>
      <c r="V519" s="147"/>
      <c r="W519" s="147"/>
    </row>
    <row r="520" spans="1:23" ht="12.75" customHeight="1" x14ac:dyDescent="0.15">
      <c r="A520" s="147"/>
      <c r="B520" s="150"/>
      <c r="C520" s="90"/>
      <c r="D520" s="146"/>
      <c r="E520" s="82"/>
      <c r="F520" s="147"/>
      <c r="G520" s="147"/>
      <c r="H520" s="147"/>
      <c r="I520" s="147"/>
      <c r="J520" s="147"/>
      <c r="K520" s="147"/>
      <c r="L520" s="147"/>
      <c r="M520" s="147"/>
      <c r="N520" s="147"/>
      <c r="O520" s="147"/>
      <c r="P520" s="147"/>
      <c r="Q520" s="147"/>
      <c r="R520" s="147"/>
      <c r="S520" s="147"/>
      <c r="T520" s="147"/>
      <c r="U520" s="147"/>
      <c r="V520" s="147"/>
      <c r="W520" s="147"/>
    </row>
    <row r="521" spans="1:23" ht="12.75" customHeight="1" x14ac:dyDescent="0.15">
      <c r="A521" s="147"/>
      <c r="B521" s="150"/>
      <c r="C521" s="90"/>
      <c r="D521" s="146"/>
      <c r="E521" s="82"/>
      <c r="F521" s="147"/>
      <c r="G521" s="147"/>
      <c r="H521" s="147"/>
      <c r="I521" s="147"/>
      <c r="J521" s="147"/>
      <c r="K521" s="147"/>
      <c r="L521" s="147"/>
      <c r="M521" s="147"/>
      <c r="N521" s="147"/>
      <c r="O521" s="147"/>
      <c r="P521" s="147"/>
      <c r="Q521" s="147"/>
      <c r="R521" s="147"/>
      <c r="S521" s="147"/>
      <c r="T521" s="147"/>
      <c r="U521" s="147"/>
      <c r="V521" s="147"/>
      <c r="W521" s="147"/>
    </row>
    <row r="522" spans="1:23" ht="12.75" customHeight="1" x14ac:dyDescent="0.15">
      <c r="A522" s="147"/>
      <c r="B522" s="150"/>
      <c r="C522" s="90"/>
      <c r="D522" s="146"/>
      <c r="E522" s="82"/>
      <c r="F522" s="147"/>
      <c r="G522" s="147"/>
      <c r="H522" s="147"/>
      <c r="I522" s="147"/>
      <c r="J522" s="147"/>
      <c r="K522" s="147"/>
      <c r="L522" s="147"/>
      <c r="M522" s="147"/>
      <c r="N522" s="147"/>
      <c r="O522" s="147"/>
      <c r="P522" s="147"/>
      <c r="Q522" s="147"/>
      <c r="R522" s="147"/>
      <c r="S522" s="147"/>
      <c r="T522" s="147"/>
      <c r="U522" s="147"/>
      <c r="V522" s="147"/>
      <c r="W522" s="147"/>
    </row>
    <row r="523" spans="1:23" ht="12.75" customHeight="1" x14ac:dyDescent="0.15">
      <c r="A523" s="147"/>
      <c r="B523" s="150"/>
      <c r="C523" s="90"/>
      <c r="D523" s="146"/>
      <c r="E523" s="82"/>
      <c r="F523" s="147"/>
      <c r="G523" s="147"/>
      <c r="H523" s="147"/>
      <c r="I523" s="147"/>
      <c r="J523" s="147"/>
      <c r="K523" s="147"/>
      <c r="L523" s="147"/>
      <c r="M523" s="147"/>
      <c r="N523" s="147"/>
      <c r="O523" s="147"/>
      <c r="P523" s="147"/>
      <c r="Q523" s="147"/>
      <c r="R523" s="147"/>
      <c r="S523" s="147"/>
      <c r="T523" s="147"/>
      <c r="U523" s="147"/>
      <c r="V523" s="147"/>
      <c r="W523" s="147"/>
    </row>
    <row r="524" spans="1:23" ht="12.75" customHeight="1" x14ac:dyDescent="0.15">
      <c r="A524" s="147"/>
      <c r="B524" s="150"/>
      <c r="C524" s="90"/>
      <c r="D524" s="146"/>
      <c r="E524" s="82"/>
      <c r="F524" s="147"/>
      <c r="G524" s="147"/>
      <c r="H524" s="147"/>
      <c r="I524" s="147"/>
      <c r="J524" s="147"/>
      <c r="K524" s="147"/>
      <c r="L524" s="147"/>
      <c r="M524" s="147"/>
      <c r="N524" s="147"/>
      <c r="O524" s="147"/>
      <c r="P524" s="147"/>
      <c r="Q524" s="147"/>
      <c r="R524" s="147"/>
      <c r="S524" s="147"/>
      <c r="T524" s="147"/>
      <c r="U524" s="147"/>
      <c r="V524" s="147"/>
      <c r="W524" s="147"/>
    </row>
    <row r="525" spans="1:23" ht="12.75" customHeight="1" x14ac:dyDescent="0.15">
      <c r="A525" s="147"/>
      <c r="B525" s="150"/>
      <c r="C525" s="90"/>
      <c r="D525" s="146"/>
      <c r="E525" s="82"/>
      <c r="F525" s="147"/>
      <c r="G525" s="147"/>
      <c r="H525" s="147"/>
      <c r="I525" s="147"/>
      <c r="J525" s="147"/>
      <c r="K525" s="147"/>
      <c r="L525" s="147"/>
      <c r="M525" s="147"/>
      <c r="N525" s="147"/>
      <c r="O525" s="147"/>
      <c r="P525" s="147"/>
      <c r="Q525" s="147"/>
      <c r="R525" s="147"/>
      <c r="S525" s="147"/>
      <c r="T525" s="147"/>
      <c r="U525" s="147"/>
      <c r="V525" s="147"/>
      <c r="W525" s="147"/>
    </row>
    <row r="526" spans="1:23" ht="12.75" customHeight="1" x14ac:dyDescent="0.15">
      <c r="A526" s="147"/>
      <c r="B526" s="150"/>
      <c r="C526" s="90"/>
      <c r="D526" s="146"/>
      <c r="E526" s="82"/>
      <c r="F526" s="147"/>
      <c r="G526" s="147"/>
      <c r="H526" s="147"/>
      <c r="I526" s="147"/>
      <c r="J526" s="147"/>
      <c r="K526" s="147"/>
      <c r="L526" s="147"/>
      <c r="M526" s="147"/>
      <c r="N526" s="147"/>
      <c r="O526" s="147"/>
      <c r="P526" s="147"/>
      <c r="Q526" s="147"/>
      <c r="R526" s="147"/>
      <c r="S526" s="147"/>
      <c r="T526" s="147"/>
      <c r="U526" s="147"/>
      <c r="V526" s="147"/>
      <c r="W526" s="147"/>
    </row>
    <row r="527" spans="1:23" ht="12.75" customHeight="1" x14ac:dyDescent="0.15">
      <c r="A527" s="147"/>
      <c r="B527" s="150"/>
      <c r="C527" s="90"/>
      <c r="D527" s="146"/>
      <c r="E527" s="82"/>
      <c r="F527" s="147"/>
      <c r="G527" s="147"/>
      <c r="H527" s="147"/>
      <c r="I527" s="147"/>
      <c r="J527" s="147"/>
      <c r="K527" s="147"/>
      <c r="L527" s="147"/>
      <c r="M527" s="147"/>
      <c r="N527" s="147"/>
      <c r="O527" s="147"/>
      <c r="P527" s="147"/>
      <c r="Q527" s="147"/>
      <c r="R527" s="147"/>
      <c r="S527" s="147"/>
      <c r="T527" s="147"/>
      <c r="U527" s="147"/>
      <c r="V527" s="147"/>
      <c r="W527" s="147"/>
    </row>
    <row r="528" spans="1:23" ht="12.75" customHeight="1" x14ac:dyDescent="0.15">
      <c r="A528" s="147"/>
      <c r="B528" s="150"/>
      <c r="C528" s="90"/>
      <c r="D528" s="146"/>
      <c r="E528" s="82"/>
      <c r="F528" s="147"/>
      <c r="G528" s="147"/>
      <c r="H528" s="147"/>
      <c r="I528" s="147"/>
      <c r="J528" s="147"/>
      <c r="K528" s="147"/>
      <c r="L528" s="147"/>
      <c r="M528" s="147"/>
      <c r="N528" s="147"/>
      <c r="O528" s="147"/>
      <c r="P528" s="147"/>
      <c r="Q528" s="147"/>
      <c r="R528" s="147"/>
      <c r="S528" s="147"/>
      <c r="T528" s="147"/>
      <c r="U528" s="147"/>
      <c r="V528" s="147"/>
      <c r="W528" s="147"/>
    </row>
    <row r="529" spans="1:23" ht="12.75" customHeight="1" x14ac:dyDescent="0.15">
      <c r="A529" s="147"/>
      <c r="B529" s="150"/>
      <c r="C529" s="90"/>
      <c r="D529" s="146"/>
      <c r="E529" s="82"/>
      <c r="F529" s="147"/>
      <c r="G529" s="147"/>
      <c r="H529" s="147"/>
      <c r="I529" s="147"/>
      <c r="J529" s="147"/>
      <c r="K529" s="147"/>
      <c r="L529" s="147"/>
      <c r="M529" s="147"/>
      <c r="N529" s="147"/>
      <c r="O529" s="147"/>
      <c r="P529" s="147"/>
      <c r="Q529" s="147"/>
      <c r="R529" s="147"/>
      <c r="S529" s="147"/>
      <c r="T529" s="147"/>
      <c r="U529" s="147"/>
      <c r="V529" s="147"/>
      <c r="W529" s="147"/>
    </row>
    <row r="530" spans="1:23" ht="12.75" customHeight="1" x14ac:dyDescent="0.15">
      <c r="A530" s="147"/>
      <c r="B530" s="150"/>
      <c r="C530" s="90"/>
      <c r="D530" s="146"/>
      <c r="E530" s="82"/>
      <c r="F530" s="147"/>
      <c r="G530" s="147"/>
      <c r="H530" s="147"/>
      <c r="I530" s="147"/>
      <c r="J530" s="147"/>
      <c r="K530" s="147"/>
      <c r="L530" s="147"/>
      <c r="M530" s="147"/>
      <c r="N530" s="147"/>
      <c r="O530" s="147"/>
      <c r="P530" s="147"/>
      <c r="Q530" s="147"/>
      <c r="R530" s="147"/>
      <c r="S530" s="147"/>
      <c r="T530" s="147"/>
      <c r="U530" s="147"/>
      <c r="V530" s="147"/>
      <c r="W530" s="147"/>
    </row>
    <row r="531" spans="1:23" ht="12.75" customHeight="1" x14ac:dyDescent="0.15">
      <c r="A531" s="147"/>
      <c r="B531" s="150"/>
      <c r="C531" s="90"/>
      <c r="D531" s="146"/>
      <c r="E531" s="82"/>
      <c r="F531" s="147"/>
      <c r="G531" s="147"/>
      <c r="H531" s="147"/>
      <c r="I531" s="147"/>
      <c r="J531" s="147"/>
      <c r="K531" s="147"/>
      <c r="L531" s="147"/>
      <c r="M531" s="147"/>
      <c r="N531" s="147"/>
      <c r="O531" s="147"/>
      <c r="P531" s="147"/>
      <c r="Q531" s="147"/>
      <c r="R531" s="147"/>
      <c r="S531" s="147"/>
      <c r="T531" s="147"/>
      <c r="U531" s="147"/>
      <c r="V531" s="147"/>
      <c r="W531" s="147"/>
    </row>
    <row r="532" spans="1:23" ht="12.75" customHeight="1" x14ac:dyDescent="0.15">
      <c r="A532" s="147"/>
      <c r="B532" s="150"/>
      <c r="C532" s="90"/>
      <c r="D532" s="146"/>
      <c r="E532" s="82"/>
      <c r="F532" s="147"/>
      <c r="G532" s="147"/>
      <c r="H532" s="147"/>
      <c r="I532" s="147"/>
      <c r="J532" s="147"/>
      <c r="K532" s="147"/>
      <c r="L532" s="147"/>
      <c r="M532" s="147"/>
      <c r="N532" s="147"/>
      <c r="O532" s="147"/>
      <c r="P532" s="147"/>
      <c r="Q532" s="147"/>
      <c r="R532" s="147"/>
      <c r="S532" s="147"/>
      <c r="T532" s="147"/>
      <c r="U532" s="147"/>
      <c r="V532" s="147"/>
      <c r="W532" s="147"/>
    </row>
    <row r="533" spans="1:23" ht="12.75" customHeight="1" x14ac:dyDescent="0.15">
      <c r="A533" s="147"/>
      <c r="B533" s="150"/>
      <c r="C533" s="90"/>
      <c r="D533" s="146"/>
      <c r="E533" s="82"/>
      <c r="F533" s="147"/>
      <c r="G533" s="147"/>
      <c r="H533" s="147"/>
      <c r="I533" s="147"/>
      <c r="J533" s="147"/>
      <c r="K533" s="147"/>
      <c r="L533" s="147"/>
      <c r="M533" s="147"/>
      <c r="N533" s="147"/>
      <c r="O533" s="147"/>
      <c r="P533" s="147"/>
      <c r="Q533" s="147"/>
      <c r="R533" s="147"/>
      <c r="S533" s="147"/>
      <c r="T533" s="147"/>
      <c r="U533" s="147"/>
      <c r="V533" s="147"/>
      <c r="W533" s="147"/>
    </row>
    <row r="534" spans="1:23" ht="12.75" customHeight="1" x14ac:dyDescent="0.15">
      <c r="A534" s="147"/>
      <c r="B534" s="150"/>
      <c r="C534" s="90"/>
      <c r="D534" s="146"/>
      <c r="E534" s="82"/>
      <c r="F534" s="147"/>
      <c r="G534" s="147"/>
      <c r="H534" s="147"/>
      <c r="I534" s="147"/>
      <c r="J534" s="147"/>
      <c r="K534" s="147"/>
      <c r="L534" s="147"/>
      <c r="M534" s="147"/>
      <c r="N534" s="147"/>
      <c r="O534" s="147"/>
      <c r="P534" s="147"/>
      <c r="Q534" s="147"/>
      <c r="R534" s="147"/>
      <c r="S534" s="147"/>
      <c r="T534" s="147"/>
      <c r="U534" s="147"/>
      <c r="V534" s="147"/>
      <c r="W534" s="147"/>
    </row>
    <row r="535" spans="1:23" ht="12.75" customHeight="1" x14ac:dyDescent="0.15">
      <c r="A535" s="147"/>
      <c r="B535" s="150"/>
      <c r="C535" s="90"/>
      <c r="D535" s="146"/>
      <c r="E535" s="82"/>
      <c r="F535" s="147"/>
      <c r="G535" s="147"/>
      <c r="H535" s="147"/>
      <c r="I535" s="147"/>
      <c r="J535" s="147"/>
      <c r="K535" s="147"/>
      <c r="L535" s="147"/>
      <c r="M535" s="147"/>
      <c r="N535" s="147"/>
      <c r="O535" s="147"/>
      <c r="P535" s="147"/>
      <c r="Q535" s="147"/>
      <c r="R535" s="147"/>
      <c r="S535" s="147"/>
      <c r="T535" s="147"/>
      <c r="U535" s="147"/>
      <c r="V535" s="147"/>
      <c r="W535" s="147"/>
    </row>
    <row r="536" spans="1:23" ht="12.75" customHeight="1" x14ac:dyDescent="0.15">
      <c r="A536" s="147"/>
      <c r="B536" s="150"/>
      <c r="C536" s="90"/>
      <c r="D536" s="146"/>
      <c r="E536" s="82"/>
      <c r="F536" s="147"/>
      <c r="G536" s="147"/>
      <c r="H536" s="147"/>
      <c r="I536" s="147"/>
      <c r="J536" s="147"/>
      <c r="K536" s="147"/>
      <c r="L536" s="147"/>
      <c r="M536" s="147"/>
      <c r="N536" s="147"/>
      <c r="O536" s="147"/>
      <c r="P536" s="147"/>
      <c r="Q536" s="147"/>
      <c r="R536" s="147"/>
      <c r="S536" s="147"/>
      <c r="T536" s="147"/>
      <c r="U536" s="147"/>
      <c r="V536" s="147"/>
      <c r="W536" s="147"/>
    </row>
    <row r="537" spans="1:23" ht="12.75" customHeight="1" x14ac:dyDescent="0.15">
      <c r="A537" s="147"/>
      <c r="B537" s="150"/>
      <c r="C537" s="90"/>
      <c r="D537" s="146"/>
      <c r="E537" s="82"/>
      <c r="F537" s="147"/>
      <c r="G537" s="147"/>
      <c r="H537" s="147"/>
      <c r="I537" s="147"/>
      <c r="J537" s="147"/>
      <c r="K537" s="147"/>
      <c r="L537" s="147"/>
      <c r="M537" s="147"/>
      <c r="N537" s="147"/>
      <c r="O537" s="147"/>
      <c r="P537" s="147"/>
      <c r="Q537" s="147"/>
      <c r="R537" s="147"/>
      <c r="S537" s="147"/>
      <c r="T537" s="147"/>
      <c r="U537" s="147"/>
      <c r="V537" s="147"/>
      <c r="W537" s="147"/>
    </row>
    <row r="538" spans="1:23" ht="12.75" customHeight="1" x14ac:dyDescent="0.15">
      <c r="A538" s="147"/>
      <c r="B538" s="150"/>
      <c r="C538" s="90"/>
      <c r="D538" s="146"/>
      <c r="E538" s="82"/>
      <c r="F538" s="147"/>
      <c r="G538" s="147"/>
      <c r="H538" s="147"/>
      <c r="I538" s="147"/>
      <c r="J538" s="147"/>
      <c r="K538" s="147"/>
      <c r="L538" s="147"/>
      <c r="M538" s="147"/>
      <c r="N538" s="147"/>
      <c r="O538" s="147"/>
      <c r="P538" s="147"/>
      <c r="Q538" s="147"/>
      <c r="R538" s="147"/>
      <c r="S538" s="147"/>
      <c r="T538" s="147"/>
      <c r="U538" s="147"/>
      <c r="V538" s="147"/>
      <c r="W538" s="147"/>
    </row>
    <row r="539" spans="1:23" ht="12.75" customHeight="1" x14ac:dyDescent="0.15">
      <c r="A539" s="147"/>
      <c r="B539" s="150"/>
      <c r="C539" s="90"/>
      <c r="D539" s="146"/>
      <c r="E539" s="82"/>
      <c r="F539" s="147"/>
      <c r="G539" s="147"/>
      <c r="H539" s="147"/>
      <c r="I539" s="147"/>
      <c r="J539" s="147"/>
      <c r="K539" s="147"/>
      <c r="L539" s="147"/>
      <c r="M539" s="147"/>
      <c r="N539" s="147"/>
      <c r="O539" s="147"/>
      <c r="P539" s="147"/>
      <c r="Q539" s="147"/>
      <c r="R539" s="147"/>
      <c r="S539" s="147"/>
      <c r="T539" s="147"/>
      <c r="U539" s="147"/>
      <c r="V539" s="147"/>
      <c r="W539" s="147"/>
    </row>
    <row r="540" spans="1:23" ht="12.75" customHeight="1" x14ac:dyDescent="0.15">
      <c r="A540" s="147"/>
      <c r="B540" s="150"/>
      <c r="C540" s="90"/>
      <c r="D540" s="146"/>
      <c r="E540" s="82"/>
      <c r="F540" s="147"/>
      <c r="G540" s="147"/>
      <c r="H540" s="147"/>
      <c r="I540" s="147"/>
      <c r="J540" s="147"/>
      <c r="K540" s="147"/>
      <c r="L540" s="147"/>
      <c r="M540" s="147"/>
      <c r="N540" s="147"/>
      <c r="O540" s="147"/>
      <c r="P540" s="147"/>
      <c r="Q540" s="147"/>
      <c r="R540" s="147"/>
      <c r="S540" s="147"/>
      <c r="T540" s="147"/>
      <c r="U540" s="147"/>
      <c r="V540" s="147"/>
      <c r="W540" s="147"/>
    </row>
    <row r="541" spans="1:23" ht="12.75" customHeight="1" x14ac:dyDescent="0.15">
      <c r="A541" s="147"/>
      <c r="B541" s="150"/>
      <c r="C541" s="90"/>
      <c r="D541" s="146"/>
      <c r="E541" s="82"/>
      <c r="F541" s="147"/>
      <c r="G541" s="147"/>
      <c r="H541" s="147"/>
      <c r="I541" s="147"/>
      <c r="J541" s="147"/>
      <c r="K541" s="147"/>
      <c r="L541" s="147"/>
      <c r="M541" s="147"/>
      <c r="N541" s="147"/>
      <c r="O541" s="147"/>
      <c r="P541" s="147"/>
      <c r="Q541" s="147"/>
      <c r="R541" s="147"/>
      <c r="S541" s="147"/>
      <c r="T541" s="147"/>
      <c r="U541" s="147"/>
      <c r="V541" s="147"/>
      <c r="W541" s="147"/>
    </row>
    <row r="542" spans="1:23" ht="12.75" customHeight="1" x14ac:dyDescent="0.15">
      <c r="A542" s="147"/>
      <c r="B542" s="150"/>
      <c r="C542" s="90"/>
      <c r="D542" s="146"/>
      <c r="E542" s="82"/>
      <c r="F542" s="147"/>
      <c r="G542" s="147"/>
      <c r="H542" s="147"/>
      <c r="I542" s="147"/>
      <c r="J542" s="147"/>
      <c r="K542" s="147"/>
      <c r="L542" s="147"/>
      <c r="M542" s="147"/>
      <c r="N542" s="147"/>
      <c r="O542" s="147"/>
      <c r="P542" s="147"/>
      <c r="Q542" s="147"/>
      <c r="R542" s="147"/>
      <c r="S542" s="147"/>
      <c r="T542" s="147"/>
      <c r="U542" s="147"/>
      <c r="V542" s="147"/>
      <c r="W542" s="147"/>
    </row>
    <row r="543" spans="1:23" ht="12.75" customHeight="1" x14ac:dyDescent="0.15">
      <c r="A543" s="147"/>
      <c r="B543" s="150"/>
      <c r="C543" s="90"/>
      <c r="D543" s="146"/>
      <c r="E543" s="82"/>
      <c r="F543" s="147"/>
      <c r="G543" s="147"/>
      <c r="H543" s="147"/>
      <c r="I543" s="147"/>
      <c r="J543" s="147"/>
      <c r="K543" s="147"/>
      <c r="L543" s="147"/>
      <c r="M543" s="147"/>
      <c r="N543" s="147"/>
      <c r="O543" s="147"/>
      <c r="P543" s="147"/>
      <c r="Q543" s="147"/>
      <c r="R543" s="147"/>
      <c r="S543" s="147"/>
      <c r="T543" s="147"/>
      <c r="U543" s="147"/>
      <c r="V543" s="147"/>
      <c r="W543" s="147"/>
    </row>
    <row r="544" spans="1:23" ht="12.75" customHeight="1" x14ac:dyDescent="0.15">
      <c r="A544" s="147"/>
      <c r="B544" s="150"/>
      <c r="C544" s="90"/>
      <c r="D544" s="146"/>
      <c r="E544" s="82"/>
      <c r="F544" s="147"/>
      <c r="G544" s="147"/>
      <c r="H544" s="147"/>
      <c r="I544" s="147"/>
      <c r="J544" s="147"/>
      <c r="K544" s="147"/>
      <c r="L544" s="147"/>
      <c r="M544" s="147"/>
      <c r="N544" s="147"/>
      <c r="O544" s="147"/>
      <c r="P544" s="147"/>
      <c r="Q544" s="147"/>
      <c r="R544" s="147"/>
      <c r="S544" s="147"/>
      <c r="T544" s="147"/>
      <c r="U544" s="147"/>
      <c r="V544" s="147"/>
      <c r="W544" s="147"/>
    </row>
    <row r="545" spans="1:23" ht="12.75" customHeight="1" x14ac:dyDescent="0.15">
      <c r="A545" s="147"/>
      <c r="B545" s="150"/>
      <c r="C545" s="90"/>
      <c r="D545" s="146"/>
      <c r="E545" s="82"/>
      <c r="F545" s="147"/>
      <c r="G545" s="147"/>
      <c r="H545" s="147"/>
      <c r="I545" s="147"/>
      <c r="J545" s="147"/>
      <c r="K545" s="147"/>
      <c r="L545" s="147"/>
      <c r="M545" s="147"/>
      <c r="N545" s="147"/>
      <c r="O545" s="147"/>
      <c r="P545" s="147"/>
      <c r="Q545" s="147"/>
      <c r="R545" s="147"/>
      <c r="S545" s="147"/>
      <c r="T545" s="147"/>
      <c r="U545" s="147"/>
      <c r="V545" s="147"/>
      <c r="W545" s="147"/>
    </row>
    <row r="546" spans="1:23" ht="12.75" customHeight="1" x14ac:dyDescent="0.15">
      <c r="A546" s="147"/>
      <c r="B546" s="150"/>
      <c r="C546" s="90"/>
      <c r="D546" s="146"/>
      <c r="E546" s="82"/>
      <c r="F546" s="147"/>
      <c r="G546" s="147"/>
      <c r="H546" s="147"/>
      <c r="I546" s="147"/>
      <c r="J546" s="147"/>
      <c r="K546" s="147"/>
      <c r="L546" s="147"/>
      <c r="M546" s="147"/>
      <c r="N546" s="147"/>
      <c r="O546" s="147"/>
      <c r="P546" s="147"/>
      <c r="Q546" s="147"/>
      <c r="R546" s="147"/>
      <c r="S546" s="147"/>
      <c r="T546" s="147"/>
      <c r="U546" s="147"/>
      <c r="V546" s="147"/>
      <c r="W546" s="147"/>
    </row>
    <row r="547" spans="1:23" ht="12.75" customHeight="1" x14ac:dyDescent="0.15">
      <c r="A547" s="147"/>
      <c r="B547" s="150"/>
      <c r="C547" s="90"/>
      <c r="D547" s="146"/>
      <c r="E547" s="82"/>
      <c r="F547" s="147"/>
      <c r="G547" s="147"/>
      <c r="H547" s="147"/>
      <c r="I547" s="147"/>
      <c r="J547" s="147"/>
      <c r="K547" s="147"/>
      <c r="L547" s="147"/>
      <c r="M547" s="147"/>
      <c r="N547" s="147"/>
      <c r="O547" s="147"/>
      <c r="P547" s="147"/>
      <c r="Q547" s="147"/>
      <c r="R547" s="147"/>
      <c r="S547" s="147"/>
      <c r="T547" s="147"/>
      <c r="U547" s="147"/>
      <c r="V547" s="147"/>
      <c r="W547" s="147"/>
    </row>
    <row r="548" spans="1:23" ht="12.75" customHeight="1" x14ac:dyDescent="0.15">
      <c r="A548" s="147"/>
      <c r="B548" s="150"/>
      <c r="C548" s="90"/>
      <c r="D548" s="146"/>
      <c r="E548" s="82"/>
      <c r="F548" s="147"/>
      <c r="G548" s="147"/>
      <c r="H548" s="147"/>
      <c r="I548" s="147"/>
      <c r="J548" s="147"/>
      <c r="K548" s="147"/>
      <c r="L548" s="147"/>
      <c r="M548" s="147"/>
      <c r="N548" s="147"/>
      <c r="O548" s="147"/>
      <c r="P548" s="147"/>
      <c r="Q548" s="147"/>
      <c r="R548" s="147"/>
      <c r="S548" s="147"/>
      <c r="T548" s="147"/>
      <c r="U548" s="147"/>
      <c r="V548" s="147"/>
      <c r="W548" s="147"/>
    </row>
    <row r="549" spans="1:23" ht="12.75" customHeight="1" x14ac:dyDescent="0.15">
      <c r="A549" s="147"/>
      <c r="B549" s="150"/>
      <c r="C549" s="90"/>
      <c r="D549" s="146"/>
      <c r="E549" s="82"/>
      <c r="F549" s="147"/>
      <c r="G549" s="147"/>
      <c r="H549" s="147"/>
      <c r="I549" s="147"/>
      <c r="J549" s="147"/>
      <c r="K549" s="147"/>
      <c r="L549" s="147"/>
      <c r="M549" s="147"/>
      <c r="N549" s="147"/>
      <c r="O549" s="147"/>
      <c r="P549" s="147"/>
      <c r="Q549" s="147"/>
      <c r="R549" s="147"/>
      <c r="S549" s="147"/>
      <c r="T549" s="147"/>
      <c r="U549" s="147"/>
      <c r="V549" s="147"/>
      <c r="W549" s="147"/>
    </row>
    <row r="550" spans="1:23" ht="12.75" customHeight="1" x14ac:dyDescent="0.15">
      <c r="A550" s="147"/>
      <c r="B550" s="150"/>
      <c r="C550" s="90"/>
      <c r="D550" s="146"/>
      <c r="E550" s="82"/>
      <c r="F550" s="147"/>
      <c r="G550" s="147"/>
      <c r="H550" s="147"/>
      <c r="I550" s="147"/>
      <c r="J550" s="147"/>
      <c r="K550" s="147"/>
      <c r="L550" s="147"/>
      <c r="M550" s="147"/>
      <c r="N550" s="147"/>
      <c r="O550" s="147"/>
      <c r="P550" s="147"/>
      <c r="Q550" s="147"/>
      <c r="R550" s="147"/>
      <c r="S550" s="147"/>
      <c r="T550" s="147"/>
      <c r="U550" s="147"/>
      <c r="V550" s="147"/>
      <c r="W550" s="147"/>
    </row>
    <row r="551" spans="1:23" ht="12.75" customHeight="1" x14ac:dyDescent="0.15">
      <c r="A551" s="147"/>
      <c r="B551" s="150"/>
      <c r="C551" s="90"/>
      <c r="D551" s="146"/>
      <c r="E551" s="82"/>
      <c r="F551" s="147"/>
      <c r="G551" s="147"/>
      <c r="H551" s="147"/>
      <c r="I551" s="147"/>
      <c r="J551" s="147"/>
      <c r="K551" s="147"/>
      <c r="L551" s="147"/>
      <c r="M551" s="147"/>
      <c r="N551" s="147"/>
      <c r="O551" s="147"/>
      <c r="P551" s="147"/>
      <c r="Q551" s="147"/>
      <c r="R551" s="147"/>
      <c r="S551" s="147"/>
      <c r="T551" s="147"/>
      <c r="U551" s="147"/>
      <c r="V551" s="147"/>
      <c r="W551" s="147"/>
    </row>
    <row r="552" spans="1:23" ht="12.75" customHeight="1" x14ac:dyDescent="0.15">
      <c r="A552" s="147"/>
      <c r="B552" s="150"/>
      <c r="C552" s="90"/>
      <c r="D552" s="146"/>
      <c r="E552" s="82"/>
      <c r="F552" s="147"/>
      <c r="G552" s="147"/>
      <c r="H552" s="147"/>
      <c r="I552" s="147"/>
      <c r="J552" s="147"/>
      <c r="K552" s="147"/>
      <c r="L552" s="147"/>
      <c r="M552" s="147"/>
      <c r="N552" s="147"/>
      <c r="O552" s="147"/>
      <c r="P552" s="147"/>
      <c r="Q552" s="147"/>
      <c r="R552" s="147"/>
      <c r="S552" s="147"/>
      <c r="T552" s="147"/>
      <c r="U552" s="147"/>
      <c r="V552" s="147"/>
      <c r="W552" s="147"/>
    </row>
    <row r="553" spans="1:23" ht="12.75" customHeight="1" x14ac:dyDescent="0.15">
      <c r="A553" s="147"/>
      <c r="B553" s="150"/>
      <c r="C553" s="90"/>
      <c r="D553" s="146"/>
      <c r="E553" s="82"/>
      <c r="F553" s="147"/>
      <c r="G553" s="147"/>
      <c r="H553" s="147"/>
      <c r="I553" s="147"/>
      <c r="J553" s="147"/>
      <c r="K553" s="147"/>
      <c r="L553" s="147"/>
      <c r="M553" s="147"/>
      <c r="N553" s="147"/>
      <c r="O553" s="147"/>
      <c r="P553" s="147"/>
      <c r="Q553" s="147"/>
      <c r="R553" s="147"/>
      <c r="S553" s="147"/>
      <c r="T553" s="147"/>
      <c r="U553" s="147"/>
      <c r="V553" s="147"/>
      <c r="W553" s="147"/>
    </row>
    <row r="554" spans="1:23" ht="12.75" customHeight="1" x14ac:dyDescent="0.15">
      <c r="A554" s="147"/>
      <c r="B554" s="150"/>
      <c r="C554" s="90"/>
      <c r="D554" s="146"/>
      <c r="E554" s="82"/>
      <c r="F554" s="147"/>
      <c r="G554" s="147"/>
      <c r="H554" s="147"/>
      <c r="I554" s="147"/>
      <c r="J554" s="147"/>
      <c r="K554" s="147"/>
      <c r="L554" s="147"/>
      <c r="M554" s="147"/>
      <c r="N554" s="147"/>
      <c r="O554" s="147"/>
      <c r="P554" s="147"/>
      <c r="Q554" s="147"/>
      <c r="R554" s="147"/>
      <c r="S554" s="147"/>
      <c r="T554" s="147"/>
      <c r="U554" s="147"/>
      <c r="V554" s="147"/>
      <c r="W554" s="147"/>
    </row>
    <row r="555" spans="1:23" ht="12.75" customHeight="1" x14ac:dyDescent="0.15">
      <c r="A555" s="147"/>
      <c r="B555" s="150"/>
      <c r="C555" s="90"/>
      <c r="D555" s="146"/>
      <c r="E555" s="82"/>
      <c r="F555" s="147"/>
      <c r="G555" s="147"/>
      <c r="H555" s="147"/>
      <c r="I555" s="147"/>
      <c r="J555" s="147"/>
      <c r="K555" s="147"/>
      <c r="L555" s="147"/>
      <c r="M555" s="147"/>
      <c r="N555" s="147"/>
      <c r="O555" s="147"/>
      <c r="P555" s="147"/>
      <c r="Q555" s="147"/>
      <c r="R555" s="147"/>
      <c r="S555" s="147"/>
      <c r="T555" s="147"/>
      <c r="U555" s="147"/>
      <c r="V555" s="147"/>
      <c r="W555" s="147"/>
    </row>
    <row r="556" spans="1:23" ht="12.75" customHeight="1" x14ac:dyDescent="0.15">
      <c r="A556" s="147"/>
      <c r="B556" s="150"/>
      <c r="C556" s="90"/>
      <c r="D556" s="146"/>
      <c r="E556" s="82"/>
      <c r="F556" s="147"/>
      <c r="G556" s="147"/>
      <c r="H556" s="147"/>
      <c r="I556" s="147"/>
      <c r="J556" s="147"/>
      <c r="K556" s="147"/>
      <c r="L556" s="147"/>
      <c r="M556" s="147"/>
      <c r="N556" s="147"/>
      <c r="O556" s="147"/>
      <c r="P556" s="147"/>
      <c r="Q556" s="147"/>
      <c r="R556" s="147"/>
      <c r="S556" s="147"/>
      <c r="T556" s="147"/>
      <c r="U556" s="147"/>
      <c r="V556" s="147"/>
      <c r="W556" s="147"/>
    </row>
    <row r="557" spans="1:23" ht="12.75" customHeight="1" x14ac:dyDescent="0.15">
      <c r="A557" s="147"/>
      <c r="B557" s="150"/>
      <c r="C557" s="90"/>
      <c r="D557" s="146"/>
      <c r="E557" s="82"/>
      <c r="F557" s="147"/>
      <c r="G557" s="147"/>
      <c r="H557" s="147"/>
      <c r="I557" s="147"/>
      <c r="J557" s="147"/>
      <c r="K557" s="147"/>
      <c r="L557" s="147"/>
      <c r="M557" s="147"/>
      <c r="N557" s="147"/>
      <c r="O557" s="147"/>
      <c r="P557" s="147"/>
      <c r="Q557" s="147"/>
      <c r="R557" s="147"/>
      <c r="S557" s="147"/>
      <c r="T557" s="147"/>
      <c r="U557" s="147"/>
      <c r="V557" s="147"/>
      <c r="W557" s="147"/>
    </row>
    <row r="558" spans="1:23" ht="12.75" customHeight="1" x14ac:dyDescent="0.15">
      <c r="A558" s="147"/>
      <c r="B558" s="150"/>
      <c r="C558" s="90"/>
      <c r="D558" s="146"/>
      <c r="E558" s="82"/>
      <c r="F558" s="147"/>
      <c r="G558" s="147"/>
      <c r="H558" s="147"/>
      <c r="I558" s="147"/>
      <c r="J558" s="147"/>
      <c r="K558" s="147"/>
      <c r="L558" s="147"/>
      <c r="M558" s="147"/>
      <c r="N558" s="147"/>
      <c r="O558" s="147"/>
      <c r="P558" s="147"/>
      <c r="Q558" s="147"/>
      <c r="R558" s="147"/>
      <c r="S558" s="147"/>
      <c r="T558" s="147"/>
      <c r="U558" s="147"/>
      <c r="V558" s="147"/>
      <c r="W558" s="147"/>
    </row>
    <row r="559" spans="1:23" ht="12.75" customHeight="1" x14ac:dyDescent="0.15">
      <c r="A559" s="147"/>
      <c r="B559" s="150"/>
      <c r="C559" s="90"/>
      <c r="D559" s="146"/>
      <c r="E559" s="82"/>
      <c r="F559" s="147"/>
      <c r="G559" s="147"/>
      <c r="H559" s="147"/>
      <c r="I559" s="147"/>
      <c r="J559" s="147"/>
      <c r="K559" s="147"/>
      <c r="L559" s="147"/>
      <c r="M559" s="147"/>
      <c r="N559" s="147"/>
      <c r="O559" s="147"/>
      <c r="P559" s="147"/>
      <c r="Q559" s="147"/>
      <c r="R559" s="147"/>
      <c r="S559" s="147"/>
      <c r="T559" s="147"/>
      <c r="U559" s="147"/>
      <c r="V559" s="147"/>
      <c r="W559" s="147"/>
    </row>
    <row r="560" spans="1:23" ht="12.75" customHeight="1" x14ac:dyDescent="0.15">
      <c r="A560" s="147"/>
      <c r="B560" s="150"/>
      <c r="C560" s="90"/>
      <c r="D560" s="146"/>
      <c r="E560" s="82"/>
      <c r="F560" s="147"/>
      <c r="G560" s="147"/>
      <c r="H560" s="147"/>
      <c r="I560" s="147"/>
      <c r="J560" s="147"/>
      <c r="K560" s="147"/>
      <c r="L560" s="147"/>
      <c r="M560" s="147"/>
      <c r="N560" s="147"/>
      <c r="O560" s="147"/>
      <c r="P560" s="147"/>
      <c r="Q560" s="147"/>
      <c r="R560" s="147"/>
      <c r="S560" s="147"/>
      <c r="T560" s="147"/>
      <c r="U560" s="147"/>
      <c r="V560" s="147"/>
      <c r="W560" s="147"/>
    </row>
    <row r="561" spans="1:23" ht="12.75" customHeight="1" x14ac:dyDescent="0.15">
      <c r="A561" s="147"/>
      <c r="B561" s="150"/>
      <c r="C561" s="90"/>
      <c r="D561" s="146"/>
      <c r="E561" s="82"/>
      <c r="F561" s="147"/>
      <c r="G561" s="147"/>
      <c r="H561" s="147"/>
      <c r="I561" s="147"/>
      <c r="J561" s="147"/>
      <c r="K561" s="147"/>
      <c r="L561" s="147"/>
      <c r="M561" s="147"/>
      <c r="N561" s="147"/>
      <c r="O561" s="147"/>
      <c r="P561" s="147"/>
      <c r="Q561" s="147"/>
      <c r="R561" s="147"/>
      <c r="S561" s="147"/>
      <c r="T561" s="147"/>
      <c r="U561" s="147"/>
      <c r="V561" s="147"/>
      <c r="W561" s="147"/>
    </row>
    <row r="562" spans="1:23" ht="12.75" customHeight="1" x14ac:dyDescent="0.15">
      <c r="A562" s="147"/>
      <c r="B562" s="150"/>
      <c r="C562" s="90"/>
      <c r="D562" s="146"/>
      <c r="E562" s="82"/>
      <c r="F562" s="147"/>
      <c r="G562" s="147"/>
      <c r="H562" s="147"/>
      <c r="I562" s="147"/>
      <c r="J562" s="147"/>
      <c r="K562" s="147"/>
      <c r="L562" s="147"/>
      <c r="M562" s="147"/>
      <c r="N562" s="147"/>
      <c r="O562" s="147"/>
      <c r="P562" s="147"/>
      <c r="Q562" s="147"/>
      <c r="R562" s="147"/>
      <c r="S562" s="147"/>
      <c r="T562" s="147"/>
      <c r="U562" s="147"/>
      <c r="V562" s="147"/>
      <c r="W562" s="147"/>
    </row>
    <row r="563" spans="1:23" ht="12.75" customHeight="1" x14ac:dyDescent="0.15">
      <c r="A563" s="147"/>
      <c r="B563" s="150"/>
      <c r="C563" s="90"/>
      <c r="D563" s="146"/>
      <c r="E563" s="82"/>
      <c r="F563" s="147"/>
      <c r="G563" s="147"/>
      <c r="H563" s="147"/>
      <c r="I563" s="147"/>
      <c r="J563" s="147"/>
      <c r="K563" s="147"/>
      <c r="L563" s="147"/>
      <c r="M563" s="147"/>
      <c r="N563" s="147"/>
      <c r="O563" s="147"/>
      <c r="P563" s="147"/>
      <c r="Q563" s="147"/>
      <c r="R563" s="147"/>
      <c r="S563" s="147"/>
      <c r="T563" s="147"/>
      <c r="U563" s="147"/>
      <c r="V563" s="147"/>
      <c r="W563" s="147"/>
    </row>
    <row r="564" spans="1:23" ht="12.75" customHeight="1" x14ac:dyDescent="0.15">
      <c r="A564" s="147"/>
      <c r="B564" s="150"/>
      <c r="C564" s="90"/>
      <c r="D564" s="146"/>
      <c r="E564" s="82"/>
      <c r="F564" s="147"/>
      <c r="G564" s="147"/>
      <c r="H564" s="147"/>
      <c r="I564" s="147"/>
      <c r="J564" s="147"/>
      <c r="K564" s="147"/>
      <c r="L564" s="147"/>
      <c r="M564" s="147"/>
      <c r="N564" s="147"/>
      <c r="O564" s="147"/>
      <c r="P564" s="147"/>
      <c r="Q564" s="147"/>
      <c r="R564" s="147"/>
      <c r="S564" s="147"/>
      <c r="T564" s="147"/>
      <c r="U564" s="147"/>
      <c r="V564" s="147"/>
      <c r="W564" s="147"/>
    </row>
    <row r="565" spans="1:23" ht="12.75" customHeight="1" x14ac:dyDescent="0.15">
      <c r="A565" s="147"/>
      <c r="B565" s="150"/>
      <c r="C565" s="90"/>
      <c r="D565" s="146"/>
      <c r="E565" s="82"/>
      <c r="F565" s="147"/>
      <c r="G565" s="147"/>
      <c r="H565" s="147"/>
      <c r="I565" s="147"/>
      <c r="J565" s="147"/>
      <c r="K565" s="147"/>
      <c r="L565" s="147"/>
      <c r="M565" s="147"/>
      <c r="N565" s="147"/>
      <c r="O565" s="147"/>
      <c r="P565" s="147"/>
      <c r="Q565" s="147"/>
      <c r="R565" s="147"/>
      <c r="S565" s="147"/>
      <c r="T565" s="147"/>
      <c r="U565" s="147"/>
      <c r="V565" s="147"/>
      <c r="W565" s="147"/>
    </row>
    <row r="566" spans="1:23" ht="12.75" customHeight="1" x14ac:dyDescent="0.15">
      <c r="A566" s="147"/>
      <c r="B566" s="150"/>
      <c r="C566" s="90"/>
      <c r="D566" s="146"/>
      <c r="E566" s="82"/>
      <c r="F566" s="147"/>
      <c r="G566" s="147"/>
      <c r="H566" s="147"/>
      <c r="I566" s="147"/>
      <c r="J566" s="147"/>
      <c r="K566" s="147"/>
      <c r="L566" s="147"/>
      <c r="M566" s="147"/>
      <c r="N566" s="147"/>
      <c r="O566" s="147"/>
      <c r="P566" s="147"/>
      <c r="Q566" s="147"/>
      <c r="R566" s="147"/>
      <c r="S566" s="147"/>
      <c r="T566" s="147"/>
      <c r="U566" s="147"/>
      <c r="V566" s="147"/>
      <c r="W566" s="147"/>
    </row>
    <row r="567" spans="1:23" ht="12.75" customHeight="1" x14ac:dyDescent="0.15">
      <c r="A567" s="147"/>
      <c r="B567" s="150"/>
      <c r="C567" s="90"/>
      <c r="D567" s="146"/>
      <c r="E567" s="82"/>
      <c r="F567" s="147"/>
      <c r="G567" s="147"/>
      <c r="H567" s="147"/>
      <c r="I567" s="147"/>
      <c r="J567" s="147"/>
      <c r="K567" s="147"/>
      <c r="L567" s="147"/>
      <c r="M567" s="147"/>
      <c r="N567" s="147"/>
      <c r="O567" s="147"/>
      <c r="P567" s="147"/>
      <c r="Q567" s="147"/>
      <c r="R567" s="147"/>
      <c r="S567" s="147"/>
      <c r="T567" s="147"/>
      <c r="U567" s="147"/>
      <c r="V567" s="147"/>
      <c r="W567" s="147"/>
    </row>
    <row r="568" spans="1:23" ht="12.75" customHeight="1" x14ac:dyDescent="0.15">
      <c r="A568" s="147"/>
      <c r="B568" s="150"/>
      <c r="C568" s="90"/>
      <c r="D568" s="146"/>
      <c r="E568" s="82"/>
      <c r="F568" s="147"/>
      <c r="G568" s="147"/>
      <c r="H568" s="147"/>
      <c r="I568" s="147"/>
      <c r="J568" s="147"/>
      <c r="K568" s="147"/>
      <c r="L568" s="147"/>
      <c r="M568" s="147"/>
      <c r="N568" s="147"/>
      <c r="O568" s="147"/>
      <c r="P568" s="147"/>
      <c r="Q568" s="147"/>
      <c r="R568" s="147"/>
      <c r="S568" s="147"/>
      <c r="T568" s="147"/>
      <c r="U568" s="147"/>
      <c r="V568" s="147"/>
      <c r="W568" s="147"/>
    </row>
    <row r="569" spans="1:23" ht="12.75" customHeight="1" x14ac:dyDescent="0.15">
      <c r="A569" s="147"/>
      <c r="B569" s="150"/>
      <c r="C569" s="90"/>
      <c r="D569" s="146"/>
      <c r="E569" s="82"/>
      <c r="F569" s="147"/>
      <c r="G569" s="147"/>
      <c r="H569" s="147"/>
      <c r="I569" s="147"/>
      <c r="J569" s="147"/>
      <c r="K569" s="147"/>
      <c r="L569" s="147"/>
      <c r="M569" s="147"/>
      <c r="N569" s="147"/>
      <c r="O569" s="147"/>
      <c r="P569" s="147"/>
      <c r="Q569" s="147"/>
      <c r="R569" s="147"/>
      <c r="S569" s="147"/>
      <c r="T569" s="147"/>
      <c r="U569" s="147"/>
      <c r="V569" s="147"/>
      <c r="W569" s="147"/>
    </row>
    <row r="570" spans="1:23" ht="12.75" customHeight="1" x14ac:dyDescent="0.15">
      <c r="A570" s="147"/>
      <c r="B570" s="150"/>
      <c r="C570" s="90"/>
      <c r="D570" s="146"/>
      <c r="E570" s="82"/>
      <c r="F570" s="147"/>
      <c r="G570" s="147"/>
      <c r="H570" s="147"/>
      <c r="I570" s="147"/>
      <c r="J570" s="147"/>
      <c r="K570" s="147"/>
      <c r="L570" s="147"/>
      <c r="M570" s="147"/>
      <c r="N570" s="147"/>
      <c r="O570" s="147"/>
      <c r="P570" s="147"/>
      <c r="Q570" s="147"/>
      <c r="R570" s="147"/>
      <c r="S570" s="147"/>
      <c r="T570" s="147"/>
      <c r="U570" s="147"/>
      <c r="V570" s="147"/>
      <c r="W570" s="147"/>
    </row>
    <row r="571" spans="1:23" ht="12.75" customHeight="1" x14ac:dyDescent="0.15">
      <c r="A571" s="147"/>
      <c r="B571" s="150"/>
      <c r="C571" s="90"/>
      <c r="D571" s="146"/>
      <c r="E571" s="82"/>
      <c r="F571" s="147"/>
      <c r="G571" s="147"/>
      <c r="H571" s="147"/>
      <c r="I571" s="147"/>
      <c r="J571" s="147"/>
      <c r="K571" s="147"/>
      <c r="L571" s="147"/>
      <c r="M571" s="147"/>
      <c r="N571" s="147"/>
      <c r="O571" s="147"/>
      <c r="P571" s="147"/>
      <c r="Q571" s="147"/>
      <c r="R571" s="147"/>
      <c r="S571" s="147"/>
      <c r="T571" s="147"/>
      <c r="U571" s="147"/>
      <c r="V571" s="147"/>
      <c r="W571" s="147"/>
    </row>
    <row r="572" spans="1:23" ht="12.75" customHeight="1" x14ac:dyDescent="0.15">
      <c r="A572" s="147"/>
      <c r="B572" s="150"/>
      <c r="C572" s="90"/>
      <c r="D572" s="146"/>
      <c r="E572" s="82"/>
      <c r="F572" s="147"/>
      <c r="G572" s="147"/>
      <c r="H572" s="147"/>
      <c r="I572" s="147"/>
      <c r="J572" s="147"/>
      <c r="K572" s="147"/>
      <c r="L572" s="147"/>
      <c r="M572" s="147"/>
      <c r="N572" s="147"/>
      <c r="O572" s="147"/>
      <c r="P572" s="147"/>
      <c r="Q572" s="147"/>
      <c r="R572" s="147"/>
      <c r="S572" s="147"/>
      <c r="T572" s="147"/>
      <c r="U572" s="147"/>
      <c r="V572" s="147"/>
      <c r="W572" s="147"/>
    </row>
    <row r="573" spans="1:23" ht="12.75" customHeight="1" x14ac:dyDescent="0.15">
      <c r="A573" s="147"/>
      <c r="B573" s="150"/>
      <c r="C573" s="90"/>
      <c r="D573" s="146"/>
      <c r="E573" s="82"/>
      <c r="F573" s="147"/>
      <c r="G573" s="147"/>
      <c r="H573" s="147"/>
      <c r="I573" s="147"/>
      <c r="J573" s="147"/>
      <c r="K573" s="147"/>
      <c r="L573" s="147"/>
      <c r="M573" s="147"/>
      <c r="N573" s="147"/>
      <c r="O573" s="147"/>
      <c r="P573" s="147"/>
      <c r="Q573" s="147"/>
      <c r="R573" s="147"/>
      <c r="S573" s="147"/>
      <c r="T573" s="147"/>
      <c r="U573" s="147"/>
      <c r="V573" s="147"/>
      <c r="W573" s="147"/>
    </row>
    <row r="574" spans="1:23" ht="12.75" customHeight="1" x14ac:dyDescent="0.15">
      <c r="A574" s="147"/>
      <c r="B574" s="150"/>
      <c r="C574" s="90"/>
      <c r="D574" s="146"/>
      <c r="E574" s="82"/>
      <c r="F574" s="147"/>
      <c r="G574" s="147"/>
      <c r="H574" s="147"/>
      <c r="I574" s="147"/>
      <c r="J574" s="147"/>
      <c r="K574" s="147"/>
      <c r="L574" s="147"/>
      <c r="M574" s="147"/>
      <c r="N574" s="147"/>
      <c r="O574" s="147"/>
      <c r="P574" s="147"/>
      <c r="Q574" s="147"/>
      <c r="R574" s="147"/>
      <c r="S574" s="147"/>
      <c r="T574" s="147"/>
      <c r="U574" s="147"/>
      <c r="V574" s="147"/>
      <c r="W574" s="147"/>
    </row>
    <row r="575" spans="1:23" ht="12.75" customHeight="1" x14ac:dyDescent="0.15">
      <c r="A575" s="147"/>
      <c r="B575" s="150"/>
      <c r="C575" s="90"/>
      <c r="D575" s="146"/>
      <c r="E575" s="82"/>
      <c r="F575" s="147"/>
      <c r="G575" s="147"/>
      <c r="H575" s="147"/>
      <c r="I575" s="147"/>
      <c r="J575" s="147"/>
      <c r="K575" s="147"/>
      <c r="L575" s="147"/>
      <c r="M575" s="147"/>
      <c r="N575" s="147"/>
      <c r="O575" s="147"/>
      <c r="P575" s="147"/>
      <c r="Q575" s="147"/>
      <c r="R575" s="147"/>
      <c r="S575" s="147"/>
      <c r="T575" s="147"/>
      <c r="U575" s="147"/>
      <c r="V575" s="147"/>
      <c r="W575" s="147"/>
    </row>
    <row r="576" spans="1:23" ht="12.75" customHeight="1" x14ac:dyDescent="0.15">
      <c r="A576" s="147"/>
      <c r="B576" s="150"/>
      <c r="C576" s="90"/>
      <c r="D576" s="146"/>
      <c r="E576" s="82"/>
      <c r="F576" s="147"/>
      <c r="G576" s="147"/>
      <c r="H576" s="147"/>
      <c r="I576" s="147"/>
      <c r="J576" s="147"/>
      <c r="K576" s="147"/>
      <c r="L576" s="147"/>
      <c r="M576" s="147"/>
      <c r="N576" s="147"/>
      <c r="O576" s="147"/>
      <c r="P576" s="147"/>
      <c r="Q576" s="147"/>
      <c r="R576" s="147"/>
      <c r="S576" s="147"/>
      <c r="T576" s="147"/>
      <c r="U576" s="147"/>
      <c r="V576" s="147"/>
      <c r="W576" s="147"/>
    </row>
    <row r="577" spans="1:23" ht="12.75" customHeight="1" x14ac:dyDescent="0.15">
      <c r="A577" s="147"/>
      <c r="B577" s="150"/>
      <c r="C577" s="90"/>
      <c r="D577" s="146"/>
      <c r="E577" s="82"/>
      <c r="F577" s="147"/>
      <c r="G577" s="147"/>
      <c r="H577" s="147"/>
      <c r="I577" s="147"/>
      <c r="J577" s="147"/>
      <c r="K577" s="147"/>
      <c r="L577" s="147"/>
      <c r="M577" s="147"/>
      <c r="N577" s="147"/>
      <c r="O577" s="147"/>
      <c r="P577" s="147"/>
      <c r="Q577" s="147"/>
      <c r="R577" s="147"/>
      <c r="S577" s="147"/>
      <c r="T577" s="147"/>
      <c r="U577" s="147"/>
      <c r="V577" s="147"/>
      <c r="W577" s="147"/>
    </row>
    <row r="578" spans="1:23" ht="12.75" customHeight="1" x14ac:dyDescent="0.15">
      <c r="A578" s="147"/>
      <c r="B578" s="150"/>
      <c r="C578" s="90"/>
      <c r="D578" s="146"/>
      <c r="E578" s="82"/>
      <c r="F578" s="147"/>
      <c r="G578" s="147"/>
      <c r="H578" s="147"/>
      <c r="I578" s="147"/>
      <c r="J578" s="147"/>
      <c r="K578" s="147"/>
      <c r="L578" s="147"/>
      <c r="M578" s="147"/>
      <c r="N578" s="147"/>
      <c r="O578" s="147"/>
      <c r="P578" s="147"/>
      <c r="Q578" s="147"/>
      <c r="R578" s="147"/>
      <c r="S578" s="147"/>
      <c r="T578" s="147"/>
      <c r="U578" s="147"/>
      <c r="V578" s="147"/>
      <c r="W578" s="147"/>
    </row>
    <row r="579" spans="1:23" ht="12.75" customHeight="1" x14ac:dyDescent="0.15">
      <c r="A579" s="147"/>
      <c r="B579" s="150"/>
      <c r="C579" s="90"/>
      <c r="D579" s="146"/>
      <c r="E579" s="82"/>
      <c r="F579" s="147"/>
      <c r="G579" s="147"/>
      <c r="H579" s="147"/>
      <c r="I579" s="147"/>
      <c r="J579" s="147"/>
      <c r="K579" s="147"/>
      <c r="L579" s="147"/>
      <c r="M579" s="147"/>
      <c r="N579" s="147"/>
      <c r="O579" s="147"/>
      <c r="P579" s="147"/>
      <c r="Q579" s="147"/>
      <c r="R579" s="147"/>
      <c r="S579" s="147"/>
      <c r="T579" s="147"/>
      <c r="U579" s="147"/>
      <c r="V579" s="147"/>
      <c r="W579" s="147"/>
    </row>
    <row r="580" spans="1:23" ht="12.75" customHeight="1" x14ac:dyDescent="0.15">
      <c r="A580" s="147"/>
      <c r="B580" s="150"/>
      <c r="C580" s="90"/>
      <c r="D580" s="146"/>
      <c r="E580" s="82"/>
      <c r="F580" s="147"/>
      <c r="G580" s="147"/>
      <c r="H580" s="147"/>
      <c r="I580" s="147"/>
      <c r="J580" s="147"/>
      <c r="K580" s="147"/>
      <c r="L580" s="147"/>
      <c r="M580" s="147"/>
      <c r="N580" s="147"/>
      <c r="O580" s="147"/>
      <c r="P580" s="147"/>
      <c r="Q580" s="147"/>
      <c r="R580" s="147"/>
      <c r="S580" s="147"/>
      <c r="T580" s="147"/>
      <c r="U580" s="147"/>
      <c r="V580" s="147"/>
      <c r="W580" s="147"/>
    </row>
    <row r="581" spans="1:23" ht="12.75" customHeight="1" x14ac:dyDescent="0.15">
      <c r="A581" s="147"/>
      <c r="B581" s="150"/>
      <c r="C581" s="90"/>
      <c r="D581" s="146"/>
      <c r="E581" s="82"/>
      <c r="F581" s="147"/>
      <c r="G581" s="147"/>
      <c r="H581" s="147"/>
      <c r="I581" s="147"/>
      <c r="J581" s="147"/>
      <c r="K581" s="147"/>
      <c r="L581" s="147"/>
      <c r="M581" s="147"/>
      <c r="N581" s="147"/>
      <c r="O581" s="147"/>
      <c r="P581" s="147"/>
      <c r="Q581" s="147"/>
      <c r="R581" s="147"/>
      <c r="S581" s="147"/>
      <c r="T581" s="147"/>
      <c r="U581" s="147"/>
      <c r="V581" s="147"/>
      <c r="W581" s="147"/>
    </row>
    <row r="582" spans="1:23" ht="12.75" customHeight="1" x14ac:dyDescent="0.15">
      <c r="A582" s="147"/>
      <c r="B582" s="150"/>
      <c r="C582" s="90"/>
      <c r="D582" s="146"/>
      <c r="E582" s="82"/>
      <c r="F582" s="147"/>
      <c r="G582" s="147"/>
      <c r="H582" s="147"/>
      <c r="I582" s="147"/>
      <c r="J582" s="147"/>
      <c r="K582" s="147"/>
      <c r="L582" s="147"/>
      <c r="M582" s="147"/>
      <c r="N582" s="147"/>
      <c r="O582" s="147"/>
      <c r="P582" s="147"/>
      <c r="Q582" s="147"/>
      <c r="R582" s="147"/>
      <c r="S582" s="147"/>
      <c r="T582" s="147"/>
      <c r="U582" s="147"/>
      <c r="V582" s="147"/>
      <c r="W582" s="147"/>
    </row>
    <row r="583" spans="1:23" ht="12.75" customHeight="1" x14ac:dyDescent="0.15">
      <c r="A583" s="147"/>
      <c r="B583" s="150"/>
      <c r="C583" s="90"/>
      <c r="D583" s="146"/>
      <c r="E583" s="82"/>
      <c r="F583" s="147"/>
      <c r="G583" s="147"/>
      <c r="H583" s="147"/>
      <c r="I583" s="147"/>
      <c r="J583" s="147"/>
      <c r="K583" s="147"/>
      <c r="L583" s="147"/>
      <c r="M583" s="147"/>
      <c r="N583" s="147"/>
      <c r="O583" s="147"/>
      <c r="P583" s="147"/>
      <c r="Q583" s="147"/>
      <c r="R583" s="147"/>
      <c r="S583" s="147"/>
      <c r="T583" s="147"/>
      <c r="U583" s="147"/>
      <c r="V583" s="147"/>
      <c r="W583" s="147"/>
    </row>
    <row r="584" spans="1:23" ht="12.75" customHeight="1" x14ac:dyDescent="0.15">
      <c r="A584" s="147"/>
      <c r="B584" s="150"/>
      <c r="C584" s="90"/>
      <c r="D584" s="146"/>
      <c r="E584" s="82"/>
      <c r="F584" s="147"/>
      <c r="G584" s="147"/>
      <c r="H584" s="147"/>
      <c r="I584" s="147"/>
      <c r="J584" s="147"/>
      <c r="K584" s="147"/>
      <c r="L584" s="147"/>
      <c r="M584" s="147"/>
      <c r="N584" s="147"/>
      <c r="O584" s="147"/>
      <c r="P584" s="147"/>
      <c r="Q584" s="147"/>
      <c r="R584" s="147"/>
      <c r="S584" s="147"/>
      <c r="T584" s="147"/>
      <c r="U584" s="147"/>
      <c r="V584" s="147"/>
      <c r="W584" s="147"/>
    </row>
    <row r="585" spans="1:23" ht="12.75" customHeight="1" x14ac:dyDescent="0.15">
      <c r="A585" s="147"/>
      <c r="B585" s="150"/>
      <c r="C585" s="90"/>
      <c r="D585" s="146"/>
      <c r="E585" s="82"/>
      <c r="F585" s="147"/>
      <c r="G585" s="147"/>
      <c r="H585" s="147"/>
      <c r="I585" s="147"/>
      <c r="J585" s="147"/>
      <c r="K585" s="147"/>
      <c r="L585" s="147"/>
      <c r="M585" s="147"/>
      <c r="N585" s="147"/>
      <c r="O585" s="147"/>
      <c r="P585" s="147"/>
      <c r="Q585" s="147"/>
      <c r="R585" s="147"/>
      <c r="S585" s="147"/>
      <c r="T585" s="147"/>
      <c r="U585" s="147"/>
      <c r="V585" s="147"/>
      <c r="W585" s="147"/>
    </row>
    <row r="586" spans="1:23" ht="12.75" customHeight="1" x14ac:dyDescent="0.15">
      <c r="A586" s="147"/>
      <c r="B586" s="150"/>
      <c r="C586" s="90"/>
      <c r="D586" s="146"/>
      <c r="E586" s="82"/>
      <c r="F586" s="147"/>
      <c r="G586" s="147"/>
      <c r="H586" s="147"/>
      <c r="I586" s="147"/>
      <c r="J586" s="147"/>
      <c r="K586" s="147"/>
      <c r="L586" s="147"/>
      <c r="M586" s="147"/>
      <c r="N586" s="147"/>
      <c r="O586" s="147"/>
      <c r="P586" s="147"/>
      <c r="Q586" s="147"/>
      <c r="R586" s="147"/>
      <c r="S586" s="147"/>
      <c r="T586" s="147"/>
      <c r="U586" s="147"/>
      <c r="V586" s="147"/>
      <c r="W586" s="147"/>
    </row>
    <row r="587" spans="1:23" ht="12.75" customHeight="1" x14ac:dyDescent="0.15">
      <c r="A587" s="147"/>
      <c r="B587" s="150"/>
      <c r="C587" s="90"/>
      <c r="D587" s="146"/>
      <c r="E587" s="82"/>
      <c r="F587" s="147"/>
      <c r="G587" s="147"/>
      <c r="H587" s="147"/>
      <c r="I587" s="147"/>
      <c r="J587" s="147"/>
      <c r="K587" s="147"/>
      <c r="L587" s="147"/>
      <c r="M587" s="147"/>
      <c r="N587" s="147"/>
      <c r="O587" s="147"/>
      <c r="P587" s="147"/>
      <c r="Q587" s="147"/>
      <c r="R587" s="147"/>
      <c r="S587" s="147"/>
      <c r="T587" s="147"/>
      <c r="U587" s="147"/>
      <c r="V587" s="147"/>
      <c r="W587" s="147"/>
    </row>
    <row r="588" spans="1:23" ht="12.75" customHeight="1" x14ac:dyDescent="0.15">
      <c r="A588" s="147"/>
      <c r="B588" s="150"/>
      <c r="C588" s="90"/>
      <c r="D588" s="146"/>
      <c r="E588" s="82"/>
      <c r="F588" s="147"/>
      <c r="G588" s="147"/>
      <c r="H588" s="147"/>
      <c r="I588" s="147"/>
      <c r="J588" s="147"/>
      <c r="K588" s="147"/>
      <c r="L588" s="147"/>
      <c r="M588" s="147"/>
      <c r="N588" s="147"/>
      <c r="O588" s="147"/>
      <c r="P588" s="147"/>
      <c r="Q588" s="147"/>
      <c r="R588" s="147"/>
      <c r="S588" s="147"/>
      <c r="T588" s="147"/>
      <c r="U588" s="147"/>
      <c r="V588" s="147"/>
      <c r="W588" s="147"/>
    </row>
    <row r="589" spans="1:23" ht="12.75" customHeight="1" x14ac:dyDescent="0.15">
      <c r="A589" s="147"/>
      <c r="B589" s="150"/>
      <c r="C589" s="90"/>
      <c r="D589" s="146"/>
      <c r="E589" s="82"/>
      <c r="F589" s="147"/>
      <c r="G589" s="147"/>
      <c r="H589" s="147"/>
      <c r="I589" s="147"/>
      <c r="J589" s="147"/>
      <c r="K589" s="147"/>
      <c r="L589" s="147"/>
      <c r="M589" s="147"/>
      <c r="N589" s="147"/>
      <c r="O589" s="147"/>
      <c r="P589" s="147"/>
      <c r="Q589" s="147"/>
      <c r="R589" s="147"/>
      <c r="S589" s="147"/>
      <c r="T589" s="147"/>
      <c r="U589" s="147"/>
      <c r="V589" s="147"/>
      <c r="W589" s="147"/>
    </row>
    <row r="590" spans="1:23" ht="12.75" customHeight="1" x14ac:dyDescent="0.15">
      <c r="A590" s="147"/>
      <c r="B590" s="150"/>
      <c r="C590" s="90"/>
      <c r="D590" s="146"/>
      <c r="E590" s="82"/>
      <c r="F590" s="147"/>
      <c r="G590" s="147"/>
      <c r="H590" s="147"/>
      <c r="I590" s="147"/>
      <c r="J590" s="147"/>
      <c r="K590" s="147"/>
      <c r="L590" s="147"/>
      <c r="M590" s="147"/>
      <c r="N590" s="147"/>
      <c r="O590" s="147"/>
      <c r="P590" s="147"/>
      <c r="Q590" s="147"/>
      <c r="R590" s="147"/>
      <c r="S590" s="147"/>
      <c r="T590" s="147"/>
      <c r="U590" s="147"/>
      <c r="V590" s="147"/>
      <c r="W590" s="147"/>
    </row>
    <row r="591" spans="1:23" ht="12.75" customHeight="1" x14ac:dyDescent="0.15">
      <c r="A591" s="147"/>
      <c r="B591" s="150"/>
      <c r="C591" s="90"/>
      <c r="D591" s="146"/>
      <c r="E591" s="82"/>
      <c r="F591" s="147"/>
      <c r="G591" s="147"/>
      <c r="H591" s="147"/>
      <c r="I591" s="147"/>
      <c r="J591" s="147"/>
      <c r="K591" s="147"/>
      <c r="L591" s="147"/>
      <c r="M591" s="147"/>
      <c r="N591" s="147"/>
      <c r="O591" s="147"/>
      <c r="P591" s="147"/>
      <c r="Q591" s="147"/>
      <c r="R591" s="147"/>
      <c r="S591" s="147"/>
      <c r="T591" s="147"/>
      <c r="U591" s="147"/>
      <c r="V591" s="147"/>
      <c r="W591" s="147"/>
    </row>
    <row r="592" spans="1:23" ht="12.75" customHeight="1" x14ac:dyDescent="0.15">
      <c r="A592" s="147"/>
      <c r="B592" s="150"/>
      <c r="C592" s="90"/>
      <c r="D592" s="146"/>
      <c r="E592" s="82"/>
      <c r="F592" s="147"/>
      <c r="G592" s="147"/>
      <c r="H592" s="147"/>
      <c r="I592" s="147"/>
      <c r="J592" s="147"/>
      <c r="K592" s="147"/>
      <c r="L592" s="147"/>
      <c r="M592" s="147"/>
      <c r="N592" s="147"/>
      <c r="O592" s="147"/>
      <c r="P592" s="147"/>
      <c r="Q592" s="147"/>
      <c r="R592" s="147"/>
      <c r="S592" s="147"/>
      <c r="T592" s="147"/>
      <c r="U592" s="147"/>
      <c r="V592" s="147"/>
      <c r="W592" s="147"/>
    </row>
    <row r="593" spans="1:23" ht="12.75" customHeight="1" x14ac:dyDescent="0.15">
      <c r="A593" s="147"/>
      <c r="B593" s="150"/>
      <c r="C593" s="90"/>
      <c r="D593" s="146"/>
      <c r="E593" s="82"/>
      <c r="F593" s="147"/>
      <c r="G593" s="147"/>
      <c r="H593" s="147"/>
      <c r="I593" s="147"/>
      <c r="J593" s="147"/>
      <c r="K593" s="147"/>
      <c r="L593" s="147"/>
      <c r="M593" s="147"/>
      <c r="N593" s="147"/>
      <c r="O593" s="147"/>
      <c r="P593" s="147"/>
      <c r="Q593" s="147"/>
      <c r="R593" s="147"/>
      <c r="S593" s="147"/>
      <c r="T593" s="147"/>
      <c r="U593" s="147"/>
      <c r="V593" s="147"/>
      <c r="W593" s="147"/>
    </row>
    <row r="594" spans="1:23" ht="12.75" customHeight="1" x14ac:dyDescent="0.15">
      <c r="A594" s="147"/>
      <c r="B594" s="150"/>
      <c r="C594" s="90"/>
      <c r="D594" s="146"/>
      <c r="E594" s="82"/>
      <c r="F594" s="147"/>
      <c r="G594" s="147"/>
      <c r="H594" s="147"/>
      <c r="I594" s="147"/>
      <c r="J594" s="147"/>
      <c r="K594" s="147"/>
      <c r="L594" s="147"/>
      <c r="M594" s="147"/>
      <c r="N594" s="147"/>
      <c r="O594" s="147"/>
      <c r="P594" s="147"/>
      <c r="Q594" s="147"/>
      <c r="R594" s="147"/>
      <c r="S594" s="147"/>
      <c r="T594" s="147"/>
      <c r="U594" s="147"/>
      <c r="V594" s="147"/>
      <c r="W594" s="147"/>
    </row>
    <row r="595" spans="1:23" ht="12.75" customHeight="1" x14ac:dyDescent="0.15">
      <c r="A595" s="147"/>
      <c r="B595" s="150"/>
      <c r="C595" s="90"/>
      <c r="D595" s="146"/>
      <c r="E595" s="82"/>
      <c r="F595" s="147"/>
      <c r="G595" s="147"/>
      <c r="H595" s="147"/>
      <c r="I595" s="147"/>
      <c r="J595" s="147"/>
      <c r="K595" s="147"/>
      <c r="L595" s="147"/>
      <c r="M595" s="147"/>
      <c r="N595" s="147"/>
      <c r="O595" s="147"/>
      <c r="P595" s="147"/>
      <c r="Q595" s="147"/>
      <c r="R595" s="147"/>
      <c r="S595" s="147"/>
      <c r="T595" s="147"/>
      <c r="U595" s="147"/>
      <c r="V595" s="147"/>
      <c r="W595" s="147"/>
    </row>
    <row r="596" spans="1:23" ht="12.75" customHeight="1" x14ac:dyDescent="0.15">
      <c r="A596" s="147"/>
      <c r="B596" s="150"/>
      <c r="C596" s="90"/>
      <c r="D596" s="146"/>
      <c r="E596" s="82"/>
      <c r="F596" s="147"/>
      <c r="G596" s="147"/>
      <c r="H596" s="147"/>
      <c r="I596" s="147"/>
      <c r="J596" s="147"/>
      <c r="K596" s="147"/>
      <c r="L596" s="147"/>
      <c r="M596" s="147"/>
      <c r="N596" s="147"/>
      <c r="O596" s="147"/>
      <c r="P596" s="147"/>
      <c r="Q596" s="147"/>
      <c r="R596" s="147"/>
      <c r="S596" s="147"/>
      <c r="T596" s="147"/>
      <c r="U596" s="147"/>
      <c r="V596" s="147"/>
      <c r="W596" s="147"/>
    </row>
    <row r="597" spans="1:23" ht="12.75" customHeight="1" x14ac:dyDescent="0.15">
      <c r="A597" s="147"/>
      <c r="B597" s="150"/>
      <c r="C597" s="90"/>
      <c r="D597" s="146"/>
      <c r="E597" s="82"/>
      <c r="F597" s="147"/>
      <c r="G597" s="147"/>
      <c r="H597" s="147"/>
      <c r="I597" s="147"/>
      <c r="J597" s="147"/>
      <c r="K597" s="147"/>
      <c r="L597" s="147"/>
      <c r="M597" s="147"/>
      <c r="N597" s="147"/>
      <c r="O597" s="147"/>
      <c r="P597" s="147"/>
      <c r="Q597" s="147"/>
      <c r="R597" s="147"/>
      <c r="S597" s="147"/>
      <c r="T597" s="147"/>
      <c r="U597" s="147"/>
      <c r="V597" s="147"/>
      <c r="W597" s="147"/>
    </row>
    <row r="598" spans="1:23" ht="12.75" customHeight="1" x14ac:dyDescent="0.15">
      <c r="A598" s="147"/>
      <c r="B598" s="150"/>
      <c r="C598" s="90"/>
      <c r="D598" s="146"/>
      <c r="E598" s="82"/>
      <c r="F598" s="147"/>
      <c r="G598" s="147"/>
      <c r="H598" s="147"/>
      <c r="I598" s="147"/>
      <c r="J598" s="147"/>
      <c r="K598" s="147"/>
      <c r="L598" s="147"/>
      <c r="M598" s="147"/>
      <c r="N598" s="147"/>
      <c r="O598" s="147"/>
      <c r="P598" s="147"/>
      <c r="Q598" s="147"/>
      <c r="R598" s="147"/>
      <c r="S598" s="147"/>
      <c r="T598" s="147"/>
      <c r="U598" s="147"/>
      <c r="V598" s="147"/>
      <c r="W598" s="147"/>
    </row>
    <row r="599" spans="1:23" ht="12.75" customHeight="1" x14ac:dyDescent="0.15">
      <c r="A599" s="147"/>
      <c r="B599" s="150"/>
      <c r="C599" s="90"/>
      <c r="D599" s="146"/>
      <c r="E599" s="82"/>
      <c r="F599" s="147"/>
      <c r="G599" s="147"/>
      <c r="H599" s="147"/>
      <c r="I599" s="147"/>
      <c r="J599" s="147"/>
      <c r="K599" s="147"/>
      <c r="L599" s="147"/>
      <c r="M599" s="147"/>
      <c r="N599" s="147"/>
      <c r="O599" s="147"/>
      <c r="P599" s="147"/>
      <c r="Q599" s="147"/>
      <c r="R599" s="147"/>
      <c r="S599" s="147"/>
      <c r="T599" s="147"/>
      <c r="U599" s="147"/>
      <c r="V599" s="147"/>
      <c r="W599" s="147"/>
    </row>
    <row r="600" spans="1:23" ht="12.75" customHeight="1" x14ac:dyDescent="0.15">
      <c r="A600" s="147"/>
      <c r="B600" s="150"/>
      <c r="C600" s="90"/>
      <c r="D600" s="146"/>
      <c r="E600" s="82"/>
      <c r="F600" s="147"/>
      <c r="G600" s="147"/>
      <c r="H600" s="147"/>
      <c r="I600" s="147"/>
      <c r="J600" s="147"/>
      <c r="K600" s="147"/>
      <c r="L600" s="147"/>
      <c r="M600" s="147"/>
      <c r="N600" s="147"/>
      <c r="O600" s="147"/>
      <c r="P600" s="147"/>
      <c r="Q600" s="147"/>
      <c r="R600" s="147"/>
      <c r="S600" s="147"/>
      <c r="T600" s="147"/>
      <c r="U600" s="147"/>
      <c r="V600" s="147"/>
      <c r="W600" s="147"/>
    </row>
    <row r="601" spans="1:23" ht="12.75" customHeight="1" x14ac:dyDescent="0.15">
      <c r="A601" s="147"/>
      <c r="B601" s="150"/>
      <c r="C601" s="90"/>
      <c r="D601" s="146"/>
      <c r="E601" s="82"/>
      <c r="F601" s="147"/>
      <c r="G601" s="147"/>
      <c r="H601" s="147"/>
      <c r="I601" s="147"/>
      <c r="J601" s="147"/>
      <c r="K601" s="147"/>
      <c r="L601" s="147"/>
      <c r="M601" s="147"/>
      <c r="N601" s="147"/>
      <c r="O601" s="147"/>
      <c r="P601" s="147"/>
      <c r="Q601" s="147"/>
      <c r="R601" s="147"/>
      <c r="S601" s="147"/>
      <c r="T601" s="147"/>
      <c r="U601" s="147"/>
      <c r="V601" s="147"/>
      <c r="W601" s="147"/>
    </row>
    <row r="602" spans="1:23" ht="12.75" customHeight="1" x14ac:dyDescent="0.15">
      <c r="A602" s="147"/>
      <c r="B602" s="150"/>
      <c r="C602" s="90"/>
      <c r="D602" s="146"/>
      <c r="E602" s="82"/>
      <c r="F602" s="147"/>
      <c r="G602" s="147"/>
      <c r="H602" s="147"/>
      <c r="I602" s="147"/>
      <c r="J602" s="147"/>
      <c r="K602" s="147"/>
      <c r="L602" s="147"/>
      <c r="M602" s="147"/>
      <c r="N602" s="147"/>
      <c r="O602" s="147"/>
      <c r="P602" s="147"/>
      <c r="Q602" s="147"/>
      <c r="R602" s="147"/>
      <c r="S602" s="147"/>
      <c r="T602" s="147"/>
      <c r="U602" s="147"/>
      <c r="V602" s="147"/>
      <c r="W602" s="147"/>
    </row>
    <row r="603" spans="1:23" ht="12.75" customHeight="1" x14ac:dyDescent="0.15">
      <c r="A603" s="147"/>
      <c r="B603" s="150"/>
      <c r="C603" s="90"/>
      <c r="D603" s="146"/>
      <c r="E603" s="82"/>
      <c r="F603" s="147"/>
      <c r="G603" s="147"/>
      <c r="H603" s="147"/>
      <c r="I603" s="147"/>
      <c r="J603" s="147"/>
      <c r="K603" s="147"/>
      <c r="L603" s="147"/>
      <c r="M603" s="147"/>
      <c r="N603" s="147"/>
      <c r="O603" s="147"/>
      <c r="P603" s="147"/>
      <c r="Q603" s="147"/>
      <c r="R603" s="147"/>
      <c r="S603" s="147"/>
      <c r="T603" s="147"/>
      <c r="U603" s="147"/>
      <c r="V603" s="147"/>
      <c r="W603" s="147"/>
    </row>
    <row r="604" spans="1:23" ht="12.75" customHeight="1" x14ac:dyDescent="0.15">
      <c r="A604" s="147"/>
      <c r="B604" s="150"/>
      <c r="C604" s="90"/>
      <c r="D604" s="146"/>
      <c r="E604" s="82"/>
      <c r="F604" s="147"/>
      <c r="G604" s="147"/>
      <c r="H604" s="147"/>
      <c r="I604" s="147"/>
      <c r="J604" s="147"/>
      <c r="K604" s="147"/>
      <c r="L604" s="147"/>
      <c r="M604" s="147"/>
      <c r="N604" s="147"/>
      <c r="O604" s="147"/>
      <c r="P604" s="147"/>
      <c r="Q604" s="147"/>
      <c r="R604" s="147"/>
      <c r="S604" s="147"/>
      <c r="T604" s="147"/>
      <c r="U604" s="147"/>
      <c r="V604" s="147"/>
      <c r="W604" s="147"/>
    </row>
    <row r="605" spans="1:23" ht="12.75" customHeight="1" x14ac:dyDescent="0.15">
      <c r="A605" s="147"/>
      <c r="B605" s="150"/>
      <c r="C605" s="90"/>
      <c r="D605" s="146"/>
      <c r="E605" s="82"/>
      <c r="F605" s="147"/>
      <c r="G605" s="147"/>
      <c r="H605" s="147"/>
      <c r="I605" s="147"/>
      <c r="J605" s="147"/>
      <c r="K605" s="147"/>
      <c r="L605" s="147"/>
      <c r="M605" s="147"/>
      <c r="N605" s="147"/>
      <c r="O605" s="147"/>
      <c r="P605" s="147"/>
      <c r="Q605" s="147"/>
      <c r="R605" s="147"/>
      <c r="S605" s="147"/>
      <c r="T605" s="147"/>
      <c r="U605" s="147"/>
      <c r="V605" s="147"/>
      <c r="W605" s="147"/>
    </row>
    <row r="606" spans="1:23" ht="12.75" customHeight="1" x14ac:dyDescent="0.15">
      <c r="A606" s="147"/>
      <c r="B606" s="150"/>
      <c r="C606" s="90"/>
      <c r="D606" s="146"/>
      <c r="E606" s="82"/>
      <c r="F606" s="147"/>
      <c r="G606" s="147"/>
      <c r="H606" s="147"/>
      <c r="I606" s="147"/>
      <c r="J606" s="147"/>
      <c r="K606" s="147"/>
      <c r="L606" s="147"/>
      <c r="M606" s="147"/>
      <c r="N606" s="147"/>
      <c r="O606" s="147"/>
      <c r="P606" s="147"/>
      <c r="Q606" s="147"/>
      <c r="R606" s="147"/>
      <c r="S606" s="147"/>
      <c r="T606" s="147"/>
      <c r="U606" s="147"/>
      <c r="V606" s="147"/>
      <c r="W606" s="147"/>
    </row>
    <row r="607" spans="1:23" ht="12.75" customHeight="1" x14ac:dyDescent="0.15">
      <c r="A607" s="147"/>
      <c r="B607" s="150"/>
      <c r="C607" s="90"/>
      <c r="D607" s="146"/>
      <c r="E607" s="82"/>
      <c r="F607" s="147"/>
      <c r="G607" s="147"/>
      <c r="H607" s="147"/>
      <c r="I607" s="147"/>
      <c r="J607" s="147"/>
      <c r="K607" s="147"/>
      <c r="L607" s="147"/>
      <c r="M607" s="147"/>
      <c r="N607" s="147"/>
      <c r="O607" s="147"/>
      <c r="P607" s="147"/>
      <c r="Q607" s="147"/>
      <c r="R607" s="147"/>
      <c r="S607" s="147"/>
      <c r="T607" s="147"/>
      <c r="U607" s="147"/>
      <c r="V607" s="147"/>
      <c r="W607" s="147"/>
    </row>
    <row r="608" spans="1:23" ht="12.75" customHeight="1" x14ac:dyDescent="0.15">
      <c r="A608" s="147"/>
      <c r="B608" s="150"/>
      <c r="C608" s="90"/>
      <c r="D608" s="146"/>
      <c r="E608" s="82"/>
      <c r="F608" s="147"/>
      <c r="G608" s="147"/>
      <c r="H608" s="147"/>
      <c r="I608" s="147"/>
      <c r="J608" s="147"/>
      <c r="K608" s="147"/>
      <c r="L608" s="147"/>
      <c r="M608" s="147"/>
      <c r="N608" s="147"/>
      <c r="O608" s="147"/>
      <c r="P608" s="147"/>
      <c r="Q608" s="147"/>
      <c r="R608" s="147"/>
      <c r="S608" s="147"/>
      <c r="T608" s="147"/>
      <c r="U608" s="147"/>
      <c r="V608" s="147"/>
      <c r="W608" s="147"/>
    </row>
    <row r="609" spans="1:23" ht="12.75" customHeight="1" x14ac:dyDescent="0.15">
      <c r="A609" s="147"/>
      <c r="B609" s="150"/>
      <c r="C609" s="90"/>
      <c r="D609" s="146"/>
      <c r="E609" s="82"/>
      <c r="F609" s="147"/>
      <c r="G609" s="147"/>
      <c r="H609" s="147"/>
      <c r="I609" s="147"/>
      <c r="J609" s="147"/>
      <c r="K609" s="147"/>
      <c r="L609" s="147"/>
      <c r="M609" s="147"/>
      <c r="N609" s="147"/>
      <c r="O609" s="147"/>
      <c r="P609" s="147"/>
      <c r="Q609" s="147"/>
      <c r="R609" s="147"/>
      <c r="S609" s="147"/>
      <c r="T609" s="147"/>
      <c r="U609" s="147"/>
      <c r="V609" s="147"/>
      <c r="W609" s="147"/>
    </row>
    <row r="610" spans="1:23" ht="12.75" customHeight="1" x14ac:dyDescent="0.15">
      <c r="A610" s="147"/>
      <c r="B610" s="150"/>
      <c r="C610" s="90"/>
      <c r="D610" s="146"/>
      <c r="E610" s="82"/>
      <c r="F610" s="147"/>
      <c r="G610" s="147"/>
      <c r="H610" s="147"/>
      <c r="I610" s="147"/>
      <c r="J610" s="147"/>
      <c r="K610" s="147"/>
      <c r="L610" s="147"/>
      <c r="M610" s="147"/>
      <c r="N610" s="147"/>
      <c r="O610" s="147"/>
      <c r="P610" s="147"/>
      <c r="Q610" s="147"/>
      <c r="R610" s="147"/>
      <c r="S610" s="147"/>
      <c r="T610" s="147"/>
      <c r="U610" s="147"/>
      <c r="V610" s="147"/>
      <c r="W610" s="147"/>
    </row>
    <row r="611" spans="1:23" ht="12.75" customHeight="1" x14ac:dyDescent="0.15">
      <c r="A611" s="147"/>
      <c r="B611" s="150"/>
      <c r="C611" s="90"/>
      <c r="D611" s="146"/>
      <c r="E611" s="82"/>
      <c r="F611" s="147"/>
      <c r="G611" s="147"/>
      <c r="H611" s="147"/>
      <c r="I611" s="147"/>
      <c r="J611" s="147"/>
      <c r="K611" s="147"/>
      <c r="L611" s="147"/>
      <c r="M611" s="147"/>
      <c r="N611" s="147"/>
      <c r="O611" s="147"/>
      <c r="P611" s="147"/>
      <c r="Q611" s="147"/>
      <c r="R611" s="147"/>
      <c r="S611" s="147"/>
      <c r="T611" s="147"/>
      <c r="U611" s="147"/>
      <c r="V611" s="147"/>
      <c r="W611" s="147"/>
    </row>
    <row r="612" spans="1:23" ht="12.75" customHeight="1" x14ac:dyDescent="0.15">
      <c r="A612" s="147"/>
      <c r="B612" s="150"/>
      <c r="C612" s="90"/>
      <c r="D612" s="146"/>
      <c r="E612" s="82"/>
      <c r="F612" s="147"/>
      <c r="G612" s="147"/>
      <c r="H612" s="147"/>
      <c r="I612" s="147"/>
      <c r="J612" s="147"/>
      <c r="K612" s="147"/>
      <c r="L612" s="147"/>
      <c r="M612" s="147"/>
      <c r="N612" s="147"/>
      <c r="O612" s="147"/>
      <c r="P612" s="147"/>
      <c r="Q612" s="147"/>
      <c r="R612" s="147"/>
      <c r="S612" s="147"/>
      <c r="T612" s="147"/>
      <c r="U612" s="147"/>
      <c r="V612" s="147"/>
      <c r="W612" s="147"/>
    </row>
    <row r="613" spans="1:23" ht="12.75" customHeight="1" x14ac:dyDescent="0.15">
      <c r="A613" s="147"/>
      <c r="B613" s="150"/>
      <c r="C613" s="90"/>
      <c r="D613" s="146"/>
      <c r="E613" s="82"/>
      <c r="F613" s="147"/>
      <c r="G613" s="147"/>
      <c r="H613" s="147"/>
      <c r="I613" s="147"/>
      <c r="J613" s="147"/>
      <c r="K613" s="147"/>
      <c r="L613" s="147"/>
      <c r="M613" s="147"/>
      <c r="N613" s="147"/>
      <c r="O613" s="147"/>
      <c r="P613" s="147"/>
      <c r="Q613" s="147"/>
      <c r="R613" s="147"/>
      <c r="S613" s="147"/>
      <c r="T613" s="147"/>
      <c r="U613" s="147"/>
      <c r="V613" s="147"/>
      <c r="W613" s="147"/>
    </row>
    <row r="614" spans="1:23" ht="12.75" customHeight="1" x14ac:dyDescent="0.15">
      <c r="A614" s="147"/>
      <c r="B614" s="150"/>
      <c r="C614" s="90"/>
      <c r="D614" s="146"/>
      <c r="E614" s="82"/>
      <c r="F614" s="147"/>
      <c r="G614" s="147"/>
      <c r="H614" s="147"/>
      <c r="I614" s="147"/>
      <c r="J614" s="147"/>
      <c r="K614" s="147"/>
      <c r="L614" s="147"/>
      <c r="M614" s="147"/>
      <c r="N614" s="147"/>
      <c r="O614" s="147"/>
      <c r="P614" s="147"/>
      <c r="Q614" s="147"/>
      <c r="R614" s="147"/>
      <c r="S614" s="147"/>
      <c r="T614" s="147"/>
      <c r="U614" s="147"/>
      <c r="V614" s="147"/>
      <c r="W614" s="147"/>
    </row>
    <row r="615" spans="1:23" ht="12.75" customHeight="1" x14ac:dyDescent="0.15">
      <c r="A615" s="147"/>
      <c r="B615" s="150"/>
      <c r="C615" s="90"/>
      <c r="D615" s="146"/>
      <c r="E615" s="82"/>
      <c r="F615" s="147"/>
      <c r="G615" s="147"/>
      <c r="H615" s="147"/>
      <c r="I615" s="147"/>
      <c r="J615" s="147"/>
      <c r="K615" s="147"/>
      <c r="L615" s="147"/>
      <c r="M615" s="147"/>
      <c r="N615" s="147"/>
      <c r="O615" s="147"/>
      <c r="P615" s="147"/>
      <c r="Q615" s="147"/>
      <c r="R615" s="147"/>
      <c r="S615" s="147"/>
      <c r="T615" s="147"/>
      <c r="U615" s="147"/>
      <c r="V615" s="147"/>
      <c r="W615" s="147"/>
    </row>
    <row r="616" spans="1:23" ht="12.75" customHeight="1" x14ac:dyDescent="0.15">
      <c r="A616" s="147"/>
      <c r="B616" s="150"/>
      <c r="C616" s="90"/>
      <c r="D616" s="146"/>
      <c r="E616" s="82"/>
      <c r="F616" s="147"/>
      <c r="G616" s="147"/>
      <c r="H616" s="147"/>
      <c r="I616" s="147"/>
      <c r="J616" s="147"/>
      <c r="K616" s="147"/>
      <c r="L616" s="147"/>
      <c r="M616" s="147"/>
      <c r="N616" s="147"/>
      <c r="O616" s="147"/>
      <c r="P616" s="147"/>
      <c r="Q616" s="147"/>
      <c r="R616" s="147"/>
      <c r="S616" s="147"/>
      <c r="T616" s="147"/>
      <c r="U616" s="147"/>
      <c r="V616" s="147"/>
      <c r="W616" s="147"/>
    </row>
    <row r="617" spans="1:23" ht="12.75" customHeight="1" x14ac:dyDescent="0.15">
      <c r="A617" s="147"/>
      <c r="B617" s="150"/>
      <c r="C617" s="90"/>
      <c r="D617" s="146"/>
      <c r="E617" s="82"/>
      <c r="F617" s="147"/>
      <c r="G617" s="147"/>
      <c r="H617" s="147"/>
      <c r="I617" s="147"/>
      <c r="J617" s="147"/>
      <c r="K617" s="147"/>
      <c r="L617" s="147"/>
      <c r="M617" s="147"/>
      <c r="N617" s="147"/>
      <c r="O617" s="147"/>
      <c r="P617" s="147"/>
      <c r="Q617" s="147"/>
      <c r="R617" s="147"/>
      <c r="S617" s="147"/>
      <c r="T617" s="147"/>
      <c r="U617" s="147"/>
      <c r="V617" s="147"/>
      <c r="W617" s="147"/>
    </row>
    <row r="618" spans="1:23" ht="12.75" customHeight="1" x14ac:dyDescent="0.15">
      <c r="A618" s="147"/>
      <c r="B618" s="150"/>
      <c r="C618" s="90"/>
      <c r="D618" s="146"/>
      <c r="E618" s="82"/>
      <c r="F618" s="147"/>
      <c r="G618" s="147"/>
      <c r="H618" s="147"/>
      <c r="I618" s="147"/>
      <c r="J618" s="147"/>
      <c r="K618" s="147"/>
      <c r="L618" s="147"/>
      <c r="M618" s="147"/>
      <c r="N618" s="147"/>
      <c r="O618" s="147"/>
      <c r="P618" s="147"/>
      <c r="Q618" s="147"/>
      <c r="R618" s="147"/>
      <c r="S618" s="147"/>
      <c r="T618" s="147"/>
      <c r="U618" s="147"/>
      <c r="V618" s="147"/>
      <c r="W618" s="147"/>
    </row>
    <row r="619" spans="1:23" ht="12.75" customHeight="1" x14ac:dyDescent="0.15">
      <c r="A619" s="147"/>
      <c r="B619" s="150"/>
      <c r="C619" s="90"/>
      <c r="D619" s="146"/>
      <c r="E619" s="82"/>
      <c r="F619" s="147"/>
      <c r="G619" s="147"/>
      <c r="H619" s="147"/>
      <c r="I619" s="147"/>
      <c r="J619" s="147"/>
      <c r="K619" s="147"/>
      <c r="L619" s="147"/>
      <c r="M619" s="147"/>
      <c r="N619" s="147"/>
      <c r="O619" s="147"/>
      <c r="P619" s="147"/>
      <c r="Q619" s="147"/>
      <c r="R619" s="147"/>
      <c r="S619" s="147"/>
      <c r="T619" s="147"/>
      <c r="U619" s="147"/>
      <c r="V619" s="147"/>
      <c r="W619" s="147"/>
    </row>
    <row r="620" spans="1:23" ht="12.75" customHeight="1" x14ac:dyDescent="0.15">
      <c r="A620" s="147"/>
      <c r="B620" s="150"/>
      <c r="C620" s="90"/>
      <c r="D620" s="146"/>
      <c r="E620" s="82"/>
      <c r="F620" s="147"/>
      <c r="G620" s="147"/>
      <c r="H620" s="147"/>
      <c r="I620" s="147"/>
      <c r="J620" s="147"/>
      <c r="K620" s="147"/>
      <c r="L620" s="147"/>
      <c r="M620" s="147"/>
      <c r="N620" s="147"/>
      <c r="O620" s="147"/>
      <c r="P620" s="147"/>
      <c r="Q620" s="147"/>
      <c r="R620" s="147"/>
      <c r="S620" s="147"/>
      <c r="T620" s="147"/>
      <c r="U620" s="147"/>
      <c r="V620" s="147"/>
      <c r="W620" s="147"/>
    </row>
    <row r="621" spans="1:23" ht="12.75" customHeight="1" x14ac:dyDescent="0.15">
      <c r="A621" s="147"/>
      <c r="B621" s="150"/>
      <c r="C621" s="90"/>
      <c r="D621" s="146"/>
      <c r="E621" s="82"/>
      <c r="F621" s="147"/>
      <c r="G621" s="147"/>
      <c r="H621" s="147"/>
      <c r="I621" s="147"/>
      <c r="J621" s="147"/>
      <c r="K621" s="147"/>
      <c r="L621" s="147"/>
      <c r="M621" s="147"/>
      <c r="N621" s="147"/>
      <c r="O621" s="147"/>
      <c r="P621" s="147"/>
      <c r="Q621" s="147"/>
      <c r="R621" s="147"/>
      <c r="S621" s="147"/>
      <c r="T621" s="147"/>
      <c r="U621" s="147"/>
      <c r="V621" s="147"/>
      <c r="W621" s="147"/>
    </row>
    <row r="622" spans="1:23" ht="12.75" customHeight="1" x14ac:dyDescent="0.15">
      <c r="A622" s="147"/>
      <c r="B622" s="150"/>
      <c r="C622" s="90"/>
      <c r="D622" s="146"/>
      <c r="E622" s="82"/>
      <c r="F622" s="147"/>
      <c r="G622" s="147"/>
      <c r="H622" s="147"/>
      <c r="I622" s="147"/>
      <c r="J622" s="147"/>
      <c r="K622" s="147"/>
      <c r="L622" s="147"/>
      <c r="M622" s="147"/>
      <c r="N622" s="147"/>
      <c r="O622" s="147"/>
      <c r="P622" s="147"/>
      <c r="Q622" s="147"/>
      <c r="R622" s="147"/>
      <c r="S622" s="147"/>
      <c r="T622" s="147"/>
      <c r="U622" s="147"/>
      <c r="V622" s="147"/>
      <c r="W622" s="147"/>
    </row>
    <row r="623" spans="1:23" ht="12.75" customHeight="1" x14ac:dyDescent="0.15">
      <c r="A623" s="147"/>
      <c r="B623" s="150"/>
      <c r="C623" s="90"/>
      <c r="D623" s="146"/>
      <c r="E623" s="82"/>
      <c r="F623" s="147"/>
      <c r="G623" s="147"/>
      <c r="H623" s="147"/>
      <c r="I623" s="147"/>
      <c r="J623" s="147"/>
      <c r="K623" s="147"/>
      <c r="L623" s="147"/>
      <c r="M623" s="147"/>
      <c r="N623" s="147"/>
      <c r="O623" s="147"/>
      <c r="P623" s="147"/>
      <c r="Q623" s="147"/>
      <c r="R623" s="147"/>
      <c r="S623" s="147"/>
      <c r="T623" s="147"/>
      <c r="U623" s="147"/>
      <c r="V623" s="147"/>
      <c r="W623" s="147"/>
    </row>
    <row r="624" spans="1:23" ht="12.75" customHeight="1" x14ac:dyDescent="0.15">
      <c r="A624" s="147"/>
      <c r="B624" s="150"/>
      <c r="C624" s="90"/>
      <c r="D624" s="146"/>
      <c r="E624" s="82"/>
      <c r="F624" s="147"/>
      <c r="G624" s="147"/>
      <c r="H624" s="147"/>
      <c r="I624" s="147"/>
      <c r="J624" s="147"/>
      <c r="K624" s="147"/>
      <c r="L624" s="147"/>
      <c r="M624" s="147"/>
      <c r="N624" s="147"/>
      <c r="O624" s="147"/>
      <c r="P624" s="147"/>
      <c r="Q624" s="147"/>
      <c r="R624" s="147"/>
      <c r="S624" s="147"/>
      <c r="T624" s="147"/>
      <c r="U624" s="147"/>
      <c r="V624" s="147"/>
      <c r="W624" s="147"/>
    </row>
    <row r="625" spans="1:23" ht="12.75" customHeight="1" x14ac:dyDescent="0.15">
      <c r="A625" s="147"/>
      <c r="B625" s="150"/>
      <c r="C625" s="90"/>
      <c r="D625" s="146"/>
      <c r="E625" s="82"/>
      <c r="F625" s="147"/>
      <c r="G625" s="147"/>
      <c r="H625" s="147"/>
      <c r="I625" s="147"/>
      <c r="J625" s="147"/>
      <c r="K625" s="147"/>
      <c r="L625" s="147"/>
      <c r="M625" s="147"/>
      <c r="N625" s="147"/>
      <c r="O625" s="147"/>
      <c r="P625" s="147"/>
      <c r="Q625" s="147"/>
      <c r="R625" s="147"/>
      <c r="S625" s="147"/>
      <c r="T625" s="147"/>
      <c r="U625" s="147"/>
      <c r="V625" s="147"/>
      <c r="W625" s="147"/>
    </row>
    <row r="626" spans="1:23" ht="12.75" customHeight="1" x14ac:dyDescent="0.15">
      <c r="A626" s="147"/>
      <c r="B626" s="150"/>
      <c r="C626" s="90"/>
      <c r="D626" s="146"/>
      <c r="E626" s="82"/>
      <c r="F626" s="147"/>
      <c r="G626" s="147"/>
      <c r="H626" s="147"/>
      <c r="I626" s="147"/>
      <c r="J626" s="147"/>
      <c r="K626" s="147"/>
      <c r="L626" s="147"/>
      <c r="M626" s="147"/>
      <c r="N626" s="147"/>
      <c r="O626" s="147"/>
      <c r="P626" s="147"/>
      <c r="Q626" s="147"/>
      <c r="R626" s="147"/>
      <c r="S626" s="147"/>
      <c r="T626" s="147"/>
      <c r="U626" s="147"/>
      <c r="V626" s="147"/>
      <c r="W626" s="147"/>
    </row>
    <row r="627" spans="1:23" ht="12.75" customHeight="1" x14ac:dyDescent="0.15">
      <c r="A627" s="147"/>
      <c r="B627" s="150"/>
      <c r="C627" s="90"/>
      <c r="D627" s="146"/>
      <c r="E627" s="82"/>
      <c r="F627" s="147"/>
      <c r="G627" s="147"/>
      <c r="H627" s="147"/>
      <c r="I627" s="147"/>
      <c r="J627" s="147"/>
      <c r="K627" s="147"/>
      <c r="L627" s="147"/>
      <c r="M627" s="147"/>
      <c r="N627" s="147"/>
      <c r="O627" s="147"/>
      <c r="P627" s="147"/>
      <c r="Q627" s="147"/>
      <c r="R627" s="147"/>
      <c r="S627" s="147"/>
      <c r="T627" s="147"/>
      <c r="U627" s="147"/>
      <c r="V627" s="147"/>
      <c r="W627" s="147"/>
    </row>
    <row r="628" spans="1:23" ht="12.75" customHeight="1" x14ac:dyDescent="0.15">
      <c r="A628" s="147"/>
      <c r="B628" s="150"/>
      <c r="C628" s="90"/>
      <c r="D628" s="146"/>
      <c r="E628" s="82"/>
      <c r="F628" s="147"/>
      <c r="G628" s="147"/>
      <c r="H628" s="147"/>
      <c r="I628" s="147"/>
      <c r="J628" s="147"/>
      <c r="K628" s="147"/>
      <c r="L628" s="147"/>
      <c r="M628" s="147"/>
      <c r="N628" s="147"/>
      <c r="O628" s="147"/>
      <c r="P628" s="147"/>
      <c r="Q628" s="147"/>
      <c r="R628" s="147"/>
      <c r="S628" s="147"/>
      <c r="T628" s="147"/>
      <c r="U628" s="147"/>
      <c r="V628" s="147"/>
      <c r="W628" s="147"/>
    </row>
    <row r="629" spans="1:23" ht="12.75" customHeight="1" x14ac:dyDescent="0.15">
      <c r="A629" s="147"/>
      <c r="B629" s="150"/>
      <c r="C629" s="90"/>
      <c r="D629" s="146"/>
      <c r="E629" s="82"/>
      <c r="F629" s="147"/>
      <c r="G629" s="147"/>
      <c r="H629" s="147"/>
      <c r="I629" s="147"/>
      <c r="J629" s="147"/>
      <c r="K629" s="147"/>
      <c r="L629" s="147"/>
      <c r="M629" s="147"/>
      <c r="N629" s="147"/>
      <c r="O629" s="147"/>
      <c r="P629" s="147"/>
      <c r="Q629" s="147"/>
      <c r="R629" s="147"/>
      <c r="S629" s="147"/>
      <c r="T629" s="147"/>
      <c r="U629" s="147"/>
      <c r="V629" s="147"/>
      <c r="W629" s="147"/>
    </row>
    <row r="630" spans="1:23" ht="12.75" customHeight="1" x14ac:dyDescent="0.15">
      <c r="A630" s="147"/>
      <c r="B630" s="150"/>
      <c r="C630" s="90"/>
      <c r="D630" s="146"/>
      <c r="E630" s="82"/>
      <c r="F630" s="147"/>
      <c r="G630" s="147"/>
      <c r="H630" s="147"/>
      <c r="I630" s="147"/>
      <c r="J630" s="147"/>
      <c r="K630" s="147"/>
      <c r="L630" s="147"/>
      <c r="M630" s="147"/>
      <c r="N630" s="147"/>
      <c r="O630" s="147"/>
      <c r="P630" s="147"/>
      <c r="Q630" s="147"/>
      <c r="R630" s="147"/>
      <c r="S630" s="147"/>
      <c r="T630" s="147"/>
      <c r="U630" s="147"/>
      <c r="V630" s="147"/>
      <c r="W630" s="147"/>
    </row>
    <row r="631" spans="1:23" ht="12.75" customHeight="1" x14ac:dyDescent="0.15">
      <c r="A631" s="147"/>
      <c r="B631" s="150"/>
      <c r="C631" s="90"/>
      <c r="D631" s="146"/>
      <c r="E631" s="82"/>
      <c r="F631" s="147"/>
      <c r="G631" s="147"/>
      <c r="H631" s="147"/>
      <c r="I631" s="147"/>
      <c r="J631" s="147"/>
      <c r="K631" s="147"/>
      <c r="L631" s="147"/>
      <c r="M631" s="147"/>
      <c r="N631" s="147"/>
      <c r="O631" s="147"/>
      <c r="P631" s="147"/>
      <c r="Q631" s="147"/>
      <c r="R631" s="147"/>
      <c r="S631" s="147"/>
      <c r="T631" s="147"/>
      <c r="U631" s="147"/>
      <c r="V631" s="147"/>
      <c r="W631" s="147"/>
    </row>
    <row r="632" spans="1:23" ht="12.75" customHeight="1" x14ac:dyDescent="0.15">
      <c r="A632" s="147"/>
      <c r="B632" s="150"/>
      <c r="C632" s="90"/>
      <c r="D632" s="146"/>
      <c r="E632" s="82"/>
      <c r="F632" s="147"/>
      <c r="G632" s="147"/>
      <c r="H632" s="147"/>
      <c r="I632" s="147"/>
      <c r="J632" s="147"/>
      <c r="K632" s="147"/>
      <c r="L632" s="147"/>
      <c r="M632" s="147"/>
      <c r="N632" s="147"/>
      <c r="O632" s="147"/>
      <c r="P632" s="147"/>
      <c r="Q632" s="147"/>
      <c r="R632" s="147"/>
      <c r="S632" s="147"/>
      <c r="T632" s="147"/>
      <c r="U632" s="147"/>
      <c r="V632" s="147"/>
      <c r="W632" s="147"/>
    </row>
    <row r="633" spans="1:23" ht="12.75" customHeight="1" x14ac:dyDescent="0.15">
      <c r="A633" s="147"/>
      <c r="B633" s="150"/>
      <c r="C633" s="90"/>
      <c r="D633" s="146"/>
      <c r="E633" s="82"/>
      <c r="F633" s="147"/>
      <c r="G633" s="147"/>
      <c r="H633" s="147"/>
      <c r="I633" s="147"/>
      <c r="J633" s="147"/>
      <c r="K633" s="147"/>
      <c r="L633" s="147"/>
      <c r="M633" s="147"/>
      <c r="N633" s="147"/>
      <c r="O633" s="147"/>
      <c r="P633" s="147"/>
      <c r="Q633" s="147"/>
      <c r="R633" s="147"/>
      <c r="S633" s="147"/>
      <c r="T633" s="147"/>
      <c r="U633" s="147"/>
      <c r="V633" s="147"/>
      <c r="W633" s="147"/>
    </row>
    <row r="634" spans="1:23" ht="12.75" customHeight="1" x14ac:dyDescent="0.15">
      <c r="A634" s="147"/>
      <c r="B634" s="150"/>
      <c r="C634" s="90"/>
      <c r="D634" s="146"/>
      <c r="E634" s="82"/>
      <c r="F634" s="147"/>
      <c r="G634" s="147"/>
      <c r="H634" s="147"/>
      <c r="I634" s="147"/>
      <c r="J634" s="147"/>
      <c r="K634" s="147"/>
      <c r="L634" s="147"/>
      <c r="M634" s="147"/>
      <c r="N634" s="147"/>
      <c r="O634" s="147"/>
      <c r="P634" s="147"/>
      <c r="Q634" s="147"/>
      <c r="R634" s="147"/>
      <c r="S634" s="147"/>
      <c r="T634" s="147"/>
      <c r="U634" s="147"/>
      <c r="V634" s="147"/>
      <c r="W634" s="147"/>
    </row>
    <row r="635" spans="1:23" ht="12.75" customHeight="1" x14ac:dyDescent="0.15">
      <c r="A635" s="147"/>
      <c r="B635" s="150"/>
      <c r="C635" s="90"/>
      <c r="D635" s="146"/>
      <c r="E635" s="82"/>
      <c r="F635" s="147"/>
      <c r="G635" s="147"/>
      <c r="H635" s="147"/>
      <c r="I635" s="147"/>
      <c r="J635" s="147"/>
      <c r="K635" s="147"/>
      <c r="L635" s="147"/>
      <c r="M635" s="147"/>
      <c r="N635" s="147"/>
      <c r="O635" s="147"/>
      <c r="P635" s="147"/>
      <c r="Q635" s="147"/>
      <c r="R635" s="147"/>
      <c r="S635" s="147"/>
      <c r="T635" s="147"/>
      <c r="U635" s="147"/>
      <c r="V635" s="147"/>
      <c r="W635" s="147"/>
    </row>
    <row r="636" spans="1:23" ht="12.75" customHeight="1" x14ac:dyDescent="0.15">
      <c r="A636" s="147"/>
      <c r="B636" s="150"/>
      <c r="C636" s="90"/>
      <c r="D636" s="146"/>
      <c r="E636" s="82"/>
      <c r="F636" s="147"/>
      <c r="G636" s="147"/>
      <c r="H636" s="147"/>
      <c r="I636" s="147"/>
      <c r="J636" s="147"/>
      <c r="K636" s="147"/>
      <c r="L636" s="147"/>
      <c r="M636" s="147"/>
      <c r="N636" s="147"/>
      <c r="O636" s="147"/>
      <c r="P636" s="147"/>
      <c r="Q636" s="147"/>
      <c r="R636" s="147"/>
      <c r="S636" s="147"/>
      <c r="T636" s="147"/>
      <c r="U636" s="147"/>
      <c r="V636" s="147"/>
      <c r="W636" s="147"/>
    </row>
    <row r="637" spans="1:23" ht="12.75" customHeight="1" x14ac:dyDescent="0.15">
      <c r="A637" s="147"/>
      <c r="B637" s="150"/>
      <c r="C637" s="90"/>
      <c r="D637" s="146"/>
      <c r="E637" s="82"/>
      <c r="F637" s="147"/>
      <c r="G637" s="147"/>
      <c r="H637" s="147"/>
      <c r="I637" s="147"/>
      <c r="J637" s="147"/>
      <c r="K637" s="147"/>
      <c r="L637" s="147"/>
      <c r="M637" s="147"/>
      <c r="N637" s="147"/>
      <c r="O637" s="147"/>
      <c r="P637" s="147"/>
      <c r="Q637" s="147"/>
      <c r="R637" s="147"/>
      <c r="S637" s="147"/>
      <c r="T637" s="147"/>
      <c r="U637" s="147"/>
      <c r="V637" s="147"/>
      <c r="W637" s="147"/>
    </row>
    <row r="638" spans="1:23" ht="12.75" customHeight="1" x14ac:dyDescent="0.15">
      <c r="A638" s="147"/>
      <c r="B638" s="150"/>
      <c r="C638" s="90"/>
      <c r="D638" s="146"/>
      <c r="E638" s="82"/>
      <c r="F638" s="147"/>
      <c r="G638" s="147"/>
      <c r="H638" s="147"/>
      <c r="I638" s="147"/>
      <c r="J638" s="147"/>
      <c r="K638" s="147"/>
      <c r="L638" s="147"/>
      <c r="M638" s="147"/>
      <c r="N638" s="147"/>
      <c r="O638" s="147"/>
      <c r="P638" s="147"/>
      <c r="Q638" s="147"/>
      <c r="R638" s="147"/>
      <c r="S638" s="147"/>
      <c r="T638" s="147"/>
      <c r="U638" s="147"/>
      <c r="V638" s="147"/>
      <c r="W638" s="147"/>
    </row>
    <row r="639" spans="1:23" ht="12.75" customHeight="1" x14ac:dyDescent="0.15">
      <c r="A639" s="147"/>
      <c r="B639" s="150"/>
      <c r="C639" s="90"/>
      <c r="D639" s="146"/>
      <c r="E639" s="82"/>
      <c r="F639" s="147"/>
      <c r="G639" s="147"/>
      <c r="H639" s="147"/>
      <c r="I639" s="147"/>
      <c r="J639" s="147"/>
      <c r="K639" s="147"/>
      <c r="L639" s="147"/>
      <c r="M639" s="147"/>
      <c r="N639" s="147"/>
      <c r="O639" s="147"/>
      <c r="P639" s="147"/>
      <c r="Q639" s="147"/>
      <c r="R639" s="147"/>
      <c r="S639" s="147"/>
      <c r="T639" s="147"/>
      <c r="U639" s="147"/>
      <c r="V639" s="147"/>
      <c r="W639" s="147"/>
    </row>
    <row r="640" spans="1:23" ht="12.75" customHeight="1" x14ac:dyDescent="0.15">
      <c r="A640" s="147"/>
      <c r="B640" s="150"/>
      <c r="C640" s="90"/>
      <c r="D640" s="146"/>
      <c r="E640" s="82"/>
      <c r="F640" s="147"/>
      <c r="G640" s="147"/>
      <c r="H640" s="147"/>
      <c r="I640" s="147"/>
      <c r="J640" s="147"/>
      <c r="K640" s="147"/>
      <c r="L640" s="147"/>
      <c r="M640" s="147"/>
      <c r="N640" s="147"/>
      <c r="O640" s="147"/>
      <c r="P640" s="147"/>
      <c r="Q640" s="147"/>
      <c r="R640" s="147"/>
      <c r="S640" s="147"/>
      <c r="T640" s="147"/>
      <c r="U640" s="147"/>
      <c r="V640" s="147"/>
      <c r="W640" s="147"/>
    </row>
    <row r="641" spans="1:23" ht="12.75" customHeight="1" x14ac:dyDescent="0.15">
      <c r="A641" s="147"/>
      <c r="B641" s="150"/>
      <c r="C641" s="90"/>
      <c r="D641" s="146"/>
      <c r="E641" s="82"/>
      <c r="F641" s="147"/>
      <c r="G641" s="147"/>
      <c r="H641" s="147"/>
      <c r="I641" s="147"/>
      <c r="J641" s="147"/>
      <c r="K641" s="147"/>
      <c r="L641" s="147"/>
      <c r="M641" s="147"/>
      <c r="N641" s="147"/>
      <c r="O641" s="147"/>
      <c r="P641" s="147"/>
      <c r="Q641" s="147"/>
      <c r="R641" s="147"/>
      <c r="S641" s="147"/>
      <c r="T641" s="147"/>
      <c r="U641" s="147"/>
      <c r="V641" s="147"/>
      <c r="W641" s="147"/>
    </row>
    <row r="642" spans="1:23" ht="12.75" customHeight="1" x14ac:dyDescent="0.15">
      <c r="A642" s="147"/>
      <c r="B642" s="150"/>
      <c r="C642" s="90"/>
      <c r="D642" s="146"/>
      <c r="E642" s="82"/>
      <c r="F642" s="147"/>
      <c r="G642" s="147"/>
      <c r="H642" s="147"/>
      <c r="I642" s="147"/>
      <c r="J642" s="147"/>
      <c r="K642" s="147"/>
      <c r="L642" s="147"/>
      <c r="M642" s="147"/>
      <c r="N642" s="147"/>
      <c r="O642" s="147"/>
      <c r="P642" s="147"/>
      <c r="Q642" s="147"/>
      <c r="R642" s="147"/>
      <c r="S642" s="147"/>
      <c r="T642" s="147"/>
      <c r="U642" s="147"/>
      <c r="V642" s="147"/>
      <c r="W642" s="147"/>
    </row>
    <row r="643" spans="1:23" ht="12.75" customHeight="1" x14ac:dyDescent="0.15">
      <c r="A643" s="147"/>
      <c r="B643" s="150"/>
      <c r="C643" s="90"/>
      <c r="D643" s="146"/>
      <c r="E643" s="82"/>
      <c r="F643" s="147"/>
      <c r="G643" s="147"/>
      <c r="H643" s="147"/>
      <c r="I643" s="147"/>
      <c r="J643" s="147"/>
      <c r="K643" s="147"/>
      <c r="L643" s="147"/>
      <c r="M643" s="147"/>
      <c r="N643" s="147"/>
      <c r="O643" s="147"/>
      <c r="P643" s="147"/>
      <c r="Q643" s="147"/>
      <c r="R643" s="147"/>
      <c r="S643" s="147"/>
      <c r="T643" s="147"/>
      <c r="U643" s="147"/>
      <c r="V643" s="147"/>
      <c r="W643" s="147"/>
    </row>
    <row r="644" spans="1:23" ht="12.75" customHeight="1" x14ac:dyDescent="0.15">
      <c r="A644" s="147"/>
      <c r="B644" s="150"/>
      <c r="C644" s="90"/>
      <c r="D644" s="146"/>
      <c r="E644" s="82"/>
      <c r="F644" s="147"/>
      <c r="G644" s="147"/>
      <c r="H644" s="147"/>
      <c r="I644" s="147"/>
      <c r="J644" s="147"/>
      <c r="K644" s="147"/>
      <c r="L644" s="147"/>
      <c r="M644" s="147"/>
      <c r="N644" s="147"/>
      <c r="O644" s="147"/>
      <c r="P644" s="147"/>
      <c r="Q644" s="147"/>
      <c r="R644" s="147"/>
      <c r="S644" s="147"/>
      <c r="T644" s="147"/>
      <c r="U644" s="147"/>
      <c r="V644" s="147"/>
      <c r="W644" s="147"/>
    </row>
    <row r="645" spans="1:23" ht="12.75" customHeight="1" x14ac:dyDescent="0.15">
      <c r="A645" s="147"/>
      <c r="B645" s="150"/>
      <c r="C645" s="90"/>
      <c r="D645" s="146"/>
      <c r="E645" s="82"/>
      <c r="F645" s="147"/>
      <c r="G645" s="147"/>
      <c r="H645" s="147"/>
      <c r="I645" s="147"/>
      <c r="J645" s="147"/>
      <c r="K645" s="147"/>
      <c r="L645" s="147"/>
      <c r="M645" s="147"/>
      <c r="N645" s="147"/>
      <c r="O645" s="147"/>
      <c r="P645" s="147"/>
      <c r="Q645" s="147"/>
      <c r="R645" s="147"/>
      <c r="S645" s="147"/>
      <c r="T645" s="147"/>
      <c r="U645" s="147"/>
      <c r="V645" s="147"/>
      <c r="W645" s="147"/>
    </row>
    <row r="646" spans="1:23" ht="12.75" customHeight="1" x14ac:dyDescent="0.15">
      <c r="A646" s="147"/>
      <c r="B646" s="150"/>
      <c r="C646" s="90"/>
      <c r="D646" s="146"/>
      <c r="E646" s="82"/>
      <c r="F646" s="147"/>
      <c r="G646" s="147"/>
      <c r="H646" s="147"/>
      <c r="I646" s="147"/>
      <c r="J646" s="147"/>
      <c r="K646" s="147"/>
      <c r="L646" s="147"/>
      <c r="M646" s="147"/>
      <c r="N646" s="147"/>
      <c r="O646" s="147"/>
      <c r="P646" s="147"/>
      <c r="Q646" s="147"/>
      <c r="R646" s="147"/>
      <c r="S646" s="147"/>
      <c r="T646" s="147"/>
      <c r="U646" s="147"/>
      <c r="V646" s="147"/>
      <c r="W646" s="147"/>
    </row>
    <row r="647" spans="1:23" ht="12.75" customHeight="1" x14ac:dyDescent="0.15">
      <c r="A647" s="147"/>
      <c r="B647" s="150"/>
      <c r="C647" s="90"/>
      <c r="D647" s="146"/>
      <c r="E647" s="82"/>
      <c r="F647" s="147"/>
      <c r="G647" s="147"/>
      <c r="H647" s="147"/>
      <c r="I647" s="147"/>
      <c r="J647" s="147"/>
      <c r="K647" s="147"/>
      <c r="L647" s="147"/>
      <c r="M647" s="147"/>
      <c r="N647" s="147"/>
      <c r="O647" s="147"/>
      <c r="P647" s="147"/>
      <c r="Q647" s="147"/>
      <c r="R647" s="147"/>
      <c r="S647" s="147"/>
      <c r="T647" s="147"/>
      <c r="U647" s="147"/>
      <c r="V647" s="147"/>
      <c r="W647" s="147"/>
    </row>
    <row r="648" spans="1:23" ht="12.75" customHeight="1" x14ac:dyDescent="0.15">
      <c r="A648" s="147"/>
      <c r="B648" s="150"/>
      <c r="C648" s="90"/>
      <c r="D648" s="146"/>
      <c r="E648" s="82"/>
      <c r="F648" s="147"/>
      <c r="G648" s="147"/>
      <c r="H648" s="147"/>
      <c r="I648" s="147"/>
      <c r="J648" s="147"/>
      <c r="K648" s="147"/>
      <c r="L648" s="147"/>
      <c r="M648" s="147"/>
      <c r="N648" s="147"/>
      <c r="O648" s="147"/>
      <c r="P648" s="147"/>
      <c r="Q648" s="147"/>
      <c r="R648" s="147"/>
      <c r="S648" s="147"/>
      <c r="T648" s="147"/>
      <c r="U648" s="147"/>
      <c r="V648" s="147"/>
      <c r="W648" s="147"/>
    </row>
    <row r="649" spans="1:23" ht="12.75" customHeight="1" x14ac:dyDescent="0.15">
      <c r="A649" s="147"/>
      <c r="B649" s="150"/>
      <c r="C649" s="90"/>
      <c r="D649" s="146"/>
      <c r="E649" s="82"/>
      <c r="F649" s="147"/>
      <c r="G649" s="147"/>
      <c r="H649" s="147"/>
      <c r="I649" s="147"/>
      <c r="J649" s="147"/>
      <c r="K649" s="147"/>
      <c r="L649" s="147"/>
      <c r="M649" s="147"/>
      <c r="N649" s="147"/>
      <c r="O649" s="147"/>
      <c r="P649" s="147"/>
      <c r="Q649" s="147"/>
      <c r="R649" s="147"/>
      <c r="S649" s="147"/>
      <c r="T649" s="147"/>
      <c r="U649" s="147"/>
      <c r="V649" s="147"/>
      <c r="W649" s="147"/>
    </row>
    <row r="650" spans="1:23" ht="12.75" customHeight="1" x14ac:dyDescent="0.15">
      <c r="A650" s="147"/>
      <c r="B650" s="150"/>
      <c r="C650" s="90"/>
      <c r="D650" s="146"/>
      <c r="E650" s="82"/>
      <c r="F650" s="147"/>
      <c r="G650" s="147"/>
      <c r="H650" s="147"/>
      <c r="I650" s="147"/>
      <c r="J650" s="147"/>
      <c r="K650" s="147"/>
      <c r="L650" s="147"/>
      <c r="M650" s="147"/>
      <c r="N650" s="147"/>
      <c r="O650" s="147"/>
      <c r="P650" s="147"/>
      <c r="Q650" s="147"/>
      <c r="R650" s="147"/>
      <c r="S650" s="147"/>
      <c r="T650" s="147"/>
      <c r="U650" s="147"/>
      <c r="V650" s="147"/>
      <c r="W650" s="147"/>
    </row>
    <row r="651" spans="1:23" ht="12.75" customHeight="1" x14ac:dyDescent="0.15">
      <c r="A651" s="147"/>
      <c r="B651" s="150"/>
      <c r="C651" s="90"/>
      <c r="D651" s="146"/>
      <c r="E651" s="82"/>
      <c r="F651" s="147"/>
      <c r="G651" s="147"/>
      <c r="H651" s="147"/>
      <c r="I651" s="147"/>
      <c r="J651" s="147"/>
      <c r="K651" s="147"/>
      <c r="L651" s="147"/>
      <c r="M651" s="147"/>
      <c r="N651" s="147"/>
      <c r="O651" s="147"/>
      <c r="P651" s="147"/>
      <c r="Q651" s="147"/>
      <c r="R651" s="147"/>
      <c r="S651" s="147"/>
      <c r="T651" s="147"/>
      <c r="U651" s="147"/>
      <c r="V651" s="147"/>
      <c r="W651" s="147"/>
    </row>
    <row r="652" spans="1:23" ht="12.75" customHeight="1" x14ac:dyDescent="0.15">
      <c r="A652" s="147"/>
      <c r="B652" s="150"/>
      <c r="C652" s="90"/>
      <c r="D652" s="146"/>
      <c r="E652" s="82"/>
      <c r="F652" s="147"/>
      <c r="G652" s="147"/>
      <c r="H652" s="147"/>
      <c r="I652" s="147"/>
      <c r="J652" s="147"/>
      <c r="K652" s="147"/>
      <c r="L652" s="147"/>
      <c r="M652" s="147"/>
      <c r="N652" s="147"/>
      <c r="O652" s="147"/>
      <c r="P652" s="147"/>
      <c r="Q652" s="147"/>
      <c r="R652" s="147"/>
      <c r="S652" s="147"/>
      <c r="T652" s="147"/>
      <c r="U652" s="147"/>
      <c r="V652" s="147"/>
      <c r="W652" s="147"/>
    </row>
    <row r="653" spans="1:23" ht="12.75" customHeight="1" x14ac:dyDescent="0.15">
      <c r="A653" s="147"/>
      <c r="B653" s="150"/>
      <c r="C653" s="90"/>
      <c r="D653" s="146"/>
      <c r="E653" s="82"/>
      <c r="F653" s="147"/>
      <c r="G653" s="147"/>
      <c r="H653" s="147"/>
      <c r="I653" s="147"/>
      <c r="J653" s="147"/>
      <c r="K653" s="147"/>
      <c r="L653" s="147"/>
      <c r="M653" s="147"/>
      <c r="N653" s="147"/>
      <c r="O653" s="147"/>
      <c r="P653" s="147"/>
      <c r="Q653" s="147"/>
      <c r="R653" s="147"/>
      <c r="S653" s="147"/>
      <c r="T653" s="147"/>
      <c r="U653" s="147"/>
      <c r="V653" s="147"/>
      <c r="W653" s="147"/>
    </row>
    <row r="654" spans="1:23" ht="12.75" customHeight="1" x14ac:dyDescent="0.15">
      <c r="A654" s="147"/>
      <c r="B654" s="150"/>
      <c r="C654" s="90"/>
      <c r="D654" s="146"/>
      <c r="E654" s="82"/>
      <c r="F654" s="147"/>
      <c r="G654" s="147"/>
      <c r="H654" s="147"/>
      <c r="I654" s="147"/>
      <c r="J654" s="147"/>
      <c r="K654" s="147"/>
      <c r="L654" s="147"/>
      <c r="M654" s="147"/>
      <c r="N654" s="147"/>
      <c r="O654" s="147"/>
      <c r="P654" s="147"/>
      <c r="Q654" s="147"/>
      <c r="R654" s="147"/>
      <c r="S654" s="147"/>
      <c r="T654" s="147"/>
      <c r="U654" s="147"/>
      <c r="V654" s="147"/>
      <c r="W654" s="147"/>
    </row>
    <row r="655" spans="1:23" ht="12.75" customHeight="1" x14ac:dyDescent="0.15">
      <c r="A655" s="147"/>
      <c r="B655" s="150"/>
      <c r="C655" s="90"/>
      <c r="D655" s="146"/>
      <c r="E655" s="82"/>
      <c r="F655" s="147"/>
      <c r="G655" s="147"/>
      <c r="H655" s="147"/>
      <c r="I655" s="147"/>
      <c r="J655" s="147"/>
      <c r="K655" s="147"/>
      <c r="L655" s="147"/>
      <c r="M655" s="147"/>
      <c r="N655" s="147"/>
      <c r="O655" s="147"/>
      <c r="P655" s="147"/>
      <c r="Q655" s="147"/>
      <c r="R655" s="147"/>
      <c r="S655" s="147"/>
      <c r="T655" s="147"/>
      <c r="U655" s="147"/>
      <c r="V655" s="147"/>
      <c r="W655" s="147"/>
    </row>
    <row r="656" spans="1:23" ht="12.75" customHeight="1" x14ac:dyDescent="0.15">
      <c r="A656" s="147"/>
      <c r="B656" s="150"/>
      <c r="C656" s="90"/>
      <c r="D656" s="146"/>
      <c r="E656" s="82"/>
      <c r="F656" s="147"/>
      <c r="G656" s="147"/>
      <c r="H656" s="147"/>
      <c r="I656" s="147"/>
      <c r="J656" s="147"/>
      <c r="K656" s="147"/>
      <c r="L656" s="147"/>
      <c r="M656" s="147"/>
      <c r="N656" s="147"/>
      <c r="O656" s="147"/>
      <c r="P656" s="147"/>
      <c r="Q656" s="147"/>
      <c r="R656" s="147"/>
      <c r="S656" s="147"/>
      <c r="T656" s="147"/>
      <c r="U656" s="147"/>
      <c r="V656" s="147"/>
      <c r="W656" s="147"/>
    </row>
    <row r="657" spans="1:23" ht="12.75" customHeight="1" x14ac:dyDescent="0.15">
      <c r="A657" s="147"/>
      <c r="B657" s="150"/>
      <c r="C657" s="90"/>
      <c r="D657" s="146"/>
      <c r="E657" s="82"/>
      <c r="F657" s="147"/>
      <c r="G657" s="147"/>
      <c r="H657" s="147"/>
      <c r="I657" s="147"/>
      <c r="J657" s="147"/>
      <c r="K657" s="147"/>
      <c r="L657" s="147"/>
      <c r="M657" s="147"/>
      <c r="N657" s="147"/>
      <c r="O657" s="147"/>
      <c r="P657" s="147"/>
      <c r="Q657" s="147"/>
      <c r="R657" s="147"/>
      <c r="S657" s="147"/>
      <c r="T657" s="147"/>
      <c r="U657" s="147"/>
      <c r="V657" s="147"/>
      <c r="W657" s="147"/>
    </row>
    <row r="658" spans="1:23" ht="12.75" customHeight="1" x14ac:dyDescent="0.15">
      <c r="A658" s="147"/>
      <c r="B658" s="150"/>
      <c r="C658" s="90"/>
      <c r="D658" s="146"/>
      <c r="E658" s="82"/>
      <c r="F658" s="147"/>
      <c r="G658" s="147"/>
      <c r="H658" s="147"/>
      <c r="I658" s="147"/>
      <c r="J658" s="147"/>
      <c r="K658" s="147"/>
      <c r="L658" s="147"/>
      <c r="M658" s="147"/>
      <c r="N658" s="147"/>
      <c r="O658" s="147"/>
      <c r="P658" s="147"/>
      <c r="Q658" s="147"/>
      <c r="R658" s="147"/>
      <c r="S658" s="147"/>
      <c r="T658" s="147"/>
      <c r="U658" s="147"/>
      <c r="V658" s="147"/>
      <c r="W658" s="147"/>
    </row>
    <row r="659" spans="1:23" ht="12.75" customHeight="1" x14ac:dyDescent="0.15">
      <c r="A659" s="147"/>
      <c r="B659" s="150"/>
      <c r="C659" s="90"/>
      <c r="D659" s="146"/>
      <c r="E659" s="82"/>
      <c r="F659" s="147"/>
      <c r="G659" s="147"/>
      <c r="H659" s="147"/>
      <c r="I659" s="147"/>
      <c r="J659" s="147"/>
      <c r="K659" s="147"/>
      <c r="L659" s="147"/>
      <c r="M659" s="147"/>
      <c r="N659" s="147"/>
      <c r="O659" s="147"/>
      <c r="P659" s="147"/>
      <c r="Q659" s="147"/>
      <c r="R659" s="147"/>
      <c r="S659" s="147"/>
      <c r="T659" s="147"/>
      <c r="U659" s="147"/>
      <c r="V659" s="147"/>
      <c r="W659" s="147"/>
    </row>
    <row r="660" spans="1:23" ht="12.75" customHeight="1" x14ac:dyDescent="0.15">
      <c r="A660" s="147"/>
      <c r="B660" s="150"/>
      <c r="C660" s="90"/>
      <c r="D660" s="146"/>
      <c r="E660" s="82"/>
      <c r="F660" s="147"/>
      <c r="G660" s="147"/>
      <c r="H660" s="147"/>
      <c r="I660" s="147"/>
      <c r="J660" s="147"/>
      <c r="K660" s="147"/>
      <c r="L660" s="147"/>
      <c r="M660" s="147"/>
      <c r="N660" s="147"/>
      <c r="O660" s="147"/>
      <c r="P660" s="147"/>
      <c r="Q660" s="147"/>
      <c r="R660" s="147"/>
      <c r="S660" s="147"/>
      <c r="T660" s="147"/>
      <c r="U660" s="147"/>
      <c r="V660" s="147"/>
      <c r="W660" s="147"/>
    </row>
    <row r="661" spans="1:23" ht="12.75" customHeight="1" x14ac:dyDescent="0.15">
      <c r="A661" s="147"/>
      <c r="B661" s="150"/>
      <c r="C661" s="90"/>
      <c r="D661" s="146"/>
      <c r="E661" s="82"/>
      <c r="F661" s="147"/>
      <c r="G661" s="147"/>
      <c r="H661" s="147"/>
      <c r="I661" s="147"/>
      <c r="J661" s="147"/>
      <c r="K661" s="147"/>
      <c r="L661" s="147"/>
      <c r="M661" s="147"/>
      <c r="N661" s="147"/>
      <c r="O661" s="147"/>
      <c r="P661" s="147"/>
      <c r="Q661" s="147"/>
      <c r="R661" s="147"/>
      <c r="S661" s="147"/>
      <c r="T661" s="147"/>
      <c r="U661" s="147"/>
      <c r="V661" s="147"/>
      <c r="W661" s="147"/>
    </row>
    <row r="662" spans="1:23" ht="12.75" customHeight="1" x14ac:dyDescent="0.15">
      <c r="A662" s="147"/>
      <c r="B662" s="150"/>
      <c r="C662" s="90"/>
      <c r="D662" s="146"/>
      <c r="E662" s="82"/>
      <c r="F662" s="147"/>
      <c r="G662" s="147"/>
      <c r="H662" s="147"/>
      <c r="I662" s="147"/>
      <c r="J662" s="147"/>
      <c r="K662" s="147"/>
      <c r="L662" s="147"/>
      <c r="M662" s="147"/>
      <c r="N662" s="147"/>
      <c r="O662" s="147"/>
      <c r="P662" s="147"/>
      <c r="Q662" s="147"/>
      <c r="R662" s="147"/>
      <c r="S662" s="147"/>
      <c r="T662" s="147"/>
      <c r="U662" s="147"/>
      <c r="V662" s="147"/>
      <c r="W662" s="147"/>
    </row>
    <row r="663" spans="1:23" ht="12.75" customHeight="1" x14ac:dyDescent="0.15">
      <c r="A663" s="147"/>
      <c r="B663" s="150"/>
      <c r="C663" s="90"/>
      <c r="D663" s="146"/>
      <c r="E663" s="82"/>
      <c r="F663" s="147"/>
      <c r="G663" s="147"/>
      <c r="H663" s="147"/>
      <c r="I663" s="147"/>
      <c r="J663" s="147"/>
      <c r="K663" s="147"/>
      <c r="L663" s="147"/>
      <c r="M663" s="147"/>
      <c r="N663" s="147"/>
      <c r="O663" s="147"/>
      <c r="P663" s="147"/>
      <c r="Q663" s="147"/>
      <c r="R663" s="147"/>
      <c r="S663" s="147"/>
      <c r="T663" s="147"/>
      <c r="U663" s="147"/>
      <c r="V663" s="147"/>
      <c r="W663" s="147"/>
    </row>
    <row r="664" spans="1:23" ht="12.75" customHeight="1" x14ac:dyDescent="0.15">
      <c r="A664" s="147"/>
      <c r="B664" s="150"/>
      <c r="C664" s="90"/>
      <c r="D664" s="146"/>
      <c r="E664" s="82"/>
      <c r="F664" s="147"/>
      <c r="G664" s="147"/>
      <c r="H664" s="147"/>
      <c r="I664" s="147"/>
      <c r="J664" s="147"/>
      <c r="K664" s="147"/>
      <c r="L664" s="147"/>
      <c r="M664" s="147"/>
      <c r="N664" s="147"/>
      <c r="O664" s="147"/>
      <c r="P664" s="147"/>
      <c r="Q664" s="147"/>
      <c r="R664" s="147"/>
      <c r="S664" s="147"/>
      <c r="T664" s="147"/>
      <c r="U664" s="147"/>
      <c r="V664" s="147"/>
      <c r="W664" s="147"/>
    </row>
    <row r="665" spans="1:23" ht="12.75" customHeight="1" x14ac:dyDescent="0.15">
      <c r="A665" s="147"/>
      <c r="B665" s="150"/>
      <c r="C665" s="90"/>
      <c r="D665" s="146"/>
      <c r="E665" s="82"/>
      <c r="F665" s="147"/>
      <c r="G665" s="147"/>
      <c r="H665" s="147"/>
      <c r="I665" s="147"/>
      <c r="J665" s="147"/>
      <c r="K665" s="147"/>
      <c r="L665" s="147"/>
      <c r="M665" s="147"/>
      <c r="N665" s="147"/>
      <c r="O665" s="147"/>
      <c r="P665" s="147"/>
      <c r="Q665" s="147"/>
      <c r="R665" s="147"/>
      <c r="S665" s="147"/>
      <c r="T665" s="147"/>
      <c r="U665" s="147"/>
      <c r="V665" s="147"/>
      <c r="W665" s="147"/>
    </row>
    <row r="666" spans="1:23" ht="12.75" customHeight="1" x14ac:dyDescent="0.15">
      <c r="A666" s="147"/>
      <c r="B666" s="150"/>
      <c r="C666" s="90"/>
      <c r="D666" s="146"/>
      <c r="E666" s="82"/>
      <c r="F666" s="147"/>
      <c r="G666" s="147"/>
      <c r="H666" s="147"/>
      <c r="I666" s="147"/>
      <c r="J666" s="147"/>
      <c r="K666" s="147"/>
      <c r="L666" s="147"/>
      <c r="M666" s="147"/>
      <c r="N666" s="147"/>
      <c r="O666" s="147"/>
      <c r="P666" s="147"/>
      <c r="Q666" s="147"/>
      <c r="R666" s="147"/>
      <c r="S666" s="147"/>
      <c r="T666" s="147"/>
      <c r="U666" s="147"/>
      <c r="V666" s="147"/>
      <c r="W666" s="147"/>
    </row>
    <row r="667" spans="1:23" ht="12.75" customHeight="1" x14ac:dyDescent="0.15">
      <c r="A667" s="147"/>
      <c r="B667" s="150"/>
      <c r="C667" s="90"/>
      <c r="D667" s="146"/>
      <c r="E667" s="82"/>
      <c r="F667" s="147"/>
      <c r="G667" s="147"/>
      <c r="H667" s="147"/>
      <c r="I667" s="147"/>
      <c r="J667" s="147"/>
      <c r="K667" s="147"/>
      <c r="L667" s="147"/>
      <c r="M667" s="147"/>
      <c r="N667" s="147"/>
      <c r="O667" s="147"/>
      <c r="P667" s="147"/>
      <c r="Q667" s="147"/>
      <c r="R667" s="147"/>
      <c r="S667" s="147"/>
      <c r="T667" s="147"/>
      <c r="U667" s="147"/>
      <c r="V667" s="147"/>
      <c r="W667" s="147"/>
    </row>
    <row r="668" spans="1:23" ht="12.75" customHeight="1" x14ac:dyDescent="0.15">
      <c r="A668" s="147"/>
      <c r="B668" s="150"/>
      <c r="C668" s="90"/>
      <c r="D668" s="146"/>
      <c r="E668" s="82"/>
      <c r="F668" s="147"/>
      <c r="G668" s="147"/>
      <c r="H668" s="147"/>
      <c r="I668" s="147"/>
      <c r="J668" s="147"/>
      <c r="K668" s="147"/>
      <c r="L668" s="147"/>
      <c r="M668" s="147"/>
      <c r="N668" s="147"/>
      <c r="O668" s="147"/>
      <c r="P668" s="147"/>
      <c r="Q668" s="147"/>
      <c r="R668" s="147"/>
      <c r="S668" s="147"/>
      <c r="T668" s="147"/>
      <c r="U668" s="147"/>
      <c r="V668" s="147"/>
      <c r="W668" s="147"/>
    </row>
    <row r="669" spans="1:23" ht="12.75" customHeight="1" x14ac:dyDescent="0.15">
      <c r="A669" s="147"/>
      <c r="B669" s="150"/>
      <c r="C669" s="90"/>
      <c r="D669" s="146"/>
      <c r="E669" s="82"/>
      <c r="F669" s="147"/>
      <c r="G669" s="147"/>
      <c r="H669" s="147"/>
      <c r="I669" s="147"/>
      <c r="J669" s="147"/>
      <c r="K669" s="147"/>
      <c r="L669" s="147"/>
      <c r="M669" s="147"/>
      <c r="N669" s="147"/>
      <c r="O669" s="147"/>
      <c r="P669" s="147"/>
      <c r="Q669" s="147"/>
      <c r="R669" s="147"/>
      <c r="S669" s="147"/>
      <c r="T669" s="147"/>
      <c r="U669" s="147"/>
      <c r="V669" s="147"/>
      <c r="W669" s="147"/>
    </row>
    <row r="670" spans="1:23" ht="12.75" customHeight="1" x14ac:dyDescent="0.15">
      <c r="A670" s="147"/>
      <c r="B670" s="150"/>
      <c r="C670" s="90"/>
      <c r="D670" s="146"/>
      <c r="E670" s="82"/>
      <c r="F670" s="147"/>
      <c r="G670" s="147"/>
      <c r="H670" s="147"/>
      <c r="I670" s="147"/>
      <c r="J670" s="147"/>
      <c r="K670" s="147"/>
      <c r="L670" s="147"/>
      <c r="M670" s="147"/>
      <c r="N670" s="147"/>
      <c r="O670" s="147"/>
      <c r="P670" s="147"/>
      <c r="Q670" s="147"/>
      <c r="R670" s="147"/>
      <c r="S670" s="147"/>
      <c r="T670" s="147"/>
      <c r="U670" s="147"/>
      <c r="V670" s="147"/>
      <c r="W670" s="147"/>
    </row>
    <row r="671" spans="1:23" ht="12.75" customHeight="1" x14ac:dyDescent="0.15">
      <c r="A671" s="147"/>
      <c r="B671" s="150"/>
      <c r="C671" s="90"/>
      <c r="D671" s="146"/>
      <c r="E671" s="82"/>
      <c r="F671" s="147"/>
      <c r="G671" s="147"/>
      <c r="H671" s="147"/>
      <c r="I671" s="147"/>
      <c r="J671" s="147"/>
      <c r="K671" s="147"/>
      <c r="L671" s="147"/>
      <c r="M671" s="147"/>
      <c r="N671" s="147"/>
      <c r="O671" s="147"/>
      <c r="P671" s="147"/>
      <c r="Q671" s="147"/>
      <c r="R671" s="147"/>
      <c r="S671" s="147"/>
      <c r="T671" s="147"/>
      <c r="U671" s="147"/>
      <c r="V671" s="147"/>
      <c r="W671" s="147"/>
    </row>
    <row r="672" spans="1:23" ht="12.75" customHeight="1" x14ac:dyDescent="0.15">
      <c r="A672" s="147"/>
      <c r="B672" s="150"/>
      <c r="C672" s="90"/>
      <c r="D672" s="146"/>
      <c r="E672" s="82"/>
      <c r="F672" s="147"/>
      <c r="G672" s="147"/>
      <c r="H672" s="147"/>
      <c r="I672" s="147"/>
      <c r="J672" s="147"/>
      <c r="K672" s="147"/>
      <c r="L672" s="147"/>
      <c r="M672" s="147"/>
      <c r="N672" s="147"/>
      <c r="O672" s="147"/>
      <c r="P672" s="147"/>
      <c r="Q672" s="147"/>
      <c r="R672" s="147"/>
      <c r="S672" s="147"/>
      <c r="T672" s="147"/>
      <c r="U672" s="147"/>
      <c r="V672" s="147"/>
      <c r="W672" s="147"/>
    </row>
    <row r="673" spans="1:23" ht="12.75" customHeight="1" x14ac:dyDescent="0.15">
      <c r="A673" s="147"/>
      <c r="B673" s="150"/>
      <c r="C673" s="90"/>
      <c r="D673" s="146"/>
      <c r="E673" s="82"/>
      <c r="F673" s="147"/>
      <c r="G673" s="147"/>
      <c r="H673" s="147"/>
      <c r="I673" s="147"/>
      <c r="J673" s="147"/>
      <c r="K673" s="147"/>
      <c r="L673" s="147"/>
      <c r="M673" s="147"/>
      <c r="N673" s="147"/>
      <c r="O673" s="147"/>
      <c r="P673" s="147"/>
      <c r="Q673" s="147"/>
      <c r="R673" s="147"/>
      <c r="S673" s="147"/>
      <c r="T673" s="147"/>
      <c r="U673" s="147"/>
      <c r="V673" s="147"/>
      <c r="W673" s="147"/>
    </row>
    <row r="674" spans="1:23" ht="12.75" customHeight="1" x14ac:dyDescent="0.15">
      <c r="A674" s="147"/>
      <c r="B674" s="150"/>
      <c r="C674" s="90"/>
      <c r="D674" s="146"/>
      <c r="E674" s="82"/>
      <c r="F674" s="147"/>
      <c r="G674" s="147"/>
      <c r="H674" s="147"/>
      <c r="I674" s="147"/>
      <c r="J674" s="147"/>
      <c r="K674" s="147"/>
      <c r="L674" s="147"/>
      <c r="M674" s="147"/>
      <c r="N674" s="147"/>
      <c r="O674" s="147"/>
      <c r="P674" s="147"/>
      <c r="Q674" s="147"/>
      <c r="R674" s="147"/>
      <c r="S674" s="147"/>
      <c r="T674" s="147"/>
      <c r="U674" s="147"/>
      <c r="V674" s="147"/>
      <c r="W674" s="147"/>
    </row>
    <row r="675" spans="1:23" ht="12.75" customHeight="1" x14ac:dyDescent="0.15">
      <c r="A675" s="147"/>
      <c r="B675" s="150"/>
      <c r="C675" s="90"/>
      <c r="D675" s="146"/>
      <c r="E675" s="82"/>
      <c r="F675" s="147"/>
      <c r="G675" s="147"/>
      <c r="H675" s="147"/>
      <c r="I675" s="147"/>
      <c r="J675" s="147"/>
      <c r="K675" s="147"/>
      <c r="L675" s="147"/>
      <c r="M675" s="147"/>
      <c r="N675" s="147"/>
      <c r="O675" s="147"/>
      <c r="P675" s="147"/>
      <c r="Q675" s="147"/>
      <c r="R675" s="147"/>
      <c r="S675" s="147"/>
      <c r="T675" s="147"/>
      <c r="U675" s="147"/>
      <c r="V675" s="147"/>
      <c r="W675" s="147"/>
    </row>
    <row r="676" spans="1:23" ht="12.75" customHeight="1" x14ac:dyDescent="0.15">
      <c r="A676" s="147"/>
      <c r="B676" s="150"/>
      <c r="C676" s="90"/>
      <c r="D676" s="146"/>
      <c r="E676" s="82"/>
      <c r="F676" s="147"/>
      <c r="G676" s="147"/>
      <c r="H676" s="147"/>
      <c r="I676" s="147"/>
      <c r="J676" s="147"/>
      <c r="K676" s="147"/>
      <c r="L676" s="147"/>
      <c r="M676" s="147"/>
      <c r="N676" s="147"/>
      <c r="O676" s="147"/>
      <c r="P676" s="147"/>
      <c r="Q676" s="147"/>
      <c r="R676" s="147"/>
      <c r="S676" s="147"/>
      <c r="T676" s="147"/>
      <c r="U676" s="147"/>
      <c r="V676" s="147"/>
      <c r="W676" s="147"/>
    </row>
    <row r="677" spans="1:23" ht="12.75" customHeight="1" x14ac:dyDescent="0.15">
      <c r="A677" s="147"/>
      <c r="B677" s="150"/>
      <c r="C677" s="90"/>
      <c r="D677" s="146"/>
      <c r="E677" s="82"/>
      <c r="F677" s="147"/>
      <c r="G677" s="147"/>
      <c r="H677" s="147"/>
      <c r="I677" s="147"/>
      <c r="J677" s="147"/>
      <c r="K677" s="147"/>
      <c r="L677" s="147"/>
      <c r="M677" s="147"/>
      <c r="N677" s="147"/>
      <c r="O677" s="147"/>
      <c r="P677" s="147"/>
      <c r="Q677" s="147"/>
      <c r="R677" s="147"/>
      <c r="S677" s="147"/>
      <c r="T677" s="147"/>
      <c r="U677" s="147"/>
      <c r="V677" s="147"/>
      <c r="W677" s="147"/>
    </row>
    <row r="678" spans="1:23" ht="12.75" customHeight="1" x14ac:dyDescent="0.15">
      <c r="A678" s="147"/>
      <c r="B678" s="150"/>
      <c r="C678" s="90"/>
      <c r="D678" s="146"/>
      <c r="E678" s="82"/>
      <c r="F678" s="147"/>
      <c r="G678" s="147"/>
      <c r="H678" s="147"/>
      <c r="I678" s="147"/>
      <c r="J678" s="147"/>
      <c r="K678" s="147"/>
      <c r="L678" s="147"/>
      <c r="M678" s="147"/>
      <c r="N678" s="147"/>
      <c r="O678" s="147"/>
      <c r="P678" s="147"/>
      <c r="Q678" s="147"/>
      <c r="R678" s="147"/>
      <c r="S678" s="147"/>
      <c r="T678" s="147"/>
      <c r="U678" s="147"/>
      <c r="V678" s="147"/>
      <c r="W678" s="147"/>
    </row>
    <row r="679" spans="1:23" ht="12.75" customHeight="1" x14ac:dyDescent="0.15">
      <c r="A679" s="147"/>
      <c r="B679" s="150"/>
      <c r="C679" s="90"/>
      <c r="D679" s="146"/>
      <c r="E679" s="82"/>
      <c r="F679" s="147"/>
      <c r="G679" s="147"/>
      <c r="H679" s="147"/>
      <c r="I679" s="147"/>
      <c r="J679" s="147"/>
      <c r="K679" s="147"/>
      <c r="L679" s="147"/>
      <c r="M679" s="147"/>
      <c r="N679" s="147"/>
      <c r="O679" s="147"/>
      <c r="P679" s="147"/>
      <c r="Q679" s="147"/>
      <c r="R679" s="147"/>
      <c r="S679" s="147"/>
      <c r="T679" s="147"/>
      <c r="U679" s="147"/>
      <c r="V679" s="147"/>
      <c r="W679" s="147"/>
    </row>
    <row r="680" spans="1:23" ht="12.75" customHeight="1" x14ac:dyDescent="0.15">
      <c r="A680" s="147"/>
      <c r="B680" s="150"/>
      <c r="C680" s="90"/>
      <c r="D680" s="146"/>
      <c r="E680" s="82"/>
      <c r="F680" s="147"/>
      <c r="G680" s="147"/>
      <c r="H680" s="147"/>
      <c r="I680" s="147"/>
      <c r="J680" s="147"/>
      <c r="K680" s="147"/>
      <c r="L680" s="147"/>
      <c r="M680" s="147"/>
      <c r="N680" s="147"/>
      <c r="O680" s="147"/>
      <c r="P680" s="147"/>
      <c r="Q680" s="147"/>
      <c r="R680" s="147"/>
      <c r="S680" s="147"/>
      <c r="T680" s="147"/>
      <c r="U680" s="147"/>
      <c r="V680" s="147"/>
      <c r="W680" s="147"/>
    </row>
    <row r="681" spans="1:23" ht="12.75" customHeight="1" x14ac:dyDescent="0.15">
      <c r="A681" s="147"/>
      <c r="B681" s="150"/>
      <c r="C681" s="90"/>
      <c r="D681" s="146"/>
      <c r="E681" s="82"/>
      <c r="F681" s="147"/>
      <c r="G681" s="147"/>
      <c r="H681" s="147"/>
      <c r="I681" s="147"/>
      <c r="J681" s="147"/>
      <c r="K681" s="147"/>
      <c r="L681" s="147"/>
      <c r="M681" s="147"/>
      <c r="N681" s="147"/>
      <c r="O681" s="147"/>
      <c r="P681" s="147"/>
      <c r="Q681" s="147"/>
      <c r="R681" s="147"/>
      <c r="S681" s="147"/>
      <c r="T681" s="147"/>
      <c r="U681" s="147"/>
      <c r="V681" s="147"/>
      <c r="W681" s="147"/>
    </row>
    <row r="682" spans="1:23" ht="12.75" customHeight="1" x14ac:dyDescent="0.15">
      <c r="A682" s="147"/>
      <c r="B682" s="150"/>
      <c r="C682" s="90"/>
      <c r="D682" s="146"/>
      <c r="E682" s="82"/>
      <c r="F682" s="147"/>
      <c r="G682" s="147"/>
      <c r="H682" s="147"/>
      <c r="I682" s="147"/>
      <c r="J682" s="147"/>
      <c r="K682" s="147"/>
      <c r="L682" s="147"/>
      <c r="M682" s="147"/>
      <c r="N682" s="147"/>
      <c r="O682" s="147"/>
      <c r="P682" s="147"/>
      <c r="Q682" s="147"/>
      <c r="R682" s="147"/>
      <c r="S682" s="147"/>
      <c r="T682" s="147"/>
      <c r="U682" s="147"/>
      <c r="V682" s="147"/>
      <c r="W682" s="147"/>
    </row>
    <row r="683" spans="1:23" ht="12.75" customHeight="1" x14ac:dyDescent="0.15">
      <c r="A683" s="147"/>
      <c r="B683" s="150"/>
      <c r="C683" s="90"/>
      <c r="D683" s="146"/>
      <c r="E683" s="82"/>
      <c r="F683" s="147"/>
      <c r="G683" s="147"/>
      <c r="H683" s="147"/>
      <c r="I683" s="147"/>
      <c r="J683" s="147"/>
      <c r="K683" s="147"/>
      <c r="L683" s="147"/>
      <c r="M683" s="147"/>
      <c r="N683" s="147"/>
      <c r="O683" s="147"/>
      <c r="P683" s="147"/>
      <c r="Q683" s="147"/>
      <c r="R683" s="147"/>
      <c r="S683" s="147"/>
      <c r="T683" s="147"/>
      <c r="U683" s="147"/>
      <c r="V683" s="147"/>
      <c r="W683" s="147"/>
    </row>
    <row r="684" spans="1:23" ht="12.75" customHeight="1" x14ac:dyDescent="0.15">
      <c r="A684" s="147"/>
      <c r="B684" s="150"/>
      <c r="C684" s="90"/>
      <c r="D684" s="146"/>
      <c r="E684" s="82"/>
      <c r="F684" s="147"/>
      <c r="G684" s="147"/>
      <c r="H684" s="147"/>
      <c r="I684" s="147"/>
      <c r="J684" s="147"/>
      <c r="K684" s="147"/>
      <c r="L684" s="147"/>
      <c r="M684" s="147"/>
      <c r="N684" s="147"/>
      <c r="O684" s="147"/>
      <c r="P684" s="147"/>
      <c r="Q684" s="147"/>
      <c r="R684" s="147"/>
      <c r="S684" s="147"/>
      <c r="T684" s="147"/>
      <c r="U684" s="147"/>
      <c r="V684" s="147"/>
      <c r="W684" s="147"/>
    </row>
    <row r="685" spans="1:23" ht="12.75" customHeight="1" x14ac:dyDescent="0.15">
      <c r="A685" s="147"/>
      <c r="B685" s="150"/>
      <c r="C685" s="90"/>
      <c r="D685" s="146"/>
      <c r="E685" s="82"/>
      <c r="F685" s="147"/>
      <c r="G685" s="147"/>
      <c r="H685" s="147"/>
      <c r="I685" s="147"/>
      <c r="J685" s="147"/>
      <c r="K685" s="147"/>
      <c r="L685" s="147"/>
      <c r="M685" s="147"/>
      <c r="N685" s="147"/>
      <c r="O685" s="147"/>
      <c r="P685" s="147"/>
      <c r="Q685" s="147"/>
      <c r="R685" s="147"/>
      <c r="S685" s="147"/>
      <c r="T685" s="147"/>
      <c r="U685" s="147"/>
      <c r="V685" s="147"/>
      <c r="W685" s="147"/>
    </row>
    <row r="686" spans="1:23" ht="12.75" customHeight="1" x14ac:dyDescent="0.15">
      <c r="A686" s="147"/>
      <c r="B686" s="150"/>
      <c r="C686" s="90"/>
      <c r="D686" s="146"/>
      <c r="E686" s="82"/>
      <c r="F686" s="147"/>
      <c r="G686" s="147"/>
      <c r="H686" s="147"/>
      <c r="I686" s="147"/>
      <c r="J686" s="147"/>
      <c r="K686" s="147"/>
      <c r="L686" s="147"/>
      <c r="M686" s="147"/>
      <c r="N686" s="147"/>
      <c r="O686" s="147"/>
      <c r="P686" s="147"/>
      <c r="Q686" s="147"/>
      <c r="R686" s="147"/>
      <c r="S686" s="147"/>
      <c r="T686" s="147"/>
      <c r="U686" s="147"/>
      <c r="V686" s="147"/>
      <c r="W686" s="147"/>
    </row>
    <row r="687" spans="1:23" ht="12.75" customHeight="1" x14ac:dyDescent="0.15">
      <c r="A687" s="147"/>
      <c r="B687" s="150"/>
      <c r="C687" s="90"/>
      <c r="D687" s="146"/>
      <c r="E687" s="82"/>
      <c r="F687" s="147"/>
      <c r="G687" s="147"/>
      <c r="H687" s="147"/>
      <c r="I687" s="147"/>
      <c r="J687" s="147"/>
      <c r="K687" s="147"/>
      <c r="L687" s="147"/>
      <c r="M687" s="147"/>
      <c r="N687" s="147"/>
      <c r="O687" s="147"/>
      <c r="P687" s="147"/>
      <c r="Q687" s="147"/>
      <c r="R687" s="147"/>
      <c r="S687" s="147"/>
      <c r="T687" s="147"/>
      <c r="U687" s="147"/>
      <c r="V687" s="147"/>
      <c r="W687" s="147"/>
    </row>
    <row r="688" spans="1:23" ht="12.75" customHeight="1" x14ac:dyDescent="0.15">
      <c r="A688" s="147"/>
      <c r="B688" s="150"/>
      <c r="C688" s="90"/>
      <c r="D688" s="146"/>
      <c r="E688" s="82"/>
      <c r="F688" s="147"/>
      <c r="G688" s="147"/>
      <c r="H688" s="147"/>
      <c r="I688" s="147"/>
      <c r="J688" s="147"/>
      <c r="K688" s="147"/>
      <c r="L688" s="147"/>
      <c r="M688" s="147"/>
      <c r="N688" s="147"/>
      <c r="O688" s="147"/>
      <c r="P688" s="147"/>
      <c r="Q688" s="147"/>
      <c r="R688" s="147"/>
      <c r="S688" s="147"/>
      <c r="T688" s="147"/>
      <c r="U688" s="147"/>
      <c r="V688" s="147"/>
      <c r="W688" s="147"/>
    </row>
    <row r="689" spans="1:23" ht="12.75" customHeight="1" x14ac:dyDescent="0.15">
      <c r="A689" s="147"/>
      <c r="B689" s="150"/>
      <c r="C689" s="90"/>
      <c r="D689" s="146"/>
      <c r="E689" s="82"/>
      <c r="F689" s="147"/>
      <c r="G689" s="147"/>
      <c r="H689" s="147"/>
      <c r="I689" s="147"/>
      <c r="J689" s="147"/>
      <c r="K689" s="147"/>
      <c r="L689" s="147"/>
      <c r="M689" s="147"/>
      <c r="N689" s="147"/>
      <c r="O689" s="147"/>
      <c r="P689" s="147"/>
      <c r="Q689" s="147"/>
      <c r="R689" s="147"/>
      <c r="S689" s="147"/>
      <c r="T689" s="147"/>
      <c r="U689" s="147"/>
      <c r="V689" s="147"/>
      <c r="W689" s="147"/>
    </row>
    <row r="690" spans="1:23" ht="12.75" customHeight="1" x14ac:dyDescent="0.15">
      <c r="A690" s="147"/>
      <c r="B690" s="150"/>
      <c r="C690" s="90"/>
      <c r="D690" s="146"/>
      <c r="E690" s="82"/>
      <c r="F690" s="147"/>
      <c r="G690" s="147"/>
      <c r="H690" s="147"/>
      <c r="I690" s="147"/>
      <c r="J690" s="147"/>
      <c r="K690" s="147"/>
      <c r="L690" s="147"/>
      <c r="M690" s="147"/>
      <c r="N690" s="147"/>
      <c r="O690" s="147"/>
      <c r="P690" s="147"/>
      <c r="Q690" s="147"/>
      <c r="R690" s="147"/>
      <c r="S690" s="147"/>
      <c r="T690" s="147"/>
      <c r="U690" s="147"/>
      <c r="V690" s="147"/>
      <c r="W690" s="147"/>
    </row>
    <row r="691" spans="1:23" ht="12.75" customHeight="1" x14ac:dyDescent="0.15">
      <c r="A691" s="147"/>
      <c r="B691" s="150"/>
      <c r="C691" s="90"/>
      <c r="D691" s="146"/>
      <c r="E691" s="82"/>
      <c r="F691" s="147"/>
      <c r="G691" s="147"/>
      <c r="H691" s="147"/>
      <c r="I691" s="147"/>
      <c r="J691" s="147"/>
      <c r="K691" s="147"/>
      <c r="L691" s="147"/>
      <c r="M691" s="147"/>
      <c r="N691" s="147"/>
      <c r="O691" s="147"/>
      <c r="P691" s="147"/>
      <c r="Q691" s="147"/>
      <c r="R691" s="147"/>
      <c r="S691" s="147"/>
      <c r="T691" s="147"/>
      <c r="U691" s="147"/>
      <c r="V691" s="147"/>
      <c r="W691" s="147"/>
    </row>
    <row r="692" spans="1:23" ht="12.75" customHeight="1" x14ac:dyDescent="0.15">
      <c r="A692" s="147"/>
      <c r="B692" s="150"/>
      <c r="C692" s="90"/>
      <c r="D692" s="146"/>
      <c r="E692" s="82"/>
      <c r="F692" s="147"/>
      <c r="G692" s="147"/>
      <c r="H692" s="147"/>
      <c r="I692" s="147"/>
      <c r="J692" s="147"/>
      <c r="K692" s="147"/>
      <c r="L692" s="147"/>
      <c r="M692" s="147"/>
      <c r="N692" s="147"/>
      <c r="O692" s="147"/>
      <c r="P692" s="147"/>
      <c r="Q692" s="147"/>
      <c r="R692" s="147"/>
      <c r="S692" s="147"/>
      <c r="T692" s="147"/>
      <c r="U692" s="147"/>
      <c r="V692" s="147"/>
      <c r="W692" s="147"/>
    </row>
    <row r="693" spans="1:23" ht="12.75" customHeight="1" x14ac:dyDescent="0.15">
      <c r="A693" s="147"/>
      <c r="B693" s="150"/>
      <c r="C693" s="90"/>
      <c r="D693" s="146"/>
      <c r="E693" s="82"/>
      <c r="F693" s="147"/>
      <c r="G693" s="147"/>
      <c r="H693" s="147"/>
      <c r="I693" s="147"/>
      <c r="J693" s="147"/>
      <c r="K693" s="147"/>
      <c r="L693" s="147"/>
      <c r="M693" s="147"/>
      <c r="N693" s="147"/>
      <c r="O693" s="147"/>
      <c r="P693" s="147"/>
      <c r="Q693" s="147"/>
      <c r="R693" s="147"/>
      <c r="S693" s="147"/>
      <c r="T693" s="147"/>
      <c r="U693" s="147"/>
      <c r="V693" s="147"/>
      <c r="W693" s="147"/>
    </row>
    <row r="694" spans="1:23" ht="12.75" customHeight="1" x14ac:dyDescent="0.15">
      <c r="A694" s="147"/>
      <c r="B694" s="150"/>
      <c r="C694" s="90"/>
      <c r="D694" s="146"/>
      <c r="E694" s="82"/>
      <c r="F694" s="147"/>
      <c r="G694" s="147"/>
      <c r="H694" s="147"/>
      <c r="I694" s="147"/>
      <c r="J694" s="147"/>
      <c r="K694" s="147"/>
      <c r="L694" s="147"/>
      <c r="M694" s="147"/>
      <c r="N694" s="147"/>
      <c r="O694" s="147"/>
      <c r="P694" s="147"/>
      <c r="Q694" s="147"/>
      <c r="R694" s="147"/>
      <c r="S694" s="147"/>
      <c r="T694" s="147"/>
      <c r="U694" s="147"/>
      <c r="V694" s="147"/>
      <c r="W694" s="147"/>
    </row>
    <row r="695" spans="1:23" ht="12.75" customHeight="1" x14ac:dyDescent="0.15">
      <c r="A695" s="147"/>
      <c r="B695" s="150"/>
      <c r="C695" s="90"/>
      <c r="D695" s="146"/>
      <c r="E695" s="82"/>
      <c r="F695" s="147"/>
      <c r="G695" s="147"/>
      <c r="H695" s="147"/>
      <c r="I695" s="147"/>
      <c r="J695" s="147"/>
      <c r="K695" s="147"/>
      <c r="L695" s="147"/>
      <c r="M695" s="147"/>
      <c r="N695" s="147"/>
      <c r="O695" s="147"/>
      <c r="P695" s="147"/>
      <c r="Q695" s="147"/>
      <c r="R695" s="147"/>
      <c r="S695" s="147"/>
      <c r="T695" s="147"/>
      <c r="U695" s="147"/>
      <c r="V695" s="147"/>
      <c r="W695" s="147"/>
    </row>
    <row r="696" spans="1:23" ht="12.75" customHeight="1" x14ac:dyDescent="0.15">
      <c r="A696" s="147"/>
      <c r="B696" s="150"/>
      <c r="C696" s="90"/>
      <c r="D696" s="146"/>
      <c r="E696" s="82"/>
      <c r="F696" s="147"/>
      <c r="G696" s="147"/>
      <c r="H696" s="147"/>
      <c r="I696" s="147"/>
      <c r="J696" s="147"/>
      <c r="K696" s="147"/>
      <c r="L696" s="147"/>
      <c r="M696" s="147"/>
      <c r="N696" s="147"/>
      <c r="O696" s="147"/>
      <c r="P696" s="147"/>
      <c r="Q696" s="147"/>
      <c r="R696" s="147"/>
      <c r="S696" s="147"/>
      <c r="T696" s="147"/>
      <c r="U696" s="147"/>
      <c r="V696" s="147"/>
      <c r="W696" s="147"/>
    </row>
    <row r="697" spans="1:23" ht="12.75" customHeight="1" x14ac:dyDescent="0.15">
      <c r="A697" s="147"/>
      <c r="B697" s="150"/>
      <c r="C697" s="90"/>
      <c r="D697" s="146"/>
      <c r="E697" s="82"/>
      <c r="F697" s="147"/>
      <c r="G697" s="147"/>
      <c r="H697" s="147"/>
      <c r="I697" s="147"/>
      <c r="J697" s="147"/>
      <c r="K697" s="147"/>
      <c r="L697" s="147"/>
      <c r="M697" s="147"/>
      <c r="N697" s="147"/>
      <c r="O697" s="147"/>
      <c r="P697" s="147"/>
      <c r="Q697" s="147"/>
      <c r="R697" s="147"/>
      <c r="S697" s="147"/>
      <c r="T697" s="147"/>
      <c r="U697" s="147"/>
      <c r="V697" s="147"/>
      <c r="W697" s="147"/>
    </row>
    <row r="698" spans="1:23" ht="12.75" customHeight="1" x14ac:dyDescent="0.15">
      <c r="A698" s="147"/>
      <c r="B698" s="150"/>
      <c r="C698" s="90"/>
      <c r="D698" s="146"/>
      <c r="E698" s="82"/>
      <c r="F698" s="147"/>
      <c r="G698" s="147"/>
      <c r="H698" s="147"/>
      <c r="I698" s="147"/>
      <c r="J698" s="147"/>
      <c r="K698" s="147"/>
      <c r="L698" s="147"/>
      <c r="M698" s="147"/>
      <c r="N698" s="147"/>
      <c r="O698" s="147"/>
      <c r="P698" s="147"/>
      <c r="Q698" s="147"/>
      <c r="R698" s="147"/>
      <c r="S698" s="147"/>
      <c r="T698" s="147"/>
      <c r="U698" s="147"/>
      <c r="V698" s="147"/>
      <c r="W698" s="147"/>
    </row>
    <row r="699" spans="1:23" ht="12.75" customHeight="1" x14ac:dyDescent="0.15">
      <c r="A699" s="147"/>
      <c r="B699" s="150"/>
      <c r="C699" s="90"/>
      <c r="D699" s="146"/>
      <c r="E699" s="82"/>
      <c r="F699" s="147"/>
      <c r="G699" s="147"/>
      <c r="H699" s="147"/>
      <c r="I699" s="147"/>
      <c r="J699" s="147"/>
      <c r="K699" s="147"/>
      <c r="L699" s="147"/>
      <c r="M699" s="147"/>
      <c r="N699" s="147"/>
      <c r="O699" s="147"/>
      <c r="P699" s="147"/>
      <c r="Q699" s="147"/>
      <c r="R699" s="147"/>
      <c r="S699" s="147"/>
      <c r="T699" s="147"/>
      <c r="U699" s="147"/>
      <c r="V699" s="147"/>
      <c r="W699" s="147"/>
    </row>
    <row r="700" spans="1:23" ht="12.75" customHeight="1" x14ac:dyDescent="0.15">
      <c r="A700" s="147"/>
      <c r="B700" s="150"/>
      <c r="C700" s="90"/>
      <c r="D700" s="146"/>
      <c r="E700" s="82"/>
      <c r="F700" s="147"/>
      <c r="G700" s="147"/>
      <c r="H700" s="147"/>
      <c r="I700" s="147"/>
      <c r="J700" s="147"/>
      <c r="K700" s="147"/>
      <c r="L700" s="147"/>
      <c r="M700" s="147"/>
      <c r="N700" s="147"/>
      <c r="O700" s="147"/>
      <c r="P700" s="147"/>
      <c r="Q700" s="147"/>
      <c r="R700" s="147"/>
      <c r="S700" s="147"/>
      <c r="T700" s="147"/>
      <c r="U700" s="147"/>
      <c r="V700" s="147"/>
      <c r="W700" s="147"/>
    </row>
    <row r="701" spans="1:23" ht="12.75" customHeight="1" x14ac:dyDescent="0.15">
      <c r="A701" s="147"/>
      <c r="B701" s="150"/>
      <c r="C701" s="90"/>
      <c r="D701" s="146"/>
      <c r="E701" s="82"/>
      <c r="F701" s="147"/>
      <c r="G701" s="147"/>
      <c r="H701" s="147"/>
      <c r="I701" s="147"/>
      <c r="J701" s="147"/>
      <c r="K701" s="147"/>
      <c r="L701" s="147"/>
      <c r="M701" s="147"/>
      <c r="N701" s="147"/>
      <c r="O701" s="147"/>
      <c r="P701" s="147"/>
      <c r="Q701" s="147"/>
      <c r="R701" s="147"/>
      <c r="S701" s="147"/>
      <c r="T701" s="147"/>
      <c r="U701" s="147"/>
      <c r="V701" s="147"/>
      <c r="W701" s="147"/>
    </row>
    <row r="702" spans="1:23" ht="12.75" customHeight="1" x14ac:dyDescent="0.15">
      <c r="A702" s="147"/>
      <c r="B702" s="150"/>
      <c r="C702" s="90"/>
      <c r="D702" s="146"/>
      <c r="E702" s="82"/>
      <c r="F702" s="147"/>
      <c r="G702" s="147"/>
      <c r="H702" s="147"/>
      <c r="I702" s="147"/>
      <c r="J702" s="147"/>
      <c r="K702" s="147"/>
      <c r="L702" s="147"/>
      <c r="M702" s="147"/>
      <c r="N702" s="147"/>
      <c r="O702" s="147"/>
      <c r="P702" s="147"/>
      <c r="Q702" s="147"/>
      <c r="R702" s="147"/>
      <c r="S702" s="147"/>
      <c r="T702" s="147"/>
      <c r="U702" s="147"/>
      <c r="V702" s="147"/>
      <c r="W702" s="147"/>
    </row>
    <row r="703" spans="1:23" ht="12.75" customHeight="1" x14ac:dyDescent="0.15">
      <c r="A703" s="147"/>
      <c r="B703" s="150"/>
      <c r="C703" s="90"/>
      <c r="D703" s="146"/>
      <c r="E703" s="82"/>
      <c r="F703" s="147"/>
      <c r="G703" s="147"/>
      <c r="H703" s="147"/>
      <c r="I703" s="147"/>
      <c r="J703" s="147"/>
      <c r="K703" s="147"/>
      <c r="L703" s="147"/>
      <c r="M703" s="147"/>
      <c r="N703" s="147"/>
      <c r="O703" s="147"/>
      <c r="P703" s="147"/>
      <c r="Q703" s="147"/>
      <c r="R703" s="147"/>
      <c r="S703" s="147"/>
      <c r="T703" s="147"/>
      <c r="U703" s="147"/>
      <c r="V703" s="147"/>
      <c r="W703" s="147"/>
    </row>
    <row r="704" spans="1:23" ht="12.75" customHeight="1" x14ac:dyDescent="0.15">
      <c r="A704" s="147"/>
      <c r="B704" s="150"/>
      <c r="C704" s="90"/>
      <c r="D704" s="146"/>
      <c r="E704" s="82"/>
      <c r="F704" s="147"/>
      <c r="G704" s="147"/>
      <c r="H704" s="147"/>
      <c r="I704" s="147"/>
      <c r="J704" s="147"/>
      <c r="K704" s="147"/>
      <c r="L704" s="147"/>
      <c r="M704" s="147"/>
      <c r="N704" s="147"/>
      <c r="O704" s="147"/>
      <c r="P704" s="147"/>
      <c r="Q704" s="147"/>
      <c r="R704" s="147"/>
      <c r="S704" s="147"/>
      <c r="T704" s="147"/>
      <c r="U704" s="147"/>
      <c r="V704" s="147"/>
      <c r="W704" s="147"/>
    </row>
    <row r="705" spans="1:23" ht="12.75" customHeight="1" x14ac:dyDescent="0.15">
      <c r="A705" s="147"/>
      <c r="B705" s="150"/>
      <c r="C705" s="90"/>
      <c r="D705" s="146"/>
      <c r="E705" s="82"/>
      <c r="F705" s="147"/>
      <c r="G705" s="147"/>
      <c r="H705" s="147"/>
      <c r="I705" s="147"/>
      <c r="J705" s="147"/>
      <c r="K705" s="147"/>
      <c r="L705" s="147"/>
      <c r="M705" s="147"/>
      <c r="N705" s="147"/>
      <c r="O705" s="147"/>
      <c r="P705" s="147"/>
      <c r="Q705" s="147"/>
      <c r="R705" s="147"/>
      <c r="S705" s="147"/>
      <c r="T705" s="147"/>
      <c r="U705" s="147"/>
      <c r="V705" s="147"/>
      <c r="W705" s="147"/>
    </row>
    <row r="706" spans="1:23" ht="12.75" customHeight="1" x14ac:dyDescent="0.15">
      <c r="A706" s="147"/>
      <c r="B706" s="150"/>
      <c r="C706" s="90"/>
      <c r="D706" s="146"/>
      <c r="E706" s="82"/>
      <c r="F706" s="147"/>
      <c r="G706" s="147"/>
      <c r="H706" s="147"/>
      <c r="I706" s="147"/>
      <c r="J706" s="147"/>
      <c r="K706" s="147"/>
      <c r="L706" s="147"/>
      <c r="M706" s="147"/>
      <c r="N706" s="147"/>
      <c r="O706" s="147"/>
      <c r="P706" s="147"/>
      <c r="Q706" s="147"/>
      <c r="R706" s="147"/>
      <c r="S706" s="147"/>
      <c r="T706" s="147"/>
      <c r="U706" s="147"/>
      <c r="V706" s="147"/>
      <c r="W706" s="147"/>
    </row>
    <row r="707" spans="1:23" ht="12.75" customHeight="1" x14ac:dyDescent="0.15">
      <c r="A707" s="147"/>
      <c r="B707" s="150"/>
      <c r="C707" s="90"/>
      <c r="D707" s="146"/>
      <c r="E707" s="82"/>
      <c r="F707" s="147"/>
      <c r="G707" s="147"/>
      <c r="H707" s="147"/>
      <c r="I707" s="147"/>
      <c r="J707" s="147"/>
      <c r="K707" s="147"/>
      <c r="L707" s="147"/>
      <c r="M707" s="147"/>
      <c r="N707" s="147"/>
      <c r="O707" s="147"/>
      <c r="P707" s="147"/>
      <c r="Q707" s="147"/>
      <c r="R707" s="147"/>
      <c r="S707" s="147"/>
      <c r="T707" s="147"/>
      <c r="U707" s="147"/>
      <c r="V707" s="147"/>
      <c r="W707" s="147"/>
    </row>
    <row r="708" spans="1:23" ht="12.75" customHeight="1" x14ac:dyDescent="0.15">
      <c r="A708" s="147"/>
      <c r="B708" s="150"/>
      <c r="C708" s="90"/>
      <c r="D708" s="146"/>
      <c r="E708" s="82"/>
      <c r="F708" s="147"/>
      <c r="G708" s="147"/>
      <c r="H708" s="147"/>
      <c r="I708" s="147"/>
      <c r="J708" s="147"/>
      <c r="K708" s="147"/>
      <c r="L708" s="147"/>
      <c r="M708" s="147"/>
      <c r="N708" s="147"/>
      <c r="O708" s="147"/>
      <c r="P708" s="147"/>
      <c r="Q708" s="147"/>
      <c r="R708" s="147"/>
      <c r="S708" s="147"/>
      <c r="T708" s="147"/>
      <c r="U708" s="147"/>
      <c r="V708" s="147"/>
      <c r="W708" s="147"/>
    </row>
    <row r="709" spans="1:23" ht="12.75" customHeight="1" x14ac:dyDescent="0.15">
      <c r="A709" s="147"/>
      <c r="B709" s="150"/>
      <c r="C709" s="90"/>
      <c r="D709" s="146"/>
      <c r="E709" s="82"/>
      <c r="F709" s="147"/>
      <c r="G709" s="147"/>
      <c r="H709" s="147"/>
      <c r="I709" s="147"/>
      <c r="J709" s="147"/>
      <c r="K709" s="147"/>
      <c r="L709" s="147"/>
      <c r="M709" s="147"/>
      <c r="N709" s="147"/>
      <c r="O709" s="147"/>
      <c r="P709" s="147"/>
      <c r="Q709" s="147"/>
      <c r="R709" s="147"/>
      <c r="S709" s="147"/>
      <c r="T709" s="147"/>
      <c r="U709" s="147"/>
      <c r="V709" s="147"/>
      <c r="W709" s="147"/>
    </row>
    <row r="710" spans="1:23" ht="12.75" customHeight="1" x14ac:dyDescent="0.15">
      <c r="A710" s="147"/>
      <c r="B710" s="150"/>
      <c r="C710" s="90"/>
      <c r="D710" s="146"/>
      <c r="E710" s="82"/>
      <c r="F710" s="147"/>
      <c r="G710" s="147"/>
      <c r="H710" s="147"/>
      <c r="I710" s="147"/>
      <c r="J710" s="147"/>
      <c r="K710" s="147"/>
      <c r="L710" s="147"/>
      <c r="M710" s="147"/>
      <c r="N710" s="147"/>
      <c r="O710" s="147"/>
      <c r="P710" s="147"/>
      <c r="Q710" s="147"/>
      <c r="R710" s="147"/>
      <c r="S710" s="147"/>
      <c r="T710" s="147"/>
      <c r="U710" s="147"/>
      <c r="V710" s="147"/>
      <c r="W710" s="147"/>
    </row>
    <row r="711" spans="1:23" ht="12.75" customHeight="1" x14ac:dyDescent="0.15">
      <c r="A711" s="147"/>
      <c r="B711" s="150"/>
      <c r="C711" s="90"/>
      <c r="D711" s="146"/>
      <c r="E711" s="82"/>
      <c r="F711" s="147"/>
      <c r="G711" s="147"/>
      <c r="H711" s="147"/>
      <c r="I711" s="147"/>
      <c r="J711" s="147"/>
      <c r="K711" s="147"/>
      <c r="L711" s="147"/>
      <c r="M711" s="147"/>
      <c r="N711" s="147"/>
      <c r="O711" s="147"/>
      <c r="P711" s="147"/>
      <c r="Q711" s="147"/>
      <c r="R711" s="147"/>
      <c r="S711" s="147"/>
      <c r="T711" s="147"/>
      <c r="U711" s="147"/>
      <c r="V711" s="147"/>
      <c r="W711" s="147"/>
    </row>
    <row r="712" spans="1:23" ht="12.75" customHeight="1" x14ac:dyDescent="0.15">
      <c r="A712" s="147"/>
      <c r="B712" s="150"/>
      <c r="C712" s="90"/>
      <c r="D712" s="146"/>
      <c r="E712" s="82"/>
      <c r="F712" s="147"/>
      <c r="G712" s="147"/>
      <c r="H712" s="147"/>
      <c r="I712" s="147"/>
      <c r="J712" s="147"/>
      <c r="K712" s="147"/>
      <c r="L712" s="147"/>
      <c r="M712" s="147"/>
      <c r="N712" s="147"/>
      <c r="O712" s="147"/>
      <c r="P712" s="147"/>
      <c r="Q712" s="147"/>
      <c r="R712" s="147"/>
      <c r="S712" s="147"/>
      <c r="T712" s="147"/>
      <c r="U712" s="147"/>
      <c r="V712" s="147"/>
      <c r="W712" s="147"/>
    </row>
    <row r="713" spans="1:23" ht="12.75" customHeight="1" x14ac:dyDescent="0.15">
      <c r="A713" s="147"/>
      <c r="B713" s="150"/>
      <c r="C713" s="90"/>
      <c r="D713" s="146"/>
      <c r="E713" s="82"/>
      <c r="F713" s="147"/>
      <c r="G713" s="147"/>
      <c r="H713" s="147"/>
      <c r="I713" s="147"/>
      <c r="J713" s="147"/>
      <c r="K713" s="147"/>
      <c r="L713" s="147"/>
      <c r="M713" s="147"/>
      <c r="N713" s="147"/>
      <c r="O713" s="147"/>
      <c r="P713" s="147"/>
      <c r="Q713" s="147"/>
      <c r="R713" s="147"/>
      <c r="S713" s="147"/>
      <c r="T713" s="147"/>
      <c r="U713" s="147"/>
      <c r="V713" s="147"/>
      <c r="W713" s="147"/>
    </row>
    <row r="714" spans="1:23" ht="12.75" customHeight="1" x14ac:dyDescent="0.15">
      <c r="A714" s="147"/>
      <c r="B714" s="150"/>
      <c r="C714" s="90"/>
      <c r="D714" s="146"/>
      <c r="E714" s="82"/>
      <c r="F714" s="147"/>
      <c r="G714" s="147"/>
      <c r="H714" s="147"/>
      <c r="I714" s="147"/>
      <c r="J714" s="147"/>
      <c r="K714" s="147"/>
      <c r="L714" s="147"/>
      <c r="M714" s="147"/>
      <c r="N714" s="147"/>
      <c r="O714" s="147"/>
      <c r="P714" s="147"/>
      <c r="Q714" s="147"/>
      <c r="R714" s="147"/>
      <c r="S714" s="147"/>
      <c r="T714" s="147"/>
      <c r="U714" s="147"/>
      <c r="V714" s="147"/>
      <c r="W714" s="147"/>
    </row>
    <row r="715" spans="1:23" ht="12.75" customHeight="1" x14ac:dyDescent="0.15">
      <c r="A715" s="147"/>
      <c r="B715" s="150"/>
      <c r="C715" s="90"/>
      <c r="D715" s="146"/>
      <c r="E715" s="82"/>
      <c r="F715" s="147"/>
      <c r="G715" s="147"/>
      <c r="H715" s="147"/>
      <c r="I715" s="147"/>
      <c r="J715" s="147"/>
      <c r="K715" s="147"/>
      <c r="L715" s="147"/>
      <c r="M715" s="147"/>
      <c r="N715" s="147"/>
      <c r="O715" s="147"/>
      <c r="P715" s="147"/>
      <c r="Q715" s="147"/>
      <c r="R715" s="147"/>
      <c r="S715" s="147"/>
      <c r="T715" s="147"/>
      <c r="U715" s="147"/>
      <c r="V715" s="147"/>
      <c r="W715" s="147"/>
    </row>
    <row r="716" spans="1:23" ht="12.75" customHeight="1" x14ac:dyDescent="0.15">
      <c r="A716" s="147"/>
      <c r="B716" s="150"/>
      <c r="C716" s="90"/>
      <c r="D716" s="146"/>
      <c r="E716" s="82"/>
      <c r="F716" s="147"/>
      <c r="G716" s="147"/>
      <c r="H716" s="147"/>
      <c r="I716" s="147"/>
      <c r="J716" s="147"/>
      <c r="K716" s="147"/>
      <c r="L716" s="147"/>
      <c r="M716" s="147"/>
      <c r="N716" s="147"/>
      <c r="O716" s="147"/>
      <c r="P716" s="147"/>
      <c r="Q716" s="147"/>
      <c r="R716" s="147"/>
      <c r="S716" s="147"/>
      <c r="T716" s="147"/>
      <c r="U716" s="147"/>
      <c r="V716" s="147"/>
      <c r="W716" s="147"/>
    </row>
    <row r="717" spans="1:23" ht="12.75" customHeight="1" x14ac:dyDescent="0.15">
      <c r="A717" s="147"/>
      <c r="B717" s="150"/>
      <c r="C717" s="90"/>
      <c r="D717" s="146"/>
      <c r="E717" s="82"/>
      <c r="F717" s="147"/>
      <c r="G717" s="147"/>
      <c r="H717" s="147"/>
      <c r="I717" s="147"/>
      <c r="J717" s="147"/>
      <c r="K717" s="147"/>
      <c r="L717" s="147"/>
      <c r="M717" s="147"/>
      <c r="N717" s="147"/>
      <c r="O717" s="147"/>
      <c r="P717" s="147"/>
      <c r="Q717" s="147"/>
      <c r="R717" s="147"/>
      <c r="S717" s="147"/>
      <c r="T717" s="147"/>
      <c r="U717" s="147"/>
      <c r="V717" s="147"/>
      <c r="W717" s="147"/>
    </row>
    <row r="718" spans="1:23" ht="12.75" customHeight="1" x14ac:dyDescent="0.15">
      <c r="A718" s="147"/>
      <c r="B718" s="150"/>
      <c r="C718" s="90"/>
      <c r="D718" s="146"/>
      <c r="E718" s="82"/>
      <c r="F718" s="147"/>
      <c r="G718" s="147"/>
      <c r="H718" s="147"/>
      <c r="I718" s="147"/>
      <c r="J718" s="147"/>
      <c r="K718" s="147"/>
      <c r="L718" s="147"/>
      <c r="M718" s="147"/>
      <c r="N718" s="147"/>
      <c r="O718" s="147"/>
      <c r="P718" s="147"/>
      <c r="Q718" s="147"/>
      <c r="R718" s="147"/>
      <c r="S718" s="147"/>
      <c r="T718" s="147"/>
      <c r="U718" s="147"/>
      <c r="V718" s="147"/>
      <c r="W718" s="147"/>
    </row>
    <row r="719" spans="1:23" ht="12.75" customHeight="1" x14ac:dyDescent="0.15">
      <c r="A719" s="147"/>
      <c r="B719" s="150"/>
      <c r="C719" s="90"/>
      <c r="D719" s="146"/>
      <c r="E719" s="82"/>
      <c r="F719" s="147"/>
      <c r="G719" s="147"/>
      <c r="H719" s="147"/>
      <c r="I719" s="147"/>
      <c r="J719" s="147"/>
      <c r="K719" s="147"/>
      <c r="L719" s="147"/>
      <c r="M719" s="147"/>
      <c r="N719" s="147"/>
      <c r="O719" s="147"/>
      <c r="P719" s="147"/>
      <c r="Q719" s="147"/>
      <c r="R719" s="147"/>
      <c r="S719" s="147"/>
      <c r="T719" s="147"/>
      <c r="U719" s="147"/>
      <c r="V719" s="147"/>
      <c r="W719" s="147"/>
    </row>
    <row r="720" spans="1:23" ht="12.75" customHeight="1" x14ac:dyDescent="0.15">
      <c r="A720" s="147"/>
      <c r="B720" s="150"/>
      <c r="C720" s="90"/>
      <c r="D720" s="146"/>
      <c r="E720" s="82"/>
      <c r="F720" s="147"/>
      <c r="G720" s="147"/>
      <c r="H720" s="147"/>
      <c r="I720" s="147"/>
      <c r="J720" s="147"/>
      <c r="K720" s="147"/>
      <c r="L720" s="147"/>
      <c r="M720" s="147"/>
      <c r="N720" s="147"/>
      <c r="O720" s="147"/>
      <c r="P720" s="147"/>
      <c r="Q720" s="147"/>
      <c r="R720" s="147"/>
      <c r="S720" s="147"/>
      <c r="T720" s="147"/>
      <c r="U720" s="147"/>
      <c r="V720" s="147"/>
      <c r="W720" s="147"/>
    </row>
    <row r="721" spans="1:23" ht="12.75" customHeight="1" x14ac:dyDescent="0.15">
      <c r="A721" s="147"/>
      <c r="B721" s="150"/>
      <c r="C721" s="90"/>
      <c r="D721" s="146"/>
      <c r="E721" s="82"/>
      <c r="F721" s="147"/>
      <c r="G721" s="147"/>
      <c r="H721" s="147"/>
      <c r="I721" s="147"/>
      <c r="J721" s="147"/>
      <c r="K721" s="147"/>
      <c r="L721" s="147"/>
      <c r="M721" s="147"/>
      <c r="N721" s="147"/>
      <c r="O721" s="147"/>
      <c r="P721" s="147"/>
      <c r="Q721" s="147"/>
      <c r="R721" s="147"/>
      <c r="S721" s="147"/>
      <c r="T721" s="147"/>
      <c r="U721" s="147"/>
      <c r="V721" s="147"/>
      <c r="W721" s="147"/>
    </row>
    <row r="722" spans="1:23" ht="12.75" customHeight="1" x14ac:dyDescent="0.15">
      <c r="A722" s="147"/>
      <c r="B722" s="150"/>
      <c r="C722" s="90"/>
      <c r="D722" s="146"/>
      <c r="E722" s="82"/>
      <c r="F722" s="147"/>
      <c r="G722" s="147"/>
      <c r="H722" s="147"/>
      <c r="I722" s="147"/>
      <c r="J722" s="147"/>
      <c r="K722" s="147"/>
      <c r="L722" s="147"/>
      <c r="M722" s="147"/>
      <c r="N722" s="147"/>
      <c r="O722" s="147"/>
      <c r="P722" s="147"/>
      <c r="Q722" s="147"/>
      <c r="R722" s="147"/>
      <c r="S722" s="147"/>
      <c r="T722" s="147"/>
      <c r="U722" s="147"/>
      <c r="V722" s="147"/>
      <c r="W722" s="147"/>
    </row>
    <row r="723" spans="1:23" ht="12.75" customHeight="1" x14ac:dyDescent="0.15">
      <c r="A723" s="147"/>
      <c r="B723" s="150"/>
      <c r="C723" s="90"/>
      <c r="D723" s="146"/>
      <c r="E723" s="82"/>
      <c r="F723" s="147"/>
      <c r="G723" s="147"/>
      <c r="H723" s="147"/>
      <c r="I723" s="147"/>
      <c r="J723" s="147"/>
      <c r="K723" s="147"/>
      <c r="L723" s="147"/>
      <c r="M723" s="147"/>
      <c r="N723" s="147"/>
      <c r="O723" s="147"/>
      <c r="P723" s="147"/>
      <c r="Q723" s="147"/>
      <c r="R723" s="147"/>
      <c r="S723" s="147"/>
      <c r="T723" s="147"/>
      <c r="U723" s="147"/>
      <c r="V723" s="147"/>
      <c r="W723" s="147"/>
    </row>
    <row r="724" spans="1:23" ht="12.75" customHeight="1" x14ac:dyDescent="0.15">
      <c r="A724" s="147"/>
      <c r="B724" s="150"/>
      <c r="C724" s="90"/>
      <c r="D724" s="146"/>
      <c r="E724" s="82"/>
      <c r="F724" s="147"/>
      <c r="G724" s="147"/>
      <c r="H724" s="147"/>
      <c r="I724" s="147"/>
      <c r="J724" s="147"/>
      <c r="K724" s="147"/>
      <c r="L724" s="147"/>
      <c r="M724" s="147"/>
      <c r="N724" s="147"/>
      <c r="O724" s="147"/>
      <c r="P724" s="147"/>
      <c r="Q724" s="147"/>
      <c r="R724" s="147"/>
      <c r="S724" s="147"/>
      <c r="T724" s="147"/>
      <c r="U724" s="147"/>
      <c r="V724" s="147"/>
      <c r="W724" s="147"/>
    </row>
    <row r="725" spans="1:23" ht="12.75" customHeight="1" x14ac:dyDescent="0.15">
      <c r="A725" s="147"/>
      <c r="B725" s="150"/>
      <c r="C725" s="90"/>
      <c r="D725" s="146"/>
      <c r="E725" s="82"/>
      <c r="F725" s="147"/>
      <c r="G725" s="147"/>
      <c r="H725" s="147"/>
      <c r="I725" s="147"/>
      <c r="J725" s="147"/>
      <c r="K725" s="147"/>
      <c r="L725" s="147"/>
      <c r="M725" s="147"/>
      <c r="N725" s="147"/>
      <c r="O725" s="147"/>
      <c r="P725" s="147"/>
      <c r="Q725" s="147"/>
      <c r="R725" s="147"/>
      <c r="S725" s="147"/>
      <c r="T725" s="147"/>
      <c r="U725" s="147"/>
      <c r="V725" s="147"/>
      <c r="W725" s="147"/>
    </row>
    <row r="726" spans="1:23" ht="12.75" customHeight="1" x14ac:dyDescent="0.15">
      <c r="A726" s="147"/>
      <c r="B726" s="150"/>
      <c r="C726" s="90"/>
      <c r="D726" s="146"/>
      <c r="E726" s="82"/>
      <c r="F726" s="147"/>
      <c r="G726" s="147"/>
      <c r="H726" s="147"/>
      <c r="I726" s="147"/>
      <c r="J726" s="147"/>
      <c r="K726" s="147"/>
      <c r="L726" s="147"/>
      <c r="M726" s="147"/>
      <c r="N726" s="147"/>
      <c r="O726" s="147"/>
      <c r="P726" s="147"/>
      <c r="Q726" s="147"/>
      <c r="R726" s="147"/>
      <c r="S726" s="147"/>
      <c r="T726" s="147"/>
      <c r="U726" s="147"/>
      <c r="V726" s="147"/>
      <c r="W726" s="147"/>
    </row>
    <row r="727" spans="1:23" ht="12.75" customHeight="1" x14ac:dyDescent="0.15">
      <c r="A727" s="147"/>
      <c r="B727" s="150"/>
      <c r="C727" s="90"/>
      <c r="D727" s="146"/>
      <c r="E727" s="82"/>
      <c r="F727" s="147"/>
      <c r="G727" s="147"/>
      <c r="H727" s="147"/>
      <c r="I727" s="147"/>
      <c r="J727" s="147"/>
      <c r="K727" s="147"/>
      <c r="L727" s="147"/>
      <c r="M727" s="147"/>
      <c r="N727" s="147"/>
      <c r="O727" s="147"/>
      <c r="P727" s="147"/>
      <c r="Q727" s="147"/>
      <c r="R727" s="147"/>
      <c r="S727" s="147"/>
      <c r="T727" s="147"/>
      <c r="U727" s="147"/>
      <c r="V727" s="147"/>
      <c r="W727" s="147"/>
    </row>
    <row r="728" spans="1:23" ht="12.75" customHeight="1" x14ac:dyDescent="0.15">
      <c r="A728" s="147"/>
      <c r="B728" s="150"/>
      <c r="C728" s="90"/>
      <c r="D728" s="146"/>
      <c r="E728" s="82"/>
      <c r="F728" s="147"/>
      <c r="G728" s="147"/>
      <c r="H728" s="147"/>
      <c r="I728" s="147"/>
      <c r="J728" s="147"/>
      <c r="K728" s="147"/>
      <c r="L728" s="147"/>
      <c r="M728" s="147"/>
      <c r="N728" s="147"/>
      <c r="O728" s="147"/>
      <c r="P728" s="147"/>
      <c r="Q728" s="147"/>
      <c r="R728" s="147"/>
      <c r="S728" s="147"/>
      <c r="T728" s="147"/>
      <c r="U728" s="147"/>
      <c r="V728" s="147"/>
      <c r="W728" s="147"/>
    </row>
    <row r="729" spans="1:23" ht="12.75" customHeight="1" x14ac:dyDescent="0.15">
      <c r="A729" s="147"/>
      <c r="B729" s="150"/>
      <c r="C729" s="90"/>
      <c r="D729" s="146"/>
      <c r="E729" s="82"/>
      <c r="F729" s="147"/>
      <c r="G729" s="147"/>
      <c r="H729" s="147"/>
      <c r="I729" s="147"/>
      <c r="J729" s="147"/>
      <c r="K729" s="147"/>
      <c r="L729" s="147"/>
      <c r="M729" s="147"/>
      <c r="N729" s="147"/>
      <c r="O729" s="147"/>
      <c r="P729" s="147"/>
      <c r="Q729" s="147"/>
      <c r="R729" s="147"/>
      <c r="S729" s="147"/>
      <c r="T729" s="147"/>
      <c r="U729" s="147"/>
      <c r="V729" s="147"/>
      <c r="W729" s="147"/>
    </row>
    <row r="730" spans="1:23" ht="12.75" customHeight="1" x14ac:dyDescent="0.15">
      <c r="A730" s="147"/>
      <c r="B730" s="150"/>
      <c r="C730" s="90"/>
      <c r="D730" s="146"/>
      <c r="E730" s="82"/>
      <c r="F730" s="147"/>
      <c r="G730" s="147"/>
      <c r="H730" s="147"/>
      <c r="I730" s="147"/>
      <c r="J730" s="147"/>
      <c r="K730" s="147"/>
      <c r="L730" s="147"/>
      <c r="M730" s="147"/>
      <c r="N730" s="147"/>
      <c r="O730" s="147"/>
      <c r="P730" s="147"/>
      <c r="Q730" s="147"/>
      <c r="R730" s="147"/>
      <c r="S730" s="147"/>
      <c r="T730" s="147"/>
      <c r="U730" s="147"/>
      <c r="V730" s="147"/>
      <c r="W730" s="147"/>
    </row>
    <row r="731" spans="1:23" ht="12.75" customHeight="1" x14ac:dyDescent="0.15">
      <c r="A731" s="147"/>
      <c r="B731" s="150"/>
      <c r="C731" s="90"/>
      <c r="D731" s="146"/>
      <c r="E731" s="82"/>
      <c r="F731" s="147"/>
      <c r="G731" s="147"/>
      <c r="H731" s="147"/>
      <c r="I731" s="147"/>
      <c r="J731" s="147"/>
      <c r="K731" s="147"/>
      <c r="L731" s="147"/>
      <c r="M731" s="147"/>
      <c r="N731" s="147"/>
      <c r="O731" s="147"/>
      <c r="P731" s="147"/>
      <c r="Q731" s="147"/>
      <c r="R731" s="147"/>
      <c r="S731" s="147"/>
      <c r="T731" s="147"/>
      <c r="U731" s="147"/>
      <c r="V731" s="147"/>
      <c r="W731" s="147"/>
    </row>
    <row r="732" spans="1:23" ht="12.75" customHeight="1" x14ac:dyDescent="0.15">
      <c r="A732" s="147"/>
      <c r="B732" s="150"/>
      <c r="C732" s="90"/>
      <c r="D732" s="146"/>
      <c r="E732" s="82"/>
      <c r="F732" s="147"/>
      <c r="G732" s="147"/>
      <c r="H732" s="147"/>
      <c r="I732" s="147"/>
      <c r="J732" s="147"/>
      <c r="K732" s="147"/>
      <c r="L732" s="147"/>
      <c r="M732" s="147"/>
      <c r="N732" s="147"/>
      <c r="O732" s="147"/>
      <c r="P732" s="147"/>
      <c r="Q732" s="147"/>
      <c r="R732" s="147"/>
      <c r="S732" s="147"/>
      <c r="T732" s="147"/>
      <c r="U732" s="147"/>
      <c r="V732" s="147"/>
      <c r="W732" s="147"/>
    </row>
    <row r="733" spans="1:23" ht="12.75" customHeight="1" x14ac:dyDescent="0.15">
      <c r="A733" s="147"/>
      <c r="B733" s="150"/>
      <c r="C733" s="90"/>
      <c r="D733" s="146"/>
      <c r="E733" s="82"/>
      <c r="F733" s="147"/>
      <c r="G733" s="147"/>
      <c r="H733" s="147"/>
      <c r="I733" s="147"/>
      <c r="J733" s="147"/>
      <c r="K733" s="147"/>
      <c r="L733" s="147"/>
      <c r="M733" s="147"/>
      <c r="N733" s="147"/>
      <c r="O733" s="147"/>
      <c r="P733" s="147"/>
      <c r="Q733" s="147"/>
      <c r="R733" s="147"/>
      <c r="S733" s="147"/>
      <c r="T733" s="147"/>
      <c r="U733" s="147"/>
      <c r="V733" s="147"/>
      <c r="W733" s="147"/>
    </row>
    <row r="734" spans="1:23" ht="12.75" customHeight="1" x14ac:dyDescent="0.15">
      <c r="A734" s="147"/>
      <c r="B734" s="150"/>
      <c r="C734" s="90"/>
      <c r="D734" s="146"/>
      <c r="E734" s="82"/>
      <c r="F734" s="147"/>
      <c r="G734" s="147"/>
      <c r="H734" s="147"/>
      <c r="I734" s="147"/>
      <c r="J734" s="147"/>
      <c r="K734" s="147"/>
      <c r="L734" s="147"/>
      <c r="M734" s="147"/>
      <c r="N734" s="147"/>
      <c r="O734" s="147"/>
      <c r="P734" s="147"/>
      <c r="Q734" s="147"/>
      <c r="R734" s="147"/>
      <c r="S734" s="147"/>
      <c r="T734" s="147"/>
      <c r="U734" s="147"/>
      <c r="V734" s="147"/>
      <c r="W734" s="147"/>
    </row>
    <row r="735" spans="1:23" ht="12.75" customHeight="1" x14ac:dyDescent="0.15">
      <c r="A735" s="147"/>
      <c r="B735" s="150"/>
      <c r="C735" s="90"/>
      <c r="D735" s="146"/>
      <c r="E735" s="82"/>
      <c r="F735" s="147"/>
      <c r="G735" s="147"/>
      <c r="H735" s="147"/>
      <c r="I735" s="147"/>
      <c r="J735" s="147"/>
      <c r="K735" s="147"/>
      <c r="L735" s="147"/>
      <c r="M735" s="147"/>
      <c r="N735" s="147"/>
      <c r="O735" s="147"/>
      <c r="P735" s="147"/>
      <c r="Q735" s="147"/>
      <c r="R735" s="147"/>
      <c r="S735" s="147"/>
      <c r="T735" s="147"/>
      <c r="U735" s="147"/>
      <c r="V735" s="147"/>
      <c r="W735" s="147"/>
    </row>
    <row r="736" spans="1:23" ht="12.75" customHeight="1" x14ac:dyDescent="0.15">
      <c r="A736" s="147"/>
      <c r="B736" s="150"/>
      <c r="C736" s="90"/>
      <c r="D736" s="146"/>
      <c r="E736" s="82"/>
      <c r="F736" s="147"/>
      <c r="G736" s="147"/>
      <c r="H736" s="147"/>
      <c r="I736" s="147"/>
      <c r="J736" s="147"/>
      <c r="K736" s="147"/>
      <c r="L736" s="147"/>
      <c r="M736" s="147"/>
      <c r="N736" s="147"/>
      <c r="O736" s="147"/>
      <c r="P736" s="147"/>
      <c r="Q736" s="147"/>
      <c r="R736" s="147"/>
      <c r="S736" s="147"/>
      <c r="T736" s="147"/>
      <c r="U736" s="147"/>
      <c r="V736" s="147"/>
      <c r="W736" s="147"/>
    </row>
    <row r="737" spans="1:23" ht="12.75" customHeight="1" x14ac:dyDescent="0.15">
      <c r="A737" s="147"/>
      <c r="B737" s="150"/>
      <c r="C737" s="90"/>
      <c r="D737" s="146"/>
      <c r="E737" s="82"/>
      <c r="F737" s="147"/>
      <c r="G737" s="147"/>
      <c r="H737" s="147"/>
      <c r="I737" s="147"/>
      <c r="J737" s="147"/>
      <c r="K737" s="147"/>
      <c r="L737" s="147"/>
      <c r="M737" s="147"/>
      <c r="N737" s="147"/>
      <c r="O737" s="147"/>
      <c r="P737" s="147"/>
      <c r="Q737" s="147"/>
      <c r="R737" s="147"/>
      <c r="S737" s="147"/>
      <c r="T737" s="147"/>
      <c r="U737" s="147"/>
      <c r="V737" s="147"/>
      <c r="W737" s="147"/>
    </row>
    <row r="738" spans="1:23" ht="12.75" customHeight="1" x14ac:dyDescent="0.15">
      <c r="A738" s="147"/>
      <c r="B738" s="150"/>
      <c r="C738" s="90"/>
      <c r="D738" s="146"/>
      <c r="E738" s="82"/>
      <c r="F738" s="147"/>
      <c r="G738" s="147"/>
      <c r="H738" s="147"/>
      <c r="I738" s="147"/>
      <c r="J738" s="147"/>
      <c r="K738" s="147"/>
      <c r="L738" s="147"/>
      <c r="M738" s="147"/>
      <c r="N738" s="147"/>
      <c r="O738" s="147"/>
      <c r="P738" s="147"/>
      <c r="Q738" s="147"/>
      <c r="R738" s="147"/>
      <c r="S738" s="147"/>
      <c r="T738" s="147"/>
      <c r="U738" s="147"/>
      <c r="V738" s="147"/>
      <c r="W738" s="147"/>
    </row>
    <row r="739" spans="1:23" ht="12.75" customHeight="1" x14ac:dyDescent="0.15">
      <c r="A739" s="147"/>
      <c r="B739" s="150"/>
      <c r="C739" s="90"/>
      <c r="D739" s="146"/>
      <c r="E739" s="82"/>
      <c r="F739" s="147"/>
      <c r="G739" s="147"/>
      <c r="H739" s="147"/>
      <c r="I739" s="147"/>
      <c r="J739" s="147"/>
      <c r="K739" s="147"/>
      <c r="L739" s="147"/>
      <c r="M739" s="147"/>
      <c r="N739" s="147"/>
      <c r="O739" s="147"/>
      <c r="P739" s="147"/>
      <c r="Q739" s="147"/>
      <c r="R739" s="147"/>
      <c r="S739" s="147"/>
      <c r="T739" s="147"/>
      <c r="U739" s="147"/>
      <c r="V739" s="147"/>
      <c r="W739" s="147"/>
    </row>
    <row r="740" spans="1:23" ht="12.75" customHeight="1" x14ac:dyDescent="0.15">
      <c r="A740" s="147"/>
      <c r="B740" s="150"/>
      <c r="C740" s="90"/>
      <c r="D740" s="146"/>
      <c r="E740" s="82"/>
      <c r="F740" s="147"/>
      <c r="G740" s="147"/>
      <c r="H740" s="147"/>
      <c r="I740" s="147"/>
      <c r="J740" s="147"/>
      <c r="K740" s="147"/>
      <c r="L740" s="147"/>
      <c r="M740" s="147"/>
      <c r="N740" s="147"/>
      <c r="O740" s="147"/>
      <c r="P740" s="147"/>
      <c r="Q740" s="147"/>
      <c r="R740" s="147"/>
      <c r="S740" s="147"/>
      <c r="T740" s="147"/>
      <c r="U740" s="147"/>
      <c r="V740" s="147"/>
      <c r="W740" s="147"/>
    </row>
    <row r="741" spans="1:23" ht="12.75" customHeight="1" x14ac:dyDescent="0.15">
      <c r="A741" s="147"/>
      <c r="B741" s="150"/>
      <c r="C741" s="90"/>
      <c r="D741" s="146"/>
      <c r="E741" s="82"/>
      <c r="F741" s="147"/>
      <c r="G741" s="147"/>
      <c r="H741" s="147"/>
      <c r="I741" s="147"/>
      <c r="J741" s="147"/>
      <c r="K741" s="147"/>
      <c r="L741" s="147"/>
      <c r="M741" s="147"/>
      <c r="N741" s="147"/>
      <c r="O741" s="147"/>
      <c r="P741" s="147"/>
      <c r="Q741" s="147"/>
      <c r="R741" s="147"/>
      <c r="S741" s="147"/>
      <c r="T741" s="147"/>
      <c r="U741" s="147"/>
      <c r="V741" s="147"/>
      <c r="W741" s="147"/>
    </row>
    <row r="742" spans="1:23" ht="12.75" customHeight="1" x14ac:dyDescent="0.15">
      <c r="A742" s="147"/>
      <c r="B742" s="150"/>
      <c r="C742" s="90"/>
      <c r="D742" s="146"/>
      <c r="E742" s="82"/>
      <c r="F742" s="147"/>
      <c r="G742" s="147"/>
      <c r="H742" s="147"/>
      <c r="I742" s="147"/>
      <c r="J742" s="147"/>
      <c r="K742" s="147"/>
      <c r="L742" s="147"/>
      <c r="M742" s="147"/>
      <c r="N742" s="147"/>
      <c r="O742" s="147"/>
      <c r="P742" s="147"/>
      <c r="Q742" s="147"/>
      <c r="R742" s="147"/>
      <c r="S742" s="147"/>
      <c r="T742" s="147"/>
      <c r="U742" s="147"/>
      <c r="V742" s="147"/>
      <c r="W742" s="147"/>
    </row>
    <row r="743" spans="1:23" ht="12.75" customHeight="1" x14ac:dyDescent="0.15">
      <c r="A743" s="147"/>
      <c r="B743" s="150"/>
      <c r="C743" s="90"/>
      <c r="D743" s="146"/>
      <c r="E743" s="82"/>
      <c r="F743" s="147"/>
      <c r="G743" s="147"/>
      <c r="H743" s="147"/>
      <c r="I743" s="147"/>
      <c r="J743" s="147"/>
      <c r="K743" s="147"/>
      <c r="L743" s="147"/>
      <c r="M743" s="147"/>
      <c r="N743" s="147"/>
      <c r="O743" s="147"/>
      <c r="P743" s="147"/>
      <c r="Q743" s="147"/>
      <c r="R743" s="147"/>
      <c r="S743" s="147"/>
      <c r="T743" s="147"/>
      <c r="U743" s="147"/>
      <c r="V743" s="147"/>
      <c r="W743" s="147"/>
    </row>
    <row r="744" spans="1:23" ht="12.75" customHeight="1" x14ac:dyDescent="0.15">
      <c r="A744" s="147"/>
      <c r="B744" s="150"/>
      <c r="C744" s="90"/>
      <c r="D744" s="146"/>
      <c r="E744" s="82"/>
      <c r="F744" s="147"/>
      <c r="G744" s="147"/>
      <c r="H744" s="147"/>
      <c r="I744" s="147"/>
      <c r="J744" s="147"/>
      <c r="K744" s="147"/>
      <c r="L744" s="147"/>
      <c r="M744" s="147"/>
      <c r="N744" s="147"/>
      <c r="O744" s="147"/>
      <c r="P744" s="147"/>
      <c r="Q744" s="147"/>
      <c r="R744" s="147"/>
      <c r="S744" s="147"/>
      <c r="T744" s="147"/>
      <c r="U744" s="147"/>
      <c r="V744" s="147"/>
      <c r="W744" s="147"/>
    </row>
    <row r="745" spans="1:23" ht="12.75" customHeight="1" x14ac:dyDescent="0.15">
      <c r="A745" s="147"/>
      <c r="B745" s="150"/>
      <c r="C745" s="90"/>
      <c r="D745" s="146"/>
      <c r="E745" s="82"/>
      <c r="F745" s="147"/>
      <c r="G745" s="147"/>
      <c r="H745" s="147"/>
      <c r="I745" s="147"/>
      <c r="J745" s="147"/>
      <c r="K745" s="147"/>
      <c r="L745" s="147"/>
      <c r="M745" s="147"/>
      <c r="N745" s="147"/>
      <c r="O745" s="147"/>
      <c r="P745" s="147"/>
      <c r="Q745" s="147"/>
      <c r="R745" s="147"/>
      <c r="S745" s="147"/>
      <c r="T745" s="147"/>
      <c r="U745" s="147"/>
      <c r="V745" s="147"/>
      <c r="W745" s="147"/>
    </row>
    <row r="746" spans="1:23" ht="12.75" customHeight="1" x14ac:dyDescent="0.15">
      <c r="A746" s="147"/>
      <c r="B746" s="150"/>
      <c r="C746" s="90"/>
      <c r="D746" s="146"/>
      <c r="E746" s="82"/>
      <c r="F746" s="147"/>
      <c r="G746" s="147"/>
      <c r="H746" s="147"/>
      <c r="I746" s="147"/>
      <c r="J746" s="147"/>
      <c r="K746" s="147"/>
      <c r="L746" s="147"/>
      <c r="M746" s="147"/>
      <c r="N746" s="147"/>
      <c r="O746" s="147"/>
      <c r="P746" s="147"/>
      <c r="Q746" s="147"/>
      <c r="R746" s="147"/>
      <c r="S746" s="147"/>
      <c r="T746" s="147"/>
      <c r="U746" s="147"/>
      <c r="V746" s="147"/>
      <c r="W746" s="147"/>
    </row>
    <row r="747" spans="1:23" ht="12.75" customHeight="1" x14ac:dyDescent="0.15">
      <c r="A747" s="147"/>
      <c r="B747" s="150"/>
      <c r="C747" s="90"/>
      <c r="D747" s="146"/>
      <c r="E747" s="82"/>
      <c r="F747" s="147"/>
      <c r="G747" s="147"/>
      <c r="H747" s="147"/>
      <c r="I747" s="147"/>
      <c r="J747" s="147"/>
      <c r="K747" s="147"/>
      <c r="L747" s="147"/>
      <c r="M747" s="147"/>
      <c r="N747" s="147"/>
      <c r="O747" s="147"/>
      <c r="P747" s="147"/>
      <c r="Q747" s="147"/>
      <c r="R747" s="147"/>
      <c r="S747" s="147"/>
      <c r="T747" s="147"/>
      <c r="U747" s="147"/>
      <c r="V747" s="147"/>
      <c r="W747" s="147"/>
    </row>
    <row r="748" spans="1:23" ht="12.75" customHeight="1" x14ac:dyDescent="0.15">
      <c r="A748" s="147"/>
      <c r="B748" s="150"/>
      <c r="C748" s="90"/>
      <c r="D748" s="146"/>
      <c r="E748" s="82"/>
      <c r="F748" s="147"/>
      <c r="G748" s="147"/>
      <c r="H748" s="147"/>
      <c r="I748" s="147"/>
      <c r="J748" s="147"/>
      <c r="K748" s="147"/>
      <c r="L748" s="147"/>
      <c r="M748" s="147"/>
      <c r="N748" s="147"/>
      <c r="O748" s="147"/>
      <c r="P748" s="147"/>
      <c r="Q748" s="147"/>
      <c r="R748" s="147"/>
      <c r="S748" s="147"/>
      <c r="T748" s="147"/>
      <c r="U748" s="147"/>
      <c r="V748" s="147"/>
      <c r="W748" s="147"/>
    </row>
    <row r="749" spans="1:23" ht="12.75" customHeight="1" x14ac:dyDescent="0.15">
      <c r="A749" s="147"/>
      <c r="B749" s="150"/>
      <c r="C749" s="90"/>
      <c r="D749" s="146"/>
      <c r="E749" s="82"/>
      <c r="F749" s="147"/>
      <c r="G749" s="147"/>
      <c r="H749" s="147"/>
      <c r="I749" s="147"/>
      <c r="J749" s="147"/>
      <c r="K749" s="147"/>
      <c r="L749" s="147"/>
      <c r="M749" s="147"/>
      <c r="N749" s="147"/>
      <c r="O749" s="147"/>
      <c r="P749" s="147"/>
      <c r="Q749" s="147"/>
      <c r="R749" s="147"/>
      <c r="S749" s="147"/>
      <c r="T749" s="147"/>
      <c r="U749" s="147"/>
      <c r="V749" s="147"/>
      <c r="W749" s="147"/>
    </row>
    <row r="750" spans="1:23" ht="12.75" customHeight="1" x14ac:dyDescent="0.15">
      <c r="A750" s="147"/>
      <c r="B750" s="150"/>
      <c r="C750" s="90"/>
      <c r="D750" s="146"/>
      <c r="E750" s="82"/>
      <c r="F750" s="147"/>
      <c r="G750" s="147"/>
      <c r="H750" s="147"/>
      <c r="I750" s="147"/>
      <c r="J750" s="147"/>
      <c r="K750" s="147"/>
      <c r="L750" s="147"/>
      <c r="M750" s="147"/>
      <c r="N750" s="147"/>
      <c r="O750" s="147"/>
      <c r="P750" s="147"/>
      <c r="Q750" s="147"/>
      <c r="R750" s="147"/>
      <c r="S750" s="147"/>
      <c r="T750" s="147"/>
      <c r="U750" s="147"/>
      <c r="V750" s="147"/>
      <c r="W750" s="147"/>
    </row>
    <row r="751" spans="1:23" ht="12.75" customHeight="1" x14ac:dyDescent="0.15">
      <c r="A751" s="147"/>
      <c r="B751" s="150"/>
      <c r="C751" s="90"/>
      <c r="D751" s="146"/>
      <c r="E751" s="82"/>
      <c r="F751" s="147"/>
      <c r="G751" s="147"/>
      <c r="H751" s="147"/>
      <c r="I751" s="147"/>
      <c r="J751" s="147"/>
      <c r="K751" s="147"/>
      <c r="L751" s="147"/>
      <c r="M751" s="147"/>
      <c r="N751" s="147"/>
      <c r="O751" s="147"/>
      <c r="P751" s="147"/>
      <c r="Q751" s="147"/>
      <c r="R751" s="147"/>
      <c r="S751" s="147"/>
      <c r="T751" s="147"/>
      <c r="U751" s="147"/>
      <c r="V751" s="147"/>
      <c r="W751" s="147"/>
    </row>
    <row r="752" spans="1:23" ht="12.75" customHeight="1" x14ac:dyDescent="0.15">
      <c r="A752" s="147"/>
      <c r="B752" s="150"/>
      <c r="C752" s="90"/>
      <c r="D752" s="146"/>
      <c r="E752" s="82"/>
      <c r="F752" s="147"/>
      <c r="G752" s="147"/>
      <c r="H752" s="147"/>
      <c r="I752" s="147"/>
      <c r="J752" s="147"/>
      <c r="K752" s="147"/>
      <c r="L752" s="147"/>
      <c r="M752" s="147"/>
      <c r="N752" s="147"/>
      <c r="O752" s="147"/>
      <c r="P752" s="147"/>
      <c r="Q752" s="147"/>
      <c r="R752" s="147"/>
      <c r="S752" s="147"/>
      <c r="T752" s="147"/>
      <c r="U752" s="147"/>
      <c r="V752" s="147"/>
      <c r="W752" s="147"/>
    </row>
    <row r="753" spans="1:23" ht="12.75" customHeight="1" x14ac:dyDescent="0.15">
      <c r="A753" s="147"/>
      <c r="B753" s="150"/>
      <c r="C753" s="90"/>
      <c r="D753" s="146"/>
      <c r="E753" s="82"/>
      <c r="F753" s="147"/>
      <c r="G753" s="147"/>
      <c r="H753" s="147"/>
      <c r="I753" s="147"/>
      <c r="J753" s="147"/>
      <c r="K753" s="147"/>
      <c r="L753" s="147"/>
      <c r="M753" s="147"/>
      <c r="N753" s="147"/>
      <c r="O753" s="147"/>
      <c r="P753" s="147"/>
      <c r="Q753" s="147"/>
      <c r="R753" s="147"/>
      <c r="S753" s="147"/>
      <c r="T753" s="147"/>
      <c r="U753" s="147"/>
      <c r="V753" s="147"/>
      <c r="W753" s="147"/>
    </row>
    <row r="754" spans="1:23" ht="12.75" customHeight="1" x14ac:dyDescent="0.15">
      <c r="A754" s="147"/>
      <c r="B754" s="150"/>
      <c r="C754" s="90"/>
      <c r="D754" s="146"/>
      <c r="E754" s="82"/>
      <c r="F754" s="147"/>
      <c r="G754" s="147"/>
      <c r="H754" s="147"/>
      <c r="I754" s="147"/>
      <c r="J754" s="147"/>
      <c r="K754" s="147"/>
      <c r="L754" s="147"/>
      <c r="M754" s="147"/>
      <c r="N754" s="147"/>
      <c r="O754" s="147"/>
      <c r="P754" s="147"/>
      <c r="Q754" s="147"/>
      <c r="R754" s="147"/>
      <c r="S754" s="147"/>
      <c r="T754" s="147"/>
      <c r="U754" s="147"/>
      <c r="V754" s="147"/>
      <c r="W754" s="147"/>
    </row>
    <row r="755" spans="1:23" ht="12.75" customHeight="1" x14ac:dyDescent="0.15">
      <c r="A755" s="147"/>
      <c r="B755" s="150"/>
      <c r="C755" s="90"/>
      <c r="D755" s="146"/>
      <c r="E755" s="82"/>
      <c r="F755" s="147"/>
      <c r="G755" s="147"/>
      <c r="H755" s="147"/>
      <c r="I755" s="147"/>
      <c r="J755" s="147"/>
      <c r="K755" s="147"/>
      <c r="L755" s="147"/>
      <c r="M755" s="147"/>
      <c r="N755" s="147"/>
      <c r="O755" s="147"/>
      <c r="P755" s="147"/>
      <c r="Q755" s="147"/>
      <c r="R755" s="147"/>
      <c r="S755" s="147"/>
      <c r="T755" s="147"/>
      <c r="U755" s="147"/>
      <c r="V755" s="147"/>
      <c r="W755" s="147"/>
    </row>
    <row r="756" spans="1:23" ht="12.75" customHeight="1" x14ac:dyDescent="0.15">
      <c r="A756" s="147"/>
      <c r="B756" s="150"/>
      <c r="C756" s="90"/>
      <c r="D756" s="146"/>
      <c r="E756" s="82"/>
      <c r="F756" s="147"/>
      <c r="G756" s="147"/>
      <c r="H756" s="147"/>
      <c r="I756" s="147"/>
      <c r="J756" s="147"/>
      <c r="K756" s="147"/>
      <c r="L756" s="147"/>
      <c r="M756" s="147"/>
      <c r="N756" s="147"/>
      <c r="O756" s="147"/>
      <c r="P756" s="147"/>
      <c r="Q756" s="147"/>
      <c r="R756" s="147"/>
      <c r="S756" s="147"/>
      <c r="T756" s="147"/>
      <c r="U756" s="147"/>
      <c r="V756" s="147"/>
      <c r="W756" s="147"/>
    </row>
    <row r="757" spans="1:23" ht="12.75" customHeight="1" x14ac:dyDescent="0.15">
      <c r="A757" s="147"/>
      <c r="B757" s="150"/>
      <c r="C757" s="90"/>
      <c r="D757" s="146"/>
      <c r="E757" s="82"/>
      <c r="F757" s="147"/>
      <c r="G757" s="147"/>
      <c r="H757" s="147"/>
      <c r="I757" s="147"/>
      <c r="J757" s="147"/>
      <c r="K757" s="147"/>
      <c r="L757" s="147"/>
      <c r="M757" s="147"/>
      <c r="N757" s="147"/>
      <c r="O757" s="147"/>
      <c r="P757" s="147"/>
      <c r="Q757" s="147"/>
      <c r="R757" s="147"/>
      <c r="S757" s="147"/>
      <c r="T757" s="147"/>
      <c r="U757" s="147"/>
      <c r="V757" s="147"/>
      <c r="W757" s="147"/>
    </row>
    <row r="758" spans="1:23" ht="12.75" customHeight="1" x14ac:dyDescent="0.15">
      <c r="A758" s="147"/>
      <c r="B758" s="150"/>
      <c r="C758" s="90"/>
      <c r="D758" s="146"/>
      <c r="E758" s="82"/>
      <c r="F758" s="147"/>
      <c r="G758" s="147"/>
      <c r="H758" s="147"/>
      <c r="I758" s="147"/>
      <c r="J758" s="147"/>
      <c r="K758" s="147"/>
      <c r="L758" s="147"/>
      <c r="M758" s="147"/>
      <c r="N758" s="147"/>
      <c r="O758" s="147"/>
      <c r="P758" s="147"/>
      <c r="Q758" s="147"/>
      <c r="R758" s="147"/>
      <c r="S758" s="147"/>
      <c r="T758" s="147"/>
      <c r="U758" s="147"/>
      <c r="V758" s="147"/>
      <c r="W758" s="147"/>
    </row>
    <row r="759" spans="1:23" ht="12.75" customHeight="1" x14ac:dyDescent="0.15">
      <c r="A759" s="147"/>
      <c r="B759" s="150"/>
      <c r="C759" s="90"/>
      <c r="D759" s="146"/>
      <c r="E759" s="82"/>
      <c r="F759" s="147"/>
      <c r="G759" s="147"/>
      <c r="H759" s="147"/>
      <c r="I759" s="147"/>
      <c r="J759" s="147"/>
      <c r="K759" s="147"/>
      <c r="L759" s="147"/>
      <c r="M759" s="147"/>
      <c r="N759" s="147"/>
      <c r="O759" s="147"/>
      <c r="P759" s="147"/>
      <c r="Q759" s="147"/>
      <c r="R759" s="147"/>
      <c r="S759" s="147"/>
      <c r="T759" s="147"/>
      <c r="U759" s="147"/>
      <c r="V759" s="147"/>
      <c r="W759" s="147"/>
    </row>
    <row r="760" spans="1:23" ht="12.75" customHeight="1" x14ac:dyDescent="0.15">
      <c r="A760" s="147"/>
      <c r="B760" s="150"/>
      <c r="C760" s="90"/>
      <c r="D760" s="146"/>
      <c r="E760" s="82"/>
      <c r="F760" s="147"/>
      <c r="G760" s="147"/>
      <c r="H760" s="147"/>
      <c r="I760" s="147"/>
      <c r="J760" s="147"/>
      <c r="K760" s="147"/>
      <c r="L760" s="147"/>
      <c r="M760" s="147"/>
      <c r="N760" s="147"/>
      <c r="O760" s="147"/>
      <c r="P760" s="147"/>
      <c r="Q760" s="147"/>
      <c r="R760" s="147"/>
      <c r="S760" s="147"/>
      <c r="T760" s="147"/>
      <c r="U760" s="147"/>
      <c r="V760" s="147"/>
      <c r="W760" s="147"/>
    </row>
    <row r="761" spans="1:23" ht="12.75" customHeight="1" x14ac:dyDescent="0.15">
      <c r="A761" s="147"/>
      <c r="B761" s="150"/>
      <c r="C761" s="90"/>
      <c r="D761" s="146"/>
      <c r="E761" s="82"/>
      <c r="F761" s="147"/>
      <c r="G761" s="147"/>
      <c r="H761" s="147"/>
      <c r="I761" s="147"/>
      <c r="J761" s="147"/>
      <c r="K761" s="147"/>
      <c r="L761" s="147"/>
      <c r="M761" s="147"/>
      <c r="N761" s="147"/>
      <c r="O761" s="147"/>
      <c r="P761" s="147"/>
      <c r="Q761" s="147"/>
      <c r="R761" s="147"/>
      <c r="S761" s="147"/>
      <c r="T761" s="147"/>
      <c r="U761" s="147"/>
      <c r="V761" s="147"/>
      <c r="W761" s="147"/>
    </row>
    <row r="762" spans="1:23" ht="12.75" customHeight="1" x14ac:dyDescent="0.15">
      <c r="A762" s="147"/>
      <c r="B762" s="150"/>
      <c r="C762" s="90"/>
      <c r="D762" s="146"/>
      <c r="E762" s="82"/>
      <c r="F762" s="147"/>
      <c r="G762" s="147"/>
      <c r="H762" s="147"/>
      <c r="I762" s="147"/>
      <c r="J762" s="147"/>
      <c r="K762" s="147"/>
      <c r="L762" s="147"/>
      <c r="M762" s="147"/>
      <c r="N762" s="147"/>
      <c r="O762" s="147"/>
      <c r="P762" s="147"/>
      <c r="Q762" s="147"/>
      <c r="R762" s="147"/>
      <c r="S762" s="147"/>
      <c r="T762" s="147"/>
      <c r="U762" s="147"/>
      <c r="V762" s="147"/>
      <c r="W762" s="147"/>
    </row>
    <row r="763" spans="1:23" ht="12.75" customHeight="1" x14ac:dyDescent="0.15">
      <c r="A763" s="147"/>
      <c r="B763" s="150"/>
      <c r="C763" s="90"/>
      <c r="D763" s="146"/>
      <c r="E763" s="82"/>
      <c r="F763" s="147"/>
      <c r="G763" s="147"/>
      <c r="H763" s="147"/>
      <c r="I763" s="147"/>
      <c r="J763" s="147"/>
      <c r="K763" s="147"/>
      <c r="L763" s="147"/>
      <c r="M763" s="147"/>
      <c r="N763" s="147"/>
      <c r="O763" s="147"/>
      <c r="P763" s="147"/>
      <c r="Q763" s="147"/>
      <c r="R763" s="147"/>
      <c r="S763" s="147"/>
      <c r="T763" s="147"/>
      <c r="U763" s="147"/>
      <c r="V763" s="147"/>
      <c r="W763" s="147"/>
    </row>
    <row r="764" spans="1:23" ht="12.75" customHeight="1" x14ac:dyDescent="0.15">
      <c r="A764" s="147"/>
      <c r="B764" s="150"/>
      <c r="C764" s="90"/>
      <c r="D764" s="146"/>
      <c r="E764" s="82"/>
      <c r="F764" s="147"/>
      <c r="G764" s="147"/>
      <c r="H764" s="147"/>
      <c r="I764" s="147"/>
      <c r="J764" s="147"/>
      <c r="K764" s="147"/>
      <c r="L764" s="147"/>
      <c r="M764" s="147"/>
      <c r="N764" s="147"/>
      <c r="O764" s="147"/>
      <c r="P764" s="147"/>
      <c r="Q764" s="147"/>
      <c r="R764" s="147"/>
      <c r="S764" s="147"/>
      <c r="T764" s="147"/>
      <c r="U764" s="147"/>
      <c r="V764" s="147"/>
      <c r="W764" s="147"/>
    </row>
    <row r="765" spans="1:23" ht="12.75" customHeight="1" x14ac:dyDescent="0.15">
      <c r="A765" s="147"/>
      <c r="B765" s="150"/>
      <c r="C765" s="90"/>
      <c r="D765" s="146"/>
      <c r="E765" s="82"/>
      <c r="F765" s="147"/>
      <c r="G765" s="147"/>
      <c r="H765" s="147"/>
      <c r="I765" s="147"/>
      <c r="J765" s="147"/>
      <c r="K765" s="147"/>
      <c r="L765" s="147"/>
      <c r="M765" s="147"/>
      <c r="N765" s="147"/>
      <c r="O765" s="147"/>
      <c r="P765" s="147"/>
      <c r="Q765" s="147"/>
      <c r="R765" s="147"/>
      <c r="S765" s="147"/>
      <c r="T765" s="147"/>
      <c r="U765" s="147"/>
      <c r="V765" s="147"/>
      <c r="W765" s="147"/>
    </row>
    <row r="766" spans="1:23" ht="12.75" customHeight="1" x14ac:dyDescent="0.15">
      <c r="A766" s="147"/>
      <c r="B766" s="150"/>
      <c r="C766" s="90"/>
      <c r="D766" s="146"/>
      <c r="E766" s="82"/>
      <c r="F766" s="147"/>
      <c r="G766" s="147"/>
      <c r="H766" s="147"/>
      <c r="I766" s="147"/>
      <c r="J766" s="147"/>
      <c r="K766" s="147"/>
      <c r="L766" s="147"/>
      <c r="M766" s="147"/>
      <c r="N766" s="147"/>
      <c r="O766" s="147"/>
      <c r="P766" s="147"/>
      <c r="Q766" s="147"/>
      <c r="R766" s="147"/>
      <c r="S766" s="147"/>
      <c r="T766" s="147"/>
      <c r="U766" s="147"/>
      <c r="V766" s="147"/>
      <c r="W766" s="147"/>
    </row>
    <row r="767" spans="1:23" ht="12.75" customHeight="1" x14ac:dyDescent="0.15">
      <c r="A767" s="147"/>
      <c r="B767" s="150"/>
      <c r="C767" s="90"/>
      <c r="D767" s="146"/>
      <c r="E767" s="82"/>
      <c r="F767" s="147"/>
      <c r="G767" s="147"/>
      <c r="H767" s="147"/>
      <c r="I767" s="147"/>
      <c r="J767" s="147"/>
      <c r="K767" s="147"/>
      <c r="L767" s="147"/>
      <c r="M767" s="147"/>
      <c r="N767" s="147"/>
      <c r="O767" s="147"/>
      <c r="P767" s="147"/>
      <c r="Q767" s="147"/>
      <c r="R767" s="147"/>
      <c r="S767" s="147"/>
      <c r="T767" s="147"/>
      <c r="U767" s="147"/>
      <c r="V767" s="147"/>
      <c r="W767" s="147"/>
    </row>
    <row r="768" spans="1:23" ht="12.75" customHeight="1" x14ac:dyDescent="0.15">
      <c r="A768" s="147"/>
      <c r="B768" s="150"/>
      <c r="C768" s="90"/>
      <c r="D768" s="146"/>
      <c r="E768" s="82"/>
      <c r="F768" s="147"/>
      <c r="G768" s="147"/>
      <c r="H768" s="147"/>
      <c r="I768" s="147"/>
      <c r="J768" s="147"/>
      <c r="K768" s="147"/>
      <c r="L768" s="147"/>
      <c r="M768" s="147"/>
      <c r="N768" s="147"/>
      <c r="O768" s="147"/>
      <c r="P768" s="147"/>
      <c r="Q768" s="147"/>
      <c r="R768" s="147"/>
      <c r="S768" s="147"/>
      <c r="T768" s="147"/>
      <c r="U768" s="147"/>
      <c r="V768" s="147"/>
      <c r="W768" s="147"/>
    </row>
    <row r="769" spans="1:23" ht="12.75" customHeight="1" x14ac:dyDescent="0.15">
      <c r="A769" s="147"/>
      <c r="B769" s="150"/>
      <c r="C769" s="90"/>
      <c r="D769" s="146"/>
      <c r="E769" s="82"/>
      <c r="F769" s="147"/>
      <c r="G769" s="147"/>
      <c r="H769" s="147"/>
      <c r="I769" s="147"/>
      <c r="J769" s="147"/>
      <c r="K769" s="147"/>
      <c r="L769" s="147"/>
      <c r="M769" s="147"/>
      <c r="N769" s="147"/>
      <c r="O769" s="147"/>
      <c r="P769" s="147"/>
      <c r="Q769" s="147"/>
      <c r="R769" s="147"/>
      <c r="S769" s="147"/>
      <c r="T769" s="147"/>
      <c r="U769" s="147"/>
      <c r="V769" s="147"/>
      <c r="W769" s="147"/>
    </row>
    <row r="770" spans="1:23" ht="12.75" customHeight="1" x14ac:dyDescent="0.15">
      <c r="A770" s="147"/>
      <c r="B770" s="150"/>
      <c r="C770" s="90"/>
      <c r="D770" s="146"/>
      <c r="E770" s="82"/>
      <c r="F770" s="147"/>
      <c r="G770" s="147"/>
      <c r="H770" s="147"/>
      <c r="I770" s="147"/>
      <c r="J770" s="147"/>
      <c r="K770" s="147"/>
      <c r="L770" s="147"/>
      <c r="M770" s="147"/>
      <c r="N770" s="147"/>
      <c r="O770" s="147"/>
      <c r="P770" s="147"/>
      <c r="Q770" s="147"/>
      <c r="R770" s="147"/>
      <c r="S770" s="147"/>
      <c r="T770" s="147"/>
      <c r="U770" s="147"/>
      <c r="V770" s="147"/>
      <c r="W770" s="147"/>
    </row>
    <row r="771" spans="1:23" ht="12.75" customHeight="1" x14ac:dyDescent="0.15">
      <c r="A771" s="147"/>
      <c r="B771" s="150"/>
      <c r="C771" s="90"/>
      <c r="D771" s="146"/>
      <c r="E771" s="82"/>
      <c r="F771" s="147"/>
      <c r="G771" s="147"/>
      <c r="H771" s="147"/>
      <c r="I771" s="147"/>
      <c r="J771" s="147"/>
      <c r="K771" s="147"/>
      <c r="L771" s="147"/>
      <c r="M771" s="147"/>
      <c r="N771" s="147"/>
      <c r="O771" s="147"/>
      <c r="P771" s="147"/>
      <c r="Q771" s="147"/>
      <c r="R771" s="147"/>
      <c r="S771" s="147"/>
      <c r="T771" s="147"/>
      <c r="U771" s="147"/>
      <c r="V771" s="147"/>
      <c r="W771" s="147"/>
    </row>
    <row r="772" spans="1:23" ht="12.75" customHeight="1" x14ac:dyDescent="0.15">
      <c r="A772" s="147"/>
      <c r="B772" s="150"/>
      <c r="C772" s="90"/>
      <c r="D772" s="146"/>
      <c r="E772" s="82"/>
      <c r="F772" s="147"/>
      <c r="G772" s="147"/>
      <c r="H772" s="147"/>
      <c r="I772" s="147"/>
      <c r="J772" s="147"/>
      <c r="K772" s="147"/>
      <c r="L772" s="147"/>
      <c r="M772" s="147"/>
      <c r="N772" s="147"/>
      <c r="O772" s="147"/>
      <c r="P772" s="147"/>
      <c r="Q772" s="147"/>
      <c r="R772" s="147"/>
      <c r="S772" s="147"/>
      <c r="T772" s="147"/>
      <c r="U772" s="147"/>
      <c r="V772" s="147"/>
      <c r="W772" s="147"/>
    </row>
    <row r="773" spans="1:23" ht="12.75" customHeight="1" x14ac:dyDescent="0.15">
      <c r="A773" s="147"/>
      <c r="B773" s="150"/>
      <c r="C773" s="90"/>
      <c r="D773" s="146"/>
      <c r="E773" s="82"/>
      <c r="F773" s="147"/>
      <c r="G773" s="147"/>
      <c r="H773" s="147"/>
      <c r="I773" s="147"/>
      <c r="J773" s="147"/>
      <c r="K773" s="147"/>
      <c r="L773" s="147"/>
      <c r="M773" s="147"/>
      <c r="N773" s="147"/>
      <c r="O773" s="147"/>
      <c r="P773" s="147"/>
      <c r="Q773" s="147"/>
      <c r="R773" s="147"/>
      <c r="S773" s="147"/>
      <c r="T773" s="147"/>
      <c r="U773" s="147"/>
      <c r="V773" s="147"/>
      <c r="W773" s="147"/>
    </row>
    <row r="774" spans="1:23" ht="12.75" customHeight="1" x14ac:dyDescent="0.15">
      <c r="A774" s="147"/>
      <c r="B774" s="150"/>
      <c r="C774" s="90"/>
      <c r="D774" s="146"/>
      <c r="E774" s="82"/>
      <c r="F774" s="147"/>
      <c r="G774" s="147"/>
      <c r="H774" s="147"/>
      <c r="I774" s="147"/>
      <c r="J774" s="147"/>
      <c r="K774" s="147"/>
      <c r="L774" s="147"/>
      <c r="M774" s="147"/>
      <c r="N774" s="147"/>
      <c r="O774" s="147"/>
      <c r="P774" s="147"/>
      <c r="Q774" s="147"/>
      <c r="R774" s="147"/>
      <c r="S774" s="147"/>
      <c r="T774" s="147"/>
      <c r="U774" s="147"/>
      <c r="V774" s="147"/>
      <c r="W774" s="147"/>
    </row>
    <row r="775" spans="1:23" ht="12.75" customHeight="1" x14ac:dyDescent="0.15">
      <c r="A775" s="147"/>
      <c r="B775" s="150"/>
      <c r="C775" s="90"/>
      <c r="D775" s="146"/>
      <c r="E775" s="82"/>
      <c r="F775" s="147"/>
      <c r="G775" s="147"/>
      <c r="H775" s="147"/>
      <c r="I775" s="147"/>
      <c r="J775" s="147"/>
      <c r="K775" s="147"/>
      <c r="L775" s="147"/>
      <c r="M775" s="147"/>
      <c r="N775" s="147"/>
      <c r="O775" s="147"/>
      <c r="P775" s="147"/>
      <c r="Q775" s="147"/>
      <c r="R775" s="147"/>
      <c r="S775" s="147"/>
      <c r="T775" s="147"/>
      <c r="U775" s="147"/>
      <c r="V775" s="147"/>
      <c r="W775" s="147"/>
    </row>
    <row r="776" spans="1:23" ht="12.75" customHeight="1" x14ac:dyDescent="0.15">
      <c r="A776" s="147"/>
      <c r="B776" s="150"/>
      <c r="C776" s="90"/>
      <c r="D776" s="146"/>
      <c r="E776" s="82"/>
      <c r="F776" s="147"/>
      <c r="G776" s="147"/>
      <c r="H776" s="147"/>
      <c r="I776" s="147"/>
      <c r="J776" s="147"/>
      <c r="K776" s="147"/>
      <c r="L776" s="147"/>
      <c r="M776" s="147"/>
      <c r="N776" s="147"/>
      <c r="O776" s="147"/>
      <c r="P776" s="147"/>
      <c r="Q776" s="147"/>
      <c r="R776" s="147"/>
      <c r="S776" s="147"/>
      <c r="T776" s="147"/>
      <c r="U776" s="147"/>
      <c r="V776" s="147"/>
      <c r="W776" s="147"/>
    </row>
    <row r="777" spans="1:23" ht="12.75" customHeight="1" x14ac:dyDescent="0.15">
      <c r="A777" s="147"/>
      <c r="B777" s="150"/>
      <c r="C777" s="90"/>
      <c r="D777" s="146"/>
      <c r="E777" s="82"/>
      <c r="F777" s="147"/>
      <c r="G777" s="147"/>
      <c r="H777" s="147"/>
      <c r="I777" s="147"/>
      <c r="J777" s="147"/>
      <c r="K777" s="147"/>
      <c r="L777" s="147"/>
      <c r="M777" s="147"/>
      <c r="N777" s="147"/>
      <c r="O777" s="147"/>
      <c r="P777" s="147"/>
      <c r="Q777" s="147"/>
      <c r="R777" s="147"/>
      <c r="S777" s="147"/>
      <c r="T777" s="147"/>
      <c r="U777" s="147"/>
      <c r="V777" s="147"/>
      <c r="W777" s="147"/>
    </row>
    <row r="778" spans="1:23" ht="12.75" customHeight="1" x14ac:dyDescent="0.15">
      <c r="A778" s="147"/>
      <c r="B778" s="150"/>
      <c r="C778" s="90"/>
      <c r="D778" s="146"/>
      <c r="E778" s="82"/>
      <c r="F778" s="147"/>
      <c r="G778" s="147"/>
      <c r="H778" s="147"/>
      <c r="I778" s="147"/>
      <c r="J778" s="147"/>
      <c r="K778" s="147"/>
      <c r="L778" s="147"/>
      <c r="M778" s="147"/>
      <c r="N778" s="147"/>
      <c r="O778" s="147"/>
      <c r="P778" s="147"/>
      <c r="Q778" s="147"/>
      <c r="R778" s="147"/>
      <c r="S778" s="147"/>
      <c r="T778" s="147"/>
      <c r="U778" s="147"/>
      <c r="V778" s="147"/>
      <c r="W778" s="147"/>
    </row>
    <row r="779" spans="1:23" ht="12.75" customHeight="1" x14ac:dyDescent="0.15">
      <c r="A779" s="147"/>
      <c r="B779" s="150"/>
      <c r="C779" s="90"/>
      <c r="D779" s="146"/>
      <c r="E779" s="82"/>
      <c r="F779" s="147"/>
      <c r="G779" s="147"/>
      <c r="H779" s="147"/>
      <c r="I779" s="147"/>
      <c r="J779" s="147"/>
      <c r="K779" s="147"/>
      <c r="L779" s="147"/>
      <c r="M779" s="147"/>
      <c r="N779" s="147"/>
      <c r="O779" s="147"/>
      <c r="P779" s="147"/>
      <c r="Q779" s="147"/>
      <c r="R779" s="147"/>
      <c r="S779" s="147"/>
      <c r="T779" s="147"/>
      <c r="U779" s="147"/>
      <c r="V779" s="147"/>
      <c r="W779" s="147"/>
    </row>
    <row r="780" spans="1:23" ht="12.75" customHeight="1" x14ac:dyDescent="0.15">
      <c r="A780" s="147"/>
      <c r="B780" s="150"/>
      <c r="C780" s="90"/>
      <c r="D780" s="146"/>
      <c r="E780" s="82"/>
      <c r="F780" s="147"/>
      <c r="G780" s="147"/>
      <c r="H780" s="147"/>
      <c r="I780" s="147"/>
      <c r="J780" s="147"/>
      <c r="K780" s="147"/>
      <c r="L780" s="147"/>
      <c r="M780" s="147"/>
      <c r="N780" s="147"/>
      <c r="O780" s="147"/>
      <c r="P780" s="147"/>
      <c r="Q780" s="147"/>
      <c r="R780" s="147"/>
      <c r="S780" s="147"/>
      <c r="T780" s="147"/>
      <c r="U780" s="147"/>
      <c r="V780" s="147"/>
      <c r="W780" s="147"/>
    </row>
    <row r="781" spans="1:23" ht="12.75" customHeight="1" x14ac:dyDescent="0.15">
      <c r="A781" s="147"/>
      <c r="B781" s="150"/>
      <c r="C781" s="90"/>
      <c r="D781" s="146"/>
      <c r="E781" s="82"/>
      <c r="F781" s="147"/>
      <c r="G781" s="147"/>
      <c r="H781" s="147"/>
      <c r="I781" s="147"/>
      <c r="J781" s="147"/>
      <c r="K781" s="147"/>
      <c r="L781" s="147"/>
      <c r="M781" s="147"/>
      <c r="N781" s="147"/>
      <c r="O781" s="147"/>
      <c r="P781" s="147"/>
      <c r="Q781" s="147"/>
      <c r="R781" s="147"/>
      <c r="S781" s="147"/>
      <c r="T781" s="147"/>
      <c r="U781" s="147"/>
      <c r="V781" s="147"/>
      <c r="W781" s="147"/>
    </row>
    <row r="782" spans="1:23" ht="12.75" customHeight="1" x14ac:dyDescent="0.15">
      <c r="A782" s="147"/>
      <c r="B782" s="150"/>
      <c r="C782" s="90"/>
      <c r="D782" s="146"/>
      <c r="E782" s="82"/>
      <c r="F782" s="147"/>
      <c r="G782" s="147"/>
      <c r="H782" s="147"/>
      <c r="I782" s="147"/>
      <c r="J782" s="147"/>
      <c r="K782" s="147"/>
      <c r="L782" s="147"/>
      <c r="M782" s="147"/>
      <c r="N782" s="147"/>
      <c r="O782" s="147"/>
      <c r="P782" s="147"/>
      <c r="Q782" s="147"/>
      <c r="R782" s="147"/>
      <c r="S782" s="147"/>
      <c r="T782" s="147"/>
      <c r="U782" s="147"/>
      <c r="V782" s="147"/>
      <c r="W782" s="147"/>
    </row>
    <row r="783" spans="1:23" ht="12.75" customHeight="1" x14ac:dyDescent="0.15">
      <c r="A783" s="147"/>
      <c r="B783" s="150"/>
      <c r="C783" s="90"/>
      <c r="D783" s="146"/>
      <c r="E783" s="82"/>
      <c r="F783" s="147"/>
      <c r="G783" s="147"/>
      <c r="H783" s="147"/>
      <c r="I783" s="147"/>
      <c r="J783" s="147"/>
      <c r="K783" s="147"/>
      <c r="L783" s="147"/>
      <c r="M783" s="147"/>
      <c r="N783" s="147"/>
      <c r="O783" s="147"/>
      <c r="P783" s="147"/>
      <c r="Q783" s="147"/>
      <c r="R783" s="147"/>
      <c r="S783" s="147"/>
      <c r="T783" s="147"/>
      <c r="U783" s="147"/>
      <c r="V783" s="147"/>
      <c r="W783" s="147"/>
    </row>
    <row r="784" spans="1:23" ht="12.75" customHeight="1" x14ac:dyDescent="0.15">
      <c r="A784" s="147"/>
      <c r="B784" s="150"/>
      <c r="C784" s="90"/>
      <c r="D784" s="146"/>
      <c r="E784" s="82"/>
      <c r="F784" s="147"/>
      <c r="G784" s="147"/>
      <c r="H784" s="147"/>
      <c r="I784" s="147"/>
      <c r="J784" s="147"/>
      <c r="K784" s="147"/>
      <c r="L784" s="147"/>
      <c r="M784" s="147"/>
      <c r="N784" s="147"/>
      <c r="O784" s="147"/>
      <c r="P784" s="147"/>
      <c r="Q784" s="147"/>
      <c r="R784" s="147"/>
      <c r="S784" s="147"/>
      <c r="T784" s="147"/>
      <c r="U784" s="147"/>
      <c r="V784" s="147"/>
      <c r="W784" s="147"/>
    </row>
    <row r="785" spans="1:23" ht="12.75" customHeight="1" x14ac:dyDescent="0.15">
      <c r="A785" s="147"/>
      <c r="B785" s="150"/>
      <c r="C785" s="90"/>
      <c r="D785" s="146"/>
      <c r="E785" s="82"/>
      <c r="F785" s="147"/>
      <c r="G785" s="147"/>
      <c r="H785" s="147"/>
      <c r="I785" s="147"/>
      <c r="J785" s="147"/>
      <c r="K785" s="147"/>
      <c r="L785" s="147"/>
      <c r="M785" s="147"/>
      <c r="N785" s="147"/>
      <c r="O785" s="147"/>
      <c r="P785" s="147"/>
      <c r="Q785" s="147"/>
      <c r="R785" s="147"/>
      <c r="S785" s="147"/>
      <c r="T785" s="147"/>
      <c r="U785" s="147"/>
      <c r="V785" s="147"/>
      <c r="W785" s="147"/>
    </row>
    <row r="786" spans="1:23" ht="12.75" customHeight="1" x14ac:dyDescent="0.15">
      <c r="A786" s="147"/>
      <c r="B786" s="150"/>
      <c r="C786" s="90"/>
      <c r="D786" s="146"/>
      <c r="E786" s="82"/>
      <c r="F786" s="147"/>
      <c r="G786" s="147"/>
      <c r="H786" s="147"/>
      <c r="I786" s="147"/>
      <c r="J786" s="147"/>
      <c r="K786" s="147"/>
      <c r="L786" s="147"/>
      <c r="M786" s="147"/>
      <c r="N786" s="147"/>
      <c r="O786" s="147"/>
      <c r="P786" s="147"/>
      <c r="Q786" s="147"/>
      <c r="R786" s="147"/>
      <c r="S786" s="147"/>
      <c r="T786" s="147"/>
      <c r="U786" s="147"/>
      <c r="V786" s="147"/>
      <c r="W786" s="147"/>
    </row>
    <row r="787" spans="1:23" ht="12.75" customHeight="1" x14ac:dyDescent="0.15">
      <c r="A787" s="147"/>
      <c r="B787" s="150"/>
      <c r="C787" s="90"/>
      <c r="D787" s="146"/>
      <c r="E787" s="82"/>
      <c r="F787" s="147"/>
      <c r="G787" s="147"/>
      <c r="H787" s="147"/>
      <c r="I787" s="147"/>
      <c r="J787" s="147"/>
      <c r="K787" s="147"/>
      <c r="L787" s="147"/>
      <c r="M787" s="147"/>
      <c r="N787" s="147"/>
      <c r="O787" s="147"/>
      <c r="P787" s="147"/>
      <c r="Q787" s="147"/>
      <c r="R787" s="147"/>
      <c r="S787" s="147"/>
      <c r="T787" s="147"/>
      <c r="U787" s="147"/>
      <c r="V787" s="147"/>
      <c r="W787" s="147"/>
    </row>
    <row r="788" spans="1:23" ht="12.75" customHeight="1" x14ac:dyDescent="0.15">
      <c r="A788" s="147"/>
      <c r="B788" s="150"/>
      <c r="C788" s="90"/>
      <c r="D788" s="146"/>
      <c r="E788" s="82"/>
      <c r="F788" s="147"/>
      <c r="G788" s="147"/>
      <c r="H788" s="147"/>
      <c r="I788" s="147"/>
      <c r="J788" s="147"/>
      <c r="K788" s="147"/>
      <c r="L788" s="147"/>
      <c r="M788" s="147"/>
      <c r="N788" s="147"/>
      <c r="O788" s="147"/>
      <c r="P788" s="147"/>
      <c r="Q788" s="147"/>
      <c r="R788" s="147"/>
      <c r="S788" s="147"/>
      <c r="T788" s="147"/>
      <c r="U788" s="147"/>
      <c r="V788" s="147"/>
      <c r="W788" s="147"/>
    </row>
    <row r="789" spans="1:23" ht="12.75" customHeight="1" x14ac:dyDescent="0.15">
      <c r="A789" s="147"/>
      <c r="B789" s="150"/>
      <c r="C789" s="90"/>
      <c r="D789" s="146"/>
      <c r="E789" s="82"/>
      <c r="F789" s="147"/>
      <c r="G789" s="147"/>
      <c r="H789" s="147"/>
      <c r="I789" s="147"/>
      <c r="J789" s="147"/>
      <c r="K789" s="147"/>
      <c r="L789" s="147"/>
      <c r="M789" s="147"/>
      <c r="N789" s="147"/>
      <c r="O789" s="147"/>
      <c r="P789" s="147"/>
      <c r="Q789" s="147"/>
      <c r="R789" s="147"/>
      <c r="S789" s="147"/>
      <c r="T789" s="147"/>
      <c r="U789" s="147"/>
      <c r="V789" s="147"/>
      <c r="W789" s="147"/>
    </row>
    <row r="790" spans="1:23" ht="12.75" customHeight="1" x14ac:dyDescent="0.15">
      <c r="A790" s="147"/>
      <c r="B790" s="150"/>
      <c r="C790" s="90"/>
      <c r="D790" s="146"/>
      <c r="E790" s="82"/>
      <c r="F790" s="147"/>
      <c r="G790" s="147"/>
      <c r="H790" s="147"/>
      <c r="I790" s="147"/>
      <c r="J790" s="147"/>
      <c r="K790" s="147"/>
      <c r="L790" s="147"/>
      <c r="M790" s="147"/>
      <c r="N790" s="147"/>
      <c r="O790" s="147"/>
      <c r="P790" s="147"/>
      <c r="Q790" s="147"/>
      <c r="R790" s="147"/>
      <c r="S790" s="147"/>
      <c r="T790" s="147"/>
      <c r="U790" s="147"/>
      <c r="V790" s="147"/>
      <c r="W790" s="147"/>
    </row>
    <row r="791" spans="1:23" ht="12.75" customHeight="1" x14ac:dyDescent="0.15">
      <c r="A791" s="147"/>
      <c r="B791" s="150"/>
      <c r="C791" s="90"/>
      <c r="D791" s="146"/>
      <c r="E791" s="82"/>
      <c r="F791" s="147"/>
      <c r="G791" s="147"/>
      <c r="H791" s="147"/>
      <c r="I791" s="147"/>
      <c r="J791" s="147"/>
      <c r="K791" s="147"/>
      <c r="L791" s="147"/>
      <c r="M791" s="147"/>
      <c r="N791" s="147"/>
      <c r="O791" s="147"/>
      <c r="P791" s="147"/>
      <c r="Q791" s="147"/>
      <c r="R791" s="147"/>
      <c r="S791" s="147"/>
      <c r="T791" s="147"/>
      <c r="U791" s="147"/>
      <c r="V791" s="147"/>
      <c r="W791" s="147"/>
    </row>
    <row r="792" spans="1:23" ht="12.75" customHeight="1" x14ac:dyDescent="0.15">
      <c r="A792" s="147"/>
      <c r="B792" s="150"/>
      <c r="C792" s="90"/>
      <c r="D792" s="146"/>
      <c r="E792" s="82"/>
      <c r="F792" s="147"/>
      <c r="G792" s="147"/>
      <c r="H792" s="147"/>
      <c r="I792" s="147"/>
      <c r="J792" s="147"/>
      <c r="K792" s="147"/>
      <c r="L792" s="147"/>
      <c r="M792" s="147"/>
      <c r="N792" s="147"/>
      <c r="O792" s="147"/>
      <c r="P792" s="147"/>
      <c r="Q792" s="147"/>
      <c r="R792" s="147"/>
      <c r="S792" s="147"/>
      <c r="T792" s="147"/>
      <c r="U792" s="147"/>
      <c r="V792" s="147"/>
      <c r="W792" s="147"/>
    </row>
    <row r="793" spans="1:23" ht="12.75" customHeight="1" x14ac:dyDescent="0.15">
      <c r="A793" s="147"/>
      <c r="B793" s="150"/>
      <c r="C793" s="90"/>
      <c r="D793" s="146"/>
      <c r="E793" s="82"/>
      <c r="F793" s="147"/>
      <c r="G793" s="147"/>
      <c r="H793" s="147"/>
      <c r="I793" s="147"/>
      <c r="J793" s="147"/>
      <c r="K793" s="147"/>
      <c r="L793" s="147"/>
      <c r="M793" s="147"/>
      <c r="N793" s="147"/>
      <c r="O793" s="147"/>
      <c r="P793" s="147"/>
      <c r="Q793" s="147"/>
      <c r="R793" s="147"/>
      <c r="S793" s="147"/>
      <c r="T793" s="147"/>
      <c r="U793" s="147"/>
      <c r="V793" s="147"/>
      <c r="W793" s="147"/>
    </row>
    <row r="794" spans="1:23" ht="12.75" customHeight="1" x14ac:dyDescent="0.15">
      <c r="A794" s="147"/>
      <c r="B794" s="150"/>
      <c r="C794" s="90"/>
      <c r="D794" s="146"/>
      <c r="E794" s="82"/>
      <c r="F794" s="147"/>
      <c r="G794" s="147"/>
      <c r="H794" s="147"/>
      <c r="I794" s="147"/>
      <c r="J794" s="147"/>
      <c r="K794" s="147"/>
      <c r="L794" s="147"/>
      <c r="M794" s="147"/>
      <c r="N794" s="147"/>
      <c r="O794" s="147"/>
      <c r="P794" s="147"/>
      <c r="Q794" s="147"/>
      <c r="R794" s="147"/>
      <c r="S794" s="147"/>
      <c r="T794" s="147"/>
      <c r="U794" s="147"/>
      <c r="V794" s="147"/>
      <c r="W794" s="147"/>
    </row>
    <row r="795" spans="1:23" ht="12.75" customHeight="1" x14ac:dyDescent="0.15">
      <c r="A795" s="147"/>
      <c r="B795" s="150"/>
      <c r="C795" s="90"/>
      <c r="D795" s="146"/>
      <c r="E795" s="82"/>
      <c r="F795" s="147"/>
      <c r="G795" s="147"/>
      <c r="H795" s="147"/>
      <c r="I795" s="147"/>
      <c r="J795" s="147"/>
      <c r="K795" s="147"/>
      <c r="L795" s="147"/>
      <c r="M795" s="147"/>
      <c r="N795" s="147"/>
      <c r="O795" s="147"/>
      <c r="P795" s="147"/>
      <c r="Q795" s="147"/>
      <c r="R795" s="147"/>
      <c r="S795" s="147"/>
      <c r="T795" s="147"/>
      <c r="U795" s="147"/>
      <c r="V795" s="147"/>
      <c r="W795" s="147"/>
    </row>
    <row r="796" spans="1:23" ht="12.75" customHeight="1" x14ac:dyDescent="0.15">
      <c r="A796" s="147"/>
      <c r="B796" s="150"/>
      <c r="C796" s="90"/>
      <c r="D796" s="146"/>
      <c r="E796" s="82"/>
      <c r="F796" s="147"/>
      <c r="G796" s="147"/>
      <c r="H796" s="147"/>
      <c r="I796" s="147"/>
      <c r="J796" s="147"/>
      <c r="K796" s="147"/>
      <c r="L796" s="147"/>
      <c r="M796" s="147"/>
      <c r="N796" s="147"/>
      <c r="O796" s="147"/>
      <c r="P796" s="147"/>
      <c r="Q796" s="147"/>
      <c r="R796" s="147"/>
      <c r="S796" s="147"/>
      <c r="T796" s="147"/>
      <c r="U796" s="147"/>
      <c r="V796" s="147"/>
      <c r="W796" s="147"/>
    </row>
    <row r="797" spans="1:23" ht="12.75" customHeight="1" x14ac:dyDescent="0.15">
      <c r="A797" s="147"/>
      <c r="B797" s="150"/>
      <c r="C797" s="90"/>
      <c r="D797" s="146"/>
      <c r="E797" s="82"/>
      <c r="F797" s="147"/>
      <c r="G797" s="147"/>
      <c r="H797" s="147"/>
      <c r="I797" s="147"/>
      <c r="J797" s="147"/>
      <c r="K797" s="147"/>
      <c r="L797" s="147"/>
      <c r="M797" s="147"/>
      <c r="N797" s="147"/>
      <c r="O797" s="147"/>
      <c r="P797" s="147"/>
      <c r="Q797" s="147"/>
      <c r="R797" s="147"/>
      <c r="S797" s="147"/>
      <c r="T797" s="147"/>
      <c r="U797" s="147"/>
      <c r="V797" s="147"/>
      <c r="W797" s="147"/>
    </row>
    <row r="798" spans="1:23" ht="12.75" customHeight="1" x14ac:dyDescent="0.15">
      <c r="A798" s="147"/>
      <c r="B798" s="150"/>
      <c r="C798" s="90"/>
      <c r="D798" s="146"/>
      <c r="E798" s="82"/>
      <c r="F798" s="147"/>
      <c r="G798" s="147"/>
      <c r="H798" s="147"/>
      <c r="I798" s="147"/>
      <c r="J798" s="147"/>
      <c r="K798" s="147"/>
      <c r="L798" s="147"/>
      <c r="M798" s="147"/>
      <c r="N798" s="147"/>
      <c r="O798" s="147"/>
      <c r="P798" s="147"/>
      <c r="Q798" s="147"/>
      <c r="R798" s="147"/>
      <c r="S798" s="147"/>
      <c r="T798" s="147"/>
      <c r="U798" s="147"/>
      <c r="V798" s="147"/>
      <c r="W798" s="147"/>
    </row>
    <row r="799" spans="1:23" ht="12.75" customHeight="1" x14ac:dyDescent="0.15">
      <c r="A799" s="147"/>
      <c r="B799" s="150"/>
      <c r="C799" s="90"/>
      <c r="D799" s="146"/>
      <c r="E799" s="82"/>
      <c r="F799" s="147"/>
      <c r="G799" s="147"/>
      <c r="H799" s="147"/>
      <c r="I799" s="147"/>
      <c r="J799" s="147"/>
      <c r="K799" s="147"/>
      <c r="L799" s="147"/>
      <c r="M799" s="147"/>
      <c r="N799" s="147"/>
      <c r="O799" s="147"/>
      <c r="P799" s="147"/>
      <c r="Q799" s="147"/>
      <c r="R799" s="147"/>
      <c r="S799" s="147"/>
      <c r="T799" s="147"/>
      <c r="U799" s="147"/>
      <c r="V799" s="147"/>
      <c r="W799" s="147"/>
    </row>
    <row r="800" spans="1:23" ht="12.75" customHeight="1" x14ac:dyDescent="0.15">
      <c r="A800" s="147"/>
      <c r="B800" s="150"/>
      <c r="C800" s="90"/>
      <c r="D800" s="146"/>
      <c r="E800" s="82"/>
      <c r="F800" s="147"/>
      <c r="G800" s="147"/>
      <c r="H800" s="147"/>
      <c r="I800" s="147"/>
      <c r="J800" s="147"/>
      <c r="K800" s="147"/>
      <c r="L800" s="147"/>
      <c r="M800" s="147"/>
      <c r="N800" s="147"/>
      <c r="O800" s="147"/>
      <c r="P800" s="147"/>
      <c r="Q800" s="147"/>
      <c r="R800" s="147"/>
      <c r="S800" s="147"/>
      <c r="T800" s="147"/>
      <c r="U800" s="147"/>
      <c r="V800" s="147"/>
      <c r="W800" s="147"/>
    </row>
    <row r="801" spans="1:23" ht="12.75" customHeight="1" x14ac:dyDescent="0.15">
      <c r="A801" s="147"/>
      <c r="B801" s="150"/>
      <c r="C801" s="90"/>
      <c r="D801" s="146"/>
      <c r="E801" s="82"/>
      <c r="F801" s="147"/>
      <c r="G801" s="147"/>
      <c r="H801" s="147"/>
      <c r="I801" s="147"/>
      <c r="J801" s="147"/>
      <c r="K801" s="147"/>
      <c r="L801" s="147"/>
      <c r="M801" s="147"/>
      <c r="N801" s="147"/>
      <c r="O801" s="147"/>
      <c r="P801" s="147"/>
      <c r="Q801" s="147"/>
      <c r="R801" s="147"/>
      <c r="S801" s="147"/>
      <c r="T801" s="147"/>
      <c r="U801" s="147"/>
      <c r="V801" s="147"/>
      <c r="W801" s="147"/>
    </row>
    <row r="802" spans="1:23" ht="12.75" customHeight="1" x14ac:dyDescent="0.15">
      <c r="A802" s="147"/>
      <c r="B802" s="150"/>
      <c r="C802" s="90"/>
      <c r="D802" s="146"/>
      <c r="E802" s="82"/>
      <c r="F802" s="147"/>
      <c r="G802" s="147"/>
      <c r="H802" s="147"/>
      <c r="I802" s="147"/>
      <c r="J802" s="147"/>
      <c r="K802" s="147"/>
      <c r="L802" s="147"/>
      <c r="M802" s="147"/>
      <c r="N802" s="147"/>
      <c r="O802" s="147"/>
      <c r="P802" s="147"/>
      <c r="Q802" s="147"/>
      <c r="R802" s="147"/>
      <c r="S802" s="147"/>
      <c r="T802" s="147"/>
      <c r="U802" s="147"/>
      <c r="V802" s="147"/>
      <c r="W802" s="147"/>
    </row>
    <row r="803" spans="1:23" ht="12.75" customHeight="1" x14ac:dyDescent="0.15">
      <c r="A803" s="147"/>
      <c r="B803" s="150"/>
      <c r="C803" s="90"/>
      <c r="D803" s="146"/>
      <c r="E803" s="82"/>
      <c r="F803" s="147"/>
      <c r="G803" s="147"/>
      <c r="H803" s="147"/>
      <c r="I803" s="147"/>
      <c r="J803" s="147"/>
      <c r="K803" s="147"/>
      <c r="L803" s="147"/>
      <c r="M803" s="147"/>
      <c r="N803" s="147"/>
      <c r="O803" s="147"/>
      <c r="P803" s="147"/>
      <c r="Q803" s="147"/>
      <c r="R803" s="147"/>
      <c r="S803" s="147"/>
      <c r="T803" s="147"/>
      <c r="U803" s="147"/>
      <c r="V803" s="147"/>
      <c r="W803" s="147"/>
    </row>
    <row r="804" spans="1:23" ht="12.75" customHeight="1" x14ac:dyDescent="0.15">
      <c r="A804" s="147"/>
      <c r="B804" s="150"/>
      <c r="C804" s="90"/>
      <c r="D804" s="146"/>
      <c r="E804" s="82"/>
      <c r="F804" s="147"/>
      <c r="G804" s="147"/>
      <c r="H804" s="147"/>
      <c r="I804" s="147"/>
      <c r="J804" s="147"/>
      <c r="K804" s="147"/>
      <c r="L804" s="147"/>
      <c r="M804" s="147"/>
      <c r="N804" s="147"/>
      <c r="O804" s="147"/>
      <c r="P804" s="147"/>
      <c r="Q804" s="147"/>
      <c r="R804" s="147"/>
      <c r="S804" s="147"/>
      <c r="T804" s="147"/>
      <c r="U804" s="147"/>
      <c r="V804" s="147"/>
      <c r="W804" s="147"/>
    </row>
    <row r="805" spans="1:23" ht="12.75" customHeight="1" x14ac:dyDescent="0.15">
      <c r="A805" s="147"/>
      <c r="B805" s="150"/>
      <c r="C805" s="90"/>
      <c r="D805" s="146"/>
      <c r="E805" s="82"/>
      <c r="F805" s="147"/>
      <c r="G805" s="147"/>
      <c r="H805" s="147"/>
      <c r="I805" s="147"/>
      <c r="J805" s="147"/>
      <c r="K805" s="147"/>
      <c r="L805" s="147"/>
      <c r="M805" s="147"/>
      <c r="N805" s="147"/>
      <c r="O805" s="147"/>
      <c r="P805" s="147"/>
      <c r="Q805" s="147"/>
      <c r="R805" s="147"/>
      <c r="S805" s="147"/>
      <c r="T805" s="147"/>
      <c r="U805" s="147"/>
      <c r="V805" s="147"/>
      <c r="W805" s="147"/>
    </row>
    <row r="806" spans="1:23" ht="12.75" customHeight="1" x14ac:dyDescent="0.15">
      <c r="A806" s="147"/>
      <c r="B806" s="150"/>
      <c r="C806" s="90"/>
      <c r="D806" s="146"/>
      <c r="E806" s="82"/>
      <c r="F806" s="147"/>
      <c r="G806" s="147"/>
      <c r="H806" s="147"/>
      <c r="I806" s="147"/>
      <c r="J806" s="147"/>
      <c r="K806" s="147"/>
      <c r="L806" s="147"/>
      <c r="M806" s="147"/>
      <c r="N806" s="147"/>
      <c r="O806" s="147"/>
      <c r="P806" s="147"/>
      <c r="Q806" s="147"/>
      <c r="R806" s="147"/>
      <c r="S806" s="147"/>
      <c r="T806" s="147"/>
      <c r="U806" s="147"/>
      <c r="V806" s="147"/>
      <c r="W806" s="147"/>
    </row>
    <row r="807" spans="1:23" ht="12.75" customHeight="1" x14ac:dyDescent="0.15">
      <c r="A807" s="147"/>
      <c r="B807" s="150"/>
      <c r="C807" s="90"/>
      <c r="D807" s="146"/>
      <c r="E807" s="82"/>
      <c r="F807" s="147"/>
      <c r="G807" s="147"/>
      <c r="H807" s="147"/>
      <c r="I807" s="147"/>
      <c r="J807" s="147"/>
      <c r="K807" s="147"/>
      <c r="L807" s="147"/>
      <c r="M807" s="147"/>
      <c r="N807" s="147"/>
      <c r="O807" s="147"/>
      <c r="P807" s="147"/>
      <c r="Q807" s="147"/>
      <c r="R807" s="147"/>
      <c r="S807" s="147"/>
      <c r="T807" s="147"/>
      <c r="U807" s="147"/>
      <c r="V807" s="147"/>
      <c r="W807" s="147"/>
    </row>
    <row r="808" spans="1:23" ht="12.75" customHeight="1" x14ac:dyDescent="0.15">
      <c r="A808" s="147"/>
      <c r="B808" s="150"/>
      <c r="C808" s="90"/>
      <c r="D808" s="146"/>
      <c r="E808" s="82"/>
      <c r="F808" s="147"/>
      <c r="G808" s="147"/>
      <c r="H808" s="147"/>
      <c r="I808" s="147"/>
      <c r="J808" s="147"/>
      <c r="K808" s="147"/>
      <c r="L808" s="147"/>
      <c r="M808" s="147"/>
      <c r="N808" s="147"/>
      <c r="O808" s="147"/>
      <c r="P808" s="147"/>
      <c r="Q808" s="147"/>
      <c r="R808" s="147"/>
      <c r="S808" s="147"/>
      <c r="T808" s="147"/>
      <c r="U808" s="147"/>
      <c r="V808" s="147"/>
      <c r="W808" s="147"/>
    </row>
    <row r="809" spans="1:23" ht="12.75" customHeight="1" x14ac:dyDescent="0.15">
      <c r="A809" s="147"/>
      <c r="B809" s="150"/>
      <c r="C809" s="90"/>
      <c r="D809" s="146"/>
      <c r="E809" s="82"/>
      <c r="F809" s="147"/>
      <c r="G809" s="147"/>
      <c r="H809" s="147"/>
      <c r="I809" s="147"/>
      <c r="J809" s="147"/>
      <c r="K809" s="147"/>
      <c r="L809" s="147"/>
      <c r="M809" s="147"/>
      <c r="N809" s="147"/>
      <c r="O809" s="147"/>
      <c r="P809" s="147"/>
      <c r="Q809" s="147"/>
      <c r="R809" s="147"/>
      <c r="S809" s="147"/>
      <c r="T809" s="147"/>
      <c r="U809" s="147"/>
      <c r="V809" s="147"/>
      <c r="W809" s="147"/>
    </row>
    <row r="810" spans="1:23" ht="12.75" customHeight="1" x14ac:dyDescent="0.15">
      <c r="A810" s="147"/>
      <c r="B810" s="150"/>
      <c r="C810" s="90"/>
      <c r="D810" s="146"/>
      <c r="E810" s="82"/>
      <c r="F810" s="147"/>
      <c r="G810" s="147"/>
      <c r="H810" s="147"/>
      <c r="I810" s="147"/>
      <c r="J810" s="147"/>
      <c r="K810" s="147"/>
      <c r="L810" s="147"/>
      <c r="M810" s="147"/>
      <c r="N810" s="147"/>
      <c r="O810" s="147"/>
      <c r="P810" s="147"/>
      <c r="Q810" s="147"/>
      <c r="R810" s="147"/>
      <c r="S810" s="147"/>
      <c r="T810" s="147"/>
      <c r="U810" s="147"/>
      <c r="V810" s="147"/>
      <c r="W810" s="147"/>
    </row>
    <row r="811" spans="1:23" ht="12.75" customHeight="1" x14ac:dyDescent="0.15">
      <c r="A811" s="147"/>
      <c r="B811" s="150"/>
      <c r="C811" s="90"/>
      <c r="D811" s="146"/>
      <c r="E811" s="82"/>
      <c r="F811" s="147"/>
      <c r="G811" s="147"/>
      <c r="H811" s="147"/>
      <c r="I811" s="147"/>
      <c r="J811" s="147"/>
      <c r="K811" s="147"/>
      <c r="L811" s="147"/>
      <c r="M811" s="147"/>
      <c r="N811" s="147"/>
      <c r="O811" s="147"/>
      <c r="P811" s="147"/>
      <c r="Q811" s="147"/>
      <c r="R811" s="147"/>
      <c r="S811" s="147"/>
      <c r="T811" s="147"/>
      <c r="U811" s="147"/>
      <c r="V811" s="147"/>
      <c r="W811" s="147"/>
    </row>
    <row r="812" spans="1:23" ht="12.75" customHeight="1" x14ac:dyDescent="0.15">
      <c r="A812" s="147"/>
      <c r="B812" s="150"/>
      <c r="C812" s="90"/>
      <c r="D812" s="146"/>
      <c r="E812" s="82"/>
      <c r="F812" s="147"/>
      <c r="G812" s="147"/>
      <c r="H812" s="147"/>
      <c r="I812" s="147"/>
      <c r="J812" s="147"/>
      <c r="K812" s="147"/>
      <c r="L812" s="147"/>
      <c r="M812" s="147"/>
      <c r="N812" s="147"/>
      <c r="O812" s="147"/>
      <c r="P812" s="147"/>
      <c r="Q812" s="147"/>
      <c r="R812" s="147"/>
      <c r="S812" s="147"/>
      <c r="T812" s="147"/>
      <c r="U812" s="147"/>
      <c r="V812" s="147"/>
      <c r="W812" s="147"/>
    </row>
    <row r="813" spans="1:23" ht="12.75" customHeight="1" x14ac:dyDescent="0.15">
      <c r="A813" s="147"/>
      <c r="B813" s="150"/>
      <c r="C813" s="90"/>
      <c r="D813" s="146"/>
      <c r="E813" s="82"/>
      <c r="F813" s="147"/>
      <c r="G813" s="147"/>
      <c r="H813" s="147"/>
      <c r="I813" s="147"/>
      <c r="J813" s="147"/>
      <c r="K813" s="147"/>
      <c r="L813" s="147"/>
      <c r="M813" s="147"/>
      <c r="N813" s="147"/>
      <c r="O813" s="147"/>
      <c r="P813" s="147"/>
      <c r="Q813" s="147"/>
      <c r="R813" s="147"/>
      <c r="S813" s="147"/>
      <c r="T813" s="147"/>
      <c r="U813" s="147"/>
      <c r="V813" s="147"/>
      <c r="W813" s="147"/>
    </row>
    <row r="814" spans="1:23" ht="12.75" customHeight="1" x14ac:dyDescent="0.15">
      <c r="A814" s="147"/>
      <c r="B814" s="150"/>
      <c r="C814" s="90"/>
      <c r="D814" s="146"/>
      <c r="E814" s="82"/>
      <c r="F814" s="147"/>
      <c r="G814" s="147"/>
      <c r="H814" s="147"/>
      <c r="I814" s="147"/>
      <c r="J814" s="147"/>
      <c r="K814" s="147"/>
      <c r="L814" s="147"/>
      <c r="M814" s="147"/>
      <c r="N814" s="147"/>
      <c r="O814" s="147"/>
      <c r="P814" s="147"/>
      <c r="Q814" s="147"/>
      <c r="R814" s="147"/>
      <c r="S814" s="147"/>
      <c r="T814" s="147"/>
      <c r="U814" s="147"/>
      <c r="V814" s="147"/>
      <c r="W814" s="147"/>
    </row>
    <row r="815" spans="1:23" ht="12.75" customHeight="1" x14ac:dyDescent="0.15">
      <c r="A815" s="147"/>
      <c r="B815" s="150"/>
      <c r="C815" s="90"/>
      <c r="D815" s="146"/>
      <c r="E815" s="82"/>
      <c r="F815" s="147"/>
      <c r="G815" s="147"/>
      <c r="H815" s="147"/>
      <c r="I815" s="147"/>
      <c r="J815" s="147"/>
      <c r="K815" s="147"/>
      <c r="L815" s="147"/>
      <c r="M815" s="147"/>
      <c r="N815" s="147"/>
      <c r="O815" s="147"/>
      <c r="P815" s="147"/>
      <c r="Q815" s="147"/>
      <c r="R815" s="147"/>
      <c r="S815" s="147"/>
      <c r="T815" s="147"/>
      <c r="U815" s="147"/>
      <c r="V815" s="147"/>
      <c r="W815" s="147"/>
    </row>
    <row r="816" spans="1:23" ht="12.75" customHeight="1" x14ac:dyDescent="0.15">
      <c r="A816" s="147"/>
      <c r="B816" s="150"/>
      <c r="C816" s="90"/>
      <c r="D816" s="146"/>
      <c r="E816" s="82"/>
      <c r="F816" s="147"/>
      <c r="G816" s="147"/>
      <c r="H816" s="147"/>
      <c r="I816" s="147"/>
      <c r="J816" s="147"/>
      <c r="K816" s="147"/>
      <c r="L816" s="147"/>
      <c r="M816" s="147"/>
      <c r="N816" s="147"/>
      <c r="O816" s="147"/>
      <c r="P816" s="147"/>
      <c r="Q816" s="147"/>
      <c r="R816" s="147"/>
      <c r="S816" s="147"/>
      <c r="T816" s="147"/>
      <c r="U816" s="147"/>
      <c r="V816" s="147"/>
      <c r="W816" s="147"/>
    </row>
    <row r="817" spans="1:23" ht="12.75" customHeight="1" x14ac:dyDescent="0.15">
      <c r="A817" s="147"/>
      <c r="B817" s="150"/>
      <c r="C817" s="90"/>
      <c r="D817" s="146"/>
      <c r="E817" s="82"/>
      <c r="F817" s="147"/>
      <c r="G817" s="147"/>
      <c r="H817" s="147"/>
      <c r="I817" s="147"/>
      <c r="J817" s="147"/>
      <c r="K817" s="147"/>
      <c r="L817" s="147"/>
      <c r="M817" s="147"/>
      <c r="N817" s="147"/>
      <c r="O817" s="147"/>
      <c r="P817" s="147"/>
      <c r="Q817" s="147"/>
      <c r="R817" s="147"/>
      <c r="S817" s="147"/>
      <c r="T817" s="147"/>
      <c r="U817" s="147"/>
      <c r="V817" s="147"/>
      <c r="W817" s="147"/>
    </row>
    <row r="818" spans="1:23" ht="12.75" customHeight="1" x14ac:dyDescent="0.15">
      <c r="A818" s="147"/>
      <c r="B818" s="150"/>
      <c r="C818" s="90"/>
      <c r="D818" s="146"/>
      <c r="E818" s="82"/>
      <c r="F818" s="147"/>
      <c r="G818" s="147"/>
      <c r="H818" s="147"/>
      <c r="I818" s="147"/>
      <c r="J818" s="147"/>
      <c r="K818" s="147"/>
      <c r="L818" s="147"/>
      <c r="M818" s="147"/>
      <c r="N818" s="147"/>
      <c r="O818" s="147"/>
      <c r="P818" s="147"/>
      <c r="Q818" s="147"/>
      <c r="R818" s="147"/>
      <c r="S818" s="147"/>
      <c r="T818" s="147"/>
      <c r="U818" s="147"/>
      <c r="V818" s="147"/>
      <c r="W818" s="147"/>
    </row>
    <row r="819" spans="1:23" ht="12.75" customHeight="1" x14ac:dyDescent="0.15">
      <c r="A819" s="147"/>
      <c r="B819" s="150"/>
      <c r="C819" s="90"/>
      <c r="D819" s="146"/>
      <c r="E819" s="82"/>
      <c r="F819" s="147"/>
      <c r="G819" s="147"/>
      <c r="H819" s="147"/>
      <c r="I819" s="147"/>
      <c r="J819" s="147"/>
      <c r="K819" s="147"/>
      <c r="L819" s="147"/>
      <c r="M819" s="147"/>
      <c r="N819" s="147"/>
      <c r="O819" s="147"/>
      <c r="P819" s="147"/>
      <c r="Q819" s="147"/>
      <c r="R819" s="147"/>
      <c r="S819" s="147"/>
      <c r="T819" s="147"/>
      <c r="U819" s="147"/>
      <c r="V819" s="147"/>
      <c r="W819" s="147"/>
    </row>
    <row r="820" spans="1:23" ht="12.75" customHeight="1" x14ac:dyDescent="0.15">
      <c r="A820" s="147"/>
      <c r="B820" s="150"/>
      <c r="C820" s="90"/>
      <c r="D820" s="146"/>
      <c r="E820" s="82"/>
      <c r="F820" s="147"/>
      <c r="G820" s="147"/>
      <c r="H820" s="147"/>
      <c r="I820" s="147"/>
      <c r="J820" s="147"/>
      <c r="K820" s="147"/>
      <c r="L820" s="147"/>
      <c r="M820" s="147"/>
      <c r="N820" s="147"/>
      <c r="O820" s="147"/>
      <c r="P820" s="147"/>
      <c r="Q820" s="147"/>
      <c r="R820" s="147"/>
      <c r="S820" s="147"/>
      <c r="T820" s="147"/>
      <c r="U820" s="147"/>
      <c r="V820" s="147"/>
      <c r="W820" s="147"/>
    </row>
    <row r="821" spans="1:23" ht="12.75" customHeight="1" x14ac:dyDescent="0.15">
      <c r="A821" s="147"/>
      <c r="B821" s="150"/>
      <c r="C821" s="90"/>
      <c r="D821" s="146"/>
      <c r="E821" s="82"/>
      <c r="F821" s="147"/>
      <c r="G821" s="147"/>
      <c r="H821" s="147"/>
      <c r="I821" s="147"/>
      <c r="J821" s="147"/>
      <c r="K821" s="147"/>
      <c r="L821" s="147"/>
      <c r="M821" s="147"/>
      <c r="N821" s="147"/>
      <c r="O821" s="147"/>
      <c r="P821" s="147"/>
      <c r="Q821" s="147"/>
      <c r="R821" s="147"/>
      <c r="S821" s="147"/>
      <c r="T821" s="147"/>
      <c r="U821" s="147"/>
      <c r="V821" s="147"/>
      <c r="W821" s="147"/>
    </row>
    <row r="822" spans="1:23" ht="12.75" customHeight="1" x14ac:dyDescent="0.15">
      <c r="A822" s="147"/>
      <c r="B822" s="150"/>
      <c r="C822" s="90"/>
      <c r="D822" s="146"/>
      <c r="E822" s="82"/>
      <c r="F822" s="147"/>
      <c r="G822" s="147"/>
      <c r="H822" s="147"/>
      <c r="I822" s="147"/>
      <c r="J822" s="147"/>
      <c r="K822" s="147"/>
      <c r="L822" s="147"/>
      <c r="M822" s="147"/>
      <c r="N822" s="147"/>
      <c r="O822" s="147"/>
      <c r="P822" s="147"/>
      <c r="Q822" s="147"/>
      <c r="R822" s="147"/>
      <c r="S822" s="147"/>
      <c r="T822" s="147"/>
      <c r="U822" s="147"/>
      <c r="V822" s="147"/>
      <c r="W822" s="147"/>
    </row>
    <row r="823" spans="1:23" ht="12.75" customHeight="1" x14ac:dyDescent="0.15">
      <c r="A823" s="147"/>
      <c r="B823" s="150"/>
      <c r="C823" s="90"/>
      <c r="D823" s="146"/>
      <c r="E823" s="82"/>
      <c r="F823" s="147"/>
      <c r="G823" s="147"/>
      <c r="H823" s="147"/>
      <c r="I823" s="147"/>
      <c r="J823" s="147"/>
      <c r="K823" s="147"/>
      <c r="L823" s="147"/>
      <c r="M823" s="147"/>
      <c r="N823" s="147"/>
      <c r="O823" s="147"/>
      <c r="P823" s="147"/>
      <c r="Q823" s="147"/>
      <c r="R823" s="147"/>
      <c r="S823" s="147"/>
      <c r="T823" s="147"/>
      <c r="U823" s="147"/>
      <c r="V823" s="147"/>
      <c r="W823" s="147"/>
    </row>
    <row r="824" spans="1:23" ht="12.75" customHeight="1" x14ac:dyDescent="0.15">
      <c r="A824" s="147"/>
      <c r="B824" s="150"/>
      <c r="C824" s="90"/>
      <c r="D824" s="146"/>
      <c r="E824" s="82"/>
      <c r="F824" s="147"/>
      <c r="G824" s="147"/>
      <c r="H824" s="147"/>
      <c r="I824" s="147"/>
      <c r="J824" s="147"/>
      <c r="K824" s="147"/>
      <c r="L824" s="147"/>
      <c r="M824" s="147"/>
      <c r="N824" s="147"/>
      <c r="O824" s="147"/>
      <c r="P824" s="147"/>
      <c r="Q824" s="147"/>
      <c r="R824" s="147"/>
      <c r="S824" s="147"/>
      <c r="T824" s="147"/>
      <c r="U824" s="147"/>
      <c r="V824" s="147"/>
      <c r="W824" s="147"/>
    </row>
    <row r="825" spans="1:23" ht="12.75" customHeight="1" x14ac:dyDescent="0.15">
      <c r="A825" s="147"/>
      <c r="B825" s="150"/>
      <c r="C825" s="90"/>
      <c r="D825" s="146"/>
      <c r="E825" s="82"/>
      <c r="F825" s="147"/>
      <c r="G825" s="147"/>
      <c r="H825" s="147"/>
      <c r="I825" s="147"/>
      <c r="J825" s="147"/>
      <c r="K825" s="147"/>
      <c r="L825" s="147"/>
      <c r="M825" s="147"/>
      <c r="N825" s="147"/>
      <c r="O825" s="147"/>
      <c r="P825" s="147"/>
      <c r="Q825" s="147"/>
      <c r="R825" s="147"/>
      <c r="S825" s="147"/>
      <c r="T825" s="147"/>
      <c r="U825" s="147"/>
      <c r="V825" s="147"/>
      <c r="W825" s="147"/>
    </row>
    <row r="826" spans="1:23" ht="12.75" customHeight="1" x14ac:dyDescent="0.15">
      <c r="A826" s="147"/>
      <c r="B826" s="150"/>
      <c r="C826" s="90"/>
      <c r="D826" s="146"/>
      <c r="E826" s="82"/>
      <c r="F826" s="147"/>
      <c r="G826" s="147"/>
      <c r="H826" s="147"/>
      <c r="I826" s="147"/>
      <c r="J826" s="147"/>
      <c r="K826" s="147"/>
      <c r="L826" s="147"/>
      <c r="M826" s="147"/>
      <c r="N826" s="147"/>
      <c r="O826" s="147"/>
      <c r="P826" s="147"/>
      <c r="Q826" s="147"/>
      <c r="R826" s="147"/>
      <c r="S826" s="147"/>
      <c r="T826" s="147"/>
      <c r="U826" s="147"/>
      <c r="V826" s="147"/>
      <c r="W826" s="147"/>
    </row>
    <row r="827" spans="1:23" ht="12.75" customHeight="1" x14ac:dyDescent="0.15">
      <c r="A827" s="147"/>
      <c r="B827" s="150"/>
      <c r="C827" s="90"/>
      <c r="D827" s="146"/>
      <c r="E827" s="82"/>
      <c r="F827" s="147"/>
      <c r="G827" s="147"/>
      <c r="H827" s="147"/>
      <c r="I827" s="147"/>
      <c r="J827" s="147"/>
      <c r="K827" s="147"/>
      <c r="L827" s="147"/>
      <c r="M827" s="147"/>
      <c r="N827" s="147"/>
      <c r="O827" s="147"/>
      <c r="P827" s="147"/>
      <c r="Q827" s="147"/>
      <c r="R827" s="147"/>
      <c r="S827" s="147"/>
      <c r="T827" s="147"/>
      <c r="U827" s="147"/>
      <c r="V827" s="147"/>
      <c r="W827" s="147"/>
    </row>
    <row r="828" spans="1:23" ht="12.75" customHeight="1" x14ac:dyDescent="0.15">
      <c r="A828" s="147"/>
      <c r="B828" s="150"/>
      <c r="C828" s="90"/>
      <c r="D828" s="146"/>
      <c r="E828" s="82"/>
      <c r="F828" s="147"/>
      <c r="G828" s="147"/>
      <c r="H828" s="147"/>
      <c r="I828" s="147"/>
      <c r="J828" s="147"/>
      <c r="K828" s="147"/>
      <c r="L828" s="147"/>
      <c r="M828" s="147"/>
      <c r="N828" s="147"/>
      <c r="O828" s="147"/>
      <c r="P828" s="147"/>
      <c r="Q828" s="147"/>
      <c r="R828" s="147"/>
      <c r="S828" s="147"/>
      <c r="T828" s="147"/>
      <c r="U828" s="147"/>
      <c r="V828" s="147"/>
      <c r="W828" s="147"/>
    </row>
    <row r="829" spans="1:23" ht="12.75" customHeight="1" x14ac:dyDescent="0.15">
      <c r="A829" s="147"/>
      <c r="B829" s="150"/>
      <c r="C829" s="90"/>
      <c r="D829" s="146"/>
      <c r="E829" s="82"/>
      <c r="F829" s="147"/>
      <c r="G829" s="147"/>
      <c r="H829" s="147"/>
      <c r="I829" s="147"/>
      <c r="J829" s="147"/>
      <c r="K829" s="147"/>
      <c r="L829" s="147"/>
      <c r="M829" s="147"/>
      <c r="N829" s="147"/>
      <c r="O829" s="147"/>
      <c r="P829" s="147"/>
      <c r="Q829" s="147"/>
      <c r="R829" s="147"/>
      <c r="S829" s="147"/>
      <c r="T829" s="147"/>
      <c r="U829" s="147"/>
      <c r="V829" s="147"/>
      <c r="W829" s="147"/>
    </row>
    <row r="830" spans="1:23" ht="12.75" customHeight="1" x14ac:dyDescent="0.15">
      <c r="A830" s="147"/>
      <c r="B830" s="150"/>
      <c r="C830" s="90"/>
      <c r="D830" s="146"/>
      <c r="E830" s="82"/>
      <c r="F830" s="147"/>
      <c r="G830" s="147"/>
      <c r="H830" s="147"/>
      <c r="I830" s="147"/>
      <c r="J830" s="147"/>
      <c r="K830" s="147"/>
      <c r="L830" s="147"/>
      <c r="M830" s="147"/>
      <c r="N830" s="147"/>
      <c r="O830" s="147"/>
      <c r="P830" s="147"/>
      <c r="Q830" s="147"/>
      <c r="R830" s="147"/>
      <c r="S830" s="147"/>
      <c r="T830" s="147"/>
      <c r="U830" s="147"/>
      <c r="V830" s="147"/>
      <c r="W830" s="147"/>
    </row>
    <row r="831" spans="1:23" ht="12.75" customHeight="1" x14ac:dyDescent="0.15">
      <c r="A831" s="147"/>
      <c r="B831" s="150"/>
      <c r="C831" s="90"/>
      <c r="D831" s="146"/>
      <c r="E831" s="82"/>
      <c r="F831" s="147"/>
      <c r="G831" s="147"/>
      <c r="H831" s="147"/>
      <c r="I831" s="147"/>
      <c r="J831" s="147"/>
      <c r="K831" s="147"/>
      <c r="L831" s="147"/>
      <c r="M831" s="147"/>
      <c r="N831" s="147"/>
      <c r="O831" s="147"/>
      <c r="P831" s="147"/>
      <c r="Q831" s="147"/>
      <c r="R831" s="147"/>
      <c r="S831" s="147"/>
      <c r="T831" s="147"/>
      <c r="U831" s="147"/>
      <c r="V831" s="147"/>
      <c r="W831" s="147"/>
    </row>
    <row r="832" spans="1:23" ht="12.75" customHeight="1" x14ac:dyDescent="0.15">
      <c r="A832" s="147"/>
      <c r="B832" s="150"/>
      <c r="C832" s="90"/>
      <c r="D832" s="146"/>
      <c r="E832" s="82"/>
      <c r="F832" s="147"/>
      <c r="G832" s="147"/>
      <c r="H832" s="147"/>
      <c r="I832" s="147"/>
      <c r="J832" s="147"/>
      <c r="K832" s="147"/>
      <c r="L832" s="147"/>
      <c r="M832" s="147"/>
      <c r="N832" s="147"/>
      <c r="O832" s="147"/>
      <c r="P832" s="147"/>
      <c r="Q832" s="147"/>
      <c r="R832" s="147"/>
      <c r="S832" s="147"/>
      <c r="T832" s="147"/>
      <c r="U832" s="147"/>
      <c r="V832" s="147"/>
      <c r="W832" s="147"/>
    </row>
    <row r="833" spans="1:23" ht="12.75" customHeight="1" x14ac:dyDescent="0.15">
      <c r="A833" s="147"/>
      <c r="B833" s="150"/>
      <c r="C833" s="90"/>
      <c r="D833" s="146"/>
      <c r="E833" s="82"/>
      <c r="F833" s="147"/>
      <c r="G833" s="147"/>
      <c r="H833" s="147"/>
      <c r="I833" s="147"/>
      <c r="J833" s="147"/>
      <c r="K833" s="147"/>
      <c r="L833" s="147"/>
      <c r="M833" s="147"/>
      <c r="N833" s="147"/>
      <c r="O833" s="147"/>
      <c r="P833" s="147"/>
      <c r="Q833" s="147"/>
      <c r="R833" s="147"/>
      <c r="S833" s="147"/>
      <c r="T833" s="147"/>
      <c r="U833" s="147"/>
      <c r="V833" s="147"/>
      <c r="W833" s="147"/>
    </row>
    <row r="834" spans="1:23" ht="12.75" customHeight="1" x14ac:dyDescent="0.15">
      <c r="A834" s="147"/>
      <c r="B834" s="150"/>
      <c r="C834" s="90"/>
      <c r="D834" s="146"/>
      <c r="E834" s="82"/>
      <c r="F834" s="147"/>
      <c r="G834" s="147"/>
      <c r="H834" s="147"/>
      <c r="I834" s="147"/>
      <c r="J834" s="147"/>
      <c r="K834" s="147"/>
      <c r="L834" s="147"/>
      <c r="M834" s="147"/>
      <c r="N834" s="147"/>
      <c r="O834" s="147"/>
      <c r="P834" s="147"/>
      <c r="Q834" s="147"/>
      <c r="R834" s="147"/>
      <c r="S834" s="147"/>
      <c r="T834" s="147"/>
      <c r="U834" s="147"/>
      <c r="V834" s="147"/>
      <c r="W834" s="147"/>
    </row>
    <row r="835" spans="1:23" ht="12.75" customHeight="1" x14ac:dyDescent="0.15">
      <c r="A835" s="147"/>
      <c r="B835" s="150"/>
      <c r="C835" s="90"/>
      <c r="D835" s="146"/>
      <c r="E835" s="82"/>
      <c r="F835" s="147"/>
      <c r="G835" s="147"/>
      <c r="H835" s="147"/>
      <c r="I835" s="147"/>
      <c r="J835" s="147"/>
      <c r="K835" s="147"/>
      <c r="L835" s="147"/>
      <c r="M835" s="147"/>
      <c r="N835" s="147"/>
      <c r="O835" s="147"/>
      <c r="P835" s="147"/>
      <c r="Q835" s="147"/>
      <c r="R835" s="147"/>
      <c r="S835" s="147"/>
      <c r="T835" s="147"/>
      <c r="U835" s="147"/>
      <c r="V835" s="147"/>
      <c r="W835" s="147"/>
    </row>
    <row r="836" spans="1:23" ht="12.75" customHeight="1" x14ac:dyDescent="0.15">
      <c r="A836" s="147"/>
      <c r="B836" s="150"/>
      <c r="C836" s="90"/>
      <c r="D836" s="146"/>
      <c r="E836" s="82"/>
      <c r="F836" s="147"/>
      <c r="G836" s="147"/>
      <c r="H836" s="147"/>
      <c r="I836" s="147"/>
      <c r="J836" s="147"/>
      <c r="K836" s="147"/>
      <c r="L836" s="147"/>
      <c r="M836" s="147"/>
      <c r="N836" s="147"/>
      <c r="O836" s="147"/>
      <c r="P836" s="147"/>
      <c r="Q836" s="147"/>
      <c r="R836" s="147"/>
      <c r="S836" s="147"/>
      <c r="T836" s="147"/>
      <c r="U836" s="147"/>
      <c r="V836" s="147"/>
      <c r="W836" s="147"/>
    </row>
    <row r="837" spans="1:23" ht="12.75" customHeight="1" x14ac:dyDescent="0.15">
      <c r="A837" s="147"/>
      <c r="B837" s="150"/>
      <c r="C837" s="90"/>
      <c r="D837" s="146"/>
      <c r="E837" s="82"/>
      <c r="F837" s="147"/>
      <c r="G837" s="147"/>
      <c r="H837" s="147"/>
      <c r="I837" s="147"/>
      <c r="J837" s="147"/>
      <c r="K837" s="147"/>
      <c r="L837" s="147"/>
      <c r="M837" s="147"/>
      <c r="N837" s="147"/>
      <c r="O837" s="147"/>
      <c r="P837" s="147"/>
      <c r="Q837" s="147"/>
      <c r="R837" s="147"/>
      <c r="S837" s="147"/>
      <c r="T837" s="147"/>
      <c r="U837" s="147"/>
      <c r="V837" s="147"/>
      <c r="W837" s="147"/>
    </row>
    <row r="838" spans="1:23" ht="12.75" customHeight="1" x14ac:dyDescent="0.15">
      <c r="A838" s="147"/>
      <c r="B838" s="150"/>
      <c r="C838" s="90"/>
      <c r="D838" s="146"/>
      <c r="E838" s="82"/>
      <c r="F838" s="147"/>
      <c r="G838" s="147"/>
      <c r="H838" s="147"/>
      <c r="I838" s="147"/>
      <c r="J838" s="147"/>
      <c r="K838" s="147"/>
      <c r="L838" s="147"/>
      <c r="M838" s="147"/>
      <c r="N838" s="147"/>
      <c r="O838" s="147"/>
      <c r="P838" s="147"/>
      <c r="Q838" s="147"/>
      <c r="R838" s="147"/>
      <c r="S838" s="147"/>
      <c r="T838" s="147"/>
      <c r="U838" s="147"/>
      <c r="V838" s="147"/>
      <c r="W838" s="147"/>
    </row>
    <row r="839" spans="1:23" ht="12.75" customHeight="1" x14ac:dyDescent="0.15">
      <c r="A839" s="147"/>
      <c r="B839" s="150"/>
      <c r="C839" s="90"/>
      <c r="D839" s="146"/>
      <c r="E839" s="82"/>
      <c r="F839" s="147"/>
      <c r="G839" s="147"/>
      <c r="H839" s="147"/>
      <c r="I839" s="147"/>
      <c r="J839" s="147"/>
      <c r="K839" s="147"/>
      <c r="L839" s="147"/>
      <c r="M839" s="147"/>
      <c r="N839" s="147"/>
      <c r="O839" s="147"/>
      <c r="P839" s="147"/>
      <c r="Q839" s="147"/>
      <c r="R839" s="147"/>
      <c r="S839" s="147"/>
      <c r="T839" s="147"/>
      <c r="U839" s="147"/>
      <c r="V839" s="147"/>
      <c r="W839" s="147"/>
    </row>
    <row r="840" spans="1:23" ht="12.75" customHeight="1" x14ac:dyDescent="0.15">
      <c r="A840" s="147"/>
      <c r="B840" s="150"/>
      <c r="C840" s="90"/>
      <c r="D840" s="146"/>
      <c r="E840" s="82"/>
      <c r="F840" s="147"/>
      <c r="G840" s="147"/>
      <c r="H840" s="147"/>
      <c r="I840" s="147"/>
      <c r="J840" s="147"/>
      <c r="K840" s="147"/>
      <c r="L840" s="147"/>
      <c r="M840" s="147"/>
      <c r="N840" s="147"/>
      <c r="O840" s="147"/>
      <c r="P840" s="147"/>
      <c r="Q840" s="147"/>
      <c r="R840" s="147"/>
      <c r="S840" s="147"/>
      <c r="T840" s="147"/>
      <c r="U840" s="147"/>
      <c r="V840" s="147"/>
      <c r="W840" s="147"/>
    </row>
    <row r="841" spans="1:23" ht="12.75" customHeight="1" x14ac:dyDescent="0.15">
      <c r="A841" s="147"/>
      <c r="B841" s="150"/>
      <c r="C841" s="90"/>
      <c r="D841" s="146"/>
      <c r="E841" s="82"/>
      <c r="F841" s="147"/>
      <c r="G841" s="147"/>
      <c r="H841" s="147"/>
      <c r="I841" s="147"/>
      <c r="J841" s="147"/>
      <c r="K841" s="147"/>
      <c r="L841" s="147"/>
      <c r="M841" s="147"/>
      <c r="N841" s="147"/>
      <c r="O841" s="147"/>
      <c r="P841" s="147"/>
      <c r="Q841" s="147"/>
      <c r="R841" s="147"/>
      <c r="S841" s="147"/>
      <c r="T841" s="147"/>
      <c r="U841" s="147"/>
      <c r="V841" s="147"/>
      <c r="W841" s="147"/>
    </row>
    <row r="842" spans="1:23" ht="12.75" customHeight="1" x14ac:dyDescent="0.15">
      <c r="A842" s="147"/>
      <c r="B842" s="150"/>
      <c r="C842" s="90"/>
      <c r="D842" s="146"/>
      <c r="E842" s="82"/>
      <c r="F842" s="147"/>
      <c r="G842" s="147"/>
      <c r="H842" s="147"/>
      <c r="I842" s="147"/>
      <c r="J842" s="147"/>
      <c r="K842" s="147"/>
      <c r="L842" s="147"/>
      <c r="M842" s="147"/>
      <c r="N842" s="147"/>
      <c r="O842" s="147"/>
      <c r="P842" s="147"/>
      <c r="Q842" s="147"/>
      <c r="R842" s="147"/>
      <c r="S842" s="147"/>
      <c r="T842" s="147"/>
      <c r="U842" s="147"/>
      <c r="V842" s="147"/>
      <c r="W842" s="147"/>
    </row>
    <row r="843" spans="1:23" ht="12.75" customHeight="1" x14ac:dyDescent="0.15">
      <c r="A843" s="147"/>
      <c r="B843" s="150"/>
      <c r="C843" s="90"/>
      <c r="D843" s="146"/>
      <c r="E843" s="82"/>
      <c r="F843" s="147"/>
      <c r="G843" s="147"/>
      <c r="H843" s="147"/>
      <c r="I843" s="147"/>
      <c r="J843" s="147"/>
      <c r="K843" s="147"/>
      <c r="L843" s="147"/>
      <c r="M843" s="147"/>
      <c r="N843" s="147"/>
      <c r="O843" s="147"/>
      <c r="P843" s="147"/>
      <c r="Q843" s="147"/>
      <c r="R843" s="147"/>
      <c r="S843" s="147"/>
      <c r="T843" s="147"/>
      <c r="U843" s="147"/>
      <c r="V843" s="147"/>
      <c r="W843" s="147"/>
    </row>
    <row r="844" spans="1:23" ht="12.75" customHeight="1" x14ac:dyDescent="0.15">
      <c r="A844" s="147"/>
      <c r="B844" s="150"/>
      <c r="C844" s="90"/>
      <c r="D844" s="146"/>
      <c r="E844" s="82"/>
      <c r="F844" s="147"/>
      <c r="G844" s="147"/>
      <c r="H844" s="147"/>
      <c r="I844" s="147"/>
      <c r="J844" s="147"/>
      <c r="K844" s="147"/>
      <c r="L844" s="147"/>
      <c r="M844" s="147"/>
      <c r="N844" s="147"/>
      <c r="O844" s="147"/>
      <c r="P844" s="147"/>
      <c r="Q844" s="147"/>
      <c r="R844" s="147"/>
      <c r="S844" s="147"/>
      <c r="T844" s="147"/>
      <c r="U844" s="147"/>
      <c r="V844" s="147"/>
      <c r="W844" s="147"/>
    </row>
    <row r="845" spans="1:23" ht="12.75" customHeight="1" x14ac:dyDescent="0.15">
      <c r="A845" s="147"/>
      <c r="B845" s="150"/>
      <c r="C845" s="90"/>
      <c r="D845" s="146"/>
      <c r="E845" s="82"/>
      <c r="F845" s="147"/>
      <c r="G845" s="147"/>
      <c r="H845" s="147"/>
      <c r="I845" s="147"/>
      <c r="J845" s="147"/>
      <c r="K845" s="147"/>
      <c r="L845" s="147"/>
      <c r="M845" s="147"/>
      <c r="N845" s="147"/>
      <c r="O845" s="147"/>
      <c r="P845" s="147"/>
      <c r="Q845" s="147"/>
      <c r="R845" s="147"/>
      <c r="S845" s="147"/>
      <c r="T845" s="147"/>
      <c r="U845" s="147"/>
      <c r="V845" s="147"/>
      <c r="W845" s="147"/>
    </row>
    <row r="846" spans="1:23" ht="12.75" customHeight="1" x14ac:dyDescent="0.15">
      <c r="A846" s="147"/>
      <c r="B846" s="150"/>
      <c r="C846" s="90"/>
      <c r="D846" s="146"/>
      <c r="E846" s="82"/>
      <c r="F846" s="147"/>
      <c r="G846" s="147"/>
      <c r="H846" s="147"/>
      <c r="I846" s="147"/>
      <c r="J846" s="147"/>
      <c r="K846" s="147"/>
      <c r="L846" s="147"/>
      <c r="M846" s="147"/>
      <c r="N846" s="147"/>
      <c r="O846" s="147"/>
      <c r="P846" s="147"/>
      <c r="Q846" s="147"/>
      <c r="R846" s="147"/>
      <c r="S846" s="147"/>
      <c r="T846" s="147"/>
      <c r="U846" s="147"/>
      <c r="V846" s="147"/>
      <c r="W846" s="147"/>
    </row>
    <row r="847" spans="1:23" ht="12.75" customHeight="1" x14ac:dyDescent="0.15">
      <c r="A847" s="147"/>
      <c r="B847" s="150"/>
      <c r="C847" s="90"/>
      <c r="D847" s="146"/>
      <c r="E847" s="82"/>
      <c r="F847" s="147"/>
      <c r="G847" s="147"/>
      <c r="H847" s="147"/>
      <c r="I847" s="147"/>
      <c r="J847" s="147"/>
      <c r="K847" s="147"/>
      <c r="L847" s="147"/>
      <c r="M847" s="147"/>
      <c r="N847" s="147"/>
      <c r="O847" s="147"/>
      <c r="P847" s="147"/>
      <c r="Q847" s="147"/>
      <c r="R847" s="147"/>
      <c r="S847" s="147"/>
      <c r="T847" s="147"/>
      <c r="U847" s="147"/>
      <c r="V847" s="147"/>
      <c r="W847" s="147"/>
    </row>
    <row r="848" spans="1:23" ht="12.75" customHeight="1" x14ac:dyDescent="0.15">
      <c r="A848" s="147"/>
      <c r="B848" s="150"/>
      <c r="C848" s="90"/>
      <c r="D848" s="146"/>
      <c r="E848" s="82"/>
      <c r="F848" s="147"/>
      <c r="G848" s="147"/>
      <c r="H848" s="147"/>
      <c r="I848" s="147"/>
      <c r="J848" s="147"/>
      <c r="K848" s="147"/>
      <c r="L848" s="147"/>
      <c r="M848" s="147"/>
      <c r="N848" s="147"/>
      <c r="O848" s="147"/>
      <c r="P848" s="147"/>
      <c r="Q848" s="147"/>
      <c r="R848" s="147"/>
      <c r="S848" s="147"/>
      <c r="T848" s="147"/>
      <c r="U848" s="147"/>
      <c r="V848" s="147"/>
      <c r="W848" s="147"/>
    </row>
    <row r="849" spans="1:23" ht="12.75" customHeight="1" x14ac:dyDescent="0.15">
      <c r="A849" s="147"/>
      <c r="B849" s="150"/>
      <c r="C849" s="90"/>
      <c r="D849" s="146"/>
      <c r="E849" s="82"/>
      <c r="F849" s="147"/>
      <c r="G849" s="147"/>
      <c r="H849" s="147"/>
      <c r="I849" s="147"/>
      <c r="J849" s="147"/>
      <c r="K849" s="147"/>
      <c r="L849" s="147"/>
      <c r="M849" s="147"/>
      <c r="N849" s="147"/>
      <c r="O849" s="147"/>
      <c r="P849" s="147"/>
      <c r="Q849" s="147"/>
      <c r="R849" s="147"/>
      <c r="S849" s="147"/>
      <c r="T849" s="147"/>
      <c r="U849" s="147"/>
      <c r="V849" s="147"/>
      <c r="W849" s="147"/>
    </row>
    <row r="850" spans="1:23" ht="12.75" customHeight="1" x14ac:dyDescent="0.15">
      <c r="A850" s="147"/>
      <c r="B850" s="150"/>
      <c r="C850" s="90"/>
      <c r="D850" s="146"/>
      <c r="E850" s="82"/>
      <c r="F850" s="147"/>
      <c r="G850" s="147"/>
      <c r="H850" s="147"/>
      <c r="I850" s="147"/>
      <c r="J850" s="147"/>
      <c r="K850" s="147"/>
      <c r="L850" s="147"/>
      <c r="M850" s="147"/>
      <c r="N850" s="147"/>
      <c r="O850" s="147"/>
      <c r="P850" s="147"/>
      <c r="Q850" s="147"/>
      <c r="R850" s="147"/>
      <c r="S850" s="147"/>
      <c r="T850" s="147"/>
      <c r="U850" s="147"/>
      <c r="V850" s="147"/>
      <c r="W850" s="147"/>
    </row>
    <row r="851" spans="1:23" ht="12.75" customHeight="1" x14ac:dyDescent="0.15">
      <c r="A851" s="147"/>
      <c r="B851" s="150"/>
      <c r="C851" s="90"/>
      <c r="D851" s="146"/>
      <c r="E851" s="82"/>
      <c r="F851" s="147"/>
      <c r="G851" s="147"/>
      <c r="H851" s="147"/>
      <c r="I851" s="147"/>
      <c r="J851" s="147"/>
      <c r="K851" s="147"/>
      <c r="L851" s="147"/>
      <c r="M851" s="147"/>
      <c r="N851" s="147"/>
      <c r="O851" s="147"/>
      <c r="P851" s="147"/>
      <c r="Q851" s="147"/>
      <c r="R851" s="147"/>
      <c r="S851" s="147"/>
      <c r="T851" s="147"/>
      <c r="U851" s="147"/>
      <c r="V851" s="147"/>
      <c r="W851" s="147"/>
    </row>
    <row r="852" spans="1:23" ht="12.75" customHeight="1" x14ac:dyDescent="0.15">
      <c r="A852" s="147"/>
      <c r="B852" s="150"/>
      <c r="C852" s="90"/>
      <c r="D852" s="146"/>
      <c r="E852" s="82"/>
      <c r="F852" s="147"/>
      <c r="G852" s="147"/>
      <c r="H852" s="147"/>
      <c r="I852" s="147"/>
      <c r="J852" s="147"/>
      <c r="K852" s="147"/>
      <c r="L852" s="147"/>
      <c r="M852" s="147"/>
      <c r="N852" s="147"/>
      <c r="O852" s="147"/>
      <c r="P852" s="147"/>
      <c r="Q852" s="147"/>
      <c r="R852" s="147"/>
      <c r="S852" s="147"/>
      <c r="T852" s="147"/>
      <c r="U852" s="147"/>
      <c r="V852" s="147"/>
      <c r="W852" s="147"/>
    </row>
    <row r="853" spans="1:23" ht="12.75" customHeight="1" x14ac:dyDescent="0.15">
      <c r="A853" s="147"/>
      <c r="B853" s="150"/>
      <c r="C853" s="90"/>
      <c r="D853" s="146"/>
      <c r="E853" s="82"/>
      <c r="F853" s="147"/>
      <c r="G853" s="147"/>
      <c r="H853" s="147"/>
      <c r="I853" s="147"/>
      <c r="J853" s="147"/>
      <c r="K853" s="147"/>
      <c r="L853" s="147"/>
      <c r="M853" s="147"/>
      <c r="N853" s="147"/>
      <c r="O853" s="147"/>
      <c r="P853" s="147"/>
      <c r="Q853" s="147"/>
      <c r="R853" s="147"/>
      <c r="S853" s="147"/>
      <c r="T853" s="147"/>
      <c r="U853" s="147"/>
      <c r="V853" s="147"/>
      <c r="W853" s="147"/>
    </row>
    <row r="854" spans="1:23" ht="12.75" customHeight="1" x14ac:dyDescent="0.15">
      <c r="A854" s="147"/>
      <c r="B854" s="150"/>
      <c r="C854" s="90"/>
      <c r="D854" s="146"/>
      <c r="E854" s="82"/>
      <c r="F854" s="147"/>
      <c r="G854" s="147"/>
      <c r="H854" s="147"/>
      <c r="I854" s="147"/>
      <c r="J854" s="147"/>
      <c r="K854" s="147"/>
      <c r="L854" s="147"/>
      <c r="M854" s="147"/>
      <c r="N854" s="147"/>
      <c r="O854" s="147"/>
      <c r="P854" s="147"/>
      <c r="Q854" s="147"/>
      <c r="R854" s="147"/>
      <c r="S854" s="147"/>
      <c r="T854" s="147"/>
      <c r="U854" s="147"/>
      <c r="V854" s="147"/>
      <c r="W854" s="147"/>
    </row>
    <row r="855" spans="1:23" ht="12.75" customHeight="1" x14ac:dyDescent="0.15">
      <c r="A855" s="147"/>
      <c r="B855" s="150"/>
      <c r="C855" s="90"/>
      <c r="D855" s="146"/>
      <c r="E855" s="82"/>
      <c r="F855" s="147"/>
      <c r="G855" s="147"/>
      <c r="H855" s="147"/>
      <c r="I855" s="147"/>
      <c r="J855" s="147"/>
      <c r="K855" s="147"/>
      <c r="L855" s="147"/>
      <c r="M855" s="147"/>
      <c r="N855" s="147"/>
      <c r="O855" s="147"/>
      <c r="P855" s="147"/>
      <c r="Q855" s="147"/>
      <c r="R855" s="147"/>
      <c r="S855" s="147"/>
      <c r="T855" s="147"/>
      <c r="U855" s="147"/>
      <c r="V855" s="147"/>
      <c r="W855" s="147"/>
    </row>
    <row r="856" spans="1:23" ht="12.75" customHeight="1" x14ac:dyDescent="0.15">
      <c r="A856" s="147"/>
      <c r="B856" s="150"/>
      <c r="C856" s="90"/>
      <c r="D856" s="146"/>
      <c r="E856" s="82"/>
      <c r="F856" s="147"/>
      <c r="G856" s="147"/>
      <c r="H856" s="147"/>
      <c r="I856" s="147"/>
      <c r="J856" s="147"/>
      <c r="K856" s="147"/>
      <c r="L856" s="147"/>
      <c r="M856" s="147"/>
      <c r="N856" s="147"/>
      <c r="O856" s="147"/>
      <c r="P856" s="147"/>
      <c r="Q856" s="147"/>
      <c r="R856" s="147"/>
      <c r="S856" s="147"/>
      <c r="T856" s="147"/>
      <c r="U856" s="147"/>
      <c r="V856" s="147"/>
      <c r="W856" s="147"/>
    </row>
    <row r="857" spans="1:23" ht="12.75" customHeight="1" x14ac:dyDescent="0.15">
      <c r="A857" s="147"/>
      <c r="B857" s="150"/>
      <c r="C857" s="90"/>
      <c r="D857" s="146"/>
      <c r="E857" s="82"/>
      <c r="F857" s="147"/>
      <c r="G857" s="147"/>
      <c r="H857" s="147"/>
      <c r="I857" s="147"/>
      <c r="J857" s="147"/>
      <c r="K857" s="147"/>
      <c r="L857" s="147"/>
      <c r="M857" s="147"/>
      <c r="N857" s="147"/>
      <c r="O857" s="147"/>
      <c r="P857" s="147"/>
      <c r="Q857" s="147"/>
      <c r="R857" s="147"/>
      <c r="S857" s="147"/>
      <c r="T857" s="147"/>
      <c r="U857" s="147"/>
      <c r="V857" s="147"/>
      <c r="W857" s="147"/>
    </row>
    <row r="858" spans="1:23" ht="12.75" customHeight="1" x14ac:dyDescent="0.15">
      <c r="A858" s="147"/>
      <c r="B858" s="150"/>
      <c r="C858" s="90"/>
      <c r="D858" s="146"/>
      <c r="E858" s="82"/>
      <c r="F858" s="147"/>
      <c r="G858" s="147"/>
      <c r="H858" s="147"/>
      <c r="I858" s="147"/>
      <c r="J858" s="147"/>
      <c r="K858" s="147"/>
      <c r="L858" s="147"/>
      <c r="M858" s="147"/>
      <c r="N858" s="147"/>
      <c r="O858" s="147"/>
      <c r="P858" s="147"/>
      <c r="Q858" s="147"/>
      <c r="R858" s="147"/>
      <c r="S858" s="147"/>
      <c r="T858" s="147"/>
      <c r="U858" s="147"/>
      <c r="V858" s="147"/>
      <c r="W858" s="147"/>
    </row>
    <row r="859" spans="1:23" ht="12.75" customHeight="1" x14ac:dyDescent="0.15">
      <c r="A859" s="147"/>
      <c r="B859" s="150"/>
      <c r="C859" s="90"/>
      <c r="D859" s="146"/>
      <c r="E859" s="82"/>
      <c r="F859" s="147"/>
      <c r="G859" s="147"/>
      <c r="H859" s="147"/>
      <c r="I859" s="147"/>
      <c r="J859" s="147"/>
      <c r="K859" s="147"/>
      <c r="L859" s="147"/>
      <c r="M859" s="147"/>
      <c r="N859" s="147"/>
      <c r="O859" s="147"/>
      <c r="P859" s="147"/>
      <c r="Q859" s="147"/>
      <c r="R859" s="147"/>
      <c r="S859" s="147"/>
      <c r="T859" s="147"/>
      <c r="U859" s="147"/>
      <c r="V859" s="147"/>
      <c r="W859" s="147"/>
    </row>
    <row r="860" spans="1:23" ht="12.75" customHeight="1" x14ac:dyDescent="0.15">
      <c r="A860" s="147"/>
      <c r="B860" s="150"/>
      <c r="C860" s="90"/>
      <c r="D860" s="146"/>
      <c r="E860" s="82"/>
      <c r="F860" s="147"/>
      <c r="G860" s="147"/>
      <c r="H860" s="147"/>
      <c r="I860" s="147"/>
      <c r="J860" s="147"/>
      <c r="K860" s="147"/>
      <c r="L860" s="147"/>
      <c r="M860" s="147"/>
      <c r="N860" s="147"/>
      <c r="O860" s="147"/>
      <c r="P860" s="147"/>
      <c r="Q860" s="147"/>
      <c r="R860" s="147"/>
      <c r="S860" s="147"/>
      <c r="T860" s="147"/>
      <c r="U860" s="147"/>
      <c r="V860" s="147"/>
      <c r="W860" s="147"/>
    </row>
    <row r="861" spans="1:23" ht="12.75" customHeight="1" x14ac:dyDescent="0.15">
      <c r="A861" s="147"/>
      <c r="B861" s="150"/>
      <c r="C861" s="90"/>
      <c r="D861" s="146"/>
      <c r="E861" s="82"/>
      <c r="F861" s="147"/>
      <c r="G861" s="147"/>
      <c r="H861" s="147"/>
      <c r="I861" s="147"/>
      <c r="J861" s="147"/>
      <c r="K861" s="147"/>
      <c r="L861" s="147"/>
      <c r="M861" s="147"/>
      <c r="N861" s="147"/>
      <c r="O861" s="147"/>
      <c r="P861" s="147"/>
      <c r="Q861" s="147"/>
      <c r="R861" s="147"/>
      <c r="S861" s="147"/>
      <c r="T861" s="147"/>
      <c r="U861" s="147"/>
      <c r="V861" s="147"/>
      <c r="W861" s="147"/>
    </row>
    <row r="862" spans="1:23" ht="12.75" customHeight="1" x14ac:dyDescent="0.15">
      <c r="A862" s="147"/>
      <c r="B862" s="150"/>
      <c r="C862" s="90"/>
      <c r="D862" s="146"/>
      <c r="E862" s="82"/>
      <c r="F862" s="147"/>
      <c r="G862" s="147"/>
      <c r="H862" s="147"/>
      <c r="I862" s="147"/>
      <c r="J862" s="147"/>
      <c r="K862" s="147"/>
      <c r="L862" s="147"/>
      <c r="M862" s="147"/>
      <c r="N862" s="147"/>
      <c r="O862" s="147"/>
      <c r="P862" s="147"/>
      <c r="Q862" s="147"/>
      <c r="R862" s="147"/>
      <c r="S862" s="147"/>
      <c r="T862" s="147"/>
      <c r="U862" s="147"/>
      <c r="V862" s="147"/>
      <c r="W862" s="147"/>
    </row>
    <row r="863" spans="1:23" ht="12.75" customHeight="1" x14ac:dyDescent="0.15">
      <c r="A863" s="147"/>
      <c r="B863" s="150"/>
      <c r="C863" s="90"/>
      <c r="D863" s="146"/>
      <c r="E863" s="82"/>
      <c r="F863" s="147"/>
      <c r="G863" s="147"/>
      <c r="H863" s="147"/>
      <c r="I863" s="147"/>
      <c r="J863" s="147"/>
      <c r="K863" s="147"/>
      <c r="L863" s="147"/>
      <c r="M863" s="147"/>
      <c r="N863" s="147"/>
      <c r="O863" s="147"/>
      <c r="P863" s="147"/>
      <c r="Q863" s="147"/>
      <c r="R863" s="147"/>
      <c r="S863" s="147"/>
      <c r="T863" s="147"/>
      <c r="U863" s="147"/>
      <c r="V863" s="147"/>
      <c r="W863" s="147"/>
    </row>
    <row r="864" spans="1:23" ht="12.75" customHeight="1" x14ac:dyDescent="0.15">
      <c r="A864" s="147"/>
      <c r="B864" s="150"/>
      <c r="C864" s="90"/>
      <c r="D864" s="146"/>
      <c r="E864" s="82"/>
      <c r="F864" s="147"/>
      <c r="G864" s="147"/>
      <c r="H864" s="147"/>
      <c r="I864" s="147"/>
      <c r="J864" s="147"/>
      <c r="K864" s="147"/>
      <c r="L864" s="147"/>
      <c r="M864" s="147"/>
      <c r="N864" s="147"/>
      <c r="O864" s="147"/>
      <c r="P864" s="147"/>
      <c r="Q864" s="147"/>
      <c r="R864" s="147"/>
      <c r="S864" s="147"/>
      <c r="T864" s="147"/>
      <c r="U864" s="147"/>
      <c r="V864" s="147"/>
      <c r="W864" s="147"/>
    </row>
    <row r="865" spans="1:23" ht="12.75" customHeight="1" x14ac:dyDescent="0.15">
      <c r="A865" s="147"/>
      <c r="B865" s="150"/>
      <c r="C865" s="90"/>
      <c r="D865" s="146"/>
      <c r="E865" s="82"/>
      <c r="F865" s="147"/>
      <c r="G865" s="147"/>
      <c r="H865" s="147"/>
      <c r="I865" s="147"/>
      <c r="J865" s="147"/>
      <c r="K865" s="147"/>
      <c r="L865" s="147"/>
      <c r="M865" s="147"/>
      <c r="N865" s="147"/>
      <c r="O865" s="147"/>
      <c r="P865" s="147"/>
      <c r="Q865" s="147"/>
      <c r="R865" s="147"/>
      <c r="S865" s="147"/>
      <c r="T865" s="147"/>
      <c r="U865" s="147"/>
      <c r="V865" s="147"/>
      <c r="W865" s="147"/>
    </row>
    <row r="866" spans="1:23" ht="12.75" customHeight="1" x14ac:dyDescent="0.15">
      <c r="A866" s="147"/>
      <c r="B866" s="150"/>
      <c r="C866" s="90"/>
      <c r="D866" s="146"/>
      <c r="E866" s="82"/>
      <c r="F866" s="147"/>
      <c r="G866" s="147"/>
      <c r="H866" s="147"/>
      <c r="I866" s="147"/>
      <c r="J866" s="147"/>
      <c r="K866" s="147"/>
      <c r="L866" s="147"/>
      <c r="M866" s="147"/>
      <c r="N866" s="147"/>
      <c r="O866" s="147"/>
      <c r="P866" s="147"/>
      <c r="Q866" s="147"/>
      <c r="R866" s="147"/>
      <c r="S866" s="147"/>
      <c r="T866" s="147"/>
      <c r="U866" s="147"/>
      <c r="V866" s="147"/>
      <c r="W866" s="147"/>
    </row>
    <row r="867" spans="1:23" ht="12.75" customHeight="1" x14ac:dyDescent="0.15">
      <c r="A867" s="147"/>
      <c r="B867" s="150"/>
      <c r="C867" s="90"/>
      <c r="D867" s="146"/>
      <c r="E867" s="82"/>
      <c r="F867" s="147"/>
      <c r="G867" s="147"/>
      <c r="H867" s="147"/>
      <c r="I867" s="147"/>
      <c r="J867" s="147"/>
      <c r="K867" s="147"/>
      <c r="L867" s="147"/>
      <c r="M867" s="147"/>
      <c r="N867" s="147"/>
      <c r="O867" s="147"/>
      <c r="P867" s="147"/>
      <c r="Q867" s="147"/>
      <c r="R867" s="147"/>
      <c r="S867" s="147"/>
      <c r="T867" s="147"/>
      <c r="U867" s="147"/>
      <c r="V867" s="147"/>
      <c r="W867" s="147"/>
    </row>
    <row r="868" spans="1:23" ht="12.75" customHeight="1" x14ac:dyDescent="0.15">
      <c r="A868" s="147"/>
      <c r="B868" s="150"/>
      <c r="C868" s="90"/>
      <c r="D868" s="146"/>
      <c r="E868" s="82"/>
      <c r="F868" s="147"/>
      <c r="G868" s="147"/>
      <c r="H868" s="147"/>
      <c r="I868" s="147"/>
      <c r="J868" s="147"/>
      <c r="K868" s="147"/>
      <c r="L868" s="147"/>
      <c r="M868" s="147"/>
      <c r="N868" s="147"/>
      <c r="O868" s="147"/>
      <c r="P868" s="147"/>
      <c r="Q868" s="147"/>
      <c r="R868" s="147"/>
      <c r="S868" s="147"/>
      <c r="T868" s="147"/>
      <c r="U868" s="147"/>
      <c r="V868" s="147"/>
      <c r="W868" s="147"/>
    </row>
    <row r="869" spans="1:23" ht="12.75" customHeight="1" x14ac:dyDescent="0.15">
      <c r="A869" s="147"/>
      <c r="B869" s="150"/>
      <c r="C869" s="90"/>
      <c r="D869" s="146"/>
      <c r="E869" s="82"/>
      <c r="F869" s="147"/>
      <c r="G869" s="147"/>
      <c r="H869" s="147"/>
      <c r="I869" s="147"/>
      <c r="J869" s="147"/>
      <c r="K869" s="147"/>
      <c r="L869" s="147"/>
      <c r="M869" s="147"/>
      <c r="N869" s="147"/>
      <c r="O869" s="147"/>
      <c r="P869" s="147"/>
      <c r="Q869" s="147"/>
      <c r="R869" s="147"/>
      <c r="S869" s="147"/>
      <c r="T869" s="147"/>
      <c r="U869" s="147"/>
      <c r="V869" s="147"/>
      <c r="W869" s="147"/>
    </row>
    <row r="870" spans="1:23" ht="12.75" customHeight="1" x14ac:dyDescent="0.15">
      <c r="A870" s="147"/>
      <c r="B870" s="150"/>
      <c r="C870" s="90"/>
      <c r="D870" s="146"/>
      <c r="E870" s="82"/>
      <c r="F870" s="147"/>
      <c r="G870" s="147"/>
      <c r="H870" s="147"/>
      <c r="I870" s="147"/>
      <c r="J870" s="147"/>
      <c r="K870" s="147"/>
      <c r="L870" s="147"/>
      <c r="M870" s="147"/>
      <c r="N870" s="147"/>
      <c r="O870" s="147"/>
      <c r="P870" s="147"/>
      <c r="Q870" s="147"/>
      <c r="R870" s="147"/>
      <c r="S870" s="147"/>
      <c r="T870" s="147"/>
      <c r="U870" s="147"/>
      <c r="V870" s="147"/>
      <c r="W870" s="147"/>
    </row>
    <row r="871" spans="1:23" ht="12.75" customHeight="1" x14ac:dyDescent="0.15">
      <c r="A871" s="147"/>
      <c r="B871" s="150"/>
      <c r="C871" s="90"/>
      <c r="D871" s="146"/>
      <c r="E871" s="82"/>
      <c r="F871" s="147"/>
      <c r="G871" s="147"/>
      <c r="H871" s="147"/>
      <c r="I871" s="147"/>
      <c r="J871" s="147"/>
      <c r="K871" s="147"/>
      <c r="L871" s="147"/>
      <c r="M871" s="147"/>
      <c r="N871" s="147"/>
      <c r="O871" s="147"/>
      <c r="P871" s="147"/>
      <c r="Q871" s="147"/>
      <c r="R871" s="147"/>
      <c r="S871" s="147"/>
      <c r="T871" s="147"/>
      <c r="U871" s="147"/>
      <c r="V871" s="147"/>
      <c r="W871" s="147"/>
    </row>
    <row r="872" spans="1:23" ht="12.75" customHeight="1" x14ac:dyDescent="0.15">
      <c r="A872" s="147"/>
      <c r="B872" s="150"/>
      <c r="C872" s="90"/>
      <c r="D872" s="146"/>
      <c r="E872" s="82"/>
      <c r="F872" s="147"/>
      <c r="G872" s="147"/>
      <c r="H872" s="147"/>
      <c r="I872" s="147"/>
      <c r="J872" s="147"/>
      <c r="K872" s="147"/>
      <c r="L872" s="147"/>
      <c r="M872" s="147"/>
      <c r="N872" s="147"/>
      <c r="O872" s="147"/>
      <c r="P872" s="147"/>
      <c r="Q872" s="147"/>
      <c r="R872" s="147"/>
      <c r="S872" s="147"/>
      <c r="T872" s="147"/>
      <c r="U872" s="147"/>
      <c r="V872" s="147"/>
      <c r="W872" s="147"/>
    </row>
    <row r="873" spans="1:23" ht="12.75" customHeight="1" x14ac:dyDescent="0.15">
      <c r="A873" s="147"/>
      <c r="B873" s="150"/>
      <c r="C873" s="90"/>
      <c r="D873" s="146"/>
      <c r="E873" s="82"/>
      <c r="F873" s="147"/>
      <c r="G873" s="147"/>
      <c r="H873" s="147"/>
      <c r="I873" s="147"/>
      <c r="J873" s="147"/>
      <c r="K873" s="147"/>
      <c r="L873" s="147"/>
      <c r="M873" s="147"/>
      <c r="N873" s="147"/>
      <c r="O873" s="147"/>
      <c r="P873" s="147"/>
      <c r="Q873" s="147"/>
      <c r="R873" s="147"/>
      <c r="S873" s="147"/>
      <c r="T873" s="147"/>
      <c r="U873" s="147"/>
      <c r="V873" s="147"/>
      <c r="W873" s="147"/>
    </row>
    <row r="874" spans="1:23" ht="12.75" customHeight="1" x14ac:dyDescent="0.15">
      <c r="A874" s="147"/>
      <c r="B874" s="150"/>
      <c r="C874" s="90"/>
      <c r="D874" s="146"/>
      <c r="E874" s="82"/>
      <c r="F874" s="147"/>
      <c r="G874" s="147"/>
      <c r="H874" s="147"/>
      <c r="I874" s="147"/>
      <c r="J874" s="147"/>
      <c r="K874" s="147"/>
      <c r="L874" s="147"/>
      <c r="M874" s="147"/>
      <c r="N874" s="147"/>
      <c r="O874" s="147"/>
      <c r="P874" s="147"/>
      <c r="Q874" s="147"/>
      <c r="R874" s="147"/>
      <c r="S874" s="147"/>
      <c r="T874" s="147"/>
      <c r="U874" s="147"/>
      <c r="V874" s="147"/>
      <c r="W874" s="147"/>
    </row>
    <row r="875" spans="1:23" ht="12.75" customHeight="1" x14ac:dyDescent="0.15">
      <c r="A875" s="147"/>
      <c r="B875" s="150"/>
      <c r="C875" s="90"/>
      <c r="D875" s="146"/>
      <c r="E875" s="82"/>
      <c r="F875" s="147"/>
      <c r="G875" s="147"/>
      <c r="H875" s="147"/>
      <c r="I875" s="147"/>
      <c r="J875" s="147"/>
      <c r="K875" s="147"/>
      <c r="L875" s="147"/>
      <c r="M875" s="147"/>
      <c r="N875" s="147"/>
      <c r="O875" s="147"/>
      <c r="P875" s="147"/>
      <c r="Q875" s="147"/>
      <c r="R875" s="147"/>
      <c r="S875" s="147"/>
      <c r="T875" s="147"/>
      <c r="U875" s="147"/>
      <c r="V875" s="147"/>
      <c r="W875" s="147"/>
    </row>
    <row r="876" spans="1:23" ht="12.75" customHeight="1" x14ac:dyDescent="0.15">
      <c r="A876" s="147"/>
      <c r="B876" s="150"/>
      <c r="C876" s="90"/>
      <c r="D876" s="146"/>
      <c r="E876" s="82"/>
      <c r="F876" s="147"/>
      <c r="G876" s="147"/>
      <c r="H876" s="147"/>
      <c r="I876" s="147"/>
      <c r="J876" s="147"/>
      <c r="K876" s="147"/>
      <c r="L876" s="147"/>
      <c r="M876" s="147"/>
      <c r="N876" s="147"/>
      <c r="O876" s="147"/>
      <c r="P876" s="147"/>
      <c r="Q876" s="147"/>
      <c r="R876" s="147"/>
      <c r="S876" s="147"/>
      <c r="T876" s="147"/>
      <c r="U876" s="147"/>
      <c r="V876" s="147"/>
      <c r="W876" s="147"/>
    </row>
    <row r="877" spans="1:23" ht="12.75" customHeight="1" x14ac:dyDescent="0.15">
      <c r="A877" s="147"/>
      <c r="B877" s="150"/>
      <c r="C877" s="90"/>
      <c r="D877" s="146"/>
      <c r="E877" s="82"/>
      <c r="F877" s="147"/>
      <c r="G877" s="147"/>
      <c r="H877" s="147"/>
      <c r="I877" s="147"/>
      <c r="J877" s="147"/>
      <c r="K877" s="147"/>
      <c r="L877" s="147"/>
      <c r="M877" s="147"/>
      <c r="N877" s="147"/>
      <c r="O877" s="147"/>
      <c r="P877" s="147"/>
      <c r="Q877" s="147"/>
      <c r="R877" s="147"/>
      <c r="S877" s="147"/>
      <c r="T877" s="147"/>
      <c r="U877" s="147"/>
      <c r="V877" s="147"/>
      <c r="W877" s="147"/>
    </row>
    <row r="878" spans="1:23" ht="12.75" customHeight="1" x14ac:dyDescent="0.15">
      <c r="A878" s="147"/>
      <c r="B878" s="150"/>
      <c r="C878" s="90"/>
      <c r="D878" s="146"/>
      <c r="E878" s="82"/>
      <c r="F878" s="147"/>
      <c r="G878" s="147"/>
      <c r="H878" s="147"/>
      <c r="I878" s="147"/>
      <c r="J878" s="147"/>
      <c r="K878" s="147"/>
      <c r="L878" s="147"/>
      <c r="M878" s="147"/>
      <c r="N878" s="147"/>
      <c r="O878" s="147"/>
      <c r="P878" s="147"/>
      <c r="Q878" s="147"/>
      <c r="R878" s="147"/>
      <c r="S878" s="147"/>
      <c r="T878" s="147"/>
      <c r="U878" s="147"/>
      <c r="V878" s="147"/>
      <c r="W878" s="147"/>
    </row>
    <row r="879" spans="1:23" ht="12.75" customHeight="1" x14ac:dyDescent="0.15">
      <c r="A879" s="147"/>
      <c r="B879" s="150"/>
      <c r="C879" s="90"/>
      <c r="D879" s="146"/>
      <c r="E879" s="82"/>
      <c r="F879" s="147"/>
      <c r="G879" s="147"/>
      <c r="H879" s="147"/>
      <c r="I879" s="147"/>
      <c r="J879" s="147"/>
      <c r="K879" s="147"/>
      <c r="L879" s="147"/>
      <c r="M879" s="147"/>
      <c r="N879" s="147"/>
      <c r="O879" s="147"/>
      <c r="P879" s="147"/>
      <c r="Q879" s="147"/>
      <c r="R879" s="147"/>
      <c r="S879" s="147"/>
      <c r="T879" s="147"/>
      <c r="U879" s="147"/>
      <c r="V879" s="147"/>
      <c r="W879" s="147"/>
    </row>
    <row r="880" spans="1:23" ht="12.75" customHeight="1" x14ac:dyDescent="0.15">
      <c r="A880" s="147"/>
      <c r="B880" s="150"/>
      <c r="C880" s="90"/>
      <c r="D880" s="146"/>
      <c r="E880" s="82"/>
      <c r="F880" s="147"/>
      <c r="G880" s="147"/>
      <c r="H880" s="147"/>
      <c r="I880" s="147"/>
      <c r="J880" s="147"/>
      <c r="K880" s="147"/>
      <c r="L880" s="147"/>
      <c r="M880" s="147"/>
      <c r="N880" s="147"/>
      <c r="O880" s="147"/>
      <c r="P880" s="147"/>
      <c r="Q880" s="147"/>
      <c r="R880" s="147"/>
      <c r="S880" s="147"/>
      <c r="T880" s="147"/>
      <c r="U880" s="147"/>
      <c r="V880" s="147"/>
      <c r="W880" s="147"/>
    </row>
    <row r="881" spans="1:23" ht="12.75" customHeight="1" x14ac:dyDescent="0.15">
      <c r="A881" s="147"/>
      <c r="B881" s="150"/>
      <c r="C881" s="90"/>
      <c r="D881" s="146"/>
      <c r="E881" s="82"/>
      <c r="F881" s="147"/>
      <c r="G881" s="147"/>
      <c r="H881" s="147"/>
      <c r="I881" s="147"/>
      <c r="J881" s="147"/>
      <c r="K881" s="147"/>
      <c r="L881" s="147"/>
      <c r="M881" s="147"/>
      <c r="N881" s="147"/>
      <c r="O881" s="147"/>
      <c r="P881" s="147"/>
      <c r="Q881" s="147"/>
      <c r="R881" s="147"/>
      <c r="S881" s="147"/>
      <c r="T881" s="147"/>
      <c r="U881" s="147"/>
      <c r="V881" s="147"/>
      <c r="W881" s="147"/>
    </row>
    <row r="882" spans="1:23" ht="12.75" customHeight="1" x14ac:dyDescent="0.15">
      <c r="A882" s="147"/>
      <c r="B882" s="150"/>
      <c r="C882" s="90"/>
      <c r="D882" s="146"/>
      <c r="E882" s="82"/>
      <c r="F882" s="147"/>
      <c r="G882" s="147"/>
      <c r="H882" s="147"/>
      <c r="I882" s="147"/>
      <c r="J882" s="147"/>
      <c r="K882" s="147"/>
      <c r="L882" s="147"/>
      <c r="M882" s="147"/>
      <c r="N882" s="147"/>
      <c r="O882" s="147"/>
      <c r="P882" s="147"/>
      <c r="Q882" s="147"/>
      <c r="R882" s="147"/>
      <c r="S882" s="147"/>
      <c r="T882" s="147"/>
      <c r="U882" s="147"/>
      <c r="V882" s="147"/>
      <c r="W882" s="147"/>
    </row>
    <row r="883" spans="1:23" ht="12.75" customHeight="1" x14ac:dyDescent="0.15">
      <c r="A883" s="147"/>
      <c r="B883" s="150"/>
      <c r="C883" s="90"/>
      <c r="D883" s="146"/>
      <c r="E883" s="82"/>
      <c r="F883" s="147"/>
      <c r="G883" s="147"/>
      <c r="H883" s="147"/>
      <c r="I883" s="147"/>
      <c r="J883" s="147"/>
      <c r="K883" s="147"/>
      <c r="L883" s="147"/>
      <c r="M883" s="147"/>
      <c r="N883" s="147"/>
      <c r="O883" s="147"/>
      <c r="P883" s="147"/>
      <c r="Q883" s="147"/>
      <c r="R883" s="147"/>
      <c r="S883" s="147"/>
      <c r="T883" s="147"/>
      <c r="U883" s="147"/>
      <c r="V883" s="147"/>
      <c r="W883" s="147"/>
    </row>
    <row r="884" spans="1:23" ht="12.75" customHeight="1" x14ac:dyDescent="0.15">
      <c r="A884" s="147"/>
      <c r="B884" s="150"/>
      <c r="C884" s="90"/>
      <c r="D884" s="146"/>
      <c r="E884" s="82"/>
      <c r="F884" s="147"/>
      <c r="G884" s="147"/>
      <c r="H884" s="147"/>
      <c r="I884" s="147"/>
      <c r="J884" s="147"/>
      <c r="K884" s="147"/>
      <c r="L884" s="147"/>
      <c r="M884" s="147"/>
      <c r="N884" s="147"/>
      <c r="O884" s="147"/>
      <c r="P884" s="147"/>
      <c r="Q884" s="147"/>
      <c r="R884" s="147"/>
      <c r="S884" s="147"/>
      <c r="T884" s="147"/>
      <c r="U884" s="147"/>
      <c r="V884" s="147"/>
      <c r="W884" s="147"/>
    </row>
    <row r="885" spans="1:23" ht="12.75" customHeight="1" x14ac:dyDescent="0.15">
      <c r="A885" s="147"/>
      <c r="B885" s="150"/>
      <c r="C885" s="90"/>
      <c r="D885" s="146"/>
      <c r="E885" s="82"/>
      <c r="F885" s="147"/>
      <c r="G885" s="147"/>
      <c r="H885" s="147"/>
      <c r="I885" s="147"/>
      <c r="J885" s="147"/>
      <c r="K885" s="147"/>
      <c r="L885" s="147"/>
      <c r="M885" s="147"/>
      <c r="N885" s="147"/>
      <c r="O885" s="147"/>
      <c r="P885" s="147"/>
      <c r="Q885" s="147"/>
      <c r="R885" s="147"/>
      <c r="S885" s="147"/>
      <c r="T885" s="147"/>
      <c r="U885" s="147"/>
      <c r="V885" s="147"/>
      <c r="W885" s="147"/>
    </row>
    <row r="886" spans="1:23" ht="12.75" customHeight="1" x14ac:dyDescent="0.15">
      <c r="A886" s="147"/>
      <c r="B886" s="150"/>
      <c r="C886" s="90"/>
      <c r="D886" s="146"/>
      <c r="E886" s="82"/>
      <c r="F886" s="147"/>
      <c r="G886" s="147"/>
      <c r="H886" s="147"/>
      <c r="I886" s="147"/>
      <c r="J886" s="147"/>
      <c r="K886" s="147"/>
      <c r="L886" s="147"/>
      <c r="M886" s="147"/>
      <c r="N886" s="147"/>
      <c r="O886" s="147"/>
      <c r="P886" s="147"/>
      <c r="Q886" s="147"/>
      <c r="R886" s="147"/>
      <c r="S886" s="147"/>
      <c r="T886" s="147"/>
      <c r="U886" s="147"/>
      <c r="V886" s="147"/>
      <c r="W886" s="147"/>
    </row>
    <row r="887" spans="1:23" ht="12.75" customHeight="1" x14ac:dyDescent="0.15">
      <c r="A887" s="147"/>
      <c r="B887" s="150"/>
      <c r="C887" s="90"/>
      <c r="D887" s="146"/>
      <c r="E887" s="82"/>
      <c r="F887" s="147"/>
      <c r="G887" s="147"/>
      <c r="H887" s="147"/>
      <c r="I887" s="147"/>
      <c r="J887" s="147"/>
      <c r="K887" s="147"/>
      <c r="L887" s="147"/>
      <c r="M887" s="147"/>
      <c r="N887" s="147"/>
      <c r="O887" s="147"/>
      <c r="P887" s="147"/>
      <c r="Q887" s="147"/>
      <c r="R887" s="147"/>
      <c r="S887" s="147"/>
      <c r="T887" s="147"/>
      <c r="U887" s="147"/>
      <c r="V887" s="147"/>
      <c r="W887" s="147"/>
    </row>
    <row r="888" spans="1:23" ht="12.75" customHeight="1" x14ac:dyDescent="0.15">
      <c r="A888" s="147"/>
      <c r="B888" s="150"/>
      <c r="C888" s="90"/>
      <c r="D888" s="146"/>
      <c r="E888" s="82"/>
      <c r="F888" s="147"/>
      <c r="G888" s="147"/>
      <c r="H888" s="147"/>
      <c r="I888" s="147"/>
      <c r="J888" s="147"/>
      <c r="K888" s="147"/>
      <c r="L888" s="147"/>
      <c r="M888" s="147"/>
      <c r="N888" s="147"/>
      <c r="O888" s="147"/>
      <c r="P888" s="147"/>
      <c r="Q888" s="147"/>
      <c r="R888" s="147"/>
      <c r="S888" s="147"/>
      <c r="T888" s="147"/>
      <c r="U888" s="147"/>
      <c r="V888" s="147"/>
      <c r="W888" s="147"/>
    </row>
    <row r="889" spans="1:23" ht="12.75" customHeight="1" x14ac:dyDescent="0.15">
      <c r="A889" s="147"/>
      <c r="B889" s="150"/>
      <c r="C889" s="90"/>
      <c r="D889" s="146"/>
      <c r="E889" s="82"/>
      <c r="F889" s="147"/>
      <c r="G889" s="147"/>
      <c r="H889" s="147"/>
      <c r="I889" s="147"/>
      <c r="J889" s="147"/>
      <c r="K889" s="147"/>
      <c r="L889" s="147"/>
      <c r="M889" s="147"/>
      <c r="N889" s="147"/>
      <c r="O889" s="147"/>
      <c r="P889" s="147"/>
      <c r="Q889" s="147"/>
      <c r="R889" s="147"/>
      <c r="S889" s="147"/>
      <c r="T889" s="147"/>
      <c r="U889" s="147"/>
      <c r="V889" s="147"/>
      <c r="W889" s="147"/>
    </row>
    <row r="890" spans="1:23" ht="12.75" customHeight="1" x14ac:dyDescent="0.15">
      <c r="A890" s="147"/>
      <c r="B890" s="150"/>
      <c r="C890" s="90"/>
      <c r="D890" s="146"/>
      <c r="E890" s="82"/>
      <c r="F890" s="147"/>
      <c r="G890" s="147"/>
      <c r="H890" s="147"/>
      <c r="I890" s="147"/>
      <c r="J890" s="147"/>
      <c r="K890" s="147"/>
      <c r="L890" s="147"/>
      <c r="M890" s="147"/>
      <c r="N890" s="147"/>
      <c r="O890" s="147"/>
      <c r="P890" s="147"/>
      <c r="Q890" s="147"/>
      <c r="R890" s="147"/>
      <c r="S890" s="147"/>
      <c r="T890" s="147"/>
      <c r="U890" s="147"/>
      <c r="V890" s="147"/>
      <c r="W890" s="147"/>
    </row>
    <row r="891" spans="1:23" ht="12.75" customHeight="1" x14ac:dyDescent="0.15">
      <c r="A891" s="147"/>
      <c r="B891" s="150"/>
      <c r="C891" s="90"/>
      <c r="D891" s="146"/>
      <c r="E891" s="82"/>
      <c r="F891" s="147"/>
      <c r="G891" s="147"/>
      <c r="H891" s="147"/>
      <c r="I891" s="147"/>
      <c r="J891" s="147"/>
      <c r="K891" s="147"/>
      <c r="L891" s="147"/>
      <c r="M891" s="147"/>
      <c r="N891" s="147"/>
      <c r="O891" s="147"/>
      <c r="P891" s="147"/>
      <c r="Q891" s="147"/>
      <c r="R891" s="147"/>
      <c r="S891" s="147"/>
      <c r="T891" s="147"/>
      <c r="U891" s="147"/>
      <c r="V891" s="147"/>
      <c r="W891" s="147"/>
    </row>
    <row r="892" spans="1:23" ht="12.75" customHeight="1" x14ac:dyDescent="0.15">
      <c r="A892" s="147"/>
      <c r="B892" s="150"/>
      <c r="C892" s="90"/>
      <c r="D892" s="146"/>
      <c r="E892" s="82"/>
      <c r="F892" s="147"/>
      <c r="G892" s="147"/>
      <c r="H892" s="147"/>
      <c r="I892" s="147"/>
      <c r="J892" s="147"/>
      <c r="K892" s="147"/>
      <c r="L892" s="147"/>
      <c r="M892" s="147"/>
      <c r="N892" s="147"/>
      <c r="O892" s="147"/>
      <c r="P892" s="147"/>
      <c r="Q892" s="147"/>
      <c r="R892" s="147"/>
      <c r="S892" s="147"/>
      <c r="T892" s="147"/>
      <c r="U892" s="147"/>
      <c r="V892" s="147"/>
      <c r="W892" s="147"/>
    </row>
    <row r="893" spans="1:23" ht="12.75" customHeight="1" x14ac:dyDescent="0.15">
      <c r="A893" s="147"/>
      <c r="B893" s="150"/>
      <c r="C893" s="90"/>
      <c r="D893" s="146"/>
      <c r="E893" s="82"/>
      <c r="F893" s="147"/>
      <c r="G893" s="147"/>
      <c r="H893" s="147"/>
      <c r="I893" s="147"/>
      <c r="J893" s="147"/>
      <c r="K893" s="147"/>
      <c r="L893" s="147"/>
      <c r="M893" s="147"/>
      <c r="N893" s="147"/>
      <c r="O893" s="147"/>
      <c r="P893" s="147"/>
      <c r="Q893" s="147"/>
      <c r="R893" s="147"/>
      <c r="S893" s="147"/>
      <c r="T893" s="147"/>
      <c r="U893" s="147"/>
      <c r="V893" s="147"/>
      <c r="W893" s="147"/>
    </row>
    <row r="894" spans="1:23" ht="12.75" customHeight="1" x14ac:dyDescent="0.15">
      <c r="A894" s="147"/>
      <c r="B894" s="150"/>
      <c r="C894" s="90"/>
      <c r="D894" s="146"/>
      <c r="E894" s="82"/>
      <c r="F894" s="147"/>
      <c r="G894" s="147"/>
      <c r="H894" s="147"/>
      <c r="I894" s="147"/>
      <c r="J894" s="147"/>
      <c r="K894" s="147"/>
      <c r="L894" s="147"/>
      <c r="M894" s="147"/>
      <c r="N894" s="147"/>
      <c r="O894" s="147"/>
      <c r="P894" s="147"/>
      <c r="Q894" s="147"/>
      <c r="R894" s="147"/>
      <c r="S894" s="147"/>
      <c r="T894" s="147"/>
      <c r="U894" s="147"/>
      <c r="V894" s="147"/>
      <c r="W894" s="147"/>
    </row>
    <row r="895" spans="1:23" ht="12.75" customHeight="1" x14ac:dyDescent="0.15">
      <c r="A895" s="147"/>
      <c r="B895" s="150"/>
      <c r="C895" s="90"/>
      <c r="D895" s="146"/>
      <c r="E895" s="82"/>
      <c r="F895" s="147"/>
      <c r="G895" s="147"/>
      <c r="H895" s="147"/>
      <c r="I895" s="147"/>
      <c r="J895" s="147"/>
      <c r="K895" s="147"/>
      <c r="L895" s="147"/>
      <c r="M895" s="147"/>
      <c r="N895" s="147"/>
      <c r="O895" s="147"/>
      <c r="P895" s="147"/>
      <c r="Q895" s="147"/>
      <c r="R895" s="147"/>
      <c r="S895" s="147"/>
      <c r="T895" s="147"/>
      <c r="U895" s="147"/>
      <c r="V895" s="147"/>
      <c r="W895" s="147"/>
    </row>
    <row r="896" spans="1:23" ht="12.75" customHeight="1" x14ac:dyDescent="0.15">
      <c r="A896" s="147"/>
      <c r="B896" s="150"/>
      <c r="C896" s="90"/>
      <c r="D896" s="146"/>
      <c r="E896" s="82"/>
      <c r="F896" s="147"/>
      <c r="G896" s="147"/>
      <c r="H896" s="147"/>
      <c r="I896" s="147"/>
      <c r="J896" s="147"/>
      <c r="K896" s="147"/>
      <c r="L896" s="147"/>
      <c r="M896" s="147"/>
      <c r="N896" s="147"/>
      <c r="O896" s="147"/>
      <c r="P896" s="147"/>
      <c r="Q896" s="147"/>
      <c r="R896" s="147"/>
      <c r="S896" s="147"/>
      <c r="T896" s="147"/>
      <c r="U896" s="147"/>
      <c r="V896" s="147"/>
      <c r="W896" s="147"/>
    </row>
    <row r="897" spans="1:23" ht="12.75" customHeight="1" x14ac:dyDescent="0.15">
      <c r="A897" s="147"/>
      <c r="B897" s="150"/>
      <c r="C897" s="90"/>
      <c r="D897" s="146"/>
      <c r="E897" s="82"/>
      <c r="F897" s="147"/>
      <c r="G897" s="147"/>
      <c r="H897" s="147"/>
      <c r="I897" s="147"/>
      <c r="J897" s="147"/>
      <c r="K897" s="147"/>
      <c r="L897" s="147"/>
      <c r="M897" s="147"/>
      <c r="N897" s="147"/>
      <c r="O897" s="147"/>
      <c r="P897" s="147"/>
      <c r="Q897" s="147"/>
      <c r="R897" s="147"/>
      <c r="S897" s="147"/>
      <c r="T897" s="147"/>
      <c r="U897" s="147"/>
      <c r="V897" s="147"/>
      <c r="W897" s="147"/>
    </row>
    <row r="898" spans="1:23" ht="12.75" customHeight="1" x14ac:dyDescent="0.15">
      <c r="A898" s="147"/>
      <c r="B898" s="150"/>
      <c r="C898" s="90"/>
      <c r="D898" s="146"/>
      <c r="E898" s="82"/>
      <c r="F898" s="147"/>
      <c r="G898" s="147"/>
      <c r="H898" s="147"/>
      <c r="I898" s="147"/>
      <c r="J898" s="147"/>
      <c r="K898" s="147"/>
      <c r="L898" s="147"/>
      <c r="M898" s="147"/>
      <c r="N898" s="147"/>
      <c r="O898" s="147"/>
      <c r="P898" s="147"/>
      <c r="Q898" s="147"/>
      <c r="R898" s="147"/>
      <c r="S898" s="147"/>
      <c r="T898" s="147"/>
      <c r="U898" s="147"/>
      <c r="V898" s="147"/>
      <c r="W898" s="147"/>
    </row>
    <row r="899" spans="1:23" ht="12.75" customHeight="1" x14ac:dyDescent="0.15">
      <c r="A899" s="147"/>
      <c r="B899" s="150"/>
      <c r="C899" s="90"/>
      <c r="D899" s="146"/>
      <c r="E899" s="82"/>
      <c r="F899" s="147"/>
      <c r="G899" s="147"/>
      <c r="H899" s="147"/>
      <c r="I899" s="147"/>
      <c r="J899" s="147"/>
      <c r="K899" s="147"/>
      <c r="L899" s="147"/>
      <c r="M899" s="147"/>
      <c r="N899" s="147"/>
      <c r="O899" s="147"/>
      <c r="P899" s="147"/>
      <c r="Q899" s="147"/>
      <c r="R899" s="147"/>
      <c r="S899" s="147"/>
      <c r="T899" s="147"/>
      <c r="U899" s="147"/>
      <c r="V899" s="147"/>
      <c r="W899" s="147"/>
    </row>
    <row r="900" spans="1:23" ht="12.75" customHeight="1" x14ac:dyDescent="0.15">
      <c r="A900" s="147"/>
      <c r="B900" s="150"/>
      <c r="C900" s="90"/>
      <c r="D900" s="146"/>
      <c r="E900" s="82"/>
      <c r="F900" s="147"/>
      <c r="G900" s="147"/>
      <c r="H900" s="147"/>
      <c r="I900" s="147"/>
      <c r="J900" s="147"/>
      <c r="K900" s="147"/>
      <c r="L900" s="147"/>
      <c r="M900" s="147"/>
      <c r="N900" s="147"/>
      <c r="O900" s="147"/>
      <c r="P900" s="147"/>
      <c r="Q900" s="147"/>
      <c r="R900" s="147"/>
      <c r="S900" s="147"/>
      <c r="T900" s="147"/>
      <c r="U900" s="147"/>
      <c r="V900" s="147"/>
      <c r="W900" s="147"/>
    </row>
    <row r="901" spans="1:23" ht="12.75" customHeight="1" x14ac:dyDescent="0.15">
      <c r="A901" s="147"/>
      <c r="B901" s="150"/>
      <c r="C901" s="90"/>
      <c r="D901" s="146"/>
      <c r="E901" s="82"/>
      <c r="F901" s="147"/>
      <c r="G901" s="147"/>
      <c r="H901" s="147"/>
      <c r="I901" s="147"/>
      <c r="J901" s="147"/>
      <c r="K901" s="147"/>
      <c r="L901" s="147"/>
      <c r="M901" s="147"/>
      <c r="N901" s="147"/>
      <c r="O901" s="147"/>
      <c r="P901" s="147"/>
      <c r="Q901" s="147"/>
      <c r="R901" s="147"/>
      <c r="S901" s="147"/>
      <c r="T901" s="147"/>
      <c r="U901" s="147"/>
      <c r="V901" s="147"/>
      <c r="W901" s="147"/>
    </row>
  </sheetData>
  <mergeCells count="1">
    <mergeCell ref="B2:D2"/>
  </mergeCells>
  <phoneticPr fontId="30" type="noConversion"/>
  <pageMargins left="0.7" right="0.7" top="0.75" bottom="0.75" header="0.3" footer="0.3"/>
  <pageSetup orientation="portrait" horizontalDpi="0" verticalDpi="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2"/>
  <sheetViews>
    <sheetView workbookViewId="0">
      <selection activeCell="A3" sqref="A3"/>
    </sheetView>
  </sheetViews>
  <sheetFormatPr baseColWidth="10" defaultColWidth="14.5" defaultRowHeight="15.75" customHeight="1" x14ac:dyDescent="0.15"/>
  <cols>
    <col min="1" max="1" width="30.83203125" style="147" customWidth="1"/>
    <col min="2" max="2" width="14" style="147" customWidth="1"/>
    <col min="3" max="3" width="93.6640625" style="147" customWidth="1"/>
    <col min="4" max="4" width="13.5" style="147" customWidth="1"/>
    <col min="5" max="6" width="22.5" style="147" customWidth="1"/>
    <col min="7" max="7" width="34.5" style="147" customWidth="1"/>
    <col min="8" max="8" width="52.33203125" style="147" customWidth="1"/>
    <col min="9" max="25" width="8.83203125" style="147" customWidth="1"/>
    <col min="26" max="16384" width="14.5" style="147"/>
  </cols>
  <sheetData>
    <row r="1" spans="1:25" ht="33" customHeight="1" x14ac:dyDescent="0.15">
      <c r="A1" s="105" t="s">
        <v>216</v>
      </c>
      <c r="B1" s="106"/>
      <c r="C1" s="105"/>
      <c r="D1" s="82"/>
      <c r="E1" s="82"/>
      <c r="F1" s="82"/>
    </row>
    <row r="2" spans="1:25" ht="93" customHeight="1" x14ac:dyDescent="0.15">
      <c r="A2" s="448" t="s">
        <v>1191</v>
      </c>
      <c r="B2" s="450"/>
      <c r="C2" s="451"/>
      <c r="D2" s="107"/>
      <c r="E2" s="108" t="s">
        <v>338</v>
      </c>
      <c r="F2" s="93"/>
    </row>
    <row r="3" spans="1:25" ht="33" customHeight="1" x14ac:dyDescent="0.15">
      <c r="A3" s="126" t="s">
        <v>339</v>
      </c>
      <c r="B3" s="36" t="s">
        <v>1177</v>
      </c>
      <c r="C3" s="139" t="s">
        <v>341</v>
      </c>
      <c r="D3" s="36" t="s">
        <v>237</v>
      </c>
      <c r="E3" s="36" t="s">
        <v>342</v>
      </c>
      <c r="F3" s="36" t="s">
        <v>343</v>
      </c>
      <c r="G3" s="36" t="s">
        <v>218</v>
      </c>
      <c r="H3" s="36" t="s">
        <v>344</v>
      </c>
      <c r="I3" s="125"/>
      <c r="J3" s="125"/>
      <c r="K3" s="125"/>
      <c r="L3" s="125"/>
      <c r="M3" s="125"/>
      <c r="N3" s="125"/>
      <c r="O3" s="125"/>
      <c r="P3" s="125"/>
      <c r="Q3" s="125"/>
      <c r="R3" s="125"/>
      <c r="S3" s="125"/>
      <c r="T3" s="125"/>
      <c r="U3" s="125"/>
      <c r="V3" s="125"/>
      <c r="W3" s="125"/>
      <c r="X3" s="125"/>
      <c r="Y3" s="125"/>
    </row>
    <row r="4" spans="1:25" ht="36.75" customHeight="1" x14ac:dyDescent="0.15">
      <c r="A4" s="56" t="s">
        <v>33</v>
      </c>
      <c r="B4" s="65">
        <v>1</v>
      </c>
      <c r="C4" s="57" t="s">
        <v>754</v>
      </c>
      <c r="D4" s="65">
        <v>0</v>
      </c>
      <c r="E4" s="65">
        <v>1</v>
      </c>
      <c r="F4" s="65" t="s">
        <v>38</v>
      </c>
      <c r="G4" s="94"/>
      <c r="H4" s="94" t="s">
        <v>38</v>
      </c>
    </row>
    <row r="5" spans="1:25" ht="15" customHeight="1" x14ac:dyDescent="0.15">
      <c r="A5" s="56" t="s">
        <v>37</v>
      </c>
      <c r="B5" s="65">
        <v>1</v>
      </c>
      <c r="C5" s="57" t="s">
        <v>38</v>
      </c>
      <c r="D5" s="65">
        <v>1</v>
      </c>
      <c r="E5" s="65">
        <v>0</v>
      </c>
      <c r="F5" s="65" t="s">
        <v>38</v>
      </c>
      <c r="G5" s="94" t="s">
        <v>755</v>
      </c>
      <c r="H5" s="94" t="s">
        <v>756</v>
      </c>
    </row>
    <row r="6" spans="1:25" ht="12.75" customHeight="1" x14ac:dyDescent="0.15">
      <c r="A6" s="109" t="s">
        <v>39</v>
      </c>
      <c r="B6" s="95">
        <v>0</v>
      </c>
      <c r="C6" s="57" t="s">
        <v>38</v>
      </c>
      <c r="D6" s="65" t="s">
        <v>38</v>
      </c>
      <c r="E6" s="65" t="s">
        <v>38</v>
      </c>
      <c r="F6" s="65">
        <v>1</v>
      </c>
      <c r="G6" s="96" t="s">
        <v>38</v>
      </c>
      <c r="H6" s="96" t="s">
        <v>38</v>
      </c>
    </row>
    <row r="7" spans="1:25" ht="12.75" customHeight="1" x14ac:dyDescent="0.15">
      <c r="A7" s="13" t="s">
        <v>40</v>
      </c>
      <c r="B7" s="95">
        <v>1</v>
      </c>
      <c r="C7" s="57" t="s">
        <v>38</v>
      </c>
      <c r="D7" s="65">
        <v>1</v>
      </c>
      <c r="E7" s="65">
        <v>0</v>
      </c>
      <c r="F7" s="65" t="s">
        <v>38</v>
      </c>
      <c r="G7" s="96" t="s">
        <v>38</v>
      </c>
      <c r="H7" s="96" t="s">
        <v>38</v>
      </c>
      <c r="I7" s="155"/>
      <c r="J7" s="155"/>
      <c r="K7" s="155"/>
      <c r="L7" s="155"/>
      <c r="M7" s="155"/>
      <c r="N7" s="155"/>
      <c r="O7" s="155"/>
      <c r="P7" s="155"/>
      <c r="Q7" s="155"/>
      <c r="R7" s="155"/>
      <c r="S7" s="155"/>
      <c r="T7" s="155"/>
      <c r="U7" s="155"/>
      <c r="V7" s="155"/>
      <c r="W7" s="155"/>
      <c r="X7" s="155"/>
      <c r="Y7" s="155"/>
    </row>
    <row r="8" spans="1:25" ht="20" customHeight="1" x14ac:dyDescent="0.15">
      <c r="A8" s="13" t="s">
        <v>44</v>
      </c>
      <c r="B8" s="164">
        <v>1</v>
      </c>
      <c r="C8" s="57" t="s">
        <v>757</v>
      </c>
      <c r="D8" s="65">
        <v>1</v>
      </c>
      <c r="E8" s="65">
        <v>0</v>
      </c>
      <c r="F8" s="65" t="s">
        <v>38</v>
      </c>
      <c r="G8" s="94" t="s">
        <v>757</v>
      </c>
      <c r="H8" s="96" t="s">
        <v>38</v>
      </c>
      <c r="I8" s="155"/>
      <c r="J8" s="155"/>
      <c r="K8" s="155"/>
      <c r="L8" s="155"/>
      <c r="M8" s="155"/>
      <c r="N8" s="155"/>
      <c r="O8" s="155"/>
      <c r="P8" s="155"/>
      <c r="Q8" s="155"/>
      <c r="R8" s="155"/>
      <c r="S8" s="155"/>
      <c r="T8" s="155"/>
      <c r="U8" s="155"/>
      <c r="V8" s="155"/>
      <c r="W8" s="155"/>
      <c r="X8" s="155"/>
      <c r="Y8" s="155"/>
    </row>
    <row r="9" spans="1:25" ht="20" customHeight="1" x14ac:dyDescent="0.15">
      <c r="A9" s="13" t="s">
        <v>46</v>
      </c>
      <c r="B9" s="164">
        <v>1</v>
      </c>
      <c r="C9" s="57" t="s">
        <v>38</v>
      </c>
      <c r="D9" s="65">
        <v>1</v>
      </c>
      <c r="E9" s="65">
        <v>0</v>
      </c>
      <c r="F9" s="65" t="s">
        <v>38</v>
      </c>
      <c r="G9" s="94" t="s">
        <v>38</v>
      </c>
      <c r="H9" s="96" t="s">
        <v>38</v>
      </c>
      <c r="I9" s="155"/>
      <c r="J9" s="155"/>
      <c r="K9" s="155"/>
      <c r="L9" s="155"/>
      <c r="M9" s="155"/>
      <c r="N9" s="155"/>
      <c r="O9" s="155"/>
      <c r="P9" s="155"/>
      <c r="Q9" s="155"/>
      <c r="R9" s="155"/>
      <c r="S9" s="155"/>
      <c r="T9" s="155"/>
      <c r="U9" s="155"/>
      <c r="V9" s="155"/>
      <c r="W9" s="155"/>
      <c r="X9" s="155"/>
      <c r="Y9" s="155"/>
    </row>
    <row r="10" spans="1:25" ht="18" customHeight="1" x14ac:dyDescent="0.15">
      <c r="A10" s="151" t="s">
        <v>48</v>
      </c>
      <c r="B10" s="164" t="s">
        <v>38</v>
      </c>
      <c r="C10" s="57" t="s">
        <v>38</v>
      </c>
      <c r="D10" s="65">
        <v>0</v>
      </c>
      <c r="E10" s="65">
        <v>0</v>
      </c>
      <c r="F10" s="65">
        <v>1</v>
      </c>
      <c r="G10" s="94" t="s">
        <v>38</v>
      </c>
      <c r="H10" s="94" t="s">
        <v>38</v>
      </c>
      <c r="I10" s="54"/>
      <c r="J10" s="54"/>
      <c r="K10" s="54"/>
      <c r="L10" s="54"/>
      <c r="M10" s="54"/>
      <c r="N10" s="54"/>
      <c r="O10" s="54"/>
      <c r="P10" s="54"/>
      <c r="Q10" s="54"/>
      <c r="R10" s="54"/>
      <c r="S10" s="54"/>
      <c r="T10" s="54"/>
      <c r="U10" s="54"/>
      <c r="V10" s="54"/>
      <c r="W10" s="54"/>
      <c r="X10" s="54"/>
      <c r="Y10" s="54"/>
    </row>
    <row r="11" spans="1:25" ht="21" customHeight="1" x14ac:dyDescent="0.15">
      <c r="A11" s="172" t="s">
        <v>248</v>
      </c>
      <c r="B11" s="164" t="s">
        <v>38</v>
      </c>
      <c r="C11" s="57" t="s">
        <v>38</v>
      </c>
      <c r="D11" s="65">
        <v>0</v>
      </c>
      <c r="E11" s="65">
        <v>0</v>
      </c>
      <c r="F11" s="65">
        <v>1</v>
      </c>
      <c r="G11" s="94" t="s">
        <v>38</v>
      </c>
      <c r="H11" s="94" t="s">
        <v>38</v>
      </c>
      <c r="I11" s="155"/>
      <c r="J11" s="155"/>
      <c r="K11" s="155"/>
      <c r="L11" s="155"/>
      <c r="M11" s="155"/>
      <c r="N11" s="155"/>
      <c r="O11" s="155"/>
      <c r="P11" s="155"/>
      <c r="Q11" s="155"/>
      <c r="R11" s="155"/>
      <c r="S11" s="155"/>
      <c r="T11" s="155"/>
      <c r="U11" s="155"/>
      <c r="V11" s="155"/>
      <c r="W11" s="155"/>
      <c r="X11" s="155"/>
      <c r="Y11" s="155"/>
    </row>
    <row r="12" spans="1:25" ht="28" customHeight="1" x14ac:dyDescent="0.15">
      <c r="A12" s="16" t="s">
        <v>52</v>
      </c>
      <c r="B12" s="164">
        <v>1</v>
      </c>
      <c r="C12" s="57" t="s">
        <v>38</v>
      </c>
      <c r="D12" s="164" t="s">
        <v>38</v>
      </c>
      <c r="E12" s="164" t="s">
        <v>38</v>
      </c>
      <c r="F12" s="164" t="s">
        <v>38</v>
      </c>
      <c r="G12" s="94" t="s">
        <v>38</v>
      </c>
      <c r="H12" s="94" t="s">
        <v>38</v>
      </c>
    </row>
    <row r="13" spans="1:25" ht="12.75" customHeight="1" x14ac:dyDescent="0.15">
      <c r="A13" s="76" t="s">
        <v>54</v>
      </c>
      <c r="B13" s="65" t="s">
        <v>38</v>
      </c>
      <c r="C13" s="57" t="s">
        <v>38</v>
      </c>
      <c r="D13" s="103" t="s">
        <v>38</v>
      </c>
      <c r="E13" s="103" t="s">
        <v>38</v>
      </c>
      <c r="F13" s="103" t="s">
        <v>38</v>
      </c>
      <c r="G13" s="94" t="s">
        <v>38</v>
      </c>
      <c r="H13" s="94" t="s">
        <v>38</v>
      </c>
    </row>
    <row r="14" spans="1:25" ht="54" customHeight="1" x14ac:dyDescent="0.15">
      <c r="A14" s="172" t="s">
        <v>56</v>
      </c>
      <c r="B14" s="164" t="s">
        <v>38</v>
      </c>
      <c r="C14" s="118" t="s">
        <v>758</v>
      </c>
      <c r="D14" s="65">
        <v>1</v>
      </c>
      <c r="E14" s="65">
        <v>0</v>
      </c>
      <c r="F14" s="65" t="s">
        <v>38</v>
      </c>
      <c r="G14" s="94" t="s">
        <v>759</v>
      </c>
      <c r="H14" s="96"/>
    </row>
    <row r="15" spans="1:25" ht="12.75" customHeight="1" x14ac:dyDescent="0.15">
      <c r="A15" s="125" t="s">
        <v>59</v>
      </c>
      <c r="B15" s="65" t="s">
        <v>38</v>
      </c>
      <c r="C15" s="57" t="s">
        <v>38</v>
      </c>
      <c r="D15" s="164" t="s">
        <v>38</v>
      </c>
      <c r="E15" s="164" t="s">
        <v>38</v>
      </c>
      <c r="F15" s="164" t="s">
        <v>38</v>
      </c>
      <c r="G15" s="94" t="s">
        <v>38</v>
      </c>
      <c r="H15" s="94" t="s">
        <v>38</v>
      </c>
    </row>
    <row r="16" spans="1:25" ht="12.75" customHeight="1" x14ac:dyDescent="0.15">
      <c r="A16" s="20" t="s">
        <v>61</v>
      </c>
      <c r="B16" s="164">
        <v>1</v>
      </c>
      <c r="C16" s="57" t="s">
        <v>38</v>
      </c>
      <c r="D16" s="164" t="s">
        <v>38</v>
      </c>
      <c r="E16" s="164" t="s">
        <v>38</v>
      </c>
      <c r="F16" s="164" t="s">
        <v>38</v>
      </c>
      <c r="G16" s="94" t="s">
        <v>38</v>
      </c>
      <c r="H16" s="94" t="s">
        <v>38</v>
      </c>
    </row>
    <row r="17" spans="1:25" ht="19" customHeight="1" x14ac:dyDescent="0.15">
      <c r="A17" s="125" t="s">
        <v>63</v>
      </c>
      <c r="B17" s="103" t="s">
        <v>38</v>
      </c>
      <c r="C17" s="226" t="s">
        <v>38</v>
      </c>
      <c r="D17" s="103" t="s">
        <v>38</v>
      </c>
      <c r="E17" s="103" t="s">
        <v>38</v>
      </c>
      <c r="F17" s="103" t="s">
        <v>38</v>
      </c>
      <c r="G17" s="154" t="s">
        <v>38</v>
      </c>
      <c r="H17" s="154" t="s">
        <v>38</v>
      </c>
    </row>
    <row r="18" spans="1:25" ht="22" customHeight="1" x14ac:dyDescent="0.15">
      <c r="A18" s="56" t="s">
        <v>65</v>
      </c>
      <c r="B18" s="65">
        <v>1</v>
      </c>
      <c r="C18" s="226" t="s">
        <v>38</v>
      </c>
      <c r="D18" s="103" t="s">
        <v>38</v>
      </c>
      <c r="E18" s="103" t="s">
        <v>38</v>
      </c>
      <c r="F18" s="103" t="s">
        <v>38</v>
      </c>
      <c r="G18" s="154" t="s">
        <v>38</v>
      </c>
      <c r="H18" s="154" t="s">
        <v>38</v>
      </c>
    </row>
    <row r="19" spans="1:25" ht="22" customHeight="1" x14ac:dyDescent="0.15">
      <c r="A19" s="16" t="s">
        <v>67</v>
      </c>
      <c r="B19" s="65">
        <v>1</v>
      </c>
      <c r="C19" s="226" t="s">
        <v>38</v>
      </c>
      <c r="D19" s="103" t="s">
        <v>38</v>
      </c>
      <c r="E19" s="103" t="s">
        <v>38</v>
      </c>
      <c r="F19" s="103" t="s">
        <v>38</v>
      </c>
      <c r="G19" s="154" t="s">
        <v>38</v>
      </c>
      <c r="H19" s="154" t="s">
        <v>38</v>
      </c>
    </row>
    <row r="20" spans="1:25" ht="23" customHeight="1" x14ac:dyDescent="0.15">
      <c r="A20" s="96"/>
      <c r="B20" s="65"/>
      <c r="C20" s="12"/>
      <c r="D20" s="65"/>
      <c r="E20" s="65"/>
      <c r="F20" s="65"/>
      <c r="G20" s="96"/>
      <c r="H20" s="96"/>
    </row>
    <row r="21" spans="1:25" ht="20" customHeight="1" x14ac:dyDescent="0.15">
      <c r="A21" s="125" t="s">
        <v>69</v>
      </c>
      <c r="B21" s="65">
        <v>0</v>
      </c>
      <c r="C21" s="226" t="s">
        <v>38</v>
      </c>
      <c r="D21" s="103" t="s">
        <v>38</v>
      </c>
      <c r="E21" s="103" t="s">
        <v>38</v>
      </c>
      <c r="F21" s="103" t="s">
        <v>38</v>
      </c>
      <c r="G21" s="154" t="s">
        <v>38</v>
      </c>
      <c r="H21" s="154" t="s">
        <v>38</v>
      </c>
    </row>
    <row r="22" spans="1:25" ht="21" customHeight="1" x14ac:dyDescent="0.15">
      <c r="A22" s="78" t="s">
        <v>71</v>
      </c>
      <c r="B22" s="65">
        <v>1</v>
      </c>
      <c r="C22" s="226" t="s">
        <v>38</v>
      </c>
      <c r="D22" s="103" t="s">
        <v>38</v>
      </c>
      <c r="E22" s="103" t="s">
        <v>38</v>
      </c>
      <c r="F22" s="103" t="s">
        <v>38</v>
      </c>
      <c r="G22" s="154" t="s">
        <v>38</v>
      </c>
      <c r="H22" s="154" t="s">
        <v>38</v>
      </c>
    </row>
    <row r="23" spans="1:25" ht="23" customHeight="1" x14ac:dyDescent="0.15">
      <c r="A23" s="78" t="s">
        <v>73</v>
      </c>
      <c r="B23" s="65">
        <v>0</v>
      </c>
      <c r="C23" s="226" t="s">
        <v>38</v>
      </c>
      <c r="D23" s="103" t="s">
        <v>38</v>
      </c>
      <c r="E23" s="103" t="s">
        <v>38</v>
      </c>
      <c r="F23" s="103" t="s">
        <v>38</v>
      </c>
      <c r="G23" s="154" t="s">
        <v>38</v>
      </c>
      <c r="H23" s="154" t="s">
        <v>38</v>
      </c>
    </row>
    <row r="24" spans="1:25" ht="22" customHeight="1" x14ac:dyDescent="0.15">
      <c r="A24" s="16" t="s">
        <v>74</v>
      </c>
      <c r="B24" s="103" t="s">
        <v>38</v>
      </c>
      <c r="C24" s="226" t="s">
        <v>38</v>
      </c>
      <c r="D24" s="103" t="s">
        <v>38</v>
      </c>
      <c r="E24" s="103" t="s">
        <v>38</v>
      </c>
      <c r="F24" s="103" t="s">
        <v>38</v>
      </c>
      <c r="G24" s="154" t="s">
        <v>38</v>
      </c>
      <c r="H24" s="154" t="s">
        <v>38</v>
      </c>
    </row>
    <row r="25" spans="1:25" ht="23" customHeight="1" x14ac:dyDescent="0.15">
      <c r="A25" s="13" t="s">
        <v>75</v>
      </c>
      <c r="B25" s="103" t="s">
        <v>38</v>
      </c>
      <c r="C25" s="226" t="s">
        <v>38</v>
      </c>
      <c r="D25" s="103" t="s">
        <v>38</v>
      </c>
      <c r="E25" s="103" t="s">
        <v>38</v>
      </c>
      <c r="F25" s="103" t="s">
        <v>38</v>
      </c>
      <c r="G25" s="154" t="s">
        <v>38</v>
      </c>
      <c r="H25" s="154" t="s">
        <v>38</v>
      </c>
    </row>
    <row r="26" spans="1:25" ht="19" customHeight="1" x14ac:dyDescent="0.15">
      <c r="A26" s="257" t="s">
        <v>76</v>
      </c>
      <c r="B26" s="103" t="s">
        <v>38</v>
      </c>
      <c r="C26" s="226" t="s">
        <v>38</v>
      </c>
      <c r="D26" s="103" t="s">
        <v>38</v>
      </c>
      <c r="E26" s="103" t="s">
        <v>38</v>
      </c>
      <c r="F26" s="103" t="s">
        <v>38</v>
      </c>
      <c r="G26" s="154" t="s">
        <v>38</v>
      </c>
      <c r="H26" s="154" t="s">
        <v>38</v>
      </c>
    </row>
    <row r="27" spans="1:25" ht="12.75" customHeight="1" x14ac:dyDescent="0.15">
      <c r="A27" s="258" t="s">
        <v>77</v>
      </c>
      <c r="B27" s="65">
        <v>1</v>
      </c>
      <c r="C27" s="226" t="s">
        <v>38</v>
      </c>
      <c r="D27" s="103" t="s">
        <v>38</v>
      </c>
      <c r="E27" s="103" t="s">
        <v>38</v>
      </c>
      <c r="F27" s="103" t="s">
        <v>38</v>
      </c>
      <c r="G27" s="154" t="s">
        <v>38</v>
      </c>
      <c r="H27" s="154" t="s">
        <v>38</v>
      </c>
      <c r="I27" s="155"/>
      <c r="J27" s="155"/>
      <c r="K27" s="155"/>
      <c r="L27" s="155"/>
      <c r="M27" s="155"/>
      <c r="N27" s="155"/>
      <c r="O27" s="155"/>
      <c r="P27" s="155"/>
      <c r="Q27" s="155"/>
      <c r="R27" s="155"/>
      <c r="S27" s="155"/>
      <c r="T27" s="155"/>
      <c r="U27" s="155"/>
      <c r="V27" s="155"/>
      <c r="W27" s="155"/>
      <c r="X27" s="155"/>
      <c r="Y27" s="155"/>
    </row>
    <row r="28" spans="1:25" ht="33" customHeight="1" x14ac:dyDescent="0.15">
      <c r="A28" s="78" t="s">
        <v>79</v>
      </c>
      <c r="B28" s="101" t="s">
        <v>38</v>
      </c>
      <c r="C28" s="227" t="s">
        <v>38</v>
      </c>
      <c r="D28" s="101" t="s">
        <v>38</v>
      </c>
      <c r="E28" s="101" t="s">
        <v>38</v>
      </c>
      <c r="F28" s="101" t="s">
        <v>38</v>
      </c>
      <c r="G28" s="116" t="s">
        <v>38</v>
      </c>
      <c r="H28" s="116" t="s">
        <v>38</v>
      </c>
    </row>
    <row r="29" spans="1:25" ht="12.75" customHeight="1" x14ac:dyDescent="0.15">
      <c r="A29" s="13" t="s">
        <v>81</v>
      </c>
      <c r="B29" s="103" t="s">
        <v>38</v>
      </c>
      <c r="C29" s="12" t="s">
        <v>38</v>
      </c>
      <c r="D29" s="103" t="s">
        <v>38</v>
      </c>
      <c r="E29" s="103" t="s">
        <v>38</v>
      </c>
      <c r="F29" s="103" t="s">
        <v>38</v>
      </c>
      <c r="G29" s="154" t="s">
        <v>38</v>
      </c>
      <c r="H29" s="154" t="s">
        <v>38</v>
      </c>
    </row>
    <row r="30" spans="1:25" ht="12.75" customHeight="1" x14ac:dyDescent="0.15">
      <c r="A30" s="13" t="s">
        <v>84</v>
      </c>
      <c r="B30" s="65">
        <v>1</v>
      </c>
      <c r="C30" s="18" t="s">
        <v>760</v>
      </c>
      <c r="D30" s="65" t="s">
        <v>38</v>
      </c>
      <c r="E30" s="65" t="s">
        <v>38</v>
      </c>
      <c r="F30" s="65" t="s">
        <v>38</v>
      </c>
      <c r="G30" s="94" t="s">
        <v>38</v>
      </c>
      <c r="H30" s="96" t="s">
        <v>38</v>
      </c>
    </row>
    <row r="31" spans="1:25" ht="20" customHeight="1" x14ac:dyDescent="0.15">
      <c r="A31" s="13" t="s">
        <v>86</v>
      </c>
      <c r="B31" s="65">
        <v>1</v>
      </c>
      <c r="C31" s="18" t="s">
        <v>38</v>
      </c>
      <c r="D31" s="65" t="s">
        <v>38</v>
      </c>
      <c r="E31" s="65" t="s">
        <v>38</v>
      </c>
      <c r="F31" s="65" t="s">
        <v>38</v>
      </c>
      <c r="G31" s="94" t="s">
        <v>38</v>
      </c>
      <c r="H31" s="96" t="s">
        <v>38</v>
      </c>
    </row>
    <row r="32" spans="1:25" ht="39" customHeight="1" x14ac:dyDescent="0.15">
      <c r="A32" s="13" t="s">
        <v>88</v>
      </c>
      <c r="B32" s="65">
        <v>1</v>
      </c>
      <c r="C32" s="18" t="s">
        <v>761</v>
      </c>
      <c r="D32" s="65" t="s">
        <v>38</v>
      </c>
      <c r="E32" s="65" t="s">
        <v>38</v>
      </c>
      <c r="F32" s="65" t="s">
        <v>38</v>
      </c>
      <c r="G32" s="94" t="s">
        <v>38</v>
      </c>
      <c r="H32" s="96" t="s">
        <v>38</v>
      </c>
    </row>
    <row r="33" spans="1:25" ht="23" customHeight="1" x14ac:dyDescent="0.15">
      <c r="A33" s="13" t="s">
        <v>91</v>
      </c>
      <c r="B33" s="65">
        <v>1</v>
      </c>
      <c r="C33" s="227" t="s">
        <v>38</v>
      </c>
      <c r="D33" s="65" t="s">
        <v>38</v>
      </c>
      <c r="E33" s="65" t="s">
        <v>38</v>
      </c>
      <c r="F33" s="65" t="s">
        <v>38</v>
      </c>
      <c r="G33" s="94" t="s">
        <v>38</v>
      </c>
      <c r="H33" s="96" t="s">
        <v>38</v>
      </c>
    </row>
    <row r="34" spans="1:25" ht="24" customHeight="1" x14ac:dyDescent="0.15">
      <c r="A34" s="13" t="s">
        <v>95</v>
      </c>
      <c r="B34" s="65">
        <v>1</v>
      </c>
      <c r="C34" s="227" t="s">
        <v>38</v>
      </c>
      <c r="D34" s="65" t="s">
        <v>38</v>
      </c>
      <c r="E34" s="65" t="s">
        <v>38</v>
      </c>
      <c r="F34" s="65" t="s">
        <v>38</v>
      </c>
      <c r="G34" s="94" t="s">
        <v>38</v>
      </c>
      <c r="H34" s="96" t="s">
        <v>38</v>
      </c>
    </row>
    <row r="35" spans="1:25" ht="16" customHeight="1" x14ac:dyDescent="0.15">
      <c r="A35" s="13" t="s">
        <v>96</v>
      </c>
      <c r="B35" s="65">
        <v>1</v>
      </c>
      <c r="C35" s="227" t="s">
        <v>38</v>
      </c>
      <c r="D35" s="103" t="s">
        <v>38</v>
      </c>
      <c r="E35" s="103" t="s">
        <v>38</v>
      </c>
      <c r="F35" s="103" t="s">
        <v>38</v>
      </c>
      <c r="G35" s="154" t="s">
        <v>38</v>
      </c>
      <c r="H35" s="154" t="s">
        <v>38</v>
      </c>
    </row>
    <row r="36" spans="1:25" ht="12.75" customHeight="1" x14ac:dyDescent="0.15">
      <c r="A36" s="172" t="s">
        <v>99</v>
      </c>
      <c r="B36" s="164" t="s">
        <v>38</v>
      </c>
      <c r="C36" s="227" t="s">
        <v>38</v>
      </c>
      <c r="D36" s="65" t="s">
        <v>38</v>
      </c>
      <c r="E36" s="65" t="s">
        <v>38</v>
      </c>
      <c r="F36" s="65" t="s">
        <v>38</v>
      </c>
      <c r="G36" s="96" t="s">
        <v>38</v>
      </c>
      <c r="H36" s="96" t="s">
        <v>38</v>
      </c>
      <c r="I36" s="155"/>
      <c r="J36" s="155"/>
      <c r="K36" s="155"/>
      <c r="L36" s="155"/>
      <c r="M36" s="155"/>
      <c r="N36" s="155"/>
      <c r="O36" s="155"/>
      <c r="P36" s="155"/>
      <c r="Q36" s="155"/>
      <c r="R36" s="155"/>
      <c r="S36" s="155"/>
      <c r="T36" s="155"/>
      <c r="U36" s="155"/>
      <c r="V36" s="155"/>
      <c r="W36" s="155"/>
      <c r="X36" s="155"/>
      <c r="Y36" s="155"/>
    </row>
    <row r="37" spans="1:25" ht="12.75" customHeight="1" x14ac:dyDescent="0.15">
      <c r="A37" s="172" t="s">
        <v>101</v>
      </c>
      <c r="B37" s="164">
        <v>1</v>
      </c>
      <c r="C37" s="227" t="s">
        <v>38</v>
      </c>
      <c r="D37" s="65" t="s">
        <v>38</v>
      </c>
      <c r="E37" s="65" t="s">
        <v>38</v>
      </c>
      <c r="F37" s="65" t="s">
        <v>38</v>
      </c>
      <c r="G37" s="96" t="s">
        <v>38</v>
      </c>
      <c r="H37" s="96" t="s">
        <v>38</v>
      </c>
      <c r="I37" s="155"/>
      <c r="J37" s="155"/>
      <c r="K37" s="155"/>
      <c r="L37" s="155"/>
      <c r="M37" s="155"/>
      <c r="N37" s="155"/>
      <c r="O37" s="155"/>
      <c r="P37" s="155"/>
      <c r="Q37" s="155"/>
      <c r="R37" s="155"/>
      <c r="S37" s="155"/>
      <c r="T37" s="155"/>
      <c r="U37" s="155"/>
      <c r="V37" s="155"/>
      <c r="W37" s="155"/>
      <c r="X37" s="155"/>
      <c r="Y37" s="155"/>
    </row>
    <row r="38" spans="1:25" ht="12.75" customHeight="1" x14ac:dyDescent="0.15">
      <c r="A38" s="172" t="s">
        <v>103</v>
      </c>
      <c r="B38" s="164">
        <v>1</v>
      </c>
      <c r="C38" s="227" t="s">
        <v>38</v>
      </c>
      <c r="D38" s="65" t="s">
        <v>38</v>
      </c>
      <c r="E38" s="65" t="s">
        <v>38</v>
      </c>
      <c r="F38" s="65" t="s">
        <v>38</v>
      </c>
      <c r="G38" s="96" t="s">
        <v>38</v>
      </c>
      <c r="H38" s="96" t="s">
        <v>38</v>
      </c>
      <c r="I38" s="155"/>
      <c r="J38" s="155"/>
      <c r="K38" s="155"/>
      <c r="L38" s="155"/>
      <c r="M38" s="155"/>
      <c r="N38" s="155"/>
      <c r="O38" s="155"/>
      <c r="P38" s="155"/>
      <c r="Q38" s="155"/>
      <c r="R38" s="155"/>
      <c r="S38" s="155"/>
      <c r="T38" s="155"/>
      <c r="U38" s="155"/>
      <c r="V38" s="155"/>
      <c r="W38" s="155"/>
      <c r="X38" s="155"/>
      <c r="Y38" s="155"/>
    </row>
    <row r="39" spans="1:25" ht="19" customHeight="1" x14ac:dyDescent="0.15">
      <c r="A39" s="77" t="s">
        <v>105</v>
      </c>
      <c r="B39" s="164">
        <v>1</v>
      </c>
      <c r="C39" s="227" t="s">
        <v>38</v>
      </c>
      <c r="D39" s="65" t="s">
        <v>38</v>
      </c>
      <c r="E39" s="65" t="s">
        <v>38</v>
      </c>
      <c r="F39" s="65" t="s">
        <v>38</v>
      </c>
      <c r="G39" s="96" t="s">
        <v>38</v>
      </c>
      <c r="H39" s="96" t="s">
        <v>38</v>
      </c>
    </row>
    <row r="40" spans="1:25" ht="33" customHeight="1" x14ac:dyDescent="0.15">
      <c r="A40" s="20" t="s">
        <v>107</v>
      </c>
      <c r="B40" s="164">
        <v>1</v>
      </c>
      <c r="C40" s="227" t="s">
        <v>762</v>
      </c>
      <c r="D40" s="65" t="s">
        <v>38</v>
      </c>
      <c r="E40" s="65" t="s">
        <v>38</v>
      </c>
      <c r="F40" s="65" t="s">
        <v>38</v>
      </c>
      <c r="G40" s="96" t="s">
        <v>38</v>
      </c>
      <c r="H40" s="96" t="s">
        <v>38</v>
      </c>
    </row>
    <row r="41" spans="1:25" ht="24" customHeight="1" x14ac:dyDescent="0.15">
      <c r="A41" s="77" t="s">
        <v>109</v>
      </c>
      <c r="B41" s="164">
        <v>1</v>
      </c>
      <c r="C41" s="227" t="s">
        <v>38</v>
      </c>
      <c r="D41" s="65" t="s">
        <v>38</v>
      </c>
      <c r="E41" s="65" t="s">
        <v>38</v>
      </c>
      <c r="F41" s="65" t="s">
        <v>38</v>
      </c>
      <c r="G41" s="96" t="s">
        <v>38</v>
      </c>
      <c r="H41" s="96" t="s">
        <v>38</v>
      </c>
    </row>
    <row r="42" spans="1:25" ht="20" customHeight="1" x14ac:dyDescent="0.15">
      <c r="A42" s="20" t="s">
        <v>111</v>
      </c>
      <c r="B42" s="164">
        <v>1</v>
      </c>
      <c r="C42" s="227" t="s">
        <v>38</v>
      </c>
      <c r="D42" s="65" t="s">
        <v>38</v>
      </c>
      <c r="E42" s="65" t="s">
        <v>38</v>
      </c>
      <c r="F42" s="65" t="s">
        <v>38</v>
      </c>
      <c r="G42" s="96" t="s">
        <v>38</v>
      </c>
      <c r="H42" s="96" t="s">
        <v>38</v>
      </c>
    </row>
    <row r="43" spans="1:25" ht="20" customHeight="1" x14ac:dyDescent="0.15">
      <c r="A43" s="20" t="s">
        <v>113</v>
      </c>
      <c r="B43" s="164">
        <v>1</v>
      </c>
      <c r="C43" s="227" t="s">
        <v>38</v>
      </c>
      <c r="D43" s="65" t="s">
        <v>38</v>
      </c>
      <c r="E43" s="65" t="s">
        <v>38</v>
      </c>
      <c r="F43" s="65" t="s">
        <v>38</v>
      </c>
      <c r="G43" s="96" t="s">
        <v>38</v>
      </c>
      <c r="H43" s="96" t="s">
        <v>38</v>
      </c>
    </row>
    <row r="44" spans="1:25" ht="17" customHeight="1" x14ac:dyDescent="0.15">
      <c r="A44" s="20" t="s">
        <v>115</v>
      </c>
      <c r="B44" s="164">
        <v>1</v>
      </c>
      <c r="C44" s="227" t="s">
        <v>38</v>
      </c>
      <c r="D44" s="116" t="s">
        <v>38</v>
      </c>
      <c r="E44" s="116" t="s">
        <v>38</v>
      </c>
      <c r="F44" s="116" t="s">
        <v>38</v>
      </c>
      <c r="G44" s="116" t="s">
        <v>38</v>
      </c>
      <c r="H44" s="116" t="s">
        <v>38</v>
      </c>
    </row>
    <row r="45" spans="1:25" ht="14" customHeight="1" x14ac:dyDescent="0.15">
      <c r="A45" s="20" t="s">
        <v>117</v>
      </c>
      <c r="B45" s="164">
        <v>1</v>
      </c>
      <c r="C45" s="227" t="s">
        <v>38</v>
      </c>
      <c r="D45" s="65" t="s">
        <v>38</v>
      </c>
      <c r="E45" s="65" t="s">
        <v>38</v>
      </c>
      <c r="F45" s="65" t="s">
        <v>38</v>
      </c>
      <c r="G45" s="116" t="s">
        <v>38</v>
      </c>
      <c r="H45" s="116" t="s">
        <v>38</v>
      </c>
    </row>
    <row r="46" spans="1:25" ht="14" customHeight="1" x14ac:dyDescent="0.15">
      <c r="A46" s="16" t="s">
        <v>120</v>
      </c>
      <c r="B46" s="164" t="s">
        <v>38</v>
      </c>
      <c r="C46" s="12" t="s">
        <v>38</v>
      </c>
      <c r="D46" s="65" t="s">
        <v>38</v>
      </c>
      <c r="E46" s="65" t="s">
        <v>38</v>
      </c>
      <c r="F46" s="65" t="s">
        <v>38</v>
      </c>
      <c r="G46" s="96" t="s">
        <v>38</v>
      </c>
      <c r="H46" s="96" t="s">
        <v>38</v>
      </c>
    </row>
    <row r="47" spans="1:25" ht="13" customHeight="1" x14ac:dyDescent="0.15">
      <c r="A47" s="20" t="s">
        <v>122</v>
      </c>
      <c r="B47" s="164">
        <v>1</v>
      </c>
      <c r="C47" s="12" t="s">
        <v>38</v>
      </c>
      <c r="D47" s="65" t="s">
        <v>38</v>
      </c>
      <c r="E47" s="65" t="s">
        <v>38</v>
      </c>
      <c r="F47" s="65" t="s">
        <v>38</v>
      </c>
      <c r="G47" s="96" t="s">
        <v>38</v>
      </c>
      <c r="H47" s="96" t="s">
        <v>38</v>
      </c>
    </row>
    <row r="48" spans="1:25" ht="12" customHeight="1" x14ac:dyDescent="0.15">
      <c r="A48" s="20" t="s">
        <v>124</v>
      </c>
      <c r="B48" s="164">
        <v>1</v>
      </c>
      <c r="C48" s="227" t="s">
        <v>38</v>
      </c>
      <c r="D48" s="65" t="s">
        <v>38</v>
      </c>
      <c r="E48" s="65" t="s">
        <v>38</v>
      </c>
      <c r="F48" s="65" t="s">
        <v>38</v>
      </c>
      <c r="G48" s="94" t="s">
        <v>38</v>
      </c>
      <c r="H48" s="94" t="s">
        <v>38</v>
      </c>
    </row>
    <row r="49" spans="1:25" ht="23" customHeight="1" x14ac:dyDescent="0.15">
      <c r="A49" s="16" t="s">
        <v>126</v>
      </c>
      <c r="B49" s="164" t="s">
        <v>38</v>
      </c>
      <c r="C49" s="57" t="s">
        <v>38</v>
      </c>
      <c r="D49" s="65" t="s">
        <v>38</v>
      </c>
      <c r="E49" s="65" t="s">
        <v>38</v>
      </c>
      <c r="F49" s="65" t="s">
        <v>38</v>
      </c>
      <c r="G49" s="94" t="s">
        <v>38</v>
      </c>
      <c r="H49" s="94" t="s">
        <v>38</v>
      </c>
    </row>
    <row r="50" spans="1:25" ht="71" customHeight="1" x14ac:dyDescent="0.15">
      <c r="A50" s="20" t="s">
        <v>128</v>
      </c>
      <c r="B50" s="164">
        <v>1</v>
      </c>
      <c r="C50" s="57" t="s">
        <v>763</v>
      </c>
      <c r="D50" s="65" t="s">
        <v>38</v>
      </c>
      <c r="E50" s="65" t="s">
        <v>38</v>
      </c>
      <c r="F50" s="65" t="s">
        <v>38</v>
      </c>
      <c r="G50" s="94" t="s">
        <v>38</v>
      </c>
      <c r="H50" s="94" t="s">
        <v>38</v>
      </c>
    </row>
    <row r="51" spans="1:25" ht="12.75" customHeight="1" x14ac:dyDescent="0.15">
      <c r="A51" s="20" t="s">
        <v>130</v>
      </c>
      <c r="B51" s="164">
        <v>1</v>
      </c>
      <c r="C51" s="57" t="s">
        <v>38</v>
      </c>
      <c r="D51" s="65" t="s">
        <v>38</v>
      </c>
      <c r="E51" s="65" t="s">
        <v>38</v>
      </c>
      <c r="F51" s="65" t="s">
        <v>38</v>
      </c>
      <c r="G51" s="94" t="s">
        <v>38</v>
      </c>
      <c r="H51" s="94" t="s">
        <v>38</v>
      </c>
    </row>
    <row r="52" spans="1:25" ht="12.75" customHeight="1" x14ac:dyDescent="0.15">
      <c r="A52" s="20" t="s">
        <v>132</v>
      </c>
      <c r="B52" s="164" t="s">
        <v>38</v>
      </c>
      <c r="C52" s="12" t="s">
        <v>38</v>
      </c>
      <c r="D52" s="65" t="s">
        <v>38</v>
      </c>
      <c r="E52" s="65" t="s">
        <v>38</v>
      </c>
      <c r="F52" s="65" t="s">
        <v>38</v>
      </c>
      <c r="G52" s="94" t="s">
        <v>38</v>
      </c>
      <c r="H52" s="94" t="s">
        <v>38</v>
      </c>
    </row>
    <row r="53" spans="1:25" ht="12.75" customHeight="1" x14ac:dyDescent="0.15">
      <c r="A53" s="77" t="s">
        <v>134</v>
      </c>
      <c r="B53" s="164" t="s">
        <v>38</v>
      </c>
      <c r="C53" s="12" t="s">
        <v>38</v>
      </c>
      <c r="D53" s="65" t="s">
        <v>38</v>
      </c>
      <c r="E53" s="65" t="s">
        <v>38</v>
      </c>
      <c r="F53" s="65" t="s">
        <v>38</v>
      </c>
      <c r="G53" s="94" t="s">
        <v>38</v>
      </c>
      <c r="H53" s="94" t="s">
        <v>38</v>
      </c>
    </row>
    <row r="54" spans="1:25" ht="12.75" customHeight="1" x14ac:dyDescent="0.15">
      <c r="A54" s="16" t="s">
        <v>136</v>
      </c>
      <c r="B54" s="164" t="s">
        <v>38</v>
      </c>
      <c r="C54" s="12" t="s">
        <v>38</v>
      </c>
      <c r="D54" s="65" t="s">
        <v>38</v>
      </c>
      <c r="E54" s="65" t="s">
        <v>38</v>
      </c>
      <c r="F54" s="65" t="s">
        <v>38</v>
      </c>
      <c r="G54" s="94" t="s">
        <v>38</v>
      </c>
      <c r="H54" s="94" t="s">
        <v>38</v>
      </c>
    </row>
    <row r="55" spans="1:25" ht="12.75" customHeight="1" x14ac:dyDescent="0.15">
      <c r="A55" s="16" t="s">
        <v>138</v>
      </c>
      <c r="B55" s="164">
        <v>1</v>
      </c>
      <c r="C55" s="57" t="s">
        <v>38</v>
      </c>
      <c r="D55" s="65" t="s">
        <v>38</v>
      </c>
      <c r="E55" s="65" t="s">
        <v>38</v>
      </c>
      <c r="F55" s="65" t="s">
        <v>38</v>
      </c>
      <c r="G55" s="94" t="s">
        <v>38</v>
      </c>
      <c r="H55" s="94" t="s">
        <v>38</v>
      </c>
    </row>
    <row r="56" spans="1:25" ht="12.75" customHeight="1" x14ac:dyDescent="0.15">
      <c r="A56" s="16" t="s">
        <v>140</v>
      </c>
      <c r="B56" s="164" t="s">
        <v>38</v>
      </c>
      <c r="C56" s="57" t="s">
        <v>38</v>
      </c>
      <c r="D56" s="65" t="s">
        <v>38</v>
      </c>
      <c r="E56" s="65" t="s">
        <v>38</v>
      </c>
      <c r="F56" s="65" t="s">
        <v>38</v>
      </c>
      <c r="G56" s="94" t="s">
        <v>38</v>
      </c>
      <c r="H56" s="94" t="s">
        <v>38</v>
      </c>
    </row>
    <row r="57" spans="1:25" ht="12.75" customHeight="1" x14ac:dyDescent="0.15">
      <c r="A57" s="16" t="s">
        <v>143</v>
      </c>
      <c r="B57" s="164" t="s">
        <v>38</v>
      </c>
      <c r="C57" s="57" t="s">
        <v>38</v>
      </c>
      <c r="D57" s="65" t="s">
        <v>38</v>
      </c>
      <c r="E57" s="65" t="s">
        <v>38</v>
      </c>
      <c r="F57" s="65" t="s">
        <v>38</v>
      </c>
      <c r="G57" s="94" t="s">
        <v>38</v>
      </c>
      <c r="H57" s="94" t="s">
        <v>38</v>
      </c>
    </row>
    <row r="58" spans="1:25" ht="12.75" customHeight="1" x14ac:dyDescent="0.15">
      <c r="A58" s="16" t="s">
        <v>145</v>
      </c>
      <c r="B58" s="164">
        <v>1</v>
      </c>
      <c r="C58" s="57" t="s">
        <v>38</v>
      </c>
      <c r="D58" s="65" t="s">
        <v>38</v>
      </c>
      <c r="E58" s="65" t="s">
        <v>38</v>
      </c>
      <c r="F58" s="65" t="s">
        <v>38</v>
      </c>
      <c r="G58" s="94" t="s">
        <v>38</v>
      </c>
      <c r="H58" s="94" t="s">
        <v>38</v>
      </c>
    </row>
    <row r="59" spans="1:25" ht="40" customHeight="1" x14ac:dyDescent="0.15">
      <c r="A59" s="78" t="s">
        <v>147</v>
      </c>
      <c r="B59" s="164">
        <v>1</v>
      </c>
      <c r="C59" s="57" t="s">
        <v>764</v>
      </c>
      <c r="D59" s="65" t="s">
        <v>38</v>
      </c>
      <c r="E59" s="65" t="s">
        <v>38</v>
      </c>
      <c r="F59" s="65" t="s">
        <v>38</v>
      </c>
      <c r="G59" s="94" t="s">
        <v>38</v>
      </c>
      <c r="H59" s="94" t="s">
        <v>38</v>
      </c>
    </row>
    <row r="60" spans="1:25" ht="12.75" customHeight="1" x14ac:dyDescent="0.15">
      <c r="A60" s="16" t="s">
        <v>150</v>
      </c>
      <c r="B60" s="164">
        <v>1</v>
      </c>
      <c r="C60" s="57" t="s">
        <v>38</v>
      </c>
      <c r="D60" s="65" t="s">
        <v>38</v>
      </c>
      <c r="E60" s="65" t="s">
        <v>38</v>
      </c>
      <c r="F60" s="65" t="s">
        <v>38</v>
      </c>
      <c r="G60" s="94" t="s">
        <v>38</v>
      </c>
      <c r="H60" s="94" t="s">
        <v>38</v>
      </c>
    </row>
    <row r="61" spans="1:25" ht="12.75" customHeight="1" x14ac:dyDescent="0.15">
      <c r="A61" s="16" t="s">
        <v>152</v>
      </c>
      <c r="B61" s="164" t="s">
        <v>38</v>
      </c>
      <c r="C61" s="57" t="s">
        <v>38</v>
      </c>
      <c r="D61" s="65" t="s">
        <v>38</v>
      </c>
      <c r="E61" s="65" t="s">
        <v>38</v>
      </c>
      <c r="F61" s="65" t="s">
        <v>38</v>
      </c>
      <c r="G61" s="94" t="s">
        <v>38</v>
      </c>
      <c r="H61" s="94" t="s">
        <v>38</v>
      </c>
    </row>
    <row r="62" spans="1:25" ht="12.75" customHeight="1" x14ac:dyDescent="0.15">
      <c r="A62" s="16" t="s">
        <v>154</v>
      </c>
      <c r="B62" s="164" t="s">
        <v>38</v>
      </c>
      <c r="C62" s="57" t="s">
        <v>38</v>
      </c>
      <c r="D62" s="65" t="s">
        <v>38</v>
      </c>
      <c r="E62" s="65" t="s">
        <v>38</v>
      </c>
      <c r="F62" s="65" t="s">
        <v>38</v>
      </c>
      <c r="G62" s="94" t="s">
        <v>38</v>
      </c>
      <c r="H62" s="94" t="s">
        <v>38</v>
      </c>
      <c r="I62" s="155"/>
      <c r="J62" s="155"/>
      <c r="K62" s="155"/>
      <c r="L62" s="155"/>
      <c r="M62" s="155"/>
      <c r="N62" s="155"/>
      <c r="O62" s="155"/>
      <c r="P62" s="155"/>
      <c r="Q62" s="155"/>
      <c r="R62" s="155"/>
      <c r="S62" s="155"/>
      <c r="T62" s="155"/>
      <c r="U62" s="155"/>
      <c r="V62" s="155"/>
      <c r="W62" s="155"/>
      <c r="X62" s="155"/>
      <c r="Y62" s="155"/>
    </row>
    <row r="63" spans="1:25" ht="15" customHeight="1" x14ac:dyDescent="0.15">
      <c r="A63" s="16" t="s">
        <v>156</v>
      </c>
      <c r="B63" s="164" t="s">
        <v>38</v>
      </c>
      <c r="C63" s="57" t="s">
        <v>734</v>
      </c>
      <c r="D63" s="65">
        <v>0</v>
      </c>
      <c r="E63" s="65">
        <v>0</v>
      </c>
      <c r="F63" s="65">
        <v>1</v>
      </c>
      <c r="G63" s="94" t="s">
        <v>38</v>
      </c>
      <c r="H63" s="94" t="s">
        <v>38</v>
      </c>
    </row>
    <row r="64" spans="1:25" ht="12.75" customHeight="1" x14ac:dyDescent="0.15">
      <c r="A64" s="16" t="s">
        <v>158</v>
      </c>
      <c r="B64" s="164" t="s">
        <v>38</v>
      </c>
      <c r="C64" s="57" t="s">
        <v>38</v>
      </c>
      <c r="D64" s="65" t="s">
        <v>38</v>
      </c>
      <c r="E64" s="65" t="s">
        <v>38</v>
      </c>
      <c r="F64" s="65" t="s">
        <v>38</v>
      </c>
      <c r="G64" s="94" t="s">
        <v>38</v>
      </c>
      <c r="H64" s="94" t="s">
        <v>38</v>
      </c>
    </row>
    <row r="65" spans="1:8" ht="12.75" customHeight="1" x14ac:dyDescent="0.15">
      <c r="A65" s="15" t="s">
        <v>159</v>
      </c>
      <c r="B65" s="164" t="s">
        <v>38</v>
      </c>
      <c r="C65" s="57" t="s">
        <v>38</v>
      </c>
      <c r="D65" s="65" t="s">
        <v>38</v>
      </c>
      <c r="E65" s="65" t="s">
        <v>38</v>
      </c>
      <c r="F65" s="65" t="s">
        <v>38</v>
      </c>
      <c r="G65" s="94" t="s">
        <v>38</v>
      </c>
      <c r="H65" s="94" t="s">
        <v>38</v>
      </c>
    </row>
    <row r="66" spans="1:8" ht="12.75" customHeight="1" x14ac:dyDescent="0.15">
      <c r="A66" s="16" t="s">
        <v>162</v>
      </c>
      <c r="B66" s="164" t="s">
        <v>38</v>
      </c>
      <c r="C66" s="57" t="s">
        <v>38</v>
      </c>
      <c r="D66" s="65" t="s">
        <v>38</v>
      </c>
      <c r="E66" s="65" t="s">
        <v>38</v>
      </c>
      <c r="F66" s="65" t="s">
        <v>38</v>
      </c>
      <c r="G66" s="94" t="s">
        <v>38</v>
      </c>
      <c r="H66" s="94" t="s">
        <v>38</v>
      </c>
    </row>
    <row r="67" spans="1:8" ht="12.75" customHeight="1" x14ac:dyDescent="0.15">
      <c r="A67" s="16" t="s">
        <v>164</v>
      </c>
      <c r="B67" s="164" t="s">
        <v>38</v>
      </c>
      <c r="C67" s="57" t="s">
        <v>38</v>
      </c>
      <c r="D67" s="65" t="s">
        <v>38</v>
      </c>
      <c r="E67" s="65" t="s">
        <v>38</v>
      </c>
      <c r="F67" s="65" t="s">
        <v>38</v>
      </c>
      <c r="G67" s="94" t="s">
        <v>38</v>
      </c>
      <c r="H67" s="94" t="s">
        <v>38</v>
      </c>
    </row>
    <row r="68" spans="1:8" ht="12.75" customHeight="1" x14ac:dyDescent="0.15">
      <c r="A68" s="16" t="s">
        <v>90</v>
      </c>
      <c r="B68" s="164" t="s">
        <v>38</v>
      </c>
      <c r="C68" s="57" t="s">
        <v>38</v>
      </c>
      <c r="D68" s="65" t="s">
        <v>38</v>
      </c>
      <c r="E68" s="65" t="s">
        <v>38</v>
      </c>
      <c r="F68" s="65" t="s">
        <v>38</v>
      </c>
      <c r="G68" s="94" t="s">
        <v>38</v>
      </c>
      <c r="H68" s="94" t="s">
        <v>38</v>
      </c>
    </row>
    <row r="69" spans="1:8" ht="12.75" customHeight="1" x14ac:dyDescent="0.15">
      <c r="A69" s="16" t="s">
        <v>167</v>
      </c>
      <c r="B69" s="164">
        <v>1</v>
      </c>
      <c r="C69" s="57" t="s">
        <v>38</v>
      </c>
      <c r="D69" s="65" t="s">
        <v>38</v>
      </c>
      <c r="E69" s="65" t="s">
        <v>38</v>
      </c>
      <c r="F69" s="65" t="s">
        <v>38</v>
      </c>
      <c r="G69" s="94" t="s">
        <v>38</v>
      </c>
      <c r="H69" s="94" t="s">
        <v>38</v>
      </c>
    </row>
    <row r="70" spans="1:8" ht="72" customHeight="1" x14ac:dyDescent="0.15">
      <c r="A70" s="16" t="s">
        <v>169</v>
      </c>
      <c r="B70" s="164">
        <v>1</v>
      </c>
      <c r="C70" s="57" t="s">
        <v>765</v>
      </c>
      <c r="D70" s="65" t="s">
        <v>38</v>
      </c>
      <c r="E70" s="65" t="s">
        <v>38</v>
      </c>
      <c r="F70" s="65" t="s">
        <v>38</v>
      </c>
      <c r="G70" s="94" t="s">
        <v>38</v>
      </c>
      <c r="H70" s="94" t="s">
        <v>38</v>
      </c>
    </row>
    <row r="71" spans="1:8" ht="12.75" customHeight="1" x14ac:dyDescent="0.15">
      <c r="A71" s="117" t="s">
        <v>171</v>
      </c>
      <c r="B71" s="65" t="s">
        <v>38</v>
      </c>
      <c r="C71" s="57" t="s">
        <v>38</v>
      </c>
      <c r="D71" s="65" t="s">
        <v>38</v>
      </c>
      <c r="E71" s="65" t="s">
        <v>38</v>
      </c>
      <c r="F71" s="65" t="s">
        <v>38</v>
      </c>
      <c r="G71" s="94" t="s">
        <v>38</v>
      </c>
      <c r="H71" s="94" t="s">
        <v>38</v>
      </c>
    </row>
    <row r="72" spans="1:8" ht="12.75" customHeight="1" x14ac:dyDescent="0.15">
      <c r="A72" s="16" t="s">
        <v>172</v>
      </c>
      <c r="B72" s="164">
        <v>1</v>
      </c>
      <c r="C72" s="57" t="s">
        <v>38</v>
      </c>
      <c r="D72" s="65" t="s">
        <v>38</v>
      </c>
      <c r="E72" s="65" t="s">
        <v>38</v>
      </c>
      <c r="F72" s="65" t="s">
        <v>38</v>
      </c>
      <c r="G72" s="94" t="s">
        <v>38</v>
      </c>
      <c r="H72" s="94" t="s">
        <v>38</v>
      </c>
    </row>
    <row r="73" spans="1:8" ht="203" customHeight="1" x14ac:dyDescent="0.15">
      <c r="A73" s="16" t="s">
        <v>62</v>
      </c>
      <c r="B73" s="164">
        <v>1</v>
      </c>
      <c r="C73" s="57" t="s">
        <v>766</v>
      </c>
      <c r="D73" s="65" t="s">
        <v>38</v>
      </c>
      <c r="E73" s="65" t="s">
        <v>38</v>
      </c>
      <c r="F73" s="65" t="s">
        <v>38</v>
      </c>
      <c r="G73" s="94" t="s">
        <v>38</v>
      </c>
      <c r="H73" s="94" t="s">
        <v>38</v>
      </c>
    </row>
    <row r="74" spans="1:8" ht="40" customHeight="1" x14ac:dyDescent="0.15">
      <c r="A74" s="282" t="s">
        <v>176</v>
      </c>
      <c r="B74" s="65" t="s">
        <v>38</v>
      </c>
      <c r="C74" s="57" t="s">
        <v>38</v>
      </c>
      <c r="D74" s="65" t="s">
        <v>38</v>
      </c>
      <c r="E74" s="65" t="s">
        <v>38</v>
      </c>
      <c r="F74" s="65" t="s">
        <v>38</v>
      </c>
      <c r="G74" s="94" t="s">
        <v>38</v>
      </c>
      <c r="H74" s="94" t="s">
        <v>38</v>
      </c>
    </row>
    <row r="75" spans="1:8" ht="18" customHeight="1" x14ac:dyDescent="0.15">
      <c r="A75" s="277" t="s">
        <v>177</v>
      </c>
      <c r="B75" s="164">
        <v>1</v>
      </c>
      <c r="C75" s="118" t="s">
        <v>767</v>
      </c>
      <c r="D75" s="65" t="s">
        <v>38</v>
      </c>
      <c r="E75" s="65" t="s">
        <v>38</v>
      </c>
      <c r="F75" s="65" t="s">
        <v>38</v>
      </c>
      <c r="G75" s="94" t="s">
        <v>487</v>
      </c>
      <c r="H75" s="94" t="s">
        <v>38</v>
      </c>
    </row>
    <row r="76" spans="1:8" ht="56" customHeight="1" x14ac:dyDescent="0.15">
      <c r="A76" s="15" t="s">
        <v>83</v>
      </c>
      <c r="B76" s="164">
        <v>1</v>
      </c>
      <c r="C76" s="57" t="s">
        <v>768</v>
      </c>
      <c r="D76" s="65" t="s">
        <v>38</v>
      </c>
      <c r="E76" s="65" t="s">
        <v>38</v>
      </c>
      <c r="F76" s="65" t="s">
        <v>38</v>
      </c>
      <c r="G76" s="94" t="s">
        <v>38</v>
      </c>
      <c r="H76" s="94" t="s">
        <v>768</v>
      </c>
    </row>
    <row r="77" spans="1:8" ht="12.75" customHeight="1" x14ac:dyDescent="0.15">
      <c r="A77" s="15" t="s">
        <v>181</v>
      </c>
      <c r="B77" s="65" t="s">
        <v>38</v>
      </c>
      <c r="C77" s="57" t="s">
        <v>38</v>
      </c>
      <c r="D77" s="65" t="s">
        <v>38</v>
      </c>
      <c r="E77" s="65" t="s">
        <v>38</v>
      </c>
      <c r="F77" s="65" t="s">
        <v>38</v>
      </c>
      <c r="G77" s="94" t="s">
        <v>38</v>
      </c>
      <c r="H77" s="94" t="s">
        <v>38</v>
      </c>
    </row>
    <row r="78" spans="1:8" ht="12.75" customHeight="1" x14ac:dyDescent="0.15">
      <c r="A78" s="16" t="s">
        <v>183</v>
      </c>
      <c r="B78" s="65">
        <v>1</v>
      </c>
      <c r="C78" s="57" t="s">
        <v>38</v>
      </c>
      <c r="D78" s="65" t="s">
        <v>38</v>
      </c>
      <c r="E78" s="65" t="s">
        <v>38</v>
      </c>
      <c r="F78" s="65" t="s">
        <v>38</v>
      </c>
      <c r="G78" s="94" t="s">
        <v>38</v>
      </c>
      <c r="H78" s="94" t="s">
        <v>38</v>
      </c>
    </row>
    <row r="79" spans="1:8" ht="27" customHeight="1" x14ac:dyDescent="0.15">
      <c r="A79" s="276" t="s">
        <v>317</v>
      </c>
      <c r="B79" s="65" t="s">
        <v>38</v>
      </c>
      <c r="C79" s="57" t="s">
        <v>38</v>
      </c>
      <c r="D79" s="65" t="s">
        <v>38</v>
      </c>
      <c r="E79" s="65" t="s">
        <v>38</v>
      </c>
      <c r="F79" s="65" t="s">
        <v>38</v>
      </c>
      <c r="G79" s="94" t="s">
        <v>38</v>
      </c>
      <c r="H79" s="94" t="s">
        <v>38</v>
      </c>
    </row>
    <row r="80" spans="1:8" ht="12.75" customHeight="1" x14ac:dyDescent="0.15">
      <c r="A80" s="281" t="s">
        <v>187</v>
      </c>
      <c r="B80" s="65">
        <v>1</v>
      </c>
      <c r="C80" s="57" t="s">
        <v>38</v>
      </c>
      <c r="D80" s="65" t="s">
        <v>38</v>
      </c>
      <c r="E80" s="65" t="s">
        <v>38</v>
      </c>
      <c r="F80" s="65" t="s">
        <v>38</v>
      </c>
      <c r="G80" s="94" t="s">
        <v>38</v>
      </c>
      <c r="H80" s="94" t="s">
        <v>38</v>
      </c>
    </row>
    <row r="81" spans="1:25" ht="12.75" customHeight="1" x14ac:dyDescent="0.15">
      <c r="A81" s="16" t="s">
        <v>42</v>
      </c>
      <c r="B81" s="65">
        <v>1</v>
      </c>
      <c r="C81" s="57" t="s">
        <v>38</v>
      </c>
      <c r="D81" s="65" t="s">
        <v>38</v>
      </c>
      <c r="E81" s="65" t="s">
        <v>38</v>
      </c>
      <c r="F81" s="65" t="s">
        <v>38</v>
      </c>
      <c r="G81" s="94" t="s">
        <v>38</v>
      </c>
      <c r="H81" s="94" t="s">
        <v>38</v>
      </c>
    </row>
    <row r="82" spans="1:25" ht="12.75" customHeight="1" x14ac:dyDescent="0.15">
      <c r="A82" s="16" t="s">
        <v>190</v>
      </c>
      <c r="B82" s="65" t="s">
        <v>38</v>
      </c>
      <c r="C82" s="57" t="s">
        <v>38</v>
      </c>
      <c r="D82" s="65" t="s">
        <v>38</v>
      </c>
      <c r="E82" s="65" t="s">
        <v>38</v>
      </c>
      <c r="F82" s="65" t="s">
        <v>38</v>
      </c>
      <c r="G82" s="94" t="s">
        <v>38</v>
      </c>
      <c r="H82" s="94" t="s">
        <v>38</v>
      </c>
    </row>
    <row r="83" spans="1:25" ht="12.75" customHeight="1" x14ac:dyDescent="0.15">
      <c r="A83" s="145" t="s">
        <v>192</v>
      </c>
      <c r="B83" s="90">
        <v>1</v>
      </c>
      <c r="C83" s="150" t="s">
        <v>38</v>
      </c>
      <c r="D83" s="82" t="s">
        <v>38</v>
      </c>
      <c r="E83" s="22" t="s">
        <v>38</v>
      </c>
      <c r="F83" s="22" t="s">
        <v>38</v>
      </c>
      <c r="G83" s="231" t="s">
        <v>487</v>
      </c>
      <c r="H83" s="155" t="s">
        <v>38</v>
      </c>
    </row>
    <row r="84" spans="1:25" ht="12.75" customHeight="1" x14ac:dyDescent="0.15">
      <c r="A84" s="145" t="s">
        <v>323</v>
      </c>
      <c r="B84" s="90">
        <v>1</v>
      </c>
      <c r="C84" s="150" t="s">
        <v>38</v>
      </c>
      <c r="D84" s="82" t="s">
        <v>38</v>
      </c>
      <c r="E84" s="22" t="s">
        <v>38</v>
      </c>
      <c r="F84" s="22" t="s">
        <v>38</v>
      </c>
      <c r="G84" s="231" t="s">
        <v>487</v>
      </c>
      <c r="H84" s="155" t="s">
        <v>38</v>
      </c>
    </row>
    <row r="85" spans="1:25" ht="12.75" customHeight="1" x14ac:dyDescent="0.15">
      <c r="A85" s="145" t="s">
        <v>196</v>
      </c>
      <c r="B85" s="90">
        <v>1</v>
      </c>
      <c r="C85" s="150" t="s">
        <v>38</v>
      </c>
      <c r="D85" s="82" t="s">
        <v>38</v>
      </c>
      <c r="E85" s="22" t="s">
        <v>38</v>
      </c>
      <c r="F85" s="22" t="s">
        <v>38</v>
      </c>
      <c r="G85" s="231" t="s">
        <v>487</v>
      </c>
      <c r="H85" s="155" t="s">
        <v>38</v>
      </c>
    </row>
    <row r="86" spans="1:25" ht="12.75" customHeight="1" x14ac:dyDescent="0.15">
      <c r="A86" s="145" t="s">
        <v>326</v>
      </c>
      <c r="B86" s="90">
        <v>1</v>
      </c>
      <c r="C86" s="150" t="s">
        <v>38</v>
      </c>
      <c r="D86" s="82" t="s">
        <v>38</v>
      </c>
      <c r="E86" s="22" t="s">
        <v>38</v>
      </c>
      <c r="F86" s="22" t="s">
        <v>38</v>
      </c>
      <c r="G86" s="231" t="s">
        <v>487</v>
      </c>
      <c r="H86" s="155" t="s">
        <v>38</v>
      </c>
    </row>
    <row r="87" spans="1:25" ht="12.75" customHeight="1" x14ac:dyDescent="0.15">
      <c r="A87" s="172" t="s">
        <v>201</v>
      </c>
      <c r="B87" s="164" t="s">
        <v>38</v>
      </c>
      <c r="C87" s="57" t="s">
        <v>38</v>
      </c>
      <c r="D87" s="65" t="s">
        <v>38</v>
      </c>
      <c r="E87" s="65" t="s">
        <v>38</v>
      </c>
      <c r="F87" s="65" t="s">
        <v>38</v>
      </c>
      <c r="G87" s="96" t="s">
        <v>38</v>
      </c>
      <c r="H87" s="96" t="s">
        <v>38</v>
      </c>
      <c r="I87" s="155"/>
      <c r="J87" s="155"/>
      <c r="K87" s="155"/>
      <c r="L87" s="155"/>
      <c r="M87" s="155"/>
      <c r="N87" s="155"/>
      <c r="O87" s="155"/>
      <c r="P87" s="155"/>
      <c r="Q87" s="155"/>
      <c r="R87" s="155"/>
      <c r="S87" s="155"/>
      <c r="T87" s="155"/>
      <c r="U87" s="155"/>
      <c r="V87" s="155"/>
      <c r="W87" s="155"/>
      <c r="X87" s="155"/>
      <c r="Y87" s="155"/>
    </row>
    <row r="88" spans="1:25" ht="12.75" customHeight="1" x14ac:dyDescent="0.15">
      <c r="A88" s="172" t="s">
        <v>203</v>
      </c>
      <c r="B88" s="164" t="s">
        <v>38</v>
      </c>
      <c r="C88" s="57" t="s">
        <v>38</v>
      </c>
      <c r="D88" s="65" t="s">
        <v>38</v>
      </c>
      <c r="E88" s="65" t="s">
        <v>38</v>
      </c>
      <c r="F88" s="65" t="s">
        <v>38</v>
      </c>
      <c r="G88" s="96" t="s">
        <v>38</v>
      </c>
      <c r="H88" s="96" t="s">
        <v>38</v>
      </c>
      <c r="I88" s="155"/>
      <c r="J88" s="155"/>
      <c r="K88" s="155"/>
      <c r="L88" s="155"/>
      <c r="M88" s="155"/>
      <c r="N88" s="155"/>
      <c r="O88" s="155"/>
      <c r="P88" s="155"/>
      <c r="Q88" s="155"/>
      <c r="R88" s="155"/>
      <c r="S88" s="155"/>
      <c r="T88" s="155"/>
      <c r="U88" s="155"/>
      <c r="V88" s="155"/>
      <c r="W88" s="155"/>
      <c r="X88" s="155"/>
      <c r="Y88" s="155"/>
    </row>
    <row r="89" spans="1:25" ht="12.75" customHeight="1" x14ac:dyDescent="0.15">
      <c r="A89" s="172" t="s">
        <v>330</v>
      </c>
      <c r="B89" s="164" t="s">
        <v>38</v>
      </c>
      <c r="C89" s="57" t="s">
        <v>38</v>
      </c>
      <c r="D89" s="65" t="s">
        <v>38</v>
      </c>
      <c r="E89" s="65" t="s">
        <v>38</v>
      </c>
      <c r="F89" s="65" t="s">
        <v>38</v>
      </c>
      <c r="G89" s="96" t="s">
        <v>38</v>
      </c>
      <c r="H89" s="96" t="s">
        <v>38</v>
      </c>
      <c r="I89" s="155"/>
      <c r="J89" s="155"/>
      <c r="K89" s="155"/>
      <c r="L89" s="155"/>
      <c r="M89" s="155"/>
      <c r="N89" s="155"/>
      <c r="O89" s="155"/>
      <c r="P89" s="155"/>
      <c r="Q89" s="155"/>
      <c r="R89" s="155"/>
      <c r="S89" s="155"/>
      <c r="T89" s="155"/>
      <c r="U89" s="155"/>
      <c r="V89" s="155"/>
      <c r="W89" s="155"/>
      <c r="X89" s="155"/>
      <c r="Y89" s="155"/>
    </row>
    <row r="90" spans="1:25" ht="34" customHeight="1" x14ac:dyDescent="0.15">
      <c r="A90" s="120" t="s">
        <v>207</v>
      </c>
      <c r="B90" s="164">
        <v>1</v>
      </c>
      <c r="C90" s="18" t="s">
        <v>769</v>
      </c>
      <c r="D90" s="65" t="s">
        <v>38</v>
      </c>
      <c r="E90" s="65" t="s">
        <v>38</v>
      </c>
      <c r="F90" s="65" t="s">
        <v>38</v>
      </c>
      <c r="G90" s="212" t="s">
        <v>770</v>
      </c>
      <c r="H90" s="96" t="s">
        <v>38</v>
      </c>
    </row>
    <row r="91" spans="1:25" ht="12.75" customHeight="1" x14ac:dyDescent="0.15">
      <c r="A91" s="13" t="s">
        <v>333</v>
      </c>
      <c r="B91" s="164" t="s">
        <v>38</v>
      </c>
      <c r="C91" s="57" t="s">
        <v>38</v>
      </c>
      <c r="D91" s="65" t="s">
        <v>38</v>
      </c>
      <c r="E91" s="65" t="s">
        <v>38</v>
      </c>
      <c r="F91" s="65">
        <v>1</v>
      </c>
      <c r="G91" s="96" t="s">
        <v>38</v>
      </c>
      <c r="H91" s="96" t="s">
        <v>38</v>
      </c>
    </row>
    <row r="92" spans="1:25" ht="12.75" customHeight="1" x14ac:dyDescent="0.15">
      <c r="A92" s="13" t="s">
        <v>211</v>
      </c>
      <c r="B92" s="164">
        <v>1</v>
      </c>
      <c r="C92" s="57" t="s">
        <v>38</v>
      </c>
      <c r="D92" s="65" t="s">
        <v>38</v>
      </c>
      <c r="E92" s="65" t="s">
        <v>38</v>
      </c>
      <c r="F92" s="65" t="s">
        <v>38</v>
      </c>
      <c r="G92" s="96" t="s">
        <v>487</v>
      </c>
      <c r="H92" s="96" t="s">
        <v>38</v>
      </c>
    </row>
    <row r="93" spans="1:25" ht="12.75" customHeight="1" x14ac:dyDescent="0.15">
      <c r="A93" s="13" t="s">
        <v>154</v>
      </c>
      <c r="B93" s="164" t="s">
        <v>38</v>
      </c>
      <c r="C93" s="57" t="s">
        <v>38</v>
      </c>
      <c r="D93" s="65">
        <v>1</v>
      </c>
      <c r="E93" s="65" t="s">
        <v>38</v>
      </c>
      <c r="F93" s="65" t="s">
        <v>38</v>
      </c>
      <c r="G93" s="96" t="s">
        <v>487</v>
      </c>
      <c r="H93" s="96" t="s">
        <v>38</v>
      </c>
    </row>
    <row r="94" spans="1:25" ht="12.75" customHeight="1" x14ac:dyDescent="0.15">
      <c r="A94" s="13" t="s">
        <v>214</v>
      </c>
      <c r="B94" s="164" t="s">
        <v>38</v>
      </c>
      <c r="C94" s="57" t="s">
        <v>487</v>
      </c>
      <c r="D94" s="65">
        <v>1</v>
      </c>
      <c r="E94" s="65" t="s">
        <v>38</v>
      </c>
      <c r="F94" s="65" t="s">
        <v>38</v>
      </c>
      <c r="G94" s="96" t="s">
        <v>487</v>
      </c>
      <c r="H94" s="96" t="s">
        <v>38</v>
      </c>
    </row>
    <row r="95" spans="1:25" ht="12.75" customHeight="1" x14ac:dyDescent="0.15">
      <c r="A95" s="150"/>
      <c r="B95" s="90"/>
      <c r="C95" s="150"/>
      <c r="D95" s="82"/>
      <c r="E95" s="82"/>
      <c r="F95" s="82"/>
    </row>
    <row r="96" spans="1:25" ht="12.75" customHeight="1" x14ac:dyDescent="0.15">
      <c r="A96" s="150"/>
      <c r="B96" s="90"/>
      <c r="C96" s="150"/>
      <c r="D96" s="82"/>
      <c r="E96" s="82"/>
      <c r="F96" s="82"/>
    </row>
    <row r="97" spans="1:6" ht="12.75" customHeight="1" x14ac:dyDescent="0.15">
      <c r="A97" s="290" t="s">
        <v>1037</v>
      </c>
      <c r="B97" s="291" t="s">
        <v>1038</v>
      </c>
      <c r="C97" s="150"/>
      <c r="D97" s="82"/>
      <c r="E97" s="82"/>
      <c r="F97" s="82"/>
    </row>
    <row r="98" spans="1:6" ht="12.75" customHeight="1" x14ac:dyDescent="0.15">
      <c r="A98" s="292" t="s">
        <v>237</v>
      </c>
      <c r="B98" s="293">
        <v>52</v>
      </c>
      <c r="C98" s="150"/>
      <c r="D98" s="82"/>
      <c r="E98" s="82"/>
      <c r="F98" s="82"/>
    </row>
    <row r="99" spans="1:6" ht="12.75" customHeight="1" x14ac:dyDescent="0.15">
      <c r="A99" s="292" t="s">
        <v>238</v>
      </c>
      <c r="B99" s="293">
        <v>2</v>
      </c>
      <c r="C99" s="150"/>
      <c r="D99" s="82"/>
      <c r="E99" s="82"/>
      <c r="F99" s="82"/>
    </row>
    <row r="100" spans="1:6" ht="12.75" customHeight="1" x14ac:dyDescent="0.15">
      <c r="A100" s="292" t="s">
        <v>239</v>
      </c>
      <c r="B100" s="294">
        <v>0</v>
      </c>
      <c r="C100" s="150"/>
      <c r="D100" s="82"/>
      <c r="E100" s="82"/>
      <c r="F100" s="82"/>
    </row>
    <row r="101" spans="1:6" ht="12.75" customHeight="1" x14ac:dyDescent="0.15">
      <c r="A101" s="292" t="s">
        <v>38</v>
      </c>
      <c r="B101" s="293">
        <v>36</v>
      </c>
      <c r="C101" s="150"/>
      <c r="D101" s="82"/>
      <c r="E101" s="82"/>
      <c r="F101" s="82"/>
    </row>
    <row r="102" spans="1:6" ht="12.75" customHeight="1" x14ac:dyDescent="0.15">
      <c r="A102" s="292" t="s">
        <v>240</v>
      </c>
      <c r="B102" s="293">
        <v>90</v>
      </c>
      <c r="C102" s="150"/>
      <c r="D102" s="82"/>
      <c r="E102" s="82"/>
      <c r="F102" s="82"/>
    </row>
    <row r="103" spans="1:6" ht="12.75" customHeight="1" x14ac:dyDescent="0.15">
      <c r="A103" s="150"/>
      <c r="B103" s="90"/>
      <c r="C103" s="150"/>
      <c r="D103" s="82"/>
      <c r="E103" s="82"/>
      <c r="F103" s="82"/>
    </row>
    <row r="104" spans="1:6" ht="12.75" customHeight="1" x14ac:dyDescent="0.15">
      <c r="A104" s="150"/>
      <c r="B104" s="90"/>
      <c r="C104" s="150"/>
      <c r="D104" s="82"/>
      <c r="E104" s="82"/>
      <c r="F104" s="82"/>
    </row>
    <row r="105" spans="1:6" ht="12.75" customHeight="1" x14ac:dyDescent="0.15">
      <c r="A105" s="150"/>
      <c r="B105" s="90"/>
      <c r="C105" s="150"/>
      <c r="D105" s="82"/>
      <c r="E105" s="82"/>
      <c r="F105" s="82"/>
    </row>
    <row r="106" spans="1:6" ht="12.75" customHeight="1" x14ac:dyDescent="0.15">
      <c r="A106" s="150"/>
      <c r="B106" s="90"/>
      <c r="C106" s="150"/>
      <c r="D106" s="82"/>
      <c r="E106" s="82"/>
      <c r="F106" s="82"/>
    </row>
    <row r="107" spans="1:6" ht="12.75" customHeight="1" x14ac:dyDescent="0.15">
      <c r="A107" s="150"/>
      <c r="B107" s="90"/>
      <c r="C107" s="150"/>
      <c r="D107" s="82"/>
      <c r="E107" s="82"/>
      <c r="F107" s="82"/>
    </row>
    <row r="108" spans="1:6" ht="12.75" customHeight="1" x14ac:dyDescent="0.15">
      <c r="A108" s="150"/>
      <c r="B108" s="90"/>
      <c r="C108" s="150"/>
      <c r="D108" s="82"/>
      <c r="E108" s="82"/>
      <c r="F108" s="82"/>
    </row>
    <row r="109" spans="1:6" ht="12.75" customHeight="1" x14ac:dyDescent="0.15">
      <c r="A109" s="150"/>
      <c r="B109" s="90"/>
      <c r="C109" s="150"/>
      <c r="D109" s="82"/>
      <c r="E109" s="82"/>
      <c r="F109" s="82"/>
    </row>
    <row r="110" spans="1:6" ht="12.75" customHeight="1" x14ac:dyDescent="0.15">
      <c r="A110" s="150"/>
      <c r="B110" s="90"/>
      <c r="C110" s="150"/>
      <c r="D110" s="82"/>
      <c r="E110" s="82"/>
      <c r="F110" s="82"/>
    </row>
    <row r="111" spans="1:6" ht="12.75" customHeight="1" x14ac:dyDescent="0.15">
      <c r="A111" s="150"/>
      <c r="B111" s="90"/>
      <c r="C111" s="150"/>
      <c r="D111" s="82"/>
      <c r="E111" s="82"/>
      <c r="F111" s="82"/>
    </row>
    <row r="112" spans="1:6" ht="12.75" customHeight="1" x14ac:dyDescent="0.15">
      <c r="A112" s="150"/>
      <c r="B112" s="90"/>
      <c r="C112" s="150"/>
      <c r="D112" s="82"/>
      <c r="E112" s="82"/>
      <c r="F112" s="82"/>
    </row>
    <row r="113" spans="1:6" ht="12.75" customHeight="1" x14ac:dyDescent="0.15">
      <c r="A113" s="150"/>
      <c r="B113" s="90"/>
      <c r="C113" s="150"/>
      <c r="D113" s="82"/>
      <c r="E113" s="82"/>
      <c r="F113" s="82"/>
    </row>
    <row r="114" spans="1:6" ht="12.75" customHeight="1" x14ac:dyDescent="0.15">
      <c r="A114" s="150"/>
      <c r="B114" s="90"/>
      <c r="C114" s="150"/>
      <c r="D114" s="82"/>
      <c r="E114" s="82"/>
      <c r="F114" s="82"/>
    </row>
    <row r="115" spans="1:6" ht="12.75" customHeight="1" x14ac:dyDescent="0.15">
      <c r="A115" s="150"/>
      <c r="B115" s="90"/>
      <c r="C115" s="150"/>
      <c r="D115" s="82"/>
      <c r="E115" s="82"/>
      <c r="F115" s="82"/>
    </row>
    <row r="116" spans="1:6" ht="12.75" customHeight="1" x14ac:dyDescent="0.15">
      <c r="A116" s="150"/>
      <c r="B116" s="90"/>
      <c r="C116" s="150"/>
      <c r="D116" s="82"/>
      <c r="E116" s="82"/>
      <c r="F116" s="82"/>
    </row>
    <row r="117" spans="1:6" ht="12.75" customHeight="1" x14ac:dyDescent="0.15">
      <c r="A117" s="150"/>
      <c r="B117" s="90"/>
      <c r="C117" s="150"/>
      <c r="D117" s="82"/>
      <c r="E117" s="82"/>
      <c r="F117" s="82"/>
    </row>
    <row r="118" spans="1:6" ht="12.75" customHeight="1" x14ac:dyDescent="0.15">
      <c r="A118" s="150"/>
      <c r="B118" s="90"/>
      <c r="C118" s="150"/>
      <c r="D118" s="82"/>
      <c r="E118" s="82"/>
      <c r="F118" s="82"/>
    </row>
    <row r="119" spans="1:6" ht="12.75" customHeight="1" x14ac:dyDescent="0.15">
      <c r="A119" s="150"/>
      <c r="B119" s="90"/>
      <c r="C119" s="150"/>
      <c r="D119" s="82"/>
      <c r="E119" s="82"/>
      <c r="F119" s="82"/>
    </row>
    <row r="120" spans="1:6" ht="12.75" customHeight="1" x14ac:dyDescent="0.15">
      <c r="A120" s="150"/>
      <c r="B120" s="90"/>
      <c r="C120" s="150"/>
      <c r="D120" s="82"/>
      <c r="E120" s="82"/>
      <c r="F120" s="82"/>
    </row>
    <row r="121" spans="1:6" ht="12.75" customHeight="1" x14ac:dyDescent="0.15">
      <c r="A121" s="150"/>
      <c r="B121" s="90"/>
      <c r="C121" s="150"/>
      <c r="D121" s="82"/>
      <c r="E121" s="82"/>
      <c r="F121" s="82"/>
    </row>
    <row r="122" spans="1:6" ht="12.75" customHeight="1" x14ac:dyDescent="0.15">
      <c r="A122" s="150"/>
      <c r="B122" s="90"/>
      <c r="C122" s="150"/>
      <c r="D122" s="82"/>
      <c r="E122" s="82"/>
      <c r="F122" s="82"/>
    </row>
    <row r="123" spans="1:6" ht="12.75" customHeight="1" x14ac:dyDescent="0.15">
      <c r="A123" s="150"/>
      <c r="B123" s="90"/>
      <c r="C123" s="150"/>
      <c r="D123" s="82"/>
      <c r="E123" s="82"/>
      <c r="F123" s="82"/>
    </row>
    <row r="124" spans="1:6" ht="12.75" customHeight="1" x14ac:dyDescent="0.15">
      <c r="A124" s="150"/>
      <c r="B124" s="90"/>
      <c r="C124" s="150"/>
      <c r="D124" s="82"/>
      <c r="E124" s="82"/>
      <c r="F124" s="82"/>
    </row>
    <row r="125" spans="1:6" ht="12.75" customHeight="1" x14ac:dyDescent="0.15">
      <c r="A125" s="150"/>
      <c r="B125" s="90"/>
      <c r="C125" s="150"/>
      <c r="D125" s="82"/>
      <c r="E125" s="82"/>
      <c r="F125" s="82"/>
    </row>
    <row r="126" spans="1:6" ht="12.75" customHeight="1" x14ac:dyDescent="0.15">
      <c r="A126" s="150"/>
      <c r="B126" s="90"/>
      <c r="C126" s="150"/>
      <c r="D126" s="82"/>
      <c r="E126" s="82"/>
      <c r="F126" s="82"/>
    </row>
    <row r="127" spans="1:6" ht="12.75" customHeight="1" x14ac:dyDescent="0.15">
      <c r="A127" s="150"/>
      <c r="B127" s="90"/>
      <c r="C127" s="150"/>
      <c r="D127" s="82"/>
      <c r="E127" s="82"/>
      <c r="F127" s="82"/>
    </row>
    <row r="128" spans="1:6" ht="12.75" customHeight="1" x14ac:dyDescent="0.15">
      <c r="A128" s="150"/>
      <c r="B128" s="90"/>
      <c r="C128" s="150"/>
      <c r="D128" s="82"/>
      <c r="E128" s="82"/>
      <c r="F128" s="82"/>
    </row>
    <row r="129" spans="1:6" ht="12.75" customHeight="1" x14ac:dyDescent="0.15">
      <c r="A129" s="150"/>
      <c r="B129" s="90"/>
      <c r="C129" s="150"/>
      <c r="D129" s="82"/>
      <c r="E129" s="82"/>
      <c r="F129" s="82"/>
    </row>
    <row r="130" spans="1:6" ht="12.75" customHeight="1" x14ac:dyDescent="0.15">
      <c r="A130" s="150"/>
      <c r="B130" s="90"/>
      <c r="C130" s="150"/>
      <c r="D130" s="82"/>
      <c r="E130" s="82"/>
      <c r="F130" s="82"/>
    </row>
    <row r="131" spans="1:6" ht="12.75" customHeight="1" x14ac:dyDescent="0.15">
      <c r="A131" s="150"/>
      <c r="B131" s="90"/>
      <c r="C131" s="150"/>
      <c r="D131" s="82"/>
      <c r="E131" s="82"/>
      <c r="F131" s="82"/>
    </row>
    <row r="132" spans="1:6" ht="12.75" customHeight="1" x14ac:dyDescent="0.15">
      <c r="A132" s="150"/>
      <c r="B132" s="90"/>
      <c r="C132" s="150"/>
      <c r="D132" s="82"/>
      <c r="E132" s="82"/>
      <c r="F132" s="82"/>
    </row>
    <row r="133" spans="1:6" ht="12.75" customHeight="1" x14ac:dyDescent="0.15">
      <c r="A133" s="150"/>
      <c r="B133" s="90"/>
      <c r="C133" s="150"/>
      <c r="D133" s="82"/>
      <c r="E133" s="82"/>
      <c r="F133" s="82"/>
    </row>
    <row r="134" spans="1:6" ht="12.75" customHeight="1" x14ac:dyDescent="0.15">
      <c r="A134" s="150"/>
      <c r="B134" s="90"/>
      <c r="C134" s="150"/>
      <c r="D134" s="82"/>
      <c r="E134" s="82"/>
      <c r="F134" s="82"/>
    </row>
    <row r="135" spans="1:6" ht="12.75" customHeight="1" x14ac:dyDescent="0.15">
      <c r="A135" s="150"/>
      <c r="B135" s="90"/>
      <c r="C135" s="150"/>
      <c r="D135" s="82"/>
      <c r="E135" s="82"/>
      <c r="F135" s="82"/>
    </row>
    <row r="136" spans="1:6" ht="12.75" customHeight="1" x14ac:dyDescent="0.15">
      <c r="A136" s="150"/>
      <c r="B136" s="90"/>
      <c r="C136" s="150"/>
      <c r="D136" s="82"/>
      <c r="E136" s="82"/>
      <c r="F136" s="82"/>
    </row>
    <row r="137" spans="1:6" ht="12.75" customHeight="1" x14ac:dyDescent="0.15">
      <c r="A137" s="150"/>
      <c r="B137" s="90"/>
      <c r="C137" s="150"/>
      <c r="D137" s="82"/>
      <c r="E137" s="82"/>
      <c r="F137" s="82"/>
    </row>
    <row r="138" spans="1:6" ht="12.75" customHeight="1" x14ac:dyDescent="0.15">
      <c r="A138" s="150"/>
      <c r="B138" s="90"/>
      <c r="C138" s="150"/>
      <c r="D138" s="82"/>
      <c r="E138" s="82"/>
      <c r="F138" s="82"/>
    </row>
    <row r="139" spans="1:6" ht="12.75" customHeight="1" x14ac:dyDescent="0.15">
      <c r="A139" s="150"/>
      <c r="B139" s="90"/>
      <c r="C139" s="150"/>
      <c r="D139" s="82"/>
      <c r="E139" s="82"/>
      <c r="F139" s="82"/>
    </row>
    <row r="140" spans="1:6" ht="12.75" customHeight="1" x14ac:dyDescent="0.15">
      <c r="A140" s="150"/>
      <c r="B140" s="90"/>
      <c r="C140" s="150"/>
      <c r="D140" s="82"/>
      <c r="E140" s="82"/>
      <c r="F140" s="82"/>
    </row>
    <row r="141" spans="1:6" ht="12.75" customHeight="1" x14ac:dyDescent="0.15">
      <c r="A141" s="150"/>
      <c r="B141" s="90"/>
      <c r="C141" s="150"/>
      <c r="D141" s="82"/>
      <c r="E141" s="82"/>
      <c r="F141" s="82"/>
    </row>
    <row r="142" spans="1:6" ht="12.75" customHeight="1" x14ac:dyDescent="0.15">
      <c r="A142" s="150"/>
      <c r="B142" s="90"/>
      <c r="C142" s="150"/>
      <c r="D142" s="82"/>
      <c r="E142" s="82"/>
      <c r="F142" s="82"/>
    </row>
    <row r="143" spans="1:6" ht="12.75" customHeight="1" x14ac:dyDescent="0.15">
      <c r="A143" s="150"/>
      <c r="B143" s="90"/>
      <c r="C143" s="150"/>
      <c r="D143" s="82"/>
      <c r="E143" s="82"/>
      <c r="F143" s="82"/>
    </row>
    <row r="144" spans="1:6" ht="12.75" customHeight="1" x14ac:dyDescent="0.15">
      <c r="A144" s="150"/>
      <c r="B144" s="90"/>
      <c r="C144" s="150"/>
      <c r="D144" s="82"/>
      <c r="E144" s="82"/>
      <c r="F144" s="82"/>
    </row>
    <row r="145" spans="1:6" ht="12.75" customHeight="1" x14ac:dyDescent="0.15">
      <c r="A145" s="150"/>
      <c r="B145" s="90"/>
      <c r="C145" s="150"/>
      <c r="D145" s="82"/>
      <c r="E145" s="82"/>
      <c r="F145" s="82"/>
    </row>
    <row r="146" spans="1:6" ht="12.75" customHeight="1" x14ac:dyDescent="0.15">
      <c r="A146" s="150"/>
      <c r="B146" s="90"/>
      <c r="C146" s="150"/>
      <c r="D146" s="82"/>
      <c r="E146" s="82"/>
      <c r="F146" s="82"/>
    </row>
    <row r="147" spans="1:6" ht="12.75" customHeight="1" x14ac:dyDescent="0.15">
      <c r="A147" s="150"/>
      <c r="B147" s="90"/>
      <c r="C147" s="150"/>
      <c r="D147" s="82"/>
      <c r="E147" s="82"/>
      <c r="F147" s="82"/>
    </row>
    <row r="148" spans="1:6" ht="12.75" customHeight="1" x14ac:dyDescent="0.15">
      <c r="A148" s="150"/>
      <c r="B148" s="90"/>
      <c r="C148" s="150"/>
      <c r="D148" s="82"/>
      <c r="E148" s="82"/>
      <c r="F148" s="82"/>
    </row>
    <row r="149" spans="1:6" ht="12.75" customHeight="1" x14ac:dyDescent="0.15">
      <c r="A149" s="150"/>
      <c r="B149" s="90"/>
      <c r="C149" s="150"/>
      <c r="D149" s="82"/>
      <c r="E149" s="82"/>
      <c r="F149" s="82"/>
    </row>
    <row r="150" spans="1:6" ht="12.75" customHeight="1" x14ac:dyDescent="0.15">
      <c r="A150" s="150"/>
      <c r="B150" s="90"/>
      <c r="C150" s="150"/>
      <c r="D150" s="82"/>
      <c r="E150" s="82"/>
      <c r="F150" s="82"/>
    </row>
    <row r="151" spans="1:6" ht="12.75" customHeight="1" x14ac:dyDescent="0.15">
      <c r="A151" s="150"/>
      <c r="B151" s="90"/>
      <c r="C151" s="150"/>
      <c r="D151" s="82"/>
      <c r="E151" s="82"/>
      <c r="F151" s="82"/>
    </row>
    <row r="152" spans="1:6" ht="12.75" customHeight="1" x14ac:dyDescent="0.15">
      <c r="A152" s="150"/>
      <c r="B152" s="90"/>
      <c r="C152" s="150"/>
      <c r="D152" s="82"/>
      <c r="E152" s="82"/>
      <c r="F152" s="82"/>
    </row>
    <row r="153" spans="1:6" ht="12.75" customHeight="1" x14ac:dyDescent="0.15">
      <c r="A153" s="150"/>
      <c r="B153" s="90"/>
      <c r="C153" s="150"/>
      <c r="D153" s="82"/>
      <c r="E153" s="82"/>
      <c r="F153" s="82"/>
    </row>
    <row r="154" spans="1:6" ht="12.75" customHeight="1" x14ac:dyDescent="0.15">
      <c r="A154" s="150"/>
      <c r="B154" s="90"/>
      <c r="C154" s="150"/>
      <c r="D154" s="82"/>
      <c r="E154" s="82"/>
      <c r="F154" s="82"/>
    </row>
    <row r="155" spans="1:6" ht="12.75" customHeight="1" x14ac:dyDescent="0.15">
      <c r="A155" s="150"/>
      <c r="B155" s="90"/>
      <c r="C155" s="150"/>
      <c r="D155" s="82"/>
      <c r="E155" s="82"/>
      <c r="F155" s="82"/>
    </row>
    <row r="156" spans="1:6" ht="12.75" customHeight="1" x14ac:dyDescent="0.15">
      <c r="A156" s="150"/>
      <c r="B156" s="90"/>
      <c r="C156" s="150"/>
      <c r="D156" s="82"/>
      <c r="E156" s="82"/>
      <c r="F156" s="82"/>
    </row>
    <row r="157" spans="1:6" ht="12.75" customHeight="1" x14ac:dyDescent="0.15">
      <c r="A157" s="150"/>
      <c r="B157" s="90"/>
      <c r="C157" s="150"/>
      <c r="D157" s="82"/>
      <c r="E157" s="82"/>
      <c r="F157" s="82"/>
    </row>
    <row r="158" spans="1:6" ht="12.75" customHeight="1" x14ac:dyDescent="0.15">
      <c r="A158" s="150"/>
      <c r="B158" s="90"/>
      <c r="C158" s="150"/>
      <c r="D158" s="82"/>
      <c r="E158" s="82"/>
      <c r="F158" s="82"/>
    </row>
    <row r="159" spans="1:6" ht="12.75" customHeight="1" x14ac:dyDescent="0.15">
      <c r="A159" s="150"/>
      <c r="B159" s="90"/>
      <c r="C159" s="150"/>
      <c r="D159" s="82"/>
      <c r="E159" s="82"/>
      <c r="F159" s="82"/>
    </row>
    <row r="160" spans="1:6" ht="12.75" customHeight="1" x14ac:dyDescent="0.15">
      <c r="A160" s="150"/>
      <c r="B160" s="90"/>
      <c r="C160" s="150"/>
      <c r="D160" s="82"/>
      <c r="E160" s="82"/>
      <c r="F160" s="82"/>
    </row>
    <row r="161" spans="1:6" ht="12.75" customHeight="1" x14ac:dyDescent="0.15">
      <c r="A161" s="150"/>
      <c r="B161" s="90"/>
      <c r="C161" s="150"/>
      <c r="D161" s="82"/>
      <c r="E161" s="82"/>
      <c r="F161" s="82"/>
    </row>
    <row r="162" spans="1:6" ht="12.75" customHeight="1" x14ac:dyDescent="0.15">
      <c r="A162" s="150"/>
      <c r="B162" s="90"/>
      <c r="C162" s="150"/>
      <c r="D162" s="82"/>
      <c r="E162" s="82"/>
      <c r="F162" s="82"/>
    </row>
    <row r="163" spans="1:6" ht="12.75" customHeight="1" x14ac:dyDescent="0.15">
      <c r="A163" s="150"/>
      <c r="B163" s="90"/>
      <c r="C163" s="150"/>
      <c r="D163" s="82"/>
      <c r="E163" s="82"/>
      <c r="F163" s="82"/>
    </row>
    <row r="164" spans="1:6" ht="12.75" customHeight="1" x14ac:dyDescent="0.15">
      <c r="A164" s="150"/>
      <c r="B164" s="90"/>
      <c r="C164" s="146"/>
      <c r="D164" s="82"/>
      <c r="E164" s="82"/>
      <c r="F164" s="82"/>
    </row>
    <row r="165" spans="1:6" ht="12.75" customHeight="1" x14ac:dyDescent="0.15">
      <c r="A165" s="150"/>
      <c r="B165" s="90"/>
      <c r="C165" s="146"/>
      <c r="D165" s="82"/>
      <c r="E165" s="82"/>
      <c r="F165" s="82"/>
    </row>
    <row r="166" spans="1:6" ht="12.75" customHeight="1" x14ac:dyDescent="0.15">
      <c r="A166" s="150"/>
      <c r="B166" s="90"/>
      <c r="C166" s="146"/>
      <c r="D166" s="82"/>
      <c r="E166" s="82"/>
      <c r="F166" s="82"/>
    </row>
    <row r="167" spans="1:6" ht="12.75" customHeight="1" x14ac:dyDescent="0.15">
      <c r="A167" s="150"/>
      <c r="B167" s="90"/>
      <c r="C167" s="146"/>
      <c r="D167" s="82"/>
      <c r="E167" s="82"/>
      <c r="F167" s="82"/>
    </row>
    <row r="168" spans="1:6" ht="12.75" customHeight="1" x14ac:dyDescent="0.15">
      <c r="A168" s="150"/>
      <c r="B168" s="90"/>
      <c r="C168" s="146"/>
      <c r="D168" s="82"/>
      <c r="E168" s="82"/>
      <c r="F168" s="82"/>
    </row>
    <row r="169" spans="1:6" ht="12.75" customHeight="1" x14ac:dyDescent="0.15">
      <c r="A169" s="150"/>
      <c r="B169" s="90"/>
      <c r="C169" s="146"/>
      <c r="D169" s="82"/>
      <c r="E169" s="82"/>
      <c r="F169" s="82"/>
    </row>
    <row r="170" spans="1:6" ht="12.75" customHeight="1" x14ac:dyDescent="0.15">
      <c r="A170" s="150"/>
      <c r="B170" s="90"/>
      <c r="C170" s="146"/>
      <c r="D170" s="82"/>
      <c r="E170" s="82"/>
      <c r="F170" s="82"/>
    </row>
    <row r="171" spans="1:6" ht="12.75" customHeight="1" x14ac:dyDescent="0.15">
      <c r="A171" s="150"/>
      <c r="B171" s="90"/>
      <c r="C171" s="146"/>
      <c r="D171" s="82"/>
      <c r="E171" s="82"/>
      <c r="F171" s="82"/>
    </row>
    <row r="172" spans="1:6" ht="12.75" customHeight="1" x14ac:dyDescent="0.15">
      <c r="A172" s="150"/>
      <c r="B172" s="90"/>
      <c r="C172" s="146"/>
      <c r="D172" s="82"/>
      <c r="E172" s="82"/>
      <c r="F172" s="82"/>
    </row>
    <row r="173" spans="1:6" ht="12.75" customHeight="1" x14ac:dyDescent="0.15">
      <c r="A173" s="150"/>
      <c r="B173" s="90"/>
      <c r="C173" s="146"/>
      <c r="D173" s="82"/>
      <c r="E173" s="82"/>
      <c r="F173" s="82"/>
    </row>
    <row r="174" spans="1:6" ht="12.75" customHeight="1" x14ac:dyDescent="0.15">
      <c r="A174" s="150"/>
      <c r="B174" s="90"/>
      <c r="C174" s="146"/>
      <c r="D174" s="82"/>
      <c r="E174" s="82"/>
      <c r="F174" s="82"/>
    </row>
    <row r="175" spans="1:6" ht="12.75" customHeight="1" x14ac:dyDescent="0.15">
      <c r="A175" s="150"/>
      <c r="B175" s="90"/>
      <c r="C175" s="146"/>
      <c r="D175" s="82"/>
      <c r="E175" s="82"/>
      <c r="F175" s="82"/>
    </row>
    <row r="176" spans="1:6" ht="12.75" customHeight="1" x14ac:dyDescent="0.15">
      <c r="A176" s="150"/>
      <c r="B176" s="90"/>
      <c r="C176" s="146"/>
      <c r="D176" s="82"/>
      <c r="E176" s="82"/>
      <c r="F176" s="82"/>
    </row>
    <row r="177" spans="1:6" ht="12.75" customHeight="1" x14ac:dyDescent="0.15">
      <c r="A177" s="150"/>
      <c r="B177" s="90"/>
      <c r="C177" s="146"/>
      <c r="D177" s="82"/>
      <c r="E177" s="82"/>
      <c r="F177" s="82"/>
    </row>
    <row r="178" spans="1:6" ht="12.75" customHeight="1" x14ac:dyDescent="0.15">
      <c r="A178" s="150"/>
      <c r="B178" s="90"/>
      <c r="C178" s="146"/>
      <c r="D178" s="82"/>
      <c r="E178" s="82"/>
      <c r="F178" s="82"/>
    </row>
    <row r="179" spans="1:6" ht="12.75" customHeight="1" x14ac:dyDescent="0.15">
      <c r="A179" s="150"/>
      <c r="B179" s="90"/>
      <c r="C179" s="146"/>
      <c r="D179" s="82"/>
      <c r="E179" s="82"/>
      <c r="F179" s="82"/>
    </row>
    <row r="180" spans="1:6" ht="12.75" customHeight="1" x14ac:dyDescent="0.15">
      <c r="A180" s="150"/>
      <c r="B180" s="90"/>
      <c r="C180" s="146"/>
      <c r="D180" s="82"/>
      <c r="E180" s="82"/>
      <c r="F180" s="82"/>
    </row>
    <row r="181" spans="1:6" ht="12.75" customHeight="1" x14ac:dyDescent="0.15">
      <c r="A181" s="150"/>
      <c r="B181" s="90"/>
      <c r="C181" s="146"/>
      <c r="D181" s="82"/>
      <c r="E181" s="82"/>
      <c r="F181" s="82"/>
    </row>
    <row r="182" spans="1:6" ht="12.75" customHeight="1" x14ac:dyDescent="0.15">
      <c r="A182" s="150"/>
      <c r="B182" s="90"/>
      <c r="C182" s="146"/>
      <c r="D182" s="82"/>
      <c r="E182" s="82"/>
      <c r="F182" s="82"/>
    </row>
    <row r="183" spans="1:6" ht="12.75" customHeight="1" x14ac:dyDescent="0.15">
      <c r="A183" s="150"/>
      <c r="B183" s="90"/>
      <c r="C183" s="146"/>
      <c r="D183" s="82"/>
      <c r="E183" s="82"/>
      <c r="F183" s="82"/>
    </row>
    <row r="184" spans="1:6" ht="12.75" customHeight="1" x14ac:dyDescent="0.15">
      <c r="A184" s="150"/>
      <c r="B184" s="90"/>
      <c r="C184" s="146"/>
      <c r="D184" s="82"/>
      <c r="E184" s="82"/>
      <c r="F184" s="82"/>
    </row>
    <row r="185" spans="1:6" ht="12.75" customHeight="1" x14ac:dyDescent="0.15">
      <c r="A185" s="150"/>
      <c r="B185" s="90"/>
      <c r="C185" s="146"/>
      <c r="D185" s="82"/>
      <c r="E185" s="82"/>
      <c r="F185" s="82"/>
    </row>
    <row r="186" spans="1:6" ht="12.75" customHeight="1" x14ac:dyDescent="0.15">
      <c r="A186" s="150"/>
      <c r="B186" s="90"/>
      <c r="C186" s="146"/>
      <c r="D186" s="82"/>
      <c r="E186" s="82"/>
      <c r="F186" s="82"/>
    </row>
    <row r="187" spans="1:6" ht="12.75" customHeight="1" x14ac:dyDescent="0.15">
      <c r="A187" s="150"/>
      <c r="B187" s="90"/>
      <c r="C187" s="146"/>
      <c r="D187" s="82"/>
      <c r="E187" s="82"/>
      <c r="F187" s="82"/>
    </row>
    <row r="188" spans="1:6" ht="12.75" customHeight="1" x14ac:dyDescent="0.15">
      <c r="A188" s="150"/>
      <c r="B188" s="90"/>
      <c r="C188" s="146"/>
      <c r="D188" s="82"/>
      <c r="E188" s="82"/>
      <c r="F188" s="82"/>
    </row>
    <row r="189" spans="1:6" ht="12.75" customHeight="1" x14ac:dyDescent="0.15">
      <c r="A189" s="150"/>
      <c r="B189" s="90"/>
      <c r="C189" s="146"/>
      <c r="D189" s="82"/>
      <c r="E189" s="82"/>
      <c r="F189" s="82"/>
    </row>
    <row r="190" spans="1:6" ht="12.75" customHeight="1" x14ac:dyDescent="0.15">
      <c r="A190" s="150"/>
      <c r="B190" s="90"/>
      <c r="C190" s="146"/>
      <c r="D190" s="82"/>
      <c r="E190" s="82"/>
      <c r="F190" s="82"/>
    </row>
    <row r="191" spans="1:6" ht="12.75" customHeight="1" x14ac:dyDescent="0.15">
      <c r="A191" s="150"/>
      <c r="B191" s="90"/>
      <c r="C191" s="146"/>
      <c r="D191" s="82"/>
      <c r="E191" s="82"/>
      <c r="F191" s="82"/>
    </row>
    <row r="192" spans="1:6" ht="12.75" customHeight="1" x14ac:dyDescent="0.15">
      <c r="A192" s="150"/>
      <c r="B192" s="90"/>
      <c r="C192" s="146"/>
      <c r="D192" s="82"/>
      <c r="E192" s="82"/>
      <c r="F192" s="82"/>
    </row>
    <row r="193" spans="1:6" ht="12.75" customHeight="1" x14ac:dyDescent="0.15">
      <c r="A193" s="150"/>
      <c r="B193" s="90"/>
      <c r="C193" s="146"/>
      <c r="D193" s="82"/>
      <c r="E193" s="82"/>
      <c r="F193" s="82"/>
    </row>
    <row r="194" spans="1:6" ht="12.75" customHeight="1" x14ac:dyDescent="0.15">
      <c r="A194" s="150"/>
      <c r="B194" s="90"/>
      <c r="C194" s="146"/>
      <c r="D194" s="82"/>
      <c r="E194" s="82"/>
      <c r="F194" s="82"/>
    </row>
    <row r="195" spans="1:6" ht="12.75" customHeight="1" x14ac:dyDescent="0.15">
      <c r="A195" s="150"/>
      <c r="B195" s="90"/>
      <c r="C195" s="146"/>
      <c r="D195" s="82"/>
      <c r="E195" s="82"/>
      <c r="F195" s="82"/>
    </row>
    <row r="196" spans="1:6" ht="12.75" customHeight="1" x14ac:dyDescent="0.15">
      <c r="A196" s="150"/>
      <c r="B196" s="90"/>
      <c r="C196" s="146"/>
      <c r="D196" s="82"/>
      <c r="E196" s="82"/>
      <c r="F196" s="82"/>
    </row>
    <row r="197" spans="1:6" ht="12.75" customHeight="1" x14ac:dyDescent="0.15">
      <c r="A197" s="150"/>
      <c r="B197" s="90"/>
      <c r="C197" s="146"/>
      <c r="D197" s="82"/>
      <c r="E197" s="82"/>
      <c r="F197" s="82"/>
    </row>
    <row r="198" spans="1:6" ht="12.75" customHeight="1" x14ac:dyDescent="0.15">
      <c r="A198" s="150"/>
      <c r="B198" s="90"/>
      <c r="C198" s="146"/>
      <c r="D198" s="82"/>
      <c r="E198" s="82"/>
      <c r="F198" s="82"/>
    </row>
    <row r="199" spans="1:6" ht="12.75" customHeight="1" x14ac:dyDescent="0.15">
      <c r="A199" s="150"/>
      <c r="B199" s="90"/>
      <c r="C199" s="146"/>
      <c r="D199" s="82"/>
      <c r="E199" s="82"/>
      <c r="F199" s="82"/>
    </row>
    <row r="200" spans="1:6" ht="12.75" customHeight="1" x14ac:dyDescent="0.15">
      <c r="A200" s="150"/>
      <c r="B200" s="90"/>
      <c r="C200" s="146"/>
      <c r="D200" s="82"/>
      <c r="E200" s="82"/>
      <c r="F200" s="82"/>
    </row>
    <row r="201" spans="1:6" ht="12.75" customHeight="1" x14ac:dyDescent="0.15">
      <c r="A201" s="150"/>
      <c r="B201" s="90"/>
      <c r="C201" s="146"/>
      <c r="D201" s="82"/>
      <c r="E201" s="82"/>
      <c r="F201" s="82"/>
    </row>
    <row r="202" spans="1:6" ht="12.75" customHeight="1" x14ac:dyDescent="0.15">
      <c r="A202" s="150"/>
      <c r="B202" s="90"/>
      <c r="C202" s="146"/>
      <c r="D202" s="82"/>
      <c r="E202" s="82"/>
      <c r="F202" s="82"/>
    </row>
    <row r="203" spans="1:6" ht="12.75" customHeight="1" x14ac:dyDescent="0.15">
      <c r="A203" s="150"/>
      <c r="B203" s="90"/>
      <c r="C203" s="146"/>
      <c r="D203" s="82"/>
      <c r="E203" s="82"/>
      <c r="F203" s="82"/>
    </row>
    <row r="204" spans="1:6" ht="12.75" customHeight="1" x14ac:dyDescent="0.15">
      <c r="A204" s="150"/>
      <c r="B204" s="90"/>
      <c r="C204" s="146"/>
      <c r="D204" s="82"/>
      <c r="E204" s="82"/>
      <c r="F204" s="82"/>
    </row>
    <row r="205" spans="1:6" ht="12.75" customHeight="1" x14ac:dyDescent="0.15">
      <c r="A205" s="150"/>
      <c r="B205" s="90"/>
      <c r="C205" s="146"/>
      <c r="D205" s="82"/>
      <c r="E205" s="82"/>
      <c r="F205" s="82"/>
    </row>
    <row r="206" spans="1:6" ht="12.75" customHeight="1" x14ac:dyDescent="0.15">
      <c r="A206" s="150"/>
      <c r="B206" s="90"/>
      <c r="C206" s="146"/>
      <c r="D206" s="82"/>
      <c r="E206" s="82"/>
      <c r="F206" s="82"/>
    </row>
    <row r="207" spans="1:6" ht="12.75" customHeight="1" x14ac:dyDescent="0.15">
      <c r="A207" s="150"/>
      <c r="B207" s="90"/>
      <c r="C207" s="146"/>
      <c r="D207" s="82"/>
      <c r="E207" s="82"/>
      <c r="F207" s="82"/>
    </row>
    <row r="208" spans="1:6" ht="12.75" customHeight="1" x14ac:dyDescent="0.15">
      <c r="A208" s="150"/>
      <c r="B208" s="90"/>
      <c r="C208" s="146"/>
      <c r="D208" s="82"/>
      <c r="E208" s="82"/>
      <c r="F208" s="82"/>
    </row>
    <row r="209" spans="1:6" ht="12.75" customHeight="1" x14ac:dyDescent="0.15">
      <c r="A209" s="150"/>
      <c r="B209" s="90"/>
      <c r="C209" s="146"/>
      <c r="D209" s="82"/>
      <c r="E209" s="82"/>
      <c r="F209" s="82"/>
    </row>
    <row r="210" spans="1:6" ht="12.75" customHeight="1" x14ac:dyDescent="0.15">
      <c r="A210" s="150"/>
      <c r="B210" s="90"/>
      <c r="C210" s="146"/>
      <c r="D210" s="82"/>
      <c r="E210" s="82"/>
      <c r="F210" s="82"/>
    </row>
    <row r="211" spans="1:6" ht="12.75" customHeight="1" x14ac:dyDescent="0.15">
      <c r="A211" s="150"/>
      <c r="B211" s="90"/>
      <c r="C211" s="146"/>
      <c r="D211" s="82"/>
      <c r="E211" s="82"/>
      <c r="F211" s="82"/>
    </row>
    <row r="212" spans="1:6" ht="12.75" customHeight="1" x14ac:dyDescent="0.15">
      <c r="A212" s="150"/>
      <c r="B212" s="90"/>
      <c r="C212" s="146"/>
      <c r="D212" s="82"/>
      <c r="E212" s="82"/>
      <c r="F212" s="82"/>
    </row>
    <row r="213" spans="1:6" ht="12.75" customHeight="1" x14ac:dyDescent="0.15">
      <c r="A213" s="150"/>
      <c r="B213" s="90"/>
      <c r="C213" s="146"/>
      <c r="D213" s="82"/>
      <c r="E213" s="82"/>
      <c r="F213" s="82"/>
    </row>
    <row r="214" spans="1:6" ht="12.75" customHeight="1" x14ac:dyDescent="0.15">
      <c r="A214" s="150"/>
      <c r="B214" s="90"/>
      <c r="C214" s="146"/>
      <c r="D214" s="82"/>
      <c r="E214" s="82"/>
      <c r="F214" s="82"/>
    </row>
    <row r="215" spans="1:6" ht="12.75" customHeight="1" x14ac:dyDescent="0.15">
      <c r="A215" s="150"/>
      <c r="B215" s="90"/>
      <c r="C215" s="146"/>
      <c r="D215" s="82"/>
      <c r="E215" s="82"/>
      <c r="F215" s="82"/>
    </row>
    <row r="216" spans="1:6" ht="12.75" customHeight="1" x14ac:dyDescent="0.15">
      <c r="A216" s="150"/>
      <c r="B216" s="90"/>
      <c r="C216" s="146"/>
      <c r="D216" s="82"/>
      <c r="E216" s="82"/>
      <c r="F216" s="82"/>
    </row>
    <row r="217" spans="1:6" ht="12.75" customHeight="1" x14ac:dyDescent="0.15">
      <c r="A217" s="150"/>
      <c r="B217" s="90"/>
      <c r="C217" s="146"/>
      <c r="D217" s="82"/>
      <c r="E217" s="82"/>
      <c r="F217" s="82"/>
    </row>
    <row r="218" spans="1:6" ht="12.75" customHeight="1" x14ac:dyDescent="0.15">
      <c r="A218" s="150"/>
      <c r="B218" s="90"/>
      <c r="C218" s="146"/>
      <c r="D218" s="82"/>
      <c r="E218" s="82"/>
      <c r="F218" s="82"/>
    </row>
    <row r="219" spans="1:6" ht="12.75" customHeight="1" x14ac:dyDescent="0.15">
      <c r="A219" s="150"/>
      <c r="B219" s="90"/>
      <c r="C219" s="146"/>
      <c r="D219" s="82"/>
      <c r="E219" s="82"/>
      <c r="F219" s="82"/>
    </row>
    <row r="220" spans="1:6" ht="12.75" customHeight="1" x14ac:dyDescent="0.15">
      <c r="A220" s="150"/>
      <c r="B220" s="90"/>
      <c r="C220" s="146"/>
      <c r="D220" s="82"/>
      <c r="E220" s="82"/>
      <c r="F220" s="82"/>
    </row>
    <row r="221" spans="1:6" ht="12.75" customHeight="1" x14ac:dyDescent="0.15">
      <c r="A221" s="150"/>
      <c r="B221" s="90"/>
      <c r="C221" s="146"/>
      <c r="D221" s="82"/>
      <c r="E221" s="82"/>
      <c r="F221" s="82"/>
    </row>
    <row r="222" spans="1:6" ht="12.75" customHeight="1" x14ac:dyDescent="0.15">
      <c r="A222" s="150"/>
      <c r="B222" s="90"/>
      <c r="C222" s="146"/>
      <c r="D222" s="82"/>
      <c r="E222" s="82"/>
      <c r="F222" s="82"/>
    </row>
    <row r="223" spans="1:6" ht="12.75" customHeight="1" x14ac:dyDescent="0.15">
      <c r="A223" s="150"/>
      <c r="B223" s="90"/>
      <c r="C223" s="146"/>
      <c r="D223" s="82"/>
      <c r="E223" s="82"/>
      <c r="F223" s="82"/>
    </row>
    <row r="224" spans="1:6" ht="12.75" customHeight="1" x14ac:dyDescent="0.15">
      <c r="A224" s="150"/>
      <c r="B224" s="90"/>
      <c r="C224" s="146"/>
      <c r="D224" s="82"/>
      <c r="E224" s="82"/>
      <c r="F224" s="82"/>
    </row>
    <row r="225" spans="1:6" ht="12.75" customHeight="1" x14ac:dyDescent="0.15">
      <c r="A225" s="150"/>
      <c r="B225" s="90"/>
      <c r="C225" s="146"/>
      <c r="D225" s="82"/>
      <c r="E225" s="82"/>
      <c r="F225" s="82"/>
    </row>
    <row r="226" spans="1:6" ht="12.75" customHeight="1" x14ac:dyDescent="0.15">
      <c r="A226" s="150"/>
      <c r="B226" s="90"/>
      <c r="C226" s="146"/>
      <c r="D226" s="82"/>
      <c r="E226" s="82"/>
      <c r="F226" s="82"/>
    </row>
    <row r="227" spans="1:6" ht="12.75" customHeight="1" x14ac:dyDescent="0.15">
      <c r="A227" s="150"/>
      <c r="B227" s="90"/>
      <c r="C227" s="146"/>
      <c r="D227" s="82"/>
      <c r="E227" s="82"/>
      <c r="F227" s="82"/>
    </row>
    <row r="228" spans="1:6" ht="12.75" customHeight="1" x14ac:dyDescent="0.15">
      <c r="A228" s="150"/>
      <c r="B228" s="90"/>
      <c r="C228" s="146"/>
      <c r="D228" s="82"/>
      <c r="E228" s="82"/>
      <c r="F228" s="82"/>
    </row>
    <row r="229" spans="1:6" ht="12.75" customHeight="1" x14ac:dyDescent="0.15">
      <c r="A229" s="150"/>
      <c r="B229" s="90"/>
      <c r="C229" s="146"/>
      <c r="D229" s="82"/>
      <c r="E229" s="82"/>
      <c r="F229" s="82"/>
    </row>
    <row r="230" spans="1:6" ht="12.75" customHeight="1" x14ac:dyDescent="0.15">
      <c r="A230" s="150"/>
      <c r="B230" s="90"/>
      <c r="C230" s="146"/>
      <c r="D230" s="82"/>
      <c r="E230" s="82"/>
      <c r="F230" s="82"/>
    </row>
    <row r="231" spans="1:6" ht="12.75" customHeight="1" x14ac:dyDescent="0.15">
      <c r="A231" s="150"/>
      <c r="B231" s="90"/>
      <c r="C231" s="146"/>
      <c r="D231" s="82"/>
      <c r="E231" s="82"/>
      <c r="F231" s="82"/>
    </row>
    <row r="232" spans="1:6" ht="12.75" customHeight="1" x14ac:dyDescent="0.15">
      <c r="A232" s="150"/>
      <c r="B232" s="90"/>
      <c r="C232" s="146"/>
      <c r="D232" s="82"/>
      <c r="E232" s="82"/>
      <c r="F232" s="82"/>
    </row>
    <row r="233" spans="1:6" ht="12.75" customHeight="1" x14ac:dyDescent="0.15">
      <c r="A233" s="150"/>
      <c r="B233" s="90"/>
      <c r="C233" s="146"/>
      <c r="D233" s="82"/>
      <c r="E233" s="82"/>
      <c r="F233" s="82"/>
    </row>
    <row r="234" spans="1:6" ht="12.75" customHeight="1" x14ac:dyDescent="0.15">
      <c r="A234" s="150"/>
      <c r="B234" s="90"/>
      <c r="C234" s="146"/>
      <c r="D234" s="82"/>
      <c r="E234" s="82"/>
      <c r="F234" s="82"/>
    </row>
    <row r="235" spans="1:6" ht="12.75" customHeight="1" x14ac:dyDescent="0.15">
      <c r="A235" s="150"/>
      <c r="B235" s="90"/>
      <c r="C235" s="146"/>
      <c r="D235" s="82"/>
      <c r="E235" s="82"/>
      <c r="F235" s="82"/>
    </row>
    <row r="236" spans="1:6" ht="12.75" customHeight="1" x14ac:dyDescent="0.15">
      <c r="A236" s="150"/>
      <c r="B236" s="90"/>
      <c r="C236" s="146"/>
      <c r="D236" s="82"/>
      <c r="E236" s="82"/>
      <c r="F236" s="82"/>
    </row>
    <row r="237" spans="1:6" ht="12.75" customHeight="1" x14ac:dyDescent="0.15">
      <c r="A237" s="150"/>
      <c r="B237" s="90"/>
      <c r="C237" s="146"/>
      <c r="D237" s="82"/>
      <c r="E237" s="82"/>
      <c r="F237" s="82"/>
    </row>
    <row r="238" spans="1:6" ht="12.75" customHeight="1" x14ac:dyDescent="0.15">
      <c r="A238" s="150"/>
      <c r="B238" s="90"/>
      <c r="C238" s="146"/>
      <c r="D238" s="82"/>
      <c r="E238" s="82"/>
      <c r="F238" s="82"/>
    </row>
    <row r="239" spans="1:6" ht="12.75" customHeight="1" x14ac:dyDescent="0.15">
      <c r="A239" s="150"/>
      <c r="B239" s="90"/>
      <c r="C239" s="146"/>
      <c r="D239" s="82"/>
      <c r="E239" s="82"/>
      <c r="F239" s="82"/>
    </row>
    <row r="240" spans="1:6" ht="12.75" customHeight="1" x14ac:dyDescent="0.15">
      <c r="A240" s="150"/>
      <c r="B240" s="90"/>
      <c r="C240" s="146"/>
      <c r="D240" s="82"/>
      <c r="E240" s="82"/>
      <c r="F240" s="82"/>
    </row>
    <row r="241" spans="1:6" ht="12.75" customHeight="1" x14ac:dyDescent="0.15">
      <c r="A241" s="150"/>
      <c r="B241" s="90"/>
      <c r="C241" s="146"/>
      <c r="D241" s="82"/>
      <c r="E241" s="82"/>
      <c r="F241" s="82"/>
    </row>
    <row r="242" spans="1:6" ht="12.75" customHeight="1" x14ac:dyDescent="0.15">
      <c r="A242" s="150"/>
      <c r="B242" s="90"/>
      <c r="C242" s="146"/>
      <c r="D242" s="82"/>
      <c r="E242" s="82"/>
      <c r="F242" s="82"/>
    </row>
    <row r="243" spans="1:6" ht="12.75" customHeight="1" x14ac:dyDescent="0.15">
      <c r="A243" s="150"/>
      <c r="B243" s="90"/>
      <c r="C243" s="146"/>
      <c r="D243" s="82"/>
      <c r="E243" s="82"/>
      <c r="F243" s="82"/>
    </row>
    <row r="244" spans="1:6" ht="12.75" customHeight="1" x14ac:dyDescent="0.15">
      <c r="A244" s="150"/>
      <c r="B244" s="90"/>
      <c r="C244" s="146"/>
      <c r="D244" s="82"/>
      <c r="E244" s="82"/>
      <c r="F244" s="82"/>
    </row>
    <row r="245" spans="1:6" ht="12.75" customHeight="1" x14ac:dyDescent="0.15">
      <c r="A245" s="150"/>
      <c r="B245" s="90"/>
      <c r="C245" s="146"/>
      <c r="D245" s="82"/>
      <c r="E245" s="82"/>
      <c r="F245" s="82"/>
    </row>
    <row r="246" spans="1:6" ht="12.75" customHeight="1" x14ac:dyDescent="0.15">
      <c r="A246" s="150"/>
      <c r="B246" s="90"/>
      <c r="C246" s="146"/>
      <c r="D246" s="82"/>
      <c r="E246" s="82"/>
      <c r="F246" s="82"/>
    </row>
    <row r="247" spans="1:6" ht="12.75" customHeight="1" x14ac:dyDescent="0.15">
      <c r="A247" s="150"/>
      <c r="B247" s="90"/>
      <c r="C247" s="146"/>
      <c r="D247" s="82"/>
      <c r="E247" s="82"/>
      <c r="F247" s="82"/>
    </row>
    <row r="248" spans="1:6" ht="12.75" customHeight="1" x14ac:dyDescent="0.15">
      <c r="A248" s="150"/>
      <c r="B248" s="90"/>
      <c r="C248" s="146"/>
      <c r="D248" s="82"/>
      <c r="E248" s="82"/>
      <c r="F248" s="82"/>
    </row>
    <row r="249" spans="1:6" ht="12.75" customHeight="1" x14ac:dyDescent="0.15">
      <c r="A249" s="150"/>
      <c r="B249" s="90"/>
      <c r="C249" s="146"/>
      <c r="D249" s="82"/>
      <c r="E249" s="82"/>
      <c r="F249" s="82"/>
    </row>
    <row r="250" spans="1:6" ht="12.75" customHeight="1" x14ac:dyDescent="0.15">
      <c r="A250" s="150"/>
      <c r="B250" s="90"/>
      <c r="C250" s="146"/>
      <c r="D250" s="82"/>
      <c r="E250" s="82"/>
      <c r="F250" s="82"/>
    </row>
    <row r="251" spans="1:6" ht="12.75" customHeight="1" x14ac:dyDescent="0.15">
      <c r="A251" s="150"/>
      <c r="B251" s="90"/>
      <c r="C251" s="146"/>
      <c r="D251" s="82"/>
      <c r="E251" s="82"/>
      <c r="F251" s="82"/>
    </row>
    <row r="252" spans="1:6" ht="12.75" customHeight="1" x14ac:dyDescent="0.15">
      <c r="A252" s="150"/>
      <c r="B252" s="90"/>
      <c r="C252" s="146"/>
      <c r="D252" s="82"/>
      <c r="E252" s="82"/>
      <c r="F252" s="82"/>
    </row>
    <row r="253" spans="1:6" ht="12.75" customHeight="1" x14ac:dyDescent="0.15">
      <c r="A253" s="150"/>
      <c r="B253" s="90"/>
      <c r="C253" s="146"/>
      <c r="D253" s="82"/>
      <c r="E253" s="82"/>
      <c r="F253" s="82"/>
    </row>
    <row r="254" spans="1:6" ht="12.75" customHeight="1" x14ac:dyDescent="0.15">
      <c r="A254" s="150"/>
      <c r="B254" s="90"/>
      <c r="C254" s="146"/>
      <c r="D254" s="82"/>
      <c r="E254" s="82"/>
      <c r="F254" s="82"/>
    </row>
    <row r="255" spans="1:6" ht="12.75" customHeight="1" x14ac:dyDescent="0.15">
      <c r="A255" s="150"/>
      <c r="B255" s="90"/>
      <c r="C255" s="146"/>
      <c r="D255" s="82"/>
      <c r="E255" s="82"/>
      <c r="F255" s="82"/>
    </row>
    <row r="256" spans="1:6" ht="12.75" customHeight="1" x14ac:dyDescent="0.15">
      <c r="A256" s="150"/>
      <c r="B256" s="90"/>
      <c r="C256" s="146"/>
      <c r="D256" s="82"/>
      <c r="E256" s="82"/>
      <c r="F256" s="82"/>
    </row>
    <row r="257" spans="1:6" ht="12.75" customHeight="1" x14ac:dyDescent="0.15">
      <c r="A257" s="150"/>
      <c r="B257" s="90"/>
      <c r="C257" s="146"/>
      <c r="D257" s="82"/>
      <c r="E257" s="82"/>
      <c r="F257" s="82"/>
    </row>
    <row r="258" spans="1:6" ht="12.75" customHeight="1" x14ac:dyDescent="0.15">
      <c r="A258" s="150"/>
      <c r="B258" s="90"/>
      <c r="C258" s="146"/>
      <c r="D258" s="82"/>
      <c r="E258" s="82"/>
      <c r="F258" s="82"/>
    </row>
    <row r="259" spans="1:6" ht="12.75" customHeight="1" x14ac:dyDescent="0.15">
      <c r="A259" s="150"/>
      <c r="B259" s="90"/>
      <c r="C259" s="146"/>
      <c r="D259" s="82"/>
      <c r="E259" s="82"/>
      <c r="F259" s="82"/>
    </row>
    <row r="260" spans="1:6" ht="12.75" customHeight="1" x14ac:dyDescent="0.15">
      <c r="A260" s="150"/>
      <c r="B260" s="90"/>
      <c r="C260" s="146"/>
      <c r="D260" s="82"/>
      <c r="E260" s="82"/>
      <c r="F260" s="82"/>
    </row>
    <row r="261" spans="1:6" ht="12.75" customHeight="1" x14ac:dyDescent="0.15">
      <c r="A261" s="150"/>
      <c r="B261" s="90"/>
      <c r="C261" s="146"/>
      <c r="D261" s="82"/>
      <c r="E261" s="82"/>
      <c r="F261" s="82"/>
    </row>
    <row r="262" spans="1:6" ht="12.75" customHeight="1" x14ac:dyDescent="0.15">
      <c r="A262" s="150"/>
      <c r="B262" s="90"/>
      <c r="C262" s="146"/>
      <c r="D262" s="82"/>
      <c r="E262" s="82"/>
      <c r="F262" s="82"/>
    </row>
    <row r="263" spans="1:6" ht="12.75" customHeight="1" x14ac:dyDescent="0.15">
      <c r="A263" s="150"/>
      <c r="B263" s="90"/>
      <c r="C263" s="146"/>
      <c r="D263" s="82"/>
      <c r="E263" s="82"/>
      <c r="F263" s="82"/>
    </row>
    <row r="264" spans="1:6" ht="12.75" customHeight="1" x14ac:dyDescent="0.15">
      <c r="A264" s="150"/>
      <c r="B264" s="90"/>
      <c r="C264" s="146"/>
      <c r="D264" s="82"/>
      <c r="E264" s="82"/>
      <c r="F264" s="82"/>
    </row>
    <row r="265" spans="1:6" ht="12.75" customHeight="1" x14ac:dyDescent="0.15">
      <c r="A265" s="150"/>
      <c r="B265" s="90"/>
      <c r="C265" s="146"/>
      <c r="D265" s="82"/>
      <c r="E265" s="82"/>
      <c r="F265" s="82"/>
    </row>
    <row r="266" spans="1:6" ht="12.75" customHeight="1" x14ac:dyDescent="0.15">
      <c r="A266" s="150"/>
      <c r="B266" s="90"/>
      <c r="C266" s="146"/>
      <c r="D266" s="82"/>
      <c r="E266" s="82"/>
      <c r="F266" s="82"/>
    </row>
    <row r="267" spans="1:6" ht="12.75" customHeight="1" x14ac:dyDescent="0.15">
      <c r="A267" s="150"/>
      <c r="B267" s="90"/>
      <c r="C267" s="146"/>
      <c r="D267" s="82"/>
      <c r="E267" s="82"/>
      <c r="F267" s="82"/>
    </row>
    <row r="268" spans="1:6" ht="12.75" customHeight="1" x14ac:dyDescent="0.15">
      <c r="A268" s="150"/>
      <c r="B268" s="90"/>
      <c r="C268" s="146"/>
      <c r="D268" s="82"/>
      <c r="E268" s="82"/>
      <c r="F268" s="82"/>
    </row>
    <row r="269" spans="1:6" ht="12.75" customHeight="1" x14ac:dyDescent="0.15">
      <c r="A269" s="150"/>
      <c r="B269" s="90"/>
      <c r="C269" s="146"/>
      <c r="D269" s="82"/>
      <c r="E269" s="82"/>
      <c r="F269" s="82"/>
    </row>
    <row r="270" spans="1:6" ht="12.75" customHeight="1" x14ac:dyDescent="0.15">
      <c r="A270" s="150"/>
      <c r="B270" s="90"/>
      <c r="C270" s="146"/>
      <c r="D270" s="82"/>
      <c r="E270" s="82"/>
      <c r="F270" s="82"/>
    </row>
    <row r="271" spans="1:6" ht="12.75" customHeight="1" x14ac:dyDescent="0.15">
      <c r="A271" s="150"/>
      <c r="B271" s="90"/>
      <c r="C271" s="146"/>
      <c r="D271" s="82"/>
      <c r="E271" s="82"/>
      <c r="F271" s="82"/>
    </row>
    <row r="272" spans="1:6" ht="12.75" customHeight="1" x14ac:dyDescent="0.15">
      <c r="A272" s="150"/>
      <c r="B272" s="90"/>
      <c r="C272" s="146"/>
      <c r="D272" s="82"/>
      <c r="E272" s="82"/>
      <c r="F272" s="82"/>
    </row>
    <row r="273" spans="1:6" ht="12.75" customHeight="1" x14ac:dyDescent="0.15">
      <c r="A273" s="150"/>
      <c r="B273" s="90"/>
      <c r="C273" s="146"/>
      <c r="D273" s="82"/>
      <c r="E273" s="82"/>
      <c r="F273" s="82"/>
    </row>
    <row r="274" spans="1:6" ht="12.75" customHeight="1" x14ac:dyDescent="0.15">
      <c r="A274" s="150"/>
      <c r="B274" s="90"/>
      <c r="C274" s="146"/>
      <c r="D274" s="82"/>
      <c r="E274" s="82"/>
      <c r="F274" s="82"/>
    </row>
    <row r="275" spans="1:6" ht="12.75" customHeight="1" x14ac:dyDescent="0.15">
      <c r="A275" s="150"/>
      <c r="B275" s="90"/>
      <c r="C275" s="146"/>
      <c r="D275" s="82"/>
      <c r="E275" s="82"/>
      <c r="F275" s="82"/>
    </row>
    <row r="276" spans="1:6" ht="12.75" customHeight="1" x14ac:dyDescent="0.15">
      <c r="A276" s="150"/>
      <c r="B276" s="90"/>
      <c r="C276" s="146"/>
      <c r="D276" s="82"/>
      <c r="E276" s="82"/>
      <c r="F276" s="82"/>
    </row>
    <row r="277" spans="1:6" ht="12.75" customHeight="1" x14ac:dyDescent="0.15">
      <c r="A277" s="150"/>
      <c r="B277" s="90"/>
      <c r="C277" s="146"/>
      <c r="D277" s="82"/>
      <c r="E277" s="82"/>
      <c r="F277" s="82"/>
    </row>
    <row r="278" spans="1:6" ht="12.75" customHeight="1" x14ac:dyDescent="0.15">
      <c r="A278" s="150"/>
      <c r="B278" s="90"/>
      <c r="C278" s="146"/>
      <c r="D278" s="82"/>
      <c r="E278" s="82"/>
      <c r="F278" s="82"/>
    </row>
    <row r="279" spans="1:6" ht="12.75" customHeight="1" x14ac:dyDescent="0.15">
      <c r="A279" s="150"/>
      <c r="B279" s="90"/>
      <c r="C279" s="146"/>
      <c r="D279" s="82"/>
      <c r="E279" s="82"/>
      <c r="F279" s="82"/>
    </row>
    <row r="280" spans="1:6" ht="12.75" customHeight="1" x14ac:dyDescent="0.15">
      <c r="A280" s="150"/>
      <c r="B280" s="90"/>
      <c r="C280" s="146"/>
      <c r="D280" s="82"/>
      <c r="E280" s="82"/>
      <c r="F280" s="82"/>
    </row>
    <row r="281" spans="1:6" ht="12.75" customHeight="1" x14ac:dyDescent="0.15">
      <c r="A281" s="150"/>
      <c r="B281" s="90"/>
      <c r="C281" s="146"/>
      <c r="D281" s="82"/>
      <c r="E281" s="82"/>
      <c r="F281" s="82"/>
    </row>
    <row r="282" spans="1:6" ht="12.75" customHeight="1" x14ac:dyDescent="0.15">
      <c r="A282" s="150"/>
      <c r="B282" s="90"/>
      <c r="C282" s="146"/>
      <c r="D282" s="82"/>
      <c r="E282" s="82"/>
      <c r="F282" s="82"/>
    </row>
    <row r="283" spans="1:6" ht="12.75" customHeight="1" x14ac:dyDescent="0.15">
      <c r="A283" s="150"/>
      <c r="B283" s="90"/>
      <c r="C283" s="146"/>
      <c r="D283" s="82"/>
      <c r="E283" s="82"/>
      <c r="F283" s="82"/>
    </row>
    <row r="284" spans="1:6" ht="12.75" customHeight="1" x14ac:dyDescent="0.15">
      <c r="A284" s="150"/>
      <c r="B284" s="90"/>
      <c r="C284" s="146"/>
      <c r="D284" s="82"/>
      <c r="E284" s="82"/>
      <c r="F284" s="82"/>
    </row>
    <row r="285" spans="1:6" ht="12.75" customHeight="1" x14ac:dyDescent="0.15">
      <c r="A285" s="150"/>
      <c r="B285" s="90"/>
      <c r="C285" s="146"/>
      <c r="D285" s="82"/>
      <c r="E285" s="82"/>
      <c r="F285" s="82"/>
    </row>
    <row r="286" spans="1:6" ht="12.75" customHeight="1" x14ac:dyDescent="0.15">
      <c r="A286" s="150"/>
      <c r="B286" s="90"/>
      <c r="C286" s="146"/>
      <c r="D286" s="82"/>
      <c r="E286" s="82"/>
      <c r="F286" s="82"/>
    </row>
    <row r="287" spans="1:6" ht="12.75" customHeight="1" x14ac:dyDescent="0.15">
      <c r="A287" s="150"/>
      <c r="B287" s="90"/>
      <c r="C287" s="146"/>
      <c r="D287" s="82"/>
      <c r="E287" s="82"/>
      <c r="F287" s="82"/>
    </row>
    <row r="288" spans="1:6" ht="12.75" customHeight="1" x14ac:dyDescent="0.15">
      <c r="A288" s="150"/>
      <c r="B288" s="90"/>
      <c r="C288" s="146"/>
      <c r="D288" s="82"/>
      <c r="E288" s="82"/>
      <c r="F288" s="82"/>
    </row>
    <row r="289" spans="1:6" ht="12.75" customHeight="1" x14ac:dyDescent="0.15">
      <c r="A289" s="150"/>
      <c r="B289" s="90"/>
      <c r="C289" s="146"/>
      <c r="D289" s="82"/>
      <c r="E289" s="82"/>
      <c r="F289" s="82"/>
    </row>
    <row r="290" spans="1:6" ht="12.75" customHeight="1" x14ac:dyDescent="0.15">
      <c r="A290" s="150"/>
      <c r="B290" s="90"/>
      <c r="C290" s="146"/>
      <c r="D290" s="82"/>
      <c r="E290" s="82"/>
      <c r="F290" s="82"/>
    </row>
    <row r="291" spans="1:6" ht="12.75" customHeight="1" x14ac:dyDescent="0.15">
      <c r="A291" s="150"/>
      <c r="B291" s="90"/>
      <c r="C291" s="146"/>
      <c r="D291" s="82"/>
      <c r="E291" s="82"/>
      <c r="F291" s="82"/>
    </row>
    <row r="292" spans="1:6" ht="12.75" customHeight="1" x14ac:dyDescent="0.15">
      <c r="A292" s="150"/>
      <c r="B292" s="90"/>
      <c r="C292" s="146"/>
      <c r="D292" s="82"/>
      <c r="E292" s="82"/>
      <c r="F292" s="82"/>
    </row>
    <row r="293" spans="1:6" ht="12.75" customHeight="1" x14ac:dyDescent="0.15">
      <c r="A293" s="150"/>
      <c r="B293" s="90"/>
      <c r="C293" s="146"/>
      <c r="D293" s="82"/>
      <c r="E293" s="82"/>
      <c r="F293" s="82"/>
    </row>
    <row r="294" spans="1:6" ht="12.75" customHeight="1" x14ac:dyDescent="0.15">
      <c r="A294" s="150"/>
      <c r="B294" s="90"/>
      <c r="C294" s="146"/>
      <c r="D294" s="82"/>
      <c r="E294" s="82"/>
      <c r="F294" s="82"/>
    </row>
    <row r="295" spans="1:6" ht="12.75" customHeight="1" x14ac:dyDescent="0.15">
      <c r="A295" s="150"/>
      <c r="B295" s="90"/>
      <c r="C295" s="146"/>
      <c r="D295" s="82"/>
      <c r="E295" s="82"/>
      <c r="F295" s="82"/>
    </row>
    <row r="296" spans="1:6" ht="12.75" customHeight="1" x14ac:dyDescent="0.15">
      <c r="A296" s="150"/>
      <c r="B296" s="90"/>
      <c r="C296" s="146"/>
      <c r="D296" s="82"/>
      <c r="E296" s="82"/>
      <c r="F296" s="82"/>
    </row>
    <row r="297" spans="1:6" ht="12.75" customHeight="1" x14ac:dyDescent="0.15">
      <c r="A297" s="150"/>
      <c r="B297" s="90"/>
      <c r="C297" s="146"/>
      <c r="D297" s="82"/>
      <c r="E297" s="82"/>
      <c r="F297" s="82"/>
    </row>
    <row r="298" spans="1:6" ht="12.75" customHeight="1" x14ac:dyDescent="0.15">
      <c r="A298" s="150"/>
      <c r="B298" s="90"/>
      <c r="C298" s="146"/>
      <c r="D298" s="82"/>
      <c r="E298" s="82"/>
      <c r="F298" s="82"/>
    </row>
    <row r="299" spans="1:6" ht="12.75" customHeight="1" x14ac:dyDescent="0.15">
      <c r="A299" s="150"/>
      <c r="B299" s="90"/>
      <c r="C299" s="146"/>
      <c r="D299" s="82"/>
      <c r="E299" s="82"/>
      <c r="F299" s="82"/>
    </row>
    <row r="300" spans="1:6" ht="12.75" customHeight="1" x14ac:dyDescent="0.15">
      <c r="A300" s="150"/>
      <c r="B300" s="90"/>
      <c r="C300" s="146"/>
      <c r="D300" s="82"/>
      <c r="E300" s="82"/>
      <c r="F300" s="82"/>
    </row>
    <row r="301" spans="1:6" ht="12.75" customHeight="1" x14ac:dyDescent="0.15">
      <c r="A301" s="150"/>
      <c r="B301" s="90"/>
      <c r="C301" s="146"/>
      <c r="D301" s="82"/>
      <c r="E301" s="82"/>
      <c r="F301" s="82"/>
    </row>
    <row r="302" spans="1:6" ht="12.75" customHeight="1" x14ac:dyDescent="0.15">
      <c r="A302" s="150"/>
      <c r="B302" s="90"/>
      <c r="C302" s="146"/>
      <c r="D302" s="82"/>
      <c r="E302" s="82"/>
      <c r="F302" s="82"/>
    </row>
    <row r="303" spans="1:6" ht="12.75" customHeight="1" x14ac:dyDescent="0.15">
      <c r="A303" s="150"/>
      <c r="B303" s="90"/>
      <c r="C303" s="146"/>
      <c r="D303" s="82"/>
      <c r="E303" s="82"/>
      <c r="F303" s="82"/>
    </row>
    <row r="304" spans="1:6" ht="12.75" customHeight="1" x14ac:dyDescent="0.15">
      <c r="A304" s="150"/>
      <c r="B304" s="90"/>
      <c r="C304" s="146"/>
      <c r="D304" s="82"/>
      <c r="E304" s="82"/>
      <c r="F304" s="82"/>
    </row>
    <row r="305" spans="1:6" ht="12.75" customHeight="1" x14ac:dyDescent="0.15">
      <c r="A305" s="150"/>
      <c r="B305" s="90"/>
      <c r="C305" s="146"/>
      <c r="D305" s="82"/>
      <c r="E305" s="82"/>
      <c r="F305" s="82"/>
    </row>
    <row r="306" spans="1:6" ht="12.75" customHeight="1" x14ac:dyDescent="0.15">
      <c r="A306" s="150"/>
      <c r="B306" s="90"/>
      <c r="C306" s="146"/>
      <c r="D306" s="82"/>
      <c r="E306" s="82"/>
      <c r="F306" s="82"/>
    </row>
    <row r="307" spans="1:6" ht="12.75" customHeight="1" x14ac:dyDescent="0.15">
      <c r="A307" s="150"/>
      <c r="B307" s="90"/>
      <c r="C307" s="146"/>
      <c r="D307" s="82"/>
      <c r="E307" s="82"/>
      <c r="F307" s="82"/>
    </row>
    <row r="308" spans="1:6" ht="12.75" customHeight="1" x14ac:dyDescent="0.15">
      <c r="A308" s="150"/>
      <c r="B308" s="90"/>
      <c r="C308" s="146"/>
      <c r="D308" s="82"/>
      <c r="E308" s="82"/>
      <c r="F308" s="82"/>
    </row>
    <row r="309" spans="1:6" ht="12.75" customHeight="1" x14ac:dyDescent="0.15">
      <c r="A309" s="150"/>
      <c r="B309" s="90"/>
      <c r="C309" s="146"/>
      <c r="D309" s="82"/>
      <c r="E309" s="82"/>
      <c r="F309" s="82"/>
    </row>
    <row r="310" spans="1:6" ht="12.75" customHeight="1" x14ac:dyDescent="0.15">
      <c r="A310" s="150"/>
      <c r="B310" s="90"/>
      <c r="C310" s="146"/>
      <c r="D310" s="82"/>
      <c r="E310" s="82"/>
      <c r="F310" s="82"/>
    </row>
    <row r="311" spans="1:6" ht="12.75" customHeight="1" x14ac:dyDescent="0.15">
      <c r="A311" s="150"/>
      <c r="B311" s="90"/>
      <c r="C311" s="146"/>
      <c r="D311" s="82"/>
      <c r="E311" s="82"/>
      <c r="F311" s="82"/>
    </row>
    <row r="312" spans="1:6" ht="12.75" customHeight="1" x14ac:dyDescent="0.15">
      <c r="A312" s="150"/>
      <c r="B312" s="90"/>
      <c r="C312" s="146"/>
      <c r="D312" s="82"/>
      <c r="E312" s="82"/>
      <c r="F312" s="82"/>
    </row>
    <row r="313" spans="1:6" ht="12.75" customHeight="1" x14ac:dyDescent="0.15">
      <c r="A313" s="150"/>
      <c r="B313" s="90"/>
      <c r="C313" s="146"/>
      <c r="D313" s="82"/>
      <c r="E313" s="82"/>
      <c r="F313" s="82"/>
    </row>
    <row r="314" spans="1:6" ht="12.75" customHeight="1" x14ac:dyDescent="0.15">
      <c r="A314" s="150"/>
      <c r="B314" s="90"/>
      <c r="C314" s="146"/>
      <c r="D314" s="82"/>
      <c r="E314" s="82"/>
      <c r="F314" s="82"/>
    </row>
    <row r="315" spans="1:6" ht="12.75" customHeight="1" x14ac:dyDescent="0.15">
      <c r="A315" s="150"/>
      <c r="B315" s="90"/>
      <c r="C315" s="146"/>
      <c r="D315" s="82"/>
      <c r="E315" s="82"/>
      <c r="F315" s="82"/>
    </row>
    <row r="316" spans="1:6" ht="12.75" customHeight="1" x14ac:dyDescent="0.15">
      <c r="A316" s="150"/>
      <c r="B316" s="90"/>
      <c r="C316" s="146"/>
      <c r="D316" s="82"/>
      <c r="E316" s="82"/>
      <c r="F316" s="82"/>
    </row>
    <row r="317" spans="1:6" ht="12.75" customHeight="1" x14ac:dyDescent="0.15">
      <c r="A317" s="150"/>
      <c r="B317" s="90"/>
      <c r="C317" s="146"/>
      <c r="D317" s="82"/>
      <c r="E317" s="82"/>
      <c r="F317" s="82"/>
    </row>
    <row r="318" spans="1:6" ht="12.75" customHeight="1" x14ac:dyDescent="0.15">
      <c r="A318" s="150"/>
      <c r="B318" s="90"/>
      <c r="C318" s="146"/>
      <c r="D318" s="82"/>
      <c r="E318" s="82"/>
      <c r="F318" s="82"/>
    </row>
    <row r="319" spans="1:6" ht="12.75" customHeight="1" x14ac:dyDescent="0.15">
      <c r="A319" s="150"/>
      <c r="B319" s="90"/>
      <c r="C319" s="146"/>
      <c r="D319" s="82"/>
      <c r="E319" s="82"/>
      <c r="F319" s="82"/>
    </row>
    <row r="320" spans="1:6" ht="12.75" customHeight="1" x14ac:dyDescent="0.15">
      <c r="A320" s="150"/>
      <c r="B320" s="90"/>
      <c r="C320" s="146"/>
      <c r="D320" s="82"/>
      <c r="E320" s="82"/>
      <c r="F320" s="82"/>
    </row>
    <row r="321" spans="1:6" ht="12.75" customHeight="1" x14ac:dyDescent="0.15">
      <c r="A321" s="150"/>
      <c r="B321" s="90"/>
      <c r="C321" s="146"/>
      <c r="D321" s="82"/>
      <c r="E321" s="82"/>
      <c r="F321" s="82"/>
    </row>
    <row r="322" spans="1:6" ht="12.75" customHeight="1" x14ac:dyDescent="0.15">
      <c r="A322" s="150"/>
      <c r="B322" s="90"/>
      <c r="C322" s="146"/>
      <c r="D322" s="82"/>
      <c r="E322" s="82"/>
      <c r="F322" s="82"/>
    </row>
    <row r="323" spans="1:6" ht="12.75" customHeight="1" x14ac:dyDescent="0.15">
      <c r="A323" s="150"/>
      <c r="B323" s="90"/>
      <c r="C323" s="146"/>
      <c r="D323" s="82"/>
      <c r="E323" s="82"/>
      <c r="F323" s="82"/>
    </row>
    <row r="324" spans="1:6" ht="12.75" customHeight="1" x14ac:dyDescent="0.15">
      <c r="A324" s="150"/>
      <c r="B324" s="90"/>
      <c r="C324" s="146"/>
      <c r="D324" s="82"/>
      <c r="E324" s="82"/>
      <c r="F324" s="82"/>
    </row>
    <row r="325" spans="1:6" ht="12.75" customHeight="1" x14ac:dyDescent="0.15">
      <c r="A325" s="150"/>
      <c r="B325" s="90"/>
      <c r="C325" s="146"/>
      <c r="D325" s="82"/>
      <c r="E325" s="82"/>
      <c r="F325" s="82"/>
    </row>
    <row r="326" spans="1:6" ht="12.75" customHeight="1" x14ac:dyDescent="0.15">
      <c r="A326" s="150"/>
      <c r="B326" s="90"/>
      <c r="C326" s="146"/>
      <c r="D326" s="82"/>
      <c r="E326" s="82"/>
      <c r="F326" s="82"/>
    </row>
    <row r="327" spans="1:6" ht="12.75" customHeight="1" x14ac:dyDescent="0.15">
      <c r="A327" s="150"/>
      <c r="B327" s="90"/>
      <c r="C327" s="146"/>
      <c r="D327" s="82"/>
      <c r="E327" s="82"/>
      <c r="F327" s="82"/>
    </row>
    <row r="328" spans="1:6" ht="12.75" customHeight="1" x14ac:dyDescent="0.15">
      <c r="A328" s="150"/>
      <c r="B328" s="90"/>
      <c r="C328" s="146"/>
      <c r="D328" s="82"/>
      <c r="E328" s="82"/>
      <c r="F328" s="82"/>
    </row>
    <row r="329" spans="1:6" ht="12.75" customHeight="1" x14ac:dyDescent="0.15">
      <c r="A329" s="150"/>
      <c r="B329" s="90"/>
      <c r="C329" s="146"/>
      <c r="D329" s="82"/>
      <c r="E329" s="82"/>
      <c r="F329" s="82"/>
    </row>
    <row r="330" spans="1:6" ht="12.75" customHeight="1" x14ac:dyDescent="0.15">
      <c r="A330" s="150"/>
      <c r="B330" s="90"/>
      <c r="C330" s="146"/>
      <c r="D330" s="82"/>
      <c r="E330" s="82"/>
      <c r="F330" s="82"/>
    </row>
    <row r="331" spans="1:6" ht="12.75" customHeight="1" x14ac:dyDescent="0.15">
      <c r="A331" s="150"/>
      <c r="B331" s="90"/>
      <c r="C331" s="146"/>
      <c r="D331" s="82"/>
      <c r="E331" s="82"/>
      <c r="F331" s="82"/>
    </row>
    <row r="332" spans="1:6" ht="12.75" customHeight="1" x14ac:dyDescent="0.15">
      <c r="A332" s="150"/>
      <c r="B332" s="90"/>
      <c r="C332" s="146"/>
      <c r="D332" s="82"/>
      <c r="E332" s="82"/>
      <c r="F332" s="82"/>
    </row>
    <row r="333" spans="1:6" ht="12.75" customHeight="1" x14ac:dyDescent="0.15">
      <c r="A333" s="150"/>
      <c r="B333" s="90"/>
      <c r="C333" s="146"/>
      <c r="D333" s="82"/>
      <c r="E333" s="82"/>
      <c r="F333" s="82"/>
    </row>
    <row r="334" spans="1:6" ht="12.75" customHeight="1" x14ac:dyDescent="0.15">
      <c r="A334" s="150"/>
      <c r="B334" s="90"/>
      <c r="C334" s="146"/>
      <c r="D334" s="82"/>
      <c r="E334" s="82"/>
      <c r="F334" s="82"/>
    </row>
    <row r="335" spans="1:6" ht="12.75" customHeight="1" x14ac:dyDescent="0.15">
      <c r="A335" s="150"/>
      <c r="B335" s="90"/>
      <c r="C335" s="146"/>
      <c r="D335" s="82"/>
      <c r="E335" s="82"/>
      <c r="F335" s="82"/>
    </row>
    <row r="336" spans="1:6" ht="12.75" customHeight="1" x14ac:dyDescent="0.15">
      <c r="A336" s="150"/>
      <c r="B336" s="90"/>
      <c r="C336" s="146"/>
      <c r="D336" s="82"/>
      <c r="E336" s="82"/>
      <c r="F336" s="82"/>
    </row>
    <row r="337" spans="1:6" ht="12.75" customHeight="1" x14ac:dyDescent="0.15">
      <c r="A337" s="150"/>
      <c r="B337" s="90"/>
      <c r="C337" s="146"/>
      <c r="D337" s="82"/>
      <c r="E337" s="82"/>
      <c r="F337" s="82"/>
    </row>
    <row r="338" spans="1:6" ht="12.75" customHeight="1" x14ac:dyDescent="0.15">
      <c r="A338" s="150"/>
      <c r="B338" s="90"/>
      <c r="C338" s="146"/>
      <c r="D338" s="82"/>
      <c r="E338" s="82"/>
      <c r="F338" s="82"/>
    </row>
    <row r="339" spans="1:6" ht="12.75" customHeight="1" x14ac:dyDescent="0.15">
      <c r="A339" s="150"/>
      <c r="B339" s="90"/>
      <c r="C339" s="146"/>
      <c r="D339" s="82"/>
      <c r="E339" s="82"/>
      <c r="F339" s="82"/>
    </row>
    <row r="340" spans="1:6" ht="12.75" customHeight="1" x14ac:dyDescent="0.15">
      <c r="A340" s="150"/>
      <c r="B340" s="90"/>
      <c r="C340" s="146"/>
      <c r="D340" s="82"/>
      <c r="E340" s="82"/>
      <c r="F340" s="82"/>
    </row>
    <row r="341" spans="1:6" ht="12.75" customHeight="1" x14ac:dyDescent="0.15">
      <c r="A341" s="150"/>
      <c r="B341" s="90"/>
      <c r="C341" s="146"/>
      <c r="D341" s="82"/>
      <c r="E341" s="82"/>
      <c r="F341" s="82"/>
    </row>
    <row r="342" spans="1:6" ht="12.75" customHeight="1" x14ac:dyDescent="0.15">
      <c r="A342" s="150"/>
      <c r="B342" s="90"/>
      <c r="C342" s="146"/>
      <c r="D342" s="82"/>
      <c r="E342" s="82"/>
      <c r="F342" s="82"/>
    </row>
    <row r="343" spans="1:6" ht="12.75" customHeight="1" x14ac:dyDescent="0.15">
      <c r="A343" s="150"/>
      <c r="B343" s="90"/>
      <c r="C343" s="146"/>
      <c r="D343" s="82"/>
      <c r="E343" s="82"/>
      <c r="F343" s="82"/>
    </row>
    <row r="344" spans="1:6" ht="12.75" customHeight="1" x14ac:dyDescent="0.15">
      <c r="A344" s="150"/>
      <c r="B344" s="90"/>
      <c r="C344" s="146"/>
      <c r="D344" s="82"/>
      <c r="E344" s="82"/>
      <c r="F344" s="82"/>
    </row>
    <row r="345" spans="1:6" ht="12.75" customHeight="1" x14ac:dyDescent="0.15">
      <c r="A345" s="150"/>
      <c r="B345" s="90"/>
      <c r="C345" s="146"/>
      <c r="D345" s="82"/>
      <c r="E345" s="82"/>
      <c r="F345" s="82"/>
    </row>
    <row r="346" spans="1:6" ht="12.75" customHeight="1" x14ac:dyDescent="0.15">
      <c r="A346" s="150"/>
      <c r="B346" s="90"/>
      <c r="C346" s="146"/>
      <c r="D346" s="82"/>
      <c r="E346" s="82"/>
      <c r="F346" s="82"/>
    </row>
    <row r="347" spans="1:6" ht="12.75" customHeight="1" x14ac:dyDescent="0.15">
      <c r="A347" s="150"/>
      <c r="B347" s="90"/>
      <c r="C347" s="146"/>
      <c r="D347" s="82"/>
      <c r="E347" s="82"/>
      <c r="F347" s="82"/>
    </row>
    <row r="348" spans="1:6" ht="12.75" customHeight="1" x14ac:dyDescent="0.15">
      <c r="A348" s="150"/>
      <c r="B348" s="90"/>
      <c r="C348" s="146"/>
      <c r="D348" s="82"/>
      <c r="E348" s="82"/>
      <c r="F348" s="82"/>
    </row>
    <row r="349" spans="1:6" ht="12.75" customHeight="1" x14ac:dyDescent="0.15">
      <c r="A349" s="150"/>
      <c r="B349" s="90"/>
      <c r="C349" s="146"/>
      <c r="D349" s="82"/>
      <c r="E349" s="82"/>
      <c r="F349" s="82"/>
    </row>
    <row r="350" spans="1:6" ht="12.75" customHeight="1" x14ac:dyDescent="0.15">
      <c r="A350" s="150"/>
      <c r="B350" s="90"/>
      <c r="C350" s="146"/>
      <c r="D350" s="82"/>
      <c r="E350" s="82"/>
      <c r="F350" s="82"/>
    </row>
    <row r="351" spans="1:6" ht="12.75" customHeight="1" x14ac:dyDescent="0.15">
      <c r="A351" s="150"/>
      <c r="B351" s="90"/>
      <c r="C351" s="146"/>
      <c r="D351" s="82"/>
      <c r="E351" s="82"/>
      <c r="F351" s="82"/>
    </row>
    <row r="352" spans="1:6" ht="12.75" customHeight="1" x14ac:dyDescent="0.15">
      <c r="A352" s="150"/>
      <c r="B352" s="90"/>
      <c r="C352" s="146"/>
      <c r="D352" s="82"/>
      <c r="E352" s="82"/>
      <c r="F352" s="82"/>
    </row>
    <row r="353" spans="1:6" ht="12.75" customHeight="1" x14ac:dyDescent="0.15">
      <c r="A353" s="150"/>
      <c r="B353" s="90"/>
      <c r="C353" s="146"/>
      <c r="D353" s="82"/>
      <c r="E353" s="82"/>
      <c r="F353" s="82"/>
    </row>
    <row r="354" spans="1:6" ht="12.75" customHeight="1" x14ac:dyDescent="0.15">
      <c r="A354" s="150"/>
      <c r="B354" s="90"/>
      <c r="C354" s="146"/>
      <c r="D354" s="82"/>
      <c r="E354" s="82"/>
      <c r="F354" s="82"/>
    </row>
    <row r="355" spans="1:6" ht="12.75" customHeight="1" x14ac:dyDescent="0.15">
      <c r="A355" s="150"/>
      <c r="B355" s="90"/>
      <c r="C355" s="146"/>
      <c r="D355" s="82"/>
      <c r="E355" s="82"/>
      <c r="F355" s="82"/>
    </row>
    <row r="356" spans="1:6" ht="12.75" customHeight="1" x14ac:dyDescent="0.15">
      <c r="A356" s="150"/>
      <c r="B356" s="90"/>
      <c r="C356" s="146"/>
      <c r="D356" s="82"/>
      <c r="E356" s="82"/>
      <c r="F356" s="82"/>
    </row>
    <row r="357" spans="1:6" ht="12.75" customHeight="1" x14ac:dyDescent="0.15">
      <c r="A357" s="150"/>
      <c r="B357" s="90"/>
      <c r="C357" s="146"/>
      <c r="D357" s="82"/>
      <c r="E357" s="82"/>
      <c r="F357" s="82"/>
    </row>
    <row r="358" spans="1:6" ht="12.75" customHeight="1" x14ac:dyDescent="0.15">
      <c r="A358" s="150"/>
      <c r="B358" s="90"/>
      <c r="C358" s="146"/>
      <c r="D358" s="82"/>
      <c r="E358" s="82"/>
      <c r="F358" s="82"/>
    </row>
    <row r="359" spans="1:6" ht="12.75" customHeight="1" x14ac:dyDescent="0.15">
      <c r="A359" s="150"/>
      <c r="B359" s="90"/>
      <c r="C359" s="146"/>
      <c r="D359" s="82"/>
      <c r="E359" s="82"/>
      <c r="F359" s="82"/>
    </row>
    <row r="360" spans="1:6" ht="12.75" customHeight="1" x14ac:dyDescent="0.15">
      <c r="A360" s="150"/>
      <c r="B360" s="90"/>
      <c r="C360" s="146"/>
      <c r="D360" s="82"/>
      <c r="E360" s="82"/>
      <c r="F360" s="82"/>
    </row>
    <row r="361" spans="1:6" ht="12.75" customHeight="1" x14ac:dyDescent="0.15">
      <c r="A361" s="150"/>
      <c r="B361" s="90"/>
      <c r="C361" s="146"/>
      <c r="D361" s="82"/>
      <c r="E361" s="82"/>
      <c r="F361" s="82"/>
    </row>
    <row r="362" spans="1:6" ht="12.75" customHeight="1" x14ac:dyDescent="0.15">
      <c r="A362" s="150"/>
      <c r="B362" s="90"/>
      <c r="C362" s="146"/>
      <c r="D362" s="82"/>
      <c r="E362" s="82"/>
      <c r="F362" s="82"/>
    </row>
    <row r="363" spans="1:6" ht="12.75" customHeight="1" x14ac:dyDescent="0.15">
      <c r="A363" s="150"/>
      <c r="B363" s="90"/>
      <c r="C363" s="146"/>
      <c r="D363" s="82"/>
      <c r="E363" s="82"/>
      <c r="F363" s="82"/>
    </row>
    <row r="364" spans="1:6" ht="12.75" customHeight="1" x14ac:dyDescent="0.15">
      <c r="A364" s="150"/>
      <c r="B364" s="90"/>
      <c r="C364" s="146"/>
      <c r="D364" s="82"/>
      <c r="E364" s="82"/>
      <c r="F364" s="82"/>
    </row>
    <row r="365" spans="1:6" ht="12.75" customHeight="1" x14ac:dyDescent="0.15">
      <c r="A365" s="150"/>
      <c r="B365" s="90"/>
      <c r="C365" s="146"/>
      <c r="D365" s="82"/>
      <c r="E365" s="82"/>
      <c r="F365" s="82"/>
    </row>
    <row r="366" spans="1:6" ht="12.75" customHeight="1" x14ac:dyDescent="0.15">
      <c r="A366" s="150"/>
      <c r="B366" s="90"/>
      <c r="C366" s="146"/>
      <c r="D366" s="82"/>
      <c r="E366" s="82"/>
      <c r="F366" s="82"/>
    </row>
    <row r="367" spans="1:6" ht="12.75" customHeight="1" x14ac:dyDescent="0.15">
      <c r="A367" s="150"/>
      <c r="B367" s="90"/>
      <c r="C367" s="146"/>
      <c r="D367" s="82"/>
      <c r="E367" s="82"/>
      <c r="F367" s="82"/>
    </row>
    <row r="368" spans="1:6" ht="12.75" customHeight="1" x14ac:dyDescent="0.15">
      <c r="A368" s="150"/>
      <c r="B368" s="90"/>
      <c r="C368" s="146"/>
      <c r="D368" s="82"/>
      <c r="E368" s="82"/>
      <c r="F368" s="82"/>
    </row>
    <row r="369" spans="1:6" ht="12.75" customHeight="1" x14ac:dyDescent="0.15">
      <c r="A369" s="150"/>
      <c r="B369" s="90"/>
      <c r="C369" s="146"/>
      <c r="D369" s="82"/>
      <c r="E369" s="82"/>
      <c r="F369" s="82"/>
    </row>
    <row r="370" spans="1:6" ht="12.75" customHeight="1" x14ac:dyDescent="0.15">
      <c r="A370" s="150"/>
      <c r="B370" s="90"/>
      <c r="C370" s="146"/>
      <c r="D370" s="82"/>
      <c r="E370" s="82"/>
      <c r="F370" s="82"/>
    </row>
    <row r="371" spans="1:6" ht="12.75" customHeight="1" x14ac:dyDescent="0.15">
      <c r="A371" s="150"/>
      <c r="B371" s="90"/>
      <c r="C371" s="146"/>
      <c r="D371" s="82"/>
      <c r="E371" s="82"/>
      <c r="F371" s="82"/>
    </row>
    <row r="372" spans="1:6" ht="12.75" customHeight="1" x14ac:dyDescent="0.15">
      <c r="A372" s="150"/>
      <c r="B372" s="90"/>
      <c r="C372" s="146"/>
      <c r="D372" s="82"/>
      <c r="E372" s="82"/>
      <c r="F372" s="82"/>
    </row>
    <row r="373" spans="1:6" ht="12.75" customHeight="1" x14ac:dyDescent="0.15">
      <c r="A373" s="150"/>
      <c r="B373" s="90"/>
      <c r="C373" s="146"/>
      <c r="D373" s="82"/>
      <c r="E373" s="82"/>
      <c r="F373" s="82"/>
    </row>
    <row r="374" spans="1:6" ht="12.75" customHeight="1" x14ac:dyDescent="0.15">
      <c r="A374" s="150"/>
      <c r="B374" s="90"/>
      <c r="C374" s="146"/>
      <c r="D374" s="82"/>
      <c r="E374" s="82"/>
      <c r="F374" s="82"/>
    </row>
    <row r="375" spans="1:6" ht="12.75" customHeight="1" x14ac:dyDescent="0.15">
      <c r="A375" s="150"/>
      <c r="B375" s="90"/>
      <c r="C375" s="146"/>
      <c r="D375" s="82"/>
      <c r="E375" s="82"/>
      <c r="F375" s="82"/>
    </row>
    <row r="376" spans="1:6" ht="12.75" customHeight="1" x14ac:dyDescent="0.15">
      <c r="A376" s="150"/>
      <c r="B376" s="90"/>
      <c r="C376" s="146"/>
      <c r="D376" s="82"/>
      <c r="E376" s="82"/>
      <c r="F376" s="82"/>
    </row>
    <row r="377" spans="1:6" ht="12.75" customHeight="1" x14ac:dyDescent="0.15">
      <c r="A377" s="150"/>
      <c r="B377" s="90"/>
      <c r="C377" s="146"/>
      <c r="D377" s="82"/>
      <c r="E377" s="82"/>
      <c r="F377" s="82"/>
    </row>
    <row r="378" spans="1:6" ht="12.75" customHeight="1" x14ac:dyDescent="0.15">
      <c r="A378" s="150"/>
      <c r="B378" s="90"/>
      <c r="C378" s="146"/>
      <c r="D378" s="82"/>
      <c r="E378" s="82"/>
      <c r="F378" s="82"/>
    </row>
    <row r="379" spans="1:6" ht="12.75" customHeight="1" x14ac:dyDescent="0.15">
      <c r="A379" s="150"/>
      <c r="B379" s="90"/>
      <c r="C379" s="146"/>
      <c r="D379" s="82"/>
      <c r="E379" s="82"/>
      <c r="F379" s="82"/>
    </row>
    <row r="380" spans="1:6" ht="12.75" customHeight="1" x14ac:dyDescent="0.15">
      <c r="A380" s="150"/>
      <c r="B380" s="90"/>
      <c r="C380" s="146"/>
      <c r="D380" s="82"/>
      <c r="E380" s="82"/>
      <c r="F380" s="82"/>
    </row>
    <row r="381" spans="1:6" ht="12.75" customHeight="1" x14ac:dyDescent="0.15">
      <c r="A381" s="150"/>
      <c r="B381" s="90"/>
      <c r="C381" s="146"/>
      <c r="D381" s="82"/>
      <c r="E381" s="82"/>
      <c r="F381" s="82"/>
    </row>
    <row r="382" spans="1:6" ht="12.75" customHeight="1" x14ac:dyDescent="0.15">
      <c r="A382" s="150"/>
      <c r="B382" s="90"/>
      <c r="C382" s="146"/>
      <c r="D382" s="82"/>
      <c r="E382" s="82"/>
      <c r="F382" s="82"/>
    </row>
    <row r="383" spans="1:6" ht="12.75" customHeight="1" x14ac:dyDescent="0.15">
      <c r="A383" s="150"/>
      <c r="B383" s="90"/>
      <c r="C383" s="146"/>
      <c r="D383" s="82"/>
      <c r="E383" s="82"/>
      <c r="F383" s="82"/>
    </row>
    <row r="384" spans="1:6" ht="12.75" customHeight="1" x14ac:dyDescent="0.15">
      <c r="A384" s="150"/>
      <c r="B384" s="90"/>
      <c r="C384" s="146"/>
      <c r="D384" s="82"/>
      <c r="E384" s="82"/>
      <c r="F384" s="82"/>
    </row>
    <row r="385" spans="1:6" ht="12.75" customHeight="1" x14ac:dyDescent="0.15">
      <c r="A385" s="150"/>
      <c r="B385" s="90"/>
      <c r="C385" s="146"/>
      <c r="D385" s="82"/>
      <c r="E385" s="82"/>
      <c r="F385" s="82"/>
    </row>
    <row r="386" spans="1:6" ht="12.75" customHeight="1" x14ac:dyDescent="0.15">
      <c r="A386" s="150"/>
      <c r="B386" s="90"/>
      <c r="C386" s="146"/>
      <c r="D386" s="82"/>
      <c r="E386" s="82"/>
      <c r="F386" s="82"/>
    </row>
    <row r="387" spans="1:6" ht="12.75" customHeight="1" x14ac:dyDescent="0.15">
      <c r="A387" s="150"/>
      <c r="B387" s="90"/>
      <c r="C387" s="146"/>
      <c r="D387" s="82"/>
      <c r="E387" s="82"/>
      <c r="F387" s="82"/>
    </row>
    <row r="388" spans="1:6" ht="12.75" customHeight="1" x14ac:dyDescent="0.15">
      <c r="A388" s="150"/>
      <c r="B388" s="90"/>
      <c r="C388" s="146"/>
      <c r="D388" s="82"/>
      <c r="E388" s="82"/>
      <c r="F388" s="82"/>
    </row>
    <row r="389" spans="1:6" ht="12.75" customHeight="1" x14ac:dyDescent="0.15">
      <c r="A389" s="150"/>
      <c r="B389" s="90"/>
      <c r="C389" s="146"/>
      <c r="D389" s="82"/>
      <c r="E389" s="82"/>
      <c r="F389" s="82"/>
    </row>
    <row r="390" spans="1:6" ht="12.75" customHeight="1" x14ac:dyDescent="0.15">
      <c r="A390" s="150"/>
      <c r="B390" s="90"/>
      <c r="C390" s="146"/>
      <c r="D390" s="82"/>
      <c r="E390" s="82"/>
      <c r="F390" s="82"/>
    </row>
    <row r="391" spans="1:6" ht="12.75" customHeight="1" x14ac:dyDescent="0.15">
      <c r="A391" s="150"/>
      <c r="B391" s="90"/>
      <c r="C391" s="146"/>
      <c r="D391" s="82"/>
      <c r="E391" s="82"/>
      <c r="F391" s="82"/>
    </row>
    <row r="392" spans="1:6" ht="12.75" customHeight="1" x14ac:dyDescent="0.15">
      <c r="A392" s="150"/>
      <c r="B392" s="90"/>
      <c r="C392" s="146"/>
      <c r="D392" s="82"/>
      <c r="E392" s="82"/>
      <c r="F392" s="82"/>
    </row>
    <row r="393" spans="1:6" ht="12.75" customHeight="1" x14ac:dyDescent="0.15">
      <c r="A393" s="150"/>
      <c r="B393" s="90"/>
      <c r="C393" s="146"/>
      <c r="D393" s="82"/>
      <c r="E393" s="82"/>
      <c r="F393" s="82"/>
    </row>
    <row r="394" spans="1:6" ht="12.75" customHeight="1" x14ac:dyDescent="0.15">
      <c r="A394" s="150"/>
      <c r="B394" s="90"/>
      <c r="C394" s="146"/>
      <c r="D394" s="82"/>
      <c r="E394" s="82"/>
      <c r="F394" s="82"/>
    </row>
    <row r="395" spans="1:6" ht="12.75" customHeight="1" x14ac:dyDescent="0.15">
      <c r="A395" s="150"/>
      <c r="B395" s="90"/>
      <c r="C395" s="146"/>
      <c r="D395" s="82"/>
      <c r="E395" s="82"/>
      <c r="F395" s="82"/>
    </row>
    <row r="396" spans="1:6" ht="12.75" customHeight="1" x14ac:dyDescent="0.15">
      <c r="A396" s="150"/>
      <c r="B396" s="90"/>
      <c r="C396" s="146"/>
      <c r="D396" s="82"/>
      <c r="E396" s="82"/>
      <c r="F396" s="82"/>
    </row>
    <row r="397" spans="1:6" ht="12.75" customHeight="1" x14ac:dyDescent="0.15">
      <c r="A397" s="150"/>
      <c r="B397" s="90"/>
      <c r="C397" s="146"/>
      <c r="D397" s="82"/>
      <c r="E397" s="82"/>
      <c r="F397" s="82"/>
    </row>
    <row r="398" spans="1:6" ht="12.75" customHeight="1" x14ac:dyDescent="0.15">
      <c r="A398" s="150"/>
      <c r="B398" s="90"/>
      <c r="C398" s="146"/>
      <c r="D398" s="82"/>
      <c r="E398" s="82"/>
      <c r="F398" s="82"/>
    </row>
    <row r="399" spans="1:6" ht="12.75" customHeight="1" x14ac:dyDescent="0.15">
      <c r="A399" s="150"/>
      <c r="B399" s="90"/>
      <c r="C399" s="146"/>
      <c r="D399" s="82"/>
      <c r="E399" s="82"/>
      <c r="F399" s="82"/>
    </row>
    <row r="400" spans="1:6" ht="12.75" customHeight="1" x14ac:dyDescent="0.15">
      <c r="A400" s="150"/>
      <c r="B400" s="90"/>
      <c r="C400" s="146"/>
      <c r="D400" s="82"/>
      <c r="E400" s="82"/>
      <c r="F400" s="82"/>
    </row>
    <row r="401" spans="1:6" ht="12.75" customHeight="1" x14ac:dyDescent="0.15">
      <c r="A401" s="150"/>
      <c r="B401" s="90"/>
      <c r="C401" s="146"/>
      <c r="D401" s="82"/>
      <c r="E401" s="82"/>
      <c r="F401" s="82"/>
    </row>
    <row r="402" spans="1:6" ht="12.75" customHeight="1" x14ac:dyDescent="0.15">
      <c r="A402" s="150"/>
      <c r="B402" s="90"/>
      <c r="C402" s="146"/>
      <c r="D402" s="82"/>
      <c r="E402" s="82"/>
      <c r="F402" s="82"/>
    </row>
    <row r="403" spans="1:6" ht="12.75" customHeight="1" x14ac:dyDescent="0.15">
      <c r="A403" s="150"/>
      <c r="B403" s="90"/>
      <c r="C403" s="146"/>
      <c r="D403" s="82"/>
      <c r="E403" s="82"/>
      <c r="F403" s="82"/>
    </row>
    <row r="404" spans="1:6" ht="12.75" customHeight="1" x14ac:dyDescent="0.15">
      <c r="A404" s="150"/>
      <c r="B404" s="90"/>
      <c r="C404" s="146"/>
      <c r="D404" s="82"/>
      <c r="E404" s="82"/>
      <c r="F404" s="82"/>
    </row>
    <row r="405" spans="1:6" ht="12.75" customHeight="1" x14ac:dyDescent="0.15">
      <c r="A405" s="150"/>
      <c r="B405" s="90"/>
      <c r="C405" s="146"/>
      <c r="D405" s="82"/>
      <c r="E405" s="82"/>
      <c r="F405" s="82"/>
    </row>
    <row r="406" spans="1:6" ht="12.75" customHeight="1" x14ac:dyDescent="0.15">
      <c r="A406" s="150"/>
      <c r="B406" s="90"/>
      <c r="C406" s="146"/>
      <c r="D406" s="82"/>
      <c r="E406" s="82"/>
      <c r="F406" s="82"/>
    </row>
    <row r="407" spans="1:6" ht="12.75" customHeight="1" x14ac:dyDescent="0.15">
      <c r="A407" s="150"/>
      <c r="B407" s="90"/>
      <c r="C407" s="146"/>
      <c r="D407" s="82"/>
      <c r="E407" s="82"/>
      <c r="F407" s="82"/>
    </row>
    <row r="408" spans="1:6" ht="12.75" customHeight="1" x14ac:dyDescent="0.15">
      <c r="A408" s="150"/>
      <c r="B408" s="90"/>
      <c r="C408" s="146"/>
      <c r="D408" s="82"/>
      <c r="E408" s="82"/>
      <c r="F408" s="82"/>
    </row>
    <row r="409" spans="1:6" ht="12.75" customHeight="1" x14ac:dyDescent="0.15">
      <c r="A409" s="150"/>
      <c r="B409" s="90"/>
      <c r="C409" s="146"/>
      <c r="D409" s="82"/>
      <c r="E409" s="82"/>
      <c r="F409" s="82"/>
    </row>
    <row r="410" spans="1:6" ht="12.75" customHeight="1" x14ac:dyDescent="0.15">
      <c r="A410" s="150"/>
      <c r="B410" s="90"/>
      <c r="C410" s="146"/>
      <c r="D410" s="82"/>
      <c r="E410" s="82"/>
      <c r="F410" s="82"/>
    </row>
    <row r="411" spans="1:6" ht="12.75" customHeight="1" x14ac:dyDescent="0.15">
      <c r="A411" s="150"/>
      <c r="B411" s="90"/>
      <c r="C411" s="146"/>
      <c r="D411" s="82"/>
      <c r="E411" s="82"/>
      <c r="F411" s="82"/>
    </row>
    <row r="412" spans="1:6" ht="12.75" customHeight="1" x14ac:dyDescent="0.15">
      <c r="A412" s="150"/>
      <c r="B412" s="90"/>
      <c r="C412" s="146"/>
      <c r="D412" s="82"/>
      <c r="E412" s="82"/>
      <c r="F412" s="82"/>
    </row>
    <row r="413" spans="1:6" ht="12.75" customHeight="1" x14ac:dyDescent="0.15">
      <c r="A413" s="150"/>
      <c r="B413" s="90"/>
      <c r="C413" s="146"/>
      <c r="D413" s="82"/>
      <c r="E413" s="82"/>
      <c r="F413" s="82"/>
    </row>
    <row r="414" spans="1:6" ht="12.75" customHeight="1" x14ac:dyDescent="0.15">
      <c r="A414" s="150"/>
      <c r="B414" s="90"/>
      <c r="C414" s="146"/>
      <c r="D414" s="82"/>
      <c r="E414" s="82"/>
      <c r="F414" s="82"/>
    </row>
    <row r="415" spans="1:6" ht="12.75" customHeight="1" x14ac:dyDescent="0.15">
      <c r="A415" s="150"/>
      <c r="B415" s="90"/>
      <c r="C415" s="146"/>
      <c r="D415" s="82"/>
      <c r="E415" s="82"/>
      <c r="F415" s="82"/>
    </row>
    <row r="416" spans="1:6" ht="12.75" customHeight="1" x14ac:dyDescent="0.15">
      <c r="A416" s="150"/>
      <c r="B416" s="90"/>
      <c r="C416" s="146"/>
      <c r="D416" s="82"/>
      <c r="E416" s="82"/>
      <c r="F416" s="82"/>
    </row>
    <row r="417" spans="1:6" ht="12.75" customHeight="1" x14ac:dyDescent="0.15">
      <c r="A417" s="150"/>
      <c r="B417" s="90"/>
      <c r="C417" s="146"/>
      <c r="D417" s="82"/>
      <c r="E417" s="82"/>
      <c r="F417" s="82"/>
    </row>
    <row r="418" spans="1:6" ht="12.75" customHeight="1" x14ac:dyDescent="0.15">
      <c r="A418" s="150"/>
      <c r="B418" s="90"/>
      <c r="C418" s="146"/>
      <c r="D418" s="82"/>
      <c r="E418" s="82"/>
      <c r="F418" s="82"/>
    </row>
    <row r="419" spans="1:6" ht="12.75" customHeight="1" x14ac:dyDescent="0.15">
      <c r="A419" s="150"/>
      <c r="B419" s="90"/>
      <c r="C419" s="146"/>
      <c r="D419" s="82"/>
      <c r="E419" s="82"/>
      <c r="F419" s="82"/>
    </row>
    <row r="420" spans="1:6" ht="12.75" customHeight="1" x14ac:dyDescent="0.15">
      <c r="A420" s="150"/>
      <c r="B420" s="90"/>
      <c r="C420" s="146"/>
      <c r="D420" s="82"/>
      <c r="E420" s="82"/>
      <c r="F420" s="82"/>
    </row>
    <row r="421" spans="1:6" ht="12.75" customHeight="1" x14ac:dyDescent="0.15">
      <c r="A421" s="150"/>
      <c r="B421" s="90"/>
      <c r="C421" s="146"/>
      <c r="D421" s="82"/>
      <c r="E421" s="82"/>
      <c r="F421" s="82"/>
    </row>
    <row r="422" spans="1:6" ht="12.75" customHeight="1" x14ac:dyDescent="0.15">
      <c r="A422" s="150"/>
      <c r="B422" s="90"/>
      <c r="C422" s="146"/>
      <c r="D422" s="82"/>
      <c r="E422" s="82"/>
      <c r="F422" s="82"/>
    </row>
    <row r="423" spans="1:6" ht="12.75" customHeight="1" x14ac:dyDescent="0.15">
      <c r="A423" s="150"/>
      <c r="B423" s="90"/>
      <c r="C423" s="146"/>
      <c r="D423" s="82"/>
      <c r="E423" s="82"/>
      <c r="F423" s="82"/>
    </row>
    <row r="424" spans="1:6" ht="12.75" customHeight="1" x14ac:dyDescent="0.15">
      <c r="A424" s="150"/>
      <c r="B424" s="90"/>
      <c r="C424" s="146"/>
      <c r="D424" s="82"/>
      <c r="E424" s="82"/>
      <c r="F424" s="82"/>
    </row>
    <row r="425" spans="1:6" ht="12.75" customHeight="1" x14ac:dyDescent="0.15">
      <c r="A425" s="150"/>
      <c r="B425" s="90"/>
      <c r="C425" s="146"/>
      <c r="D425" s="82"/>
      <c r="E425" s="82"/>
      <c r="F425" s="82"/>
    </row>
    <row r="426" spans="1:6" ht="12.75" customHeight="1" x14ac:dyDescent="0.15">
      <c r="A426" s="150"/>
      <c r="B426" s="90"/>
      <c r="C426" s="146"/>
      <c r="D426" s="82"/>
      <c r="E426" s="82"/>
      <c r="F426" s="82"/>
    </row>
    <row r="427" spans="1:6" ht="12.75" customHeight="1" x14ac:dyDescent="0.15">
      <c r="A427" s="150"/>
      <c r="B427" s="90"/>
      <c r="C427" s="146"/>
      <c r="D427" s="82"/>
      <c r="E427" s="82"/>
      <c r="F427" s="82"/>
    </row>
    <row r="428" spans="1:6" ht="12.75" customHeight="1" x14ac:dyDescent="0.15">
      <c r="A428" s="150"/>
      <c r="B428" s="90"/>
      <c r="C428" s="146"/>
      <c r="D428" s="82"/>
      <c r="E428" s="82"/>
      <c r="F428" s="82"/>
    </row>
    <row r="429" spans="1:6" ht="12.75" customHeight="1" x14ac:dyDescent="0.15">
      <c r="A429" s="150"/>
      <c r="B429" s="90"/>
      <c r="C429" s="146"/>
      <c r="D429" s="82"/>
      <c r="E429" s="82"/>
      <c r="F429" s="82"/>
    </row>
    <row r="430" spans="1:6" ht="12.75" customHeight="1" x14ac:dyDescent="0.15">
      <c r="A430" s="150"/>
      <c r="B430" s="90"/>
      <c r="C430" s="146"/>
      <c r="D430" s="82"/>
      <c r="E430" s="82"/>
      <c r="F430" s="82"/>
    </row>
    <row r="431" spans="1:6" ht="12.75" customHeight="1" x14ac:dyDescent="0.15">
      <c r="A431" s="150"/>
      <c r="B431" s="90"/>
      <c r="C431" s="146"/>
      <c r="D431" s="82"/>
      <c r="E431" s="82"/>
      <c r="F431" s="82"/>
    </row>
    <row r="432" spans="1:6" ht="12.75" customHeight="1" x14ac:dyDescent="0.15">
      <c r="A432" s="150"/>
      <c r="B432" s="90"/>
      <c r="C432" s="146"/>
      <c r="D432" s="82"/>
      <c r="E432" s="82"/>
      <c r="F432" s="82"/>
    </row>
    <row r="433" spans="1:6" ht="12.75" customHeight="1" x14ac:dyDescent="0.15">
      <c r="A433" s="150"/>
      <c r="B433" s="90"/>
      <c r="C433" s="146"/>
      <c r="D433" s="82"/>
      <c r="E433" s="82"/>
      <c r="F433" s="82"/>
    </row>
    <row r="434" spans="1:6" ht="12.75" customHeight="1" x14ac:dyDescent="0.15">
      <c r="A434" s="150"/>
      <c r="B434" s="90"/>
      <c r="C434" s="146"/>
      <c r="D434" s="82"/>
      <c r="E434" s="82"/>
      <c r="F434" s="82"/>
    </row>
    <row r="435" spans="1:6" ht="12.75" customHeight="1" x14ac:dyDescent="0.15">
      <c r="A435" s="150"/>
      <c r="B435" s="90"/>
      <c r="C435" s="146"/>
      <c r="D435" s="82"/>
      <c r="E435" s="82"/>
      <c r="F435" s="82"/>
    </row>
    <row r="436" spans="1:6" ht="12.75" customHeight="1" x14ac:dyDescent="0.15">
      <c r="A436" s="150"/>
      <c r="B436" s="90"/>
      <c r="C436" s="146"/>
      <c r="D436" s="82"/>
      <c r="E436" s="82"/>
      <c r="F436" s="82"/>
    </row>
    <row r="437" spans="1:6" ht="12.75" customHeight="1" x14ac:dyDescent="0.15">
      <c r="A437" s="150"/>
      <c r="B437" s="90"/>
      <c r="C437" s="146"/>
      <c r="D437" s="82"/>
      <c r="E437" s="82"/>
      <c r="F437" s="82"/>
    </row>
    <row r="438" spans="1:6" ht="12.75" customHeight="1" x14ac:dyDescent="0.15">
      <c r="A438" s="150"/>
      <c r="B438" s="90"/>
      <c r="C438" s="146"/>
      <c r="D438" s="82"/>
      <c r="E438" s="82"/>
      <c r="F438" s="82"/>
    </row>
    <row r="439" spans="1:6" ht="12.75" customHeight="1" x14ac:dyDescent="0.15">
      <c r="A439" s="150"/>
      <c r="B439" s="90"/>
      <c r="C439" s="146"/>
      <c r="D439" s="82"/>
      <c r="E439" s="82"/>
      <c r="F439" s="82"/>
    </row>
    <row r="440" spans="1:6" ht="12.75" customHeight="1" x14ac:dyDescent="0.15">
      <c r="A440" s="150"/>
      <c r="B440" s="90"/>
      <c r="C440" s="146"/>
      <c r="D440" s="82"/>
      <c r="E440" s="82"/>
      <c r="F440" s="82"/>
    </row>
    <row r="441" spans="1:6" ht="12.75" customHeight="1" x14ac:dyDescent="0.15">
      <c r="A441" s="150"/>
      <c r="B441" s="90"/>
      <c r="C441" s="146"/>
      <c r="D441" s="82"/>
      <c r="E441" s="82"/>
      <c r="F441" s="82"/>
    </row>
    <row r="442" spans="1:6" ht="12.75" customHeight="1" x14ac:dyDescent="0.15">
      <c r="A442" s="150"/>
      <c r="B442" s="90"/>
      <c r="C442" s="146"/>
      <c r="D442" s="82"/>
      <c r="E442" s="82"/>
      <c r="F442" s="82"/>
    </row>
    <row r="443" spans="1:6" ht="12.75" customHeight="1" x14ac:dyDescent="0.15">
      <c r="A443" s="150"/>
      <c r="B443" s="90"/>
      <c r="C443" s="146"/>
      <c r="D443" s="82"/>
      <c r="E443" s="82"/>
      <c r="F443" s="82"/>
    </row>
    <row r="444" spans="1:6" ht="12.75" customHeight="1" x14ac:dyDescent="0.15">
      <c r="A444" s="150"/>
      <c r="B444" s="90"/>
      <c r="C444" s="146"/>
      <c r="D444" s="82"/>
      <c r="E444" s="82"/>
      <c r="F444" s="82"/>
    </row>
    <row r="445" spans="1:6" ht="12.75" customHeight="1" x14ac:dyDescent="0.15">
      <c r="A445" s="150"/>
      <c r="B445" s="90"/>
      <c r="C445" s="146"/>
      <c r="D445" s="82"/>
      <c r="E445" s="82"/>
      <c r="F445" s="82"/>
    </row>
    <row r="446" spans="1:6" ht="12.75" customHeight="1" x14ac:dyDescent="0.15">
      <c r="A446" s="150"/>
      <c r="B446" s="90"/>
      <c r="C446" s="146"/>
      <c r="D446" s="82"/>
      <c r="E446" s="82"/>
      <c r="F446" s="82"/>
    </row>
    <row r="447" spans="1:6" ht="12.75" customHeight="1" x14ac:dyDescent="0.15">
      <c r="A447" s="150"/>
      <c r="B447" s="90"/>
      <c r="C447" s="146"/>
      <c r="D447" s="82"/>
      <c r="E447" s="82"/>
      <c r="F447" s="82"/>
    </row>
    <row r="448" spans="1:6" ht="12.75" customHeight="1" x14ac:dyDescent="0.15">
      <c r="A448" s="150"/>
      <c r="B448" s="90"/>
      <c r="C448" s="146"/>
      <c r="D448" s="82"/>
      <c r="E448" s="82"/>
      <c r="F448" s="82"/>
    </row>
    <row r="449" spans="1:6" ht="12.75" customHeight="1" x14ac:dyDescent="0.15">
      <c r="A449" s="150"/>
      <c r="B449" s="90"/>
      <c r="C449" s="146"/>
      <c r="D449" s="82"/>
      <c r="E449" s="82"/>
      <c r="F449" s="82"/>
    </row>
    <row r="450" spans="1:6" ht="12.75" customHeight="1" x14ac:dyDescent="0.15">
      <c r="A450" s="150"/>
      <c r="B450" s="90"/>
      <c r="C450" s="146"/>
      <c r="D450" s="82"/>
      <c r="E450" s="82"/>
      <c r="F450" s="82"/>
    </row>
    <row r="451" spans="1:6" ht="12.75" customHeight="1" x14ac:dyDescent="0.15">
      <c r="A451" s="150"/>
      <c r="B451" s="90"/>
      <c r="C451" s="146"/>
      <c r="D451" s="82"/>
      <c r="E451" s="82"/>
      <c r="F451" s="82"/>
    </row>
    <row r="452" spans="1:6" ht="12.75" customHeight="1" x14ac:dyDescent="0.15">
      <c r="A452" s="150"/>
      <c r="B452" s="90"/>
      <c r="C452" s="146"/>
      <c r="D452" s="82"/>
      <c r="E452" s="82"/>
      <c r="F452" s="82"/>
    </row>
    <row r="453" spans="1:6" ht="12.75" customHeight="1" x14ac:dyDescent="0.15">
      <c r="A453" s="150"/>
      <c r="B453" s="90"/>
      <c r="C453" s="146"/>
      <c r="D453" s="82"/>
      <c r="E453" s="82"/>
      <c r="F453" s="82"/>
    </row>
    <row r="454" spans="1:6" ht="12.75" customHeight="1" x14ac:dyDescent="0.15">
      <c r="A454" s="150"/>
      <c r="B454" s="90"/>
      <c r="C454" s="146"/>
      <c r="D454" s="82"/>
      <c r="E454" s="82"/>
      <c r="F454" s="82"/>
    </row>
    <row r="455" spans="1:6" ht="12.75" customHeight="1" x14ac:dyDescent="0.15">
      <c r="A455" s="150"/>
      <c r="B455" s="90"/>
      <c r="C455" s="146"/>
      <c r="D455" s="82"/>
      <c r="E455" s="82"/>
      <c r="F455" s="82"/>
    </row>
    <row r="456" spans="1:6" ht="12.75" customHeight="1" x14ac:dyDescent="0.15">
      <c r="A456" s="150"/>
      <c r="B456" s="90"/>
      <c r="C456" s="146"/>
      <c r="D456" s="82"/>
      <c r="E456" s="82"/>
      <c r="F456" s="82"/>
    </row>
    <row r="457" spans="1:6" ht="12.75" customHeight="1" x14ac:dyDescent="0.15">
      <c r="A457" s="150"/>
      <c r="B457" s="90"/>
      <c r="C457" s="146"/>
      <c r="D457" s="82"/>
      <c r="E457" s="82"/>
      <c r="F457" s="82"/>
    </row>
    <row r="458" spans="1:6" ht="12.75" customHeight="1" x14ac:dyDescent="0.15">
      <c r="A458" s="150"/>
      <c r="B458" s="90"/>
      <c r="C458" s="146"/>
      <c r="D458" s="82"/>
      <c r="E458" s="82"/>
      <c r="F458" s="82"/>
    </row>
    <row r="459" spans="1:6" ht="12.75" customHeight="1" x14ac:dyDescent="0.15">
      <c r="A459" s="150"/>
      <c r="B459" s="90"/>
      <c r="C459" s="146"/>
      <c r="D459" s="82"/>
      <c r="E459" s="82"/>
      <c r="F459" s="82"/>
    </row>
    <row r="460" spans="1:6" ht="12.75" customHeight="1" x14ac:dyDescent="0.15">
      <c r="A460" s="150"/>
      <c r="B460" s="90"/>
      <c r="C460" s="146"/>
      <c r="D460" s="82"/>
      <c r="E460" s="82"/>
      <c r="F460" s="82"/>
    </row>
    <row r="461" spans="1:6" ht="12.75" customHeight="1" x14ac:dyDescent="0.15">
      <c r="A461" s="150"/>
      <c r="B461" s="90"/>
      <c r="C461" s="146"/>
      <c r="D461" s="82"/>
      <c r="E461" s="82"/>
      <c r="F461" s="82"/>
    </row>
    <row r="462" spans="1:6" ht="12.75" customHeight="1" x14ac:dyDescent="0.15">
      <c r="A462" s="150"/>
      <c r="B462" s="90"/>
      <c r="C462" s="146"/>
      <c r="D462" s="82"/>
      <c r="E462" s="82"/>
      <c r="F462" s="82"/>
    </row>
    <row r="463" spans="1:6" ht="12.75" customHeight="1" x14ac:dyDescent="0.15">
      <c r="A463" s="150"/>
      <c r="B463" s="90"/>
      <c r="C463" s="146"/>
      <c r="D463" s="82"/>
      <c r="E463" s="82"/>
      <c r="F463" s="82"/>
    </row>
    <row r="464" spans="1:6" ht="12.75" customHeight="1" x14ac:dyDescent="0.15">
      <c r="A464" s="150"/>
      <c r="B464" s="90"/>
      <c r="C464" s="146"/>
      <c r="D464" s="82"/>
      <c r="E464" s="82"/>
      <c r="F464" s="82"/>
    </row>
    <row r="465" spans="1:6" ht="12.75" customHeight="1" x14ac:dyDescent="0.15">
      <c r="A465" s="150"/>
      <c r="B465" s="90"/>
      <c r="C465" s="146"/>
      <c r="D465" s="82"/>
      <c r="E465" s="82"/>
      <c r="F465" s="82"/>
    </row>
    <row r="466" spans="1:6" ht="12.75" customHeight="1" x14ac:dyDescent="0.15">
      <c r="A466" s="150"/>
      <c r="B466" s="90"/>
      <c r="C466" s="146"/>
      <c r="D466" s="82"/>
      <c r="E466" s="82"/>
      <c r="F466" s="82"/>
    </row>
    <row r="467" spans="1:6" ht="12.75" customHeight="1" x14ac:dyDescent="0.15">
      <c r="A467" s="150"/>
      <c r="B467" s="90"/>
      <c r="C467" s="146"/>
      <c r="D467" s="82"/>
      <c r="E467" s="82"/>
      <c r="F467" s="82"/>
    </row>
    <row r="468" spans="1:6" ht="12.75" customHeight="1" x14ac:dyDescent="0.15">
      <c r="A468" s="150"/>
      <c r="B468" s="90"/>
      <c r="C468" s="146"/>
      <c r="D468" s="82"/>
      <c r="E468" s="82"/>
      <c r="F468" s="82"/>
    </row>
    <row r="469" spans="1:6" ht="12.75" customHeight="1" x14ac:dyDescent="0.15">
      <c r="A469" s="150"/>
      <c r="B469" s="90"/>
      <c r="C469" s="146"/>
      <c r="D469" s="82"/>
      <c r="E469" s="82"/>
      <c r="F469" s="82"/>
    </row>
    <row r="470" spans="1:6" ht="12.75" customHeight="1" x14ac:dyDescent="0.15">
      <c r="A470" s="150"/>
      <c r="B470" s="90"/>
      <c r="C470" s="146"/>
      <c r="D470" s="82"/>
      <c r="E470" s="82"/>
      <c r="F470" s="82"/>
    </row>
    <row r="471" spans="1:6" ht="12.75" customHeight="1" x14ac:dyDescent="0.15">
      <c r="A471" s="150"/>
      <c r="B471" s="90"/>
      <c r="C471" s="146"/>
      <c r="D471" s="82"/>
      <c r="E471" s="82"/>
      <c r="F471" s="82"/>
    </row>
    <row r="472" spans="1:6" ht="12.75" customHeight="1" x14ac:dyDescent="0.15">
      <c r="A472" s="150"/>
      <c r="B472" s="90"/>
      <c r="C472" s="146"/>
      <c r="D472" s="82"/>
      <c r="E472" s="82"/>
      <c r="F472" s="82"/>
    </row>
    <row r="473" spans="1:6" ht="12.75" customHeight="1" x14ac:dyDescent="0.15">
      <c r="A473" s="150"/>
      <c r="B473" s="90"/>
      <c r="C473" s="146"/>
      <c r="D473" s="82"/>
      <c r="E473" s="82"/>
      <c r="F473" s="82"/>
    </row>
    <row r="474" spans="1:6" ht="12.75" customHeight="1" x14ac:dyDescent="0.15">
      <c r="A474" s="150"/>
      <c r="B474" s="90"/>
      <c r="C474" s="146"/>
      <c r="D474" s="82"/>
      <c r="E474" s="82"/>
      <c r="F474" s="82"/>
    </row>
    <row r="475" spans="1:6" ht="12.75" customHeight="1" x14ac:dyDescent="0.15">
      <c r="A475" s="150"/>
      <c r="B475" s="90"/>
      <c r="C475" s="146"/>
      <c r="D475" s="82"/>
      <c r="E475" s="82"/>
      <c r="F475" s="82"/>
    </row>
    <row r="476" spans="1:6" ht="12.75" customHeight="1" x14ac:dyDescent="0.15">
      <c r="A476" s="150"/>
      <c r="B476" s="90"/>
      <c r="C476" s="146"/>
      <c r="D476" s="82"/>
      <c r="E476" s="82"/>
      <c r="F476" s="82"/>
    </row>
    <row r="477" spans="1:6" ht="12.75" customHeight="1" x14ac:dyDescent="0.15">
      <c r="A477" s="150"/>
      <c r="B477" s="90"/>
      <c r="C477" s="146"/>
      <c r="D477" s="82"/>
      <c r="E477" s="82"/>
      <c r="F477" s="82"/>
    </row>
    <row r="478" spans="1:6" ht="12.75" customHeight="1" x14ac:dyDescent="0.15">
      <c r="A478" s="150"/>
      <c r="B478" s="90"/>
      <c r="C478" s="146"/>
      <c r="D478" s="82"/>
      <c r="E478" s="82"/>
      <c r="F478" s="82"/>
    </row>
    <row r="479" spans="1:6" ht="12.75" customHeight="1" x14ac:dyDescent="0.15">
      <c r="A479" s="150"/>
      <c r="B479" s="90"/>
      <c r="C479" s="146"/>
      <c r="D479" s="82"/>
      <c r="E479" s="82"/>
      <c r="F479" s="82"/>
    </row>
    <row r="480" spans="1:6" ht="12.75" customHeight="1" x14ac:dyDescent="0.15">
      <c r="A480" s="150"/>
      <c r="B480" s="90"/>
      <c r="C480" s="146"/>
      <c r="D480" s="82"/>
      <c r="E480" s="82"/>
      <c r="F480" s="82"/>
    </row>
    <row r="481" spans="1:6" ht="12.75" customHeight="1" x14ac:dyDescent="0.15">
      <c r="A481" s="150"/>
      <c r="B481" s="90"/>
      <c r="C481" s="146"/>
      <c r="D481" s="82"/>
      <c r="E481" s="82"/>
      <c r="F481" s="82"/>
    </row>
    <row r="482" spans="1:6" ht="12.75" customHeight="1" x14ac:dyDescent="0.15">
      <c r="A482" s="150"/>
      <c r="B482" s="90"/>
      <c r="C482" s="146"/>
      <c r="D482" s="82"/>
      <c r="E482" s="82"/>
      <c r="F482" s="82"/>
    </row>
    <row r="483" spans="1:6" ht="12.75" customHeight="1" x14ac:dyDescent="0.15">
      <c r="A483" s="150"/>
      <c r="B483" s="90"/>
      <c r="C483" s="146"/>
      <c r="D483" s="82"/>
      <c r="E483" s="82"/>
      <c r="F483" s="82"/>
    </row>
    <row r="484" spans="1:6" ht="12.75" customHeight="1" x14ac:dyDescent="0.15">
      <c r="A484" s="150"/>
      <c r="B484" s="90"/>
      <c r="C484" s="146"/>
      <c r="D484" s="82"/>
      <c r="E484" s="82"/>
      <c r="F484" s="82"/>
    </row>
    <row r="485" spans="1:6" ht="12.75" customHeight="1" x14ac:dyDescent="0.15">
      <c r="A485" s="150"/>
      <c r="B485" s="90"/>
      <c r="C485" s="146"/>
      <c r="D485" s="82"/>
      <c r="E485" s="82"/>
      <c r="F485" s="82"/>
    </row>
    <row r="486" spans="1:6" ht="12.75" customHeight="1" x14ac:dyDescent="0.15">
      <c r="A486" s="150"/>
      <c r="B486" s="90"/>
      <c r="C486" s="146"/>
      <c r="D486" s="82"/>
      <c r="E486" s="82"/>
      <c r="F486" s="82"/>
    </row>
    <row r="487" spans="1:6" ht="12.75" customHeight="1" x14ac:dyDescent="0.15">
      <c r="A487" s="150"/>
      <c r="B487" s="90"/>
      <c r="C487" s="146"/>
      <c r="D487" s="82"/>
      <c r="E487" s="82"/>
      <c r="F487" s="82"/>
    </row>
    <row r="488" spans="1:6" ht="12.75" customHeight="1" x14ac:dyDescent="0.15">
      <c r="A488" s="150"/>
      <c r="B488" s="90"/>
      <c r="C488" s="146"/>
      <c r="D488" s="82"/>
      <c r="E488" s="82"/>
      <c r="F488" s="82"/>
    </row>
    <row r="489" spans="1:6" ht="12.75" customHeight="1" x14ac:dyDescent="0.15">
      <c r="A489" s="150"/>
      <c r="B489" s="90"/>
      <c r="C489" s="146"/>
      <c r="D489" s="82"/>
      <c r="E489" s="82"/>
      <c r="F489" s="82"/>
    </row>
    <row r="490" spans="1:6" ht="12.75" customHeight="1" x14ac:dyDescent="0.15">
      <c r="A490" s="150"/>
      <c r="B490" s="90"/>
      <c r="C490" s="146"/>
      <c r="D490" s="82"/>
      <c r="E490" s="82"/>
      <c r="F490" s="82"/>
    </row>
    <row r="491" spans="1:6" ht="12.75" customHeight="1" x14ac:dyDescent="0.15">
      <c r="A491" s="150"/>
      <c r="B491" s="90"/>
      <c r="C491" s="146"/>
      <c r="D491" s="82"/>
      <c r="E491" s="82"/>
      <c r="F491" s="82"/>
    </row>
    <row r="492" spans="1:6" ht="12.75" customHeight="1" x14ac:dyDescent="0.15">
      <c r="A492" s="150"/>
      <c r="B492" s="90"/>
      <c r="C492" s="146"/>
      <c r="D492" s="82"/>
      <c r="E492" s="82"/>
      <c r="F492" s="82"/>
    </row>
    <row r="493" spans="1:6" ht="12.75" customHeight="1" x14ac:dyDescent="0.15">
      <c r="A493" s="150"/>
      <c r="B493" s="90"/>
      <c r="C493" s="146"/>
      <c r="D493" s="82"/>
      <c r="E493" s="82"/>
      <c r="F493" s="82"/>
    </row>
    <row r="494" spans="1:6" ht="12.75" customHeight="1" x14ac:dyDescent="0.15">
      <c r="A494" s="150"/>
      <c r="B494" s="90"/>
      <c r="C494" s="146"/>
      <c r="D494" s="82"/>
      <c r="E494" s="82"/>
      <c r="F494" s="82"/>
    </row>
    <row r="495" spans="1:6" ht="12.75" customHeight="1" x14ac:dyDescent="0.15">
      <c r="A495" s="150"/>
      <c r="B495" s="90"/>
      <c r="C495" s="146"/>
      <c r="D495" s="82"/>
      <c r="E495" s="82"/>
      <c r="F495" s="82"/>
    </row>
    <row r="496" spans="1:6" ht="12.75" customHeight="1" x14ac:dyDescent="0.15">
      <c r="A496" s="150"/>
      <c r="B496" s="90"/>
      <c r="C496" s="146"/>
      <c r="D496" s="82"/>
      <c r="E496" s="82"/>
      <c r="F496" s="82"/>
    </row>
    <row r="497" spans="1:6" ht="12.75" customHeight="1" x14ac:dyDescent="0.15">
      <c r="A497" s="150"/>
      <c r="B497" s="90"/>
      <c r="C497" s="146"/>
      <c r="D497" s="82"/>
      <c r="E497" s="82"/>
      <c r="F497" s="82"/>
    </row>
    <row r="498" spans="1:6" ht="12.75" customHeight="1" x14ac:dyDescent="0.15">
      <c r="A498" s="150"/>
      <c r="B498" s="90"/>
      <c r="C498" s="146"/>
      <c r="D498" s="82"/>
      <c r="E498" s="82"/>
      <c r="F498" s="82"/>
    </row>
    <row r="499" spans="1:6" ht="12.75" customHeight="1" x14ac:dyDescent="0.15">
      <c r="A499" s="150"/>
      <c r="B499" s="90"/>
      <c r="C499" s="146"/>
      <c r="D499" s="82"/>
      <c r="E499" s="82"/>
      <c r="F499" s="82"/>
    </row>
    <row r="500" spans="1:6" ht="12.75" customHeight="1" x14ac:dyDescent="0.15">
      <c r="A500" s="150"/>
      <c r="B500" s="90"/>
      <c r="C500" s="146"/>
      <c r="D500" s="82"/>
      <c r="E500" s="82"/>
      <c r="F500" s="82"/>
    </row>
    <row r="501" spans="1:6" ht="12.75" customHeight="1" x14ac:dyDescent="0.15">
      <c r="A501" s="150"/>
      <c r="B501" s="90"/>
      <c r="C501" s="146"/>
      <c r="D501" s="82"/>
      <c r="E501" s="82"/>
      <c r="F501" s="82"/>
    </row>
    <row r="502" spans="1:6" ht="12.75" customHeight="1" x14ac:dyDescent="0.15">
      <c r="A502" s="150"/>
      <c r="B502" s="90"/>
      <c r="C502" s="146"/>
      <c r="D502" s="82"/>
      <c r="E502" s="82"/>
      <c r="F502" s="82"/>
    </row>
    <row r="503" spans="1:6" ht="12.75" customHeight="1" x14ac:dyDescent="0.15">
      <c r="A503" s="150"/>
      <c r="B503" s="90"/>
      <c r="C503" s="146"/>
      <c r="D503" s="82"/>
      <c r="E503" s="82"/>
      <c r="F503" s="82"/>
    </row>
    <row r="504" spans="1:6" ht="12.75" customHeight="1" x14ac:dyDescent="0.15">
      <c r="A504" s="150"/>
      <c r="B504" s="90"/>
      <c r="C504" s="146"/>
      <c r="D504" s="82"/>
      <c r="E504" s="82"/>
      <c r="F504" s="82"/>
    </row>
    <row r="505" spans="1:6" ht="12.75" customHeight="1" x14ac:dyDescent="0.15">
      <c r="A505" s="150"/>
      <c r="B505" s="90"/>
      <c r="C505" s="146"/>
      <c r="D505" s="82"/>
      <c r="E505" s="82"/>
      <c r="F505" s="82"/>
    </row>
    <row r="506" spans="1:6" ht="12.75" customHeight="1" x14ac:dyDescent="0.15">
      <c r="A506" s="150"/>
      <c r="B506" s="90"/>
      <c r="C506" s="146"/>
      <c r="D506" s="82"/>
      <c r="E506" s="82"/>
      <c r="F506" s="82"/>
    </row>
    <row r="507" spans="1:6" ht="12.75" customHeight="1" x14ac:dyDescent="0.15">
      <c r="A507" s="150"/>
      <c r="B507" s="90"/>
      <c r="C507" s="146"/>
      <c r="D507" s="82"/>
      <c r="E507" s="82"/>
      <c r="F507" s="82"/>
    </row>
    <row r="508" spans="1:6" ht="12.75" customHeight="1" x14ac:dyDescent="0.15">
      <c r="A508" s="150"/>
      <c r="B508" s="90"/>
      <c r="C508" s="146"/>
      <c r="D508" s="82"/>
      <c r="E508" s="82"/>
      <c r="F508" s="82"/>
    </row>
    <row r="509" spans="1:6" ht="12.75" customHeight="1" x14ac:dyDescent="0.15">
      <c r="A509" s="150"/>
      <c r="B509" s="90"/>
      <c r="C509" s="146"/>
      <c r="D509" s="82"/>
      <c r="E509" s="82"/>
      <c r="F509" s="82"/>
    </row>
    <row r="510" spans="1:6" ht="12.75" customHeight="1" x14ac:dyDescent="0.15">
      <c r="A510" s="150"/>
      <c r="B510" s="90"/>
      <c r="C510" s="146"/>
      <c r="D510" s="82"/>
      <c r="E510" s="82"/>
      <c r="F510" s="82"/>
    </row>
    <row r="511" spans="1:6" ht="12.75" customHeight="1" x14ac:dyDescent="0.15">
      <c r="A511" s="150"/>
      <c r="B511" s="90"/>
      <c r="C511" s="146"/>
      <c r="D511" s="82"/>
      <c r="E511" s="82"/>
      <c r="F511" s="82"/>
    </row>
    <row r="512" spans="1:6" ht="12.75" customHeight="1" x14ac:dyDescent="0.15">
      <c r="A512" s="150"/>
      <c r="B512" s="90"/>
      <c r="C512" s="146"/>
      <c r="D512" s="82"/>
      <c r="E512" s="82"/>
      <c r="F512" s="82"/>
    </row>
    <row r="513" spans="1:6" ht="12.75" customHeight="1" x14ac:dyDescent="0.15">
      <c r="A513" s="150"/>
      <c r="B513" s="90"/>
      <c r="C513" s="146"/>
      <c r="D513" s="82"/>
      <c r="E513" s="82"/>
      <c r="F513" s="82"/>
    </row>
    <row r="514" spans="1:6" ht="12.75" customHeight="1" x14ac:dyDescent="0.15">
      <c r="A514" s="150"/>
      <c r="B514" s="90"/>
      <c r="C514" s="146"/>
      <c r="D514" s="82"/>
      <c r="E514" s="82"/>
      <c r="F514" s="82"/>
    </row>
    <row r="515" spans="1:6" ht="12.75" customHeight="1" x14ac:dyDescent="0.15">
      <c r="A515" s="150"/>
      <c r="B515" s="90"/>
      <c r="C515" s="146"/>
      <c r="D515" s="82"/>
      <c r="E515" s="82"/>
      <c r="F515" s="82"/>
    </row>
    <row r="516" spans="1:6" ht="12.75" customHeight="1" x14ac:dyDescent="0.15">
      <c r="A516" s="150"/>
      <c r="B516" s="90"/>
      <c r="C516" s="146"/>
      <c r="D516" s="82"/>
      <c r="E516" s="82"/>
      <c r="F516" s="82"/>
    </row>
    <row r="517" spans="1:6" ht="12.75" customHeight="1" x14ac:dyDescent="0.15">
      <c r="A517" s="150"/>
      <c r="B517" s="90"/>
      <c r="C517" s="146"/>
      <c r="D517" s="82"/>
      <c r="E517" s="82"/>
      <c r="F517" s="82"/>
    </row>
    <row r="518" spans="1:6" ht="12.75" customHeight="1" x14ac:dyDescent="0.15">
      <c r="A518" s="150"/>
      <c r="B518" s="90"/>
      <c r="C518" s="146"/>
      <c r="D518" s="82"/>
      <c r="E518" s="82"/>
      <c r="F518" s="82"/>
    </row>
    <row r="519" spans="1:6" ht="12.75" customHeight="1" x14ac:dyDescent="0.15">
      <c r="A519" s="150"/>
      <c r="B519" s="90"/>
      <c r="C519" s="146"/>
      <c r="D519" s="82"/>
      <c r="E519" s="82"/>
      <c r="F519" s="82"/>
    </row>
    <row r="520" spans="1:6" ht="12.75" customHeight="1" x14ac:dyDescent="0.15">
      <c r="A520" s="150"/>
      <c r="B520" s="90"/>
      <c r="C520" s="146"/>
      <c r="D520" s="82"/>
      <c r="E520" s="82"/>
      <c r="F520" s="82"/>
    </row>
    <row r="521" spans="1:6" ht="12.75" customHeight="1" x14ac:dyDescent="0.15">
      <c r="A521" s="150"/>
      <c r="B521" s="90"/>
      <c r="C521" s="146"/>
      <c r="D521" s="82"/>
      <c r="E521" s="82"/>
      <c r="F521" s="82"/>
    </row>
    <row r="522" spans="1:6" ht="12.75" customHeight="1" x14ac:dyDescent="0.15">
      <c r="A522" s="150"/>
      <c r="B522" s="90"/>
      <c r="C522" s="146"/>
      <c r="D522" s="82"/>
      <c r="E522" s="82"/>
      <c r="F522" s="82"/>
    </row>
    <row r="523" spans="1:6" ht="12.75" customHeight="1" x14ac:dyDescent="0.15">
      <c r="A523" s="150"/>
      <c r="B523" s="90"/>
      <c r="C523" s="146"/>
      <c r="D523" s="82"/>
      <c r="E523" s="82"/>
      <c r="F523" s="82"/>
    </row>
    <row r="524" spans="1:6" ht="12.75" customHeight="1" x14ac:dyDescent="0.15">
      <c r="A524" s="150"/>
      <c r="B524" s="90"/>
      <c r="C524" s="146"/>
      <c r="D524" s="82"/>
      <c r="E524" s="82"/>
      <c r="F524" s="82"/>
    </row>
    <row r="525" spans="1:6" ht="12.75" customHeight="1" x14ac:dyDescent="0.15">
      <c r="A525" s="150"/>
      <c r="B525" s="90"/>
      <c r="C525" s="146"/>
      <c r="D525" s="82"/>
      <c r="E525" s="82"/>
      <c r="F525" s="82"/>
    </row>
    <row r="526" spans="1:6" ht="12.75" customHeight="1" x14ac:dyDescent="0.15">
      <c r="A526" s="150"/>
      <c r="B526" s="90"/>
      <c r="C526" s="146"/>
      <c r="D526" s="82"/>
      <c r="E526" s="82"/>
      <c r="F526" s="82"/>
    </row>
    <row r="527" spans="1:6" ht="12.75" customHeight="1" x14ac:dyDescent="0.15">
      <c r="A527" s="150"/>
      <c r="B527" s="90"/>
      <c r="C527" s="146"/>
      <c r="D527" s="82"/>
      <c r="E527" s="82"/>
      <c r="F527" s="82"/>
    </row>
    <row r="528" spans="1:6" ht="12.75" customHeight="1" x14ac:dyDescent="0.15">
      <c r="A528" s="150"/>
      <c r="B528" s="90"/>
      <c r="C528" s="146"/>
      <c r="D528" s="82"/>
      <c r="E528" s="82"/>
      <c r="F528" s="82"/>
    </row>
    <row r="529" spans="1:6" ht="12.75" customHeight="1" x14ac:dyDescent="0.15">
      <c r="A529" s="150"/>
      <c r="B529" s="90"/>
      <c r="C529" s="146"/>
      <c r="D529" s="82"/>
      <c r="E529" s="82"/>
      <c r="F529" s="82"/>
    </row>
    <row r="530" spans="1:6" ht="12.75" customHeight="1" x14ac:dyDescent="0.15">
      <c r="A530" s="150"/>
      <c r="B530" s="90"/>
      <c r="C530" s="146"/>
      <c r="D530" s="82"/>
      <c r="E530" s="82"/>
      <c r="F530" s="82"/>
    </row>
    <row r="531" spans="1:6" ht="12.75" customHeight="1" x14ac:dyDescent="0.15">
      <c r="A531" s="150"/>
      <c r="B531" s="90"/>
      <c r="C531" s="146"/>
      <c r="D531" s="82"/>
      <c r="E531" s="82"/>
      <c r="F531" s="82"/>
    </row>
    <row r="532" spans="1:6" ht="12.75" customHeight="1" x14ac:dyDescent="0.15">
      <c r="A532" s="150"/>
      <c r="B532" s="90"/>
      <c r="C532" s="146"/>
      <c r="D532" s="82"/>
      <c r="E532" s="82"/>
      <c r="F532" s="82"/>
    </row>
    <row r="533" spans="1:6" ht="12.75" customHeight="1" x14ac:dyDescent="0.15">
      <c r="A533" s="150"/>
      <c r="B533" s="90"/>
      <c r="C533" s="146"/>
      <c r="D533" s="82"/>
      <c r="E533" s="82"/>
      <c r="F533" s="82"/>
    </row>
    <row r="534" spans="1:6" ht="12.75" customHeight="1" x14ac:dyDescent="0.15">
      <c r="A534" s="150"/>
      <c r="B534" s="90"/>
      <c r="C534" s="146"/>
      <c r="D534" s="82"/>
      <c r="E534" s="82"/>
      <c r="F534" s="82"/>
    </row>
    <row r="535" spans="1:6" ht="12.75" customHeight="1" x14ac:dyDescent="0.15">
      <c r="A535" s="150"/>
      <c r="B535" s="90"/>
      <c r="C535" s="146"/>
      <c r="D535" s="82"/>
      <c r="E535" s="82"/>
      <c r="F535" s="82"/>
    </row>
    <row r="536" spans="1:6" ht="12.75" customHeight="1" x14ac:dyDescent="0.15">
      <c r="A536" s="150"/>
      <c r="B536" s="90"/>
      <c r="C536" s="146"/>
      <c r="D536" s="82"/>
      <c r="E536" s="82"/>
      <c r="F536" s="82"/>
    </row>
    <row r="537" spans="1:6" ht="12.75" customHeight="1" x14ac:dyDescent="0.15">
      <c r="A537" s="150"/>
      <c r="B537" s="90"/>
      <c r="C537" s="146"/>
      <c r="D537" s="82"/>
      <c r="E537" s="82"/>
      <c r="F537" s="82"/>
    </row>
    <row r="538" spans="1:6" ht="12.75" customHeight="1" x14ac:dyDescent="0.15">
      <c r="A538" s="150"/>
      <c r="B538" s="90"/>
      <c r="C538" s="146"/>
      <c r="D538" s="82"/>
      <c r="E538" s="82"/>
      <c r="F538" s="82"/>
    </row>
    <row r="539" spans="1:6" ht="12.75" customHeight="1" x14ac:dyDescent="0.15">
      <c r="A539" s="150"/>
      <c r="B539" s="90"/>
      <c r="C539" s="146"/>
      <c r="D539" s="82"/>
      <c r="E539" s="82"/>
      <c r="F539" s="82"/>
    </row>
    <row r="540" spans="1:6" ht="12.75" customHeight="1" x14ac:dyDescent="0.15">
      <c r="A540" s="150"/>
      <c r="B540" s="90"/>
      <c r="C540" s="146"/>
      <c r="D540" s="82"/>
      <c r="E540" s="82"/>
      <c r="F540" s="82"/>
    </row>
    <row r="541" spans="1:6" ht="12.75" customHeight="1" x14ac:dyDescent="0.15">
      <c r="A541" s="150"/>
      <c r="B541" s="90"/>
      <c r="C541" s="146"/>
      <c r="D541" s="82"/>
      <c r="E541" s="82"/>
      <c r="F541" s="82"/>
    </row>
    <row r="542" spans="1:6" ht="12.75" customHeight="1" x14ac:dyDescent="0.15">
      <c r="A542" s="150"/>
      <c r="B542" s="90"/>
      <c r="C542" s="146"/>
      <c r="D542" s="82"/>
      <c r="E542" s="82"/>
      <c r="F542" s="82"/>
    </row>
    <row r="543" spans="1:6" ht="12.75" customHeight="1" x14ac:dyDescent="0.15">
      <c r="A543" s="150"/>
      <c r="B543" s="90"/>
      <c r="C543" s="146"/>
      <c r="D543" s="82"/>
      <c r="E543" s="82"/>
      <c r="F543" s="82"/>
    </row>
    <row r="544" spans="1:6" ht="12.75" customHeight="1" x14ac:dyDescent="0.15">
      <c r="A544" s="150"/>
      <c r="B544" s="90"/>
      <c r="C544" s="146"/>
      <c r="D544" s="82"/>
      <c r="E544" s="82"/>
      <c r="F544" s="82"/>
    </row>
    <row r="545" spans="1:6" ht="12.75" customHeight="1" x14ac:dyDescent="0.15">
      <c r="A545" s="150"/>
      <c r="B545" s="90"/>
      <c r="C545" s="146"/>
      <c r="D545" s="82"/>
      <c r="E545" s="82"/>
      <c r="F545" s="82"/>
    </row>
    <row r="546" spans="1:6" ht="12.75" customHeight="1" x14ac:dyDescent="0.15">
      <c r="A546" s="150"/>
      <c r="B546" s="90"/>
      <c r="C546" s="146"/>
      <c r="D546" s="82"/>
      <c r="E546" s="82"/>
      <c r="F546" s="82"/>
    </row>
    <row r="547" spans="1:6" ht="12.75" customHeight="1" x14ac:dyDescent="0.15">
      <c r="A547" s="150"/>
      <c r="B547" s="90"/>
      <c r="C547" s="146"/>
      <c r="D547" s="82"/>
      <c r="E547" s="82"/>
      <c r="F547" s="82"/>
    </row>
    <row r="548" spans="1:6" ht="12.75" customHeight="1" x14ac:dyDescent="0.15">
      <c r="A548" s="150"/>
      <c r="B548" s="90"/>
      <c r="C548" s="146"/>
      <c r="D548" s="82"/>
      <c r="E548" s="82"/>
      <c r="F548" s="82"/>
    </row>
    <row r="549" spans="1:6" ht="12.75" customHeight="1" x14ac:dyDescent="0.15">
      <c r="A549" s="150"/>
      <c r="B549" s="90"/>
      <c r="C549" s="146"/>
      <c r="D549" s="82"/>
      <c r="E549" s="82"/>
      <c r="F549" s="82"/>
    </row>
    <row r="550" spans="1:6" ht="12.75" customHeight="1" x14ac:dyDescent="0.15">
      <c r="A550" s="150"/>
      <c r="B550" s="90"/>
      <c r="C550" s="146"/>
      <c r="D550" s="82"/>
      <c r="E550" s="82"/>
      <c r="F550" s="82"/>
    </row>
    <row r="551" spans="1:6" ht="12.75" customHeight="1" x14ac:dyDescent="0.15">
      <c r="A551" s="150"/>
      <c r="B551" s="90"/>
      <c r="C551" s="146"/>
      <c r="D551" s="82"/>
      <c r="E551" s="82"/>
      <c r="F551" s="82"/>
    </row>
    <row r="552" spans="1:6" ht="12.75" customHeight="1" x14ac:dyDescent="0.15">
      <c r="A552" s="150"/>
      <c r="B552" s="90"/>
      <c r="C552" s="146"/>
      <c r="D552" s="82"/>
      <c r="E552" s="82"/>
      <c r="F552" s="82"/>
    </row>
    <row r="553" spans="1:6" ht="12.75" customHeight="1" x14ac:dyDescent="0.15">
      <c r="A553" s="150"/>
      <c r="B553" s="90"/>
      <c r="C553" s="146"/>
      <c r="D553" s="82"/>
      <c r="E553" s="82"/>
      <c r="F553" s="82"/>
    </row>
    <row r="554" spans="1:6" ht="12.75" customHeight="1" x14ac:dyDescent="0.15">
      <c r="A554" s="150"/>
      <c r="B554" s="90"/>
      <c r="C554" s="146"/>
      <c r="D554" s="82"/>
      <c r="E554" s="82"/>
      <c r="F554" s="82"/>
    </row>
    <row r="555" spans="1:6" ht="12.75" customHeight="1" x14ac:dyDescent="0.15">
      <c r="A555" s="150"/>
      <c r="B555" s="90"/>
      <c r="C555" s="146"/>
      <c r="D555" s="82"/>
      <c r="E555" s="82"/>
      <c r="F555" s="82"/>
    </row>
    <row r="556" spans="1:6" ht="12.75" customHeight="1" x14ac:dyDescent="0.15">
      <c r="A556" s="150"/>
      <c r="B556" s="90"/>
      <c r="C556" s="146"/>
      <c r="D556" s="82"/>
      <c r="E556" s="82"/>
      <c r="F556" s="82"/>
    </row>
    <row r="557" spans="1:6" ht="12.75" customHeight="1" x14ac:dyDescent="0.15">
      <c r="A557" s="150"/>
      <c r="B557" s="90"/>
      <c r="C557" s="146"/>
      <c r="D557" s="82"/>
      <c r="E557" s="82"/>
      <c r="F557" s="82"/>
    </row>
    <row r="558" spans="1:6" ht="12.75" customHeight="1" x14ac:dyDescent="0.15">
      <c r="A558" s="150"/>
      <c r="B558" s="90"/>
      <c r="C558" s="146"/>
      <c r="D558" s="82"/>
      <c r="E558" s="82"/>
      <c r="F558" s="82"/>
    </row>
    <row r="559" spans="1:6" ht="12.75" customHeight="1" x14ac:dyDescent="0.15">
      <c r="A559" s="150"/>
      <c r="B559" s="90"/>
      <c r="C559" s="146"/>
      <c r="D559" s="82"/>
      <c r="E559" s="82"/>
      <c r="F559" s="82"/>
    </row>
    <row r="560" spans="1:6" ht="12.75" customHeight="1" x14ac:dyDescent="0.15">
      <c r="A560" s="150"/>
      <c r="B560" s="90"/>
      <c r="C560" s="146"/>
      <c r="D560" s="82"/>
      <c r="E560" s="82"/>
      <c r="F560" s="82"/>
    </row>
    <row r="561" spans="1:6" ht="12.75" customHeight="1" x14ac:dyDescent="0.15">
      <c r="A561" s="150"/>
      <c r="B561" s="90"/>
      <c r="C561" s="146"/>
      <c r="D561" s="82"/>
      <c r="E561" s="82"/>
      <c r="F561" s="82"/>
    </row>
    <row r="562" spans="1:6" ht="12.75" customHeight="1" x14ac:dyDescent="0.15">
      <c r="A562" s="150"/>
      <c r="B562" s="90"/>
      <c r="C562" s="146"/>
      <c r="D562" s="82"/>
      <c r="E562" s="82"/>
      <c r="F562" s="82"/>
    </row>
    <row r="563" spans="1:6" ht="12.75" customHeight="1" x14ac:dyDescent="0.15">
      <c r="A563" s="150"/>
      <c r="B563" s="90"/>
      <c r="C563" s="146"/>
      <c r="D563" s="82"/>
      <c r="E563" s="82"/>
      <c r="F563" s="82"/>
    </row>
    <row r="564" spans="1:6" ht="12.75" customHeight="1" x14ac:dyDescent="0.15">
      <c r="A564" s="150"/>
      <c r="B564" s="90"/>
      <c r="C564" s="146"/>
      <c r="D564" s="82"/>
      <c r="E564" s="82"/>
      <c r="F564" s="82"/>
    </row>
    <row r="565" spans="1:6" ht="12.75" customHeight="1" x14ac:dyDescent="0.15">
      <c r="A565" s="150"/>
      <c r="B565" s="90"/>
      <c r="C565" s="146"/>
      <c r="D565" s="82"/>
      <c r="E565" s="82"/>
      <c r="F565" s="82"/>
    </row>
    <row r="566" spans="1:6" ht="12.75" customHeight="1" x14ac:dyDescent="0.15">
      <c r="A566" s="150"/>
      <c r="B566" s="90"/>
      <c r="C566" s="146"/>
      <c r="D566" s="82"/>
      <c r="E566" s="82"/>
      <c r="F566" s="82"/>
    </row>
    <row r="567" spans="1:6" ht="12.75" customHeight="1" x14ac:dyDescent="0.15">
      <c r="A567" s="150"/>
      <c r="B567" s="90"/>
      <c r="C567" s="146"/>
      <c r="D567" s="82"/>
      <c r="E567" s="82"/>
      <c r="F567" s="82"/>
    </row>
    <row r="568" spans="1:6" ht="12.75" customHeight="1" x14ac:dyDescent="0.15">
      <c r="A568" s="150"/>
      <c r="B568" s="90"/>
      <c r="C568" s="146"/>
      <c r="D568" s="82"/>
      <c r="E568" s="82"/>
      <c r="F568" s="82"/>
    </row>
    <row r="569" spans="1:6" ht="12.75" customHeight="1" x14ac:dyDescent="0.15">
      <c r="A569" s="150"/>
      <c r="B569" s="90"/>
      <c r="C569" s="146"/>
      <c r="D569" s="82"/>
      <c r="E569" s="82"/>
      <c r="F569" s="82"/>
    </row>
    <row r="570" spans="1:6" ht="12.75" customHeight="1" x14ac:dyDescent="0.15">
      <c r="A570" s="150"/>
      <c r="B570" s="90"/>
      <c r="C570" s="146"/>
      <c r="D570" s="82"/>
      <c r="E570" s="82"/>
      <c r="F570" s="82"/>
    </row>
    <row r="571" spans="1:6" ht="12.75" customHeight="1" x14ac:dyDescent="0.15">
      <c r="A571" s="150"/>
      <c r="B571" s="90"/>
      <c r="C571" s="146"/>
      <c r="D571" s="82"/>
      <c r="E571" s="82"/>
      <c r="F571" s="82"/>
    </row>
    <row r="572" spans="1:6" ht="12.75" customHeight="1" x14ac:dyDescent="0.15">
      <c r="A572" s="150"/>
      <c r="B572" s="90"/>
      <c r="C572" s="146"/>
      <c r="D572" s="82"/>
      <c r="E572" s="82"/>
      <c r="F572" s="82"/>
    </row>
    <row r="573" spans="1:6" ht="12.75" customHeight="1" x14ac:dyDescent="0.15">
      <c r="A573" s="150"/>
      <c r="B573" s="90"/>
      <c r="C573" s="146"/>
      <c r="D573" s="82"/>
      <c r="E573" s="82"/>
      <c r="F573" s="82"/>
    </row>
    <row r="574" spans="1:6" ht="12.75" customHeight="1" x14ac:dyDescent="0.15">
      <c r="A574" s="150"/>
      <c r="B574" s="90"/>
      <c r="C574" s="146"/>
      <c r="D574" s="82"/>
      <c r="E574" s="82"/>
      <c r="F574" s="82"/>
    </row>
    <row r="575" spans="1:6" ht="12.75" customHeight="1" x14ac:dyDescent="0.15">
      <c r="A575" s="150"/>
      <c r="B575" s="90"/>
      <c r="C575" s="146"/>
      <c r="D575" s="82"/>
      <c r="E575" s="82"/>
      <c r="F575" s="82"/>
    </row>
    <row r="576" spans="1:6" ht="12.75" customHeight="1" x14ac:dyDescent="0.15">
      <c r="A576" s="150"/>
      <c r="B576" s="90"/>
      <c r="C576" s="146"/>
      <c r="D576" s="82"/>
      <c r="E576" s="82"/>
      <c r="F576" s="82"/>
    </row>
    <row r="577" spans="1:6" ht="12.75" customHeight="1" x14ac:dyDescent="0.15">
      <c r="A577" s="150"/>
      <c r="B577" s="90"/>
      <c r="C577" s="146"/>
      <c r="D577" s="82"/>
      <c r="E577" s="82"/>
      <c r="F577" s="82"/>
    </row>
    <row r="578" spans="1:6" ht="12.75" customHeight="1" x14ac:dyDescent="0.15">
      <c r="A578" s="150"/>
      <c r="B578" s="90"/>
      <c r="C578" s="146"/>
      <c r="D578" s="82"/>
      <c r="E578" s="82"/>
      <c r="F578" s="82"/>
    </row>
    <row r="579" spans="1:6" ht="12.75" customHeight="1" x14ac:dyDescent="0.15">
      <c r="A579" s="150"/>
      <c r="B579" s="90"/>
      <c r="C579" s="146"/>
      <c r="D579" s="82"/>
      <c r="E579" s="82"/>
      <c r="F579" s="82"/>
    </row>
    <row r="580" spans="1:6" ht="12.75" customHeight="1" x14ac:dyDescent="0.15">
      <c r="A580" s="150"/>
      <c r="B580" s="90"/>
      <c r="C580" s="146"/>
      <c r="D580" s="82"/>
      <c r="E580" s="82"/>
      <c r="F580" s="82"/>
    </row>
    <row r="581" spans="1:6" ht="12.75" customHeight="1" x14ac:dyDescent="0.15">
      <c r="A581" s="150"/>
      <c r="B581" s="90"/>
      <c r="C581" s="146"/>
      <c r="D581" s="82"/>
      <c r="E581" s="82"/>
      <c r="F581" s="82"/>
    </row>
    <row r="582" spans="1:6" ht="12.75" customHeight="1" x14ac:dyDescent="0.15">
      <c r="A582" s="150"/>
      <c r="B582" s="90"/>
      <c r="C582" s="146"/>
      <c r="D582" s="82"/>
      <c r="E582" s="82"/>
      <c r="F582" s="82"/>
    </row>
    <row r="583" spans="1:6" ht="12.75" customHeight="1" x14ac:dyDescent="0.15">
      <c r="A583" s="150"/>
      <c r="B583" s="90"/>
      <c r="C583" s="146"/>
      <c r="D583" s="82"/>
      <c r="E583" s="82"/>
      <c r="F583" s="82"/>
    </row>
    <row r="584" spans="1:6" ht="12.75" customHeight="1" x14ac:dyDescent="0.15">
      <c r="A584" s="150"/>
      <c r="B584" s="90"/>
      <c r="C584" s="146"/>
      <c r="D584" s="82"/>
      <c r="E584" s="82"/>
      <c r="F584" s="82"/>
    </row>
    <row r="585" spans="1:6" ht="12.75" customHeight="1" x14ac:dyDescent="0.15">
      <c r="A585" s="150"/>
      <c r="B585" s="90"/>
      <c r="C585" s="146"/>
      <c r="D585" s="82"/>
      <c r="E585" s="82"/>
      <c r="F585" s="82"/>
    </row>
    <row r="586" spans="1:6" ht="12.75" customHeight="1" x14ac:dyDescent="0.15">
      <c r="A586" s="150"/>
      <c r="B586" s="90"/>
      <c r="C586" s="146"/>
      <c r="D586" s="82"/>
      <c r="E586" s="82"/>
      <c r="F586" s="82"/>
    </row>
    <row r="587" spans="1:6" ht="12.75" customHeight="1" x14ac:dyDescent="0.15">
      <c r="A587" s="150"/>
      <c r="B587" s="90"/>
      <c r="C587" s="146"/>
      <c r="D587" s="82"/>
      <c r="E587" s="82"/>
      <c r="F587" s="82"/>
    </row>
    <row r="588" spans="1:6" ht="12.75" customHeight="1" x14ac:dyDescent="0.15">
      <c r="A588" s="150"/>
      <c r="B588" s="90"/>
      <c r="C588" s="146"/>
      <c r="D588" s="82"/>
      <c r="E588" s="82"/>
      <c r="F588" s="82"/>
    </row>
    <row r="589" spans="1:6" ht="12.75" customHeight="1" x14ac:dyDescent="0.15">
      <c r="A589" s="150"/>
      <c r="B589" s="90"/>
      <c r="C589" s="146"/>
      <c r="D589" s="82"/>
      <c r="E589" s="82"/>
      <c r="F589" s="82"/>
    </row>
    <row r="590" spans="1:6" ht="12.75" customHeight="1" x14ac:dyDescent="0.15">
      <c r="A590" s="150"/>
      <c r="B590" s="90"/>
      <c r="C590" s="146"/>
      <c r="D590" s="82"/>
      <c r="E590" s="82"/>
      <c r="F590" s="82"/>
    </row>
    <row r="591" spans="1:6" ht="12.75" customHeight="1" x14ac:dyDescent="0.15">
      <c r="A591" s="150"/>
      <c r="B591" s="90"/>
      <c r="C591" s="146"/>
      <c r="D591" s="82"/>
      <c r="E591" s="82"/>
      <c r="F591" s="82"/>
    </row>
    <row r="592" spans="1:6" ht="12.75" customHeight="1" x14ac:dyDescent="0.15">
      <c r="A592" s="150"/>
      <c r="B592" s="90"/>
      <c r="C592" s="146"/>
      <c r="D592" s="82"/>
      <c r="E592" s="82"/>
      <c r="F592" s="82"/>
    </row>
    <row r="593" spans="1:6" ht="12.75" customHeight="1" x14ac:dyDescent="0.15">
      <c r="A593" s="150"/>
      <c r="B593" s="90"/>
      <c r="C593" s="146"/>
      <c r="D593" s="82"/>
      <c r="E593" s="82"/>
      <c r="F593" s="82"/>
    </row>
    <row r="594" spans="1:6" ht="12.75" customHeight="1" x14ac:dyDescent="0.15">
      <c r="A594" s="150"/>
      <c r="B594" s="90"/>
      <c r="C594" s="146"/>
      <c r="D594" s="82"/>
      <c r="E594" s="82"/>
      <c r="F594" s="82"/>
    </row>
    <row r="595" spans="1:6" ht="12.75" customHeight="1" x14ac:dyDescent="0.15">
      <c r="A595" s="150"/>
      <c r="B595" s="90"/>
      <c r="C595" s="146"/>
      <c r="D595" s="82"/>
      <c r="E595" s="82"/>
      <c r="F595" s="82"/>
    </row>
    <row r="596" spans="1:6" ht="12.75" customHeight="1" x14ac:dyDescent="0.15">
      <c r="A596" s="150"/>
      <c r="B596" s="90"/>
      <c r="C596" s="146"/>
      <c r="D596" s="82"/>
      <c r="E596" s="82"/>
      <c r="F596" s="82"/>
    </row>
    <row r="597" spans="1:6" ht="12.75" customHeight="1" x14ac:dyDescent="0.15">
      <c r="A597" s="150"/>
      <c r="B597" s="90"/>
      <c r="C597" s="146"/>
      <c r="D597" s="82"/>
      <c r="E597" s="82"/>
      <c r="F597" s="82"/>
    </row>
    <row r="598" spans="1:6" ht="12.75" customHeight="1" x14ac:dyDescent="0.15">
      <c r="A598" s="150"/>
      <c r="B598" s="90"/>
      <c r="C598" s="146"/>
      <c r="D598" s="82"/>
      <c r="E598" s="82"/>
      <c r="F598" s="82"/>
    </row>
    <row r="599" spans="1:6" ht="12.75" customHeight="1" x14ac:dyDescent="0.15">
      <c r="A599" s="150"/>
      <c r="B599" s="90"/>
      <c r="C599" s="146"/>
      <c r="D599" s="82"/>
      <c r="E599" s="82"/>
      <c r="F599" s="82"/>
    </row>
    <row r="600" spans="1:6" ht="12.75" customHeight="1" x14ac:dyDescent="0.15">
      <c r="A600" s="150"/>
      <c r="B600" s="90"/>
      <c r="C600" s="146"/>
      <c r="D600" s="82"/>
      <c r="E600" s="82"/>
      <c r="F600" s="82"/>
    </row>
    <row r="601" spans="1:6" ht="12.75" customHeight="1" x14ac:dyDescent="0.15">
      <c r="A601" s="150"/>
      <c r="B601" s="90"/>
      <c r="C601" s="146"/>
      <c r="D601" s="82"/>
      <c r="E601" s="82"/>
      <c r="F601" s="82"/>
    </row>
    <row r="602" spans="1:6" ht="12.75" customHeight="1" x14ac:dyDescent="0.15">
      <c r="A602" s="150"/>
      <c r="B602" s="90"/>
      <c r="C602" s="146"/>
      <c r="D602" s="82"/>
      <c r="E602" s="82"/>
      <c r="F602" s="82"/>
    </row>
    <row r="603" spans="1:6" ht="12.75" customHeight="1" x14ac:dyDescent="0.15">
      <c r="A603" s="150"/>
      <c r="B603" s="90"/>
      <c r="C603" s="146"/>
      <c r="D603" s="82"/>
      <c r="E603" s="82"/>
      <c r="F603" s="82"/>
    </row>
    <row r="604" spans="1:6" ht="12.75" customHeight="1" x14ac:dyDescent="0.15">
      <c r="A604" s="150"/>
      <c r="B604" s="90"/>
      <c r="C604" s="146"/>
      <c r="D604" s="82"/>
      <c r="E604" s="82"/>
      <c r="F604" s="82"/>
    </row>
    <row r="605" spans="1:6" ht="12.75" customHeight="1" x14ac:dyDescent="0.15">
      <c r="A605" s="150"/>
      <c r="B605" s="90"/>
      <c r="C605" s="146"/>
      <c r="D605" s="82"/>
      <c r="E605" s="82"/>
      <c r="F605" s="82"/>
    </row>
    <row r="606" spans="1:6" ht="12.75" customHeight="1" x14ac:dyDescent="0.15">
      <c r="A606" s="150"/>
      <c r="B606" s="90"/>
      <c r="C606" s="146"/>
      <c r="D606" s="82"/>
      <c r="E606" s="82"/>
      <c r="F606" s="82"/>
    </row>
    <row r="607" spans="1:6" ht="12.75" customHeight="1" x14ac:dyDescent="0.15">
      <c r="A607" s="150"/>
      <c r="B607" s="90"/>
      <c r="C607" s="146"/>
      <c r="D607" s="82"/>
      <c r="E607" s="82"/>
      <c r="F607" s="82"/>
    </row>
    <row r="608" spans="1:6" ht="12.75" customHeight="1" x14ac:dyDescent="0.15">
      <c r="A608" s="150"/>
      <c r="B608" s="90"/>
      <c r="C608" s="146"/>
      <c r="D608" s="82"/>
      <c r="E608" s="82"/>
      <c r="F608" s="82"/>
    </row>
    <row r="609" spans="1:6" ht="12.75" customHeight="1" x14ac:dyDescent="0.15">
      <c r="A609" s="150"/>
      <c r="B609" s="90"/>
      <c r="C609" s="146"/>
      <c r="D609" s="82"/>
      <c r="E609" s="82"/>
      <c r="F609" s="82"/>
    </row>
    <row r="610" spans="1:6" ht="12.75" customHeight="1" x14ac:dyDescent="0.15">
      <c r="A610" s="150"/>
      <c r="B610" s="90"/>
      <c r="C610" s="146"/>
      <c r="D610" s="82"/>
      <c r="E610" s="82"/>
      <c r="F610" s="82"/>
    </row>
    <row r="611" spans="1:6" ht="12.75" customHeight="1" x14ac:dyDescent="0.15">
      <c r="A611" s="150"/>
      <c r="B611" s="90"/>
      <c r="C611" s="146"/>
      <c r="D611" s="82"/>
      <c r="E611" s="82"/>
      <c r="F611" s="82"/>
    </row>
    <row r="612" spans="1:6" ht="12.75" customHeight="1" x14ac:dyDescent="0.15">
      <c r="A612" s="150"/>
      <c r="B612" s="90"/>
      <c r="C612" s="146"/>
      <c r="D612" s="82"/>
      <c r="E612" s="82"/>
      <c r="F612" s="82"/>
    </row>
    <row r="613" spans="1:6" ht="12.75" customHeight="1" x14ac:dyDescent="0.15">
      <c r="A613" s="150"/>
      <c r="B613" s="90"/>
      <c r="C613" s="146"/>
      <c r="D613" s="82"/>
      <c r="E613" s="82"/>
      <c r="F613" s="82"/>
    </row>
    <row r="614" spans="1:6" ht="12.75" customHeight="1" x14ac:dyDescent="0.15">
      <c r="A614" s="150"/>
      <c r="B614" s="90"/>
      <c r="C614" s="146"/>
      <c r="D614" s="82"/>
      <c r="E614" s="82"/>
      <c r="F614" s="82"/>
    </row>
    <row r="615" spans="1:6" ht="12.75" customHeight="1" x14ac:dyDescent="0.15">
      <c r="A615" s="150"/>
      <c r="B615" s="90"/>
      <c r="C615" s="146"/>
      <c r="D615" s="82"/>
      <c r="E615" s="82"/>
      <c r="F615" s="82"/>
    </row>
    <row r="616" spans="1:6" ht="12.75" customHeight="1" x14ac:dyDescent="0.15">
      <c r="A616" s="150"/>
      <c r="B616" s="90"/>
      <c r="C616" s="146"/>
      <c r="D616" s="82"/>
      <c r="E616" s="82"/>
      <c r="F616" s="82"/>
    </row>
    <row r="617" spans="1:6" ht="12.75" customHeight="1" x14ac:dyDescent="0.15">
      <c r="A617" s="150"/>
      <c r="B617" s="90"/>
      <c r="C617" s="146"/>
      <c r="D617" s="82"/>
      <c r="E617" s="82"/>
      <c r="F617" s="82"/>
    </row>
    <row r="618" spans="1:6" ht="12.75" customHeight="1" x14ac:dyDescent="0.15">
      <c r="A618" s="150"/>
      <c r="B618" s="90"/>
      <c r="C618" s="146"/>
      <c r="D618" s="82"/>
      <c r="E618" s="82"/>
      <c r="F618" s="82"/>
    </row>
    <row r="619" spans="1:6" ht="12.75" customHeight="1" x14ac:dyDescent="0.15">
      <c r="A619" s="150"/>
      <c r="B619" s="90"/>
      <c r="C619" s="146"/>
      <c r="D619" s="82"/>
      <c r="E619" s="82"/>
      <c r="F619" s="82"/>
    </row>
    <row r="620" spans="1:6" ht="12.75" customHeight="1" x14ac:dyDescent="0.15">
      <c r="A620" s="150"/>
      <c r="B620" s="90"/>
      <c r="C620" s="146"/>
      <c r="D620" s="82"/>
      <c r="E620" s="82"/>
      <c r="F620" s="82"/>
    </row>
    <row r="621" spans="1:6" ht="12.75" customHeight="1" x14ac:dyDescent="0.15">
      <c r="A621" s="150"/>
      <c r="B621" s="90"/>
      <c r="C621" s="146"/>
      <c r="D621" s="82"/>
      <c r="E621" s="82"/>
      <c r="F621" s="82"/>
    </row>
    <row r="622" spans="1:6" ht="12.75" customHeight="1" x14ac:dyDescent="0.15">
      <c r="A622" s="150"/>
      <c r="B622" s="90"/>
      <c r="C622" s="146"/>
      <c r="D622" s="82"/>
      <c r="E622" s="82"/>
      <c r="F622" s="82"/>
    </row>
    <row r="623" spans="1:6" ht="12.75" customHeight="1" x14ac:dyDescent="0.15">
      <c r="A623" s="150"/>
      <c r="B623" s="90"/>
      <c r="C623" s="146"/>
      <c r="D623" s="82"/>
      <c r="E623" s="82"/>
      <c r="F623" s="82"/>
    </row>
    <row r="624" spans="1:6" ht="12.75" customHeight="1" x14ac:dyDescent="0.15">
      <c r="A624" s="150"/>
      <c r="B624" s="90"/>
      <c r="C624" s="146"/>
      <c r="D624" s="82"/>
      <c r="E624" s="82"/>
      <c r="F624" s="82"/>
    </row>
    <row r="625" spans="1:6" ht="12.75" customHeight="1" x14ac:dyDescent="0.15">
      <c r="A625" s="150"/>
      <c r="B625" s="90"/>
      <c r="C625" s="146"/>
      <c r="D625" s="82"/>
      <c r="E625" s="82"/>
      <c r="F625" s="82"/>
    </row>
    <row r="626" spans="1:6" ht="12.75" customHeight="1" x14ac:dyDescent="0.15">
      <c r="A626" s="150"/>
      <c r="B626" s="90"/>
      <c r="C626" s="146"/>
      <c r="D626" s="82"/>
      <c r="E626" s="82"/>
      <c r="F626" s="82"/>
    </row>
    <row r="627" spans="1:6" ht="12.75" customHeight="1" x14ac:dyDescent="0.15">
      <c r="A627" s="150"/>
      <c r="B627" s="90"/>
      <c r="C627" s="146"/>
      <c r="D627" s="82"/>
      <c r="E627" s="82"/>
      <c r="F627" s="82"/>
    </row>
    <row r="628" spans="1:6" ht="12.75" customHeight="1" x14ac:dyDescent="0.15">
      <c r="A628" s="150"/>
      <c r="B628" s="90"/>
      <c r="C628" s="146"/>
      <c r="D628" s="82"/>
      <c r="E628" s="82"/>
      <c r="F628" s="82"/>
    </row>
    <row r="629" spans="1:6" ht="12.75" customHeight="1" x14ac:dyDescent="0.15">
      <c r="A629" s="150"/>
      <c r="B629" s="90"/>
      <c r="C629" s="146"/>
      <c r="D629" s="82"/>
      <c r="E629" s="82"/>
      <c r="F629" s="82"/>
    </row>
    <row r="630" spans="1:6" ht="12.75" customHeight="1" x14ac:dyDescent="0.15">
      <c r="A630" s="150"/>
      <c r="B630" s="90"/>
      <c r="C630" s="146"/>
      <c r="D630" s="82"/>
      <c r="E630" s="82"/>
      <c r="F630" s="82"/>
    </row>
    <row r="631" spans="1:6" ht="12.75" customHeight="1" x14ac:dyDescent="0.15">
      <c r="A631" s="150"/>
      <c r="B631" s="90"/>
      <c r="C631" s="146"/>
      <c r="D631" s="82"/>
      <c r="E631" s="82"/>
      <c r="F631" s="82"/>
    </row>
    <row r="632" spans="1:6" ht="12.75" customHeight="1" x14ac:dyDescent="0.15">
      <c r="A632" s="150"/>
      <c r="B632" s="90"/>
      <c r="C632" s="146"/>
      <c r="D632" s="82"/>
      <c r="E632" s="82"/>
      <c r="F632" s="82"/>
    </row>
    <row r="633" spans="1:6" ht="12.75" customHeight="1" x14ac:dyDescent="0.15">
      <c r="A633" s="150"/>
      <c r="B633" s="90"/>
      <c r="C633" s="146"/>
      <c r="D633" s="82"/>
      <c r="E633" s="82"/>
      <c r="F633" s="82"/>
    </row>
    <row r="634" spans="1:6" ht="12.75" customHeight="1" x14ac:dyDescent="0.15">
      <c r="A634" s="150"/>
      <c r="B634" s="90"/>
      <c r="C634" s="146"/>
      <c r="D634" s="82"/>
      <c r="E634" s="82"/>
      <c r="F634" s="82"/>
    </row>
    <row r="635" spans="1:6" ht="12.75" customHeight="1" x14ac:dyDescent="0.15">
      <c r="A635" s="150"/>
      <c r="B635" s="90"/>
      <c r="C635" s="146"/>
      <c r="D635" s="82"/>
      <c r="E635" s="82"/>
      <c r="F635" s="82"/>
    </row>
    <row r="636" spans="1:6" ht="12.75" customHeight="1" x14ac:dyDescent="0.15">
      <c r="A636" s="150"/>
      <c r="B636" s="90"/>
      <c r="C636" s="146"/>
      <c r="D636" s="82"/>
      <c r="E636" s="82"/>
      <c r="F636" s="82"/>
    </row>
    <row r="637" spans="1:6" ht="12.75" customHeight="1" x14ac:dyDescent="0.15">
      <c r="A637" s="150"/>
      <c r="B637" s="90"/>
      <c r="C637" s="146"/>
      <c r="D637" s="82"/>
      <c r="E637" s="82"/>
      <c r="F637" s="82"/>
    </row>
    <row r="638" spans="1:6" ht="12.75" customHeight="1" x14ac:dyDescent="0.15">
      <c r="A638" s="150"/>
      <c r="B638" s="90"/>
      <c r="C638" s="146"/>
      <c r="D638" s="82"/>
      <c r="E638" s="82"/>
      <c r="F638" s="82"/>
    </row>
    <row r="639" spans="1:6" ht="12.75" customHeight="1" x14ac:dyDescent="0.15">
      <c r="A639" s="150"/>
      <c r="B639" s="90"/>
      <c r="C639" s="146"/>
      <c r="D639" s="82"/>
      <c r="E639" s="82"/>
      <c r="F639" s="82"/>
    </row>
    <row r="640" spans="1:6" ht="12.75" customHeight="1" x14ac:dyDescent="0.15">
      <c r="A640" s="150"/>
      <c r="B640" s="90"/>
      <c r="C640" s="146"/>
      <c r="D640" s="82"/>
      <c r="E640" s="82"/>
      <c r="F640" s="82"/>
    </row>
    <row r="641" spans="1:6" ht="12.75" customHeight="1" x14ac:dyDescent="0.15">
      <c r="A641" s="150"/>
      <c r="B641" s="90"/>
      <c r="C641" s="146"/>
      <c r="D641" s="82"/>
      <c r="E641" s="82"/>
      <c r="F641" s="82"/>
    </row>
    <row r="642" spans="1:6" ht="12.75" customHeight="1" x14ac:dyDescent="0.15">
      <c r="A642" s="150"/>
      <c r="B642" s="90"/>
      <c r="C642" s="146"/>
      <c r="D642" s="82"/>
      <c r="E642" s="82"/>
      <c r="F642" s="82"/>
    </row>
    <row r="643" spans="1:6" ht="12.75" customHeight="1" x14ac:dyDescent="0.15">
      <c r="A643" s="150"/>
      <c r="B643" s="90"/>
      <c r="C643" s="146"/>
      <c r="D643" s="82"/>
      <c r="E643" s="82"/>
      <c r="F643" s="82"/>
    </row>
    <row r="644" spans="1:6" ht="12.75" customHeight="1" x14ac:dyDescent="0.15">
      <c r="A644" s="150"/>
      <c r="B644" s="90"/>
      <c r="C644" s="146"/>
      <c r="D644" s="82"/>
      <c r="E644" s="82"/>
      <c r="F644" s="82"/>
    </row>
    <row r="645" spans="1:6" ht="12.75" customHeight="1" x14ac:dyDescent="0.15">
      <c r="A645" s="150"/>
      <c r="B645" s="90"/>
      <c r="C645" s="146"/>
      <c r="D645" s="82"/>
      <c r="E645" s="82"/>
      <c r="F645" s="82"/>
    </row>
    <row r="646" spans="1:6" ht="12.75" customHeight="1" x14ac:dyDescent="0.15">
      <c r="A646" s="150"/>
      <c r="B646" s="90"/>
      <c r="C646" s="146"/>
      <c r="D646" s="82"/>
      <c r="E646" s="82"/>
      <c r="F646" s="82"/>
    </row>
    <row r="647" spans="1:6" ht="12.75" customHeight="1" x14ac:dyDescent="0.15">
      <c r="A647" s="150"/>
      <c r="B647" s="90"/>
      <c r="C647" s="146"/>
      <c r="D647" s="82"/>
      <c r="E647" s="82"/>
      <c r="F647" s="82"/>
    </row>
    <row r="648" spans="1:6" ht="12.75" customHeight="1" x14ac:dyDescent="0.15">
      <c r="A648" s="150"/>
      <c r="B648" s="90"/>
      <c r="C648" s="146"/>
      <c r="D648" s="82"/>
      <c r="E648" s="82"/>
      <c r="F648" s="82"/>
    </row>
    <row r="649" spans="1:6" ht="12.75" customHeight="1" x14ac:dyDescent="0.15">
      <c r="A649" s="150"/>
      <c r="B649" s="90"/>
      <c r="C649" s="146"/>
      <c r="D649" s="82"/>
      <c r="E649" s="82"/>
      <c r="F649" s="82"/>
    </row>
    <row r="650" spans="1:6" ht="12.75" customHeight="1" x14ac:dyDescent="0.15">
      <c r="A650" s="150"/>
      <c r="B650" s="90"/>
      <c r="C650" s="146"/>
      <c r="D650" s="82"/>
      <c r="E650" s="82"/>
      <c r="F650" s="82"/>
    </row>
    <row r="651" spans="1:6" ht="12.75" customHeight="1" x14ac:dyDescent="0.15">
      <c r="A651" s="150"/>
      <c r="B651" s="90"/>
      <c r="C651" s="146"/>
      <c r="D651" s="82"/>
      <c r="E651" s="82"/>
      <c r="F651" s="82"/>
    </row>
    <row r="652" spans="1:6" ht="12.75" customHeight="1" x14ac:dyDescent="0.15">
      <c r="A652" s="150"/>
      <c r="B652" s="90"/>
      <c r="C652" s="146"/>
      <c r="D652" s="82"/>
      <c r="E652" s="82"/>
      <c r="F652" s="82"/>
    </row>
    <row r="653" spans="1:6" ht="12.75" customHeight="1" x14ac:dyDescent="0.15">
      <c r="A653" s="150"/>
      <c r="B653" s="90"/>
      <c r="C653" s="146"/>
      <c r="D653" s="82"/>
      <c r="E653" s="82"/>
      <c r="F653" s="82"/>
    </row>
    <row r="654" spans="1:6" ht="12.75" customHeight="1" x14ac:dyDescent="0.15">
      <c r="A654" s="150"/>
      <c r="B654" s="90"/>
      <c r="C654" s="146"/>
      <c r="D654" s="82"/>
      <c r="E654" s="82"/>
      <c r="F654" s="82"/>
    </row>
    <row r="655" spans="1:6" ht="12.75" customHeight="1" x14ac:dyDescent="0.15">
      <c r="A655" s="150"/>
      <c r="B655" s="90"/>
      <c r="C655" s="146"/>
      <c r="D655" s="82"/>
      <c r="E655" s="82"/>
      <c r="F655" s="82"/>
    </row>
    <row r="656" spans="1:6" ht="12.75" customHeight="1" x14ac:dyDescent="0.15">
      <c r="A656" s="150"/>
      <c r="B656" s="90"/>
      <c r="C656" s="146"/>
      <c r="D656" s="82"/>
      <c r="E656" s="82"/>
      <c r="F656" s="82"/>
    </row>
    <row r="657" spans="1:6" ht="12.75" customHeight="1" x14ac:dyDescent="0.15">
      <c r="A657" s="150"/>
      <c r="B657" s="90"/>
      <c r="C657" s="146"/>
      <c r="D657" s="82"/>
      <c r="E657" s="82"/>
      <c r="F657" s="82"/>
    </row>
    <row r="658" spans="1:6" ht="12.75" customHeight="1" x14ac:dyDescent="0.15">
      <c r="A658" s="150"/>
      <c r="B658" s="90"/>
      <c r="C658" s="146"/>
      <c r="D658" s="82"/>
      <c r="E658" s="82"/>
      <c r="F658" s="82"/>
    </row>
    <row r="659" spans="1:6" ht="12.75" customHeight="1" x14ac:dyDescent="0.15">
      <c r="A659" s="150"/>
      <c r="B659" s="90"/>
      <c r="C659" s="146"/>
      <c r="D659" s="82"/>
      <c r="E659" s="82"/>
      <c r="F659" s="82"/>
    </row>
    <row r="660" spans="1:6" ht="12.75" customHeight="1" x14ac:dyDescent="0.15">
      <c r="A660" s="150"/>
      <c r="B660" s="90"/>
      <c r="C660" s="146"/>
      <c r="D660" s="82"/>
      <c r="E660" s="82"/>
      <c r="F660" s="82"/>
    </row>
    <row r="661" spans="1:6" ht="12.75" customHeight="1" x14ac:dyDescent="0.15">
      <c r="A661" s="150"/>
      <c r="B661" s="90"/>
      <c r="C661" s="146"/>
      <c r="D661" s="82"/>
      <c r="E661" s="82"/>
      <c r="F661" s="82"/>
    </row>
    <row r="662" spans="1:6" ht="12.75" customHeight="1" x14ac:dyDescent="0.15">
      <c r="A662" s="150"/>
      <c r="B662" s="90"/>
      <c r="C662" s="146"/>
      <c r="D662" s="82"/>
      <c r="E662" s="82"/>
      <c r="F662" s="82"/>
    </row>
    <row r="663" spans="1:6" ht="12.75" customHeight="1" x14ac:dyDescent="0.15">
      <c r="A663" s="150"/>
      <c r="B663" s="90"/>
      <c r="C663" s="146"/>
      <c r="D663" s="82"/>
      <c r="E663" s="82"/>
      <c r="F663" s="82"/>
    </row>
    <row r="664" spans="1:6" ht="12.75" customHeight="1" x14ac:dyDescent="0.15">
      <c r="A664" s="150"/>
      <c r="B664" s="90"/>
      <c r="C664" s="146"/>
      <c r="D664" s="82"/>
      <c r="E664" s="82"/>
      <c r="F664" s="82"/>
    </row>
    <row r="665" spans="1:6" ht="12.75" customHeight="1" x14ac:dyDescent="0.15">
      <c r="A665" s="150"/>
      <c r="B665" s="90"/>
      <c r="C665" s="146"/>
      <c r="D665" s="82"/>
      <c r="E665" s="82"/>
      <c r="F665" s="82"/>
    </row>
    <row r="666" spans="1:6" ht="12.75" customHeight="1" x14ac:dyDescent="0.15">
      <c r="A666" s="150"/>
      <c r="B666" s="90"/>
      <c r="C666" s="146"/>
      <c r="D666" s="82"/>
      <c r="E666" s="82"/>
      <c r="F666" s="82"/>
    </row>
    <row r="667" spans="1:6" ht="12.75" customHeight="1" x14ac:dyDescent="0.15">
      <c r="A667" s="150"/>
      <c r="B667" s="90"/>
      <c r="C667" s="146"/>
      <c r="D667" s="82"/>
      <c r="E667" s="82"/>
      <c r="F667" s="82"/>
    </row>
    <row r="668" spans="1:6" ht="12.75" customHeight="1" x14ac:dyDescent="0.15">
      <c r="A668" s="150"/>
      <c r="B668" s="90"/>
      <c r="C668" s="146"/>
      <c r="D668" s="82"/>
      <c r="E668" s="82"/>
      <c r="F668" s="82"/>
    </row>
    <row r="669" spans="1:6" ht="12.75" customHeight="1" x14ac:dyDescent="0.15">
      <c r="A669" s="150"/>
      <c r="B669" s="90"/>
      <c r="C669" s="146"/>
      <c r="D669" s="82"/>
      <c r="E669" s="82"/>
      <c r="F669" s="82"/>
    </row>
    <row r="670" spans="1:6" ht="12.75" customHeight="1" x14ac:dyDescent="0.15">
      <c r="A670" s="150"/>
      <c r="B670" s="90"/>
      <c r="C670" s="146"/>
      <c r="D670" s="82"/>
      <c r="E670" s="82"/>
      <c r="F670" s="82"/>
    </row>
    <row r="671" spans="1:6" ht="12.75" customHeight="1" x14ac:dyDescent="0.15">
      <c r="A671" s="150"/>
      <c r="B671" s="90"/>
      <c r="C671" s="146"/>
      <c r="D671" s="82"/>
      <c r="E671" s="82"/>
      <c r="F671" s="82"/>
    </row>
    <row r="672" spans="1:6" ht="12.75" customHeight="1" x14ac:dyDescent="0.15">
      <c r="A672" s="150"/>
      <c r="B672" s="90"/>
      <c r="C672" s="146"/>
      <c r="D672" s="82"/>
      <c r="E672" s="82"/>
      <c r="F672" s="82"/>
    </row>
    <row r="673" spans="1:6" ht="12.75" customHeight="1" x14ac:dyDescent="0.15">
      <c r="A673" s="150"/>
      <c r="B673" s="90"/>
      <c r="C673" s="146"/>
      <c r="D673" s="82"/>
      <c r="E673" s="82"/>
      <c r="F673" s="82"/>
    </row>
    <row r="674" spans="1:6" ht="12.75" customHeight="1" x14ac:dyDescent="0.15">
      <c r="A674" s="150"/>
      <c r="B674" s="90"/>
      <c r="C674" s="146"/>
      <c r="D674" s="82"/>
      <c r="E674" s="82"/>
      <c r="F674" s="82"/>
    </row>
    <row r="675" spans="1:6" ht="12.75" customHeight="1" x14ac:dyDescent="0.15">
      <c r="A675" s="150"/>
      <c r="B675" s="90"/>
      <c r="C675" s="146"/>
      <c r="D675" s="82"/>
      <c r="E675" s="82"/>
      <c r="F675" s="82"/>
    </row>
    <row r="676" spans="1:6" ht="12.75" customHeight="1" x14ac:dyDescent="0.15">
      <c r="A676" s="150"/>
      <c r="B676" s="90"/>
      <c r="C676" s="146"/>
      <c r="D676" s="82"/>
      <c r="E676" s="82"/>
      <c r="F676" s="82"/>
    </row>
    <row r="677" spans="1:6" ht="12.75" customHeight="1" x14ac:dyDescent="0.15">
      <c r="A677" s="150"/>
      <c r="B677" s="90"/>
      <c r="C677" s="146"/>
      <c r="D677" s="82"/>
      <c r="E677" s="82"/>
      <c r="F677" s="82"/>
    </row>
    <row r="678" spans="1:6" ht="12.75" customHeight="1" x14ac:dyDescent="0.15">
      <c r="A678" s="150"/>
      <c r="B678" s="90"/>
      <c r="C678" s="146"/>
      <c r="D678" s="82"/>
      <c r="E678" s="82"/>
      <c r="F678" s="82"/>
    </row>
    <row r="679" spans="1:6" ht="12.75" customHeight="1" x14ac:dyDescent="0.15">
      <c r="A679" s="150"/>
      <c r="B679" s="90"/>
      <c r="C679" s="146"/>
      <c r="D679" s="82"/>
      <c r="E679" s="82"/>
      <c r="F679" s="82"/>
    </row>
    <row r="680" spans="1:6" ht="12.75" customHeight="1" x14ac:dyDescent="0.15">
      <c r="A680" s="150"/>
      <c r="B680" s="90"/>
      <c r="C680" s="146"/>
      <c r="D680" s="82"/>
      <c r="E680" s="82"/>
      <c r="F680" s="82"/>
    </row>
    <row r="681" spans="1:6" ht="12.75" customHeight="1" x14ac:dyDescent="0.15">
      <c r="A681" s="150"/>
      <c r="B681" s="90"/>
      <c r="C681" s="146"/>
      <c r="D681" s="82"/>
      <c r="E681" s="82"/>
      <c r="F681" s="82"/>
    </row>
    <row r="682" spans="1:6" ht="12.75" customHeight="1" x14ac:dyDescent="0.15">
      <c r="A682" s="150"/>
      <c r="B682" s="90"/>
      <c r="C682" s="146"/>
      <c r="D682" s="82"/>
      <c r="E682" s="82"/>
      <c r="F682" s="82"/>
    </row>
    <row r="683" spans="1:6" ht="12.75" customHeight="1" x14ac:dyDescent="0.15">
      <c r="A683" s="150"/>
      <c r="B683" s="90"/>
      <c r="C683" s="146"/>
      <c r="D683" s="82"/>
      <c r="E683" s="82"/>
      <c r="F683" s="82"/>
    </row>
    <row r="684" spans="1:6" ht="12.75" customHeight="1" x14ac:dyDescent="0.15">
      <c r="A684" s="150"/>
      <c r="B684" s="90"/>
      <c r="C684" s="146"/>
      <c r="D684" s="82"/>
      <c r="E684" s="82"/>
      <c r="F684" s="82"/>
    </row>
    <row r="685" spans="1:6" ht="12.75" customHeight="1" x14ac:dyDescent="0.15">
      <c r="A685" s="150"/>
      <c r="B685" s="90"/>
      <c r="C685" s="146"/>
      <c r="D685" s="82"/>
      <c r="E685" s="82"/>
      <c r="F685" s="82"/>
    </row>
    <row r="686" spans="1:6" ht="12.75" customHeight="1" x14ac:dyDescent="0.15">
      <c r="A686" s="150"/>
      <c r="B686" s="90"/>
      <c r="C686" s="146"/>
      <c r="D686" s="82"/>
      <c r="E686" s="82"/>
      <c r="F686" s="82"/>
    </row>
    <row r="687" spans="1:6" ht="12.75" customHeight="1" x14ac:dyDescent="0.15">
      <c r="A687" s="150"/>
      <c r="B687" s="90"/>
      <c r="C687" s="146"/>
      <c r="D687" s="82"/>
      <c r="E687" s="82"/>
      <c r="F687" s="82"/>
    </row>
    <row r="688" spans="1:6" ht="12.75" customHeight="1" x14ac:dyDescent="0.15">
      <c r="A688" s="150"/>
      <c r="B688" s="90"/>
      <c r="C688" s="146"/>
      <c r="D688" s="82"/>
      <c r="E688" s="82"/>
      <c r="F688" s="82"/>
    </row>
    <row r="689" spans="1:6" ht="12.75" customHeight="1" x14ac:dyDescent="0.15">
      <c r="A689" s="150"/>
      <c r="B689" s="90"/>
      <c r="C689" s="146"/>
      <c r="D689" s="82"/>
      <c r="E689" s="82"/>
      <c r="F689" s="82"/>
    </row>
    <row r="690" spans="1:6" ht="12.75" customHeight="1" x14ac:dyDescent="0.15">
      <c r="A690" s="150"/>
      <c r="B690" s="90"/>
      <c r="C690" s="146"/>
      <c r="D690" s="82"/>
      <c r="E690" s="82"/>
      <c r="F690" s="82"/>
    </row>
    <row r="691" spans="1:6" ht="12.75" customHeight="1" x14ac:dyDescent="0.15">
      <c r="A691" s="150"/>
      <c r="B691" s="90"/>
      <c r="C691" s="146"/>
      <c r="D691" s="82"/>
      <c r="E691" s="82"/>
      <c r="F691" s="82"/>
    </row>
    <row r="692" spans="1:6" ht="12.75" customHeight="1" x14ac:dyDescent="0.15">
      <c r="A692" s="150"/>
      <c r="B692" s="90"/>
      <c r="C692" s="146"/>
      <c r="D692" s="82"/>
      <c r="E692" s="82"/>
      <c r="F692" s="82"/>
    </row>
    <row r="693" spans="1:6" ht="12.75" customHeight="1" x14ac:dyDescent="0.15">
      <c r="A693" s="150"/>
      <c r="B693" s="90"/>
      <c r="C693" s="146"/>
      <c r="D693" s="82"/>
      <c r="E693" s="82"/>
      <c r="F693" s="82"/>
    </row>
    <row r="694" spans="1:6" ht="12.75" customHeight="1" x14ac:dyDescent="0.15">
      <c r="A694" s="150"/>
      <c r="B694" s="90"/>
      <c r="C694" s="146"/>
      <c r="D694" s="82"/>
      <c r="E694" s="82"/>
      <c r="F694" s="82"/>
    </row>
    <row r="695" spans="1:6" ht="12.75" customHeight="1" x14ac:dyDescent="0.15">
      <c r="A695" s="150"/>
      <c r="B695" s="90"/>
      <c r="C695" s="146"/>
      <c r="D695" s="82"/>
      <c r="E695" s="82"/>
      <c r="F695" s="82"/>
    </row>
    <row r="696" spans="1:6" ht="12.75" customHeight="1" x14ac:dyDescent="0.15">
      <c r="A696" s="150"/>
      <c r="B696" s="90"/>
      <c r="C696" s="146"/>
      <c r="D696" s="82"/>
      <c r="E696" s="82"/>
      <c r="F696" s="82"/>
    </row>
    <row r="697" spans="1:6" ht="12.75" customHeight="1" x14ac:dyDescent="0.15">
      <c r="A697" s="150"/>
      <c r="B697" s="90"/>
      <c r="C697" s="146"/>
      <c r="D697" s="82"/>
      <c r="E697" s="82"/>
      <c r="F697" s="82"/>
    </row>
    <row r="698" spans="1:6" ht="12.75" customHeight="1" x14ac:dyDescent="0.15">
      <c r="A698" s="150"/>
      <c r="B698" s="90"/>
      <c r="C698" s="146"/>
      <c r="D698" s="82"/>
      <c r="E698" s="82"/>
      <c r="F698" s="82"/>
    </row>
    <row r="699" spans="1:6" ht="12.75" customHeight="1" x14ac:dyDescent="0.15">
      <c r="A699" s="150"/>
      <c r="B699" s="90"/>
      <c r="C699" s="146"/>
      <c r="D699" s="82"/>
      <c r="E699" s="82"/>
      <c r="F699" s="82"/>
    </row>
    <row r="700" spans="1:6" ht="12.75" customHeight="1" x14ac:dyDescent="0.15">
      <c r="A700" s="150"/>
      <c r="B700" s="90"/>
      <c r="C700" s="146"/>
      <c r="D700" s="82"/>
      <c r="E700" s="82"/>
      <c r="F700" s="82"/>
    </row>
    <row r="701" spans="1:6" ht="12.75" customHeight="1" x14ac:dyDescent="0.15">
      <c r="A701" s="150"/>
      <c r="B701" s="90"/>
      <c r="C701" s="146"/>
      <c r="D701" s="82"/>
      <c r="E701" s="82"/>
      <c r="F701" s="82"/>
    </row>
    <row r="702" spans="1:6" ht="12.75" customHeight="1" x14ac:dyDescent="0.15">
      <c r="A702" s="150"/>
      <c r="B702" s="90"/>
      <c r="C702" s="146"/>
      <c r="D702" s="82"/>
      <c r="E702" s="82"/>
      <c r="F702" s="82"/>
    </row>
    <row r="703" spans="1:6" ht="12.75" customHeight="1" x14ac:dyDescent="0.15">
      <c r="A703" s="150"/>
      <c r="B703" s="90"/>
      <c r="C703" s="146"/>
      <c r="D703" s="82"/>
      <c r="E703" s="82"/>
      <c r="F703" s="82"/>
    </row>
    <row r="704" spans="1:6" ht="12.75" customHeight="1" x14ac:dyDescent="0.15">
      <c r="A704" s="150"/>
      <c r="B704" s="90"/>
      <c r="C704" s="146"/>
      <c r="D704" s="82"/>
      <c r="E704" s="82"/>
      <c r="F704" s="82"/>
    </row>
    <row r="705" spans="1:6" ht="12.75" customHeight="1" x14ac:dyDescent="0.15">
      <c r="A705" s="150"/>
      <c r="B705" s="90"/>
      <c r="C705" s="146"/>
      <c r="D705" s="82"/>
      <c r="E705" s="82"/>
      <c r="F705" s="82"/>
    </row>
    <row r="706" spans="1:6" ht="12.75" customHeight="1" x14ac:dyDescent="0.15">
      <c r="A706" s="150"/>
      <c r="B706" s="90"/>
      <c r="C706" s="146"/>
      <c r="D706" s="82"/>
      <c r="E706" s="82"/>
      <c r="F706" s="82"/>
    </row>
    <row r="707" spans="1:6" ht="12.75" customHeight="1" x14ac:dyDescent="0.15">
      <c r="A707" s="150"/>
      <c r="B707" s="90"/>
      <c r="C707" s="146"/>
      <c r="D707" s="82"/>
      <c r="E707" s="82"/>
      <c r="F707" s="82"/>
    </row>
    <row r="708" spans="1:6" ht="12.75" customHeight="1" x14ac:dyDescent="0.15">
      <c r="A708" s="150"/>
      <c r="B708" s="90"/>
      <c r="C708" s="146"/>
      <c r="D708" s="82"/>
      <c r="E708" s="82"/>
      <c r="F708" s="82"/>
    </row>
    <row r="709" spans="1:6" ht="12.75" customHeight="1" x14ac:dyDescent="0.15">
      <c r="A709" s="150"/>
      <c r="B709" s="90"/>
      <c r="C709" s="146"/>
      <c r="D709" s="82"/>
      <c r="E709" s="82"/>
      <c r="F709" s="82"/>
    </row>
    <row r="710" spans="1:6" ht="12.75" customHeight="1" x14ac:dyDescent="0.15">
      <c r="A710" s="150"/>
      <c r="B710" s="90"/>
      <c r="C710" s="146"/>
      <c r="D710" s="82"/>
      <c r="E710" s="82"/>
      <c r="F710" s="82"/>
    </row>
    <row r="711" spans="1:6" ht="12.75" customHeight="1" x14ac:dyDescent="0.15">
      <c r="A711" s="150"/>
      <c r="B711" s="90"/>
      <c r="C711" s="146"/>
      <c r="D711" s="82"/>
      <c r="E711" s="82"/>
      <c r="F711" s="82"/>
    </row>
    <row r="712" spans="1:6" ht="12.75" customHeight="1" x14ac:dyDescent="0.15">
      <c r="A712" s="150"/>
      <c r="B712" s="90"/>
      <c r="C712" s="146"/>
      <c r="D712" s="82"/>
      <c r="E712" s="82"/>
      <c r="F712" s="82"/>
    </row>
    <row r="713" spans="1:6" ht="12.75" customHeight="1" x14ac:dyDescent="0.15">
      <c r="A713" s="150"/>
      <c r="B713" s="90"/>
      <c r="C713" s="146"/>
      <c r="D713" s="82"/>
      <c r="E713" s="82"/>
      <c r="F713" s="82"/>
    </row>
    <row r="714" spans="1:6" ht="12.75" customHeight="1" x14ac:dyDescent="0.15">
      <c r="A714" s="150"/>
      <c r="B714" s="90"/>
      <c r="C714" s="146"/>
      <c r="D714" s="82"/>
      <c r="E714" s="82"/>
      <c r="F714" s="82"/>
    </row>
    <row r="715" spans="1:6" ht="12.75" customHeight="1" x14ac:dyDescent="0.15">
      <c r="A715" s="150"/>
      <c r="B715" s="90"/>
      <c r="C715" s="146"/>
      <c r="D715" s="82"/>
      <c r="E715" s="82"/>
      <c r="F715" s="82"/>
    </row>
    <row r="716" spans="1:6" ht="12.75" customHeight="1" x14ac:dyDescent="0.15">
      <c r="A716" s="150"/>
      <c r="B716" s="90"/>
      <c r="C716" s="146"/>
      <c r="D716" s="82"/>
      <c r="E716" s="82"/>
      <c r="F716" s="82"/>
    </row>
    <row r="717" spans="1:6" ht="12.75" customHeight="1" x14ac:dyDescent="0.15">
      <c r="A717" s="150"/>
      <c r="B717" s="90"/>
      <c r="C717" s="146"/>
      <c r="D717" s="82"/>
      <c r="E717" s="82"/>
      <c r="F717" s="82"/>
    </row>
    <row r="718" spans="1:6" ht="12.75" customHeight="1" x14ac:dyDescent="0.15">
      <c r="A718" s="150"/>
      <c r="B718" s="90"/>
      <c r="C718" s="146"/>
      <c r="D718" s="82"/>
      <c r="E718" s="82"/>
      <c r="F718" s="82"/>
    </row>
    <row r="719" spans="1:6" ht="12.75" customHeight="1" x14ac:dyDescent="0.15">
      <c r="A719" s="150"/>
      <c r="B719" s="90"/>
      <c r="C719" s="146"/>
      <c r="D719" s="82"/>
      <c r="E719" s="82"/>
      <c r="F719" s="82"/>
    </row>
    <row r="720" spans="1:6" ht="12.75" customHeight="1" x14ac:dyDescent="0.15">
      <c r="A720" s="150"/>
      <c r="B720" s="90"/>
      <c r="C720" s="146"/>
      <c r="D720" s="82"/>
      <c r="E720" s="82"/>
      <c r="F720" s="82"/>
    </row>
    <row r="721" spans="1:6" ht="12.75" customHeight="1" x14ac:dyDescent="0.15">
      <c r="A721" s="150"/>
      <c r="B721" s="90"/>
      <c r="C721" s="146"/>
      <c r="D721" s="82"/>
      <c r="E721" s="82"/>
      <c r="F721" s="82"/>
    </row>
    <row r="722" spans="1:6" ht="12.75" customHeight="1" x14ac:dyDescent="0.15">
      <c r="A722" s="150"/>
      <c r="B722" s="90"/>
      <c r="C722" s="146"/>
      <c r="D722" s="82"/>
      <c r="E722" s="82"/>
      <c r="F722" s="82"/>
    </row>
    <row r="723" spans="1:6" ht="12.75" customHeight="1" x14ac:dyDescent="0.15">
      <c r="A723" s="150"/>
      <c r="B723" s="90"/>
      <c r="C723" s="146"/>
      <c r="D723" s="82"/>
      <c r="E723" s="82"/>
      <c r="F723" s="82"/>
    </row>
    <row r="724" spans="1:6" ht="12.75" customHeight="1" x14ac:dyDescent="0.15">
      <c r="A724" s="150"/>
      <c r="B724" s="90"/>
      <c r="C724" s="146"/>
      <c r="D724" s="82"/>
      <c r="E724" s="82"/>
      <c r="F724" s="82"/>
    </row>
    <row r="725" spans="1:6" ht="12.75" customHeight="1" x14ac:dyDescent="0.15">
      <c r="A725" s="150"/>
      <c r="B725" s="90"/>
      <c r="C725" s="146"/>
      <c r="D725" s="82"/>
      <c r="E725" s="82"/>
      <c r="F725" s="82"/>
    </row>
    <row r="726" spans="1:6" ht="12.75" customHeight="1" x14ac:dyDescent="0.15">
      <c r="A726" s="150"/>
      <c r="B726" s="90"/>
      <c r="C726" s="146"/>
      <c r="D726" s="82"/>
      <c r="E726" s="82"/>
      <c r="F726" s="82"/>
    </row>
    <row r="727" spans="1:6" ht="12.75" customHeight="1" x14ac:dyDescent="0.15">
      <c r="A727" s="150"/>
      <c r="B727" s="90"/>
      <c r="C727" s="146"/>
      <c r="D727" s="82"/>
      <c r="E727" s="82"/>
      <c r="F727" s="82"/>
    </row>
    <row r="728" spans="1:6" ht="12.75" customHeight="1" x14ac:dyDescent="0.15">
      <c r="A728" s="150"/>
      <c r="B728" s="90"/>
      <c r="C728" s="146"/>
      <c r="D728" s="82"/>
      <c r="E728" s="82"/>
      <c r="F728" s="82"/>
    </row>
    <row r="729" spans="1:6" ht="12.75" customHeight="1" x14ac:dyDescent="0.15">
      <c r="A729" s="150"/>
      <c r="B729" s="90"/>
      <c r="C729" s="146"/>
      <c r="D729" s="82"/>
      <c r="E729" s="82"/>
      <c r="F729" s="82"/>
    </row>
    <row r="730" spans="1:6" ht="12.75" customHeight="1" x14ac:dyDescent="0.15">
      <c r="A730" s="150"/>
      <c r="B730" s="90"/>
      <c r="C730" s="146"/>
      <c r="D730" s="82"/>
      <c r="E730" s="82"/>
      <c r="F730" s="82"/>
    </row>
    <row r="731" spans="1:6" ht="12.75" customHeight="1" x14ac:dyDescent="0.15">
      <c r="A731" s="150"/>
      <c r="B731" s="90"/>
      <c r="C731" s="146"/>
      <c r="D731" s="82"/>
      <c r="E731" s="82"/>
      <c r="F731" s="82"/>
    </row>
    <row r="732" spans="1:6" ht="12.75" customHeight="1" x14ac:dyDescent="0.15">
      <c r="A732" s="150"/>
      <c r="B732" s="90"/>
      <c r="C732" s="146"/>
      <c r="D732" s="82"/>
      <c r="E732" s="82"/>
      <c r="F732" s="82"/>
    </row>
    <row r="733" spans="1:6" ht="12.75" customHeight="1" x14ac:dyDescent="0.15">
      <c r="A733" s="150"/>
      <c r="B733" s="90"/>
      <c r="C733" s="146"/>
      <c r="D733" s="82"/>
      <c r="E733" s="82"/>
      <c r="F733" s="82"/>
    </row>
    <row r="734" spans="1:6" ht="12.75" customHeight="1" x14ac:dyDescent="0.15">
      <c r="A734" s="150"/>
      <c r="B734" s="90"/>
      <c r="C734" s="146"/>
      <c r="D734" s="82"/>
      <c r="E734" s="82"/>
      <c r="F734" s="82"/>
    </row>
    <row r="735" spans="1:6" ht="12.75" customHeight="1" x14ac:dyDescent="0.15">
      <c r="A735" s="150"/>
      <c r="B735" s="90"/>
      <c r="C735" s="146"/>
      <c r="D735" s="82"/>
      <c r="E735" s="82"/>
      <c r="F735" s="82"/>
    </row>
    <row r="736" spans="1:6" ht="12.75" customHeight="1" x14ac:dyDescent="0.15">
      <c r="A736" s="150"/>
      <c r="B736" s="90"/>
      <c r="C736" s="146"/>
      <c r="D736" s="82"/>
      <c r="E736" s="82"/>
      <c r="F736" s="82"/>
    </row>
    <row r="737" spans="1:6" ht="12.75" customHeight="1" x14ac:dyDescent="0.15">
      <c r="A737" s="150"/>
      <c r="B737" s="90"/>
      <c r="C737" s="146"/>
      <c r="D737" s="82"/>
      <c r="E737" s="82"/>
      <c r="F737" s="82"/>
    </row>
    <row r="738" spans="1:6" ht="12.75" customHeight="1" x14ac:dyDescent="0.15">
      <c r="A738" s="150"/>
      <c r="B738" s="90"/>
      <c r="C738" s="146"/>
      <c r="D738" s="82"/>
      <c r="E738" s="82"/>
      <c r="F738" s="82"/>
    </row>
    <row r="739" spans="1:6" ht="12.75" customHeight="1" x14ac:dyDescent="0.15">
      <c r="A739" s="150"/>
      <c r="B739" s="90"/>
      <c r="C739" s="146"/>
      <c r="D739" s="82"/>
      <c r="E739" s="82"/>
      <c r="F739" s="82"/>
    </row>
    <row r="740" spans="1:6" ht="12.75" customHeight="1" x14ac:dyDescent="0.15">
      <c r="A740" s="150"/>
      <c r="B740" s="90"/>
      <c r="C740" s="146"/>
      <c r="D740" s="82"/>
      <c r="E740" s="82"/>
      <c r="F740" s="82"/>
    </row>
    <row r="741" spans="1:6" ht="12.75" customHeight="1" x14ac:dyDescent="0.15">
      <c r="A741" s="150"/>
      <c r="B741" s="90"/>
      <c r="C741" s="146"/>
      <c r="D741" s="82"/>
      <c r="E741" s="82"/>
      <c r="F741" s="82"/>
    </row>
    <row r="742" spans="1:6" ht="12.75" customHeight="1" x14ac:dyDescent="0.15">
      <c r="A742" s="150"/>
      <c r="B742" s="90"/>
      <c r="C742" s="146"/>
      <c r="D742" s="82"/>
      <c r="E742" s="82"/>
      <c r="F742" s="82"/>
    </row>
    <row r="743" spans="1:6" ht="12.75" customHeight="1" x14ac:dyDescent="0.15">
      <c r="A743" s="150"/>
      <c r="B743" s="90"/>
      <c r="C743" s="146"/>
      <c r="D743" s="82"/>
      <c r="E743" s="82"/>
      <c r="F743" s="82"/>
    </row>
    <row r="744" spans="1:6" ht="12.75" customHeight="1" x14ac:dyDescent="0.15">
      <c r="A744" s="150"/>
      <c r="B744" s="90"/>
      <c r="C744" s="146"/>
      <c r="D744" s="82"/>
      <c r="E744" s="82"/>
      <c r="F744" s="82"/>
    </row>
    <row r="745" spans="1:6" ht="12.75" customHeight="1" x14ac:dyDescent="0.15">
      <c r="A745" s="150"/>
      <c r="B745" s="90"/>
      <c r="C745" s="146"/>
      <c r="D745" s="82"/>
      <c r="E745" s="82"/>
      <c r="F745" s="82"/>
    </row>
    <row r="746" spans="1:6" ht="12.75" customHeight="1" x14ac:dyDescent="0.15">
      <c r="A746" s="150"/>
      <c r="B746" s="90"/>
      <c r="C746" s="146"/>
      <c r="D746" s="82"/>
      <c r="E746" s="82"/>
      <c r="F746" s="82"/>
    </row>
    <row r="747" spans="1:6" ht="12.75" customHeight="1" x14ac:dyDescent="0.15">
      <c r="A747" s="150"/>
      <c r="B747" s="90"/>
      <c r="C747" s="146"/>
      <c r="D747" s="82"/>
      <c r="E747" s="82"/>
      <c r="F747" s="82"/>
    </row>
    <row r="748" spans="1:6" ht="12.75" customHeight="1" x14ac:dyDescent="0.15">
      <c r="A748" s="150"/>
      <c r="B748" s="90"/>
      <c r="C748" s="146"/>
      <c r="D748" s="82"/>
      <c r="E748" s="82"/>
      <c r="F748" s="82"/>
    </row>
    <row r="749" spans="1:6" ht="12.75" customHeight="1" x14ac:dyDescent="0.15">
      <c r="A749" s="150"/>
      <c r="B749" s="90"/>
      <c r="C749" s="146"/>
      <c r="D749" s="82"/>
      <c r="E749" s="82"/>
      <c r="F749" s="82"/>
    </row>
    <row r="750" spans="1:6" ht="12.75" customHeight="1" x14ac:dyDescent="0.15">
      <c r="A750" s="150"/>
      <c r="B750" s="90"/>
      <c r="C750" s="146"/>
      <c r="D750" s="82"/>
      <c r="E750" s="82"/>
      <c r="F750" s="82"/>
    </row>
    <row r="751" spans="1:6" ht="12.75" customHeight="1" x14ac:dyDescent="0.15">
      <c r="A751" s="150"/>
      <c r="B751" s="90"/>
      <c r="C751" s="146"/>
      <c r="D751" s="82"/>
      <c r="E751" s="82"/>
      <c r="F751" s="82"/>
    </row>
    <row r="752" spans="1:6" ht="12.75" customHeight="1" x14ac:dyDescent="0.15">
      <c r="A752" s="150"/>
      <c r="B752" s="90"/>
      <c r="C752" s="146"/>
      <c r="D752" s="82"/>
      <c r="E752" s="82"/>
      <c r="F752" s="82"/>
    </row>
    <row r="753" spans="1:6" ht="12.75" customHeight="1" x14ac:dyDescent="0.15">
      <c r="A753" s="150"/>
      <c r="B753" s="90"/>
      <c r="C753" s="146"/>
      <c r="D753" s="82"/>
      <c r="E753" s="82"/>
      <c r="F753" s="82"/>
    </row>
    <row r="754" spans="1:6" ht="12.75" customHeight="1" x14ac:dyDescent="0.15">
      <c r="A754" s="150"/>
      <c r="B754" s="90"/>
      <c r="C754" s="146"/>
      <c r="D754" s="82"/>
      <c r="E754" s="82"/>
      <c r="F754" s="82"/>
    </row>
    <row r="755" spans="1:6" ht="12.75" customHeight="1" x14ac:dyDescent="0.15">
      <c r="A755" s="150"/>
      <c r="B755" s="90"/>
      <c r="C755" s="146"/>
      <c r="D755" s="82"/>
      <c r="E755" s="82"/>
      <c r="F755" s="82"/>
    </row>
    <row r="756" spans="1:6" ht="12.75" customHeight="1" x14ac:dyDescent="0.15">
      <c r="A756" s="150"/>
      <c r="B756" s="90"/>
      <c r="C756" s="146"/>
      <c r="D756" s="82"/>
      <c r="E756" s="82"/>
      <c r="F756" s="82"/>
    </row>
    <row r="757" spans="1:6" ht="12.75" customHeight="1" x14ac:dyDescent="0.15">
      <c r="A757" s="150"/>
      <c r="B757" s="90"/>
      <c r="C757" s="146"/>
      <c r="D757" s="82"/>
      <c r="E757" s="82"/>
      <c r="F757" s="82"/>
    </row>
    <row r="758" spans="1:6" ht="12.75" customHeight="1" x14ac:dyDescent="0.15">
      <c r="A758" s="150"/>
      <c r="B758" s="90"/>
      <c r="C758" s="146"/>
      <c r="D758" s="82"/>
      <c r="E758" s="82"/>
      <c r="F758" s="82"/>
    </row>
    <row r="759" spans="1:6" ht="12.75" customHeight="1" x14ac:dyDescent="0.15">
      <c r="A759" s="150"/>
      <c r="B759" s="90"/>
      <c r="C759" s="146"/>
      <c r="D759" s="82"/>
      <c r="E759" s="82"/>
      <c r="F759" s="82"/>
    </row>
    <row r="760" spans="1:6" ht="12.75" customHeight="1" x14ac:dyDescent="0.15">
      <c r="A760" s="150"/>
      <c r="B760" s="90"/>
      <c r="C760" s="146"/>
      <c r="D760" s="82"/>
      <c r="E760" s="82"/>
      <c r="F760" s="82"/>
    </row>
    <row r="761" spans="1:6" ht="12.75" customHeight="1" x14ac:dyDescent="0.15">
      <c r="A761" s="150"/>
      <c r="B761" s="90"/>
      <c r="C761" s="146"/>
      <c r="D761" s="82"/>
      <c r="E761" s="82"/>
      <c r="F761" s="82"/>
    </row>
    <row r="762" spans="1:6" ht="12.75" customHeight="1" x14ac:dyDescent="0.15">
      <c r="A762" s="150"/>
      <c r="B762" s="90"/>
      <c r="C762" s="146"/>
      <c r="D762" s="82"/>
      <c r="E762" s="82"/>
      <c r="F762" s="82"/>
    </row>
    <row r="763" spans="1:6" ht="12.75" customHeight="1" x14ac:dyDescent="0.15">
      <c r="A763" s="150"/>
      <c r="B763" s="90"/>
      <c r="C763" s="146"/>
      <c r="D763" s="82"/>
      <c r="E763" s="82"/>
      <c r="F763" s="82"/>
    </row>
    <row r="764" spans="1:6" ht="12.75" customHeight="1" x14ac:dyDescent="0.15">
      <c r="A764" s="150"/>
      <c r="B764" s="90"/>
      <c r="C764" s="146"/>
      <c r="D764" s="82"/>
      <c r="E764" s="82"/>
      <c r="F764" s="82"/>
    </row>
    <row r="765" spans="1:6" ht="12.75" customHeight="1" x14ac:dyDescent="0.15">
      <c r="A765" s="150"/>
      <c r="B765" s="90"/>
      <c r="C765" s="146"/>
      <c r="D765" s="82"/>
      <c r="E765" s="82"/>
      <c r="F765" s="82"/>
    </row>
    <row r="766" spans="1:6" ht="12.75" customHeight="1" x14ac:dyDescent="0.15">
      <c r="A766" s="150"/>
      <c r="B766" s="90"/>
      <c r="C766" s="146"/>
      <c r="D766" s="82"/>
      <c r="E766" s="82"/>
      <c r="F766" s="82"/>
    </row>
    <row r="767" spans="1:6" ht="12.75" customHeight="1" x14ac:dyDescent="0.15">
      <c r="A767" s="150"/>
      <c r="B767" s="90"/>
      <c r="C767" s="146"/>
      <c r="D767" s="82"/>
      <c r="E767" s="82"/>
      <c r="F767" s="82"/>
    </row>
    <row r="768" spans="1:6" ht="12.75" customHeight="1" x14ac:dyDescent="0.15">
      <c r="A768" s="150"/>
      <c r="B768" s="90"/>
      <c r="C768" s="146"/>
      <c r="D768" s="82"/>
      <c r="E768" s="82"/>
      <c r="F768" s="82"/>
    </row>
    <row r="769" spans="1:6" ht="12.75" customHeight="1" x14ac:dyDescent="0.15">
      <c r="A769" s="150"/>
      <c r="B769" s="90"/>
      <c r="C769" s="146"/>
      <c r="D769" s="82"/>
      <c r="E769" s="82"/>
      <c r="F769" s="82"/>
    </row>
    <row r="770" spans="1:6" ht="12.75" customHeight="1" x14ac:dyDescent="0.15">
      <c r="A770" s="150"/>
      <c r="B770" s="90"/>
      <c r="C770" s="146"/>
      <c r="D770" s="82"/>
      <c r="E770" s="82"/>
      <c r="F770" s="82"/>
    </row>
    <row r="771" spans="1:6" ht="12.75" customHeight="1" x14ac:dyDescent="0.15">
      <c r="A771" s="150"/>
      <c r="B771" s="90"/>
      <c r="C771" s="146"/>
      <c r="D771" s="82"/>
      <c r="E771" s="82"/>
      <c r="F771" s="82"/>
    </row>
    <row r="772" spans="1:6" ht="12.75" customHeight="1" x14ac:dyDescent="0.15">
      <c r="A772" s="150"/>
      <c r="B772" s="90"/>
      <c r="C772" s="146"/>
      <c r="D772" s="82"/>
      <c r="E772" s="82"/>
      <c r="F772" s="82"/>
    </row>
    <row r="773" spans="1:6" ht="12.75" customHeight="1" x14ac:dyDescent="0.15">
      <c r="A773" s="150"/>
      <c r="B773" s="90"/>
      <c r="C773" s="146"/>
      <c r="D773" s="82"/>
      <c r="E773" s="82"/>
      <c r="F773" s="82"/>
    </row>
    <row r="774" spans="1:6" ht="12.75" customHeight="1" x14ac:dyDescent="0.15">
      <c r="A774" s="150"/>
      <c r="B774" s="90"/>
      <c r="C774" s="146"/>
      <c r="D774" s="82"/>
      <c r="E774" s="82"/>
      <c r="F774" s="82"/>
    </row>
    <row r="775" spans="1:6" ht="12.75" customHeight="1" x14ac:dyDescent="0.15">
      <c r="A775" s="150"/>
      <c r="B775" s="90"/>
      <c r="C775" s="146"/>
      <c r="D775" s="82"/>
      <c r="E775" s="82"/>
      <c r="F775" s="82"/>
    </row>
    <row r="776" spans="1:6" ht="12.75" customHeight="1" x14ac:dyDescent="0.15">
      <c r="A776" s="150"/>
      <c r="B776" s="90"/>
      <c r="C776" s="146"/>
      <c r="D776" s="82"/>
      <c r="E776" s="82"/>
      <c r="F776" s="82"/>
    </row>
    <row r="777" spans="1:6" ht="12.75" customHeight="1" x14ac:dyDescent="0.15">
      <c r="A777" s="150"/>
      <c r="B777" s="90"/>
      <c r="C777" s="146"/>
      <c r="D777" s="82"/>
      <c r="E777" s="82"/>
      <c r="F777" s="82"/>
    </row>
    <row r="778" spans="1:6" ht="12.75" customHeight="1" x14ac:dyDescent="0.15">
      <c r="A778" s="150"/>
      <c r="B778" s="90"/>
      <c r="C778" s="146"/>
      <c r="D778" s="82"/>
      <c r="E778" s="82"/>
      <c r="F778" s="82"/>
    </row>
    <row r="779" spans="1:6" ht="12.75" customHeight="1" x14ac:dyDescent="0.15">
      <c r="A779" s="150"/>
      <c r="B779" s="90"/>
      <c r="C779" s="146"/>
      <c r="D779" s="82"/>
      <c r="E779" s="82"/>
      <c r="F779" s="82"/>
    </row>
    <row r="780" spans="1:6" ht="12.75" customHeight="1" x14ac:dyDescent="0.15">
      <c r="A780" s="150"/>
      <c r="B780" s="90"/>
      <c r="C780" s="146"/>
      <c r="D780" s="82"/>
      <c r="E780" s="82"/>
      <c r="F780" s="82"/>
    </row>
    <row r="781" spans="1:6" ht="12.75" customHeight="1" x14ac:dyDescent="0.15">
      <c r="A781" s="150"/>
      <c r="B781" s="90"/>
      <c r="C781" s="146"/>
      <c r="D781" s="82"/>
      <c r="E781" s="82"/>
      <c r="F781" s="82"/>
    </row>
    <row r="782" spans="1:6" ht="12.75" customHeight="1" x14ac:dyDescent="0.15">
      <c r="A782" s="150"/>
      <c r="B782" s="90"/>
      <c r="C782" s="146"/>
      <c r="D782" s="82"/>
      <c r="E782" s="82"/>
      <c r="F782" s="82"/>
    </row>
    <row r="783" spans="1:6" ht="12.75" customHeight="1" x14ac:dyDescent="0.15">
      <c r="A783" s="150"/>
      <c r="B783" s="90"/>
      <c r="C783" s="146"/>
      <c r="D783" s="82"/>
      <c r="E783" s="82"/>
      <c r="F783" s="82"/>
    </row>
    <row r="784" spans="1:6" ht="12.75" customHeight="1" x14ac:dyDescent="0.15">
      <c r="A784" s="150"/>
      <c r="B784" s="90"/>
      <c r="C784" s="146"/>
      <c r="D784" s="82"/>
      <c r="E784" s="82"/>
      <c r="F784" s="82"/>
    </row>
    <row r="785" spans="1:6" ht="12.75" customHeight="1" x14ac:dyDescent="0.15">
      <c r="A785" s="150"/>
      <c r="B785" s="90"/>
      <c r="C785" s="146"/>
      <c r="D785" s="82"/>
      <c r="E785" s="82"/>
      <c r="F785" s="82"/>
    </row>
    <row r="786" spans="1:6" ht="12.75" customHeight="1" x14ac:dyDescent="0.15">
      <c r="A786" s="150"/>
      <c r="B786" s="90"/>
      <c r="C786" s="146"/>
      <c r="D786" s="82"/>
      <c r="E786" s="82"/>
      <c r="F786" s="82"/>
    </row>
    <row r="787" spans="1:6" ht="12.75" customHeight="1" x14ac:dyDescent="0.15">
      <c r="A787" s="150"/>
      <c r="B787" s="90"/>
      <c r="C787" s="146"/>
      <c r="D787" s="82"/>
      <c r="E787" s="82"/>
      <c r="F787" s="82"/>
    </row>
    <row r="788" spans="1:6" ht="12.75" customHeight="1" x14ac:dyDescent="0.15">
      <c r="A788" s="150"/>
      <c r="B788" s="90"/>
      <c r="C788" s="146"/>
      <c r="D788" s="82"/>
      <c r="E788" s="82"/>
      <c r="F788" s="82"/>
    </row>
    <row r="789" spans="1:6" ht="12.75" customHeight="1" x14ac:dyDescent="0.15">
      <c r="A789" s="150"/>
      <c r="B789" s="90"/>
      <c r="C789" s="146"/>
      <c r="D789" s="82"/>
      <c r="E789" s="82"/>
      <c r="F789" s="82"/>
    </row>
    <row r="790" spans="1:6" ht="12.75" customHeight="1" x14ac:dyDescent="0.15">
      <c r="A790" s="150"/>
      <c r="B790" s="90"/>
      <c r="C790" s="146"/>
      <c r="D790" s="82"/>
      <c r="E790" s="82"/>
      <c r="F790" s="82"/>
    </row>
    <row r="791" spans="1:6" ht="12.75" customHeight="1" x14ac:dyDescent="0.15">
      <c r="A791" s="150"/>
      <c r="B791" s="90"/>
      <c r="C791" s="146"/>
      <c r="D791" s="82"/>
      <c r="E791" s="82"/>
      <c r="F791" s="82"/>
    </row>
    <row r="792" spans="1:6" ht="12.75" customHeight="1" x14ac:dyDescent="0.15">
      <c r="A792" s="150"/>
      <c r="B792" s="90"/>
      <c r="C792" s="146"/>
      <c r="D792" s="82"/>
      <c r="E792" s="82"/>
      <c r="F792" s="82"/>
    </row>
    <row r="793" spans="1:6" ht="12.75" customHeight="1" x14ac:dyDescent="0.15">
      <c r="A793" s="150"/>
      <c r="B793" s="90"/>
      <c r="C793" s="146"/>
      <c r="D793" s="82"/>
      <c r="E793" s="82"/>
      <c r="F793" s="82"/>
    </row>
    <row r="794" spans="1:6" ht="12.75" customHeight="1" x14ac:dyDescent="0.15">
      <c r="A794" s="150"/>
      <c r="B794" s="90"/>
      <c r="C794" s="146"/>
      <c r="D794" s="82"/>
      <c r="E794" s="82"/>
      <c r="F794" s="82"/>
    </row>
    <row r="795" spans="1:6" ht="12.75" customHeight="1" x14ac:dyDescent="0.15">
      <c r="A795" s="150"/>
      <c r="B795" s="90"/>
      <c r="C795" s="146"/>
      <c r="D795" s="82"/>
      <c r="E795" s="82"/>
      <c r="F795" s="82"/>
    </row>
    <row r="796" spans="1:6" ht="12.75" customHeight="1" x14ac:dyDescent="0.15">
      <c r="A796" s="150"/>
      <c r="B796" s="90"/>
      <c r="C796" s="146"/>
      <c r="D796" s="82"/>
      <c r="E796" s="82"/>
      <c r="F796" s="82"/>
    </row>
    <row r="797" spans="1:6" ht="12.75" customHeight="1" x14ac:dyDescent="0.15">
      <c r="A797" s="150"/>
      <c r="B797" s="90"/>
      <c r="C797" s="146"/>
      <c r="D797" s="82"/>
      <c r="E797" s="82"/>
      <c r="F797" s="82"/>
    </row>
    <row r="798" spans="1:6" ht="12.75" customHeight="1" x14ac:dyDescent="0.15">
      <c r="A798" s="150"/>
      <c r="B798" s="90"/>
      <c r="C798" s="146"/>
      <c r="D798" s="82"/>
      <c r="E798" s="82"/>
      <c r="F798" s="82"/>
    </row>
    <row r="799" spans="1:6" ht="12.75" customHeight="1" x14ac:dyDescent="0.15">
      <c r="A799" s="150"/>
      <c r="B799" s="90"/>
      <c r="C799" s="146"/>
      <c r="D799" s="82"/>
      <c r="E799" s="82"/>
      <c r="F799" s="82"/>
    </row>
    <row r="800" spans="1:6" ht="12.75" customHeight="1" x14ac:dyDescent="0.15">
      <c r="A800" s="150"/>
      <c r="B800" s="90"/>
      <c r="C800" s="146"/>
      <c r="D800" s="82"/>
      <c r="E800" s="82"/>
      <c r="F800" s="82"/>
    </row>
    <row r="801" spans="1:6" ht="12.75" customHeight="1" x14ac:dyDescent="0.15">
      <c r="A801" s="150"/>
      <c r="B801" s="90"/>
      <c r="C801" s="146"/>
      <c r="D801" s="82"/>
      <c r="E801" s="82"/>
      <c r="F801" s="82"/>
    </row>
    <row r="802" spans="1:6" ht="12.75" customHeight="1" x14ac:dyDescent="0.15">
      <c r="A802" s="150"/>
      <c r="B802" s="90"/>
      <c r="C802" s="146"/>
      <c r="D802" s="82"/>
      <c r="E802" s="82"/>
      <c r="F802" s="82"/>
    </row>
    <row r="803" spans="1:6" ht="12.75" customHeight="1" x14ac:dyDescent="0.15">
      <c r="A803" s="150"/>
      <c r="B803" s="90"/>
      <c r="C803" s="146"/>
      <c r="D803" s="82"/>
      <c r="E803" s="82"/>
      <c r="F803" s="82"/>
    </row>
    <row r="804" spans="1:6" ht="12.75" customHeight="1" x14ac:dyDescent="0.15">
      <c r="A804" s="150"/>
      <c r="B804" s="90"/>
      <c r="C804" s="146"/>
      <c r="D804" s="82"/>
      <c r="E804" s="82"/>
      <c r="F804" s="82"/>
    </row>
    <row r="805" spans="1:6" ht="12.75" customHeight="1" x14ac:dyDescent="0.15">
      <c r="A805" s="150"/>
      <c r="B805" s="90"/>
      <c r="C805" s="146"/>
      <c r="D805" s="82"/>
      <c r="E805" s="82"/>
      <c r="F805" s="82"/>
    </row>
    <row r="806" spans="1:6" ht="12.75" customHeight="1" x14ac:dyDescent="0.15">
      <c r="A806" s="150"/>
      <c r="B806" s="90"/>
      <c r="C806" s="146"/>
      <c r="D806" s="82"/>
      <c r="E806" s="82"/>
      <c r="F806" s="82"/>
    </row>
    <row r="807" spans="1:6" ht="12.75" customHeight="1" x14ac:dyDescent="0.15">
      <c r="A807" s="150"/>
      <c r="B807" s="90"/>
      <c r="C807" s="146"/>
      <c r="D807" s="82"/>
      <c r="E807" s="82"/>
      <c r="F807" s="82"/>
    </row>
    <row r="808" spans="1:6" ht="12.75" customHeight="1" x14ac:dyDescent="0.15">
      <c r="A808" s="150"/>
      <c r="B808" s="90"/>
      <c r="C808" s="146"/>
      <c r="D808" s="82"/>
      <c r="E808" s="82"/>
      <c r="F808" s="82"/>
    </row>
    <row r="809" spans="1:6" ht="12.75" customHeight="1" x14ac:dyDescent="0.15">
      <c r="A809" s="150"/>
      <c r="B809" s="90"/>
      <c r="C809" s="146"/>
      <c r="D809" s="82"/>
      <c r="E809" s="82"/>
      <c r="F809" s="82"/>
    </row>
    <row r="810" spans="1:6" ht="12.75" customHeight="1" x14ac:dyDescent="0.15">
      <c r="A810" s="150"/>
      <c r="B810" s="90"/>
      <c r="C810" s="146"/>
      <c r="D810" s="82"/>
      <c r="E810" s="82"/>
      <c r="F810" s="82"/>
    </row>
    <row r="811" spans="1:6" ht="12.75" customHeight="1" x14ac:dyDescent="0.15">
      <c r="A811" s="150"/>
      <c r="B811" s="90"/>
      <c r="C811" s="146"/>
      <c r="D811" s="82"/>
      <c r="E811" s="82"/>
      <c r="F811" s="82"/>
    </row>
    <row r="812" spans="1:6" ht="12.75" customHeight="1" x14ac:dyDescent="0.15">
      <c r="A812" s="150"/>
      <c r="B812" s="90"/>
      <c r="C812" s="146"/>
      <c r="D812" s="82"/>
      <c r="E812" s="82"/>
      <c r="F812" s="82"/>
    </row>
    <row r="813" spans="1:6" ht="12.75" customHeight="1" x14ac:dyDescent="0.15">
      <c r="A813" s="150"/>
      <c r="B813" s="90"/>
      <c r="C813" s="146"/>
      <c r="D813" s="82"/>
      <c r="E813" s="82"/>
      <c r="F813" s="82"/>
    </row>
    <row r="814" spans="1:6" ht="12.75" customHeight="1" x14ac:dyDescent="0.15">
      <c r="A814" s="150"/>
      <c r="B814" s="90"/>
      <c r="C814" s="146"/>
      <c r="D814" s="82"/>
      <c r="E814" s="82"/>
      <c r="F814" s="82"/>
    </row>
    <row r="815" spans="1:6" ht="12.75" customHeight="1" x14ac:dyDescent="0.15">
      <c r="A815" s="150"/>
      <c r="B815" s="90"/>
      <c r="C815" s="146"/>
      <c r="D815" s="82"/>
      <c r="E815" s="82"/>
      <c r="F815" s="82"/>
    </row>
    <row r="816" spans="1:6" ht="12.75" customHeight="1" x14ac:dyDescent="0.15">
      <c r="A816" s="150"/>
      <c r="B816" s="90"/>
      <c r="C816" s="146"/>
      <c r="D816" s="82"/>
      <c r="E816" s="82"/>
      <c r="F816" s="82"/>
    </row>
    <row r="817" spans="1:6" ht="12.75" customHeight="1" x14ac:dyDescent="0.15">
      <c r="A817" s="150"/>
      <c r="B817" s="90"/>
      <c r="C817" s="146"/>
      <c r="D817" s="82"/>
      <c r="E817" s="82"/>
      <c r="F817" s="82"/>
    </row>
    <row r="818" spans="1:6" ht="12.75" customHeight="1" x14ac:dyDescent="0.15">
      <c r="A818" s="150"/>
      <c r="B818" s="90"/>
      <c r="C818" s="146"/>
      <c r="D818" s="82"/>
      <c r="E818" s="82"/>
      <c r="F818" s="82"/>
    </row>
    <row r="819" spans="1:6" ht="12.75" customHeight="1" x14ac:dyDescent="0.15">
      <c r="A819" s="150"/>
      <c r="B819" s="90"/>
      <c r="C819" s="146"/>
      <c r="D819" s="82"/>
      <c r="E819" s="82"/>
      <c r="F819" s="82"/>
    </row>
    <row r="820" spans="1:6" ht="12.75" customHeight="1" x14ac:dyDescent="0.15">
      <c r="A820" s="150"/>
      <c r="B820" s="90"/>
      <c r="C820" s="146"/>
      <c r="D820" s="82"/>
      <c r="E820" s="82"/>
      <c r="F820" s="82"/>
    </row>
    <row r="821" spans="1:6" ht="12.75" customHeight="1" x14ac:dyDescent="0.15">
      <c r="A821" s="150"/>
      <c r="B821" s="90"/>
      <c r="C821" s="146"/>
      <c r="D821" s="82"/>
      <c r="E821" s="82"/>
      <c r="F821" s="82"/>
    </row>
    <row r="822" spans="1:6" ht="12.75" customHeight="1" x14ac:dyDescent="0.15">
      <c r="A822" s="150"/>
      <c r="B822" s="90"/>
      <c r="C822" s="146"/>
      <c r="D822" s="82"/>
      <c r="E822" s="82"/>
      <c r="F822" s="82"/>
    </row>
    <row r="823" spans="1:6" ht="12.75" customHeight="1" x14ac:dyDescent="0.15">
      <c r="A823" s="150"/>
      <c r="B823" s="90"/>
      <c r="C823" s="146"/>
      <c r="D823" s="82"/>
      <c r="E823" s="82"/>
      <c r="F823" s="82"/>
    </row>
    <row r="824" spans="1:6" ht="12.75" customHeight="1" x14ac:dyDescent="0.15">
      <c r="A824" s="150"/>
      <c r="B824" s="90"/>
      <c r="C824" s="146"/>
      <c r="D824" s="82"/>
      <c r="E824" s="82"/>
      <c r="F824" s="82"/>
    </row>
    <row r="825" spans="1:6" ht="12.75" customHeight="1" x14ac:dyDescent="0.15">
      <c r="A825" s="150"/>
      <c r="B825" s="90"/>
      <c r="C825" s="146"/>
      <c r="D825" s="82"/>
      <c r="E825" s="82"/>
      <c r="F825" s="82"/>
    </row>
    <row r="826" spans="1:6" ht="12.75" customHeight="1" x14ac:dyDescent="0.15">
      <c r="A826" s="150"/>
      <c r="B826" s="90"/>
      <c r="C826" s="146"/>
      <c r="D826" s="82"/>
      <c r="E826" s="82"/>
      <c r="F826" s="82"/>
    </row>
    <row r="827" spans="1:6" ht="12.75" customHeight="1" x14ac:dyDescent="0.15">
      <c r="A827" s="150"/>
      <c r="B827" s="90"/>
      <c r="C827" s="146"/>
      <c r="D827" s="82"/>
      <c r="E827" s="82"/>
      <c r="F827" s="82"/>
    </row>
    <row r="828" spans="1:6" ht="12.75" customHeight="1" x14ac:dyDescent="0.15">
      <c r="A828" s="150"/>
      <c r="B828" s="90"/>
      <c r="C828" s="146"/>
      <c r="D828" s="82"/>
      <c r="E828" s="82"/>
      <c r="F828" s="82"/>
    </row>
    <row r="829" spans="1:6" ht="12.75" customHeight="1" x14ac:dyDescent="0.15">
      <c r="A829" s="150"/>
      <c r="B829" s="90"/>
      <c r="C829" s="146"/>
      <c r="D829" s="82"/>
      <c r="E829" s="82"/>
      <c r="F829" s="82"/>
    </row>
    <row r="830" spans="1:6" ht="12.75" customHeight="1" x14ac:dyDescent="0.15">
      <c r="A830" s="150"/>
      <c r="B830" s="90"/>
      <c r="C830" s="146"/>
      <c r="D830" s="82"/>
      <c r="E830" s="82"/>
      <c r="F830" s="82"/>
    </row>
    <row r="831" spans="1:6" ht="12.75" customHeight="1" x14ac:dyDescent="0.15">
      <c r="A831" s="150"/>
      <c r="B831" s="90"/>
      <c r="C831" s="146"/>
      <c r="D831" s="82"/>
      <c r="E831" s="82"/>
      <c r="F831" s="82"/>
    </row>
    <row r="832" spans="1:6" ht="12.75" customHeight="1" x14ac:dyDescent="0.15">
      <c r="A832" s="150"/>
      <c r="B832" s="90"/>
      <c r="C832" s="146"/>
      <c r="D832" s="82"/>
      <c r="E832" s="82"/>
      <c r="F832" s="82"/>
    </row>
    <row r="833" spans="1:6" ht="12.75" customHeight="1" x14ac:dyDescent="0.15">
      <c r="A833" s="150"/>
      <c r="B833" s="90"/>
      <c r="C833" s="146"/>
      <c r="D833" s="82"/>
      <c r="E833" s="82"/>
      <c r="F833" s="82"/>
    </row>
    <row r="834" spans="1:6" ht="12.75" customHeight="1" x14ac:dyDescent="0.15">
      <c r="A834" s="150"/>
      <c r="B834" s="90"/>
      <c r="C834" s="146"/>
      <c r="D834" s="82"/>
      <c r="E834" s="82"/>
      <c r="F834" s="82"/>
    </row>
    <row r="835" spans="1:6" ht="12.75" customHeight="1" x14ac:dyDescent="0.15">
      <c r="A835" s="150"/>
      <c r="B835" s="90"/>
      <c r="C835" s="146"/>
      <c r="D835" s="82"/>
      <c r="E835" s="82"/>
      <c r="F835" s="82"/>
    </row>
    <row r="836" spans="1:6" ht="12.75" customHeight="1" x14ac:dyDescent="0.15">
      <c r="A836" s="150"/>
      <c r="B836" s="90"/>
      <c r="C836" s="146"/>
      <c r="D836" s="82"/>
      <c r="E836" s="82"/>
      <c r="F836" s="82"/>
    </row>
    <row r="837" spans="1:6" ht="12.75" customHeight="1" x14ac:dyDescent="0.15">
      <c r="A837" s="150"/>
      <c r="B837" s="90"/>
      <c r="C837" s="146"/>
      <c r="D837" s="82"/>
      <c r="E837" s="82"/>
      <c r="F837" s="82"/>
    </row>
    <row r="838" spans="1:6" ht="12.75" customHeight="1" x14ac:dyDescent="0.15">
      <c r="A838" s="150"/>
      <c r="B838" s="90"/>
      <c r="C838" s="146"/>
      <c r="D838" s="82"/>
      <c r="E838" s="82"/>
      <c r="F838" s="82"/>
    </row>
    <row r="839" spans="1:6" ht="12.75" customHeight="1" x14ac:dyDescent="0.15">
      <c r="A839" s="150"/>
      <c r="B839" s="90"/>
      <c r="C839" s="146"/>
      <c r="D839" s="82"/>
      <c r="E839" s="82"/>
      <c r="F839" s="82"/>
    </row>
    <row r="840" spans="1:6" ht="12.75" customHeight="1" x14ac:dyDescent="0.15">
      <c r="A840" s="150"/>
      <c r="B840" s="90"/>
      <c r="C840" s="146"/>
      <c r="D840" s="82"/>
      <c r="E840" s="82"/>
      <c r="F840" s="82"/>
    </row>
    <row r="841" spans="1:6" ht="12.75" customHeight="1" x14ac:dyDescent="0.15">
      <c r="A841" s="150"/>
      <c r="B841" s="90"/>
      <c r="C841" s="146"/>
      <c r="D841" s="82"/>
      <c r="E841" s="82"/>
      <c r="F841" s="82"/>
    </row>
    <row r="842" spans="1:6" ht="12.75" customHeight="1" x14ac:dyDescent="0.15">
      <c r="A842" s="150"/>
      <c r="B842" s="90"/>
      <c r="C842" s="146"/>
      <c r="D842" s="82"/>
      <c r="E842" s="82"/>
      <c r="F842" s="82"/>
    </row>
    <row r="843" spans="1:6" ht="12.75" customHeight="1" x14ac:dyDescent="0.15">
      <c r="A843" s="150"/>
      <c r="B843" s="90"/>
      <c r="C843" s="146"/>
      <c r="D843" s="82"/>
      <c r="E843" s="82"/>
      <c r="F843" s="82"/>
    </row>
    <row r="844" spans="1:6" ht="12.75" customHeight="1" x14ac:dyDescent="0.15">
      <c r="A844" s="150"/>
      <c r="B844" s="90"/>
      <c r="C844" s="146"/>
      <c r="D844" s="82"/>
      <c r="E844" s="82"/>
      <c r="F844" s="82"/>
    </row>
    <row r="845" spans="1:6" ht="12.75" customHeight="1" x14ac:dyDescent="0.15">
      <c r="A845" s="150"/>
      <c r="B845" s="90"/>
      <c r="C845" s="146"/>
      <c r="D845" s="82"/>
      <c r="E845" s="82"/>
      <c r="F845" s="82"/>
    </row>
    <row r="846" spans="1:6" ht="12.75" customHeight="1" x14ac:dyDescent="0.15">
      <c r="A846" s="150"/>
      <c r="B846" s="90"/>
      <c r="C846" s="146"/>
      <c r="D846" s="82"/>
      <c r="E846" s="82"/>
      <c r="F846" s="82"/>
    </row>
    <row r="847" spans="1:6" ht="12.75" customHeight="1" x14ac:dyDescent="0.15">
      <c r="A847" s="150"/>
      <c r="B847" s="90"/>
      <c r="C847" s="146"/>
      <c r="D847" s="82"/>
      <c r="E847" s="82"/>
      <c r="F847" s="82"/>
    </row>
    <row r="848" spans="1:6" ht="12.75" customHeight="1" x14ac:dyDescent="0.15">
      <c r="A848" s="150"/>
      <c r="B848" s="90"/>
      <c r="C848" s="146"/>
      <c r="D848" s="82"/>
      <c r="E848" s="82"/>
      <c r="F848" s="82"/>
    </row>
    <row r="849" spans="1:6" ht="12.75" customHeight="1" x14ac:dyDescent="0.15">
      <c r="A849" s="150"/>
      <c r="B849" s="90"/>
      <c r="C849" s="146"/>
      <c r="D849" s="82"/>
      <c r="E849" s="82"/>
      <c r="F849" s="82"/>
    </row>
    <row r="850" spans="1:6" ht="12.75" customHeight="1" x14ac:dyDescent="0.15">
      <c r="A850" s="150"/>
      <c r="B850" s="90"/>
      <c r="C850" s="146"/>
      <c r="D850" s="82"/>
      <c r="E850" s="82"/>
      <c r="F850" s="82"/>
    </row>
    <row r="851" spans="1:6" ht="12.75" customHeight="1" x14ac:dyDescent="0.15">
      <c r="A851" s="150"/>
      <c r="B851" s="90"/>
      <c r="C851" s="146"/>
      <c r="D851" s="82"/>
      <c r="E851" s="82"/>
      <c r="F851" s="82"/>
    </row>
    <row r="852" spans="1:6" ht="12.75" customHeight="1" x14ac:dyDescent="0.15">
      <c r="A852" s="150"/>
      <c r="B852" s="90"/>
      <c r="C852" s="146"/>
      <c r="D852" s="82"/>
      <c r="E852" s="82"/>
      <c r="F852" s="82"/>
    </row>
    <row r="853" spans="1:6" ht="12.75" customHeight="1" x14ac:dyDescent="0.15">
      <c r="A853" s="150"/>
      <c r="B853" s="90"/>
      <c r="C853" s="146"/>
      <c r="D853" s="82"/>
      <c r="E853" s="82"/>
      <c r="F853" s="82"/>
    </row>
    <row r="854" spans="1:6" ht="12.75" customHeight="1" x14ac:dyDescent="0.15">
      <c r="A854" s="150"/>
      <c r="B854" s="90"/>
      <c r="C854" s="146"/>
      <c r="D854" s="82"/>
      <c r="E854" s="82"/>
      <c r="F854" s="82"/>
    </row>
    <row r="855" spans="1:6" ht="12.75" customHeight="1" x14ac:dyDescent="0.15">
      <c r="A855" s="150"/>
      <c r="B855" s="90"/>
      <c r="C855" s="146"/>
      <c r="D855" s="82"/>
      <c r="E855" s="82"/>
      <c r="F855" s="82"/>
    </row>
    <row r="856" spans="1:6" ht="12.75" customHeight="1" x14ac:dyDescent="0.15">
      <c r="A856" s="150"/>
      <c r="B856" s="90"/>
      <c r="C856" s="146"/>
      <c r="D856" s="82"/>
      <c r="E856" s="82"/>
      <c r="F856" s="82"/>
    </row>
    <row r="857" spans="1:6" ht="12.75" customHeight="1" x14ac:dyDescent="0.15">
      <c r="A857" s="150"/>
      <c r="B857" s="90"/>
      <c r="C857" s="146"/>
      <c r="D857" s="82"/>
      <c r="E857" s="82"/>
      <c r="F857" s="82"/>
    </row>
    <row r="858" spans="1:6" ht="12.75" customHeight="1" x14ac:dyDescent="0.15">
      <c r="A858" s="150"/>
      <c r="B858" s="90"/>
      <c r="C858" s="146"/>
      <c r="D858" s="82"/>
      <c r="E858" s="82"/>
      <c r="F858" s="82"/>
    </row>
    <row r="859" spans="1:6" ht="12.75" customHeight="1" x14ac:dyDescent="0.15">
      <c r="A859" s="150"/>
      <c r="B859" s="90"/>
      <c r="C859" s="146"/>
      <c r="D859" s="82"/>
      <c r="E859" s="82"/>
      <c r="F859" s="82"/>
    </row>
    <row r="860" spans="1:6" ht="12.75" customHeight="1" x14ac:dyDescent="0.15">
      <c r="A860" s="150"/>
      <c r="B860" s="90"/>
      <c r="C860" s="146"/>
      <c r="D860" s="82"/>
      <c r="E860" s="82"/>
      <c r="F860" s="82"/>
    </row>
    <row r="861" spans="1:6" ht="12.75" customHeight="1" x14ac:dyDescent="0.15">
      <c r="A861" s="150"/>
      <c r="B861" s="90"/>
      <c r="C861" s="146"/>
      <c r="D861" s="82"/>
      <c r="E861" s="82"/>
      <c r="F861" s="82"/>
    </row>
    <row r="862" spans="1:6" ht="12.75" customHeight="1" x14ac:dyDescent="0.15">
      <c r="A862" s="150"/>
      <c r="B862" s="90"/>
      <c r="C862" s="146"/>
      <c r="D862" s="82"/>
      <c r="E862" s="82"/>
      <c r="F862" s="82"/>
    </row>
    <row r="863" spans="1:6" ht="12.75" customHeight="1" x14ac:dyDescent="0.15">
      <c r="A863" s="150"/>
      <c r="B863" s="90"/>
      <c r="C863" s="146"/>
      <c r="D863" s="82"/>
      <c r="E863" s="82"/>
      <c r="F863" s="82"/>
    </row>
    <row r="864" spans="1:6" ht="12.75" customHeight="1" x14ac:dyDescent="0.15">
      <c r="A864" s="150"/>
      <c r="B864" s="90"/>
      <c r="C864" s="146"/>
      <c r="D864" s="82"/>
      <c r="E864" s="82"/>
      <c r="F864" s="82"/>
    </row>
    <row r="865" spans="1:6" ht="12.75" customHeight="1" x14ac:dyDescent="0.15">
      <c r="A865" s="150"/>
      <c r="B865" s="90"/>
      <c r="C865" s="146"/>
      <c r="D865" s="82"/>
      <c r="E865" s="82"/>
      <c r="F865" s="82"/>
    </row>
    <row r="866" spans="1:6" ht="12.75" customHeight="1" x14ac:dyDescent="0.15">
      <c r="A866" s="150"/>
      <c r="B866" s="90"/>
      <c r="C866" s="146"/>
      <c r="D866" s="82"/>
      <c r="E866" s="82"/>
      <c r="F866" s="82"/>
    </row>
    <row r="867" spans="1:6" ht="12.75" customHeight="1" x14ac:dyDescent="0.15">
      <c r="A867" s="150"/>
      <c r="B867" s="90"/>
      <c r="C867" s="146"/>
      <c r="D867" s="82"/>
      <c r="E867" s="82"/>
      <c r="F867" s="82"/>
    </row>
    <row r="868" spans="1:6" ht="12.75" customHeight="1" x14ac:dyDescent="0.15">
      <c r="A868" s="150"/>
      <c r="B868" s="90"/>
      <c r="C868" s="146"/>
      <c r="D868" s="82"/>
      <c r="E868" s="82"/>
      <c r="F868" s="82"/>
    </row>
    <row r="869" spans="1:6" ht="12.75" customHeight="1" x14ac:dyDescent="0.15">
      <c r="A869" s="150"/>
      <c r="B869" s="90"/>
      <c r="C869" s="146"/>
      <c r="D869" s="82"/>
      <c r="E869" s="82"/>
      <c r="F869" s="82"/>
    </row>
    <row r="870" spans="1:6" ht="12.75" customHeight="1" x14ac:dyDescent="0.15">
      <c r="A870" s="150"/>
      <c r="B870" s="90"/>
      <c r="C870" s="146"/>
      <c r="D870" s="82"/>
      <c r="E870" s="82"/>
      <c r="F870" s="82"/>
    </row>
    <row r="871" spans="1:6" ht="12.75" customHeight="1" x14ac:dyDescent="0.15">
      <c r="A871" s="150"/>
      <c r="B871" s="90"/>
      <c r="C871" s="146"/>
      <c r="D871" s="82"/>
      <c r="E871" s="82"/>
      <c r="F871" s="82"/>
    </row>
    <row r="872" spans="1:6" ht="12.75" customHeight="1" x14ac:dyDescent="0.15">
      <c r="A872" s="150"/>
      <c r="B872" s="90"/>
      <c r="C872" s="146"/>
      <c r="D872" s="82"/>
      <c r="E872" s="82"/>
      <c r="F872" s="82"/>
    </row>
    <row r="873" spans="1:6" ht="12.75" customHeight="1" x14ac:dyDescent="0.15">
      <c r="A873" s="150"/>
      <c r="B873" s="90"/>
      <c r="C873" s="146"/>
      <c r="D873" s="82"/>
      <c r="E873" s="82"/>
      <c r="F873" s="82"/>
    </row>
    <row r="874" spans="1:6" ht="12.75" customHeight="1" x14ac:dyDescent="0.15">
      <c r="A874" s="150"/>
      <c r="B874" s="90"/>
      <c r="C874" s="146"/>
      <c r="D874" s="82"/>
      <c r="E874" s="82"/>
      <c r="F874" s="82"/>
    </row>
    <row r="875" spans="1:6" ht="12.75" customHeight="1" x14ac:dyDescent="0.15">
      <c r="A875" s="150"/>
      <c r="B875" s="90"/>
      <c r="C875" s="146"/>
      <c r="D875" s="82"/>
      <c r="E875" s="82"/>
      <c r="F875" s="82"/>
    </row>
    <row r="876" spans="1:6" ht="12.75" customHeight="1" x14ac:dyDescent="0.15">
      <c r="A876" s="150"/>
      <c r="B876" s="90"/>
      <c r="C876" s="146"/>
      <c r="D876" s="82"/>
      <c r="E876" s="82"/>
      <c r="F876" s="82"/>
    </row>
    <row r="877" spans="1:6" ht="12.75" customHeight="1" x14ac:dyDescent="0.15">
      <c r="A877" s="150"/>
      <c r="B877" s="90"/>
      <c r="C877" s="146"/>
      <c r="D877" s="82"/>
      <c r="E877" s="82"/>
      <c r="F877" s="82"/>
    </row>
    <row r="878" spans="1:6" ht="12.75" customHeight="1" x14ac:dyDescent="0.15">
      <c r="A878" s="150"/>
      <c r="B878" s="90"/>
      <c r="C878" s="146"/>
      <c r="D878" s="82"/>
      <c r="E878" s="82"/>
      <c r="F878" s="82"/>
    </row>
    <row r="879" spans="1:6" ht="12.75" customHeight="1" x14ac:dyDescent="0.15">
      <c r="A879" s="150"/>
      <c r="B879" s="90"/>
      <c r="C879" s="146"/>
      <c r="D879" s="82"/>
      <c r="E879" s="82"/>
      <c r="F879" s="82"/>
    </row>
    <row r="880" spans="1:6" ht="12.75" customHeight="1" x14ac:dyDescent="0.15">
      <c r="A880" s="150"/>
      <c r="B880" s="90"/>
      <c r="C880" s="146"/>
      <c r="D880" s="82"/>
      <c r="E880" s="82"/>
      <c r="F880" s="82"/>
    </row>
    <row r="881" spans="1:6" ht="12.75" customHeight="1" x14ac:dyDescent="0.15">
      <c r="A881" s="150"/>
      <c r="B881" s="90"/>
      <c r="C881" s="146"/>
      <c r="D881" s="82"/>
      <c r="E881" s="82"/>
      <c r="F881" s="82"/>
    </row>
    <row r="882" spans="1:6" ht="12.75" customHeight="1" x14ac:dyDescent="0.15">
      <c r="A882" s="150"/>
      <c r="B882" s="90"/>
      <c r="C882" s="146"/>
      <c r="D882" s="82"/>
      <c r="E882" s="82"/>
      <c r="F882" s="82"/>
    </row>
    <row r="883" spans="1:6" ht="12.75" customHeight="1" x14ac:dyDescent="0.15">
      <c r="A883" s="150"/>
      <c r="B883" s="90"/>
      <c r="C883" s="146"/>
      <c r="D883" s="82"/>
      <c r="E883" s="82"/>
      <c r="F883" s="82"/>
    </row>
    <row r="884" spans="1:6" ht="12.75" customHeight="1" x14ac:dyDescent="0.15">
      <c r="A884" s="150"/>
      <c r="B884" s="90"/>
      <c r="C884" s="146"/>
      <c r="D884" s="82"/>
      <c r="E884" s="82"/>
      <c r="F884" s="82"/>
    </row>
    <row r="885" spans="1:6" ht="12.75" customHeight="1" x14ac:dyDescent="0.15">
      <c r="A885" s="150"/>
      <c r="B885" s="90"/>
      <c r="C885" s="146"/>
      <c r="D885" s="82"/>
      <c r="E885" s="82"/>
      <c r="F885" s="82"/>
    </row>
    <row r="886" spans="1:6" ht="12.75" customHeight="1" x14ac:dyDescent="0.15">
      <c r="A886" s="150"/>
      <c r="B886" s="90"/>
      <c r="C886" s="146"/>
      <c r="D886" s="82"/>
      <c r="E886" s="82"/>
      <c r="F886" s="82"/>
    </row>
    <row r="887" spans="1:6" ht="12.75" customHeight="1" x14ac:dyDescent="0.15">
      <c r="A887" s="150"/>
      <c r="B887" s="90"/>
      <c r="C887" s="146"/>
      <c r="D887" s="82"/>
      <c r="E887" s="82"/>
      <c r="F887" s="82"/>
    </row>
    <row r="888" spans="1:6" ht="12.75" customHeight="1" x14ac:dyDescent="0.15">
      <c r="A888" s="150"/>
      <c r="B888" s="90"/>
      <c r="C888" s="146"/>
      <c r="D888" s="82"/>
      <c r="E888" s="82"/>
      <c r="F888" s="82"/>
    </row>
    <row r="889" spans="1:6" ht="12.75" customHeight="1" x14ac:dyDescent="0.15">
      <c r="A889" s="150"/>
      <c r="B889" s="90"/>
      <c r="C889" s="146"/>
      <c r="D889" s="82"/>
      <c r="E889" s="82"/>
      <c r="F889" s="82"/>
    </row>
    <row r="890" spans="1:6" ht="12.75" customHeight="1" x14ac:dyDescent="0.15">
      <c r="A890" s="150"/>
      <c r="B890" s="90"/>
      <c r="C890" s="146"/>
      <c r="D890" s="82"/>
      <c r="E890" s="82"/>
      <c r="F890" s="82"/>
    </row>
    <row r="891" spans="1:6" ht="12.75" customHeight="1" x14ac:dyDescent="0.15">
      <c r="A891" s="150"/>
      <c r="B891" s="90"/>
      <c r="C891" s="146"/>
      <c r="D891" s="82"/>
      <c r="E891" s="82"/>
      <c r="F891" s="82"/>
    </row>
    <row r="892" spans="1:6" ht="12.75" customHeight="1" x14ac:dyDescent="0.15">
      <c r="A892" s="150"/>
      <c r="B892" s="90"/>
      <c r="C892" s="146"/>
      <c r="D892" s="82"/>
      <c r="E892" s="82"/>
      <c r="F892" s="82"/>
    </row>
    <row r="893" spans="1:6" ht="12.75" customHeight="1" x14ac:dyDescent="0.15">
      <c r="A893" s="150"/>
      <c r="B893" s="90"/>
      <c r="C893" s="146"/>
      <c r="D893" s="82"/>
      <c r="E893" s="82"/>
      <c r="F893" s="82"/>
    </row>
    <row r="894" spans="1:6" ht="12.75" customHeight="1" x14ac:dyDescent="0.15">
      <c r="A894" s="150"/>
      <c r="B894" s="90"/>
      <c r="C894" s="146"/>
      <c r="D894" s="82"/>
      <c r="E894" s="82"/>
      <c r="F894" s="82"/>
    </row>
    <row r="895" spans="1:6" ht="12.75" customHeight="1" x14ac:dyDescent="0.15">
      <c r="A895" s="150"/>
      <c r="B895" s="90"/>
      <c r="C895" s="146"/>
      <c r="D895" s="82"/>
      <c r="E895" s="82"/>
      <c r="F895" s="82"/>
    </row>
    <row r="896" spans="1:6" ht="12.75" customHeight="1" x14ac:dyDescent="0.15">
      <c r="A896" s="150"/>
      <c r="B896" s="90"/>
      <c r="C896" s="146"/>
      <c r="D896" s="82"/>
      <c r="E896" s="82"/>
      <c r="F896" s="82"/>
    </row>
    <row r="897" spans="1:6" ht="12.75" customHeight="1" x14ac:dyDescent="0.15">
      <c r="A897" s="150"/>
      <c r="B897" s="90"/>
      <c r="C897" s="146"/>
      <c r="D897" s="82"/>
      <c r="E897" s="82"/>
      <c r="F897" s="82"/>
    </row>
    <row r="898" spans="1:6" ht="12.75" customHeight="1" x14ac:dyDescent="0.15">
      <c r="A898" s="150"/>
      <c r="B898" s="90"/>
      <c r="C898" s="146"/>
      <c r="D898" s="82"/>
      <c r="E898" s="82"/>
      <c r="F898" s="82"/>
    </row>
    <row r="899" spans="1:6" ht="12.75" customHeight="1" x14ac:dyDescent="0.15">
      <c r="A899" s="150"/>
      <c r="B899" s="90"/>
      <c r="C899" s="146"/>
      <c r="D899" s="82"/>
      <c r="E899" s="82"/>
      <c r="F899" s="82"/>
    </row>
    <row r="900" spans="1:6" ht="12.75" customHeight="1" x14ac:dyDescent="0.15">
      <c r="A900" s="150"/>
      <c r="B900" s="90"/>
      <c r="C900" s="146"/>
      <c r="D900" s="82"/>
      <c r="E900" s="82"/>
      <c r="F900" s="82"/>
    </row>
    <row r="901" spans="1:6" ht="12.75" customHeight="1" x14ac:dyDescent="0.15">
      <c r="A901" s="150"/>
      <c r="B901" s="90"/>
      <c r="C901" s="146"/>
      <c r="D901" s="82"/>
      <c r="E901" s="82"/>
      <c r="F901" s="82"/>
    </row>
    <row r="902" spans="1:6" ht="12.75" customHeight="1" x14ac:dyDescent="0.15">
      <c r="A902" s="150"/>
      <c r="B902" s="90"/>
      <c r="C902" s="146"/>
      <c r="D902" s="82"/>
      <c r="E902" s="82"/>
      <c r="F902" s="82"/>
    </row>
    <row r="903" spans="1:6" ht="12.75" customHeight="1" x14ac:dyDescent="0.15">
      <c r="A903" s="150"/>
      <c r="B903" s="90"/>
      <c r="C903" s="146"/>
      <c r="D903" s="82"/>
      <c r="E903" s="82"/>
      <c r="F903" s="82"/>
    </row>
    <row r="904" spans="1:6" ht="12.75" customHeight="1" x14ac:dyDescent="0.15">
      <c r="A904" s="150"/>
      <c r="B904" s="90"/>
      <c r="C904" s="146"/>
      <c r="D904" s="82"/>
      <c r="E904" s="82"/>
      <c r="F904" s="82"/>
    </row>
    <row r="905" spans="1:6" ht="12.75" customHeight="1" x14ac:dyDescent="0.15">
      <c r="A905" s="150"/>
      <c r="B905" s="90"/>
      <c r="C905" s="146"/>
      <c r="D905" s="82"/>
      <c r="E905" s="82"/>
      <c r="F905" s="82"/>
    </row>
    <row r="906" spans="1:6" ht="12.75" customHeight="1" x14ac:dyDescent="0.15">
      <c r="A906" s="150"/>
      <c r="B906" s="90"/>
      <c r="C906" s="146"/>
      <c r="D906" s="82"/>
      <c r="E906" s="82"/>
      <c r="F906" s="82"/>
    </row>
    <row r="907" spans="1:6" ht="12.75" customHeight="1" x14ac:dyDescent="0.15">
      <c r="A907" s="150"/>
      <c r="B907" s="90"/>
      <c r="C907" s="146"/>
      <c r="D907" s="82"/>
      <c r="E907" s="82"/>
      <c r="F907" s="82"/>
    </row>
    <row r="908" spans="1:6" ht="12.75" customHeight="1" x14ac:dyDescent="0.15">
      <c r="A908" s="150"/>
      <c r="B908" s="90"/>
      <c r="C908" s="146"/>
      <c r="D908" s="82"/>
      <c r="E908" s="82"/>
      <c r="F908" s="82"/>
    </row>
    <row r="909" spans="1:6" ht="12.75" customHeight="1" x14ac:dyDescent="0.15">
      <c r="A909" s="150"/>
      <c r="B909" s="90"/>
      <c r="C909" s="146"/>
      <c r="D909" s="82"/>
      <c r="E909" s="82"/>
      <c r="F909" s="82"/>
    </row>
    <row r="910" spans="1:6" ht="12.75" customHeight="1" x14ac:dyDescent="0.15">
      <c r="A910" s="150"/>
      <c r="B910" s="90"/>
      <c r="C910" s="146"/>
      <c r="D910" s="82"/>
      <c r="E910" s="82"/>
      <c r="F910" s="82"/>
    </row>
    <row r="911" spans="1:6" ht="12.75" customHeight="1" x14ac:dyDescent="0.15">
      <c r="A911" s="150"/>
      <c r="B911" s="90"/>
      <c r="C911" s="146"/>
      <c r="D911" s="82"/>
      <c r="E911" s="82"/>
      <c r="F911" s="82"/>
    </row>
    <row r="912" spans="1:6" ht="12.75" customHeight="1" x14ac:dyDescent="0.15">
      <c r="A912" s="150"/>
      <c r="B912" s="90"/>
      <c r="C912" s="146"/>
      <c r="D912" s="82"/>
      <c r="E912" s="82"/>
      <c r="F912" s="82"/>
    </row>
    <row r="913" spans="1:6" ht="12.75" customHeight="1" x14ac:dyDescent="0.15">
      <c r="A913" s="150"/>
      <c r="B913" s="90"/>
      <c r="C913" s="146"/>
      <c r="D913" s="82"/>
      <c r="E913" s="82"/>
      <c r="F913" s="82"/>
    </row>
    <row r="914" spans="1:6" ht="12.75" customHeight="1" x14ac:dyDescent="0.15">
      <c r="A914" s="150"/>
      <c r="B914" s="90"/>
      <c r="C914" s="146"/>
      <c r="D914" s="82"/>
      <c r="E914" s="82"/>
      <c r="F914" s="82"/>
    </row>
    <row r="915" spans="1:6" ht="12.75" customHeight="1" x14ac:dyDescent="0.15">
      <c r="A915" s="150"/>
      <c r="B915" s="90"/>
      <c r="C915" s="146"/>
      <c r="D915" s="82"/>
      <c r="E915" s="82"/>
      <c r="F915" s="82"/>
    </row>
    <row r="916" spans="1:6" ht="12.75" customHeight="1" x14ac:dyDescent="0.15">
      <c r="A916" s="150"/>
      <c r="B916" s="90"/>
      <c r="C916" s="146"/>
      <c r="D916" s="82"/>
      <c r="E916" s="82"/>
      <c r="F916" s="82"/>
    </row>
    <row r="917" spans="1:6" ht="12.75" customHeight="1" x14ac:dyDescent="0.15">
      <c r="A917" s="150"/>
      <c r="B917" s="90"/>
      <c r="C917" s="146"/>
      <c r="D917" s="82"/>
      <c r="E917" s="82"/>
      <c r="F917" s="82"/>
    </row>
    <row r="918" spans="1:6" ht="12.75" customHeight="1" x14ac:dyDescent="0.15">
      <c r="A918" s="150"/>
      <c r="B918" s="90"/>
      <c r="C918" s="146"/>
      <c r="D918" s="82"/>
      <c r="E918" s="82"/>
      <c r="F918" s="82"/>
    </row>
    <row r="919" spans="1:6" ht="12.75" customHeight="1" x14ac:dyDescent="0.15">
      <c r="A919" s="150"/>
      <c r="B919" s="90"/>
      <c r="C919" s="146"/>
      <c r="D919" s="82"/>
      <c r="E919" s="82"/>
      <c r="F919" s="82"/>
    </row>
    <row r="920" spans="1:6" ht="12.75" customHeight="1" x14ac:dyDescent="0.15">
      <c r="A920" s="150"/>
      <c r="B920" s="90"/>
      <c r="C920" s="146"/>
      <c r="D920" s="82"/>
      <c r="E920" s="82"/>
      <c r="F920" s="82"/>
    </row>
    <row r="921" spans="1:6" ht="12.75" customHeight="1" x14ac:dyDescent="0.15">
      <c r="A921" s="150"/>
      <c r="B921" s="90"/>
      <c r="C921" s="146"/>
      <c r="D921" s="82"/>
      <c r="E921" s="82"/>
      <c r="F921" s="82"/>
    </row>
    <row r="922" spans="1:6" ht="12.75" customHeight="1" x14ac:dyDescent="0.15">
      <c r="A922" s="150"/>
      <c r="B922" s="90"/>
      <c r="C922" s="146"/>
      <c r="D922" s="82"/>
      <c r="E922" s="82"/>
      <c r="F922" s="82"/>
    </row>
    <row r="923" spans="1:6" ht="12.75" customHeight="1" x14ac:dyDescent="0.15">
      <c r="A923" s="150"/>
      <c r="B923" s="90"/>
      <c r="C923" s="146"/>
      <c r="D923" s="82"/>
      <c r="E923" s="82"/>
      <c r="F923" s="82"/>
    </row>
    <row r="924" spans="1:6" ht="12.75" customHeight="1" x14ac:dyDescent="0.15">
      <c r="A924" s="150"/>
      <c r="B924" s="90"/>
      <c r="C924" s="146"/>
      <c r="D924" s="82"/>
      <c r="E924" s="82"/>
      <c r="F924" s="82"/>
    </row>
    <row r="925" spans="1:6" ht="12.75" customHeight="1" x14ac:dyDescent="0.15">
      <c r="A925" s="150"/>
      <c r="B925" s="90"/>
      <c r="C925" s="146"/>
      <c r="D925" s="82"/>
      <c r="E925" s="82"/>
      <c r="F925" s="82"/>
    </row>
    <row r="926" spans="1:6" ht="12.75" customHeight="1" x14ac:dyDescent="0.15">
      <c r="A926" s="150"/>
      <c r="B926" s="90"/>
      <c r="C926" s="146"/>
      <c r="D926" s="82"/>
      <c r="E926" s="82"/>
      <c r="F926" s="82"/>
    </row>
    <row r="927" spans="1:6" ht="12.75" customHeight="1" x14ac:dyDescent="0.15">
      <c r="A927" s="150"/>
      <c r="B927" s="90"/>
      <c r="C927" s="146"/>
      <c r="D927" s="82"/>
      <c r="E927" s="82"/>
      <c r="F927" s="82"/>
    </row>
    <row r="928" spans="1:6" ht="12.75" customHeight="1" x14ac:dyDescent="0.15">
      <c r="A928" s="150"/>
      <c r="B928" s="90"/>
      <c r="C928" s="146"/>
      <c r="D928" s="82"/>
      <c r="E928" s="82"/>
      <c r="F928" s="82"/>
    </row>
    <row r="929" spans="1:6" ht="12.75" customHeight="1" x14ac:dyDescent="0.15">
      <c r="A929" s="150"/>
      <c r="B929" s="90"/>
      <c r="C929" s="146"/>
      <c r="D929" s="82"/>
      <c r="E929" s="82"/>
      <c r="F929" s="82"/>
    </row>
    <row r="930" spans="1:6" ht="12.75" customHeight="1" x14ac:dyDescent="0.15">
      <c r="A930" s="150"/>
      <c r="B930" s="90"/>
      <c r="C930" s="146"/>
      <c r="D930" s="82"/>
      <c r="E930" s="82"/>
      <c r="F930" s="82"/>
    </row>
    <row r="931" spans="1:6" ht="12.75" customHeight="1" x14ac:dyDescent="0.15">
      <c r="A931" s="150"/>
      <c r="B931" s="90"/>
      <c r="C931" s="146"/>
      <c r="D931" s="82"/>
      <c r="E931" s="82"/>
      <c r="F931" s="82"/>
    </row>
    <row r="932" spans="1:6" ht="12.75" customHeight="1" x14ac:dyDescent="0.15">
      <c r="A932" s="150"/>
      <c r="B932" s="90"/>
      <c r="C932" s="146"/>
      <c r="D932" s="82"/>
      <c r="E932" s="82"/>
      <c r="F932" s="82"/>
    </row>
    <row r="933" spans="1:6" ht="12.75" customHeight="1" x14ac:dyDescent="0.15">
      <c r="A933" s="150"/>
      <c r="B933" s="90"/>
      <c r="C933" s="146"/>
      <c r="D933" s="82"/>
      <c r="E933" s="82"/>
      <c r="F933" s="82"/>
    </row>
    <row r="934" spans="1:6" ht="12.75" customHeight="1" x14ac:dyDescent="0.15">
      <c r="A934" s="150"/>
      <c r="B934" s="90"/>
      <c r="C934" s="146"/>
      <c r="D934" s="82"/>
      <c r="E934" s="82"/>
      <c r="F934" s="82"/>
    </row>
    <row r="935" spans="1:6" ht="12.75" customHeight="1" x14ac:dyDescent="0.15">
      <c r="A935" s="150"/>
      <c r="B935" s="90"/>
      <c r="C935" s="146"/>
      <c r="D935" s="82"/>
      <c r="E935" s="82"/>
      <c r="F935" s="82"/>
    </row>
    <row r="936" spans="1:6" ht="12.75" customHeight="1" x14ac:dyDescent="0.15">
      <c r="A936" s="150"/>
      <c r="B936" s="90"/>
      <c r="C936" s="146"/>
      <c r="D936" s="82"/>
      <c r="E936" s="82"/>
      <c r="F936" s="82"/>
    </row>
    <row r="937" spans="1:6" ht="12.75" customHeight="1" x14ac:dyDescent="0.15">
      <c r="A937" s="150"/>
      <c r="B937" s="90"/>
      <c r="C937" s="146"/>
      <c r="D937" s="82"/>
      <c r="E937" s="82"/>
      <c r="F937" s="82"/>
    </row>
    <row r="938" spans="1:6" ht="12.75" customHeight="1" x14ac:dyDescent="0.15">
      <c r="A938" s="150"/>
      <c r="B938" s="90"/>
      <c r="C938" s="146"/>
      <c r="D938" s="82"/>
      <c r="E938" s="82"/>
      <c r="F938" s="82"/>
    </row>
    <row r="939" spans="1:6" ht="12.75" customHeight="1" x14ac:dyDescent="0.15">
      <c r="A939" s="150"/>
      <c r="B939" s="90"/>
      <c r="C939" s="146"/>
      <c r="D939" s="82"/>
      <c r="E939" s="82"/>
      <c r="F939" s="82"/>
    </row>
    <row r="940" spans="1:6" ht="12.75" customHeight="1" x14ac:dyDescent="0.15">
      <c r="A940" s="150"/>
      <c r="B940" s="90"/>
      <c r="C940" s="146"/>
      <c r="D940" s="82"/>
      <c r="E940" s="82"/>
      <c r="F940" s="82"/>
    </row>
    <row r="941" spans="1:6" ht="12.75" customHeight="1" x14ac:dyDescent="0.15">
      <c r="A941" s="150"/>
      <c r="B941" s="90"/>
      <c r="C941" s="146"/>
      <c r="D941" s="82"/>
      <c r="E941" s="82"/>
      <c r="F941" s="82"/>
    </row>
    <row r="942" spans="1:6" ht="12.75" customHeight="1" x14ac:dyDescent="0.15">
      <c r="A942" s="150"/>
      <c r="B942" s="90"/>
      <c r="C942" s="146"/>
      <c r="D942" s="82"/>
      <c r="E942" s="82"/>
      <c r="F942" s="82"/>
    </row>
    <row r="943" spans="1:6" ht="12.75" customHeight="1" x14ac:dyDescent="0.15">
      <c r="A943" s="150"/>
      <c r="B943" s="90"/>
      <c r="C943" s="146"/>
      <c r="D943" s="82"/>
      <c r="E943" s="82"/>
      <c r="F943" s="82"/>
    </row>
    <row r="944" spans="1:6" ht="12.75" customHeight="1" x14ac:dyDescent="0.15">
      <c r="A944" s="150"/>
      <c r="B944" s="90"/>
      <c r="C944" s="146"/>
      <c r="D944" s="82"/>
      <c r="E944" s="82"/>
      <c r="F944" s="82"/>
    </row>
    <row r="945" spans="1:6" ht="12.75" customHeight="1" x14ac:dyDescent="0.15">
      <c r="A945" s="150"/>
      <c r="B945" s="90"/>
      <c r="C945" s="146"/>
      <c r="D945" s="82"/>
      <c r="E945" s="82"/>
      <c r="F945" s="82"/>
    </row>
    <row r="946" spans="1:6" ht="12.75" customHeight="1" x14ac:dyDescent="0.15">
      <c r="A946" s="150"/>
      <c r="B946" s="90"/>
      <c r="C946" s="146"/>
      <c r="D946" s="82"/>
      <c r="E946" s="82"/>
      <c r="F946" s="82"/>
    </row>
    <row r="947" spans="1:6" ht="12.75" customHeight="1" x14ac:dyDescent="0.15">
      <c r="A947" s="150"/>
      <c r="B947" s="90"/>
      <c r="C947" s="146"/>
      <c r="D947" s="82"/>
      <c r="E947" s="82"/>
      <c r="F947" s="82"/>
    </row>
    <row r="948" spans="1:6" ht="12.75" customHeight="1" x14ac:dyDescent="0.15">
      <c r="A948" s="150"/>
      <c r="B948" s="90"/>
      <c r="C948" s="146"/>
      <c r="D948" s="82"/>
      <c r="E948" s="82"/>
      <c r="F948" s="82"/>
    </row>
    <row r="949" spans="1:6" ht="12.75" customHeight="1" x14ac:dyDescent="0.15">
      <c r="A949" s="150"/>
      <c r="B949" s="90"/>
      <c r="C949" s="146"/>
      <c r="D949" s="82"/>
      <c r="E949" s="82"/>
      <c r="F949" s="82"/>
    </row>
    <row r="950" spans="1:6" ht="12.75" customHeight="1" x14ac:dyDescent="0.15">
      <c r="A950" s="150"/>
      <c r="B950" s="90"/>
      <c r="C950" s="146"/>
      <c r="D950" s="82"/>
      <c r="E950" s="82"/>
      <c r="F950" s="82"/>
    </row>
    <row r="951" spans="1:6" ht="12.75" customHeight="1" x14ac:dyDescent="0.15">
      <c r="A951" s="150"/>
      <c r="B951" s="90"/>
      <c r="C951" s="146"/>
      <c r="D951" s="82"/>
      <c r="E951" s="82"/>
      <c r="F951" s="82"/>
    </row>
    <row r="952" spans="1:6" ht="12.75" customHeight="1" x14ac:dyDescent="0.15">
      <c r="A952" s="150"/>
      <c r="B952" s="90"/>
      <c r="C952" s="146"/>
      <c r="D952" s="82"/>
      <c r="E952" s="82"/>
      <c r="F952" s="82"/>
    </row>
    <row r="953" spans="1:6" ht="12.75" customHeight="1" x14ac:dyDescent="0.15">
      <c r="A953" s="150"/>
      <c r="B953" s="90"/>
      <c r="C953" s="146"/>
      <c r="D953" s="82"/>
      <c r="E953" s="82"/>
      <c r="F953" s="82"/>
    </row>
    <row r="954" spans="1:6" ht="12.75" customHeight="1" x14ac:dyDescent="0.15">
      <c r="A954" s="150"/>
      <c r="B954" s="90"/>
      <c r="C954" s="146"/>
      <c r="D954" s="82"/>
      <c r="E954" s="82"/>
      <c r="F954" s="82"/>
    </row>
    <row r="955" spans="1:6" ht="12.75" customHeight="1" x14ac:dyDescent="0.15">
      <c r="A955" s="150"/>
      <c r="B955" s="90"/>
      <c r="C955" s="146"/>
      <c r="D955" s="82"/>
      <c r="E955" s="82"/>
      <c r="F955" s="82"/>
    </row>
    <row r="956" spans="1:6" ht="12.75" customHeight="1" x14ac:dyDescent="0.15">
      <c r="A956" s="150"/>
      <c r="B956" s="90"/>
      <c r="C956" s="146"/>
      <c r="D956" s="82"/>
      <c r="E956" s="82"/>
      <c r="F956" s="82"/>
    </row>
    <row r="957" spans="1:6" ht="12.75" customHeight="1" x14ac:dyDescent="0.15">
      <c r="A957" s="150"/>
      <c r="B957" s="90"/>
      <c r="C957" s="146"/>
      <c r="D957" s="82"/>
      <c r="E957" s="82"/>
      <c r="F957" s="82"/>
    </row>
    <row r="958" spans="1:6" ht="12.75" customHeight="1" x14ac:dyDescent="0.15">
      <c r="A958" s="150"/>
      <c r="B958" s="90"/>
      <c r="C958" s="146"/>
      <c r="D958" s="82"/>
      <c r="E958" s="82"/>
      <c r="F958" s="82"/>
    </row>
    <row r="959" spans="1:6" ht="12.75" customHeight="1" x14ac:dyDescent="0.15">
      <c r="A959" s="150"/>
      <c r="B959" s="90"/>
      <c r="C959" s="146"/>
      <c r="D959" s="82"/>
      <c r="E959" s="82"/>
      <c r="F959" s="82"/>
    </row>
    <row r="960" spans="1:6" ht="12.75" customHeight="1" x14ac:dyDescent="0.15">
      <c r="A960" s="150"/>
      <c r="B960" s="90"/>
      <c r="C960" s="146"/>
      <c r="D960" s="82"/>
      <c r="E960" s="82"/>
      <c r="F960" s="82"/>
    </row>
    <row r="961" spans="1:6" ht="12.75" customHeight="1" x14ac:dyDescent="0.15">
      <c r="A961" s="150"/>
      <c r="B961" s="90"/>
      <c r="C961" s="146"/>
      <c r="D961" s="82"/>
      <c r="E961" s="82"/>
      <c r="F961" s="82"/>
    </row>
    <row r="962" spans="1:6" ht="12.75" customHeight="1" x14ac:dyDescent="0.15">
      <c r="A962" s="150"/>
      <c r="B962" s="90"/>
      <c r="C962" s="146"/>
      <c r="D962" s="82"/>
      <c r="E962" s="82"/>
      <c r="F962" s="82"/>
    </row>
    <row r="963" spans="1:6" ht="12.75" customHeight="1" x14ac:dyDescent="0.15">
      <c r="A963" s="150"/>
      <c r="B963" s="90"/>
      <c r="C963" s="146"/>
      <c r="D963" s="82"/>
      <c r="E963" s="82"/>
      <c r="F963" s="82"/>
    </row>
    <row r="964" spans="1:6" ht="12.75" customHeight="1" x14ac:dyDescent="0.15">
      <c r="A964" s="150"/>
      <c r="B964" s="90"/>
      <c r="C964" s="146"/>
      <c r="D964" s="82"/>
      <c r="E964" s="82"/>
      <c r="F964" s="82"/>
    </row>
    <row r="965" spans="1:6" ht="12.75" customHeight="1" x14ac:dyDescent="0.15">
      <c r="A965" s="150"/>
      <c r="B965" s="90"/>
      <c r="C965" s="146"/>
      <c r="D965" s="82"/>
      <c r="E965" s="82"/>
      <c r="F965" s="82"/>
    </row>
    <row r="966" spans="1:6" ht="12.75" customHeight="1" x14ac:dyDescent="0.15">
      <c r="A966" s="150"/>
      <c r="B966" s="90"/>
      <c r="C966" s="146"/>
      <c r="D966" s="82"/>
      <c r="E966" s="82"/>
      <c r="F966" s="82"/>
    </row>
    <row r="967" spans="1:6" ht="12.75" customHeight="1" x14ac:dyDescent="0.15">
      <c r="A967" s="150"/>
      <c r="B967" s="90"/>
      <c r="C967" s="146"/>
      <c r="D967" s="82"/>
      <c r="E967" s="82"/>
      <c r="F967" s="82"/>
    </row>
    <row r="968" spans="1:6" ht="12.75" customHeight="1" x14ac:dyDescent="0.15">
      <c r="A968" s="150"/>
      <c r="B968" s="90"/>
      <c r="C968" s="146"/>
      <c r="D968" s="82"/>
      <c r="E968" s="82"/>
      <c r="F968" s="82"/>
    </row>
    <row r="969" spans="1:6" ht="12.75" customHeight="1" x14ac:dyDescent="0.15">
      <c r="A969" s="150"/>
      <c r="B969" s="90"/>
      <c r="C969" s="146"/>
      <c r="D969" s="82"/>
      <c r="E969" s="82"/>
      <c r="F969" s="82"/>
    </row>
    <row r="970" spans="1:6" ht="12.75" customHeight="1" x14ac:dyDescent="0.15">
      <c r="A970" s="150"/>
      <c r="B970" s="90"/>
      <c r="C970" s="146"/>
      <c r="D970" s="82"/>
      <c r="E970" s="82"/>
      <c r="F970" s="82"/>
    </row>
    <row r="971" spans="1:6" ht="12.75" customHeight="1" x14ac:dyDescent="0.15">
      <c r="A971" s="150"/>
      <c r="B971" s="90"/>
      <c r="C971" s="146"/>
      <c r="D971" s="82"/>
      <c r="E971" s="82"/>
      <c r="F971" s="82"/>
    </row>
    <row r="972" spans="1:6" ht="12.75" customHeight="1" x14ac:dyDescent="0.15">
      <c r="A972" s="150"/>
      <c r="B972" s="90"/>
      <c r="C972" s="146"/>
      <c r="D972" s="82"/>
      <c r="E972" s="82"/>
      <c r="F972" s="82"/>
    </row>
    <row r="973" spans="1:6" ht="12.75" customHeight="1" x14ac:dyDescent="0.15">
      <c r="A973" s="150"/>
      <c r="B973" s="90"/>
      <c r="C973" s="146"/>
      <c r="D973" s="82"/>
      <c r="E973" s="82"/>
      <c r="F973" s="82"/>
    </row>
    <row r="974" spans="1:6" ht="12.75" customHeight="1" x14ac:dyDescent="0.15">
      <c r="A974" s="150"/>
      <c r="B974" s="90"/>
      <c r="C974" s="146"/>
      <c r="D974" s="82"/>
      <c r="E974" s="82"/>
      <c r="F974" s="82"/>
    </row>
    <row r="975" spans="1:6" ht="12.75" customHeight="1" x14ac:dyDescent="0.15">
      <c r="A975" s="150"/>
      <c r="B975" s="90"/>
      <c r="C975" s="146"/>
      <c r="D975" s="82"/>
      <c r="E975" s="82"/>
      <c r="F975" s="82"/>
    </row>
    <row r="976" spans="1:6" ht="12.75" customHeight="1" x14ac:dyDescent="0.15">
      <c r="A976" s="150"/>
      <c r="B976" s="90"/>
      <c r="C976" s="146"/>
      <c r="D976" s="82"/>
      <c r="E976" s="82"/>
      <c r="F976" s="82"/>
    </row>
    <row r="977" spans="1:6" ht="12.75" customHeight="1" x14ac:dyDescent="0.15">
      <c r="A977" s="150"/>
      <c r="B977" s="90"/>
      <c r="C977" s="146"/>
      <c r="D977" s="82"/>
      <c r="E977" s="82"/>
      <c r="F977" s="82"/>
    </row>
    <row r="978" spans="1:6" ht="12.75" customHeight="1" x14ac:dyDescent="0.15">
      <c r="A978" s="150"/>
      <c r="B978" s="90"/>
      <c r="C978" s="146"/>
      <c r="D978" s="82"/>
      <c r="E978" s="82"/>
      <c r="F978" s="82"/>
    </row>
    <row r="979" spans="1:6" ht="12.75" customHeight="1" x14ac:dyDescent="0.15">
      <c r="A979" s="150"/>
      <c r="B979" s="90"/>
      <c r="C979" s="146"/>
      <c r="D979" s="82"/>
      <c r="E979" s="82"/>
      <c r="F979" s="82"/>
    </row>
    <row r="980" spans="1:6" ht="12.75" customHeight="1" x14ac:dyDescent="0.15">
      <c r="A980" s="150"/>
      <c r="B980" s="90"/>
      <c r="C980" s="146"/>
      <c r="D980" s="82"/>
      <c r="E980" s="82"/>
      <c r="F980" s="82"/>
    </row>
    <row r="981" spans="1:6" ht="12.75" customHeight="1" x14ac:dyDescent="0.15">
      <c r="A981" s="150"/>
      <c r="B981" s="90"/>
      <c r="C981" s="146"/>
      <c r="D981" s="82"/>
      <c r="E981" s="82"/>
      <c r="F981" s="82"/>
    </row>
    <row r="982" spans="1:6" ht="12.75" customHeight="1" x14ac:dyDescent="0.15">
      <c r="A982" s="150"/>
      <c r="B982" s="90"/>
      <c r="C982" s="146"/>
      <c r="D982" s="82"/>
      <c r="E982" s="82"/>
      <c r="F982" s="82"/>
    </row>
    <row r="983" spans="1:6" ht="12.75" customHeight="1" x14ac:dyDescent="0.15">
      <c r="A983" s="150"/>
      <c r="B983" s="90"/>
      <c r="C983" s="146"/>
      <c r="D983" s="82"/>
      <c r="E983" s="82"/>
      <c r="F983" s="82"/>
    </row>
    <row r="984" spans="1:6" ht="12.75" customHeight="1" x14ac:dyDescent="0.15">
      <c r="A984" s="150"/>
      <c r="B984" s="90"/>
      <c r="C984" s="146"/>
      <c r="D984" s="82"/>
      <c r="E984" s="82"/>
      <c r="F984" s="82"/>
    </row>
    <row r="985" spans="1:6" ht="12.75" customHeight="1" x14ac:dyDescent="0.15">
      <c r="A985" s="150"/>
      <c r="B985" s="90"/>
      <c r="C985" s="146"/>
      <c r="D985" s="82"/>
      <c r="E985" s="82"/>
      <c r="F985" s="82"/>
    </row>
    <row r="986" spans="1:6" ht="12.75" customHeight="1" x14ac:dyDescent="0.15">
      <c r="A986" s="150"/>
      <c r="B986" s="90"/>
      <c r="C986" s="146"/>
      <c r="D986" s="82"/>
      <c r="E986" s="82"/>
      <c r="F986" s="82"/>
    </row>
    <row r="987" spans="1:6" ht="12.75" customHeight="1" x14ac:dyDescent="0.15">
      <c r="A987" s="150"/>
      <c r="B987" s="90"/>
      <c r="C987" s="146"/>
      <c r="D987" s="82"/>
      <c r="E987" s="82"/>
      <c r="F987" s="82"/>
    </row>
    <row r="988" spans="1:6" ht="12.75" customHeight="1" x14ac:dyDescent="0.15">
      <c r="A988" s="150"/>
      <c r="B988" s="90"/>
      <c r="C988" s="146"/>
      <c r="D988" s="82"/>
      <c r="E988" s="82"/>
      <c r="F988" s="82"/>
    </row>
    <row r="989" spans="1:6" ht="12.75" customHeight="1" x14ac:dyDescent="0.15">
      <c r="A989" s="150"/>
      <c r="B989" s="90"/>
      <c r="C989" s="146"/>
      <c r="D989" s="82"/>
      <c r="E989" s="82"/>
      <c r="F989" s="82"/>
    </row>
    <row r="990" spans="1:6" ht="12.75" customHeight="1" x14ac:dyDescent="0.15">
      <c r="A990" s="150"/>
      <c r="B990" s="90"/>
      <c r="C990" s="146"/>
      <c r="D990" s="82"/>
      <c r="E990" s="82"/>
      <c r="F990" s="82"/>
    </row>
    <row r="991" spans="1:6" ht="12.75" customHeight="1" x14ac:dyDescent="0.15">
      <c r="A991" s="150"/>
      <c r="B991" s="90"/>
      <c r="C991" s="146"/>
      <c r="D991" s="82"/>
      <c r="E991" s="82"/>
      <c r="F991" s="82"/>
    </row>
    <row r="992" spans="1:6" ht="12.75" customHeight="1" x14ac:dyDescent="0.15">
      <c r="A992" s="150"/>
      <c r="B992" s="90"/>
      <c r="C992" s="146"/>
      <c r="D992" s="82"/>
      <c r="E992" s="82"/>
      <c r="F992" s="82"/>
    </row>
    <row r="993" spans="1:6" ht="12.75" customHeight="1" x14ac:dyDescent="0.15">
      <c r="A993" s="150"/>
      <c r="B993" s="90"/>
      <c r="C993" s="146"/>
      <c r="D993" s="82"/>
      <c r="E993" s="82"/>
      <c r="F993" s="82"/>
    </row>
    <row r="994" spans="1:6" ht="12.75" customHeight="1" x14ac:dyDescent="0.15">
      <c r="A994" s="150"/>
      <c r="B994" s="90"/>
      <c r="C994" s="146"/>
      <c r="D994" s="82"/>
      <c r="E994" s="82"/>
      <c r="F994" s="82"/>
    </row>
    <row r="995" spans="1:6" ht="12.75" customHeight="1" x14ac:dyDescent="0.15">
      <c r="A995" s="150"/>
      <c r="B995" s="90"/>
      <c r="C995" s="146"/>
      <c r="D995" s="82"/>
      <c r="E995" s="82"/>
      <c r="F995" s="82"/>
    </row>
    <row r="996" spans="1:6" ht="12.75" customHeight="1" x14ac:dyDescent="0.15">
      <c r="A996" s="150"/>
      <c r="B996" s="90"/>
      <c r="C996" s="146"/>
      <c r="D996" s="82"/>
      <c r="E996" s="82"/>
      <c r="F996" s="82"/>
    </row>
    <row r="997" spans="1:6" ht="12.75" customHeight="1" x14ac:dyDescent="0.15">
      <c r="A997" s="150"/>
      <c r="B997" s="90"/>
      <c r="C997" s="146"/>
      <c r="D997" s="82"/>
      <c r="E997" s="82"/>
      <c r="F997" s="82"/>
    </row>
    <row r="998" spans="1:6" ht="12.75" customHeight="1" x14ac:dyDescent="0.15">
      <c r="A998" s="150"/>
      <c r="B998" s="90"/>
      <c r="C998" s="146"/>
      <c r="D998" s="82"/>
      <c r="E998" s="82"/>
      <c r="F998" s="82"/>
    </row>
    <row r="999" spans="1:6" ht="12.75" customHeight="1" x14ac:dyDescent="0.15">
      <c r="A999" s="150"/>
      <c r="B999" s="90"/>
      <c r="C999" s="146"/>
      <c r="D999" s="82"/>
      <c r="E999" s="82"/>
      <c r="F999" s="82"/>
    </row>
    <row r="1000" spans="1:6" ht="12.75" customHeight="1" x14ac:dyDescent="0.15">
      <c r="A1000" s="150"/>
      <c r="B1000" s="90"/>
      <c r="C1000" s="146"/>
      <c r="D1000" s="82"/>
      <c r="E1000" s="82"/>
      <c r="F1000" s="82"/>
    </row>
    <row r="1001" spans="1:6" ht="12.75" customHeight="1" x14ac:dyDescent="0.15">
      <c r="A1001" s="150"/>
      <c r="B1001" s="90"/>
      <c r="C1001" s="146"/>
      <c r="D1001" s="82"/>
      <c r="E1001" s="82"/>
      <c r="F1001" s="82"/>
    </row>
    <row r="1002" spans="1:6" ht="12.75" customHeight="1" x14ac:dyDescent="0.15">
      <c r="A1002" s="150"/>
      <c r="B1002" s="90"/>
      <c r="C1002" s="146"/>
      <c r="D1002" s="82"/>
      <c r="E1002" s="82"/>
      <c r="F1002" s="82"/>
    </row>
  </sheetData>
  <mergeCells count="1">
    <mergeCell ref="A2:C2"/>
  </mergeCells>
  <phoneticPr fontId="30" type="noConversion"/>
  <pageMargins left="0.75" right="0.75" top="1" bottom="1" header="0.5" footer="0.5"/>
  <pageSetup orientation="portrait" horizontalDpi="4294967292" verticalDpi="429496729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04"/>
  <sheetViews>
    <sheetView workbookViewId="0">
      <selection activeCell="B1" sqref="B1"/>
    </sheetView>
  </sheetViews>
  <sheetFormatPr baseColWidth="10" defaultColWidth="14.5" defaultRowHeight="13" x14ac:dyDescent="0.15"/>
  <cols>
    <col min="1" max="1" width="5.5" style="82" customWidth="1"/>
    <col min="2" max="2" width="15.6640625" style="5" customWidth="1"/>
    <col min="3" max="3" width="9.83203125" style="5" customWidth="1"/>
    <col min="4" max="4" width="71.1640625" style="5" customWidth="1"/>
    <col min="5" max="5" width="43" style="5" customWidth="1"/>
    <col min="6" max="6" width="34.5" style="5" customWidth="1"/>
    <col min="7" max="23" width="8.83203125" style="5" customWidth="1"/>
    <col min="24" max="16384" width="14.5" style="5"/>
  </cols>
  <sheetData>
    <row r="1" spans="1:23" ht="33" customHeight="1" x14ac:dyDescent="0.15">
      <c r="B1" s="105" t="s">
        <v>1178</v>
      </c>
      <c r="C1" s="106"/>
      <c r="D1" s="105"/>
      <c r="E1" s="82"/>
      <c r="F1" s="147"/>
      <c r="G1" s="147"/>
      <c r="H1" s="147"/>
      <c r="I1" s="147"/>
      <c r="J1" s="147"/>
      <c r="K1" s="147"/>
      <c r="L1" s="147"/>
      <c r="M1" s="147"/>
      <c r="N1" s="147"/>
      <c r="O1" s="147"/>
      <c r="P1" s="147"/>
      <c r="Q1" s="147"/>
      <c r="R1" s="147"/>
      <c r="S1" s="147"/>
      <c r="T1" s="147"/>
      <c r="U1" s="147"/>
      <c r="V1" s="147"/>
      <c r="W1" s="147"/>
    </row>
    <row r="2" spans="1:23" ht="14" customHeight="1" x14ac:dyDescent="0.15">
      <c r="B2" s="440"/>
      <c r="C2" s="441"/>
      <c r="D2" s="441"/>
      <c r="E2" s="108"/>
      <c r="F2" s="147"/>
      <c r="G2" s="147"/>
      <c r="H2" s="147"/>
      <c r="I2" s="147"/>
      <c r="J2" s="147"/>
      <c r="K2" s="147"/>
      <c r="L2" s="147"/>
      <c r="M2" s="147"/>
      <c r="N2" s="147"/>
      <c r="O2" s="147"/>
      <c r="P2" s="147"/>
      <c r="Q2" s="147"/>
      <c r="R2" s="147"/>
      <c r="S2" s="147"/>
      <c r="T2" s="147"/>
      <c r="U2" s="147"/>
      <c r="V2" s="147"/>
      <c r="W2" s="147"/>
    </row>
    <row r="3" spans="1:23" ht="44" customHeight="1" x14ac:dyDescent="0.15">
      <c r="A3" s="177"/>
      <c r="B3" s="347" t="s">
        <v>339</v>
      </c>
      <c r="C3" s="36" t="s">
        <v>1177</v>
      </c>
      <c r="D3" s="139" t="s">
        <v>341</v>
      </c>
      <c r="E3" s="36" t="s">
        <v>1040</v>
      </c>
      <c r="F3" s="36" t="s">
        <v>218</v>
      </c>
      <c r="G3" s="125"/>
      <c r="H3" s="125"/>
      <c r="I3" s="125"/>
      <c r="J3" s="125"/>
      <c r="K3" s="125"/>
      <c r="L3" s="125"/>
      <c r="M3" s="125"/>
      <c r="N3" s="125"/>
      <c r="O3" s="125"/>
      <c r="P3" s="125"/>
      <c r="Q3" s="125"/>
      <c r="R3" s="125"/>
      <c r="S3" s="125"/>
      <c r="T3" s="125"/>
      <c r="U3" s="125"/>
      <c r="V3" s="125"/>
      <c r="W3" s="125"/>
    </row>
    <row r="4" spans="1:23" ht="78" x14ac:dyDescent="0.15">
      <c r="A4" s="177">
        <v>11</v>
      </c>
      <c r="B4" s="151" t="s">
        <v>56</v>
      </c>
      <c r="C4" s="164" t="s">
        <v>38</v>
      </c>
      <c r="D4" s="123" t="s">
        <v>758</v>
      </c>
      <c r="E4" s="327" t="s">
        <v>1067</v>
      </c>
      <c r="F4" s="94" t="s">
        <v>759</v>
      </c>
      <c r="G4" s="155"/>
      <c r="H4" s="155"/>
      <c r="I4" s="155"/>
      <c r="J4" s="155"/>
      <c r="K4" s="155"/>
      <c r="L4" s="155"/>
      <c r="M4" s="155"/>
      <c r="N4" s="155"/>
      <c r="O4" s="155"/>
      <c r="P4" s="155"/>
      <c r="Q4" s="155"/>
      <c r="R4" s="155"/>
      <c r="S4" s="155"/>
      <c r="T4" s="155"/>
      <c r="U4" s="155"/>
      <c r="V4" s="155"/>
      <c r="W4" s="155"/>
    </row>
    <row r="5" spans="1:23" ht="65" x14ac:dyDescent="0.15">
      <c r="A5" s="177">
        <v>72</v>
      </c>
      <c r="B5" s="348" t="s">
        <v>83</v>
      </c>
      <c r="C5" s="164">
        <v>1</v>
      </c>
      <c r="D5" s="130" t="s">
        <v>768</v>
      </c>
      <c r="E5" s="65" t="s">
        <v>1068</v>
      </c>
      <c r="F5" s="130" t="s">
        <v>38</v>
      </c>
      <c r="G5" s="155"/>
      <c r="H5" s="155"/>
      <c r="I5" s="155"/>
      <c r="J5" s="155"/>
      <c r="K5" s="155"/>
      <c r="L5" s="155"/>
      <c r="M5" s="155"/>
      <c r="N5" s="155"/>
      <c r="O5" s="155"/>
      <c r="P5" s="155"/>
      <c r="Q5" s="155"/>
      <c r="R5" s="155"/>
      <c r="S5" s="155"/>
      <c r="T5" s="155"/>
      <c r="U5" s="155"/>
      <c r="V5" s="155"/>
      <c r="W5" s="155"/>
    </row>
    <row r="6" spans="1:23" ht="91" x14ac:dyDescent="0.15">
      <c r="A6" s="177">
        <v>46</v>
      </c>
      <c r="B6" s="349" t="s">
        <v>128</v>
      </c>
      <c r="C6" s="164">
        <v>1</v>
      </c>
      <c r="D6" s="130" t="s">
        <v>763</v>
      </c>
      <c r="E6" s="317" t="s">
        <v>1070</v>
      </c>
      <c r="F6" s="130" t="s">
        <v>38</v>
      </c>
      <c r="G6" s="147"/>
      <c r="H6" s="147"/>
      <c r="I6" s="147"/>
      <c r="J6" s="147"/>
      <c r="K6" s="147"/>
      <c r="L6" s="147"/>
      <c r="M6" s="147"/>
      <c r="N6" s="147"/>
      <c r="O6" s="147"/>
      <c r="P6" s="147"/>
      <c r="Q6" s="147"/>
      <c r="R6" s="147"/>
      <c r="S6" s="147"/>
      <c r="T6" s="147"/>
      <c r="U6" s="147"/>
      <c r="V6" s="147"/>
      <c r="W6" s="147"/>
    </row>
    <row r="7" spans="1:23" ht="130" x14ac:dyDescent="0.15">
      <c r="A7" s="177">
        <v>66</v>
      </c>
      <c r="B7" s="350" t="s">
        <v>169</v>
      </c>
      <c r="C7" s="164">
        <v>1</v>
      </c>
      <c r="D7" s="130" t="s">
        <v>765</v>
      </c>
      <c r="E7" s="164" t="s">
        <v>1069</v>
      </c>
      <c r="F7" s="130" t="s">
        <v>38</v>
      </c>
      <c r="G7" s="147"/>
      <c r="H7" s="147"/>
      <c r="I7" s="147"/>
      <c r="J7" s="147"/>
      <c r="K7" s="147"/>
      <c r="L7" s="147"/>
      <c r="M7" s="147"/>
      <c r="N7" s="147"/>
      <c r="O7" s="147"/>
      <c r="P7" s="147"/>
      <c r="Q7" s="147"/>
      <c r="R7" s="147"/>
      <c r="S7" s="147"/>
      <c r="T7" s="147"/>
      <c r="U7" s="147"/>
      <c r="V7" s="147"/>
      <c r="W7" s="147"/>
    </row>
    <row r="8" spans="1:23" ht="286" x14ac:dyDescent="0.15">
      <c r="A8" s="177">
        <v>69</v>
      </c>
      <c r="B8" s="350" t="s">
        <v>62</v>
      </c>
      <c r="C8" s="164">
        <v>1</v>
      </c>
      <c r="D8" s="130" t="s">
        <v>766</v>
      </c>
      <c r="E8" s="164" t="s">
        <v>1069</v>
      </c>
      <c r="F8" s="130" t="s">
        <v>38</v>
      </c>
      <c r="G8" s="147"/>
      <c r="H8" s="147"/>
      <c r="I8" s="147"/>
      <c r="J8" s="147"/>
      <c r="K8" s="147"/>
      <c r="L8" s="147"/>
      <c r="M8" s="147"/>
      <c r="N8" s="147"/>
      <c r="O8" s="147"/>
      <c r="P8" s="147"/>
      <c r="Q8" s="147"/>
      <c r="R8" s="147"/>
      <c r="S8" s="147"/>
      <c r="T8" s="147"/>
      <c r="U8" s="147"/>
      <c r="V8" s="147"/>
      <c r="W8" s="147"/>
    </row>
    <row r="9" spans="1:23" ht="39" x14ac:dyDescent="0.15">
      <c r="A9" s="177">
        <v>1</v>
      </c>
      <c r="B9" s="351" t="s">
        <v>33</v>
      </c>
      <c r="C9" s="65">
        <v>1</v>
      </c>
      <c r="D9" s="94" t="s">
        <v>754</v>
      </c>
      <c r="E9" s="317" t="s">
        <v>1071</v>
      </c>
      <c r="F9" s="57"/>
      <c r="G9" s="147"/>
      <c r="H9" s="147"/>
      <c r="I9" s="147"/>
      <c r="J9" s="147"/>
      <c r="K9" s="147"/>
      <c r="L9" s="147"/>
      <c r="M9" s="147"/>
      <c r="N9" s="147"/>
      <c r="O9" s="147"/>
      <c r="P9" s="147"/>
      <c r="Q9" s="147"/>
      <c r="R9" s="147"/>
      <c r="S9" s="147"/>
      <c r="T9" s="147"/>
      <c r="U9" s="147"/>
      <c r="V9" s="147"/>
      <c r="W9" s="147"/>
    </row>
    <row r="10" spans="1:23" ht="39" x14ac:dyDescent="0.15">
      <c r="A10" s="177">
        <v>86</v>
      </c>
      <c r="B10" s="352" t="s">
        <v>207</v>
      </c>
      <c r="C10" s="164">
        <v>1</v>
      </c>
      <c r="D10" s="123" t="s">
        <v>769</v>
      </c>
      <c r="E10" s="65" t="s">
        <v>1130</v>
      </c>
      <c r="F10" s="353" t="s">
        <v>770</v>
      </c>
      <c r="G10" s="147"/>
      <c r="H10" s="147"/>
      <c r="I10" s="147"/>
      <c r="J10" s="147"/>
      <c r="K10" s="147"/>
      <c r="L10" s="147"/>
      <c r="M10" s="147"/>
      <c r="N10" s="147"/>
      <c r="O10" s="147"/>
      <c r="P10" s="147"/>
      <c r="Q10" s="147"/>
      <c r="R10" s="147"/>
      <c r="S10" s="147"/>
      <c r="T10" s="147"/>
      <c r="U10" s="147"/>
      <c r="V10" s="147"/>
      <c r="W10" s="147"/>
    </row>
    <row r="11" spans="1:23" ht="12.75" customHeight="1" x14ac:dyDescent="0.15">
      <c r="B11" s="150"/>
      <c r="C11" s="90"/>
      <c r="D11" s="146"/>
      <c r="E11" s="82"/>
      <c r="F11" s="147"/>
      <c r="G11" s="147"/>
      <c r="H11" s="147"/>
      <c r="I11" s="147"/>
      <c r="J11" s="147"/>
      <c r="K11" s="147"/>
      <c r="L11" s="147"/>
      <c r="M11" s="147"/>
      <c r="N11" s="147"/>
      <c r="O11" s="147"/>
      <c r="P11" s="147"/>
      <c r="Q11" s="147"/>
      <c r="R11" s="147"/>
      <c r="S11" s="147"/>
      <c r="T11" s="147"/>
      <c r="U11" s="147"/>
      <c r="V11" s="147"/>
      <c r="W11" s="147"/>
    </row>
    <row r="12" spans="1:23" ht="12.75" customHeight="1" x14ac:dyDescent="0.15">
      <c r="B12" s="150"/>
      <c r="C12" s="90"/>
      <c r="D12" s="146"/>
      <c r="E12" s="82"/>
      <c r="F12" s="147"/>
      <c r="G12" s="147"/>
      <c r="H12" s="147"/>
      <c r="I12" s="147"/>
      <c r="J12" s="147"/>
      <c r="K12" s="147"/>
      <c r="L12" s="147"/>
      <c r="M12" s="147"/>
      <c r="N12" s="147"/>
      <c r="O12" s="147"/>
      <c r="P12" s="147"/>
      <c r="Q12" s="147"/>
      <c r="R12" s="147"/>
      <c r="S12" s="147"/>
      <c r="T12" s="147"/>
      <c r="U12" s="147"/>
      <c r="V12" s="147"/>
      <c r="W12" s="147"/>
    </row>
    <row r="13" spans="1:23" ht="12.75" customHeight="1" x14ac:dyDescent="0.15">
      <c r="B13" s="150"/>
      <c r="C13" s="90"/>
      <c r="D13" s="146"/>
      <c r="E13" s="82"/>
      <c r="F13" s="147"/>
      <c r="G13" s="147"/>
      <c r="H13" s="147"/>
      <c r="I13" s="147"/>
      <c r="J13" s="147"/>
      <c r="K13" s="147"/>
      <c r="L13" s="147"/>
      <c r="M13" s="147"/>
      <c r="N13" s="147"/>
      <c r="O13" s="147"/>
      <c r="P13" s="147"/>
      <c r="Q13" s="147"/>
      <c r="R13" s="147"/>
      <c r="S13" s="147"/>
      <c r="T13" s="147"/>
      <c r="U13" s="147"/>
      <c r="V13" s="147"/>
      <c r="W13" s="147"/>
    </row>
    <row r="14" spans="1:23" ht="12.75" customHeight="1" x14ac:dyDescent="0.15">
      <c r="B14" s="150"/>
      <c r="C14" s="90"/>
      <c r="D14" s="146"/>
      <c r="E14" s="82"/>
      <c r="F14" s="147"/>
      <c r="G14" s="147"/>
      <c r="H14" s="147"/>
      <c r="I14" s="147"/>
      <c r="J14" s="147"/>
      <c r="K14" s="147"/>
      <c r="L14" s="147"/>
      <c r="M14" s="147"/>
      <c r="N14" s="147"/>
      <c r="O14" s="147"/>
      <c r="P14" s="147"/>
      <c r="Q14" s="147"/>
      <c r="R14" s="147"/>
      <c r="S14" s="147"/>
      <c r="T14" s="147"/>
      <c r="U14" s="147"/>
      <c r="V14" s="147"/>
      <c r="W14" s="147"/>
    </row>
    <row r="15" spans="1:23" ht="12.75" customHeight="1" x14ac:dyDescent="0.15">
      <c r="B15" s="150"/>
      <c r="C15" s="90"/>
      <c r="D15" s="146"/>
      <c r="E15" s="82"/>
      <c r="F15" s="147"/>
      <c r="G15" s="147"/>
      <c r="H15" s="147"/>
      <c r="I15" s="147"/>
      <c r="J15" s="147"/>
      <c r="K15" s="147"/>
      <c r="L15" s="147"/>
      <c r="M15" s="147"/>
      <c r="N15" s="147"/>
      <c r="O15" s="147"/>
      <c r="P15" s="147"/>
      <c r="Q15" s="147"/>
      <c r="R15" s="147"/>
      <c r="S15" s="147"/>
      <c r="T15" s="147"/>
      <c r="U15" s="147"/>
      <c r="V15" s="147"/>
      <c r="W15" s="147"/>
    </row>
    <row r="16" spans="1:23" ht="12.75" customHeight="1" x14ac:dyDescent="0.15">
      <c r="B16" s="150"/>
      <c r="C16" s="90"/>
      <c r="D16" s="146"/>
      <c r="E16" s="82"/>
      <c r="F16" s="147"/>
      <c r="G16" s="147"/>
      <c r="H16" s="147"/>
      <c r="I16" s="147"/>
      <c r="J16" s="147"/>
      <c r="K16" s="147"/>
      <c r="L16" s="147"/>
      <c r="M16" s="147"/>
      <c r="N16" s="147"/>
      <c r="O16" s="147"/>
      <c r="P16" s="147"/>
      <c r="Q16" s="147"/>
      <c r="R16" s="147"/>
      <c r="S16" s="147"/>
      <c r="T16" s="147"/>
      <c r="U16" s="147"/>
      <c r="V16" s="147"/>
      <c r="W16" s="147"/>
    </row>
    <row r="17" spans="2:23" ht="12.75" customHeight="1" x14ac:dyDescent="0.15">
      <c r="B17" s="150"/>
      <c r="C17" s="90"/>
      <c r="D17" s="146"/>
      <c r="E17" s="82"/>
      <c r="F17" s="147"/>
      <c r="G17" s="147"/>
      <c r="H17" s="147"/>
      <c r="I17" s="147"/>
      <c r="J17" s="147"/>
      <c r="K17" s="147"/>
      <c r="L17" s="147"/>
      <c r="M17" s="147"/>
      <c r="N17" s="147"/>
      <c r="O17" s="147"/>
      <c r="P17" s="147"/>
      <c r="Q17" s="147"/>
      <c r="R17" s="147"/>
      <c r="S17" s="147"/>
      <c r="T17" s="147"/>
      <c r="U17" s="147"/>
      <c r="V17" s="147"/>
      <c r="W17" s="147"/>
    </row>
    <row r="18" spans="2:23" ht="12.75" customHeight="1" x14ac:dyDescent="0.15">
      <c r="B18" s="150"/>
      <c r="C18" s="90"/>
      <c r="D18" s="146"/>
      <c r="E18" s="82"/>
      <c r="F18" s="147"/>
      <c r="G18" s="147"/>
      <c r="H18" s="147"/>
      <c r="I18" s="147"/>
      <c r="J18" s="147"/>
      <c r="K18" s="147"/>
      <c r="L18" s="147"/>
      <c r="M18" s="147"/>
      <c r="N18" s="147"/>
      <c r="O18" s="147"/>
      <c r="P18" s="147"/>
      <c r="Q18" s="147"/>
      <c r="R18" s="147"/>
      <c r="S18" s="147"/>
      <c r="T18" s="147"/>
      <c r="U18" s="147"/>
      <c r="V18" s="147"/>
      <c r="W18" s="147"/>
    </row>
    <row r="19" spans="2:23" ht="12.75" customHeight="1" x14ac:dyDescent="0.15">
      <c r="B19" s="150"/>
      <c r="C19" s="90"/>
      <c r="D19" s="146"/>
      <c r="E19" s="82"/>
      <c r="F19" s="147"/>
      <c r="G19" s="147"/>
      <c r="H19" s="147"/>
      <c r="I19" s="147"/>
      <c r="J19" s="147"/>
      <c r="K19" s="147"/>
      <c r="L19" s="147"/>
      <c r="M19" s="147"/>
      <c r="N19" s="147"/>
      <c r="O19" s="147"/>
      <c r="P19" s="147"/>
      <c r="Q19" s="147"/>
      <c r="R19" s="147"/>
      <c r="S19" s="147"/>
      <c r="T19" s="147"/>
      <c r="U19" s="147"/>
      <c r="V19" s="147"/>
      <c r="W19" s="147"/>
    </row>
    <row r="20" spans="2:23" ht="12.75" customHeight="1" x14ac:dyDescent="0.15">
      <c r="B20" s="150"/>
      <c r="C20" s="90"/>
      <c r="D20" s="146"/>
      <c r="E20" s="82"/>
      <c r="F20" s="147"/>
      <c r="G20" s="147"/>
      <c r="H20" s="147"/>
      <c r="I20" s="147"/>
      <c r="J20" s="147"/>
      <c r="K20" s="147"/>
      <c r="L20" s="147"/>
      <c r="M20" s="147"/>
      <c r="N20" s="147"/>
      <c r="O20" s="147"/>
      <c r="P20" s="147"/>
      <c r="Q20" s="147"/>
      <c r="R20" s="147"/>
      <c r="S20" s="147"/>
      <c r="T20" s="147"/>
      <c r="U20" s="147"/>
      <c r="V20" s="147"/>
      <c r="W20" s="147"/>
    </row>
    <row r="21" spans="2:23" ht="12.75" customHeight="1" x14ac:dyDescent="0.15">
      <c r="B21" s="150"/>
      <c r="C21" s="90"/>
      <c r="D21" s="146"/>
      <c r="E21" s="82"/>
      <c r="F21" s="147"/>
      <c r="G21" s="147"/>
      <c r="H21" s="147"/>
      <c r="I21" s="147"/>
      <c r="J21" s="147"/>
      <c r="K21" s="147"/>
      <c r="L21" s="147"/>
      <c r="M21" s="147"/>
      <c r="N21" s="147"/>
      <c r="O21" s="147"/>
      <c r="P21" s="147"/>
      <c r="Q21" s="147"/>
      <c r="R21" s="147"/>
      <c r="S21" s="147"/>
      <c r="T21" s="147"/>
      <c r="U21" s="147"/>
      <c r="V21" s="147"/>
      <c r="W21" s="147"/>
    </row>
    <row r="22" spans="2:23" ht="12.75" customHeight="1" x14ac:dyDescent="0.15">
      <c r="B22" s="150"/>
      <c r="C22" s="90"/>
      <c r="D22" s="146"/>
      <c r="E22" s="82"/>
      <c r="F22" s="147"/>
      <c r="G22" s="147"/>
      <c r="H22" s="147"/>
      <c r="I22" s="147"/>
      <c r="J22" s="147"/>
      <c r="K22" s="147"/>
      <c r="L22" s="147"/>
      <c r="M22" s="147"/>
      <c r="N22" s="147"/>
      <c r="O22" s="147"/>
      <c r="P22" s="147"/>
      <c r="Q22" s="147"/>
      <c r="R22" s="147"/>
      <c r="S22" s="147"/>
      <c r="T22" s="147"/>
      <c r="U22" s="147"/>
      <c r="V22" s="147"/>
      <c r="W22" s="147"/>
    </row>
    <row r="23" spans="2:23" ht="12.75" customHeight="1" x14ac:dyDescent="0.15">
      <c r="B23" s="150"/>
      <c r="C23" s="90"/>
      <c r="D23" s="146"/>
      <c r="E23" s="82"/>
      <c r="F23" s="147"/>
      <c r="G23" s="147"/>
      <c r="H23" s="147"/>
      <c r="I23" s="147"/>
      <c r="J23" s="147"/>
      <c r="K23" s="147"/>
      <c r="L23" s="147"/>
      <c r="M23" s="147"/>
      <c r="N23" s="147"/>
      <c r="O23" s="147"/>
      <c r="P23" s="147"/>
      <c r="Q23" s="147"/>
      <c r="R23" s="147"/>
      <c r="S23" s="147"/>
      <c r="T23" s="147"/>
      <c r="U23" s="147"/>
      <c r="V23" s="147"/>
      <c r="W23" s="147"/>
    </row>
    <row r="24" spans="2:23" ht="12.75" customHeight="1" x14ac:dyDescent="0.15">
      <c r="B24" s="150"/>
      <c r="C24" s="90"/>
      <c r="D24" s="146"/>
      <c r="E24" s="82"/>
      <c r="F24" s="147"/>
      <c r="G24" s="147"/>
      <c r="H24" s="147"/>
      <c r="I24" s="147"/>
      <c r="J24" s="147"/>
      <c r="K24" s="147"/>
      <c r="L24" s="147"/>
      <c r="M24" s="147"/>
      <c r="N24" s="147"/>
      <c r="O24" s="147"/>
      <c r="P24" s="147"/>
      <c r="Q24" s="147"/>
      <c r="R24" s="147"/>
      <c r="S24" s="147"/>
      <c r="T24" s="147"/>
      <c r="U24" s="147"/>
      <c r="V24" s="147"/>
      <c r="W24" s="147"/>
    </row>
    <row r="25" spans="2:23" ht="12.75" customHeight="1" x14ac:dyDescent="0.15">
      <c r="B25" s="150"/>
      <c r="C25" s="90"/>
      <c r="D25" s="146"/>
      <c r="E25" s="82"/>
      <c r="F25" s="147"/>
      <c r="G25" s="147"/>
      <c r="H25" s="147"/>
      <c r="I25" s="147"/>
      <c r="J25" s="147"/>
      <c r="K25" s="147"/>
      <c r="L25" s="147"/>
      <c r="M25" s="147"/>
      <c r="N25" s="147"/>
      <c r="O25" s="147"/>
      <c r="P25" s="147"/>
      <c r="Q25" s="147"/>
      <c r="R25" s="147"/>
      <c r="S25" s="147"/>
      <c r="T25" s="147"/>
      <c r="U25" s="147"/>
      <c r="V25" s="147"/>
      <c r="W25" s="147"/>
    </row>
    <row r="26" spans="2:23" ht="12.75" customHeight="1" x14ac:dyDescent="0.15">
      <c r="B26" s="150"/>
      <c r="C26" s="90"/>
      <c r="D26" s="146"/>
      <c r="E26" s="82"/>
      <c r="F26" s="147"/>
      <c r="G26" s="147"/>
      <c r="H26" s="147"/>
      <c r="I26" s="147"/>
      <c r="J26" s="147"/>
      <c r="K26" s="147"/>
      <c r="L26" s="147"/>
      <c r="M26" s="147"/>
      <c r="N26" s="147"/>
      <c r="O26" s="147"/>
      <c r="P26" s="147"/>
      <c r="Q26" s="147"/>
      <c r="R26" s="147"/>
      <c r="S26" s="147"/>
      <c r="T26" s="147"/>
      <c r="U26" s="147"/>
      <c r="V26" s="147"/>
      <c r="W26" s="147"/>
    </row>
    <row r="27" spans="2:23" ht="12.75" customHeight="1" x14ac:dyDescent="0.15">
      <c r="B27" s="150"/>
      <c r="C27" s="90"/>
      <c r="D27" s="146"/>
      <c r="E27" s="82"/>
      <c r="F27" s="147"/>
      <c r="G27" s="147"/>
      <c r="H27" s="147"/>
      <c r="I27" s="147"/>
      <c r="J27" s="147"/>
      <c r="K27" s="147"/>
      <c r="L27" s="147"/>
      <c r="M27" s="147"/>
      <c r="N27" s="147"/>
      <c r="O27" s="147"/>
      <c r="P27" s="147"/>
      <c r="Q27" s="147"/>
      <c r="R27" s="147"/>
      <c r="S27" s="147"/>
      <c r="T27" s="147"/>
      <c r="U27" s="147"/>
      <c r="V27" s="147"/>
      <c r="W27" s="147"/>
    </row>
    <row r="28" spans="2:23" ht="12.75" customHeight="1" x14ac:dyDescent="0.15">
      <c r="B28" s="150"/>
      <c r="C28" s="90"/>
      <c r="D28" s="146"/>
      <c r="E28" s="82"/>
      <c r="F28" s="147"/>
      <c r="G28" s="147"/>
      <c r="H28" s="147"/>
      <c r="I28" s="147"/>
      <c r="J28" s="147"/>
      <c r="K28" s="147"/>
      <c r="L28" s="147"/>
      <c r="M28" s="147"/>
      <c r="N28" s="147"/>
      <c r="O28" s="147"/>
      <c r="P28" s="147"/>
      <c r="Q28" s="147"/>
      <c r="R28" s="147"/>
      <c r="S28" s="147"/>
      <c r="T28" s="147"/>
      <c r="U28" s="147"/>
      <c r="V28" s="147"/>
      <c r="W28" s="147"/>
    </row>
    <row r="29" spans="2:23" ht="12.75" customHeight="1" x14ac:dyDescent="0.15">
      <c r="B29" s="150"/>
      <c r="C29" s="90"/>
      <c r="D29" s="146"/>
      <c r="E29" s="82"/>
      <c r="F29" s="147"/>
      <c r="G29" s="147"/>
      <c r="H29" s="147"/>
      <c r="I29" s="147"/>
      <c r="J29" s="147"/>
      <c r="K29" s="147"/>
      <c r="L29" s="147"/>
      <c r="M29" s="147"/>
      <c r="N29" s="147"/>
      <c r="O29" s="147"/>
      <c r="P29" s="147"/>
      <c r="Q29" s="147"/>
      <c r="R29" s="147"/>
      <c r="S29" s="147"/>
      <c r="T29" s="147"/>
      <c r="U29" s="147"/>
      <c r="V29" s="147"/>
      <c r="W29" s="147"/>
    </row>
    <row r="30" spans="2:23" ht="12.75" customHeight="1" x14ac:dyDescent="0.15">
      <c r="B30" s="150"/>
      <c r="C30" s="90"/>
      <c r="D30" s="146"/>
      <c r="E30" s="82"/>
      <c r="F30" s="147"/>
      <c r="G30" s="147"/>
      <c r="H30" s="147"/>
      <c r="I30" s="147"/>
      <c r="J30" s="147"/>
      <c r="K30" s="147"/>
      <c r="L30" s="147"/>
      <c r="M30" s="147"/>
      <c r="N30" s="147"/>
      <c r="O30" s="147"/>
      <c r="P30" s="147"/>
      <c r="Q30" s="147"/>
      <c r="R30" s="147"/>
      <c r="S30" s="147"/>
      <c r="T30" s="147"/>
      <c r="U30" s="147"/>
      <c r="V30" s="147"/>
      <c r="W30" s="147"/>
    </row>
    <row r="31" spans="2:23" ht="12.75" customHeight="1" x14ac:dyDescent="0.15">
      <c r="B31" s="150"/>
      <c r="C31" s="90"/>
      <c r="D31" s="146"/>
      <c r="E31" s="82"/>
      <c r="F31" s="147"/>
      <c r="G31" s="147"/>
      <c r="H31" s="147"/>
      <c r="I31" s="147"/>
      <c r="J31" s="147"/>
      <c r="K31" s="147"/>
      <c r="L31" s="147"/>
      <c r="M31" s="147"/>
      <c r="N31" s="147"/>
      <c r="O31" s="147"/>
      <c r="P31" s="147"/>
      <c r="Q31" s="147"/>
      <c r="R31" s="147"/>
      <c r="S31" s="147"/>
      <c r="T31" s="147"/>
      <c r="U31" s="147"/>
      <c r="V31" s="147"/>
      <c r="W31" s="147"/>
    </row>
    <row r="32" spans="2:23" ht="12.75" customHeight="1" x14ac:dyDescent="0.15">
      <c r="B32" s="150"/>
      <c r="C32" s="90"/>
      <c r="D32" s="146"/>
      <c r="E32" s="82"/>
      <c r="F32" s="147"/>
      <c r="G32" s="147"/>
      <c r="H32" s="147"/>
      <c r="I32" s="147"/>
      <c r="J32" s="147"/>
      <c r="K32" s="147"/>
      <c r="L32" s="147"/>
      <c r="M32" s="147"/>
      <c r="N32" s="147"/>
      <c r="O32" s="147"/>
      <c r="P32" s="147"/>
      <c r="Q32" s="147"/>
      <c r="R32" s="147"/>
      <c r="S32" s="147"/>
      <c r="T32" s="147"/>
      <c r="U32" s="147"/>
      <c r="V32" s="147"/>
      <c r="W32" s="147"/>
    </row>
    <row r="33" spans="2:23" ht="12.75" customHeight="1" x14ac:dyDescent="0.15">
      <c r="B33" s="150"/>
      <c r="C33" s="90"/>
      <c r="D33" s="146"/>
      <c r="E33" s="82"/>
      <c r="F33" s="147"/>
      <c r="G33" s="147"/>
      <c r="H33" s="147"/>
      <c r="I33" s="147"/>
      <c r="J33" s="147"/>
      <c r="K33" s="147"/>
      <c r="L33" s="147"/>
      <c r="M33" s="147"/>
      <c r="N33" s="147"/>
      <c r="O33" s="147"/>
      <c r="P33" s="147"/>
      <c r="Q33" s="147"/>
      <c r="R33" s="147"/>
      <c r="S33" s="147"/>
      <c r="T33" s="147"/>
      <c r="U33" s="147"/>
      <c r="V33" s="147"/>
      <c r="W33" s="147"/>
    </row>
    <row r="34" spans="2:23" ht="12.75" customHeight="1" x14ac:dyDescent="0.15">
      <c r="B34" s="150"/>
      <c r="C34" s="90"/>
      <c r="D34" s="146"/>
      <c r="E34" s="82"/>
      <c r="F34" s="147"/>
      <c r="G34" s="147"/>
      <c r="H34" s="147"/>
      <c r="I34" s="147"/>
      <c r="J34" s="147"/>
      <c r="K34" s="147"/>
      <c r="L34" s="147"/>
      <c r="M34" s="147"/>
      <c r="N34" s="147"/>
      <c r="O34" s="147"/>
      <c r="P34" s="147"/>
      <c r="Q34" s="147"/>
      <c r="R34" s="147"/>
      <c r="S34" s="147"/>
      <c r="T34" s="147"/>
      <c r="U34" s="147"/>
      <c r="V34" s="147"/>
      <c r="W34" s="147"/>
    </row>
    <row r="35" spans="2:23" ht="12.75" customHeight="1" x14ac:dyDescent="0.15">
      <c r="B35" s="150"/>
      <c r="C35" s="90"/>
      <c r="D35" s="146"/>
      <c r="E35" s="82"/>
      <c r="F35" s="147"/>
      <c r="G35" s="147"/>
      <c r="H35" s="147"/>
      <c r="I35" s="147"/>
      <c r="J35" s="147"/>
      <c r="K35" s="147"/>
      <c r="L35" s="147"/>
      <c r="M35" s="147"/>
      <c r="N35" s="147"/>
      <c r="O35" s="147"/>
      <c r="P35" s="147"/>
      <c r="Q35" s="147"/>
      <c r="R35" s="147"/>
      <c r="S35" s="147"/>
      <c r="T35" s="147"/>
      <c r="U35" s="147"/>
      <c r="V35" s="147"/>
      <c r="W35" s="147"/>
    </row>
    <row r="36" spans="2:23" ht="12.75" customHeight="1" x14ac:dyDescent="0.15">
      <c r="B36" s="150"/>
      <c r="C36" s="90"/>
      <c r="D36" s="146"/>
      <c r="E36" s="82"/>
      <c r="F36" s="147"/>
      <c r="G36" s="147"/>
      <c r="H36" s="147"/>
      <c r="I36" s="147"/>
      <c r="J36" s="147"/>
      <c r="K36" s="147"/>
      <c r="L36" s="147"/>
      <c r="M36" s="147"/>
      <c r="N36" s="147"/>
      <c r="O36" s="147"/>
      <c r="P36" s="147"/>
      <c r="Q36" s="147"/>
      <c r="R36" s="147"/>
      <c r="S36" s="147"/>
      <c r="T36" s="147"/>
      <c r="U36" s="147"/>
      <c r="V36" s="147"/>
      <c r="W36" s="147"/>
    </row>
    <row r="37" spans="2:23" ht="12.75" customHeight="1" x14ac:dyDescent="0.15">
      <c r="B37" s="150"/>
      <c r="C37" s="90"/>
      <c r="D37" s="146"/>
      <c r="E37" s="82"/>
      <c r="F37" s="147"/>
      <c r="G37" s="147"/>
      <c r="H37" s="147"/>
      <c r="I37" s="147"/>
      <c r="J37" s="147"/>
      <c r="K37" s="147"/>
      <c r="L37" s="147"/>
      <c r="M37" s="147"/>
      <c r="N37" s="147"/>
      <c r="O37" s="147"/>
      <c r="P37" s="147"/>
      <c r="Q37" s="147"/>
      <c r="R37" s="147"/>
      <c r="S37" s="147"/>
      <c r="T37" s="147"/>
      <c r="U37" s="147"/>
      <c r="V37" s="147"/>
      <c r="W37" s="147"/>
    </row>
    <row r="38" spans="2:23" ht="12.75" customHeight="1" x14ac:dyDescent="0.15">
      <c r="B38" s="150"/>
      <c r="C38" s="90"/>
      <c r="D38" s="146"/>
      <c r="E38" s="82"/>
      <c r="F38" s="147"/>
      <c r="G38" s="147"/>
      <c r="H38" s="147"/>
      <c r="I38" s="147"/>
      <c r="J38" s="147"/>
      <c r="K38" s="147"/>
      <c r="L38" s="147"/>
      <c r="M38" s="147"/>
      <c r="N38" s="147"/>
      <c r="O38" s="147"/>
      <c r="P38" s="147"/>
      <c r="Q38" s="147"/>
      <c r="R38" s="147"/>
      <c r="S38" s="147"/>
      <c r="T38" s="147"/>
      <c r="U38" s="147"/>
      <c r="V38" s="147"/>
      <c r="W38" s="147"/>
    </row>
    <row r="39" spans="2:23" ht="12.75" customHeight="1" x14ac:dyDescent="0.15">
      <c r="B39" s="150"/>
      <c r="C39" s="90"/>
      <c r="D39" s="146"/>
      <c r="E39" s="82"/>
      <c r="F39" s="147"/>
      <c r="G39" s="147"/>
      <c r="H39" s="147"/>
      <c r="I39" s="147"/>
      <c r="J39" s="147"/>
      <c r="K39" s="147"/>
      <c r="L39" s="147"/>
      <c r="M39" s="147"/>
      <c r="N39" s="147"/>
      <c r="O39" s="147"/>
      <c r="P39" s="147"/>
      <c r="Q39" s="147"/>
      <c r="R39" s="147"/>
      <c r="S39" s="147"/>
      <c r="T39" s="147"/>
      <c r="U39" s="147"/>
      <c r="V39" s="147"/>
      <c r="W39" s="147"/>
    </row>
    <row r="40" spans="2:23" ht="12.75" customHeight="1" x14ac:dyDescent="0.15">
      <c r="B40" s="150"/>
      <c r="C40" s="90"/>
      <c r="D40" s="146"/>
      <c r="E40" s="82"/>
      <c r="F40" s="147"/>
      <c r="G40" s="147"/>
      <c r="H40" s="147"/>
      <c r="I40" s="147"/>
      <c r="J40" s="147"/>
      <c r="K40" s="147"/>
      <c r="L40" s="147"/>
      <c r="M40" s="147"/>
      <c r="N40" s="147"/>
      <c r="O40" s="147"/>
      <c r="P40" s="147"/>
      <c r="Q40" s="147"/>
      <c r="R40" s="147"/>
      <c r="S40" s="147"/>
      <c r="T40" s="147"/>
      <c r="U40" s="147"/>
      <c r="V40" s="147"/>
      <c r="W40" s="147"/>
    </row>
    <row r="41" spans="2:23" ht="12.75" customHeight="1" x14ac:dyDescent="0.15">
      <c r="B41" s="150"/>
      <c r="C41" s="90"/>
      <c r="D41" s="146"/>
      <c r="E41" s="82"/>
      <c r="F41" s="147"/>
      <c r="G41" s="147"/>
      <c r="H41" s="147"/>
      <c r="I41" s="147"/>
      <c r="J41" s="147"/>
      <c r="K41" s="147"/>
      <c r="L41" s="147"/>
      <c r="M41" s="147"/>
      <c r="N41" s="147"/>
      <c r="O41" s="147"/>
      <c r="P41" s="147"/>
      <c r="Q41" s="147"/>
      <c r="R41" s="147"/>
      <c r="S41" s="147"/>
      <c r="T41" s="147"/>
      <c r="U41" s="147"/>
      <c r="V41" s="147"/>
      <c r="W41" s="147"/>
    </row>
    <row r="42" spans="2:23" ht="12.75" customHeight="1" x14ac:dyDescent="0.15">
      <c r="B42" s="150"/>
      <c r="C42" s="90"/>
      <c r="D42" s="146"/>
      <c r="E42" s="82"/>
      <c r="F42" s="147"/>
      <c r="G42" s="147"/>
      <c r="H42" s="147"/>
      <c r="I42" s="147"/>
      <c r="J42" s="147"/>
      <c r="K42" s="147"/>
      <c r="L42" s="147"/>
      <c r="M42" s="147"/>
      <c r="N42" s="147"/>
      <c r="O42" s="147"/>
      <c r="P42" s="147"/>
      <c r="Q42" s="147"/>
      <c r="R42" s="147"/>
      <c r="S42" s="147"/>
      <c r="T42" s="147"/>
      <c r="U42" s="147"/>
      <c r="V42" s="147"/>
      <c r="W42" s="147"/>
    </row>
    <row r="43" spans="2:23" ht="12.75" customHeight="1" x14ac:dyDescent="0.15">
      <c r="B43" s="150"/>
      <c r="C43" s="90"/>
      <c r="D43" s="146"/>
      <c r="E43" s="82"/>
      <c r="F43" s="147"/>
      <c r="G43" s="147"/>
      <c r="H43" s="147"/>
      <c r="I43" s="147"/>
      <c r="J43" s="147"/>
      <c r="K43" s="147"/>
      <c r="L43" s="147"/>
      <c r="M43" s="147"/>
      <c r="N43" s="147"/>
      <c r="O43" s="147"/>
      <c r="P43" s="147"/>
      <c r="Q43" s="147"/>
      <c r="R43" s="147"/>
      <c r="S43" s="147"/>
      <c r="T43" s="147"/>
      <c r="U43" s="147"/>
      <c r="V43" s="147"/>
      <c r="W43" s="147"/>
    </row>
    <row r="44" spans="2:23" ht="12.75" customHeight="1" x14ac:dyDescent="0.15">
      <c r="B44" s="150"/>
      <c r="C44" s="90"/>
      <c r="D44" s="146"/>
      <c r="E44" s="82"/>
      <c r="F44" s="147"/>
      <c r="G44" s="147"/>
      <c r="H44" s="147"/>
      <c r="I44" s="147"/>
      <c r="J44" s="147"/>
      <c r="K44" s="147"/>
      <c r="L44" s="147"/>
      <c r="M44" s="147"/>
      <c r="N44" s="147"/>
      <c r="O44" s="147"/>
      <c r="P44" s="147"/>
      <c r="Q44" s="147"/>
      <c r="R44" s="147"/>
      <c r="S44" s="147"/>
      <c r="T44" s="147"/>
      <c r="U44" s="147"/>
      <c r="V44" s="147"/>
      <c r="W44" s="147"/>
    </row>
    <row r="45" spans="2:23" ht="12.75" customHeight="1" x14ac:dyDescent="0.15">
      <c r="B45" s="150"/>
      <c r="C45" s="90"/>
      <c r="D45" s="146"/>
      <c r="E45" s="82"/>
      <c r="F45" s="147"/>
      <c r="G45" s="147"/>
      <c r="H45" s="147"/>
      <c r="I45" s="147"/>
      <c r="J45" s="147"/>
      <c r="K45" s="147"/>
      <c r="L45" s="147"/>
      <c r="M45" s="147"/>
      <c r="N45" s="147"/>
      <c r="O45" s="147"/>
      <c r="P45" s="147"/>
      <c r="Q45" s="147"/>
      <c r="R45" s="147"/>
      <c r="S45" s="147"/>
      <c r="T45" s="147"/>
      <c r="U45" s="147"/>
      <c r="V45" s="147"/>
      <c r="W45" s="147"/>
    </row>
    <row r="46" spans="2:23" ht="12.75" customHeight="1" x14ac:dyDescent="0.15">
      <c r="B46" s="150"/>
      <c r="C46" s="90"/>
      <c r="D46" s="146"/>
      <c r="E46" s="82"/>
      <c r="F46" s="147"/>
      <c r="G46" s="147"/>
      <c r="H46" s="147"/>
      <c r="I46" s="147"/>
      <c r="J46" s="147"/>
      <c r="K46" s="147"/>
      <c r="L46" s="147"/>
      <c r="M46" s="147"/>
      <c r="N46" s="147"/>
      <c r="O46" s="147"/>
      <c r="P46" s="147"/>
      <c r="Q46" s="147"/>
      <c r="R46" s="147"/>
      <c r="S46" s="147"/>
      <c r="T46" s="147"/>
      <c r="U46" s="147"/>
      <c r="V46" s="147"/>
      <c r="W46" s="147"/>
    </row>
    <row r="47" spans="2:23" ht="12.75" customHeight="1" x14ac:dyDescent="0.15">
      <c r="B47" s="150"/>
      <c r="C47" s="90"/>
      <c r="D47" s="146"/>
      <c r="E47" s="82"/>
      <c r="F47" s="147"/>
      <c r="G47" s="147"/>
      <c r="H47" s="147"/>
      <c r="I47" s="147"/>
      <c r="J47" s="147"/>
      <c r="K47" s="147"/>
      <c r="L47" s="147"/>
      <c r="M47" s="147"/>
      <c r="N47" s="147"/>
      <c r="O47" s="147"/>
      <c r="P47" s="147"/>
      <c r="Q47" s="147"/>
      <c r="R47" s="147"/>
      <c r="S47" s="147"/>
      <c r="T47" s="147"/>
      <c r="U47" s="147"/>
      <c r="V47" s="147"/>
      <c r="W47" s="147"/>
    </row>
    <row r="48" spans="2:23" ht="12.75" customHeight="1" x14ac:dyDescent="0.15">
      <c r="B48" s="150"/>
      <c r="C48" s="90"/>
      <c r="D48" s="146"/>
      <c r="E48" s="82"/>
      <c r="F48" s="147"/>
      <c r="G48" s="147"/>
      <c r="H48" s="147"/>
      <c r="I48" s="147"/>
      <c r="J48" s="147"/>
      <c r="K48" s="147"/>
      <c r="L48" s="147"/>
      <c r="M48" s="147"/>
      <c r="N48" s="147"/>
      <c r="O48" s="147"/>
      <c r="P48" s="147"/>
      <c r="Q48" s="147"/>
      <c r="R48" s="147"/>
      <c r="S48" s="147"/>
      <c r="T48" s="147"/>
      <c r="U48" s="147"/>
      <c r="V48" s="147"/>
      <c r="W48" s="147"/>
    </row>
    <row r="49" spans="2:23" ht="12.75" customHeight="1" x14ac:dyDescent="0.15">
      <c r="B49" s="150"/>
      <c r="C49" s="90"/>
      <c r="D49" s="146"/>
      <c r="E49" s="82"/>
      <c r="F49" s="147"/>
      <c r="G49" s="147"/>
      <c r="H49" s="147"/>
      <c r="I49" s="147"/>
      <c r="J49" s="147"/>
      <c r="K49" s="147"/>
      <c r="L49" s="147"/>
      <c r="M49" s="147"/>
      <c r="N49" s="147"/>
      <c r="O49" s="147"/>
      <c r="P49" s="147"/>
      <c r="Q49" s="147"/>
      <c r="R49" s="147"/>
      <c r="S49" s="147"/>
      <c r="T49" s="147"/>
      <c r="U49" s="147"/>
      <c r="V49" s="147"/>
      <c r="W49" s="147"/>
    </row>
    <row r="50" spans="2:23" ht="12.75" customHeight="1" x14ac:dyDescent="0.15">
      <c r="B50" s="150"/>
      <c r="C50" s="90"/>
      <c r="D50" s="146"/>
      <c r="E50" s="82"/>
      <c r="F50" s="147"/>
      <c r="G50" s="147"/>
      <c r="H50" s="147"/>
      <c r="I50" s="147"/>
      <c r="J50" s="147"/>
      <c r="K50" s="147"/>
      <c r="L50" s="147"/>
      <c r="M50" s="147"/>
      <c r="N50" s="147"/>
      <c r="O50" s="147"/>
      <c r="P50" s="147"/>
      <c r="Q50" s="147"/>
      <c r="R50" s="147"/>
      <c r="S50" s="147"/>
      <c r="T50" s="147"/>
      <c r="U50" s="147"/>
      <c r="V50" s="147"/>
      <c r="W50" s="147"/>
    </row>
    <row r="51" spans="2:23" ht="12.75" customHeight="1" x14ac:dyDescent="0.15">
      <c r="B51" s="150"/>
      <c r="C51" s="90"/>
      <c r="D51" s="146"/>
      <c r="E51" s="82"/>
      <c r="F51" s="147"/>
      <c r="G51" s="147"/>
      <c r="H51" s="147"/>
      <c r="I51" s="147"/>
      <c r="J51" s="147"/>
      <c r="K51" s="147"/>
      <c r="L51" s="147"/>
      <c r="M51" s="147"/>
      <c r="N51" s="147"/>
      <c r="O51" s="147"/>
      <c r="P51" s="147"/>
      <c r="Q51" s="147"/>
      <c r="R51" s="147"/>
      <c r="S51" s="147"/>
      <c r="T51" s="147"/>
      <c r="U51" s="147"/>
      <c r="V51" s="147"/>
      <c r="W51" s="147"/>
    </row>
    <row r="52" spans="2:23" ht="12.75" customHeight="1" x14ac:dyDescent="0.15">
      <c r="B52" s="150"/>
      <c r="C52" s="90"/>
      <c r="D52" s="146"/>
      <c r="E52" s="82"/>
      <c r="F52" s="147"/>
      <c r="G52" s="147"/>
      <c r="H52" s="147"/>
      <c r="I52" s="147"/>
      <c r="J52" s="147"/>
      <c r="K52" s="147"/>
      <c r="L52" s="147"/>
      <c r="M52" s="147"/>
      <c r="N52" s="147"/>
      <c r="O52" s="147"/>
      <c r="P52" s="147"/>
      <c r="Q52" s="147"/>
      <c r="R52" s="147"/>
      <c r="S52" s="147"/>
      <c r="T52" s="147"/>
      <c r="U52" s="147"/>
      <c r="V52" s="147"/>
      <c r="W52" s="147"/>
    </row>
    <row r="53" spans="2:23" ht="12.75" customHeight="1" x14ac:dyDescent="0.15">
      <c r="B53" s="150"/>
      <c r="C53" s="90"/>
      <c r="D53" s="146"/>
      <c r="E53" s="82"/>
      <c r="F53" s="147"/>
      <c r="G53" s="147"/>
      <c r="H53" s="147"/>
      <c r="I53" s="147"/>
      <c r="J53" s="147"/>
      <c r="K53" s="147"/>
      <c r="L53" s="147"/>
      <c r="M53" s="147"/>
      <c r="N53" s="147"/>
      <c r="O53" s="147"/>
      <c r="P53" s="147"/>
      <c r="Q53" s="147"/>
      <c r="R53" s="147"/>
      <c r="S53" s="147"/>
      <c r="T53" s="147"/>
      <c r="U53" s="147"/>
      <c r="V53" s="147"/>
      <c r="W53" s="147"/>
    </row>
    <row r="54" spans="2:23" ht="12.75" customHeight="1" x14ac:dyDescent="0.15">
      <c r="B54" s="150"/>
      <c r="C54" s="90"/>
      <c r="D54" s="146"/>
      <c r="E54" s="82"/>
      <c r="F54" s="147"/>
      <c r="G54" s="147"/>
      <c r="H54" s="147"/>
      <c r="I54" s="147"/>
      <c r="J54" s="147"/>
      <c r="K54" s="147"/>
      <c r="L54" s="147"/>
      <c r="M54" s="147"/>
      <c r="N54" s="147"/>
      <c r="O54" s="147"/>
      <c r="P54" s="147"/>
      <c r="Q54" s="147"/>
      <c r="R54" s="147"/>
      <c r="S54" s="147"/>
      <c r="T54" s="147"/>
      <c r="U54" s="147"/>
      <c r="V54" s="147"/>
      <c r="W54" s="147"/>
    </row>
    <row r="55" spans="2:23" ht="12.75" customHeight="1" x14ac:dyDescent="0.15">
      <c r="B55" s="150"/>
      <c r="C55" s="90"/>
      <c r="D55" s="146"/>
      <c r="E55" s="82"/>
      <c r="F55" s="147"/>
      <c r="G55" s="147"/>
      <c r="H55" s="147"/>
      <c r="I55" s="147"/>
      <c r="J55" s="147"/>
      <c r="K55" s="147"/>
      <c r="L55" s="147"/>
      <c r="M55" s="147"/>
      <c r="N55" s="147"/>
      <c r="O55" s="147"/>
      <c r="P55" s="147"/>
      <c r="Q55" s="147"/>
      <c r="R55" s="147"/>
      <c r="S55" s="147"/>
      <c r="T55" s="147"/>
      <c r="U55" s="147"/>
      <c r="V55" s="147"/>
      <c r="W55" s="147"/>
    </row>
    <row r="56" spans="2:23" ht="12.75" customHeight="1" x14ac:dyDescent="0.15">
      <c r="B56" s="150"/>
      <c r="C56" s="90"/>
      <c r="D56" s="146"/>
      <c r="E56" s="82"/>
      <c r="F56" s="147"/>
      <c r="G56" s="147"/>
      <c r="H56" s="147"/>
      <c r="I56" s="147"/>
      <c r="J56" s="147"/>
      <c r="K56" s="147"/>
      <c r="L56" s="147"/>
      <c r="M56" s="147"/>
      <c r="N56" s="147"/>
      <c r="O56" s="147"/>
      <c r="P56" s="147"/>
      <c r="Q56" s="147"/>
      <c r="R56" s="147"/>
      <c r="S56" s="147"/>
      <c r="T56" s="147"/>
      <c r="U56" s="147"/>
      <c r="V56" s="147"/>
      <c r="W56" s="147"/>
    </row>
    <row r="57" spans="2:23" ht="12.75" customHeight="1" x14ac:dyDescent="0.15">
      <c r="B57" s="150"/>
      <c r="C57" s="90"/>
      <c r="D57" s="146"/>
      <c r="E57" s="82"/>
      <c r="F57" s="147"/>
      <c r="G57" s="147"/>
      <c r="H57" s="147"/>
      <c r="I57" s="147"/>
      <c r="J57" s="147"/>
      <c r="K57" s="147"/>
      <c r="L57" s="147"/>
      <c r="M57" s="147"/>
      <c r="N57" s="147"/>
      <c r="O57" s="147"/>
      <c r="P57" s="147"/>
      <c r="Q57" s="147"/>
      <c r="R57" s="147"/>
      <c r="S57" s="147"/>
      <c r="T57" s="147"/>
      <c r="U57" s="147"/>
      <c r="V57" s="147"/>
      <c r="W57" s="147"/>
    </row>
    <row r="58" spans="2:23" ht="12.75" customHeight="1" x14ac:dyDescent="0.15">
      <c r="B58" s="150"/>
      <c r="C58" s="90"/>
      <c r="D58" s="146"/>
      <c r="E58" s="82"/>
      <c r="F58" s="147"/>
      <c r="G58" s="147"/>
      <c r="H58" s="147"/>
      <c r="I58" s="147"/>
      <c r="J58" s="147"/>
      <c r="K58" s="147"/>
      <c r="L58" s="147"/>
      <c r="M58" s="147"/>
      <c r="N58" s="147"/>
      <c r="O58" s="147"/>
      <c r="P58" s="147"/>
      <c r="Q58" s="147"/>
      <c r="R58" s="147"/>
      <c r="S58" s="147"/>
      <c r="T58" s="147"/>
      <c r="U58" s="147"/>
      <c r="V58" s="147"/>
      <c r="W58" s="147"/>
    </row>
    <row r="59" spans="2:23" ht="12.75" customHeight="1" x14ac:dyDescent="0.15">
      <c r="B59" s="150"/>
      <c r="C59" s="90"/>
      <c r="D59" s="146"/>
      <c r="E59" s="82"/>
      <c r="F59" s="147"/>
      <c r="G59" s="147"/>
      <c r="H59" s="147"/>
      <c r="I59" s="147"/>
      <c r="J59" s="147"/>
      <c r="K59" s="147"/>
      <c r="L59" s="147"/>
      <c r="M59" s="147"/>
      <c r="N59" s="147"/>
      <c r="O59" s="147"/>
      <c r="P59" s="147"/>
      <c r="Q59" s="147"/>
      <c r="R59" s="147"/>
      <c r="S59" s="147"/>
      <c r="T59" s="147"/>
      <c r="U59" s="147"/>
      <c r="V59" s="147"/>
      <c r="W59" s="147"/>
    </row>
    <row r="60" spans="2:23" ht="12.75" customHeight="1" x14ac:dyDescent="0.15">
      <c r="B60" s="150"/>
      <c r="C60" s="90"/>
      <c r="D60" s="146"/>
      <c r="E60" s="82"/>
      <c r="F60" s="147"/>
      <c r="G60" s="147"/>
      <c r="H60" s="147"/>
      <c r="I60" s="147"/>
      <c r="J60" s="147"/>
      <c r="K60" s="147"/>
      <c r="L60" s="147"/>
      <c r="M60" s="147"/>
      <c r="N60" s="147"/>
      <c r="O60" s="147"/>
      <c r="P60" s="147"/>
      <c r="Q60" s="147"/>
      <c r="R60" s="147"/>
      <c r="S60" s="147"/>
      <c r="T60" s="147"/>
      <c r="U60" s="147"/>
      <c r="V60" s="147"/>
      <c r="W60" s="147"/>
    </row>
    <row r="61" spans="2:23" ht="12.75" customHeight="1" x14ac:dyDescent="0.15">
      <c r="B61" s="150"/>
      <c r="C61" s="90"/>
      <c r="D61" s="146"/>
      <c r="E61" s="82"/>
      <c r="F61" s="147"/>
      <c r="G61" s="147"/>
      <c r="H61" s="147"/>
      <c r="I61" s="147"/>
      <c r="J61" s="147"/>
      <c r="K61" s="147"/>
      <c r="L61" s="147"/>
      <c r="M61" s="147"/>
      <c r="N61" s="147"/>
      <c r="O61" s="147"/>
      <c r="P61" s="147"/>
      <c r="Q61" s="147"/>
      <c r="R61" s="147"/>
      <c r="S61" s="147"/>
      <c r="T61" s="147"/>
      <c r="U61" s="147"/>
      <c r="V61" s="147"/>
      <c r="W61" s="147"/>
    </row>
    <row r="62" spans="2:23" ht="12.75" customHeight="1" x14ac:dyDescent="0.15">
      <c r="B62" s="150"/>
      <c r="C62" s="90"/>
      <c r="D62" s="146"/>
      <c r="E62" s="82"/>
      <c r="F62" s="147"/>
      <c r="G62" s="147"/>
      <c r="H62" s="147"/>
      <c r="I62" s="147"/>
      <c r="J62" s="147"/>
      <c r="K62" s="147"/>
      <c r="L62" s="147"/>
      <c r="M62" s="147"/>
      <c r="N62" s="147"/>
      <c r="O62" s="147"/>
      <c r="P62" s="147"/>
      <c r="Q62" s="147"/>
      <c r="R62" s="147"/>
      <c r="S62" s="147"/>
      <c r="T62" s="147"/>
      <c r="U62" s="147"/>
      <c r="V62" s="147"/>
      <c r="W62" s="147"/>
    </row>
    <row r="63" spans="2:23" ht="12.75" customHeight="1" x14ac:dyDescent="0.15">
      <c r="B63" s="150"/>
      <c r="C63" s="90"/>
      <c r="D63" s="146"/>
      <c r="E63" s="82"/>
      <c r="F63" s="147"/>
      <c r="G63" s="147"/>
      <c r="H63" s="147"/>
      <c r="I63" s="147"/>
      <c r="J63" s="147"/>
      <c r="K63" s="147"/>
      <c r="L63" s="147"/>
      <c r="M63" s="147"/>
      <c r="N63" s="147"/>
      <c r="O63" s="147"/>
      <c r="P63" s="147"/>
      <c r="Q63" s="147"/>
      <c r="R63" s="147"/>
      <c r="S63" s="147"/>
      <c r="T63" s="147"/>
      <c r="U63" s="147"/>
      <c r="V63" s="147"/>
      <c r="W63" s="147"/>
    </row>
    <row r="64" spans="2:23" ht="12.75" customHeight="1" x14ac:dyDescent="0.15">
      <c r="B64" s="150"/>
      <c r="C64" s="90"/>
      <c r="D64" s="146"/>
      <c r="E64" s="82"/>
      <c r="F64" s="147"/>
      <c r="G64" s="147"/>
      <c r="H64" s="147"/>
      <c r="I64" s="147"/>
      <c r="J64" s="147"/>
      <c r="K64" s="147"/>
      <c r="L64" s="147"/>
      <c r="M64" s="147"/>
      <c r="N64" s="147"/>
      <c r="O64" s="147"/>
      <c r="P64" s="147"/>
      <c r="Q64" s="147"/>
      <c r="R64" s="147"/>
      <c r="S64" s="147"/>
      <c r="T64" s="147"/>
      <c r="U64" s="147"/>
      <c r="V64" s="147"/>
      <c r="W64" s="147"/>
    </row>
    <row r="65" spans="2:23" ht="12.75" customHeight="1" x14ac:dyDescent="0.15">
      <c r="B65" s="150"/>
      <c r="C65" s="90"/>
      <c r="D65" s="146"/>
      <c r="E65" s="82"/>
      <c r="F65" s="147"/>
      <c r="G65" s="147"/>
      <c r="H65" s="147"/>
      <c r="I65" s="147"/>
      <c r="J65" s="147"/>
      <c r="K65" s="147"/>
      <c r="L65" s="147"/>
      <c r="M65" s="147"/>
      <c r="N65" s="147"/>
      <c r="O65" s="147"/>
      <c r="P65" s="147"/>
      <c r="Q65" s="147"/>
      <c r="R65" s="147"/>
      <c r="S65" s="147"/>
      <c r="T65" s="147"/>
      <c r="U65" s="147"/>
      <c r="V65" s="147"/>
      <c r="W65" s="147"/>
    </row>
    <row r="66" spans="2:23" ht="12.75" customHeight="1" x14ac:dyDescent="0.15">
      <c r="B66" s="150"/>
      <c r="C66" s="90"/>
      <c r="D66" s="146"/>
      <c r="E66" s="82"/>
      <c r="F66" s="147"/>
      <c r="G66" s="147"/>
      <c r="H66" s="147"/>
      <c r="I66" s="147"/>
      <c r="J66" s="147"/>
      <c r="K66" s="147"/>
      <c r="L66" s="147"/>
      <c r="M66" s="147"/>
      <c r="N66" s="147"/>
      <c r="O66" s="147"/>
      <c r="P66" s="147"/>
      <c r="Q66" s="147"/>
      <c r="R66" s="147"/>
      <c r="S66" s="147"/>
      <c r="T66" s="147"/>
      <c r="U66" s="147"/>
      <c r="V66" s="147"/>
      <c r="W66" s="147"/>
    </row>
    <row r="67" spans="2:23" ht="12.75" customHeight="1" x14ac:dyDescent="0.15">
      <c r="B67" s="150"/>
      <c r="C67" s="90"/>
      <c r="D67" s="146"/>
      <c r="E67" s="82"/>
      <c r="F67" s="147"/>
      <c r="G67" s="147"/>
      <c r="H67" s="147"/>
      <c r="I67" s="147"/>
      <c r="J67" s="147"/>
      <c r="K67" s="147"/>
      <c r="L67" s="147"/>
      <c r="M67" s="147"/>
      <c r="N67" s="147"/>
      <c r="O67" s="147"/>
      <c r="P67" s="147"/>
      <c r="Q67" s="147"/>
      <c r="R67" s="147"/>
      <c r="S67" s="147"/>
      <c r="T67" s="147"/>
      <c r="U67" s="147"/>
      <c r="V67" s="147"/>
      <c r="W67" s="147"/>
    </row>
    <row r="68" spans="2:23" ht="12.75" customHeight="1" x14ac:dyDescent="0.15">
      <c r="B68" s="150"/>
      <c r="C68" s="90"/>
      <c r="D68" s="146"/>
      <c r="E68" s="82"/>
      <c r="F68" s="147"/>
      <c r="G68" s="147"/>
      <c r="H68" s="147"/>
      <c r="I68" s="147"/>
      <c r="J68" s="147"/>
      <c r="K68" s="147"/>
      <c r="L68" s="147"/>
      <c r="M68" s="147"/>
      <c r="N68" s="147"/>
      <c r="O68" s="147"/>
      <c r="P68" s="147"/>
      <c r="Q68" s="147"/>
      <c r="R68" s="147"/>
      <c r="S68" s="147"/>
      <c r="T68" s="147"/>
      <c r="U68" s="147"/>
      <c r="V68" s="147"/>
      <c r="W68" s="147"/>
    </row>
    <row r="69" spans="2:23" ht="12.75" customHeight="1" x14ac:dyDescent="0.15">
      <c r="B69" s="150"/>
      <c r="C69" s="90"/>
      <c r="D69" s="146"/>
      <c r="E69" s="82"/>
      <c r="F69" s="147"/>
      <c r="G69" s="147"/>
      <c r="H69" s="147"/>
      <c r="I69" s="147"/>
      <c r="J69" s="147"/>
      <c r="K69" s="147"/>
      <c r="L69" s="147"/>
      <c r="M69" s="147"/>
      <c r="N69" s="147"/>
      <c r="O69" s="147"/>
      <c r="P69" s="147"/>
      <c r="Q69" s="147"/>
      <c r="R69" s="147"/>
      <c r="S69" s="147"/>
      <c r="T69" s="147"/>
      <c r="U69" s="147"/>
      <c r="V69" s="147"/>
      <c r="W69" s="147"/>
    </row>
    <row r="70" spans="2:23" ht="12.75" customHeight="1" x14ac:dyDescent="0.15">
      <c r="B70" s="150"/>
      <c r="C70" s="90"/>
      <c r="D70" s="146"/>
      <c r="E70" s="82"/>
      <c r="F70" s="147"/>
      <c r="G70" s="147"/>
      <c r="H70" s="147"/>
      <c r="I70" s="147"/>
      <c r="J70" s="147"/>
      <c r="K70" s="147"/>
      <c r="L70" s="147"/>
      <c r="M70" s="147"/>
      <c r="N70" s="147"/>
      <c r="O70" s="147"/>
      <c r="P70" s="147"/>
      <c r="Q70" s="147"/>
      <c r="R70" s="147"/>
      <c r="S70" s="147"/>
      <c r="T70" s="147"/>
      <c r="U70" s="147"/>
      <c r="V70" s="147"/>
      <c r="W70" s="147"/>
    </row>
    <row r="71" spans="2:23" ht="12.75" customHeight="1" x14ac:dyDescent="0.15">
      <c r="B71" s="150"/>
      <c r="C71" s="90"/>
      <c r="D71" s="146"/>
      <c r="E71" s="82"/>
      <c r="F71" s="147"/>
      <c r="G71" s="147"/>
      <c r="H71" s="147"/>
      <c r="I71" s="147"/>
      <c r="J71" s="147"/>
      <c r="K71" s="147"/>
      <c r="L71" s="147"/>
      <c r="M71" s="147"/>
      <c r="N71" s="147"/>
      <c r="O71" s="147"/>
      <c r="P71" s="147"/>
      <c r="Q71" s="147"/>
      <c r="R71" s="147"/>
      <c r="S71" s="147"/>
      <c r="T71" s="147"/>
      <c r="U71" s="147"/>
      <c r="V71" s="147"/>
      <c r="W71" s="147"/>
    </row>
    <row r="72" spans="2:23" ht="12.75" customHeight="1" x14ac:dyDescent="0.15">
      <c r="B72" s="150"/>
      <c r="C72" s="90"/>
      <c r="D72" s="146"/>
      <c r="E72" s="82"/>
      <c r="F72" s="147"/>
      <c r="G72" s="147"/>
      <c r="H72" s="147"/>
      <c r="I72" s="147"/>
      <c r="J72" s="147"/>
      <c r="K72" s="147"/>
      <c r="L72" s="147"/>
      <c r="M72" s="147"/>
      <c r="N72" s="147"/>
      <c r="O72" s="147"/>
      <c r="P72" s="147"/>
      <c r="Q72" s="147"/>
      <c r="R72" s="147"/>
      <c r="S72" s="147"/>
      <c r="T72" s="147"/>
      <c r="U72" s="147"/>
      <c r="V72" s="147"/>
      <c r="W72" s="147"/>
    </row>
    <row r="73" spans="2:23" ht="12.75" customHeight="1" x14ac:dyDescent="0.15">
      <c r="B73" s="150"/>
      <c r="C73" s="90"/>
      <c r="D73" s="146"/>
      <c r="E73" s="82"/>
      <c r="F73" s="147"/>
      <c r="G73" s="147"/>
      <c r="H73" s="147"/>
      <c r="I73" s="147"/>
      <c r="J73" s="147"/>
      <c r="K73" s="147"/>
      <c r="L73" s="147"/>
      <c r="M73" s="147"/>
      <c r="N73" s="147"/>
      <c r="O73" s="147"/>
      <c r="P73" s="147"/>
      <c r="Q73" s="147"/>
      <c r="R73" s="147"/>
      <c r="S73" s="147"/>
      <c r="T73" s="147"/>
      <c r="U73" s="147"/>
      <c r="V73" s="147"/>
      <c r="W73" s="147"/>
    </row>
    <row r="74" spans="2:23" ht="12.75" customHeight="1" x14ac:dyDescent="0.15">
      <c r="B74" s="150"/>
      <c r="C74" s="90"/>
      <c r="D74" s="146"/>
      <c r="E74" s="82"/>
      <c r="F74" s="147"/>
      <c r="G74" s="147"/>
      <c r="H74" s="147"/>
      <c r="I74" s="147"/>
      <c r="J74" s="147"/>
      <c r="K74" s="147"/>
      <c r="L74" s="147"/>
      <c r="M74" s="147"/>
      <c r="N74" s="147"/>
      <c r="O74" s="147"/>
      <c r="P74" s="147"/>
      <c r="Q74" s="147"/>
      <c r="R74" s="147"/>
      <c r="S74" s="147"/>
      <c r="T74" s="147"/>
      <c r="U74" s="147"/>
      <c r="V74" s="147"/>
      <c r="W74" s="147"/>
    </row>
    <row r="75" spans="2:23" ht="12.75" customHeight="1" x14ac:dyDescent="0.15">
      <c r="B75" s="150"/>
      <c r="C75" s="90"/>
      <c r="D75" s="146"/>
      <c r="E75" s="82"/>
      <c r="F75" s="147"/>
      <c r="G75" s="147"/>
      <c r="H75" s="147"/>
      <c r="I75" s="147"/>
      <c r="J75" s="147"/>
      <c r="K75" s="147"/>
      <c r="L75" s="147"/>
      <c r="M75" s="147"/>
      <c r="N75" s="147"/>
      <c r="O75" s="147"/>
      <c r="P75" s="147"/>
      <c r="Q75" s="147"/>
      <c r="R75" s="147"/>
      <c r="S75" s="147"/>
      <c r="T75" s="147"/>
      <c r="U75" s="147"/>
      <c r="V75" s="147"/>
      <c r="W75" s="147"/>
    </row>
    <row r="76" spans="2:23" ht="12.75" customHeight="1" x14ac:dyDescent="0.15">
      <c r="B76" s="150"/>
      <c r="C76" s="90"/>
      <c r="D76" s="146"/>
      <c r="E76" s="82"/>
      <c r="F76" s="147"/>
      <c r="G76" s="147"/>
      <c r="H76" s="147"/>
      <c r="I76" s="147"/>
      <c r="J76" s="147"/>
      <c r="K76" s="147"/>
      <c r="L76" s="147"/>
      <c r="M76" s="147"/>
      <c r="N76" s="147"/>
      <c r="O76" s="147"/>
      <c r="P76" s="147"/>
      <c r="Q76" s="147"/>
      <c r="R76" s="147"/>
      <c r="S76" s="147"/>
      <c r="T76" s="147"/>
      <c r="U76" s="147"/>
      <c r="V76" s="147"/>
      <c r="W76" s="147"/>
    </row>
    <row r="77" spans="2:23" ht="12.75" customHeight="1" x14ac:dyDescent="0.15">
      <c r="B77" s="150"/>
      <c r="C77" s="90"/>
      <c r="D77" s="146"/>
      <c r="E77" s="82"/>
      <c r="F77" s="147"/>
      <c r="G77" s="147"/>
      <c r="H77" s="147"/>
      <c r="I77" s="147"/>
      <c r="J77" s="147"/>
      <c r="K77" s="147"/>
      <c r="L77" s="147"/>
      <c r="M77" s="147"/>
      <c r="N77" s="147"/>
      <c r="O77" s="147"/>
      <c r="P77" s="147"/>
      <c r="Q77" s="147"/>
      <c r="R77" s="147"/>
      <c r="S77" s="147"/>
      <c r="T77" s="147"/>
      <c r="U77" s="147"/>
      <c r="V77" s="147"/>
      <c r="W77" s="147"/>
    </row>
    <row r="78" spans="2:23" ht="12.75" customHeight="1" x14ac:dyDescent="0.15">
      <c r="B78" s="150"/>
      <c r="C78" s="90"/>
      <c r="D78" s="146"/>
      <c r="E78" s="82"/>
      <c r="F78" s="147"/>
      <c r="G78" s="147"/>
      <c r="H78" s="147"/>
      <c r="I78" s="147"/>
      <c r="J78" s="147"/>
      <c r="K78" s="147"/>
      <c r="L78" s="147"/>
      <c r="M78" s="147"/>
      <c r="N78" s="147"/>
      <c r="O78" s="147"/>
      <c r="P78" s="147"/>
      <c r="Q78" s="147"/>
      <c r="R78" s="147"/>
      <c r="S78" s="147"/>
      <c r="T78" s="147"/>
      <c r="U78" s="147"/>
      <c r="V78" s="147"/>
      <c r="W78" s="147"/>
    </row>
    <row r="79" spans="2:23" ht="12.75" customHeight="1" x14ac:dyDescent="0.15">
      <c r="B79" s="150"/>
      <c r="C79" s="90"/>
      <c r="D79" s="146"/>
      <c r="E79" s="82"/>
      <c r="F79" s="147"/>
      <c r="G79" s="147"/>
      <c r="H79" s="147"/>
      <c r="I79" s="147"/>
      <c r="J79" s="147"/>
      <c r="K79" s="147"/>
      <c r="L79" s="147"/>
      <c r="M79" s="147"/>
      <c r="N79" s="147"/>
      <c r="O79" s="147"/>
      <c r="P79" s="147"/>
      <c r="Q79" s="147"/>
      <c r="R79" s="147"/>
      <c r="S79" s="147"/>
      <c r="T79" s="147"/>
      <c r="U79" s="147"/>
      <c r="V79" s="147"/>
      <c r="W79" s="147"/>
    </row>
    <row r="80" spans="2:23" ht="12.75" customHeight="1" x14ac:dyDescent="0.15">
      <c r="B80" s="150"/>
      <c r="C80" s="90"/>
      <c r="D80" s="146"/>
      <c r="E80" s="82"/>
      <c r="F80" s="147"/>
      <c r="G80" s="147"/>
      <c r="H80" s="147"/>
      <c r="I80" s="147"/>
      <c r="J80" s="147"/>
      <c r="K80" s="147"/>
      <c r="L80" s="147"/>
      <c r="M80" s="147"/>
      <c r="N80" s="147"/>
      <c r="O80" s="147"/>
      <c r="P80" s="147"/>
      <c r="Q80" s="147"/>
      <c r="R80" s="147"/>
      <c r="S80" s="147"/>
      <c r="T80" s="147"/>
      <c r="U80" s="147"/>
      <c r="V80" s="147"/>
      <c r="W80" s="147"/>
    </row>
    <row r="81" spans="2:23" ht="12.75" customHeight="1" x14ac:dyDescent="0.15">
      <c r="B81" s="150"/>
      <c r="C81" s="90"/>
      <c r="D81" s="146"/>
      <c r="E81" s="82"/>
      <c r="F81" s="147"/>
      <c r="G81" s="147"/>
      <c r="H81" s="147"/>
      <c r="I81" s="147"/>
      <c r="J81" s="147"/>
      <c r="K81" s="147"/>
      <c r="L81" s="147"/>
      <c r="M81" s="147"/>
      <c r="N81" s="147"/>
      <c r="O81" s="147"/>
      <c r="P81" s="147"/>
      <c r="Q81" s="147"/>
      <c r="R81" s="147"/>
      <c r="S81" s="147"/>
      <c r="T81" s="147"/>
      <c r="U81" s="147"/>
      <c r="V81" s="147"/>
      <c r="W81" s="147"/>
    </row>
    <row r="82" spans="2:23" ht="12.75" customHeight="1" x14ac:dyDescent="0.15">
      <c r="B82" s="150"/>
      <c r="C82" s="90"/>
      <c r="D82" s="146"/>
      <c r="E82" s="82"/>
      <c r="F82" s="147"/>
      <c r="G82" s="147"/>
      <c r="H82" s="147"/>
      <c r="I82" s="147"/>
      <c r="J82" s="147"/>
      <c r="K82" s="147"/>
      <c r="L82" s="147"/>
      <c r="M82" s="147"/>
      <c r="N82" s="147"/>
      <c r="O82" s="147"/>
      <c r="P82" s="147"/>
      <c r="Q82" s="147"/>
      <c r="R82" s="147"/>
      <c r="S82" s="147"/>
      <c r="T82" s="147"/>
      <c r="U82" s="147"/>
      <c r="V82" s="147"/>
      <c r="W82" s="147"/>
    </row>
    <row r="83" spans="2:23" ht="12.75" customHeight="1" x14ac:dyDescent="0.15">
      <c r="B83" s="150"/>
      <c r="C83" s="90"/>
      <c r="D83" s="146"/>
      <c r="E83" s="82"/>
      <c r="F83" s="147"/>
      <c r="G83" s="147"/>
      <c r="H83" s="147"/>
      <c r="I83" s="147"/>
      <c r="J83" s="147"/>
      <c r="K83" s="147"/>
      <c r="L83" s="147"/>
      <c r="M83" s="147"/>
      <c r="N83" s="147"/>
      <c r="O83" s="147"/>
      <c r="P83" s="147"/>
      <c r="Q83" s="147"/>
      <c r="R83" s="147"/>
      <c r="S83" s="147"/>
      <c r="T83" s="147"/>
      <c r="U83" s="147"/>
      <c r="V83" s="147"/>
      <c r="W83" s="147"/>
    </row>
    <row r="84" spans="2:23" ht="12.75" customHeight="1" x14ac:dyDescent="0.15">
      <c r="B84" s="150"/>
      <c r="C84" s="90"/>
      <c r="D84" s="146"/>
      <c r="E84" s="82"/>
      <c r="F84" s="147"/>
      <c r="G84" s="147"/>
      <c r="H84" s="147"/>
      <c r="I84" s="147"/>
      <c r="J84" s="147"/>
      <c r="K84" s="147"/>
      <c r="L84" s="147"/>
      <c r="M84" s="147"/>
      <c r="N84" s="147"/>
      <c r="O84" s="147"/>
      <c r="P84" s="147"/>
      <c r="Q84" s="147"/>
      <c r="R84" s="147"/>
      <c r="S84" s="147"/>
      <c r="T84" s="147"/>
      <c r="U84" s="147"/>
      <c r="V84" s="147"/>
      <c r="W84" s="147"/>
    </row>
    <row r="85" spans="2:23" ht="12.75" customHeight="1" x14ac:dyDescent="0.15">
      <c r="B85" s="150"/>
      <c r="C85" s="90"/>
      <c r="D85" s="146"/>
      <c r="E85" s="82"/>
      <c r="F85" s="147"/>
      <c r="G85" s="147"/>
      <c r="H85" s="147"/>
      <c r="I85" s="147"/>
      <c r="J85" s="147"/>
      <c r="K85" s="147"/>
      <c r="L85" s="147"/>
      <c r="M85" s="147"/>
      <c r="N85" s="147"/>
      <c r="O85" s="147"/>
      <c r="P85" s="147"/>
      <c r="Q85" s="147"/>
      <c r="R85" s="147"/>
      <c r="S85" s="147"/>
      <c r="T85" s="147"/>
      <c r="U85" s="147"/>
      <c r="V85" s="147"/>
      <c r="W85" s="147"/>
    </row>
    <row r="86" spans="2:23" ht="12.75" customHeight="1" x14ac:dyDescent="0.15">
      <c r="B86" s="150"/>
      <c r="C86" s="90"/>
      <c r="D86" s="146"/>
      <c r="E86" s="82"/>
      <c r="F86" s="147"/>
      <c r="G86" s="147"/>
      <c r="H86" s="147"/>
      <c r="I86" s="147"/>
      <c r="J86" s="147"/>
      <c r="K86" s="147"/>
      <c r="L86" s="147"/>
      <c r="M86" s="147"/>
      <c r="N86" s="147"/>
      <c r="O86" s="147"/>
      <c r="P86" s="147"/>
      <c r="Q86" s="147"/>
      <c r="R86" s="147"/>
      <c r="S86" s="147"/>
      <c r="T86" s="147"/>
      <c r="U86" s="147"/>
      <c r="V86" s="147"/>
      <c r="W86" s="147"/>
    </row>
    <row r="87" spans="2:23" ht="12.75" customHeight="1" x14ac:dyDescent="0.15">
      <c r="B87" s="150"/>
      <c r="C87" s="90"/>
      <c r="D87" s="146"/>
      <c r="E87" s="82"/>
      <c r="F87" s="147"/>
      <c r="G87" s="147"/>
      <c r="H87" s="147"/>
      <c r="I87" s="147"/>
      <c r="J87" s="147"/>
      <c r="K87" s="147"/>
      <c r="L87" s="147"/>
      <c r="M87" s="147"/>
      <c r="N87" s="147"/>
      <c r="O87" s="147"/>
      <c r="P87" s="147"/>
      <c r="Q87" s="147"/>
      <c r="R87" s="147"/>
      <c r="S87" s="147"/>
      <c r="T87" s="147"/>
      <c r="U87" s="147"/>
      <c r="V87" s="147"/>
      <c r="W87" s="147"/>
    </row>
    <row r="88" spans="2:23" ht="12.75" customHeight="1" x14ac:dyDescent="0.15">
      <c r="B88" s="150"/>
      <c r="C88" s="90"/>
      <c r="D88" s="146"/>
      <c r="E88" s="82"/>
      <c r="F88" s="147"/>
      <c r="G88" s="147"/>
      <c r="H88" s="147"/>
      <c r="I88" s="147"/>
      <c r="J88" s="147"/>
      <c r="K88" s="147"/>
      <c r="L88" s="147"/>
      <c r="M88" s="147"/>
      <c r="N88" s="147"/>
      <c r="O88" s="147"/>
      <c r="P88" s="147"/>
      <c r="Q88" s="147"/>
      <c r="R88" s="147"/>
      <c r="S88" s="147"/>
      <c r="T88" s="147"/>
      <c r="U88" s="147"/>
      <c r="V88" s="147"/>
      <c r="W88" s="147"/>
    </row>
    <row r="89" spans="2:23" ht="12.75" customHeight="1" x14ac:dyDescent="0.15">
      <c r="B89" s="150"/>
      <c r="C89" s="90"/>
      <c r="D89" s="146"/>
      <c r="E89" s="82"/>
      <c r="F89" s="147"/>
      <c r="G89" s="147"/>
      <c r="H89" s="147"/>
      <c r="I89" s="147"/>
      <c r="J89" s="147"/>
      <c r="K89" s="147"/>
      <c r="L89" s="147"/>
      <c r="M89" s="147"/>
      <c r="N89" s="147"/>
      <c r="O89" s="147"/>
      <c r="P89" s="147"/>
      <c r="Q89" s="147"/>
      <c r="R89" s="147"/>
      <c r="S89" s="147"/>
      <c r="T89" s="147"/>
      <c r="U89" s="147"/>
      <c r="V89" s="147"/>
      <c r="W89" s="147"/>
    </row>
    <row r="90" spans="2:23" ht="12.75" customHeight="1" x14ac:dyDescent="0.15">
      <c r="B90" s="150"/>
      <c r="C90" s="90"/>
      <c r="D90" s="146"/>
      <c r="E90" s="82"/>
      <c r="F90" s="147"/>
      <c r="G90" s="147"/>
      <c r="H90" s="147"/>
      <c r="I90" s="147"/>
      <c r="J90" s="147"/>
      <c r="K90" s="147"/>
      <c r="L90" s="147"/>
      <c r="M90" s="147"/>
      <c r="N90" s="147"/>
      <c r="O90" s="147"/>
      <c r="P90" s="147"/>
      <c r="Q90" s="147"/>
      <c r="R90" s="147"/>
      <c r="S90" s="147"/>
      <c r="T90" s="147"/>
      <c r="U90" s="147"/>
      <c r="V90" s="147"/>
      <c r="W90" s="147"/>
    </row>
    <row r="91" spans="2:23" ht="12.75" customHeight="1" x14ac:dyDescent="0.15">
      <c r="B91" s="150"/>
      <c r="C91" s="90"/>
      <c r="D91" s="146"/>
      <c r="E91" s="82"/>
      <c r="F91" s="147"/>
      <c r="G91" s="147"/>
      <c r="H91" s="147"/>
      <c r="I91" s="147"/>
      <c r="J91" s="147"/>
      <c r="K91" s="147"/>
      <c r="L91" s="147"/>
      <c r="M91" s="147"/>
      <c r="N91" s="147"/>
      <c r="O91" s="147"/>
      <c r="P91" s="147"/>
      <c r="Q91" s="147"/>
      <c r="R91" s="147"/>
      <c r="S91" s="147"/>
      <c r="T91" s="147"/>
      <c r="U91" s="147"/>
      <c r="V91" s="147"/>
      <c r="W91" s="147"/>
    </row>
    <row r="92" spans="2:23" ht="12.75" customHeight="1" x14ac:dyDescent="0.15">
      <c r="B92" s="150"/>
      <c r="C92" s="90"/>
      <c r="D92" s="146"/>
      <c r="E92" s="82"/>
      <c r="F92" s="147"/>
      <c r="G92" s="147"/>
      <c r="H92" s="147"/>
      <c r="I92" s="147"/>
      <c r="J92" s="147"/>
      <c r="K92" s="147"/>
      <c r="L92" s="147"/>
      <c r="M92" s="147"/>
      <c r="N92" s="147"/>
      <c r="O92" s="147"/>
      <c r="P92" s="147"/>
      <c r="Q92" s="147"/>
      <c r="R92" s="147"/>
      <c r="S92" s="147"/>
      <c r="T92" s="147"/>
      <c r="U92" s="147"/>
      <c r="V92" s="147"/>
      <c r="W92" s="147"/>
    </row>
    <row r="93" spans="2:23" ht="12.75" customHeight="1" x14ac:dyDescent="0.15">
      <c r="B93" s="150"/>
      <c r="C93" s="90"/>
      <c r="D93" s="146"/>
      <c r="E93" s="82"/>
      <c r="F93" s="147"/>
      <c r="G93" s="147"/>
      <c r="H93" s="147"/>
      <c r="I93" s="147"/>
      <c r="J93" s="147"/>
      <c r="K93" s="147"/>
      <c r="L93" s="147"/>
      <c r="M93" s="147"/>
      <c r="N93" s="147"/>
      <c r="O93" s="147"/>
      <c r="P93" s="147"/>
      <c r="Q93" s="147"/>
      <c r="R93" s="147"/>
      <c r="S93" s="147"/>
      <c r="T93" s="147"/>
      <c r="U93" s="147"/>
      <c r="V93" s="147"/>
      <c r="W93" s="147"/>
    </row>
    <row r="94" spans="2:23" ht="12.75" customHeight="1" x14ac:dyDescent="0.15">
      <c r="B94" s="150"/>
      <c r="C94" s="90"/>
      <c r="D94" s="146"/>
      <c r="E94" s="82"/>
      <c r="F94" s="147"/>
      <c r="G94" s="147"/>
      <c r="H94" s="147"/>
      <c r="I94" s="147"/>
      <c r="J94" s="147"/>
      <c r="K94" s="147"/>
      <c r="L94" s="147"/>
      <c r="M94" s="147"/>
      <c r="N94" s="147"/>
      <c r="O94" s="147"/>
      <c r="P94" s="147"/>
      <c r="Q94" s="147"/>
      <c r="R94" s="147"/>
      <c r="S94" s="147"/>
      <c r="T94" s="147"/>
      <c r="U94" s="147"/>
      <c r="V94" s="147"/>
      <c r="W94" s="147"/>
    </row>
    <row r="95" spans="2:23" ht="12.75" customHeight="1" x14ac:dyDescent="0.15">
      <c r="B95" s="150"/>
      <c r="C95" s="90"/>
      <c r="D95" s="146"/>
      <c r="E95" s="82"/>
      <c r="F95" s="147"/>
      <c r="G95" s="147"/>
      <c r="H95" s="147"/>
      <c r="I95" s="147"/>
      <c r="J95" s="147"/>
      <c r="K95" s="147"/>
      <c r="L95" s="147"/>
      <c r="M95" s="147"/>
      <c r="N95" s="147"/>
      <c r="O95" s="147"/>
      <c r="P95" s="147"/>
      <c r="Q95" s="147"/>
      <c r="R95" s="147"/>
      <c r="S95" s="147"/>
      <c r="T95" s="147"/>
      <c r="U95" s="147"/>
      <c r="V95" s="147"/>
      <c r="W95" s="147"/>
    </row>
    <row r="96" spans="2:23" ht="12.75" customHeight="1" x14ac:dyDescent="0.15">
      <c r="B96" s="150"/>
      <c r="C96" s="90"/>
      <c r="D96" s="146"/>
      <c r="E96" s="82"/>
      <c r="F96" s="147"/>
      <c r="G96" s="147"/>
      <c r="H96" s="147"/>
      <c r="I96" s="147"/>
      <c r="J96" s="147"/>
      <c r="K96" s="147"/>
      <c r="L96" s="147"/>
      <c r="M96" s="147"/>
      <c r="N96" s="147"/>
      <c r="O96" s="147"/>
      <c r="P96" s="147"/>
      <c r="Q96" s="147"/>
      <c r="R96" s="147"/>
      <c r="S96" s="147"/>
      <c r="T96" s="147"/>
      <c r="U96" s="147"/>
      <c r="V96" s="147"/>
      <c r="W96" s="147"/>
    </row>
    <row r="97" spans="2:23" ht="12.75" customHeight="1" x14ac:dyDescent="0.15">
      <c r="B97" s="150"/>
      <c r="C97" s="90"/>
      <c r="D97" s="146"/>
      <c r="E97" s="82"/>
      <c r="F97" s="147"/>
      <c r="G97" s="147"/>
      <c r="H97" s="147"/>
      <c r="I97" s="147"/>
      <c r="J97" s="147"/>
      <c r="K97" s="147"/>
      <c r="L97" s="147"/>
      <c r="M97" s="147"/>
      <c r="N97" s="147"/>
      <c r="O97" s="147"/>
      <c r="P97" s="147"/>
      <c r="Q97" s="147"/>
      <c r="R97" s="147"/>
      <c r="S97" s="147"/>
      <c r="T97" s="147"/>
      <c r="U97" s="147"/>
      <c r="V97" s="147"/>
      <c r="W97" s="147"/>
    </row>
    <row r="98" spans="2:23" ht="12.75" customHeight="1" x14ac:dyDescent="0.15">
      <c r="B98" s="150"/>
      <c r="C98" s="90"/>
      <c r="D98" s="146"/>
      <c r="E98" s="82"/>
      <c r="F98" s="147"/>
      <c r="G98" s="147"/>
      <c r="H98" s="147"/>
      <c r="I98" s="147"/>
      <c r="J98" s="147"/>
      <c r="K98" s="147"/>
      <c r="L98" s="147"/>
      <c r="M98" s="147"/>
      <c r="N98" s="147"/>
      <c r="O98" s="147"/>
      <c r="P98" s="147"/>
      <c r="Q98" s="147"/>
      <c r="R98" s="147"/>
      <c r="S98" s="147"/>
      <c r="T98" s="147"/>
      <c r="U98" s="147"/>
      <c r="V98" s="147"/>
      <c r="W98" s="147"/>
    </row>
    <row r="99" spans="2:23" ht="12.75" customHeight="1" x14ac:dyDescent="0.15">
      <c r="B99" s="150"/>
      <c r="C99" s="90"/>
      <c r="D99" s="146"/>
      <c r="E99" s="82"/>
      <c r="F99" s="147"/>
      <c r="G99" s="147"/>
      <c r="H99" s="147"/>
      <c r="I99" s="147"/>
      <c r="J99" s="147"/>
      <c r="K99" s="147"/>
      <c r="L99" s="147"/>
      <c r="M99" s="147"/>
      <c r="N99" s="147"/>
      <c r="O99" s="147"/>
      <c r="P99" s="147"/>
      <c r="Q99" s="147"/>
      <c r="R99" s="147"/>
      <c r="S99" s="147"/>
      <c r="T99" s="147"/>
      <c r="U99" s="147"/>
      <c r="V99" s="147"/>
      <c r="W99" s="147"/>
    </row>
    <row r="100" spans="2:23" ht="12.75" customHeight="1" x14ac:dyDescent="0.15">
      <c r="B100" s="150"/>
      <c r="C100" s="90"/>
      <c r="D100" s="146"/>
      <c r="E100" s="82"/>
      <c r="F100" s="147"/>
      <c r="G100" s="147"/>
      <c r="H100" s="147"/>
      <c r="I100" s="147"/>
      <c r="J100" s="147"/>
      <c r="K100" s="147"/>
      <c r="L100" s="147"/>
      <c r="M100" s="147"/>
      <c r="N100" s="147"/>
      <c r="O100" s="147"/>
      <c r="P100" s="147"/>
      <c r="Q100" s="147"/>
      <c r="R100" s="147"/>
      <c r="S100" s="147"/>
      <c r="T100" s="147"/>
      <c r="U100" s="147"/>
      <c r="V100" s="147"/>
      <c r="W100" s="147"/>
    </row>
    <row r="101" spans="2:23" ht="12.75" customHeight="1" x14ac:dyDescent="0.15">
      <c r="B101" s="150"/>
      <c r="C101" s="90"/>
      <c r="D101" s="146"/>
      <c r="E101" s="82"/>
      <c r="F101" s="147"/>
      <c r="G101" s="147"/>
      <c r="H101" s="147"/>
      <c r="I101" s="147"/>
      <c r="J101" s="147"/>
      <c r="K101" s="147"/>
      <c r="L101" s="147"/>
      <c r="M101" s="147"/>
      <c r="N101" s="147"/>
      <c r="O101" s="147"/>
      <c r="P101" s="147"/>
      <c r="Q101" s="147"/>
      <c r="R101" s="147"/>
      <c r="S101" s="147"/>
      <c r="T101" s="147"/>
      <c r="U101" s="147"/>
      <c r="V101" s="147"/>
      <c r="W101" s="147"/>
    </row>
    <row r="102" spans="2:23" ht="12.75" customHeight="1" x14ac:dyDescent="0.15">
      <c r="B102" s="150"/>
      <c r="C102" s="90"/>
      <c r="D102" s="146"/>
      <c r="E102" s="82"/>
      <c r="F102" s="147"/>
      <c r="G102" s="147"/>
      <c r="H102" s="147"/>
      <c r="I102" s="147"/>
      <c r="J102" s="147"/>
      <c r="K102" s="147"/>
      <c r="L102" s="147"/>
      <c r="M102" s="147"/>
      <c r="N102" s="147"/>
      <c r="O102" s="147"/>
      <c r="P102" s="147"/>
      <c r="Q102" s="147"/>
      <c r="R102" s="147"/>
      <c r="S102" s="147"/>
      <c r="T102" s="147"/>
      <c r="U102" s="147"/>
      <c r="V102" s="147"/>
      <c r="W102" s="147"/>
    </row>
    <row r="103" spans="2:23" ht="12.75" customHeight="1" x14ac:dyDescent="0.15">
      <c r="B103" s="150"/>
      <c r="C103" s="90"/>
      <c r="D103" s="146"/>
      <c r="E103" s="82"/>
      <c r="F103" s="147"/>
      <c r="G103" s="147"/>
      <c r="H103" s="147"/>
      <c r="I103" s="147"/>
      <c r="J103" s="147"/>
      <c r="K103" s="147"/>
      <c r="L103" s="147"/>
      <c r="M103" s="147"/>
      <c r="N103" s="147"/>
      <c r="O103" s="147"/>
      <c r="P103" s="147"/>
      <c r="Q103" s="147"/>
      <c r="R103" s="147"/>
      <c r="S103" s="147"/>
      <c r="T103" s="147"/>
      <c r="U103" s="147"/>
      <c r="V103" s="147"/>
      <c r="W103" s="147"/>
    </row>
    <row r="104" spans="2:23" ht="12.75" customHeight="1" x14ac:dyDescent="0.15">
      <c r="B104" s="150"/>
      <c r="C104" s="90"/>
      <c r="D104" s="146"/>
      <c r="E104" s="82"/>
      <c r="F104" s="147"/>
      <c r="G104" s="147"/>
      <c r="H104" s="147"/>
      <c r="I104" s="147"/>
      <c r="J104" s="147"/>
      <c r="K104" s="147"/>
      <c r="L104" s="147"/>
      <c r="M104" s="147"/>
      <c r="N104" s="147"/>
      <c r="O104" s="147"/>
      <c r="P104" s="147"/>
      <c r="Q104" s="147"/>
      <c r="R104" s="147"/>
      <c r="S104" s="147"/>
      <c r="T104" s="147"/>
      <c r="U104" s="147"/>
      <c r="V104" s="147"/>
      <c r="W104" s="147"/>
    </row>
    <row r="105" spans="2:23" ht="12.75" customHeight="1" x14ac:dyDescent="0.15">
      <c r="B105" s="150"/>
      <c r="C105" s="90"/>
      <c r="D105" s="146"/>
      <c r="E105" s="82"/>
      <c r="F105" s="147"/>
      <c r="G105" s="147"/>
      <c r="H105" s="147"/>
      <c r="I105" s="147"/>
      <c r="J105" s="147"/>
      <c r="K105" s="147"/>
      <c r="L105" s="147"/>
      <c r="M105" s="147"/>
      <c r="N105" s="147"/>
      <c r="O105" s="147"/>
      <c r="P105" s="147"/>
      <c r="Q105" s="147"/>
      <c r="R105" s="147"/>
      <c r="S105" s="147"/>
      <c r="T105" s="147"/>
      <c r="U105" s="147"/>
      <c r="V105" s="147"/>
      <c r="W105" s="147"/>
    </row>
    <row r="106" spans="2:23" ht="12.75" customHeight="1" x14ac:dyDescent="0.15">
      <c r="B106" s="150"/>
      <c r="C106" s="90"/>
      <c r="D106" s="146"/>
      <c r="E106" s="82"/>
      <c r="F106" s="147"/>
      <c r="G106" s="147"/>
      <c r="H106" s="147"/>
      <c r="I106" s="147"/>
      <c r="J106" s="147"/>
      <c r="K106" s="147"/>
      <c r="L106" s="147"/>
      <c r="M106" s="147"/>
      <c r="N106" s="147"/>
      <c r="O106" s="147"/>
      <c r="P106" s="147"/>
      <c r="Q106" s="147"/>
      <c r="R106" s="147"/>
      <c r="S106" s="147"/>
      <c r="T106" s="147"/>
      <c r="U106" s="147"/>
      <c r="V106" s="147"/>
      <c r="W106" s="147"/>
    </row>
    <row r="107" spans="2:23" ht="12.75" customHeight="1" x14ac:dyDescent="0.15">
      <c r="B107" s="150"/>
      <c r="C107" s="90"/>
      <c r="D107" s="146"/>
      <c r="E107" s="82"/>
      <c r="F107" s="147"/>
      <c r="G107" s="147"/>
      <c r="H107" s="147"/>
      <c r="I107" s="147"/>
      <c r="J107" s="147"/>
      <c r="K107" s="147"/>
      <c r="L107" s="147"/>
      <c r="M107" s="147"/>
      <c r="N107" s="147"/>
      <c r="O107" s="147"/>
      <c r="P107" s="147"/>
      <c r="Q107" s="147"/>
      <c r="R107" s="147"/>
      <c r="S107" s="147"/>
      <c r="T107" s="147"/>
      <c r="U107" s="147"/>
      <c r="V107" s="147"/>
      <c r="W107" s="147"/>
    </row>
    <row r="108" spans="2:23" ht="12.75" customHeight="1" x14ac:dyDescent="0.15">
      <c r="B108" s="150"/>
      <c r="C108" s="90"/>
      <c r="D108" s="146"/>
      <c r="E108" s="82"/>
      <c r="F108" s="147"/>
      <c r="G108" s="147"/>
      <c r="H108" s="147"/>
      <c r="I108" s="147"/>
      <c r="J108" s="147"/>
      <c r="K108" s="147"/>
      <c r="L108" s="147"/>
      <c r="M108" s="147"/>
      <c r="N108" s="147"/>
      <c r="O108" s="147"/>
      <c r="P108" s="147"/>
      <c r="Q108" s="147"/>
      <c r="R108" s="147"/>
      <c r="S108" s="147"/>
      <c r="T108" s="147"/>
      <c r="U108" s="147"/>
      <c r="V108" s="147"/>
      <c r="W108" s="147"/>
    </row>
    <row r="109" spans="2:23" ht="12.75" customHeight="1" x14ac:dyDescent="0.15">
      <c r="B109" s="150"/>
      <c r="C109" s="90"/>
      <c r="D109" s="146"/>
      <c r="E109" s="82"/>
      <c r="F109" s="147"/>
      <c r="G109" s="147"/>
      <c r="H109" s="147"/>
      <c r="I109" s="147"/>
      <c r="J109" s="147"/>
      <c r="K109" s="147"/>
      <c r="L109" s="147"/>
      <c r="M109" s="147"/>
      <c r="N109" s="147"/>
      <c r="O109" s="147"/>
      <c r="P109" s="147"/>
      <c r="Q109" s="147"/>
      <c r="R109" s="147"/>
      <c r="S109" s="147"/>
      <c r="T109" s="147"/>
      <c r="U109" s="147"/>
      <c r="V109" s="147"/>
      <c r="W109" s="147"/>
    </row>
    <row r="110" spans="2:23" ht="12.75" customHeight="1" x14ac:dyDescent="0.15">
      <c r="B110" s="150"/>
      <c r="C110" s="90"/>
      <c r="D110" s="146"/>
      <c r="E110" s="82"/>
      <c r="F110" s="147"/>
      <c r="G110" s="147"/>
      <c r="H110" s="147"/>
      <c r="I110" s="147"/>
      <c r="J110" s="147"/>
      <c r="K110" s="147"/>
      <c r="L110" s="147"/>
      <c r="M110" s="147"/>
      <c r="N110" s="147"/>
      <c r="O110" s="147"/>
      <c r="P110" s="147"/>
      <c r="Q110" s="147"/>
      <c r="R110" s="147"/>
      <c r="S110" s="147"/>
      <c r="T110" s="147"/>
      <c r="U110" s="147"/>
      <c r="V110" s="147"/>
      <c r="W110" s="147"/>
    </row>
    <row r="111" spans="2:23" ht="12.75" customHeight="1" x14ac:dyDescent="0.15">
      <c r="B111" s="150"/>
      <c r="C111" s="90"/>
      <c r="D111" s="146"/>
      <c r="E111" s="82"/>
      <c r="F111" s="147"/>
      <c r="G111" s="147"/>
      <c r="H111" s="147"/>
      <c r="I111" s="147"/>
      <c r="J111" s="147"/>
      <c r="K111" s="147"/>
      <c r="L111" s="147"/>
      <c r="M111" s="147"/>
      <c r="N111" s="147"/>
      <c r="O111" s="147"/>
      <c r="P111" s="147"/>
      <c r="Q111" s="147"/>
      <c r="R111" s="147"/>
      <c r="S111" s="147"/>
      <c r="T111" s="147"/>
      <c r="U111" s="147"/>
      <c r="V111" s="147"/>
      <c r="W111" s="147"/>
    </row>
    <row r="112" spans="2:23" ht="12.75" customHeight="1" x14ac:dyDescent="0.15">
      <c r="B112" s="150"/>
      <c r="C112" s="90"/>
      <c r="D112" s="146"/>
      <c r="E112" s="82"/>
      <c r="F112" s="147"/>
      <c r="G112" s="147"/>
      <c r="H112" s="147"/>
      <c r="I112" s="147"/>
      <c r="J112" s="147"/>
      <c r="K112" s="147"/>
      <c r="L112" s="147"/>
      <c r="M112" s="147"/>
      <c r="N112" s="147"/>
      <c r="O112" s="147"/>
      <c r="P112" s="147"/>
      <c r="Q112" s="147"/>
      <c r="R112" s="147"/>
      <c r="S112" s="147"/>
      <c r="T112" s="147"/>
      <c r="U112" s="147"/>
      <c r="V112" s="147"/>
      <c r="W112" s="147"/>
    </row>
    <row r="113" spans="2:23" ht="12.75" customHeight="1" x14ac:dyDescent="0.15">
      <c r="B113" s="150"/>
      <c r="C113" s="90"/>
      <c r="D113" s="146"/>
      <c r="E113" s="82"/>
      <c r="F113" s="147"/>
      <c r="G113" s="147"/>
      <c r="H113" s="147"/>
      <c r="I113" s="147"/>
      <c r="J113" s="147"/>
      <c r="K113" s="147"/>
      <c r="L113" s="147"/>
      <c r="M113" s="147"/>
      <c r="N113" s="147"/>
      <c r="O113" s="147"/>
      <c r="P113" s="147"/>
      <c r="Q113" s="147"/>
      <c r="R113" s="147"/>
      <c r="S113" s="147"/>
      <c r="T113" s="147"/>
      <c r="U113" s="147"/>
      <c r="V113" s="147"/>
      <c r="W113" s="147"/>
    </row>
    <row r="114" spans="2:23" ht="12.75" customHeight="1" x14ac:dyDescent="0.15">
      <c r="B114" s="150"/>
      <c r="C114" s="90"/>
      <c r="D114" s="146"/>
      <c r="E114" s="82"/>
      <c r="F114" s="147"/>
      <c r="G114" s="147"/>
      <c r="H114" s="147"/>
      <c r="I114" s="147"/>
      <c r="J114" s="147"/>
      <c r="K114" s="147"/>
      <c r="L114" s="147"/>
      <c r="M114" s="147"/>
      <c r="N114" s="147"/>
      <c r="O114" s="147"/>
      <c r="P114" s="147"/>
      <c r="Q114" s="147"/>
      <c r="R114" s="147"/>
      <c r="S114" s="147"/>
      <c r="T114" s="147"/>
      <c r="U114" s="147"/>
      <c r="V114" s="147"/>
      <c r="W114" s="147"/>
    </row>
    <row r="115" spans="2:23" ht="12.75" customHeight="1" x14ac:dyDescent="0.15">
      <c r="B115" s="150"/>
      <c r="C115" s="90"/>
      <c r="D115" s="146"/>
      <c r="E115" s="82"/>
      <c r="F115" s="147"/>
      <c r="G115" s="147"/>
      <c r="H115" s="147"/>
      <c r="I115" s="147"/>
      <c r="J115" s="147"/>
      <c r="K115" s="147"/>
      <c r="L115" s="147"/>
      <c r="M115" s="147"/>
      <c r="N115" s="147"/>
      <c r="O115" s="147"/>
      <c r="P115" s="147"/>
      <c r="Q115" s="147"/>
      <c r="R115" s="147"/>
      <c r="S115" s="147"/>
      <c r="T115" s="147"/>
      <c r="U115" s="147"/>
      <c r="V115" s="147"/>
      <c r="W115" s="147"/>
    </row>
    <row r="116" spans="2:23" ht="12.75" customHeight="1" x14ac:dyDescent="0.15">
      <c r="B116" s="150"/>
      <c r="C116" s="90"/>
      <c r="D116" s="146"/>
      <c r="E116" s="82"/>
      <c r="F116" s="147"/>
      <c r="G116" s="147"/>
      <c r="H116" s="147"/>
      <c r="I116" s="147"/>
      <c r="J116" s="147"/>
      <c r="K116" s="147"/>
      <c r="L116" s="147"/>
      <c r="M116" s="147"/>
      <c r="N116" s="147"/>
      <c r="O116" s="147"/>
      <c r="P116" s="147"/>
      <c r="Q116" s="147"/>
      <c r="R116" s="147"/>
      <c r="S116" s="147"/>
      <c r="T116" s="147"/>
      <c r="U116" s="147"/>
      <c r="V116" s="147"/>
      <c r="W116" s="147"/>
    </row>
    <row r="117" spans="2:23" ht="12.75" customHeight="1" x14ac:dyDescent="0.15">
      <c r="B117" s="150"/>
      <c r="C117" s="90"/>
      <c r="D117" s="146"/>
      <c r="E117" s="82"/>
      <c r="F117" s="147"/>
      <c r="G117" s="147"/>
      <c r="H117" s="147"/>
      <c r="I117" s="147"/>
      <c r="J117" s="147"/>
      <c r="K117" s="147"/>
      <c r="L117" s="147"/>
      <c r="M117" s="147"/>
      <c r="N117" s="147"/>
      <c r="O117" s="147"/>
      <c r="P117" s="147"/>
      <c r="Q117" s="147"/>
      <c r="R117" s="147"/>
      <c r="S117" s="147"/>
      <c r="T117" s="147"/>
      <c r="U117" s="147"/>
      <c r="V117" s="147"/>
      <c r="W117" s="147"/>
    </row>
    <row r="118" spans="2:23" ht="12.75" customHeight="1" x14ac:dyDescent="0.15">
      <c r="B118" s="150"/>
      <c r="C118" s="90"/>
      <c r="D118" s="146"/>
      <c r="E118" s="82"/>
      <c r="F118" s="147"/>
      <c r="G118" s="147"/>
      <c r="H118" s="147"/>
      <c r="I118" s="147"/>
      <c r="J118" s="147"/>
      <c r="K118" s="147"/>
      <c r="L118" s="147"/>
      <c r="M118" s="147"/>
      <c r="N118" s="147"/>
      <c r="O118" s="147"/>
      <c r="P118" s="147"/>
      <c r="Q118" s="147"/>
      <c r="R118" s="147"/>
      <c r="S118" s="147"/>
      <c r="T118" s="147"/>
      <c r="U118" s="147"/>
      <c r="V118" s="147"/>
      <c r="W118" s="147"/>
    </row>
    <row r="119" spans="2:23" ht="12.75" customHeight="1" x14ac:dyDescent="0.15">
      <c r="B119" s="150"/>
      <c r="C119" s="90"/>
      <c r="D119" s="146"/>
      <c r="E119" s="82"/>
      <c r="F119" s="147"/>
      <c r="G119" s="147"/>
      <c r="H119" s="147"/>
      <c r="I119" s="147"/>
      <c r="J119" s="147"/>
      <c r="K119" s="147"/>
      <c r="L119" s="147"/>
      <c r="M119" s="147"/>
      <c r="N119" s="147"/>
      <c r="O119" s="147"/>
      <c r="P119" s="147"/>
      <c r="Q119" s="147"/>
      <c r="R119" s="147"/>
      <c r="S119" s="147"/>
      <c r="T119" s="147"/>
      <c r="U119" s="147"/>
      <c r="V119" s="147"/>
      <c r="W119" s="147"/>
    </row>
    <row r="120" spans="2:23" ht="12.75" customHeight="1" x14ac:dyDescent="0.15">
      <c r="B120" s="150"/>
      <c r="C120" s="90"/>
      <c r="D120" s="146"/>
      <c r="E120" s="82"/>
      <c r="F120" s="147"/>
      <c r="G120" s="147"/>
      <c r="H120" s="147"/>
      <c r="I120" s="147"/>
      <c r="J120" s="147"/>
      <c r="K120" s="147"/>
      <c r="L120" s="147"/>
      <c r="M120" s="147"/>
      <c r="N120" s="147"/>
      <c r="O120" s="147"/>
      <c r="P120" s="147"/>
      <c r="Q120" s="147"/>
      <c r="R120" s="147"/>
      <c r="S120" s="147"/>
      <c r="T120" s="147"/>
      <c r="U120" s="147"/>
      <c r="V120" s="147"/>
      <c r="W120" s="147"/>
    </row>
    <row r="121" spans="2:23" ht="12.75" customHeight="1" x14ac:dyDescent="0.15">
      <c r="B121" s="150"/>
      <c r="C121" s="90"/>
      <c r="D121" s="146"/>
      <c r="E121" s="82"/>
      <c r="F121" s="147"/>
      <c r="G121" s="147"/>
      <c r="H121" s="147"/>
      <c r="I121" s="147"/>
      <c r="J121" s="147"/>
      <c r="K121" s="147"/>
      <c r="L121" s="147"/>
      <c r="M121" s="147"/>
      <c r="N121" s="147"/>
      <c r="O121" s="147"/>
      <c r="P121" s="147"/>
      <c r="Q121" s="147"/>
      <c r="R121" s="147"/>
      <c r="S121" s="147"/>
      <c r="T121" s="147"/>
      <c r="U121" s="147"/>
      <c r="V121" s="147"/>
      <c r="W121" s="147"/>
    </row>
    <row r="122" spans="2:23" ht="12.75" customHeight="1" x14ac:dyDescent="0.15">
      <c r="B122" s="150"/>
      <c r="C122" s="90"/>
      <c r="D122" s="146"/>
      <c r="E122" s="82"/>
      <c r="F122" s="147"/>
      <c r="G122" s="147"/>
      <c r="H122" s="147"/>
      <c r="I122" s="147"/>
      <c r="J122" s="147"/>
      <c r="K122" s="147"/>
      <c r="L122" s="147"/>
      <c r="M122" s="147"/>
      <c r="N122" s="147"/>
      <c r="O122" s="147"/>
      <c r="P122" s="147"/>
      <c r="Q122" s="147"/>
      <c r="R122" s="147"/>
      <c r="S122" s="147"/>
      <c r="T122" s="147"/>
      <c r="U122" s="147"/>
      <c r="V122" s="147"/>
      <c r="W122" s="147"/>
    </row>
    <row r="123" spans="2:23" ht="12.75" customHeight="1" x14ac:dyDescent="0.15">
      <c r="B123" s="150"/>
      <c r="C123" s="90"/>
      <c r="D123" s="146"/>
      <c r="E123" s="82"/>
      <c r="F123" s="147"/>
      <c r="G123" s="147"/>
      <c r="H123" s="147"/>
      <c r="I123" s="147"/>
      <c r="J123" s="147"/>
      <c r="K123" s="147"/>
      <c r="L123" s="147"/>
      <c r="M123" s="147"/>
      <c r="N123" s="147"/>
      <c r="O123" s="147"/>
      <c r="P123" s="147"/>
      <c r="Q123" s="147"/>
      <c r="R123" s="147"/>
      <c r="S123" s="147"/>
      <c r="T123" s="147"/>
      <c r="U123" s="147"/>
      <c r="V123" s="147"/>
      <c r="W123" s="147"/>
    </row>
    <row r="124" spans="2:23" ht="12.75" customHeight="1" x14ac:dyDescent="0.15">
      <c r="B124" s="150"/>
      <c r="C124" s="90"/>
      <c r="D124" s="146"/>
      <c r="E124" s="82"/>
      <c r="F124" s="147"/>
      <c r="G124" s="147"/>
      <c r="H124" s="147"/>
      <c r="I124" s="147"/>
      <c r="J124" s="147"/>
      <c r="K124" s="147"/>
      <c r="L124" s="147"/>
      <c r="M124" s="147"/>
      <c r="N124" s="147"/>
      <c r="O124" s="147"/>
      <c r="P124" s="147"/>
      <c r="Q124" s="147"/>
      <c r="R124" s="147"/>
      <c r="S124" s="147"/>
      <c r="T124" s="147"/>
      <c r="U124" s="147"/>
      <c r="V124" s="147"/>
      <c r="W124" s="147"/>
    </row>
    <row r="125" spans="2:23" ht="12.75" customHeight="1" x14ac:dyDescent="0.15">
      <c r="B125" s="150"/>
      <c r="C125" s="90"/>
      <c r="D125" s="146"/>
      <c r="E125" s="82"/>
      <c r="F125" s="147"/>
      <c r="G125" s="147"/>
      <c r="H125" s="147"/>
      <c r="I125" s="147"/>
      <c r="J125" s="147"/>
      <c r="K125" s="147"/>
      <c r="L125" s="147"/>
      <c r="M125" s="147"/>
      <c r="N125" s="147"/>
      <c r="O125" s="147"/>
      <c r="P125" s="147"/>
      <c r="Q125" s="147"/>
      <c r="R125" s="147"/>
      <c r="S125" s="147"/>
      <c r="T125" s="147"/>
      <c r="U125" s="147"/>
      <c r="V125" s="147"/>
      <c r="W125" s="147"/>
    </row>
    <row r="126" spans="2:23" ht="12.75" customHeight="1" x14ac:dyDescent="0.15">
      <c r="B126" s="150"/>
      <c r="C126" s="90"/>
      <c r="D126" s="146"/>
      <c r="E126" s="82"/>
      <c r="F126" s="147"/>
      <c r="G126" s="147"/>
      <c r="H126" s="147"/>
      <c r="I126" s="147"/>
      <c r="J126" s="147"/>
      <c r="K126" s="147"/>
      <c r="L126" s="147"/>
      <c r="M126" s="147"/>
      <c r="N126" s="147"/>
      <c r="O126" s="147"/>
      <c r="P126" s="147"/>
      <c r="Q126" s="147"/>
      <c r="R126" s="147"/>
      <c r="S126" s="147"/>
      <c r="T126" s="147"/>
      <c r="U126" s="147"/>
      <c r="V126" s="147"/>
      <c r="W126" s="147"/>
    </row>
    <row r="127" spans="2:23" ht="12.75" customHeight="1" x14ac:dyDescent="0.15">
      <c r="B127" s="150"/>
      <c r="C127" s="90"/>
      <c r="D127" s="146"/>
      <c r="E127" s="82"/>
      <c r="F127" s="147"/>
      <c r="G127" s="147"/>
      <c r="H127" s="147"/>
      <c r="I127" s="147"/>
      <c r="J127" s="147"/>
      <c r="K127" s="147"/>
      <c r="L127" s="147"/>
      <c r="M127" s="147"/>
      <c r="N127" s="147"/>
      <c r="O127" s="147"/>
      <c r="P127" s="147"/>
      <c r="Q127" s="147"/>
      <c r="R127" s="147"/>
      <c r="S127" s="147"/>
      <c r="T127" s="147"/>
      <c r="U127" s="147"/>
      <c r="V127" s="147"/>
      <c r="W127" s="147"/>
    </row>
    <row r="128" spans="2:23" ht="12.75" customHeight="1" x14ac:dyDescent="0.15">
      <c r="B128" s="150"/>
      <c r="C128" s="90"/>
      <c r="D128" s="146"/>
      <c r="E128" s="82"/>
      <c r="F128" s="147"/>
      <c r="G128" s="147"/>
      <c r="H128" s="147"/>
      <c r="I128" s="147"/>
      <c r="J128" s="147"/>
      <c r="K128" s="147"/>
      <c r="L128" s="147"/>
      <c r="M128" s="147"/>
      <c r="N128" s="147"/>
      <c r="O128" s="147"/>
      <c r="P128" s="147"/>
      <c r="Q128" s="147"/>
      <c r="R128" s="147"/>
      <c r="S128" s="147"/>
      <c r="T128" s="147"/>
      <c r="U128" s="147"/>
      <c r="V128" s="147"/>
      <c r="W128" s="147"/>
    </row>
    <row r="129" spans="2:23" ht="12.75" customHeight="1" x14ac:dyDescent="0.15">
      <c r="B129" s="150"/>
      <c r="C129" s="90"/>
      <c r="D129" s="146"/>
      <c r="E129" s="82"/>
      <c r="F129" s="147"/>
      <c r="G129" s="147"/>
      <c r="H129" s="147"/>
      <c r="I129" s="147"/>
      <c r="J129" s="147"/>
      <c r="K129" s="147"/>
      <c r="L129" s="147"/>
      <c r="M129" s="147"/>
      <c r="N129" s="147"/>
      <c r="O129" s="147"/>
      <c r="P129" s="147"/>
      <c r="Q129" s="147"/>
      <c r="R129" s="147"/>
      <c r="S129" s="147"/>
      <c r="T129" s="147"/>
      <c r="U129" s="147"/>
      <c r="V129" s="147"/>
      <c r="W129" s="147"/>
    </row>
    <row r="130" spans="2:23" ht="12.75" customHeight="1" x14ac:dyDescent="0.15">
      <c r="B130" s="150"/>
      <c r="C130" s="90"/>
      <c r="D130" s="146"/>
      <c r="E130" s="82"/>
      <c r="F130" s="147"/>
      <c r="G130" s="147"/>
      <c r="H130" s="147"/>
      <c r="I130" s="147"/>
      <c r="J130" s="147"/>
      <c r="K130" s="147"/>
      <c r="L130" s="147"/>
      <c r="M130" s="147"/>
      <c r="N130" s="147"/>
      <c r="O130" s="147"/>
      <c r="P130" s="147"/>
      <c r="Q130" s="147"/>
      <c r="R130" s="147"/>
      <c r="S130" s="147"/>
      <c r="T130" s="147"/>
      <c r="U130" s="147"/>
      <c r="V130" s="147"/>
      <c r="W130" s="147"/>
    </row>
    <row r="131" spans="2:23" ht="12.75" customHeight="1" x14ac:dyDescent="0.15">
      <c r="B131" s="150"/>
      <c r="C131" s="90"/>
      <c r="D131" s="146"/>
      <c r="E131" s="82"/>
      <c r="F131" s="147"/>
      <c r="G131" s="147"/>
      <c r="H131" s="147"/>
      <c r="I131" s="147"/>
      <c r="J131" s="147"/>
      <c r="K131" s="147"/>
      <c r="L131" s="147"/>
      <c r="M131" s="147"/>
      <c r="N131" s="147"/>
      <c r="O131" s="147"/>
      <c r="P131" s="147"/>
      <c r="Q131" s="147"/>
      <c r="R131" s="147"/>
      <c r="S131" s="147"/>
      <c r="T131" s="147"/>
      <c r="U131" s="147"/>
      <c r="V131" s="147"/>
      <c r="W131" s="147"/>
    </row>
    <row r="132" spans="2:23" ht="12.75" customHeight="1" x14ac:dyDescent="0.15">
      <c r="B132" s="150"/>
      <c r="C132" s="90"/>
      <c r="D132" s="146"/>
      <c r="E132" s="82"/>
      <c r="F132" s="147"/>
      <c r="G132" s="147"/>
      <c r="H132" s="147"/>
      <c r="I132" s="147"/>
      <c r="J132" s="147"/>
      <c r="K132" s="147"/>
      <c r="L132" s="147"/>
      <c r="M132" s="147"/>
      <c r="N132" s="147"/>
      <c r="O132" s="147"/>
      <c r="P132" s="147"/>
      <c r="Q132" s="147"/>
      <c r="R132" s="147"/>
      <c r="S132" s="147"/>
      <c r="T132" s="147"/>
      <c r="U132" s="147"/>
      <c r="V132" s="147"/>
      <c r="W132" s="147"/>
    </row>
    <row r="133" spans="2:23" ht="12.75" customHeight="1" x14ac:dyDescent="0.15">
      <c r="B133" s="150"/>
      <c r="C133" s="90"/>
      <c r="D133" s="146"/>
      <c r="E133" s="82"/>
      <c r="F133" s="147"/>
      <c r="G133" s="147"/>
      <c r="H133" s="147"/>
      <c r="I133" s="147"/>
      <c r="J133" s="147"/>
      <c r="K133" s="147"/>
      <c r="L133" s="147"/>
      <c r="M133" s="147"/>
      <c r="N133" s="147"/>
      <c r="O133" s="147"/>
      <c r="P133" s="147"/>
      <c r="Q133" s="147"/>
      <c r="R133" s="147"/>
      <c r="S133" s="147"/>
      <c r="T133" s="147"/>
      <c r="U133" s="147"/>
      <c r="V133" s="147"/>
      <c r="W133" s="147"/>
    </row>
    <row r="134" spans="2:23" ht="12.75" customHeight="1" x14ac:dyDescent="0.15">
      <c r="B134" s="150"/>
      <c r="C134" s="90"/>
      <c r="D134" s="146"/>
      <c r="E134" s="82"/>
      <c r="F134" s="147"/>
      <c r="G134" s="147"/>
      <c r="H134" s="147"/>
      <c r="I134" s="147"/>
      <c r="J134" s="147"/>
      <c r="K134" s="147"/>
      <c r="L134" s="147"/>
      <c r="M134" s="147"/>
      <c r="N134" s="147"/>
      <c r="O134" s="147"/>
      <c r="P134" s="147"/>
      <c r="Q134" s="147"/>
      <c r="R134" s="147"/>
      <c r="S134" s="147"/>
      <c r="T134" s="147"/>
      <c r="U134" s="147"/>
      <c r="V134" s="147"/>
      <c r="W134" s="147"/>
    </row>
    <row r="135" spans="2:23" ht="12.75" customHeight="1" x14ac:dyDescent="0.15">
      <c r="B135" s="150"/>
      <c r="C135" s="90"/>
      <c r="D135" s="146"/>
      <c r="E135" s="82"/>
      <c r="F135" s="147"/>
      <c r="G135" s="147"/>
      <c r="H135" s="147"/>
      <c r="I135" s="147"/>
      <c r="J135" s="147"/>
      <c r="K135" s="147"/>
      <c r="L135" s="147"/>
      <c r="M135" s="147"/>
      <c r="N135" s="147"/>
      <c r="O135" s="147"/>
      <c r="P135" s="147"/>
      <c r="Q135" s="147"/>
      <c r="R135" s="147"/>
      <c r="S135" s="147"/>
      <c r="T135" s="147"/>
      <c r="U135" s="147"/>
      <c r="V135" s="147"/>
      <c r="W135" s="147"/>
    </row>
    <row r="136" spans="2:23" ht="12.75" customHeight="1" x14ac:dyDescent="0.15">
      <c r="B136" s="150"/>
      <c r="C136" s="90"/>
      <c r="D136" s="146"/>
      <c r="E136" s="82"/>
      <c r="F136" s="147"/>
      <c r="G136" s="147"/>
      <c r="H136" s="147"/>
      <c r="I136" s="147"/>
      <c r="J136" s="147"/>
      <c r="K136" s="147"/>
      <c r="L136" s="147"/>
      <c r="M136" s="147"/>
      <c r="N136" s="147"/>
      <c r="O136" s="147"/>
      <c r="P136" s="147"/>
      <c r="Q136" s="147"/>
      <c r="R136" s="147"/>
      <c r="S136" s="147"/>
      <c r="T136" s="147"/>
      <c r="U136" s="147"/>
      <c r="V136" s="147"/>
      <c r="W136" s="147"/>
    </row>
    <row r="137" spans="2:23" ht="12.75" customHeight="1" x14ac:dyDescent="0.15">
      <c r="B137" s="150"/>
      <c r="C137" s="90"/>
      <c r="D137" s="146"/>
      <c r="E137" s="82"/>
      <c r="F137" s="147"/>
      <c r="G137" s="147"/>
      <c r="H137" s="147"/>
      <c r="I137" s="147"/>
      <c r="J137" s="147"/>
      <c r="K137" s="147"/>
      <c r="L137" s="147"/>
      <c r="M137" s="147"/>
      <c r="N137" s="147"/>
      <c r="O137" s="147"/>
      <c r="P137" s="147"/>
      <c r="Q137" s="147"/>
      <c r="R137" s="147"/>
      <c r="S137" s="147"/>
      <c r="T137" s="147"/>
      <c r="U137" s="147"/>
      <c r="V137" s="147"/>
      <c r="W137" s="147"/>
    </row>
    <row r="138" spans="2:23" ht="12.75" customHeight="1" x14ac:dyDescent="0.15">
      <c r="B138" s="150"/>
      <c r="C138" s="90"/>
      <c r="D138" s="146"/>
      <c r="E138" s="82"/>
      <c r="F138" s="147"/>
      <c r="G138" s="147"/>
      <c r="H138" s="147"/>
      <c r="I138" s="147"/>
      <c r="J138" s="147"/>
      <c r="K138" s="147"/>
      <c r="L138" s="147"/>
      <c r="M138" s="147"/>
      <c r="N138" s="147"/>
      <c r="O138" s="147"/>
      <c r="P138" s="147"/>
      <c r="Q138" s="147"/>
      <c r="R138" s="147"/>
      <c r="S138" s="147"/>
      <c r="T138" s="147"/>
      <c r="U138" s="147"/>
      <c r="V138" s="147"/>
      <c r="W138" s="147"/>
    </row>
    <row r="139" spans="2:23" ht="12.75" customHeight="1" x14ac:dyDescent="0.15">
      <c r="B139" s="150"/>
      <c r="C139" s="90"/>
      <c r="D139" s="146"/>
      <c r="E139" s="82"/>
      <c r="F139" s="147"/>
      <c r="G139" s="147"/>
      <c r="H139" s="147"/>
      <c r="I139" s="147"/>
      <c r="J139" s="147"/>
      <c r="K139" s="147"/>
      <c r="L139" s="147"/>
      <c r="M139" s="147"/>
      <c r="N139" s="147"/>
      <c r="O139" s="147"/>
      <c r="P139" s="147"/>
      <c r="Q139" s="147"/>
      <c r="R139" s="147"/>
      <c r="S139" s="147"/>
      <c r="T139" s="147"/>
      <c r="U139" s="147"/>
      <c r="V139" s="147"/>
      <c r="W139" s="147"/>
    </row>
    <row r="140" spans="2:23" ht="12.75" customHeight="1" x14ac:dyDescent="0.15">
      <c r="B140" s="150"/>
      <c r="C140" s="90"/>
      <c r="D140" s="146"/>
      <c r="E140" s="82"/>
      <c r="F140" s="147"/>
      <c r="G140" s="147"/>
      <c r="H140" s="147"/>
      <c r="I140" s="147"/>
      <c r="J140" s="147"/>
      <c r="K140" s="147"/>
      <c r="L140" s="147"/>
      <c r="M140" s="147"/>
      <c r="N140" s="147"/>
      <c r="O140" s="147"/>
      <c r="P140" s="147"/>
      <c r="Q140" s="147"/>
      <c r="R140" s="147"/>
      <c r="S140" s="147"/>
      <c r="T140" s="147"/>
      <c r="U140" s="147"/>
      <c r="V140" s="147"/>
      <c r="W140" s="147"/>
    </row>
    <row r="141" spans="2:23" ht="12.75" customHeight="1" x14ac:dyDescent="0.15">
      <c r="B141" s="150"/>
      <c r="C141" s="90"/>
      <c r="D141" s="146"/>
      <c r="E141" s="82"/>
      <c r="F141" s="147"/>
      <c r="G141" s="147"/>
      <c r="H141" s="147"/>
      <c r="I141" s="147"/>
      <c r="J141" s="147"/>
      <c r="K141" s="147"/>
      <c r="L141" s="147"/>
      <c r="M141" s="147"/>
      <c r="N141" s="147"/>
      <c r="O141" s="147"/>
      <c r="P141" s="147"/>
      <c r="Q141" s="147"/>
      <c r="R141" s="147"/>
      <c r="S141" s="147"/>
      <c r="T141" s="147"/>
      <c r="U141" s="147"/>
      <c r="V141" s="147"/>
      <c r="W141" s="147"/>
    </row>
    <row r="142" spans="2:23" ht="12.75" customHeight="1" x14ac:dyDescent="0.15">
      <c r="B142" s="150"/>
      <c r="C142" s="90"/>
      <c r="D142" s="146"/>
      <c r="E142" s="82"/>
      <c r="F142" s="147"/>
      <c r="G142" s="147"/>
      <c r="H142" s="147"/>
      <c r="I142" s="147"/>
      <c r="J142" s="147"/>
      <c r="K142" s="147"/>
      <c r="L142" s="147"/>
      <c r="M142" s="147"/>
      <c r="N142" s="147"/>
      <c r="O142" s="147"/>
      <c r="P142" s="147"/>
      <c r="Q142" s="147"/>
      <c r="R142" s="147"/>
      <c r="S142" s="147"/>
      <c r="T142" s="147"/>
      <c r="U142" s="147"/>
      <c r="V142" s="147"/>
      <c r="W142" s="147"/>
    </row>
    <row r="143" spans="2:23" ht="12.75" customHeight="1" x14ac:dyDescent="0.15">
      <c r="B143" s="150"/>
      <c r="C143" s="90"/>
      <c r="D143" s="146"/>
      <c r="E143" s="82"/>
      <c r="F143" s="147"/>
      <c r="G143" s="147"/>
      <c r="H143" s="147"/>
      <c r="I143" s="147"/>
      <c r="J143" s="147"/>
      <c r="K143" s="147"/>
      <c r="L143" s="147"/>
      <c r="M143" s="147"/>
      <c r="N143" s="147"/>
      <c r="O143" s="147"/>
      <c r="P143" s="147"/>
      <c r="Q143" s="147"/>
      <c r="R143" s="147"/>
      <c r="S143" s="147"/>
      <c r="T143" s="147"/>
      <c r="U143" s="147"/>
      <c r="V143" s="147"/>
      <c r="W143" s="147"/>
    </row>
    <row r="144" spans="2:23" ht="12.75" customHeight="1" x14ac:dyDescent="0.15">
      <c r="B144" s="150"/>
      <c r="C144" s="90"/>
      <c r="D144" s="146"/>
      <c r="E144" s="82"/>
      <c r="F144" s="147"/>
      <c r="G144" s="147"/>
      <c r="H144" s="147"/>
      <c r="I144" s="147"/>
      <c r="J144" s="147"/>
      <c r="K144" s="147"/>
      <c r="L144" s="147"/>
      <c r="M144" s="147"/>
      <c r="N144" s="147"/>
      <c r="O144" s="147"/>
      <c r="P144" s="147"/>
      <c r="Q144" s="147"/>
      <c r="R144" s="147"/>
      <c r="S144" s="147"/>
      <c r="T144" s="147"/>
      <c r="U144" s="147"/>
      <c r="V144" s="147"/>
      <c r="W144" s="147"/>
    </row>
    <row r="145" spans="2:23" ht="12.75" customHeight="1" x14ac:dyDescent="0.15">
      <c r="B145" s="150"/>
      <c r="C145" s="90"/>
      <c r="D145" s="146"/>
      <c r="E145" s="82"/>
      <c r="F145" s="147"/>
      <c r="G145" s="147"/>
      <c r="H145" s="147"/>
      <c r="I145" s="147"/>
      <c r="J145" s="147"/>
      <c r="K145" s="147"/>
      <c r="L145" s="147"/>
      <c r="M145" s="147"/>
      <c r="N145" s="147"/>
      <c r="O145" s="147"/>
      <c r="P145" s="147"/>
      <c r="Q145" s="147"/>
      <c r="R145" s="147"/>
      <c r="S145" s="147"/>
      <c r="T145" s="147"/>
      <c r="U145" s="147"/>
      <c r="V145" s="147"/>
      <c r="W145" s="147"/>
    </row>
    <row r="146" spans="2:23" ht="12.75" customHeight="1" x14ac:dyDescent="0.15">
      <c r="B146" s="150"/>
      <c r="C146" s="90"/>
      <c r="D146" s="146"/>
      <c r="E146" s="82"/>
      <c r="F146" s="147"/>
      <c r="G146" s="147"/>
      <c r="H146" s="147"/>
      <c r="I146" s="147"/>
      <c r="J146" s="147"/>
      <c r="K146" s="147"/>
      <c r="L146" s="147"/>
      <c r="M146" s="147"/>
      <c r="N146" s="147"/>
      <c r="O146" s="147"/>
      <c r="P146" s="147"/>
      <c r="Q146" s="147"/>
      <c r="R146" s="147"/>
      <c r="S146" s="147"/>
      <c r="T146" s="147"/>
      <c r="U146" s="147"/>
      <c r="V146" s="147"/>
      <c r="W146" s="147"/>
    </row>
    <row r="147" spans="2:23" ht="12.75" customHeight="1" x14ac:dyDescent="0.15">
      <c r="B147" s="150"/>
      <c r="C147" s="90"/>
      <c r="D147" s="146"/>
      <c r="E147" s="82"/>
      <c r="F147" s="147"/>
      <c r="G147" s="147"/>
      <c r="H147" s="147"/>
      <c r="I147" s="147"/>
      <c r="J147" s="147"/>
      <c r="K147" s="147"/>
      <c r="L147" s="147"/>
      <c r="M147" s="147"/>
      <c r="N147" s="147"/>
      <c r="O147" s="147"/>
      <c r="P147" s="147"/>
      <c r="Q147" s="147"/>
      <c r="R147" s="147"/>
      <c r="S147" s="147"/>
      <c r="T147" s="147"/>
      <c r="U147" s="147"/>
      <c r="V147" s="147"/>
      <c r="W147" s="147"/>
    </row>
    <row r="148" spans="2:23" ht="12.75" customHeight="1" x14ac:dyDescent="0.15">
      <c r="B148" s="150"/>
      <c r="C148" s="90"/>
      <c r="D148" s="146"/>
      <c r="E148" s="82"/>
      <c r="F148" s="147"/>
      <c r="G148" s="147"/>
      <c r="H148" s="147"/>
      <c r="I148" s="147"/>
      <c r="J148" s="147"/>
      <c r="K148" s="147"/>
      <c r="L148" s="147"/>
      <c r="M148" s="147"/>
      <c r="N148" s="147"/>
      <c r="O148" s="147"/>
      <c r="P148" s="147"/>
      <c r="Q148" s="147"/>
      <c r="R148" s="147"/>
      <c r="S148" s="147"/>
      <c r="T148" s="147"/>
      <c r="U148" s="147"/>
      <c r="V148" s="147"/>
      <c r="W148" s="147"/>
    </row>
    <row r="149" spans="2:23" ht="12.75" customHeight="1" x14ac:dyDescent="0.15">
      <c r="B149" s="150"/>
      <c r="C149" s="90"/>
      <c r="D149" s="146"/>
      <c r="E149" s="82"/>
      <c r="F149" s="147"/>
      <c r="G149" s="147"/>
      <c r="H149" s="147"/>
      <c r="I149" s="147"/>
      <c r="J149" s="147"/>
      <c r="K149" s="147"/>
      <c r="L149" s="147"/>
      <c r="M149" s="147"/>
      <c r="N149" s="147"/>
      <c r="O149" s="147"/>
      <c r="P149" s="147"/>
      <c r="Q149" s="147"/>
      <c r="R149" s="147"/>
      <c r="S149" s="147"/>
      <c r="T149" s="147"/>
      <c r="U149" s="147"/>
      <c r="V149" s="147"/>
      <c r="W149" s="147"/>
    </row>
    <row r="150" spans="2:23" ht="12.75" customHeight="1" x14ac:dyDescent="0.15">
      <c r="B150" s="150"/>
      <c r="C150" s="90"/>
      <c r="D150" s="146"/>
      <c r="E150" s="82"/>
      <c r="F150" s="147"/>
      <c r="G150" s="147"/>
      <c r="H150" s="147"/>
      <c r="I150" s="147"/>
      <c r="J150" s="147"/>
      <c r="K150" s="147"/>
      <c r="L150" s="147"/>
      <c r="M150" s="147"/>
      <c r="N150" s="147"/>
      <c r="O150" s="147"/>
      <c r="P150" s="147"/>
      <c r="Q150" s="147"/>
      <c r="R150" s="147"/>
      <c r="S150" s="147"/>
      <c r="T150" s="147"/>
      <c r="U150" s="147"/>
      <c r="V150" s="147"/>
      <c r="W150" s="147"/>
    </row>
    <row r="151" spans="2:23" ht="12.75" customHeight="1" x14ac:dyDescent="0.15">
      <c r="B151" s="150"/>
      <c r="C151" s="90"/>
      <c r="D151" s="146"/>
      <c r="E151" s="82"/>
      <c r="F151" s="147"/>
      <c r="G151" s="147"/>
      <c r="H151" s="147"/>
      <c r="I151" s="147"/>
      <c r="J151" s="147"/>
      <c r="K151" s="147"/>
      <c r="L151" s="147"/>
      <c r="M151" s="147"/>
      <c r="N151" s="147"/>
      <c r="O151" s="147"/>
      <c r="P151" s="147"/>
      <c r="Q151" s="147"/>
      <c r="R151" s="147"/>
      <c r="S151" s="147"/>
      <c r="T151" s="147"/>
      <c r="U151" s="147"/>
      <c r="V151" s="147"/>
      <c r="W151" s="147"/>
    </row>
    <row r="152" spans="2:23" ht="12.75" customHeight="1" x14ac:dyDescent="0.15">
      <c r="B152" s="150"/>
      <c r="C152" s="90"/>
      <c r="D152" s="146"/>
      <c r="E152" s="82"/>
      <c r="F152" s="147"/>
      <c r="G152" s="147"/>
      <c r="H152" s="147"/>
      <c r="I152" s="147"/>
      <c r="J152" s="147"/>
      <c r="K152" s="147"/>
      <c r="L152" s="147"/>
      <c r="M152" s="147"/>
      <c r="N152" s="147"/>
      <c r="O152" s="147"/>
      <c r="P152" s="147"/>
      <c r="Q152" s="147"/>
      <c r="R152" s="147"/>
      <c r="S152" s="147"/>
      <c r="T152" s="147"/>
      <c r="U152" s="147"/>
      <c r="V152" s="147"/>
      <c r="W152" s="147"/>
    </row>
    <row r="153" spans="2:23" ht="12.75" customHeight="1" x14ac:dyDescent="0.15">
      <c r="B153" s="150"/>
      <c r="C153" s="90"/>
      <c r="D153" s="146"/>
      <c r="E153" s="82"/>
      <c r="F153" s="147"/>
      <c r="G153" s="147"/>
      <c r="H153" s="147"/>
      <c r="I153" s="147"/>
      <c r="J153" s="147"/>
      <c r="K153" s="147"/>
      <c r="L153" s="147"/>
      <c r="M153" s="147"/>
      <c r="N153" s="147"/>
      <c r="O153" s="147"/>
      <c r="P153" s="147"/>
      <c r="Q153" s="147"/>
      <c r="R153" s="147"/>
      <c r="S153" s="147"/>
      <c r="T153" s="147"/>
      <c r="U153" s="147"/>
      <c r="V153" s="147"/>
      <c r="W153" s="147"/>
    </row>
    <row r="154" spans="2:23" ht="12.75" customHeight="1" x14ac:dyDescent="0.15">
      <c r="B154" s="150"/>
      <c r="C154" s="90"/>
      <c r="D154" s="146"/>
      <c r="E154" s="82"/>
      <c r="F154" s="147"/>
      <c r="G154" s="147"/>
      <c r="H154" s="147"/>
      <c r="I154" s="147"/>
      <c r="J154" s="147"/>
      <c r="K154" s="147"/>
      <c r="L154" s="147"/>
      <c r="M154" s="147"/>
      <c r="N154" s="147"/>
      <c r="O154" s="147"/>
      <c r="P154" s="147"/>
      <c r="Q154" s="147"/>
      <c r="R154" s="147"/>
      <c r="S154" s="147"/>
      <c r="T154" s="147"/>
      <c r="U154" s="147"/>
      <c r="V154" s="147"/>
      <c r="W154" s="147"/>
    </row>
    <row r="155" spans="2:23" ht="12.75" customHeight="1" x14ac:dyDescent="0.15">
      <c r="B155" s="150"/>
      <c r="C155" s="90"/>
      <c r="D155" s="146"/>
      <c r="E155" s="82"/>
      <c r="F155" s="147"/>
      <c r="G155" s="147"/>
      <c r="H155" s="147"/>
      <c r="I155" s="147"/>
      <c r="J155" s="147"/>
      <c r="K155" s="147"/>
      <c r="L155" s="147"/>
      <c r="M155" s="147"/>
      <c r="N155" s="147"/>
      <c r="O155" s="147"/>
      <c r="P155" s="147"/>
      <c r="Q155" s="147"/>
      <c r="R155" s="147"/>
      <c r="S155" s="147"/>
      <c r="T155" s="147"/>
      <c r="U155" s="147"/>
      <c r="V155" s="147"/>
      <c r="W155" s="147"/>
    </row>
    <row r="156" spans="2:23" ht="12.75" customHeight="1" x14ac:dyDescent="0.15">
      <c r="B156" s="150"/>
      <c r="C156" s="90"/>
      <c r="D156" s="146"/>
      <c r="E156" s="82"/>
      <c r="F156" s="147"/>
      <c r="G156" s="147"/>
      <c r="H156" s="147"/>
      <c r="I156" s="147"/>
      <c r="J156" s="147"/>
      <c r="K156" s="147"/>
      <c r="L156" s="147"/>
      <c r="M156" s="147"/>
      <c r="N156" s="147"/>
      <c r="O156" s="147"/>
      <c r="P156" s="147"/>
      <c r="Q156" s="147"/>
      <c r="R156" s="147"/>
      <c r="S156" s="147"/>
      <c r="T156" s="147"/>
      <c r="U156" s="147"/>
      <c r="V156" s="147"/>
      <c r="W156" s="147"/>
    </row>
    <row r="157" spans="2:23" ht="12.75" customHeight="1" x14ac:dyDescent="0.15">
      <c r="B157" s="150"/>
      <c r="C157" s="90"/>
      <c r="D157" s="146"/>
      <c r="E157" s="82"/>
      <c r="F157" s="147"/>
      <c r="G157" s="147"/>
      <c r="H157" s="147"/>
      <c r="I157" s="147"/>
      <c r="J157" s="147"/>
      <c r="K157" s="147"/>
      <c r="L157" s="147"/>
      <c r="M157" s="147"/>
      <c r="N157" s="147"/>
      <c r="O157" s="147"/>
      <c r="P157" s="147"/>
      <c r="Q157" s="147"/>
      <c r="R157" s="147"/>
      <c r="S157" s="147"/>
      <c r="T157" s="147"/>
      <c r="U157" s="147"/>
      <c r="V157" s="147"/>
      <c r="W157" s="147"/>
    </row>
    <row r="158" spans="2:23" ht="12.75" customHeight="1" x14ac:dyDescent="0.15">
      <c r="B158" s="150"/>
      <c r="C158" s="90"/>
      <c r="D158" s="146"/>
      <c r="E158" s="82"/>
      <c r="F158" s="147"/>
      <c r="G158" s="147"/>
      <c r="H158" s="147"/>
      <c r="I158" s="147"/>
      <c r="J158" s="147"/>
      <c r="K158" s="147"/>
      <c r="L158" s="147"/>
      <c r="M158" s="147"/>
      <c r="N158" s="147"/>
      <c r="O158" s="147"/>
      <c r="P158" s="147"/>
      <c r="Q158" s="147"/>
      <c r="R158" s="147"/>
      <c r="S158" s="147"/>
      <c r="T158" s="147"/>
      <c r="U158" s="147"/>
      <c r="V158" s="147"/>
      <c r="W158" s="147"/>
    </row>
    <row r="159" spans="2:23" ht="12.75" customHeight="1" x14ac:dyDescent="0.15">
      <c r="B159" s="150"/>
      <c r="C159" s="90"/>
      <c r="D159" s="146"/>
      <c r="E159" s="82"/>
      <c r="F159" s="147"/>
      <c r="G159" s="147"/>
      <c r="H159" s="147"/>
      <c r="I159" s="147"/>
      <c r="J159" s="147"/>
      <c r="K159" s="147"/>
      <c r="L159" s="147"/>
      <c r="M159" s="147"/>
      <c r="N159" s="147"/>
      <c r="O159" s="147"/>
      <c r="P159" s="147"/>
      <c r="Q159" s="147"/>
      <c r="R159" s="147"/>
      <c r="S159" s="147"/>
      <c r="T159" s="147"/>
      <c r="U159" s="147"/>
      <c r="V159" s="147"/>
      <c r="W159" s="147"/>
    </row>
    <row r="160" spans="2:23" ht="12.75" customHeight="1" x14ac:dyDescent="0.15">
      <c r="B160" s="150"/>
      <c r="C160" s="90"/>
      <c r="D160" s="146"/>
      <c r="E160" s="82"/>
      <c r="F160" s="147"/>
      <c r="G160" s="147"/>
      <c r="H160" s="147"/>
      <c r="I160" s="147"/>
      <c r="J160" s="147"/>
      <c r="K160" s="147"/>
      <c r="L160" s="147"/>
      <c r="M160" s="147"/>
      <c r="N160" s="147"/>
      <c r="O160" s="147"/>
      <c r="P160" s="147"/>
      <c r="Q160" s="147"/>
      <c r="R160" s="147"/>
      <c r="S160" s="147"/>
      <c r="T160" s="147"/>
      <c r="U160" s="147"/>
      <c r="V160" s="147"/>
      <c r="W160" s="147"/>
    </row>
    <row r="161" spans="2:23" ht="12.75" customHeight="1" x14ac:dyDescent="0.15">
      <c r="B161" s="150"/>
      <c r="C161" s="90"/>
      <c r="D161" s="146"/>
      <c r="E161" s="82"/>
      <c r="F161" s="147"/>
      <c r="G161" s="147"/>
      <c r="H161" s="147"/>
      <c r="I161" s="147"/>
      <c r="J161" s="147"/>
      <c r="K161" s="147"/>
      <c r="L161" s="147"/>
      <c r="M161" s="147"/>
      <c r="N161" s="147"/>
      <c r="O161" s="147"/>
      <c r="P161" s="147"/>
      <c r="Q161" s="147"/>
      <c r="R161" s="147"/>
      <c r="S161" s="147"/>
      <c r="T161" s="147"/>
      <c r="U161" s="147"/>
      <c r="V161" s="147"/>
      <c r="W161" s="147"/>
    </row>
    <row r="162" spans="2:23" ht="12.75" customHeight="1" x14ac:dyDescent="0.15">
      <c r="B162" s="150"/>
      <c r="C162" s="90"/>
      <c r="D162" s="146"/>
      <c r="E162" s="82"/>
      <c r="F162" s="147"/>
      <c r="G162" s="147"/>
      <c r="H162" s="147"/>
      <c r="I162" s="147"/>
      <c r="J162" s="147"/>
      <c r="K162" s="147"/>
      <c r="L162" s="147"/>
      <c r="M162" s="147"/>
      <c r="N162" s="147"/>
      <c r="O162" s="147"/>
      <c r="P162" s="147"/>
      <c r="Q162" s="147"/>
      <c r="R162" s="147"/>
      <c r="S162" s="147"/>
      <c r="T162" s="147"/>
      <c r="U162" s="147"/>
      <c r="V162" s="147"/>
      <c r="W162" s="147"/>
    </row>
    <row r="163" spans="2:23" ht="12.75" customHeight="1" x14ac:dyDescent="0.15">
      <c r="B163" s="150"/>
      <c r="C163" s="90"/>
      <c r="D163" s="146"/>
      <c r="E163" s="82"/>
      <c r="F163" s="147"/>
      <c r="G163" s="147"/>
      <c r="H163" s="147"/>
      <c r="I163" s="147"/>
      <c r="J163" s="147"/>
      <c r="K163" s="147"/>
      <c r="L163" s="147"/>
      <c r="M163" s="147"/>
      <c r="N163" s="147"/>
      <c r="O163" s="147"/>
      <c r="P163" s="147"/>
      <c r="Q163" s="147"/>
      <c r="R163" s="147"/>
      <c r="S163" s="147"/>
      <c r="T163" s="147"/>
      <c r="U163" s="147"/>
      <c r="V163" s="147"/>
      <c r="W163" s="147"/>
    </row>
    <row r="164" spans="2:23" ht="12.75" customHeight="1" x14ac:dyDescent="0.15">
      <c r="B164" s="150"/>
      <c r="C164" s="90"/>
      <c r="D164" s="146"/>
      <c r="E164" s="82"/>
      <c r="F164" s="147"/>
      <c r="G164" s="147"/>
      <c r="H164" s="147"/>
      <c r="I164" s="147"/>
      <c r="J164" s="147"/>
      <c r="K164" s="147"/>
      <c r="L164" s="147"/>
      <c r="M164" s="147"/>
      <c r="N164" s="147"/>
      <c r="O164" s="147"/>
      <c r="P164" s="147"/>
      <c r="Q164" s="147"/>
      <c r="R164" s="147"/>
      <c r="S164" s="147"/>
      <c r="T164" s="147"/>
      <c r="U164" s="147"/>
      <c r="V164" s="147"/>
      <c r="W164" s="147"/>
    </row>
    <row r="165" spans="2:23" ht="12.75" customHeight="1" x14ac:dyDescent="0.15">
      <c r="B165" s="150"/>
      <c r="C165" s="90"/>
      <c r="D165" s="146"/>
      <c r="E165" s="82"/>
      <c r="F165" s="147"/>
      <c r="G165" s="147"/>
      <c r="H165" s="147"/>
      <c r="I165" s="147"/>
      <c r="J165" s="147"/>
      <c r="K165" s="147"/>
      <c r="L165" s="147"/>
      <c r="M165" s="147"/>
      <c r="N165" s="147"/>
      <c r="O165" s="147"/>
      <c r="P165" s="147"/>
      <c r="Q165" s="147"/>
      <c r="R165" s="147"/>
      <c r="S165" s="147"/>
      <c r="T165" s="147"/>
      <c r="U165" s="147"/>
      <c r="V165" s="147"/>
      <c r="W165" s="147"/>
    </row>
    <row r="166" spans="2:23" ht="12.75" customHeight="1" x14ac:dyDescent="0.15">
      <c r="B166" s="150"/>
      <c r="C166" s="90"/>
      <c r="D166" s="146"/>
      <c r="E166" s="82"/>
      <c r="F166" s="147"/>
      <c r="G166" s="147"/>
      <c r="H166" s="147"/>
      <c r="I166" s="147"/>
      <c r="J166" s="147"/>
      <c r="K166" s="147"/>
      <c r="L166" s="147"/>
      <c r="M166" s="147"/>
      <c r="N166" s="147"/>
      <c r="O166" s="147"/>
      <c r="P166" s="147"/>
      <c r="Q166" s="147"/>
      <c r="R166" s="147"/>
      <c r="S166" s="147"/>
      <c r="T166" s="147"/>
      <c r="U166" s="147"/>
      <c r="V166" s="147"/>
      <c r="W166" s="147"/>
    </row>
    <row r="167" spans="2:23" ht="12.75" customHeight="1" x14ac:dyDescent="0.15">
      <c r="B167" s="150"/>
      <c r="C167" s="90"/>
      <c r="D167" s="146"/>
      <c r="E167" s="82"/>
      <c r="F167" s="147"/>
      <c r="G167" s="147"/>
      <c r="H167" s="147"/>
      <c r="I167" s="147"/>
      <c r="J167" s="147"/>
      <c r="K167" s="147"/>
      <c r="L167" s="147"/>
      <c r="M167" s="147"/>
      <c r="N167" s="147"/>
      <c r="O167" s="147"/>
      <c r="P167" s="147"/>
      <c r="Q167" s="147"/>
      <c r="R167" s="147"/>
      <c r="S167" s="147"/>
      <c r="T167" s="147"/>
      <c r="U167" s="147"/>
      <c r="V167" s="147"/>
      <c r="W167" s="147"/>
    </row>
    <row r="168" spans="2:23" ht="12.75" customHeight="1" x14ac:dyDescent="0.15">
      <c r="B168" s="150"/>
      <c r="C168" s="90"/>
      <c r="D168" s="146"/>
      <c r="E168" s="82"/>
      <c r="F168" s="147"/>
      <c r="G168" s="147"/>
      <c r="H168" s="147"/>
      <c r="I168" s="147"/>
      <c r="J168" s="147"/>
      <c r="K168" s="147"/>
      <c r="L168" s="147"/>
      <c r="M168" s="147"/>
      <c r="N168" s="147"/>
      <c r="O168" s="147"/>
      <c r="P168" s="147"/>
      <c r="Q168" s="147"/>
      <c r="R168" s="147"/>
      <c r="S168" s="147"/>
      <c r="T168" s="147"/>
      <c r="U168" s="147"/>
      <c r="V168" s="147"/>
      <c r="W168" s="147"/>
    </row>
    <row r="169" spans="2:23" ht="12.75" customHeight="1" x14ac:dyDescent="0.15">
      <c r="B169" s="150"/>
      <c r="C169" s="90"/>
      <c r="D169" s="146"/>
      <c r="E169" s="82"/>
      <c r="F169" s="147"/>
      <c r="G169" s="147"/>
      <c r="H169" s="147"/>
      <c r="I169" s="147"/>
      <c r="J169" s="147"/>
      <c r="K169" s="147"/>
      <c r="L169" s="147"/>
      <c r="M169" s="147"/>
      <c r="N169" s="147"/>
      <c r="O169" s="147"/>
      <c r="P169" s="147"/>
      <c r="Q169" s="147"/>
      <c r="R169" s="147"/>
      <c r="S169" s="147"/>
      <c r="T169" s="147"/>
      <c r="U169" s="147"/>
      <c r="V169" s="147"/>
      <c r="W169" s="147"/>
    </row>
    <row r="170" spans="2:23" ht="12.75" customHeight="1" x14ac:dyDescent="0.15">
      <c r="B170" s="150"/>
      <c r="C170" s="90"/>
      <c r="D170" s="146"/>
      <c r="E170" s="82"/>
      <c r="F170" s="147"/>
      <c r="G170" s="147"/>
      <c r="H170" s="147"/>
      <c r="I170" s="147"/>
      <c r="J170" s="147"/>
      <c r="K170" s="147"/>
      <c r="L170" s="147"/>
      <c r="M170" s="147"/>
      <c r="N170" s="147"/>
      <c r="O170" s="147"/>
      <c r="P170" s="147"/>
      <c r="Q170" s="147"/>
      <c r="R170" s="147"/>
      <c r="S170" s="147"/>
      <c r="T170" s="147"/>
      <c r="U170" s="147"/>
      <c r="V170" s="147"/>
      <c r="W170" s="147"/>
    </row>
    <row r="171" spans="2:23" ht="12.75" customHeight="1" x14ac:dyDescent="0.15">
      <c r="B171" s="150"/>
      <c r="C171" s="90"/>
      <c r="D171" s="146"/>
      <c r="E171" s="82"/>
      <c r="F171" s="147"/>
      <c r="G171" s="147"/>
      <c r="H171" s="147"/>
      <c r="I171" s="147"/>
      <c r="J171" s="147"/>
      <c r="K171" s="147"/>
      <c r="L171" s="147"/>
      <c r="M171" s="147"/>
      <c r="N171" s="147"/>
      <c r="O171" s="147"/>
      <c r="P171" s="147"/>
      <c r="Q171" s="147"/>
      <c r="R171" s="147"/>
      <c r="S171" s="147"/>
      <c r="T171" s="147"/>
      <c r="U171" s="147"/>
      <c r="V171" s="147"/>
      <c r="W171" s="147"/>
    </row>
    <row r="172" spans="2:23" ht="12.75" customHeight="1" x14ac:dyDescent="0.15">
      <c r="B172" s="150"/>
      <c r="C172" s="90"/>
      <c r="D172" s="146"/>
      <c r="E172" s="82"/>
      <c r="F172" s="147"/>
      <c r="G172" s="147"/>
      <c r="H172" s="147"/>
      <c r="I172" s="147"/>
      <c r="J172" s="147"/>
      <c r="K172" s="147"/>
      <c r="L172" s="147"/>
      <c r="M172" s="147"/>
      <c r="N172" s="147"/>
      <c r="O172" s="147"/>
      <c r="P172" s="147"/>
      <c r="Q172" s="147"/>
      <c r="R172" s="147"/>
      <c r="S172" s="147"/>
      <c r="T172" s="147"/>
      <c r="U172" s="147"/>
      <c r="V172" s="147"/>
      <c r="W172" s="147"/>
    </row>
    <row r="173" spans="2:23" ht="12.75" customHeight="1" x14ac:dyDescent="0.15">
      <c r="B173" s="150"/>
      <c r="C173" s="90"/>
      <c r="D173" s="146"/>
      <c r="E173" s="82"/>
      <c r="F173" s="147"/>
      <c r="G173" s="147"/>
      <c r="H173" s="147"/>
      <c r="I173" s="147"/>
      <c r="J173" s="147"/>
      <c r="K173" s="147"/>
      <c r="L173" s="147"/>
      <c r="M173" s="147"/>
      <c r="N173" s="147"/>
      <c r="O173" s="147"/>
      <c r="P173" s="147"/>
      <c r="Q173" s="147"/>
      <c r="R173" s="147"/>
      <c r="S173" s="147"/>
      <c r="T173" s="147"/>
      <c r="U173" s="147"/>
      <c r="V173" s="147"/>
      <c r="W173" s="147"/>
    </row>
    <row r="174" spans="2:23" ht="12.75" customHeight="1" x14ac:dyDescent="0.15">
      <c r="B174" s="150"/>
      <c r="C174" s="90"/>
      <c r="D174" s="146"/>
      <c r="E174" s="82"/>
      <c r="F174" s="147"/>
      <c r="G174" s="147"/>
      <c r="H174" s="147"/>
      <c r="I174" s="147"/>
      <c r="J174" s="147"/>
      <c r="K174" s="147"/>
      <c r="L174" s="147"/>
      <c r="M174" s="147"/>
      <c r="N174" s="147"/>
      <c r="O174" s="147"/>
      <c r="P174" s="147"/>
      <c r="Q174" s="147"/>
      <c r="R174" s="147"/>
      <c r="S174" s="147"/>
      <c r="T174" s="147"/>
      <c r="U174" s="147"/>
      <c r="V174" s="147"/>
      <c r="W174" s="147"/>
    </row>
    <row r="175" spans="2:23" ht="12.75" customHeight="1" x14ac:dyDescent="0.15">
      <c r="B175" s="150"/>
      <c r="C175" s="90"/>
      <c r="D175" s="146"/>
      <c r="E175" s="82"/>
      <c r="F175" s="147"/>
      <c r="G175" s="147"/>
      <c r="H175" s="147"/>
      <c r="I175" s="147"/>
      <c r="J175" s="147"/>
      <c r="K175" s="147"/>
      <c r="L175" s="147"/>
      <c r="M175" s="147"/>
      <c r="N175" s="147"/>
      <c r="O175" s="147"/>
      <c r="P175" s="147"/>
      <c r="Q175" s="147"/>
      <c r="R175" s="147"/>
      <c r="S175" s="147"/>
      <c r="T175" s="147"/>
      <c r="U175" s="147"/>
      <c r="V175" s="147"/>
      <c r="W175" s="147"/>
    </row>
    <row r="176" spans="2:23" ht="12.75" customHeight="1" x14ac:dyDescent="0.15">
      <c r="B176" s="150"/>
      <c r="C176" s="90"/>
      <c r="D176" s="146"/>
      <c r="E176" s="82"/>
      <c r="F176" s="147"/>
      <c r="G176" s="147"/>
      <c r="H176" s="147"/>
      <c r="I176" s="147"/>
      <c r="J176" s="147"/>
      <c r="K176" s="147"/>
      <c r="L176" s="147"/>
      <c r="M176" s="147"/>
      <c r="N176" s="147"/>
      <c r="O176" s="147"/>
      <c r="P176" s="147"/>
      <c r="Q176" s="147"/>
      <c r="R176" s="147"/>
      <c r="S176" s="147"/>
      <c r="T176" s="147"/>
      <c r="U176" s="147"/>
      <c r="V176" s="147"/>
      <c r="W176" s="147"/>
    </row>
    <row r="177" spans="2:23" ht="12.75" customHeight="1" x14ac:dyDescent="0.15">
      <c r="B177" s="150"/>
      <c r="C177" s="90"/>
      <c r="D177" s="146"/>
      <c r="E177" s="82"/>
      <c r="F177" s="147"/>
      <c r="G177" s="147"/>
      <c r="H177" s="147"/>
      <c r="I177" s="147"/>
      <c r="J177" s="147"/>
      <c r="K177" s="147"/>
      <c r="L177" s="147"/>
      <c r="M177" s="147"/>
      <c r="N177" s="147"/>
      <c r="O177" s="147"/>
      <c r="P177" s="147"/>
      <c r="Q177" s="147"/>
      <c r="R177" s="147"/>
      <c r="S177" s="147"/>
      <c r="T177" s="147"/>
      <c r="U177" s="147"/>
      <c r="V177" s="147"/>
      <c r="W177" s="147"/>
    </row>
    <row r="178" spans="2:23" ht="12.75" customHeight="1" x14ac:dyDescent="0.15">
      <c r="B178" s="150"/>
      <c r="C178" s="90"/>
      <c r="D178" s="146"/>
      <c r="E178" s="82"/>
      <c r="F178" s="147"/>
      <c r="G178" s="147"/>
      <c r="H178" s="147"/>
      <c r="I178" s="147"/>
      <c r="J178" s="147"/>
      <c r="K178" s="147"/>
      <c r="L178" s="147"/>
      <c r="M178" s="147"/>
      <c r="N178" s="147"/>
      <c r="O178" s="147"/>
      <c r="P178" s="147"/>
      <c r="Q178" s="147"/>
      <c r="R178" s="147"/>
      <c r="S178" s="147"/>
      <c r="T178" s="147"/>
      <c r="U178" s="147"/>
      <c r="V178" s="147"/>
      <c r="W178" s="147"/>
    </row>
    <row r="179" spans="2:23" ht="12.75" customHeight="1" x14ac:dyDescent="0.15">
      <c r="B179" s="150"/>
      <c r="C179" s="90"/>
      <c r="D179" s="146"/>
      <c r="E179" s="82"/>
      <c r="F179" s="147"/>
      <c r="G179" s="147"/>
      <c r="H179" s="147"/>
      <c r="I179" s="147"/>
      <c r="J179" s="147"/>
      <c r="K179" s="147"/>
      <c r="L179" s="147"/>
      <c r="M179" s="147"/>
      <c r="N179" s="147"/>
      <c r="O179" s="147"/>
      <c r="P179" s="147"/>
      <c r="Q179" s="147"/>
      <c r="R179" s="147"/>
      <c r="S179" s="147"/>
      <c r="T179" s="147"/>
      <c r="U179" s="147"/>
      <c r="V179" s="147"/>
      <c r="W179" s="147"/>
    </row>
    <row r="180" spans="2:23" ht="12.75" customHeight="1" x14ac:dyDescent="0.15">
      <c r="B180" s="150"/>
      <c r="C180" s="90"/>
      <c r="D180" s="146"/>
      <c r="E180" s="82"/>
      <c r="F180" s="147"/>
      <c r="G180" s="147"/>
      <c r="H180" s="147"/>
      <c r="I180" s="147"/>
      <c r="J180" s="147"/>
      <c r="K180" s="147"/>
      <c r="L180" s="147"/>
      <c r="M180" s="147"/>
      <c r="N180" s="147"/>
      <c r="O180" s="147"/>
      <c r="P180" s="147"/>
      <c r="Q180" s="147"/>
      <c r="R180" s="147"/>
      <c r="S180" s="147"/>
      <c r="T180" s="147"/>
      <c r="U180" s="147"/>
      <c r="V180" s="147"/>
      <c r="W180" s="147"/>
    </row>
    <row r="181" spans="2:23" ht="12.75" customHeight="1" x14ac:dyDescent="0.15">
      <c r="B181" s="150"/>
      <c r="C181" s="90"/>
      <c r="D181" s="146"/>
      <c r="E181" s="82"/>
      <c r="F181" s="147"/>
      <c r="G181" s="147"/>
      <c r="H181" s="147"/>
      <c r="I181" s="147"/>
      <c r="J181" s="147"/>
      <c r="K181" s="147"/>
      <c r="L181" s="147"/>
      <c r="M181" s="147"/>
      <c r="N181" s="147"/>
      <c r="O181" s="147"/>
      <c r="P181" s="147"/>
      <c r="Q181" s="147"/>
      <c r="R181" s="147"/>
      <c r="S181" s="147"/>
      <c r="T181" s="147"/>
      <c r="U181" s="147"/>
      <c r="V181" s="147"/>
      <c r="W181" s="147"/>
    </row>
    <row r="182" spans="2:23" ht="12.75" customHeight="1" x14ac:dyDescent="0.15">
      <c r="B182" s="150"/>
      <c r="C182" s="90"/>
      <c r="D182" s="146"/>
      <c r="E182" s="82"/>
      <c r="F182" s="147"/>
      <c r="G182" s="147"/>
      <c r="H182" s="147"/>
      <c r="I182" s="147"/>
      <c r="J182" s="147"/>
      <c r="K182" s="147"/>
      <c r="L182" s="147"/>
      <c r="M182" s="147"/>
      <c r="N182" s="147"/>
      <c r="O182" s="147"/>
      <c r="P182" s="147"/>
      <c r="Q182" s="147"/>
      <c r="R182" s="147"/>
      <c r="S182" s="147"/>
      <c r="T182" s="147"/>
      <c r="U182" s="147"/>
      <c r="V182" s="147"/>
      <c r="W182" s="147"/>
    </row>
    <row r="183" spans="2:23" ht="12.75" customHeight="1" x14ac:dyDescent="0.15">
      <c r="B183" s="150"/>
      <c r="C183" s="90"/>
      <c r="D183" s="146"/>
      <c r="E183" s="82"/>
      <c r="F183" s="147"/>
      <c r="G183" s="147"/>
      <c r="H183" s="147"/>
      <c r="I183" s="147"/>
      <c r="J183" s="147"/>
      <c r="K183" s="147"/>
      <c r="L183" s="147"/>
      <c r="M183" s="147"/>
      <c r="N183" s="147"/>
      <c r="O183" s="147"/>
      <c r="P183" s="147"/>
      <c r="Q183" s="147"/>
      <c r="R183" s="147"/>
      <c r="S183" s="147"/>
      <c r="T183" s="147"/>
      <c r="U183" s="147"/>
      <c r="V183" s="147"/>
      <c r="W183" s="147"/>
    </row>
    <row r="184" spans="2:23" ht="12.75" customHeight="1" x14ac:dyDescent="0.15">
      <c r="B184" s="150"/>
      <c r="C184" s="90"/>
      <c r="D184" s="146"/>
      <c r="E184" s="82"/>
      <c r="F184" s="147"/>
      <c r="G184" s="147"/>
      <c r="H184" s="147"/>
      <c r="I184" s="147"/>
      <c r="J184" s="147"/>
      <c r="K184" s="147"/>
      <c r="L184" s="147"/>
      <c r="M184" s="147"/>
      <c r="N184" s="147"/>
      <c r="O184" s="147"/>
      <c r="P184" s="147"/>
      <c r="Q184" s="147"/>
      <c r="R184" s="147"/>
      <c r="S184" s="147"/>
      <c r="T184" s="147"/>
      <c r="U184" s="147"/>
      <c r="V184" s="147"/>
      <c r="W184" s="147"/>
    </row>
    <row r="185" spans="2:23" ht="12.75" customHeight="1" x14ac:dyDescent="0.15">
      <c r="B185" s="150"/>
      <c r="C185" s="90"/>
      <c r="D185" s="146"/>
      <c r="E185" s="82"/>
      <c r="F185" s="147"/>
      <c r="G185" s="147"/>
      <c r="H185" s="147"/>
      <c r="I185" s="147"/>
      <c r="J185" s="147"/>
      <c r="K185" s="147"/>
      <c r="L185" s="147"/>
      <c r="M185" s="147"/>
      <c r="N185" s="147"/>
      <c r="O185" s="147"/>
      <c r="P185" s="147"/>
      <c r="Q185" s="147"/>
      <c r="R185" s="147"/>
      <c r="S185" s="147"/>
      <c r="T185" s="147"/>
      <c r="U185" s="147"/>
      <c r="V185" s="147"/>
      <c r="W185" s="147"/>
    </row>
    <row r="186" spans="2:23" ht="12.75" customHeight="1" x14ac:dyDescent="0.15">
      <c r="B186" s="150"/>
      <c r="C186" s="90"/>
      <c r="D186" s="146"/>
      <c r="E186" s="82"/>
      <c r="F186" s="147"/>
      <c r="G186" s="147"/>
      <c r="H186" s="147"/>
      <c r="I186" s="147"/>
      <c r="J186" s="147"/>
      <c r="K186" s="147"/>
      <c r="L186" s="147"/>
      <c r="M186" s="147"/>
      <c r="N186" s="147"/>
      <c r="O186" s="147"/>
      <c r="P186" s="147"/>
      <c r="Q186" s="147"/>
      <c r="R186" s="147"/>
      <c r="S186" s="147"/>
      <c r="T186" s="147"/>
      <c r="U186" s="147"/>
      <c r="V186" s="147"/>
      <c r="W186" s="147"/>
    </row>
    <row r="187" spans="2:23" ht="12.75" customHeight="1" x14ac:dyDescent="0.15">
      <c r="B187" s="150"/>
      <c r="C187" s="90"/>
      <c r="D187" s="146"/>
      <c r="E187" s="82"/>
      <c r="F187" s="147"/>
      <c r="G187" s="147"/>
      <c r="H187" s="147"/>
      <c r="I187" s="147"/>
      <c r="J187" s="147"/>
      <c r="K187" s="147"/>
      <c r="L187" s="147"/>
      <c r="M187" s="147"/>
      <c r="N187" s="147"/>
      <c r="O187" s="147"/>
      <c r="P187" s="147"/>
      <c r="Q187" s="147"/>
      <c r="R187" s="147"/>
      <c r="S187" s="147"/>
      <c r="T187" s="147"/>
      <c r="U187" s="147"/>
      <c r="V187" s="147"/>
      <c r="W187" s="147"/>
    </row>
    <row r="188" spans="2:23" ht="12.75" customHeight="1" x14ac:dyDescent="0.15">
      <c r="B188" s="150"/>
      <c r="C188" s="90"/>
      <c r="D188" s="146"/>
      <c r="E188" s="82"/>
      <c r="F188" s="147"/>
      <c r="G188" s="147"/>
      <c r="H188" s="147"/>
      <c r="I188" s="147"/>
      <c r="J188" s="147"/>
      <c r="K188" s="147"/>
      <c r="L188" s="147"/>
      <c r="M188" s="147"/>
      <c r="N188" s="147"/>
      <c r="O188" s="147"/>
      <c r="P188" s="147"/>
      <c r="Q188" s="147"/>
      <c r="R188" s="147"/>
      <c r="S188" s="147"/>
      <c r="T188" s="147"/>
      <c r="U188" s="147"/>
      <c r="V188" s="147"/>
      <c r="W188" s="147"/>
    </row>
    <row r="189" spans="2:23" ht="12.75" customHeight="1" x14ac:dyDescent="0.15">
      <c r="B189" s="150"/>
      <c r="C189" s="90"/>
      <c r="D189" s="146"/>
      <c r="E189" s="82"/>
      <c r="F189" s="147"/>
      <c r="G189" s="147"/>
      <c r="H189" s="147"/>
      <c r="I189" s="147"/>
      <c r="J189" s="147"/>
      <c r="K189" s="147"/>
      <c r="L189" s="147"/>
      <c r="M189" s="147"/>
      <c r="N189" s="147"/>
      <c r="O189" s="147"/>
      <c r="P189" s="147"/>
      <c r="Q189" s="147"/>
      <c r="R189" s="147"/>
      <c r="S189" s="147"/>
      <c r="T189" s="147"/>
      <c r="U189" s="147"/>
      <c r="V189" s="147"/>
      <c r="W189" s="147"/>
    </row>
    <row r="190" spans="2:23" ht="12.75" customHeight="1" x14ac:dyDescent="0.15">
      <c r="B190" s="150"/>
      <c r="C190" s="90"/>
      <c r="D190" s="146"/>
      <c r="E190" s="82"/>
      <c r="F190" s="147"/>
      <c r="G190" s="147"/>
      <c r="H190" s="147"/>
      <c r="I190" s="147"/>
      <c r="J190" s="147"/>
      <c r="K190" s="147"/>
      <c r="L190" s="147"/>
      <c r="M190" s="147"/>
      <c r="N190" s="147"/>
      <c r="O190" s="147"/>
      <c r="P190" s="147"/>
      <c r="Q190" s="147"/>
      <c r="R190" s="147"/>
      <c r="S190" s="147"/>
      <c r="T190" s="147"/>
      <c r="U190" s="147"/>
      <c r="V190" s="147"/>
      <c r="W190" s="147"/>
    </row>
    <row r="191" spans="2:23" ht="12.75" customHeight="1" x14ac:dyDescent="0.15">
      <c r="B191" s="150"/>
      <c r="C191" s="90"/>
      <c r="D191" s="146"/>
      <c r="E191" s="82"/>
      <c r="F191" s="147"/>
      <c r="G191" s="147"/>
      <c r="H191" s="147"/>
      <c r="I191" s="147"/>
      <c r="J191" s="147"/>
      <c r="K191" s="147"/>
      <c r="L191" s="147"/>
      <c r="M191" s="147"/>
      <c r="N191" s="147"/>
      <c r="O191" s="147"/>
      <c r="P191" s="147"/>
      <c r="Q191" s="147"/>
      <c r="R191" s="147"/>
      <c r="S191" s="147"/>
      <c r="T191" s="147"/>
      <c r="U191" s="147"/>
      <c r="V191" s="147"/>
      <c r="W191" s="147"/>
    </row>
    <row r="192" spans="2:23" ht="12.75" customHeight="1" x14ac:dyDescent="0.15">
      <c r="B192" s="150"/>
      <c r="C192" s="90"/>
      <c r="D192" s="146"/>
      <c r="E192" s="82"/>
      <c r="F192" s="147"/>
      <c r="G192" s="147"/>
      <c r="H192" s="147"/>
      <c r="I192" s="147"/>
      <c r="J192" s="147"/>
      <c r="K192" s="147"/>
      <c r="L192" s="147"/>
      <c r="M192" s="147"/>
      <c r="N192" s="147"/>
      <c r="O192" s="147"/>
      <c r="P192" s="147"/>
      <c r="Q192" s="147"/>
      <c r="R192" s="147"/>
      <c r="S192" s="147"/>
      <c r="T192" s="147"/>
      <c r="U192" s="147"/>
      <c r="V192" s="147"/>
      <c r="W192" s="147"/>
    </row>
    <row r="193" spans="2:23" ht="12.75" customHeight="1" x14ac:dyDescent="0.15">
      <c r="B193" s="150"/>
      <c r="C193" s="90"/>
      <c r="D193" s="146"/>
      <c r="E193" s="82"/>
      <c r="F193" s="147"/>
      <c r="G193" s="147"/>
      <c r="H193" s="147"/>
      <c r="I193" s="147"/>
      <c r="J193" s="147"/>
      <c r="K193" s="147"/>
      <c r="L193" s="147"/>
      <c r="M193" s="147"/>
      <c r="N193" s="147"/>
      <c r="O193" s="147"/>
      <c r="P193" s="147"/>
      <c r="Q193" s="147"/>
      <c r="R193" s="147"/>
      <c r="S193" s="147"/>
      <c r="T193" s="147"/>
      <c r="U193" s="147"/>
      <c r="V193" s="147"/>
      <c r="W193" s="147"/>
    </row>
    <row r="194" spans="2:23" ht="12.75" customHeight="1" x14ac:dyDescent="0.15">
      <c r="B194" s="150"/>
      <c r="C194" s="90"/>
      <c r="D194" s="146"/>
      <c r="E194" s="82"/>
      <c r="F194" s="147"/>
      <c r="G194" s="147"/>
      <c r="H194" s="147"/>
      <c r="I194" s="147"/>
      <c r="J194" s="147"/>
      <c r="K194" s="147"/>
      <c r="L194" s="147"/>
      <c r="M194" s="147"/>
      <c r="N194" s="147"/>
      <c r="O194" s="147"/>
      <c r="P194" s="147"/>
      <c r="Q194" s="147"/>
      <c r="R194" s="147"/>
      <c r="S194" s="147"/>
      <c r="T194" s="147"/>
      <c r="U194" s="147"/>
      <c r="V194" s="147"/>
      <c r="W194" s="147"/>
    </row>
    <row r="195" spans="2:23" ht="12.75" customHeight="1" x14ac:dyDescent="0.15">
      <c r="B195" s="150"/>
      <c r="C195" s="90"/>
      <c r="D195" s="146"/>
      <c r="E195" s="82"/>
      <c r="F195" s="147"/>
      <c r="G195" s="147"/>
      <c r="H195" s="147"/>
      <c r="I195" s="147"/>
      <c r="J195" s="147"/>
      <c r="K195" s="147"/>
      <c r="L195" s="147"/>
      <c r="M195" s="147"/>
      <c r="N195" s="147"/>
      <c r="O195" s="147"/>
      <c r="P195" s="147"/>
      <c r="Q195" s="147"/>
      <c r="R195" s="147"/>
      <c r="S195" s="147"/>
      <c r="T195" s="147"/>
      <c r="U195" s="147"/>
      <c r="V195" s="147"/>
      <c r="W195" s="147"/>
    </row>
    <row r="196" spans="2:23" ht="12.75" customHeight="1" x14ac:dyDescent="0.15">
      <c r="B196" s="150"/>
      <c r="C196" s="90"/>
      <c r="D196" s="146"/>
      <c r="E196" s="82"/>
      <c r="F196" s="147"/>
      <c r="G196" s="147"/>
      <c r="H196" s="147"/>
      <c r="I196" s="147"/>
      <c r="J196" s="147"/>
      <c r="K196" s="147"/>
      <c r="L196" s="147"/>
      <c r="M196" s="147"/>
      <c r="N196" s="147"/>
      <c r="O196" s="147"/>
      <c r="P196" s="147"/>
      <c r="Q196" s="147"/>
      <c r="R196" s="147"/>
      <c r="S196" s="147"/>
      <c r="T196" s="147"/>
      <c r="U196" s="147"/>
      <c r="V196" s="147"/>
      <c r="W196" s="147"/>
    </row>
    <row r="197" spans="2:23" ht="12.75" customHeight="1" x14ac:dyDescent="0.15">
      <c r="B197" s="150"/>
      <c r="C197" s="90"/>
      <c r="D197" s="146"/>
      <c r="E197" s="82"/>
      <c r="F197" s="147"/>
      <c r="G197" s="147"/>
      <c r="H197" s="147"/>
      <c r="I197" s="147"/>
      <c r="J197" s="147"/>
      <c r="K197" s="147"/>
      <c r="L197" s="147"/>
      <c r="M197" s="147"/>
      <c r="N197" s="147"/>
      <c r="O197" s="147"/>
      <c r="P197" s="147"/>
      <c r="Q197" s="147"/>
      <c r="R197" s="147"/>
      <c r="S197" s="147"/>
      <c r="T197" s="147"/>
      <c r="U197" s="147"/>
      <c r="V197" s="147"/>
      <c r="W197" s="147"/>
    </row>
    <row r="198" spans="2:23" ht="12.75" customHeight="1" x14ac:dyDescent="0.15">
      <c r="B198" s="150"/>
      <c r="C198" s="90"/>
      <c r="D198" s="146"/>
      <c r="E198" s="82"/>
      <c r="F198" s="147"/>
      <c r="G198" s="147"/>
      <c r="H198" s="147"/>
      <c r="I198" s="147"/>
      <c r="J198" s="147"/>
      <c r="K198" s="147"/>
      <c r="L198" s="147"/>
      <c r="M198" s="147"/>
      <c r="N198" s="147"/>
      <c r="O198" s="147"/>
      <c r="P198" s="147"/>
      <c r="Q198" s="147"/>
      <c r="R198" s="147"/>
      <c r="S198" s="147"/>
      <c r="T198" s="147"/>
      <c r="U198" s="147"/>
      <c r="V198" s="147"/>
      <c r="W198" s="147"/>
    </row>
    <row r="199" spans="2:23" ht="12.75" customHeight="1" x14ac:dyDescent="0.15">
      <c r="B199" s="150"/>
      <c r="C199" s="90"/>
      <c r="D199" s="146"/>
      <c r="E199" s="82"/>
      <c r="F199" s="147"/>
      <c r="G199" s="147"/>
      <c r="H199" s="147"/>
      <c r="I199" s="147"/>
      <c r="J199" s="147"/>
      <c r="K199" s="147"/>
      <c r="L199" s="147"/>
      <c r="M199" s="147"/>
      <c r="N199" s="147"/>
      <c r="O199" s="147"/>
      <c r="P199" s="147"/>
      <c r="Q199" s="147"/>
      <c r="R199" s="147"/>
      <c r="S199" s="147"/>
      <c r="T199" s="147"/>
      <c r="U199" s="147"/>
      <c r="V199" s="147"/>
      <c r="W199" s="147"/>
    </row>
    <row r="200" spans="2:23" ht="12.75" customHeight="1" x14ac:dyDescent="0.15">
      <c r="B200" s="150"/>
      <c r="C200" s="90"/>
      <c r="D200" s="146"/>
      <c r="E200" s="82"/>
      <c r="F200" s="147"/>
      <c r="G200" s="147"/>
      <c r="H200" s="147"/>
      <c r="I200" s="147"/>
      <c r="J200" s="147"/>
      <c r="K200" s="147"/>
      <c r="L200" s="147"/>
      <c r="M200" s="147"/>
      <c r="N200" s="147"/>
      <c r="O200" s="147"/>
      <c r="P200" s="147"/>
      <c r="Q200" s="147"/>
      <c r="R200" s="147"/>
      <c r="S200" s="147"/>
      <c r="T200" s="147"/>
      <c r="U200" s="147"/>
      <c r="V200" s="147"/>
      <c r="W200" s="147"/>
    </row>
    <row r="201" spans="2:23" ht="12.75" customHeight="1" x14ac:dyDescent="0.15">
      <c r="B201" s="150"/>
      <c r="C201" s="90"/>
      <c r="D201" s="146"/>
      <c r="E201" s="82"/>
      <c r="F201" s="147"/>
      <c r="G201" s="147"/>
      <c r="H201" s="147"/>
      <c r="I201" s="147"/>
      <c r="J201" s="147"/>
      <c r="K201" s="147"/>
      <c r="L201" s="147"/>
      <c r="M201" s="147"/>
      <c r="N201" s="147"/>
      <c r="O201" s="147"/>
      <c r="P201" s="147"/>
      <c r="Q201" s="147"/>
      <c r="R201" s="147"/>
      <c r="S201" s="147"/>
      <c r="T201" s="147"/>
      <c r="U201" s="147"/>
      <c r="V201" s="147"/>
      <c r="W201" s="147"/>
    </row>
    <row r="202" spans="2:23" ht="12.75" customHeight="1" x14ac:dyDescent="0.15">
      <c r="B202" s="150"/>
      <c r="C202" s="90"/>
      <c r="D202" s="146"/>
      <c r="E202" s="82"/>
      <c r="F202" s="147"/>
      <c r="G202" s="147"/>
      <c r="H202" s="147"/>
      <c r="I202" s="147"/>
      <c r="J202" s="147"/>
      <c r="K202" s="147"/>
      <c r="L202" s="147"/>
      <c r="M202" s="147"/>
      <c r="N202" s="147"/>
      <c r="O202" s="147"/>
      <c r="P202" s="147"/>
      <c r="Q202" s="147"/>
      <c r="R202" s="147"/>
      <c r="S202" s="147"/>
      <c r="T202" s="147"/>
      <c r="U202" s="147"/>
      <c r="V202" s="147"/>
      <c r="W202" s="147"/>
    </row>
    <row r="203" spans="2:23" ht="12.75" customHeight="1" x14ac:dyDescent="0.15">
      <c r="B203" s="150"/>
      <c r="C203" s="90"/>
      <c r="D203" s="146"/>
      <c r="E203" s="82"/>
      <c r="F203" s="147"/>
      <c r="G203" s="147"/>
      <c r="H203" s="147"/>
      <c r="I203" s="147"/>
      <c r="J203" s="147"/>
      <c r="K203" s="147"/>
      <c r="L203" s="147"/>
      <c r="M203" s="147"/>
      <c r="N203" s="147"/>
      <c r="O203" s="147"/>
      <c r="P203" s="147"/>
      <c r="Q203" s="147"/>
      <c r="R203" s="147"/>
      <c r="S203" s="147"/>
      <c r="T203" s="147"/>
      <c r="U203" s="147"/>
      <c r="V203" s="147"/>
      <c r="W203" s="147"/>
    </row>
    <row r="204" spans="2:23" ht="12.75" customHeight="1" x14ac:dyDescent="0.15">
      <c r="B204" s="150"/>
      <c r="C204" s="90"/>
      <c r="D204" s="146"/>
      <c r="E204" s="82"/>
      <c r="F204" s="147"/>
      <c r="G204" s="147"/>
      <c r="H204" s="147"/>
      <c r="I204" s="147"/>
      <c r="J204" s="147"/>
      <c r="K204" s="147"/>
      <c r="L204" s="147"/>
      <c r="M204" s="147"/>
      <c r="N204" s="147"/>
      <c r="O204" s="147"/>
      <c r="P204" s="147"/>
      <c r="Q204" s="147"/>
      <c r="R204" s="147"/>
      <c r="S204" s="147"/>
      <c r="T204" s="147"/>
      <c r="U204" s="147"/>
      <c r="V204" s="147"/>
      <c r="W204" s="147"/>
    </row>
    <row r="205" spans="2:23" ht="12.75" customHeight="1" x14ac:dyDescent="0.15">
      <c r="B205" s="150"/>
      <c r="C205" s="90"/>
      <c r="D205" s="146"/>
      <c r="E205" s="82"/>
      <c r="F205" s="147"/>
      <c r="G205" s="147"/>
      <c r="H205" s="147"/>
      <c r="I205" s="147"/>
      <c r="J205" s="147"/>
      <c r="K205" s="147"/>
      <c r="L205" s="147"/>
      <c r="M205" s="147"/>
      <c r="N205" s="147"/>
      <c r="O205" s="147"/>
      <c r="P205" s="147"/>
      <c r="Q205" s="147"/>
      <c r="R205" s="147"/>
      <c r="S205" s="147"/>
      <c r="T205" s="147"/>
      <c r="U205" s="147"/>
      <c r="V205" s="147"/>
      <c r="W205" s="147"/>
    </row>
    <row r="206" spans="2:23" ht="12.75" customHeight="1" x14ac:dyDescent="0.15">
      <c r="B206" s="150"/>
      <c r="C206" s="90"/>
      <c r="D206" s="146"/>
      <c r="E206" s="82"/>
      <c r="F206" s="147"/>
      <c r="G206" s="147"/>
      <c r="H206" s="147"/>
      <c r="I206" s="147"/>
      <c r="J206" s="147"/>
      <c r="K206" s="147"/>
      <c r="L206" s="147"/>
      <c r="M206" s="147"/>
      <c r="N206" s="147"/>
      <c r="O206" s="147"/>
      <c r="P206" s="147"/>
      <c r="Q206" s="147"/>
      <c r="R206" s="147"/>
      <c r="S206" s="147"/>
      <c r="T206" s="147"/>
      <c r="U206" s="147"/>
      <c r="V206" s="147"/>
      <c r="W206" s="147"/>
    </row>
    <row r="207" spans="2:23" ht="12.75" customHeight="1" x14ac:dyDescent="0.15">
      <c r="B207" s="150"/>
      <c r="C207" s="90"/>
      <c r="D207" s="146"/>
      <c r="E207" s="82"/>
      <c r="F207" s="147"/>
      <c r="G207" s="147"/>
      <c r="H207" s="147"/>
      <c r="I207" s="147"/>
      <c r="J207" s="147"/>
      <c r="K207" s="147"/>
      <c r="L207" s="147"/>
      <c r="M207" s="147"/>
      <c r="N207" s="147"/>
      <c r="O207" s="147"/>
      <c r="P207" s="147"/>
      <c r="Q207" s="147"/>
      <c r="R207" s="147"/>
      <c r="S207" s="147"/>
      <c r="T207" s="147"/>
      <c r="U207" s="147"/>
      <c r="V207" s="147"/>
      <c r="W207" s="147"/>
    </row>
    <row r="208" spans="2:23" ht="12.75" customHeight="1" x14ac:dyDescent="0.15">
      <c r="B208" s="150"/>
      <c r="C208" s="90"/>
      <c r="D208" s="146"/>
      <c r="E208" s="82"/>
      <c r="F208" s="147"/>
      <c r="G208" s="147"/>
      <c r="H208" s="147"/>
      <c r="I208" s="147"/>
      <c r="J208" s="147"/>
      <c r="K208" s="147"/>
      <c r="L208" s="147"/>
      <c r="M208" s="147"/>
      <c r="N208" s="147"/>
      <c r="O208" s="147"/>
      <c r="P208" s="147"/>
      <c r="Q208" s="147"/>
      <c r="R208" s="147"/>
      <c r="S208" s="147"/>
      <c r="T208" s="147"/>
      <c r="U208" s="147"/>
      <c r="V208" s="147"/>
      <c r="W208" s="147"/>
    </row>
    <row r="209" spans="2:23" ht="12.75" customHeight="1" x14ac:dyDescent="0.15">
      <c r="B209" s="150"/>
      <c r="C209" s="90"/>
      <c r="D209" s="146"/>
      <c r="E209" s="82"/>
      <c r="F209" s="147"/>
      <c r="G209" s="147"/>
      <c r="H209" s="147"/>
      <c r="I209" s="147"/>
      <c r="J209" s="147"/>
      <c r="K209" s="147"/>
      <c r="L209" s="147"/>
      <c r="M209" s="147"/>
      <c r="N209" s="147"/>
      <c r="O209" s="147"/>
      <c r="P209" s="147"/>
      <c r="Q209" s="147"/>
      <c r="R209" s="147"/>
      <c r="S209" s="147"/>
      <c r="T209" s="147"/>
      <c r="U209" s="147"/>
      <c r="V209" s="147"/>
      <c r="W209" s="147"/>
    </row>
    <row r="210" spans="2:23" ht="12.75" customHeight="1" x14ac:dyDescent="0.15">
      <c r="B210" s="150"/>
      <c r="C210" s="90"/>
      <c r="D210" s="146"/>
      <c r="E210" s="82"/>
      <c r="F210" s="147"/>
      <c r="G210" s="147"/>
      <c r="H210" s="147"/>
      <c r="I210" s="147"/>
      <c r="J210" s="147"/>
      <c r="K210" s="147"/>
      <c r="L210" s="147"/>
      <c r="M210" s="147"/>
      <c r="N210" s="147"/>
      <c r="O210" s="147"/>
      <c r="P210" s="147"/>
      <c r="Q210" s="147"/>
      <c r="R210" s="147"/>
      <c r="S210" s="147"/>
      <c r="T210" s="147"/>
      <c r="U210" s="147"/>
      <c r="V210" s="147"/>
      <c r="W210" s="147"/>
    </row>
    <row r="211" spans="2:23" ht="12.75" customHeight="1" x14ac:dyDescent="0.15">
      <c r="B211" s="150"/>
      <c r="C211" s="90"/>
      <c r="D211" s="146"/>
      <c r="E211" s="82"/>
      <c r="F211" s="147"/>
      <c r="G211" s="147"/>
      <c r="H211" s="147"/>
      <c r="I211" s="147"/>
      <c r="J211" s="147"/>
      <c r="K211" s="147"/>
      <c r="L211" s="147"/>
      <c r="M211" s="147"/>
      <c r="N211" s="147"/>
      <c r="O211" s="147"/>
      <c r="P211" s="147"/>
      <c r="Q211" s="147"/>
      <c r="R211" s="147"/>
      <c r="S211" s="147"/>
      <c r="T211" s="147"/>
      <c r="U211" s="147"/>
      <c r="V211" s="147"/>
      <c r="W211" s="147"/>
    </row>
    <row r="212" spans="2:23" ht="12.75" customHeight="1" x14ac:dyDescent="0.15">
      <c r="B212" s="150"/>
      <c r="C212" s="90"/>
      <c r="D212" s="146"/>
      <c r="E212" s="82"/>
      <c r="F212" s="147"/>
      <c r="G212" s="147"/>
      <c r="H212" s="147"/>
      <c r="I212" s="147"/>
      <c r="J212" s="147"/>
      <c r="K212" s="147"/>
      <c r="L212" s="147"/>
      <c r="M212" s="147"/>
      <c r="N212" s="147"/>
      <c r="O212" s="147"/>
      <c r="P212" s="147"/>
      <c r="Q212" s="147"/>
      <c r="R212" s="147"/>
      <c r="S212" s="147"/>
      <c r="T212" s="147"/>
      <c r="U212" s="147"/>
      <c r="V212" s="147"/>
      <c r="W212" s="147"/>
    </row>
    <row r="213" spans="2:23" ht="12.75" customHeight="1" x14ac:dyDescent="0.15">
      <c r="B213" s="150"/>
      <c r="C213" s="90"/>
      <c r="D213" s="146"/>
      <c r="E213" s="82"/>
      <c r="F213" s="147"/>
      <c r="G213" s="147"/>
      <c r="H213" s="147"/>
      <c r="I213" s="147"/>
      <c r="J213" s="147"/>
      <c r="K213" s="147"/>
      <c r="L213" s="147"/>
      <c r="M213" s="147"/>
      <c r="N213" s="147"/>
      <c r="O213" s="147"/>
      <c r="P213" s="147"/>
      <c r="Q213" s="147"/>
      <c r="R213" s="147"/>
      <c r="S213" s="147"/>
      <c r="T213" s="147"/>
      <c r="U213" s="147"/>
      <c r="V213" s="147"/>
      <c r="W213" s="147"/>
    </row>
    <row r="214" spans="2:23" ht="12.75" customHeight="1" x14ac:dyDescent="0.15">
      <c r="B214" s="150"/>
      <c r="C214" s="90"/>
      <c r="D214" s="146"/>
      <c r="E214" s="82"/>
      <c r="F214" s="147"/>
      <c r="G214" s="147"/>
      <c r="H214" s="147"/>
      <c r="I214" s="147"/>
      <c r="J214" s="147"/>
      <c r="K214" s="147"/>
      <c r="L214" s="147"/>
      <c r="M214" s="147"/>
      <c r="N214" s="147"/>
      <c r="O214" s="147"/>
      <c r="P214" s="147"/>
      <c r="Q214" s="147"/>
      <c r="R214" s="147"/>
      <c r="S214" s="147"/>
      <c r="T214" s="147"/>
      <c r="U214" s="147"/>
      <c r="V214" s="147"/>
      <c r="W214" s="147"/>
    </row>
    <row r="215" spans="2:23" ht="12.75" customHeight="1" x14ac:dyDescent="0.15">
      <c r="B215" s="150"/>
      <c r="C215" s="90"/>
      <c r="D215" s="146"/>
      <c r="E215" s="82"/>
      <c r="F215" s="147"/>
      <c r="G215" s="147"/>
      <c r="H215" s="147"/>
      <c r="I215" s="147"/>
      <c r="J215" s="147"/>
      <c r="K215" s="147"/>
      <c r="L215" s="147"/>
      <c r="M215" s="147"/>
      <c r="N215" s="147"/>
      <c r="O215" s="147"/>
      <c r="P215" s="147"/>
      <c r="Q215" s="147"/>
      <c r="R215" s="147"/>
      <c r="S215" s="147"/>
      <c r="T215" s="147"/>
      <c r="U215" s="147"/>
      <c r="V215" s="147"/>
      <c r="W215" s="147"/>
    </row>
    <row r="216" spans="2:23" ht="12.75" customHeight="1" x14ac:dyDescent="0.15">
      <c r="B216" s="150"/>
      <c r="C216" s="90"/>
      <c r="D216" s="146"/>
      <c r="E216" s="82"/>
      <c r="F216" s="147"/>
      <c r="G216" s="147"/>
      <c r="H216" s="147"/>
      <c r="I216" s="147"/>
      <c r="J216" s="147"/>
      <c r="K216" s="147"/>
      <c r="L216" s="147"/>
      <c r="M216" s="147"/>
      <c r="N216" s="147"/>
      <c r="O216" s="147"/>
      <c r="P216" s="147"/>
      <c r="Q216" s="147"/>
      <c r="R216" s="147"/>
      <c r="S216" s="147"/>
      <c r="T216" s="147"/>
      <c r="U216" s="147"/>
      <c r="V216" s="147"/>
      <c r="W216" s="147"/>
    </row>
    <row r="217" spans="2:23" ht="12.75" customHeight="1" x14ac:dyDescent="0.15">
      <c r="B217" s="150"/>
      <c r="C217" s="90"/>
      <c r="D217" s="146"/>
      <c r="E217" s="82"/>
      <c r="F217" s="147"/>
      <c r="G217" s="147"/>
      <c r="H217" s="147"/>
      <c r="I217" s="147"/>
      <c r="J217" s="147"/>
      <c r="K217" s="147"/>
      <c r="L217" s="147"/>
      <c r="M217" s="147"/>
      <c r="N217" s="147"/>
      <c r="O217" s="147"/>
      <c r="P217" s="147"/>
      <c r="Q217" s="147"/>
      <c r="R217" s="147"/>
      <c r="S217" s="147"/>
      <c r="T217" s="147"/>
      <c r="U217" s="147"/>
      <c r="V217" s="147"/>
      <c r="W217" s="147"/>
    </row>
    <row r="218" spans="2:23" ht="12.75" customHeight="1" x14ac:dyDescent="0.15">
      <c r="B218" s="150"/>
      <c r="C218" s="90"/>
      <c r="D218" s="146"/>
      <c r="E218" s="82"/>
      <c r="F218" s="147"/>
      <c r="G218" s="147"/>
      <c r="H218" s="147"/>
      <c r="I218" s="147"/>
      <c r="J218" s="147"/>
      <c r="K218" s="147"/>
      <c r="L218" s="147"/>
      <c r="M218" s="147"/>
      <c r="N218" s="147"/>
      <c r="O218" s="147"/>
      <c r="P218" s="147"/>
      <c r="Q218" s="147"/>
      <c r="R218" s="147"/>
      <c r="S218" s="147"/>
      <c r="T218" s="147"/>
      <c r="U218" s="147"/>
      <c r="V218" s="147"/>
      <c r="W218" s="147"/>
    </row>
    <row r="219" spans="2:23" ht="12.75" customHeight="1" x14ac:dyDescent="0.15">
      <c r="B219" s="150"/>
      <c r="C219" s="90"/>
      <c r="D219" s="146"/>
      <c r="E219" s="82"/>
      <c r="F219" s="147"/>
      <c r="G219" s="147"/>
      <c r="H219" s="147"/>
      <c r="I219" s="147"/>
      <c r="J219" s="147"/>
      <c r="K219" s="147"/>
      <c r="L219" s="147"/>
      <c r="M219" s="147"/>
      <c r="N219" s="147"/>
      <c r="O219" s="147"/>
      <c r="P219" s="147"/>
      <c r="Q219" s="147"/>
      <c r="R219" s="147"/>
      <c r="S219" s="147"/>
      <c r="T219" s="147"/>
      <c r="U219" s="147"/>
      <c r="V219" s="147"/>
      <c r="W219" s="147"/>
    </row>
    <row r="220" spans="2:23" ht="12.75" customHeight="1" x14ac:dyDescent="0.15">
      <c r="B220" s="150"/>
      <c r="C220" s="90"/>
      <c r="D220" s="146"/>
      <c r="E220" s="82"/>
      <c r="F220" s="147"/>
      <c r="G220" s="147"/>
      <c r="H220" s="147"/>
      <c r="I220" s="147"/>
      <c r="J220" s="147"/>
      <c r="K220" s="147"/>
      <c r="L220" s="147"/>
      <c r="M220" s="147"/>
      <c r="N220" s="147"/>
      <c r="O220" s="147"/>
      <c r="P220" s="147"/>
      <c r="Q220" s="147"/>
      <c r="R220" s="147"/>
      <c r="S220" s="147"/>
      <c r="T220" s="147"/>
      <c r="U220" s="147"/>
      <c r="V220" s="147"/>
      <c r="W220" s="147"/>
    </row>
    <row r="221" spans="2:23" ht="12.75" customHeight="1" x14ac:dyDescent="0.15">
      <c r="B221" s="150"/>
      <c r="C221" s="90"/>
      <c r="D221" s="146"/>
      <c r="E221" s="82"/>
      <c r="F221" s="147"/>
      <c r="G221" s="147"/>
      <c r="H221" s="147"/>
      <c r="I221" s="147"/>
      <c r="J221" s="147"/>
      <c r="K221" s="147"/>
      <c r="L221" s="147"/>
      <c r="M221" s="147"/>
      <c r="N221" s="147"/>
      <c r="O221" s="147"/>
      <c r="P221" s="147"/>
      <c r="Q221" s="147"/>
      <c r="R221" s="147"/>
      <c r="S221" s="147"/>
      <c r="T221" s="147"/>
      <c r="U221" s="147"/>
      <c r="V221" s="147"/>
      <c r="W221" s="147"/>
    </row>
    <row r="222" spans="2:23" ht="12.75" customHeight="1" x14ac:dyDescent="0.15">
      <c r="B222" s="150"/>
      <c r="C222" s="90"/>
      <c r="D222" s="146"/>
      <c r="E222" s="82"/>
      <c r="F222" s="147"/>
      <c r="G222" s="147"/>
      <c r="H222" s="147"/>
      <c r="I222" s="147"/>
      <c r="J222" s="147"/>
      <c r="K222" s="147"/>
      <c r="L222" s="147"/>
      <c r="M222" s="147"/>
      <c r="N222" s="147"/>
      <c r="O222" s="147"/>
      <c r="P222" s="147"/>
      <c r="Q222" s="147"/>
      <c r="R222" s="147"/>
      <c r="S222" s="147"/>
      <c r="T222" s="147"/>
      <c r="U222" s="147"/>
      <c r="V222" s="147"/>
      <c r="W222" s="147"/>
    </row>
    <row r="223" spans="2:23" ht="12.75" customHeight="1" x14ac:dyDescent="0.15">
      <c r="B223" s="150"/>
      <c r="C223" s="90"/>
      <c r="D223" s="146"/>
      <c r="E223" s="82"/>
      <c r="F223" s="147"/>
      <c r="G223" s="147"/>
      <c r="H223" s="147"/>
      <c r="I223" s="147"/>
      <c r="J223" s="147"/>
      <c r="K223" s="147"/>
      <c r="L223" s="147"/>
      <c r="M223" s="147"/>
      <c r="N223" s="147"/>
      <c r="O223" s="147"/>
      <c r="P223" s="147"/>
      <c r="Q223" s="147"/>
      <c r="R223" s="147"/>
      <c r="S223" s="147"/>
      <c r="T223" s="147"/>
      <c r="U223" s="147"/>
      <c r="V223" s="147"/>
      <c r="W223" s="147"/>
    </row>
    <row r="224" spans="2:23" ht="12.75" customHeight="1" x14ac:dyDescent="0.15">
      <c r="B224" s="150"/>
      <c r="C224" s="90"/>
      <c r="D224" s="146"/>
      <c r="E224" s="82"/>
      <c r="F224" s="147"/>
      <c r="G224" s="147"/>
      <c r="H224" s="147"/>
      <c r="I224" s="147"/>
      <c r="J224" s="147"/>
      <c r="K224" s="147"/>
      <c r="L224" s="147"/>
      <c r="M224" s="147"/>
      <c r="N224" s="147"/>
      <c r="O224" s="147"/>
      <c r="P224" s="147"/>
      <c r="Q224" s="147"/>
      <c r="R224" s="147"/>
      <c r="S224" s="147"/>
      <c r="T224" s="147"/>
      <c r="U224" s="147"/>
      <c r="V224" s="147"/>
      <c r="W224" s="147"/>
    </row>
    <row r="225" spans="2:23" ht="12.75" customHeight="1" x14ac:dyDescent="0.15">
      <c r="B225" s="150"/>
      <c r="C225" s="90"/>
      <c r="D225" s="146"/>
      <c r="E225" s="82"/>
      <c r="F225" s="147"/>
      <c r="G225" s="147"/>
      <c r="H225" s="147"/>
      <c r="I225" s="147"/>
      <c r="J225" s="147"/>
      <c r="K225" s="147"/>
      <c r="L225" s="147"/>
      <c r="M225" s="147"/>
      <c r="N225" s="147"/>
      <c r="O225" s="147"/>
      <c r="P225" s="147"/>
      <c r="Q225" s="147"/>
      <c r="R225" s="147"/>
      <c r="S225" s="147"/>
      <c r="T225" s="147"/>
      <c r="U225" s="147"/>
      <c r="V225" s="147"/>
      <c r="W225" s="147"/>
    </row>
    <row r="226" spans="2:23" ht="12.75" customHeight="1" x14ac:dyDescent="0.15">
      <c r="B226" s="150"/>
      <c r="C226" s="90"/>
      <c r="D226" s="146"/>
      <c r="E226" s="82"/>
      <c r="F226" s="147"/>
      <c r="G226" s="147"/>
      <c r="H226" s="147"/>
      <c r="I226" s="147"/>
      <c r="J226" s="147"/>
      <c r="K226" s="147"/>
      <c r="L226" s="147"/>
      <c r="M226" s="147"/>
      <c r="N226" s="147"/>
      <c r="O226" s="147"/>
      <c r="P226" s="147"/>
      <c r="Q226" s="147"/>
      <c r="R226" s="147"/>
      <c r="S226" s="147"/>
      <c r="T226" s="147"/>
      <c r="U226" s="147"/>
      <c r="V226" s="147"/>
      <c r="W226" s="147"/>
    </row>
    <row r="227" spans="2:23" ht="12.75" customHeight="1" x14ac:dyDescent="0.15">
      <c r="B227" s="150"/>
      <c r="C227" s="90"/>
      <c r="D227" s="146"/>
      <c r="E227" s="82"/>
      <c r="F227" s="147"/>
      <c r="G227" s="147"/>
      <c r="H227" s="147"/>
      <c r="I227" s="147"/>
      <c r="J227" s="147"/>
      <c r="K227" s="147"/>
      <c r="L227" s="147"/>
      <c r="M227" s="147"/>
      <c r="N227" s="147"/>
      <c r="O227" s="147"/>
      <c r="P227" s="147"/>
      <c r="Q227" s="147"/>
      <c r="R227" s="147"/>
      <c r="S227" s="147"/>
      <c r="T227" s="147"/>
      <c r="U227" s="147"/>
      <c r="V227" s="147"/>
      <c r="W227" s="147"/>
    </row>
    <row r="228" spans="2:23" ht="12.75" customHeight="1" x14ac:dyDescent="0.15">
      <c r="B228" s="150"/>
      <c r="C228" s="90"/>
      <c r="D228" s="146"/>
      <c r="E228" s="82"/>
      <c r="F228" s="147"/>
      <c r="G228" s="147"/>
      <c r="H228" s="147"/>
      <c r="I228" s="147"/>
      <c r="J228" s="147"/>
      <c r="K228" s="147"/>
      <c r="L228" s="147"/>
      <c r="M228" s="147"/>
      <c r="N228" s="147"/>
      <c r="O228" s="147"/>
      <c r="P228" s="147"/>
      <c r="Q228" s="147"/>
      <c r="R228" s="147"/>
      <c r="S228" s="147"/>
      <c r="T228" s="147"/>
      <c r="U228" s="147"/>
      <c r="V228" s="147"/>
      <c r="W228" s="147"/>
    </row>
    <row r="229" spans="2:23" ht="12.75" customHeight="1" x14ac:dyDescent="0.15">
      <c r="B229" s="150"/>
      <c r="C229" s="90"/>
      <c r="D229" s="146"/>
      <c r="E229" s="82"/>
      <c r="F229" s="147"/>
      <c r="G229" s="147"/>
      <c r="H229" s="147"/>
      <c r="I229" s="147"/>
      <c r="J229" s="147"/>
      <c r="K229" s="147"/>
      <c r="L229" s="147"/>
      <c r="M229" s="147"/>
      <c r="N229" s="147"/>
      <c r="O229" s="147"/>
      <c r="P229" s="147"/>
      <c r="Q229" s="147"/>
      <c r="R229" s="147"/>
      <c r="S229" s="147"/>
      <c r="T229" s="147"/>
      <c r="U229" s="147"/>
      <c r="V229" s="147"/>
      <c r="W229" s="147"/>
    </row>
    <row r="230" spans="2:23" ht="12.75" customHeight="1" x14ac:dyDescent="0.15">
      <c r="B230" s="150"/>
      <c r="C230" s="90"/>
      <c r="D230" s="146"/>
      <c r="E230" s="82"/>
      <c r="F230" s="147"/>
      <c r="G230" s="147"/>
      <c r="H230" s="147"/>
      <c r="I230" s="147"/>
      <c r="J230" s="147"/>
      <c r="K230" s="147"/>
      <c r="L230" s="147"/>
      <c r="M230" s="147"/>
      <c r="N230" s="147"/>
      <c r="O230" s="147"/>
      <c r="P230" s="147"/>
      <c r="Q230" s="147"/>
      <c r="R230" s="147"/>
      <c r="S230" s="147"/>
      <c r="T230" s="147"/>
      <c r="U230" s="147"/>
      <c r="V230" s="147"/>
      <c r="W230" s="147"/>
    </row>
    <row r="231" spans="2:23" ht="12.75" customHeight="1" x14ac:dyDescent="0.15">
      <c r="B231" s="150"/>
      <c r="C231" s="90"/>
      <c r="D231" s="146"/>
      <c r="E231" s="82"/>
      <c r="F231" s="147"/>
      <c r="G231" s="147"/>
      <c r="H231" s="147"/>
      <c r="I231" s="147"/>
      <c r="J231" s="147"/>
      <c r="K231" s="147"/>
      <c r="L231" s="147"/>
      <c r="M231" s="147"/>
      <c r="N231" s="147"/>
      <c r="O231" s="147"/>
      <c r="P231" s="147"/>
      <c r="Q231" s="147"/>
      <c r="R231" s="147"/>
      <c r="S231" s="147"/>
      <c r="T231" s="147"/>
      <c r="U231" s="147"/>
      <c r="V231" s="147"/>
      <c r="W231" s="147"/>
    </row>
    <row r="232" spans="2:23" ht="12.75" customHeight="1" x14ac:dyDescent="0.15">
      <c r="B232" s="150"/>
      <c r="C232" s="90"/>
      <c r="D232" s="146"/>
      <c r="E232" s="82"/>
      <c r="F232" s="147"/>
      <c r="G232" s="147"/>
      <c r="H232" s="147"/>
      <c r="I232" s="147"/>
      <c r="J232" s="147"/>
      <c r="K232" s="147"/>
      <c r="L232" s="147"/>
      <c r="M232" s="147"/>
      <c r="N232" s="147"/>
      <c r="O232" s="147"/>
      <c r="P232" s="147"/>
      <c r="Q232" s="147"/>
      <c r="R232" s="147"/>
      <c r="S232" s="147"/>
      <c r="T232" s="147"/>
      <c r="U232" s="147"/>
      <c r="V232" s="147"/>
      <c r="W232" s="147"/>
    </row>
    <row r="233" spans="2:23" ht="12.75" customHeight="1" x14ac:dyDescent="0.15">
      <c r="B233" s="150"/>
      <c r="C233" s="90"/>
      <c r="D233" s="146"/>
      <c r="E233" s="82"/>
      <c r="F233" s="147"/>
      <c r="G233" s="147"/>
      <c r="H233" s="147"/>
      <c r="I233" s="147"/>
      <c r="J233" s="147"/>
      <c r="K233" s="147"/>
      <c r="L233" s="147"/>
      <c r="M233" s="147"/>
      <c r="N233" s="147"/>
      <c r="O233" s="147"/>
      <c r="P233" s="147"/>
      <c r="Q233" s="147"/>
      <c r="R233" s="147"/>
      <c r="S233" s="147"/>
      <c r="T233" s="147"/>
      <c r="U233" s="147"/>
      <c r="V233" s="147"/>
      <c r="W233" s="147"/>
    </row>
    <row r="234" spans="2:23" ht="12.75" customHeight="1" x14ac:dyDescent="0.15">
      <c r="B234" s="150"/>
      <c r="C234" s="90"/>
      <c r="D234" s="146"/>
      <c r="E234" s="82"/>
      <c r="F234" s="147"/>
      <c r="G234" s="147"/>
      <c r="H234" s="147"/>
      <c r="I234" s="147"/>
      <c r="J234" s="147"/>
      <c r="K234" s="147"/>
      <c r="L234" s="147"/>
      <c r="M234" s="147"/>
      <c r="N234" s="147"/>
      <c r="O234" s="147"/>
      <c r="P234" s="147"/>
      <c r="Q234" s="147"/>
      <c r="R234" s="147"/>
      <c r="S234" s="147"/>
      <c r="T234" s="147"/>
      <c r="U234" s="147"/>
      <c r="V234" s="147"/>
      <c r="W234" s="147"/>
    </row>
    <row r="235" spans="2:23" ht="12.75" customHeight="1" x14ac:dyDescent="0.15">
      <c r="B235" s="150"/>
      <c r="C235" s="90"/>
      <c r="D235" s="146"/>
      <c r="E235" s="82"/>
      <c r="F235" s="147"/>
      <c r="G235" s="147"/>
      <c r="H235" s="147"/>
      <c r="I235" s="147"/>
      <c r="J235" s="147"/>
      <c r="K235" s="147"/>
      <c r="L235" s="147"/>
      <c r="M235" s="147"/>
      <c r="N235" s="147"/>
      <c r="O235" s="147"/>
      <c r="P235" s="147"/>
      <c r="Q235" s="147"/>
      <c r="R235" s="147"/>
      <c r="S235" s="147"/>
      <c r="T235" s="147"/>
      <c r="U235" s="147"/>
      <c r="V235" s="147"/>
      <c r="W235" s="147"/>
    </row>
    <row r="236" spans="2:23" ht="12.75" customHeight="1" x14ac:dyDescent="0.15">
      <c r="B236" s="150"/>
      <c r="C236" s="90"/>
      <c r="D236" s="146"/>
      <c r="E236" s="82"/>
      <c r="F236" s="147"/>
      <c r="G236" s="147"/>
      <c r="H236" s="147"/>
      <c r="I236" s="147"/>
      <c r="J236" s="147"/>
      <c r="K236" s="147"/>
      <c r="L236" s="147"/>
      <c r="M236" s="147"/>
      <c r="N236" s="147"/>
      <c r="O236" s="147"/>
      <c r="P236" s="147"/>
      <c r="Q236" s="147"/>
      <c r="R236" s="147"/>
      <c r="S236" s="147"/>
      <c r="T236" s="147"/>
      <c r="U236" s="147"/>
      <c r="V236" s="147"/>
      <c r="W236" s="147"/>
    </row>
    <row r="237" spans="2:23" ht="12.75" customHeight="1" x14ac:dyDescent="0.15">
      <c r="B237" s="150"/>
      <c r="C237" s="90"/>
      <c r="D237" s="146"/>
      <c r="E237" s="82"/>
      <c r="F237" s="147"/>
      <c r="G237" s="147"/>
      <c r="H237" s="147"/>
      <c r="I237" s="147"/>
      <c r="J237" s="147"/>
      <c r="K237" s="147"/>
      <c r="L237" s="147"/>
      <c r="M237" s="147"/>
      <c r="N237" s="147"/>
      <c r="O237" s="147"/>
      <c r="P237" s="147"/>
      <c r="Q237" s="147"/>
      <c r="R237" s="147"/>
      <c r="S237" s="147"/>
      <c r="T237" s="147"/>
      <c r="U237" s="147"/>
      <c r="V237" s="147"/>
      <c r="W237" s="147"/>
    </row>
    <row r="238" spans="2:23" ht="12.75" customHeight="1" x14ac:dyDescent="0.15">
      <c r="B238" s="150"/>
      <c r="C238" s="90"/>
      <c r="D238" s="146"/>
      <c r="E238" s="82"/>
      <c r="F238" s="147"/>
      <c r="G238" s="147"/>
      <c r="H238" s="147"/>
      <c r="I238" s="147"/>
      <c r="J238" s="147"/>
      <c r="K238" s="147"/>
      <c r="L238" s="147"/>
      <c r="M238" s="147"/>
      <c r="N238" s="147"/>
      <c r="O238" s="147"/>
      <c r="P238" s="147"/>
      <c r="Q238" s="147"/>
      <c r="R238" s="147"/>
      <c r="S238" s="147"/>
      <c r="T238" s="147"/>
      <c r="U238" s="147"/>
      <c r="V238" s="147"/>
      <c r="W238" s="147"/>
    </row>
    <row r="239" spans="2:23" ht="12.75" customHeight="1" x14ac:dyDescent="0.15">
      <c r="B239" s="150"/>
      <c r="C239" s="90"/>
      <c r="D239" s="146"/>
      <c r="E239" s="82"/>
      <c r="F239" s="147"/>
      <c r="G239" s="147"/>
      <c r="H239" s="147"/>
      <c r="I239" s="147"/>
      <c r="J239" s="147"/>
      <c r="K239" s="147"/>
      <c r="L239" s="147"/>
      <c r="M239" s="147"/>
      <c r="N239" s="147"/>
      <c r="O239" s="147"/>
      <c r="P239" s="147"/>
      <c r="Q239" s="147"/>
      <c r="R239" s="147"/>
      <c r="S239" s="147"/>
      <c r="T239" s="147"/>
      <c r="U239" s="147"/>
      <c r="V239" s="147"/>
      <c r="W239" s="147"/>
    </row>
    <row r="240" spans="2:23" ht="12.75" customHeight="1" x14ac:dyDescent="0.15">
      <c r="B240" s="150"/>
      <c r="C240" s="90"/>
      <c r="D240" s="146"/>
      <c r="E240" s="82"/>
      <c r="F240" s="147"/>
      <c r="G240" s="147"/>
      <c r="H240" s="147"/>
      <c r="I240" s="147"/>
      <c r="J240" s="147"/>
      <c r="K240" s="147"/>
      <c r="L240" s="147"/>
      <c r="M240" s="147"/>
      <c r="N240" s="147"/>
      <c r="O240" s="147"/>
      <c r="P240" s="147"/>
      <c r="Q240" s="147"/>
      <c r="R240" s="147"/>
      <c r="S240" s="147"/>
      <c r="T240" s="147"/>
      <c r="U240" s="147"/>
      <c r="V240" s="147"/>
      <c r="W240" s="147"/>
    </row>
    <row r="241" spans="2:23" ht="12.75" customHeight="1" x14ac:dyDescent="0.15">
      <c r="B241" s="150"/>
      <c r="C241" s="90"/>
      <c r="D241" s="146"/>
      <c r="E241" s="82"/>
      <c r="F241" s="147"/>
      <c r="G241" s="147"/>
      <c r="H241" s="147"/>
      <c r="I241" s="147"/>
      <c r="J241" s="147"/>
      <c r="K241" s="147"/>
      <c r="L241" s="147"/>
      <c r="M241" s="147"/>
      <c r="N241" s="147"/>
      <c r="O241" s="147"/>
      <c r="P241" s="147"/>
      <c r="Q241" s="147"/>
      <c r="R241" s="147"/>
      <c r="S241" s="147"/>
      <c r="T241" s="147"/>
      <c r="U241" s="147"/>
      <c r="V241" s="147"/>
      <c r="W241" s="147"/>
    </row>
    <row r="242" spans="2:23" ht="12.75" customHeight="1" x14ac:dyDescent="0.15">
      <c r="B242" s="150"/>
      <c r="C242" s="90"/>
      <c r="D242" s="146"/>
      <c r="E242" s="82"/>
      <c r="F242" s="147"/>
      <c r="G242" s="147"/>
      <c r="H242" s="147"/>
      <c r="I242" s="147"/>
      <c r="J242" s="147"/>
      <c r="K242" s="147"/>
      <c r="L242" s="147"/>
      <c r="M242" s="147"/>
      <c r="N242" s="147"/>
      <c r="O242" s="147"/>
      <c r="P242" s="147"/>
      <c r="Q242" s="147"/>
      <c r="R242" s="147"/>
      <c r="S242" s="147"/>
      <c r="T242" s="147"/>
      <c r="U242" s="147"/>
      <c r="V242" s="147"/>
      <c r="W242" s="147"/>
    </row>
    <row r="243" spans="2:23" ht="12.75" customHeight="1" x14ac:dyDescent="0.15">
      <c r="B243" s="150"/>
      <c r="C243" s="90"/>
      <c r="D243" s="146"/>
      <c r="E243" s="82"/>
      <c r="F243" s="147"/>
      <c r="G243" s="147"/>
      <c r="H243" s="147"/>
      <c r="I243" s="147"/>
      <c r="J243" s="147"/>
      <c r="K243" s="147"/>
      <c r="L243" s="147"/>
      <c r="M243" s="147"/>
      <c r="N243" s="147"/>
      <c r="O243" s="147"/>
      <c r="P243" s="147"/>
      <c r="Q243" s="147"/>
      <c r="R243" s="147"/>
      <c r="S243" s="147"/>
      <c r="T243" s="147"/>
      <c r="U243" s="147"/>
      <c r="V243" s="147"/>
      <c r="W243" s="147"/>
    </row>
    <row r="244" spans="2:23" ht="12.75" customHeight="1" x14ac:dyDescent="0.15">
      <c r="B244" s="150"/>
      <c r="C244" s="90"/>
      <c r="D244" s="146"/>
      <c r="E244" s="82"/>
      <c r="F244" s="147"/>
      <c r="G244" s="147"/>
      <c r="H244" s="147"/>
      <c r="I244" s="147"/>
      <c r="J244" s="147"/>
      <c r="K244" s="147"/>
      <c r="L244" s="147"/>
      <c r="M244" s="147"/>
      <c r="N244" s="147"/>
      <c r="O244" s="147"/>
      <c r="P244" s="147"/>
      <c r="Q244" s="147"/>
      <c r="R244" s="147"/>
      <c r="S244" s="147"/>
      <c r="T244" s="147"/>
      <c r="U244" s="147"/>
      <c r="V244" s="147"/>
      <c r="W244" s="147"/>
    </row>
    <row r="245" spans="2:23" ht="12.75" customHeight="1" x14ac:dyDescent="0.15">
      <c r="B245" s="150"/>
      <c r="C245" s="90"/>
      <c r="D245" s="146"/>
      <c r="E245" s="82"/>
      <c r="F245" s="147"/>
      <c r="G245" s="147"/>
      <c r="H245" s="147"/>
      <c r="I245" s="147"/>
      <c r="J245" s="147"/>
      <c r="K245" s="147"/>
      <c r="L245" s="147"/>
      <c r="M245" s="147"/>
      <c r="N245" s="147"/>
      <c r="O245" s="147"/>
      <c r="P245" s="147"/>
      <c r="Q245" s="147"/>
      <c r="R245" s="147"/>
      <c r="S245" s="147"/>
      <c r="T245" s="147"/>
      <c r="U245" s="147"/>
      <c r="V245" s="147"/>
      <c r="W245" s="147"/>
    </row>
    <row r="246" spans="2:23" ht="12.75" customHeight="1" x14ac:dyDescent="0.15">
      <c r="B246" s="150"/>
      <c r="C246" s="90"/>
      <c r="D246" s="146"/>
      <c r="E246" s="82"/>
      <c r="F246" s="147"/>
      <c r="G246" s="147"/>
      <c r="H246" s="147"/>
      <c r="I246" s="147"/>
      <c r="J246" s="147"/>
      <c r="K246" s="147"/>
      <c r="L246" s="147"/>
      <c r="M246" s="147"/>
      <c r="N246" s="147"/>
      <c r="O246" s="147"/>
      <c r="P246" s="147"/>
      <c r="Q246" s="147"/>
      <c r="R246" s="147"/>
      <c r="S246" s="147"/>
      <c r="T246" s="147"/>
      <c r="U246" s="147"/>
      <c r="V246" s="147"/>
      <c r="W246" s="147"/>
    </row>
    <row r="247" spans="2:23" ht="12.75" customHeight="1" x14ac:dyDescent="0.15">
      <c r="B247" s="150"/>
      <c r="C247" s="90"/>
      <c r="D247" s="146"/>
      <c r="E247" s="82"/>
      <c r="F247" s="147"/>
      <c r="G247" s="147"/>
      <c r="H247" s="147"/>
      <c r="I247" s="147"/>
      <c r="J247" s="147"/>
      <c r="K247" s="147"/>
      <c r="L247" s="147"/>
      <c r="M247" s="147"/>
      <c r="N247" s="147"/>
      <c r="O247" s="147"/>
      <c r="P247" s="147"/>
      <c r="Q247" s="147"/>
      <c r="R247" s="147"/>
      <c r="S247" s="147"/>
      <c r="T247" s="147"/>
      <c r="U247" s="147"/>
      <c r="V247" s="147"/>
      <c r="W247" s="147"/>
    </row>
    <row r="248" spans="2:23" ht="12.75" customHeight="1" x14ac:dyDescent="0.15">
      <c r="B248" s="150"/>
      <c r="C248" s="90"/>
      <c r="D248" s="146"/>
      <c r="E248" s="82"/>
      <c r="F248" s="147"/>
      <c r="G248" s="147"/>
      <c r="H248" s="147"/>
      <c r="I248" s="147"/>
      <c r="J248" s="147"/>
      <c r="K248" s="147"/>
      <c r="L248" s="147"/>
      <c r="M248" s="147"/>
      <c r="N248" s="147"/>
      <c r="O248" s="147"/>
      <c r="P248" s="147"/>
      <c r="Q248" s="147"/>
      <c r="R248" s="147"/>
      <c r="S248" s="147"/>
      <c r="T248" s="147"/>
      <c r="U248" s="147"/>
      <c r="V248" s="147"/>
      <c r="W248" s="147"/>
    </row>
    <row r="249" spans="2:23" ht="12.75" customHeight="1" x14ac:dyDescent="0.15">
      <c r="B249" s="150"/>
      <c r="C249" s="90"/>
      <c r="D249" s="146"/>
      <c r="E249" s="82"/>
      <c r="F249" s="147"/>
      <c r="G249" s="147"/>
      <c r="H249" s="147"/>
      <c r="I249" s="147"/>
      <c r="J249" s="147"/>
      <c r="K249" s="147"/>
      <c r="L249" s="147"/>
      <c r="M249" s="147"/>
      <c r="N249" s="147"/>
      <c r="O249" s="147"/>
      <c r="P249" s="147"/>
      <c r="Q249" s="147"/>
      <c r="R249" s="147"/>
      <c r="S249" s="147"/>
      <c r="T249" s="147"/>
      <c r="U249" s="147"/>
      <c r="V249" s="147"/>
      <c r="W249" s="147"/>
    </row>
    <row r="250" spans="2:23" ht="12.75" customHeight="1" x14ac:dyDescent="0.15">
      <c r="B250" s="150"/>
      <c r="C250" s="90"/>
      <c r="D250" s="146"/>
      <c r="E250" s="82"/>
      <c r="F250" s="147"/>
      <c r="G250" s="147"/>
      <c r="H250" s="147"/>
      <c r="I250" s="147"/>
      <c r="J250" s="147"/>
      <c r="K250" s="147"/>
      <c r="L250" s="147"/>
      <c r="M250" s="147"/>
      <c r="N250" s="147"/>
      <c r="O250" s="147"/>
      <c r="P250" s="147"/>
      <c r="Q250" s="147"/>
      <c r="R250" s="147"/>
      <c r="S250" s="147"/>
      <c r="T250" s="147"/>
      <c r="U250" s="147"/>
      <c r="V250" s="147"/>
      <c r="W250" s="147"/>
    </row>
    <row r="251" spans="2:23" ht="12.75" customHeight="1" x14ac:dyDescent="0.15">
      <c r="B251" s="150"/>
      <c r="C251" s="90"/>
      <c r="D251" s="146"/>
      <c r="E251" s="82"/>
      <c r="F251" s="147"/>
      <c r="G251" s="147"/>
      <c r="H251" s="147"/>
      <c r="I251" s="147"/>
      <c r="J251" s="147"/>
      <c r="K251" s="147"/>
      <c r="L251" s="147"/>
      <c r="M251" s="147"/>
      <c r="N251" s="147"/>
      <c r="O251" s="147"/>
      <c r="P251" s="147"/>
      <c r="Q251" s="147"/>
      <c r="R251" s="147"/>
      <c r="S251" s="147"/>
      <c r="T251" s="147"/>
      <c r="U251" s="147"/>
      <c r="V251" s="147"/>
      <c r="W251" s="147"/>
    </row>
    <row r="252" spans="2:23" ht="12.75" customHeight="1" x14ac:dyDescent="0.15">
      <c r="B252" s="150"/>
      <c r="C252" s="90"/>
      <c r="D252" s="146"/>
      <c r="E252" s="82"/>
      <c r="F252" s="147"/>
      <c r="G252" s="147"/>
      <c r="H252" s="147"/>
      <c r="I252" s="147"/>
      <c r="J252" s="147"/>
      <c r="K252" s="147"/>
      <c r="L252" s="147"/>
      <c r="M252" s="147"/>
      <c r="N252" s="147"/>
      <c r="O252" s="147"/>
      <c r="P252" s="147"/>
      <c r="Q252" s="147"/>
      <c r="R252" s="147"/>
      <c r="S252" s="147"/>
      <c r="T252" s="147"/>
      <c r="U252" s="147"/>
      <c r="V252" s="147"/>
      <c r="W252" s="147"/>
    </row>
    <row r="253" spans="2:23" ht="12.75" customHeight="1" x14ac:dyDescent="0.15">
      <c r="B253" s="150"/>
      <c r="C253" s="90"/>
      <c r="D253" s="146"/>
      <c r="E253" s="82"/>
      <c r="F253" s="147"/>
      <c r="G253" s="147"/>
      <c r="H253" s="147"/>
      <c r="I253" s="147"/>
      <c r="J253" s="147"/>
      <c r="K253" s="147"/>
      <c r="L253" s="147"/>
      <c r="M253" s="147"/>
      <c r="N253" s="147"/>
      <c r="O253" s="147"/>
      <c r="P253" s="147"/>
      <c r="Q253" s="147"/>
      <c r="R253" s="147"/>
      <c r="S253" s="147"/>
      <c r="T253" s="147"/>
      <c r="U253" s="147"/>
      <c r="V253" s="147"/>
      <c r="W253" s="147"/>
    </row>
    <row r="254" spans="2:23" ht="12.75" customHeight="1" x14ac:dyDescent="0.15">
      <c r="B254" s="150"/>
      <c r="C254" s="90"/>
      <c r="D254" s="146"/>
      <c r="E254" s="82"/>
      <c r="F254" s="147"/>
      <c r="G254" s="147"/>
      <c r="H254" s="147"/>
      <c r="I254" s="147"/>
      <c r="J254" s="147"/>
      <c r="K254" s="147"/>
      <c r="L254" s="147"/>
      <c r="M254" s="147"/>
      <c r="N254" s="147"/>
      <c r="O254" s="147"/>
      <c r="P254" s="147"/>
      <c r="Q254" s="147"/>
      <c r="R254" s="147"/>
      <c r="S254" s="147"/>
      <c r="T254" s="147"/>
      <c r="U254" s="147"/>
      <c r="V254" s="147"/>
      <c r="W254" s="147"/>
    </row>
    <row r="255" spans="2:23" ht="12.75" customHeight="1" x14ac:dyDescent="0.15">
      <c r="B255" s="150"/>
      <c r="C255" s="90"/>
      <c r="D255" s="146"/>
      <c r="E255" s="82"/>
      <c r="F255" s="147"/>
      <c r="G255" s="147"/>
      <c r="H255" s="147"/>
      <c r="I255" s="147"/>
      <c r="J255" s="147"/>
      <c r="K255" s="147"/>
      <c r="L255" s="147"/>
      <c r="M255" s="147"/>
      <c r="N255" s="147"/>
      <c r="O255" s="147"/>
      <c r="P255" s="147"/>
      <c r="Q255" s="147"/>
      <c r="R255" s="147"/>
      <c r="S255" s="147"/>
      <c r="T255" s="147"/>
      <c r="U255" s="147"/>
      <c r="V255" s="147"/>
      <c r="W255" s="147"/>
    </row>
    <row r="256" spans="2:23" ht="12.75" customHeight="1" x14ac:dyDescent="0.15">
      <c r="B256" s="150"/>
      <c r="C256" s="90"/>
      <c r="D256" s="146"/>
      <c r="E256" s="82"/>
      <c r="F256" s="147"/>
      <c r="G256" s="147"/>
      <c r="H256" s="147"/>
      <c r="I256" s="147"/>
      <c r="J256" s="147"/>
      <c r="K256" s="147"/>
      <c r="L256" s="147"/>
      <c r="M256" s="147"/>
      <c r="N256" s="147"/>
      <c r="O256" s="147"/>
      <c r="P256" s="147"/>
      <c r="Q256" s="147"/>
      <c r="R256" s="147"/>
      <c r="S256" s="147"/>
      <c r="T256" s="147"/>
      <c r="U256" s="147"/>
      <c r="V256" s="147"/>
      <c r="W256" s="147"/>
    </row>
    <row r="257" spans="2:23" ht="12.75" customHeight="1" x14ac:dyDescent="0.15">
      <c r="B257" s="150"/>
      <c r="C257" s="90"/>
      <c r="D257" s="146"/>
      <c r="E257" s="82"/>
      <c r="F257" s="147"/>
      <c r="G257" s="147"/>
      <c r="H257" s="147"/>
      <c r="I257" s="147"/>
      <c r="J257" s="147"/>
      <c r="K257" s="147"/>
      <c r="L257" s="147"/>
      <c r="M257" s="147"/>
      <c r="N257" s="147"/>
      <c r="O257" s="147"/>
      <c r="P257" s="147"/>
      <c r="Q257" s="147"/>
      <c r="R257" s="147"/>
      <c r="S257" s="147"/>
      <c r="T257" s="147"/>
      <c r="U257" s="147"/>
      <c r="V257" s="147"/>
      <c r="W257" s="147"/>
    </row>
    <row r="258" spans="2:23" ht="12.75" customHeight="1" x14ac:dyDescent="0.15">
      <c r="B258" s="150"/>
      <c r="C258" s="90"/>
      <c r="D258" s="146"/>
      <c r="E258" s="82"/>
      <c r="F258" s="147"/>
      <c r="G258" s="147"/>
      <c r="H258" s="147"/>
      <c r="I258" s="147"/>
      <c r="J258" s="147"/>
      <c r="K258" s="147"/>
      <c r="L258" s="147"/>
      <c r="M258" s="147"/>
      <c r="N258" s="147"/>
      <c r="O258" s="147"/>
      <c r="P258" s="147"/>
      <c r="Q258" s="147"/>
      <c r="R258" s="147"/>
      <c r="S258" s="147"/>
      <c r="T258" s="147"/>
      <c r="U258" s="147"/>
      <c r="V258" s="147"/>
      <c r="W258" s="147"/>
    </row>
    <row r="259" spans="2:23" ht="12.75" customHeight="1" x14ac:dyDescent="0.15">
      <c r="B259" s="150"/>
      <c r="C259" s="90"/>
      <c r="D259" s="146"/>
      <c r="E259" s="82"/>
      <c r="F259" s="147"/>
      <c r="G259" s="147"/>
      <c r="H259" s="147"/>
      <c r="I259" s="147"/>
      <c r="J259" s="147"/>
      <c r="K259" s="147"/>
      <c r="L259" s="147"/>
      <c r="M259" s="147"/>
      <c r="N259" s="147"/>
      <c r="O259" s="147"/>
      <c r="P259" s="147"/>
      <c r="Q259" s="147"/>
      <c r="R259" s="147"/>
      <c r="S259" s="147"/>
      <c r="T259" s="147"/>
      <c r="U259" s="147"/>
      <c r="V259" s="147"/>
      <c r="W259" s="147"/>
    </row>
    <row r="260" spans="2:23" ht="12.75" customHeight="1" x14ac:dyDescent="0.15">
      <c r="B260" s="150"/>
      <c r="C260" s="90"/>
      <c r="D260" s="146"/>
      <c r="E260" s="82"/>
      <c r="F260" s="147"/>
      <c r="G260" s="147"/>
      <c r="H260" s="147"/>
      <c r="I260" s="147"/>
      <c r="J260" s="147"/>
      <c r="K260" s="147"/>
      <c r="L260" s="147"/>
      <c r="M260" s="147"/>
      <c r="N260" s="147"/>
      <c r="O260" s="147"/>
      <c r="P260" s="147"/>
      <c r="Q260" s="147"/>
      <c r="R260" s="147"/>
      <c r="S260" s="147"/>
      <c r="T260" s="147"/>
      <c r="U260" s="147"/>
      <c r="V260" s="147"/>
      <c r="W260" s="147"/>
    </row>
    <row r="261" spans="2:23" ht="12.75" customHeight="1" x14ac:dyDescent="0.15">
      <c r="B261" s="150"/>
      <c r="C261" s="90"/>
      <c r="D261" s="146"/>
      <c r="E261" s="82"/>
      <c r="F261" s="147"/>
      <c r="G261" s="147"/>
      <c r="H261" s="147"/>
      <c r="I261" s="147"/>
      <c r="J261" s="147"/>
      <c r="K261" s="147"/>
      <c r="L261" s="147"/>
      <c r="M261" s="147"/>
      <c r="N261" s="147"/>
      <c r="O261" s="147"/>
      <c r="P261" s="147"/>
      <c r="Q261" s="147"/>
      <c r="R261" s="147"/>
      <c r="S261" s="147"/>
      <c r="T261" s="147"/>
      <c r="U261" s="147"/>
      <c r="V261" s="147"/>
      <c r="W261" s="147"/>
    </row>
    <row r="262" spans="2:23" ht="12.75" customHeight="1" x14ac:dyDescent="0.15">
      <c r="B262" s="150"/>
      <c r="C262" s="90"/>
      <c r="D262" s="146"/>
      <c r="E262" s="82"/>
      <c r="F262" s="147"/>
      <c r="G262" s="147"/>
      <c r="H262" s="147"/>
      <c r="I262" s="147"/>
      <c r="J262" s="147"/>
      <c r="K262" s="147"/>
      <c r="L262" s="147"/>
      <c r="M262" s="147"/>
      <c r="N262" s="147"/>
      <c r="O262" s="147"/>
      <c r="P262" s="147"/>
      <c r="Q262" s="147"/>
      <c r="R262" s="147"/>
      <c r="S262" s="147"/>
      <c r="T262" s="147"/>
      <c r="U262" s="147"/>
      <c r="V262" s="147"/>
      <c r="W262" s="147"/>
    </row>
    <row r="263" spans="2:23" ht="12.75" customHeight="1" x14ac:dyDescent="0.15">
      <c r="B263" s="150"/>
      <c r="C263" s="90"/>
      <c r="D263" s="146"/>
      <c r="E263" s="82"/>
      <c r="F263" s="147"/>
      <c r="G263" s="147"/>
      <c r="H263" s="147"/>
      <c r="I263" s="147"/>
      <c r="J263" s="147"/>
      <c r="K263" s="147"/>
      <c r="L263" s="147"/>
      <c r="M263" s="147"/>
      <c r="N263" s="147"/>
      <c r="O263" s="147"/>
      <c r="P263" s="147"/>
      <c r="Q263" s="147"/>
      <c r="R263" s="147"/>
      <c r="S263" s="147"/>
      <c r="T263" s="147"/>
      <c r="U263" s="147"/>
      <c r="V263" s="147"/>
      <c r="W263" s="147"/>
    </row>
    <row r="264" spans="2:23" ht="12.75" customHeight="1" x14ac:dyDescent="0.15">
      <c r="B264" s="150"/>
      <c r="C264" s="90"/>
      <c r="D264" s="146"/>
      <c r="E264" s="82"/>
      <c r="F264" s="147"/>
      <c r="G264" s="147"/>
      <c r="H264" s="147"/>
      <c r="I264" s="147"/>
      <c r="J264" s="147"/>
      <c r="K264" s="147"/>
      <c r="L264" s="147"/>
      <c r="M264" s="147"/>
      <c r="N264" s="147"/>
      <c r="O264" s="147"/>
      <c r="P264" s="147"/>
      <c r="Q264" s="147"/>
      <c r="R264" s="147"/>
      <c r="S264" s="147"/>
      <c r="T264" s="147"/>
      <c r="U264" s="147"/>
      <c r="V264" s="147"/>
      <c r="W264" s="147"/>
    </row>
    <row r="265" spans="2:23" ht="12.75" customHeight="1" x14ac:dyDescent="0.15">
      <c r="B265" s="150"/>
      <c r="C265" s="90"/>
      <c r="D265" s="146"/>
      <c r="E265" s="82"/>
      <c r="F265" s="147"/>
      <c r="G265" s="147"/>
      <c r="H265" s="147"/>
      <c r="I265" s="147"/>
      <c r="J265" s="147"/>
      <c r="K265" s="147"/>
      <c r="L265" s="147"/>
      <c r="M265" s="147"/>
      <c r="N265" s="147"/>
      <c r="O265" s="147"/>
      <c r="P265" s="147"/>
      <c r="Q265" s="147"/>
      <c r="R265" s="147"/>
      <c r="S265" s="147"/>
      <c r="T265" s="147"/>
      <c r="U265" s="147"/>
      <c r="V265" s="147"/>
      <c r="W265" s="147"/>
    </row>
    <row r="266" spans="2:23" ht="12.75" customHeight="1" x14ac:dyDescent="0.15">
      <c r="B266" s="150"/>
      <c r="C266" s="90"/>
      <c r="D266" s="146"/>
      <c r="E266" s="82"/>
      <c r="F266" s="147"/>
      <c r="G266" s="147"/>
      <c r="H266" s="147"/>
      <c r="I266" s="147"/>
      <c r="J266" s="147"/>
      <c r="K266" s="147"/>
      <c r="L266" s="147"/>
      <c r="M266" s="147"/>
      <c r="N266" s="147"/>
      <c r="O266" s="147"/>
      <c r="P266" s="147"/>
      <c r="Q266" s="147"/>
      <c r="R266" s="147"/>
      <c r="S266" s="147"/>
      <c r="T266" s="147"/>
      <c r="U266" s="147"/>
      <c r="V266" s="147"/>
      <c r="W266" s="147"/>
    </row>
    <row r="267" spans="2:23" ht="12.75" customHeight="1" x14ac:dyDescent="0.15">
      <c r="B267" s="150"/>
      <c r="C267" s="90"/>
      <c r="D267" s="146"/>
      <c r="E267" s="82"/>
      <c r="F267" s="147"/>
      <c r="G267" s="147"/>
      <c r="H267" s="147"/>
      <c r="I267" s="147"/>
      <c r="J267" s="147"/>
      <c r="K267" s="147"/>
      <c r="L267" s="147"/>
      <c r="M267" s="147"/>
      <c r="N267" s="147"/>
      <c r="O267" s="147"/>
      <c r="P267" s="147"/>
      <c r="Q267" s="147"/>
      <c r="R267" s="147"/>
      <c r="S267" s="147"/>
      <c r="T267" s="147"/>
      <c r="U267" s="147"/>
      <c r="V267" s="147"/>
      <c r="W267" s="147"/>
    </row>
    <row r="268" spans="2:23" ht="12.75" customHeight="1" x14ac:dyDescent="0.15">
      <c r="B268" s="150"/>
      <c r="C268" s="90"/>
      <c r="D268" s="146"/>
      <c r="E268" s="82"/>
      <c r="F268" s="147"/>
      <c r="G268" s="147"/>
      <c r="H268" s="147"/>
      <c r="I268" s="147"/>
      <c r="J268" s="147"/>
      <c r="K268" s="147"/>
      <c r="L268" s="147"/>
      <c r="M268" s="147"/>
      <c r="N268" s="147"/>
      <c r="O268" s="147"/>
      <c r="P268" s="147"/>
      <c r="Q268" s="147"/>
      <c r="R268" s="147"/>
      <c r="S268" s="147"/>
      <c r="T268" s="147"/>
      <c r="U268" s="147"/>
      <c r="V268" s="147"/>
      <c r="W268" s="147"/>
    </row>
    <row r="269" spans="2:23" ht="12.75" customHeight="1" x14ac:dyDescent="0.15">
      <c r="B269" s="150"/>
      <c r="C269" s="90"/>
      <c r="D269" s="146"/>
      <c r="E269" s="82"/>
      <c r="F269" s="147"/>
      <c r="G269" s="147"/>
      <c r="H269" s="147"/>
      <c r="I269" s="147"/>
      <c r="J269" s="147"/>
      <c r="K269" s="147"/>
      <c r="L269" s="147"/>
      <c r="M269" s="147"/>
      <c r="N269" s="147"/>
      <c r="O269" s="147"/>
      <c r="P269" s="147"/>
      <c r="Q269" s="147"/>
      <c r="R269" s="147"/>
      <c r="S269" s="147"/>
      <c r="T269" s="147"/>
      <c r="U269" s="147"/>
      <c r="V269" s="147"/>
      <c r="W269" s="147"/>
    </row>
    <row r="270" spans="2:23" ht="12.75" customHeight="1" x14ac:dyDescent="0.15">
      <c r="B270" s="150"/>
      <c r="C270" s="90"/>
      <c r="D270" s="146"/>
      <c r="E270" s="82"/>
      <c r="F270" s="147"/>
      <c r="G270" s="147"/>
      <c r="H270" s="147"/>
      <c r="I270" s="147"/>
      <c r="J270" s="147"/>
      <c r="K270" s="147"/>
      <c r="L270" s="147"/>
      <c r="M270" s="147"/>
      <c r="N270" s="147"/>
      <c r="O270" s="147"/>
      <c r="P270" s="147"/>
      <c r="Q270" s="147"/>
      <c r="R270" s="147"/>
      <c r="S270" s="147"/>
      <c r="T270" s="147"/>
      <c r="U270" s="147"/>
      <c r="V270" s="147"/>
      <c r="W270" s="147"/>
    </row>
    <row r="271" spans="2:23" ht="12.75" customHeight="1" x14ac:dyDescent="0.15">
      <c r="B271" s="150"/>
      <c r="C271" s="90"/>
      <c r="D271" s="146"/>
      <c r="E271" s="82"/>
      <c r="F271" s="147"/>
      <c r="G271" s="147"/>
      <c r="H271" s="147"/>
      <c r="I271" s="147"/>
      <c r="J271" s="147"/>
      <c r="K271" s="147"/>
      <c r="L271" s="147"/>
      <c r="M271" s="147"/>
      <c r="N271" s="147"/>
      <c r="O271" s="147"/>
      <c r="P271" s="147"/>
      <c r="Q271" s="147"/>
      <c r="R271" s="147"/>
      <c r="S271" s="147"/>
      <c r="T271" s="147"/>
      <c r="U271" s="147"/>
      <c r="V271" s="147"/>
      <c r="W271" s="147"/>
    </row>
    <row r="272" spans="2:23" ht="12.75" customHeight="1" x14ac:dyDescent="0.15">
      <c r="B272" s="150"/>
      <c r="C272" s="90"/>
      <c r="D272" s="146"/>
      <c r="E272" s="82"/>
      <c r="F272" s="147"/>
      <c r="G272" s="147"/>
      <c r="H272" s="147"/>
      <c r="I272" s="147"/>
      <c r="J272" s="147"/>
      <c r="K272" s="147"/>
      <c r="L272" s="147"/>
      <c r="M272" s="147"/>
      <c r="N272" s="147"/>
      <c r="O272" s="147"/>
      <c r="P272" s="147"/>
      <c r="Q272" s="147"/>
      <c r="R272" s="147"/>
      <c r="S272" s="147"/>
      <c r="T272" s="147"/>
      <c r="U272" s="147"/>
      <c r="V272" s="147"/>
      <c r="W272" s="147"/>
    </row>
    <row r="273" spans="2:23" ht="12.75" customHeight="1" x14ac:dyDescent="0.15">
      <c r="B273" s="150"/>
      <c r="C273" s="90"/>
      <c r="D273" s="146"/>
      <c r="E273" s="82"/>
      <c r="F273" s="147"/>
      <c r="G273" s="147"/>
      <c r="H273" s="147"/>
      <c r="I273" s="147"/>
      <c r="J273" s="147"/>
      <c r="K273" s="147"/>
      <c r="L273" s="147"/>
      <c r="M273" s="147"/>
      <c r="N273" s="147"/>
      <c r="O273" s="147"/>
      <c r="P273" s="147"/>
      <c r="Q273" s="147"/>
      <c r="R273" s="147"/>
      <c r="S273" s="147"/>
      <c r="T273" s="147"/>
      <c r="U273" s="147"/>
      <c r="V273" s="147"/>
      <c r="W273" s="147"/>
    </row>
    <row r="274" spans="2:23" ht="12.75" customHeight="1" x14ac:dyDescent="0.15">
      <c r="B274" s="150"/>
      <c r="C274" s="90"/>
      <c r="D274" s="146"/>
      <c r="E274" s="82"/>
      <c r="F274" s="147"/>
      <c r="G274" s="147"/>
      <c r="H274" s="147"/>
      <c r="I274" s="147"/>
      <c r="J274" s="147"/>
      <c r="K274" s="147"/>
      <c r="L274" s="147"/>
      <c r="M274" s="147"/>
      <c r="N274" s="147"/>
      <c r="O274" s="147"/>
      <c r="P274" s="147"/>
      <c r="Q274" s="147"/>
      <c r="R274" s="147"/>
      <c r="S274" s="147"/>
      <c r="T274" s="147"/>
      <c r="U274" s="147"/>
      <c r="V274" s="147"/>
      <c r="W274" s="147"/>
    </row>
    <row r="275" spans="2:23" ht="12.75" customHeight="1" x14ac:dyDescent="0.15">
      <c r="B275" s="150"/>
      <c r="C275" s="90"/>
      <c r="D275" s="146"/>
      <c r="E275" s="82"/>
      <c r="F275" s="147"/>
      <c r="G275" s="147"/>
      <c r="H275" s="147"/>
      <c r="I275" s="147"/>
      <c r="J275" s="147"/>
      <c r="K275" s="147"/>
      <c r="L275" s="147"/>
      <c r="M275" s="147"/>
      <c r="N275" s="147"/>
      <c r="O275" s="147"/>
      <c r="P275" s="147"/>
      <c r="Q275" s="147"/>
      <c r="R275" s="147"/>
      <c r="S275" s="147"/>
      <c r="T275" s="147"/>
      <c r="U275" s="147"/>
      <c r="V275" s="147"/>
      <c r="W275" s="147"/>
    </row>
    <row r="276" spans="2:23" ht="12.75" customHeight="1" x14ac:dyDescent="0.15">
      <c r="B276" s="150"/>
      <c r="C276" s="90"/>
      <c r="D276" s="146"/>
      <c r="E276" s="82"/>
      <c r="F276" s="147"/>
      <c r="G276" s="147"/>
      <c r="H276" s="147"/>
      <c r="I276" s="147"/>
      <c r="J276" s="147"/>
      <c r="K276" s="147"/>
      <c r="L276" s="147"/>
      <c r="M276" s="147"/>
      <c r="N276" s="147"/>
      <c r="O276" s="147"/>
      <c r="P276" s="147"/>
      <c r="Q276" s="147"/>
      <c r="R276" s="147"/>
      <c r="S276" s="147"/>
      <c r="T276" s="147"/>
      <c r="U276" s="147"/>
      <c r="V276" s="147"/>
      <c r="W276" s="147"/>
    </row>
    <row r="277" spans="2:23" ht="12.75" customHeight="1" x14ac:dyDescent="0.15">
      <c r="B277" s="150"/>
      <c r="C277" s="90"/>
      <c r="D277" s="146"/>
      <c r="E277" s="82"/>
      <c r="F277" s="147"/>
      <c r="G277" s="147"/>
      <c r="H277" s="147"/>
      <c r="I277" s="147"/>
      <c r="J277" s="147"/>
      <c r="K277" s="147"/>
      <c r="L277" s="147"/>
      <c r="M277" s="147"/>
      <c r="N277" s="147"/>
      <c r="O277" s="147"/>
      <c r="P277" s="147"/>
      <c r="Q277" s="147"/>
      <c r="R277" s="147"/>
      <c r="S277" s="147"/>
      <c r="T277" s="147"/>
      <c r="U277" s="147"/>
      <c r="V277" s="147"/>
      <c r="W277" s="147"/>
    </row>
    <row r="278" spans="2:23" ht="12.75" customHeight="1" x14ac:dyDescent="0.15">
      <c r="B278" s="150"/>
      <c r="C278" s="90"/>
      <c r="D278" s="146"/>
      <c r="E278" s="82"/>
      <c r="F278" s="147"/>
      <c r="G278" s="147"/>
      <c r="H278" s="147"/>
      <c r="I278" s="147"/>
      <c r="J278" s="147"/>
      <c r="K278" s="147"/>
      <c r="L278" s="147"/>
      <c r="M278" s="147"/>
      <c r="N278" s="147"/>
      <c r="O278" s="147"/>
      <c r="P278" s="147"/>
      <c r="Q278" s="147"/>
      <c r="R278" s="147"/>
      <c r="S278" s="147"/>
      <c r="T278" s="147"/>
      <c r="U278" s="147"/>
      <c r="V278" s="147"/>
      <c r="W278" s="147"/>
    </row>
    <row r="279" spans="2:23" ht="12.75" customHeight="1" x14ac:dyDescent="0.15">
      <c r="B279" s="150"/>
      <c r="C279" s="90"/>
      <c r="D279" s="146"/>
      <c r="E279" s="82"/>
      <c r="F279" s="147"/>
      <c r="G279" s="147"/>
      <c r="H279" s="147"/>
      <c r="I279" s="147"/>
      <c r="J279" s="147"/>
      <c r="K279" s="147"/>
      <c r="L279" s="147"/>
      <c r="M279" s="147"/>
      <c r="N279" s="147"/>
      <c r="O279" s="147"/>
      <c r="P279" s="147"/>
      <c r="Q279" s="147"/>
      <c r="R279" s="147"/>
      <c r="S279" s="147"/>
      <c r="T279" s="147"/>
      <c r="U279" s="147"/>
      <c r="V279" s="147"/>
      <c r="W279" s="147"/>
    </row>
    <row r="280" spans="2:23" ht="12.75" customHeight="1" x14ac:dyDescent="0.15">
      <c r="B280" s="150"/>
      <c r="C280" s="90"/>
      <c r="D280" s="146"/>
      <c r="E280" s="82"/>
      <c r="F280" s="147"/>
      <c r="G280" s="147"/>
      <c r="H280" s="147"/>
      <c r="I280" s="147"/>
      <c r="J280" s="147"/>
      <c r="K280" s="147"/>
      <c r="L280" s="147"/>
      <c r="M280" s="147"/>
      <c r="N280" s="147"/>
      <c r="O280" s="147"/>
      <c r="P280" s="147"/>
      <c r="Q280" s="147"/>
      <c r="R280" s="147"/>
      <c r="S280" s="147"/>
      <c r="T280" s="147"/>
      <c r="U280" s="147"/>
      <c r="V280" s="147"/>
      <c r="W280" s="147"/>
    </row>
    <row r="281" spans="2:23" ht="12.75" customHeight="1" x14ac:dyDescent="0.15">
      <c r="B281" s="150"/>
      <c r="C281" s="90"/>
      <c r="D281" s="146"/>
      <c r="E281" s="82"/>
      <c r="F281" s="147"/>
      <c r="G281" s="147"/>
      <c r="H281" s="147"/>
      <c r="I281" s="147"/>
      <c r="J281" s="147"/>
      <c r="K281" s="147"/>
      <c r="L281" s="147"/>
      <c r="M281" s="147"/>
      <c r="N281" s="147"/>
      <c r="O281" s="147"/>
      <c r="P281" s="147"/>
      <c r="Q281" s="147"/>
      <c r="R281" s="147"/>
      <c r="S281" s="147"/>
      <c r="T281" s="147"/>
      <c r="U281" s="147"/>
      <c r="V281" s="147"/>
      <c r="W281" s="147"/>
    </row>
    <row r="282" spans="2:23" ht="12.75" customHeight="1" x14ac:dyDescent="0.15">
      <c r="B282" s="150"/>
      <c r="C282" s="90"/>
      <c r="D282" s="146"/>
      <c r="E282" s="82"/>
      <c r="F282" s="147"/>
      <c r="G282" s="147"/>
      <c r="H282" s="147"/>
      <c r="I282" s="147"/>
      <c r="J282" s="147"/>
      <c r="K282" s="147"/>
      <c r="L282" s="147"/>
      <c r="M282" s="147"/>
      <c r="N282" s="147"/>
      <c r="O282" s="147"/>
      <c r="P282" s="147"/>
      <c r="Q282" s="147"/>
      <c r="R282" s="147"/>
      <c r="S282" s="147"/>
      <c r="T282" s="147"/>
      <c r="U282" s="147"/>
      <c r="V282" s="147"/>
      <c r="W282" s="147"/>
    </row>
    <row r="283" spans="2:23" ht="12.75" customHeight="1" x14ac:dyDescent="0.15">
      <c r="B283" s="150"/>
      <c r="C283" s="90"/>
      <c r="D283" s="146"/>
      <c r="E283" s="82"/>
      <c r="F283" s="147"/>
      <c r="G283" s="147"/>
      <c r="H283" s="147"/>
      <c r="I283" s="147"/>
      <c r="J283" s="147"/>
      <c r="K283" s="147"/>
      <c r="L283" s="147"/>
      <c r="M283" s="147"/>
      <c r="N283" s="147"/>
      <c r="O283" s="147"/>
      <c r="P283" s="147"/>
      <c r="Q283" s="147"/>
      <c r="R283" s="147"/>
      <c r="S283" s="147"/>
      <c r="T283" s="147"/>
      <c r="U283" s="147"/>
      <c r="V283" s="147"/>
      <c r="W283" s="147"/>
    </row>
    <row r="284" spans="2:23" ht="12.75" customHeight="1" x14ac:dyDescent="0.15">
      <c r="B284" s="150"/>
      <c r="C284" s="90"/>
      <c r="D284" s="146"/>
      <c r="E284" s="82"/>
      <c r="F284" s="147"/>
      <c r="G284" s="147"/>
      <c r="H284" s="147"/>
      <c r="I284" s="147"/>
      <c r="J284" s="147"/>
      <c r="K284" s="147"/>
      <c r="L284" s="147"/>
      <c r="M284" s="147"/>
      <c r="N284" s="147"/>
      <c r="O284" s="147"/>
      <c r="P284" s="147"/>
      <c r="Q284" s="147"/>
      <c r="R284" s="147"/>
      <c r="S284" s="147"/>
      <c r="T284" s="147"/>
      <c r="U284" s="147"/>
      <c r="V284" s="147"/>
      <c r="W284" s="147"/>
    </row>
    <row r="285" spans="2:23" ht="12.75" customHeight="1" x14ac:dyDescent="0.15">
      <c r="B285" s="150"/>
      <c r="C285" s="90"/>
      <c r="D285" s="146"/>
      <c r="E285" s="82"/>
      <c r="F285" s="147"/>
      <c r="G285" s="147"/>
      <c r="H285" s="147"/>
      <c r="I285" s="147"/>
      <c r="J285" s="147"/>
      <c r="K285" s="147"/>
      <c r="L285" s="147"/>
      <c r="M285" s="147"/>
      <c r="N285" s="147"/>
      <c r="O285" s="147"/>
      <c r="P285" s="147"/>
      <c r="Q285" s="147"/>
      <c r="R285" s="147"/>
      <c r="S285" s="147"/>
      <c r="T285" s="147"/>
      <c r="U285" s="147"/>
      <c r="V285" s="147"/>
      <c r="W285" s="147"/>
    </row>
    <row r="286" spans="2:23" ht="12.75" customHeight="1" x14ac:dyDescent="0.15">
      <c r="B286" s="150"/>
      <c r="C286" s="90"/>
      <c r="D286" s="146"/>
      <c r="E286" s="82"/>
      <c r="F286" s="147"/>
      <c r="G286" s="147"/>
      <c r="H286" s="147"/>
      <c r="I286" s="147"/>
      <c r="J286" s="147"/>
      <c r="K286" s="147"/>
      <c r="L286" s="147"/>
      <c r="M286" s="147"/>
      <c r="N286" s="147"/>
      <c r="O286" s="147"/>
      <c r="P286" s="147"/>
      <c r="Q286" s="147"/>
      <c r="R286" s="147"/>
      <c r="S286" s="147"/>
      <c r="T286" s="147"/>
      <c r="U286" s="147"/>
      <c r="V286" s="147"/>
      <c r="W286" s="147"/>
    </row>
    <row r="287" spans="2:23" ht="12.75" customHeight="1" x14ac:dyDescent="0.15">
      <c r="B287" s="150"/>
      <c r="C287" s="90"/>
      <c r="D287" s="146"/>
      <c r="E287" s="82"/>
      <c r="F287" s="147"/>
      <c r="G287" s="147"/>
      <c r="H287" s="147"/>
      <c r="I287" s="147"/>
      <c r="J287" s="147"/>
      <c r="K287" s="147"/>
      <c r="L287" s="147"/>
      <c r="M287" s="147"/>
      <c r="N287" s="147"/>
      <c r="O287" s="147"/>
      <c r="P287" s="147"/>
      <c r="Q287" s="147"/>
      <c r="R287" s="147"/>
      <c r="S287" s="147"/>
      <c r="T287" s="147"/>
      <c r="U287" s="147"/>
      <c r="V287" s="147"/>
      <c r="W287" s="147"/>
    </row>
    <row r="288" spans="2:23" ht="12.75" customHeight="1" x14ac:dyDescent="0.15">
      <c r="B288" s="150"/>
      <c r="C288" s="90"/>
      <c r="D288" s="146"/>
      <c r="E288" s="82"/>
      <c r="F288" s="147"/>
      <c r="G288" s="147"/>
      <c r="H288" s="147"/>
      <c r="I288" s="147"/>
      <c r="J288" s="147"/>
      <c r="K288" s="147"/>
      <c r="L288" s="147"/>
      <c r="M288" s="147"/>
      <c r="N288" s="147"/>
      <c r="O288" s="147"/>
      <c r="P288" s="147"/>
      <c r="Q288" s="147"/>
      <c r="R288" s="147"/>
      <c r="S288" s="147"/>
      <c r="T288" s="147"/>
      <c r="U288" s="147"/>
      <c r="V288" s="147"/>
      <c r="W288" s="147"/>
    </row>
    <row r="289" spans="2:23" ht="12.75" customHeight="1" x14ac:dyDescent="0.15">
      <c r="B289" s="150"/>
      <c r="C289" s="90"/>
      <c r="D289" s="146"/>
      <c r="E289" s="82"/>
      <c r="F289" s="147"/>
      <c r="G289" s="147"/>
      <c r="H289" s="147"/>
      <c r="I289" s="147"/>
      <c r="J289" s="147"/>
      <c r="K289" s="147"/>
      <c r="L289" s="147"/>
      <c r="M289" s="147"/>
      <c r="N289" s="147"/>
      <c r="O289" s="147"/>
      <c r="P289" s="147"/>
      <c r="Q289" s="147"/>
      <c r="R289" s="147"/>
      <c r="S289" s="147"/>
      <c r="T289" s="147"/>
      <c r="U289" s="147"/>
      <c r="V289" s="147"/>
      <c r="W289" s="147"/>
    </row>
    <row r="290" spans="2:23" ht="12.75" customHeight="1" x14ac:dyDescent="0.15">
      <c r="B290" s="150"/>
      <c r="C290" s="90"/>
      <c r="D290" s="146"/>
      <c r="E290" s="82"/>
      <c r="F290" s="147"/>
      <c r="G290" s="147"/>
      <c r="H290" s="147"/>
      <c r="I290" s="147"/>
      <c r="J290" s="147"/>
      <c r="K290" s="147"/>
      <c r="L290" s="147"/>
      <c r="M290" s="147"/>
      <c r="N290" s="147"/>
      <c r="O290" s="147"/>
      <c r="P290" s="147"/>
      <c r="Q290" s="147"/>
      <c r="R290" s="147"/>
      <c r="S290" s="147"/>
      <c r="T290" s="147"/>
      <c r="U290" s="147"/>
      <c r="V290" s="147"/>
      <c r="W290" s="147"/>
    </row>
    <row r="291" spans="2:23" ht="12.75" customHeight="1" x14ac:dyDescent="0.15">
      <c r="B291" s="150"/>
      <c r="C291" s="90"/>
      <c r="D291" s="146"/>
      <c r="E291" s="82"/>
      <c r="F291" s="147"/>
      <c r="G291" s="147"/>
      <c r="H291" s="147"/>
      <c r="I291" s="147"/>
      <c r="J291" s="147"/>
      <c r="K291" s="147"/>
      <c r="L291" s="147"/>
      <c r="M291" s="147"/>
      <c r="N291" s="147"/>
      <c r="O291" s="147"/>
      <c r="P291" s="147"/>
      <c r="Q291" s="147"/>
      <c r="R291" s="147"/>
      <c r="S291" s="147"/>
      <c r="T291" s="147"/>
      <c r="U291" s="147"/>
      <c r="V291" s="147"/>
      <c r="W291" s="147"/>
    </row>
    <row r="292" spans="2:23" ht="12.75" customHeight="1" x14ac:dyDescent="0.15">
      <c r="B292" s="150"/>
      <c r="C292" s="90"/>
      <c r="D292" s="146"/>
      <c r="E292" s="82"/>
      <c r="F292" s="147"/>
      <c r="G292" s="147"/>
      <c r="H292" s="147"/>
      <c r="I292" s="147"/>
      <c r="J292" s="147"/>
      <c r="K292" s="147"/>
      <c r="L292" s="147"/>
      <c r="M292" s="147"/>
      <c r="N292" s="147"/>
      <c r="O292" s="147"/>
      <c r="P292" s="147"/>
      <c r="Q292" s="147"/>
      <c r="R292" s="147"/>
      <c r="S292" s="147"/>
      <c r="T292" s="147"/>
      <c r="U292" s="147"/>
      <c r="V292" s="147"/>
      <c r="W292" s="147"/>
    </row>
    <row r="293" spans="2:23" ht="12.75" customHeight="1" x14ac:dyDescent="0.15">
      <c r="B293" s="150"/>
      <c r="C293" s="90"/>
      <c r="D293" s="146"/>
      <c r="E293" s="82"/>
      <c r="F293" s="147"/>
      <c r="G293" s="147"/>
      <c r="H293" s="147"/>
      <c r="I293" s="147"/>
      <c r="J293" s="147"/>
      <c r="K293" s="147"/>
      <c r="L293" s="147"/>
      <c r="M293" s="147"/>
      <c r="N293" s="147"/>
      <c r="O293" s="147"/>
      <c r="P293" s="147"/>
      <c r="Q293" s="147"/>
      <c r="R293" s="147"/>
      <c r="S293" s="147"/>
      <c r="T293" s="147"/>
      <c r="U293" s="147"/>
      <c r="V293" s="147"/>
      <c r="W293" s="147"/>
    </row>
    <row r="294" spans="2:23" ht="12.75" customHeight="1" x14ac:dyDescent="0.15">
      <c r="B294" s="150"/>
      <c r="C294" s="90"/>
      <c r="D294" s="146"/>
      <c r="E294" s="82"/>
      <c r="F294" s="147"/>
      <c r="G294" s="147"/>
      <c r="H294" s="147"/>
      <c r="I294" s="147"/>
      <c r="J294" s="147"/>
      <c r="K294" s="147"/>
      <c r="L294" s="147"/>
      <c r="M294" s="147"/>
      <c r="N294" s="147"/>
      <c r="O294" s="147"/>
      <c r="P294" s="147"/>
      <c r="Q294" s="147"/>
      <c r="R294" s="147"/>
      <c r="S294" s="147"/>
      <c r="T294" s="147"/>
      <c r="U294" s="147"/>
      <c r="V294" s="147"/>
      <c r="W294" s="147"/>
    </row>
    <row r="295" spans="2:23" ht="12.75" customHeight="1" x14ac:dyDescent="0.15">
      <c r="B295" s="150"/>
      <c r="C295" s="90"/>
      <c r="D295" s="146"/>
      <c r="E295" s="82"/>
      <c r="F295" s="147"/>
      <c r="G295" s="147"/>
      <c r="H295" s="147"/>
      <c r="I295" s="147"/>
      <c r="J295" s="147"/>
      <c r="K295" s="147"/>
      <c r="L295" s="147"/>
      <c r="M295" s="147"/>
      <c r="N295" s="147"/>
      <c r="O295" s="147"/>
      <c r="P295" s="147"/>
      <c r="Q295" s="147"/>
      <c r="R295" s="147"/>
      <c r="S295" s="147"/>
      <c r="T295" s="147"/>
      <c r="U295" s="147"/>
      <c r="V295" s="147"/>
      <c r="W295" s="147"/>
    </row>
    <row r="296" spans="2:23" ht="12.75" customHeight="1" x14ac:dyDescent="0.15">
      <c r="B296" s="150"/>
      <c r="C296" s="90"/>
      <c r="D296" s="146"/>
      <c r="E296" s="82"/>
      <c r="F296" s="147"/>
      <c r="G296" s="147"/>
      <c r="H296" s="147"/>
      <c r="I296" s="147"/>
      <c r="J296" s="147"/>
      <c r="K296" s="147"/>
      <c r="L296" s="147"/>
      <c r="M296" s="147"/>
      <c r="N296" s="147"/>
      <c r="O296" s="147"/>
      <c r="P296" s="147"/>
      <c r="Q296" s="147"/>
      <c r="R296" s="147"/>
      <c r="S296" s="147"/>
      <c r="T296" s="147"/>
      <c r="U296" s="147"/>
      <c r="V296" s="147"/>
      <c r="W296" s="147"/>
    </row>
    <row r="297" spans="2:23" ht="12.75" customHeight="1" x14ac:dyDescent="0.15">
      <c r="B297" s="150"/>
      <c r="C297" s="90"/>
      <c r="D297" s="146"/>
      <c r="E297" s="82"/>
      <c r="F297" s="147"/>
      <c r="G297" s="147"/>
      <c r="H297" s="147"/>
      <c r="I297" s="147"/>
      <c r="J297" s="147"/>
      <c r="K297" s="147"/>
      <c r="L297" s="147"/>
      <c r="M297" s="147"/>
      <c r="N297" s="147"/>
      <c r="O297" s="147"/>
      <c r="P297" s="147"/>
      <c r="Q297" s="147"/>
      <c r="R297" s="147"/>
      <c r="S297" s="147"/>
      <c r="T297" s="147"/>
      <c r="U297" s="147"/>
      <c r="V297" s="147"/>
      <c r="W297" s="147"/>
    </row>
    <row r="298" spans="2:23" ht="12.75" customHeight="1" x14ac:dyDescent="0.15">
      <c r="B298" s="150"/>
      <c r="C298" s="90"/>
      <c r="D298" s="146"/>
      <c r="E298" s="82"/>
      <c r="F298" s="147"/>
      <c r="G298" s="147"/>
      <c r="H298" s="147"/>
      <c r="I298" s="147"/>
      <c r="J298" s="147"/>
      <c r="K298" s="147"/>
      <c r="L298" s="147"/>
      <c r="M298" s="147"/>
      <c r="N298" s="147"/>
      <c r="O298" s="147"/>
      <c r="P298" s="147"/>
      <c r="Q298" s="147"/>
      <c r="R298" s="147"/>
      <c r="S298" s="147"/>
      <c r="T298" s="147"/>
      <c r="U298" s="147"/>
      <c r="V298" s="147"/>
      <c r="W298" s="147"/>
    </row>
    <row r="299" spans="2:23" ht="12.75" customHeight="1" x14ac:dyDescent="0.15">
      <c r="B299" s="150"/>
      <c r="C299" s="90"/>
      <c r="D299" s="146"/>
      <c r="E299" s="82"/>
      <c r="F299" s="147"/>
      <c r="G299" s="147"/>
      <c r="H299" s="147"/>
      <c r="I299" s="147"/>
      <c r="J299" s="147"/>
      <c r="K299" s="147"/>
      <c r="L299" s="147"/>
      <c r="M299" s="147"/>
      <c r="N299" s="147"/>
      <c r="O299" s="147"/>
      <c r="P299" s="147"/>
      <c r="Q299" s="147"/>
      <c r="R299" s="147"/>
      <c r="S299" s="147"/>
      <c r="T299" s="147"/>
      <c r="U299" s="147"/>
      <c r="V299" s="147"/>
      <c r="W299" s="147"/>
    </row>
    <row r="300" spans="2:23" ht="12.75" customHeight="1" x14ac:dyDescent="0.15">
      <c r="B300" s="150"/>
      <c r="C300" s="90"/>
      <c r="D300" s="146"/>
      <c r="E300" s="82"/>
      <c r="F300" s="147"/>
      <c r="G300" s="147"/>
      <c r="H300" s="147"/>
      <c r="I300" s="147"/>
      <c r="J300" s="147"/>
      <c r="K300" s="147"/>
      <c r="L300" s="147"/>
      <c r="M300" s="147"/>
      <c r="N300" s="147"/>
      <c r="O300" s="147"/>
      <c r="P300" s="147"/>
      <c r="Q300" s="147"/>
      <c r="R300" s="147"/>
      <c r="S300" s="147"/>
      <c r="T300" s="147"/>
      <c r="U300" s="147"/>
      <c r="V300" s="147"/>
      <c r="W300" s="147"/>
    </row>
    <row r="301" spans="2:23" ht="12.75" customHeight="1" x14ac:dyDescent="0.15">
      <c r="B301" s="150"/>
      <c r="C301" s="90"/>
      <c r="D301" s="146"/>
      <c r="E301" s="82"/>
      <c r="F301" s="147"/>
      <c r="G301" s="147"/>
      <c r="H301" s="147"/>
      <c r="I301" s="147"/>
      <c r="J301" s="147"/>
      <c r="K301" s="147"/>
      <c r="L301" s="147"/>
      <c r="M301" s="147"/>
      <c r="N301" s="147"/>
      <c r="O301" s="147"/>
      <c r="P301" s="147"/>
      <c r="Q301" s="147"/>
      <c r="R301" s="147"/>
      <c r="S301" s="147"/>
      <c r="T301" s="147"/>
      <c r="U301" s="147"/>
      <c r="V301" s="147"/>
      <c r="W301" s="147"/>
    </row>
    <row r="302" spans="2:23" ht="12.75" customHeight="1" x14ac:dyDescent="0.15">
      <c r="B302" s="150"/>
      <c r="C302" s="90"/>
      <c r="D302" s="146"/>
      <c r="E302" s="82"/>
      <c r="F302" s="147"/>
      <c r="G302" s="147"/>
      <c r="H302" s="147"/>
      <c r="I302" s="147"/>
      <c r="J302" s="147"/>
      <c r="K302" s="147"/>
      <c r="L302" s="147"/>
      <c r="M302" s="147"/>
      <c r="N302" s="147"/>
      <c r="O302" s="147"/>
      <c r="P302" s="147"/>
      <c r="Q302" s="147"/>
      <c r="R302" s="147"/>
      <c r="S302" s="147"/>
      <c r="T302" s="147"/>
      <c r="U302" s="147"/>
      <c r="V302" s="147"/>
      <c r="W302" s="147"/>
    </row>
    <row r="303" spans="2:23" ht="12.75" customHeight="1" x14ac:dyDescent="0.15">
      <c r="B303" s="150"/>
      <c r="C303" s="90"/>
      <c r="D303" s="146"/>
      <c r="E303" s="82"/>
      <c r="F303" s="147"/>
      <c r="G303" s="147"/>
      <c r="H303" s="147"/>
      <c r="I303" s="147"/>
      <c r="J303" s="147"/>
      <c r="K303" s="147"/>
      <c r="L303" s="147"/>
      <c r="M303" s="147"/>
      <c r="N303" s="147"/>
      <c r="O303" s="147"/>
      <c r="P303" s="147"/>
      <c r="Q303" s="147"/>
      <c r="R303" s="147"/>
      <c r="S303" s="147"/>
      <c r="T303" s="147"/>
      <c r="U303" s="147"/>
      <c r="V303" s="147"/>
      <c r="W303" s="147"/>
    </row>
    <row r="304" spans="2:23" ht="12.75" customHeight="1" x14ac:dyDescent="0.15">
      <c r="B304" s="150"/>
      <c r="C304" s="90"/>
      <c r="D304" s="146"/>
      <c r="E304" s="82"/>
      <c r="F304" s="147"/>
      <c r="G304" s="147"/>
      <c r="H304" s="147"/>
      <c r="I304" s="147"/>
      <c r="J304" s="147"/>
      <c r="K304" s="147"/>
      <c r="L304" s="147"/>
      <c r="M304" s="147"/>
      <c r="N304" s="147"/>
      <c r="O304" s="147"/>
      <c r="P304" s="147"/>
      <c r="Q304" s="147"/>
      <c r="R304" s="147"/>
      <c r="S304" s="147"/>
      <c r="T304" s="147"/>
      <c r="U304" s="147"/>
      <c r="V304" s="147"/>
      <c r="W304" s="147"/>
    </row>
    <row r="305" spans="2:23" ht="12.75" customHeight="1" x14ac:dyDescent="0.15">
      <c r="B305" s="150"/>
      <c r="C305" s="90"/>
      <c r="D305" s="146"/>
      <c r="E305" s="82"/>
      <c r="F305" s="147"/>
      <c r="G305" s="147"/>
      <c r="H305" s="147"/>
      <c r="I305" s="147"/>
      <c r="J305" s="147"/>
      <c r="K305" s="147"/>
      <c r="L305" s="147"/>
      <c r="M305" s="147"/>
      <c r="N305" s="147"/>
      <c r="O305" s="147"/>
      <c r="P305" s="147"/>
      <c r="Q305" s="147"/>
      <c r="R305" s="147"/>
      <c r="S305" s="147"/>
      <c r="T305" s="147"/>
      <c r="U305" s="147"/>
      <c r="V305" s="147"/>
      <c r="W305" s="147"/>
    </row>
    <row r="306" spans="2:23" ht="12.75" customHeight="1" x14ac:dyDescent="0.15">
      <c r="B306" s="150"/>
      <c r="C306" s="90"/>
      <c r="D306" s="146"/>
      <c r="E306" s="82"/>
      <c r="F306" s="147"/>
      <c r="G306" s="147"/>
      <c r="H306" s="147"/>
      <c r="I306" s="147"/>
      <c r="J306" s="147"/>
      <c r="K306" s="147"/>
      <c r="L306" s="147"/>
      <c r="M306" s="147"/>
      <c r="N306" s="147"/>
      <c r="O306" s="147"/>
      <c r="P306" s="147"/>
      <c r="Q306" s="147"/>
      <c r="R306" s="147"/>
      <c r="S306" s="147"/>
      <c r="T306" s="147"/>
      <c r="U306" s="147"/>
      <c r="V306" s="147"/>
      <c r="W306" s="147"/>
    </row>
    <row r="307" spans="2:23" ht="12.75" customHeight="1" x14ac:dyDescent="0.15">
      <c r="B307" s="150"/>
      <c r="C307" s="90"/>
      <c r="D307" s="146"/>
      <c r="E307" s="82"/>
      <c r="F307" s="147"/>
      <c r="G307" s="147"/>
      <c r="H307" s="147"/>
      <c r="I307" s="147"/>
      <c r="J307" s="147"/>
      <c r="K307" s="147"/>
      <c r="L307" s="147"/>
      <c r="M307" s="147"/>
      <c r="N307" s="147"/>
      <c r="O307" s="147"/>
      <c r="P307" s="147"/>
      <c r="Q307" s="147"/>
      <c r="R307" s="147"/>
      <c r="S307" s="147"/>
      <c r="T307" s="147"/>
      <c r="U307" s="147"/>
      <c r="V307" s="147"/>
      <c r="W307" s="147"/>
    </row>
    <row r="308" spans="2:23" ht="12.75" customHeight="1" x14ac:dyDescent="0.15">
      <c r="B308" s="150"/>
      <c r="C308" s="90"/>
      <c r="D308" s="146"/>
      <c r="E308" s="82"/>
      <c r="F308" s="147"/>
      <c r="G308" s="147"/>
      <c r="H308" s="147"/>
      <c r="I308" s="147"/>
      <c r="J308" s="147"/>
      <c r="K308" s="147"/>
      <c r="L308" s="147"/>
      <c r="M308" s="147"/>
      <c r="N308" s="147"/>
      <c r="O308" s="147"/>
      <c r="P308" s="147"/>
      <c r="Q308" s="147"/>
      <c r="R308" s="147"/>
      <c r="S308" s="147"/>
      <c r="T308" s="147"/>
      <c r="U308" s="147"/>
      <c r="V308" s="147"/>
      <c r="W308" s="147"/>
    </row>
    <row r="309" spans="2:23" ht="12.75" customHeight="1" x14ac:dyDescent="0.15">
      <c r="B309" s="150"/>
      <c r="C309" s="90"/>
      <c r="D309" s="146"/>
      <c r="E309" s="82"/>
      <c r="F309" s="147"/>
      <c r="G309" s="147"/>
      <c r="H309" s="147"/>
      <c r="I309" s="147"/>
      <c r="J309" s="147"/>
      <c r="K309" s="147"/>
      <c r="L309" s="147"/>
      <c r="M309" s="147"/>
      <c r="N309" s="147"/>
      <c r="O309" s="147"/>
      <c r="P309" s="147"/>
      <c r="Q309" s="147"/>
      <c r="R309" s="147"/>
      <c r="S309" s="147"/>
      <c r="T309" s="147"/>
      <c r="U309" s="147"/>
      <c r="V309" s="147"/>
      <c r="W309" s="147"/>
    </row>
    <row r="310" spans="2:23" ht="12.75" customHeight="1" x14ac:dyDescent="0.15">
      <c r="B310" s="150"/>
      <c r="C310" s="90"/>
      <c r="D310" s="146"/>
      <c r="E310" s="82"/>
      <c r="F310" s="147"/>
      <c r="G310" s="147"/>
      <c r="H310" s="147"/>
      <c r="I310" s="147"/>
      <c r="J310" s="147"/>
      <c r="K310" s="147"/>
      <c r="L310" s="147"/>
      <c r="M310" s="147"/>
      <c r="N310" s="147"/>
      <c r="O310" s="147"/>
      <c r="P310" s="147"/>
      <c r="Q310" s="147"/>
      <c r="R310" s="147"/>
      <c r="S310" s="147"/>
      <c r="T310" s="147"/>
      <c r="U310" s="147"/>
      <c r="V310" s="147"/>
      <c r="W310" s="147"/>
    </row>
    <row r="311" spans="2:23" ht="12.75" customHeight="1" x14ac:dyDescent="0.15">
      <c r="B311" s="150"/>
      <c r="C311" s="90"/>
      <c r="D311" s="146"/>
      <c r="E311" s="82"/>
      <c r="F311" s="147"/>
      <c r="G311" s="147"/>
      <c r="H311" s="147"/>
      <c r="I311" s="147"/>
      <c r="J311" s="147"/>
      <c r="K311" s="147"/>
      <c r="L311" s="147"/>
      <c r="M311" s="147"/>
      <c r="N311" s="147"/>
      <c r="O311" s="147"/>
      <c r="P311" s="147"/>
      <c r="Q311" s="147"/>
      <c r="R311" s="147"/>
      <c r="S311" s="147"/>
      <c r="T311" s="147"/>
      <c r="U311" s="147"/>
      <c r="V311" s="147"/>
      <c r="W311" s="147"/>
    </row>
    <row r="312" spans="2:23" ht="12.75" customHeight="1" x14ac:dyDescent="0.15">
      <c r="B312" s="150"/>
      <c r="C312" s="90"/>
      <c r="D312" s="146"/>
      <c r="E312" s="82"/>
      <c r="F312" s="147"/>
      <c r="G312" s="147"/>
      <c r="H312" s="147"/>
      <c r="I312" s="147"/>
      <c r="J312" s="147"/>
      <c r="K312" s="147"/>
      <c r="L312" s="147"/>
      <c r="M312" s="147"/>
      <c r="N312" s="147"/>
      <c r="O312" s="147"/>
      <c r="P312" s="147"/>
      <c r="Q312" s="147"/>
      <c r="R312" s="147"/>
      <c r="S312" s="147"/>
      <c r="T312" s="147"/>
      <c r="U312" s="147"/>
      <c r="V312" s="147"/>
      <c r="W312" s="147"/>
    </row>
    <row r="313" spans="2:23" ht="12.75" customHeight="1" x14ac:dyDescent="0.15">
      <c r="B313" s="150"/>
      <c r="C313" s="90"/>
      <c r="D313" s="146"/>
      <c r="E313" s="82"/>
      <c r="F313" s="147"/>
      <c r="G313" s="147"/>
      <c r="H313" s="147"/>
      <c r="I313" s="147"/>
      <c r="J313" s="147"/>
      <c r="K313" s="147"/>
      <c r="L313" s="147"/>
      <c r="M313" s="147"/>
      <c r="N313" s="147"/>
      <c r="O313" s="147"/>
      <c r="P313" s="147"/>
      <c r="Q313" s="147"/>
      <c r="R313" s="147"/>
      <c r="S313" s="147"/>
      <c r="T313" s="147"/>
      <c r="U313" s="147"/>
      <c r="V313" s="147"/>
      <c r="W313" s="147"/>
    </row>
    <row r="314" spans="2:23" ht="12.75" customHeight="1" x14ac:dyDescent="0.15">
      <c r="B314" s="150"/>
      <c r="C314" s="90"/>
      <c r="D314" s="146"/>
      <c r="E314" s="82"/>
      <c r="F314" s="147"/>
      <c r="G314" s="147"/>
      <c r="H314" s="147"/>
      <c r="I314" s="147"/>
      <c r="J314" s="147"/>
      <c r="K314" s="147"/>
      <c r="L314" s="147"/>
      <c r="M314" s="147"/>
      <c r="N314" s="147"/>
      <c r="O314" s="147"/>
      <c r="P314" s="147"/>
      <c r="Q314" s="147"/>
      <c r="R314" s="147"/>
      <c r="S314" s="147"/>
      <c r="T314" s="147"/>
      <c r="U314" s="147"/>
      <c r="V314" s="147"/>
      <c r="W314" s="147"/>
    </row>
    <row r="315" spans="2:23" ht="12.75" customHeight="1" x14ac:dyDescent="0.15">
      <c r="B315" s="150"/>
      <c r="C315" s="90"/>
      <c r="D315" s="146"/>
      <c r="E315" s="82"/>
      <c r="F315" s="147"/>
      <c r="G315" s="147"/>
      <c r="H315" s="147"/>
      <c r="I315" s="147"/>
      <c r="J315" s="147"/>
      <c r="K315" s="147"/>
      <c r="L315" s="147"/>
      <c r="M315" s="147"/>
      <c r="N315" s="147"/>
      <c r="O315" s="147"/>
      <c r="P315" s="147"/>
      <c r="Q315" s="147"/>
      <c r="R315" s="147"/>
      <c r="S315" s="147"/>
      <c r="T315" s="147"/>
      <c r="U315" s="147"/>
      <c r="V315" s="147"/>
      <c r="W315" s="147"/>
    </row>
    <row r="316" spans="2:23" ht="12.75" customHeight="1" x14ac:dyDescent="0.15">
      <c r="B316" s="150"/>
      <c r="C316" s="90"/>
      <c r="D316" s="146"/>
      <c r="E316" s="82"/>
      <c r="F316" s="147"/>
      <c r="G316" s="147"/>
      <c r="H316" s="147"/>
      <c r="I316" s="147"/>
      <c r="J316" s="147"/>
      <c r="K316" s="147"/>
      <c r="L316" s="147"/>
      <c r="M316" s="147"/>
      <c r="N316" s="147"/>
      <c r="O316" s="147"/>
      <c r="P316" s="147"/>
      <c r="Q316" s="147"/>
      <c r="R316" s="147"/>
      <c r="S316" s="147"/>
      <c r="T316" s="147"/>
      <c r="U316" s="147"/>
      <c r="V316" s="147"/>
      <c r="W316" s="147"/>
    </row>
    <row r="317" spans="2:23" ht="12.75" customHeight="1" x14ac:dyDescent="0.15">
      <c r="B317" s="150"/>
      <c r="C317" s="90"/>
      <c r="D317" s="146"/>
      <c r="E317" s="82"/>
      <c r="F317" s="147"/>
      <c r="G317" s="147"/>
      <c r="H317" s="147"/>
      <c r="I317" s="147"/>
      <c r="J317" s="147"/>
      <c r="K317" s="147"/>
      <c r="L317" s="147"/>
      <c r="M317" s="147"/>
      <c r="N317" s="147"/>
      <c r="O317" s="147"/>
      <c r="P317" s="147"/>
      <c r="Q317" s="147"/>
      <c r="R317" s="147"/>
      <c r="S317" s="147"/>
      <c r="T317" s="147"/>
      <c r="U317" s="147"/>
      <c r="V317" s="147"/>
      <c r="W317" s="147"/>
    </row>
    <row r="318" spans="2:23" ht="12.75" customHeight="1" x14ac:dyDescent="0.15">
      <c r="B318" s="150"/>
      <c r="C318" s="90"/>
      <c r="D318" s="146"/>
      <c r="E318" s="82"/>
      <c r="F318" s="147"/>
      <c r="G318" s="147"/>
      <c r="H318" s="147"/>
      <c r="I318" s="147"/>
      <c r="J318" s="147"/>
      <c r="K318" s="147"/>
      <c r="L318" s="147"/>
      <c r="M318" s="147"/>
      <c r="N318" s="147"/>
      <c r="O318" s="147"/>
      <c r="P318" s="147"/>
      <c r="Q318" s="147"/>
      <c r="R318" s="147"/>
      <c r="S318" s="147"/>
      <c r="T318" s="147"/>
      <c r="U318" s="147"/>
      <c r="V318" s="147"/>
      <c r="W318" s="147"/>
    </row>
    <row r="319" spans="2:23" ht="12.75" customHeight="1" x14ac:dyDescent="0.15">
      <c r="B319" s="150"/>
      <c r="C319" s="90"/>
      <c r="D319" s="146"/>
      <c r="E319" s="82"/>
      <c r="F319" s="147"/>
      <c r="G319" s="147"/>
      <c r="H319" s="147"/>
      <c r="I319" s="147"/>
      <c r="J319" s="147"/>
      <c r="K319" s="147"/>
      <c r="L319" s="147"/>
      <c r="M319" s="147"/>
      <c r="N319" s="147"/>
      <c r="O319" s="147"/>
      <c r="P319" s="147"/>
      <c r="Q319" s="147"/>
      <c r="R319" s="147"/>
      <c r="S319" s="147"/>
      <c r="T319" s="147"/>
      <c r="U319" s="147"/>
      <c r="V319" s="147"/>
      <c r="W319" s="147"/>
    </row>
    <row r="320" spans="2:23" ht="12.75" customHeight="1" x14ac:dyDescent="0.15">
      <c r="B320" s="150"/>
      <c r="C320" s="90"/>
      <c r="D320" s="146"/>
      <c r="E320" s="82"/>
      <c r="F320" s="147"/>
      <c r="G320" s="147"/>
      <c r="H320" s="147"/>
      <c r="I320" s="147"/>
      <c r="J320" s="147"/>
      <c r="K320" s="147"/>
      <c r="L320" s="147"/>
      <c r="M320" s="147"/>
      <c r="N320" s="147"/>
      <c r="O320" s="147"/>
      <c r="P320" s="147"/>
      <c r="Q320" s="147"/>
      <c r="R320" s="147"/>
      <c r="S320" s="147"/>
      <c r="T320" s="147"/>
      <c r="U320" s="147"/>
      <c r="V320" s="147"/>
      <c r="W320" s="147"/>
    </row>
    <row r="321" spans="2:23" ht="12.75" customHeight="1" x14ac:dyDescent="0.15">
      <c r="B321" s="150"/>
      <c r="C321" s="90"/>
      <c r="D321" s="146"/>
      <c r="E321" s="82"/>
      <c r="F321" s="147"/>
      <c r="G321" s="147"/>
      <c r="H321" s="147"/>
      <c r="I321" s="147"/>
      <c r="J321" s="147"/>
      <c r="K321" s="147"/>
      <c r="L321" s="147"/>
      <c r="M321" s="147"/>
      <c r="N321" s="147"/>
      <c r="O321" s="147"/>
      <c r="P321" s="147"/>
      <c r="Q321" s="147"/>
      <c r="R321" s="147"/>
      <c r="S321" s="147"/>
      <c r="T321" s="147"/>
      <c r="U321" s="147"/>
      <c r="V321" s="147"/>
      <c r="W321" s="147"/>
    </row>
    <row r="322" spans="2:23" ht="12.75" customHeight="1" x14ac:dyDescent="0.15">
      <c r="B322" s="150"/>
      <c r="C322" s="90"/>
      <c r="D322" s="146"/>
      <c r="E322" s="82"/>
      <c r="F322" s="147"/>
      <c r="G322" s="147"/>
      <c r="H322" s="147"/>
      <c r="I322" s="147"/>
      <c r="J322" s="147"/>
      <c r="K322" s="147"/>
      <c r="L322" s="147"/>
      <c r="M322" s="147"/>
      <c r="N322" s="147"/>
      <c r="O322" s="147"/>
      <c r="P322" s="147"/>
      <c r="Q322" s="147"/>
      <c r="R322" s="147"/>
      <c r="S322" s="147"/>
      <c r="T322" s="147"/>
      <c r="U322" s="147"/>
      <c r="V322" s="147"/>
      <c r="W322" s="147"/>
    </row>
    <row r="323" spans="2:23" ht="12.75" customHeight="1" x14ac:dyDescent="0.15">
      <c r="B323" s="150"/>
      <c r="C323" s="90"/>
      <c r="D323" s="146"/>
      <c r="E323" s="82"/>
      <c r="F323" s="147"/>
      <c r="G323" s="147"/>
      <c r="H323" s="147"/>
      <c r="I323" s="147"/>
      <c r="J323" s="147"/>
      <c r="K323" s="147"/>
      <c r="L323" s="147"/>
      <c r="M323" s="147"/>
      <c r="N323" s="147"/>
      <c r="O323" s="147"/>
      <c r="P323" s="147"/>
      <c r="Q323" s="147"/>
      <c r="R323" s="147"/>
      <c r="S323" s="147"/>
      <c r="T323" s="147"/>
      <c r="U323" s="147"/>
      <c r="V323" s="147"/>
      <c r="W323" s="147"/>
    </row>
    <row r="324" spans="2:23" ht="12.75" customHeight="1" x14ac:dyDescent="0.15">
      <c r="B324" s="150"/>
      <c r="C324" s="90"/>
      <c r="D324" s="146"/>
      <c r="E324" s="82"/>
      <c r="F324" s="147"/>
      <c r="G324" s="147"/>
      <c r="H324" s="147"/>
      <c r="I324" s="147"/>
      <c r="J324" s="147"/>
      <c r="K324" s="147"/>
      <c r="L324" s="147"/>
      <c r="M324" s="147"/>
      <c r="N324" s="147"/>
      <c r="O324" s="147"/>
      <c r="P324" s="147"/>
      <c r="Q324" s="147"/>
      <c r="R324" s="147"/>
      <c r="S324" s="147"/>
      <c r="T324" s="147"/>
      <c r="U324" s="147"/>
      <c r="V324" s="147"/>
      <c r="W324" s="147"/>
    </row>
    <row r="325" spans="2:23" ht="12.75" customHeight="1" x14ac:dyDescent="0.15">
      <c r="B325" s="150"/>
      <c r="C325" s="90"/>
      <c r="D325" s="146"/>
      <c r="E325" s="82"/>
      <c r="F325" s="147"/>
      <c r="G325" s="147"/>
      <c r="H325" s="147"/>
      <c r="I325" s="147"/>
      <c r="J325" s="147"/>
      <c r="K325" s="147"/>
      <c r="L325" s="147"/>
      <c r="M325" s="147"/>
      <c r="N325" s="147"/>
      <c r="O325" s="147"/>
      <c r="P325" s="147"/>
      <c r="Q325" s="147"/>
      <c r="R325" s="147"/>
      <c r="S325" s="147"/>
      <c r="T325" s="147"/>
      <c r="U325" s="147"/>
      <c r="V325" s="147"/>
      <c r="W325" s="147"/>
    </row>
    <row r="326" spans="2:23" ht="12.75" customHeight="1" x14ac:dyDescent="0.15">
      <c r="B326" s="150"/>
      <c r="C326" s="90"/>
      <c r="D326" s="146"/>
      <c r="E326" s="82"/>
      <c r="F326" s="147"/>
      <c r="G326" s="147"/>
      <c r="H326" s="147"/>
      <c r="I326" s="147"/>
      <c r="J326" s="147"/>
      <c r="K326" s="147"/>
      <c r="L326" s="147"/>
      <c r="M326" s="147"/>
      <c r="N326" s="147"/>
      <c r="O326" s="147"/>
      <c r="P326" s="147"/>
      <c r="Q326" s="147"/>
      <c r="R326" s="147"/>
      <c r="S326" s="147"/>
      <c r="T326" s="147"/>
      <c r="U326" s="147"/>
      <c r="V326" s="147"/>
      <c r="W326" s="147"/>
    </row>
    <row r="327" spans="2:23" ht="12.75" customHeight="1" x14ac:dyDescent="0.15">
      <c r="B327" s="150"/>
      <c r="C327" s="90"/>
      <c r="D327" s="146"/>
      <c r="E327" s="82"/>
      <c r="F327" s="147"/>
      <c r="G327" s="147"/>
      <c r="H327" s="147"/>
      <c r="I327" s="147"/>
      <c r="J327" s="147"/>
      <c r="K327" s="147"/>
      <c r="L327" s="147"/>
      <c r="M327" s="147"/>
      <c r="N327" s="147"/>
      <c r="O327" s="147"/>
      <c r="P327" s="147"/>
      <c r="Q327" s="147"/>
      <c r="R327" s="147"/>
      <c r="S327" s="147"/>
      <c r="T327" s="147"/>
      <c r="U327" s="147"/>
      <c r="V327" s="147"/>
      <c r="W327" s="147"/>
    </row>
    <row r="328" spans="2:23" ht="12.75" customHeight="1" x14ac:dyDescent="0.15">
      <c r="B328" s="150"/>
      <c r="C328" s="90"/>
      <c r="D328" s="146"/>
      <c r="E328" s="82"/>
      <c r="F328" s="147"/>
      <c r="G328" s="147"/>
      <c r="H328" s="147"/>
      <c r="I328" s="147"/>
      <c r="J328" s="147"/>
      <c r="K328" s="147"/>
      <c r="L328" s="147"/>
      <c r="M328" s="147"/>
      <c r="N328" s="147"/>
      <c r="O328" s="147"/>
      <c r="P328" s="147"/>
      <c r="Q328" s="147"/>
      <c r="R328" s="147"/>
      <c r="S328" s="147"/>
      <c r="T328" s="147"/>
      <c r="U328" s="147"/>
      <c r="V328" s="147"/>
      <c r="W328" s="147"/>
    </row>
    <row r="329" spans="2:23" ht="12.75" customHeight="1" x14ac:dyDescent="0.15">
      <c r="B329" s="150"/>
      <c r="C329" s="90"/>
      <c r="D329" s="146"/>
      <c r="E329" s="82"/>
      <c r="F329" s="147"/>
      <c r="G329" s="147"/>
      <c r="H329" s="147"/>
      <c r="I329" s="147"/>
      <c r="J329" s="147"/>
      <c r="K329" s="147"/>
      <c r="L329" s="147"/>
      <c r="M329" s="147"/>
      <c r="N329" s="147"/>
      <c r="O329" s="147"/>
      <c r="P329" s="147"/>
      <c r="Q329" s="147"/>
      <c r="R329" s="147"/>
      <c r="S329" s="147"/>
      <c r="T329" s="147"/>
      <c r="U329" s="147"/>
      <c r="V329" s="147"/>
      <c r="W329" s="147"/>
    </row>
    <row r="330" spans="2:23" ht="12.75" customHeight="1" x14ac:dyDescent="0.15">
      <c r="B330" s="150"/>
      <c r="C330" s="90"/>
      <c r="D330" s="146"/>
      <c r="E330" s="82"/>
      <c r="F330" s="147"/>
      <c r="G330" s="147"/>
      <c r="H330" s="147"/>
      <c r="I330" s="147"/>
      <c r="J330" s="147"/>
      <c r="K330" s="147"/>
      <c r="L330" s="147"/>
      <c r="M330" s="147"/>
      <c r="N330" s="147"/>
      <c r="O330" s="147"/>
      <c r="P330" s="147"/>
      <c r="Q330" s="147"/>
      <c r="R330" s="147"/>
      <c r="S330" s="147"/>
      <c r="T330" s="147"/>
      <c r="U330" s="147"/>
      <c r="V330" s="147"/>
      <c r="W330" s="147"/>
    </row>
    <row r="331" spans="2:23" ht="12.75" customHeight="1" x14ac:dyDescent="0.15">
      <c r="B331" s="150"/>
      <c r="C331" s="90"/>
      <c r="D331" s="146"/>
      <c r="E331" s="82"/>
      <c r="F331" s="147"/>
      <c r="G331" s="147"/>
      <c r="H331" s="147"/>
      <c r="I331" s="147"/>
      <c r="J331" s="147"/>
      <c r="K331" s="147"/>
      <c r="L331" s="147"/>
      <c r="M331" s="147"/>
      <c r="N331" s="147"/>
      <c r="O331" s="147"/>
      <c r="P331" s="147"/>
      <c r="Q331" s="147"/>
      <c r="R331" s="147"/>
      <c r="S331" s="147"/>
      <c r="T331" s="147"/>
      <c r="U331" s="147"/>
      <c r="V331" s="147"/>
      <c r="W331" s="147"/>
    </row>
    <row r="332" spans="2:23" ht="12.75" customHeight="1" x14ac:dyDescent="0.15">
      <c r="B332" s="150"/>
      <c r="C332" s="90"/>
      <c r="D332" s="146"/>
      <c r="E332" s="82"/>
      <c r="F332" s="147"/>
      <c r="G332" s="147"/>
      <c r="H332" s="147"/>
      <c r="I332" s="147"/>
      <c r="J332" s="147"/>
      <c r="K332" s="147"/>
      <c r="L332" s="147"/>
      <c r="M332" s="147"/>
      <c r="N332" s="147"/>
      <c r="O332" s="147"/>
      <c r="P332" s="147"/>
      <c r="Q332" s="147"/>
      <c r="R332" s="147"/>
      <c r="S332" s="147"/>
      <c r="T332" s="147"/>
      <c r="U332" s="147"/>
      <c r="V332" s="147"/>
      <c r="W332" s="147"/>
    </row>
    <row r="333" spans="2:23" ht="12.75" customHeight="1" x14ac:dyDescent="0.15">
      <c r="B333" s="150"/>
      <c r="C333" s="90"/>
      <c r="D333" s="146"/>
      <c r="E333" s="82"/>
      <c r="F333" s="147"/>
      <c r="G333" s="147"/>
      <c r="H333" s="147"/>
      <c r="I333" s="147"/>
      <c r="J333" s="147"/>
      <c r="K333" s="147"/>
      <c r="L333" s="147"/>
      <c r="M333" s="147"/>
      <c r="N333" s="147"/>
      <c r="O333" s="147"/>
      <c r="P333" s="147"/>
      <c r="Q333" s="147"/>
      <c r="R333" s="147"/>
      <c r="S333" s="147"/>
      <c r="T333" s="147"/>
      <c r="U333" s="147"/>
      <c r="V333" s="147"/>
      <c r="W333" s="147"/>
    </row>
    <row r="334" spans="2:23" ht="12.75" customHeight="1" x14ac:dyDescent="0.15">
      <c r="B334" s="150"/>
      <c r="C334" s="90"/>
      <c r="D334" s="146"/>
      <c r="E334" s="82"/>
      <c r="F334" s="147"/>
      <c r="G334" s="147"/>
      <c r="H334" s="147"/>
      <c r="I334" s="147"/>
      <c r="J334" s="147"/>
      <c r="K334" s="147"/>
      <c r="L334" s="147"/>
      <c r="M334" s="147"/>
      <c r="N334" s="147"/>
      <c r="O334" s="147"/>
      <c r="P334" s="147"/>
      <c r="Q334" s="147"/>
      <c r="R334" s="147"/>
      <c r="S334" s="147"/>
      <c r="T334" s="147"/>
      <c r="U334" s="147"/>
      <c r="V334" s="147"/>
      <c r="W334" s="147"/>
    </row>
    <row r="335" spans="2:23" ht="12.75" customHeight="1" x14ac:dyDescent="0.15">
      <c r="B335" s="150"/>
      <c r="C335" s="90"/>
      <c r="D335" s="146"/>
      <c r="E335" s="82"/>
      <c r="F335" s="147"/>
      <c r="G335" s="147"/>
      <c r="H335" s="147"/>
      <c r="I335" s="147"/>
      <c r="J335" s="147"/>
      <c r="K335" s="147"/>
      <c r="L335" s="147"/>
      <c r="M335" s="147"/>
      <c r="N335" s="147"/>
      <c r="O335" s="147"/>
      <c r="P335" s="147"/>
      <c r="Q335" s="147"/>
      <c r="R335" s="147"/>
      <c r="S335" s="147"/>
      <c r="T335" s="147"/>
      <c r="U335" s="147"/>
      <c r="V335" s="147"/>
      <c r="W335" s="147"/>
    </row>
    <row r="336" spans="2:23" ht="12.75" customHeight="1" x14ac:dyDescent="0.15">
      <c r="B336" s="150"/>
      <c r="C336" s="90"/>
      <c r="D336" s="146"/>
      <c r="E336" s="82"/>
      <c r="F336" s="147"/>
      <c r="G336" s="147"/>
      <c r="H336" s="147"/>
      <c r="I336" s="147"/>
      <c r="J336" s="147"/>
      <c r="K336" s="147"/>
      <c r="L336" s="147"/>
      <c r="M336" s="147"/>
      <c r="N336" s="147"/>
      <c r="O336" s="147"/>
      <c r="P336" s="147"/>
      <c r="Q336" s="147"/>
      <c r="R336" s="147"/>
      <c r="S336" s="147"/>
      <c r="T336" s="147"/>
      <c r="U336" s="147"/>
      <c r="V336" s="147"/>
      <c r="W336" s="147"/>
    </row>
    <row r="337" spans="2:23" ht="12.75" customHeight="1" x14ac:dyDescent="0.15">
      <c r="B337" s="150"/>
      <c r="C337" s="90"/>
      <c r="D337" s="146"/>
      <c r="E337" s="82"/>
      <c r="F337" s="147"/>
      <c r="G337" s="147"/>
      <c r="H337" s="147"/>
      <c r="I337" s="147"/>
      <c r="J337" s="147"/>
      <c r="K337" s="147"/>
      <c r="L337" s="147"/>
      <c r="M337" s="147"/>
      <c r="N337" s="147"/>
      <c r="O337" s="147"/>
      <c r="P337" s="147"/>
      <c r="Q337" s="147"/>
      <c r="R337" s="147"/>
      <c r="S337" s="147"/>
      <c r="T337" s="147"/>
      <c r="U337" s="147"/>
      <c r="V337" s="147"/>
      <c r="W337" s="147"/>
    </row>
    <row r="338" spans="2:23" ht="12.75" customHeight="1" x14ac:dyDescent="0.15">
      <c r="B338" s="150"/>
      <c r="C338" s="90"/>
      <c r="D338" s="146"/>
      <c r="E338" s="82"/>
      <c r="F338" s="147"/>
      <c r="G338" s="147"/>
      <c r="H338" s="147"/>
      <c r="I338" s="147"/>
      <c r="J338" s="147"/>
      <c r="K338" s="147"/>
      <c r="L338" s="147"/>
      <c r="M338" s="147"/>
      <c r="N338" s="147"/>
      <c r="O338" s="147"/>
      <c r="P338" s="147"/>
      <c r="Q338" s="147"/>
      <c r="R338" s="147"/>
      <c r="S338" s="147"/>
      <c r="T338" s="147"/>
      <c r="U338" s="147"/>
      <c r="V338" s="147"/>
      <c r="W338" s="147"/>
    </row>
    <row r="339" spans="2:23" ht="12.75" customHeight="1" x14ac:dyDescent="0.15">
      <c r="B339" s="150"/>
      <c r="C339" s="90"/>
      <c r="D339" s="146"/>
      <c r="E339" s="82"/>
      <c r="F339" s="147"/>
      <c r="G339" s="147"/>
      <c r="H339" s="147"/>
      <c r="I339" s="147"/>
      <c r="J339" s="147"/>
      <c r="K339" s="147"/>
      <c r="L339" s="147"/>
      <c r="M339" s="147"/>
      <c r="N339" s="147"/>
      <c r="O339" s="147"/>
      <c r="P339" s="147"/>
      <c r="Q339" s="147"/>
      <c r="R339" s="147"/>
      <c r="S339" s="147"/>
      <c r="T339" s="147"/>
      <c r="U339" s="147"/>
      <c r="V339" s="147"/>
      <c r="W339" s="147"/>
    </row>
    <row r="340" spans="2:23" ht="12.75" customHeight="1" x14ac:dyDescent="0.15">
      <c r="B340" s="150"/>
      <c r="C340" s="90"/>
      <c r="D340" s="146"/>
      <c r="E340" s="82"/>
      <c r="F340" s="147"/>
      <c r="G340" s="147"/>
      <c r="H340" s="147"/>
      <c r="I340" s="147"/>
      <c r="J340" s="147"/>
      <c r="K340" s="147"/>
      <c r="L340" s="147"/>
      <c r="M340" s="147"/>
      <c r="N340" s="147"/>
      <c r="O340" s="147"/>
      <c r="P340" s="147"/>
      <c r="Q340" s="147"/>
      <c r="R340" s="147"/>
      <c r="S340" s="147"/>
      <c r="T340" s="147"/>
      <c r="U340" s="147"/>
      <c r="V340" s="147"/>
      <c r="W340" s="147"/>
    </row>
    <row r="341" spans="2:23" ht="12.75" customHeight="1" x14ac:dyDescent="0.15">
      <c r="B341" s="150"/>
      <c r="C341" s="90"/>
      <c r="D341" s="146"/>
      <c r="E341" s="82"/>
      <c r="F341" s="147"/>
      <c r="G341" s="147"/>
      <c r="H341" s="147"/>
      <c r="I341" s="147"/>
      <c r="J341" s="147"/>
      <c r="K341" s="147"/>
      <c r="L341" s="147"/>
      <c r="M341" s="147"/>
      <c r="N341" s="147"/>
      <c r="O341" s="147"/>
      <c r="P341" s="147"/>
      <c r="Q341" s="147"/>
      <c r="R341" s="147"/>
      <c r="S341" s="147"/>
      <c r="T341" s="147"/>
      <c r="U341" s="147"/>
      <c r="V341" s="147"/>
      <c r="W341" s="147"/>
    </row>
    <row r="342" spans="2:23" ht="12.75" customHeight="1" x14ac:dyDescent="0.15">
      <c r="B342" s="150"/>
      <c r="C342" s="90"/>
      <c r="D342" s="146"/>
      <c r="E342" s="82"/>
      <c r="F342" s="147"/>
      <c r="G342" s="147"/>
      <c r="H342" s="147"/>
      <c r="I342" s="147"/>
      <c r="J342" s="147"/>
      <c r="K342" s="147"/>
      <c r="L342" s="147"/>
      <c r="M342" s="147"/>
      <c r="N342" s="147"/>
      <c r="O342" s="147"/>
      <c r="P342" s="147"/>
      <c r="Q342" s="147"/>
      <c r="R342" s="147"/>
      <c r="S342" s="147"/>
      <c r="T342" s="147"/>
      <c r="U342" s="147"/>
      <c r="V342" s="147"/>
      <c r="W342" s="147"/>
    </row>
    <row r="343" spans="2:23" ht="12.75" customHeight="1" x14ac:dyDescent="0.15">
      <c r="B343" s="150"/>
      <c r="C343" s="90"/>
      <c r="D343" s="146"/>
      <c r="E343" s="82"/>
      <c r="F343" s="147"/>
      <c r="G343" s="147"/>
      <c r="H343" s="147"/>
      <c r="I343" s="147"/>
      <c r="J343" s="147"/>
      <c r="K343" s="147"/>
      <c r="L343" s="147"/>
      <c r="M343" s="147"/>
      <c r="N343" s="147"/>
      <c r="O343" s="147"/>
      <c r="P343" s="147"/>
      <c r="Q343" s="147"/>
      <c r="R343" s="147"/>
      <c r="S343" s="147"/>
      <c r="T343" s="147"/>
      <c r="U343" s="147"/>
      <c r="V343" s="147"/>
      <c r="W343" s="147"/>
    </row>
    <row r="344" spans="2:23" ht="12.75" customHeight="1" x14ac:dyDescent="0.15">
      <c r="B344" s="150"/>
      <c r="C344" s="90"/>
      <c r="D344" s="146"/>
      <c r="E344" s="82"/>
      <c r="F344" s="147"/>
      <c r="G344" s="147"/>
      <c r="H344" s="147"/>
      <c r="I344" s="147"/>
      <c r="J344" s="147"/>
      <c r="K344" s="147"/>
      <c r="L344" s="147"/>
      <c r="M344" s="147"/>
      <c r="N344" s="147"/>
      <c r="O344" s="147"/>
      <c r="P344" s="147"/>
      <c r="Q344" s="147"/>
      <c r="R344" s="147"/>
      <c r="S344" s="147"/>
      <c r="T344" s="147"/>
      <c r="U344" s="147"/>
      <c r="V344" s="147"/>
      <c r="W344" s="147"/>
    </row>
    <row r="345" spans="2:23" ht="12.75" customHeight="1" x14ac:dyDescent="0.15">
      <c r="B345" s="150"/>
      <c r="C345" s="90"/>
      <c r="D345" s="146"/>
      <c r="E345" s="82"/>
      <c r="F345" s="147"/>
      <c r="G345" s="147"/>
      <c r="H345" s="147"/>
      <c r="I345" s="147"/>
      <c r="J345" s="147"/>
      <c r="K345" s="147"/>
      <c r="L345" s="147"/>
      <c r="M345" s="147"/>
      <c r="N345" s="147"/>
      <c r="O345" s="147"/>
      <c r="P345" s="147"/>
      <c r="Q345" s="147"/>
      <c r="R345" s="147"/>
      <c r="S345" s="147"/>
      <c r="T345" s="147"/>
      <c r="U345" s="147"/>
      <c r="V345" s="147"/>
      <c r="W345" s="147"/>
    </row>
    <row r="346" spans="2:23" ht="12.75" customHeight="1" x14ac:dyDescent="0.15">
      <c r="B346" s="150"/>
      <c r="C346" s="90"/>
      <c r="D346" s="146"/>
      <c r="E346" s="82"/>
      <c r="F346" s="147"/>
      <c r="G346" s="147"/>
      <c r="H346" s="147"/>
      <c r="I346" s="147"/>
      <c r="J346" s="147"/>
      <c r="K346" s="147"/>
      <c r="L346" s="147"/>
      <c r="M346" s="147"/>
      <c r="N346" s="147"/>
      <c r="O346" s="147"/>
      <c r="P346" s="147"/>
      <c r="Q346" s="147"/>
      <c r="R346" s="147"/>
      <c r="S346" s="147"/>
      <c r="T346" s="147"/>
      <c r="U346" s="147"/>
      <c r="V346" s="147"/>
      <c r="W346" s="147"/>
    </row>
    <row r="347" spans="2:23" ht="12.75" customHeight="1" x14ac:dyDescent="0.15">
      <c r="B347" s="150"/>
      <c r="C347" s="90"/>
      <c r="D347" s="146"/>
      <c r="E347" s="82"/>
      <c r="F347" s="147"/>
      <c r="G347" s="147"/>
      <c r="H347" s="147"/>
      <c r="I347" s="147"/>
      <c r="J347" s="147"/>
      <c r="K347" s="147"/>
      <c r="L347" s="147"/>
      <c r="M347" s="147"/>
      <c r="N347" s="147"/>
      <c r="O347" s="147"/>
      <c r="P347" s="147"/>
      <c r="Q347" s="147"/>
      <c r="R347" s="147"/>
      <c r="S347" s="147"/>
      <c r="T347" s="147"/>
      <c r="U347" s="147"/>
      <c r="V347" s="147"/>
      <c r="W347" s="147"/>
    </row>
    <row r="348" spans="2:23" ht="12.75" customHeight="1" x14ac:dyDescent="0.15">
      <c r="B348" s="150"/>
      <c r="C348" s="90"/>
      <c r="D348" s="146"/>
      <c r="E348" s="82"/>
      <c r="F348" s="147"/>
      <c r="G348" s="147"/>
      <c r="H348" s="147"/>
      <c r="I348" s="147"/>
      <c r="J348" s="147"/>
      <c r="K348" s="147"/>
      <c r="L348" s="147"/>
      <c r="M348" s="147"/>
      <c r="N348" s="147"/>
      <c r="O348" s="147"/>
      <c r="P348" s="147"/>
      <c r="Q348" s="147"/>
      <c r="R348" s="147"/>
      <c r="S348" s="147"/>
      <c r="T348" s="147"/>
      <c r="U348" s="147"/>
      <c r="V348" s="147"/>
      <c r="W348" s="147"/>
    </row>
    <row r="349" spans="2:23" ht="12.75" customHeight="1" x14ac:dyDescent="0.15">
      <c r="B349" s="150"/>
      <c r="C349" s="90"/>
      <c r="D349" s="146"/>
      <c r="E349" s="82"/>
      <c r="F349" s="147"/>
      <c r="G349" s="147"/>
      <c r="H349" s="147"/>
      <c r="I349" s="147"/>
      <c r="J349" s="147"/>
      <c r="K349" s="147"/>
      <c r="L349" s="147"/>
      <c r="M349" s="147"/>
      <c r="N349" s="147"/>
      <c r="O349" s="147"/>
      <c r="P349" s="147"/>
      <c r="Q349" s="147"/>
      <c r="R349" s="147"/>
      <c r="S349" s="147"/>
      <c r="T349" s="147"/>
      <c r="U349" s="147"/>
      <c r="V349" s="147"/>
      <c r="W349" s="147"/>
    </row>
    <row r="350" spans="2:23" ht="12.75" customHeight="1" x14ac:dyDescent="0.15">
      <c r="B350" s="150"/>
      <c r="C350" s="90"/>
      <c r="D350" s="146"/>
      <c r="E350" s="82"/>
      <c r="F350" s="147"/>
      <c r="G350" s="147"/>
      <c r="H350" s="147"/>
      <c r="I350" s="147"/>
      <c r="J350" s="147"/>
      <c r="K350" s="147"/>
      <c r="L350" s="147"/>
      <c r="M350" s="147"/>
      <c r="N350" s="147"/>
      <c r="O350" s="147"/>
      <c r="P350" s="147"/>
      <c r="Q350" s="147"/>
      <c r="R350" s="147"/>
      <c r="S350" s="147"/>
      <c r="T350" s="147"/>
      <c r="U350" s="147"/>
      <c r="V350" s="147"/>
      <c r="W350" s="147"/>
    </row>
    <row r="351" spans="2:23" ht="12.75" customHeight="1" x14ac:dyDescent="0.15">
      <c r="B351" s="150"/>
      <c r="C351" s="90"/>
      <c r="D351" s="146"/>
      <c r="E351" s="82"/>
      <c r="F351" s="147"/>
      <c r="G351" s="147"/>
      <c r="H351" s="147"/>
      <c r="I351" s="147"/>
      <c r="J351" s="147"/>
      <c r="K351" s="147"/>
      <c r="L351" s="147"/>
      <c r="M351" s="147"/>
      <c r="N351" s="147"/>
      <c r="O351" s="147"/>
      <c r="P351" s="147"/>
      <c r="Q351" s="147"/>
      <c r="R351" s="147"/>
      <c r="S351" s="147"/>
      <c r="T351" s="147"/>
      <c r="U351" s="147"/>
      <c r="V351" s="147"/>
      <c r="W351" s="147"/>
    </row>
    <row r="352" spans="2:23" ht="12.75" customHeight="1" x14ac:dyDescent="0.15">
      <c r="B352" s="150"/>
      <c r="C352" s="90"/>
      <c r="D352" s="146"/>
      <c r="E352" s="82"/>
      <c r="F352" s="147"/>
      <c r="G352" s="147"/>
      <c r="H352" s="147"/>
      <c r="I352" s="147"/>
      <c r="J352" s="147"/>
      <c r="K352" s="147"/>
      <c r="L352" s="147"/>
      <c r="M352" s="147"/>
      <c r="N352" s="147"/>
      <c r="O352" s="147"/>
      <c r="P352" s="147"/>
      <c r="Q352" s="147"/>
      <c r="R352" s="147"/>
      <c r="S352" s="147"/>
      <c r="T352" s="147"/>
      <c r="U352" s="147"/>
      <c r="V352" s="147"/>
      <c r="W352" s="147"/>
    </row>
    <row r="353" spans="2:23" ht="12.75" customHeight="1" x14ac:dyDescent="0.15">
      <c r="B353" s="150"/>
      <c r="C353" s="90"/>
      <c r="D353" s="146"/>
      <c r="E353" s="82"/>
      <c r="F353" s="147"/>
      <c r="G353" s="147"/>
      <c r="H353" s="147"/>
      <c r="I353" s="147"/>
      <c r="J353" s="147"/>
      <c r="K353" s="147"/>
      <c r="L353" s="147"/>
      <c r="M353" s="147"/>
      <c r="N353" s="147"/>
      <c r="O353" s="147"/>
      <c r="P353" s="147"/>
      <c r="Q353" s="147"/>
      <c r="R353" s="147"/>
      <c r="S353" s="147"/>
      <c r="T353" s="147"/>
      <c r="U353" s="147"/>
      <c r="V353" s="147"/>
      <c r="W353" s="147"/>
    </row>
    <row r="354" spans="2:23" ht="12.75" customHeight="1" x14ac:dyDescent="0.15">
      <c r="B354" s="150"/>
      <c r="C354" s="90"/>
      <c r="D354" s="146"/>
      <c r="E354" s="82"/>
      <c r="F354" s="147"/>
      <c r="G354" s="147"/>
      <c r="H354" s="147"/>
      <c r="I354" s="147"/>
      <c r="J354" s="147"/>
      <c r="K354" s="147"/>
      <c r="L354" s="147"/>
      <c r="M354" s="147"/>
      <c r="N354" s="147"/>
      <c r="O354" s="147"/>
      <c r="P354" s="147"/>
      <c r="Q354" s="147"/>
      <c r="R354" s="147"/>
      <c r="S354" s="147"/>
      <c r="T354" s="147"/>
      <c r="U354" s="147"/>
      <c r="V354" s="147"/>
      <c r="W354" s="147"/>
    </row>
    <row r="355" spans="2:23" ht="12.75" customHeight="1" x14ac:dyDescent="0.15">
      <c r="B355" s="150"/>
      <c r="C355" s="90"/>
      <c r="D355" s="146"/>
      <c r="E355" s="82"/>
      <c r="F355" s="147"/>
      <c r="G355" s="147"/>
      <c r="H355" s="147"/>
      <c r="I355" s="147"/>
      <c r="J355" s="147"/>
      <c r="K355" s="147"/>
      <c r="L355" s="147"/>
      <c r="M355" s="147"/>
      <c r="N355" s="147"/>
      <c r="O355" s="147"/>
      <c r="P355" s="147"/>
      <c r="Q355" s="147"/>
      <c r="R355" s="147"/>
      <c r="S355" s="147"/>
      <c r="T355" s="147"/>
      <c r="U355" s="147"/>
      <c r="V355" s="147"/>
      <c r="W355" s="147"/>
    </row>
    <row r="356" spans="2:23" ht="12.75" customHeight="1" x14ac:dyDescent="0.15">
      <c r="B356" s="150"/>
      <c r="C356" s="90"/>
      <c r="D356" s="146"/>
      <c r="E356" s="82"/>
      <c r="F356" s="147"/>
      <c r="G356" s="147"/>
      <c r="H356" s="147"/>
      <c r="I356" s="147"/>
      <c r="J356" s="147"/>
      <c r="K356" s="147"/>
      <c r="L356" s="147"/>
      <c r="M356" s="147"/>
      <c r="N356" s="147"/>
      <c r="O356" s="147"/>
      <c r="P356" s="147"/>
      <c r="Q356" s="147"/>
      <c r="R356" s="147"/>
      <c r="S356" s="147"/>
      <c r="T356" s="147"/>
      <c r="U356" s="147"/>
      <c r="V356" s="147"/>
      <c r="W356" s="147"/>
    </row>
    <row r="357" spans="2:23" ht="12.75" customHeight="1" x14ac:dyDescent="0.15">
      <c r="B357" s="150"/>
      <c r="C357" s="90"/>
      <c r="D357" s="146"/>
      <c r="E357" s="82"/>
      <c r="F357" s="147"/>
      <c r="G357" s="147"/>
      <c r="H357" s="147"/>
      <c r="I357" s="147"/>
      <c r="J357" s="147"/>
      <c r="K357" s="147"/>
      <c r="L357" s="147"/>
      <c r="M357" s="147"/>
      <c r="N357" s="147"/>
      <c r="O357" s="147"/>
      <c r="P357" s="147"/>
      <c r="Q357" s="147"/>
      <c r="R357" s="147"/>
      <c r="S357" s="147"/>
      <c r="T357" s="147"/>
      <c r="U357" s="147"/>
      <c r="V357" s="147"/>
      <c r="W357" s="147"/>
    </row>
    <row r="358" spans="2:23" ht="12.75" customHeight="1" x14ac:dyDescent="0.15">
      <c r="B358" s="150"/>
      <c r="C358" s="90"/>
      <c r="D358" s="146"/>
      <c r="E358" s="82"/>
      <c r="F358" s="147"/>
      <c r="G358" s="147"/>
      <c r="H358" s="147"/>
      <c r="I358" s="147"/>
      <c r="J358" s="147"/>
      <c r="K358" s="147"/>
      <c r="L358" s="147"/>
      <c r="M358" s="147"/>
      <c r="N358" s="147"/>
      <c r="O358" s="147"/>
      <c r="P358" s="147"/>
      <c r="Q358" s="147"/>
      <c r="R358" s="147"/>
      <c r="S358" s="147"/>
      <c r="T358" s="147"/>
      <c r="U358" s="147"/>
      <c r="V358" s="147"/>
      <c r="W358" s="147"/>
    </row>
    <row r="359" spans="2:23" ht="12.75" customHeight="1" x14ac:dyDescent="0.15">
      <c r="B359" s="150"/>
      <c r="C359" s="90"/>
      <c r="D359" s="146"/>
      <c r="E359" s="82"/>
      <c r="F359" s="147"/>
      <c r="G359" s="147"/>
      <c r="H359" s="147"/>
      <c r="I359" s="147"/>
      <c r="J359" s="147"/>
      <c r="K359" s="147"/>
      <c r="L359" s="147"/>
      <c r="M359" s="147"/>
      <c r="N359" s="147"/>
      <c r="O359" s="147"/>
      <c r="P359" s="147"/>
      <c r="Q359" s="147"/>
      <c r="R359" s="147"/>
      <c r="S359" s="147"/>
      <c r="T359" s="147"/>
      <c r="U359" s="147"/>
      <c r="V359" s="147"/>
      <c r="W359" s="147"/>
    </row>
    <row r="360" spans="2:23" ht="12.75" customHeight="1" x14ac:dyDescent="0.15">
      <c r="B360" s="150"/>
      <c r="C360" s="90"/>
      <c r="D360" s="146"/>
      <c r="E360" s="82"/>
      <c r="F360" s="147"/>
      <c r="G360" s="147"/>
      <c r="H360" s="147"/>
      <c r="I360" s="147"/>
      <c r="J360" s="147"/>
      <c r="K360" s="147"/>
      <c r="L360" s="147"/>
      <c r="M360" s="147"/>
      <c r="N360" s="147"/>
      <c r="O360" s="147"/>
      <c r="P360" s="147"/>
      <c r="Q360" s="147"/>
      <c r="R360" s="147"/>
      <c r="S360" s="147"/>
      <c r="T360" s="147"/>
      <c r="U360" s="147"/>
      <c r="V360" s="147"/>
      <c r="W360" s="147"/>
    </row>
    <row r="361" spans="2:23" ht="12.75" customHeight="1" x14ac:dyDescent="0.15">
      <c r="B361" s="150"/>
      <c r="C361" s="90"/>
      <c r="D361" s="146"/>
      <c r="E361" s="82"/>
      <c r="F361" s="147"/>
      <c r="G361" s="147"/>
      <c r="H361" s="147"/>
      <c r="I361" s="147"/>
      <c r="J361" s="147"/>
      <c r="K361" s="147"/>
      <c r="L361" s="147"/>
      <c r="M361" s="147"/>
      <c r="N361" s="147"/>
      <c r="O361" s="147"/>
      <c r="P361" s="147"/>
      <c r="Q361" s="147"/>
      <c r="R361" s="147"/>
      <c r="S361" s="147"/>
      <c r="T361" s="147"/>
      <c r="U361" s="147"/>
      <c r="V361" s="147"/>
      <c r="W361" s="147"/>
    </row>
    <row r="362" spans="2:23" ht="12.75" customHeight="1" x14ac:dyDescent="0.15">
      <c r="B362" s="150"/>
      <c r="C362" s="90"/>
      <c r="D362" s="146"/>
      <c r="E362" s="82"/>
      <c r="F362" s="147"/>
      <c r="G362" s="147"/>
      <c r="H362" s="147"/>
      <c r="I362" s="147"/>
      <c r="J362" s="147"/>
      <c r="K362" s="147"/>
      <c r="L362" s="147"/>
      <c r="M362" s="147"/>
      <c r="N362" s="147"/>
      <c r="O362" s="147"/>
      <c r="P362" s="147"/>
      <c r="Q362" s="147"/>
      <c r="R362" s="147"/>
      <c r="S362" s="147"/>
      <c r="T362" s="147"/>
      <c r="U362" s="147"/>
      <c r="V362" s="147"/>
      <c r="W362" s="147"/>
    </row>
    <row r="363" spans="2:23" ht="12.75" customHeight="1" x14ac:dyDescent="0.15">
      <c r="B363" s="150"/>
      <c r="C363" s="90"/>
      <c r="D363" s="146"/>
      <c r="E363" s="82"/>
      <c r="F363" s="147"/>
      <c r="G363" s="147"/>
      <c r="H363" s="147"/>
      <c r="I363" s="147"/>
      <c r="J363" s="147"/>
      <c r="K363" s="147"/>
      <c r="L363" s="147"/>
      <c r="M363" s="147"/>
      <c r="N363" s="147"/>
      <c r="O363" s="147"/>
      <c r="P363" s="147"/>
      <c r="Q363" s="147"/>
      <c r="R363" s="147"/>
      <c r="S363" s="147"/>
      <c r="T363" s="147"/>
      <c r="U363" s="147"/>
      <c r="V363" s="147"/>
      <c r="W363" s="147"/>
    </row>
    <row r="364" spans="2:23" ht="12.75" customHeight="1" x14ac:dyDescent="0.15">
      <c r="B364" s="150"/>
      <c r="C364" s="90"/>
      <c r="D364" s="146"/>
      <c r="E364" s="82"/>
      <c r="F364" s="147"/>
      <c r="G364" s="147"/>
      <c r="H364" s="147"/>
      <c r="I364" s="147"/>
      <c r="J364" s="147"/>
      <c r="K364" s="147"/>
      <c r="L364" s="147"/>
      <c r="M364" s="147"/>
      <c r="N364" s="147"/>
      <c r="O364" s="147"/>
      <c r="P364" s="147"/>
      <c r="Q364" s="147"/>
      <c r="R364" s="147"/>
      <c r="S364" s="147"/>
      <c r="T364" s="147"/>
      <c r="U364" s="147"/>
      <c r="V364" s="147"/>
      <c r="W364" s="147"/>
    </row>
    <row r="365" spans="2:23" ht="12.75" customHeight="1" x14ac:dyDescent="0.15">
      <c r="B365" s="150"/>
      <c r="C365" s="90"/>
      <c r="D365" s="146"/>
      <c r="E365" s="82"/>
      <c r="F365" s="147"/>
      <c r="G365" s="147"/>
      <c r="H365" s="147"/>
      <c r="I365" s="147"/>
      <c r="J365" s="147"/>
      <c r="K365" s="147"/>
      <c r="L365" s="147"/>
      <c r="M365" s="147"/>
      <c r="N365" s="147"/>
      <c r="O365" s="147"/>
      <c r="P365" s="147"/>
      <c r="Q365" s="147"/>
      <c r="R365" s="147"/>
      <c r="S365" s="147"/>
      <c r="T365" s="147"/>
      <c r="U365" s="147"/>
      <c r="V365" s="147"/>
      <c r="W365" s="147"/>
    </row>
    <row r="366" spans="2:23" ht="12.75" customHeight="1" x14ac:dyDescent="0.15">
      <c r="B366" s="150"/>
      <c r="C366" s="90"/>
      <c r="D366" s="146"/>
      <c r="E366" s="82"/>
      <c r="F366" s="147"/>
      <c r="G366" s="147"/>
      <c r="H366" s="147"/>
      <c r="I366" s="147"/>
      <c r="J366" s="147"/>
      <c r="K366" s="147"/>
      <c r="L366" s="147"/>
      <c r="M366" s="147"/>
      <c r="N366" s="147"/>
      <c r="O366" s="147"/>
      <c r="P366" s="147"/>
      <c r="Q366" s="147"/>
      <c r="R366" s="147"/>
      <c r="S366" s="147"/>
      <c r="T366" s="147"/>
      <c r="U366" s="147"/>
      <c r="V366" s="147"/>
      <c r="W366" s="147"/>
    </row>
    <row r="367" spans="2:23" ht="12.75" customHeight="1" x14ac:dyDescent="0.15">
      <c r="B367" s="150"/>
      <c r="C367" s="90"/>
      <c r="D367" s="146"/>
      <c r="E367" s="82"/>
      <c r="F367" s="147"/>
      <c r="G367" s="147"/>
      <c r="H367" s="147"/>
      <c r="I367" s="147"/>
      <c r="J367" s="147"/>
      <c r="K367" s="147"/>
      <c r="L367" s="147"/>
      <c r="M367" s="147"/>
      <c r="N367" s="147"/>
      <c r="O367" s="147"/>
      <c r="P367" s="147"/>
      <c r="Q367" s="147"/>
      <c r="R367" s="147"/>
      <c r="S367" s="147"/>
      <c r="T367" s="147"/>
      <c r="U367" s="147"/>
      <c r="V367" s="147"/>
      <c r="W367" s="147"/>
    </row>
    <row r="368" spans="2:23" ht="12.75" customHeight="1" x14ac:dyDescent="0.15">
      <c r="B368" s="150"/>
      <c r="C368" s="90"/>
      <c r="D368" s="146"/>
      <c r="E368" s="82"/>
      <c r="F368" s="147"/>
      <c r="G368" s="147"/>
      <c r="H368" s="147"/>
      <c r="I368" s="147"/>
      <c r="J368" s="147"/>
      <c r="K368" s="147"/>
      <c r="L368" s="147"/>
      <c r="M368" s="147"/>
      <c r="N368" s="147"/>
      <c r="O368" s="147"/>
      <c r="P368" s="147"/>
      <c r="Q368" s="147"/>
      <c r="R368" s="147"/>
      <c r="S368" s="147"/>
      <c r="T368" s="147"/>
      <c r="U368" s="147"/>
      <c r="V368" s="147"/>
      <c r="W368" s="147"/>
    </row>
    <row r="369" spans="2:23" ht="12.75" customHeight="1" x14ac:dyDescent="0.15">
      <c r="B369" s="150"/>
      <c r="C369" s="90"/>
      <c r="D369" s="146"/>
      <c r="E369" s="82"/>
      <c r="F369" s="147"/>
      <c r="G369" s="147"/>
      <c r="H369" s="147"/>
      <c r="I369" s="147"/>
      <c r="J369" s="147"/>
      <c r="K369" s="147"/>
      <c r="L369" s="147"/>
      <c r="M369" s="147"/>
      <c r="N369" s="147"/>
      <c r="O369" s="147"/>
      <c r="P369" s="147"/>
      <c r="Q369" s="147"/>
      <c r="R369" s="147"/>
      <c r="S369" s="147"/>
      <c r="T369" s="147"/>
      <c r="U369" s="147"/>
      <c r="V369" s="147"/>
      <c r="W369" s="147"/>
    </row>
    <row r="370" spans="2:23" ht="12.75" customHeight="1" x14ac:dyDescent="0.15">
      <c r="B370" s="150"/>
      <c r="C370" s="90"/>
      <c r="D370" s="146"/>
      <c r="E370" s="82"/>
      <c r="F370" s="147"/>
      <c r="G370" s="147"/>
      <c r="H370" s="147"/>
      <c r="I370" s="147"/>
      <c r="J370" s="147"/>
      <c r="K370" s="147"/>
      <c r="L370" s="147"/>
      <c r="M370" s="147"/>
      <c r="N370" s="147"/>
      <c r="O370" s="147"/>
      <c r="P370" s="147"/>
      <c r="Q370" s="147"/>
      <c r="R370" s="147"/>
      <c r="S370" s="147"/>
      <c r="T370" s="147"/>
      <c r="U370" s="147"/>
      <c r="V370" s="147"/>
      <c r="W370" s="147"/>
    </row>
    <row r="371" spans="2:23" ht="12.75" customHeight="1" x14ac:dyDescent="0.15">
      <c r="B371" s="150"/>
      <c r="C371" s="90"/>
      <c r="D371" s="146"/>
      <c r="E371" s="82"/>
      <c r="F371" s="147"/>
      <c r="G371" s="147"/>
      <c r="H371" s="147"/>
      <c r="I371" s="147"/>
      <c r="J371" s="147"/>
      <c r="K371" s="147"/>
      <c r="L371" s="147"/>
      <c r="M371" s="147"/>
      <c r="N371" s="147"/>
      <c r="O371" s="147"/>
      <c r="P371" s="147"/>
      <c r="Q371" s="147"/>
      <c r="R371" s="147"/>
      <c r="S371" s="147"/>
      <c r="T371" s="147"/>
      <c r="U371" s="147"/>
      <c r="V371" s="147"/>
      <c r="W371" s="147"/>
    </row>
    <row r="372" spans="2:23" ht="12.75" customHeight="1" x14ac:dyDescent="0.15">
      <c r="B372" s="150"/>
      <c r="C372" s="90"/>
      <c r="D372" s="146"/>
      <c r="E372" s="82"/>
      <c r="F372" s="147"/>
      <c r="G372" s="147"/>
      <c r="H372" s="147"/>
      <c r="I372" s="147"/>
      <c r="J372" s="147"/>
      <c r="K372" s="147"/>
      <c r="L372" s="147"/>
      <c r="M372" s="147"/>
      <c r="N372" s="147"/>
      <c r="O372" s="147"/>
      <c r="P372" s="147"/>
      <c r="Q372" s="147"/>
      <c r="R372" s="147"/>
      <c r="S372" s="147"/>
      <c r="T372" s="147"/>
      <c r="U372" s="147"/>
      <c r="V372" s="147"/>
      <c r="W372" s="147"/>
    </row>
    <row r="373" spans="2:23" ht="12.75" customHeight="1" x14ac:dyDescent="0.15">
      <c r="B373" s="150"/>
      <c r="C373" s="90"/>
      <c r="D373" s="146"/>
      <c r="E373" s="82"/>
      <c r="F373" s="147"/>
      <c r="G373" s="147"/>
      <c r="H373" s="147"/>
      <c r="I373" s="147"/>
      <c r="J373" s="147"/>
      <c r="K373" s="147"/>
      <c r="L373" s="147"/>
      <c r="M373" s="147"/>
      <c r="N373" s="147"/>
      <c r="O373" s="147"/>
      <c r="P373" s="147"/>
      <c r="Q373" s="147"/>
      <c r="R373" s="147"/>
      <c r="S373" s="147"/>
      <c r="T373" s="147"/>
      <c r="U373" s="147"/>
      <c r="V373" s="147"/>
      <c r="W373" s="147"/>
    </row>
    <row r="374" spans="2:23" ht="12.75" customHeight="1" x14ac:dyDescent="0.15">
      <c r="B374" s="150"/>
      <c r="C374" s="90"/>
      <c r="D374" s="146"/>
      <c r="E374" s="82"/>
      <c r="F374" s="147"/>
      <c r="G374" s="147"/>
      <c r="H374" s="147"/>
      <c r="I374" s="147"/>
      <c r="J374" s="147"/>
      <c r="K374" s="147"/>
      <c r="L374" s="147"/>
      <c r="M374" s="147"/>
      <c r="N374" s="147"/>
      <c r="O374" s="147"/>
      <c r="P374" s="147"/>
      <c r="Q374" s="147"/>
      <c r="R374" s="147"/>
      <c r="S374" s="147"/>
      <c r="T374" s="147"/>
      <c r="U374" s="147"/>
      <c r="V374" s="147"/>
      <c r="W374" s="147"/>
    </row>
    <row r="375" spans="2:23" ht="12.75" customHeight="1" x14ac:dyDescent="0.15">
      <c r="B375" s="150"/>
      <c r="C375" s="90"/>
      <c r="D375" s="146"/>
      <c r="E375" s="82"/>
      <c r="F375" s="147"/>
      <c r="G375" s="147"/>
      <c r="H375" s="147"/>
      <c r="I375" s="147"/>
      <c r="J375" s="147"/>
      <c r="K375" s="147"/>
      <c r="L375" s="147"/>
      <c r="M375" s="147"/>
      <c r="N375" s="147"/>
      <c r="O375" s="147"/>
      <c r="P375" s="147"/>
      <c r="Q375" s="147"/>
      <c r="R375" s="147"/>
      <c r="S375" s="147"/>
      <c r="T375" s="147"/>
      <c r="U375" s="147"/>
      <c r="V375" s="147"/>
      <c r="W375" s="147"/>
    </row>
    <row r="376" spans="2:23" ht="12.75" customHeight="1" x14ac:dyDescent="0.15">
      <c r="B376" s="150"/>
      <c r="C376" s="90"/>
      <c r="D376" s="146"/>
      <c r="E376" s="82"/>
      <c r="F376" s="147"/>
      <c r="G376" s="147"/>
      <c r="H376" s="147"/>
      <c r="I376" s="147"/>
      <c r="J376" s="147"/>
      <c r="K376" s="147"/>
      <c r="L376" s="147"/>
      <c r="M376" s="147"/>
      <c r="N376" s="147"/>
      <c r="O376" s="147"/>
      <c r="P376" s="147"/>
      <c r="Q376" s="147"/>
      <c r="R376" s="147"/>
      <c r="S376" s="147"/>
      <c r="T376" s="147"/>
      <c r="U376" s="147"/>
      <c r="V376" s="147"/>
      <c r="W376" s="147"/>
    </row>
    <row r="377" spans="2:23" ht="12.75" customHeight="1" x14ac:dyDescent="0.15">
      <c r="B377" s="150"/>
      <c r="C377" s="90"/>
      <c r="D377" s="146"/>
      <c r="E377" s="82"/>
      <c r="F377" s="147"/>
      <c r="G377" s="147"/>
      <c r="H377" s="147"/>
      <c r="I377" s="147"/>
      <c r="J377" s="147"/>
      <c r="K377" s="147"/>
      <c r="L377" s="147"/>
      <c r="M377" s="147"/>
      <c r="N377" s="147"/>
      <c r="O377" s="147"/>
      <c r="P377" s="147"/>
      <c r="Q377" s="147"/>
      <c r="R377" s="147"/>
      <c r="S377" s="147"/>
      <c r="T377" s="147"/>
      <c r="U377" s="147"/>
      <c r="V377" s="147"/>
      <c r="W377" s="147"/>
    </row>
    <row r="378" spans="2:23" ht="12.75" customHeight="1" x14ac:dyDescent="0.15">
      <c r="B378" s="150"/>
      <c r="C378" s="90"/>
      <c r="D378" s="146"/>
      <c r="E378" s="82"/>
      <c r="F378" s="147"/>
      <c r="G378" s="147"/>
      <c r="H378" s="147"/>
      <c r="I378" s="147"/>
      <c r="J378" s="147"/>
      <c r="K378" s="147"/>
      <c r="L378" s="147"/>
      <c r="M378" s="147"/>
      <c r="N378" s="147"/>
      <c r="O378" s="147"/>
      <c r="P378" s="147"/>
      <c r="Q378" s="147"/>
      <c r="R378" s="147"/>
      <c r="S378" s="147"/>
      <c r="T378" s="147"/>
      <c r="U378" s="147"/>
      <c r="V378" s="147"/>
      <c r="W378" s="147"/>
    </row>
    <row r="379" spans="2:23" ht="12.75" customHeight="1" x14ac:dyDescent="0.15">
      <c r="B379" s="150"/>
      <c r="C379" s="90"/>
      <c r="D379" s="146"/>
      <c r="E379" s="82"/>
      <c r="F379" s="147"/>
      <c r="G379" s="147"/>
      <c r="H379" s="147"/>
      <c r="I379" s="147"/>
      <c r="J379" s="147"/>
      <c r="K379" s="147"/>
      <c r="L379" s="147"/>
      <c r="M379" s="147"/>
      <c r="N379" s="147"/>
      <c r="O379" s="147"/>
      <c r="P379" s="147"/>
      <c r="Q379" s="147"/>
      <c r="R379" s="147"/>
      <c r="S379" s="147"/>
      <c r="T379" s="147"/>
      <c r="U379" s="147"/>
      <c r="V379" s="147"/>
      <c r="W379" s="147"/>
    </row>
    <row r="380" spans="2:23" ht="12.75" customHeight="1" x14ac:dyDescent="0.15">
      <c r="B380" s="150"/>
      <c r="C380" s="90"/>
      <c r="D380" s="146"/>
      <c r="E380" s="82"/>
      <c r="F380" s="147"/>
      <c r="G380" s="147"/>
      <c r="H380" s="147"/>
      <c r="I380" s="147"/>
      <c r="J380" s="147"/>
      <c r="K380" s="147"/>
      <c r="L380" s="147"/>
      <c r="M380" s="147"/>
      <c r="N380" s="147"/>
      <c r="O380" s="147"/>
      <c r="P380" s="147"/>
      <c r="Q380" s="147"/>
      <c r="R380" s="147"/>
      <c r="S380" s="147"/>
      <c r="T380" s="147"/>
      <c r="U380" s="147"/>
      <c r="V380" s="147"/>
      <c r="W380" s="147"/>
    </row>
    <row r="381" spans="2:23" ht="12.75" customHeight="1" x14ac:dyDescent="0.15">
      <c r="B381" s="150"/>
      <c r="C381" s="90"/>
      <c r="D381" s="146"/>
      <c r="E381" s="82"/>
      <c r="F381" s="147"/>
      <c r="G381" s="147"/>
      <c r="H381" s="147"/>
      <c r="I381" s="147"/>
      <c r="J381" s="147"/>
      <c r="K381" s="147"/>
      <c r="L381" s="147"/>
      <c r="M381" s="147"/>
      <c r="N381" s="147"/>
      <c r="O381" s="147"/>
      <c r="P381" s="147"/>
      <c r="Q381" s="147"/>
      <c r="R381" s="147"/>
      <c r="S381" s="147"/>
      <c r="T381" s="147"/>
      <c r="U381" s="147"/>
      <c r="V381" s="147"/>
      <c r="W381" s="147"/>
    </row>
    <row r="382" spans="2:23" ht="12.75" customHeight="1" x14ac:dyDescent="0.15">
      <c r="B382" s="150"/>
      <c r="C382" s="90"/>
      <c r="D382" s="146"/>
      <c r="E382" s="82"/>
      <c r="F382" s="147"/>
      <c r="G382" s="147"/>
      <c r="H382" s="147"/>
      <c r="I382" s="147"/>
      <c r="J382" s="147"/>
      <c r="K382" s="147"/>
      <c r="L382" s="147"/>
      <c r="M382" s="147"/>
      <c r="N382" s="147"/>
      <c r="O382" s="147"/>
      <c r="P382" s="147"/>
      <c r="Q382" s="147"/>
      <c r="R382" s="147"/>
      <c r="S382" s="147"/>
      <c r="T382" s="147"/>
      <c r="U382" s="147"/>
      <c r="V382" s="147"/>
      <c r="W382" s="147"/>
    </row>
    <row r="383" spans="2:23" ht="12.75" customHeight="1" x14ac:dyDescent="0.15">
      <c r="B383" s="150"/>
      <c r="C383" s="90"/>
      <c r="D383" s="146"/>
      <c r="E383" s="82"/>
      <c r="F383" s="147"/>
      <c r="G383" s="147"/>
      <c r="H383" s="147"/>
      <c r="I383" s="147"/>
      <c r="J383" s="147"/>
      <c r="K383" s="147"/>
      <c r="L383" s="147"/>
      <c r="M383" s="147"/>
      <c r="N383" s="147"/>
      <c r="O383" s="147"/>
      <c r="P383" s="147"/>
      <c r="Q383" s="147"/>
      <c r="R383" s="147"/>
      <c r="S383" s="147"/>
      <c r="T383" s="147"/>
      <c r="U383" s="147"/>
      <c r="V383" s="147"/>
      <c r="W383" s="147"/>
    </row>
    <row r="384" spans="2:23" ht="12.75" customHeight="1" x14ac:dyDescent="0.15">
      <c r="B384" s="150"/>
      <c r="C384" s="90"/>
      <c r="D384" s="146"/>
      <c r="E384" s="82"/>
      <c r="F384" s="147"/>
      <c r="G384" s="147"/>
      <c r="H384" s="147"/>
      <c r="I384" s="147"/>
      <c r="J384" s="147"/>
      <c r="K384" s="147"/>
      <c r="L384" s="147"/>
      <c r="M384" s="147"/>
      <c r="N384" s="147"/>
      <c r="O384" s="147"/>
      <c r="P384" s="147"/>
      <c r="Q384" s="147"/>
      <c r="R384" s="147"/>
      <c r="S384" s="147"/>
      <c r="T384" s="147"/>
      <c r="U384" s="147"/>
      <c r="V384" s="147"/>
      <c r="W384" s="147"/>
    </row>
    <row r="385" spans="2:23" ht="12.75" customHeight="1" x14ac:dyDescent="0.15">
      <c r="B385" s="150"/>
      <c r="C385" s="90"/>
      <c r="D385" s="146"/>
      <c r="E385" s="82"/>
      <c r="F385" s="147"/>
      <c r="G385" s="147"/>
      <c r="H385" s="147"/>
      <c r="I385" s="147"/>
      <c r="J385" s="147"/>
      <c r="K385" s="147"/>
      <c r="L385" s="147"/>
      <c r="M385" s="147"/>
      <c r="N385" s="147"/>
      <c r="O385" s="147"/>
      <c r="P385" s="147"/>
      <c r="Q385" s="147"/>
      <c r="R385" s="147"/>
      <c r="S385" s="147"/>
      <c r="T385" s="147"/>
      <c r="U385" s="147"/>
      <c r="V385" s="147"/>
      <c r="W385" s="147"/>
    </row>
    <row r="386" spans="2:23" ht="12.75" customHeight="1" x14ac:dyDescent="0.15">
      <c r="B386" s="150"/>
      <c r="C386" s="90"/>
      <c r="D386" s="146"/>
      <c r="E386" s="82"/>
      <c r="F386" s="147"/>
      <c r="G386" s="147"/>
      <c r="H386" s="147"/>
      <c r="I386" s="147"/>
      <c r="J386" s="147"/>
      <c r="K386" s="147"/>
      <c r="L386" s="147"/>
      <c r="M386" s="147"/>
      <c r="N386" s="147"/>
      <c r="O386" s="147"/>
      <c r="P386" s="147"/>
      <c r="Q386" s="147"/>
      <c r="R386" s="147"/>
      <c r="S386" s="147"/>
      <c r="T386" s="147"/>
      <c r="U386" s="147"/>
      <c r="V386" s="147"/>
      <c r="W386" s="147"/>
    </row>
    <row r="387" spans="2:23" ht="12.75" customHeight="1" x14ac:dyDescent="0.15">
      <c r="B387" s="150"/>
      <c r="C387" s="90"/>
      <c r="D387" s="146"/>
      <c r="E387" s="82"/>
      <c r="F387" s="147"/>
      <c r="G387" s="147"/>
      <c r="H387" s="147"/>
      <c r="I387" s="147"/>
      <c r="J387" s="147"/>
      <c r="K387" s="147"/>
      <c r="L387" s="147"/>
      <c r="M387" s="147"/>
      <c r="N387" s="147"/>
      <c r="O387" s="147"/>
      <c r="P387" s="147"/>
      <c r="Q387" s="147"/>
      <c r="R387" s="147"/>
      <c r="S387" s="147"/>
      <c r="T387" s="147"/>
      <c r="U387" s="147"/>
      <c r="V387" s="147"/>
      <c r="W387" s="147"/>
    </row>
    <row r="388" spans="2:23" ht="12.75" customHeight="1" x14ac:dyDescent="0.15">
      <c r="B388" s="150"/>
      <c r="C388" s="90"/>
      <c r="D388" s="146"/>
      <c r="E388" s="82"/>
      <c r="F388" s="147"/>
      <c r="G388" s="147"/>
      <c r="H388" s="147"/>
      <c r="I388" s="147"/>
      <c r="J388" s="147"/>
      <c r="K388" s="147"/>
      <c r="L388" s="147"/>
      <c r="M388" s="147"/>
      <c r="N388" s="147"/>
      <c r="O388" s="147"/>
      <c r="P388" s="147"/>
      <c r="Q388" s="147"/>
      <c r="R388" s="147"/>
      <c r="S388" s="147"/>
      <c r="T388" s="147"/>
      <c r="U388" s="147"/>
      <c r="V388" s="147"/>
      <c r="W388" s="147"/>
    </row>
    <row r="389" spans="2:23" ht="12.75" customHeight="1" x14ac:dyDescent="0.15">
      <c r="B389" s="150"/>
      <c r="C389" s="90"/>
      <c r="D389" s="146"/>
      <c r="E389" s="82"/>
      <c r="F389" s="147"/>
      <c r="G389" s="147"/>
      <c r="H389" s="147"/>
      <c r="I389" s="147"/>
      <c r="J389" s="147"/>
      <c r="K389" s="147"/>
      <c r="L389" s="147"/>
      <c r="M389" s="147"/>
      <c r="N389" s="147"/>
      <c r="O389" s="147"/>
      <c r="P389" s="147"/>
      <c r="Q389" s="147"/>
      <c r="R389" s="147"/>
      <c r="S389" s="147"/>
      <c r="T389" s="147"/>
      <c r="U389" s="147"/>
      <c r="V389" s="147"/>
      <c r="W389" s="147"/>
    </row>
    <row r="390" spans="2:23" ht="12.75" customHeight="1" x14ac:dyDescent="0.15">
      <c r="B390" s="150"/>
      <c r="C390" s="90"/>
      <c r="D390" s="146"/>
      <c r="E390" s="82"/>
      <c r="F390" s="147"/>
      <c r="G390" s="147"/>
      <c r="H390" s="147"/>
      <c r="I390" s="147"/>
      <c r="J390" s="147"/>
      <c r="K390" s="147"/>
      <c r="L390" s="147"/>
      <c r="M390" s="147"/>
      <c r="N390" s="147"/>
      <c r="O390" s="147"/>
      <c r="P390" s="147"/>
      <c r="Q390" s="147"/>
      <c r="R390" s="147"/>
      <c r="S390" s="147"/>
      <c r="T390" s="147"/>
      <c r="U390" s="147"/>
      <c r="V390" s="147"/>
      <c r="W390" s="147"/>
    </row>
    <row r="391" spans="2:23" ht="12.75" customHeight="1" x14ac:dyDescent="0.15">
      <c r="B391" s="150"/>
      <c r="C391" s="90"/>
      <c r="D391" s="146"/>
      <c r="E391" s="82"/>
      <c r="F391" s="147"/>
      <c r="G391" s="147"/>
      <c r="H391" s="147"/>
      <c r="I391" s="147"/>
      <c r="J391" s="147"/>
      <c r="K391" s="147"/>
      <c r="L391" s="147"/>
      <c r="M391" s="147"/>
      <c r="N391" s="147"/>
      <c r="O391" s="147"/>
      <c r="P391" s="147"/>
      <c r="Q391" s="147"/>
      <c r="R391" s="147"/>
      <c r="S391" s="147"/>
      <c r="T391" s="147"/>
      <c r="U391" s="147"/>
      <c r="V391" s="147"/>
      <c r="W391" s="147"/>
    </row>
    <row r="392" spans="2:23" ht="12.75" customHeight="1" x14ac:dyDescent="0.15">
      <c r="B392" s="150"/>
      <c r="C392" s="90"/>
      <c r="D392" s="146"/>
      <c r="E392" s="82"/>
      <c r="F392" s="147"/>
      <c r="G392" s="147"/>
      <c r="H392" s="147"/>
      <c r="I392" s="147"/>
      <c r="J392" s="147"/>
      <c r="K392" s="147"/>
      <c r="L392" s="147"/>
      <c r="M392" s="147"/>
      <c r="N392" s="147"/>
      <c r="O392" s="147"/>
      <c r="P392" s="147"/>
      <c r="Q392" s="147"/>
      <c r="R392" s="147"/>
      <c r="S392" s="147"/>
      <c r="T392" s="147"/>
      <c r="U392" s="147"/>
      <c r="V392" s="147"/>
      <c r="W392" s="147"/>
    </row>
    <row r="393" spans="2:23" ht="12.75" customHeight="1" x14ac:dyDescent="0.15">
      <c r="B393" s="150"/>
      <c r="C393" s="90"/>
      <c r="D393" s="146"/>
      <c r="E393" s="82"/>
      <c r="F393" s="147"/>
      <c r="G393" s="147"/>
      <c r="H393" s="147"/>
      <c r="I393" s="147"/>
      <c r="J393" s="147"/>
      <c r="K393" s="147"/>
      <c r="L393" s="147"/>
      <c r="M393" s="147"/>
      <c r="N393" s="147"/>
      <c r="O393" s="147"/>
      <c r="P393" s="147"/>
      <c r="Q393" s="147"/>
      <c r="R393" s="147"/>
      <c r="S393" s="147"/>
      <c r="T393" s="147"/>
      <c r="U393" s="147"/>
      <c r="V393" s="147"/>
      <c r="W393" s="147"/>
    </row>
    <row r="394" spans="2:23" ht="12.75" customHeight="1" x14ac:dyDescent="0.15">
      <c r="B394" s="150"/>
      <c r="C394" s="90"/>
      <c r="D394" s="146"/>
      <c r="E394" s="82"/>
      <c r="F394" s="147"/>
      <c r="G394" s="147"/>
      <c r="H394" s="147"/>
      <c r="I394" s="147"/>
      <c r="J394" s="147"/>
      <c r="K394" s="147"/>
      <c r="L394" s="147"/>
      <c r="M394" s="147"/>
      <c r="N394" s="147"/>
      <c r="O394" s="147"/>
      <c r="P394" s="147"/>
      <c r="Q394" s="147"/>
      <c r="R394" s="147"/>
      <c r="S394" s="147"/>
      <c r="T394" s="147"/>
      <c r="U394" s="147"/>
      <c r="V394" s="147"/>
      <c r="W394" s="147"/>
    </row>
    <row r="395" spans="2:23" ht="12.75" customHeight="1" x14ac:dyDescent="0.15">
      <c r="B395" s="150"/>
      <c r="C395" s="90"/>
      <c r="D395" s="146"/>
      <c r="E395" s="82"/>
      <c r="F395" s="147"/>
      <c r="G395" s="147"/>
      <c r="H395" s="147"/>
      <c r="I395" s="147"/>
      <c r="J395" s="147"/>
      <c r="K395" s="147"/>
      <c r="L395" s="147"/>
      <c r="M395" s="147"/>
      <c r="N395" s="147"/>
      <c r="O395" s="147"/>
      <c r="P395" s="147"/>
      <c r="Q395" s="147"/>
      <c r="R395" s="147"/>
      <c r="S395" s="147"/>
      <c r="T395" s="147"/>
      <c r="U395" s="147"/>
      <c r="V395" s="147"/>
      <c r="W395" s="147"/>
    </row>
    <row r="396" spans="2:23" ht="12.75" customHeight="1" x14ac:dyDescent="0.15">
      <c r="B396" s="150"/>
      <c r="C396" s="90"/>
      <c r="D396" s="146"/>
      <c r="E396" s="82"/>
      <c r="F396" s="147"/>
      <c r="G396" s="147"/>
      <c r="H396" s="147"/>
      <c r="I396" s="147"/>
      <c r="J396" s="147"/>
      <c r="K396" s="147"/>
      <c r="L396" s="147"/>
      <c r="M396" s="147"/>
      <c r="N396" s="147"/>
      <c r="O396" s="147"/>
      <c r="P396" s="147"/>
      <c r="Q396" s="147"/>
      <c r="R396" s="147"/>
      <c r="S396" s="147"/>
      <c r="T396" s="147"/>
      <c r="U396" s="147"/>
      <c r="V396" s="147"/>
      <c r="W396" s="147"/>
    </row>
    <row r="397" spans="2:23" ht="12.75" customHeight="1" x14ac:dyDescent="0.15">
      <c r="B397" s="150"/>
      <c r="C397" s="90"/>
      <c r="D397" s="146"/>
      <c r="E397" s="82"/>
      <c r="F397" s="147"/>
      <c r="G397" s="147"/>
      <c r="H397" s="147"/>
      <c r="I397" s="147"/>
      <c r="J397" s="147"/>
      <c r="K397" s="147"/>
      <c r="L397" s="147"/>
      <c r="M397" s="147"/>
      <c r="N397" s="147"/>
      <c r="O397" s="147"/>
      <c r="P397" s="147"/>
      <c r="Q397" s="147"/>
      <c r="R397" s="147"/>
      <c r="S397" s="147"/>
      <c r="T397" s="147"/>
      <c r="U397" s="147"/>
      <c r="V397" s="147"/>
      <c r="W397" s="147"/>
    </row>
    <row r="398" spans="2:23" ht="12.75" customHeight="1" x14ac:dyDescent="0.15">
      <c r="B398" s="150"/>
      <c r="C398" s="90"/>
      <c r="D398" s="146"/>
      <c r="E398" s="82"/>
      <c r="F398" s="147"/>
      <c r="G398" s="147"/>
      <c r="H398" s="147"/>
      <c r="I398" s="147"/>
      <c r="J398" s="147"/>
      <c r="K398" s="147"/>
      <c r="L398" s="147"/>
      <c r="M398" s="147"/>
      <c r="N398" s="147"/>
      <c r="O398" s="147"/>
      <c r="P398" s="147"/>
      <c r="Q398" s="147"/>
      <c r="R398" s="147"/>
      <c r="S398" s="147"/>
      <c r="T398" s="147"/>
      <c r="U398" s="147"/>
      <c r="V398" s="147"/>
      <c r="W398" s="147"/>
    </row>
    <row r="399" spans="2:23" ht="12.75" customHeight="1" x14ac:dyDescent="0.15">
      <c r="B399" s="150"/>
      <c r="C399" s="90"/>
      <c r="D399" s="146"/>
      <c r="E399" s="82"/>
      <c r="F399" s="147"/>
      <c r="G399" s="147"/>
      <c r="H399" s="147"/>
      <c r="I399" s="147"/>
      <c r="J399" s="147"/>
      <c r="K399" s="147"/>
      <c r="L399" s="147"/>
      <c r="M399" s="147"/>
      <c r="N399" s="147"/>
      <c r="O399" s="147"/>
      <c r="P399" s="147"/>
      <c r="Q399" s="147"/>
      <c r="R399" s="147"/>
      <c r="S399" s="147"/>
      <c r="T399" s="147"/>
      <c r="U399" s="147"/>
      <c r="V399" s="147"/>
      <c r="W399" s="147"/>
    </row>
    <row r="400" spans="2:23" ht="12.75" customHeight="1" x14ac:dyDescent="0.15">
      <c r="B400" s="150"/>
      <c r="C400" s="90"/>
      <c r="D400" s="146"/>
      <c r="E400" s="82"/>
      <c r="F400" s="147"/>
      <c r="G400" s="147"/>
      <c r="H400" s="147"/>
      <c r="I400" s="147"/>
      <c r="J400" s="147"/>
      <c r="K400" s="147"/>
      <c r="L400" s="147"/>
      <c r="M400" s="147"/>
      <c r="N400" s="147"/>
      <c r="O400" s="147"/>
      <c r="P400" s="147"/>
      <c r="Q400" s="147"/>
      <c r="R400" s="147"/>
      <c r="S400" s="147"/>
      <c r="T400" s="147"/>
      <c r="U400" s="147"/>
      <c r="V400" s="147"/>
      <c r="W400" s="147"/>
    </row>
    <row r="401" spans="2:23" ht="12.75" customHeight="1" x14ac:dyDescent="0.15">
      <c r="B401" s="150"/>
      <c r="C401" s="90"/>
      <c r="D401" s="146"/>
      <c r="E401" s="82"/>
      <c r="F401" s="147"/>
      <c r="G401" s="147"/>
      <c r="H401" s="147"/>
      <c r="I401" s="147"/>
      <c r="J401" s="147"/>
      <c r="K401" s="147"/>
      <c r="L401" s="147"/>
      <c r="M401" s="147"/>
      <c r="N401" s="147"/>
      <c r="O401" s="147"/>
      <c r="P401" s="147"/>
      <c r="Q401" s="147"/>
      <c r="R401" s="147"/>
      <c r="S401" s="147"/>
      <c r="T401" s="147"/>
      <c r="U401" s="147"/>
      <c r="V401" s="147"/>
      <c r="W401" s="147"/>
    </row>
    <row r="402" spans="2:23" ht="12.75" customHeight="1" x14ac:dyDescent="0.15">
      <c r="B402" s="150"/>
      <c r="C402" s="90"/>
      <c r="D402" s="146"/>
      <c r="E402" s="82"/>
      <c r="F402" s="147"/>
      <c r="G402" s="147"/>
      <c r="H402" s="147"/>
      <c r="I402" s="147"/>
      <c r="J402" s="147"/>
      <c r="K402" s="147"/>
      <c r="L402" s="147"/>
      <c r="M402" s="147"/>
      <c r="N402" s="147"/>
      <c r="O402" s="147"/>
      <c r="P402" s="147"/>
      <c r="Q402" s="147"/>
      <c r="R402" s="147"/>
      <c r="S402" s="147"/>
      <c r="T402" s="147"/>
      <c r="U402" s="147"/>
      <c r="V402" s="147"/>
      <c r="W402" s="147"/>
    </row>
    <row r="403" spans="2:23" ht="12.75" customHeight="1" x14ac:dyDescent="0.15">
      <c r="B403" s="150"/>
      <c r="C403" s="90"/>
      <c r="D403" s="146"/>
      <c r="E403" s="82"/>
      <c r="F403" s="147"/>
      <c r="G403" s="147"/>
      <c r="H403" s="147"/>
      <c r="I403" s="147"/>
      <c r="J403" s="147"/>
      <c r="K403" s="147"/>
      <c r="L403" s="147"/>
      <c r="M403" s="147"/>
      <c r="N403" s="147"/>
      <c r="O403" s="147"/>
      <c r="P403" s="147"/>
      <c r="Q403" s="147"/>
      <c r="R403" s="147"/>
      <c r="S403" s="147"/>
      <c r="T403" s="147"/>
      <c r="U403" s="147"/>
      <c r="V403" s="147"/>
      <c r="W403" s="147"/>
    </row>
    <row r="404" spans="2:23" ht="12.75" customHeight="1" x14ac:dyDescent="0.15">
      <c r="B404" s="150"/>
      <c r="C404" s="90"/>
      <c r="D404" s="146"/>
      <c r="E404" s="82"/>
      <c r="F404" s="147"/>
      <c r="G404" s="147"/>
      <c r="H404" s="147"/>
      <c r="I404" s="147"/>
      <c r="J404" s="147"/>
      <c r="K404" s="147"/>
      <c r="L404" s="147"/>
      <c r="M404" s="147"/>
      <c r="N404" s="147"/>
      <c r="O404" s="147"/>
      <c r="P404" s="147"/>
      <c r="Q404" s="147"/>
      <c r="R404" s="147"/>
      <c r="S404" s="147"/>
      <c r="T404" s="147"/>
      <c r="U404" s="147"/>
      <c r="V404" s="147"/>
      <c r="W404" s="147"/>
    </row>
    <row r="405" spans="2:23" ht="12.75" customHeight="1" x14ac:dyDescent="0.15">
      <c r="B405" s="150"/>
      <c r="C405" s="90"/>
      <c r="D405" s="146"/>
      <c r="E405" s="82"/>
      <c r="F405" s="147"/>
      <c r="G405" s="147"/>
      <c r="H405" s="147"/>
      <c r="I405" s="147"/>
      <c r="J405" s="147"/>
      <c r="K405" s="147"/>
      <c r="L405" s="147"/>
      <c r="M405" s="147"/>
      <c r="N405" s="147"/>
      <c r="O405" s="147"/>
      <c r="P405" s="147"/>
      <c r="Q405" s="147"/>
      <c r="R405" s="147"/>
      <c r="S405" s="147"/>
      <c r="T405" s="147"/>
      <c r="U405" s="147"/>
      <c r="V405" s="147"/>
      <c r="W405" s="147"/>
    </row>
    <row r="406" spans="2:23" ht="12.75" customHeight="1" x14ac:dyDescent="0.15">
      <c r="B406" s="150"/>
      <c r="C406" s="90"/>
      <c r="D406" s="146"/>
      <c r="E406" s="82"/>
      <c r="F406" s="147"/>
      <c r="G406" s="147"/>
      <c r="H406" s="147"/>
      <c r="I406" s="147"/>
      <c r="J406" s="147"/>
      <c r="K406" s="147"/>
      <c r="L406" s="147"/>
      <c r="M406" s="147"/>
      <c r="N406" s="147"/>
      <c r="O406" s="147"/>
      <c r="P406" s="147"/>
      <c r="Q406" s="147"/>
      <c r="R406" s="147"/>
      <c r="S406" s="147"/>
      <c r="T406" s="147"/>
      <c r="U406" s="147"/>
      <c r="V406" s="147"/>
      <c r="W406" s="147"/>
    </row>
    <row r="407" spans="2:23" ht="12.75" customHeight="1" x14ac:dyDescent="0.15">
      <c r="B407" s="150"/>
      <c r="C407" s="90"/>
      <c r="D407" s="146"/>
      <c r="E407" s="82"/>
      <c r="F407" s="147"/>
      <c r="G407" s="147"/>
      <c r="H407" s="147"/>
      <c r="I407" s="147"/>
      <c r="J407" s="147"/>
      <c r="K407" s="147"/>
      <c r="L407" s="147"/>
      <c r="M407" s="147"/>
      <c r="N407" s="147"/>
      <c r="O407" s="147"/>
      <c r="P407" s="147"/>
      <c r="Q407" s="147"/>
      <c r="R407" s="147"/>
      <c r="S407" s="147"/>
      <c r="T407" s="147"/>
      <c r="U407" s="147"/>
      <c r="V407" s="147"/>
      <c r="W407" s="147"/>
    </row>
    <row r="408" spans="2:23" ht="12.75" customHeight="1" x14ac:dyDescent="0.15">
      <c r="B408" s="150"/>
      <c r="C408" s="90"/>
      <c r="D408" s="146"/>
      <c r="E408" s="82"/>
      <c r="F408" s="147"/>
      <c r="G408" s="147"/>
      <c r="H408" s="147"/>
      <c r="I408" s="147"/>
      <c r="J408" s="147"/>
      <c r="K408" s="147"/>
      <c r="L408" s="147"/>
      <c r="M408" s="147"/>
      <c r="N408" s="147"/>
      <c r="O408" s="147"/>
      <c r="P408" s="147"/>
      <c r="Q408" s="147"/>
      <c r="R408" s="147"/>
      <c r="S408" s="147"/>
      <c r="T408" s="147"/>
      <c r="U408" s="147"/>
      <c r="V408" s="147"/>
      <c r="W408" s="147"/>
    </row>
    <row r="409" spans="2:23" ht="12.75" customHeight="1" x14ac:dyDescent="0.15">
      <c r="B409" s="150"/>
      <c r="C409" s="90"/>
      <c r="D409" s="146"/>
      <c r="E409" s="82"/>
      <c r="F409" s="147"/>
      <c r="G409" s="147"/>
      <c r="H409" s="147"/>
      <c r="I409" s="147"/>
      <c r="J409" s="147"/>
      <c r="K409" s="147"/>
      <c r="L409" s="147"/>
      <c r="M409" s="147"/>
      <c r="N409" s="147"/>
      <c r="O409" s="147"/>
      <c r="P409" s="147"/>
      <c r="Q409" s="147"/>
      <c r="R409" s="147"/>
      <c r="S409" s="147"/>
      <c r="T409" s="147"/>
      <c r="U409" s="147"/>
      <c r="V409" s="147"/>
      <c r="W409" s="147"/>
    </row>
    <row r="410" spans="2:23" ht="12.75" customHeight="1" x14ac:dyDescent="0.15">
      <c r="B410" s="150"/>
      <c r="C410" s="90"/>
      <c r="D410" s="146"/>
      <c r="E410" s="82"/>
      <c r="F410" s="147"/>
      <c r="G410" s="147"/>
      <c r="H410" s="147"/>
      <c r="I410" s="147"/>
      <c r="J410" s="147"/>
      <c r="K410" s="147"/>
      <c r="L410" s="147"/>
      <c r="M410" s="147"/>
      <c r="N410" s="147"/>
      <c r="O410" s="147"/>
      <c r="P410" s="147"/>
      <c r="Q410" s="147"/>
      <c r="R410" s="147"/>
      <c r="S410" s="147"/>
      <c r="T410" s="147"/>
      <c r="U410" s="147"/>
      <c r="V410" s="147"/>
      <c r="W410" s="147"/>
    </row>
    <row r="411" spans="2:23" ht="12.75" customHeight="1" x14ac:dyDescent="0.15">
      <c r="B411" s="150"/>
      <c r="C411" s="90"/>
      <c r="D411" s="146"/>
      <c r="E411" s="82"/>
      <c r="F411" s="147"/>
      <c r="G411" s="147"/>
      <c r="H411" s="147"/>
      <c r="I411" s="147"/>
      <c r="J411" s="147"/>
      <c r="K411" s="147"/>
      <c r="L411" s="147"/>
      <c r="M411" s="147"/>
      <c r="N411" s="147"/>
      <c r="O411" s="147"/>
      <c r="P411" s="147"/>
      <c r="Q411" s="147"/>
      <c r="R411" s="147"/>
      <c r="S411" s="147"/>
      <c r="T411" s="147"/>
      <c r="U411" s="147"/>
      <c r="V411" s="147"/>
      <c r="W411" s="147"/>
    </row>
    <row r="412" spans="2:23" ht="12.75" customHeight="1" x14ac:dyDescent="0.15">
      <c r="B412" s="150"/>
      <c r="C412" s="90"/>
      <c r="D412" s="146"/>
      <c r="E412" s="82"/>
      <c r="F412" s="147"/>
      <c r="G412" s="147"/>
      <c r="H412" s="147"/>
      <c r="I412" s="147"/>
      <c r="J412" s="147"/>
      <c r="K412" s="147"/>
      <c r="L412" s="147"/>
      <c r="M412" s="147"/>
      <c r="N412" s="147"/>
      <c r="O412" s="147"/>
      <c r="P412" s="147"/>
      <c r="Q412" s="147"/>
      <c r="R412" s="147"/>
      <c r="S412" s="147"/>
      <c r="T412" s="147"/>
      <c r="U412" s="147"/>
      <c r="V412" s="147"/>
      <c r="W412" s="147"/>
    </row>
    <row r="413" spans="2:23" ht="12.75" customHeight="1" x14ac:dyDescent="0.15">
      <c r="B413" s="150"/>
      <c r="C413" s="90"/>
      <c r="D413" s="146"/>
      <c r="E413" s="82"/>
      <c r="F413" s="147"/>
      <c r="G413" s="147"/>
      <c r="H413" s="147"/>
      <c r="I413" s="147"/>
      <c r="J413" s="147"/>
      <c r="K413" s="147"/>
      <c r="L413" s="147"/>
      <c r="M413" s="147"/>
      <c r="N413" s="147"/>
      <c r="O413" s="147"/>
      <c r="P413" s="147"/>
      <c r="Q413" s="147"/>
      <c r="R413" s="147"/>
      <c r="S413" s="147"/>
      <c r="T413" s="147"/>
      <c r="U413" s="147"/>
      <c r="V413" s="147"/>
      <c r="W413" s="147"/>
    </row>
    <row r="414" spans="2:23" ht="12.75" customHeight="1" x14ac:dyDescent="0.15">
      <c r="B414" s="150"/>
      <c r="C414" s="90"/>
      <c r="D414" s="146"/>
      <c r="E414" s="82"/>
      <c r="F414" s="147"/>
      <c r="G414" s="147"/>
      <c r="H414" s="147"/>
      <c r="I414" s="147"/>
      <c r="J414" s="147"/>
      <c r="K414" s="147"/>
      <c r="L414" s="147"/>
      <c r="M414" s="147"/>
      <c r="N414" s="147"/>
      <c r="O414" s="147"/>
      <c r="P414" s="147"/>
      <c r="Q414" s="147"/>
      <c r="R414" s="147"/>
      <c r="S414" s="147"/>
      <c r="T414" s="147"/>
      <c r="U414" s="147"/>
      <c r="V414" s="147"/>
      <c r="W414" s="147"/>
    </row>
    <row r="415" spans="2:23" ht="12.75" customHeight="1" x14ac:dyDescent="0.15">
      <c r="B415" s="150"/>
      <c r="C415" s="90"/>
      <c r="D415" s="146"/>
      <c r="E415" s="82"/>
      <c r="F415" s="147"/>
      <c r="G415" s="147"/>
      <c r="H415" s="147"/>
      <c r="I415" s="147"/>
      <c r="J415" s="147"/>
      <c r="K415" s="147"/>
      <c r="L415" s="147"/>
      <c r="M415" s="147"/>
      <c r="N415" s="147"/>
      <c r="O415" s="147"/>
      <c r="P415" s="147"/>
      <c r="Q415" s="147"/>
      <c r="R415" s="147"/>
      <c r="S415" s="147"/>
      <c r="T415" s="147"/>
      <c r="U415" s="147"/>
      <c r="V415" s="147"/>
      <c r="W415" s="147"/>
    </row>
    <row r="416" spans="2:23" ht="12.75" customHeight="1" x14ac:dyDescent="0.15">
      <c r="B416" s="150"/>
      <c r="C416" s="90"/>
      <c r="D416" s="146"/>
      <c r="E416" s="82"/>
      <c r="F416" s="147"/>
      <c r="G416" s="147"/>
      <c r="H416" s="147"/>
      <c r="I416" s="147"/>
      <c r="J416" s="147"/>
      <c r="K416" s="147"/>
      <c r="L416" s="147"/>
      <c r="M416" s="147"/>
      <c r="N416" s="147"/>
      <c r="O416" s="147"/>
      <c r="P416" s="147"/>
      <c r="Q416" s="147"/>
      <c r="R416" s="147"/>
      <c r="S416" s="147"/>
      <c r="T416" s="147"/>
      <c r="U416" s="147"/>
      <c r="V416" s="147"/>
      <c r="W416" s="147"/>
    </row>
    <row r="417" spans="2:23" ht="12.75" customHeight="1" x14ac:dyDescent="0.15">
      <c r="B417" s="150"/>
      <c r="C417" s="90"/>
      <c r="D417" s="146"/>
      <c r="E417" s="82"/>
      <c r="F417" s="147"/>
      <c r="G417" s="147"/>
      <c r="H417" s="147"/>
      <c r="I417" s="147"/>
      <c r="J417" s="147"/>
      <c r="K417" s="147"/>
      <c r="L417" s="147"/>
      <c r="M417" s="147"/>
      <c r="N417" s="147"/>
      <c r="O417" s="147"/>
      <c r="P417" s="147"/>
      <c r="Q417" s="147"/>
      <c r="R417" s="147"/>
      <c r="S417" s="147"/>
      <c r="T417" s="147"/>
      <c r="U417" s="147"/>
      <c r="V417" s="147"/>
      <c r="W417" s="147"/>
    </row>
    <row r="418" spans="2:23" ht="12.75" customHeight="1" x14ac:dyDescent="0.15">
      <c r="B418" s="150"/>
      <c r="C418" s="90"/>
      <c r="D418" s="146"/>
      <c r="E418" s="82"/>
      <c r="F418" s="147"/>
      <c r="G418" s="147"/>
      <c r="H418" s="147"/>
      <c r="I418" s="147"/>
      <c r="J418" s="147"/>
      <c r="K418" s="147"/>
      <c r="L418" s="147"/>
      <c r="M418" s="147"/>
      <c r="N418" s="147"/>
      <c r="O418" s="147"/>
      <c r="P418" s="147"/>
      <c r="Q418" s="147"/>
      <c r="R418" s="147"/>
      <c r="S418" s="147"/>
      <c r="T418" s="147"/>
      <c r="U418" s="147"/>
      <c r="V418" s="147"/>
      <c r="W418" s="147"/>
    </row>
    <row r="419" spans="2:23" ht="12.75" customHeight="1" x14ac:dyDescent="0.15">
      <c r="B419" s="150"/>
      <c r="C419" s="90"/>
      <c r="D419" s="146"/>
      <c r="E419" s="82"/>
      <c r="F419" s="147"/>
      <c r="G419" s="147"/>
      <c r="H419" s="147"/>
      <c r="I419" s="147"/>
      <c r="J419" s="147"/>
      <c r="K419" s="147"/>
      <c r="L419" s="147"/>
      <c r="M419" s="147"/>
      <c r="N419" s="147"/>
      <c r="O419" s="147"/>
      <c r="P419" s="147"/>
      <c r="Q419" s="147"/>
      <c r="R419" s="147"/>
      <c r="S419" s="147"/>
      <c r="T419" s="147"/>
      <c r="U419" s="147"/>
      <c r="V419" s="147"/>
      <c r="W419" s="147"/>
    </row>
    <row r="420" spans="2:23" ht="12.75" customHeight="1" x14ac:dyDescent="0.15">
      <c r="B420" s="150"/>
      <c r="C420" s="90"/>
      <c r="D420" s="146"/>
      <c r="E420" s="82"/>
      <c r="F420" s="147"/>
      <c r="G420" s="147"/>
      <c r="H420" s="147"/>
      <c r="I420" s="147"/>
      <c r="J420" s="147"/>
      <c r="K420" s="147"/>
      <c r="L420" s="147"/>
      <c r="M420" s="147"/>
      <c r="N420" s="147"/>
      <c r="O420" s="147"/>
      <c r="P420" s="147"/>
      <c r="Q420" s="147"/>
      <c r="R420" s="147"/>
      <c r="S420" s="147"/>
      <c r="T420" s="147"/>
      <c r="U420" s="147"/>
      <c r="V420" s="147"/>
      <c r="W420" s="147"/>
    </row>
    <row r="421" spans="2:23" ht="12.75" customHeight="1" x14ac:dyDescent="0.15">
      <c r="B421" s="150"/>
      <c r="C421" s="90"/>
      <c r="D421" s="146"/>
      <c r="E421" s="82"/>
      <c r="F421" s="147"/>
      <c r="G421" s="147"/>
      <c r="H421" s="147"/>
      <c r="I421" s="147"/>
      <c r="J421" s="147"/>
      <c r="K421" s="147"/>
      <c r="L421" s="147"/>
      <c r="M421" s="147"/>
      <c r="N421" s="147"/>
      <c r="O421" s="147"/>
      <c r="P421" s="147"/>
      <c r="Q421" s="147"/>
      <c r="R421" s="147"/>
      <c r="S421" s="147"/>
      <c r="T421" s="147"/>
      <c r="U421" s="147"/>
      <c r="V421" s="147"/>
      <c r="W421" s="147"/>
    </row>
    <row r="422" spans="2:23" ht="12.75" customHeight="1" x14ac:dyDescent="0.15">
      <c r="B422" s="150"/>
      <c r="C422" s="90"/>
      <c r="D422" s="146"/>
      <c r="E422" s="82"/>
      <c r="F422" s="147"/>
      <c r="G422" s="147"/>
      <c r="H422" s="147"/>
      <c r="I422" s="147"/>
      <c r="J422" s="147"/>
      <c r="K422" s="147"/>
      <c r="L422" s="147"/>
      <c r="M422" s="147"/>
      <c r="N422" s="147"/>
      <c r="O422" s="147"/>
      <c r="P422" s="147"/>
      <c r="Q422" s="147"/>
      <c r="R422" s="147"/>
      <c r="S422" s="147"/>
      <c r="T422" s="147"/>
      <c r="U422" s="147"/>
      <c r="V422" s="147"/>
      <c r="W422" s="147"/>
    </row>
    <row r="423" spans="2:23" ht="12.75" customHeight="1" x14ac:dyDescent="0.15">
      <c r="B423" s="150"/>
      <c r="C423" s="90"/>
      <c r="D423" s="146"/>
      <c r="E423" s="82"/>
      <c r="F423" s="147"/>
      <c r="G423" s="147"/>
      <c r="H423" s="147"/>
      <c r="I423" s="147"/>
      <c r="J423" s="147"/>
      <c r="K423" s="147"/>
      <c r="L423" s="147"/>
      <c r="M423" s="147"/>
      <c r="N423" s="147"/>
      <c r="O423" s="147"/>
      <c r="P423" s="147"/>
      <c r="Q423" s="147"/>
      <c r="R423" s="147"/>
      <c r="S423" s="147"/>
      <c r="T423" s="147"/>
      <c r="U423" s="147"/>
      <c r="V423" s="147"/>
      <c r="W423" s="147"/>
    </row>
    <row r="424" spans="2:23" ht="12.75" customHeight="1" x14ac:dyDescent="0.15">
      <c r="B424" s="150"/>
      <c r="C424" s="90"/>
      <c r="D424" s="146"/>
      <c r="E424" s="82"/>
      <c r="F424" s="147"/>
      <c r="G424" s="147"/>
      <c r="H424" s="147"/>
      <c r="I424" s="147"/>
      <c r="J424" s="147"/>
      <c r="K424" s="147"/>
      <c r="L424" s="147"/>
      <c r="M424" s="147"/>
      <c r="N424" s="147"/>
      <c r="O424" s="147"/>
      <c r="P424" s="147"/>
      <c r="Q424" s="147"/>
      <c r="R424" s="147"/>
      <c r="S424" s="147"/>
      <c r="T424" s="147"/>
      <c r="U424" s="147"/>
      <c r="V424" s="147"/>
      <c r="W424" s="147"/>
    </row>
    <row r="425" spans="2:23" ht="12.75" customHeight="1" x14ac:dyDescent="0.15">
      <c r="B425" s="150"/>
      <c r="C425" s="90"/>
      <c r="D425" s="146"/>
      <c r="E425" s="82"/>
      <c r="F425" s="147"/>
      <c r="G425" s="147"/>
      <c r="H425" s="147"/>
      <c r="I425" s="147"/>
      <c r="J425" s="147"/>
      <c r="K425" s="147"/>
      <c r="L425" s="147"/>
      <c r="M425" s="147"/>
      <c r="N425" s="147"/>
      <c r="O425" s="147"/>
      <c r="P425" s="147"/>
      <c r="Q425" s="147"/>
      <c r="R425" s="147"/>
      <c r="S425" s="147"/>
      <c r="T425" s="147"/>
      <c r="U425" s="147"/>
      <c r="V425" s="147"/>
      <c r="W425" s="147"/>
    </row>
    <row r="426" spans="2:23" ht="12.75" customHeight="1" x14ac:dyDescent="0.15">
      <c r="B426" s="150"/>
      <c r="C426" s="90"/>
      <c r="D426" s="146"/>
      <c r="E426" s="82"/>
      <c r="F426" s="147"/>
      <c r="G426" s="147"/>
      <c r="H426" s="147"/>
      <c r="I426" s="147"/>
      <c r="J426" s="147"/>
      <c r="K426" s="147"/>
      <c r="L426" s="147"/>
      <c r="M426" s="147"/>
      <c r="N426" s="147"/>
      <c r="O426" s="147"/>
      <c r="P426" s="147"/>
      <c r="Q426" s="147"/>
      <c r="R426" s="147"/>
      <c r="S426" s="147"/>
      <c r="T426" s="147"/>
      <c r="U426" s="147"/>
      <c r="V426" s="147"/>
      <c r="W426" s="147"/>
    </row>
    <row r="427" spans="2:23" ht="12.75" customHeight="1" x14ac:dyDescent="0.15">
      <c r="B427" s="150"/>
      <c r="C427" s="90"/>
      <c r="D427" s="146"/>
      <c r="E427" s="82"/>
      <c r="F427" s="147"/>
      <c r="G427" s="147"/>
      <c r="H427" s="147"/>
      <c r="I427" s="147"/>
      <c r="J427" s="147"/>
      <c r="K427" s="147"/>
      <c r="L427" s="147"/>
      <c r="M427" s="147"/>
      <c r="N427" s="147"/>
      <c r="O427" s="147"/>
      <c r="P427" s="147"/>
      <c r="Q427" s="147"/>
      <c r="R427" s="147"/>
      <c r="S427" s="147"/>
      <c r="T427" s="147"/>
      <c r="U427" s="147"/>
      <c r="V427" s="147"/>
      <c r="W427" s="147"/>
    </row>
    <row r="428" spans="2:23" ht="12.75" customHeight="1" x14ac:dyDescent="0.15">
      <c r="B428" s="150"/>
      <c r="C428" s="90"/>
      <c r="D428" s="146"/>
      <c r="E428" s="82"/>
      <c r="F428" s="147"/>
      <c r="G428" s="147"/>
      <c r="H428" s="147"/>
      <c r="I428" s="147"/>
      <c r="J428" s="147"/>
      <c r="K428" s="147"/>
      <c r="L428" s="147"/>
      <c r="M428" s="147"/>
      <c r="N428" s="147"/>
      <c r="O428" s="147"/>
      <c r="P428" s="147"/>
      <c r="Q428" s="147"/>
      <c r="R428" s="147"/>
      <c r="S428" s="147"/>
      <c r="T428" s="147"/>
      <c r="U428" s="147"/>
      <c r="V428" s="147"/>
      <c r="W428" s="147"/>
    </row>
    <row r="429" spans="2:23" ht="12.75" customHeight="1" x14ac:dyDescent="0.15">
      <c r="B429" s="150"/>
      <c r="C429" s="90"/>
      <c r="D429" s="146"/>
      <c r="E429" s="82"/>
      <c r="F429" s="147"/>
      <c r="G429" s="147"/>
      <c r="H429" s="147"/>
      <c r="I429" s="147"/>
      <c r="J429" s="147"/>
      <c r="K429" s="147"/>
      <c r="L429" s="147"/>
      <c r="M429" s="147"/>
      <c r="N429" s="147"/>
      <c r="O429" s="147"/>
      <c r="P429" s="147"/>
      <c r="Q429" s="147"/>
      <c r="R429" s="147"/>
      <c r="S429" s="147"/>
      <c r="T429" s="147"/>
      <c r="U429" s="147"/>
      <c r="V429" s="147"/>
      <c r="W429" s="147"/>
    </row>
    <row r="430" spans="2:23" ht="12.75" customHeight="1" x14ac:dyDescent="0.15">
      <c r="B430" s="150"/>
      <c r="C430" s="90"/>
      <c r="D430" s="146"/>
      <c r="E430" s="82"/>
      <c r="F430" s="147"/>
      <c r="G430" s="147"/>
      <c r="H430" s="147"/>
      <c r="I430" s="147"/>
      <c r="J430" s="147"/>
      <c r="K430" s="147"/>
      <c r="L430" s="147"/>
      <c r="M430" s="147"/>
      <c r="N430" s="147"/>
      <c r="O430" s="147"/>
      <c r="P430" s="147"/>
      <c r="Q430" s="147"/>
      <c r="R430" s="147"/>
      <c r="S430" s="147"/>
      <c r="T430" s="147"/>
      <c r="U430" s="147"/>
      <c r="V430" s="147"/>
      <c r="W430" s="147"/>
    </row>
    <row r="431" spans="2:23" ht="12.75" customHeight="1" x14ac:dyDescent="0.15">
      <c r="B431" s="150"/>
      <c r="C431" s="90"/>
      <c r="D431" s="146"/>
      <c r="E431" s="82"/>
      <c r="F431" s="147"/>
      <c r="G431" s="147"/>
      <c r="H431" s="147"/>
      <c r="I431" s="147"/>
      <c r="J431" s="147"/>
      <c r="K431" s="147"/>
      <c r="L431" s="147"/>
      <c r="M431" s="147"/>
      <c r="N431" s="147"/>
      <c r="O431" s="147"/>
      <c r="P431" s="147"/>
      <c r="Q431" s="147"/>
      <c r="R431" s="147"/>
      <c r="S431" s="147"/>
      <c r="T431" s="147"/>
      <c r="U431" s="147"/>
      <c r="V431" s="147"/>
      <c r="W431" s="147"/>
    </row>
    <row r="432" spans="2:23" ht="12.75" customHeight="1" x14ac:dyDescent="0.15">
      <c r="B432" s="150"/>
      <c r="C432" s="90"/>
      <c r="D432" s="146"/>
      <c r="E432" s="82"/>
      <c r="F432" s="147"/>
      <c r="G432" s="147"/>
      <c r="H432" s="147"/>
      <c r="I432" s="147"/>
      <c r="J432" s="147"/>
      <c r="K432" s="147"/>
      <c r="L432" s="147"/>
      <c r="M432" s="147"/>
      <c r="N432" s="147"/>
      <c r="O432" s="147"/>
      <c r="P432" s="147"/>
      <c r="Q432" s="147"/>
      <c r="R432" s="147"/>
      <c r="S432" s="147"/>
      <c r="T432" s="147"/>
      <c r="U432" s="147"/>
      <c r="V432" s="147"/>
      <c r="W432" s="147"/>
    </row>
    <row r="433" spans="2:23" ht="12.75" customHeight="1" x14ac:dyDescent="0.15">
      <c r="B433" s="150"/>
      <c r="C433" s="90"/>
      <c r="D433" s="146"/>
      <c r="E433" s="82"/>
      <c r="F433" s="147"/>
      <c r="G433" s="147"/>
      <c r="H433" s="147"/>
      <c r="I433" s="147"/>
      <c r="J433" s="147"/>
      <c r="K433" s="147"/>
      <c r="L433" s="147"/>
      <c r="M433" s="147"/>
      <c r="N433" s="147"/>
      <c r="O433" s="147"/>
      <c r="P433" s="147"/>
      <c r="Q433" s="147"/>
      <c r="R433" s="147"/>
      <c r="S433" s="147"/>
      <c r="T433" s="147"/>
      <c r="U433" s="147"/>
      <c r="V433" s="147"/>
      <c r="W433" s="147"/>
    </row>
    <row r="434" spans="2:23" ht="12.75" customHeight="1" x14ac:dyDescent="0.15">
      <c r="B434" s="150"/>
      <c r="C434" s="90"/>
      <c r="D434" s="146"/>
      <c r="E434" s="82"/>
      <c r="F434" s="147"/>
      <c r="G434" s="147"/>
      <c r="H434" s="147"/>
      <c r="I434" s="147"/>
      <c r="J434" s="147"/>
      <c r="K434" s="147"/>
      <c r="L434" s="147"/>
      <c r="M434" s="147"/>
      <c r="N434" s="147"/>
      <c r="O434" s="147"/>
      <c r="P434" s="147"/>
      <c r="Q434" s="147"/>
      <c r="R434" s="147"/>
      <c r="S434" s="147"/>
      <c r="T434" s="147"/>
      <c r="U434" s="147"/>
      <c r="V434" s="147"/>
      <c r="W434" s="147"/>
    </row>
    <row r="435" spans="2:23" ht="12.75" customHeight="1" x14ac:dyDescent="0.15">
      <c r="B435" s="150"/>
      <c r="C435" s="90"/>
      <c r="D435" s="146"/>
      <c r="E435" s="82"/>
      <c r="F435" s="147"/>
      <c r="G435" s="147"/>
      <c r="H435" s="147"/>
      <c r="I435" s="147"/>
      <c r="J435" s="147"/>
      <c r="K435" s="147"/>
      <c r="L435" s="147"/>
      <c r="M435" s="147"/>
      <c r="N435" s="147"/>
      <c r="O435" s="147"/>
      <c r="P435" s="147"/>
      <c r="Q435" s="147"/>
      <c r="R435" s="147"/>
      <c r="S435" s="147"/>
      <c r="T435" s="147"/>
      <c r="U435" s="147"/>
      <c r="V435" s="147"/>
      <c r="W435" s="147"/>
    </row>
    <row r="436" spans="2:23" ht="12.75" customHeight="1" x14ac:dyDescent="0.15">
      <c r="B436" s="150"/>
      <c r="C436" s="90"/>
      <c r="D436" s="146"/>
      <c r="E436" s="82"/>
      <c r="F436" s="147"/>
      <c r="G436" s="147"/>
      <c r="H436" s="147"/>
      <c r="I436" s="147"/>
      <c r="J436" s="147"/>
      <c r="K436" s="147"/>
      <c r="L436" s="147"/>
      <c r="M436" s="147"/>
      <c r="N436" s="147"/>
      <c r="O436" s="147"/>
      <c r="P436" s="147"/>
      <c r="Q436" s="147"/>
      <c r="R436" s="147"/>
      <c r="S436" s="147"/>
      <c r="T436" s="147"/>
      <c r="U436" s="147"/>
      <c r="V436" s="147"/>
      <c r="W436" s="147"/>
    </row>
    <row r="437" spans="2:23" ht="12.75" customHeight="1" x14ac:dyDescent="0.15">
      <c r="B437" s="150"/>
      <c r="C437" s="90"/>
      <c r="D437" s="146"/>
      <c r="E437" s="82"/>
      <c r="F437" s="147"/>
      <c r="G437" s="147"/>
      <c r="H437" s="147"/>
      <c r="I437" s="147"/>
      <c r="J437" s="147"/>
      <c r="K437" s="147"/>
      <c r="L437" s="147"/>
      <c r="M437" s="147"/>
      <c r="N437" s="147"/>
      <c r="O437" s="147"/>
      <c r="P437" s="147"/>
      <c r="Q437" s="147"/>
      <c r="R437" s="147"/>
      <c r="S437" s="147"/>
      <c r="T437" s="147"/>
      <c r="U437" s="147"/>
      <c r="V437" s="147"/>
      <c r="W437" s="147"/>
    </row>
    <row r="438" spans="2:23" ht="12.75" customHeight="1" x14ac:dyDescent="0.15">
      <c r="B438" s="150"/>
      <c r="C438" s="90"/>
      <c r="D438" s="146"/>
      <c r="E438" s="82"/>
      <c r="F438" s="147"/>
      <c r="G438" s="147"/>
      <c r="H438" s="147"/>
      <c r="I438" s="147"/>
      <c r="J438" s="147"/>
      <c r="K438" s="147"/>
      <c r="L438" s="147"/>
      <c r="M438" s="147"/>
      <c r="N438" s="147"/>
      <c r="O438" s="147"/>
      <c r="P438" s="147"/>
      <c r="Q438" s="147"/>
      <c r="R438" s="147"/>
      <c r="S438" s="147"/>
      <c r="T438" s="147"/>
      <c r="U438" s="147"/>
      <c r="V438" s="147"/>
      <c r="W438" s="147"/>
    </row>
    <row r="439" spans="2:23" ht="12.75" customHeight="1" x14ac:dyDescent="0.15">
      <c r="B439" s="150"/>
      <c r="C439" s="90"/>
      <c r="D439" s="146"/>
      <c r="E439" s="82"/>
      <c r="F439" s="147"/>
      <c r="G439" s="147"/>
      <c r="H439" s="147"/>
      <c r="I439" s="147"/>
      <c r="J439" s="147"/>
      <c r="K439" s="147"/>
      <c r="L439" s="147"/>
      <c r="M439" s="147"/>
      <c r="N439" s="147"/>
      <c r="O439" s="147"/>
      <c r="P439" s="147"/>
      <c r="Q439" s="147"/>
      <c r="R439" s="147"/>
      <c r="S439" s="147"/>
      <c r="T439" s="147"/>
      <c r="U439" s="147"/>
      <c r="V439" s="147"/>
      <c r="W439" s="147"/>
    </row>
    <row r="440" spans="2:23" ht="12.75" customHeight="1" x14ac:dyDescent="0.15">
      <c r="B440" s="150"/>
      <c r="C440" s="90"/>
      <c r="D440" s="146"/>
      <c r="E440" s="82"/>
      <c r="F440" s="147"/>
      <c r="G440" s="147"/>
      <c r="H440" s="147"/>
      <c r="I440" s="147"/>
      <c r="J440" s="147"/>
      <c r="K440" s="147"/>
      <c r="L440" s="147"/>
      <c r="M440" s="147"/>
      <c r="N440" s="147"/>
      <c r="O440" s="147"/>
      <c r="P440" s="147"/>
      <c r="Q440" s="147"/>
      <c r="R440" s="147"/>
      <c r="S440" s="147"/>
      <c r="T440" s="147"/>
      <c r="U440" s="147"/>
      <c r="V440" s="147"/>
      <c r="W440" s="147"/>
    </row>
    <row r="441" spans="2:23" ht="12.75" customHeight="1" x14ac:dyDescent="0.15">
      <c r="B441" s="150"/>
      <c r="C441" s="90"/>
      <c r="D441" s="146"/>
      <c r="E441" s="82"/>
      <c r="F441" s="147"/>
      <c r="G441" s="147"/>
      <c r="H441" s="147"/>
      <c r="I441" s="147"/>
      <c r="J441" s="147"/>
      <c r="K441" s="147"/>
      <c r="L441" s="147"/>
      <c r="M441" s="147"/>
      <c r="N441" s="147"/>
      <c r="O441" s="147"/>
      <c r="P441" s="147"/>
      <c r="Q441" s="147"/>
      <c r="R441" s="147"/>
      <c r="S441" s="147"/>
      <c r="T441" s="147"/>
      <c r="U441" s="147"/>
      <c r="V441" s="147"/>
      <c r="W441" s="147"/>
    </row>
    <row r="442" spans="2:23" ht="12.75" customHeight="1" x14ac:dyDescent="0.15">
      <c r="B442" s="150"/>
      <c r="C442" s="90"/>
      <c r="D442" s="146"/>
      <c r="E442" s="82"/>
      <c r="F442" s="147"/>
      <c r="G442" s="147"/>
      <c r="H442" s="147"/>
      <c r="I442" s="147"/>
      <c r="J442" s="147"/>
      <c r="K442" s="147"/>
      <c r="L442" s="147"/>
      <c r="M442" s="147"/>
      <c r="N442" s="147"/>
      <c r="O442" s="147"/>
      <c r="P442" s="147"/>
      <c r="Q442" s="147"/>
      <c r="R442" s="147"/>
      <c r="S442" s="147"/>
      <c r="T442" s="147"/>
      <c r="U442" s="147"/>
      <c r="V442" s="147"/>
      <c r="W442" s="147"/>
    </row>
    <row r="443" spans="2:23" ht="12.75" customHeight="1" x14ac:dyDescent="0.15">
      <c r="B443" s="150"/>
      <c r="C443" s="90"/>
      <c r="D443" s="146"/>
      <c r="E443" s="82"/>
      <c r="F443" s="147"/>
      <c r="G443" s="147"/>
      <c r="H443" s="147"/>
      <c r="I443" s="147"/>
      <c r="J443" s="147"/>
      <c r="K443" s="147"/>
      <c r="L443" s="147"/>
      <c r="M443" s="147"/>
      <c r="N443" s="147"/>
      <c r="O443" s="147"/>
      <c r="P443" s="147"/>
      <c r="Q443" s="147"/>
      <c r="R443" s="147"/>
      <c r="S443" s="147"/>
      <c r="T443" s="147"/>
      <c r="U443" s="147"/>
      <c r="V443" s="147"/>
      <c r="W443" s="147"/>
    </row>
    <row r="444" spans="2:23" ht="12.75" customHeight="1" x14ac:dyDescent="0.15">
      <c r="B444" s="150"/>
      <c r="C444" s="90"/>
      <c r="D444" s="146"/>
      <c r="E444" s="82"/>
      <c r="F444" s="147"/>
      <c r="G444" s="147"/>
      <c r="H444" s="147"/>
      <c r="I444" s="147"/>
      <c r="J444" s="147"/>
      <c r="K444" s="147"/>
      <c r="L444" s="147"/>
      <c r="M444" s="147"/>
      <c r="N444" s="147"/>
      <c r="O444" s="147"/>
      <c r="P444" s="147"/>
      <c r="Q444" s="147"/>
      <c r="R444" s="147"/>
      <c r="S444" s="147"/>
      <c r="T444" s="147"/>
      <c r="U444" s="147"/>
      <c r="V444" s="147"/>
      <c r="W444" s="147"/>
    </row>
    <row r="445" spans="2:23" ht="12.75" customHeight="1" x14ac:dyDescent="0.15">
      <c r="B445" s="150"/>
      <c r="C445" s="90"/>
      <c r="D445" s="146"/>
      <c r="E445" s="82"/>
      <c r="F445" s="147"/>
      <c r="G445" s="147"/>
      <c r="H445" s="147"/>
      <c r="I445" s="147"/>
      <c r="J445" s="147"/>
      <c r="K445" s="147"/>
      <c r="L445" s="147"/>
      <c r="M445" s="147"/>
      <c r="N445" s="147"/>
      <c r="O445" s="147"/>
      <c r="P445" s="147"/>
      <c r="Q445" s="147"/>
      <c r="R445" s="147"/>
      <c r="S445" s="147"/>
      <c r="T445" s="147"/>
      <c r="U445" s="147"/>
      <c r="V445" s="147"/>
      <c r="W445" s="147"/>
    </row>
    <row r="446" spans="2:23" ht="12.75" customHeight="1" x14ac:dyDescent="0.15">
      <c r="B446" s="150"/>
      <c r="C446" s="90"/>
      <c r="D446" s="146"/>
      <c r="E446" s="82"/>
      <c r="F446" s="147"/>
      <c r="G446" s="147"/>
      <c r="H446" s="147"/>
      <c r="I446" s="147"/>
      <c r="J446" s="147"/>
      <c r="K446" s="147"/>
      <c r="L446" s="147"/>
      <c r="M446" s="147"/>
      <c r="N446" s="147"/>
      <c r="O446" s="147"/>
      <c r="P446" s="147"/>
      <c r="Q446" s="147"/>
      <c r="R446" s="147"/>
      <c r="S446" s="147"/>
      <c r="T446" s="147"/>
      <c r="U446" s="147"/>
      <c r="V446" s="147"/>
      <c r="W446" s="147"/>
    </row>
    <row r="447" spans="2:23" ht="12.75" customHeight="1" x14ac:dyDescent="0.15">
      <c r="B447" s="150"/>
      <c r="C447" s="90"/>
      <c r="D447" s="146"/>
      <c r="E447" s="82"/>
      <c r="F447" s="147"/>
      <c r="G447" s="147"/>
      <c r="H447" s="147"/>
      <c r="I447" s="147"/>
      <c r="J447" s="147"/>
      <c r="K447" s="147"/>
      <c r="L447" s="147"/>
      <c r="M447" s="147"/>
      <c r="N447" s="147"/>
      <c r="O447" s="147"/>
      <c r="P447" s="147"/>
      <c r="Q447" s="147"/>
      <c r="R447" s="147"/>
      <c r="S447" s="147"/>
      <c r="T447" s="147"/>
      <c r="U447" s="147"/>
      <c r="V447" s="147"/>
      <c r="W447" s="147"/>
    </row>
    <row r="448" spans="2:23" ht="12.75" customHeight="1" x14ac:dyDescent="0.15">
      <c r="B448" s="150"/>
      <c r="C448" s="90"/>
      <c r="D448" s="146"/>
      <c r="E448" s="82"/>
      <c r="F448" s="147"/>
      <c r="G448" s="147"/>
      <c r="H448" s="147"/>
      <c r="I448" s="147"/>
      <c r="J448" s="147"/>
      <c r="K448" s="147"/>
      <c r="L448" s="147"/>
      <c r="M448" s="147"/>
      <c r="N448" s="147"/>
      <c r="O448" s="147"/>
      <c r="P448" s="147"/>
      <c r="Q448" s="147"/>
      <c r="R448" s="147"/>
      <c r="S448" s="147"/>
      <c r="T448" s="147"/>
      <c r="U448" s="147"/>
      <c r="V448" s="147"/>
      <c r="W448" s="147"/>
    </row>
    <row r="449" spans="2:23" ht="12.75" customHeight="1" x14ac:dyDescent="0.15">
      <c r="B449" s="150"/>
      <c r="C449" s="90"/>
      <c r="D449" s="146"/>
      <c r="E449" s="82"/>
      <c r="F449" s="147"/>
      <c r="G449" s="147"/>
      <c r="H449" s="147"/>
      <c r="I449" s="147"/>
      <c r="J449" s="147"/>
      <c r="K449" s="147"/>
      <c r="L449" s="147"/>
      <c r="M449" s="147"/>
      <c r="N449" s="147"/>
      <c r="O449" s="147"/>
      <c r="P449" s="147"/>
      <c r="Q449" s="147"/>
      <c r="R449" s="147"/>
      <c r="S449" s="147"/>
      <c r="T449" s="147"/>
      <c r="U449" s="147"/>
      <c r="V449" s="147"/>
      <c r="W449" s="147"/>
    </row>
    <row r="450" spans="2:23" ht="12.75" customHeight="1" x14ac:dyDescent="0.15">
      <c r="B450" s="150"/>
      <c r="C450" s="90"/>
      <c r="D450" s="146"/>
      <c r="E450" s="82"/>
      <c r="F450" s="147"/>
      <c r="G450" s="147"/>
      <c r="H450" s="147"/>
      <c r="I450" s="147"/>
      <c r="J450" s="147"/>
      <c r="K450" s="147"/>
      <c r="L450" s="147"/>
      <c r="M450" s="147"/>
      <c r="N450" s="147"/>
      <c r="O450" s="147"/>
      <c r="P450" s="147"/>
      <c r="Q450" s="147"/>
      <c r="R450" s="147"/>
      <c r="S450" s="147"/>
      <c r="T450" s="147"/>
      <c r="U450" s="147"/>
      <c r="V450" s="147"/>
      <c r="W450" s="147"/>
    </row>
    <row r="451" spans="2:23" ht="12.75" customHeight="1" x14ac:dyDescent="0.15">
      <c r="B451" s="150"/>
      <c r="C451" s="90"/>
      <c r="D451" s="146"/>
      <c r="E451" s="82"/>
      <c r="F451" s="147"/>
      <c r="G451" s="147"/>
      <c r="H451" s="147"/>
      <c r="I451" s="147"/>
      <c r="J451" s="147"/>
      <c r="K451" s="147"/>
      <c r="L451" s="147"/>
      <c r="M451" s="147"/>
      <c r="N451" s="147"/>
      <c r="O451" s="147"/>
      <c r="P451" s="147"/>
      <c r="Q451" s="147"/>
      <c r="R451" s="147"/>
      <c r="S451" s="147"/>
      <c r="T451" s="147"/>
      <c r="U451" s="147"/>
      <c r="V451" s="147"/>
      <c r="W451" s="147"/>
    </row>
    <row r="452" spans="2:23" ht="12.75" customHeight="1" x14ac:dyDescent="0.15">
      <c r="B452" s="150"/>
      <c r="C452" s="90"/>
      <c r="D452" s="146"/>
      <c r="E452" s="82"/>
      <c r="F452" s="147"/>
      <c r="G452" s="147"/>
      <c r="H452" s="147"/>
      <c r="I452" s="147"/>
      <c r="J452" s="147"/>
      <c r="K452" s="147"/>
      <c r="L452" s="147"/>
      <c r="M452" s="147"/>
      <c r="N452" s="147"/>
      <c r="O452" s="147"/>
      <c r="P452" s="147"/>
      <c r="Q452" s="147"/>
      <c r="R452" s="147"/>
      <c r="S452" s="147"/>
      <c r="T452" s="147"/>
      <c r="U452" s="147"/>
      <c r="V452" s="147"/>
      <c r="W452" s="147"/>
    </row>
    <row r="453" spans="2:23" ht="12.75" customHeight="1" x14ac:dyDescent="0.15">
      <c r="B453" s="150"/>
      <c r="C453" s="90"/>
      <c r="D453" s="146"/>
      <c r="E453" s="82"/>
      <c r="F453" s="147"/>
      <c r="G453" s="147"/>
      <c r="H453" s="147"/>
      <c r="I453" s="147"/>
      <c r="J453" s="147"/>
      <c r="K453" s="147"/>
      <c r="L453" s="147"/>
      <c r="M453" s="147"/>
      <c r="N453" s="147"/>
      <c r="O453" s="147"/>
      <c r="P453" s="147"/>
      <c r="Q453" s="147"/>
      <c r="R453" s="147"/>
      <c r="S453" s="147"/>
      <c r="T453" s="147"/>
      <c r="U453" s="147"/>
      <c r="V453" s="147"/>
      <c r="W453" s="147"/>
    </row>
    <row r="454" spans="2:23" ht="12.75" customHeight="1" x14ac:dyDescent="0.15">
      <c r="B454" s="150"/>
      <c r="C454" s="90"/>
      <c r="D454" s="146"/>
      <c r="E454" s="82"/>
      <c r="F454" s="147"/>
      <c r="G454" s="147"/>
      <c r="H454" s="147"/>
      <c r="I454" s="147"/>
      <c r="J454" s="147"/>
      <c r="K454" s="147"/>
      <c r="L454" s="147"/>
      <c r="M454" s="147"/>
      <c r="N454" s="147"/>
      <c r="O454" s="147"/>
      <c r="P454" s="147"/>
      <c r="Q454" s="147"/>
      <c r="R454" s="147"/>
      <c r="S454" s="147"/>
      <c r="T454" s="147"/>
      <c r="U454" s="147"/>
      <c r="V454" s="147"/>
      <c r="W454" s="147"/>
    </row>
    <row r="455" spans="2:23" ht="12.75" customHeight="1" x14ac:dyDescent="0.15">
      <c r="B455" s="150"/>
      <c r="C455" s="90"/>
      <c r="D455" s="146"/>
      <c r="E455" s="82"/>
      <c r="F455" s="147"/>
      <c r="G455" s="147"/>
      <c r="H455" s="147"/>
      <c r="I455" s="147"/>
      <c r="J455" s="147"/>
      <c r="K455" s="147"/>
      <c r="L455" s="147"/>
      <c r="M455" s="147"/>
      <c r="N455" s="147"/>
      <c r="O455" s="147"/>
      <c r="P455" s="147"/>
      <c r="Q455" s="147"/>
      <c r="R455" s="147"/>
      <c r="S455" s="147"/>
      <c r="T455" s="147"/>
      <c r="U455" s="147"/>
      <c r="V455" s="147"/>
      <c r="W455" s="147"/>
    </row>
    <row r="456" spans="2:23" ht="12.75" customHeight="1" x14ac:dyDescent="0.15">
      <c r="B456" s="150"/>
      <c r="C456" s="90"/>
      <c r="D456" s="146"/>
      <c r="E456" s="82"/>
      <c r="F456" s="147"/>
      <c r="G456" s="147"/>
      <c r="H456" s="147"/>
      <c r="I456" s="147"/>
      <c r="J456" s="147"/>
      <c r="K456" s="147"/>
      <c r="L456" s="147"/>
      <c r="M456" s="147"/>
      <c r="N456" s="147"/>
      <c r="O456" s="147"/>
      <c r="P456" s="147"/>
      <c r="Q456" s="147"/>
      <c r="R456" s="147"/>
      <c r="S456" s="147"/>
      <c r="T456" s="147"/>
      <c r="U456" s="147"/>
      <c r="V456" s="147"/>
      <c r="W456" s="147"/>
    </row>
    <row r="457" spans="2:23" ht="12.75" customHeight="1" x14ac:dyDescent="0.15">
      <c r="B457" s="150"/>
      <c r="C457" s="90"/>
      <c r="D457" s="146"/>
      <c r="E457" s="82"/>
      <c r="F457" s="147"/>
      <c r="G457" s="147"/>
      <c r="H457" s="147"/>
      <c r="I457" s="147"/>
      <c r="J457" s="147"/>
      <c r="K457" s="147"/>
      <c r="L457" s="147"/>
      <c r="M457" s="147"/>
      <c r="N457" s="147"/>
      <c r="O457" s="147"/>
      <c r="P457" s="147"/>
      <c r="Q457" s="147"/>
      <c r="R457" s="147"/>
      <c r="S457" s="147"/>
      <c r="T457" s="147"/>
      <c r="U457" s="147"/>
      <c r="V457" s="147"/>
      <c r="W457" s="147"/>
    </row>
    <row r="458" spans="2:23" ht="12.75" customHeight="1" x14ac:dyDescent="0.15">
      <c r="B458" s="150"/>
      <c r="C458" s="90"/>
      <c r="D458" s="146"/>
      <c r="E458" s="82"/>
      <c r="F458" s="147"/>
      <c r="G458" s="147"/>
      <c r="H458" s="147"/>
      <c r="I458" s="147"/>
      <c r="J458" s="147"/>
      <c r="K458" s="147"/>
      <c r="L458" s="147"/>
      <c r="M458" s="147"/>
      <c r="N458" s="147"/>
      <c r="O458" s="147"/>
      <c r="P458" s="147"/>
      <c r="Q458" s="147"/>
      <c r="R458" s="147"/>
      <c r="S458" s="147"/>
      <c r="T458" s="147"/>
      <c r="U458" s="147"/>
      <c r="V458" s="147"/>
      <c r="W458" s="147"/>
    </row>
    <row r="459" spans="2:23" ht="12.75" customHeight="1" x14ac:dyDescent="0.15">
      <c r="B459" s="150"/>
      <c r="C459" s="90"/>
      <c r="D459" s="146"/>
      <c r="E459" s="82"/>
      <c r="F459" s="147"/>
      <c r="G459" s="147"/>
      <c r="H459" s="147"/>
      <c r="I459" s="147"/>
      <c r="J459" s="147"/>
      <c r="K459" s="147"/>
      <c r="L459" s="147"/>
      <c r="M459" s="147"/>
      <c r="N459" s="147"/>
      <c r="O459" s="147"/>
      <c r="P459" s="147"/>
      <c r="Q459" s="147"/>
      <c r="R459" s="147"/>
      <c r="S459" s="147"/>
      <c r="T459" s="147"/>
      <c r="U459" s="147"/>
      <c r="V459" s="147"/>
      <c r="W459" s="147"/>
    </row>
    <row r="460" spans="2:23" ht="12.75" customHeight="1" x14ac:dyDescent="0.15">
      <c r="B460" s="150"/>
      <c r="C460" s="90"/>
      <c r="D460" s="146"/>
      <c r="E460" s="82"/>
      <c r="F460" s="147"/>
      <c r="G460" s="147"/>
      <c r="H460" s="147"/>
      <c r="I460" s="147"/>
      <c r="J460" s="147"/>
      <c r="K460" s="147"/>
      <c r="L460" s="147"/>
      <c r="M460" s="147"/>
      <c r="N460" s="147"/>
      <c r="O460" s="147"/>
      <c r="P460" s="147"/>
      <c r="Q460" s="147"/>
      <c r="R460" s="147"/>
      <c r="S460" s="147"/>
      <c r="T460" s="147"/>
      <c r="U460" s="147"/>
      <c r="V460" s="147"/>
      <c r="W460" s="147"/>
    </row>
    <row r="461" spans="2:23" ht="12.75" customHeight="1" x14ac:dyDescent="0.15">
      <c r="B461" s="150"/>
      <c r="C461" s="90"/>
      <c r="D461" s="146"/>
      <c r="E461" s="82"/>
      <c r="F461" s="147"/>
      <c r="G461" s="147"/>
      <c r="H461" s="147"/>
      <c r="I461" s="147"/>
      <c r="J461" s="147"/>
      <c r="K461" s="147"/>
      <c r="L461" s="147"/>
      <c r="M461" s="147"/>
      <c r="N461" s="147"/>
      <c r="O461" s="147"/>
      <c r="P461" s="147"/>
      <c r="Q461" s="147"/>
      <c r="R461" s="147"/>
      <c r="S461" s="147"/>
      <c r="T461" s="147"/>
      <c r="U461" s="147"/>
      <c r="V461" s="147"/>
      <c r="W461" s="147"/>
    </row>
    <row r="462" spans="2:23" ht="12.75" customHeight="1" x14ac:dyDescent="0.15">
      <c r="B462" s="150"/>
      <c r="C462" s="90"/>
      <c r="D462" s="146"/>
      <c r="E462" s="82"/>
      <c r="F462" s="147"/>
      <c r="G462" s="147"/>
      <c r="H462" s="147"/>
      <c r="I462" s="147"/>
      <c r="J462" s="147"/>
      <c r="K462" s="147"/>
      <c r="L462" s="147"/>
      <c r="M462" s="147"/>
      <c r="N462" s="147"/>
      <c r="O462" s="147"/>
      <c r="P462" s="147"/>
      <c r="Q462" s="147"/>
      <c r="R462" s="147"/>
      <c r="S462" s="147"/>
      <c r="T462" s="147"/>
      <c r="U462" s="147"/>
      <c r="V462" s="147"/>
      <c r="W462" s="147"/>
    </row>
    <row r="463" spans="2:23" ht="12.75" customHeight="1" x14ac:dyDescent="0.15">
      <c r="B463" s="150"/>
      <c r="C463" s="90"/>
      <c r="D463" s="146"/>
      <c r="E463" s="82"/>
      <c r="F463" s="147"/>
      <c r="G463" s="147"/>
      <c r="H463" s="147"/>
      <c r="I463" s="147"/>
      <c r="J463" s="147"/>
      <c r="K463" s="147"/>
      <c r="L463" s="147"/>
      <c r="M463" s="147"/>
      <c r="N463" s="147"/>
      <c r="O463" s="147"/>
      <c r="P463" s="147"/>
      <c r="Q463" s="147"/>
      <c r="R463" s="147"/>
      <c r="S463" s="147"/>
      <c r="T463" s="147"/>
      <c r="U463" s="147"/>
      <c r="V463" s="147"/>
      <c r="W463" s="147"/>
    </row>
    <row r="464" spans="2:23" ht="12.75" customHeight="1" x14ac:dyDescent="0.15">
      <c r="B464" s="150"/>
      <c r="C464" s="90"/>
      <c r="D464" s="146"/>
      <c r="E464" s="82"/>
      <c r="F464" s="147"/>
      <c r="G464" s="147"/>
      <c r="H464" s="147"/>
      <c r="I464" s="147"/>
      <c r="J464" s="147"/>
      <c r="K464" s="147"/>
      <c r="L464" s="147"/>
      <c r="M464" s="147"/>
      <c r="N464" s="147"/>
      <c r="O464" s="147"/>
      <c r="P464" s="147"/>
      <c r="Q464" s="147"/>
      <c r="R464" s="147"/>
      <c r="S464" s="147"/>
      <c r="T464" s="147"/>
      <c r="U464" s="147"/>
      <c r="V464" s="147"/>
      <c r="W464" s="147"/>
    </row>
    <row r="465" spans="2:23" ht="12.75" customHeight="1" x14ac:dyDescent="0.15">
      <c r="B465" s="150"/>
      <c r="C465" s="90"/>
      <c r="D465" s="146"/>
      <c r="E465" s="82"/>
      <c r="F465" s="147"/>
      <c r="G465" s="147"/>
      <c r="H465" s="147"/>
      <c r="I465" s="147"/>
      <c r="J465" s="147"/>
      <c r="K465" s="147"/>
      <c r="L465" s="147"/>
      <c r="M465" s="147"/>
      <c r="N465" s="147"/>
      <c r="O465" s="147"/>
      <c r="P465" s="147"/>
      <c r="Q465" s="147"/>
      <c r="R465" s="147"/>
      <c r="S465" s="147"/>
      <c r="T465" s="147"/>
      <c r="U465" s="147"/>
      <c r="V465" s="147"/>
      <c r="W465" s="147"/>
    </row>
    <row r="466" spans="2:23" ht="12.75" customHeight="1" x14ac:dyDescent="0.15">
      <c r="B466" s="150"/>
      <c r="C466" s="90"/>
      <c r="D466" s="146"/>
      <c r="E466" s="82"/>
      <c r="F466" s="147"/>
      <c r="G466" s="147"/>
      <c r="H466" s="147"/>
      <c r="I466" s="147"/>
      <c r="J466" s="147"/>
      <c r="K466" s="147"/>
      <c r="L466" s="147"/>
      <c r="M466" s="147"/>
      <c r="N466" s="147"/>
      <c r="O466" s="147"/>
      <c r="P466" s="147"/>
      <c r="Q466" s="147"/>
      <c r="R466" s="147"/>
      <c r="S466" s="147"/>
      <c r="T466" s="147"/>
      <c r="U466" s="147"/>
      <c r="V466" s="147"/>
      <c r="W466" s="147"/>
    </row>
    <row r="467" spans="2:23" ht="12.75" customHeight="1" x14ac:dyDescent="0.15">
      <c r="B467" s="150"/>
      <c r="C467" s="90"/>
      <c r="D467" s="146"/>
      <c r="E467" s="82"/>
      <c r="F467" s="147"/>
      <c r="G467" s="147"/>
      <c r="H467" s="147"/>
      <c r="I467" s="147"/>
      <c r="J467" s="147"/>
      <c r="K467" s="147"/>
      <c r="L467" s="147"/>
      <c r="M467" s="147"/>
      <c r="N467" s="147"/>
      <c r="O467" s="147"/>
      <c r="P467" s="147"/>
      <c r="Q467" s="147"/>
      <c r="R467" s="147"/>
      <c r="S467" s="147"/>
      <c r="T467" s="147"/>
      <c r="U467" s="147"/>
      <c r="V467" s="147"/>
      <c r="W467" s="147"/>
    </row>
    <row r="468" spans="2:23" ht="12.75" customHeight="1" x14ac:dyDescent="0.15">
      <c r="B468" s="150"/>
      <c r="C468" s="90"/>
      <c r="D468" s="146"/>
      <c r="E468" s="82"/>
      <c r="F468" s="147"/>
      <c r="G468" s="147"/>
      <c r="H468" s="147"/>
      <c r="I468" s="147"/>
      <c r="J468" s="147"/>
      <c r="K468" s="147"/>
      <c r="L468" s="147"/>
      <c r="M468" s="147"/>
      <c r="N468" s="147"/>
      <c r="O468" s="147"/>
      <c r="P468" s="147"/>
      <c r="Q468" s="147"/>
      <c r="R468" s="147"/>
      <c r="S468" s="147"/>
      <c r="T468" s="147"/>
      <c r="U468" s="147"/>
      <c r="V468" s="147"/>
      <c r="W468" s="147"/>
    </row>
    <row r="469" spans="2:23" ht="12.75" customHeight="1" x14ac:dyDescent="0.15">
      <c r="B469" s="150"/>
      <c r="C469" s="90"/>
      <c r="D469" s="146"/>
      <c r="E469" s="82"/>
      <c r="F469" s="147"/>
      <c r="G469" s="147"/>
      <c r="H469" s="147"/>
      <c r="I469" s="147"/>
      <c r="J469" s="147"/>
      <c r="K469" s="147"/>
      <c r="L469" s="147"/>
      <c r="M469" s="147"/>
      <c r="N469" s="147"/>
      <c r="O469" s="147"/>
      <c r="P469" s="147"/>
      <c r="Q469" s="147"/>
      <c r="R469" s="147"/>
      <c r="S469" s="147"/>
      <c r="T469" s="147"/>
      <c r="U469" s="147"/>
      <c r="V469" s="147"/>
      <c r="W469" s="147"/>
    </row>
    <row r="470" spans="2:23" ht="12.75" customHeight="1" x14ac:dyDescent="0.15">
      <c r="B470" s="150"/>
      <c r="C470" s="90"/>
      <c r="D470" s="146"/>
      <c r="E470" s="82"/>
      <c r="F470" s="147"/>
      <c r="G470" s="147"/>
      <c r="H470" s="147"/>
      <c r="I470" s="147"/>
      <c r="J470" s="147"/>
      <c r="K470" s="147"/>
      <c r="L470" s="147"/>
      <c r="M470" s="147"/>
      <c r="N470" s="147"/>
      <c r="O470" s="147"/>
      <c r="P470" s="147"/>
      <c r="Q470" s="147"/>
      <c r="R470" s="147"/>
      <c r="S470" s="147"/>
      <c r="T470" s="147"/>
      <c r="U470" s="147"/>
      <c r="V470" s="147"/>
      <c r="W470" s="147"/>
    </row>
    <row r="471" spans="2:23" ht="12.75" customHeight="1" x14ac:dyDescent="0.15">
      <c r="B471" s="150"/>
      <c r="C471" s="90"/>
      <c r="D471" s="146"/>
      <c r="E471" s="82"/>
      <c r="F471" s="147"/>
      <c r="G471" s="147"/>
      <c r="H471" s="147"/>
      <c r="I471" s="147"/>
      <c r="J471" s="147"/>
      <c r="K471" s="147"/>
      <c r="L471" s="147"/>
      <c r="M471" s="147"/>
      <c r="N471" s="147"/>
      <c r="O471" s="147"/>
      <c r="P471" s="147"/>
      <c r="Q471" s="147"/>
      <c r="R471" s="147"/>
      <c r="S471" s="147"/>
      <c r="T471" s="147"/>
      <c r="U471" s="147"/>
      <c r="V471" s="147"/>
      <c r="W471" s="147"/>
    </row>
    <row r="472" spans="2:23" ht="12.75" customHeight="1" x14ac:dyDescent="0.15">
      <c r="B472" s="150"/>
      <c r="C472" s="90"/>
      <c r="D472" s="146"/>
      <c r="E472" s="82"/>
      <c r="F472" s="147"/>
      <c r="G472" s="147"/>
      <c r="H472" s="147"/>
      <c r="I472" s="147"/>
      <c r="J472" s="147"/>
      <c r="K472" s="147"/>
      <c r="L472" s="147"/>
      <c r="M472" s="147"/>
      <c r="N472" s="147"/>
      <c r="O472" s="147"/>
      <c r="P472" s="147"/>
      <c r="Q472" s="147"/>
      <c r="R472" s="147"/>
      <c r="S472" s="147"/>
      <c r="T472" s="147"/>
      <c r="U472" s="147"/>
      <c r="V472" s="147"/>
      <c r="W472" s="147"/>
    </row>
    <row r="473" spans="2:23" ht="12.75" customHeight="1" x14ac:dyDescent="0.15">
      <c r="B473" s="150"/>
      <c r="C473" s="90"/>
      <c r="D473" s="146"/>
      <c r="E473" s="82"/>
      <c r="F473" s="147"/>
      <c r="G473" s="147"/>
      <c r="H473" s="147"/>
      <c r="I473" s="147"/>
      <c r="J473" s="147"/>
      <c r="K473" s="147"/>
      <c r="L473" s="147"/>
      <c r="M473" s="147"/>
      <c r="N473" s="147"/>
      <c r="O473" s="147"/>
      <c r="P473" s="147"/>
      <c r="Q473" s="147"/>
      <c r="R473" s="147"/>
      <c r="S473" s="147"/>
      <c r="T473" s="147"/>
      <c r="U473" s="147"/>
      <c r="V473" s="147"/>
      <c r="W473" s="147"/>
    </row>
    <row r="474" spans="2:23" ht="12.75" customHeight="1" x14ac:dyDescent="0.15">
      <c r="B474" s="150"/>
      <c r="C474" s="90"/>
      <c r="D474" s="146"/>
      <c r="E474" s="82"/>
      <c r="F474" s="147"/>
      <c r="G474" s="147"/>
      <c r="H474" s="147"/>
      <c r="I474" s="147"/>
      <c r="J474" s="147"/>
      <c r="K474" s="147"/>
      <c r="L474" s="147"/>
      <c r="M474" s="147"/>
      <c r="N474" s="147"/>
      <c r="O474" s="147"/>
      <c r="P474" s="147"/>
      <c r="Q474" s="147"/>
      <c r="R474" s="147"/>
      <c r="S474" s="147"/>
      <c r="T474" s="147"/>
      <c r="U474" s="147"/>
      <c r="V474" s="147"/>
      <c r="W474" s="147"/>
    </row>
    <row r="475" spans="2:23" ht="12.75" customHeight="1" x14ac:dyDescent="0.15">
      <c r="B475" s="150"/>
      <c r="C475" s="90"/>
      <c r="D475" s="146"/>
      <c r="E475" s="82"/>
      <c r="F475" s="147"/>
      <c r="G475" s="147"/>
      <c r="H475" s="147"/>
      <c r="I475" s="147"/>
      <c r="J475" s="147"/>
      <c r="K475" s="147"/>
      <c r="L475" s="147"/>
      <c r="M475" s="147"/>
      <c r="N475" s="147"/>
      <c r="O475" s="147"/>
      <c r="P475" s="147"/>
      <c r="Q475" s="147"/>
      <c r="R475" s="147"/>
      <c r="S475" s="147"/>
      <c r="T475" s="147"/>
      <c r="U475" s="147"/>
      <c r="V475" s="147"/>
      <c r="W475" s="147"/>
    </row>
    <row r="476" spans="2:23" ht="12.75" customHeight="1" x14ac:dyDescent="0.15">
      <c r="B476" s="150"/>
      <c r="C476" s="90"/>
      <c r="D476" s="146"/>
      <c r="E476" s="82"/>
      <c r="F476" s="147"/>
      <c r="G476" s="147"/>
      <c r="H476" s="147"/>
      <c r="I476" s="147"/>
      <c r="J476" s="147"/>
      <c r="K476" s="147"/>
      <c r="L476" s="147"/>
      <c r="M476" s="147"/>
      <c r="N476" s="147"/>
      <c r="O476" s="147"/>
      <c r="P476" s="147"/>
      <c r="Q476" s="147"/>
      <c r="R476" s="147"/>
      <c r="S476" s="147"/>
      <c r="T476" s="147"/>
      <c r="U476" s="147"/>
      <c r="V476" s="147"/>
      <c r="W476" s="147"/>
    </row>
    <row r="477" spans="2:23" ht="12.75" customHeight="1" x14ac:dyDescent="0.15">
      <c r="B477" s="150"/>
      <c r="C477" s="90"/>
      <c r="D477" s="146"/>
      <c r="E477" s="82"/>
      <c r="F477" s="147"/>
      <c r="G477" s="147"/>
      <c r="H477" s="147"/>
      <c r="I477" s="147"/>
      <c r="J477" s="147"/>
      <c r="K477" s="147"/>
      <c r="L477" s="147"/>
      <c r="M477" s="147"/>
      <c r="N477" s="147"/>
      <c r="O477" s="147"/>
      <c r="P477" s="147"/>
      <c r="Q477" s="147"/>
      <c r="R477" s="147"/>
      <c r="S477" s="147"/>
      <c r="T477" s="147"/>
      <c r="U477" s="147"/>
      <c r="V477" s="147"/>
      <c r="W477" s="147"/>
    </row>
    <row r="478" spans="2:23" ht="12.75" customHeight="1" x14ac:dyDescent="0.15">
      <c r="B478" s="150"/>
      <c r="C478" s="90"/>
      <c r="D478" s="146"/>
      <c r="E478" s="82"/>
      <c r="F478" s="147"/>
      <c r="G478" s="147"/>
      <c r="H478" s="147"/>
      <c r="I478" s="147"/>
      <c r="J478" s="147"/>
      <c r="K478" s="147"/>
      <c r="L478" s="147"/>
      <c r="M478" s="147"/>
      <c r="N478" s="147"/>
      <c r="O478" s="147"/>
      <c r="P478" s="147"/>
      <c r="Q478" s="147"/>
      <c r="R478" s="147"/>
      <c r="S478" s="147"/>
      <c r="T478" s="147"/>
      <c r="U478" s="147"/>
      <c r="V478" s="147"/>
      <c r="W478" s="147"/>
    </row>
    <row r="479" spans="2:23" ht="12.75" customHeight="1" x14ac:dyDescent="0.15">
      <c r="B479" s="150"/>
      <c r="C479" s="90"/>
      <c r="D479" s="146"/>
      <c r="E479" s="82"/>
      <c r="F479" s="147"/>
      <c r="G479" s="147"/>
      <c r="H479" s="147"/>
      <c r="I479" s="147"/>
      <c r="J479" s="147"/>
      <c r="K479" s="147"/>
      <c r="L479" s="147"/>
      <c r="M479" s="147"/>
      <c r="N479" s="147"/>
      <c r="O479" s="147"/>
      <c r="P479" s="147"/>
      <c r="Q479" s="147"/>
      <c r="R479" s="147"/>
      <c r="S479" s="147"/>
      <c r="T479" s="147"/>
      <c r="U479" s="147"/>
      <c r="V479" s="147"/>
      <c r="W479" s="147"/>
    </row>
    <row r="480" spans="2:23" ht="12.75" customHeight="1" x14ac:dyDescent="0.15">
      <c r="B480" s="150"/>
      <c r="C480" s="90"/>
      <c r="D480" s="146"/>
      <c r="E480" s="82"/>
      <c r="F480" s="147"/>
      <c r="G480" s="147"/>
      <c r="H480" s="147"/>
      <c r="I480" s="147"/>
      <c r="J480" s="147"/>
      <c r="K480" s="147"/>
      <c r="L480" s="147"/>
      <c r="M480" s="147"/>
      <c r="N480" s="147"/>
      <c r="O480" s="147"/>
      <c r="P480" s="147"/>
      <c r="Q480" s="147"/>
      <c r="R480" s="147"/>
      <c r="S480" s="147"/>
      <c r="T480" s="147"/>
      <c r="U480" s="147"/>
      <c r="V480" s="147"/>
      <c r="W480" s="147"/>
    </row>
    <row r="481" spans="2:23" ht="12.75" customHeight="1" x14ac:dyDescent="0.15">
      <c r="B481" s="150"/>
      <c r="C481" s="90"/>
      <c r="D481" s="146"/>
      <c r="E481" s="82"/>
      <c r="F481" s="147"/>
      <c r="G481" s="147"/>
      <c r="H481" s="147"/>
      <c r="I481" s="147"/>
      <c r="J481" s="147"/>
      <c r="K481" s="147"/>
      <c r="L481" s="147"/>
      <c r="M481" s="147"/>
      <c r="N481" s="147"/>
      <c r="O481" s="147"/>
      <c r="P481" s="147"/>
      <c r="Q481" s="147"/>
      <c r="R481" s="147"/>
      <c r="S481" s="147"/>
      <c r="T481" s="147"/>
      <c r="U481" s="147"/>
      <c r="V481" s="147"/>
      <c r="W481" s="147"/>
    </row>
    <row r="482" spans="2:23" ht="12.75" customHeight="1" x14ac:dyDescent="0.15">
      <c r="B482" s="150"/>
      <c r="C482" s="90"/>
      <c r="D482" s="146"/>
      <c r="E482" s="82"/>
      <c r="F482" s="147"/>
      <c r="G482" s="147"/>
      <c r="H482" s="147"/>
      <c r="I482" s="147"/>
      <c r="J482" s="147"/>
      <c r="K482" s="147"/>
      <c r="L482" s="147"/>
      <c r="M482" s="147"/>
      <c r="N482" s="147"/>
      <c r="O482" s="147"/>
      <c r="P482" s="147"/>
      <c r="Q482" s="147"/>
      <c r="R482" s="147"/>
      <c r="S482" s="147"/>
      <c r="T482" s="147"/>
      <c r="U482" s="147"/>
      <c r="V482" s="147"/>
      <c r="W482" s="147"/>
    </row>
    <row r="483" spans="2:23" ht="12.75" customHeight="1" x14ac:dyDescent="0.15">
      <c r="B483" s="150"/>
      <c r="C483" s="90"/>
      <c r="D483" s="146"/>
      <c r="E483" s="82"/>
      <c r="F483" s="147"/>
      <c r="G483" s="147"/>
      <c r="H483" s="147"/>
      <c r="I483" s="147"/>
      <c r="J483" s="147"/>
      <c r="K483" s="147"/>
      <c r="L483" s="147"/>
      <c r="M483" s="147"/>
      <c r="N483" s="147"/>
      <c r="O483" s="147"/>
      <c r="P483" s="147"/>
      <c r="Q483" s="147"/>
      <c r="R483" s="147"/>
      <c r="S483" s="147"/>
      <c r="T483" s="147"/>
      <c r="U483" s="147"/>
      <c r="V483" s="147"/>
      <c r="W483" s="147"/>
    </row>
    <row r="484" spans="2:23" ht="12.75" customHeight="1" x14ac:dyDescent="0.15">
      <c r="B484" s="150"/>
      <c r="C484" s="90"/>
      <c r="D484" s="146"/>
      <c r="E484" s="82"/>
      <c r="F484" s="147"/>
      <c r="G484" s="147"/>
      <c r="H484" s="147"/>
      <c r="I484" s="147"/>
      <c r="J484" s="147"/>
      <c r="K484" s="147"/>
      <c r="L484" s="147"/>
      <c r="M484" s="147"/>
      <c r="N484" s="147"/>
      <c r="O484" s="147"/>
      <c r="P484" s="147"/>
      <c r="Q484" s="147"/>
      <c r="R484" s="147"/>
      <c r="S484" s="147"/>
      <c r="T484" s="147"/>
      <c r="U484" s="147"/>
      <c r="V484" s="147"/>
      <c r="W484" s="147"/>
    </row>
    <row r="485" spans="2:23" ht="12.75" customHeight="1" x14ac:dyDescent="0.15">
      <c r="B485" s="150"/>
      <c r="C485" s="90"/>
      <c r="D485" s="146"/>
      <c r="E485" s="82"/>
      <c r="F485" s="147"/>
      <c r="G485" s="147"/>
      <c r="H485" s="147"/>
      <c r="I485" s="147"/>
      <c r="J485" s="147"/>
      <c r="K485" s="147"/>
      <c r="L485" s="147"/>
      <c r="M485" s="147"/>
      <c r="N485" s="147"/>
      <c r="O485" s="147"/>
      <c r="P485" s="147"/>
      <c r="Q485" s="147"/>
      <c r="R485" s="147"/>
      <c r="S485" s="147"/>
      <c r="T485" s="147"/>
      <c r="U485" s="147"/>
      <c r="V485" s="147"/>
      <c r="W485" s="147"/>
    </row>
    <row r="486" spans="2:23" ht="12.75" customHeight="1" x14ac:dyDescent="0.15">
      <c r="B486" s="150"/>
      <c r="C486" s="90"/>
      <c r="D486" s="146"/>
      <c r="E486" s="82"/>
      <c r="F486" s="147"/>
      <c r="G486" s="147"/>
      <c r="H486" s="147"/>
      <c r="I486" s="147"/>
      <c r="J486" s="147"/>
      <c r="K486" s="147"/>
      <c r="L486" s="147"/>
      <c r="M486" s="147"/>
      <c r="N486" s="147"/>
      <c r="O486" s="147"/>
      <c r="P486" s="147"/>
      <c r="Q486" s="147"/>
      <c r="R486" s="147"/>
      <c r="S486" s="147"/>
      <c r="T486" s="147"/>
      <c r="U486" s="147"/>
      <c r="V486" s="147"/>
      <c r="W486" s="147"/>
    </row>
    <row r="487" spans="2:23" ht="12.75" customHeight="1" x14ac:dyDescent="0.15">
      <c r="B487" s="150"/>
      <c r="C487" s="90"/>
      <c r="D487" s="146"/>
      <c r="E487" s="82"/>
      <c r="F487" s="147"/>
      <c r="G487" s="147"/>
      <c r="H487" s="147"/>
      <c r="I487" s="147"/>
      <c r="J487" s="147"/>
      <c r="K487" s="147"/>
      <c r="L487" s="147"/>
      <c r="M487" s="147"/>
      <c r="N487" s="147"/>
      <c r="O487" s="147"/>
      <c r="P487" s="147"/>
      <c r="Q487" s="147"/>
      <c r="R487" s="147"/>
      <c r="S487" s="147"/>
      <c r="T487" s="147"/>
      <c r="U487" s="147"/>
      <c r="V487" s="147"/>
      <c r="W487" s="147"/>
    </row>
    <row r="488" spans="2:23" ht="12.75" customHeight="1" x14ac:dyDescent="0.15">
      <c r="B488" s="150"/>
      <c r="C488" s="90"/>
      <c r="D488" s="146"/>
      <c r="E488" s="82"/>
      <c r="F488" s="147"/>
      <c r="G488" s="147"/>
      <c r="H488" s="147"/>
      <c r="I488" s="147"/>
      <c r="J488" s="147"/>
      <c r="K488" s="147"/>
      <c r="L488" s="147"/>
      <c r="M488" s="147"/>
      <c r="N488" s="147"/>
      <c r="O488" s="147"/>
      <c r="P488" s="147"/>
      <c r="Q488" s="147"/>
      <c r="R488" s="147"/>
      <c r="S488" s="147"/>
      <c r="T488" s="147"/>
      <c r="U488" s="147"/>
      <c r="V488" s="147"/>
      <c r="W488" s="147"/>
    </row>
    <row r="489" spans="2:23" ht="12.75" customHeight="1" x14ac:dyDescent="0.15">
      <c r="B489" s="150"/>
      <c r="C489" s="90"/>
      <c r="D489" s="146"/>
      <c r="E489" s="82"/>
      <c r="F489" s="147"/>
      <c r="G489" s="147"/>
      <c r="H489" s="147"/>
      <c r="I489" s="147"/>
      <c r="J489" s="147"/>
      <c r="K489" s="147"/>
      <c r="L489" s="147"/>
      <c r="M489" s="147"/>
      <c r="N489" s="147"/>
      <c r="O489" s="147"/>
      <c r="P489" s="147"/>
      <c r="Q489" s="147"/>
      <c r="R489" s="147"/>
      <c r="S489" s="147"/>
      <c r="T489" s="147"/>
      <c r="U489" s="147"/>
      <c r="V489" s="147"/>
      <c r="W489" s="147"/>
    </row>
    <row r="490" spans="2:23" ht="12.75" customHeight="1" x14ac:dyDescent="0.15">
      <c r="B490" s="150"/>
      <c r="C490" s="90"/>
      <c r="D490" s="146"/>
      <c r="E490" s="82"/>
      <c r="F490" s="147"/>
      <c r="G490" s="147"/>
      <c r="H490" s="147"/>
      <c r="I490" s="147"/>
      <c r="J490" s="147"/>
      <c r="K490" s="147"/>
      <c r="L490" s="147"/>
      <c r="M490" s="147"/>
      <c r="N490" s="147"/>
      <c r="O490" s="147"/>
      <c r="P490" s="147"/>
      <c r="Q490" s="147"/>
      <c r="R490" s="147"/>
      <c r="S490" s="147"/>
      <c r="T490" s="147"/>
      <c r="U490" s="147"/>
      <c r="V490" s="147"/>
      <c r="W490" s="147"/>
    </row>
    <row r="491" spans="2:23" ht="12.75" customHeight="1" x14ac:dyDescent="0.15">
      <c r="B491" s="150"/>
      <c r="C491" s="90"/>
      <c r="D491" s="146"/>
      <c r="E491" s="82"/>
      <c r="F491" s="147"/>
      <c r="G491" s="147"/>
      <c r="H491" s="147"/>
      <c r="I491" s="147"/>
      <c r="J491" s="147"/>
      <c r="K491" s="147"/>
      <c r="L491" s="147"/>
      <c r="M491" s="147"/>
      <c r="N491" s="147"/>
      <c r="O491" s="147"/>
      <c r="P491" s="147"/>
      <c r="Q491" s="147"/>
      <c r="R491" s="147"/>
      <c r="S491" s="147"/>
      <c r="T491" s="147"/>
      <c r="U491" s="147"/>
      <c r="V491" s="147"/>
      <c r="W491" s="147"/>
    </row>
    <row r="492" spans="2:23" ht="12.75" customHeight="1" x14ac:dyDescent="0.15">
      <c r="B492" s="150"/>
      <c r="C492" s="90"/>
      <c r="D492" s="146"/>
      <c r="E492" s="82"/>
      <c r="F492" s="147"/>
      <c r="G492" s="147"/>
      <c r="H492" s="147"/>
      <c r="I492" s="147"/>
      <c r="J492" s="147"/>
      <c r="K492" s="147"/>
      <c r="L492" s="147"/>
      <c r="M492" s="147"/>
      <c r="N492" s="147"/>
      <c r="O492" s="147"/>
      <c r="P492" s="147"/>
      <c r="Q492" s="147"/>
      <c r="R492" s="147"/>
      <c r="S492" s="147"/>
      <c r="T492" s="147"/>
      <c r="U492" s="147"/>
      <c r="V492" s="147"/>
      <c r="W492" s="147"/>
    </row>
    <row r="493" spans="2:23" ht="12.75" customHeight="1" x14ac:dyDescent="0.15">
      <c r="B493" s="150"/>
      <c r="C493" s="90"/>
      <c r="D493" s="146"/>
      <c r="E493" s="82"/>
      <c r="F493" s="147"/>
      <c r="G493" s="147"/>
      <c r="H493" s="147"/>
      <c r="I493" s="147"/>
      <c r="J493" s="147"/>
      <c r="K493" s="147"/>
      <c r="L493" s="147"/>
      <c r="M493" s="147"/>
      <c r="N493" s="147"/>
      <c r="O493" s="147"/>
      <c r="P493" s="147"/>
      <c r="Q493" s="147"/>
      <c r="R493" s="147"/>
      <c r="S493" s="147"/>
      <c r="T493" s="147"/>
      <c r="U493" s="147"/>
      <c r="V493" s="147"/>
      <c r="W493" s="147"/>
    </row>
    <row r="494" spans="2:23" ht="12.75" customHeight="1" x14ac:dyDescent="0.15">
      <c r="B494" s="150"/>
      <c r="C494" s="90"/>
      <c r="D494" s="146"/>
      <c r="E494" s="82"/>
      <c r="F494" s="147"/>
      <c r="G494" s="147"/>
      <c r="H494" s="147"/>
      <c r="I494" s="147"/>
      <c r="J494" s="147"/>
      <c r="K494" s="147"/>
      <c r="L494" s="147"/>
      <c r="M494" s="147"/>
      <c r="N494" s="147"/>
      <c r="O494" s="147"/>
      <c r="P494" s="147"/>
      <c r="Q494" s="147"/>
      <c r="R494" s="147"/>
      <c r="S494" s="147"/>
      <c r="T494" s="147"/>
      <c r="U494" s="147"/>
      <c r="V494" s="147"/>
      <c r="W494" s="147"/>
    </row>
    <row r="495" spans="2:23" ht="12.75" customHeight="1" x14ac:dyDescent="0.15">
      <c r="B495" s="150"/>
      <c r="C495" s="90"/>
      <c r="D495" s="146"/>
      <c r="E495" s="82"/>
      <c r="F495" s="147"/>
      <c r="G495" s="147"/>
      <c r="H495" s="147"/>
      <c r="I495" s="147"/>
      <c r="J495" s="147"/>
      <c r="K495" s="147"/>
      <c r="L495" s="147"/>
      <c r="M495" s="147"/>
      <c r="N495" s="147"/>
      <c r="O495" s="147"/>
      <c r="P495" s="147"/>
      <c r="Q495" s="147"/>
      <c r="R495" s="147"/>
      <c r="S495" s="147"/>
      <c r="T495" s="147"/>
      <c r="U495" s="147"/>
      <c r="V495" s="147"/>
      <c r="W495" s="147"/>
    </row>
    <row r="496" spans="2:23" ht="12.75" customHeight="1" x14ac:dyDescent="0.15">
      <c r="B496" s="150"/>
      <c r="C496" s="90"/>
      <c r="D496" s="146"/>
      <c r="E496" s="82"/>
      <c r="F496" s="147"/>
      <c r="G496" s="147"/>
      <c r="H496" s="147"/>
      <c r="I496" s="147"/>
      <c r="J496" s="147"/>
      <c r="K496" s="147"/>
      <c r="L496" s="147"/>
      <c r="M496" s="147"/>
      <c r="N496" s="147"/>
      <c r="O496" s="147"/>
      <c r="P496" s="147"/>
      <c r="Q496" s="147"/>
      <c r="R496" s="147"/>
      <c r="S496" s="147"/>
      <c r="T496" s="147"/>
      <c r="U496" s="147"/>
      <c r="V496" s="147"/>
      <c r="W496" s="147"/>
    </row>
    <row r="497" spans="2:23" ht="12.75" customHeight="1" x14ac:dyDescent="0.15">
      <c r="B497" s="150"/>
      <c r="C497" s="90"/>
      <c r="D497" s="146"/>
      <c r="E497" s="82"/>
      <c r="F497" s="147"/>
      <c r="G497" s="147"/>
      <c r="H497" s="147"/>
      <c r="I497" s="147"/>
      <c r="J497" s="147"/>
      <c r="K497" s="147"/>
      <c r="L497" s="147"/>
      <c r="M497" s="147"/>
      <c r="N497" s="147"/>
      <c r="O497" s="147"/>
      <c r="P497" s="147"/>
      <c r="Q497" s="147"/>
      <c r="R497" s="147"/>
      <c r="S497" s="147"/>
      <c r="T497" s="147"/>
      <c r="U497" s="147"/>
      <c r="V497" s="147"/>
      <c r="W497" s="147"/>
    </row>
    <row r="498" spans="2:23" ht="12.75" customHeight="1" x14ac:dyDescent="0.15">
      <c r="B498" s="150"/>
      <c r="C498" s="90"/>
      <c r="D498" s="146"/>
      <c r="E498" s="82"/>
      <c r="F498" s="147"/>
      <c r="G498" s="147"/>
      <c r="H498" s="147"/>
      <c r="I498" s="147"/>
      <c r="J498" s="147"/>
      <c r="K498" s="147"/>
      <c r="L498" s="147"/>
      <c r="M498" s="147"/>
      <c r="N498" s="147"/>
      <c r="O498" s="147"/>
      <c r="P498" s="147"/>
      <c r="Q498" s="147"/>
      <c r="R498" s="147"/>
      <c r="S498" s="147"/>
      <c r="T498" s="147"/>
      <c r="U498" s="147"/>
      <c r="V498" s="147"/>
      <c r="W498" s="147"/>
    </row>
    <row r="499" spans="2:23" ht="12.75" customHeight="1" x14ac:dyDescent="0.15">
      <c r="B499" s="150"/>
      <c r="C499" s="90"/>
      <c r="D499" s="146"/>
      <c r="E499" s="82"/>
      <c r="F499" s="147"/>
      <c r="G499" s="147"/>
      <c r="H499" s="147"/>
      <c r="I499" s="147"/>
      <c r="J499" s="147"/>
      <c r="K499" s="147"/>
      <c r="L499" s="147"/>
      <c r="M499" s="147"/>
      <c r="N499" s="147"/>
      <c r="O499" s="147"/>
      <c r="P499" s="147"/>
      <c r="Q499" s="147"/>
      <c r="R499" s="147"/>
      <c r="S499" s="147"/>
      <c r="T499" s="147"/>
      <c r="U499" s="147"/>
      <c r="V499" s="147"/>
      <c r="W499" s="147"/>
    </row>
    <row r="500" spans="2:23" ht="12.75" customHeight="1" x14ac:dyDescent="0.15">
      <c r="B500" s="150"/>
      <c r="C500" s="90"/>
      <c r="D500" s="146"/>
      <c r="E500" s="82"/>
      <c r="F500" s="147"/>
      <c r="G500" s="147"/>
      <c r="H500" s="147"/>
      <c r="I500" s="147"/>
      <c r="J500" s="147"/>
      <c r="K500" s="147"/>
      <c r="L500" s="147"/>
      <c r="M500" s="147"/>
      <c r="N500" s="147"/>
      <c r="O500" s="147"/>
      <c r="P500" s="147"/>
      <c r="Q500" s="147"/>
      <c r="R500" s="147"/>
      <c r="S500" s="147"/>
      <c r="T500" s="147"/>
      <c r="U500" s="147"/>
      <c r="V500" s="147"/>
      <c r="W500" s="147"/>
    </row>
    <row r="501" spans="2:23" ht="12.75" customHeight="1" x14ac:dyDescent="0.15">
      <c r="B501" s="150"/>
      <c r="C501" s="90"/>
      <c r="D501" s="146"/>
      <c r="E501" s="82"/>
      <c r="F501" s="147"/>
      <c r="G501" s="147"/>
      <c r="H501" s="147"/>
      <c r="I501" s="147"/>
      <c r="J501" s="147"/>
      <c r="K501" s="147"/>
      <c r="L501" s="147"/>
      <c r="M501" s="147"/>
      <c r="N501" s="147"/>
      <c r="O501" s="147"/>
      <c r="P501" s="147"/>
      <c r="Q501" s="147"/>
      <c r="R501" s="147"/>
      <c r="S501" s="147"/>
      <c r="T501" s="147"/>
      <c r="U501" s="147"/>
      <c r="V501" s="147"/>
      <c r="W501" s="147"/>
    </row>
    <row r="502" spans="2:23" ht="12.75" customHeight="1" x14ac:dyDescent="0.15">
      <c r="B502" s="150"/>
      <c r="C502" s="90"/>
      <c r="D502" s="146"/>
      <c r="E502" s="82"/>
      <c r="F502" s="147"/>
      <c r="G502" s="147"/>
      <c r="H502" s="147"/>
      <c r="I502" s="147"/>
      <c r="J502" s="147"/>
      <c r="K502" s="147"/>
      <c r="L502" s="147"/>
      <c r="M502" s="147"/>
      <c r="N502" s="147"/>
      <c r="O502" s="147"/>
      <c r="P502" s="147"/>
      <c r="Q502" s="147"/>
      <c r="R502" s="147"/>
      <c r="S502" s="147"/>
      <c r="T502" s="147"/>
      <c r="U502" s="147"/>
      <c r="V502" s="147"/>
      <c r="W502" s="147"/>
    </row>
    <row r="503" spans="2:23" ht="12.75" customHeight="1" x14ac:dyDescent="0.15">
      <c r="B503" s="150"/>
      <c r="C503" s="90"/>
      <c r="D503" s="146"/>
      <c r="E503" s="82"/>
      <c r="F503" s="147"/>
      <c r="G503" s="147"/>
      <c r="H503" s="147"/>
      <c r="I503" s="147"/>
      <c r="J503" s="147"/>
      <c r="K503" s="147"/>
      <c r="L503" s="147"/>
      <c r="M503" s="147"/>
      <c r="N503" s="147"/>
      <c r="O503" s="147"/>
      <c r="P503" s="147"/>
      <c r="Q503" s="147"/>
      <c r="R503" s="147"/>
      <c r="S503" s="147"/>
      <c r="T503" s="147"/>
      <c r="U503" s="147"/>
      <c r="V503" s="147"/>
      <c r="W503" s="147"/>
    </row>
    <row r="504" spans="2:23" ht="12.75" customHeight="1" x14ac:dyDescent="0.15">
      <c r="B504" s="150"/>
      <c r="C504" s="90"/>
      <c r="D504" s="146"/>
      <c r="E504" s="82"/>
      <c r="F504" s="147"/>
      <c r="G504" s="147"/>
      <c r="H504" s="147"/>
      <c r="I504" s="147"/>
      <c r="J504" s="147"/>
      <c r="K504" s="147"/>
      <c r="L504" s="147"/>
      <c r="M504" s="147"/>
      <c r="N504" s="147"/>
      <c r="O504" s="147"/>
      <c r="P504" s="147"/>
      <c r="Q504" s="147"/>
      <c r="R504" s="147"/>
      <c r="S504" s="147"/>
      <c r="T504" s="147"/>
      <c r="U504" s="147"/>
      <c r="V504" s="147"/>
      <c r="W504" s="147"/>
    </row>
    <row r="505" spans="2:23" ht="12.75" customHeight="1" x14ac:dyDescent="0.15">
      <c r="B505" s="150"/>
      <c r="C505" s="90"/>
      <c r="D505" s="146"/>
      <c r="E505" s="82"/>
      <c r="F505" s="147"/>
      <c r="G505" s="147"/>
      <c r="H505" s="147"/>
      <c r="I505" s="147"/>
      <c r="J505" s="147"/>
      <c r="K505" s="147"/>
      <c r="L505" s="147"/>
      <c r="M505" s="147"/>
      <c r="N505" s="147"/>
      <c r="O505" s="147"/>
      <c r="P505" s="147"/>
      <c r="Q505" s="147"/>
      <c r="R505" s="147"/>
      <c r="S505" s="147"/>
      <c r="T505" s="147"/>
      <c r="U505" s="147"/>
      <c r="V505" s="147"/>
      <c r="W505" s="147"/>
    </row>
    <row r="506" spans="2:23" ht="12.75" customHeight="1" x14ac:dyDescent="0.15">
      <c r="B506" s="150"/>
      <c r="C506" s="90"/>
      <c r="D506" s="146"/>
      <c r="E506" s="82"/>
      <c r="F506" s="147"/>
      <c r="G506" s="147"/>
      <c r="H506" s="147"/>
      <c r="I506" s="147"/>
      <c r="J506" s="147"/>
      <c r="K506" s="147"/>
      <c r="L506" s="147"/>
      <c r="M506" s="147"/>
      <c r="N506" s="147"/>
      <c r="O506" s="147"/>
      <c r="P506" s="147"/>
      <c r="Q506" s="147"/>
      <c r="R506" s="147"/>
      <c r="S506" s="147"/>
      <c r="T506" s="147"/>
      <c r="U506" s="147"/>
      <c r="V506" s="147"/>
      <c r="W506" s="147"/>
    </row>
    <row r="507" spans="2:23" ht="12.75" customHeight="1" x14ac:dyDescent="0.15">
      <c r="B507" s="150"/>
      <c r="C507" s="90"/>
      <c r="D507" s="146"/>
      <c r="E507" s="82"/>
      <c r="F507" s="147"/>
      <c r="G507" s="147"/>
      <c r="H507" s="147"/>
      <c r="I507" s="147"/>
      <c r="J507" s="147"/>
      <c r="K507" s="147"/>
      <c r="L507" s="147"/>
      <c r="M507" s="147"/>
      <c r="N507" s="147"/>
      <c r="O507" s="147"/>
      <c r="P507" s="147"/>
      <c r="Q507" s="147"/>
      <c r="R507" s="147"/>
      <c r="S507" s="147"/>
      <c r="T507" s="147"/>
      <c r="U507" s="147"/>
      <c r="V507" s="147"/>
      <c r="W507" s="147"/>
    </row>
    <row r="508" spans="2:23" ht="12.75" customHeight="1" x14ac:dyDescent="0.15">
      <c r="B508" s="150"/>
      <c r="C508" s="90"/>
      <c r="D508" s="146"/>
      <c r="E508" s="82"/>
      <c r="F508" s="147"/>
      <c r="G508" s="147"/>
      <c r="H508" s="147"/>
      <c r="I508" s="147"/>
      <c r="J508" s="147"/>
      <c r="K508" s="147"/>
      <c r="L508" s="147"/>
      <c r="M508" s="147"/>
      <c r="N508" s="147"/>
      <c r="O508" s="147"/>
      <c r="P508" s="147"/>
      <c r="Q508" s="147"/>
      <c r="R508" s="147"/>
      <c r="S508" s="147"/>
      <c r="T508" s="147"/>
      <c r="U508" s="147"/>
      <c r="V508" s="147"/>
      <c r="W508" s="147"/>
    </row>
    <row r="509" spans="2:23" ht="12.75" customHeight="1" x14ac:dyDescent="0.15">
      <c r="B509" s="150"/>
      <c r="C509" s="90"/>
      <c r="D509" s="146"/>
      <c r="E509" s="82"/>
      <c r="F509" s="147"/>
      <c r="G509" s="147"/>
      <c r="H509" s="147"/>
      <c r="I509" s="147"/>
      <c r="J509" s="147"/>
      <c r="K509" s="147"/>
      <c r="L509" s="147"/>
      <c r="M509" s="147"/>
      <c r="N509" s="147"/>
      <c r="O509" s="147"/>
      <c r="P509" s="147"/>
      <c r="Q509" s="147"/>
      <c r="R509" s="147"/>
      <c r="S509" s="147"/>
      <c r="T509" s="147"/>
      <c r="U509" s="147"/>
      <c r="V509" s="147"/>
      <c r="W509" s="147"/>
    </row>
    <row r="510" spans="2:23" ht="12.75" customHeight="1" x14ac:dyDescent="0.15">
      <c r="B510" s="150"/>
      <c r="C510" s="90"/>
      <c r="D510" s="146"/>
      <c r="E510" s="82"/>
      <c r="F510" s="147"/>
      <c r="G510" s="147"/>
      <c r="H510" s="147"/>
      <c r="I510" s="147"/>
      <c r="J510" s="147"/>
      <c r="K510" s="147"/>
      <c r="L510" s="147"/>
      <c r="M510" s="147"/>
      <c r="N510" s="147"/>
      <c r="O510" s="147"/>
      <c r="P510" s="147"/>
      <c r="Q510" s="147"/>
      <c r="R510" s="147"/>
      <c r="S510" s="147"/>
      <c r="T510" s="147"/>
      <c r="U510" s="147"/>
      <c r="V510" s="147"/>
      <c r="W510" s="147"/>
    </row>
    <row r="511" spans="2:23" ht="12.75" customHeight="1" x14ac:dyDescent="0.15">
      <c r="B511" s="150"/>
      <c r="C511" s="90"/>
      <c r="D511" s="146"/>
      <c r="E511" s="82"/>
      <c r="F511" s="147"/>
      <c r="G511" s="147"/>
      <c r="H511" s="147"/>
      <c r="I511" s="147"/>
      <c r="J511" s="147"/>
      <c r="K511" s="147"/>
      <c r="L511" s="147"/>
      <c r="M511" s="147"/>
      <c r="N511" s="147"/>
      <c r="O511" s="147"/>
      <c r="P511" s="147"/>
      <c r="Q511" s="147"/>
      <c r="R511" s="147"/>
      <c r="S511" s="147"/>
      <c r="T511" s="147"/>
      <c r="U511" s="147"/>
      <c r="V511" s="147"/>
      <c r="W511" s="147"/>
    </row>
    <row r="512" spans="2:23" ht="12.75" customHeight="1" x14ac:dyDescent="0.15">
      <c r="B512" s="150"/>
      <c r="C512" s="90"/>
      <c r="D512" s="146"/>
      <c r="E512" s="82"/>
      <c r="F512" s="147"/>
      <c r="G512" s="147"/>
      <c r="H512" s="147"/>
      <c r="I512" s="147"/>
      <c r="J512" s="147"/>
      <c r="K512" s="147"/>
      <c r="L512" s="147"/>
      <c r="M512" s="147"/>
      <c r="N512" s="147"/>
      <c r="O512" s="147"/>
      <c r="P512" s="147"/>
      <c r="Q512" s="147"/>
      <c r="R512" s="147"/>
      <c r="S512" s="147"/>
      <c r="T512" s="147"/>
      <c r="U512" s="147"/>
      <c r="V512" s="147"/>
      <c r="W512" s="147"/>
    </row>
    <row r="513" spans="2:23" ht="12.75" customHeight="1" x14ac:dyDescent="0.15">
      <c r="B513" s="150"/>
      <c r="C513" s="90"/>
      <c r="D513" s="146"/>
      <c r="E513" s="82"/>
      <c r="F513" s="147"/>
      <c r="G513" s="147"/>
      <c r="H513" s="147"/>
      <c r="I513" s="147"/>
      <c r="J513" s="147"/>
      <c r="K513" s="147"/>
      <c r="L513" s="147"/>
      <c r="M513" s="147"/>
      <c r="N513" s="147"/>
      <c r="O513" s="147"/>
      <c r="P513" s="147"/>
      <c r="Q513" s="147"/>
      <c r="R513" s="147"/>
      <c r="S513" s="147"/>
      <c r="T513" s="147"/>
      <c r="U513" s="147"/>
      <c r="V513" s="147"/>
      <c r="W513" s="147"/>
    </row>
    <row r="514" spans="2:23" ht="12.75" customHeight="1" x14ac:dyDescent="0.15">
      <c r="B514" s="150"/>
      <c r="C514" s="90"/>
      <c r="D514" s="146"/>
      <c r="E514" s="82"/>
      <c r="F514" s="147"/>
      <c r="G514" s="147"/>
      <c r="H514" s="147"/>
      <c r="I514" s="147"/>
      <c r="J514" s="147"/>
      <c r="K514" s="147"/>
      <c r="L514" s="147"/>
      <c r="M514" s="147"/>
      <c r="N514" s="147"/>
      <c r="O514" s="147"/>
      <c r="P514" s="147"/>
      <c r="Q514" s="147"/>
      <c r="R514" s="147"/>
      <c r="S514" s="147"/>
      <c r="T514" s="147"/>
      <c r="U514" s="147"/>
      <c r="V514" s="147"/>
      <c r="W514" s="147"/>
    </row>
    <row r="515" spans="2:23" ht="12.75" customHeight="1" x14ac:dyDescent="0.15">
      <c r="B515" s="150"/>
      <c r="C515" s="90"/>
      <c r="D515" s="146"/>
      <c r="E515" s="82"/>
      <c r="F515" s="147"/>
      <c r="G515" s="147"/>
      <c r="H515" s="147"/>
      <c r="I515" s="147"/>
      <c r="J515" s="147"/>
      <c r="K515" s="147"/>
      <c r="L515" s="147"/>
      <c r="M515" s="147"/>
      <c r="N515" s="147"/>
      <c r="O515" s="147"/>
      <c r="P515" s="147"/>
      <c r="Q515" s="147"/>
      <c r="R515" s="147"/>
      <c r="S515" s="147"/>
      <c r="T515" s="147"/>
      <c r="U515" s="147"/>
      <c r="V515" s="147"/>
      <c r="W515" s="147"/>
    </row>
    <row r="516" spans="2:23" ht="12.75" customHeight="1" x14ac:dyDescent="0.15">
      <c r="B516" s="150"/>
      <c r="C516" s="90"/>
      <c r="D516" s="146"/>
      <c r="E516" s="82"/>
      <c r="F516" s="147"/>
      <c r="G516" s="147"/>
      <c r="H516" s="147"/>
      <c r="I516" s="147"/>
      <c r="J516" s="147"/>
      <c r="K516" s="147"/>
      <c r="L516" s="147"/>
      <c r="M516" s="147"/>
      <c r="N516" s="147"/>
      <c r="O516" s="147"/>
      <c r="P516" s="147"/>
      <c r="Q516" s="147"/>
      <c r="R516" s="147"/>
      <c r="S516" s="147"/>
      <c r="T516" s="147"/>
      <c r="U516" s="147"/>
      <c r="V516" s="147"/>
      <c r="W516" s="147"/>
    </row>
    <row r="517" spans="2:23" ht="12.75" customHeight="1" x14ac:dyDescent="0.15">
      <c r="B517" s="150"/>
      <c r="C517" s="90"/>
      <c r="D517" s="146"/>
      <c r="E517" s="82"/>
      <c r="F517" s="147"/>
      <c r="G517" s="147"/>
      <c r="H517" s="147"/>
      <c r="I517" s="147"/>
      <c r="J517" s="147"/>
      <c r="K517" s="147"/>
      <c r="L517" s="147"/>
      <c r="M517" s="147"/>
      <c r="N517" s="147"/>
      <c r="O517" s="147"/>
      <c r="P517" s="147"/>
      <c r="Q517" s="147"/>
      <c r="R517" s="147"/>
      <c r="S517" s="147"/>
      <c r="T517" s="147"/>
      <c r="U517" s="147"/>
      <c r="V517" s="147"/>
      <c r="W517" s="147"/>
    </row>
    <row r="518" spans="2:23" ht="12.75" customHeight="1" x14ac:dyDescent="0.15">
      <c r="B518" s="150"/>
      <c r="C518" s="90"/>
      <c r="D518" s="146"/>
      <c r="E518" s="82"/>
      <c r="F518" s="147"/>
      <c r="G518" s="147"/>
      <c r="H518" s="147"/>
      <c r="I518" s="147"/>
      <c r="J518" s="147"/>
      <c r="K518" s="147"/>
      <c r="L518" s="147"/>
      <c r="M518" s="147"/>
      <c r="N518" s="147"/>
      <c r="O518" s="147"/>
      <c r="P518" s="147"/>
      <c r="Q518" s="147"/>
      <c r="R518" s="147"/>
      <c r="S518" s="147"/>
      <c r="T518" s="147"/>
      <c r="U518" s="147"/>
      <c r="V518" s="147"/>
      <c r="W518" s="147"/>
    </row>
    <row r="519" spans="2:23" ht="12.75" customHeight="1" x14ac:dyDescent="0.15">
      <c r="B519" s="150"/>
      <c r="C519" s="90"/>
      <c r="D519" s="146"/>
      <c r="E519" s="82"/>
      <c r="F519" s="147"/>
      <c r="G519" s="147"/>
      <c r="H519" s="147"/>
      <c r="I519" s="147"/>
      <c r="J519" s="147"/>
      <c r="K519" s="147"/>
      <c r="L519" s="147"/>
      <c r="M519" s="147"/>
      <c r="N519" s="147"/>
      <c r="O519" s="147"/>
      <c r="P519" s="147"/>
      <c r="Q519" s="147"/>
      <c r="R519" s="147"/>
      <c r="S519" s="147"/>
      <c r="T519" s="147"/>
      <c r="U519" s="147"/>
      <c r="V519" s="147"/>
      <c r="W519" s="147"/>
    </row>
    <row r="520" spans="2:23" ht="12.75" customHeight="1" x14ac:dyDescent="0.15">
      <c r="B520" s="150"/>
      <c r="C520" s="90"/>
      <c r="D520" s="146"/>
      <c r="E520" s="82"/>
      <c r="F520" s="147"/>
      <c r="G520" s="147"/>
      <c r="H520" s="147"/>
      <c r="I520" s="147"/>
      <c r="J520" s="147"/>
      <c r="K520" s="147"/>
      <c r="L520" s="147"/>
      <c r="M520" s="147"/>
      <c r="N520" s="147"/>
      <c r="O520" s="147"/>
      <c r="P520" s="147"/>
      <c r="Q520" s="147"/>
      <c r="R520" s="147"/>
      <c r="S520" s="147"/>
      <c r="T520" s="147"/>
      <c r="U520" s="147"/>
      <c r="V520" s="147"/>
      <c r="W520" s="147"/>
    </row>
    <row r="521" spans="2:23" ht="12.75" customHeight="1" x14ac:dyDescent="0.15">
      <c r="B521" s="150"/>
      <c r="C521" s="90"/>
      <c r="D521" s="146"/>
      <c r="E521" s="82"/>
      <c r="F521" s="147"/>
      <c r="G521" s="147"/>
      <c r="H521" s="147"/>
      <c r="I521" s="147"/>
      <c r="J521" s="147"/>
      <c r="K521" s="147"/>
      <c r="L521" s="147"/>
      <c r="M521" s="147"/>
      <c r="N521" s="147"/>
      <c r="O521" s="147"/>
      <c r="P521" s="147"/>
      <c r="Q521" s="147"/>
      <c r="R521" s="147"/>
      <c r="S521" s="147"/>
      <c r="T521" s="147"/>
      <c r="U521" s="147"/>
      <c r="V521" s="147"/>
      <c r="W521" s="147"/>
    </row>
    <row r="522" spans="2:23" ht="12.75" customHeight="1" x14ac:dyDescent="0.15">
      <c r="B522" s="150"/>
      <c r="C522" s="90"/>
      <c r="D522" s="146"/>
      <c r="E522" s="82"/>
      <c r="F522" s="147"/>
      <c r="G522" s="147"/>
      <c r="H522" s="147"/>
      <c r="I522" s="147"/>
      <c r="J522" s="147"/>
      <c r="K522" s="147"/>
      <c r="L522" s="147"/>
      <c r="M522" s="147"/>
      <c r="N522" s="147"/>
      <c r="O522" s="147"/>
      <c r="P522" s="147"/>
      <c r="Q522" s="147"/>
      <c r="R522" s="147"/>
      <c r="S522" s="147"/>
      <c r="T522" s="147"/>
      <c r="U522" s="147"/>
      <c r="V522" s="147"/>
      <c r="W522" s="147"/>
    </row>
    <row r="523" spans="2:23" ht="12.75" customHeight="1" x14ac:dyDescent="0.15">
      <c r="B523" s="150"/>
      <c r="C523" s="90"/>
      <c r="D523" s="146"/>
      <c r="E523" s="82"/>
      <c r="F523" s="147"/>
      <c r="G523" s="147"/>
      <c r="H523" s="147"/>
      <c r="I523" s="147"/>
      <c r="J523" s="147"/>
      <c r="K523" s="147"/>
      <c r="L523" s="147"/>
      <c r="M523" s="147"/>
      <c r="N523" s="147"/>
      <c r="O523" s="147"/>
      <c r="P523" s="147"/>
      <c r="Q523" s="147"/>
      <c r="R523" s="147"/>
      <c r="S523" s="147"/>
      <c r="T523" s="147"/>
      <c r="U523" s="147"/>
      <c r="V523" s="147"/>
      <c r="W523" s="147"/>
    </row>
    <row r="524" spans="2:23" ht="12.75" customHeight="1" x14ac:dyDescent="0.15">
      <c r="B524" s="150"/>
      <c r="C524" s="90"/>
      <c r="D524" s="146"/>
      <c r="E524" s="82"/>
      <c r="F524" s="147"/>
      <c r="G524" s="147"/>
      <c r="H524" s="147"/>
      <c r="I524" s="147"/>
      <c r="J524" s="147"/>
      <c r="K524" s="147"/>
      <c r="L524" s="147"/>
      <c r="M524" s="147"/>
      <c r="N524" s="147"/>
      <c r="O524" s="147"/>
      <c r="P524" s="147"/>
      <c r="Q524" s="147"/>
      <c r="R524" s="147"/>
      <c r="S524" s="147"/>
      <c r="T524" s="147"/>
      <c r="U524" s="147"/>
      <c r="V524" s="147"/>
      <c r="W524" s="147"/>
    </row>
    <row r="525" spans="2:23" ht="12.75" customHeight="1" x14ac:dyDescent="0.15">
      <c r="B525" s="150"/>
      <c r="C525" s="90"/>
      <c r="D525" s="146"/>
      <c r="E525" s="82"/>
      <c r="F525" s="147"/>
      <c r="G525" s="147"/>
      <c r="H525" s="147"/>
      <c r="I525" s="147"/>
      <c r="J525" s="147"/>
      <c r="K525" s="147"/>
      <c r="L525" s="147"/>
      <c r="M525" s="147"/>
      <c r="N525" s="147"/>
      <c r="O525" s="147"/>
      <c r="P525" s="147"/>
      <c r="Q525" s="147"/>
      <c r="R525" s="147"/>
      <c r="S525" s="147"/>
      <c r="T525" s="147"/>
      <c r="U525" s="147"/>
      <c r="V525" s="147"/>
      <c r="W525" s="147"/>
    </row>
    <row r="526" spans="2:23" ht="12.75" customHeight="1" x14ac:dyDescent="0.15">
      <c r="B526" s="150"/>
      <c r="C526" s="90"/>
      <c r="D526" s="146"/>
      <c r="E526" s="82"/>
      <c r="F526" s="147"/>
      <c r="G526" s="147"/>
      <c r="H526" s="147"/>
      <c r="I526" s="147"/>
      <c r="J526" s="147"/>
      <c r="K526" s="147"/>
      <c r="L526" s="147"/>
      <c r="M526" s="147"/>
      <c r="N526" s="147"/>
      <c r="O526" s="147"/>
      <c r="P526" s="147"/>
      <c r="Q526" s="147"/>
      <c r="R526" s="147"/>
      <c r="S526" s="147"/>
      <c r="T526" s="147"/>
      <c r="U526" s="147"/>
      <c r="V526" s="147"/>
      <c r="W526" s="147"/>
    </row>
    <row r="527" spans="2:23" ht="12.75" customHeight="1" x14ac:dyDescent="0.15">
      <c r="B527" s="150"/>
      <c r="C527" s="90"/>
      <c r="D527" s="146"/>
      <c r="E527" s="82"/>
      <c r="F527" s="147"/>
      <c r="G527" s="147"/>
      <c r="H527" s="147"/>
      <c r="I527" s="147"/>
      <c r="J527" s="147"/>
      <c r="K527" s="147"/>
      <c r="L527" s="147"/>
      <c r="M527" s="147"/>
      <c r="N527" s="147"/>
      <c r="O527" s="147"/>
      <c r="P527" s="147"/>
      <c r="Q527" s="147"/>
      <c r="R527" s="147"/>
      <c r="S527" s="147"/>
      <c r="T527" s="147"/>
      <c r="U527" s="147"/>
      <c r="V527" s="147"/>
      <c r="W527" s="147"/>
    </row>
    <row r="528" spans="2:23" ht="12.75" customHeight="1" x14ac:dyDescent="0.15">
      <c r="B528" s="150"/>
      <c r="C528" s="90"/>
      <c r="D528" s="146"/>
      <c r="E528" s="82"/>
      <c r="F528" s="147"/>
      <c r="G528" s="147"/>
      <c r="H528" s="147"/>
      <c r="I528" s="147"/>
      <c r="J528" s="147"/>
      <c r="K528" s="147"/>
      <c r="L528" s="147"/>
      <c r="M528" s="147"/>
      <c r="N528" s="147"/>
      <c r="O528" s="147"/>
      <c r="P528" s="147"/>
      <c r="Q528" s="147"/>
      <c r="R528" s="147"/>
      <c r="S528" s="147"/>
      <c r="T528" s="147"/>
      <c r="U528" s="147"/>
      <c r="V528" s="147"/>
      <c r="W528" s="147"/>
    </row>
    <row r="529" spans="2:23" ht="12.75" customHeight="1" x14ac:dyDescent="0.15">
      <c r="B529" s="150"/>
      <c r="C529" s="90"/>
      <c r="D529" s="146"/>
      <c r="E529" s="82"/>
      <c r="F529" s="147"/>
      <c r="G529" s="147"/>
      <c r="H529" s="147"/>
      <c r="I529" s="147"/>
      <c r="J529" s="147"/>
      <c r="K529" s="147"/>
      <c r="L529" s="147"/>
      <c r="M529" s="147"/>
      <c r="N529" s="147"/>
      <c r="O529" s="147"/>
      <c r="P529" s="147"/>
      <c r="Q529" s="147"/>
      <c r="R529" s="147"/>
      <c r="S529" s="147"/>
      <c r="T529" s="147"/>
      <c r="U529" s="147"/>
      <c r="V529" s="147"/>
      <c r="W529" s="147"/>
    </row>
    <row r="530" spans="2:23" ht="12.75" customHeight="1" x14ac:dyDescent="0.15">
      <c r="B530" s="150"/>
      <c r="C530" s="90"/>
      <c r="D530" s="146"/>
      <c r="E530" s="82"/>
      <c r="F530" s="147"/>
      <c r="G530" s="147"/>
      <c r="H530" s="147"/>
      <c r="I530" s="147"/>
      <c r="J530" s="147"/>
      <c r="K530" s="147"/>
      <c r="L530" s="147"/>
      <c r="M530" s="147"/>
      <c r="N530" s="147"/>
      <c r="O530" s="147"/>
      <c r="P530" s="147"/>
      <c r="Q530" s="147"/>
      <c r="R530" s="147"/>
      <c r="S530" s="147"/>
      <c r="T530" s="147"/>
      <c r="U530" s="147"/>
      <c r="V530" s="147"/>
      <c r="W530" s="147"/>
    </row>
    <row r="531" spans="2:23" ht="12.75" customHeight="1" x14ac:dyDescent="0.15">
      <c r="B531" s="150"/>
      <c r="C531" s="90"/>
      <c r="D531" s="146"/>
      <c r="E531" s="82"/>
      <c r="F531" s="147"/>
      <c r="G531" s="147"/>
      <c r="H531" s="147"/>
      <c r="I531" s="147"/>
      <c r="J531" s="147"/>
      <c r="K531" s="147"/>
      <c r="L531" s="147"/>
      <c r="M531" s="147"/>
      <c r="N531" s="147"/>
      <c r="O531" s="147"/>
      <c r="P531" s="147"/>
      <c r="Q531" s="147"/>
      <c r="R531" s="147"/>
      <c r="S531" s="147"/>
      <c r="T531" s="147"/>
      <c r="U531" s="147"/>
      <c r="V531" s="147"/>
      <c r="W531" s="147"/>
    </row>
    <row r="532" spans="2:23" ht="12.75" customHeight="1" x14ac:dyDescent="0.15">
      <c r="B532" s="150"/>
      <c r="C532" s="90"/>
      <c r="D532" s="146"/>
      <c r="E532" s="82"/>
      <c r="F532" s="147"/>
      <c r="G532" s="147"/>
      <c r="H532" s="147"/>
      <c r="I532" s="147"/>
      <c r="J532" s="147"/>
      <c r="K532" s="147"/>
      <c r="L532" s="147"/>
      <c r="M532" s="147"/>
      <c r="N532" s="147"/>
      <c r="O532" s="147"/>
      <c r="P532" s="147"/>
      <c r="Q532" s="147"/>
      <c r="R532" s="147"/>
      <c r="S532" s="147"/>
      <c r="T532" s="147"/>
      <c r="U532" s="147"/>
      <c r="V532" s="147"/>
      <c r="W532" s="147"/>
    </row>
    <row r="533" spans="2:23" ht="12.75" customHeight="1" x14ac:dyDescent="0.15">
      <c r="B533" s="150"/>
      <c r="C533" s="90"/>
      <c r="D533" s="146"/>
      <c r="E533" s="82"/>
      <c r="F533" s="147"/>
      <c r="G533" s="147"/>
      <c r="H533" s="147"/>
      <c r="I533" s="147"/>
      <c r="J533" s="147"/>
      <c r="K533" s="147"/>
      <c r="L533" s="147"/>
      <c r="M533" s="147"/>
      <c r="N533" s="147"/>
      <c r="O533" s="147"/>
      <c r="P533" s="147"/>
      <c r="Q533" s="147"/>
      <c r="R533" s="147"/>
      <c r="S533" s="147"/>
      <c r="T533" s="147"/>
      <c r="U533" s="147"/>
      <c r="V533" s="147"/>
      <c r="W533" s="147"/>
    </row>
    <row r="534" spans="2:23" ht="12.75" customHeight="1" x14ac:dyDescent="0.15">
      <c r="B534" s="150"/>
      <c r="C534" s="90"/>
      <c r="D534" s="146"/>
      <c r="E534" s="82"/>
      <c r="F534" s="147"/>
      <c r="G534" s="147"/>
      <c r="H534" s="147"/>
      <c r="I534" s="147"/>
      <c r="J534" s="147"/>
      <c r="K534" s="147"/>
      <c r="L534" s="147"/>
      <c r="M534" s="147"/>
      <c r="N534" s="147"/>
      <c r="O534" s="147"/>
      <c r="P534" s="147"/>
      <c r="Q534" s="147"/>
      <c r="R534" s="147"/>
      <c r="S534" s="147"/>
      <c r="T534" s="147"/>
      <c r="U534" s="147"/>
      <c r="V534" s="147"/>
      <c r="W534" s="147"/>
    </row>
    <row r="535" spans="2:23" ht="12.75" customHeight="1" x14ac:dyDescent="0.15">
      <c r="B535" s="150"/>
      <c r="C535" s="90"/>
      <c r="D535" s="146"/>
      <c r="E535" s="82"/>
      <c r="F535" s="147"/>
      <c r="G535" s="147"/>
      <c r="H535" s="147"/>
      <c r="I535" s="147"/>
      <c r="J535" s="147"/>
      <c r="K535" s="147"/>
      <c r="L535" s="147"/>
      <c r="M535" s="147"/>
      <c r="N535" s="147"/>
      <c r="O535" s="147"/>
      <c r="P535" s="147"/>
      <c r="Q535" s="147"/>
      <c r="R535" s="147"/>
      <c r="S535" s="147"/>
      <c r="T535" s="147"/>
      <c r="U535" s="147"/>
      <c r="V535" s="147"/>
      <c r="W535" s="147"/>
    </row>
    <row r="536" spans="2:23" ht="12.75" customHeight="1" x14ac:dyDescent="0.15">
      <c r="B536" s="150"/>
      <c r="C536" s="90"/>
      <c r="D536" s="146"/>
      <c r="E536" s="82"/>
      <c r="F536" s="147"/>
      <c r="G536" s="147"/>
      <c r="H536" s="147"/>
      <c r="I536" s="147"/>
      <c r="J536" s="147"/>
      <c r="K536" s="147"/>
      <c r="L536" s="147"/>
      <c r="M536" s="147"/>
      <c r="N536" s="147"/>
      <c r="O536" s="147"/>
      <c r="P536" s="147"/>
      <c r="Q536" s="147"/>
      <c r="R536" s="147"/>
      <c r="S536" s="147"/>
      <c r="T536" s="147"/>
      <c r="U536" s="147"/>
      <c r="V536" s="147"/>
      <c r="W536" s="147"/>
    </row>
    <row r="537" spans="2:23" ht="12.75" customHeight="1" x14ac:dyDescent="0.15">
      <c r="B537" s="150"/>
      <c r="C537" s="90"/>
      <c r="D537" s="146"/>
      <c r="E537" s="82"/>
      <c r="F537" s="147"/>
      <c r="G537" s="147"/>
      <c r="H537" s="147"/>
      <c r="I537" s="147"/>
      <c r="J537" s="147"/>
      <c r="K537" s="147"/>
      <c r="L537" s="147"/>
      <c r="M537" s="147"/>
      <c r="N537" s="147"/>
      <c r="O537" s="147"/>
      <c r="P537" s="147"/>
      <c r="Q537" s="147"/>
      <c r="R537" s="147"/>
      <c r="S537" s="147"/>
      <c r="T537" s="147"/>
      <c r="U537" s="147"/>
      <c r="V537" s="147"/>
      <c r="W537" s="147"/>
    </row>
    <row r="538" spans="2:23" ht="12.75" customHeight="1" x14ac:dyDescent="0.15">
      <c r="B538" s="150"/>
      <c r="C538" s="90"/>
      <c r="D538" s="146"/>
      <c r="E538" s="82"/>
      <c r="F538" s="147"/>
      <c r="G538" s="147"/>
      <c r="H538" s="147"/>
      <c r="I538" s="147"/>
      <c r="J538" s="147"/>
      <c r="K538" s="147"/>
      <c r="L538" s="147"/>
      <c r="M538" s="147"/>
      <c r="N538" s="147"/>
      <c r="O538" s="147"/>
      <c r="P538" s="147"/>
      <c r="Q538" s="147"/>
      <c r="R538" s="147"/>
      <c r="S538" s="147"/>
      <c r="T538" s="147"/>
      <c r="U538" s="147"/>
      <c r="V538" s="147"/>
      <c r="W538" s="147"/>
    </row>
    <row r="539" spans="2:23" ht="12.75" customHeight="1" x14ac:dyDescent="0.15">
      <c r="B539" s="150"/>
      <c r="C539" s="90"/>
      <c r="D539" s="146"/>
      <c r="E539" s="82"/>
      <c r="F539" s="147"/>
      <c r="G539" s="147"/>
      <c r="H539" s="147"/>
      <c r="I539" s="147"/>
      <c r="J539" s="147"/>
      <c r="K539" s="147"/>
      <c r="L539" s="147"/>
      <c r="M539" s="147"/>
      <c r="N539" s="147"/>
      <c r="O539" s="147"/>
      <c r="P539" s="147"/>
      <c r="Q539" s="147"/>
      <c r="R539" s="147"/>
      <c r="S539" s="147"/>
      <c r="T539" s="147"/>
      <c r="U539" s="147"/>
      <c r="V539" s="147"/>
      <c r="W539" s="147"/>
    </row>
    <row r="540" spans="2:23" ht="12.75" customHeight="1" x14ac:dyDescent="0.15">
      <c r="B540" s="150"/>
      <c r="C540" s="90"/>
      <c r="D540" s="146"/>
      <c r="E540" s="82"/>
      <c r="F540" s="147"/>
      <c r="G540" s="147"/>
      <c r="H540" s="147"/>
      <c r="I540" s="147"/>
      <c r="J540" s="147"/>
      <c r="K540" s="147"/>
      <c r="L540" s="147"/>
      <c r="M540" s="147"/>
      <c r="N540" s="147"/>
      <c r="O540" s="147"/>
      <c r="P540" s="147"/>
      <c r="Q540" s="147"/>
      <c r="R540" s="147"/>
      <c r="S540" s="147"/>
      <c r="T540" s="147"/>
      <c r="U540" s="147"/>
      <c r="V540" s="147"/>
      <c r="W540" s="147"/>
    </row>
    <row r="541" spans="2:23" ht="12.75" customHeight="1" x14ac:dyDescent="0.15">
      <c r="B541" s="150"/>
      <c r="C541" s="90"/>
      <c r="D541" s="146"/>
      <c r="E541" s="82"/>
      <c r="F541" s="147"/>
      <c r="G541" s="147"/>
      <c r="H541" s="147"/>
      <c r="I541" s="147"/>
      <c r="J541" s="147"/>
      <c r="K541" s="147"/>
      <c r="L541" s="147"/>
      <c r="M541" s="147"/>
      <c r="N541" s="147"/>
      <c r="O541" s="147"/>
      <c r="P541" s="147"/>
      <c r="Q541" s="147"/>
      <c r="R541" s="147"/>
      <c r="S541" s="147"/>
      <c r="T541" s="147"/>
      <c r="U541" s="147"/>
      <c r="V541" s="147"/>
      <c r="W541" s="147"/>
    </row>
    <row r="542" spans="2:23" ht="12.75" customHeight="1" x14ac:dyDescent="0.15">
      <c r="B542" s="150"/>
      <c r="C542" s="90"/>
      <c r="D542" s="146"/>
      <c r="E542" s="82"/>
      <c r="F542" s="147"/>
      <c r="G542" s="147"/>
      <c r="H542" s="147"/>
      <c r="I542" s="147"/>
      <c r="J542" s="147"/>
      <c r="K542" s="147"/>
      <c r="L542" s="147"/>
      <c r="M542" s="147"/>
      <c r="N542" s="147"/>
      <c r="O542" s="147"/>
      <c r="P542" s="147"/>
      <c r="Q542" s="147"/>
      <c r="R542" s="147"/>
      <c r="S542" s="147"/>
      <c r="T542" s="147"/>
      <c r="U542" s="147"/>
      <c r="V542" s="147"/>
      <c r="W542" s="147"/>
    </row>
    <row r="543" spans="2:23" ht="12.75" customHeight="1" x14ac:dyDescent="0.15">
      <c r="B543" s="150"/>
      <c r="C543" s="90"/>
      <c r="D543" s="146"/>
      <c r="E543" s="82"/>
      <c r="F543" s="147"/>
      <c r="G543" s="147"/>
      <c r="H543" s="147"/>
      <c r="I543" s="147"/>
      <c r="J543" s="147"/>
      <c r="K543" s="147"/>
      <c r="L543" s="147"/>
      <c r="M543" s="147"/>
      <c r="N543" s="147"/>
      <c r="O543" s="147"/>
      <c r="P543" s="147"/>
      <c r="Q543" s="147"/>
      <c r="R543" s="147"/>
      <c r="S543" s="147"/>
      <c r="T543" s="147"/>
      <c r="U543" s="147"/>
      <c r="V543" s="147"/>
      <c r="W543" s="147"/>
    </row>
    <row r="544" spans="2:23" ht="12.75" customHeight="1" x14ac:dyDescent="0.15">
      <c r="B544" s="150"/>
      <c r="C544" s="90"/>
      <c r="D544" s="146"/>
      <c r="E544" s="82"/>
      <c r="F544" s="147"/>
      <c r="G544" s="147"/>
      <c r="H544" s="147"/>
      <c r="I544" s="147"/>
      <c r="J544" s="147"/>
      <c r="K544" s="147"/>
      <c r="L544" s="147"/>
      <c r="M544" s="147"/>
      <c r="N544" s="147"/>
      <c r="O544" s="147"/>
      <c r="P544" s="147"/>
      <c r="Q544" s="147"/>
      <c r="R544" s="147"/>
      <c r="S544" s="147"/>
      <c r="T544" s="147"/>
      <c r="U544" s="147"/>
      <c r="V544" s="147"/>
      <c r="W544" s="147"/>
    </row>
    <row r="545" spans="2:23" ht="12.75" customHeight="1" x14ac:dyDescent="0.15">
      <c r="B545" s="150"/>
      <c r="C545" s="90"/>
      <c r="D545" s="146"/>
      <c r="E545" s="82"/>
      <c r="F545" s="147"/>
      <c r="G545" s="147"/>
      <c r="H545" s="147"/>
      <c r="I545" s="147"/>
      <c r="J545" s="147"/>
      <c r="K545" s="147"/>
      <c r="L545" s="147"/>
      <c r="M545" s="147"/>
      <c r="N545" s="147"/>
      <c r="O545" s="147"/>
      <c r="P545" s="147"/>
      <c r="Q545" s="147"/>
      <c r="R545" s="147"/>
      <c r="S545" s="147"/>
      <c r="T545" s="147"/>
      <c r="U545" s="147"/>
      <c r="V545" s="147"/>
      <c r="W545" s="147"/>
    </row>
    <row r="546" spans="2:23" ht="12.75" customHeight="1" x14ac:dyDescent="0.15">
      <c r="B546" s="150"/>
      <c r="C546" s="90"/>
      <c r="D546" s="146"/>
      <c r="E546" s="82"/>
      <c r="F546" s="147"/>
      <c r="G546" s="147"/>
      <c r="H546" s="147"/>
      <c r="I546" s="147"/>
      <c r="J546" s="147"/>
      <c r="K546" s="147"/>
      <c r="L546" s="147"/>
      <c r="M546" s="147"/>
      <c r="N546" s="147"/>
      <c r="O546" s="147"/>
      <c r="P546" s="147"/>
      <c r="Q546" s="147"/>
      <c r="R546" s="147"/>
      <c r="S546" s="147"/>
      <c r="T546" s="147"/>
      <c r="U546" s="147"/>
      <c r="V546" s="147"/>
      <c r="W546" s="147"/>
    </row>
    <row r="547" spans="2:23" ht="12.75" customHeight="1" x14ac:dyDescent="0.15">
      <c r="B547" s="150"/>
      <c r="C547" s="90"/>
      <c r="D547" s="146"/>
      <c r="E547" s="82"/>
      <c r="F547" s="147"/>
      <c r="G547" s="147"/>
      <c r="H547" s="147"/>
      <c r="I547" s="147"/>
      <c r="J547" s="147"/>
      <c r="K547" s="147"/>
      <c r="L547" s="147"/>
      <c r="M547" s="147"/>
      <c r="N547" s="147"/>
      <c r="O547" s="147"/>
      <c r="P547" s="147"/>
      <c r="Q547" s="147"/>
      <c r="R547" s="147"/>
      <c r="S547" s="147"/>
      <c r="T547" s="147"/>
      <c r="U547" s="147"/>
      <c r="V547" s="147"/>
      <c r="W547" s="147"/>
    </row>
    <row r="548" spans="2:23" ht="12.75" customHeight="1" x14ac:dyDescent="0.15">
      <c r="B548" s="150"/>
      <c r="C548" s="90"/>
      <c r="D548" s="146"/>
      <c r="E548" s="82"/>
      <c r="F548" s="147"/>
      <c r="G548" s="147"/>
      <c r="H548" s="147"/>
      <c r="I548" s="147"/>
      <c r="J548" s="147"/>
      <c r="K548" s="147"/>
      <c r="L548" s="147"/>
      <c r="M548" s="147"/>
      <c r="N548" s="147"/>
      <c r="O548" s="147"/>
      <c r="P548" s="147"/>
      <c r="Q548" s="147"/>
      <c r="R548" s="147"/>
      <c r="S548" s="147"/>
      <c r="T548" s="147"/>
      <c r="U548" s="147"/>
      <c r="V548" s="147"/>
      <c r="W548" s="147"/>
    </row>
    <row r="549" spans="2:23" ht="12.75" customHeight="1" x14ac:dyDescent="0.15">
      <c r="B549" s="150"/>
      <c r="C549" s="90"/>
      <c r="D549" s="146"/>
      <c r="E549" s="82"/>
      <c r="F549" s="147"/>
      <c r="G549" s="147"/>
      <c r="H549" s="147"/>
      <c r="I549" s="147"/>
      <c r="J549" s="147"/>
      <c r="K549" s="147"/>
      <c r="L549" s="147"/>
      <c r="M549" s="147"/>
      <c r="N549" s="147"/>
      <c r="O549" s="147"/>
      <c r="P549" s="147"/>
      <c r="Q549" s="147"/>
      <c r="R549" s="147"/>
      <c r="S549" s="147"/>
      <c r="T549" s="147"/>
      <c r="U549" s="147"/>
      <c r="V549" s="147"/>
      <c r="W549" s="147"/>
    </row>
    <row r="550" spans="2:23" ht="12.75" customHeight="1" x14ac:dyDescent="0.15">
      <c r="B550" s="150"/>
      <c r="C550" s="90"/>
      <c r="D550" s="146"/>
      <c r="E550" s="82"/>
      <c r="F550" s="147"/>
      <c r="G550" s="147"/>
      <c r="H550" s="147"/>
      <c r="I550" s="147"/>
      <c r="J550" s="147"/>
      <c r="K550" s="147"/>
      <c r="L550" s="147"/>
      <c r="M550" s="147"/>
      <c r="N550" s="147"/>
      <c r="O550" s="147"/>
      <c r="P550" s="147"/>
      <c r="Q550" s="147"/>
      <c r="R550" s="147"/>
      <c r="S550" s="147"/>
      <c r="T550" s="147"/>
      <c r="U550" s="147"/>
      <c r="V550" s="147"/>
      <c r="W550" s="147"/>
    </row>
    <row r="551" spans="2:23" ht="12.75" customHeight="1" x14ac:dyDescent="0.15">
      <c r="B551" s="150"/>
      <c r="C551" s="90"/>
      <c r="D551" s="146"/>
      <c r="E551" s="82"/>
      <c r="F551" s="147"/>
      <c r="G551" s="147"/>
      <c r="H551" s="147"/>
      <c r="I551" s="147"/>
      <c r="J551" s="147"/>
      <c r="K551" s="147"/>
      <c r="L551" s="147"/>
      <c r="M551" s="147"/>
      <c r="N551" s="147"/>
      <c r="O551" s="147"/>
      <c r="P551" s="147"/>
      <c r="Q551" s="147"/>
      <c r="R551" s="147"/>
      <c r="S551" s="147"/>
      <c r="T551" s="147"/>
      <c r="U551" s="147"/>
      <c r="V551" s="147"/>
      <c r="W551" s="147"/>
    </row>
    <row r="552" spans="2:23" ht="12.75" customHeight="1" x14ac:dyDescent="0.15">
      <c r="B552" s="150"/>
      <c r="C552" s="90"/>
      <c r="D552" s="146"/>
      <c r="E552" s="82"/>
      <c r="F552" s="147"/>
      <c r="G552" s="147"/>
      <c r="H552" s="147"/>
      <c r="I552" s="147"/>
      <c r="J552" s="147"/>
      <c r="K552" s="147"/>
      <c r="L552" s="147"/>
      <c r="M552" s="147"/>
      <c r="N552" s="147"/>
      <c r="O552" s="147"/>
      <c r="P552" s="147"/>
      <c r="Q552" s="147"/>
      <c r="R552" s="147"/>
      <c r="S552" s="147"/>
      <c r="T552" s="147"/>
      <c r="U552" s="147"/>
      <c r="V552" s="147"/>
      <c r="W552" s="147"/>
    </row>
    <row r="553" spans="2:23" ht="12.75" customHeight="1" x14ac:dyDescent="0.15">
      <c r="B553" s="150"/>
      <c r="C553" s="90"/>
      <c r="D553" s="146"/>
      <c r="E553" s="82"/>
      <c r="F553" s="147"/>
      <c r="G553" s="147"/>
      <c r="H553" s="147"/>
      <c r="I553" s="147"/>
      <c r="J553" s="147"/>
      <c r="K553" s="147"/>
      <c r="L553" s="147"/>
      <c r="M553" s="147"/>
      <c r="N553" s="147"/>
      <c r="O553" s="147"/>
      <c r="P553" s="147"/>
      <c r="Q553" s="147"/>
      <c r="R553" s="147"/>
      <c r="S553" s="147"/>
      <c r="T553" s="147"/>
      <c r="U553" s="147"/>
      <c r="V553" s="147"/>
      <c r="W553" s="147"/>
    </row>
    <row r="554" spans="2:23" ht="12.75" customHeight="1" x14ac:dyDescent="0.15">
      <c r="B554" s="150"/>
      <c r="C554" s="90"/>
      <c r="D554" s="146"/>
      <c r="E554" s="82"/>
      <c r="F554" s="147"/>
      <c r="G554" s="147"/>
      <c r="H554" s="147"/>
      <c r="I554" s="147"/>
      <c r="J554" s="147"/>
      <c r="K554" s="147"/>
      <c r="L554" s="147"/>
      <c r="M554" s="147"/>
      <c r="N554" s="147"/>
      <c r="O554" s="147"/>
      <c r="P554" s="147"/>
      <c r="Q554" s="147"/>
      <c r="R554" s="147"/>
      <c r="S554" s="147"/>
      <c r="T554" s="147"/>
      <c r="U554" s="147"/>
      <c r="V554" s="147"/>
      <c r="W554" s="147"/>
    </row>
    <row r="555" spans="2:23" ht="12.75" customHeight="1" x14ac:dyDescent="0.15">
      <c r="B555" s="150"/>
      <c r="C555" s="90"/>
      <c r="D555" s="146"/>
      <c r="E555" s="82"/>
      <c r="F555" s="147"/>
      <c r="G555" s="147"/>
      <c r="H555" s="147"/>
      <c r="I555" s="147"/>
      <c r="J555" s="147"/>
      <c r="K555" s="147"/>
      <c r="L555" s="147"/>
      <c r="M555" s="147"/>
      <c r="N555" s="147"/>
      <c r="O555" s="147"/>
      <c r="P555" s="147"/>
      <c r="Q555" s="147"/>
      <c r="R555" s="147"/>
      <c r="S555" s="147"/>
      <c r="T555" s="147"/>
      <c r="U555" s="147"/>
      <c r="V555" s="147"/>
      <c r="W555" s="147"/>
    </row>
    <row r="556" spans="2:23" ht="12.75" customHeight="1" x14ac:dyDescent="0.15">
      <c r="B556" s="150"/>
      <c r="C556" s="90"/>
      <c r="D556" s="146"/>
      <c r="E556" s="82"/>
      <c r="F556" s="147"/>
      <c r="G556" s="147"/>
      <c r="H556" s="147"/>
      <c r="I556" s="147"/>
      <c r="J556" s="147"/>
      <c r="K556" s="147"/>
      <c r="L556" s="147"/>
      <c r="M556" s="147"/>
      <c r="N556" s="147"/>
      <c r="O556" s="147"/>
      <c r="P556" s="147"/>
      <c r="Q556" s="147"/>
      <c r="R556" s="147"/>
      <c r="S556" s="147"/>
      <c r="T556" s="147"/>
      <c r="U556" s="147"/>
      <c r="V556" s="147"/>
      <c r="W556" s="147"/>
    </row>
    <row r="557" spans="2:23" ht="12.75" customHeight="1" x14ac:dyDescent="0.15">
      <c r="B557" s="150"/>
      <c r="C557" s="90"/>
      <c r="D557" s="146"/>
      <c r="E557" s="82"/>
      <c r="F557" s="147"/>
      <c r="G557" s="147"/>
      <c r="H557" s="147"/>
      <c r="I557" s="147"/>
      <c r="J557" s="147"/>
      <c r="K557" s="147"/>
      <c r="L557" s="147"/>
      <c r="M557" s="147"/>
      <c r="N557" s="147"/>
      <c r="O557" s="147"/>
      <c r="P557" s="147"/>
      <c r="Q557" s="147"/>
      <c r="R557" s="147"/>
      <c r="S557" s="147"/>
      <c r="T557" s="147"/>
      <c r="U557" s="147"/>
      <c r="V557" s="147"/>
      <c r="W557" s="147"/>
    </row>
    <row r="558" spans="2:23" ht="12.75" customHeight="1" x14ac:dyDescent="0.15">
      <c r="B558" s="150"/>
      <c r="C558" s="90"/>
      <c r="D558" s="146"/>
      <c r="E558" s="82"/>
      <c r="F558" s="147"/>
      <c r="G558" s="147"/>
      <c r="H558" s="147"/>
      <c r="I558" s="147"/>
      <c r="J558" s="147"/>
      <c r="K558" s="147"/>
      <c r="L558" s="147"/>
      <c r="M558" s="147"/>
      <c r="N558" s="147"/>
      <c r="O558" s="147"/>
      <c r="P558" s="147"/>
      <c r="Q558" s="147"/>
      <c r="R558" s="147"/>
      <c r="S558" s="147"/>
      <c r="T558" s="147"/>
      <c r="U558" s="147"/>
      <c r="V558" s="147"/>
      <c r="W558" s="147"/>
    </row>
    <row r="559" spans="2:23" ht="12.75" customHeight="1" x14ac:dyDescent="0.15">
      <c r="B559" s="150"/>
      <c r="C559" s="90"/>
      <c r="D559" s="146"/>
      <c r="E559" s="82"/>
      <c r="F559" s="147"/>
      <c r="G559" s="147"/>
      <c r="H559" s="147"/>
      <c r="I559" s="147"/>
      <c r="J559" s="147"/>
      <c r="K559" s="147"/>
      <c r="L559" s="147"/>
      <c r="M559" s="147"/>
      <c r="N559" s="147"/>
      <c r="O559" s="147"/>
      <c r="P559" s="147"/>
      <c r="Q559" s="147"/>
      <c r="R559" s="147"/>
      <c r="S559" s="147"/>
      <c r="T559" s="147"/>
      <c r="U559" s="147"/>
      <c r="V559" s="147"/>
      <c r="W559" s="147"/>
    </row>
    <row r="560" spans="2:23" ht="12.75" customHeight="1" x14ac:dyDescent="0.15">
      <c r="B560" s="150"/>
      <c r="C560" s="90"/>
      <c r="D560" s="146"/>
      <c r="E560" s="82"/>
      <c r="F560" s="147"/>
      <c r="G560" s="147"/>
      <c r="H560" s="147"/>
      <c r="I560" s="147"/>
      <c r="J560" s="147"/>
      <c r="K560" s="147"/>
      <c r="L560" s="147"/>
      <c r="M560" s="147"/>
      <c r="N560" s="147"/>
      <c r="O560" s="147"/>
      <c r="P560" s="147"/>
      <c r="Q560" s="147"/>
      <c r="R560" s="147"/>
      <c r="S560" s="147"/>
      <c r="T560" s="147"/>
      <c r="U560" s="147"/>
      <c r="V560" s="147"/>
      <c r="W560" s="147"/>
    </row>
    <row r="561" spans="2:23" ht="12.75" customHeight="1" x14ac:dyDescent="0.15">
      <c r="B561" s="150"/>
      <c r="C561" s="90"/>
      <c r="D561" s="146"/>
      <c r="E561" s="82"/>
      <c r="F561" s="147"/>
      <c r="G561" s="147"/>
      <c r="H561" s="147"/>
      <c r="I561" s="147"/>
      <c r="J561" s="147"/>
      <c r="K561" s="147"/>
      <c r="L561" s="147"/>
      <c r="M561" s="147"/>
      <c r="N561" s="147"/>
      <c r="O561" s="147"/>
      <c r="P561" s="147"/>
      <c r="Q561" s="147"/>
      <c r="R561" s="147"/>
      <c r="S561" s="147"/>
      <c r="T561" s="147"/>
      <c r="U561" s="147"/>
      <c r="V561" s="147"/>
      <c r="W561" s="147"/>
    </row>
    <row r="562" spans="2:23" ht="12.75" customHeight="1" x14ac:dyDescent="0.15">
      <c r="B562" s="150"/>
      <c r="C562" s="90"/>
      <c r="D562" s="146"/>
      <c r="E562" s="82"/>
      <c r="F562" s="147"/>
      <c r="G562" s="147"/>
      <c r="H562" s="147"/>
      <c r="I562" s="147"/>
      <c r="J562" s="147"/>
      <c r="K562" s="147"/>
      <c r="L562" s="147"/>
      <c r="M562" s="147"/>
      <c r="N562" s="147"/>
      <c r="O562" s="147"/>
      <c r="P562" s="147"/>
      <c r="Q562" s="147"/>
      <c r="R562" s="147"/>
      <c r="S562" s="147"/>
      <c r="T562" s="147"/>
      <c r="U562" s="147"/>
      <c r="V562" s="147"/>
      <c r="W562" s="147"/>
    </row>
    <row r="563" spans="2:23" ht="12.75" customHeight="1" x14ac:dyDescent="0.15">
      <c r="B563" s="150"/>
      <c r="C563" s="90"/>
      <c r="D563" s="146"/>
      <c r="E563" s="82"/>
      <c r="F563" s="147"/>
      <c r="G563" s="147"/>
      <c r="H563" s="147"/>
      <c r="I563" s="147"/>
      <c r="J563" s="147"/>
      <c r="K563" s="147"/>
      <c r="L563" s="147"/>
      <c r="M563" s="147"/>
      <c r="N563" s="147"/>
      <c r="O563" s="147"/>
      <c r="P563" s="147"/>
      <c r="Q563" s="147"/>
      <c r="R563" s="147"/>
      <c r="S563" s="147"/>
      <c r="T563" s="147"/>
      <c r="U563" s="147"/>
      <c r="V563" s="147"/>
      <c r="W563" s="147"/>
    </row>
    <row r="564" spans="2:23" ht="12.75" customHeight="1" x14ac:dyDescent="0.15">
      <c r="B564" s="150"/>
      <c r="C564" s="90"/>
      <c r="D564" s="146"/>
      <c r="E564" s="82"/>
      <c r="F564" s="147"/>
      <c r="G564" s="147"/>
      <c r="H564" s="147"/>
      <c r="I564" s="147"/>
      <c r="J564" s="147"/>
      <c r="K564" s="147"/>
      <c r="L564" s="147"/>
      <c r="M564" s="147"/>
      <c r="N564" s="147"/>
      <c r="O564" s="147"/>
      <c r="P564" s="147"/>
      <c r="Q564" s="147"/>
      <c r="R564" s="147"/>
      <c r="S564" s="147"/>
      <c r="T564" s="147"/>
      <c r="U564" s="147"/>
      <c r="V564" s="147"/>
      <c r="W564" s="147"/>
    </row>
    <row r="565" spans="2:23" ht="12.75" customHeight="1" x14ac:dyDescent="0.15">
      <c r="B565" s="150"/>
      <c r="C565" s="90"/>
      <c r="D565" s="146"/>
      <c r="E565" s="82"/>
      <c r="F565" s="147"/>
      <c r="G565" s="147"/>
      <c r="H565" s="147"/>
      <c r="I565" s="147"/>
      <c r="J565" s="147"/>
      <c r="K565" s="147"/>
      <c r="L565" s="147"/>
      <c r="M565" s="147"/>
      <c r="N565" s="147"/>
      <c r="O565" s="147"/>
      <c r="P565" s="147"/>
      <c r="Q565" s="147"/>
      <c r="R565" s="147"/>
      <c r="S565" s="147"/>
      <c r="T565" s="147"/>
      <c r="U565" s="147"/>
      <c r="V565" s="147"/>
      <c r="W565" s="147"/>
    </row>
    <row r="566" spans="2:23" ht="12.75" customHeight="1" x14ac:dyDescent="0.15">
      <c r="B566" s="150"/>
      <c r="C566" s="90"/>
      <c r="D566" s="146"/>
      <c r="E566" s="82"/>
      <c r="F566" s="147"/>
      <c r="G566" s="147"/>
      <c r="H566" s="147"/>
      <c r="I566" s="147"/>
      <c r="J566" s="147"/>
      <c r="K566" s="147"/>
      <c r="L566" s="147"/>
      <c r="M566" s="147"/>
      <c r="N566" s="147"/>
      <c r="O566" s="147"/>
      <c r="P566" s="147"/>
      <c r="Q566" s="147"/>
      <c r="R566" s="147"/>
      <c r="S566" s="147"/>
      <c r="T566" s="147"/>
      <c r="U566" s="147"/>
      <c r="V566" s="147"/>
      <c r="W566" s="147"/>
    </row>
    <row r="567" spans="2:23" ht="12.75" customHeight="1" x14ac:dyDescent="0.15">
      <c r="B567" s="150"/>
      <c r="C567" s="90"/>
      <c r="D567" s="146"/>
      <c r="E567" s="82"/>
      <c r="F567" s="147"/>
      <c r="G567" s="147"/>
      <c r="H567" s="147"/>
      <c r="I567" s="147"/>
      <c r="J567" s="147"/>
      <c r="K567" s="147"/>
      <c r="L567" s="147"/>
      <c r="M567" s="147"/>
      <c r="N567" s="147"/>
      <c r="O567" s="147"/>
      <c r="P567" s="147"/>
      <c r="Q567" s="147"/>
      <c r="R567" s="147"/>
      <c r="S567" s="147"/>
      <c r="T567" s="147"/>
      <c r="U567" s="147"/>
      <c r="V567" s="147"/>
      <c r="W567" s="147"/>
    </row>
    <row r="568" spans="2:23" ht="12.75" customHeight="1" x14ac:dyDescent="0.15">
      <c r="B568" s="150"/>
      <c r="C568" s="90"/>
      <c r="D568" s="146"/>
      <c r="E568" s="82"/>
      <c r="F568" s="147"/>
      <c r="G568" s="147"/>
      <c r="H568" s="147"/>
      <c r="I568" s="147"/>
      <c r="J568" s="147"/>
      <c r="K568" s="147"/>
      <c r="L568" s="147"/>
      <c r="M568" s="147"/>
      <c r="N568" s="147"/>
      <c r="O568" s="147"/>
      <c r="P568" s="147"/>
      <c r="Q568" s="147"/>
      <c r="R568" s="147"/>
      <c r="S568" s="147"/>
      <c r="T568" s="147"/>
      <c r="U568" s="147"/>
      <c r="V568" s="147"/>
      <c r="W568" s="147"/>
    </row>
    <row r="569" spans="2:23" ht="12.75" customHeight="1" x14ac:dyDescent="0.15">
      <c r="B569" s="150"/>
      <c r="C569" s="90"/>
      <c r="D569" s="146"/>
      <c r="E569" s="82"/>
      <c r="F569" s="147"/>
      <c r="G569" s="147"/>
      <c r="H569" s="147"/>
      <c r="I569" s="147"/>
      <c r="J569" s="147"/>
      <c r="K569" s="147"/>
      <c r="L569" s="147"/>
      <c r="M569" s="147"/>
      <c r="N569" s="147"/>
      <c r="O569" s="147"/>
      <c r="P569" s="147"/>
      <c r="Q569" s="147"/>
      <c r="R569" s="147"/>
      <c r="S569" s="147"/>
      <c r="T569" s="147"/>
      <c r="U569" s="147"/>
      <c r="V569" s="147"/>
      <c r="W569" s="147"/>
    </row>
    <row r="570" spans="2:23" ht="12.75" customHeight="1" x14ac:dyDescent="0.15">
      <c r="B570" s="150"/>
      <c r="C570" s="90"/>
      <c r="D570" s="146"/>
      <c r="E570" s="82"/>
      <c r="F570" s="147"/>
      <c r="G570" s="147"/>
      <c r="H570" s="147"/>
      <c r="I570" s="147"/>
      <c r="J570" s="147"/>
      <c r="K570" s="147"/>
      <c r="L570" s="147"/>
      <c r="M570" s="147"/>
      <c r="N570" s="147"/>
      <c r="O570" s="147"/>
      <c r="P570" s="147"/>
      <c r="Q570" s="147"/>
      <c r="R570" s="147"/>
      <c r="S570" s="147"/>
      <c r="T570" s="147"/>
      <c r="U570" s="147"/>
      <c r="V570" s="147"/>
      <c r="W570" s="147"/>
    </row>
    <row r="571" spans="2:23" ht="12.75" customHeight="1" x14ac:dyDescent="0.15">
      <c r="B571" s="150"/>
      <c r="C571" s="90"/>
      <c r="D571" s="146"/>
      <c r="E571" s="82"/>
      <c r="F571" s="147"/>
      <c r="G571" s="147"/>
      <c r="H571" s="147"/>
      <c r="I571" s="147"/>
      <c r="J571" s="147"/>
      <c r="K571" s="147"/>
      <c r="L571" s="147"/>
      <c r="M571" s="147"/>
      <c r="N571" s="147"/>
      <c r="O571" s="147"/>
      <c r="P571" s="147"/>
      <c r="Q571" s="147"/>
      <c r="R571" s="147"/>
      <c r="S571" s="147"/>
      <c r="T571" s="147"/>
      <c r="U571" s="147"/>
      <c r="V571" s="147"/>
      <c r="W571" s="147"/>
    </row>
    <row r="572" spans="2:23" ht="12.75" customHeight="1" x14ac:dyDescent="0.15">
      <c r="B572" s="150"/>
      <c r="C572" s="90"/>
      <c r="D572" s="146"/>
      <c r="E572" s="82"/>
      <c r="F572" s="147"/>
      <c r="G572" s="147"/>
      <c r="H572" s="147"/>
      <c r="I572" s="147"/>
      <c r="J572" s="147"/>
      <c r="K572" s="147"/>
      <c r="L572" s="147"/>
      <c r="M572" s="147"/>
      <c r="N572" s="147"/>
      <c r="O572" s="147"/>
      <c r="P572" s="147"/>
      <c r="Q572" s="147"/>
      <c r="R572" s="147"/>
      <c r="S572" s="147"/>
      <c r="T572" s="147"/>
      <c r="U572" s="147"/>
      <c r="V572" s="147"/>
      <c r="W572" s="147"/>
    </row>
    <row r="573" spans="2:23" ht="12.75" customHeight="1" x14ac:dyDescent="0.15">
      <c r="B573" s="150"/>
      <c r="C573" s="90"/>
      <c r="D573" s="146"/>
      <c r="E573" s="82"/>
      <c r="F573" s="147"/>
      <c r="G573" s="147"/>
      <c r="H573" s="147"/>
      <c r="I573" s="147"/>
      <c r="J573" s="147"/>
      <c r="K573" s="147"/>
      <c r="L573" s="147"/>
      <c r="M573" s="147"/>
      <c r="N573" s="147"/>
      <c r="O573" s="147"/>
      <c r="P573" s="147"/>
      <c r="Q573" s="147"/>
      <c r="R573" s="147"/>
      <c r="S573" s="147"/>
      <c r="T573" s="147"/>
      <c r="U573" s="147"/>
      <c r="V573" s="147"/>
      <c r="W573" s="147"/>
    </row>
    <row r="574" spans="2:23" ht="12.75" customHeight="1" x14ac:dyDescent="0.15">
      <c r="B574" s="150"/>
      <c r="C574" s="90"/>
      <c r="D574" s="146"/>
      <c r="E574" s="82"/>
      <c r="F574" s="147"/>
      <c r="G574" s="147"/>
      <c r="H574" s="147"/>
      <c r="I574" s="147"/>
      <c r="J574" s="147"/>
      <c r="K574" s="147"/>
      <c r="L574" s="147"/>
      <c r="M574" s="147"/>
      <c r="N574" s="147"/>
      <c r="O574" s="147"/>
      <c r="P574" s="147"/>
      <c r="Q574" s="147"/>
      <c r="R574" s="147"/>
      <c r="S574" s="147"/>
      <c r="T574" s="147"/>
      <c r="U574" s="147"/>
      <c r="V574" s="147"/>
      <c r="W574" s="147"/>
    </row>
    <row r="575" spans="2:23" ht="12.75" customHeight="1" x14ac:dyDescent="0.15">
      <c r="B575" s="150"/>
      <c r="C575" s="90"/>
      <c r="D575" s="146"/>
      <c r="E575" s="82"/>
      <c r="F575" s="147"/>
      <c r="G575" s="147"/>
      <c r="H575" s="147"/>
      <c r="I575" s="147"/>
      <c r="J575" s="147"/>
      <c r="K575" s="147"/>
      <c r="L575" s="147"/>
      <c r="M575" s="147"/>
      <c r="N575" s="147"/>
      <c r="O575" s="147"/>
      <c r="P575" s="147"/>
      <c r="Q575" s="147"/>
      <c r="R575" s="147"/>
      <c r="S575" s="147"/>
      <c r="T575" s="147"/>
      <c r="U575" s="147"/>
      <c r="V575" s="147"/>
      <c r="W575" s="147"/>
    </row>
    <row r="576" spans="2:23" ht="12.75" customHeight="1" x14ac:dyDescent="0.15">
      <c r="B576" s="150"/>
      <c r="C576" s="90"/>
      <c r="D576" s="146"/>
      <c r="E576" s="82"/>
      <c r="F576" s="147"/>
      <c r="G576" s="147"/>
      <c r="H576" s="147"/>
      <c r="I576" s="147"/>
      <c r="J576" s="147"/>
      <c r="K576" s="147"/>
      <c r="L576" s="147"/>
      <c r="M576" s="147"/>
      <c r="N576" s="147"/>
      <c r="O576" s="147"/>
      <c r="P576" s="147"/>
      <c r="Q576" s="147"/>
      <c r="R576" s="147"/>
      <c r="S576" s="147"/>
      <c r="T576" s="147"/>
      <c r="U576" s="147"/>
      <c r="V576" s="147"/>
      <c r="W576" s="147"/>
    </row>
    <row r="577" spans="2:23" ht="12.75" customHeight="1" x14ac:dyDescent="0.15">
      <c r="B577" s="150"/>
      <c r="C577" s="90"/>
      <c r="D577" s="146"/>
      <c r="E577" s="82"/>
      <c r="F577" s="147"/>
      <c r="G577" s="147"/>
      <c r="H577" s="147"/>
      <c r="I577" s="147"/>
      <c r="J577" s="147"/>
      <c r="K577" s="147"/>
      <c r="L577" s="147"/>
      <c r="M577" s="147"/>
      <c r="N577" s="147"/>
      <c r="O577" s="147"/>
      <c r="P577" s="147"/>
      <c r="Q577" s="147"/>
      <c r="R577" s="147"/>
      <c r="S577" s="147"/>
      <c r="T577" s="147"/>
      <c r="U577" s="147"/>
      <c r="V577" s="147"/>
      <c r="W577" s="147"/>
    </row>
    <row r="578" spans="2:23" ht="12.75" customHeight="1" x14ac:dyDescent="0.15">
      <c r="B578" s="150"/>
      <c r="C578" s="90"/>
      <c r="D578" s="146"/>
      <c r="E578" s="82"/>
      <c r="F578" s="147"/>
      <c r="G578" s="147"/>
      <c r="H578" s="147"/>
      <c r="I578" s="147"/>
      <c r="J578" s="147"/>
      <c r="K578" s="147"/>
      <c r="L578" s="147"/>
      <c r="M578" s="147"/>
      <c r="N578" s="147"/>
      <c r="O578" s="147"/>
      <c r="P578" s="147"/>
      <c r="Q578" s="147"/>
      <c r="R578" s="147"/>
      <c r="S578" s="147"/>
      <c r="T578" s="147"/>
      <c r="U578" s="147"/>
      <c r="V578" s="147"/>
      <c r="W578" s="147"/>
    </row>
    <row r="579" spans="2:23" ht="12.75" customHeight="1" x14ac:dyDescent="0.15">
      <c r="B579" s="150"/>
      <c r="C579" s="90"/>
      <c r="D579" s="146"/>
      <c r="E579" s="82"/>
      <c r="F579" s="147"/>
      <c r="G579" s="147"/>
      <c r="H579" s="147"/>
      <c r="I579" s="147"/>
      <c r="J579" s="147"/>
      <c r="K579" s="147"/>
      <c r="L579" s="147"/>
      <c r="M579" s="147"/>
      <c r="N579" s="147"/>
      <c r="O579" s="147"/>
      <c r="P579" s="147"/>
      <c r="Q579" s="147"/>
      <c r="R579" s="147"/>
      <c r="S579" s="147"/>
      <c r="T579" s="147"/>
      <c r="U579" s="147"/>
      <c r="V579" s="147"/>
      <c r="W579" s="147"/>
    </row>
    <row r="580" spans="2:23" ht="12.75" customHeight="1" x14ac:dyDescent="0.15">
      <c r="B580" s="150"/>
      <c r="C580" s="90"/>
      <c r="D580" s="146"/>
      <c r="E580" s="82"/>
      <c r="F580" s="147"/>
      <c r="G580" s="147"/>
      <c r="H580" s="147"/>
      <c r="I580" s="147"/>
      <c r="J580" s="147"/>
      <c r="K580" s="147"/>
      <c r="L580" s="147"/>
      <c r="M580" s="147"/>
      <c r="N580" s="147"/>
      <c r="O580" s="147"/>
      <c r="P580" s="147"/>
      <c r="Q580" s="147"/>
      <c r="R580" s="147"/>
      <c r="S580" s="147"/>
      <c r="T580" s="147"/>
      <c r="U580" s="147"/>
      <c r="V580" s="147"/>
      <c r="W580" s="147"/>
    </row>
    <row r="581" spans="2:23" ht="12.75" customHeight="1" x14ac:dyDescent="0.15">
      <c r="B581" s="150"/>
      <c r="C581" s="90"/>
      <c r="D581" s="146"/>
      <c r="E581" s="82"/>
      <c r="F581" s="147"/>
      <c r="G581" s="147"/>
      <c r="H581" s="147"/>
      <c r="I581" s="147"/>
      <c r="J581" s="147"/>
      <c r="K581" s="147"/>
      <c r="L581" s="147"/>
      <c r="M581" s="147"/>
      <c r="N581" s="147"/>
      <c r="O581" s="147"/>
      <c r="P581" s="147"/>
      <c r="Q581" s="147"/>
      <c r="R581" s="147"/>
      <c r="S581" s="147"/>
      <c r="T581" s="147"/>
      <c r="U581" s="147"/>
      <c r="V581" s="147"/>
      <c r="W581" s="147"/>
    </row>
    <row r="582" spans="2:23" ht="12.75" customHeight="1" x14ac:dyDescent="0.15">
      <c r="B582" s="150"/>
      <c r="C582" s="90"/>
      <c r="D582" s="146"/>
      <c r="E582" s="82"/>
      <c r="F582" s="147"/>
      <c r="G582" s="147"/>
      <c r="H582" s="147"/>
      <c r="I582" s="147"/>
      <c r="J582" s="147"/>
      <c r="K582" s="147"/>
      <c r="L582" s="147"/>
      <c r="M582" s="147"/>
      <c r="N582" s="147"/>
      <c r="O582" s="147"/>
      <c r="P582" s="147"/>
      <c r="Q582" s="147"/>
      <c r="R582" s="147"/>
      <c r="S582" s="147"/>
      <c r="T582" s="147"/>
      <c r="U582" s="147"/>
      <c r="V582" s="147"/>
      <c r="W582" s="147"/>
    </row>
    <row r="583" spans="2:23" ht="12.75" customHeight="1" x14ac:dyDescent="0.15">
      <c r="B583" s="150"/>
      <c r="C583" s="90"/>
      <c r="D583" s="146"/>
      <c r="E583" s="82"/>
      <c r="F583" s="147"/>
      <c r="G583" s="147"/>
      <c r="H583" s="147"/>
      <c r="I583" s="147"/>
      <c r="J583" s="147"/>
      <c r="K583" s="147"/>
      <c r="L583" s="147"/>
      <c r="M583" s="147"/>
      <c r="N583" s="147"/>
      <c r="O583" s="147"/>
      <c r="P583" s="147"/>
      <c r="Q583" s="147"/>
      <c r="R583" s="147"/>
      <c r="S583" s="147"/>
      <c r="T583" s="147"/>
      <c r="U583" s="147"/>
      <c r="V583" s="147"/>
      <c r="W583" s="147"/>
    </row>
    <row r="584" spans="2:23" ht="12.75" customHeight="1" x14ac:dyDescent="0.15">
      <c r="B584" s="150"/>
      <c r="C584" s="90"/>
      <c r="D584" s="146"/>
      <c r="E584" s="82"/>
      <c r="F584" s="147"/>
      <c r="G584" s="147"/>
      <c r="H584" s="147"/>
      <c r="I584" s="147"/>
      <c r="J584" s="147"/>
      <c r="K584" s="147"/>
      <c r="L584" s="147"/>
      <c r="M584" s="147"/>
      <c r="N584" s="147"/>
      <c r="O584" s="147"/>
      <c r="P584" s="147"/>
      <c r="Q584" s="147"/>
      <c r="R584" s="147"/>
      <c r="S584" s="147"/>
      <c r="T584" s="147"/>
      <c r="U584" s="147"/>
      <c r="V584" s="147"/>
      <c r="W584" s="147"/>
    </row>
    <row r="585" spans="2:23" ht="12.75" customHeight="1" x14ac:dyDescent="0.15">
      <c r="B585" s="150"/>
      <c r="C585" s="90"/>
      <c r="D585" s="146"/>
      <c r="E585" s="82"/>
      <c r="F585" s="147"/>
      <c r="G585" s="147"/>
      <c r="H585" s="147"/>
      <c r="I585" s="147"/>
      <c r="J585" s="147"/>
      <c r="K585" s="147"/>
      <c r="L585" s="147"/>
      <c r="M585" s="147"/>
      <c r="N585" s="147"/>
      <c r="O585" s="147"/>
      <c r="P585" s="147"/>
      <c r="Q585" s="147"/>
      <c r="R585" s="147"/>
      <c r="S585" s="147"/>
      <c r="T585" s="147"/>
      <c r="U585" s="147"/>
      <c r="V585" s="147"/>
      <c r="W585" s="147"/>
    </row>
    <row r="586" spans="2:23" ht="12.75" customHeight="1" x14ac:dyDescent="0.15">
      <c r="B586" s="150"/>
      <c r="C586" s="90"/>
      <c r="D586" s="146"/>
      <c r="E586" s="82"/>
      <c r="F586" s="147"/>
      <c r="G586" s="147"/>
      <c r="H586" s="147"/>
      <c r="I586" s="147"/>
      <c r="J586" s="147"/>
      <c r="K586" s="147"/>
      <c r="L586" s="147"/>
      <c r="M586" s="147"/>
      <c r="N586" s="147"/>
      <c r="O586" s="147"/>
      <c r="P586" s="147"/>
      <c r="Q586" s="147"/>
      <c r="R586" s="147"/>
      <c r="S586" s="147"/>
      <c r="T586" s="147"/>
      <c r="U586" s="147"/>
      <c r="V586" s="147"/>
      <c r="W586" s="147"/>
    </row>
    <row r="587" spans="2:23" ht="12.75" customHeight="1" x14ac:dyDescent="0.15">
      <c r="B587" s="150"/>
      <c r="C587" s="90"/>
      <c r="D587" s="146"/>
      <c r="E587" s="82"/>
      <c r="F587" s="147"/>
      <c r="G587" s="147"/>
      <c r="H587" s="147"/>
      <c r="I587" s="147"/>
      <c r="J587" s="147"/>
      <c r="K587" s="147"/>
      <c r="L587" s="147"/>
      <c r="M587" s="147"/>
      <c r="N587" s="147"/>
      <c r="O587" s="147"/>
      <c r="P587" s="147"/>
      <c r="Q587" s="147"/>
      <c r="R587" s="147"/>
      <c r="S587" s="147"/>
      <c r="T587" s="147"/>
      <c r="U587" s="147"/>
      <c r="V587" s="147"/>
      <c r="W587" s="147"/>
    </row>
    <row r="588" spans="2:23" ht="12.75" customHeight="1" x14ac:dyDescent="0.15">
      <c r="B588" s="150"/>
      <c r="C588" s="90"/>
      <c r="D588" s="146"/>
      <c r="E588" s="82"/>
      <c r="F588" s="147"/>
      <c r="G588" s="147"/>
      <c r="H588" s="147"/>
      <c r="I588" s="147"/>
      <c r="J588" s="147"/>
      <c r="K588" s="147"/>
      <c r="L588" s="147"/>
      <c r="M588" s="147"/>
      <c r="N588" s="147"/>
      <c r="O588" s="147"/>
      <c r="P588" s="147"/>
      <c r="Q588" s="147"/>
      <c r="R588" s="147"/>
      <c r="S588" s="147"/>
      <c r="T588" s="147"/>
      <c r="U588" s="147"/>
      <c r="V588" s="147"/>
      <c r="W588" s="147"/>
    </row>
    <row r="589" spans="2:23" ht="12.75" customHeight="1" x14ac:dyDescent="0.15">
      <c r="B589" s="150"/>
      <c r="C589" s="90"/>
      <c r="D589" s="146"/>
      <c r="E589" s="82"/>
      <c r="F589" s="147"/>
      <c r="G589" s="147"/>
      <c r="H589" s="147"/>
      <c r="I589" s="147"/>
      <c r="J589" s="147"/>
      <c r="K589" s="147"/>
      <c r="L589" s="147"/>
      <c r="M589" s="147"/>
      <c r="N589" s="147"/>
      <c r="O589" s="147"/>
      <c r="P589" s="147"/>
      <c r="Q589" s="147"/>
      <c r="R589" s="147"/>
      <c r="S589" s="147"/>
      <c r="T589" s="147"/>
      <c r="U589" s="147"/>
      <c r="V589" s="147"/>
      <c r="W589" s="147"/>
    </row>
    <row r="590" spans="2:23" ht="12.75" customHeight="1" x14ac:dyDescent="0.15">
      <c r="B590" s="150"/>
      <c r="C590" s="90"/>
      <c r="D590" s="146"/>
      <c r="E590" s="82"/>
      <c r="F590" s="147"/>
      <c r="G590" s="147"/>
      <c r="H590" s="147"/>
      <c r="I590" s="147"/>
      <c r="J590" s="147"/>
      <c r="K590" s="147"/>
      <c r="L590" s="147"/>
      <c r="M590" s="147"/>
      <c r="N590" s="147"/>
      <c r="O590" s="147"/>
      <c r="P590" s="147"/>
      <c r="Q590" s="147"/>
      <c r="R590" s="147"/>
      <c r="S590" s="147"/>
      <c r="T590" s="147"/>
      <c r="U590" s="147"/>
      <c r="V590" s="147"/>
      <c r="W590" s="147"/>
    </row>
    <row r="591" spans="2:23" ht="12.75" customHeight="1" x14ac:dyDescent="0.15">
      <c r="B591" s="150"/>
      <c r="C591" s="90"/>
      <c r="D591" s="146"/>
      <c r="E591" s="82"/>
      <c r="F591" s="147"/>
      <c r="G591" s="147"/>
      <c r="H591" s="147"/>
      <c r="I591" s="147"/>
      <c r="J591" s="147"/>
      <c r="K591" s="147"/>
      <c r="L591" s="147"/>
      <c r="M591" s="147"/>
      <c r="N591" s="147"/>
      <c r="O591" s="147"/>
      <c r="P591" s="147"/>
      <c r="Q591" s="147"/>
      <c r="R591" s="147"/>
      <c r="S591" s="147"/>
      <c r="T591" s="147"/>
      <c r="U591" s="147"/>
      <c r="V591" s="147"/>
      <c r="W591" s="147"/>
    </row>
    <row r="592" spans="2:23" ht="12.75" customHeight="1" x14ac:dyDescent="0.15">
      <c r="B592" s="150"/>
      <c r="C592" s="90"/>
      <c r="D592" s="146"/>
      <c r="E592" s="82"/>
      <c r="F592" s="147"/>
      <c r="G592" s="147"/>
      <c r="H592" s="147"/>
      <c r="I592" s="147"/>
      <c r="J592" s="147"/>
      <c r="K592" s="147"/>
      <c r="L592" s="147"/>
      <c r="M592" s="147"/>
      <c r="N592" s="147"/>
      <c r="O592" s="147"/>
      <c r="P592" s="147"/>
      <c r="Q592" s="147"/>
      <c r="R592" s="147"/>
      <c r="S592" s="147"/>
      <c r="T592" s="147"/>
      <c r="U592" s="147"/>
      <c r="V592" s="147"/>
      <c r="W592" s="147"/>
    </row>
    <row r="593" spans="2:23" ht="12.75" customHeight="1" x14ac:dyDescent="0.15">
      <c r="B593" s="150"/>
      <c r="C593" s="90"/>
      <c r="D593" s="146"/>
      <c r="E593" s="82"/>
      <c r="F593" s="147"/>
      <c r="G593" s="147"/>
      <c r="H593" s="147"/>
      <c r="I593" s="147"/>
      <c r="J593" s="147"/>
      <c r="K593" s="147"/>
      <c r="L593" s="147"/>
      <c r="M593" s="147"/>
      <c r="N593" s="147"/>
      <c r="O593" s="147"/>
      <c r="P593" s="147"/>
      <c r="Q593" s="147"/>
      <c r="R593" s="147"/>
      <c r="S593" s="147"/>
      <c r="T593" s="147"/>
      <c r="U593" s="147"/>
      <c r="V593" s="147"/>
      <c r="W593" s="147"/>
    </row>
    <row r="594" spans="2:23" ht="12.75" customHeight="1" x14ac:dyDescent="0.15">
      <c r="B594" s="150"/>
      <c r="C594" s="90"/>
      <c r="D594" s="146"/>
      <c r="E594" s="82"/>
      <c r="F594" s="147"/>
      <c r="G594" s="147"/>
      <c r="H594" s="147"/>
      <c r="I594" s="147"/>
      <c r="J594" s="147"/>
      <c r="K594" s="147"/>
      <c r="L594" s="147"/>
      <c r="M594" s="147"/>
      <c r="N594" s="147"/>
      <c r="O594" s="147"/>
      <c r="P594" s="147"/>
      <c r="Q594" s="147"/>
      <c r="R594" s="147"/>
      <c r="S594" s="147"/>
      <c r="T594" s="147"/>
      <c r="U594" s="147"/>
      <c r="V594" s="147"/>
      <c r="W594" s="147"/>
    </row>
    <row r="595" spans="2:23" ht="12.75" customHeight="1" x14ac:dyDescent="0.15">
      <c r="B595" s="150"/>
      <c r="C595" s="90"/>
      <c r="D595" s="146"/>
      <c r="E595" s="82"/>
      <c r="F595" s="147"/>
      <c r="G595" s="147"/>
      <c r="H595" s="147"/>
      <c r="I595" s="147"/>
      <c r="J595" s="147"/>
      <c r="K595" s="147"/>
      <c r="L595" s="147"/>
      <c r="M595" s="147"/>
      <c r="N595" s="147"/>
      <c r="O595" s="147"/>
      <c r="P595" s="147"/>
      <c r="Q595" s="147"/>
      <c r="R595" s="147"/>
      <c r="S595" s="147"/>
      <c r="T595" s="147"/>
      <c r="U595" s="147"/>
      <c r="V595" s="147"/>
      <c r="W595" s="147"/>
    </row>
    <row r="596" spans="2:23" ht="12.75" customHeight="1" x14ac:dyDescent="0.15">
      <c r="B596" s="150"/>
      <c r="C596" s="90"/>
      <c r="D596" s="146"/>
      <c r="E596" s="82"/>
      <c r="F596" s="147"/>
      <c r="G596" s="147"/>
      <c r="H596" s="147"/>
      <c r="I596" s="147"/>
      <c r="J596" s="147"/>
      <c r="K596" s="147"/>
      <c r="L596" s="147"/>
      <c r="M596" s="147"/>
      <c r="N596" s="147"/>
      <c r="O596" s="147"/>
      <c r="P596" s="147"/>
      <c r="Q596" s="147"/>
      <c r="R596" s="147"/>
      <c r="S596" s="147"/>
      <c r="T596" s="147"/>
      <c r="U596" s="147"/>
      <c r="V596" s="147"/>
      <c r="W596" s="147"/>
    </row>
    <row r="597" spans="2:23" ht="12.75" customHeight="1" x14ac:dyDescent="0.15">
      <c r="B597" s="150"/>
      <c r="C597" s="90"/>
      <c r="D597" s="146"/>
      <c r="E597" s="82"/>
      <c r="F597" s="147"/>
      <c r="G597" s="147"/>
      <c r="H597" s="147"/>
      <c r="I597" s="147"/>
      <c r="J597" s="147"/>
      <c r="K597" s="147"/>
      <c r="L597" s="147"/>
      <c r="M597" s="147"/>
      <c r="N597" s="147"/>
      <c r="O597" s="147"/>
      <c r="P597" s="147"/>
      <c r="Q597" s="147"/>
      <c r="R597" s="147"/>
      <c r="S597" s="147"/>
      <c r="T597" s="147"/>
      <c r="U597" s="147"/>
      <c r="V597" s="147"/>
      <c r="W597" s="147"/>
    </row>
    <row r="598" spans="2:23" ht="12.75" customHeight="1" x14ac:dyDescent="0.15">
      <c r="B598" s="150"/>
      <c r="C598" s="90"/>
      <c r="D598" s="146"/>
      <c r="E598" s="82"/>
      <c r="F598" s="147"/>
      <c r="G598" s="147"/>
      <c r="H598" s="147"/>
      <c r="I598" s="147"/>
      <c r="J598" s="147"/>
      <c r="K598" s="147"/>
      <c r="L598" s="147"/>
      <c r="M598" s="147"/>
      <c r="N598" s="147"/>
      <c r="O598" s="147"/>
      <c r="P598" s="147"/>
      <c r="Q598" s="147"/>
      <c r="R598" s="147"/>
      <c r="S598" s="147"/>
      <c r="T598" s="147"/>
      <c r="U598" s="147"/>
      <c r="V598" s="147"/>
      <c r="W598" s="147"/>
    </row>
    <row r="599" spans="2:23" ht="12.75" customHeight="1" x14ac:dyDescent="0.15">
      <c r="B599" s="150"/>
      <c r="C599" s="90"/>
      <c r="D599" s="146"/>
      <c r="E599" s="82"/>
      <c r="F599" s="147"/>
      <c r="G599" s="147"/>
      <c r="H599" s="147"/>
      <c r="I599" s="147"/>
      <c r="J599" s="147"/>
      <c r="K599" s="147"/>
      <c r="L599" s="147"/>
      <c r="M599" s="147"/>
      <c r="N599" s="147"/>
      <c r="O599" s="147"/>
      <c r="P599" s="147"/>
      <c r="Q599" s="147"/>
      <c r="R599" s="147"/>
      <c r="S599" s="147"/>
      <c r="T599" s="147"/>
      <c r="U599" s="147"/>
      <c r="V599" s="147"/>
      <c r="W599" s="147"/>
    </row>
    <row r="600" spans="2:23" ht="12.75" customHeight="1" x14ac:dyDescent="0.15">
      <c r="B600" s="150"/>
      <c r="C600" s="90"/>
      <c r="D600" s="146"/>
      <c r="E600" s="82"/>
      <c r="F600" s="147"/>
      <c r="G600" s="147"/>
      <c r="H600" s="147"/>
      <c r="I600" s="147"/>
      <c r="J600" s="147"/>
      <c r="K600" s="147"/>
      <c r="L600" s="147"/>
      <c r="M600" s="147"/>
      <c r="N600" s="147"/>
      <c r="O600" s="147"/>
      <c r="P600" s="147"/>
      <c r="Q600" s="147"/>
      <c r="R600" s="147"/>
      <c r="S600" s="147"/>
      <c r="T600" s="147"/>
      <c r="U600" s="147"/>
      <c r="V600" s="147"/>
      <c r="W600" s="147"/>
    </row>
    <row r="601" spans="2:23" ht="12.75" customHeight="1" x14ac:dyDescent="0.15">
      <c r="B601" s="150"/>
      <c r="C601" s="90"/>
      <c r="D601" s="146"/>
      <c r="E601" s="82"/>
      <c r="F601" s="147"/>
      <c r="G601" s="147"/>
      <c r="H601" s="147"/>
      <c r="I601" s="147"/>
      <c r="J601" s="147"/>
      <c r="K601" s="147"/>
      <c r="L601" s="147"/>
      <c r="M601" s="147"/>
      <c r="N601" s="147"/>
      <c r="O601" s="147"/>
      <c r="P601" s="147"/>
      <c r="Q601" s="147"/>
      <c r="R601" s="147"/>
      <c r="S601" s="147"/>
      <c r="T601" s="147"/>
      <c r="U601" s="147"/>
      <c r="V601" s="147"/>
      <c r="W601" s="147"/>
    </row>
    <row r="602" spans="2:23" ht="12.75" customHeight="1" x14ac:dyDescent="0.15">
      <c r="B602" s="150"/>
      <c r="C602" s="90"/>
      <c r="D602" s="146"/>
      <c r="E602" s="82"/>
      <c r="F602" s="147"/>
      <c r="G602" s="147"/>
      <c r="H602" s="147"/>
      <c r="I602" s="147"/>
      <c r="J602" s="147"/>
      <c r="K602" s="147"/>
      <c r="L602" s="147"/>
      <c r="M602" s="147"/>
      <c r="N602" s="147"/>
      <c r="O602" s="147"/>
      <c r="P602" s="147"/>
      <c r="Q602" s="147"/>
      <c r="R602" s="147"/>
      <c r="S602" s="147"/>
      <c r="T602" s="147"/>
      <c r="U602" s="147"/>
      <c r="V602" s="147"/>
      <c r="W602" s="147"/>
    </row>
    <row r="603" spans="2:23" ht="12.75" customHeight="1" x14ac:dyDescent="0.15">
      <c r="B603" s="150"/>
      <c r="C603" s="90"/>
      <c r="D603" s="146"/>
      <c r="E603" s="82"/>
      <c r="F603" s="147"/>
      <c r="G603" s="147"/>
      <c r="H603" s="147"/>
      <c r="I603" s="147"/>
      <c r="J603" s="147"/>
      <c r="K603" s="147"/>
      <c r="L603" s="147"/>
      <c r="M603" s="147"/>
      <c r="N603" s="147"/>
      <c r="O603" s="147"/>
      <c r="P603" s="147"/>
      <c r="Q603" s="147"/>
      <c r="R603" s="147"/>
      <c r="S603" s="147"/>
      <c r="T603" s="147"/>
      <c r="U603" s="147"/>
      <c r="V603" s="147"/>
      <c r="W603" s="147"/>
    </row>
    <row r="604" spans="2:23" ht="12.75" customHeight="1" x14ac:dyDescent="0.15">
      <c r="B604" s="150"/>
      <c r="C604" s="90"/>
      <c r="D604" s="146"/>
      <c r="E604" s="82"/>
      <c r="F604" s="147"/>
      <c r="G604" s="147"/>
      <c r="H604" s="147"/>
      <c r="I604" s="147"/>
      <c r="J604" s="147"/>
      <c r="K604" s="147"/>
      <c r="L604" s="147"/>
      <c r="M604" s="147"/>
      <c r="N604" s="147"/>
      <c r="O604" s="147"/>
      <c r="P604" s="147"/>
      <c r="Q604" s="147"/>
      <c r="R604" s="147"/>
      <c r="S604" s="147"/>
      <c r="T604" s="147"/>
      <c r="U604" s="147"/>
      <c r="V604" s="147"/>
      <c r="W604" s="147"/>
    </row>
    <row r="605" spans="2:23" ht="12.75" customHeight="1" x14ac:dyDescent="0.15">
      <c r="B605" s="150"/>
      <c r="C605" s="90"/>
      <c r="D605" s="146"/>
      <c r="E605" s="82"/>
      <c r="F605" s="147"/>
      <c r="G605" s="147"/>
      <c r="H605" s="147"/>
      <c r="I605" s="147"/>
      <c r="J605" s="147"/>
      <c r="K605" s="147"/>
      <c r="L605" s="147"/>
      <c r="M605" s="147"/>
      <c r="N605" s="147"/>
      <c r="O605" s="147"/>
      <c r="P605" s="147"/>
      <c r="Q605" s="147"/>
      <c r="R605" s="147"/>
      <c r="S605" s="147"/>
      <c r="T605" s="147"/>
      <c r="U605" s="147"/>
      <c r="V605" s="147"/>
      <c r="W605" s="147"/>
    </row>
    <row r="606" spans="2:23" ht="12.75" customHeight="1" x14ac:dyDescent="0.15">
      <c r="B606" s="150"/>
      <c r="C606" s="90"/>
      <c r="D606" s="146"/>
      <c r="E606" s="82"/>
      <c r="F606" s="147"/>
      <c r="G606" s="147"/>
      <c r="H606" s="147"/>
      <c r="I606" s="147"/>
      <c r="J606" s="147"/>
      <c r="K606" s="147"/>
      <c r="L606" s="147"/>
      <c r="M606" s="147"/>
      <c r="N606" s="147"/>
      <c r="O606" s="147"/>
      <c r="P606" s="147"/>
      <c r="Q606" s="147"/>
      <c r="R606" s="147"/>
      <c r="S606" s="147"/>
      <c r="T606" s="147"/>
      <c r="U606" s="147"/>
      <c r="V606" s="147"/>
      <c r="W606" s="147"/>
    </row>
    <row r="607" spans="2:23" ht="12.75" customHeight="1" x14ac:dyDescent="0.15">
      <c r="B607" s="150"/>
      <c r="C607" s="90"/>
      <c r="D607" s="146"/>
      <c r="E607" s="82"/>
      <c r="F607" s="147"/>
      <c r="G607" s="147"/>
      <c r="H607" s="147"/>
      <c r="I607" s="147"/>
      <c r="J607" s="147"/>
      <c r="K607" s="147"/>
      <c r="L607" s="147"/>
      <c r="M607" s="147"/>
      <c r="N607" s="147"/>
      <c r="O607" s="147"/>
      <c r="P607" s="147"/>
      <c r="Q607" s="147"/>
      <c r="R607" s="147"/>
      <c r="S607" s="147"/>
      <c r="T607" s="147"/>
      <c r="U607" s="147"/>
      <c r="V607" s="147"/>
      <c r="W607" s="147"/>
    </row>
    <row r="608" spans="2:23" ht="12.75" customHeight="1" x14ac:dyDescent="0.15">
      <c r="B608" s="150"/>
      <c r="C608" s="90"/>
      <c r="D608" s="146"/>
      <c r="E608" s="82"/>
      <c r="F608" s="147"/>
      <c r="G608" s="147"/>
      <c r="H608" s="147"/>
      <c r="I608" s="147"/>
      <c r="J608" s="147"/>
      <c r="K608" s="147"/>
      <c r="L608" s="147"/>
      <c r="M608" s="147"/>
      <c r="N608" s="147"/>
      <c r="O608" s="147"/>
      <c r="P608" s="147"/>
      <c r="Q608" s="147"/>
      <c r="R608" s="147"/>
      <c r="S608" s="147"/>
      <c r="T608" s="147"/>
      <c r="U608" s="147"/>
      <c r="V608" s="147"/>
      <c r="W608" s="147"/>
    </row>
    <row r="609" spans="2:23" ht="12.75" customHeight="1" x14ac:dyDescent="0.15">
      <c r="B609" s="150"/>
      <c r="C609" s="90"/>
      <c r="D609" s="146"/>
      <c r="E609" s="82"/>
      <c r="F609" s="147"/>
      <c r="G609" s="147"/>
      <c r="H609" s="147"/>
      <c r="I609" s="147"/>
      <c r="J609" s="147"/>
      <c r="K609" s="147"/>
      <c r="L609" s="147"/>
      <c r="M609" s="147"/>
      <c r="N609" s="147"/>
      <c r="O609" s="147"/>
      <c r="P609" s="147"/>
      <c r="Q609" s="147"/>
      <c r="R609" s="147"/>
      <c r="S609" s="147"/>
      <c r="T609" s="147"/>
      <c r="U609" s="147"/>
      <c r="V609" s="147"/>
      <c r="W609" s="147"/>
    </row>
    <row r="610" spans="2:23" ht="12.75" customHeight="1" x14ac:dyDescent="0.15">
      <c r="B610" s="150"/>
      <c r="C610" s="90"/>
      <c r="D610" s="146"/>
      <c r="E610" s="82"/>
      <c r="F610" s="147"/>
      <c r="G610" s="147"/>
      <c r="H610" s="147"/>
      <c r="I610" s="147"/>
      <c r="J610" s="147"/>
      <c r="K610" s="147"/>
      <c r="L610" s="147"/>
      <c r="M610" s="147"/>
      <c r="N610" s="147"/>
      <c r="O610" s="147"/>
      <c r="P610" s="147"/>
      <c r="Q610" s="147"/>
      <c r="R610" s="147"/>
      <c r="S610" s="147"/>
      <c r="T610" s="147"/>
      <c r="U610" s="147"/>
      <c r="V610" s="147"/>
      <c r="W610" s="147"/>
    </row>
    <row r="611" spans="2:23" ht="12.75" customHeight="1" x14ac:dyDescent="0.15">
      <c r="B611" s="150"/>
      <c r="C611" s="90"/>
      <c r="D611" s="146"/>
      <c r="E611" s="82"/>
      <c r="F611" s="147"/>
      <c r="G611" s="147"/>
      <c r="H611" s="147"/>
      <c r="I611" s="147"/>
      <c r="J611" s="147"/>
      <c r="K611" s="147"/>
      <c r="L611" s="147"/>
      <c r="M611" s="147"/>
      <c r="N611" s="147"/>
      <c r="O611" s="147"/>
      <c r="P611" s="147"/>
      <c r="Q611" s="147"/>
      <c r="R611" s="147"/>
      <c r="S611" s="147"/>
      <c r="T611" s="147"/>
      <c r="U611" s="147"/>
      <c r="V611" s="147"/>
      <c r="W611" s="147"/>
    </row>
    <row r="612" spans="2:23" ht="12.75" customHeight="1" x14ac:dyDescent="0.15">
      <c r="B612" s="150"/>
      <c r="C612" s="90"/>
      <c r="D612" s="146"/>
      <c r="E612" s="82"/>
      <c r="F612" s="147"/>
      <c r="G612" s="147"/>
      <c r="H612" s="147"/>
      <c r="I612" s="147"/>
      <c r="J612" s="147"/>
      <c r="K612" s="147"/>
      <c r="L612" s="147"/>
      <c r="M612" s="147"/>
      <c r="N612" s="147"/>
      <c r="O612" s="147"/>
      <c r="P612" s="147"/>
      <c r="Q612" s="147"/>
      <c r="R612" s="147"/>
      <c r="S612" s="147"/>
      <c r="T612" s="147"/>
      <c r="U612" s="147"/>
      <c r="V612" s="147"/>
      <c r="W612" s="147"/>
    </row>
    <row r="613" spans="2:23" ht="12.75" customHeight="1" x14ac:dyDescent="0.15">
      <c r="B613" s="150"/>
      <c r="C613" s="90"/>
      <c r="D613" s="146"/>
      <c r="E613" s="82"/>
      <c r="F613" s="147"/>
      <c r="G613" s="147"/>
      <c r="H613" s="147"/>
      <c r="I613" s="147"/>
      <c r="J613" s="147"/>
      <c r="K613" s="147"/>
      <c r="L613" s="147"/>
      <c r="M613" s="147"/>
      <c r="N613" s="147"/>
      <c r="O613" s="147"/>
      <c r="P613" s="147"/>
      <c r="Q613" s="147"/>
      <c r="R613" s="147"/>
      <c r="S613" s="147"/>
      <c r="T613" s="147"/>
      <c r="U613" s="147"/>
      <c r="V613" s="147"/>
      <c r="W613" s="147"/>
    </row>
    <row r="614" spans="2:23" ht="12.75" customHeight="1" x14ac:dyDescent="0.15">
      <c r="B614" s="150"/>
      <c r="C614" s="90"/>
      <c r="D614" s="146"/>
      <c r="E614" s="82"/>
      <c r="F614" s="147"/>
      <c r="G614" s="147"/>
      <c r="H614" s="147"/>
      <c r="I614" s="147"/>
      <c r="J614" s="147"/>
      <c r="K614" s="147"/>
      <c r="L614" s="147"/>
      <c r="M614" s="147"/>
      <c r="N614" s="147"/>
      <c r="O614" s="147"/>
      <c r="P614" s="147"/>
      <c r="Q614" s="147"/>
      <c r="R614" s="147"/>
      <c r="S614" s="147"/>
      <c r="T614" s="147"/>
      <c r="U614" s="147"/>
      <c r="V614" s="147"/>
      <c r="W614" s="147"/>
    </row>
    <row r="615" spans="2:23" ht="12.75" customHeight="1" x14ac:dyDescent="0.15">
      <c r="B615" s="150"/>
      <c r="C615" s="90"/>
      <c r="D615" s="146"/>
      <c r="E615" s="82"/>
      <c r="F615" s="147"/>
      <c r="G615" s="147"/>
      <c r="H615" s="147"/>
      <c r="I615" s="147"/>
      <c r="J615" s="147"/>
      <c r="K615" s="147"/>
      <c r="L615" s="147"/>
      <c r="M615" s="147"/>
      <c r="N615" s="147"/>
      <c r="O615" s="147"/>
      <c r="P615" s="147"/>
      <c r="Q615" s="147"/>
      <c r="R615" s="147"/>
      <c r="S615" s="147"/>
      <c r="T615" s="147"/>
      <c r="U615" s="147"/>
      <c r="V615" s="147"/>
      <c r="W615" s="147"/>
    </row>
    <row r="616" spans="2:23" ht="12.75" customHeight="1" x14ac:dyDescent="0.15">
      <c r="B616" s="150"/>
      <c r="C616" s="90"/>
      <c r="D616" s="146"/>
      <c r="E616" s="82"/>
      <c r="F616" s="147"/>
      <c r="G616" s="147"/>
      <c r="H616" s="147"/>
      <c r="I616" s="147"/>
      <c r="J616" s="147"/>
      <c r="K616" s="147"/>
      <c r="L616" s="147"/>
      <c r="M616" s="147"/>
      <c r="N616" s="147"/>
      <c r="O616" s="147"/>
      <c r="P616" s="147"/>
      <c r="Q616" s="147"/>
      <c r="R616" s="147"/>
      <c r="S616" s="147"/>
      <c r="T616" s="147"/>
      <c r="U616" s="147"/>
      <c r="V616" s="147"/>
      <c r="W616" s="147"/>
    </row>
    <row r="617" spans="2:23" ht="12.75" customHeight="1" x14ac:dyDescent="0.15">
      <c r="B617" s="150"/>
      <c r="C617" s="90"/>
      <c r="D617" s="146"/>
      <c r="E617" s="82"/>
      <c r="F617" s="147"/>
      <c r="G617" s="147"/>
      <c r="H617" s="147"/>
      <c r="I617" s="147"/>
      <c r="J617" s="147"/>
      <c r="K617" s="147"/>
      <c r="L617" s="147"/>
      <c r="M617" s="147"/>
      <c r="N617" s="147"/>
      <c r="O617" s="147"/>
      <c r="P617" s="147"/>
      <c r="Q617" s="147"/>
      <c r="R617" s="147"/>
      <c r="S617" s="147"/>
      <c r="T617" s="147"/>
      <c r="U617" s="147"/>
      <c r="V617" s="147"/>
      <c r="W617" s="147"/>
    </row>
    <row r="618" spans="2:23" ht="12.75" customHeight="1" x14ac:dyDescent="0.15">
      <c r="B618" s="150"/>
      <c r="C618" s="90"/>
      <c r="D618" s="146"/>
      <c r="E618" s="82"/>
      <c r="F618" s="147"/>
      <c r="G618" s="147"/>
      <c r="H618" s="147"/>
      <c r="I618" s="147"/>
      <c r="J618" s="147"/>
      <c r="K618" s="147"/>
      <c r="L618" s="147"/>
      <c r="M618" s="147"/>
      <c r="N618" s="147"/>
      <c r="O618" s="147"/>
      <c r="P618" s="147"/>
      <c r="Q618" s="147"/>
      <c r="R618" s="147"/>
      <c r="S618" s="147"/>
      <c r="T618" s="147"/>
      <c r="U618" s="147"/>
      <c r="V618" s="147"/>
      <c r="W618" s="147"/>
    </row>
    <row r="619" spans="2:23" ht="12.75" customHeight="1" x14ac:dyDescent="0.15">
      <c r="B619" s="150"/>
      <c r="C619" s="90"/>
      <c r="D619" s="146"/>
      <c r="E619" s="82"/>
      <c r="F619" s="147"/>
      <c r="G619" s="147"/>
      <c r="H619" s="147"/>
      <c r="I619" s="147"/>
      <c r="J619" s="147"/>
      <c r="K619" s="147"/>
      <c r="L619" s="147"/>
      <c r="M619" s="147"/>
      <c r="N619" s="147"/>
      <c r="O619" s="147"/>
      <c r="P619" s="147"/>
      <c r="Q619" s="147"/>
      <c r="R619" s="147"/>
      <c r="S619" s="147"/>
      <c r="T619" s="147"/>
      <c r="U619" s="147"/>
      <c r="V619" s="147"/>
      <c r="W619" s="147"/>
    </row>
    <row r="620" spans="2:23" ht="12.75" customHeight="1" x14ac:dyDescent="0.15">
      <c r="B620" s="150"/>
      <c r="C620" s="90"/>
      <c r="D620" s="146"/>
      <c r="E620" s="82"/>
      <c r="F620" s="147"/>
      <c r="G620" s="147"/>
      <c r="H620" s="147"/>
      <c r="I620" s="147"/>
      <c r="J620" s="147"/>
      <c r="K620" s="147"/>
      <c r="L620" s="147"/>
      <c r="M620" s="147"/>
      <c r="N620" s="147"/>
      <c r="O620" s="147"/>
      <c r="P620" s="147"/>
      <c r="Q620" s="147"/>
      <c r="R620" s="147"/>
      <c r="S620" s="147"/>
      <c r="T620" s="147"/>
      <c r="U620" s="147"/>
      <c r="V620" s="147"/>
      <c r="W620" s="147"/>
    </row>
    <row r="621" spans="2:23" ht="12.75" customHeight="1" x14ac:dyDescent="0.15">
      <c r="B621" s="150"/>
      <c r="C621" s="90"/>
      <c r="D621" s="146"/>
      <c r="E621" s="82"/>
      <c r="F621" s="147"/>
      <c r="G621" s="147"/>
      <c r="H621" s="147"/>
      <c r="I621" s="147"/>
      <c r="J621" s="147"/>
      <c r="K621" s="147"/>
      <c r="L621" s="147"/>
      <c r="M621" s="147"/>
      <c r="N621" s="147"/>
      <c r="O621" s="147"/>
      <c r="P621" s="147"/>
      <c r="Q621" s="147"/>
      <c r="R621" s="147"/>
      <c r="S621" s="147"/>
      <c r="T621" s="147"/>
      <c r="U621" s="147"/>
      <c r="V621" s="147"/>
      <c r="W621" s="147"/>
    </row>
    <row r="622" spans="2:23" ht="12.75" customHeight="1" x14ac:dyDescent="0.15">
      <c r="B622" s="150"/>
      <c r="C622" s="90"/>
      <c r="D622" s="146"/>
      <c r="E622" s="82"/>
      <c r="F622" s="147"/>
      <c r="G622" s="147"/>
      <c r="H622" s="147"/>
      <c r="I622" s="147"/>
      <c r="J622" s="147"/>
      <c r="K622" s="147"/>
      <c r="L622" s="147"/>
      <c r="M622" s="147"/>
      <c r="N622" s="147"/>
      <c r="O622" s="147"/>
      <c r="P622" s="147"/>
      <c r="Q622" s="147"/>
      <c r="R622" s="147"/>
      <c r="S622" s="147"/>
      <c r="T622" s="147"/>
      <c r="U622" s="147"/>
      <c r="V622" s="147"/>
      <c r="W622" s="147"/>
    </row>
    <row r="623" spans="2:23" ht="12.75" customHeight="1" x14ac:dyDescent="0.15">
      <c r="B623" s="150"/>
      <c r="C623" s="90"/>
      <c r="D623" s="146"/>
      <c r="E623" s="82"/>
      <c r="F623" s="147"/>
      <c r="G623" s="147"/>
      <c r="H623" s="147"/>
      <c r="I623" s="147"/>
      <c r="J623" s="147"/>
      <c r="K623" s="147"/>
      <c r="L623" s="147"/>
      <c r="M623" s="147"/>
      <c r="N623" s="147"/>
      <c r="O623" s="147"/>
      <c r="P623" s="147"/>
      <c r="Q623" s="147"/>
      <c r="R623" s="147"/>
      <c r="S623" s="147"/>
      <c r="T623" s="147"/>
      <c r="U623" s="147"/>
      <c r="V623" s="147"/>
      <c r="W623" s="147"/>
    </row>
    <row r="624" spans="2:23" ht="12.75" customHeight="1" x14ac:dyDescent="0.15">
      <c r="B624" s="150"/>
      <c r="C624" s="90"/>
      <c r="D624" s="146"/>
      <c r="E624" s="82"/>
      <c r="F624" s="147"/>
      <c r="G624" s="147"/>
      <c r="H624" s="147"/>
      <c r="I624" s="147"/>
      <c r="J624" s="147"/>
      <c r="K624" s="147"/>
      <c r="L624" s="147"/>
      <c r="M624" s="147"/>
      <c r="N624" s="147"/>
      <c r="O624" s="147"/>
      <c r="P624" s="147"/>
      <c r="Q624" s="147"/>
      <c r="R624" s="147"/>
      <c r="S624" s="147"/>
      <c r="T624" s="147"/>
      <c r="U624" s="147"/>
      <c r="V624" s="147"/>
      <c r="W624" s="147"/>
    </row>
    <row r="625" spans="2:23" ht="12.75" customHeight="1" x14ac:dyDescent="0.15">
      <c r="B625" s="150"/>
      <c r="C625" s="90"/>
      <c r="D625" s="146"/>
      <c r="E625" s="82"/>
      <c r="F625" s="147"/>
      <c r="G625" s="147"/>
      <c r="H625" s="147"/>
      <c r="I625" s="147"/>
      <c r="J625" s="147"/>
      <c r="K625" s="147"/>
      <c r="L625" s="147"/>
      <c r="M625" s="147"/>
      <c r="N625" s="147"/>
      <c r="O625" s="147"/>
      <c r="P625" s="147"/>
      <c r="Q625" s="147"/>
      <c r="R625" s="147"/>
      <c r="S625" s="147"/>
      <c r="T625" s="147"/>
      <c r="U625" s="147"/>
      <c r="V625" s="147"/>
      <c r="W625" s="147"/>
    </row>
    <row r="626" spans="2:23" ht="12.75" customHeight="1" x14ac:dyDescent="0.15">
      <c r="B626" s="150"/>
      <c r="C626" s="90"/>
      <c r="D626" s="146"/>
      <c r="E626" s="82"/>
      <c r="F626" s="147"/>
      <c r="G626" s="147"/>
      <c r="H626" s="147"/>
      <c r="I626" s="147"/>
      <c r="J626" s="147"/>
      <c r="K626" s="147"/>
      <c r="L626" s="147"/>
      <c r="M626" s="147"/>
      <c r="N626" s="147"/>
      <c r="O626" s="147"/>
      <c r="P626" s="147"/>
      <c r="Q626" s="147"/>
      <c r="R626" s="147"/>
      <c r="S626" s="147"/>
      <c r="T626" s="147"/>
      <c r="U626" s="147"/>
      <c r="V626" s="147"/>
      <c r="W626" s="147"/>
    </row>
    <row r="627" spans="2:23" ht="12.75" customHeight="1" x14ac:dyDescent="0.15">
      <c r="B627" s="150"/>
      <c r="C627" s="90"/>
      <c r="D627" s="146"/>
      <c r="E627" s="82"/>
      <c r="F627" s="147"/>
      <c r="G627" s="147"/>
      <c r="H627" s="147"/>
      <c r="I627" s="147"/>
      <c r="J627" s="147"/>
      <c r="K627" s="147"/>
      <c r="L627" s="147"/>
      <c r="M627" s="147"/>
      <c r="N627" s="147"/>
      <c r="O627" s="147"/>
      <c r="P627" s="147"/>
      <c r="Q627" s="147"/>
      <c r="R627" s="147"/>
      <c r="S627" s="147"/>
      <c r="T627" s="147"/>
      <c r="U627" s="147"/>
      <c r="V627" s="147"/>
      <c r="W627" s="147"/>
    </row>
    <row r="628" spans="2:23" ht="12.75" customHeight="1" x14ac:dyDescent="0.15">
      <c r="B628" s="150"/>
      <c r="C628" s="90"/>
      <c r="D628" s="146"/>
      <c r="E628" s="82"/>
      <c r="F628" s="147"/>
      <c r="G628" s="147"/>
      <c r="H628" s="147"/>
      <c r="I628" s="147"/>
      <c r="J628" s="147"/>
      <c r="K628" s="147"/>
      <c r="L628" s="147"/>
      <c r="M628" s="147"/>
      <c r="N628" s="147"/>
      <c r="O628" s="147"/>
      <c r="P628" s="147"/>
      <c r="Q628" s="147"/>
      <c r="R628" s="147"/>
      <c r="S628" s="147"/>
      <c r="T628" s="147"/>
      <c r="U628" s="147"/>
      <c r="V628" s="147"/>
      <c r="W628" s="147"/>
    </row>
    <row r="629" spans="2:23" ht="12.75" customHeight="1" x14ac:dyDescent="0.15">
      <c r="B629" s="150"/>
      <c r="C629" s="90"/>
      <c r="D629" s="146"/>
      <c r="E629" s="82"/>
      <c r="F629" s="147"/>
      <c r="G629" s="147"/>
      <c r="H629" s="147"/>
      <c r="I629" s="147"/>
      <c r="J629" s="147"/>
      <c r="K629" s="147"/>
      <c r="L629" s="147"/>
      <c r="M629" s="147"/>
      <c r="N629" s="147"/>
      <c r="O629" s="147"/>
      <c r="P629" s="147"/>
      <c r="Q629" s="147"/>
      <c r="R629" s="147"/>
      <c r="S629" s="147"/>
      <c r="T629" s="147"/>
      <c r="U629" s="147"/>
      <c r="V629" s="147"/>
      <c r="W629" s="147"/>
    </row>
    <row r="630" spans="2:23" ht="12.75" customHeight="1" x14ac:dyDescent="0.15">
      <c r="B630" s="150"/>
      <c r="C630" s="90"/>
      <c r="D630" s="146"/>
      <c r="E630" s="82"/>
      <c r="F630" s="147"/>
      <c r="G630" s="147"/>
      <c r="H630" s="147"/>
      <c r="I630" s="147"/>
      <c r="J630" s="147"/>
      <c r="K630" s="147"/>
      <c r="L630" s="147"/>
      <c r="M630" s="147"/>
      <c r="N630" s="147"/>
      <c r="O630" s="147"/>
      <c r="P630" s="147"/>
      <c r="Q630" s="147"/>
      <c r="R630" s="147"/>
      <c r="S630" s="147"/>
      <c r="T630" s="147"/>
      <c r="U630" s="147"/>
      <c r="V630" s="147"/>
      <c r="W630" s="147"/>
    </row>
    <row r="631" spans="2:23" ht="12.75" customHeight="1" x14ac:dyDescent="0.15">
      <c r="B631" s="150"/>
      <c r="C631" s="90"/>
      <c r="D631" s="146"/>
      <c r="E631" s="82"/>
      <c r="F631" s="147"/>
      <c r="G631" s="147"/>
      <c r="H631" s="147"/>
      <c r="I631" s="147"/>
      <c r="J631" s="147"/>
      <c r="K631" s="147"/>
      <c r="L631" s="147"/>
      <c r="M631" s="147"/>
      <c r="N631" s="147"/>
      <c r="O631" s="147"/>
      <c r="P631" s="147"/>
      <c r="Q631" s="147"/>
      <c r="R631" s="147"/>
      <c r="S631" s="147"/>
      <c r="T631" s="147"/>
      <c r="U631" s="147"/>
      <c r="V631" s="147"/>
      <c r="W631" s="147"/>
    </row>
    <row r="632" spans="2:23" ht="12.75" customHeight="1" x14ac:dyDescent="0.15">
      <c r="B632" s="150"/>
      <c r="C632" s="90"/>
      <c r="D632" s="146"/>
      <c r="E632" s="82"/>
      <c r="F632" s="147"/>
      <c r="G632" s="147"/>
      <c r="H632" s="147"/>
      <c r="I632" s="147"/>
      <c r="J632" s="147"/>
      <c r="K632" s="147"/>
      <c r="L632" s="147"/>
      <c r="M632" s="147"/>
      <c r="N632" s="147"/>
      <c r="O632" s="147"/>
      <c r="P632" s="147"/>
      <c r="Q632" s="147"/>
      <c r="R632" s="147"/>
      <c r="S632" s="147"/>
      <c r="T632" s="147"/>
      <c r="U632" s="147"/>
      <c r="V632" s="147"/>
      <c r="W632" s="147"/>
    </row>
    <row r="633" spans="2:23" ht="12.75" customHeight="1" x14ac:dyDescent="0.15">
      <c r="B633" s="150"/>
      <c r="C633" s="90"/>
      <c r="D633" s="146"/>
      <c r="E633" s="82"/>
      <c r="F633" s="147"/>
      <c r="G633" s="147"/>
      <c r="H633" s="147"/>
      <c r="I633" s="147"/>
      <c r="J633" s="147"/>
      <c r="K633" s="147"/>
      <c r="L633" s="147"/>
      <c r="M633" s="147"/>
      <c r="N633" s="147"/>
      <c r="O633" s="147"/>
      <c r="P633" s="147"/>
      <c r="Q633" s="147"/>
      <c r="R633" s="147"/>
      <c r="S633" s="147"/>
      <c r="T633" s="147"/>
      <c r="U633" s="147"/>
      <c r="V633" s="147"/>
      <c r="W633" s="147"/>
    </row>
    <row r="634" spans="2:23" ht="12.75" customHeight="1" x14ac:dyDescent="0.15">
      <c r="B634" s="150"/>
      <c r="C634" s="90"/>
      <c r="D634" s="146"/>
      <c r="E634" s="82"/>
      <c r="F634" s="147"/>
      <c r="G634" s="147"/>
      <c r="H634" s="147"/>
      <c r="I634" s="147"/>
      <c r="J634" s="147"/>
      <c r="K634" s="147"/>
      <c r="L634" s="147"/>
      <c r="M634" s="147"/>
      <c r="N634" s="147"/>
      <c r="O634" s="147"/>
      <c r="P634" s="147"/>
      <c r="Q634" s="147"/>
      <c r="R634" s="147"/>
      <c r="S634" s="147"/>
      <c r="T634" s="147"/>
      <c r="U634" s="147"/>
      <c r="V634" s="147"/>
      <c r="W634" s="147"/>
    </row>
    <row r="635" spans="2:23" ht="12.75" customHeight="1" x14ac:dyDescent="0.15">
      <c r="B635" s="150"/>
      <c r="C635" s="90"/>
      <c r="D635" s="146"/>
      <c r="E635" s="82"/>
      <c r="F635" s="147"/>
      <c r="G635" s="147"/>
      <c r="H635" s="147"/>
      <c r="I635" s="147"/>
      <c r="J635" s="147"/>
      <c r="K635" s="147"/>
      <c r="L635" s="147"/>
      <c r="M635" s="147"/>
      <c r="N635" s="147"/>
      <c r="O635" s="147"/>
      <c r="P635" s="147"/>
      <c r="Q635" s="147"/>
      <c r="R635" s="147"/>
      <c r="S635" s="147"/>
      <c r="T635" s="147"/>
      <c r="U635" s="147"/>
      <c r="V635" s="147"/>
      <c r="W635" s="147"/>
    </row>
    <row r="636" spans="2:23" ht="12.75" customHeight="1" x14ac:dyDescent="0.15">
      <c r="B636" s="150"/>
      <c r="C636" s="90"/>
      <c r="D636" s="146"/>
      <c r="E636" s="82"/>
      <c r="F636" s="147"/>
      <c r="G636" s="147"/>
      <c r="H636" s="147"/>
      <c r="I636" s="147"/>
      <c r="J636" s="147"/>
      <c r="K636" s="147"/>
      <c r="L636" s="147"/>
      <c r="M636" s="147"/>
      <c r="N636" s="147"/>
      <c r="O636" s="147"/>
      <c r="P636" s="147"/>
      <c r="Q636" s="147"/>
      <c r="R636" s="147"/>
      <c r="S636" s="147"/>
      <c r="T636" s="147"/>
      <c r="U636" s="147"/>
      <c r="V636" s="147"/>
      <c r="W636" s="147"/>
    </row>
    <row r="637" spans="2:23" ht="12.75" customHeight="1" x14ac:dyDescent="0.15">
      <c r="B637" s="150"/>
      <c r="C637" s="90"/>
      <c r="D637" s="146"/>
      <c r="E637" s="82"/>
      <c r="F637" s="147"/>
      <c r="G637" s="147"/>
      <c r="H637" s="147"/>
      <c r="I637" s="147"/>
      <c r="J637" s="147"/>
      <c r="K637" s="147"/>
      <c r="L637" s="147"/>
      <c r="M637" s="147"/>
      <c r="N637" s="147"/>
      <c r="O637" s="147"/>
      <c r="P637" s="147"/>
      <c r="Q637" s="147"/>
      <c r="R637" s="147"/>
      <c r="S637" s="147"/>
      <c r="T637" s="147"/>
      <c r="U637" s="147"/>
      <c r="V637" s="147"/>
      <c r="W637" s="147"/>
    </row>
    <row r="638" spans="2:23" ht="12.75" customHeight="1" x14ac:dyDescent="0.15">
      <c r="B638" s="150"/>
      <c r="C638" s="90"/>
      <c r="D638" s="146"/>
      <c r="E638" s="82"/>
      <c r="F638" s="147"/>
      <c r="G638" s="147"/>
      <c r="H638" s="147"/>
      <c r="I638" s="147"/>
      <c r="J638" s="147"/>
      <c r="K638" s="147"/>
      <c r="L638" s="147"/>
      <c r="M638" s="147"/>
      <c r="N638" s="147"/>
      <c r="O638" s="147"/>
      <c r="P638" s="147"/>
      <c r="Q638" s="147"/>
      <c r="R638" s="147"/>
      <c r="S638" s="147"/>
      <c r="T638" s="147"/>
      <c r="U638" s="147"/>
      <c r="V638" s="147"/>
      <c r="W638" s="147"/>
    </row>
    <row r="639" spans="2:23" ht="12.75" customHeight="1" x14ac:dyDescent="0.15">
      <c r="B639" s="150"/>
      <c r="C639" s="90"/>
      <c r="D639" s="146"/>
      <c r="E639" s="82"/>
      <c r="F639" s="147"/>
      <c r="G639" s="147"/>
      <c r="H639" s="147"/>
      <c r="I639" s="147"/>
      <c r="J639" s="147"/>
      <c r="K639" s="147"/>
      <c r="L639" s="147"/>
      <c r="M639" s="147"/>
      <c r="N639" s="147"/>
      <c r="O639" s="147"/>
      <c r="P639" s="147"/>
      <c r="Q639" s="147"/>
      <c r="R639" s="147"/>
      <c r="S639" s="147"/>
      <c r="T639" s="147"/>
      <c r="U639" s="147"/>
      <c r="V639" s="147"/>
      <c r="W639" s="147"/>
    </row>
    <row r="640" spans="2:23" ht="12.75" customHeight="1" x14ac:dyDescent="0.15">
      <c r="B640" s="150"/>
      <c r="C640" s="90"/>
      <c r="D640" s="146"/>
      <c r="E640" s="82"/>
      <c r="F640" s="147"/>
      <c r="G640" s="147"/>
      <c r="H640" s="147"/>
      <c r="I640" s="147"/>
      <c r="J640" s="147"/>
      <c r="K640" s="147"/>
      <c r="L640" s="147"/>
      <c r="M640" s="147"/>
      <c r="N640" s="147"/>
      <c r="O640" s="147"/>
      <c r="P640" s="147"/>
      <c r="Q640" s="147"/>
      <c r="R640" s="147"/>
      <c r="S640" s="147"/>
      <c r="T640" s="147"/>
      <c r="U640" s="147"/>
      <c r="V640" s="147"/>
      <c r="W640" s="147"/>
    </row>
    <row r="641" spans="2:23" ht="12.75" customHeight="1" x14ac:dyDescent="0.15">
      <c r="B641" s="150"/>
      <c r="C641" s="90"/>
      <c r="D641" s="146"/>
      <c r="E641" s="82"/>
      <c r="F641" s="147"/>
      <c r="G641" s="147"/>
      <c r="H641" s="147"/>
      <c r="I641" s="147"/>
      <c r="J641" s="147"/>
      <c r="K641" s="147"/>
      <c r="L641" s="147"/>
      <c r="M641" s="147"/>
      <c r="N641" s="147"/>
      <c r="O641" s="147"/>
      <c r="P641" s="147"/>
      <c r="Q641" s="147"/>
      <c r="R641" s="147"/>
      <c r="S641" s="147"/>
      <c r="T641" s="147"/>
      <c r="U641" s="147"/>
      <c r="V641" s="147"/>
      <c r="W641" s="147"/>
    </row>
    <row r="642" spans="2:23" ht="12.75" customHeight="1" x14ac:dyDescent="0.15">
      <c r="B642" s="150"/>
      <c r="C642" s="90"/>
      <c r="D642" s="146"/>
      <c r="E642" s="82"/>
      <c r="F642" s="147"/>
      <c r="G642" s="147"/>
      <c r="H642" s="147"/>
      <c r="I642" s="147"/>
      <c r="J642" s="147"/>
      <c r="K642" s="147"/>
      <c r="L642" s="147"/>
      <c r="M642" s="147"/>
      <c r="N642" s="147"/>
      <c r="O642" s="147"/>
      <c r="P642" s="147"/>
      <c r="Q642" s="147"/>
      <c r="R642" s="147"/>
      <c r="S642" s="147"/>
      <c r="T642" s="147"/>
      <c r="U642" s="147"/>
      <c r="V642" s="147"/>
      <c r="W642" s="147"/>
    </row>
    <row r="643" spans="2:23" ht="12.75" customHeight="1" x14ac:dyDescent="0.15">
      <c r="B643" s="150"/>
      <c r="C643" s="90"/>
      <c r="D643" s="146"/>
      <c r="E643" s="82"/>
      <c r="F643" s="147"/>
      <c r="G643" s="147"/>
      <c r="H643" s="147"/>
      <c r="I643" s="147"/>
      <c r="J643" s="147"/>
      <c r="K643" s="147"/>
      <c r="L643" s="147"/>
      <c r="M643" s="147"/>
      <c r="N643" s="147"/>
      <c r="O643" s="147"/>
      <c r="P643" s="147"/>
      <c r="Q643" s="147"/>
      <c r="R643" s="147"/>
      <c r="S643" s="147"/>
      <c r="T643" s="147"/>
      <c r="U643" s="147"/>
      <c r="V643" s="147"/>
      <c r="W643" s="147"/>
    </row>
    <row r="644" spans="2:23" ht="12.75" customHeight="1" x14ac:dyDescent="0.15">
      <c r="B644" s="150"/>
      <c r="C644" s="90"/>
      <c r="D644" s="146"/>
      <c r="E644" s="82"/>
      <c r="F644" s="147"/>
      <c r="G644" s="147"/>
      <c r="H644" s="147"/>
      <c r="I644" s="147"/>
      <c r="J644" s="147"/>
      <c r="K644" s="147"/>
      <c r="L644" s="147"/>
      <c r="M644" s="147"/>
      <c r="N644" s="147"/>
      <c r="O644" s="147"/>
      <c r="P644" s="147"/>
      <c r="Q644" s="147"/>
      <c r="R644" s="147"/>
      <c r="S644" s="147"/>
      <c r="T644" s="147"/>
      <c r="U644" s="147"/>
      <c r="V644" s="147"/>
      <c r="W644" s="147"/>
    </row>
    <row r="645" spans="2:23" ht="12.75" customHeight="1" x14ac:dyDescent="0.15">
      <c r="B645" s="150"/>
      <c r="C645" s="90"/>
      <c r="D645" s="146"/>
      <c r="E645" s="82"/>
      <c r="F645" s="147"/>
      <c r="G645" s="147"/>
      <c r="H645" s="147"/>
      <c r="I645" s="147"/>
      <c r="J645" s="147"/>
      <c r="K645" s="147"/>
      <c r="L645" s="147"/>
      <c r="M645" s="147"/>
      <c r="N645" s="147"/>
      <c r="O645" s="147"/>
      <c r="P645" s="147"/>
      <c r="Q645" s="147"/>
      <c r="R645" s="147"/>
      <c r="S645" s="147"/>
      <c r="T645" s="147"/>
      <c r="U645" s="147"/>
      <c r="V645" s="147"/>
      <c r="W645" s="147"/>
    </row>
    <row r="646" spans="2:23" ht="12.75" customHeight="1" x14ac:dyDescent="0.15">
      <c r="B646" s="150"/>
      <c r="C646" s="90"/>
      <c r="D646" s="146"/>
      <c r="E646" s="82"/>
      <c r="F646" s="147"/>
      <c r="G646" s="147"/>
      <c r="H646" s="147"/>
      <c r="I646" s="147"/>
      <c r="J646" s="147"/>
      <c r="K646" s="147"/>
      <c r="L646" s="147"/>
      <c r="M646" s="147"/>
      <c r="N646" s="147"/>
      <c r="O646" s="147"/>
      <c r="P646" s="147"/>
      <c r="Q646" s="147"/>
      <c r="R646" s="147"/>
      <c r="S646" s="147"/>
      <c r="T646" s="147"/>
      <c r="U646" s="147"/>
      <c r="V646" s="147"/>
      <c r="W646" s="147"/>
    </row>
    <row r="647" spans="2:23" ht="12.75" customHeight="1" x14ac:dyDescent="0.15">
      <c r="B647" s="150"/>
      <c r="C647" s="90"/>
      <c r="D647" s="146"/>
      <c r="E647" s="82"/>
      <c r="F647" s="147"/>
      <c r="G647" s="147"/>
      <c r="H647" s="147"/>
      <c r="I647" s="147"/>
      <c r="J647" s="147"/>
      <c r="K647" s="147"/>
      <c r="L647" s="147"/>
      <c r="M647" s="147"/>
      <c r="N647" s="147"/>
      <c r="O647" s="147"/>
      <c r="P647" s="147"/>
      <c r="Q647" s="147"/>
      <c r="R647" s="147"/>
      <c r="S647" s="147"/>
      <c r="T647" s="147"/>
      <c r="U647" s="147"/>
      <c r="V647" s="147"/>
      <c r="W647" s="147"/>
    </row>
    <row r="648" spans="2:23" ht="12.75" customHeight="1" x14ac:dyDescent="0.15">
      <c r="B648" s="150"/>
      <c r="C648" s="90"/>
      <c r="D648" s="146"/>
      <c r="E648" s="82"/>
      <c r="F648" s="147"/>
      <c r="G648" s="147"/>
      <c r="H648" s="147"/>
      <c r="I648" s="147"/>
      <c r="J648" s="147"/>
      <c r="K648" s="147"/>
      <c r="L648" s="147"/>
      <c r="M648" s="147"/>
      <c r="N648" s="147"/>
      <c r="O648" s="147"/>
      <c r="P648" s="147"/>
      <c r="Q648" s="147"/>
      <c r="R648" s="147"/>
      <c r="S648" s="147"/>
      <c r="T648" s="147"/>
      <c r="U648" s="147"/>
      <c r="V648" s="147"/>
      <c r="W648" s="147"/>
    </row>
    <row r="649" spans="2:23" ht="12.75" customHeight="1" x14ac:dyDescent="0.15">
      <c r="B649" s="150"/>
      <c r="C649" s="90"/>
      <c r="D649" s="146"/>
      <c r="E649" s="82"/>
      <c r="F649" s="147"/>
      <c r="G649" s="147"/>
      <c r="H649" s="147"/>
      <c r="I649" s="147"/>
      <c r="J649" s="147"/>
      <c r="K649" s="147"/>
      <c r="L649" s="147"/>
      <c r="M649" s="147"/>
      <c r="N649" s="147"/>
      <c r="O649" s="147"/>
      <c r="P649" s="147"/>
      <c r="Q649" s="147"/>
      <c r="R649" s="147"/>
      <c r="S649" s="147"/>
      <c r="T649" s="147"/>
      <c r="U649" s="147"/>
      <c r="V649" s="147"/>
      <c r="W649" s="147"/>
    </row>
    <row r="650" spans="2:23" ht="12.75" customHeight="1" x14ac:dyDescent="0.15">
      <c r="B650" s="150"/>
      <c r="C650" s="90"/>
      <c r="D650" s="146"/>
      <c r="E650" s="82"/>
      <c r="F650" s="147"/>
      <c r="G650" s="147"/>
      <c r="H650" s="147"/>
      <c r="I650" s="147"/>
      <c r="J650" s="147"/>
      <c r="K650" s="147"/>
      <c r="L650" s="147"/>
      <c r="M650" s="147"/>
      <c r="N650" s="147"/>
      <c r="O650" s="147"/>
      <c r="P650" s="147"/>
      <c r="Q650" s="147"/>
      <c r="R650" s="147"/>
      <c r="S650" s="147"/>
      <c r="T650" s="147"/>
      <c r="U650" s="147"/>
      <c r="V650" s="147"/>
      <c r="W650" s="147"/>
    </row>
    <row r="651" spans="2:23" ht="12.75" customHeight="1" x14ac:dyDescent="0.15">
      <c r="B651" s="150"/>
      <c r="C651" s="90"/>
      <c r="D651" s="146"/>
      <c r="E651" s="82"/>
      <c r="F651" s="147"/>
      <c r="G651" s="147"/>
      <c r="H651" s="147"/>
      <c r="I651" s="147"/>
      <c r="J651" s="147"/>
      <c r="K651" s="147"/>
      <c r="L651" s="147"/>
      <c r="M651" s="147"/>
      <c r="N651" s="147"/>
      <c r="O651" s="147"/>
      <c r="P651" s="147"/>
      <c r="Q651" s="147"/>
      <c r="R651" s="147"/>
      <c r="S651" s="147"/>
      <c r="T651" s="147"/>
      <c r="U651" s="147"/>
      <c r="V651" s="147"/>
      <c r="W651" s="147"/>
    </row>
    <row r="652" spans="2:23" ht="12.75" customHeight="1" x14ac:dyDescent="0.15">
      <c r="B652" s="150"/>
      <c r="C652" s="90"/>
      <c r="D652" s="146"/>
      <c r="E652" s="82"/>
      <c r="F652" s="147"/>
      <c r="G652" s="147"/>
      <c r="H652" s="147"/>
      <c r="I652" s="147"/>
      <c r="J652" s="147"/>
      <c r="K652" s="147"/>
      <c r="L652" s="147"/>
      <c r="M652" s="147"/>
      <c r="N652" s="147"/>
      <c r="O652" s="147"/>
      <c r="P652" s="147"/>
      <c r="Q652" s="147"/>
      <c r="R652" s="147"/>
      <c r="S652" s="147"/>
      <c r="T652" s="147"/>
      <c r="U652" s="147"/>
      <c r="V652" s="147"/>
      <c r="W652" s="147"/>
    </row>
    <row r="653" spans="2:23" ht="12.75" customHeight="1" x14ac:dyDescent="0.15">
      <c r="B653" s="150"/>
      <c r="C653" s="90"/>
      <c r="D653" s="146"/>
      <c r="E653" s="82"/>
      <c r="F653" s="147"/>
      <c r="G653" s="147"/>
      <c r="H653" s="147"/>
      <c r="I653" s="147"/>
      <c r="J653" s="147"/>
      <c r="K653" s="147"/>
      <c r="L653" s="147"/>
      <c r="M653" s="147"/>
      <c r="N653" s="147"/>
      <c r="O653" s="147"/>
      <c r="P653" s="147"/>
      <c r="Q653" s="147"/>
      <c r="R653" s="147"/>
      <c r="S653" s="147"/>
      <c r="T653" s="147"/>
      <c r="U653" s="147"/>
      <c r="V653" s="147"/>
      <c r="W653" s="147"/>
    </row>
    <row r="654" spans="2:23" ht="12.75" customHeight="1" x14ac:dyDescent="0.15">
      <c r="B654" s="150"/>
      <c r="C654" s="90"/>
      <c r="D654" s="146"/>
      <c r="E654" s="82"/>
      <c r="F654" s="147"/>
      <c r="G654" s="147"/>
      <c r="H654" s="147"/>
      <c r="I654" s="147"/>
      <c r="J654" s="147"/>
      <c r="K654" s="147"/>
      <c r="L654" s="147"/>
      <c r="M654" s="147"/>
      <c r="N654" s="147"/>
      <c r="O654" s="147"/>
      <c r="P654" s="147"/>
      <c r="Q654" s="147"/>
      <c r="R654" s="147"/>
      <c r="S654" s="147"/>
      <c r="T654" s="147"/>
      <c r="U654" s="147"/>
      <c r="V654" s="147"/>
      <c r="W654" s="147"/>
    </row>
    <row r="655" spans="2:23" ht="12.75" customHeight="1" x14ac:dyDescent="0.15">
      <c r="B655" s="150"/>
      <c r="C655" s="90"/>
      <c r="D655" s="146"/>
      <c r="E655" s="82"/>
      <c r="F655" s="147"/>
      <c r="G655" s="147"/>
      <c r="H655" s="147"/>
      <c r="I655" s="147"/>
      <c r="J655" s="147"/>
      <c r="K655" s="147"/>
      <c r="L655" s="147"/>
      <c r="M655" s="147"/>
      <c r="N655" s="147"/>
      <c r="O655" s="147"/>
      <c r="P655" s="147"/>
      <c r="Q655" s="147"/>
      <c r="R655" s="147"/>
      <c r="S655" s="147"/>
      <c r="T655" s="147"/>
      <c r="U655" s="147"/>
      <c r="V655" s="147"/>
      <c r="W655" s="147"/>
    </row>
    <row r="656" spans="2:23" ht="12.75" customHeight="1" x14ac:dyDescent="0.15">
      <c r="B656" s="150"/>
      <c r="C656" s="90"/>
      <c r="D656" s="146"/>
      <c r="E656" s="82"/>
      <c r="F656" s="147"/>
      <c r="G656" s="147"/>
      <c r="H656" s="147"/>
      <c r="I656" s="147"/>
      <c r="J656" s="147"/>
      <c r="K656" s="147"/>
      <c r="L656" s="147"/>
      <c r="M656" s="147"/>
      <c r="N656" s="147"/>
      <c r="O656" s="147"/>
      <c r="P656" s="147"/>
      <c r="Q656" s="147"/>
      <c r="R656" s="147"/>
      <c r="S656" s="147"/>
      <c r="T656" s="147"/>
      <c r="U656" s="147"/>
      <c r="V656" s="147"/>
      <c r="W656" s="147"/>
    </row>
    <row r="657" spans="2:23" ht="12.75" customHeight="1" x14ac:dyDescent="0.15">
      <c r="B657" s="150"/>
      <c r="C657" s="90"/>
      <c r="D657" s="146"/>
      <c r="E657" s="82"/>
      <c r="F657" s="147"/>
      <c r="G657" s="147"/>
      <c r="H657" s="147"/>
      <c r="I657" s="147"/>
      <c r="J657" s="147"/>
      <c r="K657" s="147"/>
      <c r="L657" s="147"/>
      <c r="M657" s="147"/>
      <c r="N657" s="147"/>
      <c r="O657" s="147"/>
      <c r="P657" s="147"/>
      <c r="Q657" s="147"/>
      <c r="R657" s="147"/>
      <c r="S657" s="147"/>
      <c r="T657" s="147"/>
      <c r="U657" s="147"/>
      <c r="V657" s="147"/>
      <c r="W657" s="147"/>
    </row>
    <row r="658" spans="2:23" ht="12.75" customHeight="1" x14ac:dyDescent="0.15">
      <c r="B658" s="150"/>
      <c r="C658" s="90"/>
      <c r="D658" s="146"/>
      <c r="E658" s="82"/>
      <c r="F658" s="147"/>
      <c r="G658" s="147"/>
      <c r="H658" s="147"/>
      <c r="I658" s="147"/>
      <c r="J658" s="147"/>
      <c r="K658" s="147"/>
      <c r="L658" s="147"/>
      <c r="M658" s="147"/>
      <c r="N658" s="147"/>
      <c r="O658" s="147"/>
      <c r="P658" s="147"/>
      <c r="Q658" s="147"/>
      <c r="R658" s="147"/>
      <c r="S658" s="147"/>
      <c r="T658" s="147"/>
      <c r="U658" s="147"/>
      <c r="V658" s="147"/>
      <c r="W658" s="147"/>
    </row>
    <row r="659" spans="2:23" ht="12.75" customHeight="1" x14ac:dyDescent="0.15">
      <c r="B659" s="150"/>
      <c r="C659" s="90"/>
      <c r="D659" s="146"/>
      <c r="E659" s="82"/>
      <c r="F659" s="147"/>
      <c r="G659" s="147"/>
      <c r="H659" s="147"/>
      <c r="I659" s="147"/>
      <c r="J659" s="147"/>
      <c r="K659" s="147"/>
      <c r="L659" s="147"/>
      <c r="M659" s="147"/>
      <c r="N659" s="147"/>
      <c r="O659" s="147"/>
      <c r="P659" s="147"/>
      <c r="Q659" s="147"/>
      <c r="R659" s="147"/>
      <c r="S659" s="147"/>
      <c r="T659" s="147"/>
      <c r="U659" s="147"/>
      <c r="V659" s="147"/>
      <c r="W659" s="147"/>
    </row>
    <row r="660" spans="2:23" ht="12.75" customHeight="1" x14ac:dyDescent="0.15">
      <c r="B660" s="150"/>
      <c r="C660" s="90"/>
      <c r="D660" s="146"/>
      <c r="E660" s="82"/>
      <c r="F660" s="147"/>
      <c r="G660" s="147"/>
      <c r="H660" s="147"/>
      <c r="I660" s="147"/>
      <c r="J660" s="147"/>
      <c r="K660" s="147"/>
      <c r="L660" s="147"/>
      <c r="M660" s="147"/>
      <c r="N660" s="147"/>
      <c r="O660" s="147"/>
      <c r="P660" s="147"/>
      <c r="Q660" s="147"/>
      <c r="R660" s="147"/>
      <c r="S660" s="147"/>
      <c r="T660" s="147"/>
      <c r="U660" s="147"/>
      <c r="V660" s="147"/>
      <c r="W660" s="147"/>
    </row>
    <row r="661" spans="2:23" ht="12.75" customHeight="1" x14ac:dyDescent="0.15">
      <c r="B661" s="150"/>
      <c r="C661" s="90"/>
      <c r="D661" s="146"/>
      <c r="E661" s="82"/>
      <c r="F661" s="147"/>
      <c r="G661" s="147"/>
      <c r="H661" s="147"/>
      <c r="I661" s="147"/>
      <c r="J661" s="147"/>
      <c r="K661" s="147"/>
      <c r="L661" s="147"/>
      <c r="M661" s="147"/>
      <c r="N661" s="147"/>
      <c r="O661" s="147"/>
      <c r="P661" s="147"/>
      <c r="Q661" s="147"/>
      <c r="R661" s="147"/>
      <c r="S661" s="147"/>
      <c r="T661" s="147"/>
      <c r="U661" s="147"/>
      <c r="V661" s="147"/>
      <c r="W661" s="147"/>
    </row>
    <row r="662" spans="2:23" ht="12.75" customHeight="1" x14ac:dyDescent="0.15">
      <c r="B662" s="150"/>
      <c r="C662" s="90"/>
      <c r="D662" s="146"/>
      <c r="E662" s="82"/>
      <c r="F662" s="147"/>
      <c r="G662" s="147"/>
      <c r="H662" s="147"/>
      <c r="I662" s="147"/>
      <c r="J662" s="147"/>
      <c r="K662" s="147"/>
      <c r="L662" s="147"/>
      <c r="M662" s="147"/>
      <c r="N662" s="147"/>
      <c r="O662" s="147"/>
      <c r="P662" s="147"/>
      <c r="Q662" s="147"/>
      <c r="R662" s="147"/>
      <c r="S662" s="147"/>
      <c r="T662" s="147"/>
      <c r="U662" s="147"/>
      <c r="V662" s="147"/>
      <c r="W662" s="147"/>
    </row>
    <row r="663" spans="2:23" ht="12.75" customHeight="1" x14ac:dyDescent="0.15">
      <c r="B663" s="150"/>
      <c r="C663" s="90"/>
      <c r="D663" s="146"/>
      <c r="E663" s="82"/>
      <c r="F663" s="147"/>
      <c r="G663" s="147"/>
      <c r="H663" s="147"/>
      <c r="I663" s="147"/>
      <c r="J663" s="147"/>
      <c r="K663" s="147"/>
      <c r="L663" s="147"/>
      <c r="M663" s="147"/>
      <c r="N663" s="147"/>
      <c r="O663" s="147"/>
      <c r="P663" s="147"/>
      <c r="Q663" s="147"/>
      <c r="R663" s="147"/>
      <c r="S663" s="147"/>
      <c r="T663" s="147"/>
      <c r="U663" s="147"/>
      <c r="V663" s="147"/>
      <c r="W663" s="147"/>
    </row>
    <row r="664" spans="2:23" ht="12.75" customHeight="1" x14ac:dyDescent="0.15">
      <c r="B664" s="150"/>
      <c r="C664" s="90"/>
      <c r="D664" s="146"/>
      <c r="E664" s="82"/>
      <c r="F664" s="147"/>
      <c r="G664" s="147"/>
      <c r="H664" s="147"/>
      <c r="I664" s="147"/>
      <c r="J664" s="147"/>
      <c r="K664" s="147"/>
      <c r="L664" s="147"/>
      <c r="M664" s="147"/>
      <c r="N664" s="147"/>
      <c r="O664" s="147"/>
      <c r="P664" s="147"/>
      <c r="Q664" s="147"/>
      <c r="R664" s="147"/>
      <c r="S664" s="147"/>
      <c r="T664" s="147"/>
      <c r="U664" s="147"/>
      <c r="V664" s="147"/>
      <c r="W664" s="147"/>
    </row>
    <row r="665" spans="2:23" ht="12.75" customHeight="1" x14ac:dyDescent="0.15">
      <c r="B665" s="150"/>
      <c r="C665" s="90"/>
      <c r="D665" s="146"/>
      <c r="E665" s="82"/>
      <c r="F665" s="147"/>
      <c r="G665" s="147"/>
      <c r="H665" s="147"/>
      <c r="I665" s="147"/>
      <c r="J665" s="147"/>
      <c r="K665" s="147"/>
      <c r="L665" s="147"/>
      <c r="M665" s="147"/>
      <c r="N665" s="147"/>
      <c r="O665" s="147"/>
      <c r="P665" s="147"/>
      <c r="Q665" s="147"/>
      <c r="R665" s="147"/>
      <c r="S665" s="147"/>
      <c r="T665" s="147"/>
      <c r="U665" s="147"/>
      <c r="V665" s="147"/>
      <c r="W665" s="147"/>
    </row>
    <row r="666" spans="2:23" ht="12.75" customHeight="1" x14ac:dyDescent="0.15">
      <c r="B666" s="150"/>
      <c r="C666" s="90"/>
      <c r="D666" s="146"/>
      <c r="E666" s="82"/>
      <c r="F666" s="147"/>
      <c r="G666" s="147"/>
      <c r="H666" s="147"/>
      <c r="I666" s="147"/>
      <c r="J666" s="147"/>
      <c r="K666" s="147"/>
      <c r="L666" s="147"/>
      <c r="M666" s="147"/>
      <c r="N666" s="147"/>
      <c r="O666" s="147"/>
      <c r="P666" s="147"/>
      <c r="Q666" s="147"/>
      <c r="R666" s="147"/>
      <c r="S666" s="147"/>
      <c r="T666" s="147"/>
      <c r="U666" s="147"/>
      <c r="V666" s="147"/>
      <c r="W666" s="147"/>
    </row>
    <row r="667" spans="2:23" ht="12.75" customHeight="1" x14ac:dyDescent="0.15">
      <c r="B667" s="150"/>
      <c r="C667" s="90"/>
      <c r="D667" s="146"/>
      <c r="E667" s="82"/>
      <c r="F667" s="147"/>
      <c r="G667" s="147"/>
      <c r="H667" s="147"/>
      <c r="I667" s="147"/>
      <c r="J667" s="147"/>
      <c r="K667" s="147"/>
      <c r="L667" s="147"/>
      <c r="M667" s="147"/>
      <c r="N667" s="147"/>
      <c r="O667" s="147"/>
      <c r="P667" s="147"/>
      <c r="Q667" s="147"/>
      <c r="R667" s="147"/>
      <c r="S667" s="147"/>
      <c r="T667" s="147"/>
      <c r="U667" s="147"/>
      <c r="V667" s="147"/>
      <c r="W667" s="147"/>
    </row>
    <row r="668" spans="2:23" ht="12.75" customHeight="1" x14ac:dyDescent="0.15">
      <c r="B668" s="150"/>
      <c r="C668" s="90"/>
      <c r="D668" s="146"/>
      <c r="E668" s="82"/>
      <c r="F668" s="147"/>
      <c r="G668" s="147"/>
      <c r="H668" s="147"/>
      <c r="I668" s="147"/>
      <c r="J668" s="147"/>
      <c r="K668" s="147"/>
      <c r="L668" s="147"/>
      <c r="M668" s="147"/>
      <c r="N668" s="147"/>
      <c r="O668" s="147"/>
      <c r="P668" s="147"/>
      <c r="Q668" s="147"/>
      <c r="R668" s="147"/>
      <c r="S668" s="147"/>
      <c r="T668" s="147"/>
      <c r="U668" s="147"/>
      <c r="V668" s="147"/>
      <c r="W668" s="147"/>
    </row>
    <row r="669" spans="2:23" ht="12.75" customHeight="1" x14ac:dyDescent="0.15">
      <c r="B669" s="150"/>
      <c r="C669" s="90"/>
      <c r="D669" s="146"/>
      <c r="E669" s="82"/>
      <c r="F669" s="147"/>
      <c r="G669" s="147"/>
      <c r="H669" s="147"/>
      <c r="I669" s="147"/>
      <c r="J669" s="147"/>
      <c r="K669" s="147"/>
      <c r="L669" s="147"/>
      <c r="M669" s="147"/>
      <c r="N669" s="147"/>
      <c r="O669" s="147"/>
      <c r="P669" s="147"/>
      <c r="Q669" s="147"/>
      <c r="R669" s="147"/>
      <c r="S669" s="147"/>
      <c r="T669" s="147"/>
      <c r="U669" s="147"/>
      <c r="V669" s="147"/>
      <c r="W669" s="147"/>
    </row>
    <row r="670" spans="2:23" ht="12.75" customHeight="1" x14ac:dyDescent="0.15">
      <c r="B670" s="150"/>
      <c r="C670" s="90"/>
      <c r="D670" s="146"/>
      <c r="E670" s="82"/>
      <c r="F670" s="147"/>
      <c r="G670" s="147"/>
      <c r="H670" s="147"/>
      <c r="I670" s="147"/>
      <c r="J670" s="147"/>
      <c r="K670" s="147"/>
      <c r="L670" s="147"/>
      <c r="M670" s="147"/>
      <c r="N670" s="147"/>
      <c r="O670" s="147"/>
      <c r="P670" s="147"/>
      <c r="Q670" s="147"/>
      <c r="R670" s="147"/>
      <c r="S670" s="147"/>
      <c r="T670" s="147"/>
      <c r="U670" s="147"/>
      <c r="V670" s="147"/>
      <c r="W670" s="147"/>
    </row>
    <row r="671" spans="2:23" ht="12.75" customHeight="1" x14ac:dyDescent="0.15">
      <c r="B671" s="150"/>
      <c r="C671" s="90"/>
      <c r="D671" s="146"/>
      <c r="E671" s="82"/>
      <c r="F671" s="147"/>
      <c r="G671" s="147"/>
      <c r="H671" s="147"/>
      <c r="I671" s="147"/>
      <c r="J671" s="147"/>
      <c r="K671" s="147"/>
      <c r="L671" s="147"/>
      <c r="M671" s="147"/>
      <c r="N671" s="147"/>
      <c r="O671" s="147"/>
      <c r="P671" s="147"/>
      <c r="Q671" s="147"/>
      <c r="R671" s="147"/>
      <c r="S671" s="147"/>
      <c r="T671" s="147"/>
      <c r="U671" s="147"/>
      <c r="V671" s="147"/>
      <c r="W671" s="147"/>
    </row>
    <row r="672" spans="2:23" ht="12.75" customHeight="1" x14ac:dyDescent="0.15">
      <c r="B672" s="150"/>
      <c r="C672" s="90"/>
      <c r="D672" s="146"/>
      <c r="E672" s="82"/>
      <c r="F672" s="147"/>
      <c r="G672" s="147"/>
      <c r="H672" s="147"/>
      <c r="I672" s="147"/>
      <c r="J672" s="147"/>
      <c r="K672" s="147"/>
      <c r="L672" s="147"/>
      <c r="M672" s="147"/>
      <c r="N672" s="147"/>
      <c r="O672" s="147"/>
      <c r="P672" s="147"/>
      <c r="Q672" s="147"/>
      <c r="R672" s="147"/>
      <c r="S672" s="147"/>
      <c r="T672" s="147"/>
      <c r="U672" s="147"/>
      <c r="V672" s="147"/>
      <c r="W672" s="147"/>
    </row>
    <row r="673" spans="2:23" ht="12.75" customHeight="1" x14ac:dyDescent="0.15">
      <c r="B673" s="150"/>
      <c r="C673" s="90"/>
      <c r="D673" s="146"/>
      <c r="E673" s="82"/>
      <c r="F673" s="147"/>
      <c r="G673" s="147"/>
      <c r="H673" s="147"/>
      <c r="I673" s="147"/>
      <c r="J673" s="147"/>
      <c r="K673" s="147"/>
      <c r="L673" s="147"/>
      <c r="M673" s="147"/>
      <c r="N673" s="147"/>
      <c r="O673" s="147"/>
      <c r="P673" s="147"/>
      <c r="Q673" s="147"/>
      <c r="R673" s="147"/>
      <c r="S673" s="147"/>
      <c r="T673" s="147"/>
      <c r="U673" s="147"/>
      <c r="V673" s="147"/>
      <c r="W673" s="147"/>
    </row>
    <row r="674" spans="2:23" ht="12.75" customHeight="1" x14ac:dyDescent="0.15">
      <c r="B674" s="150"/>
      <c r="C674" s="90"/>
      <c r="D674" s="146"/>
      <c r="E674" s="82"/>
      <c r="F674" s="147"/>
      <c r="G674" s="147"/>
      <c r="H674" s="147"/>
      <c r="I674" s="147"/>
      <c r="J674" s="147"/>
      <c r="K674" s="147"/>
      <c r="L674" s="147"/>
      <c r="M674" s="147"/>
      <c r="N674" s="147"/>
      <c r="O674" s="147"/>
      <c r="P674" s="147"/>
      <c r="Q674" s="147"/>
      <c r="R674" s="147"/>
      <c r="S674" s="147"/>
      <c r="T674" s="147"/>
      <c r="U674" s="147"/>
      <c r="V674" s="147"/>
      <c r="W674" s="147"/>
    </row>
    <row r="675" spans="2:23" ht="12.75" customHeight="1" x14ac:dyDescent="0.15">
      <c r="B675" s="150"/>
      <c r="C675" s="90"/>
      <c r="D675" s="146"/>
      <c r="E675" s="82"/>
      <c r="F675" s="147"/>
      <c r="G675" s="147"/>
      <c r="H675" s="147"/>
      <c r="I675" s="147"/>
      <c r="J675" s="147"/>
      <c r="K675" s="147"/>
      <c r="L675" s="147"/>
      <c r="M675" s="147"/>
      <c r="N675" s="147"/>
      <c r="O675" s="147"/>
      <c r="P675" s="147"/>
      <c r="Q675" s="147"/>
      <c r="R675" s="147"/>
      <c r="S675" s="147"/>
      <c r="T675" s="147"/>
      <c r="U675" s="147"/>
      <c r="V675" s="147"/>
      <c r="W675" s="147"/>
    </row>
    <row r="676" spans="2:23" ht="12.75" customHeight="1" x14ac:dyDescent="0.15">
      <c r="B676" s="150"/>
      <c r="C676" s="90"/>
      <c r="D676" s="146"/>
      <c r="E676" s="82"/>
      <c r="F676" s="147"/>
      <c r="G676" s="147"/>
      <c r="H676" s="147"/>
      <c r="I676" s="147"/>
      <c r="J676" s="147"/>
      <c r="K676" s="147"/>
      <c r="L676" s="147"/>
      <c r="M676" s="147"/>
      <c r="N676" s="147"/>
      <c r="O676" s="147"/>
      <c r="P676" s="147"/>
      <c r="Q676" s="147"/>
      <c r="R676" s="147"/>
      <c r="S676" s="147"/>
      <c r="T676" s="147"/>
      <c r="U676" s="147"/>
      <c r="V676" s="147"/>
      <c r="W676" s="147"/>
    </row>
    <row r="677" spans="2:23" ht="12.75" customHeight="1" x14ac:dyDescent="0.15">
      <c r="B677" s="150"/>
      <c r="C677" s="90"/>
      <c r="D677" s="146"/>
      <c r="E677" s="82"/>
      <c r="F677" s="147"/>
      <c r="G677" s="147"/>
      <c r="H677" s="147"/>
      <c r="I677" s="147"/>
      <c r="J677" s="147"/>
      <c r="K677" s="147"/>
      <c r="L677" s="147"/>
      <c r="M677" s="147"/>
      <c r="N677" s="147"/>
      <c r="O677" s="147"/>
      <c r="P677" s="147"/>
      <c r="Q677" s="147"/>
      <c r="R677" s="147"/>
      <c r="S677" s="147"/>
      <c r="T677" s="147"/>
      <c r="U677" s="147"/>
      <c r="V677" s="147"/>
      <c r="W677" s="147"/>
    </row>
    <row r="678" spans="2:23" ht="12.75" customHeight="1" x14ac:dyDescent="0.15">
      <c r="B678" s="150"/>
      <c r="C678" s="90"/>
      <c r="D678" s="146"/>
      <c r="E678" s="82"/>
      <c r="F678" s="147"/>
      <c r="G678" s="147"/>
      <c r="H678" s="147"/>
      <c r="I678" s="147"/>
      <c r="J678" s="147"/>
      <c r="K678" s="147"/>
      <c r="L678" s="147"/>
      <c r="M678" s="147"/>
      <c r="N678" s="147"/>
      <c r="O678" s="147"/>
      <c r="P678" s="147"/>
      <c r="Q678" s="147"/>
      <c r="R678" s="147"/>
      <c r="S678" s="147"/>
      <c r="T678" s="147"/>
      <c r="U678" s="147"/>
      <c r="V678" s="147"/>
      <c r="W678" s="147"/>
    </row>
    <row r="679" spans="2:23" ht="12.75" customHeight="1" x14ac:dyDescent="0.15">
      <c r="B679" s="150"/>
      <c r="C679" s="90"/>
      <c r="D679" s="146"/>
      <c r="E679" s="82"/>
      <c r="F679" s="147"/>
      <c r="G679" s="147"/>
      <c r="H679" s="147"/>
      <c r="I679" s="147"/>
      <c r="J679" s="147"/>
      <c r="K679" s="147"/>
      <c r="L679" s="147"/>
      <c r="M679" s="147"/>
      <c r="N679" s="147"/>
      <c r="O679" s="147"/>
      <c r="P679" s="147"/>
      <c r="Q679" s="147"/>
      <c r="R679" s="147"/>
      <c r="S679" s="147"/>
      <c r="T679" s="147"/>
      <c r="U679" s="147"/>
      <c r="V679" s="147"/>
      <c r="W679" s="147"/>
    </row>
    <row r="680" spans="2:23" ht="12.75" customHeight="1" x14ac:dyDescent="0.15">
      <c r="B680" s="150"/>
      <c r="C680" s="90"/>
      <c r="D680" s="146"/>
      <c r="E680" s="82"/>
      <c r="F680" s="147"/>
      <c r="G680" s="147"/>
      <c r="H680" s="147"/>
      <c r="I680" s="147"/>
      <c r="J680" s="147"/>
      <c r="K680" s="147"/>
      <c r="L680" s="147"/>
      <c r="M680" s="147"/>
      <c r="N680" s="147"/>
      <c r="O680" s="147"/>
      <c r="P680" s="147"/>
      <c r="Q680" s="147"/>
      <c r="R680" s="147"/>
      <c r="S680" s="147"/>
      <c r="T680" s="147"/>
      <c r="U680" s="147"/>
      <c r="V680" s="147"/>
      <c r="W680" s="147"/>
    </row>
    <row r="681" spans="2:23" ht="12.75" customHeight="1" x14ac:dyDescent="0.15">
      <c r="B681" s="150"/>
      <c r="C681" s="90"/>
      <c r="D681" s="146"/>
      <c r="E681" s="82"/>
      <c r="F681" s="147"/>
      <c r="G681" s="147"/>
      <c r="H681" s="147"/>
      <c r="I681" s="147"/>
      <c r="J681" s="147"/>
      <c r="K681" s="147"/>
      <c r="L681" s="147"/>
      <c r="M681" s="147"/>
      <c r="N681" s="147"/>
      <c r="O681" s="147"/>
      <c r="P681" s="147"/>
      <c r="Q681" s="147"/>
      <c r="R681" s="147"/>
      <c r="S681" s="147"/>
      <c r="T681" s="147"/>
      <c r="U681" s="147"/>
      <c r="V681" s="147"/>
      <c r="W681" s="147"/>
    </row>
    <row r="682" spans="2:23" ht="12.75" customHeight="1" x14ac:dyDescent="0.15">
      <c r="B682" s="150"/>
      <c r="C682" s="90"/>
      <c r="D682" s="146"/>
      <c r="E682" s="82"/>
      <c r="F682" s="147"/>
      <c r="G682" s="147"/>
      <c r="H682" s="147"/>
      <c r="I682" s="147"/>
      <c r="J682" s="147"/>
      <c r="K682" s="147"/>
      <c r="L682" s="147"/>
      <c r="M682" s="147"/>
      <c r="N682" s="147"/>
      <c r="O682" s="147"/>
      <c r="P682" s="147"/>
      <c r="Q682" s="147"/>
      <c r="R682" s="147"/>
      <c r="S682" s="147"/>
      <c r="T682" s="147"/>
      <c r="U682" s="147"/>
      <c r="V682" s="147"/>
      <c r="W682" s="147"/>
    </row>
    <row r="683" spans="2:23" ht="12.75" customHeight="1" x14ac:dyDescent="0.15">
      <c r="B683" s="150"/>
      <c r="C683" s="90"/>
      <c r="D683" s="146"/>
      <c r="E683" s="82"/>
      <c r="F683" s="147"/>
      <c r="G683" s="147"/>
      <c r="H683" s="147"/>
      <c r="I683" s="147"/>
      <c r="J683" s="147"/>
      <c r="K683" s="147"/>
      <c r="L683" s="147"/>
      <c r="M683" s="147"/>
      <c r="N683" s="147"/>
      <c r="O683" s="147"/>
      <c r="P683" s="147"/>
      <c r="Q683" s="147"/>
      <c r="R683" s="147"/>
      <c r="S683" s="147"/>
      <c r="T683" s="147"/>
      <c r="U683" s="147"/>
      <c r="V683" s="147"/>
      <c r="W683" s="147"/>
    </row>
    <row r="684" spans="2:23" ht="12.75" customHeight="1" x14ac:dyDescent="0.15">
      <c r="B684" s="150"/>
      <c r="C684" s="90"/>
      <c r="D684" s="146"/>
      <c r="E684" s="82"/>
      <c r="F684" s="147"/>
      <c r="G684" s="147"/>
      <c r="H684" s="147"/>
      <c r="I684" s="147"/>
      <c r="J684" s="147"/>
      <c r="K684" s="147"/>
      <c r="L684" s="147"/>
      <c r="M684" s="147"/>
      <c r="N684" s="147"/>
      <c r="O684" s="147"/>
      <c r="P684" s="147"/>
      <c r="Q684" s="147"/>
      <c r="R684" s="147"/>
      <c r="S684" s="147"/>
      <c r="T684" s="147"/>
      <c r="U684" s="147"/>
      <c r="V684" s="147"/>
      <c r="W684" s="147"/>
    </row>
    <row r="685" spans="2:23" ht="12.75" customHeight="1" x14ac:dyDescent="0.15">
      <c r="B685" s="150"/>
      <c r="C685" s="90"/>
      <c r="D685" s="146"/>
      <c r="E685" s="82"/>
      <c r="F685" s="147"/>
      <c r="G685" s="147"/>
      <c r="H685" s="147"/>
      <c r="I685" s="147"/>
      <c r="J685" s="147"/>
      <c r="K685" s="147"/>
      <c r="L685" s="147"/>
      <c r="M685" s="147"/>
      <c r="N685" s="147"/>
      <c r="O685" s="147"/>
      <c r="P685" s="147"/>
      <c r="Q685" s="147"/>
      <c r="R685" s="147"/>
      <c r="S685" s="147"/>
      <c r="T685" s="147"/>
      <c r="U685" s="147"/>
      <c r="V685" s="147"/>
      <c r="W685" s="147"/>
    </row>
    <row r="686" spans="2:23" ht="12.75" customHeight="1" x14ac:dyDescent="0.15">
      <c r="B686" s="150"/>
      <c r="C686" s="90"/>
      <c r="D686" s="146"/>
      <c r="E686" s="82"/>
      <c r="F686" s="147"/>
      <c r="G686" s="147"/>
      <c r="H686" s="147"/>
      <c r="I686" s="147"/>
      <c r="J686" s="147"/>
      <c r="K686" s="147"/>
      <c r="L686" s="147"/>
      <c r="M686" s="147"/>
      <c r="N686" s="147"/>
      <c r="O686" s="147"/>
      <c r="P686" s="147"/>
      <c r="Q686" s="147"/>
      <c r="R686" s="147"/>
      <c r="S686" s="147"/>
      <c r="T686" s="147"/>
      <c r="U686" s="147"/>
      <c r="V686" s="147"/>
      <c r="W686" s="147"/>
    </row>
    <row r="687" spans="2:23" ht="12.75" customHeight="1" x14ac:dyDescent="0.15">
      <c r="B687" s="150"/>
      <c r="C687" s="90"/>
      <c r="D687" s="146"/>
      <c r="E687" s="82"/>
      <c r="F687" s="147"/>
      <c r="G687" s="147"/>
      <c r="H687" s="147"/>
      <c r="I687" s="147"/>
      <c r="J687" s="147"/>
      <c r="K687" s="147"/>
      <c r="L687" s="147"/>
      <c r="M687" s="147"/>
      <c r="N687" s="147"/>
      <c r="O687" s="147"/>
      <c r="P687" s="147"/>
      <c r="Q687" s="147"/>
      <c r="R687" s="147"/>
      <c r="S687" s="147"/>
      <c r="T687" s="147"/>
      <c r="U687" s="147"/>
      <c r="V687" s="147"/>
      <c r="W687" s="147"/>
    </row>
    <row r="688" spans="2:23" ht="12.75" customHeight="1" x14ac:dyDescent="0.15">
      <c r="B688" s="150"/>
      <c r="C688" s="90"/>
      <c r="D688" s="146"/>
      <c r="E688" s="82"/>
      <c r="F688" s="147"/>
      <c r="G688" s="147"/>
      <c r="H688" s="147"/>
      <c r="I688" s="147"/>
      <c r="J688" s="147"/>
      <c r="K688" s="147"/>
      <c r="L688" s="147"/>
      <c r="M688" s="147"/>
      <c r="N688" s="147"/>
      <c r="O688" s="147"/>
      <c r="P688" s="147"/>
      <c r="Q688" s="147"/>
      <c r="R688" s="147"/>
      <c r="S688" s="147"/>
      <c r="T688" s="147"/>
      <c r="U688" s="147"/>
      <c r="V688" s="147"/>
      <c r="W688" s="147"/>
    </row>
    <row r="689" spans="2:23" ht="12.75" customHeight="1" x14ac:dyDescent="0.15">
      <c r="B689" s="150"/>
      <c r="C689" s="90"/>
      <c r="D689" s="146"/>
      <c r="E689" s="82"/>
      <c r="F689" s="147"/>
      <c r="G689" s="147"/>
      <c r="H689" s="147"/>
      <c r="I689" s="147"/>
      <c r="J689" s="147"/>
      <c r="K689" s="147"/>
      <c r="L689" s="147"/>
      <c r="M689" s="147"/>
      <c r="N689" s="147"/>
      <c r="O689" s="147"/>
      <c r="P689" s="147"/>
      <c r="Q689" s="147"/>
      <c r="R689" s="147"/>
      <c r="S689" s="147"/>
      <c r="T689" s="147"/>
      <c r="U689" s="147"/>
      <c r="V689" s="147"/>
      <c r="W689" s="147"/>
    </row>
    <row r="690" spans="2:23" ht="12.75" customHeight="1" x14ac:dyDescent="0.15">
      <c r="B690" s="150"/>
      <c r="C690" s="90"/>
      <c r="D690" s="146"/>
      <c r="E690" s="82"/>
      <c r="F690" s="147"/>
      <c r="G690" s="147"/>
      <c r="H690" s="147"/>
      <c r="I690" s="147"/>
      <c r="J690" s="147"/>
      <c r="K690" s="147"/>
      <c r="L690" s="147"/>
      <c r="M690" s="147"/>
      <c r="N690" s="147"/>
      <c r="O690" s="147"/>
      <c r="P690" s="147"/>
      <c r="Q690" s="147"/>
      <c r="R690" s="147"/>
      <c r="S690" s="147"/>
      <c r="T690" s="147"/>
      <c r="U690" s="147"/>
      <c r="V690" s="147"/>
      <c r="W690" s="147"/>
    </row>
    <row r="691" spans="2:23" ht="12.75" customHeight="1" x14ac:dyDescent="0.15">
      <c r="B691" s="150"/>
      <c r="C691" s="90"/>
      <c r="D691" s="146"/>
      <c r="E691" s="82"/>
      <c r="F691" s="147"/>
      <c r="G691" s="147"/>
      <c r="H691" s="147"/>
      <c r="I691" s="147"/>
      <c r="J691" s="147"/>
      <c r="K691" s="147"/>
      <c r="L691" s="147"/>
      <c r="M691" s="147"/>
      <c r="N691" s="147"/>
      <c r="O691" s="147"/>
      <c r="P691" s="147"/>
      <c r="Q691" s="147"/>
      <c r="R691" s="147"/>
      <c r="S691" s="147"/>
      <c r="T691" s="147"/>
      <c r="U691" s="147"/>
      <c r="V691" s="147"/>
      <c r="W691" s="147"/>
    </row>
    <row r="692" spans="2:23" ht="12.75" customHeight="1" x14ac:dyDescent="0.15">
      <c r="B692" s="150"/>
      <c r="C692" s="90"/>
      <c r="D692" s="146"/>
      <c r="E692" s="82"/>
      <c r="F692" s="147"/>
      <c r="G692" s="147"/>
      <c r="H692" s="147"/>
      <c r="I692" s="147"/>
      <c r="J692" s="147"/>
      <c r="K692" s="147"/>
      <c r="L692" s="147"/>
      <c r="M692" s="147"/>
      <c r="N692" s="147"/>
      <c r="O692" s="147"/>
      <c r="P692" s="147"/>
      <c r="Q692" s="147"/>
      <c r="R692" s="147"/>
      <c r="S692" s="147"/>
      <c r="T692" s="147"/>
      <c r="U692" s="147"/>
      <c r="V692" s="147"/>
      <c r="W692" s="147"/>
    </row>
    <row r="693" spans="2:23" ht="12.75" customHeight="1" x14ac:dyDescent="0.15">
      <c r="B693" s="150"/>
      <c r="C693" s="90"/>
      <c r="D693" s="146"/>
      <c r="E693" s="82"/>
      <c r="F693" s="147"/>
      <c r="G693" s="147"/>
      <c r="H693" s="147"/>
      <c r="I693" s="147"/>
      <c r="J693" s="147"/>
      <c r="K693" s="147"/>
      <c r="L693" s="147"/>
      <c r="M693" s="147"/>
      <c r="N693" s="147"/>
      <c r="O693" s="147"/>
      <c r="P693" s="147"/>
      <c r="Q693" s="147"/>
      <c r="R693" s="147"/>
      <c r="S693" s="147"/>
      <c r="T693" s="147"/>
      <c r="U693" s="147"/>
      <c r="V693" s="147"/>
      <c r="W693" s="147"/>
    </row>
    <row r="694" spans="2:23" ht="12.75" customHeight="1" x14ac:dyDescent="0.15">
      <c r="B694" s="150"/>
      <c r="C694" s="90"/>
      <c r="D694" s="146"/>
      <c r="E694" s="82"/>
      <c r="F694" s="147"/>
      <c r="G694" s="147"/>
      <c r="H694" s="147"/>
      <c r="I694" s="147"/>
      <c r="J694" s="147"/>
      <c r="K694" s="147"/>
      <c r="L694" s="147"/>
      <c r="M694" s="147"/>
      <c r="N694" s="147"/>
      <c r="O694" s="147"/>
      <c r="P694" s="147"/>
      <c r="Q694" s="147"/>
      <c r="R694" s="147"/>
      <c r="S694" s="147"/>
      <c r="T694" s="147"/>
      <c r="U694" s="147"/>
      <c r="V694" s="147"/>
      <c r="W694" s="147"/>
    </row>
    <row r="695" spans="2:23" ht="12.75" customHeight="1" x14ac:dyDescent="0.15">
      <c r="B695" s="150"/>
      <c r="C695" s="90"/>
      <c r="D695" s="146"/>
      <c r="E695" s="82"/>
      <c r="F695" s="147"/>
      <c r="G695" s="147"/>
      <c r="H695" s="147"/>
      <c r="I695" s="147"/>
      <c r="J695" s="147"/>
      <c r="K695" s="147"/>
      <c r="L695" s="147"/>
      <c r="M695" s="147"/>
      <c r="N695" s="147"/>
      <c r="O695" s="147"/>
      <c r="P695" s="147"/>
      <c r="Q695" s="147"/>
      <c r="R695" s="147"/>
      <c r="S695" s="147"/>
      <c r="T695" s="147"/>
      <c r="U695" s="147"/>
      <c r="V695" s="147"/>
      <c r="W695" s="147"/>
    </row>
    <row r="696" spans="2:23" ht="12.75" customHeight="1" x14ac:dyDescent="0.15">
      <c r="B696" s="150"/>
      <c r="C696" s="90"/>
      <c r="D696" s="146"/>
      <c r="E696" s="82"/>
      <c r="F696" s="147"/>
      <c r="G696" s="147"/>
      <c r="H696" s="147"/>
      <c r="I696" s="147"/>
      <c r="J696" s="147"/>
      <c r="K696" s="147"/>
      <c r="L696" s="147"/>
      <c r="M696" s="147"/>
      <c r="N696" s="147"/>
      <c r="O696" s="147"/>
      <c r="P696" s="147"/>
      <c r="Q696" s="147"/>
      <c r="R696" s="147"/>
      <c r="S696" s="147"/>
      <c r="T696" s="147"/>
      <c r="U696" s="147"/>
      <c r="V696" s="147"/>
      <c r="W696" s="147"/>
    </row>
    <row r="697" spans="2:23" ht="12.75" customHeight="1" x14ac:dyDescent="0.15">
      <c r="B697" s="150"/>
      <c r="C697" s="90"/>
      <c r="D697" s="146"/>
      <c r="E697" s="82"/>
      <c r="F697" s="147"/>
      <c r="G697" s="147"/>
      <c r="H697" s="147"/>
      <c r="I697" s="147"/>
      <c r="J697" s="147"/>
      <c r="K697" s="147"/>
      <c r="L697" s="147"/>
      <c r="M697" s="147"/>
      <c r="N697" s="147"/>
      <c r="O697" s="147"/>
      <c r="P697" s="147"/>
      <c r="Q697" s="147"/>
      <c r="R697" s="147"/>
      <c r="S697" s="147"/>
      <c r="T697" s="147"/>
      <c r="U697" s="147"/>
      <c r="V697" s="147"/>
      <c r="W697" s="147"/>
    </row>
    <row r="698" spans="2:23" ht="12.75" customHeight="1" x14ac:dyDescent="0.15">
      <c r="B698" s="150"/>
      <c r="C698" s="90"/>
      <c r="D698" s="146"/>
      <c r="E698" s="82"/>
      <c r="F698" s="147"/>
      <c r="G698" s="147"/>
      <c r="H698" s="147"/>
      <c r="I698" s="147"/>
      <c r="J698" s="147"/>
      <c r="K698" s="147"/>
      <c r="L698" s="147"/>
      <c r="M698" s="147"/>
      <c r="N698" s="147"/>
      <c r="O698" s="147"/>
      <c r="P698" s="147"/>
      <c r="Q698" s="147"/>
      <c r="R698" s="147"/>
      <c r="S698" s="147"/>
      <c r="T698" s="147"/>
      <c r="U698" s="147"/>
      <c r="V698" s="147"/>
      <c r="W698" s="147"/>
    </row>
    <row r="699" spans="2:23" ht="12.75" customHeight="1" x14ac:dyDescent="0.15">
      <c r="B699" s="150"/>
      <c r="C699" s="90"/>
      <c r="D699" s="146"/>
      <c r="E699" s="82"/>
      <c r="F699" s="147"/>
      <c r="G699" s="147"/>
      <c r="H699" s="147"/>
      <c r="I699" s="147"/>
      <c r="J699" s="147"/>
      <c r="K699" s="147"/>
      <c r="L699" s="147"/>
      <c r="M699" s="147"/>
      <c r="N699" s="147"/>
      <c r="O699" s="147"/>
      <c r="P699" s="147"/>
      <c r="Q699" s="147"/>
      <c r="R699" s="147"/>
      <c r="S699" s="147"/>
      <c r="T699" s="147"/>
      <c r="U699" s="147"/>
      <c r="V699" s="147"/>
      <c r="W699" s="147"/>
    </row>
    <row r="700" spans="2:23" ht="12.75" customHeight="1" x14ac:dyDescent="0.15">
      <c r="B700" s="150"/>
      <c r="C700" s="90"/>
      <c r="D700" s="146"/>
      <c r="E700" s="82"/>
      <c r="F700" s="147"/>
      <c r="G700" s="147"/>
      <c r="H700" s="147"/>
      <c r="I700" s="147"/>
      <c r="J700" s="147"/>
      <c r="K700" s="147"/>
      <c r="L700" s="147"/>
      <c r="M700" s="147"/>
      <c r="N700" s="147"/>
      <c r="O700" s="147"/>
      <c r="P700" s="147"/>
      <c r="Q700" s="147"/>
      <c r="R700" s="147"/>
      <c r="S700" s="147"/>
      <c r="T700" s="147"/>
      <c r="U700" s="147"/>
      <c r="V700" s="147"/>
      <c r="W700" s="147"/>
    </row>
    <row r="701" spans="2:23" ht="12.75" customHeight="1" x14ac:dyDescent="0.15">
      <c r="B701" s="150"/>
      <c r="C701" s="90"/>
      <c r="D701" s="146"/>
      <c r="E701" s="82"/>
      <c r="F701" s="147"/>
      <c r="G701" s="147"/>
      <c r="H701" s="147"/>
      <c r="I701" s="147"/>
      <c r="J701" s="147"/>
      <c r="K701" s="147"/>
      <c r="L701" s="147"/>
      <c r="M701" s="147"/>
      <c r="N701" s="147"/>
      <c r="O701" s="147"/>
      <c r="P701" s="147"/>
      <c r="Q701" s="147"/>
      <c r="R701" s="147"/>
      <c r="S701" s="147"/>
      <c r="T701" s="147"/>
      <c r="U701" s="147"/>
      <c r="V701" s="147"/>
      <c r="W701" s="147"/>
    </row>
    <row r="702" spans="2:23" ht="12.75" customHeight="1" x14ac:dyDescent="0.15">
      <c r="B702" s="150"/>
      <c r="C702" s="90"/>
      <c r="D702" s="146"/>
      <c r="E702" s="82"/>
      <c r="F702" s="147"/>
      <c r="G702" s="147"/>
      <c r="H702" s="147"/>
      <c r="I702" s="147"/>
      <c r="J702" s="147"/>
      <c r="K702" s="147"/>
      <c r="L702" s="147"/>
      <c r="M702" s="147"/>
      <c r="N702" s="147"/>
      <c r="O702" s="147"/>
      <c r="P702" s="147"/>
      <c r="Q702" s="147"/>
      <c r="R702" s="147"/>
      <c r="S702" s="147"/>
      <c r="T702" s="147"/>
      <c r="U702" s="147"/>
      <c r="V702" s="147"/>
      <c r="W702" s="147"/>
    </row>
    <row r="703" spans="2:23" ht="12.75" customHeight="1" x14ac:dyDescent="0.15">
      <c r="B703" s="150"/>
      <c r="C703" s="90"/>
      <c r="D703" s="146"/>
      <c r="E703" s="82"/>
      <c r="F703" s="147"/>
      <c r="G703" s="147"/>
      <c r="H703" s="147"/>
      <c r="I703" s="147"/>
      <c r="J703" s="147"/>
      <c r="K703" s="147"/>
      <c r="L703" s="147"/>
      <c r="M703" s="147"/>
      <c r="N703" s="147"/>
      <c r="O703" s="147"/>
      <c r="P703" s="147"/>
      <c r="Q703" s="147"/>
      <c r="R703" s="147"/>
      <c r="S703" s="147"/>
      <c r="T703" s="147"/>
      <c r="U703" s="147"/>
      <c r="V703" s="147"/>
      <c r="W703" s="147"/>
    </row>
    <row r="704" spans="2:23" ht="12.75" customHeight="1" x14ac:dyDescent="0.15">
      <c r="B704" s="150"/>
      <c r="C704" s="90"/>
      <c r="D704" s="146"/>
      <c r="E704" s="82"/>
      <c r="F704" s="147"/>
      <c r="G704" s="147"/>
      <c r="H704" s="147"/>
      <c r="I704" s="147"/>
      <c r="J704" s="147"/>
      <c r="K704" s="147"/>
      <c r="L704" s="147"/>
      <c r="M704" s="147"/>
      <c r="N704" s="147"/>
      <c r="O704" s="147"/>
      <c r="P704" s="147"/>
      <c r="Q704" s="147"/>
      <c r="R704" s="147"/>
      <c r="S704" s="147"/>
      <c r="T704" s="147"/>
      <c r="U704" s="147"/>
      <c r="V704" s="147"/>
      <c r="W704" s="147"/>
    </row>
    <row r="705" spans="2:23" ht="12.75" customHeight="1" x14ac:dyDescent="0.15">
      <c r="B705" s="150"/>
      <c r="C705" s="90"/>
      <c r="D705" s="146"/>
      <c r="E705" s="82"/>
      <c r="F705" s="147"/>
      <c r="G705" s="147"/>
      <c r="H705" s="147"/>
      <c r="I705" s="147"/>
      <c r="J705" s="147"/>
      <c r="K705" s="147"/>
      <c r="L705" s="147"/>
      <c r="M705" s="147"/>
      <c r="N705" s="147"/>
      <c r="O705" s="147"/>
      <c r="P705" s="147"/>
      <c r="Q705" s="147"/>
      <c r="R705" s="147"/>
      <c r="S705" s="147"/>
      <c r="T705" s="147"/>
      <c r="U705" s="147"/>
      <c r="V705" s="147"/>
      <c r="W705" s="147"/>
    </row>
    <row r="706" spans="2:23" ht="12.75" customHeight="1" x14ac:dyDescent="0.15">
      <c r="B706" s="150"/>
      <c r="C706" s="90"/>
      <c r="D706" s="146"/>
      <c r="E706" s="82"/>
      <c r="F706" s="147"/>
      <c r="G706" s="147"/>
      <c r="H706" s="147"/>
      <c r="I706" s="147"/>
      <c r="J706" s="147"/>
      <c r="K706" s="147"/>
      <c r="L706" s="147"/>
      <c r="M706" s="147"/>
      <c r="N706" s="147"/>
      <c r="O706" s="147"/>
      <c r="P706" s="147"/>
      <c r="Q706" s="147"/>
      <c r="R706" s="147"/>
      <c r="S706" s="147"/>
      <c r="T706" s="147"/>
      <c r="U706" s="147"/>
      <c r="V706" s="147"/>
      <c r="W706" s="147"/>
    </row>
    <row r="707" spans="2:23" ht="12.75" customHeight="1" x14ac:dyDescent="0.15">
      <c r="B707" s="150"/>
      <c r="C707" s="90"/>
      <c r="D707" s="146"/>
      <c r="E707" s="82"/>
      <c r="F707" s="147"/>
      <c r="G707" s="147"/>
      <c r="H707" s="147"/>
      <c r="I707" s="147"/>
      <c r="J707" s="147"/>
      <c r="K707" s="147"/>
      <c r="L707" s="147"/>
      <c r="M707" s="147"/>
      <c r="N707" s="147"/>
      <c r="O707" s="147"/>
      <c r="P707" s="147"/>
      <c r="Q707" s="147"/>
      <c r="R707" s="147"/>
      <c r="S707" s="147"/>
      <c r="T707" s="147"/>
      <c r="U707" s="147"/>
      <c r="V707" s="147"/>
      <c r="W707" s="147"/>
    </row>
    <row r="708" spans="2:23" ht="12.75" customHeight="1" x14ac:dyDescent="0.15">
      <c r="B708" s="150"/>
      <c r="C708" s="90"/>
      <c r="D708" s="146"/>
      <c r="E708" s="82"/>
      <c r="F708" s="147"/>
      <c r="G708" s="147"/>
      <c r="H708" s="147"/>
      <c r="I708" s="147"/>
      <c r="J708" s="147"/>
      <c r="K708" s="147"/>
      <c r="L708" s="147"/>
      <c r="M708" s="147"/>
      <c r="N708" s="147"/>
      <c r="O708" s="147"/>
      <c r="P708" s="147"/>
      <c r="Q708" s="147"/>
      <c r="R708" s="147"/>
      <c r="S708" s="147"/>
      <c r="T708" s="147"/>
      <c r="U708" s="147"/>
      <c r="V708" s="147"/>
      <c r="W708" s="147"/>
    </row>
    <row r="709" spans="2:23" ht="12.75" customHeight="1" x14ac:dyDescent="0.15">
      <c r="B709" s="150"/>
      <c r="C709" s="90"/>
      <c r="D709" s="146"/>
      <c r="E709" s="82"/>
      <c r="F709" s="147"/>
      <c r="G709" s="147"/>
      <c r="H709" s="147"/>
      <c r="I709" s="147"/>
      <c r="J709" s="147"/>
      <c r="K709" s="147"/>
      <c r="L709" s="147"/>
      <c r="M709" s="147"/>
      <c r="N709" s="147"/>
      <c r="O709" s="147"/>
      <c r="P709" s="147"/>
      <c r="Q709" s="147"/>
      <c r="R709" s="147"/>
      <c r="S709" s="147"/>
      <c r="T709" s="147"/>
      <c r="U709" s="147"/>
      <c r="V709" s="147"/>
      <c r="W709" s="147"/>
    </row>
    <row r="710" spans="2:23" ht="12.75" customHeight="1" x14ac:dyDescent="0.15">
      <c r="B710" s="150"/>
      <c r="C710" s="90"/>
      <c r="D710" s="146"/>
      <c r="E710" s="82"/>
      <c r="F710" s="147"/>
      <c r="G710" s="147"/>
      <c r="H710" s="147"/>
      <c r="I710" s="147"/>
      <c r="J710" s="147"/>
      <c r="K710" s="147"/>
      <c r="L710" s="147"/>
      <c r="M710" s="147"/>
      <c r="N710" s="147"/>
      <c r="O710" s="147"/>
      <c r="P710" s="147"/>
      <c r="Q710" s="147"/>
      <c r="R710" s="147"/>
      <c r="S710" s="147"/>
      <c r="T710" s="147"/>
      <c r="U710" s="147"/>
      <c r="V710" s="147"/>
      <c r="W710" s="147"/>
    </row>
    <row r="711" spans="2:23" ht="12.75" customHeight="1" x14ac:dyDescent="0.15">
      <c r="B711" s="150"/>
      <c r="C711" s="90"/>
      <c r="D711" s="146"/>
      <c r="E711" s="82"/>
      <c r="F711" s="147"/>
      <c r="G711" s="147"/>
      <c r="H711" s="147"/>
      <c r="I711" s="147"/>
      <c r="J711" s="147"/>
      <c r="K711" s="147"/>
      <c r="L711" s="147"/>
      <c r="M711" s="147"/>
      <c r="N711" s="147"/>
      <c r="O711" s="147"/>
      <c r="P711" s="147"/>
      <c r="Q711" s="147"/>
      <c r="R711" s="147"/>
      <c r="S711" s="147"/>
      <c r="T711" s="147"/>
      <c r="U711" s="147"/>
      <c r="V711" s="147"/>
      <c r="W711" s="147"/>
    </row>
    <row r="712" spans="2:23" ht="12.75" customHeight="1" x14ac:dyDescent="0.15">
      <c r="B712" s="150"/>
      <c r="C712" s="90"/>
      <c r="D712" s="146"/>
      <c r="E712" s="82"/>
      <c r="F712" s="147"/>
      <c r="G712" s="147"/>
      <c r="H712" s="147"/>
      <c r="I712" s="147"/>
      <c r="J712" s="147"/>
      <c r="K712" s="147"/>
      <c r="L712" s="147"/>
      <c r="M712" s="147"/>
      <c r="N712" s="147"/>
      <c r="O712" s="147"/>
      <c r="P712" s="147"/>
      <c r="Q712" s="147"/>
      <c r="R712" s="147"/>
      <c r="S712" s="147"/>
      <c r="T712" s="147"/>
      <c r="U712" s="147"/>
      <c r="V712" s="147"/>
      <c r="W712" s="147"/>
    </row>
    <row r="713" spans="2:23" ht="12.75" customHeight="1" x14ac:dyDescent="0.15">
      <c r="B713" s="150"/>
      <c r="C713" s="90"/>
      <c r="D713" s="146"/>
      <c r="E713" s="82"/>
      <c r="F713" s="147"/>
      <c r="G713" s="147"/>
      <c r="H713" s="147"/>
      <c r="I713" s="147"/>
      <c r="J713" s="147"/>
      <c r="K713" s="147"/>
      <c r="L713" s="147"/>
      <c r="M713" s="147"/>
      <c r="N713" s="147"/>
      <c r="O713" s="147"/>
      <c r="P713" s="147"/>
      <c r="Q713" s="147"/>
      <c r="R713" s="147"/>
      <c r="S713" s="147"/>
      <c r="T713" s="147"/>
      <c r="U713" s="147"/>
      <c r="V713" s="147"/>
      <c r="W713" s="147"/>
    </row>
    <row r="714" spans="2:23" ht="12.75" customHeight="1" x14ac:dyDescent="0.15">
      <c r="B714" s="150"/>
      <c r="C714" s="90"/>
      <c r="D714" s="146"/>
      <c r="E714" s="82"/>
      <c r="F714" s="147"/>
      <c r="G714" s="147"/>
      <c r="H714" s="147"/>
      <c r="I714" s="147"/>
      <c r="J714" s="147"/>
      <c r="K714" s="147"/>
      <c r="L714" s="147"/>
      <c r="M714" s="147"/>
      <c r="N714" s="147"/>
      <c r="O714" s="147"/>
      <c r="P714" s="147"/>
      <c r="Q714" s="147"/>
      <c r="R714" s="147"/>
      <c r="S714" s="147"/>
      <c r="T714" s="147"/>
      <c r="U714" s="147"/>
      <c r="V714" s="147"/>
      <c r="W714" s="147"/>
    </row>
    <row r="715" spans="2:23" ht="12.75" customHeight="1" x14ac:dyDescent="0.15">
      <c r="B715" s="150"/>
      <c r="C715" s="90"/>
      <c r="D715" s="146"/>
      <c r="E715" s="82"/>
      <c r="F715" s="147"/>
      <c r="G715" s="147"/>
      <c r="H715" s="147"/>
      <c r="I715" s="147"/>
      <c r="J715" s="147"/>
      <c r="K715" s="147"/>
      <c r="L715" s="147"/>
      <c r="M715" s="147"/>
      <c r="N715" s="147"/>
      <c r="O715" s="147"/>
      <c r="P715" s="147"/>
      <c r="Q715" s="147"/>
      <c r="R715" s="147"/>
      <c r="S715" s="147"/>
      <c r="T715" s="147"/>
      <c r="U715" s="147"/>
      <c r="V715" s="147"/>
      <c r="W715" s="147"/>
    </row>
    <row r="716" spans="2:23" ht="12.75" customHeight="1" x14ac:dyDescent="0.15">
      <c r="B716" s="150"/>
      <c r="C716" s="90"/>
      <c r="D716" s="146"/>
      <c r="E716" s="82"/>
      <c r="F716" s="147"/>
      <c r="G716" s="147"/>
      <c r="H716" s="147"/>
      <c r="I716" s="147"/>
      <c r="J716" s="147"/>
      <c r="K716" s="147"/>
      <c r="L716" s="147"/>
      <c r="M716" s="147"/>
      <c r="N716" s="147"/>
      <c r="O716" s="147"/>
      <c r="P716" s="147"/>
      <c r="Q716" s="147"/>
      <c r="R716" s="147"/>
      <c r="S716" s="147"/>
      <c r="T716" s="147"/>
      <c r="U716" s="147"/>
      <c r="V716" s="147"/>
      <c r="W716" s="147"/>
    </row>
    <row r="717" spans="2:23" ht="12.75" customHeight="1" x14ac:dyDescent="0.15">
      <c r="B717" s="150"/>
      <c r="C717" s="90"/>
      <c r="D717" s="146"/>
      <c r="E717" s="82"/>
      <c r="F717" s="147"/>
      <c r="G717" s="147"/>
      <c r="H717" s="147"/>
      <c r="I717" s="147"/>
      <c r="J717" s="147"/>
      <c r="K717" s="147"/>
      <c r="L717" s="147"/>
      <c r="M717" s="147"/>
      <c r="N717" s="147"/>
      <c r="O717" s="147"/>
      <c r="P717" s="147"/>
      <c r="Q717" s="147"/>
      <c r="R717" s="147"/>
      <c r="S717" s="147"/>
      <c r="T717" s="147"/>
      <c r="U717" s="147"/>
      <c r="V717" s="147"/>
      <c r="W717" s="147"/>
    </row>
    <row r="718" spans="2:23" ht="12.75" customHeight="1" x14ac:dyDescent="0.15">
      <c r="B718" s="150"/>
      <c r="C718" s="90"/>
      <c r="D718" s="146"/>
      <c r="E718" s="82"/>
      <c r="F718" s="147"/>
      <c r="G718" s="147"/>
      <c r="H718" s="147"/>
      <c r="I718" s="147"/>
      <c r="J718" s="147"/>
      <c r="K718" s="147"/>
      <c r="L718" s="147"/>
      <c r="M718" s="147"/>
      <c r="N718" s="147"/>
      <c r="O718" s="147"/>
      <c r="P718" s="147"/>
      <c r="Q718" s="147"/>
      <c r="R718" s="147"/>
      <c r="S718" s="147"/>
      <c r="T718" s="147"/>
      <c r="U718" s="147"/>
      <c r="V718" s="147"/>
      <c r="W718" s="147"/>
    </row>
    <row r="719" spans="2:23" ht="12.75" customHeight="1" x14ac:dyDescent="0.15">
      <c r="B719" s="150"/>
      <c r="C719" s="90"/>
      <c r="D719" s="146"/>
      <c r="E719" s="82"/>
      <c r="F719" s="147"/>
      <c r="G719" s="147"/>
      <c r="H719" s="147"/>
      <c r="I719" s="147"/>
      <c r="J719" s="147"/>
      <c r="K719" s="147"/>
      <c r="L719" s="147"/>
      <c r="M719" s="147"/>
      <c r="N719" s="147"/>
      <c r="O719" s="147"/>
      <c r="P719" s="147"/>
      <c r="Q719" s="147"/>
      <c r="R719" s="147"/>
      <c r="S719" s="147"/>
      <c r="T719" s="147"/>
      <c r="U719" s="147"/>
      <c r="V719" s="147"/>
      <c r="W719" s="147"/>
    </row>
    <row r="720" spans="2:23" ht="12.75" customHeight="1" x14ac:dyDescent="0.15">
      <c r="B720" s="150"/>
      <c r="C720" s="90"/>
      <c r="D720" s="146"/>
      <c r="E720" s="82"/>
      <c r="F720" s="147"/>
      <c r="G720" s="147"/>
      <c r="H720" s="147"/>
      <c r="I720" s="147"/>
      <c r="J720" s="147"/>
      <c r="K720" s="147"/>
      <c r="L720" s="147"/>
      <c r="M720" s="147"/>
      <c r="N720" s="147"/>
      <c r="O720" s="147"/>
      <c r="P720" s="147"/>
      <c r="Q720" s="147"/>
      <c r="R720" s="147"/>
      <c r="S720" s="147"/>
      <c r="T720" s="147"/>
      <c r="U720" s="147"/>
      <c r="V720" s="147"/>
      <c r="W720" s="147"/>
    </row>
    <row r="721" spans="2:23" ht="12.75" customHeight="1" x14ac:dyDescent="0.15">
      <c r="B721" s="150"/>
      <c r="C721" s="90"/>
      <c r="D721" s="146"/>
      <c r="E721" s="82"/>
      <c r="F721" s="147"/>
      <c r="G721" s="147"/>
      <c r="H721" s="147"/>
      <c r="I721" s="147"/>
      <c r="J721" s="147"/>
      <c r="K721" s="147"/>
      <c r="L721" s="147"/>
      <c r="M721" s="147"/>
      <c r="N721" s="147"/>
      <c r="O721" s="147"/>
      <c r="P721" s="147"/>
      <c r="Q721" s="147"/>
      <c r="R721" s="147"/>
      <c r="S721" s="147"/>
      <c r="T721" s="147"/>
      <c r="U721" s="147"/>
      <c r="V721" s="147"/>
      <c r="W721" s="147"/>
    </row>
    <row r="722" spans="2:23" ht="12.75" customHeight="1" x14ac:dyDescent="0.15">
      <c r="B722" s="150"/>
      <c r="C722" s="90"/>
      <c r="D722" s="146"/>
      <c r="E722" s="82"/>
      <c r="F722" s="147"/>
      <c r="G722" s="147"/>
      <c r="H722" s="147"/>
      <c r="I722" s="147"/>
      <c r="J722" s="147"/>
      <c r="K722" s="147"/>
      <c r="L722" s="147"/>
      <c r="M722" s="147"/>
      <c r="N722" s="147"/>
      <c r="O722" s="147"/>
      <c r="P722" s="147"/>
      <c r="Q722" s="147"/>
      <c r="R722" s="147"/>
      <c r="S722" s="147"/>
      <c r="T722" s="147"/>
      <c r="U722" s="147"/>
      <c r="V722" s="147"/>
      <c r="W722" s="147"/>
    </row>
    <row r="723" spans="2:23" ht="12.75" customHeight="1" x14ac:dyDescent="0.15">
      <c r="B723" s="150"/>
      <c r="C723" s="90"/>
      <c r="D723" s="146"/>
      <c r="E723" s="82"/>
      <c r="F723" s="147"/>
      <c r="G723" s="147"/>
      <c r="H723" s="147"/>
      <c r="I723" s="147"/>
      <c r="J723" s="147"/>
      <c r="K723" s="147"/>
      <c r="L723" s="147"/>
      <c r="M723" s="147"/>
      <c r="N723" s="147"/>
      <c r="O723" s="147"/>
      <c r="P723" s="147"/>
      <c r="Q723" s="147"/>
      <c r="R723" s="147"/>
      <c r="S723" s="147"/>
      <c r="T723" s="147"/>
      <c r="U723" s="147"/>
      <c r="V723" s="147"/>
      <c r="W723" s="147"/>
    </row>
    <row r="724" spans="2:23" ht="12.75" customHeight="1" x14ac:dyDescent="0.15">
      <c r="B724" s="150"/>
      <c r="C724" s="90"/>
      <c r="D724" s="146"/>
      <c r="E724" s="82"/>
      <c r="F724" s="147"/>
      <c r="G724" s="147"/>
      <c r="H724" s="147"/>
      <c r="I724" s="147"/>
      <c r="J724" s="147"/>
      <c r="K724" s="147"/>
      <c r="L724" s="147"/>
      <c r="M724" s="147"/>
      <c r="N724" s="147"/>
      <c r="O724" s="147"/>
      <c r="P724" s="147"/>
      <c r="Q724" s="147"/>
      <c r="R724" s="147"/>
      <c r="S724" s="147"/>
      <c r="T724" s="147"/>
      <c r="U724" s="147"/>
      <c r="V724" s="147"/>
      <c r="W724" s="147"/>
    </row>
    <row r="725" spans="2:23" ht="12.75" customHeight="1" x14ac:dyDescent="0.15">
      <c r="B725" s="150"/>
      <c r="C725" s="90"/>
      <c r="D725" s="146"/>
      <c r="E725" s="82"/>
      <c r="F725" s="147"/>
      <c r="G725" s="147"/>
      <c r="H725" s="147"/>
      <c r="I725" s="147"/>
      <c r="J725" s="147"/>
      <c r="K725" s="147"/>
      <c r="L725" s="147"/>
      <c r="M725" s="147"/>
      <c r="N725" s="147"/>
      <c r="O725" s="147"/>
      <c r="P725" s="147"/>
      <c r="Q725" s="147"/>
      <c r="R725" s="147"/>
      <c r="S725" s="147"/>
      <c r="T725" s="147"/>
      <c r="U725" s="147"/>
      <c r="V725" s="147"/>
      <c r="W725" s="147"/>
    </row>
    <row r="726" spans="2:23" ht="12.75" customHeight="1" x14ac:dyDescent="0.15">
      <c r="B726" s="150"/>
      <c r="C726" s="90"/>
      <c r="D726" s="146"/>
      <c r="E726" s="82"/>
      <c r="F726" s="147"/>
      <c r="G726" s="147"/>
      <c r="H726" s="147"/>
      <c r="I726" s="147"/>
      <c r="J726" s="147"/>
      <c r="K726" s="147"/>
      <c r="L726" s="147"/>
      <c r="M726" s="147"/>
      <c r="N726" s="147"/>
      <c r="O726" s="147"/>
      <c r="P726" s="147"/>
      <c r="Q726" s="147"/>
      <c r="R726" s="147"/>
      <c r="S726" s="147"/>
      <c r="T726" s="147"/>
      <c r="U726" s="147"/>
      <c r="V726" s="147"/>
      <c r="W726" s="147"/>
    </row>
    <row r="727" spans="2:23" ht="12.75" customHeight="1" x14ac:dyDescent="0.15">
      <c r="B727" s="150"/>
      <c r="C727" s="90"/>
      <c r="D727" s="146"/>
      <c r="E727" s="82"/>
      <c r="F727" s="147"/>
      <c r="G727" s="147"/>
      <c r="H727" s="147"/>
      <c r="I727" s="147"/>
      <c r="J727" s="147"/>
      <c r="K727" s="147"/>
      <c r="L727" s="147"/>
      <c r="M727" s="147"/>
      <c r="N727" s="147"/>
      <c r="O727" s="147"/>
      <c r="P727" s="147"/>
      <c r="Q727" s="147"/>
      <c r="R727" s="147"/>
      <c r="S727" s="147"/>
      <c r="T727" s="147"/>
      <c r="U727" s="147"/>
      <c r="V727" s="147"/>
      <c r="W727" s="147"/>
    </row>
    <row r="728" spans="2:23" ht="12.75" customHeight="1" x14ac:dyDescent="0.15">
      <c r="B728" s="150"/>
      <c r="C728" s="90"/>
      <c r="D728" s="146"/>
      <c r="E728" s="82"/>
      <c r="F728" s="147"/>
      <c r="G728" s="147"/>
      <c r="H728" s="147"/>
      <c r="I728" s="147"/>
      <c r="J728" s="147"/>
      <c r="K728" s="147"/>
      <c r="L728" s="147"/>
      <c r="M728" s="147"/>
      <c r="N728" s="147"/>
      <c r="O728" s="147"/>
      <c r="P728" s="147"/>
      <c r="Q728" s="147"/>
      <c r="R728" s="147"/>
      <c r="S728" s="147"/>
      <c r="T728" s="147"/>
      <c r="U728" s="147"/>
      <c r="V728" s="147"/>
      <c r="W728" s="147"/>
    </row>
    <row r="729" spans="2:23" ht="12.75" customHeight="1" x14ac:dyDescent="0.15">
      <c r="B729" s="150"/>
      <c r="C729" s="90"/>
      <c r="D729" s="146"/>
      <c r="E729" s="82"/>
      <c r="F729" s="147"/>
      <c r="G729" s="147"/>
      <c r="H729" s="147"/>
      <c r="I729" s="147"/>
      <c r="J729" s="147"/>
      <c r="K729" s="147"/>
      <c r="L729" s="147"/>
      <c r="M729" s="147"/>
      <c r="N729" s="147"/>
      <c r="O729" s="147"/>
      <c r="P729" s="147"/>
      <c r="Q729" s="147"/>
      <c r="R729" s="147"/>
      <c r="S729" s="147"/>
      <c r="T729" s="147"/>
      <c r="U729" s="147"/>
      <c r="V729" s="147"/>
      <c r="W729" s="147"/>
    </row>
    <row r="730" spans="2:23" ht="12.75" customHeight="1" x14ac:dyDescent="0.15">
      <c r="B730" s="150"/>
      <c r="C730" s="90"/>
      <c r="D730" s="146"/>
      <c r="E730" s="82"/>
      <c r="F730" s="147"/>
      <c r="G730" s="147"/>
      <c r="H730" s="147"/>
      <c r="I730" s="147"/>
      <c r="J730" s="147"/>
      <c r="K730" s="147"/>
      <c r="L730" s="147"/>
      <c r="M730" s="147"/>
      <c r="N730" s="147"/>
      <c r="O730" s="147"/>
      <c r="P730" s="147"/>
      <c r="Q730" s="147"/>
      <c r="R730" s="147"/>
      <c r="S730" s="147"/>
      <c r="T730" s="147"/>
      <c r="U730" s="147"/>
      <c r="V730" s="147"/>
      <c r="W730" s="147"/>
    </row>
    <row r="731" spans="2:23" ht="12.75" customHeight="1" x14ac:dyDescent="0.15">
      <c r="B731" s="150"/>
      <c r="C731" s="90"/>
      <c r="D731" s="146"/>
      <c r="E731" s="82"/>
      <c r="F731" s="147"/>
      <c r="G731" s="147"/>
      <c r="H731" s="147"/>
      <c r="I731" s="147"/>
      <c r="J731" s="147"/>
      <c r="K731" s="147"/>
      <c r="L731" s="147"/>
      <c r="M731" s="147"/>
      <c r="N731" s="147"/>
      <c r="O731" s="147"/>
      <c r="P731" s="147"/>
      <c r="Q731" s="147"/>
      <c r="R731" s="147"/>
      <c r="S731" s="147"/>
      <c r="T731" s="147"/>
      <c r="U731" s="147"/>
      <c r="V731" s="147"/>
      <c r="W731" s="147"/>
    </row>
    <row r="732" spans="2:23" ht="12.75" customHeight="1" x14ac:dyDescent="0.15">
      <c r="B732" s="150"/>
      <c r="C732" s="90"/>
      <c r="D732" s="146"/>
      <c r="E732" s="82"/>
      <c r="F732" s="147"/>
      <c r="G732" s="147"/>
      <c r="H732" s="147"/>
      <c r="I732" s="147"/>
      <c r="J732" s="147"/>
      <c r="K732" s="147"/>
      <c r="L732" s="147"/>
      <c r="M732" s="147"/>
      <c r="N732" s="147"/>
      <c r="O732" s="147"/>
      <c r="P732" s="147"/>
      <c r="Q732" s="147"/>
      <c r="R732" s="147"/>
      <c r="S732" s="147"/>
      <c r="T732" s="147"/>
      <c r="U732" s="147"/>
      <c r="V732" s="147"/>
      <c r="W732" s="147"/>
    </row>
    <row r="733" spans="2:23" ht="12.75" customHeight="1" x14ac:dyDescent="0.15">
      <c r="B733" s="150"/>
      <c r="C733" s="90"/>
      <c r="D733" s="146"/>
      <c r="E733" s="82"/>
      <c r="F733" s="147"/>
      <c r="G733" s="147"/>
      <c r="H733" s="147"/>
      <c r="I733" s="147"/>
      <c r="J733" s="147"/>
      <c r="K733" s="147"/>
      <c r="L733" s="147"/>
      <c r="M733" s="147"/>
      <c r="N733" s="147"/>
      <c r="O733" s="147"/>
      <c r="P733" s="147"/>
      <c r="Q733" s="147"/>
      <c r="R733" s="147"/>
      <c r="S733" s="147"/>
      <c r="T733" s="147"/>
      <c r="U733" s="147"/>
      <c r="V733" s="147"/>
      <c r="W733" s="147"/>
    </row>
    <row r="734" spans="2:23" ht="12.75" customHeight="1" x14ac:dyDescent="0.15">
      <c r="B734" s="150"/>
      <c r="C734" s="90"/>
      <c r="D734" s="146"/>
      <c r="E734" s="82"/>
      <c r="F734" s="147"/>
      <c r="G734" s="147"/>
      <c r="H734" s="147"/>
      <c r="I734" s="147"/>
      <c r="J734" s="147"/>
      <c r="K734" s="147"/>
      <c r="L734" s="147"/>
      <c r="M734" s="147"/>
      <c r="N734" s="147"/>
      <c r="O734" s="147"/>
      <c r="P734" s="147"/>
      <c r="Q734" s="147"/>
      <c r="R734" s="147"/>
      <c r="S734" s="147"/>
      <c r="T734" s="147"/>
      <c r="U734" s="147"/>
      <c r="V734" s="147"/>
      <c r="W734" s="147"/>
    </row>
    <row r="735" spans="2:23" ht="12.75" customHeight="1" x14ac:dyDescent="0.15">
      <c r="B735" s="150"/>
      <c r="C735" s="90"/>
      <c r="D735" s="146"/>
      <c r="E735" s="82"/>
      <c r="F735" s="147"/>
      <c r="G735" s="147"/>
      <c r="H735" s="147"/>
      <c r="I735" s="147"/>
      <c r="J735" s="147"/>
      <c r="K735" s="147"/>
      <c r="L735" s="147"/>
      <c r="M735" s="147"/>
      <c r="N735" s="147"/>
      <c r="O735" s="147"/>
      <c r="P735" s="147"/>
      <c r="Q735" s="147"/>
      <c r="R735" s="147"/>
      <c r="S735" s="147"/>
      <c r="T735" s="147"/>
      <c r="U735" s="147"/>
      <c r="V735" s="147"/>
      <c r="W735" s="147"/>
    </row>
    <row r="736" spans="2:23" ht="12.75" customHeight="1" x14ac:dyDescent="0.15">
      <c r="B736" s="150"/>
      <c r="C736" s="90"/>
      <c r="D736" s="146"/>
      <c r="E736" s="82"/>
      <c r="F736" s="147"/>
      <c r="G736" s="147"/>
      <c r="H736" s="147"/>
      <c r="I736" s="147"/>
      <c r="J736" s="147"/>
      <c r="K736" s="147"/>
      <c r="L736" s="147"/>
      <c r="M736" s="147"/>
      <c r="N736" s="147"/>
      <c r="O736" s="147"/>
      <c r="P736" s="147"/>
      <c r="Q736" s="147"/>
      <c r="R736" s="147"/>
      <c r="S736" s="147"/>
      <c r="T736" s="147"/>
      <c r="U736" s="147"/>
      <c r="V736" s="147"/>
      <c r="W736" s="147"/>
    </row>
    <row r="737" spans="2:23" ht="12.75" customHeight="1" x14ac:dyDescent="0.15">
      <c r="B737" s="150"/>
      <c r="C737" s="90"/>
      <c r="D737" s="146"/>
      <c r="E737" s="82"/>
      <c r="F737" s="147"/>
      <c r="G737" s="147"/>
      <c r="H737" s="147"/>
      <c r="I737" s="147"/>
      <c r="J737" s="147"/>
      <c r="K737" s="147"/>
      <c r="L737" s="147"/>
      <c r="M737" s="147"/>
      <c r="N737" s="147"/>
      <c r="O737" s="147"/>
      <c r="P737" s="147"/>
      <c r="Q737" s="147"/>
      <c r="R737" s="147"/>
      <c r="S737" s="147"/>
      <c r="T737" s="147"/>
      <c r="U737" s="147"/>
      <c r="V737" s="147"/>
      <c r="W737" s="147"/>
    </row>
    <row r="738" spans="2:23" ht="12.75" customHeight="1" x14ac:dyDescent="0.15">
      <c r="B738" s="150"/>
      <c r="C738" s="90"/>
      <c r="D738" s="146"/>
      <c r="E738" s="82"/>
      <c r="F738" s="147"/>
      <c r="G738" s="147"/>
      <c r="H738" s="147"/>
      <c r="I738" s="147"/>
      <c r="J738" s="147"/>
      <c r="K738" s="147"/>
      <c r="L738" s="147"/>
      <c r="M738" s="147"/>
      <c r="N738" s="147"/>
      <c r="O738" s="147"/>
      <c r="P738" s="147"/>
      <c r="Q738" s="147"/>
      <c r="R738" s="147"/>
      <c r="S738" s="147"/>
      <c r="T738" s="147"/>
      <c r="U738" s="147"/>
      <c r="V738" s="147"/>
      <c r="W738" s="147"/>
    </row>
    <row r="739" spans="2:23" ht="12.75" customHeight="1" x14ac:dyDescent="0.15">
      <c r="B739" s="150"/>
      <c r="C739" s="90"/>
      <c r="D739" s="146"/>
      <c r="E739" s="82"/>
      <c r="F739" s="147"/>
      <c r="G739" s="147"/>
      <c r="H739" s="147"/>
      <c r="I739" s="147"/>
      <c r="J739" s="147"/>
      <c r="K739" s="147"/>
      <c r="L739" s="147"/>
      <c r="M739" s="147"/>
      <c r="N739" s="147"/>
      <c r="O739" s="147"/>
      <c r="P739" s="147"/>
      <c r="Q739" s="147"/>
      <c r="R739" s="147"/>
      <c r="S739" s="147"/>
      <c r="T739" s="147"/>
      <c r="U739" s="147"/>
      <c r="V739" s="147"/>
      <c r="W739" s="147"/>
    </row>
    <row r="740" spans="2:23" ht="12.75" customHeight="1" x14ac:dyDescent="0.15">
      <c r="B740" s="150"/>
      <c r="C740" s="90"/>
      <c r="D740" s="146"/>
      <c r="E740" s="82"/>
      <c r="F740" s="147"/>
      <c r="G740" s="147"/>
      <c r="H740" s="147"/>
      <c r="I740" s="147"/>
      <c r="J740" s="147"/>
      <c r="K740" s="147"/>
      <c r="L740" s="147"/>
      <c r="M740" s="147"/>
      <c r="N740" s="147"/>
      <c r="O740" s="147"/>
      <c r="P740" s="147"/>
      <c r="Q740" s="147"/>
      <c r="R740" s="147"/>
      <c r="S740" s="147"/>
      <c r="T740" s="147"/>
      <c r="U740" s="147"/>
      <c r="V740" s="147"/>
      <c r="W740" s="147"/>
    </row>
    <row r="741" spans="2:23" ht="12.75" customHeight="1" x14ac:dyDescent="0.15">
      <c r="B741" s="150"/>
      <c r="C741" s="90"/>
      <c r="D741" s="146"/>
      <c r="E741" s="82"/>
      <c r="F741" s="147"/>
      <c r="G741" s="147"/>
      <c r="H741" s="147"/>
      <c r="I741" s="147"/>
      <c r="J741" s="147"/>
      <c r="K741" s="147"/>
      <c r="L741" s="147"/>
      <c r="M741" s="147"/>
      <c r="N741" s="147"/>
      <c r="O741" s="147"/>
      <c r="P741" s="147"/>
      <c r="Q741" s="147"/>
      <c r="R741" s="147"/>
      <c r="S741" s="147"/>
      <c r="T741" s="147"/>
      <c r="U741" s="147"/>
      <c r="V741" s="147"/>
      <c r="W741" s="147"/>
    </row>
    <row r="742" spans="2:23" ht="12.75" customHeight="1" x14ac:dyDescent="0.15">
      <c r="B742" s="150"/>
      <c r="C742" s="90"/>
      <c r="D742" s="146"/>
      <c r="E742" s="82"/>
      <c r="F742" s="147"/>
      <c r="G742" s="147"/>
      <c r="H742" s="147"/>
      <c r="I742" s="147"/>
      <c r="J742" s="147"/>
      <c r="K742" s="147"/>
      <c r="L742" s="147"/>
      <c r="M742" s="147"/>
      <c r="N742" s="147"/>
      <c r="O742" s="147"/>
      <c r="P742" s="147"/>
      <c r="Q742" s="147"/>
      <c r="R742" s="147"/>
      <c r="S742" s="147"/>
      <c r="T742" s="147"/>
      <c r="U742" s="147"/>
      <c r="V742" s="147"/>
      <c r="W742" s="147"/>
    </row>
    <row r="743" spans="2:23" ht="12.75" customHeight="1" x14ac:dyDescent="0.15">
      <c r="B743" s="150"/>
      <c r="C743" s="90"/>
      <c r="D743" s="146"/>
      <c r="E743" s="82"/>
      <c r="F743" s="147"/>
      <c r="G743" s="147"/>
      <c r="H743" s="147"/>
      <c r="I743" s="147"/>
      <c r="J743" s="147"/>
      <c r="K743" s="147"/>
      <c r="L743" s="147"/>
      <c r="M743" s="147"/>
      <c r="N743" s="147"/>
      <c r="O743" s="147"/>
      <c r="P743" s="147"/>
      <c r="Q743" s="147"/>
      <c r="R743" s="147"/>
      <c r="S743" s="147"/>
      <c r="T743" s="147"/>
      <c r="U743" s="147"/>
      <c r="V743" s="147"/>
      <c r="W743" s="147"/>
    </row>
    <row r="744" spans="2:23" ht="12.75" customHeight="1" x14ac:dyDescent="0.15">
      <c r="B744" s="150"/>
      <c r="C744" s="90"/>
      <c r="D744" s="146"/>
      <c r="E744" s="82"/>
      <c r="F744" s="147"/>
      <c r="G744" s="147"/>
      <c r="H744" s="147"/>
      <c r="I744" s="147"/>
      <c r="J744" s="147"/>
      <c r="K744" s="147"/>
      <c r="L744" s="147"/>
      <c r="M744" s="147"/>
      <c r="N744" s="147"/>
      <c r="O744" s="147"/>
      <c r="P744" s="147"/>
      <c r="Q744" s="147"/>
      <c r="R744" s="147"/>
      <c r="S744" s="147"/>
      <c r="T744" s="147"/>
      <c r="U744" s="147"/>
      <c r="V744" s="147"/>
      <c r="W744" s="147"/>
    </row>
    <row r="745" spans="2:23" ht="12.75" customHeight="1" x14ac:dyDescent="0.15">
      <c r="B745" s="150"/>
      <c r="C745" s="90"/>
      <c r="D745" s="146"/>
      <c r="E745" s="82"/>
      <c r="F745" s="147"/>
      <c r="G745" s="147"/>
      <c r="H745" s="147"/>
      <c r="I745" s="147"/>
      <c r="J745" s="147"/>
      <c r="K745" s="147"/>
      <c r="L745" s="147"/>
      <c r="M745" s="147"/>
      <c r="N745" s="147"/>
      <c r="O745" s="147"/>
      <c r="P745" s="147"/>
      <c r="Q745" s="147"/>
      <c r="R745" s="147"/>
      <c r="S745" s="147"/>
      <c r="T745" s="147"/>
      <c r="U745" s="147"/>
      <c r="V745" s="147"/>
      <c r="W745" s="147"/>
    </row>
    <row r="746" spans="2:23" ht="12.75" customHeight="1" x14ac:dyDescent="0.15">
      <c r="B746" s="150"/>
      <c r="C746" s="90"/>
      <c r="D746" s="146"/>
      <c r="E746" s="82"/>
      <c r="F746" s="147"/>
      <c r="G746" s="147"/>
      <c r="H746" s="147"/>
      <c r="I746" s="147"/>
      <c r="J746" s="147"/>
      <c r="K746" s="147"/>
      <c r="L746" s="147"/>
      <c r="M746" s="147"/>
      <c r="N746" s="147"/>
      <c r="O746" s="147"/>
      <c r="P746" s="147"/>
      <c r="Q746" s="147"/>
      <c r="R746" s="147"/>
      <c r="S746" s="147"/>
      <c r="T746" s="147"/>
      <c r="U746" s="147"/>
      <c r="V746" s="147"/>
      <c r="W746" s="147"/>
    </row>
    <row r="747" spans="2:23" ht="12.75" customHeight="1" x14ac:dyDescent="0.15">
      <c r="B747" s="150"/>
      <c r="C747" s="90"/>
      <c r="D747" s="146"/>
      <c r="E747" s="82"/>
      <c r="F747" s="147"/>
      <c r="G747" s="147"/>
      <c r="H747" s="147"/>
      <c r="I747" s="147"/>
      <c r="J747" s="147"/>
      <c r="K747" s="147"/>
      <c r="L747" s="147"/>
      <c r="M747" s="147"/>
      <c r="N747" s="147"/>
      <c r="O747" s="147"/>
      <c r="P747" s="147"/>
      <c r="Q747" s="147"/>
      <c r="R747" s="147"/>
      <c r="S747" s="147"/>
      <c r="T747" s="147"/>
      <c r="U747" s="147"/>
      <c r="V747" s="147"/>
      <c r="W747" s="147"/>
    </row>
    <row r="748" spans="2:23" ht="12.75" customHeight="1" x14ac:dyDescent="0.15">
      <c r="B748" s="150"/>
      <c r="C748" s="90"/>
      <c r="D748" s="146"/>
      <c r="E748" s="82"/>
      <c r="F748" s="147"/>
      <c r="G748" s="147"/>
      <c r="H748" s="147"/>
      <c r="I748" s="147"/>
      <c r="J748" s="147"/>
      <c r="K748" s="147"/>
      <c r="L748" s="147"/>
      <c r="M748" s="147"/>
      <c r="N748" s="147"/>
      <c r="O748" s="147"/>
      <c r="P748" s="147"/>
      <c r="Q748" s="147"/>
      <c r="R748" s="147"/>
      <c r="S748" s="147"/>
      <c r="T748" s="147"/>
      <c r="U748" s="147"/>
      <c r="V748" s="147"/>
      <c r="W748" s="147"/>
    </row>
    <row r="749" spans="2:23" ht="12.75" customHeight="1" x14ac:dyDescent="0.15">
      <c r="B749" s="150"/>
      <c r="C749" s="90"/>
      <c r="D749" s="146"/>
      <c r="E749" s="82"/>
      <c r="F749" s="147"/>
      <c r="G749" s="147"/>
      <c r="H749" s="147"/>
      <c r="I749" s="147"/>
      <c r="J749" s="147"/>
      <c r="K749" s="147"/>
      <c r="L749" s="147"/>
      <c r="M749" s="147"/>
      <c r="N749" s="147"/>
      <c r="O749" s="147"/>
      <c r="P749" s="147"/>
      <c r="Q749" s="147"/>
      <c r="R749" s="147"/>
      <c r="S749" s="147"/>
      <c r="T749" s="147"/>
      <c r="U749" s="147"/>
      <c r="V749" s="147"/>
      <c r="W749" s="147"/>
    </row>
    <row r="750" spans="2:23" ht="12.75" customHeight="1" x14ac:dyDescent="0.15">
      <c r="B750" s="150"/>
      <c r="C750" s="90"/>
      <c r="D750" s="146"/>
      <c r="E750" s="82"/>
      <c r="F750" s="147"/>
      <c r="G750" s="147"/>
      <c r="H750" s="147"/>
      <c r="I750" s="147"/>
      <c r="J750" s="147"/>
      <c r="K750" s="147"/>
      <c r="L750" s="147"/>
      <c r="M750" s="147"/>
      <c r="N750" s="147"/>
      <c r="O750" s="147"/>
      <c r="P750" s="147"/>
      <c r="Q750" s="147"/>
      <c r="R750" s="147"/>
      <c r="S750" s="147"/>
      <c r="T750" s="147"/>
      <c r="U750" s="147"/>
      <c r="V750" s="147"/>
      <c r="W750" s="147"/>
    </row>
    <row r="751" spans="2:23" ht="12.75" customHeight="1" x14ac:dyDescent="0.15">
      <c r="B751" s="150"/>
      <c r="C751" s="90"/>
      <c r="D751" s="146"/>
      <c r="E751" s="82"/>
      <c r="F751" s="147"/>
      <c r="G751" s="147"/>
      <c r="H751" s="147"/>
      <c r="I751" s="147"/>
      <c r="J751" s="147"/>
      <c r="K751" s="147"/>
      <c r="L751" s="147"/>
      <c r="M751" s="147"/>
      <c r="N751" s="147"/>
      <c r="O751" s="147"/>
      <c r="P751" s="147"/>
      <c r="Q751" s="147"/>
      <c r="R751" s="147"/>
      <c r="S751" s="147"/>
      <c r="T751" s="147"/>
      <c r="U751" s="147"/>
      <c r="V751" s="147"/>
      <c r="W751" s="147"/>
    </row>
    <row r="752" spans="2:23" ht="12.75" customHeight="1" x14ac:dyDescent="0.15">
      <c r="B752" s="150"/>
      <c r="C752" s="90"/>
      <c r="D752" s="146"/>
      <c r="E752" s="82"/>
      <c r="F752" s="147"/>
      <c r="G752" s="147"/>
      <c r="H752" s="147"/>
      <c r="I752" s="147"/>
      <c r="J752" s="147"/>
      <c r="K752" s="147"/>
      <c r="L752" s="147"/>
      <c r="M752" s="147"/>
      <c r="N752" s="147"/>
      <c r="O752" s="147"/>
      <c r="P752" s="147"/>
      <c r="Q752" s="147"/>
      <c r="R752" s="147"/>
      <c r="S752" s="147"/>
      <c r="T752" s="147"/>
      <c r="U752" s="147"/>
      <c r="V752" s="147"/>
      <c r="W752" s="147"/>
    </row>
    <row r="753" spans="2:23" ht="12.75" customHeight="1" x14ac:dyDescent="0.15">
      <c r="B753" s="150"/>
      <c r="C753" s="90"/>
      <c r="D753" s="146"/>
      <c r="E753" s="82"/>
      <c r="F753" s="147"/>
      <c r="G753" s="147"/>
      <c r="H753" s="147"/>
      <c r="I753" s="147"/>
      <c r="J753" s="147"/>
      <c r="K753" s="147"/>
      <c r="L753" s="147"/>
      <c r="M753" s="147"/>
      <c r="N753" s="147"/>
      <c r="O753" s="147"/>
      <c r="P753" s="147"/>
      <c r="Q753" s="147"/>
      <c r="R753" s="147"/>
      <c r="S753" s="147"/>
      <c r="T753" s="147"/>
      <c r="U753" s="147"/>
      <c r="V753" s="147"/>
      <c r="W753" s="147"/>
    </row>
    <row r="754" spans="2:23" ht="12.75" customHeight="1" x14ac:dyDescent="0.15">
      <c r="B754" s="150"/>
      <c r="C754" s="90"/>
      <c r="D754" s="146"/>
      <c r="E754" s="82"/>
      <c r="F754" s="147"/>
      <c r="G754" s="147"/>
      <c r="H754" s="147"/>
      <c r="I754" s="147"/>
      <c r="J754" s="147"/>
      <c r="K754" s="147"/>
      <c r="L754" s="147"/>
      <c r="M754" s="147"/>
      <c r="N754" s="147"/>
      <c r="O754" s="147"/>
      <c r="P754" s="147"/>
      <c r="Q754" s="147"/>
      <c r="R754" s="147"/>
      <c r="S754" s="147"/>
      <c r="T754" s="147"/>
      <c r="U754" s="147"/>
      <c r="V754" s="147"/>
      <c r="W754" s="147"/>
    </row>
    <row r="755" spans="2:23" ht="12.75" customHeight="1" x14ac:dyDescent="0.15">
      <c r="B755" s="150"/>
      <c r="C755" s="90"/>
      <c r="D755" s="146"/>
      <c r="E755" s="82"/>
      <c r="F755" s="147"/>
      <c r="G755" s="147"/>
      <c r="H755" s="147"/>
      <c r="I755" s="147"/>
      <c r="J755" s="147"/>
      <c r="K755" s="147"/>
      <c r="L755" s="147"/>
      <c r="M755" s="147"/>
      <c r="N755" s="147"/>
      <c r="O755" s="147"/>
      <c r="P755" s="147"/>
      <c r="Q755" s="147"/>
      <c r="R755" s="147"/>
      <c r="S755" s="147"/>
      <c r="T755" s="147"/>
      <c r="U755" s="147"/>
      <c r="V755" s="147"/>
      <c r="W755" s="147"/>
    </row>
    <row r="756" spans="2:23" ht="12.75" customHeight="1" x14ac:dyDescent="0.15">
      <c r="B756" s="150"/>
      <c r="C756" s="90"/>
      <c r="D756" s="146"/>
      <c r="E756" s="82"/>
      <c r="F756" s="147"/>
      <c r="G756" s="147"/>
      <c r="H756" s="147"/>
      <c r="I756" s="147"/>
      <c r="J756" s="147"/>
      <c r="K756" s="147"/>
      <c r="L756" s="147"/>
      <c r="M756" s="147"/>
      <c r="N756" s="147"/>
      <c r="O756" s="147"/>
      <c r="P756" s="147"/>
      <c r="Q756" s="147"/>
      <c r="R756" s="147"/>
      <c r="S756" s="147"/>
      <c r="T756" s="147"/>
      <c r="U756" s="147"/>
      <c r="V756" s="147"/>
      <c r="W756" s="147"/>
    </row>
    <row r="757" spans="2:23" ht="12.75" customHeight="1" x14ac:dyDescent="0.15">
      <c r="B757" s="150"/>
      <c r="C757" s="90"/>
      <c r="D757" s="146"/>
      <c r="E757" s="82"/>
      <c r="F757" s="147"/>
      <c r="G757" s="147"/>
      <c r="H757" s="147"/>
      <c r="I757" s="147"/>
      <c r="J757" s="147"/>
      <c r="K757" s="147"/>
      <c r="L757" s="147"/>
      <c r="M757" s="147"/>
      <c r="N757" s="147"/>
      <c r="O757" s="147"/>
      <c r="P757" s="147"/>
      <c r="Q757" s="147"/>
      <c r="R757" s="147"/>
      <c r="S757" s="147"/>
      <c r="T757" s="147"/>
      <c r="U757" s="147"/>
      <c r="V757" s="147"/>
      <c r="W757" s="147"/>
    </row>
    <row r="758" spans="2:23" ht="12.75" customHeight="1" x14ac:dyDescent="0.15">
      <c r="B758" s="150"/>
      <c r="C758" s="90"/>
      <c r="D758" s="146"/>
      <c r="E758" s="82"/>
      <c r="F758" s="147"/>
      <c r="G758" s="147"/>
      <c r="H758" s="147"/>
      <c r="I758" s="147"/>
      <c r="J758" s="147"/>
      <c r="K758" s="147"/>
      <c r="L758" s="147"/>
      <c r="M758" s="147"/>
      <c r="N758" s="147"/>
      <c r="O758" s="147"/>
      <c r="P758" s="147"/>
      <c r="Q758" s="147"/>
      <c r="R758" s="147"/>
      <c r="S758" s="147"/>
      <c r="T758" s="147"/>
      <c r="U758" s="147"/>
      <c r="V758" s="147"/>
      <c r="W758" s="147"/>
    </row>
    <row r="759" spans="2:23" ht="12.75" customHeight="1" x14ac:dyDescent="0.15">
      <c r="B759" s="150"/>
      <c r="C759" s="90"/>
      <c r="D759" s="146"/>
      <c r="E759" s="82"/>
      <c r="F759" s="147"/>
      <c r="G759" s="147"/>
      <c r="H759" s="147"/>
      <c r="I759" s="147"/>
      <c r="J759" s="147"/>
      <c r="K759" s="147"/>
      <c r="L759" s="147"/>
      <c r="M759" s="147"/>
      <c r="N759" s="147"/>
      <c r="O759" s="147"/>
      <c r="P759" s="147"/>
      <c r="Q759" s="147"/>
      <c r="R759" s="147"/>
      <c r="S759" s="147"/>
      <c r="T759" s="147"/>
      <c r="U759" s="147"/>
      <c r="V759" s="147"/>
      <c r="W759" s="147"/>
    </row>
    <row r="760" spans="2:23" ht="12.75" customHeight="1" x14ac:dyDescent="0.15">
      <c r="B760" s="150"/>
      <c r="C760" s="90"/>
      <c r="D760" s="146"/>
      <c r="E760" s="82"/>
      <c r="F760" s="147"/>
      <c r="G760" s="147"/>
      <c r="H760" s="147"/>
      <c r="I760" s="147"/>
      <c r="J760" s="147"/>
      <c r="K760" s="147"/>
      <c r="L760" s="147"/>
      <c r="M760" s="147"/>
      <c r="N760" s="147"/>
      <c r="O760" s="147"/>
      <c r="P760" s="147"/>
      <c r="Q760" s="147"/>
      <c r="R760" s="147"/>
      <c r="S760" s="147"/>
      <c r="T760" s="147"/>
      <c r="U760" s="147"/>
      <c r="V760" s="147"/>
      <c r="W760" s="147"/>
    </row>
    <row r="761" spans="2:23" ht="12.75" customHeight="1" x14ac:dyDescent="0.15">
      <c r="B761" s="150"/>
      <c r="C761" s="90"/>
      <c r="D761" s="146"/>
      <c r="E761" s="82"/>
      <c r="F761" s="147"/>
      <c r="G761" s="147"/>
      <c r="H761" s="147"/>
      <c r="I761" s="147"/>
      <c r="J761" s="147"/>
      <c r="K761" s="147"/>
      <c r="L761" s="147"/>
      <c r="M761" s="147"/>
      <c r="N761" s="147"/>
      <c r="O761" s="147"/>
      <c r="P761" s="147"/>
      <c r="Q761" s="147"/>
      <c r="R761" s="147"/>
      <c r="S761" s="147"/>
      <c r="T761" s="147"/>
      <c r="U761" s="147"/>
      <c r="V761" s="147"/>
      <c r="W761" s="147"/>
    </row>
    <row r="762" spans="2:23" ht="12.75" customHeight="1" x14ac:dyDescent="0.15">
      <c r="B762" s="150"/>
      <c r="C762" s="90"/>
      <c r="D762" s="146"/>
      <c r="E762" s="82"/>
      <c r="F762" s="147"/>
      <c r="G762" s="147"/>
      <c r="H762" s="147"/>
      <c r="I762" s="147"/>
      <c r="J762" s="147"/>
      <c r="K762" s="147"/>
      <c r="L762" s="147"/>
      <c r="M762" s="147"/>
      <c r="N762" s="147"/>
      <c r="O762" s="147"/>
      <c r="P762" s="147"/>
      <c r="Q762" s="147"/>
      <c r="R762" s="147"/>
      <c r="S762" s="147"/>
      <c r="T762" s="147"/>
      <c r="U762" s="147"/>
      <c r="V762" s="147"/>
      <c r="W762" s="147"/>
    </row>
    <row r="763" spans="2:23" ht="12.75" customHeight="1" x14ac:dyDescent="0.15">
      <c r="B763" s="150"/>
      <c r="C763" s="90"/>
      <c r="D763" s="146"/>
      <c r="E763" s="82"/>
      <c r="F763" s="147"/>
      <c r="G763" s="147"/>
      <c r="H763" s="147"/>
      <c r="I763" s="147"/>
      <c r="J763" s="147"/>
      <c r="K763" s="147"/>
      <c r="L763" s="147"/>
      <c r="M763" s="147"/>
      <c r="N763" s="147"/>
      <c r="O763" s="147"/>
      <c r="P763" s="147"/>
      <c r="Q763" s="147"/>
      <c r="R763" s="147"/>
      <c r="S763" s="147"/>
      <c r="T763" s="147"/>
      <c r="U763" s="147"/>
      <c r="V763" s="147"/>
      <c r="W763" s="147"/>
    </row>
    <row r="764" spans="2:23" ht="12.75" customHeight="1" x14ac:dyDescent="0.15">
      <c r="B764" s="150"/>
      <c r="C764" s="90"/>
      <c r="D764" s="146"/>
      <c r="E764" s="82"/>
      <c r="F764" s="147"/>
      <c r="G764" s="147"/>
      <c r="H764" s="147"/>
      <c r="I764" s="147"/>
      <c r="J764" s="147"/>
      <c r="K764" s="147"/>
      <c r="L764" s="147"/>
      <c r="M764" s="147"/>
      <c r="N764" s="147"/>
      <c r="O764" s="147"/>
      <c r="P764" s="147"/>
      <c r="Q764" s="147"/>
      <c r="R764" s="147"/>
      <c r="S764" s="147"/>
      <c r="T764" s="147"/>
      <c r="U764" s="147"/>
      <c r="V764" s="147"/>
      <c r="W764" s="147"/>
    </row>
    <row r="765" spans="2:23" ht="12.75" customHeight="1" x14ac:dyDescent="0.15">
      <c r="B765" s="150"/>
      <c r="C765" s="90"/>
      <c r="D765" s="146"/>
      <c r="E765" s="82"/>
      <c r="F765" s="147"/>
      <c r="G765" s="147"/>
      <c r="H765" s="147"/>
      <c r="I765" s="147"/>
      <c r="J765" s="147"/>
      <c r="K765" s="147"/>
      <c r="L765" s="147"/>
      <c r="M765" s="147"/>
      <c r="N765" s="147"/>
      <c r="O765" s="147"/>
      <c r="P765" s="147"/>
      <c r="Q765" s="147"/>
      <c r="R765" s="147"/>
      <c r="S765" s="147"/>
      <c r="T765" s="147"/>
      <c r="U765" s="147"/>
      <c r="V765" s="147"/>
      <c r="W765" s="147"/>
    </row>
    <row r="766" spans="2:23" ht="12.75" customHeight="1" x14ac:dyDescent="0.15">
      <c r="B766" s="150"/>
      <c r="C766" s="90"/>
      <c r="D766" s="146"/>
      <c r="E766" s="82"/>
      <c r="F766" s="147"/>
      <c r="G766" s="147"/>
      <c r="H766" s="147"/>
      <c r="I766" s="147"/>
      <c r="J766" s="147"/>
      <c r="K766" s="147"/>
      <c r="L766" s="147"/>
      <c r="M766" s="147"/>
      <c r="N766" s="147"/>
      <c r="O766" s="147"/>
      <c r="P766" s="147"/>
      <c r="Q766" s="147"/>
      <c r="R766" s="147"/>
      <c r="S766" s="147"/>
      <c r="T766" s="147"/>
      <c r="U766" s="147"/>
      <c r="V766" s="147"/>
      <c r="W766" s="147"/>
    </row>
    <row r="767" spans="2:23" ht="12.75" customHeight="1" x14ac:dyDescent="0.15">
      <c r="B767" s="150"/>
      <c r="C767" s="90"/>
      <c r="D767" s="146"/>
      <c r="E767" s="82"/>
      <c r="F767" s="147"/>
      <c r="G767" s="147"/>
      <c r="H767" s="147"/>
      <c r="I767" s="147"/>
      <c r="J767" s="147"/>
      <c r="K767" s="147"/>
      <c r="L767" s="147"/>
      <c r="M767" s="147"/>
      <c r="N767" s="147"/>
      <c r="O767" s="147"/>
      <c r="P767" s="147"/>
      <c r="Q767" s="147"/>
      <c r="R767" s="147"/>
      <c r="S767" s="147"/>
      <c r="T767" s="147"/>
      <c r="U767" s="147"/>
      <c r="V767" s="147"/>
      <c r="W767" s="147"/>
    </row>
    <row r="768" spans="2:23" ht="12.75" customHeight="1" x14ac:dyDescent="0.15">
      <c r="B768" s="150"/>
      <c r="C768" s="90"/>
      <c r="D768" s="146"/>
      <c r="E768" s="82"/>
      <c r="F768" s="147"/>
      <c r="G768" s="147"/>
      <c r="H768" s="147"/>
      <c r="I768" s="147"/>
      <c r="J768" s="147"/>
      <c r="K768" s="147"/>
      <c r="L768" s="147"/>
      <c r="M768" s="147"/>
      <c r="N768" s="147"/>
      <c r="O768" s="147"/>
      <c r="P768" s="147"/>
      <c r="Q768" s="147"/>
      <c r="R768" s="147"/>
      <c r="S768" s="147"/>
      <c r="T768" s="147"/>
      <c r="U768" s="147"/>
      <c r="V768" s="147"/>
      <c r="W768" s="147"/>
    </row>
    <row r="769" spans="2:23" ht="12.75" customHeight="1" x14ac:dyDescent="0.15">
      <c r="B769" s="150"/>
      <c r="C769" s="90"/>
      <c r="D769" s="146"/>
      <c r="E769" s="82"/>
      <c r="F769" s="147"/>
      <c r="G769" s="147"/>
      <c r="H769" s="147"/>
      <c r="I769" s="147"/>
      <c r="J769" s="147"/>
      <c r="K769" s="147"/>
      <c r="L769" s="147"/>
      <c r="M769" s="147"/>
      <c r="N769" s="147"/>
      <c r="O769" s="147"/>
      <c r="P769" s="147"/>
      <c r="Q769" s="147"/>
      <c r="R769" s="147"/>
      <c r="S769" s="147"/>
      <c r="T769" s="147"/>
      <c r="U769" s="147"/>
      <c r="V769" s="147"/>
      <c r="W769" s="147"/>
    </row>
    <row r="770" spans="2:23" ht="12.75" customHeight="1" x14ac:dyDescent="0.15">
      <c r="B770" s="150"/>
      <c r="C770" s="90"/>
      <c r="D770" s="146"/>
      <c r="E770" s="82"/>
      <c r="F770" s="147"/>
      <c r="G770" s="147"/>
      <c r="H770" s="147"/>
      <c r="I770" s="147"/>
      <c r="J770" s="147"/>
      <c r="K770" s="147"/>
      <c r="L770" s="147"/>
      <c r="M770" s="147"/>
      <c r="N770" s="147"/>
      <c r="O770" s="147"/>
      <c r="P770" s="147"/>
      <c r="Q770" s="147"/>
      <c r="R770" s="147"/>
      <c r="S770" s="147"/>
      <c r="T770" s="147"/>
      <c r="U770" s="147"/>
      <c r="V770" s="147"/>
      <c r="W770" s="147"/>
    </row>
    <row r="771" spans="2:23" ht="12.75" customHeight="1" x14ac:dyDescent="0.15">
      <c r="B771" s="150"/>
      <c r="C771" s="90"/>
      <c r="D771" s="146"/>
      <c r="E771" s="82"/>
      <c r="F771" s="147"/>
      <c r="G771" s="147"/>
      <c r="H771" s="147"/>
      <c r="I771" s="147"/>
      <c r="J771" s="147"/>
      <c r="K771" s="147"/>
      <c r="L771" s="147"/>
      <c r="M771" s="147"/>
      <c r="N771" s="147"/>
      <c r="O771" s="147"/>
      <c r="P771" s="147"/>
      <c r="Q771" s="147"/>
      <c r="R771" s="147"/>
      <c r="S771" s="147"/>
      <c r="T771" s="147"/>
      <c r="U771" s="147"/>
      <c r="V771" s="147"/>
      <c r="W771" s="147"/>
    </row>
    <row r="772" spans="2:23" ht="12.75" customHeight="1" x14ac:dyDescent="0.15">
      <c r="B772" s="150"/>
      <c r="C772" s="90"/>
      <c r="D772" s="146"/>
      <c r="E772" s="82"/>
      <c r="F772" s="147"/>
      <c r="G772" s="147"/>
      <c r="H772" s="147"/>
      <c r="I772" s="147"/>
      <c r="J772" s="147"/>
      <c r="K772" s="147"/>
      <c r="L772" s="147"/>
      <c r="M772" s="147"/>
      <c r="N772" s="147"/>
      <c r="O772" s="147"/>
      <c r="P772" s="147"/>
      <c r="Q772" s="147"/>
      <c r="R772" s="147"/>
      <c r="S772" s="147"/>
      <c r="T772" s="147"/>
      <c r="U772" s="147"/>
      <c r="V772" s="147"/>
      <c r="W772" s="147"/>
    </row>
    <row r="773" spans="2:23" ht="12.75" customHeight="1" x14ac:dyDescent="0.15">
      <c r="B773" s="150"/>
      <c r="C773" s="90"/>
      <c r="D773" s="146"/>
      <c r="E773" s="82"/>
      <c r="F773" s="147"/>
      <c r="G773" s="147"/>
      <c r="H773" s="147"/>
      <c r="I773" s="147"/>
      <c r="J773" s="147"/>
      <c r="K773" s="147"/>
      <c r="L773" s="147"/>
      <c r="M773" s="147"/>
      <c r="N773" s="147"/>
      <c r="O773" s="147"/>
      <c r="P773" s="147"/>
      <c r="Q773" s="147"/>
      <c r="R773" s="147"/>
      <c r="S773" s="147"/>
      <c r="T773" s="147"/>
      <c r="U773" s="147"/>
      <c r="V773" s="147"/>
      <c r="W773" s="147"/>
    </row>
    <row r="774" spans="2:23" ht="12.75" customHeight="1" x14ac:dyDescent="0.15">
      <c r="B774" s="150"/>
      <c r="C774" s="90"/>
      <c r="D774" s="146"/>
      <c r="E774" s="82"/>
      <c r="F774" s="147"/>
      <c r="G774" s="147"/>
      <c r="H774" s="147"/>
      <c r="I774" s="147"/>
      <c r="J774" s="147"/>
      <c r="K774" s="147"/>
      <c r="L774" s="147"/>
      <c r="M774" s="147"/>
      <c r="N774" s="147"/>
      <c r="O774" s="147"/>
      <c r="P774" s="147"/>
      <c r="Q774" s="147"/>
      <c r="R774" s="147"/>
      <c r="S774" s="147"/>
      <c r="T774" s="147"/>
      <c r="U774" s="147"/>
      <c r="V774" s="147"/>
      <c r="W774" s="147"/>
    </row>
    <row r="775" spans="2:23" ht="12.75" customHeight="1" x14ac:dyDescent="0.15">
      <c r="B775" s="150"/>
      <c r="C775" s="90"/>
      <c r="D775" s="146"/>
      <c r="E775" s="82"/>
      <c r="F775" s="147"/>
      <c r="G775" s="147"/>
      <c r="H775" s="147"/>
      <c r="I775" s="147"/>
      <c r="J775" s="147"/>
      <c r="K775" s="147"/>
      <c r="L775" s="147"/>
      <c r="M775" s="147"/>
      <c r="N775" s="147"/>
      <c r="O775" s="147"/>
      <c r="P775" s="147"/>
      <c r="Q775" s="147"/>
      <c r="R775" s="147"/>
      <c r="S775" s="147"/>
      <c r="T775" s="147"/>
      <c r="U775" s="147"/>
      <c r="V775" s="147"/>
      <c r="W775" s="147"/>
    </row>
    <row r="776" spans="2:23" ht="12.75" customHeight="1" x14ac:dyDescent="0.15">
      <c r="B776" s="150"/>
      <c r="C776" s="90"/>
      <c r="D776" s="146"/>
      <c r="E776" s="82"/>
      <c r="F776" s="147"/>
      <c r="G776" s="147"/>
      <c r="H776" s="147"/>
      <c r="I776" s="147"/>
      <c r="J776" s="147"/>
      <c r="K776" s="147"/>
      <c r="L776" s="147"/>
      <c r="M776" s="147"/>
      <c r="N776" s="147"/>
      <c r="O776" s="147"/>
      <c r="P776" s="147"/>
      <c r="Q776" s="147"/>
      <c r="R776" s="147"/>
      <c r="S776" s="147"/>
      <c r="T776" s="147"/>
      <c r="U776" s="147"/>
      <c r="V776" s="147"/>
      <c r="W776" s="147"/>
    </row>
    <row r="777" spans="2:23" ht="12.75" customHeight="1" x14ac:dyDescent="0.15">
      <c r="B777" s="150"/>
      <c r="C777" s="90"/>
      <c r="D777" s="146"/>
      <c r="E777" s="82"/>
      <c r="F777" s="147"/>
      <c r="G777" s="147"/>
      <c r="H777" s="147"/>
      <c r="I777" s="147"/>
      <c r="J777" s="147"/>
      <c r="K777" s="147"/>
      <c r="L777" s="147"/>
      <c r="M777" s="147"/>
      <c r="N777" s="147"/>
      <c r="O777" s="147"/>
      <c r="P777" s="147"/>
      <c r="Q777" s="147"/>
      <c r="R777" s="147"/>
      <c r="S777" s="147"/>
      <c r="T777" s="147"/>
      <c r="U777" s="147"/>
      <c r="V777" s="147"/>
      <c r="W777" s="147"/>
    </row>
    <row r="778" spans="2:23" ht="12.75" customHeight="1" x14ac:dyDescent="0.15">
      <c r="B778" s="150"/>
      <c r="C778" s="90"/>
      <c r="D778" s="146"/>
      <c r="E778" s="82"/>
      <c r="F778" s="147"/>
      <c r="G778" s="147"/>
      <c r="H778" s="147"/>
      <c r="I778" s="147"/>
      <c r="J778" s="147"/>
      <c r="K778" s="147"/>
      <c r="L778" s="147"/>
      <c r="M778" s="147"/>
      <c r="N778" s="147"/>
      <c r="O778" s="147"/>
      <c r="P778" s="147"/>
      <c r="Q778" s="147"/>
      <c r="R778" s="147"/>
      <c r="S778" s="147"/>
      <c r="T778" s="147"/>
      <c r="U778" s="147"/>
      <c r="V778" s="147"/>
      <c r="W778" s="147"/>
    </row>
    <row r="779" spans="2:23" ht="12.75" customHeight="1" x14ac:dyDescent="0.15">
      <c r="B779" s="150"/>
      <c r="C779" s="90"/>
      <c r="D779" s="146"/>
      <c r="E779" s="82"/>
      <c r="F779" s="147"/>
      <c r="G779" s="147"/>
      <c r="H779" s="147"/>
      <c r="I779" s="147"/>
      <c r="J779" s="147"/>
      <c r="K779" s="147"/>
      <c r="L779" s="147"/>
      <c r="M779" s="147"/>
      <c r="N779" s="147"/>
      <c r="O779" s="147"/>
      <c r="P779" s="147"/>
      <c r="Q779" s="147"/>
      <c r="R779" s="147"/>
      <c r="S779" s="147"/>
      <c r="T779" s="147"/>
      <c r="U779" s="147"/>
      <c r="V779" s="147"/>
      <c r="W779" s="147"/>
    </row>
    <row r="780" spans="2:23" ht="12.75" customHeight="1" x14ac:dyDescent="0.15">
      <c r="B780" s="150"/>
      <c r="C780" s="90"/>
      <c r="D780" s="146"/>
      <c r="E780" s="82"/>
      <c r="F780" s="147"/>
      <c r="G780" s="147"/>
      <c r="H780" s="147"/>
      <c r="I780" s="147"/>
      <c r="J780" s="147"/>
      <c r="K780" s="147"/>
      <c r="L780" s="147"/>
      <c r="M780" s="147"/>
      <c r="N780" s="147"/>
      <c r="O780" s="147"/>
      <c r="P780" s="147"/>
      <c r="Q780" s="147"/>
      <c r="R780" s="147"/>
      <c r="S780" s="147"/>
      <c r="T780" s="147"/>
      <c r="U780" s="147"/>
      <c r="V780" s="147"/>
      <c r="W780" s="147"/>
    </row>
    <row r="781" spans="2:23" ht="12.75" customHeight="1" x14ac:dyDescent="0.15">
      <c r="B781" s="150"/>
      <c r="C781" s="90"/>
      <c r="D781" s="146"/>
      <c r="E781" s="82"/>
      <c r="F781" s="147"/>
      <c r="G781" s="147"/>
      <c r="H781" s="147"/>
      <c r="I781" s="147"/>
      <c r="J781" s="147"/>
      <c r="K781" s="147"/>
      <c r="L781" s="147"/>
      <c r="M781" s="147"/>
      <c r="N781" s="147"/>
      <c r="O781" s="147"/>
      <c r="P781" s="147"/>
      <c r="Q781" s="147"/>
      <c r="R781" s="147"/>
      <c r="S781" s="147"/>
      <c r="T781" s="147"/>
      <c r="U781" s="147"/>
      <c r="V781" s="147"/>
      <c r="W781" s="147"/>
    </row>
    <row r="782" spans="2:23" ht="12.75" customHeight="1" x14ac:dyDescent="0.15">
      <c r="B782" s="150"/>
      <c r="C782" s="90"/>
      <c r="D782" s="146"/>
      <c r="E782" s="82"/>
      <c r="F782" s="147"/>
      <c r="G782" s="147"/>
      <c r="H782" s="147"/>
      <c r="I782" s="147"/>
      <c r="J782" s="147"/>
      <c r="K782" s="147"/>
      <c r="L782" s="147"/>
      <c r="M782" s="147"/>
      <c r="N782" s="147"/>
      <c r="O782" s="147"/>
      <c r="P782" s="147"/>
      <c r="Q782" s="147"/>
      <c r="R782" s="147"/>
      <c r="S782" s="147"/>
      <c r="T782" s="147"/>
      <c r="U782" s="147"/>
      <c r="V782" s="147"/>
      <c r="W782" s="147"/>
    </row>
    <row r="783" spans="2:23" ht="12.75" customHeight="1" x14ac:dyDescent="0.15">
      <c r="B783" s="150"/>
      <c r="C783" s="90"/>
      <c r="D783" s="146"/>
      <c r="E783" s="82"/>
      <c r="F783" s="147"/>
      <c r="G783" s="147"/>
      <c r="H783" s="147"/>
      <c r="I783" s="147"/>
      <c r="J783" s="147"/>
      <c r="K783" s="147"/>
      <c r="L783" s="147"/>
      <c r="M783" s="147"/>
      <c r="N783" s="147"/>
      <c r="O783" s="147"/>
      <c r="P783" s="147"/>
      <c r="Q783" s="147"/>
      <c r="R783" s="147"/>
      <c r="S783" s="147"/>
      <c r="T783" s="147"/>
      <c r="U783" s="147"/>
      <c r="V783" s="147"/>
      <c r="W783" s="147"/>
    </row>
    <row r="784" spans="2:23" ht="12.75" customHeight="1" x14ac:dyDescent="0.15">
      <c r="B784" s="150"/>
      <c r="C784" s="90"/>
      <c r="D784" s="146"/>
      <c r="E784" s="82"/>
      <c r="F784" s="147"/>
      <c r="G784" s="147"/>
      <c r="H784" s="147"/>
      <c r="I784" s="147"/>
      <c r="J784" s="147"/>
      <c r="K784" s="147"/>
      <c r="L784" s="147"/>
      <c r="M784" s="147"/>
      <c r="N784" s="147"/>
      <c r="O784" s="147"/>
      <c r="P784" s="147"/>
      <c r="Q784" s="147"/>
      <c r="R784" s="147"/>
      <c r="S784" s="147"/>
      <c r="T784" s="147"/>
      <c r="U784" s="147"/>
      <c r="V784" s="147"/>
      <c r="W784" s="147"/>
    </row>
    <row r="785" spans="2:23" ht="12.75" customHeight="1" x14ac:dyDescent="0.15">
      <c r="B785" s="150"/>
      <c r="C785" s="90"/>
      <c r="D785" s="146"/>
      <c r="E785" s="82"/>
      <c r="F785" s="147"/>
      <c r="G785" s="147"/>
      <c r="H785" s="147"/>
      <c r="I785" s="147"/>
      <c r="J785" s="147"/>
      <c r="K785" s="147"/>
      <c r="L785" s="147"/>
      <c r="M785" s="147"/>
      <c r="N785" s="147"/>
      <c r="O785" s="147"/>
      <c r="P785" s="147"/>
      <c r="Q785" s="147"/>
      <c r="R785" s="147"/>
      <c r="S785" s="147"/>
      <c r="T785" s="147"/>
      <c r="U785" s="147"/>
      <c r="V785" s="147"/>
      <c r="W785" s="147"/>
    </row>
    <row r="786" spans="2:23" ht="12.75" customHeight="1" x14ac:dyDescent="0.15">
      <c r="B786" s="150"/>
      <c r="C786" s="90"/>
      <c r="D786" s="146"/>
      <c r="E786" s="82"/>
      <c r="F786" s="147"/>
      <c r="G786" s="147"/>
      <c r="H786" s="147"/>
      <c r="I786" s="147"/>
      <c r="J786" s="147"/>
      <c r="K786" s="147"/>
      <c r="L786" s="147"/>
      <c r="M786" s="147"/>
      <c r="N786" s="147"/>
      <c r="O786" s="147"/>
      <c r="P786" s="147"/>
      <c r="Q786" s="147"/>
      <c r="R786" s="147"/>
      <c r="S786" s="147"/>
      <c r="T786" s="147"/>
      <c r="U786" s="147"/>
      <c r="V786" s="147"/>
      <c r="W786" s="147"/>
    </row>
    <row r="787" spans="2:23" ht="12.75" customHeight="1" x14ac:dyDescent="0.15">
      <c r="B787" s="150"/>
      <c r="C787" s="90"/>
      <c r="D787" s="146"/>
      <c r="E787" s="82"/>
      <c r="F787" s="147"/>
      <c r="G787" s="147"/>
      <c r="H787" s="147"/>
      <c r="I787" s="147"/>
      <c r="J787" s="147"/>
      <c r="K787" s="147"/>
      <c r="L787" s="147"/>
      <c r="M787" s="147"/>
      <c r="N787" s="147"/>
      <c r="O787" s="147"/>
      <c r="P787" s="147"/>
      <c r="Q787" s="147"/>
      <c r="R787" s="147"/>
      <c r="S787" s="147"/>
      <c r="T787" s="147"/>
      <c r="U787" s="147"/>
      <c r="V787" s="147"/>
      <c r="W787" s="147"/>
    </row>
    <row r="788" spans="2:23" ht="12.75" customHeight="1" x14ac:dyDescent="0.15">
      <c r="B788" s="150"/>
      <c r="C788" s="90"/>
      <c r="D788" s="146"/>
      <c r="E788" s="82"/>
      <c r="F788" s="147"/>
      <c r="G788" s="147"/>
      <c r="H788" s="147"/>
      <c r="I788" s="147"/>
      <c r="J788" s="147"/>
      <c r="K788" s="147"/>
      <c r="L788" s="147"/>
      <c r="M788" s="147"/>
      <c r="N788" s="147"/>
      <c r="O788" s="147"/>
      <c r="P788" s="147"/>
      <c r="Q788" s="147"/>
      <c r="R788" s="147"/>
      <c r="S788" s="147"/>
      <c r="T788" s="147"/>
      <c r="U788" s="147"/>
      <c r="V788" s="147"/>
      <c r="W788" s="147"/>
    </row>
    <row r="789" spans="2:23" ht="12.75" customHeight="1" x14ac:dyDescent="0.15">
      <c r="B789" s="150"/>
      <c r="C789" s="90"/>
      <c r="D789" s="146"/>
      <c r="E789" s="82"/>
      <c r="F789" s="147"/>
      <c r="G789" s="147"/>
      <c r="H789" s="147"/>
      <c r="I789" s="147"/>
      <c r="J789" s="147"/>
      <c r="K789" s="147"/>
      <c r="L789" s="147"/>
      <c r="M789" s="147"/>
      <c r="N789" s="147"/>
      <c r="O789" s="147"/>
      <c r="P789" s="147"/>
      <c r="Q789" s="147"/>
      <c r="R789" s="147"/>
      <c r="S789" s="147"/>
      <c r="T789" s="147"/>
      <c r="U789" s="147"/>
      <c r="V789" s="147"/>
      <c r="W789" s="147"/>
    </row>
    <row r="790" spans="2:23" ht="12.75" customHeight="1" x14ac:dyDescent="0.15">
      <c r="B790" s="150"/>
      <c r="C790" s="90"/>
      <c r="D790" s="146"/>
      <c r="E790" s="82"/>
      <c r="F790" s="147"/>
      <c r="G790" s="147"/>
      <c r="H790" s="147"/>
      <c r="I790" s="147"/>
      <c r="J790" s="147"/>
      <c r="K790" s="147"/>
      <c r="L790" s="147"/>
      <c r="M790" s="147"/>
      <c r="N790" s="147"/>
      <c r="O790" s="147"/>
      <c r="P790" s="147"/>
      <c r="Q790" s="147"/>
      <c r="R790" s="147"/>
      <c r="S790" s="147"/>
      <c r="T790" s="147"/>
      <c r="U790" s="147"/>
      <c r="V790" s="147"/>
      <c r="W790" s="147"/>
    </row>
    <row r="791" spans="2:23" ht="12.75" customHeight="1" x14ac:dyDescent="0.15">
      <c r="B791" s="150"/>
      <c r="C791" s="90"/>
      <c r="D791" s="146"/>
      <c r="E791" s="82"/>
      <c r="F791" s="147"/>
      <c r="G791" s="147"/>
      <c r="H791" s="147"/>
      <c r="I791" s="147"/>
      <c r="J791" s="147"/>
      <c r="K791" s="147"/>
      <c r="L791" s="147"/>
      <c r="M791" s="147"/>
      <c r="N791" s="147"/>
      <c r="O791" s="147"/>
      <c r="P791" s="147"/>
      <c r="Q791" s="147"/>
      <c r="R791" s="147"/>
      <c r="S791" s="147"/>
      <c r="T791" s="147"/>
      <c r="U791" s="147"/>
      <c r="V791" s="147"/>
      <c r="W791" s="147"/>
    </row>
    <row r="792" spans="2:23" ht="12.75" customHeight="1" x14ac:dyDescent="0.15">
      <c r="B792" s="150"/>
      <c r="C792" s="90"/>
      <c r="D792" s="146"/>
      <c r="E792" s="82"/>
      <c r="F792" s="147"/>
      <c r="G792" s="147"/>
      <c r="H792" s="147"/>
      <c r="I792" s="147"/>
      <c r="J792" s="147"/>
      <c r="K792" s="147"/>
      <c r="L792" s="147"/>
      <c r="M792" s="147"/>
      <c r="N792" s="147"/>
      <c r="O792" s="147"/>
      <c r="P792" s="147"/>
      <c r="Q792" s="147"/>
      <c r="R792" s="147"/>
      <c r="S792" s="147"/>
      <c r="T792" s="147"/>
      <c r="U792" s="147"/>
      <c r="V792" s="147"/>
      <c r="W792" s="147"/>
    </row>
    <row r="793" spans="2:23" ht="12.75" customHeight="1" x14ac:dyDescent="0.15">
      <c r="B793" s="150"/>
      <c r="C793" s="90"/>
      <c r="D793" s="146"/>
      <c r="E793" s="82"/>
      <c r="F793" s="147"/>
      <c r="G793" s="147"/>
      <c r="H793" s="147"/>
      <c r="I793" s="147"/>
      <c r="J793" s="147"/>
      <c r="K793" s="147"/>
      <c r="L793" s="147"/>
      <c r="M793" s="147"/>
      <c r="N793" s="147"/>
      <c r="O793" s="147"/>
      <c r="P793" s="147"/>
      <c r="Q793" s="147"/>
      <c r="R793" s="147"/>
      <c r="S793" s="147"/>
      <c r="T793" s="147"/>
      <c r="U793" s="147"/>
      <c r="V793" s="147"/>
      <c r="W793" s="147"/>
    </row>
    <row r="794" spans="2:23" ht="12.75" customHeight="1" x14ac:dyDescent="0.15">
      <c r="B794" s="150"/>
      <c r="C794" s="90"/>
      <c r="D794" s="146"/>
      <c r="E794" s="82"/>
      <c r="F794" s="147"/>
      <c r="G794" s="147"/>
      <c r="H794" s="147"/>
      <c r="I794" s="147"/>
      <c r="J794" s="147"/>
      <c r="K794" s="147"/>
      <c r="L794" s="147"/>
      <c r="M794" s="147"/>
      <c r="N794" s="147"/>
      <c r="O794" s="147"/>
      <c r="P794" s="147"/>
      <c r="Q794" s="147"/>
      <c r="R794" s="147"/>
      <c r="S794" s="147"/>
      <c r="T794" s="147"/>
      <c r="U794" s="147"/>
      <c r="V794" s="147"/>
      <c r="W794" s="147"/>
    </row>
    <row r="795" spans="2:23" ht="12.75" customHeight="1" x14ac:dyDescent="0.15">
      <c r="B795" s="150"/>
      <c r="C795" s="90"/>
      <c r="D795" s="146"/>
      <c r="E795" s="82"/>
      <c r="F795" s="147"/>
      <c r="G795" s="147"/>
      <c r="H795" s="147"/>
      <c r="I795" s="147"/>
      <c r="J795" s="147"/>
      <c r="K795" s="147"/>
      <c r="L795" s="147"/>
      <c r="M795" s="147"/>
      <c r="N795" s="147"/>
      <c r="O795" s="147"/>
      <c r="P795" s="147"/>
      <c r="Q795" s="147"/>
      <c r="R795" s="147"/>
      <c r="S795" s="147"/>
      <c r="T795" s="147"/>
      <c r="U795" s="147"/>
      <c r="V795" s="147"/>
      <c r="W795" s="147"/>
    </row>
    <row r="796" spans="2:23" ht="12.75" customHeight="1" x14ac:dyDescent="0.15">
      <c r="B796" s="150"/>
      <c r="C796" s="90"/>
      <c r="D796" s="146"/>
      <c r="E796" s="82"/>
      <c r="F796" s="147"/>
      <c r="G796" s="147"/>
      <c r="H796" s="147"/>
      <c r="I796" s="147"/>
      <c r="J796" s="147"/>
      <c r="K796" s="147"/>
      <c r="L796" s="147"/>
      <c r="M796" s="147"/>
      <c r="N796" s="147"/>
      <c r="O796" s="147"/>
      <c r="P796" s="147"/>
      <c r="Q796" s="147"/>
      <c r="R796" s="147"/>
      <c r="S796" s="147"/>
      <c r="T796" s="147"/>
      <c r="U796" s="147"/>
      <c r="V796" s="147"/>
      <c r="W796" s="147"/>
    </row>
    <row r="797" spans="2:23" ht="12.75" customHeight="1" x14ac:dyDescent="0.15">
      <c r="B797" s="150"/>
      <c r="C797" s="90"/>
      <c r="D797" s="146"/>
      <c r="E797" s="82"/>
      <c r="F797" s="147"/>
      <c r="G797" s="147"/>
      <c r="H797" s="147"/>
      <c r="I797" s="147"/>
      <c r="J797" s="147"/>
      <c r="K797" s="147"/>
      <c r="L797" s="147"/>
      <c r="M797" s="147"/>
      <c r="N797" s="147"/>
      <c r="O797" s="147"/>
      <c r="P797" s="147"/>
      <c r="Q797" s="147"/>
      <c r="R797" s="147"/>
      <c r="S797" s="147"/>
      <c r="T797" s="147"/>
      <c r="U797" s="147"/>
      <c r="V797" s="147"/>
      <c r="W797" s="147"/>
    </row>
    <row r="798" spans="2:23" ht="12.75" customHeight="1" x14ac:dyDescent="0.15">
      <c r="B798" s="150"/>
      <c r="C798" s="90"/>
      <c r="D798" s="146"/>
      <c r="E798" s="82"/>
      <c r="F798" s="147"/>
      <c r="G798" s="147"/>
      <c r="H798" s="147"/>
      <c r="I798" s="147"/>
      <c r="J798" s="147"/>
      <c r="K798" s="147"/>
      <c r="L798" s="147"/>
      <c r="M798" s="147"/>
      <c r="N798" s="147"/>
      <c r="O798" s="147"/>
      <c r="P798" s="147"/>
      <c r="Q798" s="147"/>
      <c r="R798" s="147"/>
      <c r="S798" s="147"/>
      <c r="T798" s="147"/>
      <c r="U798" s="147"/>
      <c r="V798" s="147"/>
      <c r="W798" s="147"/>
    </row>
    <row r="799" spans="2:23" ht="12.75" customHeight="1" x14ac:dyDescent="0.15">
      <c r="B799" s="150"/>
      <c r="C799" s="90"/>
      <c r="D799" s="146"/>
      <c r="E799" s="82"/>
      <c r="F799" s="147"/>
      <c r="G799" s="147"/>
      <c r="H799" s="147"/>
      <c r="I799" s="147"/>
      <c r="J799" s="147"/>
      <c r="K799" s="147"/>
      <c r="L799" s="147"/>
      <c r="M799" s="147"/>
      <c r="N799" s="147"/>
      <c r="O799" s="147"/>
      <c r="P799" s="147"/>
      <c r="Q799" s="147"/>
      <c r="R799" s="147"/>
      <c r="S799" s="147"/>
      <c r="T799" s="147"/>
      <c r="U799" s="147"/>
      <c r="V799" s="147"/>
      <c r="W799" s="147"/>
    </row>
    <row r="800" spans="2:23" ht="12.75" customHeight="1" x14ac:dyDescent="0.15">
      <c r="B800" s="150"/>
      <c r="C800" s="90"/>
      <c r="D800" s="146"/>
      <c r="E800" s="82"/>
      <c r="F800" s="147"/>
      <c r="G800" s="147"/>
      <c r="H800" s="147"/>
      <c r="I800" s="147"/>
      <c r="J800" s="147"/>
      <c r="K800" s="147"/>
      <c r="L800" s="147"/>
      <c r="M800" s="147"/>
      <c r="N800" s="147"/>
      <c r="O800" s="147"/>
      <c r="P800" s="147"/>
      <c r="Q800" s="147"/>
      <c r="R800" s="147"/>
      <c r="S800" s="147"/>
      <c r="T800" s="147"/>
      <c r="U800" s="147"/>
      <c r="V800" s="147"/>
      <c r="W800" s="147"/>
    </row>
    <row r="801" spans="2:23" ht="12.75" customHeight="1" x14ac:dyDescent="0.15">
      <c r="B801" s="150"/>
      <c r="C801" s="90"/>
      <c r="D801" s="146"/>
      <c r="E801" s="82"/>
      <c r="F801" s="147"/>
      <c r="G801" s="147"/>
      <c r="H801" s="147"/>
      <c r="I801" s="147"/>
      <c r="J801" s="147"/>
      <c r="K801" s="147"/>
      <c r="L801" s="147"/>
      <c r="M801" s="147"/>
      <c r="N801" s="147"/>
      <c r="O801" s="147"/>
      <c r="P801" s="147"/>
      <c r="Q801" s="147"/>
      <c r="R801" s="147"/>
      <c r="S801" s="147"/>
      <c r="T801" s="147"/>
      <c r="U801" s="147"/>
      <c r="V801" s="147"/>
      <c r="W801" s="147"/>
    </row>
    <row r="802" spans="2:23" ht="12.75" customHeight="1" x14ac:dyDescent="0.15">
      <c r="B802" s="150"/>
      <c r="C802" s="90"/>
      <c r="D802" s="146"/>
      <c r="E802" s="82"/>
      <c r="F802" s="147"/>
      <c r="G802" s="147"/>
      <c r="H802" s="147"/>
      <c r="I802" s="147"/>
      <c r="J802" s="147"/>
      <c r="K802" s="147"/>
      <c r="L802" s="147"/>
      <c r="M802" s="147"/>
      <c r="N802" s="147"/>
      <c r="O802" s="147"/>
      <c r="P802" s="147"/>
      <c r="Q802" s="147"/>
      <c r="R802" s="147"/>
      <c r="S802" s="147"/>
      <c r="T802" s="147"/>
      <c r="U802" s="147"/>
      <c r="V802" s="147"/>
      <c r="W802" s="147"/>
    </row>
    <row r="803" spans="2:23" ht="12.75" customHeight="1" x14ac:dyDescent="0.15">
      <c r="B803" s="150"/>
      <c r="C803" s="90"/>
      <c r="D803" s="146"/>
      <c r="E803" s="82"/>
      <c r="F803" s="147"/>
      <c r="G803" s="147"/>
      <c r="H803" s="147"/>
      <c r="I803" s="147"/>
      <c r="J803" s="147"/>
      <c r="K803" s="147"/>
      <c r="L803" s="147"/>
      <c r="M803" s="147"/>
      <c r="N803" s="147"/>
      <c r="O803" s="147"/>
      <c r="P803" s="147"/>
      <c r="Q803" s="147"/>
      <c r="R803" s="147"/>
      <c r="S803" s="147"/>
      <c r="T803" s="147"/>
      <c r="U803" s="147"/>
      <c r="V803" s="147"/>
      <c r="W803" s="147"/>
    </row>
    <row r="804" spans="2:23" ht="12.75" customHeight="1" x14ac:dyDescent="0.15">
      <c r="B804" s="150"/>
      <c r="C804" s="90"/>
      <c r="D804" s="146"/>
      <c r="E804" s="82"/>
      <c r="F804" s="147"/>
      <c r="G804" s="147"/>
      <c r="H804" s="147"/>
      <c r="I804" s="147"/>
      <c r="J804" s="147"/>
      <c r="K804" s="147"/>
      <c r="L804" s="147"/>
      <c r="M804" s="147"/>
      <c r="N804" s="147"/>
      <c r="O804" s="147"/>
      <c r="P804" s="147"/>
      <c r="Q804" s="147"/>
      <c r="R804" s="147"/>
      <c r="S804" s="147"/>
      <c r="T804" s="147"/>
      <c r="U804" s="147"/>
      <c r="V804" s="147"/>
      <c r="W804" s="147"/>
    </row>
    <row r="805" spans="2:23" ht="12.75" customHeight="1" x14ac:dyDescent="0.15">
      <c r="B805" s="150"/>
      <c r="C805" s="90"/>
      <c r="D805" s="146"/>
      <c r="E805" s="82"/>
      <c r="F805" s="147"/>
      <c r="G805" s="147"/>
      <c r="H805" s="147"/>
      <c r="I805" s="147"/>
      <c r="J805" s="147"/>
      <c r="K805" s="147"/>
      <c r="L805" s="147"/>
      <c r="M805" s="147"/>
      <c r="N805" s="147"/>
      <c r="O805" s="147"/>
      <c r="P805" s="147"/>
      <c r="Q805" s="147"/>
      <c r="R805" s="147"/>
      <c r="S805" s="147"/>
      <c r="T805" s="147"/>
      <c r="U805" s="147"/>
      <c r="V805" s="147"/>
      <c r="W805" s="147"/>
    </row>
    <row r="806" spans="2:23" ht="12.75" customHeight="1" x14ac:dyDescent="0.15">
      <c r="B806" s="150"/>
      <c r="C806" s="90"/>
      <c r="D806" s="146"/>
      <c r="E806" s="82"/>
      <c r="F806" s="147"/>
      <c r="G806" s="147"/>
      <c r="H806" s="147"/>
      <c r="I806" s="147"/>
      <c r="J806" s="147"/>
      <c r="K806" s="147"/>
      <c r="L806" s="147"/>
      <c r="M806" s="147"/>
      <c r="N806" s="147"/>
      <c r="O806" s="147"/>
      <c r="P806" s="147"/>
      <c r="Q806" s="147"/>
      <c r="R806" s="147"/>
      <c r="S806" s="147"/>
      <c r="T806" s="147"/>
      <c r="U806" s="147"/>
      <c r="V806" s="147"/>
      <c r="W806" s="147"/>
    </row>
    <row r="807" spans="2:23" ht="12.75" customHeight="1" x14ac:dyDescent="0.15">
      <c r="B807" s="150"/>
      <c r="C807" s="90"/>
      <c r="D807" s="146"/>
      <c r="E807" s="82"/>
      <c r="F807" s="147"/>
      <c r="G807" s="147"/>
      <c r="H807" s="147"/>
      <c r="I807" s="147"/>
      <c r="J807" s="147"/>
      <c r="K807" s="147"/>
      <c r="L807" s="147"/>
      <c r="M807" s="147"/>
      <c r="N807" s="147"/>
      <c r="O807" s="147"/>
      <c r="P807" s="147"/>
      <c r="Q807" s="147"/>
      <c r="R807" s="147"/>
      <c r="S807" s="147"/>
      <c r="T807" s="147"/>
      <c r="U807" s="147"/>
      <c r="V807" s="147"/>
      <c r="W807" s="147"/>
    </row>
    <row r="808" spans="2:23" ht="12.75" customHeight="1" x14ac:dyDescent="0.15">
      <c r="B808" s="150"/>
      <c r="C808" s="90"/>
      <c r="D808" s="146"/>
      <c r="E808" s="82"/>
      <c r="F808" s="147"/>
      <c r="G808" s="147"/>
      <c r="H808" s="147"/>
      <c r="I808" s="147"/>
      <c r="J808" s="147"/>
      <c r="K808" s="147"/>
      <c r="L808" s="147"/>
      <c r="M808" s="147"/>
      <c r="N808" s="147"/>
      <c r="O808" s="147"/>
      <c r="P808" s="147"/>
      <c r="Q808" s="147"/>
      <c r="R808" s="147"/>
      <c r="S808" s="147"/>
      <c r="T808" s="147"/>
      <c r="U808" s="147"/>
      <c r="V808" s="147"/>
      <c r="W808" s="147"/>
    </row>
    <row r="809" spans="2:23" ht="12.75" customHeight="1" x14ac:dyDescent="0.15">
      <c r="B809" s="150"/>
      <c r="C809" s="90"/>
      <c r="D809" s="146"/>
      <c r="E809" s="82"/>
      <c r="F809" s="147"/>
      <c r="G809" s="147"/>
      <c r="H809" s="147"/>
      <c r="I809" s="147"/>
      <c r="J809" s="147"/>
      <c r="K809" s="147"/>
      <c r="L809" s="147"/>
      <c r="M809" s="147"/>
      <c r="N809" s="147"/>
      <c r="O809" s="147"/>
      <c r="P809" s="147"/>
      <c r="Q809" s="147"/>
      <c r="R809" s="147"/>
      <c r="S809" s="147"/>
      <c r="T809" s="147"/>
      <c r="U809" s="147"/>
      <c r="V809" s="147"/>
      <c r="W809" s="147"/>
    </row>
    <row r="810" spans="2:23" ht="12.75" customHeight="1" x14ac:dyDescent="0.15">
      <c r="B810" s="150"/>
      <c r="C810" s="90"/>
      <c r="D810" s="146"/>
      <c r="E810" s="82"/>
      <c r="F810" s="147"/>
      <c r="G810" s="147"/>
      <c r="H810" s="147"/>
      <c r="I810" s="147"/>
      <c r="J810" s="147"/>
      <c r="K810" s="147"/>
      <c r="L810" s="147"/>
      <c r="M810" s="147"/>
      <c r="N810" s="147"/>
      <c r="O810" s="147"/>
      <c r="P810" s="147"/>
      <c r="Q810" s="147"/>
      <c r="R810" s="147"/>
      <c r="S810" s="147"/>
      <c r="T810" s="147"/>
      <c r="U810" s="147"/>
      <c r="V810" s="147"/>
      <c r="W810" s="147"/>
    </row>
    <row r="811" spans="2:23" ht="12.75" customHeight="1" x14ac:dyDescent="0.15">
      <c r="B811" s="150"/>
      <c r="C811" s="90"/>
      <c r="D811" s="146"/>
      <c r="E811" s="82"/>
      <c r="F811" s="147"/>
      <c r="G811" s="147"/>
      <c r="H811" s="147"/>
      <c r="I811" s="147"/>
      <c r="J811" s="147"/>
      <c r="K811" s="147"/>
      <c r="L811" s="147"/>
      <c r="M811" s="147"/>
      <c r="N811" s="147"/>
      <c r="O811" s="147"/>
      <c r="P811" s="147"/>
      <c r="Q811" s="147"/>
      <c r="R811" s="147"/>
      <c r="S811" s="147"/>
      <c r="T811" s="147"/>
      <c r="U811" s="147"/>
      <c r="V811" s="147"/>
      <c r="W811" s="147"/>
    </row>
    <row r="812" spans="2:23" ht="12.75" customHeight="1" x14ac:dyDescent="0.15">
      <c r="B812" s="150"/>
      <c r="C812" s="90"/>
      <c r="D812" s="146"/>
      <c r="E812" s="82"/>
      <c r="F812" s="147"/>
      <c r="G812" s="147"/>
      <c r="H812" s="147"/>
      <c r="I812" s="147"/>
      <c r="J812" s="147"/>
      <c r="K812" s="147"/>
      <c r="L812" s="147"/>
      <c r="M812" s="147"/>
      <c r="N812" s="147"/>
      <c r="O812" s="147"/>
      <c r="P812" s="147"/>
      <c r="Q812" s="147"/>
      <c r="R812" s="147"/>
      <c r="S812" s="147"/>
      <c r="T812" s="147"/>
      <c r="U812" s="147"/>
      <c r="V812" s="147"/>
      <c r="W812" s="147"/>
    </row>
    <row r="813" spans="2:23" ht="12.75" customHeight="1" x14ac:dyDescent="0.15">
      <c r="B813" s="150"/>
      <c r="C813" s="90"/>
      <c r="D813" s="146"/>
      <c r="E813" s="82"/>
      <c r="F813" s="147"/>
      <c r="G813" s="147"/>
      <c r="H813" s="147"/>
      <c r="I813" s="147"/>
      <c r="J813" s="147"/>
      <c r="K813" s="147"/>
      <c r="L813" s="147"/>
      <c r="M813" s="147"/>
      <c r="N813" s="147"/>
      <c r="O813" s="147"/>
      <c r="P813" s="147"/>
      <c r="Q813" s="147"/>
      <c r="R813" s="147"/>
      <c r="S813" s="147"/>
      <c r="T813" s="147"/>
      <c r="U813" s="147"/>
      <c r="V813" s="147"/>
      <c r="W813" s="147"/>
    </row>
    <row r="814" spans="2:23" ht="12.75" customHeight="1" x14ac:dyDescent="0.15">
      <c r="B814" s="150"/>
      <c r="C814" s="90"/>
      <c r="D814" s="146"/>
      <c r="E814" s="82"/>
      <c r="F814" s="147"/>
      <c r="G814" s="147"/>
      <c r="H814" s="147"/>
      <c r="I814" s="147"/>
      <c r="J814" s="147"/>
      <c r="K814" s="147"/>
      <c r="L814" s="147"/>
      <c r="M814" s="147"/>
      <c r="N814" s="147"/>
      <c r="O814" s="147"/>
      <c r="P814" s="147"/>
      <c r="Q814" s="147"/>
      <c r="R814" s="147"/>
      <c r="S814" s="147"/>
      <c r="T814" s="147"/>
      <c r="U814" s="147"/>
      <c r="V814" s="147"/>
      <c r="W814" s="147"/>
    </row>
    <row r="815" spans="2:23" ht="12.75" customHeight="1" x14ac:dyDescent="0.15">
      <c r="B815" s="150"/>
      <c r="C815" s="90"/>
      <c r="D815" s="146"/>
      <c r="E815" s="82"/>
      <c r="F815" s="147"/>
      <c r="G815" s="147"/>
      <c r="H815" s="147"/>
      <c r="I815" s="147"/>
      <c r="J815" s="147"/>
      <c r="K815" s="147"/>
      <c r="L815" s="147"/>
      <c r="M815" s="147"/>
      <c r="N815" s="147"/>
      <c r="O815" s="147"/>
      <c r="P815" s="147"/>
      <c r="Q815" s="147"/>
      <c r="R815" s="147"/>
      <c r="S815" s="147"/>
      <c r="T815" s="147"/>
      <c r="U815" s="147"/>
      <c r="V815" s="147"/>
      <c r="W815" s="147"/>
    </row>
    <row r="816" spans="2:23" ht="12.75" customHeight="1" x14ac:dyDescent="0.15">
      <c r="B816" s="150"/>
      <c r="C816" s="90"/>
      <c r="D816" s="146"/>
      <c r="E816" s="82"/>
      <c r="F816" s="147"/>
      <c r="G816" s="147"/>
      <c r="H816" s="147"/>
      <c r="I816" s="147"/>
      <c r="J816" s="147"/>
      <c r="K816" s="147"/>
      <c r="L816" s="147"/>
      <c r="M816" s="147"/>
      <c r="N816" s="147"/>
      <c r="O816" s="147"/>
      <c r="P816" s="147"/>
      <c r="Q816" s="147"/>
      <c r="R816" s="147"/>
      <c r="S816" s="147"/>
      <c r="T816" s="147"/>
      <c r="U816" s="147"/>
      <c r="V816" s="147"/>
      <c r="W816" s="147"/>
    </row>
    <row r="817" spans="2:23" ht="12.75" customHeight="1" x14ac:dyDescent="0.15">
      <c r="B817" s="150"/>
      <c r="C817" s="90"/>
      <c r="D817" s="146"/>
      <c r="E817" s="82"/>
      <c r="F817" s="147"/>
      <c r="G817" s="147"/>
      <c r="H817" s="147"/>
      <c r="I817" s="147"/>
      <c r="J817" s="147"/>
      <c r="K817" s="147"/>
      <c r="L817" s="147"/>
      <c r="M817" s="147"/>
      <c r="N817" s="147"/>
      <c r="O817" s="147"/>
      <c r="P817" s="147"/>
      <c r="Q817" s="147"/>
      <c r="R817" s="147"/>
      <c r="S817" s="147"/>
      <c r="T817" s="147"/>
      <c r="U817" s="147"/>
      <c r="V817" s="147"/>
      <c r="W817" s="147"/>
    </row>
    <row r="818" spans="2:23" ht="12.75" customHeight="1" x14ac:dyDescent="0.15">
      <c r="B818" s="150"/>
      <c r="C818" s="90"/>
      <c r="D818" s="146"/>
      <c r="E818" s="82"/>
      <c r="F818" s="147"/>
      <c r="G818" s="147"/>
      <c r="H818" s="147"/>
      <c r="I818" s="147"/>
      <c r="J818" s="147"/>
      <c r="K818" s="147"/>
      <c r="L818" s="147"/>
      <c r="M818" s="147"/>
      <c r="N818" s="147"/>
      <c r="O818" s="147"/>
      <c r="P818" s="147"/>
      <c r="Q818" s="147"/>
      <c r="R818" s="147"/>
      <c r="S818" s="147"/>
      <c r="T818" s="147"/>
      <c r="U818" s="147"/>
      <c r="V818" s="147"/>
      <c r="W818" s="147"/>
    </row>
    <row r="819" spans="2:23" ht="12.75" customHeight="1" x14ac:dyDescent="0.15">
      <c r="B819" s="150"/>
      <c r="C819" s="90"/>
      <c r="D819" s="146"/>
      <c r="E819" s="82"/>
      <c r="F819" s="147"/>
      <c r="G819" s="147"/>
      <c r="H819" s="147"/>
      <c r="I819" s="147"/>
      <c r="J819" s="147"/>
      <c r="K819" s="147"/>
      <c r="L819" s="147"/>
      <c r="M819" s="147"/>
      <c r="N819" s="147"/>
      <c r="O819" s="147"/>
      <c r="P819" s="147"/>
      <c r="Q819" s="147"/>
      <c r="R819" s="147"/>
      <c r="S819" s="147"/>
      <c r="T819" s="147"/>
      <c r="U819" s="147"/>
      <c r="V819" s="147"/>
      <c r="W819" s="147"/>
    </row>
    <row r="820" spans="2:23" ht="12.75" customHeight="1" x14ac:dyDescent="0.15">
      <c r="B820" s="150"/>
      <c r="C820" s="90"/>
      <c r="D820" s="146"/>
      <c r="E820" s="82"/>
      <c r="F820" s="147"/>
      <c r="G820" s="147"/>
      <c r="H820" s="147"/>
      <c r="I820" s="147"/>
      <c r="J820" s="147"/>
      <c r="K820" s="147"/>
      <c r="L820" s="147"/>
      <c r="M820" s="147"/>
      <c r="N820" s="147"/>
      <c r="O820" s="147"/>
      <c r="P820" s="147"/>
      <c r="Q820" s="147"/>
      <c r="R820" s="147"/>
      <c r="S820" s="147"/>
      <c r="T820" s="147"/>
      <c r="U820" s="147"/>
      <c r="V820" s="147"/>
      <c r="W820" s="147"/>
    </row>
    <row r="821" spans="2:23" ht="12.75" customHeight="1" x14ac:dyDescent="0.15">
      <c r="B821" s="150"/>
      <c r="C821" s="90"/>
      <c r="D821" s="146"/>
      <c r="E821" s="82"/>
      <c r="F821" s="147"/>
      <c r="G821" s="147"/>
      <c r="H821" s="147"/>
      <c r="I821" s="147"/>
      <c r="J821" s="147"/>
      <c r="K821" s="147"/>
      <c r="L821" s="147"/>
      <c r="M821" s="147"/>
      <c r="N821" s="147"/>
      <c r="O821" s="147"/>
      <c r="P821" s="147"/>
      <c r="Q821" s="147"/>
      <c r="R821" s="147"/>
      <c r="S821" s="147"/>
      <c r="T821" s="147"/>
      <c r="U821" s="147"/>
      <c r="V821" s="147"/>
      <c r="W821" s="147"/>
    </row>
    <row r="822" spans="2:23" ht="12.75" customHeight="1" x14ac:dyDescent="0.15">
      <c r="B822" s="150"/>
      <c r="C822" s="90"/>
      <c r="D822" s="146"/>
      <c r="E822" s="82"/>
      <c r="F822" s="147"/>
      <c r="G822" s="147"/>
      <c r="H822" s="147"/>
      <c r="I822" s="147"/>
      <c r="J822" s="147"/>
      <c r="K822" s="147"/>
      <c r="L822" s="147"/>
      <c r="M822" s="147"/>
      <c r="N822" s="147"/>
      <c r="O822" s="147"/>
      <c r="P822" s="147"/>
      <c r="Q822" s="147"/>
      <c r="R822" s="147"/>
      <c r="S822" s="147"/>
      <c r="T822" s="147"/>
      <c r="U822" s="147"/>
      <c r="V822" s="147"/>
      <c r="W822" s="147"/>
    </row>
    <row r="823" spans="2:23" ht="12.75" customHeight="1" x14ac:dyDescent="0.15">
      <c r="B823" s="150"/>
      <c r="C823" s="90"/>
      <c r="D823" s="146"/>
      <c r="E823" s="82"/>
      <c r="F823" s="147"/>
      <c r="G823" s="147"/>
      <c r="H823" s="147"/>
      <c r="I823" s="147"/>
      <c r="J823" s="147"/>
      <c r="K823" s="147"/>
      <c r="L823" s="147"/>
      <c r="M823" s="147"/>
      <c r="N823" s="147"/>
      <c r="O823" s="147"/>
      <c r="P823" s="147"/>
      <c r="Q823" s="147"/>
      <c r="R823" s="147"/>
      <c r="S823" s="147"/>
      <c r="T823" s="147"/>
      <c r="U823" s="147"/>
      <c r="V823" s="147"/>
      <c r="W823" s="147"/>
    </row>
    <row r="824" spans="2:23" ht="12.75" customHeight="1" x14ac:dyDescent="0.15">
      <c r="B824" s="150"/>
      <c r="C824" s="90"/>
      <c r="D824" s="146"/>
      <c r="E824" s="82"/>
      <c r="F824" s="147"/>
      <c r="G824" s="147"/>
      <c r="H824" s="147"/>
      <c r="I824" s="147"/>
      <c r="J824" s="147"/>
      <c r="K824" s="147"/>
      <c r="L824" s="147"/>
      <c r="M824" s="147"/>
      <c r="N824" s="147"/>
      <c r="O824" s="147"/>
      <c r="P824" s="147"/>
      <c r="Q824" s="147"/>
      <c r="R824" s="147"/>
      <c r="S824" s="147"/>
      <c r="T824" s="147"/>
      <c r="U824" s="147"/>
      <c r="V824" s="147"/>
      <c r="W824" s="147"/>
    </row>
    <row r="825" spans="2:23" ht="12.75" customHeight="1" x14ac:dyDescent="0.15">
      <c r="B825" s="150"/>
      <c r="C825" s="90"/>
      <c r="D825" s="146"/>
      <c r="E825" s="82"/>
      <c r="F825" s="147"/>
      <c r="G825" s="147"/>
      <c r="H825" s="147"/>
      <c r="I825" s="147"/>
      <c r="J825" s="147"/>
      <c r="K825" s="147"/>
      <c r="L825" s="147"/>
      <c r="M825" s="147"/>
      <c r="N825" s="147"/>
      <c r="O825" s="147"/>
      <c r="P825" s="147"/>
      <c r="Q825" s="147"/>
      <c r="R825" s="147"/>
      <c r="S825" s="147"/>
      <c r="T825" s="147"/>
      <c r="U825" s="147"/>
      <c r="V825" s="147"/>
      <c r="W825" s="147"/>
    </row>
    <row r="826" spans="2:23" ht="12.75" customHeight="1" x14ac:dyDescent="0.15">
      <c r="B826" s="150"/>
      <c r="C826" s="90"/>
      <c r="D826" s="146"/>
      <c r="E826" s="82"/>
      <c r="F826" s="147"/>
      <c r="G826" s="147"/>
      <c r="H826" s="147"/>
      <c r="I826" s="147"/>
      <c r="J826" s="147"/>
      <c r="K826" s="147"/>
      <c r="L826" s="147"/>
      <c r="M826" s="147"/>
      <c r="N826" s="147"/>
      <c r="O826" s="147"/>
      <c r="P826" s="147"/>
      <c r="Q826" s="147"/>
      <c r="R826" s="147"/>
      <c r="S826" s="147"/>
      <c r="T826" s="147"/>
      <c r="U826" s="147"/>
      <c r="V826" s="147"/>
      <c r="W826" s="147"/>
    </row>
    <row r="827" spans="2:23" ht="12.75" customHeight="1" x14ac:dyDescent="0.15">
      <c r="B827" s="150"/>
      <c r="C827" s="90"/>
      <c r="D827" s="146"/>
      <c r="E827" s="82"/>
      <c r="F827" s="147"/>
      <c r="G827" s="147"/>
      <c r="H827" s="147"/>
      <c r="I827" s="147"/>
      <c r="J827" s="147"/>
      <c r="K827" s="147"/>
      <c r="L827" s="147"/>
      <c r="M827" s="147"/>
      <c r="N827" s="147"/>
      <c r="O827" s="147"/>
      <c r="P827" s="147"/>
      <c r="Q827" s="147"/>
      <c r="R827" s="147"/>
      <c r="S827" s="147"/>
      <c r="T827" s="147"/>
      <c r="U827" s="147"/>
      <c r="V827" s="147"/>
      <c r="W827" s="147"/>
    </row>
    <row r="828" spans="2:23" ht="12.75" customHeight="1" x14ac:dyDescent="0.15">
      <c r="B828" s="150"/>
      <c r="C828" s="90"/>
      <c r="D828" s="146"/>
      <c r="E828" s="82"/>
      <c r="F828" s="147"/>
      <c r="G828" s="147"/>
      <c r="H828" s="147"/>
      <c r="I828" s="147"/>
      <c r="J828" s="147"/>
      <c r="K828" s="147"/>
      <c r="L828" s="147"/>
      <c r="M828" s="147"/>
      <c r="N828" s="147"/>
      <c r="O828" s="147"/>
      <c r="P828" s="147"/>
      <c r="Q828" s="147"/>
      <c r="R828" s="147"/>
      <c r="S828" s="147"/>
      <c r="T828" s="147"/>
      <c r="U828" s="147"/>
      <c r="V828" s="147"/>
      <c r="W828" s="147"/>
    </row>
    <row r="829" spans="2:23" ht="12.75" customHeight="1" x14ac:dyDescent="0.15">
      <c r="B829" s="150"/>
      <c r="C829" s="90"/>
      <c r="D829" s="146"/>
      <c r="E829" s="82"/>
      <c r="F829" s="147"/>
      <c r="G829" s="147"/>
      <c r="H829" s="147"/>
      <c r="I829" s="147"/>
      <c r="J829" s="147"/>
      <c r="K829" s="147"/>
      <c r="L829" s="147"/>
      <c r="M829" s="147"/>
      <c r="N829" s="147"/>
      <c r="O829" s="147"/>
      <c r="P829" s="147"/>
      <c r="Q829" s="147"/>
      <c r="R829" s="147"/>
      <c r="S829" s="147"/>
      <c r="T829" s="147"/>
      <c r="U829" s="147"/>
      <c r="V829" s="147"/>
      <c r="W829" s="147"/>
    </row>
    <row r="830" spans="2:23" ht="12.75" customHeight="1" x14ac:dyDescent="0.15">
      <c r="B830" s="150"/>
      <c r="C830" s="90"/>
      <c r="D830" s="146"/>
      <c r="E830" s="82"/>
      <c r="F830" s="147"/>
      <c r="G830" s="147"/>
      <c r="H830" s="147"/>
      <c r="I830" s="147"/>
      <c r="J830" s="147"/>
      <c r="K830" s="147"/>
      <c r="L830" s="147"/>
      <c r="M830" s="147"/>
      <c r="N830" s="147"/>
      <c r="O830" s="147"/>
      <c r="P830" s="147"/>
      <c r="Q830" s="147"/>
      <c r="R830" s="147"/>
      <c r="S830" s="147"/>
      <c r="T830" s="147"/>
      <c r="U830" s="147"/>
      <c r="V830" s="147"/>
      <c r="W830" s="147"/>
    </row>
    <row r="831" spans="2:23" ht="12.75" customHeight="1" x14ac:dyDescent="0.15">
      <c r="B831" s="150"/>
      <c r="C831" s="90"/>
      <c r="D831" s="146"/>
      <c r="E831" s="82"/>
      <c r="F831" s="147"/>
      <c r="G831" s="147"/>
      <c r="H831" s="147"/>
      <c r="I831" s="147"/>
      <c r="J831" s="147"/>
      <c r="K831" s="147"/>
      <c r="L831" s="147"/>
      <c r="M831" s="147"/>
      <c r="N831" s="147"/>
      <c r="O831" s="147"/>
      <c r="P831" s="147"/>
      <c r="Q831" s="147"/>
      <c r="R831" s="147"/>
      <c r="S831" s="147"/>
      <c r="T831" s="147"/>
      <c r="U831" s="147"/>
      <c r="V831" s="147"/>
      <c r="W831" s="147"/>
    </row>
    <row r="832" spans="2:23" ht="12.75" customHeight="1" x14ac:dyDescent="0.15">
      <c r="B832" s="150"/>
      <c r="C832" s="90"/>
      <c r="D832" s="146"/>
      <c r="E832" s="82"/>
      <c r="F832" s="147"/>
      <c r="G832" s="147"/>
      <c r="H832" s="147"/>
      <c r="I832" s="147"/>
      <c r="J832" s="147"/>
      <c r="K832" s="147"/>
      <c r="L832" s="147"/>
      <c r="M832" s="147"/>
      <c r="N832" s="147"/>
      <c r="O832" s="147"/>
      <c r="P832" s="147"/>
      <c r="Q832" s="147"/>
      <c r="R832" s="147"/>
      <c r="S832" s="147"/>
      <c r="T832" s="147"/>
      <c r="U832" s="147"/>
      <c r="V832" s="147"/>
      <c r="W832" s="147"/>
    </row>
    <row r="833" spans="2:23" ht="12.75" customHeight="1" x14ac:dyDescent="0.15">
      <c r="B833" s="150"/>
      <c r="C833" s="90"/>
      <c r="D833" s="146"/>
      <c r="E833" s="82"/>
      <c r="F833" s="147"/>
      <c r="G833" s="147"/>
      <c r="H833" s="147"/>
      <c r="I833" s="147"/>
      <c r="J833" s="147"/>
      <c r="K833" s="147"/>
      <c r="L833" s="147"/>
      <c r="M833" s="147"/>
      <c r="N833" s="147"/>
      <c r="O833" s="147"/>
      <c r="P833" s="147"/>
      <c r="Q833" s="147"/>
      <c r="R833" s="147"/>
      <c r="S833" s="147"/>
      <c r="T833" s="147"/>
      <c r="U833" s="147"/>
      <c r="V833" s="147"/>
      <c r="W833" s="147"/>
    </row>
    <row r="834" spans="2:23" ht="12.75" customHeight="1" x14ac:dyDescent="0.15">
      <c r="B834" s="150"/>
      <c r="C834" s="90"/>
      <c r="D834" s="146"/>
      <c r="E834" s="82"/>
      <c r="F834" s="147"/>
      <c r="G834" s="147"/>
      <c r="H834" s="147"/>
      <c r="I834" s="147"/>
      <c r="J834" s="147"/>
      <c r="K834" s="147"/>
      <c r="L834" s="147"/>
      <c r="M834" s="147"/>
      <c r="N834" s="147"/>
      <c r="O834" s="147"/>
      <c r="P834" s="147"/>
      <c r="Q834" s="147"/>
      <c r="R834" s="147"/>
      <c r="S834" s="147"/>
      <c r="T834" s="147"/>
      <c r="U834" s="147"/>
      <c r="V834" s="147"/>
      <c r="W834" s="147"/>
    </row>
    <row r="835" spans="2:23" ht="12.75" customHeight="1" x14ac:dyDescent="0.15">
      <c r="B835" s="150"/>
      <c r="C835" s="90"/>
      <c r="D835" s="146"/>
      <c r="E835" s="82"/>
      <c r="F835" s="147"/>
      <c r="G835" s="147"/>
      <c r="H835" s="147"/>
      <c r="I835" s="147"/>
      <c r="J835" s="147"/>
      <c r="K835" s="147"/>
      <c r="L835" s="147"/>
      <c r="M835" s="147"/>
      <c r="N835" s="147"/>
      <c r="O835" s="147"/>
      <c r="P835" s="147"/>
      <c r="Q835" s="147"/>
      <c r="R835" s="147"/>
      <c r="S835" s="147"/>
      <c r="T835" s="147"/>
      <c r="U835" s="147"/>
      <c r="V835" s="147"/>
      <c r="W835" s="147"/>
    </row>
    <row r="836" spans="2:23" ht="12.75" customHeight="1" x14ac:dyDescent="0.15">
      <c r="B836" s="150"/>
      <c r="C836" s="90"/>
      <c r="D836" s="146"/>
      <c r="E836" s="82"/>
      <c r="F836" s="147"/>
      <c r="G836" s="147"/>
      <c r="H836" s="147"/>
      <c r="I836" s="147"/>
      <c r="J836" s="147"/>
      <c r="K836" s="147"/>
      <c r="L836" s="147"/>
      <c r="M836" s="147"/>
      <c r="N836" s="147"/>
      <c r="O836" s="147"/>
      <c r="P836" s="147"/>
      <c r="Q836" s="147"/>
      <c r="R836" s="147"/>
      <c r="S836" s="147"/>
      <c r="T836" s="147"/>
      <c r="U836" s="147"/>
      <c r="V836" s="147"/>
      <c r="W836" s="147"/>
    </row>
    <row r="837" spans="2:23" ht="12.75" customHeight="1" x14ac:dyDescent="0.15">
      <c r="B837" s="150"/>
      <c r="C837" s="90"/>
      <c r="D837" s="146"/>
      <c r="E837" s="82"/>
      <c r="F837" s="147"/>
      <c r="G837" s="147"/>
      <c r="H837" s="147"/>
      <c r="I837" s="147"/>
      <c r="J837" s="147"/>
      <c r="K837" s="147"/>
      <c r="L837" s="147"/>
      <c r="M837" s="147"/>
      <c r="N837" s="147"/>
      <c r="O837" s="147"/>
      <c r="P837" s="147"/>
      <c r="Q837" s="147"/>
      <c r="R837" s="147"/>
      <c r="S837" s="147"/>
      <c r="T837" s="147"/>
      <c r="U837" s="147"/>
      <c r="V837" s="147"/>
      <c r="W837" s="147"/>
    </row>
    <row r="838" spans="2:23" ht="12.75" customHeight="1" x14ac:dyDescent="0.15">
      <c r="B838" s="150"/>
      <c r="C838" s="90"/>
      <c r="D838" s="146"/>
      <c r="E838" s="82"/>
      <c r="F838" s="147"/>
      <c r="G838" s="147"/>
      <c r="H838" s="147"/>
      <c r="I838" s="147"/>
      <c r="J838" s="147"/>
      <c r="K838" s="147"/>
      <c r="L838" s="147"/>
      <c r="M838" s="147"/>
      <c r="N838" s="147"/>
      <c r="O838" s="147"/>
      <c r="P838" s="147"/>
      <c r="Q838" s="147"/>
      <c r="R838" s="147"/>
      <c r="S838" s="147"/>
      <c r="T838" s="147"/>
      <c r="U838" s="147"/>
      <c r="V838" s="147"/>
      <c r="W838" s="147"/>
    </row>
    <row r="839" spans="2:23" ht="12.75" customHeight="1" x14ac:dyDescent="0.15">
      <c r="B839" s="150"/>
      <c r="C839" s="90"/>
      <c r="D839" s="146"/>
      <c r="E839" s="82"/>
      <c r="F839" s="147"/>
      <c r="G839" s="147"/>
      <c r="H839" s="147"/>
      <c r="I839" s="147"/>
      <c r="J839" s="147"/>
      <c r="K839" s="147"/>
      <c r="L839" s="147"/>
      <c r="M839" s="147"/>
      <c r="N839" s="147"/>
      <c r="O839" s="147"/>
      <c r="P839" s="147"/>
      <c r="Q839" s="147"/>
      <c r="R839" s="147"/>
      <c r="S839" s="147"/>
      <c r="T839" s="147"/>
      <c r="U839" s="147"/>
      <c r="V839" s="147"/>
      <c r="W839" s="147"/>
    </row>
    <row r="840" spans="2:23" ht="12.75" customHeight="1" x14ac:dyDescent="0.15">
      <c r="B840" s="150"/>
      <c r="C840" s="90"/>
      <c r="D840" s="146"/>
      <c r="E840" s="82"/>
      <c r="F840" s="147"/>
      <c r="G840" s="147"/>
      <c r="H840" s="147"/>
      <c r="I840" s="147"/>
      <c r="J840" s="147"/>
      <c r="K840" s="147"/>
      <c r="L840" s="147"/>
      <c r="M840" s="147"/>
      <c r="N840" s="147"/>
      <c r="O840" s="147"/>
      <c r="P840" s="147"/>
      <c r="Q840" s="147"/>
      <c r="R840" s="147"/>
      <c r="S840" s="147"/>
      <c r="T840" s="147"/>
      <c r="U840" s="147"/>
      <c r="V840" s="147"/>
      <c r="W840" s="147"/>
    </row>
    <row r="841" spans="2:23" ht="12.75" customHeight="1" x14ac:dyDescent="0.15">
      <c r="B841" s="150"/>
      <c r="C841" s="90"/>
      <c r="D841" s="146"/>
      <c r="E841" s="82"/>
      <c r="F841" s="147"/>
      <c r="G841" s="147"/>
      <c r="H841" s="147"/>
      <c r="I841" s="147"/>
      <c r="J841" s="147"/>
      <c r="K841" s="147"/>
      <c r="L841" s="147"/>
      <c r="M841" s="147"/>
      <c r="N841" s="147"/>
      <c r="O841" s="147"/>
      <c r="P841" s="147"/>
      <c r="Q841" s="147"/>
      <c r="R841" s="147"/>
      <c r="S841" s="147"/>
      <c r="T841" s="147"/>
      <c r="U841" s="147"/>
      <c r="V841" s="147"/>
      <c r="W841" s="147"/>
    </row>
    <row r="842" spans="2:23" ht="12.75" customHeight="1" x14ac:dyDescent="0.15">
      <c r="B842" s="150"/>
      <c r="C842" s="90"/>
      <c r="D842" s="146"/>
      <c r="E842" s="82"/>
      <c r="F842" s="147"/>
      <c r="G842" s="147"/>
      <c r="H842" s="147"/>
      <c r="I842" s="147"/>
      <c r="J842" s="147"/>
      <c r="K842" s="147"/>
      <c r="L842" s="147"/>
      <c r="M842" s="147"/>
      <c r="N842" s="147"/>
      <c r="O842" s="147"/>
      <c r="P842" s="147"/>
      <c r="Q842" s="147"/>
      <c r="R842" s="147"/>
      <c r="S842" s="147"/>
      <c r="T842" s="147"/>
      <c r="U842" s="147"/>
      <c r="V842" s="147"/>
      <c r="W842" s="147"/>
    </row>
    <row r="843" spans="2:23" ht="12.75" customHeight="1" x14ac:dyDescent="0.15">
      <c r="B843" s="150"/>
      <c r="C843" s="90"/>
      <c r="D843" s="146"/>
      <c r="E843" s="82"/>
      <c r="F843" s="147"/>
      <c r="G843" s="147"/>
      <c r="H843" s="147"/>
      <c r="I843" s="147"/>
      <c r="J843" s="147"/>
      <c r="K843" s="147"/>
      <c r="L843" s="147"/>
      <c r="M843" s="147"/>
      <c r="N843" s="147"/>
      <c r="O843" s="147"/>
      <c r="P843" s="147"/>
      <c r="Q843" s="147"/>
      <c r="R843" s="147"/>
      <c r="S843" s="147"/>
      <c r="T843" s="147"/>
      <c r="U843" s="147"/>
      <c r="V843" s="147"/>
      <c r="W843" s="147"/>
    </row>
    <row r="844" spans="2:23" ht="12.75" customHeight="1" x14ac:dyDescent="0.15">
      <c r="B844" s="150"/>
      <c r="C844" s="90"/>
      <c r="D844" s="146"/>
      <c r="E844" s="82"/>
      <c r="F844" s="147"/>
      <c r="G844" s="147"/>
      <c r="H844" s="147"/>
      <c r="I844" s="147"/>
      <c r="J844" s="147"/>
      <c r="K844" s="147"/>
      <c r="L844" s="147"/>
      <c r="M844" s="147"/>
      <c r="N844" s="147"/>
      <c r="O844" s="147"/>
      <c r="P844" s="147"/>
      <c r="Q844" s="147"/>
      <c r="R844" s="147"/>
      <c r="S844" s="147"/>
      <c r="T844" s="147"/>
      <c r="U844" s="147"/>
      <c r="V844" s="147"/>
      <c r="W844" s="147"/>
    </row>
    <row r="845" spans="2:23" ht="12.75" customHeight="1" x14ac:dyDescent="0.15">
      <c r="B845" s="150"/>
      <c r="C845" s="90"/>
      <c r="D845" s="146"/>
      <c r="E845" s="82"/>
      <c r="F845" s="147"/>
      <c r="G845" s="147"/>
      <c r="H845" s="147"/>
      <c r="I845" s="147"/>
      <c r="J845" s="147"/>
      <c r="K845" s="147"/>
      <c r="L845" s="147"/>
      <c r="M845" s="147"/>
      <c r="N845" s="147"/>
      <c r="O845" s="147"/>
      <c r="P845" s="147"/>
      <c r="Q845" s="147"/>
      <c r="R845" s="147"/>
      <c r="S845" s="147"/>
      <c r="T845" s="147"/>
      <c r="U845" s="147"/>
      <c r="V845" s="147"/>
      <c r="W845" s="147"/>
    </row>
    <row r="846" spans="2:23" ht="12.75" customHeight="1" x14ac:dyDescent="0.15">
      <c r="B846" s="150"/>
      <c r="C846" s="90"/>
      <c r="D846" s="146"/>
      <c r="E846" s="82"/>
      <c r="F846" s="147"/>
      <c r="G846" s="147"/>
      <c r="H846" s="147"/>
      <c r="I846" s="147"/>
      <c r="J846" s="147"/>
      <c r="K846" s="147"/>
      <c r="L846" s="147"/>
      <c r="M846" s="147"/>
      <c r="N846" s="147"/>
      <c r="O846" s="147"/>
      <c r="P846" s="147"/>
      <c r="Q846" s="147"/>
      <c r="R846" s="147"/>
      <c r="S846" s="147"/>
      <c r="T846" s="147"/>
      <c r="U846" s="147"/>
      <c r="V846" s="147"/>
      <c r="W846" s="147"/>
    </row>
    <row r="847" spans="2:23" ht="12.75" customHeight="1" x14ac:dyDescent="0.15">
      <c r="B847" s="150"/>
      <c r="C847" s="90"/>
      <c r="D847" s="146"/>
      <c r="E847" s="82"/>
      <c r="F847" s="147"/>
      <c r="G847" s="147"/>
      <c r="H847" s="147"/>
      <c r="I847" s="147"/>
      <c r="J847" s="147"/>
      <c r="K847" s="147"/>
      <c r="L847" s="147"/>
      <c r="M847" s="147"/>
      <c r="N847" s="147"/>
      <c r="O847" s="147"/>
      <c r="P847" s="147"/>
      <c r="Q847" s="147"/>
      <c r="R847" s="147"/>
      <c r="S847" s="147"/>
      <c r="T847" s="147"/>
      <c r="U847" s="147"/>
      <c r="V847" s="147"/>
      <c r="W847" s="147"/>
    </row>
    <row r="848" spans="2:23" ht="12.75" customHeight="1" x14ac:dyDescent="0.15">
      <c r="B848" s="150"/>
      <c r="C848" s="90"/>
      <c r="D848" s="146"/>
      <c r="E848" s="82"/>
      <c r="F848" s="147"/>
      <c r="G848" s="147"/>
      <c r="H848" s="147"/>
      <c r="I848" s="147"/>
      <c r="J848" s="147"/>
      <c r="K848" s="147"/>
      <c r="L848" s="147"/>
      <c r="M848" s="147"/>
      <c r="N848" s="147"/>
      <c r="O848" s="147"/>
      <c r="P848" s="147"/>
      <c r="Q848" s="147"/>
      <c r="R848" s="147"/>
      <c r="S848" s="147"/>
      <c r="T848" s="147"/>
      <c r="U848" s="147"/>
      <c r="V848" s="147"/>
      <c r="W848" s="147"/>
    </row>
    <row r="849" spans="2:23" ht="12.75" customHeight="1" x14ac:dyDescent="0.15">
      <c r="B849" s="150"/>
      <c r="C849" s="90"/>
      <c r="D849" s="146"/>
      <c r="E849" s="82"/>
      <c r="F849" s="147"/>
      <c r="G849" s="147"/>
      <c r="H849" s="147"/>
      <c r="I849" s="147"/>
      <c r="J849" s="147"/>
      <c r="K849" s="147"/>
      <c r="L849" s="147"/>
      <c r="M849" s="147"/>
      <c r="N849" s="147"/>
      <c r="O849" s="147"/>
      <c r="P849" s="147"/>
      <c r="Q849" s="147"/>
      <c r="R849" s="147"/>
      <c r="S849" s="147"/>
      <c r="T849" s="147"/>
      <c r="U849" s="147"/>
      <c r="V849" s="147"/>
      <c r="W849" s="147"/>
    </row>
    <row r="850" spans="2:23" ht="12.75" customHeight="1" x14ac:dyDescent="0.15">
      <c r="B850" s="150"/>
      <c r="C850" s="90"/>
      <c r="D850" s="146"/>
      <c r="E850" s="82"/>
      <c r="F850" s="147"/>
      <c r="G850" s="147"/>
      <c r="H850" s="147"/>
      <c r="I850" s="147"/>
      <c r="J850" s="147"/>
      <c r="K850" s="147"/>
      <c r="L850" s="147"/>
      <c r="M850" s="147"/>
      <c r="N850" s="147"/>
      <c r="O850" s="147"/>
      <c r="P850" s="147"/>
      <c r="Q850" s="147"/>
      <c r="R850" s="147"/>
      <c r="S850" s="147"/>
      <c r="T850" s="147"/>
      <c r="U850" s="147"/>
      <c r="V850" s="147"/>
      <c r="W850" s="147"/>
    </row>
    <row r="851" spans="2:23" ht="12.75" customHeight="1" x14ac:dyDescent="0.15">
      <c r="B851" s="150"/>
      <c r="C851" s="90"/>
      <c r="D851" s="146"/>
      <c r="E851" s="82"/>
      <c r="F851" s="147"/>
      <c r="G851" s="147"/>
      <c r="H851" s="147"/>
      <c r="I851" s="147"/>
      <c r="J851" s="147"/>
      <c r="K851" s="147"/>
      <c r="L851" s="147"/>
      <c r="M851" s="147"/>
      <c r="N851" s="147"/>
      <c r="O851" s="147"/>
      <c r="P851" s="147"/>
      <c r="Q851" s="147"/>
      <c r="R851" s="147"/>
      <c r="S851" s="147"/>
      <c r="T851" s="147"/>
      <c r="U851" s="147"/>
      <c r="V851" s="147"/>
      <c r="W851" s="147"/>
    </row>
    <row r="852" spans="2:23" ht="12.75" customHeight="1" x14ac:dyDescent="0.15">
      <c r="B852" s="150"/>
      <c r="C852" s="90"/>
      <c r="D852" s="146"/>
      <c r="E852" s="82"/>
      <c r="F852" s="147"/>
      <c r="G852" s="147"/>
      <c r="H852" s="147"/>
      <c r="I852" s="147"/>
      <c r="J852" s="147"/>
      <c r="K852" s="147"/>
      <c r="L852" s="147"/>
      <c r="M852" s="147"/>
      <c r="N852" s="147"/>
      <c r="O852" s="147"/>
      <c r="P852" s="147"/>
      <c r="Q852" s="147"/>
      <c r="R852" s="147"/>
      <c r="S852" s="147"/>
      <c r="T852" s="147"/>
      <c r="U852" s="147"/>
      <c r="V852" s="147"/>
      <c r="W852" s="147"/>
    </row>
    <row r="853" spans="2:23" ht="12.75" customHeight="1" x14ac:dyDescent="0.15">
      <c r="B853" s="150"/>
      <c r="C853" s="90"/>
      <c r="D853" s="146"/>
      <c r="E853" s="82"/>
      <c r="F853" s="147"/>
      <c r="G853" s="147"/>
      <c r="H853" s="147"/>
      <c r="I853" s="147"/>
      <c r="J853" s="147"/>
      <c r="K853" s="147"/>
      <c r="L853" s="147"/>
      <c r="M853" s="147"/>
      <c r="N853" s="147"/>
      <c r="O853" s="147"/>
      <c r="P853" s="147"/>
      <c r="Q853" s="147"/>
      <c r="R853" s="147"/>
      <c r="S853" s="147"/>
      <c r="T853" s="147"/>
      <c r="U853" s="147"/>
      <c r="V853" s="147"/>
      <c r="W853" s="147"/>
    </row>
    <row r="854" spans="2:23" ht="12.75" customHeight="1" x14ac:dyDescent="0.15">
      <c r="B854" s="150"/>
      <c r="C854" s="90"/>
      <c r="D854" s="146"/>
      <c r="E854" s="82"/>
      <c r="F854" s="147"/>
      <c r="G854" s="147"/>
      <c r="H854" s="147"/>
      <c r="I854" s="147"/>
      <c r="J854" s="147"/>
      <c r="K854" s="147"/>
      <c r="L854" s="147"/>
      <c r="M854" s="147"/>
      <c r="N854" s="147"/>
      <c r="O854" s="147"/>
      <c r="P854" s="147"/>
      <c r="Q854" s="147"/>
      <c r="R854" s="147"/>
      <c r="S854" s="147"/>
      <c r="T854" s="147"/>
      <c r="U854" s="147"/>
      <c r="V854" s="147"/>
      <c r="W854" s="147"/>
    </row>
    <row r="855" spans="2:23" ht="12.75" customHeight="1" x14ac:dyDescent="0.15">
      <c r="B855" s="150"/>
      <c r="C855" s="90"/>
      <c r="D855" s="146"/>
      <c r="E855" s="82"/>
      <c r="F855" s="147"/>
      <c r="G855" s="147"/>
      <c r="H855" s="147"/>
      <c r="I855" s="147"/>
      <c r="J855" s="147"/>
      <c r="K855" s="147"/>
      <c r="L855" s="147"/>
      <c r="M855" s="147"/>
      <c r="N855" s="147"/>
      <c r="O855" s="147"/>
      <c r="P855" s="147"/>
      <c r="Q855" s="147"/>
      <c r="R855" s="147"/>
      <c r="S855" s="147"/>
      <c r="T855" s="147"/>
      <c r="U855" s="147"/>
      <c r="V855" s="147"/>
      <c r="W855" s="147"/>
    </row>
    <row r="856" spans="2:23" ht="12.75" customHeight="1" x14ac:dyDescent="0.15">
      <c r="B856" s="150"/>
      <c r="C856" s="90"/>
      <c r="D856" s="146"/>
      <c r="E856" s="82"/>
      <c r="F856" s="147"/>
      <c r="G856" s="147"/>
      <c r="H856" s="147"/>
      <c r="I856" s="147"/>
      <c r="J856" s="147"/>
      <c r="K856" s="147"/>
      <c r="L856" s="147"/>
      <c r="M856" s="147"/>
      <c r="N856" s="147"/>
      <c r="O856" s="147"/>
      <c r="P856" s="147"/>
      <c r="Q856" s="147"/>
      <c r="R856" s="147"/>
      <c r="S856" s="147"/>
      <c r="T856" s="147"/>
      <c r="U856" s="147"/>
      <c r="V856" s="147"/>
      <c r="W856" s="147"/>
    </row>
    <row r="857" spans="2:23" ht="12.75" customHeight="1" x14ac:dyDescent="0.15">
      <c r="B857" s="150"/>
      <c r="C857" s="90"/>
      <c r="D857" s="146"/>
      <c r="E857" s="82"/>
      <c r="F857" s="147"/>
      <c r="G857" s="147"/>
      <c r="H857" s="147"/>
      <c r="I857" s="147"/>
      <c r="J857" s="147"/>
      <c r="K857" s="147"/>
      <c r="L857" s="147"/>
      <c r="M857" s="147"/>
      <c r="N857" s="147"/>
      <c r="O857" s="147"/>
      <c r="P857" s="147"/>
      <c r="Q857" s="147"/>
      <c r="R857" s="147"/>
      <c r="S857" s="147"/>
      <c r="T857" s="147"/>
      <c r="U857" s="147"/>
      <c r="V857" s="147"/>
      <c r="W857" s="147"/>
    </row>
    <row r="858" spans="2:23" ht="12.75" customHeight="1" x14ac:dyDescent="0.15">
      <c r="B858" s="150"/>
      <c r="C858" s="90"/>
      <c r="D858" s="146"/>
      <c r="E858" s="82"/>
      <c r="F858" s="147"/>
      <c r="G858" s="147"/>
      <c r="H858" s="147"/>
      <c r="I858" s="147"/>
      <c r="J858" s="147"/>
      <c r="K858" s="147"/>
      <c r="L858" s="147"/>
      <c r="M858" s="147"/>
      <c r="N858" s="147"/>
      <c r="O858" s="147"/>
      <c r="P858" s="147"/>
      <c r="Q858" s="147"/>
      <c r="R858" s="147"/>
      <c r="S858" s="147"/>
      <c r="T858" s="147"/>
      <c r="U858" s="147"/>
      <c r="V858" s="147"/>
      <c r="W858" s="147"/>
    </row>
    <row r="859" spans="2:23" ht="12.75" customHeight="1" x14ac:dyDescent="0.15">
      <c r="B859" s="150"/>
      <c r="C859" s="90"/>
      <c r="D859" s="146"/>
      <c r="E859" s="82"/>
      <c r="F859" s="147"/>
      <c r="G859" s="147"/>
      <c r="H859" s="147"/>
      <c r="I859" s="147"/>
      <c r="J859" s="147"/>
      <c r="K859" s="147"/>
      <c r="L859" s="147"/>
      <c r="M859" s="147"/>
      <c r="N859" s="147"/>
      <c r="O859" s="147"/>
      <c r="P859" s="147"/>
      <c r="Q859" s="147"/>
      <c r="R859" s="147"/>
      <c r="S859" s="147"/>
      <c r="T859" s="147"/>
      <c r="U859" s="147"/>
      <c r="V859" s="147"/>
      <c r="W859" s="147"/>
    </row>
    <row r="860" spans="2:23" ht="12.75" customHeight="1" x14ac:dyDescent="0.15">
      <c r="B860" s="150"/>
      <c r="C860" s="90"/>
      <c r="D860" s="146"/>
      <c r="E860" s="82"/>
      <c r="F860" s="147"/>
      <c r="G860" s="147"/>
      <c r="H860" s="147"/>
      <c r="I860" s="147"/>
      <c r="J860" s="147"/>
      <c r="K860" s="147"/>
      <c r="L860" s="147"/>
      <c r="M860" s="147"/>
      <c r="N860" s="147"/>
      <c r="O860" s="147"/>
      <c r="P860" s="147"/>
      <c r="Q860" s="147"/>
      <c r="R860" s="147"/>
      <c r="S860" s="147"/>
      <c r="T860" s="147"/>
      <c r="U860" s="147"/>
      <c r="V860" s="147"/>
      <c r="W860" s="147"/>
    </row>
    <row r="861" spans="2:23" ht="12.75" customHeight="1" x14ac:dyDescent="0.15">
      <c r="B861" s="150"/>
      <c r="C861" s="90"/>
      <c r="D861" s="146"/>
      <c r="E861" s="82"/>
      <c r="F861" s="147"/>
      <c r="G861" s="147"/>
      <c r="H861" s="147"/>
      <c r="I861" s="147"/>
      <c r="J861" s="147"/>
      <c r="K861" s="147"/>
      <c r="L861" s="147"/>
      <c r="M861" s="147"/>
      <c r="N861" s="147"/>
      <c r="O861" s="147"/>
      <c r="P861" s="147"/>
      <c r="Q861" s="147"/>
      <c r="R861" s="147"/>
      <c r="S861" s="147"/>
      <c r="T861" s="147"/>
      <c r="U861" s="147"/>
      <c r="V861" s="147"/>
      <c r="W861" s="147"/>
    </row>
    <row r="862" spans="2:23" ht="12.75" customHeight="1" x14ac:dyDescent="0.15">
      <c r="B862" s="150"/>
      <c r="C862" s="90"/>
      <c r="D862" s="146"/>
      <c r="E862" s="82"/>
      <c r="F862" s="147"/>
      <c r="G862" s="147"/>
      <c r="H862" s="147"/>
      <c r="I862" s="147"/>
      <c r="J862" s="147"/>
      <c r="K862" s="147"/>
      <c r="L862" s="147"/>
      <c r="M862" s="147"/>
      <c r="N862" s="147"/>
      <c r="O862" s="147"/>
      <c r="P862" s="147"/>
      <c r="Q862" s="147"/>
      <c r="R862" s="147"/>
      <c r="S862" s="147"/>
      <c r="T862" s="147"/>
      <c r="U862" s="147"/>
      <c r="V862" s="147"/>
      <c r="W862" s="147"/>
    </row>
    <row r="863" spans="2:23" ht="12.75" customHeight="1" x14ac:dyDescent="0.15">
      <c r="B863" s="150"/>
      <c r="C863" s="90"/>
      <c r="D863" s="146"/>
      <c r="E863" s="82"/>
      <c r="F863" s="147"/>
      <c r="G863" s="147"/>
      <c r="H863" s="147"/>
      <c r="I863" s="147"/>
      <c r="J863" s="147"/>
      <c r="K863" s="147"/>
      <c r="L863" s="147"/>
      <c r="M863" s="147"/>
      <c r="N863" s="147"/>
      <c r="O863" s="147"/>
      <c r="P863" s="147"/>
      <c r="Q863" s="147"/>
      <c r="R863" s="147"/>
      <c r="S863" s="147"/>
      <c r="T863" s="147"/>
      <c r="U863" s="147"/>
      <c r="V863" s="147"/>
      <c r="W863" s="147"/>
    </row>
    <row r="864" spans="2:23" ht="12.75" customHeight="1" x14ac:dyDescent="0.15">
      <c r="B864" s="150"/>
      <c r="C864" s="90"/>
      <c r="D864" s="146"/>
      <c r="E864" s="82"/>
      <c r="F864" s="147"/>
      <c r="G864" s="147"/>
      <c r="H864" s="147"/>
      <c r="I864" s="147"/>
      <c r="J864" s="147"/>
      <c r="K864" s="147"/>
      <c r="L864" s="147"/>
      <c r="M864" s="147"/>
      <c r="N864" s="147"/>
      <c r="O864" s="147"/>
      <c r="P864" s="147"/>
      <c r="Q864" s="147"/>
      <c r="R864" s="147"/>
      <c r="S864" s="147"/>
      <c r="T864" s="147"/>
      <c r="U864" s="147"/>
      <c r="V864" s="147"/>
      <c r="W864" s="147"/>
    </row>
    <row r="865" spans="2:23" ht="12.75" customHeight="1" x14ac:dyDescent="0.15">
      <c r="B865" s="150"/>
      <c r="C865" s="90"/>
      <c r="D865" s="146"/>
      <c r="E865" s="82"/>
      <c r="F865" s="147"/>
      <c r="G865" s="147"/>
      <c r="H865" s="147"/>
      <c r="I865" s="147"/>
      <c r="J865" s="147"/>
      <c r="K865" s="147"/>
      <c r="L865" s="147"/>
      <c r="M865" s="147"/>
      <c r="N865" s="147"/>
      <c r="O865" s="147"/>
      <c r="P865" s="147"/>
      <c r="Q865" s="147"/>
      <c r="R865" s="147"/>
      <c r="S865" s="147"/>
      <c r="T865" s="147"/>
      <c r="U865" s="147"/>
      <c r="V865" s="147"/>
      <c r="W865" s="147"/>
    </row>
    <row r="866" spans="2:23" ht="12.75" customHeight="1" x14ac:dyDescent="0.15">
      <c r="B866" s="150"/>
      <c r="C866" s="90"/>
      <c r="D866" s="146"/>
      <c r="E866" s="82"/>
      <c r="F866" s="147"/>
      <c r="G866" s="147"/>
      <c r="H866" s="147"/>
      <c r="I866" s="147"/>
      <c r="J866" s="147"/>
      <c r="K866" s="147"/>
      <c r="L866" s="147"/>
      <c r="M866" s="147"/>
      <c r="N866" s="147"/>
      <c r="O866" s="147"/>
      <c r="P866" s="147"/>
      <c r="Q866" s="147"/>
      <c r="R866" s="147"/>
      <c r="S866" s="147"/>
      <c r="T866" s="147"/>
      <c r="U866" s="147"/>
      <c r="V866" s="147"/>
      <c r="W866" s="147"/>
    </row>
    <row r="867" spans="2:23" ht="12.75" customHeight="1" x14ac:dyDescent="0.15">
      <c r="B867" s="150"/>
      <c r="C867" s="90"/>
      <c r="D867" s="146"/>
      <c r="E867" s="82"/>
      <c r="F867" s="147"/>
      <c r="G867" s="147"/>
      <c r="H867" s="147"/>
      <c r="I867" s="147"/>
      <c r="J867" s="147"/>
      <c r="K867" s="147"/>
      <c r="L867" s="147"/>
      <c r="M867" s="147"/>
      <c r="N867" s="147"/>
      <c r="O867" s="147"/>
      <c r="P867" s="147"/>
      <c r="Q867" s="147"/>
      <c r="R867" s="147"/>
      <c r="S867" s="147"/>
      <c r="T867" s="147"/>
      <c r="U867" s="147"/>
      <c r="V867" s="147"/>
      <c r="W867" s="147"/>
    </row>
    <row r="868" spans="2:23" ht="12.75" customHeight="1" x14ac:dyDescent="0.15">
      <c r="B868" s="150"/>
      <c r="C868" s="90"/>
      <c r="D868" s="146"/>
      <c r="E868" s="82"/>
      <c r="F868" s="147"/>
      <c r="G868" s="147"/>
      <c r="H868" s="147"/>
      <c r="I868" s="147"/>
      <c r="J868" s="147"/>
      <c r="K868" s="147"/>
      <c r="L868" s="147"/>
      <c r="M868" s="147"/>
      <c r="N868" s="147"/>
      <c r="O868" s="147"/>
      <c r="P868" s="147"/>
      <c r="Q868" s="147"/>
      <c r="R868" s="147"/>
      <c r="S868" s="147"/>
      <c r="T868" s="147"/>
      <c r="U868" s="147"/>
      <c r="V868" s="147"/>
      <c r="W868" s="147"/>
    </row>
    <row r="869" spans="2:23" ht="12.75" customHeight="1" x14ac:dyDescent="0.15">
      <c r="B869" s="150"/>
      <c r="C869" s="90"/>
      <c r="D869" s="146"/>
      <c r="E869" s="82"/>
      <c r="F869" s="147"/>
      <c r="G869" s="147"/>
      <c r="H869" s="147"/>
      <c r="I869" s="147"/>
      <c r="J869" s="147"/>
      <c r="K869" s="147"/>
      <c r="L869" s="147"/>
      <c r="M869" s="147"/>
      <c r="N869" s="147"/>
      <c r="O869" s="147"/>
      <c r="P869" s="147"/>
      <c r="Q869" s="147"/>
      <c r="R869" s="147"/>
      <c r="S869" s="147"/>
      <c r="T869" s="147"/>
      <c r="U869" s="147"/>
      <c r="V869" s="147"/>
      <c r="W869" s="147"/>
    </row>
    <row r="870" spans="2:23" ht="12.75" customHeight="1" x14ac:dyDescent="0.15">
      <c r="B870" s="150"/>
      <c r="C870" s="90"/>
      <c r="D870" s="146"/>
      <c r="E870" s="82"/>
      <c r="F870" s="147"/>
      <c r="G870" s="147"/>
      <c r="H870" s="147"/>
      <c r="I870" s="147"/>
      <c r="J870" s="147"/>
      <c r="K870" s="147"/>
      <c r="L870" s="147"/>
      <c r="M870" s="147"/>
      <c r="N870" s="147"/>
      <c r="O870" s="147"/>
      <c r="P870" s="147"/>
      <c r="Q870" s="147"/>
      <c r="R870" s="147"/>
      <c r="S870" s="147"/>
      <c r="T870" s="147"/>
      <c r="U870" s="147"/>
      <c r="V870" s="147"/>
      <c r="W870" s="147"/>
    </row>
    <row r="871" spans="2:23" ht="12.75" customHeight="1" x14ac:dyDescent="0.15">
      <c r="B871" s="150"/>
      <c r="C871" s="90"/>
      <c r="D871" s="146"/>
      <c r="E871" s="82"/>
      <c r="F871" s="147"/>
      <c r="G871" s="147"/>
      <c r="H871" s="147"/>
      <c r="I871" s="147"/>
      <c r="J871" s="147"/>
      <c r="K871" s="147"/>
      <c r="L871" s="147"/>
      <c r="M871" s="147"/>
      <c r="N871" s="147"/>
      <c r="O871" s="147"/>
      <c r="P871" s="147"/>
      <c r="Q871" s="147"/>
      <c r="R871" s="147"/>
      <c r="S871" s="147"/>
      <c r="T871" s="147"/>
      <c r="U871" s="147"/>
      <c r="V871" s="147"/>
      <c r="W871" s="147"/>
    </row>
    <row r="872" spans="2:23" ht="12.75" customHeight="1" x14ac:dyDescent="0.15">
      <c r="B872" s="150"/>
      <c r="C872" s="90"/>
      <c r="D872" s="146"/>
      <c r="E872" s="82"/>
      <c r="F872" s="147"/>
      <c r="G872" s="147"/>
      <c r="H872" s="147"/>
      <c r="I872" s="147"/>
      <c r="J872" s="147"/>
      <c r="K872" s="147"/>
      <c r="L872" s="147"/>
      <c r="M872" s="147"/>
      <c r="N872" s="147"/>
      <c r="O872" s="147"/>
      <c r="P872" s="147"/>
      <c r="Q872" s="147"/>
      <c r="R872" s="147"/>
      <c r="S872" s="147"/>
      <c r="T872" s="147"/>
      <c r="U872" s="147"/>
      <c r="V872" s="147"/>
      <c r="W872" s="147"/>
    </row>
    <row r="873" spans="2:23" ht="12.75" customHeight="1" x14ac:dyDescent="0.15">
      <c r="B873" s="150"/>
      <c r="C873" s="90"/>
      <c r="D873" s="146"/>
      <c r="E873" s="82"/>
      <c r="F873" s="147"/>
      <c r="G873" s="147"/>
      <c r="H873" s="147"/>
      <c r="I873" s="147"/>
      <c r="J873" s="147"/>
      <c r="K873" s="147"/>
      <c r="L873" s="147"/>
      <c r="M873" s="147"/>
      <c r="N873" s="147"/>
      <c r="O873" s="147"/>
      <c r="P873" s="147"/>
      <c r="Q873" s="147"/>
      <c r="R873" s="147"/>
      <c r="S873" s="147"/>
      <c r="T873" s="147"/>
      <c r="U873" s="147"/>
      <c r="V873" s="147"/>
      <c r="W873" s="147"/>
    </row>
    <row r="874" spans="2:23" ht="12.75" customHeight="1" x14ac:dyDescent="0.15">
      <c r="B874" s="150"/>
      <c r="C874" s="90"/>
      <c r="D874" s="146"/>
      <c r="E874" s="82"/>
      <c r="F874" s="147"/>
      <c r="G874" s="147"/>
      <c r="H874" s="147"/>
      <c r="I874" s="147"/>
      <c r="J874" s="147"/>
      <c r="K874" s="147"/>
      <c r="L874" s="147"/>
      <c r="M874" s="147"/>
      <c r="N874" s="147"/>
      <c r="O874" s="147"/>
      <c r="P874" s="147"/>
      <c r="Q874" s="147"/>
      <c r="R874" s="147"/>
      <c r="S874" s="147"/>
      <c r="T874" s="147"/>
      <c r="U874" s="147"/>
      <c r="V874" s="147"/>
      <c r="W874" s="147"/>
    </row>
    <row r="875" spans="2:23" ht="12.75" customHeight="1" x14ac:dyDescent="0.15">
      <c r="B875" s="150"/>
      <c r="C875" s="90"/>
      <c r="D875" s="146"/>
      <c r="E875" s="82"/>
      <c r="F875" s="147"/>
      <c r="G875" s="147"/>
      <c r="H875" s="147"/>
      <c r="I875" s="147"/>
      <c r="J875" s="147"/>
      <c r="K875" s="147"/>
      <c r="L875" s="147"/>
      <c r="M875" s="147"/>
      <c r="N875" s="147"/>
      <c r="O875" s="147"/>
      <c r="P875" s="147"/>
      <c r="Q875" s="147"/>
      <c r="R875" s="147"/>
      <c r="S875" s="147"/>
      <c r="T875" s="147"/>
      <c r="U875" s="147"/>
      <c r="V875" s="147"/>
      <c r="W875" s="147"/>
    </row>
    <row r="876" spans="2:23" ht="12.75" customHeight="1" x14ac:dyDescent="0.15">
      <c r="B876" s="150"/>
      <c r="C876" s="90"/>
      <c r="D876" s="146"/>
      <c r="E876" s="82"/>
      <c r="F876" s="147"/>
      <c r="G876" s="147"/>
      <c r="H876" s="147"/>
      <c r="I876" s="147"/>
      <c r="J876" s="147"/>
      <c r="K876" s="147"/>
      <c r="L876" s="147"/>
      <c r="M876" s="147"/>
      <c r="N876" s="147"/>
      <c r="O876" s="147"/>
      <c r="P876" s="147"/>
      <c r="Q876" s="147"/>
      <c r="R876" s="147"/>
      <c r="S876" s="147"/>
      <c r="T876" s="147"/>
      <c r="U876" s="147"/>
      <c r="V876" s="147"/>
      <c r="W876" s="147"/>
    </row>
    <row r="877" spans="2:23" ht="12.75" customHeight="1" x14ac:dyDescent="0.15">
      <c r="B877" s="150"/>
      <c r="C877" s="90"/>
      <c r="D877" s="146"/>
      <c r="E877" s="82"/>
      <c r="F877" s="147"/>
      <c r="G877" s="147"/>
      <c r="H877" s="147"/>
      <c r="I877" s="147"/>
      <c r="J877" s="147"/>
      <c r="K877" s="147"/>
      <c r="L877" s="147"/>
      <c r="M877" s="147"/>
      <c r="N877" s="147"/>
      <c r="O877" s="147"/>
      <c r="P877" s="147"/>
      <c r="Q877" s="147"/>
      <c r="R877" s="147"/>
      <c r="S877" s="147"/>
      <c r="T877" s="147"/>
      <c r="U877" s="147"/>
      <c r="V877" s="147"/>
      <c r="W877" s="147"/>
    </row>
    <row r="878" spans="2:23" ht="12.75" customHeight="1" x14ac:dyDescent="0.15">
      <c r="B878" s="150"/>
      <c r="C878" s="90"/>
      <c r="D878" s="146"/>
      <c r="E878" s="82"/>
      <c r="F878" s="147"/>
      <c r="G878" s="147"/>
      <c r="H878" s="147"/>
      <c r="I878" s="147"/>
      <c r="J878" s="147"/>
      <c r="K878" s="147"/>
      <c r="L878" s="147"/>
      <c r="M878" s="147"/>
      <c r="N878" s="147"/>
      <c r="O878" s="147"/>
      <c r="P878" s="147"/>
      <c r="Q878" s="147"/>
      <c r="R878" s="147"/>
      <c r="S878" s="147"/>
      <c r="T878" s="147"/>
      <c r="U878" s="147"/>
      <c r="V878" s="147"/>
      <c r="W878" s="147"/>
    </row>
    <row r="879" spans="2:23" ht="12.75" customHeight="1" x14ac:dyDescent="0.15">
      <c r="B879" s="150"/>
      <c r="C879" s="90"/>
      <c r="D879" s="146"/>
      <c r="E879" s="82"/>
      <c r="F879" s="147"/>
      <c r="G879" s="147"/>
      <c r="H879" s="147"/>
      <c r="I879" s="147"/>
      <c r="J879" s="147"/>
      <c r="K879" s="147"/>
      <c r="L879" s="147"/>
      <c r="M879" s="147"/>
      <c r="N879" s="147"/>
      <c r="O879" s="147"/>
      <c r="P879" s="147"/>
      <c r="Q879" s="147"/>
      <c r="R879" s="147"/>
      <c r="S879" s="147"/>
      <c r="T879" s="147"/>
      <c r="U879" s="147"/>
      <c r="V879" s="147"/>
      <c r="W879" s="147"/>
    </row>
    <row r="880" spans="2:23" ht="12.75" customHeight="1" x14ac:dyDescent="0.15">
      <c r="B880" s="150"/>
      <c r="C880" s="90"/>
      <c r="D880" s="146"/>
      <c r="E880" s="82"/>
      <c r="F880" s="147"/>
      <c r="G880" s="147"/>
      <c r="H880" s="147"/>
      <c r="I880" s="147"/>
      <c r="J880" s="147"/>
      <c r="K880" s="147"/>
      <c r="L880" s="147"/>
      <c r="M880" s="147"/>
      <c r="N880" s="147"/>
      <c r="O880" s="147"/>
      <c r="P880" s="147"/>
      <c r="Q880" s="147"/>
      <c r="R880" s="147"/>
      <c r="S880" s="147"/>
      <c r="T880" s="147"/>
      <c r="U880" s="147"/>
      <c r="V880" s="147"/>
      <c r="W880" s="147"/>
    </row>
    <row r="881" spans="2:23" ht="12.75" customHeight="1" x14ac:dyDescent="0.15">
      <c r="B881" s="150"/>
      <c r="C881" s="90"/>
      <c r="D881" s="146"/>
      <c r="E881" s="82"/>
      <c r="F881" s="147"/>
      <c r="G881" s="147"/>
      <c r="H881" s="147"/>
      <c r="I881" s="147"/>
      <c r="J881" s="147"/>
      <c r="K881" s="147"/>
      <c r="L881" s="147"/>
      <c r="M881" s="147"/>
      <c r="N881" s="147"/>
      <c r="O881" s="147"/>
      <c r="P881" s="147"/>
      <c r="Q881" s="147"/>
      <c r="R881" s="147"/>
      <c r="S881" s="147"/>
      <c r="T881" s="147"/>
      <c r="U881" s="147"/>
      <c r="V881" s="147"/>
      <c r="W881" s="147"/>
    </row>
    <row r="882" spans="2:23" ht="12.75" customHeight="1" x14ac:dyDescent="0.15">
      <c r="B882" s="150"/>
      <c r="C882" s="90"/>
      <c r="D882" s="146"/>
      <c r="E882" s="82"/>
      <c r="F882" s="147"/>
      <c r="G882" s="147"/>
      <c r="H882" s="147"/>
      <c r="I882" s="147"/>
      <c r="J882" s="147"/>
      <c r="K882" s="147"/>
      <c r="L882" s="147"/>
      <c r="M882" s="147"/>
      <c r="N882" s="147"/>
      <c r="O882" s="147"/>
      <c r="P882" s="147"/>
      <c r="Q882" s="147"/>
      <c r="R882" s="147"/>
      <c r="S882" s="147"/>
      <c r="T882" s="147"/>
      <c r="U882" s="147"/>
      <c r="V882" s="147"/>
      <c r="W882" s="147"/>
    </row>
    <row r="883" spans="2:23" ht="12.75" customHeight="1" x14ac:dyDescent="0.15">
      <c r="B883" s="150"/>
      <c r="C883" s="90"/>
      <c r="D883" s="146"/>
      <c r="E883" s="82"/>
      <c r="F883" s="147"/>
      <c r="G883" s="147"/>
      <c r="H883" s="147"/>
      <c r="I883" s="147"/>
      <c r="J883" s="147"/>
      <c r="K883" s="147"/>
      <c r="L883" s="147"/>
      <c r="M883" s="147"/>
      <c r="N883" s="147"/>
      <c r="O883" s="147"/>
      <c r="P883" s="147"/>
      <c r="Q883" s="147"/>
      <c r="R883" s="147"/>
      <c r="S883" s="147"/>
      <c r="T883" s="147"/>
      <c r="U883" s="147"/>
      <c r="V883" s="147"/>
      <c r="W883" s="147"/>
    </row>
    <row r="884" spans="2:23" ht="12.75" customHeight="1" x14ac:dyDescent="0.15">
      <c r="B884" s="150"/>
      <c r="C884" s="90"/>
      <c r="D884" s="146"/>
      <c r="E884" s="82"/>
      <c r="F884" s="147"/>
      <c r="G884" s="147"/>
      <c r="H884" s="147"/>
      <c r="I884" s="147"/>
      <c r="J884" s="147"/>
      <c r="K884" s="147"/>
      <c r="L884" s="147"/>
      <c r="M884" s="147"/>
      <c r="N884" s="147"/>
      <c r="O884" s="147"/>
      <c r="P884" s="147"/>
      <c r="Q884" s="147"/>
      <c r="R884" s="147"/>
      <c r="S884" s="147"/>
      <c r="T884" s="147"/>
      <c r="U884" s="147"/>
      <c r="V884" s="147"/>
      <c r="W884" s="147"/>
    </row>
    <row r="885" spans="2:23" ht="12.75" customHeight="1" x14ac:dyDescent="0.15">
      <c r="B885" s="150"/>
      <c r="C885" s="90"/>
      <c r="D885" s="146"/>
      <c r="E885" s="82"/>
      <c r="F885" s="147"/>
      <c r="G885" s="147"/>
      <c r="H885" s="147"/>
      <c r="I885" s="147"/>
      <c r="J885" s="147"/>
      <c r="K885" s="147"/>
      <c r="L885" s="147"/>
      <c r="M885" s="147"/>
      <c r="N885" s="147"/>
      <c r="O885" s="147"/>
      <c r="P885" s="147"/>
      <c r="Q885" s="147"/>
      <c r="R885" s="147"/>
      <c r="S885" s="147"/>
      <c r="T885" s="147"/>
      <c r="U885" s="147"/>
      <c r="V885" s="147"/>
      <c r="W885" s="147"/>
    </row>
    <row r="886" spans="2:23" ht="12.75" customHeight="1" x14ac:dyDescent="0.15">
      <c r="B886" s="150"/>
      <c r="C886" s="90"/>
      <c r="D886" s="146"/>
      <c r="E886" s="82"/>
      <c r="F886" s="147"/>
      <c r="G886" s="147"/>
      <c r="H886" s="147"/>
      <c r="I886" s="147"/>
      <c r="J886" s="147"/>
      <c r="K886" s="147"/>
      <c r="L886" s="147"/>
      <c r="M886" s="147"/>
      <c r="N886" s="147"/>
      <c r="O886" s="147"/>
      <c r="P886" s="147"/>
      <c r="Q886" s="147"/>
      <c r="R886" s="147"/>
      <c r="S886" s="147"/>
      <c r="T886" s="147"/>
      <c r="U886" s="147"/>
      <c r="V886" s="147"/>
      <c r="W886" s="147"/>
    </row>
    <row r="887" spans="2:23" ht="12.75" customHeight="1" x14ac:dyDescent="0.15">
      <c r="B887" s="150"/>
      <c r="C887" s="90"/>
      <c r="D887" s="146"/>
      <c r="E887" s="82"/>
      <c r="F887" s="147"/>
      <c r="G887" s="147"/>
      <c r="H887" s="147"/>
      <c r="I887" s="147"/>
      <c r="J887" s="147"/>
      <c r="K887" s="147"/>
      <c r="L887" s="147"/>
      <c r="M887" s="147"/>
      <c r="N887" s="147"/>
      <c r="O887" s="147"/>
      <c r="P887" s="147"/>
      <c r="Q887" s="147"/>
      <c r="R887" s="147"/>
      <c r="S887" s="147"/>
      <c r="T887" s="147"/>
      <c r="U887" s="147"/>
      <c r="V887" s="147"/>
      <c r="W887" s="147"/>
    </row>
    <row r="888" spans="2:23" ht="12.75" customHeight="1" x14ac:dyDescent="0.15">
      <c r="B888" s="150"/>
      <c r="C888" s="90"/>
      <c r="D888" s="146"/>
      <c r="E888" s="82"/>
      <c r="F888" s="147"/>
      <c r="G888" s="147"/>
      <c r="H888" s="147"/>
      <c r="I888" s="147"/>
      <c r="J888" s="147"/>
      <c r="K888" s="147"/>
      <c r="L888" s="147"/>
      <c r="M888" s="147"/>
      <c r="N888" s="147"/>
      <c r="O888" s="147"/>
      <c r="P888" s="147"/>
      <c r="Q888" s="147"/>
      <c r="R888" s="147"/>
      <c r="S888" s="147"/>
      <c r="T888" s="147"/>
      <c r="U888" s="147"/>
      <c r="V888" s="147"/>
      <c r="W888" s="147"/>
    </row>
    <row r="889" spans="2:23" ht="12.75" customHeight="1" x14ac:dyDescent="0.15">
      <c r="B889" s="150"/>
      <c r="C889" s="90"/>
      <c r="D889" s="146"/>
      <c r="E889" s="82"/>
      <c r="F889" s="147"/>
      <c r="G889" s="147"/>
      <c r="H889" s="147"/>
      <c r="I889" s="147"/>
      <c r="J889" s="147"/>
      <c r="K889" s="147"/>
      <c r="L889" s="147"/>
      <c r="M889" s="147"/>
      <c r="N889" s="147"/>
      <c r="O889" s="147"/>
      <c r="P889" s="147"/>
      <c r="Q889" s="147"/>
      <c r="R889" s="147"/>
      <c r="S889" s="147"/>
      <c r="T889" s="147"/>
      <c r="U889" s="147"/>
      <c r="V889" s="147"/>
      <c r="W889" s="147"/>
    </row>
    <row r="890" spans="2:23" ht="12.75" customHeight="1" x14ac:dyDescent="0.15">
      <c r="B890" s="150"/>
      <c r="C890" s="90"/>
      <c r="D890" s="146"/>
      <c r="E890" s="82"/>
      <c r="F890" s="147"/>
      <c r="G890" s="147"/>
      <c r="H890" s="147"/>
      <c r="I890" s="147"/>
      <c r="J890" s="147"/>
      <c r="K890" s="147"/>
      <c r="L890" s="147"/>
      <c r="M890" s="147"/>
      <c r="N890" s="147"/>
      <c r="O890" s="147"/>
      <c r="P890" s="147"/>
      <c r="Q890" s="147"/>
      <c r="R890" s="147"/>
      <c r="S890" s="147"/>
      <c r="T890" s="147"/>
      <c r="U890" s="147"/>
      <c r="V890" s="147"/>
      <c r="W890" s="147"/>
    </row>
    <row r="891" spans="2:23" ht="12.75" customHeight="1" x14ac:dyDescent="0.15">
      <c r="B891" s="150"/>
      <c r="C891" s="90"/>
      <c r="D891" s="146"/>
      <c r="E891" s="82"/>
      <c r="F891" s="147"/>
      <c r="G891" s="147"/>
      <c r="H891" s="147"/>
      <c r="I891" s="147"/>
      <c r="J891" s="147"/>
      <c r="K891" s="147"/>
      <c r="L891" s="147"/>
      <c r="M891" s="147"/>
      <c r="N891" s="147"/>
      <c r="O891" s="147"/>
      <c r="P891" s="147"/>
      <c r="Q891" s="147"/>
      <c r="R891" s="147"/>
      <c r="S891" s="147"/>
      <c r="T891" s="147"/>
      <c r="U891" s="147"/>
      <c r="V891" s="147"/>
      <c r="W891" s="147"/>
    </row>
    <row r="892" spans="2:23" ht="12.75" customHeight="1" x14ac:dyDescent="0.15">
      <c r="B892" s="150"/>
      <c r="C892" s="90"/>
      <c r="D892" s="146"/>
      <c r="E892" s="82"/>
      <c r="F892" s="147"/>
      <c r="G892" s="147"/>
      <c r="H892" s="147"/>
      <c r="I892" s="147"/>
      <c r="J892" s="147"/>
      <c r="K892" s="147"/>
      <c r="L892" s="147"/>
      <c r="M892" s="147"/>
      <c r="N892" s="147"/>
      <c r="O892" s="147"/>
      <c r="P892" s="147"/>
      <c r="Q892" s="147"/>
      <c r="R892" s="147"/>
      <c r="S892" s="147"/>
      <c r="T892" s="147"/>
      <c r="U892" s="147"/>
      <c r="V892" s="147"/>
      <c r="W892" s="147"/>
    </row>
    <row r="893" spans="2:23" ht="12.75" customHeight="1" x14ac:dyDescent="0.15">
      <c r="B893" s="150"/>
      <c r="C893" s="90"/>
      <c r="D893" s="146"/>
      <c r="E893" s="82"/>
      <c r="F893" s="147"/>
      <c r="G893" s="147"/>
      <c r="H893" s="147"/>
      <c r="I893" s="147"/>
      <c r="J893" s="147"/>
      <c r="K893" s="147"/>
      <c r="L893" s="147"/>
      <c r="M893" s="147"/>
      <c r="N893" s="147"/>
      <c r="O893" s="147"/>
      <c r="P893" s="147"/>
      <c r="Q893" s="147"/>
      <c r="R893" s="147"/>
      <c r="S893" s="147"/>
      <c r="T893" s="147"/>
      <c r="U893" s="147"/>
      <c r="V893" s="147"/>
      <c r="W893" s="147"/>
    </row>
    <row r="894" spans="2:23" ht="12.75" customHeight="1" x14ac:dyDescent="0.15">
      <c r="B894" s="150"/>
      <c r="C894" s="90"/>
      <c r="D894" s="146"/>
      <c r="E894" s="82"/>
      <c r="F894" s="147"/>
      <c r="G894" s="147"/>
      <c r="H894" s="147"/>
      <c r="I894" s="147"/>
      <c r="J894" s="147"/>
      <c r="K894" s="147"/>
      <c r="L894" s="147"/>
      <c r="M894" s="147"/>
      <c r="N894" s="147"/>
      <c r="O894" s="147"/>
      <c r="P894" s="147"/>
      <c r="Q894" s="147"/>
      <c r="R894" s="147"/>
      <c r="S894" s="147"/>
      <c r="T894" s="147"/>
      <c r="U894" s="147"/>
      <c r="V894" s="147"/>
      <c r="W894" s="147"/>
    </row>
    <row r="895" spans="2:23" ht="12.75" customHeight="1" x14ac:dyDescent="0.15">
      <c r="B895" s="150"/>
      <c r="C895" s="90"/>
      <c r="D895" s="146"/>
      <c r="E895" s="82"/>
      <c r="F895" s="147"/>
      <c r="G895" s="147"/>
      <c r="H895" s="147"/>
      <c r="I895" s="147"/>
      <c r="J895" s="147"/>
      <c r="K895" s="147"/>
      <c r="L895" s="147"/>
      <c r="M895" s="147"/>
      <c r="N895" s="147"/>
      <c r="O895" s="147"/>
      <c r="P895" s="147"/>
      <c r="Q895" s="147"/>
      <c r="R895" s="147"/>
      <c r="S895" s="147"/>
      <c r="T895" s="147"/>
      <c r="U895" s="147"/>
      <c r="V895" s="147"/>
      <c r="W895" s="147"/>
    </row>
    <row r="896" spans="2:23" ht="12.75" customHeight="1" x14ac:dyDescent="0.15">
      <c r="B896" s="150"/>
      <c r="C896" s="90"/>
      <c r="D896" s="146"/>
      <c r="E896" s="82"/>
      <c r="F896" s="147"/>
      <c r="G896" s="147"/>
      <c r="H896" s="147"/>
      <c r="I896" s="147"/>
      <c r="J896" s="147"/>
      <c r="K896" s="147"/>
      <c r="L896" s="147"/>
      <c r="M896" s="147"/>
      <c r="N896" s="147"/>
      <c r="O896" s="147"/>
      <c r="P896" s="147"/>
      <c r="Q896" s="147"/>
      <c r="R896" s="147"/>
      <c r="S896" s="147"/>
      <c r="T896" s="147"/>
      <c r="U896" s="147"/>
      <c r="V896" s="147"/>
      <c r="W896" s="147"/>
    </row>
    <row r="897" spans="2:23" ht="12.75" customHeight="1" x14ac:dyDescent="0.15">
      <c r="B897" s="150"/>
      <c r="C897" s="90"/>
      <c r="D897" s="146"/>
      <c r="E897" s="82"/>
      <c r="F897" s="147"/>
      <c r="G897" s="147"/>
      <c r="H897" s="147"/>
      <c r="I897" s="147"/>
      <c r="J897" s="147"/>
      <c r="K897" s="147"/>
      <c r="L897" s="147"/>
      <c r="M897" s="147"/>
      <c r="N897" s="147"/>
      <c r="O897" s="147"/>
      <c r="P897" s="147"/>
      <c r="Q897" s="147"/>
      <c r="R897" s="147"/>
      <c r="S897" s="147"/>
      <c r="T897" s="147"/>
      <c r="U897" s="147"/>
      <c r="V897" s="147"/>
      <c r="W897" s="147"/>
    </row>
    <row r="898" spans="2:23" ht="12.75" customHeight="1" x14ac:dyDescent="0.15">
      <c r="B898" s="150"/>
      <c r="C898" s="90"/>
      <c r="D898" s="146"/>
      <c r="E898" s="82"/>
      <c r="F898" s="147"/>
      <c r="G898" s="147"/>
      <c r="H898" s="147"/>
      <c r="I898" s="147"/>
      <c r="J898" s="147"/>
      <c r="K898" s="147"/>
      <c r="L898" s="147"/>
      <c r="M898" s="147"/>
      <c r="N898" s="147"/>
      <c r="O898" s="147"/>
      <c r="P898" s="147"/>
      <c r="Q898" s="147"/>
      <c r="R898" s="147"/>
      <c r="S898" s="147"/>
      <c r="T898" s="147"/>
      <c r="U898" s="147"/>
      <c r="V898" s="147"/>
      <c r="W898" s="147"/>
    </row>
    <row r="899" spans="2:23" ht="12.75" customHeight="1" x14ac:dyDescent="0.15">
      <c r="B899" s="150"/>
      <c r="C899" s="90"/>
      <c r="D899" s="146"/>
      <c r="E899" s="82"/>
      <c r="F899" s="147"/>
      <c r="G899" s="147"/>
      <c r="H899" s="147"/>
      <c r="I899" s="147"/>
      <c r="J899" s="147"/>
      <c r="K899" s="147"/>
      <c r="L899" s="147"/>
      <c r="M899" s="147"/>
      <c r="N899" s="147"/>
      <c r="O899" s="147"/>
      <c r="P899" s="147"/>
      <c r="Q899" s="147"/>
      <c r="R899" s="147"/>
      <c r="S899" s="147"/>
      <c r="T899" s="147"/>
      <c r="U899" s="147"/>
      <c r="V899" s="147"/>
      <c r="W899" s="147"/>
    </row>
    <row r="900" spans="2:23" ht="12.75" customHeight="1" x14ac:dyDescent="0.15">
      <c r="B900" s="150"/>
      <c r="C900" s="90"/>
      <c r="D900" s="146"/>
      <c r="E900" s="82"/>
      <c r="F900" s="147"/>
      <c r="G900" s="147"/>
      <c r="H900" s="147"/>
      <c r="I900" s="147"/>
      <c r="J900" s="147"/>
      <c r="K900" s="147"/>
      <c r="L900" s="147"/>
      <c r="M900" s="147"/>
      <c r="N900" s="147"/>
      <c r="O900" s="147"/>
      <c r="P900" s="147"/>
      <c r="Q900" s="147"/>
      <c r="R900" s="147"/>
      <c r="S900" s="147"/>
      <c r="T900" s="147"/>
      <c r="U900" s="147"/>
      <c r="V900" s="147"/>
      <c r="W900" s="147"/>
    </row>
    <row r="901" spans="2:23" ht="12.75" customHeight="1" x14ac:dyDescent="0.15">
      <c r="B901" s="150"/>
      <c r="C901" s="90"/>
      <c r="D901" s="146"/>
      <c r="E901" s="82"/>
      <c r="F901" s="147"/>
      <c r="G901" s="147"/>
      <c r="H901" s="147"/>
      <c r="I901" s="147"/>
      <c r="J901" s="147"/>
      <c r="K901" s="147"/>
      <c r="L901" s="147"/>
      <c r="M901" s="147"/>
      <c r="N901" s="147"/>
      <c r="O901" s="147"/>
      <c r="P901" s="147"/>
      <c r="Q901" s="147"/>
      <c r="R901" s="147"/>
      <c r="S901" s="147"/>
      <c r="T901" s="147"/>
      <c r="U901" s="147"/>
      <c r="V901" s="147"/>
      <c r="W901" s="147"/>
    </row>
    <row r="902" spans="2:23" ht="12.75" customHeight="1" x14ac:dyDescent="0.15">
      <c r="B902" s="150"/>
      <c r="C902" s="90"/>
      <c r="D902" s="146"/>
      <c r="E902" s="82"/>
      <c r="F902" s="147"/>
      <c r="G902" s="147"/>
      <c r="H902" s="147"/>
      <c r="I902" s="147"/>
      <c r="J902" s="147"/>
      <c r="K902" s="147"/>
      <c r="L902" s="147"/>
      <c r="M902" s="147"/>
      <c r="N902" s="147"/>
      <c r="O902" s="147"/>
      <c r="P902" s="147"/>
      <c r="Q902" s="147"/>
      <c r="R902" s="147"/>
      <c r="S902" s="147"/>
      <c r="T902" s="147"/>
      <c r="U902" s="147"/>
      <c r="V902" s="147"/>
      <c r="W902" s="147"/>
    </row>
    <row r="903" spans="2:23" ht="12.75" customHeight="1" x14ac:dyDescent="0.15">
      <c r="B903" s="150"/>
      <c r="C903" s="90"/>
      <c r="D903" s="146"/>
      <c r="E903" s="82"/>
      <c r="F903" s="147"/>
      <c r="G903" s="147"/>
      <c r="H903" s="147"/>
      <c r="I903" s="147"/>
      <c r="J903" s="147"/>
      <c r="K903" s="147"/>
      <c r="L903" s="147"/>
      <c r="M903" s="147"/>
      <c r="N903" s="147"/>
      <c r="O903" s="147"/>
      <c r="P903" s="147"/>
      <c r="Q903" s="147"/>
      <c r="R903" s="147"/>
      <c r="S903" s="147"/>
      <c r="T903" s="147"/>
      <c r="U903" s="147"/>
      <c r="V903" s="147"/>
      <c r="W903" s="147"/>
    </row>
    <row r="904" spans="2:23" ht="12.75" customHeight="1" x14ac:dyDescent="0.15">
      <c r="B904" s="150"/>
      <c r="C904" s="90"/>
      <c r="D904" s="146"/>
      <c r="E904" s="82"/>
      <c r="F904" s="147"/>
      <c r="G904" s="147"/>
      <c r="H904" s="147"/>
      <c r="I904" s="147"/>
      <c r="J904" s="147"/>
      <c r="K904" s="147"/>
      <c r="L904" s="147"/>
      <c r="M904" s="147"/>
      <c r="N904" s="147"/>
      <c r="O904" s="147"/>
      <c r="P904" s="147"/>
      <c r="Q904" s="147"/>
      <c r="R904" s="147"/>
      <c r="S904" s="147"/>
      <c r="T904" s="147"/>
      <c r="U904" s="147"/>
      <c r="V904" s="147"/>
      <c r="W904" s="147"/>
    </row>
  </sheetData>
  <mergeCells count="1">
    <mergeCell ref="B2:D2"/>
  </mergeCells>
  <phoneticPr fontId="30" type="noConversion"/>
  <hyperlinks>
    <hyperlink ref="F10" r:id="rId1"/>
  </hyperlinks>
  <pageMargins left="0.7" right="0.7" top="0.75" bottom="0.75" header="0.3" footer="0.3"/>
  <pageSetup orientation="portrait"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4"/>
  <sheetViews>
    <sheetView topLeftCell="C1" workbookViewId="0">
      <selection activeCell="E34" sqref="E34"/>
    </sheetView>
  </sheetViews>
  <sheetFormatPr baseColWidth="10" defaultColWidth="14.5" defaultRowHeight="15.75" customHeight="1" x14ac:dyDescent="0.15"/>
  <cols>
    <col min="1" max="1" width="4" customWidth="1"/>
    <col min="2" max="2" width="54.83203125" customWidth="1"/>
    <col min="3" max="3" width="26" style="239" customWidth="1"/>
    <col min="4" max="4" width="17.5" style="239" customWidth="1"/>
    <col min="5" max="5" width="43.5" style="417" customWidth="1"/>
    <col min="6" max="6" width="13.5" style="239" customWidth="1"/>
    <col min="7" max="7" width="12" style="239" customWidth="1"/>
    <col min="8" max="26" width="8.83203125" customWidth="1"/>
  </cols>
  <sheetData>
    <row r="1" spans="1:26" ht="12.75" customHeight="1" x14ac:dyDescent="0.15">
      <c r="A1" s="8"/>
      <c r="B1" s="9" t="s">
        <v>27</v>
      </c>
      <c r="C1" s="394" t="s">
        <v>28</v>
      </c>
      <c r="D1" s="394" t="s">
        <v>29</v>
      </c>
      <c r="E1" s="418" t="s">
        <v>30</v>
      </c>
      <c r="F1" s="394" t="s">
        <v>31</v>
      </c>
      <c r="G1" s="394" t="s">
        <v>32</v>
      </c>
      <c r="H1" s="8"/>
      <c r="I1" s="8"/>
      <c r="J1" s="8"/>
      <c r="K1" s="8"/>
      <c r="L1" s="8"/>
      <c r="M1" s="8"/>
      <c r="N1" s="8"/>
      <c r="O1" s="8"/>
      <c r="P1" s="8"/>
      <c r="Q1" s="8"/>
      <c r="R1" s="8"/>
      <c r="S1" s="8"/>
      <c r="T1" s="8"/>
      <c r="U1" s="8"/>
      <c r="V1" s="8"/>
      <c r="W1" s="8"/>
      <c r="X1" s="8"/>
      <c r="Y1" s="8"/>
      <c r="Z1" s="8"/>
    </row>
    <row r="2" spans="1:26" ht="13.5" customHeight="1" x14ac:dyDescent="0.15">
      <c r="A2" s="10">
        <v>1</v>
      </c>
      <c r="B2" s="11" t="s">
        <v>33</v>
      </c>
      <c r="C2" s="65" t="s">
        <v>34</v>
      </c>
      <c r="D2" s="65" t="s">
        <v>35</v>
      </c>
      <c r="E2" s="409" t="str">
        <f>HYPERLINK("http://forum.icann.org/lists/comments-draft-ccwg-accountability-proposal-30nov15/msg00000.html","Blackrock")</f>
        <v>Blackrock</v>
      </c>
      <c r="F2" s="395">
        <v>42339</v>
      </c>
      <c r="G2" s="65" t="s">
        <v>36</v>
      </c>
      <c r="H2" s="8"/>
      <c r="I2" s="8"/>
      <c r="J2" s="8"/>
      <c r="K2" s="8"/>
      <c r="L2" s="8"/>
      <c r="M2" s="8"/>
      <c r="N2" s="8"/>
      <c r="O2" s="8"/>
      <c r="P2" s="8"/>
      <c r="Q2" s="8"/>
      <c r="R2" s="8"/>
      <c r="S2" s="8"/>
      <c r="T2" s="8"/>
      <c r="U2" s="8"/>
      <c r="V2" s="8"/>
      <c r="W2" s="8"/>
      <c r="X2" s="8"/>
      <c r="Y2" s="8"/>
      <c r="Z2" s="8"/>
    </row>
    <row r="3" spans="1:26" ht="12.75" customHeight="1" x14ac:dyDescent="0.15">
      <c r="A3" s="10">
        <v>2</v>
      </c>
      <c r="B3" s="11" t="s">
        <v>37</v>
      </c>
      <c r="C3" s="65" t="s">
        <v>38</v>
      </c>
      <c r="D3" s="65" t="s">
        <v>38</v>
      </c>
      <c r="E3" s="409" t="str">
        <f>HYPERLINK("http://forum.icann.org/lists/comments-draft-ccwg-accountability-proposal-30nov15/msg00001.html","John Poole")</f>
        <v>John Poole</v>
      </c>
      <c r="F3" s="395">
        <v>42340</v>
      </c>
      <c r="G3" s="65" t="s">
        <v>36</v>
      </c>
      <c r="H3" s="8"/>
      <c r="I3" s="8"/>
      <c r="J3" s="8"/>
      <c r="K3" s="8"/>
      <c r="L3" s="8"/>
      <c r="M3" s="8"/>
      <c r="N3" s="8"/>
      <c r="O3" s="8"/>
      <c r="P3" s="8"/>
      <c r="Q3" s="8"/>
      <c r="R3" s="8"/>
      <c r="S3" s="8"/>
      <c r="T3" s="8"/>
      <c r="U3" s="8"/>
      <c r="V3" s="8"/>
      <c r="W3" s="8"/>
      <c r="X3" s="8"/>
      <c r="Y3" s="8"/>
      <c r="Z3" s="8"/>
    </row>
    <row r="4" spans="1:26" ht="12.75" customHeight="1" x14ac:dyDescent="0.15">
      <c r="A4" s="10">
        <v>3</v>
      </c>
      <c r="B4" s="11" t="s">
        <v>39</v>
      </c>
      <c r="C4" s="65" t="s">
        <v>38</v>
      </c>
      <c r="D4" s="65" t="s">
        <v>38</v>
      </c>
      <c r="E4" s="409" t="str">
        <f>HYPERLINK("http://forum.icann.org/lists/comments-draft-ccwg-accountability-proposal-30nov15/msg00002.html","Mike Roberts")</f>
        <v>Mike Roberts</v>
      </c>
      <c r="F4" s="395">
        <v>42340</v>
      </c>
      <c r="G4" s="65" t="s">
        <v>36</v>
      </c>
      <c r="H4" s="8"/>
      <c r="I4" s="8"/>
      <c r="J4" s="8"/>
      <c r="K4" s="8"/>
      <c r="L4" s="8"/>
      <c r="M4" s="8"/>
      <c r="N4" s="8"/>
      <c r="O4" s="8"/>
      <c r="P4" s="8"/>
      <c r="Q4" s="8"/>
      <c r="R4" s="8"/>
      <c r="S4" s="8"/>
      <c r="T4" s="8"/>
      <c r="U4" s="8"/>
      <c r="V4" s="8"/>
      <c r="W4" s="8"/>
      <c r="X4" s="8"/>
      <c r="Y4" s="8"/>
      <c r="Z4" s="8"/>
    </row>
    <row r="5" spans="1:26" ht="12.75" customHeight="1" x14ac:dyDescent="0.15">
      <c r="A5" s="10">
        <v>4</v>
      </c>
      <c r="B5" s="11" t="s">
        <v>40</v>
      </c>
      <c r="C5" s="65" t="s">
        <v>41</v>
      </c>
      <c r="D5" s="65" t="s">
        <v>42</v>
      </c>
      <c r="E5" s="409" t="str">
        <f>HYPERLINK("http://forum.icann.org/lists/comments-draft-ccwg-accountability-proposal-30nov15/msg00005.html","NARALO")</f>
        <v>NARALO</v>
      </c>
      <c r="F5" s="395">
        <v>42340</v>
      </c>
      <c r="G5" s="65" t="s">
        <v>43</v>
      </c>
      <c r="H5" s="8"/>
      <c r="I5" s="8"/>
      <c r="J5" s="8"/>
      <c r="K5" s="8"/>
      <c r="L5" s="8"/>
      <c r="M5" s="8"/>
      <c r="N5" s="8"/>
      <c r="O5" s="8"/>
      <c r="P5" s="8"/>
      <c r="Q5" s="8"/>
      <c r="R5" s="8"/>
      <c r="S5" s="8"/>
      <c r="T5" s="8"/>
      <c r="U5" s="8"/>
      <c r="V5" s="8"/>
      <c r="W5" s="8"/>
      <c r="X5" s="8"/>
      <c r="Y5" s="8"/>
      <c r="Z5" s="8"/>
    </row>
    <row r="6" spans="1:26" ht="12.75" customHeight="1" x14ac:dyDescent="0.15">
      <c r="A6" s="10">
        <v>5</v>
      </c>
      <c r="B6" s="11" t="s">
        <v>44</v>
      </c>
      <c r="C6" s="65" t="s">
        <v>45</v>
      </c>
      <c r="D6" s="65" t="s">
        <v>42</v>
      </c>
      <c r="E6" s="409" t="str">
        <f>HYPERLINK("http://forum.icann.org/lists/comments-draft-ccwg-accountability-proposal-30nov15/msg00006.html","Cook Islands Internet Action Group")</f>
        <v>Cook Islands Internet Action Group</v>
      </c>
      <c r="F6" s="395">
        <v>42341</v>
      </c>
      <c r="G6" s="65" t="s">
        <v>43</v>
      </c>
      <c r="H6" s="8"/>
      <c r="I6" s="8"/>
      <c r="J6" s="8"/>
      <c r="K6" s="8"/>
      <c r="L6" s="8"/>
      <c r="M6" s="8"/>
      <c r="N6" s="8"/>
      <c r="O6" s="8"/>
      <c r="P6" s="8"/>
      <c r="Q6" s="8"/>
      <c r="R6" s="8"/>
      <c r="S6" s="8"/>
      <c r="T6" s="8"/>
      <c r="U6" s="8"/>
      <c r="V6" s="8"/>
      <c r="W6" s="8"/>
      <c r="X6" s="8"/>
      <c r="Y6" s="8"/>
      <c r="Z6" s="8"/>
    </row>
    <row r="7" spans="1:26" ht="12.75" customHeight="1" x14ac:dyDescent="0.15">
      <c r="A7" s="12">
        <v>6</v>
      </c>
      <c r="B7" s="13" t="s">
        <v>46</v>
      </c>
      <c r="C7" s="65" t="s">
        <v>38</v>
      </c>
      <c r="D7" s="65" t="s">
        <v>47</v>
      </c>
      <c r="E7" s="409" t="str">
        <f>HYPERLINK("http://forum.icann.org/lists/comments-draft-ccwg-accountability-proposal-30nov15/msg00007.html","Christopher Wilkinson")</f>
        <v>Christopher Wilkinson</v>
      </c>
      <c r="F7" s="395">
        <v>42346</v>
      </c>
      <c r="G7" s="65" t="s">
        <v>43</v>
      </c>
      <c r="H7" s="8"/>
      <c r="I7" s="8"/>
      <c r="J7" s="8"/>
      <c r="K7" s="8"/>
      <c r="L7" s="8"/>
      <c r="M7" s="8"/>
      <c r="N7" s="8"/>
      <c r="O7" s="8"/>
      <c r="P7" s="8"/>
      <c r="Q7" s="8"/>
      <c r="R7" s="8"/>
      <c r="S7" s="8"/>
      <c r="T7" s="8"/>
      <c r="U7" s="8"/>
      <c r="V7" s="8"/>
      <c r="W7" s="8"/>
      <c r="X7" s="8"/>
      <c r="Y7" s="8"/>
      <c r="Z7" s="8"/>
    </row>
    <row r="8" spans="1:26" ht="12.75" customHeight="1" x14ac:dyDescent="0.15">
      <c r="A8" s="12">
        <v>7</v>
      </c>
      <c r="B8" s="14" t="s">
        <v>48</v>
      </c>
      <c r="C8" s="65" t="s">
        <v>49</v>
      </c>
      <c r="D8" s="65" t="s">
        <v>38</v>
      </c>
      <c r="E8" s="409" t="str">
        <f>HYPERLINK("http://forum.icann.org/lists/comments-draft-ccwg-accountability-proposal-30nov15/msg00008.html","Article19")</f>
        <v>Article19</v>
      </c>
      <c r="F8" s="395">
        <v>42347</v>
      </c>
      <c r="G8" s="65" t="s">
        <v>43</v>
      </c>
      <c r="H8" s="8"/>
      <c r="I8" s="8"/>
      <c r="J8" s="8"/>
      <c r="K8" s="8"/>
      <c r="L8" s="8"/>
      <c r="M8" s="8"/>
      <c r="N8" s="8"/>
      <c r="O8" s="8"/>
      <c r="P8" s="8"/>
      <c r="Q8" s="8"/>
      <c r="R8" s="8"/>
      <c r="S8" s="8"/>
      <c r="T8" s="8"/>
      <c r="U8" s="8"/>
      <c r="V8" s="8"/>
      <c r="W8" s="8"/>
      <c r="X8" s="8"/>
      <c r="Y8" s="8"/>
      <c r="Z8" s="8"/>
    </row>
    <row r="9" spans="1:26" ht="12.75" customHeight="1" x14ac:dyDescent="0.15">
      <c r="A9" s="12">
        <v>8</v>
      </c>
      <c r="B9" s="15" t="s">
        <v>50</v>
      </c>
      <c r="C9" s="400" t="s">
        <v>51</v>
      </c>
      <c r="D9" s="65" t="s">
        <v>38</v>
      </c>
      <c r="E9" s="409" t="str">
        <f>HYPERLINK("http://forum.icann.org/lists/comments-draft-ccwg-accountability-proposal-30nov15/msg00009.html","JPNIC")</f>
        <v>JPNIC</v>
      </c>
      <c r="F9" s="395">
        <v>42349</v>
      </c>
      <c r="G9" s="65" t="s">
        <v>43</v>
      </c>
      <c r="H9" s="8"/>
      <c r="I9" s="8"/>
      <c r="J9" s="8"/>
      <c r="K9" s="8"/>
      <c r="L9" s="8"/>
      <c r="M9" s="8"/>
      <c r="N9" s="8"/>
      <c r="O9" s="8"/>
      <c r="P9" s="8"/>
      <c r="Q9" s="8"/>
      <c r="R9" s="8"/>
      <c r="S9" s="8"/>
      <c r="T9" s="8"/>
      <c r="U9" s="8"/>
      <c r="V9" s="8"/>
      <c r="W9" s="8"/>
      <c r="X9" s="8"/>
      <c r="Y9" s="8"/>
      <c r="Z9" s="8"/>
    </row>
    <row r="10" spans="1:26" ht="12.75" customHeight="1" x14ac:dyDescent="0.15">
      <c r="A10" s="12">
        <v>9</v>
      </c>
      <c r="B10" s="14" t="s">
        <v>52</v>
      </c>
      <c r="C10" s="104" t="s">
        <v>53</v>
      </c>
      <c r="D10" s="65" t="s">
        <v>42</v>
      </c>
      <c r="E10" s="410" t="s">
        <v>52</v>
      </c>
      <c r="F10" s="395">
        <v>42351</v>
      </c>
      <c r="G10" s="65" t="s">
        <v>36</v>
      </c>
      <c r="H10" s="8"/>
      <c r="I10" s="8"/>
      <c r="J10" s="8"/>
      <c r="K10" s="8"/>
      <c r="L10" s="8"/>
      <c r="M10" s="8"/>
      <c r="N10" s="8"/>
      <c r="O10" s="8"/>
      <c r="P10" s="8"/>
      <c r="Q10" s="8"/>
      <c r="R10" s="8"/>
      <c r="S10" s="8"/>
      <c r="T10" s="8"/>
      <c r="U10" s="8"/>
      <c r="V10" s="8"/>
      <c r="W10" s="8"/>
      <c r="X10" s="8"/>
      <c r="Y10" s="8"/>
      <c r="Z10" s="8"/>
    </row>
    <row r="11" spans="1:26" ht="12.75" customHeight="1" x14ac:dyDescent="0.15">
      <c r="A11" s="12">
        <v>10</v>
      </c>
      <c r="B11" s="15" t="s">
        <v>54</v>
      </c>
      <c r="C11" s="400" t="s">
        <v>55</v>
      </c>
      <c r="D11" s="65" t="s">
        <v>38</v>
      </c>
      <c r="E11" s="410" t="s">
        <v>54</v>
      </c>
      <c r="F11" s="395">
        <v>42352</v>
      </c>
      <c r="G11" s="65" t="s">
        <v>36</v>
      </c>
      <c r="H11" s="8"/>
      <c r="I11" s="8"/>
      <c r="J11" s="8"/>
      <c r="K11" s="8"/>
      <c r="L11" s="8"/>
      <c r="M11" s="8"/>
      <c r="N11" s="8"/>
      <c r="O11" s="8"/>
      <c r="P11" s="8"/>
      <c r="Q11" s="8"/>
      <c r="R11" s="8"/>
      <c r="S11" s="8"/>
      <c r="T11" s="8"/>
      <c r="U11" s="8"/>
      <c r="V11" s="8"/>
      <c r="W11" s="8"/>
      <c r="X11" s="8"/>
      <c r="Y11" s="8"/>
      <c r="Z11" s="8"/>
    </row>
    <row r="12" spans="1:26" ht="12.75" customHeight="1" x14ac:dyDescent="0.15">
      <c r="A12" s="12">
        <v>11</v>
      </c>
      <c r="B12" s="13" t="s">
        <v>56</v>
      </c>
      <c r="C12" s="65" t="s">
        <v>57</v>
      </c>
      <c r="D12" s="65" t="s">
        <v>58</v>
      </c>
      <c r="E12" s="409" t="str">
        <f>HYPERLINK("http://forum.icann.org/lists/comments-draft-ccwg-accountability-proposal-30nov15/msg00013.html","ICANN Board of Directors")</f>
        <v>ICANN Board of Directors</v>
      </c>
      <c r="F12" s="395">
        <v>42352</v>
      </c>
      <c r="G12" s="65" t="s">
        <v>43</v>
      </c>
      <c r="H12" s="8"/>
      <c r="I12" s="8"/>
      <c r="J12" s="8"/>
      <c r="K12" s="8"/>
      <c r="L12" s="8"/>
      <c r="M12" s="8"/>
      <c r="N12" s="8"/>
      <c r="O12" s="8"/>
      <c r="P12" s="8"/>
      <c r="Q12" s="8"/>
      <c r="R12" s="8"/>
      <c r="S12" s="8"/>
      <c r="T12" s="8"/>
      <c r="U12" s="8"/>
      <c r="V12" s="8"/>
      <c r="W12" s="8"/>
      <c r="X12" s="8"/>
      <c r="Y12" s="8"/>
      <c r="Z12" s="8"/>
    </row>
    <row r="13" spans="1:26" ht="12.75" customHeight="1" x14ac:dyDescent="0.15">
      <c r="A13" s="12">
        <v>12</v>
      </c>
      <c r="B13" s="13" t="s">
        <v>59</v>
      </c>
      <c r="C13" s="65" t="s">
        <v>60</v>
      </c>
      <c r="D13" s="65" t="s">
        <v>38</v>
      </c>
      <c r="E13" s="410" t="s">
        <v>59</v>
      </c>
      <c r="F13" s="395">
        <v>42353</v>
      </c>
      <c r="G13" s="65" t="s">
        <v>36</v>
      </c>
      <c r="H13" s="8"/>
      <c r="I13" s="8"/>
      <c r="J13" s="8"/>
      <c r="K13" s="8"/>
      <c r="L13" s="8"/>
      <c r="M13" s="8"/>
      <c r="N13" s="8"/>
      <c r="O13" s="8"/>
      <c r="P13" s="8"/>
      <c r="Q13" s="8"/>
      <c r="R13" s="8"/>
      <c r="S13" s="8"/>
      <c r="T13" s="8"/>
      <c r="U13" s="8"/>
      <c r="V13" s="8"/>
      <c r="W13" s="8"/>
      <c r="X13" s="8"/>
      <c r="Y13" s="8"/>
      <c r="Z13" s="8"/>
    </row>
    <row r="14" spans="1:26" ht="12.75" customHeight="1" x14ac:dyDescent="0.15">
      <c r="A14" s="12">
        <v>13</v>
      </c>
      <c r="B14" s="16" t="s">
        <v>61</v>
      </c>
      <c r="C14" s="104" t="s">
        <v>61</v>
      </c>
      <c r="D14" s="65" t="s">
        <v>62</v>
      </c>
      <c r="E14" s="410" t="s">
        <v>61</v>
      </c>
      <c r="F14" s="395">
        <v>42353</v>
      </c>
      <c r="G14" s="65" t="s">
        <v>36</v>
      </c>
      <c r="H14" s="8"/>
      <c r="I14" s="8"/>
      <c r="J14" s="8"/>
      <c r="K14" s="8"/>
      <c r="L14" s="8"/>
      <c r="M14" s="8"/>
      <c r="N14" s="8"/>
      <c r="O14" s="8"/>
      <c r="P14" s="8"/>
      <c r="Q14" s="8"/>
      <c r="R14" s="8"/>
      <c r="S14" s="8"/>
      <c r="T14" s="8"/>
      <c r="U14" s="8"/>
      <c r="V14" s="8"/>
      <c r="W14" s="8"/>
      <c r="X14" s="8"/>
      <c r="Y14" s="8"/>
      <c r="Z14" s="8"/>
    </row>
    <row r="15" spans="1:26" ht="12.75" customHeight="1" x14ac:dyDescent="0.15">
      <c r="A15" s="12">
        <v>14</v>
      </c>
      <c r="B15" s="13" t="s">
        <v>63</v>
      </c>
      <c r="C15" s="104" t="s">
        <v>64</v>
      </c>
      <c r="D15" s="65" t="s">
        <v>38</v>
      </c>
      <c r="E15" s="410" t="s">
        <v>63</v>
      </c>
      <c r="F15" s="395">
        <v>42353</v>
      </c>
      <c r="G15" s="65" t="s">
        <v>36</v>
      </c>
      <c r="H15" s="8"/>
      <c r="I15" s="8"/>
      <c r="J15" s="8"/>
      <c r="K15" s="8"/>
      <c r="L15" s="8"/>
      <c r="M15" s="8"/>
      <c r="N15" s="8"/>
      <c r="O15" s="8"/>
      <c r="P15" s="8"/>
      <c r="Q15" s="8"/>
      <c r="R15" s="8"/>
      <c r="S15" s="8"/>
      <c r="T15" s="8"/>
      <c r="U15" s="8"/>
      <c r="V15" s="8"/>
      <c r="W15" s="8"/>
      <c r="X15" s="8"/>
      <c r="Y15" s="8"/>
      <c r="Z15" s="8"/>
    </row>
    <row r="16" spans="1:26" ht="12.75" customHeight="1" x14ac:dyDescent="0.15">
      <c r="A16" s="12">
        <v>15</v>
      </c>
      <c r="B16" s="13" t="s">
        <v>65</v>
      </c>
      <c r="C16" s="65" t="s">
        <v>66</v>
      </c>
      <c r="D16" s="65" t="s">
        <v>40</v>
      </c>
      <c r="E16" s="411" t="s">
        <v>65</v>
      </c>
      <c r="F16" s="395">
        <v>42353</v>
      </c>
      <c r="G16" s="65" t="s">
        <v>36</v>
      </c>
      <c r="H16" s="8"/>
      <c r="I16" s="8"/>
      <c r="J16" s="8"/>
      <c r="K16" s="8"/>
      <c r="L16" s="8"/>
      <c r="M16" s="8"/>
      <c r="N16" s="8"/>
      <c r="O16" s="8"/>
      <c r="P16" s="8"/>
      <c r="Q16" s="8"/>
      <c r="R16" s="8"/>
      <c r="S16" s="8"/>
      <c r="T16" s="8"/>
      <c r="U16" s="8"/>
      <c r="V16" s="8"/>
      <c r="W16" s="8"/>
      <c r="X16" s="8"/>
      <c r="Y16" s="8"/>
      <c r="Z16" s="8"/>
    </row>
    <row r="17" spans="1:26" ht="12.75" customHeight="1" x14ac:dyDescent="0.15">
      <c r="A17" s="12">
        <v>16</v>
      </c>
      <c r="B17" s="14" t="s">
        <v>67</v>
      </c>
      <c r="C17" s="104" t="s">
        <v>68</v>
      </c>
      <c r="D17" s="65" t="s">
        <v>42</v>
      </c>
      <c r="E17" s="410" t="s">
        <v>67</v>
      </c>
      <c r="F17" s="395">
        <v>42353</v>
      </c>
      <c r="G17" s="65" t="s">
        <v>36</v>
      </c>
      <c r="H17" s="8"/>
      <c r="I17" s="8"/>
      <c r="J17" s="8"/>
      <c r="K17" s="8"/>
      <c r="L17" s="8"/>
      <c r="M17" s="8"/>
      <c r="N17" s="8"/>
      <c r="O17" s="8"/>
      <c r="P17" s="8"/>
      <c r="Q17" s="8"/>
      <c r="R17" s="8"/>
      <c r="S17" s="8"/>
      <c r="T17" s="8"/>
      <c r="U17" s="8"/>
      <c r="V17" s="8"/>
      <c r="W17" s="8"/>
      <c r="X17" s="8"/>
      <c r="Y17" s="8"/>
      <c r="Z17" s="8"/>
    </row>
    <row r="18" spans="1:26" ht="12.75" customHeight="1" x14ac:dyDescent="0.15">
      <c r="A18" s="12">
        <v>17</v>
      </c>
      <c r="B18" s="13" t="s">
        <v>69</v>
      </c>
      <c r="C18" s="400" t="s">
        <v>70</v>
      </c>
      <c r="D18" s="65" t="s">
        <v>38</v>
      </c>
      <c r="E18" s="410" t="s">
        <v>69</v>
      </c>
      <c r="F18" s="395">
        <v>42354</v>
      </c>
      <c r="G18" s="65" t="s">
        <v>36</v>
      </c>
      <c r="H18" s="8"/>
      <c r="I18" s="8"/>
      <c r="J18" s="8"/>
      <c r="K18" s="8"/>
      <c r="L18" s="8"/>
      <c r="M18" s="8"/>
      <c r="N18" s="8"/>
      <c r="O18" s="8"/>
      <c r="P18" s="8"/>
      <c r="Q18" s="8"/>
      <c r="R18" s="8"/>
      <c r="S18" s="8"/>
      <c r="T18" s="8"/>
      <c r="U18" s="8"/>
      <c r="V18" s="8"/>
      <c r="W18" s="8"/>
      <c r="X18" s="8"/>
      <c r="Y18" s="8"/>
      <c r="Z18" s="8"/>
    </row>
    <row r="19" spans="1:26" ht="12.75" customHeight="1" x14ac:dyDescent="0.15">
      <c r="A19" s="12">
        <v>18</v>
      </c>
      <c r="B19" s="16" t="s">
        <v>71</v>
      </c>
      <c r="C19" s="104" t="s">
        <v>72</v>
      </c>
      <c r="D19" s="65" t="s">
        <v>38</v>
      </c>
      <c r="E19" s="410" t="s">
        <v>71</v>
      </c>
      <c r="F19" s="395">
        <v>42354</v>
      </c>
      <c r="G19" s="65" t="s">
        <v>36</v>
      </c>
      <c r="H19" s="8"/>
      <c r="I19" s="8"/>
      <c r="J19" s="8"/>
      <c r="K19" s="8"/>
      <c r="L19" s="8"/>
      <c r="M19" s="8"/>
      <c r="N19" s="8"/>
      <c r="O19" s="8"/>
      <c r="P19" s="8"/>
      <c r="Q19" s="8"/>
      <c r="R19" s="8"/>
      <c r="S19" s="8"/>
      <c r="T19" s="8"/>
      <c r="U19" s="8"/>
      <c r="V19" s="8"/>
      <c r="W19" s="8"/>
      <c r="X19" s="8"/>
      <c r="Y19" s="8"/>
      <c r="Z19" s="8"/>
    </row>
    <row r="20" spans="1:26" ht="12.75" customHeight="1" x14ac:dyDescent="0.15">
      <c r="A20" s="12">
        <v>19</v>
      </c>
      <c r="B20" s="14" t="s">
        <v>73</v>
      </c>
      <c r="C20" s="65" t="s">
        <v>60</v>
      </c>
      <c r="D20" s="65" t="s">
        <v>38</v>
      </c>
      <c r="E20" s="410" t="s">
        <v>73</v>
      </c>
      <c r="F20" s="395">
        <v>42355</v>
      </c>
      <c r="G20" s="65" t="s">
        <v>36</v>
      </c>
      <c r="H20" s="8"/>
      <c r="I20" s="8"/>
      <c r="J20" s="8"/>
      <c r="K20" s="8"/>
      <c r="L20" s="8"/>
      <c r="M20" s="8"/>
      <c r="N20" s="8"/>
      <c r="O20" s="8"/>
      <c r="P20" s="8"/>
      <c r="Q20" s="8"/>
      <c r="R20" s="8"/>
      <c r="S20" s="8"/>
      <c r="T20" s="8"/>
      <c r="U20" s="8"/>
      <c r="V20" s="8"/>
      <c r="W20" s="8"/>
      <c r="X20" s="8"/>
      <c r="Y20" s="8"/>
      <c r="Z20" s="8"/>
    </row>
    <row r="21" spans="1:26" ht="12.75" customHeight="1" x14ac:dyDescent="0.15">
      <c r="A21" s="12">
        <v>20</v>
      </c>
      <c r="B21" s="16" t="s">
        <v>74</v>
      </c>
      <c r="C21" s="401" t="s">
        <v>74</v>
      </c>
      <c r="D21" s="65" t="s">
        <v>38</v>
      </c>
      <c r="E21" s="410" t="s">
        <v>74</v>
      </c>
      <c r="F21" s="395">
        <v>42355</v>
      </c>
      <c r="G21" s="65" t="s">
        <v>36</v>
      </c>
      <c r="H21" s="8"/>
      <c r="I21" s="8"/>
      <c r="J21" s="8"/>
      <c r="K21" s="8"/>
      <c r="L21" s="8"/>
      <c r="M21" s="8"/>
      <c r="N21" s="8"/>
      <c r="O21" s="8"/>
      <c r="P21" s="8"/>
      <c r="Q21" s="8"/>
      <c r="R21" s="8"/>
      <c r="S21" s="8"/>
      <c r="T21" s="8"/>
      <c r="U21" s="8"/>
      <c r="V21" s="8"/>
      <c r="W21" s="8"/>
      <c r="X21" s="8"/>
      <c r="Y21" s="8"/>
      <c r="Z21" s="8"/>
    </row>
    <row r="22" spans="1:26" ht="12.75" customHeight="1" x14ac:dyDescent="0.15">
      <c r="A22" s="12">
        <v>21</v>
      </c>
      <c r="B22" s="13" t="s">
        <v>75</v>
      </c>
      <c r="C22" s="164" t="s">
        <v>75</v>
      </c>
      <c r="D22" s="65" t="s">
        <v>38</v>
      </c>
      <c r="E22" s="409" t="str">
        <f>HYPERLINK("http://forum.icann.org/lists/comments-draft-ccwg-accountability-proposal-30nov15/msg00024.html","Willie Currie")</f>
        <v>Willie Currie</v>
      </c>
      <c r="F22" s="395">
        <v>42356</v>
      </c>
      <c r="G22" s="65" t="s">
        <v>36</v>
      </c>
      <c r="H22" s="8"/>
      <c r="I22" s="8"/>
      <c r="J22" s="8"/>
      <c r="K22" s="8"/>
      <c r="L22" s="8"/>
      <c r="M22" s="8"/>
      <c r="N22" s="8"/>
      <c r="O22" s="8"/>
      <c r="P22" s="8"/>
      <c r="Q22" s="8"/>
      <c r="R22" s="8"/>
      <c r="S22" s="8"/>
      <c r="T22" s="8"/>
      <c r="U22" s="8"/>
      <c r="V22" s="8"/>
      <c r="W22" s="8"/>
      <c r="X22" s="8"/>
      <c r="Y22" s="8"/>
      <c r="Z22" s="8"/>
    </row>
    <row r="23" spans="1:26" ht="12.75" customHeight="1" x14ac:dyDescent="0.15">
      <c r="A23" s="12">
        <v>22</v>
      </c>
      <c r="B23" s="13" t="s">
        <v>76</v>
      </c>
      <c r="C23" s="164" t="s">
        <v>76</v>
      </c>
      <c r="D23" s="65" t="s">
        <v>38</v>
      </c>
      <c r="E23" s="409" t="str">
        <f>HYPERLINK("http://forum.icann.org/lists/comments-draft-ccwg-accountability-proposal-30nov15/msg00027.html","​Narine Khachatryan")</f>
        <v>​Narine Khachatryan</v>
      </c>
      <c r="F23" s="395">
        <v>42356</v>
      </c>
      <c r="G23" s="65" t="s">
        <v>36</v>
      </c>
      <c r="H23" s="8"/>
      <c r="I23" s="8"/>
      <c r="J23" s="8"/>
      <c r="K23" s="8"/>
      <c r="L23" s="8"/>
      <c r="M23" s="8"/>
      <c r="N23" s="8"/>
      <c r="O23" s="8"/>
      <c r="P23" s="8"/>
      <c r="Q23" s="8"/>
      <c r="R23" s="8"/>
      <c r="S23" s="8"/>
      <c r="T23" s="8"/>
      <c r="U23" s="8"/>
      <c r="V23" s="8"/>
      <c r="W23" s="8"/>
      <c r="X23" s="8"/>
      <c r="Y23" s="8"/>
      <c r="Z23" s="8"/>
    </row>
    <row r="24" spans="1:26" ht="12.75" customHeight="1" x14ac:dyDescent="0.15">
      <c r="A24" s="12">
        <v>23</v>
      </c>
      <c r="B24" s="13" t="s">
        <v>77</v>
      </c>
      <c r="C24" s="164" t="s">
        <v>78</v>
      </c>
      <c r="D24" s="65" t="s">
        <v>38</v>
      </c>
      <c r="E24" s="409" t="str">
        <f>HYPERLINK("http://forum.icann.org/lists/comments-draft-ccwg-accountability-proposal-30nov15/pdfEvdc2TOlnN.pdf","U.S. Council for International Business")</f>
        <v>U.S. Council for International Business</v>
      </c>
      <c r="F24" s="395">
        <v>42356</v>
      </c>
      <c r="G24" s="65" t="s">
        <v>36</v>
      </c>
      <c r="H24" s="8"/>
      <c r="I24" s="8"/>
      <c r="J24" s="8"/>
      <c r="K24" s="8"/>
      <c r="L24" s="8"/>
      <c r="M24" s="8"/>
      <c r="N24" s="8"/>
      <c r="O24" s="8"/>
      <c r="P24" s="8"/>
      <c r="Q24" s="8"/>
      <c r="R24" s="8"/>
      <c r="S24" s="8"/>
      <c r="T24" s="8"/>
      <c r="U24" s="8"/>
      <c r="V24" s="8"/>
      <c r="W24" s="8"/>
      <c r="X24" s="8"/>
      <c r="Y24" s="8"/>
      <c r="Z24" s="8"/>
    </row>
    <row r="25" spans="1:26" ht="12.75" customHeight="1" x14ac:dyDescent="0.15">
      <c r="A25" s="12">
        <v>24</v>
      </c>
      <c r="B25" s="13" t="s">
        <v>79</v>
      </c>
      <c r="C25" s="164" t="s">
        <v>80</v>
      </c>
      <c r="D25" s="65" t="s">
        <v>38</v>
      </c>
      <c r="E25" s="409" t="str">
        <f>HYPERLINK("http://forum.icann.org/lists/comments-draft-ccwg-accountability-proposal-30nov15/pdfiHdPh31Hha.pdf","Association of National Advertisers (ANA)")</f>
        <v>Association of National Advertisers (ANA)</v>
      </c>
      <c r="F25" s="395">
        <v>42356</v>
      </c>
      <c r="G25" s="65" t="s">
        <v>36</v>
      </c>
      <c r="H25" s="8"/>
      <c r="I25" s="8"/>
      <c r="J25" s="8"/>
      <c r="K25" s="8"/>
      <c r="L25" s="8"/>
      <c r="M25" s="8"/>
      <c r="N25" s="8"/>
      <c r="O25" s="8"/>
      <c r="P25" s="8"/>
      <c r="Q25" s="8"/>
      <c r="R25" s="8"/>
      <c r="S25" s="8"/>
      <c r="T25" s="8"/>
      <c r="U25" s="8"/>
      <c r="V25" s="8"/>
      <c r="W25" s="8"/>
      <c r="X25" s="8"/>
      <c r="Y25" s="8"/>
      <c r="Z25" s="8"/>
    </row>
    <row r="26" spans="1:26" ht="12.75" customHeight="1" x14ac:dyDescent="0.15">
      <c r="A26" s="12">
        <v>25</v>
      </c>
      <c r="B26" s="13" t="s">
        <v>81</v>
      </c>
      <c r="C26" s="164" t="s">
        <v>82</v>
      </c>
      <c r="D26" s="65" t="s">
        <v>83</v>
      </c>
      <c r="E26" s="409" t="str">
        <f>HYPERLINK("http://forum.icann.org/lists/comments-draft-ccwg-accountability-proposal-30nov15/msg00029.html","ARIN")</f>
        <v>ARIN</v>
      </c>
      <c r="F26" s="395">
        <v>42357</v>
      </c>
      <c r="G26" s="65" t="s">
        <v>36</v>
      </c>
      <c r="H26" s="8"/>
      <c r="I26" s="8"/>
      <c r="J26" s="8"/>
      <c r="K26" s="8"/>
      <c r="L26" s="8"/>
      <c r="M26" s="8"/>
      <c r="N26" s="8"/>
      <c r="O26" s="8"/>
      <c r="P26" s="8"/>
      <c r="Q26" s="8"/>
      <c r="R26" s="8"/>
      <c r="S26" s="8"/>
      <c r="T26" s="8"/>
      <c r="U26" s="8"/>
      <c r="V26" s="8"/>
      <c r="W26" s="8"/>
      <c r="X26" s="8"/>
      <c r="Y26" s="8"/>
      <c r="Z26" s="8"/>
    </row>
    <row r="27" spans="1:26" ht="12.75" customHeight="1" x14ac:dyDescent="0.15">
      <c r="A27" s="12">
        <v>26</v>
      </c>
      <c r="B27" s="13" t="s">
        <v>84</v>
      </c>
      <c r="C27" s="164" t="s">
        <v>85</v>
      </c>
      <c r="D27" s="65" t="s">
        <v>38</v>
      </c>
      <c r="E27" s="409" t="str">
        <f>HYPERLINK("http://forum.icann.org/lists/comments-draft-ccwg-accountability-proposal-30nov15/pdfCe9eofRn2b.pdf","Vigil Security")</f>
        <v>Vigil Security</v>
      </c>
      <c r="F27" s="395">
        <v>42357</v>
      </c>
      <c r="G27" s="65" t="s">
        <v>36</v>
      </c>
      <c r="H27" s="8"/>
      <c r="I27" s="8"/>
      <c r="J27" s="8"/>
      <c r="K27" s="8"/>
      <c r="L27" s="8"/>
      <c r="M27" s="8"/>
      <c r="N27" s="8"/>
      <c r="O27" s="8"/>
      <c r="P27" s="8"/>
      <c r="Q27" s="8"/>
      <c r="R27" s="8"/>
      <c r="S27" s="8"/>
      <c r="T27" s="8"/>
      <c r="U27" s="8"/>
      <c r="V27" s="8"/>
      <c r="W27" s="8"/>
      <c r="X27" s="8"/>
      <c r="Y27" s="8"/>
      <c r="Z27" s="8"/>
    </row>
    <row r="28" spans="1:26" ht="12.75" customHeight="1" x14ac:dyDescent="0.15">
      <c r="A28" s="12">
        <v>27</v>
      </c>
      <c r="B28" s="13" t="s">
        <v>86</v>
      </c>
      <c r="C28" s="164" t="s">
        <v>87</v>
      </c>
      <c r="D28" s="65" t="s">
        <v>47</v>
      </c>
      <c r="E28" s="409" t="str">
        <f>HYPERLINK("http://forum.icann.org/lists/comments-draft-ccwg-accountability-proposal-30nov15/pdfvCQTWebXwE.pdf","CCAOI")</f>
        <v>CCAOI</v>
      </c>
      <c r="F28" s="395">
        <v>42357</v>
      </c>
      <c r="G28" s="65" t="s">
        <v>36</v>
      </c>
      <c r="H28" s="8"/>
      <c r="I28" s="8"/>
      <c r="J28" s="8"/>
      <c r="K28" s="8"/>
      <c r="L28" s="8"/>
      <c r="M28" s="8"/>
      <c r="N28" s="8"/>
      <c r="O28" s="8"/>
      <c r="P28" s="8"/>
      <c r="Q28" s="8"/>
      <c r="R28" s="8"/>
      <c r="S28" s="8"/>
      <c r="T28" s="8"/>
      <c r="U28" s="8"/>
      <c r="V28" s="8"/>
      <c r="W28" s="8"/>
      <c r="X28" s="8"/>
      <c r="Y28" s="8"/>
      <c r="Z28" s="8"/>
    </row>
    <row r="29" spans="1:26" ht="12.75" customHeight="1" x14ac:dyDescent="0.15">
      <c r="A29" s="12">
        <v>28</v>
      </c>
      <c r="B29" s="13" t="s">
        <v>88</v>
      </c>
      <c r="C29" s="164" t="s">
        <v>89</v>
      </c>
      <c r="D29" s="65" t="s">
        <v>90</v>
      </c>
      <c r="E29" s="409" t="str">
        <f>HYPERLINK("http://forum.icann.org/lists/comments-draft-ccwg-accountability-proposal-30nov15/pdfPqf9cavp5f.pdf","Brazilian Government")</f>
        <v>Brazilian Government</v>
      </c>
      <c r="F29" s="395">
        <v>42357</v>
      </c>
      <c r="G29" s="65" t="s">
        <v>36</v>
      </c>
      <c r="H29" s="8"/>
      <c r="I29" s="8"/>
      <c r="J29" s="8"/>
      <c r="K29" s="8"/>
      <c r="L29" s="8"/>
      <c r="M29" s="8"/>
      <c r="N29" s="8"/>
      <c r="O29" s="8"/>
      <c r="P29" s="8"/>
      <c r="Q29" s="8"/>
      <c r="R29" s="8"/>
      <c r="S29" s="8"/>
      <c r="T29" s="8"/>
      <c r="U29" s="8"/>
      <c r="V29" s="8"/>
      <c r="W29" s="8"/>
      <c r="X29" s="8"/>
      <c r="Y29" s="8"/>
      <c r="Z29" s="8"/>
    </row>
    <row r="30" spans="1:26" ht="12.75" customHeight="1" x14ac:dyDescent="0.15">
      <c r="A30" s="12">
        <v>29</v>
      </c>
      <c r="B30" s="13" t="s">
        <v>91</v>
      </c>
      <c r="C30" s="164" t="s">
        <v>92</v>
      </c>
      <c r="D30" s="65" t="s">
        <v>38</v>
      </c>
      <c r="E30" s="409" t="str">
        <f>HYPERLINK("http://forum.icann.org/lists/comments-draft-ccwg-accountability-proposal-30nov15/pdfvFb9t5zlix.pdf","Internet Association")</f>
        <v>Internet Association</v>
      </c>
      <c r="F30" s="395">
        <v>42357</v>
      </c>
      <c r="G30" s="65" t="s">
        <v>36</v>
      </c>
      <c r="H30" s="8"/>
      <c r="I30" s="8"/>
      <c r="J30" s="8"/>
      <c r="K30" s="8"/>
      <c r="L30" s="8"/>
      <c r="M30" s="8"/>
      <c r="N30" s="8"/>
      <c r="O30" s="8"/>
      <c r="P30" s="8"/>
      <c r="Q30" s="8"/>
      <c r="R30" s="8"/>
      <c r="S30" s="8"/>
      <c r="T30" s="8"/>
      <c r="U30" s="8"/>
      <c r="V30" s="8"/>
      <c r="W30" s="8"/>
      <c r="X30" s="8"/>
      <c r="Y30" s="8"/>
      <c r="Z30" s="8"/>
    </row>
    <row r="31" spans="1:26" s="379" customFormat="1" ht="12.75" customHeight="1" x14ac:dyDescent="0.15">
      <c r="A31" s="376">
        <v>32</v>
      </c>
      <c r="B31" s="377" t="s">
        <v>93</v>
      </c>
      <c r="C31" s="402" t="s">
        <v>94</v>
      </c>
      <c r="D31" s="397" t="s">
        <v>35</v>
      </c>
      <c r="E31" s="412" t="str">
        <f>HYPERLINK("http://forum.icann.org/lists/comments-draft-ccwg-accountability-proposal-30nov15/msg00035.html","RySG submission 1")</f>
        <v>RySG submission 1</v>
      </c>
      <c r="F31" s="396">
        <v>42357</v>
      </c>
      <c r="G31" s="397" t="s">
        <v>43</v>
      </c>
      <c r="H31" s="378"/>
      <c r="I31" s="378"/>
      <c r="J31" s="378"/>
      <c r="K31" s="378"/>
      <c r="L31" s="378"/>
      <c r="M31" s="378"/>
      <c r="N31" s="378"/>
      <c r="O31" s="378"/>
      <c r="P31" s="378"/>
      <c r="Q31" s="378"/>
      <c r="R31" s="378"/>
      <c r="S31" s="378"/>
      <c r="T31" s="378"/>
      <c r="U31" s="378"/>
      <c r="V31" s="378"/>
      <c r="W31" s="378"/>
      <c r="X31" s="378"/>
      <c r="Y31" s="378"/>
      <c r="Z31" s="378"/>
    </row>
    <row r="32" spans="1:26" s="379" customFormat="1" ht="12.75" customHeight="1" x14ac:dyDescent="0.15">
      <c r="A32" s="376">
        <v>30</v>
      </c>
      <c r="B32" s="304" t="s">
        <v>95</v>
      </c>
      <c r="C32" s="402" t="s">
        <v>94</v>
      </c>
      <c r="D32" s="397" t="s">
        <v>35</v>
      </c>
      <c r="E32" s="412" t="str">
        <f>HYPERLINK("http://forum.icann.org/lists/comments-draft-ccwg-accountability-proposal-30nov15/pdf23cfStjPON.pdf","RySG submission 2")</f>
        <v>RySG submission 2</v>
      </c>
      <c r="F32" s="396">
        <v>42357</v>
      </c>
      <c r="G32" s="397" t="s">
        <v>36</v>
      </c>
      <c r="H32" s="378"/>
      <c r="I32" s="378"/>
      <c r="J32" s="378"/>
      <c r="K32" s="378"/>
      <c r="L32" s="378"/>
      <c r="M32" s="378"/>
      <c r="N32" s="378"/>
      <c r="O32" s="378"/>
      <c r="P32" s="378"/>
      <c r="Q32" s="378"/>
      <c r="R32" s="378"/>
      <c r="S32" s="378"/>
      <c r="T32" s="378"/>
      <c r="U32" s="378"/>
      <c r="V32" s="378"/>
      <c r="W32" s="378"/>
      <c r="X32" s="378"/>
      <c r="Y32" s="378"/>
      <c r="Z32" s="378"/>
    </row>
    <row r="33" spans="1:26" ht="12.75" customHeight="1" x14ac:dyDescent="0.15">
      <c r="A33" s="12">
        <v>31</v>
      </c>
      <c r="B33" s="20" t="s">
        <v>96</v>
      </c>
      <c r="C33" s="104" t="s">
        <v>97</v>
      </c>
      <c r="D33" s="65" t="s">
        <v>98</v>
      </c>
      <c r="E33" s="409" t="str">
        <f>HYPERLINK("http://forum.icann.org/lists/comments-draft-ccwg-accountability-proposal-30nov15/pdfa78oBUIx8M.pdf",".au Domajn Administration")</f>
        <v>.au Domajn Administration</v>
      </c>
      <c r="F33" s="395">
        <v>42358</v>
      </c>
      <c r="G33" s="65" t="s">
        <v>36</v>
      </c>
      <c r="H33" s="8"/>
      <c r="I33" s="8"/>
      <c r="J33" s="8"/>
      <c r="K33" s="8"/>
      <c r="L33" s="8"/>
      <c r="M33" s="8"/>
      <c r="N33" s="8"/>
      <c r="O33" s="8"/>
      <c r="P33" s="8"/>
      <c r="Q33" s="8"/>
      <c r="R33" s="8"/>
      <c r="S33" s="8"/>
      <c r="T33" s="8"/>
      <c r="U33" s="8"/>
      <c r="V33" s="8"/>
      <c r="W33" s="8"/>
      <c r="X33" s="8"/>
      <c r="Y33" s="8"/>
      <c r="Z33" s="8"/>
    </row>
    <row r="34" spans="1:26" ht="13" x14ac:dyDescent="0.15">
      <c r="A34" s="21">
        <v>32</v>
      </c>
      <c r="B34" s="20" t="s">
        <v>99</v>
      </c>
      <c r="C34" s="104" t="s">
        <v>100</v>
      </c>
      <c r="D34" s="104" t="s">
        <v>90</v>
      </c>
      <c r="E34" s="409" t="str">
        <f>HYPERLINK("http://forum.icann.org/lists/comments-draft-ccwg-accountability-proposal-30nov15/msg00037.html","Australian Government")</f>
        <v>Australian Government</v>
      </c>
      <c r="F34" s="395">
        <v>42359</v>
      </c>
      <c r="G34" s="104" t="s">
        <v>43</v>
      </c>
      <c r="H34" s="22"/>
      <c r="I34" s="22"/>
      <c r="J34" s="22"/>
      <c r="K34" s="22"/>
      <c r="L34" s="22"/>
      <c r="M34" s="22"/>
      <c r="N34" s="22"/>
      <c r="O34" s="22"/>
      <c r="P34" s="22"/>
      <c r="Q34" s="22"/>
      <c r="R34" s="22"/>
      <c r="S34" s="22"/>
      <c r="T34" s="22"/>
      <c r="U34" s="22"/>
      <c r="V34" s="22"/>
      <c r="W34" s="22"/>
      <c r="X34" s="22"/>
      <c r="Y34" s="22"/>
      <c r="Z34" s="22"/>
    </row>
    <row r="35" spans="1:26" ht="12.75" customHeight="1" x14ac:dyDescent="0.15">
      <c r="A35" s="12">
        <v>33</v>
      </c>
      <c r="B35" s="20" t="s">
        <v>101</v>
      </c>
      <c r="C35" s="104" t="s">
        <v>102</v>
      </c>
      <c r="D35" s="65" t="s">
        <v>90</v>
      </c>
      <c r="E35" s="409" t="str">
        <f>HYPERLINK("http://forum.icann.org/lists/comments-draft-ccwg-accountability-proposal-30nov15/msg00038.html","France")</f>
        <v>France</v>
      </c>
      <c r="F35" s="395">
        <v>42359</v>
      </c>
      <c r="G35" s="104" t="s">
        <v>43</v>
      </c>
      <c r="H35" s="8"/>
      <c r="I35" s="8"/>
      <c r="J35" s="8"/>
      <c r="K35" s="8"/>
      <c r="L35" s="8"/>
      <c r="M35" s="8"/>
      <c r="N35" s="8"/>
      <c r="O35" s="8"/>
      <c r="P35" s="8"/>
      <c r="Q35" s="8"/>
      <c r="R35" s="8"/>
      <c r="S35" s="8"/>
      <c r="T35" s="8"/>
      <c r="U35" s="8"/>
      <c r="V35" s="8"/>
      <c r="W35" s="8"/>
      <c r="X35" s="8"/>
      <c r="Y35" s="8"/>
      <c r="Z35" s="8"/>
    </row>
    <row r="36" spans="1:26" ht="12.75" customHeight="1" x14ac:dyDescent="0.15">
      <c r="A36" s="12">
        <v>34</v>
      </c>
      <c r="B36" s="13" t="s">
        <v>103</v>
      </c>
      <c r="C36" s="164" t="s">
        <v>104</v>
      </c>
      <c r="D36" s="65" t="s">
        <v>90</v>
      </c>
      <c r="E36" s="409" t="str">
        <f>HYPERLINK("http://forum.icann.org/lists/comments-draft-ccwg-accountability-proposal-30nov15/msg00039.html","New Zealand Government")</f>
        <v>New Zealand Government</v>
      </c>
      <c r="F36" s="395">
        <v>42359</v>
      </c>
      <c r="G36" s="65" t="s">
        <v>43</v>
      </c>
      <c r="H36" s="8"/>
      <c r="I36" s="8"/>
      <c r="J36" s="8"/>
      <c r="K36" s="8"/>
      <c r="L36" s="8"/>
      <c r="M36" s="8"/>
      <c r="N36" s="8"/>
      <c r="O36" s="8"/>
      <c r="P36" s="8"/>
      <c r="Q36" s="8"/>
      <c r="R36" s="8"/>
      <c r="S36" s="8"/>
      <c r="T36" s="8"/>
      <c r="U36" s="8"/>
      <c r="V36" s="8"/>
      <c r="W36" s="8"/>
      <c r="X36" s="8"/>
      <c r="Y36" s="8"/>
      <c r="Z36" s="8"/>
    </row>
    <row r="37" spans="1:26" ht="12.75" customHeight="1" x14ac:dyDescent="0.15">
      <c r="A37" s="12">
        <v>35</v>
      </c>
      <c r="B37" s="13" t="s">
        <v>105</v>
      </c>
      <c r="C37" s="164" t="s">
        <v>105</v>
      </c>
      <c r="D37" s="65" t="s">
        <v>38</v>
      </c>
      <c r="E37" s="409" t="str">
        <f>HYPERLINK("http://forum.icann.org/lists/comments-draft-ccwg-accountability-proposal-30nov15/msg00040.html","Ayden Férdeline")</f>
        <v>Ayden Férdeline</v>
      </c>
      <c r="F37" s="395">
        <v>42359</v>
      </c>
      <c r="G37" s="65" t="s">
        <v>106</v>
      </c>
      <c r="H37" s="8"/>
      <c r="I37" s="8"/>
      <c r="J37" s="8"/>
      <c r="K37" s="8"/>
      <c r="L37" s="8"/>
      <c r="M37" s="8"/>
      <c r="N37" s="8"/>
      <c r="O37" s="8"/>
      <c r="P37" s="8"/>
      <c r="Q37" s="8"/>
      <c r="R37" s="8"/>
      <c r="S37" s="8"/>
      <c r="T37" s="8"/>
      <c r="U37" s="8"/>
      <c r="V37" s="8"/>
      <c r="W37" s="8"/>
      <c r="X37" s="8"/>
      <c r="Y37" s="8"/>
      <c r="Z37" s="8"/>
    </row>
    <row r="38" spans="1:26" ht="12.75" customHeight="1" x14ac:dyDescent="0.15">
      <c r="A38" s="12">
        <v>36</v>
      </c>
      <c r="B38" s="13" t="s">
        <v>107</v>
      </c>
      <c r="C38" s="164" t="s">
        <v>108</v>
      </c>
      <c r="D38" s="65" t="s">
        <v>90</v>
      </c>
      <c r="E38" s="409" t="str">
        <f>HYPERLINK("http://forum.icann.org/lists/comments-draft-ccwg-accountability-proposal-30nov15/pdfg3KmRvmClK.pdf","GAC Argentina Representative")</f>
        <v>GAC Argentina Representative</v>
      </c>
      <c r="F38" s="395">
        <v>42359</v>
      </c>
      <c r="G38" s="65" t="s">
        <v>36</v>
      </c>
      <c r="H38" s="8"/>
      <c r="I38" s="8"/>
      <c r="J38" s="8"/>
      <c r="K38" s="8"/>
      <c r="L38" s="8"/>
      <c r="M38" s="8"/>
      <c r="N38" s="8"/>
      <c r="O38" s="8"/>
      <c r="P38" s="8"/>
      <c r="Q38" s="8"/>
      <c r="R38" s="8"/>
      <c r="S38" s="8"/>
      <c r="T38" s="8"/>
      <c r="U38" s="8"/>
      <c r="V38" s="8"/>
      <c r="W38" s="8"/>
      <c r="X38" s="8"/>
      <c r="Y38" s="8"/>
      <c r="Z38" s="8"/>
    </row>
    <row r="39" spans="1:26" ht="12.75" customHeight="1" x14ac:dyDescent="0.15">
      <c r="A39" s="12">
        <v>37</v>
      </c>
      <c r="B39" s="20" t="s">
        <v>109</v>
      </c>
      <c r="C39" s="104" t="s">
        <v>110</v>
      </c>
      <c r="D39" s="65" t="s">
        <v>90</v>
      </c>
      <c r="E39" s="409" t="str">
        <f>HYPERLINK("http://forum.icann.org/lists/comments-draft-ccwg-accountability-proposal-30nov15/pdfWmJQQWhC2i.pdf","Goverment of Japan")</f>
        <v>Goverment of Japan</v>
      </c>
      <c r="F39" s="395">
        <v>42359</v>
      </c>
      <c r="G39" s="65" t="s">
        <v>36</v>
      </c>
      <c r="H39" s="8"/>
      <c r="I39" s="8"/>
      <c r="J39" s="8"/>
      <c r="K39" s="8"/>
      <c r="L39" s="8"/>
      <c r="M39" s="8"/>
      <c r="N39" s="8"/>
      <c r="O39" s="8"/>
      <c r="P39" s="8"/>
      <c r="Q39" s="8"/>
      <c r="R39" s="8"/>
      <c r="S39" s="8"/>
      <c r="T39" s="8"/>
      <c r="U39" s="8"/>
      <c r="V39" s="8"/>
      <c r="W39" s="8"/>
      <c r="X39" s="8"/>
      <c r="Y39" s="8"/>
      <c r="Z39" s="8"/>
    </row>
    <row r="40" spans="1:26" ht="12.75" customHeight="1" x14ac:dyDescent="0.15">
      <c r="A40" s="12">
        <v>38</v>
      </c>
      <c r="B40" s="20" t="s">
        <v>111</v>
      </c>
      <c r="C40" s="104" t="s">
        <v>111</v>
      </c>
      <c r="D40" s="104" t="s">
        <v>112</v>
      </c>
      <c r="E40" s="409" t="str">
        <f>HYPERLINK("http://forum.icann.org/lists/comments-draft-ccwg-accountability-proposal-30nov15/pdfsiavgFticC.pdf","Daniel K. Nanghaka")</f>
        <v>Daniel K. Nanghaka</v>
      </c>
      <c r="F40" s="395">
        <v>42359</v>
      </c>
      <c r="G40" s="65" t="s">
        <v>36</v>
      </c>
      <c r="H40" s="8"/>
      <c r="I40" s="8"/>
      <c r="J40" s="8"/>
      <c r="K40" s="8"/>
      <c r="L40" s="8"/>
      <c r="M40" s="8"/>
      <c r="N40" s="8"/>
      <c r="O40" s="8"/>
      <c r="P40" s="8"/>
      <c r="Q40" s="8"/>
      <c r="R40" s="8"/>
      <c r="S40" s="8"/>
      <c r="T40" s="8"/>
      <c r="U40" s="8"/>
      <c r="V40" s="8"/>
      <c r="W40" s="8"/>
      <c r="X40" s="8"/>
      <c r="Y40" s="8"/>
      <c r="Z40" s="8"/>
    </row>
    <row r="41" spans="1:26" ht="12.75" customHeight="1" x14ac:dyDescent="0.15">
      <c r="A41" s="12">
        <v>39</v>
      </c>
      <c r="B41" s="20" t="s">
        <v>113</v>
      </c>
      <c r="C41" s="104" t="s">
        <v>114</v>
      </c>
      <c r="D41" s="65" t="s">
        <v>38</v>
      </c>
      <c r="E41" s="409" t="str">
        <f>HYPERLINK("http://forum.icann.org/lists/comments-draft-ccwg-accountability-proposal-30nov15/pdfNl6NU3dLlH.pdf","NiRA")</f>
        <v>NiRA</v>
      </c>
      <c r="F41" s="395">
        <v>42359</v>
      </c>
      <c r="G41" s="65" t="s">
        <v>36</v>
      </c>
      <c r="H41" s="8"/>
      <c r="I41" s="8"/>
      <c r="J41" s="8"/>
      <c r="K41" s="8"/>
      <c r="L41" s="8"/>
      <c r="M41" s="8"/>
      <c r="N41" s="8"/>
      <c r="O41" s="8"/>
      <c r="P41" s="8"/>
      <c r="Q41" s="8"/>
      <c r="R41" s="8"/>
      <c r="S41" s="8"/>
      <c r="T41" s="8"/>
      <c r="U41" s="8"/>
      <c r="V41" s="8"/>
      <c r="W41" s="8"/>
      <c r="X41" s="8"/>
      <c r="Y41" s="8"/>
      <c r="Z41" s="8"/>
    </row>
    <row r="42" spans="1:26" ht="12.75" customHeight="1" x14ac:dyDescent="0.15">
      <c r="A42" s="12">
        <v>40</v>
      </c>
      <c r="B42" s="20" t="s">
        <v>115</v>
      </c>
      <c r="C42" s="104" t="s">
        <v>116</v>
      </c>
      <c r="D42" s="65" t="s">
        <v>98</v>
      </c>
      <c r="E42" s="409" t="str">
        <f>HYPERLINK("http://forum.icann.org/lists/comments-draft-ccwg-accountability-proposal-30nov15/pdf6z8RjdnWHr.pdf","Nominet")</f>
        <v>Nominet</v>
      </c>
      <c r="F42" s="395">
        <v>42359</v>
      </c>
      <c r="G42" s="65" t="s">
        <v>36</v>
      </c>
      <c r="H42" s="8"/>
      <c r="I42" s="8"/>
      <c r="J42" s="8"/>
      <c r="K42" s="8"/>
      <c r="L42" s="8"/>
      <c r="M42" s="8"/>
      <c r="N42" s="8"/>
      <c r="O42" s="8"/>
      <c r="P42" s="8"/>
      <c r="Q42" s="8"/>
      <c r="R42" s="8"/>
      <c r="S42" s="8"/>
      <c r="T42" s="8"/>
      <c r="U42" s="8"/>
      <c r="V42" s="8"/>
      <c r="W42" s="8"/>
      <c r="X42" s="8"/>
      <c r="Y42" s="8"/>
      <c r="Z42" s="8"/>
    </row>
    <row r="43" spans="1:26" s="379" customFormat="1" ht="12.75" customHeight="1" x14ac:dyDescent="0.15">
      <c r="A43" s="376">
        <v>41</v>
      </c>
      <c r="B43" s="377" t="s">
        <v>117</v>
      </c>
      <c r="C43" s="403" t="s">
        <v>118</v>
      </c>
      <c r="D43" s="404" t="s">
        <v>119</v>
      </c>
      <c r="E43" s="412" t="str">
        <f>HYPERLINK("http://forum.icann.org/lists/comments-draft-ccwg-accountability-proposal-30nov15/pdfYXd0iPYPeL.pdf","ISPCP")</f>
        <v>ISPCP</v>
      </c>
      <c r="F43" s="396">
        <v>42359</v>
      </c>
      <c r="G43" s="397" t="s">
        <v>36</v>
      </c>
      <c r="H43" s="378"/>
      <c r="I43" s="378"/>
      <c r="J43" s="378"/>
      <c r="K43" s="378"/>
      <c r="L43" s="378"/>
      <c r="M43" s="378"/>
      <c r="N43" s="378"/>
      <c r="O43" s="378"/>
      <c r="P43" s="378"/>
      <c r="Q43" s="378"/>
      <c r="R43" s="378"/>
      <c r="S43" s="378"/>
      <c r="T43" s="378"/>
      <c r="U43" s="378"/>
      <c r="V43" s="378"/>
      <c r="W43" s="378"/>
      <c r="X43" s="378"/>
      <c r="Y43" s="378"/>
      <c r="Z43" s="378"/>
    </row>
    <row r="44" spans="1:26" ht="12.75" customHeight="1" x14ac:dyDescent="0.15">
      <c r="A44" s="12">
        <v>42</v>
      </c>
      <c r="B44" s="20" t="s">
        <v>120</v>
      </c>
      <c r="C44" s="104" t="s">
        <v>121</v>
      </c>
      <c r="D44" s="65" t="s">
        <v>38</v>
      </c>
      <c r="E44" s="409" t="str">
        <f>HYPERLINK("http://forum.icann.org/lists/comments-draft-ccwg-accountability-proposal-30nov15/pdfTEIlTrjj8S.pdf","Korea Internet Governance Alliance")</f>
        <v>Korea Internet Governance Alliance</v>
      </c>
      <c r="F44" s="395">
        <v>42359</v>
      </c>
      <c r="G44" s="65" t="s">
        <v>36</v>
      </c>
      <c r="H44" s="8"/>
      <c r="I44" s="8"/>
      <c r="J44" s="8"/>
      <c r="K44" s="8"/>
      <c r="L44" s="8"/>
      <c r="M44" s="8"/>
      <c r="N44" s="8"/>
      <c r="O44" s="8"/>
      <c r="P44" s="8"/>
      <c r="Q44" s="8"/>
      <c r="R44" s="8"/>
      <c r="S44" s="8"/>
      <c r="T44" s="8"/>
      <c r="U44" s="8"/>
      <c r="V44" s="8"/>
      <c r="W44" s="8"/>
      <c r="X44" s="8"/>
      <c r="Y44" s="8"/>
      <c r="Z44" s="8"/>
    </row>
    <row r="45" spans="1:26" ht="12.75" customHeight="1" x14ac:dyDescent="0.15">
      <c r="A45" s="12">
        <v>43</v>
      </c>
      <c r="B45" s="23" t="s">
        <v>122</v>
      </c>
      <c r="C45" s="400" t="s">
        <v>123</v>
      </c>
      <c r="D45" s="65" t="s">
        <v>38</v>
      </c>
      <c r="E45" s="409" t="str">
        <f>HYPERLINK("http://forum.icann.org/lists/comments-draft-ccwg-accountability-proposal-30nov15/pdfZBN5JFylvE.pdf","LINX")</f>
        <v>LINX</v>
      </c>
      <c r="F45" s="395">
        <v>42359</v>
      </c>
      <c r="G45" s="65" t="s">
        <v>36</v>
      </c>
      <c r="H45" s="8"/>
      <c r="I45" s="8"/>
      <c r="J45" s="8"/>
      <c r="K45" s="8"/>
      <c r="L45" s="8"/>
      <c r="M45" s="8"/>
      <c r="N45" s="8"/>
      <c r="O45" s="8"/>
      <c r="P45" s="8"/>
      <c r="Q45" s="8"/>
      <c r="R45" s="8"/>
      <c r="S45" s="8"/>
      <c r="T45" s="8"/>
      <c r="U45" s="8"/>
      <c r="V45" s="8"/>
      <c r="W45" s="8"/>
      <c r="X45" s="8"/>
      <c r="Y45" s="8"/>
      <c r="Z45" s="8"/>
    </row>
    <row r="46" spans="1:26" ht="12.75" customHeight="1" x14ac:dyDescent="0.15">
      <c r="A46" s="12">
        <v>44</v>
      </c>
      <c r="B46" s="20" t="s">
        <v>124</v>
      </c>
      <c r="C46" s="104" t="s">
        <v>125</v>
      </c>
      <c r="D46" s="65" t="s">
        <v>38</v>
      </c>
      <c r="E46" s="409" t="str">
        <f>HYPERLINK("http://forum.icann.org/lists/comments-draft-ccwg-accountability-proposal-30nov15/pdfx5EY2UMgyI.pdf","ACSIS")</f>
        <v>ACSIS</v>
      </c>
      <c r="F46" s="395">
        <v>42359</v>
      </c>
      <c r="G46" s="65" t="s">
        <v>36</v>
      </c>
      <c r="H46" s="8"/>
      <c r="I46" s="8"/>
      <c r="J46" s="8"/>
      <c r="K46" s="8"/>
      <c r="L46" s="8"/>
      <c r="M46" s="8"/>
      <c r="N46" s="8"/>
      <c r="O46" s="8"/>
      <c r="P46" s="8"/>
      <c r="Q46" s="8"/>
      <c r="R46" s="8"/>
      <c r="S46" s="8"/>
      <c r="T46" s="8"/>
      <c r="U46" s="8"/>
      <c r="V46" s="8"/>
      <c r="W46" s="8"/>
      <c r="X46" s="8"/>
      <c r="Y46" s="8"/>
      <c r="Z46" s="8"/>
    </row>
    <row r="47" spans="1:26" ht="12.75" customHeight="1" x14ac:dyDescent="0.15">
      <c r="A47" s="12">
        <v>45</v>
      </c>
      <c r="B47" s="20" t="s">
        <v>126</v>
      </c>
      <c r="C47" s="104" t="s">
        <v>127</v>
      </c>
      <c r="D47" s="65" t="s">
        <v>90</v>
      </c>
      <c r="E47" s="409" t="str">
        <f>HYPERLINK("http://forum.icann.org/lists/comments-draft-ccwg-accountability-proposal-30nov15/pdfgpjbrkLGmU.pdf","Norwegian Communications Authority")</f>
        <v>Norwegian Communications Authority</v>
      </c>
      <c r="F47" s="395">
        <v>42359</v>
      </c>
      <c r="G47" s="65" t="s">
        <v>36</v>
      </c>
      <c r="H47" s="8"/>
      <c r="I47" s="8"/>
      <c r="J47" s="8"/>
      <c r="K47" s="8"/>
      <c r="L47" s="8"/>
      <c r="M47" s="8"/>
      <c r="N47" s="8"/>
      <c r="O47" s="8"/>
      <c r="P47" s="8"/>
      <c r="Q47" s="8"/>
      <c r="R47" s="8"/>
      <c r="S47" s="8"/>
      <c r="T47" s="8"/>
      <c r="U47" s="8"/>
      <c r="V47" s="8"/>
      <c r="W47" s="8"/>
      <c r="X47" s="8"/>
      <c r="Y47" s="8"/>
      <c r="Z47" s="8"/>
    </row>
    <row r="48" spans="1:26" s="379" customFormat="1" ht="12.75" customHeight="1" x14ac:dyDescent="0.15">
      <c r="A48" s="376">
        <v>46</v>
      </c>
      <c r="B48" s="377" t="s">
        <v>128</v>
      </c>
      <c r="C48" s="404" t="s">
        <v>129</v>
      </c>
      <c r="D48" s="397" t="s">
        <v>35</v>
      </c>
      <c r="E48" s="412" t="str">
        <f>HYPERLINK("http://forum.icann.org/lists/comments-draft-ccwg-accountability-proposal-30nov15/pdf58F5w6qhtU.pdf","NPOC")</f>
        <v>NPOC</v>
      </c>
      <c r="F48" s="396">
        <v>42359</v>
      </c>
      <c r="G48" s="397" t="s">
        <v>36</v>
      </c>
      <c r="H48" s="378"/>
      <c r="I48" s="378"/>
      <c r="J48" s="378"/>
      <c r="K48" s="378"/>
      <c r="L48" s="378"/>
      <c r="M48" s="378"/>
      <c r="N48" s="378"/>
      <c r="O48" s="378"/>
      <c r="P48" s="378"/>
      <c r="Q48" s="378"/>
      <c r="R48" s="378"/>
      <c r="S48" s="378"/>
      <c r="T48" s="378"/>
      <c r="U48" s="378"/>
      <c r="V48" s="378"/>
      <c r="W48" s="378"/>
      <c r="X48" s="378"/>
      <c r="Y48" s="378"/>
      <c r="Z48" s="378"/>
    </row>
    <row r="49" spans="1:26" ht="12.75" customHeight="1" x14ac:dyDescent="0.15">
      <c r="A49" s="12">
        <v>47</v>
      </c>
      <c r="B49" s="20" t="s">
        <v>130</v>
      </c>
      <c r="C49" s="104" t="s">
        <v>131</v>
      </c>
      <c r="D49" s="65" t="s">
        <v>90</v>
      </c>
      <c r="E49" s="409" t="str">
        <f>HYPERLINK("http://forum.icann.org/lists/comments-draft-ccwg-accountability-proposal-30nov15/pdfC5nN9yBEef.pdf","Government offices of Sweden")</f>
        <v>Government offices of Sweden</v>
      </c>
      <c r="F49" s="395">
        <v>42359</v>
      </c>
      <c r="G49" s="65" t="s">
        <v>36</v>
      </c>
      <c r="H49" s="8"/>
      <c r="I49" s="8"/>
      <c r="J49" s="8"/>
      <c r="K49" s="8"/>
      <c r="L49" s="8"/>
      <c r="M49" s="8"/>
      <c r="N49" s="8"/>
      <c r="O49" s="8"/>
      <c r="P49" s="8"/>
      <c r="Q49" s="8"/>
      <c r="R49" s="8"/>
      <c r="S49" s="8"/>
      <c r="T49" s="8"/>
      <c r="U49" s="8"/>
      <c r="V49" s="8"/>
      <c r="W49" s="8"/>
      <c r="X49" s="8"/>
      <c r="Y49" s="8"/>
      <c r="Z49" s="8"/>
    </row>
    <row r="50" spans="1:26" s="379" customFormat="1" ht="12.75" customHeight="1" x14ac:dyDescent="0.15">
      <c r="A50" s="376">
        <v>48</v>
      </c>
      <c r="B50" s="377" t="s">
        <v>132</v>
      </c>
      <c r="C50" s="404" t="s">
        <v>133</v>
      </c>
      <c r="D50" s="397" t="s">
        <v>132</v>
      </c>
      <c r="E50" s="412" t="str">
        <f>HYPERLINK("http://forum.icann.org/lists/comments-draft-ccwg-accountability-proposal-30nov15/pdf3aiAu94RjR.pdf","SSAC")</f>
        <v>SSAC</v>
      </c>
      <c r="F50" s="396">
        <v>42359</v>
      </c>
      <c r="G50" s="397" t="s">
        <v>36</v>
      </c>
      <c r="H50" s="378"/>
      <c r="I50" s="378"/>
      <c r="J50" s="378"/>
      <c r="K50" s="378"/>
      <c r="L50" s="378"/>
      <c r="M50" s="378"/>
      <c r="N50" s="378"/>
      <c r="O50" s="378"/>
      <c r="P50" s="378"/>
      <c r="Q50" s="378"/>
      <c r="R50" s="378"/>
      <c r="S50" s="378"/>
      <c r="T50" s="378"/>
      <c r="U50" s="378"/>
      <c r="V50" s="378"/>
      <c r="W50" s="378"/>
      <c r="X50" s="378"/>
      <c r="Y50" s="378"/>
      <c r="Z50" s="378"/>
    </row>
    <row r="51" spans="1:26" ht="12.75" customHeight="1" x14ac:dyDescent="0.15">
      <c r="A51" s="12">
        <v>49</v>
      </c>
      <c r="B51" s="20" t="s">
        <v>134</v>
      </c>
      <c r="C51" s="400" t="s">
        <v>135</v>
      </c>
      <c r="D51" s="65" t="s">
        <v>98</v>
      </c>
      <c r="E51" s="409" t="str">
        <f>HYPERLINK("http://forum.icann.org/lists/comments-draft-ccwg-accountability-proposal-30nov15/pdfTSZnBiGEaS.pdf","UNINETT Norid AS")</f>
        <v>UNINETT Norid AS</v>
      </c>
      <c r="F51" s="395">
        <v>42359</v>
      </c>
      <c r="G51" s="65" t="s">
        <v>36</v>
      </c>
      <c r="H51" s="8"/>
      <c r="I51" s="8"/>
      <c r="J51" s="8"/>
      <c r="K51" s="8"/>
      <c r="L51" s="8"/>
      <c r="M51" s="8"/>
      <c r="N51" s="8"/>
      <c r="O51" s="8"/>
      <c r="P51" s="8"/>
      <c r="Q51" s="8"/>
      <c r="R51" s="8"/>
      <c r="S51" s="8"/>
      <c r="T51" s="8"/>
      <c r="U51" s="8"/>
      <c r="V51" s="8"/>
      <c r="W51" s="8"/>
      <c r="X51" s="8"/>
      <c r="Y51" s="8"/>
      <c r="Z51" s="8"/>
    </row>
    <row r="52" spans="1:26" ht="12.75" customHeight="1" x14ac:dyDescent="0.15">
      <c r="A52" s="12">
        <v>50</v>
      </c>
      <c r="B52" s="20" t="s">
        <v>136</v>
      </c>
      <c r="C52" s="400" t="s">
        <v>137</v>
      </c>
      <c r="D52" s="65" t="s">
        <v>98</v>
      </c>
      <c r="E52" s="409" t="str">
        <f>HYPERLINK("http://forum.icann.org/lists/comments-draft-ccwg-accountability-proposal-30nov15/pdfMxBZdOJvNl.pdf","CENTR")</f>
        <v>CENTR</v>
      </c>
      <c r="F52" s="395">
        <v>42359</v>
      </c>
      <c r="G52" s="65" t="s">
        <v>36</v>
      </c>
      <c r="H52" s="8"/>
      <c r="I52" s="8"/>
      <c r="J52" s="8"/>
      <c r="K52" s="8"/>
      <c r="L52" s="8"/>
      <c r="M52" s="8"/>
      <c r="N52" s="8"/>
      <c r="O52" s="8"/>
      <c r="P52" s="8"/>
      <c r="Q52" s="8"/>
      <c r="R52" s="8"/>
      <c r="S52" s="8"/>
      <c r="T52" s="8"/>
      <c r="U52" s="8"/>
      <c r="V52" s="8"/>
      <c r="W52" s="8"/>
      <c r="X52" s="8"/>
      <c r="Y52" s="8"/>
      <c r="Z52" s="8"/>
    </row>
    <row r="53" spans="1:26" ht="12.75" customHeight="1" x14ac:dyDescent="0.15">
      <c r="A53" s="12">
        <v>51</v>
      </c>
      <c r="B53" s="20" t="s">
        <v>138</v>
      </c>
      <c r="C53" s="104" t="s">
        <v>139</v>
      </c>
      <c r="D53" s="65" t="s">
        <v>90</v>
      </c>
      <c r="E53" s="409" t="str">
        <f>HYPERLINK("http://forum.icann.org/lists/comments-draft-ccwg-accountability-proposal-30nov15/pdfx1goPs3ylH.pdf","Government of Ireland")</f>
        <v>Government of Ireland</v>
      </c>
      <c r="F53" s="395">
        <v>42359</v>
      </c>
      <c r="G53" s="65" t="s">
        <v>36</v>
      </c>
      <c r="H53" s="8"/>
      <c r="I53" s="8"/>
      <c r="J53" s="8"/>
      <c r="K53" s="8"/>
      <c r="L53" s="8"/>
      <c r="M53" s="8"/>
      <c r="N53" s="8"/>
      <c r="O53" s="8"/>
      <c r="P53" s="8"/>
      <c r="Q53" s="8"/>
      <c r="R53" s="8"/>
      <c r="S53" s="8"/>
      <c r="T53" s="8"/>
      <c r="U53" s="8"/>
      <c r="V53" s="8"/>
      <c r="W53" s="8"/>
      <c r="X53" s="8"/>
      <c r="Y53" s="8"/>
      <c r="Z53" s="8"/>
    </row>
    <row r="54" spans="1:26" s="379" customFormat="1" ht="12.75" customHeight="1" x14ac:dyDescent="0.15">
      <c r="A54" s="376">
        <v>52</v>
      </c>
      <c r="B54" s="380" t="s">
        <v>140</v>
      </c>
      <c r="C54" s="403" t="s">
        <v>141</v>
      </c>
      <c r="D54" s="397" t="s">
        <v>142</v>
      </c>
      <c r="E54" s="412" t="str">
        <f>HYPERLINK("http://forum.icann.org/lists/comments-draft-ccwg-accountability-proposal-30nov15/pdfk8p9fkutQN.pdf","CWG-Stewardship")</f>
        <v>CWG-Stewardship</v>
      </c>
      <c r="F54" s="396">
        <v>42359</v>
      </c>
      <c r="G54" s="397" t="s">
        <v>36</v>
      </c>
      <c r="H54" s="378"/>
      <c r="I54" s="378"/>
      <c r="J54" s="378"/>
      <c r="K54" s="378"/>
      <c r="L54" s="378"/>
      <c r="M54" s="378"/>
      <c r="N54" s="378"/>
      <c r="O54" s="378"/>
      <c r="P54" s="378"/>
      <c r="Q54" s="378"/>
      <c r="R54" s="378"/>
      <c r="S54" s="378"/>
      <c r="T54" s="378"/>
      <c r="U54" s="378"/>
      <c r="V54" s="378"/>
      <c r="W54" s="378"/>
      <c r="X54" s="378"/>
      <c r="Y54" s="378"/>
      <c r="Z54" s="378"/>
    </row>
    <row r="55" spans="1:26" ht="12.75" customHeight="1" x14ac:dyDescent="0.15">
      <c r="A55" s="12">
        <v>53</v>
      </c>
      <c r="B55" s="16" t="s">
        <v>143</v>
      </c>
      <c r="C55" s="400" t="s">
        <v>144</v>
      </c>
      <c r="D55" s="65" t="s">
        <v>90</v>
      </c>
      <c r="E55" s="409" t="str">
        <f>HYPERLINK("http://forum.icann.org/lists/comments-draft-ccwg-accountability-proposal-30nov15/pdfDI1kF7Io9W.pdf","Government of Canada")</f>
        <v>Government of Canada</v>
      </c>
      <c r="F55" s="395">
        <v>42359</v>
      </c>
      <c r="G55" s="65" t="s">
        <v>36</v>
      </c>
      <c r="H55" s="8"/>
      <c r="I55" s="8"/>
      <c r="J55" s="8"/>
      <c r="K55" s="8"/>
      <c r="L55" s="8"/>
      <c r="M55" s="8"/>
      <c r="N55" s="8"/>
      <c r="O55" s="8"/>
      <c r="P55" s="8"/>
      <c r="Q55" s="8"/>
      <c r="R55" s="8"/>
      <c r="S55" s="8"/>
      <c r="T55" s="8"/>
      <c r="U55" s="8"/>
      <c r="V55" s="8"/>
      <c r="W55" s="8"/>
      <c r="X55" s="8"/>
      <c r="Y55" s="8"/>
      <c r="Z55" s="8"/>
    </row>
    <row r="56" spans="1:26" ht="12.75" customHeight="1" x14ac:dyDescent="0.15">
      <c r="A56" s="12">
        <v>54</v>
      </c>
      <c r="B56" s="16" t="s">
        <v>145</v>
      </c>
      <c r="C56" s="104" t="s">
        <v>146</v>
      </c>
      <c r="D56" s="65" t="s">
        <v>38</v>
      </c>
      <c r="E56" s="409" t="str">
        <f>HYPERLINK("http://forum.icann.org/lists/comments-draft-ccwg-accountability-proposal-30nov15/pdfi1com86AW9.pdf","Google")</f>
        <v>Google</v>
      </c>
      <c r="F56" s="395">
        <v>42359</v>
      </c>
      <c r="G56" s="65" t="s">
        <v>36</v>
      </c>
      <c r="H56" s="8"/>
      <c r="I56" s="8"/>
      <c r="J56" s="8"/>
      <c r="K56" s="8"/>
      <c r="L56" s="8"/>
      <c r="M56" s="8"/>
      <c r="N56" s="8"/>
      <c r="O56" s="8"/>
      <c r="P56" s="8"/>
      <c r="Q56" s="8"/>
      <c r="R56" s="8"/>
      <c r="S56" s="8"/>
      <c r="T56" s="8"/>
      <c r="U56" s="8"/>
      <c r="V56" s="8"/>
      <c r="W56" s="8"/>
      <c r="X56" s="8"/>
      <c r="Y56" s="8"/>
      <c r="Z56" s="8"/>
    </row>
    <row r="57" spans="1:26" ht="12.75" customHeight="1" x14ac:dyDescent="0.15">
      <c r="A57" s="12">
        <v>55</v>
      </c>
      <c r="B57" s="16" t="s">
        <v>147</v>
      </c>
      <c r="C57" s="401" t="s">
        <v>148</v>
      </c>
      <c r="D57" s="104" t="s">
        <v>149</v>
      </c>
      <c r="E57" s="409" t="str">
        <f>HYPERLINK("http://forum.icann.org/lists/comments-draft-ccwg-accountability-proposal-30nov15/pdffOEWBkobSO.pdf","Centre for Communication Governance (CCG) at National Law University, Delhi")</f>
        <v>Centre for Communication Governance (CCG) at National Law University, Delhi</v>
      </c>
      <c r="F57" s="395">
        <v>42359</v>
      </c>
      <c r="G57" s="65" t="s">
        <v>36</v>
      </c>
      <c r="H57" s="8"/>
      <c r="I57" s="8"/>
      <c r="J57" s="8"/>
      <c r="K57" s="8"/>
      <c r="L57" s="8"/>
      <c r="M57" s="8"/>
      <c r="N57" s="8"/>
      <c r="O57" s="8"/>
      <c r="P57" s="8"/>
      <c r="Q57" s="8"/>
      <c r="R57" s="8"/>
      <c r="S57" s="8"/>
      <c r="T57" s="8"/>
      <c r="U57" s="8"/>
      <c r="V57" s="8"/>
      <c r="W57" s="8"/>
      <c r="X57" s="8"/>
      <c r="Y57" s="8"/>
      <c r="Z57" s="8"/>
    </row>
    <row r="58" spans="1:26" ht="12.75" customHeight="1" x14ac:dyDescent="0.15">
      <c r="A58" s="12">
        <v>56</v>
      </c>
      <c r="B58" s="16" t="s">
        <v>150</v>
      </c>
      <c r="C58" s="104" t="s">
        <v>151</v>
      </c>
      <c r="D58" s="65" t="s">
        <v>38</v>
      </c>
      <c r="E58" s="409" t="str">
        <f>HYPERLINK("http://forum.icann.org/lists/comments-draft-ccwg-accountability-proposal-30nov15/pdfkNlnAQNpJG.pdf","Africa Top Level Domains Organization")</f>
        <v>Africa Top Level Domains Organization</v>
      </c>
      <c r="F58" s="395">
        <v>42359</v>
      </c>
      <c r="G58" s="65" t="s">
        <v>36</v>
      </c>
      <c r="H58" s="8"/>
      <c r="I58" s="8"/>
      <c r="J58" s="8"/>
      <c r="K58" s="8"/>
      <c r="L58" s="8"/>
      <c r="M58" s="8"/>
      <c r="N58" s="8"/>
      <c r="O58" s="8"/>
      <c r="P58" s="8"/>
      <c r="Q58" s="8"/>
      <c r="R58" s="8"/>
      <c r="S58" s="8"/>
      <c r="T58" s="8"/>
      <c r="U58" s="8"/>
      <c r="V58" s="8"/>
      <c r="W58" s="8"/>
      <c r="X58" s="8"/>
      <c r="Y58" s="8"/>
      <c r="Z58" s="8"/>
    </row>
    <row r="59" spans="1:26" ht="12.75" customHeight="1" x14ac:dyDescent="0.15">
      <c r="A59" s="12">
        <v>57</v>
      </c>
      <c r="B59" s="16" t="s">
        <v>152</v>
      </c>
      <c r="C59" s="104" t="s">
        <v>153</v>
      </c>
      <c r="D59" s="65" t="s">
        <v>38</v>
      </c>
      <c r="E59" s="409" t="str">
        <f>HYPERLINK("http://forum.icann.org/lists/comments-draft-ccwg-accountability-proposal-30nov15/pdfNVpmNKdQt3.pdf","Valideus")</f>
        <v>Valideus</v>
      </c>
      <c r="F59" s="395">
        <v>42359</v>
      </c>
      <c r="G59" s="65" t="s">
        <v>36</v>
      </c>
      <c r="H59" s="8"/>
      <c r="I59" s="8"/>
      <c r="J59" s="8"/>
      <c r="K59" s="8"/>
      <c r="L59" s="8"/>
      <c r="M59" s="8"/>
      <c r="N59" s="8"/>
      <c r="O59" s="8"/>
      <c r="P59" s="8"/>
      <c r="Q59" s="8"/>
      <c r="R59" s="8"/>
      <c r="S59" s="8"/>
      <c r="T59" s="8"/>
      <c r="U59" s="8"/>
      <c r="V59" s="8"/>
      <c r="W59" s="8"/>
      <c r="X59" s="8"/>
      <c r="Y59" s="8"/>
      <c r="Z59" s="8"/>
    </row>
    <row r="60" spans="1:26" ht="12.75" customHeight="1" x14ac:dyDescent="0.15">
      <c r="A60" s="25">
        <v>58</v>
      </c>
      <c r="B60" s="26" t="s">
        <v>154</v>
      </c>
      <c r="C60" s="405" t="s">
        <v>155</v>
      </c>
      <c r="D60" s="398" t="s">
        <v>38</v>
      </c>
      <c r="E60" s="413" t="str">
        <f>HYPERLINK("http://forum.icann.org/lists/comments-draft-ccwg-accountability-proposal-30nov15/msg00090.html","Denmark")</f>
        <v>Denmark</v>
      </c>
      <c r="F60" s="395">
        <v>42359</v>
      </c>
      <c r="G60" s="398" t="s">
        <v>43</v>
      </c>
      <c r="H60" s="27"/>
      <c r="I60" s="27"/>
      <c r="J60" s="27"/>
      <c r="K60" s="27"/>
      <c r="L60" s="27"/>
      <c r="M60" s="27"/>
      <c r="N60" s="27"/>
      <c r="O60" s="27"/>
      <c r="P60" s="27"/>
      <c r="Q60" s="27"/>
      <c r="R60" s="27"/>
      <c r="S60" s="27"/>
      <c r="T60" s="27"/>
      <c r="U60" s="27"/>
      <c r="V60" s="27"/>
      <c r="W60" s="27"/>
      <c r="X60" s="27"/>
      <c r="Y60" s="27"/>
      <c r="Z60" s="27"/>
    </row>
    <row r="61" spans="1:26" s="379" customFormat="1" ht="12.75" customHeight="1" x14ac:dyDescent="0.15">
      <c r="A61" s="376">
        <v>59</v>
      </c>
      <c r="B61" s="380" t="s">
        <v>156</v>
      </c>
      <c r="C61" s="406" t="s">
        <v>157</v>
      </c>
      <c r="D61" s="397" t="s">
        <v>35</v>
      </c>
      <c r="E61" s="412" t="str">
        <f>HYPERLINK("http://forum.icann.org/lists/comments-draft-ccwg-accountability-proposal-30nov15/pdf9OfBegasD9.pdf","ICANN Business Constituency")</f>
        <v>ICANN Business Constituency</v>
      </c>
      <c r="F61" s="396">
        <v>42359</v>
      </c>
      <c r="G61" s="397" t="s">
        <v>36</v>
      </c>
      <c r="H61" s="378"/>
      <c r="I61" s="378"/>
      <c r="J61" s="378"/>
      <c r="K61" s="378"/>
      <c r="L61" s="378"/>
      <c r="M61" s="378"/>
      <c r="N61" s="378"/>
      <c r="O61" s="378"/>
      <c r="P61" s="378"/>
      <c r="Q61" s="378"/>
      <c r="R61" s="378"/>
      <c r="S61" s="378"/>
      <c r="T61" s="378"/>
      <c r="U61" s="378"/>
      <c r="V61" s="378"/>
      <c r="W61" s="378"/>
      <c r="X61" s="378"/>
      <c r="Y61" s="378"/>
      <c r="Z61" s="378"/>
    </row>
    <row r="62" spans="1:26" ht="12.75" customHeight="1" x14ac:dyDescent="0.15">
      <c r="A62" s="12">
        <v>60</v>
      </c>
      <c r="B62" s="16" t="s">
        <v>158</v>
      </c>
      <c r="C62" s="104" t="s">
        <v>158</v>
      </c>
      <c r="D62" s="65" t="s">
        <v>38</v>
      </c>
      <c r="E62" s="409" t="str">
        <f>HYPERLINK("http://forum.icann.org/lists/comments-draft-ccwg-accountability-proposal-30nov15/msg00065.html","Kathy Kleiman Robert J. Butler")</f>
        <v>Kathy Kleiman Robert J. Butler</v>
      </c>
      <c r="F62" s="395">
        <v>42359</v>
      </c>
      <c r="G62" s="65" t="s">
        <v>36</v>
      </c>
      <c r="H62" s="8"/>
      <c r="I62" s="8"/>
      <c r="J62" s="8"/>
      <c r="K62" s="8"/>
      <c r="L62" s="8"/>
      <c r="M62" s="8"/>
      <c r="N62" s="8"/>
      <c r="O62" s="8"/>
      <c r="P62" s="8"/>
      <c r="Q62" s="8"/>
      <c r="R62" s="8"/>
      <c r="S62" s="8"/>
      <c r="T62" s="8"/>
      <c r="U62" s="8"/>
      <c r="V62" s="8"/>
      <c r="W62" s="8"/>
      <c r="X62" s="8"/>
      <c r="Y62" s="8"/>
      <c r="Z62" s="8"/>
    </row>
    <row r="63" spans="1:26" ht="12.75" customHeight="1" x14ac:dyDescent="0.15">
      <c r="A63" s="12">
        <v>61</v>
      </c>
      <c r="B63" s="15" t="s">
        <v>159</v>
      </c>
      <c r="C63" s="400" t="s">
        <v>160</v>
      </c>
      <c r="D63" s="65" t="s">
        <v>161</v>
      </c>
      <c r="E63" s="409" t="str">
        <f>HYPERLINK("http://forum.icann.org/lists/comments-draft-ccwg-accountability-proposal-30nov15/pdftKFBahsPvQ.pdf","dotgay")</f>
        <v>dotgay</v>
      </c>
      <c r="F63" s="395">
        <v>42359</v>
      </c>
      <c r="G63" s="65" t="s">
        <v>36</v>
      </c>
      <c r="H63" s="8"/>
      <c r="I63" s="8"/>
      <c r="J63" s="8"/>
      <c r="K63" s="8"/>
      <c r="L63" s="8"/>
      <c r="M63" s="8"/>
      <c r="N63" s="8"/>
      <c r="O63" s="8"/>
      <c r="P63" s="8"/>
      <c r="Q63" s="8"/>
      <c r="R63" s="8"/>
      <c r="S63" s="8"/>
      <c r="T63" s="8"/>
      <c r="U63" s="8"/>
      <c r="V63" s="8"/>
      <c r="W63" s="8"/>
      <c r="X63" s="8"/>
      <c r="Y63" s="8"/>
      <c r="Z63" s="8"/>
    </row>
    <row r="64" spans="1:26" ht="12.75" customHeight="1" x14ac:dyDescent="0.15">
      <c r="A64" s="12">
        <v>62</v>
      </c>
      <c r="B64" s="16" t="s">
        <v>162</v>
      </c>
      <c r="C64" s="400" t="s">
        <v>163</v>
      </c>
      <c r="D64" s="65" t="s">
        <v>90</v>
      </c>
      <c r="E64" s="409" t="str">
        <f>HYPERLINK("http://forum.icann.org/lists/comments-draft-ccwg-accountability-proposal-30nov15/pdfI5BysWopn1.pdf","Government of Italy")</f>
        <v>Government of Italy</v>
      </c>
      <c r="F64" s="395">
        <v>42359</v>
      </c>
      <c r="G64" s="65" t="s">
        <v>36</v>
      </c>
      <c r="H64" s="8"/>
      <c r="I64" s="8"/>
      <c r="J64" s="8"/>
      <c r="K64" s="8"/>
      <c r="L64" s="8"/>
      <c r="M64" s="8"/>
      <c r="N64" s="8"/>
      <c r="O64" s="8"/>
      <c r="P64" s="8"/>
      <c r="Q64" s="8"/>
      <c r="R64" s="8"/>
      <c r="S64" s="8"/>
      <c r="T64" s="8"/>
      <c r="U64" s="8"/>
      <c r="V64" s="8"/>
      <c r="W64" s="8"/>
      <c r="X64" s="8"/>
      <c r="Y64" s="8"/>
      <c r="Z64" s="8"/>
    </row>
    <row r="65" spans="1:26" ht="12.75" customHeight="1" x14ac:dyDescent="0.15">
      <c r="A65" s="12">
        <v>63</v>
      </c>
      <c r="B65" s="16" t="s">
        <v>164</v>
      </c>
      <c r="C65" s="400" t="s">
        <v>165</v>
      </c>
      <c r="D65" s="65" t="s">
        <v>38</v>
      </c>
      <c r="E65" s="409" t="str">
        <f>HYPERLINK("http://forum.icann.org/lists/comments-draft-ccwg-accountability-proposal-30nov15/pdfmWBCPP0nex.pdf","Association for Progressive Communications")</f>
        <v>Association for Progressive Communications</v>
      </c>
      <c r="F65" s="395">
        <v>42359</v>
      </c>
      <c r="G65" s="65" t="s">
        <v>36</v>
      </c>
      <c r="H65" s="8"/>
      <c r="I65" s="8"/>
      <c r="J65" s="8"/>
      <c r="K65" s="8"/>
      <c r="L65" s="8"/>
      <c r="M65" s="8"/>
      <c r="N65" s="8"/>
      <c r="O65" s="8"/>
      <c r="P65" s="8"/>
      <c r="Q65" s="8"/>
      <c r="R65" s="8"/>
      <c r="S65" s="8"/>
      <c r="T65" s="8"/>
      <c r="U65" s="8"/>
      <c r="V65" s="8"/>
      <c r="W65" s="8"/>
      <c r="X65" s="8"/>
      <c r="Y65" s="8"/>
      <c r="Z65" s="8"/>
    </row>
    <row r="66" spans="1:26" s="379" customFormat="1" ht="12.75" customHeight="1" x14ac:dyDescent="0.15">
      <c r="A66" s="376">
        <v>64</v>
      </c>
      <c r="B66" s="380" t="s">
        <v>90</v>
      </c>
      <c r="C66" s="406" t="s">
        <v>166</v>
      </c>
      <c r="D66" s="397" t="s">
        <v>90</v>
      </c>
      <c r="E66" s="412" t="str">
        <f>HYPERLINK("http://forum.icann.org/lists/comments-draft-ccwg-accountability-proposal-30nov15/pdfgnDMc9z0JT.pdf","GAC")</f>
        <v>GAC</v>
      </c>
      <c r="F66" s="396">
        <v>42359</v>
      </c>
      <c r="G66" s="397" t="s">
        <v>36</v>
      </c>
      <c r="H66" s="378"/>
      <c r="I66" s="378"/>
      <c r="J66" s="378"/>
      <c r="K66" s="378"/>
      <c r="L66" s="378"/>
      <c r="M66" s="378"/>
      <c r="N66" s="378"/>
      <c r="O66" s="378"/>
      <c r="P66" s="378"/>
      <c r="Q66" s="378"/>
      <c r="R66" s="378"/>
      <c r="S66" s="378"/>
      <c r="T66" s="378"/>
      <c r="U66" s="378"/>
      <c r="V66" s="378"/>
      <c r="W66" s="378"/>
      <c r="X66" s="378"/>
      <c r="Y66" s="378"/>
      <c r="Z66" s="378"/>
    </row>
    <row r="67" spans="1:26" ht="12.75" customHeight="1" x14ac:dyDescent="0.15">
      <c r="A67" s="12">
        <v>65</v>
      </c>
      <c r="B67" s="16" t="s">
        <v>167</v>
      </c>
      <c r="C67" s="104" t="s">
        <v>168</v>
      </c>
      <c r="D67" s="65" t="s">
        <v>90</v>
      </c>
      <c r="E67" s="409" t="str">
        <f>HYPERLINK("http://forum.icann.org/lists/comments-draft-ccwg-accountability-proposal-30nov15/pdfJkWinwMUBh.pdf","Government of Portugal")</f>
        <v>Government of Portugal</v>
      </c>
      <c r="F67" s="395">
        <v>42359</v>
      </c>
      <c r="G67" s="65" t="s">
        <v>36</v>
      </c>
      <c r="H67" s="8"/>
      <c r="I67" s="8"/>
      <c r="J67" s="8"/>
      <c r="K67" s="8"/>
      <c r="L67" s="8"/>
      <c r="M67" s="8"/>
      <c r="N67" s="8"/>
      <c r="O67" s="8"/>
      <c r="P67" s="8"/>
      <c r="Q67" s="8"/>
      <c r="R67" s="8"/>
      <c r="S67" s="8"/>
      <c r="T67" s="8"/>
      <c r="U67" s="8"/>
      <c r="V67" s="8"/>
      <c r="W67" s="8"/>
      <c r="X67" s="8"/>
      <c r="Y67" s="8"/>
      <c r="Z67" s="8"/>
    </row>
    <row r="68" spans="1:26" s="379" customFormat="1" ht="12.75" customHeight="1" x14ac:dyDescent="0.15">
      <c r="A68" s="376">
        <v>66</v>
      </c>
      <c r="B68" s="380" t="s">
        <v>169</v>
      </c>
      <c r="C68" s="407" t="s">
        <v>170</v>
      </c>
      <c r="D68" s="397" t="s">
        <v>35</v>
      </c>
      <c r="E68" s="412" t="str">
        <f>HYPERLINK("http://forum.icann.org/lists/comments-draft-ccwg-accountability-proposal-30nov15/msg00069.html","NCUC")</f>
        <v>NCUC</v>
      </c>
      <c r="F68" s="396">
        <v>42359</v>
      </c>
      <c r="G68" s="397" t="s">
        <v>36</v>
      </c>
      <c r="H68" s="378"/>
      <c r="I68" s="378"/>
      <c r="J68" s="378"/>
      <c r="K68" s="378"/>
      <c r="L68" s="378"/>
      <c r="M68" s="378"/>
      <c r="N68" s="378"/>
      <c r="O68" s="378"/>
      <c r="P68" s="378"/>
      <c r="Q68" s="378"/>
      <c r="R68" s="378"/>
      <c r="S68" s="378"/>
      <c r="T68" s="378"/>
      <c r="U68" s="378"/>
      <c r="V68" s="378"/>
      <c r="W68" s="378"/>
      <c r="X68" s="378"/>
      <c r="Y68" s="378"/>
      <c r="Z68" s="378"/>
    </row>
    <row r="69" spans="1:26" ht="12.75" customHeight="1" x14ac:dyDescent="0.15">
      <c r="A69" s="12">
        <v>67</v>
      </c>
      <c r="B69" s="15" t="s">
        <v>171</v>
      </c>
      <c r="C69" s="400" t="s">
        <v>171</v>
      </c>
      <c r="D69" s="65" t="s">
        <v>38</v>
      </c>
      <c r="E69" s="409" t="str">
        <f>HYPERLINK("http://forum.icann.org/lists/comments-draft-ccwg-accountability-proposal-30nov15/msg00074.html","Renu Sirothiya")</f>
        <v>Renu Sirothiya</v>
      </c>
      <c r="F69" s="395">
        <v>42359</v>
      </c>
      <c r="G69" s="65" t="s">
        <v>36</v>
      </c>
      <c r="H69" s="8"/>
      <c r="I69" s="8"/>
      <c r="J69" s="8"/>
      <c r="K69" s="8"/>
      <c r="L69" s="8"/>
      <c r="M69" s="8"/>
      <c r="N69" s="8"/>
      <c r="O69" s="8"/>
      <c r="P69" s="8"/>
      <c r="Q69" s="8"/>
      <c r="R69" s="8"/>
      <c r="S69" s="8"/>
      <c r="T69" s="8"/>
      <c r="U69" s="8"/>
      <c r="V69" s="8"/>
      <c r="W69" s="8"/>
      <c r="X69" s="8"/>
      <c r="Y69" s="8"/>
      <c r="Z69" s="8"/>
    </row>
    <row r="70" spans="1:26" ht="12.75" customHeight="1" x14ac:dyDescent="0.15">
      <c r="A70" s="12">
        <v>68</v>
      </c>
      <c r="B70" s="16" t="s">
        <v>172</v>
      </c>
      <c r="C70" s="401" t="s">
        <v>173</v>
      </c>
      <c r="D70" s="104" t="s">
        <v>174</v>
      </c>
      <c r="E70" s="409" t="str">
        <f>HYPERLINK("http://forum.icann.org/lists/comments-draft-ccwg-accountability-proposal-30nov15/pdf7gHt9xXnxG.pdf","i2Coalition")</f>
        <v>i2Coalition</v>
      </c>
      <c r="F70" s="395">
        <v>42359</v>
      </c>
      <c r="G70" s="65" t="s">
        <v>36</v>
      </c>
      <c r="H70" s="8"/>
      <c r="I70" s="8"/>
      <c r="J70" s="8"/>
      <c r="K70" s="8"/>
      <c r="L70" s="8"/>
      <c r="M70" s="8"/>
      <c r="N70" s="8"/>
      <c r="O70" s="8"/>
      <c r="P70" s="8"/>
      <c r="Q70" s="8"/>
      <c r="R70" s="8"/>
      <c r="S70" s="8"/>
      <c r="T70" s="8"/>
      <c r="U70" s="8"/>
      <c r="V70" s="8"/>
      <c r="W70" s="8"/>
      <c r="X70" s="8"/>
      <c r="Y70" s="8"/>
      <c r="Z70" s="8"/>
    </row>
    <row r="71" spans="1:26" s="379" customFormat="1" ht="12.75" customHeight="1" x14ac:dyDescent="0.15">
      <c r="A71" s="376">
        <v>69</v>
      </c>
      <c r="B71" s="380" t="s">
        <v>62</v>
      </c>
      <c r="C71" s="404" t="s">
        <v>175</v>
      </c>
      <c r="D71" s="397" t="s">
        <v>35</v>
      </c>
      <c r="E71" s="412" t="str">
        <f>HYPERLINK("http://forum.icann.org/lists/comments-draft-ccwg-accountability-proposal-30nov15/pdficTkYnzo21.pdf","NCSG")</f>
        <v>NCSG</v>
      </c>
      <c r="F71" s="396">
        <v>42359</v>
      </c>
      <c r="G71" s="397" t="s">
        <v>36</v>
      </c>
      <c r="H71" s="378"/>
      <c r="I71" s="378"/>
      <c r="J71" s="378"/>
      <c r="K71" s="378"/>
      <c r="L71" s="378"/>
      <c r="M71" s="378"/>
      <c r="N71" s="378"/>
      <c r="O71" s="378"/>
      <c r="P71" s="378"/>
      <c r="Q71" s="378"/>
      <c r="R71" s="378"/>
      <c r="S71" s="378"/>
      <c r="T71" s="378"/>
      <c r="U71" s="378"/>
      <c r="V71" s="378"/>
      <c r="W71" s="378"/>
      <c r="X71" s="378"/>
      <c r="Y71" s="378"/>
      <c r="Z71" s="378"/>
    </row>
    <row r="72" spans="1:26" ht="12.75" customHeight="1" x14ac:dyDescent="0.15">
      <c r="A72" s="12">
        <v>70</v>
      </c>
      <c r="B72" s="15" t="s">
        <v>176</v>
      </c>
      <c r="C72" s="400" t="s">
        <v>165</v>
      </c>
      <c r="D72" s="65" t="s">
        <v>38</v>
      </c>
      <c r="E72" s="409" t="str">
        <f>HYPERLINK("http://forum.icann.org/lists/comments-draft-ccwg-accountability-proposal-30nov15/msg00075.html","Avri Doria")</f>
        <v>Avri Doria</v>
      </c>
      <c r="F72" s="395">
        <v>42359</v>
      </c>
      <c r="G72" s="65" t="s">
        <v>36</v>
      </c>
      <c r="H72" s="8"/>
      <c r="I72" s="8"/>
      <c r="J72" s="8"/>
      <c r="K72" s="8"/>
      <c r="L72" s="8"/>
      <c r="M72" s="8"/>
      <c r="N72" s="8"/>
      <c r="O72" s="8"/>
      <c r="P72" s="8"/>
      <c r="Q72" s="8"/>
      <c r="R72" s="8"/>
      <c r="S72" s="8"/>
      <c r="T72" s="8"/>
      <c r="U72" s="8"/>
      <c r="V72" s="8"/>
      <c r="W72" s="8"/>
      <c r="X72" s="8"/>
      <c r="Y72" s="8"/>
      <c r="Z72" s="8"/>
    </row>
    <row r="73" spans="1:26" ht="12.75" customHeight="1" x14ac:dyDescent="0.15">
      <c r="A73" s="25">
        <v>71</v>
      </c>
      <c r="B73" s="26" t="s">
        <v>177</v>
      </c>
      <c r="C73" s="408" t="s">
        <v>178</v>
      </c>
      <c r="D73" s="398" t="s">
        <v>179</v>
      </c>
      <c r="E73" s="413" t="str">
        <f>HYPERLINK("http://forum.icann.org/lists/comments-draft-ccwg-accountability-proposal-30nov15/msg00092.html","LACTLD Board")</f>
        <v>LACTLD Board</v>
      </c>
      <c r="F73" s="395">
        <v>42359</v>
      </c>
      <c r="G73" s="398" t="s">
        <v>43</v>
      </c>
      <c r="H73" s="27"/>
      <c r="I73" s="27"/>
      <c r="J73" s="27"/>
      <c r="K73" s="27"/>
      <c r="L73" s="27"/>
      <c r="M73" s="27"/>
      <c r="N73" s="27"/>
      <c r="O73" s="27"/>
      <c r="P73" s="27"/>
      <c r="Q73" s="27"/>
      <c r="R73" s="27"/>
      <c r="S73" s="27"/>
      <c r="T73" s="27"/>
      <c r="U73" s="27"/>
      <c r="V73" s="27"/>
      <c r="W73" s="27"/>
      <c r="X73" s="27"/>
      <c r="Y73" s="27"/>
      <c r="Z73" s="27"/>
    </row>
    <row r="74" spans="1:26" s="379" customFormat="1" ht="12.75" customHeight="1" x14ac:dyDescent="0.15">
      <c r="A74" s="376">
        <v>72</v>
      </c>
      <c r="B74" s="380" t="s">
        <v>83</v>
      </c>
      <c r="C74" s="404" t="s">
        <v>180</v>
      </c>
      <c r="D74" s="397" t="s">
        <v>83</v>
      </c>
      <c r="E74" s="412" t="str">
        <f>HYPERLINK("http://forum.icann.org/lists/comments-draft-ccwg-accountability-proposal-30nov15/pdfPKX455QBf4.pdf","ASO")</f>
        <v>ASO</v>
      </c>
      <c r="F74" s="396">
        <v>42359</v>
      </c>
      <c r="G74" s="397" t="s">
        <v>36</v>
      </c>
      <c r="H74" s="378"/>
      <c r="I74" s="378"/>
      <c r="J74" s="378"/>
      <c r="K74" s="378"/>
      <c r="L74" s="378"/>
      <c r="M74" s="378"/>
      <c r="N74" s="378"/>
      <c r="O74" s="378"/>
      <c r="P74" s="378"/>
      <c r="Q74" s="378"/>
      <c r="R74" s="378"/>
      <c r="S74" s="378"/>
      <c r="T74" s="378"/>
      <c r="U74" s="378"/>
      <c r="V74" s="378"/>
      <c r="W74" s="378"/>
      <c r="X74" s="378"/>
      <c r="Y74" s="378"/>
      <c r="Z74" s="378"/>
    </row>
    <row r="75" spans="1:26" ht="12.75" customHeight="1" x14ac:dyDescent="0.15">
      <c r="A75" s="12">
        <v>73</v>
      </c>
      <c r="B75" s="16" t="s">
        <v>181</v>
      </c>
      <c r="C75" s="400" t="s">
        <v>182</v>
      </c>
      <c r="D75" s="65" t="s">
        <v>38</v>
      </c>
      <c r="E75" s="409" t="str">
        <f>HYPERLINK("http://forum.icann.org/lists/comments-draft-ccwg-accountability-proposal-30nov15/pdfJ8fERgIqRk.pdf","COA")</f>
        <v>COA</v>
      </c>
      <c r="F75" s="395">
        <v>42359</v>
      </c>
      <c r="G75" s="65" t="s">
        <v>36</v>
      </c>
      <c r="H75" s="8"/>
      <c r="I75" s="8"/>
      <c r="J75" s="8"/>
      <c r="K75" s="8"/>
      <c r="L75" s="8"/>
      <c r="M75" s="8"/>
      <c r="N75" s="8"/>
      <c r="O75" s="8"/>
      <c r="P75" s="8"/>
      <c r="Q75" s="8"/>
      <c r="R75" s="8"/>
      <c r="S75" s="8"/>
      <c r="T75" s="8"/>
      <c r="U75" s="8"/>
      <c r="V75" s="8"/>
      <c r="W75" s="8"/>
      <c r="X75" s="8"/>
      <c r="Y75" s="8"/>
      <c r="Z75" s="8"/>
    </row>
    <row r="76" spans="1:26" ht="12.75" customHeight="1" x14ac:dyDescent="0.15">
      <c r="A76" s="12">
        <v>74</v>
      </c>
      <c r="B76" s="16" t="s">
        <v>183</v>
      </c>
      <c r="C76" s="104" t="s">
        <v>184</v>
      </c>
      <c r="D76" s="65" t="s">
        <v>38</v>
      </c>
      <c r="E76" s="409" t="str">
        <f>HYPERLINK("http://forum.icann.org/lists/comments-draft-ccwg-accountability-proposal-30nov15/pdftUdelAxTMe.pdf","Dyn")</f>
        <v>Dyn</v>
      </c>
      <c r="F76" s="395">
        <v>42359</v>
      </c>
      <c r="G76" s="65" t="s">
        <v>36</v>
      </c>
      <c r="H76" s="8"/>
      <c r="I76" s="8"/>
      <c r="J76" s="8"/>
      <c r="K76" s="8"/>
      <c r="L76" s="8"/>
      <c r="M76" s="8"/>
      <c r="N76" s="8"/>
      <c r="O76" s="8"/>
      <c r="P76" s="8"/>
      <c r="Q76" s="8"/>
      <c r="R76" s="8"/>
      <c r="S76" s="8"/>
      <c r="T76" s="8"/>
      <c r="U76" s="8"/>
      <c r="V76" s="8"/>
      <c r="W76" s="8"/>
      <c r="X76" s="8"/>
      <c r="Y76" s="8"/>
      <c r="Z76" s="8"/>
    </row>
    <row r="77" spans="1:26" ht="12.75" customHeight="1" x14ac:dyDescent="0.15">
      <c r="A77" s="12">
        <v>75</v>
      </c>
      <c r="B77" s="15" t="s">
        <v>185</v>
      </c>
      <c r="C77" s="400" t="s">
        <v>186</v>
      </c>
      <c r="D77" s="65" t="s">
        <v>38</v>
      </c>
      <c r="E77" s="409" t="str">
        <f>HYPERLINK("http://forum.icann.org/lists/comments-draft-ccwg-accountability-proposal-30nov15/msg00082.html","Organisation internationale de la Francophonie")</f>
        <v>Organisation internationale de la Francophonie</v>
      </c>
      <c r="F77" s="395">
        <v>42359</v>
      </c>
      <c r="G77" s="65" t="s">
        <v>36</v>
      </c>
      <c r="H77" s="8"/>
      <c r="I77" s="8"/>
      <c r="J77" s="8"/>
      <c r="K77" s="8"/>
      <c r="L77" s="8"/>
      <c r="M77" s="8"/>
      <c r="N77" s="8"/>
      <c r="O77" s="8"/>
      <c r="P77" s="8"/>
      <c r="Q77" s="8"/>
      <c r="R77" s="8"/>
      <c r="S77" s="8"/>
      <c r="T77" s="8"/>
      <c r="U77" s="8"/>
      <c r="V77" s="8"/>
      <c r="W77" s="8"/>
      <c r="X77" s="8"/>
      <c r="Y77" s="8"/>
      <c r="Z77" s="8"/>
    </row>
    <row r="78" spans="1:26" ht="12.75" customHeight="1" x14ac:dyDescent="0.15">
      <c r="A78" s="12">
        <v>76</v>
      </c>
      <c r="B78" s="16" t="s">
        <v>187</v>
      </c>
      <c r="C78" s="104" t="s">
        <v>188</v>
      </c>
      <c r="D78" s="65" t="s">
        <v>38</v>
      </c>
      <c r="E78" s="409" t="str">
        <f>HYPERLINK("http://forum.icann.org/lists/comments-draft-ccwg-accountability-proposal-30nov15/pdfMDu4rFq2A9.pdf","U.S. Chamber of Commerce")</f>
        <v>U.S. Chamber of Commerce</v>
      </c>
      <c r="F78" s="395">
        <v>42359</v>
      </c>
      <c r="G78" s="65" t="s">
        <v>36</v>
      </c>
      <c r="H78" s="8"/>
      <c r="I78" s="8"/>
      <c r="J78" s="8"/>
      <c r="K78" s="8"/>
      <c r="L78" s="8"/>
      <c r="M78" s="8"/>
      <c r="N78" s="8"/>
      <c r="O78" s="8"/>
      <c r="P78" s="8"/>
      <c r="Q78" s="8"/>
      <c r="R78" s="8"/>
      <c r="S78" s="8"/>
      <c r="T78" s="8"/>
      <c r="U78" s="8"/>
      <c r="V78" s="8"/>
      <c r="W78" s="8"/>
      <c r="X78" s="8"/>
      <c r="Y78" s="8"/>
      <c r="Z78" s="8"/>
    </row>
    <row r="79" spans="1:26" s="379" customFormat="1" ht="12.75" customHeight="1" x14ac:dyDescent="0.15">
      <c r="A79" s="376">
        <v>77</v>
      </c>
      <c r="B79" s="380" t="s">
        <v>42</v>
      </c>
      <c r="C79" s="404" t="s">
        <v>189</v>
      </c>
      <c r="D79" s="397" t="s">
        <v>42</v>
      </c>
      <c r="E79" s="412" t="str">
        <f>HYPERLINK("http://forum.icann.org/lists/comments-draft-ccwg-accountability-proposal-30nov15/pdfeO5FTDW5b5.pdf","ALAC")</f>
        <v>ALAC</v>
      </c>
      <c r="F79" s="396">
        <v>42359</v>
      </c>
      <c r="G79" s="397" t="s">
        <v>36</v>
      </c>
      <c r="H79" s="378"/>
      <c r="I79" s="378"/>
      <c r="J79" s="378"/>
      <c r="K79" s="378"/>
      <c r="L79" s="378"/>
      <c r="M79" s="378"/>
      <c r="N79" s="378"/>
      <c r="O79" s="378"/>
      <c r="P79" s="378"/>
      <c r="Q79" s="378"/>
      <c r="R79" s="378"/>
      <c r="S79" s="378"/>
      <c r="T79" s="378"/>
      <c r="U79" s="378"/>
      <c r="V79" s="378"/>
      <c r="W79" s="378"/>
      <c r="X79" s="378"/>
      <c r="Y79" s="378"/>
      <c r="Z79" s="378"/>
    </row>
    <row r="80" spans="1:26" s="379" customFormat="1" ht="12.75" customHeight="1" x14ac:dyDescent="0.15">
      <c r="A80" s="376">
        <v>78</v>
      </c>
      <c r="B80" s="380" t="s">
        <v>190</v>
      </c>
      <c r="C80" s="406" t="s">
        <v>191</v>
      </c>
      <c r="D80" s="397" t="s">
        <v>35</v>
      </c>
      <c r="E80" s="414" t="s">
        <v>190</v>
      </c>
      <c r="F80" s="396">
        <v>42359</v>
      </c>
      <c r="G80" s="397" t="s">
        <v>36</v>
      </c>
      <c r="H80" s="378"/>
      <c r="I80" s="378"/>
      <c r="J80" s="378"/>
      <c r="K80" s="378"/>
      <c r="L80" s="378"/>
      <c r="M80" s="378"/>
      <c r="N80" s="378"/>
      <c r="O80" s="378"/>
      <c r="P80" s="378"/>
      <c r="Q80" s="378"/>
      <c r="R80" s="378"/>
      <c r="S80" s="378"/>
      <c r="T80" s="378"/>
      <c r="U80" s="378"/>
      <c r="V80" s="378"/>
      <c r="W80" s="378"/>
      <c r="X80" s="378"/>
      <c r="Y80" s="378"/>
      <c r="Z80" s="378"/>
    </row>
    <row r="81" spans="1:26" ht="12.75" customHeight="1" x14ac:dyDescent="0.15">
      <c r="A81" s="12">
        <v>79</v>
      </c>
      <c r="B81" s="28" t="s">
        <v>192</v>
      </c>
      <c r="C81" s="65" t="s">
        <v>193</v>
      </c>
      <c r="D81" s="65" t="s">
        <v>38</v>
      </c>
      <c r="E81" s="409" t="str">
        <f>HYPERLINK("http://forum.icann.org/lists/comments-draft-ccwg-accountability-proposal-30nov15/msg00085.html","IP Justice")</f>
        <v>IP Justice</v>
      </c>
      <c r="F81" s="399">
        <v>42359</v>
      </c>
      <c r="G81" s="65" t="s">
        <v>43</v>
      </c>
      <c r="H81" s="8"/>
      <c r="I81" s="8"/>
      <c r="J81" s="8"/>
      <c r="K81" s="8"/>
      <c r="L81" s="8"/>
      <c r="M81" s="8"/>
      <c r="N81" s="8"/>
      <c r="O81" s="8"/>
      <c r="P81" s="8"/>
      <c r="Q81" s="8"/>
      <c r="R81" s="8"/>
      <c r="S81" s="8"/>
      <c r="T81" s="8"/>
      <c r="U81" s="8"/>
      <c r="V81" s="8"/>
      <c r="W81" s="8"/>
      <c r="X81" s="8"/>
      <c r="Y81" s="8"/>
      <c r="Z81" s="8"/>
    </row>
    <row r="82" spans="1:26" ht="12.75" customHeight="1" x14ac:dyDescent="0.15">
      <c r="A82" s="12">
        <v>80</v>
      </c>
      <c r="B82" s="20" t="s">
        <v>194</v>
      </c>
      <c r="C82" s="65" t="s">
        <v>195</v>
      </c>
      <c r="D82" s="104" t="s">
        <v>194</v>
      </c>
      <c r="E82" s="409" t="str">
        <f>HYPERLINK("http://forum.icann.org/lists/comments-draft-ccwg-accountability-proposal-30nov15/msg00086.html","CDT")</f>
        <v>CDT</v>
      </c>
      <c r="F82" s="399">
        <v>42359</v>
      </c>
      <c r="G82" s="65" t="s">
        <v>43</v>
      </c>
      <c r="H82" s="8"/>
      <c r="I82" s="8"/>
      <c r="J82" s="8"/>
      <c r="K82" s="8"/>
      <c r="L82" s="8"/>
      <c r="M82" s="8"/>
      <c r="N82" s="8"/>
      <c r="O82" s="8"/>
      <c r="P82" s="8"/>
      <c r="Q82" s="8"/>
      <c r="R82" s="8"/>
      <c r="S82" s="8"/>
      <c r="T82" s="8"/>
      <c r="U82" s="8"/>
      <c r="V82" s="8"/>
      <c r="W82" s="8"/>
      <c r="X82" s="8"/>
      <c r="Y82" s="8"/>
      <c r="Z82" s="8"/>
    </row>
    <row r="83" spans="1:26" ht="12.75" customHeight="1" x14ac:dyDescent="0.15">
      <c r="A83" s="12">
        <v>81</v>
      </c>
      <c r="B83" s="20" t="s">
        <v>196</v>
      </c>
      <c r="C83" s="65" t="s">
        <v>197</v>
      </c>
      <c r="D83" s="401" t="s">
        <v>198</v>
      </c>
      <c r="E83" s="409" t="str">
        <f>HYPERLINK("http://forum.icann.org/lists/comments-draft-ccwg-accountability-proposal-30nov15/msg00087.html","United Kingdom Government")</f>
        <v>United Kingdom Government</v>
      </c>
      <c r="F83" s="399">
        <v>42359</v>
      </c>
      <c r="G83" s="65" t="s">
        <v>43</v>
      </c>
      <c r="H83" s="8"/>
      <c r="I83" s="8"/>
      <c r="J83" s="8"/>
      <c r="K83" s="8"/>
      <c r="L83" s="8"/>
      <c r="M83" s="8"/>
      <c r="N83" s="8"/>
      <c r="O83" s="8"/>
      <c r="P83" s="8"/>
      <c r="Q83" s="8"/>
      <c r="R83" s="8"/>
      <c r="S83" s="8"/>
      <c r="T83" s="8"/>
      <c r="U83" s="8"/>
      <c r="V83" s="8"/>
      <c r="W83" s="8"/>
      <c r="X83" s="8"/>
      <c r="Y83" s="8"/>
      <c r="Z83" s="8"/>
    </row>
    <row r="84" spans="1:26" ht="12.75" customHeight="1" x14ac:dyDescent="0.15">
      <c r="A84" s="12">
        <v>82</v>
      </c>
      <c r="B84" s="29" t="s">
        <v>199</v>
      </c>
      <c r="C84" s="238" t="s">
        <v>200</v>
      </c>
      <c r="D84" s="65" t="s">
        <v>40</v>
      </c>
      <c r="E84" s="409" t="str">
        <f>HYPERLINK("http://forum.icann.org/lists/comments-draft-ccwg-accountability-proposal-30nov15/msg00088.html","GTALUG")</f>
        <v>GTALUG</v>
      </c>
      <c r="F84" s="399">
        <v>42359</v>
      </c>
      <c r="G84" s="65" t="s">
        <v>43</v>
      </c>
      <c r="H84" s="8"/>
      <c r="I84" s="8"/>
      <c r="J84" s="8"/>
      <c r="K84" s="8"/>
      <c r="L84" s="8"/>
      <c r="M84" s="8"/>
      <c r="N84" s="8"/>
      <c r="O84" s="8"/>
      <c r="P84" s="8"/>
      <c r="Q84" s="8"/>
      <c r="R84" s="8"/>
      <c r="S84" s="8"/>
      <c r="T84" s="8"/>
      <c r="U84" s="8"/>
      <c r="V84" s="8"/>
      <c r="W84" s="8"/>
      <c r="X84" s="8"/>
      <c r="Y84" s="8"/>
      <c r="Z84" s="8"/>
    </row>
    <row r="85" spans="1:26" ht="12.75" customHeight="1" x14ac:dyDescent="0.15">
      <c r="A85" s="12">
        <v>83</v>
      </c>
      <c r="B85" s="28" t="s">
        <v>201</v>
      </c>
      <c r="C85" s="405" t="s">
        <v>202</v>
      </c>
      <c r="D85" s="65" t="s">
        <v>201</v>
      </c>
      <c r="E85" s="409" t="str">
        <f>HYPERLINK("http://forum.icann.org/lists/comments-draft-ccwg-accountability-proposal-30nov15/msg00089.html","RSSAC")</f>
        <v>RSSAC</v>
      </c>
      <c r="F85" s="399">
        <v>42360</v>
      </c>
      <c r="G85" s="65" t="s">
        <v>43</v>
      </c>
      <c r="H85" s="8"/>
      <c r="I85" s="8"/>
      <c r="J85" s="8"/>
      <c r="K85" s="8"/>
      <c r="L85" s="8"/>
      <c r="M85" s="8"/>
      <c r="N85" s="8"/>
      <c r="O85" s="8"/>
      <c r="P85" s="8"/>
      <c r="Q85" s="8"/>
      <c r="R85" s="8"/>
      <c r="S85" s="8"/>
      <c r="T85" s="8"/>
      <c r="U85" s="8"/>
      <c r="V85" s="8"/>
      <c r="W85" s="8"/>
      <c r="X85" s="8"/>
      <c r="Y85" s="8"/>
      <c r="Z85" s="8"/>
    </row>
    <row r="86" spans="1:26" ht="12.75" customHeight="1" x14ac:dyDescent="0.15">
      <c r="A86" s="12">
        <v>84</v>
      </c>
      <c r="B86" s="28" t="s">
        <v>203</v>
      </c>
      <c r="C86" s="405" t="s">
        <v>204</v>
      </c>
      <c r="D86" s="65" t="s">
        <v>38</v>
      </c>
      <c r="E86" s="409" t="str">
        <f>HYPERLINK("http://forum.icann.org/lists/comments-draft-ccwg-accountability-proposal-30nov15/msg00091.html","India")</f>
        <v>India</v>
      </c>
      <c r="F86" s="399">
        <v>42360</v>
      </c>
      <c r="G86" s="65" t="s">
        <v>43</v>
      </c>
      <c r="H86" s="8"/>
      <c r="I86" s="8"/>
      <c r="J86" s="8"/>
      <c r="K86" s="8"/>
      <c r="L86" s="8"/>
      <c r="M86" s="8"/>
      <c r="N86" s="8"/>
      <c r="O86" s="8"/>
      <c r="P86" s="8"/>
      <c r="Q86" s="8"/>
      <c r="R86" s="8"/>
      <c r="S86" s="8"/>
      <c r="T86" s="8"/>
      <c r="U86" s="8"/>
      <c r="V86" s="8"/>
      <c r="W86" s="8"/>
      <c r="X86" s="8"/>
      <c r="Y86" s="8"/>
      <c r="Z86" s="8"/>
    </row>
    <row r="87" spans="1:26" ht="12.75" customHeight="1" x14ac:dyDescent="0.15">
      <c r="A87" s="12">
        <v>85</v>
      </c>
      <c r="B87" s="28" t="s">
        <v>205</v>
      </c>
      <c r="C87" s="65" t="s">
        <v>206</v>
      </c>
      <c r="D87" s="65" t="s">
        <v>38</v>
      </c>
      <c r="E87" s="409" t="str">
        <f>HYPERLINK("http://forum.icann.org/lists/comments-draft-ccwg-accountability-proposal-30nov15/msg00093.html","INTA")</f>
        <v>INTA</v>
      </c>
      <c r="F87" s="399">
        <v>42359</v>
      </c>
      <c r="G87" s="65" t="s">
        <v>43</v>
      </c>
      <c r="H87" s="8"/>
      <c r="I87" s="8"/>
      <c r="J87" s="8"/>
      <c r="K87" s="8"/>
      <c r="L87" s="8"/>
      <c r="M87" s="8"/>
      <c r="N87" s="8"/>
      <c r="O87" s="8"/>
      <c r="P87" s="8"/>
      <c r="Q87" s="8"/>
      <c r="R87" s="8"/>
      <c r="S87" s="8"/>
      <c r="T87" s="8"/>
      <c r="U87" s="8"/>
      <c r="V87" s="8"/>
      <c r="W87" s="8"/>
      <c r="X87" s="8"/>
      <c r="Y87" s="8"/>
      <c r="Z87" s="8"/>
    </row>
    <row r="88" spans="1:26" ht="12.75" customHeight="1" x14ac:dyDescent="0.15">
      <c r="A88" s="12">
        <v>86</v>
      </c>
      <c r="B88" s="31" t="s">
        <v>207</v>
      </c>
      <c r="C88" s="238" t="s">
        <v>207</v>
      </c>
      <c r="D88" s="238" t="s">
        <v>208</v>
      </c>
      <c r="E88" s="415" t="str">
        <f>HYPERLINK("http://forum.icann.org/lists/comments-draft-ccwg-accountability-proposal-30nov15/msg00094.html","Sivasubramanin Muthusamy")</f>
        <v>Sivasubramanin Muthusamy</v>
      </c>
      <c r="F88" s="399">
        <v>42359</v>
      </c>
      <c r="G88" s="65" t="s">
        <v>43</v>
      </c>
      <c r="H88" s="8"/>
      <c r="I88" s="8"/>
      <c r="J88" s="8"/>
      <c r="K88" s="8"/>
      <c r="L88" s="8"/>
      <c r="M88" s="8"/>
      <c r="N88" s="8"/>
      <c r="O88" s="8"/>
      <c r="P88" s="8"/>
      <c r="Q88" s="8"/>
      <c r="R88" s="8"/>
      <c r="S88" s="8"/>
      <c r="T88" s="8"/>
      <c r="U88" s="8"/>
      <c r="V88" s="8"/>
      <c r="W88" s="8"/>
      <c r="X88" s="8"/>
      <c r="Y88" s="8"/>
      <c r="Z88" s="8"/>
    </row>
    <row r="89" spans="1:26" ht="12.75" customHeight="1" x14ac:dyDescent="0.15">
      <c r="A89" s="12">
        <v>87</v>
      </c>
      <c r="B89" s="28" t="s">
        <v>209</v>
      </c>
      <c r="C89" s="65" t="s">
        <v>209</v>
      </c>
      <c r="D89" s="65" t="s">
        <v>210</v>
      </c>
      <c r="E89" s="409" t="str">
        <f>HYPERLINK("http://forum.icann.org/lists/comments-draft-ccwg-accountability-proposal-30nov15/msg00096.html","Jan Aart Scholte")</f>
        <v>Jan Aart Scholte</v>
      </c>
      <c r="F89" s="399">
        <v>42359</v>
      </c>
      <c r="G89" s="65" t="s">
        <v>43</v>
      </c>
      <c r="H89" s="8"/>
      <c r="I89" s="8"/>
      <c r="J89" s="8"/>
      <c r="K89" s="8"/>
      <c r="L89" s="8"/>
      <c r="M89" s="8"/>
      <c r="N89" s="8"/>
      <c r="O89" s="8"/>
      <c r="P89" s="8"/>
      <c r="Q89" s="8"/>
      <c r="R89" s="8"/>
      <c r="S89" s="8"/>
      <c r="T89" s="8"/>
      <c r="U89" s="8"/>
      <c r="V89" s="8"/>
      <c r="W89" s="8"/>
      <c r="X89" s="8"/>
      <c r="Y89" s="8"/>
      <c r="Z89" s="8"/>
    </row>
    <row r="90" spans="1:26" ht="12.75" customHeight="1" x14ac:dyDescent="0.15">
      <c r="A90" s="12">
        <v>88</v>
      </c>
      <c r="B90" s="28" t="s">
        <v>211</v>
      </c>
      <c r="C90" s="65" t="s">
        <v>212</v>
      </c>
      <c r="D90" s="65" t="s">
        <v>211</v>
      </c>
      <c r="E90" s="409" t="str">
        <f>HYPERLINK("http://forum.icann.org/lists/comments-draft-ccwg-accountability-proposal-30nov15/msg00098.html","AFRALO")</f>
        <v>AFRALO</v>
      </c>
      <c r="F90" s="399">
        <v>42361</v>
      </c>
      <c r="G90" s="65" t="s">
        <v>43</v>
      </c>
      <c r="H90" s="8"/>
      <c r="I90" s="8"/>
      <c r="J90" s="8"/>
      <c r="K90" s="8"/>
      <c r="L90" s="8"/>
      <c r="M90" s="8"/>
      <c r="N90" s="8"/>
      <c r="O90" s="8"/>
      <c r="P90" s="8"/>
      <c r="Q90" s="8"/>
      <c r="R90" s="8"/>
      <c r="S90" s="8"/>
      <c r="T90" s="8"/>
      <c r="U90" s="8"/>
      <c r="V90" s="8"/>
      <c r="W90" s="8"/>
      <c r="X90" s="8"/>
      <c r="Y90" s="8"/>
      <c r="Z90" s="8"/>
    </row>
    <row r="91" spans="1:26" ht="12.75" customHeight="1" x14ac:dyDescent="0.15">
      <c r="A91" s="12">
        <v>89</v>
      </c>
      <c r="B91" s="28" t="s">
        <v>154</v>
      </c>
      <c r="C91" s="405" t="s">
        <v>213</v>
      </c>
      <c r="D91" s="65" t="s">
        <v>38</v>
      </c>
      <c r="E91" s="409" t="str">
        <f>HYPERLINK("http://forum.icann.org/lists/comments-draft-ccwg-accountability-proposal-30nov15/msg00099.html","Denmark")</f>
        <v>Denmark</v>
      </c>
      <c r="F91" s="399">
        <v>42361</v>
      </c>
      <c r="G91" s="65" t="s">
        <v>43</v>
      </c>
      <c r="H91" s="8"/>
      <c r="I91" s="8"/>
      <c r="J91" s="8"/>
      <c r="K91" s="8"/>
      <c r="L91" s="8"/>
      <c r="M91" s="8"/>
      <c r="N91" s="8"/>
      <c r="O91" s="8"/>
      <c r="P91" s="8"/>
      <c r="Q91" s="8"/>
      <c r="R91" s="8"/>
      <c r="S91" s="8"/>
      <c r="T91" s="8"/>
      <c r="U91" s="8"/>
      <c r="V91" s="8"/>
      <c r="W91" s="8"/>
      <c r="X91" s="8"/>
      <c r="Y91" s="8"/>
      <c r="Z91" s="8"/>
    </row>
    <row r="92" spans="1:26" ht="12.75" customHeight="1" x14ac:dyDescent="0.15">
      <c r="A92" s="12">
        <v>90</v>
      </c>
      <c r="B92" s="28" t="s">
        <v>214</v>
      </c>
      <c r="C92" s="65" t="s">
        <v>215</v>
      </c>
      <c r="D92" s="65" t="s">
        <v>38</v>
      </c>
      <c r="E92" s="409" t="str">
        <f>HYPERLINK("http://forum.icann.org/lists/comments-draft-ccwg-accountability-proposal-30nov15/msg00100.html","IPC")</f>
        <v>IPC</v>
      </c>
      <c r="F92" s="399">
        <v>42362</v>
      </c>
      <c r="G92" s="65" t="s">
        <v>43</v>
      </c>
      <c r="H92" s="8"/>
      <c r="I92" s="8"/>
      <c r="J92" s="8"/>
      <c r="K92" s="8"/>
      <c r="L92" s="8"/>
      <c r="M92" s="8"/>
      <c r="N92" s="8"/>
      <c r="O92" s="8"/>
      <c r="P92" s="8"/>
      <c r="Q92" s="8"/>
      <c r="R92" s="8"/>
      <c r="S92" s="8"/>
      <c r="T92" s="8"/>
      <c r="U92" s="8"/>
      <c r="V92" s="8"/>
      <c r="W92" s="8"/>
      <c r="X92" s="8"/>
      <c r="Y92" s="8"/>
      <c r="Z92" s="8"/>
    </row>
    <row r="93" spans="1:26" ht="12.75" customHeight="1" x14ac:dyDescent="0.15">
      <c r="A93" s="8"/>
      <c r="B93" s="8"/>
      <c r="C93" s="82"/>
      <c r="D93" s="82"/>
      <c r="E93" s="416"/>
      <c r="F93" s="82"/>
      <c r="G93" s="82"/>
      <c r="H93" s="8"/>
      <c r="I93" s="8"/>
      <c r="J93" s="8"/>
      <c r="K93" s="8"/>
      <c r="L93" s="8"/>
      <c r="M93" s="8"/>
      <c r="N93" s="8"/>
      <c r="O93" s="8"/>
      <c r="P93" s="8"/>
      <c r="Q93" s="8"/>
      <c r="R93" s="8"/>
      <c r="S93" s="8"/>
      <c r="T93" s="8"/>
      <c r="U93" s="8"/>
      <c r="V93" s="8"/>
      <c r="W93" s="8"/>
      <c r="X93" s="8"/>
      <c r="Y93" s="8"/>
      <c r="Z93" s="8"/>
    </row>
    <row r="94" spans="1:26" ht="12.75" customHeight="1" x14ac:dyDescent="0.15">
      <c r="A94" s="8"/>
      <c r="B94" s="8"/>
      <c r="C94" s="82"/>
      <c r="D94" s="82"/>
      <c r="E94" s="416"/>
      <c r="F94" s="82"/>
      <c r="G94" s="82"/>
      <c r="H94" s="8"/>
      <c r="I94" s="8"/>
      <c r="J94" s="8"/>
      <c r="K94" s="8"/>
      <c r="L94" s="8"/>
      <c r="M94" s="8"/>
      <c r="N94" s="8"/>
      <c r="O94" s="8"/>
      <c r="P94" s="8"/>
      <c r="Q94" s="8"/>
      <c r="R94" s="8"/>
      <c r="S94" s="8"/>
      <c r="T94" s="8"/>
      <c r="U94" s="8"/>
      <c r="V94" s="8"/>
      <c r="W94" s="8"/>
      <c r="X94" s="8"/>
      <c r="Y94" s="8"/>
      <c r="Z94" s="8"/>
    </row>
    <row r="95" spans="1:26" ht="12.75" customHeight="1" x14ac:dyDescent="0.15">
      <c r="A95" s="8"/>
      <c r="B95" s="8"/>
      <c r="C95" s="82"/>
      <c r="D95" s="82"/>
      <c r="E95" s="416"/>
      <c r="F95" s="82"/>
      <c r="G95" s="82"/>
      <c r="H95" s="8"/>
      <c r="I95" s="8"/>
      <c r="J95" s="8"/>
      <c r="K95" s="8"/>
      <c r="L95" s="8"/>
      <c r="M95" s="8"/>
      <c r="N95" s="8"/>
      <c r="O95" s="8"/>
      <c r="P95" s="8"/>
      <c r="Q95" s="8"/>
      <c r="R95" s="8"/>
      <c r="S95" s="8"/>
      <c r="T95" s="8"/>
      <c r="U95" s="8"/>
      <c r="V95" s="8"/>
      <c r="W95" s="8"/>
      <c r="X95" s="8"/>
      <c r="Y95" s="8"/>
      <c r="Z95" s="8"/>
    </row>
    <row r="96" spans="1:26" ht="12.75" customHeight="1" x14ac:dyDescent="0.15">
      <c r="A96" s="8"/>
      <c r="B96" s="8"/>
      <c r="C96" s="82"/>
      <c r="D96" s="82"/>
      <c r="E96" s="416"/>
      <c r="F96" s="82"/>
      <c r="G96" s="82"/>
      <c r="H96" s="8"/>
      <c r="I96" s="8"/>
      <c r="J96" s="8"/>
      <c r="K96" s="8"/>
      <c r="L96" s="8"/>
      <c r="M96" s="8"/>
      <c r="N96" s="8"/>
      <c r="O96" s="8"/>
      <c r="P96" s="8"/>
      <c r="Q96" s="8"/>
      <c r="R96" s="8"/>
      <c r="S96" s="8"/>
      <c r="T96" s="8"/>
      <c r="U96" s="8"/>
      <c r="V96" s="8"/>
      <c r="W96" s="8"/>
      <c r="X96" s="8"/>
      <c r="Y96" s="8"/>
      <c r="Z96" s="8"/>
    </row>
    <row r="97" spans="1:26" ht="12.75" customHeight="1" x14ac:dyDescent="0.15">
      <c r="A97" s="8"/>
      <c r="B97" s="8"/>
      <c r="C97" s="82"/>
      <c r="D97" s="82"/>
      <c r="E97" s="416"/>
      <c r="F97" s="82"/>
      <c r="G97" s="82"/>
      <c r="H97" s="8"/>
      <c r="I97" s="8"/>
      <c r="J97" s="8"/>
      <c r="K97" s="8"/>
      <c r="L97" s="8"/>
      <c r="M97" s="8"/>
      <c r="N97" s="8"/>
      <c r="O97" s="8"/>
      <c r="P97" s="8"/>
      <c r="Q97" s="8"/>
      <c r="R97" s="8"/>
      <c r="S97" s="8"/>
      <c r="T97" s="8"/>
      <c r="U97" s="8"/>
      <c r="V97" s="8"/>
      <c r="W97" s="8"/>
      <c r="X97" s="8"/>
      <c r="Y97" s="8"/>
      <c r="Z97" s="8"/>
    </row>
    <row r="98" spans="1:26" ht="12.75" customHeight="1" x14ac:dyDescent="0.15">
      <c r="A98" s="8"/>
      <c r="B98" s="8"/>
      <c r="C98" s="82"/>
      <c r="D98" s="82"/>
      <c r="E98" s="416"/>
      <c r="F98" s="82"/>
      <c r="G98" s="82"/>
      <c r="H98" s="8"/>
      <c r="I98" s="8"/>
      <c r="J98" s="8"/>
      <c r="K98" s="8"/>
      <c r="L98" s="8"/>
      <c r="M98" s="8"/>
      <c r="N98" s="8"/>
      <c r="O98" s="8"/>
      <c r="P98" s="8"/>
      <c r="Q98" s="8"/>
      <c r="R98" s="8"/>
      <c r="S98" s="8"/>
      <c r="T98" s="8"/>
      <c r="U98" s="8"/>
      <c r="V98" s="8"/>
      <c r="W98" s="8"/>
      <c r="X98" s="8"/>
      <c r="Y98" s="8"/>
      <c r="Z98" s="8"/>
    </row>
    <row r="99" spans="1:26" ht="12.75" customHeight="1" x14ac:dyDescent="0.15">
      <c r="A99" s="8"/>
      <c r="B99" s="8"/>
      <c r="C99" s="82"/>
      <c r="D99" s="82"/>
      <c r="E99" s="416"/>
      <c r="F99" s="82"/>
      <c r="G99" s="82"/>
      <c r="H99" s="8"/>
      <c r="I99" s="8"/>
      <c r="J99" s="8"/>
      <c r="K99" s="8"/>
      <c r="L99" s="8"/>
      <c r="M99" s="8"/>
      <c r="N99" s="8"/>
      <c r="O99" s="8"/>
      <c r="P99" s="8"/>
      <c r="Q99" s="8"/>
      <c r="R99" s="8"/>
      <c r="S99" s="8"/>
      <c r="T99" s="8"/>
      <c r="U99" s="8"/>
      <c r="V99" s="8"/>
      <c r="W99" s="8"/>
      <c r="X99" s="8"/>
      <c r="Y99" s="8"/>
      <c r="Z99" s="8"/>
    </row>
    <row r="100" spans="1:26" ht="12.75" customHeight="1" x14ac:dyDescent="0.15">
      <c r="A100" s="8"/>
      <c r="B100" s="8"/>
      <c r="C100" s="82"/>
      <c r="D100" s="82"/>
      <c r="E100" s="416"/>
      <c r="F100" s="82"/>
      <c r="G100" s="82"/>
      <c r="H100" s="8"/>
      <c r="I100" s="8"/>
      <c r="J100" s="8"/>
      <c r="K100" s="8"/>
      <c r="L100" s="8"/>
      <c r="M100" s="8"/>
      <c r="N100" s="8"/>
      <c r="O100" s="8"/>
      <c r="P100" s="8"/>
      <c r="Q100" s="8"/>
      <c r="R100" s="8"/>
      <c r="S100" s="8"/>
      <c r="T100" s="8"/>
      <c r="U100" s="8"/>
      <c r="V100" s="8"/>
      <c r="W100" s="8"/>
      <c r="X100" s="8"/>
      <c r="Y100" s="8"/>
      <c r="Z100" s="8"/>
    </row>
    <row r="101" spans="1:26" ht="12.75" customHeight="1" x14ac:dyDescent="0.15">
      <c r="A101" s="8"/>
      <c r="B101" s="8"/>
      <c r="C101" s="82"/>
      <c r="D101" s="82"/>
      <c r="E101" s="416"/>
      <c r="F101" s="82"/>
      <c r="G101" s="82"/>
      <c r="H101" s="8"/>
      <c r="I101" s="8"/>
      <c r="J101" s="8"/>
      <c r="K101" s="8"/>
      <c r="L101" s="8"/>
      <c r="M101" s="8"/>
      <c r="N101" s="8"/>
      <c r="O101" s="8"/>
      <c r="P101" s="8"/>
      <c r="Q101" s="8"/>
      <c r="R101" s="8"/>
      <c r="S101" s="8"/>
      <c r="T101" s="8"/>
      <c r="U101" s="8"/>
      <c r="V101" s="8"/>
      <c r="W101" s="8"/>
      <c r="X101" s="8"/>
      <c r="Y101" s="8"/>
      <c r="Z101" s="8"/>
    </row>
    <row r="102" spans="1:26" ht="12.75" customHeight="1" x14ac:dyDescent="0.15">
      <c r="A102" s="8"/>
      <c r="B102" s="8"/>
      <c r="C102" s="82"/>
      <c r="D102" s="82"/>
      <c r="E102" s="416"/>
      <c r="F102" s="82"/>
      <c r="G102" s="82"/>
      <c r="H102" s="8"/>
      <c r="I102" s="8"/>
      <c r="J102" s="8"/>
      <c r="K102" s="8"/>
      <c r="L102" s="8"/>
      <c r="M102" s="8"/>
      <c r="N102" s="8"/>
      <c r="O102" s="8"/>
      <c r="P102" s="8"/>
      <c r="Q102" s="8"/>
      <c r="R102" s="8"/>
      <c r="S102" s="8"/>
      <c r="T102" s="8"/>
      <c r="U102" s="8"/>
      <c r="V102" s="8"/>
      <c r="W102" s="8"/>
      <c r="X102" s="8"/>
      <c r="Y102" s="8"/>
      <c r="Z102" s="8"/>
    </row>
    <row r="103" spans="1:26" ht="12.75" customHeight="1" x14ac:dyDescent="0.15">
      <c r="A103" s="8"/>
      <c r="B103" s="8"/>
      <c r="C103" s="82"/>
      <c r="D103" s="82"/>
      <c r="E103" s="416"/>
      <c r="F103" s="82"/>
      <c r="G103" s="82"/>
      <c r="H103" s="8"/>
      <c r="I103" s="8"/>
      <c r="J103" s="8"/>
      <c r="K103" s="8"/>
      <c r="L103" s="8"/>
      <c r="M103" s="8"/>
      <c r="N103" s="8"/>
      <c r="O103" s="8"/>
      <c r="P103" s="8"/>
      <c r="Q103" s="8"/>
      <c r="R103" s="8"/>
      <c r="S103" s="8"/>
      <c r="T103" s="8"/>
      <c r="U103" s="8"/>
      <c r="V103" s="8"/>
      <c r="W103" s="8"/>
      <c r="X103" s="8"/>
      <c r="Y103" s="8"/>
      <c r="Z103" s="8"/>
    </row>
    <row r="104" spans="1:26" ht="12.75" customHeight="1" x14ac:dyDescent="0.15">
      <c r="A104" s="8"/>
      <c r="B104" s="8"/>
      <c r="C104" s="82"/>
      <c r="D104" s="82"/>
      <c r="E104" s="416"/>
      <c r="F104" s="82"/>
      <c r="G104" s="82"/>
      <c r="H104" s="8"/>
      <c r="I104" s="8"/>
      <c r="J104" s="8"/>
      <c r="K104" s="8"/>
      <c r="L104" s="8"/>
      <c r="M104" s="8"/>
      <c r="N104" s="8"/>
      <c r="O104" s="8"/>
      <c r="P104" s="8"/>
      <c r="Q104" s="8"/>
      <c r="R104" s="8"/>
      <c r="S104" s="8"/>
      <c r="T104" s="8"/>
      <c r="U104" s="8"/>
      <c r="V104" s="8"/>
      <c r="W104" s="8"/>
      <c r="X104" s="8"/>
      <c r="Y104" s="8"/>
      <c r="Z104" s="8"/>
    </row>
    <row r="105" spans="1:26" ht="12.75" customHeight="1" x14ac:dyDescent="0.15">
      <c r="A105" s="8"/>
      <c r="B105" s="8"/>
      <c r="C105" s="82"/>
      <c r="D105" s="82"/>
      <c r="E105" s="416"/>
      <c r="F105" s="82"/>
      <c r="G105" s="82"/>
      <c r="H105" s="8"/>
      <c r="I105" s="8"/>
      <c r="J105" s="8"/>
      <c r="K105" s="8"/>
      <c r="L105" s="8"/>
      <c r="M105" s="8"/>
      <c r="N105" s="8"/>
      <c r="O105" s="8"/>
      <c r="P105" s="8"/>
      <c r="Q105" s="8"/>
      <c r="R105" s="8"/>
      <c r="S105" s="8"/>
      <c r="T105" s="8"/>
      <c r="U105" s="8"/>
      <c r="V105" s="8"/>
      <c r="W105" s="8"/>
      <c r="X105" s="8"/>
      <c r="Y105" s="8"/>
      <c r="Z105" s="8"/>
    </row>
    <row r="106" spans="1:26" ht="12.75" customHeight="1" x14ac:dyDescent="0.15">
      <c r="A106" s="8"/>
      <c r="B106" s="8"/>
      <c r="C106" s="82"/>
      <c r="D106" s="82"/>
      <c r="E106" s="416"/>
      <c r="F106" s="82"/>
      <c r="G106" s="82"/>
      <c r="H106" s="8"/>
      <c r="I106" s="8"/>
      <c r="J106" s="8"/>
      <c r="K106" s="8"/>
      <c r="L106" s="8"/>
      <c r="M106" s="8"/>
      <c r="N106" s="8"/>
      <c r="O106" s="8"/>
      <c r="P106" s="8"/>
      <c r="Q106" s="8"/>
      <c r="R106" s="8"/>
      <c r="S106" s="8"/>
      <c r="T106" s="8"/>
      <c r="U106" s="8"/>
      <c r="V106" s="8"/>
      <c r="W106" s="8"/>
      <c r="X106" s="8"/>
      <c r="Y106" s="8"/>
      <c r="Z106" s="8"/>
    </row>
    <row r="107" spans="1:26" ht="12.75" customHeight="1" x14ac:dyDescent="0.15">
      <c r="A107" s="8"/>
      <c r="B107" s="8"/>
      <c r="C107" s="82"/>
      <c r="D107" s="82"/>
      <c r="E107" s="416"/>
      <c r="F107" s="82"/>
      <c r="G107" s="82"/>
      <c r="H107" s="8"/>
      <c r="I107" s="8"/>
      <c r="J107" s="8"/>
      <c r="K107" s="8"/>
      <c r="L107" s="8"/>
      <c r="M107" s="8"/>
      <c r="N107" s="8"/>
      <c r="O107" s="8"/>
      <c r="P107" s="8"/>
      <c r="Q107" s="8"/>
      <c r="R107" s="8"/>
      <c r="S107" s="8"/>
      <c r="T107" s="8"/>
      <c r="U107" s="8"/>
      <c r="V107" s="8"/>
      <c r="W107" s="8"/>
      <c r="X107" s="8"/>
      <c r="Y107" s="8"/>
      <c r="Z107" s="8"/>
    </row>
    <row r="108" spans="1:26" ht="12.75" customHeight="1" x14ac:dyDescent="0.15">
      <c r="A108" s="8"/>
      <c r="B108" s="8"/>
      <c r="C108" s="82"/>
      <c r="D108" s="82"/>
      <c r="E108" s="416"/>
      <c r="F108" s="82"/>
      <c r="G108" s="82"/>
      <c r="H108" s="8"/>
      <c r="I108" s="8"/>
      <c r="J108" s="8"/>
      <c r="K108" s="8"/>
      <c r="L108" s="8"/>
      <c r="M108" s="8"/>
      <c r="N108" s="8"/>
      <c r="O108" s="8"/>
      <c r="P108" s="8"/>
      <c r="Q108" s="8"/>
      <c r="R108" s="8"/>
      <c r="S108" s="8"/>
      <c r="T108" s="8"/>
      <c r="U108" s="8"/>
      <c r="V108" s="8"/>
      <c r="W108" s="8"/>
      <c r="X108" s="8"/>
      <c r="Y108" s="8"/>
      <c r="Z108" s="8"/>
    </row>
    <row r="109" spans="1:26" ht="12.75" customHeight="1" x14ac:dyDescent="0.15">
      <c r="A109" s="8"/>
      <c r="B109" s="8"/>
      <c r="C109" s="82"/>
      <c r="D109" s="82"/>
      <c r="E109" s="416"/>
      <c r="F109" s="82"/>
      <c r="G109" s="82"/>
      <c r="H109" s="8"/>
      <c r="I109" s="8"/>
      <c r="J109" s="8"/>
      <c r="K109" s="8"/>
      <c r="L109" s="8"/>
      <c r="M109" s="8"/>
      <c r="N109" s="8"/>
      <c r="O109" s="8"/>
      <c r="P109" s="8"/>
      <c r="Q109" s="8"/>
      <c r="R109" s="8"/>
      <c r="S109" s="8"/>
      <c r="T109" s="8"/>
      <c r="U109" s="8"/>
      <c r="V109" s="8"/>
      <c r="W109" s="8"/>
      <c r="X109" s="8"/>
      <c r="Y109" s="8"/>
      <c r="Z109" s="8"/>
    </row>
    <row r="110" spans="1:26" ht="12.75" customHeight="1" x14ac:dyDescent="0.15">
      <c r="A110" s="8"/>
      <c r="B110" s="8"/>
      <c r="C110" s="82"/>
      <c r="D110" s="82"/>
      <c r="E110" s="416"/>
      <c r="F110" s="82"/>
      <c r="G110" s="82"/>
      <c r="H110" s="8"/>
      <c r="I110" s="8"/>
      <c r="J110" s="8"/>
      <c r="K110" s="8"/>
      <c r="L110" s="8"/>
      <c r="M110" s="8"/>
      <c r="N110" s="8"/>
      <c r="O110" s="8"/>
      <c r="P110" s="8"/>
      <c r="Q110" s="8"/>
      <c r="R110" s="8"/>
      <c r="S110" s="8"/>
      <c r="T110" s="8"/>
      <c r="U110" s="8"/>
      <c r="V110" s="8"/>
      <c r="W110" s="8"/>
      <c r="X110" s="8"/>
      <c r="Y110" s="8"/>
      <c r="Z110" s="8"/>
    </row>
    <row r="111" spans="1:26" ht="12.75" customHeight="1" x14ac:dyDescent="0.15">
      <c r="A111" s="8"/>
      <c r="B111" s="8"/>
      <c r="C111" s="82"/>
      <c r="D111" s="82"/>
      <c r="E111" s="416"/>
      <c r="F111" s="82"/>
      <c r="G111" s="82"/>
      <c r="H111" s="8"/>
      <c r="I111" s="8"/>
      <c r="J111" s="8"/>
      <c r="K111" s="8"/>
      <c r="L111" s="8"/>
      <c r="M111" s="8"/>
      <c r="N111" s="8"/>
      <c r="O111" s="8"/>
      <c r="P111" s="8"/>
      <c r="Q111" s="8"/>
      <c r="R111" s="8"/>
      <c r="S111" s="8"/>
      <c r="T111" s="8"/>
      <c r="U111" s="8"/>
      <c r="V111" s="8"/>
      <c r="W111" s="8"/>
      <c r="X111" s="8"/>
      <c r="Y111" s="8"/>
      <c r="Z111" s="8"/>
    </row>
    <row r="112" spans="1:26" ht="12.75" customHeight="1" x14ac:dyDescent="0.15">
      <c r="A112" s="8"/>
      <c r="B112" s="8"/>
      <c r="C112" s="82"/>
      <c r="D112" s="82"/>
      <c r="E112" s="416"/>
      <c r="F112" s="82"/>
      <c r="G112" s="82"/>
      <c r="H112" s="8"/>
      <c r="I112" s="8"/>
      <c r="J112" s="8"/>
      <c r="K112" s="8"/>
      <c r="L112" s="8"/>
      <c r="M112" s="8"/>
      <c r="N112" s="8"/>
      <c r="O112" s="8"/>
      <c r="P112" s="8"/>
      <c r="Q112" s="8"/>
      <c r="R112" s="8"/>
      <c r="S112" s="8"/>
      <c r="T112" s="8"/>
      <c r="U112" s="8"/>
      <c r="V112" s="8"/>
      <c r="W112" s="8"/>
      <c r="X112" s="8"/>
      <c r="Y112" s="8"/>
      <c r="Z112" s="8"/>
    </row>
    <row r="113" spans="1:26" ht="12.75" customHeight="1" x14ac:dyDescent="0.15">
      <c r="A113" s="8"/>
      <c r="B113" s="8"/>
      <c r="C113" s="82"/>
      <c r="D113" s="82"/>
      <c r="E113" s="416"/>
      <c r="F113" s="82"/>
      <c r="G113" s="82"/>
      <c r="H113" s="8"/>
      <c r="I113" s="8"/>
      <c r="J113" s="8"/>
      <c r="K113" s="8"/>
      <c r="L113" s="8"/>
      <c r="M113" s="8"/>
      <c r="N113" s="8"/>
      <c r="O113" s="8"/>
      <c r="P113" s="8"/>
      <c r="Q113" s="8"/>
      <c r="R113" s="8"/>
      <c r="S113" s="8"/>
      <c r="T113" s="8"/>
      <c r="U113" s="8"/>
      <c r="V113" s="8"/>
      <c r="W113" s="8"/>
      <c r="X113" s="8"/>
      <c r="Y113" s="8"/>
      <c r="Z113" s="8"/>
    </row>
    <row r="114" spans="1:26" ht="12.75" customHeight="1" x14ac:dyDescent="0.15">
      <c r="A114" s="8"/>
      <c r="B114" s="8"/>
      <c r="C114" s="82"/>
      <c r="D114" s="82"/>
      <c r="E114" s="416"/>
      <c r="F114" s="82"/>
      <c r="G114" s="82"/>
      <c r="H114" s="8"/>
      <c r="I114" s="8"/>
      <c r="J114" s="8"/>
      <c r="K114" s="8"/>
      <c r="L114" s="8"/>
      <c r="M114" s="8"/>
      <c r="N114" s="8"/>
      <c r="O114" s="8"/>
      <c r="P114" s="8"/>
      <c r="Q114" s="8"/>
      <c r="R114" s="8"/>
      <c r="S114" s="8"/>
      <c r="T114" s="8"/>
      <c r="U114" s="8"/>
      <c r="V114" s="8"/>
      <c r="W114" s="8"/>
      <c r="X114" s="8"/>
      <c r="Y114" s="8"/>
      <c r="Z114" s="8"/>
    </row>
    <row r="115" spans="1:26" ht="12.75" customHeight="1" x14ac:dyDescent="0.15">
      <c r="A115" s="8"/>
      <c r="B115" s="8"/>
      <c r="C115" s="82"/>
      <c r="D115" s="82"/>
      <c r="E115" s="416"/>
      <c r="F115" s="82"/>
      <c r="G115" s="82"/>
      <c r="H115" s="8"/>
      <c r="I115" s="8"/>
      <c r="J115" s="8"/>
      <c r="K115" s="8"/>
      <c r="L115" s="8"/>
      <c r="M115" s="8"/>
      <c r="N115" s="8"/>
      <c r="O115" s="8"/>
      <c r="P115" s="8"/>
      <c r="Q115" s="8"/>
      <c r="R115" s="8"/>
      <c r="S115" s="8"/>
      <c r="T115" s="8"/>
      <c r="U115" s="8"/>
      <c r="V115" s="8"/>
      <c r="W115" s="8"/>
      <c r="X115" s="8"/>
      <c r="Y115" s="8"/>
      <c r="Z115" s="8"/>
    </row>
    <row r="116" spans="1:26" ht="12.75" customHeight="1" x14ac:dyDescent="0.15">
      <c r="A116" s="8"/>
      <c r="B116" s="8"/>
      <c r="C116" s="82"/>
      <c r="D116" s="82"/>
      <c r="E116" s="416"/>
      <c r="F116" s="82"/>
      <c r="G116" s="82"/>
      <c r="H116" s="8"/>
      <c r="I116" s="8"/>
      <c r="J116" s="8"/>
      <c r="K116" s="8"/>
      <c r="L116" s="8"/>
      <c r="M116" s="8"/>
      <c r="N116" s="8"/>
      <c r="O116" s="8"/>
      <c r="P116" s="8"/>
      <c r="Q116" s="8"/>
      <c r="R116" s="8"/>
      <c r="S116" s="8"/>
      <c r="T116" s="8"/>
      <c r="U116" s="8"/>
      <c r="V116" s="8"/>
      <c r="W116" s="8"/>
      <c r="X116" s="8"/>
      <c r="Y116" s="8"/>
      <c r="Z116" s="8"/>
    </row>
    <row r="117" spans="1:26" ht="12.75" customHeight="1" x14ac:dyDescent="0.15">
      <c r="A117" s="8"/>
      <c r="B117" s="8"/>
      <c r="C117" s="82"/>
      <c r="D117" s="82"/>
      <c r="E117" s="416"/>
      <c r="F117" s="82"/>
      <c r="G117" s="82"/>
      <c r="H117" s="8"/>
      <c r="I117" s="8"/>
      <c r="J117" s="8"/>
      <c r="K117" s="8"/>
      <c r="L117" s="8"/>
      <c r="M117" s="8"/>
      <c r="N117" s="8"/>
      <c r="O117" s="8"/>
      <c r="P117" s="8"/>
      <c r="Q117" s="8"/>
      <c r="R117" s="8"/>
      <c r="S117" s="8"/>
      <c r="T117" s="8"/>
      <c r="U117" s="8"/>
      <c r="V117" s="8"/>
      <c r="W117" s="8"/>
      <c r="X117" s="8"/>
      <c r="Y117" s="8"/>
      <c r="Z117" s="8"/>
    </row>
    <row r="118" spans="1:26" ht="12.75" customHeight="1" x14ac:dyDescent="0.15">
      <c r="A118" s="8"/>
      <c r="B118" s="8"/>
      <c r="C118" s="82"/>
      <c r="D118" s="82"/>
      <c r="E118" s="416"/>
      <c r="F118" s="82"/>
      <c r="G118" s="82"/>
      <c r="H118" s="8"/>
      <c r="I118" s="8"/>
      <c r="J118" s="8"/>
      <c r="K118" s="8"/>
      <c r="L118" s="8"/>
      <c r="M118" s="8"/>
      <c r="N118" s="8"/>
      <c r="O118" s="8"/>
      <c r="P118" s="8"/>
      <c r="Q118" s="8"/>
      <c r="R118" s="8"/>
      <c r="S118" s="8"/>
      <c r="T118" s="8"/>
      <c r="U118" s="8"/>
      <c r="V118" s="8"/>
      <c r="W118" s="8"/>
      <c r="X118" s="8"/>
      <c r="Y118" s="8"/>
      <c r="Z118" s="8"/>
    </row>
    <row r="119" spans="1:26" ht="12.75" customHeight="1" x14ac:dyDescent="0.15">
      <c r="A119" s="8"/>
      <c r="B119" s="8"/>
      <c r="C119" s="82"/>
      <c r="D119" s="82"/>
      <c r="E119" s="416"/>
      <c r="F119" s="82"/>
      <c r="G119" s="82"/>
      <c r="H119" s="8"/>
      <c r="I119" s="8"/>
      <c r="J119" s="8"/>
      <c r="K119" s="8"/>
      <c r="L119" s="8"/>
      <c r="M119" s="8"/>
      <c r="N119" s="8"/>
      <c r="O119" s="8"/>
      <c r="P119" s="8"/>
      <c r="Q119" s="8"/>
      <c r="R119" s="8"/>
      <c r="S119" s="8"/>
      <c r="T119" s="8"/>
      <c r="U119" s="8"/>
      <c r="V119" s="8"/>
      <c r="W119" s="8"/>
      <c r="X119" s="8"/>
      <c r="Y119" s="8"/>
      <c r="Z119" s="8"/>
    </row>
    <row r="120" spans="1:26" ht="12.75" customHeight="1" x14ac:dyDescent="0.15">
      <c r="A120" s="8"/>
      <c r="B120" s="8"/>
      <c r="C120" s="82"/>
      <c r="D120" s="82"/>
      <c r="E120" s="416"/>
      <c r="F120" s="82"/>
      <c r="G120" s="82"/>
      <c r="H120" s="8"/>
      <c r="I120" s="8"/>
      <c r="J120" s="8"/>
      <c r="K120" s="8"/>
      <c r="L120" s="8"/>
      <c r="M120" s="8"/>
      <c r="N120" s="8"/>
      <c r="O120" s="8"/>
      <c r="P120" s="8"/>
      <c r="Q120" s="8"/>
      <c r="R120" s="8"/>
      <c r="S120" s="8"/>
      <c r="T120" s="8"/>
      <c r="U120" s="8"/>
      <c r="V120" s="8"/>
      <c r="W120" s="8"/>
      <c r="X120" s="8"/>
      <c r="Y120" s="8"/>
      <c r="Z120" s="8"/>
    </row>
    <row r="121" spans="1:26" ht="12.75" customHeight="1" x14ac:dyDescent="0.15">
      <c r="A121" s="8"/>
      <c r="B121" s="8"/>
      <c r="C121" s="82"/>
      <c r="D121" s="82"/>
      <c r="E121" s="416"/>
      <c r="F121" s="82"/>
      <c r="G121" s="82"/>
      <c r="H121" s="8"/>
      <c r="I121" s="8"/>
      <c r="J121" s="8"/>
      <c r="K121" s="8"/>
      <c r="L121" s="8"/>
      <c r="M121" s="8"/>
      <c r="N121" s="8"/>
      <c r="O121" s="8"/>
      <c r="P121" s="8"/>
      <c r="Q121" s="8"/>
      <c r="R121" s="8"/>
      <c r="S121" s="8"/>
      <c r="T121" s="8"/>
      <c r="U121" s="8"/>
      <c r="V121" s="8"/>
      <c r="W121" s="8"/>
      <c r="X121" s="8"/>
      <c r="Y121" s="8"/>
      <c r="Z121" s="8"/>
    </row>
    <row r="122" spans="1:26" ht="12.75" customHeight="1" x14ac:dyDescent="0.15">
      <c r="A122" s="8"/>
      <c r="B122" s="8"/>
      <c r="C122" s="82"/>
      <c r="D122" s="82"/>
      <c r="E122" s="416"/>
      <c r="F122" s="82"/>
      <c r="G122" s="82"/>
      <c r="H122" s="8"/>
      <c r="I122" s="8"/>
      <c r="J122" s="8"/>
      <c r="K122" s="8"/>
      <c r="L122" s="8"/>
      <c r="M122" s="8"/>
      <c r="N122" s="8"/>
      <c r="O122" s="8"/>
      <c r="P122" s="8"/>
      <c r="Q122" s="8"/>
      <c r="R122" s="8"/>
      <c r="S122" s="8"/>
      <c r="T122" s="8"/>
      <c r="U122" s="8"/>
      <c r="V122" s="8"/>
      <c r="W122" s="8"/>
      <c r="X122" s="8"/>
      <c r="Y122" s="8"/>
      <c r="Z122" s="8"/>
    </row>
    <row r="123" spans="1:26" ht="12.75" customHeight="1" x14ac:dyDescent="0.15">
      <c r="A123" s="8"/>
      <c r="B123" s="8"/>
      <c r="C123" s="82"/>
      <c r="D123" s="82"/>
      <c r="E123" s="416"/>
      <c r="F123" s="82"/>
      <c r="G123" s="82"/>
      <c r="H123" s="8"/>
      <c r="I123" s="8"/>
      <c r="J123" s="8"/>
      <c r="K123" s="8"/>
      <c r="L123" s="8"/>
      <c r="M123" s="8"/>
      <c r="N123" s="8"/>
      <c r="O123" s="8"/>
      <c r="P123" s="8"/>
      <c r="Q123" s="8"/>
      <c r="R123" s="8"/>
      <c r="S123" s="8"/>
      <c r="T123" s="8"/>
      <c r="U123" s="8"/>
      <c r="V123" s="8"/>
      <c r="W123" s="8"/>
      <c r="X123" s="8"/>
      <c r="Y123" s="8"/>
      <c r="Z123" s="8"/>
    </row>
    <row r="124" spans="1:26" ht="12.75" customHeight="1" x14ac:dyDescent="0.15">
      <c r="A124" s="8"/>
      <c r="B124" s="8"/>
      <c r="C124" s="82"/>
      <c r="D124" s="82"/>
      <c r="E124" s="416"/>
      <c r="F124" s="82"/>
      <c r="G124" s="82"/>
      <c r="H124" s="8"/>
      <c r="I124" s="8"/>
      <c r="J124" s="8"/>
      <c r="K124" s="8"/>
      <c r="L124" s="8"/>
      <c r="M124" s="8"/>
      <c r="N124" s="8"/>
      <c r="O124" s="8"/>
      <c r="P124" s="8"/>
      <c r="Q124" s="8"/>
      <c r="R124" s="8"/>
      <c r="S124" s="8"/>
      <c r="T124" s="8"/>
      <c r="U124" s="8"/>
      <c r="V124" s="8"/>
      <c r="W124" s="8"/>
      <c r="X124" s="8"/>
      <c r="Y124" s="8"/>
      <c r="Z124" s="8"/>
    </row>
    <row r="125" spans="1:26" ht="12.75" customHeight="1" x14ac:dyDescent="0.15">
      <c r="A125" s="8"/>
      <c r="B125" s="8"/>
      <c r="C125" s="82"/>
      <c r="D125" s="82"/>
      <c r="E125" s="416"/>
      <c r="F125" s="82"/>
      <c r="G125" s="82"/>
      <c r="H125" s="8"/>
      <c r="I125" s="8"/>
      <c r="J125" s="8"/>
      <c r="K125" s="8"/>
      <c r="L125" s="8"/>
      <c r="M125" s="8"/>
      <c r="N125" s="8"/>
      <c r="O125" s="8"/>
      <c r="P125" s="8"/>
      <c r="Q125" s="8"/>
      <c r="R125" s="8"/>
      <c r="S125" s="8"/>
      <c r="T125" s="8"/>
      <c r="U125" s="8"/>
      <c r="V125" s="8"/>
      <c r="W125" s="8"/>
      <c r="X125" s="8"/>
      <c r="Y125" s="8"/>
      <c r="Z125" s="8"/>
    </row>
    <row r="126" spans="1:26" ht="12.75" customHeight="1" x14ac:dyDescent="0.15">
      <c r="A126" s="8"/>
      <c r="B126" s="8"/>
      <c r="C126" s="82"/>
      <c r="D126" s="82"/>
      <c r="E126" s="416"/>
      <c r="F126" s="82"/>
      <c r="G126" s="82"/>
      <c r="H126" s="8"/>
      <c r="I126" s="8"/>
      <c r="J126" s="8"/>
      <c r="K126" s="8"/>
      <c r="L126" s="8"/>
      <c r="M126" s="8"/>
      <c r="N126" s="8"/>
      <c r="O126" s="8"/>
      <c r="P126" s="8"/>
      <c r="Q126" s="8"/>
      <c r="R126" s="8"/>
      <c r="S126" s="8"/>
      <c r="T126" s="8"/>
      <c r="U126" s="8"/>
      <c r="V126" s="8"/>
      <c r="W126" s="8"/>
      <c r="X126" s="8"/>
      <c r="Y126" s="8"/>
      <c r="Z126" s="8"/>
    </row>
    <row r="127" spans="1:26" ht="12.75" customHeight="1" x14ac:dyDescent="0.15">
      <c r="A127" s="8"/>
      <c r="B127" s="8"/>
      <c r="C127" s="82"/>
      <c r="D127" s="82"/>
      <c r="E127" s="416"/>
      <c r="F127" s="82"/>
      <c r="G127" s="82"/>
      <c r="H127" s="8"/>
      <c r="I127" s="8"/>
      <c r="J127" s="8"/>
      <c r="K127" s="8"/>
      <c r="L127" s="8"/>
      <c r="M127" s="8"/>
      <c r="N127" s="8"/>
      <c r="O127" s="8"/>
      <c r="P127" s="8"/>
      <c r="Q127" s="8"/>
      <c r="R127" s="8"/>
      <c r="S127" s="8"/>
      <c r="T127" s="8"/>
      <c r="U127" s="8"/>
      <c r="V127" s="8"/>
      <c r="W127" s="8"/>
      <c r="X127" s="8"/>
      <c r="Y127" s="8"/>
      <c r="Z127" s="8"/>
    </row>
    <row r="128" spans="1:26" ht="12.75" customHeight="1" x14ac:dyDescent="0.15">
      <c r="A128" s="8"/>
      <c r="B128" s="8"/>
      <c r="C128" s="82"/>
      <c r="D128" s="82"/>
      <c r="E128" s="416"/>
      <c r="F128" s="82"/>
      <c r="G128" s="82"/>
      <c r="H128" s="8"/>
      <c r="I128" s="8"/>
      <c r="J128" s="8"/>
      <c r="K128" s="8"/>
      <c r="L128" s="8"/>
      <c r="M128" s="8"/>
      <c r="N128" s="8"/>
      <c r="O128" s="8"/>
      <c r="P128" s="8"/>
      <c r="Q128" s="8"/>
      <c r="R128" s="8"/>
      <c r="S128" s="8"/>
      <c r="T128" s="8"/>
      <c r="U128" s="8"/>
      <c r="V128" s="8"/>
      <c r="W128" s="8"/>
      <c r="X128" s="8"/>
      <c r="Y128" s="8"/>
      <c r="Z128" s="8"/>
    </row>
    <row r="129" spans="1:26" ht="12.75" customHeight="1" x14ac:dyDescent="0.15">
      <c r="A129" s="8"/>
      <c r="B129" s="8"/>
      <c r="C129" s="82"/>
      <c r="D129" s="82"/>
      <c r="E129" s="416"/>
      <c r="F129" s="82"/>
      <c r="G129" s="82"/>
      <c r="H129" s="8"/>
      <c r="I129" s="8"/>
      <c r="J129" s="8"/>
      <c r="K129" s="8"/>
      <c r="L129" s="8"/>
      <c r="M129" s="8"/>
      <c r="N129" s="8"/>
      <c r="O129" s="8"/>
      <c r="P129" s="8"/>
      <c r="Q129" s="8"/>
      <c r="R129" s="8"/>
      <c r="S129" s="8"/>
      <c r="T129" s="8"/>
      <c r="U129" s="8"/>
      <c r="V129" s="8"/>
      <c r="W129" s="8"/>
      <c r="X129" s="8"/>
      <c r="Y129" s="8"/>
      <c r="Z129" s="8"/>
    </row>
    <row r="130" spans="1:26" ht="12.75" customHeight="1" x14ac:dyDescent="0.15">
      <c r="A130" s="8"/>
      <c r="B130" s="8"/>
      <c r="C130" s="82"/>
      <c r="D130" s="82"/>
      <c r="E130" s="416"/>
      <c r="F130" s="82"/>
      <c r="G130" s="82"/>
      <c r="H130" s="8"/>
      <c r="I130" s="8"/>
      <c r="J130" s="8"/>
      <c r="K130" s="8"/>
      <c r="L130" s="8"/>
      <c r="M130" s="8"/>
      <c r="N130" s="8"/>
      <c r="O130" s="8"/>
      <c r="P130" s="8"/>
      <c r="Q130" s="8"/>
      <c r="R130" s="8"/>
      <c r="S130" s="8"/>
      <c r="T130" s="8"/>
      <c r="U130" s="8"/>
      <c r="V130" s="8"/>
      <c r="W130" s="8"/>
      <c r="X130" s="8"/>
      <c r="Y130" s="8"/>
      <c r="Z130" s="8"/>
    </row>
    <row r="131" spans="1:26" ht="12.75" customHeight="1" x14ac:dyDescent="0.15">
      <c r="A131" s="8"/>
      <c r="B131" s="8"/>
      <c r="C131" s="82"/>
      <c r="D131" s="82"/>
      <c r="E131" s="416"/>
      <c r="F131" s="82"/>
      <c r="G131" s="82"/>
      <c r="H131" s="8"/>
      <c r="I131" s="8"/>
      <c r="J131" s="8"/>
      <c r="K131" s="8"/>
      <c r="L131" s="8"/>
      <c r="M131" s="8"/>
      <c r="N131" s="8"/>
      <c r="O131" s="8"/>
      <c r="P131" s="8"/>
      <c r="Q131" s="8"/>
      <c r="R131" s="8"/>
      <c r="S131" s="8"/>
      <c r="T131" s="8"/>
      <c r="U131" s="8"/>
      <c r="V131" s="8"/>
      <c r="W131" s="8"/>
      <c r="X131" s="8"/>
      <c r="Y131" s="8"/>
      <c r="Z131" s="8"/>
    </row>
    <row r="132" spans="1:26" ht="12.75" customHeight="1" x14ac:dyDescent="0.15">
      <c r="A132" s="8"/>
      <c r="B132" s="8"/>
      <c r="C132" s="82"/>
      <c r="D132" s="82"/>
      <c r="E132" s="416"/>
      <c r="F132" s="82"/>
      <c r="G132" s="82"/>
      <c r="H132" s="8"/>
      <c r="I132" s="8"/>
      <c r="J132" s="8"/>
      <c r="K132" s="8"/>
      <c r="L132" s="8"/>
      <c r="M132" s="8"/>
      <c r="N132" s="8"/>
      <c r="O132" s="8"/>
      <c r="P132" s="8"/>
      <c r="Q132" s="8"/>
      <c r="R132" s="8"/>
      <c r="S132" s="8"/>
      <c r="T132" s="8"/>
      <c r="U132" s="8"/>
      <c r="V132" s="8"/>
      <c r="W132" s="8"/>
      <c r="X132" s="8"/>
      <c r="Y132" s="8"/>
      <c r="Z132" s="8"/>
    </row>
    <row r="133" spans="1:26" ht="12.75" customHeight="1" x14ac:dyDescent="0.15">
      <c r="A133" s="8"/>
      <c r="B133" s="8"/>
      <c r="C133" s="82"/>
      <c r="D133" s="82"/>
      <c r="E133" s="416"/>
      <c r="F133" s="82"/>
      <c r="G133" s="82"/>
      <c r="H133" s="8"/>
      <c r="I133" s="8"/>
      <c r="J133" s="8"/>
      <c r="K133" s="8"/>
      <c r="L133" s="8"/>
      <c r="M133" s="8"/>
      <c r="N133" s="8"/>
      <c r="O133" s="8"/>
      <c r="P133" s="8"/>
      <c r="Q133" s="8"/>
      <c r="R133" s="8"/>
      <c r="S133" s="8"/>
      <c r="T133" s="8"/>
      <c r="U133" s="8"/>
      <c r="V133" s="8"/>
      <c r="W133" s="8"/>
      <c r="X133" s="8"/>
      <c r="Y133" s="8"/>
      <c r="Z133" s="8"/>
    </row>
    <row r="134" spans="1:26" ht="12.75" customHeight="1" x14ac:dyDescent="0.15">
      <c r="A134" s="8"/>
      <c r="B134" s="8"/>
      <c r="C134" s="82"/>
      <c r="D134" s="82"/>
      <c r="E134" s="416"/>
      <c r="F134" s="82"/>
      <c r="G134" s="82"/>
      <c r="H134" s="8"/>
      <c r="I134" s="8"/>
      <c r="J134" s="8"/>
      <c r="K134" s="8"/>
      <c r="L134" s="8"/>
      <c r="M134" s="8"/>
      <c r="N134" s="8"/>
      <c r="O134" s="8"/>
      <c r="P134" s="8"/>
      <c r="Q134" s="8"/>
      <c r="R134" s="8"/>
      <c r="S134" s="8"/>
      <c r="T134" s="8"/>
      <c r="U134" s="8"/>
      <c r="V134" s="8"/>
      <c r="W134" s="8"/>
      <c r="X134" s="8"/>
      <c r="Y134" s="8"/>
      <c r="Z134" s="8"/>
    </row>
    <row r="135" spans="1:26" ht="12.75" customHeight="1" x14ac:dyDescent="0.15">
      <c r="A135" s="8"/>
      <c r="B135" s="8"/>
      <c r="C135" s="82"/>
      <c r="D135" s="82"/>
      <c r="E135" s="416"/>
      <c r="F135" s="82"/>
      <c r="G135" s="82"/>
      <c r="H135" s="8"/>
      <c r="I135" s="8"/>
      <c r="J135" s="8"/>
      <c r="K135" s="8"/>
      <c r="L135" s="8"/>
      <c r="M135" s="8"/>
      <c r="N135" s="8"/>
      <c r="O135" s="8"/>
      <c r="P135" s="8"/>
      <c r="Q135" s="8"/>
      <c r="R135" s="8"/>
      <c r="S135" s="8"/>
      <c r="T135" s="8"/>
      <c r="U135" s="8"/>
      <c r="V135" s="8"/>
      <c r="W135" s="8"/>
      <c r="X135" s="8"/>
      <c r="Y135" s="8"/>
      <c r="Z135" s="8"/>
    </row>
    <row r="136" spans="1:26" ht="12.75" customHeight="1" x14ac:dyDescent="0.15">
      <c r="A136" s="8"/>
      <c r="B136" s="8"/>
      <c r="C136" s="82"/>
      <c r="D136" s="82"/>
      <c r="E136" s="416"/>
      <c r="F136" s="82"/>
      <c r="G136" s="82"/>
      <c r="H136" s="8"/>
      <c r="I136" s="8"/>
      <c r="J136" s="8"/>
      <c r="K136" s="8"/>
      <c r="L136" s="8"/>
      <c r="M136" s="8"/>
      <c r="N136" s="8"/>
      <c r="O136" s="8"/>
      <c r="P136" s="8"/>
      <c r="Q136" s="8"/>
      <c r="R136" s="8"/>
      <c r="S136" s="8"/>
      <c r="T136" s="8"/>
      <c r="U136" s="8"/>
      <c r="V136" s="8"/>
      <c r="W136" s="8"/>
      <c r="X136" s="8"/>
      <c r="Y136" s="8"/>
      <c r="Z136" s="8"/>
    </row>
    <row r="137" spans="1:26" ht="12.75" customHeight="1" x14ac:dyDescent="0.15">
      <c r="A137" s="8"/>
      <c r="B137" s="8"/>
      <c r="C137" s="82"/>
      <c r="D137" s="82"/>
      <c r="E137" s="416"/>
      <c r="F137" s="82"/>
      <c r="G137" s="82"/>
      <c r="H137" s="8"/>
      <c r="I137" s="8"/>
      <c r="J137" s="8"/>
      <c r="K137" s="8"/>
      <c r="L137" s="8"/>
      <c r="M137" s="8"/>
      <c r="N137" s="8"/>
      <c r="O137" s="8"/>
      <c r="P137" s="8"/>
      <c r="Q137" s="8"/>
      <c r="R137" s="8"/>
      <c r="S137" s="8"/>
      <c r="T137" s="8"/>
      <c r="U137" s="8"/>
      <c r="V137" s="8"/>
      <c r="W137" s="8"/>
      <c r="X137" s="8"/>
      <c r="Y137" s="8"/>
      <c r="Z137" s="8"/>
    </row>
    <row r="138" spans="1:26" ht="12.75" customHeight="1" x14ac:dyDescent="0.15">
      <c r="A138" s="8"/>
      <c r="B138" s="8"/>
      <c r="C138" s="82"/>
      <c r="D138" s="82"/>
      <c r="E138" s="416"/>
      <c r="F138" s="82"/>
      <c r="G138" s="82"/>
      <c r="H138" s="8"/>
      <c r="I138" s="8"/>
      <c r="J138" s="8"/>
      <c r="K138" s="8"/>
      <c r="L138" s="8"/>
      <c r="M138" s="8"/>
      <c r="N138" s="8"/>
      <c r="O138" s="8"/>
      <c r="P138" s="8"/>
      <c r="Q138" s="8"/>
      <c r="R138" s="8"/>
      <c r="S138" s="8"/>
      <c r="T138" s="8"/>
      <c r="U138" s="8"/>
      <c r="V138" s="8"/>
      <c r="W138" s="8"/>
      <c r="X138" s="8"/>
      <c r="Y138" s="8"/>
      <c r="Z138" s="8"/>
    </row>
    <row r="139" spans="1:26" ht="12.75" customHeight="1" x14ac:dyDescent="0.15">
      <c r="A139" s="8"/>
      <c r="B139" s="8"/>
      <c r="C139" s="82"/>
      <c r="D139" s="82"/>
      <c r="E139" s="416"/>
      <c r="F139" s="82"/>
      <c r="G139" s="82"/>
      <c r="H139" s="8"/>
      <c r="I139" s="8"/>
      <c r="J139" s="8"/>
      <c r="K139" s="8"/>
      <c r="L139" s="8"/>
      <c r="M139" s="8"/>
      <c r="N139" s="8"/>
      <c r="O139" s="8"/>
      <c r="P139" s="8"/>
      <c r="Q139" s="8"/>
      <c r="R139" s="8"/>
      <c r="S139" s="8"/>
      <c r="T139" s="8"/>
      <c r="U139" s="8"/>
      <c r="V139" s="8"/>
      <c r="W139" s="8"/>
      <c r="X139" s="8"/>
      <c r="Y139" s="8"/>
      <c r="Z139" s="8"/>
    </row>
    <row r="140" spans="1:26" ht="12.75" customHeight="1" x14ac:dyDescent="0.15">
      <c r="A140" s="8"/>
      <c r="B140" s="8"/>
      <c r="C140" s="82"/>
      <c r="D140" s="82"/>
      <c r="E140" s="416"/>
      <c r="F140" s="82"/>
      <c r="G140" s="82"/>
      <c r="H140" s="8"/>
      <c r="I140" s="8"/>
      <c r="J140" s="8"/>
      <c r="K140" s="8"/>
      <c r="L140" s="8"/>
      <c r="M140" s="8"/>
      <c r="N140" s="8"/>
      <c r="O140" s="8"/>
      <c r="P140" s="8"/>
      <c r="Q140" s="8"/>
      <c r="R140" s="8"/>
      <c r="S140" s="8"/>
      <c r="T140" s="8"/>
      <c r="U140" s="8"/>
      <c r="V140" s="8"/>
      <c r="W140" s="8"/>
      <c r="X140" s="8"/>
      <c r="Y140" s="8"/>
      <c r="Z140" s="8"/>
    </row>
    <row r="141" spans="1:26" ht="12.75" customHeight="1" x14ac:dyDescent="0.15">
      <c r="A141" s="8"/>
      <c r="B141" s="8"/>
      <c r="C141" s="82"/>
      <c r="D141" s="82"/>
      <c r="E141" s="416"/>
      <c r="F141" s="82"/>
      <c r="G141" s="82"/>
      <c r="H141" s="8"/>
      <c r="I141" s="8"/>
      <c r="J141" s="8"/>
      <c r="K141" s="8"/>
      <c r="L141" s="8"/>
      <c r="M141" s="8"/>
      <c r="N141" s="8"/>
      <c r="O141" s="8"/>
      <c r="P141" s="8"/>
      <c r="Q141" s="8"/>
      <c r="R141" s="8"/>
      <c r="S141" s="8"/>
      <c r="T141" s="8"/>
      <c r="U141" s="8"/>
      <c r="V141" s="8"/>
      <c r="W141" s="8"/>
      <c r="X141" s="8"/>
      <c r="Y141" s="8"/>
      <c r="Z141" s="8"/>
    </row>
    <row r="142" spans="1:26" ht="12.75" customHeight="1" x14ac:dyDescent="0.15">
      <c r="A142" s="8"/>
      <c r="B142" s="8"/>
      <c r="C142" s="82"/>
      <c r="D142" s="82"/>
      <c r="E142" s="416"/>
      <c r="F142" s="82"/>
      <c r="G142" s="82"/>
      <c r="H142" s="8"/>
      <c r="I142" s="8"/>
      <c r="J142" s="8"/>
      <c r="K142" s="8"/>
      <c r="L142" s="8"/>
      <c r="M142" s="8"/>
      <c r="N142" s="8"/>
      <c r="O142" s="8"/>
      <c r="P142" s="8"/>
      <c r="Q142" s="8"/>
      <c r="R142" s="8"/>
      <c r="S142" s="8"/>
      <c r="T142" s="8"/>
      <c r="U142" s="8"/>
      <c r="V142" s="8"/>
      <c r="W142" s="8"/>
      <c r="X142" s="8"/>
      <c r="Y142" s="8"/>
      <c r="Z142" s="8"/>
    </row>
    <row r="143" spans="1:26" ht="12.75" customHeight="1" x14ac:dyDescent="0.15">
      <c r="A143" s="8"/>
      <c r="B143" s="8"/>
      <c r="C143" s="82"/>
      <c r="D143" s="82"/>
      <c r="E143" s="416"/>
      <c r="F143" s="82"/>
      <c r="G143" s="82"/>
      <c r="H143" s="8"/>
      <c r="I143" s="8"/>
      <c r="J143" s="8"/>
      <c r="K143" s="8"/>
      <c r="L143" s="8"/>
      <c r="M143" s="8"/>
      <c r="N143" s="8"/>
      <c r="O143" s="8"/>
      <c r="P143" s="8"/>
      <c r="Q143" s="8"/>
      <c r="R143" s="8"/>
      <c r="S143" s="8"/>
      <c r="T143" s="8"/>
      <c r="U143" s="8"/>
      <c r="V143" s="8"/>
      <c r="W143" s="8"/>
      <c r="X143" s="8"/>
      <c r="Y143" s="8"/>
      <c r="Z143" s="8"/>
    </row>
    <row r="144" spans="1:26" ht="12.75" customHeight="1" x14ac:dyDescent="0.15">
      <c r="A144" s="8"/>
      <c r="B144" s="8"/>
      <c r="C144" s="82"/>
      <c r="D144" s="82"/>
      <c r="E144" s="416"/>
      <c r="F144" s="82"/>
      <c r="G144" s="82"/>
      <c r="H144" s="8"/>
      <c r="I144" s="8"/>
      <c r="J144" s="8"/>
      <c r="K144" s="8"/>
      <c r="L144" s="8"/>
      <c r="M144" s="8"/>
      <c r="N144" s="8"/>
      <c r="O144" s="8"/>
      <c r="P144" s="8"/>
      <c r="Q144" s="8"/>
      <c r="R144" s="8"/>
      <c r="S144" s="8"/>
      <c r="T144" s="8"/>
      <c r="U144" s="8"/>
      <c r="V144" s="8"/>
      <c r="W144" s="8"/>
      <c r="X144" s="8"/>
      <c r="Y144" s="8"/>
      <c r="Z144" s="8"/>
    </row>
    <row r="145" spans="1:26" ht="12.75" customHeight="1" x14ac:dyDescent="0.15">
      <c r="A145" s="8"/>
      <c r="B145" s="8"/>
      <c r="C145" s="82"/>
      <c r="D145" s="82"/>
      <c r="E145" s="416"/>
      <c r="F145" s="82"/>
      <c r="G145" s="82"/>
      <c r="H145" s="8"/>
      <c r="I145" s="8"/>
      <c r="J145" s="8"/>
      <c r="K145" s="8"/>
      <c r="L145" s="8"/>
      <c r="M145" s="8"/>
      <c r="N145" s="8"/>
      <c r="O145" s="8"/>
      <c r="P145" s="8"/>
      <c r="Q145" s="8"/>
      <c r="R145" s="8"/>
      <c r="S145" s="8"/>
      <c r="T145" s="8"/>
      <c r="U145" s="8"/>
      <c r="V145" s="8"/>
      <c r="W145" s="8"/>
      <c r="X145" s="8"/>
      <c r="Y145" s="8"/>
      <c r="Z145" s="8"/>
    </row>
    <row r="146" spans="1:26" ht="12.75" customHeight="1" x14ac:dyDescent="0.15">
      <c r="A146" s="8"/>
      <c r="B146" s="8"/>
      <c r="C146" s="82"/>
      <c r="D146" s="82"/>
      <c r="E146" s="416"/>
      <c r="F146" s="82"/>
      <c r="G146" s="82"/>
      <c r="H146" s="8"/>
      <c r="I146" s="8"/>
      <c r="J146" s="8"/>
      <c r="K146" s="8"/>
      <c r="L146" s="8"/>
      <c r="M146" s="8"/>
      <c r="N146" s="8"/>
      <c r="O146" s="8"/>
      <c r="P146" s="8"/>
      <c r="Q146" s="8"/>
      <c r="R146" s="8"/>
      <c r="S146" s="8"/>
      <c r="T146" s="8"/>
      <c r="U146" s="8"/>
      <c r="V146" s="8"/>
      <c r="W146" s="8"/>
      <c r="X146" s="8"/>
      <c r="Y146" s="8"/>
      <c r="Z146" s="8"/>
    </row>
    <row r="147" spans="1:26" ht="12.75" customHeight="1" x14ac:dyDescent="0.15">
      <c r="A147" s="8"/>
      <c r="B147" s="8"/>
      <c r="C147" s="82"/>
      <c r="D147" s="82"/>
      <c r="E147" s="416"/>
      <c r="F147" s="82"/>
      <c r="G147" s="82"/>
      <c r="H147" s="8"/>
      <c r="I147" s="8"/>
      <c r="J147" s="8"/>
      <c r="K147" s="8"/>
      <c r="L147" s="8"/>
      <c r="M147" s="8"/>
      <c r="N147" s="8"/>
      <c r="O147" s="8"/>
      <c r="P147" s="8"/>
      <c r="Q147" s="8"/>
      <c r="R147" s="8"/>
      <c r="S147" s="8"/>
      <c r="T147" s="8"/>
      <c r="U147" s="8"/>
      <c r="V147" s="8"/>
      <c r="W147" s="8"/>
      <c r="X147" s="8"/>
      <c r="Y147" s="8"/>
      <c r="Z147" s="8"/>
    </row>
    <row r="148" spans="1:26" ht="12.75" customHeight="1" x14ac:dyDescent="0.15">
      <c r="A148" s="8"/>
      <c r="B148" s="8"/>
      <c r="C148" s="82"/>
      <c r="D148" s="82"/>
      <c r="E148" s="416"/>
      <c r="F148" s="82"/>
      <c r="G148" s="82"/>
      <c r="H148" s="8"/>
      <c r="I148" s="8"/>
      <c r="J148" s="8"/>
      <c r="K148" s="8"/>
      <c r="L148" s="8"/>
      <c r="M148" s="8"/>
      <c r="N148" s="8"/>
      <c r="O148" s="8"/>
      <c r="P148" s="8"/>
      <c r="Q148" s="8"/>
      <c r="R148" s="8"/>
      <c r="S148" s="8"/>
      <c r="T148" s="8"/>
      <c r="U148" s="8"/>
      <c r="V148" s="8"/>
      <c r="W148" s="8"/>
      <c r="X148" s="8"/>
      <c r="Y148" s="8"/>
      <c r="Z148" s="8"/>
    </row>
    <row r="149" spans="1:26" ht="12.75" customHeight="1" x14ac:dyDescent="0.15">
      <c r="A149" s="8"/>
      <c r="B149" s="8"/>
      <c r="C149" s="82"/>
      <c r="D149" s="82"/>
      <c r="E149" s="416"/>
      <c r="F149" s="82"/>
      <c r="G149" s="82"/>
      <c r="H149" s="8"/>
      <c r="I149" s="8"/>
      <c r="J149" s="8"/>
      <c r="K149" s="8"/>
      <c r="L149" s="8"/>
      <c r="M149" s="8"/>
      <c r="N149" s="8"/>
      <c r="O149" s="8"/>
      <c r="P149" s="8"/>
      <c r="Q149" s="8"/>
      <c r="R149" s="8"/>
      <c r="S149" s="8"/>
      <c r="T149" s="8"/>
      <c r="U149" s="8"/>
      <c r="V149" s="8"/>
      <c r="W149" s="8"/>
      <c r="X149" s="8"/>
      <c r="Y149" s="8"/>
      <c r="Z149" s="8"/>
    </row>
    <row r="150" spans="1:26" ht="12.75" customHeight="1" x14ac:dyDescent="0.15">
      <c r="A150" s="8"/>
      <c r="B150" s="8"/>
      <c r="C150" s="82"/>
      <c r="D150" s="82"/>
      <c r="E150" s="416"/>
      <c r="F150" s="82"/>
      <c r="G150" s="82"/>
      <c r="H150" s="8"/>
      <c r="I150" s="8"/>
      <c r="J150" s="8"/>
      <c r="K150" s="8"/>
      <c r="L150" s="8"/>
      <c r="M150" s="8"/>
      <c r="N150" s="8"/>
      <c r="O150" s="8"/>
      <c r="P150" s="8"/>
      <c r="Q150" s="8"/>
      <c r="R150" s="8"/>
      <c r="S150" s="8"/>
      <c r="T150" s="8"/>
      <c r="U150" s="8"/>
      <c r="V150" s="8"/>
      <c r="W150" s="8"/>
      <c r="X150" s="8"/>
      <c r="Y150" s="8"/>
      <c r="Z150" s="8"/>
    </row>
    <row r="151" spans="1:26" ht="12.75" customHeight="1" x14ac:dyDescent="0.15">
      <c r="A151" s="8"/>
      <c r="B151" s="8"/>
      <c r="C151" s="82"/>
      <c r="D151" s="82"/>
      <c r="E151" s="416"/>
      <c r="F151" s="82"/>
      <c r="G151" s="82"/>
      <c r="H151" s="8"/>
      <c r="I151" s="8"/>
      <c r="J151" s="8"/>
      <c r="K151" s="8"/>
      <c r="L151" s="8"/>
      <c r="M151" s="8"/>
      <c r="N151" s="8"/>
      <c r="O151" s="8"/>
      <c r="P151" s="8"/>
      <c r="Q151" s="8"/>
      <c r="R151" s="8"/>
      <c r="S151" s="8"/>
      <c r="T151" s="8"/>
      <c r="U151" s="8"/>
      <c r="V151" s="8"/>
      <c r="W151" s="8"/>
      <c r="X151" s="8"/>
      <c r="Y151" s="8"/>
      <c r="Z151" s="8"/>
    </row>
    <row r="152" spans="1:26" ht="12.75" customHeight="1" x14ac:dyDescent="0.15">
      <c r="A152" s="8"/>
      <c r="B152" s="8"/>
      <c r="C152" s="82"/>
      <c r="D152" s="82"/>
      <c r="E152" s="416"/>
      <c r="F152" s="82"/>
      <c r="G152" s="82"/>
      <c r="H152" s="8"/>
      <c r="I152" s="8"/>
      <c r="J152" s="8"/>
      <c r="K152" s="8"/>
      <c r="L152" s="8"/>
      <c r="M152" s="8"/>
      <c r="N152" s="8"/>
      <c r="O152" s="8"/>
      <c r="P152" s="8"/>
      <c r="Q152" s="8"/>
      <c r="R152" s="8"/>
      <c r="S152" s="8"/>
      <c r="T152" s="8"/>
      <c r="U152" s="8"/>
      <c r="V152" s="8"/>
      <c r="W152" s="8"/>
      <c r="X152" s="8"/>
      <c r="Y152" s="8"/>
      <c r="Z152" s="8"/>
    </row>
    <row r="153" spans="1:26" ht="12.75" customHeight="1" x14ac:dyDescent="0.15">
      <c r="A153" s="8"/>
      <c r="B153" s="8"/>
      <c r="C153" s="82"/>
      <c r="D153" s="82"/>
      <c r="E153" s="416"/>
      <c r="F153" s="82"/>
      <c r="G153" s="82"/>
      <c r="H153" s="8"/>
      <c r="I153" s="8"/>
      <c r="J153" s="8"/>
      <c r="K153" s="8"/>
      <c r="L153" s="8"/>
      <c r="M153" s="8"/>
      <c r="N153" s="8"/>
      <c r="O153" s="8"/>
      <c r="P153" s="8"/>
      <c r="Q153" s="8"/>
      <c r="R153" s="8"/>
      <c r="S153" s="8"/>
      <c r="T153" s="8"/>
      <c r="U153" s="8"/>
      <c r="V153" s="8"/>
      <c r="W153" s="8"/>
      <c r="X153" s="8"/>
      <c r="Y153" s="8"/>
      <c r="Z153" s="8"/>
    </row>
    <row r="154" spans="1:26" ht="12.75" customHeight="1" x14ac:dyDescent="0.15">
      <c r="A154" s="8"/>
      <c r="B154" s="8"/>
      <c r="C154" s="82"/>
      <c r="D154" s="82"/>
      <c r="E154" s="416"/>
      <c r="F154" s="82"/>
      <c r="G154" s="82"/>
      <c r="H154" s="8"/>
      <c r="I154" s="8"/>
      <c r="J154" s="8"/>
      <c r="K154" s="8"/>
      <c r="L154" s="8"/>
      <c r="M154" s="8"/>
      <c r="N154" s="8"/>
      <c r="O154" s="8"/>
      <c r="P154" s="8"/>
      <c r="Q154" s="8"/>
      <c r="R154" s="8"/>
      <c r="S154" s="8"/>
      <c r="T154" s="8"/>
      <c r="U154" s="8"/>
      <c r="V154" s="8"/>
      <c r="W154" s="8"/>
      <c r="X154" s="8"/>
      <c r="Y154" s="8"/>
      <c r="Z154" s="8"/>
    </row>
    <row r="155" spans="1:26" ht="12.75" customHeight="1" x14ac:dyDescent="0.15">
      <c r="A155" s="8"/>
      <c r="B155" s="8"/>
      <c r="C155" s="82"/>
      <c r="D155" s="82"/>
      <c r="E155" s="416"/>
      <c r="F155" s="82"/>
      <c r="G155" s="82"/>
      <c r="H155" s="8"/>
      <c r="I155" s="8"/>
      <c r="J155" s="8"/>
      <c r="K155" s="8"/>
      <c r="L155" s="8"/>
      <c r="M155" s="8"/>
      <c r="N155" s="8"/>
      <c r="O155" s="8"/>
      <c r="P155" s="8"/>
      <c r="Q155" s="8"/>
      <c r="R155" s="8"/>
      <c r="S155" s="8"/>
      <c r="T155" s="8"/>
      <c r="U155" s="8"/>
      <c r="V155" s="8"/>
      <c r="W155" s="8"/>
      <c r="X155" s="8"/>
      <c r="Y155" s="8"/>
      <c r="Z155" s="8"/>
    </row>
    <row r="156" spans="1:26" ht="12.75" customHeight="1" x14ac:dyDescent="0.15">
      <c r="A156" s="8"/>
      <c r="B156" s="8"/>
      <c r="C156" s="82"/>
      <c r="D156" s="82"/>
      <c r="E156" s="416"/>
      <c r="F156" s="82"/>
      <c r="G156" s="82"/>
      <c r="H156" s="8"/>
      <c r="I156" s="8"/>
      <c r="J156" s="8"/>
      <c r="K156" s="8"/>
      <c r="L156" s="8"/>
      <c r="M156" s="8"/>
      <c r="N156" s="8"/>
      <c r="O156" s="8"/>
      <c r="P156" s="8"/>
      <c r="Q156" s="8"/>
      <c r="R156" s="8"/>
      <c r="S156" s="8"/>
      <c r="T156" s="8"/>
      <c r="U156" s="8"/>
      <c r="V156" s="8"/>
      <c r="W156" s="8"/>
      <c r="X156" s="8"/>
      <c r="Y156" s="8"/>
      <c r="Z156" s="8"/>
    </row>
    <row r="157" spans="1:26" ht="12.75" customHeight="1" x14ac:dyDescent="0.15">
      <c r="A157" s="8"/>
      <c r="B157" s="8"/>
      <c r="C157" s="82"/>
      <c r="D157" s="82"/>
      <c r="E157" s="416"/>
      <c r="F157" s="82"/>
      <c r="G157" s="82"/>
      <c r="H157" s="8"/>
      <c r="I157" s="8"/>
      <c r="J157" s="8"/>
      <c r="K157" s="8"/>
      <c r="L157" s="8"/>
      <c r="M157" s="8"/>
      <c r="N157" s="8"/>
      <c r="O157" s="8"/>
      <c r="P157" s="8"/>
      <c r="Q157" s="8"/>
      <c r="R157" s="8"/>
      <c r="S157" s="8"/>
      <c r="T157" s="8"/>
      <c r="U157" s="8"/>
      <c r="V157" s="8"/>
      <c r="W157" s="8"/>
      <c r="X157" s="8"/>
      <c r="Y157" s="8"/>
      <c r="Z157" s="8"/>
    </row>
    <row r="158" spans="1:26" ht="12.75" customHeight="1" x14ac:dyDescent="0.15">
      <c r="A158" s="8"/>
      <c r="B158" s="8"/>
      <c r="C158" s="82"/>
      <c r="D158" s="82"/>
      <c r="E158" s="416"/>
      <c r="F158" s="82"/>
      <c r="G158" s="82"/>
      <c r="H158" s="8"/>
      <c r="I158" s="8"/>
      <c r="J158" s="8"/>
      <c r="K158" s="8"/>
      <c r="L158" s="8"/>
      <c r="M158" s="8"/>
      <c r="N158" s="8"/>
      <c r="O158" s="8"/>
      <c r="P158" s="8"/>
      <c r="Q158" s="8"/>
      <c r="R158" s="8"/>
      <c r="S158" s="8"/>
      <c r="T158" s="8"/>
      <c r="U158" s="8"/>
      <c r="V158" s="8"/>
      <c r="W158" s="8"/>
      <c r="X158" s="8"/>
      <c r="Y158" s="8"/>
      <c r="Z158" s="8"/>
    </row>
    <row r="159" spans="1:26" ht="12.75" customHeight="1" x14ac:dyDescent="0.15">
      <c r="A159" s="8"/>
      <c r="B159" s="8"/>
      <c r="C159" s="82"/>
      <c r="D159" s="82"/>
      <c r="E159" s="416"/>
      <c r="F159" s="82"/>
      <c r="G159" s="82"/>
      <c r="H159" s="8"/>
      <c r="I159" s="8"/>
      <c r="J159" s="8"/>
      <c r="K159" s="8"/>
      <c r="L159" s="8"/>
      <c r="M159" s="8"/>
      <c r="N159" s="8"/>
      <c r="O159" s="8"/>
      <c r="P159" s="8"/>
      <c r="Q159" s="8"/>
      <c r="R159" s="8"/>
      <c r="S159" s="8"/>
      <c r="T159" s="8"/>
      <c r="U159" s="8"/>
      <c r="V159" s="8"/>
      <c r="W159" s="8"/>
      <c r="X159" s="8"/>
      <c r="Y159" s="8"/>
      <c r="Z159" s="8"/>
    </row>
    <row r="160" spans="1:26" ht="12.75" customHeight="1" x14ac:dyDescent="0.15">
      <c r="A160" s="8"/>
      <c r="B160" s="8"/>
      <c r="C160" s="82"/>
      <c r="D160" s="82"/>
      <c r="E160" s="416"/>
      <c r="F160" s="82"/>
      <c r="G160" s="82"/>
      <c r="H160" s="8"/>
      <c r="I160" s="8"/>
      <c r="J160" s="8"/>
      <c r="K160" s="8"/>
      <c r="L160" s="8"/>
      <c r="M160" s="8"/>
      <c r="N160" s="8"/>
      <c r="O160" s="8"/>
      <c r="P160" s="8"/>
      <c r="Q160" s="8"/>
      <c r="R160" s="8"/>
      <c r="S160" s="8"/>
      <c r="T160" s="8"/>
      <c r="U160" s="8"/>
      <c r="V160" s="8"/>
      <c r="W160" s="8"/>
      <c r="X160" s="8"/>
      <c r="Y160" s="8"/>
      <c r="Z160" s="8"/>
    </row>
    <row r="161" spans="1:26" ht="12.75" customHeight="1" x14ac:dyDescent="0.15">
      <c r="A161" s="8"/>
      <c r="B161" s="8"/>
      <c r="C161" s="82"/>
      <c r="D161" s="82"/>
      <c r="E161" s="416"/>
      <c r="F161" s="82"/>
      <c r="G161" s="82"/>
      <c r="H161" s="8"/>
      <c r="I161" s="8"/>
      <c r="J161" s="8"/>
      <c r="K161" s="8"/>
      <c r="L161" s="8"/>
      <c r="M161" s="8"/>
      <c r="N161" s="8"/>
      <c r="O161" s="8"/>
      <c r="P161" s="8"/>
      <c r="Q161" s="8"/>
      <c r="R161" s="8"/>
      <c r="S161" s="8"/>
      <c r="T161" s="8"/>
      <c r="U161" s="8"/>
      <c r="V161" s="8"/>
      <c r="W161" s="8"/>
      <c r="X161" s="8"/>
      <c r="Y161" s="8"/>
      <c r="Z161" s="8"/>
    </row>
    <row r="162" spans="1:26" ht="12.75" customHeight="1" x14ac:dyDescent="0.15">
      <c r="A162" s="8"/>
      <c r="B162" s="8"/>
      <c r="C162" s="82"/>
      <c r="D162" s="82"/>
      <c r="E162" s="416"/>
      <c r="F162" s="82"/>
      <c r="G162" s="82"/>
      <c r="H162" s="8"/>
      <c r="I162" s="8"/>
      <c r="J162" s="8"/>
      <c r="K162" s="8"/>
      <c r="L162" s="8"/>
      <c r="M162" s="8"/>
      <c r="N162" s="8"/>
      <c r="O162" s="8"/>
      <c r="P162" s="8"/>
      <c r="Q162" s="8"/>
      <c r="R162" s="8"/>
      <c r="S162" s="8"/>
      <c r="T162" s="8"/>
      <c r="U162" s="8"/>
      <c r="V162" s="8"/>
      <c r="W162" s="8"/>
      <c r="X162" s="8"/>
      <c r="Y162" s="8"/>
      <c r="Z162" s="8"/>
    </row>
    <row r="163" spans="1:26" ht="12.75" customHeight="1" x14ac:dyDescent="0.15">
      <c r="A163" s="8"/>
      <c r="B163" s="8"/>
      <c r="C163" s="82"/>
      <c r="D163" s="82"/>
      <c r="E163" s="416"/>
      <c r="F163" s="82"/>
      <c r="G163" s="82"/>
      <c r="H163" s="8"/>
      <c r="I163" s="8"/>
      <c r="J163" s="8"/>
      <c r="K163" s="8"/>
      <c r="L163" s="8"/>
      <c r="M163" s="8"/>
      <c r="N163" s="8"/>
      <c r="O163" s="8"/>
      <c r="P163" s="8"/>
      <c r="Q163" s="8"/>
      <c r="R163" s="8"/>
      <c r="S163" s="8"/>
      <c r="T163" s="8"/>
      <c r="U163" s="8"/>
      <c r="V163" s="8"/>
      <c r="W163" s="8"/>
      <c r="X163" s="8"/>
      <c r="Y163" s="8"/>
      <c r="Z163" s="8"/>
    </row>
    <row r="164" spans="1:26" ht="12.75" customHeight="1" x14ac:dyDescent="0.15">
      <c r="A164" s="8"/>
      <c r="B164" s="8"/>
      <c r="C164" s="82"/>
      <c r="D164" s="82"/>
      <c r="E164" s="416"/>
      <c r="F164" s="82"/>
      <c r="G164" s="82"/>
      <c r="H164" s="8"/>
      <c r="I164" s="8"/>
      <c r="J164" s="8"/>
      <c r="K164" s="8"/>
      <c r="L164" s="8"/>
      <c r="M164" s="8"/>
      <c r="N164" s="8"/>
      <c r="O164" s="8"/>
      <c r="P164" s="8"/>
      <c r="Q164" s="8"/>
      <c r="R164" s="8"/>
      <c r="S164" s="8"/>
      <c r="T164" s="8"/>
      <c r="U164" s="8"/>
      <c r="V164" s="8"/>
      <c r="W164" s="8"/>
      <c r="X164" s="8"/>
      <c r="Y164" s="8"/>
      <c r="Z164" s="8"/>
    </row>
    <row r="165" spans="1:26" ht="12.75" customHeight="1" x14ac:dyDescent="0.15">
      <c r="A165" s="8"/>
      <c r="B165" s="8"/>
      <c r="C165" s="82"/>
      <c r="D165" s="82"/>
      <c r="E165" s="416"/>
      <c r="F165" s="82"/>
      <c r="G165" s="82"/>
      <c r="H165" s="8"/>
      <c r="I165" s="8"/>
      <c r="J165" s="8"/>
      <c r="K165" s="8"/>
      <c r="L165" s="8"/>
      <c r="M165" s="8"/>
      <c r="N165" s="8"/>
      <c r="O165" s="8"/>
      <c r="P165" s="8"/>
      <c r="Q165" s="8"/>
      <c r="R165" s="8"/>
      <c r="S165" s="8"/>
      <c r="T165" s="8"/>
      <c r="U165" s="8"/>
      <c r="V165" s="8"/>
      <c r="W165" s="8"/>
      <c r="X165" s="8"/>
      <c r="Y165" s="8"/>
      <c r="Z165" s="8"/>
    </row>
    <row r="166" spans="1:26" ht="12.75" customHeight="1" x14ac:dyDescent="0.15">
      <c r="A166" s="8"/>
      <c r="B166" s="8"/>
      <c r="C166" s="82"/>
      <c r="D166" s="82"/>
      <c r="E166" s="416"/>
      <c r="F166" s="82"/>
      <c r="G166" s="82"/>
      <c r="H166" s="8"/>
      <c r="I166" s="8"/>
      <c r="J166" s="8"/>
      <c r="K166" s="8"/>
      <c r="L166" s="8"/>
      <c r="M166" s="8"/>
      <c r="N166" s="8"/>
      <c r="O166" s="8"/>
      <c r="P166" s="8"/>
      <c r="Q166" s="8"/>
      <c r="R166" s="8"/>
      <c r="S166" s="8"/>
      <c r="T166" s="8"/>
      <c r="U166" s="8"/>
      <c r="V166" s="8"/>
      <c r="W166" s="8"/>
      <c r="X166" s="8"/>
      <c r="Y166" s="8"/>
      <c r="Z166" s="8"/>
    </row>
    <row r="167" spans="1:26" ht="12.75" customHeight="1" x14ac:dyDescent="0.15">
      <c r="A167" s="8"/>
      <c r="B167" s="8"/>
      <c r="C167" s="82"/>
      <c r="D167" s="82"/>
      <c r="E167" s="416"/>
      <c r="F167" s="82"/>
      <c r="G167" s="82"/>
      <c r="H167" s="8"/>
      <c r="I167" s="8"/>
      <c r="J167" s="8"/>
      <c r="K167" s="8"/>
      <c r="L167" s="8"/>
      <c r="M167" s="8"/>
      <c r="N167" s="8"/>
      <c r="O167" s="8"/>
      <c r="P167" s="8"/>
      <c r="Q167" s="8"/>
      <c r="R167" s="8"/>
      <c r="S167" s="8"/>
      <c r="T167" s="8"/>
      <c r="U167" s="8"/>
      <c r="V167" s="8"/>
      <c r="W167" s="8"/>
      <c r="X167" s="8"/>
      <c r="Y167" s="8"/>
      <c r="Z167" s="8"/>
    </row>
    <row r="168" spans="1:26" ht="12.75" customHeight="1" x14ac:dyDescent="0.15">
      <c r="A168" s="8"/>
      <c r="B168" s="8"/>
      <c r="C168" s="82"/>
      <c r="D168" s="82"/>
      <c r="E168" s="416"/>
      <c r="F168" s="82"/>
      <c r="G168" s="82"/>
      <c r="H168" s="8"/>
      <c r="I168" s="8"/>
      <c r="J168" s="8"/>
      <c r="K168" s="8"/>
      <c r="L168" s="8"/>
      <c r="M168" s="8"/>
      <c r="N168" s="8"/>
      <c r="O168" s="8"/>
      <c r="P168" s="8"/>
      <c r="Q168" s="8"/>
      <c r="R168" s="8"/>
      <c r="S168" s="8"/>
      <c r="T168" s="8"/>
      <c r="U168" s="8"/>
      <c r="V168" s="8"/>
      <c r="W168" s="8"/>
      <c r="X168" s="8"/>
      <c r="Y168" s="8"/>
      <c r="Z168" s="8"/>
    </row>
    <row r="169" spans="1:26" ht="12.75" customHeight="1" x14ac:dyDescent="0.15">
      <c r="A169" s="8"/>
      <c r="B169" s="8"/>
      <c r="C169" s="82"/>
      <c r="D169" s="82"/>
      <c r="E169" s="416"/>
      <c r="F169" s="82"/>
      <c r="G169" s="82"/>
      <c r="H169" s="8"/>
      <c r="I169" s="8"/>
      <c r="J169" s="8"/>
      <c r="K169" s="8"/>
      <c r="L169" s="8"/>
      <c r="M169" s="8"/>
      <c r="N169" s="8"/>
      <c r="O169" s="8"/>
      <c r="P169" s="8"/>
      <c r="Q169" s="8"/>
      <c r="R169" s="8"/>
      <c r="S169" s="8"/>
      <c r="T169" s="8"/>
      <c r="U169" s="8"/>
      <c r="V169" s="8"/>
      <c r="W169" s="8"/>
      <c r="X169" s="8"/>
      <c r="Y169" s="8"/>
      <c r="Z169" s="8"/>
    </row>
    <row r="170" spans="1:26" ht="12.75" customHeight="1" x14ac:dyDescent="0.15">
      <c r="A170" s="8"/>
      <c r="B170" s="8"/>
      <c r="C170" s="82"/>
      <c r="D170" s="82"/>
      <c r="E170" s="416"/>
      <c r="F170" s="82"/>
      <c r="G170" s="82"/>
      <c r="H170" s="8"/>
      <c r="I170" s="8"/>
      <c r="J170" s="8"/>
      <c r="K170" s="8"/>
      <c r="L170" s="8"/>
      <c r="M170" s="8"/>
      <c r="N170" s="8"/>
      <c r="O170" s="8"/>
      <c r="P170" s="8"/>
      <c r="Q170" s="8"/>
      <c r="R170" s="8"/>
      <c r="S170" s="8"/>
      <c r="T170" s="8"/>
      <c r="U170" s="8"/>
      <c r="V170" s="8"/>
      <c r="W170" s="8"/>
      <c r="X170" s="8"/>
      <c r="Y170" s="8"/>
      <c r="Z170" s="8"/>
    </row>
    <row r="171" spans="1:26" ht="12.75" customHeight="1" x14ac:dyDescent="0.15">
      <c r="A171" s="8"/>
      <c r="B171" s="8"/>
      <c r="C171" s="82"/>
      <c r="D171" s="82"/>
      <c r="E171" s="416"/>
      <c r="F171" s="82"/>
      <c r="G171" s="82"/>
      <c r="H171" s="8"/>
      <c r="I171" s="8"/>
      <c r="J171" s="8"/>
      <c r="K171" s="8"/>
      <c r="L171" s="8"/>
      <c r="M171" s="8"/>
      <c r="N171" s="8"/>
      <c r="O171" s="8"/>
      <c r="P171" s="8"/>
      <c r="Q171" s="8"/>
      <c r="R171" s="8"/>
      <c r="S171" s="8"/>
      <c r="T171" s="8"/>
      <c r="U171" s="8"/>
      <c r="V171" s="8"/>
      <c r="W171" s="8"/>
      <c r="X171" s="8"/>
      <c r="Y171" s="8"/>
      <c r="Z171" s="8"/>
    </row>
    <row r="172" spans="1:26" ht="12.75" customHeight="1" x14ac:dyDescent="0.15">
      <c r="A172" s="8"/>
      <c r="B172" s="8"/>
      <c r="C172" s="82"/>
      <c r="D172" s="82"/>
      <c r="E172" s="416"/>
      <c r="F172" s="82"/>
      <c r="G172" s="82"/>
      <c r="H172" s="8"/>
      <c r="I172" s="8"/>
      <c r="J172" s="8"/>
      <c r="K172" s="8"/>
      <c r="L172" s="8"/>
      <c r="M172" s="8"/>
      <c r="N172" s="8"/>
      <c r="O172" s="8"/>
      <c r="P172" s="8"/>
      <c r="Q172" s="8"/>
      <c r="R172" s="8"/>
      <c r="S172" s="8"/>
      <c r="T172" s="8"/>
      <c r="U172" s="8"/>
      <c r="V172" s="8"/>
      <c r="W172" s="8"/>
      <c r="X172" s="8"/>
      <c r="Y172" s="8"/>
      <c r="Z172" s="8"/>
    </row>
    <row r="173" spans="1:26" ht="12.75" customHeight="1" x14ac:dyDescent="0.15">
      <c r="A173" s="8"/>
      <c r="B173" s="8"/>
      <c r="C173" s="82"/>
      <c r="D173" s="82"/>
      <c r="E173" s="416"/>
      <c r="F173" s="82"/>
      <c r="G173" s="82"/>
      <c r="H173" s="8"/>
      <c r="I173" s="8"/>
      <c r="J173" s="8"/>
      <c r="K173" s="8"/>
      <c r="L173" s="8"/>
      <c r="M173" s="8"/>
      <c r="N173" s="8"/>
      <c r="O173" s="8"/>
      <c r="P173" s="8"/>
      <c r="Q173" s="8"/>
      <c r="R173" s="8"/>
      <c r="S173" s="8"/>
      <c r="T173" s="8"/>
      <c r="U173" s="8"/>
      <c r="V173" s="8"/>
      <c r="W173" s="8"/>
      <c r="X173" s="8"/>
      <c r="Y173" s="8"/>
      <c r="Z173" s="8"/>
    </row>
    <row r="174" spans="1:26" ht="12.75" customHeight="1" x14ac:dyDescent="0.15">
      <c r="A174" s="8"/>
      <c r="B174" s="8"/>
      <c r="C174" s="82"/>
      <c r="D174" s="82"/>
      <c r="E174" s="416"/>
      <c r="F174" s="82"/>
      <c r="G174" s="82"/>
      <c r="H174" s="8"/>
      <c r="I174" s="8"/>
      <c r="J174" s="8"/>
      <c r="K174" s="8"/>
      <c r="L174" s="8"/>
      <c r="M174" s="8"/>
      <c r="N174" s="8"/>
      <c r="O174" s="8"/>
      <c r="P174" s="8"/>
      <c r="Q174" s="8"/>
      <c r="R174" s="8"/>
      <c r="S174" s="8"/>
      <c r="T174" s="8"/>
      <c r="U174" s="8"/>
      <c r="V174" s="8"/>
      <c r="W174" s="8"/>
      <c r="X174" s="8"/>
      <c r="Y174" s="8"/>
      <c r="Z174" s="8"/>
    </row>
    <row r="175" spans="1:26" ht="12.75" customHeight="1" x14ac:dyDescent="0.15">
      <c r="A175" s="8"/>
      <c r="B175" s="8"/>
      <c r="C175" s="82"/>
      <c r="D175" s="82"/>
      <c r="E175" s="416"/>
      <c r="F175" s="82"/>
      <c r="G175" s="82"/>
      <c r="H175" s="8"/>
      <c r="I175" s="8"/>
      <c r="J175" s="8"/>
      <c r="K175" s="8"/>
      <c r="L175" s="8"/>
      <c r="M175" s="8"/>
      <c r="N175" s="8"/>
      <c r="O175" s="8"/>
      <c r="P175" s="8"/>
      <c r="Q175" s="8"/>
      <c r="R175" s="8"/>
      <c r="S175" s="8"/>
      <c r="T175" s="8"/>
      <c r="U175" s="8"/>
      <c r="V175" s="8"/>
      <c r="W175" s="8"/>
      <c r="X175" s="8"/>
      <c r="Y175" s="8"/>
      <c r="Z175" s="8"/>
    </row>
    <row r="176" spans="1:26" ht="12.75" customHeight="1" x14ac:dyDescent="0.15">
      <c r="A176" s="8"/>
      <c r="B176" s="8"/>
      <c r="C176" s="82"/>
      <c r="D176" s="82"/>
      <c r="E176" s="416"/>
      <c r="F176" s="82"/>
      <c r="G176" s="82"/>
      <c r="H176" s="8"/>
      <c r="I176" s="8"/>
      <c r="J176" s="8"/>
      <c r="K176" s="8"/>
      <c r="L176" s="8"/>
      <c r="M176" s="8"/>
      <c r="N176" s="8"/>
      <c r="O176" s="8"/>
      <c r="P176" s="8"/>
      <c r="Q176" s="8"/>
      <c r="R176" s="8"/>
      <c r="S176" s="8"/>
      <c r="T176" s="8"/>
      <c r="U176" s="8"/>
      <c r="V176" s="8"/>
      <c r="W176" s="8"/>
      <c r="X176" s="8"/>
      <c r="Y176" s="8"/>
      <c r="Z176" s="8"/>
    </row>
    <row r="177" spans="1:26" ht="12.75" customHeight="1" x14ac:dyDescent="0.15">
      <c r="A177" s="8"/>
      <c r="B177" s="8"/>
      <c r="C177" s="82"/>
      <c r="D177" s="82"/>
      <c r="E177" s="416"/>
      <c r="F177" s="82"/>
      <c r="G177" s="82"/>
      <c r="H177" s="8"/>
      <c r="I177" s="8"/>
      <c r="J177" s="8"/>
      <c r="K177" s="8"/>
      <c r="L177" s="8"/>
      <c r="M177" s="8"/>
      <c r="N177" s="8"/>
      <c r="O177" s="8"/>
      <c r="P177" s="8"/>
      <c r="Q177" s="8"/>
      <c r="R177" s="8"/>
      <c r="S177" s="8"/>
      <c r="T177" s="8"/>
      <c r="U177" s="8"/>
      <c r="V177" s="8"/>
      <c r="W177" s="8"/>
      <c r="X177" s="8"/>
      <c r="Y177" s="8"/>
      <c r="Z177" s="8"/>
    </row>
    <row r="178" spans="1:26" ht="12.75" customHeight="1" x14ac:dyDescent="0.15">
      <c r="A178" s="8"/>
      <c r="B178" s="8"/>
      <c r="C178" s="82"/>
      <c r="D178" s="82"/>
      <c r="E178" s="416"/>
      <c r="F178" s="82"/>
      <c r="G178" s="82"/>
      <c r="H178" s="8"/>
      <c r="I178" s="8"/>
      <c r="J178" s="8"/>
      <c r="K178" s="8"/>
      <c r="L178" s="8"/>
      <c r="M178" s="8"/>
      <c r="N178" s="8"/>
      <c r="O178" s="8"/>
      <c r="P178" s="8"/>
      <c r="Q178" s="8"/>
      <c r="R178" s="8"/>
      <c r="S178" s="8"/>
      <c r="T178" s="8"/>
      <c r="U178" s="8"/>
      <c r="V178" s="8"/>
      <c r="W178" s="8"/>
      <c r="X178" s="8"/>
      <c r="Y178" s="8"/>
      <c r="Z178" s="8"/>
    </row>
    <row r="179" spans="1:26" ht="12.75" customHeight="1" x14ac:dyDescent="0.15">
      <c r="A179" s="8"/>
      <c r="B179" s="8"/>
      <c r="C179" s="82"/>
      <c r="D179" s="82"/>
      <c r="E179" s="416"/>
      <c r="F179" s="82"/>
      <c r="G179" s="82"/>
      <c r="H179" s="8"/>
      <c r="I179" s="8"/>
      <c r="J179" s="8"/>
      <c r="K179" s="8"/>
      <c r="L179" s="8"/>
      <c r="M179" s="8"/>
      <c r="N179" s="8"/>
      <c r="O179" s="8"/>
      <c r="P179" s="8"/>
      <c r="Q179" s="8"/>
      <c r="R179" s="8"/>
      <c r="S179" s="8"/>
      <c r="T179" s="8"/>
      <c r="U179" s="8"/>
      <c r="V179" s="8"/>
      <c r="W179" s="8"/>
      <c r="X179" s="8"/>
      <c r="Y179" s="8"/>
      <c r="Z179" s="8"/>
    </row>
    <row r="180" spans="1:26" ht="12.75" customHeight="1" x14ac:dyDescent="0.15">
      <c r="A180" s="8"/>
      <c r="B180" s="8"/>
      <c r="C180" s="82"/>
      <c r="D180" s="82"/>
      <c r="E180" s="416"/>
      <c r="F180" s="82"/>
      <c r="G180" s="82"/>
      <c r="H180" s="8"/>
      <c r="I180" s="8"/>
      <c r="J180" s="8"/>
      <c r="K180" s="8"/>
      <c r="L180" s="8"/>
      <c r="M180" s="8"/>
      <c r="N180" s="8"/>
      <c r="O180" s="8"/>
      <c r="P180" s="8"/>
      <c r="Q180" s="8"/>
      <c r="R180" s="8"/>
      <c r="S180" s="8"/>
      <c r="T180" s="8"/>
      <c r="U180" s="8"/>
      <c r="V180" s="8"/>
      <c r="W180" s="8"/>
      <c r="X180" s="8"/>
      <c r="Y180" s="8"/>
      <c r="Z180" s="8"/>
    </row>
    <row r="181" spans="1:26" ht="12.75" customHeight="1" x14ac:dyDescent="0.15">
      <c r="A181" s="8"/>
      <c r="B181" s="8"/>
      <c r="C181" s="82"/>
      <c r="D181" s="82"/>
      <c r="E181" s="416"/>
      <c r="F181" s="82"/>
      <c r="G181" s="82"/>
      <c r="H181" s="8"/>
      <c r="I181" s="8"/>
      <c r="J181" s="8"/>
      <c r="K181" s="8"/>
      <c r="L181" s="8"/>
      <c r="M181" s="8"/>
      <c r="N181" s="8"/>
      <c r="O181" s="8"/>
      <c r="P181" s="8"/>
      <c r="Q181" s="8"/>
      <c r="R181" s="8"/>
      <c r="S181" s="8"/>
      <c r="T181" s="8"/>
      <c r="U181" s="8"/>
      <c r="V181" s="8"/>
      <c r="W181" s="8"/>
      <c r="X181" s="8"/>
      <c r="Y181" s="8"/>
      <c r="Z181" s="8"/>
    </row>
    <row r="182" spans="1:26" ht="12.75" customHeight="1" x14ac:dyDescent="0.15">
      <c r="A182" s="8"/>
      <c r="B182" s="8"/>
      <c r="C182" s="82"/>
      <c r="D182" s="82"/>
      <c r="E182" s="416"/>
      <c r="F182" s="82"/>
      <c r="G182" s="82"/>
      <c r="H182" s="8"/>
      <c r="I182" s="8"/>
      <c r="J182" s="8"/>
      <c r="K182" s="8"/>
      <c r="L182" s="8"/>
      <c r="M182" s="8"/>
      <c r="N182" s="8"/>
      <c r="O182" s="8"/>
      <c r="P182" s="8"/>
      <c r="Q182" s="8"/>
      <c r="R182" s="8"/>
      <c r="S182" s="8"/>
      <c r="T182" s="8"/>
      <c r="U182" s="8"/>
      <c r="V182" s="8"/>
      <c r="W182" s="8"/>
      <c r="X182" s="8"/>
      <c r="Y182" s="8"/>
      <c r="Z182" s="8"/>
    </row>
    <row r="183" spans="1:26" ht="12.75" customHeight="1" x14ac:dyDescent="0.15">
      <c r="A183" s="8"/>
      <c r="B183" s="8"/>
      <c r="C183" s="82"/>
      <c r="D183" s="82"/>
      <c r="E183" s="416"/>
      <c r="F183" s="82"/>
      <c r="G183" s="82"/>
      <c r="H183" s="8"/>
      <c r="I183" s="8"/>
      <c r="J183" s="8"/>
      <c r="K183" s="8"/>
      <c r="L183" s="8"/>
      <c r="M183" s="8"/>
      <c r="N183" s="8"/>
      <c r="O183" s="8"/>
      <c r="P183" s="8"/>
      <c r="Q183" s="8"/>
      <c r="R183" s="8"/>
      <c r="S183" s="8"/>
      <c r="T183" s="8"/>
      <c r="U183" s="8"/>
      <c r="V183" s="8"/>
      <c r="W183" s="8"/>
      <c r="X183" s="8"/>
      <c r="Y183" s="8"/>
      <c r="Z183" s="8"/>
    </row>
    <row r="184" spans="1:26" ht="12.75" customHeight="1" x14ac:dyDescent="0.15">
      <c r="A184" s="8"/>
      <c r="B184" s="8"/>
      <c r="C184" s="82"/>
      <c r="D184" s="82"/>
      <c r="E184" s="416"/>
      <c r="F184" s="82"/>
      <c r="G184" s="82"/>
      <c r="H184" s="8"/>
      <c r="I184" s="8"/>
      <c r="J184" s="8"/>
      <c r="K184" s="8"/>
      <c r="L184" s="8"/>
      <c r="M184" s="8"/>
      <c r="N184" s="8"/>
      <c r="O184" s="8"/>
      <c r="P184" s="8"/>
      <c r="Q184" s="8"/>
      <c r="R184" s="8"/>
      <c r="S184" s="8"/>
      <c r="T184" s="8"/>
      <c r="U184" s="8"/>
      <c r="V184" s="8"/>
      <c r="W184" s="8"/>
      <c r="X184" s="8"/>
      <c r="Y184" s="8"/>
      <c r="Z184" s="8"/>
    </row>
    <row r="185" spans="1:26" ht="12.75" customHeight="1" x14ac:dyDescent="0.15">
      <c r="A185" s="8"/>
      <c r="B185" s="8"/>
      <c r="C185" s="82"/>
      <c r="D185" s="82"/>
      <c r="E185" s="416"/>
      <c r="F185" s="82"/>
      <c r="G185" s="82"/>
      <c r="H185" s="8"/>
      <c r="I185" s="8"/>
      <c r="J185" s="8"/>
      <c r="K185" s="8"/>
      <c r="L185" s="8"/>
      <c r="M185" s="8"/>
      <c r="N185" s="8"/>
      <c r="O185" s="8"/>
      <c r="P185" s="8"/>
      <c r="Q185" s="8"/>
      <c r="R185" s="8"/>
      <c r="S185" s="8"/>
      <c r="T185" s="8"/>
      <c r="U185" s="8"/>
      <c r="V185" s="8"/>
      <c r="W185" s="8"/>
      <c r="X185" s="8"/>
      <c r="Y185" s="8"/>
      <c r="Z185" s="8"/>
    </row>
    <row r="186" spans="1:26" ht="12.75" customHeight="1" x14ac:dyDescent="0.15">
      <c r="A186" s="8"/>
      <c r="B186" s="8"/>
      <c r="C186" s="82"/>
      <c r="D186" s="82"/>
      <c r="E186" s="416"/>
      <c r="F186" s="82"/>
      <c r="G186" s="82"/>
      <c r="H186" s="8"/>
      <c r="I186" s="8"/>
      <c r="J186" s="8"/>
      <c r="K186" s="8"/>
      <c r="L186" s="8"/>
      <c r="M186" s="8"/>
      <c r="N186" s="8"/>
      <c r="O186" s="8"/>
      <c r="P186" s="8"/>
      <c r="Q186" s="8"/>
      <c r="R186" s="8"/>
      <c r="S186" s="8"/>
      <c r="T186" s="8"/>
      <c r="U186" s="8"/>
      <c r="V186" s="8"/>
      <c r="W186" s="8"/>
      <c r="X186" s="8"/>
      <c r="Y186" s="8"/>
      <c r="Z186" s="8"/>
    </row>
    <row r="187" spans="1:26" ht="12.75" customHeight="1" x14ac:dyDescent="0.15">
      <c r="A187" s="8"/>
      <c r="B187" s="8"/>
      <c r="C187" s="82"/>
      <c r="D187" s="82"/>
      <c r="E187" s="416"/>
      <c r="F187" s="82"/>
      <c r="G187" s="82"/>
      <c r="H187" s="8"/>
      <c r="I187" s="8"/>
      <c r="J187" s="8"/>
      <c r="K187" s="8"/>
      <c r="L187" s="8"/>
      <c r="M187" s="8"/>
      <c r="N187" s="8"/>
      <c r="O187" s="8"/>
      <c r="P187" s="8"/>
      <c r="Q187" s="8"/>
      <c r="R187" s="8"/>
      <c r="S187" s="8"/>
      <c r="T187" s="8"/>
      <c r="U187" s="8"/>
      <c r="V187" s="8"/>
      <c r="W187" s="8"/>
      <c r="X187" s="8"/>
      <c r="Y187" s="8"/>
      <c r="Z187" s="8"/>
    </row>
    <row r="188" spans="1:26" ht="12.75" customHeight="1" x14ac:dyDescent="0.15">
      <c r="A188" s="8"/>
      <c r="B188" s="8"/>
      <c r="C188" s="82"/>
      <c r="D188" s="82"/>
      <c r="E188" s="416"/>
      <c r="F188" s="82"/>
      <c r="G188" s="82"/>
      <c r="H188" s="8"/>
      <c r="I188" s="8"/>
      <c r="J188" s="8"/>
      <c r="K188" s="8"/>
      <c r="L188" s="8"/>
      <c r="M188" s="8"/>
      <c r="N188" s="8"/>
      <c r="O188" s="8"/>
      <c r="P188" s="8"/>
      <c r="Q188" s="8"/>
      <c r="R188" s="8"/>
      <c r="S188" s="8"/>
      <c r="T188" s="8"/>
      <c r="U188" s="8"/>
      <c r="V188" s="8"/>
      <c r="W188" s="8"/>
      <c r="X188" s="8"/>
      <c r="Y188" s="8"/>
      <c r="Z188" s="8"/>
    </row>
    <row r="189" spans="1:26" ht="12.75" customHeight="1" x14ac:dyDescent="0.15">
      <c r="A189" s="8"/>
      <c r="B189" s="8"/>
      <c r="C189" s="82"/>
      <c r="D189" s="82"/>
      <c r="E189" s="416"/>
      <c r="F189" s="82"/>
      <c r="G189" s="82"/>
      <c r="H189" s="8"/>
      <c r="I189" s="8"/>
      <c r="J189" s="8"/>
      <c r="K189" s="8"/>
      <c r="L189" s="8"/>
      <c r="M189" s="8"/>
      <c r="N189" s="8"/>
      <c r="O189" s="8"/>
      <c r="P189" s="8"/>
      <c r="Q189" s="8"/>
      <c r="R189" s="8"/>
      <c r="S189" s="8"/>
      <c r="T189" s="8"/>
      <c r="U189" s="8"/>
      <c r="V189" s="8"/>
      <c r="W189" s="8"/>
      <c r="X189" s="8"/>
      <c r="Y189" s="8"/>
      <c r="Z189" s="8"/>
    </row>
    <row r="190" spans="1:26" ht="12.75" customHeight="1" x14ac:dyDescent="0.15">
      <c r="A190" s="8"/>
      <c r="B190" s="8"/>
      <c r="C190" s="82"/>
      <c r="D190" s="82"/>
      <c r="E190" s="416"/>
      <c r="F190" s="82"/>
      <c r="G190" s="82"/>
      <c r="H190" s="8"/>
      <c r="I190" s="8"/>
      <c r="J190" s="8"/>
      <c r="K190" s="8"/>
      <c r="L190" s="8"/>
      <c r="M190" s="8"/>
      <c r="N190" s="8"/>
      <c r="O190" s="8"/>
      <c r="P190" s="8"/>
      <c r="Q190" s="8"/>
      <c r="R190" s="8"/>
      <c r="S190" s="8"/>
      <c r="T190" s="8"/>
      <c r="U190" s="8"/>
      <c r="V190" s="8"/>
      <c r="W190" s="8"/>
      <c r="X190" s="8"/>
      <c r="Y190" s="8"/>
      <c r="Z190" s="8"/>
    </row>
    <row r="191" spans="1:26" ht="12.75" customHeight="1" x14ac:dyDescent="0.15">
      <c r="A191" s="8"/>
      <c r="B191" s="8"/>
      <c r="C191" s="82"/>
      <c r="D191" s="82"/>
      <c r="E191" s="416"/>
      <c r="F191" s="82"/>
      <c r="G191" s="82"/>
      <c r="H191" s="8"/>
      <c r="I191" s="8"/>
      <c r="J191" s="8"/>
      <c r="K191" s="8"/>
      <c r="L191" s="8"/>
      <c r="M191" s="8"/>
      <c r="N191" s="8"/>
      <c r="O191" s="8"/>
      <c r="P191" s="8"/>
      <c r="Q191" s="8"/>
      <c r="R191" s="8"/>
      <c r="S191" s="8"/>
      <c r="T191" s="8"/>
      <c r="U191" s="8"/>
      <c r="V191" s="8"/>
      <c r="W191" s="8"/>
      <c r="X191" s="8"/>
      <c r="Y191" s="8"/>
      <c r="Z191" s="8"/>
    </row>
    <row r="192" spans="1:26" ht="12.75" customHeight="1" x14ac:dyDescent="0.15">
      <c r="A192" s="8"/>
      <c r="B192" s="8"/>
      <c r="C192" s="82"/>
      <c r="D192" s="82"/>
      <c r="E192" s="416"/>
      <c r="F192" s="82"/>
      <c r="G192" s="82"/>
      <c r="H192" s="8"/>
      <c r="I192" s="8"/>
      <c r="J192" s="8"/>
      <c r="K192" s="8"/>
      <c r="L192" s="8"/>
      <c r="M192" s="8"/>
      <c r="N192" s="8"/>
      <c r="O192" s="8"/>
      <c r="P192" s="8"/>
      <c r="Q192" s="8"/>
      <c r="R192" s="8"/>
      <c r="S192" s="8"/>
      <c r="T192" s="8"/>
      <c r="U192" s="8"/>
      <c r="V192" s="8"/>
      <c r="W192" s="8"/>
      <c r="X192" s="8"/>
      <c r="Y192" s="8"/>
      <c r="Z192" s="8"/>
    </row>
    <row r="193" spans="1:26" ht="12.75" customHeight="1" x14ac:dyDescent="0.15">
      <c r="A193" s="8"/>
      <c r="B193" s="8"/>
      <c r="C193" s="82"/>
      <c r="D193" s="82"/>
      <c r="E193" s="416"/>
      <c r="F193" s="82"/>
      <c r="G193" s="82"/>
      <c r="H193" s="8"/>
      <c r="I193" s="8"/>
      <c r="J193" s="8"/>
      <c r="K193" s="8"/>
      <c r="L193" s="8"/>
      <c r="M193" s="8"/>
      <c r="N193" s="8"/>
      <c r="O193" s="8"/>
      <c r="P193" s="8"/>
      <c r="Q193" s="8"/>
      <c r="R193" s="8"/>
      <c r="S193" s="8"/>
      <c r="T193" s="8"/>
      <c r="U193" s="8"/>
      <c r="V193" s="8"/>
      <c r="W193" s="8"/>
      <c r="X193" s="8"/>
      <c r="Y193" s="8"/>
      <c r="Z193" s="8"/>
    </row>
    <row r="194" spans="1:26" ht="12.75" customHeight="1" x14ac:dyDescent="0.15">
      <c r="A194" s="8"/>
      <c r="B194" s="8"/>
      <c r="C194" s="82"/>
      <c r="D194" s="82"/>
      <c r="E194" s="416"/>
      <c r="F194" s="82"/>
      <c r="G194" s="82"/>
      <c r="H194" s="8"/>
      <c r="I194" s="8"/>
      <c r="J194" s="8"/>
      <c r="K194" s="8"/>
      <c r="L194" s="8"/>
      <c r="M194" s="8"/>
      <c r="N194" s="8"/>
      <c r="O194" s="8"/>
      <c r="P194" s="8"/>
      <c r="Q194" s="8"/>
      <c r="R194" s="8"/>
      <c r="S194" s="8"/>
      <c r="T194" s="8"/>
      <c r="U194" s="8"/>
      <c r="V194" s="8"/>
      <c r="W194" s="8"/>
      <c r="X194" s="8"/>
      <c r="Y194" s="8"/>
      <c r="Z194" s="8"/>
    </row>
    <row r="195" spans="1:26" ht="12.75" customHeight="1" x14ac:dyDescent="0.15">
      <c r="A195" s="8"/>
      <c r="B195" s="8"/>
      <c r="C195" s="82"/>
      <c r="D195" s="82"/>
      <c r="E195" s="416"/>
      <c r="F195" s="82"/>
      <c r="G195" s="82"/>
      <c r="H195" s="8"/>
      <c r="I195" s="8"/>
      <c r="J195" s="8"/>
      <c r="K195" s="8"/>
      <c r="L195" s="8"/>
      <c r="M195" s="8"/>
      <c r="N195" s="8"/>
      <c r="O195" s="8"/>
      <c r="P195" s="8"/>
      <c r="Q195" s="8"/>
      <c r="R195" s="8"/>
      <c r="S195" s="8"/>
      <c r="T195" s="8"/>
      <c r="U195" s="8"/>
      <c r="V195" s="8"/>
      <c r="W195" s="8"/>
      <c r="X195" s="8"/>
      <c r="Y195" s="8"/>
      <c r="Z195" s="8"/>
    </row>
    <row r="196" spans="1:26" ht="12.75" customHeight="1" x14ac:dyDescent="0.15">
      <c r="A196" s="8"/>
      <c r="B196" s="8"/>
      <c r="C196" s="82"/>
      <c r="D196" s="82"/>
      <c r="E196" s="416"/>
      <c r="F196" s="82"/>
      <c r="G196" s="82"/>
      <c r="H196" s="8"/>
      <c r="I196" s="8"/>
      <c r="J196" s="8"/>
      <c r="K196" s="8"/>
      <c r="L196" s="8"/>
      <c r="M196" s="8"/>
      <c r="N196" s="8"/>
      <c r="O196" s="8"/>
      <c r="P196" s="8"/>
      <c r="Q196" s="8"/>
      <c r="R196" s="8"/>
      <c r="S196" s="8"/>
      <c r="T196" s="8"/>
      <c r="U196" s="8"/>
      <c r="V196" s="8"/>
      <c r="W196" s="8"/>
      <c r="X196" s="8"/>
      <c r="Y196" s="8"/>
      <c r="Z196" s="8"/>
    </row>
    <row r="197" spans="1:26" ht="12.75" customHeight="1" x14ac:dyDescent="0.15">
      <c r="A197" s="8"/>
      <c r="B197" s="8"/>
      <c r="C197" s="82"/>
      <c r="D197" s="82"/>
      <c r="E197" s="416"/>
      <c r="F197" s="82"/>
      <c r="G197" s="82"/>
      <c r="H197" s="8"/>
      <c r="I197" s="8"/>
      <c r="J197" s="8"/>
      <c r="K197" s="8"/>
      <c r="L197" s="8"/>
      <c r="M197" s="8"/>
      <c r="N197" s="8"/>
      <c r="O197" s="8"/>
      <c r="P197" s="8"/>
      <c r="Q197" s="8"/>
      <c r="R197" s="8"/>
      <c r="S197" s="8"/>
      <c r="T197" s="8"/>
      <c r="U197" s="8"/>
      <c r="V197" s="8"/>
      <c r="W197" s="8"/>
      <c r="X197" s="8"/>
      <c r="Y197" s="8"/>
      <c r="Z197" s="8"/>
    </row>
    <row r="198" spans="1:26" ht="12.75" customHeight="1" x14ac:dyDescent="0.15">
      <c r="A198" s="8"/>
      <c r="B198" s="8"/>
      <c r="C198" s="82"/>
      <c r="D198" s="82"/>
      <c r="E198" s="416"/>
      <c r="F198" s="82"/>
      <c r="G198" s="82"/>
      <c r="H198" s="8"/>
      <c r="I198" s="8"/>
      <c r="J198" s="8"/>
      <c r="K198" s="8"/>
      <c r="L198" s="8"/>
      <c r="M198" s="8"/>
      <c r="N198" s="8"/>
      <c r="O198" s="8"/>
      <c r="P198" s="8"/>
      <c r="Q198" s="8"/>
      <c r="R198" s="8"/>
      <c r="S198" s="8"/>
      <c r="T198" s="8"/>
      <c r="U198" s="8"/>
      <c r="V198" s="8"/>
      <c r="W198" s="8"/>
      <c r="X198" s="8"/>
      <c r="Y198" s="8"/>
      <c r="Z198" s="8"/>
    </row>
    <row r="199" spans="1:26" ht="12.75" customHeight="1" x14ac:dyDescent="0.15">
      <c r="A199" s="8"/>
      <c r="B199" s="8"/>
      <c r="C199" s="82"/>
      <c r="D199" s="82"/>
      <c r="E199" s="416"/>
      <c r="F199" s="82"/>
      <c r="G199" s="82"/>
      <c r="H199" s="8"/>
      <c r="I199" s="8"/>
      <c r="J199" s="8"/>
      <c r="K199" s="8"/>
      <c r="L199" s="8"/>
      <c r="M199" s="8"/>
      <c r="N199" s="8"/>
      <c r="O199" s="8"/>
      <c r="P199" s="8"/>
      <c r="Q199" s="8"/>
      <c r="R199" s="8"/>
      <c r="S199" s="8"/>
      <c r="T199" s="8"/>
      <c r="U199" s="8"/>
      <c r="V199" s="8"/>
      <c r="W199" s="8"/>
      <c r="X199" s="8"/>
      <c r="Y199" s="8"/>
      <c r="Z199" s="8"/>
    </row>
    <row r="200" spans="1:26" ht="12.75" customHeight="1" x14ac:dyDescent="0.15">
      <c r="A200" s="8"/>
      <c r="B200" s="8"/>
      <c r="C200" s="82"/>
      <c r="D200" s="82"/>
      <c r="E200" s="416"/>
      <c r="F200" s="82"/>
      <c r="G200" s="82"/>
      <c r="H200" s="8"/>
      <c r="I200" s="8"/>
      <c r="J200" s="8"/>
      <c r="K200" s="8"/>
      <c r="L200" s="8"/>
      <c r="M200" s="8"/>
      <c r="N200" s="8"/>
      <c r="O200" s="8"/>
      <c r="P200" s="8"/>
      <c r="Q200" s="8"/>
      <c r="R200" s="8"/>
      <c r="S200" s="8"/>
      <c r="T200" s="8"/>
      <c r="U200" s="8"/>
      <c r="V200" s="8"/>
      <c r="W200" s="8"/>
      <c r="X200" s="8"/>
      <c r="Y200" s="8"/>
      <c r="Z200" s="8"/>
    </row>
    <row r="201" spans="1:26" ht="12.75" customHeight="1" x14ac:dyDescent="0.15">
      <c r="A201" s="8"/>
      <c r="B201" s="8"/>
      <c r="C201" s="82"/>
      <c r="D201" s="82"/>
      <c r="E201" s="416"/>
      <c r="F201" s="82"/>
      <c r="G201" s="82"/>
      <c r="H201" s="8"/>
      <c r="I201" s="8"/>
      <c r="J201" s="8"/>
      <c r="K201" s="8"/>
      <c r="L201" s="8"/>
      <c r="M201" s="8"/>
      <c r="N201" s="8"/>
      <c r="O201" s="8"/>
      <c r="P201" s="8"/>
      <c r="Q201" s="8"/>
      <c r="R201" s="8"/>
      <c r="S201" s="8"/>
      <c r="T201" s="8"/>
      <c r="U201" s="8"/>
      <c r="V201" s="8"/>
      <c r="W201" s="8"/>
      <c r="X201" s="8"/>
      <c r="Y201" s="8"/>
      <c r="Z201" s="8"/>
    </row>
    <row r="202" spans="1:26" ht="12.75" customHeight="1" x14ac:dyDescent="0.15">
      <c r="A202" s="8"/>
      <c r="B202" s="8"/>
      <c r="C202" s="82"/>
      <c r="D202" s="82"/>
      <c r="E202" s="416"/>
      <c r="F202" s="82"/>
      <c r="G202" s="82"/>
      <c r="H202" s="8"/>
      <c r="I202" s="8"/>
      <c r="J202" s="8"/>
      <c r="K202" s="8"/>
      <c r="L202" s="8"/>
      <c r="M202" s="8"/>
      <c r="N202" s="8"/>
      <c r="O202" s="8"/>
      <c r="P202" s="8"/>
      <c r="Q202" s="8"/>
      <c r="R202" s="8"/>
      <c r="S202" s="8"/>
      <c r="T202" s="8"/>
      <c r="U202" s="8"/>
      <c r="V202" s="8"/>
      <c r="W202" s="8"/>
      <c r="X202" s="8"/>
      <c r="Y202" s="8"/>
      <c r="Z202" s="8"/>
    </row>
    <row r="203" spans="1:26" ht="12.75" customHeight="1" x14ac:dyDescent="0.15">
      <c r="A203" s="8"/>
      <c r="B203" s="8"/>
      <c r="C203" s="82"/>
      <c r="D203" s="82"/>
      <c r="E203" s="416"/>
      <c r="F203" s="82"/>
      <c r="G203" s="82"/>
      <c r="H203" s="8"/>
      <c r="I203" s="8"/>
      <c r="J203" s="8"/>
      <c r="K203" s="8"/>
      <c r="L203" s="8"/>
      <c r="M203" s="8"/>
      <c r="N203" s="8"/>
      <c r="O203" s="8"/>
      <c r="P203" s="8"/>
      <c r="Q203" s="8"/>
      <c r="R203" s="8"/>
      <c r="S203" s="8"/>
      <c r="T203" s="8"/>
      <c r="U203" s="8"/>
      <c r="V203" s="8"/>
      <c r="W203" s="8"/>
      <c r="X203" s="8"/>
      <c r="Y203" s="8"/>
      <c r="Z203" s="8"/>
    </row>
    <row r="204" spans="1:26" ht="12.75" customHeight="1" x14ac:dyDescent="0.15">
      <c r="A204" s="8"/>
      <c r="B204" s="8"/>
      <c r="C204" s="82"/>
      <c r="D204" s="82"/>
      <c r="E204" s="416"/>
      <c r="F204" s="82"/>
      <c r="G204" s="82"/>
      <c r="H204" s="8"/>
      <c r="I204" s="8"/>
      <c r="J204" s="8"/>
      <c r="K204" s="8"/>
      <c r="L204" s="8"/>
      <c r="M204" s="8"/>
      <c r="N204" s="8"/>
      <c r="O204" s="8"/>
      <c r="P204" s="8"/>
      <c r="Q204" s="8"/>
      <c r="R204" s="8"/>
      <c r="S204" s="8"/>
      <c r="T204" s="8"/>
      <c r="U204" s="8"/>
      <c r="V204" s="8"/>
      <c r="W204" s="8"/>
      <c r="X204" s="8"/>
      <c r="Y204" s="8"/>
      <c r="Z204" s="8"/>
    </row>
    <row r="205" spans="1:26" ht="12.75" customHeight="1" x14ac:dyDescent="0.15">
      <c r="A205" s="8"/>
      <c r="B205" s="8"/>
      <c r="C205" s="82"/>
      <c r="D205" s="82"/>
      <c r="E205" s="416"/>
      <c r="F205" s="82"/>
      <c r="G205" s="82"/>
      <c r="H205" s="8"/>
      <c r="I205" s="8"/>
      <c r="J205" s="8"/>
      <c r="K205" s="8"/>
      <c r="L205" s="8"/>
      <c r="M205" s="8"/>
      <c r="N205" s="8"/>
      <c r="O205" s="8"/>
      <c r="P205" s="8"/>
      <c r="Q205" s="8"/>
      <c r="R205" s="8"/>
      <c r="S205" s="8"/>
      <c r="T205" s="8"/>
      <c r="U205" s="8"/>
      <c r="V205" s="8"/>
      <c r="W205" s="8"/>
      <c r="X205" s="8"/>
      <c r="Y205" s="8"/>
      <c r="Z205" s="8"/>
    </row>
    <row r="206" spans="1:26" ht="12.75" customHeight="1" x14ac:dyDescent="0.15">
      <c r="A206" s="8"/>
      <c r="B206" s="8"/>
      <c r="C206" s="82"/>
      <c r="D206" s="82"/>
      <c r="E206" s="416"/>
      <c r="F206" s="82"/>
      <c r="G206" s="82"/>
      <c r="H206" s="8"/>
      <c r="I206" s="8"/>
      <c r="J206" s="8"/>
      <c r="K206" s="8"/>
      <c r="L206" s="8"/>
      <c r="M206" s="8"/>
      <c r="N206" s="8"/>
      <c r="O206" s="8"/>
      <c r="P206" s="8"/>
      <c r="Q206" s="8"/>
      <c r="R206" s="8"/>
      <c r="S206" s="8"/>
      <c r="T206" s="8"/>
      <c r="U206" s="8"/>
      <c r="V206" s="8"/>
      <c r="W206" s="8"/>
      <c r="X206" s="8"/>
      <c r="Y206" s="8"/>
      <c r="Z206" s="8"/>
    </row>
    <row r="207" spans="1:26" ht="12.75" customHeight="1" x14ac:dyDescent="0.15">
      <c r="A207" s="8"/>
      <c r="B207" s="8"/>
      <c r="C207" s="82"/>
      <c r="D207" s="82"/>
      <c r="E207" s="416"/>
      <c r="F207" s="82"/>
      <c r="G207" s="82"/>
      <c r="H207" s="8"/>
      <c r="I207" s="8"/>
      <c r="J207" s="8"/>
      <c r="K207" s="8"/>
      <c r="L207" s="8"/>
      <c r="M207" s="8"/>
      <c r="N207" s="8"/>
      <c r="O207" s="8"/>
      <c r="P207" s="8"/>
      <c r="Q207" s="8"/>
      <c r="R207" s="8"/>
      <c r="S207" s="8"/>
      <c r="T207" s="8"/>
      <c r="U207" s="8"/>
      <c r="V207" s="8"/>
      <c r="W207" s="8"/>
      <c r="X207" s="8"/>
      <c r="Y207" s="8"/>
      <c r="Z207" s="8"/>
    </row>
    <row r="208" spans="1:26" ht="12.75" customHeight="1" x14ac:dyDescent="0.15">
      <c r="A208" s="8"/>
      <c r="B208" s="8"/>
      <c r="C208" s="82"/>
      <c r="D208" s="82"/>
      <c r="E208" s="416"/>
      <c r="F208" s="82"/>
      <c r="G208" s="82"/>
      <c r="H208" s="8"/>
      <c r="I208" s="8"/>
      <c r="J208" s="8"/>
      <c r="K208" s="8"/>
      <c r="L208" s="8"/>
      <c r="M208" s="8"/>
      <c r="N208" s="8"/>
      <c r="O208" s="8"/>
      <c r="P208" s="8"/>
      <c r="Q208" s="8"/>
      <c r="R208" s="8"/>
      <c r="S208" s="8"/>
      <c r="T208" s="8"/>
      <c r="U208" s="8"/>
      <c r="V208" s="8"/>
      <c r="W208" s="8"/>
      <c r="X208" s="8"/>
      <c r="Y208" s="8"/>
      <c r="Z208" s="8"/>
    </row>
    <row r="209" spans="1:26" ht="12.75" customHeight="1" x14ac:dyDescent="0.15">
      <c r="A209" s="8"/>
      <c r="B209" s="8"/>
      <c r="C209" s="82"/>
      <c r="D209" s="82"/>
      <c r="E209" s="416"/>
      <c r="F209" s="82"/>
      <c r="G209" s="82"/>
      <c r="H209" s="8"/>
      <c r="I209" s="8"/>
      <c r="J209" s="8"/>
      <c r="K209" s="8"/>
      <c r="L209" s="8"/>
      <c r="M209" s="8"/>
      <c r="N209" s="8"/>
      <c r="O209" s="8"/>
      <c r="P209" s="8"/>
      <c r="Q209" s="8"/>
      <c r="R209" s="8"/>
      <c r="S209" s="8"/>
      <c r="T209" s="8"/>
      <c r="U209" s="8"/>
      <c r="V209" s="8"/>
      <c r="W209" s="8"/>
      <c r="X209" s="8"/>
      <c r="Y209" s="8"/>
      <c r="Z209" s="8"/>
    </row>
    <row r="210" spans="1:26" ht="12.75" customHeight="1" x14ac:dyDescent="0.15">
      <c r="A210" s="8"/>
      <c r="B210" s="8"/>
      <c r="C210" s="82"/>
      <c r="D210" s="82"/>
      <c r="E210" s="416"/>
      <c r="F210" s="82"/>
      <c r="G210" s="82"/>
      <c r="H210" s="8"/>
      <c r="I210" s="8"/>
      <c r="J210" s="8"/>
      <c r="K210" s="8"/>
      <c r="L210" s="8"/>
      <c r="M210" s="8"/>
      <c r="N210" s="8"/>
      <c r="O210" s="8"/>
      <c r="P210" s="8"/>
      <c r="Q210" s="8"/>
      <c r="R210" s="8"/>
      <c r="S210" s="8"/>
      <c r="T210" s="8"/>
      <c r="U210" s="8"/>
      <c r="V210" s="8"/>
      <c r="W210" s="8"/>
      <c r="X210" s="8"/>
      <c r="Y210" s="8"/>
      <c r="Z210" s="8"/>
    </row>
    <row r="211" spans="1:26" ht="12.75" customHeight="1" x14ac:dyDescent="0.15">
      <c r="A211" s="8"/>
      <c r="B211" s="8"/>
      <c r="C211" s="82"/>
      <c r="D211" s="82"/>
      <c r="E211" s="416"/>
      <c r="F211" s="82"/>
      <c r="G211" s="82"/>
      <c r="H211" s="8"/>
      <c r="I211" s="8"/>
      <c r="J211" s="8"/>
      <c r="K211" s="8"/>
      <c r="L211" s="8"/>
      <c r="M211" s="8"/>
      <c r="N211" s="8"/>
      <c r="O211" s="8"/>
      <c r="P211" s="8"/>
      <c r="Q211" s="8"/>
      <c r="R211" s="8"/>
      <c r="S211" s="8"/>
      <c r="T211" s="8"/>
      <c r="U211" s="8"/>
      <c r="V211" s="8"/>
      <c r="W211" s="8"/>
      <c r="X211" s="8"/>
      <c r="Y211" s="8"/>
      <c r="Z211" s="8"/>
    </row>
    <row r="212" spans="1:26" ht="12.75" customHeight="1" x14ac:dyDescent="0.15">
      <c r="A212" s="8"/>
      <c r="B212" s="8"/>
      <c r="C212" s="82"/>
      <c r="D212" s="82"/>
      <c r="E212" s="416"/>
      <c r="F212" s="82"/>
      <c r="G212" s="82"/>
      <c r="H212" s="8"/>
      <c r="I212" s="8"/>
      <c r="J212" s="8"/>
      <c r="K212" s="8"/>
      <c r="L212" s="8"/>
      <c r="M212" s="8"/>
      <c r="N212" s="8"/>
      <c r="O212" s="8"/>
      <c r="P212" s="8"/>
      <c r="Q212" s="8"/>
      <c r="R212" s="8"/>
      <c r="S212" s="8"/>
      <c r="T212" s="8"/>
      <c r="U212" s="8"/>
      <c r="V212" s="8"/>
      <c r="W212" s="8"/>
      <c r="X212" s="8"/>
      <c r="Y212" s="8"/>
      <c r="Z212" s="8"/>
    </row>
    <row r="213" spans="1:26" ht="12.75" customHeight="1" x14ac:dyDescent="0.15">
      <c r="A213" s="8"/>
      <c r="B213" s="8"/>
      <c r="C213" s="82"/>
      <c r="D213" s="82"/>
      <c r="E213" s="416"/>
      <c r="F213" s="82"/>
      <c r="G213" s="82"/>
      <c r="H213" s="8"/>
      <c r="I213" s="8"/>
      <c r="J213" s="8"/>
      <c r="K213" s="8"/>
      <c r="L213" s="8"/>
      <c r="M213" s="8"/>
      <c r="N213" s="8"/>
      <c r="O213" s="8"/>
      <c r="P213" s="8"/>
      <c r="Q213" s="8"/>
      <c r="R213" s="8"/>
      <c r="S213" s="8"/>
      <c r="T213" s="8"/>
      <c r="U213" s="8"/>
      <c r="V213" s="8"/>
      <c r="W213" s="8"/>
      <c r="X213" s="8"/>
      <c r="Y213" s="8"/>
      <c r="Z213" s="8"/>
    </row>
    <row r="214" spans="1:26" ht="12.75" customHeight="1" x14ac:dyDescent="0.15">
      <c r="A214" s="8"/>
      <c r="B214" s="8"/>
      <c r="C214" s="82"/>
      <c r="D214" s="82"/>
      <c r="E214" s="416"/>
      <c r="F214" s="82"/>
      <c r="G214" s="82"/>
      <c r="H214" s="8"/>
      <c r="I214" s="8"/>
      <c r="J214" s="8"/>
      <c r="K214" s="8"/>
      <c r="L214" s="8"/>
      <c r="M214" s="8"/>
      <c r="N214" s="8"/>
      <c r="O214" s="8"/>
      <c r="P214" s="8"/>
      <c r="Q214" s="8"/>
      <c r="R214" s="8"/>
      <c r="S214" s="8"/>
      <c r="T214" s="8"/>
      <c r="U214" s="8"/>
      <c r="V214" s="8"/>
      <c r="W214" s="8"/>
      <c r="X214" s="8"/>
      <c r="Y214" s="8"/>
      <c r="Z214" s="8"/>
    </row>
    <row r="215" spans="1:26" ht="12.75" customHeight="1" x14ac:dyDescent="0.15">
      <c r="A215" s="8"/>
      <c r="B215" s="8"/>
      <c r="C215" s="82"/>
      <c r="D215" s="82"/>
      <c r="E215" s="416"/>
      <c r="F215" s="82"/>
      <c r="G215" s="82"/>
      <c r="H215" s="8"/>
      <c r="I215" s="8"/>
      <c r="J215" s="8"/>
      <c r="K215" s="8"/>
      <c r="L215" s="8"/>
      <c r="M215" s="8"/>
      <c r="N215" s="8"/>
      <c r="O215" s="8"/>
      <c r="P215" s="8"/>
      <c r="Q215" s="8"/>
      <c r="R215" s="8"/>
      <c r="S215" s="8"/>
      <c r="T215" s="8"/>
      <c r="U215" s="8"/>
      <c r="V215" s="8"/>
      <c r="W215" s="8"/>
      <c r="X215" s="8"/>
      <c r="Y215" s="8"/>
      <c r="Z215" s="8"/>
    </row>
    <row r="216" spans="1:26" ht="12.75" customHeight="1" x14ac:dyDescent="0.15">
      <c r="A216" s="8"/>
      <c r="B216" s="8"/>
      <c r="C216" s="82"/>
      <c r="D216" s="82"/>
      <c r="E216" s="416"/>
      <c r="F216" s="82"/>
      <c r="G216" s="82"/>
      <c r="H216" s="8"/>
      <c r="I216" s="8"/>
      <c r="J216" s="8"/>
      <c r="K216" s="8"/>
      <c r="L216" s="8"/>
      <c r="M216" s="8"/>
      <c r="N216" s="8"/>
      <c r="O216" s="8"/>
      <c r="P216" s="8"/>
      <c r="Q216" s="8"/>
      <c r="R216" s="8"/>
      <c r="S216" s="8"/>
      <c r="T216" s="8"/>
      <c r="U216" s="8"/>
      <c r="V216" s="8"/>
      <c r="W216" s="8"/>
      <c r="X216" s="8"/>
      <c r="Y216" s="8"/>
      <c r="Z216" s="8"/>
    </row>
    <row r="217" spans="1:26" ht="12.75" customHeight="1" x14ac:dyDescent="0.15">
      <c r="A217" s="8"/>
      <c r="B217" s="8"/>
      <c r="C217" s="82"/>
      <c r="D217" s="82"/>
      <c r="E217" s="416"/>
      <c r="F217" s="82"/>
      <c r="G217" s="82"/>
      <c r="H217" s="8"/>
      <c r="I217" s="8"/>
      <c r="J217" s="8"/>
      <c r="K217" s="8"/>
      <c r="L217" s="8"/>
      <c r="M217" s="8"/>
      <c r="N217" s="8"/>
      <c r="O217" s="8"/>
      <c r="P217" s="8"/>
      <c r="Q217" s="8"/>
      <c r="R217" s="8"/>
      <c r="S217" s="8"/>
      <c r="T217" s="8"/>
      <c r="U217" s="8"/>
      <c r="V217" s="8"/>
      <c r="W217" s="8"/>
      <c r="X217" s="8"/>
      <c r="Y217" s="8"/>
      <c r="Z217" s="8"/>
    </row>
    <row r="218" spans="1:26" ht="12.75" customHeight="1" x14ac:dyDescent="0.15">
      <c r="A218" s="8"/>
      <c r="B218" s="8"/>
      <c r="C218" s="82"/>
      <c r="D218" s="82"/>
      <c r="E218" s="416"/>
      <c r="F218" s="82"/>
      <c r="G218" s="82"/>
      <c r="H218" s="8"/>
      <c r="I218" s="8"/>
      <c r="J218" s="8"/>
      <c r="K218" s="8"/>
      <c r="L218" s="8"/>
      <c r="M218" s="8"/>
      <c r="N218" s="8"/>
      <c r="O218" s="8"/>
      <c r="P218" s="8"/>
      <c r="Q218" s="8"/>
      <c r="R218" s="8"/>
      <c r="S218" s="8"/>
      <c r="T218" s="8"/>
      <c r="U218" s="8"/>
      <c r="V218" s="8"/>
      <c r="W218" s="8"/>
      <c r="X218" s="8"/>
      <c r="Y218" s="8"/>
      <c r="Z218" s="8"/>
    </row>
    <row r="219" spans="1:26" ht="12.75" customHeight="1" x14ac:dyDescent="0.15">
      <c r="A219" s="8"/>
      <c r="B219" s="8"/>
      <c r="C219" s="82"/>
      <c r="D219" s="82"/>
      <c r="E219" s="416"/>
      <c r="F219" s="82"/>
      <c r="G219" s="82"/>
      <c r="H219" s="8"/>
      <c r="I219" s="8"/>
      <c r="J219" s="8"/>
      <c r="K219" s="8"/>
      <c r="L219" s="8"/>
      <c r="M219" s="8"/>
      <c r="N219" s="8"/>
      <c r="O219" s="8"/>
      <c r="P219" s="8"/>
      <c r="Q219" s="8"/>
      <c r="R219" s="8"/>
      <c r="S219" s="8"/>
      <c r="T219" s="8"/>
      <c r="U219" s="8"/>
      <c r="V219" s="8"/>
      <c r="W219" s="8"/>
      <c r="X219" s="8"/>
      <c r="Y219" s="8"/>
      <c r="Z219" s="8"/>
    </row>
    <row r="220" spans="1:26" ht="12.75" customHeight="1" x14ac:dyDescent="0.15">
      <c r="A220" s="8"/>
      <c r="B220" s="8"/>
      <c r="C220" s="82"/>
      <c r="D220" s="82"/>
      <c r="E220" s="416"/>
      <c r="F220" s="82"/>
      <c r="G220" s="82"/>
      <c r="H220" s="8"/>
      <c r="I220" s="8"/>
      <c r="J220" s="8"/>
      <c r="K220" s="8"/>
      <c r="L220" s="8"/>
      <c r="M220" s="8"/>
      <c r="N220" s="8"/>
      <c r="O220" s="8"/>
      <c r="P220" s="8"/>
      <c r="Q220" s="8"/>
      <c r="R220" s="8"/>
      <c r="S220" s="8"/>
      <c r="T220" s="8"/>
      <c r="U220" s="8"/>
      <c r="V220" s="8"/>
      <c r="W220" s="8"/>
      <c r="X220" s="8"/>
      <c r="Y220" s="8"/>
      <c r="Z220" s="8"/>
    </row>
    <row r="221" spans="1:26" ht="12.75" customHeight="1" x14ac:dyDescent="0.15">
      <c r="A221" s="8"/>
      <c r="B221" s="8"/>
      <c r="C221" s="82"/>
      <c r="D221" s="82"/>
      <c r="E221" s="416"/>
      <c r="F221" s="82"/>
      <c r="G221" s="82"/>
      <c r="H221" s="8"/>
      <c r="I221" s="8"/>
      <c r="J221" s="8"/>
      <c r="K221" s="8"/>
      <c r="L221" s="8"/>
      <c r="M221" s="8"/>
      <c r="N221" s="8"/>
      <c r="O221" s="8"/>
      <c r="P221" s="8"/>
      <c r="Q221" s="8"/>
      <c r="R221" s="8"/>
      <c r="S221" s="8"/>
      <c r="T221" s="8"/>
      <c r="U221" s="8"/>
      <c r="V221" s="8"/>
      <c r="W221" s="8"/>
      <c r="X221" s="8"/>
      <c r="Y221" s="8"/>
      <c r="Z221" s="8"/>
    </row>
    <row r="222" spans="1:26" ht="12.75" customHeight="1" x14ac:dyDescent="0.15">
      <c r="A222" s="8"/>
      <c r="B222" s="8"/>
      <c r="C222" s="82"/>
      <c r="D222" s="82"/>
      <c r="E222" s="416"/>
      <c r="F222" s="82"/>
      <c r="G222" s="82"/>
      <c r="H222" s="8"/>
      <c r="I222" s="8"/>
      <c r="J222" s="8"/>
      <c r="K222" s="8"/>
      <c r="L222" s="8"/>
      <c r="M222" s="8"/>
      <c r="N222" s="8"/>
      <c r="O222" s="8"/>
      <c r="P222" s="8"/>
      <c r="Q222" s="8"/>
      <c r="R222" s="8"/>
      <c r="S222" s="8"/>
      <c r="T222" s="8"/>
      <c r="U222" s="8"/>
      <c r="V222" s="8"/>
      <c r="W222" s="8"/>
      <c r="X222" s="8"/>
      <c r="Y222" s="8"/>
      <c r="Z222" s="8"/>
    </row>
    <row r="223" spans="1:26" ht="12.75" customHeight="1" x14ac:dyDescent="0.15">
      <c r="A223" s="8"/>
      <c r="B223" s="8"/>
      <c r="C223" s="82"/>
      <c r="D223" s="82"/>
      <c r="E223" s="416"/>
      <c r="F223" s="82"/>
      <c r="G223" s="82"/>
      <c r="H223" s="8"/>
      <c r="I223" s="8"/>
      <c r="J223" s="8"/>
      <c r="K223" s="8"/>
      <c r="L223" s="8"/>
      <c r="M223" s="8"/>
      <c r="N223" s="8"/>
      <c r="O223" s="8"/>
      <c r="P223" s="8"/>
      <c r="Q223" s="8"/>
      <c r="R223" s="8"/>
      <c r="S223" s="8"/>
      <c r="T223" s="8"/>
      <c r="U223" s="8"/>
      <c r="V223" s="8"/>
      <c r="W223" s="8"/>
      <c r="X223" s="8"/>
      <c r="Y223" s="8"/>
      <c r="Z223" s="8"/>
    </row>
    <row r="224" spans="1:26" ht="12.75" customHeight="1" x14ac:dyDescent="0.15">
      <c r="A224" s="8"/>
      <c r="B224" s="8"/>
      <c r="C224" s="82"/>
      <c r="D224" s="82"/>
      <c r="E224" s="416"/>
      <c r="F224" s="82"/>
      <c r="G224" s="82"/>
      <c r="H224" s="8"/>
      <c r="I224" s="8"/>
      <c r="J224" s="8"/>
      <c r="K224" s="8"/>
      <c r="L224" s="8"/>
      <c r="M224" s="8"/>
      <c r="N224" s="8"/>
      <c r="O224" s="8"/>
      <c r="P224" s="8"/>
      <c r="Q224" s="8"/>
      <c r="R224" s="8"/>
      <c r="S224" s="8"/>
      <c r="T224" s="8"/>
      <c r="U224" s="8"/>
      <c r="V224" s="8"/>
      <c r="W224" s="8"/>
      <c r="X224" s="8"/>
      <c r="Y224" s="8"/>
      <c r="Z224" s="8"/>
    </row>
    <row r="225" spans="1:26" ht="12.75" customHeight="1" x14ac:dyDescent="0.15">
      <c r="A225" s="8"/>
      <c r="B225" s="8"/>
      <c r="C225" s="82"/>
      <c r="D225" s="82"/>
      <c r="E225" s="416"/>
      <c r="F225" s="82"/>
      <c r="G225" s="82"/>
      <c r="H225" s="8"/>
      <c r="I225" s="8"/>
      <c r="J225" s="8"/>
      <c r="K225" s="8"/>
      <c r="L225" s="8"/>
      <c r="M225" s="8"/>
      <c r="N225" s="8"/>
      <c r="O225" s="8"/>
      <c r="P225" s="8"/>
      <c r="Q225" s="8"/>
      <c r="R225" s="8"/>
      <c r="S225" s="8"/>
      <c r="T225" s="8"/>
      <c r="U225" s="8"/>
      <c r="V225" s="8"/>
      <c r="W225" s="8"/>
      <c r="X225" s="8"/>
      <c r="Y225" s="8"/>
      <c r="Z225" s="8"/>
    </row>
    <row r="226" spans="1:26" ht="12.75" customHeight="1" x14ac:dyDescent="0.15">
      <c r="A226" s="8"/>
      <c r="B226" s="8"/>
      <c r="C226" s="82"/>
      <c r="D226" s="82"/>
      <c r="E226" s="416"/>
      <c r="F226" s="82"/>
      <c r="G226" s="82"/>
      <c r="H226" s="8"/>
      <c r="I226" s="8"/>
      <c r="J226" s="8"/>
      <c r="K226" s="8"/>
      <c r="L226" s="8"/>
      <c r="M226" s="8"/>
      <c r="N226" s="8"/>
      <c r="O226" s="8"/>
      <c r="P226" s="8"/>
      <c r="Q226" s="8"/>
      <c r="R226" s="8"/>
      <c r="S226" s="8"/>
      <c r="T226" s="8"/>
      <c r="U226" s="8"/>
      <c r="V226" s="8"/>
      <c r="W226" s="8"/>
      <c r="X226" s="8"/>
      <c r="Y226" s="8"/>
      <c r="Z226" s="8"/>
    </row>
    <row r="227" spans="1:26" ht="12.75" customHeight="1" x14ac:dyDescent="0.15">
      <c r="A227" s="8"/>
      <c r="B227" s="8"/>
      <c r="C227" s="82"/>
      <c r="D227" s="82"/>
      <c r="E227" s="416"/>
      <c r="F227" s="82"/>
      <c r="G227" s="82"/>
      <c r="H227" s="8"/>
      <c r="I227" s="8"/>
      <c r="J227" s="8"/>
      <c r="K227" s="8"/>
      <c r="L227" s="8"/>
      <c r="M227" s="8"/>
      <c r="N227" s="8"/>
      <c r="O227" s="8"/>
      <c r="P227" s="8"/>
      <c r="Q227" s="8"/>
      <c r="R227" s="8"/>
      <c r="S227" s="8"/>
      <c r="T227" s="8"/>
      <c r="U227" s="8"/>
      <c r="V227" s="8"/>
      <c r="W227" s="8"/>
      <c r="X227" s="8"/>
      <c r="Y227" s="8"/>
      <c r="Z227" s="8"/>
    </row>
    <row r="228" spans="1:26" ht="12.75" customHeight="1" x14ac:dyDescent="0.15">
      <c r="A228" s="8"/>
      <c r="B228" s="8"/>
      <c r="C228" s="82"/>
      <c r="D228" s="82"/>
      <c r="E228" s="416"/>
      <c r="F228" s="82"/>
      <c r="G228" s="82"/>
      <c r="H228" s="8"/>
      <c r="I228" s="8"/>
      <c r="J228" s="8"/>
      <c r="K228" s="8"/>
      <c r="L228" s="8"/>
      <c r="M228" s="8"/>
      <c r="N228" s="8"/>
      <c r="O228" s="8"/>
      <c r="P228" s="8"/>
      <c r="Q228" s="8"/>
      <c r="R228" s="8"/>
      <c r="S228" s="8"/>
      <c r="T228" s="8"/>
      <c r="U228" s="8"/>
      <c r="V228" s="8"/>
      <c r="W228" s="8"/>
      <c r="X228" s="8"/>
      <c r="Y228" s="8"/>
      <c r="Z228" s="8"/>
    </row>
    <row r="229" spans="1:26" ht="12.75" customHeight="1" x14ac:dyDescent="0.15">
      <c r="A229" s="8"/>
      <c r="B229" s="8"/>
      <c r="C229" s="82"/>
      <c r="D229" s="82"/>
      <c r="E229" s="416"/>
      <c r="F229" s="82"/>
      <c r="G229" s="82"/>
      <c r="H229" s="8"/>
      <c r="I229" s="8"/>
      <c r="J229" s="8"/>
      <c r="K229" s="8"/>
      <c r="L229" s="8"/>
      <c r="M229" s="8"/>
      <c r="N229" s="8"/>
      <c r="O229" s="8"/>
      <c r="P229" s="8"/>
      <c r="Q229" s="8"/>
      <c r="R229" s="8"/>
      <c r="S229" s="8"/>
      <c r="T229" s="8"/>
      <c r="U229" s="8"/>
      <c r="V229" s="8"/>
      <c r="W229" s="8"/>
      <c r="X229" s="8"/>
      <c r="Y229" s="8"/>
      <c r="Z229" s="8"/>
    </row>
    <row r="230" spans="1:26" ht="12.75" customHeight="1" x14ac:dyDescent="0.15">
      <c r="A230" s="8"/>
      <c r="B230" s="8"/>
      <c r="C230" s="82"/>
      <c r="D230" s="82"/>
      <c r="E230" s="416"/>
      <c r="F230" s="82"/>
      <c r="G230" s="82"/>
      <c r="H230" s="8"/>
      <c r="I230" s="8"/>
      <c r="J230" s="8"/>
      <c r="K230" s="8"/>
      <c r="L230" s="8"/>
      <c r="M230" s="8"/>
      <c r="N230" s="8"/>
      <c r="O230" s="8"/>
      <c r="P230" s="8"/>
      <c r="Q230" s="8"/>
      <c r="R230" s="8"/>
      <c r="S230" s="8"/>
      <c r="T230" s="8"/>
      <c r="U230" s="8"/>
      <c r="V230" s="8"/>
      <c r="W230" s="8"/>
      <c r="X230" s="8"/>
      <c r="Y230" s="8"/>
      <c r="Z230" s="8"/>
    </row>
    <row r="231" spans="1:26" ht="12.75" customHeight="1" x14ac:dyDescent="0.15">
      <c r="A231" s="8"/>
      <c r="B231" s="8"/>
      <c r="C231" s="82"/>
      <c r="D231" s="82"/>
      <c r="E231" s="416"/>
      <c r="F231" s="82"/>
      <c r="G231" s="82"/>
      <c r="H231" s="8"/>
      <c r="I231" s="8"/>
      <c r="J231" s="8"/>
      <c r="K231" s="8"/>
      <c r="L231" s="8"/>
      <c r="M231" s="8"/>
      <c r="N231" s="8"/>
      <c r="O231" s="8"/>
      <c r="P231" s="8"/>
      <c r="Q231" s="8"/>
      <c r="R231" s="8"/>
      <c r="S231" s="8"/>
      <c r="T231" s="8"/>
      <c r="U231" s="8"/>
      <c r="V231" s="8"/>
      <c r="W231" s="8"/>
      <c r="X231" s="8"/>
      <c r="Y231" s="8"/>
      <c r="Z231" s="8"/>
    </row>
    <row r="232" spans="1:26" ht="12.75" customHeight="1" x14ac:dyDescent="0.15">
      <c r="A232" s="8"/>
      <c r="B232" s="8"/>
      <c r="C232" s="82"/>
      <c r="D232" s="82"/>
      <c r="E232" s="416"/>
      <c r="F232" s="82"/>
      <c r="G232" s="82"/>
      <c r="H232" s="8"/>
      <c r="I232" s="8"/>
      <c r="J232" s="8"/>
      <c r="K232" s="8"/>
      <c r="L232" s="8"/>
      <c r="M232" s="8"/>
      <c r="N232" s="8"/>
      <c r="O232" s="8"/>
      <c r="P232" s="8"/>
      <c r="Q232" s="8"/>
      <c r="R232" s="8"/>
      <c r="S232" s="8"/>
      <c r="T232" s="8"/>
      <c r="U232" s="8"/>
      <c r="V232" s="8"/>
      <c r="W232" s="8"/>
      <c r="X232" s="8"/>
      <c r="Y232" s="8"/>
      <c r="Z232" s="8"/>
    </row>
    <row r="233" spans="1:26" ht="12.75" customHeight="1" x14ac:dyDescent="0.15">
      <c r="A233" s="8"/>
      <c r="B233" s="8"/>
      <c r="C233" s="82"/>
      <c r="D233" s="82"/>
      <c r="E233" s="416"/>
      <c r="F233" s="82"/>
      <c r="G233" s="82"/>
      <c r="H233" s="8"/>
      <c r="I233" s="8"/>
      <c r="J233" s="8"/>
      <c r="K233" s="8"/>
      <c r="L233" s="8"/>
      <c r="M233" s="8"/>
      <c r="N233" s="8"/>
      <c r="O233" s="8"/>
      <c r="P233" s="8"/>
      <c r="Q233" s="8"/>
      <c r="R233" s="8"/>
      <c r="S233" s="8"/>
      <c r="T233" s="8"/>
      <c r="U233" s="8"/>
      <c r="V233" s="8"/>
      <c r="W233" s="8"/>
      <c r="X233" s="8"/>
      <c r="Y233" s="8"/>
      <c r="Z233" s="8"/>
    </row>
    <row r="234" spans="1:26" ht="12.75" customHeight="1" x14ac:dyDescent="0.15">
      <c r="A234" s="8"/>
      <c r="B234" s="8"/>
      <c r="C234" s="82"/>
      <c r="D234" s="82"/>
      <c r="E234" s="416"/>
      <c r="F234" s="82"/>
      <c r="G234" s="82"/>
      <c r="H234" s="8"/>
      <c r="I234" s="8"/>
      <c r="J234" s="8"/>
      <c r="K234" s="8"/>
      <c r="L234" s="8"/>
      <c r="M234" s="8"/>
      <c r="N234" s="8"/>
      <c r="O234" s="8"/>
      <c r="P234" s="8"/>
      <c r="Q234" s="8"/>
      <c r="R234" s="8"/>
      <c r="S234" s="8"/>
      <c r="T234" s="8"/>
      <c r="U234" s="8"/>
      <c r="V234" s="8"/>
      <c r="W234" s="8"/>
      <c r="X234" s="8"/>
      <c r="Y234" s="8"/>
      <c r="Z234" s="8"/>
    </row>
    <row r="235" spans="1:26" ht="12.75" customHeight="1" x14ac:dyDescent="0.15">
      <c r="A235" s="8"/>
      <c r="B235" s="8"/>
      <c r="C235" s="82"/>
      <c r="D235" s="82"/>
      <c r="E235" s="416"/>
      <c r="F235" s="82"/>
      <c r="G235" s="82"/>
      <c r="H235" s="8"/>
      <c r="I235" s="8"/>
      <c r="J235" s="8"/>
      <c r="K235" s="8"/>
      <c r="L235" s="8"/>
      <c r="M235" s="8"/>
      <c r="N235" s="8"/>
      <c r="O235" s="8"/>
      <c r="P235" s="8"/>
      <c r="Q235" s="8"/>
      <c r="R235" s="8"/>
      <c r="S235" s="8"/>
      <c r="T235" s="8"/>
      <c r="U235" s="8"/>
      <c r="V235" s="8"/>
      <c r="W235" s="8"/>
      <c r="X235" s="8"/>
      <c r="Y235" s="8"/>
      <c r="Z235" s="8"/>
    </row>
    <row r="236" spans="1:26" ht="12.75" customHeight="1" x14ac:dyDescent="0.15">
      <c r="A236" s="8"/>
      <c r="B236" s="8"/>
      <c r="C236" s="82"/>
      <c r="D236" s="82"/>
      <c r="E236" s="416"/>
      <c r="F236" s="82"/>
      <c r="G236" s="82"/>
      <c r="H236" s="8"/>
      <c r="I236" s="8"/>
      <c r="J236" s="8"/>
      <c r="K236" s="8"/>
      <c r="L236" s="8"/>
      <c r="M236" s="8"/>
      <c r="N236" s="8"/>
      <c r="O236" s="8"/>
      <c r="P236" s="8"/>
      <c r="Q236" s="8"/>
      <c r="R236" s="8"/>
      <c r="S236" s="8"/>
      <c r="T236" s="8"/>
      <c r="U236" s="8"/>
      <c r="V236" s="8"/>
      <c r="W236" s="8"/>
      <c r="X236" s="8"/>
      <c r="Y236" s="8"/>
      <c r="Z236" s="8"/>
    </row>
    <row r="237" spans="1:26" ht="12.75" customHeight="1" x14ac:dyDescent="0.15">
      <c r="A237" s="8"/>
      <c r="B237" s="8"/>
      <c r="C237" s="82"/>
      <c r="D237" s="82"/>
      <c r="E237" s="416"/>
      <c r="F237" s="82"/>
      <c r="G237" s="82"/>
      <c r="H237" s="8"/>
      <c r="I237" s="8"/>
      <c r="J237" s="8"/>
      <c r="K237" s="8"/>
      <c r="L237" s="8"/>
      <c r="M237" s="8"/>
      <c r="N237" s="8"/>
      <c r="O237" s="8"/>
      <c r="P237" s="8"/>
      <c r="Q237" s="8"/>
      <c r="R237" s="8"/>
      <c r="S237" s="8"/>
      <c r="T237" s="8"/>
      <c r="U237" s="8"/>
      <c r="V237" s="8"/>
      <c r="W237" s="8"/>
      <c r="X237" s="8"/>
      <c r="Y237" s="8"/>
      <c r="Z237" s="8"/>
    </row>
    <row r="238" spans="1:26" ht="12.75" customHeight="1" x14ac:dyDescent="0.15">
      <c r="A238" s="8"/>
      <c r="B238" s="8"/>
      <c r="C238" s="82"/>
      <c r="D238" s="82"/>
      <c r="E238" s="416"/>
      <c r="F238" s="82"/>
      <c r="G238" s="82"/>
      <c r="H238" s="8"/>
      <c r="I238" s="8"/>
      <c r="J238" s="8"/>
      <c r="K238" s="8"/>
      <c r="L238" s="8"/>
      <c r="M238" s="8"/>
      <c r="N238" s="8"/>
      <c r="O238" s="8"/>
      <c r="P238" s="8"/>
      <c r="Q238" s="8"/>
      <c r="R238" s="8"/>
      <c r="S238" s="8"/>
      <c r="T238" s="8"/>
      <c r="U238" s="8"/>
      <c r="V238" s="8"/>
      <c r="W238" s="8"/>
      <c r="X238" s="8"/>
      <c r="Y238" s="8"/>
      <c r="Z238" s="8"/>
    </row>
    <row r="239" spans="1:26" ht="12.75" customHeight="1" x14ac:dyDescent="0.15">
      <c r="A239" s="8"/>
      <c r="B239" s="8"/>
      <c r="C239" s="82"/>
      <c r="D239" s="82"/>
      <c r="E239" s="416"/>
      <c r="F239" s="82"/>
      <c r="G239" s="82"/>
      <c r="H239" s="8"/>
      <c r="I239" s="8"/>
      <c r="J239" s="8"/>
      <c r="K239" s="8"/>
      <c r="L239" s="8"/>
      <c r="M239" s="8"/>
      <c r="N239" s="8"/>
      <c r="O239" s="8"/>
      <c r="P239" s="8"/>
      <c r="Q239" s="8"/>
      <c r="R239" s="8"/>
      <c r="S239" s="8"/>
      <c r="T239" s="8"/>
      <c r="U239" s="8"/>
      <c r="V239" s="8"/>
      <c r="W239" s="8"/>
      <c r="X239" s="8"/>
      <c r="Y239" s="8"/>
      <c r="Z239" s="8"/>
    </row>
    <row r="240" spans="1:26" ht="12.75" customHeight="1" x14ac:dyDescent="0.15">
      <c r="A240" s="8"/>
      <c r="B240" s="8"/>
      <c r="C240" s="82"/>
      <c r="D240" s="82"/>
      <c r="E240" s="416"/>
      <c r="F240" s="82"/>
      <c r="G240" s="82"/>
      <c r="H240" s="8"/>
      <c r="I240" s="8"/>
      <c r="J240" s="8"/>
      <c r="K240" s="8"/>
      <c r="L240" s="8"/>
      <c r="M240" s="8"/>
      <c r="N240" s="8"/>
      <c r="O240" s="8"/>
      <c r="P240" s="8"/>
      <c r="Q240" s="8"/>
      <c r="R240" s="8"/>
      <c r="S240" s="8"/>
      <c r="T240" s="8"/>
      <c r="U240" s="8"/>
      <c r="V240" s="8"/>
      <c r="W240" s="8"/>
      <c r="X240" s="8"/>
      <c r="Y240" s="8"/>
      <c r="Z240" s="8"/>
    </row>
    <row r="241" spans="1:26" ht="12.75" customHeight="1" x14ac:dyDescent="0.15">
      <c r="A241" s="8"/>
      <c r="B241" s="8"/>
      <c r="C241" s="82"/>
      <c r="D241" s="82"/>
      <c r="E241" s="416"/>
      <c r="F241" s="82"/>
      <c r="G241" s="82"/>
      <c r="H241" s="8"/>
      <c r="I241" s="8"/>
      <c r="J241" s="8"/>
      <c r="K241" s="8"/>
      <c r="L241" s="8"/>
      <c r="M241" s="8"/>
      <c r="N241" s="8"/>
      <c r="O241" s="8"/>
      <c r="P241" s="8"/>
      <c r="Q241" s="8"/>
      <c r="R241" s="8"/>
      <c r="S241" s="8"/>
      <c r="T241" s="8"/>
      <c r="U241" s="8"/>
      <c r="V241" s="8"/>
      <c r="W241" s="8"/>
      <c r="X241" s="8"/>
      <c r="Y241" s="8"/>
      <c r="Z241" s="8"/>
    </row>
    <row r="242" spans="1:26" ht="12.75" customHeight="1" x14ac:dyDescent="0.15">
      <c r="A242" s="8"/>
      <c r="B242" s="8"/>
      <c r="C242" s="82"/>
      <c r="D242" s="82"/>
      <c r="E242" s="416"/>
      <c r="F242" s="82"/>
      <c r="G242" s="82"/>
      <c r="H242" s="8"/>
      <c r="I242" s="8"/>
      <c r="J242" s="8"/>
      <c r="K242" s="8"/>
      <c r="L242" s="8"/>
      <c r="M242" s="8"/>
      <c r="N242" s="8"/>
      <c r="O242" s="8"/>
      <c r="P242" s="8"/>
      <c r="Q242" s="8"/>
      <c r="R242" s="8"/>
      <c r="S242" s="8"/>
      <c r="T242" s="8"/>
      <c r="U242" s="8"/>
      <c r="V242" s="8"/>
      <c r="W242" s="8"/>
      <c r="X242" s="8"/>
      <c r="Y242" s="8"/>
      <c r="Z242" s="8"/>
    </row>
    <row r="243" spans="1:26" ht="12.75" customHeight="1" x14ac:dyDescent="0.15">
      <c r="A243" s="8"/>
      <c r="B243" s="8"/>
      <c r="C243" s="82"/>
      <c r="D243" s="82"/>
      <c r="E243" s="416"/>
      <c r="F243" s="82"/>
      <c r="G243" s="82"/>
      <c r="H243" s="8"/>
      <c r="I243" s="8"/>
      <c r="J243" s="8"/>
      <c r="K243" s="8"/>
      <c r="L243" s="8"/>
      <c r="M243" s="8"/>
      <c r="N243" s="8"/>
      <c r="O243" s="8"/>
      <c r="P243" s="8"/>
      <c r="Q243" s="8"/>
      <c r="R243" s="8"/>
      <c r="S243" s="8"/>
      <c r="T243" s="8"/>
      <c r="U243" s="8"/>
      <c r="V243" s="8"/>
      <c r="W243" s="8"/>
      <c r="X243" s="8"/>
      <c r="Y243" s="8"/>
      <c r="Z243" s="8"/>
    </row>
    <row r="244" spans="1:26" ht="12.75" customHeight="1" x14ac:dyDescent="0.15">
      <c r="A244" s="8"/>
      <c r="B244" s="8"/>
      <c r="C244" s="82"/>
      <c r="D244" s="82"/>
      <c r="E244" s="416"/>
      <c r="F244" s="82"/>
      <c r="G244" s="82"/>
      <c r="H244" s="8"/>
      <c r="I244" s="8"/>
      <c r="J244" s="8"/>
      <c r="K244" s="8"/>
      <c r="L244" s="8"/>
      <c r="M244" s="8"/>
      <c r="N244" s="8"/>
      <c r="O244" s="8"/>
      <c r="P244" s="8"/>
      <c r="Q244" s="8"/>
      <c r="R244" s="8"/>
      <c r="S244" s="8"/>
      <c r="T244" s="8"/>
      <c r="U244" s="8"/>
      <c r="V244" s="8"/>
      <c r="W244" s="8"/>
      <c r="X244" s="8"/>
      <c r="Y244" s="8"/>
      <c r="Z244" s="8"/>
    </row>
    <row r="245" spans="1:26" ht="12.75" customHeight="1" x14ac:dyDescent="0.15">
      <c r="A245" s="8"/>
      <c r="B245" s="8"/>
      <c r="C245" s="82"/>
      <c r="D245" s="82"/>
      <c r="E245" s="416"/>
      <c r="F245" s="82"/>
      <c r="G245" s="82"/>
      <c r="H245" s="8"/>
      <c r="I245" s="8"/>
      <c r="J245" s="8"/>
      <c r="K245" s="8"/>
      <c r="L245" s="8"/>
      <c r="M245" s="8"/>
      <c r="N245" s="8"/>
      <c r="O245" s="8"/>
      <c r="P245" s="8"/>
      <c r="Q245" s="8"/>
      <c r="R245" s="8"/>
      <c r="S245" s="8"/>
      <c r="T245" s="8"/>
      <c r="U245" s="8"/>
      <c r="V245" s="8"/>
      <c r="W245" s="8"/>
      <c r="X245" s="8"/>
      <c r="Y245" s="8"/>
      <c r="Z245" s="8"/>
    </row>
    <row r="246" spans="1:26" ht="12.75" customHeight="1" x14ac:dyDescent="0.15">
      <c r="A246" s="8"/>
      <c r="B246" s="8"/>
      <c r="C246" s="82"/>
      <c r="D246" s="82"/>
      <c r="E246" s="416"/>
      <c r="F246" s="82"/>
      <c r="G246" s="82"/>
      <c r="H246" s="8"/>
      <c r="I246" s="8"/>
      <c r="J246" s="8"/>
      <c r="K246" s="8"/>
      <c r="L246" s="8"/>
      <c r="M246" s="8"/>
      <c r="N246" s="8"/>
      <c r="O246" s="8"/>
      <c r="P246" s="8"/>
      <c r="Q246" s="8"/>
      <c r="R246" s="8"/>
      <c r="S246" s="8"/>
      <c r="T246" s="8"/>
      <c r="U246" s="8"/>
      <c r="V246" s="8"/>
      <c r="W246" s="8"/>
      <c r="X246" s="8"/>
      <c r="Y246" s="8"/>
      <c r="Z246" s="8"/>
    </row>
    <row r="247" spans="1:26" ht="12.75" customHeight="1" x14ac:dyDescent="0.15">
      <c r="A247" s="8"/>
      <c r="B247" s="8"/>
      <c r="C247" s="82"/>
      <c r="D247" s="82"/>
      <c r="E247" s="416"/>
      <c r="F247" s="82"/>
      <c r="G247" s="82"/>
      <c r="H247" s="8"/>
      <c r="I247" s="8"/>
      <c r="J247" s="8"/>
      <c r="K247" s="8"/>
      <c r="L247" s="8"/>
      <c r="M247" s="8"/>
      <c r="N247" s="8"/>
      <c r="O247" s="8"/>
      <c r="P247" s="8"/>
      <c r="Q247" s="8"/>
      <c r="R247" s="8"/>
      <c r="S247" s="8"/>
      <c r="T247" s="8"/>
      <c r="U247" s="8"/>
      <c r="V247" s="8"/>
      <c r="W247" s="8"/>
      <c r="X247" s="8"/>
      <c r="Y247" s="8"/>
      <c r="Z247" s="8"/>
    </row>
    <row r="248" spans="1:26" ht="12.75" customHeight="1" x14ac:dyDescent="0.15">
      <c r="A248" s="8"/>
      <c r="B248" s="8"/>
      <c r="C248" s="82"/>
      <c r="D248" s="82"/>
      <c r="E248" s="416"/>
      <c r="F248" s="82"/>
      <c r="G248" s="82"/>
      <c r="H248" s="8"/>
      <c r="I248" s="8"/>
      <c r="J248" s="8"/>
      <c r="K248" s="8"/>
      <c r="L248" s="8"/>
      <c r="M248" s="8"/>
      <c r="N248" s="8"/>
      <c r="O248" s="8"/>
      <c r="P248" s="8"/>
      <c r="Q248" s="8"/>
      <c r="R248" s="8"/>
      <c r="S248" s="8"/>
      <c r="T248" s="8"/>
      <c r="U248" s="8"/>
      <c r="V248" s="8"/>
      <c r="W248" s="8"/>
      <c r="X248" s="8"/>
      <c r="Y248" s="8"/>
      <c r="Z248" s="8"/>
    </row>
    <row r="249" spans="1:26" ht="12.75" customHeight="1" x14ac:dyDescent="0.15">
      <c r="A249" s="8"/>
      <c r="B249" s="8"/>
      <c r="C249" s="82"/>
      <c r="D249" s="82"/>
      <c r="E249" s="416"/>
      <c r="F249" s="82"/>
      <c r="G249" s="82"/>
      <c r="H249" s="8"/>
      <c r="I249" s="8"/>
      <c r="J249" s="8"/>
      <c r="K249" s="8"/>
      <c r="L249" s="8"/>
      <c r="M249" s="8"/>
      <c r="N249" s="8"/>
      <c r="O249" s="8"/>
      <c r="P249" s="8"/>
      <c r="Q249" s="8"/>
      <c r="R249" s="8"/>
      <c r="S249" s="8"/>
      <c r="T249" s="8"/>
      <c r="U249" s="8"/>
      <c r="V249" s="8"/>
      <c r="W249" s="8"/>
      <c r="X249" s="8"/>
      <c r="Y249" s="8"/>
      <c r="Z249" s="8"/>
    </row>
    <row r="250" spans="1:26" ht="12.75" customHeight="1" x14ac:dyDescent="0.15">
      <c r="A250" s="8"/>
      <c r="B250" s="8"/>
      <c r="C250" s="82"/>
      <c r="D250" s="82"/>
      <c r="E250" s="416"/>
      <c r="F250" s="82"/>
      <c r="G250" s="82"/>
      <c r="H250" s="8"/>
      <c r="I250" s="8"/>
      <c r="J250" s="8"/>
      <c r="K250" s="8"/>
      <c r="L250" s="8"/>
      <c r="M250" s="8"/>
      <c r="N250" s="8"/>
      <c r="O250" s="8"/>
      <c r="P250" s="8"/>
      <c r="Q250" s="8"/>
      <c r="R250" s="8"/>
      <c r="S250" s="8"/>
      <c r="T250" s="8"/>
      <c r="U250" s="8"/>
      <c r="V250" s="8"/>
      <c r="W250" s="8"/>
      <c r="X250" s="8"/>
      <c r="Y250" s="8"/>
      <c r="Z250" s="8"/>
    </row>
    <row r="251" spans="1:26" ht="12.75" customHeight="1" x14ac:dyDescent="0.15">
      <c r="A251" s="8"/>
      <c r="B251" s="8"/>
      <c r="C251" s="82"/>
      <c r="D251" s="82"/>
      <c r="E251" s="416"/>
      <c r="F251" s="82"/>
      <c r="G251" s="82"/>
      <c r="H251" s="8"/>
      <c r="I251" s="8"/>
      <c r="J251" s="8"/>
      <c r="K251" s="8"/>
      <c r="L251" s="8"/>
      <c r="M251" s="8"/>
      <c r="N251" s="8"/>
      <c r="O251" s="8"/>
      <c r="P251" s="8"/>
      <c r="Q251" s="8"/>
      <c r="R251" s="8"/>
      <c r="S251" s="8"/>
      <c r="T251" s="8"/>
      <c r="U251" s="8"/>
      <c r="V251" s="8"/>
      <c r="W251" s="8"/>
      <c r="X251" s="8"/>
      <c r="Y251" s="8"/>
      <c r="Z251" s="8"/>
    </row>
    <row r="252" spans="1:26" ht="12.75" customHeight="1" x14ac:dyDescent="0.15">
      <c r="A252" s="8"/>
      <c r="B252" s="8"/>
      <c r="C252" s="82"/>
      <c r="D252" s="82"/>
      <c r="E252" s="416"/>
      <c r="F252" s="82"/>
      <c r="G252" s="82"/>
      <c r="H252" s="8"/>
      <c r="I252" s="8"/>
      <c r="J252" s="8"/>
      <c r="K252" s="8"/>
      <c r="L252" s="8"/>
      <c r="M252" s="8"/>
      <c r="N252" s="8"/>
      <c r="O252" s="8"/>
      <c r="P252" s="8"/>
      <c r="Q252" s="8"/>
      <c r="R252" s="8"/>
      <c r="S252" s="8"/>
      <c r="T252" s="8"/>
      <c r="U252" s="8"/>
      <c r="V252" s="8"/>
      <c r="W252" s="8"/>
      <c r="X252" s="8"/>
      <c r="Y252" s="8"/>
      <c r="Z252" s="8"/>
    </row>
    <row r="253" spans="1:26" ht="12.75" customHeight="1" x14ac:dyDescent="0.15">
      <c r="A253" s="8"/>
      <c r="B253" s="8"/>
      <c r="C253" s="82"/>
      <c r="D253" s="82"/>
      <c r="E253" s="416"/>
      <c r="F253" s="82"/>
      <c r="G253" s="82"/>
      <c r="H253" s="8"/>
      <c r="I253" s="8"/>
      <c r="J253" s="8"/>
      <c r="K253" s="8"/>
      <c r="L253" s="8"/>
      <c r="M253" s="8"/>
      <c r="N253" s="8"/>
      <c r="O253" s="8"/>
      <c r="P253" s="8"/>
      <c r="Q253" s="8"/>
      <c r="R253" s="8"/>
      <c r="S253" s="8"/>
      <c r="T253" s="8"/>
      <c r="U253" s="8"/>
      <c r="V253" s="8"/>
      <c r="W253" s="8"/>
      <c r="X253" s="8"/>
      <c r="Y253" s="8"/>
      <c r="Z253" s="8"/>
    </row>
    <row r="254" spans="1:26" ht="12.75" customHeight="1" x14ac:dyDescent="0.15">
      <c r="A254" s="8"/>
      <c r="B254" s="8"/>
      <c r="C254" s="82"/>
      <c r="D254" s="82"/>
      <c r="E254" s="416"/>
      <c r="F254" s="82"/>
      <c r="G254" s="82"/>
      <c r="H254" s="8"/>
      <c r="I254" s="8"/>
      <c r="J254" s="8"/>
      <c r="K254" s="8"/>
      <c r="L254" s="8"/>
      <c r="M254" s="8"/>
      <c r="N254" s="8"/>
      <c r="O254" s="8"/>
      <c r="P254" s="8"/>
      <c r="Q254" s="8"/>
      <c r="R254" s="8"/>
      <c r="S254" s="8"/>
      <c r="T254" s="8"/>
      <c r="U254" s="8"/>
      <c r="V254" s="8"/>
      <c r="W254" s="8"/>
      <c r="X254" s="8"/>
      <c r="Y254" s="8"/>
      <c r="Z254" s="8"/>
    </row>
    <row r="255" spans="1:26" ht="12.75" customHeight="1" x14ac:dyDescent="0.15">
      <c r="A255" s="8"/>
      <c r="B255" s="8"/>
      <c r="C255" s="82"/>
      <c r="D255" s="82"/>
      <c r="E255" s="416"/>
      <c r="F255" s="82"/>
      <c r="G255" s="82"/>
      <c r="H255" s="8"/>
      <c r="I255" s="8"/>
      <c r="J255" s="8"/>
      <c r="K255" s="8"/>
      <c r="L255" s="8"/>
      <c r="M255" s="8"/>
      <c r="N255" s="8"/>
      <c r="O255" s="8"/>
      <c r="P255" s="8"/>
      <c r="Q255" s="8"/>
      <c r="R255" s="8"/>
      <c r="S255" s="8"/>
      <c r="T255" s="8"/>
      <c r="U255" s="8"/>
      <c r="V255" s="8"/>
      <c r="W255" s="8"/>
      <c r="X255" s="8"/>
      <c r="Y255" s="8"/>
      <c r="Z255" s="8"/>
    </row>
    <row r="256" spans="1:26" ht="12.75" customHeight="1" x14ac:dyDescent="0.15">
      <c r="A256" s="8"/>
      <c r="B256" s="8"/>
      <c r="C256" s="82"/>
      <c r="D256" s="82"/>
      <c r="E256" s="416"/>
      <c r="F256" s="82"/>
      <c r="G256" s="82"/>
      <c r="H256" s="8"/>
      <c r="I256" s="8"/>
      <c r="J256" s="8"/>
      <c r="K256" s="8"/>
      <c r="L256" s="8"/>
      <c r="M256" s="8"/>
      <c r="N256" s="8"/>
      <c r="O256" s="8"/>
      <c r="P256" s="8"/>
      <c r="Q256" s="8"/>
      <c r="R256" s="8"/>
      <c r="S256" s="8"/>
      <c r="T256" s="8"/>
      <c r="U256" s="8"/>
      <c r="V256" s="8"/>
      <c r="W256" s="8"/>
      <c r="X256" s="8"/>
      <c r="Y256" s="8"/>
      <c r="Z256" s="8"/>
    </row>
    <row r="257" spans="1:26" ht="12.75" customHeight="1" x14ac:dyDescent="0.15">
      <c r="A257" s="8"/>
      <c r="B257" s="8"/>
      <c r="C257" s="82"/>
      <c r="D257" s="82"/>
      <c r="E257" s="416"/>
      <c r="F257" s="82"/>
      <c r="G257" s="82"/>
      <c r="H257" s="8"/>
      <c r="I257" s="8"/>
      <c r="J257" s="8"/>
      <c r="K257" s="8"/>
      <c r="L257" s="8"/>
      <c r="M257" s="8"/>
      <c r="N257" s="8"/>
      <c r="O257" s="8"/>
      <c r="P257" s="8"/>
      <c r="Q257" s="8"/>
      <c r="R257" s="8"/>
      <c r="S257" s="8"/>
      <c r="T257" s="8"/>
      <c r="U257" s="8"/>
      <c r="V257" s="8"/>
      <c r="W257" s="8"/>
      <c r="X257" s="8"/>
      <c r="Y257" s="8"/>
      <c r="Z257" s="8"/>
    </row>
    <row r="258" spans="1:26" ht="12.75" customHeight="1" x14ac:dyDescent="0.15">
      <c r="A258" s="8"/>
      <c r="B258" s="8"/>
      <c r="C258" s="82"/>
      <c r="D258" s="82"/>
      <c r="E258" s="416"/>
      <c r="F258" s="82"/>
      <c r="G258" s="82"/>
      <c r="H258" s="8"/>
      <c r="I258" s="8"/>
      <c r="J258" s="8"/>
      <c r="K258" s="8"/>
      <c r="L258" s="8"/>
      <c r="M258" s="8"/>
      <c r="N258" s="8"/>
      <c r="O258" s="8"/>
      <c r="P258" s="8"/>
      <c r="Q258" s="8"/>
      <c r="R258" s="8"/>
      <c r="S258" s="8"/>
      <c r="T258" s="8"/>
      <c r="U258" s="8"/>
      <c r="V258" s="8"/>
      <c r="W258" s="8"/>
      <c r="X258" s="8"/>
      <c r="Y258" s="8"/>
      <c r="Z258" s="8"/>
    </row>
    <row r="259" spans="1:26" ht="12.75" customHeight="1" x14ac:dyDescent="0.15">
      <c r="A259" s="8"/>
      <c r="B259" s="8"/>
      <c r="C259" s="82"/>
      <c r="D259" s="82"/>
      <c r="E259" s="416"/>
      <c r="F259" s="82"/>
      <c r="G259" s="82"/>
      <c r="H259" s="8"/>
      <c r="I259" s="8"/>
      <c r="J259" s="8"/>
      <c r="K259" s="8"/>
      <c r="L259" s="8"/>
      <c r="M259" s="8"/>
      <c r="N259" s="8"/>
      <c r="O259" s="8"/>
      <c r="P259" s="8"/>
      <c r="Q259" s="8"/>
      <c r="R259" s="8"/>
      <c r="S259" s="8"/>
      <c r="T259" s="8"/>
      <c r="U259" s="8"/>
      <c r="V259" s="8"/>
      <c r="W259" s="8"/>
      <c r="X259" s="8"/>
      <c r="Y259" s="8"/>
      <c r="Z259" s="8"/>
    </row>
    <row r="260" spans="1:26" ht="12.75" customHeight="1" x14ac:dyDescent="0.15">
      <c r="A260" s="8"/>
      <c r="B260" s="8"/>
      <c r="C260" s="82"/>
      <c r="D260" s="82"/>
      <c r="E260" s="416"/>
      <c r="F260" s="82"/>
      <c r="G260" s="82"/>
      <c r="H260" s="8"/>
      <c r="I260" s="8"/>
      <c r="J260" s="8"/>
      <c r="K260" s="8"/>
      <c r="L260" s="8"/>
      <c r="M260" s="8"/>
      <c r="N260" s="8"/>
      <c r="O260" s="8"/>
      <c r="P260" s="8"/>
      <c r="Q260" s="8"/>
      <c r="R260" s="8"/>
      <c r="S260" s="8"/>
      <c r="T260" s="8"/>
      <c r="U260" s="8"/>
      <c r="V260" s="8"/>
      <c r="W260" s="8"/>
      <c r="X260" s="8"/>
      <c r="Y260" s="8"/>
      <c r="Z260" s="8"/>
    </row>
    <row r="261" spans="1:26" ht="12.75" customHeight="1" x14ac:dyDescent="0.15">
      <c r="A261" s="8"/>
      <c r="B261" s="8"/>
      <c r="C261" s="82"/>
      <c r="D261" s="82"/>
      <c r="E261" s="416"/>
      <c r="F261" s="82"/>
      <c r="G261" s="82"/>
      <c r="H261" s="8"/>
      <c r="I261" s="8"/>
      <c r="J261" s="8"/>
      <c r="K261" s="8"/>
      <c r="L261" s="8"/>
      <c r="M261" s="8"/>
      <c r="N261" s="8"/>
      <c r="O261" s="8"/>
      <c r="P261" s="8"/>
      <c r="Q261" s="8"/>
      <c r="R261" s="8"/>
      <c r="S261" s="8"/>
      <c r="T261" s="8"/>
      <c r="U261" s="8"/>
      <c r="V261" s="8"/>
      <c r="W261" s="8"/>
      <c r="X261" s="8"/>
      <c r="Y261" s="8"/>
      <c r="Z261" s="8"/>
    </row>
    <row r="262" spans="1:26" ht="12.75" customHeight="1" x14ac:dyDescent="0.15">
      <c r="A262" s="8"/>
      <c r="B262" s="8"/>
      <c r="C262" s="82"/>
      <c r="D262" s="82"/>
      <c r="E262" s="416"/>
      <c r="F262" s="82"/>
      <c r="G262" s="82"/>
      <c r="H262" s="8"/>
      <c r="I262" s="8"/>
      <c r="J262" s="8"/>
      <c r="K262" s="8"/>
      <c r="L262" s="8"/>
      <c r="M262" s="8"/>
      <c r="N262" s="8"/>
      <c r="O262" s="8"/>
      <c r="P262" s="8"/>
      <c r="Q262" s="8"/>
      <c r="R262" s="8"/>
      <c r="S262" s="8"/>
      <c r="T262" s="8"/>
      <c r="U262" s="8"/>
      <c r="V262" s="8"/>
      <c r="W262" s="8"/>
      <c r="X262" s="8"/>
      <c r="Y262" s="8"/>
      <c r="Z262" s="8"/>
    </row>
    <row r="263" spans="1:26" ht="12.75" customHeight="1" x14ac:dyDescent="0.15">
      <c r="A263" s="8"/>
      <c r="B263" s="8"/>
      <c r="C263" s="82"/>
      <c r="D263" s="82"/>
      <c r="E263" s="416"/>
      <c r="F263" s="82"/>
      <c r="G263" s="82"/>
      <c r="H263" s="8"/>
      <c r="I263" s="8"/>
      <c r="J263" s="8"/>
      <c r="K263" s="8"/>
      <c r="L263" s="8"/>
      <c r="M263" s="8"/>
      <c r="N263" s="8"/>
      <c r="O263" s="8"/>
      <c r="P263" s="8"/>
      <c r="Q263" s="8"/>
      <c r="R263" s="8"/>
      <c r="S263" s="8"/>
      <c r="T263" s="8"/>
      <c r="U263" s="8"/>
      <c r="V263" s="8"/>
      <c r="W263" s="8"/>
      <c r="X263" s="8"/>
      <c r="Y263" s="8"/>
      <c r="Z263" s="8"/>
    </row>
    <row r="264" spans="1:26" ht="12.75" customHeight="1" x14ac:dyDescent="0.15">
      <c r="A264" s="8"/>
      <c r="B264" s="8"/>
      <c r="C264" s="82"/>
      <c r="D264" s="82"/>
      <c r="E264" s="416"/>
      <c r="F264" s="82"/>
      <c r="G264" s="82"/>
      <c r="H264" s="8"/>
      <c r="I264" s="8"/>
      <c r="J264" s="8"/>
      <c r="K264" s="8"/>
      <c r="L264" s="8"/>
      <c r="M264" s="8"/>
      <c r="N264" s="8"/>
      <c r="O264" s="8"/>
      <c r="P264" s="8"/>
      <c r="Q264" s="8"/>
      <c r="R264" s="8"/>
      <c r="S264" s="8"/>
      <c r="T264" s="8"/>
      <c r="U264" s="8"/>
      <c r="V264" s="8"/>
      <c r="W264" s="8"/>
      <c r="X264" s="8"/>
      <c r="Y264" s="8"/>
      <c r="Z264" s="8"/>
    </row>
    <row r="265" spans="1:26" ht="12.75" customHeight="1" x14ac:dyDescent="0.15">
      <c r="A265" s="8"/>
      <c r="B265" s="8"/>
      <c r="C265" s="82"/>
      <c r="D265" s="82"/>
      <c r="E265" s="416"/>
      <c r="F265" s="82"/>
      <c r="G265" s="82"/>
      <c r="H265" s="8"/>
      <c r="I265" s="8"/>
      <c r="J265" s="8"/>
      <c r="K265" s="8"/>
      <c r="L265" s="8"/>
      <c r="M265" s="8"/>
      <c r="N265" s="8"/>
      <c r="O265" s="8"/>
      <c r="P265" s="8"/>
      <c r="Q265" s="8"/>
      <c r="R265" s="8"/>
      <c r="S265" s="8"/>
      <c r="T265" s="8"/>
      <c r="U265" s="8"/>
      <c r="V265" s="8"/>
      <c r="W265" s="8"/>
      <c r="X265" s="8"/>
      <c r="Y265" s="8"/>
      <c r="Z265" s="8"/>
    </row>
    <row r="266" spans="1:26" ht="12.75" customHeight="1" x14ac:dyDescent="0.15">
      <c r="A266" s="8"/>
      <c r="B266" s="8"/>
      <c r="C266" s="82"/>
      <c r="D266" s="82"/>
      <c r="E266" s="416"/>
      <c r="F266" s="82"/>
      <c r="G266" s="82"/>
      <c r="H266" s="8"/>
      <c r="I266" s="8"/>
      <c r="J266" s="8"/>
      <c r="K266" s="8"/>
      <c r="L266" s="8"/>
      <c r="M266" s="8"/>
      <c r="N266" s="8"/>
      <c r="O266" s="8"/>
      <c r="P266" s="8"/>
      <c r="Q266" s="8"/>
      <c r="R266" s="8"/>
      <c r="S266" s="8"/>
      <c r="T266" s="8"/>
      <c r="U266" s="8"/>
      <c r="V266" s="8"/>
      <c r="W266" s="8"/>
      <c r="X266" s="8"/>
      <c r="Y266" s="8"/>
      <c r="Z266" s="8"/>
    </row>
    <row r="267" spans="1:26" ht="12.75" customHeight="1" x14ac:dyDescent="0.15">
      <c r="A267" s="8"/>
      <c r="B267" s="8"/>
      <c r="C267" s="82"/>
      <c r="D267" s="82"/>
      <c r="E267" s="416"/>
      <c r="F267" s="82"/>
      <c r="G267" s="82"/>
      <c r="H267" s="8"/>
      <c r="I267" s="8"/>
      <c r="J267" s="8"/>
      <c r="K267" s="8"/>
      <c r="L267" s="8"/>
      <c r="M267" s="8"/>
      <c r="N267" s="8"/>
      <c r="O267" s="8"/>
      <c r="P267" s="8"/>
      <c r="Q267" s="8"/>
      <c r="R267" s="8"/>
      <c r="S267" s="8"/>
      <c r="T267" s="8"/>
      <c r="U267" s="8"/>
      <c r="V267" s="8"/>
      <c r="W267" s="8"/>
      <c r="X267" s="8"/>
      <c r="Y267" s="8"/>
      <c r="Z267" s="8"/>
    </row>
    <row r="268" spans="1:26" ht="12.75" customHeight="1" x14ac:dyDescent="0.15">
      <c r="A268" s="8"/>
      <c r="B268" s="8"/>
      <c r="C268" s="82"/>
      <c r="D268" s="82"/>
      <c r="E268" s="416"/>
      <c r="F268" s="82"/>
      <c r="G268" s="82"/>
      <c r="H268" s="8"/>
      <c r="I268" s="8"/>
      <c r="J268" s="8"/>
      <c r="K268" s="8"/>
      <c r="L268" s="8"/>
      <c r="M268" s="8"/>
      <c r="N268" s="8"/>
      <c r="O268" s="8"/>
      <c r="P268" s="8"/>
      <c r="Q268" s="8"/>
      <c r="R268" s="8"/>
      <c r="S268" s="8"/>
      <c r="T268" s="8"/>
      <c r="U268" s="8"/>
      <c r="V268" s="8"/>
      <c r="W268" s="8"/>
      <c r="X268" s="8"/>
      <c r="Y268" s="8"/>
      <c r="Z268" s="8"/>
    </row>
    <row r="269" spans="1:26" ht="12.75" customHeight="1" x14ac:dyDescent="0.15">
      <c r="A269" s="8"/>
      <c r="B269" s="8"/>
      <c r="C269" s="82"/>
      <c r="D269" s="82"/>
      <c r="E269" s="416"/>
      <c r="F269" s="82"/>
      <c r="G269" s="82"/>
      <c r="H269" s="8"/>
      <c r="I269" s="8"/>
      <c r="J269" s="8"/>
      <c r="K269" s="8"/>
      <c r="L269" s="8"/>
      <c r="M269" s="8"/>
      <c r="N269" s="8"/>
      <c r="O269" s="8"/>
      <c r="P269" s="8"/>
      <c r="Q269" s="8"/>
      <c r="R269" s="8"/>
      <c r="S269" s="8"/>
      <c r="T269" s="8"/>
      <c r="U269" s="8"/>
      <c r="V269" s="8"/>
      <c r="W269" s="8"/>
      <c r="X269" s="8"/>
      <c r="Y269" s="8"/>
      <c r="Z269" s="8"/>
    </row>
    <row r="270" spans="1:26" ht="12.75" customHeight="1" x14ac:dyDescent="0.15">
      <c r="A270" s="8"/>
      <c r="B270" s="8"/>
      <c r="C270" s="82"/>
      <c r="D270" s="82"/>
      <c r="E270" s="416"/>
      <c r="F270" s="82"/>
      <c r="G270" s="82"/>
      <c r="H270" s="8"/>
      <c r="I270" s="8"/>
      <c r="J270" s="8"/>
      <c r="K270" s="8"/>
      <c r="L270" s="8"/>
      <c r="M270" s="8"/>
      <c r="N270" s="8"/>
      <c r="O270" s="8"/>
      <c r="P270" s="8"/>
      <c r="Q270" s="8"/>
      <c r="R270" s="8"/>
      <c r="S270" s="8"/>
      <c r="T270" s="8"/>
      <c r="U270" s="8"/>
      <c r="V270" s="8"/>
      <c r="W270" s="8"/>
      <c r="X270" s="8"/>
      <c r="Y270" s="8"/>
      <c r="Z270" s="8"/>
    </row>
    <row r="271" spans="1:26" ht="12.75" customHeight="1" x14ac:dyDescent="0.15">
      <c r="A271" s="8"/>
      <c r="B271" s="8"/>
      <c r="C271" s="82"/>
      <c r="D271" s="82"/>
      <c r="E271" s="416"/>
      <c r="F271" s="82"/>
      <c r="G271" s="82"/>
      <c r="H271" s="8"/>
      <c r="I271" s="8"/>
      <c r="J271" s="8"/>
      <c r="K271" s="8"/>
      <c r="L271" s="8"/>
      <c r="M271" s="8"/>
      <c r="N271" s="8"/>
      <c r="O271" s="8"/>
      <c r="P271" s="8"/>
      <c r="Q271" s="8"/>
      <c r="R271" s="8"/>
      <c r="S271" s="8"/>
      <c r="T271" s="8"/>
      <c r="U271" s="8"/>
      <c r="V271" s="8"/>
      <c r="W271" s="8"/>
      <c r="X271" s="8"/>
      <c r="Y271" s="8"/>
      <c r="Z271" s="8"/>
    </row>
    <row r="272" spans="1:26" ht="12.75" customHeight="1" x14ac:dyDescent="0.15">
      <c r="A272" s="8"/>
      <c r="B272" s="8"/>
      <c r="C272" s="82"/>
      <c r="D272" s="82"/>
      <c r="E272" s="416"/>
      <c r="F272" s="82"/>
      <c r="G272" s="82"/>
      <c r="H272" s="8"/>
      <c r="I272" s="8"/>
      <c r="J272" s="8"/>
      <c r="K272" s="8"/>
      <c r="L272" s="8"/>
      <c r="M272" s="8"/>
      <c r="N272" s="8"/>
      <c r="O272" s="8"/>
      <c r="P272" s="8"/>
      <c r="Q272" s="8"/>
      <c r="R272" s="8"/>
      <c r="S272" s="8"/>
      <c r="T272" s="8"/>
      <c r="U272" s="8"/>
      <c r="V272" s="8"/>
      <c r="W272" s="8"/>
      <c r="X272" s="8"/>
      <c r="Y272" s="8"/>
      <c r="Z272" s="8"/>
    </row>
    <row r="273" spans="1:26" ht="12.75" customHeight="1" x14ac:dyDescent="0.15">
      <c r="A273" s="8"/>
      <c r="B273" s="8"/>
      <c r="C273" s="82"/>
      <c r="D273" s="82"/>
      <c r="E273" s="416"/>
      <c r="F273" s="82"/>
      <c r="G273" s="82"/>
      <c r="H273" s="8"/>
      <c r="I273" s="8"/>
      <c r="J273" s="8"/>
      <c r="K273" s="8"/>
      <c r="L273" s="8"/>
      <c r="M273" s="8"/>
      <c r="N273" s="8"/>
      <c r="O273" s="8"/>
      <c r="P273" s="8"/>
      <c r="Q273" s="8"/>
      <c r="R273" s="8"/>
      <c r="S273" s="8"/>
      <c r="T273" s="8"/>
      <c r="U273" s="8"/>
      <c r="V273" s="8"/>
      <c r="W273" s="8"/>
      <c r="X273" s="8"/>
      <c r="Y273" s="8"/>
      <c r="Z273" s="8"/>
    </row>
    <row r="274" spans="1:26" ht="12.75" customHeight="1" x14ac:dyDescent="0.15">
      <c r="A274" s="8"/>
      <c r="B274" s="8"/>
      <c r="C274" s="82"/>
      <c r="D274" s="82"/>
      <c r="E274" s="416"/>
      <c r="F274" s="82"/>
      <c r="G274" s="82"/>
      <c r="H274" s="8"/>
      <c r="I274" s="8"/>
      <c r="J274" s="8"/>
      <c r="K274" s="8"/>
      <c r="L274" s="8"/>
      <c r="M274" s="8"/>
      <c r="N274" s="8"/>
      <c r="O274" s="8"/>
      <c r="P274" s="8"/>
      <c r="Q274" s="8"/>
      <c r="R274" s="8"/>
      <c r="S274" s="8"/>
      <c r="T274" s="8"/>
      <c r="U274" s="8"/>
      <c r="V274" s="8"/>
      <c r="W274" s="8"/>
      <c r="X274" s="8"/>
      <c r="Y274" s="8"/>
      <c r="Z274" s="8"/>
    </row>
    <row r="275" spans="1:26" ht="12.75" customHeight="1" x14ac:dyDescent="0.15">
      <c r="A275" s="8"/>
      <c r="B275" s="8"/>
      <c r="C275" s="82"/>
      <c r="D275" s="82"/>
      <c r="E275" s="416"/>
      <c r="F275" s="82"/>
      <c r="G275" s="82"/>
      <c r="H275" s="8"/>
      <c r="I275" s="8"/>
      <c r="J275" s="8"/>
      <c r="K275" s="8"/>
      <c r="L275" s="8"/>
      <c r="M275" s="8"/>
      <c r="N275" s="8"/>
      <c r="O275" s="8"/>
      <c r="P275" s="8"/>
      <c r="Q275" s="8"/>
      <c r="R275" s="8"/>
      <c r="S275" s="8"/>
      <c r="T275" s="8"/>
      <c r="U275" s="8"/>
      <c r="V275" s="8"/>
      <c r="W275" s="8"/>
      <c r="X275" s="8"/>
      <c r="Y275" s="8"/>
      <c r="Z275" s="8"/>
    </row>
    <row r="276" spans="1:26" ht="12.75" customHeight="1" x14ac:dyDescent="0.15">
      <c r="A276" s="8"/>
      <c r="B276" s="8"/>
      <c r="C276" s="82"/>
      <c r="D276" s="82"/>
      <c r="E276" s="416"/>
      <c r="F276" s="82"/>
      <c r="G276" s="82"/>
      <c r="H276" s="8"/>
      <c r="I276" s="8"/>
      <c r="J276" s="8"/>
      <c r="K276" s="8"/>
      <c r="L276" s="8"/>
      <c r="M276" s="8"/>
      <c r="N276" s="8"/>
      <c r="O276" s="8"/>
      <c r="P276" s="8"/>
      <c r="Q276" s="8"/>
      <c r="R276" s="8"/>
      <c r="S276" s="8"/>
      <c r="T276" s="8"/>
      <c r="U276" s="8"/>
      <c r="V276" s="8"/>
      <c r="W276" s="8"/>
      <c r="X276" s="8"/>
      <c r="Y276" s="8"/>
      <c r="Z276" s="8"/>
    </row>
    <row r="277" spans="1:26" ht="12.75" customHeight="1" x14ac:dyDescent="0.15">
      <c r="A277" s="8"/>
      <c r="B277" s="8"/>
      <c r="C277" s="82"/>
      <c r="D277" s="82"/>
      <c r="E277" s="416"/>
      <c r="F277" s="82"/>
      <c r="G277" s="82"/>
      <c r="H277" s="8"/>
      <c r="I277" s="8"/>
      <c r="J277" s="8"/>
      <c r="K277" s="8"/>
      <c r="L277" s="8"/>
      <c r="M277" s="8"/>
      <c r="N277" s="8"/>
      <c r="O277" s="8"/>
      <c r="P277" s="8"/>
      <c r="Q277" s="8"/>
      <c r="R277" s="8"/>
      <c r="S277" s="8"/>
      <c r="T277" s="8"/>
      <c r="U277" s="8"/>
      <c r="V277" s="8"/>
      <c r="W277" s="8"/>
      <c r="X277" s="8"/>
      <c r="Y277" s="8"/>
      <c r="Z277" s="8"/>
    </row>
    <row r="278" spans="1:26" ht="12.75" customHeight="1" x14ac:dyDescent="0.15">
      <c r="A278" s="8"/>
      <c r="B278" s="8"/>
      <c r="C278" s="82"/>
      <c r="D278" s="82"/>
      <c r="E278" s="416"/>
      <c r="F278" s="82"/>
      <c r="G278" s="82"/>
      <c r="H278" s="8"/>
      <c r="I278" s="8"/>
      <c r="J278" s="8"/>
      <c r="K278" s="8"/>
      <c r="L278" s="8"/>
      <c r="M278" s="8"/>
      <c r="N278" s="8"/>
      <c r="O278" s="8"/>
      <c r="P278" s="8"/>
      <c r="Q278" s="8"/>
      <c r="R278" s="8"/>
      <c r="S278" s="8"/>
      <c r="T278" s="8"/>
      <c r="U278" s="8"/>
      <c r="V278" s="8"/>
      <c r="W278" s="8"/>
      <c r="X278" s="8"/>
      <c r="Y278" s="8"/>
      <c r="Z278" s="8"/>
    </row>
    <row r="279" spans="1:26" ht="12.75" customHeight="1" x14ac:dyDescent="0.15">
      <c r="A279" s="8"/>
      <c r="B279" s="8"/>
      <c r="C279" s="82"/>
      <c r="D279" s="82"/>
      <c r="E279" s="416"/>
      <c r="F279" s="82"/>
      <c r="G279" s="82"/>
      <c r="H279" s="8"/>
      <c r="I279" s="8"/>
      <c r="J279" s="8"/>
      <c r="K279" s="8"/>
      <c r="L279" s="8"/>
      <c r="M279" s="8"/>
      <c r="N279" s="8"/>
      <c r="O279" s="8"/>
      <c r="P279" s="8"/>
      <c r="Q279" s="8"/>
      <c r="R279" s="8"/>
      <c r="S279" s="8"/>
      <c r="T279" s="8"/>
      <c r="U279" s="8"/>
      <c r="V279" s="8"/>
      <c r="W279" s="8"/>
      <c r="X279" s="8"/>
      <c r="Y279" s="8"/>
      <c r="Z279" s="8"/>
    </row>
    <row r="280" spans="1:26" ht="12.75" customHeight="1" x14ac:dyDescent="0.15">
      <c r="A280" s="8"/>
      <c r="B280" s="8"/>
      <c r="C280" s="82"/>
      <c r="D280" s="82"/>
      <c r="E280" s="416"/>
      <c r="F280" s="82"/>
      <c r="G280" s="82"/>
      <c r="H280" s="8"/>
      <c r="I280" s="8"/>
      <c r="J280" s="8"/>
      <c r="K280" s="8"/>
      <c r="L280" s="8"/>
      <c r="M280" s="8"/>
      <c r="N280" s="8"/>
      <c r="O280" s="8"/>
      <c r="P280" s="8"/>
      <c r="Q280" s="8"/>
      <c r="R280" s="8"/>
      <c r="S280" s="8"/>
      <c r="T280" s="8"/>
      <c r="U280" s="8"/>
      <c r="V280" s="8"/>
      <c r="W280" s="8"/>
      <c r="X280" s="8"/>
      <c r="Y280" s="8"/>
      <c r="Z280" s="8"/>
    </row>
    <row r="281" spans="1:26" ht="12.75" customHeight="1" x14ac:dyDescent="0.15">
      <c r="A281" s="8"/>
      <c r="B281" s="8"/>
      <c r="C281" s="82"/>
      <c r="D281" s="82"/>
      <c r="E281" s="416"/>
      <c r="F281" s="82"/>
      <c r="G281" s="82"/>
      <c r="H281" s="8"/>
      <c r="I281" s="8"/>
      <c r="J281" s="8"/>
      <c r="K281" s="8"/>
      <c r="L281" s="8"/>
      <c r="M281" s="8"/>
      <c r="N281" s="8"/>
      <c r="O281" s="8"/>
      <c r="P281" s="8"/>
      <c r="Q281" s="8"/>
      <c r="R281" s="8"/>
      <c r="S281" s="8"/>
      <c r="T281" s="8"/>
      <c r="U281" s="8"/>
      <c r="V281" s="8"/>
      <c r="W281" s="8"/>
      <c r="X281" s="8"/>
      <c r="Y281" s="8"/>
      <c r="Z281" s="8"/>
    </row>
    <row r="282" spans="1:26" ht="12.75" customHeight="1" x14ac:dyDescent="0.15">
      <c r="A282" s="8"/>
      <c r="B282" s="8"/>
      <c r="C282" s="82"/>
      <c r="D282" s="82"/>
      <c r="E282" s="416"/>
      <c r="F282" s="82"/>
      <c r="G282" s="82"/>
      <c r="H282" s="8"/>
      <c r="I282" s="8"/>
      <c r="J282" s="8"/>
      <c r="K282" s="8"/>
      <c r="L282" s="8"/>
      <c r="M282" s="8"/>
      <c r="N282" s="8"/>
      <c r="O282" s="8"/>
      <c r="P282" s="8"/>
      <c r="Q282" s="8"/>
      <c r="R282" s="8"/>
      <c r="S282" s="8"/>
      <c r="T282" s="8"/>
      <c r="U282" s="8"/>
      <c r="V282" s="8"/>
      <c r="W282" s="8"/>
      <c r="X282" s="8"/>
      <c r="Y282" s="8"/>
      <c r="Z282" s="8"/>
    </row>
    <row r="283" spans="1:26" ht="12.75" customHeight="1" x14ac:dyDescent="0.15">
      <c r="A283" s="8"/>
      <c r="B283" s="8"/>
      <c r="C283" s="82"/>
      <c r="D283" s="82"/>
      <c r="E283" s="416"/>
      <c r="F283" s="82"/>
      <c r="G283" s="82"/>
      <c r="H283" s="8"/>
      <c r="I283" s="8"/>
      <c r="J283" s="8"/>
      <c r="K283" s="8"/>
      <c r="L283" s="8"/>
      <c r="M283" s="8"/>
      <c r="N283" s="8"/>
      <c r="O283" s="8"/>
      <c r="P283" s="8"/>
      <c r="Q283" s="8"/>
      <c r="R283" s="8"/>
      <c r="S283" s="8"/>
      <c r="T283" s="8"/>
      <c r="U283" s="8"/>
      <c r="V283" s="8"/>
      <c r="W283" s="8"/>
      <c r="X283" s="8"/>
      <c r="Y283" s="8"/>
      <c r="Z283" s="8"/>
    </row>
    <row r="284" spans="1:26" ht="12.75" customHeight="1" x14ac:dyDescent="0.15">
      <c r="A284" s="8"/>
      <c r="B284" s="8"/>
      <c r="C284" s="82"/>
      <c r="D284" s="82"/>
      <c r="E284" s="416"/>
      <c r="F284" s="82"/>
      <c r="G284" s="82"/>
      <c r="H284" s="8"/>
      <c r="I284" s="8"/>
      <c r="J284" s="8"/>
      <c r="K284" s="8"/>
      <c r="L284" s="8"/>
      <c r="M284" s="8"/>
      <c r="N284" s="8"/>
      <c r="O284" s="8"/>
      <c r="P284" s="8"/>
      <c r="Q284" s="8"/>
      <c r="R284" s="8"/>
      <c r="S284" s="8"/>
      <c r="T284" s="8"/>
      <c r="U284" s="8"/>
      <c r="V284" s="8"/>
      <c r="W284" s="8"/>
      <c r="X284" s="8"/>
      <c r="Y284" s="8"/>
      <c r="Z284" s="8"/>
    </row>
    <row r="285" spans="1:26" ht="12.75" customHeight="1" x14ac:dyDescent="0.15">
      <c r="A285" s="8"/>
      <c r="B285" s="8"/>
      <c r="C285" s="82"/>
      <c r="D285" s="82"/>
      <c r="E285" s="416"/>
      <c r="F285" s="82"/>
      <c r="G285" s="82"/>
      <c r="H285" s="8"/>
      <c r="I285" s="8"/>
      <c r="J285" s="8"/>
      <c r="K285" s="8"/>
      <c r="L285" s="8"/>
      <c r="M285" s="8"/>
      <c r="N285" s="8"/>
      <c r="O285" s="8"/>
      <c r="P285" s="8"/>
      <c r="Q285" s="8"/>
      <c r="R285" s="8"/>
      <c r="S285" s="8"/>
      <c r="T285" s="8"/>
      <c r="U285" s="8"/>
      <c r="V285" s="8"/>
      <c r="W285" s="8"/>
      <c r="X285" s="8"/>
      <c r="Y285" s="8"/>
      <c r="Z285" s="8"/>
    </row>
    <row r="286" spans="1:26" ht="12.75" customHeight="1" x14ac:dyDescent="0.15">
      <c r="A286" s="8"/>
      <c r="B286" s="8"/>
      <c r="C286" s="82"/>
      <c r="D286" s="82"/>
      <c r="E286" s="416"/>
      <c r="F286" s="82"/>
      <c r="G286" s="82"/>
      <c r="H286" s="8"/>
      <c r="I286" s="8"/>
      <c r="J286" s="8"/>
      <c r="K286" s="8"/>
      <c r="L286" s="8"/>
      <c r="M286" s="8"/>
      <c r="N286" s="8"/>
      <c r="O286" s="8"/>
      <c r="P286" s="8"/>
      <c r="Q286" s="8"/>
      <c r="R286" s="8"/>
      <c r="S286" s="8"/>
      <c r="T286" s="8"/>
      <c r="U286" s="8"/>
      <c r="V286" s="8"/>
      <c r="W286" s="8"/>
      <c r="X286" s="8"/>
      <c r="Y286" s="8"/>
      <c r="Z286" s="8"/>
    </row>
    <row r="287" spans="1:26" ht="12.75" customHeight="1" x14ac:dyDescent="0.15">
      <c r="A287" s="8"/>
      <c r="B287" s="8"/>
      <c r="C287" s="82"/>
      <c r="D287" s="82"/>
      <c r="E287" s="416"/>
      <c r="F287" s="82"/>
      <c r="G287" s="82"/>
      <c r="H287" s="8"/>
      <c r="I287" s="8"/>
      <c r="J287" s="8"/>
      <c r="K287" s="8"/>
      <c r="L287" s="8"/>
      <c r="M287" s="8"/>
      <c r="N287" s="8"/>
      <c r="O287" s="8"/>
      <c r="P287" s="8"/>
      <c r="Q287" s="8"/>
      <c r="R287" s="8"/>
      <c r="S287" s="8"/>
      <c r="T287" s="8"/>
      <c r="U287" s="8"/>
      <c r="V287" s="8"/>
      <c r="W287" s="8"/>
      <c r="X287" s="8"/>
      <c r="Y287" s="8"/>
      <c r="Z287" s="8"/>
    </row>
    <row r="288" spans="1:26" ht="12.75" customHeight="1" x14ac:dyDescent="0.15">
      <c r="A288" s="8"/>
      <c r="B288" s="8"/>
      <c r="C288" s="82"/>
      <c r="D288" s="82"/>
      <c r="E288" s="416"/>
      <c r="F288" s="82"/>
      <c r="G288" s="82"/>
      <c r="H288" s="8"/>
      <c r="I288" s="8"/>
      <c r="J288" s="8"/>
      <c r="K288" s="8"/>
      <c r="L288" s="8"/>
      <c r="M288" s="8"/>
      <c r="N288" s="8"/>
      <c r="O288" s="8"/>
      <c r="P288" s="8"/>
      <c r="Q288" s="8"/>
      <c r="R288" s="8"/>
      <c r="S288" s="8"/>
      <c r="T288" s="8"/>
      <c r="U288" s="8"/>
      <c r="V288" s="8"/>
      <c r="W288" s="8"/>
      <c r="X288" s="8"/>
      <c r="Y288" s="8"/>
      <c r="Z288" s="8"/>
    </row>
    <row r="289" spans="1:26" ht="12.75" customHeight="1" x14ac:dyDescent="0.15">
      <c r="A289" s="8"/>
      <c r="B289" s="8"/>
      <c r="C289" s="82"/>
      <c r="D289" s="82"/>
      <c r="E289" s="416"/>
      <c r="F289" s="82"/>
      <c r="G289" s="82"/>
      <c r="H289" s="8"/>
      <c r="I289" s="8"/>
      <c r="J289" s="8"/>
      <c r="K289" s="8"/>
      <c r="L289" s="8"/>
      <c r="M289" s="8"/>
      <c r="N289" s="8"/>
      <c r="O289" s="8"/>
      <c r="P289" s="8"/>
      <c r="Q289" s="8"/>
      <c r="R289" s="8"/>
      <c r="S289" s="8"/>
      <c r="T289" s="8"/>
      <c r="U289" s="8"/>
      <c r="V289" s="8"/>
      <c r="W289" s="8"/>
      <c r="X289" s="8"/>
      <c r="Y289" s="8"/>
      <c r="Z289" s="8"/>
    </row>
    <row r="290" spans="1:26" ht="12.75" customHeight="1" x14ac:dyDescent="0.15">
      <c r="A290" s="8"/>
      <c r="B290" s="8"/>
      <c r="C290" s="82"/>
      <c r="D290" s="82"/>
      <c r="E290" s="416"/>
      <c r="F290" s="82"/>
      <c r="G290" s="82"/>
      <c r="H290" s="8"/>
      <c r="I290" s="8"/>
      <c r="J290" s="8"/>
      <c r="K290" s="8"/>
      <c r="L290" s="8"/>
      <c r="M290" s="8"/>
      <c r="N290" s="8"/>
      <c r="O290" s="8"/>
      <c r="P290" s="8"/>
      <c r="Q290" s="8"/>
      <c r="R290" s="8"/>
      <c r="S290" s="8"/>
      <c r="T290" s="8"/>
      <c r="U290" s="8"/>
      <c r="V290" s="8"/>
      <c r="W290" s="8"/>
      <c r="X290" s="8"/>
      <c r="Y290" s="8"/>
      <c r="Z290" s="8"/>
    </row>
    <row r="291" spans="1:26" ht="12.75" customHeight="1" x14ac:dyDescent="0.15">
      <c r="A291" s="8"/>
      <c r="B291" s="8"/>
      <c r="C291" s="82"/>
      <c r="D291" s="82"/>
      <c r="E291" s="416"/>
      <c r="F291" s="82"/>
      <c r="G291" s="82"/>
      <c r="H291" s="8"/>
      <c r="I291" s="8"/>
      <c r="J291" s="8"/>
      <c r="K291" s="8"/>
      <c r="L291" s="8"/>
      <c r="M291" s="8"/>
      <c r="N291" s="8"/>
      <c r="O291" s="8"/>
      <c r="P291" s="8"/>
      <c r="Q291" s="8"/>
      <c r="R291" s="8"/>
      <c r="S291" s="8"/>
      <c r="T291" s="8"/>
      <c r="U291" s="8"/>
      <c r="V291" s="8"/>
      <c r="W291" s="8"/>
      <c r="X291" s="8"/>
      <c r="Y291" s="8"/>
      <c r="Z291" s="8"/>
    </row>
    <row r="292" spans="1:26" ht="12.75" customHeight="1" x14ac:dyDescent="0.15">
      <c r="A292" s="8"/>
      <c r="B292" s="8"/>
      <c r="C292" s="82"/>
      <c r="D292" s="82"/>
      <c r="E292" s="416"/>
      <c r="F292" s="82"/>
      <c r="G292" s="82"/>
      <c r="H292" s="8"/>
      <c r="I292" s="8"/>
      <c r="J292" s="8"/>
      <c r="K292" s="8"/>
      <c r="L292" s="8"/>
      <c r="M292" s="8"/>
      <c r="N292" s="8"/>
      <c r="O292" s="8"/>
      <c r="P292" s="8"/>
      <c r="Q292" s="8"/>
      <c r="R292" s="8"/>
      <c r="S292" s="8"/>
      <c r="T292" s="8"/>
      <c r="U292" s="8"/>
      <c r="V292" s="8"/>
      <c r="W292" s="8"/>
      <c r="X292" s="8"/>
      <c r="Y292" s="8"/>
      <c r="Z292" s="8"/>
    </row>
    <row r="293" spans="1:26" ht="12.75" customHeight="1" x14ac:dyDescent="0.15">
      <c r="A293" s="8"/>
      <c r="B293" s="8"/>
      <c r="C293" s="82"/>
      <c r="D293" s="82"/>
      <c r="E293" s="416"/>
      <c r="F293" s="82"/>
      <c r="G293" s="82"/>
      <c r="H293" s="8"/>
      <c r="I293" s="8"/>
      <c r="J293" s="8"/>
      <c r="K293" s="8"/>
      <c r="L293" s="8"/>
      <c r="M293" s="8"/>
      <c r="N293" s="8"/>
      <c r="O293" s="8"/>
      <c r="P293" s="8"/>
      <c r="Q293" s="8"/>
      <c r="R293" s="8"/>
      <c r="S293" s="8"/>
      <c r="T293" s="8"/>
      <c r="U293" s="8"/>
      <c r="V293" s="8"/>
      <c r="W293" s="8"/>
      <c r="X293" s="8"/>
      <c r="Y293" s="8"/>
      <c r="Z293" s="8"/>
    </row>
    <row r="294" spans="1:26" ht="12.75" customHeight="1" x14ac:dyDescent="0.15">
      <c r="A294" s="8"/>
      <c r="B294" s="8"/>
      <c r="C294" s="82"/>
      <c r="D294" s="82"/>
      <c r="E294" s="416"/>
      <c r="F294" s="82"/>
      <c r="G294" s="82"/>
      <c r="H294" s="8"/>
      <c r="I294" s="8"/>
      <c r="J294" s="8"/>
      <c r="K294" s="8"/>
      <c r="L294" s="8"/>
      <c r="M294" s="8"/>
      <c r="N294" s="8"/>
      <c r="O294" s="8"/>
      <c r="P294" s="8"/>
      <c r="Q294" s="8"/>
      <c r="R294" s="8"/>
      <c r="S294" s="8"/>
      <c r="T294" s="8"/>
      <c r="U294" s="8"/>
      <c r="V294" s="8"/>
      <c r="W294" s="8"/>
      <c r="X294" s="8"/>
      <c r="Y294" s="8"/>
      <c r="Z294" s="8"/>
    </row>
    <row r="295" spans="1:26" ht="12.75" customHeight="1" x14ac:dyDescent="0.15">
      <c r="A295" s="8"/>
      <c r="B295" s="8"/>
      <c r="C295" s="82"/>
      <c r="D295" s="82"/>
      <c r="E295" s="416"/>
      <c r="F295" s="82"/>
      <c r="G295" s="82"/>
      <c r="H295" s="8"/>
      <c r="I295" s="8"/>
      <c r="J295" s="8"/>
      <c r="K295" s="8"/>
      <c r="L295" s="8"/>
      <c r="M295" s="8"/>
      <c r="N295" s="8"/>
      <c r="O295" s="8"/>
      <c r="P295" s="8"/>
      <c r="Q295" s="8"/>
      <c r="R295" s="8"/>
      <c r="S295" s="8"/>
      <c r="T295" s="8"/>
      <c r="U295" s="8"/>
      <c r="V295" s="8"/>
      <c r="W295" s="8"/>
      <c r="X295" s="8"/>
      <c r="Y295" s="8"/>
      <c r="Z295" s="8"/>
    </row>
    <row r="296" spans="1:26" ht="12.75" customHeight="1" x14ac:dyDescent="0.15">
      <c r="A296" s="8"/>
      <c r="B296" s="8"/>
      <c r="C296" s="82"/>
      <c r="D296" s="82"/>
      <c r="E296" s="416"/>
      <c r="F296" s="82"/>
      <c r="G296" s="82"/>
      <c r="H296" s="8"/>
      <c r="I296" s="8"/>
      <c r="J296" s="8"/>
      <c r="K296" s="8"/>
      <c r="L296" s="8"/>
      <c r="M296" s="8"/>
      <c r="N296" s="8"/>
      <c r="O296" s="8"/>
      <c r="P296" s="8"/>
      <c r="Q296" s="8"/>
      <c r="R296" s="8"/>
      <c r="S296" s="8"/>
      <c r="T296" s="8"/>
      <c r="U296" s="8"/>
      <c r="V296" s="8"/>
      <c r="W296" s="8"/>
      <c r="X296" s="8"/>
      <c r="Y296" s="8"/>
      <c r="Z296" s="8"/>
    </row>
    <row r="297" spans="1:26" ht="12.75" customHeight="1" x14ac:dyDescent="0.15">
      <c r="A297" s="8"/>
      <c r="B297" s="8"/>
      <c r="C297" s="82"/>
      <c r="D297" s="82"/>
      <c r="E297" s="416"/>
      <c r="F297" s="82"/>
      <c r="G297" s="82"/>
      <c r="H297" s="8"/>
      <c r="I297" s="8"/>
      <c r="J297" s="8"/>
      <c r="K297" s="8"/>
      <c r="L297" s="8"/>
      <c r="M297" s="8"/>
      <c r="N297" s="8"/>
      <c r="O297" s="8"/>
      <c r="P297" s="8"/>
      <c r="Q297" s="8"/>
      <c r="R297" s="8"/>
      <c r="S297" s="8"/>
      <c r="T297" s="8"/>
      <c r="U297" s="8"/>
      <c r="V297" s="8"/>
      <c r="W297" s="8"/>
      <c r="X297" s="8"/>
      <c r="Y297" s="8"/>
      <c r="Z297" s="8"/>
    </row>
    <row r="298" spans="1:26" ht="12.75" customHeight="1" x14ac:dyDescent="0.15">
      <c r="A298" s="8"/>
      <c r="B298" s="8"/>
      <c r="C298" s="82"/>
      <c r="D298" s="82"/>
      <c r="E298" s="416"/>
      <c r="F298" s="82"/>
      <c r="G298" s="82"/>
      <c r="H298" s="8"/>
      <c r="I298" s="8"/>
      <c r="J298" s="8"/>
      <c r="K298" s="8"/>
      <c r="L298" s="8"/>
      <c r="M298" s="8"/>
      <c r="N298" s="8"/>
      <c r="O298" s="8"/>
      <c r="P298" s="8"/>
      <c r="Q298" s="8"/>
      <c r="R298" s="8"/>
      <c r="S298" s="8"/>
      <c r="T298" s="8"/>
      <c r="U298" s="8"/>
      <c r="V298" s="8"/>
      <c r="W298" s="8"/>
      <c r="X298" s="8"/>
      <c r="Y298" s="8"/>
      <c r="Z298" s="8"/>
    </row>
    <row r="299" spans="1:26" ht="12.75" customHeight="1" x14ac:dyDescent="0.15">
      <c r="A299" s="8"/>
      <c r="B299" s="8"/>
      <c r="C299" s="82"/>
      <c r="D299" s="82"/>
      <c r="E299" s="416"/>
      <c r="F299" s="82"/>
      <c r="G299" s="82"/>
      <c r="H299" s="8"/>
      <c r="I299" s="8"/>
      <c r="J299" s="8"/>
      <c r="K299" s="8"/>
      <c r="L299" s="8"/>
      <c r="M299" s="8"/>
      <c r="N299" s="8"/>
      <c r="O299" s="8"/>
      <c r="P299" s="8"/>
      <c r="Q299" s="8"/>
      <c r="R299" s="8"/>
      <c r="S299" s="8"/>
      <c r="T299" s="8"/>
      <c r="U299" s="8"/>
      <c r="V299" s="8"/>
      <c r="W299" s="8"/>
      <c r="X299" s="8"/>
      <c r="Y299" s="8"/>
      <c r="Z299" s="8"/>
    </row>
    <row r="300" spans="1:26" ht="12.75" customHeight="1" x14ac:dyDescent="0.15">
      <c r="A300" s="8"/>
      <c r="B300" s="8"/>
      <c r="C300" s="82"/>
      <c r="D300" s="82"/>
      <c r="E300" s="416"/>
      <c r="F300" s="82"/>
      <c r="G300" s="82"/>
      <c r="H300" s="8"/>
      <c r="I300" s="8"/>
      <c r="J300" s="8"/>
      <c r="K300" s="8"/>
      <c r="L300" s="8"/>
      <c r="M300" s="8"/>
      <c r="N300" s="8"/>
      <c r="O300" s="8"/>
      <c r="P300" s="8"/>
      <c r="Q300" s="8"/>
      <c r="R300" s="8"/>
      <c r="S300" s="8"/>
      <c r="T300" s="8"/>
      <c r="U300" s="8"/>
      <c r="V300" s="8"/>
      <c r="W300" s="8"/>
      <c r="X300" s="8"/>
      <c r="Y300" s="8"/>
      <c r="Z300" s="8"/>
    </row>
    <row r="301" spans="1:26" ht="12.75" customHeight="1" x14ac:dyDescent="0.15">
      <c r="A301" s="8"/>
      <c r="B301" s="8"/>
      <c r="C301" s="82"/>
      <c r="D301" s="82"/>
      <c r="E301" s="416"/>
      <c r="F301" s="82"/>
      <c r="G301" s="82"/>
      <c r="H301" s="8"/>
      <c r="I301" s="8"/>
      <c r="J301" s="8"/>
      <c r="K301" s="8"/>
      <c r="L301" s="8"/>
      <c r="M301" s="8"/>
      <c r="N301" s="8"/>
      <c r="O301" s="8"/>
      <c r="P301" s="8"/>
      <c r="Q301" s="8"/>
      <c r="R301" s="8"/>
      <c r="S301" s="8"/>
      <c r="T301" s="8"/>
      <c r="U301" s="8"/>
      <c r="V301" s="8"/>
      <c r="W301" s="8"/>
      <c r="X301" s="8"/>
      <c r="Y301" s="8"/>
      <c r="Z301" s="8"/>
    </row>
    <row r="302" spans="1:26" ht="12.75" customHeight="1" x14ac:dyDescent="0.15">
      <c r="A302" s="8"/>
      <c r="B302" s="8"/>
      <c r="C302" s="82"/>
      <c r="D302" s="82"/>
      <c r="E302" s="416"/>
      <c r="F302" s="82"/>
      <c r="G302" s="82"/>
      <c r="H302" s="8"/>
      <c r="I302" s="8"/>
      <c r="J302" s="8"/>
      <c r="K302" s="8"/>
      <c r="L302" s="8"/>
      <c r="M302" s="8"/>
      <c r="N302" s="8"/>
      <c r="O302" s="8"/>
      <c r="P302" s="8"/>
      <c r="Q302" s="8"/>
      <c r="R302" s="8"/>
      <c r="S302" s="8"/>
      <c r="T302" s="8"/>
      <c r="U302" s="8"/>
      <c r="V302" s="8"/>
      <c r="W302" s="8"/>
      <c r="X302" s="8"/>
      <c r="Y302" s="8"/>
      <c r="Z302" s="8"/>
    </row>
    <row r="303" spans="1:26" ht="12.75" customHeight="1" x14ac:dyDescent="0.15">
      <c r="A303" s="8"/>
      <c r="B303" s="8"/>
      <c r="C303" s="82"/>
      <c r="D303" s="82"/>
      <c r="E303" s="416"/>
      <c r="F303" s="82"/>
      <c r="G303" s="82"/>
      <c r="H303" s="8"/>
      <c r="I303" s="8"/>
      <c r="J303" s="8"/>
      <c r="K303" s="8"/>
      <c r="L303" s="8"/>
      <c r="M303" s="8"/>
      <c r="N303" s="8"/>
      <c r="O303" s="8"/>
      <c r="P303" s="8"/>
      <c r="Q303" s="8"/>
      <c r="R303" s="8"/>
      <c r="S303" s="8"/>
      <c r="T303" s="8"/>
      <c r="U303" s="8"/>
      <c r="V303" s="8"/>
      <c r="W303" s="8"/>
      <c r="X303" s="8"/>
      <c r="Y303" s="8"/>
      <c r="Z303" s="8"/>
    </row>
    <row r="304" spans="1:26" ht="12.75" customHeight="1" x14ac:dyDescent="0.15">
      <c r="A304" s="8"/>
      <c r="B304" s="8"/>
      <c r="C304" s="82"/>
      <c r="D304" s="82"/>
      <c r="E304" s="416"/>
      <c r="F304" s="82"/>
      <c r="G304" s="82"/>
      <c r="H304" s="8"/>
      <c r="I304" s="8"/>
      <c r="J304" s="8"/>
      <c r="K304" s="8"/>
      <c r="L304" s="8"/>
      <c r="M304" s="8"/>
      <c r="N304" s="8"/>
      <c r="O304" s="8"/>
      <c r="P304" s="8"/>
      <c r="Q304" s="8"/>
      <c r="R304" s="8"/>
      <c r="S304" s="8"/>
      <c r="T304" s="8"/>
      <c r="U304" s="8"/>
      <c r="V304" s="8"/>
      <c r="W304" s="8"/>
      <c r="X304" s="8"/>
      <c r="Y304" s="8"/>
      <c r="Z304" s="8"/>
    </row>
    <row r="305" spans="1:26" ht="12.75" customHeight="1" x14ac:dyDescent="0.15">
      <c r="A305" s="8"/>
      <c r="B305" s="8"/>
      <c r="C305" s="82"/>
      <c r="D305" s="82"/>
      <c r="E305" s="416"/>
      <c r="F305" s="82"/>
      <c r="G305" s="82"/>
      <c r="H305" s="8"/>
      <c r="I305" s="8"/>
      <c r="J305" s="8"/>
      <c r="K305" s="8"/>
      <c r="L305" s="8"/>
      <c r="M305" s="8"/>
      <c r="N305" s="8"/>
      <c r="O305" s="8"/>
      <c r="P305" s="8"/>
      <c r="Q305" s="8"/>
      <c r="R305" s="8"/>
      <c r="S305" s="8"/>
      <c r="T305" s="8"/>
      <c r="U305" s="8"/>
      <c r="V305" s="8"/>
      <c r="W305" s="8"/>
      <c r="X305" s="8"/>
      <c r="Y305" s="8"/>
      <c r="Z305" s="8"/>
    </row>
    <row r="306" spans="1:26" ht="12.75" customHeight="1" x14ac:dyDescent="0.15">
      <c r="A306" s="8"/>
      <c r="B306" s="8"/>
      <c r="C306" s="82"/>
      <c r="D306" s="82"/>
      <c r="E306" s="416"/>
      <c r="F306" s="82"/>
      <c r="G306" s="82"/>
      <c r="H306" s="8"/>
      <c r="I306" s="8"/>
      <c r="J306" s="8"/>
      <c r="K306" s="8"/>
      <c r="L306" s="8"/>
      <c r="M306" s="8"/>
      <c r="N306" s="8"/>
      <c r="O306" s="8"/>
      <c r="P306" s="8"/>
      <c r="Q306" s="8"/>
      <c r="R306" s="8"/>
      <c r="S306" s="8"/>
      <c r="T306" s="8"/>
      <c r="U306" s="8"/>
      <c r="V306" s="8"/>
      <c r="W306" s="8"/>
      <c r="X306" s="8"/>
      <c r="Y306" s="8"/>
      <c r="Z306" s="8"/>
    </row>
    <row r="307" spans="1:26" ht="12.75" customHeight="1" x14ac:dyDescent="0.15">
      <c r="A307" s="8"/>
      <c r="B307" s="8"/>
      <c r="C307" s="82"/>
      <c r="D307" s="82"/>
      <c r="E307" s="416"/>
      <c r="F307" s="82"/>
      <c r="G307" s="82"/>
      <c r="H307" s="8"/>
      <c r="I307" s="8"/>
      <c r="J307" s="8"/>
      <c r="K307" s="8"/>
      <c r="L307" s="8"/>
      <c r="M307" s="8"/>
      <c r="N307" s="8"/>
      <c r="O307" s="8"/>
      <c r="P307" s="8"/>
      <c r="Q307" s="8"/>
      <c r="R307" s="8"/>
      <c r="S307" s="8"/>
      <c r="T307" s="8"/>
      <c r="U307" s="8"/>
      <c r="V307" s="8"/>
      <c r="W307" s="8"/>
      <c r="X307" s="8"/>
      <c r="Y307" s="8"/>
      <c r="Z307" s="8"/>
    </row>
    <row r="308" spans="1:26" ht="12.75" customHeight="1" x14ac:dyDescent="0.15">
      <c r="A308" s="8"/>
      <c r="B308" s="8"/>
      <c r="C308" s="82"/>
      <c r="D308" s="82"/>
      <c r="E308" s="416"/>
      <c r="F308" s="82"/>
      <c r="G308" s="82"/>
      <c r="H308" s="8"/>
      <c r="I308" s="8"/>
      <c r="J308" s="8"/>
      <c r="K308" s="8"/>
      <c r="L308" s="8"/>
      <c r="M308" s="8"/>
      <c r="N308" s="8"/>
      <c r="O308" s="8"/>
      <c r="P308" s="8"/>
      <c r="Q308" s="8"/>
      <c r="R308" s="8"/>
      <c r="S308" s="8"/>
      <c r="T308" s="8"/>
      <c r="U308" s="8"/>
      <c r="V308" s="8"/>
      <c r="W308" s="8"/>
      <c r="X308" s="8"/>
      <c r="Y308" s="8"/>
      <c r="Z308" s="8"/>
    </row>
    <row r="309" spans="1:26" ht="12.75" customHeight="1" x14ac:dyDescent="0.15">
      <c r="A309" s="8"/>
      <c r="B309" s="8"/>
      <c r="C309" s="82"/>
      <c r="D309" s="82"/>
      <c r="E309" s="416"/>
      <c r="F309" s="82"/>
      <c r="G309" s="82"/>
      <c r="H309" s="8"/>
      <c r="I309" s="8"/>
      <c r="J309" s="8"/>
      <c r="K309" s="8"/>
      <c r="L309" s="8"/>
      <c r="M309" s="8"/>
      <c r="N309" s="8"/>
      <c r="O309" s="8"/>
      <c r="P309" s="8"/>
      <c r="Q309" s="8"/>
      <c r="R309" s="8"/>
      <c r="S309" s="8"/>
      <c r="T309" s="8"/>
      <c r="U309" s="8"/>
      <c r="V309" s="8"/>
      <c r="W309" s="8"/>
      <c r="X309" s="8"/>
      <c r="Y309" s="8"/>
      <c r="Z309" s="8"/>
    </row>
    <row r="310" spans="1:26" ht="12.75" customHeight="1" x14ac:dyDescent="0.15">
      <c r="A310" s="8"/>
      <c r="B310" s="8"/>
      <c r="C310" s="82"/>
      <c r="D310" s="82"/>
      <c r="E310" s="416"/>
      <c r="F310" s="82"/>
      <c r="G310" s="82"/>
      <c r="H310" s="8"/>
      <c r="I310" s="8"/>
      <c r="J310" s="8"/>
      <c r="K310" s="8"/>
      <c r="L310" s="8"/>
      <c r="M310" s="8"/>
      <c r="N310" s="8"/>
      <c r="O310" s="8"/>
      <c r="P310" s="8"/>
      <c r="Q310" s="8"/>
      <c r="R310" s="8"/>
      <c r="S310" s="8"/>
      <c r="T310" s="8"/>
      <c r="U310" s="8"/>
      <c r="V310" s="8"/>
      <c r="W310" s="8"/>
      <c r="X310" s="8"/>
      <c r="Y310" s="8"/>
      <c r="Z310" s="8"/>
    </row>
    <row r="311" spans="1:26" ht="12.75" customHeight="1" x14ac:dyDescent="0.15">
      <c r="A311" s="8"/>
      <c r="B311" s="8"/>
      <c r="C311" s="82"/>
      <c r="D311" s="82"/>
      <c r="E311" s="416"/>
      <c r="F311" s="82"/>
      <c r="G311" s="82"/>
      <c r="H311" s="8"/>
      <c r="I311" s="8"/>
      <c r="J311" s="8"/>
      <c r="K311" s="8"/>
      <c r="L311" s="8"/>
      <c r="M311" s="8"/>
      <c r="N311" s="8"/>
      <c r="O311" s="8"/>
      <c r="P311" s="8"/>
      <c r="Q311" s="8"/>
      <c r="R311" s="8"/>
      <c r="S311" s="8"/>
      <c r="T311" s="8"/>
      <c r="U311" s="8"/>
      <c r="V311" s="8"/>
      <c r="W311" s="8"/>
      <c r="X311" s="8"/>
      <c r="Y311" s="8"/>
      <c r="Z311" s="8"/>
    </row>
    <row r="312" spans="1:26" ht="12.75" customHeight="1" x14ac:dyDescent="0.15">
      <c r="A312" s="8"/>
      <c r="B312" s="8"/>
      <c r="C312" s="82"/>
      <c r="D312" s="82"/>
      <c r="E312" s="416"/>
      <c r="F312" s="82"/>
      <c r="G312" s="82"/>
      <c r="H312" s="8"/>
      <c r="I312" s="8"/>
      <c r="J312" s="8"/>
      <c r="K312" s="8"/>
      <c r="L312" s="8"/>
      <c r="M312" s="8"/>
      <c r="N312" s="8"/>
      <c r="O312" s="8"/>
      <c r="P312" s="8"/>
      <c r="Q312" s="8"/>
      <c r="R312" s="8"/>
      <c r="S312" s="8"/>
      <c r="T312" s="8"/>
      <c r="U312" s="8"/>
      <c r="V312" s="8"/>
      <c r="W312" s="8"/>
      <c r="X312" s="8"/>
      <c r="Y312" s="8"/>
      <c r="Z312" s="8"/>
    </row>
    <row r="313" spans="1:26" ht="12.75" customHeight="1" x14ac:dyDescent="0.15">
      <c r="A313" s="8"/>
      <c r="B313" s="8"/>
      <c r="C313" s="82"/>
      <c r="D313" s="82"/>
      <c r="E313" s="416"/>
      <c r="F313" s="82"/>
      <c r="G313" s="82"/>
      <c r="H313" s="8"/>
      <c r="I313" s="8"/>
      <c r="J313" s="8"/>
      <c r="K313" s="8"/>
      <c r="L313" s="8"/>
      <c r="M313" s="8"/>
      <c r="N313" s="8"/>
      <c r="O313" s="8"/>
      <c r="P313" s="8"/>
      <c r="Q313" s="8"/>
      <c r="R313" s="8"/>
      <c r="S313" s="8"/>
      <c r="T313" s="8"/>
      <c r="U313" s="8"/>
      <c r="V313" s="8"/>
      <c r="W313" s="8"/>
      <c r="X313" s="8"/>
      <c r="Y313" s="8"/>
      <c r="Z313" s="8"/>
    </row>
    <row r="314" spans="1:26" ht="12.75" customHeight="1" x14ac:dyDescent="0.15">
      <c r="A314" s="8"/>
      <c r="B314" s="8"/>
      <c r="C314" s="82"/>
      <c r="D314" s="82"/>
      <c r="E314" s="416"/>
      <c r="F314" s="82"/>
      <c r="G314" s="82"/>
      <c r="H314" s="8"/>
      <c r="I314" s="8"/>
      <c r="J314" s="8"/>
      <c r="K314" s="8"/>
      <c r="L314" s="8"/>
      <c r="M314" s="8"/>
      <c r="N314" s="8"/>
      <c r="O314" s="8"/>
      <c r="P314" s="8"/>
      <c r="Q314" s="8"/>
      <c r="R314" s="8"/>
      <c r="S314" s="8"/>
      <c r="T314" s="8"/>
      <c r="U314" s="8"/>
      <c r="V314" s="8"/>
      <c r="W314" s="8"/>
      <c r="X314" s="8"/>
      <c r="Y314" s="8"/>
      <c r="Z314" s="8"/>
    </row>
    <row r="315" spans="1:26" ht="12.75" customHeight="1" x14ac:dyDescent="0.15">
      <c r="A315" s="8"/>
      <c r="B315" s="8"/>
      <c r="C315" s="82"/>
      <c r="D315" s="82"/>
      <c r="E315" s="416"/>
      <c r="F315" s="82"/>
      <c r="G315" s="82"/>
      <c r="H315" s="8"/>
      <c r="I315" s="8"/>
      <c r="J315" s="8"/>
      <c r="K315" s="8"/>
      <c r="L315" s="8"/>
      <c r="M315" s="8"/>
      <c r="N315" s="8"/>
      <c r="O315" s="8"/>
      <c r="P315" s="8"/>
      <c r="Q315" s="8"/>
      <c r="R315" s="8"/>
      <c r="S315" s="8"/>
      <c r="T315" s="8"/>
      <c r="U315" s="8"/>
      <c r="V315" s="8"/>
      <c r="W315" s="8"/>
      <c r="X315" s="8"/>
      <c r="Y315" s="8"/>
      <c r="Z315" s="8"/>
    </row>
    <row r="316" spans="1:26" ht="12.75" customHeight="1" x14ac:dyDescent="0.15">
      <c r="A316" s="8"/>
      <c r="B316" s="8"/>
      <c r="C316" s="82"/>
      <c r="D316" s="82"/>
      <c r="E316" s="416"/>
      <c r="F316" s="82"/>
      <c r="G316" s="82"/>
      <c r="H316" s="8"/>
      <c r="I316" s="8"/>
      <c r="J316" s="8"/>
      <c r="K316" s="8"/>
      <c r="L316" s="8"/>
      <c r="M316" s="8"/>
      <c r="N316" s="8"/>
      <c r="O316" s="8"/>
      <c r="P316" s="8"/>
      <c r="Q316" s="8"/>
      <c r="R316" s="8"/>
      <c r="S316" s="8"/>
      <c r="T316" s="8"/>
      <c r="U316" s="8"/>
      <c r="V316" s="8"/>
      <c r="W316" s="8"/>
      <c r="X316" s="8"/>
      <c r="Y316" s="8"/>
      <c r="Z316" s="8"/>
    </row>
    <row r="317" spans="1:26" ht="12.75" customHeight="1" x14ac:dyDescent="0.15">
      <c r="A317" s="8"/>
      <c r="B317" s="8"/>
      <c r="C317" s="82"/>
      <c r="D317" s="82"/>
      <c r="E317" s="416"/>
      <c r="F317" s="82"/>
      <c r="G317" s="82"/>
      <c r="H317" s="8"/>
      <c r="I317" s="8"/>
      <c r="J317" s="8"/>
      <c r="K317" s="8"/>
      <c r="L317" s="8"/>
      <c r="M317" s="8"/>
      <c r="N317" s="8"/>
      <c r="O317" s="8"/>
      <c r="P317" s="8"/>
      <c r="Q317" s="8"/>
      <c r="R317" s="8"/>
      <c r="S317" s="8"/>
      <c r="T317" s="8"/>
      <c r="U317" s="8"/>
      <c r="V317" s="8"/>
      <c r="W317" s="8"/>
      <c r="X317" s="8"/>
      <c r="Y317" s="8"/>
      <c r="Z317" s="8"/>
    </row>
    <row r="318" spans="1:26" ht="12.75" customHeight="1" x14ac:dyDescent="0.15">
      <c r="A318" s="8"/>
      <c r="B318" s="8"/>
      <c r="C318" s="82"/>
      <c r="D318" s="82"/>
      <c r="E318" s="416"/>
      <c r="F318" s="82"/>
      <c r="G318" s="82"/>
      <c r="H318" s="8"/>
      <c r="I318" s="8"/>
      <c r="J318" s="8"/>
      <c r="K318" s="8"/>
      <c r="L318" s="8"/>
      <c r="M318" s="8"/>
      <c r="N318" s="8"/>
      <c r="O318" s="8"/>
      <c r="P318" s="8"/>
      <c r="Q318" s="8"/>
      <c r="R318" s="8"/>
      <c r="S318" s="8"/>
      <c r="T318" s="8"/>
      <c r="U318" s="8"/>
      <c r="V318" s="8"/>
      <c r="W318" s="8"/>
      <c r="X318" s="8"/>
      <c r="Y318" s="8"/>
      <c r="Z318" s="8"/>
    </row>
    <row r="319" spans="1:26" ht="12.75" customHeight="1" x14ac:dyDescent="0.15">
      <c r="A319" s="8"/>
      <c r="B319" s="8"/>
      <c r="C319" s="82"/>
      <c r="D319" s="82"/>
      <c r="E319" s="416"/>
      <c r="F319" s="82"/>
      <c r="G319" s="82"/>
      <c r="H319" s="8"/>
      <c r="I319" s="8"/>
      <c r="J319" s="8"/>
      <c r="K319" s="8"/>
      <c r="L319" s="8"/>
      <c r="M319" s="8"/>
      <c r="N319" s="8"/>
      <c r="O319" s="8"/>
      <c r="P319" s="8"/>
      <c r="Q319" s="8"/>
      <c r="R319" s="8"/>
      <c r="S319" s="8"/>
      <c r="T319" s="8"/>
      <c r="U319" s="8"/>
      <c r="V319" s="8"/>
      <c r="W319" s="8"/>
      <c r="X319" s="8"/>
      <c r="Y319" s="8"/>
      <c r="Z319" s="8"/>
    </row>
    <row r="320" spans="1:26" ht="12.75" customHeight="1" x14ac:dyDescent="0.15">
      <c r="A320" s="8"/>
      <c r="B320" s="8"/>
      <c r="C320" s="82"/>
      <c r="D320" s="82"/>
      <c r="E320" s="416"/>
      <c r="F320" s="82"/>
      <c r="G320" s="82"/>
      <c r="H320" s="8"/>
      <c r="I320" s="8"/>
      <c r="J320" s="8"/>
      <c r="K320" s="8"/>
      <c r="L320" s="8"/>
      <c r="M320" s="8"/>
      <c r="N320" s="8"/>
      <c r="O320" s="8"/>
      <c r="P320" s="8"/>
      <c r="Q320" s="8"/>
      <c r="R320" s="8"/>
      <c r="S320" s="8"/>
      <c r="T320" s="8"/>
      <c r="U320" s="8"/>
      <c r="V320" s="8"/>
      <c r="W320" s="8"/>
      <c r="X320" s="8"/>
      <c r="Y320" s="8"/>
      <c r="Z320" s="8"/>
    </row>
    <row r="321" spans="1:26" ht="12.75" customHeight="1" x14ac:dyDescent="0.15">
      <c r="A321" s="8"/>
      <c r="B321" s="8"/>
      <c r="C321" s="82"/>
      <c r="D321" s="82"/>
      <c r="E321" s="416"/>
      <c r="F321" s="82"/>
      <c r="G321" s="82"/>
      <c r="H321" s="8"/>
      <c r="I321" s="8"/>
      <c r="J321" s="8"/>
      <c r="K321" s="8"/>
      <c r="L321" s="8"/>
      <c r="M321" s="8"/>
      <c r="N321" s="8"/>
      <c r="O321" s="8"/>
      <c r="P321" s="8"/>
      <c r="Q321" s="8"/>
      <c r="R321" s="8"/>
      <c r="S321" s="8"/>
      <c r="T321" s="8"/>
      <c r="U321" s="8"/>
      <c r="V321" s="8"/>
      <c r="W321" s="8"/>
      <c r="X321" s="8"/>
      <c r="Y321" s="8"/>
      <c r="Z321" s="8"/>
    </row>
    <row r="322" spans="1:26" ht="12.75" customHeight="1" x14ac:dyDescent="0.15">
      <c r="A322" s="8"/>
      <c r="B322" s="8"/>
      <c r="C322" s="82"/>
      <c r="D322" s="82"/>
      <c r="E322" s="416"/>
      <c r="F322" s="82"/>
      <c r="G322" s="82"/>
      <c r="H322" s="8"/>
      <c r="I322" s="8"/>
      <c r="J322" s="8"/>
      <c r="K322" s="8"/>
      <c r="L322" s="8"/>
      <c r="M322" s="8"/>
      <c r="N322" s="8"/>
      <c r="O322" s="8"/>
      <c r="P322" s="8"/>
      <c r="Q322" s="8"/>
      <c r="R322" s="8"/>
      <c r="S322" s="8"/>
      <c r="T322" s="8"/>
      <c r="U322" s="8"/>
      <c r="V322" s="8"/>
      <c r="W322" s="8"/>
      <c r="X322" s="8"/>
      <c r="Y322" s="8"/>
      <c r="Z322" s="8"/>
    </row>
    <row r="323" spans="1:26" ht="12.75" customHeight="1" x14ac:dyDescent="0.15">
      <c r="A323" s="8"/>
      <c r="B323" s="8"/>
      <c r="C323" s="82"/>
      <c r="D323" s="82"/>
      <c r="E323" s="416"/>
      <c r="F323" s="82"/>
      <c r="G323" s="82"/>
      <c r="H323" s="8"/>
      <c r="I323" s="8"/>
      <c r="J323" s="8"/>
      <c r="K323" s="8"/>
      <c r="L323" s="8"/>
      <c r="M323" s="8"/>
      <c r="N323" s="8"/>
      <c r="O323" s="8"/>
      <c r="P323" s="8"/>
      <c r="Q323" s="8"/>
      <c r="R323" s="8"/>
      <c r="S323" s="8"/>
      <c r="T323" s="8"/>
      <c r="U323" s="8"/>
      <c r="V323" s="8"/>
      <c r="W323" s="8"/>
      <c r="X323" s="8"/>
      <c r="Y323" s="8"/>
      <c r="Z323" s="8"/>
    </row>
    <row r="324" spans="1:26" ht="12.75" customHeight="1" x14ac:dyDescent="0.15">
      <c r="A324" s="8"/>
      <c r="B324" s="8"/>
      <c r="C324" s="82"/>
      <c r="D324" s="82"/>
      <c r="E324" s="416"/>
      <c r="F324" s="82"/>
      <c r="G324" s="82"/>
      <c r="H324" s="8"/>
      <c r="I324" s="8"/>
      <c r="J324" s="8"/>
      <c r="K324" s="8"/>
      <c r="L324" s="8"/>
      <c r="M324" s="8"/>
      <c r="N324" s="8"/>
      <c r="O324" s="8"/>
      <c r="P324" s="8"/>
      <c r="Q324" s="8"/>
      <c r="R324" s="8"/>
      <c r="S324" s="8"/>
      <c r="T324" s="8"/>
      <c r="U324" s="8"/>
      <c r="V324" s="8"/>
      <c r="W324" s="8"/>
      <c r="X324" s="8"/>
      <c r="Y324" s="8"/>
      <c r="Z324" s="8"/>
    </row>
    <row r="325" spans="1:26" ht="12.75" customHeight="1" x14ac:dyDescent="0.15">
      <c r="A325" s="8"/>
      <c r="B325" s="8"/>
      <c r="C325" s="82"/>
      <c r="D325" s="82"/>
      <c r="E325" s="416"/>
      <c r="F325" s="82"/>
      <c r="G325" s="82"/>
      <c r="H325" s="8"/>
      <c r="I325" s="8"/>
      <c r="J325" s="8"/>
      <c r="K325" s="8"/>
      <c r="L325" s="8"/>
      <c r="M325" s="8"/>
      <c r="N325" s="8"/>
      <c r="O325" s="8"/>
      <c r="P325" s="8"/>
      <c r="Q325" s="8"/>
      <c r="R325" s="8"/>
      <c r="S325" s="8"/>
      <c r="T325" s="8"/>
      <c r="U325" s="8"/>
      <c r="V325" s="8"/>
      <c r="W325" s="8"/>
      <c r="X325" s="8"/>
      <c r="Y325" s="8"/>
      <c r="Z325" s="8"/>
    </row>
    <row r="326" spans="1:26" ht="12.75" customHeight="1" x14ac:dyDescent="0.15">
      <c r="A326" s="8"/>
      <c r="B326" s="8"/>
      <c r="C326" s="82"/>
      <c r="D326" s="82"/>
      <c r="E326" s="416"/>
      <c r="F326" s="82"/>
      <c r="G326" s="82"/>
      <c r="H326" s="8"/>
      <c r="I326" s="8"/>
      <c r="J326" s="8"/>
      <c r="K326" s="8"/>
      <c r="L326" s="8"/>
      <c r="M326" s="8"/>
      <c r="N326" s="8"/>
      <c r="O326" s="8"/>
      <c r="P326" s="8"/>
      <c r="Q326" s="8"/>
      <c r="R326" s="8"/>
      <c r="S326" s="8"/>
      <c r="T326" s="8"/>
      <c r="U326" s="8"/>
      <c r="V326" s="8"/>
      <c r="W326" s="8"/>
      <c r="X326" s="8"/>
      <c r="Y326" s="8"/>
      <c r="Z326" s="8"/>
    </row>
    <row r="327" spans="1:26" ht="12.75" customHeight="1" x14ac:dyDescent="0.15">
      <c r="A327" s="8"/>
      <c r="B327" s="8"/>
      <c r="C327" s="82"/>
      <c r="D327" s="82"/>
      <c r="E327" s="416"/>
      <c r="F327" s="82"/>
      <c r="G327" s="82"/>
      <c r="H327" s="8"/>
      <c r="I327" s="8"/>
      <c r="J327" s="8"/>
      <c r="K327" s="8"/>
      <c r="L327" s="8"/>
      <c r="M327" s="8"/>
      <c r="N327" s="8"/>
      <c r="O327" s="8"/>
      <c r="P327" s="8"/>
      <c r="Q327" s="8"/>
      <c r="R327" s="8"/>
      <c r="S327" s="8"/>
      <c r="T327" s="8"/>
      <c r="U327" s="8"/>
      <c r="V327" s="8"/>
      <c r="W327" s="8"/>
      <c r="X327" s="8"/>
      <c r="Y327" s="8"/>
      <c r="Z327" s="8"/>
    </row>
    <row r="328" spans="1:26" ht="12.75" customHeight="1" x14ac:dyDescent="0.15">
      <c r="A328" s="8"/>
      <c r="B328" s="8"/>
      <c r="C328" s="82"/>
      <c r="D328" s="82"/>
      <c r="E328" s="416"/>
      <c r="F328" s="82"/>
      <c r="G328" s="82"/>
      <c r="H328" s="8"/>
      <c r="I328" s="8"/>
      <c r="J328" s="8"/>
      <c r="K328" s="8"/>
      <c r="L328" s="8"/>
      <c r="M328" s="8"/>
      <c r="N328" s="8"/>
      <c r="O328" s="8"/>
      <c r="P328" s="8"/>
      <c r="Q328" s="8"/>
      <c r="R328" s="8"/>
      <c r="S328" s="8"/>
      <c r="T328" s="8"/>
      <c r="U328" s="8"/>
      <c r="V328" s="8"/>
      <c r="W328" s="8"/>
      <c r="X328" s="8"/>
      <c r="Y328" s="8"/>
      <c r="Z328" s="8"/>
    </row>
    <row r="329" spans="1:26" ht="12.75" customHeight="1" x14ac:dyDescent="0.15">
      <c r="A329" s="8"/>
      <c r="B329" s="8"/>
      <c r="C329" s="82"/>
      <c r="D329" s="82"/>
      <c r="E329" s="416"/>
      <c r="F329" s="82"/>
      <c r="G329" s="82"/>
      <c r="H329" s="8"/>
      <c r="I329" s="8"/>
      <c r="J329" s="8"/>
      <c r="K329" s="8"/>
      <c r="L329" s="8"/>
      <c r="M329" s="8"/>
      <c r="N329" s="8"/>
      <c r="O329" s="8"/>
      <c r="P329" s="8"/>
      <c r="Q329" s="8"/>
      <c r="R329" s="8"/>
      <c r="S329" s="8"/>
      <c r="T329" s="8"/>
      <c r="U329" s="8"/>
      <c r="V329" s="8"/>
      <c r="W329" s="8"/>
      <c r="X329" s="8"/>
      <c r="Y329" s="8"/>
      <c r="Z329" s="8"/>
    </row>
    <row r="330" spans="1:26" ht="12.75" customHeight="1" x14ac:dyDescent="0.15">
      <c r="A330" s="8"/>
      <c r="B330" s="8"/>
      <c r="C330" s="82"/>
      <c r="D330" s="82"/>
      <c r="E330" s="416"/>
      <c r="F330" s="82"/>
      <c r="G330" s="82"/>
      <c r="H330" s="8"/>
      <c r="I330" s="8"/>
      <c r="J330" s="8"/>
      <c r="K330" s="8"/>
      <c r="L330" s="8"/>
      <c r="M330" s="8"/>
      <c r="N330" s="8"/>
      <c r="O330" s="8"/>
      <c r="P330" s="8"/>
      <c r="Q330" s="8"/>
      <c r="R330" s="8"/>
      <c r="S330" s="8"/>
      <c r="T330" s="8"/>
      <c r="U330" s="8"/>
      <c r="V330" s="8"/>
      <c r="W330" s="8"/>
      <c r="X330" s="8"/>
      <c r="Y330" s="8"/>
      <c r="Z330" s="8"/>
    </row>
    <row r="331" spans="1:26" ht="12.75" customHeight="1" x14ac:dyDescent="0.15">
      <c r="A331" s="8"/>
      <c r="B331" s="8"/>
      <c r="C331" s="82"/>
      <c r="D331" s="82"/>
      <c r="E331" s="416"/>
      <c r="F331" s="82"/>
      <c r="G331" s="82"/>
      <c r="H331" s="8"/>
      <c r="I331" s="8"/>
      <c r="J331" s="8"/>
      <c r="K331" s="8"/>
      <c r="L331" s="8"/>
      <c r="M331" s="8"/>
      <c r="N331" s="8"/>
      <c r="O331" s="8"/>
      <c r="P331" s="8"/>
      <c r="Q331" s="8"/>
      <c r="R331" s="8"/>
      <c r="S331" s="8"/>
      <c r="T331" s="8"/>
      <c r="U331" s="8"/>
      <c r="V331" s="8"/>
      <c r="W331" s="8"/>
      <c r="X331" s="8"/>
      <c r="Y331" s="8"/>
      <c r="Z331" s="8"/>
    </row>
    <row r="332" spans="1:26" ht="12.75" customHeight="1" x14ac:dyDescent="0.15">
      <c r="A332" s="8"/>
      <c r="B332" s="8"/>
      <c r="C332" s="82"/>
      <c r="D332" s="82"/>
      <c r="E332" s="416"/>
      <c r="F332" s="82"/>
      <c r="G332" s="82"/>
      <c r="H332" s="8"/>
      <c r="I332" s="8"/>
      <c r="J332" s="8"/>
      <c r="K332" s="8"/>
      <c r="L332" s="8"/>
      <c r="M332" s="8"/>
      <c r="N332" s="8"/>
      <c r="O332" s="8"/>
      <c r="P332" s="8"/>
      <c r="Q332" s="8"/>
      <c r="R332" s="8"/>
      <c r="S332" s="8"/>
      <c r="T332" s="8"/>
      <c r="U332" s="8"/>
      <c r="V332" s="8"/>
      <c r="W332" s="8"/>
      <c r="X332" s="8"/>
      <c r="Y332" s="8"/>
      <c r="Z332" s="8"/>
    </row>
    <row r="333" spans="1:26" ht="12.75" customHeight="1" x14ac:dyDescent="0.15">
      <c r="A333" s="8"/>
      <c r="B333" s="8"/>
      <c r="C333" s="82"/>
      <c r="D333" s="82"/>
      <c r="E333" s="416"/>
      <c r="F333" s="82"/>
      <c r="G333" s="82"/>
      <c r="H333" s="8"/>
      <c r="I333" s="8"/>
      <c r="J333" s="8"/>
      <c r="K333" s="8"/>
      <c r="L333" s="8"/>
      <c r="M333" s="8"/>
      <c r="N333" s="8"/>
      <c r="O333" s="8"/>
      <c r="P333" s="8"/>
      <c r="Q333" s="8"/>
      <c r="R333" s="8"/>
      <c r="S333" s="8"/>
      <c r="T333" s="8"/>
      <c r="U333" s="8"/>
      <c r="V333" s="8"/>
      <c r="W333" s="8"/>
      <c r="X333" s="8"/>
      <c r="Y333" s="8"/>
      <c r="Z333" s="8"/>
    </row>
    <row r="334" spans="1:26" ht="12.75" customHeight="1" x14ac:dyDescent="0.15">
      <c r="A334" s="8"/>
      <c r="B334" s="8"/>
      <c r="C334" s="82"/>
      <c r="D334" s="82"/>
      <c r="E334" s="416"/>
      <c r="F334" s="82"/>
      <c r="G334" s="82"/>
      <c r="H334" s="8"/>
      <c r="I334" s="8"/>
      <c r="J334" s="8"/>
      <c r="K334" s="8"/>
      <c r="L334" s="8"/>
      <c r="M334" s="8"/>
      <c r="N334" s="8"/>
      <c r="O334" s="8"/>
      <c r="P334" s="8"/>
      <c r="Q334" s="8"/>
      <c r="R334" s="8"/>
      <c r="S334" s="8"/>
      <c r="T334" s="8"/>
      <c r="U334" s="8"/>
      <c r="V334" s="8"/>
      <c r="W334" s="8"/>
      <c r="X334" s="8"/>
      <c r="Y334" s="8"/>
      <c r="Z334" s="8"/>
    </row>
    <row r="335" spans="1:26" ht="12.75" customHeight="1" x14ac:dyDescent="0.15">
      <c r="A335" s="8"/>
      <c r="B335" s="8"/>
      <c r="C335" s="82"/>
      <c r="D335" s="82"/>
      <c r="E335" s="416"/>
      <c r="F335" s="82"/>
      <c r="G335" s="82"/>
      <c r="H335" s="8"/>
      <c r="I335" s="8"/>
      <c r="J335" s="8"/>
      <c r="K335" s="8"/>
      <c r="L335" s="8"/>
      <c r="M335" s="8"/>
      <c r="N335" s="8"/>
      <c r="O335" s="8"/>
      <c r="P335" s="8"/>
      <c r="Q335" s="8"/>
      <c r="R335" s="8"/>
      <c r="S335" s="8"/>
      <c r="T335" s="8"/>
      <c r="U335" s="8"/>
      <c r="V335" s="8"/>
      <c r="W335" s="8"/>
      <c r="X335" s="8"/>
      <c r="Y335" s="8"/>
      <c r="Z335" s="8"/>
    </row>
    <row r="336" spans="1:26" ht="12.75" customHeight="1" x14ac:dyDescent="0.15">
      <c r="A336" s="8"/>
      <c r="B336" s="8"/>
      <c r="C336" s="82"/>
      <c r="D336" s="82"/>
      <c r="E336" s="416"/>
      <c r="F336" s="82"/>
      <c r="G336" s="82"/>
      <c r="H336" s="8"/>
      <c r="I336" s="8"/>
      <c r="J336" s="8"/>
      <c r="K336" s="8"/>
      <c r="L336" s="8"/>
      <c r="M336" s="8"/>
      <c r="N336" s="8"/>
      <c r="O336" s="8"/>
      <c r="P336" s="8"/>
      <c r="Q336" s="8"/>
      <c r="R336" s="8"/>
      <c r="S336" s="8"/>
      <c r="T336" s="8"/>
      <c r="U336" s="8"/>
      <c r="V336" s="8"/>
      <c r="W336" s="8"/>
      <c r="X336" s="8"/>
      <c r="Y336" s="8"/>
      <c r="Z336" s="8"/>
    </row>
    <row r="337" spans="1:26" ht="12.75" customHeight="1" x14ac:dyDescent="0.15">
      <c r="A337" s="8"/>
      <c r="B337" s="8"/>
      <c r="C337" s="82"/>
      <c r="D337" s="82"/>
      <c r="E337" s="416"/>
      <c r="F337" s="82"/>
      <c r="G337" s="82"/>
      <c r="H337" s="8"/>
      <c r="I337" s="8"/>
      <c r="J337" s="8"/>
      <c r="K337" s="8"/>
      <c r="L337" s="8"/>
      <c r="M337" s="8"/>
      <c r="N337" s="8"/>
      <c r="O337" s="8"/>
      <c r="P337" s="8"/>
      <c r="Q337" s="8"/>
      <c r="R337" s="8"/>
      <c r="S337" s="8"/>
      <c r="T337" s="8"/>
      <c r="U337" s="8"/>
      <c r="V337" s="8"/>
      <c r="W337" s="8"/>
      <c r="X337" s="8"/>
      <c r="Y337" s="8"/>
      <c r="Z337" s="8"/>
    </row>
    <row r="338" spans="1:26" ht="12.75" customHeight="1" x14ac:dyDescent="0.15">
      <c r="A338" s="8"/>
      <c r="B338" s="8"/>
      <c r="C338" s="82"/>
      <c r="D338" s="82"/>
      <c r="E338" s="416"/>
      <c r="F338" s="82"/>
      <c r="G338" s="82"/>
      <c r="H338" s="8"/>
      <c r="I338" s="8"/>
      <c r="J338" s="8"/>
      <c r="K338" s="8"/>
      <c r="L338" s="8"/>
      <c r="M338" s="8"/>
      <c r="N338" s="8"/>
      <c r="O338" s="8"/>
      <c r="P338" s="8"/>
      <c r="Q338" s="8"/>
      <c r="R338" s="8"/>
      <c r="S338" s="8"/>
      <c r="T338" s="8"/>
      <c r="U338" s="8"/>
      <c r="V338" s="8"/>
      <c r="W338" s="8"/>
      <c r="X338" s="8"/>
      <c r="Y338" s="8"/>
      <c r="Z338" s="8"/>
    </row>
    <row r="339" spans="1:26" ht="12.75" customHeight="1" x14ac:dyDescent="0.15">
      <c r="A339" s="8"/>
      <c r="B339" s="8"/>
      <c r="C339" s="82"/>
      <c r="D339" s="82"/>
      <c r="E339" s="416"/>
      <c r="F339" s="82"/>
      <c r="G339" s="82"/>
      <c r="H339" s="8"/>
      <c r="I339" s="8"/>
      <c r="J339" s="8"/>
      <c r="K339" s="8"/>
      <c r="L339" s="8"/>
      <c r="M339" s="8"/>
      <c r="N339" s="8"/>
      <c r="O339" s="8"/>
      <c r="P339" s="8"/>
      <c r="Q339" s="8"/>
      <c r="R339" s="8"/>
      <c r="S339" s="8"/>
      <c r="T339" s="8"/>
      <c r="U339" s="8"/>
      <c r="V339" s="8"/>
      <c r="W339" s="8"/>
      <c r="X339" s="8"/>
      <c r="Y339" s="8"/>
      <c r="Z339" s="8"/>
    </row>
    <row r="340" spans="1:26" ht="12.75" customHeight="1" x14ac:dyDescent="0.15">
      <c r="A340" s="8"/>
      <c r="B340" s="8"/>
      <c r="C340" s="82"/>
      <c r="D340" s="82"/>
      <c r="E340" s="416"/>
      <c r="F340" s="82"/>
      <c r="G340" s="82"/>
      <c r="H340" s="8"/>
      <c r="I340" s="8"/>
      <c r="J340" s="8"/>
      <c r="K340" s="8"/>
      <c r="L340" s="8"/>
      <c r="M340" s="8"/>
      <c r="N340" s="8"/>
      <c r="O340" s="8"/>
      <c r="P340" s="8"/>
      <c r="Q340" s="8"/>
      <c r="R340" s="8"/>
      <c r="S340" s="8"/>
      <c r="T340" s="8"/>
      <c r="U340" s="8"/>
      <c r="V340" s="8"/>
      <c r="W340" s="8"/>
      <c r="X340" s="8"/>
      <c r="Y340" s="8"/>
      <c r="Z340" s="8"/>
    </row>
    <row r="341" spans="1:26" ht="12.75" customHeight="1" x14ac:dyDescent="0.15">
      <c r="A341" s="8"/>
      <c r="B341" s="8"/>
      <c r="C341" s="82"/>
      <c r="D341" s="82"/>
      <c r="E341" s="416"/>
      <c r="F341" s="82"/>
      <c r="G341" s="82"/>
      <c r="H341" s="8"/>
      <c r="I341" s="8"/>
      <c r="J341" s="8"/>
      <c r="K341" s="8"/>
      <c r="L341" s="8"/>
      <c r="M341" s="8"/>
      <c r="N341" s="8"/>
      <c r="O341" s="8"/>
      <c r="P341" s="8"/>
      <c r="Q341" s="8"/>
      <c r="R341" s="8"/>
      <c r="S341" s="8"/>
      <c r="T341" s="8"/>
      <c r="U341" s="8"/>
      <c r="V341" s="8"/>
      <c r="W341" s="8"/>
      <c r="X341" s="8"/>
      <c r="Y341" s="8"/>
      <c r="Z341" s="8"/>
    </row>
    <row r="342" spans="1:26" ht="12.75" customHeight="1" x14ac:dyDescent="0.15">
      <c r="A342" s="8"/>
      <c r="B342" s="8"/>
      <c r="C342" s="82"/>
      <c r="D342" s="82"/>
      <c r="E342" s="416"/>
      <c r="F342" s="82"/>
      <c r="G342" s="82"/>
      <c r="H342" s="8"/>
      <c r="I342" s="8"/>
      <c r="J342" s="8"/>
      <c r="K342" s="8"/>
      <c r="L342" s="8"/>
      <c r="M342" s="8"/>
      <c r="N342" s="8"/>
      <c r="O342" s="8"/>
      <c r="P342" s="8"/>
      <c r="Q342" s="8"/>
      <c r="R342" s="8"/>
      <c r="S342" s="8"/>
      <c r="T342" s="8"/>
      <c r="U342" s="8"/>
      <c r="V342" s="8"/>
      <c r="W342" s="8"/>
      <c r="X342" s="8"/>
      <c r="Y342" s="8"/>
      <c r="Z342" s="8"/>
    </row>
    <row r="343" spans="1:26" ht="12.75" customHeight="1" x14ac:dyDescent="0.15">
      <c r="A343" s="8"/>
      <c r="B343" s="8"/>
      <c r="C343" s="82"/>
      <c r="D343" s="82"/>
      <c r="E343" s="416"/>
      <c r="F343" s="82"/>
      <c r="G343" s="82"/>
      <c r="H343" s="8"/>
      <c r="I343" s="8"/>
      <c r="J343" s="8"/>
      <c r="K343" s="8"/>
      <c r="L343" s="8"/>
      <c r="M343" s="8"/>
      <c r="N343" s="8"/>
      <c r="O343" s="8"/>
      <c r="P343" s="8"/>
      <c r="Q343" s="8"/>
      <c r="R343" s="8"/>
      <c r="S343" s="8"/>
      <c r="T343" s="8"/>
      <c r="U343" s="8"/>
      <c r="V343" s="8"/>
      <c r="W343" s="8"/>
      <c r="X343" s="8"/>
      <c r="Y343" s="8"/>
      <c r="Z343" s="8"/>
    </row>
    <row r="344" spans="1:26" ht="12.75" customHeight="1" x14ac:dyDescent="0.15">
      <c r="A344" s="8"/>
      <c r="B344" s="8"/>
      <c r="C344" s="82"/>
      <c r="D344" s="82"/>
      <c r="E344" s="416"/>
      <c r="F344" s="82"/>
      <c r="G344" s="82"/>
      <c r="H344" s="8"/>
      <c r="I344" s="8"/>
      <c r="J344" s="8"/>
      <c r="K344" s="8"/>
      <c r="L344" s="8"/>
      <c r="M344" s="8"/>
      <c r="N344" s="8"/>
      <c r="O344" s="8"/>
      <c r="P344" s="8"/>
      <c r="Q344" s="8"/>
      <c r="R344" s="8"/>
      <c r="S344" s="8"/>
      <c r="T344" s="8"/>
      <c r="U344" s="8"/>
      <c r="V344" s="8"/>
      <c r="W344" s="8"/>
      <c r="X344" s="8"/>
      <c r="Y344" s="8"/>
      <c r="Z344" s="8"/>
    </row>
    <row r="345" spans="1:26" ht="12.75" customHeight="1" x14ac:dyDescent="0.15">
      <c r="A345" s="8"/>
      <c r="B345" s="8"/>
      <c r="C345" s="82"/>
      <c r="D345" s="82"/>
      <c r="E345" s="416"/>
      <c r="F345" s="82"/>
      <c r="G345" s="82"/>
      <c r="H345" s="8"/>
      <c r="I345" s="8"/>
      <c r="J345" s="8"/>
      <c r="K345" s="8"/>
      <c r="L345" s="8"/>
      <c r="M345" s="8"/>
      <c r="N345" s="8"/>
      <c r="O345" s="8"/>
      <c r="P345" s="8"/>
      <c r="Q345" s="8"/>
      <c r="R345" s="8"/>
      <c r="S345" s="8"/>
      <c r="T345" s="8"/>
      <c r="U345" s="8"/>
      <c r="V345" s="8"/>
      <c r="W345" s="8"/>
      <c r="X345" s="8"/>
      <c r="Y345" s="8"/>
      <c r="Z345" s="8"/>
    </row>
    <row r="346" spans="1:26" ht="12.75" customHeight="1" x14ac:dyDescent="0.15">
      <c r="A346" s="8"/>
      <c r="B346" s="8"/>
      <c r="C346" s="82"/>
      <c r="D346" s="82"/>
      <c r="E346" s="416"/>
      <c r="F346" s="82"/>
      <c r="G346" s="82"/>
      <c r="H346" s="8"/>
      <c r="I346" s="8"/>
      <c r="J346" s="8"/>
      <c r="K346" s="8"/>
      <c r="L346" s="8"/>
      <c r="M346" s="8"/>
      <c r="N346" s="8"/>
      <c r="O346" s="8"/>
      <c r="P346" s="8"/>
      <c r="Q346" s="8"/>
      <c r="R346" s="8"/>
      <c r="S346" s="8"/>
      <c r="T346" s="8"/>
      <c r="U346" s="8"/>
      <c r="V346" s="8"/>
      <c r="W346" s="8"/>
      <c r="X346" s="8"/>
      <c r="Y346" s="8"/>
      <c r="Z346" s="8"/>
    </row>
    <row r="347" spans="1:26" ht="12.75" customHeight="1" x14ac:dyDescent="0.15">
      <c r="A347" s="8"/>
      <c r="B347" s="8"/>
      <c r="C347" s="82"/>
      <c r="D347" s="82"/>
      <c r="E347" s="416"/>
      <c r="F347" s="82"/>
      <c r="G347" s="82"/>
      <c r="H347" s="8"/>
      <c r="I347" s="8"/>
      <c r="J347" s="8"/>
      <c r="K347" s="8"/>
      <c r="L347" s="8"/>
      <c r="M347" s="8"/>
      <c r="N347" s="8"/>
      <c r="O347" s="8"/>
      <c r="P347" s="8"/>
      <c r="Q347" s="8"/>
      <c r="R347" s="8"/>
      <c r="S347" s="8"/>
      <c r="T347" s="8"/>
      <c r="U347" s="8"/>
      <c r="V347" s="8"/>
      <c r="W347" s="8"/>
      <c r="X347" s="8"/>
      <c r="Y347" s="8"/>
      <c r="Z347" s="8"/>
    </row>
    <row r="348" spans="1:26" ht="12.75" customHeight="1" x14ac:dyDescent="0.15">
      <c r="A348" s="8"/>
      <c r="B348" s="8"/>
      <c r="C348" s="82"/>
      <c r="D348" s="82"/>
      <c r="E348" s="416"/>
      <c r="F348" s="82"/>
      <c r="G348" s="82"/>
      <c r="H348" s="8"/>
      <c r="I348" s="8"/>
      <c r="J348" s="8"/>
      <c r="K348" s="8"/>
      <c r="L348" s="8"/>
      <c r="M348" s="8"/>
      <c r="N348" s="8"/>
      <c r="O348" s="8"/>
      <c r="P348" s="8"/>
      <c r="Q348" s="8"/>
      <c r="R348" s="8"/>
      <c r="S348" s="8"/>
      <c r="T348" s="8"/>
      <c r="U348" s="8"/>
      <c r="V348" s="8"/>
      <c r="W348" s="8"/>
      <c r="X348" s="8"/>
      <c r="Y348" s="8"/>
      <c r="Z348" s="8"/>
    </row>
    <row r="349" spans="1:26" ht="12.75" customHeight="1" x14ac:dyDescent="0.15">
      <c r="A349" s="8"/>
      <c r="B349" s="8"/>
      <c r="C349" s="82"/>
      <c r="D349" s="82"/>
      <c r="E349" s="416"/>
      <c r="F349" s="82"/>
      <c r="G349" s="82"/>
      <c r="H349" s="8"/>
      <c r="I349" s="8"/>
      <c r="J349" s="8"/>
      <c r="K349" s="8"/>
      <c r="L349" s="8"/>
      <c r="M349" s="8"/>
      <c r="N349" s="8"/>
      <c r="O349" s="8"/>
      <c r="P349" s="8"/>
      <c r="Q349" s="8"/>
      <c r="R349" s="8"/>
      <c r="S349" s="8"/>
      <c r="T349" s="8"/>
      <c r="U349" s="8"/>
      <c r="V349" s="8"/>
      <c r="W349" s="8"/>
      <c r="X349" s="8"/>
      <c r="Y349" s="8"/>
      <c r="Z349" s="8"/>
    </row>
    <row r="350" spans="1:26" ht="12.75" customHeight="1" x14ac:dyDescent="0.15">
      <c r="A350" s="8"/>
      <c r="B350" s="8"/>
      <c r="C350" s="82"/>
      <c r="D350" s="82"/>
      <c r="E350" s="416"/>
      <c r="F350" s="82"/>
      <c r="G350" s="82"/>
      <c r="H350" s="8"/>
      <c r="I350" s="8"/>
      <c r="J350" s="8"/>
      <c r="K350" s="8"/>
      <c r="L350" s="8"/>
      <c r="M350" s="8"/>
      <c r="N350" s="8"/>
      <c r="O350" s="8"/>
      <c r="P350" s="8"/>
      <c r="Q350" s="8"/>
      <c r="R350" s="8"/>
      <c r="S350" s="8"/>
      <c r="T350" s="8"/>
      <c r="U350" s="8"/>
      <c r="V350" s="8"/>
      <c r="W350" s="8"/>
      <c r="X350" s="8"/>
      <c r="Y350" s="8"/>
      <c r="Z350" s="8"/>
    </row>
    <row r="351" spans="1:26" ht="12.75" customHeight="1" x14ac:dyDescent="0.15">
      <c r="A351" s="8"/>
      <c r="B351" s="8"/>
      <c r="C351" s="82"/>
      <c r="D351" s="82"/>
      <c r="E351" s="416"/>
      <c r="F351" s="82"/>
      <c r="G351" s="82"/>
      <c r="H351" s="8"/>
      <c r="I351" s="8"/>
      <c r="J351" s="8"/>
      <c r="K351" s="8"/>
      <c r="L351" s="8"/>
      <c r="M351" s="8"/>
      <c r="N351" s="8"/>
      <c r="O351" s="8"/>
      <c r="P351" s="8"/>
      <c r="Q351" s="8"/>
      <c r="R351" s="8"/>
      <c r="S351" s="8"/>
      <c r="T351" s="8"/>
      <c r="U351" s="8"/>
      <c r="V351" s="8"/>
      <c r="W351" s="8"/>
      <c r="X351" s="8"/>
      <c r="Y351" s="8"/>
      <c r="Z351" s="8"/>
    </row>
    <row r="352" spans="1:26" ht="12.75" customHeight="1" x14ac:dyDescent="0.15">
      <c r="A352" s="8"/>
      <c r="B352" s="8"/>
      <c r="C352" s="82"/>
      <c r="D352" s="82"/>
      <c r="E352" s="416"/>
      <c r="F352" s="82"/>
      <c r="G352" s="82"/>
      <c r="H352" s="8"/>
      <c r="I352" s="8"/>
      <c r="J352" s="8"/>
      <c r="K352" s="8"/>
      <c r="L352" s="8"/>
      <c r="M352" s="8"/>
      <c r="N352" s="8"/>
      <c r="O352" s="8"/>
      <c r="P352" s="8"/>
      <c r="Q352" s="8"/>
      <c r="R352" s="8"/>
      <c r="S352" s="8"/>
      <c r="T352" s="8"/>
      <c r="U352" s="8"/>
      <c r="V352" s="8"/>
      <c r="W352" s="8"/>
      <c r="X352" s="8"/>
      <c r="Y352" s="8"/>
      <c r="Z352" s="8"/>
    </row>
    <row r="353" spans="1:26" ht="12.75" customHeight="1" x14ac:dyDescent="0.15">
      <c r="A353" s="8"/>
      <c r="B353" s="8"/>
      <c r="C353" s="82"/>
      <c r="D353" s="82"/>
      <c r="E353" s="416"/>
      <c r="F353" s="82"/>
      <c r="G353" s="82"/>
      <c r="H353" s="8"/>
      <c r="I353" s="8"/>
      <c r="J353" s="8"/>
      <c r="K353" s="8"/>
      <c r="L353" s="8"/>
      <c r="M353" s="8"/>
      <c r="N353" s="8"/>
      <c r="O353" s="8"/>
      <c r="P353" s="8"/>
      <c r="Q353" s="8"/>
      <c r="R353" s="8"/>
      <c r="S353" s="8"/>
      <c r="T353" s="8"/>
      <c r="U353" s="8"/>
      <c r="V353" s="8"/>
      <c r="W353" s="8"/>
      <c r="X353" s="8"/>
      <c r="Y353" s="8"/>
      <c r="Z353" s="8"/>
    </row>
    <row r="354" spans="1:26" ht="12.75" customHeight="1" x14ac:dyDescent="0.15">
      <c r="A354" s="8"/>
      <c r="B354" s="8"/>
      <c r="C354" s="82"/>
      <c r="D354" s="82"/>
      <c r="E354" s="416"/>
      <c r="F354" s="82"/>
      <c r="G354" s="82"/>
      <c r="H354" s="8"/>
      <c r="I354" s="8"/>
      <c r="J354" s="8"/>
      <c r="K354" s="8"/>
      <c r="L354" s="8"/>
      <c r="M354" s="8"/>
      <c r="N354" s="8"/>
      <c r="O354" s="8"/>
      <c r="P354" s="8"/>
      <c r="Q354" s="8"/>
      <c r="R354" s="8"/>
      <c r="S354" s="8"/>
      <c r="T354" s="8"/>
      <c r="U354" s="8"/>
      <c r="V354" s="8"/>
      <c r="W354" s="8"/>
      <c r="X354" s="8"/>
      <c r="Y354" s="8"/>
      <c r="Z354" s="8"/>
    </row>
    <row r="355" spans="1:26" ht="12.75" customHeight="1" x14ac:dyDescent="0.15">
      <c r="A355" s="8"/>
      <c r="B355" s="8"/>
      <c r="C355" s="82"/>
      <c r="D355" s="82"/>
      <c r="E355" s="416"/>
      <c r="F355" s="82"/>
      <c r="G355" s="82"/>
      <c r="H355" s="8"/>
      <c r="I355" s="8"/>
      <c r="J355" s="8"/>
      <c r="K355" s="8"/>
      <c r="L355" s="8"/>
      <c r="M355" s="8"/>
      <c r="N355" s="8"/>
      <c r="O355" s="8"/>
      <c r="P355" s="8"/>
      <c r="Q355" s="8"/>
      <c r="R355" s="8"/>
      <c r="S355" s="8"/>
      <c r="T355" s="8"/>
      <c r="U355" s="8"/>
      <c r="V355" s="8"/>
      <c r="W355" s="8"/>
      <c r="X355" s="8"/>
      <c r="Y355" s="8"/>
      <c r="Z355" s="8"/>
    </row>
    <row r="356" spans="1:26" ht="12.75" customHeight="1" x14ac:dyDescent="0.15">
      <c r="A356" s="8"/>
      <c r="B356" s="8"/>
      <c r="C356" s="82"/>
      <c r="D356" s="82"/>
      <c r="E356" s="416"/>
      <c r="F356" s="82"/>
      <c r="G356" s="82"/>
      <c r="H356" s="8"/>
      <c r="I356" s="8"/>
      <c r="J356" s="8"/>
      <c r="K356" s="8"/>
      <c r="L356" s="8"/>
      <c r="M356" s="8"/>
      <c r="N356" s="8"/>
      <c r="O356" s="8"/>
      <c r="P356" s="8"/>
      <c r="Q356" s="8"/>
      <c r="R356" s="8"/>
      <c r="S356" s="8"/>
      <c r="T356" s="8"/>
      <c r="U356" s="8"/>
      <c r="V356" s="8"/>
      <c r="W356" s="8"/>
      <c r="X356" s="8"/>
      <c r="Y356" s="8"/>
      <c r="Z356" s="8"/>
    </row>
    <row r="357" spans="1:26" ht="12.75" customHeight="1" x14ac:dyDescent="0.15">
      <c r="A357" s="8"/>
      <c r="B357" s="8"/>
      <c r="C357" s="82"/>
      <c r="D357" s="82"/>
      <c r="E357" s="416"/>
      <c r="F357" s="82"/>
      <c r="G357" s="82"/>
      <c r="H357" s="8"/>
      <c r="I357" s="8"/>
      <c r="J357" s="8"/>
      <c r="K357" s="8"/>
      <c r="L357" s="8"/>
      <c r="M357" s="8"/>
      <c r="N357" s="8"/>
      <c r="O357" s="8"/>
      <c r="P357" s="8"/>
      <c r="Q357" s="8"/>
      <c r="R357" s="8"/>
      <c r="S357" s="8"/>
      <c r="T357" s="8"/>
      <c r="U357" s="8"/>
      <c r="V357" s="8"/>
      <c r="W357" s="8"/>
      <c r="X357" s="8"/>
      <c r="Y357" s="8"/>
      <c r="Z357" s="8"/>
    </row>
    <row r="358" spans="1:26" ht="12.75" customHeight="1" x14ac:dyDescent="0.15">
      <c r="A358" s="8"/>
      <c r="B358" s="8"/>
      <c r="C358" s="82"/>
      <c r="D358" s="82"/>
      <c r="E358" s="416"/>
      <c r="F358" s="82"/>
      <c r="G358" s="82"/>
      <c r="H358" s="8"/>
      <c r="I358" s="8"/>
      <c r="J358" s="8"/>
      <c r="K358" s="8"/>
      <c r="L358" s="8"/>
      <c r="M358" s="8"/>
      <c r="N358" s="8"/>
      <c r="O358" s="8"/>
      <c r="P358" s="8"/>
      <c r="Q358" s="8"/>
      <c r="R358" s="8"/>
      <c r="S358" s="8"/>
      <c r="T358" s="8"/>
      <c r="U358" s="8"/>
      <c r="V358" s="8"/>
      <c r="W358" s="8"/>
      <c r="X358" s="8"/>
      <c r="Y358" s="8"/>
      <c r="Z358" s="8"/>
    </row>
    <row r="359" spans="1:26" ht="12.75" customHeight="1" x14ac:dyDescent="0.15">
      <c r="A359" s="8"/>
      <c r="B359" s="8"/>
      <c r="C359" s="82"/>
      <c r="D359" s="82"/>
      <c r="E359" s="416"/>
      <c r="F359" s="82"/>
      <c r="G359" s="82"/>
      <c r="H359" s="8"/>
      <c r="I359" s="8"/>
      <c r="J359" s="8"/>
      <c r="K359" s="8"/>
      <c r="L359" s="8"/>
      <c r="M359" s="8"/>
      <c r="N359" s="8"/>
      <c r="O359" s="8"/>
      <c r="P359" s="8"/>
      <c r="Q359" s="8"/>
      <c r="R359" s="8"/>
      <c r="S359" s="8"/>
      <c r="T359" s="8"/>
      <c r="U359" s="8"/>
      <c r="V359" s="8"/>
      <c r="W359" s="8"/>
      <c r="X359" s="8"/>
      <c r="Y359" s="8"/>
      <c r="Z359" s="8"/>
    </row>
    <row r="360" spans="1:26" ht="12.75" customHeight="1" x14ac:dyDescent="0.15">
      <c r="A360" s="8"/>
      <c r="B360" s="8"/>
      <c r="C360" s="82"/>
      <c r="D360" s="82"/>
      <c r="E360" s="416"/>
      <c r="F360" s="82"/>
      <c r="G360" s="82"/>
      <c r="H360" s="8"/>
      <c r="I360" s="8"/>
      <c r="J360" s="8"/>
      <c r="K360" s="8"/>
      <c r="L360" s="8"/>
      <c r="M360" s="8"/>
      <c r="N360" s="8"/>
      <c r="O360" s="8"/>
      <c r="P360" s="8"/>
      <c r="Q360" s="8"/>
      <c r="R360" s="8"/>
      <c r="S360" s="8"/>
      <c r="T360" s="8"/>
      <c r="U360" s="8"/>
      <c r="V360" s="8"/>
      <c r="W360" s="8"/>
      <c r="X360" s="8"/>
      <c r="Y360" s="8"/>
      <c r="Z360" s="8"/>
    </row>
    <row r="361" spans="1:26" ht="12.75" customHeight="1" x14ac:dyDescent="0.15">
      <c r="A361" s="8"/>
      <c r="B361" s="8"/>
      <c r="C361" s="82"/>
      <c r="D361" s="82"/>
      <c r="E361" s="416"/>
      <c r="F361" s="82"/>
      <c r="G361" s="82"/>
      <c r="H361" s="8"/>
      <c r="I361" s="8"/>
      <c r="J361" s="8"/>
      <c r="K361" s="8"/>
      <c r="L361" s="8"/>
      <c r="M361" s="8"/>
      <c r="N361" s="8"/>
      <c r="O361" s="8"/>
      <c r="P361" s="8"/>
      <c r="Q361" s="8"/>
      <c r="R361" s="8"/>
      <c r="S361" s="8"/>
      <c r="T361" s="8"/>
      <c r="U361" s="8"/>
      <c r="V361" s="8"/>
      <c r="W361" s="8"/>
      <c r="X361" s="8"/>
      <c r="Y361" s="8"/>
      <c r="Z361" s="8"/>
    </row>
    <row r="362" spans="1:26" ht="12.75" customHeight="1" x14ac:dyDescent="0.15">
      <c r="A362" s="8"/>
      <c r="B362" s="8"/>
      <c r="C362" s="82"/>
      <c r="D362" s="82"/>
      <c r="E362" s="416"/>
      <c r="F362" s="82"/>
      <c r="G362" s="82"/>
      <c r="H362" s="8"/>
      <c r="I362" s="8"/>
      <c r="J362" s="8"/>
      <c r="K362" s="8"/>
      <c r="L362" s="8"/>
      <c r="M362" s="8"/>
      <c r="N362" s="8"/>
      <c r="O362" s="8"/>
      <c r="P362" s="8"/>
      <c r="Q362" s="8"/>
      <c r="R362" s="8"/>
      <c r="S362" s="8"/>
      <c r="T362" s="8"/>
      <c r="U362" s="8"/>
      <c r="V362" s="8"/>
      <c r="W362" s="8"/>
      <c r="X362" s="8"/>
      <c r="Y362" s="8"/>
      <c r="Z362" s="8"/>
    </row>
    <row r="363" spans="1:26" ht="12.75" customHeight="1" x14ac:dyDescent="0.15">
      <c r="A363" s="8"/>
      <c r="B363" s="8"/>
      <c r="C363" s="82"/>
      <c r="D363" s="82"/>
      <c r="E363" s="416"/>
      <c r="F363" s="82"/>
      <c r="G363" s="82"/>
      <c r="H363" s="8"/>
      <c r="I363" s="8"/>
      <c r="J363" s="8"/>
      <c r="K363" s="8"/>
      <c r="L363" s="8"/>
      <c r="M363" s="8"/>
      <c r="N363" s="8"/>
      <c r="O363" s="8"/>
      <c r="P363" s="8"/>
      <c r="Q363" s="8"/>
      <c r="R363" s="8"/>
      <c r="S363" s="8"/>
      <c r="T363" s="8"/>
      <c r="U363" s="8"/>
      <c r="V363" s="8"/>
      <c r="W363" s="8"/>
      <c r="X363" s="8"/>
      <c r="Y363" s="8"/>
      <c r="Z363" s="8"/>
    </row>
    <row r="364" spans="1:26" ht="12.75" customHeight="1" x14ac:dyDescent="0.15">
      <c r="A364" s="8"/>
      <c r="B364" s="8"/>
      <c r="C364" s="82"/>
      <c r="D364" s="82"/>
      <c r="E364" s="416"/>
      <c r="F364" s="82"/>
      <c r="G364" s="82"/>
      <c r="H364" s="8"/>
      <c r="I364" s="8"/>
      <c r="J364" s="8"/>
      <c r="K364" s="8"/>
      <c r="L364" s="8"/>
      <c r="M364" s="8"/>
      <c r="N364" s="8"/>
      <c r="O364" s="8"/>
      <c r="P364" s="8"/>
      <c r="Q364" s="8"/>
      <c r="R364" s="8"/>
      <c r="S364" s="8"/>
      <c r="T364" s="8"/>
      <c r="U364" s="8"/>
      <c r="V364" s="8"/>
      <c r="W364" s="8"/>
      <c r="X364" s="8"/>
      <c r="Y364" s="8"/>
      <c r="Z364" s="8"/>
    </row>
    <row r="365" spans="1:26" ht="12.75" customHeight="1" x14ac:dyDescent="0.15">
      <c r="A365" s="8"/>
      <c r="B365" s="8"/>
      <c r="C365" s="82"/>
      <c r="D365" s="82"/>
      <c r="E365" s="416"/>
      <c r="F365" s="82"/>
      <c r="G365" s="82"/>
      <c r="H365" s="8"/>
      <c r="I365" s="8"/>
      <c r="J365" s="8"/>
      <c r="K365" s="8"/>
      <c r="L365" s="8"/>
      <c r="M365" s="8"/>
      <c r="N365" s="8"/>
      <c r="O365" s="8"/>
      <c r="P365" s="8"/>
      <c r="Q365" s="8"/>
      <c r="R365" s="8"/>
      <c r="S365" s="8"/>
      <c r="T365" s="8"/>
      <c r="U365" s="8"/>
      <c r="V365" s="8"/>
      <c r="W365" s="8"/>
      <c r="X365" s="8"/>
      <c r="Y365" s="8"/>
      <c r="Z365" s="8"/>
    </row>
    <row r="366" spans="1:26" ht="12.75" customHeight="1" x14ac:dyDescent="0.15">
      <c r="A366" s="8"/>
      <c r="B366" s="8"/>
      <c r="C366" s="82"/>
      <c r="D366" s="82"/>
      <c r="E366" s="416"/>
      <c r="F366" s="82"/>
      <c r="G366" s="82"/>
      <c r="H366" s="8"/>
      <c r="I366" s="8"/>
      <c r="J366" s="8"/>
      <c r="K366" s="8"/>
      <c r="L366" s="8"/>
      <c r="M366" s="8"/>
      <c r="N366" s="8"/>
      <c r="O366" s="8"/>
      <c r="P366" s="8"/>
      <c r="Q366" s="8"/>
      <c r="R366" s="8"/>
      <c r="S366" s="8"/>
      <c r="T366" s="8"/>
      <c r="U366" s="8"/>
      <c r="V366" s="8"/>
      <c r="W366" s="8"/>
      <c r="X366" s="8"/>
      <c r="Y366" s="8"/>
      <c r="Z366" s="8"/>
    </row>
    <row r="367" spans="1:26" ht="12.75" customHeight="1" x14ac:dyDescent="0.15">
      <c r="A367" s="8"/>
      <c r="B367" s="8"/>
      <c r="C367" s="82"/>
      <c r="D367" s="82"/>
      <c r="E367" s="416"/>
      <c r="F367" s="82"/>
      <c r="G367" s="82"/>
      <c r="H367" s="8"/>
      <c r="I367" s="8"/>
      <c r="J367" s="8"/>
      <c r="K367" s="8"/>
      <c r="L367" s="8"/>
      <c r="M367" s="8"/>
      <c r="N367" s="8"/>
      <c r="O367" s="8"/>
      <c r="P367" s="8"/>
      <c r="Q367" s="8"/>
      <c r="R367" s="8"/>
      <c r="S367" s="8"/>
      <c r="T367" s="8"/>
      <c r="U367" s="8"/>
      <c r="V367" s="8"/>
      <c r="W367" s="8"/>
      <c r="X367" s="8"/>
      <c r="Y367" s="8"/>
      <c r="Z367" s="8"/>
    </row>
    <row r="368" spans="1:26" ht="12.75" customHeight="1" x14ac:dyDescent="0.15">
      <c r="A368" s="8"/>
      <c r="B368" s="8"/>
      <c r="C368" s="82"/>
      <c r="D368" s="82"/>
      <c r="E368" s="416"/>
      <c r="F368" s="82"/>
      <c r="G368" s="82"/>
      <c r="H368" s="8"/>
      <c r="I368" s="8"/>
      <c r="J368" s="8"/>
      <c r="K368" s="8"/>
      <c r="L368" s="8"/>
      <c r="M368" s="8"/>
      <c r="N368" s="8"/>
      <c r="O368" s="8"/>
      <c r="P368" s="8"/>
      <c r="Q368" s="8"/>
      <c r="R368" s="8"/>
      <c r="S368" s="8"/>
      <c r="T368" s="8"/>
      <c r="U368" s="8"/>
      <c r="V368" s="8"/>
      <c r="W368" s="8"/>
      <c r="X368" s="8"/>
      <c r="Y368" s="8"/>
      <c r="Z368" s="8"/>
    </row>
    <row r="369" spans="1:26" ht="12.75" customHeight="1" x14ac:dyDescent="0.15">
      <c r="A369" s="8"/>
      <c r="B369" s="8"/>
      <c r="C369" s="82"/>
      <c r="D369" s="82"/>
      <c r="E369" s="416"/>
      <c r="F369" s="82"/>
      <c r="G369" s="82"/>
      <c r="H369" s="8"/>
      <c r="I369" s="8"/>
      <c r="J369" s="8"/>
      <c r="K369" s="8"/>
      <c r="L369" s="8"/>
      <c r="M369" s="8"/>
      <c r="N369" s="8"/>
      <c r="O369" s="8"/>
      <c r="P369" s="8"/>
      <c r="Q369" s="8"/>
      <c r="R369" s="8"/>
      <c r="S369" s="8"/>
      <c r="T369" s="8"/>
      <c r="U369" s="8"/>
      <c r="V369" s="8"/>
      <c r="W369" s="8"/>
      <c r="X369" s="8"/>
      <c r="Y369" s="8"/>
      <c r="Z369" s="8"/>
    </row>
    <row r="370" spans="1:26" ht="12.75" customHeight="1" x14ac:dyDescent="0.15">
      <c r="A370" s="8"/>
      <c r="B370" s="8"/>
      <c r="C370" s="82"/>
      <c r="D370" s="82"/>
      <c r="E370" s="416"/>
      <c r="F370" s="82"/>
      <c r="G370" s="82"/>
      <c r="H370" s="8"/>
      <c r="I370" s="8"/>
      <c r="J370" s="8"/>
      <c r="K370" s="8"/>
      <c r="L370" s="8"/>
      <c r="M370" s="8"/>
      <c r="N370" s="8"/>
      <c r="O370" s="8"/>
      <c r="P370" s="8"/>
      <c r="Q370" s="8"/>
      <c r="R370" s="8"/>
      <c r="S370" s="8"/>
      <c r="T370" s="8"/>
      <c r="U370" s="8"/>
      <c r="V370" s="8"/>
      <c r="W370" s="8"/>
      <c r="X370" s="8"/>
      <c r="Y370" s="8"/>
      <c r="Z370" s="8"/>
    </row>
    <row r="371" spans="1:26" ht="12.75" customHeight="1" x14ac:dyDescent="0.15">
      <c r="A371" s="8"/>
      <c r="B371" s="8"/>
      <c r="C371" s="82"/>
      <c r="D371" s="82"/>
      <c r="E371" s="416"/>
      <c r="F371" s="82"/>
      <c r="G371" s="82"/>
      <c r="H371" s="8"/>
      <c r="I371" s="8"/>
      <c r="J371" s="8"/>
      <c r="K371" s="8"/>
      <c r="L371" s="8"/>
      <c r="M371" s="8"/>
      <c r="N371" s="8"/>
      <c r="O371" s="8"/>
      <c r="P371" s="8"/>
      <c r="Q371" s="8"/>
      <c r="R371" s="8"/>
      <c r="S371" s="8"/>
      <c r="T371" s="8"/>
      <c r="U371" s="8"/>
      <c r="V371" s="8"/>
      <c r="W371" s="8"/>
      <c r="X371" s="8"/>
      <c r="Y371" s="8"/>
      <c r="Z371" s="8"/>
    </row>
    <row r="372" spans="1:26" ht="12.75" customHeight="1" x14ac:dyDescent="0.15">
      <c r="A372" s="8"/>
      <c r="B372" s="8"/>
      <c r="C372" s="82"/>
      <c r="D372" s="82"/>
      <c r="E372" s="416"/>
      <c r="F372" s="82"/>
      <c r="G372" s="82"/>
      <c r="H372" s="8"/>
      <c r="I372" s="8"/>
      <c r="J372" s="8"/>
      <c r="K372" s="8"/>
      <c r="L372" s="8"/>
      <c r="M372" s="8"/>
      <c r="N372" s="8"/>
      <c r="O372" s="8"/>
      <c r="P372" s="8"/>
      <c r="Q372" s="8"/>
      <c r="R372" s="8"/>
      <c r="S372" s="8"/>
      <c r="T372" s="8"/>
      <c r="U372" s="8"/>
      <c r="V372" s="8"/>
      <c r="W372" s="8"/>
      <c r="X372" s="8"/>
      <c r="Y372" s="8"/>
      <c r="Z372" s="8"/>
    </row>
    <row r="373" spans="1:26" ht="12.75" customHeight="1" x14ac:dyDescent="0.15">
      <c r="A373" s="8"/>
      <c r="B373" s="8"/>
      <c r="C373" s="82"/>
      <c r="D373" s="82"/>
      <c r="E373" s="416"/>
      <c r="F373" s="82"/>
      <c r="G373" s="82"/>
      <c r="H373" s="8"/>
      <c r="I373" s="8"/>
      <c r="J373" s="8"/>
      <c r="K373" s="8"/>
      <c r="L373" s="8"/>
      <c r="M373" s="8"/>
      <c r="N373" s="8"/>
      <c r="O373" s="8"/>
      <c r="P373" s="8"/>
      <c r="Q373" s="8"/>
      <c r="R373" s="8"/>
      <c r="S373" s="8"/>
      <c r="T373" s="8"/>
      <c r="U373" s="8"/>
      <c r="V373" s="8"/>
      <c r="W373" s="8"/>
      <c r="X373" s="8"/>
      <c r="Y373" s="8"/>
      <c r="Z373" s="8"/>
    </row>
    <row r="374" spans="1:26" ht="12.75" customHeight="1" x14ac:dyDescent="0.15">
      <c r="A374" s="8"/>
      <c r="B374" s="8"/>
      <c r="C374" s="82"/>
      <c r="D374" s="82"/>
      <c r="E374" s="416"/>
      <c r="F374" s="82"/>
      <c r="G374" s="82"/>
      <c r="H374" s="8"/>
      <c r="I374" s="8"/>
      <c r="J374" s="8"/>
      <c r="K374" s="8"/>
      <c r="L374" s="8"/>
      <c r="M374" s="8"/>
      <c r="N374" s="8"/>
      <c r="O374" s="8"/>
      <c r="P374" s="8"/>
      <c r="Q374" s="8"/>
      <c r="R374" s="8"/>
      <c r="S374" s="8"/>
      <c r="T374" s="8"/>
      <c r="U374" s="8"/>
      <c r="V374" s="8"/>
      <c r="W374" s="8"/>
      <c r="X374" s="8"/>
      <c r="Y374" s="8"/>
      <c r="Z374" s="8"/>
    </row>
    <row r="375" spans="1:26" ht="12.75" customHeight="1" x14ac:dyDescent="0.15">
      <c r="A375" s="8"/>
      <c r="B375" s="8"/>
      <c r="C375" s="82"/>
      <c r="D375" s="82"/>
      <c r="E375" s="416"/>
      <c r="F375" s="82"/>
      <c r="G375" s="82"/>
      <c r="H375" s="8"/>
      <c r="I375" s="8"/>
      <c r="J375" s="8"/>
      <c r="K375" s="8"/>
      <c r="L375" s="8"/>
      <c r="M375" s="8"/>
      <c r="N375" s="8"/>
      <c r="O375" s="8"/>
      <c r="P375" s="8"/>
      <c r="Q375" s="8"/>
      <c r="R375" s="8"/>
      <c r="S375" s="8"/>
      <c r="T375" s="8"/>
      <c r="U375" s="8"/>
      <c r="V375" s="8"/>
      <c r="W375" s="8"/>
      <c r="X375" s="8"/>
      <c r="Y375" s="8"/>
      <c r="Z375" s="8"/>
    </row>
    <row r="376" spans="1:26" ht="12.75" customHeight="1" x14ac:dyDescent="0.15">
      <c r="A376" s="8"/>
      <c r="B376" s="8"/>
      <c r="C376" s="82"/>
      <c r="D376" s="82"/>
      <c r="E376" s="416"/>
      <c r="F376" s="82"/>
      <c r="G376" s="82"/>
      <c r="H376" s="8"/>
      <c r="I376" s="8"/>
      <c r="J376" s="8"/>
      <c r="K376" s="8"/>
      <c r="L376" s="8"/>
      <c r="M376" s="8"/>
      <c r="N376" s="8"/>
      <c r="O376" s="8"/>
      <c r="P376" s="8"/>
      <c r="Q376" s="8"/>
      <c r="R376" s="8"/>
      <c r="S376" s="8"/>
      <c r="T376" s="8"/>
      <c r="U376" s="8"/>
      <c r="V376" s="8"/>
      <c r="W376" s="8"/>
      <c r="X376" s="8"/>
      <c r="Y376" s="8"/>
      <c r="Z376" s="8"/>
    </row>
    <row r="377" spans="1:26" ht="12.75" customHeight="1" x14ac:dyDescent="0.15">
      <c r="A377" s="8"/>
      <c r="B377" s="8"/>
      <c r="C377" s="82"/>
      <c r="D377" s="82"/>
      <c r="E377" s="416"/>
      <c r="F377" s="82"/>
      <c r="G377" s="82"/>
      <c r="H377" s="8"/>
      <c r="I377" s="8"/>
      <c r="J377" s="8"/>
      <c r="K377" s="8"/>
      <c r="L377" s="8"/>
      <c r="M377" s="8"/>
      <c r="N377" s="8"/>
      <c r="O377" s="8"/>
      <c r="P377" s="8"/>
      <c r="Q377" s="8"/>
      <c r="R377" s="8"/>
      <c r="S377" s="8"/>
      <c r="T377" s="8"/>
      <c r="U377" s="8"/>
      <c r="V377" s="8"/>
      <c r="W377" s="8"/>
      <c r="X377" s="8"/>
      <c r="Y377" s="8"/>
      <c r="Z377" s="8"/>
    </row>
    <row r="378" spans="1:26" ht="12.75" customHeight="1" x14ac:dyDescent="0.15">
      <c r="A378" s="8"/>
      <c r="B378" s="8"/>
      <c r="C378" s="82"/>
      <c r="D378" s="82"/>
      <c r="E378" s="416"/>
      <c r="F378" s="82"/>
      <c r="G378" s="82"/>
      <c r="H378" s="8"/>
      <c r="I378" s="8"/>
      <c r="J378" s="8"/>
      <c r="K378" s="8"/>
      <c r="L378" s="8"/>
      <c r="M378" s="8"/>
      <c r="N378" s="8"/>
      <c r="O378" s="8"/>
      <c r="P378" s="8"/>
      <c r="Q378" s="8"/>
      <c r="R378" s="8"/>
      <c r="S378" s="8"/>
      <c r="T378" s="8"/>
      <c r="U378" s="8"/>
      <c r="V378" s="8"/>
      <c r="W378" s="8"/>
      <c r="X378" s="8"/>
      <c r="Y378" s="8"/>
      <c r="Z378" s="8"/>
    </row>
    <row r="379" spans="1:26" ht="12.75" customHeight="1" x14ac:dyDescent="0.15">
      <c r="A379" s="8"/>
      <c r="B379" s="8"/>
      <c r="C379" s="82"/>
      <c r="D379" s="82"/>
      <c r="E379" s="416"/>
      <c r="F379" s="82"/>
      <c r="G379" s="82"/>
      <c r="H379" s="8"/>
      <c r="I379" s="8"/>
      <c r="J379" s="8"/>
      <c r="K379" s="8"/>
      <c r="L379" s="8"/>
      <c r="M379" s="8"/>
      <c r="N379" s="8"/>
      <c r="O379" s="8"/>
      <c r="P379" s="8"/>
      <c r="Q379" s="8"/>
      <c r="R379" s="8"/>
      <c r="S379" s="8"/>
      <c r="T379" s="8"/>
      <c r="U379" s="8"/>
      <c r="V379" s="8"/>
      <c r="W379" s="8"/>
      <c r="X379" s="8"/>
      <c r="Y379" s="8"/>
      <c r="Z379" s="8"/>
    </row>
    <row r="380" spans="1:26" ht="12.75" customHeight="1" x14ac:dyDescent="0.15">
      <c r="A380" s="8"/>
      <c r="B380" s="8"/>
      <c r="C380" s="82"/>
      <c r="D380" s="82"/>
      <c r="E380" s="416"/>
      <c r="F380" s="82"/>
      <c r="G380" s="82"/>
      <c r="H380" s="8"/>
      <c r="I380" s="8"/>
      <c r="J380" s="8"/>
      <c r="K380" s="8"/>
      <c r="L380" s="8"/>
      <c r="M380" s="8"/>
      <c r="N380" s="8"/>
      <c r="O380" s="8"/>
      <c r="P380" s="8"/>
      <c r="Q380" s="8"/>
      <c r="R380" s="8"/>
      <c r="S380" s="8"/>
      <c r="T380" s="8"/>
      <c r="U380" s="8"/>
      <c r="V380" s="8"/>
      <c r="W380" s="8"/>
      <c r="X380" s="8"/>
      <c r="Y380" s="8"/>
      <c r="Z380" s="8"/>
    </row>
    <row r="381" spans="1:26" ht="12.75" customHeight="1" x14ac:dyDescent="0.15">
      <c r="A381" s="8"/>
      <c r="B381" s="8"/>
      <c r="C381" s="82"/>
      <c r="D381" s="82"/>
      <c r="E381" s="416"/>
      <c r="F381" s="82"/>
      <c r="G381" s="82"/>
      <c r="H381" s="8"/>
      <c r="I381" s="8"/>
      <c r="J381" s="8"/>
      <c r="K381" s="8"/>
      <c r="L381" s="8"/>
      <c r="M381" s="8"/>
      <c r="N381" s="8"/>
      <c r="O381" s="8"/>
      <c r="P381" s="8"/>
      <c r="Q381" s="8"/>
      <c r="R381" s="8"/>
      <c r="S381" s="8"/>
      <c r="T381" s="8"/>
      <c r="U381" s="8"/>
      <c r="V381" s="8"/>
      <c r="W381" s="8"/>
      <c r="X381" s="8"/>
      <c r="Y381" s="8"/>
      <c r="Z381" s="8"/>
    </row>
    <row r="382" spans="1:26" ht="12.75" customHeight="1" x14ac:dyDescent="0.15">
      <c r="A382" s="8"/>
      <c r="B382" s="8"/>
      <c r="C382" s="82"/>
      <c r="D382" s="82"/>
      <c r="E382" s="416"/>
      <c r="F382" s="82"/>
      <c r="G382" s="82"/>
      <c r="H382" s="8"/>
      <c r="I382" s="8"/>
      <c r="J382" s="8"/>
      <c r="K382" s="8"/>
      <c r="L382" s="8"/>
      <c r="M382" s="8"/>
      <c r="N382" s="8"/>
      <c r="O382" s="8"/>
      <c r="P382" s="8"/>
      <c r="Q382" s="8"/>
      <c r="R382" s="8"/>
      <c r="S382" s="8"/>
      <c r="T382" s="8"/>
      <c r="U382" s="8"/>
      <c r="V382" s="8"/>
      <c r="W382" s="8"/>
      <c r="X382" s="8"/>
      <c r="Y382" s="8"/>
      <c r="Z382" s="8"/>
    </row>
    <row r="383" spans="1:26" ht="12.75" customHeight="1" x14ac:dyDescent="0.15">
      <c r="A383" s="8"/>
      <c r="B383" s="8"/>
      <c r="C383" s="82"/>
      <c r="D383" s="82"/>
      <c r="E383" s="416"/>
      <c r="F383" s="82"/>
      <c r="G383" s="82"/>
      <c r="H383" s="8"/>
      <c r="I383" s="8"/>
      <c r="J383" s="8"/>
      <c r="K383" s="8"/>
      <c r="L383" s="8"/>
      <c r="M383" s="8"/>
      <c r="N383" s="8"/>
      <c r="O383" s="8"/>
      <c r="P383" s="8"/>
      <c r="Q383" s="8"/>
      <c r="R383" s="8"/>
      <c r="S383" s="8"/>
      <c r="T383" s="8"/>
      <c r="U383" s="8"/>
      <c r="V383" s="8"/>
      <c r="W383" s="8"/>
      <c r="X383" s="8"/>
      <c r="Y383" s="8"/>
      <c r="Z383" s="8"/>
    </row>
    <row r="384" spans="1:26" ht="12.75" customHeight="1" x14ac:dyDescent="0.15">
      <c r="A384" s="8"/>
      <c r="B384" s="8"/>
      <c r="C384" s="82"/>
      <c r="D384" s="82"/>
      <c r="E384" s="416"/>
      <c r="F384" s="82"/>
      <c r="G384" s="82"/>
      <c r="H384" s="8"/>
      <c r="I384" s="8"/>
      <c r="J384" s="8"/>
      <c r="K384" s="8"/>
      <c r="L384" s="8"/>
      <c r="M384" s="8"/>
      <c r="N384" s="8"/>
      <c r="O384" s="8"/>
      <c r="P384" s="8"/>
      <c r="Q384" s="8"/>
      <c r="R384" s="8"/>
      <c r="S384" s="8"/>
      <c r="T384" s="8"/>
      <c r="U384" s="8"/>
      <c r="V384" s="8"/>
      <c r="W384" s="8"/>
      <c r="X384" s="8"/>
      <c r="Y384" s="8"/>
      <c r="Z384" s="8"/>
    </row>
    <row r="385" spans="1:26" ht="12.75" customHeight="1" x14ac:dyDescent="0.15">
      <c r="A385" s="8"/>
      <c r="B385" s="8"/>
      <c r="C385" s="82"/>
      <c r="D385" s="82"/>
      <c r="E385" s="416"/>
      <c r="F385" s="82"/>
      <c r="G385" s="82"/>
      <c r="H385" s="8"/>
      <c r="I385" s="8"/>
      <c r="J385" s="8"/>
      <c r="K385" s="8"/>
      <c r="L385" s="8"/>
      <c r="M385" s="8"/>
      <c r="N385" s="8"/>
      <c r="O385" s="8"/>
      <c r="P385" s="8"/>
      <c r="Q385" s="8"/>
      <c r="R385" s="8"/>
      <c r="S385" s="8"/>
      <c r="T385" s="8"/>
      <c r="U385" s="8"/>
      <c r="V385" s="8"/>
      <c r="W385" s="8"/>
      <c r="X385" s="8"/>
      <c r="Y385" s="8"/>
      <c r="Z385" s="8"/>
    </row>
    <row r="386" spans="1:26" ht="12.75" customHeight="1" x14ac:dyDescent="0.15">
      <c r="A386" s="8"/>
      <c r="B386" s="8"/>
      <c r="C386" s="82"/>
      <c r="D386" s="82"/>
      <c r="E386" s="416"/>
      <c r="F386" s="82"/>
      <c r="G386" s="82"/>
      <c r="H386" s="8"/>
      <c r="I386" s="8"/>
      <c r="J386" s="8"/>
      <c r="K386" s="8"/>
      <c r="L386" s="8"/>
      <c r="M386" s="8"/>
      <c r="N386" s="8"/>
      <c r="O386" s="8"/>
      <c r="P386" s="8"/>
      <c r="Q386" s="8"/>
      <c r="R386" s="8"/>
      <c r="S386" s="8"/>
      <c r="T386" s="8"/>
      <c r="U386" s="8"/>
      <c r="V386" s="8"/>
      <c r="W386" s="8"/>
      <c r="X386" s="8"/>
      <c r="Y386" s="8"/>
      <c r="Z386" s="8"/>
    </row>
    <row r="387" spans="1:26" ht="12.75" customHeight="1" x14ac:dyDescent="0.15">
      <c r="A387" s="8"/>
      <c r="B387" s="8"/>
      <c r="C387" s="82"/>
      <c r="D387" s="82"/>
      <c r="E387" s="416"/>
      <c r="F387" s="82"/>
      <c r="G387" s="82"/>
      <c r="H387" s="8"/>
      <c r="I387" s="8"/>
      <c r="J387" s="8"/>
      <c r="K387" s="8"/>
      <c r="L387" s="8"/>
      <c r="M387" s="8"/>
      <c r="N387" s="8"/>
      <c r="O387" s="8"/>
      <c r="P387" s="8"/>
      <c r="Q387" s="8"/>
      <c r="R387" s="8"/>
      <c r="S387" s="8"/>
      <c r="T387" s="8"/>
      <c r="U387" s="8"/>
      <c r="V387" s="8"/>
      <c r="W387" s="8"/>
      <c r="X387" s="8"/>
      <c r="Y387" s="8"/>
      <c r="Z387" s="8"/>
    </row>
    <row r="388" spans="1:26" ht="12.75" customHeight="1" x14ac:dyDescent="0.15">
      <c r="A388" s="8"/>
      <c r="B388" s="8"/>
      <c r="C388" s="82"/>
      <c r="D388" s="82"/>
      <c r="E388" s="416"/>
      <c r="F388" s="82"/>
      <c r="G388" s="82"/>
      <c r="H388" s="8"/>
      <c r="I388" s="8"/>
      <c r="J388" s="8"/>
      <c r="K388" s="8"/>
      <c r="L388" s="8"/>
      <c r="M388" s="8"/>
      <c r="N388" s="8"/>
      <c r="O388" s="8"/>
      <c r="P388" s="8"/>
      <c r="Q388" s="8"/>
      <c r="R388" s="8"/>
      <c r="S388" s="8"/>
      <c r="T388" s="8"/>
      <c r="U388" s="8"/>
      <c r="V388" s="8"/>
      <c r="W388" s="8"/>
      <c r="X388" s="8"/>
      <c r="Y388" s="8"/>
      <c r="Z388" s="8"/>
    </row>
    <row r="389" spans="1:26" ht="12.75" customHeight="1" x14ac:dyDescent="0.15">
      <c r="A389" s="8"/>
      <c r="B389" s="8"/>
      <c r="C389" s="82"/>
      <c r="D389" s="82"/>
      <c r="E389" s="416"/>
      <c r="F389" s="82"/>
      <c r="G389" s="82"/>
      <c r="H389" s="8"/>
      <c r="I389" s="8"/>
      <c r="J389" s="8"/>
      <c r="K389" s="8"/>
      <c r="L389" s="8"/>
      <c r="M389" s="8"/>
      <c r="N389" s="8"/>
      <c r="O389" s="8"/>
      <c r="P389" s="8"/>
      <c r="Q389" s="8"/>
      <c r="R389" s="8"/>
      <c r="S389" s="8"/>
      <c r="T389" s="8"/>
      <c r="U389" s="8"/>
      <c r="V389" s="8"/>
      <c r="W389" s="8"/>
      <c r="X389" s="8"/>
      <c r="Y389" s="8"/>
      <c r="Z389" s="8"/>
    </row>
    <row r="390" spans="1:26" ht="12.75" customHeight="1" x14ac:dyDescent="0.15">
      <c r="A390" s="8"/>
      <c r="B390" s="8"/>
      <c r="C390" s="82"/>
      <c r="D390" s="82"/>
      <c r="E390" s="416"/>
      <c r="F390" s="82"/>
      <c r="G390" s="82"/>
      <c r="H390" s="8"/>
      <c r="I390" s="8"/>
      <c r="J390" s="8"/>
      <c r="K390" s="8"/>
      <c r="L390" s="8"/>
      <c r="M390" s="8"/>
      <c r="N390" s="8"/>
      <c r="O390" s="8"/>
      <c r="P390" s="8"/>
      <c r="Q390" s="8"/>
      <c r="R390" s="8"/>
      <c r="S390" s="8"/>
      <c r="T390" s="8"/>
      <c r="U390" s="8"/>
      <c r="V390" s="8"/>
      <c r="W390" s="8"/>
      <c r="X390" s="8"/>
      <c r="Y390" s="8"/>
      <c r="Z390" s="8"/>
    </row>
    <row r="391" spans="1:26" ht="12.75" customHeight="1" x14ac:dyDescent="0.15">
      <c r="A391" s="8"/>
      <c r="B391" s="8"/>
      <c r="C391" s="82"/>
      <c r="D391" s="82"/>
      <c r="E391" s="416"/>
      <c r="F391" s="82"/>
      <c r="G391" s="82"/>
      <c r="H391" s="8"/>
      <c r="I391" s="8"/>
      <c r="J391" s="8"/>
      <c r="K391" s="8"/>
      <c r="L391" s="8"/>
      <c r="M391" s="8"/>
      <c r="N391" s="8"/>
      <c r="O391" s="8"/>
      <c r="P391" s="8"/>
      <c r="Q391" s="8"/>
      <c r="R391" s="8"/>
      <c r="S391" s="8"/>
      <c r="T391" s="8"/>
      <c r="U391" s="8"/>
      <c r="V391" s="8"/>
      <c r="W391" s="8"/>
      <c r="X391" s="8"/>
      <c r="Y391" s="8"/>
      <c r="Z391" s="8"/>
    </row>
    <row r="392" spans="1:26" ht="12.75" customHeight="1" x14ac:dyDescent="0.15">
      <c r="A392" s="8"/>
      <c r="B392" s="8"/>
      <c r="C392" s="82"/>
      <c r="D392" s="82"/>
      <c r="E392" s="416"/>
      <c r="F392" s="82"/>
      <c r="G392" s="82"/>
      <c r="H392" s="8"/>
      <c r="I392" s="8"/>
      <c r="J392" s="8"/>
      <c r="K392" s="8"/>
      <c r="L392" s="8"/>
      <c r="M392" s="8"/>
      <c r="N392" s="8"/>
      <c r="O392" s="8"/>
      <c r="P392" s="8"/>
      <c r="Q392" s="8"/>
      <c r="R392" s="8"/>
      <c r="S392" s="8"/>
      <c r="T392" s="8"/>
      <c r="U392" s="8"/>
      <c r="V392" s="8"/>
      <c r="W392" s="8"/>
      <c r="X392" s="8"/>
      <c r="Y392" s="8"/>
      <c r="Z392" s="8"/>
    </row>
    <row r="393" spans="1:26" ht="12.75" customHeight="1" x14ac:dyDescent="0.15">
      <c r="A393" s="8"/>
      <c r="B393" s="8"/>
      <c r="C393" s="82"/>
      <c r="D393" s="82"/>
      <c r="E393" s="416"/>
      <c r="F393" s="82"/>
      <c r="G393" s="82"/>
      <c r="H393" s="8"/>
      <c r="I393" s="8"/>
      <c r="J393" s="8"/>
      <c r="K393" s="8"/>
      <c r="L393" s="8"/>
      <c r="M393" s="8"/>
      <c r="N393" s="8"/>
      <c r="O393" s="8"/>
      <c r="P393" s="8"/>
      <c r="Q393" s="8"/>
      <c r="R393" s="8"/>
      <c r="S393" s="8"/>
      <c r="T393" s="8"/>
      <c r="U393" s="8"/>
      <c r="V393" s="8"/>
      <c r="W393" s="8"/>
      <c r="X393" s="8"/>
      <c r="Y393" s="8"/>
      <c r="Z393" s="8"/>
    </row>
    <row r="394" spans="1:26" ht="12.75" customHeight="1" x14ac:dyDescent="0.15">
      <c r="A394" s="8"/>
      <c r="B394" s="8"/>
      <c r="C394" s="82"/>
      <c r="D394" s="82"/>
      <c r="E394" s="416"/>
      <c r="F394" s="82"/>
      <c r="G394" s="82"/>
      <c r="H394" s="8"/>
      <c r="I394" s="8"/>
      <c r="J394" s="8"/>
      <c r="K394" s="8"/>
      <c r="L394" s="8"/>
      <c r="M394" s="8"/>
      <c r="N394" s="8"/>
      <c r="O394" s="8"/>
      <c r="P394" s="8"/>
      <c r="Q394" s="8"/>
      <c r="R394" s="8"/>
      <c r="S394" s="8"/>
      <c r="T394" s="8"/>
      <c r="U394" s="8"/>
      <c r="V394" s="8"/>
      <c r="W394" s="8"/>
      <c r="X394" s="8"/>
      <c r="Y394" s="8"/>
      <c r="Z394" s="8"/>
    </row>
    <row r="395" spans="1:26" ht="12.75" customHeight="1" x14ac:dyDescent="0.15">
      <c r="A395" s="8"/>
      <c r="B395" s="8"/>
      <c r="C395" s="82"/>
      <c r="D395" s="82"/>
      <c r="E395" s="416"/>
      <c r="F395" s="82"/>
      <c r="G395" s="82"/>
      <c r="H395" s="8"/>
      <c r="I395" s="8"/>
      <c r="J395" s="8"/>
      <c r="K395" s="8"/>
      <c r="L395" s="8"/>
      <c r="M395" s="8"/>
      <c r="N395" s="8"/>
      <c r="O395" s="8"/>
      <c r="P395" s="8"/>
      <c r="Q395" s="8"/>
      <c r="R395" s="8"/>
      <c r="S395" s="8"/>
      <c r="T395" s="8"/>
      <c r="U395" s="8"/>
      <c r="V395" s="8"/>
      <c r="W395" s="8"/>
      <c r="X395" s="8"/>
      <c r="Y395" s="8"/>
      <c r="Z395" s="8"/>
    </row>
    <row r="396" spans="1:26" ht="12.75" customHeight="1" x14ac:dyDescent="0.15">
      <c r="A396" s="8"/>
      <c r="B396" s="8"/>
      <c r="C396" s="82"/>
      <c r="D396" s="82"/>
      <c r="E396" s="416"/>
      <c r="F396" s="82"/>
      <c r="G396" s="82"/>
      <c r="H396" s="8"/>
      <c r="I396" s="8"/>
      <c r="J396" s="8"/>
      <c r="K396" s="8"/>
      <c r="L396" s="8"/>
      <c r="M396" s="8"/>
      <c r="N396" s="8"/>
      <c r="O396" s="8"/>
      <c r="P396" s="8"/>
      <c r="Q396" s="8"/>
      <c r="R396" s="8"/>
      <c r="S396" s="8"/>
      <c r="T396" s="8"/>
      <c r="U396" s="8"/>
      <c r="V396" s="8"/>
      <c r="W396" s="8"/>
      <c r="X396" s="8"/>
      <c r="Y396" s="8"/>
      <c r="Z396" s="8"/>
    </row>
    <row r="397" spans="1:26" ht="12.75" customHeight="1" x14ac:dyDescent="0.15">
      <c r="A397" s="8"/>
      <c r="B397" s="8"/>
      <c r="C397" s="82"/>
      <c r="D397" s="82"/>
      <c r="E397" s="416"/>
      <c r="F397" s="82"/>
      <c r="G397" s="82"/>
      <c r="H397" s="8"/>
      <c r="I397" s="8"/>
      <c r="J397" s="8"/>
      <c r="K397" s="8"/>
      <c r="L397" s="8"/>
      <c r="M397" s="8"/>
      <c r="N397" s="8"/>
      <c r="O397" s="8"/>
      <c r="P397" s="8"/>
      <c r="Q397" s="8"/>
      <c r="R397" s="8"/>
      <c r="S397" s="8"/>
      <c r="T397" s="8"/>
      <c r="U397" s="8"/>
      <c r="V397" s="8"/>
      <c r="W397" s="8"/>
      <c r="X397" s="8"/>
      <c r="Y397" s="8"/>
      <c r="Z397" s="8"/>
    </row>
    <row r="398" spans="1:26" ht="12.75" customHeight="1" x14ac:dyDescent="0.15">
      <c r="A398" s="8"/>
      <c r="B398" s="8"/>
      <c r="C398" s="82"/>
      <c r="D398" s="82"/>
      <c r="E398" s="416"/>
      <c r="F398" s="82"/>
      <c r="G398" s="82"/>
      <c r="H398" s="8"/>
      <c r="I398" s="8"/>
      <c r="J398" s="8"/>
      <c r="K398" s="8"/>
      <c r="L398" s="8"/>
      <c r="M398" s="8"/>
      <c r="N398" s="8"/>
      <c r="O398" s="8"/>
      <c r="P398" s="8"/>
      <c r="Q398" s="8"/>
      <c r="R398" s="8"/>
      <c r="S398" s="8"/>
      <c r="T398" s="8"/>
      <c r="U398" s="8"/>
      <c r="V398" s="8"/>
      <c r="W398" s="8"/>
      <c r="X398" s="8"/>
      <c r="Y398" s="8"/>
      <c r="Z398" s="8"/>
    </row>
    <row r="399" spans="1:26" ht="12.75" customHeight="1" x14ac:dyDescent="0.15">
      <c r="A399" s="8"/>
      <c r="B399" s="8"/>
      <c r="C399" s="82"/>
      <c r="D399" s="82"/>
      <c r="E399" s="416"/>
      <c r="F399" s="82"/>
      <c r="G399" s="82"/>
      <c r="H399" s="8"/>
      <c r="I399" s="8"/>
      <c r="J399" s="8"/>
      <c r="K399" s="8"/>
      <c r="L399" s="8"/>
      <c r="M399" s="8"/>
      <c r="N399" s="8"/>
      <c r="O399" s="8"/>
      <c r="P399" s="8"/>
      <c r="Q399" s="8"/>
      <c r="R399" s="8"/>
      <c r="S399" s="8"/>
      <c r="T399" s="8"/>
      <c r="U399" s="8"/>
      <c r="V399" s="8"/>
      <c r="W399" s="8"/>
      <c r="X399" s="8"/>
      <c r="Y399" s="8"/>
      <c r="Z399" s="8"/>
    </row>
    <row r="400" spans="1:26" ht="12.75" customHeight="1" x14ac:dyDescent="0.15">
      <c r="A400" s="8"/>
      <c r="B400" s="8"/>
      <c r="C400" s="82"/>
      <c r="D400" s="82"/>
      <c r="E400" s="416"/>
      <c r="F400" s="82"/>
      <c r="G400" s="82"/>
      <c r="H400" s="8"/>
      <c r="I400" s="8"/>
      <c r="J400" s="8"/>
      <c r="K400" s="8"/>
      <c r="L400" s="8"/>
      <c r="M400" s="8"/>
      <c r="N400" s="8"/>
      <c r="O400" s="8"/>
      <c r="P400" s="8"/>
      <c r="Q400" s="8"/>
      <c r="R400" s="8"/>
      <c r="S400" s="8"/>
      <c r="T400" s="8"/>
      <c r="U400" s="8"/>
      <c r="V400" s="8"/>
      <c r="W400" s="8"/>
      <c r="X400" s="8"/>
      <c r="Y400" s="8"/>
      <c r="Z400" s="8"/>
    </row>
    <row r="401" spans="1:26" ht="12.75" customHeight="1" x14ac:dyDescent="0.15">
      <c r="A401" s="8"/>
      <c r="B401" s="8"/>
      <c r="C401" s="82"/>
      <c r="D401" s="82"/>
      <c r="E401" s="416"/>
      <c r="F401" s="82"/>
      <c r="G401" s="82"/>
      <c r="H401" s="8"/>
      <c r="I401" s="8"/>
      <c r="J401" s="8"/>
      <c r="K401" s="8"/>
      <c r="L401" s="8"/>
      <c r="M401" s="8"/>
      <c r="N401" s="8"/>
      <c r="O401" s="8"/>
      <c r="P401" s="8"/>
      <c r="Q401" s="8"/>
      <c r="R401" s="8"/>
      <c r="S401" s="8"/>
      <c r="T401" s="8"/>
      <c r="U401" s="8"/>
      <c r="V401" s="8"/>
      <c r="W401" s="8"/>
      <c r="X401" s="8"/>
      <c r="Y401" s="8"/>
      <c r="Z401" s="8"/>
    </row>
    <row r="402" spans="1:26" ht="12.75" customHeight="1" x14ac:dyDescent="0.15">
      <c r="A402" s="8"/>
      <c r="B402" s="8"/>
      <c r="C402" s="82"/>
      <c r="D402" s="82"/>
      <c r="E402" s="416"/>
      <c r="F402" s="82"/>
      <c r="G402" s="82"/>
      <c r="H402" s="8"/>
      <c r="I402" s="8"/>
      <c r="J402" s="8"/>
      <c r="K402" s="8"/>
      <c r="L402" s="8"/>
      <c r="M402" s="8"/>
      <c r="N402" s="8"/>
      <c r="O402" s="8"/>
      <c r="P402" s="8"/>
      <c r="Q402" s="8"/>
      <c r="R402" s="8"/>
      <c r="S402" s="8"/>
      <c r="T402" s="8"/>
      <c r="U402" s="8"/>
      <c r="V402" s="8"/>
      <c r="W402" s="8"/>
      <c r="X402" s="8"/>
      <c r="Y402" s="8"/>
      <c r="Z402" s="8"/>
    </row>
    <row r="403" spans="1:26" ht="12.75" customHeight="1" x14ac:dyDescent="0.15">
      <c r="A403" s="8"/>
      <c r="B403" s="8"/>
      <c r="C403" s="82"/>
      <c r="D403" s="82"/>
      <c r="E403" s="416"/>
      <c r="F403" s="82"/>
      <c r="G403" s="82"/>
      <c r="H403" s="8"/>
      <c r="I403" s="8"/>
      <c r="J403" s="8"/>
      <c r="K403" s="8"/>
      <c r="L403" s="8"/>
      <c r="M403" s="8"/>
      <c r="N403" s="8"/>
      <c r="O403" s="8"/>
      <c r="P403" s="8"/>
      <c r="Q403" s="8"/>
      <c r="R403" s="8"/>
      <c r="S403" s="8"/>
      <c r="T403" s="8"/>
      <c r="U403" s="8"/>
      <c r="V403" s="8"/>
      <c r="W403" s="8"/>
      <c r="X403" s="8"/>
      <c r="Y403" s="8"/>
      <c r="Z403" s="8"/>
    </row>
    <row r="404" spans="1:26" ht="12.75" customHeight="1" x14ac:dyDescent="0.15">
      <c r="A404" s="8"/>
      <c r="B404" s="8"/>
      <c r="C404" s="82"/>
      <c r="D404" s="82"/>
      <c r="E404" s="416"/>
      <c r="F404" s="82"/>
      <c r="G404" s="82"/>
      <c r="H404" s="8"/>
      <c r="I404" s="8"/>
      <c r="J404" s="8"/>
      <c r="K404" s="8"/>
      <c r="L404" s="8"/>
      <c r="M404" s="8"/>
      <c r="N404" s="8"/>
      <c r="O404" s="8"/>
      <c r="P404" s="8"/>
      <c r="Q404" s="8"/>
      <c r="R404" s="8"/>
      <c r="S404" s="8"/>
      <c r="T404" s="8"/>
      <c r="U404" s="8"/>
      <c r="V404" s="8"/>
      <c r="W404" s="8"/>
      <c r="X404" s="8"/>
      <c r="Y404" s="8"/>
      <c r="Z404" s="8"/>
    </row>
    <row r="405" spans="1:26" ht="12.75" customHeight="1" x14ac:dyDescent="0.15">
      <c r="A405" s="8"/>
      <c r="B405" s="8"/>
      <c r="C405" s="82"/>
      <c r="D405" s="82"/>
      <c r="E405" s="416"/>
      <c r="F405" s="82"/>
      <c r="G405" s="82"/>
      <c r="H405" s="8"/>
      <c r="I405" s="8"/>
      <c r="J405" s="8"/>
      <c r="K405" s="8"/>
      <c r="L405" s="8"/>
      <c r="M405" s="8"/>
      <c r="N405" s="8"/>
      <c r="O405" s="8"/>
      <c r="P405" s="8"/>
      <c r="Q405" s="8"/>
      <c r="R405" s="8"/>
      <c r="S405" s="8"/>
      <c r="T405" s="8"/>
      <c r="U405" s="8"/>
      <c r="V405" s="8"/>
      <c r="W405" s="8"/>
      <c r="X405" s="8"/>
      <c r="Y405" s="8"/>
      <c r="Z405" s="8"/>
    </row>
    <row r="406" spans="1:26" ht="12.75" customHeight="1" x14ac:dyDescent="0.15">
      <c r="A406" s="8"/>
      <c r="B406" s="8"/>
      <c r="C406" s="82"/>
      <c r="D406" s="82"/>
      <c r="E406" s="416"/>
      <c r="F406" s="82"/>
      <c r="G406" s="82"/>
      <c r="H406" s="8"/>
      <c r="I406" s="8"/>
      <c r="J406" s="8"/>
      <c r="K406" s="8"/>
      <c r="L406" s="8"/>
      <c r="M406" s="8"/>
      <c r="N406" s="8"/>
      <c r="O406" s="8"/>
      <c r="P406" s="8"/>
      <c r="Q406" s="8"/>
      <c r="R406" s="8"/>
      <c r="S406" s="8"/>
      <c r="T406" s="8"/>
      <c r="U406" s="8"/>
      <c r="V406" s="8"/>
      <c r="W406" s="8"/>
      <c r="X406" s="8"/>
      <c r="Y406" s="8"/>
      <c r="Z406" s="8"/>
    </row>
    <row r="407" spans="1:26" ht="12.75" customHeight="1" x14ac:dyDescent="0.15">
      <c r="A407" s="8"/>
      <c r="B407" s="8"/>
      <c r="C407" s="82"/>
      <c r="D407" s="82"/>
      <c r="E407" s="416"/>
      <c r="F407" s="82"/>
      <c r="G407" s="82"/>
      <c r="H407" s="8"/>
      <c r="I407" s="8"/>
      <c r="J407" s="8"/>
      <c r="K407" s="8"/>
      <c r="L407" s="8"/>
      <c r="M407" s="8"/>
      <c r="N407" s="8"/>
      <c r="O407" s="8"/>
      <c r="P407" s="8"/>
      <c r="Q407" s="8"/>
      <c r="R407" s="8"/>
      <c r="S407" s="8"/>
      <c r="T407" s="8"/>
      <c r="U407" s="8"/>
      <c r="V407" s="8"/>
      <c r="W407" s="8"/>
      <c r="X407" s="8"/>
      <c r="Y407" s="8"/>
      <c r="Z407" s="8"/>
    </row>
    <row r="408" spans="1:26" ht="12.75" customHeight="1" x14ac:dyDescent="0.15">
      <c r="A408" s="8"/>
      <c r="B408" s="8"/>
      <c r="C408" s="82"/>
      <c r="D408" s="82"/>
      <c r="E408" s="416"/>
      <c r="F408" s="82"/>
      <c r="G408" s="82"/>
      <c r="H408" s="8"/>
      <c r="I408" s="8"/>
      <c r="J408" s="8"/>
      <c r="K408" s="8"/>
      <c r="L408" s="8"/>
      <c r="M408" s="8"/>
      <c r="N408" s="8"/>
      <c r="O408" s="8"/>
      <c r="P408" s="8"/>
      <c r="Q408" s="8"/>
      <c r="R408" s="8"/>
      <c r="S408" s="8"/>
      <c r="T408" s="8"/>
      <c r="U408" s="8"/>
      <c r="V408" s="8"/>
      <c r="W408" s="8"/>
      <c r="X408" s="8"/>
      <c r="Y408" s="8"/>
      <c r="Z408" s="8"/>
    </row>
    <row r="409" spans="1:26" ht="12.75" customHeight="1" x14ac:dyDescent="0.15">
      <c r="A409" s="8"/>
      <c r="B409" s="8"/>
      <c r="C409" s="82"/>
      <c r="D409" s="82"/>
      <c r="E409" s="416"/>
      <c r="F409" s="82"/>
      <c r="G409" s="82"/>
      <c r="H409" s="8"/>
      <c r="I409" s="8"/>
      <c r="J409" s="8"/>
      <c r="K409" s="8"/>
      <c r="L409" s="8"/>
      <c r="M409" s="8"/>
      <c r="N409" s="8"/>
      <c r="O409" s="8"/>
      <c r="P409" s="8"/>
      <c r="Q409" s="8"/>
      <c r="R409" s="8"/>
      <c r="S409" s="8"/>
      <c r="T409" s="8"/>
      <c r="U409" s="8"/>
      <c r="V409" s="8"/>
      <c r="W409" s="8"/>
      <c r="X409" s="8"/>
      <c r="Y409" s="8"/>
      <c r="Z409" s="8"/>
    </row>
    <row r="410" spans="1:26" ht="12.75" customHeight="1" x14ac:dyDescent="0.15">
      <c r="A410" s="8"/>
      <c r="B410" s="8"/>
      <c r="C410" s="82"/>
      <c r="D410" s="82"/>
      <c r="E410" s="416"/>
      <c r="F410" s="82"/>
      <c r="G410" s="82"/>
      <c r="H410" s="8"/>
      <c r="I410" s="8"/>
      <c r="J410" s="8"/>
      <c r="K410" s="8"/>
      <c r="L410" s="8"/>
      <c r="M410" s="8"/>
      <c r="N410" s="8"/>
      <c r="O410" s="8"/>
      <c r="P410" s="8"/>
      <c r="Q410" s="8"/>
      <c r="R410" s="8"/>
      <c r="S410" s="8"/>
      <c r="T410" s="8"/>
      <c r="U410" s="8"/>
      <c r="V410" s="8"/>
      <c r="W410" s="8"/>
      <c r="X410" s="8"/>
      <c r="Y410" s="8"/>
      <c r="Z410" s="8"/>
    </row>
    <row r="411" spans="1:26" ht="12.75" customHeight="1" x14ac:dyDescent="0.15">
      <c r="A411" s="8"/>
      <c r="B411" s="8"/>
      <c r="C411" s="82"/>
      <c r="D411" s="82"/>
      <c r="E411" s="416"/>
      <c r="F411" s="82"/>
      <c r="G411" s="82"/>
      <c r="H411" s="8"/>
      <c r="I411" s="8"/>
      <c r="J411" s="8"/>
      <c r="K411" s="8"/>
      <c r="L411" s="8"/>
      <c r="M411" s="8"/>
      <c r="N411" s="8"/>
      <c r="O411" s="8"/>
      <c r="P411" s="8"/>
      <c r="Q411" s="8"/>
      <c r="R411" s="8"/>
      <c r="S411" s="8"/>
      <c r="T411" s="8"/>
      <c r="U411" s="8"/>
      <c r="V411" s="8"/>
      <c r="W411" s="8"/>
      <c r="X411" s="8"/>
      <c r="Y411" s="8"/>
      <c r="Z411" s="8"/>
    </row>
    <row r="412" spans="1:26" ht="12.75" customHeight="1" x14ac:dyDescent="0.15">
      <c r="A412" s="8"/>
      <c r="B412" s="8"/>
      <c r="C412" s="82"/>
      <c r="D412" s="82"/>
      <c r="E412" s="416"/>
      <c r="F412" s="82"/>
      <c r="G412" s="82"/>
      <c r="H412" s="8"/>
      <c r="I412" s="8"/>
      <c r="J412" s="8"/>
      <c r="K412" s="8"/>
      <c r="L412" s="8"/>
      <c r="M412" s="8"/>
      <c r="N412" s="8"/>
      <c r="O412" s="8"/>
      <c r="P412" s="8"/>
      <c r="Q412" s="8"/>
      <c r="R412" s="8"/>
      <c r="S412" s="8"/>
      <c r="T412" s="8"/>
      <c r="U412" s="8"/>
      <c r="V412" s="8"/>
      <c r="W412" s="8"/>
      <c r="X412" s="8"/>
      <c r="Y412" s="8"/>
      <c r="Z412" s="8"/>
    </row>
    <row r="413" spans="1:26" ht="12.75" customHeight="1" x14ac:dyDescent="0.15">
      <c r="A413" s="8"/>
      <c r="B413" s="8"/>
      <c r="C413" s="82"/>
      <c r="D413" s="82"/>
      <c r="E413" s="416"/>
      <c r="F413" s="82"/>
      <c r="G413" s="82"/>
      <c r="H413" s="8"/>
      <c r="I413" s="8"/>
      <c r="J413" s="8"/>
      <c r="K413" s="8"/>
      <c r="L413" s="8"/>
      <c r="M413" s="8"/>
      <c r="N413" s="8"/>
      <c r="O413" s="8"/>
      <c r="P413" s="8"/>
      <c r="Q413" s="8"/>
      <c r="R413" s="8"/>
      <c r="S413" s="8"/>
      <c r="T413" s="8"/>
      <c r="U413" s="8"/>
      <c r="V413" s="8"/>
      <c r="W413" s="8"/>
      <c r="X413" s="8"/>
      <c r="Y413" s="8"/>
      <c r="Z413" s="8"/>
    </row>
    <row r="414" spans="1:26" ht="12.75" customHeight="1" x14ac:dyDescent="0.15">
      <c r="A414" s="8"/>
      <c r="B414" s="8"/>
      <c r="C414" s="82"/>
      <c r="D414" s="82"/>
      <c r="E414" s="416"/>
      <c r="F414" s="82"/>
      <c r="G414" s="82"/>
      <c r="H414" s="8"/>
      <c r="I414" s="8"/>
      <c r="J414" s="8"/>
      <c r="K414" s="8"/>
      <c r="L414" s="8"/>
      <c r="M414" s="8"/>
      <c r="N414" s="8"/>
      <c r="O414" s="8"/>
      <c r="P414" s="8"/>
      <c r="Q414" s="8"/>
      <c r="R414" s="8"/>
      <c r="S414" s="8"/>
      <c r="T414" s="8"/>
      <c r="U414" s="8"/>
      <c r="V414" s="8"/>
      <c r="W414" s="8"/>
      <c r="X414" s="8"/>
      <c r="Y414" s="8"/>
      <c r="Z414" s="8"/>
    </row>
    <row r="415" spans="1:26" ht="12.75" customHeight="1" x14ac:dyDescent="0.15">
      <c r="A415" s="8"/>
      <c r="B415" s="8"/>
      <c r="C415" s="82"/>
      <c r="D415" s="82"/>
      <c r="E415" s="416"/>
      <c r="F415" s="82"/>
      <c r="G415" s="82"/>
      <c r="H415" s="8"/>
      <c r="I415" s="8"/>
      <c r="J415" s="8"/>
      <c r="K415" s="8"/>
      <c r="L415" s="8"/>
      <c r="M415" s="8"/>
      <c r="N415" s="8"/>
      <c r="O415" s="8"/>
      <c r="P415" s="8"/>
      <c r="Q415" s="8"/>
      <c r="R415" s="8"/>
      <c r="S415" s="8"/>
      <c r="T415" s="8"/>
      <c r="U415" s="8"/>
      <c r="V415" s="8"/>
      <c r="W415" s="8"/>
      <c r="X415" s="8"/>
      <c r="Y415" s="8"/>
      <c r="Z415" s="8"/>
    </row>
    <row r="416" spans="1:26" ht="12.75" customHeight="1" x14ac:dyDescent="0.15">
      <c r="A416" s="8"/>
      <c r="B416" s="8"/>
      <c r="C416" s="82"/>
      <c r="D416" s="82"/>
      <c r="E416" s="416"/>
      <c r="F416" s="82"/>
      <c r="G416" s="82"/>
      <c r="H416" s="8"/>
      <c r="I416" s="8"/>
      <c r="J416" s="8"/>
      <c r="K416" s="8"/>
      <c r="L416" s="8"/>
      <c r="M416" s="8"/>
      <c r="N416" s="8"/>
      <c r="O416" s="8"/>
      <c r="P416" s="8"/>
      <c r="Q416" s="8"/>
      <c r="R416" s="8"/>
      <c r="S416" s="8"/>
      <c r="T416" s="8"/>
      <c r="U416" s="8"/>
      <c r="V416" s="8"/>
      <c r="W416" s="8"/>
      <c r="X416" s="8"/>
      <c r="Y416" s="8"/>
      <c r="Z416" s="8"/>
    </row>
    <row r="417" spans="1:26" ht="12.75" customHeight="1" x14ac:dyDescent="0.15">
      <c r="A417" s="8"/>
      <c r="B417" s="8"/>
      <c r="C417" s="82"/>
      <c r="D417" s="82"/>
      <c r="E417" s="416"/>
      <c r="F417" s="82"/>
      <c r="G417" s="82"/>
      <c r="H417" s="8"/>
      <c r="I417" s="8"/>
      <c r="J417" s="8"/>
      <c r="K417" s="8"/>
      <c r="L417" s="8"/>
      <c r="M417" s="8"/>
      <c r="N417" s="8"/>
      <c r="O417" s="8"/>
      <c r="P417" s="8"/>
      <c r="Q417" s="8"/>
      <c r="R417" s="8"/>
      <c r="S417" s="8"/>
      <c r="T417" s="8"/>
      <c r="U417" s="8"/>
      <c r="V417" s="8"/>
      <c r="W417" s="8"/>
      <c r="X417" s="8"/>
      <c r="Y417" s="8"/>
      <c r="Z417" s="8"/>
    </row>
    <row r="418" spans="1:26" ht="12.75" customHeight="1" x14ac:dyDescent="0.15">
      <c r="A418" s="8"/>
      <c r="B418" s="8"/>
      <c r="C418" s="82"/>
      <c r="D418" s="82"/>
      <c r="E418" s="416"/>
      <c r="F418" s="82"/>
      <c r="G418" s="82"/>
      <c r="H418" s="8"/>
      <c r="I418" s="8"/>
      <c r="J418" s="8"/>
      <c r="K418" s="8"/>
      <c r="L418" s="8"/>
      <c r="M418" s="8"/>
      <c r="N418" s="8"/>
      <c r="O418" s="8"/>
      <c r="P418" s="8"/>
      <c r="Q418" s="8"/>
      <c r="R418" s="8"/>
      <c r="S418" s="8"/>
      <c r="T418" s="8"/>
      <c r="U418" s="8"/>
      <c r="V418" s="8"/>
      <c r="W418" s="8"/>
      <c r="X418" s="8"/>
      <c r="Y418" s="8"/>
      <c r="Z418" s="8"/>
    </row>
    <row r="419" spans="1:26" ht="12.75" customHeight="1" x14ac:dyDescent="0.15">
      <c r="A419" s="8"/>
      <c r="B419" s="8"/>
      <c r="C419" s="82"/>
      <c r="D419" s="82"/>
      <c r="E419" s="416"/>
      <c r="F419" s="82"/>
      <c r="G419" s="82"/>
      <c r="H419" s="8"/>
      <c r="I419" s="8"/>
      <c r="J419" s="8"/>
      <c r="K419" s="8"/>
      <c r="L419" s="8"/>
      <c r="M419" s="8"/>
      <c r="N419" s="8"/>
      <c r="O419" s="8"/>
      <c r="P419" s="8"/>
      <c r="Q419" s="8"/>
      <c r="R419" s="8"/>
      <c r="S419" s="8"/>
      <c r="T419" s="8"/>
      <c r="U419" s="8"/>
      <c r="V419" s="8"/>
      <c r="W419" s="8"/>
      <c r="X419" s="8"/>
      <c r="Y419" s="8"/>
      <c r="Z419" s="8"/>
    </row>
    <row r="420" spans="1:26" ht="12.75" customHeight="1" x14ac:dyDescent="0.15">
      <c r="A420" s="8"/>
      <c r="B420" s="8"/>
      <c r="C420" s="82"/>
      <c r="D420" s="82"/>
      <c r="E420" s="416"/>
      <c r="F420" s="82"/>
      <c r="G420" s="82"/>
      <c r="H420" s="8"/>
      <c r="I420" s="8"/>
      <c r="J420" s="8"/>
      <c r="K420" s="8"/>
      <c r="L420" s="8"/>
      <c r="M420" s="8"/>
      <c r="N420" s="8"/>
      <c r="O420" s="8"/>
      <c r="P420" s="8"/>
      <c r="Q420" s="8"/>
      <c r="R420" s="8"/>
      <c r="S420" s="8"/>
      <c r="T420" s="8"/>
      <c r="U420" s="8"/>
      <c r="V420" s="8"/>
      <c r="W420" s="8"/>
      <c r="X420" s="8"/>
      <c r="Y420" s="8"/>
      <c r="Z420" s="8"/>
    </row>
    <row r="421" spans="1:26" ht="12.75" customHeight="1" x14ac:dyDescent="0.15">
      <c r="A421" s="8"/>
      <c r="B421" s="8"/>
      <c r="C421" s="82"/>
      <c r="D421" s="82"/>
      <c r="E421" s="416"/>
      <c r="F421" s="82"/>
      <c r="G421" s="82"/>
      <c r="H421" s="8"/>
      <c r="I421" s="8"/>
      <c r="J421" s="8"/>
      <c r="K421" s="8"/>
      <c r="L421" s="8"/>
      <c r="M421" s="8"/>
      <c r="N421" s="8"/>
      <c r="O421" s="8"/>
      <c r="P421" s="8"/>
      <c r="Q421" s="8"/>
      <c r="R421" s="8"/>
      <c r="S421" s="8"/>
      <c r="T421" s="8"/>
      <c r="U421" s="8"/>
      <c r="V421" s="8"/>
      <c r="W421" s="8"/>
      <c r="X421" s="8"/>
      <c r="Y421" s="8"/>
      <c r="Z421" s="8"/>
    </row>
    <row r="422" spans="1:26" ht="12.75" customHeight="1" x14ac:dyDescent="0.15">
      <c r="A422" s="8"/>
      <c r="B422" s="8"/>
      <c r="C422" s="82"/>
      <c r="D422" s="82"/>
      <c r="E422" s="416"/>
      <c r="F422" s="82"/>
      <c r="G422" s="82"/>
      <c r="H422" s="8"/>
      <c r="I422" s="8"/>
      <c r="J422" s="8"/>
      <c r="K422" s="8"/>
      <c r="L422" s="8"/>
      <c r="M422" s="8"/>
      <c r="N422" s="8"/>
      <c r="O422" s="8"/>
      <c r="P422" s="8"/>
      <c r="Q422" s="8"/>
      <c r="R422" s="8"/>
      <c r="S422" s="8"/>
      <c r="T422" s="8"/>
      <c r="U422" s="8"/>
      <c r="V422" s="8"/>
      <c r="W422" s="8"/>
      <c r="X422" s="8"/>
      <c r="Y422" s="8"/>
      <c r="Z422" s="8"/>
    </row>
    <row r="423" spans="1:26" ht="12.75" customHeight="1" x14ac:dyDescent="0.15">
      <c r="A423" s="8"/>
      <c r="B423" s="8"/>
      <c r="C423" s="82"/>
      <c r="D423" s="82"/>
      <c r="E423" s="416"/>
      <c r="F423" s="82"/>
      <c r="G423" s="82"/>
      <c r="H423" s="8"/>
      <c r="I423" s="8"/>
      <c r="J423" s="8"/>
      <c r="K423" s="8"/>
      <c r="L423" s="8"/>
      <c r="M423" s="8"/>
      <c r="N423" s="8"/>
      <c r="O423" s="8"/>
      <c r="P423" s="8"/>
      <c r="Q423" s="8"/>
      <c r="R423" s="8"/>
      <c r="S423" s="8"/>
      <c r="T423" s="8"/>
      <c r="U423" s="8"/>
      <c r="V423" s="8"/>
      <c r="W423" s="8"/>
      <c r="X423" s="8"/>
      <c r="Y423" s="8"/>
      <c r="Z423" s="8"/>
    </row>
    <row r="424" spans="1:26" ht="12.75" customHeight="1" x14ac:dyDescent="0.15">
      <c r="A424" s="8"/>
      <c r="B424" s="8"/>
      <c r="C424" s="82"/>
      <c r="D424" s="82"/>
      <c r="E424" s="416"/>
      <c r="F424" s="82"/>
      <c r="G424" s="82"/>
      <c r="H424" s="8"/>
      <c r="I424" s="8"/>
      <c r="J424" s="8"/>
      <c r="K424" s="8"/>
      <c r="L424" s="8"/>
      <c r="M424" s="8"/>
      <c r="N424" s="8"/>
      <c r="O424" s="8"/>
      <c r="P424" s="8"/>
      <c r="Q424" s="8"/>
      <c r="R424" s="8"/>
      <c r="S424" s="8"/>
      <c r="T424" s="8"/>
      <c r="U424" s="8"/>
      <c r="V424" s="8"/>
      <c r="W424" s="8"/>
      <c r="X424" s="8"/>
      <c r="Y424" s="8"/>
      <c r="Z424" s="8"/>
    </row>
    <row r="425" spans="1:26" ht="12.75" customHeight="1" x14ac:dyDescent="0.15">
      <c r="A425" s="8"/>
      <c r="B425" s="8"/>
      <c r="C425" s="82"/>
      <c r="D425" s="82"/>
      <c r="E425" s="416"/>
      <c r="F425" s="82"/>
      <c r="G425" s="82"/>
      <c r="H425" s="8"/>
      <c r="I425" s="8"/>
      <c r="J425" s="8"/>
      <c r="K425" s="8"/>
      <c r="L425" s="8"/>
      <c r="M425" s="8"/>
      <c r="N425" s="8"/>
      <c r="O425" s="8"/>
      <c r="P425" s="8"/>
      <c r="Q425" s="8"/>
      <c r="R425" s="8"/>
      <c r="S425" s="8"/>
      <c r="T425" s="8"/>
      <c r="U425" s="8"/>
      <c r="V425" s="8"/>
      <c r="W425" s="8"/>
      <c r="X425" s="8"/>
      <c r="Y425" s="8"/>
      <c r="Z425" s="8"/>
    </row>
    <row r="426" spans="1:26" ht="12.75" customHeight="1" x14ac:dyDescent="0.15">
      <c r="A426" s="8"/>
      <c r="B426" s="8"/>
      <c r="C426" s="82"/>
      <c r="D426" s="82"/>
      <c r="E426" s="416"/>
      <c r="F426" s="82"/>
      <c r="G426" s="82"/>
      <c r="H426" s="8"/>
      <c r="I426" s="8"/>
      <c r="J426" s="8"/>
      <c r="K426" s="8"/>
      <c r="L426" s="8"/>
      <c r="M426" s="8"/>
      <c r="N426" s="8"/>
      <c r="O426" s="8"/>
      <c r="P426" s="8"/>
      <c r="Q426" s="8"/>
      <c r="R426" s="8"/>
      <c r="S426" s="8"/>
      <c r="T426" s="8"/>
      <c r="U426" s="8"/>
      <c r="V426" s="8"/>
      <c r="W426" s="8"/>
      <c r="X426" s="8"/>
      <c r="Y426" s="8"/>
      <c r="Z426" s="8"/>
    </row>
    <row r="427" spans="1:26" ht="12.75" customHeight="1" x14ac:dyDescent="0.15">
      <c r="A427" s="8"/>
      <c r="B427" s="8"/>
      <c r="C427" s="82"/>
      <c r="D427" s="82"/>
      <c r="E427" s="416"/>
      <c r="F427" s="82"/>
      <c r="G427" s="82"/>
      <c r="H427" s="8"/>
      <c r="I427" s="8"/>
      <c r="J427" s="8"/>
      <c r="K427" s="8"/>
      <c r="L427" s="8"/>
      <c r="M427" s="8"/>
      <c r="N427" s="8"/>
      <c r="O427" s="8"/>
      <c r="P427" s="8"/>
      <c r="Q427" s="8"/>
      <c r="R427" s="8"/>
      <c r="S427" s="8"/>
      <c r="T427" s="8"/>
      <c r="U427" s="8"/>
      <c r="V427" s="8"/>
      <c r="W427" s="8"/>
      <c r="X427" s="8"/>
      <c r="Y427" s="8"/>
      <c r="Z427" s="8"/>
    </row>
    <row r="428" spans="1:26" ht="12.75" customHeight="1" x14ac:dyDescent="0.15">
      <c r="A428" s="8"/>
      <c r="B428" s="8"/>
      <c r="C428" s="82"/>
      <c r="D428" s="82"/>
      <c r="E428" s="416"/>
      <c r="F428" s="82"/>
      <c r="G428" s="82"/>
      <c r="H428" s="8"/>
      <c r="I428" s="8"/>
      <c r="J428" s="8"/>
      <c r="K428" s="8"/>
      <c r="L428" s="8"/>
      <c r="M428" s="8"/>
      <c r="N428" s="8"/>
      <c r="O428" s="8"/>
      <c r="P428" s="8"/>
      <c r="Q428" s="8"/>
      <c r="R428" s="8"/>
      <c r="S428" s="8"/>
      <c r="T428" s="8"/>
      <c r="U428" s="8"/>
      <c r="V428" s="8"/>
      <c r="W428" s="8"/>
      <c r="X428" s="8"/>
      <c r="Y428" s="8"/>
      <c r="Z428" s="8"/>
    </row>
    <row r="429" spans="1:26" ht="12.75" customHeight="1" x14ac:dyDescent="0.15">
      <c r="A429" s="8"/>
      <c r="B429" s="8"/>
      <c r="C429" s="82"/>
      <c r="D429" s="82"/>
      <c r="E429" s="416"/>
      <c r="F429" s="82"/>
      <c r="G429" s="82"/>
      <c r="H429" s="8"/>
      <c r="I429" s="8"/>
      <c r="J429" s="8"/>
      <c r="K429" s="8"/>
      <c r="L429" s="8"/>
      <c r="M429" s="8"/>
      <c r="N429" s="8"/>
      <c r="O429" s="8"/>
      <c r="P429" s="8"/>
      <c r="Q429" s="8"/>
      <c r="R429" s="8"/>
      <c r="S429" s="8"/>
      <c r="T429" s="8"/>
      <c r="U429" s="8"/>
      <c r="V429" s="8"/>
      <c r="W429" s="8"/>
      <c r="X429" s="8"/>
      <c r="Y429" s="8"/>
      <c r="Z429" s="8"/>
    </row>
    <row r="430" spans="1:26" ht="12.75" customHeight="1" x14ac:dyDescent="0.15">
      <c r="A430" s="8"/>
      <c r="B430" s="8"/>
      <c r="C430" s="82"/>
      <c r="D430" s="82"/>
      <c r="E430" s="416"/>
      <c r="F430" s="82"/>
      <c r="G430" s="82"/>
      <c r="H430" s="8"/>
      <c r="I430" s="8"/>
      <c r="J430" s="8"/>
      <c r="K430" s="8"/>
      <c r="L430" s="8"/>
      <c r="M430" s="8"/>
      <c r="N430" s="8"/>
      <c r="O430" s="8"/>
      <c r="P430" s="8"/>
      <c r="Q430" s="8"/>
      <c r="R430" s="8"/>
      <c r="S430" s="8"/>
      <c r="T430" s="8"/>
      <c r="U430" s="8"/>
      <c r="V430" s="8"/>
      <c r="W430" s="8"/>
      <c r="X430" s="8"/>
      <c r="Y430" s="8"/>
      <c r="Z430" s="8"/>
    </row>
    <row r="431" spans="1:26" ht="12.75" customHeight="1" x14ac:dyDescent="0.15">
      <c r="A431" s="8"/>
      <c r="B431" s="8"/>
      <c r="C431" s="82"/>
      <c r="D431" s="82"/>
      <c r="E431" s="416"/>
      <c r="F431" s="82"/>
      <c r="G431" s="82"/>
      <c r="H431" s="8"/>
      <c r="I431" s="8"/>
      <c r="J431" s="8"/>
      <c r="K431" s="8"/>
      <c r="L431" s="8"/>
      <c r="M431" s="8"/>
      <c r="N431" s="8"/>
      <c r="O431" s="8"/>
      <c r="P431" s="8"/>
      <c r="Q431" s="8"/>
      <c r="R431" s="8"/>
      <c r="S431" s="8"/>
      <c r="T431" s="8"/>
      <c r="U431" s="8"/>
      <c r="V431" s="8"/>
      <c r="W431" s="8"/>
      <c r="X431" s="8"/>
      <c r="Y431" s="8"/>
      <c r="Z431" s="8"/>
    </row>
    <row r="432" spans="1:26" ht="12.75" customHeight="1" x14ac:dyDescent="0.15">
      <c r="A432" s="8"/>
      <c r="B432" s="8"/>
      <c r="C432" s="82"/>
      <c r="D432" s="82"/>
      <c r="E432" s="416"/>
      <c r="F432" s="82"/>
      <c r="G432" s="82"/>
      <c r="H432" s="8"/>
      <c r="I432" s="8"/>
      <c r="J432" s="8"/>
      <c r="K432" s="8"/>
      <c r="L432" s="8"/>
      <c r="M432" s="8"/>
      <c r="N432" s="8"/>
      <c r="O432" s="8"/>
      <c r="P432" s="8"/>
      <c r="Q432" s="8"/>
      <c r="R432" s="8"/>
      <c r="S432" s="8"/>
      <c r="T432" s="8"/>
      <c r="U432" s="8"/>
      <c r="V432" s="8"/>
      <c r="W432" s="8"/>
      <c r="X432" s="8"/>
      <c r="Y432" s="8"/>
      <c r="Z432" s="8"/>
    </row>
    <row r="433" spans="1:26" ht="12.75" customHeight="1" x14ac:dyDescent="0.15">
      <c r="A433" s="8"/>
      <c r="B433" s="8"/>
      <c r="C433" s="82"/>
      <c r="D433" s="82"/>
      <c r="E433" s="416"/>
      <c r="F433" s="82"/>
      <c r="G433" s="82"/>
      <c r="H433" s="8"/>
      <c r="I433" s="8"/>
      <c r="J433" s="8"/>
      <c r="K433" s="8"/>
      <c r="L433" s="8"/>
      <c r="M433" s="8"/>
      <c r="N433" s="8"/>
      <c r="O433" s="8"/>
      <c r="P433" s="8"/>
      <c r="Q433" s="8"/>
      <c r="R433" s="8"/>
      <c r="S433" s="8"/>
      <c r="T433" s="8"/>
      <c r="U433" s="8"/>
      <c r="V433" s="8"/>
      <c r="W433" s="8"/>
      <c r="X433" s="8"/>
      <c r="Y433" s="8"/>
      <c r="Z433" s="8"/>
    </row>
    <row r="434" spans="1:26" ht="12.75" customHeight="1" x14ac:dyDescent="0.15">
      <c r="A434" s="8"/>
      <c r="B434" s="8"/>
      <c r="C434" s="82"/>
      <c r="D434" s="82"/>
      <c r="E434" s="416"/>
      <c r="F434" s="82"/>
      <c r="G434" s="82"/>
      <c r="H434" s="8"/>
      <c r="I434" s="8"/>
      <c r="J434" s="8"/>
      <c r="K434" s="8"/>
      <c r="L434" s="8"/>
      <c r="M434" s="8"/>
      <c r="N434" s="8"/>
      <c r="O434" s="8"/>
      <c r="P434" s="8"/>
      <c r="Q434" s="8"/>
      <c r="R434" s="8"/>
      <c r="S434" s="8"/>
      <c r="T434" s="8"/>
      <c r="U434" s="8"/>
      <c r="V434" s="8"/>
      <c r="W434" s="8"/>
      <c r="X434" s="8"/>
      <c r="Y434" s="8"/>
      <c r="Z434" s="8"/>
    </row>
    <row r="435" spans="1:26" ht="12.75" customHeight="1" x14ac:dyDescent="0.15">
      <c r="A435" s="8"/>
      <c r="B435" s="8"/>
      <c r="C435" s="82"/>
      <c r="D435" s="82"/>
      <c r="E435" s="416"/>
      <c r="F435" s="82"/>
      <c r="G435" s="82"/>
      <c r="H435" s="8"/>
      <c r="I435" s="8"/>
      <c r="J435" s="8"/>
      <c r="K435" s="8"/>
      <c r="L435" s="8"/>
      <c r="M435" s="8"/>
      <c r="N435" s="8"/>
      <c r="O435" s="8"/>
      <c r="P435" s="8"/>
      <c r="Q435" s="8"/>
      <c r="R435" s="8"/>
      <c r="S435" s="8"/>
      <c r="T435" s="8"/>
      <c r="U435" s="8"/>
      <c r="V435" s="8"/>
      <c r="W435" s="8"/>
      <c r="X435" s="8"/>
      <c r="Y435" s="8"/>
      <c r="Z435" s="8"/>
    </row>
    <row r="436" spans="1:26" ht="12.75" customHeight="1" x14ac:dyDescent="0.15">
      <c r="A436" s="8"/>
      <c r="B436" s="8"/>
      <c r="C436" s="82"/>
      <c r="D436" s="82"/>
      <c r="E436" s="416"/>
      <c r="F436" s="82"/>
      <c r="G436" s="82"/>
      <c r="H436" s="8"/>
      <c r="I436" s="8"/>
      <c r="J436" s="8"/>
      <c r="K436" s="8"/>
      <c r="L436" s="8"/>
      <c r="M436" s="8"/>
      <c r="N436" s="8"/>
      <c r="O436" s="8"/>
      <c r="P436" s="8"/>
      <c r="Q436" s="8"/>
      <c r="R436" s="8"/>
      <c r="S436" s="8"/>
      <c r="T436" s="8"/>
      <c r="U436" s="8"/>
      <c r="V436" s="8"/>
      <c r="W436" s="8"/>
      <c r="X436" s="8"/>
      <c r="Y436" s="8"/>
      <c r="Z436" s="8"/>
    </row>
    <row r="437" spans="1:26" ht="12.75" customHeight="1" x14ac:dyDescent="0.15">
      <c r="A437" s="8"/>
      <c r="B437" s="8"/>
      <c r="C437" s="82"/>
      <c r="D437" s="82"/>
      <c r="E437" s="416"/>
      <c r="F437" s="82"/>
      <c r="G437" s="82"/>
      <c r="H437" s="8"/>
      <c r="I437" s="8"/>
      <c r="J437" s="8"/>
      <c r="K437" s="8"/>
      <c r="L437" s="8"/>
      <c r="M437" s="8"/>
      <c r="N437" s="8"/>
      <c r="O437" s="8"/>
      <c r="P437" s="8"/>
      <c r="Q437" s="8"/>
      <c r="R437" s="8"/>
      <c r="S437" s="8"/>
      <c r="T437" s="8"/>
      <c r="U437" s="8"/>
      <c r="V437" s="8"/>
      <c r="W437" s="8"/>
      <c r="X437" s="8"/>
      <c r="Y437" s="8"/>
      <c r="Z437" s="8"/>
    </row>
    <row r="438" spans="1:26" ht="12.75" customHeight="1" x14ac:dyDescent="0.15">
      <c r="A438" s="8"/>
      <c r="B438" s="8"/>
      <c r="C438" s="82"/>
      <c r="D438" s="82"/>
      <c r="E438" s="416"/>
      <c r="F438" s="82"/>
      <c r="G438" s="82"/>
      <c r="H438" s="8"/>
      <c r="I438" s="8"/>
      <c r="J438" s="8"/>
      <c r="K438" s="8"/>
      <c r="L438" s="8"/>
      <c r="M438" s="8"/>
      <c r="N438" s="8"/>
      <c r="O438" s="8"/>
      <c r="P438" s="8"/>
      <c r="Q438" s="8"/>
      <c r="R438" s="8"/>
      <c r="S438" s="8"/>
      <c r="T438" s="8"/>
      <c r="U438" s="8"/>
      <c r="V438" s="8"/>
      <c r="W438" s="8"/>
      <c r="X438" s="8"/>
      <c r="Y438" s="8"/>
      <c r="Z438" s="8"/>
    </row>
    <row r="439" spans="1:26" ht="12.75" customHeight="1" x14ac:dyDescent="0.15">
      <c r="A439" s="8"/>
      <c r="B439" s="8"/>
      <c r="C439" s="82"/>
      <c r="D439" s="82"/>
      <c r="E439" s="416"/>
      <c r="F439" s="82"/>
      <c r="G439" s="82"/>
      <c r="H439" s="8"/>
      <c r="I439" s="8"/>
      <c r="J439" s="8"/>
      <c r="K439" s="8"/>
      <c r="L439" s="8"/>
      <c r="M439" s="8"/>
      <c r="N439" s="8"/>
      <c r="O439" s="8"/>
      <c r="P439" s="8"/>
      <c r="Q439" s="8"/>
      <c r="R439" s="8"/>
      <c r="S439" s="8"/>
      <c r="T439" s="8"/>
      <c r="U439" s="8"/>
      <c r="V439" s="8"/>
      <c r="W439" s="8"/>
      <c r="X439" s="8"/>
      <c r="Y439" s="8"/>
      <c r="Z439" s="8"/>
    </row>
    <row r="440" spans="1:26" ht="12.75" customHeight="1" x14ac:dyDescent="0.15">
      <c r="A440" s="8"/>
      <c r="B440" s="8"/>
      <c r="C440" s="82"/>
      <c r="D440" s="82"/>
      <c r="E440" s="416"/>
      <c r="F440" s="82"/>
      <c r="G440" s="82"/>
      <c r="H440" s="8"/>
      <c r="I440" s="8"/>
      <c r="J440" s="8"/>
      <c r="K440" s="8"/>
      <c r="L440" s="8"/>
      <c r="M440" s="8"/>
      <c r="N440" s="8"/>
      <c r="O440" s="8"/>
      <c r="P440" s="8"/>
      <c r="Q440" s="8"/>
      <c r="R440" s="8"/>
      <c r="S440" s="8"/>
      <c r="T440" s="8"/>
      <c r="U440" s="8"/>
      <c r="V440" s="8"/>
      <c r="W440" s="8"/>
      <c r="X440" s="8"/>
      <c r="Y440" s="8"/>
      <c r="Z440" s="8"/>
    </row>
    <row r="441" spans="1:26" ht="12.75" customHeight="1" x14ac:dyDescent="0.15">
      <c r="A441" s="8"/>
      <c r="B441" s="8"/>
      <c r="C441" s="82"/>
      <c r="D441" s="82"/>
      <c r="E441" s="416"/>
      <c r="F441" s="82"/>
      <c r="G441" s="82"/>
      <c r="H441" s="8"/>
      <c r="I441" s="8"/>
      <c r="J441" s="8"/>
      <c r="K441" s="8"/>
      <c r="L441" s="8"/>
      <c r="M441" s="8"/>
      <c r="N441" s="8"/>
      <c r="O441" s="8"/>
      <c r="P441" s="8"/>
      <c r="Q441" s="8"/>
      <c r="R441" s="8"/>
      <c r="S441" s="8"/>
      <c r="T441" s="8"/>
      <c r="U441" s="8"/>
      <c r="V441" s="8"/>
      <c r="W441" s="8"/>
      <c r="X441" s="8"/>
      <c r="Y441" s="8"/>
      <c r="Z441" s="8"/>
    </row>
    <row r="442" spans="1:26" ht="12.75" customHeight="1" x14ac:dyDescent="0.15">
      <c r="A442" s="8"/>
      <c r="B442" s="8"/>
      <c r="C442" s="82"/>
      <c r="D442" s="82"/>
      <c r="E442" s="416"/>
      <c r="F442" s="82"/>
      <c r="G442" s="82"/>
      <c r="H442" s="8"/>
      <c r="I442" s="8"/>
      <c r="J442" s="8"/>
      <c r="K442" s="8"/>
      <c r="L442" s="8"/>
      <c r="M442" s="8"/>
      <c r="N442" s="8"/>
      <c r="O442" s="8"/>
      <c r="P442" s="8"/>
      <c r="Q442" s="8"/>
      <c r="R442" s="8"/>
      <c r="S442" s="8"/>
      <c r="T442" s="8"/>
      <c r="U442" s="8"/>
      <c r="V442" s="8"/>
      <c r="W442" s="8"/>
      <c r="X442" s="8"/>
      <c r="Y442" s="8"/>
      <c r="Z442" s="8"/>
    </row>
    <row r="443" spans="1:26" ht="12.75" customHeight="1" x14ac:dyDescent="0.15">
      <c r="A443" s="8"/>
      <c r="B443" s="8"/>
      <c r="C443" s="82"/>
      <c r="D443" s="82"/>
      <c r="E443" s="416"/>
      <c r="F443" s="82"/>
      <c r="G443" s="82"/>
      <c r="H443" s="8"/>
      <c r="I443" s="8"/>
      <c r="J443" s="8"/>
      <c r="K443" s="8"/>
      <c r="L443" s="8"/>
      <c r="M443" s="8"/>
      <c r="N443" s="8"/>
      <c r="O443" s="8"/>
      <c r="P443" s="8"/>
      <c r="Q443" s="8"/>
      <c r="R443" s="8"/>
      <c r="S443" s="8"/>
      <c r="T443" s="8"/>
      <c r="U443" s="8"/>
      <c r="V443" s="8"/>
      <c r="W443" s="8"/>
      <c r="X443" s="8"/>
      <c r="Y443" s="8"/>
      <c r="Z443" s="8"/>
    </row>
    <row r="444" spans="1:26" ht="12.75" customHeight="1" x14ac:dyDescent="0.15">
      <c r="A444" s="8"/>
      <c r="B444" s="8"/>
      <c r="C444" s="82"/>
      <c r="D444" s="82"/>
      <c r="E444" s="416"/>
      <c r="F444" s="82"/>
      <c r="G444" s="82"/>
      <c r="H444" s="8"/>
      <c r="I444" s="8"/>
      <c r="J444" s="8"/>
      <c r="K444" s="8"/>
      <c r="L444" s="8"/>
      <c r="M444" s="8"/>
      <c r="N444" s="8"/>
      <c r="O444" s="8"/>
      <c r="P444" s="8"/>
      <c r="Q444" s="8"/>
      <c r="R444" s="8"/>
      <c r="S444" s="8"/>
      <c r="T444" s="8"/>
      <c r="U444" s="8"/>
      <c r="V444" s="8"/>
      <c r="W444" s="8"/>
      <c r="X444" s="8"/>
      <c r="Y444" s="8"/>
      <c r="Z444" s="8"/>
    </row>
    <row r="445" spans="1:26" ht="12.75" customHeight="1" x14ac:dyDescent="0.15">
      <c r="A445" s="8"/>
      <c r="B445" s="8"/>
      <c r="C445" s="82"/>
      <c r="D445" s="82"/>
      <c r="E445" s="416"/>
      <c r="F445" s="82"/>
      <c r="G445" s="82"/>
      <c r="H445" s="8"/>
      <c r="I445" s="8"/>
      <c r="J445" s="8"/>
      <c r="K445" s="8"/>
      <c r="L445" s="8"/>
      <c r="M445" s="8"/>
      <c r="N445" s="8"/>
      <c r="O445" s="8"/>
      <c r="P445" s="8"/>
      <c r="Q445" s="8"/>
      <c r="R445" s="8"/>
      <c r="S445" s="8"/>
      <c r="T445" s="8"/>
      <c r="U445" s="8"/>
      <c r="V445" s="8"/>
      <c r="W445" s="8"/>
      <c r="X445" s="8"/>
      <c r="Y445" s="8"/>
      <c r="Z445" s="8"/>
    </row>
    <row r="446" spans="1:26" ht="12.75" customHeight="1" x14ac:dyDescent="0.15">
      <c r="A446" s="8"/>
      <c r="B446" s="8"/>
      <c r="C446" s="82"/>
      <c r="D446" s="82"/>
      <c r="E446" s="416"/>
      <c r="F446" s="82"/>
      <c r="G446" s="82"/>
      <c r="H446" s="8"/>
      <c r="I446" s="8"/>
      <c r="J446" s="8"/>
      <c r="K446" s="8"/>
      <c r="L446" s="8"/>
      <c r="M446" s="8"/>
      <c r="N446" s="8"/>
      <c r="O446" s="8"/>
      <c r="P446" s="8"/>
      <c r="Q446" s="8"/>
      <c r="R446" s="8"/>
      <c r="S446" s="8"/>
      <c r="T446" s="8"/>
      <c r="U446" s="8"/>
      <c r="V446" s="8"/>
      <c r="W446" s="8"/>
      <c r="X446" s="8"/>
      <c r="Y446" s="8"/>
      <c r="Z446" s="8"/>
    </row>
    <row r="447" spans="1:26" ht="12.75" customHeight="1" x14ac:dyDescent="0.15">
      <c r="A447" s="8"/>
      <c r="B447" s="8"/>
      <c r="C447" s="82"/>
      <c r="D447" s="82"/>
      <c r="E447" s="416"/>
      <c r="F447" s="82"/>
      <c r="G447" s="82"/>
      <c r="H447" s="8"/>
      <c r="I447" s="8"/>
      <c r="J447" s="8"/>
      <c r="K447" s="8"/>
      <c r="L447" s="8"/>
      <c r="M447" s="8"/>
      <c r="N447" s="8"/>
      <c r="O447" s="8"/>
      <c r="P447" s="8"/>
      <c r="Q447" s="8"/>
      <c r="R447" s="8"/>
      <c r="S447" s="8"/>
      <c r="T447" s="8"/>
      <c r="U447" s="8"/>
      <c r="V447" s="8"/>
      <c r="W447" s="8"/>
      <c r="X447" s="8"/>
      <c r="Y447" s="8"/>
      <c r="Z447" s="8"/>
    </row>
    <row r="448" spans="1:26" ht="12.75" customHeight="1" x14ac:dyDescent="0.15">
      <c r="A448" s="8"/>
      <c r="B448" s="8"/>
      <c r="C448" s="82"/>
      <c r="D448" s="82"/>
      <c r="E448" s="416"/>
      <c r="F448" s="82"/>
      <c r="G448" s="82"/>
      <c r="H448" s="8"/>
      <c r="I448" s="8"/>
      <c r="J448" s="8"/>
      <c r="K448" s="8"/>
      <c r="L448" s="8"/>
      <c r="M448" s="8"/>
      <c r="N448" s="8"/>
      <c r="O448" s="8"/>
      <c r="P448" s="8"/>
      <c r="Q448" s="8"/>
      <c r="R448" s="8"/>
      <c r="S448" s="8"/>
      <c r="T448" s="8"/>
      <c r="U448" s="8"/>
      <c r="V448" s="8"/>
      <c r="W448" s="8"/>
      <c r="X448" s="8"/>
      <c r="Y448" s="8"/>
      <c r="Z448" s="8"/>
    </row>
    <row r="449" spans="1:26" ht="12.75" customHeight="1" x14ac:dyDescent="0.15">
      <c r="A449" s="8"/>
      <c r="B449" s="8"/>
      <c r="C449" s="82"/>
      <c r="D449" s="82"/>
      <c r="E449" s="416"/>
      <c r="F449" s="82"/>
      <c r="G449" s="82"/>
      <c r="H449" s="8"/>
      <c r="I449" s="8"/>
      <c r="J449" s="8"/>
      <c r="K449" s="8"/>
      <c r="L449" s="8"/>
      <c r="M449" s="8"/>
      <c r="N449" s="8"/>
      <c r="O449" s="8"/>
      <c r="P449" s="8"/>
      <c r="Q449" s="8"/>
      <c r="R449" s="8"/>
      <c r="S449" s="8"/>
      <c r="T449" s="8"/>
      <c r="U449" s="8"/>
      <c r="V449" s="8"/>
      <c r="W449" s="8"/>
      <c r="X449" s="8"/>
      <c r="Y449" s="8"/>
      <c r="Z449" s="8"/>
    </row>
    <row r="450" spans="1:26" ht="12.75" customHeight="1" x14ac:dyDescent="0.15">
      <c r="A450" s="8"/>
      <c r="B450" s="8"/>
      <c r="C450" s="82"/>
      <c r="D450" s="82"/>
      <c r="E450" s="416"/>
      <c r="F450" s="82"/>
      <c r="G450" s="82"/>
      <c r="H450" s="8"/>
      <c r="I450" s="8"/>
      <c r="J450" s="8"/>
      <c r="K450" s="8"/>
      <c r="L450" s="8"/>
      <c r="M450" s="8"/>
      <c r="N450" s="8"/>
      <c r="O450" s="8"/>
      <c r="P450" s="8"/>
      <c r="Q450" s="8"/>
      <c r="R450" s="8"/>
      <c r="S450" s="8"/>
      <c r="T450" s="8"/>
      <c r="U450" s="8"/>
      <c r="V450" s="8"/>
      <c r="W450" s="8"/>
      <c r="X450" s="8"/>
      <c r="Y450" s="8"/>
      <c r="Z450" s="8"/>
    </row>
    <row r="451" spans="1:26" ht="12.75" customHeight="1" x14ac:dyDescent="0.15">
      <c r="A451" s="8"/>
      <c r="B451" s="8"/>
      <c r="C451" s="82"/>
      <c r="D451" s="82"/>
      <c r="E451" s="416"/>
      <c r="F451" s="82"/>
      <c r="G451" s="82"/>
      <c r="H451" s="8"/>
      <c r="I451" s="8"/>
      <c r="J451" s="8"/>
      <c r="K451" s="8"/>
      <c r="L451" s="8"/>
      <c r="M451" s="8"/>
      <c r="N451" s="8"/>
      <c r="O451" s="8"/>
      <c r="P451" s="8"/>
      <c r="Q451" s="8"/>
      <c r="R451" s="8"/>
      <c r="S451" s="8"/>
      <c r="T451" s="8"/>
      <c r="U451" s="8"/>
      <c r="V451" s="8"/>
      <c r="W451" s="8"/>
      <c r="X451" s="8"/>
      <c r="Y451" s="8"/>
      <c r="Z451" s="8"/>
    </row>
    <row r="452" spans="1:26" ht="12.75" customHeight="1" x14ac:dyDescent="0.15">
      <c r="A452" s="8"/>
      <c r="B452" s="8"/>
      <c r="C452" s="82"/>
      <c r="D452" s="82"/>
      <c r="E452" s="416"/>
      <c r="F452" s="82"/>
      <c r="G452" s="82"/>
      <c r="H452" s="8"/>
      <c r="I452" s="8"/>
      <c r="J452" s="8"/>
      <c r="K452" s="8"/>
      <c r="L452" s="8"/>
      <c r="M452" s="8"/>
      <c r="N452" s="8"/>
      <c r="O452" s="8"/>
      <c r="P452" s="8"/>
      <c r="Q452" s="8"/>
      <c r="R452" s="8"/>
      <c r="S452" s="8"/>
      <c r="T452" s="8"/>
      <c r="U452" s="8"/>
      <c r="V452" s="8"/>
      <c r="W452" s="8"/>
      <c r="X452" s="8"/>
      <c r="Y452" s="8"/>
      <c r="Z452" s="8"/>
    </row>
    <row r="453" spans="1:26" ht="12.75" customHeight="1" x14ac:dyDescent="0.15">
      <c r="A453" s="8"/>
      <c r="B453" s="8"/>
      <c r="C453" s="82"/>
      <c r="D453" s="82"/>
      <c r="E453" s="416"/>
      <c r="F453" s="82"/>
      <c r="G453" s="82"/>
      <c r="H453" s="8"/>
      <c r="I453" s="8"/>
      <c r="J453" s="8"/>
      <c r="K453" s="8"/>
      <c r="L453" s="8"/>
      <c r="M453" s="8"/>
      <c r="N453" s="8"/>
      <c r="O453" s="8"/>
      <c r="P453" s="8"/>
      <c r="Q453" s="8"/>
      <c r="R453" s="8"/>
      <c r="S453" s="8"/>
      <c r="T453" s="8"/>
      <c r="U453" s="8"/>
      <c r="V453" s="8"/>
      <c r="W453" s="8"/>
      <c r="X453" s="8"/>
      <c r="Y453" s="8"/>
      <c r="Z453" s="8"/>
    </row>
    <row r="454" spans="1:26" ht="12.75" customHeight="1" x14ac:dyDescent="0.15">
      <c r="A454" s="8"/>
      <c r="B454" s="8"/>
      <c r="C454" s="82"/>
      <c r="D454" s="82"/>
      <c r="E454" s="416"/>
      <c r="F454" s="82"/>
      <c r="G454" s="82"/>
      <c r="H454" s="8"/>
      <c r="I454" s="8"/>
      <c r="J454" s="8"/>
      <c r="K454" s="8"/>
      <c r="L454" s="8"/>
      <c r="M454" s="8"/>
      <c r="N454" s="8"/>
      <c r="O454" s="8"/>
      <c r="P454" s="8"/>
      <c r="Q454" s="8"/>
      <c r="R454" s="8"/>
      <c r="S454" s="8"/>
      <c r="T454" s="8"/>
      <c r="U454" s="8"/>
      <c r="V454" s="8"/>
      <c r="W454" s="8"/>
      <c r="X454" s="8"/>
      <c r="Y454" s="8"/>
      <c r="Z454" s="8"/>
    </row>
    <row r="455" spans="1:26" ht="12.75" customHeight="1" x14ac:dyDescent="0.15">
      <c r="A455" s="8"/>
      <c r="B455" s="8"/>
      <c r="C455" s="82"/>
      <c r="D455" s="82"/>
      <c r="E455" s="416"/>
      <c r="F455" s="82"/>
      <c r="G455" s="82"/>
      <c r="H455" s="8"/>
      <c r="I455" s="8"/>
      <c r="J455" s="8"/>
      <c r="K455" s="8"/>
      <c r="L455" s="8"/>
      <c r="M455" s="8"/>
      <c r="N455" s="8"/>
      <c r="O455" s="8"/>
      <c r="P455" s="8"/>
      <c r="Q455" s="8"/>
      <c r="R455" s="8"/>
      <c r="S455" s="8"/>
      <c r="T455" s="8"/>
      <c r="U455" s="8"/>
      <c r="V455" s="8"/>
      <c r="W455" s="8"/>
      <c r="X455" s="8"/>
      <c r="Y455" s="8"/>
      <c r="Z455" s="8"/>
    </row>
    <row r="456" spans="1:26" ht="12.75" customHeight="1" x14ac:dyDescent="0.15">
      <c r="A456" s="8"/>
      <c r="B456" s="8"/>
      <c r="C456" s="82"/>
      <c r="D456" s="82"/>
      <c r="E456" s="416"/>
      <c r="F456" s="82"/>
      <c r="G456" s="82"/>
      <c r="H456" s="8"/>
      <c r="I456" s="8"/>
      <c r="J456" s="8"/>
      <c r="K456" s="8"/>
      <c r="L456" s="8"/>
      <c r="M456" s="8"/>
      <c r="N456" s="8"/>
      <c r="O456" s="8"/>
      <c r="P456" s="8"/>
      <c r="Q456" s="8"/>
      <c r="R456" s="8"/>
      <c r="S456" s="8"/>
      <c r="T456" s="8"/>
      <c r="U456" s="8"/>
      <c r="V456" s="8"/>
      <c r="W456" s="8"/>
      <c r="X456" s="8"/>
      <c r="Y456" s="8"/>
      <c r="Z456" s="8"/>
    </row>
    <row r="457" spans="1:26" ht="12.75" customHeight="1" x14ac:dyDescent="0.15">
      <c r="A457" s="8"/>
      <c r="B457" s="8"/>
      <c r="C457" s="82"/>
      <c r="D457" s="82"/>
      <c r="E457" s="416"/>
      <c r="F457" s="82"/>
      <c r="G457" s="82"/>
      <c r="H457" s="8"/>
      <c r="I457" s="8"/>
      <c r="J457" s="8"/>
      <c r="K457" s="8"/>
      <c r="L457" s="8"/>
      <c r="M457" s="8"/>
      <c r="N457" s="8"/>
      <c r="O457" s="8"/>
      <c r="P457" s="8"/>
      <c r="Q457" s="8"/>
      <c r="R457" s="8"/>
      <c r="S457" s="8"/>
      <c r="T457" s="8"/>
      <c r="U457" s="8"/>
      <c r="V457" s="8"/>
      <c r="W457" s="8"/>
      <c r="X457" s="8"/>
      <c r="Y457" s="8"/>
      <c r="Z457" s="8"/>
    </row>
    <row r="458" spans="1:26" ht="12.75" customHeight="1" x14ac:dyDescent="0.15">
      <c r="A458" s="8"/>
      <c r="B458" s="8"/>
      <c r="C458" s="82"/>
      <c r="D458" s="82"/>
      <c r="E458" s="416"/>
      <c r="F458" s="82"/>
      <c r="G458" s="82"/>
      <c r="H458" s="8"/>
      <c r="I458" s="8"/>
      <c r="J458" s="8"/>
      <c r="K458" s="8"/>
      <c r="L458" s="8"/>
      <c r="M458" s="8"/>
      <c r="N458" s="8"/>
      <c r="O458" s="8"/>
      <c r="P458" s="8"/>
      <c r="Q458" s="8"/>
      <c r="R458" s="8"/>
      <c r="S458" s="8"/>
      <c r="T458" s="8"/>
      <c r="U458" s="8"/>
      <c r="V458" s="8"/>
      <c r="W458" s="8"/>
      <c r="X458" s="8"/>
      <c r="Y458" s="8"/>
      <c r="Z458" s="8"/>
    </row>
    <row r="459" spans="1:26" ht="12.75" customHeight="1" x14ac:dyDescent="0.15">
      <c r="A459" s="8"/>
      <c r="B459" s="8"/>
      <c r="C459" s="82"/>
      <c r="D459" s="82"/>
      <c r="E459" s="416"/>
      <c r="F459" s="82"/>
      <c r="G459" s="82"/>
      <c r="H459" s="8"/>
      <c r="I459" s="8"/>
      <c r="J459" s="8"/>
      <c r="K459" s="8"/>
      <c r="L459" s="8"/>
      <c r="M459" s="8"/>
      <c r="N459" s="8"/>
      <c r="O459" s="8"/>
      <c r="P459" s="8"/>
      <c r="Q459" s="8"/>
      <c r="R459" s="8"/>
      <c r="S459" s="8"/>
      <c r="T459" s="8"/>
      <c r="U459" s="8"/>
      <c r="V459" s="8"/>
      <c r="W459" s="8"/>
      <c r="X459" s="8"/>
      <c r="Y459" s="8"/>
      <c r="Z459" s="8"/>
    </row>
    <row r="460" spans="1:26" ht="12.75" customHeight="1" x14ac:dyDescent="0.15">
      <c r="A460" s="8"/>
      <c r="B460" s="8"/>
      <c r="C460" s="82"/>
      <c r="D460" s="82"/>
      <c r="E460" s="416"/>
      <c r="F460" s="82"/>
      <c r="G460" s="82"/>
      <c r="H460" s="8"/>
      <c r="I460" s="8"/>
      <c r="J460" s="8"/>
      <c r="K460" s="8"/>
      <c r="L460" s="8"/>
      <c r="M460" s="8"/>
      <c r="N460" s="8"/>
      <c r="O460" s="8"/>
      <c r="P460" s="8"/>
      <c r="Q460" s="8"/>
      <c r="R460" s="8"/>
      <c r="S460" s="8"/>
      <c r="T460" s="8"/>
      <c r="U460" s="8"/>
      <c r="V460" s="8"/>
      <c r="W460" s="8"/>
      <c r="X460" s="8"/>
      <c r="Y460" s="8"/>
      <c r="Z460" s="8"/>
    </row>
    <row r="461" spans="1:26" ht="12.75" customHeight="1" x14ac:dyDescent="0.15">
      <c r="A461" s="8"/>
      <c r="B461" s="8"/>
      <c r="C461" s="82"/>
      <c r="D461" s="82"/>
      <c r="E461" s="416"/>
      <c r="F461" s="82"/>
      <c r="G461" s="82"/>
      <c r="H461" s="8"/>
      <c r="I461" s="8"/>
      <c r="J461" s="8"/>
      <c r="K461" s="8"/>
      <c r="L461" s="8"/>
      <c r="M461" s="8"/>
      <c r="N461" s="8"/>
      <c r="O461" s="8"/>
      <c r="P461" s="8"/>
      <c r="Q461" s="8"/>
      <c r="R461" s="8"/>
      <c r="S461" s="8"/>
      <c r="T461" s="8"/>
      <c r="U461" s="8"/>
      <c r="V461" s="8"/>
      <c r="W461" s="8"/>
      <c r="X461" s="8"/>
      <c r="Y461" s="8"/>
      <c r="Z461" s="8"/>
    </row>
    <row r="462" spans="1:26" ht="12.75" customHeight="1" x14ac:dyDescent="0.15">
      <c r="A462" s="8"/>
      <c r="B462" s="8"/>
      <c r="C462" s="82"/>
      <c r="D462" s="82"/>
      <c r="E462" s="416"/>
      <c r="F462" s="82"/>
      <c r="G462" s="82"/>
      <c r="H462" s="8"/>
      <c r="I462" s="8"/>
      <c r="J462" s="8"/>
      <c r="K462" s="8"/>
      <c r="L462" s="8"/>
      <c r="M462" s="8"/>
      <c r="N462" s="8"/>
      <c r="O462" s="8"/>
      <c r="P462" s="8"/>
      <c r="Q462" s="8"/>
      <c r="R462" s="8"/>
      <c r="S462" s="8"/>
      <c r="T462" s="8"/>
      <c r="U462" s="8"/>
      <c r="V462" s="8"/>
      <c r="W462" s="8"/>
      <c r="X462" s="8"/>
      <c r="Y462" s="8"/>
      <c r="Z462" s="8"/>
    </row>
    <row r="463" spans="1:26" ht="12.75" customHeight="1" x14ac:dyDescent="0.15">
      <c r="A463" s="8"/>
      <c r="B463" s="8"/>
      <c r="C463" s="82"/>
      <c r="D463" s="82"/>
      <c r="E463" s="416"/>
      <c r="F463" s="82"/>
      <c r="G463" s="82"/>
      <c r="H463" s="8"/>
      <c r="I463" s="8"/>
      <c r="J463" s="8"/>
      <c r="K463" s="8"/>
      <c r="L463" s="8"/>
      <c r="M463" s="8"/>
      <c r="N463" s="8"/>
      <c r="O463" s="8"/>
      <c r="P463" s="8"/>
      <c r="Q463" s="8"/>
      <c r="R463" s="8"/>
      <c r="S463" s="8"/>
      <c r="T463" s="8"/>
      <c r="U463" s="8"/>
      <c r="V463" s="8"/>
      <c r="W463" s="8"/>
      <c r="X463" s="8"/>
      <c r="Y463" s="8"/>
      <c r="Z463" s="8"/>
    </row>
    <row r="464" spans="1:26" ht="12.75" customHeight="1" x14ac:dyDescent="0.15">
      <c r="A464" s="8"/>
      <c r="B464" s="8"/>
      <c r="C464" s="82"/>
      <c r="D464" s="82"/>
      <c r="E464" s="416"/>
      <c r="F464" s="82"/>
      <c r="G464" s="82"/>
      <c r="H464" s="8"/>
      <c r="I464" s="8"/>
      <c r="J464" s="8"/>
      <c r="K464" s="8"/>
      <c r="L464" s="8"/>
      <c r="M464" s="8"/>
      <c r="N464" s="8"/>
      <c r="O464" s="8"/>
      <c r="P464" s="8"/>
      <c r="Q464" s="8"/>
      <c r="R464" s="8"/>
      <c r="S464" s="8"/>
      <c r="T464" s="8"/>
      <c r="U464" s="8"/>
      <c r="V464" s="8"/>
      <c r="W464" s="8"/>
      <c r="X464" s="8"/>
      <c r="Y464" s="8"/>
      <c r="Z464" s="8"/>
    </row>
    <row r="465" spans="1:26" ht="12.75" customHeight="1" x14ac:dyDescent="0.15">
      <c r="A465" s="8"/>
      <c r="B465" s="8"/>
      <c r="C465" s="82"/>
      <c r="D465" s="82"/>
      <c r="E465" s="416"/>
      <c r="F465" s="82"/>
      <c r="G465" s="82"/>
      <c r="H465" s="8"/>
      <c r="I465" s="8"/>
      <c r="J465" s="8"/>
      <c r="K465" s="8"/>
      <c r="L465" s="8"/>
      <c r="M465" s="8"/>
      <c r="N465" s="8"/>
      <c r="O465" s="8"/>
      <c r="P465" s="8"/>
      <c r="Q465" s="8"/>
      <c r="R465" s="8"/>
      <c r="S465" s="8"/>
      <c r="T465" s="8"/>
      <c r="U465" s="8"/>
      <c r="V465" s="8"/>
      <c r="W465" s="8"/>
      <c r="X465" s="8"/>
      <c r="Y465" s="8"/>
      <c r="Z465" s="8"/>
    </row>
    <row r="466" spans="1:26" ht="12.75" customHeight="1" x14ac:dyDescent="0.15">
      <c r="A466" s="8"/>
      <c r="B466" s="8"/>
      <c r="C466" s="82"/>
      <c r="D466" s="82"/>
      <c r="E466" s="416"/>
      <c r="F466" s="82"/>
      <c r="G466" s="82"/>
      <c r="H466" s="8"/>
      <c r="I466" s="8"/>
      <c r="J466" s="8"/>
      <c r="K466" s="8"/>
      <c r="L466" s="8"/>
      <c r="M466" s="8"/>
      <c r="N466" s="8"/>
      <c r="O466" s="8"/>
      <c r="P466" s="8"/>
      <c r="Q466" s="8"/>
      <c r="R466" s="8"/>
      <c r="S466" s="8"/>
      <c r="T466" s="8"/>
      <c r="U466" s="8"/>
      <c r="V466" s="8"/>
      <c r="W466" s="8"/>
      <c r="X466" s="8"/>
      <c r="Y466" s="8"/>
      <c r="Z466" s="8"/>
    </row>
    <row r="467" spans="1:26" ht="12.75" customHeight="1" x14ac:dyDescent="0.15">
      <c r="A467" s="8"/>
      <c r="B467" s="8"/>
      <c r="C467" s="82"/>
      <c r="D467" s="82"/>
      <c r="E467" s="416"/>
      <c r="F467" s="82"/>
      <c r="G467" s="82"/>
      <c r="H467" s="8"/>
      <c r="I467" s="8"/>
      <c r="J467" s="8"/>
      <c r="K467" s="8"/>
      <c r="L467" s="8"/>
      <c r="M467" s="8"/>
      <c r="N467" s="8"/>
      <c r="O467" s="8"/>
      <c r="P467" s="8"/>
      <c r="Q467" s="8"/>
      <c r="R467" s="8"/>
      <c r="S467" s="8"/>
      <c r="T467" s="8"/>
      <c r="U467" s="8"/>
      <c r="V467" s="8"/>
      <c r="W467" s="8"/>
      <c r="X467" s="8"/>
      <c r="Y467" s="8"/>
      <c r="Z467" s="8"/>
    </row>
    <row r="468" spans="1:26" ht="12.75" customHeight="1" x14ac:dyDescent="0.15">
      <c r="A468" s="8"/>
      <c r="B468" s="8"/>
      <c r="C468" s="82"/>
      <c r="D468" s="82"/>
      <c r="E468" s="416"/>
      <c r="F468" s="82"/>
      <c r="G468" s="82"/>
      <c r="H468" s="8"/>
      <c r="I468" s="8"/>
      <c r="J468" s="8"/>
      <c r="K468" s="8"/>
      <c r="L468" s="8"/>
      <c r="M468" s="8"/>
      <c r="N468" s="8"/>
      <c r="O468" s="8"/>
      <c r="P468" s="8"/>
      <c r="Q468" s="8"/>
      <c r="R468" s="8"/>
      <c r="S468" s="8"/>
      <c r="T468" s="8"/>
      <c r="U468" s="8"/>
      <c r="V468" s="8"/>
      <c r="W468" s="8"/>
      <c r="X468" s="8"/>
      <c r="Y468" s="8"/>
      <c r="Z468" s="8"/>
    </row>
    <row r="469" spans="1:26" ht="12.75" customHeight="1" x14ac:dyDescent="0.15">
      <c r="A469" s="8"/>
      <c r="B469" s="8"/>
      <c r="C469" s="82"/>
      <c r="D469" s="82"/>
      <c r="E469" s="416"/>
      <c r="F469" s="82"/>
      <c r="G469" s="82"/>
      <c r="H469" s="8"/>
      <c r="I469" s="8"/>
      <c r="J469" s="8"/>
      <c r="K469" s="8"/>
      <c r="L469" s="8"/>
      <c r="M469" s="8"/>
      <c r="N469" s="8"/>
      <c r="O469" s="8"/>
      <c r="P469" s="8"/>
      <c r="Q469" s="8"/>
      <c r="R469" s="8"/>
      <c r="S469" s="8"/>
      <c r="T469" s="8"/>
      <c r="U469" s="8"/>
      <c r="V469" s="8"/>
      <c r="W469" s="8"/>
      <c r="X469" s="8"/>
      <c r="Y469" s="8"/>
      <c r="Z469" s="8"/>
    </row>
    <row r="470" spans="1:26" ht="12.75" customHeight="1" x14ac:dyDescent="0.15">
      <c r="A470" s="8"/>
      <c r="B470" s="8"/>
      <c r="C470" s="82"/>
      <c r="D470" s="82"/>
      <c r="E470" s="416"/>
      <c r="F470" s="82"/>
      <c r="G470" s="82"/>
      <c r="H470" s="8"/>
      <c r="I470" s="8"/>
      <c r="J470" s="8"/>
      <c r="K470" s="8"/>
      <c r="L470" s="8"/>
      <c r="M470" s="8"/>
      <c r="N470" s="8"/>
      <c r="O470" s="8"/>
      <c r="P470" s="8"/>
      <c r="Q470" s="8"/>
      <c r="R470" s="8"/>
      <c r="S470" s="8"/>
      <c r="T470" s="8"/>
      <c r="U470" s="8"/>
      <c r="V470" s="8"/>
      <c r="W470" s="8"/>
      <c r="X470" s="8"/>
      <c r="Y470" s="8"/>
      <c r="Z470" s="8"/>
    </row>
    <row r="471" spans="1:26" ht="12.75" customHeight="1" x14ac:dyDescent="0.15">
      <c r="A471" s="8"/>
      <c r="B471" s="8"/>
      <c r="C471" s="82"/>
      <c r="D471" s="82"/>
      <c r="E471" s="416"/>
      <c r="F471" s="82"/>
      <c r="G471" s="82"/>
      <c r="H471" s="8"/>
      <c r="I471" s="8"/>
      <c r="J471" s="8"/>
      <c r="K471" s="8"/>
      <c r="L471" s="8"/>
      <c r="M471" s="8"/>
      <c r="N471" s="8"/>
      <c r="O471" s="8"/>
      <c r="P471" s="8"/>
      <c r="Q471" s="8"/>
      <c r="R471" s="8"/>
      <c r="S471" s="8"/>
      <c r="T471" s="8"/>
      <c r="U471" s="8"/>
      <c r="V471" s="8"/>
      <c r="W471" s="8"/>
      <c r="X471" s="8"/>
      <c r="Y471" s="8"/>
      <c r="Z471" s="8"/>
    </row>
    <row r="472" spans="1:26" ht="12.75" customHeight="1" x14ac:dyDescent="0.15">
      <c r="A472" s="8"/>
      <c r="B472" s="8"/>
      <c r="C472" s="82"/>
      <c r="D472" s="82"/>
      <c r="E472" s="416"/>
      <c r="F472" s="82"/>
      <c r="G472" s="82"/>
      <c r="H472" s="8"/>
      <c r="I472" s="8"/>
      <c r="J472" s="8"/>
      <c r="K472" s="8"/>
      <c r="L472" s="8"/>
      <c r="M472" s="8"/>
      <c r="N472" s="8"/>
      <c r="O472" s="8"/>
      <c r="P472" s="8"/>
      <c r="Q472" s="8"/>
      <c r="R472" s="8"/>
      <c r="S472" s="8"/>
      <c r="T472" s="8"/>
      <c r="U472" s="8"/>
      <c r="V472" s="8"/>
      <c r="W472" s="8"/>
      <c r="X472" s="8"/>
      <c r="Y472" s="8"/>
      <c r="Z472" s="8"/>
    </row>
    <row r="473" spans="1:26" ht="12.75" customHeight="1" x14ac:dyDescent="0.15">
      <c r="A473" s="8"/>
      <c r="B473" s="8"/>
      <c r="C473" s="82"/>
      <c r="D473" s="82"/>
      <c r="E473" s="416"/>
      <c r="F473" s="82"/>
      <c r="G473" s="82"/>
      <c r="H473" s="8"/>
      <c r="I473" s="8"/>
      <c r="J473" s="8"/>
      <c r="K473" s="8"/>
      <c r="L473" s="8"/>
      <c r="M473" s="8"/>
      <c r="N473" s="8"/>
      <c r="O473" s="8"/>
      <c r="P473" s="8"/>
      <c r="Q473" s="8"/>
      <c r="R473" s="8"/>
      <c r="S473" s="8"/>
      <c r="T473" s="8"/>
      <c r="U473" s="8"/>
      <c r="V473" s="8"/>
      <c r="W473" s="8"/>
      <c r="X473" s="8"/>
      <c r="Y473" s="8"/>
      <c r="Z473" s="8"/>
    </row>
    <row r="474" spans="1:26" ht="12.75" customHeight="1" x14ac:dyDescent="0.15">
      <c r="A474" s="8"/>
      <c r="B474" s="8"/>
      <c r="C474" s="82"/>
      <c r="D474" s="82"/>
      <c r="E474" s="416"/>
      <c r="F474" s="82"/>
      <c r="G474" s="82"/>
      <c r="H474" s="8"/>
      <c r="I474" s="8"/>
      <c r="J474" s="8"/>
      <c r="K474" s="8"/>
      <c r="L474" s="8"/>
      <c r="M474" s="8"/>
      <c r="N474" s="8"/>
      <c r="O474" s="8"/>
      <c r="P474" s="8"/>
      <c r="Q474" s="8"/>
      <c r="R474" s="8"/>
      <c r="S474" s="8"/>
      <c r="T474" s="8"/>
      <c r="U474" s="8"/>
      <c r="V474" s="8"/>
      <c r="W474" s="8"/>
      <c r="X474" s="8"/>
      <c r="Y474" s="8"/>
      <c r="Z474" s="8"/>
    </row>
    <row r="475" spans="1:26" ht="12.75" customHeight="1" x14ac:dyDescent="0.15">
      <c r="A475" s="8"/>
      <c r="B475" s="8"/>
      <c r="C475" s="82"/>
      <c r="D475" s="82"/>
      <c r="E475" s="416"/>
      <c r="F475" s="82"/>
      <c r="G475" s="82"/>
      <c r="H475" s="8"/>
      <c r="I475" s="8"/>
      <c r="J475" s="8"/>
      <c r="K475" s="8"/>
      <c r="L475" s="8"/>
      <c r="M475" s="8"/>
      <c r="N475" s="8"/>
      <c r="O475" s="8"/>
      <c r="P475" s="8"/>
      <c r="Q475" s="8"/>
      <c r="R475" s="8"/>
      <c r="S475" s="8"/>
      <c r="T475" s="8"/>
      <c r="U475" s="8"/>
      <c r="V475" s="8"/>
      <c r="W475" s="8"/>
      <c r="X475" s="8"/>
      <c r="Y475" s="8"/>
      <c r="Z475" s="8"/>
    </row>
    <row r="476" spans="1:26" ht="12.75" customHeight="1" x14ac:dyDescent="0.15">
      <c r="A476" s="8"/>
      <c r="B476" s="8"/>
      <c r="C476" s="82"/>
      <c r="D476" s="82"/>
      <c r="E476" s="416"/>
      <c r="F476" s="82"/>
      <c r="G476" s="82"/>
      <c r="H476" s="8"/>
      <c r="I476" s="8"/>
      <c r="J476" s="8"/>
      <c r="K476" s="8"/>
      <c r="L476" s="8"/>
      <c r="M476" s="8"/>
      <c r="N476" s="8"/>
      <c r="O476" s="8"/>
      <c r="P476" s="8"/>
      <c r="Q476" s="8"/>
      <c r="R476" s="8"/>
      <c r="S476" s="8"/>
      <c r="T476" s="8"/>
      <c r="U476" s="8"/>
      <c r="V476" s="8"/>
      <c r="W476" s="8"/>
      <c r="X476" s="8"/>
      <c r="Y476" s="8"/>
      <c r="Z476" s="8"/>
    </row>
    <row r="477" spans="1:26" ht="12.75" customHeight="1" x14ac:dyDescent="0.15">
      <c r="A477" s="8"/>
      <c r="B477" s="8"/>
      <c r="C477" s="82"/>
      <c r="D477" s="82"/>
      <c r="E477" s="416"/>
      <c r="F477" s="82"/>
      <c r="G477" s="82"/>
      <c r="H477" s="8"/>
      <c r="I477" s="8"/>
      <c r="J477" s="8"/>
      <c r="K477" s="8"/>
      <c r="L477" s="8"/>
      <c r="M477" s="8"/>
      <c r="N477" s="8"/>
      <c r="O477" s="8"/>
      <c r="P477" s="8"/>
      <c r="Q477" s="8"/>
      <c r="R477" s="8"/>
      <c r="S477" s="8"/>
      <c r="T477" s="8"/>
      <c r="U477" s="8"/>
      <c r="V477" s="8"/>
      <c r="W477" s="8"/>
      <c r="X477" s="8"/>
      <c r="Y477" s="8"/>
      <c r="Z477" s="8"/>
    </row>
    <row r="478" spans="1:26" ht="12.75" customHeight="1" x14ac:dyDescent="0.15">
      <c r="A478" s="8"/>
      <c r="B478" s="8"/>
      <c r="C478" s="82"/>
      <c r="D478" s="82"/>
      <c r="E478" s="416"/>
      <c r="F478" s="82"/>
      <c r="G478" s="82"/>
      <c r="H478" s="8"/>
      <c r="I478" s="8"/>
      <c r="J478" s="8"/>
      <c r="K478" s="8"/>
      <c r="L478" s="8"/>
      <c r="M478" s="8"/>
      <c r="N478" s="8"/>
      <c r="O478" s="8"/>
      <c r="P478" s="8"/>
      <c r="Q478" s="8"/>
      <c r="R478" s="8"/>
      <c r="S478" s="8"/>
      <c r="T478" s="8"/>
      <c r="U478" s="8"/>
      <c r="V478" s="8"/>
      <c r="W478" s="8"/>
      <c r="X478" s="8"/>
      <c r="Y478" s="8"/>
      <c r="Z478" s="8"/>
    </row>
    <row r="479" spans="1:26" ht="12.75" customHeight="1" x14ac:dyDescent="0.15">
      <c r="A479" s="8"/>
      <c r="B479" s="8"/>
      <c r="C479" s="82"/>
      <c r="D479" s="82"/>
      <c r="E479" s="416"/>
      <c r="F479" s="82"/>
      <c r="G479" s="82"/>
      <c r="H479" s="8"/>
      <c r="I479" s="8"/>
      <c r="J479" s="8"/>
      <c r="K479" s="8"/>
      <c r="L479" s="8"/>
      <c r="M479" s="8"/>
      <c r="N479" s="8"/>
      <c r="O479" s="8"/>
      <c r="P479" s="8"/>
      <c r="Q479" s="8"/>
      <c r="R479" s="8"/>
      <c r="S479" s="8"/>
      <c r="T479" s="8"/>
      <c r="U479" s="8"/>
      <c r="V479" s="8"/>
      <c r="W479" s="8"/>
      <c r="X479" s="8"/>
      <c r="Y479" s="8"/>
      <c r="Z479" s="8"/>
    </row>
    <row r="480" spans="1:26" ht="12.75" customHeight="1" x14ac:dyDescent="0.15">
      <c r="A480" s="8"/>
      <c r="B480" s="8"/>
      <c r="C480" s="82"/>
      <c r="D480" s="82"/>
      <c r="E480" s="416"/>
      <c r="F480" s="82"/>
      <c r="G480" s="82"/>
      <c r="H480" s="8"/>
      <c r="I480" s="8"/>
      <c r="J480" s="8"/>
      <c r="K480" s="8"/>
      <c r="L480" s="8"/>
      <c r="M480" s="8"/>
      <c r="N480" s="8"/>
      <c r="O480" s="8"/>
      <c r="P480" s="8"/>
      <c r="Q480" s="8"/>
      <c r="R480" s="8"/>
      <c r="S480" s="8"/>
      <c r="T480" s="8"/>
      <c r="U480" s="8"/>
      <c r="V480" s="8"/>
      <c r="W480" s="8"/>
      <c r="X480" s="8"/>
      <c r="Y480" s="8"/>
      <c r="Z480" s="8"/>
    </row>
    <row r="481" spans="1:26" ht="12.75" customHeight="1" x14ac:dyDescent="0.15">
      <c r="A481" s="8"/>
      <c r="B481" s="8"/>
      <c r="C481" s="82"/>
      <c r="D481" s="82"/>
      <c r="E481" s="416"/>
      <c r="F481" s="82"/>
      <c r="G481" s="82"/>
      <c r="H481" s="8"/>
      <c r="I481" s="8"/>
      <c r="J481" s="8"/>
      <c r="K481" s="8"/>
      <c r="L481" s="8"/>
      <c r="M481" s="8"/>
      <c r="N481" s="8"/>
      <c r="O481" s="8"/>
      <c r="P481" s="8"/>
      <c r="Q481" s="8"/>
      <c r="R481" s="8"/>
      <c r="S481" s="8"/>
      <c r="T481" s="8"/>
      <c r="U481" s="8"/>
      <c r="V481" s="8"/>
      <c r="W481" s="8"/>
      <c r="X481" s="8"/>
      <c r="Y481" s="8"/>
      <c r="Z481" s="8"/>
    </row>
    <row r="482" spans="1:26" ht="12.75" customHeight="1" x14ac:dyDescent="0.15">
      <c r="A482" s="8"/>
      <c r="B482" s="8"/>
      <c r="C482" s="82"/>
      <c r="D482" s="82"/>
      <c r="E482" s="416"/>
      <c r="F482" s="82"/>
      <c r="G482" s="82"/>
      <c r="H482" s="8"/>
      <c r="I482" s="8"/>
      <c r="J482" s="8"/>
      <c r="K482" s="8"/>
      <c r="L482" s="8"/>
      <c r="M482" s="8"/>
      <c r="N482" s="8"/>
      <c r="O482" s="8"/>
      <c r="P482" s="8"/>
      <c r="Q482" s="8"/>
      <c r="R482" s="8"/>
      <c r="S482" s="8"/>
      <c r="T482" s="8"/>
      <c r="U482" s="8"/>
      <c r="V482" s="8"/>
      <c r="W482" s="8"/>
      <c r="X482" s="8"/>
      <c r="Y482" s="8"/>
      <c r="Z482" s="8"/>
    </row>
    <row r="483" spans="1:26" ht="12.75" customHeight="1" x14ac:dyDescent="0.15">
      <c r="A483" s="8"/>
      <c r="B483" s="8"/>
      <c r="C483" s="82"/>
      <c r="D483" s="82"/>
      <c r="E483" s="416"/>
      <c r="F483" s="82"/>
      <c r="G483" s="82"/>
      <c r="H483" s="8"/>
      <c r="I483" s="8"/>
      <c r="J483" s="8"/>
      <c r="K483" s="8"/>
      <c r="L483" s="8"/>
      <c r="M483" s="8"/>
      <c r="N483" s="8"/>
      <c r="O483" s="8"/>
      <c r="P483" s="8"/>
      <c r="Q483" s="8"/>
      <c r="R483" s="8"/>
      <c r="S483" s="8"/>
      <c r="T483" s="8"/>
      <c r="U483" s="8"/>
      <c r="V483" s="8"/>
      <c r="W483" s="8"/>
      <c r="X483" s="8"/>
      <c r="Y483" s="8"/>
      <c r="Z483" s="8"/>
    </row>
    <row r="484" spans="1:26" ht="12.75" customHeight="1" x14ac:dyDescent="0.15">
      <c r="A484" s="8"/>
      <c r="B484" s="8"/>
      <c r="C484" s="82"/>
      <c r="D484" s="82"/>
      <c r="E484" s="416"/>
      <c r="F484" s="82"/>
      <c r="G484" s="82"/>
      <c r="H484" s="8"/>
      <c r="I484" s="8"/>
      <c r="J484" s="8"/>
      <c r="K484" s="8"/>
      <c r="L484" s="8"/>
      <c r="M484" s="8"/>
      <c r="N484" s="8"/>
      <c r="O484" s="8"/>
      <c r="P484" s="8"/>
      <c r="Q484" s="8"/>
      <c r="R484" s="8"/>
      <c r="S484" s="8"/>
      <c r="T484" s="8"/>
      <c r="U484" s="8"/>
      <c r="V484" s="8"/>
      <c r="W484" s="8"/>
      <c r="X484" s="8"/>
      <c r="Y484" s="8"/>
      <c r="Z484" s="8"/>
    </row>
    <row r="485" spans="1:26" ht="12.75" customHeight="1" x14ac:dyDescent="0.15">
      <c r="A485" s="8"/>
      <c r="B485" s="8"/>
      <c r="C485" s="82"/>
      <c r="D485" s="82"/>
      <c r="E485" s="416"/>
      <c r="F485" s="82"/>
      <c r="G485" s="82"/>
      <c r="H485" s="8"/>
      <c r="I485" s="8"/>
      <c r="J485" s="8"/>
      <c r="K485" s="8"/>
      <c r="L485" s="8"/>
      <c r="M485" s="8"/>
      <c r="N485" s="8"/>
      <c r="O485" s="8"/>
      <c r="P485" s="8"/>
      <c r="Q485" s="8"/>
      <c r="R485" s="8"/>
      <c r="S485" s="8"/>
      <c r="T485" s="8"/>
      <c r="U485" s="8"/>
      <c r="V485" s="8"/>
      <c r="W485" s="8"/>
      <c r="X485" s="8"/>
      <c r="Y485" s="8"/>
      <c r="Z485" s="8"/>
    </row>
    <row r="486" spans="1:26" ht="12.75" customHeight="1" x14ac:dyDescent="0.15">
      <c r="A486" s="8"/>
      <c r="B486" s="8"/>
      <c r="C486" s="82"/>
      <c r="D486" s="82"/>
      <c r="E486" s="416"/>
      <c r="F486" s="82"/>
      <c r="G486" s="82"/>
      <c r="H486" s="8"/>
      <c r="I486" s="8"/>
      <c r="J486" s="8"/>
      <c r="K486" s="8"/>
      <c r="L486" s="8"/>
      <c r="M486" s="8"/>
      <c r="N486" s="8"/>
      <c r="O486" s="8"/>
      <c r="P486" s="8"/>
      <c r="Q486" s="8"/>
      <c r="R486" s="8"/>
      <c r="S486" s="8"/>
      <c r="T486" s="8"/>
      <c r="U486" s="8"/>
      <c r="V486" s="8"/>
      <c r="W486" s="8"/>
      <c r="X486" s="8"/>
      <c r="Y486" s="8"/>
      <c r="Z486" s="8"/>
    </row>
    <row r="487" spans="1:26" ht="12.75" customHeight="1" x14ac:dyDescent="0.15">
      <c r="A487" s="8"/>
      <c r="B487" s="8"/>
      <c r="C487" s="82"/>
      <c r="D487" s="82"/>
      <c r="E487" s="416"/>
      <c r="F487" s="82"/>
      <c r="G487" s="82"/>
      <c r="H487" s="8"/>
      <c r="I487" s="8"/>
      <c r="J487" s="8"/>
      <c r="K487" s="8"/>
      <c r="L487" s="8"/>
      <c r="M487" s="8"/>
      <c r="N487" s="8"/>
      <c r="O487" s="8"/>
      <c r="P487" s="8"/>
      <c r="Q487" s="8"/>
      <c r="R487" s="8"/>
      <c r="S487" s="8"/>
      <c r="T487" s="8"/>
      <c r="U487" s="8"/>
      <c r="V487" s="8"/>
      <c r="W487" s="8"/>
      <c r="X487" s="8"/>
      <c r="Y487" s="8"/>
      <c r="Z487" s="8"/>
    </row>
    <row r="488" spans="1:26" ht="12.75" customHeight="1" x14ac:dyDescent="0.15">
      <c r="A488" s="8"/>
      <c r="B488" s="8"/>
      <c r="C488" s="82"/>
      <c r="D488" s="82"/>
      <c r="E488" s="416"/>
      <c r="F488" s="82"/>
      <c r="G488" s="82"/>
      <c r="H488" s="8"/>
      <c r="I488" s="8"/>
      <c r="J488" s="8"/>
      <c r="K488" s="8"/>
      <c r="L488" s="8"/>
      <c r="M488" s="8"/>
      <c r="N488" s="8"/>
      <c r="O488" s="8"/>
      <c r="P488" s="8"/>
      <c r="Q488" s="8"/>
      <c r="R488" s="8"/>
      <c r="S488" s="8"/>
      <c r="T488" s="8"/>
      <c r="U488" s="8"/>
      <c r="V488" s="8"/>
      <c r="W488" s="8"/>
      <c r="X488" s="8"/>
      <c r="Y488" s="8"/>
      <c r="Z488" s="8"/>
    </row>
    <row r="489" spans="1:26" ht="12.75" customHeight="1" x14ac:dyDescent="0.15">
      <c r="A489" s="8"/>
      <c r="B489" s="8"/>
      <c r="C489" s="82"/>
      <c r="D489" s="82"/>
      <c r="E489" s="416"/>
      <c r="F489" s="82"/>
      <c r="G489" s="82"/>
      <c r="H489" s="8"/>
      <c r="I489" s="8"/>
      <c r="J489" s="8"/>
      <c r="K489" s="8"/>
      <c r="L489" s="8"/>
      <c r="M489" s="8"/>
      <c r="N489" s="8"/>
      <c r="O489" s="8"/>
      <c r="P489" s="8"/>
      <c r="Q489" s="8"/>
      <c r="R489" s="8"/>
      <c r="S489" s="8"/>
      <c r="T489" s="8"/>
      <c r="U489" s="8"/>
      <c r="V489" s="8"/>
      <c r="W489" s="8"/>
      <c r="X489" s="8"/>
      <c r="Y489" s="8"/>
      <c r="Z489" s="8"/>
    </row>
    <row r="490" spans="1:26" ht="12.75" customHeight="1" x14ac:dyDescent="0.15">
      <c r="A490" s="8"/>
      <c r="B490" s="8"/>
      <c r="C490" s="82"/>
      <c r="D490" s="82"/>
      <c r="E490" s="416"/>
      <c r="F490" s="82"/>
      <c r="G490" s="82"/>
      <c r="H490" s="8"/>
      <c r="I490" s="8"/>
      <c r="J490" s="8"/>
      <c r="K490" s="8"/>
      <c r="L490" s="8"/>
      <c r="M490" s="8"/>
      <c r="N490" s="8"/>
      <c r="O490" s="8"/>
      <c r="P490" s="8"/>
      <c r="Q490" s="8"/>
      <c r="R490" s="8"/>
      <c r="S490" s="8"/>
      <c r="T490" s="8"/>
      <c r="U490" s="8"/>
      <c r="V490" s="8"/>
      <c r="W490" s="8"/>
      <c r="X490" s="8"/>
      <c r="Y490" s="8"/>
      <c r="Z490" s="8"/>
    </row>
    <row r="491" spans="1:26" ht="12.75" customHeight="1" x14ac:dyDescent="0.15">
      <c r="A491" s="8"/>
      <c r="B491" s="8"/>
      <c r="C491" s="82"/>
      <c r="D491" s="82"/>
      <c r="E491" s="416"/>
      <c r="F491" s="82"/>
      <c r="G491" s="82"/>
      <c r="H491" s="8"/>
      <c r="I491" s="8"/>
      <c r="J491" s="8"/>
      <c r="K491" s="8"/>
      <c r="L491" s="8"/>
      <c r="M491" s="8"/>
      <c r="N491" s="8"/>
      <c r="O491" s="8"/>
      <c r="P491" s="8"/>
      <c r="Q491" s="8"/>
      <c r="R491" s="8"/>
      <c r="S491" s="8"/>
      <c r="T491" s="8"/>
      <c r="U491" s="8"/>
      <c r="V491" s="8"/>
      <c r="W491" s="8"/>
      <c r="X491" s="8"/>
      <c r="Y491" s="8"/>
      <c r="Z491" s="8"/>
    </row>
    <row r="492" spans="1:26" ht="12.75" customHeight="1" x14ac:dyDescent="0.15">
      <c r="A492" s="8"/>
      <c r="B492" s="8"/>
      <c r="C492" s="82"/>
      <c r="D492" s="82"/>
      <c r="E492" s="416"/>
      <c r="F492" s="82"/>
      <c r="G492" s="82"/>
      <c r="H492" s="8"/>
      <c r="I492" s="8"/>
      <c r="J492" s="8"/>
      <c r="K492" s="8"/>
      <c r="L492" s="8"/>
      <c r="M492" s="8"/>
      <c r="N492" s="8"/>
      <c r="O492" s="8"/>
      <c r="P492" s="8"/>
      <c r="Q492" s="8"/>
      <c r="R492" s="8"/>
      <c r="S492" s="8"/>
      <c r="T492" s="8"/>
      <c r="U492" s="8"/>
      <c r="V492" s="8"/>
      <c r="W492" s="8"/>
      <c r="X492" s="8"/>
      <c r="Y492" s="8"/>
      <c r="Z492" s="8"/>
    </row>
    <row r="493" spans="1:26" ht="12.75" customHeight="1" x14ac:dyDescent="0.15">
      <c r="A493" s="8"/>
      <c r="B493" s="8"/>
      <c r="C493" s="82"/>
      <c r="D493" s="82"/>
      <c r="E493" s="416"/>
      <c r="F493" s="82"/>
      <c r="G493" s="82"/>
      <c r="H493" s="8"/>
      <c r="I493" s="8"/>
      <c r="J493" s="8"/>
      <c r="K493" s="8"/>
      <c r="L493" s="8"/>
      <c r="M493" s="8"/>
      <c r="N493" s="8"/>
      <c r="O493" s="8"/>
      <c r="P493" s="8"/>
      <c r="Q493" s="8"/>
      <c r="R493" s="8"/>
      <c r="S493" s="8"/>
      <c r="T493" s="8"/>
      <c r="U493" s="8"/>
      <c r="V493" s="8"/>
      <c r="W493" s="8"/>
      <c r="X493" s="8"/>
      <c r="Y493" s="8"/>
      <c r="Z493" s="8"/>
    </row>
    <row r="494" spans="1:26" ht="12.75" customHeight="1" x14ac:dyDescent="0.15">
      <c r="A494" s="8"/>
      <c r="B494" s="8"/>
      <c r="C494" s="82"/>
      <c r="D494" s="82"/>
      <c r="E494" s="416"/>
      <c r="F494" s="82"/>
      <c r="G494" s="82"/>
      <c r="H494" s="8"/>
      <c r="I494" s="8"/>
      <c r="J494" s="8"/>
      <c r="K494" s="8"/>
      <c r="L494" s="8"/>
      <c r="M494" s="8"/>
      <c r="N494" s="8"/>
      <c r="O494" s="8"/>
      <c r="P494" s="8"/>
      <c r="Q494" s="8"/>
      <c r="R494" s="8"/>
      <c r="S494" s="8"/>
      <c r="T494" s="8"/>
      <c r="U494" s="8"/>
      <c r="V494" s="8"/>
      <c r="W494" s="8"/>
      <c r="X494" s="8"/>
      <c r="Y494" s="8"/>
      <c r="Z494" s="8"/>
    </row>
    <row r="495" spans="1:26" ht="12.75" customHeight="1" x14ac:dyDescent="0.15">
      <c r="A495" s="8"/>
      <c r="B495" s="8"/>
      <c r="C495" s="82"/>
      <c r="D495" s="82"/>
      <c r="E495" s="416"/>
      <c r="F495" s="82"/>
      <c r="G495" s="82"/>
      <c r="H495" s="8"/>
      <c r="I495" s="8"/>
      <c r="J495" s="8"/>
      <c r="K495" s="8"/>
      <c r="L495" s="8"/>
      <c r="M495" s="8"/>
      <c r="N495" s="8"/>
      <c r="O495" s="8"/>
      <c r="P495" s="8"/>
      <c r="Q495" s="8"/>
      <c r="R495" s="8"/>
      <c r="S495" s="8"/>
      <c r="T495" s="8"/>
      <c r="U495" s="8"/>
      <c r="V495" s="8"/>
      <c r="W495" s="8"/>
      <c r="X495" s="8"/>
      <c r="Y495" s="8"/>
      <c r="Z495" s="8"/>
    </row>
    <row r="496" spans="1:26" ht="12.75" customHeight="1" x14ac:dyDescent="0.15">
      <c r="A496" s="8"/>
      <c r="B496" s="8"/>
      <c r="C496" s="82"/>
      <c r="D496" s="82"/>
      <c r="E496" s="416"/>
      <c r="F496" s="82"/>
      <c r="G496" s="82"/>
      <c r="H496" s="8"/>
      <c r="I496" s="8"/>
      <c r="J496" s="8"/>
      <c r="K496" s="8"/>
      <c r="L496" s="8"/>
      <c r="M496" s="8"/>
      <c r="N496" s="8"/>
      <c r="O496" s="8"/>
      <c r="P496" s="8"/>
      <c r="Q496" s="8"/>
      <c r="R496" s="8"/>
      <c r="S496" s="8"/>
      <c r="T496" s="8"/>
      <c r="U496" s="8"/>
      <c r="V496" s="8"/>
      <c r="W496" s="8"/>
      <c r="X496" s="8"/>
      <c r="Y496" s="8"/>
      <c r="Z496" s="8"/>
    </row>
    <row r="497" spans="1:26" ht="12.75" customHeight="1" x14ac:dyDescent="0.15">
      <c r="A497" s="8"/>
      <c r="B497" s="8"/>
      <c r="C497" s="82"/>
      <c r="D497" s="82"/>
      <c r="E497" s="416"/>
      <c r="F497" s="82"/>
      <c r="G497" s="82"/>
      <c r="H497" s="8"/>
      <c r="I497" s="8"/>
      <c r="J497" s="8"/>
      <c r="K497" s="8"/>
      <c r="L497" s="8"/>
      <c r="M497" s="8"/>
      <c r="N497" s="8"/>
      <c r="O497" s="8"/>
      <c r="P497" s="8"/>
      <c r="Q497" s="8"/>
      <c r="R497" s="8"/>
      <c r="S497" s="8"/>
      <c r="T497" s="8"/>
      <c r="U497" s="8"/>
      <c r="V497" s="8"/>
      <c r="W497" s="8"/>
      <c r="X497" s="8"/>
      <c r="Y497" s="8"/>
      <c r="Z497" s="8"/>
    </row>
    <row r="498" spans="1:26" ht="12.75" customHeight="1" x14ac:dyDescent="0.15">
      <c r="A498" s="8"/>
      <c r="B498" s="8"/>
      <c r="C498" s="82"/>
      <c r="D498" s="82"/>
      <c r="E498" s="416"/>
      <c r="F498" s="82"/>
      <c r="G498" s="82"/>
      <c r="H498" s="8"/>
      <c r="I498" s="8"/>
      <c r="J498" s="8"/>
      <c r="K498" s="8"/>
      <c r="L498" s="8"/>
      <c r="M498" s="8"/>
      <c r="N498" s="8"/>
      <c r="O498" s="8"/>
      <c r="P498" s="8"/>
      <c r="Q498" s="8"/>
      <c r="R498" s="8"/>
      <c r="S498" s="8"/>
      <c r="T498" s="8"/>
      <c r="U498" s="8"/>
      <c r="V498" s="8"/>
      <c r="W498" s="8"/>
      <c r="X498" s="8"/>
      <c r="Y498" s="8"/>
      <c r="Z498" s="8"/>
    </row>
    <row r="499" spans="1:26" ht="12.75" customHeight="1" x14ac:dyDescent="0.15">
      <c r="A499" s="8"/>
      <c r="B499" s="8"/>
      <c r="C499" s="82"/>
      <c r="D499" s="82"/>
      <c r="E499" s="416"/>
      <c r="F499" s="82"/>
      <c r="G499" s="82"/>
      <c r="H499" s="8"/>
      <c r="I499" s="8"/>
      <c r="J499" s="8"/>
      <c r="K499" s="8"/>
      <c r="L499" s="8"/>
      <c r="M499" s="8"/>
      <c r="N499" s="8"/>
      <c r="O499" s="8"/>
      <c r="P499" s="8"/>
      <c r="Q499" s="8"/>
      <c r="R499" s="8"/>
      <c r="S499" s="8"/>
      <c r="T499" s="8"/>
      <c r="U499" s="8"/>
      <c r="V499" s="8"/>
      <c r="W499" s="8"/>
      <c r="X499" s="8"/>
      <c r="Y499" s="8"/>
      <c r="Z499" s="8"/>
    </row>
    <row r="500" spans="1:26" ht="12.75" customHeight="1" x14ac:dyDescent="0.15">
      <c r="A500" s="8"/>
      <c r="B500" s="8"/>
      <c r="C500" s="82"/>
      <c r="D500" s="82"/>
      <c r="E500" s="416"/>
      <c r="F500" s="82"/>
      <c r="G500" s="82"/>
      <c r="H500" s="8"/>
      <c r="I500" s="8"/>
      <c r="J500" s="8"/>
      <c r="K500" s="8"/>
      <c r="L500" s="8"/>
      <c r="M500" s="8"/>
      <c r="N500" s="8"/>
      <c r="O500" s="8"/>
      <c r="P500" s="8"/>
      <c r="Q500" s="8"/>
      <c r="R500" s="8"/>
      <c r="S500" s="8"/>
      <c r="T500" s="8"/>
      <c r="U500" s="8"/>
      <c r="V500" s="8"/>
      <c r="W500" s="8"/>
      <c r="X500" s="8"/>
      <c r="Y500" s="8"/>
      <c r="Z500" s="8"/>
    </row>
    <row r="501" spans="1:26" ht="12.75" customHeight="1" x14ac:dyDescent="0.15">
      <c r="A501" s="8"/>
      <c r="B501" s="8"/>
      <c r="C501" s="82"/>
      <c r="D501" s="82"/>
      <c r="E501" s="416"/>
      <c r="F501" s="82"/>
      <c r="G501" s="82"/>
      <c r="H501" s="8"/>
      <c r="I501" s="8"/>
      <c r="J501" s="8"/>
      <c r="K501" s="8"/>
      <c r="L501" s="8"/>
      <c r="M501" s="8"/>
      <c r="N501" s="8"/>
      <c r="O501" s="8"/>
      <c r="P501" s="8"/>
      <c r="Q501" s="8"/>
      <c r="R501" s="8"/>
      <c r="S501" s="8"/>
      <c r="T501" s="8"/>
      <c r="U501" s="8"/>
      <c r="V501" s="8"/>
      <c r="W501" s="8"/>
      <c r="X501" s="8"/>
      <c r="Y501" s="8"/>
      <c r="Z501" s="8"/>
    </row>
    <row r="502" spans="1:26" ht="12.75" customHeight="1" x14ac:dyDescent="0.15">
      <c r="A502" s="8"/>
      <c r="B502" s="8"/>
      <c r="C502" s="82"/>
      <c r="D502" s="82"/>
      <c r="E502" s="416"/>
      <c r="F502" s="82"/>
      <c r="G502" s="82"/>
      <c r="H502" s="8"/>
      <c r="I502" s="8"/>
      <c r="J502" s="8"/>
      <c r="K502" s="8"/>
      <c r="L502" s="8"/>
      <c r="M502" s="8"/>
      <c r="N502" s="8"/>
      <c r="O502" s="8"/>
      <c r="P502" s="8"/>
      <c r="Q502" s="8"/>
      <c r="R502" s="8"/>
      <c r="S502" s="8"/>
      <c r="T502" s="8"/>
      <c r="U502" s="8"/>
      <c r="V502" s="8"/>
      <c r="W502" s="8"/>
      <c r="X502" s="8"/>
      <c r="Y502" s="8"/>
      <c r="Z502" s="8"/>
    </row>
    <row r="503" spans="1:26" ht="12.75" customHeight="1" x14ac:dyDescent="0.15">
      <c r="A503" s="8"/>
      <c r="B503" s="8"/>
      <c r="C503" s="82"/>
      <c r="D503" s="82"/>
      <c r="E503" s="416"/>
      <c r="F503" s="82"/>
      <c r="G503" s="82"/>
      <c r="H503" s="8"/>
      <c r="I503" s="8"/>
      <c r="J503" s="8"/>
      <c r="K503" s="8"/>
      <c r="L503" s="8"/>
      <c r="M503" s="8"/>
      <c r="N503" s="8"/>
      <c r="O503" s="8"/>
      <c r="P503" s="8"/>
      <c r="Q503" s="8"/>
      <c r="R503" s="8"/>
      <c r="S503" s="8"/>
      <c r="T503" s="8"/>
      <c r="U503" s="8"/>
      <c r="V503" s="8"/>
      <c r="W503" s="8"/>
      <c r="X503" s="8"/>
      <c r="Y503" s="8"/>
      <c r="Z503" s="8"/>
    </row>
    <row r="504" spans="1:26" ht="12.75" customHeight="1" x14ac:dyDescent="0.15">
      <c r="A504" s="8"/>
      <c r="B504" s="8"/>
      <c r="C504" s="82"/>
      <c r="D504" s="82"/>
      <c r="E504" s="416"/>
      <c r="F504" s="82"/>
      <c r="G504" s="82"/>
      <c r="H504" s="8"/>
      <c r="I504" s="8"/>
      <c r="J504" s="8"/>
      <c r="K504" s="8"/>
      <c r="L504" s="8"/>
      <c r="M504" s="8"/>
      <c r="N504" s="8"/>
      <c r="O504" s="8"/>
      <c r="P504" s="8"/>
      <c r="Q504" s="8"/>
      <c r="R504" s="8"/>
      <c r="S504" s="8"/>
      <c r="T504" s="8"/>
      <c r="U504" s="8"/>
      <c r="V504" s="8"/>
      <c r="W504" s="8"/>
      <c r="X504" s="8"/>
      <c r="Y504" s="8"/>
      <c r="Z504" s="8"/>
    </row>
    <row r="505" spans="1:26" ht="12.75" customHeight="1" x14ac:dyDescent="0.15">
      <c r="A505" s="8"/>
      <c r="B505" s="8"/>
      <c r="C505" s="82"/>
      <c r="D505" s="82"/>
      <c r="E505" s="416"/>
      <c r="F505" s="82"/>
      <c r="G505" s="82"/>
      <c r="H505" s="8"/>
      <c r="I505" s="8"/>
      <c r="J505" s="8"/>
      <c r="K505" s="8"/>
      <c r="L505" s="8"/>
      <c r="M505" s="8"/>
      <c r="N505" s="8"/>
      <c r="O505" s="8"/>
      <c r="P505" s="8"/>
      <c r="Q505" s="8"/>
      <c r="R505" s="8"/>
      <c r="S505" s="8"/>
      <c r="T505" s="8"/>
      <c r="U505" s="8"/>
      <c r="V505" s="8"/>
      <c r="W505" s="8"/>
      <c r="X505" s="8"/>
      <c r="Y505" s="8"/>
      <c r="Z505" s="8"/>
    </row>
    <row r="506" spans="1:26" ht="12.75" customHeight="1" x14ac:dyDescent="0.15">
      <c r="A506" s="8"/>
      <c r="B506" s="8"/>
      <c r="C506" s="82"/>
      <c r="D506" s="82"/>
      <c r="E506" s="416"/>
      <c r="F506" s="82"/>
      <c r="G506" s="82"/>
      <c r="H506" s="8"/>
      <c r="I506" s="8"/>
      <c r="J506" s="8"/>
      <c r="K506" s="8"/>
      <c r="L506" s="8"/>
      <c r="M506" s="8"/>
      <c r="N506" s="8"/>
      <c r="O506" s="8"/>
      <c r="P506" s="8"/>
      <c r="Q506" s="8"/>
      <c r="R506" s="8"/>
      <c r="S506" s="8"/>
      <c r="T506" s="8"/>
      <c r="U506" s="8"/>
      <c r="V506" s="8"/>
      <c r="W506" s="8"/>
      <c r="X506" s="8"/>
      <c r="Y506" s="8"/>
      <c r="Z506" s="8"/>
    </row>
    <row r="507" spans="1:26" ht="12.75" customHeight="1" x14ac:dyDescent="0.15">
      <c r="A507" s="8"/>
      <c r="B507" s="8"/>
      <c r="C507" s="82"/>
      <c r="D507" s="82"/>
      <c r="E507" s="416"/>
      <c r="F507" s="82"/>
      <c r="G507" s="82"/>
      <c r="H507" s="8"/>
      <c r="I507" s="8"/>
      <c r="J507" s="8"/>
      <c r="K507" s="8"/>
      <c r="L507" s="8"/>
      <c r="M507" s="8"/>
      <c r="N507" s="8"/>
      <c r="O507" s="8"/>
      <c r="P507" s="8"/>
      <c r="Q507" s="8"/>
      <c r="R507" s="8"/>
      <c r="S507" s="8"/>
      <c r="T507" s="8"/>
      <c r="U507" s="8"/>
      <c r="V507" s="8"/>
      <c r="W507" s="8"/>
      <c r="X507" s="8"/>
      <c r="Y507" s="8"/>
      <c r="Z507" s="8"/>
    </row>
    <row r="508" spans="1:26" ht="12.75" customHeight="1" x14ac:dyDescent="0.15">
      <c r="A508" s="8"/>
      <c r="B508" s="8"/>
      <c r="C508" s="82"/>
      <c r="D508" s="82"/>
      <c r="E508" s="416"/>
      <c r="F508" s="82"/>
      <c r="G508" s="82"/>
      <c r="H508" s="8"/>
      <c r="I508" s="8"/>
      <c r="J508" s="8"/>
      <c r="K508" s="8"/>
      <c r="L508" s="8"/>
      <c r="M508" s="8"/>
      <c r="N508" s="8"/>
      <c r="O508" s="8"/>
      <c r="P508" s="8"/>
      <c r="Q508" s="8"/>
      <c r="R508" s="8"/>
      <c r="S508" s="8"/>
      <c r="T508" s="8"/>
      <c r="U508" s="8"/>
      <c r="V508" s="8"/>
      <c r="W508" s="8"/>
      <c r="X508" s="8"/>
      <c r="Y508" s="8"/>
      <c r="Z508" s="8"/>
    </row>
    <row r="509" spans="1:26" ht="12.75" customHeight="1" x14ac:dyDescent="0.15">
      <c r="A509" s="8"/>
      <c r="B509" s="8"/>
      <c r="C509" s="82"/>
      <c r="D509" s="82"/>
      <c r="E509" s="416"/>
      <c r="F509" s="82"/>
      <c r="G509" s="82"/>
      <c r="H509" s="8"/>
      <c r="I509" s="8"/>
      <c r="J509" s="8"/>
      <c r="K509" s="8"/>
      <c r="L509" s="8"/>
      <c r="M509" s="8"/>
      <c r="N509" s="8"/>
      <c r="O509" s="8"/>
      <c r="P509" s="8"/>
      <c r="Q509" s="8"/>
      <c r="R509" s="8"/>
      <c r="S509" s="8"/>
      <c r="T509" s="8"/>
      <c r="U509" s="8"/>
      <c r="V509" s="8"/>
      <c r="W509" s="8"/>
      <c r="X509" s="8"/>
      <c r="Y509" s="8"/>
      <c r="Z509" s="8"/>
    </row>
    <row r="510" spans="1:26" ht="12.75" customHeight="1" x14ac:dyDescent="0.15">
      <c r="A510" s="8"/>
      <c r="B510" s="8"/>
      <c r="C510" s="82"/>
      <c r="D510" s="82"/>
      <c r="E510" s="416"/>
      <c r="F510" s="82"/>
      <c r="G510" s="82"/>
      <c r="H510" s="8"/>
      <c r="I510" s="8"/>
      <c r="J510" s="8"/>
      <c r="K510" s="8"/>
      <c r="L510" s="8"/>
      <c r="M510" s="8"/>
      <c r="N510" s="8"/>
      <c r="O510" s="8"/>
      <c r="P510" s="8"/>
      <c r="Q510" s="8"/>
      <c r="R510" s="8"/>
      <c r="S510" s="8"/>
      <c r="T510" s="8"/>
      <c r="U510" s="8"/>
      <c r="V510" s="8"/>
      <c r="W510" s="8"/>
      <c r="X510" s="8"/>
      <c r="Y510" s="8"/>
      <c r="Z510" s="8"/>
    </row>
    <row r="511" spans="1:26" ht="12.75" customHeight="1" x14ac:dyDescent="0.15">
      <c r="A511" s="8"/>
      <c r="B511" s="8"/>
      <c r="C511" s="82"/>
      <c r="D511" s="82"/>
      <c r="E511" s="416"/>
      <c r="F511" s="82"/>
      <c r="G511" s="82"/>
      <c r="H511" s="8"/>
      <c r="I511" s="8"/>
      <c r="J511" s="8"/>
      <c r="K511" s="8"/>
      <c r="L511" s="8"/>
      <c r="M511" s="8"/>
      <c r="N511" s="8"/>
      <c r="O511" s="8"/>
      <c r="P511" s="8"/>
      <c r="Q511" s="8"/>
      <c r="R511" s="8"/>
      <c r="S511" s="8"/>
      <c r="T511" s="8"/>
      <c r="U511" s="8"/>
      <c r="V511" s="8"/>
      <c r="W511" s="8"/>
      <c r="X511" s="8"/>
      <c r="Y511" s="8"/>
      <c r="Z511" s="8"/>
    </row>
    <row r="512" spans="1:26" ht="12.75" customHeight="1" x14ac:dyDescent="0.15">
      <c r="A512" s="8"/>
      <c r="B512" s="8"/>
      <c r="C512" s="82"/>
      <c r="D512" s="82"/>
      <c r="E512" s="416"/>
      <c r="F512" s="82"/>
      <c r="G512" s="82"/>
      <c r="H512" s="8"/>
      <c r="I512" s="8"/>
      <c r="J512" s="8"/>
      <c r="K512" s="8"/>
      <c r="L512" s="8"/>
      <c r="M512" s="8"/>
      <c r="N512" s="8"/>
      <c r="O512" s="8"/>
      <c r="P512" s="8"/>
      <c r="Q512" s="8"/>
      <c r="R512" s="8"/>
      <c r="S512" s="8"/>
      <c r="T512" s="8"/>
      <c r="U512" s="8"/>
      <c r="V512" s="8"/>
      <c r="W512" s="8"/>
      <c r="X512" s="8"/>
      <c r="Y512" s="8"/>
      <c r="Z512" s="8"/>
    </row>
    <row r="513" spans="1:26" ht="12.75" customHeight="1" x14ac:dyDescent="0.15">
      <c r="A513" s="8"/>
      <c r="B513" s="8"/>
      <c r="C513" s="82"/>
      <c r="D513" s="82"/>
      <c r="E513" s="416"/>
      <c r="F513" s="82"/>
      <c r="G513" s="82"/>
      <c r="H513" s="8"/>
      <c r="I513" s="8"/>
      <c r="J513" s="8"/>
      <c r="K513" s="8"/>
      <c r="L513" s="8"/>
      <c r="M513" s="8"/>
      <c r="N513" s="8"/>
      <c r="O513" s="8"/>
      <c r="P513" s="8"/>
      <c r="Q513" s="8"/>
      <c r="R513" s="8"/>
      <c r="S513" s="8"/>
      <c r="T513" s="8"/>
      <c r="U513" s="8"/>
      <c r="V513" s="8"/>
      <c r="W513" s="8"/>
      <c r="X513" s="8"/>
      <c r="Y513" s="8"/>
      <c r="Z513" s="8"/>
    </row>
    <row r="514" spans="1:26" ht="12.75" customHeight="1" x14ac:dyDescent="0.15">
      <c r="A514" s="8"/>
      <c r="B514" s="8"/>
      <c r="C514" s="82"/>
      <c r="D514" s="82"/>
      <c r="E514" s="416"/>
      <c r="F514" s="82"/>
      <c r="G514" s="82"/>
      <c r="H514" s="8"/>
      <c r="I514" s="8"/>
      <c r="J514" s="8"/>
      <c r="K514" s="8"/>
      <c r="L514" s="8"/>
      <c r="M514" s="8"/>
      <c r="N514" s="8"/>
      <c r="O514" s="8"/>
      <c r="P514" s="8"/>
      <c r="Q514" s="8"/>
      <c r="R514" s="8"/>
      <c r="S514" s="8"/>
      <c r="T514" s="8"/>
      <c r="U514" s="8"/>
      <c r="V514" s="8"/>
      <c r="W514" s="8"/>
      <c r="X514" s="8"/>
      <c r="Y514" s="8"/>
      <c r="Z514" s="8"/>
    </row>
    <row r="515" spans="1:26" ht="12.75" customHeight="1" x14ac:dyDescent="0.15">
      <c r="A515" s="8"/>
      <c r="B515" s="8"/>
      <c r="C515" s="82"/>
      <c r="D515" s="82"/>
      <c r="E515" s="416"/>
      <c r="F515" s="82"/>
      <c r="G515" s="82"/>
      <c r="H515" s="8"/>
      <c r="I515" s="8"/>
      <c r="J515" s="8"/>
      <c r="K515" s="8"/>
      <c r="L515" s="8"/>
      <c r="M515" s="8"/>
      <c r="N515" s="8"/>
      <c r="O515" s="8"/>
      <c r="P515" s="8"/>
      <c r="Q515" s="8"/>
      <c r="R515" s="8"/>
      <c r="S515" s="8"/>
      <c r="T515" s="8"/>
      <c r="U515" s="8"/>
      <c r="V515" s="8"/>
      <c r="W515" s="8"/>
      <c r="X515" s="8"/>
      <c r="Y515" s="8"/>
      <c r="Z515" s="8"/>
    </row>
    <row r="516" spans="1:26" ht="12.75" customHeight="1" x14ac:dyDescent="0.15">
      <c r="A516" s="8"/>
      <c r="B516" s="8"/>
      <c r="C516" s="82"/>
      <c r="D516" s="82"/>
      <c r="E516" s="416"/>
      <c r="F516" s="82"/>
      <c r="G516" s="82"/>
      <c r="H516" s="8"/>
      <c r="I516" s="8"/>
      <c r="J516" s="8"/>
      <c r="K516" s="8"/>
      <c r="L516" s="8"/>
      <c r="M516" s="8"/>
      <c r="N516" s="8"/>
      <c r="O516" s="8"/>
      <c r="P516" s="8"/>
      <c r="Q516" s="8"/>
      <c r="R516" s="8"/>
      <c r="S516" s="8"/>
      <c r="T516" s="8"/>
      <c r="U516" s="8"/>
      <c r="V516" s="8"/>
      <c r="W516" s="8"/>
      <c r="X516" s="8"/>
      <c r="Y516" s="8"/>
      <c r="Z516" s="8"/>
    </row>
    <row r="517" spans="1:26" ht="12.75" customHeight="1" x14ac:dyDescent="0.15">
      <c r="A517" s="8"/>
      <c r="B517" s="8"/>
      <c r="C517" s="82"/>
      <c r="D517" s="82"/>
      <c r="E517" s="416"/>
      <c r="F517" s="82"/>
      <c r="G517" s="82"/>
      <c r="H517" s="8"/>
      <c r="I517" s="8"/>
      <c r="J517" s="8"/>
      <c r="K517" s="8"/>
      <c r="L517" s="8"/>
      <c r="M517" s="8"/>
      <c r="N517" s="8"/>
      <c r="O517" s="8"/>
      <c r="P517" s="8"/>
      <c r="Q517" s="8"/>
      <c r="R517" s="8"/>
      <c r="S517" s="8"/>
      <c r="T517" s="8"/>
      <c r="U517" s="8"/>
      <c r="V517" s="8"/>
      <c r="W517" s="8"/>
      <c r="X517" s="8"/>
      <c r="Y517" s="8"/>
      <c r="Z517" s="8"/>
    </row>
    <row r="518" spans="1:26" ht="12.75" customHeight="1" x14ac:dyDescent="0.15">
      <c r="A518" s="8"/>
      <c r="B518" s="8"/>
      <c r="C518" s="82"/>
      <c r="D518" s="82"/>
      <c r="E518" s="416"/>
      <c r="F518" s="82"/>
      <c r="G518" s="82"/>
      <c r="H518" s="8"/>
      <c r="I518" s="8"/>
      <c r="J518" s="8"/>
      <c r="K518" s="8"/>
      <c r="L518" s="8"/>
      <c r="M518" s="8"/>
      <c r="N518" s="8"/>
      <c r="O518" s="8"/>
      <c r="P518" s="8"/>
      <c r="Q518" s="8"/>
      <c r="R518" s="8"/>
      <c r="S518" s="8"/>
      <c r="T518" s="8"/>
      <c r="U518" s="8"/>
      <c r="V518" s="8"/>
      <c r="W518" s="8"/>
      <c r="X518" s="8"/>
      <c r="Y518" s="8"/>
      <c r="Z518" s="8"/>
    </row>
    <row r="519" spans="1:26" ht="12.75" customHeight="1" x14ac:dyDescent="0.15">
      <c r="A519" s="8"/>
      <c r="B519" s="8"/>
      <c r="C519" s="82"/>
      <c r="D519" s="82"/>
      <c r="E519" s="416"/>
      <c r="F519" s="82"/>
      <c r="G519" s="82"/>
      <c r="H519" s="8"/>
      <c r="I519" s="8"/>
      <c r="J519" s="8"/>
      <c r="K519" s="8"/>
      <c r="L519" s="8"/>
      <c r="M519" s="8"/>
      <c r="N519" s="8"/>
      <c r="O519" s="8"/>
      <c r="P519" s="8"/>
      <c r="Q519" s="8"/>
      <c r="R519" s="8"/>
      <c r="S519" s="8"/>
      <c r="T519" s="8"/>
      <c r="U519" s="8"/>
      <c r="V519" s="8"/>
      <c r="W519" s="8"/>
      <c r="X519" s="8"/>
      <c r="Y519" s="8"/>
      <c r="Z519" s="8"/>
    </row>
    <row r="520" spans="1:26" ht="12.75" customHeight="1" x14ac:dyDescent="0.15">
      <c r="A520" s="8"/>
      <c r="B520" s="8"/>
      <c r="C520" s="82"/>
      <c r="D520" s="82"/>
      <c r="E520" s="416"/>
      <c r="F520" s="82"/>
      <c r="G520" s="82"/>
      <c r="H520" s="8"/>
      <c r="I520" s="8"/>
      <c r="J520" s="8"/>
      <c r="K520" s="8"/>
      <c r="L520" s="8"/>
      <c r="M520" s="8"/>
      <c r="N520" s="8"/>
      <c r="O520" s="8"/>
      <c r="P520" s="8"/>
      <c r="Q520" s="8"/>
      <c r="R520" s="8"/>
      <c r="S520" s="8"/>
      <c r="T520" s="8"/>
      <c r="U520" s="8"/>
      <c r="V520" s="8"/>
      <c r="W520" s="8"/>
      <c r="X520" s="8"/>
      <c r="Y520" s="8"/>
      <c r="Z520" s="8"/>
    </row>
    <row r="521" spans="1:26" ht="12.75" customHeight="1" x14ac:dyDescent="0.15">
      <c r="A521" s="8"/>
      <c r="B521" s="8"/>
      <c r="C521" s="82"/>
      <c r="D521" s="82"/>
      <c r="E521" s="416"/>
      <c r="F521" s="82"/>
      <c r="G521" s="82"/>
      <c r="H521" s="8"/>
      <c r="I521" s="8"/>
      <c r="J521" s="8"/>
      <c r="K521" s="8"/>
      <c r="L521" s="8"/>
      <c r="M521" s="8"/>
      <c r="N521" s="8"/>
      <c r="O521" s="8"/>
      <c r="P521" s="8"/>
      <c r="Q521" s="8"/>
      <c r="R521" s="8"/>
      <c r="S521" s="8"/>
      <c r="T521" s="8"/>
      <c r="U521" s="8"/>
      <c r="V521" s="8"/>
      <c r="W521" s="8"/>
      <c r="X521" s="8"/>
      <c r="Y521" s="8"/>
      <c r="Z521" s="8"/>
    </row>
    <row r="522" spans="1:26" ht="12.75" customHeight="1" x14ac:dyDescent="0.15">
      <c r="A522" s="8"/>
      <c r="B522" s="8"/>
      <c r="C522" s="82"/>
      <c r="D522" s="82"/>
      <c r="E522" s="416"/>
      <c r="F522" s="82"/>
      <c r="G522" s="82"/>
      <c r="H522" s="8"/>
      <c r="I522" s="8"/>
      <c r="J522" s="8"/>
      <c r="K522" s="8"/>
      <c r="L522" s="8"/>
      <c r="M522" s="8"/>
      <c r="N522" s="8"/>
      <c r="O522" s="8"/>
      <c r="P522" s="8"/>
      <c r="Q522" s="8"/>
      <c r="R522" s="8"/>
      <c r="S522" s="8"/>
      <c r="T522" s="8"/>
      <c r="U522" s="8"/>
      <c r="V522" s="8"/>
      <c r="W522" s="8"/>
      <c r="X522" s="8"/>
      <c r="Y522" s="8"/>
      <c r="Z522" s="8"/>
    </row>
    <row r="523" spans="1:26" ht="12.75" customHeight="1" x14ac:dyDescent="0.15">
      <c r="A523" s="8"/>
      <c r="B523" s="8"/>
      <c r="C523" s="82"/>
      <c r="D523" s="82"/>
      <c r="E523" s="416"/>
      <c r="F523" s="82"/>
      <c r="G523" s="82"/>
      <c r="H523" s="8"/>
      <c r="I523" s="8"/>
      <c r="J523" s="8"/>
      <c r="K523" s="8"/>
      <c r="L523" s="8"/>
      <c r="M523" s="8"/>
      <c r="N523" s="8"/>
      <c r="O523" s="8"/>
      <c r="P523" s="8"/>
      <c r="Q523" s="8"/>
      <c r="R523" s="8"/>
      <c r="S523" s="8"/>
      <c r="T523" s="8"/>
      <c r="U523" s="8"/>
      <c r="V523" s="8"/>
      <c r="W523" s="8"/>
      <c r="X523" s="8"/>
      <c r="Y523" s="8"/>
      <c r="Z523" s="8"/>
    </row>
    <row r="524" spans="1:26" ht="12.75" customHeight="1" x14ac:dyDescent="0.15">
      <c r="A524" s="8"/>
      <c r="B524" s="8"/>
      <c r="C524" s="82"/>
      <c r="D524" s="82"/>
      <c r="E524" s="416"/>
      <c r="F524" s="82"/>
      <c r="G524" s="82"/>
      <c r="H524" s="8"/>
      <c r="I524" s="8"/>
      <c r="J524" s="8"/>
      <c r="K524" s="8"/>
      <c r="L524" s="8"/>
      <c r="M524" s="8"/>
      <c r="N524" s="8"/>
      <c r="O524" s="8"/>
      <c r="P524" s="8"/>
      <c r="Q524" s="8"/>
      <c r="R524" s="8"/>
      <c r="S524" s="8"/>
      <c r="T524" s="8"/>
      <c r="U524" s="8"/>
      <c r="V524" s="8"/>
      <c r="W524" s="8"/>
      <c r="X524" s="8"/>
      <c r="Y524" s="8"/>
      <c r="Z524" s="8"/>
    </row>
    <row r="525" spans="1:26" ht="12.75" customHeight="1" x14ac:dyDescent="0.15">
      <c r="A525" s="8"/>
      <c r="B525" s="8"/>
      <c r="C525" s="82"/>
      <c r="D525" s="82"/>
      <c r="E525" s="416"/>
      <c r="F525" s="82"/>
      <c r="G525" s="82"/>
      <c r="H525" s="8"/>
      <c r="I525" s="8"/>
      <c r="J525" s="8"/>
      <c r="K525" s="8"/>
      <c r="L525" s="8"/>
      <c r="M525" s="8"/>
      <c r="N525" s="8"/>
      <c r="O525" s="8"/>
      <c r="P525" s="8"/>
      <c r="Q525" s="8"/>
      <c r="R525" s="8"/>
      <c r="S525" s="8"/>
      <c r="T525" s="8"/>
      <c r="U525" s="8"/>
      <c r="V525" s="8"/>
      <c r="W525" s="8"/>
      <c r="X525" s="8"/>
      <c r="Y525" s="8"/>
      <c r="Z525" s="8"/>
    </row>
    <row r="526" spans="1:26" ht="12.75" customHeight="1" x14ac:dyDescent="0.15">
      <c r="A526" s="8"/>
      <c r="B526" s="8"/>
      <c r="C526" s="82"/>
      <c r="D526" s="82"/>
      <c r="E526" s="416"/>
      <c r="F526" s="82"/>
      <c r="G526" s="82"/>
      <c r="H526" s="8"/>
      <c r="I526" s="8"/>
      <c r="J526" s="8"/>
      <c r="K526" s="8"/>
      <c r="L526" s="8"/>
      <c r="M526" s="8"/>
      <c r="N526" s="8"/>
      <c r="O526" s="8"/>
      <c r="P526" s="8"/>
      <c r="Q526" s="8"/>
      <c r="R526" s="8"/>
      <c r="S526" s="8"/>
      <c r="T526" s="8"/>
      <c r="U526" s="8"/>
      <c r="V526" s="8"/>
      <c r="W526" s="8"/>
      <c r="X526" s="8"/>
      <c r="Y526" s="8"/>
      <c r="Z526" s="8"/>
    </row>
    <row r="527" spans="1:26" ht="12.75" customHeight="1" x14ac:dyDescent="0.15">
      <c r="A527" s="8"/>
      <c r="B527" s="8"/>
      <c r="C527" s="82"/>
      <c r="D527" s="82"/>
      <c r="E527" s="416"/>
      <c r="F527" s="82"/>
      <c r="G527" s="82"/>
      <c r="H527" s="8"/>
      <c r="I527" s="8"/>
      <c r="J527" s="8"/>
      <c r="K527" s="8"/>
      <c r="L527" s="8"/>
      <c r="M527" s="8"/>
      <c r="N527" s="8"/>
      <c r="O527" s="8"/>
      <c r="P527" s="8"/>
      <c r="Q527" s="8"/>
      <c r="R527" s="8"/>
      <c r="S527" s="8"/>
      <c r="T527" s="8"/>
      <c r="U527" s="8"/>
      <c r="V527" s="8"/>
      <c r="W527" s="8"/>
      <c r="X527" s="8"/>
      <c r="Y527" s="8"/>
      <c r="Z527" s="8"/>
    </row>
    <row r="528" spans="1:26" ht="12.75" customHeight="1" x14ac:dyDescent="0.15">
      <c r="A528" s="8"/>
      <c r="B528" s="8"/>
      <c r="C528" s="82"/>
      <c r="D528" s="82"/>
      <c r="E528" s="416"/>
      <c r="F528" s="82"/>
      <c r="G528" s="82"/>
      <c r="H528" s="8"/>
      <c r="I528" s="8"/>
      <c r="J528" s="8"/>
      <c r="K528" s="8"/>
      <c r="L528" s="8"/>
      <c r="M528" s="8"/>
      <c r="N528" s="8"/>
      <c r="O528" s="8"/>
      <c r="P528" s="8"/>
      <c r="Q528" s="8"/>
      <c r="R528" s="8"/>
      <c r="S528" s="8"/>
      <c r="T528" s="8"/>
      <c r="U528" s="8"/>
      <c r="V528" s="8"/>
      <c r="W528" s="8"/>
      <c r="X528" s="8"/>
      <c r="Y528" s="8"/>
      <c r="Z528" s="8"/>
    </row>
    <row r="529" spans="1:26" ht="12.75" customHeight="1" x14ac:dyDescent="0.15">
      <c r="A529" s="8"/>
      <c r="B529" s="8"/>
      <c r="C529" s="82"/>
      <c r="D529" s="82"/>
      <c r="E529" s="416"/>
      <c r="F529" s="82"/>
      <c r="G529" s="82"/>
      <c r="H529" s="8"/>
      <c r="I529" s="8"/>
      <c r="J529" s="8"/>
      <c r="K529" s="8"/>
      <c r="L529" s="8"/>
      <c r="M529" s="8"/>
      <c r="N529" s="8"/>
      <c r="O529" s="8"/>
      <c r="P529" s="8"/>
      <c r="Q529" s="8"/>
      <c r="R529" s="8"/>
      <c r="S529" s="8"/>
      <c r="T529" s="8"/>
      <c r="U529" s="8"/>
      <c r="V529" s="8"/>
      <c r="W529" s="8"/>
      <c r="X529" s="8"/>
      <c r="Y529" s="8"/>
      <c r="Z529" s="8"/>
    </row>
    <row r="530" spans="1:26" ht="12.75" customHeight="1" x14ac:dyDescent="0.15">
      <c r="A530" s="8"/>
      <c r="B530" s="8"/>
      <c r="C530" s="82"/>
      <c r="D530" s="82"/>
      <c r="E530" s="416"/>
      <c r="F530" s="82"/>
      <c r="G530" s="82"/>
      <c r="H530" s="8"/>
      <c r="I530" s="8"/>
      <c r="J530" s="8"/>
      <c r="K530" s="8"/>
      <c r="L530" s="8"/>
      <c r="M530" s="8"/>
      <c r="N530" s="8"/>
      <c r="O530" s="8"/>
      <c r="P530" s="8"/>
      <c r="Q530" s="8"/>
      <c r="R530" s="8"/>
      <c r="S530" s="8"/>
      <c r="T530" s="8"/>
      <c r="U530" s="8"/>
      <c r="V530" s="8"/>
      <c r="W530" s="8"/>
      <c r="X530" s="8"/>
      <c r="Y530" s="8"/>
      <c r="Z530" s="8"/>
    </row>
    <row r="531" spans="1:26" ht="12.75" customHeight="1" x14ac:dyDescent="0.15">
      <c r="A531" s="8"/>
      <c r="B531" s="8"/>
      <c r="C531" s="82"/>
      <c r="D531" s="82"/>
      <c r="E531" s="416"/>
      <c r="F531" s="82"/>
      <c r="G531" s="82"/>
      <c r="H531" s="8"/>
      <c r="I531" s="8"/>
      <c r="J531" s="8"/>
      <c r="K531" s="8"/>
      <c r="L531" s="8"/>
      <c r="M531" s="8"/>
      <c r="N531" s="8"/>
      <c r="O531" s="8"/>
      <c r="P531" s="8"/>
      <c r="Q531" s="8"/>
      <c r="R531" s="8"/>
      <c r="S531" s="8"/>
      <c r="T531" s="8"/>
      <c r="U531" s="8"/>
      <c r="V531" s="8"/>
      <c r="W531" s="8"/>
      <c r="X531" s="8"/>
      <c r="Y531" s="8"/>
      <c r="Z531" s="8"/>
    </row>
    <row r="532" spans="1:26" ht="12.75" customHeight="1" x14ac:dyDescent="0.15">
      <c r="A532" s="8"/>
      <c r="B532" s="8"/>
      <c r="C532" s="82"/>
      <c r="D532" s="82"/>
      <c r="E532" s="416"/>
      <c r="F532" s="82"/>
      <c r="G532" s="82"/>
      <c r="H532" s="8"/>
      <c r="I532" s="8"/>
      <c r="J532" s="8"/>
      <c r="K532" s="8"/>
      <c r="L532" s="8"/>
      <c r="M532" s="8"/>
      <c r="N532" s="8"/>
      <c r="O532" s="8"/>
      <c r="P532" s="8"/>
      <c r="Q532" s="8"/>
      <c r="R532" s="8"/>
      <c r="S532" s="8"/>
      <c r="T532" s="8"/>
      <c r="U532" s="8"/>
      <c r="V532" s="8"/>
      <c r="W532" s="8"/>
      <c r="X532" s="8"/>
      <c r="Y532" s="8"/>
      <c r="Z532" s="8"/>
    </row>
    <row r="533" spans="1:26" ht="12.75" customHeight="1" x14ac:dyDescent="0.15">
      <c r="A533" s="8"/>
      <c r="B533" s="8"/>
      <c r="C533" s="82"/>
      <c r="D533" s="82"/>
      <c r="E533" s="416"/>
      <c r="F533" s="82"/>
      <c r="G533" s="82"/>
      <c r="H533" s="8"/>
      <c r="I533" s="8"/>
      <c r="J533" s="8"/>
      <c r="K533" s="8"/>
      <c r="L533" s="8"/>
      <c r="M533" s="8"/>
      <c r="N533" s="8"/>
      <c r="O533" s="8"/>
      <c r="P533" s="8"/>
      <c r="Q533" s="8"/>
      <c r="R533" s="8"/>
      <c r="S533" s="8"/>
      <c r="T533" s="8"/>
      <c r="U533" s="8"/>
      <c r="V533" s="8"/>
      <c r="W533" s="8"/>
      <c r="X533" s="8"/>
      <c r="Y533" s="8"/>
      <c r="Z533" s="8"/>
    </row>
    <row r="534" spans="1:26" ht="12.75" customHeight="1" x14ac:dyDescent="0.15">
      <c r="A534" s="8"/>
      <c r="B534" s="8"/>
      <c r="C534" s="82"/>
      <c r="D534" s="82"/>
      <c r="E534" s="416"/>
      <c r="F534" s="82"/>
      <c r="G534" s="82"/>
      <c r="H534" s="8"/>
      <c r="I534" s="8"/>
      <c r="J534" s="8"/>
      <c r="K534" s="8"/>
      <c r="L534" s="8"/>
      <c r="M534" s="8"/>
      <c r="N534" s="8"/>
      <c r="O534" s="8"/>
      <c r="P534" s="8"/>
      <c r="Q534" s="8"/>
      <c r="R534" s="8"/>
      <c r="S534" s="8"/>
      <c r="T534" s="8"/>
      <c r="U534" s="8"/>
      <c r="V534" s="8"/>
      <c r="W534" s="8"/>
      <c r="X534" s="8"/>
      <c r="Y534" s="8"/>
      <c r="Z534" s="8"/>
    </row>
    <row r="535" spans="1:26" ht="12.75" customHeight="1" x14ac:dyDescent="0.15">
      <c r="A535" s="8"/>
      <c r="B535" s="8"/>
      <c r="C535" s="82"/>
      <c r="D535" s="82"/>
      <c r="E535" s="416"/>
      <c r="F535" s="82"/>
      <c r="G535" s="82"/>
      <c r="H535" s="8"/>
      <c r="I535" s="8"/>
      <c r="J535" s="8"/>
      <c r="K535" s="8"/>
      <c r="L535" s="8"/>
      <c r="M535" s="8"/>
      <c r="N535" s="8"/>
      <c r="O535" s="8"/>
      <c r="P535" s="8"/>
      <c r="Q535" s="8"/>
      <c r="R535" s="8"/>
      <c r="S535" s="8"/>
      <c r="T535" s="8"/>
      <c r="U535" s="8"/>
      <c r="V535" s="8"/>
      <c r="W535" s="8"/>
      <c r="X535" s="8"/>
      <c r="Y535" s="8"/>
      <c r="Z535" s="8"/>
    </row>
    <row r="536" spans="1:26" ht="12.75" customHeight="1" x14ac:dyDescent="0.15">
      <c r="A536" s="8"/>
      <c r="B536" s="8"/>
      <c r="C536" s="82"/>
      <c r="D536" s="82"/>
      <c r="E536" s="416"/>
      <c r="F536" s="82"/>
      <c r="G536" s="82"/>
      <c r="H536" s="8"/>
      <c r="I536" s="8"/>
      <c r="J536" s="8"/>
      <c r="K536" s="8"/>
      <c r="L536" s="8"/>
      <c r="M536" s="8"/>
      <c r="N536" s="8"/>
      <c r="O536" s="8"/>
      <c r="P536" s="8"/>
      <c r="Q536" s="8"/>
      <c r="R536" s="8"/>
      <c r="S536" s="8"/>
      <c r="T536" s="8"/>
      <c r="U536" s="8"/>
      <c r="V536" s="8"/>
      <c r="W536" s="8"/>
      <c r="X536" s="8"/>
      <c r="Y536" s="8"/>
      <c r="Z536" s="8"/>
    </row>
    <row r="537" spans="1:26" ht="12.75" customHeight="1" x14ac:dyDescent="0.15">
      <c r="A537" s="8"/>
      <c r="B537" s="8"/>
      <c r="C537" s="82"/>
      <c r="D537" s="82"/>
      <c r="E537" s="416"/>
      <c r="F537" s="82"/>
      <c r="G537" s="82"/>
      <c r="H537" s="8"/>
      <c r="I537" s="8"/>
      <c r="J537" s="8"/>
      <c r="K537" s="8"/>
      <c r="L537" s="8"/>
      <c r="M537" s="8"/>
      <c r="N537" s="8"/>
      <c r="O537" s="8"/>
      <c r="P537" s="8"/>
      <c r="Q537" s="8"/>
      <c r="R537" s="8"/>
      <c r="S537" s="8"/>
      <c r="T537" s="8"/>
      <c r="U537" s="8"/>
      <c r="V537" s="8"/>
      <c r="W537" s="8"/>
      <c r="X537" s="8"/>
      <c r="Y537" s="8"/>
      <c r="Z537" s="8"/>
    </row>
    <row r="538" spans="1:26" ht="12.75" customHeight="1" x14ac:dyDescent="0.15">
      <c r="A538" s="8"/>
      <c r="B538" s="8"/>
      <c r="C538" s="82"/>
      <c r="D538" s="82"/>
      <c r="E538" s="416"/>
      <c r="F538" s="82"/>
      <c r="G538" s="82"/>
      <c r="H538" s="8"/>
      <c r="I538" s="8"/>
      <c r="J538" s="8"/>
      <c r="K538" s="8"/>
      <c r="L538" s="8"/>
      <c r="M538" s="8"/>
      <c r="N538" s="8"/>
      <c r="O538" s="8"/>
      <c r="P538" s="8"/>
      <c r="Q538" s="8"/>
      <c r="R538" s="8"/>
      <c r="S538" s="8"/>
      <c r="T538" s="8"/>
      <c r="U538" s="8"/>
      <c r="V538" s="8"/>
      <c r="W538" s="8"/>
      <c r="X538" s="8"/>
      <c r="Y538" s="8"/>
      <c r="Z538" s="8"/>
    </row>
    <row r="539" spans="1:26" ht="12.75" customHeight="1" x14ac:dyDescent="0.15">
      <c r="A539" s="8"/>
      <c r="B539" s="8"/>
      <c r="C539" s="82"/>
      <c r="D539" s="82"/>
      <c r="E539" s="416"/>
      <c r="F539" s="82"/>
      <c r="G539" s="82"/>
      <c r="H539" s="8"/>
      <c r="I539" s="8"/>
      <c r="J539" s="8"/>
      <c r="K539" s="8"/>
      <c r="L539" s="8"/>
      <c r="M539" s="8"/>
      <c r="N539" s="8"/>
      <c r="O539" s="8"/>
      <c r="P539" s="8"/>
      <c r="Q539" s="8"/>
      <c r="R539" s="8"/>
      <c r="S539" s="8"/>
      <c r="T539" s="8"/>
      <c r="U539" s="8"/>
      <c r="V539" s="8"/>
      <c r="W539" s="8"/>
      <c r="X539" s="8"/>
      <c r="Y539" s="8"/>
      <c r="Z539" s="8"/>
    </row>
    <row r="540" spans="1:26" ht="12.75" customHeight="1" x14ac:dyDescent="0.15">
      <c r="A540" s="8"/>
      <c r="B540" s="8"/>
      <c r="C540" s="82"/>
      <c r="D540" s="82"/>
      <c r="E540" s="416"/>
      <c r="F540" s="82"/>
      <c r="G540" s="82"/>
      <c r="H540" s="8"/>
      <c r="I540" s="8"/>
      <c r="J540" s="8"/>
      <c r="K540" s="8"/>
      <c r="L540" s="8"/>
      <c r="M540" s="8"/>
      <c r="N540" s="8"/>
      <c r="O540" s="8"/>
      <c r="P540" s="8"/>
      <c r="Q540" s="8"/>
      <c r="R540" s="8"/>
      <c r="S540" s="8"/>
      <c r="T540" s="8"/>
      <c r="U540" s="8"/>
      <c r="V540" s="8"/>
      <c r="W540" s="8"/>
      <c r="X540" s="8"/>
      <c r="Y540" s="8"/>
      <c r="Z540" s="8"/>
    </row>
    <row r="541" spans="1:26" ht="12.75" customHeight="1" x14ac:dyDescent="0.15">
      <c r="A541" s="8"/>
      <c r="B541" s="8"/>
      <c r="C541" s="82"/>
      <c r="D541" s="82"/>
      <c r="E541" s="416"/>
      <c r="F541" s="82"/>
      <c r="G541" s="82"/>
      <c r="H541" s="8"/>
      <c r="I541" s="8"/>
      <c r="J541" s="8"/>
      <c r="K541" s="8"/>
      <c r="L541" s="8"/>
      <c r="M541" s="8"/>
      <c r="N541" s="8"/>
      <c r="O541" s="8"/>
      <c r="P541" s="8"/>
      <c r="Q541" s="8"/>
      <c r="R541" s="8"/>
      <c r="S541" s="8"/>
      <c r="T541" s="8"/>
      <c r="U541" s="8"/>
      <c r="V541" s="8"/>
      <c r="W541" s="8"/>
      <c r="X541" s="8"/>
      <c r="Y541" s="8"/>
      <c r="Z541" s="8"/>
    </row>
    <row r="542" spans="1:26" ht="12.75" customHeight="1" x14ac:dyDescent="0.15">
      <c r="A542" s="8"/>
      <c r="B542" s="8"/>
      <c r="C542" s="82"/>
      <c r="D542" s="82"/>
      <c r="E542" s="416"/>
      <c r="F542" s="82"/>
      <c r="G542" s="82"/>
      <c r="H542" s="8"/>
      <c r="I542" s="8"/>
      <c r="J542" s="8"/>
      <c r="K542" s="8"/>
      <c r="L542" s="8"/>
      <c r="M542" s="8"/>
      <c r="N542" s="8"/>
      <c r="O542" s="8"/>
      <c r="P542" s="8"/>
      <c r="Q542" s="8"/>
      <c r="R542" s="8"/>
      <c r="S542" s="8"/>
      <c r="T542" s="8"/>
      <c r="U542" s="8"/>
      <c r="V542" s="8"/>
      <c r="W542" s="8"/>
      <c r="X542" s="8"/>
      <c r="Y542" s="8"/>
      <c r="Z542" s="8"/>
    </row>
    <row r="543" spans="1:26" ht="12.75" customHeight="1" x14ac:dyDescent="0.15">
      <c r="A543" s="8"/>
      <c r="B543" s="8"/>
      <c r="C543" s="82"/>
      <c r="D543" s="82"/>
      <c r="E543" s="416"/>
      <c r="F543" s="82"/>
      <c r="G543" s="82"/>
      <c r="H543" s="8"/>
      <c r="I543" s="8"/>
      <c r="J543" s="8"/>
      <c r="K543" s="8"/>
      <c r="L543" s="8"/>
      <c r="M543" s="8"/>
      <c r="N543" s="8"/>
      <c r="O543" s="8"/>
      <c r="P543" s="8"/>
      <c r="Q543" s="8"/>
      <c r="R543" s="8"/>
      <c r="S543" s="8"/>
      <c r="T543" s="8"/>
      <c r="U543" s="8"/>
      <c r="V543" s="8"/>
      <c r="W543" s="8"/>
      <c r="X543" s="8"/>
      <c r="Y543" s="8"/>
      <c r="Z543" s="8"/>
    </row>
    <row r="544" spans="1:26" ht="12.75" customHeight="1" x14ac:dyDescent="0.15">
      <c r="A544" s="8"/>
      <c r="B544" s="8"/>
      <c r="C544" s="82"/>
      <c r="D544" s="82"/>
      <c r="E544" s="416"/>
      <c r="F544" s="82"/>
      <c r="G544" s="82"/>
      <c r="H544" s="8"/>
      <c r="I544" s="8"/>
      <c r="J544" s="8"/>
      <c r="K544" s="8"/>
      <c r="L544" s="8"/>
      <c r="M544" s="8"/>
      <c r="N544" s="8"/>
      <c r="O544" s="8"/>
      <c r="P544" s="8"/>
      <c r="Q544" s="8"/>
      <c r="R544" s="8"/>
      <c r="S544" s="8"/>
      <c r="T544" s="8"/>
      <c r="U544" s="8"/>
      <c r="V544" s="8"/>
      <c r="W544" s="8"/>
      <c r="X544" s="8"/>
      <c r="Y544" s="8"/>
      <c r="Z544" s="8"/>
    </row>
    <row r="545" spans="1:26" ht="12.75" customHeight="1" x14ac:dyDescent="0.15">
      <c r="A545" s="8"/>
      <c r="B545" s="8"/>
      <c r="C545" s="82"/>
      <c r="D545" s="82"/>
      <c r="E545" s="416"/>
      <c r="F545" s="82"/>
      <c r="G545" s="82"/>
      <c r="H545" s="8"/>
      <c r="I545" s="8"/>
      <c r="J545" s="8"/>
      <c r="K545" s="8"/>
      <c r="L545" s="8"/>
      <c r="M545" s="8"/>
      <c r="N545" s="8"/>
      <c r="O545" s="8"/>
      <c r="P545" s="8"/>
      <c r="Q545" s="8"/>
      <c r="R545" s="8"/>
      <c r="S545" s="8"/>
      <c r="T545" s="8"/>
      <c r="U545" s="8"/>
      <c r="V545" s="8"/>
      <c r="W545" s="8"/>
      <c r="X545" s="8"/>
      <c r="Y545" s="8"/>
      <c r="Z545" s="8"/>
    </row>
    <row r="546" spans="1:26" ht="12.75" customHeight="1" x14ac:dyDescent="0.15">
      <c r="A546" s="8"/>
      <c r="B546" s="8"/>
      <c r="C546" s="82"/>
      <c r="D546" s="82"/>
      <c r="E546" s="416"/>
      <c r="F546" s="82"/>
      <c r="G546" s="82"/>
      <c r="H546" s="8"/>
      <c r="I546" s="8"/>
      <c r="J546" s="8"/>
      <c r="K546" s="8"/>
      <c r="L546" s="8"/>
      <c r="M546" s="8"/>
      <c r="N546" s="8"/>
      <c r="O546" s="8"/>
      <c r="P546" s="8"/>
      <c r="Q546" s="8"/>
      <c r="R546" s="8"/>
      <c r="S546" s="8"/>
      <c r="T546" s="8"/>
      <c r="U546" s="8"/>
      <c r="V546" s="8"/>
      <c r="W546" s="8"/>
      <c r="X546" s="8"/>
      <c r="Y546" s="8"/>
      <c r="Z546" s="8"/>
    </row>
    <row r="547" spans="1:26" ht="12.75" customHeight="1" x14ac:dyDescent="0.15">
      <c r="A547" s="8"/>
      <c r="B547" s="8"/>
      <c r="C547" s="82"/>
      <c r="D547" s="82"/>
      <c r="E547" s="416"/>
      <c r="F547" s="82"/>
      <c r="G547" s="82"/>
      <c r="H547" s="8"/>
      <c r="I547" s="8"/>
      <c r="J547" s="8"/>
      <c r="K547" s="8"/>
      <c r="L547" s="8"/>
      <c r="M547" s="8"/>
      <c r="N547" s="8"/>
      <c r="O547" s="8"/>
      <c r="P547" s="8"/>
      <c r="Q547" s="8"/>
      <c r="R547" s="8"/>
      <c r="S547" s="8"/>
      <c r="T547" s="8"/>
      <c r="U547" s="8"/>
      <c r="V547" s="8"/>
      <c r="W547" s="8"/>
      <c r="X547" s="8"/>
      <c r="Y547" s="8"/>
      <c r="Z547" s="8"/>
    </row>
    <row r="548" spans="1:26" ht="12.75" customHeight="1" x14ac:dyDescent="0.15">
      <c r="A548" s="8"/>
      <c r="B548" s="8"/>
      <c r="C548" s="82"/>
      <c r="D548" s="82"/>
      <c r="E548" s="416"/>
      <c r="F548" s="82"/>
      <c r="G548" s="82"/>
      <c r="H548" s="8"/>
      <c r="I548" s="8"/>
      <c r="J548" s="8"/>
      <c r="K548" s="8"/>
      <c r="L548" s="8"/>
      <c r="M548" s="8"/>
      <c r="N548" s="8"/>
      <c r="O548" s="8"/>
      <c r="P548" s="8"/>
      <c r="Q548" s="8"/>
      <c r="R548" s="8"/>
      <c r="S548" s="8"/>
      <c r="T548" s="8"/>
      <c r="U548" s="8"/>
      <c r="V548" s="8"/>
      <c r="W548" s="8"/>
      <c r="X548" s="8"/>
      <c r="Y548" s="8"/>
      <c r="Z548" s="8"/>
    </row>
    <row r="549" spans="1:26" ht="12.75" customHeight="1" x14ac:dyDescent="0.15">
      <c r="A549" s="8"/>
      <c r="B549" s="8"/>
      <c r="C549" s="82"/>
      <c r="D549" s="82"/>
      <c r="E549" s="416"/>
      <c r="F549" s="82"/>
      <c r="G549" s="82"/>
      <c r="H549" s="8"/>
      <c r="I549" s="8"/>
      <c r="J549" s="8"/>
      <c r="K549" s="8"/>
      <c r="L549" s="8"/>
      <c r="M549" s="8"/>
      <c r="N549" s="8"/>
      <c r="O549" s="8"/>
      <c r="P549" s="8"/>
      <c r="Q549" s="8"/>
      <c r="R549" s="8"/>
      <c r="S549" s="8"/>
      <c r="T549" s="8"/>
      <c r="U549" s="8"/>
      <c r="V549" s="8"/>
      <c r="W549" s="8"/>
      <c r="X549" s="8"/>
      <c r="Y549" s="8"/>
      <c r="Z549" s="8"/>
    </row>
    <row r="550" spans="1:26" ht="12.75" customHeight="1" x14ac:dyDescent="0.15">
      <c r="A550" s="8"/>
      <c r="B550" s="8"/>
      <c r="C550" s="82"/>
      <c r="D550" s="82"/>
      <c r="E550" s="416"/>
      <c r="F550" s="82"/>
      <c r="G550" s="82"/>
      <c r="H550" s="8"/>
      <c r="I550" s="8"/>
      <c r="J550" s="8"/>
      <c r="K550" s="8"/>
      <c r="L550" s="8"/>
      <c r="M550" s="8"/>
      <c r="N550" s="8"/>
      <c r="O550" s="8"/>
      <c r="P550" s="8"/>
      <c r="Q550" s="8"/>
      <c r="R550" s="8"/>
      <c r="S550" s="8"/>
      <c r="T550" s="8"/>
      <c r="U550" s="8"/>
      <c r="V550" s="8"/>
      <c r="W550" s="8"/>
      <c r="X550" s="8"/>
      <c r="Y550" s="8"/>
      <c r="Z550" s="8"/>
    </row>
    <row r="551" spans="1:26" ht="12.75" customHeight="1" x14ac:dyDescent="0.15">
      <c r="A551" s="8"/>
      <c r="B551" s="8"/>
      <c r="C551" s="82"/>
      <c r="D551" s="82"/>
      <c r="E551" s="416"/>
      <c r="F551" s="82"/>
      <c r="G551" s="82"/>
      <c r="H551" s="8"/>
      <c r="I551" s="8"/>
      <c r="J551" s="8"/>
      <c r="K551" s="8"/>
      <c r="L551" s="8"/>
      <c r="M551" s="8"/>
      <c r="N551" s="8"/>
      <c r="O551" s="8"/>
      <c r="P551" s="8"/>
      <c r="Q551" s="8"/>
      <c r="R551" s="8"/>
      <c r="S551" s="8"/>
      <c r="T551" s="8"/>
      <c r="U551" s="8"/>
      <c r="V551" s="8"/>
      <c r="W551" s="8"/>
      <c r="X551" s="8"/>
      <c r="Y551" s="8"/>
      <c r="Z551" s="8"/>
    </row>
    <row r="552" spans="1:26" ht="12.75" customHeight="1" x14ac:dyDescent="0.15">
      <c r="A552" s="8"/>
      <c r="B552" s="8"/>
      <c r="C552" s="82"/>
      <c r="D552" s="82"/>
      <c r="E552" s="416"/>
      <c r="F552" s="82"/>
      <c r="G552" s="82"/>
      <c r="H552" s="8"/>
      <c r="I552" s="8"/>
      <c r="J552" s="8"/>
      <c r="K552" s="8"/>
      <c r="L552" s="8"/>
      <c r="M552" s="8"/>
      <c r="N552" s="8"/>
      <c r="O552" s="8"/>
      <c r="P552" s="8"/>
      <c r="Q552" s="8"/>
      <c r="R552" s="8"/>
      <c r="S552" s="8"/>
      <c r="T552" s="8"/>
      <c r="U552" s="8"/>
      <c r="V552" s="8"/>
      <c r="W552" s="8"/>
      <c r="X552" s="8"/>
      <c r="Y552" s="8"/>
      <c r="Z552" s="8"/>
    </row>
    <row r="553" spans="1:26" ht="12.75" customHeight="1" x14ac:dyDescent="0.15">
      <c r="A553" s="8"/>
      <c r="B553" s="8"/>
      <c r="C553" s="82"/>
      <c r="D553" s="82"/>
      <c r="E553" s="416"/>
      <c r="F553" s="82"/>
      <c r="G553" s="82"/>
      <c r="H553" s="8"/>
      <c r="I553" s="8"/>
      <c r="J553" s="8"/>
      <c r="K553" s="8"/>
      <c r="L553" s="8"/>
      <c r="M553" s="8"/>
      <c r="N553" s="8"/>
      <c r="O553" s="8"/>
      <c r="P553" s="8"/>
      <c r="Q553" s="8"/>
      <c r="R553" s="8"/>
      <c r="S553" s="8"/>
      <c r="T553" s="8"/>
      <c r="U553" s="8"/>
      <c r="V553" s="8"/>
      <c r="W553" s="8"/>
      <c r="X553" s="8"/>
      <c r="Y553" s="8"/>
      <c r="Z553" s="8"/>
    </row>
    <row r="554" spans="1:26" ht="12.75" customHeight="1" x14ac:dyDescent="0.15">
      <c r="A554" s="8"/>
      <c r="B554" s="8"/>
      <c r="C554" s="82"/>
      <c r="D554" s="82"/>
      <c r="E554" s="416"/>
      <c r="F554" s="82"/>
      <c r="G554" s="82"/>
      <c r="H554" s="8"/>
      <c r="I554" s="8"/>
      <c r="J554" s="8"/>
      <c r="K554" s="8"/>
      <c r="L554" s="8"/>
      <c r="M554" s="8"/>
      <c r="N554" s="8"/>
      <c r="O554" s="8"/>
      <c r="P554" s="8"/>
      <c r="Q554" s="8"/>
      <c r="R554" s="8"/>
      <c r="S554" s="8"/>
      <c r="T554" s="8"/>
      <c r="U554" s="8"/>
      <c r="V554" s="8"/>
      <c r="W554" s="8"/>
      <c r="X554" s="8"/>
      <c r="Y554" s="8"/>
      <c r="Z554" s="8"/>
    </row>
    <row r="555" spans="1:26" ht="12.75" customHeight="1" x14ac:dyDescent="0.15">
      <c r="A555" s="8"/>
      <c r="B555" s="8"/>
      <c r="C555" s="82"/>
      <c r="D555" s="82"/>
      <c r="E555" s="416"/>
      <c r="F555" s="82"/>
      <c r="G555" s="82"/>
      <c r="H555" s="8"/>
      <c r="I555" s="8"/>
      <c r="J555" s="8"/>
      <c r="K555" s="8"/>
      <c r="L555" s="8"/>
      <c r="M555" s="8"/>
      <c r="N555" s="8"/>
      <c r="O555" s="8"/>
      <c r="P555" s="8"/>
      <c r="Q555" s="8"/>
      <c r="R555" s="8"/>
      <c r="S555" s="8"/>
      <c r="T555" s="8"/>
      <c r="U555" s="8"/>
      <c r="V555" s="8"/>
      <c r="W555" s="8"/>
      <c r="X555" s="8"/>
      <c r="Y555" s="8"/>
      <c r="Z555" s="8"/>
    </row>
    <row r="556" spans="1:26" ht="12.75" customHeight="1" x14ac:dyDescent="0.15">
      <c r="A556" s="8"/>
      <c r="B556" s="8"/>
      <c r="C556" s="82"/>
      <c r="D556" s="82"/>
      <c r="E556" s="416"/>
      <c r="F556" s="82"/>
      <c r="G556" s="82"/>
      <c r="H556" s="8"/>
      <c r="I556" s="8"/>
      <c r="J556" s="8"/>
      <c r="K556" s="8"/>
      <c r="L556" s="8"/>
      <c r="M556" s="8"/>
      <c r="N556" s="8"/>
      <c r="O556" s="8"/>
      <c r="P556" s="8"/>
      <c r="Q556" s="8"/>
      <c r="R556" s="8"/>
      <c r="S556" s="8"/>
      <c r="T556" s="8"/>
      <c r="U556" s="8"/>
      <c r="V556" s="8"/>
      <c r="W556" s="8"/>
      <c r="X556" s="8"/>
      <c r="Y556" s="8"/>
      <c r="Z556" s="8"/>
    </row>
    <row r="557" spans="1:26" ht="12.75" customHeight="1" x14ac:dyDescent="0.15">
      <c r="A557" s="8"/>
      <c r="B557" s="8"/>
      <c r="C557" s="82"/>
      <c r="D557" s="82"/>
      <c r="E557" s="416"/>
      <c r="F557" s="82"/>
      <c r="G557" s="82"/>
      <c r="H557" s="8"/>
      <c r="I557" s="8"/>
      <c r="J557" s="8"/>
      <c r="K557" s="8"/>
      <c r="L557" s="8"/>
      <c r="M557" s="8"/>
      <c r="N557" s="8"/>
      <c r="O557" s="8"/>
      <c r="P557" s="8"/>
      <c r="Q557" s="8"/>
      <c r="R557" s="8"/>
      <c r="S557" s="8"/>
      <c r="T557" s="8"/>
      <c r="U557" s="8"/>
      <c r="V557" s="8"/>
      <c r="W557" s="8"/>
      <c r="X557" s="8"/>
      <c r="Y557" s="8"/>
      <c r="Z557" s="8"/>
    </row>
    <row r="558" spans="1:26" ht="12.75" customHeight="1" x14ac:dyDescent="0.15">
      <c r="A558" s="8"/>
      <c r="B558" s="8"/>
      <c r="C558" s="82"/>
      <c r="D558" s="82"/>
      <c r="E558" s="416"/>
      <c r="F558" s="82"/>
      <c r="G558" s="82"/>
      <c r="H558" s="8"/>
      <c r="I558" s="8"/>
      <c r="J558" s="8"/>
      <c r="K558" s="8"/>
      <c r="L558" s="8"/>
      <c r="M558" s="8"/>
      <c r="N558" s="8"/>
      <c r="O558" s="8"/>
      <c r="P558" s="8"/>
      <c r="Q558" s="8"/>
      <c r="R558" s="8"/>
      <c r="S558" s="8"/>
      <c r="T558" s="8"/>
      <c r="U558" s="8"/>
      <c r="V558" s="8"/>
      <c r="W558" s="8"/>
      <c r="X558" s="8"/>
      <c r="Y558" s="8"/>
      <c r="Z558" s="8"/>
    </row>
    <row r="559" spans="1:26" ht="12.75" customHeight="1" x14ac:dyDescent="0.15">
      <c r="A559" s="8"/>
      <c r="B559" s="8"/>
      <c r="C559" s="82"/>
      <c r="D559" s="82"/>
      <c r="E559" s="416"/>
      <c r="F559" s="82"/>
      <c r="G559" s="82"/>
      <c r="H559" s="8"/>
      <c r="I559" s="8"/>
      <c r="J559" s="8"/>
      <c r="K559" s="8"/>
      <c r="L559" s="8"/>
      <c r="M559" s="8"/>
      <c r="N559" s="8"/>
      <c r="O559" s="8"/>
      <c r="P559" s="8"/>
      <c r="Q559" s="8"/>
      <c r="R559" s="8"/>
      <c r="S559" s="8"/>
      <c r="T559" s="8"/>
      <c r="U559" s="8"/>
      <c r="V559" s="8"/>
      <c r="W559" s="8"/>
      <c r="X559" s="8"/>
      <c r="Y559" s="8"/>
      <c r="Z559" s="8"/>
    </row>
    <row r="560" spans="1:26" ht="12.75" customHeight="1" x14ac:dyDescent="0.15">
      <c r="A560" s="8"/>
      <c r="B560" s="8"/>
      <c r="C560" s="82"/>
      <c r="D560" s="82"/>
      <c r="E560" s="416"/>
      <c r="F560" s="82"/>
      <c r="G560" s="82"/>
      <c r="H560" s="8"/>
      <c r="I560" s="8"/>
      <c r="J560" s="8"/>
      <c r="K560" s="8"/>
      <c r="L560" s="8"/>
      <c r="M560" s="8"/>
      <c r="N560" s="8"/>
      <c r="O560" s="8"/>
      <c r="P560" s="8"/>
      <c r="Q560" s="8"/>
      <c r="R560" s="8"/>
      <c r="S560" s="8"/>
      <c r="T560" s="8"/>
      <c r="U560" s="8"/>
      <c r="V560" s="8"/>
      <c r="W560" s="8"/>
      <c r="X560" s="8"/>
      <c r="Y560" s="8"/>
      <c r="Z560" s="8"/>
    </row>
    <row r="561" spans="1:26" ht="12.75" customHeight="1" x14ac:dyDescent="0.15">
      <c r="A561" s="8"/>
      <c r="B561" s="8"/>
      <c r="C561" s="82"/>
      <c r="D561" s="82"/>
      <c r="E561" s="416"/>
      <c r="F561" s="82"/>
      <c r="G561" s="82"/>
      <c r="H561" s="8"/>
      <c r="I561" s="8"/>
      <c r="J561" s="8"/>
      <c r="K561" s="8"/>
      <c r="L561" s="8"/>
      <c r="M561" s="8"/>
      <c r="N561" s="8"/>
      <c r="O561" s="8"/>
      <c r="P561" s="8"/>
      <c r="Q561" s="8"/>
      <c r="R561" s="8"/>
      <c r="S561" s="8"/>
      <c r="T561" s="8"/>
      <c r="U561" s="8"/>
      <c r="V561" s="8"/>
      <c r="W561" s="8"/>
      <c r="X561" s="8"/>
      <c r="Y561" s="8"/>
      <c r="Z561" s="8"/>
    </row>
    <row r="562" spans="1:26" ht="12.75" customHeight="1" x14ac:dyDescent="0.15">
      <c r="A562" s="8"/>
      <c r="B562" s="8"/>
      <c r="C562" s="82"/>
      <c r="D562" s="82"/>
      <c r="E562" s="416"/>
      <c r="F562" s="82"/>
      <c r="G562" s="82"/>
      <c r="H562" s="8"/>
      <c r="I562" s="8"/>
      <c r="J562" s="8"/>
      <c r="K562" s="8"/>
      <c r="L562" s="8"/>
      <c r="M562" s="8"/>
      <c r="N562" s="8"/>
      <c r="O562" s="8"/>
      <c r="P562" s="8"/>
      <c r="Q562" s="8"/>
      <c r="R562" s="8"/>
      <c r="S562" s="8"/>
      <c r="T562" s="8"/>
      <c r="U562" s="8"/>
      <c r="V562" s="8"/>
      <c r="W562" s="8"/>
      <c r="X562" s="8"/>
      <c r="Y562" s="8"/>
      <c r="Z562" s="8"/>
    </row>
    <row r="563" spans="1:26" ht="12.75" customHeight="1" x14ac:dyDescent="0.15">
      <c r="A563" s="8"/>
      <c r="B563" s="8"/>
      <c r="C563" s="82"/>
      <c r="D563" s="82"/>
      <c r="E563" s="416"/>
      <c r="F563" s="82"/>
      <c r="G563" s="82"/>
      <c r="H563" s="8"/>
      <c r="I563" s="8"/>
      <c r="J563" s="8"/>
      <c r="K563" s="8"/>
      <c r="L563" s="8"/>
      <c r="M563" s="8"/>
      <c r="N563" s="8"/>
      <c r="O563" s="8"/>
      <c r="P563" s="8"/>
      <c r="Q563" s="8"/>
      <c r="R563" s="8"/>
      <c r="S563" s="8"/>
      <c r="T563" s="8"/>
      <c r="U563" s="8"/>
      <c r="V563" s="8"/>
      <c r="W563" s="8"/>
      <c r="X563" s="8"/>
      <c r="Y563" s="8"/>
      <c r="Z563" s="8"/>
    </row>
    <row r="564" spans="1:26" ht="12.75" customHeight="1" x14ac:dyDescent="0.15">
      <c r="A564" s="8"/>
      <c r="B564" s="8"/>
      <c r="C564" s="82"/>
      <c r="D564" s="82"/>
      <c r="E564" s="416"/>
      <c r="F564" s="82"/>
      <c r="G564" s="82"/>
      <c r="H564" s="8"/>
      <c r="I564" s="8"/>
      <c r="J564" s="8"/>
      <c r="K564" s="8"/>
      <c r="L564" s="8"/>
      <c r="M564" s="8"/>
      <c r="N564" s="8"/>
      <c r="O564" s="8"/>
      <c r="P564" s="8"/>
      <c r="Q564" s="8"/>
      <c r="R564" s="8"/>
      <c r="S564" s="8"/>
      <c r="T564" s="8"/>
      <c r="U564" s="8"/>
      <c r="V564" s="8"/>
      <c r="W564" s="8"/>
      <c r="X564" s="8"/>
      <c r="Y564" s="8"/>
      <c r="Z564" s="8"/>
    </row>
    <row r="565" spans="1:26" ht="12.75" customHeight="1" x14ac:dyDescent="0.15">
      <c r="A565" s="8"/>
      <c r="B565" s="8"/>
      <c r="C565" s="82"/>
      <c r="D565" s="82"/>
      <c r="E565" s="416"/>
      <c r="F565" s="82"/>
      <c r="G565" s="82"/>
      <c r="H565" s="8"/>
      <c r="I565" s="8"/>
      <c r="J565" s="8"/>
      <c r="K565" s="8"/>
      <c r="L565" s="8"/>
      <c r="M565" s="8"/>
      <c r="N565" s="8"/>
      <c r="O565" s="8"/>
      <c r="P565" s="8"/>
      <c r="Q565" s="8"/>
      <c r="R565" s="8"/>
      <c r="S565" s="8"/>
      <c r="T565" s="8"/>
      <c r="U565" s="8"/>
      <c r="V565" s="8"/>
      <c r="W565" s="8"/>
      <c r="X565" s="8"/>
      <c r="Y565" s="8"/>
      <c r="Z565" s="8"/>
    </row>
    <row r="566" spans="1:26" ht="12.75" customHeight="1" x14ac:dyDescent="0.15">
      <c r="A566" s="8"/>
      <c r="B566" s="8"/>
      <c r="C566" s="82"/>
      <c r="D566" s="82"/>
      <c r="E566" s="416"/>
      <c r="F566" s="82"/>
      <c r="G566" s="82"/>
      <c r="H566" s="8"/>
      <c r="I566" s="8"/>
      <c r="J566" s="8"/>
      <c r="K566" s="8"/>
      <c r="L566" s="8"/>
      <c r="M566" s="8"/>
      <c r="N566" s="8"/>
      <c r="O566" s="8"/>
      <c r="P566" s="8"/>
      <c r="Q566" s="8"/>
      <c r="R566" s="8"/>
      <c r="S566" s="8"/>
      <c r="T566" s="8"/>
      <c r="U566" s="8"/>
      <c r="V566" s="8"/>
      <c r="W566" s="8"/>
      <c r="X566" s="8"/>
      <c r="Y566" s="8"/>
      <c r="Z566" s="8"/>
    </row>
    <row r="567" spans="1:26" ht="12.75" customHeight="1" x14ac:dyDescent="0.15">
      <c r="A567" s="8"/>
      <c r="B567" s="8"/>
      <c r="C567" s="82"/>
      <c r="D567" s="82"/>
      <c r="E567" s="416"/>
      <c r="F567" s="82"/>
      <c r="G567" s="82"/>
      <c r="H567" s="8"/>
      <c r="I567" s="8"/>
      <c r="J567" s="8"/>
      <c r="K567" s="8"/>
      <c r="L567" s="8"/>
      <c r="M567" s="8"/>
      <c r="N567" s="8"/>
      <c r="O567" s="8"/>
      <c r="P567" s="8"/>
      <c r="Q567" s="8"/>
      <c r="R567" s="8"/>
      <c r="S567" s="8"/>
      <c r="T567" s="8"/>
      <c r="U567" s="8"/>
      <c r="V567" s="8"/>
      <c r="W567" s="8"/>
      <c r="X567" s="8"/>
      <c r="Y567" s="8"/>
      <c r="Z567" s="8"/>
    </row>
    <row r="568" spans="1:26" ht="12.75" customHeight="1" x14ac:dyDescent="0.15">
      <c r="A568" s="8"/>
      <c r="B568" s="8"/>
      <c r="C568" s="82"/>
      <c r="D568" s="82"/>
      <c r="E568" s="416"/>
      <c r="F568" s="82"/>
      <c r="G568" s="82"/>
      <c r="H568" s="8"/>
      <c r="I568" s="8"/>
      <c r="J568" s="8"/>
      <c r="K568" s="8"/>
      <c r="L568" s="8"/>
      <c r="M568" s="8"/>
      <c r="N568" s="8"/>
      <c r="O568" s="8"/>
      <c r="P568" s="8"/>
      <c r="Q568" s="8"/>
      <c r="R568" s="8"/>
      <c r="S568" s="8"/>
      <c r="T568" s="8"/>
      <c r="U568" s="8"/>
      <c r="V568" s="8"/>
      <c r="W568" s="8"/>
      <c r="X568" s="8"/>
      <c r="Y568" s="8"/>
      <c r="Z568" s="8"/>
    </row>
    <row r="569" spans="1:26" ht="12.75" customHeight="1" x14ac:dyDescent="0.15">
      <c r="A569" s="8"/>
      <c r="B569" s="8"/>
      <c r="C569" s="82"/>
      <c r="D569" s="82"/>
      <c r="E569" s="416"/>
      <c r="F569" s="82"/>
      <c r="G569" s="82"/>
      <c r="H569" s="8"/>
      <c r="I569" s="8"/>
      <c r="J569" s="8"/>
      <c r="K569" s="8"/>
      <c r="L569" s="8"/>
      <c r="M569" s="8"/>
      <c r="N569" s="8"/>
      <c r="O569" s="8"/>
      <c r="P569" s="8"/>
      <c r="Q569" s="8"/>
      <c r="R569" s="8"/>
      <c r="S569" s="8"/>
      <c r="T569" s="8"/>
      <c r="U569" s="8"/>
      <c r="V569" s="8"/>
      <c r="W569" s="8"/>
      <c r="X569" s="8"/>
      <c r="Y569" s="8"/>
      <c r="Z569" s="8"/>
    </row>
    <row r="570" spans="1:26" ht="12.75" customHeight="1" x14ac:dyDescent="0.15">
      <c r="A570" s="8"/>
      <c r="B570" s="8"/>
      <c r="C570" s="82"/>
      <c r="D570" s="82"/>
      <c r="E570" s="416"/>
      <c r="F570" s="82"/>
      <c r="G570" s="82"/>
      <c r="H570" s="8"/>
      <c r="I570" s="8"/>
      <c r="J570" s="8"/>
      <c r="K570" s="8"/>
      <c r="L570" s="8"/>
      <c r="M570" s="8"/>
      <c r="N570" s="8"/>
      <c r="O570" s="8"/>
      <c r="P570" s="8"/>
      <c r="Q570" s="8"/>
      <c r="R570" s="8"/>
      <c r="S570" s="8"/>
      <c r="T570" s="8"/>
      <c r="U570" s="8"/>
      <c r="V570" s="8"/>
      <c r="W570" s="8"/>
      <c r="X570" s="8"/>
      <c r="Y570" s="8"/>
      <c r="Z570" s="8"/>
    </row>
    <row r="571" spans="1:26" ht="12.75" customHeight="1" x14ac:dyDescent="0.15">
      <c r="A571" s="8"/>
      <c r="B571" s="8"/>
      <c r="C571" s="82"/>
      <c r="D571" s="82"/>
      <c r="E571" s="416"/>
      <c r="F571" s="82"/>
      <c r="G571" s="82"/>
      <c r="H571" s="8"/>
      <c r="I571" s="8"/>
      <c r="J571" s="8"/>
      <c r="K571" s="8"/>
      <c r="L571" s="8"/>
      <c r="M571" s="8"/>
      <c r="N571" s="8"/>
      <c r="O571" s="8"/>
      <c r="P571" s="8"/>
      <c r="Q571" s="8"/>
      <c r="R571" s="8"/>
      <c r="S571" s="8"/>
      <c r="T571" s="8"/>
      <c r="U571" s="8"/>
      <c r="V571" s="8"/>
      <c r="W571" s="8"/>
      <c r="X571" s="8"/>
      <c r="Y571" s="8"/>
      <c r="Z571" s="8"/>
    </row>
    <row r="572" spans="1:26" ht="12.75" customHeight="1" x14ac:dyDescent="0.15">
      <c r="A572" s="8"/>
      <c r="B572" s="8"/>
      <c r="C572" s="82"/>
      <c r="D572" s="82"/>
      <c r="E572" s="416"/>
      <c r="F572" s="82"/>
      <c r="G572" s="82"/>
      <c r="H572" s="8"/>
      <c r="I572" s="8"/>
      <c r="J572" s="8"/>
      <c r="K572" s="8"/>
      <c r="L572" s="8"/>
      <c r="M572" s="8"/>
      <c r="N572" s="8"/>
      <c r="O572" s="8"/>
      <c r="P572" s="8"/>
      <c r="Q572" s="8"/>
      <c r="R572" s="8"/>
      <c r="S572" s="8"/>
      <c r="T572" s="8"/>
      <c r="U572" s="8"/>
      <c r="V572" s="8"/>
      <c r="W572" s="8"/>
      <c r="X572" s="8"/>
      <c r="Y572" s="8"/>
      <c r="Z572" s="8"/>
    </row>
    <row r="573" spans="1:26" ht="12.75" customHeight="1" x14ac:dyDescent="0.15">
      <c r="A573" s="8"/>
      <c r="B573" s="8"/>
      <c r="C573" s="82"/>
      <c r="D573" s="82"/>
      <c r="E573" s="416"/>
      <c r="F573" s="82"/>
      <c r="G573" s="82"/>
      <c r="H573" s="8"/>
      <c r="I573" s="8"/>
      <c r="J573" s="8"/>
      <c r="K573" s="8"/>
      <c r="L573" s="8"/>
      <c r="M573" s="8"/>
      <c r="N573" s="8"/>
      <c r="O573" s="8"/>
      <c r="P573" s="8"/>
      <c r="Q573" s="8"/>
      <c r="R573" s="8"/>
      <c r="S573" s="8"/>
      <c r="T573" s="8"/>
      <c r="U573" s="8"/>
      <c r="V573" s="8"/>
      <c r="W573" s="8"/>
      <c r="X573" s="8"/>
      <c r="Y573" s="8"/>
      <c r="Z573" s="8"/>
    </row>
    <row r="574" spans="1:26" ht="12.75" customHeight="1" x14ac:dyDescent="0.15">
      <c r="A574" s="8"/>
      <c r="B574" s="8"/>
      <c r="C574" s="82"/>
      <c r="D574" s="82"/>
      <c r="E574" s="416"/>
      <c r="F574" s="82"/>
      <c r="G574" s="82"/>
      <c r="H574" s="8"/>
      <c r="I574" s="8"/>
      <c r="J574" s="8"/>
      <c r="K574" s="8"/>
      <c r="L574" s="8"/>
      <c r="M574" s="8"/>
      <c r="N574" s="8"/>
      <c r="O574" s="8"/>
      <c r="P574" s="8"/>
      <c r="Q574" s="8"/>
      <c r="R574" s="8"/>
      <c r="S574" s="8"/>
      <c r="T574" s="8"/>
      <c r="U574" s="8"/>
      <c r="V574" s="8"/>
      <c r="W574" s="8"/>
      <c r="X574" s="8"/>
      <c r="Y574" s="8"/>
      <c r="Z574" s="8"/>
    </row>
    <row r="575" spans="1:26" ht="12.75" customHeight="1" x14ac:dyDescent="0.15">
      <c r="A575" s="8"/>
      <c r="B575" s="8"/>
      <c r="C575" s="82"/>
      <c r="D575" s="82"/>
      <c r="E575" s="416"/>
      <c r="F575" s="82"/>
      <c r="G575" s="82"/>
      <c r="H575" s="8"/>
      <c r="I575" s="8"/>
      <c r="J575" s="8"/>
      <c r="K575" s="8"/>
      <c r="L575" s="8"/>
      <c r="M575" s="8"/>
      <c r="N575" s="8"/>
      <c r="O575" s="8"/>
      <c r="P575" s="8"/>
      <c r="Q575" s="8"/>
      <c r="R575" s="8"/>
      <c r="S575" s="8"/>
      <c r="T575" s="8"/>
      <c r="U575" s="8"/>
      <c r="V575" s="8"/>
      <c r="W575" s="8"/>
      <c r="X575" s="8"/>
      <c r="Y575" s="8"/>
      <c r="Z575" s="8"/>
    </row>
    <row r="576" spans="1:26" ht="12.75" customHeight="1" x14ac:dyDescent="0.15">
      <c r="A576" s="8"/>
      <c r="B576" s="8"/>
      <c r="C576" s="82"/>
      <c r="D576" s="82"/>
      <c r="E576" s="416"/>
      <c r="F576" s="82"/>
      <c r="G576" s="82"/>
      <c r="H576" s="8"/>
      <c r="I576" s="8"/>
      <c r="J576" s="8"/>
      <c r="K576" s="8"/>
      <c r="L576" s="8"/>
      <c r="M576" s="8"/>
      <c r="N576" s="8"/>
      <c r="O576" s="8"/>
      <c r="P576" s="8"/>
      <c r="Q576" s="8"/>
      <c r="R576" s="8"/>
      <c r="S576" s="8"/>
      <c r="T576" s="8"/>
      <c r="U576" s="8"/>
      <c r="V576" s="8"/>
      <c r="W576" s="8"/>
      <c r="X576" s="8"/>
      <c r="Y576" s="8"/>
      <c r="Z576" s="8"/>
    </row>
    <row r="577" spans="1:26" ht="12.75" customHeight="1" x14ac:dyDescent="0.15">
      <c r="A577" s="8"/>
      <c r="B577" s="8"/>
      <c r="C577" s="82"/>
      <c r="D577" s="82"/>
      <c r="E577" s="416"/>
      <c r="F577" s="82"/>
      <c r="G577" s="82"/>
      <c r="H577" s="8"/>
      <c r="I577" s="8"/>
      <c r="J577" s="8"/>
      <c r="K577" s="8"/>
      <c r="L577" s="8"/>
      <c r="M577" s="8"/>
      <c r="N577" s="8"/>
      <c r="O577" s="8"/>
      <c r="P577" s="8"/>
      <c r="Q577" s="8"/>
      <c r="R577" s="8"/>
      <c r="S577" s="8"/>
      <c r="T577" s="8"/>
      <c r="U577" s="8"/>
      <c r="V577" s="8"/>
      <c r="W577" s="8"/>
      <c r="X577" s="8"/>
      <c r="Y577" s="8"/>
      <c r="Z577" s="8"/>
    </row>
    <row r="578" spans="1:26" ht="12.75" customHeight="1" x14ac:dyDescent="0.15">
      <c r="A578" s="8"/>
      <c r="B578" s="8"/>
      <c r="C578" s="82"/>
      <c r="D578" s="82"/>
      <c r="E578" s="416"/>
      <c r="F578" s="82"/>
      <c r="G578" s="82"/>
      <c r="H578" s="8"/>
      <c r="I578" s="8"/>
      <c r="J578" s="8"/>
      <c r="K578" s="8"/>
      <c r="L578" s="8"/>
      <c r="M578" s="8"/>
      <c r="N578" s="8"/>
      <c r="O578" s="8"/>
      <c r="P578" s="8"/>
      <c r="Q578" s="8"/>
      <c r="R578" s="8"/>
      <c r="S578" s="8"/>
      <c r="T578" s="8"/>
      <c r="U578" s="8"/>
      <c r="V578" s="8"/>
      <c r="W578" s="8"/>
      <c r="X578" s="8"/>
      <c r="Y578" s="8"/>
      <c r="Z578" s="8"/>
    </row>
    <row r="579" spans="1:26" ht="12.75" customHeight="1" x14ac:dyDescent="0.15">
      <c r="A579" s="8"/>
      <c r="B579" s="8"/>
      <c r="C579" s="82"/>
      <c r="D579" s="82"/>
      <c r="E579" s="416"/>
      <c r="F579" s="82"/>
      <c r="G579" s="82"/>
      <c r="H579" s="8"/>
      <c r="I579" s="8"/>
      <c r="J579" s="8"/>
      <c r="K579" s="8"/>
      <c r="L579" s="8"/>
      <c r="M579" s="8"/>
      <c r="N579" s="8"/>
      <c r="O579" s="8"/>
      <c r="P579" s="8"/>
      <c r="Q579" s="8"/>
      <c r="R579" s="8"/>
      <c r="S579" s="8"/>
      <c r="T579" s="8"/>
      <c r="U579" s="8"/>
      <c r="V579" s="8"/>
      <c r="W579" s="8"/>
      <c r="X579" s="8"/>
      <c r="Y579" s="8"/>
      <c r="Z579" s="8"/>
    </row>
    <row r="580" spans="1:26" ht="12.75" customHeight="1" x14ac:dyDescent="0.15">
      <c r="A580" s="8"/>
      <c r="B580" s="8"/>
      <c r="C580" s="82"/>
      <c r="D580" s="82"/>
      <c r="E580" s="416"/>
      <c r="F580" s="82"/>
      <c r="G580" s="82"/>
      <c r="H580" s="8"/>
      <c r="I580" s="8"/>
      <c r="J580" s="8"/>
      <c r="K580" s="8"/>
      <c r="L580" s="8"/>
      <c r="M580" s="8"/>
      <c r="N580" s="8"/>
      <c r="O580" s="8"/>
      <c r="P580" s="8"/>
      <c r="Q580" s="8"/>
      <c r="R580" s="8"/>
      <c r="S580" s="8"/>
      <c r="T580" s="8"/>
      <c r="U580" s="8"/>
      <c r="V580" s="8"/>
      <c r="W580" s="8"/>
      <c r="X580" s="8"/>
      <c r="Y580" s="8"/>
      <c r="Z580" s="8"/>
    </row>
    <row r="581" spans="1:26" ht="12.75" customHeight="1" x14ac:dyDescent="0.15">
      <c r="A581" s="8"/>
      <c r="B581" s="8"/>
      <c r="C581" s="82"/>
      <c r="D581" s="82"/>
      <c r="E581" s="416"/>
      <c r="F581" s="82"/>
      <c r="G581" s="82"/>
      <c r="H581" s="8"/>
      <c r="I581" s="8"/>
      <c r="J581" s="8"/>
      <c r="K581" s="8"/>
      <c r="L581" s="8"/>
      <c r="M581" s="8"/>
      <c r="N581" s="8"/>
      <c r="O581" s="8"/>
      <c r="P581" s="8"/>
      <c r="Q581" s="8"/>
      <c r="R581" s="8"/>
      <c r="S581" s="8"/>
      <c r="T581" s="8"/>
      <c r="U581" s="8"/>
      <c r="V581" s="8"/>
      <c r="W581" s="8"/>
      <c r="X581" s="8"/>
      <c r="Y581" s="8"/>
      <c r="Z581" s="8"/>
    </row>
    <row r="582" spans="1:26" ht="12.75" customHeight="1" x14ac:dyDescent="0.15">
      <c r="A582" s="8"/>
      <c r="B582" s="8"/>
      <c r="C582" s="82"/>
      <c r="D582" s="82"/>
      <c r="E582" s="416"/>
      <c r="F582" s="82"/>
      <c r="G582" s="82"/>
      <c r="H582" s="8"/>
      <c r="I582" s="8"/>
      <c r="J582" s="8"/>
      <c r="K582" s="8"/>
      <c r="L582" s="8"/>
      <c r="M582" s="8"/>
      <c r="N582" s="8"/>
      <c r="O582" s="8"/>
      <c r="P582" s="8"/>
      <c r="Q582" s="8"/>
      <c r="R582" s="8"/>
      <c r="S582" s="8"/>
      <c r="T582" s="8"/>
      <c r="U582" s="8"/>
      <c r="V582" s="8"/>
      <c r="W582" s="8"/>
      <c r="X582" s="8"/>
      <c r="Y582" s="8"/>
      <c r="Z582" s="8"/>
    </row>
    <row r="583" spans="1:26" ht="12.75" customHeight="1" x14ac:dyDescent="0.15">
      <c r="A583" s="8"/>
      <c r="B583" s="8"/>
      <c r="C583" s="82"/>
      <c r="D583" s="82"/>
      <c r="E583" s="416"/>
      <c r="F583" s="82"/>
      <c r="G583" s="82"/>
      <c r="H583" s="8"/>
      <c r="I583" s="8"/>
      <c r="J583" s="8"/>
      <c r="K583" s="8"/>
      <c r="L583" s="8"/>
      <c r="M583" s="8"/>
      <c r="N583" s="8"/>
      <c r="O583" s="8"/>
      <c r="P583" s="8"/>
      <c r="Q583" s="8"/>
      <c r="R583" s="8"/>
      <c r="S583" s="8"/>
      <c r="T583" s="8"/>
      <c r="U583" s="8"/>
      <c r="V583" s="8"/>
      <c r="W583" s="8"/>
      <c r="X583" s="8"/>
      <c r="Y583" s="8"/>
      <c r="Z583" s="8"/>
    </row>
    <row r="584" spans="1:26" ht="12.75" customHeight="1" x14ac:dyDescent="0.15">
      <c r="A584" s="8"/>
      <c r="B584" s="8"/>
      <c r="C584" s="82"/>
      <c r="D584" s="82"/>
      <c r="E584" s="416"/>
      <c r="F584" s="82"/>
      <c r="G584" s="82"/>
      <c r="H584" s="8"/>
      <c r="I584" s="8"/>
      <c r="J584" s="8"/>
      <c r="K584" s="8"/>
      <c r="L584" s="8"/>
      <c r="M584" s="8"/>
      <c r="N584" s="8"/>
      <c r="O584" s="8"/>
      <c r="P584" s="8"/>
      <c r="Q584" s="8"/>
      <c r="R584" s="8"/>
      <c r="S584" s="8"/>
      <c r="T584" s="8"/>
      <c r="U584" s="8"/>
      <c r="V584" s="8"/>
      <c r="W584" s="8"/>
      <c r="X584" s="8"/>
      <c r="Y584" s="8"/>
      <c r="Z584" s="8"/>
    </row>
    <row r="585" spans="1:26" ht="12.75" customHeight="1" x14ac:dyDescent="0.15">
      <c r="A585" s="8"/>
      <c r="B585" s="8"/>
      <c r="C585" s="82"/>
      <c r="D585" s="82"/>
      <c r="E585" s="416"/>
      <c r="F585" s="82"/>
      <c r="G585" s="82"/>
      <c r="H585" s="8"/>
      <c r="I585" s="8"/>
      <c r="J585" s="8"/>
      <c r="K585" s="8"/>
      <c r="L585" s="8"/>
      <c r="M585" s="8"/>
      <c r="N585" s="8"/>
      <c r="O585" s="8"/>
      <c r="P585" s="8"/>
      <c r="Q585" s="8"/>
      <c r="R585" s="8"/>
      <c r="S585" s="8"/>
      <c r="T585" s="8"/>
      <c r="U585" s="8"/>
      <c r="V585" s="8"/>
      <c r="W585" s="8"/>
      <c r="X585" s="8"/>
      <c r="Y585" s="8"/>
      <c r="Z585" s="8"/>
    </row>
    <row r="586" spans="1:26" ht="12.75" customHeight="1" x14ac:dyDescent="0.15">
      <c r="A586" s="8"/>
      <c r="B586" s="8"/>
      <c r="C586" s="82"/>
      <c r="D586" s="82"/>
      <c r="E586" s="416"/>
      <c r="F586" s="82"/>
      <c r="G586" s="82"/>
      <c r="H586" s="8"/>
      <c r="I586" s="8"/>
      <c r="J586" s="8"/>
      <c r="K586" s="8"/>
      <c r="L586" s="8"/>
      <c r="M586" s="8"/>
      <c r="N586" s="8"/>
      <c r="O586" s="8"/>
      <c r="P586" s="8"/>
      <c r="Q586" s="8"/>
      <c r="R586" s="8"/>
      <c r="S586" s="8"/>
      <c r="T586" s="8"/>
      <c r="U586" s="8"/>
      <c r="V586" s="8"/>
      <c r="W586" s="8"/>
      <c r="X586" s="8"/>
      <c r="Y586" s="8"/>
      <c r="Z586" s="8"/>
    </row>
    <row r="587" spans="1:26" ht="12.75" customHeight="1" x14ac:dyDescent="0.15">
      <c r="A587" s="8"/>
      <c r="B587" s="8"/>
      <c r="C587" s="82"/>
      <c r="D587" s="82"/>
      <c r="E587" s="416"/>
      <c r="F587" s="82"/>
      <c r="G587" s="82"/>
      <c r="H587" s="8"/>
      <c r="I587" s="8"/>
      <c r="J587" s="8"/>
      <c r="K587" s="8"/>
      <c r="L587" s="8"/>
      <c r="M587" s="8"/>
      <c r="N587" s="8"/>
      <c r="O587" s="8"/>
      <c r="P587" s="8"/>
      <c r="Q587" s="8"/>
      <c r="R587" s="8"/>
      <c r="S587" s="8"/>
      <c r="T587" s="8"/>
      <c r="U587" s="8"/>
      <c r="V587" s="8"/>
      <c r="W587" s="8"/>
      <c r="X587" s="8"/>
      <c r="Y587" s="8"/>
      <c r="Z587" s="8"/>
    </row>
    <row r="588" spans="1:26" ht="12.75" customHeight="1" x14ac:dyDescent="0.15">
      <c r="A588" s="8"/>
      <c r="B588" s="8"/>
      <c r="C588" s="82"/>
      <c r="D588" s="82"/>
      <c r="E588" s="416"/>
      <c r="F588" s="82"/>
      <c r="G588" s="82"/>
      <c r="H588" s="8"/>
      <c r="I588" s="8"/>
      <c r="J588" s="8"/>
      <c r="K588" s="8"/>
      <c r="L588" s="8"/>
      <c r="M588" s="8"/>
      <c r="N588" s="8"/>
      <c r="O588" s="8"/>
      <c r="P588" s="8"/>
      <c r="Q588" s="8"/>
      <c r="R588" s="8"/>
      <c r="S588" s="8"/>
      <c r="T588" s="8"/>
      <c r="U588" s="8"/>
      <c r="V588" s="8"/>
      <c r="W588" s="8"/>
      <c r="X588" s="8"/>
      <c r="Y588" s="8"/>
      <c r="Z588" s="8"/>
    </row>
    <row r="589" spans="1:26" ht="12.75" customHeight="1" x14ac:dyDescent="0.15">
      <c r="A589" s="8"/>
      <c r="B589" s="8"/>
      <c r="C589" s="82"/>
      <c r="D589" s="82"/>
      <c r="E589" s="416"/>
      <c r="F589" s="82"/>
      <c r="G589" s="82"/>
      <c r="H589" s="8"/>
      <c r="I589" s="8"/>
      <c r="J589" s="8"/>
      <c r="K589" s="8"/>
      <c r="L589" s="8"/>
      <c r="M589" s="8"/>
      <c r="N589" s="8"/>
      <c r="O589" s="8"/>
      <c r="P589" s="8"/>
      <c r="Q589" s="8"/>
      <c r="R589" s="8"/>
      <c r="S589" s="8"/>
      <c r="T589" s="8"/>
      <c r="U589" s="8"/>
      <c r="V589" s="8"/>
      <c r="W589" s="8"/>
      <c r="X589" s="8"/>
      <c r="Y589" s="8"/>
      <c r="Z589" s="8"/>
    </row>
    <row r="590" spans="1:26" ht="12.75" customHeight="1" x14ac:dyDescent="0.15">
      <c r="A590" s="8"/>
      <c r="B590" s="8"/>
      <c r="C590" s="82"/>
      <c r="D590" s="82"/>
      <c r="E590" s="416"/>
      <c r="F590" s="82"/>
      <c r="G590" s="82"/>
      <c r="H590" s="8"/>
      <c r="I590" s="8"/>
      <c r="J590" s="8"/>
      <c r="K590" s="8"/>
      <c r="L590" s="8"/>
      <c r="M590" s="8"/>
      <c r="N590" s="8"/>
      <c r="O590" s="8"/>
      <c r="P590" s="8"/>
      <c r="Q590" s="8"/>
      <c r="R590" s="8"/>
      <c r="S590" s="8"/>
      <c r="T590" s="8"/>
      <c r="U590" s="8"/>
      <c r="V590" s="8"/>
      <c r="W590" s="8"/>
      <c r="X590" s="8"/>
      <c r="Y590" s="8"/>
      <c r="Z590" s="8"/>
    </row>
    <row r="591" spans="1:26" ht="12.75" customHeight="1" x14ac:dyDescent="0.15">
      <c r="A591" s="8"/>
      <c r="B591" s="8"/>
      <c r="C591" s="82"/>
      <c r="D591" s="82"/>
      <c r="E591" s="416"/>
      <c r="F591" s="82"/>
      <c r="G591" s="82"/>
      <c r="H591" s="8"/>
      <c r="I591" s="8"/>
      <c r="J591" s="8"/>
      <c r="K591" s="8"/>
      <c r="L591" s="8"/>
      <c r="M591" s="8"/>
      <c r="N591" s="8"/>
      <c r="O591" s="8"/>
      <c r="P591" s="8"/>
      <c r="Q591" s="8"/>
      <c r="R591" s="8"/>
      <c r="S591" s="8"/>
      <c r="T591" s="8"/>
      <c r="U591" s="8"/>
      <c r="V591" s="8"/>
      <c r="W591" s="8"/>
      <c r="X591" s="8"/>
      <c r="Y591" s="8"/>
      <c r="Z591" s="8"/>
    </row>
    <row r="592" spans="1:26" ht="12.75" customHeight="1" x14ac:dyDescent="0.15">
      <c r="A592" s="8"/>
      <c r="B592" s="8"/>
      <c r="C592" s="82"/>
      <c r="D592" s="82"/>
      <c r="E592" s="416"/>
      <c r="F592" s="82"/>
      <c r="G592" s="82"/>
      <c r="H592" s="8"/>
      <c r="I592" s="8"/>
      <c r="J592" s="8"/>
      <c r="K592" s="8"/>
      <c r="L592" s="8"/>
      <c r="M592" s="8"/>
      <c r="N592" s="8"/>
      <c r="O592" s="8"/>
      <c r="P592" s="8"/>
      <c r="Q592" s="8"/>
      <c r="R592" s="8"/>
      <c r="S592" s="8"/>
      <c r="T592" s="8"/>
      <c r="U592" s="8"/>
      <c r="V592" s="8"/>
      <c r="W592" s="8"/>
      <c r="X592" s="8"/>
      <c r="Y592" s="8"/>
      <c r="Z592" s="8"/>
    </row>
    <row r="593" spans="1:26" ht="12.75" customHeight="1" x14ac:dyDescent="0.15">
      <c r="A593" s="8"/>
      <c r="B593" s="8"/>
      <c r="C593" s="82"/>
      <c r="D593" s="82"/>
      <c r="E593" s="416"/>
      <c r="F593" s="82"/>
      <c r="G593" s="82"/>
      <c r="H593" s="8"/>
      <c r="I593" s="8"/>
      <c r="J593" s="8"/>
      <c r="K593" s="8"/>
      <c r="L593" s="8"/>
      <c r="M593" s="8"/>
      <c r="N593" s="8"/>
      <c r="O593" s="8"/>
      <c r="P593" s="8"/>
      <c r="Q593" s="8"/>
      <c r="R593" s="8"/>
      <c r="S593" s="8"/>
      <c r="T593" s="8"/>
      <c r="U593" s="8"/>
      <c r="V593" s="8"/>
      <c r="W593" s="8"/>
      <c r="X593" s="8"/>
      <c r="Y593" s="8"/>
      <c r="Z593" s="8"/>
    </row>
    <row r="594" spans="1:26" ht="12.75" customHeight="1" x14ac:dyDescent="0.15">
      <c r="A594" s="8"/>
      <c r="B594" s="8"/>
      <c r="C594" s="82"/>
      <c r="D594" s="82"/>
      <c r="E594" s="416"/>
      <c r="F594" s="82"/>
      <c r="G594" s="82"/>
      <c r="H594" s="8"/>
      <c r="I594" s="8"/>
      <c r="J594" s="8"/>
      <c r="K594" s="8"/>
      <c r="L594" s="8"/>
      <c r="M594" s="8"/>
      <c r="N594" s="8"/>
      <c r="O594" s="8"/>
      <c r="P594" s="8"/>
      <c r="Q594" s="8"/>
      <c r="R594" s="8"/>
      <c r="S594" s="8"/>
      <c r="T594" s="8"/>
      <c r="U594" s="8"/>
      <c r="V594" s="8"/>
      <c r="W594" s="8"/>
      <c r="X594" s="8"/>
      <c r="Y594" s="8"/>
      <c r="Z594" s="8"/>
    </row>
    <row r="595" spans="1:26" ht="12.75" customHeight="1" x14ac:dyDescent="0.15">
      <c r="A595" s="8"/>
      <c r="B595" s="8"/>
      <c r="C595" s="82"/>
      <c r="D595" s="82"/>
      <c r="E595" s="416"/>
      <c r="F595" s="82"/>
      <c r="G595" s="82"/>
      <c r="H595" s="8"/>
      <c r="I595" s="8"/>
      <c r="J595" s="8"/>
      <c r="K595" s="8"/>
      <c r="L595" s="8"/>
      <c r="M595" s="8"/>
      <c r="N595" s="8"/>
      <c r="O595" s="8"/>
      <c r="P595" s="8"/>
      <c r="Q595" s="8"/>
      <c r="R595" s="8"/>
      <c r="S595" s="8"/>
      <c r="T595" s="8"/>
      <c r="U595" s="8"/>
      <c r="V595" s="8"/>
      <c r="W595" s="8"/>
      <c r="X595" s="8"/>
      <c r="Y595" s="8"/>
      <c r="Z595" s="8"/>
    </row>
    <row r="596" spans="1:26" ht="12.75" customHeight="1" x14ac:dyDescent="0.15">
      <c r="A596" s="8"/>
      <c r="B596" s="8"/>
      <c r="C596" s="82"/>
      <c r="D596" s="82"/>
      <c r="E596" s="416"/>
      <c r="F596" s="82"/>
      <c r="G596" s="82"/>
      <c r="H596" s="8"/>
      <c r="I596" s="8"/>
      <c r="J596" s="8"/>
      <c r="K596" s="8"/>
      <c r="L596" s="8"/>
      <c r="M596" s="8"/>
      <c r="N596" s="8"/>
      <c r="O596" s="8"/>
      <c r="P596" s="8"/>
      <c r="Q596" s="8"/>
      <c r="R596" s="8"/>
      <c r="S596" s="8"/>
      <c r="T596" s="8"/>
      <c r="U596" s="8"/>
      <c r="V596" s="8"/>
      <c r="W596" s="8"/>
      <c r="X596" s="8"/>
      <c r="Y596" s="8"/>
      <c r="Z596" s="8"/>
    </row>
    <row r="597" spans="1:26" ht="12.75" customHeight="1" x14ac:dyDescent="0.15">
      <c r="A597" s="8"/>
      <c r="B597" s="8"/>
      <c r="C597" s="82"/>
      <c r="D597" s="82"/>
      <c r="E597" s="416"/>
      <c r="F597" s="82"/>
      <c r="G597" s="82"/>
      <c r="H597" s="8"/>
      <c r="I597" s="8"/>
      <c r="J597" s="8"/>
      <c r="K597" s="8"/>
      <c r="L597" s="8"/>
      <c r="M597" s="8"/>
      <c r="N597" s="8"/>
      <c r="O597" s="8"/>
      <c r="P597" s="8"/>
      <c r="Q597" s="8"/>
      <c r="R597" s="8"/>
      <c r="S597" s="8"/>
      <c r="T597" s="8"/>
      <c r="U597" s="8"/>
      <c r="V597" s="8"/>
      <c r="W597" s="8"/>
      <c r="X597" s="8"/>
      <c r="Y597" s="8"/>
      <c r="Z597" s="8"/>
    </row>
    <row r="598" spans="1:26" ht="12.75" customHeight="1" x14ac:dyDescent="0.15">
      <c r="A598" s="8"/>
      <c r="B598" s="8"/>
      <c r="C598" s="82"/>
      <c r="D598" s="82"/>
      <c r="E598" s="416"/>
      <c r="F598" s="82"/>
      <c r="G598" s="82"/>
      <c r="H598" s="8"/>
      <c r="I598" s="8"/>
      <c r="J598" s="8"/>
      <c r="K598" s="8"/>
      <c r="L598" s="8"/>
      <c r="M598" s="8"/>
      <c r="N598" s="8"/>
      <c r="O598" s="8"/>
      <c r="P598" s="8"/>
      <c r="Q598" s="8"/>
      <c r="R598" s="8"/>
      <c r="S598" s="8"/>
      <c r="T598" s="8"/>
      <c r="U598" s="8"/>
      <c r="V598" s="8"/>
      <c r="W598" s="8"/>
      <c r="X598" s="8"/>
      <c r="Y598" s="8"/>
      <c r="Z598" s="8"/>
    </row>
    <row r="599" spans="1:26" ht="12.75" customHeight="1" x14ac:dyDescent="0.15">
      <c r="A599" s="8"/>
      <c r="B599" s="8"/>
      <c r="C599" s="82"/>
      <c r="D599" s="82"/>
      <c r="E599" s="416"/>
      <c r="F599" s="82"/>
      <c r="G599" s="82"/>
      <c r="H599" s="8"/>
      <c r="I599" s="8"/>
      <c r="J599" s="8"/>
      <c r="K599" s="8"/>
      <c r="L599" s="8"/>
      <c r="M599" s="8"/>
      <c r="N599" s="8"/>
      <c r="O599" s="8"/>
      <c r="P599" s="8"/>
      <c r="Q599" s="8"/>
      <c r="R599" s="8"/>
      <c r="S599" s="8"/>
      <c r="T599" s="8"/>
      <c r="U599" s="8"/>
      <c r="V599" s="8"/>
      <c r="W599" s="8"/>
      <c r="X599" s="8"/>
      <c r="Y599" s="8"/>
      <c r="Z599" s="8"/>
    </row>
    <row r="600" spans="1:26" ht="12.75" customHeight="1" x14ac:dyDescent="0.15">
      <c r="A600" s="8"/>
      <c r="B600" s="8"/>
      <c r="C600" s="82"/>
      <c r="D600" s="82"/>
      <c r="E600" s="416"/>
      <c r="F600" s="82"/>
      <c r="G600" s="82"/>
      <c r="H600" s="8"/>
      <c r="I600" s="8"/>
      <c r="J600" s="8"/>
      <c r="K600" s="8"/>
      <c r="L600" s="8"/>
      <c r="M600" s="8"/>
      <c r="N600" s="8"/>
      <c r="O600" s="8"/>
      <c r="P600" s="8"/>
      <c r="Q600" s="8"/>
      <c r="R600" s="8"/>
      <c r="S600" s="8"/>
      <c r="T600" s="8"/>
      <c r="U600" s="8"/>
      <c r="V600" s="8"/>
      <c r="W600" s="8"/>
      <c r="X600" s="8"/>
      <c r="Y600" s="8"/>
      <c r="Z600" s="8"/>
    </row>
    <row r="601" spans="1:26" ht="12.75" customHeight="1" x14ac:dyDescent="0.15">
      <c r="A601" s="8"/>
      <c r="B601" s="8"/>
      <c r="C601" s="82"/>
      <c r="D601" s="82"/>
      <c r="E601" s="416"/>
      <c r="F601" s="82"/>
      <c r="G601" s="82"/>
      <c r="H601" s="8"/>
      <c r="I601" s="8"/>
      <c r="J601" s="8"/>
      <c r="K601" s="8"/>
      <c r="L601" s="8"/>
      <c r="M601" s="8"/>
      <c r="N601" s="8"/>
      <c r="O601" s="8"/>
      <c r="P601" s="8"/>
      <c r="Q601" s="8"/>
      <c r="R601" s="8"/>
      <c r="S601" s="8"/>
      <c r="T601" s="8"/>
      <c r="U601" s="8"/>
      <c r="V601" s="8"/>
      <c r="W601" s="8"/>
      <c r="X601" s="8"/>
      <c r="Y601" s="8"/>
      <c r="Z601" s="8"/>
    </row>
    <row r="602" spans="1:26" ht="12.75" customHeight="1" x14ac:dyDescent="0.15">
      <c r="A602" s="8"/>
      <c r="B602" s="8"/>
      <c r="C602" s="82"/>
      <c r="D602" s="82"/>
      <c r="E602" s="416"/>
      <c r="F602" s="82"/>
      <c r="G602" s="82"/>
      <c r="H602" s="8"/>
      <c r="I602" s="8"/>
      <c r="J602" s="8"/>
      <c r="K602" s="8"/>
      <c r="L602" s="8"/>
      <c r="M602" s="8"/>
      <c r="N602" s="8"/>
      <c r="O602" s="8"/>
      <c r="P602" s="8"/>
      <c r="Q602" s="8"/>
      <c r="R602" s="8"/>
      <c r="S602" s="8"/>
      <c r="T602" s="8"/>
      <c r="U602" s="8"/>
      <c r="V602" s="8"/>
      <c r="W602" s="8"/>
      <c r="X602" s="8"/>
      <c r="Y602" s="8"/>
      <c r="Z602" s="8"/>
    </row>
    <row r="603" spans="1:26" ht="12.75" customHeight="1" x14ac:dyDescent="0.15">
      <c r="A603" s="8"/>
      <c r="B603" s="8"/>
      <c r="C603" s="82"/>
      <c r="D603" s="82"/>
      <c r="E603" s="416"/>
      <c r="F603" s="82"/>
      <c r="G603" s="82"/>
      <c r="H603" s="8"/>
      <c r="I603" s="8"/>
      <c r="J603" s="8"/>
      <c r="K603" s="8"/>
      <c r="L603" s="8"/>
      <c r="M603" s="8"/>
      <c r="N603" s="8"/>
      <c r="O603" s="8"/>
      <c r="P603" s="8"/>
      <c r="Q603" s="8"/>
      <c r="R603" s="8"/>
      <c r="S603" s="8"/>
      <c r="T603" s="8"/>
      <c r="U603" s="8"/>
      <c r="V603" s="8"/>
      <c r="W603" s="8"/>
      <c r="X603" s="8"/>
      <c r="Y603" s="8"/>
      <c r="Z603" s="8"/>
    </row>
    <row r="604" spans="1:26" ht="12.75" customHeight="1" x14ac:dyDescent="0.15">
      <c r="A604" s="8"/>
      <c r="B604" s="8"/>
      <c r="C604" s="82"/>
      <c r="D604" s="82"/>
      <c r="E604" s="416"/>
      <c r="F604" s="82"/>
      <c r="G604" s="82"/>
      <c r="H604" s="8"/>
      <c r="I604" s="8"/>
      <c r="J604" s="8"/>
      <c r="K604" s="8"/>
      <c r="L604" s="8"/>
      <c r="M604" s="8"/>
      <c r="N604" s="8"/>
      <c r="O604" s="8"/>
      <c r="P604" s="8"/>
      <c r="Q604" s="8"/>
      <c r="R604" s="8"/>
      <c r="S604" s="8"/>
      <c r="T604" s="8"/>
      <c r="U604" s="8"/>
      <c r="V604" s="8"/>
      <c r="W604" s="8"/>
      <c r="X604" s="8"/>
      <c r="Y604" s="8"/>
      <c r="Z604" s="8"/>
    </row>
    <row r="605" spans="1:26" ht="12.75" customHeight="1" x14ac:dyDescent="0.15">
      <c r="A605" s="8"/>
      <c r="B605" s="8"/>
      <c r="C605" s="82"/>
      <c r="D605" s="82"/>
      <c r="E605" s="416"/>
      <c r="F605" s="82"/>
      <c r="G605" s="82"/>
      <c r="H605" s="8"/>
      <c r="I605" s="8"/>
      <c r="J605" s="8"/>
      <c r="K605" s="8"/>
      <c r="L605" s="8"/>
      <c r="M605" s="8"/>
      <c r="N605" s="8"/>
      <c r="O605" s="8"/>
      <c r="P605" s="8"/>
      <c r="Q605" s="8"/>
      <c r="R605" s="8"/>
      <c r="S605" s="8"/>
      <c r="T605" s="8"/>
      <c r="U605" s="8"/>
      <c r="V605" s="8"/>
      <c r="W605" s="8"/>
      <c r="X605" s="8"/>
      <c r="Y605" s="8"/>
      <c r="Z605" s="8"/>
    </row>
    <row r="606" spans="1:26" ht="12.75" customHeight="1" x14ac:dyDescent="0.15">
      <c r="A606" s="8"/>
      <c r="B606" s="8"/>
      <c r="C606" s="82"/>
      <c r="D606" s="82"/>
      <c r="E606" s="416"/>
      <c r="F606" s="82"/>
      <c r="G606" s="82"/>
      <c r="H606" s="8"/>
      <c r="I606" s="8"/>
      <c r="J606" s="8"/>
      <c r="K606" s="8"/>
      <c r="L606" s="8"/>
      <c r="M606" s="8"/>
      <c r="N606" s="8"/>
      <c r="O606" s="8"/>
      <c r="P606" s="8"/>
      <c r="Q606" s="8"/>
      <c r="R606" s="8"/>
      <c r="S606" s="8"/>
      <c r="T606" s="8"/>
      <c r="U606" s="8"/>
      <c r="V606" s="8"/>
      <c r="W606" s="8"/>
      <c r="X606" s="8"/>
      <c r="Y606" s="8"/>
      <c r="Z606" s="8"/>
    </row>
    <row r="607" spans="1:26" ht="12.75" customHeight="1" x14ac:dyDescent="0.15">
      <c r="A607" s="8"/>
      <c r="B607" s="8"/>
      <c r="C607" s="82"/>
      <c r="D607" s="82"/>
      <c r="E607" s="416"/>
      <c r="F607" s="82"/>
      <c r="G607" s="82"/>
      <c r="H607" s="8"/>
      <c r="I607" s="8"/>
      <c r="J607" s="8"/>
      <c r="K607" s="8"/>
      <c r="L607" s="8"/>
      <c r="M607" s="8"/>
      <c r="N607" s="8"/>
      <c r="O607" s="8"/>
      <c r="P607" s="8"/>
      <c r="Q607" s="8"/>
      <c r="R607" s="8"/>
      <c r="S607" s="8"/>
      <c r="T607" s="8"/>
      <c r="U607" s="8"/>
      <c r="V607" s="8"/>
      <c r="W607" s="8"/>
      <c r="X607" s="8"/>
      <c r="Y607" s="8"/>
      <c r="Z607" s="8"/>
    </row>
    <row r="608" spans="1:26" ht="12.75" customHeight="1" x14ac:dyDescent="0.15">
      <c r="A608" s="8"/>
      <c r="B608" s="8"/>
      <c r="C608" s="82"/>
      <c r="D608" s="82"/>
      <c r="E608" s="416"/>
      <c r="F608" s="82"/>
      <c r="G608" s="82"/>
      <c r="H608" s="8"/>
      <c r="I608" s="8"/>
      <c r="J608" s="8"/>
      <c r="K608" s="8"/>
      <c r="L608" s="8"/>
      <c r="M608" s="8"/>
      <c r="N608" s="8"/>
      <c r="O608" s="8"/>
      <c r="P608" s="8"/>
      <c r="Q608" s="8"/>
      <c r="R608" s="8"/>
      <c r="S608" s="8"/>
      <c r="T608" s="8"/>
      <c r="U608" s="8"/>
      <c r="V608" s="8"/>
      <c r="W608" s="8"/>
      <c r="X608" s="8"/>
      <c r="Y608" s="8"/>
      <c r="Z608" s="8"/>
    </row>
    <row r="609" spans="1:26" ht="12.75" customHeight="1" x14ac:dyDescent="0.15">
      <c r="A609" s="8"/>
      <c r="B609" s="8"/>
      <c r="C609" s="82"/>
      <c r="D609" s="82"/>
      <c r="E609" s="416"/>
      <c r="F609" s="82"/>
      <c r="G609" s="82"/>
      <c r="H609" s="8"/>
      <c r="I609" s="8"/>
      <c r="J609" s="8"/>
      <c r="K609" s="8"/>
      <c r="L609" s="8"/>
      <c r="M609" s="8"/>
      <c r="N609" s="8"/>
      <c r="O609" s="8"/>
      <c r="P609" s="8"/>
      <c r="Q609" s="8"/>
      <c r="R609" s="8"/>
      <c r="S609" s="8"/>
      <c r="T609" s="8"/>
      <c r="U609" s="8"/>
      <c r="V609" s="8"/>
      <c r="W609" s="8"/>
      <c r="X609" s="8"/>
      <c r="Y609" s="8"/>
      <c r="Z609" s="8"/>
    </row>
    <row r="610" spans="1:26" ht="12.75" customHeight="1" x14ac:dyDescent="0.15">
      <c r="A610" s="8"/>
      <c r="B610" s="8"/>
      <c r="C610" s="82"/>
      <c r="D610" s="82"/>
      <c r="E610" s="416"/>
      <c r="F610" s="82"/>
      <c r="G610" s="82"/>
      <c r="H610" s="8"/>
      <c r="I610" s="8"/>
      <c r="J610" s="8"/>
      <c r="K610" s="8"/>
      <c r="L610" s="8"/>
      <c r="M610" s="8"/>
      <c r="N610" s="8"/>
      <c r="O610" s="8"/>
      <c r="P610" s="8"/>
      <c r="Q610" s="8"/>
      <c r="R610" s="8"/>
      <c r="S610" s="8"/>
      <c r="T610" s="8"/>
      <c r="U610" s="8"/>
      <c r="V610" s="8"/>
      <c r="W610" s="8"/>
      <c r="X610" s="8"/>
      <c r="Y610" s="8"/>
      <c r="Z610" s="8"/>
    </row>
    <row r="611" spans="1:26" ht="12.75" customHeight="1" x14ac:dyDescent="0.15">
      <c r="A611" s="8"/>
      <c r="B611" s="8"/>
      <c r="C611" s="82"/>
      <c r="D611" s="82"/>
      <c r="E611" s="416"/>
      <c r="F611" s="82"/>
      <c r="G611" s="82"/>
      <c r="H611" s="8"/>
      <c r="I611" s="8"/>
      <c r="J611" s="8"/>
      <c r="K611" s="8"/>
      <c r="L611" s="8"/>
      <c r="M611" s="8"/>
      <c r="N611" s="8"/>
      <c r="O611" s="8"/>
      <c r="P611" s="8"/>
      <c r="Q611" s="8"/>
      <c r="R611" s="8"/>
      <c r="S611" s="8"/>
      <c r="T611" s="8"/>
      <c r="U611" s="8"/>
      <c r="V611" s="8"/>
      <c r="W611" s="8"/>
      <c r="X611" s="8"/>
      <c r="Y611" s="8"/>
      <c r="Z611" s="8"/>
    </row>
    <row r="612" spans="1:26" ht="12.75" customHeight="1" x14ac:dyDescent="0.15">
      <c r="A612" s="8"/>
      <c r="B612" s="8"/>
      <c r="C612" s="82"/>
      <c r="D612" s="82"/>
      <c r="E612" s="416"/>
      <c r="F612" s="82"/>
      <c r="G612" s="82"/>
      <c r="H612" s="8"/>
      <c r="I612" s="8"/>
      <c r="J612" s="8"/>
      <c r="K612" s="8"/>
      <c r="L612" s="8"/>
      <c r="M612" s="8"/>
      <c r="N612" s="8"/>
      <c r="O612" s="8"/>
      <c r="P612" s="8"/>
      <c r="Q612" s="8"/>
      <c r="R612" s="8"/>
      <c r="S612" s="8"/>
      <c r="T612" s="8"/>
      <c r="U612" s="8"/>
      <c r="V612" s="8"/>
      <c r="W612" s="8"/>
      <c r="X612" s="8"/>
      <c r="Y612" s="8"/>
      <c r="Z612" s="8"/>
    </row>
    <row r="613" spans="1:26" ht="12.75" customHeight="1" x14ac:dyDescent="0.15">
      <c r="A613" s="8"/>
      <c r="B613" s="8"/>
      <c r="C613" s="82"/>
      <c r="D613" s="82"/>
      <c r="E613" s="416"/>
      <c r="F613" s="82"/>
      <c r="G613" s="82"/>
      <c r="H613" s="8"/>
      <c r="I613" s="8"/>
      <c r="J613" s="8"/>
      <c r="K613" s="8"/>
      <c r="L613" s="8"/>
      <c r="M613" s="8"/>
      <c r="N613" s="8"/>
      <c r="O613" s="8"/>
      <c r="P613" s="8"/>
      <c r="Q613" s="8"/>
      <c r="R613" s="8"/>
      <c r="S613" s="8"/>
      <c r="T613" s="8"/>
      <c r="U613" s="8"/>
      <c r="V613" s="8"/>
      <c r="W613" s="8"/>
      <c r="X613" s="8"/>
      <c r="Y613" s="8"/>
      <c r="Z613" s="8"/>
    </row>
    <row r="614" spans="1:26" ht="12.75" customHeight="1" x14ac:dyDescent="0.15">
      <c r="A614" s="8"/>
      <c r="B614" s="8"/>
      <c r="C614" s="82"/>
      <c r="D614" s="82"/>
      <c r="E614" s="416"/>
      <c r="F614" s="82"/>
      <c r="G614" s="82"/>
      <c r="H614" s="8"/>
      <c r="I614" s="8"/>
      <c r="J614" s="8"/>
      <c r="K614" s="8"/>
      <c r="L614" s="8"/>
      <c r="M614" s="8"/>
      <c r="N614" s="8"/>
      <c r="O614" s="8"/>
      <c r="P614" s="8"/>
      <c r="Q614" s="8"/>
      <c r="R614" s="8"/>
      <c r="S614" s="8"/>
      <c r="T614" s="8"/>
      <c r="U614" s="8"/>
      <c r="V614" s="8"/>
      <c r="W614" s="8"/>
      <c r="X614" s="8"/>
      <c r="Y614" s="8"/>
      <c r="Z614" s="8"/>
    </row>
    <row r="615" spans="1:26" ht="12.75" customHeight="1" x14ac:dyDescent="0.15">
      <c r="A615" s="8"/>
      <c r="B615" s="8"/>
      <c r="C615" s="82"/>
      <c r="D615" s="82"/>
      <c r="E615" s="416"/>
      <c r="F615" s="82"/>
      <c r="G615" s="82"/>
      <c r="H615" s="8"/>
      <c r="I615" s="8"/>
      <c r="J615" s="8"/>
      <c r="K615" s="8"/>
      <c r="L615" s="8"/>
      <c r="M615" s="8"/>
      <c r="N615" s="8"/>
      <c r="O615" s="8"/>
      <c r="P615" s="8"/>
      <c r="Q615" s="8"/>
      <c r="R615" s="8"/>
      <c r="S615" s="8"/>
      <c r="T615" s="8"/>
      <c r="U615" s="8"/>
      <c r="V615" s="8"/>
      <c r="W615" s="8"/>
      <c r="X615" s="8"/>
      <c r="Y615" s="8"/>
      <c r="Z615" s="8"/>
    </row>
    <row r="616" spans="1:26" ht="12.75" customHeight="1" x14ac:dyDescent="0.15">
      <c r="A616" s="8"/>
      <c r="B616" s="8"/>
      <c r="C616" s="82"/>
      <c r="D616" s="82"/>
      <c r="E616" s="416"/>
      <c r="F616" s="82"/>
      <c r="G616" s="82"/>
      <c r="H616" s="8"/>
      <c r="I616" s="8"/>
      <c r="J616" s="8"/>
      <c r="K616" s="8"/>
      <c r="L616" s="8"/>
      <c r="M616" s="8"/>
      <c r="N616" s="8"/>
      <c r="O616" s="8"/>
      <c r="P616" s="8"/>
      <c r="Q616" s="8"/>
      <c r="R616" s="8"/>
      <c r="S616" s="8"/>
      <c r="T616" s="8"/>
      <c r="U616" s="8"/>
      <c r="V616" s="8"/>
      <c r="W616" s="8"/>
      <c r="X616" s="8"/>
      <c r="Y616" s="8"/>
      <c r="Z616" s="8"/>
    </row>
    <row r="617" spans="1:26" ht="12.75" customHeight="1" x14ac:dyDescent="0.15">
      <c r="A617" s="8"/>
      <c r="B617" s="8"/>
      <c r="C617" s="82"/>
      <c r="D617" s="82"/>
      <c r="E617" s="416"/>
      <c r="F617" s="82"/>
      <c r="G617" s="82"/>
      <c r="H617" s="8"/>
      <c r="I617" s="8"/>
      <c r="J617" s="8"/>
      <c r="K617" s="8"/>
      <c r="L617" s="8"/>
      <c r="M617" s="8"/>
      <c r="N617" s="8"/>
      <c r="O617" s="8"/>
      <c r="P617" s="8"/>
      <c r="Q617" s="8"/>
      <c r="R617" s="8"/>
      <c r="S617" s="8"/>
      <c r="T617" s="8"/>
      <c r="U617" s="8"/>
      <c r="V617" s="8"/>
      <c r="W617" s="8"/>
      <c r="X617" s="8"/>
      <c r="Y617" s="8"/>
      <c r="Z617" s="8"/>
    </row>
    <row r="618" spans="1:26" ht="12.75" customHeight="1" x14ac:dyDescent="0.15">
      <c r="A618" s="8"/>
      <c r="B618" s="8"/>
      <c r="C618" s="82"/>
      <c r="D618" s="82"/>
      <c r="E618" s="416"/>
      <c r="F618" s="82"/>
      <c r="G618" s="82"/>
      <c r="H618" s="8"/>
      <c r="I618" s="8"/>
      <c r="J618" s="8"/>
      <c r="K618" s="8"/>
      <c r="L618" s="8"/>
      <c r="M618" s="8"/>
      <c r="N618" s="8"/>
      <c r="O618" s="8"/>
      <c r="P618" s="8"/>
      <c r="Q618" s="8"/>
      <c r="R618" s="8"/>
      <c r="S618" s="8"/>
      <c r="T618" s="8"/>
      <c r="U618" s="8"/>
      <c r="V618" s="8"/>
      <c r="W618" s="8"/>
      <c r="X618" s="8"/>
      <c r="Y618" s="8"/>
      <c r="Z618" s="8"/>
    </row>
    <row r="619" spans="1:26" ht="12.75" customHeight="1" x14ac:dyDescent="0.15">
      <c r="A619" s="8"/>
      <c r="B619" s="8"/>
      <c r="C619" s="82"/>
      <c r="D619" s="82"/>
      <c r="E619" s="416"/>
      <c r="F619" s="82"/>
      <c r="G619" s="82"/>
      <c r="H619" s="8"/>
      <c r="I619" s="8"/>
      <c r="J619" s="8"/>
      <c r="K619" s="8"/>
      <c r="L619" s="8"/>
      <c r="M619" s="8"/>
      <c r="N619" s="8"/>
      <c r="O619" s="8"/>
      <c r="P619" s="8"/>
      <c r="Q619" s="8"/>
      <c r="R619" s="8"/>
      <c r="S619" s="8"/>
      <c r="T619" s="8"/>
      <c r="U619" s="8"/>
      <c r="V619" s="8"/>
      <c r="W619" s="8"/>
      <c r="X619" s="8"/>
      <c r="Y619" s="8"/>
      <c r="Z619" s="8"/>
    </row>
    <row r="620" spans="1:26" ht="12.75" customHeight="1" x14ac:dyDescent="0.15">
      <c r="A620" s="8"/>
      <c r="B620" s="8"/>
      <c r="C620" s="82"/>
      <c r="D620" s="82"/>
      <c r="E620" s="416"/>
      <c r="F620" s="82"/>
      <c r="G620" s="82"/>
      <c r="H620" s="8"/>
      <c r="I620" s="8"/>
      <c r="J620" s="8"/>
      <c r="K620" s="8"/>
      <c r="L620" s="8"/>
      <c r="M620" s="8"/>
      <c r="N620" s="8"/>
      <c r="O620" s="8"/>
      <c r="P620" s="8"/>
      <c r="Q620" s="8"/>
      <c r="R620" s="8"/>
      <c r="S620" s="8"/>
      <c r="T620" s="8"/>
      <c r="U620" s="8"/>
      <c r="V620" s="8"/>
      <c r="W620" s="8"/>
      <c r="X620" s="8"/>
      <c r="Y620" s="8"/>
      <c r="Z620" s="8"/>
    </row>
    <row r="621" spans="1:26" ht="12.75" customHeight="1" x14ac:dyDescent="0.15">
      <c r="A621" s="8"/>
      <c r="B621" s="8"/>
      <c r="C621" s="82"/>
      <c r="D621" s="82"/>
      <c r="E621" s="416"/>
      <c r="F621" s="82"/>
      <c r="G621" s="82"/>
      <c r="H621" s="8"/>
      <c r="I621" s="8"/>
      <c r="J621" s="8"/>
      <c r="K621" s="8"/>
      <c r="L621" s="8"/>
      <c r="M621" s="8"/>
      <c r="N621" s="8"/>
      <c r="O621" s="8"/>
      <c r="P621" s="8"/>
      <c r="Q621" s="8"/>
      <c r="R621" s="8"/>
      <c r="S621" s="8"/>
      <c r="T621" s="8"/>
      <c r="U621" s="8"/>
      <c r="V621" s="8"/>
      <c r="W621" s="8"/>
      <c r="X621" s="8"/>
      <c r="Y621" s="8"/>
      <c r="Z621" s="8"/>
    </row>
    <row r="622" spans="1:26" ht="12.75" customHeight="1" x14ac:dyDescent="0.15">
      <c r="A622" s="8"/>
      <c r="B622" s="8"/>
      <c r="C622" s="82"/>
      <c r="D622" s="82"/>
      <c r="E622" s="416"/>
      <c r="F622" s="82"/>
      <c r="G622" s="82"/>
      <c r="H622" s="8"/>
      <c r="I622" s="8"/>
      <c r="J622" s="8"/>
      <c r="K622" s="8"/>
      <c r="L622" s="8"/>
      <c r="M622" s="8"/>
      <c r="N622" s="8"/>
      <c r="O622" s="8"/>
      <c r="P622" s="8"/>
      <c r="Q622" s="8"/>
      <c r="R622" s="8"/>
      <c r="S622" s="8"/>
      <c r="T622" s="8"/>
      <c r="U622" s="8"/>
      <c r="V622" s="8"/>
      <c r="W622" s="8"/>
      <c r="X622" s="8"/>
      <c r="Y622" s="8"/>
      <c r="Z622" s="8"/>
    </row>
    <row r="623" spans="1:26" ht="12.75" customHeight="1" x14ac:dyDescent="0.15">
      <c r="A623" s="8"/>
      <c r="B623" s="8"/>
      <c r="C623" s="82"/>
      <c r="D623" s="82"/>
      <c r="E623" s="416"/>
      <c r="F623" s="82"/>
      <c r="G623" s="82"/>
      <c r="H623" s="8"/>
      <c r="I623" s="8"/>
      <c r="J623" s="8"/>
      <c r="K623" s="8"/>
      <c r="L623" s="8"/>
      <c r="M623" s="8"/>
      <c r="N623" s="8"/>
      <c r="O623" s="8"/>
      <c r="P623" s="8"/>
      <c r="Q623" s="8"/>
      <c r="R623" s="8"/>
      <c r="S623" s="8"/>
      <c r="T623" s="8"/>
      <c r="U623" s="8"/>
      <c r="V623" s="8"/>
      <c r="W623" s="8"/>
      <c r="X623" s="8"/>
      <c r="Y623" s="8"/>
      <c r="Z623" s="8"/>
    </row>
    <row r="624" spans="1:26" ht="12.75" customHeight="1" x14ac:dyDescent="0.15">
      <c r="A624" s="8"/>
      <c r="B624" s="8"/>
      <c r="C624" s="82"/>
      <c r="D624" s="82"/>
      <c r="E624" s="416"/>
      <c r="F624" s="82"/>
      <c r="G624" s="82"/>
      <c r="H624" s="8"/>
      <c r="I624" s="8"/>
      <c r="J624" s="8"/>
      <c r="K624" s="8"/>
      <c r="L624" s="8"/>
      <c r="M624" s="8"/>
      <c r="N624" s="8"/>
      <c r="O624" s="8"/>
      <c r="P624" s="8"/>
      <c r="Q624" s="8"/>
      <c r="R624" s="8"/>
      <c r="S624" s="8"/>
      <c r="T624" s="8"/>
      <c r="U624" s="8"/>
      <c r="V624" s="8"/>
      <c r="W624" s="8"/>
      <c r="X624" s="8"/>
      <c r="Y624" s="8"/>
      <c r="Z624" s="8"/>
    </row>
    <row r="625" spans="1:26" ht="12.75" customHeight="1" x14ac:dyDescent="0.15">
      <c r="A625" s="8"/>
      <c r="B625" s="8"/>
      <c r="C625" s="82"/>
      <c r="D625" s="82"/>
      <c r="E625" s="416"/>
      <c r="F625" s="82"/>
      <c r="G625" s="82"/>
      <c r="H625" s="8"/>
      <c r="I625" s="8"/>
      <c r="J625" s="8"/>
      <c r="K625" s="8"/>
      <c r="L625" s="8"/>
      <c r="M625" s="8"/>
      <c r="N625" s="8"/>
      <c r="O625" s="8"/>
      <c r="P625" s="8"/>
      <c r="Q625" s="8"/>
      <c r="R625" s="8"/>
      <c r="S625" s="8"/>
      <c r="T625" s="8"/>
      <c r="U625" s="8"/>
      <c r="V625" s="8"/>
      <c r="W625" s="8"/>
      <c r="X625" s="8"/>
      <c r="Y625" s="8"/>
      <c r="Z625" s="8"/>
    </row>
    <row r="626" spans="1:26" ht="12.75" customHeight="1" x14ac:dyDescent="0.15">
      <c r="A626" s="8"/>
      <c r="B626" s="8"/>
      <c r="C626" s="82"/>
      <c r="D626" s="82"/>
      <c r="E626" s="416"/>
      <c r="F626" s="82"/>
      <c r="G626" s="82"/>
      <c r="H626" s="8"/>
      <c r="I626" s="8"/>
      <c r="J626" s="8"/>
      <c r="K626" s="8"/>
      <c r="L626" s="8"/>
      <c r="M626" s="8"/>
      <c r="N626" s="8"/>
      <c r="O626" s="8"/>
      <c r="P626" s="8"/>
      <c r="Q626" s="8"/>
      <c r="R626" s="8"/>
      <c r="S626" s="8"/>
      <c r="T626" s="8"/>
      <c r="U626" s="8"/>
      <c r="V626" s="8"/>
      <c r="W626" s="8"/>
      <c r="X626" s="8"/>
      <c r="Y626" s="8"/>
      <c r="Z626" s="8"/>
    </row>
    <row r="627" spans="1:26" ht="12.75" customHeight="1" x14ac:dyDescent="0.15">
      <c r="A627" s="8"/>
      <c r="B627" s="8"/>
      <c r="C627" s="82"/>
      <c r="D627" s="82"/>
      <c r="E627" s="416"/>
      <c r="F627" s="82"/>
      <c r="G627" s="82"/>
      <c r="H627" s="8"/>
      <c r="I627" s="8"/>
      <c r="J627" s="8"/>
      <c r="K627" s="8"/>
      <c r="L627" s="8"/>
      <c r="M627" s="8"/>
      <c r="N627" s="8"/>
      <c r="O627" s="8"/>
      <c r="P627" s="8"/>
      <c r="Q627" s="8"/>
      <c r="R627" s="8"/>
      <c r="S627" s="8"/>
      <c r="T627" s="8"/>
      <c r="U627" s="8"/>
      <c r="V627" s="8"/>
      <c r="W627" s="8"/>
      <c r="X627" s="8"/>
      <c r="Y627" s="8"/>
      <c r="Z627" s="8"/>
    </row>
    <row r="628" spans="1:26" ht="12.75" customHeight="1" x14ac:dyDescent="0.15">
      <c r="A628" s="8"/>
      <c r="B628" s="8"/>
      <c r="C628" s="82"/>
      <c r="D628" s="82"/>
      <c r="E628" s="416"/>
      <c r="F628" s="82"/>
      <c r="G628" s="82"/>
      <c r="H628" s="8"/>
      <c r="I628" s="8"/>
      <c r="J628" s="8"/>
      <c r="K628" s="8"/>
      <c r="L628" s="8"/>
      <c r="M628" s="8"/>
      <c r="N628" s="8"/>
      <c r="O628" s="8"/>
      <c r="P628" s="8"/>
      <c r="Q628" s="8"/>
      <c r="R628" s="8"/>
      <c r="S628" s="8"/>
      <c r="T628" s="8"/>
      <c r="U628" s="8"/>
      <c r="V628" s="8"/>
      <c r="W628" s="8"/>
      <c r="X628" s="8"/>
      <c r="Y628" s="8"/>
      <c r="Z628" s="8"/>
    </row>
    <row r="629" spans="1:26" ht="12.75" customHeight="1" x14ac:dyDescent="0.15">
      <c r="A629" s="8"/>
      <c r="B629" s="8"/>
      <c r="C629" s="82"/>
      <c r="D629" s="82"/>
      <c r="E629" s="416"/>
      <c r="F629" s="82"/>
      <c r="G629" s="82"/>
      <c r="H629" s="8"/>
      <c r="I629" s="8"/>
      <c r="J629" s="8"/>
      <c r="K629" s="8"/>
      <c r="L629" s="8"/>
      <c r="M629" s="8"/>
      <c r="N629" s="8"/>
      <c r="O629" s="8"/>
      <c r="P629" s="8"/>
      <c r="Q629" s="8"/>
      <c r="R629" s="8"/>
      <c r="S629" s="8"/>
      <c r="T629" s="8"/>
      <c r="U629" s="8"/>
      <c r="V629" s="8"/>
      <c r="W629" s="8"/>
      <c r="X629" s="8"/>
      <c r="Y629" s="8"/>
      <c r="Z629" s="8"/>
    </row>
    <row r="630" spans="1:26" ht="12.75" customHeight="1" x14ac:dyDescent="0.15">
      <c r="A630" s="8"/>
      <c r="B630" s="8"/>
      <c r="C630" s="82"/>
      <c r="D630" s="82"/>
      <c r="E630" s="416"/>
      <c r="F630" s="82"/>
      <c r="G630" s="82"/>
      <c r="H630" s="8"/>
      <c r="I630" s="8"/>
      <c r="J630" s="8"/>
      <c r="K630" s="8"/>
      <c r="L630" s="8"/>
      <c r="M630" s="8"/>
      <c r="N630" s="8"/>
      <c r="O630" s="8"/>
      <c r="P630" s="8"/>
      <c r="Q630" s="8"/>
      <c r="R630" s="8"/>
      <c r="S630" s="8"/>
      <c r="T630" s="8"/>
      <c r="U630" s="8"/>
      <c r="V630" s="8"/>
      <c r="W630" s="8"/>
      <c r="X630" s="8"/>
      <c r="Y630" s="8"/>
      <c r="Z630" s="8"/>
    </row>
    <row r="631" spans="1:26" ht="12.75" customHeight="1" x14ac:dyDescent="0.15">
      <c r="A631" s="8"/>
      <c r="B631" s="8"/>
      <c r="C631" s="82"/>
      <c r="D631" s="82"/>
      <c r="E631" s="416"/>
      <c r="F631" s="82"/>
      <c r="G631" s="82"/>
      <c r="H631" s="8"/>
      <c r="I631" s="8"/>
      <c r="J631" s="8"/>
      <c r="K631" s="8"/>
      <c r="L631" s="8"/>
      <c r="M631" s="8"/>
      <c r="N631" s="8"/>
      <c r="O631" s="8"/>
      <c r="P631" s="8"/>
      <c r="Q631" s="8"/>
      <c r="R631" s="8"/>
      <c r="S631" s="8"/>
      <c r="T631" s="8"/>
      <c r="U631" s="8"/>
      <c r="V631" s="8"/>
      <c r="W631" s="8"/>
      <c r="X631" s="8"/>
      <c r="Y631" s="8"/>
      <c r="Z631" s="8"/>
    </row>
    <row r="632" spans="1:26" ht="12.75" customHeight="1" x14ac:dyDescent="0.15">
      <c r="A632" s="8"/>
      <c r="B632" s="8"/>
      <c r="C632" s="82"/>
      <c r="D632" s="82"/>
      <c r="E632" s="416"/>
      <c r="F632" s="82"/>
      <c r="G632" s="82"/>
      <c r="H632" s="8"/>
      <c r="I632" s="8"/>
      <c r="J632" s="8"/>
      <c r="K632" s="8"/>
      <c r="L632" s="8"/>
      <c r="M632" s="8"/>
      <c r="N632" s="8"/>
      <c r="O632" s="8"/>
      <c r="P632" s="8"/>
      <c r="Q632" s="8"/>
      <c r="R632" s="8"/>
      <c r="S632" s="8"/>
      <c r="T632" s="8"/>
      <c r="U632" s="8"/>
      <c r="V632" s="8"/>
      <c r="W632" s="8"/>
      <c r="X632" s="8"/>
      <c r="Y632" s="8"/>
      <c r="Z632" s="8"/>
    </row>
    <row r="633" spans="1:26" ht="12.75" customHeight="1" x14ac:dyDescent="0.15">
      <c r="A633" s="8"/>
      <c r="B633" s="8"/>
      <c r="C633" s="82"/>
      <c r="D633" s="82"/>
      <c r="E633" s="416"/>
      <c r="F633" s="82"/>
      <c r="G633" s="82"/>
      <c r="H633" s="8"/>
      <c r="I633" s="8"/>
      <c r="J633" s="8"/>
      <c r="K633" s="8"/>
      <c r="L633" s="8"/>
      <c r="M633" s="8"/>
      <c r="N633" s="8"/>
      <c r="O633" s="8"/>
      <c r="P633" s="8"/>
      <c r="Q633" s="8"/>
      <c r="R633" s="8"/>
      <c r="S633" s="8"/>
      <c r="T633" s="8"/>
      <c r="U633" s="8"/>
      <c r="V633" s="8"/>
      <c r="W633" s="8"/>
      <c r="X633" s="8"/>
      <c r="Y633" s="8"/>
      <c r="Z633" s="8"/>
    </row>
    <row r="634" spans="1:26" ht="12.75" customHeight="1" x14ac:dyDescent="0.15">
      <c r="A634" s="8"/>
      <c r="B634" s="8"/>
      <c r="C634" s="82"/>
      <c r="D634" s="82"/>
      <c r="E634" s="416"/>
      <c r="F634" s="82"/>
      <c r="G634" s="82"/>
      <c r="H634" s="8"/>
      <c r="I634" s="8"/>
      <c r="J634" s="8"/>
      <c r="K634" s="8"/>
      <c r="L634" s="8"/>
      <c r="M634" s="8"/>
      <c r="N634" s="8"/>
      <c r="O634" s="8"/>
      <c r="P634" s="8"/>
      <c r="Q634" s="8"/>
      <c r="R634" s="8"/>
      <c r="S634" s="8"/>
      <c r="T634" s="8"/>
      <c r="U634" s="8"/>
      <c r="V634" s="8"/>
      <c r="W634" s="8"/>
      <c r="X634" s="8"/>
      <c r="Y634" s="8"/>
      <c r="Z634" s="8"/>
    </row>
    <row r="635" spans="1:26" ht="12.75" customHeight="1" x14ac:dyDescent="0.15">
      <c r="A635" s="8"/>
      <c r="B635" s="8"/>
      <c r="C635" s="82"/>
      <c r="D635" s="82"/>
      <c r="E635" s="416"/>
      <c r="F635" s="82"/>
      <c r="G635" s="82"/>
      <c r="H635" s="8"/>
      <c r="I635" s="8"/>
      <c r="J635" s="8"/>
      <c r="K635" s="8"/>
      <c r="L635" s="8"/>
      <c r="M635" s="8"/>
      <c r="N635" s="8"/>
      <c r="O635" s="8"/>
      <c r="P635" s="8"/>
      <c r="Q635" s="8"/>
      <c r="R635" s="8"/>
      <c r="S635" s="8"/>
      <c r="T635" s="8"/>
      <c r="U635" s="8"/>
      <c r="V635" s="8"/>
      <c r="W635" s="8"/>
      <c r="X635" s="8"/>
      <c r="Y635" s="8"/>
      <c r="Z635" s="8"/>
    </row>
    <row r="636" spans="1:26" ht="12.75" customHeight="1" x14ac:dyDescent="0.15">
      <c r="A636" s="8"/>
      <c r="B636" s="8"/>
      <c r="C636" s="82"/>
      <c r="D636" s="82"/>
      <c r="E636" s="416"/>
      <c r="F636" s="82"/>
      <c r="G636" s="82"/>
      <c r="H636" s="8"/>
      <c r="I636" s="8"/>
      <c r="J636" s="8"/>
      <c r="K636" s="8"/>
      <c r="L636" s="8"/>
      <c r="M636" s="8"/>
      <c r="N636" s="8"/>
      <c r="O636" s="8"/>
      <c r="P636" s="8"/>
      <c r="Q636" s="8"/>
      <c r="R636" s="8"/>
      <c r="S636" s="8"/>
      <c r="T636" s="8"/>
      <c r="U636" s="8"/>
      <c r="V636" s="8"/>
      <c r="W636" s="8"/>
      <c r="X636" s="8"/>
      <c r="Y636" s="8"/>
      <c r="Z636" s="8"/>
    </row>
    <row r="637" spans="1:26" ht="12.75" customHeight="1" x14ac:dyDescent="0.15">
      <c r="A637" s="8"/>
      <c r="B637" s="8"/>
      <c r="C637" s="82"/>
      <c r="D637" s="82"/>
      <c r="E637" s="416"/>
      <c r="F637" s="82"/>
      <c r="G637" s="82"/>
      <c r="H637" s="8"/>
      <c r="I637" s="8"/>
      <c r="J637" s="8"/>
      <c r="K637" s="8"/>
      <c r="L637" s="8"/>
      <c r="M637" s="8"/>
      <c r="N637" s="8"/>
      <c r="O637" s="8"/>
      <c r="P637" s="8"/>
      <c r="Q637" s="8"/>
      <c r="R637" s="8"/>
      <c r="S637" s="8"/>
      <c r="T637" s="8"/>
      <c r="U637" s="8"/>
      <c r="V637" s="8"/>
      <c r="W637" s="8"/>
      <c r="X637" s="8"/>
      <c r="Y637" s="8"/>
      <c r="Z637" s="8"/>
    </row>
    <row r="638" spans="1:26" ht="12.75" customHeight="1" x14ac:dyDescent="0.15">
      <c r="A638" s="8"/>
      <c r="B638" s="8"/>
      <c r="C638" s="82"/>
      <c r="D638" s="82"/>
      <c r="E638" s="416"/>
      <c r="F638" s="82"/>
      <c r="G638" s="82"/>
      <c r="H638" s="8"/>
      <c r="I638" s="8"/>
      <c r="J638" s="8"/>
      <c r="K638" s="8"/>
      <c r="L638" s="8"/>
      <c r="M638" s="8"/>
      <c r="N638" s="8"/>
      <c r="O638" s="8"/>
      <c r="P638" s="8"/>
      <c r="Q638" s="8"/>
      <c r="R638" s="8"/>
      <c r="S638" s="8"/>
      <c r="T638" s="8"/>
      <c r="U638" s="8"/>
      <c r="V638" s="8"/>
      <c r="W638" s="8"/>
      <c r="X638" s="8"/>
      <c r="Y638" s="8"/>
      <c r="Z638" s="8"/>
    </row>
    <row r="639" spans="1:26" ht="12.75" customHeight="1" x14ac:dyDescent="0.15">
      <c r="A639" s="8"/>
      <c r="B639" s="8"/>
      <c r="C639" s="82"/>
      <c r="D639" s="82"/>
      <c r="E639" s="416"/>
      <c r="F639" s="82"/>
      <c r="G639" s="82"/>
      <c r="H639" s="8"/>
      <c r="I639" s="8"/>
      <c r="J639" s="8"/>
      <c r="K639" s="8"/>
      <c r="L639" s="8"/>
      <c r="M639" s="8"/>
      <c r="N639" s="8"/>
      <c r="O639" s="8"/>
      <c r="P639" s="8"/>
      <c r="Q639" s="8"/>
      <c r="R639" s="8"/>
      <c r="S639" s="8"/>
      <c r="T639" s="8"/>
      <c r="U639" s="8"/>
      <c r="V639" s="8"/>
      <c r="W639" s="8"/>
      <c r="X639" s="8"/>
      <c r="Y639" s="8"/>
      <c r="Z639" s="8"/>
    </row>
    <row r="640" spans="1:26" ht="12.75" customHeight="1" x14ac:dyDescent="0.15">
      <c r="A640" s="8"/>
      <c r="B640" s="8"/>
      <c r="C640" s="82"/>
      <c r="D640" s="82"/>
      <c r="E640" s="416"/>
      <c r="F640" s="82"/>
      <c r="G640" s="82"/>
      <c r="H640" s="8"/>
      <c r="I640" s="8"/>
      <c r="J640" s="8"/>
      <c r="K640" s="8"/>
      <c r="L640" s="8"/>
      <c r="M640" s="8"/>
      <c r="N640" s="8"/>
      <c r="O640" s="8"/>
      <c r="P640" s="8"/>
      <c r="Q640" s="8"/>
      <c r="R640" s="8"/>
      <c r="S640" s="8"/>
      <c r="T640" s="8"/>
      <c r="U640" s="8"/>
      <c r="V640" s="8"/>
      <c r="W640" s="8"/>
      <c r="X640" s="8"/>
      <c r="Y640" s="8"/>
      <c r="Z640" s="8"/>
    </row>
    <row r="641" spans="1:26" ht="12.75" customHeight="1" x14ac:dyDescent="0.15">
      <c r="A641" s="8"/>
      <c r="B641" s="8"/>
      <c r="C641" s="82"/>
      <c r="D641" s="82"/>
      <c r="E641" s="416"/>
      <c r="F641" s="82"/>
      <c r="G641" s="82"/>
      <c r="H641" s="8"/>
      <c r="I641" s="8"/>
      <c r="J641" s="8"/>
      <c r="K641" s="8"/>
      <c r="L641" s="8"/>
      <c r="M641" s="8"/>
      <c r="N641" s="8"/>
      <c r="O641" s="8"/>
      <c r="P641" s="8"/>
      <c r="Q641" s="8"/>
      <c r="R641" s="8"/>
      <c r="S641" s="8"/>
      <c r="T641" s="8"/>
      <c r="U641" s="8"/>
      <c r="V641" s="8"/>
      <c r="W641" s="8"/>
      <c r="X641" s="8"/>
      <c r="Y641" s="8"/>
      <c r="Z641" s="8"/>
    </row>
    <row r="642" spans="1:26" ht="12.75" customHeight="1" x14ac:dyDescent="0.15">
      <c r="A642" s="8"/>
      <c r="B642" s="8"/>
      <c r="C642" s="82"/>
      <c r="D642" s="82"/>
      <c r="E642" s="416"/>
      <c r="F642" s="82"/>
      <c r="G642" s="82"/>
      <c r="H642" s="8"/>
      <c r="I642" s="8"/>
      <c r="J642" s="8"/>
      <c r="K642" s="8"/>
      <c r="L642" s="8"/>
      <c r="M642" s="8"/>
      <c r="N642" s="8"/>
      <c r="O642" s="8"/>
      <c r="P642" s="8"/>
      <c r="Q642" s="8"/>
      <c r="R642" s="8"/>
      <c r="S642" s="8"/>
      <c r="T642" s="8"/>
      <c r="U642" s="8"/>
      <c r="V642" s="8"/>
      <c r="W642" s="8"/>
      <c r="X642" s="8"/>
      <c r="Y642" s="8"/>
      <c r="Z642" s="8"/>
    </row>
    <row r="643" spans="1:26" ht="12.75" customHeight="1" x14ac:dyDescent="0.15">
      <c r="A643" s="8"/>
      <c r="B643" s="8"/>
      <c r="C643" s="82"/>
      <c r="D643" s="82"/>
      <c r="E643" s="416"/>
      <c r="F643" s="82"/>
      <c r="G643" s="82"/>
      <c r="H643" s="8"/>
      <c r="I643" s="8"/>
      <c r="J643" s="8"/>
      <c r="K643" s="8"/>
      <c r="L643" s="8"/>
      <c r="M643" s="8"/>
      <c r="N643" s="8"/>
      <c r="O643" s="8"/>
      <c r="P643" s="8"/>
      <c r="Q643" s="8"/>
      <c r="R643" s="8"/>
      <c r="S643" s="8"/>
      <c r="T643" s="8"/>
      <c r="U643" s="8"/>
      <c r="V643" s="8"/>
      <c r="W643" s="8"/>
      <c r="X643" s="8"/>
      <c r="Y643" s="8"/>
      <c r="Z643" s="8"/>
    </row>
    <row r="644" spans="1:26" ht="12.75" customHeight="1" x14ac:dyDescent="0.15">
      <c r="A644" s="8"/>
      <c r="B644" s="8"/>
      <c r="C644" s="82"/>
      <c r="D644" s="82"/>
      <c r="E644" s="416"/>
      <c r="F644" s="82"/>
      <c r="G644" s="82"/>
      <c r="H644" s="8"/>
      <c r="I644" s="8"/>
      <c r="J644" s="8"/>
      <c r="K644" s="8"/>
      <c r="L644" s="8"/>
      <c r="M644" s="8"/>
      <c r="N644" s="8"/>
      <c r="O644" s="8"/>
      <c r="P644" s="8"/>
      <c r="Q644" s="8"/>
      <c r="R644" s="8"/>
      <c r="S644" s="8"/>
      <c r="T644" s="8"/>
      <c r="U644" s="8"/>
      <c r="V644" s="8"/>
      <c r="W644" s="8"/>
      <c r="X644" s="8"/>
      <c r="Y644" s="8"/>
      <c r="Z644" s="8"/>
    </row>
    <row r="645" spans="1:26" ht="12.75" customHeight="1" x14ac:dyDescent="0.15">
      <c r="A645" s="8"/>
      <c r="B645" s="8"/>
      <c r="C645" s="82"/>
      <c r="D645" s="82"/>
      <c r="E645" s="416"/>
      <c r="F645" s="82"/>
      <c r="G645" s="82"/>
      <c r="H645" s="8"/>
      <c r="I645" s="8"/>
      <c r="J645" s="8"/>
      <c r="K645" s="8"/>
      <c r="L645" s="8"/>
      <c r="M645" s="8"/>
      <c r="N645" s="8"/>
      <c r="O645" s="8"/>
      <c r="P645" s="8"/>
      <c r="Q645" s="8"/>
      <c r="R645" s="8"/>
      <c r="S645" s="8"/>
      <c r="T645" s="8"/>
      <c r="U645" s="8"/>
      <c r="V645" s="8"/>
      <c r="W645" s="8"/>
      <c r="X645" s="8"/>
      <c r="Y645" s="8"/>
      <c r="Z645" s="8"/>
    </row>
    <row r="646" spans="1:26" ht="12.75" customHeight="1" x14ac:dyDescent="0.15">
      <c r="A646" s="8"/>
      <c r="B646" s="8"/>
      <c r="C646" s="82"/>
      <c r="D646" s="82"/>
      <c r="E646" s="416"/>
      <c r="F646" s="82"/>
      <c r="G646" s="82"/>
      <c r="H646" s="8"/>
      <c r="I646" s="8"/>
      <c r="J646" s="8"/>
      <c r="K646" s="8"/>
      <c r="L646" s="8"/>
      <c r="M646" s="8"/>
      <c r="N646" s="8"/>
      <c r="O646" s="8"/>
      <c r="P646" s="8"/>
      <c r="Q646" s="8"/>
      <c r="R646" s="8"/>
      <c r="S646" s="8"/>
      <c r="T646" s="8"/>
      <c r="U646" s="8"/>
      <c r="V646" s="8"/>
      <c r="W646" s="8"/>
      <c r="X646" s="8"/>
      <c r="Y646" s="8"/>
      <c r="Z646" s="8"/>
    </row>
    <row r="647" spans="1:26" ht="12.75" customHeight="1" x14ac:dyDescent="0.15">
      <c r="A647" s="8"/>
      <c r="B647" s="8"/>
      <c r="C647" s="82"/>
      <c r="D647" s="82"/>
      <c r="E647" s="416"/>
      <c r="F647" s="82"/>
      <c r="G647" s="82"/>
      <c r="H647" s="8"/>
      <c r="I647" s="8"/>
      <c r="J647" s="8"/>
      <c r="K647" s="8"/>
      <c r="L647" s="8"/>
      <c r="M647" s="8"/>
      <c r="N647" s="8"/>
      <c r="O647" s="8"/>
      <c r="P647" s="8"/>
      <c r="Q647" s="8"/>
      <c r="R647" s="8"/>
      <c r="S647" s="8"/>
      <c r="T647" s="8"/>
      <c r="U647" s="8"/>
      <c r="V647" s="8"/>
      <c r="W647" s="8"/>
      <c r="X647" s="8"/>
      <c r="Y647" s="8"/>
      <c r="Z647" s="8"/>
    </row>
    <row r="648" spans="1:26" ht="12.75" customHeight="1" x14ac:dyDescent="0.15">
      <c r="A648" s="8"/>
      <c r="B648" s="8"/>
      <c r="C648" s="82"/>
      <c r="D648" s="82"/>
      <c r="E648" s="416"/>
      <c r="F648" s="82"/>
      <c r="G648" s="82"/>
      <c r="H648" s="8"/>
      <c r="I648" s="8"/>
      <c r="J648" s="8"/>
      <c r="K648" s="8"/>
      <c r="L648" s="8"/>
      <c r="M648" s="8"/>
      <c r="N648" s="8"/>
      <c r="O648" s="8"/>
      <c r="P648" s="8"/>
      <c r="Q648" s="8"/>
      <c r="R648" s="8"/>
      <c r="S648" s="8"/>
      <c r="T648" s="8"/>
      <c r="U648" s="8"/>
      <c r="V648" s="8"/>
      <c r="W648" s="8"/>
      <c r="X648" s="8"/>
      <c r="Y648" s="8"/>
      <c r="Z648" s="8"/>
    </row>
    <row r="649" spans="1:26" ht="12.75" customHeight="1" x14ac:dyDescent="0.15">
      <c r="A649" s="8"/>
      <c r="B649" s="8"/>
      <c r="C649" s="82"/>
      <c r="D649" s="82"/>
      <c r="E649" s="416"/>
      <c r="F649" s="82"/>
      <c r="G649" s="82"/>
      <c r="H649" s="8"/>
      <c r="I649" s="8"/>
      <c r="J649" s="8"/>
      <c r="K649" s="8"/>
      <c r="L649" s="8"/>
      <c r="M649" s="8"/>
      <c r="N649" s="8"/>
      <c r="O649" s="8"/>
      <c r="P649" s="8"/>
      <c r="Q649" s="8"/>
      <c r="R649" s="8"/>
      <c r="S649" s="8"/>
      <c r="T649" s="8"/>
      <c r="U649" s="8"/>
      <c r="V649" s="8"/>
      <c r="W649" s="8"/>
      <c r="X649" s="8"/>
      <c r="Y649" s="8"/>
      <c r="Z649" s="8"/>
    </row>
    <row r="650" spans="1:26" ht="12.75" customHeight="1" x14ac:dyDescent="0.15">
      <c r="A650" s="8"/>
      <c r="B650" s="8"/>
      <c r="C650" s="82"/>
      <c r="D650" s="82"/>
      <c r="E650" s="416"/>
      <c r="F650" s="82"/>
      <c r="G650" s="82"/>
      <c r="H650" s="8"/>
      <c r="I650" s="8"/>
      <c r="J650" s="8"/>
      <c r="K650" s="8"/>
      <c r="L650" s="8"/>
      <c r="M650" s="8"/>
      <c r="N650" s="8"/>
      <c r="O650" s="8"/>
      <c r="P650" s="8"/>
      <c r="Q650" s="8"/>
      <c r="R650" s="8"/>
      <c r="S650" s="8"/>
      <c r="T650" s="8"/>
      <c r="U650" s="8"/>
      <c r="V650" s="8"/>
      <c r="W650" s="8"/>
      <c r="X650" s="8"/>
      <c r="Y650" s="8"/>
      <c r="Z650" s="8"/>
    </row>
    <row r="651" spans="1:26" ht="12.75" customHeight="1" x14ac:dyDescent="0.15">
      <c r="A651" s="8"/>
      <c r="B651" s="8"/>
      <c r="C651" s="82"/>
      <c r="D651" s="82"/>
      <c r="E651" s="416"/>
      <c r="F651" s="82"/>
      <c r="G651" s="82"/>
      <c r="H651" s="8"/>
      <c r="I651" s="8"/>
      <c r="J651" s="8"/>
      <c r="K651" s="8"/>
      <c r="L651" s="8"/>
      <c r="M651" s="8"/>
      <c r="N651" s="8"/>
      <c r="O651" s="8"/>
      <c r="P651" s="8"/>
      <c r="Q651" s="8"/>
      <c r="R651" s="8"/>
      <c r="S651" s="8"/>
      <c r="T651" s="8"/>
      <c r="U651" s="8"/>
      <c r="V651" s="8"/>
      <c r="W651" s="8"/>
      <c r="X651" s="8"/>
      <c r="Y651" s="8"/>
      <c r="Z651" s="8"/>
    </row>
    <row r="652" spans="1:26" ht="12.75" customHeight="1" x14ac:dyDescent="0.15">
      <c r="A652" s="8"/>
      <c r="B652" s="8"/>
      <c r="C652" s="82"/>
      <c r="D652" s="82"/>
      <c r="E652" s="416"/>
      <c r="F652" s="82"/>
      <c r="G652" s="82"/>
      <c r="H652" s="8"/>
      <c r="I652" s="8"/>
      <c r="J652" s="8"/>
      <c r="K652" s="8"/>
      <c r="L652" s="8"/>
      <c r="M652" s="8"/>
      <c r="N652" s="8"/>
      <c r="O652" s="8"/>
      <c r="P652" s="8"/>
      <c r="Q652" s="8"/>
      <c r="R652" s="8"/>
      <c r="S652" s="8"/>
      <c r="T652" s="8"/>
      <c r="U652" s="8"/>
      <c r="V652" s="8"/>
      <c r="W652" s="8"/>
      <c r="X652" s="8"/>
      <c r="Y652" s="8"/>
      <c r="Z652" s="8"/>
    </row>
    <row r="653" spans="1:26" ht="12.75" customHeight="1" x14ac:dyDescent="0.15">
      <c r="A653" s="8"/>
      <c r="B653" s="8"/>
      <c r="C653" s="82"/>
      <c r="D653" s="82"/>
      <c r="E653" s="416"/>
      <c r="F653" s="82"/>
      <c r="G653" s="82"/>
      <c r="H653" s="8"/>
      <c r="I653" s="8"/>
      <c r="J653" s="8"/>
      <c r="K653" s="8"/>
      <c r="L653" s="8"/>
      <c r="M653" s="8"/>
      <c r="N653" s="8"/>
      <c r="O653" s="8"/>
      <c r="P653" s="8"/>
      <c r="Q653" s="8"/>
      <c r="R653" s="8"/>
      <c r="S653" s="8"/>
      <c r="T653" s="8"/>
      <c r="U653" s="8"/>
      <c r="V653" s="8"/>
      <c r="W653" s="8"/>
      <c r="X653" s="8"/>
      <c r="Y653" s="8"/>
      <c r="Z653" s="8"/>
    </row>
    <row r="654" spans="1:26" ht="12.75" customHeight="1" x14ac:dyDescent="0.15">
      <c r="A654" s="8"/>
      <c r="B654" s="8"/>
      <c r="C654" s="82"/>
      <c r="D654" s="82"/>
      <c r="E654" s="416"/>
      <c r="F654" s="82"/>
      <c r="G654" s="82"/>
      <c r="H654" s="8"/>
      <c r="I654" s="8"/>
      <c r="J654" s="8"/>
      <c r="K654" s="8"/>
      <c r="L654" s="8"/>
      <c r="M654" s="8"/>
      <c r="N654" s="8"/>
      <c r="O654" s="8"/>
      <c r="P654" s="8"/>
      <c r="Q654" s="8"/>
      <c r="R654" s="8"/>
      <c r="S654" s="8"/>
      <c r="T654" s="8"/>
      <c r="U654" s="8"/>
      <c r="V654" s="8"/>
      <c r="W654" s="8"/>
      <c r="X654" s="8"/>
      <c r="Y654" s="8"/>
      <c r="Z654" s="8"/>
    </row>
    <row r="655" spans="1:26" ht="12.75" customHeight="1" x14ac:dyDescent="0.15">
      <c r="A655" s="8"/>
      <c r="B655" s="8"/>
      <c r="C655" s="82"/>
      <c r="D655" s="82"/>
      <c r="E655" s="416"/>
      <c r="F655" s="82"/>
      <c r="G655" s="82"/>
      <c r="H655" s="8"/>
      <c r="I655" s="8"/>
      <c r="J655" s="8"/>
      <c r="K655" s="8"/>
      <c r="L655" s="8"/>
      <c r="M655" s="8"/>
      <c r="N655" s="8"/>
      <c r="O655" s="8"/>
      <c r="P655" s="8"/>
      <c r="Q655" s="8"/>
      <c r="R655" s="8"/>
      <c r="S655" s="8"/>
      <c r="T655" s="8"/>
      <c r="U655" s="8"/>
      <c r="V655" s="8"/>
      <c r="W655" s="8"/>
      <c r="X655" s="8"/>
      <c r="Y655" s="8"/>
      <c r="Z655" s="8"/>
    </row>
    <row r="656" spans="1:26" ht="12.75" customHeight="1" x14ac:dyDescent="0.15">
      <c r="A656" s="8"/>
      <c r="B656" s="8"/>
      <c r="C656" s="82"/>
      <c r="D656" s="82"/>
      <c r="E656" s="416"/>
      <c r="F656" s="82"/>
      <c r="G656" s="82"/>
      <c r="H656" s="8"/>
      <c r="I656" s="8"/>
      <c r="J656" s="8"/>
      <c r="K656" s="8"/>
      <c r="L656" s="8"/>
      <c r="M656" s="8"/>
      <c r="N656" s="8"/>
      <c r="O656" s="8"/>
      <c r="P656" s="8"/>
      <c r="Q656" s="8"/>
      <c r="R656" s="8"/>
      <c r="S656" s="8"/>
      <c r="T656" s="8"/>
      <c r="U656" s="8"/>
      <c r="V656" s="8"/>
      <c r="W656" s="8"/>
      <c r="X656" s="8"/>
      <c r="Y656" s="8"/>
      <c r="Z656" s="8"/>
    </row>
    <row r="657" spans="1:26" ht="12.75" customHeight="1" x14ac:dyDescent="0.15">
      <c r="A657" s="8"/>
      <c r="B657" s="8"/>
      <c r="C657" s="82"/>
      <c r="D657" s="82"/>
      <c r="E657" s="416"/>
      <c r="F657" s="82"/>
      <c r="G657" s="82"/>
      <c r="H657" s="8"/>
      <c r="I657" s="8"/>
      <c r="J657" s="8"/>
      <c r="K657" s="8"/>
      <c r="L657" s="8"/>
      <c r="M657" s="8"/>
      <c r="N657" s="8"/>
      <c r="O657" s="8"/>
      <c r="P657" s="8"/>
      <c r="Q657" s="8"/>
      <c r="R657" s="8"/>
      <c r="S657" s="8"/>
      <c r="T657" s="8"/>
      <c r="U657" s="8"/>
      <c r="V657" s="8"/>
      <c r="W657" s="8"/>
      <c r="X657" s="8"/>
      <c r="Y657" s="8"/>
      <c r="Z657" s="8"/>
    </row>
    <row r="658" spans="1:26" ht="12.75" customHeight="1" x14ac:dyDescent="0.15">
      <c r="A658" s="8"/>
      <c r="B658" s="8"/>
      <c r="C658" s="82"/>
      <c r="D658" s="82"/>
      <c r="E658" s="416"/>
      <c r="F658" s="82"/>
      <c r="G658" s="82"/>
      <c r="H658" s="8"/>
      <c r="I658" s="8"/>
      <c r="J658" s="8"/>
      <c r="K658" s="8"/>
      <c r="L658" s="8"/>
      <c r="M658" s="8"/>
      <c r="N658" s="8"/>
      <c r="O658" s="8"/>
      <c r="P658" s="8"/>
      <c r="Q658" s="8"/>
      <c r="R658" s="8"/>
      <c r="S658" s="8"/>
      <c r="T658" s="8"/>
      <c r="U658" s="8"/>
      <c r="V658" s="8"/>
      <c r="W658" s="8"/>
      <c r="X658" s="8"/>
      <c r="Y658" s="8"/>
      <c r="Z658" s="8"/>
    </row>
    <row r="659" spans="1:26" ht="12.75" customHeight="1" x14ac:dyDescent="0.15">
      <c r="A659" s="8"/>
      <c r="B659" s="8"/>
      <c r="C659" s="82"/>
      <c r="D659" s="82"/>
      <c r="E659" s="416"/>
      <c r="F659" s="82"/>
      <c r="G659" s="82"/>
      <c r="H659" s="8"/>
      <c r="I659" s="8"/>
      <c r="J659" s="8"/>
      <c r="K659" s="8"/>
      <c r="L659" s="8"/>
      <c r="M659" s="8"/>
      <c r="N659" s="8"/>
      <c r="O659" s="8"/>
      <c r="P659" s="8"/>
      <c r="Q659" s="8"/>
      <c r="R659" s="8"/>
      <c r="S659" s="8"/>
      <c r="T659" s="8"/>
      <c r="U659" s="8"/>
      <c r="V659" s="8"/>
      <c r="W659" s="8"/>
      <c r="X659" s="8"/>
      <c r="Y659" s="8"/>
      <c r="Z659" s="8"/>
    </row>
    <row r="660" spans="1:26" ht="12.75" customHeight="1" x14ac:dyDescent="0.15">
      <c r="A660" s="8"/>
      <c r="B660" s="8"/>
      <c r="C660" s="82"/>
      <c r="D660" s="82"/>
      <c r="E660" s="416"/>
      <c r="F660" s="82"/>
      <c r="G660" s="82"/>
      <c r="H660" s="8"/>
      <c r="I660" s="8"/>
      <c r="J660" s="8"/>
      <c r="K660" s="8"/>
      <c r="L660" s="8"/>
      <c r="M660" s="8"/>
      <c r="N660" s="8"/>
      <c r="O660" s="8"/>
      <c r="P660" s="8"/>
      <c r="Q660" s="8"/>
      <c r="R660" s="8"/>
      <c r="S660" s="8"/>
      <c r="T660" s="8"/>
      <c r="U660" s="8"/>
      <c r="V660" s="8"/>
      <c r="W660" s="8"/>
      <c r="X660" s="8"/>
      <c r="Y660" s="8"/>
      <c r="Z660" s="8"/>
    </row>
    <row r="661" spans="1:26" ht="12.75" customHeight="1" x14ac:dyDescent="0.15">
      <c r="A661" s="8"/>
      <c r="B661" s="8"/>
      <c r="C661" s="82"/>
      <c r="D661" s="82"/>
      <c r="E661" s="416"/>
      <c r="F661" s="82"/>
      <c r="G661" s="82"/>
      <c r="H661" s="8"/>
      <c r="I661" s="8"/>
      <c r="J661" s="8"/>
      <c r="K661" s="8"/>
      <c r="L661" s="8"/>
      <c r="M661" s="8"/>
      <c r="N661" s="8"/>
      <c r="O661" s="8"/>
      <c r="P661" s="8"/>
      <c r="Q661" s="8"/>
      <c r="R661" s="8"/>
      <c r="S661" s="8"/>
      <c r="T661" s="8"/>
      <c r="U661" s="8"/>
      <c r="V661" s="8"/>
      <c r="W661" s="8"/>
      <c r="X661" s="8"/>
      <c r="Y661" s="8"/>
      <c r="Z661" s="8"/>
    </row>
    <row r="662" spans="1:26" ht="12.75" customHeight="1" x14ac:dyDescent="0.15">
      <c r="A662" s="8"/>
      <c r="B662" s="8"/>
      <c r="C662" s="82"/>
      <c r="D662" s="82"/>
      <c r="E662" s="416"/>
      <c r="F662" s="82"/>
      <c r="G662" s="82"/>
      <c r="H662" s="8"/>
      <c r="I662" s="8"/>
      <c r="J662" s="8"/>
      <c r="K662" s="8"/>
      <c r="L662" s="8"/>
      <c r="M662" s="8"/>
      <c r="N662" s="8"/>
      <c r="O662" s="8"/>
      <c r="P662" s="8"/>
      <c r="Q662" s="8"/>
      <c r="R662" s="8"/>
      <c r="S662" s="8"/>
      <c r="T662" s="8"/>
      <c r="U662" s="8"/>
      <c r="V662" s="8"/>
      <c r="W662" s="8"/>
      <c r="X662" s="8"/>
      <c r="Y662" s="8"/>
      <c r="Z662" s="8"/>
    </row>
    <row r="663" spans="1:26" ht="12.75" customHeight="1" x14ac:dyDescent="0.15">
      <c r="A663" s="8"/>
      <c r="B663" s="8"/>
      <c r="C663" s="82"/>
      <c r="D663" s="82"/>
      <c r="E663" s="416"/>
      <c r="F663" s="82"/>
      <c r="G663" s="82"/>
      <c r="H663" s="8"/>
      <c r="I663" s="8"/>
      <c r="J663" s="8"/>
      <c r="K663" s="8"/>
      <c r="L663" s="8"/>
      <c r="M663" s="8"/>
      <c r="N663" s="8"/>
      <c r="O663" s="8"/>
      <c r="P663" s="8"/>
      <c r="Q663" s="8"/>
      <c r="R663" s="8"/>
      <c r="S663" s="8"/>
      <c r="T663" s="8"/>
      <c r="U663" s="8"/>
      <c r="V663" s="8"/>
      <c r="W663" s="8"/>
      <c r="X663" s="8"/>
      <c r="Y663" s="8"/>
      <c r="Z663" s="8"/>
    </row>
    <row r="664" spans="1:26" ht="12.75" customHeight="1" x14ac:dyDescent="0.15">
      <c r="A664" s="8"/>
      <c r="B664" s="8"/>
      <c r="C664" s="82"/>
      <c r="D664" s="82"/>
      <c r="E664" s="416"/>
      <c r="F664" s="82"/>
      <c r="G664" s="82"/>
      <c r="H664" s="8"/>
      <c r="I664" s="8"/>
      <c r="J664" s="8"/>
      <c r="K664" s="8"/>
      <c r="L664" s="8"/>
      <c r="M664" s="8"/>
      <c r="N664" s="8"/>
      <c r="O664" s="8"/>
      <c r="P664" s="8"/>
      <c r="Q664" s="8"/>
      <c r="R664" s="8"/>
      <c r="S664" s="8"/>
      <c r="T664" s="8"/>
      <c r="U664" s="8"/>
      <c r="V664" s="8"/>
      <c r="W664" s="8"/>
      <c r="X664" s="8"/>
      <c r="Y664" s="8"/>
      <c r="Z664" s="8"/>
    </row>
    <row r="665" spans="1:26" ht="12.75" customHeight="1" x14ac:dyDescent="0.15">
      <c r="A665" s="8"/>
      <c r="B665" s="8"/>
      <c r="C665" s="82"/>
      <c r="D665" s="82"/>
      <c r="E665" s="416"/>
      <c r="F665" s="82"/>
      <c r="G665" s="82"/>
      <c r="H665" s="8"/>
      <c r="I665" s="8"/>
      <c r="J665" s="8"/>
      <c r="K665" s="8"/>
      <c r="L665" s="8"/>
      <c r="M665" s="8"/>
      <c r="N665" s="8"/>
      <c r="O665" s="8"/>
      <c r="P665" s="8"/>
      <c r="Q665" s="8"/>
      <c r="R665" s="8"/>
      <c r="S665" s="8"/>
      <c r="T665" s="8"/>
      <c r="U665" s="8"/>
      <c r="V665" s="8"/>
      <c r="W665" s="8"/>
      <c r="X665" s="8"/>
      <c r="Y665" s="8"/>
      <c r="Z665" s="8"/>
    </row>
    <row r="666" spans="1:26" ht="12.75" customHeight="1" x14ac:dyDescent="0.15">
      <c r="A666" s="8"/>
      <c r="B666" s="8"/>
      <c r="C666" s="82"/>
      <c r="D666" s="82"/>
      <c r="E666" s="416"/>
      <c r="F666" s="82"/>
      <c r="G666" s="82"/>
      <c r="H666" s="8"/>
      <c r="I666" s="8"/>
      <c r="J666" s="8"/>
      <c r="K666" s="8"/>
      <c r="L666" s="8"/>
      <c r="M666" s="8"/>
      <c r="N666" s="8"/>
      <c r="O666" s="8"/>
      <c r="P666" s="8"/>
      <c r="Q666" s="8"/>
      <c r="R666" s="8"/>
      <c r="S666" s="8"/>
      <c r="T666" s="8"/>
      <c r="U666" s="8"/>
      <c r="V666" s="8"/>
      <c r="W666" s="8"/>
      <c r="X666" s="8"/>
      <c r="Y666" s="8"/>
      <c r="Z666" s="8"/>
    </row>
    <row r="667" spans="1:26" ht="12.75" customHeight="1" x14ac:dyDescent="0.15">
      <c r="A667" s="8"/>
      <c r="B667" s="8"/>
      <c r="C667" s="82"/>
      <c r="D667" s="82"/>
      <c r="E667" s="416"/>
      <c r="F667" s="82"/>
      <c r="G667" s="82"/>
      <c r="H667" s="8"/>
      <c r="I667" s="8"/>
      <c r="J667" s="8"/>
      <c r="K667" s="8"/>
      <c r="L667" s="8"/>
      <c r="M667" s="8"/>
      <c r="N667" s="8"/>
      <c r="O667" s="8"/>
      <c r="P667" s="8"/>
      <c r="Q667" s="8"/>
      <c r="R667" s="8"/>
      <c r="S667" s="8"/>
      <c r="T667" s="8"/>
      <c r="U667" s="8"/>
      <c r="V667" s="8"/>
      <c r="W667" s="8"/>
      <c r="X667" s="8"/>
      <c r="Y667" s="8"/>
      <c r="Z667" s="8"/>
    </row>
    <row r="668" spans="1:26" ht="12.75" customHeight="1" x14ac:dyDescent="0.15">
      <c r="A668" s="8"/>
      <c r="B668" s="8"/>
      <c r="C668" s="82"/>
      <c r="D668" s="82"/>
      <c r="E668" s="416"/>
      <c r="F668" s="82"/>
      <c r="G668" s="82"/>
      <c r="H668" s="8"/>
      <c r="I668" s="8"/>
      <c r="J668" s="8"/>
      <c r="K668" s="8"/>
      <c r="L668" s="8"/>
      <c r="M668" s="8"/>
      <c r="N668" s="8"/>
      <c r="O668" s="8"/>
      <c r="P668" s="8"/>
      <c r="Q668" s="8"/>
      <c r="R668" s="8"/>
      <c r="S668" s="8"/>
      <c r="T668" s="8"/>
      <c r="U668" s="8"/>
      <c r="V668" s="8"/>
      <c r="W668" s="8"/>
      <c r="X668" s="8"/>
      <c r="Y668" s="8"/>
      <c r="Z668" s="8"/>
    </row>
    <row r="669" spans="1:26" ht="12.75" customHeight="1" x14ac:dyDescent="0.15">
      <c r="A669" s="8"/>
      <c r="B669" s="8"/>
      <c r="C669" s="82"/>
      <c r="D669" s="82"/>
      <c r="E669" s="416"/>
      <c r="F669" s="82"/>
      <c r="G669" s="82"/>
      <c r="H669" s="8"/>
      <c r="I669" s="8"/>
      <c r="J669" s="8"/>
      <c r="K669" s="8"/>
      <c r="L669" s="8"/>
      <c r="M669" s="8"/>
      <c r="N669" s="8"/>
      <c r="O669" s="8"/>
      <c r="P669" s="8"/>
      <c r="Q669" s="8"/>
      <c r="R669" s="8"/>
      <c r="S669" s="8"/>
      <c r="T669" s="8"/>
      <c r="U669" s="8"/>
      <c r="V669" s="8"/>
      <c r="W669" s="8"/>
      <c r="X669" s="8"/>
      <c r="Y669" s="8"/>
      <c r="Z669" s="8"/>
    </row>
    <row r="670" spans="1:26" ht="12.75" customHeight="1" x14ac:dyDescent="0.15">
      <c r="A670" s="8"/>
      <c r="B670" s="8"/>
      <c r="C670" s="82"/>
      <c r="D670" s="82"/>
      <c r="E670" s="416"/>
      <c r="F670" s="82"/>
      <c r="G670" s="82"/>
      <c r="H670" s="8"/>
      <c r="I670" s="8"/>
      <c r="J670" s="8"/>
      <c r="K670" s="8"/>
      <c r="L670" s="8"/>
      <c r="M670" s="8"/>
      <c r="N670" s="8"/>
      <c r="O670" s="8"/>
      <c r="P670" s="8"/>
      <c r="Q670" s="8"/>
      <c r="R670" s="8"/>
      <c r="S670" s="8"/>
      <c r="T670" s="8"/>
      <c r="U670" s="8"/>
      <c r="V670" s="8"/>
      <c r="W670" s="8"/>
      <c r="X670" s="8"/>
      <c r="Y670" s="8"/>
      <c r="Z670" s="8"/>
    </row>
    <row r="671" spans="1:26" ht="12.75" customHeight="1" x14ac:dyDescent="0.15">
      <c r="A671" s="8"/>
      <c r="B671" s="8"/>
      <c r="C671" s="82"/>
      <c r="D671" s="82"/>
      <c r="E671" s="416"/>
      <c r="F671" s="82"/>
      <c r="G671" s="82"/>
      <c r="H671" s="8"/>
      <c r="I671" s="8"/>
      <c r="J671" s="8"/>
      <c r="K671" s="8"/>
      <c r="L671" s="8"/>
      <c r="M671" s="8"/>
      <c r="N671" s="8"/>
      <c r="O671" s="8"/>
      <c r="P671" s="8"/>
      <c r="Q671" s="8"/>
      <c r="R671" s="8"/>
      <c r="S671" s="8"/>
      <c r="T671" s="8"/>
      <c r="U671" s="8"/>
      <c r="V671" s="8"/>
      <c r="W671" s="8"/>
      <c r="X671" s="8"/>
      <c r="Y671" s="8"/>
      <c r="Z671" s="8"/>
    </row>
    <row r="672" spans="1:26" ht="12.75" customHeight="1" x14ac:dyDescent="0.15">
      <c r="A672" s="8"/>
      <c r="B672" s="8"/>
      <c r="C672" s="82"/>
      <c r="D672" s="82"/>
      <c r="E672" s="416"/>
      <c r="F672" s="82"/>
      <c r="G672" s="82"/>
      <c r="H672" s="8"/>
      <c r="I672" s="8"/>
      <c r="J672" s="8"/>
      <c r="K672" s="8"/>
      <c r="L672" s="8"/>
      <c r="M672" s="8"/>
      <c r="N672" s="8"/>
      <c r="O672" s="8"/>
      <c r="P672" s="8"/>
      <c r="Q672" s="8"/>
      <c r="R672" s="8"/>
      <c r="S672" s="8"/>
      <c r="T672" s="8"/>
      <c r="U672" s="8"/>
      <c r="V672" s="8"/>
      <c r="W672" s="8"/>
      <c r="X672" s="8"/>
      <c r="Y672" s="8"/>
      <c r="Z672" s="8"/>
    </row>
    <row r="673" spans="1:26" ht="12.75" customHeight="1" x14ac:dyDescent="0.15">
      <c r="A673" s="8"/>
      <c r="B673" s="8"/>
      <c r="C673" s="82"/>
      <c r="D673" s="82"/>
      <c r="E673" s="416"/>
      <c r="F673" s="82"/>
      <c r="G673" s="82"/>
      <c r="H673" s="8"/>
      <c r="I673" s="8"/>
      <c r="J673" s="8"/>
      <c r="K673" s="8"/>
      <c r="L673" s="8"/>
      <c r="M673" s="8"/>
      <c r="N673" s="8"/>
      <c r="O673" s="8"/>
      <c r="P673" s="8"/>
      <c r="Q673" s="8"/>
      <c r="R673" s="8"/>
      <c r="S673" s="8"/>
      <c r="T673" s="8"/>
      <c r="U673" s="8"/>
      <c r="V673" s="8"/>
      <c r="W673" s="8"/>
      <c r="X673" s="8"/>
      <c r="Y673" s="8"/>
      <c r="Z673" s="8"/>
    </row>
    <row r="674" spans="1:26" ht="12.75" customHeight="1" x14ac:dyDescent="0.15">
      <c r="A674" s="8"/>
      <c r="B674" s="8"/>
      <c r="C674" s="82"/>
      <c r="D674" s="82"/>
      <c r="E674" s="416"/>
      <c r="F674" s="82"/>
      <c r="G674" s="82"/>
      <c r="H674" s="8"/>
      <c r="I674" s="8"/>
      <c r="J674" s="8"/>
      <c r="K674" s="8"/>
      <c r="L674" s="8"/>
      <c r="M674" s="8"/>
      <c r="N674" s="8"/>
      <c r="O674" s="8"/>
      <c r="P674" s="8"/>
      <c r="Q674" s="8"/>
      <c r="R674" s="8"/>
      <c r="S674" s="8"/>
      <c r="T674" s="8"/>
      <c r="U674" s="8"/>
      <c r="V674" s="8"/>
      <c r="W674" s="8"/>
      <c r="X674" s="8"/>
      <c r="Y674" s="8"/>
      <c r="Z674" s="8"/>
    </row>
    <row r="675" spans="1:26" ht="12.75" customHeight="1" x14ac:dyDescent="0.15">
      <c r="A675" s="8"/>
      <c r="B675" s="8"/>
      <c r="C675" s="82"/>
      <c r="D675" s="82"/>
      <c r="E675" s="416"/>
      <c r="F675" s="82"/>
      <c r="G675" s="82"/>
      <c r="H675" s="8"/>
      <c r="I675" s="8"/>
      <c r="J675" s="8"/>
      <c r="K675" s="8"/>
      <c r="L675" s="8"/>
      <c r="M675" s="8"/>
      <c r="N675" s="8"/>
      <c r="O675" s="8"/>
      <c r="P675" s="8"/>
      <c r="Q675" s="8"/>
      <c r="R675" s="8"/>
      <c r="S675" s="8"/>
      <c r="T675" s="8"/>
      <c r="U675" s="8"/>
      <c r="V675" s="8"/>
      <c r="W675" s="8"/>
      <c r="X675" s="8"/>
      <c r="Y675" s="8"/>
      <c r="Z675" s="8"/>
    </row>
    <row r="676" spans="1:26" ht="12.75" customHeight="1" x14ac:dyDescent="0.15">
      <c r="A676" s="8"/>
      <c r="B676" s="8"/>
      <c r="C676" s="82"/>
      <c r="D676" s="82"/>
      <c r="E676" s="416"/>
      <c r="F676" s="82"/>
      <c r="G676" s="82"/>
      <c r="H676" s="8"/>
      <c r="I676" s="8"/>
      <c r="J676" s="8"/>
      <c r="K676" s="8"/>
      <c r="L676" s="8"/>
      <c r="M676" s="8"/>
      <c r="N676" s="8"/>
      <c r="O676" s="8"/>
      <c r="P676" s="8"/>
      <c r="Q676" s="8"/>
      <c r="R676" s="8"/>
      <c r="S676" s="8"/>
      <c r="T676" s="8"/>
      <c r="U676" s="8"/>
      <c r="V676" s="8"/>
      <c r="W676" s="8"/>
      <c r="X676" s="8"/>
      <c r="Y676" s="8"/>
      <c r="Z676" s="8"/>
    </row>
    <row r="677" spans="1:26" ht="12.75" customHeight="1" x14ac:dyDescent="0.15">
      <c r="A677" s="8"/>
      <c r="B677" s="8"/>
      <c r="C677" s="82"/>
      <c r="D677" s="82"/>
      <c r="E677" s="416"/>
      <c r="F677" s="82"/>
      <c r="G677" s="82"/>
      <c r="H677" s="8"/>
      <c r="I677" s="8"/>
      <c r="J677" s="8"/>
      <c r="K677" s="8"/>
      <c r="L677" s="8"/>
      <c r="M677" s="8"/>
      <c r="N677" s="8"/>
      <c r="O677" s="8"/>
      <c r="P677" s="8"/>
      <c r="Q677" s="8"/>
      <c r="R677" s="8"/>
      <c r="S677" s="8"/>
      <c r="T677" s="8"/>
      <c r="U677" s="8"/>
      <c r="V677" s="8"/>
      <c r="W677" s="8"/>
      <c r="X677" s="8"/>
      <c r="Y677" s="8"/>
      <c r="Z677" s="8"/>
    </row>
    <row r="678" spans="1:26" ht="12.75" customHeight="1" x14ac:dyDescent="0.15">
      <c r="A678" s="8"/>
      <c r="B678" s="8"/>
      <c r="C678" s="82"/>
      <c r="D678" s="82"/>
      <c r="E678" s="416"/>
      <c r="F678" s="82"/>
      <c r="G678" s="82"/>
      <c r="H678" s="8"/>
      <c r="I678" s="8"/>
      <c r="J678" s="8"/>
      <c r="K678" s="8"/>
      <c r="L678" s="8"/>
      <c r="M678" s="8"/>
      <c r="N678" s="8"/>
      <c r="O678" s="8"/>
      <c r="P678" s="8"/>
      <c r="Q678" s="8"/>
      <c r="R678" s="8"/>
      <c r="S678" s="8"/>
      <c r="T678" s="8"/>
      <c r="U678" s="8"/>
      <c r="V678" s="8"/>
      <c r="W678" s="8"/>
      <c r="X678" s="8"/>
      <c r="Y678" s="8"/>
      <c r="Z678" s="8"/>
    </row>
    <row r="679" spans="1:26" ht="12.75" customHeight="1" x14ac:dyDescent="0.15">
      <c r="A679" s="8"/>
      <c r="B679" s="8"/>
      <c r="C679" s="82"/>
      <c r="D679" s="82"/>
      <c r="E679" s="416"/>
      <c r="F679" s="82"/>
      <c r="G679" s="82"/>
      <c r="H679" s="8"/>
      <c r="I679" s="8"/>
      <c r="J679" s="8"/>
      <c r="K679" s="8"/>
      <c r="L679" s="8"/>
      <c r="M679" s="8"/>
      <c r="N679" s="8"/>
      <c r="O679" s="8"/>
      <c r="P679" s="8"/>
      <c r="Q679" s="8"/>
      <c r="R679" s="8"/>
      <c r="S679" s="8"/>
      <c r="T679" s="8"/>
      <c r="U679" s="8"/>
      <c r="V679" s="8"/>
      <c r="W679" s="8"/>
      <c r="X679" s="8"/>
      <c r="Y679" s="8"/>
      <c r="Z679" s="8"/>
    </row>
    <row r="680" spans="1:26" ht="12.75" customHeight="1" x14ac:dyDescent="0.15">
      <c r="A680" s="8"/>
      <c r="B680" s="8"/>
      <c r="C680" s="82"/>
      <c r="D680" s="82"/>
      <c r="E680" s="416"/>
      <c r="F680" s="82"/>
      <c r="G680" s="82"/>
      <c r="H680" s="8"/>
      <c r="I680" s="8"/>
      <c r="J680" s="8"/>
      <c r="K680" s="8"/>
      <c r="L680" s="8"/>
      <c r="M680" s="8"/>
      <c r="N680" s="8"/>
      <c r="O680" s="8"/>
      <c r="P680" s="8"/>
      <c r="Q680" s="8"/>
      <c r="R680" s="8"/>
      <c r="S680" s="8"/>
      <c r="T680" s="8"/>
      <c r="U680" s="8"/>
      <c r="V680" s="8"/>
      <c r="W680" s="8"/>
      <c r="X680" s="8"/>
      <c r="Y680" s="8"/>
      <c r="Z680" s="8"/>
    </row>
    <row r="681" spans="1:26" ht="12.75" customHeight="1" x14ac:dyDescent="0.15">
      <c r="A681" s="8"/>
      <c r="B681" s="8"/>
      <c r="C681" s="82"/>
      <c r="D681" s="82"/>
      <c r="E681" s="416"/>
      <c r="F681" s="82"/>
      <c r="G681" s="82"/>
      <c r="H681" s="8"/>
      <c r="I681" s="8"/>
      <c r="J681" s="8"/>
      <c r="K681" s="8"/>
      <c r="L681" s="8"/>
      <c r="M681" s="8"/>
      <c r="N681" s="8"/>
      <c r="O681" s="8"/>
      <c r="P681" s="8"/>
      <c r="Q681" s="8"/>
      <c r="R681" s="8"/>
      <c r="S681" s="8"/>
      <c r="T681" s="8"/>
      <c r="U681" s="8"/>
      <c r="V681" s="8"/>
      <c r="W681" s="8"/>
      <c r="X681" s="8"/>
      <c r="Y681" s="8"/>
      <c r="Z681" s="8"/>
    </row>
    <row r="682" spans="1:26" ht="12.75" customHeight="1" x14ac:dyDescent="0.15">
      <c r="A682" s="8"/>
      <c r="B682" s="8"/>
      <c r="C682" s="82"/>
      <c r="D682" s="82"/>
      <c r="E682" s="416"/>
      <c r="F682" s="82"/>
      <c r="G682" s="82"/>
      <c r="H682" s="8"/>
      <c r="I682" s="8"/>
      <c r="J682" s="8"/>
      <c r="K682" s="8"/>
      <c r="L682" s="8"/>
      <c r="M682" s="8"/>
      <c r="N682" s="8"/>
      <c r="O682" s="8"/>
      <c r="P682" s="8"/>
      <c r="Q682" s="8"/>
      <c r="R682" s="8"/>
      <c r="S682" s="8"/>
      <c r="T682" s="8"/>
      <c r="U682" s="8"/>
      <c r="V682" s="8"/>
      <c r="W682" s="8"/>
      <c r="X682" s="8"/>
      <c r="Y682" s="8"/>
      <c r="Z682" s="8"/>
    </row>
    <row r="683" spans="1:26" ht="12.75" customHeight="1" x14ac:dyDescent="0.15">
      <c r="A683" s="8"/>
      <c r="B683" s="8"/>
      <c r="C683" s="82"/>
      <c r="D683" s="82"/>
      <c r="E683" s="416"/>
      <c r="F683" s="82"/>
      <c r="G683" s="82"/>
      <c r="H683" s="8"/>
      <c r="I683" s="8"/>
      <c r="J683" s="8"/>
      <c r="K683" s="8"/>
      <c r="L683" s="8"/>
      <c r="M683" s="8"/>
      <c r="N683" s="8"/>
      <c r="O683" s="8"/>
      <c r="P683" s="8"/>
      <c r="Q683" s="8"/>
      <c r="R683" s="8"/>
      <c r="S683" s="8"/>
      <c r="T683" s="8"/>
      <c r="U683" s="8"/>
      <c r="V683" s="8"/>
      <c r="W683" s="8"/>
      <c r="X683" s="8"/>
      <c r="Y683" s="8"/>
      <c r="Z683" s="8"/>
    </row>
    <row r="684" spans="1:26" ht="12.75" customHeight="1" x14ac:dyDescent="0.15">
      <c r="A684" s="8"/>
      <c r="B684" s="8"/>
      <c r="C684" s="82"/>
      <c r="D684" s="82"/>
      <c r="E684" s="416"/>
      <c r="F684" s="82"/>
      <c r="G684" s="82"/>
      <c r="H684" s="8"/>
      <c r="I684" s="8"/>
      <c r="J684" s="8"/>
      <c r="K684" s="8"/>
      <c r="L684" s="8"/>
      <c r="M684" s="8"/>
      <c r="N684" s="8"/>
      <c r="O684" s="8"/>
      <c r="P684" s="8"/>
      <c r="Q684" s="8"/>
      <c r="R684" s="8"/>
      <c r="S684" s="8"/>
      <c r="T684" s="8"/>
      <c r="U684" s="8"/>
      <c r="V684" s="8"/>
      <c r="W684" s="8"/>
      <c r="X684" s="8"/>
      <c r="Y684" s="8"/>
      <c r="Z684" s="8"/>
    </row>
    <row r="685" spans="1:26" ht="12.75" customHeight="1" x14ac:dyDescent="0.15">
      <c r="A685" s="8"/>
      <c r="B685" s="8"/>
      <c r="C685" s="82"/>
      <c r="D685" s="82"/>
      <c r="E685" s="416"/>
      <c r="F685" s="82"/>
      <c r="G685" s="82"/>
      <c r="H685" s="8"/>
      <c r="I685" s="8"/>
      <c r="J685" s="8"/>
      <c r="K685" s="8"/>
      <c r="L685" s="8"/>
      <c r="M685" s="8"/>
      <c r="N685" s="8"/>
      <c r="O685" s="8"/>
      <c r="P685" s="8"/>
      <c r="Q685" s="8"/>
      <c r="R685" s="8"/>
      <c r="S685" s="8"/>
      <c r="T685" s="8"/>
      <c r="U685" s="8"/>
      <c r="V685" s="8"/>
      <c r="W685" s="8"/>
      <c r="X685" s="8"/>
      <c r="Y685" s="8"/>
      <c r="Z685" s="8"/>
    </row>
    <row r="686" spans="1:26" ht="12.75" customHeight="1" x14ac:dyDescent="0.15">
      <c r="A686" s="8"/>
      <c r="B686" s="8"/>
      <c r="C686" s="82"/>
      <c r="D686" s="82"/>
      <c r="E686" s="416"/>
      <c r="F686" s="82"/>
      <c r="G686" s="82"/>
      <c r="H686" s="8"/>
      <c r="I686" s="8"/>
      <c r="J686" s="8"/>
      <c r="K686" s="8"/>
      <c r="L686" s="8"/>
      <c r="M686" s="8"/>
      <c r="N686" s="8"/>
      <c r="O686" s="8"/>
      <c r="P686" s="8"/>
      <c r="Q686" s="8"/>
      <c r="R686" s="8"/>
      <c r="S686" s="8"/>
      <c r="T686" s="8"/>
      <c r="U686" s="8"/>
      <c r="V686" s="8"/>
      <c r="W686" s="8"/>
      <c r="X686" s="8"/>
      <c r="Y686" s="8"/>
      <c r="Z686" s="8"/>
    </row>
    <row r="687" spans="1:26" ht="12.75" customHeight="1" x14ac:dyDescent="0.15">
      <c r="A687" s="8"/>
      <c r="B687" s="8"/>
      <c r="C687" s="82"/>
      <c r="D687" s="82"/>
      <c r="E687" s="416"/>
      <c r="F687" s="82"/>
      <c r="G687" s="82"/>
      <c r="H687" s="8"/>
      <c r="I687" s="8"/>
      <c r="J687" s="8"/>
      <c r="K687" s="8"/>
      <c r="L687" s="8"/>
      <c r="M687" s="8"/>
      <c r="N687" s="8"/>
      <c r="O687" s="8"/>
      <c r="P687" s="8"/>
      <c r="Q687" s="8"/>
      <c r="R687" s="8"/>
      <c r="S687" s="8"/>
      <c r="T687" s="8"/>
      <c r="U687" s="8"/>
      <c r="V687" s="8"/>
      <c r="W687" s="8"/>
      <c r="X687" s="8"/>
      <c r="Y687" s="8"/>
      <c r="Z687" s="8"/>
    </row>
    <row r="688" spans="1:26" ht="12.75" customHeight="1" x14ac:dyDescent="0.15">
      <c r="A688" s="8"/>
      <c r="B688" s="8"/>
      <c r="C688" s="82"/>
      <c r="D688" s="82"/>
      <c r="E688" s="416"/>
      <c r="F688" s="82"/>
      <c r="G688" s="82"/>
      <c r="H688" s="8"/>
      <c r="I688" s="8"/>
      <c r="J688" s="8"/>
      <c r="K688" s="8"/>
      <c r="L688" s="8"/>
      <c r="M688" s="8"/>
      <c r="N688" s="8"/>
      <c r="O688" s="8"/>
      <c r="P688" s="8"/>
      <c r="Q688" s="8"/>
      <c r="R688" s="8"/>
      <c r="S688" s="8"/>
      <c r="T688" s="8"/>
      <c r="U688" s="8"/>
      <c r="V688" s="8"/>
      <c r="W688" s="8"/>
      <c r="X688" s="8"/>
      <c r="Y688" s="8"/>
      <c r="Z688" s="8"/>
    </row>
    <row r="689" spans="1:26" ht="12.75" customHeight="1" x14ac:dyDescent="0.15">
      <c r="A689" s="8"/>
      <c r="B689" s="8"/>
      <c r="C689" s="82"/>
      <c r="D689" s="82"/>
      <c r="E689" s="416"/>
      <c r="F689" s="82"/>
      <c r="G689" s="82"/>
      <c r="H689" s="8"/>
      <c r="I689" s="8"/>
      <c r="J689" s="8"/>
      <c r="K689" s="8"/>
      <c r="L689" s="8"/>
      <c r="M689" s="8"/>
      <c r="N689" s="8"/>
      <c r="O689" s="8"/>
      <c r="P689" s="8"/>
      <c r="Q689" s="8"/>
      <c r="R689" s="8"/>
      <c r="S689" s="8"/>
      <c r="T689" s="8"/>
      <c r="U689" s="8"/>
      <c r="V689" s="8"/>
      <c r="W689" s="8"/>
      <c r="X689" s="8"/>
      <c r="Y689" s="8"/>
      <c r="Z689" s="8"/>
    </row>
    <row r="690" spans="1:26" ht="12.75" customHeight="1" x14ac:dyDescent="0.15">
      <c r="A690" s="8"/>
      <c r="B690" s="8"/>
      <c r="C690" s="82"/>
      <c r="D690" s="82"/>
      <c r="E690" s="416"/>
      <c r="F690" s="82"/>
      <c r="G690" s="82"/>
      <c r="H690" s="8"/>
      <c r="I690" s="8"/>
      <c r="J690" s="8"/>
      <c r="K690" s="8"/>
      <c r="L690" s="8"/>
      <c r="M690" s="8"/>
      <c r="N690" s="8"/>
      <c r="O690" s="8"/>
      <c r="P690" s="8"/>
      <c r="Q690" s="8"/>
      <c r="R690" s="8"/>
      <c r="S690" s="8"/>
      <c r="T690" s="8"/>
      <c r="U690" s="8"/>
      <c r="V690" s="8"/>
      <c r="W690" s="8"/>
      <c r="X690" s="8"/>
      <c r="Y690" s="8"/>
      <c r="Z690" s="8"/>
    </row>
    <row r="691" spans="1:26" ht="12.75" customHeight="1" x14ac:dyDescent="0.15">
      <c r="A691" s="8"/>
      <c r="B691" s="8"/>
      <c r="C691" s="82"/>
      <c r="D691" s="82"/>
      <c r="E691" s="416"/>
      <c r="F691" s="82"/>
      <c r="G691" s="82"/>
      <c r="H691" s="8"/>
      <c r="I691" s="8"/>
      <c r="J691" s="8"/>
      <c r="K691" s="8"/>
      <c r="L691" s="8"/>
      <c r="M691" s="8"/>
      <c r="N691" s="8"/>
      <c r="O691" s="8"/>
      <c r="P691" s="8"/>
      <c r="Q691" s="8"/>
      <c r="R691" s="8"/>
      <c r="S691" s="8"/>
      <c r="T691" s="8"/>
      <c r="U691" s="8"/>
      <c r="V691" s="8"/>
      <c r="W691" s="8"/>
      <c r="X691" s="8"/>
      <c r="Y691" s="8"/>
      <c r="Z691" s="8"/>
    </row>
    <row r="692" spans="1:26" ht="12.75" customHeight="1" x14ac:dyDescent="0.15">
      <c r="A692" s="8"/>
      <c r="B692" s="8"/>
      <c r="C692" s="82"/>
      <c r="D692" s="82"/>
      <c r="E692" s="416"/>
      <c r="F692" s="82"/>
      <c r="G692" s="82"/>
      <c r="H692" s="8"/>
      <c r="I692" s="8"/>
      <c r="J692" s="8"/>
      <c r="K692" s="8"/>
      <c r="L692" s="8"/>
      <c r="M692" s="8"/>
      <c r="N692" s="8"/>
      <c r="O692" s="8"/>
      <c r="P692" s="8"/>
      <c r="Q692" s="8"/>
      <c r="R692" s="8"/>
      <c r="S692" s="8"/>
      <c r="T692" s="8"/>
      <c r="U692" s="8"/>
      <c r="V692" s="8"/>
      <c r="W692" s="8"/>
      <c r="X692" s="8"/>
      <c r="Y692" s="8"/>
      <c r="Z692" s="8"/>
    </row>
    <row r="693" spans="1:26" ht="12.75" customHeight="1" x14ac:dyDescent="0.15">
      <c r="A693" s="8"/>
      <c r="B693" s="8"/>
      <c r="C693" s="82"/>
      <c r="D693" s="82"/>
      <c r="E693" s="416"/>
      <c r="F693" s="82"/>
      <c r="G693" s="82"/>
      <c r="H693" s="8"/>
      <c r="I693" s="8"/>
      <c r="J693" s="8"/>
      <c r="K693" s="8"/>
      <c r="L693" s="8"/>
      <c r="M693" s="8"/>
      <c r="N693" s="8"/>
      <c r="O693" s="8"/>
      <c r="P693" s="8"/>
      <c r="Q693" s="8"/>
      <c r="R693" s="8"/>
      <c r="S693" s="8"/>
      <c r="T693" s="8"/>
      <c r="U693" s="8"/>
      <c r="V693" s="8"/>
      <c r="W693" s="8"/>
      <c r="X693" s="8"/>
      <c r="Y693" s="8"/>
      <c r="Z693" s="8"/>
    </row>
    <row r="694" spans="1:26" ht="12.75" customHeight="1" x14ac:dyDescent="0.15">
      <c r="A694" s="8"/>
      <c r="B694" s="8"/>
      <c r="C694" s="82"/>
      <c r="D694" s="82"/>
      <c r="E694" s="416"/>
      <c r="F694" s="82"/>
      <c r="G694" s="82"/>
      <c r="H694" s="8"/>
      <c r="I694" s="8"/>
      <c r="J694" s="8"/>
      <c r="K694" s="8"/>
      <c r="L694" s="8"/>
      <c r="M694" s="8"/>
      <c r="N694" s="8"/>
      <c r="O694" s="8"/>
      <c r="P694" s="8"/>
      <c r="Q694" s="8"/>
      <c r="R694" s="8"/>
      <c r="S694" s="8"/>
      <c r="T694" s="8"/>
      <c r="U694" s="8"/>
      <c r="V694" s="8"/>
      <c r="W694" s="8"/>
      <c r="X694" s="8"/>
      <c r="Y694" s="8"/>
      <c r="Z694" s="8"/>
    </row>
    <row r="695" spans="1:26" ht="12.75" customHeight="1" x14ac:dyDescent="0.15">
      <c r="A695" s="8"/>
      <c r="B695" s="8"/>
      <c r="C695" s="82"/>
      <c r="D695" s="82"/>
      <c r="E695" s="416"/>
      <c r="F695" s="82"/>
      <c r="G695" s="82"/>
      <c r="H695" s="8"/>
      <c r="I695" s="8"/>
      <c r="J695" s="8"/>
      <c r="K695" s="8"/>
      <c r="L695" s="8"/>
      <c r="M695" s="8"/>
      <c r="N695" s="8"/>
      <c r="O695" s="8"/>
      <c r="P695" s="8"/>
      <c r="Q695" s="8"/>
      <c r="R695" s="8"/>
      <c r="S695" s="8"/>
      <c r="T695" s="8"/>
      <c r="U695" s="8"/>
      <c r="V695" s="8"/>
      <c r="W695" s="8"/>
      <c r="X695" s="8"/>
      <c r="Y695" s="8"/>
      <c r="Z695" s="8"/>
    </row>
    <row r="696" spans="1:26" ht="12.75" customHeight="1" x14ac:dyDescent="0.15">
      <c r="A696" s="8"/>
      <c r="B696" s="8"/>
      <c r="C696" s="82"/>
      <c r="D696" s="82"/>
      <c r="E696" s="416"/>
      <c r="F696" s="82"/>
      <c r="G696" s="82"/>
      <c r="H696" s="8"/>
      <c r="I696" s="8"/>
      <c r="J696" s="8"/>
      <c r="K696" s="8"/>
      <c r="L696" s="8"/>
      <c r="M696" s="8"/>
      <c r="N696" s="8"/>
      <c r="O696" s="8"/>
      <c r="P696" s="8"/>
      <c r="Q696" s="8"/>
      <c r="R696" s="8"/>
      <c r="S696" s="8"/>
      <c r="T696" s="8"/>
      <c r="U696" s="8"/>
      <c r="V696" s="8"/>
      <c r="W696" s="8"/>
      <c r="X696" s="8"/>
      <c r="Y696" s="8"/>
      <c r="Z696" s="8"/>
    </row>
    <row r="697" spans="1:26" ht="12.75" customHeight="1" x14ac:dyDescent="0.15">
      <c r="A697" s="8"/>
      <c r="B697" s="8"/>
      <c r="C697" s="82"/>
      <c r="D697" s="82"/>
      <c r="E697" s="416"/>
      <c r="F697" s="82"/>
      <c r="G697" s="82"/>
      <c r="H697" s="8"/>
      <c r="I697" s="8"/>
      <c r="J697" s="8"/>
      <c r="K697" s="8"/>
      <c r="L697" s="8"/>
      <c r="M697" s="8"/>
      <c r="N697" s="8"/>
      <c r="O697" s="8"/>
      <c r="P697" s="8"/>
      <c r="Q697" s="8"/>
      <c r="R697" s="8"/>
      <c r="S697" s="8"/>
      <c r="T697" s="8"/>
      <c r="U697" s="8"/>
      <c r="V697" s="8"/>
      <c r="W697" s="8"/>
      <c r="X697" s="8"/>
      <c r="Y697" s="8"/>
      <c r="Z697" s="8"/>
    </row>
    <row r="698" spans="1:26" ht="12.75" customHeight="1" x14ac:dyDescent="0.15">
      <c r="A698" s="8"/>
      <c r="B698" s="8"/>
      <c r="C698" s="82"/>
      <c r="D698" s="82"/>
      <c r="E698" s="416"/>
      <c r="F698" s="82"/>
      <c r="G698" s="82"/>
      <c r="H698" s="8"/>
      <c r="I698" s="8"/>
      <c r="J698" s="8"/>
      <c r="K698" s="8"/>
      <c r="L698" s="8"/>
      <c r="M698" s="8"/>
      <c r="N698" s="8"/>
      <c r="O698" s="8"/>
      <c r="P698" s="8"/>
      <c r="Q698" s="8"/>
      <c r="R698" s="8"/>
      <c r="S698" s="8"/>
      <c r="T698" s="8"/>
      <c r="U698" s="8"/>
      <c r="V698" s="8"/>
      <c r="W698" s="8"/>
      <c r="X698" s="8"/>
      <c r="Y698" s="8"/>
      <c r="Z698" s="8"/>
    </row>
    <row r="699" spans="1:26" ht="12.75" customHeight="1" x14ac:dyDescent="0.15">
      <c r="A699" s="8"/>
      <c r="B699" s="8"/>
      <c r="C699" s="82"/>
      <c r="D699" s="82"/>
      <c r="E699" s="416"/>
      <c r="F699" s="82"/>
      <c r="G699" s="82"/>
      <c r="H699" s="8"/>
      <c r="I699" s="8"/>
      <c r="J699" s="8"/>
      <c r="K699" s="8"/>
      <c r="L699" s="8"/>
      <c r="M699" s="8"/>
      <c r="N699" s="8"/>
      <c r="O699" s="8"/>
      <c r="P699" s="8"/>
      <c r="Q699" s="8"/>
      <c r="R699" s="8"/>
      <c r="S699" s="8"/>
      <c r="T699" s="8"/>
      <c r="U699" s="8"/>
      <c r="V699" s="8"/>
      <c r="W699" s="8"/>
      <c r="X699" s="8"/>
      <c r="Y699" s="8"/>
      <c r="Z699" s="8"/>
    </row>
    <row r="700" spans="1:26" ht="12.75" customHeight="1" x14ac:dyDescent="0.15">
      <c r="A700" s="8"/>
      <c r="B700" s="8"/>
      <c r="C700" s="82"/>
      <c r="D700" s="82"/>
      <c r="E700" s="416"/>
      <c r="F700" s="82"/>
      <c r="G700" s="82"/>
      <c r="H700" s="8"/>
      <c r="I700" s="8"/>
      <c r="J700" s="8"/>
      <c r="K700" s="8"/>
      <c r="L700" s="8"/>
      <c r="M700" s="8"/>
      <c r="N700" s="8"/>
      <c r="O700" s="8"/>
      <c r="P700" s="8"/>
      <c r="Q700" s="8"/>
      <c r="R700" s="8"/>
      <c r="S700" s="8"/>
      <c r="T700" s="8"/>
      <c r="U700" s="8"/>
      <c r="V700" s="8"/>
      <c r="W700" s="8"/>
      <c r="X700" s="8"/>
      <c r="Y700" s="8"/>
      <c r="Z700" s="8"/>
    </row>
    <row r="701" spans="1:26" ht="12.75" customHeight="1" x14ac:dyDescent="0.15">
      <c r="A701" s="8"/>
      <c r="B701" s="8"/>
      <c r="C701" s="82"/>
      <c r="D701" s="82"/>
      <c r="E701" s="416"/>
      <c r="F701" s="82"/>
      <c r="G701" s="82"/>
      <c r="H701" s="8"/>
      <c r="I701" s="8"/>
      <c r="J701" s="8"/>
      <c r="K701" s="8"/>
      <c r="L701" s="8"/>
      <c r="M701" s="8"/>
      <c r="N701" s="8"/>
      <c r="O701" s="8"/>
      <c r="P701" s="8"/>
      <c r="Q701" s="8"/>
      <c r="R701" s="8"/>
      <c r="S701" s="8"/>
      <c r="T701" s="8"/>
      <c r="U701" s="8"/>
      <c r="V701" s="8"/>
      <c r="W701" s="8"/>
      <c r="X701" s="8"/>
      <c r="Y701" s="8"/>
      <c r="Z701" s="8"/>
    </row>
    <row r="702" spans="1:26" ht="12.75" customHeight="1" x14ac:dyDescent="0.15">
      <c r="A702" s="8"/>
      <c r="B702" s="8"/>
      <c r="C702" s="82"/>
      <c r="D702" s="82"/>
      <c r="E702" s="416"/>
      <c r="F702" s="82"/>
      <c r="G702" s="82"/>
      <c r="H702" s="8"/>
      <c r="I702" s="8"/>
      <c r="J702" s="8"/>
      <c r="K702" s="8"/>
      <c r="L702" s="8"/>
      <c r="M702" s="8"/>
      <c r="N702" s="8"/>
      <c r="O702" s="8"/>
      <c r="P702" s="8"/>
      <c r="Q702" s="8"/>
      <c r="R702" s="8"/>
      <c r="S702" s="8"/>
      <c r="T702" s="8"/>
      <c r="U702" s="8"/>
      <c r="V702" s="8"/>
      <c r="W702" s="8"/>
      <c r="X702" s="8"/>
      <c r="Y702" s="8"/>
      <c r="Z702" s="8"/>
    </row>
    <row r="703" spans="1:26" ht="12.75" customHeight="1" x14ac:dyDescent="0.15">
      <c r="A703" s="8"/>
      <c r="B703" s="8"/>
      <c r="C703" s="82"/>
      <c r="D703" s="82"/>
      <c r="E703" s="416"/>
      <c r="F703" s="82"/>
      <c r="G703" s="82"/>
      <c r="H703" s="8"/>
      <c r="I703" s="8"/>
      <c r="J703" s="8"/>
      <c r="K703" s="8"/>
      <c r="L703" s="8"/>
      <c r="M703" s="8"/>
      <c r="N703" s="8"/>
      <c r="O703" s="8"/>
      <c r="P703" s="8"/>
      <c r="Q703" s="8"/>
      <c r="R703" s="8"/>
      <c r="S703" s="8"/>
      <c r="T703" s="8"/>
      <c r="U703" s="8"/>
      <c r="V703" s="8"/>
      <c r="W703" s="8"/>
      <c r="X703" s="8"/>
      <c r="Y703" s="8"/>
      <c r="Z703" s="8"/>
    </row>
    <row r="704" spans="1:26" ht="12.75" customHeight="1" x14ac:dyDescent="0.15">
      <c r="A704" s="8"/>
      <c r="B704" s="8"/>
      <c r="C704" s="82"/>
      <c r="D704" s="82"/>
      <c r="E704" s="416"/>
      <c r="F704" s="82"/>
      <c r="G704" s="82"/>
      <c r="H704" s="8"/>
      <c r="I704" s="8"/>
      <c r="J704" s="8"/>
      <c r="K704" s="8"/>
      <c r="L704" s="8"/>
      <c r="M704" s="8"/>
      <c r="N704" s="8"/>
      <c r="O704" s="8"/>
      <c r="P704" s="8"/>
      <c r="Q704" s="8"/>
      <c r="R704" s="8"/>
      <c r="S704" s="8"/>
      <c r="T704" s="8"/>
      <c r="U704" s="8"/>
      <c r="V704" s="8"/>
      <c r="W704" s="8"/>
      <c r="X704" s="8"/>
      <c r="Y704" s="8"/>
      <c r="Z704" s="8"/>
    </row>
    <row r="705" spans="1:26" ht="12.75" customHeight="1" x14ac:dyDescent="0.15">
      <c r="A705" s="8"/>
      <c r="B705" s="8"/>
      <c r="C705" s="82"/>
      <c r="D705" s="82"/>
      <c r="E705" s="416"/>
      <c r="F705" s="82"/>
      <c r="G705" s="82"/>
      <c r="H705" s="8"/>
      <c r="I705" s="8"/>
      <c r="J705" s="8"/>
      <c r="K705" s="8"/>
      <c r="L705" s="8"/>
      <c r="M705" s="8"/>
      <c r="N705" s="8"/>
      <c r="O705" s="8"/>
      <c r="P705" s="8"/>
      <c r="Q705" s="8"/>
      <c r="R705" s="8"/>
      <c r="S705" s="8"/>
      <c r="T705" s="8"/>
      <c r="U705" s="8"/>
      <c r="V705" s="8"/>
      <c r="W705" s="8"/>
      <c r="X705" s="8"/>
      <c r="Y705" s="8"/>
      <c r="Z705" s="8"/>
    </row>
    <row r="706" spans="1:26" ht="12.75" customHeight="1" x14ac:dyDescent="0.15">
      <c r="A706" s="8"/>
      <c r="B706" s="8"/>
      <c r="C706" s="82"/>
      <c r="D706" s="82"/>
      <c r="E706" s="416"/>
      <c r="F706" s="82"/>
      <c r="G706" s="82"/>
      <c r="H706" s="8"/>
      <c r="I706" s="8"/>
      <c r="J706" s="8"/>
      <c r="K706" s="8"/>
      <c r="L706" s="8"/>
      <c r="M706" s="8"/>
      <c r="N706" s="8"/>
      <c r="O706" s="8"/>
      <c r="P706" s="8"/>
      <c r="Q706" s="8"/>
      <c r="R706" s="8"/>
      <c r="S706" s="8"/>
      <c r="T706" s="8"/>
      <c r="U706" s="8"/>
      <c r="V706" s="8"/>
      <c r="W706" s="8"/>
      <c r="X706" s="8"/>
      <c r="Y706" s="8"/>
      <c r="Z706" s="8"/>
    </row>
    <row r="707" spans="1:26" ht="12.75" customHeight="1" x14ac:dyDescent="0.15">
      <c r="A707" s="8"/>
      <c r="B707" s="8"/>
      <c r="C707" s="82"/>
      <c r="D707" s="82"/>
      <c r="E707" s="416"/>
      <c r="F707" s="82"/>
      <c r="G707" s="82"/>
      <c r="H707" s="8"/>
      <c r="I707" s="8"/>
      <c r="J707" s="8"/>
      <c r="K707" s="8"/>
      <c r="L707" s="8"/>
      <c r="M707" s="8"/>
      <c r="N707" s="8"/>
      <c r="O707" s="8"/>
      <c r="P707" s="8"/>
      <c r="Q707" s="8"/>
      <c r="R707" s="8"/>
      <c r="S707" s="8"/>
      <c r="T707" s="8"/>
      <c r="U707" s="8"/>
      <c r="V707" s="8"/>
      <c r="W707" s="8"/>
      <c r="X707" s="8"/>
      <c r="Y707" s="8"/>
      <c r="Z707" s="8"/>
    </row>
    <row r="708" spans="1:26" ht="12.75" customHeight="1" x14ac:dyDescent="0.15">
      <c r="A708" s="8"/>
      <c r="B708" s="8"/>
      <c r="C708" s="82"/>
      <c r="D708" s="82"/>
      <c r="E708" s="416"/>
      <c r="F708" s="82"/>
      <c r="G708" s="82"/>
      <c r="H708" s="8"/>
      <c r="I708" s="8"/>
      <c r="J708" s="8"/>
      <c r="K708" s="8"/>
      <c r="L708" s="8"/>
      <c r="M708" s="8"/>
      <c r="N708" s="8"/>
      <c r="O708" s="8"/>
      <c r="P708" s="8"/>
      <c r="Q708" s="8"/>
      <c r="R708" s="8"/>
      <c r="S708" s="8"/>
      <c r="T708" s="8"/>
      <c r="U708" s="8"/>
      <c r="V708" s="8"/>
      <c r="W708" s="8"/>
      <c r="X708" s="8"/>
      <c r="Y708" s="8"/>
      <c r="Z708" s="8"/>
    </row>
    <row r="709" spans="1:26" ht="12.75" customHeight="1" x14ac:dyDescent="0.15">
      <c r="A709" s="8"/>
      <c r="B709" s="8"/>
      <c r="C709" s="82"/>
      <c r="D709" s="82"/>
      <c r="E709" s="416"/>
      <c r="F709" s="82"/>
      <c r="G709" s="82"/>
      <c r="H709" s="8"/>
      <c r="I709" s="8"/>
      <c r="J709" s="8"/>
      <c r="K709" s="8"/>
      <c r="L709" s="8"/>
      <c r="M709" s="8"/>
      <c r="N709" s="8"/>
      <c r="O709" s="8"/>
      <c r="P709" s="8"/>
      <c r="Q709" s="8"/>
      <c r="R709" s="8"/>
      <c r="S709" s="8"/>
      <c r="T709" s="8"/>
      <c r="U709" s="8"/>
      <c r="V709" s="8"/>
      <c r="W709" s="8"/>
      <c r="X709" s="8"/>
      <c r="Y709" s="8"/>
      <c r="Z709" s="8"/>
    </row>
    <row r="710" spans="1:26" ht="12.75" customHeight="1" x14ac:dyDescent="0.15">
      <c r="A710" s="8"/>
      <c r="B710" s="8"/>
      <c r="C710" s="82"/>
      <c r="D710" s="82"/>
      <c r="E710" s="416"/>
      <c r="F710" s="82"/>
      <c r="G710" s="82"/>
      <c r="H710" s="8"/>
      <c r="I710" s="8"/>
      <c r="J710" s="8"/>
      <c r="K710" s="8"/>
      <c r="L710" s="8"/>
      <c r="M710" s="8"/>
      <c r="N710" s="8"/>
      <c r="O710" s="8"/>
      <c r="P710" s="8"/>
      <c r="Q710" s="8"/>
      <c r="R710" s="8"/>
      <c r="S710" s="8"/>
      <c r="T710" s="8"/>
      <c r="U710" s="8"/>
      <c r="V710" s="8"/>
      <c r="W710" s="8"/>
      <c r="X710" s="8"/>
      <c r="Y710" s="8"/>
      <c r="Z710" s="8"/>
    </row>
    <row r="711" spans="1:26" ht="12.75" customHeight="1" x14ac:dyDescent="0.15">
      <c r="A711" s="8"/>
      <c r="B711" s="8"/>
      <c r="C711" s="82"/>
      <c r="D711" s="82"/>
      <c r="E711" s="416"/>
      <c r="F711" s="82"/>
      <c r="G711" s="82"/>
      <c r="H711" s="8"/>
      <c r="I711" s="8"/>
      <c r="J711" s="8"/>
      <c r="K711" s="8"/>
      <c r="L711" s="8"/>
      <c r="M711" s="8"/>
      <c r="N711" s="8"/>
      <c r="O711" s="8"/>
      <c r="P711" s="8"/>
      <c r="Q711" s="8"/>
      <c r="R711" s="8"/>
      <c r="S711" s="8"/>
      <c r="T711" s="8"/>
      <c r="U711" s="8"/>
      <c r="V711" s="8"/>
      <c r="W711" s="8"/>
      <c r="X711" s="8"/>
      <c r="Y711" s="8"/>
      <c r="Z711" s="8"/>
    </row>
    <row r="712" spans="1:26" ht="12.75" customHeight="1" x14ac:dyDescent="0.15">
      <c r="A712" s="8"/>
      <c r="B712" s="8"/>
      <c r="C712" s="82"/>
      <c r="D712" s="82"/>
      <c r="E712" s="416"/>
      <c r="F712" s="82"/>
      <c r="G712" s="82"/>
      <c r="H712" s="8"/>
      <c r="I712" s="8"/>
      <c r="J712" s="8"/>
      <c r="K712" s="8"/>
      <c r="L712" s="8"/>
      <c r="M712" s="8"/>
      <c r="N712" s="8"/>
      <c r="O712" s="8"/>
      <c r="P712" s="8"/>
      <c r="Q712" s="8"/>
      <c r="R712" s="8"/>
      <c r="S712" s="8"/>
      <c r="T712" s="8"/>
      <c r="U712" s="8"/>
      <c r="V712" s="8"/>
      <c r="W712" s="8"/>
      <c r="X712" s="8"/>
      <c r="Y712" s="8"/>
      <c r="Z712" s="8"/>
    </row>
    <row r="713" spans="1:26" ht="12.75" customHeight="1" x14ac:dyDescent="0.15">
      <c r="A713" s="8"/>
      <c r="B713" s="8"/>
      <c r="C713" s="82"/>
      <c r="D713" s="82"/>
      <c r="E713" s="416"/>
      <c r="F713" s="82"/>
      <c r="G713" s="82"/>
      <c r="H713" s="8"/>
      <c r="I713" s="8"/>
      <c r="J713" s="8"/>
      <c r="K713" s="8"/>
      <c r="L713" s="8"/>
      <c r="M713" s="8"/>
      <c r="N713" s="8"/>
      <c r="O713" s="8"/>
      <c r="P713" s="8"/>
      <c r="Q713" s="8"/>
      <c r="R713" s="8"/>
      <c r="S713" s="8"/>
      <c r="T713" s="8"/>
      <c r="U713" s="8"/>
      <c r="V713" s="8"/>
      <c r="W713" s="8"/>
      <c r="X713" s="8"/>
      <c r="Y713" s="8"/>
      <c r="Z713" s="8"/>
    </row>
    <row r="714" spans="1:26" ht="12.75" customHeight="1" x14ac:dyDescent="0.15">
      <c r="A714" s="8"/>
      <c r="B714" s="8"/>
      <c r="C714" s="82"/>
      <c r="D714" s="82"/>
      <c r="E714" s="416"/>
      <c r="F714" s="82"/>
      <c r="G714" s="82"/>
      <c r="H714" s="8"/>
      <c r="I714" s="8"/>
      <c r="J714" s="8"/>
      <c r="K714" s="8"/>
      <c r="L714" s="8"/>
      <c r="M714" s="8"/>
      <c r="N714" s="8"/>
      <c r="O714" s="8"/>
      <c r="P714" s="8"/>
      <c r="Q714" s="8"/>
      <c r="R714" s="8"/>
      <c r="S714" s="8"/>
      <c r="T714" s="8"/>
      <c r="U714" s="8"/>
      <c r="V714" s="8"/>
      <c r="W714" s="8"/>
      <c r="X714" s="8"/>
      <c r="Y714" s="8"/>
      <c r="Z714" s="8"/>
    </row>
    <row r="715" spans="1:26" ht="12.75" customHeight="1" x14ac:dyDescent="0.15">
      <c r="A715" s="8"/>
      <c r="B715" s="8"/>
      <c r="C715" s="82"/>
      <c r="D715" s="82"/>
      <c r="E715" s="416"/>
      <c r="F715" s="82"/>
      <c r="G715" s="82"/>
      <c r="H715" s="8"/>
      <c r="I715" s="8"/>
      <c r="J715" s="8"/>
      <c r="K715" s="8"/>
      <c r="L715" s="8"/>
      <c r="M715" s="8"/>
      <c r="N715" s="8"/>
      <c r="O715" s="8"/>
      <c r="P715" s="8"/>
      <c r="Q715" s="8"/>
      <c r="R715" s="8"/>
      <c r="S715" s="8"/>
      <c r="T715" s="8"/>
      <c r="U715" s="8"/>
      <c r="V715" s="8"/>
      <c r="W715" s="8"/>
      <c r="X715" s="8"/>
      <c r="Y715" s="8"/>
      <c r="Z715" s="8"/>
    </row>
    <row r="716" spans="1:26" ht="12.75" customHeight="1" x14ac:dyDescent="0.15">
      <c r="A716" s="8"/>
      <c r="B716" s="8"/>
      <c r="C716" s="82"/>
      <c r="D716" s="82"/>
      <c r="E716" s="416"/>
      <c r="F716" s="82"/>
      <c r="G716" s="82"/>
      <c r="H716" s="8"/>
      <c r="I716" s="8"/>
      <c r="J716" s="8"/>
      <c r="K716" s="8"/>
      <c r="L716" s="8"/>
      <c r="M716" s="8"/>
      <c r="N716" s="8"/>
      <c r="O716" s="8"/>
      <c r="P716" s="8"/>
      <c r="Q716" s="8"/>
      <c r="R716" s="8"/>
      <c r="S716" s="8"/>
      <c r="T716" s="8"/>
      <c r="U716" s="8"/>
      <c r="V716" s="8"/>
      <c r="W716" s="8"/>
      <c r="X716" s="8"/>
      <c r="Y716" s="8"/>
      <c r="Z716" s="8"/>
    </row>
    <row r="717" spans="1:26" ht="12.75" customHeight="1" x14ac:dyDescent="0.15">
      <c r="A717" s="8"/>
      <c r="B717" s="8"/>
      <c r="C717" s="82"/>
      <c r="D717" s="82"/>
      <c r="E717" s="416"/>
      <c r="F717" s="82"/>
      <c r="G717" s="82"/>
      <c r="H717" s="8"/>
      <c r="I717" s="8"/>
      <c r="J717" s="8"/>
      <c r="K717" s="8"/>
      <c r="L717" s="8"/>
      <c r="M717" s="8"/>
      <c r="N717" s="8"/>
      <c r="O717" s="8"/>
      <c r="P717" s="8"/>
      <c r="Q717" s="8"/>
      <c r="R717" s="8"/>
      <c r="S717" s="8"/>
      <c r="T717" s="8"/>
      <c r="U717" s="8"/>
      <c r="V717" s="8"/>
      <c r="W717" s="8"/>
      <c r="X717" s="8"/>
      <c r="Y717" s="8"/>
      <c r="Z717" s="8"/>
    </row>
    <row r="718" spans="1:26" ht="12.75" customHeight="1" x14ac:dyDescent="0.15">
      <c r="A718" s="8"/>
      <c r="B718" s="8"/>
      <c r="C718" s="82"/>
      <c r="D718" s="82"/>
      <c r="E718" s="416"/>
      <c r="F718" s="82"/>
      <c r="G718" s="82"/>
      <c r="H718" s="8"/>
      <c r="I718" s="8"/>
      <c r="J718" s="8"/>
      <c r="K718" s="8"/>
      <c r="L718" s="8"/>
      <c r="M718" s="8"/>
      <c r="N718" s="8"/>
      <c r="O718" s="8"/>
      <c r="P718" s="8"/>
      <c r="Q718" s="8"/>
      <c r="R718" s="8"/>
      <c r="S718" s="8"/>
      <c r="T718" s="8"/>
      <c r="U718" s="8"/>
      <c r="V718" s="8"/>
      <c r="W718" s="8"/>
      <c r="X718" s="8"/>
      <c r="Y718" s="8"/>
      <c r="Z718" s="8"/>
    </row>
    <row r="719" spans="1:26" ht="12.75" customHeight="1" x14ac:dyDescent="0.15">
      <c r="A719" s="8"/>
      <c r="B719" s="8"/>
      <c r="C719" s="82"/>
      <c r="D719" s="82"/>
      <c r="E719" s="416"/>
      <c r="F719" s="82"/>
      <c r="G719" s="82"/>
      <c r="H719" s="8"/>
      <c r="I719" s="8"/>
      <c r="J719" s="8"/>
      <c r="K719" s="8"/>
      <c r="L719" s="8"/>
      <c r="M719" s="8"/>
      <c r="N719" s="8"/>
      <c r="O719" s="8"/>
      <c r="P719" s="8"/>
      <c r="Q719" s="8"/>
      <c r="R719" s="8"/>
      <c r="S719" s="8"/>
      <c r="T719" s="8"/>
      <c r="U719" s="8"/>
      <c r="V719" s="8"/>
      <c r="W719" s="8"/>
      <c r="X719" s="8"/>
      <c r="Y719" s="8"/>
      <c r="Z719" s="8"/>
    </row>
    <row r="720" spans="1:26" ht="12.75" customHeight="1" x14ac:dyDescent="0.15">
      <c r="A720" s="8"/>
      <c r="B720" s="8"/>
      <c r="C720" s="82"/>
      <c r="D720" s="82"/>
      <c r="E720" s="416"/>
      <c r="F720" s="82"/>
      <c r="G720" s="82"/>
      <c r="H720" s="8"/>
      <c r="I720" s="8"/>
      <c r="J720" s="8"/>
      <c r="K720" s="8"/>
      <c r="L720" s="8"/>
      <c r="M720" s="8"/>
      <c r="N720" s="8"/>
      <c r="O720" s="8"/>
      <c r="P720" s="8"/>
      <c r="Q720" s="8"/>
      <c r="R720" s="8"/>
      <c r="S720" s="8"/>
      <c r="T720" s="8"/>
      <c r="U720" s="8"/>
      <c r="V720" s="8"/>
      <c r="W720" s="8"/>
      <c r="X720" s="8"/>
      <c r="Y720" s="8"/>
      <c r="Z720" s="8"/>
    </row>
    <row r="721" spans="1:26" ht="12.75" customHeight="1" x14ac:dyDescent="0.15">
      <c r="A721" s="8"/>
      <c r="B721" s="8"/>
      <c r="C721" s="82"/>
      <c r="D721" s="82"/>
      <c r="E721" s="416"/>
      <c r="F721" s="82"/>
      <c r="G721" s="82"/>
      <c r="H721" s="8"/>
      <c r="I721" s="8"/>
      <c r="J721" s="8"/>
      <c r="K721" s="8"/>
      <c r="L721" s="8"/>
      <c r="M721" s="8"/>
      <c r="N721" s="8"/>
      <c r="O721" s="8"/>
      <c r="P721" s="8"/>
      <c r="Q721" s="8"/>
      <c r="R721" s="8"/>
      <c r="S721" s="8"/>
      <c r="T721" s="8"/>
      <c r="U721" s="8"/>
      <c r="V721" s="8"/>
      <c r="W721" s="8"/>
      <c r="X721" s="8"/>
      <c r="Y721" s="8"/>
      <c r="Z721" s="8"/>
    </row>
    <row r="722" spans="1:26" ht="12.75" customHeight="1" x14ac:dyDescent="0.15">
      <c r="A722" s="8"/>
      <c r="B722" s="8"/>
      <c r="C722" s="82"/>
      <c r="D722" s="82"/>
      <c r="E722" s="416"/>
      <c r="F722" s="82"/>
      <c r="G722" s="82"/>
      <c r="H722" s="8"/>
      <c r="I722" s="8"/>
      <c r="J722" s="8"/>
      <c r="K722" s="8"/>
      <c r="L722" s="8"/>
      <c r="M722" s="8"/>
      <c r="N722" s="8"/>
      <c r="O722" s="8"/>
      <c r="P722" s="8"/>
      <c r="Q722" s="8"/>
      <c r="R722" s="8"/>
      <c r="S722" s="8"/>
      <c r="T722" s="8"/>
      <c r="U722" s="8"/>
      <c r="V722" s="8"/>
      <c r="W722" s="8"/>
      <c r="X722" s="8"/>
      <c r="Y722" s="8"/>
      <c r="Z722" s="8"/>
    </row>
    <row r="723" spans="1:26" ht="12.75" customHeight="1" x14ac:dyDescent="0.15">
      <c r="A723" s="8"/>
      <c r="B723" s="8"/>
      <c r="C723" s="82"/>
      <c r="D723" s="82"/>
      <c r="E723" s="416"/>
      <c r="F723" s="82"/>
      <c r="G723" s="82"/>
      <c r="H723" s="8"/>
      <c r="I723" s="8"/>
      <c r="J723" s="8"/>
      <c r="K723" s="8"/>
      <c r="L723" s="8"/>
      <c r="M723" s="8"/>
      <c r="N723" s="8"/>
      <c r="O723" s="8"/>
      <c r="P723" s="8"/>
      <c r="Q723" s="8"/>
      <c r="R723" s="8"/>
      <c r="S723" s="8"/>
      <c r="T723" s="8"/>
      <c r="U723" s="8"/>
      <c r="V723" s="8"/>
      <c r="W723" s="8"/>
      <c r="X723" s="8"/>
      <c r="Y723" s="8"/>
      <c r="Z723" s="8"/>
    </row>
    <row r="724" spans="1:26" ht="12.75" customHeight="1" x14ac:dyDescent="0.15">
      <c r="A724" s="8"/>
      <c r="B724" s="8"/>
      <c r="C724" s="82"/>
      <c r="D724" s="82"/>
      <c r="E724" s="416"/>
      <c r="F724" s="82"/>
      <c r="G724" s="82"/>
      <c r="H724" s="8"/>
      <c r="I724" s="8"/>
      <c r="J724" s="8"/>
      <c r="K724" s="8"/>
      <c r="L724" s="8"/>
      <c r="M724" s="8"/>
      <c r="N724" s="8"/>
      <c r="O724" s="8"/>
      <c r="P724" s="8"/>
      <c r="Q724" s="8"/>
      <c r="R724" s="8"/>
      <c r="S724" s="8"/>
      <c r="T724" s="8"/>
      <c r="U724" s="8"/>
      <c r="V724" s="8"/>
      <c r="W724" s="8"/>
      <c r="X724" s="8"/>
      <c r="Y724" s="8"/>
      <c r="Z724" s="8"/>
    </row>
    <row r="725" spans="1:26" ht="12.75" customHeight="1" x14ac:dyDescent="0.15">
      <c r="A725" s="8"/>
      <c r="B725" s="8"/>
      <c r="C725" s="82"/>
      <c r="D725" s="82"/>
      <c r="E725" s="416"/>
      <c r="F725" s="82"/>
      <c r="G725" s="82"/>
      <c r="H725" s="8"/>
      <c r="I725" s="8"/>
      <c r="J725" s="8"/>
      <c r="K725" s="8"/>
      <c r="L725" s="8"/>
      <c r="M725" s="8"/>
      <c r="N725" s="8"/>
      <c r="O725" s="8"/>
      <c r="P725" s="8"/>
      <c r="Q725" s="8"/>
      <c r="R725" s="8"/>
      <c r="S725" s="8"/>
      <c r="T725" s="8"/>
      <c r="U725" s="8"/>
      <c r="V725" s="8"/>
      <c r="W725" s="8"/>
      <c r="X725" s="8"/>
      <c r="Y725" s="8"/>
      <c r="Z725" s="8"/>
    </row>
    <row r="726" spans="1:26" ht="12.75" customHeight="1" x14ac:dyDescent="0.15">
      <c r="A726" s="8"/>
      <c r="B726" s="8"/>
      <c r="C726" s="82"/>
      <c r="D726" s="82"/>
      <c r="E726" s="416"/>
      <c r="F726" s="82"/>
      <c r="G726" s="82"/>
      <c r="H726" s="8"/>
      <c r="I726" s="8"/>
      <c r="J726" s="8"/>
      <c r="K726" s="8"/>
      <c r="L726" s="8"/>
      <c r="M726" s="8"/>
      <c r="N726" s="8"/>
      <c r="O726" s="8"/>
      <c r="P726" s="8"/>
      <c r="Q726" s="8"/>
      <c r="R726" s="8"/>
      <c r="S726" s="8"/>
      <c r="T726" s="8"/>
      <c r="U726" s="8"/>
      <c r="V726" s="8"/>
      <c r="W726" s="8"/>
      <c r="X726" s="8"/>
      <c r="Y726" s="8"/>
      <c r="Z726" s="8"/>
    </row>
    <row r="727" spans="1:26" ht="12.75" customHeight="1" x14ac:dyDescent="0.15">
      <c r="A727" s="8"/>
      <c r="B727" s="8"/>
      <c r="C727" s="82"/>
      <c r="D727" s="82"/>
      <c r="E727" s="416"/>
      <c r="F727" s="82"/>
      <c r="G727" s="82"/>
      <c r="H727" s="8"/>
      <c r="I727" s="8"/>
      <c r="J727" s="8"/>
      <c r="K727" s="8"/>
      <c r="L727" s="8"/>
      <c r="M727" s="8"/>
      <c r="N727" s="8"/>
      <c r="O727" s="8"/>
      <c r="P727" s="8"/>
      <c r="Q727" s="8"/>
      <c r="R727" s="8"/>
      <c r="S727" s="8"/>
      <c r="T727" s="8"/>
      <c r="U727" s="8"/>
      <c r="V727" s="8"/>
      <c r="W727" s="8"/>
      <c r="X727" s="8"/>
      <c r="Y727" s="8"/>
      <c r="Z727" s="8"/>
    </row>
    <row r="728" spans="1:26" ht="12.75" customHeight="1" x14ac:dyDescent="0.15">
      <c r="A728" s="8"/>
      <c r="B728" s="8"/>
      <c r="C728" s="82"/>
      <c r="D728" s="82"/>
      <c r="E728" s="416"/>
      <c r="F728" s="82"/>
      <c r="G728" s="82"/>
      <c r="H728" s="8"/>
      <c r="I728" s="8"/>
      <c r="J728" s="8"/>
      <c r="K728" s="8"/>
      <c r="L728" s="8"/>
      <c r="M728" s="8"/>
      <c r="N728" s="8"/>
      <c r="O728" s="8"/>
      <c r="P728" s="8"/>
      <c r="Q728" s="8"/>
      <c r="R728" s="8"/>
      <c r="S728" s="8"/>
      <c r="T728" s="8"/>
      <c r="U728" s="8"/>
      <c r="V728" s="8"/>
      <c r="W728" s="8"/>
      <c r="X728" s="8"/>
      <c r="Y728" s="8"/>
      <c r="Z728" s="8"/>
    </row>
    <row r="729" spans="1:26" ht="12.75" customHeight="1" x14ac:dyDescent="0.15">
      <c r="A729" s="8"/>
      <c r="B729" s="8"/>
      <c r="C729" s="82"/>
      <c r="D729" s="82"/>
      <c r="E729" s="416"/>
      <c r="F729" s="82"/>
      <c r="G729" s="82"/>
      <c r="H729" s="8"/>
      <c r="I729" s="8"/>
      <c r="J729" s="8"/>
      <c r="K729" s="8"/>
      <c r="L729" s="8"/>
      <c r="M729" s="8"/>
      <c r="N729" s="8"/>
      <c r="O729" s="8"/>
      <c r="P729" s="8"/>
      <c r="Q729" s="8"/>
      <c r="R729" s="8"/>
      <c r="S729" s="8"/>
      <c r="T729" s="8"/>
      <c r="U729" s="8"/>
      <c r="V729" s="8"/>
      <c r="W729" s="8"/>
      <c r="X729" s="8"/>
      <c r="Y729" s="8"/>
      <c r="Z729" s="8"/>
    </row>
    <row r="730" spans="1:26" ht="12.75" customHeight="1" x14ac:dyDescent="0.15">
      <c r="A730" s="8"/>
      <c r="B730" s="8"/>
      <c r="C730" s="82"/>
      <c r="D730" s="82"/>
      <c r="E730" s="416"/>
      <c r="F730" s="82"/>
      <c r="G730" s="82"/>
      <c r="H730" s="8"/>
      <c r="I730" s="8"/>
      <c r="J730" s="8"/>
      <c r="K730" s="8"/>
      <c r="L730" s="8"/>
      <c r="M730" s="8"/>
      <c r="N730" s="8"/>
      <c r="O730" s="8"/>
      <c r="P730" s="8"/>
      <c r="Q730" s="8"/>
      <c r="R730" s="8"/>
      <c r="S730" s="8"/>
      <c r="T730" s="8"/>
      <c r="U730" s="8"/>
      <c r="V730" s="8"/>
      <c r="W730" s="8"/>
      <c r="X730" s="8"/>
      <c r="Y730" s="8"/>
      <c r="Z730" s="8"/>
    </row>
    <row r="731" spans="1:26" ht="12.75" customHeight="1" x14ac:dyDescent="0.15">
      <c r="A731" s="8"/>
      <c r="B731" s="8"/>
      <c r="C731" s="82"/>
      <c r="D731" s="82"/>
      <c r="E731" s="416"/>
      <c r="F731" s="82"/>
      <c r="G731" s="82"/>
      <c r="H731" s="8"/>
      <c r="I731" s="8"/>
      <c r="J731" s="8"/>
      <c r="K731" s="8"/>
      <c r="L731" s="8"/>
      <c r="M731" s="8"/>
      <c r="N731" s="8"/>
      <c r="O731" s="8"/>
      <c r="P731" s="8"/>
      <c r="Q731" s="8"/>
      <c r="R731" s="8"/>
      <c r="S731" s="8"/>
      <c r="T731" s="8"/>
      <c r="U731" s="8"/>
      <c r="V731" s="8"/>
      <c r="W731" s="8"/>
      <c r="X731" s="8"/>
      <c r="Y731" s="8"/>
      <c r="Z731" s="8"/>
    </row>
    <row r="732" spans="1:26" ht="12.75" customHeight="1" x14ac:dyDescent="0.15">
      <c r="A732" s="8"/>
      <c r="B732" s="8"/>
      <c r="C732" s="82"/>
      <c r="D732" s="82"/>
      <c r="E732" s="416"/>
      <c r="F732" s="82"/>
      <c r="G732" s="82"/>
      <c r="H732" s="8"/>
      <c r="I732" s="8"/>
      <c r="J732" s="8"/>
      <c r="K732" s="8"/>
      <c r="L732" s="8"/>
      <c r="M732" s="8"/>
      <c r="N732" s="8"/>
      <c r="O732" s="8"/>
      <c r="P732" s="8"/>
      <c r="Q732" s="8"/>
      <c r="R732" s="8"/>
      <c r="S732" s="8"/>
      <c r="T732" s="8"/>
      <c r="U732" s="8"/>
      <c r="V732" s="8"/>
      <c r="W732" s="8"/>
      <c r="X732" s="8"/>
      <c r="Y732" s="8"/>
      <c r="Z732" s="8"/>
    </row>
    <row r="733" spans="1:26" ht="12.75" customHeight="1" x14ac:dyDescent="0.15">
      <c r="A733" s="8"/>
      <c r="B733" s="8"/>
      <c r="C733" s="82"/>
      <c r="D733" s="82"/>
      <c r="E733" s="416"/>
      <c r="F733" s="82"/>
      <c r="G733" s="82"/>
      <c r="H733" s="8"/>
      <c r="I733" s="8"/>
      <c r="J733" s="8"/>
      <c r="K733" s="8"/>
      <c r="L733" s="8"/>
      <c r="M733" s="8"/>
      <c r="N733" s="8"/>
      <c r="O733" s="8"/>
      <c r="P733" s="8"/>
      <c r="Q733" s="8"/>
      <c r="R733" s="8"/>
      <c r="S733" s="8"/>
      <c r="T733" s="8"/>
      <c r="U733" s="8"/>
      <c r="V733" s="8"/>
      <c r="W733" s="8"/>
      <c r="X733" s="8"/>
      <c r="Y733" s="8"/>
      <c r="Z733" s="8"/>
    </row>
    <row r="734" spans="1:26" ht="12.75" customHeight="1" x14ac:dyDescent="0.15">
      <c r="A734" s="8"/>
      <c r="B734" s="8"/>
      <c r="C734" s="82"/>
      <c r="D734" s="82"/>
      <c r="E734" s="416"/>
      <c r="F734" s="82"/>
      <c r="G734" s="82"/>
      <c r="H734" s="8"/>
      <c r="I734" s="8"/>
      <c r="J734" s="8"/>
      <c r="K734" s="8"/>
      <c r="L734" s="8"/>
      <c r="M734" s="8"/>
      <c r="N734" s="8"/>
      <c r="O734" s="8"/>
      <c r="P734" s="8"/>
      <c r="Q734" s="8"/>
      <c r="R734" s="8"/>
      <c r="S734" s="8"/>
      <c r="T734" s="8"/>
      <c r="U734" s="8"/>
      <c r="V734" s="8"/>
      <c r="W734" s="8"/>
      <c r="X734" s="8"/>
      <c r="Y734" s="8"/>
      <c r="Z734" s="8"/>
    </row>
    <row r="735" spans="1:26" ht="12.75" customHeight="1" x14ac:dyDescent="0.15">
      <c r="A735" s="8"/>
      <c r="B735" s="8"/>
      <c r="C735" s="82"/>
      <c r="D735" s="82"/>
      <c r="E735" s="416"/>
      <c r="F735" s="82"/>
      <c r="G735" s="82"/>
      <c r="H735" s="8"/>
      <c r="I735" s="8"/>
      <c r="J735" s="8"/>
      <c r="K735" s="8"/>
      <c r="L735" s="8"/>
      <c r="M735" s="8"/>
      <c r="N735" s="8"/>
      <c r="O735" s="8"/>
      <c r="P735" s="8"/>
      <c r="Q735" s="8"/>
      <c r="R735" s="8"/>
      <c r="S735" s="8"/>
      <c r="T735" s="8"/>
      <c r="U735" s="8"/>
      <c r="V735" s="8"/>
      <c r="W735" s="8"/>
      <c r="X735" s="8"/>
      <c r="Y735" s="8"/>
      <c r="Z735" s="8"/>
    </row>
    <row r="736" spans="1:26" ht="12.75" customHeight="1" x14ac:dyDescent="0.15">
      <c r="A736" s="8"/>
      <c r="B736" s="8"/>
      <c r="C736" s="82"/>
      <c r="D736" s="82"/>
      <c r="E736" s="416"/>
      <c r="F736" s="82"/>
      <c r="G736" s="82"/>
      <c r="H736" s="8"/>
      <c r="I736" s="8"/>
      <c r="J736" s="8"/>
      <c r="K736" s="8"/>
      <c r="L736" s="8"/>
      <c r="M736" s="8"/>
      <c r="N736" s="8"/>
      <c r="O736" s="8"/>
      <c r="P736" s="8"/>
      <c r="Q736" s="8"/>
      <c r="R736" s="8"/>
      <c r="S736" s="8"/>
      <c r="T736" s="8"/>
      <c r="U736" s="8"/>
      <c r="V736" s="8"/>
      <c r="W736" s="8"/>
      <c r="X736" s="8"/>
      <c r="Y736" s="8"/>
      <c r="Z736" s="8"/>
    </row>
    <row r="737" spans="1:26" ht="12.75" customHeight="1" x14ac:dyDescent="0.15">
      <c r="A737" s="8"/>
      <c r="B737" s="8"/>
      <c r="C737" s="82"/>
      <c r="D737" s="82"/>
      <c r="E737" s="416"/>
      <c r="F737" s="82"/>
      <c r="G737" s="82"/>
      <c r="H737" s="8"/>
      <c r="I737" s="8"/>
      <c r="J737" s="8"/>
      <c r="K737" s="8"/>
      <c r="L737" s="8"/>
      <c r="M737" s="8"/>
      <c r="N737" s="8"/>
      <c r="O737" s="8"/>
      <c r="P737" s="8"/>
      <c r="Q737" s="8"/>
      <c r="R737" s="8"/>
      <c r="S737" s="8"/>
      <c r="T737" s="8"/>
      <c r="U737" s="8"/>
      <c r="V737" s="8"/>
      <c r="W737" s="8"/>
      <c r="X737" s="8"/>
      <c r="Y737" s="8"/>
      <c r="Z737" s="8"/>
    </row>
    <row r="738" spans="1:26" ht="12.75" customHeight="1" x14ac:dyDescent="0.15">
      <c r="A738" s="8"/>
      <c r="B738" s="8"/>
      <c r="C738" s="82"/>
      <c r="D738" s="82"/>
      <c r="E738" s="416"/>
      <c r="F738" s="82"/>
      <c r="G738" s="82"/>
      <c r="H738" s="8"/>
      <c r="I738" s="8"/>
      <c r="J738" s="8"/>
      <c r="K738" s="8"/>
      <c r="L738" s="8"/>
      <c r="M738" s="8"/>
      <c r="N738" s="8"/>
      <c r="O738" s="8"/>
      <c r="P738" s="8"/>
      <c r="Q738" s="8"/>
      <c r="R738" s="8"/>
      <c r="S738" s="8"/>
      <c r="T738" s="8"/>
      <c r="U738" s="8"/>
      <c r="V738" s="8"/>
      <c r="W738" s="8"/>
      <c r="X738" s="8"/>
      <c r="Y738" s="8"/>
      <c r="Z738" s="8"/>
    </row>
    <row r="739" spans="1:26" ht="12.75" customHeight="1" x14ac:dyDescent="0.15">
      <c r="A739" s="8"/>
      <c r="B739" s="8"/>
      <c r="C739" s="82"/>
      <c r="D739" s="82"/>
      <c r="E739" s="416"/>
      <c r="F739" s="82"/>
      <c r="G739" s="82"/>
      <c r="H739" s="8"/>
      <c r="I739" s="8"/>
      <c r="J739" s="8"/>
      <c r="K739" s="8"/>
      <c r="L739" s="8"/>
      <c r="M739" s="8"/>
      <c r="N739" s="8"/>
      <c r="O739" s="8"/>
      <c r="P739" s="8"/>
      <c r="Q739" s="8"/>
      <c r="R739" s="8"/>
      <c r="S739" s="8"/>
      <c r="T739" s="8"/>
      <c r="U739" s="8"/>
      <c r="V739" s="8"/>
      <c r="W739" s="8"/>
      <c r="X739" s="8"/>
      <c r="Y739" s="8"/>
      <c r="Z739" s="8"/>
    </row>
    <row r="740" spans="1:26" ht="12.75" customHeight="1" x14ac:dyDescent="0.15">
      <c r="A740" s="8"/>
      <c r="B740" s="8"/>
      <c r="C740" s="82"/>
      <c r="D740" s="82"/>
      <c r="E740" s="416"/>
      <c r="F740" s="82"/>
      <c r="G740" s="82"/>
      <c r="H740" s="8"/>
      <c r="I740" s="8"/>
      <c r="J740" s="8"/>
      <c r="K740" s="8"/>
      <c r="L740" s="8"/>
      <c r="M740" s="8"/>
      <c r="N740" s="8"/>
      <c r="O740" s="8"/>
      <c r="P740" s="8"/>
      <c r="Q740" s="8"/>
      <c r="R740" s="8"/>
      <c r="S740" s="8"/>
      <c r="T740" s="8"/>
      <c r="U740" s="8"/>
      <c r="V740" s="8"/>
      <c r="W740" s="8"/>
      <c r="X740" s="8"/>
      <c r="Y740" s="8"/>
      <c r="Z740" s="8"/>
    </row>
    <row r="741" spans="1:26" ht="12.75" customHeight="1" x14ac:dyDescent="0.15">
      <c r="A741" s="8"/>
      <c r="B741" s="8"/>
      <c r="C741" s="82"/>
      <c r="D741" s="82"/>
      <c r="E741" s="416"/>
      <c r="F741" s="82"/>
      <c r="G741" s="82"/>
      <c r="H741" s="8"/>
      <c r="I741" s="8"/>
      <c r="J741" s="8"/>
      <c r="K741" s="8"/>
      <c r="L741" s="8"/>
      <c r="M741" s="8"/>
      <c r="N741" s="8"/>
      <c r="O741" s="8"/>
      <c r="P741" s="8"/>
      <c r="Q741" s="8"/>
      <c r="R741" s="8"/>
      <c r="S741" s="8"/>
      <c r="T741" s="8"/>
      <c r="U741" s="8"/>
      <c r="V741" s="8"/>
      <c r="W741" s="8"/>
      <c r="X741" s="8"/>
      <c r="Y741" s="8"/>
      <c r="Z741" s="8"/>
    </row>
    <row r="742" spans="1:26" ht="12.75" customHeight="1" x14ac:dyDescent="0.15">
      <c r="A742" s="8"/>
      <c r="B742" s="8"/>
      <c r="C742" s="82"/>
      <c r="D742" s="82"/>
      <c r="E742" s="416"/>
      <c r="F742" s="82"/>
      <c r="G742" s="82"/>
      <c r="H742" s="8"/>
      <c r="I742" s="8"/>
      <c r="J742" s="8"/>
      <c r="K742" s="8"/>
      <c r="L742" s="8"/>
      <c r="M742" s="8"/>
      <c r="N742" s="8"/>
      <c r="O742" s="8"/>
      <c r="P742" s="8"/>
      <c r="Q742" s="8"/>
      <c r="R742" s="8"/>
      <c r="S742" s="8"/>
      <c r="T742" s="8"/>
      <c r="U742" s="8"/>
      <c r="V742" s="8"/>
      <c r="W742" s="8"/>
      <c r="X742" s="8"/>
      <c r="Y742" s="8"/>
      <c r="Z742" s="8"/>
    </row>
    <row r="743" spans="1:26" ht="12.75" customHeight="1" x14ac:dyDescent="0.15">
      <c r="A743" s="8"/>
      <c r="B743" s="8"/>
      <c r="C743" s="82"/>
      <c r="D743" s="82"/>
      <c r="E743" s="416"/>
      <c r="F743" s="82"/>
      <c r="G743" s="82"/>
      <c r="H743" s="8"/>
      <c r="I743" s="8"/>
      <c r="J743" s="8"/>
      <c r="K743" s="8"/>
      <c r="L743" s="8"/>
      <c r="M743" s="8"/>
      <c r="N743" s="8"/>
      <c r="O743" s="8"/>
      <c r="P743" s="8"/>
      <c r="Q743" s="8"/>
      <c r="R743" s="8"/>
      <c r="S743" s="8"/>
      <c r="T743" s="8"/>
      <c r="U743" s="8"/>
      <c r="V743" s="8"/>
      <c r="W743" s="8"/>
      <c r="X743" s="8"/>
      <c r="Y743" s="8"/>
      <c r="Z743" s="8"/>
    </row>
    <row r="744" spans="1:26" ht="12.75" customHeight="1" x14ac:dyDescent="0.15">
      <c r="A744" s="8"/>
      <c r="B744" s="8"/>
      <c r="C744" s="82"/>
      <c r="D744" s="82"/>
      <c r="E744" s="416"/>
      <c r="F744" s="82"/>
      <c r="G744" s="82"/>
      <c r="H744" s="8"/>
      <c r="I744" s="8"/>
      <c r="J744" s="8"/>
      <c r="K744" s="8"/>
      <c r="L744" s="8"/>
      <c r="M744" s="8"/>
      <c r="N744" s="8"/>
      <c r="O744" s="8"/>
      <c r="P744" s="8"/>
      <c r="Q744" s="8"/>
      <c r="R744" s="8"/>
      <c r="S744" s="8"/>
      <c r="T744" s="8"/>
      <c r="U744" s="8"/>
      <c r="V744" s="8"/>
      <c r="W744" s="8"/>
      <c r="X744" s="8"/>
      <c r="Y744" s="8"/>
      <c r="Z744" s="8"/>
    </row>
    <row r="745" spans="1:26" ht="12.75" customHeight="1" x14ac:dyDescent="0.15">
      <c r="A745" s="8"/>
      <c r="B745" s="8"/>
      <c r="C745" s="82"/>
      <c r="D745" s="82"/>
      <c r="E745" s="416"/>
      <c r="F745" s="82"/>
      <c r="G745" s="82"/>
      <c r="H745" s="8"/>
      <c r="I745" s="8"/>
      <c r="J745" s="8"/>
      <c r="K745" s="8"/>
      <c r="L745" s="8"/>
      <c r="M745" s="8"/>
      <c r="N745" s="8"/>
      <c r="O745" s="8"/>
      <c r="P745" s="8"/>
      <c r="Q745" s="8"/>
      <c r="R745" s="8"/>
      <c r="S745" s="8"/>
      <c r="T745" s="8"/>
      <c r="U745" s="8"/>
      <c r="V745" s="8"/>
      <c r="W745" s="8"/>
      <c r="X745" s="8"/>
      <c r="Y745" s="8"/>
      <c r="Z745" s="8"/>
    </row>
    <row r="746" spans="1:26" ht="12.75" customHeight="1" x14ac:dyDescent="0.15">
      <c r="A746" s="8"/>
      <c r="B746" s="8"/>
      <c r="C746" s="82"/>
      <c r="D746" s="82"/>
      <c r="E746" s="416"/>
      <c r="F746" s="82"/>
      <c r="G746" s="82"/>
      <c r="H746" s="8"/>
      <c r="I746" s="8"/>
      <c r="J746" s="8"/>
      <c r="K746" s="8"/>
      <c r="L746" s="8"/>
      <c r="M746" s="8"/>
      <c r="N746" s="8"/>
      <c r="O746" s="8"/>
      <c r="P746" s="8"/>
      <c r="Q746" s="8"/>
      <c r="R746" s="8"/>
      <c r="S746" s="8"/>
      <c r="T746" s="8"/>
      <c r="U746" s="8"/>
      <c r="V746" s="8"/>
      <c r="W746" s="8"/>
      <c r="X746" s="8"/>
      <c r="Y746" s="8"/>
      <c r="Z746" s="8"/>
    </row>
    <row r="747" spans="1:26" ht="12.75" customHeight="1" x14ac:dyDescent="0.15">
      <c r="A747" s="8"/>
      <c r="B747" s="8"/>
      <c r="C747" s="82"/>
      <c r="D747" s="82"/>
      <c r="E747" s="416"/>
      <c r="F747" s="82"/>
      <c r="G747" s="82"/>
      <c r="H747" s="8"/>
      <c r="I747" s="8"/>
      <c r="J747" s="8"/>
      <c r="K747" s="8"/>
      <c r="L747" s="8"/>
      <c r="M747" s="8"/>
      <c r="N747" s="8"/>
      <c r="O747" s="8"/>
      <c r="P747" s="8"/>
      <c r="Q747" s="8"/>
      <c r="R747" s="8"/>
      <c r="S747" s="8"/>
      <c r="T747" s="8"/>
      <c r="U747" s="8"/>
      <c r="V747" s="8"/>
      <c r="W747" s="8"/>
      <c r="X747" s="8"/>
      <c r="Y747" s="8"/>
      <c r="Z747" s="8"/>
    </row>
    <row r="748" spans="1:26" ht="12.75" customHeight="1" x14ac:dyDescent="0.15">
      <c r="A748" s="8"/>
      <c r="B748" s="8"/>
      <c r="C748" s="82"/>
      <c r="D748" s="82"/>
      <c r="E748" s="416"/>
      <c r="F748" s="82"/>
      <c r="G748" s="82"/>
      <c r="H748" s="8"/>
      <c r="I748" s="8"/>
      <c r="J748" s="8"/>
      <c r="K748" s="8"/>
      <c r="L748" s="8"/>
      <c r="M748" s="8"/>
      <c r="N748" s="8"/>
      <c r="O748" s="8"/>
      <c r="P748" s="8"/>
      <c r="Q748" s="8"/>
      <c r="R748" s="8"/>
      <c r="S748" s="8"/>
      <c r="T748" s="8"/>
      <c r="U748" s="8"/>
      <c r="V748" s="8"/>
      <c r="W748" s="8"/>
      <c r="X748" s="8"/>
      <c r="Y748" s="8"/>
      <c r="Z748" s="8"/>
    </row>
    <row r="749" spans="1:26" ht="12.75" customHeight="1" x14ac:dyDescent="0.15">
      <c r="A749" s="8"/>
      <c r="B749" s="8"/>
      <c r="C749" s="82"/>
      <c r="D749" s="82"/>
      <c r="E749" s="416"/>
      <c r="F749" s="82"/>
      <c r="G749" s="82"/>
      <c r="H749" s="8"/>
      <c r="I749" s="8"/>
      <c r="J749" s="8"/>
      <c r="K749" s="8"/>
      <c r="L749" s="8"/>
      <c r="M749" s="8"/>
      <c r="N749" s="8"/>
      <c r="O749" s="8"/>
      <c r="P749" s="8"/>
      <c r="Q749" s="8"/>
      <c r="R749" s="8"/>
      <c r="S749" s="8"/>
      <c r="T749" s="8"/>
      <c r="U749" s="8"/>
      <c r="V749" s="8"/>
      <c r="W749" s="8"/>
      <c r="X749" s="8"/>
      <c r="Y749" s="8"/>
      <c r="Z749" s="8"/>
    </row>
    <row r="750" spans="1:26" ht="12.75" customHeight="1" x14ac:dyDescent="0.15">
      <c r="A750" s="8"/>
      <c r="B750" s="8"/>
      <c r="C750" s="82"/>
      <c r="D750" s="82"/>
      <c r="E750" s="416"/>
      <c r="F750" s="82"/>
      <c r="G750" s="82"/>
      <c r="H750" s="8"/>
      <c r="I750" s="8"/>
      <c r="J750" s="8"/>
      <c r="K750" s="8"/>
      <c r="L750" s="8"/>
      <c r="M750" s="8"/>
      <c r="N750" s="8"/>
      <c r="O750" s="8"/>
      <c r="P750" s="8"/>
      <c r="Q750" s="8"/>
      <c r="R750" s="8"/>
      <c r="S750" s="8"/>
      <c r="T750" s="8"/>
      <c r="U750" s="8"/>
      <c r="V750" s="8"/>
      <c r="W750" s="8"/>
      <c r="X750" s="8"/>
      <c r="Y750" s="8"/>
      <c r="Z750" s="8"/>
    </row>
    <row r="751" spans="1:26" ht="12.75" customHeight="1" x14ac:dyDescent="0.15">
      <c r="A751" s="8"/>
      <c r="B751" s="8"/>
      <c r="C751" s="82"/>
      <c r="D751" s="82"/>
      <c r="E751" s="416"/>
      <c r="F751" s="82"/>
      <c r="G751" s="82"/>
      <c r="H751" s="8"/>
      <c r="I751" s="8"/>
      <c r="J751" s="8"/>
      <c r="K751" s="8"/>
      <c r="L751" s="8"/>
      <c r="M751" s="8"/>
      <c r="N751" s="8"/>
      <c r="O751" s="8"/>
      <c r="P751" s="8"/>
      <c r="Q751" s="8"/>
      <c r="R751" s="8"/>
      <c r="S751" s="8"/>
      <c r="T751" s="8"/>
      <c r="U751" s="8"/>
      <c r="V751" s="8"/>
      <c r="W751" s="8"/>
      <c r="X751" s="8"/>
      <c r="Y751" s="8"/>
      <c r="Z751" s="8"/>
    </row>
    <row r="752" spans="1:26" ht="12.75" customHeight="1" x14ac:dyDescent="0.15">
      <c r="A752" s="8"/>
      <c r="B752" s="8"/>
      <c r="C752" s="82"/>
      <c r="D752" s="82"/>
      <c r="E752" s="416"/>
      <c r="F752" s="82"/>
      <c r="G752" s="82"/>
      <c r="H752" s="8"/>
      <c r="I752" s="8"/>
      <c r="J752" s="8"/>
      <c r="K752" s="8"/>
      <c r="L752" s="8"/>
      <c r="M752" s="8"/>
      <c r="N752" s="8"/>
      <c r="O752" s="8"/>
      <c r="P752" s="8"/>
      <c r="Q752" s="8"/>
      <c r="R752" s="8"/>
      <c r="S752" s="8"/>
      <c r="T752" s="8"/>
      <c r="U752" s="8"/>
      <c r="V752" s="8"/>
      <c r="W752" s="8"/>
      <c r="X752" s="8"/>
      <c r="Y752" s="8"/>
      <c r="Z752" s="8"/>
    </row>
    <row r="753" spans="1:26" ht="12.75" customHeight="1" x14ac:dyDescent="0.15">
      <c r="A753" s="8"/>
      <c r="B753" s="8"/>
      <c r="C753" s="82"/>
      <c r="D753" s="82"/>
      <c r="E753" s="416"/>
      <c r="F753" s="82"/>
      <c r="G753" s="82"/>
      <c r="H753" s="8"/>
      <c r="I753" s="8"/>
      <c r="J753" s="8"/>
      <c r="K753" s="8"/>
      <c r="L753" s="8"/>
      <c r="M753" s="8"/>
      <c r="N753" s="8"/>
      <c r="O753" s="8"/>
      <c r="P753" s="8"/>
      <c r="Q753" s="8"/>
      <c r="R753" s="8"/>
      <c r="S753" s="8"/>
      <c r="T753" s="8"/>
      <c r="U753" s="8"/>
      <c r="V753" s="8"/>
      <c r="W753" s="8"/>
      <c r="X753" s="8"/>
      <c r="Y753" s="8"/>
      <c r="Z753" s="8"/>
    </row>
    <row r="754" spans="1:26" ht="12.75" customHeight="1" x14ac:dyDescent="0.15">
      <c r="A754" s="8"/>
      <c r="B754" s="8"/>
      <c r="C754" s="82"/>
      <c r="D754" s="82"/>
      <c r="E754" s="416"/>
      <c r="F754" s="82"/>
      <c r="G754" s="82"/>
      <c r="H754" s="8"/>
      <c r="I754" s="8"/>
      <c r="J754" s="8"/>
      <c r="K754" s="8"/>
      <c r="L754" s="8"/>
      <c r="M754" s="8"/>
      <c r="N754" s="8"/>
      <c r="O754" s="8"/>
      <c r="P754" s="8"/>
      <c r="Q754" s="8"/>
      <c r="R754" s="8"/>
      <c r="S754" s="8"/>
      <c r="T754" s="8"/>
      <c r="U754" s="8"/>
      <c r="V754" s="8"/>
      <c r="W754" s="8"/>
      <c r="X754" s="8"/>
      <c r="Y754" s="8"/>
      <c r="Z754" s="8"/>
    </row>
    <row r="755" spans="1:26" ht="12.75" customHeight="1" x14ac:dyDescent="0.15">
      <c r="A755" s="8"/>
      <c r="B755" s="8"/>
      <c r="C755" s="82"/>
      <c r="D755" s="82"/>
      <c r="E755" s="416"/>
      <c r="F755" s="82"/>
      <c r="G755" s="82"/>
      <c r="H755" s="8"/>
      <c r="I755" s="8"/>
      <c r="J755" s="8"/>
      <c r="K755" s="8"/>
      <c r="L755" s="8"/>
      <c r="M755" s="8"/>
      <c r="N755" s="8"/>
      <c r="O755" s="8"/>
      <c r="P755" s="8"/>
      <c r="Q755" s="8"/>
      <c r="R755" s="8"/>
      <c r="S755" s="8"/>
      <c r="T755" s="8"/>
      <c r="U755" s="8"/>
      <c r="V755" s="8"/>
      <c r="W755" s="8"/>
      <c r="X755" s="8"/>
      <c r="Y755" s="8"/>
      <c r="Z755" s="8"/>
    </row>
    <row r="756" spans="1:26" ht="12.75" customHeight="1" x14ac:dyDescent="0.15">
      <c r="A756" s="8"/>
      <c r="B756" s="8"/>
      <c r="C756" s="82"/>
      <c r="D756" s="82"/>
      <c r="E756" s="416"/>
      <c r="F756" s="82"/>
      <c r="G756" s="82"/>
      <c r="H756" s="8"/>
      <c r="I756" s="8"/>
      <c r="J756" s="8"/>
      <c r="K756" s="8"/>
      <c r="L756" s="8"/>
      <c r="M756" s="8"/>
      <c r="N756" s="8"/>
      <c r="O756" s="8"/>
      <c r="P756" s="8"/>
      <c r="Q756" s="8"/>
      <c r="R756" s="8"/>
      <c r="S756" s="8"/>
      <c r="T756" s="8"/>
      <c r="U756" s="8"/>
      <c r="V756" s="8"/>
      <c r="W756" s="8"/>
      <c r="X756" s="8"/>
      <c r="Y756" s="8"/>
      <c r="Z756" s="8"/>
    </row>
    <row r="757" spans="1:26" ht="12.75" customHeight="1" x14ac:dyDescent="0.15">
      <c r="A757" s="8"/>
      <c r="B757" s="8"/>
      <c r="C757" s="82"/>
      <c r="D757" s="82"/>
      <c r="E757" s="416"/>
      <c r="F757" s="82"/>
      <c r="G757" s="82"/>
      <c r="H757" s="8"/>
      <c r="I757" s="8"/>
      <c r="J757" s="8"/>
      <c r="K757" s="8"/>
      <c r="L757" s="8"/>
      <c r="M757" s="8"/>
      <c r="N757" s="8"/>
      <c r="O757" s="8"/>
      <c r="P757" s="8"/>
      <c r="Q757" s="8"/>
      <c r="R757" s="8"/>
      <c r="S757" s="8"/>
      <c r="T757" s="8"/>
      <c r="U757" s="8"/>
      <c r="V757" s="8"/>
      <c r="W757" s="8"/>
      <c r="X757" s="8"/>
      <c r="Y757" s="8"/>
      <c r="Z757" s="8"/>
    </row>
    <row r="758" spans="1:26" ht="12.75" customHeight="1" x14ac:dyDescent="0.15">
      <c r="A758" s="8"/>
      <c r="B758" s="8"/>
      <c r="C758" s="82"/>
      <c r="D758" s="82"/>
      <c r="E758" s="416"/>
      <c r="F758" s="82"/>
      <c r="G758" s="82"/>
      <c r="H758" s="8"/>
      <c r="I758" s="8"/>
      <c r="J758" s="8"/>
      <c r="K758" s="8"/>
      <c r="L758" s="8"/>
      <c r="M758" s="8"/>
      <c r="N758" s="8"/>
      <c r="O758" s="8"/>
      <c r="P758" s="8"/>
      <c r="Q758" s="8"/>
      <c r="R758" s="8"/>
      <c r="S758" s="8"/>
      <c r="T758" s="8"/>
      <c r="U758" s="8"/>
      <c r="V758" s="8"/>
      <c r="W758" s="8"/>
      <c r="X758" s="8"/>
      <c r="Y758" s="8"/>
      <c r="Z758" s="8"/>
    </row>
    <row r="759" spans="1:26" ht="12.75" customHeight="1" x14ac:dyDescent="0.15">
      <c r="A759" s="8"/>
      <c r="B759" s="8"/>
      <c r="C759" s="82"/>
      <c r="D759" s="82"/>
      <c r="E759" s="416"/>
      <c r="F759" s="82"/>
      <c r="G759" s="82"/>
      <c r="H759" s="8"/>
      <c r="I759" s="8"/>
      <c r="J759" s="8"/>
      <c r="K759" s="8"/>
      <c r="L759" s="8"/>
      <c r="M759" s="8"/>
      <c r="N759" s="8"/>
      <c r="O759" s="8"/>
      <c r="P759" s="8"/>
      <c r="Q759" s="8"/>
      <c r="R759" s="8"/>
      <c r="S759" s="8"/>
      <c r="T759" s="8"/>
      <c r="U759" s="8"/>
      <c r="V759" s="8"/>
      <c r="W759" s="8"/>
      <c r="X759" s="8"/>
      <c r="Y759" s="8"/>
      <c r="Z759" s="8"/>
    </row>
    <row r="760" spans="1:26" ht="12.75" customHeight="1" x14ac:dyDescent="0.15">
      <c r="A760" s="8"/>
      <c r="B760" s="8"/>
      <c r="C760" s="82"/>
      <c r="D760" s="82"/>
      <c r="E760" s="416"/>
      <c r="F760" s="82"/>
      <c r="G760" s="82"/>
      <c r="H760" s="8"/>
      <c r="I760" s="8"/>
      <c r="J760" s="8"/>
      <c r="K760" s="8"/>
      <c r="L760" s="8"/>
      <c r="M760" s="8"/>
      <c r="N760" s="8"/>
      <c r="O760" s="8"/>
      <c r="P760" s="8"/>
      <c r="Q760" s="8"/>
      <c r="R760" s="8"/>
      <c r="S760" s="8"/>
      <c r="T760" s="8"/>
      <c r="U760" s="8"/>
      <c r="V760" s="8"/>
      <c r="W760" s="8"/>
      <c r="X760" s="8"/>
      <c r="Y760" s="8"/>
      <c r="Z760" s="8"/>
    </row>
    <row r="761" spans="1:26" ht="12.75" customHeight="1" x14ac:dyDescent="0.15">
      <c r="A761" s="8"/>
      <c r="B761" s="8"/>
      <c r="C761" s="82"/>
      <c r="D761" s="82"/>
      <c r="E761" s="416"/>
      <c r="F761" s="82"/>
      <c r="G761" s="82"/>
      <c r="H761" s="8"/>
      <c r="I761" s="8"/>
      <c r="J761" s="8"/>
      <c r="K761" s="8"/>
      <c r="L761" s="8"/>
      <c r="M761" s="8"/>
      <c r="N761" s="8"/>
      <c r="O761" s="8"/>
      <c r="P761" s="8"/>
      <c r="Q761" s="8"/>
      <c r="R761" s="8"/>
      <c r="S761" s="8"/>
      <c r="T761" s="8"/>
      <c r="U761" s="8"/>
      <c r="V761" s="8"/>
      <c r="W761" s="8"/>
      <c r="X761" s="8"/>
      <c r="Y761" s="8"/>
      <c r="Z761" s="8"/>
    </row>
    <row r="762" spans="1:26" ht="12.75" customHeight="1" x14ac:dyDescent="0.15">
      <c r="A762" s="8"/>
      <c r="B762" s="8"/>
      <c r="C762" s="82"/>
      <c r="D762" s="82"/>
      <c r="E762" s="416"/>
      <c r="F762" s="82"/>
      <c r="G762" s="82"/>
      <c r="H762" s="8"/>
      <c r="I762" s="8"/>
      <c r="J762" s="8"/>
      <c r="K762" s="8"/>
      <c r="L762" s="8"/>
      <c r="M762" s="8"/>
      <c r="N762" s="8"/>
      <c r="O762" s="8"/>
      <c r="P762" s="8"/>
      <c r="Q762" s="8"/>
      <c r="R762" s="8"/>
      <c r="S762" s="8"/>
      <c r="T762" s="8"/>
      <c r="U762" s="8"/>
      <c r="V762" s="8"/>
      <c r="W762" s="8"/>
      <c r="X762" s="8"/>
      <c r="Y762" s="8"/>
      <c r="Z762" s="8"/>
    </row>
    <row r="763" spans="1:26" ht="12.75" customHeight="1" x14ac:dyDescent="0.15">
      <c r="A763" s="8"/>
      <c r="B763" s="8"/>
      <c r="C763" s="82"/>
      <c r="D763" s="82"/>
      <c r="E763" s="416"/>
      <c r="F763" s="82"/>
      <c r="G763" s="82"/>
      <c r="H763" s="8"/>
      <c r="I763" s="8"/>
      <c r="J763" s="8"/>
      <c r="K763" s="8"/>
      <c r="L763" s="8"/>
      <c r="M763" s="8"/>
      <c r="N763" s="8"/>
      <c r="O763" s="8"/>
      <c r="P763" s="8"/>
      <c r="Q763" s="8"/>
      <c r="R763" s="8"/>
      <c r="S763" s="8"/>
      <c r="T763" s="8"/>
      <c r="U763" s="8"/>
      <c r="V763" s="8"/>
      <c r="W763" s="8"/>
      <c r="X763" s="8"/>
      <c r="Y763" s="8"/>
      <c r="Z763" s="8"/>
    </row>
    <row r="764" spans="1:26" ht="12.75" customHeight="1" x14ac:dyDescent="0.15">
      <c r="A764" s="8"/>
      <c r="B764" s="8"/>
      <c r="C764" s="82"/>
      <c r="D764" s="82"/>
      <c r="E764" s="416"/>
      <c r="F764" s="82"/>
      <c r="G764" s="82"/>
      <c r="H764" s="8"/>
      <c r="I764" s="8"/>
      <c r="J764" s="8"/>
      <c r="K764" s="8"/>
      <c r="L764" s="8"/>
      <c r="M764" s="8"/>
      <c r="N764" s="8"/>
      <c r="O764" s="8"/>
      <c r="P764" s="8"/>
      <c r="Q764" s="8"/>
      <c r="R764" s="8"/>
      <c r="S764" s="8"/>
      <c r="T764" s="8"/>
      <c r="U764" s="8"/>
      <c r="V764" s="8"/>
      <c r="W764" s="8"/>
      <c r="X764" s="8"/>
      <c r="Y764" s="8"/>
      <c r="Z764" s="8"/>
    </row>
    <row r="765" spans="1:26" ht="12.75" customHeight="1" x14ac:dyDescent="0.15">
      <c r="A765" s="8"/>
      <c r="B765" s="8"/>
      <c r="C765" s="82"/>
      <c r="D765" s="82"/>
      <c r="E765" s="416"/>
      <c r="F765" s="82"/>
      <c r="G765" s="82"/>
      <c r="H765" s="8"/>
      <c r="I765" s="8"/>
      <c r="J765" s="8"/>
      <c r="K765" s="8"/>
      <c r="L765" s="8"/>
      <c r="M765" s="8"/>
      <c r="N765" s="8"/>
      <c r="O765" s="8"/>
      <c r="P765" s="8"/>
      <c r="Q765" s="8"/>
      <c r="R765" s="8"/>
      <c r="S765" s="8"/>
      <c r="T765" s="8"/>
      <c r="U765" s="8"/>
      <c r="V765" s="8"/>
      <c r="W765" s="8"/>
      <c r="X765" s="8"/>
      <c r="Y765" s="8"/>
      <c r="Z765" s="8"/>
    </row>
    <row r="766" spans="1:26" ht="12.75" customHeight="1" x14ac:dyDescent="0.15">
      <c r="A766" s="8"/>
      <c r="B766" s="8"/>
      <c r="C766" s="82"/>
      <c r="D766" s="82"/>
      <c r="E766" s="416"/>
      <c r="F766" s="82"/>
      <c r="G766" s="82"/>
      <c r="H766" s="8"/>
      <c r="I766" s="8"/>
      <c r="J766" s="8"/>
      <c r="K766" s="8"/>
      <c r="L766" s="8"/>
      <c r="M766" s="8"/>
      <c r="N766" s="8"/>
      <c r="O766" s="8"/>
      <c r="P766" s="8"/>
      <c r="Q766" s="8"/>
      <c r="R766" s="8"/>
      <c r="S766" s="8"/>
      <c r="T766" s="8"/>
      <c r="U766" s="8"/>
      <c r="V766" s="8"/>
      <c r="W766" s="8"/>
      <c r="X766" s="8"/>
      <c r="Y766" s="8"/>
      <c r="Z766" s="8"/>
    </row>
    <row r="767" spans="1:26" ht="12.75" customHeight="1" x14ac:dyDescent="0.15">
      <c r="A767" s="8"/>
      <c r="B767" s="8"/>
      <c r="C767" s="82"/>
      <c r="D767" s="82"/>
      <c r="E767" s="416"/>
      <c r="F767" s="82"/>
      <c r="G767" s="82"/>
      <c r="H767" s="8"/>
      <c r="I767" s="8"/>
      <c r="J767" s="8"/>
      <c r="K767" s="8"/>
      <c r="L767" s="8"/>
      <c r="M767" s="8"/>
      <c r="N767" s="8"/>
      <c r="O767" s="8"/>
      <c r="P767" s="8"/>
      <c r="Q767" s="8"/>
      <c r="R767" s="8"/>
      <c r="S767" s="8"/>
      <c r="T767" s="8"/>
      <c r="U767" s="8"/>
      <c r="V767" s="8"/>
      <c r="W767" s="8"/>
      <c r="X767" s="8"/>
      <c r="Y767" s="8"/>
      <c r="Z767" s="8"/>
    </row>
    <row r="768" spans="1:26" ht="12.75" customHeight="1" x14ac:dyDescent="0.15">
      <c r="A768" s="8"/>
      <c r="B768" s="8"/>
      <c r="C768" s="82"/>
      <c r="D768" s="82"/>
      <c r="E768" s="416"/>
      <c r="F768" s="82"/>
      <c r="G768" s="82"/>
      <c r="H768" s="8"/>
      <c r="I768" s="8"/>
      <c r="J768" s="8"/>
      <c r="K768" s="8"/>
      <c r="L768" s="8"/>
      <c r="M768" s="8"/>
      <c r="N768" s="8"/>
      <c r="O768" s="8"/>
      <c r="P768" s="8"/>
      <c r="Q768" s="8"/>
      <c r="R768" s="8"/>
      <c r="S768" s="8"/>
      <c r="T768" s="8"/>
      <c r="U768" s="8"/>
      <c r="V768" s="8"/>
      <c r="W768" s="8"/>
      <c r="X768" s="8"/>
      <c r="Y768" s="8"/>
      <c r="Z768" s="8"/>
    </row>
    <row r="769" spans="1:26" ht="12.75" customHeight="1" x14ac:dyDescent="0.15">
      <c r="A769" s="8"/>
      <c r="B769" s="8"/>
      <c r="C769" s="82"/>
      <c r="D769" s="82"/>
      <c r="E769" s="416"/>
      <c r="F769" s="82"/>
      <c r="G769" s="82"/>
      <c r="H769" s="8"/>
      <c r="I769" s="8"/>
      <c r="J769" s="8"/>
      <c r="K769" s="8"/>
      <c r="L769" s="8"/>
      <c r="M769" s="8"/>
      <c r="N769" s="8"/>
      <c r="O769" s="8"/>
      <c r="P769" s="8"/>
      <c r="Q769" s="8"/>
      <c r="R769" s="8"/>
      <c r="S769" s="8"/>
      <c r="T769" s="8"/>
      <c r="U769" s="8"/>
      <c r="V769" s="8"/>
      <c r="W769" s="8"/>
      <c r="X769" s="8"/>
      <c r="Y769" s="8"/>
      <c r="Z769" s="8"/>
    </row>
    <row r="770" spans="1:26" ht="12.75" customHeight="1" x14ac:dyDescent="0.15">
      <c r="A770" s="8"/>
      <c r="B770" s="8"/>
      <c r="C770" s="82"/>
      <c r="D770" s="82"/>
      <c r="E770" s="416"/>
      <c r="F770" s="82"/>
      <c r="G770" s="82"/>
      <c r="H770" s="8"/>
      <c r="I770" s="8"/>
      <c r="J770" s="8"/>
      <c r="K770" s="8"/>
      <c r="L770" s="8"/>
      <c r="M770" s="8"/>
      <c r="N770" s="8"/>
      <c r="O770" s="8"/>
      <c r="P770" s="8"/>
      <c r="Q770" s="8"/>
      <c r="R770" s="8"/>
      <c r="S770" s="8"/>
      <c r="T770" s="8"/>
      <c r="U770" s="8"/>
      <c r="V770" s="8"/>
      <c r="W770" s="8"/>
      <c r="X770" s="8"/>
      <c r="Y770" s="8"/>
      <c r="Z770" s="8"/>
    </row>
    <row r="771" spans="1:26" ht="12.75" customHeight="1" x14ac:dyDescent="0.15">
      <c r="A771" s="8"/>
      <c r="B771" s="8"/>
      <c r="C771" s="82"/>
      <c r="D771" s="82"/>
      <c r="E771" s="416"/>
      <c r="F771" s="82"/>
      <c r="G771" s="82"/>
      <c r="H771" s="8"/>
      <c r="I771" s="8"/>
      <c r="J771" s="8"/>
      <c r="K771" s="8"/>
      <c r="L771" s="8"/>
      <c r="M771" s="8"/>
      <c r="N771" s="8"/>
      <c r="O771" s="8"/>
      <c r="P771" s="8"/>
      <c r="Q771" s="8"/>
      <c r="R771" s="8"/>
      <c r="S771" s="8"/>
      <c r="T771" s="8"/>
      <c r="U771" s="8"/>
      <c r="V771" s="8"/>
      <c r="W771" s="8"/>
      <c r="X771" s="8"/>
      <c r="Y771" s="8"/>
      <c r="Z771" s="8"/>
    </row>
    <row r="772" spans="1:26" ht="12.75" customHeight="1" x14ac:dyDescent="0.15">
      <c r="A772" s="8"/>
      <c r="B772" s="8"/>
      <c r="C772" s="82"/>
      <c r="D772" s="82"/>
      <c r="E772" s="416"/>
      <c r="F772" s="82"/>
      <c r="G772" s="82"/>
      <c r="H772" s="8"/>
      <c r="I772" s="8"/>
      <c r="J772" s="8"/>
      <c r="K772" s="8"/>
      <c r="L772" s="8"/>
      <c r="M772" s="8"/>
      <c r="N772" s="8"/>
      <c r="O772" s="8"/>
      <c r="P772" s="8"/>
      <c r="Q772" s="8"/>
      <c r="R772" s="8"/>
      <c r="S772" s="8"/>
      <c r="T772" s="8"/>
      <c r="U772" s="8"/>
      <c r="V772" s="8"/>
      <c r="W772" s="8"/>
      <c r="X772" s="8"/>
      <c r="Y772" s="8"/>
      <c r="Z772" s="8"/>
    </row>
    <row r="773" spans="1:26" ht="12.75" customHeight="1" x14ac:dyDescent="0.15">
      <c r="A773" s="8"/>
      <c r="B773" s="8"/>
      <c r="C773" s="82"/>
      <c r="D773" s="82"/>
      <c r="E773" s="416"/>
      <c r="F773" s="82"/>
      <c r="G773" s="82"/>
      <c r="H773" s="8"/>
      <c r="I773" s="8"/>
      <c r="J773" s="8"/>
      <c r="K773" s="8"/>
      <c r="L773" s="8"/>
      <c r="M773" s="8"/>
      <c r="N773" s="8"/>
      <c r="O773" s="8"/>
      <c r="P773" s="8"/>
      <c r="Q773" s="8"/>
      <c r="R773" s="8"/>
      <c r="S773" s="8"/>
      <c r="T773" s="8"/>
      <c r="U773" s="8"/>
      <c r="V773" s="8"/>
      <c r="W773" s="8"/>
      <c r="X773" s="8"/>
      <c r="Y773" s="8"/>
      <c r="Z773" s="8"/>
    </row>
    <row r="774" spans="1:26" ht="12.75" customHeight="1" x14ac:dyDescent="0.15">
      <c r="A774" s="8"/>
      <c r="B774" s="8"/>
      <c r="C774" s="82"/>
      <c r="D774" s="82"/>
      <c r="E774" s="416"/>
      <c r="F774" s="82"/>
      <c r="G774" s="82"/>
      <c r="H774" s="8"/>
      <c r="I774" s="8"/>
      <c r="J774" s="8"/>
      <c r="K774" s="8"/>
      <c r="L774" s="8"/>
      <c r="M774" s="8"/>
      <c r="N774" s="8"/>
      <c r="O774" s="8"/>
      <c r="P774" s="8"/>
      <c r="Q774" s="8"/>
      <c r="R774" s="8"/>
      <c r="S774" s="8"/>
      <c r="T774" s="8"/>
      <c r="U774" s="8"/>
      <c r="V774" s="8"/>
      <c r="W774" s="8"/>
      <c r="X774" s="8"/>
      <c r="Y774" s="8"/>
      <c r="Z774" s="8"/>
    </row>
    <row r="775" spans="1:26" ht="12.75" customHeight="1" x14ac:dyDescent="0.15">
      <c r="A775" s="8"/>
      <c r="B775" s="8"/>
      <c r="C775" s="82"/>
      <c r="D775" s="82"/>
      <c r="E775" s="416"/>
      <c r="F775" s="82"/>
      <c r="G775" s="82"/>
      <c r="H775" s="8"/>
      <c r="I775" s="8"/>
      <c r="J775" s="8"/>
      <c r="K775" s="8"/>
      <c r="L775" s="8"/>
      <c r="M775" s="8"/>
      <c r="N775" s="8"/>
      <c r="O775" s="8"/>
      <c r="P775" s="8"/>
      <c r="Q775" s="8"/>
      <c r="R775" s="8"/>
      <c r="S775" s="8"/>
      <c r="T775" s="8"/>
      <c r="U775" s="8"/>
      <c r="V775" s="8"/>
      <c r="W775" s="8"/>
      <c r="X775" s="8"/>
      <c r="Y775" s="8"/>
      <c r="Z775" s="8"/>
    </row>
    <row r="776" spans="1:26" ht="12.75" customHeight="1" x14ac:dyDescent="0.15">
      <c r="A776" s="8"/>
      <c r="B776" s="8"/>
      <c r="C776" s="82"/>
      <c r="D776" s="82"/>
      <c r="E776" s="416"/>
      <c r="F776" s="82"/>
      <c r="G776" s="82"/>
      <c r="H776" s="8"/>
      <c r="I776" s="8"/>
      <c r="J776" s="8"/>
      <c r="K776" s="8"/>
      <c r="L776" s="8"/>
      <c r="M776" s="8"/>
      <c r="N776" s="8"/>
      <c r="O776" s="8"/>
      <c r="P776" s="8"/>
      <c r="Q776" s="8"/>
      <c r="R776" s="8"/>
      <c r="S776" s="8"/>
      <c r="T776" s="8"/>
      <c r="U776" s="8"/>
      <c r="V776" s="8"/>
      <c r="W776" s="8"/>
      <c r="X776" s="8"/>
      <c r="Y776" s="8"/>
      <c r="Z776" s="8"/>
    </row>
    <row r="777" spans="1:26" ht="12.75" customHeight="1" x14ac:dyDescent="0.15">
      <c r="A777" s="8"/>
      <c r="B777" s="8"/>
      <c r="C777" s="82"/>
      <c r="D777" s="82"/>
      <c r="E777" s="416"/>
      <c r="F777" s="82"/>
      <c r="G777" s="82"/>
      <c r="H777" s="8"/>
      <c r="I777" s="8"/>
      <c r="J777" s="8"/>
      <c r="K777" s="8"/>
      <c r="L777" s="8"/>
      <c r="M777" s="8"/>
      <c r="N777" s="8"/>
      <c r="O777" s="8"/>
      <c r="P777" s="8"/>
      <c r="Q777" s="8"/>
      <c r="R777" s="8"/>
      <c r="S777" s="8"/>
      <c r="T777" s="8"/>
      <c r="U777" s="8"/>
      <c r="V777" s="8"/>
      <c r="W777" s="8"/>
      <c r="X777" s="8"/>
      <c r="Y777" s="8"/>
      <c r="Z777" s="8"/>
    </row>
    <row r="778" spans="1:26" ht="12.75" customHeight="1" x14ac:dyDescent="0.15">
      <c r="A778" s="8"/>
      <c r="B778" s="8"/>
      <c r="C778" s="82"/>
      <c r="D778" s="82"/>
      <c r="E778" s="416"/>
      <c r="F778" s="82"/>
      <c r="G778" s="82"/>
      <c r="H778" s="8"/>
      <c r="I778" s="8"/>
      <c r="J778" s="8"/>
      <c r="K778" s="8"/>
      <c r="L778" s="8"/>
      <c r="M778" s="8"/>
      <c r="N778" s="8"/>
      <c r="O778" s="8"/>
      <c r="P778" s="8"/>
      <c r="Q778" s="8"/>
      <c r="R778" s="8"/>
      <c r="S778" s="8"/>
      <c r="T778" s="8"/>
      <c r="U778" s="8"/>
      <c r="V778" s="8"/>
      <c r="W778" s="8"/>
      <c r="X778" s="8"/>
      <c r="Y778" s="8"/>
      <c r="Z778" s="8"/>
    </row>
    <row r="779" spans="1:26" ht="12.75" customHeight="1" x14ac:dyDescent="0.15">
      <c r="A779" s="8"/>
      <c r="B779" s="8"/>
      <c r="C779" s="82"/>
      <c r="D779" s="82"/>
      <c r="E779" s="416"/>
      <c r="F779" s="82"/>
      <c r="G779" s="82"/>
      <c r="H779" s="8"/>
      <c r="I779" s="8"/>
      <c r="J779" s="8"/>
      <c r="K779" s="8"/>
      <c r="L779" s="8"/>
      <c r="M779" s="8"/>
      <c r="N779" s="8"/>
      <c r="O779" s="8"/>
      <c r="P779" s="8"/>
      <c r="Q779" s="8"/>
      <c r="R779" s="8"/>
      <c r="S779" s="8"/>
      <c r="T779" s="8"/>
      <c r="U779" s="8"/>
      <c r="V779" s="8"/>
      <c r="W779" s="8"/>
      <c r="X779" s="8"/>
      <c r="Y779" s="8"/>
      <c r="Z779" s="8"/>
    </row>
    <row r="780" spans="1:26" ht="12.75" customHeight="1" x14ac:dyDescent="0.15">
      <c r="A780" s="8"/>
      <c r="B780" s="8"/>
      <c r="C780" s="82"/>
      <c r="D780" s="82"/>
      <c r="E780" s="416"/>
      <c r="F780" s="82"/>
      <c r="G780" s="82"/>
      <c r="H780" s="8"/>
      <c r="I780" s="8"/>
      <c r="J780" s="8"/>
      <c r="K780" s="8"/>
      <c r="L780" s="8"/>
      <c r="M780" s="8"/>
      <c r="N780" s="8"/>
      <c r="O780" s="8"/>
      <c r="P780" s="8"/>
      <c r="Q780" s="8"/>
      <c r="R780" s="8"/>
      <c r="S780" s="8"/>
      <c r="T780" s="8"/>
      <c r="U780" s="8"/>
      <c r="V780" s="8"/>
      <c r="W780" s="8"/>
      <c r="X780" s="8"/>
      <c r="Y780" s="8"/>
      <c r="Z780" s="8"/>
    </row>
    <row r="781" spans="1:26" ht="12.75" customHeight="1" x14ac:dyDescent="0.15">
      <c r="A781" s="8"/>
      <c r="B781" s="8"/>
      <c r="C781" s="82"/>
      <c r="D781" s="82"/>
      <c r="E781" s="416"/>
      <c r="F781" s="82"/>
      <c r="G781" s="82"/>
      <c r="H781" s="8"/>
      <c r="I781" s="8"/>
      <c r="J781" s="8"/>
      <c r="K781" s="8"/>
      <c r="L781" s="8"/>
      <c r="M781" s="8"/>
      <c r="N781" s="8"/>
      <c r="O781" s="8"/>
      <c r="P781" s="8"/>
      <c r="Q781" s="8"/>
      <c r="R781" s="8"/>
      <c r="S781" s="8"/>
      <c r="T781" s="8"/>
      <c r="U781" s="8"/>
      <c r="V781" s="8"/>
      <c r="W781" s="8"/>
      <c r="X781" s="8"/>
      <c r="Y781" s="8"/>
      <c r="Z781" s="8"/>
    </row>
    <row r="782" spans="1:26" ht="12.75" customHeight="1" x14ac:dyDescent="0.15">
      <c r="A782" s="8"/>
      <c r="B782" s="8"/>
      <c r="C782" s="82"/>
      <c r="D782" s="82"/>
      <c r="E782" s="416"/>
      <c r="F782" s="82"/>
      <c r="G782" s="82"/>
      <c r="H782" s="8"/>
      <c r="I782" s="8"/>
      <c r="J782" s="8"/>
      <c r="K782" s="8"/>
      <c r="L782" s="8"/>
      <c r="M782" s="8"/>
      <c r="N782" s="8"/>
      <c r="O782" s="8"/>
      <c r="P782" s="8"/>
      <c r="Q782" s="8"/>
      <c r="R782" s="8"/>
      <c r="S782" s="8"/>
      <c r="T782" s="8"/>
      <c r="U782" s="8"/>
      <c r="V782" s="8"/>
      <c r="W782" s="8"/>
      <c r="X782" s="8"/>
      <c r="Y782" s="8"/>
      <c r="Z782" s="8"/>
    </row>
    <row r="783" spans="1:26" ht="12.75" customHeight="1" x14ac:dyDescent="0.15">
      <c r="A783" s="8"/>
      <c r="B783" s="8"/>
      <c r="C783" s="82"/>
      <c r="D783" s="82"/>
      <c r="E783" s="416"/>
      <c r="F783" s="82"/>
      <c r="G783" s="82"/>
      <c r="H783" s="8"/>
      <c r="I783" s="8"/>
      <c r="J783" s="8"/>
      <c r="K783" s="8"/>
      <c r="L783" s="8"/>
      <c r="M783" s="8"/>
      <c r="N783" s="8"/>
      <c r="O783" s="8"/>
      <c r="P783" s="8"/>
      <c r="Q783" s="8"/>
      <c r="R783" s="8"/>
      <c r="S783" s="8"/>
      <c r="T783" s="8"/>
      <c r="U783" s="8"/>
      <c r="V783" s="8"/>
      <c r="W783" s="8"/>
      <c r="X783" s="8"/>
      <c r="Y783" s="8"/>
      <c r="Z783" s="8"/>
    </row>
    <row r="784" spans="1:26" ht="12.75" customHeight="1" x14ac:dyDescent="0.15">
      <c r="A784" s="8"/>
      <c r="B784" s="8"/>
      <c r="C784" s="82"/>
      <c r="D784" s="82"/>
      <c r="E784" s="416"/>
      <c r="F784" s="82"/>
      <c r="G784" s="82"/>
      <c r="H784" s="8"/>
      <c r="I784" s="8"/>
      <c r="J784" s="8"/>
      <c r="K784" s="8"/>
      <c r="L784" s="8"/>
      <c r="M784" s="8"/>
      <c r="N784" s="8"/>
      <c r="O784" s="8"/>
      <c r="P784" s="8"/>
      <c r="Q784" s="8"/>
      <c r="R784" s="8"/>
      <c r="S784" s="8"/>
      <c r="T784" s="8"/>
      <c r="U784" s="8"/>
      <c r="V784" s="8"/>
      <c r="W784" s="8"/>
      <c r="X784" s="8"/>
      <c r="Y784" s="8"/>
      <c r="Z784" s="8"/>
    </row>
    <row r="785" spans="1:26" ht="12.75" customHeight="1" x14ac:dyDescent="0.15">
      <c r="A785" s="8"/>
      <c r="B785" s="8"/>
      <c r="C785" s="82"/>
      <c r="D785" s="82"/>
      <c r="E785" s="416"/>
      <c r="F785" s="82"/>
      <c r="G785" s="82"/>
      <c r="H785" s="8"/>
      <c r="I785" s="8"/>
      <c r="J785" s="8"/>
      <c r="K785" s="8"/>
      <c r="L785" s="8"/>
      <c r="M785" s="8"/>
      <c r="N785" s="8"/>
      <c r="O785" s="8"/>
      <c r="P785" s="8"/>
      <c r="Q785" s="8"/>
      <c r="R785" s="8"/>
      <c r="S785" s="8"/>
      <c r="T785" s="8"/>
      <c r="U785" s="8"/>
      <c r="V785" s="8"/>
      <c r="W785" s="8"/>
      <c r="X785" s="8"/>
      <c r="Y785" s="8"/>
      <c r="Z785" s="8"/>
    </row>
    <row r="786" spans="1:26" ht="12.75" customHeight="1" x14ac:dyDescent="0.15">
      <c r="A786" s="8"/>
      <c r="B786" s="8"/>
      <c r="C786" s="82"/>
      <c r="D786" s="82"/>
      <c r="E786" s="416"/>
      <c r="F786" s="82"/>
      <c r="G786" s="82"/>
      <c r="H786" s="8"/>
      <c r="I786" s="8"/>
      <c r="J786" s="8"/>
      <c r="K786" s="8"/>
      <c r="L786" s="8"/>
      <c r="M786" s="8"/>
      <c r="N786" s="8"/>
      <c r="O786" s="8"/>
      <c r="P786" s="8"/>
      <c r="Q786" s="8"/>
      <c r="R786" s="8"/>
      <c r="S786" s="8"/>
      <c r="T786" s="8"/>
      <c r="U786" s="8"/>
      <c r="V786" s="8"/>
      <c r="W786" s="8"/>
      <c r="X786" s="8"/>
      <c r="Y786" s="8"/>
      <c r="Z786" s="8"/>
    </row>
    <row r="787" spans="1:26" ht="12.75" customHeight="1" x14ac:dyDescent="0.15">
      <c r="A787" s="8"/>
      <c r="B787" s="8"/>
      <c r="C787" s="82"/>
      <c r="D787" s="82"/>
      <c r="E787" s="416"/>
      <c r="F787" s="82"/>
      <c r="G787" s="82"/>
      <c r="H787" s="8"/>
      <c r="I787" s="8"/>
      <c r="J787" s="8"/>
      <c r="K787" s="8"/>
      <c r="L787" s="8"/>
      <c r="M787" s="8"/>
      <c r="N787" s="8"/>
      <c r="O787" s="8"/>
      <c r="P787" s="8"/>
      <c r="Q787" s="8"/>
      <c r="R787" s="8"/>
      <c r="S787" s="8"/>
      <c r="T787" s="8"/>
      <c r="U787" s="8"/>
      <c r="V787" s="8"/>
      <c r="W787" s="8"/>
      <c r="X787" s="8"/>
      <c r="Y787" s="8"/>
      <c r="Z787" s="8"/>
    </row>
    <row r="788" spans="1:26" ht="12.75" customHeight="1" x14ac:dyDescent="0.15">
      <c r="A788" s="8"/>
      <c r="B788" s="8"/>
      <c r="C788" s="82"/>
      <c r="D788" s="82"/>
      <c r="E788" s="416"/>
      <c r="F788" s="82"/>
      <c r="G788" s="82"/>
      <c r="H788" s="8"/>
      <c r="I788" s="8"/>
      <c r="J788" s="8"/>
      <c r="K788" s="8"/>
      <c r="L788" s="8"/>
      <c r="M788" s="8"/>
      <c r="N788" s="8"/>
      <c r="O788" s="8"/>
      <c r="P788" s="8"/>
      <c r="Q788" s="8"/>
      <c r="R788" s="8"/>
      <c r="S788" s="8"/>
      <c r="T788" s="8"/>
      <c r="U788" s="8"/>
      <c r="V788" s="8"/>
      <c r="W788" s="8"/>
      <c r="X788" s="8"/>
      <c r="Y788" s="8"/>
      <c r="Z788" s="8"/>
    </row>
    <row r="789" spans="1:26" ht="12.75" customHeight="1" x14ac:dyDescent="0.15">
      <c r="A789" s="8"/>
      <c r="B789" s="8"/>
      <c r="C789" s="82"/>
      <c r="D789" s="82"/>
      <c r="E789" s="416"/>
      <c r="F789" s="82"/>
      <c r="G789" s="82"/>
      <c r="H789" s="8"/>
      <c r="I789" s="8"/>
      <c r="J789" s="8"/>
      <c r="K789" s="8"/>
      <c r="L789" s="8"/>
      <c r="M789" s="8"/>
      <c r="N789" s="8"/>
      <c r="O789" s="8"/>
      <c r="P789" s="8"/>
      <c r="Q789" s="8"/>
      <c r="R789" s="8"/>
      <c r="S789" s="8"/>
      <c r="T789" s="8"/>
      <c r="U789" s="8"/>
      <c r="V789" s="8"/>
      <c r="W789" s="8"/>
      <c r="X789" s="8"/>
      <c r="Y789" s="8"/>
      <c r="Z789" s="8"/>
    </row>
    <row r="790" spans="1:26" ht="12.75" customHeight="1" x14ac:dyDescent="0.15">
      <c r="A790" s="8"/>
      <c r="B790" s="8"/>
      <c r="C790" s="82"/>
      <c r="D790" s="82"/>
      <c r="E790" s="416"/>
      <c r="F790" s="82"/>
      <c r="G790" s="82"/>
      <c r="H790" s="8"/>
      <c r="I790" s="8"/>
      <c r="J790" s="8"/>
      <c r="K790" s="8"/>
      <c r="L790" s="8"/>
      <c r="M790" s="8"/>
      <c r="N790" s="8"/>
      <c r="O790" s="8"/>
      <c r="P790" s="8"/>
      <c r="Q790" s="8"/>
      <c r="R790" s="8"/>
      <c r="S790" s="8"/>
      <c r="T790" s="8"/>
      <c r="U790" s="8"/>
      <c r="V790" s="8"/>
      <c r="W790" s="8"/>
      <c r="X790" s="8"/>
      <c r="Y790" s="8"/>
      <c r="Z790" s="8"/>
    </row>
    <row r="791" spans="1:26" ht="12.75" customHeight="1" x14ac:dyDescent="0.15">
      <c r="A791" s="8"/>
      <c r="B791" s="8"/>
      <c r="C791" s="82"/>
      <c r="D791" s="82"/>
      <c r="E791" s="416"/>
      <c r="F791" s="82"/>
      <c r="G791" s="82"/>
      <c r="H791" s="8"/>
      <c r="I791" s="8"/>
      <c r="J791" s="8"/>
      <c r="K791" s="8"/>
      <c r="L791" s="8"/>
      <c r="M791" s="8"/>
      <c r="N791" s="8"/>
      <c r="O791" s="8"/>
      <c r="P791" s="8"/>
      <c r="Q791" s="8"/>
      <c r="R791" s="8"/>
      <c r="S791" s="8"/>
      <c r="T791" s="8"/>
      <c r="U791" s="8"/>
      <c r="V791" s="8"/>
      <c r="W791" s="8"/>
      <c r="X791" s="8"/>
      <c r="Y791" s="8"/>
      <c r="Z791" s="8"/>
    </row>
    <row r="792" spans="1:26" ht="12.75" customHeight="1" x14ac:dyDescent="0.15">
      <c r="A792" s="8"/>
      <c r="B792" s="8"/>
      <c r="C792" s="82"/>
      <c r="D792" s="82"/>
      <c r="E792" s="416"/>
      <c r="F792" s="82"/>
      <c r="G792" s="82"/>
      <c r="H792" s="8"/>
      <c r="I792" s="8"/>
      <c r="J792" s="8"/>
      <c r="K792" s="8"/>
      <c r="L792" s="8"/>
      <c r="M792" s="8"/>
      <c r="N792" s="8"/>
      <c r="O792" s="8"/>
      <c r="P792" s="8"/>
      <c r="Q792" s="8"/>
      <c r="R792" s="8"/>
      <c r="S792" s="8"/>
      <c r="T792" s="8"/>
      <c r="U792" s="8"/>
      <c r="V792" s="8"/>
      <c r="W792" s="8"/>
      <c r="X792" s="8"/>
      <c r="Y792" s="8"/>
      <c r="Z792" s="8"/>
    </row>
    <row r="793" spans="1:26" ht="12.75" customHeight="1" x14ac:dyDescent="0.15">
      <c r="A793" s="8"/>
      <c r="B793" s="8"/>
      <c r="C793" s="82"/>
      <c r="D793" s="82"/>
      <c r="E793" s="416"/>
      <c r="F793" s="82"/>
      <c r="G793" s="82"/>
      <c r="H793" s="8"/>
      <c r="I793" s="8"/>
      <c r="J793" s="8"/>
      <c r="K793" s="8"/>
      <c r="L793" s="8"/>
      <c r="M793" s="8"/>
      <c r="N793" s="8"/>
      <c r="O793" s="8"/>
      <c r="P793" s="8"/>
      <c r="Q793" s="8"/>
      <c r="R793" s="8"/>
      <c r="S793" s="8"/>
      <c r="T793" s="8"/>
      <c r="U793" s="8"/>
      <c r="V793" s="8"/>
      <c r="W793" s="8"/>
      <c r="X793" s="8"/>
      <c r="Y793" s="8"/>
      <c r="Z793" s="8"/>
    </row>
    <row r="794" spans="1:26" ht="12.75" customHeight="1" x14ac:dyDescent="0.15">
      <c r="A794" s="8"/>
      <c r="B794" s="8"/>
      <c r="C794" s="82"/>
      <c r="D794" s="82"/>
      <c r="E794" s="416"/>
      <c r="F794" s="82"/>
      <c r="G794" s="82"/>
      <c r="H794" s="8"/>
      <c r="I794" s="8"/>
      <c r="J794" s="8"/>
      <c r="K794" s="8"/>
      <c r="L794" s="8"/>
      <c r="M794" s="8"/>
      <c r="N794" s="8"/>
      <c r="O794" s="8"/>
      <c r="P794" s="8"/>
      <c r="Q794" s="8"/>
      <c r="R794" s="8"/>
      <c r="S794" s="8"/>
      <c r="T794" s="8"/>
      <c r="U794" s="8"/>
      <c r="V794" s="8"/>
      <c r="W794" s="8"/>
      <c r="X794" s="8"/>
      <c r="Y794" s="8"/>
      <c r="Z794" s="8"/>
    </row>
    <row r="795" spans="1:26" ht="12.75" customHeight="1" x14ac:dyDescent="0.15">
      <c r="A795" s="8"/>
      <c r="B795" s="8"/>
      <c r="C795" s="82"/>
      <c r="D795" s="82"/>
      <c r="E795" s="416"/>
      <c r="F795" s="82"/>
      <c r="G795" s="82"/>
      <c r="H795" s="8"/>
      <c r="I795" s="8"/>
      <c r="J795" s="8"/>
      <c r="K795" s="8"/>
      <c r="L795" s="8"/>
      <c r="M795" s="8"/>
      <c r="N795" s="8"/>
      <c r="O795" s="8"/>
      <c r="P795" s="8"/>
      <c r="Q795" s="8"/>
      <c r="R795" s="8"/>
      <c r="S795" s="8"/>
      <c r="T795" s="8"/>
      <c r="U795" s="8"/>
      <c r="V795" s="8"/>
      <c r="W795" s="8"/>
      <c r="X795" s="8"/>
      <c r="Y795" s="8"/>
      <c r="Z795" s="8"/>
    </row>
    <row r="796" spans="1:26" ht="12.75" customHeight="1" x14ac:dyDescent="0.15">
      <c r="A796" s="8"/>
      <c r="B796" s="8"/>
      <c r="C796" s="82"/>
      <c r="D796" s="82"/>
      <c r="E796" s="416"/>
      <c r="F796" s="82"/>
      <c r="G796" s="82"/>
      <c r="H796" s="8"/>
      <c r="I796" s="8"/>
      <c r="J796" s="8"/>
      <c r="K796" s="8"/>
      <c r="L796" s="8"/>
      <c r="M796" s="8"/>
      <c r="N796" s="8"/>
      <c r="O796" s="8"/>
      <c r="P796" s="8"/>
      <c r="Q796" s="8"/>
      <c r="R796" s="8"/>
      <c r="S796" s="8"/>
      <c r="T796" s="8"/>
      <c r="U796" s="8"/>
      <c r="V796" s="8"/>
      <c r="W796" s="8"/>
      <c r="X796" s="8"/>
      <c r="Y796" s="8"/>
      <c r="Z796" s="8"/>
    </row>
    <row r="797" spans="1:26" ht="12.75" customHeight="1" x14ac:dyDescent="0.15">
      <c r="A797" s="8"/>
      <c r="B797" s="8"/>
      <c r="C797" s="82"/>
      <c r="D797" s="82"/>
      <c r="E797" s="416"/>
      <c r="F797" s="82"/>
      <c r="G797" s="82"/>
      <c r="H797" s="8"/>
      <c r="I797" s="8"/>
      <c r="J797" s="8"/>
      <c r="K797" s="8"/>
      <c r="L797" s="8"/>
      <c r="M797" s="8"/>
      <c r="N797" s="8"/>
      <c r="O797" s="8"/>
      <c r="P797" s="8"/>
      <c r="Q797" s="8"/>
      <c r="R797" s="8"/>
      <c r="S797" s="8"/>
      <c r="T797" s="8"/>
      <c r="U797" s="8"/>
      <c r="V797" s="8"/>
      <c r="W797" s="8"/>
      <c r="X797" s="8"/>
      <c r="Y797" s="8"/>
      <c r="Z797" s="8"/>
    </row>
    <row r="798" spans="1:26" ht="12.75" customHeight="1" x14ac:dyDescent="0.15">
      <c r="A798" s="8"/>
      <c r="B798" s="8"/>
      <c r="C798" s="82"/>
      <c r="D798" s="82"/>
      <c r="E798" s="416"/>
      <c r="F798" s="82"/>
      <c r="G798" s="82"/>
      <c r="H798" s="8"/>
      <c r="I798" s="8"/>
      <c r="J798" s="8"/>
      <c r="K798" s="8"/>
      <c r="L798" s="8"/>
      <c r="M798" s="8"/>
      <c r="N798" s="8"/>
      <c r="O798" s="8"/>
      <c r="P798" s="8"/>
      <c r="Q798" s="8"/>
      <c r="R798" s="8"/>
      <c r="S798" s="8"/>
      <c r="T798" s="8"/>
      <c r="U798" s="8"/>
      <c r="V798" s="8"/>
      <c r="W798" s="8"/>
      <c r="X798" s="8"/>
      <c r="Y798" s="8"/>
      <c r="Z798" s="8"/>
    </row>
    <row r="799" spans="1:26" ht="12.75" customHeight="1" x14ac:dyDescent="0.15">
      <c r="A799" s="8"/>
      <c r="B799" s="8"/>
      <c r="C799" s="82"/>
      <c r="D799" s="82"/>
      <c r="E799" s="416"/>
      <c r="F799" s="82"/>
      <c r="G799" s="82"/>
      <c r="H799" s="8"/>
      <c r="I799" s="8"/>
      <c r="J799" s="8"/>
      <c r="K799" s="8"/>
      <c r="L799" s="8"/>
      <c r="M799" s="8"/>
      <c r="N799" s="8"/>
      <c r="O799" s="8"/>
      <c r="P799" s="8"/>
      <c r="Q799" s="8"/>
      <c r="R799" s="8"/>
      <c r="S799" s="8"/>
      <c r="T799" s="8"/>
      <c r="U799" s="8"/>
      <c r="V799" s="8"/>
      <c r="W799" s="8"/>
      <c r="X799" s="8"/>
      <c r="Y799" s="8"/>
      <c r="Z799" s="8"/>
    </row>
    <row r="800" spans="1:26" ht="12.75" customHeight="1" x14ac:dyDescent="0.15">
      <c r="A800" s="8"/>
      <c r="B800" s="8"/>
      <c r="C800" s="82"/>
      <c r="D800" s="82"/>
      <c r="E800" s="416"/>
      <c r="F800" s="82"/>
      <c r="G800" s="82"/>
      <c r="H800" s="8"/>
      <c r="I800" s="8"/>
      <c r="J800" s="8"/>
      <c r="K800" s="8"/>
      <c r="L800" s="8"/>
      <c r="M800" s="8"/>
      <c r="N800" s="8"/>
      <c r="O800" s="8"/>
      <c r="P800" s="8"/>
      <c r="Q800" s="8"/>
      <c r="R800" s="8"/>
      <c r="S800" s="8"/>
      <c r="T800" s="8"/>
      <c r="U800" s="8"/>
      <c r="V800" s="8"/>
      <c r="W800" s="8"/>
      <c r="X800" s="8"/>
      <c r="Y800" s="8"/>
      <c r="Z800" s="8"/>
    </row>
    <row r="801" spans="1:26" ht="12.75" customHeight="1" x14ac:dyDescent="0.15">
      <c r="A801" s="8"/>
      <c r="B801" s="8"/>
      <c r="C801" s="82"/>
      <c r="D801" s="82"/>
      <c r="E801" s="416"/>
      <c r="F801" s="82"/>
      <c r="G801" s="82"/>
      <c r="H801" s="8"/>
      <c r="I801" s="8"/>
      <c r="J801" s="8"/>
      <c r="K801" s="8"/>
      <c r="L801" s="8"/>
      <c r="M801" s="8"/>
      <c r="N801" s="8"/>
      <c r="O801" s="8"/>
      <c r="P801" s="8"/>
      <c r="Q801" s="8"/>
      <c r="R801" s="8"/>
      <c r="S801" s="8"/>
      <c r="T801" s="8"/>
      <c r="U801" s="8"/>
      <c r="V801" s="8"/>
      <c r="W801" s="8"/>
      <c r="X801" s="8"/>
      <c r="Y801" s="8"/>
      <c r="Z801" s="8"/>
    </row>
    <row r="802" spans="1:26" ht="12.75" customHeight="1" x14ac:dyDescent="0.15">
      <c r="A802" s="8"/>
      <c r="B802" s="8"/>
      <c r="C802" s="82"/>
      <c r="D802" s="82"/>
      <c r="E802" s="416"/>
      <c r="F802" s="82"/>
      <c r="G802" s="82"/>
      <c r="H802" s="8"/>
      <c r="I802" s="8"/>
      <c r="J802" s="8"/>
      <c r="K802" s="8"/>
      <c r="L802" s="8"/>
      <c r="M802" s="8"/>
      <c r="N802" s="8"/>
      <c r="O802" s="8"/>
      <c r="P802" s="8"/>
      <c r="Q802" s="8"/>
      <c r="R802" s="8"/>
      <c r="S802" s="8"/>
      <c r="T802" s="8"/>
      <c r="U802" s="8"/>
      <c r="V802" s="8"/>
      <c r="W802" s="8"/>
      <c r="X802" s="8"/>
      <c r="Y802" s="8"/>
      <c r="Z802" s="8"/>
    </row>
    <row r="803" spans="1:26" ht="12.75" customHeight="1" x14ac:dyDescent="0.15">
      <c r="A803" s="8"/>
      <c r="B803" s="8"/>
      <c r="C803" s="82"/>
      <c r="D803" s="82"/>
      <c r="E803" s="416"/>
      <c r="F803" s="82"/>
      <c r="G803" s="82"/>
      <c r="H803" s="8"/>
      <c r="I803" s="8"/>
      <c r="J803" s="8"/>
      <c r="K803" s="8"/>
      <c r="L803" s="8"/>
      <c r="M803" s="8"/>
      <c r="N803" s="8"/>
      <c r="O803" s="8"/>
      <c r="P803" s="8"/>
      <c r="Q803" s="8"/>
      <c r="R803" s="8"/>
      <c r="S803" s="8"/>
      <c r="T803" s="8"/>
      <c r="U803" s="8"/>
      <c r="V803" s="8"/>
      <c r="W803" s="8"/>
      <c r="X803" s="8"/>
      <c r="Y803" s="8"/>
      <c r="Z803" s="8"/>
    </row>
    <row r="804" spans="1:26" ht="12.75" customHeight="1" x14ac:dyDescent="0.15">
      <c r="A804" s="8"/>
      <c r="B804" s="8"/>
      <c r="C804" s="82"/>
      <c r="D804" s="82"/>
      <c r="E804" s="416"/>
      <c r="F804" s="82"/>
      <c r="G804" s="82"/>
      <c r="H804" s="8"/>
      <c r="I804" s="8"/>
      <c r="J804" s="8"/>
      <c r="K804" s="8"/>
      <c r="L804" s="8"/>
      <c r="M804" s="8"/>
      <c r="N804" s="8"/>
      <c r="O804" s="8"/>
      <c r="P804" s="8"/>
      <c r="Q804" s="8"/>
      <c r="R804" s="8"/>
      <c r="S804" s="8"/>
      <c r="T804" s="8"/>
      <c r="U804" s="8"/>
      <c r="V804" s="8"/>
      <c r="W804" s="8"/>
      <c r="X804" s="8"/>
      <c r="Y804" s="8"/>
      <c r="Z804" s="8"/>
    </row>
    <row r="805" spans="1:26" ht="12.75" customHeight="1" x14ac:dyDescent="0.15">
      <c r="A805" s="8"/>
      <c r="B805" s="8"/>
      <c r="C805" s="82"/>
      <c r="D805" s="82"/>
      <c r="E805" s="416"/>
      <c r="F805" s="82"/>
      <c r="G805" s="82"/>
      <c r="H805" s="8"/>
      <c r="I805" s="8"/>
      <c r="J805" s="8"/>
      <c r="K805" s="8"/>
      <c r="L805" s="8"/>
      <c r="M805" s="8"/>
      <c r="N805" s="8"/>
      <c r="O805" s="8"/>
      <c r="P805" s="8"/>
      <c r="Q805" s="8"/>
      <c r="R805" s="8"/>
      <c r="S805" s="8"/>
      <c r="T805" s="8"/>
      <c r="U805" s="8"/>
      <c r="V805" s="8"/>
      <c r="W805" s="8"/>
      <c r="X805" s="8"/>
      <c r="Y805" s="8"/>
      <c r="Z805" s="8"/>
    </row>
    <row r="806" spans="1:26" ht="12.75" customHeight="1" x14ac:dyDescent="0.15">
      <c r="A806" s="8"/>
      <c r="B806" s="8"/>
      <c r="C806" s="82"/>
      <c r="D806" s="82"/>
      <c r="E806" s="416"/>
      <c r="F806" s="82"/>
      <c r="G806" s="82"/>
      <c r="H806" s="8"/>
      <c r="I806" s="8"/>
      <c r="J806" s="8"/>
      <c r="K806" s="8"/>
      <c r="L806" s="8"/>
      <c r="M806" s="8"/>
      <c r="N806" s="8"/>
      <c r="O806" s="8"/>
      <c r="P806" s="8"/>
      <c r="Q806" s="8"/>
      <c r="R806" s="8"/>
      <c r="S806" s="8"/>
      <c r="T806" s="8"/>
      <c r="U806" s="8"/>
      <c r="V806" s="8"/>
      <c r="W806" s="8"/>
      <c r="X806" s="8"/>
      <c r="Y806" s="8"/>
      <c r="Z806" s="8"/>
    </row>
    <row r="807" spans="1:26" ht="12.75" customHeight="1" x14ac:dyDescent="0.15">
      <c r="A807" s="8"/>
      <c r="B807" s="8"/>
      <c r="C807" s="82"/>
      <c r="D807" s="82"/>
      <c r="E807" s="416"/>
      <c r="F807" s="82"/>
      <c r="G807" s="82"/>
      <c r="H807" s="8"/>
      <c r="I807" s="8"/>
      <c r="J807" s="8"/>
      <c r="K807" s="8"/>
      <c r="L807" s="8"/>
      <c r="M807" s="8"/>
      <c r="N807" s="8"/>
      <c r="O807" s="8"/>
      <c r="P807" s="8"/>
      <c r="Q807" s="8"/>
      <c r="R807" s="8"/>
      <c r="S807" s="8"/>
      <c r="T807" s="8"/>
      <c r="U807" s="8"/>
      <c r="V807" s="8"/>
      <c r="W807" s="8"/>
      <c r="X807" s="8"/>
      <c r="Y807" s="8"/>
      <c r="Z807" s="8"/>
    </row>
    <row r="808" spans="1:26" ht="12.75" customHeight="1" x14ac:dyDescent="0.15">
      <c r="A808" s="8"/>
      <c r="B808" s="8"/>
      <c r="C808" s="82"/>
      <c r="D808" s="82"/>
      <c r="E808" s="416"/>
      <c r="F808" s="82"/>
      <c r="G808" s="82"/>
      <c r="H808" s="8"/>
      <c r="I808" s="8"/>
      <c r="J808" s="8"/>
      <c r="K808" s="8"/>
      <c r="L808" s="8"/>
      <c r="M808" s="8"/>
      <c r="N808" s="8"/>
      <c r="O808" s="8"/>
      <c r="P808" s="8"/>
      <c r="Q808" s="8"/>
      <c r="R808" s="8"/>
      <c r="S808" s="8"/>
      <c r="T808" s="8"/>
      <c r="U808" s="8"/>
      <c r="V808" s="8"/>
      <c r="W808" s="8"/>
      <c r="X808" s="8"/>
      <c r="Y808" s="8"/>
      <c r="Z808" s="8"/>
    </row>
    <row r="809" spans="1:26" ht="12.75" customHeight="1" x14ac:dyDescent="0.15">
      <c r="A809" s="8"/>
      <c r="B809" s="8"/>
      <c r="C809" s="82"/>
      <c r="D809" s="82"/>
      <c r="E809" s="416"/>
      <c r="F809" s="82"/>
      <c r="G809" s="82"/>
      <c r="H809" s="8"/>
      <c r="I809" s="8"/>
      <c r="J809" s="8"/>
      <c r="K809" s="8"/>
      <c r="L809" s="8"/>
      <c r="M809" s="8"/>
      <c r="N809" s="8"/>
      <c r="O809" s="8"/>
      <c r="P809" s="8"/>
      <c r="Q809" s="8"/>
      <c r="R809" s="8"/>
      <c r="S809" s="8"/>
      <c r="T809" s="8"/>
      <c r="U809" s="8"/>
      <c r="V809" s="8"/>
      <c r="W809" s="8"/>
      <c r="X809" s="8"/>
      <c r="Y809" s="8"/>
      <c r="Z809" s="8"/>
    </row>
    <row r="810" spans="1:26" ht="12.75" customHeight="1" x14ac:dyDescent="0.15">
      <c r="A810" s="8"/>
      <c r="B810" s="8"/>
      <c r="C810" s="82"/>
      <c r="D810" s="82"/>
      <c r="E810" s="416"/>
      <c r="F810" s="82"/>
      <c r="G810" s="82"/>
      <c r="H810" s="8"/>
      <c r="I810" s="8"/>
      <c r="J810" s="8"/>
      <c r="K810" s="8"/>
      <c r="L810" s="8"/>
      <c r="M810" s="8"/>
      <c r="N810" s="8"/>
      <c r="O810" s="8"/>
      <c r="P810" s="8"/>
      <c r="Q810" s="8"/>
      <c r="R810" s="8"/>
      <c r="S810" s="8"/>
      <c r="T810" s="8"/>
      <c r="U810" s="8"/>
      <c r="V810" s="8"/>
      <c r="W810" s="8"/>
      <c r="X810" s="8"/>
      <c r="Y810" s="8"/>
      <c r="Z810" s="8"/>
    </row>
    <row r="811" spans="1:26" ht="12.75" customHeight="1" x14ac:dyDescent="0.15">
      <c r="A811" s="8"/>
      <c r="B811" s="8"/>
      <c r="C811" s="82"/>
      <c r="D811" s="82"/>
      <c r="E811" s="416"/>
      <c r="F811" s="82"/>
      <c r="G811" s="82"/>
      <c r="H811" s="8"/>
      <c r="I811" s="8"/>
      <c r="J811" s="8"/>
      <c r="K811" s="8"/>
      <c r="L811" s="8"/>
      <c r="M811" s="8"/>
      <c r="N811" s="8"/>
      <c r="O811" s="8"/>
      <c r="P811" s="8"/>
      <c r="Q811" s="8"/>
      <c r="R811" s="8"/>
      <c r="S811" s="8"/>
      <c r="T811" s="8"/>
      <c r="U811" s="8"/>
      <c r="V811" s="8"/>
      <c r="W811" s="8"/>
      <c r="X811" s="8"/>
      <c r="Y811" s="8"/>
      <c r="Z811" s="8"/>
    </row>
    <row r="812" spans="1:26" ht="12.75" customHeight="1" x14ac:dyDescent="0.15">
      <c r="A812" s="8"/>
      <c r="B812" s="8"/>
      <c r="C812" s="82"/>
      <c r="D812" s="82"/>
      <c r="E812" s="416"/>
      <c r="F812" s="82"/>
      <c r="G812" s="82"/>
      <c r="H812" s="8"/>
      <c r="I812" s="8"/>
      <c r="J812" s="8"/>
      <c r="K812" s="8"/>
      <c r="L812" s="8"/>
      <c r="M812" s="8"/>
      <c r="N812" s="8"/>
      <c r="O812" s="8"/>
      <c r="P812" s="8"/>
      <c r="Q812" s="8"/>
      <c r="R812" s="8"/>
      <c r="S812" s="8"/>
      <c r="T812" s="8"/>
      <c r="U812" s="8"/>
      <c r="V812" s="8"/>
      <c r="W812" s="8"/>
      <c r="X812" s="8"/>
      <c r="Y812" s="8"/>
      <c r="Z812" s="8"/>
    </row>
    <row r="813" spans="1:26" ht="12.75" customHeight="1" x14ac:dyDescent="0.15">
      <c r="A813" s="8"/>
      <c r="B813" s="8"/>
      <c r="C813" s="82"/>
      <c r="D813" s="82"/>
      <c r="E813" s="416"/>
      <c r="F813" s="82"/>
      <c r="G813" s="82"/>
      <c r="H813" s="8"/>
      <c r="I813" s="8"/>
      <c r="J813" s="8"/>
      <c r="K813" s="8"/>
      <c r="L813" s="8"/>
      <c r="M813" s="8"/>
      <c r="N813" s="8"/>
      <c r="O813" s="8"/>
      <c r="P813" s="8"/>
      <c r="Q813" s="8"/>
      <c r="R813" s="8"/>
      <c r="S813" s="8"/>
      <c r="T813" s="8"/>
      <c r="U813" s="8"/>
      <c r="V813" s="8"/>
      <c r="W813" s="8"/>
      <c r="X813" s="8"/>
      <c r="Y813" s="8"/>
      <c r="Z813" s="8"/>
    </row>
    <row r="814" spans="1:26" ht="12.75" customHeight="1" x14ac:dyDescent="0.15">
      <c r="A814" s="8"/>
      <c r="B814" s="8"/>
      <c r="C814" s="82"/>
      <c r="D814" s="82"/>
      <c r="E814" s="416"/>
      <c r="F814" s="82"/>
      <c r="G814" s="82"/>
      <c r="H814" s="8"/>
      <c r="I814" s="8"/>
      <c r="J814" s="8"/>
      <c r="K814" s="8"/>
      <c r="L814" s="8"/>
      <c r="M814" s="8"/>
      <c r="N814" s="8"/>
      <c r="O814" s="8"/>
      <c r="P814" s="8"/>
      <c r="Q814" s="8"/>
      <c r="R814" s="8"/>
      <c r="S814" s="8"/>
      <c r="T814" s="8"/>
      <c r="U814" s="8"/>
      <c r="V814" s="8"/>
      <c r="W814" s="8"/>
      <c r="X814" s="8"/>
      <c r="Y814" s="8"/>
      <c r="Z814" s="8"/>
    </row>
    <row r="815" spans="1:26" ht="12.75" customHeight="1" x14ac:dyDescent="0.15">
      <c r="A815" s="8"/>
      <c r="B815" s="8"/>
      <c r="C815" s="82"/>
      <c r="D815" s="82"/>
      <c r="E815" s="416"/>
      <c r="F815" s="82"/>
      <c r="G815" s="82"/>
      <c r="H815" s="8"/>
      <c r="I815" s="8"/>
      <c r="J815" s="8"/>
      <c r="K815" s="8"/>
      <c r="L815" s="8"/>
      <c r="M815" s="8"/>
      <c r="N815" s="8"/>
      <c r="O815" s="8"/>
      <c r="P815" s="8"/>
      <c r="Q815" s="8"/>
      <c r="R815" s="8"/>
      <c r="S815" s="8"/>
      <c r="T815" s="8"/>
      <c r="U815" s="8"/>
      <c r="V815" s="8"/>
      <c r="W815" s="8"/>
      <c r="X815" s="8"/>
      <c r="Y815" s="8"/>
      <c r="Z815" s="8"/>
    </row>
    <row r="816" spans="1:26" ht="12.75" customHeight="1" x14ac:dyDescent="0.15">
      <c r="A816" s="8"/>
      <c r="B816" s="8"/>
      <c r="C816" s="82"/>
      <c r="D816" s="82"/>
      <c r="E816" s="416"/>
      <c r="F816" s="82"/>
      <c r="G816" s="82"/>
      <c r="H816" s="8"/>
      <c r="I816" s="8"/>
      <c r="J816" s="8"/>
      <c r="K816" s="8"/>
      <c r="L816" s="8"/>
      <c r="M816" s="8"/>
      <c r="N816" s="8"/>
      <c r="O816" s="8"/>
      <c r="P816" s="8"/>
      <c r="Q816" s="8"/>
      <c r="R816" s="8"/>
      <c r="S816" s="8"/>
      <c r="T816" s="8"/>
      <c r="U816" s="8"/>
      <c r="V816" s="8"/>
      <c r="W816" s="8"/>
      <c r="X816" s="8"/>
      <c r="Y816" s="8"/>
      <c r="Z816" s="8"/>
    </row>
    <row r="817" spans="1:26" ht="12.75" customHeight="1" x14ac:dyDescent="0.15">
      <c r="A817" s="8"/>
      <c r="B817" s="8"/>
      <c r="C817" s="82"/>
      <c r="D817" s="82"/>
      <c r="E817" s="416"/>
      <c r="F817" s="82"/>
      <c r="G817" s="82"/>
      <c r="H817" s="8"/>
      <c r="I817" s="8"/>
      <c r="J817" s="8"/>
      <c r="K817" s="8"/>
      <c r="L817" s="8"/>
      <c r="M817" s="8"/>
      <c r="N817" s="8"/>
      <c r="O817" s="8"/>
      <c r="P817" s="8"/>
      <c r="Q817" s="8"/>
      <c r="R817" s="8"/>
      <c r="S817" s="8"/>
      <c r="T817" s="8"/>
      <c r="U817" s="8"/>
      <c r="V817" s="8"/>
      <c r="W817" s="8"/>
      <c r="X817" s="8"/>
      <c r="Y817" s="8"/>
      <c r="Z817" s="8"/>
    </row>
    <row r="818" spans="1:26" ht="12.75" customHeight="1" x14ac:dyDescent="0.15">
      <c r="A818" s="8"/>
      <c r="B818" s="8"/>
      <c r="C818" s="82"/>
      <c r="D818" s="82"/>
      <c r="E818" s="416"/>
      <c r="F818" s="82"/>
      <c r="G818" s="82"/>
      <c r="H818" s="8"/>
      <c r="I818" s="8"/>
      <c r="J818" s="8"/>
      <c r="K818" s="8"/>
      <c r="L818" s="8"/>
      <c r="M818" s="8"/>
      <c r="N818" s="8"/>
      <c r="O818" s="8"/>
      <c r="P818" s="8"/>
      <c r="Q818" s="8"/>
      <c r="R818" s="8"/>
      <c r="S818" s="8"/>
      <c r="T818" s="8"/>
      <c r="U818" s="8"/>
      <c r="V818" s="8"/>
      <c r="W818" s="8"/>
      <c r="X818" s="8"/>
      <c r="Y818" s="8"/>
      <c r="Z818" s="8"/>
    </row>
    <row r="819" spans="1:26" ht="12.75" customHeight="1" x14ac:dyDescent="0.15">
      <c r="A819" s="8"/>
      <c r="B819" s="8"/>
      <c r="C819" s="82"/>
      <c r="D819" s="82"/>
      <c r="E819" s="416"/>
      <c r="F819" s="82"/>
      <c r="G819" s="82"/>
      <c r="H819" s="8"/>
      <c r="I819" s="8"/>
      <c r="J819" s="8"/>
      <c r="K819" s="8"/>
      <c r="L819" s="8"/>
      <c r="M819" s="8"/>
      <c r="N819" s="8"/>
      <c r="O819" s="8"/>
      <c r="P819" s="8"/>
      <c r="Q819" s="8"/>
      <c r="R819" s="8"/>
      <c r="S819" s="8"/>
      <c r="T819" s="8"/>
      <c r="U819" s="8"/>
      <c r="V819" s="8"/>
      <c r="W819" s="8"/>
      <c r="X819" s="8"/>
      <c r="Y819" s="8"/>
      <c r="Z819" s="8"/>
    </row>
    <row r="820" spans="1:26" ht="12.75" customHeight="1" x14ac:dyDescent="0.15">
      <c r="A820" s="8"/>
      <c r="B820" s="8"/>
      <c r="C820" s="82"/>
      <c r="D820" s="82"/>
      <c r="E820" s="416"/>
      <c r="F820" s="82"/>
      <c r="G820" s="82"/>
      <c r="H820" s="8"/>
      <c r="I820" s="8"/>
      <c r="J820" s="8"/>
      <c r="K820" s="8"/>
      <c r="L820" s="8"/>
      <c r="M820" s="8"/>
      <c r="N820" s="8"/>
      <c r="O820" s="8"/>
      <c r="P820" s="8"/>
      <c r="Q820" s="8"/>
      <c r="R820" s="8"/>
      <c r="S820" s="8"/>
      <c r="T820" s="8"/>
      <c r="U820" s="8"/>
      <c r="V820" s="8"/>
      <c r="W820" s="8"/>
      <c r="X820" s="8"/>
      <c r="Y820" s="8"/>
      <c r="Z820" s="8"/>
    </row>
    <row r="821" spans="1:26" ht="12.75" customHeight="1" x14ac:dyDescent="0.15">
      <c r="A821" s="8"/>
      <c r="B821" s="8"/>
      <c r="C821" s="82"/>
      <c r="D821" s="82"/>
      <c r="E821" s="416"/>
      <c r="F821" s="82"/>
      <c r="G821" s="82"/>
      <c r="H821" s="8"/>
      <c r="I821" s="8"/>
      <c r="J821" s="8"/>
      <c r="K821" s="8"/>
      <c r="L821" s="8"/>
      <c r="M821" s="8"/>
      <c r="N821" s="8"/>
      <c r="O821" s="8"/>
      <c r="P821" s="8"/>
      <c r="Q821" s="8"/>
      <c r="R821" s="8"/>
      <c r="S821" s="8"/>
      <c r="T821" s="8"/>
      <c r="U821" s="8"/>
      <c r="V821" s="8"/>
      <c r="W821" s="8"/>
      <c r="X821" s="8"/>
      <c r="Y821" s="8"/>
      <c r="Z821" s="8"/>
    </row>
    <row r="822" spans="1:26" ht="12.75" customHeight="1" x14ac:dyDescent="0.15">
      <c r="A822" s="8"/>
      <c r="B822" s="8"/>
      <c r="C822" s="82"/>
      <c r="D822" s="82"/>
      <c r="E822" s="416"/>
      <c r="F822" s="82"/>
      <c r="G822" s="82"/>
      <c r="H822" s="8"/>
      <c r="I822" s="8"/>
      <c r="J822" s="8"/>
      <c r="K822" s="8"/>
      <c r="L822" s="8"/>
      <c r="M822" s="8"/>
      <c r="N822" s="8"/>
      <c r="O822" s="8"/>
      <c r="P822" s="8"/>
      <c r="Q822" s="8"/>
      <c r="R822" s="8"/>
      <c r="S822" s="8"/>
      <c r="T822" s="8"/>
      <c r="U822" s="8"/>
      <c r="V822" s="8"/>
      <c r="W822" s="8"/>
      <c r="X822" s="8"/>
      <c r="Y822" s="8"/>
      <c r="Z822" s="8"/>
    </row>
    <row r="823" spans="1:26" ht="12.75" customHeight="1" x14ac:dyDescent="0.15">
      <c r="A823" s="8"/>
      <c r="B823" s="8"/>
      <c r="C823" s="82"/>
      <c r="D823" s="82"/>
      <c r="E823" s="416"/>
      <c r="F823" s="82"/>
      <c r="G823" s="82"/>
      <c r="H823" s="8"/>
      <c r="I823" s="8"/>
      <c r="J823" s="8"/>
      <c r="K823" s="8"/>
      <c r="L823" s="8"/>
      <c r="M823" s="8"/>
      <c r="N823" s="8"/>
      <c r="O823" s="8"/>
      <c r="P823" s="8"/>
      <c r="Q823" s="8"/>
      <c r="R823" s="8"/>
      <c r="S823" s="8"/>
      <c r="T823" s="8"/>
      <c r="U823" s="8"/>
      <c r="V823" s="8"/>
      <c r="W823" s="8"/>
      <c r="X823" s="8"/>
      <c r="Y823" s="8"/>
      <c r="Z823" s="8"/>
    </row>
    <row r="824" spans="1:26" ht="12.75" customHeight="1" x14ac:dyDescent="0.15">
      <c r="A824" s="8"/>
      <c r="B824" s="8"/>
      <c r="C824" s="82"/>
      <c r="D824" s="82"/>
      <c r="E824" s="416"/>
      <c r="F824" s="82"/>
      <c r="G824" s="82"/>
      <c r="H824" s="8"/>
      <c r="I824" s="8"/>
      <c r="J824" s="8"/>
      <c r="K824" s="8"/>
      <c r="L824" s="8"/>
      <c r="M824" s="8"/>
      <c r="N824" s="8"/>
      <c r="O824" s="8"/>
      <c r="P824" s="8"/>
      <c r="Q824" s="8"/>
      <c r="R824" s="8"/>
      <c r="S824" s="8"/>
      <c r="T824" s="8"/>
      <c r="U824" s="8"/>
      <c r="V824" s="8"/>
      <c r="W824" s="8"/>
      <c r="X824" s="8"/>
      <c r="Y824" s="8"/>
      <c r="Z824" s="8"/>
    </row>
    <row r="825" spans="1:26" ht="12.75" customHeight="1" x14ac:dyDescent="0.15">
      <c r="A825" s="8"/>
      <c r="B825" s="8"/>
      <c r="C825" s="82"/>
      <c r="D825" s="82"/>
      <c r="E825" s="416"/>
      <c r="F825" s="82"/>
      <c r="G825" s="82"/>
      <c r="H825" s="8"/>
      <c r="I825" s="8"/>
      <c r="J825" s="8"/>
      <c r="K825" s="8"/>
      <c r="L825" s="8"/>
      <c r="M825" s="8"/>
      <c r="N825" s="8"/>
      <c r="O825" s="8"/>
      <c r="P825" s="8"/>
      <c r="Q825" s="8"/>
      <c r="R825" s="8"/>
      <c r="S825" s="8"/>
      <c r="T825" s="8"/>
      <c r="U825" s="8"/>
      <c r="V825" s="8"/>
      <c r="W825" s="8"/>
      <c r="X825" s="8"/>
      <c r="Y825" s="8"/>
      <c r="Z825" s="8"/>
    </row>
    <row r="826" spans="1:26" ht="12.75" customHeight="1" x14ac:dyDescent="0.15">
      <c r="A826" s="8"/>
      <c r="B826" s="8"/>
      <c r="C826" s="82"/>
      <c r="D826" s="82"/>
      <c r="E826" s="416"/>
      <c r="F826" s="82"/>
      <c r="G826" s="82"/>
      <c r="H826" s="8"/>
      <c r="I826" s="8"/>
      <c r="J826" s="8"/>
      <c r="K826" s="8"/>
      <c r="L826" s="8"/>
      <c r="M826" s="8"/>
      <c r="N826" s="8"/>
      <c r="O826" s="8"/>
      <c r="P826" s="8"/>
      <c r="Q826" s="8"/>
      <c r="R826" s="8"/>
      <c r="S826" s="8"/>
      <c r="T826" s="8"/>
      <c r="U826" s="8"/>
      <c r="V826" s="8"/>
      <c r="W826" s="8"/>
      <c r="X826" s="8"/>
      <c r="Y826" s="8"/>
      <c r="Z826" s="8"/>
    </row>
    <row r="827" spans="1:26" ht="12.75" customHeight="1" x14ac:dyDescent="0.15">
      <c r="A827" s="8"/>
      <c r="B827" s="8"/>
      <c r="C827" s="82"/>
      <c r="D827" s="82"/>
      <c r="E827" s="416"/>
      <c r="F827" s="82"/>
      <c r="G827" s="82"/>
      <c r="H827" s="8"/>
      <c r="I827" s="8"/>
      <c r="J827" s="8"/>
      <c r="K827" s="8"/>
      <c r="L827" s="8"/>
      <c r="M827" s="8"/>
      <c r="N827" s="8"/>
      <c r="O827" s="8"/>
      <c r="P827" s="8"/>
      <c r="Q827" s="8"/>
      <c r="R827" s="8"/>
      <c r="S827" s="8"/>
      <c r="T827" s="8"/>
      <c r="U827" s="8"/>
      <c r="V827" s="8"/>
      <c r="W827" s="8"/>
      <c r="X827" s="8"/>
      <c r="Y827" s="8"/>
      <c r="Z827" s="8"/>
    </row>
    <row r="828" spans="1:26" ht="12.75" customHeight="1" x14ac:dyDescent="0.15">
      <c r="A828" s="8"/>
      <c r="B828" s="8"/>
      <c r="C828" s="82"/>
      <c r="D828" s="82"/>
      <c r="E828" s="416"/>
      <c r="F828" s="82"/>
      <c r="G828" s="82"/>
      <c r="H828" s="8"/>
      <c r="I828" s="8"/>
      <c r="J828" s="8"/>
      <c r="K828" s="8"/>
      <c r="L828" s="8"/>
      <c r="M828" s="8"/>
      <c r="N828" s="8"/>
      <c r="O828" s="8"/>
      <c r="P828" s="8"/>
      <c r="Q828" s="8"/>
      <c r="R828" s="8"/>
      <c r="S828" s="8"/>
      <c r="T828" s="8"/>
      <c r="U828" s="8"/>
      <c r="V828" s="8"/>
      <c r="W828" s="8"/>
      <c r="X828" s="8"/>
      <c r="Y828" s="8"/>
      <c r="Z828" s="8"/>
    </row>
    <row r="829" spans="1:26" ht="12.75" customHeight="1" x14ac:dyDescent="0.15">
      <c r="A829" s="8"/>
      <c r="B829" s="8"/>
      <c r="C829" s="82"/>
      <c r="D829" s="82"/>
      <c r="E829" s="416"/>
      <c r="F829" s="82"/>
      <c r="G829" s="82"/>
      <c r="H829" s="8"/>
      <c r="I829" s="8"/>
      <c r="J829" s="8"/>
      <c r="K829" s="8"/>
      <c r="L829" s="8"/>
      <c r="M829" s="8"/>
      <c r="N829" s="8"/>
      <c r="O829" s="8"/>
      <c r="P829" s="8"/>
      <c r="Q829" s="8"/>
      <c r="R829" s="8"/>
      <c r="S829" s="8"/>
      <c r="T829" s="8"/>
      <c r="U829" s="8"/>
      <c r="V829" s="8"/>
      <c r="W829" s="8"/>
      <c r="X829" s="8"/>
      <c r="Y829" s="8"/>
      <c r="Z829" s="8"/>
    </row>
    <row r="830" spans="1:26" ht="12.75" customHeight="1" x14ac:dyDescent="0.15">
      <c r="A830" s="8"/>
      <c r="B830" s="8"/>
      <c r="C830" s="82"/>
      <c r="D830" s="82"/>
      <c r="E830" s="416"/>
      <c r="F830" s="82"/>
      <c r="G830" s="82"/>
      <c r="H830" s="8"/>
      <c r="I830" s="8"/>
      <c r="J830" s="8"/>
      <c r="K830" s="8"/>
      <c r="L830" s="8"/>
      <c r="M830" s="8"/>
      <c r="N830" s="8"/>
      <c r="O830" s="8"/>
      <c r="P830" s="8"/>
      <c r="Q830" s="8"/>
      <c r="R830" s="8"/>
      <c r="S830" s="8"/>
      <c r="T830" s="8"/>
      <c r="U830" s="8"/>
      <c r="V830" s="8"/>
      <c r="W830" s="8"/>
      <c r="X830" s="8"/>
      <c r="Y830" s="8"/>
      <c r="Z830" s="8"/>
    </row>
    <row r="831" spans="1:26" ht="12.75" customHeight="1" x14ac:dyDescent="0.15">
      <c r="A831" s="8"/>
      <c r="B831" s="8"/>
      <c r="C831" s="82"/>
      <c r="D831" s="82"/>
      <c r="E831" s="416"/>
      <c r="F831" s="82"/>
      <c r="G831" s="82"/>
      <c r="H831" s="8"/>
      <c r="I831" s="8"/>
      <c r="J831" s="8"/>
      <c r="K831" s="8"/>
      <c r="L831" s="8"/>
      <c r="M831" s="8"/>
      <c r="N831" s="8"/>
      <c r="O831" s="8"/>
      <c r="P831" s="8"/>
      <c r="Q831" s="8"/>
      <c r="R831" s="8"/>
      <c r="S831" s="8"/>
      <c r="T831" s="8"/>
      <c r="U831" s="8"/>
      <c r="V831" s="8"/>
      <c r="W831" s="8"/>
      <c r="X831" s="8"/>
      <c r="Y831" s="8"/>
      <c r="Z831" s="8"/>
    </row>
    <row r="832" spans="1:26" ht="12.75" customHeight="1" x14ac:dyDescent="0.15">
      <c r="A832" s="8"/>
      <c r="B832" s="8"/>
      <c r="C832" s="82"/>
      <c r="D832" s="82"/>
      <c r="E832" s="416"/>
      <c r="F832" s="82"/>
      <c r="G832" s="82"/>
      <c r="H832" s="8"/>
      <c r="I832" s="8"/>
      <c r="J832" s="8"/>
      <c r="K832" s="8"/>
      <c r="L832" s="8"/>
      <c r="M832" s="8"/>
      <c r="N832" s="8"/>
      <c r="O832" s="8"/>
      <c r="P832" s="8"/>
      <c r="Q832" s="8"/>
      <c r="R832" s="8"/>
      <c r="S832" s="8"/>
      <c r="T832" s="8"/>
      <c r="U832" s="8"/>
      <c r="V832" s="8"/>
      <c r="W832" s="8"/>
      <c r="X832" s="8"/>
      <c r="Y832" s="8"/>
      <c r="Z832" s="8"/>
    </row>
    <row r="833" spans="1:26" ht="12.75" customHeight="1" x14ac:dyDescent="0.15">
      <c r="A833" s="8"/>
      <c r="B833" s="8"/>
      <c r="C833" s="82"/>
      <c r="D833" s="82"/>
      <c r="E833" s="416"/>
      <c r="F833" s="82"/>
      <c r="G833" s="82"/>
      <c r="H833" s="8"/>
      <c r="I833" s="8"/>
      <c r="J833" s="8"/>
      <c r="K833" s="8"/>
      <c r="L833" s="8"/>
      <c r="M833" s="8"/>
      <c r="N833" s="8"/>
      <c r="O833" s="8"/>
      <c r="P833" s="8"/>
      <c r="Q833" s="8"/>
      <c r="R833" s="8"/>
      <c r="S833" s="8"/>
      <c r="T833" s="8"/>
      <c r="U833" s="8"/>
      <c r="V833" s="8"/>
      <c r="W833" s="8"/>
      <c r="X833" s="8"/>
      <c r="Y833" s="8"/>
      <c r="Z833" s="8"/>
    </row>
    <row r="834" spans="1:26" ht="12.75" customHeight="1" x14ac:dyDescent="0.15">
      <c r="A834" s="8"/>
      <c r="B834" s="8"/>
      <c r="C834" s="82"/>
      <c r="D834" s="82"/>
      <c r="E834" s="416"/>
      <c r="F834" s="82"/>
      <c r="G834" s="82"/>
      <c r="H834" s="8"/>
      <c r="I834" s="8"/>
      <c r="J834" s="8"/>
      <c r="K834" s="8"/>
      <c r="L834" s="8"/>
      <c r="M834" s="8"/>
      <c r="N834" s="8"/>
      <c r="O834" s="8"/>
      <c r="P834" s="8"/>
      <c r="Q834" s="8"/>
      <c r="R834" s="8"/>
      <c r="S834" s="8"/>
      <c r="T834" s="8"/>
      <c r="U834" s="8"/>
      <c r="V834" s="8"/>
      <c r="W834" s="8"/>
      <c r="X834" s="8"/>
      <c r="Y834" s="8"/>
      <c r="Z834" s="8"/>
    </row>
    <row r="835" spans="1:26" ht="12.75" customHeight="1" x14ac:dyDescent="0.15">
      <c r="A835" s="8"/>
      <c r="B835" s="8"/>
      <c r="C835" s="82"/>
      <c r="D835" s="82"/>
      <c r="E835" s="416"/>
      <c r="F835" s="82"/>
      <c r="G835" s="82"/>
      <c r="H835" s="8"/>
      <c r="I835" s="8"/>
      <c r="J835" s="8"/>
      <c r="K835" s="8"/>
      <c r="L835" s="8"/>
      <c r="M835" s="8"/>
      <c r="N835" s="8"/>
      <c r="O835" s="8"/>
      <c r="P835" s="8"/>
      <c r="Q835" s="8"/>
      <c r="R835" s="8"/>
      <c r="S835" s="8"/>
      <c r="T835" s="8"/>
      <c r="U835" s="8"/>
      <c r="V835" s="8"/>
      <c r="W835" s="8"/>
      <c r="X835" s="8"/>
      <c r="Y835" s="8"/>
      <c r="Z835" s="8"/>
    </row>
    <row r="836" spans="1:26" ht="12.75" customHeight="1" x14ac:dyDescent="0.15">
      <c r="A836" s="8"/>
      <c r="B836" s="8"/>
      <c r="C836" s="82"/>
      <c r="D836" s="82"/>
      <c r="E836" s="416"/>
      <c r="F836" s="82"/>
      <c r="G836" s="82"/>
      <c r="H836" s="8"/>
      <c r="I836" s="8"/>
      <c r="J836" s="8"/>
      <c r="K836" s="8"/>
      <c r="L836" s="8"/>
      <c r="M836" s="8"/>
      <c r="N836" s="8"/>
      <c r="O836" s="8"/>
      <c r="P836" s="8"/>
      <c r="Q836" s="8"/>
      <c r="R836" s="8"/>
      <c r="S836" s="8"/>
      <c r="T836" s="8"/>
      <c r="U836" s="8"/>
      <c r="V836" s="8"/>
      <c r="W836" s="8"/>
      <c r="X836" s="8"/>
      <c r="Y836" s="8"/>
      <c r="Z836" s="8"/>
    </row>
    <row r="837" spans="1:26" ht="12.75" customHeight="1" x14ac:dyDescent="0.15">
      <c r="A837" s="8"/>
      <c r="B837" s="8"/>
      <c r="C837" s="82"/>
      <c r="D837" s="82"/>
      <c r="E837" s="416"/>
      <c r="F837" s="82"/>
      <c r="G837" s="82"/>
      <c r="H837" s="8"/>
      <c r="I837" s="8"/>
      <c r="J837" s="8"/>
      <c r="K837" s="8"/>
      <c r="L837" s="8"/>
      <c r="M837" s="8"/>
      <c r="N837" s="8"/>
      <c r="O837" s="8"/>
      <c r="P837" s="8"/>
      <c r="Q837" s="8"/>
      <c r="R837" s="8"/>
      <c r="S837" s="8"/>
      <c r="T837" s="8"/>
      <c r="U837" s="8"/>
      <c r="V837" s="8"/>
      <c r="W837" s="8"/>
      <c r="X837" s="8"/>
      <c r="Y837" s="8"/>
      <c r="Z837" s="8"/>
    </row>
    <row r="838" spans="1:26" ht="12.75" customHeight="1" x14ac:dyDescent="0.15">
      <c r="A838" s="8"/>
      <c r="B838" s="8"/>
      <c r="C838" s="82"/>
      <c r="D838" s="82"/>
      <c r="E838" s="416"/>
      <c r="F838" s="82"/>
      <c r="G838" s="82"/>
      <c r="H838" s="8"/>
      <c r="I838" s="8"/>
      <c r="J838" s="8"/>
      <c r="K838" s="8"/>
      <c r="L838" s="8"/>
      <c r="M838" s="8"/>
      <c r="N838" s="8"/>
      <c r="O838" s="8"/>
      <c r="P838" s="8"/>
      <c r="Q838" s="8"/>
      <c r="R838" s="8"/>
      <c r="S838" s="8"/>
      <c r="T838" s="8"/>
      <c r="U838" s="8"/>
      <c r="V838" s="8"/>
      <c r="W838" s="8"/>
      <c r="X838" s="8"/>
      <c r="Y838" s="8"/>
      <c r="Z838" s="8"/>
    </row>
    <row r="839" spans="1:26" ht="12.75" customHeight="1" x14ac:dyDescent="0.15">
      <c r="A839" s="8"/>
      <c r="B839" s="8"/>
      <c r="C839" s="82"/>
      <c r="D839" s="82"/>
      <c r="E839" s="416"/>
      <c r="F839" s="82"/>
      <c r="G839" s="82"/>
      <c r="H839" s="8"/>
      <c r="I839" s="8"/>
      <c r="J839" s="8"/>
      <c r="K839" s="8"/>
      <c r="L839" s="8"/>
      <c r="M839" s="8"/>
      <c r="N839" s="8"/>
      <c r="O839" s="8"/>
      <c r="P839" s="8"/>
      <c r="Q839" s="8"/>
      <c r="R839" s="8"/>
      <c r="S839" s="8"/>
      <c r="T839" s="8"/>
      <c r="U839" s="8"/>
      <c r="V839" s="8"/>
      <c r="W839" s="8"/>
      <c r="X839" s="8"/>
      <c r="Y839" s="8"/>
      <c r="Z839" s="8"/>
    </row>
    <row r="840" spans="1:26" ht="12.75" customHeight="1" x14ac:dyDescent="0.15">
      <c r="A840" s="8"/>
      <c r="B840" s="8"/>
      <c r="C840" s="82"/>
      <c r="D840" s="82"/>
      <c r="E840" s="416"/>
      <c r="F840" s="82"/>
      <c r="G840" s="82"/>
      <c r="H840" s="8"/>
      <c r="I840" s="8"/>
      <c r="J840" s="8"/>
      <c r="K840" s="8"/>
      <c r="L840" s="8"/>
      <c r="M840" s="8"/>
      <c r="N840" s="8"/>
      <c r="O840" s="8"/>
      <c r="P840" s="8"/>
      <c r="Q840" s="8"/>
      <c r="R840" s="8"/>
      <c r="S840" s="8"/>
      <c r="T840" s="8"/>
      <c r="U840" s="8"/>
      <c r="V840" s="8"/>
      <c r="W840" s="8"/>
      <c r="X840" s="8"/>
      <c r="Y840" s="8"/>
      <c r="Z840" s="8"/>
    </row>
    <row r="841" spans="1:26" ht="12.75" customHeight="1" x14ac:dyDescent="0.15">
      <c r="A841" s="8"/>
      <c r="B841" s="8"/>
      <c r="C841" s="82"/>
      <c r="D841" s="82"/>
      <c r="E841" s="416"/>
      <c r="F841" s="82"/>
      <c r="G841" s="82"/>
      <c r="H841" s="8"/>
      <c r="I841" s="8"/>
      <c r="J841" s="8"/>
      <c r="K841" s="8"/>
      <c r="L841" s="8"/>
      <c r="M841" s="8"/>
      <c r="N841" s="8"/>
      <c r="O841" s="8"/>
      <c r="P841" s="8"/>
      <c r="Q841" s="8"/>
      <c r="R841" s="8"/>
      <c r="S841" s="8"/>
      <c r="T841" s="8"/>
      <c r="U841" s="8"/>
      <c r="V841" s="8"/>
      <c r="W841" s="8"/>
      <c r="X841" s="8"/>
      <c r="Y841" s="8"/>
      <c r="Z841" s="8"/>
    </row>
    <row r="842" spans="1:26" ht="12.75" customHeight="1" x14ac:dyDescent="0.15">
      <c r="A842" s="8"/>
      <c r="B842" s="8"/>
      <c r="C842" s="82"/>
      <c r="D842" s="82"/>
      <c r="E842" s="416"/>
      <c r="F842" s="82"/>
      <c r="G842" s="82"/>
      <c r="H842" s="8"/>
      <c r="I842" s="8"/>
      <c r="J842" s="8"/>
      <c r="K842" s="8"/>
      <c r="L842" s="8"/>
      <c r="M842" s="8"/>
      <c r="N842" s="8"/>
      <c r="O842" s="8"/>
      <c r="P842" s="8"/>
      <c r="Q842" s="8"/>
      <c r="R842" s="8"/>
      <c r="S842" s="8"/>
      <c r="T842" s="8"/>
      <c r="U842" s="8"/>
      <c r="V842" s="8"/>
      <c r="W842" s="8"/>
      <c r="X842" s="8"/>
      <c r="Y842" s="8"/>
      <c r="Z842" s="8"/>
    </row>
    <row r="843" spans="1:26" ht="12.75" customHeight="1" x14ac:dyDescent="0.15">
      <c r="A843" s="8"/>
      <c r="B843" s="8"/>
      <c r="C843" s="82"/>
      <c r="D843" s="82"/>
      <c r="E843" s="416"/>
      <c r="F843" s="82"/>
      <c r="G843" s="82"/>
      <c r="H843" s="8"/>
      <c r="I843" s="8"/>
      <c r="J843" s="8"/>
      <c r="K843" s="8"/>
      <c r="L843" s="8"/>
      <c r="M843" s="8"/>
      <c r="N843" s="8"/>
      <c r="O843" s="8"/>
      <c r="P843" s="8"/>
      <c r="Q843" s="8"/>
      <c r="R843" s="8"/>
      <c r="S843" s="8"/>
      <c r="T843" s="8"/>
      <c r="U843" s="8"/>
      <c r="V843" s="8"/>
      <c r="W843" s="8"/>
      <c r="X843" s="8"/>
      <c r="Y843" s="8"/>
      <c r="Z843" s="8"/>
    </row>
    <row r="844" spans="1:26" ht="12.75" customHeight="1" x14ac:dyDescent="0.15">
      <c r="A844" s="8"/>
      <c r="B844" s="8"/>
      <c r="C844" s="82"/>
      <c r="D844" s="82"/>
      <c r="E844" s="416"/>
      <c r="F844" s="82"/>
      <c r="G844" s="82"/>
      <c r="H844" s="8"/>
      <c r="I844" s="8"/>
      <c r="J844" s="8"/>
      <c r="K844" s="8"/>
      <c r="L844" s="8"/>
      <c r="M844" s="8"/>
      <c r="N844" s="8"/>
      <c r="O844" s="8"/>
      <c r="P844" s="8"/>
      <c r="Q844" s="8"/>
      <c r="R844" s="8"/>
      <c r="S844" s="8"/>
      <c r="T844" s="8"/>
      <c r="U844" s="8"/>
      <c r="V844" s="8"/>
      <c r="W844" s="8"/>
      <c r="X844" s="8"/>
      <c r="Y844" s="8"/>
      <c r="Z844" s="8"/>
    </row>
    <row r="845" spans="1:26" ht="12.75" customHeight="1" x14ac:dyDescent="0.15">
      <c r="A845" s="8"/>
      <c r="B845" s="8"/>
      <c r="C845" s="82"/>
      <c r="D845" s="82"/>
      <c r="E845" s="416"/>
      <c r="F845" s="82"/>
      <c r="G845" s="82"/>
      <c r="H845" s="8"/>
      <c r="I845" s="8"/>
      <c r="J845" s="8"/>
      <c r="K845" s="8"/>
      <c r="L845" s="8"/>
      <c r="M845" s="8"/>
      <c r="N845" s="8"/>
      <c r="O845" s="8"/>
      <c r="P845" s="8"/>
      <c r="Q845" s="8"/>
      <c r="R845" s="8"/>
      <c r="S845" s="8"/>
      <c r="T845" s="8"/>
      <c r="U845" s="8"/>
      <c r="V845" s="8"/>
      <c r="W845" s="8"/>
      <c r="X845" s="8"/>
      <c r="Y845" s="8"/>
      <c r="Z845" s="8"/>
    </row>
    <row r="846" spans="1:26" ht="12.75" customHeight="1" x14ac:dyDescent="0.15">
      <c r="A846" s="8"/>
      <c r="B846" s="8"/>
      <c r="C846" s="82"/>
      <c r="D846" s="82"/>
      <c r="E846" s="416"/>
      <c r="F846" s="82"/>
      <c r="G846" s="82"/>
      <c r="H846" s="8"/>
      <c r="I846" s="8"/>
      <c r="J846" s="8"/>
      <c r="K846" s="8"/>
      <c r="L846" s="8"/>
      <c r="M846" s="8"/>
      <c r="N846" s="8"/>
      <c r="O846" s="8"/>
      <c r="P846" s="8"/>
      <c r="Q846" s="8"/>
      <c r="R846" s="8"/>
      <c r="S846" s="8"/>
      <c r="T846" s="8"/>
      <c r="U846" s="8"/>
      <c r="V846" s="8"/>
      <c r="W846" s="8"/>
      <c r="X846" s="8"/>
      <c r="Y846" s="8"/>
      <c r="Z846" s="8"/>
    </row>
    <row r="847" spans="1:26" ht="12.75" customHeight="1" x14ac:dyDescent="0.15">
      <c r="A847" s="8"/>
      <c r="B847" s="8"/>
      <c r="C847" s="82"/>
      <c r="D847" s="82"/>
      <c r="E847" s="416"/>
      <c r="F847" s="82"/>
      <c r="G847" s="82"/>
      <c r="H847" s="8"/>
      <c r="I847" s="8"/>
      <c r="J847" s="8"/>
      <c r="K847" s="8"/>
      <c r="L847" s="8"/>
      <c r="M847" s="8"/>
      <c r="N847" s="8"/>
      <c r="O847" s="8"/>
      <c r="P847" s="8"/>
      <c r="Q847" s="8"/>
      <c r="R847" s="8"/>
      <c r="S847" s="8"/>
      <c r="T847" s="8"/>
      <c r="U847" s="8"/>
      <c r="V847" s="8"/>
      <c r="W847" s="8"/>
      <c r="X847" s="8"/>
      <c r="Y847" s="8"/>
      <c r="Z847" s="8"/>
    </row>
    <row r="848" spans="1:26" ht="12.75" customHeight="1" x14ac:dyDescent="0.15">
      <c r="A848" s="8"/>
      <c r="B848" s="8"/>
      <c r="C848" s="82"/>
      <c r="D848" s="82"/>
      <c r="E848" s="416"/>
      <c r="F848" s="82"/>
      <c r="G848" s="82"/>
      <c r="H848" s="8"/>
      <c r="I848" s="8"/>
      <c r="J848" s="8"/>
      <c r="K848" s="8"/>
      <c r="L848" s="8"/>
      <c r="M848" s="8"/>
      <c r="N848" s="8"/>
      <c r="O848" s="8"/>
      <c r="P848" s="8"/>
      <c r="Q848" s="8"/>
      <c r="R848" s="8"/>
      <c r="S848" s="8"/>
      <c r="T848" s="8"/>
      <c r="U848" s="8"/>
      <c r="V848" s="8"/>
      <c r="W848" s="8"/>
      <c r="X848" s="8"/>
      <c r="Y848" s="8"/>
      <c r="Z848" s="8"/>
    </row>
    <row r="849" spans="1:26" ht="12.75" customHeight="1" x14ac:dyDescent="0.15">
      <c r="A849" s="8"/>
      <c r="B849" s="8"/>
      <c r="C849" s="82"/>
      <c r="D849" s="82"/>
      <c r="E849" s="416"/>
      <c r="F849" s="82"/>
      <c r="G849" s="82"/>
      <c r="H849" s="8"/>
      <c r="I849" s="8"/>
      <c r="J849" s="8"/>
      <c r="K849" s="8"/>
      <c r="L849" s="8"/>
      <c r="M849" s="8"/>
      <c r="N849" s="8"/>
      <c r="O849" s="8"/>
      <c r="P849" s="8"/>
      <c r="Q849" s="8"/>
      <c r="R849" s="8"/>
      <c r="S849" s="8"/>
      <c r="T849" s="8"/>
      <c r="U849" s="8"/>
      <c r="V849" s="8"/>
      <c r="W849" s="8"/>
      <c r="X849" s="8"/>
      <c r="Y849" s="8"/>
      <c r="Z849" s="8"/>
    </row>
    <row r="850" spans="1:26" ht="12.75" customHeight="1" x14ac:dyDescent="0.15">
      <c r="A850" s="8"/>
      <c r="B850" s="8"/>
      <c r="C850" s="82"/>
      <c r="D850" s="82"/>
      <c r="E850" s="416"/>
      <c r="F850" s="82"/>
      <c r="G850" s="82"/>
      <c r="H850" s="8"/>
      <c r="I850" s="8"/>
      <c r="J850" s="8"/>
      <c r="K850" s="8"/>
      <c r="L850" s="8"/>
      <c r="M850" s="8"/>
      <c r="N850" s="8"/>
      <c r="O850" s="8"/>
      <c r="P850" s="8"/>
      <c r="Q850" s="8"/>
      <c r="R850" s="8"/>
      <c r="S850" s="8"/>
      <c r="T850" s="8"/>
      <c r="U850" s="8"/>
      <c r="V850" s="8"/>
      <c r="W850" s="8"/>
      <c r="X850" s="8"/>
      <c r="Y850" s="8"/>
      <c r="Z850" s="8"/>
    </row>
    <row r="851" spans="1:26" ht="12.75" customHeight="1" x14ac:dyDescent="0.15">
      <c r="A851" s="8"/>
      <c r="B851" s="8"/>
      <c r="C851" s="82"/>
      <c r="D851" s="82"/>
      <c r="E851" s="416"/>
      <c r="F851" s="82"/>
      <c r="G851" s="82"/>
      <c r="H851" s="8"/>
      <c r="I851" s="8"/>
      <c r="J851" s="8"/>
      <c r="K851" s="8"/>
      <c r="L851" s="8"/>
      <c r="M851" s="8"/>
      <c r="N851" s="8"/>
      <c r="O851" s="8"/>
      <c r="P851" s="8"/>
      <c r="Q851" s="8"/>
      <c r="R851" s="8"/>
      <c r="S851" s="8"/>
      <c r="T851" s="8"/>
      <c r="U851" s="8"/>
      <c r="V851" s="8"/>
      <c r="W851" s="8"/>
      <c r="X851" s="8"/>
      <c r="Y851" s="8"/>
      <c r="Z851" s="8"/>
    </row>
    <row r="852" spans="1:26" ht="12.75" customHeight="1" x14ac:dyDescent="0.15">
      <c r="A852" s="8"/>
      <c r="B852" s="8"/>
      <c r="C852" s="82"/>
      <c r="D852" s="82"/>
      <c r="E852" s="416"/>
      <c r="F852" s="82"/>
      <c r="G852" s="82"/>
      <c r="H852" s="8"/>
      <c r="I852" s="8"/>
      <c r="J852" s="8"/>
      <c r="K852" s="8"/>
      <c r="L852" s="8"/>
      <c r="M852" s="8"/>
      <c r="N852" s="8"/>
      <c r="O852" s="8"/>
      <c r="P852" s="8"/>
      <c r="Q852" s="8"/>
      <c r="R852" s="8"/>
      <c r="S852" s="8"/>
      <c r="T852" s="8"/>
      <c r="U852" s="8"/>
      <c r="V852" s="8"/>
      <c r="W852" s="8"/>
      <c r="X852" s="8"/>
      <c r="Y852" s="8"/>
      <c r="Z852" s="8"/>
    </row>
    <row r="853" spans="1:26" ht="12.75" customHeight="1" x14ac:dyDescent="0.15">
      <c r="A853" s="8"/>
      <c r="B853" s="8"/>
      <c r="C853" s="82"/>
      <c r="D853" s="82"/>
      <c r="E853" s="416"/>
      <c r="F853" s="82"/>
      <c r="G853" s="82"/>
      <c r="H853" s="8"/>
      <c r="I853" s="8"/>
      <c r="J853" s="8"/>
      <c r="K853" s="8"/>
      <c r="L853" s="8"/>
      <c r="M853" s="8"/>
      <c r="N853" s="8"/>
      <c r="O853" s="8"/>
      <c r="P853" s="8"/>
      <c r="Q853" s="8"/>
      <c r="R853" s="8"/>
      <c r="S853" s="8"/>
      <c r="T853" s="8"/>
      <c r="U853" s="8"/>
      <c r="V853" s="8"/>
      <c r="W853" s="8"/>
      <c r="X853" s="8"/>
      <c r="Y853" s="8"/>
      <c r="Z853" s="8"/>
    </row>
    <row r="854" spans="1:26" ht="12.75" customHeight="1" x14ac:dyDescent="0.15">
      <c r="A854" s="8"/>
      <c r="B854" s="8"/>
      <c r="C854" s="82"/>
      <c r="D854" s="82"/>
      <c r="E854" s="416"/>
      <c r="F854" s="82"/>
      <c r="G854" s="82"/>
      <c r="H854" s="8"/>
      <c r="I854" s="8"/>
      <c r="J854" s="8"/>
      <c r="K854" s="8"/>
      <c r="L854" s="8"/>
      <c r="M854" s="8"/>
      <c r="N854" s="8"/>
      <c r="O854" s="8"/>
      <c r="P854" s="8"/>
      <c r="Q854" s="8"/>
      <c r="R854" s="8"/>
      <c r="S854" s="8"/>
      <c r="T854" s="8"/>
      <c r="U854" s="8"/>
      <c r="V854" s="8"/>
      <c r="W854" s="8"/>
      <c r="X854" s="8"/>
      <c r="Y854" s="8"/>
      <c r="Z854" s="8"/>
    </row>
    <row r="855" spans="1:26" ht="12.75" customHeight="1" x14ac:dyDescent="0.15">
      <c r="A855" s="8"/>
      <c r="B855" s="8"/>
      <c r="C855" s="82"/>
      <c r="D855" s="82"/>
      <c r="E855" s="416"/>
      <c r="F855" s="82"/>
      <c r="G855" s="82"/>
      <c r="H855" s="8"/>
      <c r="I855" s="8"/>
      <c r="J855" s="8"/>
      <c r="K855" s="8"/>
      <c r="L855" s="8"/>
      <c r="M855" s="8"/>
      <c r="N855" s="8"/>
      <c r="O855" s="8"/>
      <c r="P855" s="8"/>
      <c r="Q855" s="8"/>
      <c r="R855" s="8"/>
      <c r="S855" s="8"/>
      <c r="T855" s="8"/>
      <c r="U855" s="8"/>
      <c r="V855" s="8"/>
      <c r="W855" s="8"/>
      <c r="X855" s="8"/>
      <c r="Y855" s="8"/>
      <c r="Z855" s="8"/>
    </row>
    <row r="856" spans="1:26" ht="12.75" customHeight="1" x14ac:dyDescent="0.15">
      <c r="A856" s="8"/>
      <c r="B856" s="8"/>
      <c r="C856" s="82"/>
      <c r="D856" s="82"/>
      <c r="E856" s="416"/>
      <c r="F856" s="82"/>
      <c r="G856" s="82"/>
      <c r="H856" s="8"/>
      <c r="I856" s="8"/>
      <c r="J856" s="8"/>
      <c r="K856" s="8"/>
      <c r="L856" s="8"/>
      <c r="M856" s="8"/>
      <c r="N856" s="8"/>
      <c r="O856" s="8"/>
      <c r="P856" s="8"/>
      <c r="Q856" s="8"/>
      <c r="R856" s="8"/>
      <c r="S856" s="8"/>
      <c r="T856" s="8"/>
      <c r="U856" s="8"/>
      <c r="V856" s="8"/>
      <c r="W856" s="8"/>
      <c r="X856" s="8"/>
      <c r="Y856" s="8"/>
      <c r="Z856" s="8"/>
    </row>
    <row r="857" spans="1:26" ht="12.75" customHeight="1" x14ac:dyDescent="0.15">
      <c r="A857" s="8"/>
      <c r="B857" s="8"/>
      <c r="C857" s="82"/>
      <c r="D857" s="82"/>
      <c r="E857" s="416"/>
      <c r="F857" s="82"/>
      <c r="G857" s="82"/>
      <c r="H857" s="8"/>
      <c r="I857" s="8"/>
      <c r="J857" s="8"/>
      <c r="K857" s="8"/>
      <c r="L857" s="8"/>
      <c r="M857" s="8"/>
      <c r="N857" s="8"/>
      <c r="O857" s="8"/>
      <c r="P857" s="8"/>
      <c r="Q857" s="8"/>
      <c r="R857" s="8"/>
      <c r="S857" s="8"/>
      <c r="T857" s="8"/>
      <c r="U857" s="8"/>
      <c r="V857" s="8"/>
      <c r="W857" s="8"/>
      <c r="X857" s="8"/>
      <c r="Y857" s="8"/>
      <c r="Z857" s="8"/>
    </row>
    <row r="858" spans="1:26" ht="12.75" customHeight="1" x14ac:dyDescent="0.15">
      <c r="A858" s="8"/>
      <c r="B858" s="8"/>
      <c r="C858" s="82"/>
      <c r="D858" s="82"/>
      <c r="E858" s="416"/>
      <c r="F858" s="82"/>
      <c r="G858" s="82"/>
      <c r="H858" s="8"/>
      <c r="I858" s="8"/>
      <c r="J858" s="8"/>
      <c r="K858" s="8"/>
      <c r="L858" s="8"/>
      <c r="M858" s="8"/>
      <c r="N858" s="8"/>
      <c r="O858" s="8"/>
      <c r="P858" s="8"/>
      <c r="Q858" s="8"/>
      <c r="R858" s="8"/>
      <c r="S858" s="8"/>
      <c r="T858" s="8"/>
      <c r="U858" s="8"/>
      <c r="V858" s="8"/>
      <c r="W858" s="8"/>
      <c r="X858" s="8"/>
      <c r="Y858" s="8"/>
      <c r="Z858" s="8"/>
    </row>
    <row r="859" spans="1:26" ht="12.75" customHeight="1" x14ac:dyDescent="0.15">
      <c r="A859" s="8"/>
      <c r="B859" s="8"/>
      <c r="C859" s="82"/>
      <c r="D859" s="82"/>
      <c r="E859" s="416"/>
      <c r="F859" s="82"/>
      <c r="G859" s="82"/>
      <c r="H859" s="8"/>
      <c r="I859" s="8"/>
      <c r="J859" s="8"/>
      <c r="K859" s="8"/>
      <c r="L859" s="8"/>
      <c r="M859" s="8"/>
      <c r="N859" s="8"/>
      <c r="O859" s="8"/>
      <c r="P859" s="8"/>
      <c r="Q859" s="8"/>
      <c r="R859" s="8"/>
      <c r="S859" s="8"/>
      <c r="T859" s="8"/>
      <c r="U859" s="8"/>
      <c r="V859" s="8"/>
      <c r="W859" s="8"/>
      <c r="X859" s="8"/>
      <c r="Y859" s="8"/>
      <c r="Z859" s="8"/>
    </row>
    <row r="860" spans="1:26" ht="12.75" customHeight="1" x14ac:dyDescent="0.15">
      <c r="A860" s="8"/>
      <c r="B860" s="8"/>
      <c r="C860" s="82"/>
      <c r="D860" s="82"/>
      <c r="E860" s="416"/>
      <c r="F860" s="82"/>
      <c r="G860" s="82"/>
      <c r="H860" s="8"/>
      <c r="I860" s="8"/>
      <c r="J860" s="8"/>
      <c r="K860" s="8"/>
      <c r="L860" s="8"/>
      <c r="M860" s="8"/>
      <c r="N860" s="8"/>
      <c r="O860" s="8"/>
      <c r="P860" s="8"/>
      <c r="Q860" s="8"/>
      <c r="R860" s="8"/>
      <c r="S860" s="8"/>
      <c r="T860" s="8"/>
      <c r="U860" s="8"/>
      <c r="V860" s="8"/>
      <c r="W860" s="8"/>
      <c r="X860" s="8"/>
      <c r="Y860" s="8"/>
      <c r="Z860" s="8"/>
    </row>
    <row r="861" spans="1:26" ht="12.75" customHeight="1" x14ac:dyDescent="0.15">
      <c r="A861" s="8"/>
      <c r="B861" s="8"/>
      <c r="C861" s="82"/>
      <c r="D861" s="82"/>
      <c r="E861" s="416"/>
      <c r="F861" s="82"/>
      <c r="G861" s="82"/>
      <c r="H861" s="8"/>
      <c r="I861" s="8"/>
      <c r="J861" s="8"/>
      <c r="K861" s="8"/>
      <c r="L861" s="8"/>
      <c r="M861" s="8"/>
      <c r="N861" s="8"/>
      <c r="O861" s="8"/>
      <c r="P861" s="8"/>
      <c r="Q861" s="8"/>
      <c r="R861" s="8"/>
      <c r="S861" s="8"/>
      <c r="T861" s="8"/>
      <c r="U861" s="8"/>
      <c r="V861" s="8"/>
      <c r="W861" s="8"/>
      <c r="X861" s="8"/>
      <c r="Y861" s="8"/>
      <c r="Z861" s="8"/>
    </row>
    <row r="862" spans="1:26" ht="12.75" customHeight="1" x14ac:dyDescent="0.15">
      <c r="A862" s="8"/>
      <c r="B862" s="8"/>
      <c r="C862" s="82"/>
      <c r="D862" s="82"/>
      <c r="E862" s="416"/>
      <c r="F862" s="82"/>
      <c r="G862" s="82"/>
      <c r="H862" s="8"/>
      <c r="I862" s="8"/>
      <c r="J862" s="8"/>
      <c r="K862" s="8"/>
      <c r="L862" s="8"/>
      <c r="M862" s="8"/>
      <c r="N862" s="8"/>
      <c r="O862" s="8"/>
      <c r="P862" s="8"/>
      <c r="Q862" s="8"/>
      <c r="R862" s="8"/>
      <c r="S862" s="8"/>
      <c r="T862" s="8"/>
      <c r="U862" s="8"/>
      <c r="V862" s="8"/>
      <c r="W862" s="8"/>
      <c r="X862" s="8"/>
      <c r="Y862" s="8"/>
      <c r="Z862" s="8"/>
    </row>
    <row r="863" spans="1:26" ht="12.75" customHeight="1" x14ac:dyDescent="0.15">
      <c r="A863" s="8"/>
      <c r="B863" s="8"/>
      <c r="C863" s="82"/>
      <c r="D863" s="82"/>
      <c r="E863" s="416"/>
      <c r="F863" s="82"/>
      <c r="G863" s="82"/>
      <c r="H863" s="8"/>
      <c r="I863" s="8"/>
      <c r="J863" s="8"/>
      <c r="K863" s="8"/>
      <c r="L863" s="8"/>
      <c r="M863" s="8"/>
      <c r="N863" s="8"/>
      <c r="O863" s="8"/>
      <c r="P863" s="8"/>
      <c r="Q863" s="8"/>
      <c r="R863" s="8"/>
      <c r="S863" s="8"/>
      <c r="T863" s="8"/>
      <c r="U863" s="8"/>
      <c r="V863" s="8"/>
      <c r="W863" s="8"/>
      <c r="X863" s="8"/>
      <c r="Y863" s="8"/>
      <c r="Z863" s="8"/>
    </row>
    <row r="864" spans="1:26" ht="12.75" customHeight="1" x14ac:dyDescent="0.15">
      <c r="A864" s="8"/>
      <c r="B864" s="8"/>
      <c r="C864" s="82"/>
      <c r="D864" s="82"/>
      <c r="E864" s="416"/>
      <c r="F864" s="82"/>
      <c r="G864" s="82"/>
      <c r="H864" s="8"/>
      <c r="I864" s="8"/>
      <c r="J864" s="8"/>
      <c r="K864" s="8"/>
      <c r="L864" s="8"/>
      <c r="M864" s="8"/>
      <c r="N864" s="8"/>
      <c r="O864" s="8"/>
      <c r="P864" s="8"/>
      <c r="Q864" s="8"/>
      <c r="R864" s="8"/>
      <c r="S864" s="8"/>
      <c r="T864" s="8"/>
      <c r="U864" s="8"/>
      <c r="V864" s="8"/>
      <c r="W864" s="8"/>
      <c r="X864" s="8"/>
      <c r="Y864" s="8"/>
      <c r="Z864" s="8"/>
    </row>
    <row r="865" spans="1:26" ht="12.75" customHeight="1" x14ac:dyDescent="0.15">
      <c r="A865" s="8"/>
      <c r="B865" s="8"/>
      <c r="C865" s="82"/>
      <c r="D865" s="82"/>
      <c r="E865" s="416"/>
      <c r="F865" s="82"/>
      <c r="G865" s="82"/>
      <c r="H865" s="8"/>
      <c r="I865" s="8"/>
      <c r="J865" s="8"/>
      <c r="K865" s="8"/>
      <c r="L865" s="8"/>
      <c r="M865" s="8"/>
      <c r="N865" s="8"/>
      <c r="O865" s="8"/>
      <c r="P865" s="8"/>
      <c r="Q865" s="8"/>
      <c r="R865" s="8"/>
      <c r="S865" s="8"/>
      <c r="T865" s="8"/>
      <c r="U865" s="8"/>
      <c r="V865" s="8"/>
      <c r="W865" s="8"/>
      <c r="X865" s="8"/>
      <c r="Y865" s="8"/>
      <c r="Z865" s="8"/>
    </row>
    <row r="866" spans="1:26" ht="12.75" customHeight="1" x14ac:dyDescent="0.15">
      <c r="A866" s="8"/>
      <c r="B866" s="8"/>
      <c r="C866" s="82"/>
      <c r="D866" s="82"/>
      <c r="E866" s="416"/>
      <c r="F866" s="82"/>
      <c r="G866" s="82"/>
      <c r="H866" s="8"/>
      <c r="I866" s="8"/>
      <c r="J866" s="8"/>
      <c r="K866" s="8"/>
      <c r="L866" s="8"/>
      <c r="M866" s="8"/>
      <c r="N866" s="8"/>
      <c r="O866" s="8"/>
      <c r="P866" s="8"/>
      <c r="Q866" s="8"/>
      <c r="R866" s="8"/>
      <c r="S866" s="8"/>
      <c r="T866" s="8"/>
      <c r="U866" s="8"/>
      <c r="V866" s="8"/>
      <c r="W866" s="8"/>
      <c r="X866" s="8"/>
      <c r="Y866" s="8"/>
      <c r="Z866" s="8"/>
    </row>
    <row r="867" spans="1:26" ht="12.75" customHeight="1" x14ac:dyDescent="0.15">
      <c r="A867" s="8"/>
      <c r="B867" s="8"/>
      <c r="C867" s="82"/>
      <c r="D867" s="82"/>
      <c r="E867" s="416"/>
      <c r="F867" s="82"/>
      <c r="G867" s="82"/>
      <c r="H867" s="8"/>
      <c r="I867" s="8"/>
      <c r="J867" s="8"/>
      <c r="K867" s="8"/>
      <c r="L867" s="8"/>
      <c r="M867" s="8"/>
      <c r="N867" s="8"/>
      <c r="O867" s="8"/>
      <c r="P867" s="8"/>
      <c r="Q867" s="8"/>
      <c r="R867" s="8"/>
      <c r="S867" s="8"/>
      <c r="T867" s="8"/>
      <c r="U867" s="8"/>
      <c r="V867" s="8"/>
      <c r="W867" s="8"/>
      <c r="X867" s="8"/>
      <c r="Y867" s="8"/>
      <c r="Z867" s="8"/>
    </row>
    <row r="868" spans="1:26" ht="12.75" customHeight="1" x14ac:dyDescent="0.15">
      <c r="A868" s="8"/>
      <c r="B868" s="8"/>
      <c r="C868" s="82"/>
      <c r="D868" s="82"/>
      <c r="E868" s="416"/>
      <c r="F868" s="82"/>
      <c r="G868" s="82"/>
      <c r="H868" s="8"/>
      <c r="I868" s="8"/>
      <c r="J868" s="8"/>
      <c r="K868" s="8"/>
      <c r="L868" s="8"/>
      <c r="M868" s="8"/>
      <c r="N868" s="8"/>
      <c r="O868" s="8"/>
      <c r="P868" s="8"/>
      <c r="Q868" s="8"/>
      <c r="R868" s="8"/>
      <c r="S868" s="8"/>
      <c r="T868" s="8"/>
      <c r="U868" s="8"/>
      <c r="V868" s="8"/>
      <c r="W868" s="8"/>
      <c r="X868" s="8"/>
      <c r="Y868" s="8"/>
      <c r="Z868" s="8"/>
    </row>
    <row r="869" spans="1:26" ht="12.75" customHeight="1" x14ac:dyDescent="0.15">
      <c r="A869" s="8"/>
      <c r="B869" s="8"/>
      <c r="C869" s="82"/>
      <c r="D869" s="82"/>
      <c r="E869" s="416"/>
      <c r="F869" s="82"/>
      <c r="G869" s="82"/>
      <c r="H869" s="8"/>
      <c r="I869" s="8"/>
      <c r="J869" s="8"/>
      <c r="K869" s="8"/>
      <c r="L869" s="8"/>
      <c r="M869" s="8"/>
      <c r="N869" s="8"/>
      <c r="O869" s="8"/>
      <c r="P869" s="8"/>
      <c r="Q869" s="8"/>
      <c r="R869" s="8"/>
      <c r="S869" s="8"/>
      <c r="T869" s="8"/>
      <c r="U869" s="8"/>
      <c r="V869" s="8"/>
      <c r="W869" s="8"/>
      <c r="X869" s="8"/>
      <c r="Y869" s="8"/>
      <c r="Z869" s="8"/>
    </row>
    <row r="870" spans="1:26" ht="12.75" customHeight="1" x14ac:dyDescent="0.15">
      <c r="A870" s="8"/>
      <c r="B870" s="8"/>
      <c r="C870" s="82"/>
      <c r="D870" s="82"/>
      <c r="E870" s="416"/>
      <c r="F870" s="82"/>
      <c r="G870" s="82"/>
      <c r="H870" s="8"/>
      <c r="I870" s="8"/>
      <c r="J870" s="8"/>
      <c r="K870" s="8"/>
      <c r="L870" s="8"/>
      <c r="M870" s="8"/>
      <c r="N870" s="8"/>
      <c r="O870" s="8"/>
      <c r="P870" s="8"/>
      <c r="Q870" s="8"/>
      <c r="R870" s="8"/>
      <c r="S870" s="8"/>
      <c r="T870" s="8"/>
      <c r="U870" s="8"/>
      <c r="V870" s="8"/>
      <c r="W870" s="8"/>
      <c r="X870" s="8"/>
      <c r="Y870" s="8"/>
      <c r="Z870" s="8"/>
    </row>
    <row r="871" spans="1:26" ht="12.75" customHeight="1" x14ac:dyDescent="0.15">
      <c r="A871" s="8"/>
      <c r="B871" s="8"/>
      <c r="C871" s="82"/>
      <c r="D871" s="82"/>
      <c r="E871" s="416"/>
      <c r="F871" s="82"/>
      <c r="G871" s="82"/>
      <c r="H871" s="8"/>
      <c r="I871" s="8"/>
      <c r="J871" s="8"/>
      <c r="K871" s="8"/>
      <c r="L871" s="8"/>
      <c r="M871" s="8"/>
      <c r="N871" s="8"/>
      <c r="O871" s="8"/>
      <c r="P871" s="8"/>
      <c r="Q871" s="8"/>
      <c r="R871" s="8"/>
      <c r="S871" s="8"/>
      <c r="T871" s="8"/>
      <c r="U871" s="8"/>
      <c r="V871" s="8"/>
      <c r="W871" s="8"/>
      <c r="X871" s="8"/>
      <c r="Y871" s="8"/>
      <c r="Z871" s="8"/>
    </row>
    <row r="872" spans="1:26" ht="12.75" customHeight="1" x14ac:dyDescent="0.15">
      <c r="A872" s="8"/>
      <c r="B872" s="8"/>
      <c r="C872" s="82"/>
      <c r="D872" s="82"/>
      <c r="E872" s="416"/>
      <c r="F872" s="82"/>
      <c r="G872" s="82"/>
      <c r="H872" s="8"/>
      <c r="I872" s="8"/>
      <c r="J872" s="8"/>
      <c r="K872" s="8"/>
      <c r="L872" s="8"/>
      <c r="M872" s="8"/>
      <c r="N872" s="8"/>
      <c r="O872" s="8"/>
      <c r="P872" s="8"/>
      <c r="Q872" s="8"/>
      <c r="R872" s="8"/>
      <c r="S872" s="8"/>
      <c r="T872" s="8"/>
      <c r="U872" s="8"/>
      <c r="V872" s="8"/>
      <c r="W872" s="8"/>
      <c r="X872" s="8"/>
      <c r="Y872" s="8"/>
      <c r="Z872" s="8"/>
    </row>
    <row r="873" spans="1:26" ht="12.75" customHeight="1" x14ac:dyDescent="0.15">
      <c r="A873" s="8"/>
      <c r="B873" s="8"/>
      <c r="C873" s="82"/>
      <c r="D873" s="82"/>
      <c r="E873" s="416"/>
      <c r="F873" s="82"/>
      <c r="G873" s="82"/>
      <c r="H873" s="8"/>
      <c r="I873" s="8"/>
      <c r="J873" s="8"/>
      <c r="K873" s="8"/>
      <c r="L873" s="8"/>
      <c r="M873" s="8"/>
      <c r="N873" s="8"/>
      <c r="O873" s="8"/>
      <c r="P873" s="8"/>
      <c r="Q873" s="8"/>
      <c r="R873" s="8"/>
      <c r="S873" s="8"/>
      <c r="T873" s="8"/>
      <c r="U873" s="8"/>
      <c r="V873" s="8"/>
      <c r="W873" s="8"/>
      <c r="X873" s="8"/>
      <c r="Y873" s="8"/>
      <c r="Z873" s="8"/>
    </row>
    <row r="874" spans="1:26" ht="12.75" customHeight="1" x14ac:dyDescent="0.15">
      <c r="A874" s="8"/>
      <c r="B874" s="8"/>
      <c r="C874" s="82"/>
      <c r="D874" s="82"/>
      <c r="E874" s="416"/>
      <c r="F874" s="82"/>
      <c r="G874" s="82"/>
      <c r="H874" s="8"/>
      <c r="I874" s="8"/>
      <c r="J874" s="8"/>
      <c r="K874" s="8"/>
      <c r="L874" s="8"/>
      <c r="M874" s="8"/>
      <c r="N874" s="8"/>
      <c r="O874" s="8"/>
      <c r="P874" s="8"/>
      <c r="Q874" s="8"/>
      <c r="R874" s="8"/>
      <c r="S874" s="8"/>
      <c r="T874" s="8"/>
      <c r="U874" s="8"/>
      <c r="V874" s="8"/>
      <c r="W874" s="8"/>
      <c r="X874" s="8"/>
      <c r="Y874" s="8"/>
      <c r="Z874" s="8"/>
    </row>
    <row r="875" spans="1:26" ht="12.75" customHeight="1" x14ac:dyDescent="0.15">
      <c r="A875" s="8"/>
      <c r="B875" s="8"/>
      <c r="C875" s="82"/>
      <c r="D875" s="82"/>
      <c r="E875" s="416"/>
      <c r="F875" s="82"/>
      <c r="G875" s="82"/>
      <c r="H875" s="8"/>
      <c r="I875" s="8"/>
      <c r="J875" s="8"/>
      <c r="K875" s="8"/>
      <c r="L875" s="8"/>
      <c r="M875" s="8"/>
      <c r="N875" s="8"/>
      <c r="O875" s="8"/>
      <c r="P875" s="8"/>
      <c r="Q875" s="8"/>
      <c r="R875" s="8"/>
      <c r="S875" s="8"/>
      <c r="T875" s="8"/>
      <c r="U875" s="8"/>
      <c r="V875" s="8"/>
      <c r="W875" s="8"/>
      <c r="X875" s="8"/>
      <c r="Y875" s="8"/>
      <c r="Z875" s="8"/>
    </row>
    <row r="876" spans="1:26" ht="12.75" customHeight="1" x14ac:dyDescent="0.15">
      <c r="A876" s="8"/>
      <c r="B876" s="8"/>
      <c r="C876" s="82"/>
      <c r="D876" s="82"/>
      <c r="E876" s="416"/>
      <c r="F876" s="82"/>
      <c r="G876" s="82"/>
      <c r="H876" s="8"/>
      <c r="I876" s="8"/>
      <c r="J876" s="8"/>
      <c r="K876" s="8"/>
      <c r="L876" s="8"/>
      <c r="M876" s="8"/>
      <c r="N876" s="8"/>
      <c r="O876" s="8"/>
      <c r="P876" s="8"/>
      <c r="Q876" s="8"/>
      <c r="R876" s="8"/>
      <c r="S876" s="8"/>
      <c r="T876" s="8"/>
      <c r="U876" s="8"/>
      <c r="V876" s="8"/>
      <c r="W876" s="8"/>
      <c r="X876" s="8"/>
      <c r="Y876" s="8"/>
      <c r="Z876" s="8"/>
    </row>
    <row r="877" spans="1:26" ht="12.75" customHeight="1" x14ac:dyDescent="0.15">
      <c r="A877" s="8"/>
      <c r="B877" s="8"/>
      <c r="C877" s="82"/>
      <c r="D877" s="82"/>
      <c r="E877" s="416"/>
      <c r="F877" s="82"/>
      <c r="G877" s="82"/>
      <c r="H877" s="8"/>
      <c r="I877" s="8"/>
      <c r="J877" s="8"/>
      <c r="K877" s="8"/>
      <c r="L877" s="8"/>
      <c r="M877" s="8"/>
      <c r="N877" s="8"/>
      <c r="O877" s="8"/>
      <c r="P877" s="8"/>
      <c r="Q877" s="8"/>
      <c r="R877" s="8"/>
      <c r="S877" s="8"/>
      <c r="T877" s="8"/>
      <c r="U877" s="8"/>
      <c r="V877" s="8"/>
      <c r="W877" s="8"/>
      <c r="X877" s="8"/>
      <c r="Y877" s="8"/>
      <c r="Z877" s="8"/>
    </row>
    <row r="878" spans="1:26" ht="12.75" customHeight="1" x14ac:dyDescent="0.15">
      <c r="A878" s="8"/>
      <c r="B878" s="8"/>
      <c r="C878" s="82"/>
      <c r="D878" s="82"/>
      <c r="E878" s="416"/>
      <c r="F878" s="82"/>
      <c r="G878" s="82"/>
      <c r="H878" s="8"/>
      <c r="I878" s="8"/>
      <c r="J878" s="8"/>
      <c r="K878" s="8"/>
      <c r="L878" s="8"/>
      <c r="M878" s="8"/>
      <c r="N878" s="8"/>
      <c r="O878" s="8"/>
      <c r="P878" s="8"/>
      <c r="Q878" s="8"/>
      <c r="R878" s="8"/>
      <c r="S878" s="8"/>
      <c r="T878" s="8"/>
      <c r="U878" s="8"/>
      <c r="V878" s="8"/>
      <c r="W878" s="8"/>
      <c r="X878" s="8"/>
      <c r="Y878" s="8"/>
      <c r="Z878" s="8"/>
    </row>
    <row r="879" spans="1:26" ht="12.75" customHeight="1" x14ac:dyDescent="0.15">
      <c r="A879" s="8"/>
      <c r="B879" s="8"/>
      <c r="C879" s="82"/>
      <c r="D879" s="82"/>
      <c r="E879" s="416"/>
      <c r="F879" s="82"/>
      <c r="G879" s="82"/>
      <c r="H879" s="8"/>
      <c r="I879" s="8"/>
      <c r="J879" s="8"/>
      <c r="K879" s="8"/>
      <c r="L879" s="8"/>
      <c r="M879" s="8"/>
      <c r="N879" s="8"/>
      <c r="O879" s="8"/>
      <c r="P879" s="8"/>
      <c r="Q879" s="8"/>
      <c r="R879" s="8"/>
      <c r="S879" s="8"/>
      <c r="T879" s="8"/>
      <c r="U879" s="8"/>
      <c r="V879" s="8"/>
      <c r="W879" s="8"/>
      <c r="X879" s="8"/>
      <c r="Y879" s="8"/>
      <c r="Z879" s="8"/>
    </row>
    <row r="880" spans="1:26" ht="12.75" customHeight="1" x14ac:dyDescent="0.15">
      <c r="A880" s="8"/>
      <c r="B880" s="8"/>
      <c r="C880" s="82"/>
      <c r="D880" s="82"/>
      <c r="E880" s="416"/>
      <c r="F880" s="82"/>
      <c r="G880" s="82"/>
      <c r="H880" s="8"/>
      <c r="I880" s="8"/>
      <c r="J880" s="8"/>
      <c r="K880" s="8"/>
      <c r="L880" s="8"/>
      <c r="M880" s="8"/>
      <c r="N880" s="8"/>
      <c r="O880" s="8"/>
      <c r="P880" s="8"/>
      <c r="Q880" s="8"/>
      <c r="R880" s="8"/>
      <c r="S880" s="8"/>
      <c r="T880" s="8"/>
      <c r="U880" s="8"/>
      <c r="V880" s="8"/>
      <c r="W880" s="8"/>
      <c r="X880" s="8"/>
      <c r="Y880" s="8"/>
      <c r="Z880" s="8"/>
    </row>
    <row r="881" spans="1:26" ht="12.75" customHeight="1" x14ac:dyDescent="0.15">
      <c r="A881" s="8"/>
      <c r="B881" s="8"/>
      <c r="C881" s="82"/>
      <c r="D881" s="82"/>
      <c r="E881" s="416"/>
      <c r="F881" s="82"/>
      <c r="G881" s="82"/>
      <c r="H881" s="8"/>
      <c r="I881" s="8"/>
      <c r="J881" s="8"/>
      <c r="K881" s="8"/>
      <c r="L881" s="8"/>
      <c r="M881" s="8"/>
      <c r="N881" s="8"/>
      <c r="O881" s="8"/>
      <c r="P881" s="8"/>
      <c r="Q881" s="8"/>
      <c r="R881" s="8"/>
      <c r="S881" s="8"/>
      <c r="T881" s="8"/>
      <c r="U881" s="8"/>
      <c r="V881" s="8"/>
      <c r="W881" s="8"/>
      <c r="X881" s="8"/>
      <c r="Y881" s="8"/>
      <c r="Z881" s="8"/>
    </row>
    <row r="882" spans="1:26" ht="12.75" customHeight="1" x14ac:dyDescent="0.15">
      <c r="A882" s="8"/>
      <c r="B882" s="8"/>
      <c r="C882" s="82"/>
      <c r="D882" s="82"/>
      <c r="E882" s="416"/>
      <c r="F882" s="82"/>
      <c r="G882" s="82"/>
      <c r="H882" s="8"/>
      <c r="I882" s="8"/>
      <c r="J882" s="8"/>
      <c r="K882" s="8"/>
      <c r="L882" s="8"/>
      <c r="M882" s="8"/>
      <c r="N882" s="8"/>
      <c r="O882" s="8"/>
      <c r="P882" s="8"/>
      <c r="Q882" s="8"/>
      <c r="R882" s="8"/>
      <c r="S882" s="8"/>
      <c r="T882" s="8"/>
      <c r="U882" s="8"/>
      <c r="V882" s="8"/>
      <c r="W882" s="8"/>
      <c r="X882" s="8"/>
      <c r="Y882" s="8"/>
      <c r="Z882" s="8"/>
    </row>
    <row r="883" spans="1:26" ht="12.75" customHeight="1" x14ac:dyDescent="0.15">
      <c r="A883" s="8"/>
      <c r="B883" s="8"/>
      <c r="C883" s="82"/>
      <c r="D883" s="82"/>
      <c r="E883" s="416"/>
      <c r="F883" s="82"/>
      <c r="G883" s="82"/>
      <c r="H883" s="8"/>
      <c r="I883" s="8"/>
      <c r="J883" s="8"/>
      <c r="K883" s="8"/>
      <c r="L883" s="8"/>
      <c r="M883" s="8"/>
      <c r="N883" s="8"/>
      <c r="O883" s="8"/>
      <c r="P883" s="8"/>
      <c r="Q883" s="8"/>
      <c r="R883" s="8"/>
      <c r="S883" s="8"/>
      <c r="T883" s="8"/>
      <c r="U883" s="8"/>
      <c r="V883" s="8"/>
      <c r="W883" s="8"/>
      <c r="X883" s="8"/>
      <c r="Y883" s="8"/>
      <c r="Z883" s="8"/>
    </row>
    <row r="884" spans="1:26" ht="12.75" customHeight="1" x14ac:dyDescent="0.15">
      <c r="A884" s="8"/>
      <c r="B884" s="8"/>
      <c r="C884" s="82"/>
      <c r="D884" s="82"/>
      <c r="E884" s="416"/>
      <c r="F884" s="82"/>
      <c r="G884" s="82"/>
      <c r="H884" s="8"/>
      <c r="I884" s="8"/>
      <c r="J884" s="8"/>
      <c r="K884" s="8"/>
      <c r="L884" s="8"/>
      <c r="M884" s="8"/>
      <c r="N884" s="8"/>
      <c r="O884" s="8"/>
      <c r="P884" s="8"/>
      <c r="Q884" s="8"/>
      <c r="R884" s="8"/>
      <c r="S884" s="8"/>
      <c r="T884" s="8"/>
      <c r="U884" s="8"/>
      <c r="V884" s="8"/>
      <c r="W884" s="8"/>
      <c r="X884" s="8"/>
      <c r="Y884" s="8"/>
      <c r="Z884" s="8"/>
    </row>
    <row r="885" spans="1:26" ht="12.75" customHeight="1" x14ac:dyDescent="0.15">
      <c r="A885" s="8"/>
      <c r="B885" s="8"/>
      <c r="C885" s="82"/>
      <c r="D885" s="82"/>
      <c r="E885" s="416"/>
      <c r="F885" s="82"/>
      <c r="G885" s="82"/>
      <c r="H885" s="8"/>
      <c r="I885" s="8"/>
      <c r="J885" s="8"/>
      <c r="K885" s="8"/>
      <c r="L885" s="8"/>
      <c r="M885" s="8"/>
      <c r="N885" s="8"/>
      <c r="O885" s="8"/>
      <c r="P885" s="8"/>
      <c r="Q885" s="8"/>
      <c r="R885" s="8"/>
      <c r="S885" s="8"/>
      <c r="T885" s="8"/>
      <c r="U885" s="8"/>
      <c r="V885" s="8"/>
      <c r="W885" s="8"/>
      <c r="X885" s="8"/>
      <c r="Y885" s="8"/>
      <c r="Z885" s="8"/>
    </row>
    <row r="886" spans="1:26" ht="12.75" customHeight="1" x14ac:dyDescent="0.15">
      <c r="A886" s="8"/>
      <c r="B886" s="8"/>
      <c r="C886" s="82"/>
      <c r="D886" s="82"/>
      <c r="E886" s="416"/>
      <c r="F886" s="82"/>
      <c r="G886" s="82"/>
      <c r="H886" s="8"/>
      <c r="I886" s="8"/>
      <c r="J886" s="8"/>
      <c r="K886" s="8"/>
      <c r="L886" s="8"/>
      <c r="M886" s="8"/>
      <c r="N886" s="8"/>
      <c r="O886" s="8"/>
      <c r="P886" s="8"/>
      <c r="Q886" s="8"/>
      <c r="R886" s="8"/>
      <c r="S886" s="8"/>
      <c r="T886" s="8"/>
      <c r="U886" s="8"/>
      <c r="V886" s="8"/>
      <c r="W886" s="8"/>
      <c r="X886" s="8"/>
      <c r="Y886" s="8"/>
      <c r="Z886" s="8"/>
    </row>
    <row r="887" spans="1:26" ht="12.75" customHeight="1" x14ac:dyDescent="0.15">
      <c r="A887" s="8"/>
      <c r="B887" s="8"/>
      <c r="C887" s="82"/>
      <c r="D887" s="82"/>
      <c r="E887" s="416"/>
      <c r="F887" s="82"/>
      <c r="G887" s="82"/>
      <c r="H887" s="8"/>
      <c r="I887" s="8"/>
      <c r="J887" s="8"/>
      <c r="K887" s="8"/>
      <c r="L887" s="8"/>
      <c r="M887" s="8"/>
      <c r="N887" s="8"/>
      <c r="O887" s="8"/>
      <c r="P887" s="8"/>
      <c r="Q887" s="8"/>
      <c r="R887" s="8"/>
      <c r="S887" s="8"/>
      <c r="T887" s="8"/>
      <c r="U887" s="8"/>
      <c r="V887" s="8"/>
      <c r="W887" s="8"/>
      <c r="X887" s="8"/>
      <c r="Y887" s="8"/>
      <c r="Z887" s="8"/>
    </row>
    <row r="888" spans="1:26" ht="12.75" customHeight="1" x14ac:dyDescent="0.15">
      <c r="A888" s="8"/>
      <c r="B888" s="8"/>
      <c r="C888" s="82"/>
      <c r="D888" s="82"/>
      <c r="E888" s="416"/>
      <c r="F888" s="82"/>
      <c r="G888" s="82"/>
      <c r="H888" s="8"/>
      <c r="I888" s="8"/>
      <c r="J888" s="8"/>
      <c r="K888" s="8"/>
      <c r="L888" s="8"/>
      <c r="M888" s="8"/>
      <c r="N888" s="8"/>
      <c r="O888" s="8"/>
      <c r="P888" s="8"/>
      <c r="Q888" s="8"/>
      <c r="R888" s="8"/>
      <c r="S888" s="8"/>
      <c r="T888" s="8"/>
      <c r="U888" s="8"/>
      <c r="V888" s="8"/>
      <c r="W888" s="8"/>
      <c r="X888" s="8"/>
      <c r="Y888" s="8"/>
      <c r="Z888" s="8"/>
    </row>
    <row r="889" spans="1:26" ht="12.75" customHeight="1" x14ac:dyDescent="0.15">
      <c r="A889" s="8"/>
      <c r="B889" s="8"/>
      <c r="C889" s="82"/>
      <c r="D889" s="82"/>
      <c r="E889" s="416"/>
      <c r="F889" s="82"/>
      <c r="G889" s="82"/>
      <c r="H889" s="8"/>
      <c r="I889" s="8"/>
      <c r="J889" s="8"/>
      <c r="K889" s="8"/>
      <c r="L889" s="8"/>
      <c r="M889" s="8"/>
      <c r="N889" s="8"/>
      <c r="O889" s="8"/>
      <c r="P889" s="8"/>
      <c r="Q889" s="8"/>
      <c r="R889" s="8"/>
      <c r="S889" s="8"/>
      <c r="T889" s="8"/>
      <c r="U889" s="8"/>
      <c r="V889" s="8"/>
      <c r="W889" s="8"/>
      <c r="X889" s="8"/>
      <c r="Y889" s="8"/>
      <c r="Z889" s="8"/>
    </row>
    <row r="890" spans="1:26" ht="12.75" customHeight="1" x14ac:dyDescent="0.15">
      <c r="A890" s="8"/>
      <c r="B890" s="8"/>
      <c r="C890" s="82"/>
      <c r="D890" s="82"/>
      <c r="E890" s="416"/>
      <c r="F890" s="82"/>
      <c r="G890" s="82"/>
      <c r="H890" s="8"/>
      <c r="I890" s="8"/>
      <c r="J890" s="8"/>
      <c r="K890" s="8"/>
      <c r="L890" s="8"/>
      <c r="M890" s="8"/>
      <c r="N890" s="8"/>
      <c r="O890" s="8"/>
      <c r="P890" s="8"/>
      <c r="Q890" s="8"/>
      <c r="R890" s="8"/>
      <c r="S890" s="8"/>
      <c r="T890" s="8"/>
      <c r="U890" s="8"/>
      <c r="V890" s="8"/>
      <c r="W890" s="8"/>
      <c r="X890" s="8"/>
      <c r="Y890" s="8"/>
      <c r="Z890" s="8"/>
    </row>
    <row r="891" spans="1:26" ht="12.75" customHeight="1" x14ac:dyDescent="0.15">
      <c r="A891" s="8"/>
      <c r="B891" s="8"/>
      <c r="C891" s="82"/>
      <c r="D891" s="82"/>
      <c r="E891" s="416"/>
      <c r="F891" s="82"/>
      <c r="G891" s="82"/>
      <c r="H891" s="8"/>
      <c r="I891" s="8"/>
      <c r="J891" s="8"/>
      <c r="K891" s="8"/>
      <c r="L891" s="8"/>
      <c r="M891" s="8"/>
      <c r="N891" s="8"/>
      <c r="O891" s="8"/>
      <c r="P891" s="8"/>
      <c r="Q891" s="8"/>
      <c r="R891" s="8"/>
      <c r="S891" s="8"/>
      <c r="T891" s="8"/>
      <c r="U891" s="8"/>
      <c r="V891" s="8"/>
      <c r="W891" s="8"/>
      <c r="X891" s="8"/>
      <c r="Y891" s="8"/>
      <c r="Z891" s="8"/>
    </row>
    <row r="892" spans="1:26" ht="12.75" customHeight="1" x14ac:dyDescent="0.15">
      <c r="A892" s="8"/>
      <c r="B892" s="8"/>
      <c r="C892" s="82"/>
      <c r="D892" s="82"/>
      <c r="E892" s="416"/>
      <c r="F892" s="82"/>
      <c r="G892" s="82"/>
      <c r="H892" s="8"/>
      <c r="I892" s="8"/>
      <c r="J892" s="8"/>
      <c r="K892" s="8"/>
      <c r="L892" s="8"/>
      <c r="M892" s="8"/>
      <c r="N892" s="8"/>
      <c r="O892" s="8"/>
      <c r="P892" s="8"/>
      <c r="Q892" s="8"/>
      <c r="R892" s="8"/>
      <c r="S892" s="8"/>
      <c r="T892" s="8"/>
      <c r="U892" s="8"/>
      <c r="V892" s="8"/>
      <c r="W892" s="8"/>
      <c r="X892" s="8"/>
      <c r="Y892" s="8"/>
      <c r="Z892" s="8"/>
    </row>
    <row r="893" spans="1:26" ht="12.75" customHeight="1" x14ac:dyDescent="0.15">
      <c r="A893" s="8"/>
      <c r="B893" s="8"/>
      <c r="C893" s="82"/>
      <c r="D893" s="82"/>
      <c r="E893" s="416"/>
      <c r="F893" s="82"/>
      <c r="G893" s="82"/>
      <c r="H893" s="8"/>
      <c r="I893" s="8"/>
      <c r="J893" s="8"/>
      <c r="K893" s="8"/>
      <c r="L893" s="8"/>
      <c r="M893" s="8"/>
      <c r="N893" s="8"/>
      <c r="O893" s="8"/>
      <c r="P893" s="8"/>
      <c r="Q893" s="8"/>
      <c r="R893" s="8"/>
      <c r="S893" s="8"/>
      <c r="T893" s="8"/>
      <c r="U893" s="8"/>
      <c r="V893" s="8"/>
      <c r="W893" s="8"/>
      <c r="X893" s="8"/>
      <c r="Y893" s="8"/>
      <c r="Z893" s="8"/>
    </row>
    <row r="894" spans="1:26" ht="12.75" customHeight="1" x14ac:dyDescent="0.15">
      <c r="A894" s="8"/>
      <c r="B894" s="8"/>
      <c r="C894" s="82"/>
      <c r="D894" s="82"/>
      <c r="E894" s="416"/>
      <c r="F894" s="82"/>
      <c r="G894" s="82"/>
      <c r="H894" s="8"/>
      <c r="I894" s="8"/>
      <c r="J894" s="8"/>
      <c r="K894" s="8"/>
      <c r="L894" s="8"/>
      <c r="M894" s="8"/>
      <c r="N894" s="8"/>
      <c r="O894" s="8"/>
      <c r="P894" s="8"/>
      <c r="Q894" s="8"/>
      <c r="R894" s="8"/>
      <c r="S894" s="8"/>
      <c r="T894" s="8"/>
      <c r="U894" s="8"/>
      <c r="V894" s="8"/>
      <c r="W894" s="8"/>
      <c r="X894" s="8"/>
      <c r="Y894" s="8"/>
      <c r="Z894" s="8"/>
    </row>
    <row r="895" spans="1:26" ht="12.75" customHeight="1" x14ac:dyDescent="0.15">
      <c r="A895" s="8"/>
      <c r="B895" s="8"/>
      <c r="C895" s="82"/>
      <c r="D895" s="82"/>
      <c r="E895" s="416"/>
      <c r="F895" s="82"/>
      <c r="G895" s="82"/>
      <c r="H895" s="8"/>
      <c r="I895" s="8"/>
      <c r="J895" s="8"/>
      <c r="K895" s="8"/>
      <c r="L895" s="8"/>
      <c r="M895" s="8"/>
      <c r="N895" s="8"/>
      <c r="O895" s="8"/>
      <c r="P895" s="8"/>
      <c r="Q895" s="8"/>
      <c r="R895" s="8"/>
      <c r="S895" s="8"/>
      <c r="T895" s="8"/>
      <c r="U895" s="8"/>
      <c r="V895" s="8"/>
      <c r="W895" s="8"/>
      <c r="X895" s="8"/>
      <c r="Y895" s="8"/>
      <c r="Z895" s="8"/>
    </row>
    <row r="896" spans="1:26" ht="12.75" customHeight="1" x14ac:dyDescent="0.15">
      <c r="A896" s="8"/>
      <c r="B896" s="8"/>
      <c r="C896" s="82"/>
      <c r="D896" s="82"/>
      <c r="E896" s="416"/>
      <c r="F896" s="82"/>
      <c r="G896" s="82"/>
      <c r="H896" s="8"/>
      <c r="I896" s="8"/>
      <c r="J896" s="8"/>
      <c r="K896" s="8"/>
      <c r="L896" s="8"/>
      <c r="M896" s="8"/>
      <c r="N896" s="8"/>
      <c r="O896" s="8"/>
      <c r="P896" s="8"/>
      <c r="Q896" s="8"/>
      <c r="R896" s="8"/>
      <c r="S896" s="8"/>
      <c r="T896" s="8"/>
      <c r="U896" s="8"/>
      <c r="V896" s="8"/>
      <c r="W896" s="8"/>
      <c r="X896" s="8"/>
      <c r="Y896" s="8"/>
      <c r="Z896" s="8"/>
    </row>
    <row r="897" spans="1:26" ht="12.75" customHeight="1" x14ac:dyDescent="0.15">
      <c r="A897" s="8"/>
      <c r="B897" s="8"/>
      <c r="C897" s="82"/>
      <c r="D897" s="82"/>
      <c r="E897" s="416"/>
      <c r="F897" s="82"/>
      <c r="G897" s="82"/>
      <c r="H897" s="8"/>
      <c r="I897" s="8"/>
      <c r="J897" s="8"/>
      <c r="K897" s="8"/>
      <c r="L897" s="8"/>
      <c r="M897" s="8"/>
      <c r="N897" s="8"/>
      <c r="O897" s="8"/>
      <c r="P897" s="8"/>
      <c r="Q897" s="8"/>
      <c r="R897" s="8"/>
      <c r="S897" s="8"/>
      <c r="T897" s="8"/>
      <c r="U897" s="8"/>
      <c r="V897" s="8"/>
      <c r="W897" s="8"/>
      <c r="X897" s="8"/>
      <c r="Y897" s="8"/>
      <c r="Z897" s="8"/>
    </row>
    <row r="898" spans="1:26" ht="12.75" customHeight="1" x14ac:dyDescent="0.15">
      <c r="A898" s="8"/>
      <c r="B898" s="8"/>
      <c r="C898" s="82"/>
      <c r="D898" s="82"/>
      <c r="E898" s="416"/>
      <c r="F898" s="82"/>
      <c r="G898" s="82"/>
      <c r="H898" s="8"/>
      <c r="I898" s="8"/>
      <c r="J898" s="8"/>
      <c r="K898" s="8"/>
      <c r="L898" s="8"/>
      <c r="M898" s="8"/>
      <c r="N898" s="8"/>
      <c r="O898" s="8"/>
      <c r="P898" s="8"/>
      <c r="Q898" s="8"/>
      <c r="R898" s="8"/>
      <c r="S898" s="8"/>
      <c r="T898" s="8"/>
      <c r="U898" s="8"/>
      <c r="V898" s="8"/>
      <c r="W898" s="8"/>
      <c r="X898" s="8"/>
      <c r="Y898" s="8"/>
      <c r="Z898" s="8"/>
    </row>
    <row r="899" spans="1:26" ht="12.75" customHeight="1" x14ac:dyDescent="0.15">
      <c r="A899" s="8"/>
      <c r="B899" s="8"/>
      <c r="C899" s="82"/>
      <c r="D899" s="82"/>
      <c r="E899" s="416"/>
      <c r="F899" s="82"/>
      <c r="G899" s="82"/>
      <c r="H899" s="8"/>
      <c r="I899" s="8"/>
      <c r="J899" s="8"/>
      <c r="K899" s="8"/>
      <c r="L899" s="8"/>
      <c r="M899" s="8"/>
      <c r="N899" s="8"/>
      <c r="O899" s="8"/>
      <c r="P899" s="8"/>
      <c r="Q899" s="8"/>
      <c r="R899" s="8"/>
      <c r="S899" s="8"/>
      <c r="T899" s="8"/>
      <c r="U899" s="8"/>
      <c r="V899" s="8"/>
      <c r="W899" s="8"/>
      <c r="X899" s="8"/>
      <c r="Y899" s="8"/>
      <c r="Z899" s="8"/>
    </row>
    <row r="900" spans="1:26" ht="12.75" customHeight="1" x14ac:dyDescent="0.15">
      <c r="A900" s="8"/>
      <c r="B900" s="8"/>
      <c r="C900" s="82"/>
      <c r="D900" s="82"/>
      <c r="E900" s="416"/>
      <c r="F900" s="82"/>
      <c r="G900" s="82"/>
      <c r="H900" s="8"/>
      <c r="I900" s="8"/>
      <c r="J900" s="8"/>
      <c r="K900" s="8"/>
      <c r="L900" s="8"/>
      <c r="M900" s="8"/>
      <c r="N900" s="8"/>
      <c r="O900" s="8"/>
      <c r="P900" s="8"/>
      <c r="Q900" s="8"/>
      <c r="R900" s="8"/>
      <c r="S900" s="8"/>
      <c r="T900" s="8"/>
      <c r="U900" s="8"/>
      <c r="V900" s="8"/>
      <c r="W900" s="8"/>
      <c r="X900" s="8"/>
      <c r="Y900" s="8"/>
      <c r="Z900" s="8"/>
    </row>
    <row r="901" spans="1:26" ht="12.75" customHeight="1" x14ac:dyDescent="0.15">
      <c r="A901" s="8"/>
      <c r="B901" s="8"/>
      <c r="C901" s="82"/>
      <c r="D901" s="82"/>
      <c r="E901" s="416"/>
      <c r="F901" s="82"/>
      <c r="G901" s="82"/>
      <c r="H901" s="8"/>
      <c r="I901" s="8"/>
      <c r="J901" s="8"/>
      <c r="K901" s="8"/>
      <c r="L901" s="8"/>
      <c r="M901" s="8"/>
      <c r="N901" s="8"/>
      <c r="O901" s="8"/>
      <c r="P901" s="8"/>
      <c r="Q901" s="8"/>
      <c r="R901" s="8"/>
      <c r="S901" s="8"/>
      <c r="T901" s="8"/>
      <c r="U901" s="8"/>
      <c r="V901" s="8"/>
      <c r="W901" s="8"/>
      <c r="X901" s="8"/>
      <c r="Y901" s="8"/>
      <c r="Z901" s="8"/>
    </row>
    <row r="902" spans="1:26" ht="12.75" customHeight="1" x14ac:dyDescent="0.15">
      <c r="A902" s="8"/>
      <c r="B902" s="8"/>
      <c r="C902" s="82"/>
      <c r="D902" s="82"/>
      <c r="E902" s="416"/>
      <c r="F902" s="82"/>
      <c r="G902" s="82"/>
      <c r="H902" s="8"/>
      <c r="I902" s="8"/>
      <c r="J902" s="8"/>
      <c r="K902" s="8"/>
      <c r="L902" s="8"/>
      <c r="M902" s="8"/>
      <c r="N902" s="8"/>
      <c r="O902" s="8"/>
      <c r="P902" s="8"/>
      <c r="Q902" s="8"/>
      <c r="R902" s="8"/>
      <c r="S902" s="8"/>
      <c r="T902" s="8"/>
      <c r="U902" s="8"/>
      <c r="V902" s="8"/>
      <c r="W902" s="8"/>
      <c r="X902" s="8"/>
      <c r="Y902" s="8"/>
      <c r="Z902" s="8"/>
    </row>
    <row r="903" spans="1:26" ht="12.75" customHeight="1" x14ac:dyDescent="0.15">
      <c r="A903" s="8"/>
      <c r="B903" s="8"/>
      <c r="C903" s="82"/>
      <c r="D903" s="82"/>
      <c r="E903" s="416"/>
      <c r="F903" s="82"/>
      <c r="G903" s="82"/>
      <c r="H903" s="8"/>
      <c r="I903" s="8"/>
      <c r="J903" s="8"/>
      <c r="K903" s="8"/>
      <c r="L903" s="8"/>
      <c r="M903" s="8"/>
      <c r="N903" s="8"/>
      <c r="O903" s="8"/>
      <c r="P903" s="8"/>
      <c r="Q903" s="8"/>
      <c r="R903" s="8"/>
      <c r="S903" s="8"/>
      <c r="T903" s="8"/>
      <c r="U903" s="8"/>
      <c r="V903" s="8"/>
      <c r="W903" s="8"/>
      <c r="X903" s="8"/>
      <c r="Y903" s="8"/>
      <c r="Z903" s="8"/>
    </row>
    <row r="904" spans="1:26" ht="12.75" customHeight="1" x14ac:dyDescent="0.15">
      <c r="A904" s="8"/>
      <c r="B904" s="8"/>
      <c r="C904" s="82"/>
      <c r="D904" s="82"/>
      <c r="E904" s="416"/>
      <c r="F904" s="82"/>
      <c r="G904" s="82"/>
      <c r="H904" s="8"/>
      <c r="I904" s="8"/>
      <c r="J904" s="8"/>
      <c r="K904" s="8"/>
      <c r="L904" s="8"/>
      <c r="M904" s="8"/>
      <c r="N904" s="8"/>
      <c r="O904" s="8"/>
      <c r="P904" s="8"/>
      <c r="Q904" s="8"/>
      <c r="R904" s="8"/>
      <c r="S904" s="8"/>
      <c r="T904" s="8"/>
      <c r="U904" s="8"/>
      <c r="V904" s="8"/>
      <c r="W904" s="8"/>
      <c r="X904" s="8"/>
      <c r="Y904" s="8"/>
      <c r="Z904" s="8"/>
    </row>
    <row r="905" spans="1:26" ht="12.75" customHeight="1" x14ac:dyDescent="0.15">
      <c r="A905" s="8"/>
      <c r="B905" s="8"/>
      <c r="C905" s="82"/>
      <c r="D905" s="82"/>
      <c r="E905" s="416"/>
      <c r="F905" s="82"/>
      <c r="G905" s="82"/>
      <c r="H905" s="8"/>
      <c r="I905" s="8"/>
      <c r="J905" s="8"/>
      <c r="K905" s="8"/>
      <c r="L905" s="8"/>
      <c r="M905" s="8"/>
      <c r="N905" s="8"/>
      <c r="O905" s="8"/>
      <c r="P905" s="8"/>
      <c r="Q905" s="8"/>
      <c r="R905" s="8"/>
      <c r="S905" s="8"/>
      <c r="T905" s="8"/>
      <c r="U905" s="8"/>
      <c r="V905" s="8"/>
      <c r="W905" s="8"/>
      <c r="X905" s="8"/>
      <c r="Y905" s="8"/>
      <c r="Z905" s="8"/>
    </row>
    <row r="906" spans="1:26" ht="12.75" customHeight="1" x14ac:dyDescent="0.15">
      <c r="A906" s="8"/>
      <c r="B906" s="8"/>
      <c r="C906" s="82"/>
      <c r="D906" s="82"/>
      <c r="E906" s="416"/>
      <c r="F906" s="82"/>
      <c r="G906" s="82"/>
      <c r="H906" s="8"/>
      <c r="I906" s="8"/>
      <c r="J906" s="8"/>
      <c r="K906" s="8"/>
      <c r="L906" s="8"/>
      <c r="M906" s="8"/>
      <c r="N906" s="8"/>
      <c r="O906" s="8"/>
      <c r="P906" s="8"/>
      <c r="Q906" s="8"/>
      <c r="R906" s="8"/>
      <c r="S906" s="8"/>
      <c r="T906" s="8"/>
      <c r="U906" s="8"/>
      <c r="V906" s="8"/>
      <c r="W906" s="8"/>
      <c r="X906" s="8"/>
      <c r="Y906" s="8"/>
      <c r="Z906" s="8"/>
    </row>
    <row r="907" spans="1:26" ht="12.75" customHeight="1" x14ac:dyDescent="0.15">
      <c r="A907" s="8"/>
      <c r="B907" s="8"/>
      <c r="C907" s="82"/>
      <c r="D907" s="82"/>
      <c r="E907" s="416"/>
      <c r="F907" s="82"/>
      <c r="G907" s="82"/>
      <c r="H907" s="8"/>
      <c r="I907" s="8"/>
      <c r="J907" s="8"/>
      <c r="K907" s="8"/>
      <c r="L907" s="8"/>
      <c r="M907" s="8"/>
      <c r="N907" s="8"/>
      <c r="O907" s="8"/>
      <c r="P907" s="8"/>
      <c r="Q907" s="8"/>
      <c r="R907" s="8"/>
      <c r="S907" s="8"/>
      <c r="T907" s="8"/>
      <c r="U907" s="8"/>
      <c r="V907" s="8"/>
      <c r="W907" s="8"/>
      <c r="X907" s="8"/>
      <c r="Y907" s="8"/>
      <c r="Z907" s="8"/>
    </row>
    <row r="908" spans="1:26" ht="12.75" customHeight="1" x14ac:dyDescent="0.15">
      <c r="A908" s="8"/>
      <c r="B908" s="8"/>
      <c r="C908" s="82"/>
      <c r="D908" s="82"/>
      <c r="E908" s="416"/>
      <c r="F908" s="82"/>
      <c r="G908" s="82"/>
      <c r="H908" s="8"/>
      <c r="I908" s="8"/>
      <c r="J908" s="8"/>
      <c r="K908" s="8"/>
      <c r="L908" s="8"/>
      <c r="M908" s="8"/>
      <c r="N908" s="8"/>
      <c r="O908" s="8"/>
      <c r="P908" s="8"/>
      <c r="Q908" s="8"/>
      <c r="R908" s="8"/>
      <c r="S908" s="8"/>
      <c r="T908" s="8"/>
      <c r="U908" s="8"/>
      <c r="V908" s="8"/>
      <c r="W908" s="8"/>
      <c r="X908" s="8"/>
      <c r="Y908" s="8"/>
      <c r="Z908" s="8"/>
    </row>
    <row r="909" spans="1:26" ht="12.75" customHeight="1" x14ac:dyDescent="0.15">
      <c r="A909" s="8"/>
      <c r="B909" s="8"/>
      <c r="C909" s="82"/>
      <c r="D909" s="82"/>
      <c r="E909" s="416"/>
      <c r="F909" s="82"/>
      <c r="G909" s="82"/>
      <c r="H909" s="8"/>
      <c r="I909" s="8"/>
      <c r="J909" s="8"/>
      <c r="K909" s="8"/>
      <c r="L909" s="8"/>
      <c r="M909" s="8"/>
      <c r="N909" s="8"/>
      <c r="O909" s="8"/>
      <c r="P909" s="8"/>
      <c r="Q909" s="8"/>
      <c r="R909" s="8"/>
      <c r="S909" s="8"/>
      <c r="T909" s="8"/>
      <c r="U909" s="8"/>
      <c r="V909" s="8"/>
      <c r="W909" s="8"/>
      <c r="X909" s="8"/>
      <c r="Y909" s="8"/>
      <c r="Z909" s="8"/>
    </row>
    <row r="910" spans="1:26" ht="12.75" customHeight="1" x14ac:dyDescent="0.15">
      <c r="A910" s="8"/>
      <c r="B910" s="8"/>
      <c r="C910" s="82"/>
      <c r="D910" s="82"/>
      <c r="E910" s="416"/>
      <c r="F910" s="82"/>
      <c r="G910" s="82"/>
      <c r="H910" s="8"/>
      <c r="I910" s="8"/>
      <c r="J910" s="8"/>
      <c r="K910" s="8"/>
      <c r="L910" s="8"/>
      <c r="M910" s="8"/>
      <c r="N910" s="8"/>
      <c r="O910" s="8"/>
      <c r="P910" s="8"/>
      <c r="Q910" s="8"/>
      <c r="R910" s="8"/>
      <c r="S910" s="8"/>
      <c r="T910" s="8"/>
      <c r="U910" s="8"/>
      <c r="V910" s="8"/>
      <c r="W910" s="8"/>
      <c r="X910" s="8"/>
      <c r="Y910" s="8"/>
      <c r="Z910" s="8"/>
    </row>
    <row r="911" spans="1:26" ht="12.75" customHeight="1" x14ac:dyDescent="0.15">
      <c r="A911" s="8"/>
      <c r="B911" s="8"/>
      <c r="C911" s="82"/>
      <c r="D911" s="82"/>
      <c r="E911" s="416"/>
      <c r="F911" s="82"/>
      <c r="G911" s="82"/>
      <c r="H911" s="8"/>
      <c r="I911" s="8"/>
      <c r="J911" s="8"/>
      <c r="K911" s="8"/>
      <c r="L911" s="8"/>
      <c r="M911" s="8"/>
      <c r="N911" s="8"/>
      <c r="O911" s="8"/>
      <c r="P911" s="8"/>
      <c r="Q911" s="8"/>
      <c r="R911" s="8"/>
      <c r="S911" s="8"/>
      <c r="T911" s="8"/>
      <c r="U911" s="8"/>
      <c r="V911" s="8"/>
      <c r="W911" s="8"/>
      <c r="X911" s="8"/>
      <c r="Y911" s="8"/>
      <c r="Z911" s="8"/>
    </row>
    <row r="912" spans="1:26" ht="12.75" customHeight="1" x14ac:dyDescent="0.15">
      <c r="A912" s="8"/>
      <c r="B912" s="8"/>
      <c r="C912" s="82"/>
      <c r="D912" s="82"/>
      <c r="E912" s="416"/>
      <c r="F912" s="82"/>
      <c r="G912" s="82"/>
      <c r="H912" s="8"/>
      <c r="I912" s="8"/>
      <c r="J912" s="8"/>
      <c r="K912" s="8"/>
      <c r="L912" s="8"/>
      <c r="M912" s="8"/>
      <c r="N912" s="8"/>
      <c r="O912" s="8"/>
      <c r="P912" s="8"/>
      <c r="Q912" s="8"/>
      <c r="R912" s="8"/>
      <c r="S912" s="8"/>
      <c r="T912" s="8"/>
      <c r="U912" s="8"/>
      <c r="V912" s="8"/>
      <c r="W912" s="8"/>
      <c r="X912" s="8"/>
      <c r="Y912" s="8"/>
      <c r="Z912" s="8"/>
    </row>
    <row r="913" spans="1:26" ht="12.75" customHeight="1" x14ac:dyDescent="0.15">
      <c r="A913" s="8"/>
      <c r="B913" s="8"/>
      <c r="C913" s="82"/>
      <c r="D913" s="82"/>
      <c r="E913" s="416"/>
      <c r="F913" s="82"/>
      <c r="G913" s="82"/>
      <c r="H913" s="8"/>
      <c r="I913" s="8"/>
      <c r="J913" s="8"/>
      <c r="K913" s="8"/>
      <c r="L913" s="8"/>
      <c r="M913" s="8"/>
      <c r="N913" s="8"/>
      <c r="O913" s="8"/>
      <c r="P913" s="8"/>
      <c r="Q913" s="8"/>
      <c r="R913" s="8"/>
      <c r="S913" s="8"/>
      <c r="T913" s="8"/>
      <c r="U913" s="8"/>
      <c r="V913" s="8"/>
      <c r="W913" s="8"/>
      <c r="X913" s="8"/>
      <c r="Y913" s="8"/>
      <c r="Z913" s="8"/>
    </row>
    <row r="914" spans="1:26" ht="12.75" customHeight="1" x14ac:dyDescent="0.15">
      <c r="A914" s="8"/>
      <c r="B914" s="8"/>
      <c r="C914" s="82"/>
      <c r="D914" s="82"/>
      <c r="E914" s="416"/>
      <c r="F914" s="82"/>
      <c r="G914" s="82"/>
      <c r="H914" s="8"/>
      <c r="I914" s="8"/>
      <c r="J914" s="8"/>
      <c r="K914" s="8"/>
      <c r="L914" s="8"/>
      <c r="M914" s="8"/>
      <c r="N914" s="8"/>
      <c r="O914" s="8"/>
      <c r="P914" s="8"/>
      <c r="Q914" s="8"/>
      <c r="R914" s="8"/>
      <c r="S914" s="8"/>
      <c r="T914" s="8"/>
      <c r="U914" s="8"/>
      <c r="V914" s="8"/>
      <c r="W914" s="8"/>
      <c r="X914" s="8"/>
      <c r="Y914" s="8"/>
      <c r="Z914" s="8"/>
    </row>
    <row r="915" spans="1:26" ht="12.75" customHeight="1" x14ac:dyDescent="0.15">
      <c r="A915" s="8"/>
      <c r="B915" s="8"/>
      <c r="C915" s="82"/>
      <c r="D915" s="82"/>
      <c r="E915" s="416"/>
      <c r="F915" s="82"/>
      <c r="G915" s="82"/>
      <c r="H915" s="8"/>
      <c r="I915" s="8"/>
      <c r="J915" s="8"/>
      <c r="K915" s="8"/>
      <c r="L915" s="8"/>
      <c r="M915" s="8"/>
      <c r="N915" s="8"/>
      <c r="O915" s="8"/>
      <c r="P915" s="8"/>
      <c r="Q915" s="8"/>
      <c r="R915" s="8"/>
      <c r="S915" s="8"/>
      <c r="T915" s="8"/>
      <c r="U915" s="8"/>
      <c r="V915" s="8"/>
      <c r="W915" s="8"/>
      <c r="X915" s="8"/>
      <c r="Y915" s="8"/>
      <c r="Z915" s="8"/>
    </row>
    <row r="916" spans="1:26" ht="12.75" customHeight="1" x14ac:dyDescent="0.15">
      <c r="A916" s="8"/>
      <c r="B916" s="8"/>
      <c r="C916" s="82"/>
      <c r="D916" s="82"/>
      <c r="E916" s="416"/>
      <c r="F916" s="82"/>
      <c r="G916" s="82"/>
      <c r="H916" s="8"/>
      <c r="I916" s="8"/>
      <c r="J916" s="8"/>
      <c r="K916" s="8"/>
      <c r="L916" s="8"/>
      <c r="M916" s="8"/>
      <c r="N916" s="8"/>
      <c r="O916" s="8"/>
      <c r="P916" s="8"/>
      <c r="Q916" s="8"/>
      <c r="R916" s="8"/>
      <c r="S916" s="8"/>
      <c r="T916" s="8"/>
      <c r="U916" s="8"/>
      <c r="V916" s="8"/>
      <c r="W916" s="8"/>
      <c r="X916" s="8"/>
      <c r="Y916" s="8"/>
      <c r="Z916" s="8"/>
    </row>
    <row r="917" spans="1:26" ht="12.75" customHeight="1" x14ac:dyDescent="0.15">
      <c r="A917" s="8"/>
      <c r="B917" s="8"/>
      <c r="C917" s="82"/>
      <c r="D917" s="82"/>
      <c r="E917" s="416"/>
      <c r="F917" s="82"/>
      <c r="G917" s="82"/>
      <c r="H917" s="8"/>
      <c r="I917" s="8"/>
      <c r="J917" s="8"/>
      <c r="K917" s="8"/>
      <c r="L917" s="8"/>
      <c r="M917" s="8"/>
      <c r="N917" s="8"/>
      <c r="O917" s="8"/>
      <c r="P917" s="8"/>
      <c r="Q917" s="8"/>
      <c r="R917" s="8"/>
      <c r="S917" s="8"/>
      <c r="T917" s="8"/>
      <c r="U917" s="8"/>
      <c r="V917" s="8"/>
      <c r="W917" s="8"/>
      <c r="X917" s="8"/>
      <c r="Y917" s="8"/>
      <c r="Z917" s="8"/>
    </row>
    <row r="918" spans="1:26" ht="12.75" customHeight="1" x14ac:dyDescent="0.15">
      <c r="A918" s="8"/>
      <c r="B918" s="8"/>
      <c r="C918" s="82"/>
      <c r="D918" s="82"/>
      <c r="E918" s="416"/>
      <c r="F918" s="82"/>
      <c r="G918" s="82"/>
      <c r="H918" s="8"/>
      <c r="I918" s="8"/>
      <c r="J918" s="8"/>
      <c r="K918" s="8"/>
      <c r="L918" s="8"/>
      <c r="M918" s="8"/>
      <c r="N918" s="8"/>
      <c r="O918" s="8"/>
      <c r="P918" s="8"/>
      <c r="Q918" s="8"/>
      <c r="R918" s="8"/>
      <c r="S918" s="8"/>
      <c r="T918" s="8"/>
      <c r="U918" s="8"/>
      <c r="V918" s="8"/>
      <c r="W918" s="8"/>
      <c r="X918" s="8"/>
      <c r="Y918" s="8"/>
      <c r="Z918" s="8"/>
    </row>
    <row r="919" spans="1:26" ht="12.75" customHeight="1" x14ac:dyDescent="0.15">
      <c r="A919" s="8"/>
      <c r="B919" s="8"/>
      <c r="C919" s="82"/>
      <c r="D919" s="82"/>
      <c r="E919" s="416"/>
      <c r="F919" s="82"/>
      <c r="G919" s="82"/>
      <c r="H919" s="8"/>
      <c r="I919" s="8"/>
      <c r="J919" s="8"/>
      <c r="K919" s="8"/>
      <c r="L919" s="8"/>
      <c r="M919" s="8"/>
      <c r="N919" s="8"/>
      <c r="O919" s="8"/>
      <c r="P919" s="8"/>
      <c r="Q919" s="8"/>
      <c r="R919" s="8"/>
      <c r="S919" s="8"/>
      <c r="T919" s="8"/>
      <c r="U919" s="8"/>
      <c r="V919" s="8"/>
      <c r="W919" s="8"/>
      <c r="X919" s="8"/>
      <c r="Y919" s="8"/>
      <c r="Z919" s="8"/>
    </row>
    <row r="920" spans="1:26" ht="12.75" customHeight="1" x14ac:dyDescent="0.15">
      <c r="A920" s="8"/>
      <c r="B920" s="8"/>
      <c r="C920" s="82"/>
      <c r="D920" s="82"/>
      <c r="E920" s="416"/>
      <c r="F920" s="82"/>
      <c r="G920" s="82"/>
      <c r="H920" s="8"/>
      <c r="I920" s="8"/>
      <c r="J920" s="8"/>
      <c r="K920" s="8"/>
      <c r="L920" s="8"/>
      <c r="M920" s="8"/>
      <c r="N920" s="8"/>
      <c r="O920" s="8"/>
      <c r="P920" s="8"/>
      <c r="Q920" s="8"/>
      <c r="R920" s="8"/>
      <c r="S920" s="8"/>
      <c r="T920" s="8"/>
      <c r="U920" s="8"/>
      <c r="V920" s="8"/>
      <c r="W920" s="8"/>
      <c r="X920" s="8"/>
      <c r="Y920" s="8"/>
      <c r="Z920" s="8"/>
    </row>
    <row r="921" spans="1:26" ht="12.75" customHeight="1" x14ac:dyDescent="0.15">
      <c r="A921" s="8"/>
      <c r="B921" s="8"/>
      <c r="C921" s="82"/>
      <c r="D921" s="82"/>
      <c r="E921" s="416"/>
      <c r="F921" s="82"/>
      <c r="G921" s="82"/>
      <c r="H921" s="8"/>
      <c r="I921" s="8"/>
      <c r="J921" s="8"/>
      <c r="K921" s="8"/>
      <c r="L921" s="8"/>
      <c r="M921" s="8"/>
      <c r="N921" s="8"/>
      <c r="O921" s="8"/>
      <c r="P921" s="8"/>
      <c r="Q921" s="8"/>
      <c r="R921" s="8"/>
      <c r="S921" s="8"/>
      <c r="T921" s="8"/>
      <c r="U921" s="8"/>
      <c r="V921" s="8"/>
      <c r="W921" s="8"/>
      <c r="X921" s="8"/>
      <c r="Y921" s="8"/>
      <c r="Z921" s="8"/>
    </row>
    <row r="922" spans="1:26" ht="12.75" customHeight="1" x14ac:dyDescent="0.15">
      <c r="A922" s="8"/>
      <c r="B922" s="8"/>
      <c r="C922" s="82"/>
      <c r="D922" s="82"/>
      <c r="E922" s="416"/>
      <c r="F922" s="82"/>
      <c r="G922" s="82"/>
      <c r="H922" s="8"/>
      <c r="I922" s="8"/>
      <c r="J922" s="8"/>
      <c r="K922" s="8"/>
      <c r="L922" s="8"/>
      <c r="M922" s="8"/>
      <c r="N922" s="8"/>
      <c r="O922" s="8"/>
      <c r="P922" s="8"/>
      <c r="Q922" s="8"/>
      <c r="R922" s="8"/>
      <c r="S922" s="8"/>
      <c r="T922" s="8"/>
      <c r="U922" s="8"/>
      <c r="V922" s="8"/>
      <c r="W922" s="8"/>
      <c r="X922" s="8"/>
      <c r="Y922" s="8"/>
      <c r="Z922" s="8"/>
    </row>
    <row r="923" spans="1:26" ht="12.75" customHeight="1" x14ac:dyDescent="0.15">
      <c r="A923" s="8"/>
      <c r="B923" s="8"/>
      <c r="C923" s="82"/>
      <c r="D923" s="82"/>
      <c r="E923" s="416"/>
      <c r="F923" s="82"/>
      <c r="G923" s="82"/>
      <c r="H923" s="8"/>
      <c r="I923" s="8"/>
      <c r="J923" s="8"/>
      <c r="K923" s="8"/>
      <c r="L923" s="8"/>
      <c r="M923" s="8"/>
      <c r="N923" s="8"/>
      <c r="O923" s="8"/>
      <c r="P923" s="8"/>
      <c r="Q923" s="8"/>
      <c r="R923" s="8"/>
      <c r="S923" s="8"/>
      <c r="T923" s="8"/>
      <c r="U923" s="8"/>
      <c r="V923" s="8"/>
      <c r="W923" s="8"/>
      <c r="X923" s="8"/>
      <c r="Y923" s="8"/>
      <c r="Z923" s="8"/>
    </row>
    <row r="924" spans="1:26" ht="12.75" customHeight="1" x14ac:dyDescent="0.15">
      <c r="A924" s="8"/>
      <c r="B924" s="8"/>
      <c r="C924" s="82"/>
      <c r="D924" s="82"/>
      <c r="E924" s="416"/>
      <c r="F924" s="82"/>
      <c r="G924" s="82"/>
      <c r="H924" s="8"/>
      <c r="I924" s="8"/>
      <c r="J924" s="8"/>
      <c r="K924" s="8"/>
      <c r="L924" s="8"/>
      <c r="M924" s="8"/>
      <c r="N924" s="8"/>
      <c r="O924" s="8"/>
      <c r="P924" s="8"/>
      <c r="Q924" s="8"/>
      <c r="R924" s="8"/>
      <c r="S924" s="8"/>
      <c r="T924" s="8"/>
      <c r="U924" s="8"/>
      <c r="V924" s="8"/>
      <c r="W924" s="8"/>
      <c r="X924" s="8"/>
      <c r="Y924" s="8"/>
      <c r="Z924" s="8"/>
    </row>
    <row r="925" spans="1:26" ht="12.75" customHeight="1" x14ac:dyDescent="0.15">
      <c r="A925" s="8"/>
      <c r="B925" s="8"/>
      <c r="C925" s="82"/>
      <c r="D925" s="82"/>
      <c r="E925" s="416"/>
      <c r="F925" s="82"/>
      <c r="G925" s="82"/>
      <c r="H925" s="8"/>
      <c r="I925" s="8"/>
      <c r="J925" s="8"/>
      <c r="K925" s="8"/>
      <c r="L925" s="8"/>
      <c r="M925" s="8"/>
      <c r="N925" s="8"/>
      <c r="O925" s="8"/>
      <c r="P925" s="8"/>
      <c r="Q925" s="8"/>
      <c r="R925" s="8"/>
      <c r="S925" s="8"/>
      <c r="T925" s="8"/>
      <c r="U925" s="8"/>
      <c r="V925" s="8"/>
      <c r="W925" s="8"/>
      <c r="X925" s="8"/>
      <c r="Y925" s="8"/>
      <c r="Z925" s="8"/>
    </row>
    <row r="926" spans="1:26" ht="12.75" customHeight="1" x14ac:dyDescent="0.15">
      <c r="A926" s="8"/>
      <c r="B926" s="8"/>
      <c r="C926" s="82"/>
      <c r="D926" s="82"/>
      <c r="E926" s="416"/>
      <c r="F926" s="82"/>
      <c r="G926" s="82"/>
      <c r="H926" s="8"/>
      <c r="I926" s="8"/>
      <c r="J926" s="8"/>
      <c r="K926" s="8"/>
      <c r="L926" s="8"/>
      <c r="M926" s="8"/>
      <c r="N926" s="8"/>
      <c r="O926" s="8"/>
      <c r="P926" s="8"/>
      <c r="Q926" s="8"/>
      <c r="R926" s="8"/>
      <c r="S926" s="8"/>
      <c r="T926" s="8"/>
      <c r="U926" s="8"/>
      <c r="V926" s="8"/>
      <c r="W926" s="8"/>
      <c r="X926" s="8"/>
      <c r="Y926" s="8"/>
      <c r="Z926" s="8"/>
    </row>
    <row r="927" spans="1:26" ht="12.75" customHeight="1" x14ac:dyDescent="0.15">
      <c r="A927" s="8"/>
      <c r="B927" s="8"/>
      <c r="C927" s="82"/>
      <c r="D927" s="82"/>
      <c r="E927" s="416"/>
      <c r="F927" s="82"/>
      <c r="G927" s="82"/>
      <c r="H927" s="8"/>
      <c r="I927" s="8"/>
      <c r="J927" s="8"/>
      <c r="K927" s="8"/>
      <c r="L927" s="8"/>
      <c r="M927" s="8"/>
      <c r="N927" s="8"/>
      <c r="O927" s="8"/>
      <c r="P927" s="8"/>
      <c r="Q927" s="8"/>
      <c r="R927" s="8"/>
      <c r="S927" s="8"/>
      <c r="T927" s="8"/>
      <c r="U927" s="8"/>
      <c r="V927" s="8"/>
      <c r="W927" s="8"/>
      <c r="X927" s="8"/>
      <c r="Y927" s="8"/>
      <c r="Z927" s="8"/>
    </row>
    <row r="928" spans="1:26" ht="12.75" customHeight="1" x14ac:dyDescent="0.15">
      <c r="A928" s="8"/>
      <c r="B928" s="8"/>
      <c r="C928" s="82"/>
      <c r="D928" s="82"/>
      <c r="E928" s="416"/>
      <c r="F928" s="82"/>
      <c r="G928" s="82"/>
      <c r="H928" s="8"/>
      <c r="I928" s="8"/>
      <c r="J928" s="8"/>
      <c r="K928" s="8"/>
      <c r="L928" s="8"/>
      <c r="M928" s="8"/>
      <c r="N928" s="8"/>
      <c r="O928" s="8"/>
      <c r="P928" s="8"/>
      <c r="Q928" s="8"/>
      <c r="R928" s="8"/>
      <c r="S928" s="8"/>
      <c r="T928" s="8"/>
      <c r="U928" s="8"/>
      <c r="V928" s="8"/>
      <c r="W928" s="8"/>
      <c r="X928" s="8"/>
      <c r="Y928" s="8"/>
      <c r="Z928" s="8"/>
    </row>
    <row r="929" spans="1:26" ht="12.75" customHeight="1" x14ac:dyDescent="0.15">
      <c r="A929" s="8"/>
      <c r="B929" s="8"/>
      <c r="C929" s="82"/>
      <c r="D929" s="82"/>
      <c r="E929" s="416"/>
      <c r="F929" s="82"/>
      <c r="G929" s="82"/>
      <c r="H929" s="8"/>
      <c r="I929" s="8"/>
      <c r="J929" s="8"/>
      <c r="K929" s="8"/>
      <c r="L929" s="8"/>
      <c r="M929" s="8"/>
      <c r="N929" s="8"/>
      <c r="O929" s="8"/>
      <c r="P929" s="8"/>
      <c r="Q929" s="8"/>
      <c r="R929" s="8"/>
      <c r="S929" s="8"/>
      <c r="T929" s="8"/>
      <c r="U929" s="8"/>
      <c r="V929" s="8"/>
      <c r="W929" s="8"/>
      <c r="X929" s="8"/>
      <c r="Y929" s="8"/>
      <c r="Z929" s="8"/>
    </row>
    <row r="930" spans="1:26" ht="12.75" customHeight="1" x14ac:dyDescent="0.15">
      <c r="A930" s="8"/>
      <c r="B930" s="8"/>
      <c r="C930" s="82"/>
      <c r="D930" s="82"/>
      <c r="E930" s="416"/>
      <c r="F930" s="82"/>
      <c r="G930" s="82"/>
      <c r="H930" s="8"/>
      <c r="I930" s="8"/>
      <c r="J930" s="8"/>
      <c r="K930" s="8"/>
      <c r="L930" s="8"/>
      <c r="M930" s="8"/>
      <c r="N930" s="8"/>
      <c r="O930" s="8"/>
      <c r="P930" s="8"/>
      <c r="Q930" s="8"/>
      <c r="R930" s="8"/>
      <c r="S930" s="8"/>
      <c r="T930" s="8"/>
      <c r="U930" s="8"/>
      <c r="V930" s="8"/>
      <c r="W930" s="8"/>
      <c r="X930" s="8"/>
      <c r="Y930" s="8"/>
      <c r="Z930" s="8"/>
    </row>
    <row r="931" spans="1:26" ht="12.75" customHeight="1" x14ac:dyDescent="0.15">
      <c r="A931" s="8"/>
      <c r="B931" s="8"/>
      <c r="C931" s="82"/>
      <c r="D931" s="82"/>
      <c r="E931" s="416"/>
      <c r="F931" s="82"/>
      <c r="G931" s="82"/>
      <c r="H931" s="8"/>
      <c r="I931" s="8"/>
      <c r="J931" s="8"/>
      <c r="K931" s="8"/>
      <c r="L931" s="8"/>
      <c r="M931" s="8"/>
      <c r="N931" s="8"/>
      <c r="O931" s="8"/>
      <c r="P931" s="8"/>
      <c r="Q931" s="8"/>
      <c r="R931" s="8"/>
      <c r="S931" s="8"/>
      <c r="T931" s="8"/>
      <c r="U931" s="8"/>
      <c r="V931" s="8"/>
      <c r="W931" s="8"/>
      <c r="X931" s="8"/>
      <c r="Y931" s="8"/>
      <c r="Z931" s="8"/>
    </row>
    <row r="932" spans="1:26" ht="12.75" customHeight="1" x14ac:dyDescent="0.15">
      <c r="A932" s="8"/>
      <c r="B932" s="8"/>
      <c r="C932" s="82"/>
      <c r="D932" s="82"/>
      <c r="E932" s="416"/>
      <c r="F932" s="82"/>
      <c r="G932" s="82"/>
      <c r="H932" s="8"/>
      <c r="I932" s="8"/>
      <c r="J932" s="8"/>
      <c r="K932" s="8"/>
      <c r="L932" s="8"/>
      <c r="M932" s="8"/>
      <c r="N932" s="8"/>
      <c r="O932" s="8"/>
      <c r="P932" s="8"/>
      <c r="Q932" s="8"/>
      <c r="R932" s="8"/>
      <c r="S932" s="8"/>
      <c r="T932" s="8"/>
      <c r="U932" s="8"/>
      <c r="V932" s="8"/>
      <c r="W932" s="8"/>
      <c r="X932" s="8"/>
      <c r="Y932" s="8"/>
      <c r="Z932" s="8"/>
    </row>
    <row r="933" spans="1:26" ht="12.75" customHeight="1" x14ac:dyDescent="0.15">
      <c r="A933" s="8"/>
      <c r="B933" s="8"/>
      <c r="C933" s="82"/>
      <c r="D933" s="82"/>
      <c r="E933" s="416"/>
      <c r="F933" s="82"/>
      <c r="G933" s="82"/>
      <c r="H933" s="8"/>
      <c r="I933" s="8"/>
      <c r="J933" s="8"/>
      <c r="K933" s="8"/>
      <c r="L933" s="8"/>
      <c r="M933" s="8"/>
      <c r="N933" s="8"/>
      <c r="O933" s="8"/>
      <c r="P933" s="8"/>
      <c r="Q933" s="8"/>
      <c r="R933" s="8"/>
      <c r="S933" s="8"/>
      <c r="T933" s="8"/>
      <c r="U933" s="8"/>
      <c r="V933" s="8"/>
      <c r="W933" s="8"/>
      <c r="X933" s="8"/>
      <c r="Y933" s="8"/>
      <c r="Z933" s="8"/>
    </row>
    <row r="934" spans="1:26" ht="12.75" customHeight="1" x14ac:dyDescent="0.15">
      <c r="A934" s="8"/>
      <c r="B934" s="8"/>
      <c r="C934" s="82"/>
      <c r="D934" s="82"/>
      <c r="E934" s="416"/>
      <c r="F934" s="82"/>
      <c r="G934" s="82"/>
      <c r="H934" s="8"/>
      <c r="I934" s="8"/>
      <c r="J934" s="8"/>
      <c r="K934" s="8"/>
      <c r="L934" s="8"/>
      <c r="M934" s="8"/>
      <c r="N934" s="8"/>
      <c r="O934" s="8"/>
      <c r="P934" s="8"/>
      <c r="Q934" s="8"/>
      <c r="R934" s="8"/>
      <c r="S934" s="8"/>
      <c r="T934" s="8"/>
      <c r="U934" s="8"/>
      <c r="V934" s="8"/>
      <c r="W934" s="8"/>
      <c r="X934" s="8"/>
      <c r="Y934" s="8"/>
      <c r="Z934" s="8"/>
    </row>
    <row r="935" spans="1:26" ht="12.75" customHeight="1" x14ac:dyDescent="0.15">
      <c r="A935" s="8"/>
      <c r="B935" s="8"/>
      <c r="C935" s="82"/>
      <c r="D935" s="82"/>
      <c r="E935" s="416"/>
      <c r="F935" s="82"/>
      <c r="G935" s="82"/>
      <c r="H935" s="8"/>
      <c r="I935" s="8"/>
      <c r="J935" s="8"/>
      <c r="K935" s="8"/>
      <c r="L935" s="8"/>
      <c r="M935" s="8"/>
      <c r="N935" s="8"/>
      <c r="O935" s="8"/>
      <c r="P935" s="8"/>
      <c r="Q935" s="8"/>
      <c r="R935" s="8"/>
      <c r="S935" s="8"/>
      <c r="T935" s="8"/>
      <c r="U935" s="8"/>
      <c r="V935" s="8"/>
      <c r="W935" s="8"/>
      <c r="X935" s="8"/>
      <c r="Y935" s="8"/>
      <c r="Z935" s="8"/>
    </row>
    <row r="936" spans="1:26" ht="12.75" customHeight="1" x14ac:dyDescent="0.15">
      <c r="A936" s="8"/>
      <c r="B936" s="8"/>
      <c r="C936" s="82"/>
      <c r="D936" s="82"/>
      <c r="E936" s="416"/>
      <c r="F936" s="82"/>
      <c r="G936" s="82"/>
      <c r="H936" s="8"/>
      <c r="I936" s="8"/>
      <c r="J936" s="8"/>
      <c r="K936" s="8"/>
      <c r="L936" s="8"/>
      <c r="M936" s="8"/>
      <c r="N936" s="8"/>
      <c r="O936" s="8"/>
      <c r="P936" s="8"/>
      <c r="Q936" s="8"/>
      <c r="R936" s="8"/>
      <c r="S936" s="8"/>
      <c r="T936" s="8"/>
      <c r="U936" s="8"/>
      <c r="V936" s="8"/>
      <c r="W936" s="8"/>
      <c r="X936" s="8"/>
      <c r="Y936" s="8"/>
      <c r="Z936" s="8"/>
    </row>
    <row r="937" spans="1:26" ht="12.75" customHeight="1" x14ac:dyDescent="0.15">
      <c r="A937" s="8"/>
      <c r="B937" s="8"/>
      <c r="C937" s="82"/>
      <c r="D937" s="82"/>
      <c r="E937" s="416"/>
      <c r="F937" s="82"/>
      <c r="G937" s="82"/>
      <c r="H937" s="8"/>
      <c r="I937" s="8"/>
      <c r="J937" s="8"/>
      <c r="K937" s="8"/>
      <c r="L937" s="8"/>
      <c r="M937" s="8"/>
      <c r="N937" s="8"/>
      <c r="O937" s="8"/>
      <c r="P937" s="8"/>
      <c r="Q937" s="8"/>
      <c r="R937" s="8"/>
      <c r="S937" s="8"/>
      <c r="T937" s="8"/>
      <c r="U937" s="8"/>
      <c r="V937" s="8"/>
      <c r="W937" s="8"/>
      <c r="X937" s="8"/>
      <c r="Y937" s="8"/>
      <c r="Z937" s="8"/>
    </row>
    <row r="938" spans="1:26" ht="12.75" customHeight="1" x14ac:dyDescent="0.15">
      <c r="A938" s="8"/>
      <c r="B938" s="8"/>
      <c r="C938" s="82"/>
      <c r="D938" s="82"/>
      <c r="E938" s="416"/>
      <c r="F938" s="82"/>
      <c r="G938" s="82"/>
      <c r="H938" s="8"/>
      <c r="I938" s="8"/>
      <c r="J938" s="8"/>
      <c r="K938" s="8"/>
      <c r="L938" s="8"/>
      <c r="M938" s="8"/>
      <c r="N938" s="8"/>
      <c r="O938" s="8"/>
      <c r="P938" s="8"/>
      <c r="Q938" s="8"/>
      <c r="R938" s="8"/>
      <c r="S938" s="8"/>
      <c r="T938" s="8"/>
      <c r="U938" s="8"/>
      <c r="V938" s="8"/>
      <c r="W938" s="8"/>
      <c r="X938" s="8"/>
      <c r="Y938" s="8"/>
      <c r="Z938" s="8"/>
    </row>
    <row r="939" spans="1:26" ht="12.75" customHeight="1" x14ac:dyDescent="0.15">
      <c r="A939" s="8"/>
      <c r="B939" s="8"/>
      <c r="C939" s="82"/>
      <c r="D939" s="82"/>
      <c r="E939" s="416"/>
      <c r="F939" s="82"/>
      <c r="G939" s="82"/>
      <c r="H939" s="8"/>
      <c r="I939" s="8"/>
      <c r="J939" s="8"/>
      <c r="K939" s="8"/>
      <c r="L939" s="8"/>
      <c r="M939" s="8"/>
      <c r="N939" s="8"/>
      <c r="O939" s="8"/>
      <c r="P939" s="8"/>
      <c r="Q939" s="8"/>
      <c r="R939" s="8"/>
      <c r="S939" s="8"/>
      <c r="T939" s="8"/>
      <c r="U939" s="8"/>
      <c r="V939" s="8"/>
      <c r="W939" s="8"/>
      <c r="X939" s="8"/>
      <c r="Y939" s="8"/>
      <c r="Z939" s="8"/>
    </row>
    <row r="940" spans="1:26" ht="12.75" customHeight="1" x14ac:dyDescent="0.15">
      <c r="A940" s="8"/>
      <c r="B940" s="8"/>
      <c r="C940" s="82"/>
      <c r="D940" s="82"/>
      <c r="E940" s="416"/>
      <c r="F940" s="82"/>
      <c r="G940" s="82"/>
      <c r="H940" s="8"/>
      <c r="I940" s="8"/>
      <c r="J940" s="8"/>
      <c r="K940" s="8"/>
      <c r="L940" s="8"/>
      <c r="M940" s="8"/>
      <c r="N940" s="8"/>
      <c r="O940" s="8"/>
      <c r="P940" s="8"/>
      <c r="Q940" s="8"/>
      <c r="R940" s="8"/>
      <c r="S940" s="8"/>
      <c r="T940" s="8"/>
      <c r="U940" s="8"/>
      <c r="V940" s="8"/>
      <c r="W940" s="8"/>
      <c r="X940" s="8"/>
      <c r="Y940" s="8"/>
      <c r="Z940" s="8"/>
    </row>
    <row r="941" spans="1:26" ht="12.75" customHeight="1" x14ac:dyDescent="0.15">
      <c r="A941" s="8"/>
      <c r="B941" s="8"/>
      <c r="C941" s="82"/>
      <c r="D941" s="82"/>
      <c r="E941" s="416"/>
      <c r="F941" s="82"/>
      <c r="G941" s="82"/>
      <c r="H941" s="8"/>
      <c r="I941" s="8"/>
      <c r="J941" s="8"/>
      <c r="K941" s="8"/>
      <c r="L941" s="8"/>
      <c r="M941" s="8"/>
      <c r="N941" s="8"/>
      <c r="O941" s="8"/>
      <c r="P941" s="8"/>
      <c r="Q941" s="8"/>
      <c r="R941" s="8"/>
      <c r="S941" s="8"/>
      <c r="T941" s="8"/>
      <c r="U941" s="8"/>
      <c r="V941" s="8"/>
      <c r="W941" s="8"/>
      <c r="X941" s="8"/>
      <c r="Y941" s="8"/>
      <c r="Z941" s="8"/>
    </row>
    <row r="942" spans="1:26" ht="12.75" customHeight="1" x14ac:dyDescent="0.15">
      <c r="A942" s="8"/>
      <c r="B942" s="8"/>
      <c r="C942" s="82"/>
      <c r="D942" s="82"/>
      <c r="E942" s="416"/>
      <c r="F942" s="82"/>
      <c r="G942" s="82"/>
      <c r="H942" s="8"/>
      <c r="I942" s="8"/>
      <c r="J942" s="8"/>
      <c r="K942" s="8"/>
      <c r="L942" s="8"/>
      <c r="M942" s="8"/>
      <c r="N942" s="8"/>
      <c r="O942" s="8"/>
      <c r="P942" s="8"/>
      <c r="Q942" s="8"/>
      <c r="R942" s="8"/>
      <c r="S942" s="8"/>
      <c r="T942" s="8"/>
      <c r="U942" s="8"/>
      <c r="V942" s="8"/>
      <c r="W942" s="8"/>
      <c r="X942" s="8"/>
      <c r="Y942" s="8"/>
      <c r="Z942" s="8"/>
    </row>
    <row r="943" spans="1:26" ht="12.75" customHeight="1" x14ac:dyDescent="0.15">
      <c r="A943" s="8"/>
      <c r="B943" s="8"/>
      <c r="C943" s="82"/>
      <c r="D943" s="82"/>
      <c r="E943" s="416"/>
      <c r="F943" s="82"/>
      <c r="G943" s="82"/>
      <c r="H943" s="8"/>
      <c r="I943" s="8"/>
      <c r="J943" s="8"/>
      <c r="K943" s="8"/>
      <c r="L943" s="8"/>
      <c r="M943" s="8"/>
      <c r="N943" s="8"/>
      <c r="O943" s="8"/>
      <c r="P943" s="8"/>
      <c r="Q943" s="8"/>
      <c r="R943" s="8"/>
      <c r="S943" s="8"/>
      <c r="T943" s="8"/>
      <c r="U943" s="8"/>
      <c r="V943" s="8"/>
      <c r="W943" s="8"/>
      <c r="X943" s="8"/>
      <c r="Y943" s="8"/>
      <c r="Z943" s="8"/>
    </row>
    <row r="944" spans="1:26" ht="12.75" customHeight="1" x14ac:dyDescent="0.15">
      <c r="A944" s="8"/>
      <c r="B944" s="8"/>
      <c r="C944" s="82"/>
      <c r="D944" s="82"/>
      <c r="E944" s="416"/>
      <c r="F944" s="82"/>
      <c r="G944" s="82"/>
      <c r="H944" s="8"/>
      <c r="I944" s="8"/>
      <c r="J944" s="8"/>
      <c r="K944" s="8"/>
      <c r="L944" s="8"/>
      <c r="M944" s="8"/>
      <c r="N944" s="8"/>
      <c r="O944" s="8"/>
      <c r="P944" s="8"/>
      <c r="Q944" s="8"/>
      <c r="R944" s="8"/>
      <c r="S944" s="8"/>
      <c r="T944" s="8"/>
      <c r="U944" s="8"/>
      <c r="V944" s="8"/>
      <c r="W944" s="8"/>
      <c r="X944" s="8"/>
      <c r="Y944" s="8"/>
      <c r="Z944" s="8"/>
    </row>
    <row r="945" spans="1:26" ht="12.75" customHeight="1" x14ac:dyDescent="0.15">
      <c r="A945" s="8"/>
      <c r="B945" s="8"/>
      <c r="C945" s="82"/>
      <c r="D945" s="82"/>
      <c r="E945" s="416"/>
      <c r="F945" s="82"/>
      <c r="G945" s="82"/>
      <c r="H945" s="8"/>
      <c r="I945" s="8"/>
      <c r="J945" s="8"/>
      <c r="K945" s="8"/>
      <c r="L945" s="8"/>
      <c r="M945" s="8"/>
      <c r="N945" s="8"/>
      <c r="O945" s="8"/>
      <c r="P945" s="8"/>
      <c r="Q945" s="8"/>
      <c r="R945" s="8"/>
      <c r="S945" s="8"/>
      <c r="T945" s="8"/>
      <c r="U945" s="8"/>
      <c r="V945" s="8"/>
      <c r="W945" s="8"/>
      <c r="X945" s="8"/>
      <c r="Y945" s="8"/>
      <c r="Z945" s="8"/>
    </row>
    <row r="946" spans="1:26" ht="12.75" customHeight="1" x14ac:dyDescent="0.15">
      <c r="A946" s="8"/>
      <c r="B946" s="8"/>
      <c r="C946" s="82"/>
      <c r="D946" s="82"/>
      <c r="E946" s="416"/>
      <c r="F946" s="82"/>
      <c r="G946" s="82"/>
      <c r="H946" s="8"/>
      <c r="I946" s="8"/>
      <c r="J946" s="8"/>
      <c r="K946" s="8"/>
      <c r="L946" s="8"/>
      <c r="M946" s="8"/>
      <c r="N946" s="8"/>
      <c r="O946" s="8"/>
      <c r="P946" s="8"/>
      <c r="Q946" s="8"/>
      <c r="R946" s="8"/>
      <c r="S946" s="8"/>
      <c r="T946" s="8"/>
      <c r="U946" s="8"/>
      <c r="V946" s="8"/>
      <c r="W946" s="8"/>
      <c r="X946" s="8"/>
      <c r="Y946" s="8"/>
      <c r="Z946" s="8"/>
    </row>
    <row r="947" spans="1:26" ht="12.75" customHeight="1" x14ac:dyDescent="0.15">
      <c r="A947" s="8"/>
      <c r="B947" s="8"/>
      <c r="C947" s="82"/>
      <c r="D947" s="82"/>
      <c r="E947" s="416"/>
      <c r="F947" s="82"/>
      <c r="G947" s="82"/>
      <c r="H947" s="8"/>
      <c r="I947" s="8"/>
      <c r="J947" s="8"/>
      <c r="K947" s="8"/>
      <c r="L947" s="8"/>
      <c r="M947" s="8"/>
      <c r="N947" s="8"/>
      <c r="O947" s="8"/>
      <c r="P947" s="8"/>
      <c r="Q947" s="8"/>
      <c r="R947" s="8"/>
      <c r="S947" s="8"/>
      <c r="T947" s="8"/>
      <c r="U947" s="8"/>
      <c r="V947" s="8"/>
      <c r="W947" s="8"/>
      <c r="X947" s="8"/>
      <c r="Y947" s="8"/>
      <c r="Z947" s="8"/>
    </row>
    <row r="948" spans="1:26" ht="12.75" customHeight="1" x14ac:dyDescent="0.15">
      <c r="A948" s="8"/>
      <c r="B948" s="8"/>
      <c r="C948" s="82"/>
      <c r="D948" s="82"/>
      <c r="E948" s="416"/>
      <c r="F948" s="82"/>
      <c r="G948" s="82"/>
      <c r="H948" s="8"/>
      <c r="I948" s="8"/>
      <c r="J948" s="8"/>
      <c r="K948" s="8"/>
      <c r="L948" s="8"/>
      <c r="M948" s="8"/>
      <c r="N948" s="8"/>
      <c r="O948" s="8"/>
      <c r="P948" s="8"/>
      <c r="Q948" s="8"/>
      <c r="R948" s="8"/>
      <c r="S948" s="8"/>
      <c r="T948" s="8"/>
      <c r="U948" s="8"/>
      <c r="V948" s="8"/>
      <c r="W948" s="8"/>
      <c r="X948" s="8"/>
      <c r="Y948" s="8"/>
      <c r="Z948" s="8"/>
    </row>
    <row r="949" spans="1:26" ht="12.75" customHeight="1" x14ac:dyDescent="0.15">
      <c r="A949" s="8"/>
      <c r="B949" s="8"/>
      <c r="C949" s="82"/>
      <c r="D949" s="82"/>
      <c r="E949" s="416"/>
      <c r="F949" s="82"/>
      <c r="G949" s="82"/>
      <c r="H949" s="8"/>
      <c r="I949" s="8"/>
      <c r="J949" s="8"/>
      <c r="K949" s="8"/>
      <c r="L949" s="8"/>
      <c r="M949" s="8"/>
      <c r="N949" s="8"/>
      <c r="O949" s="8"/>
      <c r="P949" s="8"/>
      <c r="Q949" s="8"/>
      <c r="R949" s="8"/>
      <c r="S949" s="8"/>
      <c r="T949" s="8"/>
      <c r="U949" s="8"/>
      <c r="V949" s="8"/>
      <c r="W949" s="8"/>
      <c r="X949" s="8"/>
      <c r="Y949" s="8"/>
      <c r="Z949" s="8"/>
    </row>
    <row r="950" spans="1:26" ht="12.75" customHeight="1" x14ac:dyDescent="0.15">
      <c r="A950" s="8"/>
      <c r="B950" s="8"/>
      <c r="C950" s="82"/>
      <c r="D950" s="82"/>
      <c r="E950" s="416"/>
      <c r="F950" s="82"/>
      <c r="G950" s="82"/>
      <c r="H950" s="8"/>
      <c r="I950" s="8"/>
      <c r="J950" s="8"/>
      <c r="K950" s="8"/>
      <c r="L950" s="8"/>
      <c r="M950" s="8"/>
      <c r="N950" s="8"/>
      <c r="O950" s="8"/>
      <c r="P950" s="8"/>
      <c r="Q950" s="8"/>
      <c r="R950" s="8"/>
      <c r="S950" s="8"/>
      <c r="T950" s="8"/>
      <c r="U950" s="8"/>
      <c r="V950" s="8"/>
      <c r="W950" s="8"/>
      <c r="X950" s="8"/>
      <c r="Y950" s="8"/>
      <c r="Z950" s="8"/>
    </row>
    <row r="951" spans="1:26" ht="12.75" customHeight="1" x14ac:dyDescent="0.15">
      <c r="A951" s="8"/>
      <c r="B951" s="8"/>
      <c r="C951" s="82"/>
      <c r="D951" s="82"/>
      <c r="E951" s="416"/>
      <c r="F951" s="82"/>
      <c r="G951" s="82"/>
      <c r="H951" s="8"/>
      <c r="I951" s="8"/>
      <c r="J951" s="8"/>
      <c r="K951" s="8"/>
      <c r="L951" s="8"/>
      <c r="M951" s="8"/>
      <c r="N951" s="8"/>
      <c r="O951" s="8"/>
      <c r="P951" s="8"/>
      <c r="Q951" s="8"/>
      <c r="R951" s="8"/>
      <c r="S951" s="8"/>
      <c r="T951" s="8"/>
      <c r="U951" s="8"/>
      <c r="V951" s="8"/>
      <c r="W951" s="8"/>
      <c r="X951" s="8"/>
      <c r="Y951" s="8"/>
      <c r="Z951" s="8"/>
    </row>
    <row r="952" spans="1:26" ht="12.75" customHeight="1" x14ac:dyDescent="0.15">
      <c r="A952" s="8"/>
      <c r="B952" s="8"/>
      <c r="C952" s="82"/>
      <c r="D952" s="82"/>
      <c r="E952" s="416"/>
      <c r="F952" s="82"/>
      <c r="G952" s="82"/>
      <c r="H952" s="8"/>
      <c r="I952" s="8"/>
      <c r="J952" s="8"/>
      <c r="K952" s="8"/>
      <c r="L952" s="8"/>
      <c r="M952" s="8"/>
      <c r="N952" s="8"/>
      <c r="O952" s="8"/>
      <c r="P952" s="8"/>
      <c r="Q952" s="8"/>
      <c r="R952" s="8"/>
      <c r="S952" s="8"/>
      <c r="T952" s="8"/>
      <c r="U952" s="8"/>
      <c r="V952" s="8"/>
      <c r="W952" s="8"/>
      <c r="X952" s="8"/>
      <c r="Y952" s="8"/>
      <c r="Z952" s="8"/>
    </row>
    <row r="953" spans="1:26" ht="12.75" customHeight="1" x14ac:dyDescent="0.15">
      <c r="A953" s="8"/>
      <c r="B953" s="8"/>
      <c r="C953" s="82"/>
      <c r="D953" s="82"/>
      <c r="E953" s="416"/>
      <c r="F953" s="82"/>
      <c r="G953" s="82"/>
      <c r="H953" s="8"/>
      <c r="I953" s="8"/>
      <c r="J953" s="8"/>
      <c r="K953" s="8"/>
      <c r="L953" s="8"/>
      <c r="M953" s="8"/>
      <c r="N953" s="8"/>
      <c r="O953" s="8"/>
      <c r="P953" s="8"/>
      <c r="Q953" s="8"/>
      <c r="R953" s="8"/>
      <c r="S953" s="8"/>
      <c r="T953" s="8"/>
      <c r="U953" s="8"/>
      <c r="V953" s="8"/>
      <c r="W953" s="8"/>
      <c r="X953" s="8"/>
      <c r="Y953" s="8"/>
      <c r="Z953" s="8"/>
    </row>
    <row r="954" spans="1:26" ht="12.75" customHeight="1" x14ac:dyDescent="0.15">
      <c r="A954" s="8"/>
      <c r="B954" s="8"/>
      <c r="C954" s="82"/>
      <c r="D954" s="82"/>
      <c r="E954" s="416"/>
      <c r="F954" s="82"/>
      <c r="G954" s="82"/>
      <c r="H954" s="8"/>
      <c r="I954" s="8"/>
      <c r="J954" s="8"/>
      <c r="K954" s="8"/>
      <c r="L954" s="8"/>
      <c r="M954" s="8"/>
      <c r="N954" s="8"/>
      <c r="O954" s="8"/>
      <c r="P954" s="8"/>
      <c r="Q954" s="8"/>
      <c r="R954" s="8"/>
      <c r="S954" s="8"/>
      <c r="T954" s="8"/>
      <c r="U954" s="8"/>
      <c r="V954" s="8"/>
      <c r="W954" s="8"/>
      <c r="X954" s="8"/>
      <c r="Y954" s="8"/>
      <c r="Z954" s="8"/>
    </row>
    <row r="955" spans="1:26" ht="12.75" customHeight="1" x14ac:dyDescent="0.15">
      <c r="A955" s="8"/>
      <c r="B955" s="8"/>
      <c r="C955" s="82"/>
      <c r="D955" s="82"/>
      <c r="E955" s="416"/>
      <c r="F955" s="82"/>
      <c r="G955" s="82"/>
      <c r="H955" s="8"/>
      <c r="I955" s="8"/>
      <c r="J955" s="8"/>
      <c r="K955" s="8"/>
      <c r="L955" s="8"/>
      <c r="M955" s="8"/>
      <c r="N955" s="8"/>
      <c r="O955" s="8"/>
      <c r="P955" s="8"/>
      <c r="Q955" s="8"/>
      <c r="R955" s="8"/>
      <c r="S955" s="8"/>
      <c r="T955" s="8"/>
      <c r="U955" s="8"/>
      <c r="V955" s="8"/>
      <c r="W955" s="8"/>
      <c r="X955" s="8"/>
      <c r="Y955" s="8"/>
      <c r="Z955" s="8"/>
    </row>
    <row r="956" spans="1:26" ht="12.75" customHeight="1" x14ac:dyDescent="0.15">
      <c r="A956" s="8"/>
      <c r="B956" s="8"/>
      <c r="C956" s="82"/>
      <c r="D956" s="82"/>
      <c r="E956" s="416"/>
      <c r="F956" s="82"/>
      <c r="G956" s="82"/>
      <c r="H956" s="8"/>
      <c r="I956" s="8"/>
      <c r="J956" s="8"/>
      <c r="K956" s="8"/>
      <c r="L956" s="8"/>
      <c r="M956" s="8"/>
      <c r="N956" s="8"/>
      <c r="O956" s="8"/>
      <c r="P956" s="8"/>
      <c r="Q956" s="8"/>
      <c r="R956" s="8"/>
      <c r="S956" s="8"/>
      <c r="T956" s="8"/>
      <c r="U956" s="8"/>
      <c r="V956" s="8"/>
      <c r="W956" s="8"/>
      <c r="X956" s="8"/>
      <c r="Y956" s="8"/>
      <c r="Z956" s="8"/>
    </row>
    <row r="957" spans="1:26" ht="12.75" customHeight="1" x14ac:dyDescent="0.15">
      <c r="A957" s="8"/>
      <c r="B957" s="8"/>
      <c r="C957" s="82"/>
      <c r="D957" s="82"/>
      <c r="E957" s="416"/>
      <c r="F957" s="82"/>
      <c r="G957" s="82"/>
      <c r="H957" s="8"/>
      <c r="I957" s="8"/>
      <c r="J957" s="8"/>
      <c r="K957" s="8"/>
      <c r="L957" s="8"/>
      <c r="M957" s="8"/>
      <c r="N957" s="8"/>
      <c r="O957" s="8"/>
      <c r="P957" s="8"/>
      <c r="Q957" s="8"/>
      <c r="R957" s="8"/>
      <c r="S957" s="8"/>
      <c r="T957" s="8"/>
      <c r="U957" s="8"/>
      <c r="V957" s="8"/>
      <c r="W957" s="8"/>
      <c r="X957" s="8"/>
      <c r="Y957" s="8"/>
      <c r="Z957" s="8"/>
    </row>
    <row r="958" spans="1:26" ht="12.75" customHeight="1" x14ac:dyDescent="0.15">
      <c r="A958" s="8"/>
      <c r="B958" s="8"/>
      <c r="C958" s="82"/>
      <c r="D958" s="82"/>
      <c r="E958" s="416"/>
      <c r="F958" s="82"/>
      <c r="G958" s="82"/>
      <c r="H958" s="8"/>
      <c r="I958" s="8"/>
      <c r="J958" s="8"/>
      <c r="K958" s="8"/>
      <c r="L958" s="8"/>
      <c r="M958" s="8"/>
      <c r="N958" s="8"/>
      <c r="O958" s="8"/>
      <c r="P958" s="8"/>
      <c r="Q958" s="8"/>
      <c r="R958" s="8"/>
      <c r="S958" s="8"/>
      <c r="T958" s="8"/>
      <c r="U958" s="8"/>
      <c r="V958" s="8"/>
      <c r="W958" s="8"/>
      <c r="X958" s="8"/>
      <c r="Y958" s="8"/>
      <c r="Z958" s="8"/>
    </row>
    <row r="959" spans="1:26" ht="12.75" customHeight="1" x14ac:dyDescent="0.15">
      <c r="A959" s="8"/>
      <c r="B959" s="8"/>
      <c r="C959" s="82"/>
      <c r="D959" s="82"/>
      <c r="E959" s="416"/>
      <c r="F959" s="82"/>
      <c r="G959" s="82"/>
      <c r="H959" s="8"/>
      <c r="I959" s="8"/>
      <c r="J959" s="8"/>
      <c r="K959" s="8"/>
      <c r="L959" s="8"/>
      <c r="M959" s="8"/>
      <c r="N959" s="8"/>
      <c r="O959" s="8"/>
      <c r="P959" s="8"/>
      <c r="Q959" s="8"/>
      <c r="R959" s="8"/>
      <c r="S959" s="8"/>
      <c r="T959" s="8"/>
      <c r="U959" s="8"/>
      <c r="V959" s="8"/>
      <c r="W959" s="8"/>
      <c r="X959" s="8"/>
      <c r="Y959" s="8"/>
      <c r="Z959" s="8"/>
    </row>
    <row r="960" spans="1:26" ht="12.75" customHeight="1" x14ac:dyDescent="0.15">
      <c r="A960" s="8"/>
      <c r="B960" s="8"/>
      <c r="C960" s="82"/>
      <c r="D960" s="82"/>
      <c r="E960" s="416"/>
      <c r="F960" s="82"/>
      <c r="G960" s="82"/>
      <c r="H960" s="8"/>
      <c r="I960" s="8"/>
      <c r="J960" s="8"/>
      <c r="K960" s="8"/>
      <c r="L960" s="8"/>
      <c r="M960" s="8"/>
      <c r="N960" s="8"/>
      <c r="O960" s="8"/>
      <c r="P960" s="8"/>
      <c r="Q960" s="8"/>
      <c r="R960" s="8"/>
      <c r="S960" s="8"/>
      <c r="T960" s="8"/>
      <c r="U960" s="8"/>
      <c r="V960" s="8"/>
      <c r="W960" s="8"/>
      <c r="X960" s="8"/>
      <c r="Y960" s="8"/>
      <c r="Z960" s="8"/>
    </row>
    <row r="961" spans="1:26" ht="12.75" customHeight="1" x14ac:dyDescent="0.15">
      <c r="A961" s="8"/>
      <c r="B961" s="8"/>
      <c r="C961" s="82"/>
      <c r="D961" s="82"/>
      <c r="E961" s="416"/>
      <c r="F961" s="82"/>
      <c r="G961" s="82"/>
      <c r="H961" s="8"/>
      <c r="I961" s="8"/>
      <c r="J961" s="8"/>
      <c r="K961" s="8"/>
      <c r="L961" s="8"/>
      <c r="M961" s="8"/>
      <c r="N961" s="8"/>
      <c r="O961" s="8"/>
      <c r="P961" s="8"/>
      <c r="Q961" s="8"/>
      <c r="R961" s="8"/>
      <c r="S961" s="8"/>
      <c r="T961" s="8"/>
      <c r="U961" s="8"/>
      <c r="V961" s="8"/>
      <c r="W961" s="8"/>
      <c r="X961" s="8"/>
      <c r="Y961" s="8"/>
      <c r="Z961" s="8"/>
    </row>
    <row r="962" spans="1:26" ht="12.75" customHeight="1" x14ac:dyDescent="0.15">
      <c r="A962" s="8"/>
      <c r="B962" s="8"/>
      <c r="C962" s="82"/>
      <c r="D962" s="82"/>
      <c r="E962" s="416"/>
      <c r="F962" s="82"/>
      <c r="G962" s="82"/>
      <c r="H962" s="8"/>
      <c r="I962" s="8"/>
      <c r="J962" s="8"/>
      <c r="K962" s="8"/>
      <c r="L962" s="8"/>
      <c r="M962" s="8"/>
      <c r="N962" s="8"/>
      <c r="O962" s="8"/>
      <c r="P962" s="8"/>
      <c r="Q962" s="8"/>
      <c r="R962" s="8"/>
      <c r="S962" s="8"/>
      <c r="T962" s="8"/>
      <c r="U962" s="8"/>
      <c r="V962" s="8"/>
      <c r="W962" s="8"/>
      <c r="X962" s="8"/>
      <c r="Y962" s="8"/>
      <c r="Z962" s="8"/>
    </row>
    <row r="963" spans="1:26" ht="12.75" customHeight="1" x14ac:dyDescent="0.15">
      <c r="A963" s="8"/>
      <c r="B963" s="8"/>
      <c r="C963" s="82"/>
      <c r="D963" s="82"/>
      <c r="E963" s="416"/>
      <c r="F963" s="82"/>
      <c r="G963" s="82"/>
      <c r="H963" s="8"/>
      <c r="I963" s="8"/>
      <c r="J963" s="8"/>
      <c r="K963" s="8"/>
      <c r="L963" s="8"/>
      <c r="M963" s="8"/>
      <c r="N963" s="8"/>
      <c r="O963" s="8"/>
      <c r="P963" s="8"/>
      <c r="Q963" s="8"/>
      <c r="R963" s="8"/>
      <c r="S963" s="8"/>
      <c r="T963" s="8"/>
      <c r="U963" s="8"/>
      <c r="V963" s="8"/>
      <c r="W963" s="8"/>
      <c r="X963" s="8"/>
      <c r="Y963" s="8"/>
      <c r="Z963" s="8"/>
    </row>
    <row r="964" spans="1:26" ht="12.75" customHeight="1" x14ac:dyDescent="0.15">
      <c r="A964" s="8"/>
      <c r="B964" s="8"/>
      <c r="C964" s="82"/>
      <c r="D964" s="82"/>
      <c r="E964" s="416"/>
      <c r="F964" s="82"/>
      <c r="G964" s="82"/>
      <c r="H964" s="8"/>
      <c r="I964" s="8"/>
      <c r="J964" s="8"/>
      <c r="K964" s="8"/>
      <c r="L964" s="8"/>
      <c r="M964" s="8"/>
      <c r="N964" s="8"/>
      <c r="O964" s="8"/>
      <c r="P964" s="8"/>
      <c r="Q964" s="8"/>
      <c r="R964" s="8"/>
      <c r="S964" s="8"/>
      <c r="T964" s="8"/>
      <c r="U964" s="8"/>
      <c r="V964" s="8"/>
      <c r="W964" s="8"/>
      <c r="X964" s="8"/>
      <c r="Y964" s="8"/>
      <c r="Z964" s="8"/>
    </row>
    <row r="965" spans="1:26" ht="12.75" customHeight="1" x14ac:dyDescent="0.15">
      <c r="A965" s="8"/>
      <c r="B965" s="8"/>
      <c r="C965" s="82"/>
      <c r="D965" s="82"/>
      <c r="E965" s="416"/>
      <c r="F965" s="82"/>
      <c r="G965" s="82"/>
      <c r="H965" s="8"/>
      <c r="I965" s="8"/>
      <c r="J965" s="8"/>
      <c r="K965" s="8"/>
      <c r="L965" s="8"/>
      <c r="M965" s="8"/>
      <c r="N965" s="8"/>
      <c r="O965" s="8"/>
      <c r="P965" s="8"/>
      <c r="Q965" s="8"/>
      <c r="R965" s="8"/>
      <c r="S965" s="8"/>
      <c r="T965" s="8"/>
      <c r="U965" s="8"/>
      <c r="V965" s="8"/>
      <c r="W965" s="8"/>
      <c r="X965" s="8"/>
      <c r="Y965" s="8"/>
      <c r="Z965" s="8"/>
    </row>
    <row r="966" spans="1:26" ht="12.75" customHeight="1" x14ac:dyDescent="0.15">
      <c r="A966" s="8"/>
      <c r="B966" s="8"/>
      <c r="C966" s="82"/>
      <c r="D966" s="82"/>
      <c r="E966" s="416"/>
      <c r="F966" s="82"/>
      <c r="G966" s="82"/>
      <c r="H966" s="8"/>
      <c r="I966" s="8"/>
      <c r="J966" s="8"/>
      <c r="K966" s="8"/>
      <c r="L966" s="8"/>
      <c r="M966" s="8"/>
      <c r="N966" s="8"/>
      <c r="O966" s="8"/>
      <c r="P966" s="8"/>
      <c r="Q966" s="8"/>
      <c r="R966" s="8"/>
      <c r="S966" s="8"/>
      <c r="T966" s="8"/>
      <c r="U966" s="8"/>
      <c r="V966" s="8"/>
      <c r="W966" s="8"/>
      <c r="X966" s="8"/>
      <c r="Y966" s="8"/>
      <c r="Z966" s="8"/>
    </row>
    <row r="967" spans="1:26" ht="12.75" customHeight="1" x14ac:dyDescent="0.15">
      <c r="A967" s="8"/>
      <c r="B967" s="8"/>
      <c r="C967" s="82"/>
      <c r="D967" s="82"/>
      <c r="E967" s="416"/>
      <c r="F967" s="82"/>
      <c r="G967" s="82"/>
      <c r="H967" s="8"/>
      <c r="I967" s="8"/>
      <c r="J967" s="8"/>
      <c r="K967" s="8"/>
      <c r="L967" s="8"/>
      <c r="M967" s="8"/>
      <c r="N967" s="8"/>
      <c r="O967" s="8"/>
      <c r="P967" s="8"/>
      <c r="Q967" s="8"/>
      <c r="R967" s="8"/>
      <c r="S967" s="8"/>
      <c r="T967" s="8"/>
      <c r="U967" s="8"/>
      <c r="V967" s="8"/>
      <c r="W967" s="8"/>
      <c r="X967" s="8"/>
      <c r="Y967" s="8"/>
      <c r="Z967" s="8"/>
    </row>
    <row r="968" spans="1:26" ht="12.75" customHeight="1" x14ac:dyDescent="0.15">
      <c r="A968" s="8"/>
      <c r="B968" s="8"/>
      <c r="C968" s="82"/>
      <c r="D968" s="82"/>
      <c r="E968" s="416"/>
      <c r="F968" s="82"/>
      <c r="G968" s="82"/>
      <c r="H968" s="8"/>
      <c r="I968" s="8"/>
      <c r="J968" s="8"/>
      <c r="K968" s="8"/>
      <c r="L968" s="8"/>
      <c r="M968" s="8"/>
      <c r="N968" s="8"/>
      <c r="O968" s="8"/>
      <c r="P968" s="8"/>
      <c r="Q968" s="8"/>
      <c r="R968" s="8"/>
      <c r="S968" s="8"/>
      <c r="T968" s="8"/>
      <c r="U968" s="8"/>
      <c r="V968" s="8"/>
      <c r="W968" s="8"/>
      <c r="X968" s="8"/>
      <c r="Y968" s="8"/>
      <c r="Z968" s="8"/>
    </row>
    <row r="969" spans="1:26" ht="12.75" customHeight="1" x14ac:dyDescent="0.15">
      <c r="A969" s="8"/>
      <c r="B969" s="8"/>
      <c r="C969" s="82"/>
      <c r="D969" s="82"/>
      <c r="E969" s="416"/>
      <c r="F969" s="82"/>
      <c r="G969" s="82"/>
      <c r="H969" s="8"/>
      <c r="I969" s="8"/>
      <c r="J969" s="8"/>
      <c r="K969" s="8"/>
      <c r="L969" s="8"/>
      <c r="M969" s="8"/>
      <c r="N969" s="8"/>
      <c r="O969" s="8"/>
      <c r="P969" s="8"/>
      <c r="Q969" s="8"/>
      <c r="R969" s="8"/>
      <c r="S969" s="8"/>
      <c r="T969" s="8"/>
      <c r="U969" s="8"/>
      <c r="V969" s="8"/>
      <c r="W969" s="8"/>
      <c r="X969" s="8"/>
      <c r="Y969" s="8"/>
      <c r="Z969" s="8"/>
    </row>
    <row r="970" spans="1:26" ht="12.75" customHeight="1" x14ac:dyDescent="0.15">
      <c r="A970" s="8"/>
      <c r="B970" s="8"/>
      <c r="C970" s="82"/>
      <c r="D970" s="82"/>
      <c r="E970" s="416"/>
      <c r="F970" s="82"/>
      <c r="G970" s="82"/>
      <c r="H970" s="8"/>
      <c r="I970" s="8"/>
      <c r="J970" s="8"/>
      <c r="K970" s="8"/>
      <c r="L970" s="8"/>
      <c r="M970" s="8"/>
      <c r="N970" s="8"/>
      <c r="O970" s="8"/>
      <c r="P970" s="8"/>
      <c r="Q970" s="8"/>
      <c r="R970" s="8"/>
      <c r="S970" s="8"/>
      <c r="T970" s="8"/>
      <c r="U970" s="8"/>
      <c r="V970" s="8"/>
      <c r="W970" s="8"/>
      <c r="X970" s="8"/>
      <c r="Y970" s="8"/>
      <c r="Z970" s="8"/>
    </row>
    <row r="971" spans="1:26" ht="12.75" customHeight="1" x14ac:dyDescent="0.15">
      <c r="A971" s="8"/>
      <c r="B971" s="8"/>
      <c r="C971" s="82"/>
      <c r="D971" s="82"/>
      <c r="E971" s="416"/>
      <c r="F971" s="82"/>
      <c r="G971" s="82"/>
      <c r="H971" s="8"/>
      <c r="I971" s="8"/>
      <c r="J971" s="8"/>
      <c r="K971" s="8"/>
      <c r="L971" s="8"/>
      <c r="M971" s="8"/>
      <c r="N971" s="8"/>
      <c r="O971" s="8"/>
      <c r="P971" s="8"/>
      <c r="Q971" s="8"/>
      <c r="R971" s="8"/>
      <c r="S971" s="8"/>
      <c r="T971" s="8"/>
      <c r="U971" s="8"/>
      <c r="V971" s="8"/>
      <c r="W971" s="8"/>
      <c r="X971" s="8"/>
      <c r="Y971" s="8"/>
      <c r="Z971" s="8"/>
    </row>
    <row r="972" spans="1:26" ht="12.75" customHeight="1" x14ac:dyDescent="0.15">
      <c r="A972" s="8"/>
      <c r="B972" s="8"/>
      <c r="C972" s="82"/>
      <c r="D972" s="82"/>
      <c r="E972" s="416"/>
      <c r="F972" s="82"/>
      <c r="G972" s="82"/>
      <c r="H972" s="8"/>
      <c r="I972" s="8"/>
      <c r="J972" s="8"/>
      <c r="K972" s="8"/>
      <c r="L972" s="8"/>
      <c r="M972" s="8"/>
      <c r="N972" s="8"/>
      <c r="O972" s="8"/>
      <c r="P972" s="8"/>
      <c r="Q972" s="8"/>
      <c r="R972" s="8"/>
      <c r="S972" s="8"/>
      <c r="T972" s="8"/>
      <c r="U972" s="8"/>
      <c r="V972" s="8"/>
      <c r="W972" s="8"/>
      <c r="X972" s="8"/>
      <c r="Y972" s="8"/>
      <c r="Z972" s="8"/>
    </row>
    <row r="973" spans="1:26" ht="12.75" customHeight="1" x14ac:dyDescent="0.15">
      <c r="A973" s="8"/>
      <c r="B973" s="8"/>
      <c r="C973" s="82"/>
      <c r="D973" s="82"/>
      <c r="E973" s="416"/>
      <c r="F973" s="82"/>
      <c r="G973" s="82"/>
      <c r="H973" s="8"/>
      <c r="I973" s="8"/>
      <c r="J973" s="8"/>
      <c r="K973" s="8"/>
      <c r="L973" s="8"/>
      <c r="M973" s="8"/>
      <c r="N973" s="8"/>
      <c r="O973" s="8"/>
      <c r="P973" s="8"/>
      <c r="Q973" s="8"/>
      <c r="R973" s="8"/>
      <c r="S973" s="8"/>
      <c r="T973" s="8"/>
      <c r="U973" s="8"/>
      <c r="V973" s="8"/>
      <c r="W973" s="8"/>
      <c r="X973" s="8"/>
      <c r="Y973" s="8"/>
      <c r="Z973" s="8"/>
    </row>
    <row r="974" spans="1:26" ht="12.75" customHeight="1" x14ac:dyDescent="0.15">
      <c r="A974" s="8"/>
      <c r="B974" s="8"/>
      <c r="C974" s="82"/>
      <c r="D974" s="82"/>
      <c r="E974" s="416"/>
      <c r="F974" s="82"/>
      <c r="G974" s="82"/>
      <c r="H974" s="8"/>
      <c r="I974" s="8"/>
      <c r="J974" s="8"/>
      <c r="K974" s="8"/>
      <c r="L974" s="8"/>
      <c r="M974" s="8"/>
      <c r="N974" s="8"/>
      <c r="O974" s="8"/>
      <c r="P974" s="8"/>
      <c r="Q974" s="8"/>
      <c r="R974" s="8"/>
      <c r="S974" s="8"/>
      <c r="T974" s="8"/>
      <c r="U974" s="8"/>
      <c r="V974" s="8"/>
      <c r="W974" s="8"/>
      <c r="X974" s="8"/>
      <c r="Y974" s="8"/>
      <c r="Z974" s="8"/>
    </row>
    <row r="975" spans="1:26" ht="12.75" customHeight="1" x14ac:dyDescent="0.15">
      <c r="A975" s="8"/>
      <c r="B975" s="8"/>
      <c r="C975" s="82"/>
      <c r="D975" s="82"/>
      <c r="E975" s="416"/>
      <c r="F975" s="82"/>
      <c r="G975" s="82"/>
      <c r="H975" s="8"/>
      <c r="I975" s="8"/>
      <c r="J975" s="8"/>
      <c r="K975" s="8"/>
      <c r="L975" s="8"/>
      <c r="M975" s="8"/>
      <c r="N975" s="8"/>
      <c r="O975" s="8"/>
      <c r="P975" s="8"/>
      <c r="Q975" s="8"/>
      <c r="R975" s="8"/>
      <c r="S975" s="8"/>
      <c r="T975" s="8"/>
      <c r="U975" s="8"/>
      <c r="V975" s="8"/>
      <c r="W975" s="8"/>
      <c r="X975" s="8"/>
      <c r="Y975" s="8"/>
      <c r="Z975" s="8"/>
    </row>
    <row r="976" spans="1:26" ht="12.75" customHeight="1" x14ac:dyDescent="0.15">
      <c r="A976" s="8"/>
      <c r="B976" s="8"/>
      <c r="C976" s="82"/>
      <c r="D976" s="82"/>
      <c r="E976" s="416"/>
      <c r="F976" s="82"/>
      <c r="G976" s="82"/>
      <c r="H976" s="8"/>
      <c r="I976" s="8"/>
      <c r="J976" s="8"/>
      <c r="K976" s="8"/>
      <c r="L976" s="8"/>
      <c r="M976" s="8"/>
      <c r="N976" s="8"/>
      <c r="O976" s="8"/>
      <c r="P976" s="8"/>
      <c r="Q976" s="8"/>
      <c r="R976" s="8"/>
      <c r="S976" s="8"/>
      <c r="T976" s="8"/>
      <c r="U976" s="8"/>
      <c r="V976" s="8"/>
      <c r="W976" s="8"/>
      <c r="X976" s="8"/>
      <c r="Y976" s="8"/>
      <c r="Z976" s="8"/>
    </row>
    <row r="977" spans="1:26" ht="12.75" customHeight="1" x14ac:dyDescent="0.15">
      <c r="A977" s="8"/>
      <c r="B977" s="8"/>
      <c r="C977" s="82"/>
      <c r="D977" s="82"/>
      <c r="E977" s="416"/>
      <c r="F977" s="82"/>
      <c r="G977" s="82"/>
      <c r="H977" s="8"/>
      <c r="I977" s="8"/>
      <c r="J977" s="8"/>
      <c r="K977" s="8"/>
      <c r="L977" s="8"/>
      <c r="M977" s="8"/>
      <c r="N977" s="8"/>
      <c r="O977" s="8"/>
      <c r="P977" s="8"/>
      <c r="Q977" s="8"/>
      <c r="R977" s="8"/>
      <c r="S977" s="8"/>
      <c r="T977" s="8"/>
      <c r="U977" s="8"/>
      <c r="V977" s="8"/>
      <c r="W977" s="8"/>
      <c r="X977" s="8"/>
      <c r="Y977" s="8"/>
      <c r="Z977" s="8"/>
    </row>
    <row r="978" spans="1:26" ht="12.75" customHeight="1" x14ac:dyDescent="0.15">
      <c r="A978" s="8"/>
      <c r="B978" s="8"/>
      <c r="C978" s="82"/>
      <c r="D978" s="82"/>
      <c r="E978" s="416"/>
      <c r="F978" s="82"/>
      <c r="G978" s="82"/>
      <c r="H978" s="8"/>
      <c r="I978" s="8"/>
      <c r="J978" s="8"/>
      <c r="K978" s="8"/>
      <c r="L978" s="8"/>
      <c r="M978" s="8"/>
      <c r="N978" s="8"/>
      <c r="O978" s="8"/>
      <c r="P978" s="8"/>
      <c r="Q978" s="8"/>
      <c r="R978" s="8"/>
      <c r="S978" s="8"/>
      <c r="T978" s="8"/>
      <c r="U978" s="8"/>
      <c r="V978" s="8"/>
      <c r="W978" s="8"/>
      <c r="X978" s="8"/>
      <c r="Y978" s="8"/>
      <c r="Z978" s="8"/>
    </row>
    <row r="979" spans="1:26" ht="12.75" customHeight="1" x14ac:dyDescent="0.15">
      <c r="A979" s="8"/>
      <c r="B979" s="8"/>
      <c r="C979" s="82"/>
      <c r="D979" s="82"/>
      <c r="E979" s="416"/>
      <c r="F979" s="82"/>
      <c r="G979" s="82"/>
      <c r="H979" s="8"/>
      <c r="I979" s="8"/>
      <c r="J979" s="8"/>
      <c r="K979" s="8"/>
      <c r="L979" s="8"/>
      <c r="M979" s="8"/>
      <c r="N979" s="8"/>
      <c r="O979" s="8"/>
      <c r="P979" s="8"/>
      <c r="Q979" s="8"/>
      <c r="R979" s="8"/>
      <c r="S979" s="8"/>
      <c r="T979" s="8"/>
      <c r="U979" s="8"/>
      <c r="V979" s="8"/>
      <c r="W979" s="8"/>
      <c r="X979" s="8"/>
      <c r="Y979" s="8"/>
      <c r="Z979" s="8"/>
    </row>
    <row r="980" spans="1:26" ht="12.75" customHeight="1" x14ac:dyDescent="0.15">
      <c r="A980" s="8"/>
      <c r="B980" s="8"/>
      <c r="C980" s="82"/>
      <c r="D980" s="82"/>
      <c r="E980" s="416"/>
      <c r="F980" s="82"/>
      <c r="G980" s="82"/>
      <c r="H980" s="8"/>
      <c r="I980" s="8"/>
      <c r="J980" s="8"/>
      <c r="K980" s="8"/>
      <c r="L980" s="8"/>
      <c r="M980" s="8"/>
      <c r="N980" s="8"/>
      <c r="O980" s="8"/>
      <c r="P980" s="8"/>
      <c r="Q980" s="8"/>
      <c r="R980" s="8"/>
      <c r="S980" s="8"/>
      <c r="T980" s="8"/>
      <c r="U980" s="8"/>
      <c r="V980" s="8"/>
      <c r="W980" s="8"/>
      <c r="X980" s="8"/>
      <c r="Y980" s="8"/>
      <c r="Z980" s="8"/>
    </row>
    <row r="981" spans="1:26" ht="12.75" customHeight="1" x14ac:dyDescent="0.15">
      <c r="A981" s="8"/>
      <c r="B981" s="8"/>
      <c r="C981" s="82"/>
      <c r="D981" s="82"/>
      <c r="E981" s="416"/>
      <c r="F981" s="82"/>
      <c r="G981" s="82"/>
      <c r="H981" s="8"/>
      <c r="I981" s="8"/>
      <c r="J981" s="8"/>
      <c r="K981" s="8"/>
      <c r="L981" s="8"/>
      <c r="M981" s="8"/>
      <c r="N981" s="8"/>
      <c r="O981" s="8"/>
      <c r="P981" s="8"/>
      <c r="Q981" s="8"/>
      <c r="R981" s="8"/>
      <c r="S981" s="8"/>
      <c r="T981" s="8"/>
      <c r="U981" s="8"/>
      <c r="V981" s="8"/>
      <c r="W981" s="8"/>
      <c r="X981" s="8"/>
      <c r="Y981" s="8"/>
      <c r="Z981" s="8"/>
    </row>
    <row r="982" spans="1:26" ht="12.75" customHeight="1" x14ac:dyDescent="0.15">
      <c r="A982" s="8"/>
      <c r="B982" s="8"/>
      <c r="C982" s="82"/>
      <c r="D982" s="82"/>
      <c r="E982" s="416"/>
      <c r="F982" s="82"/>
      <c r="G982" s="82"/>
      <c r="H982" s="8"/>
      <c r="I982" s="8"/>
      <c r="J982" s="8"/>
      <c r="K982" s="8"/>
      <c r="L982" s="8"/>
      <c r="M982" s="8"/>
      <c r="N982" s="8"/>
      <c r="O982" s="8"/>
      <c r="P982" s="8"/>
      <c r="Q982" s="8"/>
      <c r="R982" s="8"/>
      <c r="S982" s="8"/>
      <c r="T982" s="8"/>
      <c r="U982" s="8"/>
      <c r="V982" s="8"/>
      <c r="W982" s="8"/>
      <c r="X982" s="8"/>
      <c r="Y982" s="8"/>
      <c r="Z982" s="8"/>
    </row>
    <row r="983" spans="1:26" ht="12.75" customHeight="1" x14ac:dyDescent="0.15">
      <c r="A983" s="8"/>
      <c r="B983" s="8"/>
      <c r="C983" s="82"/>
      <c r="D983" s="82"/>
      <c r="E983" s="416"/>
      <c r="F983" s="82"/>
      <c r="G983" s="82"/>
      <c r="H983" s="8"/>
      <c r="I983" s="8"/>
      <c r="J983" s="8"/>
      <c r="K983" s="8"/>
      <c r="L983" s="8"/>
      <c r="M983" s="8"/>
      <c r="N983" s="8"/>
      <c r="O983" s="8"/>
      <c r="P983" s="8"/>
      <c r="Q983" s="8"/>
      <c r="R983" s="8"/>
      <c r="S983" s="8"/>
      <c r="T983" s="8"/>
      <c r="U983" s="8"/>
      <c r="V983" s="8"/>
      <c r="W983" s="8"/>
      <c r="X983" s="8"/>
      <c r="Y983" s="8"/>
      <c r="Z983" s="8"/>
    </row>
    <row r="984" spans="1:26" ht="12.75" customHeight="1" x14ac:dyDescent="0.15">
      <c r="A984" s="8"/>
      <c r="B984" s="8"/>
      <c r="C984" s="82"/>
      <c r="D984" s="82"/>
      <c r="E984" s="416"/>
      <c r="F984" s="82"/>
      <c r="G984" s="82"/>
      <c r="H984" s="8"/>
      <c r="I984" s="8"/>
      <c r="J984" s="8"/>
      <c r="K984" s="8"/>
      <c r="L984" s="8"/>
      <c r="M984" s="8"/>
      <c r="N984" s="8"/>
      <c r="O984" s="8"/>
      <c r="P984" s="8"/>
      <c r="Q984" s="8"/>
      <c r="R984" s="8"/>
      <c r="S984" s="8"/>
      <c r="T984" s="8"/>
      <c r="U984" s="8"/>
      <c r="V984" s="8"/>
      <c r="W984" s="8"/>
      <c r="X984" s="8"/>
      <c r="Y984" s="8"/>
      <c r="Z984" s="8"/>
    </row>
    <row r="985" spans="1:26" ht="12.75" customHeight="1" x14ac:dyDescent="0.15">
      <c r="A985" s="8"/>
      <c r="B985" s="8"/>
      <c r="C985" s="82"/>
      <c r="D985" s="82"/>
      <c r="E985" s="416"/>
      <c r="F985" s="82"/>
      <c r="G985" s="82"/>
      <c r="H985" s="8"/>
      <c r="I985" s="8"/>
      <c r="J985" s="8"/>
      <c r="K985" s="8"/>
      <c r="L985" s="8"/>
      <c r="M985" s="8"/>
      <c r="N985" s="8"/>
      <c r="O985" s="8"/>
      <c r="P985" s="8"/>
      <c r="Q985" s="8"/>
      <c r="R985" s="8"/>
      <c r="S985" s="8"/>
      <c r="T985" s="8"/>
      <c r="U985" s="8"/>
      <c r="V985" s="8"/>
      <c r="W985" s="8"/>
      <c r="X985" s="8"/>
      <c r="Y985" s="8"/>
      <c r="Z985" s="8"/>
    </row>
    <row r="986" spans="1:26" ht="12.75" customHeight="1" x14ac:dyDescent="0.15">
      <c r="A986" s="8"/>
      <c r="B986" s="8"/>
      <c r="C986" s="82"/>
      <c r="D986" s="82"/>
      <c r="E986" s="416"/>
      <c r="F986" s="82"/>
      <c r="G986" s="82"/>
      <c r="H986" s="8"/>
      <c r="I986" s="8"/>
      <c r="J986" s="8"/>
      <c r="K986" s="8"/>
      <c r="L986" s="8"/>
      <c r="M986" s="8"/>
      <c r="N986" s="8"/>
      <c r="O986" s="8"/>
      <c r="P986" s="8"/>
      <c r="Q986" s="8"/>
      <c r="R986" s="8"/>
      <c r="S986" s="8"/>
      <c r="T986" s="8"/>
      <c r="U986" s="8"/>
      <c r="V986" s="8"/>
      <c r="W986" s="8"/>
      <c r="X986" s="8"/>
      <c r="Y986" s="8"/>
      <c r="Z986" s="8"/>
    </row>
    <row r="987" spans="1:26" ht="12.75" customHeight="1" x14ac:dyDescent="0.15">
      <c r="A987" s="8"/>
      <c r="B987" s="8"/>
      <c r="C987" s="82"/>
      <c r="D987" s="82"/>
      <c r="E987" s="416"/>
      <c r="F987" s="82"/>
      <c r="G987" s="82"/>
      <c r="H987" s="8"/>
      <c r="I987" s="8"/>
      <c r="J987" s="8"/>
      <c r="K987" s="8"/>
      <c r="L987" s="8"/>
      <c r="M987" s="8"/>
      <c r="N987" s="8"/>
      <c r="O987" s="8"/>
      <c r="P987" s="8"/>
      <c r="Q987" s="8"/>
      <c r="R987" s="8"/>
      <c r="S987" s="8"/>
      <c r="T987" s="8"/>
      <c r="U987" s="8"/>
      <c r="V987" s="8"/>
      <c r="W987" s="8"/>
      <c r="X987" s="8"/>
      <c r="Y987" s="8"/>
      <c r="Z987" s="8"/>
    </row>
    <row r="988" spans="1:26" ht="12.75" customHeight="1" x14ac:dyDescent="0.15">
      <c r="A988" s="8"/>
      <c r="B988" s="8"/>
      <c r="C988" s="82"/>
      <c r="D988" s="82"/>
      <c r="E988" s="416"/>
      <c r="F988" s="82"/>
      <c r="G988" s="82"/>
      <c r="H988" s="8"/>
      <c r="I988" s="8"/>
      <c r="J988" s="8"/>
      <c r="K988" s="8"/>
      <c r="L988" s="8"/>
      <c r="M988" s="8"/>
      <c r="N988" s="8"/>
      <c r="O988" s="8"/>
      <c r="P988" s="8"/>
      <c r="Q988" s="8"/>
      <c r="R988" s="8"/>
      <c r="S988" s="8"/>
      <c r="T988" s="8"/>
      <c r="U988" s="8"/>
      <c r="V988" s="8"/>
      <c r="W988" s="8"/>
      <c r="X988" s="8"/>
      <c r="Y988" s="8"/>
      <c r="Z988" s="8"/>
    </row>
    <row r="989" spans="1:26" ht="12.75" customHeight="1" x14ac:dyDescent="0.15">
      <c r="A989" s="8"/>
      <c r="B989" s="8"/>
      <c r="C989" s="82"/>
      <c r="D989" s="82"/>
      <c r="E989" s="416"/>
      <c r="F989" s="82"/>
      <c r="G989" s="82"/>
      <c r="H989" s="8"/>
      <c r="I989" s="8"/>
      <c r="J989" s="8"/>
      <c r="K989" s="8"/>
      <c r="L989" s="8"/>
      <c r="M989" s="8"/>
      <c r="N989" s="8"/>
      <c r="O989" s="8"/>
      <c r="P989" s="8"/>
      <c r="Q989" s="8"/>
      <c r="R989" s="8"/>
      <c r="S989" s="8"/>
      <c r="T989" s="8"/>
      <c r="U989" s="8"/>
      <c r="V989" s="8"/>
      <c r="W989" s="8"/>
      <c r="X989" s="8"/>
      <c r="Y989" s="8"/>
      <c r="Z989" s="8"/>
    </row>
    <row r="990" spans="1:26" ht="12.75" customHeight="1" x14ac:dyDescent="0.15">
      <c r="A990" s="8"/>
      <c r="B990" s="8"/>
      <c r="C990" s="82"/>
      <c r="D990" s="82"/>
      <c r="E990" s="416"/>
      <c r="F990" s="82"/>
      <c r="G990" s="82"/>
      <c r="H990" s="8"/>
      <c r="I990" s="8"/>
      <c r="J990" s="8"/>
      <c r="K990" s="8"/>
      <c r="L990" s="8"/>
      <c r="M990" s="8"/>
      <c r="N990" s="8"/>
      <c r="O990" s="8"/>
      <c r="P990" s="8"/>
      <c r="Q990" s="8"/>
      <c r="R990" s="8"/>
      <c r="S990" s="8"/>
      <c r="T990" s="8"/>
      <c r="U990" s="8"/>
      <c r="V990" s="8"/>
      <c r="W990" s="8"/>
      <c r="X990" s="8"/>
      <c r="Y990" s="8"/>
      <c r="Z990" s="8"/>
    </row>
    <row r="991" spans="1:26" ht="12.75" customHeight="1" x14ac:dyDescent="0.15">
      <c r="A991" s="8"/>
      <c r="B991" s="8"/>
      <c r="C991" s="82"/>
      <c r="D991" s="82"/>
      <c r="E991" s="416"/>
      <c r="F991" s="82"/>
      <c r="G991" s="82"/>
      <c r="H991" s="8"/>
      <c r="I991" s="8"/>
      <c r="J991" s="8"/>
      <c r="K991" s="8"/>
      <c r="L991" s="8"/>
      <c r="M991" s="8"/>
      <c r="N991" s="8"/>
      <c r="O991" s="8"/>
      <c r="P991" s="8"/>
      <c r="Q991" s="8"/>
      <c r="R991" s="8"/>
      <c r="S991" s="8"/>
      <c r="T991" s="8"/>
      <c r="U991" s="8"/>
      <c r="V991" s="8"/>
      <c r="W991" s="8"/>
      <c r="X991" s="8"/>
      <c r="Y991" s="8"/>
      <c r="Z991" s="8"/>
    </row>
    <row r="992" spans="1:26" ht="12.75" customHeight="1" x14ac:dyDescent="0.15">
      <c r="A992" s="8"/>
      <c r="B992" s="8"/>
      <c r="C992" s="82"/>
      <c r="D992" s="82"/>
      <c r="E992" s="416"/>
      <c r="F992" s="82"/>
      <c r="G992" s="82"/>
      <c r="H992" s="8"/>
      <c r="I992" s="8"/>
      <c r="J992" s="8"/>
      <c r="K992" s="8"/>
      <c r="L992" s="8"/>
      <c r="M992" s="8"/>
      <c r="N992" s="8"/>
      <c r="O992" s="8"/>
      <c r="P992" s="8"/>
      <c r="Q992" s="8"/>
      <c r="R992" s="8"/>
      <c r="S992" s="8"/>
      <c r="T992" s="8"/>
      <c r="U992" s="8"/>
      <c r="V992" s="8"/>
      <c r="W992" s="8"/>
      <c r="X992" s="8"/>
      <c r="Y992" s="8"/>
      <c r="Z992" s="8"/>
    </row>
    <row r="993" spans="1:26" ht="12.75" customHeight="1" x14ac:dyDescent="0.15">
      <c r="A993" s="8"/>
      <c r="B993" s="8"/>
      <c r="C993" s="82"/>
      <c r="D993" s="82"/>
      <c r="E993" s="416"/>
      <c r="F993" s="82"/>
      <c r="G993" s="82"/>
      <c r="H993" s="8"/>
      <c r="I993" s="8"/>
      <c r="J993" s="8"/>
      <c r="K993" s="8"/>
      <c r="L993" s="8"/>
      <c r="M993" s="8"/>
      <c r="N993" s="8"/>
      <c r="O993" s="8"/>
      <c r="P993" s="8"/>
      <c r="Q993" s="8"/>
      <c r="R993" s="8"/>
      <c r="S993" s="8"/>
      <c r="T993" s="8"/>
      <c r="U993" s="8"/>
      <c r="V993" s="8"/>
      <c r="W993" s="8"/>
      <c r="X993" s="8"/>
      <c r="Y993" s="8"/>
      <c r="Z993" s="8"/>
    </row>
    <row r="994" spans="1:26" ht="12.75" customHeight="1" x14ac:dyDescent="0.15">
      <c r="A994" s="8"/>
      <c r="B994" s="8"/>
      <c r="C994" s="82"/>
      <c r="D994" s="82"/>
      <c r="E994" s="416"/>
      <c r="F994" s="82"/>
      <c r="G994" s="82"/>
      <c r="H994" s="8"/>
      <c r="I994" s="8"/>
      <c r="J994" s="8"/>
      <c r="K994" s="8"/>
      <c r="L994" s="8"/>
      <c r="M994" s="8"/>
      <c r="N994" s="8"/>
      <c r="O994" s="8"/>
      <c r="P994" s="8"/>
      <c r="Q994" s="8"/>
      <c r="R994" s="8"/>
      <c r="S994" s="8"/>
      <c r="T994" s="8"/>
      <c r="U994" s="8"/>
      <c r="V994" s="8"/>
      <c r="W994" s="8"/>
      <c r="X994" s="8"/>
      <c r="Y994" s="8"/>
      <c r="Z994" s="8"/>
    </row>
    <row r="995" spans="1:26" ht="12.75" customHeight="1" x14ac:dyDescent="0.15">
      <c r="A995" s="8"/>
      <c r="B995" s="8"/>
      <c r="C995" s="82"/>
      <c r="D995" s="82"/>
      <c r="E995" s="416"/>
      <c r="F995" s="82"/>
      <c r="G995" s="82"/>
      <c r="H995" s="8"/>
      <c r="I995" s="8"/>
      <c r="J995" s="8"/>
      <c r="K995" s="8"/>
      <c r="L995" s="8"/>
      <c r="M995" s="8"/>
      <c r="N995" s="8"/>
      <c r="O995" s="8"/>
      <c r="P995" s="8"/>
      <c r="Q995" s="8"/>
      <c r="R995" s="8"/>
      <c r="S995" s="8"/>
      <c r="T995" s="8"/>
      <c r="U995" s="8"/>
      <c r="V995" s="8"/>
      <c r="W995" s="8"/>
      <c r="X995" s="8"/>
      <c r="Y995" s="8"/>
      <c r="Z995" s="8"/>
    </row>
    <row r="996" spans="1:26" ht="12.75" customHeight="1" x14ac:dyDescent="0.15">
      <c r="A996" s="8"/>
      <c r="B996" s="8"/>
      <c r="C996" s="82"/>
      <c r="D996" s="82"/>
      <c r="E996" s="416"/>
      <c r="F996" s="82"/>
      <c r="G996" s="82"/>
      <c r="H996" s="8"/>
      <c r="I996" s="8"/>
      <c r="J996" s="8"/>
      <c r="K996" s="8"/>
      <c r="L996" s="8"/>
      <c r="M996" s="8"/>
      <c r="N996" s="8"/>
      <c r="O996" s="8"/>
      <c r="P996" s="8"/>
      <c r="Q996" s="8"/>
      <c r="R996" s="8"/>
      <c r="S996" s="8"/>
      <c r="T996" s="8"/>
      <c r="U996" s="8"/>
      <c r="V996" s="8"/>
      <c r="W996" s="8"/>
      <c r="X996" s="8"/>
      <c r="Y996" s="8"/>
      <c r="Z996" s="8"/>
    </row>
    <row r="997" spans="1:26" ht="12.75" customHeight="1" x14ac:dyDescent="0.15">
      <c r="A997" s="8"/>
      <c r="B997" s="8"/>
      <c r="C997" s="82"/>
      <c r="D997" s="82"/>
      <c r="E997" s="416"/>
      <c r="F997" s="82"/>
      <c r="G997" s="82"/>
      <c r="H997" s="8"/>
      <c r="I997" s="8"/>
      <c r="J997" s="8"/>
      <c r="K997" s="8"/>
      <c r="L997" s="8"/>
      <c r="M997" s="8"/>
      <c r="N997" s="8"/>
      <c r="O997" s="8"/>
      <c r="P997" s="8"/>
      <c r="Q997" s="8"/>
      <c r="R997" s="8"/>
      <c r="S997" s="8"/>
      <c r="T997" s="8"/>
      <c r="U997" s="8"/>
      <c r="V997" s="8"/>
      <c r="W997" s="8"/>
      <c r="X997" s="8"/>
      <c r="Y997" s="8"/>
      <c r="Z997" s="8"/>
    </row>
    <row r="998" spans="1:26" ht="12.75" customHeight="1" x14ac:dyDescent="0.15">
      <c r="A998" s="8"/>
      <c r="B998" s="8"/>
      <c r="C998" s="82"/>
      <c r="D998" s="82"/>
      <c r="E998" s="416"/>
      <c r="F998" s="82"/>
      <c r="G998" s="82"/>
      <c r="H998" s="8"/>
      <c r="I998" s="8"/>
      <c r="J998" s="8"/>
      <c r="K998" s="8"/>
      <c r="L998" s="8"/>
      <c r="M998" s="8"/>
      <c r="N998" s="8"/>
      <c r="O998" s="8"/>
      <c r="P998" s="8"/>
      <c r="Q998" s="8"/>
      <c r="R998" s="8"/>
      <c r="S998" s="8"/>
      <c r="T998" s="8"/>
      <c r="U998" s="8"/>
      <c r="V998" s="8"/>
      <c r="W998" s="8"/>
      <c r="X998" s="8"/>
      <c r="Y998" s="8"/>
      <c r="Z998" s="8"/>
    </row>
    <row r="999" spans="1:26" ht="12.75" customHeight="1" x14ac:dyDescent="0.15">
      <c r="A999" s="8"/>
      <c r="B999" s="8"/>
      <c r="C999" s="82"/>
      <c r="D999" s="82"/>
      <c r="E999" s="416"/>
      <c r="F999" s="82"/>
      <c r="G999" s="82"/>
      <c r="H999" s="8"/>
      <c r="I999" s="8"/>
      <c r="J999" s="8"/>
      <c r="K999" s="8"/>
      <c r="L999" s="8"/>
      <c r="M999" s="8"/>
      <c r="N999" s="8"/>
      <c r="O999" s="8"/>
      <c r="P999" s="8"/>
      <c r="Q999" s="8"/>
      <c r="R999" s="8"/>
      <c r="S999" s="8"/>
      <c r="T999" s="8"/>
      <c r="U999" s="8"/>
      <c r="V999" s="8"/>
      <c r="W999" s="8"/>
      <c r="X999" s="8"/>
      <c r="Y999" s="8"/>
      <c r="Z999" s="8"/>
    </row>
    <row r="1000" spans="1:26" ht="12.75" customHeight="1" x14ac:dyDescent="0.15">
      <c r="A1000" s="8"/>
      <c r="B1000" s="8"/>
      <c r="C1000" s="82"/>
      <c r="D1000" s="82"/>
      <c r="E1000" s="416"/>
      <c r="F1000" s="82"/>
      <c r="G1000" s="82"/>
      <c r="H1000" s="8"/>
      <c r="I1000" s="8"/>
      <c r="J1000" s="8"/>
      <c r="K1000" s="8"/>
      <c r="L1000" s="8"/>
      <c r="M1000" s="8"/>
      <c r="N1000" s="8"/>
      <c r="O1000" s="8"/>
      <c r="P1000" s="8"/>
      <c r="Q1000" s="8"/>
      <c r="R1000" s="8"/>
      <c r="S1000" s="8"/>
      <c r="T1000" s="8"/>
      <c r="U1000" s="8"/>
      <c r="V1000" s="8"/>
      <c r="W1000" s="8"/>
      <c r="X1000" s="8"/>
      <c r="Y1000" s="8"/>
      <c r="Z1000" s="8"/>
    </row>
    <row r="1001" spans="1:26" ht="12.75" customHeight="1" x14ac:dyDescent="0.15">
      <c r="A1001" s="8"/>
      <c r="B1001" s="8"/>
      <c r="C1001" s="82"/>
      <c r="D1001" s="82"/>
      <c r="E1001" s="416"/>
      <c r="F1001" s="82"/>
      <c r="G1001" s="82"/>
      <c r="H1001" s="8"/>
      <c r="I1001" s="8"/>
      <c r="J1001" s="8"/>
      <c r="K1001" s="8"/>
      <c r="L1001" s="8"/>
      <c r="M1001" s="8"/>
      <c r="N1001" s="8"/>
      <c r="O1001" s="8"/>
      <c r="P1001" s="8"/>
      <c r="Q1001" s="8"/>
      <c r="R1001" s="8"/>
      <c r="S1001" s="8"/>
      <c r="T1001" s="8"/>
      <c r="U1001" s="8"/>
      <c r="V1001" s="8"/>
      <c r="W1001" s="8"/>
      <c r="X1001" s="8"/>
      <c r="Y1001" s="8"/>
      <c r="Z1001" s="8"/>
    </row>
    <row r="1002" spans="1:26" ht="12.75" customHeight="1" x14ac:dyDescent="0.15">
      <c r="A1002" s="8"/>
      <c r="B1002" s="8"/>
      <c r="C1002" s="82"/>
      <c r="D1002" s="82"/>
      <c r="E1002" s="416"/>
      <c r="F1002" s="82"/>
      <c r="G1002" s="82"/>
      <c r="H1002" s="8"/>
      <c r="I1002" s="8"/>
      <c r="J1002" s="8"/>
      <c r="K1002" s="8"/>
      <c r="L1002" s="8"/>
      <c r="M1002" s="8"/>
      <c r="N1002" s="8"/>
      <c r="O1002" s="8"/>
      <c r="P1002" s="8"/>
      <c r="Q1002" s="8"/>
      <c r="R1002" s="8"/>
      <c r="S1002" s="8"/>
      <c r="T1002" s="8"/>
      <c r="U1002" s="8"/>
      <c r="V1002" s="8"/>
      <c r="W1002" s="8"/>
      <c r="X1002" s="8"/>
      <c r="Y1002" s="8"/>
      <c r="Z1002" s="8"/>
    </row>
    <row r="1003" spans="1:26" ht="12.75" customHeight="1" x14ac:dyDescent="0.15">
      <c r="A1003" s="8"/>
      <c r="B1003" s="8"/>
      <c r="C1003" s="82"/>
      <c r="D1003" s="82"/>
      <c r="E1003" s="416"/>
      <c r="F1003" s="82"/>
      <c r="G1003" s="82"/>
      <c r="H1003" s="8"/>
      <c r="I1003" s="8"/>
      <c r="J1003" s="8"/>
      <c r="K1003" s="8"/>
      <c r="L1003" s="8"/>
      <c r="M1003" s="8"/>
      <c r="N1003" s="8"/>
      <c r="O1003" s="8"/>
      <c r="P1003" s="8"/>
      <c r="Q1003" s="8"/>
      <c r="R1003" s="8"/>
      <c r="S1003" s="8"/>
      <c r="T1003" s="8"/>
      <c r="U1003" s="8"/>
      <c r="V1003" s="8"/>
      <c r="W1003" s="8"/>
      <c r="X1003" s="8"/>
      <c r="Y1003" s="8"/>
      <c r="Z1003" s="8"/>
    </row>
    <row r="1004" spans="1:26" ht="12.75" customHeight="1" x14ac:dyDescent="0.15">
      <c r="A1004" s="8"/>
      <c r="B1004" s="8"/>
      <c r="C1004" s="82"/>
      <c r="D1004" s="82"/>
      <c r="E1004" s="416"/>
      <c r="F1004" s="82"/>
      <c r="G1004" s="82"/>
      <c r="H1004" s="8"/>
      <c r="I1004" s="8"/>
      <c r="J1004" s="8"/>
      <c r="K1004" s="8"/>
      <c r="L1004" s="8"/>
      <c r="M1004" s="8"/>
      <c r="N1004" s="8"/>
      <c r="O1004" s="8"/>
      <c r="P1004" s="8"/>
      <c r="Q1004" s="8"/>
      <c r="R1004" s="8"/>
      <c r="S1004" s="8"/>
      <c r="T1004" s="8"/>
      <c r="U1004" s="8"/>
      <c r="V1004" s="8"/>
      <c r="W1004" s="8"/>
      <c r="X1004" s="8"/>
      <c r="Y1004" s="8"/>
      <c r="Z1004" s="8"/>
    </row>
  </sheetData>
  <phoneticPr fontId="30" type="noConversion"/>
  <hyperlinks>
    <hyperlink ref="E2" r:id="rId1" display="http://forum.icann.org/lists/comments-draft-ccwg-accountability-proposal-30nov15/msg00000.html"/>
    <hyperlink ref="E3" r:id="rId2" display="http://forum.icann.org/lists/comments-draft-ccwg-accountability-proposal-30nov15/msg00001.html"/>
    <hyperlink ref="E4" r:id="rId3" display="http://forum.icann.org/lists/comments-draft-ccwg-accountability-proposal-30nov15/msg00002.html"/>
    <hyperlink ref="E5" r:id="rId4" display="http://forum.icann.org/lists/comments-draft-ccwg-accountability-proposal-30nov15/msg00005.html"/>
    <hyperlink ref="E6" r:id="rId5" display="http://forum.icann.org/lists/comments-draft-ccwg-accountability-proposal-30nov15/msg00006.html"/>
    <hyperlink ref="E7" r:id="rId6" display="http://forum.icann.org/lists/comments-draft-ccwg-accountability-proposal-30nov15/msg00007.html"/>
    <hyperlink ref="E8" r:id="rId7" display="http://forum.icann.org/lists/comments-draft-ccwg-accountability-proposal-30nov15/msg00008.html"/>
    <hyperlink ref="E9" r:id="rId8" display="http://forum.icann.org/lists/comments-draft-ccwg-accountability-proposal-30nov15/msg00009.html"/>
    <hyperlink ref="E12" r:id="rId9" display="http://forum.icann.org/lists/comments-draft-ccwg-accountability-proposal-30nov15/msg00013.html"/>
    <hyperlink ref="E22" r:id="rId10" display="http://forum.icann.org/lists/comments-draft-ccwg-accountability-proposal-30nov15/msg00024.html"/>
    <hyperlink ref="E23" r:id="rId11" display="http://forum.icann.org/lists/comments-draft-ccwg-accountability-proposal-30nov15/msg00027.html"/>
    <hyperlink ref="E24" r:id="rId12" display="http://forum.icann.org/lists/comments-draft-ccwg-accountability-proposal-30nov15/pdfEvdc2TOlnN.pdf"/>
    <hyperlink ref="E25" r:id="rId13" display="http://forum.icann.org/lists/comments-draft-ccwg-accountability-proposal-30nov15/pdfiHdPh31Hha.pdf"/>
    <hyperlink ref="E26" r:id="rId14" display="http://forum.icann.org/lists/comments-draft-ccwg-accountability-proposal-30nov15/msg00029.html"/>
    <hyperlink ref="E27" r:id="rId15" display="http://forum.icann.org/lists/comments-draft-ccwg-accountability-proposal-30nov15/pdfCe9eofRn2b.pdf"/>
    <hyperlink ref="E28" r:id="rId16" display="http://forum.icann.org/lists/comments-draft-ccwg-accountability-proposal-30nov15/pdfvCQTWebXwE.pdf"/>
    <hyperlink ref="E29" r:id="rId17" display="http://forum.icann.org/lists/comments-draft-ccwg-accountability-proposal-30nov15/pdfPqf9cavp5f.pdf"/>
    <hyperlink ref="E30" r:id="rId18" display="http://forum.icann.org/lists/comments-draft-ccwg-accountability-proposal-30nov15/pdfvFb9t5zlix.pdf"/>
    <hyperlink ref="E31" r:id="rId19" display="http://forum.icann.org/lists/comments-draft-ccwg-accountability-proposal-30nov15/msg00035.html"/>
    <hyperlink ref="E32" r:id="rId20" display="http://forum.icann.org/lists/comments-draft-ccwg-accountability-proposal-30nov15/pdf23cfStjPON.pdf"/>
    <hyperlink ref="E33" r:id="rId21" display="http://forum.icann.org/lists/comments-draft-ccwg-accountability-proposal-30nov15/pdfa78oBUIx8M.pdf"/>
    <hyperlink ref="E34" r:id="rId22" display="http://forum.icann.org/lists/comments-draft-ccwg-accountability-proposal-30nov15/msg00037.html"/>
    <hyperlink ref="E35" r:id="rId23" display="http://forum.icann.org/lists/comments-draft-ccwg-accountability-proposal-30nov15/msg00038.html"/>
    <hyperlink ref="E36" r:id="rId24" display="http://forum.icann.org/lists/comments-draft-ccwg-accountability-proposal-30nov15/msg00039.html"/>
    <hyperlink ref="E37" r:id="rId25" display="http://forum.icann.org/lists/comments-draft-ccwg-accountability-proposal-30nov15/msg00040.html"/>
    <hyperlink ref="E38" r:id="rId26" display="http://forum.icann.org/lists/comments-draft-ccwg-accountability-proposal-30nov15/pdfg3KmRvmClK.pdf"/>
    <hyperlink ref="E39" r:id="rId27" display="http://forum.icann.org/lists/comments-draft-ccwg-accountability-proposal-30nov15/pdfWmJQQWhC2i.pdf"/>
    <hyperlink ref="E40" r:id="rId28" display="http://forum.icann.org/lists/comments-draft-ccwg-accountability-proposal-30nov15/pdfsiavgFticC.pdf"/>
    <hyperlink ref="E41" r:id="rId29" display="http://forum.icann.org/lists/comments-draft-ccwg-accountability-proposal-30nov15/pdfNl6NU3dLlH.pdf"/>
    <hyperlink ref="E42" r:id="rId30" display="http://forum.icann.org/lists/comments-draft-ccwg-accountability-proposal-30nov15/pdf6z8RjdnWHr.pdf"/>
    <hyperlink ref="E43" r:id="rId31" display="http://forum.icann.org/lists/comments-draft-ccwg-accountability-proposal-30nov15/pdfYXd0iPYPeL.pdf"/>
    <hyperlink ref="E44" r:id="rId32" display="http://forum.icann.org/lists/comments-draft-ccwg-accountability-proposal-30nov15/pdfTEIlTrjj8S.pdf"/>
    <hyperlink ref="E45" r:id="rId33" display="http://forum.icann.org/lists/comments-draft-ccwg-accountability-proposal-30nov15/pdfZBN5JFylvE.pdf"/>
    <hyperlink ref="E46" r:id="rId34" display="http://forum.icann.org/lists/comments-draft-ccwg-accountability-proposal-30nov15/pdfx5EY2UMgyI.pdf"/>
    <hyperlink ref="E47" r:id="rId35" display="http://forum.icann.org/lists/comments-draft-ccwg-accountability-proposal-30nov15/pdfgpjbrkLGmU.pdf"/>
    <hyperlink ref="E48" r:id="rId36" display="http://forum.icann.org/lists/comments-draft-ccwg-accountability-proposal-30nov15/pdf58F5w6qhtU.pdf"/>
    <hyperlink ref="E49" r:id="rId37" display="http://forum.icann.org/lists/comments-draft-ccwg-accountability-proposal-30nov15/pdfC5nN9yBEef.pdf"/>
    <hyperlink ref="E50" r:id="rId38" display="http://forum.icann.org/lists/comments-draft-ccwg-accountability-proposal-30nov15/pdf3aiAu94RjR.pdf"/>
    <hyperlink ref="E51" r:id="rId39" display="http://forum.icann.org/lists/comments-draft-ccwg-accountability-proposal-30nov15/pdfTSZnBiGEaS.pdf"/>
    <hyperlink ref="E52" r:id="rId40" display="http://forum.icann.org/lists/comments-draft-ccwg-accountability-proposal-30nov15/pdfMxBZdOJvNl.pdf"/>
    <hyperlink ref="E53" r:id="rId41" display="http://forum.icann.org/lists/comments-draft-ccwg-accountability-proposal-30nov15/pdfx1goPs3ylH.pdf"/>
    <hyperlink ref="E54" r:id="rId42" display="http://forum.icann.org/lists/comments-draft-ccwg-accountability-proposal-30nov15/pdfk8p9fkutQN.pdf"/>
    <hyperlink ref="E55" r:id="rId43" display="http://forum.icann.org/lists/comments-draft-ccwg-accountability-proposal-30nov15/pdfDI1kF7Io9W.pdf"/>
    <hyperlink ref="E56" r:id="rId44" display="http://forum.icann.org/lists/comments-draft-ccwg-accountability-proposal-30nov15/pdfi1com86AW9.pdf"/>
    <hyperlink ref="E57" r:id="rId45" display="http://forum.icann.org/lists/comments-draft-ccwg-accountability-proposal-30nov15/pdffOEWBkobSO.pdf"/>
    <hyperlink ref="E58" r:id="rId46" display="http://forum.icann.org/lists/comments-draft-ccwg-accountability-proposal-30nov15/pdfkNlnAQNpJG.pdf"/>
    <hyperlink ref="E59" r:id="rId47" display="http://forum.icann.org/lists/comments-draft-ccwg-accountability-proposal-30nov15/pdfNVpmNKdQt3.pdf"/>
    <hyperlink ref="E60" r:id="rId48" display="http://forum.icann.org/lists/comments-draft-ccwg-accountability-proposal-30nov15/msg00090.html"/>
    <hyperlink ref="E61" r:id="rId49" display="http://forum.icann.org/lists/comments-draft-ccwg-accountability-proposal-30nov15/pdf9OfBegasD9.pdf"/>
    <hyperlink ref="E62" r:id="rId50" display="http://forum.icann.org/lists/comments-draft-ccwg-accountability-proposal-30nov15/msg00065.html"/>
    <hyperlink ref="E63" r:id="rId51" display="http://forum.icann.org/lists/comments-draft-ccwg-accountability-proposal-30nov15/pdftKFBahsPvQ.pdf"/>
    <hyperlink ref="E64" r:id="rId52" display="http://forum.icann.org/lists/comments-draft-ccwg-accountability-proposal-30nov15/pdfI5BysWopn1.pdf"/>
    <hyperlink ref="E65" r:id="rId53" display="http://forum.icann.org/lists/comments-draft-ccwg-accountability-proposal-30nov15/pdfmWBCPP0nex.pdf"/>
    <hyperlink ref="E66" r:id="rId54" display="http://forum.icann.org/lists/comments-draft-ccwg-accountability-proposal-30nov15/pdfgnDMc9z0JT.pdf"/>
    <hyperlink ref="E67" r:id="rId55" display="http://forum.icann.org/lists/comments-draft-ccwg-accountability-proposal-30nov15/pdfJkWinwMUBh.pdf"/>
    <hyperlink ref="E68" r:id="rId56" display="http://forum.icann.org/lists/comments-draft-ccwg-accountability-proposal-30nov15/msg00069.html"/>
    <hyperlink ref="E69" r:id="rId57" display="http://forum.icann.org/lists/comments-draft-ccwg-accountability-proposal-30nov15/msg00074.html"/>
    <hyperlink ref="E70" r:id="rId58" display="http://forum.icann.org/lists/comments-draft-ccwg-accountability-proposal-30nov15/pdf7gHt9xXnxG.pdf"/>
    <hyperlink ref="E71" r:id="rId59" display="http://forum.icann.org/lists/comments-draft-ccwg-accountability-proposal-30nov15/pdficTkYnzo21.pdf"/>
    <hyperlink ref="E72" r:id="rId60" display="http://forum.icann.org/lists/comments-draft-ccwg-accountability-proposal-30nov15/msg00075.html"/>
    <hyperlink ref="E73" r:id="rId61" display="http://forum.icann.org/lists/comments-draft-ccwg-accountability-proposal-30nov15/msg00092.html"/>
    <hyperlink ref="E74" r:id="rId62" display="http://forum.icann.org/lists/comments-draft-ccwg-accountability-proposal-30nov15/pdfPKX455QBf4.pdf"/>
    <hyperlink ref="E75" r:id="rId63" display="http://forum.icann.org/lists/comments-draft-ccwg-accountability-proposal-30nov15/pdfJ8fERgIqRk.pdf"/>
    <hyperlink ref="E76" r:id="rId64" display="http://forum.icann.org/lists/comments-draft-ccwg-accountability-proposal-30nov15/pdftUdelAxTMe.pdf"/>
    <hyperlink ref="E77" r:id="rId65" display="http://forum.icann.org/lists/comments-draft-ccwg-accountability-proposal-30nov15/msg00082.html"/>
    <hyperlink ref="E78" r:id="rId66" display="http://forum.icann.org/lists/comments-draft-ccwg-accountability-proposal-30nov15/pdfMDu4rFq2A9.pdf"/>
    <hyperlink ref="E79" r:id="rId67" display="http://forum.icann.org/lists/comments-draft-ccwg-accountability-proposal-30nov15/pdfeO5FTDW5b5.pdf"/>
    <hyperlink ref="E81" r:id="rId68" display="http://forum.icann.org/lists/comments-draft-ccwg-accountability-proposal-30nov15/msg00085.html"/>
    <hyperlink ref="E82" r:id="rId69" display="http://forum.icann.org/lists/comments-draft-ccwg-accountability-proposal-30nov15/msg00086.html"/>
    <hyperlink ref="E83" r:id="rId70" display="http://forum.icann.org/lists/comments-draft-ccwg-accountability-proposal-30nov15/msg00087.html"/>
    <hyperlink ref="E84" r:id="rId71" display="http://forum.icann.org/lists/comments-draft-ccwg-accountability-proposal-30nov15/msg00088.html"/>
    <hyperlink ref="E85" r:id="rId72" display="http://forum.icann.org/lists/comments-draft-ccwg-accountability-proposal-30nov15/msg00089.html"/>
    <hyperlink ref="E86" r:id="rId73" display="http://forum.icann.org/lists/comments-draft-ccwg-accountability-proposal-30nov15/msg00091.html"/>
    <hyperlink ref="E87" r:id="rId74" display="http://forum.icann.org/lists/comments-draft-ccwg-accountability-proposal-30nov15/msg00093.html"/>
    <hyperlink ref="E88" r:id="rId75" display="http://forum.icann.org/lists/comments-draft-ccwg-accountability-proposal-30nov15/msg00094.html"/>
    <hyperlink ref="E89" r:id="rId76" display="http://forum.icann.org/lists/comments-draft-ccwg-accountability-proposal-30nov15/msg00096.html"/>
    <hyperlink ref="E90" r:id="rId77" display="http://forum.icann.org/lists/comments-draft-ccwg-accountability-proposal-30nov15/msg00098.html"/>
    <hyperlink ref="E91" r:id="rId78" display="http://forum.icann.org/lists/comments-draft-ccwg-accountability-proposal-30nov15/msg00099.html"/>
    <hyperlink ref="E92" r:id="rId79" display="http://forum.icann.org/lists/comments-draft-ccwg-accountability-proposal-30nov15/msg00100.html"/>
    <hyperlink ref="E80" r:id="rId80"/>
    <hyperlink ref="E10" r:id="rId81"/>
    <hyperlink ref="E11" r:id="rId82"/>
    <hyperlink ref="E13" r:id="rId83"/>
    <hyperlink ref="E14" r:id="rId84"/>
    <hyperlink ref="E15" r:id="rId85"/>
    <hyperlink ref="E16" r:id="rId86"/>
    <hyperlink ref="E17" r:id="rId87"/>
    <hyperlink ref="E18" r:id="rId88"/>
    <hyperlink ref="E19" r:id="rId89"/>
    <hyperlink ref="E20" r:id="rId90"/>
    <hyperlink ref="E21" r:id="rId91"/>
  </hyperlinks>
  <pageMargins left="0.75" right="0.75" top="1" bottom="1" header="0.5" footer="0.5"/>
  <pageSetup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2"/>
  <sheetViews>
    <sheetView workbookViewId="0">
      <selection activeCell="A3" sqref="A3"/>
    </sheetView>
  </sheetViews>
  <sheetFormatPr baseColWidth="10" defaultColWidth="14.5" defaultRowHeight="15.75" customHeight="1" x14ac:dyDescent="0.15"/>
  <cols>
    <col min="1" max="1" width="30.83203125" customWidth="1"/>
    <col min="2" max="2" width="13.83203125" customWidth="1"/>
    <col min="3" max="3" width="95.33203125" style="5" customWidth="1"/>
    <col min="4" max="4" width="13.5" customWidth="1"/>
    <col min="5" max="6" width="22.5" customWidth="1"/>
    <col min="7" max="7" width="49" customWidth="1"/>
    <col min="8" max="8" width="35.1640625" customWidth="1"/>
    <col min="9" max="25" width="8.83203125" customWidth="1"/>
  </cols>
  <sheetData>
    <row r="1" spans="1:25" ht="12.75" customHeight="1" x14ac:dyDescent="0.15">
      <c r="A1" s="105" t="s">
        <v>216</v>
      </c>
      <c r="B1" s="106"/>
      <c r="C1" s="105"/>
      <c r="D1" s="35"/>
      <c r="E1" s="35"/>
      <c r="F1" s="35"/>
      <c r="G1" s="8"/>
      <c r="H1" s="8"/>
      <c r="I1" s="8"/>
      <c r="J1" s="8"/>
      <c r="K1" s="8"/>
      <c r="L1" s="8"/>
      <c r="M1" s="8"/>
      <c r="N1" s="8"/>
      <c r="O1" s="8"/>
      <c r="P1" s="8"/>
      <c r="Q1" s="8"/>
      <c r="R1" s="8"/>
      <c r="S1" s="8"/>
      <c r="T1" s="8"/>
      <c r="U1" s="8"/>
      <c r="V1" s="8"/>
      <c r="W1" s="8"/>
      <c r="X1" s="8"/>
      <c r="Y1" s="8"/>
    </row>
    <row r="2" spans="1:25" ht="161" customHeight="1" x14ac:dyDescent="0.15">
      <c r="A2" s="448" t="s">
        <v>1192</v>
      </c>
      <c r="B2" s="449"/>
      <c r="C2" s="449"/>
      <c r="D2" s="110"/>
      <c r="E2" s="108" t="s">
        <v>338</v>
      </c>
      <c r="F2" s="93"/>
      <c r="G2" s="8"/>
      <c r="H2" s="8"/>
      <c r="I2" s="8"/>
      <c r="J2" s="8"/>
      <c r="K2" s="8"/>
      <c r="L2" s="8"/>
      <c r="M2" s="8"/>
      <c r="N2" s="8"/>
      <c r="O2" s="8"/>
      <c r="P2" s="8"/>
      <c r="Q2" s="8"/>
      <c r="R2" s="8"/>
      <c r="S2" s="8"/>
      <c r="T2" s="8"/>
      <c r="U2" s="8"/>
      <c r="V2" s="8"/>
      <c r="W2" s="8"/>
      <c r="X2" s="8"/>
      <c r="Y2" s="8"/>
    </row>
    <row r="3" spans="1:25" ht="33.75" customHeight="1" x14ac:dyDescent="0.15">
      <c r="A3" s="387" t="s">
        <v>339</v>
      </c>
      <c r="B3" s="36" t="s">
        <v>1177</v>
      </c>
      <c r="C3" s="36" t="s">
        <v>341</v>
      </c>
      <c r="D3" s="36" t="s">
        <v>237</v>
      </c>
      <c r="E3" s="36" t="s">
        <v>342</v>
      </c>
      <c r="F3" s="36" t="s">
        <v>771</v>
      </c>
      <c r="G3" s="36" t="s">
        <v>218</v>
      </c>
      <c r="H3" s="36" t="s">
        <v>344</v>
      </c>
      <c r="I3" s="125"/>
      <c r="J3" s="125"/>
      <c r="K3" s="125"/>
      <c r="L3" s="125"/>
      <c r="M3" s="125"/>
      <c r="N3" s="125"/>
      <c r="O3" s="125"/>
      <c r="P3" s="125"/>
      <c r="Q3" s="125"/>
      <c r="R3" s="125"/>
      <c r="S3" s="125"/>
      <c r="T3" s="125"/>
      <c r="U3" s="125"/>
      <c r="V3" s="125"/>
      <c r="W3" s="125"/>
      <c r="X3" s="125"/>
      <c r="Y3" s="125"/>
    </row>
    <row r="4" spans="1:25" ht="32" customHeight="1" x14ac:dyDescent="0.15">
      <c r="A4" s="56" t="s">
        <v>33</v>
      </c>
      <c r="B4" s="58">
        <v>1</v>
      </c>
      <c r="C4" s="57" t="s">
        <v>772</v>
      </c>
      <c r="D4" s="58">
        <v>0</v>
      </c>
      <c r="E4" s="58">
        <v>1</v>
      </c>
      <c r="F4" s="58" t="s">
        <v>38</v>
      </c>
      <c r="G4" s="94" t="s">
        <v>772</v>
      </c>
      <c r="H4" s="94" t="s">
        <v>38</v>
      </c>
      <c r="I4" s="8"/>
      <c r="J4" s="8"/>
      <c r="K4" s="8"/>
      <c r="L4" s="8"/>
      <c r="M4" s="8"/>
      <c r="N4" s="8"/>
      <c r="O4" s="8"/>
      <c r="P4" s="8"/>
      <c r="Q4" s="8"/>
      <c r="R4" s="8"/>
      <c r="S4" s="8"/>
      <c r="T4" s="8"/>
      <c r="U4" s="8"/>
      <c r="V4" s="8"/>
      <c r="W4" s="8"/>
      <c r="X4" s="8"/>
      <c r="Y4" s="8"/>
    </row>
    <row r="5" spans="1:25" ht="12.75" customHeight="1" x14ac:dyDescent="0.15">
      <c r="A5" s="56" t="s">
        <v>37</v>
      </c>
      <c r="B5" s="58">
        <v>1</v>
      </c>
      <c r="C5" s="57" t="s">
        <v>38</v>
      </c>
      <c r="D5" s="58">
        <v>1</v>
      </c>
      <c r="E5" s="58">
        <v>0</v>
      </c>
      <c r="F5" s="58" t="s">
        <v>38</v>
      </c>
      <c r="G5" s="96" t="s">
        <v>38</v>
      </c>
      <c r="H5" s="96" t="s">
        <v>38</v>
      </c>
      <c r="I5" s="8"/>
      <c r="J5" s="8"/>
      <c r="K5" s="8"/>
      <c r="L5" s="8"/>
      <c r="M5" s="8"/>
      <c r="N5" s="8"/>
      <c r="O5" s="8"/>
      <c r="P5" s="8"/>
      <c r="Q5" s="8"/>
      <c r="R5" s="8"/>
      <c r="S5" s="8"/>
      <c r="T5" s="8"/>
      <c r="U5" s="8"/>
      <c r="V5" s="8"/>
      <c r="W5" s="8"/>
      <c r="X5" s="8"/>
      <c r="Y5" s="8"/>
    </row>
    <row r="6" spans="1:25" ht="12.75" customHeight="1" x14ac:dyDescent="0.15">
      <c r="A6" s="109" t="s">
        <v>39</v>
      </c>
      <c r="B6" s="95">
        <v>0</v>
      </c>
      <c r="C6" s="57" t="s">
        <v>38</v>
      </c>
      <c r="D6" s="58" t="s">
        <v>38</v>
      </c>
      <c r="E6" s="58" t="s">
        <v>38</v>
      </c>
      <c r="F6" s="58">
        <v>1</v>
      </c>
      <c r="G6" s="96" t="s">
        <v>38</v>
      </c>
      <c r="H6" s="96" t="s">
        <v>38</v>
      </c>
      <c r="I6" s="8"/>
      <c r="J6" s="8"/>
      <c r="K6" s="8"/>
      <c r="L6" s="8"/>
      <c r="M6" s="8"/>
      <c r="N6" s="8"/>
      <c r="O6" s="8"/>
      <c r="P6" s="8"/>
      <c r="Q6" s="8"/>
      <c r="R6" s="8"/>
      <c r="S6" s="8"/>
      <c r="T6" s="8"/>
      <c r="U6" s="8"/>
      <c r="V6" s="8"/>
      <c r="W6" s="8"/>
      <c r="X6" s="8"/>
      <c r="Y6" s="8"/>
    </row>
    <row r="7" spans="1:25" ht="12.75" customHeight="1" x14ac:dyDescent="0.15">
      <c r="A7" s="11" t="s">
        <v>40</v>
      </c>
      <c r="B7" s="95">
        <v>1</v>
      </c>
      <c r="C7" s="57" t="s">
        <v>38</v>
      </c>
      <c r="D7" s="58">
        <v>1</v>
      </c>
      <c r="E7" s="58">
        <v>0</v>
      </c>
      <c r="F7" s="58" t="s">
        <v>38</v>
      </c>
      <c r="G7" s="96" t="s">
        <v>38</v>
      </c>
      <c r="H7" s="96" t="s">
        <v>38</v>
      </c>
      <c r="I7" s="91"/>
      <c r="J7" s="91"/>
      <c r="K7" s="91"/>
      <c r="L7" s="91"/>
      <c r="M7" s="91"/>
      <c r="N7" s="91"/>
      <c r="O7" s="91"/>
      <c r="P7" s="91"/>
      <c r="Q7" s="91"/>
      <c r="R7" s="91"/>
      <c r="S7" s="91"/>
      <c r="T7" s="91"/>
      <c r="U7" s="91"/>
      <c r="V7" s="91"/>
      <c r="W7" s="91"/>
      <c r="X7" s="91"/>
      <c r="Y7" s="91"/>
    </row>
    <row r="8" spans="1:25" ht="30" customHeight="1" x14ac:dyDescent="0.15">
      <c r="A8" s="11" t="s">
        <v>44</v>
      </c>
      <c r="B8" s="66">
        <v>1</v>
      </c>
      <c r="C8" s="57" t="s">
        <v>38</v>
      </c>
      <c r="D8" s="58">
        <v>1</v>
      </c>
      <c r="E8" s="58">
        <v>0</v>
      </c>
      <c r="F8" s="58" t="s">
        <v>38</v>
      </c>
      <c r="G8" s="96" t="s">
        <v>38</v>
      </c>
      <c r="H8" s="96" t="s">
        <v>38</v>
      </c>
      <c r="I8" s="91"/>
      <c r="J8" s="91"/>
      <c r="K8" s="91"/>
      <c r="L8" s="91"/>
      <c r="M8" s="91"/>
      <c r="N8" s="91"/>
      <c r="O8" s="91"/>
      <c r="P8" s="91"/>
      <c r="Q8" s="91"/>
      <c r="R8" s="91"/>
      <c r="S8" s="91"/>
      <c r="T8" s="91"/>
      <c r="U8" s="91"/>
      <c r="V8" s="91"/>
      <c r="W8" s="91"/>
      <c r="X8" s="91"/>
      <c r="Y8" s="91"/>
    </row>
    <row r="9" spans="1:25" ht="77" customHeight="1" x14ac:dyDescent="0.15">
      <c r="A9" s="13" t="s">
        <v>46</v>
      </c>
      <c r="B9" s="66">
        <v>1</v>
      </c>
      <c r="C9" s="70" t="s">
        <v>773</v>
      </c>
      <c r="D9" s="58">
        <v>1</v>
      </c>
      <c r="E9" s="58">
        <v>0</v>
      </c>
      <c r="F9" s="58" t="s">
        <v>38</v>
      </c>
      <c r="G9" s="94" t="s">
        <v>774</v>
      </c>
      <c r="H9" s="94" t="s">
        <v>775</v>
      </c>
      <c r="I9" s="91"/>
      <c r="J9" s="91"/>
      <c r="K9" s="91"/>
      <c r="L9" s="91"/>
      <c r="M9" s="91"/>
      <c r="N9" s="91"/>
      <c r="O9" s="91"/>
      <c r="P9" s="91"/>
      <c r="Q9" s="91"/>
      <c r="R9" s="91"/>
      <c r="S9" s="91"/>
      <c r="T9" s="91"/>
      <c r="U9" s="91"/>
      <c r="V9" s="91"/>
      <c r="W9" s="91"/>
      <c r="X9" s="91"/>
      <c r="Y9" s="91"/>
    </row>
    <row r="10" spans="1:25" ht="12.75" customHeight="1" x14ac:dyDescent="0.15">
      <c r="A10" s="148" t="s">
        <v>48</v>
      </c>
      <c r="B10" s="67" t="s">
        <v>38</v>
      </c>
      <c r="C10" s="57" t="s">
        <v>38</v>
      </c>
      <c r="D10" s="65">
        <v>0</v>
      </c>
      <c r="E10" s="65">
        <v>0</v>
      </c>
      <c r="F10" s="65">
        <v>1</v>
      </c>
      <c r="G10" s="94" t="s">
        <v>38</v>
      </c>
      <c r="H10" s="94" t="s">
        <v>38</v>
      </c>
      <c r="I10" s="54"/>
      <c r="J10" s="54"/>
      <c r="K10" s="54"/>
      <c r="L10" s="54"/>
      <c r="M10" s="54"/>
      <c r="N10" s="54"/>
      <c r="O10" s="54"/>
      <c r="P10" s="54"/>
      <c r="Q10" s="54"/>
      <c r="R10" s="54"/>
      <c r="S10" s="54"/>
      <c r="T10" s="54"/>
      <c r="U10" s="54"/>
      <c r="V10" s="54"/>
      <c r="W10" s="54"/>
      <c r="X10" s="54"/>
      <c r="Y10" s="54"/>
    </row>
    <row r="11" spans="1:25" ht="21" customHeight="1" x14ac:dyDescent="0.15">
      <c r="A11" s="97" t="s">
        <v>248</v>
      </c>
      <c r="B11" s="67" t="s">
        <v>38</v>
      </c>
      <c r="C11" s="57" t="s">
        <v>38</v>
      </c>
      <c r="D11" s="65">
        <v>0</v>
      </c>
      <c r="E11" s="65">
        <v>0</v>
      </c>
      <c r="F11" s="65">
        <v>1</v>
      </c>
      <c r="G11" s="94" t="s">
        <v>38</v>
      </c>
      <c r="H11" s="94" t="s">
        <v>38</v>
      </c>
      <c r="I11" s="91"/>
      <c r="J11" s="91"/>
      <c r="K11" s="91"/>
      <c r="L11" s="91"/>
      <c r="M11" s="91"/>
      <c r="N11" s="91"/>
      <c r="O11" s="91"/>
      <c r="P11" s="91"/>
      <c r="Q11" s="91"/>
      <c r="R11" s="91"/>
      <c r="S11" s="91"/>
      <c r="T11" s="91"/>
      <c r="U11" s="91"/>
      <c r="V11" s="91"/>
      <c r="W11" s="91"/>
      <c r="X11" s="91"/>
      <c r="Y11" s="91"/>
    </row>
    <row r="12" spans="1:25" ht="12.75" customHeight="1" x14ac:dyDescent="0.15">
      <c r="A12" s="20" t="s">
        <v>52</v>
      </c>
      <c r="B12" s="67">
        <v>1</v>
      </c>
      <c r="C12" s="57" t="s">
        <v>38</v>
      </c>
      <c r="D12" s="67" t="s">
        <v>38</v>
      </c>
      <c r="E12" s="67" t="s">
        <v>38</v>
      </c>
      <c r="F12" s="67" t="s">
        <v>38</v>
      </c>
      <c r="G12" s="94" t="s">
        <v>38</v>
      </c>
      <c r="H12" s="94" t="s">
        <v>38</v>
      </c>
      <c r="I12" s="8"/>
      <c r="J12" s="8"/>
      <c r="K12" s="8"/>
      <c r="L12" s="8"/>
      <c r="M12" s="8"/>
      <c r="N12" s="8"/>
      <c r="O12" s="8"/>
      <c r="P12" s="8"/>
      <c r="Q12" s="8"/>
      <c r="R12" s="8"/>
      <c r="S12" s="8"/>
      <c r="T12" s="8"/>
      <c r="U12" s="8"/>
      <c r="V12" s="8"/>
      <c r="W12" s="8"/>
      <c r="X12" s="8"/>
      <c r="Y12" s="8"/>
    </row>
    <row r="13" spans="1:25" ht="12.75" customHeight="1" x14ac:dyDescent="0.15">
      <c r="A13" s="81" t="s">
        <v>54</v>
      </c>
      <c r="B13" s="58" t="s">
        <v>38</v>
      </c>
      <c r="C13" s="57" t="s">
        <v>38</v>
      </c>
      <c r="D13" s="58" t="s">
        <v>38</v>
      </c>
      <c r="E13" s="58" t="s">
        <v>38</v>
      </c>
      <c r="F13" s="58" t="s">
        <v>38</v>
      </c>
      <c r="G13" s="94" t="s">
        <v>38</v>
      </c>
      <c r="H13" s="94" t="s">
        <v>38</v>
      </c>
      <c r="I13" s="8"/>
      <c r="J13" s="8"/>
      <c r="K13" s="8"/>
      <c r="L13" s="8"/>
      <c r="M13" s="8"/>
      <c r="N13" s="8"/>
      <c r="O13" s="8"/>
      <c r="P13" s="8"/>
      <c r="Q13" s="8"/>
      <c r="R13" s="8"/>
      <c r="S13" s="8"/>
      <c r="T13" s="8"/>
      <c r="U13" s="8"/>
      <c r="V13" s="8"/>
      <c r="W13" s="8"/>
      <c r="X13" s="8"/>
      <c r="Y13" s="8"/>
    </row>
    <row r="14" spans="1:25" ht="161" customHeight="1" x14ac:dyDescent="0.15">
      <c r="A14" s="97" t="s">
        <v>56</v>
      </c>
      <c r="B14" s="67" t="s">
        <v>38</v>
      </c>
      <c r="C14" s="57" t="s">
        <v>776</v>
      </c>
      <c r="D14" s="65">
        <v>1</v>
      </c>
      <c r="E14" s="65">
        <v>0</v>
      </c>
      <c r="F14" s="65" t="s">
        <v>38</v>
      </c>
      <c r="G14" s="94" t="s">
        <v>759</v>
      </c>
      <c r="H14" s="96"/>
      <c r="I14" s="8"/>
      <c r="J14" s="8"/>
      <c r="K14" s="8"/>
      <c r="L14" s="8"/>
      <c r="M14" s="8"/>
      <c r="N14" s="8"/>
      <c r="O14" s="8"/>
      <c r="P14" s="8"/>
      <c r="Q14" s="8"/>
      <c r="R14" s="8"/>
      <c r="S14" s="8"/>
      <c r="T14" s="8"/>
      <c r="U14" s="8"/>
      <c r="V14" s="8"/>
      <c r="W14" s="8"/>
      <c r="X14" s="8"/>
      <c r="Y14" s="8"/>
    </row>
    <row r="15" spans="1:25" ht="12.75" customHeight="1" x14ac:dyDescent="0.15">
      <c r="A15" s="28" t="s">
        <v>59</v>
      </c>
      <c r="B15" s="58" t="s">
        <v>38</v>
      </c>
      <c r="C15" s="57" t="s">
        <v>38</v>
      </c>
      <c r="D15" s="66" t="s">
        <v>38</v>
      </c>
      <c r="E15" s="66" t="s">
        <v>38</v>
      </c>
      <c r="F15" s="66" t="s">
        <v>38</v>
      </c>
      <c r="G15" s="94" t="s">
        <v>38</v>
      </c>
      <c r="H15" s="94" t="s">
        <v>38</v>
      </c>
      <c r="I15" s="8"/>
      <c r="J15" s="8"/>
      <c r="K15" s="8"/>
      <c r="L15" s="8"/>
      <c r="M15" s="8"/>
      <c r="N15" s="8"/>
      <c r="O15" s="8"/>
      <c r="P15" s="8"/>
      <c r="Q15" s="8"/>
      <c r="R15" s="8"/>
      <c r="S15" s="8"/>
      <c r="T15" s="8"/>
      <c r="U15" s="8"/>
      <c r="V15" s="8"/>
      <c r="W15" s="8"/>
      <c r="X15" s="8"/>
      <c r="Y15" s="8"/>
    </row>
    <row r="16" spans="1:25" ht="34" customHeight="1" x14ac:dyDescent="0.15">
      <c r="A16" s="20" t="s">
        <v>61</v>
      </c>
      <c r="B16" s="67">
        <v>0</v>
      </c>
      <c r="C16" s="57" t="s">
        <v>777</v>
      </c>
      <c r="D16" s="66" t="s">
        <v>38</v>
      </c>
      <c r="E16" s="66" t="s">
        <v>38</v>
      </c>
      <c r="F16" s="66" t="s">
        <v>38</v>
      </c>
      <c r="G16" s="94" t="s">
        <v>778</v>
      </c>
      <c r="H16" s="94" t="s">
        <v>38</v>
      </c>
      <c r="I16" s="8"/>
      <c r="J16" s="8"/>
      <c r="K16" s="8"/>
      <c r="L16" s="8"/>
      <c r="M16" s="8"/>
      <c r="N16" s="8"/>
      <c r="O16" s="8"/>
      <c r="P16" s="8"/>
      <c r="Q16" s="8"/>
      <c r="R16" s="8"/>
      <c r="S16" s="8"/>
      <c r="T16" s="8"/>
      <c r="U16" s="8"/>
      <c r="V16" s="8"/>
      <c r="W16" s="8"/>
      <c r="X16" s="8"/>
      <c r="Y16" s="8"/>
    </row>
    <row r="17" spans="1:25" ht="12.75" customHeight="1" x14ac:dyDescent="0.15">
      <c r="A17" s="28" t="s">
        <v>63</v>
      </c>
      <c r="B17" s="58" t="s">
        <v>38</v>
      </c>
      <c r="C17" s="57" t="s">
        <v>38</v>
      </c>
      <c r="D17" s="58" t="s">
        <v>38</v>
      </c>
      <c r="E17" s="58" t="s">
        <v>38</v>
      </c>
      <c r="F17" s="58" t="s">
        <v>38</v>
      </c>
      <c r="G17" s="96" t="s">
        <v>38</v>
      </c>
      <c r="H17" s="96" t="s">
        <v>38</v>
      </c>
      <c r="I17" s="8"/>
      <c r="J17" s="8"/>
      <c r="K17" s="8"/>
      <c r="L17" s="8"/>
      <c r="M17" s="8"/>
      <c r="N17" s="8"/>
      <c r="O17" s="8"/>
      <c r="P17" s="8"/>
      <c r="Q17" s="8"/>
      <c r="R17" s="8"/>
      <c r="S17" s="8"/>
      <c r="T17" s="8"/>
      <c r="U17" s="8"/>
      <c r="V17" s="8"/>
      <c r="W17" s="8"/>
      <c r="X17" s="8"/>
      <c r="Y17" s="8"/>
    </row>
    <row r="18" spans="1:25" ht="12.75" customHeight="1" x14ac:dyDescent="0.15">
      <c r="A18" s="28" t="s">
        <v>65</v>
      </c>
      <c r="B18" s="65">
        <v>1</v>
      </c>
      <c r="C18" s="57" t="s">
        <v>38</v>
      </c>
      <c r="D18" s="58" t="s">
        <v>38</v>
      </c>
      <c r="E18" s="58" t="s">
        <v>38</v>
      </c>
      <c r="F18" s="58" t="s">
        <v>38</v>
      </c>
      <c r="G18" s="96" t="s">
        <v>38</v>
      </c>
      <c r="H18" s="96" t="s">
        <v>38</v>
      </c>
      <c r="I18" s="8"/>
      <c r="J18" s="8"/>
      <c r="K18" s="8"/>
      <c r="L18" s="8"/>
      <c r="M18" s="8"/>
      <c r="N18" s="8"/>
      <c r="O18" s="8"/>
      <c r="P18" s="8"/>
      <c r="Q18" s="8"/>
      <c r="R18" s="8"/>
      <c r="S18" s="8"/>
      <c r="T18" s="8"/>
      <c r="U18" s="8"/>
      <c r="V18" s="8"/>
      <c r="W18" s="8"/>
      <c r="X18" s="8"/>
      <c r="Y18" s="8"/>
    </row>
    <row r="19" spans="1:25" ht="12.75" customHeight="1" x14ac:dyDescent="0.15">
      <c r="A19" s="16" t="s">
        <v>67</v>
      </c>
      <c r="B19" s="65">
        <v>1</v>
      </c>
      <c r="C19" s="57" t="s">
        <v>38</v>
      </c>
      <c r="D19" s="58" t="s">
        <v>38</v>
      </c>
      <c r="E19" s="58" t="s">
        <v>38</v>
      </c>
      <c r="F19" s="58" t="s">
        <v>38</v>
      </c>
      <c r="G19" s="96" t="s">
        <v>38</v>
      </c>
      <c r="H19" s="96" t="s">
        <v>38</v>
      </c>
      <c r="I19" s="8"/>
      <c r="J19" s="8"/>
      <c r="K19" s="8"/>
      <c r="L19" s="8"/>
      <c r="M19" s="8"/>
      <c r="N19" s="8"/>
      <c r="O19" s="8"/>
      <c r="P19" s="8"/>
      <c r="Q19" s="8"/>
      <c r="R19" s="8"/>
      <c r="S19" s="8"/>
      <c r="T19" s="8"/>
      <c r="U19" s="8"/>
      <c r="V19" s="8"/>
      <c r="W19" s="8"/>
      <c r="X19" s="8"/>
      <c r="Y19" s="8"/>
    </row>
    <row r="20" spans="1:25" ht="12.75" customHeight="1" x14ac:dyDescent="0.15">
      <c r="A20" s="96"/>
      <c r="B20" s="58"/>
      <c r="C20" s="57"/>
      <c r="D20" s="58"/>
      <c r="E20" s="58"/>
      <c r="F20" s="58"/>
      <c r="G20" s="96"/>
      <c r="H20" s="96"/>
      <c r="I20" s="8"/>
      <c r="J20" s="8"/>
      <c r="K20" s="8"/>
      <c r="L20" s="8"/>
      <c r="M20" s="8"/>
      <c r="N20" s="8"/>
      <c r="O20" s="8"/>
      <c r="P20" s="8"/>
      <c r="Q20" s="8"/>
      <c r="R20" s="8"/>
      <c r="S20" s="8"/>
      <c r="T20" s="8"/>
      <c r="U20" s="8"/>
      <c r="V20" s="8"/>
      <c r="W20" s="8"/>
      <c r="X20" s="8"/>
      <c r="Y20" s="8"/>
    </row>
    <row r="21" spans="1:25" ht="12.75" customHeight="1" x14ac:dyDescent="0.15">
      <c r="A21" s="28" t="s">
        <v>69</v>
      </c>
      <c r="B21" s="65">
        <v>0</v>
      </c>
      <c r="C21" s="57" t="s">
        <v>38</v>
      </c>
      <c r="D21" s="58" t="s">
        <v>38</v>
      </c>
      <c r="E21" s="58" t="s">
        <v>38</v>
      </c>
      <c r="F21" s="58" t="s">
        <v>38</v>
      </c>
      <c r="G21" s="96" t="s">
        <v>38</v>
      </c>
      <c r="H21" s="96" t="s">
        <v>38</v>
      </c>
      <c r="I21" s="8"/>
      <c r="J21" s="8"/>
      <c r="K21" s="8"/>
      <c r="L21" s="8"/>
      <c r="M21" s="8"/>
      <c r="N21" s="8"/>
      <c r="O21" s="8"/>
      <c r="P21" s="8"/>
      <c r="Q21" s="8"/>
      <c r="R21" s="8"/>
      <c r="S21" s="8"/>
      <c r="T21" s="8"/>
      <c r="U21" s="8"/>
      <c r="V21" s="8"/>
      <c r="W21" s="8"/>
      <c r="X21" s="8"/>
      <c r="Y21" s="8"/>
    </row>
    <row r="22" spans="1:25" ht="12.75" customHeight="1" x14ac:dyDescent="0.15">
      <c r="A22" s="16" t="s">
        <v>71</v>
      </c>
      <c r="B22" s="65">
        <v>1</v>
      </c>
      <c r="C22" s="57" t="s">
        <v>38</v>
      </c>
      <c r="D22" s="58" t="s">
        <v>38</v>
      </c>
      <c r="E22" s="58" t="s">
        <v>38</v>
      </c>
      <c r="F22" s="58" t="s">
        <v>38</v>
      </c>
      <c r="G22" s="96" t="s">
        <v>38</v>
      </c>
      <c r="H22" s="96" t="s">
        <v>38</v>
      </c>
      <c r="I22" s="8"/>
      <c r="J22" s="8"/>
      <c r="K22" s="8"/>
      <c r="L22" s="8"/>
      <c r="M22" s="8"/>
      <c r="N22" s="8"/>
      <c r="O22" s="8"/>
      <c r="P22" s="8"/>
      <c r="Q22" s="8"/>
      <c r="R22" s="8"/>
      <c r="S22" s="8"/>
      <c r="T22" s="8"/>
      <c r="U22" s="8"/>
      <c r="V22" s="8"/>
      <c r="W22" s="8"/>
      <c r="X22" s="8"/>
      <c r="Y22" s="8"/>
    </row>
    <row r="23" spans="1:25" ht="28" customHeight="1" x14ac:dyDescent="0.15">
      <c r="A23" s="16" t="s">
        <v>73</v>
      </c>
      <c r="B23" s="65">
        <v>0</v>
      </c>
      <c r="C23" s="57" t="s">
        <v>779</v>
      </c>
      <c r="D23" s="58" t="s">
        <v>38</v>
      </c>
      <c r="E23" s="58" t="s">
        <v>38</v>
      </c>
      <c r="F23" s="58" t="s">
        <v>38</v>
      </c>
      <c r="G23" s="96" t="s">
        <v>38</v>
      </c>
      <c r="H23" s="96" t="s">
        <v>38</v>
      </c>
      <c r="I23" s="8"/>
      <c r="J23" s="8"/>
      <c r="K23" s="8"/>
      <c r="L23" s="8"/>
      <c r="M23" s="8"/>
      <c r="N23" s="8"/>
      <c r="O23" s="8"/>
      <c r="P23" s="8"/>
      <c r="Q23" s="8"/>
      <c r="R23" s="8"/>
      <c r="S23" s="8"/>
      <c r="T23" s="8"/>
      <c r="U23" s="8"/>
      <c r="V23" s="8"/>
      <c r="W23" s="8"/>
      <c r="X23" s="8"/>
      <c r="Y23" s="8"/>
    </row>
    <row r="24" spans="1:25" ht="12.75" customHeight="1" x14ac:dyDescent="0.15">
      <c r="A24" s="16" t="s">
        <v>74</v>
      </c>
      <c r="B24" s="58" t="s">
        <v>38</v>
      </c>
      <c r="C24" s="12" t="s">
        <v>38</v>
      </c>
      <c r="D24" s="58" t="s">
        <v>38</v>
      </c>
      <c r="E24" s="58" t="s">
        <v>38</v>
      </c>
      <c r="F24" s="58" t="s">
        <v>38</v>
      </c>
      <c r="G24" s="96" t="s">
        <v>38</v>
      </c>
      <c r="H24" s="96" t="s">
        <v>38</v>
      </c>
      <c r="I24" s="8"/>
      <c r="J24" s="8"/>
      <c r="K24" s="8"/>
      <c r="L24" s="8"/>
      <c r="M24" s="8"/>
      <c r="N24" s="8"/>
      <c r="O24" s="8"/>
      <c r="P24" s="8"/>
      <c r="Q24" s="8"/>
      <c r="R24" s="8"/>
      <c r="S24" s="8"/>
      <c r="T24" s="8"/>
      <c r="U24" s="8"/>
      <c r="V24" s="8"/>
      <c r="W24" s="8"/>
      <c r="X24" s="8"/>
      <c r="Y24" s="8"/>
    </row>
    <row r="25" spans="1:25" ht="12.75" customHeight="1" x14ac:dyDescent="0.15">
      <c r="A25" s="13" t="s">
        <v>75</v>
      </c>
      <c r="B25" s="58" t="s">
        <v>38</v>
      </c>
      <c r="C25" s="12" t="s">
        <v>38</v>
      </c>
      <c r="D25" s="58" t="s">
        <v>38</v>
      </c>
      <c r="E25" s="58" t="s">
        <v>38</v>
      </c>
      <c r="F25" s="58" t="s">
        <v>38</v>
      </c>
      <c r="G25" s="96" t="s">
        <v>38</v>
      </c>
      <c r="H25" s="96" t="s">
        <v>38</v>
      </c>
      <c r="I25" s="8"/>
      <c r="J25" s="8"/>
      <c r="K25" s="8"/>
      <c r="L25" s="8"/>
      <c r="M25" s="8"/>
      <c r="N25" s="8"/>
      <c r="O25" s="8"/>
      <c r="P25" s="8"/>
      <c r="Q25" s="8"/>
      <c r="R25" s="8"/>
      <c r="S25" s="8"/>
      <c r="T25" s="8"/>
      <c r="U25" s="8"/>
      <c r="V25" s="8"/>
      <c r="W25" s="8"/>
      <c r="X25" s="8"/>
      <c r="Y25" s="8"/>
    </row>
    <row r="26" spans="1:25" ht="12.75" customHeight="1" x14ac:dyDescent="0.15">
      <c r="A26" s="81" t="s">
        <v>76</v>
      </c>
      <c r="B26" s="58" t="s">
        <v>38</v>
      </c>
      <c r="C26" s="12" t="s">
        <v>38</v>
      </c>
      <c r="D26" s="58" t="s">
        <v>38</v>
      </c>
      <c r="E26" s="58" t="s">
        <v>38</v>
      </c>
      <c r="F26" s="58" t="s">
        <v>38</v>
      </c>
      <c r="G26" s="96" t="s">
        <v>38</v>
      </c>
      <c r="H26" s="96" t="s">
        <v>38</v>
      </c>
      <c r="I26" s="8"/>
      <c r="J26" s="8"/>
      <c r="K26" s="8"/>
      <c r="L26" s="8"/>
      <c r="M26" s="8"/>
      <c r="N26" s="8"/>
      <c r="O26" s="8"/>
      <c r="P26" s="8"/>
      <c r="Q26" s="8"/>
      <c r="R26" s="8"/>
      <c r="S26" s="8"/>
      <c r="T26" s="8"/>
      <c r="U26" s="8"/>
      <c r="V26" s="8"/>
      <c r="W26" s="8"/>
      <c r="X26" s="8"/>
      <c r="Y26" s="8"/>
    </row>
    <row r="27" spans="1:25" ht="204" customHeight="1" x14ac:dyDescent="0.15">
      <c r="A27" s="16" t="s">
        <v>77</v>
      </c>
      <c r="B27" s="65" t="s">
        <v>250</v>
      </c>
      <c r="C27" s="57" t="s">
        <v>780</v>
      </c>
      <c r="D27" s="58" t="s">
        <v>38</v>
      </c>
      <c r="E27" s="58" t="s">
        <v>38</v>
      </c>
      <c r="F27" s="58" t="s">
        <v>38</v>
      </c>
      <c r="G27" s="94" t="s">
        <v>781</v>
      </c>
      <c r="H27" s="96"/>
      <c r="I27" s="91"/>
      <c r="J27" s="91"/>
      <c r="K27" s="91"/>
      <c r="L27" s="91"/>
      <c r="M27" s="91"/>
      <c r="N27" s="91"/>
      <c r="O27" s="91"/>
      <c r="P27" s="91"/>
      <c r="Q27" s="91"/>
      <c r="R27" s="91"/>
      <c r="S27" s="91"/>
      <c r="T27" s="91"/>
      <c r="U27" s="91"/>
      <c r="V27" s="91"/>
      <c r="W27" s="91"/>
      <c r="X27" s="91"/>
      <c r="Y27" s="91"/>
    </row>
    <row r="28" spans="1:25" ht="12.75" customHeight="1" x14ac:dyDescent="0.15">
      <c r="A28" s="16" t="s">
        <v>79</v>
      </c>
      <c r="B28" s="66" t="s">
        <v>38</v>
      </c>
      <c r="C28" s="12" t="s">
        <v>38</v>
      </c>
      <c r="D28" s="58" t="s">
        <v>38</v>
      </c>
      <c r="E28" s="58" t="s">
        <v>38</v>
      </c>
      <c r="F28" s="58" t="s">
        <v>38</v>
      </c>
      <c r="G28" s="94" t="s">
        <v>38</v>
      </c>
      <c r="H28" s="96" t="s">
        <v>38</v>
      </c>
      <c r="I28" s="8"/>
      <c r="J28" s="8"/>
      <c r="K28" s="8"/>
      <c r="L28" s="8"/>
      <c r="M28" s="8"/>
      <c r="N28" s="8"/>
      <c r="O28" s="8"/>
      <c r="P28" s="8"/>
      <c r="Q28" s="8"/>
      <c r="R28" s="8"/>
      <c r="S28" s="8"/>
      <c r="T28" s="8"/>
      <c r="U28" s="8"/>
      <c r="V28" s="8"/>
      <c r="W28" s="8"/>
      <c r="X28" s="8"/>
      <c r="Y28" s="8"/>
    </row>
    <row r="29" spans="1:25" ht="12.75" customHeight="1" x14ac:dyDescent="0.15">
      <c r="A29" s="13" t="s">
        <v>81</v>
      </c>
      <c r="B29" s="58" t="s">
        <v>38</v>
      </c>
      <c r="C29" s="12" t="s">
        <v>38</v>
      </c>
      <c r="D29" s="58" t="s">
        <v>38</v>
      </c>
      <c r="E29" s="58" t="s">
        <v>38</v>
      </c>
      <c r="F29" s="58" t="s">
        <v>38</v>
      </c>
      <c r="G29" s="94" t="s">
        <v>38</v>
      </c>
      <c r="H29" s="96" t="s">
        <v>38</v>
      </c>
      <c r="I29" s="8"/>
      <c r="J29" s="8"/>
      <c r="K29" s="8"/>
      <c r="L29" s="8"/>
      <c r="M29" s="8"/>
      <c r="N29" s="8"/>
      <c r="O29" s="8"/>
      <c r="P29" s="8"/>
      <c r="Q29" s="8"/>
      <c r="R29" s="8"/>
      <c r="S29" s="8"/>
      <c r="T29" s="8"/>
      <c r="U29" s="8"/>
      <c r="V29" s="8"/>
      <c r="W29" s="8"/>
      <c r="X29" s="8"/>
      <c r="Y29" s="8"/>
    </row>
    <row r="30" spans="1:25" ht="16" customHeight="1" x14ac:dyDescent="0.15">
      <c r="A30" s="13" t="s">
        <v>84</v>
      </c>
      <c r="B30" s="65">
        <v>1</v>
      </c>
      <c r="C30" s="12" t="s">
        <v>38</v>
      </c>
      <c r="D30" s="58" t="s">
        <v>38</v>
      </c>
      <c r="E30" s="58" t="s">
        <v>38</v>
      </c>
      <c r="F30" s="58" t="s">
        <v>38</v>
      </c>
      <c r="G30" s="94" t="s">
        <v>38</v>
      </c>
      <c r="H30" s="96" t="s">
        <v>38</v>
      </c>
      <c r="I30" s="8"/>
      <c r="J30" s="8"/>
      <c r="K30" s="8"/>
      <c r="L30" s="8"/>
      <c r="M30" s="8"/>
      <c r="N30" s="8"/>
      <c r="O30" s="8"/>
      <c r="P30" s="8"/>
      <c r="Q30" s="8"/>
      <c r="R30" s="8"/>
      <c r="S30" s="8"/>
      <c r="T30" s="8"/>
      <c r="U30" s="8"/>
      <c r="V30" s="8"/>
      <c r="W30" s="8"/>
      <c r="X30" s="8"/>
      <c r="Y30" s="8"/>
    </row>
    <row r="31" spans="1:25" ht="12.75" customHeight="1" x14ac:dyDescent="0.15">
      <c r="A31" s="13" t="s">
        <v>86</v>
      </c>
      <c r="B31" s="65">
        <v>1</v>
      </c>
      <c r="C31" s="12" t="s">
        <v>38</v>
      </c>
      <c r="D31" s="58" t="s">
        <v>38</v>
      </c>
      <c r="E31" s="58" t="s">
        <v>38</v>
      </c>
      <c r="F31" s="58" t="s">
        <v>38</v>
      </c>
      <c r="G31" s="94" t="s">
        <v>38</v>
      </c>
      <c r="H31" s="96" t="s">
        <v>38</v>
      </c>
      <c r="I31" s="8"/>
      <c r="J31" s="8"/>
      <c r="K31" s="8"/>
      <c r="L31" s="8"/>
      <c r="M31" s="8"/>
      <c r="N31" s="8"/>
      <c r="O31" s="8"/>
      <c r="P31" s="8"/>
      <c r="Q31" s="8"/>
      <c r="R31" s="8"/>
      <c r="S31" s="8"/>
      <c r="T31" s="8"/>
      <c r="U31" s="8"/>
      <c r="V31" s="8"/>
      <c r="W31" s="8"/>
      <c r="X31" s="8"/>
      <c r="Y31" s="8"/>
    </row>
    <row r="32" spans="1:25" ht="69" customHeight="1" x14ac:dyDescent="0.15">
      <c r="A32" s="13" t="s">
        <v>88</v>
      </c>
      <c r="B32" s="65">
        <v>1</v>
      </c>
      <c r="C32" s="57" t="s">
        <v>782</v>
      </c>
      <c r="D32" s="58" t="s">
        <v>38</v>
      </c>
      <c r="E32" s="58" t="s">
        <v>38</v>
      </c>
      <c r="F32" s="58" t="s">
        <v>38</v>
      </c>
      <c r="G32" s="94" t="s">
        <v>783</v>
      </c>
      <c r="H32" s="96" t="s">
        <v>38</v>
      </c>
      <c r="I32" s="8"/>
      <c r="J32" s="8"/>
      <c r="K32" s="8"/>
      <c r="L32" s="8"/>
      <c r="M32" s="8"/>
      <c r="N32" s="8"/>
      <c r="O32" s="8"/>
      <c r="P32" s="8"/>
      <c r="Q32" s="8"/>
      <c r="R32" s="8"/>
      <c r="S32" s="8"/>
      <c r="T32" s="8"/>
      <c r="U32" s="8"/>
      <c r="V32" s="8"/>
      <c r="W32" s="8"/>
      <c r="X32" s="8"/>
      <c r="Y32" s="8"/>
    </row>
    <row r="33" spans="1:25" ht="12.75" customHeight="1" x14ac:dyDescent="0.15">
      <c r="A33" s="13" t="s">
        <v>91</v>
      </c>
      <c r="B33" s="65">
        <v>1</v>
      </c>
      <c r="C33" s="12" t="s">
        <v>38</v>
      </c>
      <c r="D33" s="58" t="s">
        <v>38</v>
      </c>
      <c r="E33" s="58" t="s">
        <v>38</v>
      </c>
      <c r="F33" s="58" t="s">
        <v>38</v>
      </c>
      <c r="G33" s="94" t="s">
        <v>38</v>
      </c>
      <c r="H33" s="96" t="s">
        <v>38</v>
      </c>
      <c r="I33" s="8"/>
      <c r="J33" s="8"/>
      <c r="K33" s="8"/>
      <c r="L33" s="8"/>
      <c r="M33" s="8"/>
      <c r="N33" s="8"/>
      <c r="O33" s="8"/>
      <c r="P33" s="8"/>
      <c r="Q33" s="8"/>
      <c r="R33" s="8"/>
      <c r="S33" s="8"/>
      <c r="T33" s="8"/>
      <c r="U33" s="8"/>
      <c r="V33" s="8"/>
      <c r="W33" s="8"/>
      <c r="X33" s="8"/>
      <c r="Y33" s="8"/>
    </row>
    <row r="34" spans="1:25" ht="12.75" customHeight="1" x14ac:dyDescent="0.15">
      <c r="A34" s="13" t="s">
        <v>95</v>
      </c>
      <c r="B34" s="65">
        <v>1</v>
      </c>
      <c r="C34" s="12" t="s">
        <v>38</v>
      </c>
      <c r="D34" s="58" t="s">
        <v>38</v>
      </c>
      <c r="E34" s="58" t="s">
        <v>38</v>
      </c>
      <c r="F34" s="58" t="s">
        <v>38</v>
      </c>
      <c r="G34" s="94" t="s">
        <v>38</v>
      </c>
      <c r="H34" s="96" t="s">
        <v>38</v>
      </c>
      <c r="I34" s="8"/>
      <c r="J34" s="8"/>
      <c r="K34" s="8"/>
      <c r="L34" s="8"/>
      <c r="M34" s="8"/>
      <c r="N34" s="8"/>
      <c r="O34" s="8"/>
      <c r="P34" s="8"/>
      <c r="Q34" s="8"/>
      <c r="R34" s="8"/>
      <c r="S34" s="8"/>
      <c r="T34" s="8"/>
      <c r="U34" s="8"/>
      <c r="V34" s="8"/>
      <c r="W34" s="8"/>
      <c r="X34" s="8"/>
      <c r="Y34" s="8"/>
    </row>
    <row r="35" spans="1:25" ht="12.75" customHeight="1" x14ac:dyDescent="0.15">
      <c r="A35" s="13" t="s">
        <v>96</v>
      </c>
      <c r="B35" s="65">
        <v>1</v>
      </c>
      <c r="C35" s="12" t="s">
        <v>38</v>
      </c>
      <c r="D35" s="58" t="s">
        <v>38</v>
      </c>
      <c r="E35" s="58" t="s">
        <v>38</v>
      </c>
      <c r="F35" s="58" t="s">
        <v>38</v>
      </c>
      <c r="G35" s="96" t="s">
        <v>38</v>
      </c>
      <c r="H35" s="96" t="s">
        <v>38</v>
      </c>
      <c r="I35" s="8"/>
      <c r="J35" s="8"/>
      <c r="K35" s="8"/>
      <c r="L35" s="8"/>
      <c r="M35" s="8"/>
      <c r="N35" s="8"/>
      <c r="O35" s="8"/>
      <c r="P35" s="8"/>
      <c r="Q35" s="8"/>
      <c r="R35" s="8"/>
      <c r="S35" s="8"/>
      <c r="T35" s="8"/>
      <c r="U35" s="8"/>
      <c r="V35" s="8"/>
      <c r="W35" s="8"/>
      <c r="X35" s="8"/>
      <c r="Y35" s="8"/>
    </row>
    <row r="36" spans="1:25" ht="12.75" customHeight="1" x14ac:dyDescent="0.15">
      <c r="A36" s="97" t="s">
        <v>99</v>
      </c>
      <c r="B36" s="67" t="s">
        <v>38</v>
      </c>
      <c r="C36" s="57" t="s">
        <v>38</v>
      </c>
      <c r="D36" s="65" t="s">
        <v>38</v>
      </c>
      <c r="E36" s="65" t="s">
        <v>38</v>
      </c>
      <c r="F36" s="65" t="s">
        <v>38</v>
      </c>
      <c r="G36" s="96" t="s">
        <v>38</v>
      </c>
      <c r="H36" s="96" t="s">
        <v>38</v>
      </c>
      <c r="I36" s="91"/>
      <c r="J36" s="91"/>
      <c r="K36" s="91"/>
      <c r="L36" s="91"/>
      <c r="M36" s="91"/>
      <c r="N36" s="91"/>
      <c r="O36" s="91"/>
      <c r="P36" s="91"/>
      <c r="Q36" s="91"/>
      <c r="R36" s="91"/>
      <c r="S36" s="91"/>
      <c r="T36" s="91"/>
      <c r="U36" s="91"/>
      <c r="V36" s="91"/>
      <c r="W36" s="91"/>
      <c r="X36" s="91"/>
      <c r="Y36" s="91"/>
    </row>
    <row r="37" spans="1:25" ht="12.75" customHeight="1" x14ac:dyDescent="0.15">
      <c r="A37" s="97" t="s">
        <v>101</v>
      </c>
      <c r="B37" s="67">
        <v>1</v>
      </c>
      <c r="C37" s="57" t="s">
        <v>38</v>
      </c>
      <c r="D37" s="65" t="s">
        <v>38</v>
      </c>
      <c r="E37" s="65" t="s">
        <v>38</v>
      </c>
      <c r="F37" s="65" t="s">
        <v>38</v>
      </c>
      <c r="G37" s="96" t="s">
        <v>38</v>
      </c>
      <c r="H37" s="96" t="s">
        <v>38</v>
      </c>
      <c r="I37" s="91"/>
      <c r="J37" s="91"/>
      <c r="K37" s="91"/>
      <c r="L37" s="91"/>
      <c r="M37" s="91"/>
      <c r="N37" s="91"/>
      <c r="O37" s="91"/>
      <c r="P37" s="91"/>
      <c r="Q37" s="91"/>
      <c r="R37" s="91"/>
      <c r="S37" s="91"/>
      <c r="T37" s="91"/>
      <c r="U37" s="91"/>
      <c r="V37" s="91"/>
      <c r="W37" s="91"/>
      <c r="X37" s="91"/>
      <c r="Y37" s="91"/>
    </row>
    <row r="38" spans="1:25" ht="12.75" customHeight="1" x14ac:dyDescent="0.15">
      <c r="A38" s="97" t="s">
        <v>103</v>
      </c>
      <c r="B38" s="67">
        <v>1</v>
      </c>
      <c r="C38" s="57" t="s">
        <v>38</v>
      </c>
      <c r="D38" s="65" t="s">
        <v>38</v>
      </c>
      <c r="E38" s="65" t="s">
        <v>38</v>
      </c>
      <c r="F38" s="65" t="s">
        <v>38</v>
      </c>
      <c r="G38" s="96" t="s">
        <v>38</v>
      </c>
      <c r="H38" s="96" t="s">
        <v>38</v>
      </c>
      <c r="I38" s="91"/>
      <c r="J38" s="91"/>
      <c r="K38" s="91"/>
      <c r="L38" s="91"/>
      <c r="M38" s="91"/>
      <c r="N38" s="91"/>
      <c r="O38" s="91"/>
      <c r="P38" s="91"/>
      <c r="Q38" s="91"/>
      <c r="R38" s="91"/>
      <c r="S38" s="91"/>
      <c r="T38" s="91"/>
      <c r="U38" s="91"/>
      <c r="V38" s="91"/>
      <c r="W38" s="91"/>
      <c r="X38" s="91"/>
      <c r="Y38" s="91"/>
    </row>
    <row r="39" spans="1:25" ht="34" customHeight="1" x14ac:dyDescent="0.15">
      <c r="A39" s="13" t="s">
        <v>105</v>
      </c>
      <c r="B39" s="65">
        <v>0</v>
      </c>
      <c r="C39" s="57" t="s">
        <v>784</v>
      </c>
      <c r="D39" s="58" t="s">
        <v>38</v>
      </c>
      <c r="E39" s="58" t="s">
        <v>38</v>
      </c>
      <c r="F39" s="58" t="s">
        <v>38</v>
      </c>
      <c r="G39" s="94" t="s">
        <v>785</v>
      </c>
      <c r="H39" s="96" t="s">
        <v>38</v>
      </c>
      <c r="I39" s="8"/>
      <c r="J39" s="8"/>
      <c r="K39" s="8"/>
      <c r="L39" s="8"/>
      <c r="M39" s="8"/>
      <c r="N39" s="8"/>
      <c r="O39" s="8"/>
      <c r="P39" s="8"/>
      <c r="Q39" s="8"/>
      <c r="R39" s="8"/>
      <c r="S39" s="8"/>
      <c r="T39" s="8"/>
      <c r="U39" s="8"/>
      <c r="V39" s="8"/>
      <c r="W39" s="8"/>
      <c r="X39" s="8"/>
      <c r="Y39" s="8"/>
    </row>
    <row r="40" spans="1:25" ht="27" customHeight="1" x14ac:dyDescent="0.15">
      <c r="A40" s="20" t="s">
        <v>107</v>
      </c>
      <c r="B40" s="67">
        <v>1</v>
      </c>
      <c r="C40" s="57" t="s">
        <v>786</v>
      </c>
      <c r="D40" s="65" t="s">
        <v>38</v>
      </c>
      <c r="E40" s="65" t="s">
        <v>38</v>
      </c>
      <c r="F40" s="65" t="s">
        <v>38</v>
      </c>
      <c r="G40" s="96" t="s">
        <v>38</v>
      </c>
      <c r="H40" s="96" t="s">
        <v>38</v>
      </c>
      <c r="I40" s="8"/>
      <c r="J40" s="8"/>
      <c r="K40" s="8"/>
      <c r="L40" s="8"/>
      <c r="M40" s="8"/>
      <c r="N40" s="8"/>
      <c r="O40" s="8"/>
      <c r="P40" s="8"/>
      <c r="Q40" s="8"/>
      <c r="R40" s="8"/>
      <c r="S40" s="8"/>
      <c r="T40" s="8"/>
      <c r="U40" s="8"/>
      <c r="V40" s="8"/>
      <c r="W40" s="8"/>
      <c r="X40" s="8"/>
      <c r="Y40" s="8"/>
    </row>
    <row r="41" spans="1:25" ht="12.75" customHeight="1" x14ac:dyDescent="0.15">
      <c r="A41" s="20" t="s">
        <v>109</v>
      </c>
      <c r="B41" s="67">
        <v>1</v>
      </c>
      <c r="C41" s="57" t="s">
        <v>38</v>
      </c>
      <c r="D41" s="65" t="s">
        <v>38</v>
      </c>
      <c r="E41" s="65" t="s">
        <v>38</v>
      </c>
      <c r="F41" s="65" t="s">
        <v>38</v>
      </c>
      <c r="G41" s="96" t="s">
        <v>38</v>
      </c>
      <c r="H41" s="96" t="s">
        <v>38</v>
      </c>
      <c r="I41" s="8"/>
      <c r="J41" s="8"/>
      <c r="K41" s="8"/>
      <c r="L41" s="8"/>
      <c r="M41" s="8"/>
      <c r="N41" s="8"/>
      <c r="O41" s="8"/>
      <c r="P41" s="8"/>
      <c r="Q41" s="8"/>
      <c r="R41" s="8"/>
      <c r="S41" s="8"/>
      <c r="T41" s="8"/>
      <c r="U41" s="8"/>
      <c r="V41" s="8"/>
      <c r="W41" s="8"/>
      <c r="X41" s="8"/>
      <c r="Y41" s="8"/>
    </row>
    <row r="42" spans="1:25" ht="12.75" customHeight="1" x14ac:dyDescent="0.15">
      <c r="A42" s="20" t="s">
        <v>111</v>
      </c>
      <c r="B42" s="67">
        <v>1</v>
      </c>
      <c r="C42" s="57" t="s">
        <v>38</v>
      </c>
      <c r="D42" s="65" t="s">
        <v>38</v>
      </c>
      <c r="E42" s="65" t="s">
        <v>38</v>
      </c>
      <c r="F42" s="65" t="s">
        <v>38</v>
      </c>
      <c r="G42" s="96" t="s">
        <v>38</v>
      </c>
      <c r="H42" s="96" t="s">
        <v>38</v>
      </c>
      <c r="I42" s="8"/>
      <c r="J42" s="8"/>
      <c r="K42" s="8"/>
      <c r="L42" s="8"/>
      <c r="M42" s="8"/>
      <c r="N42" s="8"/>
      <c r="O42" s="8"/>
      <c r="P42" s="8"/>
      <c r="Q42" s="8"/>
      <c r="R42" s="8"/>
      <c r="S42" s="8"/>
      <c r="T42" s="8"/>
      <c r="U42" s="8"/>
      <c r="V42" s="8"/>
      <c r="W42" s="8"/>
      <c r="X42" s="8"/>
      <c r="Y42" s="8"/>
    </row>
    <row r="43" spans="1:25" ht="12.75" customHeight="1" x14ac:dyDescent="0.15">
      <c r="A43" s="20" t="s">
        <v>113</v>
      </c>
      <c r="B43" s="67">
        <v>1</v>
      </c>
      <c r="C43" s="57" t="s">
        <v>38</v>
      </c>
      <c r="D43" s="65" t="s">
        <v>38</v>
      </c>
      <c r="E43" s="65" t="s">
        <v>38</v>
      </c>
      <c r="F43" s="65" t="s">
        <v>38</v>
      </c>
      <c r="G43" s="96" t="s">
        <v>38</v>
      </c>
      <c r="H43" s="96" t="s">
        <v>38</v>
      </c>
      <c r="I43" s="8"/>
      <c r="J43" s="8"/>
      <c r="K43" s="8"/>
      <c r="L43" s="8"/>
      <c r="M43" s="8"/>
      <c r="N43" s="8"/>
      <c r="O43" s="8"/>
      <c r="P43" s="8"/>
      <c r="Q43" s="8"/>
      <c r="R43" s="8"/>
      <c r="S43" s="8"/>
      <c r="T43" s="8"/>
      <c r="U43" s="8"/>
      <c r="V43" s="8"/>
      <c r="W43" s="8"/>
      <c r="X43" s="8"/>
      <c r="Y43" s="8"/>
    </row>
    <row r="44" spans="1:25" ht="12.75" customHeight="1" x14ac:dyDescent="0.15">
      <c r="A44" s="20" t="s">
        <v>115</v>
      </c>
      <c r="B44" s="67">
        <v>1</v>
      </c>
      <c r="C44" s="57" t="s">
        <v>787</v>
      </c>
      <c r="D44" s="67" t="s">
        <v>38</v>
      </c>
      <c r="E44" s="67" t="s">
        <v>38</v>
      </c>
      <c r="F44" s="67" t="s">
        <v>38</v>
      </c>
      <c r="G44" s="94" t="s">
        <v>38</v>
      </c>
      <c r="H44" s="94" t="s">
        <v>38</v>
      </c>
      <c r="I44" s="8"/>
      <c r="J44" s="8"/>
      <c r="K44" s="8"/>
      <c r="L44" s="8"/>
      <c r="M44" s="8"/>
      <c r="N44" s="8"/>
      <c r="O44" s="8"/>
      <c r="P44" s="8"/>
      <c r="Q44" s="8"/>
      <c r="R44" s="8"/>
      <c r="S44" s="8"/>
      <c r="T44" s="8"/>
      <c r="U44" s="8"/>
      <c r="V44" s="8"/>
      <c r="W44" s="8"/>
      <c r="X44" s="8"/>
      <c r="Y44" s="8"/>
    </row>
    <row r="45" spans="1:25" ht="12.75" customHeight="1" x14ac:dyDescent="0.15">
      <c r="A45" s="20" t="s">
        <v>117</v>
      </c>
      <c r="B45" s="67">
        <v>1</v>
      </c>
      <c r="C45" s="57" t="s">
        <v>38</v>
      </c>
      <c r="D45" s="65" t="s">
        <v>38</v>
      </c>
      <c r="E45" s="65" t="s">
        <v>38</v>
      </c>
      <c r="F45" s="65" t="s">
        <v>38</v>
      </c>
      <c r="G45" s="94" t="s">
        <v>38</v>
      </c>
      <c r="H45" s="94" t="s">
        <v>38</v>
      </c>
      <c r="I45" s="8"/>
      <c r="J45" s="8"/>
      <c r="K45" s="8"/>
      <c r="L45" s="8"/>
      <c r="M45" s="8"/>
      <c r="N45" s="8"/>
      <c r="O45" s="8"/>
      <c r="P45" s="8"/>
      <c r="Q45" s="8"/>
      <c r="R45" s="8"/>
      <c r="S45" s="8"/>
      <c r="T45" s="8"/>
      <c r="U45" s="8"/>
      <c r="V45" s="8"/>
      <c r="W45" s="8"/>
      <c r="X45" s="8"/>
      <c r="Y45" s="8"/>
    </row>
    <row r="46" spans="1:25" ht="12.75" customHeight="1" x14ac:dyDescent="0.15">
      <c r="A46" s="16" t="s">
        <v>120</v>
      </c>
      <c r="B46" s="67" t="s">
        <v>38</v>
      </c>
      <c r="C46" s="12" t="s">
        <v>38</v>
      </c>
      <c r="D46" s="65" t="s">
        <v>38</v>
      </c>
      <c r="E46" s="65" t="s">
        <v>38</v>
      </c>
      <c r="F46" s="65" t="s">
        <v>38</v>
      </c>
      <c r="G46" s="96" t="s">
        <v>38</v>
      </c>
      <c r="H46" s="96" t="s">
        <v>38</v>
      </c>
      <c r="I46" s="8"/>
      <c r="J46" s="8"/>
      <c r="K46" s="8"/>
      <c r="L46" s="8"/>
      <c r="M46" s="8"/>
      <c r="N46" s="8"/>
      <c r="O46" s="8"/>
      <c r="P46" s="8"/>
      <c r="Q46" s="8"/>
      <c r="R46" s="8"/>
      <c r="S46" s="8"/>
      <c r="T46" s="8"/>
      <c r="U46" s="8"/>
      <c r="V46" s="8"/>
      <c r="W46" s="8"/>
      <c r="X46" s="8"/>
      <c r="Y46" s="8"/>
    </row>
    <row r="47" spans="1:25" ht="12.75" customHeight="1" x14ac:dyDescent="0.15">
      <c r="A47" s="20" t="s">
        <v>122</v>
      </c>
      <c r="B47" s="67">
        <v>1</v>
      </c>
      <c r="C47" s="57" t="s">
        <v>38</v>
      </c>
      <c r="D47" s="65" t="s">
        <v>38</v>
      </c>
      <c r="E47" s="65" t="s">
        <v>38</v>
      </c>
      <c r="F47" s="65" t="s">
        <v>38</v>
      </c>
      <c r="G47" s="94" t="s">
        <v>38</v>
      </c>
      <c r="H47" s="96" t="s">
        <v>38</v>
      </c>
      <c r="I47" s="8"/>
      <c r="J47" s="8"/>
      <c r="K47" s="8"/>
      <c r="L47" s="8"/>
      <c r="M47" s="8"/>
      <c r="N47" s="8"/>
      <c r="O47" s="8"/>
      <c r="P47" s="8"/>
      <c r="Q47" s="8"/>
      <c r="R47" s="8"/>
      <c r="S47" s="8"/>
      <c r="T47" s="8"/>
      <c r="U47" s="8"/>
      <c r="V47" s="8"/>
      <c r="W47" s="8"/>
      <c r="X47" s="8"/>
      <c r="Y47" s="8"/>
    </row>
    <row r="48" spans="1:25" ht="12.75" customHeight="1" x14ac:dyDescent="0.15">
      <c r="A48" s="20" t="s">
        <v>124</v>
      </c>
      <c r="B48" s="67">
        <v>1</v>
      </c>
      <c r="C48" s="57" t="s">
        <v>38</v>
      </c>
      <c r="D48" s="65" t="s">
        <v>38</v>
      </c>
      <c r="E48" s="65" t="s">
        <v>38</v>
      </c>
      <c r="F48" s="65" t="s">
        <v>38</v>
      </c>
      <c r="G48" s="94" t="s">
        <v>38</v>
      </c>
      <c r="H48" s="94" t="s">
        <v>38</v>
      </c>
      <c r="I48" s="8"/>
      <c r="J48" s="8"/>
      <c r="K48" s="8"/>
      <c r="L48" s="8"/>
      <c r="M48" s="8"/>
      <c r="N48" s="8"/>
      <c r="O48" s="8"/>
      <c r="P48" s="8"/>
      <c r="Q48" s="8"/>
      <c r="R48" s="8"/>
      <c r="S48" s="8"/>
      <c r="T48" s="8"/>
      <c r="U48" s="8"/>
      <c r="V48" s="8"/>
      <c r="W48" s="8"/>
      <c r="X48" s="8"/>
      <c r="Y48" s="8"/>
    </row>
    <row r="49" spans="1:25" ht="12.75" customHeight="1" x14ac:dyDescent="0.15">
      <c r="A49" s="16" t="s">
        <v>126</v>
      </c>
      <c r="B49" s="67" t="s">
        <v>38</v>
      </c>
      <c r="C49" s="57" t="s">
        <v>38</v>
      </c>
      <c r="D49" s="65" t="s">
        <v>38</v>
      </c>
      <c r="E49" s="65" t="s">
        <v>38</v>
      </c>
      <c r="F49" s="65" t="s">
        <v>38</v>
      </c>
      <c r="G49" s="94" t="s">
        <v>38</v>
      </c>
      <c r="H49" s="94" t="s">
        <v>38</v>
      </c>
      <c r="I49" s="8"/>
      <c r="J49" s="8"/>
      <c r="K49" s="8"/>
      <c r="L49" s="8"/>
      <c r="M49" s="8"/>
      <c r="N49" s="8"/>
      <c r="O49" s="8"/>
      <c r="P49" s="8"/>
      <c r="Q49" s="8"/>
      <c r="R49" s="8"/>
      <c r="S49" s="8"/>
      <c r="T49" s="8"/>
      <c r="U49" s="8"/>
      <c r="V49" s="8"/>
      <c r="W49" s="8"/>
      <c r="X49" s="8"/>
      <c r="Y49" s="8"/>
    </row>
    <row r="50" spans="1:25" ht="86" customHeight="1" x14ac:dyDescent="0.15">
      <c r="A50" s="20" t="s">
        <v>128</v>
      </c>
      <c r="B50" s="67">
        <v>1</v>
      </c>
      <c r="C50" s="57" t="s">
        <v>788</v>
      </c>
      <c r="D50" s="65" t="s">
        <v>38</v>
      </c>
      <c r="E50" s="65" t="s">
        <v>38</v>
      </c>
      <c r="F50" s="65" t="s">
        <v>38</v>
      </c>
      <c r="G50" s="94" t="s">
        <v>789</v>
      </c>
      <c r="H50" s="94" t="s">
        <v>38</v>
      </c>
      <c r="I50" s="8"/>
      <c r="J50" s="8"/>
      <c r="K50" s="8"/>
      <c r="L50" s="8"/>
      <c r="M50" s="8"/>
      <c r="N50" s="8"/>
      <c r="O50" s="8"/>
      <c r="P50" s="8"/>
      <c r="Q50" s="8"/>
      <c r="R50" s="8"/>
      <c r="S50" s="8"/>
      <c r="T50" s="8"/>
      <c r="U50" s="8"/>
      <c r="V50" s="8"/>
      <c r="W50" s="8"/>
      <c r="X50" s="8"/>
      <c r="Y50" s="8"/>
    </row>
    <row r="51" spans="1:25" ht="20" customHeight="1" x14ac:dyDescent="0.15">
      <c r="A51" s="20" t="s">
        <v>130</v>
      </c>
      <c r="B51" s="67">
        <v>1</v>
      </c>
      <c r="C51" s="57" t="s">
        <v>38</v>
      </c>
      <c r="D51" s="65" t="s">
        <v>38</v>
      </c>
      <c r="E51" s="65" t="s">
        <v>38</v>
      </c>
      <c r="F51" s="65" t="s">
        <v>38</v>
      </c>
      <c r="G51" s="94" t="s">
        <v>38</v>
      </c>
      <c r="H51" s="94" t="s">
        <v>38</v>
      </c>
      <c r="I51" s="8"/>
      <c r="J51" s="8"/>
      <c r="K51" s="8"/>
      <c r="L51" s="8"/>
      <c r="M51" s="8"/>
      <c r="N51" s="8"/>
      <c r="O51" s="8"/>
      <c r="P51" s="8"/>
      <c r="Q51" s="8"/>
      <c r="R51" s="8"/>
      <c r="S51" s="8"/>
      <c r="T51" s="8"/>
      <c r="U51" s="8"/>
      <c r="V51" s="8"/>
      <c r="W51" s="8"/>
      <c r="X51" s="8"/>
      <c r="Y51" s="8"/>
    </row>
    <row r="52" spans="1:25" ht="12.75" customHeight="1" x14ac:dyDescent="0.15">
      <c r="A52" s="20" t="s">
        <v>132</v>
      </c>
      <c r="B52" s="67" t="s">
        <v>38</v>
      </c>
      <c r="C52" s="12" t="s">
        <v>38</v>
      </c>
      <c r="D52" s="65" t="s">
        <v>38</v>
      </c>
      <c r="E52" s="65" t="s">
        <v>38</v>
      </c>
      <c r="F52" s="65" t="s">
        <v>38</v>
      </c>
      <c r="G52" s="94" t="s">
        <v>38</v>
      </c>
      <c r="H52" s="94" t="s">
        <v>38</v>
      </c>
      <c r="I52" s="8"/>
      <c r="J52" s="8"/>
      <c r="K52" s="8"/>
      <c r="L52" s="8"/>
      <c r="M52" s="8"/>
      <c r="N52" s="8"/>
      <c r="O52" s="8"/>
      <c r="P52" s="8"/>
      <c r="Q52" s="8"/>
      <c r="R52" s="8"/>
      <c r="S52" s="8"/>
      <c r="T52" s="8"/>
      <c r="U52" s="8"/>
      <c r="V52" s="8"/>
      <c r="W52" s="8"/>
      <c r="X52" s="8"/>
      <c r="Y52" s="8"/>
    </row>
    <row r="53" spans="1:25" ht="20" customHeight="1" x14ac:dyDescent="0.15">
      <c r="A53" s="20" t="s">
        <v>134</v>
      </c>
      <c r="B53" s="67" t="s">
        <v>38</v>
      </c>
      <c r="C53" s="12" t="s">
        <v>38</v>
      </c>
      <c r="D53" s="65" t="s">
        <v>38</v>
      </c>
      <c r="E53" s="65" t="s">
        <v>38</v>
      </c>
      <c r="F53" s="65" t="s">
        <v>38</v>
      </c>
      <c r="G53" s="94" t="s">
        <v>38</v>
      </c>
      <c r="H53" s="94" t="s">
        <v>38</v>
      </c>
      <c r="I53" s="8"/>
      <c r="J53" s="8"/>
      <c r="K53" s="8"/>
      <c r="L53" s="8"/>
      <c r="M53" s="8"/>
      <c r="N53" s="8"/>
      <c r="O53" s="8"/>
      <c r="P53" s="8"/>
      <c r="Q53" s="8"/>
      <c r="R53" s="8"/>
      <c r="S53" s="8"/>
      <c r="T53" s="8"/>
      <c r="U53" s="8"/>
      <c r="V53" s="8"/>
      <c r="W53" s="8"/>
      <c r="X53" s="8"/>
      <c r="Y53" s="8"/>
    </row>
    <row r="54" spans="1:25" ht="65" x14ac:dyDescent="0.15">
      <c r="A54" s="16" t="s">
        <v>136</v>
      </c>
      <c r="B54" s="67" t="s">
        <v>38</v>
      </c>
      <c r="C54" s="57" t="s">
        <v>730</v>
      </c>
      <c r="D54" s="65">
        <v>1</v>
      </c>
      <c r="E54" s="65">
        <v>0</v>
      </c>
      <c r="F54" s="65">
        <v>0</v>
      </c>
      <c r="G54" s="94" t="s">
        <v>38</v>
      </c>
      <c r="H54" s="94" t="s">
        <v>38</v>
      </c>
      <c r="I54" s="8"/>
      <c r="J54" s="8"/>
      <c r="K54" s="8"/>
      <c r="L54" s="8"/>
      <c r="M54" s="8"/>
      <c r="N54" s="8"/>
      <c r="O54" s="8"/>
      <c r="P54" s="8"/>
      <c r="Q54" s="8"/>
      <c r="R54" s="8"/>
      <c r="S54" s="8"/>
      <c r="T54" s="8"/>
      <c r="U54" s="8"/>
      <c r="V54" s="8"/>
      <c r="W54" s="8"/>
      <c r="X54" s="8"/>
      <c r="Y54" s="8"/>
    </row>
    <row r="55" spans="1:25" ht="12.75" customHeight="1" x14ac:dyDescent="0.15">
      <c r="A55" s="16" t="s">
        <v>138</v>
      </c>
      <c r="B55" s="67">
        <v>1</v>
      </c>
      <c r="C55" s="57" t="s">
        <v>38</v>
      </c>
      <c r="D55" s="65" t="s">
        <v>38</v>
      </c>
      <c r="E55" s="65" t="s">
        <v>38</v>
      </c>
      <c r="F55" s="65" t="s">
        <v>38</v>
      </c>
      <c r="G55" s="94" t="s">
        <v>38</v>
      </c>
      <c r="H55" s="94" t="s">
        <v>38</v>
      </c>
      <c r="I55" s="8"/>
      <c r="J55" s="8"/>
      <c r="K55" s="8"/>
      <c r="L55" s="8"/>
      <c r="M55" s="8"/>
      <c r="N55" s="8"/>
      <c r="O55" s="8"/>
      <c r="P55" s="8"/>
      <c r="Q55" s="8"/>
      <c r="R55" s="8"/>
      <c r="S55" s="8"/>
      <c r="T55" s="8"/>
      <c r="U55" s="8"/>
      <c r="V55" s="8"/>
      <c r="W55" s="8"/>
      <c r="X55" s="8"/>
      <c r="Y55" s="8"/>
    </row>
    <row r="56" spans="1:25" ht="12.75" customHeight="1" x14ac:dyDescent="0.15">
      <c r="A56" s="16" t="s">
        <v>140</v>
      </c>
      <c r="B56" s="67" t="s">
        <v>38</v>
      </c>
      <c r="C56" s="57" t="s">
        <v>38</v>
      </c>
      <c r="D56" s="65" t="s">
        <v>38</v>
      </c>
      <c r="E56" s="65" t="s">
        <v>38</v>
      </c>
      <c r="F56" s="65" t="s">
        <v>38</v>
      </c>
      <c r="G56" s="94" t="s">
        <v>38</v>
      </c>
      <c r="H56" s="94" t="s">
        <v>38</v>
      </c>
      <c r="I56" s="8"/>
      <c r="J56" s="8"/>
      <c r="K56" s="8"/>
      <c r="L56" s="8"/>
      <c r="M56" s="8"/>
      <c r="N56" s="8"/>
      <c r="O56" s="8"/>
      <c r="P56" s="8"/>
      <c r="Q56" s="8"/>
      <c r="R56" s="8"/>
      <c r="S56" s="8"/>
      <c r="T56" s="8"/>
      <c r="U56" s="8"/>
      <c r="V56" s="8"/>
      <c r="W56" s="8"/>
      <c r="X56" s="8"/>
      <c r="Y56" s="8"/>
    </row>
    <row r="57" spans="1:25" ht="12.75" customHeight="1" x14ac:dyDescent="0.15">
      <c r="A57" s="16" t="s">
        <v>143</v>
      </c>
      <c r="B57" s="67" t="s">
        <v>38</v>
      </c>
      <c r="C57" s="57" t="s">
        <v>38</v>
      </c>
      <c r="D57" s="65" t="s">
        <v>38</v>
      </c>
      <c r="E57" s="65" t="s">
        <v>38</v>
      </c>
      <c r="F57" s="65" t="s">
        <v>38</v>
      </c>
      <c r="G57" s="94" t="s">
        <v>38</v>
      </c>
      <c r="H57" s="94" t="s">
        <v>38</v>
      </c>
      <c r="I57" s="8"/>
      <c r="J57" s="8"/>
      <c r="K57" s="8"/>
      <c r="L57" s="8"/>
      <c r="M57" s="8"/>
      <c r="N57" s="8"/>
      <c r="O57" s="8"/>
      <c r="P57" s="8"/>
      <c r="Q57" s="8"/>
      <c r="R57" s="8"/>
      <c r="S57" s="8"/>
      <c r="T57" s="8"/>
      <c r="U57" s="8"/>
      <c r="V57" s="8"/>
      <c r="W57" s="8"/>
      <c r="X57" s="8"/>
      <c r="Y57" s="8"/>
    </row>
    <row r="58" spans="1:25" ht="12.75" customHeight="1" x14ac:dyDescent="0.15">
      <c r="A58" s="16" t="s">
        <v>145</v>
      </c>
      <c r="B58" s="67">
        <v>1</v>
      </c>
      <c r="C58" s="57" t="s">
        <v>38</v>
      </c>
      <c r="D58" s="65" t="s">
        <v>38</v>
      </c>
      <c r="E58" s="65" t="s">
        <v>38</v>
      </c>
      <c r="F58" s="65" t="s">
        <v>38</v>
      </c>
      <c r="G58" s="94" t="s">
        <v>38</v>
      </c>
      <c r="H58" s="94" t="s">
        <v>38</v>
      </c>
      <c r="I58" s="8"/>
      <c r="J58" s="8"/>
      <c r="K58" s="8"/>
      <c r="L58" s="8"/>
      <c r="M58" s="8"/>
      <c r="N58" s="8"/>
      <c r="O58" s="8"/>
      <c r="P58" s="8"/>
      <c r="Q58" s="8"/>
      <c r="R58" s="8"/>
      <c r="S58" s="8"/>
      <c r="T58" s="8"/>
      <c r="U58" s="8"/>
      <c r="V58" s="8"/>
      <c r="W58" s="8"/>
      <c r="X58" s="8"/>
      <c r="Y58" s="8"/>
    </row>
    <row r="59" spans="1:25" ht="141" customHeight="1" x14ac:dyDescent="0.15">
      <c r="A59" s="16" t="s">
        <v>147</v>
      </c>
      <c r="B59" s="67" t="s">
        <v>250</v>
      </c>
      <c r="C59" s="57" t="s">
        <v>790</v>
      </c>
      <c r="D59" s="65" t="s">
        <v>38</v>
      </c>
      <c r="E59" s="65" t="s">
        <v>38</v>
      </c>
      <c r="F59" s="65" t="s">
        <v>38</v>
      </c>
      <c r="G59" s="94" t="s">
        <v>791</v>
      </c>
      <c r="H59" s="94" t="s">
        <v>38</v>
      </c>
      <c r="I59" s="8"/>
      <c r="J59" s="8"/>
      <c r="K59" s="8"/>
      <c r="L59" s="8"/>
      <c r="M59" s="8"/>
      <c r="N59" s="8"/>
      <c r="O59" s="8"/>
      <c r="P59" s="8"/>
      <c r="Q59" s="8"/>
      <c r="R59" s="8"/>
      <c r="S59" s="8"/>
      <c r="T59" s="8"/>
      <c r="U59" s="8"/>
      <c r="V59" s="8"/>
      <c r="W59" s="8"/>
      <c r="X59" s="8"/>
      <c r="Y59" s="8"/>
    </row>
    <row r="60" spans="1:25" ht="12.75" customHeight="1" x14ac:dyDescent="0.15">
      <c r="A60" s="16" t="s">
        <v>150</v>
      </c>
      <c r="B60" s="67">
        <v>1</v>
      </c>
      <c r="C60" s="57" t="s">
        <v>38</v>
      </c>
      <c r="D60" s="65" t="s">
        <v>38</v>
      </c>
      <c r="E60" s="65" t="s">
        <v>38</v>
      </c>
      <c r="F60" s="65" t="s">
        <v>38</v>
      </c>
      <c r="G60" s="94" t="s">
        <v>38</v>
      </c>
      <c r="H60" s="94" t="s">
        <v>38</v>
      </c>
      <c r="I60" s="8"/>
      <c r="J60" s="8"/>
      <c r="K60" s="8"/>
      <c r="L60" s="8"/>
      <c r="M60" s="8"/>
      <c r="N60" s="8"/>
      <c r="O60" s="8"/>
      <c r="P60" s="8"/>
      <c r="Q60" s="8"/>
      <c r="R60" s="8"/>
      <c r="S60" s="8"/>
      <c r="T60" s="8"/>
      <c r="U60" s="8"/>
      <c r="V60" s="8"/>
      <c r="W60" s="8"/>
      <c r="X60" s="8"/>
      <c r="Y60" s="8"/>
    </row>
    <row r="61" spans="1:25" ht="12.75" customHeight="1" x14ac:dyDescent="0.15">
      <c r="A61" s="16" t="s">
        <v>152</v>
      </c>
      <c r="B61" s="67" t="s">
        <v>38</v>
      </c>
      <c r="C61" s="57" t="s">
        <v>38</v>
      </c>
      <c r="D61" s="65" t="s">
        <v>38</v>
      </c>
      <c r="E61" s="65" t="s">
        <v>38</v>
      </c>
      <c r="F61" s="65" t="s">
        <v>38</v>
      </c>
      <c r="G61" s="94" t="s">
        <v>38</v>
      </c>
      <c r="H61" s="94" t="s">
        <v>38</v>
      </c>
      <c r="I61" s="8"/>
      <c r="J61" s="8"/>
      <c r="K61" s="8"/>
      <c r="L61" s="8"/>
      <c r="M61" s="8"/>
      <c r="N61" s="8"/>
      <c r="O61" s="8"/>
      <c r="P61" s="8"/>
      <c r="Q61" s="8"/>
      <c r="R61" s="8"/>
      <c r="S61" s="8"/>
      <c r="T61" s="8"/>
      <c r="U61" s="8"/>
      <c r="V61" s="8"/>
      <c r="W61" s="8"/>
      <c r="X61" s="8"/>
      <c r="Y61" s="8"/>
    </row>
    <row r="62" spans="1:25" ht="12.75" customHeight="1" x14ac:dyDescent="0.15">
      <c r="A62" s="16" t="s">
        <v>154</v>
      </c>
      <c r="B62" s="67" t="s">
        <v>38</v>
      </c>
      <c r="C62" s="57" t="s">
        <v>38</v>
      </c>
      <c r="D62" s="65" t="s">
        <v>38</v>
      </c>
      <c r="E62" s="65" t="s">
        <v>38</v>
      </c>
      <c r="F62" s="65" t="s">
        <v>38</v>
      </c>
      <c r="G62" s="94" t="s">
        <v>38</v>
      </c>
      <c r="H62" s="94"/>
      <c r="I62" s="91"/>
      <c r="J62" s="91"/>
      <c r="K62" s="91"/>
      <c r="L62" s="91"/>
      <c r="M62" s="91"/>
      <c r="N62" s="91"/>
      <c r="O62" s="91"/>
      <c r="P62" s="91"/>
      <c r="Q62" s="91"/>
      <c r="R62" s="91"/>
      <c r="S62" s="91"/>
      <c r="T62" s="91"/>
      <c r="U62" s="91"/>
      <c r="V62" s="91"/>
      <c r="W62" s="91"/>
      <c r="X62" s="91"/>
      <c r="Y62" s="91"/>
    </row>
    <row r="63" spans="1:25" ht="70" customHeight="1" x14ac:dyDescent="0.15">
      <c r="A63" s="16" t="s">
        <v>156</v>
      </c>
      <c r="B63" s="67" t="s">
        <v>38</v>
      </c>
      <c r="C63" s="57" t="s">
        <v>1021</v>
      </c>
      <c r="D63" s="65">
        <v>1</v>
      </c>
      <c r="E63" s="65">
        <v>0</v>
      </c>
      <c r="F63" s="65">
        <v>0</v>
      </c>
      <c r="G63" s="94" t="s">
        <v>38</v>
      </c>
      <c r="H63" s="94" t="s">
        <v>38</v>
      </c>
      <c r="I63" s="8"/>
      <c r="J63" s="8"/>
      <c r="K63" s="8"/>
      <c r="L63" s="8"/>
      <c r="M63" s="8"/>
      <c r="N63" s="8"/>
      <c r="O63" s="8"/>
      <c r="P63" s="8"/>
      <c r="Q63" s="8"/>
      <c r="R63" s="8"/>
      <c r="S63" s="8"/>
      <c r="T63" s="8"/>
      <c r="U63" s="8"/>
      <c r="V63" s="8"/>
      <c r="W63" s="8"/>
      <c r="X63" s="8"/>
      <c r="Y63" s="8"/>
    </row>
    <row r="64" spans="1:25" ht="12.75" customHeight="1" x14ac:dyDescent="0.15">
      <c r="A64" s="16" t="s">
        <v>158</v>
      </c>
      <c r="B64" s="67" t="s">
        <v>38</v>
      </c>
      <c r="C64" s="57" t="s">
        <v>38</v>
      </c>
      <c r="D64" s="65" t="s">
        <v>38</v>
      </c>
      <c r="E64" s="65" t="s">
        <v>38</v>
      </c>
      <c r="F64" s="65" t="s">
        <v>38</v>
      </c>
      <c r="G64" s="94" t="s">
        <v>38</v>
      </c>
      <c r="H64" s="94" t="s">
        <v>38</v>
      </c>
      <c r="I64" s="8"/>
      <c r="J64" s="8"/>
      <c r="K64" s="8"/>
      <c r="L64" s="8"/>
      <c r="M64" s="8"/>
      <c r="N64" s="8"/>
      <c r="O64" s="8"/>
      <c r="P64" s="8"/>
      <c r="Q64" s="8"/>
      <c r="R64" s="8"/>
      <c r="S64" s="8"/>
      <c r="T64" s="8"/>
      <c r="U64" s="8"/>
      <c r="V64" s="8"/>
      <c r="W64" s="8"/>
      <c r="X64" s="8"/>
      <c r="Y64" s="8"/>
    </row>
    <row r="65" spans="1:25" ht="152" customHeight="1" x14ac:dyDescent="0.15">
      <c r="A65" s="15" t="s">
        <v>159</v>
      </c>
      <c r="B65" s="67" t="s">
        <v>38</v>
      </c>
      <c r="C65" s="57" t="s">
        <v>1022</v>
      </c>
      <c r="D65" s="65">
        <v>0</v>
      </c>
      <c r="E65" s="65">
        <v>0</v>
      </c>
      <c r="F65" s="65">
        <v>1</v>
      </c>
      <c r="G65" s="94" t="s">
        <v>38</v>
      </c>
      <c r="H65" s="94" t="s">
        <v>38</v>
      </c>
      <c r="I65" s="8"/>
      <c r="J65" s="8"/>
      <c r="K65" s="8"/>
      <c r="L65" s="8"/>
      <c r="M65" s="8"/>
      <c r="N65" s="8"/>
      <c r="O65" s="8"/>
      <c r="P65" s="8"/>
      <c r="Q65" s="8"/>
      <c r="R65" s="8"/>
      <c r="S65" s="8"/>
      <c r="T65" s="8"/>
      <c r="U65" s="8"/>
      <c r="V65" s="8"/>
      <c r="W65" s="8"/>
      <c r="X65" s="8"/>
      <c r="Y65" s="8"/>
    </row>
    <row r="66" spans="1:25" ht="12.75" customHeight="1" x14ac:dyDescent="0.15">
      <c r="A66" s="16" t="s">
        <v>162</v>
      </c>
      <c r="B66" s="67" t="s">
        <v>38</v>
      </c>
      <c r="C66" s="57" t="s">
        <v>38</v>
      </c>
      <c r="D66" s="65" t="s">
        <v>38</v>
      </c>
      <c r="E66" s="65" t="s">
        <v>38</v>
      </c>
      <c r="F66" s="65" t="s">
        <v>38</v>
      </c>
      <c r="G66" s="94" t="s">
        <v>38</v>
      </c>
      <c r="H66" s="94" t="s">
        <v>38</v>
      </c>
      <c r="I66" s="8"/>
      <c r="J66" s="8"/>
      <c r="K66" s="8"/>
      <c r="L66" s="8"/>
      <c r="M66" s="8"/>
      <c r="N66" s="8"/>
      <c r="O66" s="8"/>
      <c r="P66" s="8"/>
      <c r="Q66" s="8"/>
      <c r="R66" s="8"/>
      <c r="S66" s="8"/>
      <c r="T66" s="8"/>
      <c r="U66" s="8"/>
      <c r="V66" s="8"/>
      <c r="W66" s="8"/>
      <c r="X66" s="8"/>
      <c r="Y66" s="8"/>
    </row>
    <row r="67" spans="1:25" ht="137" customHeight="1" x14ac:dyDescent="0.15">
      <c r="A67" s="16" t="s">
        <v>164</v>
      </c>
      <c r="B67" s="67" t="s">
        <v>38</v>
      </c>
      <c r="C67" s="57" t="s">
        <v>1023</v>
      </c>
      <c r="D67" s="65">
        <v>0</v>
      </c>
      <c r="E67" s="65">
        <v>0</v>
      </c>
      <c r="F67" s="65">
        <v>1</v>
      </c>
      <c r="G67" s="94" t="s">
        <v>38</v>
      </c>
      <c r="H67" s="94" t="s">
        <v>38</v>
      </c>
      <c r="I67" s="8"/>
      <c r="J67" s="8"/>
      <c r="K67" s="8"/>
      <c r="L67" s="8"/>
      <c r="M67" s="8"/>
      <c r="N67" s="8"/>
      <c r="O67" s="8"/>
      <c r="P67" s="8"/>
      <c r="Q67" s="8"/>
      <c r="R67" s="8"/>
      <c r="S67" s="8"/>
      <c r="T67" s="8"/>
      <c r="U67" s="8"/>
      <c r="V67" s="8"/>
      <c r="W67" s="8"/>
      <c r="X67" s="8"/>
      <c r="Y67" s="8"/>
    </row>
    <row r="68" spans="1:25" ht="12.75" customHeight="1" x14ac:dyDescent="0.15">
      <c r="A68" s="16" t="s">
        <v>90</v>
      </c>
      <c r="B68" s="67" t="s">
        <v>38</v>
      </c>
      <c r="C68" s="57" t="s">
        <v>38</v>
      </c>
      <c r="D68" s="65" t="s">
        <v>38</v>
      </c>
      <c r="E68" s="65" t="s">
        <v>38</v>
      </c>
      <c r="F68" s="65" t="s">
        <v>38</v>
      </c>
      <c r="G68" s="94" t="s">
        <v>38</v>
      </c>
      <c r="H68" s="94" t="s">
        <v>38</v>
      </c>
      <c r="I68" s="8"/>
      <c r="J68" s="8"/>
      <c r="K68" s="8"/>
      <c r="L68" s="8"/>
      <c r="M68" s="8"/>
      <c r="N68" s="8"/>
      <c r="O68" s="8"/>
      <c r="P68" s="8"/>
      <c r="Q68" s="8"/>
      <c r="R68" s="8"/>
      <c r="S68" s="8"/>
      <c r="T68" s="8"/>
      <c r="U68" s="8"/>
      <c r="V68" s="8"/>
      <c r="W68" s="8"/>
      <c r="X68" s="8"/>
      <c r="Y68" s="8"/>
    </row>
    <row r="69" spans="1:25" ht="12.75" customHeight="1" x14ac:dyDescent="0.15">
      <c r="A69" s="16" t="s">
        <v>167</v>
      </c>
      <c r="B69" s="67">
        <v>1</v>
      </c>
      <c r="C69" s="57" t="s">
        <v>38</v>
      </c>
      <c r="D69" s="65" t="s">
        <v>38</v>
      </c>
      <c r="E69" s="65" t="s">
        <v>38</v>
      </c>
      <c r="F69" s="65" t="s">
        <v>38</v>
      </c>
      <c r="G69" s="94" t="s">
        <v>38</v>
      </c>
      <c r="H69" s="94" t="s">
        <v>38</v>
      </c>
      <c r="I69" s="8"/>
      <c r="J69" s="8"/>
      <c r="K69" s="8"/>
      <c r="L69" s="8"/>
      <c r="M69" s="8"/>
      <c r="N69" s="8"/>
      <c r="O69" s="8"/>
      <c r="P69" s="8"/>
      <c r="Q69" s="8"/>
      <c r="R69" s="8"/>
      <c r="S69" s="8"/>
      <c r="T69" s="8"/>
      <c r="U69" s="8"/>
      <c r="V69" s="8"/>
      <c r="W69" s="8"/>
      <c r="X69" s="8"/>
      <c r="Y69" s="8"/>
    </row>
    <row r="70" spans="1:25" ht="35" customHeight="1" x14ac:dyDescent="0.15">
      <c r="A70" s="16" t="s">
        <v>169</v>
      </c>
      <c r="B70" s="67">
        <v>0</v>
      </c>
      <c r="C70" s="57" t="s">
        <v>792</v>
      </c>
      <c r="D70" s="65" t="s">
        <v>38</v>
      </c>
      <c r="E70" s="65" t="s">
        <v>38</v>
      </c>
      <c r="F70" s="65" t="s">
        <v>38</v>
      </c>
      <c r="G70" s="94" t="s">
        <v>38</v>
      </c>
      <c r="H70" s="94" t="s">
        <v>38</v>
      </c>
      <c r="I70" s="8"/>
      <c r="J70" s="8"/>
      <c r="K70" s="8"/>
      <c r="L70" s="8"/>
      <c r="M70" s="8"/>
      <c r="N70" s="8"/>
      <c r="O70" s="8"/>
      <c r="P70" s="8"/>
      <c r="Q70" s="8"/>
      <c r="R70" s="8"/>
      <c r="S70" s="8"/>
      <c r="T70" s="8"/>
      <c r="U70" s="8"/>
      <c r="V70" s="8"/>
      <c r="W70" s="8"/>
      <c r="X70" s="8"/>
      <c r="Y70" s="8"/>
    </row>
    <row r="71" spans="1:25" ht="12.75" customHeight="1" x14ac:dyDescent="0.15">
      <c r="A71" s="15" t="s">
        <v>171</v>
      </c>
      <c r="B71" s="65" t="s">
        <v>38</v>
      </c>
      <c r="C71" s="57" t="s">
        <v>38</v>
      </c>
      <c r="D71" s="65" t="s">
        <v>38</v>
      </c>
      <c r="E71" s="65" t="s">
        <v>38</v>
      </c>
      <c r="F71" s="65" t="s">
        <v>38</v>
      </c>
      <c r="G71" s="94" t="s">
        <v>38</v>
      </c>
      <c r="H71" s="94" t="s">
        <v>38</v>
      </c>
      <c r="I71" s="8"/>
      <c r="J71" s="8"/>
      <c r="K71" s="8"/>
      <c r="L71" s="8"/>
      <c r="M71" s="8"/>
      <c r="N71" s="8"/>
      <c r="O71" s="8"/>
      <c r="P71" s="8"/>
      <c r="Q71" s="8"/>
      <c r="R71" s="8"/>
      <c r="S71" s="8"/>
      <c r="T71" s="8"/>
      <c r="U71" s="8"/>
      <c r="V71" s="8"/>
      <c r="W71" s="8"/>
      <c r="X71" s="8"/>
      <c r="Y71" s="8"/>
    </row>
    <row r="72" spans="1:25" ht="12.75" customHeight="1" x14ac:dyDescent="0.15">
      <c r="A72" s="16" t="s">
        <v>172</v>
      </c>
      <c r="B72" s="67">
        <v>1</v>
      </c>
      <c r="C72" s="57" t="s">
        <v>38</v>
      </c>
      <c r="D72" s="65" t="s">
        <v>38</v>
      </c>
      <c r="E72" s="65" t="s">
        <v>38</v>
      </c>
      <c r="F72" s="65" t="s">
        <v>38</v>
      </c>
      <c r="G72" s="94" t="s">
        <v>38</v>
      </c>
      <c r="H72" s="94" t="s">
        <v>38</v>
      </c>
      <c r="I72" s="8"/>
      <c r="J72" s="8"/>
      <c r="K72" s="8"/>
      <c r="L72" s="8"/>
      <c r="M72" s="8"/>
      <c r="N72" s="8"/>
      <c r="O72" s="8"/>
      <c r="P72" s="8"/>
      <c r="Q72" s="8"/>
      <c r="R72" s="8"/>
      <c r="S72" s="8"/>
      <c r="T72" s="8"/>
      <c r="U72" s="8"/>
      <c r="V72" s="8"/>
      <c r="W72" s="8"/>
      <c r="X72" s="8"/>
      <c r="Y72" s="8"/>
    </row>
    <row r="73" spans="1:25" ht="252" customHeight="1" x14ac:dyDescent="0.15">
      <c r="A73" s="16" t="s">
        <v>62</v>
      </c>
      <c r="B73" s="67">
        <v>0</v>
      </c>
      <c r="C73" s="57" t="s">
        <v>793</v>
      </c>
      <c r="D73" s="65" t="s">
        <v>38</v>
      </c>
      <c r="E73" s="65" t="s">
        <v>38</v>
      </c>
      <c r="F73" s="65" t="s">
        <v>38</v>
      </c>
      <c r="G73" s="94" t="s">
        <v>38</v>
      </c>
      <c r="H73" s="94" t="s">
        <v>38</v>
      </c>
      <c r="I73" s="8"/>
      <c r="J73" s="8"/>
      <c r="K73" s="8"/>
      <c r="L73" s="8"/>
      <c r="M73" s="8"/>
      <c r="N73" s="8"/>
      <c r="O73" s="8"/>
      <c r="P73" s="8"/>
      <c r="Q73" s="8"/>
      <c r="R73" s="8"/>
      <c r="S73" s="8"/>
      <c r="T73" s="8"/>
      <c r="U73" s="8"/>
      <c r="V73" s="8"/>
      <c r="W73" s="8"/>
      <c r="X73" s="8"/>
      <c r="Y73" s="8"/>
    </row>
    <row r="74" spans="1:25" ht="55" customHeight="1" x14ac:dyDescent="0.15">
      <c r="A74" s="15" t="s">
        <v>176</v>
      </c>
      <c r="B74" s="65" t="s">
        <v>38</v>
      </c>
      <c r="C74" s="57" t="s">
        <v>794</v>
      </c>
      <c r="D74" s="65">
        <v>1</v>
      </c>
      <c r="E74" s="65" t="s">
        <v>38</v>
      </c>
      <c r="F74" s="65" t="s">
        <v>38</v>
      </c>
      <c r="G74" s="94" t="s">
        <v>38</v>
      </c>
      <c r="H74" s="94" t="s">
        <v>38</v>
      </c>
      <c r="I74" s="8"/>
      <c r="J74" s="8"/>
      <c r="K74" s="8"/>
      <c r="L74" s="8"/>
      <c r="M74" s="8"/>
      <c r="N74" s="8"/>
      <c r="O74" s="8"/>
      <c r="P74" s="8"/>
      <c r="Q74" s="8"/>
      <c r="R74" s="8"/>
      <c r="S74" s="8"/>
      <c r="T74" s="8"/>
      <c r="U74" s="8"/>
      <c r="V74" s="8"/>
      <c r="W74" s="8"/>
      <c r="X74" s="8"/>
      <c r="Y74" s="8"/>
    </row>
    <row r="75" spans="1:25" ht="19" customHeight="1" x14ac:dyDescent="0.15">
      <c r="A75" s="15" t="s">
        <v>177</v>
      </c>
      <c r="B75" s="67" t="s">
        <v>38</v>
      </c>
      <c r="C75" s="87" t="s">
        <v>795</v>
      </c>
      <c r="D75" s="65" t="s">
        <v>38</v>
      </c>
      <c r="E75" s="65" t="s">
        <v>38</v>
      </c>
      <c r="F75" s="65" t="s">
        <v>38</v>
      </c>
      <c r="G75" s="94" t="s">
        <v>487</v>
      </c>
      <c r="H75" s="96" t="s">
        <v>38</v>
      </c>
      <c r="I75" s="8"/>
      <c r="J75" s="8"/>
      <c r="K75" s="8"/>
      <c r="L75" s="8"/>
      <c r="M75" s="8"/>
      <c r="N75" s="8"/>
      <c r="O75" s="8"/>
      <c r="P75" s="8"/>
      <c r="Q75" s="8"/>
      <c r="R75" s="8"/>
      <c r="S75" s="8"/>
      <c r="T75" s="8"/>
      <c r="U75" s="8"/>
      <c r="V75" s="8"/>
      <c r="W75" s="8"/>
      <c r="X75" s="8"/>
      <c r="Y75" s="8"/>
    </row>
    <row r="76" spans="1:25" ht="12.75" customHeight="1" x14ac:dyDescent="0.15">
      <c r="A76" s="15" t="s">
        <v>83</v>
      </c>
      <c r="B76" s="67">
        <v>1</v>
      </c>
      <c r="C76" s="57" t="s">
        <v>691</v>
      </c>
      <c r="D76" s="65" t="s">
        <v>38</v>
      </c>
      <c r="E76" s="65" t="s">
        <v>38</v>
      </c>
      <c r="F76" s="65" t="s">
        <v>38</v>
      </c>
      <c r="G76" s="94" t="s">
        <v>38</v>
      </c>
      <c r="H76" s="94" t="s">
        <v>38</v>
      </c>
      <c r="I76" s="8"/>
      <c r="J76" s="8"/>
      <c r="K76" s="8"/>
      <c r="L76" s="8"/>
      <c r="M76" s="8"/>
      <c r="N76" s="8"/>
      <c r="O76" s="8"/>
      <c r="P76" s="8"/>
      <c r="Q76" s="8"/>
      <c r="R76" s="8"/>
      <c r="S76" s="8"/>
      <c r="T76" s="8"/>
      <c r="U76" s="8"/>
      <c r="V76" s="8"/>
      <c r="W76" s="8"/>
      <c r="X76" s="8"/>
      <c r="Y76" s="8"/>
    </row>
    <row r="77" spans="1:25" ht="129" customHeight="1" x14ac:dyDescent="0.15">
      <c r="A77" s="15" t="s">
        <v>181</v>
      </c>
      <c r="B77" s="65" t="s">
        <v>38</v>
      </c>
      <c r="C77" s="57" t="s">
        <v>1024</v>
      </c>
      <c r="D77" s="65" t="s">
        <v>38</v>
      </c>
      <c r="E77" s="65">
        <v>1</v>
      </c>
      <c r="F77" s="65" t="s">
        <v>38</v>
      </c>
      <c r="G77" s="94" t="s">
        <v>796</v>
      </c>
      <c r="H77" s="94" t="s">
        <v>38</v>
      </c>
      <c r="I77" s="8"/>
      <c r="J77" s="8"/>
      <c r="K77" s="8"/>
      <c r="L77" s="8"/>
      <c r="M77" s="8"/>
      <c r="N77" s="8"/>
      <c r="O77" s="8"/>
      <c r="P77" s="8"/>
      <c r="Q77" s="8"/>
      <c r="R77" s="8"/>
      <c r="S77" s="8"/>
      <c r="T77" s="8"/>
      <c r="U77" s="8"/>
      <c r="V77" s="8"/>
      <c r="W77" s="8"/>
      <c r="X77" s="8"/>
      <c r="Y77" s="8"/>
    </row>
    <row r="78" spans="1:25" ht="12.75" customHeight="1" x14ac:dyDescent="0.15">
      <c r="A78" s="16" t="s">
        <v>183</v>
      </c>
      <c r="B78" s="65">
        <v>1</v>
      </c>
      <c r="C78" s="57" t="s">
        <v>38</v>
      </c>
      <c r="D78" s="65" t="s">
        <v>38</v>
      </c>
      <c r="E78" s="65" t="s">
        <v>38</v>
      </c>
      <c r="F78" s="65" t="s">
        <v>38</v>
      </c>
      <c r="G78" s="94" t="s">
        <v>38</v>
      </c>
      <c r="H78" s="94" t="s">
        <v>38</v>
      </c>
      <c r="I78" s="8"/>
      <c r="J78" s="8"/>
      <c r="K78" s="8"/>
      <c r="L78" s="8"/>
      <c r="M78" s="8"/>
      <c r="N78" s="8"/>
      <c r="O78" s="8"/>
      <c r="P78" s="8"/>
      <c r="Q78" s="8"/>
      <c r="R78" s="8"/>
      <c r="S78" s="8"/>
      <c r="T78" s="8"/>
      <c r="U78" s="8"/>
      <c r="V78" s="8"/>
      <c r="W78" s="8"/>
      <c r="X78" s="8"/>
      <c r="Y78" s="8"/>
    </row>
    <row r="79" spans="1:25" ht="12.75" customHeight="1" x14ac:dyDescent="0.15">
      <c r="A79" s="80" t="s">
        <v>317</v>
      </c>
      <c r="B79" s="65" t="s">
        <v>38</v>
      </c>
      <c r="C79" s="57" t="s">
        <v>38</v>
      </c>
      <c r="D79" s="65" t="s">
        <v>38</v>
      </c>
      <c r="E79" s="65" t="s">
        <v>38</v>
      </c>
      <c r="F79" s="65" t="s">
        <v>38</v>
      </c>
      <c r="G79" s="94" t="s">
        <v>38</v>
      </c>
      <c r="H79" s="94" t="s">
        <v>38</v>
      </c>
      <c r="I79" s="8"/>
      <c r="J79" s="8"/>
      <c r="K79" s="8"/>
      <c r="L79" s="8"/>
      <c r="M79" s="8"/>
      <c r="N79" s="8"/>
      <c r="O79" s="8"/>
      <c r="P79" s="8"/>
      <c r="Q79" s="8"/>
      <c r="R79" s="8"/>
      <c r="S79" s="8"/>
      <c r="T79" s="8"/>
      <c r="U79" s="8"/>
      <c r="V79" s="8"/>
      <c r="W79" s="8"/>
      <c r="X79" s="8"/>
      <c r="Y79" s="8"/>
    </row>
    <row r="80" spans="1:25" ht="12.75" customHeight="1" x14ac:dyDescent="0.15">
      <c r="A80" s="16" t="s">
        <v>187</v>
      </c>
      <c r="B80" s="65" t="s">
        <v>38</v>
      </c>
      <c r="C80" s="57" t="s">
        <v>38</v>
      </c>
      <c r="D80" s="65" t="s">
        <v>38</v>
      </c>
      <c r="E80" s="65" t="s">
        <v>38</v>
      </c>
      <c r="F80" s="65" t="s">
        <v>38</v>
      </c>
      <c r="G80" s="94" t="s">
        <v>38</v>
      </c>
      <c r="H80" s="94" t="s">
        <v>38</v>
      </c>
      <c r="I80" s="8"/>
      <c r="J80" s="8"/>
      <c r="K80" s="8"/>
      <c r="L80" s="8"/>
      <c r="M80" s="8"/>
      <c r="N80" s="8"/>
      <c r="O80" s="8"/>
      <c r="P80" s="8"/>
      <c r="Q80" s="8"/>
      <c r="R80" s="8"/>
      <c r="S80" s="8"/>
      <c r="T80" s="8"/>
      <c r="U80" s="8"/>
      <c r="V80" s="8"/>
      <c r="W80" s="8"/>
      <c r="X80" s="8"/>
      <c r="Y80" s="8"/>
    </row>
    <row r="81" spans="1:25" ht="12.75" customHeight="1" x14ac:dyDescent="0.15">
      <c r="A81" s="16" t="s">
        <v>42</v>
      </c>
      <c r="B81" s="65">
        <v>1</v>
      </c>
      <c r="C81" s="57" t="s">
        <v>38</v>
      </c>
      <c r="D81" s="65" t="s">
        <v>38</v>
      </c>
      <c r="E81" s="65" t="s">
        <v>38</v>
      </c>
      <c r="F81" s="65" t="s">
        <v>38</v>
      </c>
      <c r="G81" s="94" t="s">
        <v>38</v>
      </c>
      <c r="H81" s="94" t="s">
        <v>38</v>
      </c>
      <c r="I81" s="8"/>
      <c r="J81" s="8"/>
      <c r="K81" s="8"/>
      <c r="L81" s="8"/>
      <c r="M81" s="8"/>
      <c r="N81" s="8"/>
      <c r="O81" s="8"/>
      <c r="P81" s="8"/>
      <c r="Q81" s="8"/>
      <c r="R81" s="8"/>
      <c r="S81" s="8"/>
      <c r="T81" s="8"/>
      <c r="U81" s="8"/>
      <c r="V81" s="8"/>
      <c r="W81" s="8"/>
      <c r="X81" s="8"/>
      <c r="Y81" s="8"/>
    </row>
    <row r="82" spans="1:25" ht="12.75" customHeight="1" x14ac:dyDescent="0.15">
      <c r="A82" s="16" t="s">
        <v>190</v>
      </c>
      <c r="B82" s="65" t="s">
        <v>38</v>
      </c>
      <c r="C82" s="57" t="s">
        <v>38</v>
      </c>
      <c r="D82" s="65" t="s">
        <v>38</v>
      </c>
      <c r="E82" s="65" t="s">
        <v>38</v>
      </c>
      <c r="F82" s="65" t="s">
        <v>38</v>
      </c>
      <c r="G82" s="94" t="s">
        <v>38</v>
      </c>
      <c r="H82" s="94" t="s">
        <v>38</v>
      </c>
      <c r="I82" s="8"/>
      <c r="J82" s="8"/>
      <c r="K82" s="8"/>
      <c r="L82" s="8"/>
      <c r="M82" s="8"/>
      <c r="N82" s="8"/>
      <c r="O82" s="8"/>
      <c r="P82" s="8"/>
      <c r="Q82" s="8"/>
      <c r="R82" s="8"/>
      <c r="S82" s="8"/>
      <c r="T82" s="8"/>
      <c r="U82" s="8"/>
      <c r="V82" s="8"/>
      <c r="W82" s="8"/>
      <c r="X82" s="8"/>
      <c r="Y82" s="8"/>
    </row>
    <row r="83" spans="1:25" ht="36" customHeight="1" x14ac:dyDescent="0.15">
      <c r="A83" s="13" t="s">
        <v>192</v>
      </c>
      <c r="B83" s="67">
        <v>0</v>
      </c>
      <c r="C83" s="57" t="s">
        <v>797</v>
      </c>
      <c r="D83" s="65" t="s">
        <v>38</v>
      </c>
      <c r="E83" s="104" t="s">
        <v>38</v>
      </c>
      <c r="F83" s="104" t="s">
        <v>38</v>
      </c>
      <c r="G83" s="160" t="s">
        <v>798</v>
      </c>
      <c r="H83" s="96" t="s">
        <v>38</v>
      </c>
      <c r="I83" s="8"/>
      <c r="J83" s="8"/>
      <c r="K83" s="8"/>
      <c r="L83" s="8"/>
      <c r="M83" s="8"/>
      <c r="N83" s="8"/>
      <c r="O83" s="8"/>
      <c r="P83" s="8"/>
      <c r="Q83" s="8"/>
      <c r="R83" s="8"/>
      <c r="S83" s="8"/>
      <c r="T83" s="8"/>
      <c r="U83" s="8"/>
      <c r="V83" s="8"/>
      <c r="W83" s="8"/>
      <c r="X83" s="8"/>
      <c r="Y83" s="8"/>
    </row>
    <row r="84" spans="1:25" ht="12.75" customHeight="1" x14ac:dyDescent="0.15">
      <c r="A84" s="13" t="s">
        <v>323</v>
      </c>
      <c r="B84" s="67">
        <v>1</v>
      </c>
      <c r="C84" s="57" t="s">
        <v>38</v>
      </c>
      <c r="D84" s="65" t="s">
        <v>38</v>
      </c>
      <c r="E84" s="104" t="s">
        <v>38</v>
      </c>
      <c r="F84" s="104" t="s">
        <v>38</v>
      </c>
      <c r="G84" s="160" t="s">
        <v>487</v>
      </c>
      <c r="H84" s="96" t="s">
        <v>38</v>
      </c>
      <c r="I84" s="8"/>
      <c r="J84" s="8"/>
      <c r="K84" s="8"/>
      <c r="L84" s="8"/>
      <c r="M84" s="8"/>
      <c r="N84" s="8"/>
      <c r="O84" s="8"/>
      <c r="P84" s="8"/>
      <c r="Q84" s="8"/>
      <c r="R84" s="8"/>
      <c r="S84" s="8"/>
      <c r="T84" s="8"/>
      <c r="U84" s="8"/>
      <c r="V84" s="8"/>
      <c r="W84" s="8"/>
      <c r="X84" s="8"/>
      <c r="Y84" s="8"/>
    </row>
    <row r="85" spans="1:25" ht="48" customHeight="1" x14ac:dyDescent="0.15">
      <c r="A85" s="13" t="s">
        <v>196</v>
      </c>
      <c r="B85" s="67">
        <v>1</v>
      </c>
      <c r="C85" s="57" t="s">
        <v>799</v>
      </c>
      <c r="D85" s="65" t="s">
        <v>38</v>
      </c>
      <c r="E85" s="104" t="s">
        <v>38</v>
      </c>
      <c r="F85" s="104" t="s">
        <v>38</v>
      </c>
      <c r="G85" s="160" t="s">
        <v>487</v>
      </c>
      <c r="H85" s="96" t="s">
        <v>38</v>
      </c>
      <c r="I85" s="8"/>
      <c r="J85" s="8"/>
      <c r="K85" s="8"/>
      <c r="L85" s="8"/>
      <c r="M85" s="8"/>
      <c r="N85" s="8"/>
      <c r="O85" s="8"/>
      <c r="P85" s="8"/>
      <c r="Q85" s="8"/>
      <c r="R85" s="8"/>
      <c r="S85" s="8"/>
      <c r="T85" s="8"/>
      <c r="U85" s="8"/>
      <c r="V85" s="8"/>
      <c r="W85" s="8"/>
      <c r="X85" s="8"/>
      <c r="Y85" s="8"/>
    </row>
    <row r="86" spans="1:25" ht="12.75" customHeight="1" x14ac:dyDescent="0.15">
      <c r="A86" s="13" t="s">
        <v>326</v>
      </c>
      <c r="B86" s="67">
        <v>1</v>
      </c>
      <c r="C86" s="57" t="s">
        <v>38</v>
      </c>
      <c r="D86" s="65" t="s">
        <v>38</v>
      </c>
      <c r="E86" s="104" t="s">
        <v>38</v>
      </c>
      <c r="F86" s="104" t="s">
        <v>38</v>
      </c>
      <c r="G86" s="160" t="s">
        <v>487</v>
      </c>
      <c r="H86" s="96" t="s">
        <v>38</v>
      </c>
      <c r="I86" s="8"/>
      <c r="J86" s="8"/>
      <c r="K86" s="8"/>
      <c r="L86" s="8"/>
      <c r="M86" s="8"/>
      <c r="N86" s="8"/>
      <c r="O86" s="8"/>
      <c r="P86" s="8"/>
      <c r="Q86" s="8"/>
      <c r="R86" s="8"/>
      <c r="S86" s="8"/>
      <c r="T86" s="8"/>
      <c r="U86" s="8"/>
      <c r="V86" s="8"/>
      <c r="W86" s="8"/>
      <c r="X86" s="8"/>
      <c r="Y86" s="8"/>
    </row>
    <row r="87" spans="1:25" ht="12.75" customHeight="1" x14ac:dyDescent="0.15">
      <c r="A87" s="97" t="s">
        <v>201</v>
      </c>
      <c r="B87" s="67" t="s">
        <v>38</v>
      </c>
      <c r="C87" s="57" t="s">
        <v>38</v>
      </c>
      <c r="D87" s="65" t="s">
        <v>38</v>
      </c>
      <c r="E87" s="65" t="s">
        <v>38</v>
      </c>
      <c r="F87" s="65" t="s">
        <v>38</v>
      </c>
      <c r="G87" s="96" t="s">
        <v>38</v>
      </c>
      <c r="H87" s="96" t="s">
        <v>38</v>
      </c>
      <c r="I87" s="91"/>
      <c r="J87" s="91"/>
      <c r="K87" s="91"/>
      <c r="L87" s="91"/>
      <c r="M87" s="91"/>
      <c r="N87" s="91"/>
      <c r="O87" s="91"/>
      <c r="P87" s="91"/>
      <c r="Q87" s="91"/>
      <c r="R87" s="91"/>
      <c r="S87" s="91"/>
      <c r="T87" s="91"/>
      <c r="U87" s="91"/>
      <c r="V87" s="91"/>
      <c r="W87" s="91"/>
      <c r="X87" s="91"/>
      <c r="Y87" s="91"/>
    </row>
    <row r="88" spans="1:25" ht="12.75" customHeight="1" x14ac:dyDescent="0.15">
      <c r="A88" s="97" t="s">
        <v>203</v>
      </c>
      <c r="B88" s="67" t="s">
        <v>38</v>
      </c>
      <c r="C88" s="57" t="s">
        <v>38</v>
      </c>
      <c r="D88" s="65" t="s">
        <v>38</v>
      </c>
      <c r="E88" s="65" t="s">
        <v>38</v>
      </c>
      <c r="F88" s="65" t="s">
        <v>38</v>
      </c>
      <c r="G88" s="96" t="s">
        <v>38</v>
      </c>
      <c r="H88" s="96" t="s">
        <v>38</v>
      </c>
      <c r="I88" s="91"/>
      <c r="J88" s="91"/>
      <c r="K88" s="91"/>
      <c r="L88" s="91"/>
      <c r="M88" s="91"/>
      <c r="N88" s="91"/>
      <c r="O88" s="91"/>
      <c r="P88" s="91"/>
      <c r="Q88" s="91"/>
      <c r="R88" s="91"/>
      <c r="S88" s="91"/>
      <c r="T88" s="91"/>
      <c r="U88" s="91"/>
      <c r="V88" s="91"/>
      <c r="W88" s="91"/>
      <c r="X88" s="91"/>
      <c r="Y88" s="91"/>
    </row>
    <row r="89" spans="1:25" ht="12.75" customHeight="1" x14ac:dyDescent="0.15">
      <c r="A89" s="97" t="s">
        <v>330</v>
      </c>
      <c r="B89" s="67" t="s">
        <v>38</v>
      </c>
      <c r="C89" s="57" t="s">
        <v>38</v>
      </c>
      <c r="D89" s="65" t="s">
        <v>38</v>
      </c>
      <c r="E89" s="65" t="s">
        <v>38</v>
      </c>
      <c r="F89" s="65" t="s">
        <v>38</v>
      </c>
      <c r="G89" s="96" t="s">
        <v>38</v>
      </c>
      <c r="H89" s="96" t="s">
        <v>38</v>
      </c>
      <c r="I89" s="91"/>
      <c r="J89" s="91"/>
      <c r="K89" s="91"/>
      <c r="L89" s="91"/>
      <c r="M89" s="91"/>
      <c r="N89" s="91"/>
      <c r="O89" s="91"/>
      <c r="P89" s="91"/>
      <c r="Q89" s="91"/>
      <c r="R89" s="91"/>
      <c r="S89" s="91"/>
      <c r="T89" s="91"/>
      <c r="U89" s="91"/>
      <c r="V89" s="91"/>
      <c r="W89" s="91"/>
      <c r="X89" s="91"/>
      <c r="Y89" s="91"/>
    </row>
    <row r="90" spans="1:25" ht="12.75" customHeight="1" x14ac:dyDescent="0.15">
      <c r="A90" s="120" t="s">
        <v>207</v>
      </c>
      <c r="B90" s="67">
        <v>1</v>
      </c>
      <c r="C90" s="57" t="s">
        <v>38</v>
      </c>
      <c r="D90" s="67" t="s">
        <v>38</v>
      </c>
      <c r="E90" s="67" t="s">
        <v>38</v>
      </c>
      <c r="F90" s="67" t="s">
        <v>38</v>
      </c>
      <c r="G90" s="94" t="s">
        <v>38</v>
      </c>
      <c r="H90" s="94" t="s">
        <v>38</v>
      </c>
      <c r="I90" s="8"/>
      <c r="J90" s="8"/>
      <c r="K90" s="8"/>
      <c r="L90" s="8"/>
      <c r="M90" s="8"/>
      <c r="N90" s="8"/>
      <c r="O90" s="8"/>
      <c r="P90" s="8"/>
      <c r="Q90" s="8"/>
      <c r="R90" s="8"/>
      <c r="S90" s="8"/>
      <c r="T90" s="8"/>
      <c r="U90" s="8"/>
      <c r="V90" s="8"/>
      <c r="W90" s="8"/>
      <c r="X90" s="8"/>
      <c r="Y90" s="8"/>
    </row>
    <row r="91" spans="1:25" ht="12.75" customHeight="1" x14ac:dyDescent="0.15">
      <c r="A91" s="13" t="s">
        <v>333</v>
      </c>
      <c r="B91" s="67" t="s">
        <v>38</v>
      </c>
      <c r="C91" s="57" t="s">
        <v>38</v>
      </c>
      <c r="D91" s="65" t="s">
        <v>38</v>
      </c>
      <c r="E91" s="65" t="s">
        <v>38</v>
      </c>
      <c r="F91" s="65">
        <v>1</v>
      </c>
      <c r="G91" s="96" t="s">
        <v>38</v>
      </c>
      <c r="H91" s="96" t="s">
        <v>38</v>
      </c>
      <c r="I91" s="8"/>
      <c r="J91" s="8"/>
      <c r="K91" s="8"/>
      <c r="L91" s="8"/>
      <c r="M91" s="8"/>
      <c r="N91" s="8"/>
      <c r="O91" s="8"/>
      <c r="P91" s="8"/>
      <c r="Q91" s="8"/>
      <c r="R91" s="8"/>
      <c r="S91" s="8"/>
      <c r="T91" s="8"/>
      <c r="U91" s="8"/>
      <c r="V91" s="8"/>
      <c r="W91" s="8"/>
      <c r="X91" s="8"/>
      <c r="Y91" s="8"/>
    </row>
    <row r="92" spans="1:25" ht="12.75" customHeight="1" x14ac:dyDescent="0.15">
      <c r="A92" s="13" t="s">
        <v>211</v>
      </c>
      <c r="B92" s="67">
        <v>1</v>
      </c>
      <c r="C92" s="57" t="s">
        <v>38</v>
      </c>
      <c r="D92" s="65" t="s">
        <v>38</v>
      </c>
      <c r="E92" s="65" t="s">
        <v>38</v>
      </c>
      <c r="F92" s="65" t="s">
        <v>38</v>
      </c>
      <c r="G92" s="96" t="s">
        <v>487</v>
      </c>
      <c r="H92" s="96" t="s">
        <v>38</v>
      </c>
      <c r="I92" s="8"/>
      <c r="J92" s="8"/>
      <c r="K92" s="8"/>
      <c r="L92" s="8"/>
      <c r="M92" s="8"/>
      <c r="N92" s="8"/>
      <c r="O92" s="8"/>
      <c r="P92" s="8"/>
      <c r="Q92" s="8"/>
      <c r="R92" s="8"/>
      <c r="S92" s="8"/>
      <c r="T92" s="8"/>
      <c r="U92" s="8"/>
      <c r="V92" s="8"/>
      <c r="W92" s="8"/>
      <c r="X92" s="8"/>
      <c r="Y92" s="8"/>
    </row>
    <row r="93" spans="1:25" ht="12.75" customHeight="1" x14ac:dyDescent="0.15">
      <c r="A93" s="13" t="s">
        <v>154</v>
      </c>
      <c r="B93" s="67" t="s">
        <v>38</v>
      </c>
      <c r="C93" s="57" t="s">
        <v>38</v>
      </c>
      <c r="D93" s="65">
        <v>1</v>
      </c>
      <c r="E93" s="65" t="s">
        <v>38</v>
      </c>
      <c r="F93" s="65" t="s">
        <v>38</v>
      </c>
      <c r="G93" s="96" t="s">
        <v>487</v>
      </c>
      <c r="H93" s="96" t="s">
        <v>38</v>
      </c>
      <c r="I93" s="8"/>
      <c r="J93" s="8"/>
      <c r="K93" s="8"/>
      <c r="L93" s="8"/>
      <c r="M93" s="8"/>
      <c r="N93" s="8"/>
      <c r="O93" s="8"/>
      <c r="P93" s="8"/>
      <c r="Q93" s="8"/>
      <c r="R93" s="8"/>
      <c r="S93" s="8"/>
      <c r="T93" s="8"/>
      <c r="U93" s="8"/>
      <c r="V93" s="8"/>
      <c r="W93" s="8"/>
      <c r="X93" s="8"/>
      <c r="Y93" s="8"/>
    </row>
    <row r="94" spans="1:25" ht="151" customHeight="1" x14ac:dyDescent="0.15">
      <c r="A94" s="13" t="s">
        <v>214</v>
      </c>
      <c r="B94" s="67" t="s">
        <v>38</v>
      </c>
      <c r="C94" s="57" t="s">
        <v>1025</v>
      </c>
      <c r="D94" s="65">
        <v>0</v>
      </c>
      <c r="E94" s="65">
        <v>1</v>
      </c>
      <c r="F94" s="65" t="s">
        <v>38</v>
      </c>
      <c r="G94" s="212" t="s">
        <v>800</v>
      </c>
      <c r="H94" s="96" t="s">
        <v>38</v>
      </c>
      <c r="I94" s="8"/>
      <c r="J94" s="8"/>
      <c r="K94" s="8"/>
      <c r="L94" s="8"/>
      <c r="M94" s="8"/>
      <c r="N94" s="8"/>
      <c r="O94" s="8"/>
      <c r="P94" s="8"/>
      <c r="Q94" s="8"/>
      <c r="R94" s="8"/>
      <c r="S94" s="8"/>
      <c r="T94" s="8"/>
      <c r="U94" s="8"/>
      <c r="V94" s="8"/>
      <c r="W94" s="8"/>
      <c r="X94" s="8"/>
      <c r="Y94" s="8"/>
    </row>
    <row r="95" spans="1:25" ht="12.75" customHeight="1" x14ac:dyDescent="0.15">
      <c r="A95" s="83"/>
      <c r="B95" s="34"/>
      <c r="C95" s="150"/>
      <c r="D95" s="35"/>
      <c r="E95" s="35"/>
      <c r="F95" s="35"/>
      <c r="G95" s="155"/>
      <c r="H95" s="155"/>
      <c r="I95" s="8"/>
      <c r="J95" s="8"/>
      <c r="K95" s="8"/>
      <c r="L95" s="8"/>
      <c r="M95" s="8"/>
      <c r="N95" s="8"/>
      <c r="O95" s="8"/>
      <c r="P95" s="8"/>
      <c r="Q95" s="8"/>
      <c r="R95" s="8"/>
      <c r="S95" s="8"/>
      <c r="T95" s="8"/>
      <c r="U95" s="8"/>
      <c r="V95" s="8"/>
      <c r="W95" s="8"/>
      <c r="X95" s="8"/>
      <c r="Y95" s="8"/>
    </row>
    <row r="96" spans="1:25" ht="12.75" customHeight="1" x14ac:dyDescent="0.15">
      <c r="A96" s="83"/>
      <c r="B96" s="34"/>
      <c r="C96" s="150"/>
      <c r="D96" s="35"/>
      <c r="E96" s="35"/>
      <c r="F96" s="35"/>
      <c r="G96" s="155"/>
      <c r="H96" s="155"/>
      <c r="I96" s="8"/>
      <c r="J96" s="8"/>
      <c r="K96" s="8"/>
      <c r="L96" s="8"/>
      <c r="M96" s="8"/>
      <c r="N96" s="8"/>
      <c r="O96" s="8"/>
      <c r="P96" s="8"/>
      <c r="Q96" s="8"/>
      <c r="R96" s="8"/>
      <c r="S96" s="8"/>
      <c r="T96" s="8"/>
      <c r="U96" s="8"/>
      <c r="V96" s="8"/>
      <c r="W96" s="8"/>
      <c r="X96" s="8"/>
      <c r="Y96" s="8"/>
    </row>
    <row r="97" spans="1:25" ht="12.75" customHeight="1" x14ac:dyDescent="0.15">
      <c r="A97" s="290" t="s">
        <v>1037</v>
      </c>
      <c r="B97" s="291" t="s">
        <v>1038</v>
      </c>
      <c r="C97" s="150"/>
      <c r="D97" s="35"/>
      <c r="E97" s="35"/>
      <c r="F97" s="35"/>
      <c r="G97" s="155"/>
      <c r="H97" s="155"/>
      <c r="I97" s="8"/>
      <c r="J97" s="8"/>
      <c r="K97" s="8"/>
      <c r="L97" s="8"/>
      <c r="M97" s="8"/>
      <c r="N97" s="8"/>
      <c r="O97" s="8"/>
      <c r="P97" s="8"/>
      <c r="Q97" s="8"/>
      <c r="R97" s="8"/>
      <c r="S97" s="8"/>
      <c r="T97" s="8"/>
      <c r="U97" s="8"/>
      <c r="V97" s="8"/>
      <c r="W97" s="8"/>
      <c r="X97" s="8"/>
      <c r="Y97" s="8"/>
    </row>
    <row r="98" spans="1:25" ht="12.75" customHeight="1" x14ac:dyDescent="0.15">
      <c r="A98" s="292" t="s">
        <v>237</v>
      </c>
      <c r="B98" s="293">
        <v>47</v>
      </c>
      <c r="C98" s="150"/>
      <c r="D98" s="35"/>
      <c r="E98" s="35"/>
      <c r="F98" s="35"/>
      <c r="G98" s="155"/>
      <c r="H98" s="155"/>
      <c r="I98" s="8"/>
      <c r="J98" s="8"/>
      <c r="K98" s="8"/>
      <c r="L98" s="8"/>
      <c r="M98" s="8"/>
      <c r="N98" s="8"/>
      <c r="O98" s="8"/>
      <c r="P98" s="8"/>
      <c r="Q98" s="8"/>
      <c r="R98" s="8"/>
      <c r="S98" s="8"/>
      <c r="T98" s="8"/>
      <c r="U98" s="8"/>
      <c r="V98" s="8"/>
      <c r="W98" s="8"/>
      <c r="X98" s="8"/>
      <c r="Y98" s="8"/>
    </row>
    <row r="99" spans="1:25" ht="12.75" customHeight="1" x14ac:dyDescent="0.15">
      <c r="A99" s="292" t="s">
        <v>238</v>
      </c>
      <c r="B99" s="293">
        <v>8</v>
      </c>
      <c r="C99" s="150"/>
      <c r="D99" s="35"/>
      <c r="E99" s="35"/>
      <c r="F99" s="35"/>
      <c r="G99" s="155"/>
      <c r="H99" s="155"/>
      <c r="I99" s="8"/>
      <c r="J99" s="8"/>
      <c r="K99" s="8"/>
      <c r="L99" s="8"/>
      <c r="M99" s="8"/>
      <c r="N99" s="8"/>
      <c r="O99" s="8"/>
      <c r="P99" s="8"/>
      <c r="Q99" s="8"/>
      <c r="R99" s="8"/>
      <c r="S99" s="8"/>
      <c r="T99" s="8"/>
      <c r="U99" s="8"/>
      <c r="V99" s="8"/>
      <c r="W99" s="8"/>
      <c r="X99" s="8"/>
      <c r="Y99" s="8"/>
    </row>
    <row r="100" spans="1:25" ht="12.75" customHeight="1" x14ac:dyDescent="0.15">
      <c r="A100" s="292" t="s">
        <v>239</v>
      </c>
      <c r="B100" s="294">
        <v>5</v>
      </c>
      <c r="C100" s="150"/>
      <c r="D100" s="35"/>
      <c r="E100" s="35"/>
      <c r="F100" s="35"/>
      <c r="G100" s="155"/>
      <c r="H100" s="155"/>
      <c r="I100" s="8"/>
      <c r="J100" s="8"/>
      <c r="K100" s="8"/>
      <c r="L100" s="8"/>
      <c r="M100" s="8"/>
      <c r="N100" s="8"/>
      <c r="O100" s="8"/>
      <c r="P100" s="8"/>
      <c r="Q100" s="8"/>
      <c r="R100" s="8"/>
      <c r="S100" s="8"/>
      <c r="T100" s="8"/>
      <c r="U100" s="8"/>
      <c r="V100" s="8"/>
      <c r="W100" s="8"/>
      <c r="X100" s="8"/>
      <c r="Y100" s="8"/>
    </row>
    <row r="101" spans="1:25" ht="12.75" customHeight="1" x14ac:dyDescent="0.15">
      <c r="A101" s="292" t="s">
        <v>38</v>
      </c>
      <c r="B101" s="293">
        <v>30</v>
      </c>
      <c r="C101" s="150"/>
      <c r="D101" s="35"/>
      <c r="E101" s="35"/>
      <c r="F101" s="35"/>
      <c r="G101" s="155"/>
      <c r="H101" s="155"/>
      <c r="I101" s="8"/>
      <c r="J101" s="8"/>
      <c r="K101" s="8"/>
      <c r="L101" s="8"/>
      <c r="M101" s="8"/>
      <c r="N101" s="8"/>
      <c r="O101" s="8"/>
      <c r="P101" s="8"/>
      <c r="Q101" s="8"/>
      <c r="R101" s="8"/>
      <c r="S101" s="8"/>
      <c r="T101" s="8"/>
      <c r="U101" s="8"/>
      <c r="V101" s="8"/>
      <c r="W101" s="8"/>
      <c r="X101" s="8"/>
      <c r="Y101" s="8"/>
    </row>
    <row r="102" spans="1:25" ht="12.75" customHeight="1" x14ac:dyDescent="0.15">
      <c r="A102" s="292" t="s">
        <v>240</v>
      </c>
      <c r="B102" s="293">
        <v>90</v>
      </c>
      <c r="C102" s="150"/>
      <c r="D102" s="35"/>
      <c r="E102" s="35"/>
      <c r="F102" s="35"/>
      <c r="G102" s="155"/>
      <c r="H102" s="155"/>
      <c r="I102" s="8"/>
      <c r="J102" s="8"/>
      <c r="K102" s="8"/>
      <c r="L102" s="8"/>
      <c r="M102" s="8"/>
      <c r="N102" s="8"/>
      <c r="O102" s="8"/>
      <c r="P102" s="8"/>
      <c r="Q102" s="8"/>
      <c r="R102" s="8"/>
      <c r="S102" s="8"/>
      <c r="T102" s="8"/>
      <c r="U102" s="8"/>
      <c r="V102" s="8"/>
      <c r="W102" s="8"/>
      <c r="X102" s="8"/>
      <c r="Y102" s="8"/>
    </row>
    <row r="103" spans="1:25" ht="12.75" customHeight="1" x14ac:dyDescent="0.15">
      <c r="A103" s="83"/>
      <c r="B103" s="34"/>
      <c r="C103" s="150"/>
      <c r="D103" s="35"/>
      <c r="E103" s="35"/>
      <c r="F103" s="35"/>
      <c r="G103" s="155"/>
      <c r="H103" s="155"/>
      <c r="I103" s="8"/>
      <c r="J103" s="8"/>
      <c r="K103" s="8"/>
      <c r="L103" s="8"/>
      <c r="M103" s="8"/>
      <c r="N103" s="8"/>
      <c r="O103" s="8"/>
      <c r="P103" s="8"/>
      <c r="Q103" s="8"/>
      <c r="R103" s="8"/>
      <c r="S103" s="8"/>
      <c r="T103" s="8"/>
      <c r="U103" s="8"/>
      <c r="V103" s="8"/>
      <c r="W103" s="8"/>
      <c r="X103" s="8"/>
      <c r="Y103" s="8"/>
    </row>
    <row r="104" spans="1:25" ht="12.75" customHeight="1" x14ac:dyDescent="0.15">
      <c r="A104" s="83"/>
      <c r="B104" s="34"/>
      <c r="C104" s="150"/>
      <c r="D104" s="35"/>
      <c r="E104" s="35"/>
      <c r="F104" s="35"/>
      <c r="G104" s="155"/>
      <c r="H104" s="155"/>
      <c r="I104" s="8"/>
      <c r="J104" s="8"/>
      <c r="K104" s="8"/>
      <c r="L104" s="8"/>
      <c r="M104" s="8"/>
      <c r="N104" s="8"/>
      <c r="O104" s="8"/>
      <c r="P104" s="8"/>
      <c r="Q104" s="8"/>
      <c r="R104" s="8"/>
      <c r="S104" s="8"/>
      <c r="T104" s="8"/>
      <c r="U104" s="8"/>
      <c r="V104" s="8"/>
      <c r="W104" s="8"/>
      <c r="X104" s="8"/>
      <c r="Y104" s="8"/>
    </row>
    <row r="105" spans="1:25" ht="12.75" customHeight="1" x14ac:dyDescent="0.15">
      <c r="A105" s="83"/>
      <c r="B105" s="34"/>
      <c r="C105" s="150"/>
      <c r="D105" s="35"/>
      <c r="E105" s="35"/>
      <c r="F105" s="35"/>
      <c r="G105" s="155"/>
      <c r="H105" s="155"/>
      <c r="I105" s="8"/>
      <c r="J105" s="8"/>
      <c r="K105" s="8"/>
      <c r="L105" s="8"/>
      <c r="M105" s="8"/>
      <c r="N105" s="8"/>
      <c r="O105" s="8"/>
      <c r="P105" s="8"/>
      <c r="Q105" s="8"/>
      <c r="R105" s="8"/>
      <c r="S105" s="8"/>
      <c r="T105" s="8"/>
      <c r="U105" s="8"/>
      <c r="V105" s="8"/>
      <c r="W105" s="8"/>
      <c r="X105" s="8"/>
      <c r="Y105" s="8"/>
    </row>
    <row r="106" spans="1:25" ht="12.75" customHeight="1" x14ac:dyDescent="0.15">
      <c r="A106" s="83"/>
      <c r="B106" s="34"/>
      <c r="C106" s="150"/>
      <c r="D106" s="35"/>
      <c r="E106" s="35"/>
      <c r="F106" s="35"/>
      <c r="G106" s="155"/>
      <c r="H106" s="155"/>
      <c r="I106" s="8"/>
      <c r="J106" s="8"/>
      <c r="K106" s="8"/>
      <c r="L106" s="8"/>
      <c r="M106" s="8"/>
      <c r="N106" s="8"/>
      <c r="O106" s="8"/>
      <c r="P106" s="8"/>
      <c r="Q106" s="8"/>
      <c r="R106" s="8"/>
      <c r="S106" s="8"/>
      <c r="T106" s="8"/>
      <c r="U106" s="8"/>
      <c r="V106" s="8"/>
      <c r="W106" s="8"/>
      <c r="X106" s="8"/>
      <c r="Y106" s="8"/>
    </row>
    <row r="107" spans="1:25" ht="12.75" customHeight="1" x14ac:dyDescent="0.15">
      <c r="A107" s="83"/>
      <c r="B107" s="34"/>
      <c r="C107" s="150"/>
      <c r="D107" s="35"/>
      <c r="E107" s="35"/>
      <c r="F107" s="35"/>
      <c r="G107" s="155"/>
      <c r="H107" s="155"/>
      <c r="I107" s="8"/>
      <c r="J107" s="8"/>
      <c r="K107" s="8"/>
      <c r="L107" s="8"/>
      <c r="M107" s="8"/>
      <c r="N107" s="8"/>
      <c r="O107" s="8"/>
      <c r="P107" s="8"/>
      <c r="Q107" s="8"/>
      <c r="R107" s="8"/>
      <c r="S107" s="8"/>
      <c r="T107" s="8"/>
      <c r="U107" s="8"/>
      <c r="V107" s="8"/>
      <c r="W107" s="8"/>
      <c r="X107" s="8"/>
      <c r="Y107" s="8"/>
    </row>
    <row r="108" spans="1:25" ht="12.75" customHeight="1" x14ac:dyDescent="0.15">
      <c r="A108" s="83"/>
      <c r="B108" s="34"/>
      <c r="C108" s="150"/>
      <c r="D108" s="35"/>
      <c r="E108" s="35"/>
      <c r="F108" s="35"/>
      <c r="G108" s="155"/>
      <c r="H108" s="155"/>
      <c r="I108" s="8"/>
      <c r="J108" s="8"/>
      <c r="K108" s="8"/>
      <c r="L108" s="8"/>
      <c r="M108" s="8"/>
      <c r="N108" s="8"/>
      <c r="O108" s="8"/>
      <c r="P108" s="8"/>
      <c r="Q108" s="8"/>
      <c r="R108" s="8"/>
      <c r="S108" s="8"/>
      <c r="T108" s="8"/>
      <c r="U108" s="8"/>
      <c r="V108" s="8"/>
      <c r="W108" s="8"/>
      <c r="X108" s="8"/>
      <c r="Y108" s="8"/>
    </row>
    <row r="109" spans="1:25" ht="12.75" customHeight="1" x14ac:dyDescent="0.15">
      <c r="A109" s="83"/>
      <c r="B109" s="34"/>
      <c r="C109" s="150"/>
      <c r="D109" s="35"/>
      <c r="E109" s="35"/>
      <c r="F109" s="35"/>
      <c r="G109" s="155"/>
      <c r="H109" s="155"/>
      <c r="I109" s="8"/>
      <c r="J109" s="8"/>
      <c r="K109" s="8"/>
      <c r="L109" s="8"/>
      <c r="M109" s="8"/>
      <c r="N109" s="8"/>
      <c r="O109" s="8"/>
      <c r="P109" s="8"/>
      <c r="Q109" s="8"/>
      <c r="R109" s="8"/>
      <c r="S109" s="8"/>
      <c r="T109" s="8"/>
      <c r="U109" s="8"/>
      <c r="V109" s="8"/>
      <c r="W109" s="8"/>
      <c r="X109" s="8"/>
      <c r="Y109" s="8"/>
    </row>
    <row r="110" spans="1:25" ht="12.75" customHeight="1" x14ac:dyDescent="0.15">
      <c r="A110" s="83"/>
      <c r="B110" s="34"/>
      <c r="C110" s="150"/>
      <c r="D110" s="35"/>
      <c r="E110" s="35"/>
      <c r="F110" s="35"/>
      <c r="G110" s="155"/>
      <c r="H110" s="155"/>
      <c r="I110" s="8"/>
      <c r="J110" s="8"/>
      <c r="K110" s="8"/>
      <c r="L110" s="8"/>
      <c r="M110" s="8"/>
      <c r="N110" s="8"/>
      <c r="O110" s="8"/>
      <c r="P110" s="8"/>
      <c r="Q110" s="8"/>
      <c r="R110" s="8"/>
      <c r="S110" s="8"/>
      <c r="T110" s="8"/>
      <c r="U110" s="8"/>
      <c r="V110" s="8"/>
      <c r="W110" s="8"/>
      <c r="X110" s="8"/>
      <c r="Y110" s="8"/>
    </row>
    <row r="111" spans="1:25" ht="12.75" customHeight="1" x14ac:dyDescent="0.15">
      <c r="A111" s="83"/>
      <c r="B111" s="34"/>
      <c r="C111" s="150"/>
      <c r="D111" s="35"/>
      <c r="E111" s="35"/>
      <c r="F111" s="35"/>
      <c r="G111" s="155"/>
      <c r="H111" s="155"/>
      <c r="I111" s="8"/>
      <c r="J111" s="8"/>
      <c r="K111" s="8"/>
      <c r="L111" s="8"/>
      <c r="M111" s="8"/>
      <c r="N111" s="8"/>
      <c r="O111" s="8"/>
      <c r="P111" s="8"/>
      <c r="Q111" s="8"/>
      <c r="R111" s="8"/>
      <c r="S111" s="8"/>
      <c r="T111" s="8"/>
      <c r="U111" s="8"/>
      <c r="V111" s="8"/>
      <c r="W111" s="8"/>
      <c r="X111" s="8"/>
      <c r="Y111" s="8"/>
    </row>
    <row r="112" spans="1:25" ht="12.75" customHeight="1" x14ac:dyDescent="0.15">
      <c r="A112" s="83"/>
      <c r="B112" s="34"/>
      <c r="C112" s="150"/>
      <c r="D112" s="35"/>
      <c r="E112" s="35"/>
      <c r="F112" s="35"/>
      <c r="G112" s="155"/>
      <c r="H112" s="155"/>
      <c r="I112" s="8"/>
      <c r="J112" s="8"/>
      <c r="K112" s="8"/>
      <c r="L112" s="8"/>
      <c r="M112" s="8"/>
      <c r="N112" s="8"/>
      <c r="O112" s="8"/>
      <c r="P112" s="8"/>
      <c r="Q112" s="8"/>
      <c r="R112" s="8"/>
      <c r="S112" s="8"/>
      <c r="T112" s="8"/>
      <c r="U112" s="8"/>
      <c r="V112" s="8"/>
      <c r="W112" s="8"/>
      <c r="X112" s="8"/>
      <c r="Y112" s="8"/>
    </row>
    <row r="113" spans="1:25" ht="12.75" customHeight="1" x14ac:dyDescent="0.15">
      <c r="A113" s="83"/>
      <c r="B113" s="34"/>
      <c r="C113" s="150"/>
      <c r="D113" s="35"/>
      <c r="E113" s="35"/>
      <c r="F113" s="35"/>
      <c r="G113" s="155"/>
      <c r="H113" s="155"/>
      <c r="I113" s="8"/>
      <c r="J113" s="8"/>
      <c r="K113" s="8"/>
      <c r="L113" s="8"/>
      <c r="M113" s="8"/>
      <c r="N113" s="8"/>
      <c r="O113" s="8"/>
      <c r="P113" s="8"/>
      <c r="Q113" s="8"/>
      <c r="R113" s="8"/>
      <c r="S113" s="8"/>
      <c r="T113" s="8"/>
      <c r="U113" s="8"/>
      <c r="V113" s="8"/>
      <c r="W113" s="8"/>
      <c r="X113" s="8"/>
      <c r="Y113" s="8"/>
    </row>
    <row r="114" spans="1:25" ht="12.75" customHeight="1" x14ac:dyDescent="0.15">
      <c r="A114" s="83"/>
      <c r="B114" s="34"/>
      <c r="C114" s="150"/>
      <c r="D114" s="35"/>
      <c r="E114" s="35"/>
      <c r="F114" s="35"/>
      <c r="G114" s="155"/>
      <c r="H114" s="155"/>
      <c r="I114" s="8"/>
      <c r="J114" s="8"/>
      <c r="K114" s="8"/>
      <c r="L114" s="8"/>
      <c r="M114" s="8"/>
      <c r="N114" s="8"/>
      <c r="O114" s="8"/>
      <c r="P114" s="8"/>
      <c r="Q114" s="8"/>
      <c r="R114" s="8"/>
      <c r="S114" s="8"/>
      <c r="T114" s="8"/>
      <c r="U114" s="8"/>
      <c r="V114" s="8"/>
      <c r="W114" s="8"/>
      <c r="X114" s="8"/>
      <c r="Y114" s="8"/>
    </row>
    <row r="115" spans="1:25" ht="12.75" customHeight="1" x14ac:dyDescent="0.15">
      <c r="A115" s="83"/>
      <c r="B115" s="34"/>
      <c r="C115" s="150"/>
      <c r="D115" s="35"/>
      <c r="E115" s="35"/>
      <c r="F115" s="35"/>
      <c r="G115" s="155"/>
      <c r="H115" s="155"/>
      <c r="I115" s="8"/>
      <c r="J115" s="8"/>
      <c r="K115" s="8"/>
      <c r="L115" s="8"/>
      <c r="M115" s="8"/>
      <c r="N115" s="8"/>
      <c r="O115" s="8"/>
      <c r="P115" s="8"/>
      <c r="Q115" s="8"/>
      <c r="R115" s="8"/>
      <c r="S115" s="8"/>
      <c r="T115" s="8"/>
      <c r="U115" s="8"/>
      <c r="V115" s="8"/>
      <c r="W115" s="8"/>
      <c r="X115" s="8"/>
      <c r="Y115" s="8"/>
    </row>
    <row r="116" spans="1:25" ht="12.75" customHeight="1" x14ac:dyDescent="0.15">
      <c r="A116" s="83"/>
      <c r="B116" s="34"/>
      <c r="C116" s="150"/>
      <c r="D116" s="35"/>
      <c r="E116" s="35"/>
      <c r="F116" s="35"/>
      <c r="G116" s="155"/>
      <c r="H116" s="155"/>
      <c r="I116" s="8"/>
      <c r="J116" s="8"/>
      <c r="K116" s="8"/>
      <c r="L116" s="8"/>
      <c r="M116" s="8"/>
      <c r="N116" s="8"/>
      <c r="O116" s="8"/>
      <c r="P116" s="8"/>
      <c r="Q116" s="8"/>
      <c r="R116" s="8"/>
      <c r="S116" s="8"/>
      <c r="T116" s="8"/>
      <c r="U116" s="8"/>
      <c r="V116" s="8"/>
      <c r="W116" s="8"/>
      <c r="X116" s="8"/>
      <c r="Y116" s="8"/>
    </row>
    <row r="117" spans="1:25" ht="12.75" customHeight="1" x14ac:dyDescent="0.15">
      <c r="A117" s="83"/>
      <c r="B117" s="34"/>
      <c r="C117" s="150"/>
      <c r="D117" s="35"/>
      <c r="E117" s="35"/>
      <c r="F117" s="35"/>
      <c r="G117" s="155"/>
      <c r="H117" s="155"/>
      <c r="I117" s="8"/>
      <c r="J117" s="8"/>
      <c r="K117" s="8"/>
      <c r="L117" s="8"/>
      <c r="M117" s="8"/>
      <c r="N117" s="8"/>
      <c r="O117" s="8"/>
      <c r="P117" s="8"/>
      <c r="Q117" s="8"/>
      <c r="R117" s="8"/>
      <c r="S117" s="8"/>
      <c r="T117" s="8"/>
      <c r="U117" s="8"/>
      <c r="V117" s="8"/>
      <c r="W117" s="8"/>
      <c r="X117" s="8"/>
      <c r="Y117" s="8"/>
    </row>
    <row r="118" spans="1:25" ht="12.75" customHeight="1" x14ac:dyDescent="0.15">
      <c r="A118" s="83"/>
      <c r="B118" s="34"/>
      <c r="C118" s="150"/>
      <c r="D118" s="35"/>
      <c r="E118" s="35"/>
      <c r="F118" s="35"/>
      <c r="G118" s="155"/>
      <c r="H118" s="155"/>
      <c r="I118" s="8"/>
      <c r="J118" s="8"/>
      <c r="K118" s="8"/>
      <c r="L118" s="8"/>
      <c r="M118" s="8"/>
      <c r="N118" s="8"/>
      <c r="O118" s="8"/>
      <c r="P118" s="8"/>
      <c r="Q118" s="8"/>
      <c r="R118" s="8"/>
      <c r="S118" s="8"/>
      <c r="T118" s="8"/>
      <c r="U118" s="8"/>
      <c r="V118" s="8"/>
      <c r="W118" s="8"/>
      <c r="X118" s="8"/>
      <c r="Y118" s="8"/>
    </row>
    <row r="119" spans="1:25" ht="12.75" customHeight="1" x14ac:dyDescent="0.15">
      <c r="A119" s="83"/>
      <c r="B119" s="34"/>
      <c r="C119" s="150"/>
      <c r="D119" s="35"/>
      <c r="E119" s="35"/>
      <c r="F119" s="35"/>
      <c r="G119" s="155"/>
      <c r="H119" s="155"/>
      <c r="I119" s="8"/>
      <c r="J119" s="8"/>
      <c r="K119" s="8"/>
      <c r="L119" s="8"/>
      <c r="M119" s="8"/>
      <c r="N119" s="8"/>
      <c r="O119" s="8"/>
      <c r="P119" s="8"/>
      <c r="Q119" s="8"/>
      <c r="R119" s="8"/>
      <c r="S119" s="8"/>
      <c r="T119" s="8"/>
      <c r="U119" s="8"/>
      <c r="V119" s="8"/>
      <c r="W119" s="8"/>
      <c r="X119" s="8"/>
      <c r="Y119" s="8"/>
    </row>
    <row r="120" spans="1:25" ht="12.75" customHeight="1" x14ac:dyDescent="0.15">
      <c r="A120" s="83"/>
      <c r="B120" s="34"/>
      <c r="C120" s="150"/>
      <c r="D120" s="35"/>
      <c r="E120" s="35"/>
      <c r="F120" s="35"/>
      <c r="G120" s="155"/>
      <c r="H120" s="155"/>
      <c r="I120" s="8"/>
      <c r="J120" s="8"/>
      <c r="K120" s="8"/>
      <c r="L120" s="8"/>
      <c r="M120" s="8"/>
      <c r="N120" s="8"/>
      <c r="O120" s="8"/>
      <c r="P120" s="8"/>
      <c r="Q120" s="8"/>
      <c r="R120" s="8"/>
      <c r="S120" s="8"/>
      <c r="T120" s="8"/>
      <c r="U120" s="8"/>
      <c r="V120" s="8"/>
      <c r="W120" s="8"/>
      <c r="X120" s="8"/>
      <c r="Y120" s="8"/>
    </row>
    <row r="121" spans="1:25" ht="12.75" customHeight="1" x14ac:dyDescent="0.15">
      <c r="A121" s="83"/>
      <c r="B121" s="34"/>
      <c r="C121" s="150"/>
      <c r="D121" s="35"/>
      <c r="E121" s="35"/>
      <c r="F121" s="35"/>
      <c r="G121" s="155"/>
      <c r="H121" s="155"/>
      <c r="I121" s="8"/>
      <c r="J121" s="8"/>
      <c r="K121" s="8"/>
      <c r="L121" s="8"/>
      <c r="M121" s="8"/>
      <c r="N121" s="8"/>
      <c r="O121" s="8"/>
      <c r="P121" s="8"/>
      <c r="Q121" s="8"/>
      <c r="R121" s="8"/>
      <c r="S121" s="8"/>
      <c r="T121" s="8"/>
      <c r="U121" s="8"/>
      <c r="V121" s="8"/>
      <c r="W121" s="8"/>
      <c r="X121" s="8"/>
      <c r="Y121" s="8"/>
    </row>
    <row r="122" spans="1:25" ht="12.75" customHeight="1" x14ac:dyDescent="0.15">
      <c r="A122" s="83"/>
      <c r="B122" s="34"/>
      <c r="C122" s="150"/>
      <c r="D122" s="35"/>
      <c r="E122" s="35"/>
      <c r="F122" s="35"/>
      <c r="G122" s="155"/>
      <c r="H122" s="155"/>
      <c r="I122" s="8"/>
      <c r="J122" s="8"/>
      <c r="K122" s="8"/>
      <c r="L122" s="8"/>
      <c r="M122" s="8"/>
      <c r="N122" s="8"/>
      <c r="O122" s="8"/>
      <c r="P122" s="8"/>
      <c r="Q122" s="8"/>
      <c r="R122" s="8"/>
      <c r="S122" s="8"/>
      <c r="T122" s="8"/>
      <c r="U122" s="8"/>
      <c r="V122" s="8"/>
      <c r="W122" s="8"/>
      <c r="X122" s="8"/>
      <c r="Y122" s="8"/>
    </row>
    <row r="123" spans="1:25" ht="12.75" customHeight="1" x14ac:dyDescent="0.15">
      <c r="A123" s="83"/>
      <c r="B123" s="34"/>
      <c r="C123" s="150"/>
      <c r="D123" s="35"/>
      <c r="E123" s="35"/>
      <c r="F123" s="35"/>
      <c r="G123" s="155"/>
      <c r="H123" s="155"/>
      <c r="I123" s="8"/>
      <c r="J123" s="8"/>
      <c r="K123" s="8"/>
      <c r="L123" s="8"/>
      <c r="M123" s="8"/>
      <c r="N123" s="8"/>
      <c r="O123" s="8"/>
      <c r="P123" s="8"/>
      <c r="Q123" s="8"/>
      <c r="R123" s="8"/>
      <c r="S123" s="8"/>
      <c r="T123" s="8"/>
      <c r="U123" s="8"/>
      <c r="V123" s="8"/>
      <c r="W123" s="8"/>
      <c r="X123" s="8"/>
      <c r="Y123" s="8"/>
    </row>
    <row r="124" spans="1:25" ht="12.75" customHeight="1" x14ac:dyDescent="0.15">
      <c r="A124" s="83"/>
      <c r="B124" s="34"/>
      <c r="C124" s="150"/>
      <c r="D124" s="35"/>
      <c r="E124" s="35"/>
      <c r="F124" s="35"/>
      <c r="G124" s="155"/>
      <c r="H124" s="155"/>
      <c r="I124" s="8"/>
      <c r="J124" s="8"/>
      <c r="K124" s="8"/>
      <c r="L124" s="8"/>
      <c r="M124" s="8"/>
      <c r="N124" s="8"/>
      <c r="O124" s="8"/>
      <c r="P124" s="8"/>
      <c r="Q124" s="8"/>
      <c r="R124" s="8"/>
      <c r="S124" s="8"/>
      <c r="T124" s="8"/>
      <c r="U124" s="8"/>
      <c r="V124" s="8"/>
      <c r="W124" s="8"/>
      <c r="X124" s="8"/>
      <c r="Y124" s="8"/>
    </row>
    <row r="125" spans="1:25" ht="12.75" customHeight="1" x14ac:dyDescent="0.15">
      <c r="A125" s="83"/>
      <c r="B125" s="34"/>
      <c r="C125" s="150"/>
      <c r="D125" s="35"/>
      <c r="E125" s="35"/>
      <c r="F125" s="35"/>
      <c r="G125" s="155"/>
      <c r="H125" s="155"/>
      <c r="I125" s="8"/>
      <c r="J125" s="8"/>
      <c r="K125" s="8"/>
      <c r="L125" s="8"/>
      <c r="M125" s="8"/>
      <c r="N125" s="8"/>
      <c r="O125" s="8"/>
      <c r="P125" s="8"/>
      <c r="Q125" s="8"/>
      <c r="R125" s="8"/>
      <c r="S125" s="8"/>
      <c r="T125" s="8"/>
      <c r="U125" s="8"/>
      <c r="V125" s="8"/>
      <c r="W125" s="8"/>
      <c r="X125" s="8"/>
      <c r="Y125" s="8"/>
    </row>
    <row r="126" spans="1:25" ht="12.75" customHeight="1" x14ac:dyDescent="0.15">
      <c r="A126" s="83"/>
      <c r="B126" s="34"/>
      <c r="C126" s="150"/>
      <c r="D126" s="35"/>
      <c r="E126" s="35"/>
      <c r="F126" s="35"/>
      <c r="G126" s="155"/>
      <c r="H126" s="155"/>
      <c r="I126" s="8"/>
      <c r="J126" s="8"/>
      <c r="K126" s="8"/>
      <c r="L126" s="8"/>
      <c r="M126" s="8"/>
      <c r="N126" s="8"/>
      <c r="O126" s="8"/>
      <c r="P126" s="8"/>
      <c r="Q126" s="8"/>
      <c r="R126" s="8"/>
      <c r="S126" s="8"/>
      <c r="T126" s="8"/>
      <c r="U126" s="8"/>
      <c r="V126" s="8"/>
      <c r="W126" s="8"/>
      <c r="X126" s="8"/>
      <c r="Y126" s="8"/>
    </row>
    <row r="127" spans="1:25" ht="12.75" customHeight="1" x14ac:dyDescent="0.15">
      <c r="A127" s="83"/>
      <c r="B127" s="34"/>
      <c r="C127" s="150"/>
      <c r="D127" s="35"/>
      <c r="E127" s="35"/>
      <c r="F127" s="35"/>
      <c r="G127" s="155"/>
      <c r="H127" s="155"/>
      <c r="I127" s="8"/>
      <c r="J127" s="8"/>
      <c r="K127" s="8"/>
      <c r="L127" s="8"/>
      <c r="M127" s="8"/>
      <c r="N127" s="8"/>
      <c r="O127" s="8"/>
      <c r="P127" s="8"/>
      <c r="Q127" s="8"/>
      <c r="R127" s="8"/>
      <c r="S127" s="8"/>
      <c r="T127" s="8"/>
      <c r="U127" s="8"/>
      <c r="V127" s="8"/>
      <c r="W127" s="8"/>
      <c r="X127" s="8"/>
      <c r="Y127" s="8"/>
    </row>
    <row r="128" spans="1:25" ht="12.75" customHeight="1" x14ac:dyDescent="0.15">
      <c r="A128" s="83"/>
      <c r="B128" s="34"/>
      <c r="C128" s="150"/>
      <c r="D128" s="35"/>
      <c r="E128" s="35"/>
      <c r="F128" s="35"/>
      <c r="G128" s="155"/>
      <c r="H128" s="155"/>
      <c r="I128" s="8"/>
      <c r="J128" s="8"/>
      <c r="K128" s="8"/>
      <c r="L128" s="8"/>
      <c r="M128" s="8"/>
      <c r="N128" s="8"/>
      <c r="O128" s="8"/>
      <c r="P128" s="8"/>
      <c r="Q128" s="8"/>
      <c r="R128" s="8"/>
      <c r="S128" s="8"/>
      <c r="T128" s="8"/>
      <c r="U128" s="8"/>
      <c r="V128" s="8"/>
      <c r="W128" s="8"/>
      <c r="X128" s="8"/>
      <c r="Y128" s="8"/>
    </row>
    <row r="129" spans="1:25" ht="12.75" customHeight="1" x14ac:dyDescent="0.15">
      <c r="A129" s="83"/>
      <c r="B129" s="34"/>
      <c r="C129" s="150"/>
      <c r="D129" s="35"/>
      <c r="E129" s="35"/>
      <c r="F129" s="35"/>
      <c r="G129" s="155"/>
      <c r="H129" s="155"/>
      <c r="I129" s="8"/>
      <c r="J129" s="8"/>
      <c r="K129" s="8"/>
      <c r="L129" s="8"/>
      <c r="M129" s="8"/>
      <c r="N129" s="8"/>
      <c r="O129" s="8"/>
      <c r="P129" s="8"/>
      <c r="Q129" s="8"/>
      <c r="R129" s="8"/>
      <c r="S129" s="8"/>
      <c r="T129" s="8"/>
      <c r="U129" s="8"/>
      <c r="V129" s="8"/>
      <c r="W129" s="8"/>
      <c r="X129" s="8"/>
      <c r="Y129" s="8"/>
    </row>
    <row r="130" spans="1:25" ht="12.75" customHeight="1" x14ac:dyDescent="0.15">
      <c r="A130" s="83"/>
      <c r="B130" s="34"/>
      <c r="C130" s="150"/>
      <c r="D130" s="35"/>
      <c r="E130" s="35"/>
      <c r="F130" s="35"/>
      <c r="G130" s="155"/>
      <c r="H130" s="155"/>
      <c r="I130" s="8"/>
      <c r="J130" s="8"/>
      <c r="K130" s="8"/>
      <c r="L130" s="8"/>
      <c r="M130" s="8"/>
      <c r="N130" s="8"/>
      <c r="O130" s="8"/>
      <c r="P130" s="8"/>
      <c r="Q130" s="8"/>
      <c r="R130" s="8"/>
      <c r="S130" s="8"/>
      <c r="T130" s="8"/>
      <c r="U130" s="8"/>
      <c r="V130" s="8"/>
      <c r="W130" s="8"/>
      <c r="X130" s="8"/>
      <c r="Y130" s="8"/>
    </row>
    <row r="131" spans="1:25" ht="12.75" customHeight="1" x14ac:dyDescent="0.15">
      <c r="A131" s="83"/>
      <c r="B131" s="34"/>
      <c r="C131" s="150"/>
      <c r="D131" s="35"/>
      <c r="E131" s="35"/>
      <c r="F131" s="35"/>
      <c r="G131" s="155"/>
      <c r="H131" s="155"/>
      <c r="I131" s="8"/>
      <c r="J131" s="8"/>
      <c r="K131" s="8"/>
      <c r="L131" s="8"/>
      <c r="M131" s="8"/>
      <c r="N131" s="8"/>
      <c r="O131" s="8"/>
      <c r="P131" s="8"/>
      <c r="Q131" s="8"/>
      <c r="R131" s="8"/>
      <c r="S131" s="8"/>
      <c r="T131" s="8"/>
      <c r="U131" s="8"/>
      <c r="V131" s="8"/>
      <c r="W131" s="8"/>
      <c r="X131" s="8"/>
      <c r="Y131" s="8"/>
    </row>
    <row r="132" spans="1:25" ht="12.75" customHeight="1" x14ac:dyDescent="0.15">
      <c r="A132" s="83"/>
      <c r="B132" s="34"/>
      <c r="C132" s="150"/>
      <c r="D132" s="35"/>
      <c r="E132" s="35"/>
      <c r="F132" s="35"/>
      <c r="G132" s="155"/>
      <c r="H132" s="155"/>
      <c r="I132" s="8"/>
      <c r="J132" s="8"/>
      <c r="K132" s="8"/>
      <c r="L132" s="8"/>
      <c r="M132" s="8"/>
      <c r="N132" s="8"/>
      <c r="O132" s="8"/>
      <c r="P132" s="8"/>
      <c r="Q132" s="8"/>
      <c r="R132" s="8"/>
      <c r="S132" s="8"/>
      <c r="T132" s="8"/>
      <c r="U132" s="8"/>
      <c r="V132" s="8"/>
      <c r="W132" s="8"/>
      <c r="X132" s="8"/>
      <c r="Y132" s="8"/>
    </row>
    <row r="133" spans="1:25" ht="12.75" customHeight="1" x14ac:dyDescent="0.15">
      <c r="A133" s="83"/>
      <c r="B133" s="34"/>
      <c r="C133" s="150"/>
      <c r="D133" s="35"/>
      <c r="E133" s="35"/>
      <c r="F133" s="35"/>
      <c r="G133" s="155"/>
      <c r="H133" s="155"/>
      <c r="I133" s="8"/>
      <c r="J133" s="8"/>
      <c r="K133" s="8"/>
      <c r="L133" s="8"/>
      <c r="M133" s="8"/>
      <c r="N133" s="8"/>
      <c r="O133" s="8"/>
      <c r="P133" s="8"/>
      <c r="Q133" s="8"/>
      <c r="R133" s="8"/>
      <c r="S133" s="8"/>
      <c r="T133" s="8"/>
      <c r="U133" s="8"/>
      <c r="V133" s="8"/>
      <c r="W133" s="8"/>
      <c r="X133" s="8"/>
      <c r="Y133" s="8"/>
    </row>
    <row r="134" spans="1:25" ht="12.75" customHeight="1" x14ac:dyDescent="0.15">
      <c r="A134" s="83"/>
      <c r="B134" s="34"/>
      <c r="C134" s="150"/>
      <c r="D134" s="35"/>
      <c r="E134" s="35"/>
      <c r="F134" s="35"/>
      <c r="G134" s="155"/>
      <c r="H134" s="155"/>
      <c r="I134" s="8"/>
      <c r="J134" s="8"/>
      <c r="K134" s="8"/>
      <c r="L134" s="8"/>
      <c r="M134" s="8"/>
      <c r="N134" s="8"/>
      <c r="O134" s="8"/>
      <c r="P134" s="8"/>
      <c r="Q134" s="8"/>
      <c r="R134" s="8"/>
      <c r="S134" s="8"/>
      <c r="T134" s="8"/>
      <c r="U134" s="8"/>
      <c r="V134" s="8"/>
      <c r="W134" s="8"/>
      <c r="X134" s="8"/>
      <c r="Y134" s="8"/>
    </row>
    <row r="135" spans="1:25" ht="12.75" customHeight="1" x14ac:dyDescent="0.15">
      <c r="A135" s="83"/>
      <c r="B135" s="34"/>
      <c r="C135" s="150"/>
      <c r="D135" s="35"/>
      <c r="E135" s="35"/>
      <c r="F135" s="35"/>
      <c r="G135" s="155"/>
      <c r="H135" s="155"/>
      <c r="I135" s="8"/>
      <c r="J135" s="8"/>
      <c r="K135" s="8"/>
      <c r="L135" s="8"/>
      <c r="M135" s="8"/>
      <c r="N135" s="8"/>
      <c r="O135" s="8"/>
      <c r="P135" s="8"/>
      <c r="Q135" s="8"/>
      <c r="R135" s="8"/>
      <c r="S135" s="8"/>
      <c r="T135" s="8"/>
      <c r="U135" s="8"/>
      <c r="V135" s="8"/>
      <c r="W135" s="8"/>
      <c r="X135" s="8"/>
      <c r="Y135" s="8"/>
    </row>
    <row r="136" spans="1:25" ht="12.75" customHeight="1" x14ac:dyDescent="0.15">
      <c r="A136" s="83"/>
      <c r="B136" s="34"/>
      <c r="C136" s="150"/>
      <c r="D136" s="35"/>
      <c r="E136" s="35"/>
      <c r="F136" s="35"/>
      <c r="G136" s="155"/>
      <c r="H136" s="155"/>
      <c r="I136" s="8"/>
      <c r="J136" s="8"/>
      <c r="K136" s="8"/>
      <c r="L136" s="8"/>
      <c r="M136" s="8"/>
      <c r="N136" s="8"/>
      <c r="O136" s="8"/>
      <c r="P136" s="8"/>
      <c r="Q136" s="8"/>
      <c r="R136" s="8"/>
      <c r="S136" s="8"/>
      <c r="T136" s="8"/>
      <c r="U136" s="8"/>
      <c r="V136" s="8"/>
      <c r="W136" s="8"/>
      <c r="X136" s="8"/>
      <c r="Y136" s="8"/>
    </row>
    <row r="137" spans="1:25" ht="12.75" customHeight="1" x14ac:dyDescent="0.15">
      <c r="A137" s="83"/>
      <c r="B137" s="34"/>
      <c r="C137" s="150"/>
      <c r="D137" s="35"/>
      <c r="E137" s="35"/>
      <c r="F137" s="35"/>
      <c r="G137" s="155"/>
      <c r="H137" s="155"/>
      <c r="I137" s="8"/>
      <c r="J137" s="8"/>
      <c r="K137" s="8"/>
      <c r="L137" s="8"/>
      <c r="M137" s="8"/>
      <c r="N137" s="8"/>
      <c r="O137" s="8"/>
      <c r="P137" s="8"/>
      <c r="Q137" s="8"/>
      <c r="R137" s="8"/>
      <c r="S137" s="8"/>
      <c r="T137" s="8"/>
      <c r="U137" s="8"/>
      <c r="V137" s="8"/>
      <c r="W137" s="8"/>
      <c r="X137" s="8"/>
      <c r="Y137" s="8"/>
    </row>
    <row r="138" spans="1:25" ht="12.75" customHeight="1" x14ac:dyDescent="0.15">
      <c r="A138" s="83"/>
      <c r="B138" s="34"/>
      <c r="C138" s="150"/>
      <c r="D138" s="35"/>
      <c r="E138" s="35"/>
      <c r="F138" s="35"/>
      <c r="G138" s="155"/>
      <c r="H138" s="155"/>
      <c r="I138" s="8"/>
      <c r="J138" s="8"/>
      <c r="K138" s="8"/>
      <c r="L138" s="8"/>
      <c r="M138" s="8"/>
      <c r="N138" s="8"/>
      <c r="O138" s="8"/>
      <c r="P138" s="8"/>
      <c r="Q138" s="8"/>
      <c r="R138" s="8"/>
      <c r="S138" s="8"/>
      <c r="T138" s="8"/>
      <c r="U138" s="8"/>
      <c r="V138" s="8"/>
      <c r="W138" s="8"/>
      <c r="X138" s="8"/>
      <c r="Y138" s="8"/>
    </row>
    <row r="139" spans="1:25" ht="12.75" customHeight="1" x14ac:dyDescent="0.15">
      <c r="A139" s="83"/>
      <c r="B139" s="34"/>
      <c r="C139" s="150"/>
      <c r="D139" s="35"/>
      <c r="E139" s="35"/>
      <c r="F139" s="35"/>
      <c r="G139" s="155"/>
      <c r="H139" s="155"/>
      <c r="I139" s="8"/>
      <c r="J139" s="8"/>
      <c r="K139" s="8"/>
      <c r="L139" s="8"/>
      <c r="M139" s="8"/>
      <c r="N139" s="8"/>
      <c r="O139" s="8"/>
      <c r="P139" s="8"/>
      <c r="Q139" s="8"/>
      <c r="R139" s="8"/>
      <c r="S139" s="8"/>
      <c r="T139" s="8"/>
      <c r="U139" s="8"/>
      <c r="V139" s="8"/>
      <c r="W139" s="8"/>
      <c r="X139" s="8"/>
      <c r="Y139" s="8"/>
    </row>
    <row r="140" spans="1:25" ht="12.75" customHeight="1" x14ac:dyDescent="0.15">
      <c r="A140" s="83"/>
      <c r="B140" s="34"/>
      <c r="C140" s="150"/>
      <c r="D140" s="35"/>
      <c r="E140" s="35"/>
      <c r="F140" s="35"/>
      <c r="G140" s="155"/>
      <c r="H140" s="155"/>
      <c r="I140" s="8"/>
      <c r="J140" s="8"/>
      <c r="K140" s="8"/>
      <c r="L140" s="8"/>
      <c r="M140" s="8"/>
      <c r="N140" s="8"/>
      <c r="O140" s="8"/>
      <c r="P140" s="8"/>
      <c r="Q140" s="8"/>
      <c r="R140" s="8"/>
      <c r="S140" s="8"/>
      <c r="T140" s="8"/>
      <c r="U140" s="8"/>
      <c r="V140" s="8"/>
      <c r="W140" s="8"/>
      <c r="X140" s="8"/>
      <c r="Y140" s="8"/>
    </row>
    <row r="141" spans="1:25" ht="12.75" customHeight="1" x14ac:dyDescent="0.15">
      <c r="A141" s="83"/>
      <c r="B141" s="34"/>
      <c r="C141" s="150"/>
      <c r="D141" s="35"/>
      <c r="E141" s="35"/>
      <c r="F141" s="35"/>
      <c r="G141" s="155"/>
      <c r="H141" s="155"/>
      <c r="I141" s="8"/>
      <c r="J141" s="8"/>
      <c r="K141" s="8"/>
      <c r="L141" s="8"/>
      <c r="M141" s="8"/>
      <c r="N141" s="8"/>
      <c r="O141" s="8"/>
      <c r="P141" s="8"/>
      <c r="Q141" s="8"/>
      <c r="R141" s="8"/>
      <c r="S141" s="8"/>
      <c r="T141" s="8"/>
      <c r="U141" s="8"/>
      <c r="V141" s="8"/>
      <c r="W141" s="8"/>
      <c r="X141" s="8"/>
      <c r="Y141" s="8"/>
    </row>
    <row r="142" spans="1:25" ht="12.75" customHeight="1" x14ac:dyDescent="0.15">
      <c r="A142" s="83"/>
      <c r="B142" s="34"/>
      <c r="C142" s="150"/>
      <c r="D142" s="35"/>
      <c r="E142" s="35"/>
      <c r="F142" s="35"/>
      <c r="G142" s="155"/>
      <c r="H142" s="155"/>
      <c r="I142" s="8"/>
      <c r="J142" s="8"/>
      <c r="K142" s="8"/>
      <c r="L142" s="8"/>
      <c r="M142" s="8"/>
      <c r="N142" s="8"/>
      <c r="O142" s="8"/>
      <c r="P142" s="8"/>
      <c r="Q142" s="8"/>
      <c r="R142" s="8"/>
      <c r="S142" s="8"/>
      <c r="T142" s="8"/>
      <c r="U142" s="8"/>
      <c r="V142" s="8"/>
      <c r="W142" s="8"/>
      <c r="X142" s="8"/>
      <c r="Y142" s="8"/>
    </row>
    <row r="143" spans="1:25" ht="12.75" customHeight="1" x14ac:dyDescent="0.15">
      <c r="A143" s="83"/>
      <c r="B143" s="34"/>
      <c r="C143" s="150"/>
      <c r="D143" s="35"/>
      <c r="E143" s="35"/>
      <c r="F143" s="35"/>
      <c r="G143" s="155"/>
      <c r="H143" s="155"/>
      <c r="I143" s="8"/>
      <c r="J143" s="8"/>
      <c r="K143" s="8"/>
      <c r="L143" s="8"/>
      <c r="M143" s="8"/>
      <c r="N143" s="8"/>
      <c r="O143" s="8"/>
      <c r="P143" s="8"/>
      <c r="Q143" s="8"/>
      <c r="R143" s="8"/>
      <c r="S143" s="8"/>
      <c r="T143" s="8"/>
      <c r="U143" s="8"/>
      <c r="V143" s="8"/>
      <c r="W143" s="8"/>
      <c r="X143" s="8"/>
      <c r="Y143" s="8"/>
    </row>
    <row r="144" spans="1:25" ht="12.75" customHeight="1" x14ac:dyDescent="0.15">
      <c r="A144" s="83"/>
      <c r="B144" s="34"/>
      <c r="C144" s="150"/>
      <c r="D144" s="35"/>
      <c r="E144" s="35"/>
      <c r="F144" s="35"/>
      <c r="G144" s="155"/>
      <c r="H144" s="155"/>
      <c r="I144" s="8"/>
      <c r="J144" s="8"/>
      <c r="K144" s="8"/>
      <c r="L144" s="8"/>
      <c r="M144" s="8"/>
      <c r="N144" s="8"/>
      <c r="O144" s="8"/>
      <c r="P144" s="8"/>
      <c r="Q144" s="8"/>
      <c r="R144" s="8"/>
      <c r="S144" s="8"/>
      <c r="T144" s="8"/>
      <c r="U144" s="8"/>
      <c r="V144" s="8"/>
      <c r="W144" s="8"/>
      <c r="X144" s="8"/>
      <c r="Y144" s="8"/>
    </row>
    <row r="145" spans="1:25" ht="12.75" customHeight="1" x14ac:dyDescent="0.15">
      <c r="A145" s="83"/>
      <c r="B145" s="34"/>
      <c r="C145" s="150"/>
      <c r="D145" s="35"/>
      <c r="E145" s="35"/>
      <c r="F145" s="35"/>
      <c r="G145" s="155"/>
      <c r="H145" s="155"/>
      <c r="I145" s="8"/>
      <c r="J145" s="8"/>
      <c r="K145" s="8"/>
      <c r="L145" s="8"/>
      <c r="M145" s="8"/>
      <c r="N145" s="8"/>
      <c r="O145" s="8"/>
      <c r="P145" s="8"/>
      <c r="Q145" s="8"/>
      <c r="R145" s="8"/>
      <c r="S145" s="8"/>
      <c r="T145" s="8"/>
      <c r="U145" s="8"/>
      <c r="V145" s="8"/>
      <c r="W145" s="8"/>
      <c r="X145" s="8"/>
      <c r="Y145" s="8"/>
    </row>
    <row r="146" spans="1:25" ht="12.75" customHeight="1" x14ac:dyDescent="0.15">
      <c r="A146" s="83"/>
      <c r="B146" s="34"/>
      <c r="C146" s="150"/>
      <c r="D146" s="35"/>
      <c r="E146" s="35"/>
      <c r="F146" s="35"/>
      <c r="G146" s="155"/>
      <c r="H146" s="155"/>
      <c r="I146" s="8"/>
      <c r="J146" s="8"/>
      <c r="K146" s="8"/>
      <c r="L146" s="8"/>
      <c r="M146" s="8"/>
      <c r="N146" s="8"/>
      <c r="O146" s="8"/>
      <c r="P146" s="8"/>
      <c r="Q146" s="8"/>
      <c r="R146" s="8"/>
      <c r="S146" s="8"/>
      <c r="T146" s="8"/>
      <c r="U146" s="8"/>
      <c r="V146" s="8"/>
      <c r="W146" s="8"/>
      <c r="X146" s="8"/>
      <c r="Y146" s="8"/>
    </row>
    <row r="147" spans="1:25" ht="12.75" customHeight="1" x14ac:dyDescent="0.15">
      <c r="A147" s="83"/>
      <c r="B147" s="34"/>
      <c r="C147" s="150"/>
      <c r="D147" s="35"/>
      <c r="E147" s="35"/>
      <c r="F147" s="35"/>
      <c r="G147" s="155"/>
      <c r="H147" s="155"/>
      <c r="I147" s="8"/>
      <c r="J147" s="8"/>
      <c r="K147" s="8"/>
      <c r="L147" s="8"/>
      <c r="M147" s="8"/>
      <c r="N147" s="8"/>
      <c r="O147" s="8"/>
      <c r="P147" s="8"/>
      <c r="Q147" s="8"/>
      <c r="R147" s="8"/>
      <c r="S147" s="8"/>
      <c r="T147" s="8"/>
      <c r="U147" s="8"/>
      <c r="V147" s="8"/>
      <c r="W147" s="8"/>
      <c r="X147" s="8"/>
      <c r="Y147" s="8"/>
    </row>
    <row r="148" spans="1:25" ht="12.75" customHeight="1" x14ac:dyDescent="0.15">
      <c r="A148" s="83"/>
      <c r="B148" s="34"/>
      <c r="C148" s="150"/>
      <c r="D148" s="35"/>
      <c r="E148" s="35"/>
      <c r="F148" s="35"/>
      <c r="G148" s="155"/>
      <c r="H148" s="155"/>
      <c r="I148" s="8"/>
      <c r="J148" s="8"/>
      <c r="K148" s="8"/>
      <c r="L148" s="8"/>
      <c r="M148" s="8"/>
      <c r="N148" s="8"/>
      <c r="O148" s="8"/>
      <c r="P148" s="8"/>
      <c r="Q148" s="8"/>
      <c r="R148" s="8"/>
      <c r="S148" s="8"/>
      <c r="T148" s="8"/>
      <c r="U148" s="8"/>
      <c r="V148" s="8"/>
      <c r="W148" s="8"/>
      <c r="X148" s="8"/>
      <c r="Y148" s="8"/>
    </row>
    <row r="149" spans="1:25" ht="12.75" customHeight="1" x14ac:dyDescent="0.15">
      <c r="A149" s="83"/>
      <c r="B149" s="34"/>
      <c r="C149" s="150"/>
      <c r="D149" s="35"/>
      <c r="E149" s="35"/>
      <c r="F149" s="35"/>
      <c r="G149" s="155"/>
      <c r="H149" s="155"/>
      <c r="I149" s="8"/>
      <c r="J149" s="8"/>
      <c r="K149" s="8"/>
      <c r="L149" s="8"/>
      <c r="M149" s="8"/>
      <c r="N149" s="8"/>
      <c r="O149" s="8"/>
      <c r="P149" s="8"/>
      <c r="Q149" s="8"/>
      <c r="R149" s="8"/>
      <c r="S149" s="8"/>
      <c r="T149" s="8"/>
      <c r="U149" s="8"/>
      <c r="V149" s="8"/>
      <c r="W149" s="8"/>
      <c r="X149" s="8"/>
      <c r="Y149" s="8"/>
    </row>
    <row r="150" spans="1:25" ht="12.75" customHeight="1" x14ac:dyDescent="0.15">
      <c r="A150" s="83"/>
      <c r="B150" s="34"/>
      <c r="C150" s="150"/>
      <c r="D150" s="35"/>
      <c r="E150" s="35"/>
      <c r="F150" s="35"/>
      <c r="G150" s="155"/>
      <c r="H150" s="155"/>
      <c r="I150" s="8"/>
      <c r="J150" s="8"/>
      <c r="K150" s="8"/>
      <c r="L150" s="8"/>
      <c r="M150" s="8"/>
      <c r="N150" s="8"/>
      <c r="O150" s="8"/>
      <c r="P150" s="8"/>
      <c r="Q150" s="8"/>
      <c r="R150" s="8"/>
      <c r="S150" s="8"/>
      <c r="T150" s="8"/>
      <c r="U150" s="8"/>
      <c r="V150" s="8"/>
      <c r="W150" s="8"/>
      <c r="X150" s="8"/>
      <c r="Y150" s="8"/>
    </row>
    <row r="151" spans="1:25" ht="12.75" customHeight="1" x14ac:dyDescent="0.15">
      <c r="A151" s="83"/>
      <c r="B151" s="34"/>
      <c r="C151" s="150"/>
      <c r="D151" s="35"/>
      <c r="E151" s="35"/>
      <c r="F151" s="35"/>
      <c r="G151" s="155"/>
      <c r="H151" s="155"/>
      <c r="I151" s="8"/>
      <c r="J151" s="8"/>
      <c r="K151" s="8"/>
      <c r="L151" s="8"/>
      <c r="M151" s="8"/>
      <c r="N151" s="8"/>
      <c r="O151" s="8"/>
      <c r="P151" s="8"/>
      <c r="Q151" s="8"/>
      <c r="R151" s="8"/>
      <c r="S151" s="8"/>
      <c r="T151" s="8"/>
      <c r="U151" s="8"/>
      <c r="V151" s="8"/>
      <c r="W151" s="8"/>
      <c r="X151" s="8"/>
      <c r="Y151" s="8"/>
    </row>
    <row r="152" spans="1:25" ht="12.75" customHeight="1" x14ac:dyDescent="0.15">
      <c r="A152" s="83"/>
      <c r="B152" s="34"/>
      <c r="C152" s="150"/>
      <c r="D152" s="35"/>
      <c r="E152" s="35"/>
      <c r="F152" s="35"/>
      <c r="G152" s="155"/>
      <c r="H152" s="155"/>
      <c r="I152" s="8"/>
      <c r="J152" s="8"/>
      <c r="K152" s="8"/>
      <c r="L152" s="8"/>
      <c r="M152" s="8"/>
      <c r="N152" s="8"/>
      <c r="O152" s="8"/>
      <c r="P152" s="8"/>
      <c r="Q152" s="8"/>
      <c r="R152" s="8"/>
      <c r="S152" s="8"/>
      <c r="T152" s="8"/>
      <c r="U152" s="8"/>
      <c r="V152" s="8"/>
      <c r="W152" s="8"/>
      <c r="X152" s="8"/>
      <c r="Y152" s="8"/>
    </row>
    <row r="153" spans="1:25" ht="12.75" customHeight="1" x14ac:dyDescent="0.15">
      <c r="A153" s="83"/>
      <c r="B153" s="34"/>
      <c r="C153" s="150"/>
      <c r="D153" s="35"/>
      <c r="E153" s="35"/>
      <c r="F153" s="35"/>
      <c r="G153" s="155"/>
      <c r="H153" s="155"/>
      <c r="I153" s="8"/>
      <c r="J153" s="8"/>
      <c r="K153" s="8"/>
      <c r="L153" s="8"/>
      <c r="M153" s="8"/>
      <c r="N153" s="8"/>
      <c r="O153" s="8"/>
      <c r="P153" s="8"/>
      <c r="Q153" s="8"/>
      <c r="R153" s="8"/>
      <c r="S153" s="8"/>
      <c r="T153" s="8"/>
      <c r="U153" s="8"/>
      <c r="V153" s="8"/>
      <c r="W153" s="8"/>
      <c r="X153" s="8"/>
      <c r="Y153" s="8"/>
    </row>
    <row r="154" spans="1:25" ht="12.75" customHeight="1" x14ac:dyDescent="0.15">
      <c r="A154" s="83"/>
      <c r="B154" s="34"/>
      <c r="C154" s="150"/>
      <c r="D154" s="35"/>
      <c r="E154" s="35"/>
      <c r="F154" s="35"/>
      <c r="G154" s="155"/>
      <c r="H154" s="155"/>
      <c r="I154" s="8"/>
      <c r="J154" s="8"/>
      <c r="K154" s="8"/>
      <c r="L154" s="8"/>
      <c r="M154" s="8"/>
      <c r="N154" s="8"/>
      <c r="O154" s="8"/>
      <c r="P154" s="8"/>
      <c r="Q154" s="8"/>
      <c r="R154" s="8"/>
      <c r="S154" s="8"/>
      <c r="T154" s="8"/>
      <c r="U154" s="8"/>
      <c r="V154" s="8"/>
      <c r="W154" s="8"/>
      <c r="X154" s="8"/>
      <c r="Y154" s="8"/>
    </row>
    <row r="155" spans="1:25" ht="12.75" customHeight="1" x14ac:dyDescent="0.15">
      <c r="A155" s="83"/>
      <c r="B155" s="34"/>
      <c r="C155" s="150"/>
      <c r="D155" s="35"/>
      <c r="E155" s="35"/>
      <c r="F155" s="35"/>
      <c r="G155" s="155"/>
      <c r="H155" s="155"/>
      <c r="I155" s="8"/>
      <c r="J155" s="8"/>
      <c r="K155" s="8"/>
      <c r="L155" s="8"/>
      <c r="M155" s="8"/>
      <c r="N155" s="8"/>
      <c r="O155" s="8"/>
      <c r="P155" s="8"/>
      <c r="Q155" s="8"/>
      <c r="R155" s="8"/>
      <c r="S155" s="8"/>
      <c r="T155" s="8"/>
      <c r="U155" s="8"/>
      <c r="V155" s="8"/>
      <c r="W155" s="8"/>
      <c r="X155" s="8"/>
      <c r="Y155" s="8"/>
    </row>
    <row r="156" spans="1:25" ht="12.75" customHeight="1" x14ac:dyDescent="0.15">
      <c r="A156" s="83"/>
      <c r="B156" s="34"/>
      <c r="C156" s="150"/>
      <c r="D156" s="35"/>
      <c r="E156" s="35"/>
      <c r="F156" s="35"/>
      <c r="G156" s="155"/>
      <c r="H156" s="155"/>
      <c r="I156" s="8"/>
      <c r="J156" s="8"/>
      <c r="K156" s="8"/>
      <c r="L156" s="8"/>
      <c r="M156" s="8"/>
      <c r="N156" s="8"/>
      <c r="O156" s="8"/>
      <c r="P156" s="8"/>
      <c r="Q156" s="8"/>
      <c r="R156" s="8"/>
      <c r="S156" s="8"/>
      <c r="T156" s="8"/>
      <c r="U156" s="8"/>
      <c r="V156" s="8"/>
      <c r="W156" s="8"/>
      <c r="X156" s="8"/>
      <c r="Y156" s="8"/>
    </row>
    <row r="157" spans="1:25" ht="12.75" customHeight="1" x14ac:dyDescent="0.15">
      <c r="A157" s="83"/>
      <c r="B157" s="34"/>
      <c r="C157" s="150"/>
      <c r="D157" s="35"/>
      <c r="E157" s="35"/>
      <c r="F157" s="35"/>
      <c r="G157" s="155"/>
      <c r="H157" s="155"/>
      <c r="I157" s="8"/>
      <c r="J157" s="8"/>
      <c r="K157" s="8"/>
      <c r="L157" s="8"/>
      <c r="M157" s="8"/>
      <c r="N157" s="8"/>
      <c r="O157" s="8"/>
      <c r="P157" s="8"/>
      <c r="Q157" s="8"/>
      <c r="R157" s="8"/>
      <c r="S157" s="8"/>
      <c r="T157" s="8"/>
      <c r="U157" s="8"/>
      <c r="V157" s="8"/>
      <c r="W157" s="8"/>
      <c r="X157" s="8"/>
      <c r="Y157" s="8"/>
    </row>
    <row r="158" spans="1:25" ht="12.75" customHeight="1" x14ac:dyDescent="0.15">
      <c r="A158" s="83"/>
      <c r="B158" s="34"/>
      <c r="C158" s="150"/>
      <c r="D158" s="35"/>
      <c r="E158" s="35"/>
      <c r="F158" s="35"/>
      <c r="G158" s="155"/>
      <c r="H158" s="155"/>
      <c r="I158" s="8"/>
      <c r="J158" s="8"/>
      <c r="K158" s="8"/>
      <c r="L158" s="8"/>
      <c r="M158" s="8"/>
      <c r="N158" s="8"/>
      <c r="O158" s="8"/>
      <c r="P158" s="8"/>
      <c r="Q158" s="8"/>
      <c r="R158" s="8"/>
      <c r="S158" s="8"/>
      <c r="T158" s="8"/>
      <c r="U158" s="8"/>
      <c r="V158" s="8"/>
      <c r="W158" s="8"/>
      <c r="X158" s="8"/>
      <c r="Y158" s="8"/>
    </row>
    <row r="159" spans="1:25" ht="12.75" customHeight="1" x14ac:dyDescent="0.15">
      <c r="A159" s="83"/>
      <c r="B159" s="34"/>
      <c r="C159" s="150"/>
      <c r="D159" s="35"/>
      <c r="E159" s="35"/>
      <c r="F159" s="35"/>
      <c r="G159" s="155"/>
      <c r="H159" s="155"/>
      <c r="I159" s="8"/>
      <c r="J159" s="8"/>
      <c r="K159" s="8"/>
      <c r="L159" s="8"/>
      <c r="M159" s="8"/>
      <c r="N159" s="8"/>
      <c r="O159" s="8"/>
      <c r="P159" s="8"/>
      <c r="Q159" s="8"/>
      <c r="R159" s="8"/>
      <c r="S159" s="8"/>
      <c r="T159" s="8"/>
      <c r="U159" s="8"/>
      <c r="V159" s="8"/>
      <c r="W159" s="8"/>
      <c r="X159" s="8"/>
      <c r="Y159" s="8"/>
    </row>
    <row r="160" spans="1:25" ht="12.75" customHeight="1" x14ac:dyDescent="0.15">
      <c r="A160" s="83"/>
      <c r="B160" s="34"/>
      <c r="C160" s="150"/>
      <c r="D160" s="35"/>
      <c r="E160" s="35"/>
      <c r="F160" s="35"/>
      <c r="G160" s="155"/>
      <c r="H160" s="155"/>
      <c r="I160" s="8"/>
      <c r="J160" s="8"/>
      <c r="K160" s="8"/>
      <c r="L160" s="8"/>
      <c r="M160" s="8"/>
      <c r="N160" s="8"/>
      <c r="O160" s="8"/>
      <c r="P160" s="8"/>
      <c r="Q160" s="8"/>
      <c r="R160" s="8"/>
      <c r="S160" s="8"/>
      <c r="T160" s="8"/>
      <c r="U160" s="8"/>
      <c r="V160" s="8"/>
      <c r="W160" s="8"/>
      <c r="X160" s="8"/>
      <c r="Y160" s="8"/>
    </row>
    <row r="161" spans="1:25" ht="12.75" customHeight="1" x14ac:dyDescent="0.15">
      <c r="A161" s="83"/>
      <c r="B161" s="34"/>
      <c r="C161" s="150"/>
      <c r="D161" s="35"/>
      <c r="E161" s="35"/>
      <c r="F161" s="35"/>
      <c r="G161" s="155"/>
      <c r="H161" s="155"/>
      <c r="I161" s="8"/>
      <c r="J161" s="8"/>
      <c r="K161" s="8"/>
      <c r="L161" s="8"/>
      <c r="M161" s="8"/>
      <c r="N161" s="8"/>
      <c r="O161" s="8"/>
      <c r="P161" s="8"/>
      <c r="Q161" s="8"/>
      <c r="R161" s="8"/>
      <c r="S161" s="8"/>
      <c r="T161" s="8"/>
      <c r="U161" s="8"/>
      <c r="V161" s="8"/>
      <c r="W161" s="8"/>
      <c r="X161" s="8"/>
      <c r="Y161" s="8"/>
    </row>
    <row r="162" spans="1:25" ht="12.75" customHeight="1" x14ac:dyDescent="0.15">
      <c r="A162" s="83"/>
      <c r="B162" s="34"/>
      <c r="C162" s="150"/>
      <c r="D162" s="35"/>
      <c r="E162" s="35"/>
      <c r="F162" s="35"/>
      <c r="G162" s="155"/>
      <c r="H162" s="155"/>
      <c r="I162" s="8"/>
      <c r="J162" s="8"/>
      <c r="K162" s="8"/>
      <c r="L162" s="8"/>
      <c r="M162" s="8"/>
      <c r="N162" s="8"/>
      <c r="O162" s="8"/>
      <c r="P162" s="8"/>
      <c r="Q162" s="8"/>
      <c r="R162" s="8"/>
      <c r="S162" s="8"/>
      <c r="T162" s="8"/>
      <c r="U162" s="8"/>
      <c r="V162" s="8"/>
      <c r="W162" s="8"/>
      <c r="X162" s="8"/>
      <c r="Y162" s="8"/>
    </row>
    <row r="163" spans="1:25" ht="12.75" customHeight="1" x14ac:dyDescent="0.15">
      <c r="A163" s="83"/>
      <c r="B163" s="34"/>
      <c r="C163" s="150"/>
      <c r="D163" s="35"/>
      <c r="E163" s="35"/>
      <c r="F163" s="35"/>
      <c r="G163" s="155"/>
      <c r="H163" s="155"/>
      <c r="I163" s="8"/>
      <c r="J163" s="8"/>
      <c r="K163" s="8"/>
      <c r="L163" s="8"/>
      <c r="M163" s="8"/>
      <c r="N163" s="8"/>
      <c r="O163" s="8"/>
      <c r="P163" s="8"/>
      <c r="Q163" s="8"/>
      <c r="R163" s="8"/>
      <c r="S163" s="8"/>
      <c r="T163" s="8"/>
      <c r="U163" s="8"/>
      <c r="V163" s="8"/>
      <c r="W163" s="8"/>
      <c r="X163" s="8"/>
      <c r="Y163" s="8"/>
    </row>
    <row r="164" spans="1:25" ht="12.75" customHeight="1" x14ac:dyDescent="0.15">
      <c r="A164" s="83"/>
      <c r="B164" s="34"/>
      <c r="C164" s="150"/>
      <c r="D164" s="35"/>
      <c r="E164" s="35"/>
      <c r="F164" s="35"/>
      <c r="G164" s="155"/>
      <c r="H164" s="155"/>
      <c r="I164" s="8"/>
      <c r="J164" s="8"/>
      <c r="K164" s="8"/>
      <c r="L164" s="8"/>
      <c r="M164" s="8"/>
      <c r="N164" s="8"/>
      <c r="O164" s="8"/>
      <c r="P164" s="8"/>
      <c r="Q164" s="8"/>
      <c r="R164" s="8"/>
      <c r="S164" s="8"/>
      <c r="T164" s="8"/>
      <c r="U164" s="8"/>
      <c r="V164" s="8"/>
      <c r="W164" s="8"/>
      <c r="X164" s="8"/>
      <c r="Y164" s="8"/>
    </row>
    <row r="165" spans="1:25" ht="12.75" customHeight="1" x14ac:dyDescent="0.15">
      <c r="A165" s="83"/>
      <c r="B165" s="34"/>
      <c r="C165" s="150"/>
      <c r="D165" s="35"/>
      <c r="E165" s="35"/>
      <c r="F165" s="35"/>
      <c r="G165" s="155"/>
      <c r="H165" s="155"/>
      <c r="I165" s="8"/>
      <c r="J165" s="8"/>
      <c r="K165" s="8"/>
      <c r="L165" s="8"/>
      <c r="M165" s="8"/>
      <c r="N165" s="8"/>
      <c r="O165" s="8"/>
      <c r="P165" s="8"/>
      <c r="Q165" s="8"/>
      <c r="R165" s="8"/>
      <c r="S165" s="8"/>
      <c r="T165" s="8"/>
      <c r="U165" s="8"/>
      <c r="V165" s="8"/>
      <c r="W165" s="8"/>
      <c r="X165" s="8"/>
      <c r="Y165" s="8"/>
    </row>
    <row r="166" spans="1:25" ht="12.75" customHeight="1" x14ac:dyDescent="0.15">
      <c r="A166" s="83"/>
      <c r="B166" s="34"/>
      <c r="C166" s="150"/>
      <c r="D166" s="35"/>
      <c r="E166" s="35"/>
      <c r="F166" s="35"/>
      <c r="G166" s="155"/>
      <c r="H166" s="155"/>
      <c r="I166" s="8"/>
      <c r="J166" s="8"/>
      <c r="K166" s="8"/>
      <c r="L166" s="8"/>
      <c r="M166" s="8"/>
      <c r="N166" s="8"/>
      <c r="O166" s="8"/>
      <c r="P166" s="8"/>
      <c r="Q166" s="8"/>
      <c r="R166" s="8"/>
      <c r="S166" s="8"/>
      <c r="T166" s="8"/>
      <c r="U166" s="8"/>
      <c r="V166" s="8"/>
      <c r="W166" s="8"/>
      <c r="X166" s="8"/>
      <c r="Y166" s="8"/>
    </row>
    <row r="167" spans="1:25" ht="12.75" customHeight="1" x14ac:dyDescent="0.15">
      <c r="A167" s="83"/>
      <c r="B167" s="34"/>
      <c r="C167" s="150"/>
      <c r="D167" s="35"/>
      <c r="E167" s="35"/>
      <c r="F167" s="35"/>
      <c r="G167" s="155"/>
      <c r="H167" s="155"/>
      <c r="I167" s="8"/>
      <c r="J167" s="8"/>
      <c r="K167" s="8"/>
      <c r="L167" s="8"/>
      <c r="M167" s="8"/>
      <c r="N167" s="8"/>
      <c r="O167" s="8"/>
      <c r="P167" s="8"/>
      <c r="Q167" s="8"/>
      <c r="R167" s="8"/>
      <c r="S167" s="8"/>
      <c r="T167" s="8"/>
      <c r="U167" s="8"/>
      <c r="V167" s="8"/>
      <c r="W167" s="8"/>
      <c r="X167" s="8"/>
      <c r="Y167" s="8"/>
    </row>
    <row r="168" spans="1:25" ht="12.75" customHeight="1" x14ac:dyDescent="0.15">
      <c r="A168" s="83"/>
      <c r="B168" s="34"/>
      <c r="C168" s="150"/>
      <c r="D168" s="35"/>
      <c r="E168" s="35"/>
      <c r="F168" s="35"/>
      <c r="G168" s="155"/>
      <c r="H168" s="155"/>
      <c r="I168" s="8"/>
      <c r="J168" s="8"/>
      <c r="K168" s="8"/>
      <c r="L168" s="8"/>
      <c r="M168" s="8"/>
      <c r="N168" s="8"/>
      <c r="O168" s="8"/>
      <c r="P168" s="8"/>
      <c r="Q168" s="8"/>
      <c r="R168" s="8"/>
      <c r="S168" s="8"/>
      <c r="T168" s="8"/>
      <c r="U168" s="8"/>
      <c r="V168" s="8"/>
      <c r="W168" s="8"/>
      <c r="X168" s="8"/>
      <c r="Y168" s="8"/>
    </row>
    <row r="169" spans="1:25" ht="12.75" customHeight="1" x14ac:dyDescent="0.15">
      <c r="A169" s="83"/>
      <c r="B169" s="34"/>
      <c r="C169" s="150"/>
      <c r="D169" s="35"/>
      <c r="E169" s="35"/>
      <c r="F169" s="35"/>
      <c r="G169" s="155"/>
      <c r="H169" s="155"/>
      <c r="I169" s="8"/>
      <c r="J169" s="8"/>
      <c r="K169" s="8"/>
      <c r="L169" s="8"/>
      <c r="M169" s="8"/>
      <c r="N169" s="8"/>
      <c r="O169" s="8"/>
      <c r="P169" s="8"/>
      <c r="Q169" s="8"/>
      <c r="R169" s="8"/>
      <c r="S169" s="8"/>
      <c r="T169" s="8"/>
      <c r="U169" s="8"/>
      <c r="V169" s="8"/>
      <c r="W169" s="8"/>
      <c r="X169" s="8"/>
      <c r="Y169" s="8"/>
    </row>
    <row r="170" spans="1:25" ht="12.75" customHeight="1" x14ac:dyDescent="0.15">
      <c r="A170" s="83"/>
      <c r="B170" s="34"/>
      <c r="C170" s="150"/>
      <c r="D170" s="35"/>
      <c r="E170" s="35"/>
      <c r="F170" s="35"/>
      <c r="G170" s="155"/>
      <c r="H170" s="155"/>
      <c r="I170" s="8"/>
      <c r="J170" s="8"/>
      <c r="K170" s="8"/>
      <c r="L170" s="8"/>
      <c r="M170" s="8"/>
      <c r="N170" s="8"/>
      <c r="O170" s="8"/>
      <c r="P170" s="8"/>
      <c r="Q170" s="8"/>
      <c r="R170" s="8"/>
      <c r="S170" s="8"/>
      <c r="T170" s="8"/>
      <c r="U170" s="8"/>
      <c r="V170" s="8"/>
      <c r="W170" s="8"/>
      <c r="X170" s="8"/>
      <c r="Y170" s="8"/>
    </row>
    <row r="171" spans="1:25" ht="12.75" customHeight="1" x14ac:dyDescent="0.15">
      <c r="A171" s="83"/>
      <c r="B171" s="34"/>
      <c r="C171" s="150"/>
      <c r="D171" s="35"/>
      <c r="E171" s="35"/>
      <c r="F171" s="35"/>
      <c r="G171" s="155"/>
      <c r="H171" s="155"/>
      <c r="I171" s="8"/>
      <c r="J171" s="8"/>
      <c r="K171" s="8"/>
      <c r="L171" s="8"/>
      <c r="M171" s="8"/>
      <c r="N171" s="8"/>
      <c r="O171" s="8"/>
      <c r="P171" s="8"/>
      <c r="Q171" s="8"/>
      <c r="R171" s="8"/>
      <c r="S171" s="8"/>
      <c r="T171" s="8"/>
      <c r="U171" s="8"/>
      <c r="V171" s="8"/>
      <c r="W171" s="8"/>
      <c r="X171" s="8"/>
      <c r="Y171" s="8"/>
    </row>
    <row r="172" spans="1:25" ht="12.75" customHeight="1" x14ac:dyDescent="0.15">
      <c r="A172" s="83"/>
      <c r="B172" s="34"/>
      <c r="C172" s="150"/>
      <c r="D172" s="35"/>
      <c r="E172" s="35"/>
      <c r="F172" s="35"/>
      <c r="G172" s="155"/>
      <c r="H172" s="155"/>
      <c r="I172" s="8"/>
      <c r="J172" s="8"/>
      <c r="K172" s="8"/>
      <c r="L172" s="8"/>
      <c r="M172" s="8"/>
      <c r="N172" s="8"/>
      <c r="O172" s="8"/>
      <c r="P172" s="8"/>
      <c r="Q172" s="8"/>
      <c r="R172" s="8"/>
      <c r="S172" s="8"/>
      <c r="T172" s="8"/>
      <c r="U172" s="8"/>
      <c r="V172" s="8"/>
      <c r="W172" s="8"/>
      <c r="X172" s="8"/>
      <c r="Y172" s="8"/>
    </row>
    <row r="173" spans="1:25" ht="12.75" customHeight="1" x14ac:dyDescent="0.15">
      <c r="A173" s="83"/>
      <c r="B173" s="34"/>
      <c r="C173" s="150"/>
      <c r="D173" s="35"/>
      <c r="E173" s="35"/>
      <c r="F173" s="35"/>
      <c r="G173" s="155"/>
      <c r="H173" s="155"/>
      <c r="I173" s="8"/>
      <c r="J173" s="8"/>
      <c r="K173" s="8"/>
      <c r="L173" s="8"/>
      <c r="M173" s="8"/>
      <c r="N173" s="8"/>
      <c r="O173" s="8"/>
      <c r="P173" s="8"/>
      <c r="Q173" s="8"/>
      <c r="R173" s="8"/>
      <c r="S173" s="8"/>
      <c r="T173" s="8"/>
      <c r="U173" s="8"/>
      <c r="V173" s="8"/>
      <c r="W173" s="8"/>
      <c r="X173" s="8"/>
      <c r="Y173" s="8"/>
    </row>
    <row r="174" spans="1:25" ht="12.75" customHeight="1" x14ac:dyDescent="0.15">
      <c r="A174" s="83"/>
      <c r="B174" s="34"/>
      <c r="C174" s="150"/>
      <c r="D174" s="35"/>
      <c r="E174" s="35"/>
      <c r="F174" s="35"/>
      <c r="G174" s="155"/>
      <c r="H174" s="155"/>
      <c r="I174" s="8"/>
      <c r="J174" s="8"/>
      <c r="K174" s="8"/>
      <c r="L174" s="8"/>
      <c r="M174" s="8"/>
      <c r="N174" s="8"/>
      <c r="O174" s="8"/>
      <c r="P174" s="8"/>
      <c r="Q174" s="8"/>
      <c r="R174" s="8"/>
      <c r="S174" s="8"/>
      <c r="T174" s="8"/>
      <c r="U174" s="8"/>
      <c r="V174" s="8"/>
      <c r="W174" s="8"/>
      <c r="X174" s="8"/>
      <c r="Y174" s="8"/>
    </row>
    <row r="175" spans="1:25" ht="12.75" customHeight="1" x14ac:dyDescent="0.15">
      <c r="A175" s="83"/>
      <c r="B175" s="34"/>
      <c r="C175" s="150"/>
      <c r="D175" s="35"/>
      <c r="E175" s="35"/>
      <c r="F175" s="35"/>
      <c r="G175" s="155"/>
      <c r="H175" s="155"/>
      <c r="I175" s="8"/>
      <c r="J175" s="8"/>
      <c r="K175" s="8"/>
      <c r="L175" s="8"/>
      <c r="M175" s="8"/>
      <c r="N175" s="8"/>
      <c r="O175" s="8"/>
      <c r="P175" s="8"/>
      <c r="Q175" s="8"/>
      <c r="R175" s="8"/>
      <c r="S175" s="8"/>
      <c r="T175" s="8"/>
      <c r="U175" s="8"/>
      <c r="V175" s="8"/>
      <c r="W175" s="8"/>
      <c r="X175" s="8"/>
      <c r="Y175" s="8"/>
    </row>
    <row r="176" spans="1:25" ht="12.75" customHeight="1" x14ac:dyDescent="0.15">
      <c r="A176" s="83"/>
      <c r="B176" s="34"/>
      <c r="C176" s="150"/>
      <c r="D176" s="35"/>
      <c r="E176" s="35"/>
      <c r="F176" s="35"/>
      <c r="G176" s="155"/>
      <c r="H176" s="155"/>
      <c r="I176" s="8"/>
      <c r="J176" s="8"/>
      <c r="K176" s="8"/>
      <c r="L176" s="8"/>
      <c r="M176" s="8"/>
      <c r="N176" s="8"/>
      <c r="O176" s="8"/>
      <c r="P176" s="8"/>
      <c r="Q176" s="8"/>
      <c r="R176" s="8"/>
      <c r="S176" s="8"/>
      <c r="T176" s="8"/>
      <c r="U176" s="8"/>
      <c r="V176" s="8"/>
      <c r="W176" s="8"/>
      <c r="X176" s="8"/>
      <c r="Y176" s="8"/>
    </row>
    <row r="177" spans="1:25" ht="12.75" customHeight="1" x14ac:dyDescent="0.15">
      <c r="A177" s="83"/>
      <c r="B177" s="34"/>
      <c r="C177" s="150"/>
      <c r="D177" s="35"/>
      <c r="E177" s="35"/>
      <c r="F177" s="35"/>
      <c r="G177" s="155"/>
      <c r="H177" s="155"/>
      <c r="I177" s="8"/>
      <c r="J177" s="8"/>
      <c r="K177" s="8"/>
      <c r="L177" s="8"/>
      <c r="M177" s="8"/>
      <c r="N177" s="8"/>
      <c r="O177" s="8"/>
      <c r="P177" s="8"/>
      <c r="Q177" s="8"/>
      <c r="R177" s="8"/>
      <c r="S177" s="8"/>
      <c r="T177" s="8"/>
      <c r="U177" s="8"/>
      <c r="V177" s="8"/>
      <c r="W177" s="8"/>
      <c r="X177" s="8"/>
      <c r="Y177" s="8"/>
    </row>
    <row r="178" spans="1:25" ht="12.75" customHeight="1" x14ac:dyDescent="0.15">
      <c r="A178" s="83"/>
      <c r="B178" s="34"/>
      <c r="C178" s="150"/>
      <c r="D178" s="35"/>
      <c r="E178" s="35"/>
      <c r="F178" s="35"/>
      <c r="G178" s="155"/>
      <c r="H178" s="155"/>
      <c r="I178" s="8"/>
      <c r="J178" s="8"/>
      <c r="K178" s="8"/>
      <c r="L178" s="8"/>
      <c r="M178" s="8"/>
      <c r="N178" s="8"/>
      <c r="O178" s="8"/>
      <c r="P178" s="8"/>
      <c r="Q178" s="8"/>
      <c r="R178" s="8"/>
      <c r="S178" s="8"/>
      <c r="T178" s="8"/>
      <c r="U178" s="8"/>
      <c r="V178" s="8"/>
      <c r="W178" s="8"/>
      <c r="X178" s="8"/>
      <c r="Y178" s="8"/>
    </row>
    <row r="179" spans="1:25" ht="12.75" customHeight="1" x14ac:dyDescent="0.15">
      <c r="A179" s="83"/>
      <c r="B179" s="34"/>
      <c r="C179" s="150"/>
      <c r="D179" s="35"/>
      <c r="E179" s="35"/>
      <c r="F179" s="35"/>
      <c r="G179" s="155"/>
      <c r="H179" s="155"/>
      <c r="I179" s="8"/>
      <c r="J179" s="8"/>
      <c r="K179" s="8"/>
      <c r="L179" s="8"/>
      <c r="M179" s="8"/>
      <c r="N179" s="8"/>
      <c r="O179" s="8"/>
      <c r="P179" s="8"/>
      <c r="Q179" s="8"/>
      <c r="R179" s="8"/>
      <c r="S179" s="8"/>
      <c r="T179" s="8"/>
      <c r="U179" s="8"/>
      <c r="V179" s="8"/>
      <c r="W179" s="8"/>
      <c r="X179" s="8"/>
      <c r="Y179" s="8"/>
    </row>
    <row r="180" spans="1:25" ht="12.75" customHeight="1" x14ac:dyDescent="0.15">
      <c r="A180" s="83"/>
      <c r="B180" s="34"/>
      <c r="C180" s="150"/>
      <c r="D180" s="35"/>
      <c r="E180" s="35"/>
      <c r="F180" s="35"/>
      <c r="G180" s="155"/>
      <c r="H180" s="155"/>
      <c r="I180" s="8"/>
      <c r="J180" s="8"/>
      <c r="K180" s="8"/>
      <c r="L180" s="8"/>
      <c r="M180" s="8"/>
      <c r="N180" s="8"/>
      <c r="O180" s="8"/>
      <c r="P180" s="8"/>
      <c r="Q180" s="8"/>
      <c r="R180" s="8"/>
      <c r="S180" s="8"/>
      <c r="T180" s="8"/>
      <c r="U180" s="8"/>
      <c r="V180" s="8"/>
      <c r="W180" s="8"/>
      <c r="X180" s="8"/>
      <c r="Y180" s="8"/>
    </row>
    <row r="181" spans="1:25" ht="12.75" customHeight="1" x14ac:dyDescent="0.15">
      <c r="A181" s="83"/>
      <c r="B181" s="34"/>
      <c r="C181" s="150"/>
      <c r="D181" s="35"/>
      <c r="E181" s="35"/>
      <c r="F181" s="35"/>
      <c r="G181" s="155"/>
      <c r="H181" s="155"/>
      <c r="I181" s="8"/>
      <c r="J181" s="8"/>
      <c r="K181" s="8"/>
      <c r="L181" s="8"/>
      <c r="M181" s="8"/>
      <c r="N181" s="8"/>
      <c r="O181" s="8"/>
      <c r="P181" s="8"/>
      <c r="Q181" s="8"/>
      <c r="R181" s="8"/>
      <c r="S181" s="8"/>
      <c r="T181" s="8"/>
      <c r="U181" s="8"/>
      <c r="V181" s="8"/>
      <c r="W181" s="8"/>
      <c r="X181" s="8"/>
      <c r="Y181" s="8"/>
    </row>
    <row r="182" spans="1:25" ht="12.75" customHeight="1" x14ac:dyDescent="0.15">
      <c r="A182" s="83"/>
      <c r="B182" s="34"/>
      <c r="C182" s="150"/>
      <c r="D182" s="35"/>
      <c r="E182" s="35"/>
      <c r="F182" s="35"/>
      <c r="G182" s="155"/>
      <c r="H182" s="155"/>
      <c r="I182" s="8"/>
      <c r="J182" s="8"/>
      <c r="K182" s="8"/>
      <c r="L182" s="8"/>
      <c r="M182" s="8"/>
      <c r="N182" s="8"/>
      <c r="O182" s="8"/>
      <c r="P182" s="8"/>
      <c r="Q182" s="8"/>
      <c r="R182" s="8"/>
      <c r="S182" s="8"/>
      <c r="T182" s="8"/>
      <c r="U182" s="8"/>
      <c r="V182" s="8"/>
      <c r="W182" s="8"/>
      <c r="X182" s="8"/>
      <c r="Y182" s="8"/>
    </row>
    <row r="183" spans="1:25" ht="12.75" customHeight="1" x14ac:dyDescent="0.15">
      <c r="A183" s="83"/>
      <c r="B183" s="34"/>
      <c r="C183" s="150"/>
      <c r="D183" s="35"/>
      <c r="E183" s="35"/>
      <c r="F183" s="35"/>
      <c r="G183" s="155"/>
      <c r="H183" s="155"/>
      <c r="I183" s="8"/>
      <c r="J183" s="8"/>
      <c r="K183" s="8"/>
      <c r="L183" s="8"/>
      <c r="M183" s="8"/>
      <c r="N183" s="8"/>
      <c r="O183" s="8"/>
      <c r="P183" s="8"/>
      <c r="Q183" s="8"/>
      <c r="R183" s="8"/>
      <c r="S183" s="8"/>
      <c r="T183" s="8"/>
      <c r="U183" s="8"/>
      <c r="V183" s="8"/>
      <c r="W183" s="8"/>
      <c r="X183" s="8"/>
      <c r="Y183" s="8"/>
    </row>
    <row r="184" spans="1:25" ht="12.75" customHeight="1" x14ac:dyDescent="0.15">
      <c r="A184" s="83"/>
      <c r="B184" s="34"/>
      <c r="C184" s="150"/>
      <c r="D184" s="35"/>
      <c r="E184" s="35"/>
      <c r="F184" s="35"/>
      <c r="G184" s="155"/>
      <c r="H184" s="155"/>
      <c r="I184" s="8"/>
      <c r="J184" s="8"/>
      <c r="K184" s="8"/>
      <c r="L184" s="8"/>
      <c r="M184" s="8"/>
      <c r="N184" s="8"/>
      <c r="O184" s="8"/>
      <c r="P184" s="8"/>
      <c r="Q184" s="8"/>
      <c r="R184" s="8"/>
      <c r="S184" s="8"/>
      <c r="T184" s="8"/>
      <c r="U184" s="8"/>
      <c r="V184" s="8"/>
      <c r="W184" s="8"/>
      <c r="X184" s="8"/>
      <c r="Y184" s="8"/>
    </row>
    <row r="185" spans="1:25" ht="12.75" customHeight="1" x14ac:dyDescent="0.15">
      <c r="A185" s="83"/>
      <c r="B185" s="34"/>
      <c r="C185" s="150"/>
      <c r="D185" s="35"/>
      <c r="E185" s="35"/>
      <c r="F185" s="35"/>
      <c r="G185" s="155"/>
      <c r="H185" s="155"/>
      <c r="I185" s="8"/>
      <c r="J185" s="8"/>
      <c r="K185" s="8"/>
      <c r="L185" s="8"/>
      <c r="M185" s="8"/>
      <c r="N185" s="8"/>
      <c r="O185" s="8"/>
      <c r="P185" s="8"/>
      <c r="Q185" s="8"/>
      <c r="R185" s="8"/>
      <c r="S185" s="8"/>
      <c r="T185" s="8"/>
      <c r="U185" s="8"/>
      <c r="V185" s="8"/>
      <c r="W185" s="8"/>
      <c r="X185" s="8"/>
      <c r="Y185" s="8"/>
    </row>
    <row r="186" spans="1:25" ht="12.75" customHeight="1" x14ac:dyDescent="0.15">
      <c r="A186" s="83"/>
      <c r="B186" s="34"/>
      <c r="C186" s="150"/>
      <c r="D186" s="35"/>
      <c r="E186" s="35"/>
      <c r="F186" s="35"/>
      <c r="G186" s="155"/>
      <c r="H186" s="155"/>
      <c r="I186" s="8"/>
      <c r="J186" s="8"/>
      <c r="K186" s="8"/>
      <c r="L186" s="8"/>
      <c r="M186" s="8"/>
      <c r="N186" s="8"/>
      <c r="O186" s="8"/>
      <c r="P186" s="8"/>
      <c r="Q186" s="8"/>
      <c r="R186" s="8"/>
      <c r="S186" s="8"/>
      <c r="T186" s="8"/>
      <c r="U186" s="8"/>
      <c r="V186" s="8"/>
      <c r="W186" s="8"/>
      <c r="X186" s="8"/>
      <c r="Y186" s="8"/>
    </row>
    <row r="187" spans="1:25" ht="12.75" customHeight="1" x14ac:dyDescent="0.15">
      <c r="A187" s="83"/>
      <c r="B187" s="34"/>
      <c r="C187" s="150"/>
      <c r="D187" s="35"/>
      <c r="E187" s="35"/>
      <c r="F187" s="35"/>
      <c r="G187" s="155"/>
      <c r="H187" s="155"/>
      <c r="I187" s="8"/>
      <c r="J187" s="8"/>
      <c r="K187" s="8"/>
      <c r="L187" s="8"/>
      <c r="M187" s="8"/>
      <c r="N187" s="8"/>
      <c r="O187" s="8"/>
      <c r="P187" s="8"/>
      <c r="Q187" s="8"/>
      <c r="R187" s="8"/>
      <c r="S187" s="8"/>
      <c r="T187" s="8"/>
      <c r="U187" s="8"/>
      <c r="V187" s="8"/>
      <c r="W187" s="8"/>
      <c r="X187" s="8"/>
      <c r="Y187" s="8"/>
    </row>
    <row r="188" spans="1:25" ht="12.75" customHeight="1" x14ac:dyDescent="0.15">
      <c r="A188" s="83"/>
      <c r="B188" s="34"/>
      <c r="C188" s="150"/>
      <c r="D188" s="35"/>
      <c r="E188" s="35"/>
      <c r="F188" s="35"/>
      <c r="G188" s="155"/>
      <c r="H188" s="155"/>
      <c r="I188" s="8"/>
      <c r="J188" s="8"/>
      <c r="K188" s="8"/>
      <c r="L188" s="8"/>
      <c r="M188" s="8"/>
      <c r="N188" s="8"/>
      <c r="O188" s="8"/>
      <c r="P188" s="8"/>
      <c r="Q188" s="8"/>
      <c r="R188" s="8"/>
      <c r="S188" s="8"/>
      <c r="T188" s="8"/>
      <c r="U188" s="8"/>
      <c r="V188" s="8"/>
      <c r="W188" s="8"/>
      <c r="X188" s="8"/>
      <c r="Y188" s="8"/>
    </row>
    <row r="189" spans="1:25" ht="12.75" customHeight="1" x14ac:dyDescent="0.15">
      <c r="A189" s="83"/>
      <c r="B189" s="34"/>
      <c r="C189" s="150"/>
      <c r="D189" s="35"/>
      <c r="E189" s="35"/>
      <c r="F189" s="35"/>
      <c r="G189" s="155"/>
      <c r="H189" s="155"/>
      <c r="I189" s="8"/>
      <c r="J189" s="8"/>
      <c r="K189" s="8"/>
      <c r="L189" s="8"/>
      <c r="M189" s="8"/>
      <c r="N189" s="8"/>
      <c r="O189" s="8"/>
      <c r="P189" s="8"/>
      <c r="Q189" s="8"/>
      <c r="R189" s="8"/>
      <c r="S189" s="8"/>
      <c r="T189" s="8"/>
      <c r="U189" s="8"/>
      <c r="V189" s="8"/>
      <c r="W189" s="8"/>
      <c r="X189" s="8"/>
      <c r="Y189" s="8"/>
    </row>
    <row r="190" spans="1:25" ht="12.75" customHeight="1" x14ac:dyDescent="0.15">
      <c r="A190" s="83"/>
      <c r="B190" s="34"/>
      <c r="C190" s="150"/>
      <c r="D190" s="35"/>
      <c r="E190" s="35"/>
      <c r="F190" s="35"/>
      <c r="G190" s="155"/>
      <c r="H190" s="155"/>
      <c r="I190" s="8"/>
      <c r="J190" s="8"/>
      <c r="K190" s="8"/>
      <c r="L190" s="8"/>
      <c r="M190" s="8"/>
      <c r="N190" s="8"/>
      <c r="O190" s="8"/>
      <c r="P190" s="8"/>
      <c r="Q190" s="8"/>
      <c r="R190" s="8"/>
      <c r="S190" s="8"/>
      <c r="T190" s="8"/>
      <c r="U190" s="8"/>
      <c r="V190" s="8"/>
      <c r="W190" s="8"/>
      <c r="X190" s="8"/>
      <c r="Y190" s="8"/>
    </row>
    <row r="191" spans="1:25" ht="12.75" customHeight="1" x14ac:dyDescent="0.15">
      <c r="A191" s="83"/>
      <c r="B191" s="34"/>
      <c r="C191" s="150"/>
      <c r="D191" s="35"/>
      <c r="E191" s="35"/>
      <c r="F191" s="35"/>
      <c r="G191" s="155"/>
      <c r="H191" s="155"/>
      <c r="I191" s="8"/>
      <c r="J191" s="8"/>
      <c r="K191" s="8"/>
      <c r="L191" s="8"/>
      <c r="M191" s="8"/>
      <c r="N191" s="8"/>
      <c r="O191" s="8"/>
      <c r="P191" s="8"/>
      <c r="Q191" s="8"/>
      <c r="R191" s="8"/>
      <c r="S191" s="8"/>
      <c r="T191" s="8"/>
      <c r="U191" s="8"/>
      <c r="V191" s="8"/>
      <c r="W191" s="8"/>
      <c r="X191" s="8"/>
      <c r="Y191" s="8"/>
    </row>
    <row r="192" spans="1:25" ht="12.75" customHeight="1" x14ac:dyDescent="0.15">
      <c r="A192" s="83"/>
      <c r="B192" s="34"/>
      <c r="C192" s="150"/>
      <c r="D192" s="35"/>
      <c r="E192" s="35"/>
      <c r="F192" s="35"/>
      <c r="G192" s="155"/>
      <c r="H192" s="155"/>
      <c r="I192" s="8"/>
      <c r="J192" s="8"/>
      <c r="K192" s="8"/>
      <c r="L192" s="8"/>
      <c r="M192" s="8"/>
      <c r="N192" s="8"/>
      <c r="O192" s="8"/>
      <c r="P192" s="8"/>
      <c r="Q192" s="8"/>
      <c r="R192" s="8"/>
      <c r="S192" s="8"/>
      <c r="T192" s="8"/>
      <c r="U192" s="8"/>
      <c r="V192" s="8"/>
      <c r="W192" s="8"/>
      <c r="X192" s="8"/>
      <c r="Y192" s="8"/>
    </row>
    <row r="193" spans="1:25" ht="12.75" customHeight="1" x14ac:dyDescent="0.15">
      <c r="A193" s="83"/>
      <c r="B193" s="34"/>
      <c r="C193" s="150"/>
      <c r="D193" s="35"/>
      <c r="E193" s="35"/>
      <c r="F193" s="35"/>
      <c r="G193" s="155"/>
      <c r="H193" s="155"/>
      <c r="I193" s="8"/>
      <c r="J193" s="8"/>
      <c r="K193" s="8"/>
      <c r="L193" s="8"/>
      <c r="M193" s="8"/>
      <c r="N193" s="8"/>
      <c r="O193" s="8"/>
      <c r="P193" s="8"/>
      <c r="Q193" s="8"/>
      <c r="R193" s="8"/>
      <c r="S193" s="8"/>
      <c r="T193" s="8"/>
      <c r="U193" s="8"/>
      <c r="V193" s="8"/>
      <c r="W193" s="8"/>
      <c r="X193" s="8"/>
      <c r="Y193" s="8"/>
    </row>
    <row r="194" spans="1:25" ht="12.75" customHeight="1" x14ac:dyDescent="0.15">
      <c r="A194" s="83"/>
      <c r="B194" s="34"/>
      <c r="C194" s="150"/>
      <c r="D194" s="35"/>
      <c r="E194" s="35"/>
      <c r="F194" s="35"/>
      <c r="G194" s="155"/>
      <c r="H194" s="155"/>
      <c r="I194" s="8"/>
      <c r="J194" s="8"/>
      <c r="K194" s="8"/>
      <c r="L194" s="8"/>
      <c r="M194" s="8"/>
      <c r="N194" s="8"/>
      <c r="O194" s="8"/>
      <c r="P194" s="8"/>
      <c r="Q194" s="8"/>
      <c r="R194" s="8"/>
      <c r="S194" s="8"/>
      <c r="T194" s="8"/>
      <c r="U194" s="8"/>
      <c r="V194" s="8"/>
      <c r="W194" s="8"/>
      <c r="X194" s="8"/>
      <c r="Y194" s="8"/>
    </row>
    <row r="195" spans="1:25" ht="12.75" customHeight="1" x14ac:dyDescent="0.15">
      <c r="A195" s="83"/>
      <c r="B195" s="34"/>
      <c r="C195" s="150"/>
      <c r="D195" s="35"/>
      <c r="E195" s="35"/>
      <c r="F195" s="35"/>
      <c r="G195" s="155"/>
      <c r="H195" s="155"/>
      <c r="I195" s="8"/>
      <c r="J195" s="8"/>
      <c r="K195" s="8"/>
      <c r="L195" s="8"/>
      <c r="M195" s="8"/>
      <c r="N195" s="8"/>
      <c r="O195" s="8"/>
      <c r="P195" s="8"/>
      <c r="Q195" s="8"/>
      <c r="R195" s="8"/>
      <c r="S195" s="8"/>
      <c r="T195" s="8"/>
      <c r="U195" s="8"/>
      <c r="V195" s="8"/>
      <c r="W195" s="8"/>
      <c r="X195" s="8"/>
      <c r="Y195" s="8"/>
    </row>
    <row r="196" spans="1:25" ht="12.75" customHeight="1" x14ac:dyDescent="0.15">
      <c r="A196" s="83"/>
      <c r="B196" s="34"/>
      <c r="C196" s="150"/>
      <c r="D196" s="35"/>
      <c r="E196" s="35"/>
      <c r="F196" s="35"/>
      <c r="G196" s="155"/>
      <c r="H196" s="155"/>
      <c r="I196" s="8"/>
      <c r="J196" s="8"/>
      <c r="K196" s="8"/>
      <c r="L196" s="8"/>
      <c r="M196" s="8"/>
      <c r="N196" s="8"/>
      <c r="O196" s="8"/>
      <c r="P196" s="8"/>
      <c r="Q196" s="8"/>
      <c r="R196" s="8"/>
      <c r="S196" s="8"/>
      <c r="T196" s="8"/>
      <c r="U196" s="8"/>
      <c r="V196" s="8"/>
      <c r="W196" s="8"/>
      <c r="X196" s="8"/>
      <c r="Y196" s="8"/>
    </row>
    <row r="197" spans="1:25" ht="12.75" customHeight="1" x14ac:dyDescent="0.15">
      <c r="A197" s="83"/>
      <c r="B197" s="34"/>
      <c r="C197" s="150"/>
      <c r="D197" s="35"/>
      <c r="E197" s="35"/>
      <c r="F197" s="35"/>
      <c r="G197" s="155"/>
      <c r="H197" s="155"/>
      <c r="I197" s="8"/>
      <c r="J197" s="8"/>
      <c r="K197" s="8"/>
      <c r="L197" s="8"/>
      <c r="M197" s="8"/>
      <c r="N197" s="8"/>
      <c r="O197" s="8"/>
      <c r="P197" s="8"/>
      <c r="Q197" s="8"/>
      <c r="R197" s="8"/>
      <c r="S197" s="8"/>
      <c r="T197" s="8"/>
      <c r="U197" s="8"/>
      <c r="V197" s="8"/>
      <c r="W197" s="8"/>
      <c r="X197" s="8"/>
      <c r="Y197" s="8"/>
    </row>
    <row r="198" spans="1:25" ht="12.75" customHeight="1" x14ac:dyDescent="0.15">
      <c r="A198" s="83"/>
      <c r="B198" s="34"/>
      <c r="C198" s="150"/>
      <c r="D198" s="35"/>
      <c r="E198" s="35"/>
      <c r="F198" s="35"/>
      <c r="G198" s="155"/>
      <c r="H198" s="155"/>
      <c r="I198" s="8"/>
      <c r="J198" s="8"/>
      <c r="K198" s="8"/>
      <c r="L198" s="8"/>
      <c r="M198" s="8"/>
      <c r="N198" s="8"/>
      <c r="O198" s="8"/>
      <c r="P198" s="8"/>
      <c r="Q198" s="8"/>
      <c r="R198" s="8"/>
      <c r="S198" s="8"/>
      <c r="T198" s="8"/>
      <c r="U198" s="8"/>
      <c r="V198" s="8"/>
      <c r="W198" s="8"/>
      <c r="X198" s="8"/>
      <c r="Y198" s="8"/>
    </row>
    <row r="199" spans="1:25" ht="12.75" customHeight="1" x14ac:dyDescent="0.15">
      <c r="A199" s="83"/>
      <c r="B199" s="34"/>
      <c r="C199" s="150"/>
      <c r="D199" s="35"/>
      <c r="E199" s="35"/>
      <c r="F199" s="35"/>
      <c r="G199" s="155"/>
      <c r="H199" s="155"/>
      <c r="I199" s="8"/>
      <c r="J199" s="8"/>
      <c r="K199" s="8"/>
      <c r="L199" s="8"/>
      <c r="M199" s="8"/>
      <c r="N199" s="8"/>
      <c r="O199" s="8"/>
      <c r="P199" s="8"/>
      <c r="Q199" s="8"/>
      <c r="R199" s="8"/>
      <c r="S199" s="8"/>
      <c r="T199" s="8"/>
      <c r="U199" s="8"/>
      <c r="V199" s="8"/>
      <c r="W199" s="8"/>
      <c r="X199" s="8"/>
      <c r="Y199" s="8"/>
    </row>
    <row r="200" spans="1:25" ht="12.75" customHeight="1" x14ac:dyDescent="0.15">
      <c r="A200" s="83"/>
      <c r="B200" s="34"/>
      <c r="C200" s="150"/>
      <c r="D200" s="35"/>
      <c r="E200" s="35"/>
      <c r="F200" s="35"/>
      <c r="G200" s="8"/>
      <c r="H200" s="8"/>
      <c r="I200" s="8"/>
      <c r="J200" s="8"/>
      <c r="K200" s="8"/>
      <c r="L200" s="8"/>
      <c r="M200" s="8"/>
      <c r="N200" s="8"/>
      <c r="O200" s="8"/>
      <c r="P200" s="8"/>
      <c r="Q200" s="8"/>
      <c r="R200" s="8"/>
      <c r="S200" s="8"/>
      <c r="T200" s="8"/>
      <c r="U200" s="8"/>
      <c r="V200" s="8"/>
      <c r="W200" s="8"/>
      <c r="X200" s="8"/>
      <c r="Y200" s="8"/>
    </row>
    <row r="201" spans="1:25" ht="12.75" customHeight="1" x14ac:dyDescent="0.15">
      <c r="A201" s="83"/>
      <c r="B201" s="34"/>
      <c r="C201" s="150"/>
      <c r="D201" s="35"/>
      <c r="E201" s="35"/>
      <c r="F201" s="35"/>
      <c r="G201" s="8"/>
      <c r="H201" s="8"/>
      <c r="I201" s="8"/>
      <c r="J201" s="8"/>
      <c r="K201" s="8"/>
      <c r="L201" s="8"/>
      <c r="M201" s="8"/>
      <c r="N201" s="8"/>
      <c r="O201" s="8"/>
      <c r="P201" s="8"/>
      <c r="Q201" s="8"/>
      <c r="R201" s="8"/>
      <c r="S201" s="8"/>
      <c r="T201" s="8"/>
      <c r="U201" s="8"/>
      <c r="V201" s="8"/>
      <c r="W201" s="8"/>
      <c r="X201" s="8"/>
      <c r="Y201" s="8"/>
    </row>
    <row r="202" spans="1:25" ht="12.75" customHeight="1" x14ac:dyDescent="0.15">
      <c r="A202" s="83"/>
      <c r="B202" s="34"/>
      <c r="C202" s="150"/>
      <c r="D202" s="35"/>
      <c r="E202" s="35"/>
      <c r="F202" s="35"/>
      <c r="G202" s="8"/>
      <c r="H202" s="8"/>
      <c r="I202" s="8"/>
      <c r="J202" s="8"/>
      <c r="K202" s="8"/>
      <c r="L202" s="8"/>
      <c r="M202" s="8"/>
      <c r="N202" s="8"/>
      <c r="O202" s="8"/>
      <c r="P202" s="8"/>
      <c r="Q202" s="8"/>
      <c r="R202" s="8"/>
      <c r="S202" s="8"/>
      <c r="T202" s="8"/>
      <c r="U202" s="8"/>
      <c r="V202" s="8"/>
      <c r="W202" s="8"/>
      <c r="X202" s="8"/>
      <c r="Y202" s="8"/>
    </row>
    <row r="203" spans="1:25" ht="12.75" customHeight="1" x14ac:dyDescent="0.15">
      <c r="A203" s="83"/>
      <c r="B203" s="34"/>
      <c r="C203" s="150"/>
      <c r="D203" s="35"/>
      <c r="E203" s="35"/>
      <c r="F203" s="35"/>
      <c r="G203" s="8"/>
      <c r="H203" s="8"/>
      <c r="I203" s="8"/>
      <c r="J203" s="8"/>
      <c r="K203" s="8"/>
      <c r="L203" s="8"/>
      <c r="M203" s="8"/>
      <c r="N203" s="8"/>
      <c r="O203" s="8"/>
      <c r="P203" s="8"/>
      <c r="Q203" s="8"/>
      <c r="R203" s="8"/>
      <c r="S203" s="8"/>
      <c r="T203" s="8"/>
      <c r="U203" s="8"/>
      <c r="V203" s="8"/>
      <c r="W203" s="8"/>
      <c r="X203" s="8"/>
      <c r="Y203" s="8"/>
    </row>
    <row r="204" spans="1:25" ht="12.75" customHeight="1" x14ac:dyDescent="0.15">
      <c r="A204" s="83"/>
      <c r="B204" s="34"/>
      <c r="C204" s="150"/>
      <c r="D204" s="35"/>
      <c r="E204" s="35"/>
      <c r="F204" s="35"/>
      <c r="G204" s="8"/>
      <c r="H204" s="8"/>
      <c r="I204" s="8"/>
      <c r="J204" s="8"/>
      <c r="K204" s="8"/>
      <c r="L204" s="8"/>
      <c r="M204" s="8"/>
      <c r="N204" s="8"/>
      <c r="O204" s="8"/>
      <c r="P204" s="8"/>
      <c r="Q204" s="8"/>
      <c r="R204" s="8"/>
      <c r="S204" s="8"/>
      <c r="T204" s="8"/>
      <c r="U204" s="8"/>
      <c r="V204" s="8"/>
      <c r="W204" s="8"/>
      <c r="X204" s="8"/>
      <c r="Y204" s="8"/>
    </row>
    <row r="205" spans="1:25" ht="12.75" customHeight="1" x14ac:dyDescent="0.15">
      <c r="A205" s="83"/>
      <c r="B205" s="34"/>
      <c r="C205" s="150"/>
      <c r="D205" s="35"/>
      <c r="E205" s="35"/>
      <c r="F205" s="35"/>
      <c r="G205" s="8"/>
      <c r="H205" s="8"/>
      <c r="I205" s="8"/>
      <c r="J205" s="8"/>
      <c r="K205" s="8"/>
      <c r="L205" s="8"/>
      <c r="M205" s="8"/>
      <c r="N205" s="8"/>
      <c r="O205" s="8"/>
      <c r="P205" s="8"/>
      <c r="Q205" s="8"/>
      <c r="R205" s="8"/>
      <c r="S205" s="8"/>
      <c r="T205" s="8"/>
      <c r="U205" s="8"/>
      <c r="V205" s="8"/>
      <c r="W205" s="8"/>
      <c r="X205" s="8"/>
      <c r="Y205" s="8"/>
    </row>
    <row r="206" spans="1:25" ht="12.75" customHeight="1" x14ac:dyDescent="0.15">
      <c r="A206" s="83"/>
      <c r="B206" s="34"/>
      <c r="C206" s="150"/>
      <c r="D206" s="35"/>
      <c r="E206" s="35"/>
      <c r="F206" s="35"/>
      <c r="G206" s="8"/>
      <c r="H206" s="8"/>
      <c r="I206" s="8"/>
      <c r="J206" s="8"/>
      <c r="K206" s="8"/>
      <c r="L206" s="8"/>
      <c r="M206" s="8"/>
      <c r="N206" s="8"/>
      <c r="O206" s="8"/>
      <c r="P206" s="8"/>
      <c r="Q206" s="8"/>
      <c r="R206" s="8"/>
      <c r="S206" s="8"/>
      <c r="T206" s="8"/>
      <c r="U206" s="8"/>
      <c r="V206" s="8"/>
      <c r="W206" s="8"/>
      <c r="X206" s="8"/>
      <c r="Y206" s="8"/>
    </row>
    <row r="207" spans="1:25" ht="12.75" customHeight="1" x14ac:dyDescent="0.15">
      <c r="A207" s="83"/>
      <c r="B207" s="34"/>
      <c r="C207" s="150"/>
      <c r="D207" s="35"/>
      <c r="E207" s="35"/>
      <c r="F207" s="35"/>
      <c r="G207" s="8"/>
      <c r="H207" s="8"/>
      <c r="I207" s="8"/>
      <c r="J207" s="8"/>
      <c r="K207" s="8"/>
      <c r="L207" s="8"/>
      <c r="M207" s="8"/>
      <c r="N207" s="8"/>
      <c r="O207" s="8"/>
      <c r="P207" s="8"/>
      <c r="Q207" s="8"/>
      <c r="R207" s="8"/>
      <c r="S207" s="8"/>
      <c r="T207" s="8"/>
      <c r="U207" s="8"/>
      <c r="V207" s="8"/>
      <c r="W207" s="8"/>
      <c r="X207" s="8"/>
      <c r="Y207" s="8"/>
    </row>
    <row r="208" spans="1:25" ht="12.75" customHeight="1" x14ac:dyDescent="0.15">
      <c r="A208" s="83"/>
      <c r="B208" s="34"/>
      <c r="C208" s="150"/>
      <c r="D208" s="35"/>
      <c r="E208" s="35"/>
      <c r="F208" s="35"/>
      <c r="G208" s="8"/>
      <c r="H208" s="8"/>
      <c r="I208" s="8"/>
      <c r="J208" s="8"/>
      <c r="K208" s="8"/>
      <c r="L208" s="8"/>
      <c r="M208" s="8"/>
      <c r="N208" s="8"/>
      <c r="O208" s="8"/>
      <c r="P208" s="8"/>
      <c r="Q208" s="8"/>
      <c r="R208" s="8"/>
      <c r="S208" s="8"/>
      <c r="T208" s="8"/>
      <c r="U208" s="8"/>
      <c r="V208" s="8"/>
      <c r="W208" s="8"/>
      <c r="X208" s="8"/>
      <c r="Y208" s="8"/>
    </row>
    <row r="209" spans="1:25" ht="12.75" customHeight="1" x14ac:dyDescent="0.15">
      <c r="A209" s="83"/>
      <c r="B209" s="34"/>
      <c r="C209" s="150"/>
      <c r="D209" s="35"/>
      <c r="E209" s="35"/>
      <c r="F209" s="35"/>
      <c r="G209" s="8"/>
      <c r="H209" s="8"/>
      <c r="I209" s="8"/>
      <c r="J209" s="8"/>
      <c r="K209" s="8"/>
      <c r="L209" s="8"/>
      <c r="M209" s="8"/>
      <c r="N209" s="8"/>
      <c r="O209" s="8"/>
      <c r="P209" s="8"/>
      <c r="Q209" s="8"/>
      <c r="R209" s="8"/>
      <c r="S209" s="8"/>
      <c r="T209" s="8"/>
      <c r="U209" s="8"/>
      <c r="V209" s="8"/>
      <c r="W209" s="8"/>
      <c r="X209" s="8"/>
      <c r="Y209" s="8"/>
    </row>
    <row r="210" spans="1:25" ht="12.75" customHeight="1" x14ac:dyDescent="0.15">
      <c r="A210" s="83"/>
      <c r="B210" s="34"/>
      <c r="C210" s="150"/>
      <c r="D210" s="35"/>
      <c r="E210" s="35"/>
      <c r="F210" s="35"/>
      <c r="G210" s="8"/>
      <c r="H210" s="8"/>
      <c r="I210" s="8"/>
      <c r="J210" s="8"/>
      <c r="K210" s="8"/>
      <c r="L210" s="8"/>
      <c r="M210" s="8"/>
      <c r="N210" s="8"/>
      <c r="O210" s="8"/>
      <c r="P210" s="8"/>
      <c r="Q210" s="8"/>
      <c r="R210" s="8"/>
      <c r="S210" s="8"/>
      <c r="T210" s="8"/>
      <c r="U210" s="8"/>
      <c r="V210" s="8"/>
      <c r="W210" s="8"/>
      <c r="X210" s="8"/>
      <c r="Y210" s="8"/>
    </row>
    <row r="211" spans="1:25" ht="12.75" customHeight="1" x14ac:dyDescent="0.15">
      <c r="A211" s="83"/>
      <c r="B211" s="34"/>
      <c r="C211" s="150"/>
      <c r="D211" s="35"/>
      <c r="E211" s="35"/>
      <c r="F211" s="35"/>
      <c r="G211" s="8"/>
      <c r="H211" s="8"/>
      <c r="I211" s="8"/>
      <c r="J211" s="8"/>
      <c r="K211" s="8"/>
      <c r="L211" s="8"/>
      <c r="M211" s="8"/>
      <c r="N211" s="8"/>
      <c r="O211" s="8"/>
      <c r="P211" s="8"/>
      <c r="Q211" s="8"/>
      <c r="R211" s="8"/>
      <c r="S211" s="8"/>
      <c r="T211" s="8"/>
      <c r="U211" s="8"/>
      <c r="V211" s="8"/>
      <c r="W211" s="8"/>
      <c r="X211" s="8"/>
      <c r="Y211" s="8"/>
    </row>
    <row r="212" spans="1:25" ht="12.75" customHeight="1" x14ac:dyDescent="0.15">
      <c r="A212" s="83"/>
      <c r="B212" s="34"/>
      <c r="C212" s="150"/>
      <c r="D212" s="35"/>
      <c r="E212" s="35"/>
      <c r="F212" s="35"/>
      <c r="G212" s="8"/>
      <c r="H212" s="8"/>
      <c r="I212" s="8"/>
      <c r="J212" s="8"/>
      <c r="K212" s="8"/>
      <c r="L212" s="8"/>
      <c r="M212" s="8"/>
      <c r="N212" s="8"/>
      <c r="O212" s="8"/>
      <c r="P212" s="8"/>
      <c r="Q212" s="8"/>
      <c r="R212" s="8"/>
      <c r="S212" s="8"/>
      <c r="T212" s="8"/>
      <c r="U212" s="8"/>
      <c r="V212" s="8"/>
      <c r="W212" s="8"/>
      <c r="X212" s="8"/>
      <c r="Y212" s="8"/>
    </row>
    <row r="213" spans="1:25" ht="12.75" customHeight="1" x14ac:dyDescent="0.15">
      <c r="A213" s="83"/>
      <c r="B213" s="34"/>
      <c r="C213" s="150"/>
      <c r="D213" s="35"/>
      <c r="E213" s="35"/>
      <c r="F213" s="35"/>
      <c r="G213" s="8"/>
      <c r="H213" s="8"/>
      <c r="I213" s="8"/>
      <c r="J213" s="8"/>
      <c r="K213" s="8"/>
      <c r="L213" s="8"/>
      <c r="M213" s="8"/>
      <c r="N213" s="8"/>
      <c r="O213" s="8"/>
      <c r="P213" s="8"/>
      <c r="Q213" s="8"/>
      <c r="R213" s="8"/>
      <c r="S213" s="8"/>
      <c r="T213" s="8"/>
      <c r="U213" s="8"/>
      <c r="V213" s="8"/>
      <c r="W213" s="8"/>
      <c r="X213" s="8"/>
      <c r="Y213" s="8"/>
    </row>
    <row r="214" spans="1:25" ht="12.75" customHeight="1" x14ac:dyDescent="0.15">
      <c r="A214" s="83"/>
      <c r="B214" s="34"/>
      <c r="C214" s="150"/>
      <c r="D214" s="35"/>
      <c r="E214" s="35"/>
      <c r="F214" s="35"/>
      <c r="G214" s="8"/>
      <c r="H214" s="8"/>
      <c r="I214" s="8"/>
      <c r="J214" s="8"/>
      <c r="K214" s="8"/>
      <c r="L214" s="8"/>
      <c r="M214" s="8"/>
      <c r="N214" s="8"/>
      <c r="O214" s="8"/>
      <c r="P214" s="8"/>
      <c r="Q214" s="8"/>
      <c r="R214" s="8"/>
      <c r="S214" s="8"/>
      <c r="T214" s="8"/>
      <c r="U214" s="8"/>
      <c r="V214" s="8"/>
      <c r="W214" s="8"/>
      <c r="X214" s="8"/>
      <c r="Y214" s="8"/>
    </row>
    <row r="215" spans="1:25" ht="12.75" customHeight="1" x14ac:dyDescent="0.15">
      <c r="A215" s="83"/>
      <c r="B215" s="34"/>
      <c r="C215" s="150"/>
      <c r="D215" s="35"/>
      <c r="E215" s="35"/>
      <c r="F215" s="35"/>
      <c r="G215" s="8"/>
      <c r="H215" s="8"/>
      <c r="I215" s="8"/>
      <c r="J215" s="8"/>
      <c r="K215" s="8"/>
      <c r="L215" s="8"/>
      <c r="M215" s="8"/>
      <c r="N215" s="8"/>
      <c r="O215" s="8"/>
      <c r="P215" s="8"/>
      <c r="Q215" s="8"/>
      <c r="R215" s="8"/>
      <c r="S215" s="8"/>
      <c r="T215" s="8"/>
      <c r="U215" s="8"/>
      <c r="V215" s="8"/>
      <c r="W215" s="8"/>
      <c r="X215" s="8"/>
      <c r="Y215" s="8"/>
    </row>
    <row r="216" spans="1:25" ht="12.75" customHeight="1" x14ac:dyDescent="0.15">
      <c r="A216" s="83"/>
      <c r="B216" s="34"/>
      <c r="C216" s="150"/>
      <c r="D216" s="35"/>
      <c r="E216" s="35"/>
      <c r="F216" s="35"/>
      <c r="G216" s="8"/>
      <c r="H216" s="8"/>
      <c r="I216" s="8"/>
      <c r="J216" s="8"/>
      <c r="K216" s="8"/>
      <c r="L216" s="8"/>
      <c r="M216" s="8"/>
      <c r="N216" s="8"/>
      <c r="O216" s="8"/>
      <c r="P216" s="8"/>
      <c r="Q216" s="8"/>
      <c r="R216" s="8"/>
      <c r="S216" s="8"/>
      <c r="T216" s="8"/>
      <c r="U216" s="8"/>
      <c r="V216" s="8"/>
      <c r="W216" s="8"/>
      <c r="X216" s="8"/>
      <c r="Y216" s="8"/>
    </row>
    <row r="217" spans="1:25" ht="12.75" customHeight="1" x14ac:dyDescent="0.15">
      <c r="A217" s="83"/>
      <c r="B217" s="34"/>
      <c r="C217" s="150"/>
      <c r="D217" s="35"/>
      <c r="E217" s="35"/>
      <c r="F217" s="35"/>
      <c r="G217" s="8"/>
      <c r="H217" s="8"/>
      <c r="I217" s="8"/>
      <c r="J217" s="8"/>
      <c r="K217" s="8"/>
      <c r="L217" s="8"/>
      <c r="M217" s="8"/>
      <c r="N217" s="8"/>
      <c r="O217" s="8"/>
      <c r="P217" s="8"/>
      <c r="Q217" s="8"/>
      <c r="R217" s="8"/>
      <c r="S217" s="8"/>
      <c r="T217" s="8"/>
      <c r="U217" s="8"/>
      <c r="V217" s="8"/>
      <c r="W217" s="8"/>
      <c r="X217" s="8"/>
      <c r="Y217" s="8"/>
    </row>
    <row r="218" spans="1:25" ht="12.75" customHeight="1" x14ac:dyDescent="0.15">
      <c r="A218" s="83"/>
      <c r="B218" s="34"/>
      <c r="C218" s="150"/>
      <c r="D218" s="35"/>
      <c r="E218" s="35"/>
      <c r="F218" s="35"/>
      <c r="G218" s="8"/>
      <c r="H218" s="8"/>
      <c r="I218" s="8"/>
      <c r="J218" s="8"/>
      <c r="K218" s="8"/>
      <c r="L218" s="8"/>
      <c r="M218" s="8"/>
      <c r="N218" s="8"/>
      <c r="O218" s="8"/>
      <c r="P218" s="8"/>
      <c r="Q218" s="8"/>
      <c r="R218" s="8"/>
      <c r="S218" s="8"/>
      <c r="T218" s="8"/>
      <c r="U218" s="8"/>
      <c r="V218" s="8"/>
      <c r="W218" s="8"/>
      <c r="X218" s="8"/>
      <c r="Y218" s="8"/>
    </row>
    <row r="219" spans="1:25" ht="12.75" customHeight="1" x14ac:dyDescent="0.15">
      <c r="A219" s="83"/>
      <c r="B219" s="34"/>
      <c r="C219" s="150"/>
      <c r="D219" s="35"/>
      <c r="E219" s="35"/>
      <c r="F219" s="35"/>
      <c r="G219" s="8"/>
      <c r="H219" s="8"/>
      <c r="I219" s="8"/>
      <c r="J219" s="8"/>
      <c r="K219" s="8"/>
      <c r="L219" s="8"/>
      <c r="M219" s="8"/>
      <c r="N219" s="8"/>
      <c r="O219" s="8"/>
      <c r="P219" s="8"/>
      <c r="Q219" s="8"/>
      <c r="R219" s="8"/>
      <c r="S219" s="8"/>
      <c r="T219" s="8"/>
      <c r="U219" s="8"/>
      <c r="V219" s="8"/>
      <c r="W219" s="8"/>
      <c r="X219" s="8"/>
      <c r="Y219" s="8"/>
    </row>
    <row r="220" spans="1:25" ht="12.75" customHeight="1" x14ac:dyDescent="0.15">
      <c r="A220" s="83"/>
      <c r="B220" s="34"/>
      <c r="C220" s="150"/>
      <c r="D220" s="35"/>
      <c r="E220" s="35"/>
      <c r="F220" s="35"/>
      <c r="G220" s="8"/>
      <c r="H220" s="8"/>
      <c r="I220" s="8"/>
      <c r="J220" s="8"/>
      <c r="K220" s="8"/>
      <c r="L220" s="8"/>
      <c r="M220" s="8"/>
      <c r="N220" s="8"/>
      <c r="O220" s="8"/>
      <c r="P220" s="8"/>
      <c r="Q220" s="8"/>
      <c r="R220" s="8"/>
      <c r="S220" s="8"/>
      <c r="T220" s="8"/>
      <c r="U220" s="8"/>
      <c r="V220" s="8"/>
      <c r="W220" s="8"/>
      <c r="X220" s="8"/>
      <c r="Y220" s="8"/>
    </row>
    <row r="221" spans="1:25" ht="12.75" customHeight="1" x14ac:dyDescent="0.15">
      <c r="A221" s="83"/>
      <c r="B221" s="34"/>
      <c r="C221" s="150"/>
      <c r="D221" s="35"/>
      <c r="E221" s="35"/>
      <c r="F221" s="35"/>
      <c r="G221" s="8"/>
      <c r="H221" s="8"/>
      <c r="I221" s="8"/>
      <c r="J221" s="8"/>
      <c r="K221" s="8"/>
      <c r="L221" s="8"/>
      <c r="M221" s="8"/>
      <c r="N221" s="8"/>
      <c r="O221" s="8"/>
      <c r="P221" s="8"/>
      <c r="Q221" s="8"/>
      <c r="R221" s="8"/>
      <c r="S221" s="8"/>
      <c r="T221" s="8"/>
      <c r="U221" s="8"/>
      <c r="V221" s="8"/>
      <c r="W221" s="8"/>
      <c r="X221" s="8"/>
      <c r="Y221" s="8"/>
    </row>
    <row r="222" spans="1:25" ht="12.75" customHeight="1" x14ac:dyDescent="0.15">
      <c r="A222" s="83"/>
      <c r="B222" s="34"/>
      <c r="C222" s="150"/>
      <c r="D222" s="35"/>
      <c r="E222" s="35"/>
      <c r="F222" s="35"/>
      <c r="G222" s="8"/>
      <c r="H222" s="8"/>
      <c r="I222" s="8"/>
      <c r="J222" s="8"/>
      <c r="K222" s="8"/>
      <c r="L222" s="8"/>
      <c r="M222" s="8"/>
      <c r="N222" s="8"/>
      <c r="O222" s="8"/>
      <c r="P222" s="8"/>
      <c r="Q222" s="8"/>
      <c r="R222" s="8"/>
      <c r="S222" s="8"/>
      <c r="T222" s="8"/>
      <c r="U222" s="8"/>
      <c r="V222" s="8"/>
      <c r="W222" s="8"/>
      <c r="X222" s="8"/>
      <c r="Y222" s="8"/>
    </row>
    <row r="223" spans="1:25" ht="12.75" customHeight="1" x14ac:dyDescent="0.15">
      <c r="A223" s="83"/>
      <c r="B223" s="34"/>
      <c r="C223" s="150"/>
      <c r="D223" s="35"/>
      <c r="E223" s="35"/>
      <c r="F223" s="35"/>
      <c r="G223" s="8"/>
      <c r="H223" s="8"/>
      <c r="I223" s="8"/>
      <c r="J223" s="8"/>
      <c r="K223" s="8"/>
      <c r="L223" s="8"/>
      <c r="M223" s="8"/>
      <c r="N223" s="8"/>
      <c r="O223" s="8"/>
      <c r="P223" s="8"/>
      <c r="Q223" s="8"/>
      <c r="R223" s="8"/>
      <c r="S223" s="8"/>
      <c r="T223" s="8"/>
      <c r="U223" s="8"/>
      <c r="V223" s="8"/>
      <c r="W223" s="8"/>
      <c r="X223" s="8"/>
      <c r="Y223" s="8"/>
    </row>
    <row r="224" spans="1:25" ht="12.75" customHeight="1" x14ac:dyDescent="0.15">
      <c r="A224" s="83"/>
      <c r="B224" s="34"/>
      <c r="C224" s="150"/>
      <c r="D224" s="35"/>
      <c r="E224" s="35"/>
      <c r="F224" s="35"/>
      <c r="G224" s="8"/>
      <c r="H224" s="8"/>
      <c r="I224" s="8"/>
      <c r="J224" s="8"/>
      <c r="K224" s="8"/>
      <c r="L224" s="8"/>
      <c r="M224" s="8"/>
      <c r="N224" s="8"/>
      <c r="O224" s="8"/>
      <c r="P224" s="8"/>
      <c r="Q224" s="8"/>
      <c r="R224" s="8"/>
      <c r="S224" s="8"/>
      <c r="T224" s="8"/>
      <c r="U224" s="8"/>
      <c r="V224" s="8"/>
      <c r="W224" s="8"/>
      <c r="X224" s="8"/>
      <c r="Y224" s="8"/>
    </row>
    <row r="225" spans="1:25" ht="12.75" customHeight="1" x14ac:dyDescent="0.15">
      <c r="A225" s="83"/>
      <c r="B225" s="34"/>
      <c r="C225" s="150"/>
      <c r="D225" s="35"/>
      <c r="E225" s="35"/>
      <c r="F225" s="35"/>
      <c r="G225" s="8"/>
      <c r="H225" s="8"/>
      <c r="I225" s="8"/>
      <c r="J225" s="8"/>
      <c r="K225" s="8"/>
      <c r="L225" s="8"/>
      <c r="M225" s="8"/>
      <c r="N225" s="8"/>
      <c r="O225" s="8"/>
      <c r="P225" s="8"/>
      <c r="Q225" s="8"/>
      <c r="R225" s="8"/>
      <c r="S225" s="8"/>
      <c r="T225" s="8"/>
      <c r="U225" s="8"/>
      <c r="V225" s="8"/>
      <c r="W225" s="8"/>
      <c r="X225" s="8"/>
      <c r="Y225" s="8"/>
    </row>
    <row r="226" spans="1:25" ht="12.75" customHeight="1" x14ac:dyDescent="0.15">
      <c r="A226" s="83"/>
      <c r="B226" s="34"/>
      <c r="C226" s="150"/>
      <c r="D226" s="35"/>
      <c r="E226" s="35"/>
      <c r="F226" s="35"/>
      <c r="G226" s="8"/>
      <c r="H226" s="8"/>
      <c r="I226" s="8"/>
      <c r="J226" s="8"/>
      <c r="K226" s="8"/>
      <c r="L226" s="8"/>
      <c r="M226" s="8"/>
      <c r="N226" s="8"/>
      <c r="O226" s="8"/>
      <c r="P226" s="8"/>
      <c r="Q226" s="8"/>
      <c r="R226" s="8"/>
      <c r="S226" s="8"/>
      <c r="T226" s="8"/>
      <c r="U226" s="8"/>
      <c r="V226" s="8"/>
      <c r="W226" s="8"/>
      <c r="X226" s="8"/>
      <c r="Y226" s="8"/>
    </row>
    <row r="227" spans="1:25" ht="12.75" customHeight="1" x14ac:dyDescent="0.15">
      <c r="A227" s="83"/>
      <c r="B227" s="34"/>
      <c r="C227" s="150"/>
      <c r="D227" s="35"/>
      <c r="E227" s="35"/>
      <c r="F227" s="35"/>
      <c r="G227" s="8"/>
      <c r="H227" s="8"/>
      <c r="I227" s="8"/>
      <c r="J227" s="8"/>
      <c r="K227" s="8"/>
      <c r="L227" s="8"/>
      <c r="M227" s="8"/>
      <c r="N227" s="8"/>
      <c r="O227" s="8"/>
      <c r="P227" s="8"/>
      <c r="Q227" s="8"/>
      <c r="R227" s="8"/>
      <c r="S227" s="8"/>
      <c r="T227" s="8"/>
      <c r="U227" s="8"/>
      <c r="V227" s="8"/>
      <c r="W227" s="8"/>
      <c r="X227" s="8"/>
      <c r="Y227" s="8"/>
    </row>
    <row r="228" spans="1:25" ht="12.75" customHeight="1" x14ac:dyDescent="0.15">
      <c r="A228" s="83"/>
      <c r="B228" s="34"/>
      <c r="C228" s="150"/>
      <c r="D228" s="35"/>
      <c r="E228" s="35"/>
      <c r="F228" s="35"/>
      <c r="G228" s="8"/>
      <c r="H228" s="8"/>
      <c r="I228" s="8"/>
      <c r="J228" s="8"/>
      <c r="K228" s="8"/>
      <c r="L228" s="8"/>
      <c r="M228" s="8"/>
      <c r="N228" s="8"/>
      <c r="O228" s="8"/>
      <c r="P228" s="8"/>
      <c r="Q228" s="8"/>
      <c r="R228" s="8"/>
      <c r="S228" s="8"/>
      <c r="T228" s="8"/>
      <c r="U228" s="8"/>
      <c r="V228" s="8"/>
      <c r="W228" s="8"/>
      <c r="X228" s="8"/>
      <c r="Y228" s="8"/>
    </row>
    <row r="229" spans="1:25" ht="12.75" customHeight="1" x14ac:dyDescent="0.15">
      <c r="A229" s="83"/>
      <c r="B229" s="34"/>
      <c r="C229" s="150"/>
      <c r="D229" s="35"/>
      <c r="E229" s="35"/>
      <c r="F229" s="35"/>
      <c r="G229" s="8"/>
      <c r="H229" s="8"/>
      <c r="I229" s="8"/>
      <c r="J229" s="8"/>
      <c r="K229" s="8"/>
      <c r="L229" s="8"/>
      <c r="M229" s="8"/>
      <c r="N229" s="8"/>
      <c r="O229" s="8"/>
      <c r="P229" s="8"/>
      <c r="Q229" s="8"/>
      <c r="R229" s="8"/>
      <c r="S229" s="8"/>
      <c r="T229" s="8"/>
      <c r="U229" s="8"/>
      <c r="V229" s="8"/>
      <c r="W229" s="8"/>
      <c r="X229" s="8"/>
      <c r="Y229" s="8"/>
    </row>
    <row r="230" spans="1:25" ht="12.75" customHeight="1" x14ac:dyDescent="0.15">
      <c r="A230" s="83"/>
      <c r="B230" s="34"/>
      <c r="C230" s="150"/>
      <c r="D230" s="35"/>
      <c r="E230" s="35"/>
      <c r="F230" s="35"/>
      <c r="G230" s="8"/>
      <c r="H230" s="8"/>
      <c r="I230" s="8"/>
      <c r="J230" s="8"/>
      <c r="K230" s="8"/>
      <c r="L230" s="8"/>
      <c r="M230" s="8"/>
      <c r="N230" s="8"/>
      <c r="O230" s="8"/>
      <c r="P230" s="8"/>
      <c r="Q230" s="8"/>
      <c r="R230" s="8"/>
      <c r="S230" s="8"/>
      <c r="T230" s="8"/>
      <c r="U230" s="8"/>
      <c r="V230" s="8"/>
      <c r="W230" s="8"/>
      <c r="X230" s="8"/>
      <c r="Y230" s="8"/>
    </row>
    <row r="231" spans="1:25" ht="12.75" customHeight="1" x14ac:dyDescent="0.15">
      <c r="A231" s="83"/>
      <c r="B231" s="34"/>
      <c r="C231" s="150"/>
      <c r="D231" s="35"/>
      <c r="E231" s="35"/>
      <c r="F231" s="35"/>
      <c r="G231" s="8"/>
      <c r="H231" s="8"/>
      <c r="I231" s="8"/>
      <c r="J231" s="8"/>
      <c r="K231" s="8"/>
      <c r="L231" s="8"/>
      <c r="M231" s="8"/>
      <c r="N231" s="8"/>
      <c r="O231" s="8"/>
      <c r="P231" s="8"/>
      <c r="Q231" s="8"/>
      <c r="R231" s="8"/>
      <c r="S231" s="8"/>
      <c r="T231" s="8"/>
      <c r="U231" s="8"/>
      <c r="V231" s="8"/>
      <c r="W231" s="8"/>
      <c r="X231" s="8"/>
      <c r="Y231" s="8"/>
    </row>
    <row r="232" spans="1:25" ht="12.75" customHeight="1" x14ac:dyDescent="0.15">
      <c r="A232" s="83"/>
      <c r="B232" s="34"/>
      <c r="C232" s="150"/>
      <c r="D232" s="35"/>
      <c r="E232" s="35"/>
      <c r="F232" s="35"/>
      <c r="G232" s="8"/>
      <c r="H232" s="8"/>
      <c r="I232" s="8"/>
      <c r="J232" s="8"/>
      <c r="K232" s="8"/>
      <c r="L232" s="8"/>
      <c r="M232" s="8"/>
      <c r="N232" s="8"/>
      <c r="O232" s="8"/>
      <c r="P232" s="8"/>
      <c r="Q232" s="8"/>
      <c r="R232" s="8"/>
      <c r="S232" s="8"/>
      <c r="T232" s="8"/>
      <c r="U232" s="8"/>
      <c r="V232" s="8"/>
      <c r="W232" s="8"/>
      <c r="X232" s="8"/>
      <c r="Y232" s="8"/>
    </row>
    <row r="233" spans="1:25" ht="12.75" customHeight="1" x14ac:dyDescent="0.15">
      <c r="A233" s="83"/>
      <c r="B233" s="34"/>
      <c r="C233" s="150"/>
      <c r="D233" s="35"/>
      <c r="E233" s="35"/>
      <c r="F233" s="35"/>
      <c r="G233" s="8"/>
      <c r="H233" s="8"/>
      <c r="I233" s="8"/>
      <c r="J233" s="8"/>
      <c r="K233" s="8"/>
      <c r="L233" s="8"/>
      <c r="M233" s="8"/>
      <c r="N233" s="8"/>
      <c r="O233" s="8"/>
      <c r="P233" s="8"/>
      <c r="Q233" s="8"/>
      <c r="R233" s="8"/>
      <c r="S233" s="8"/>
      <c r="T233" s="8"/>
      <c r="U233" s="8"/>
      <c r="V233" s="8"/>
      <c r="W233" s="8"/>
      <c r="X233" s="8"/>
      <c r="Y233" s="8"/>
    </row>
    <row r="234" spans="1:25" ht="12.75" customHeight="1" x14ac:dyDescent="0.15">
      <c r="A234" s="83"/>
      <c r="B234" s="34"/>
      <c r="C234" s="150"/>
      <c r="D234" s="35"/>
      <c r="E234" s="35"/>
      <c r="F234" s="35"/>
      <c r="G234" s="8"/>
      <c r="H234" s="8"/>
      <c r="I234" s="8"/>
      <c r="J234" s="8"/>
      <c r="K234" s="8"/>
      <c r="L234" s="8"/>
      <c r="M234" s="8"/>
      <c r="N234" s="8"/>
      <c r="O234" s="8"/>
      <c r="P234" s="8"/>
      <c r="Q234" s="8"/>
      <c r="R234" s="8"/>
      <c r="S234" s="8"/>
      <c r="T234" s="8"/>
      <c r="U234" s="8"/>
      <c r="V234" s="8"/>
      <c r="W234" s="8"/>
      <c r="X234" s="8"/>
      <c r="Y234" s="8"/>
    </row>
    <row r="235" spans="1:25" ht="12.75" customHeight="1" x14ac:dyDescent="0.15">
      <c r="A235" s="83"/>
      <c r="B235" s="34"/>
      <c r="C235" s="150"/>
      <c r="D235" s="35"/>
      <c r="E235" s="35"/>
      <c r="F235" s="35"/>
      <c r="G235" s="8"/>
      <c r="H235" s="8"/>
      <c r="I235" s="8"/>
      <c r="J235" s="8"/>
      <c r="K235" s="8"/>
      <c r="L235" s="8"/>
      <c r="M235" s="8"/>
      <c r="N235" s="8"/>
      <c r="O235" s="8"/>
      <c r="P235" s="8"/>
      <c r="Q235" s="8"/>
      <c r="R235" s="8"/>
      <c r="S235" s="8"/>
      <c r="T235" s="8"/>
      <c r="U235" s="8"/>
      <c r="V235" s="8"/>
      <c r="W235" s="8"/>
      <c r="X235" s="8"/>
      <c r="Y235" s="8"/>
    </row>
    <row r="236" spans="1:25" ht="12.75" customHeight="1" x14ac:dyDescent="0.15">
      <c r="A236" s="83"/>
      <c r="B236" s="34"/>
      <c r="C236" s="150"/>
      <c r="D236" s="35"/>
      <c r="E236" s="35"/>
      <c r="F236" s="35"/>
      <c r="G236" s="8"/>
      <c r="H236" s="8"/>
      <c r="I236" s="8"/>
      <c r="J236" s="8"/>
      <c r="K236" s="8"/>
      <c r="L236" s="8"/>
      <c r="M236" s="8"/>
      <c r="N236" s="8"/>
      <c r="O236" s="8"/>
      <c r="P236" s="8"/>
      <c r="Q236" s="8"/>
      <c r="R236" s="8"/>
      <c r="S236" s="8"/>
      <c r="T236" s="8"/>
      <c r="U236" s="8"/>
      <c r="V236" s="8"/>
      <c r="W236" s="8"/>
      <c r="X236" s="8"/>
      <c r="Y236" s="8"/>
    </row>
    <row r="237" spans="1:25" ht="12.75" customHeight="1" x14ac:dyDescent="0.15">
      <c r="A237" s="83"/>
      <c r="B237" s="34"/>
      <c r="C237" s="150"/>
      <c r="D237" s="35"/>
      <c r="E237" s="35"/>
      <c r="F237" s="35"/>
      <c r="G237" s="8"/>
      <c r="H237" s="8"/>
      <c r="I237" s="8"/>
      <c r="J237" s="8"/>
      <c r="K237" s="8"/>
      <c r="L237" s="8"/>
      <c r="M237" s="8"/>
      <c r="N237" s="8"/>
      <c r="O237" s="8"/>
      <c r="P237" s="8"/>
      <c r="Q237" s="8"/>
      <c r="R237" s="8"/>
      <c r="S237" s="8"/>
      <c r="T237" s="8"/>
      <c r="U237" s="8"/>
      <c r="V237" s="8"/>
      <c r="W237" s="8"/>
      <c r="X237" s="8"/>
      <c r="Y237" s="8"/>
    </row>
    <row r="238" spans="1:25" ht="12.75" customHeight="1" x14ac:dyDescent="0.15">
      <c r="A238" s="83"/>
      <c r="B238" s="34"/>
      <c r="C238" s="150"/>
      <c r="D238" s="35"/>
      <c r="E238" s="35"/>
      <c r="F238" s="35"/>
      <c r="G238" s="8"/>
      <c r="H238" s="8"/>
      <c r="I238" s="8"/>
      <c r="J238" s="8"/>
      <c r="K238" s="8"/>
      <c r="L238" s="8"/>
      <c r="M238" s="8"/>
      <c r="N238" s="8"/>
      <c r="O238" s="8"/>
      <c r="P238" s="8"/>
      <c r="Q238" s="8"/>
      <c r="R238" s="8"/>
      <c r="S238" s="8"/>
      <c r="T238" s="8"/>
      <c r="U238" s="8"/>
      <c r="V238" s="8"/>
      <c r="W238" s="8"/>
      <c r="X238" s="8"/>
      <c r="Y238" s="8"/>
    </row>
    <row r="239" spans="1:25" ht="12.75" customHeight="1" x14ac:dyDescent="0.15">
      <c r="A239" s="83"/>
      <c r="B239" s="34"/>
      <c r="C239" s="150"/>
      <c r="D239" s="35"/>
      <c r="E239" s="35"/>
      <c r="F239" s="35"/>
      <c r="G239" s="8"/>
      <c r="H239" s="8"/>
      <c r="I239" s="8"/>
      <c r="J239" s="8"/>
      <c r="K239" s="8"/>
      <c r="L239" s="8"/>
      <c r="M239" s="8"/>
      <c r="N239" s="8"/>
      <c r="O239" s="8"/>
      <c r="P239" s="8"/>
      <c r="Q239" s="8"/>
      <c r="R239" s="8"/>
      <c r="S239" s="8"/>
      <c r="T239" s="8"/>
      <c r="U239" s="8"/>
      <c r="V239" s="8"/>
      <c r="W239" s="8"/>
      <c r="X239" s="8"/>
      <c r="Y239" s="8"/>
    </row>
    <row r="240" spans="1:25" ht="12.75" customHeight="1" x14ac:dyDescent="0.15">
      <c r="A240" s="83"/>
      <c r="B240" s="34"/>
      <c r="C240" s="150"/>
      <c r="D240" s="35"/>
      <c r="E240" s="35"/>
      <c r="F240" s="35"/>
      <c r="G240" s="8"/>
      <c r="H240" s="8"/>
      <c r="I240" s="8"/>
      <c r="J240" s="8"/>
      <c r="K240" s="8"/>
      <c r="L240" s="8"/>
      <c r="M240" s="8"/>
      <c r="N240" s="8"/>
      <c r="O240" s="8"/>
      <c r="P240" s="8"/>
      <c r="Q240" s="8"/>
      <c r="R240" s="8"/>
      <c r="S240" s="8"/>
      <c r="T240" s="8"/>
      <c r="U240" s="8"/>
      <c r="V240" s="8"/>
      <c r="W240" s="8"/>
      <c r="X240" s="8"/>
      <c r="Y240" s="8"/>
    </row>
    <row r="241" spans="1:25" ht="12.75" customHeight="1" x14ac:dyDescent="0.15">
      <c r="A241" s="83"/>
      <c r="B241" s="34"/>
      <c r="C241" s="150"/>
      <c r="D241" s="35"/>
      <c r="E241" s="35"/>
      <c r="F241" s="35"/>
      <c r="G241" s="8"/>
      <c r="H241" s="8"/>
      <c r="I241" s="8"/>
      <c r="J241" s="8"/>
      <c r="K241" s="8"/>
      <c r="L241" s="8"/>
      <c r="M241" s="8"/>
      <c r="N241" s="8"/>
      <c r="O241" s="8"/>
      <c r="P241" s="8"/>
      <c r="Q241" s="8"/>
      <c r="R241" s="8"/>
      <c r="S241" s="8"/>
      <c r="T241" s="8"/>
      <c r="U241" s="8"/>
      <c r="V241" s="8"/>
      <c r="W241" s="8"/>
      <c r="X241" s="8"/>
      <c r="Y241" s="8"/>
    </row>
    <row r="242" spans="1:25" ht="12.75" customHeight="1" x14ac:dyDescent="0.15">
      <c r="A242" s="83"/>
      <c r="B242" s="34"/>
      <c r="C242" s="150"/>
      <c r="D242" s="35"/>
      <c r="E242" s="35"/>
      <c r="F242" s="35"/>
      <c r="G242" s="8"/>
      <c r="H242" s="8"/>
      <c r="I242" s="8"/>
      <c r="J242" s="8"/>
      <c r="K242" s="8"/>
      <c r="L242" s="8"/>
      <c r="M242" s="8"/>
      <c r="N242" s="8"/>
      <c r="O242" s="8"/>
      <c r="P242" s="8"/>
      <c r="Q242" s="8"/>
      <c r="R242" s="8"/>
      <c r="S242" s="8"/>
      <c r="T242" s="8"/>
      <c r="U242" s="8"/>
      <c r="V242" s="8"/>
      <c r="W242" s="8"/>
      <c r="X242" s="8"/>
      <c r="Y242" s="8"/>
    </row>
    <row r="243" spans="1:25" ht="12.75" customHeight="1" x14ac:dyDescent="0.15">
      <c r="A243" s="83"/>
      <c r="B243" s="34"/>
      <c r="C243" s="150"/>
      <c r="D243" s="35"/>
      <c r="E243" s="35"/>
      <c r="F243" s="35"/>
      <c r="G243" s="8"/>
      <c r="H243" s="8"/>
      <c r="I243" s="8"/>
      <c r="J243" s="8"/>
      <c r="K243" s="8"/>
      <c r="L243" s="8"/>
      <c r="M243" s="8"/>
      <c r="N243" s="8"/>
      <c r="O243" s="8"/>
      <c r="P243" s="8"/>
      <c r="Q243" s="8"/>
      <c r="R243" s="8"/>
      <c r="S243" s="8"/>
      <c r="T243" s="8"/>
      <c r="U243" s="8"/>
      <c r="V243" s="8"/>
      <c r="W243" s="8"/>
      <c r="X243" s="8"/>
      <c r="Y243" s="8"/>
    </row>
    <row r="244" spans="1:25" ht="12.75" customHeight="1" x14ac:dyDescent="0.15">
      <c r="A244" s="83"/>
      <c r="B244" s="34"/>
      <c r="C244" s="150"/>
      <c r="D244" s="35"/>
      <c r="E244" s="35"/>
      <c r="F244" s="35"/>
      <c r="G244" s="8"/>
      <c r="H244" s="8"/>
      <c r="I244" s="8"/>
      <c r="J244" s="8"/>
      <c r="K244" s="8"/>
      <c r="L244" s="8"/>
      <c r="M244" s="8"/>
      <c r="N244" s="8"/>
      <c r="O244" s="8"/>
      <c r="P244" s="8"/>
      <c r="Q244" s="8"/>
      <c r="R244" s="8"/>
      <c r="S244" s="8"/>
      <c r="T244" s="8"/>
      <c r="U244" s="8"/>
      <c r="V244" s="8"/>
      <c r="W244" s="8"/>
      <c r="X244" s="8"/>
      <c r="Y244" s="8"/>
    </row>
    <row r="245" spans="1:25" ht="12.75" customHeight="1" x14ac:dyDescent="0.15">
      <c r="A245" s="83"/>
      <c r="B245" s="34"/>
      <c r="C245" s="150"/>
      <c r="D245" s="35"/>
      <c r="E245" s="35"/>
      <c r="F245" s="35"/>
      <c r="G245" s="8"/>
      <c r="H245" s="8"/>
      <c r="I245" s="8"/>
      <c r="J245" s="8"/>
      <c r="K245" s="8"/>
      <c r="L245" s="8"/>
      <c r="M245" s="8"/>
      <c r="N245" s="8"/>
      <c r="O245" s="8"/>
      <c r="P245" s="8"/>
      <c r="Q245" s="8"/>
      <c r="R245" s="8"/>
      <c r="S245" s="8"/>
      <c r="T245" s="8"/>
      <c r="U245" s="8"/>
      <c r="V245" s="8"/>
      <c r="W245" s="8"/>
      <c r="X245" s="8"/>
      <c r="Y245" s="8"/>
    </row>
    <row r="246" spans="1:25" ht="12.75" customHeight="1" x14ac:dyDescent="0.15">
      <c r="A246" s="83"/>
      <c r="B246" s="34"/>
      <c r="C246" s="150"/>
      <c r="D246" s="35"/>
      <c r="E246" s="35"/>
      <c r="F246" s="35"/>
      <c r="G246" s="8"/>
      <c r="H246" s="8"/>
      <c r="I246" s="8"/>
      <c r="J246" s="8"/>
      <c r="K246" s="8"/>
      <c r="L246" s="8"/>
      <c r="M246" s="8"/>
      <c r="N246" s="8"/>
      <c r="O246" s="8"/>
      <c r="P246" s="8"/>
      <c r="Q246" s="8"/>
      <c r="R246" s="8"/>
      <c r="S246" s="8"/>
      <c r="T246" s="8"/>
      <c r="U246" s="8"/>
      <c r="V246" s="8"/>
      <c r="W246" s="8"/>
      <c r="X246" s="8"/>
      <c r="Y246" s="8"/>
    </row>
    <row r="247" spans="1:25" ht="12.75" customHeight="1" x14ac:dyDescent="0.15">
      <c r="A247" s="83"/>
      <c r="B247" s="34"/>
      <c r="C247" s="150"/>
      <c r="D247" s="35"/>
      <c r="E247" s="35"/>
      <c r="F247" s="35"/>
      <c r="G247" s="8"/>
      <c r="H247" s="8"/>
      <c r="I247" s="8"/>
      <c r="J247" s="8"/>
      <c r="K247" s="8"/>
      <c r="L247" s="8"/>
      <c r="M247" s="8"/>
      <c r="N247" s="8"/>
      <c r="O247" s="8"/>
      <c r="P247" s="8"/>
      <c r="Q247" s="8"/>
      <c r="R247" s="8"/>
      <c r="S247" s="8"/>
      <c r="T247" s="8"/>
      <c r="U247" s="8"/>
      <c r="V247" s="8"/>
      <c r="W247" s="8"/>
      <c r="X247" s="8"/>
      <c r="Y247" s="8"/>
    </row>
    <row r="248" spans="1:25" ht="12.75" customHeight="1" x14ac:dyDescent="0.15">
      <c r="A248" s="83"/>
      <c r="B248" s="34"/>
      <c r="C248" s="150"/>
      <c r="D248" s="35"/>
      <c r="E248" s="35"/>
      <c r="F248" s="35"/>
      <c r="G248" s="8"/>
      <c r="H248" s="8"/>
      <c r="I248" s="8"/>
      <c r="J248" s="8"/>
      <c r="K248" s="8"/>
      <c r="L248" s="8"/>
      <c r="M248" s="8"/>
      <c r="N248" s="8"/>
      <c r="O248" s="8"/>
      <c r="P248" s="8"/>
      <c r="Q248" s="8"/>
      <c r="R248" s="8"/>
      <c r="S248" s="8"/>
      <c r="T248" s="8"/>
      <c r="U248" s="8"/>
      <c r="V248" s="8"/>
      <c r="W248" s="8"/>
      <c r="X248" s="8"/>
      <c r="Y248" s="8"/>
    </row>
    <row r="249" spans="1:25" ht="12.75" customHeight="1" x14ac:dyDescent="0.15">
      <c r="A249" s="83"/>
      <c r="B249" s="34"/>
      <c r="C249" s="150"/>
      <c r="D249" s="35"/>
      <c r="E249" s="35"/>
      <c r="F249" s="35"/>
      <c r="G249" s="8"/>
      <c r="H249" s="8"/>
      <c r="I249" s="8"/>
      <c r="J249" s="8"/>
      <c r="K249" s="8"/>
      <c r="L249" s="8"/>
      <c r="M249" s="8"/>
      <c r="N249" s="8"/>
      <c r="O249" s="8"/>
      <c r="P249" s="8"/>
      <c r="Q249" s="8"/>
      <c r="R249" s="8"/>
      <c r="S249" s="8"/>
      <c r="T249" s="8"/>
      <c r="U249" s="8"/>
      <c r="V249" s="8"/>
      <c r="W249" s="8"/>
      <c r="X249" s="8"/>
      <c r="Y249" s="8"/>
    </row>
    <row r="250" spans="1:25" ht="12.75" customHeight="1" x14ac:dyDescent="0.15">
      <c r="A250" s="83"/>
      <c r="B250" s="34"/>
      <c r="C250" s="150"/>
      <c r="D250" s="35"/>
      <c r="E250" s="35"/>
      <c r="F250" s="35"/>
      <c r="G250" s="8"/>
      <c r="H250" s="8"/>
      <c r="I250" s="8"/>
      <c r="J250" s="8"/>
      <c r="K250" s="8"/>
      <c r="L250" s="8"/>
      <c r="M250" s="8"/>
      <c r="N250" s="8"/>
      <c r="O250" s="8"/>
      <c r="P250" s="8"/>
      <c r="Q250" s="8"/>
      <c r="R250" s="8"/>
      <c r="S250" s="8"/>
      <c r="T250" s="8"/>
      <c r="U250" s="8"/>
      <c r="V250" s="8"/>
      <c r="W250" s="8"/>
      <c r="X250" s="8"/>
      <c r="Y250" s="8"/>
    </row>
    <row r="251" spans="1:25" ht="12.75" customHeight="1" x14ac:dyDescent="0.15">
      <c r="A251" s="83"/>
      <c r="B251" s="34"/>
      <c r="C251" s="150"/>
      <c r="D251" s="35"/>
      <c r="E251" s="35"/>
      <c r="F251" s="35"/>
      <c r="G251" s="8"/>
      <c r="H251" s="8"/>
      <c r="I251" s="8"/>
      <c r="J251" s="8"/>
      <c r="K251" s="8"/>
      <c r="L251" s="8"/>
      <c r="M251" s="8"/>
      <c r="N251" s="8"/>
      <c r="O251" s="8"/>
      <c r="P251" s="8"/>
      <c r="Q251" s="8"/>
      <c r="R251" s="8"/>
      <c r="S251" s="8"/>
      <c r="T251" s="8"/>
      <c r="U251" s="8"/>
      <c r="V251" s="8"/>
      <c r="W251" s="8"/>
      <c r="X251" s="8"/>
      <c r="Y251" s="8"/>
    </row>
    <row r="252" spans="1:25" ht="12.75" customHeight="1" x14ac:dyDescent="0.15">
      <c r="A252" s="83"/>
      <c r="B252" s="34"/>
      <c r="C252" s="150"/>
      <c r="D252" s="35"/>
      <c r="E252" s="35"/>
      <c r="F252" s="35"/>
      <c r="G252" s="8"/>
      <c r="H252" s="8"/>
      <c r="I252" s="8"/>
      <c r="J252" s="8"/>
      <c r="K252" s="8"/>
      <c r="L252" s="8"/>
      <c r="M252" s="8"/>
      <c r="N252" s="8"/>
      <c r="O252" s="8"/>
      <c r="P252" s="8"/>
      <c r="Q252" s="8"/>
      <c r="R252" s="8"/>
      <c r="S252" s="8"/>
      <c r="T252" s="8"/>
      <c r="U252" s="8"/>
      <c r="V252" s="8"/>
      <c r="W252" s="8"/>
      <c r="X252" s="8"/>
      <c r="Y252" s="8"/>
    </row>
    <row r="253" spans="1:25" ht="12.75" customHeight="1" x14ac:dyDescent="0.15">
      <c r="A253" s="83"/>
      <c r="B253" s="34"/>
      <c r="C253" s="150"/>
      <c r="D253" s="35"/>
      <c r="E253" s="35"/>
      <c r="F253" s="35"/>
      <c r="G253" s="8"/>
      <c r="H253" s="8"/>
      <c r="I253" s="8"/>
      <c r="J253" s="8"/>
      <c r="K253" s="8"/>
      <c r="L253" s="8"/>
      <c r="M253" s="8"/>
      <c r="N253" s="8"/>
      <c r="O253" s="8"/>
      <c r="P253" s="8"/>
      <c r="Q253" s="8"/>
      <c r="R253" s="8"/>
      <c r="S253" s="8"/>
      <c r="T253" s="8"/>
      <c r="U253" s="8"/>
      <c r="V253" s="8"/>
      <c r="W253" s="8"/>
      <c r="X253" s="8"/>
      <c r="Y253" s="8"/>
    </row>
    <row r="254" spans="1:25" ht="12.75" customHeight="1" x14ac:dyDescent="0.15">
      <c r="A254" s="83"/>
      <c r="B254" s="34"/>
      <c r="C254" s="150"/>
      <c r="D254" s="35"/>
      <c r="E254" s="35"/>
      <c r="F254" s="35"/>
      <c r="G254" s="8"/>
      <c r="H254" s="8"/>
      <c r="I254" s="8"/>
      <c r="J254" s="8"/>
      <c r="K254" s="8"/>
      <c r="L254" s="8"/>
      <c r="M254" s="8"/>
      <c r="N254" s="8"/>
      <c r="O254" s="8"/>
      <c r="P254" s="8"/>
      <c r="Q254" s="8"/>
      <c r="R254" s="8"/>
      <c r="S254" s="8"/>
      <c r="T254" s="8"/>
      <c r="U254" s="8"/>
      <c r="V254" s="8"/>
      <c r="W254" s="8"/>
      <c r="X254" s="8"/>
      <c r="Y254" s="8"/>
    </row>
    <row r="255" spans="1:25" ht="12.75" customHeight="1" x14ac:dyDescent="0.15">
      <c r="A255" s="83"/>
      <c r="B255" s="34"/>
      <c r="C255" s="150"/>
      <c r="D255" s="35"/>
      <c r="E255" s="35"/>
      <c r="F255" s="35"/>
      <c r="G255" s="8"/>
      <c r="H255" s="8"/>
      <c r="I255" s="8"/>
      <c r="J255" s="8"/>
      <c r="K255" s="8"/>
      <c r="L255" s="8"/>
      <c r="M255" s="8"/>
      <c r="N255" s="8"/>
      <c r="O255" s="8"/>
      <c r="P255" s="8"/>
      <c r="Q255" s="8"/>
      <c r="R255" s="8"/>
      <c r="S255" s="8"/>
      <c r="T255" s="8"/>
      <c r="U255" s="8"/>
      <c r="V255" s="8"/>
      <c r="W255" s="8"/>
      <c r="X255" s="8"/>
      <c r="Y255" s="8"/>
    </row>
    <row r="256" spans="1:25" ht="12.75" customHeight="1" x14ac:dyDescent="0.15">
      <c r="A256" s="83"/>
      <c r="B256" s="34"/>
      <c r="C256" s="150"/>
      <c r="D256" s="35"/>
      <c r="E256" s="35"/>
      <c r="F256" s="35"/>
      <c r="G256" s="8"/>
      <c r="H256" s="8"/>
      <c r="I256" s="8"/>
      <c r="J256" s="8"/>
      <c r="K256" s="8"/>
      <c r="L256" s="8"/>
      <c r="M256" s="8"/>
      <c r="N256" s="8"/>
      <c r="O256" s="8"/>
      <c r="P256" s="8"/>
      <c r="Q256" s="8"/>
      <c r="R256" s="8"/>
      <c r="S256" s="8"/>
      <c r="T256" s="8"/>
      <c r="U256" s="8"/>
      <c r="V256" s="8"/>
      <c r="W256" s="8"/>
      <c r="X256" s="8"/>
      <c r="Y256" s="8"/>
    </row>
    <row r="257" spans="1:25" ht="12.75" customHeight="1" x14ac:dyDescent="0.15">
      <c r="A257" s="83"/>
      <c r="B257" s="34"/>
      <c r="C257" s="150"/>
      <c r="D257" s="35"/>
      <c r="E257" s="35"/>
      <c r="F257" s="35"/>
      <c r="G257" s="8"/>
      <c r="H257" s="8"/>
      <c r="I257" s="8"/>
      <c r="J257" s="8"/>
      <c r="K257" s="8"/>
      <c r="L257" s="8"/>
      <c r="M257" s="8"/>
      <c r="N257" s="8"/>
      <c r="O257" s="8"/>
      <c r="P257" s="8"/>
      <c r="Q257" s="8"/>
      <c r="R257" s="8"/>
      <c r="S257" s="8"/>
      <c r="T257" s="8"/>
      <c r="U257" s="8"/>
      <c r="V257" s="8"/>
      <c r="W257" s="8"/>
      <c r="X257" s="8"/>
      <c r="Y257" s="8"/>
    </row>
    <row r="258" spans="1:25" ht="12.75" customHeight="1" x14ac:dyDescent="0.15">
      <c r="A258" s="83"/>
      <c r="B258" s="34"/>
      <c r="C258" s="150"/>
      <c r="D258" s="35"/>
      <c r="E258" s="35"/>
      <c r="F258" s="35"/>
      <c r="G258" s="8"/>
      <c r="H258" s="8"/>
      <c r="I258" s="8"/>
      <c r="J258" s="8"/>
      <c r="K258" s="8"/>
      <c r="L258" s="8"/>
      <c r="M258" s="8"/>
      <c r="N258" s="8"/>
      <c r="O258" s="8"/>
      <c r="P258" s="8"/>
      <c r="Q258" s="8"/>
      <c r="R258" s="8"/>
      <c r="S258" s="8"/>
      <c r="T258" s="8"/>
      <c r="U258" s="8"/>
      <c r="V258" s="8"/>
      <c r="W258" s="8"/>
      <c r="X258" s="8"/>
      <c r="Y258" s="8"/>
    </row>
    <row r="259" spans="1:25" ht="12.75" customHeight="1" x14ac:dyDescent="0.15">
      <c r="A259" s="83"/>
      <c r="B259" s="34"/>
      <c r="C259" s="150"/>
      <c r="D259" s="35"/>
      <c r="E259" s="35"/>
      <c r="F259" s="35"/>
      <c r="G259" s="8"/>
      <c r="H259" s="8"/>
      <c r="I259" s="8"/>
      <c r="J259" s="8"/>
      <c r="K259" s="8"/>
      <c r="L259" s="8"/>
      <c r="M259" s="8"/>
      <c r="N259" s="8"/>
      <c r="O259" s="8"/>
      <c r="P259" s="8"/>
      <c r="Q259" s="8"/>
      <c r="R259" s="8"/>
      <c r="S259" s="8"/>
      <c r="T259" s="8"/>
      <c r="U259" s="8"/>
      <c r="V259" s="8"/>
      <c r="W259" s="8"/>
      <c r="X259" s="8"/>
      <c r="Y259" s="8"/>
    </row>
    <row r="260" spans="1:25" ht="12.75" customHeight="1" x14ac:dyDescent="0.15">
      <c r="A260" s="83"/>
      <c r="B260" s="34"/>
      <c r="C260" s="150"/>
      <c r="D260" s="35"/>
      <c r="E260" s="35"/>
      <c r="F260" s="35"/>
      <c r="G260" s="8"/>
      <c r="H260" s="8"/>
      <c r="I260" s="8"/>
      <c r="J260" s="8"/>
      <c r="K260" s="8"/>
      <c r="L260" s="8"/>
      <c r="M260" s="8"/>
      <c r="N260" s="8"/>
      <c r="O260" s="8"/>
      <c r="P260" s="8"/>
      <c r="Q260" s="8"/>
      <c r="R260" s="8"/>
      <c r="S260" s="8"/>
      <c r="T260" s="8"/>
      <c r="U260" s="8"/>
      <c r="V260" s="8"/>
      <c r="W260" s="8"/>
      <c r="X260" s="8"/>
      <c r="Y260" s="8"/>
    </row>
    <row r="261" spans="1:25" ht="12.75" customHeight="1" x14ac:dyDescent="0.15">
      <c r="A261" s="83"/>
      <c r="B261" s="34"/>
      <c r="C261" s="150"/>
      <c r="D261" s="35"/>
      <c r="E261" s="35"/>
      <c r="F261" s="35"/>
      <c r="G261" s="8"/>
      <c r="H261" s="8"/>
      <c r="I261" s="8"/>
      <c r="J261" s="8"/>
      <c r="K261" s="8"/>
      <c r="L261" s="8"/>
      <c r="M261" s="8"/>
      <c r="N261" s="8"/>
      <c r="O261" s="8"/>
      <c r="P261" s="8"/>
      <c r="Q261" s="8"/>
      <c r="R261" s="8"/>
      <c r="S261" s="8"/>
      <c r="T261" s="8"/>
      <c r="U261" s="8"/>
      <c r="V261" s="8"/>
      <c r="W261" s="8"/>
      <c r="X261" s="8"/>
      <c r="Y261" s="8"/>
    </row>
    <row r="262" spans="1:25" ht="12.75" customHeight="1" x14ac:dyDescent="0.15">
      <c r="A262" s="83"/>
      <c r="B262" s="34"/>
      <c r="C262" s="150"/>
      <c r="D262" s="35"/>
      <c r="E262" s="35"/>
      <c r="F262" s="35"/>
      <c r="G262" s="8"/>
      <c r="H262" s="8"/>
      <c r="I262" s="8"/>
      <c r="J262" s="8"/>
      <c r="K262" s="8"/>
      <c r="L262" s="8"/>
      <c r="M262" s="8"/>
      <c r="N262" s="8"/>
      <c r="O262" s="8"/>
      <c r="P262" s="8"/>
      <c r="Q262" s="8"/>
      <c r="R262" s="8"/>
      <c r="S262" s="8"/>
      <c r="T262" s="8"/>
      <c r="U262" s="8"/>
      <c r="V262" s="8"/>
      <c r="W262" s="8"/>
      <c r="X262" s="8"/>
      <c r="Y262" s="8"/>
    </row>
    <row r="263" spans="1:25" ht="12.75" customHeight="1" x14ac:dyDescent="0.15">
      <c r="A263" s="83"/>
      <c r="B263" s="34"/>
      <c r="C263" s="150"/>
      <c r="D263" s="35"/>
      <c r="E263" s="35"/>
      <c r="F263" s="35"/>
      <c r="G263" s="8"/>
      <c r="H263" s="8"/>
      <c r="I263" s="8"/>
      <c r="J263" s="8"/>
      <c r="K263" s="8"/>
      <c r="L263" s="8"/>
      <c r="M263" s="8"/>
      <c r="N263" s="8"/>
      <c r="O263" s="8"/>
      <c r="P263" s="8"/>
      <c r="Q263" s="8"/>
      <c r="R263" s="8"/>
      <c r="S263" s="8"/>
      <c r="T263" s="8"/>
      <c r="U263" s="8"/>
      <c r="V263" s="8"/>
      <c r="W263" s="8"/>
      <c r="X263" s="8"/>
      <c r="Y263" s="8"/>
    </row>
    <row r="264" spans="1:25" ht="12.75" customHeight="1" x14ac:dyDescent="0.15">
      <c r="A264" s="83"/>
      <c r="B264" s="34"/>
      <c r="C264" s="150"/>
      <c r="D264" s="35"/>
      <c r="E264" s="35"/>
      <c r="F264" s="35"/>
      <c r="G264" s="8"/>
      <c r="H264" s="8"/>
      <c r="I264" s="8"/>
      <c r="J264" s="8"/>
      <c r="K264" s="8"/>
      <c r="L264" s="8"/>
      <c r="M264" s="8"/>
      <c r="N264" s="8"/>
      <c r="O264" s="8"/>
      <c r="P264" s="8"/>
      <c r="Q264" s="8"/>
      <c r="R264" s="8"/>
      <c r="S264" s="8"/>
      <c r="T264" s="8"/>
      <c r="U264" s="8"/>
      <c r="V264" s="8"/>
      <c r="W264" s="8"/>
      <c r="X264" s="8"/>
      <c r="Y264" s="8"/>
    </row>
    <row r="265" spans="1:25" ht="12.75" customHeight="1" x14ac:dyDescent="0.15">
      <c r="A265" s="83"/>
      <c r="B265" s="34"/>
      <c r="C265" s="150"/>
      <c r="D265" s="35"/>
      <c r="E265" s="35"/>
      <c r="F265" s="35"/>
      <c r="G265" s="8"/>
      <c r="H265" s="8"/>
      <c r="I265" s="8"/>
      <c r="J265" s="8"/>
      <c r="K265" s="8"/>
      <c r="L265" s="8"/>
      <c r="M265" s="8"/>
      <c r="N265" s="8"/>
      <c r="O265" s="8"/>
      <c r="P265" s="8"/>
      <c r="Q265" s="8"/>
      <c r="R265" s="8"/>
      <c r="S265" s="8"/>
      <c r="T265" s="8"/>
      <c r="U265" s="8"/>
      <c r="V265" s="8"/>
      <c r="W265" s="8"/>
      <c r="X265" s="8"/>
      <c r="Y265" s="8"/>
    </row>
    <row r="266" spans="1:25" ht="12.75" customHeight="1" x14ac:dyDescent="0.15">
      <c r="A266" s="83"/>
      <c r="B266" s="34"/>
      <c r="C266" s="150"/>
      <c r="D266" s="35"/>
      <c r="E266" s="35"/>
      <c r="F266" s="35"/>
      <c r="G266" s="8"/>
      <c r="H266" s="8"/>
      <c r="I266" s="8"/>
      <c r="J266" s="8"/>
      <c r="K266" s="8"/>
      <c r="L266" s="8"/>
      <c r="M266" s="8"/>
      <c r="N266" s="8"/>
      <c r="O266" s="8"/>
      <c r="P266" s="8"/>
      <c r="Q266" s="8"/>
      <c r="R266" s="8"/>
      <c r="S266" s="8"/>
      <c r="T266" s="8"/>
      <c r="U266" s="8"/>
      <c r="V266" s="8"/>
      <c r="W266" s="8"/>
      <c r="X266" s="8"/>
      <c r="Y266" s="8"/>
    </row>
    <row r="267" spans="1:25" ht="12.75" customHeight="1" x14ac:dyDescent="0.15">
      <c r="A267" s="83"/>
      <c r="B267" s="34"/>
      <c r="C267" s="150"/>
      <c r="D267" s="35"/>
      <c r="E267" s="35"/>
      <c r="F267" s="35"/>
      <c r="G267" s="8"/>
      <c r="H267" s="8"/>
      <c r="I267" s="8"/>
      <c r="J267" s="8"/>
      <c r="K267" s="8"/>
      <c r="L267" s="8"/>
      <c r="M267" s="8"/>
      <c r="N267" s="8"/>
      <c r="O267" s="8"/>
      <c r="P267" s="8"/>
      <c r="Q267" s="8"/>
      <c r="R267" s="8"/>
      <c r="S267" s="8"/>
      <c r="T267" s="8"/>
      <c r="U267" s="8"/>
      <c r="V267" s="8"/>
      <c r="W267" s="8"/>
      <c r="X267" s="8"/>
      <c r="Y267" s="8"/>
    </row>
    <row r="268" spans="1:25" ht="12.75" customHeight="1" x14ac:dyDescent="0.15">
      <c r="A268" s="83"/>
      <c r="B268" s="34"/>
      <c r="C268" s="150"/>
      <c r="D268" s="35"/>
      <c r="E268" s="35"/>
      <c r="F268" s="35"/>
      <c r="G268" s="8"/>
      <c r="H268" s="8"/>
      <c r="I268" s="8"/>
      <c r="J268" s="8"/>
      <c r="K268" s="8"/>
      <c r="L268" s="8"/>
      <c r="M268" s="8"/>
      <c r="N268" s="8"/>
      <c r="O268" s="8"/>
      <c r="P268" s="8"/>
      <c r="Q268" s="8"/>
      <c r="R268" s="8"/>
      <c r="S268" s="8"/>
      <c r="T268" s="8"/>
      <c r="U268" s="8"/>
      <c r="V268" s="8"/>
      <c r="W268" s="8"/>
      <c r="X268" s="8"/>
      <c r="Y268" s="8"/>
    </row>
    <row r="269" spans="1:25" ht="12.75" customHeight="1" x14ac:dyDescent="0.15">
      <c r="A269" s="83"/>
      <c r="B269" s="34"/>
      <c r="C269" s="150"/>
      <c r="D269" s="35"/>
      <c r="E269" s="35"/>
      <c r="F269" s="35"/>
      <c r="G269" s="8"/>
      <c r="H269" s="8"/>
      <c r="I269" s="8"/>
      <c r="J269" s="8"/>
      <c r="K269" s="8"/>
      <c r="L269" s="8"/>
      <c r="M269" s="8"/>
      <c r="N269" s="8"/>
      <c r="O269" s="8"/>
      <c r="P269" s="8"/>
      <c r="Q269" s="8"/>
      <c r="R269" s="8"/>
      <c r="S269" s="8"/>
      <c r="T269" s="8"/>
      <c r="U269" s="8"/>
      <c r="V269" s="8"/>
      <c r="W269" s="8"/>
      <c r="X269" s="8"/>
      <c r="Y269" s="8"/>
    </row>
    <row r="270" spans="1:25" ht="12.75" customHeight="1" x14ac:dyDescent="0.15">
      <c r="A270" s="83"/>
      <c r="B270" s="34"/>
      <c r="C270" s="150"/>
      <c r="D270" s="35"/>
      <c r="E270" s="35"/>
      <c r="F270" s="35"/>
      <c r="G270" s="8"/>
      <c r="H270" s="8"/>
      <c r="I270" s="8"/>
      <c r="J270" s="8"/>
      <c r="K270" s="8"/>
      <c r="L270" s="8"/>
      <c r="M270" s="8"/>
      <c r="N270" s="8"/>
      <c r="O270" s="8"/>
      <c r="P270" s="8"/>
      <c r="Q270" s="8"/>
      <c r="R270" s="8"/>
      <c r="S270" s="8"/>
      <c r="T270" s="8"/>
      <c r="U270" s="8"/>
      <c r="V270" s="8"/>
      <c r="W270" s="8"/>
      <c r="X270" s="8"/>
      <c r="Y270" s="8"/>
    </row>
    <row r="271" spans="1:25" ht="12.75" customHeight="1" x14ac:dyDescent="0.15">
      <c r="A271" s="83"/>
      <c r="B271" s="34"/>
      <c r="C271" s="150"/>
      <c r="D271" s="35"/>
      <c r="E271" s="35"/>
      <c r="F271" s="35"/>
      <c r="G271" s="8"/>
      <c r="H271" s="8"/>
      <c r="I271" s="8"/>
      <c r="J271" s="8"/>
      <c r="K271" s="8"/>
      <c r="L271" s="8"/>
      <c r="M271" s="8"/>
      <c r="N271" s="8"/>
      <c r="O271" s="8"/>
      <c r="P271" s="8"/>
      <c r="Q271" s="8"/>
      <c r="R271" s="8"/>
      <c r="S271" s="8"/>
      <c r="T271" s="8"/>
      <c r="U271" s="8"/>
      <c r="V271" s="8"/>
      <c r="W271" s="8"/>
      <c r="X271" s="8"/>
      <c r="Y271" s="8"/>
    </row>
    <row r="272" spans="1:25" ht="12.75" customHeight="1" x14ac:dyDescent="0.15">
      <c r="A272" s="83"/>
      <c r="B272" s="34"/>
      <c r="C272" s="150"/>
      <c r="D272" s="35"/>
      <c r="E272" s="35"/>
      <c r="F272" s="35"/>
      <c r="G272" s="8"/>
      <c r="H272" s="8"/>
      <c r="I272" s="8"/>
      <c r="J272" s="8"/>
      <c r="K272" s="8"/>
      <c r="L272" s="8"/>
      <c r="M272" s="8"/>
      <c r="N272" s="8"/>
      <c r="O272" s="8"/>
      <c r="P272" s="8"/>
      <c r="Q272" s="8"/>
      <c r="R272" s="8"/>
      <c r="S272" s="8"/>
      <c r="T272" s="8"/>
      <c r="U272" s="8"/>
      <c r="V272" s="8"/>
      <c r="W272" s="8"/>
      <c r="X272" s="8"/>
      <c r="Y272" s="8"/>
    </row>
    <row r="273" spans="1:25" ht="12.75" customHeight="1" x14ac:dyDescent="0.15">
      <c r="A273" s="83"/>
      <c r="B273" s="34"/>
      <c r="C273" s="150"/>
      <c r="D273" s="35"/>
      <c r="E273" s="35"/>
      <c r="F273" s="35"/>
      <c r="G273" s="8"/>
      <c r="H273" s="8"/>
      <c r="I273" s="8"/>
      <c r="J273" s="8"/>
      <c r="K273" s="8"/>
      <c r="L273" s="8"/>
      <c r="M273" s="8"/>
      <c r="N273" s="8"/>
      <c r="O273" s="8"/>
      <c r="P273" s="8"/>
      <c r="Q273" s="8"/>
      <c r="R273" s="8"/>
      <c r="S273" s="8"/>
      <c r="T273" s="8"/>
      <c r="U273" s="8"/>
      <c r="V273" s="8"/>
      <c r="W273" s="8"/>
      <c r="X273" s="8"/>
      <c r="Y273" s="8"/>
    </row>
    <row r="274" spans="1:25" ht="12.75" customHeight="1" x14ac:dyDescent="0.15">
      <c r="A274" s="83"/>
      <c r="B274" s="34"/>
      <c r="C274" s="150"/>
      <c r="D274" s="35"/>
      <c r="E274" s="35"/>
      <c r="F274" s="35"/>
      <c r="G274" s="8"/>
      <c r="H274" s="8"/>
      <c r="I274" s="8"/>
      <c r="J274" s="8"/>
      <c r="K274" s="8"/>
      <c r="L274" s="8"/>
      <c r="M274" s="8"/>
      <c r="N274" s="8"/>
      <c r="O274" s="8"/>
      <c r="P274" s="8"/>
      <c r="Q274" s="8"/>
      <c r="R274" s="8"/>
      <c r="S274" s="8"/>
      <c r="T274" s="8"/>
      <c r="U274" s="8"/>
      <c r="V274" s="8"/>
      <c r="W274" s="8"/>
      <c r="X274" s="8"/>
      <c r="Y274" s="8"/>
    </row>
    <row r="275" spans="1:25" ht="12.75" customHeight="1" x14ac:dyDescent="0.15">
      <c r="A275" s="83"/>
      <c r="B275" s="34"/>
      <c r="C275" s="150"/>
      <c r="D275" s="35"/>
      <c r="E275" s="35"/>
      <c r="F275" s="35"/>
      <c r="G275" s="8"/>
      <c r="H275" s="8"/>
      <c r="I275" s="8"/>
      <c r="J275" s="8"/>
      <c r="K275" s="8"/>
      <c r="L275" s="8"/>
      <c r="M275" s="8"/>
      <c r="N275" s="8"/>
      <c r="O275" s="8"/>
      <c r="P275" s="8"/>
      <c r="Q275" s="8"/>
      <c r="R275" s="8"/>
      <c r="S275" s="8"/>
      <c r="T275" s="8"/>
      <c r="U275" s="8"/>
      <c r="V275" s="8"/>
      <c r="W275" s="8"/>
      <c r="X275" s="8"/>
      <c r="Y275" s="8"/>
    </row>
    <row r="276" spans="1:25" ht="12.75" customHeight="1" x14ac:dyDescent="0.15">
      <c r="A276" s="83"/>
      <c r="B276" s="34"/>
      <c r="C276" s="150"/>
      <c r="D276" s="35"/>
      <c r="E276" s="35"/>
      <c r="F276" s="35"/>
      <c r="G276" s="8"/>
      <c r="H276" s="8"/>
      <c r="I276" s="8"/>
      <c r="J276" s="8"/>
      <c r="K276" s="8"/>
      <c r="L276" s="8"/>
      <c r="M276" s="8"/>
      <c r="N276" s="8"/>
      <c r="O276" s="8"/>
      <c r="P276" s="8"/>
      <c r="Q276" s="8"/>
      <c r="R276" s="8"/>
      <c r="S276" s="8"/>
      <c r="T276" s="8"/>
      <c r="U276" s="8"/>
      <c r="V276" s="8"/>
      <c r="W276" s="8"/>
      <c r="X276" s="8"/>
      <c r="Y276" s="8"/>
    </row>
    <row r="277" spans="1:25" ht="12.75" customHeight="1" x14ac:dyDescent="0.15">
      <c r="A277" s="83"/>
      <c r="B277" s="34"/>
      <c r="C277" s="150"/>
      <c r="D277" s="35"/>
      <c r="E277" s="35"/>
      <c r="F277" s="35"/>
      <c r="G277" s="8"/>
      <c r="H277" s="8"/>
      <c r="I277" s="8"/>
      <c r="J277" s="8"/>
      <c r="K277" s="8"/>
      <c r="L277" s="8"/>
      <c r="M277" s="8"/>
      <c r="N277" s="8"/>
      <c r="O277" s="8"/>
      <c r="P277" s="8"/>
      <c r="Q277" s="8"/>
      <c r="R277" s="8"/>
      <c r="S277" s="8"/>
      <c r="T277" s="8"/>
      <c r="U277" s="8"/>
      <c r="V277" s="8"/>
      <c r="W277" s="8"/>
      <c r="X277" s="8"/>
      <c r="Y277" s="8"/>
    </row>
    <row r="278" spans="1:25" ht="12.75" customHeight="1" x14ac:dyDescent="0.15">
      <c r="A278" s="83"/>
      <c r="B278" s="34"/>
      <c r="C278" s="150"/>
      <c r="D278" s="35"/>
      <c r="E278" s="35"/>
      <c r="F278" s="35"/>
      <c r="G278" s="8"/>
      <c r="H278" s="8"/>
      <c r="I278" s="8"/>
      <c r="J278" s="8"/>
      <c r="K278" s="8"/>
      <c r="L278" s="8"/>
      <c r="M278" s="8"/>
      <c r="N278" s="8"/>
      <c r="O278" s="8"/>
      <c r="P278" s="8"/>
      <c r="Q278" s="8"/>
      <c r="R278" s="8"/>
      <c r="S278" s="8"/>
      <c r="T278" s="8"/>
      <c r="U278" s="8"/>
      <c r="V278" s="8"/>
      <c r="W278" s="8"/>
      <c r="X278" s="8"/>
      <c r="Y278" s="8"/>
    </row>
    <row r="279" spans="1:25" ht="12.75" customHeight="1" x14ac:dyDescent="0.15">
      <c r="A279" s="83"/>
      <c r="B279" s="34"/>
      <c r="C279" s="150"/>
      <c r="D279" s="35"/>
      <c r="E279" s="35"/>
      <c r="F279" s="35"/>
      <c r="G279" s="8"/>
      <c r="H279" s="8"/>
      <c r="I279" s="8"/>
      <c r="J279" s="8"/>
      <c r="K279" s="8"/>
      <c r="L279" s="8"/>
      <c r="M279" s="8"/>
      <c r="N279" s="8"/>
      <c r="O279" s="8"/>
      <c r="P279" s="8"/>
      <c r="Q279" s="8"/>
      <c r="R279" s="8"/>
      <c r="S279" s="8"/>
      <c r="T279" s="8"/>
      <c r="U279" s="8"/>
      <c r="V279" s="8"/>
      <c r="W279" s="8"/>
      <c r="X279" s="8"/>
      <c r="Y279" s="8"/>
    </row>
    <row r="280" spans="1:25" ht="12.75" customHeight="1" x14ac:dyDescent="0.15">
      <c r="A280" s="83"/>
      <c r="B280" s="34"/>
      <c r="C280" s="150"/>
      <c r="D280" s="35"/>
      <c r="E280" s="35"/>
      <c r="F280" s="35"/>
      <c r="G280" s="8"/>
      <c r="H280" s="8"/>
      <c r="I280" s="8"/>
      <c r="J280" s="8"/>
      <c r="K280" s="8"/>
      <c r="L280" s="8"/>
      <c r="M280" s="8"/>
      <c r="N280" s="8"/>
      <c r="O280" s="8"/>
      <c r="P280" s="8"/>
      <c r="Q280" s="8"/>
      <c r="R280" s="8"/>
      <c r="S280" s="8"/>
      <c r="T280" s="8"/>
      <c r="U280" s="8"/>
      <c r="V280" s="8"/>
      <c r="W280" s="8"/>
      <c r="X280" s="8"/>
      <c r="Y280" s="8"/>
    </row>
    <row r="281" spans="1:25" ht="12.75" customHeight="1" x14ac:dyDescent="0.15">
      <c r="A281" s="83"/>
      <c r="B281" s="34"/>
      <c r="C281" s="150"/>
      <c r="D281" s="35"/>
      <c r="E281" s="35"/>
      <c r="F281" s="35"/>
      <c r="G281" s="8"/>
      <c r="H281" s="8"/>
      <c r="I281" s="8"/>
      <c r="J281" s="8"/>
      <c r="K281" s="8"/>
      <c r="L281" s="8"/>
      <c r="M281" s="8"/>
      <c r="N281" s="8"/>
      <c r="O281" s="8"/>
      <c r="P281" s="8"/>
      <c r="Q281" s="8"/>
      <c r="R281" s="8"/>
      <c r="S281" s="8"/>
      <c r="T281" s="8"/>
      <c r="U281" s="8"/>
      <c r="V281" s="8"/>
      <c r="W281" s="8"/>
      <c r="X281" s="8"/>
      <c r="Y281" s="8"/>
    </row>
    <row r="282" spans="1:25" ht="12.75" customHeight="1" x14ac:dyDescent="0.15">
      <c r="A282" s="83"/>
      <c r="B282" s="34"/>
      <c r="C282" s="150"/>
      <c r="D282" s="35"/>
      <c r="E282" s="35"/>
      <c r="F282" s="35"/>
      <c r="G282" s="8"/>
      <c r="H282" s="8"/>
      <c r="I282" s="8"/>
      <c r="J282" s="8"/>
      <c r="K282" s="8"/>
      <c r="L282" s="8"/>
      <c r="M282" s="8"/>
      <c r="N282" s="8"/>
      <c r="O282" s="8"/>
      <c r="P282" s="8"/>
      <c r="Q282" s="8"/>
      <c r="R282" s="8"/>
      <c r="S282" s="8"/>
      <c r="T282" s="8"/>
      <c r="U282" s="8"/>
      <c r="V282" s="8"/>
      <c r="W282" s="8"/>
      <c r="X282" s="8"/>
      <c r="Y282" s="8"/>
    </row>
    <row r="283" spans="1:25" ht="12.75" customHeight="1" x14ac:dyDescent="0.15">
      <c r="A283" s="83"/>
      <c r="B283" s="34"/>
      <c r="C283" s="150"/>
      <c r="D283" s="35"/>
      <c r="E283" s="35"/>
      <c r="F283" s="35"/>
      <c r="G283" s="8"/>
      <c r="H283" s="8"/>
      <c r="I283" s="8"/>
      <c r="J283" s="8"/>
      <c r="K283" s="8"/>
      <c r="L283" s="8"/>
      <c r="M283" s="8"/>
      <c r="N283" s="8"/>
      <c r="O283" s="8"/>
      <c r="P283" s="8"/>
      <c r="Q283" s="8"/>
      <c r="R283" s="8"/>
      <c r="S283" s="8"/>
      <c r="T283" s="8"/>
      <c r="U283" s="8"/>
      <c r="V283" s="8"/>
      <c r="W283" s="8"/>
      <c r="X283" s="8"/>
      <c r="Y283" s="8"/>
    </row>
    <row r="284" spans="1:25" ht="12.75" customHeight="1" x14ac:dyDescent="0.15">
      <c r="A284" s="83"/>
      <c r="B284" s="34"/>
      <c r="C284" s="150"/>
      <c r="D284" s="35"/>
      <c r="E284" s="35"/>
      <c r="F284" s="35"/>
      <c r="G284" s="8"/>
      <c r="H284" s="8"/>
      <c r="I284" s="8"/>
      <c r="J284" s="8"/>
      <c r="K284" s="8"/>
      <c r="L284" s="8"/>
      <c r="M284" s="8"/>
      <c r="N284" s="8"/>
      <c r="O284" s="8"/>
      <c r="P284" s="8"/>
      <c r="Q284" s="8"/>
      <c r="R284" s="8"/>
      <c r="S284" s="8"/>
      <c r="T284" s="8"/>
      <c r="U284" s="8"/>
      <c r="V284" s="8"/>
      <c r="W284" s="8"/>
      <c r="X284" s="8"/>
      <c r="Y284" s="8"/>
    </row>
    <row r="285" spans="1:25" ht="12.75" customHeight="1" x14ac:dyDescent="0.15">
      <c r="A285" s="83"/>
      <c r="B285" s="34"/>
      <c r="C285" s="150"/>
      <c r="D285" s="35"/>
      <c r="E285" s="35"/>
      <c r="F285" s="35"/>
      <c r="G285" s="8"/>
      <c r="H285" s="8"/>
      <c r="I285" s="8"/>
      <c r="J285" s="8"/>
      <c r="K285" s="8"/>
      <c r="L285" s="8"/>
      <c r="M285" s="8"/>
      <c r="N285" s="8"/>
      <c r="O285" s="8"/>
      <c r="P285" s="8"/>
      <c r="Q285" s="8"/>
      <c r="R285" s="8"/>
      <c r="S285" s="8"/>
      <c r="T285" s="8"/>
      <c r="U285" s="8"/>
      <c r="V285" s="8"/>
      <c r="W285" s="8"/>
      <c r="X285" s="8"/>
      <c r="Y285" s="8"/>
    </row>
    <row r="286" spans="1:25" ht="12.75" customHeight="1" x14ac:dyDescent="0.15">
      <c r="A286" s="83"/>
      <c r="B286" s="34"/>
      <c r="C286" s="150"/>
      <c r="D286" s="35"/>
      <c r="E286" s="35"/>
      <c r="F286" s="35"/>
      <c r="G286" s="8"/>
      <c r="H286" s="8"/>
      <c r="I286" s="8"/>
      <c r="J286" s="8"/>
      <c r="K286" s="8"/>
      <c r="L286" s="8"/>
      <c r="M286" s="8"/>
      <c r="N286" s="8"/>
      <c r="O286" s="8"/>
      <c r="P286" s="8"/>
      <c r="Q286" s="8"/>
      <c r="R286" s="8"/>
      <c r="S286" s="8"/>
      <c r="T286" s="8"/>
      <c r="U286" s="8"/>
      <c r="V286" s="8"/>
      <c r="W286" s="8"/>
      <c r="X286" s="8"/>
      <c r="Y286" s="8"/>
    </row>
    <row r="287" spans="1:25" ht="12.75" customHeight="1" x14ac:dyDescent="0.15">
      <c r="A287" s="83"/>
      <c r="B287" s="34"/>
      <c r="C287" s="150"/>
      <c r="D287" s="35"/>
      <c r="E287" s="35"/>
      <c r="F287" s="35"/>
      <c r="G287" s="8"/>
      <c r="H287" s="8"/>
      <c r="I287" s="8"/>
      <c r="J287" s="8"/>
      <c r="K287" s="8"/>
      <c r="L287" s="8"/>
      <c r="M287" s="8"/>
      <c r="N287" s="8"/>
      <c r="O287" s="8"/>
      <c r="P287" s="8"/>
      <c r="Q287" s="8"/>
      <c r="R287" s="8"/>
      <c r="S287" s="8"/>
      <c r="T287" s="8"/>
      <c r="U287" s="8"/>
      <c r="V287" s="8"/>
      <c r="W287" s="8"/>
      <c r="X287" s="8"/>
      <c r="Y287" s="8"/>
    </row>
    <row r="288" spans="1:25" ht="12.75" customHeight="1" x14ac:dyDescent="0.15">
      <c r="A288" s="83"/>
      <c r="B288" s="34"/>
      <c r="C288" s="150"/>
      <c r="D288" s="35"/>
      <c r="E288" s="35"/>
      <c r="F288" s="35"/>
      <c r="G288" s="8"/>
      <c r="H288" s="8"/>
      <c r="I288" s="8"/>
      <c r="J288" s="8"/>
      <c r="K288" s="8"/>
      <c r="L288" s="8"/>
      <c r="M288" s="8"/>
      <c r="N288" s="8"/>
      <c r="O288" s="8"/>
      <c r="P288" s="8"/>
      <c r="Q288" s="8"/>
      <c r="R288" s="8"/>
      <c r="S288" s="8"/>
      <c r="T288" s="8"/>
      <c r="U288" s="8"/>
      <c r="V288" s="8"/>
      <c r="W288" s="8"/>
      <c r="X288" s="8"/>
      <c r="Y288" s="8"/>
    </row>
    <row r="289" spans="1:25" ht="12.75" customHeight="1" x14ac:dyDescent="0.15">
      <c r="A289" s="83"/>
      <c r="B289" s="34"/>
      <c r="C289" s="150"/>
      <c r="D289" s="35"/>
      <c r="E289" s="35"/>
      <c r="F289" s="35"/>
      <c r="G289" s="8"/>
      <c r="H289" s="8"/>
      <c r="I289" s="8"/>
      <c r="J289" s="8"/>
      <c r="K289" s="8"/>
      <c r="L289" s="8"/>
      <c r="M289" s="8"/>
      <c r="N289" s="8"/>
      <c r="O289" s="8"/>
      <c r="P289" s="8"/>
      <c r="Q289" s="8"/>
      <c r="R289" s="8"/>
      <c r="S289" s="8"/>
      <c r="T289" s="8"/>
      <c r="U289" s="8"/>
      <c r="V289" s="8"/>
      <c r="W289" s="8"/>
      <c r="X289" s="8"/>
      <c r="Y289" s="8"/>
    </row>
    <row r="290" spans="1:25" ht="12.75" customHeight="1" x14ac:dyDescent="0.15">
      <c r="A290" s="83"/>
      <c r="B290" s="34"/>
      <c r="C290" s="150"/>
      <c r="D290" s="35"/>
      <c r="E290" s="35"/>
      <c r="F290" s="35"/>
      <c r="G290" s="8"/>
      <c r="H290" s="8"/>
      <c r="I290" s="8"/>
      <c r="J290" s="8"/>
      <c r="K290" s="8"/>
      <c r="L290" s="8"/>
      <c r="M290" s="8"/>
      <c r="N290" s="8"/>
      <c r="O290" s="8"/>
      <c r="P290" s="8"/>
      <c r="Q290" s="8"/>
      <c r="R290" s="8"/>
      <c r="S290" s="8"/>
      <c r="T290" s="8"/>
      <c r="U290" s="8"/>
      <c r="V290" s="8"/>
      <c r="W290" s="8"/>
      <c r="X290" s="8"/>
      <c r="Y290" s="8"/>
    </row>
    <row r="291" spans="1:25" ht="12.75" customHeight="1" x14ac:dyDescent="0.15">
      <c r="A291" s="83"/>
      <c r="B291" s="34"/>
      <c r="C291" s="150"/>
      <c r="D291" s="35"/>
      <c r="E291" s="35"/>
      <c r="F291" s="35"/>
      <c r="G291" s="8"/>
      <c r="H291" s="8"/>
      <c r="I291" s="8"/>
      <c r="J291" s="8"/>
      <c r="K291" s="8"/>
      <c r="L291" s="8"/>
      <c r="M291" s="8"/>
      <c r="N291" s="8"/>
      <c r="O291" s="8"/>
      <c r="P291" s="8"/>
      <c r="Q291" s="8"/>
      <c r="R291" s="8"/>
      <c r="S291" s="8"/>
      <c r="T291" s="8"/>
      <c r="U291" s="8"/>
      <c r="V291" s="8"/>
      <c r="W291" s="8"/>
      <c r="X291" s="8"/>
      <c r="Y291" s="8"/>
    </row>
    <row r="292" spans="1:25" ht="12.75" customHeight="1" x14ac:dyDescent="0.15">
      <c r="A292" s="83"/>
      <c r="B292" s="34"/>
      <c r="C292" s="150"/>
      <c r="D292" s="35"/>
      <c r="E292" s="35"/>
      <c r="F292" s="35"/>
      <c r="G292" s="8"/>
      <c r="H292" s="8"/>
      <c r="I292" s="8"/>
      <c r="J292" s="8"/>
      <c r="K292" s="8"/>
      <c r="L292" s="8"/>
      <c r="M292" s="8"/>
      <c r="N292" s="8"/>
      <c r="O292" s="8"/>
      <c r="P292" s="8"/>
      <c r="Q292" s="8"/>
      <c r="R292" s="8"/>
      <c r="S292" s="8"/>
      <c r="T292" s="8"/>
      <c r="U292" s="8"/>
      <c r="V292" s="8"/>
      <c r="W292" s="8"/>
      <c r="X292" s="8"/>
      <c r="Y292" s="8"/>
    </row>
    <row r="293" spans="1:25" ht="12.75" customHeight="1" x14ac:dyDescent="0.15">
      <c r="A293" s="83"/>
      <c r="B293" s="34"/>
      <c r="C293" s="150"/>
      <c r="D293" s="35"/>
      <c r="E293" s="35"/>
      <c r="F293" s="35"/>
      <c r="G293" s="8"/>
      <c r="H293" s="8"/>
      <c r="I293" s="8"/>
      <c r="J293" s="8"/>
      <c r="K293" s="8"/>
      <c r="L293" s="8"/>
      <c r="M293" s="8"/>
      <c r="N293" s="8"/>
      <c r="O293" s="8"/>
      <c r="P293" s="8"/>
      <c r="Q293" s="8"/>
      <c r="R293" s="8"/>
      <c r="S293" s="8"/>
      <c r="T293" s="8"/>
      <c r="U293" s="8"/>
      <c r="V293" s="8"/>
      <c r="W293" s="8"/>
      <c r="X293" s="8"/>
      <c r="Y293" s="8"/>
    </row>
    <row r="294" spans="1:25" ht="12.75" customHeight="1" x14ac:dyDescent="0.15">
      <c r="A294" s="83"/>
      <c r="B294" s="34"/>
      <c r="C294" s="150"/>
      <c r="D294" s="35"/>
      <c r="E294" s="35"/>
      <c r="F294" s="35"/>
      <c r="G294" s="8"/>
      <c r="H294" s="8"/>
      <c r="I294" s="8"/>
      <c r="J294" s="8"/>
      <c r="K294" s="8"/>
      <c r="L294" s="8"/>
      <c r="M294" s="8"/>
      <c r="N294" s="8"/>
      <c r="O294" s="8"/>
      <c r="P294" s="8"/>
      <c r="Q294" s="8"/>
      <c r="R294" s="8"/>
      <c r="S294" s="8"/>
      <c r="T294" s="8"/>
      <c r="U294" s="8"/>
      <c r="V294" s="8"/>
      <c r="W294" s="8"/>
      <c r="X294" s="8"/>
      <c r="Y294" s="8"/>
    </row>
    <row r="295" spans="1:25" ht="12.75" customHeight="1" x14ac:dyDescent="0.15">
      <c r="A295" s="83"/>
      <c r="B295" s="34"/>
      <c r="C295" s="150"/>
      <c r="D295" s="35"/>
      <c r="E295" s="35"/>
      <c r="F295" s="35"/>
      <c r="G295" s="8"/>
      <c r="H295" s="8"/>
      <c r="I295" s="8"/>
      <c r="J295" s="8"/>
      <c r="K295" s="8"/>
      <c r="L295" s="8"/>
      <c r="M295" s="8"/>
      <c r="N295" s="8"/>
      <c r="O295" s="8"/>
      <c r="P295" s="8"/>
      <c r="Q295" s="8"/>
      <c r="R295" s="8"/>
      <c r="S295" s="8"/>
      <c r="T295" s="8"/>
      <c r="U295" s="8"/>
      <c r="V295" s="8"/>
      <c r="W295" s="8"/>
      <c r="X295" s="8"/>
      <c r="Y295" s="8"/>
    </row>
    <row r="296" spans="1:25" ht="12.75" customHeight="1" x14ac:dyDescent="0.15">
      <c r="A296" s="83"/>
      <c r="B296" s="34"/>
      <c r="C296" s="150"/>
      <c r="D296" s="35"/>
      <c r="E296" s="35"/>
      <c r="F296" s="35"/>
      <c r="G296" s="8"/>
      <c r="H296" s="8"/>
      <c r="I296" s="8"/>
      <c r="J296" s="8"/>
      <c r="K296" s="8"/>
      <c r="L296" s="8"/>
      <c r="M296" s="8"/>
      <c r="N296" s="8"/>
      <c r="O296" s="8"/>
      <c r="P296" s="8"/>
      <c r="Q296" s="8"/>
      <c r="R296" s="8"/>
      <c r="S296" s="8"/>
      <c r="T296" s="8"/>
      <c r="U296" s="8"/>
      <c r="V296" s="8"/>
      <c r="W296" s="8"/>
      <c r="X296" s="8"/>
      <c r="Y296" s="8"/>
    </row>
    <row r="297" spans="1:25" ht="12.75" customHeight="1" x14ac:dyDescent="0.15">
      <c r="A297" s="83"/>
      <c r="B297" s="34"/>
      <c r="C297" s="150"/>
      <c r="D297" s="35"/>
      <c r="E297" s="35"/>
      <c r="F297" s="35"/>
      <c r="G297" s="8"/>
      <c r="H297" s="8"/>
      <c r="I297" s="8"/>
      <c r="J297" s="8"/>
      <c r="K297" s="8"/>
      <c r="L297" s="8"/>
      <c r="M297" s="8"/>
      <c r="N297" s="8"/>
      <c r="O297" s="8"/>
      <c r="P297" s="8"/>
      <c r="Q297" s="8"/>
      <c r="R297" s="8"/>
      <c r="S297" s="8"/>
      <c r="T297" s="8"/>
      <c r="U297" s="8"/>
      <c r="V297" s="8"/>
      <c r="W297" s="8"/>
      <c r="X297" s="8"/>
      <c r="Y297" s="8"/>
    </row>
    <row r="298" spans="1:25" ht="12.75" customHeight="1" x14ac:dyDescent="0.15">
      <c r="A298" s="83"/>
      <c r="B298" s="34"/>
      <c r="C298" s="150"/>
      <c r="D298" s="35"/>
      <c r="E298" s="35"/>
      <c r="F298" s="35"/>
      <c r="G298" s="8"/>
      <c r="H298" s="8"/>
      <c r="I298" s="8"/>
      <c r="J298" s="8"/>
      <c r="K298" s="8"/>
      <c r="L298" s="8"/>
      <c r="M298" s="8"/>
      <c r="N298" s="8"/>
      <c r="O298" s="8"/>
      <c r="P298" s="8"/>
      <c r="Q298" s="8"/>
      <c r="R298" s="8"/>
      <c r="S298" s="8"/>
      <c r="T298" s="8"/>
      <c r="U298" s="8"/>
      <c r="V298" s="8"/>
      <c r="W298" s="8"/>
      <c r="X298" s="8"/>
      <c r="Y298" s="8"/>
    </row>
    <row r="299" spans="1:25" ht="12.75" customHeight="1" x14ac:dyDescent="0.15">
      <c r="A299" s="83"/>
      <c r="B299" s="34"/>
      <c r="C299" s="150"/>
      <c r="D299" s="35"/>
      <c r="E299" s="35"/>
      <c r="F299" s="35"/>
      <c r="G299" s="8"/>
      <c r="H299" s="8"/>
      <c r="I299" s="8"/>
      <c r="J299" s="8"/>
      <c r="K299" s="8"/>
      <c r="L299" s="8"/>
      <c r="M299" s="8"/>
      <c r="N299" s="8"/>
      <c r="O299" s="8"/>
      <c r="P299" s="8"/>
      <c r="Q299" s="8"/>
      <c r="R299" s="8"/>
      <c r="S299" s="8"/>
      <c r="T299" s="8"/>
      <c r="U299" s="8"/>
      <c r="V299" s="8"/>
      <c r="W299" s="8"/>
      <c r="X299" s="8"/>
      <c r="Y299" s="8"/>
    </row>
    <row r="300" spans="1:25" ht="12.75" customHeight="1" x14ac:dyDescent="0.15">
      <c r="A300" s="83"/>
      <c r="B300" s="34"/>
      <c r="C300" s="150"/>
      <c r="D300" s="35"/>
      <c r="E300" s="35"/>
      <c r="F300" s="35"/>
      <c r="G300" s="8"/>
      <c r="H300" s="8"/>
      <c r="I300" s="8"/>
      <c r="J300" s="8"/>
      <c r="K300" s="8"/>
      <c r="L300" s="8"/>
      <c r="M300" s="8"/>
      <c r="N300" s="8"/>
      <c r="O300" s="8"/>
      <c r="P300" s="8"/>
      <c r="Q300" s="8"/>
      <c r="R300" s="8"/>
      <c r="S300" s="8"/>
      <c r="T300" s="8"/>
      <c r="U300" s="8"/>
      <c r="V300" s="8"/>
      <c r="W300" s="8"/>
      <c r="X300" s="8"/>
      <c r="Y300" s="8"/>
    </row>
    <row r="301" spans="1:25" ht="12.75" customHeight="1" x14ac:dyDescent="0.15">
      <c r="A301" s="83"/>
      <c r="B301" s="34"/>
      <c r="C301" s="150"/>
      <c r="D301" s="35"/>
      <c r="E301" s="35"/>
      <c r="F301" s="35"/>
      <c r="G301" s="8"/>
      <c r="H301" s="8"/>
      <c r="I301" s="8"/>
      <c r="J301" s="8"/>
      <c r="K301" s="8"/>
      <c r="L301" s="8"/>
      <c r="M301" s="8"/>
      <c r="N301" s="8"/>
      <c r="O301" s="8"/>
      <c r="P301" s="8"/>
      <c r="Q301" s="8"/>
      <c r="R301" s="8"/>
      <c r="S301" s="8"/>
      <c r="T301" s="8"/>
      <c r="U301" s="8"/>
      <c r="V301" s="8"/>
      <c r="W301" s="8"/>
      <c r="X301" s="8"/>
      <c r="Y301" s="8"/>
    </row>
    <row r="302" spans="1:25" ht="12.75" customHeight="1" x14ac:dyDescent="0.15">
      <c r="A302" s="83"/>
      <c r="B302" s="34"/>
      <c r="C302" s="150"/>
      <c r="D302" s="35"/>
      <c r="E302" s="35"/>
      <c r="F302" s="35"/>
      <c r="G302" s="8"/>
      <c r="H302" s="8"/>
      <c r="I302" s="8"/>
      <c r="J302" s="8"/>
      <c r="K302" s="8"/>
      <c r="L302" s="8"/>
      <c r="M302" s="8"/>
      <c r="N302" s="8"/>
      <c r="O302" s="8"/>
      <c r="P302" s="8"/>
      <c r="Q302" s="8"/>
      <c r="R302" s="8"/>
      <c r="S302" s="8"/>
      <c r="T302" s="8"/>
      <c r="U302" s="8"/>
      <c r="V302" s="8"/>
      <c r="W302" s="8"/>
      <c r="X302" s="8"/>
      <c r="Y302" s="8"/>
    </row>
    <row r="303" spans="1:25" ht="12.75" customHeight="1" x14ac:dyDescent="0.15">
      <c r="A303" s="83"/>
      <c r="B303" s="34"/>
      <c r="C303" s="150"/>
      <c r="D303" s="35"/>
      <c r="E303" s="35"/>
      <c r="F303" s="35"/>
      <c r="G303" s="8"/>
      <c r="H303" s="8"/>
      <c r="I303" s="8"/>
      <c r="J303" s="8"/>
      <c r="K303" s="8"/>
      <c r="L303" s="8"/>
      <c r="M303" s="8"/>
      <c r="N303" s="8"/>
      <c r="O303" s="8"/>
      <c r="P303" s="8"/>
      <c r="Q303" s="8"/>
      <c r="R303" s="8"/>
      <c r="S303" s="8"/>
      <c r="T303" s="8"/>
      <c r="U303" s="8"/>
      <c r="V303" s="8"/>
      <c r="W303" s="8"/>
      <c r="X303" s="8"/>
      <c r="Y303" s="8"/>
    </row>
    <row r="304" spans="1:25" ht="12.75" customHeight="1" x14ac:dyDescent="0.15">
      <c r="A304" s="83"/>
      <c r="B304" s="34"/>
      <c r="C304" s="150"/>
      <c r="D304" s="35"/>
      <c r="E304" s="35"/>
      <c r="F304" s="35"/>
      <c r="G304" s="8"/>
      <c r="H304" s="8"/>
      <c r="I304" s="8"/>
      <c r="J304" s="8"/>
      <c r="K304" s="8"/>
      <c r="L304" s="8"/>
      <c r="M304" s="8"/>
      <c r="N304" s="8"/>
      <c r="O304" s="8"/>
      <c r="P304" s="8"/>
      <c r="Q304" s="8"/>
      <c r="R304" s="8"/>
      <c r="S304" s="8"/>
      <c r="T304" s="8"/>
      <c r="U304" s="8"/>
      <c r="V304" s="8"/>
      <c r="W304" s="8"/>
      <c r="X304" s="8"/>
      <c r="Y304" s="8"/>
    </row>
    <row r="305" spans="1:25" ht="12.75" customHeight="1" x14ac:dyDescent="0.15">
      <c r="A305" s="83"/>
      <c r="B305" s="34"/>
      <c r="C305" s="150"/>
      <c r="D305" s="35"/>
      <c r="E305" s="35"/>
      <c r="F305" s="35"/>
      <c r="G305" s="8"/>
      <c r="H305" s="8"/>
      <c r="I305" s="8"/>
      <c r="J305" s="8"/>
      <c r="K305" s="8"/>
      <c r="L305" s="8"/>
      <c r="M305" s="8"/>
      <c r="N305" s="8"/>
      <c r="O305" s="8"/>
      <c r="P305" s="8"/>
      <c r="Q305" s="8"/>
      <c r="R305" s="8"/>
      <c r="S305" s="8"/>
      <c r="T305" s="8"/>
      <c r="U305" s="8"/>
      <c r="V305" s="8"/>
      <c r="W305" s="8"/>
      <c r="X305" s="8"/>
      <c r="Y305" s="8"/>
    </row>
    <row r="306" spans="1:25" ht="12.75" customHeight="1" x14ac:dyDescent="0.15">
      <c r="A306" s="83"/>
      <c r="B306" s="34"/>
      <c r="C306" s="150"/>
      <c r="D306" s="35"/>
      <c r="E306" s="35"/>
      <c r="F306" s="35"/>
      <c r="G306" s="8"/>
      <c r="H306" s="8"/>
      <c r="I306" s="8"/>
      <c r="J306" s="8"/>
      <c r="K306" s="8"/>
      <c r="L306" s="8"/>
      <c r="M306" s="8"/>
      <c r="N306" s="8"/>
      <c r="O306" s="8"/>
      <c r="P306" s="8"/>
      <c r="Q306" s="8"/>
      <c r="R306" s="8"/>
      <c r="S306" s="8"/>
      <c r="T306" s="8"/>
      <c r="U306" s="8"/>
      <c r="V306" s="8"/>
      <c r="W306" s="8"/>
      <c r="X306" s="8"/>
      <c r="Y306" s="8"/>
    </row>
    <row r="307" spans="1:25" ht="12.75" customHeight="1" x14ac:dyDescent="0.15">
      <c r="A307" s="83"/>
      <c r="B307" s="34"/>
      <c r="C307" s="150"/>
      <c r="D307" s="35"/>
      <c r="E307" s="35"/>
      <c r="F307" s="35"/>
      <c r="G307" s="8"/>
      <c r="H307" s="8"/>
      <c r="I307" s="8"/>
      <c r="J307" s="8"/>
      <c r="K307" s="8"/>
      <c r="L307" s="8"/>
      <c r="M307" s="8"/>
      <c r="N307" s="8"/>
      <c r="O307" s="8"/>
      <c r="P307" s="8"/>
      <c r="Q307" s="8"/>
      <c r="R307" s="8"/>
      <c r="S307" s="8"/>
      <c r="T307" s="8"/>
      <c r="U307" s="8"/>
      <c r="V307" s="8"/>
      <c r="W307" s="8"/>
      <c r="X307" s="8"/>
      <c r="Y307" s="8"/>
    </row>
    <row r="308" spans="1:25" ht="12.75" customHeight="1" x14ac:dyDescent="0.15">
      <c r="A308" s="83"/>
      <c r="B308" s="34"/>
      <c r="C308" s="150"/>
      <c r="D308" s="35"/>
      <c r="E308" s="35"/>
      <c r="F308" s="35"/>
      <c r="G308" s="8"/>
      <c r="H308" s="8"/>
      <c r="I308" s="8"/>
      <c r="J308" s="8"/>
      <c r="K308" s="8"/>
      <c r="L308" s="8"/>
      <c r="M308" s="8"/>
      <c r="N308" s="8"/>
      <c r="O308" s="8"/>
      <c r="P308" s="8"/>
      <c r="Q308" s="8"/>
      <c r="R308" s="8"/>
      <c r="S308" s="8"/>
      <c r="T308" s="8"/>
      <c r="U308" s="8"/>
      <c r="V308" s="8"/>
      <c r="W308" s="8"/>
      <c r="X308" s="8"/>
      <c r="Y308" s="8"/>
    </row>
    <row r="309" spans="1:25" ht="12.75" customHeight="1" x14ac:dyDescent="0.15">
      <c r="A309" s="83"/>
      <c r="B309" s="34"/>
      <c r="C309" s="150"/>
      <c r="D309" s="35"/>
      <c r="E309" s="35"/>
      <c r="F309" s="35"/>
      <c r="G309" s="8"/>
      <c r="H309" s="8"/>
      <c r="I309" s="8"/>
      <c r="J309" s="8"/>
      <c r="K309" s="8"/>
      <c r="L309" s="8"/>
      <c r="M309" s="8"/>
      <c r="N309" s="8"/>
      <c r="O309" s="8"/>
      <c r="P309" s="8"/>
      <c r="Q309" s="8"/>
      <c r="R309" s="8"/>
      <c r="S309" s="8"/>
      <c r="T309" s="8"/>
      <c r="U309" s="8"/>
      <c r="V309" s="8"/>
      <c r="W309" s="8"/>
      <c r="X309" s="8"/>
      <c r="Y309" s="8"/>
    </row>
    <row r="310" spans="1:25" ht="12.75" customHeight="1" x14ac:dyDescent="0.15">
      <c r="A310" s="83"/>
      <c r="B310" s="34"/>
      <c r="C310" s="150"/>
      <c r="D310" s="35"/>
      <c r="E310" s="35"/>
      <c r="F310" s="35"/>
      <c r="G310" s="8"/>
      <c r="H310" s="8"/>
      <c r="I310" s="8"/>
      <c r="J310" s="8"/>
      <c r="K310" s="8"/>
      <c r="L310" s="8"/>
      <c r="M310" s="8"/>
      <c r="N310" s="8"/>
      <c r="O310" s="8"/>
      <c r="P310" s="8"/>
      <c r="Q310" s="8"/>
      <c r="R310" s="8"/>
      <c r="S310" s="8"/>
      <c r="T310" s="8"/>
      <c r="U310" s="8"/>
      <c r="V310" s="8"/>
      <c r="W310" s="8"/>
      <c r="X310" s="8"/>
      <c r="Y310" s="8"/>
    </row>
    <row r="311" spans="1:25" ht="12.75" customHeight="1" x14ac:dyDescent="0.15">
      <c r="A311" s="83"/>
      <c r="B311" s="34"/>
      <c r="C311" s="150"/>
      <c r="D311" s="35"/>
      <c r="E311" s="35"/>
      <c r="F311" s="35"/>
      <c r="G311" s="8"/>
      <c r="H311" s="8"/>
      <c r="I311" s="8"/>
      <c r="J311" s="8"/>
      <c r="K311" s="8"/>
      <c r="L311" s="8"/>
      <c r="M311" s="8"/>
      <c r="N311" s="8"/>
      <c r="O311" s="8"/>
      <c r="P311" s="8"/>
      <c r="Q311" s="8"/>
      <c r="R311" s="8"/>
      <c r="S311" s="8"/>
      <c r="T311" s="8"/>
      <c r="U311" s="8"/>
      <c r="V311" s="8"/>
      <c r="W311" s="8"/>
      <c r="X311" s="8"/>
      <c r="Y311" s="8"/>
    </row>
    <row r="312" spans="1:25" ht="12.75" customHeight="1" x14ac:dyDescent="0.15">
      <c r="A312" s="83"/>
      <c r="B312" s="34"/>
      <c r="C312" s="150"/>
      <c r="D312" s="35"/>
      <c r="E312" s="35"/>
      <c r="F312" s="35"/>
      <c r="G312" s="8"/>
      <c r="H312" s="8"/>
      <c r="I312" s="8"/>
      <c r="J312" s="8"/>
      <c r="K312" s="8"/>
      <c r="L312" s="8"/>
      <c r="M312" s="8"/>
      <c r="N312" s="8"/>
      <c r="O312" s="8"/>
      <c r="P312" s="8"/>
      <c r="Q312" s="8"/>
      <c r="R312" s="8"/>
      <c r="S312" s="8"/>
      <c r="T312" s="8"/>
      <c r="U312" s="8"/>
      <c r="V312" s="8"/>
      <c r="W312" s="8"/>
      <c r="X312" s="8"/>
      <c r="Y312" s="8"/>
    </row>
    <row r="313" spans="1:25" ht="12.75" customHeight="1" x14ac:dyDescent="0.15">
      <c r="A313" s="83"/>
      <c r="B313" s="34"/>
      <c r="C313" s="150"/>
      <c r="D313" s="35"/>
      <c r="E313" s="35"/>
      <c r="F313" s="35"/>
      <c r="G313" s="8"/>
      <c r="H313" s="8"/>
      <c r="I313" s="8"/>
      <c r="J313" s="8"/>
      <c r="K313" s="8"/>
      <c r="L313" s="8"/>
      <c r="M313" s="8"/>
      <c r="N313" s="8"/>
      <c r="O313" s="8"/>
      <c r="P313" s="8"/>
      <c r="Q313" s="8"/>
      <c r="R313" s="8"/>
      <c r="S313" s="8"/>
      <c r="T313" s="8"/>
      <c r="U313" s="8"/>
      <c r="V313" s="8"/>
      <c r="W313" s="8"/>
      <c r="X313" s="8"/>
      <c r="Y313" s="8"/>
    </row>
    <row r="314" spans="1:25" ht="12.75" customHeight="1" x14ac:dyDescent="0.15">
      <c r="A314" s="83"/>
      <c r="B314" s="34"/>
      <c r="C314" s="150"/>
      <c r="D314" s="35"/>
      <c r="E314" s="35"/>
      <c r="F314" s="35"/>
      <c r="G314" s="8"/>
      <c r="H314" s="8"/>
      <c r="I314" s="8"/>
      <c r="J314" s="8"/>
      <c r="K314" s="8"/>
      <c r="L314" s="8"/>
      <c r="M314" s="8"/>
      <c r="N314" s="8"/>
      <c r="O314" s="8"/>
      <c r="P314" s="8"/>
      <c r="Q314" s="8"/>
      <c r="R314" s="8"/>
      <c r="S314" s="8"/>
      <c r="T314" s="8"/>
      <c r="U314" s="8"/>
      <c r="V314" s="8"/>
      <c r="W314" s="8"/>
      <c r="X314" s="8"/>
      <c r="Y314" s="8"/>
    </row>
    <row r="315" spans="1:25" ht="12.75" customHeight="1" x14ac:dyDescent="0.15">
      <c r="A315" s="83"/>
      <c r="B315" s="34"/>
      <c r="C315" s="150"/>
      <c r="D315" s="35"/>
      <c r="E315" s="35"/>
      <c r="F315" s="35"/>
      <c r="G315" s="8"/>
      <c r="H315" s="8"/>
      <c r="I315" s="8"/>
      <c r="J315" s="8"/>
      <c r="K315" s="8"/>
      <c r="L315" s="8"/>
      <c r="M315" s="8"/>
      <c r="N315" s="8"/>
      <c r="O315" s="8"/>
      <c r="P315" s="8"/>
      <c r="Q315" s="8"/>
      <c r="R315" s="8"/>
      <c r="S315" s="8"/>
      <c r="T315" s="8"/>
      <c r="U315" s="8"/>
      <c r="V315" s="8"/>
      <c r="W315" s="8"/>
      <c r="X315" s="8"/>
      <c r="Y315" s="8"/>
    </row>
    <row r="316" spans="1:25" ht="12.75" customHeight="1" x14ac:dyDescent="0.15">
      <c r="A316" s="83"/>
      <c r="B316" s="34"/>
      <c r="C316" s="150"/>
      <c r="D316" s="35"/>
      <c r="E316" s="35"/>
      <c r="F316" s="35"/>
      <c r="G316" s="8"/>
      <c r="H316" s="8"/>
      <c r="I316" s="8"/>
      <c r="J316" s="8"/>
      <c r="K316" s="8"/>
      <c r="L316" s="8"/>
      <c r="M316" s="8"/>
      <c r="N316" s="8"/>
      <c r="O316" s="8"/>
      <c r="P316" s="8"/>
      <c r="Q316" s="8"/>
      <c r="R316" s="8"/>
      <c r="S316" s="8"/>
      <c r="T316" s="8"/>
      <c r="U316" s="8"/>
      <c r="V316" s="8"/>
      <c r="W316" s="8"/>
      <c r="X316" s="8"/>
      <c r="Y316" s="8"/>
    </row>
    <row r="317" spans="1:25" ht="12.75" customHeight="1" x14ac:dyDescent="0.15">
      <c r="A317" s="83"/>
      <c r="B317" s="34"/>
      <c r="C317" s="150"/>
      <c r="D317" s="35"/>
      <c r="E317" s="35"/>
      <c r="F317" s="35"/>
      <c r="G317" s="8"/>
      <c r="H317" s="8"/>
      <c r="I317" s="8"/>
      <c r="J317" s="8"/>
      <c r="K317" s="8"/>
      <c r="L317" s="8"/>
      <c r="M317" s="8"/>
      <c r="N317" s="8"/>
      <c r="O317" s="8"/>
      <c r="P317" s="8"/>
      <c r="Q317" s="8"/>
      <c r="R317" s="8"/>
      <c r="S317" s="8"/>
      <c r="T317" s="8"/>
      <c r="U317" s="8"/>
      <c r="V317" s="8"/>
      <c r="W317" s="8"/>
      <c r="X317" s="8"/>
      <c r="Y317" s="8"/>
    </row>
    <row r="318" spans="1:25" ht="12.75" customHeight="1" x14ac:dyDescent="0.15">
      <c r="A318" s="83"/>
      <c r="B318" s="34"/>
      <c r="C318" s="150"/>
      <c r="D318" s="35"/>
      <c r="E318" s="35"/>
      <c r="F318" s="35"/>
      <c r="G318" s="8"/>
      <c r="H318" s="8"/>
      <c r="I318" s="8"/>
      <c r="J318" s="8"/>
      <c r="K318" s="8"/>
      <c r="L318" s="8"/>
      <c r="M318" s="8"/>
      <c r="N318" s="8"/>
      <c r="O318" s="8"/>
      <c r="P318" s="8"/>
      <c r="Q318" s="8"/>
      <c r="R318" s="8"/>
      <c r="S318" s="8"/>
      <c r="T318" s="8"/>
      <c r="U318" s="8"/>
      <c r="V318" s="8"/>
      <c r="W318" s="8"/>
      <c r="X318" s="8"/>
      <c r="Y318" s="8"/>
    </row>
    <row r="319" spans="1:25" ht="12.75" customHeight="1" x14ac:dyDescent="0.15">
      <c r="A319" s="83"/>
      <c r="B319" s="34"/>
      <c r="C319" s="150"/>
      <c r="D319" s="35"/>
      <c r="E319" s="35"/>
      <c r="F319" s="35"/>
      <c r="G319" s="8"/>
      <c r="H319" s="8"/>
      <c r="I319" s="8"/>
      <c r="J319" s="8"/>
      <c r="K319" s="8"/>
      <c r="L319" s="8"/>
      <c r="M319" s="8"/>
      <c r="N319" s="8"/>
      <c r="O319" s="8"/>
      <c r="P319" s="8"/>
      <c r="Q319" s="8"/>
      <c r="R319" s="8"/>
      <c r="S319" s="8"/>
      <c r="T319" s="8"/>
      <c r="U319" s="8"/>
      <c r="V319" s="8"/>
      <c r="W319" s="8"/>
      <c r="X319" s="8"/>
      <c r="Y319" s="8"/>
    </row>
    <row r="320" spans="1:25" ht="12.75" customHeight="1" x14ac:dyDescent="0.15">
      <c r="A320" s="83"/>
      <c r="B320" s="34"/>
      <c r="C320" s="150"/>
      <c r="D320" s="35"/>
      <c r="E320" s="35"/>
      <c r="F320" s="35"/>
      <c r="G320" s="8"/>
      <c r="H320" s="8"/>
      <c r="I320" s="8"/>
      <c r="J320" s="8"/>
      <c r="K320" s="8"/>
      <c r="L320" s="8"/>
      <c r="M320" s="8"/>
      <c r="N320" s="8"/>
      <c r="O320" s="8"/>
      <c r="P320" s="8"/>
      <c r="Q320" s="8"/>
      <c r="R320" s="8"/>
      <c r="S320" s="8"/>
      <c r="T320" s="8"/>
      <c r="U320" s="8"/>
      <c r="V320" s="8"/>
      <c r="W320" s="8"/>
      <c r="X320" s="8"/>
      <c r="Y320" s="8"/>
    </row>
    <row r="321" spans="1:25" ht="12.75" customHeight="1" x14ac:dyDescent="0.15">
      <c r="A321" s="83"/>
      <c r="B321" s="34"/>
      <c r="C321" s="150"/>
      <c r="D321" s="35"/>
      <c r="E321" s="35"/>
      <c r="F321" s="35"/>
      <c r="G321" s="8"/>
      <c r="H321" s="8"/>
      <c r="I321" s="8"/>
      <c r="J321" s="8"/>
      <c r="K321" s="8"/>
      <c r="L321" s="8"/>
      <c r="M321" s="8"/>
      <c r="N321" s="8"/>
      <c r="O321" s="8"/>
      <c r="P321" s="8"/>
      <c r="Q321" s="8"/>
      <c r="R321" s="8"/>
      <c r="S321" s="8"/>
      <c r="T321" s="8"/>
      <c r="U321" s="8"/>
      <c r="V321" s="8"/>
      <c r="W321" s="8"/>
      <c r="X321" s="8"/>
      <c r="Y321" s="8"/>
    </row>
    <row r="322" spans="1:25" ht="12.75" customHeight="1" x14ac:dyDescent="0.15">
      <c r="A322" s="83"/>
      <c r="B322" s="34"/>
      <c r="C322" s="150"/>
      <c r="D322" s="35"/>
      <c r="E322" s="35"/>
      <c r="F322" s="35"/>
      <c r="G322" s="8"/>
      <c r="H322" s="8"/>
      <c r="I322" s="8"/>
      <c r="J322" s="8"/>
      <c r="K322" s="8"/>
      <c r="L322" s="8"/>
      <c r="M322" s="8"/>
      <c r="N322" s="8"/>
      <c r="O322" s="8"/>
      <c r="P322" s="8"/>
      <c r="Q322" s="8"/>
      <c r="R322" s="8"/>
      <c r="S322" s="8"/>
      <c r="T322" s="8"/>
      <c r="U322" s="8"/>
      <c r="V322" s="8"/>
      <c r="W322" s="8"/>
      <c r="X322" s="8"/>
      <c r="Y322" s="8"/>
    </row>
    <row r="323" spans="1:25" ht="12.75" customHeight="1" x14ac:dyDescent="0.15">
      <c r="A323" s="83"/>
      <c r="B323" s="34"/>
      <c r="C323" s="150"/>
      <c r="D323" s="35"/>
      <c r="E323" s="35"/>
      <c r="F323" s="35"/>
      <c r="G323" s="8"/>
      <c r="H323" s="8"/>
      <c r="I323" s="8"/>
      <c r="J323" s="8"/>
      <c r="K323" s="8"/>
      <c r="L323" s="8"/>
      <c r="M323" s="8"/>
      <c r="N323" s="8"/>
      <c r="O323" s="8"/>
      <c r="P323" s="8"/>
      <c r="Q323" s="8"/>
      <c r="R323" s="8"/>
      <c r="S323" s="8"/>
      <c r="T323" s="8"/>
      <c r="U323" s="8"/>
      <c r="V323" s="8"/>
      <c r="W323" s="8"/>
      <c r="X323" s="8"/>
      <c r="Y323" s="8"/>
    </row>
    <row r="324" spans="1:25" ht="12.75" customHeight="1" x14ac:dyDescent="0.15">
      <c r="A324" s="83"/>
      <c r="B324" s="34"/>
      <c r="C324" s="150"/>
      <c r="D324" s="35"/>
      <c r="E324" s="35"/>
      <c r="F324" s="35"/>
      <c r="G324" s="8"/>
      <c r="H324" s="8"/>
      <c r="I324" s="8"/>
      <c r="J324" s="8"/>
      <c r="K324" s="8"/>
      <c r="L324" s="8"/>
      <c r="M324" s="8"/>
      <c r="N324" s="8"/>
      <c r="O324" s="8"/>
      <c r="P324" s="8"/>
      <c r="Q324" s="8"/>
      <c r="R324" s="8"/>
      <c r="S324" s="8"/>
      <c r="T324" s="8"/>
      <c r="U324" s="8"/>
      <c r="V324" s="8"/>
      <c r="W324" s="8"/>
      <c r="X324" s="8"/>
      <c r="Y324" s="8"/>
    </row>
    <row r="325" spans="1:25" ht="12.75" customHeight="1" x14ac:dyDescent="0.15">
      <c r="A325" s="83"/>
      <c r="B325" s="34"/>
      <c r="C325" s="150"/>
      <c r="D325" s="35"/>
      <c r="E325" s="35"/>
      <c r="F325" s="35"/>
      <c r="G325" s="8"/>
      <c r="H325" s="8"/>
      <c r="I325" s="8"/>
      <c r="J325" s="8"/>
      <c r="K325" s="8"/>
      <c r="L325" s="8"/>
      <c r="M325" s="8"/>
      <c r="N325" s="8"/>
      <c r="O325" s="8"/>
      <c r="P325" s="8"/>
      <c r="Q325" s="8"/>
      <c r="R325" s="8"/>
      <c r="S325" s="8"/>
      <c r="T325" s="8"/>
      <c r="U325" s="8"/>
      <c r="V325" s="8"/>
      <c r="W325" s="8"/>
      <c r="X325" s="8"/>
      <c r="Y325" s="8"/>
    </row>
    <row r="326" spans="1:25" ht="12.75" customHeight="1" x14ac:dyDescent="0.15">
      <c r="A326" s="83"/>
      <c r="B326" s="34"/>
      <c r="C326" s="150"/>
      <c r="D326" s="35"/>
      <c r="E326" s="35"/>
      <c r="F326" s="35"/>
      <c r="G326" s="8"/>
      <c r="H326" s="8"/>
      <c r="I326" s="8"/>
      <c r="J326" s="8"/>
      <c r="K326" s="8"/>
      <c r="L326" s="8"/>
      <c r="M326" s="8"/>
      <c r="N326" s="8"/>
      <c r="O326" s="8"/>
      <c r="P326" s="8"/>
      <c r="Q326" s="8"/>
      <c r="R326" s="8"/>
      <c r="S326" s="8"/>
      <c r="T326" s="8"/>
      <c r="U326" s="8"/>
      <c r="V326" s="8"/>
      <c r="W326" s="8"/>
      <c r="X326" s="8"/>
      <c r="Y326" s="8"/>
    </row>
    <row r="327" spans="1:25" ht="12.75" customHeight="1" x14ac:dyDescent="0.15">
      <c r="A327" s="83"/>
      <c r="B327" s="34"/>
      <c r="C327" s="150"/>
      <c r="D327" s="35"/>
      <c r="E327" s="35"/>
      <c r="F327" s="35"/>
      <c r="G327" s="8"/>
      <c r="H327" s="8"/>
      <c r="I327" s="8"/>
      <c r="J327" s="8"/>
      <c r="K327" s="8"/>
      <c r="L327" s="8"/>
      <c r="M327" s="8"/>
      <c r="N327" s="8"/>
      <c r="O327" s="8"/>
      <c r="P327" s="8"/>
      <c r="Q327" s="8"/>
      <c r="R327" s="8"/>
      <c r="S327" s="8"/>
      <c r="T327" s="8"/>
      <c r="U327" s="8"/>
      <c r="V327" s="8"/>
      <c r="W327" s="8"/>
      <c r="X327" s="8"/>
      <c r="Y327" s="8"/>
    </row>
    <row r="328" spans="1:25" ht="12.75" customHeight="1" x14ac:dyDescent="0.15">
      <c r="A328" s="83"/>
      <c r="B328" s="34"/>
      <c r="C328" s="150"/>
      <c r="D328" s="35"/>
      <c r="E328" s="35"/>
      <c r="F328" s="35"/>
      <c r="G328" s="8"/>
      <c r="H328" s="8"/>
      <c r="I328" s="8"/>
      <c r="J328" s="8"/>
      <c r="K328" s="8"/>
      <c r="L328" s="8"/>
      <c r="M328" s="8"/>
      <c r="N328" s="8"/>
      <c r="O328" s="8"/>
      <c r="P328" s="8"/>
      <c r="Q328" s="8"/>
      <c r="R328" s="8"/>
      <c r="S328" s="8"/>
      <c r="T328" s="8"/>
      <c r="U328" s="8"/>
      <c r="V328" s="8"/>
      <c r="W328" s="8"/>
      <c r="X328" s="8"/>
      <c r="Y328" s="8"/>
    </row>
    <row r="329" spans="1:25" ht="12.75" customHeight="1" x14ac:dyDescent="0.15">
      <c r="A329" s="83"/>
      <c r="B329" s="34"/>
      <c r="C329" s="150"/>
      <c r="D329" s="35"/>
      <c r="E329" s="35"/>
      <c r="F329" s="35"/>
      <c r="G329" s="8"/>
      <c r="H329" s="8"/>
      <c r="I329" s="8"/>
      <c r="J329" s="8"/>
      <c r="K329" s="8"/>
      <c r="L329" s="8"/>
      <c r="M329" s="8"/>
      <c r="N329" s="8"/>
      <c r="O329" s="8"/>
      <c r="P329" s="8"/>
      <c r="Q329" s="8"/>
      <c r="R329" s="8"/>
      <c r="S329" s="8"/>
      <c r="T329" s="8"/>
      <c r="U329" s="8"/>
      <c r="V329" s="8"/>
      <c r="W329" s="8"/>
      <c r="X329" s="8"/>
      <c r="Y329" s="8"/>
    </row>
    <row r="330" spans="1:25" ht="12.75" customHeight="1" x14ac:dyDescent="0.15">
      <c r="A330" s="83"/>
      <c r="B330" s="34"/>
      <c r="C330" s="150"/>
      <c r="D330" s="35"/>
      <c r="E330" s="35"/>
      <c r="F330" s="35"/>
      <c r="G330" s="8"/>
      <c r="H330" s="8"/>
      <c r="I330" s="8"/>
      <c r="J330" s="8"/>
      <c r="K330" s="8"/>
      <c r="L330" s="8"/>
      <c r="M330" s="8"/>
      <c r="N330" s="8"/>
      <c r="O330" s="8"/>
      <c r="P330" s="8"/>
      <c r="Q330" s="8"/>
      <c r="R330" s="8"/>
      <c r="S330" s="8"/>
      <c r="T330" s="8"/>
      <c r="U330" s="8"/>
      <c r="V330" s="8"/>
      <c r="W330" s="8"/>
      <c r="X330" s="8"/>
      <c r="Y330" s="8"/>
    </row>
    <row r="331" spans="1:25" ht="12.75" customHeight="1" x14ac:dyDescent="0.15">
      <c r="A331" s="83"/>
      <c r="B331" s="34"/>
      <c r="C331" s="150"/>
      <c r="D331" s="35"/>
      <c r="E331" s="35"/>
      <c r="F331" s="35"/>
      <c r="G331" s="8"/>
      <c r="H331" s="8"/>
      <c r="I331" s="8"/>
      <c r="J331" s="8"/>
      <c r="K331" s="8"/>
      <c r="L331" s="8"/>
      <c r="M331" s="8"/>
      <c r="N331" s="8"/>
      <c r="O331" s="8"/>
      <c r="P331" s="8"/>
      <c r="Q331" s="8"/>
      <c r="R331" s="8"/>
      <c r="S331" s="8"/>
      <c r="T331" s="8"/>
      <c r="U331" s="8"/>
      <c r="V331" s="8"/>
      <c r="W331" s="8"/>
      <c r="X331" s="8"/>
      <c r="Y331" s="8"/>
    </row>
    <row r="332" spans="1:25" ht="12.75" customHeight="1" x14ac:dyDescent="0.15">
      <c r="A332" s="83"/>
      <c r="B332" s="34"/>
      <c r="C332" s="150"/>
      <c r="D332" s="35"/>
      <c r="E332" s="35"/>
      <c r="F332" s="35"/>
      <c r="G332" s="8"/>
      <c r="H332" s="8"/>
      <c r="I332" s="8"/>
      <c r="J332" s="8"/>
      <c r="K332" s="8"/>
      <c r="L332" s="8"/>
      <c r="M332" s="8"/>
      <c r="N332" s="8"/>
      <c r="O332" s="8"/>
      <c r="P332" s="8"/>
      <c r="Q332" s="8"/>
      <c r="R332" s="8"/>
      <c r="S332" s="8"/>
      <c r="T332" s="8"/>
      <c r="U332" s="8"/>
      <c r="V332" s="8"/>
      <c r="W332" s="8"/>
      <c r="X332" s="8"/>
      <c r="Y332" s="8"/>
    </row>
    <row r="333" spans="1:25" ht="12.75" customHeight="1" x14ac:dyDescent="0.15">
      <c r="A333" s="83"/>
      <c r="B333" s="34"/>
      <c r="C333" s="150"/>
      <c r="D333" s="35"/>
      <c r="E333" s="35"/>
      <c r="F333" s="35"/>
      <c r="G333" s="8"/>
      <c r="H333" s="8"/>
      <c r="I333" s="8"/>
      <c r="J333" s="8"/>
      <c r="K333" s="8"/>
      <c r="L333" s="8"/>
      <c r="M333" s="8"/>
      <c r="N333" s="8"/>
      <c r="O333" s="8"/>
      <c r="P333" s="8"/>
      <c r="Q333" s="8"/>
      <c r="R333" s="8"/>
      <c r="S333" s="8"/>
      <c r="T333" s="8"/>
      <c r="U333" s="8"/>
      <c r="V333" s="8"/>
      <c r="W333" s="8"/>
      <c r="X333" s="8"/>
      <c r="Y333" s="8"/>
    </row>
    <row r="334" spans="1:25" ht="12.75" customHeight="1" x14ac:dyDescent="0.15">
      <c r="A334" s="83"/>
      <c r="B334" s="34"/>
      <c r="C334" s="150"/>
      <c r="D334" s="35"/>
      <c r="E334" s="35"/>
      <c r="F334" s="35"/>
      <c r="G334" s="8"/>
      <c r="H334" s="8"/>
      <c r="I334" s="8"/>
      <c r="J334" s="8"/>
      <c r="K334" s="8"/>
      <c r="L334" s="8"/>
      <c r="M334" s="8"/>
      <c r="N334" s="8"/>
      <c r="O334" s="8"/>
      <c r="P334" s="8"/>
      <c r="Q334" s="8"/>
      <c r="R334" s="8"/>
      <c r="S334" s="8"/>
      <c r="T334" s="8"/>
      <c r="U334" s="8"/>
      <c r="V334" s="8"/>
      <c r="W334" s="8"/>
      <c r="X334" s="8"/>
      <c r="Y334" s="8"/>
    </row>
    <row r="335" spans="1:25" ht="12.75" customHeight="1" x14ac:dyDescent="0.15">
      <c r="A335" s="83"/>
      <c r="B335" s="34"/>
      <c r="C335" s="150"/>
      <c r="D335" s="35"/>
      <c r="E335" s="35"/>
      <c r="F335" s="35"/>
      <c r="G335" s="8"/>
      <c r="H335" s="8"/>
      <c r="I335" s="8"/>
      <c r="J335" s="8"/>
      <c r="K335" s="8"/>
      <c r="L335" s="8"/>
      <c r="M335" s="8"/>
      <c r="N335" s="8"/>
      <c r="O335" s="8"/>
      <c r="P335" s="8"/>
      <c r="Q335" s="8"/>
      <c r="R335" s="8"/>
      <c r="S335" s="8"/>
      <c r="T335" s="8"/>
      <c r="U335" s="8"/>
      <c r="V335" s="8"/>
      <c r="W335" s="8"/>
      <c r="X335" s="8"/>
      <c r="Y335" s="8"/>
    </row>
    <row r="336" spans="1:25" ht="12.75" customHeight="1" x14ac:dyDescent="0.15">
      <c r="A336" s="83"/>
      <c r="B336" s="34"/>
      <c r="C336" s="150"/>
      <c r="D336" s="35"/>
      <c r="E336" s="35"/>
      <c r="F336" s="35"/>
      <c r="G336" s="8"/>
      <c r="H336" s="8"/>
      <c r="I336" s="8"/>
      <c r="J336" s="8"/>
      <c r="K336" s="8"/>
      <c r="L336" s="8"/>
      <c r="M336" s="8"/>
      <c r="N336" s="8"/>
      <c r="O336" s="8"/>
      <c r="P336" s="8"/>
      <c r="Q336" s="8"/>
      <c r="R336" s="8"/>
      <c r="S336" s="8"/>
      <c r="T336" s="8"/>
      <c r="U336" s="8"/>
      <c r="V336" s="8"/>
      <c r="W336" s="8"/>
      <c r="X336" s="8"/>
      <c r="Y336" s="8"/>
    </row>
    <row r="337" spans="1:25" ht="12.75" customHeight="1" x14ac:dyDescent="0.15">
      <c r="A337" s="83"/>
      <c r="B337" s="34"/>
      <c r="C337" s="150"/>
      <c r="D337" s="35"/>
      <c r="E337" s="35"/>
      <c r="F337" s="35"/>
      <c r="G337" s="8"/>
      <c r="H337" s="8"/>
      <c r="I337" s="8"/>
      <c r="J337" s="8"/>
      <c r="K337" s="8"/>
      <c r="L337" s="8"/>
      <c r="M337" s="8"/>
      <c r="N337" s="8"/>
      <c r="O337" s="8"/>
      <c r="P337" s="8"/>
      <c r="Q337" s="8"/>
      <c r="R337" s="8"/>
      <c r="S337" s="8"/>
      <c r="T337" s="8"/>
      <c r="U337" s="8"/>
      <c r="V337" s="8"/>
      <c r="W337" s="8"/>
      <c r="X337" s="8"/>
      <c r="Y337" s="8"/>
    </row>
    <row r="338" spans="1:25" ht="12.75" customHeight="1" x14ac:dyDescent="0.15">
      <c r="A338" s="83"/>
      <c r="B338" s="34"/>
      <c r="C338" s="150"/>
      <c r="D338" s="35"/>
      <c r="E338" s="35"/>
      <c r="F338" s="35"/>
      <c r="G338" s="8"/>
      <c r="H338" s="8"/>
      <c r="I338" s="8"/>
      <c r="J338" s="8"/>
      <c r="K338" s="8"/>
      <c r="L338" s="8"/>
      <c r="M338" s="8"/>
      <c r="N338" s="8"/>
      <c r="O338" s="8"/>
      <c r="P338" s="8"/>
      <c r="Q338" s="8"/>
      <c r="R338" s="8"/>
      <c r="S338" s="8"/>
      <c r="T338" s="8"/>
      <c r="U338" s="8"/>
      <c r="V338" s="8"/>
      <c r="W338" s="8"/>
      <c r="X338" s="8"/>
      <c r="Y338" s="8"/>
    </row>
    <row r="339" spans="1:25" ht="12.75" customHeight="1" x14ac:dyDescent="0.15">
      <c r="A339" s="83"/>
      <c r="B339" s="34"/>
      <c r="C339" s="150"/>
      <c r="D339" s="35"/>
      <c r="E339" s="35"/>
      <c r="F339" s="35"/>
      <c r="G339" s="8"/>
      <c r="H339" s="8"/>
      <c r="I339" s="8"/>
      <c r="J339" s="8"/>
      <c r="K339" s="8"/>
      <c r="L339" s="8"/>
      <c r="M339" s="8"/>
      <c r="N339" s="8"/>
      <c r="O339" s="8"/>
      <c r="P339" s="8"/>
      <c r="Q339" s="8"/>
      <c r="R339" s="8"/>
      <c r="S339" s="8"/>
      <c r="T339" s="8"/>
      <c r="U339" s="8"/>
      <c r="V339" s="8"/>
      <c r="W339" s="8"/>
      <c r="X339" s="8"/>
      <c r="Y339" s="8"/>
    </row>
    <row r="340" spans="1:25" ht="12.75" customHeight="1" x14ac:dyDescent="0.15">
      <c r="A340" s="83"/>
      <c r="B340" s="34"/>
      <c r="C340" s="150"/>
      <c r="D340" s="35"/>
      <c r="E340" s="35"/>
      <c r="F340" s="35"/>
      <c r="G340" s="8"/>
      <c r="H340" s="8"/>
      <c r="I340" s="8"/>
      <c r="J340" s="8"/>
      <c r="K340" s="8"/>
      <c r="L340" s="8"/>
      <c r="M340" s="8"/>
      <c r="N340" s="8"/>
      <c r="O340" s="8"/>
      <c r="P340" s="8"/>
      <c r="Q340" s="8"/>
      <c r="R340" s="8"/>
      <c r="S340" s="8"/>
      <c r="T340" s="8"/>
      <c r="U340" s="8"/>
      <c r="V340" s="8"/>
      <c r="W340" s="8"/>
      <c r="X340" s="8"/>
      <c r="Y340" s="8"/>
    </row>
    <row r="341" spans="1:25" ht="12.75" customHeight="1" x14ac:dyDescent="0.15">
      <c r="A341" s="83"/>
      <c r="B341" s="34"/>
      <c r="C341" s="150"/>
      <c r="D341" s="35"/>
      <c r="E341" s="35"/>
      <c r="F341" s="35"/>
      <c r="G341" s="8"/>
      <c r="H341" s="8"/>
      <c r="I341" s="8"/>
      <c r="J341" s="8"/>
      <c r="K341" s="8"/>
      <c r="L341" s="8"/>
      <c r="M341" s="8"/>
      <c r="N341" s="8"/>
      <c r="O341" s="8"/>
      <c r="P341" s="8"/>
      <c r="Q341" s="8"/>
      <c r="R341" s="8"/>
      <c r="S341" s="8"/>
      <c r="T341" s="8"/>
      <c r="U341" s="8"/>
      <c r="V341" s="8"/>
      <c r="W341" s="8"/>
      <c r="X341" s="8"/>
      <c r="Y341" s="8"/>
    </row>
    <row r="342" spans="1:25" ht="12.75" customHeight="1" x14ac:dyDescent="0.15">
      <c r="A342" s="83"/>
      <c r="B342" s="34"/>
      <c r="C342" s="150"/>
      <c r="D342" s="35"/>
      <c r="E342" s="35"/>
      <c r="F342" s="35"/>
      <c r="G342" s="8"/>
      <c r="H342" s="8"/>
      <c r="I342" s="8"/>
      <c r="J342" s="8"/>
      <c r="K342" s="8"/>
      <c r="L342" s="8"/>
      <c r="M342" s="8"/>
      <c r="N342" s="8"/>
      <c r="O342" s="8"/>
      <c r="P342" s="8"/>
      <c r="Q342" s="8"/>
      <c r="R342" s="8"/>
      <c r="S342" s="8"/>
      <c r="T342" s="8"/>
      <c r="U342" s="8"/>
      <c r="V342" s="8"/>
      <c r="W342" s="8"/>
      <c r="X342" s="8"/>
      <c r="Y342" s="8"/>
    </row>
    <row r="343" spans="1:25" ht="12.75" customHeight="1" x14ac:dyDescent="0.15">
      <c r="A343" s="83"/>
      <c r="B343" s="34"/>
      <c r="C343" s="150"/>
      <c r="D343" s="35"/>
      <c r="E343" s="35"/>
      <c r="F343" s="35"/>
      <c r="G343" s="8"/>
      <c r="H343" s="8"/>
      <c r="I343" s="8"/>
      <c r="J343" s="8"/>
      <c r="K343" s="8"/>
      <c r="L343" s="8"/>
      <c r="M343" s="8"/>
      <c r="N343" s="8"/>
      <c r="O343" s="8"/>
      <c r="P343" s="8"/>
      <c r="Q343" s="8"/>
      <c r="R343" s="8"/>
      <c r="S343" s="8"/>
      <c r="T343" s="8"/>
      <c r="U343" s="8"/>
      <c r="V343" s="8"/>
      <c r="W343" s="8"/>
      <c r="X343" s="8"/>
      <c r="Y343" s="8"/>
    </row>
    <row r="344" spans="1:25" ht="12.75" customHeight="1" x14ac:dyDescent="0.15">
      <c r="A344" s="83"/>
      <c r="B344" s="34"/>
      <c r="C344" s="150"/>
      <c r="D344" s="35"/>
      <c r="E344" s="35"/>
      <c r="F344" s="35"/>
      <c r="G344" s="8"/>
      <c r="H344" s="8"/>
      <c r="I344" s="8"/>
      <c r="J344" s="8"/>
      <c r="K344" s="8"/>
      <c r="L344" s="8"/>
      <c r="M344" s="8"/>
      <c r="N344" s="8"/>
      <c r="O344" s="8"/>
      <c r="P344" s="8"/>
      <c r="Q344" s="8"/>
      <c r="R344" s="8"/>
      <c r="S344" s="8"/>
      <c r="T344" s="8"/>
      <c r="U344" s="8"/>
      <c r="V344" s="8"/>
      <c r="W344" s="8"/>
      <c r="X344" s="8"/>
      <c r="Y344" s="8"/>
    </row>
    <row r="345" spans="1:25" ht="12.75" customHeight="1" x14ac:dyDescent="0.15">
      <c r="A345" s="83"/>
      <c r="B345" s="34"/>
      <c r="C345" s="150"/>
      <c r="D345" s="35"/>
      <c r="E345" s="35"/>
      <c r="F345" s="35"/>
      <c r="G345" s="8"/>
      <c r="H345" s="8"/>
      <c r="I345" s="8"/>
      <c r="J345" s="8"/>
      <c r="K345" s="8"/>
      <c r="L345" s="8"/>
      <c r="M345" s="8"/>
      <c r="N345" s="8"/>
      <c r="O345" s="8"/>
      <c r="P345" s="8"/>
      <c r="Q345" s="8"/>
      <c r="R345" s="8"/>
      <c r="S345" s="8"/>
      <c r="T345" s="8"/>
      <c r="U345" s="8"/>
      <c r="V345" s="8"/>
      <c r="W345" s="8"/>
      <c r="X345" s="8"/>
      <c r="Y345" s="8"/>
    </row>
    <row r="346" spans="1:25" ht="12.75" customHeight="1" x14ac:dyDescent="0.15">
      <c r="A346" s="83"/>
      <c r="B346" s="34"/>
      <c r="C346" s="150"/>
      <c r="D346" s="35"/>
      <c r="E346" s="35"/>
      <c r="F346" s="35"/>
      <c r="G346" s="8"/>
      <c r="H346" s="8"/>
      <c r="I346" s="8"/>
      <c r="J346" s="8"/>
      <c r="K346" s="8"/>
      <c r="L346" s="8"/>
      <c r="M346" s="8"/>
      <c r="N346" s="8"/>
      <c r="O346" s="8"/>
      <c r="P346" s="8"/>
      <c r="Q346" s="8"/>
      <c r="R346" s="8"/>
      <c r="S346" s="8"/>
      <c r="T346" s="8"/>
      <c r="U346" s="8"/>
      <c r="V346" s="8"/>
      <c r="W346" s="8"/>
      <c r="X346" s="8"/>
      <c r="Y346" s="8"/>
    </row>
    <row r="347" spans="1:25" ht="12.75" customHeight="1" x14ac:dyDescent="0.15">
      <c r="A347" s="83"/>
      <c r="B347" s="34"/>
      <c r="C347" s="150"/>
      <c r="D347" s="35"/>
      <c r="E347" s="35"/>
      <c r="F347" s="35"/>
      <c r="G347" s="8"/>
      <c r="H347" s="8"/>
      <c r="I347" s="8"/>
      <c r="J347" s="8"/>
      <c r="K347" s="8"/>
      <c r="L347" s="8"/>
      <c r="M347" s="8"/>
      <c r="N347" s="8"/>
      <c r="O347" s="8"/>
      <c r="P347" s="8"/>
      <c r="Q347" s="8"/>
      <c r="R347" s="8"/>
      <c r="S347" s="8"/>
      <c r="T347" s="8"/>
      <c r="U347" s="8"/>
      <c r="V347" s="8"/>
      <c r="W347" s="8"/>
      <c r="X347" s="8"/>
      <c r="Y347" s="8"/>
    </row>
    <row r="348" spans="1:25" ht="12.75" customHeight="1" x14ac:dyDescent="0.15">
      <c r="A348" s="83"/>
      <c r="B348" s="34"/>
      <c r="C348" s="150"/>
      <c r="D348" s="35"/>
      <c r="E348" s="35"/>
      <c r="F348" s="35"/>
      <c r="G348" s="8"/>
      <c r="H348" s="8"/>
      <c r="I348" s="8"/>
      <c r="J348" s="8"/>
      <c r="K348" s="8"/>
      <c r="L348" s="8"/>
      <c r="M348" s="8"/>
      <c r="N348" s="8"/>
      <c r="O348" s="8"/>
      <c r="P348" s="8"/>
      <c r="Q348" s="8"/>
      <c r="R348" s="8"/>
      <c r="S348" s="8"/>
      <c r="T348" s="8"/>
      <c r="U348" s="8"/>
      <c r="V348" s="8"/>
      <c r="W348" s="8"/>
      <c r="X348" s="8"/>
      <c r="Y348" s="8"/>
    </row>
    <row r="349" spans="1:25" ht="12.75" customHeight="1" x14ac:dyDescent="0.15">
      <c r="A349" s="83"/>
      <c r="B349" s="34"/>
      <c r="C349" s="150"/>
      <c r="D349" s="35"/>
      <c r="E349" s="35"/>
      <c r="F349" s="35"/>
      <c r="G349" s="8"/>
      <c r="H349" s="8"/>
      <c r="I349" s="8"/>
      <c r="J349" s="8"/>
      <c r="K349" s="8"/>
      <c r="L349" s="8"/>
      <c r="M349" s="8"/>
      <c r="N349" s="8"/>
      <c r="O349" s="8"/>
      <c r="P349" s="8"/>
      <c r="Q349" s="8"/>
      <c r="R349" s="8"/>
      <c r="S349" s="8"/>
      <c r="T349" s="8"/>
      <c r="U349" s="8"/>
      <c r="V349" s="8"/>
      <c r="W349" s="8"/>
      <c r="X349" s="8"/>
      <c r="Y349" s="8"/>
    </row>
    <row r="350" spans="1:25" ht="12.75" customHeight="1" x14ac:dyDescent="0.15">
      <c r="A350" s="83"/>
      <c r="B350" s="34"/>
      <c r="C350" s="150"/>
      <c r="D350" s="35"/>
      <c r="E350" s="35"/>
      <c r="F350" s="35"/>
      <c r="G350" s="8"/>
      <c r="H350" s="8"/>
      <c r="I350" s="8"/>
      <c r="J350" s="8"/>
      <c r="K350" s="8"/>
      <c r="L350" s="8"/>
      <c r="M350" s="8"/>
      <c r="N350" s="8"/>
      <c r="O350" s="8"/>
      <c r="P350" s="8"/>
      <c r="Q350" s="8"/>
      <c r="R350" s="8"/>
      <c r="S350" s="8"/>
      <c r="T350" s="8"/>
      <c r="U350" s="8"/>
      <c r="V350" s="8"/>
      <c r="W350" s="8"/>
      <c r="X350" s="8"/>
      <c r="Y350" s="8"/>
    </row>
    <row r="351" spans="1:25" ht="12.75" customHeight="1" x14ac:dyDescent="0.15">
      <c r="A351" s="83"/>
      <c r="B351" s="34"/>
      <c r="C351" s="150"/>
      <c r="D351" s="35"/>
      <c r="E351" s="35"/>
      <c r="F351" s="35"/>
      <c r="G351" s="8"/>
      <c r="H351" s="8"/>
      <c r="I351" s="8"/>
      <c r="J351" s="8"/>
      <c r="K351" s="8"/>
      <c r="L351" s="8"/>
      <c r="M351" s="8"/>
      <c r="N351" s="8"/>
      <c r="O351" s="8"/>
      <c r="P351" s="8"/>
      <c r="Q351" s="8"/>
      <c r="R351" s="8"/>
      <c r="S351" s="8"/>
      <c r="T351" s="8"/>
      <c r="U351" s="8"/>
      <c r="V351" s="8"/>
      <c r="W351" s="8"/>
      <c r="X351" s="8"/>
      <c r="Y351" s="8"/>
    </row>
    <row r="352" spans="1:25" ht="12.75" customHeight="1" x14ac:dyDescent="0.15">
      <c r="A352" s="83"/>
      <c r="B352" s="34"/>
      <c r="C352" s="150"/>
      <c r="D352" s="35"/>
      <c r="E352" s="35"/>
      <c r="F352" s="35"/>
      <c r="G352" s="8"/>
      <c r="H352" s="8"/>
      <c r="I352" s="8"/>
      <c r="J352" s="8"/>
      <c r="K352" s="8"/>
      <c r="L352" s="8"/>
      <c r="M352" s="8"/>
      <c r="N352" s="8"/>
      <c r="O352" s="8"/>
      <c r="P352" s="8"/>
      <c r="Q352" s="8"/>
      <c r="R352" s="8"/>
      <c r="S352" s="8"/>
      <c r="T352" s="8"/>
      <c r="U352" s="8"/>
      <c r="V352" s="8"/>
      <c r="W352" s="8"/>
      <c r="X352" s="8"/>
      <c r="Y352" s="8"/>
    </row>
    <row r="353" spans="1:25" ht="12.75" customHeight="1" x14ac:dyDescent="0.15">
      <c r="A353" s="83"/>
      <c r="B353" s="34"/>
      <c r="C353" s="150"/>
      <c r="D353" s="35"/>
      <c r="E353" s="35"/>
      <c r="F353" s="35"/>
      <c r="G353" s="8"/>
      <c r="H353" s="8"/>
      <c r="I353" s="8"/>
      <c r="J353" s="8"/>
      <c r="K353" s="8"/>
      <c r="L353" s="8"/>
      <c r="M353" s="8"/>
      <c r="N353" s="8"/>
      <c r="O353" s="8"/>
      <c r="P353" s="8"/>
      <c r="Q353" s="8"/>
      <c r="R353" s="8"/>
      <c r="S353" s="8"/>
      <c r="T353" s="8"/>
      <c r="U353" s="8"/>
      <c r="V353" s="8"/>
      <c r="W353" s="8"/>
      <c r="X353" s="8"/>
      <c r="Y353" s="8"/>
    </row>
    <row r="354" spans="1:25" ht="12.75" customHeight="1" x14ac:dyDescent="0.15">
      <c r="A354" s="83"/>
      <c r="B354" s="34"/>
      <c r="C354" s="150"/>
      <c r="D354" s="35"/>
      <c r="E354" s="35"/>
      <c r="F354" s="35"/>
      <c r="G354" s="8"/>
      <c r="H354" s="8"/>
      <c r="I354" s="8"/>
      <c r="J354" s="8"/>
      <c r="K354" s="8"/>
      <c r="L354" s="8"/>
      <c r="M354" s="8"/>
      <c r="N354" s="8"/>
      <c r="O354" s="8"/>
      <c r="P354" s="8"/>
      <c r="Q354" s="8"/>
      <c r="R354" s="8"/>
      <c r="S354" s="8"/>
      <c r="T354" s="8"/>
      <c r="U354" s="8"/>
      <c r="V354" s="8"/>
      <c r="W354" s="8"/>
      <c r="X354" s="8"/>
      <c r="Y354" s="8"/>
    </row>
    <row r="355" spans="1:25" ht="12.75" customHeight="1" x14ac:dyDescent="0.15">
      <c r="A355" s="83"/>
      <c r="B355" s="34"/>
      <c r="C355" s="150"/>
      <c r="D355" s="35"/>
      <c r="E355" s="35"/>
      <c r="F355" s="35"/>
      <c r="G355" s="8"/>
      <c r="H355" s="8"/>
      <c r="I355" s="8"/>
      <c r="J355" s="8"/>
      <c r="K355" s="8"/>
      <c r="L355" s="8"/>
      <c r="M355" s="8"/>
      <c r="N355" s="8"/>
      <c r="O355" s="8"/>
      <c r="P355" s="8"/>
      <c r="Q355" s="8"/>
      <c r="R355" s="8"/>
      <c r="S355" s="8"/>
      <c r="T355" s="8"/>
      <c r="U355" s="8"/>
      <c r="V355" s="8"/>
      <c r="W355" s="8"/>
      <c r="X355" s="8"/>
      <c r="Y355" s="8"/>
    </row>
    <row r="356" spans="1:25" ht="12.75" customHeight="1" x14ac:dyDescent="0.15">
      <c r="A356" s="83"/>
      <c r="B356" s="34"/>
      <c r="C356" s="150"/>
      <c r="D356" s="35"/>
      <c r="E356" s="35"/>
      <c r="F356" s="35"/>
      <c r="G356" s="8"/>
      <c r="H356" s="8"/>
      <c r="I356" s="8"/>
      <c r="J356" s="8"/>
      <c r="K356" s="8"/>
      <c r="L356" s="8"/>
      <c r="M356" s="8"/>
      <c r="N356" s="8"/>
      <c r="O356" s="8"/>
      <c r="P356" s="8"/>
      <c r="Q356" s="8"/>
      <c r="R356" s="8"/>
      <c r="S356" s="8"/>
      <c r="T356" s="8"/>
      <c r="U356" s="8"/>
      <c r="V356" s="8"/>
      <c r="W356" s="8"/>
      <c r="X356" s="8"/>
      <c r="Y356" s="8"/>
    </row>
    <row r="357" spans="1:25" ht="12.75" customHeight="1" x14ac:dyDescent="0.15">
      <c r="A357" s="83"/>
      <c r="B357" s="34"/>
      <c r="C357" s="150"/>
      <c r="D357" s="35"/>
      <c r="E357" s="35"/>
      <c r="F357" s="35"/>
      <c r="G357" s="8"/>
      <c r="H357" s="8"/>
      <c r="I357" s="8"/>
      <c r="J357" s="8"/>
      <c r="K357" s="8"/>
      <c r="L357" s="8"/>
      <c r="M357" s="8"/>
      <c r="N357" s="8"/>
      <c r="O357" s="8"/>
      <c r="P357" s="8"/>
      <c r="Q357" s="8"/>
      <c r="R357" s="8"/>
      <c r="S357" s="8"/>
      <c r="T357" s="8"/>
      <c r="U357" s="8"/>
      <c r="V357" s="8"/>
      <c r="W357" s="8"/>
      <c r="X357" s="8"/>
      <c r="Y357" s="8"/>
    </row>
    <row r="358" spans="1:25" ht="12.75" customHeight="1" x14ac:dyDescent="0.15">
      <c r="A358" s="83"/>
      <c r="B358" s="34"/>
      <c r="C358" s="150"/>
      <c r="D358" s="35"/>
      <c r="E358" s="35"/>
      <c r="F358" s="35"/>
      <c r="G358" s="8"/>
      <c r="H358" s="8"/>
      <c r="I358" s="8"/>
      <c r="J358" s="8"/>
      <c r="K358" s="8"/>
      <c r="L358" s="8"/>
      <c r="M358" s="8"/>
      <c r="N358" s="8"/>
      <c r="O358" s="8"/>
      <c r="P358" s="8"/>
      <c r="Q358" s="8"/>
      <c r="R358" s="8"/>
      <c r="S358" s="8"/>
      <c r="T358" s="8"/>
      <c r="U358" s="8"/>
      <c r="V358" s="8"/>
      <c r="W358" s="8"/>
      <c r="X358" s="8"/>
      <c r="Y358" s="8"/>
    </row>
    <row r="359" spans="1:25" ht="12.75" customHeight="1" x14ac:dyDescent="0.15">
      <c r="A359" s="83"/>
      <c r="B359" s="34"/>
      <c r="C359" s="150"/>
      <c r="D359" s="35"/>
      <c r="E359" s="35"/>
      <c r="F359" s="35"/>
      <c r="G359" s="8"/>
      <c r="H359" s="8"/>
      <c r="I359" s="8"/>
      <c r="J359" s="8"/>
      <c r="K359" s="8"/>
      <c r="L359" s="8"/>
      <c r="M359" s="8"/>
      <c r="N359" s="8"/>
      <c r="O359" s="8"/>
      <c r="P359" s="8"/>
      <c r="Q359" s="8"/>
      <c r="R359" s="8"/>
      <c r="S359" s="8"/>
      <c r="T359" s="8"/>
      <c r="U359" s="8"/>
      <c r="V359" s="8"/>
      <c r="W359" s="8"/>
      <c r="X359" s="8"/>
      <c r="Y359" s="8"/>
    </row>
    <row r="360" spans="1:25" ht="12.75" customHeight="1" x14ac:dyDescent="0.15">
      <c r="A360" s="83"/>
      <c r="B360" s="34"/>
      <c r="C360" s="150"/>
      <c r="D360" s="35"/>
      <c r="E360" s="35"/>
      <c r="F360" s="35"/>
      <c r="G360" s="8"/>
      <c r="H360" s="8"/>
      <c r="I360" s="8"/>
      <c r="J360" s="8"/>
      <c r="K360" s="8"/>
      <c r="L360" s="8"/>
      <c r="M360" s="8"/>
      <c r="N360" s="8"/>
      <c r="O360" s="8"/>
      <c r="P360" s="8"/>
      <c r="Q360" s="8"/>
      <c r="R360" s="8"/>
      <c r="S360" s="8"/>
      <c r="T360" s="8"/>
      <c r="U360" s="8"/>
      <c r="V360" s="8"/>
      <c r="W360" s="8"/>
      <c r="X360" s="8"/>
      <c r="Y360" s="8"/>
    </row>
    <row r="361" spans="1:25" ht="12.75" customHeight="1" x14ac:dyDescent="0.15">
      <c r="A361" s="83"/>
      <c r="B361" s="34"/>
      <c r="C361" s="150"/>
      <c r="D361" s="35"/>
      <c r="E361" s="35"/>
      <c r="F361" s="35"/>
      <c r="G361" s="8"/>
      <c r="H361" s="8"/>
      <c r="I361" s="8"/>
      <c r="J361" s="8"/>
      <c r="K361" s="8"/>
      <c r="L361" s="8"/>
      <c r="M361" s="8"/>
      <c r="N361" s="8"/>
      <c r="O361" s="8"/>
      <c r="P361" s="8"/>
      <c r="Q361" s="8"/>
      <c r="R361" s="8"/>
      <c r="S361" s="8"/>
      <c r="T361" s="8"/>
      <c r="U361" s="8"/>
      <c r="V361" s="8"/>
      <c r="W361" s="8"/>
      <c r="X361" s="8"/>
      <c r="Y361" s="8"/>
    </row>
    <row r="362" spans="1:25" ht="12.75" customHeight="1" x14ac:dyDescent="0.15">
      <c r="A362" s="83"/>
      <c r="B362" s="34"/>
      <c r="C362" s="150"/>
      <c r="D362" s="35"/>
      <c r="E362" s="35"/>
      <c r="F362" s="35"/>
      <c r="G362" s="8"/>
      <c r="H362" s="8"/>
      <c r="I362" s="8"/>
      <c r="J362" s="8"/>
      <c r="K362" s="8"/>
      <c r="L362" s="8"/>
      <c r="M362" s="8"/>
      <c r="N362" s="8"/>
      <c r="O362" s="8"/>
      <c r="P362" s="8"/>
      <c r="Q362" s="8"/>
      <c r="R362" s="8"/>
      <c r="S362" s="8"/>
      <c r="T362" s="8"/>
      <c r="U362" s="8"/>
      <c r="V362" s="8"/>
      <c r="W362" s="8"/>
      <c r="X362" s="8"/>
      <c r="Y362" s="8"/>
    </row>
    <row r="363" spans="1:25" ht="12.75" customHeight="1" x14ac:dyDescent="0.15">
      <c r="A363" s="83"/>
      <c r="B363" s="34"/>
      <c r="C363" s="150"/>
      <c r="D363" s="35"/>
      <c r="E363" s="35"/>
      <c r="F363" s="35"/>
      <c r="G363" s="8"/>
      <c r="H363" s="8"/>
      <c r="I363" s="8"/>
      <c r="J363" s="8"/>
      <c r="K363" s="8"/>
      <c r="L363" s="8"/>
      <c r="M363" s="8"/>
      <c r="N363" s="8"/>
      <c r="O363" s="8"/>
      <c r="P363" s="8"/>
      <c r="Q363" s="8"/>
      <c r="R363" s="8"/>
      <c r="S363" s="8"/>
      <c r="T363" s="8"/>
      <c r="U363" s="8"/>
      <c r="V363" s="8"/>
      <c r="W363" s="8"/>
      <c r="X363" s="8"/>
      <c r="Y363" s="8"/>
    </row>
    <row r="364" spans="1:25" ht="12.75" customHeight="1" x14ac:dyDescent="0.15">
      <c r="A364" s="83"/>
      <c r="B364" s="34"/>
      <c r="C364" s="150"/>
      <c r="D364" s="35"/>
      <c r="E364" s="35"/>
      <c r="F364" s="35"/>
      <c r="G364" s="8"/>
      <c r="H364" s="8"/>
      <c r="I364" s="8"/>
      <c r="J364" s="8"/>
      <c r="K364" s="8"/>
      <c r="L364" s="8"/>
      <c r="M364" s="8"/>
      <c r="N364" s="8"/>
      <c r="O364" s="8"/>
      <c r="P364" s="8"/>
      <c r="Q364" s="8"/>
      <c r="R364" s="8"/>
      <c r="S364" s="8"/>
      <c r="T364" s="8"/>
      <c r="U364" s="8"/>
      <c r="V364" s="8"/>
      <c r="W364" s="8"/>
      <c r="X364" s="8"/>
      <c r="Y364" s="8"/>
    </row>
    <row r="365" spans="1:25" ht="12.75" customHeight="1" x14ac:dyDescent="0.15">
      <c r="A365" s="83"/>
      <c r="B365" s="34"/>
      <c r="C365" s="150"/>
      <c r="D365" s="35"/>
      <c r="E365" s="35"/>
      <c r="F365" s="35"/>
      <c r="G365" s="8"/>
      <c r="H365" s="8"/>
      <c r="I365" s="8"/>
      <c r="J365" s="8"/>
      <c r="K365" s="8"/>
      <c r="L365" s="8"/>
      <c r="M365" s="8"/>
      <c r="N365" s="8"/>
      <c r="O365" s="8"/>
      <c r="P365" s="8"/>
      <c r="Q365" s="8"/>
      <c r="R365" s="8"/>
      <c r="S365" s="8"/>
      <c r="T365" s="8"/>
      <c r="U365" s="8"/>
      <c r="V365" s="8"/>
      <c r="W365" s="8"/>
      <c r="X365" s="8"/>
      <c r="Y365" s="8"/>
    </row>
    <row r="366" spans="1:25" ht="12.75" customHeight="1" x14ac:dyDescent="0.15">
      <c r="A366" s="83"/>
      <c r="B366" s="34"/>
      <c r="C366" s="150"/>
      <c r="D366" s="35"/>
      <c r="E366" s="35"/>
      <c r="F366" s="35"/>
      <c r="G366" s="8"/>
      <c r="H366" s="8"/>
      <c r="I366" s="8"/>
      <c r="J366" s="8"/>
      <c r="K366" s="8"/>
      <c r="L366" s="8"/>
      <c r="M366" s="8"/>
      <c r="N366" s="8"/>
      <c r="O366" s="8"/>
      <c r="P366" s="8"/>
      <c r="Q366" s="8"/>
      <c r="R366" s="8"/>
      <c r="S366" s="8"/>
      <c r="T366" s="8"/>
      <c r="U366" s="8"/>
      <c r="V366" s="8"/>
      <c r="W366" s="8"/>
      <c r="X366" s="8"/>
      <c r="Y366" s="8"/>
    </row>
    <row r="367" spans="1:25" ht="12.75" customHeight="1" x14ac:dyDescent="0.15">
      <c r="A367" s="83"/>
      <c r="B367" s="34"/>
      <c r="C367" s="150"/>
      <c r="D367" s="35"/>
      <c r="E367" s="35"/>
      <c r="F367" s="35"/>
      <c r="G367" s="8"/>
      <c r="H367" s="8"/>
      <c r="I367" s="8"/>
      <c r="J367" s="8"/>
      <c r="K367" s="8"/>
      <c r="L367" s="8"/>
      <c r="M367" s="8"/>
      <c r="N367" s="8"/>
      <c r="O367" s="8"/>
      <c r="P367" s="8"/>
      <c r="Q367" s="8"/>
      <c r="R367" s="8"/>
      <c r="S367" s="8"/>
      <c r="T367" s="8"/>
      <c r="U367" s="8"/>
      <c r="V367" s="8"/>
      <c r="W367" s="8"/>
      <c r="X367" s="8"/>
      <c r="Y367" s="8"/>
    </row>
    <row r="368" spans="1:25" ht="12.75" customHeight="1" x14ac:dyDescent="0.15">
      <c r="A368" s="83"/>
      <c r="B368" s="34"/>
      <c r="C368" s="150"/>
      <c r="D368" s="35"/>
      <c r="E368" s="35"/>
      <c r="F368" s="35"/>
      <c r="G368" s="8"/>
      <c r="H368" s="8"/>
      <c r="I368" s="8"/>
      <c r="J368" s="8"/>
      <c r="K368" s="8"/>
      <c r="L368" s="8"/>
      <c r="M368" s="8"/>
      <c r="N368" s="8"/>
      <c r="O368" s="8"/>
      <c r="P368" s="8"/>
      <c r="Q368" s="8"/>
      <c r="R368" s="8"/>
      <c r="S368" s="8"/>
      <c r="T368" s="8"/>
      <c r="U368" s="8"/>
      <c r="V368" s="8"/>
      <c r="W368" s="8"/>
      <c r="X368" s="8"/>
      <c r="Y368" s="8"/>
    </row>
    <row r="369" spans="1:25" ht="12.75" customHeight="1" x14ac:dyDescent="0.15">
      <c r="A369" s="83"/>
      <c r="B369" s="34"/>
      <c r="C369" s="150"/>
      <c r="D369" s="35"/>
      <c r="E369" s="35"/>
      <c r="F369" s="35"/>
      <c r="G369" s="8"/>
      <c r="H369" s="8"/>
      <c r="I369" s="8"/>
      <c r="J369" s="8"/>
      <c r="K369" s="8"/>
      <c r="L369" s="8"/>
      <c r="M369" s="8"/>
      <c r="N369" s="8"/>
      <c r="O369" s="8"/>
      <c r="P369" s="8"/>
      <c r="Q369" s="8"/>
      <c r="R369" s="8"/>
      <c r="S369" s="8"/>
      <c r="T369" s="8"/>
      <c r="U369" s="8"/>
      <c r="V369" s="8"/>
      <c r="W369" s="8"/>
      <c r="X369" s="8"/>
      <c r="Y369" s="8"/>
    </row>
    <row r="370" spans="1:25" ht="12.75" customHeight="1" x14ac:dyDescent="0.15">
      <c r="A370" s="83"/>
      <c r="B370" s="34"/>
      <c r="C370" s="150"/>
      <c r="D370" s="35"/>
      <c r="E370" s="35"/>
      <c r="F370" s="35"/>
      <c r="G370" s="8"/>
      <c r="H370" s="8"/>
      <c r="I370" s="8"/>
      <c r="J370" s="8"/>
      <c r="K370" s="8"/>
      <c r="L370" s="8"/>
      <c r="M370" s="8"/>
      <c r="N370" s="8"/>
      <c r="O370" s="8"/>
      <c r="P370" s="8"/>
      <c r="Q370" s="8"/>
      <c r="R370" s="8"/>
      <c r="S370" s="8"/>
      <c r="T370" s="8"/>
      <c r="U370" s="8"/>
      <c r="V370" s="8"/>
      <c r="W370" s="8"/>
      <c r="X370" s="8"/>
      <c r="Y370" s="8"/>
    </row>
    <row r="371" spans="1:25" ht="12.75" customHeight="1" x14ac:dyDescent="0.15">
      <c r="A371" s="83"/>
      <c r="B371" s="34"/>
      <c r="C371" s="150"/>
      <c r="D371" s="35"/>
      <c r="E371" s="35"/>
      <c r="F371" s="35"/>
      <c r="G371" s="8"/>
      <c r="H371" s="8"/>
      <c r="I371" s="8"/>
      <c r="J371" s="8"/>
      <c r="K371" s="8"/>
      <c r="L371" s="8"/>
      <c r="M371" s="8"/>
      <c r="N371" s="8"/>
      <c r="O371" s="8"/>
      <c r="P371" s="8"/>
      <c r="Q371" s="8"/>
      <c r="R371" s="8"/>
      <c r="S371" s="8"/>
      <c r="T371" s="8"/>
      <c r="U371" s="8"/>
      <c r="V371" s="8"/>
      <c r="W371" s="8"/>
      <c r="X371" s="8"/>
      <c r="Y371" s="8"/>
    </row>
    <row r="372" spans="1:25" ht="12.75" customHeight="1" x14ac:dyDescent="0.15">
      <c r="A372" s="83"/>
      <c r="B372" s="34"/>
      <c r="C372" s="150"/>
      <c r="D372" s="35"/>
      <c r="E372" s="35"/>
      <c r="F372" s="35"/>
      <c r="G372" s="8"/>
      <c r="H372" s="8"/>
      <c r="I372" s="8"/>
      <c r="J372" s="8"/>
      <c r="K372" s="8"/>
      <c r="L372" s="8"/>
      <c r="M372" s="8"/>
      <c r="N372" s="8"/>
      <c r="O372" s="8"/>
      <c r="P372" s="8"/>
      <c r="Q372" s="8"/>
      <c r="R372" s="8"/>
      <c r="S372" s="8"/>
      <c r="T372" s="8"/>
      <c r="U372" s="8"/>
      <c r="V372" s="8"/>
      <c r="W372" s="8"/>
      <c r="X372" s="8"/>
      <c r="Y372" s="8"/>
    </row>
    <row r="373" spans="1:25" ht="12.75" customHeight="1" x14ac:dyDescent="0.15">
      <c r="A373" s="83"/>
      <c r="B373" s="34"/>
      <c r="C373" s="150"/>
      <c r="D373" s="35"/>
      <c r="E373" s="35"/>
      <c r="F373" s="35"/>
      <c r="G373" s="8"/>
      <c r="H373" s="8"/>
      <c r="I373" s="8"/>
      <c r="J373" s="8"/>
      <c r="K373" s="8"/>
      <c r="L373" s="8"/>
      <c r="M373" s="8"/>
      <c r="N373" s="8"/>
      <c r="O373" s="8"/>
      <c r="P373" s="8"/>
      <c r="Q373" s="8"/>
      <c r="R373" s="8"/>
      <c r="S373" s="8"/>
      <c r="T373" s="8"/>
      <c r="U373" s="8"/>
      <c r="V373" s="8"/>
      <c r="W373" s="8"/>
      <c r="X373" s="8"/>
      <c r="Y373" s="8"/>
    </row>
    <row r="374" spans="1:25" ht="12.75" customHeight="1" x14ac:dyDescent="0.15">
      <c r="A374" s="83"/>
      <c r="B374" s="34"/>
      <c r="C374" s="150"/>
      <c r="D374" s="35"/>
      <c r="E374" s="35"/>
      <c r="F374" s="35"/>
      <c r="G374" s="8"/>
      <c r="H374" s="8"/>
      <c r="I374" s="8"/>
      <c r="J374" s="8"/>
      <c r="K374" s="8"/>
      <c r="L374" s="8"/>
      <c r="M374" s="8"/>
      <c r="N374" s="8"/>
      <c r="O374" s="8"/>
      <c r="P374" s="8"/>
      <c r="Q374" s="8"/>
      <c r="R374" s="8"/>
      <c r="S374" s="8"/>
      <c r="T374" s="8"/>
      <c r="U374" s="8"/>
      <c r="V374" s="8"/>
      <c r="W374" s="8"/>
      <c r="X374" s="8"/>
      <c r="Y374" s="8"/>
    </row>
    <row r="375" spans="1:25" ht="12.75" customHeight="1" x14ac:dyDescent="0.15">
      <c r="A375" s="83"/>
      <c r="B375" s="34"/>
      <c r="C375" s="150"/>
      <c r="D375" s="35"/>
      <c r="E375" s="35"/>
      <c r="F375" s="35"/>
      <c r="G375" s="8"/>
      <c r="H375" s="8"/>
      <c r="I375" s="8"/>
      <c r="J375" s="8"/>
      <c r="K375" s="8"/>
      <c r="L375" s="8"/>
      <c r="M375" s="8"/>
      <c r="N375" s="8"/>
      <c r="O375" s="8"/>
      <c r="P375" s="8"/>
      <c r="Q375" s="8"/>
      <c r="R375" s="8"/>
      <c r="S375" s="8"/>
      <c r="T375" s="8"/>
      <c r="U375" s="8"/>
      <c r="V375" s="8"/>
      <c r="W375" s="8"/>
      <c r="X375" s="8"/>
      <c r="Y375" s="8"/>
    </row>
    <row r="376" spans="1:25" ht="12.75" customHeight="1" x14ac:dyDescent="0.15">
      <c r="A376" s="83"/>
      <c r="B376" s="34"/>
      <c r="C376" s="150"/>
      <c r="D376" s="35"/>
      <c r="E376" s="35"/>
      <c r="F376" s="35"/>
      <c r="G376" s="8"/>
      <c r="H376" s="8"/>
      <c r="I376" s="8"/>
      <c r="J376" s="8"/>
      <c r="K376" s="8"/>
      <c r="L376" s="8"/>
      <c r="M376" s="8"/>
      <c r="N376" s="8"/>
      <c r="O376" s="8"/>
      <c r="P376" s="8"/>
      <c r="Q376" s="8"/>
      <c r="R376" s="8"/>
      <c r="S376" s="8"/>
      <c r="T376" s="8"/>
      <c r="U376" s="8"/>
      <c r="V376" s="8"/>
      <c r="W376" s="8"/>
      <c r="X376" s="8"/>
      <c r="Y376" s="8"/>
    </row>
    <row r="377" spans="1:25" ht="12.75" customHeight="1" x14ac:dyDescent="0.15">
      <c r="A377" s="83"/>
      <c r="B377" s="34"/>
      <c r="C377" s="150"/>
      <c r="D377" s="35"/>
      <c r="E377" s="35"/>
      <c r="F377" s="35"/>
      <c r="G377" s="8"/>
      <c r="H377" s="8"/>
      <c r="I377" s="8"/>
      <c r="J377" s="8"/>
      <c r="K377" s="8"/>
      <c r="L377" s="8"/>
      <c r="M377" s="8"/>
      <c r="N377" s="8"/>
      <c r="O377" s="8"/>
      <c r="P377" s="8"/>
      <c r="Q377" s="8"/>
      <c r="R377" s="8"/>
      <c r="S377" s="8"/>
      <c r="T377" s="8"/>
      <c r="U377" s="8"/>
      <c r="V377" s="8"/>
      <c r="W377" s="8"/>
      <c r="X377" s="8"/>
      <c r="Y377" s="8"/>
    </row>
    <row r="378" spans="1:25" ht="12.75" customHeight="1" x14ac:dyDescent="0.15">
      <c r="A378" s="83"/>
      <c r="B378" s="34"/>
      <c r="C378" s="150"/>
      <c r="D378" s="35"/>
      <c r="E378" s="35"/>
      <c r="F378" s="35"/>
      <c r="G378" s="8"/>
      <c r="H378" s="8"/>
      <c r="I378" s="8"/>
      <c r="J378" s="8"/>
      <c r="K378" s="8"/>
      <c r="L378" s="8"/>
      <c r="M378" s="8"/>
      <c r="N378" s="8"/>
      <c r="O378" s="8"/>
      <c r="P378" s="8"/>
      <c r="Q378" s="8"/>
      <c r="R378" s="8"/>
      <c r="S378" s="8"/>
      <c r="T378" s="8"/>
      <c r="U378" s="8"/>
      <c r="V378" s="8"/>
      <c r="W378" s="8"/>
      <c r="X378" s="8"/>
      <c r="Y378" s="8"/>
    </row>
    <row r="379" spans="1:25" ht="12.75" customHeight="1" x14ac:dyDescent="0.15">
      <c r="A379" s="83"/>
      <c r="B379" s="34"/>
      <c r="C379" s="150"/>
      <c r="D379" s="35"/>
      <c r="E379" s="35"/>
      <c r="F379" s="35"/>
      <c r="G379" s="8"/>
      <c r="H379" s="8"/>
      <c r="I379" s="8"/>
      <c r="J379" s="8"/>
      <c r="K379" s="8"/>
      <c r="L379" s="8"/>
      <c r="M379" s="8"/>
      <c r="N379" s="8"/>
      <c r="O379" s="8"/>
      <c r="P379" s="8"/>
      <c r="Q379" s="8"/>
      <c r="R379" s="8"/>
      <c r="S379" s="8"/>
      <c r="T379" s="8"/>
      <c r="U379" s="8"/>
      <c r="V379" s="8"/>
      <c r="W379" s="8"/>
      <c r="X379" s="8"/>
      <c r="Y379" s="8"/>
    </row>
    <row r="380" spans="1:25" ht="12.75" customHeight="1" x14ac:dyDescent="0.15">
      <c r="A380" s="83"/>
      <c r="B380" s="34"/>
      <c r="C380" s="150"/>
      <c r="D380" s="35"/>
      <c r="E380" s="35"/>
      <c r="F380" s="35"/>
      <c r="G380" s="8"/>
      <c r="H380" s="8"/>
      <c r="I380" s="8"/>
      <c r="J380" s="8"/>
      <c r="K380" s="8"/>
      <c r="L380" s="8"/>
      <c r="M380" s="8"/>
      <c r="N380" s="8"/>
      <c r="O380" s="8"/>
      <c r="P380" s="8"/>
      <c r="Q380" s="8"/>
      <c r="R380" s="8"/>
      <c r="S380" s="8"/>
      <c r="T380" s="8"/>
      <c r="U380" s="8"/>
      <c r="V380" s="8"/>
      <c r="W380" s="8"/>
      <c r="X380" s="8"/>
      <c r="Y380" s="8"/>
    </row>
    <row r="381" spans="1:25" ht="12.75" customHeight="1" x14ac:dyDescent="0.15">
      <c r="A381" s="83"/>
      <c r="B381" s="34"/>
      <c r="C381" s="150"/>
      <c r="D381" s="35"/>
      <c r="E381" s="35"/>
      <c r="F381" s="35"/>
      <c r="G381" s="8"/>
      <c r="H381" s="8"/>
      <c r="I381" s="8"/>
      <c r="J381" s="8"/>
      <c r="K381" s="8"/>
      <c r="L381" s="8"/>
      <c r="M381" s="8"/>
      <c r="N381" s="8"/>
      <c r="O381" s="8"/>
      <c r="P381" s="8"/>
      <c r="Q381" s="8"/>
      <c r="R381" s="8"/>
      <c r="S381" s="8"/>
      <c r="T381" s="8"/>
      <c r="U381" s="8"/>
      <c r="V381" s="8"/>
      <c r="W381" s="8"/>
      <c r="X381" s="8"/>
      <c r="Y381" s="8"/>
    </row>
    <row r="382" spans="1:25" ht="12.75" customHeight="1" x14ac:dyDescent="0.15">
      <c r="A382" s="83"/>
      <c r="B382" s="34"/>
      <c r="C382" s="150"/>
      <c r="D382" s="35"/>
      <c r="E382" s="35"/>
      <c r="F382" s="35"/>
      <c r="G382" s="8"/>
      <c r="H382" s="8"/>
      <c r="I382" s="8"/>
      <c r="J382" s="8"/>
      <c r="K382" s="8"/>
      <c r="L382" s="8"/>
      <c r="M382" s="8"/>
      <c r="N382" s="8"/>
      <c r="O382" s="8"/>
      <c r="P382" s="8"/>
      <c r="Q382" s="8"/>
      <c r="R382" s="8"/>
      <c r="S382" s="8"/>
      <c r="T382" s="8"/>
      <c r="U382" s="8"/>
      <c r="V382" s="8"/>
      <c r="W382" s="8"/>
      <c r="X382" s="8"/>
      <c r="Y382" s="8"/>
    </row>
    <row r="383" spans="1:25" ht="12.75" customHeight="1" x14ac:dyDescent="0.15">
      <c r="A383" s="83"/>
      <c r="B383" s="34"/>
      <c r="C383" s="150"/>
      <c r="D383" s="35"/>
      <c r="E383" s="35"/>
      <c r="F383" s="35"/>
      <c r="G383" s="8"/>
      <c r="H383" s="8"/>
      <c r="I383" s="8"/>
      <c r="J383" s="8"/>
      <c r="K383" s="8"/>
      <c r="L383" s="8"/>
      <c r="M383" s="8"/>
      <c r="N383" s="8"/>
      <c r="O383" s="8"/>
      <c r="P383" s="8"/>
      <c r="Q383" s="8"/>
      <c r="R383" s="8"/>
      <c r="S383" s="8"/>
      <c r="T383" s="8"/>
      <c r="U383" s="8"/>
      <c r="V383" s="8"/>
      <c r="W383" s="8"/>
      <c r="X383" s="8"/>
      <c r="Y383" s="8"/>
    </row>
    <row r="384" spans="1:25" ht="12.75" customHeight="1" x14ac:dyDescent="0.15">
      <c r="A384" s="83"/>
      <c r="B384" s="34"/>
      <c r="C384" s="150"/>
      <c r="D384" s="35"/>
      <c r="E384" s="35"/>
      <c r="F384" s="35"/>
      <c r="G384" s="8"/>
      <c r="H384" s="8"/>
      <c r="I384" s="8"/>
      <c r="J384" s="8"/>
      <c r="K384" s="8"/>
      <c r="L384" s="8"/>
      <c r="M384" s="8"/>
      <c r="N384" s="8"/>
      <c r="O384" s="8"/>
      <c r="P384" s="8"/>
      <c r="Q384" s="8"/>
      <c r="R384" s="8"/>
      <c r="S384" s="8"/>
      <c r="T384" s="8"/>
      <c r="U384" s="8"/>
      <c r="V384" s="8"/>
      <c r="W384" s="8"/>
      <c r="X384" s="8"/>
      <c r="Y384" s="8"/>
    </row>
    <row r="385" spans="1:25" ht="12.75" customHeight="1" x14ac:dyDescent="0.15">
      <c r="A385" s="83"/>
      <c r="B385" s="34"/>
      <c r="C385" s="150"/>
      <c r="D385" s="35"/>
      <c r="E385" s="35"/>
      <c r="F385" s="35"/>
      <c r="G385" s="8"/>
      <c r="H385" s="8"/>
      <c r="I385" s="8"/>
      <c r="J385" s="8"/>
      <c r="K385" s="8"/>
      <c r="L385" s="8"/>
      <c r="M385" s="8"/>
      <c r="N385" s="8"/>
      <c r="O385" s="8"/>
      <c r="P385" s="8"/>
      <c r="Q385" s="8"/>
      <c r="R385" s="8"/>
      <c r="S385" s="8"/>
      <c r="T385" s="8"/>
      <c r="U385" s="8"/>
      <c r="V385" s="8"/>
      <c r="W385" s="8"/>
      <c r="X385" s="8"/>
      <c r="Y385" s="8"/>
    </row>
    <row r="386" spans="1:25" ht="12.75" customHeight="1" x14ac:dyDescent="0.15">
      <c r="A386" s="83"/>
      <c r="B386" s="34"/>
      <c r="C386" s="150"/>
      <c r="D386" s="35"/>
      <c r="E386" s="35"/>
      <c r="F386" s="35"/>
      <c r="G386" s="8"/>
      <c r="H386" s="8"/>
      <c r="I386" s="8"/>
      <c r="J386" s="8"/>
      <c r="K386" s="8"/>
      <c r="L386" s="8"/>
      <c r="M386" s="8"/>
      <c r="N386" s="8"/>
      <c r="O386" s="8"/>
      <c r="P386" s="8"/>
      <c r="Q386" s="8"/>
      <c r="R386" s="8"/>
      <c r="S386" s="8"/>
      <c r="T386" s="8"/>
      <c r="U386" s="8"/>
      <c r="V386" s="8"/>
      <c r="W386" s="8"/>
      <c r="X386" s="8"/>
      <c r="Y386" s="8"/>
    </row>
    <row r="387" spans="1:25" ht="12.75" customHeight="1" x14ac:dyDescent="0.15">
      <c r="A387" s="83"/>
      <c r="B387" s="34"/>
      <c r="C387" s="150"/>
      <c r="D387" s="35"/>
      <c r="E387" s="35"/>
      <c r="F387" s="35"/>
      <c r="G387" s="8"/>
      <c r="H387" s="8"/>
      <c r="I387" s="8"/>
      <c r="J387" s="8"/>
      <c r="K387" s="8"/>
      <c r="L387" s="8"/>
      <c r="M387" s="8"/>
      <c r="N387" s="8"/>
      <c r="O387" s="8"/>
      <c r="P387" s="8"/>
      <c r="Q387" s="8"/>
      <c r="R387" s="8"/>
      <c r="S387" s="8"/>
      <c r="T387" s="8"/>
      <c r="U387" s="8"/>
      <c r="V387" s="8"/>
      <c r="W387" s="8"/>
      <c r="X387" s="8"/>
      <c r="Y387" s="8"/>
    </row>
    <row r="388" spans="1:25" ht="12.75" customHeight="1" x14ac:dyDescent="0.15">
      <c r="A388" s="83"/>
      <c r="B388" s="34"/>
      <c r="C388" s="150"/>
      <c r="D388" s="35"/>
      <c r="E388" s="35"/>
      <c r="F388" s="35"/>
      <c r="G388" s="8"/>
      <c r="H388" s="8"/>
      <c r="I388" s="8"/>
      <c r="J388" s="8"/>
      <c r="K388" s="8"/>
      <c r="L388" s="8"/>
      <c r="M388" s="8"/>
      <c r="N388" s="8"/>
      <c r="O388" s="8"/>
      <c r="P388" s="8"/>
      <c r="Q388" s="8"/>
      <c r="R388" s="8"/>
      <c r="S388" s="8"/>
      <c r="T388" s="8"/>
      <c r="U388" s="8"/>
      <c r="V388" s="8"/>
      <c r="W388" s="8"/>
      <c r="X388" s="8"/>
      <c r="Y388" s="8"/>
    </row>
    <row r="389" spans="1:25" ht="12.75" customHeight="1" x14ac:dyDescent="0.15">
      <c r="A389" s="83"/>
      <c r="B389" s="34"/>
      <c r="C389" s="150"/>
      <c r="D389" s="35"/>
      <c r="E389" s="35"/>
      <c r="F389" s="35"/>
      <c r="G389" s="8"/>
      <c r="H389" s="8"/>
      <c r="I389" s="8"/>
      <c r="J389" s="8"/>
      <c r="K389" s="8"/>
      <c r="L389" s="8"/>
      <c r="M389" s="8"/>
      <c r="N389" s="8"/>
      <c r="O389" s="8"/>
      <c r="P389" s="8"/>
      <c r="Q389" s="8"/>
      <c r="R389" s="8"/>
      <c r="S389" s="8"/>
      <c r="T389" s="8"/>
      <c r="U389" s="8"/>
      <c r="V389" s="8"/>
      <c r="W389" s="8"/>
      <c r="X389" s="8"/>
      <c r="Y389" s="8"/>
    </row>
    <row r="390" spans="1:25" ht="12.75" customHeight="1" x14ac:dyDescent="0.15">
      <c r="A390" s="83"/>
      <c r="B390" s="34"/>
      <c r="C390" s="150"/>
      <c r="D390" s="35"/>
      <c r="E390" s="35"/>
      <c r="F390" s="35"/>
      <c r="G390" s="8"/>
      <c r="H390" s="8"/>
      <c r="I390" s="8"/>
      <c r="J390" s="8"/>
      <c r="K390" s="8"/>
      <c r="L390" s="8"/>
      <c r="M390" s="8"/>
      <c r="N390" s="8"/>
      <c r="O390" s="8"/>
      <c r="P390" s="8"/>
      <c r="Q390" s="8"/>
      <c r="R390" s="8"/>
      <c r="S390" s="8"/>
      <c r="T390" s="8"/>
      <c r="U390" s="8"/>
      <c r="V390" s="8"/>
      <c r="W390" s="8"/>
      <c r="X390" s="8"/>
      <c r="Y390" s="8"/>
    </row>
    <row r="391" spans="1:25" ht="12.75" customHeight="1" x14ac:dyDescent="0.15">
      <c r="A391" s="83"/>
      <c r="B391" s="34"/>
      <c r="C391" s="150"/>
      <c r="D391" s="35"/>
      <c r="E391" s="35"/>
      <c r="F391" s="35"/>
      <c r="G391" s="8"/>
      <c r="H391" s="8"/>
      <c r="I391" s="8"/>
      <c r="J391" s="8"/>
      <c r="K391" s="8"/>
      <c r="L391" s="8"/>
      <c r="M391" s="8"/>
      <c r="N391" s="8"/>
      <c r="O391" s="8"/>
      <c r="P391" s="8"/>
      <c r="Q391" s="8"/>
      <c r="R391" s="8"/>
      <c r="S391" s="8"/>
      <c r="T391" s="8"/>
      <c r="U391" s="8"/>
      <c r="V391" s="8"/>
      <c r="W391" s="8"/>
      <c r="X391" s="8"/>
      <c r="Y391" s="8"/>
    </row>
    <row r="392" spans="1:25" ht="12.75" customHeight="1" x14ac:dyDescent="0.15">
      <c r="A392" s="83"/>
      <c r="B392" s="34"/>
      <c r="C392" s="150"/>
      <c r="D392" s="35"/>
      <c r="E392" s="35"/>
      <c r="F392" s="35"/>
      <c r="G392" s="8"/>
      <c r="H392" s="8"/>
      <c r="I392" s="8"/>
      <c r="J392" s="8"/>
      <c r="K392" s="8"/>
      <c r="L392" s="8"/>
      <c r="M392" s="8"/>
      <c r="N392" s="8"/>
      <c r="O392" s="8"/>
      <c r="P392" s="8"/>
      <c r="Q392" s="8"/>
      <c r="R392" s="8"/>
      <c r="S392" s="8"/>
      <c r="T392" s="8"/>
      <c r="U392" s="8"/>
      <c r="V392" s="8"/>
      <c r="W392" s="8"/>
      <c r="X392" s="8"/>
      <c r="Y392" s="8"/>
    </row>
    <row r="393" spans="1:25" ht="12.75" customHeight="1" x14ac:dyDescent="0.15">
      <c r="A393" s="83"/>
      <c r="B393" s="34"/>
      <c r="C393" s="150"/>
      <c r="D393" s="35"/>
      <c r="E393" s="35"/>
      <c r="F393" s="35"/>
      <c r="G393" s="8"/>
      <c r="H393" s="8"/>
      <c r="I393" s="8"/>
      <c r="J393" s="8"/>
      <c r="K393" s="8"/>
      <c r="L393" s="8"/>
      <c r="M393" s="8"/>
      <c r="N393" s="8"/>
      <c r="O393" s="8"/>
      <c r="P393" s="8"/>
      <c r="Q393" s="8"/>
      <c r="R393" s="8"/>
      <c r="S393" s="8"/>
      <c r="T393" s="8"/>
      <c r="U393" s="8"/>
      <c r="V393" s="8"/>
      <c r="W393" s="8"/>
      <c r="X393" s="8"/>
      <c r="Y393" s="8"/>
    </row>
    <row r="394" spans="1:25" ht="12.75" customHeight="1" x14ac:dyDescent="0.15">
      <c r="A394" s="83"/>
      <c r="B394" s="34"/>
      <c r="C394" s="150"/>
      <c r="D394" s="35"/>
      <c r="E394" s="35"/>
      <c r="F394" s="35"/>
      <c r="G394" s="8"/>
      <c r="H394" s="8"/>
      <c r="I394" s="8"/>
      <c r="J394" s="8"/>
      <c r="K394" s="8"/>
      <c r="L394" s="8"/>
      <c r="M394" s="8"/>
      <c r="N394" s="8"/>
      <c r="O394" s="8"/>
      <c r="P394" s="8"/>
      <c r="Q394" s="8"/>
      <c r="R394" s="8"/>
      <c r="S394" s="8"/>
      <c r="T394" s="8"/>
      <c r="U394" s="8"/>
      <c r="V394" s="8"/>
      <c r="W394" s="8"/>
      <c r="X394" s="8"/>
      <c r="Y394" s="8"/>
    </row>
    <row r="395" spans="1:25" ht="12.75" customHeight="1" x14ac:dyDescent="0.15">
      <c r="A395" s="83"/>
      <c r="B395" s="34"/>
      <c r="C395" s="150"/>
      <c r="D395" s="35"/>
      <c r="E395" s="35"/>
      <c r="F395" s="35"/>
      <c r="G395" s="8"/>
      <c r="H395" s="8"/>
      <c r="I395" s="8"/>
      <c r="J395" s="8"/>
      <c r="K395" s="8"/>
      <c r="L395" s="8"/>
      <c r="M395" s="8"/>
      <c r="N395" s="8"/>
      <c r="O395" s="8"/>
      <c r="P395" s="8"/>
      <c r="Q395" s="8"/>
      <c r="R395" s="8"/>
      <c r="S395" s="8"/>
      <c r="T395" s="8"/>
      <c r="U395" s="8"/>
      <c r="V395" s="8"/>
      <c r="W395" s="8"/>
      <c r="X395" s="8"/>
      <c r="Y395" s="8"/>
    </row>
    <row r="396" spans="1:25" ht="12.75" customHeight="1" x14ac:dyDescent="0.15">
      <c r="A396" s="83"/>
      <c r="B396" s="34"/>
      <c r="C396" s="150"/>
      <c r="D396" s="35"/>
      <c r="E396" s="35"/>
      <c r="F396" s="35"/>
      <c r="G396" s="8"/>
      <c r="H396" s="8"/>
      <c r="I396" s="8"/>
      <c r="J396" s="8"/>
      <c r="K396" s="8"/>
      <c r="L396" s="8"/>
      <c r="M396" s="8"/>
      <c r="N396" s="8"/>
      <c r="O396" s="8"/>
      <c r="P396" s="8"/>
      <c r="Q396" s="8"/>
      <c r="R396" s="8"/>
      <c r="S396" s="8"/>
      <c r="T396" s="8"/>
      <c r="U396" s="8"/>
      <c r="V396" s="8"/>
      <c r="W396" s="8"/>
      <c r="X396" s="8"/>
      <c r="Y396" s="8"/>
    </row>
    <row r="397" spans="1:25" ht="12.75" customHeight="1" x14ac:dyDescent="0.15">
      <c r="A397" s="83"/>
      <c r="B397" s="34"/>
      <c r="C397" s="150"/>
      <c r="D397" s="35"/>
      <c r="E397" s="35"/>
      <c r="F397" s="35"/>
      <c r="G397" s="8"/>
      <c r="H397" s="8"/>
      <c r="I397" s="8"/>
      <c r="J397" s="8"/>
      <c r="K397" s="8"/>
      <c r="L397" s="8"/>
      <c r="M397" s="8"/>
      <c r="N397" s="8"/>
      <c r="O397" s="8"/>
      <c r="P397" s="8"/>
      <c r="Q397" s="8"/>
      <c r="R397" s="8"/>
      <c r="S397" s="8"/>
      <c r="T397" s="8"/>
      <c r="U397" s="8"/>
      <c r="V397" s="8"/>
      <c r="W397" s="8"/>
      <c r="X397" s="8"/>
      <c r="Y397" s="8"/>
    </row>
    <row r="398" spans="1:25" ht="12.75" customHeight="1" x14ac:dyDescent="0.15">
      <c r="A398" s="83"/>
      <c r="B398" s="34"/>
      <c r="C398" s="150"/>
      <c r="D398" s="35"/>
      <c r="E398" s="35"/>
      <c r="F398" s="35"/>
      <c r="G398" s="8"/>
      <c r="H398" s="8"/>
      <c r="I398" s="8"/>
      <c r="J398" s="8"/>
      <c r="K398" s="8"/>
      <c r="L398" s="8"/>
      <c r="M398" s="8"/>
      <c r="N398" s="8"/>
      <c r="O398" s="8"/>
      <c r="P398" s="8"/>
      <c r="Q398" s="8"/>
      <c r="R398" s="8"/>
      <c r="S398" s="8"/>
      <c r="T398" s="8"/>
      <c r="U398" s="8"/>
      <c r="V398" s="8"/>
      <c r="W398" s="8"/>
      <c r="X398" s="8"/>
      <c r="Y398" s="8"/>
    </row>
    <row r="399" spans="1:25" ht="12.75" customHeight="1" x14ac:dyDescent="0.15">
      <c r="A399" s="83"/>
      <c r="B399" s="34"/>
      <c r="C399" s="150"/>
      <c r="D399" s="35"/>
      <c r="E399" s="35"/>
      <c r="F399" s="35"/>
      <c r="G399" s="8"/>
      <c r="H399" s="8"/>
      <c r="I399" s="8"/>
      <c r="J399" s="8"/>
      <c r="K399" s="8"/>
      <c r="L399" s="8"/>
      <c r="M399" s="8"/>
      <c r="N399" s="8"/>
      <c r="O399" s="8"/>
      <c r="P399" s="8"/>
      <c r="Q399" s="8"/>
      <c r="R399" s="8"/>
      <c r="S399" s="8"/>
      <c r="T399" s="8"/>
      <c r="U399" s="8"/>
      <c r="V399" s="8"/>
      <c r="W399" s="8"/>
      <c r="X399" s="8"/>
      <c r="Y399" s="8"/>
    </row>
    <row r="400" spans="1:25" ht="12.75" customHeight="1" x14ac:dyDescent="0.15">
      <c r="A400" s="83"/>
      <c r="B400" s="34"/>
      <c r="C400" s="150"/>
      <c r="D400" s="35"/>
      <c r="E400" s="35"/>
      <c r="F400" s="35"/>
      <c r="G400" s="8"/>
      <c r="H400" s="8"/>
      <c r="I400" s="8"/>
      <c r="J400" s="8"/>
      <c r="K400" s="8"/>
      <c r="L400" s="8"/>
      <c r="M400" s="8"/>
      <c r="N400" s="8"/>
      <c r="O400" s="8"/>
      <c r="P400" s="8"/>
      <c r="Q400" s="8"/>
      <c r="R400" s="8"/>
      <c r="S400" s="8"/>
      <c r="T400" s="8"/>
      <c r="U400" s="8"/>
      <c r="V400" s="8"/>
      <c r="W400" s="8"/>
      <c r="X400" s="8"/>
      <c r="Y400" s="8"/>
    </row>
    <row r="401" spans="1:25" ht="12.75" customHeight="1" x14ac:dyDescent="0.15">
      <c r="A401" s="83"/>
      <c r="B401" s="34"/>
      <c r="C401" s="150"/>
      <c r="D401" s="35"/>
      <c r="E401" s="35"/>
      <c r="F401" s="35"/>
      <c r="G401" s="8"/>
      <c r="H401" s="8"/>
      <c r="I401" s="8"/>
      <c r="J401" s="8"/>
      <c r="K401" s="8"/>
      <c r="L401" s="8"/>
      <c r="M401" s="8"/>
      <c r="N401" s="8"/>
      <c r="O401" s="8"/>
      <c r="P401" s="8"/>
      <c r="Q401" s="8"/>
      <c r="R401" s="8"/>
      <c r="S401" s="8"/>
      <c r="T401" s="8"/>
      <c r="U401" s="8"/>
      <c r="V401" s="8"/>
      <c r="W401" s="8"/>
      <c r="X401" s="8"/>
      <c r="Y401" s="8"/>
    </row>
    <row r="402" spans="1:25" ht="12.75" customHeight="1" x14ac:dyDescent="0.15">
      <c r="A402" s="83"/>
      <c r="B402" s="34"/>
      <c r="C402" s="150"/>
      <c r="D402" s="35"/>
      <c r="E402" s="35"/>
      <c r="F402" s="35"/>
      <c r="G402" s="8"/>
      <c r="H402" s="8"/>
      <c r="I402" s="8"/>
      <c r="J402" s="8"/>
      <c r="K402" s="8"/>
      <c r="L402" s="8"/>
      <c r="M402" s="8"/>
      <c r="N402" s="8"/>
      <c r="O402" s="8"/>
      <c r="P402" s="8"/>
      <c r="Q402" s="8"/>
      <c r="R402" s="8"/>
      <c r="S402" s="8"/>
      <c r="T402" s="8"/>
      <c r="U402" s="8"/>
      <c r="V402" s="8"/>
      <c r="W402" s="8"/>
      <c r="X402" s="8"/>
      <c r="Y402" s="8"/>
    </row>
    <row r="403" spans="1:25" ht="12.75" customHeight="1" x14ac:dyDescent="0.15">
      <c r="A403" s="83"/>
      <c r="B403" s="34"/>
      <c r="C403" s="150"/>
      <c r="D403" s="35"/>
      <c r="E403" s="35"/>
      <c r="F403" s="35"/>
      <c r="G403" s="8"/>
      <c r="H403" s="8"/>
      <c r="I403" s="8"/>
      <c r="J403" s="8"/>
      <c r="K403" s="8"/>
      <c r="L403" s="8"/>
      <c r="M403" s="8"/>
      <c r="N403" s="8"/>
      <c r="O403" s="8"/>
      <c r="P403" s="8"/>
      <c r="Q403" s="8"/>
      <c r="R403" s="8"/>
      <c r="S403" s="8"/>
      <c r="T403" s="8"/>
      <c r="U403" s="8"/>
      <c r="V403" s="8"/>
      <c r="W403" s="8"/>
      <c r="X403" s="8"/>
      <c r="Y403" s="8"/>
    </row>
    <row r="404" spans="1:25" ht="12.75" customHeight="1" x14ac:dyDescent="0.15">
      <c r="A404" s="83"/>
      <c r="B404" s="34"/>
      <c r="C404" s="150"/>
      <c r="D404" s="35"/>
      <c r="E404" s="35"/>
      <c r="F404" s="35"/>
      <c r="G404" s="8"/>
      <c r="H404" s="8"/>
      <c r="I404" s="8"/>
      <c r="J404" s="8"/>
      <c r="K404" s="8"/>
      <c r="L404" s="8"/>
      <c r="M404" s="8"/>
      <c r="N404" s="8"/>
      <c r="O404" s="8"/>
      <c r="P404" s="8"/>
      <c r="Q404" s="8"/>
      <c r="R404" s="8"/>
      <c r="S404" s="8"/>
      <c r="T404" s="8"/>
      <c r="U404" s="8"/>
      <c r="V404" s="8"/>
      <c r="W404" s="8"/>
      <c r="X404" s="8"/>
      <c r="Y404" s="8"/>
    </row>
    <row r="405" spans="1:25" ht="12.75" customHeight="1" x14ac:dyDescent="0.15">
      <c r="A405" s="83"/>
      <c r="B405" s="34"/>
      <c r="C405" s="150"/>
      <c r="D405" s="35"/>
      <c r="E405" s="35"/>
      <c r="F405" s="35"/>
      <c r="G405" s="8"/>
      <c r="H405" s="8"/>
      <c r="I405" s="8"/>
      <c r="J405" s="8"/>
      <c r="K405" s="8"/>
      <c r="L405" s="8"/>
      <c r="M405" s="8"/>
      <c r="N405" s="8"/>
      <c r="O405" s="8"/>
      <c r="P405" s="8"/>
      <c r="Q405" s="8"/>
      <c r="R405" s="8"/>
      <c r="S405" s="8"/>
      <c r="T405" s="8"/>
      <c r="U405" s="8"/>
      <c r="V405" s="8"/>
      <c r="W405" s="8"/>
      <c r="X405" s="8"/>
      <c r="Y405" s="8"/>
    </row>
    <row r="406" spans="1:25" ht="12.75" customHeight="1" x14ac:dyDescent="0.15">
      <c r="A406" s="83"/>
      <c r="B406" s="34"/>
      <c r="C406" s="150"/>
      <c r="D406" s="35"/>
      <c r="E406" s="35"/>
      <c r="F406" s="35"/>
      <c r="G406" s="8"/>
      <c r="H406" s="8"/>
      <c r="I406" s="8"/>
      <c r="J406" s="8"/>
      <c r="K406" s="8"/>
      <c r="L406" s="8"/>
      <c r="M406" s="8"/>
      <c r="N406" s="8"/>
      <c r="O406" s="8"/>
      <c r="P406" s="8"/>
      <c r="Q406" s="8"/>
      <c r="R406" s="8"/>
      <c r="S406" s="8"/>
      <c r="T406" s="8"/>
      <c r="U406" s="8"/>
      <c r="V406" s="8"/>
      <c r="W406" s="8"/>
      <c r="X406" s="8"/>
      <c r="Y406" s="8"/>
    </row>
    <row r="407" spans="1:25" ht="12.75" customHeight="1" x14ac:dyDescent="0.15">
      <c r="A407" s="83"/>
      <c r="B407" s="34"/>
      <c r="C407" s="150"/>
      <c r="D407" s="35"/>
      <c r="E407" s="35"/>
      <c r="F407" s="35"/>
      <c r="G407" s="8"/>
      <c r="H407" s="8"/>
      <c r="I407" s="8"/>
      <c r="J407" s="8"/>
      <c r="K407" s="8"/>
      <c r="L407" s="8"/>
      <c r="M407" s="8"/>
      <c r="N407" s="8"/>
      <c r="O407" s="8"/>
      <c r="P407" s="8"/>
      <c r="Q407" s="8"/>
      <c r="R407" s="8"/>
      <c r="S407" s="8"/>
      <c r="T407" s="8"/>
      <c r="U407" s="8"/>
      <c r="V407" s="8"/>
      <c r="W407" s="8"/>
      <c r="X407" s="8"/>
      <c r="Y407" s="8"/>
    </row>
    <row r="408" spans="1:25" ht="12.75" customHeight="1" x14ac:dyDescent="0.15">
      <c r="A408" s="83"/>
      <c r="B408" s="34"/>
      <c r="C408" s="150"/>
      <c r="D408" s="35"/>
      <c r="E408" s="35"/>
      <c r="F408" s="35"/>
      <c r="G408" s="8"/>
      <c r="H408" s="8"/>
      <c r="I408" s="8"/>
      <c r="J408" s="8"/>
      <c r="K408" s="8"/>
      <c r="L408" s="8"/>
      <c r="M408" s="8"/>
      <c r="N408" s="8"/>
      <c r="O408" s="8"/>
      <c r="P408" s="8"/>
      <c r="Q408" s="8"/>
      <c r="R408" s="8"/>
      <c r="S408" s="8"/>
      <c r="T408" s="8"/>
      <c r="U408" s="8"/>
      <c r="V408" s="8"/>
      <c r="W408" s="8"/>
      <c r="X408" s="8"/>
      <c r="Y408" s="8"/>
    </row>
    <row r="409" spans="1:25" ht="12.75" customHeight="1" x14ac:dyDescent="0.15">
      <c r="A409" s="83"/>
      <c r="B409" s="34"/>
      <c r="C409" s="150"/>
      <c r="D409" s="35"/>
      <c r="E409" s="35"/>
      <c r="F409" s="35"/>
      <c r="G409" s="8"/>
      <c r="H409" s="8"/>
      <c r="I409" s="8"/>
      <c r="J409" s="8"/>
      <c r="K409" s="8"/>
      <c r="L409" s="8"/>
      <c r="M409" s="8"/>
      <c r="N409" s="8"/>
      <c r="O409" s="8"/>
      <c r="P409" s="8"/>
      <c r="Q409" s="8"/>
      <c r="R409" s="8"/>
      <c r="S409" s="8"/>
      <c r="T409" s="8"/>
      <c r="U409" s="8"/>
      <c r="V409" s="8"/>
      <c r="W409" s="8"/>
      <c r="X409" s="8"/>
      <c r="Y409" s="8"/>
    </row>
    <row r="410" spans="1:25" ht="12.75" customHeight="1" x14ac:dyDescent="0.15">
      <c r="A410" s="83"/>
      <c r="B410" s="34"/>
      <c r="C410" s="150"/>
      <c r="D410" s="35"/>
      <c r="E410" s="35"/>
      <c r="F410" s="35"/>
      <c r="G410" s="8"/>
      <c r="H410" s="8"/>
      <c r="I410" s="8"/>
      <c r="J410" s="8"/>
      <c r="K410" s="8"/>
      <c r="L410" s="8"/>
      <c r="M410" s="8"/>
      <c r="N410" s="8"/>
      <c r="O410" s="8"/>
      <c r="P410" s="8"/>
      <c r="Q410" s="8"/>
      <c r="R410" s="8"/>
      <c r="S410" s="8"/>
      <c r="T410" s="8"/>
      <c r="U410" s="8"/>
      <c r="V410" s="8"/>
      <c r="W410" s="8"/>
      <c r="X410" s="8"/>
      <c r="Y410" s="8"/>
    </row>
    <row r="411" spans="1:25" ht="12.75" customHeight="1" x14ac:dyDescent="0.15">
      <c r="A411" s="83"/>
      <c r="B411" s="34"/>
      <c r="C411" s="150"/>
      <c r="D411" s="35"/>
      <c r="E411" s="35"/>
      <c r="F411" s="35"/>
      <c r="G411" s="8"/>
      <c r="H411" s="8"/>
      <c r="I411" s="8"/>
      <c r="J411" s="8"/>
      <c r="K411" s="8"/>
      <c r="L411" s="8"/>
      <c r="M411" s="8"/>
      <c r="N411" s="8"/>
      <c r="O411" s="8"/>
      <c r="P411" s="8"/>
      <c r="Q411" s="8"/>
      <c r="R411" s="8"/>
      <c r="S411" s="8"/>
      <c r="T411" s="8"/>
      <c r="U411" s="8"/>
      <c r="V411" s="8"/>
      <c r="W411" s="8"/>
      <c r="X411" s="8"/>
      <c r="Y411" s="8"/>
    </row>
    <row r="412" spans="1:25" ht="12.75" customHeight="1" x14ac:dyDescent="0.15">
      <c r="A412" s="83"/>
      <c r="B412" s="34"/>
      <c r="C412" s="150"/>
      <c r="D412" s="35"/>
      <c r="E412" s="35"/>
      <c r="F412" s="35"/>
      <c r="G412" s="8"/>
      <c r="H412" s="8"/>
      <c r="I412" s="8"/>
      <c r="J412" s="8"/>
      <c r="K412" s="8"/>
      <c r="L412" s="8"/>
      <c r="M412" s="8"/>
      <c r="N412" s="8"/>
      <c r="O412" s="8"/>
      <c r="P412" s="8"/>
      <c r="Q412" s="8"/>
      <c r="R412" s="8"/>
      <c r="S412" s="8"/>
      <c r="T412" s="8"/>
      <c r="U412" s="8"/>
      <c r="V412" s="8"/>
      <c r="W412" s="8"/>
      <c r="X412" s="8"/>
      <c r="Y412" s="8"/>
    </row>
    <row r="413" spans="1:25" ht="12.75" customHeight="1" x14ac:dyDescent="0.15">
      <c r="A413" s="83"/>
      <c r="B413" s="34"/>
      <c r="C413" s="150"/>
      <c r="D413" s="35"/>
      <c r="E413" s="35"/>
      <c r="F413" s="35"/>
      <c r="G413" s="8"/>
      <c r="H413" s="8"/>
      <c r="I413" s="8"/>
      <c r="J413" s="8"/>
      <c r="K413" s="8"/>
      <c r="L413" s="8"/>
      <c r="M413" s="8"/>
      <c r="N413" s="8"/>
      <c r="O413" s="8"/>
      <c r="P413" s="8"/>
      <c r="Q413" s="8"/>
      <c r="R413" s="8"/>
      <c r="S413" s="8"/>
      <c r="T413" s="8"/>
      <c r="U413" s="8"/>
      <c r="V413" s="8"/>
      <c r="W413" s="8"/>
      <c r="X413" s="8"/>
      <c r="Y413" s="8"/>
    </row>
    <row r="414" spans="1:25" ht="12.75" customHeight="1" x14ac:dyDescent="0.15">
      <c r="A414" s="83"/>
      <c r="B414" s="34"/>
      <c r="C414" s="150"/>
      <c r="D414" s="35"/>
      <c r="E414" s="35"/>
      <c r="F414" s="35"/>
      <c r="G414" s="8"/>
      <c r="H414" s="8"/>
      <c r="I414" s="8"/>
      <c r="J414" s="8"/>
      <c r="K414" s="8"/>
      <c r="L414" s="8"/>
      <c r="M414" s="8"/>
      <c r="N414" s="8"/>
      <c r="O414" s="8"/>
      <c r="P414" s="8"/>
      <c r="Q414" s="8"/>
      <c r="R414" s="8"/>
      <c r="S414" s="8"/>
      <c r="T414" s="8"/>
      <c r="U414" s="8"/>
      <c r="V414" s="8"/>
      <c r="W414" s="8"/>
      <c r="X414" s="8"/>
      <c r="Y414" s="8"/>
    </row>
    <row r="415" spans="1:25" ht="12.75" customHeight="1" x14ac:dyDescent="0.15">
      <c r="A415" s="83"/>
      <c r="B415" s="34"/>
      <c r="C415" s="150"/>
      <c r="D415" s="35"/>
      <c r="E415" s="35"/>
      <c r="F415" s="35"/>
      <c r="G415" s="8"/>
      <c r="H415" s="8"/>
      <c r="I415" s="8"/>
      <c r="J415" s="8"/>
      <c r="K415" s="8"/>
      <c r="L415" s="8"/>
      <c r="M415" s="8"/>
      <c r="N415" s="8"/>
      <c r="O415" s="8"/>
      <c r="P415" s="8"/>
      <c r="Q415" s="8"/>
      <c r="R415" s="8"/>
      <c r="S415" s="8"/>
      <c r="T415" s="8"/>
      <c r="U415" s="8"/>
      <c r="V415" s="8"/>
      <c r="W415" s="8"/>
      <c r="X415" s="8"/>
      <c r="Y415" s="8"/>
    </row>
    <row r="416" spans="1:25" ht="12.75" customHeight="1" x14ac:dyDescent="0.15">
      <c r="A416" s="83"/>
      <c r="B416" s="34"/>
      <c r="C416" s="150"/>
      <c r="D416" s="35"/>
      <c r="E416" s="35"/>
      <c r="F416" s="35"/>
      <c r="G416" s="8"/>
      <c r="H416" s="8"/>
      <c r="I416" s="8"/>
      <c r="J416" s="8"/>
      <c r="K416" s="8"/>
      <c r="L416" s="8"/>
      <c r="M416" s="8"/>
      <c r="N416" s="8"/>
      <c r="O416" s="8"/>
      <c r="P416" s="8"/>
      <c r="Q416" s="8"/>
      <c r="R416" s="8"/>
      <c r="S416" s="8"/>
      <c r="T416" s="8"/>
      <c r="U416" s="8"/>
      <c r="V416" s="8"/>
      <c r="W416" s="8"/>
      <c r="X416" s="8"/>
      <c r="Y416" s="8"/>
    </row>
    <row r="417" spans="1:25" ht="12.75" customHeight="1" x14ac:dyDescent="0.15">
      <c r="A417" s="83"/>
      <c r="B417" s="34"/>
      <c r="C417" s="150"/>
      <c r="D417" s="35"/>
      <c r="E417" s="35"/>
      <c r="F417" s="35"/>
      <c r="G417" s="8"/>
      <c r="H417" s="8"/>
      <c r="I417" s="8"/>
      <c r="J417" s="8"/>
      <c r="K417" s="8"/>
      <c r="L417" s="8"/>
      <c r="M417" s="8"/>
      <c r="N417" s="8"/>
      <c r="O417" s="8"/>
      <c r="P417" s="8"/>
      <c r="Q417" s="8"/>
      <c r="R417" s="8"/>
      <c r="S417" s="8"/>
      <c r="T417" s="8"/>
      <c r="U417" s="8"/>
      <c r="V417" s="8"/>
      <c r="W417" s="8"/>
      <c r="X417" s="8"/>
      <c r="Y417" s="8"/>
    </row>
    <row r="418" spans="1:25" ht="12.75" customHeight="1" x14ac:dyDescent="0.15">
      <c r="A418" s="83"/>
      <c r="B418" s="34"/>
      <c r="C418" s="150"/>
      <c r="D418" s="35"/>
      <c r="E418" s="35"/>
      <c r="F418" s="35"/>
      <c r="G418" s="8"/>
      <c r="H418" s="8"/>
      <c r="I418" s="8"/>
      <c r="J418" s="8"/>
      <c r="K418" s="8"/>
      <c r="L418" s="8"/>
      <c r="M418" s="8"/>
      <c r="N418" s="8"/>
      <c r="O418" s="8"/>
      <c r="P418" s="8"/>
      <c r="Q418" s="8"/>
      <c r="R418" s="8"/>
      <c r="S418" s="8"/>
      <c r="T418" s="8"/>
      <c r="U418" s="8"/>
      <c r="V418" s="8"/>
      <c r="W418" s="8"/>
      <c r="X418" s="8"/>
      <c r="Y418" s="8"/>
    </row>
    <row r="419" spans="1:25" ht="12.75" customHeight="1" x14ac:dyDescent="0.15">
      <c r="A419" s="83"/>
      <c r="B419" s="34"/>
      <c r="C419" s="150"/>
      <c r="D419" s="35"/>
      <c r="E419" s="35"/>
      <c r="F419" s="35"/>
      <c r="G419" s="8"/>
      <c r="H419" s="8"/>
      <c r="I419" s="8"/>
      <c r="J419" s="8"/>
      <c r="K419" s="8"/>
      <c r="L419" s="8"/>
      <c r="M419" s="8"/>
      <c r="N419" s="8"/>
      <c r="O419" s="8"/>
      <c r="P419" s="8"/>
      <c r="Q419" s="8"/>
      <c r="R419" s="8"/>
      <c r="S419" s="8"/>
      <c r="T419" s="8"/>
      <c r="U419" s="8"/>
      <c r="V419" s="8"/>
      <c r="W419" s="8"/>
      <c r="X419" s="8"/>
      <c r="Y419" s="8"/>
    </row>
    <row r="420" spans="1:25" ht="12.75" customHeight="1" x14ac:dyDescent="0.15">
      <c r="A420" s="83"/>
      <c r="B420" s="34"/>
      <c r="C420" s="150"/>
      <c r="D420" s="35"/>
      <c r="E420" s="35"/>
      <c r="F420" s="35"/>
      <c r="G420" s="8"/>
      <c r="H420" s="8"/>
      <c r="I420" s="8"/>
      <c r="J420" s="8"/>
      <c r="K420" s="8"/>
      <c r="L420" s="8"/>
      <c r="M420" s="8"/>
      <c r="N420" s="8"/>
      <c r="O420" s="8"/>
      <c r="P420" s="8"/>
      <c r="Q420" s="8"/>
      <c r="R420" s="8"/>
      <c r="S420" s="8"/>
      <c r="T420" s="8"/>
      <c r="U420" s="8"/>
      <c r="V420" s="8"/>
      <c r="W420" s="8"/>
      <c r="X420" s="8"/>
      <c r="Y420" s="8"/>
    </row>
    <row r="421" spans="1:25" ht="12.75" customHeight="1" x14ac:dyDescent="0.15">
      <c r="A421" s="83"/>
      <c r="B421" s="34"/>
      <c r="C421" s="150"/>
      <c r="D421" s="35"/>
      <c r="E421" s="35"/>
      <c r="F421" s="35"/>
      <c r="G421" s="8"/>
      <c r="H421" s="8"/>
      <c r="I421" s="8"/>
      <c r="J421" s="8"/>
      <c r="K421" s="8"/>
      <c r="L421" s="8"/>
      <c r="M421" s="8"/>
      <c r="N421" s="8"/>
      <c r="O421" s="8"/>
      <c r="P421" s="8"/>
      <c r="Q421" s="8"/>
      <c r="R421" s="8"/>
      <c r="S421" s="8"/>
      <c r="T421" s="8"/>
      <c r="U421" s="8"/>
      <c r="V421" s="8"/>
      <c r="W421" s="8"/>
      <c r="X421" s="8"/>
      <c r="Y421" s="8"/>
    </row>
    <row r="422" spans="1:25" ht="12.75" customHeight="1" x14ac:dyDescent="0.15">
      <c r="A422" s="83"/>
      <c r="B422" s="34"/>
      <c r="C422" s="150"/>
      <c r="D422" s="35"/>
      <c r="E422" s="35"/>
      <c r="F422" s="35"/>
      <c r="G422" s="8"/>
      <c r="H422" s="8"/>
      <c r="I422" s="8"/>
      <c r="J422" s="8"/>
      <c r="K422" s="8"/>
      <c r="L422" s="8"/>
      <c r="M422" s="8"/>
      <c r="N422" s="8"/>
      <c r="O422" s="8"/>
      <c r="P422" s="8"/>
      <c r="Q422" s="8"/>
      <c r="R422" s="8"/>
      <c r="S422" s="8"/>
      <c r="T422" s="8"/>
      <c r="U422" s="8"/>
      <c r="V422" s="8"/>
      <c r="W422" s="8"/>
      <c r="X422" s="8"/>
      <c r="Y422" s="8"/>
    </row>
    <row r="423" spans="1:25" ht="12.75" customHeight="1" x14ac:dyDescent="0.15">
      <c r="A423" s="83"/>
      <c r="B423" s="34"/>
      <c r="C423" s="150"/>
      <c r="D423" s="35"/>
      <c r="E423" s="35"/>
      <c r="F423" s="35"/>
      <c r="G423" s="8"/>
      <c r="H423" s="8"/>
      <c r="I423" s="8"/>
      <c r="J423" s="8"/>
      <c r="K423" s="8"/>
      <c r="L423" s="8"/>
      <c r="M423" s="8"/>
      <c r="N423" s="8"/>
      <c r="O423" s="8"/>
      <c r="P423" s="8"/>
      <c r="Q423" s="8"/>
      <c r="R423" s="8"/>
      <c r="S423" s="8"/>
      <c r="T423" s="8"/>
      <c r="U423" s="8"/>
      <c r="V423" s="8"/>
      <c r="W423" s="8"/>
      <c r="X423" s="8"/>
      <c r="Y423" s="8"/>
    </row>
    <row r="424" spans="1:25" ht="12.75" customHeight="1" x14ac:dyDescent="0.15">
      <c r="A424" s="83"/>
      <c r="B424" s="34"/>
      <c r="C424" s="150"/>
      <c r="D424" s="35"/>
      <c r="E424" s="35"/>
      <c r="F424" s="35"/>
      <c r="G424" s="8"/>
      <c r="H424" s="8"/>
      <c r="I424" s="8"/>
      <c r="J424" s="8"/>
      <c r="K424" s="8"/>
      <c r="L424" s="8"/>
      <c r="M424" s="8"/>
      <c r="N424" s="8"/>
      <c r="O424" s="8"/>
      <c r="P424" s="8"/>
      <c r="Q424" s="8"/>
      <c r="R424" s="8"/>
      <c r="S424" s="8"/>
      <c r="T424" s="8"/>
      <c r="U424" s="8"/>
      <c r="V424" s="8"/>
      <c r="W424" s="8"/>
      <c r="X424" s="8"/>
      <c r="Y424" s="8"/>
    </row>
    <row r="425" spans="1:25" ht="12.75" customHeight="1" x14ac:dyDescent="0.15">
      <c r="A425" s="83"/>
      <c r="B425" s="34"/>
      <c r="C425" s="150"/>
      <c r="D425" s="35"/>
      <c r="E425" s="35"/>
      <c r="F425" s="35"/>
      <c r="G425" s="8"/>
      <c r="H425" s="8"/>
      <c r="I425" s="8"/>
      <c r="J425" s="8"/>
      <c r="K425" s="8"/>
      <c r="L425" s="8"/>
      <c r="M425" s="8"/>
      <c r="N425" s="8"/>
      <c r="O425" s="8"/>
      <c r="P425" s="8"/>
      <c r="Q425" s="8"/>
      <c r="R425" s="8"/>
      <c r="S425" s="8"/>
      <c r="T425" s="8"/>
      <c r="U425" s="8"/>
      <c r="V425" s="8"/>
      <c r="W425" s="8"/>
      <c r="X425" s="8"/>
      <c r="Y425" s="8"/>
    </row>
    <row r="426" spans="1:25" ht="12.75" customHeight="1" x14ac:dyDescent="0.15">
      <c r="A426" s="83"/>
      <c r="B426" s="34"/>
      <c r="C426" s="150"/>
      <c r="D426" s="35"/>
      <c r="E426" s="35"/>
      <c r="F426" s="35"/>
      <c r="G426" s="8"/>
      <c r="H426" s="8"/>
      <c r="I426" s="8"/>
      <c r="J426" s="8"/>
      <c r="K426" s="8"/>
      <c r="L426" s="8"/>
      <c r="M426" s="8"/>
      <c r="N426" s="8"/>
      <c r="O426" s="8"/>
      <c r="P426" s="8"/>
      <c r="Q426" s="8"/>
      <c r="R426" s="8"/>
      <c r="S426" s="8"/>
      <c r="T426" s="8"/>
      <c r="U426" s="8"/>
      <c r="V426" s="8"/>
      <c r="W426" s="8"/>
      <c r="X426" s="8"/>
      <c r="Y426" s="8"/>
    </row>
    <row r="427" spans="1:25" ht="12.75" customHeight="1" x14ac:dyDescent="0.15">
      <c r="A427" s="83"/>
      <c r="B427" s="34"/>
      <c r="C427" s="150"/>
      <c r="D427" s="35"/>
      <c r="E427" s="35"/>
      <c r="F427" s="35"/>
      <c r="G427" s="8"/>
      <c r="H427" s="8"/>
      <c r="I427" s="8"/>
      <c r="J427" s="8"/>
      <c r="K427" s="8"/>
      <c r="L427" s="8"/>
      <c r="M427" s="8"/>
      <c r="N427" s="8"/>
      <c r="O427" s="8"/>
      <c r="P427" s="8"/>
      <c r="Q427" s="8"/>
      <c r="R427" s="8"/>
      <c r="S427" s="8"/>
      <c r="T427" s="8"/>
      <c r="U427" s="8"/>
      <c r="V427" s="8"/>
      <c r="W427" s="8"/>
      <c r="X427" s="8"/>
      <c r="Y427" s="8"/>
    </row>
    <row r="428" spans="1:25" ht="12.75" customHeight="1" x14ac:dyDescent="0.15">
      <c r="A428" s="83"/>
      <c r="B428" s="34"/>
      <c r="C428" s="150"/>
      <c r="D428" s="35"/>
      <c r="E428" s="35"/>
      <c r="F428" s="35"/>
      <c r="G428" s="8"/>
      <c r="H428" s="8"/>
      <c r="I428" s="8"/>
      <c r="J428" s="8"/>
      <c r="K428" s="8"/>
      <c r="L428" s="8"/>
      <c r="M428" s="8"/>
      <c r="N428" s="8"/>
      <c r="O428" s="8"/>
      <c r="P428" s="8"/>
      <c r="Q428" s="8"/>
      <c r="R428" s="8"/>
      <c r="S428" s="8"/>
      <c r="T428" s="8"/>
      <c r="U428" s="8"/>
      <c r="V428" s="8"/>
      <c r="W428" s="8"/>
      <c r="X428" s="8"/>
      <c r="Y428" s="8"/>
    </row>
    <row r="429" spans="1:25" ht="12.75" customHeight="1" x14ac:dyDescent="0.15">
      <c r="A429" s="83"/>
      <c r="B429" s="34"/>
      <c r="C429" s="150"/>
      <c r="D429" s="35"/>
      <c r="E429" s="35"/>
      <c r="F429" s="35"/>
      <c r="G429" s="8"/>
      <c r="H429" s="8"/>
      <c r="I429" s="8"/>
      <c r="J429" s="8"/>
      <c r="K429" s="8"/>
      <c r="L429" s="8"/>
      <c r="M429" s="8"/>
      <c r="N429" s="8"/>
      <c r="O429" s="8"/>
      <c r="P429" s="8"/>
      <c r="Q429" s="8"/>
      <c r="R429" s="8"/>
      <c r="S429" s="8"/>
      <c r="T429" s="8"/>
      <c r="U429" s="8"/>
      <c r="V429" s="8"/>
      <c r="W429" s="8"/>
      <c r="X429" s="8"/>
      <c r="Y429" s="8"/>
    </row>
    <row r="430" spans="1:25" ht="12.75" customHeight="1" x14ac:dyDescent="0.15">
      <c r="A430" s="83"/>
      <c r="B430" s="34"/>
      <c r="C430" s="150"/>
      <c r="D430" s="35"/>
      <c r="E430" s="35"/>
      <c r="F430" s="35"/>
      <c r="G430" s="8"/>
      <c r="H430" s="8"/>
      <c r="I430" s="8"/>
      <c r="J430" s="8"/>
      <c r="K430" s="8"/>
      <c r="L430" s="8"/>
      <c r="M430" s="8"/>
      <c r="N430" s="8"/>
      <c r="O430" s="8"/>
      <c r="P430" s="8"/>
      <c r="Q430" s="8"/>
      <c r="R430" s="8"/>
      <c r="S430" s="8"/>
      <c r="T430" s="8"/>
      <c r="U430" s="8"/>
      <c r="V430" s="8"/>
      <c r="W430" s="8"/>
      <c r="X430" s="8"/>
      <c r="Y430" s="8"/>
    </row>
    <row r="431" spans="1:25" ht="12.75" customHeight="1" x14ac:dyDescent="0.15">
      <c r="A431" s="83"/>
      <c r="B431" s="34"/>
      <c r="C431" s="150"/>
      <c r="D431" s="35"/>
      <c r="E431" s="35"/>
      <c r="F431" s="35"/>
      <c r="G431" s="8"/>
      <c r="H431" s="8"/>
      <c r="I431" s="8"/>
      <c r="J431" s="8"/>
      <c r="K431" s="8"/>
      <c r="L431" s="8"/>
      <c r="M431" s="8"/>
      <c r="N431" s="8"/>
      <c r="O431" s="8"/>
      <c r="P431" s="8"/>
      <c r="Q431" s="8"/>
      <c r="R431" s="8"/>
      <c r="S431" s="8"/>
      <c r="T431" s="8"/>
      <c r="U431" s="8"/>
      <c r="V431" s="8"/>
      <c r="W431" s="8"/>
      <c r="X431" s="8"/>
      <c r="Y431" s="8"/>
    </row>
    <row r="432" spans="1:25" ht="12.75" customHeight="1" x14ac:dyDescent="0.15">
      <c r="A432" s="83"/>
      <c r="B432" s="34"/>
      <c r="C432" s="150"/>
      <c r="D432" s="35"/>
      <c r="E432" s="35"/>
      <c r="F432" s="35"/>
      <c r="G432" s="8"/>
      <c r="H432" s="8"/>
      <c r="I432" s="8"/>
      <c r="J432" s="8"/>
      <c r="K432" s="8"/>
      <c r="L432" s="8"/>
      <c r="M432" s="8"/>
      <c r="N432" s="8"/>
      <c r="O432" s="8"/>
      <c r="P432" s="8"/>
      <c r="Q432" s="8"/>
      <c r="R432" s="8"/>
      <c r="S432" s="8"/>
      <c r="T432" s="8"/>
      <c r="U432" s="8"/>
      <c r="V432" s="8"/>
      <c r="W432" s="8"/>
      <c r="X432" s="8"/>
      <c r="Y432" s="8"/>
    </row>
    <row r="433" spans="1:25" ht="12.75" customHeight="1" x14ac:dyDescent="0.15">
      <c r="A433" s="83"/>
      <c r="B433" s="34"/>
      <c r="C433" s="150"/>
      <c r="D433" s="35"/>
      <c r="E433" s="35"/>
      <c r="F433" s="35"/>
      <c r="G433" s="8"/>
      <c r="H433" s="8"/>
      <c r="I433" s="8"/>
      <c r="J433" s="8"/>
      <c r="K433" s="8"/>
      <c r="L433" s="8"/>
      <c r="M433" s="8"/>
      <c r="N433" s="8"/>
      <c r="O433" s="8"/>
      <c r="P433" s="8"/>
      <c r="Q433" s="8"/>
      <c r="R433" s="8"/>
      <c r="S433" s="8"/>
      <c r="T433" s="8"/>
      <c r="U433" s="8"/>
      <c r="V433" s="8"/>
      <c r="W433" s="8"/>
      <c r="X433" s="8"/>
      <c r="Y433" s="8"/>
    </row>
    <row r="434" spans="1:25" ht="12.75" customHeight="1" x14ac:dyDescent="0.15">
      <c r="A434" s="83"/>
      <c r="B434" s="34"/>
      <c r="C434" s="150"/>
      <c r="D434" s="35"/>
      <c r="E434" s="35"/>
      <c r="F434" s="35"/>
      <c r="G434" s="8"/>
      <c r="H434" s="8"/>
      <c r="I434" s="8"/>
      <c r="J434" s="8"/>
      <c r="K434" s="8"/>
      <c r="L434" s="8"/>
      <c r="M434" s="8"/>
      <c r="N434" s="8"/>
      <c r="O434" s="8"/>
      <c r="P434" s="8"/>
      <c r="Q434" s="8"/>
      <c r="R434" s="8"/>
      <c r="S434" s="8"/>
      <c r="T434" s="8"/>
      <c r="U434" s="8"/>
      <c r="V434" s="8"/>
      <c r="W434" s="8"/>
      <c r="X434" s="8"/>
      <c r="Y434" s="8"/>
    </row>
    <row r="435" spans="1:25" ht="12.75" customHeight="1" x14ac:dyDescent="0.15">
      <c r="A435" s="83"/>
      <c r="B435" s="34"/>
      <c r="C435" s="150"/>
      <c r="D435" s="35"/>
      <c r="E435" s="35"/>
      <c r="F435" s="35"/>
      <c r="G435" s="8"/>
      <c r="H435" s="8"/>
      <c r="I435" s="8"/>
      <c r="J435" s="8"/>
      <c r="K435" s="8"/>
      <c r="L435" s="8"/>
      <c r="M435" s="8"/>
      <c r="N435" s="8"/>
      <c r="O435" s="8"/>
      <c r="P435" s="8"/>
      <c r="Q435" s="8"/>
      <c r="R435" s="8"/>
      <c r="S435" s="8"/>
      <c r="T435" s="8"/>
      <c r="U435" s="8"/>
      <c r="V435" s="8"/>
      <c r="W435" s="8"/>
      <c r="X435" s="8"/>
      <c r="Y435" s="8"/>
    </row>
    <row r="436" spans="1:25" ht="12.75" customHeight="1" x14ac:dyDescent="0.15">
      <c r="A436" s="83"/>
      <c r="B436" s="34"/>
      <c r="C436" s="150"/>
      <c r="D436" s="35"/>
      <c r="E436" s="35"/>
      <c r="F436" s="35"/>
      <c r="G436" s="8"/>
      <c r="H436" s="8"/>
      <c r="I436" s="8"/>
      <c r="J436" s="8"/>
      <c r="K436" s="8"/>
      <c r="L436" s="8"/>
      <c r="M436" s="8"/>
      <c r="N436" s="8"/>
      <c r="O436" s="8"/>
      <c r="P436" s="8"/>
      <c r="Q436" s="8"/>
      <c r="R436" s="8"/>
      <c r="S436" s="8"/>
      <c r="T436" s="8"/>
      <c r="U436" s="8"/>
      <c r="V436" s="8"/>
      <c r="W436" s="8"/>
      <c r="X436" s="8"/>
      <c r="Y436" s="8"/>
    </row>
    <row r="437" spans="1:25" ht="12.75" customHeight="1" x14ac:dyDescent="0.15">
      <c r="A437" s="83"/>
      <c r="B437" s="34"/>
      <c r="C437" s="150"/>
      <c r="D437" s="35"/>
      <c r="E437" s="35"/>
      <c r="F437" s="35"/>
      <c r="G437" s="8"/>
      <c r="H437" s="8"/>
      <c r="I437" s="8"/>
      <c r="J437" s="8"/>
      <c r="K437" s="8"/>
      <c r="L437" s="8"/>
      <c r="M437" s="8"/>
      <c r="N437" s="8"/>
      <c r="O437" s="8"/>
      <c r="P437" s="8"/>
      <c r="Q437" s="8"/>
      <c r="R437" s="8"/>
      <c r="S437" s="8"/>
      <c r="T437" s="8"/>
      <c r="U437" s="8"/>
      <c r="V437" s="8"/>
      <c r="W437" s="8"/>
      <c r="X437" s="8"/>
      <c r="Y437" s="8"/>
    </row>
    <row r="438" spans="1:25" ht="12.75" customHeight="1" x14ac:dyDescent="0.15">
      <c r="A438" s="83"/>
      <c r="B438" s="34"/>
      <c r="C438" s="150"/>
      <c r="D438" s="35"/>
      <c r="E438" s="35"/>
      <c r="F438" s="35"/>
      <c r="G438" s="8"/>
      <c r="H438" s="8"/>
      <c r="I438" s="8"/>
      <c r="J438" s="8"/>
      <c r="K438" s="8"/>
      <c r="L438" s="8"/>
      <c r="M438" s="8"/>
      <c r="N438" s="8"/>
      <c r="O438" s="8"/>
      <c r="P438" s="8"/>
      <c r="Q438" s="8"/>
      <c r="R438" s="8"/>
      <c r="S438" s="8"/>
      <c r="T438" s="8"/>
      <c r="U438" s="8"/>
      <c r="V438" s="8"/>
      <c r="W438" s="8"/>
      <c r="X438" s="8"/>
      <c r="Y438" s="8"/>
    </row>
    <row r="439" spans="1:25" ht="12.75" customHeight="1" x14ac:dyDescent="0.15">
      <c r="A439" s="83"/>
      <c r="B439" s="34"/>
      <c r="C439" s="150"/>
      <c r="D439" s="35"/>
      <c r="E439" s="35"/>
      <c r="F439" s="35"/>
      <c r="G439" s="8"/>
      <c r="H439" s="8"/>
      <c r="I439" s="8"/>
      <c r="J439" s="8"/>
      <c r="K439" s="8"/>
      <c r="L439" s="8"/>
      <c r="M439" s="8"/>
      <c r="N439" s="8"/>
      <c r="O439" s="8"/>
      <c r="P439" s="8"/>
      <c r="Q439" s="8"/>
      <c r="R439" s="8"/>
      <c r="S439" s="8"/>
      <c r="T439" s="8"/>
      <c r="U439" s="8"/>
      <c r="V439" s="8"/>
      <c r="W439" s="8"/>
      <c r="X439" s="8"/>
      <c r="Y439" s="8"/>
    </row>
    <row r="440" spans="1:25" ht="12.75" customHeight="1" x14ac:dyDescent="0.15">
      <c r="A440" s="83"/>
      <c r="B440" s="34"/>
      <c r="C440" s="150"/>
      <c r="D440" s="35"/>
      <c r="E440" s="35"/>
      <c r="F440" s="35"/>
      <c r="G440" s="8"/>
      <c r="H440" s="8"/>
      <c r="I440" s="8"/>
      <c r="J440" s="8"/>
      <c r="K440" s="8"/>
      <c r="L440" s="8"/>
      <c r="M440" s="8"/>
      <c r="N440" s="8"/>
      <c r="O440" s="8"/>
      <c r="P440" s="8"/>
      <c r="Q440" s="8"/>
      <c r="R440" s="8"/>
      <c r="S440" s="8"/>
      <c r="T440" s="8"/>
      <c r="U440" s="8"/>
      <c r="V440" s="8"/>
      <c r="W440" s="8"/>
      <c r="X440" s="8"/>
      <c r="Y440" s="8"/>
    </row>
    <row r="441" spans="1:25" ht="12.75" customHeight="1" x14ac:dyDescent="0.15">
      <c r="A441" s="83"/>
      <c r="B441" s="34"/>
      <c r="C441" s="150"/>
      <c r="D441" s="35"/>
      <c r="E441" s="35"/>
      <c r="F441" s="35"/>
      <c r="G441" s="8"/>
      <c r="H441" s="8"/>
      <c r="I441" s="8"/>
      <c r="J441" s="8"/>
      <c r="K441" s="8"/>
      <c r="L441" s="8"/>
      <c r="M441" s="8"/>
      <c r="N441" s="8"/>
      <c r="O441" s="8"/>
      <c r="P441" s="8"/>
      <c r="Q441" s="8"/>
      <c r="R441" s="8"/>
      <c r="S441" s="8"/>
      <c r="T441" s="8"/>
      <c r="U441" s="8"/>
      <c r="V441" s="8"/>
      <c r="W441" s="8"/>
      <c r="X441" s="8"/>
      <c r="Y441" s="8"/>
    </row>
    <row r="442" spans="1:25" ht="12.75" customHeight="1" x14ac:dyDescent="0.15">
      <c r="A442" s="83"/>
      <c r="B442" s="34"/>
      <c r="C442" s="150"/>
      <c r="D442" s="35"/>
      <c r="E442" s="35"/>
      <c r="F442" s="35"/>
      <c r="G442" s="8"/>
      <c r="H442" s="8"/>
      <c r="I442" s="8"/>
      <c r="J442" s="8"/>
      <c r="K442" s="8"/>
      <c r="L442" s="8"/>
      <c r="M442" s="8"/>
      <c r="N442" s="8"/>
      <c r="O442" s="8"/>
      <c r="P442" s="8"/>
      <c r="Q442" s="8"/>
      <c r="R442" s="8"/>
      <c r="S442" s="8"/>
      <c r="T442" s="8"/>
      <c r="U442" s="8"/>
      <c r="V442" s="8"/>
      <c r="W442" s="8"/>
      <c r="X442" s="8"/>
      <c r="Y442" s="8"/>
    </row>
    <row r="443" spans="1:25" ht="12.75" customHeight="1" x14ac:dyDescent="0.15">
      <c r="A443" s="83"/>
      <c r="B443" s="34"/>
      <c r="C443" s="150"/>
      <c r="D443" s="35"/>
      <c r="E443" s="35"/>
      <c r="F443" s="35"/>
      <c r="G443" s="8"/>
      <c r="H443" s="8"/>
      <c r="I443" s="8"/>
      <c r="J443" s="8"/>
      <c r="K443" s="8"/>
      <c r="L443" s="8"/>
      <c r="M443" s="8"/>
      <c r="N443" s="8"/>
      <c r="O443" s="8"/>
      <c r="P443" s="8"/>
      <c r="Q443" s="8"/>
      <c r="R443" s="8"/>
      <c r="S443" s="8"/>
      <c r="T443" s="8"/>
      <c r="U443" s="8"/>
      <c r="V443" s="8"/>
      <c r="W443" s="8"/>
      <c r="X443" s="8"/>
      <c r="Y443" s="8"/>
    </row>
    <row r="444" spans="1:25" ht="12.75" customHeight="1" x14ac:dyDescent="0.15">
      <c r="A444" s="83"/>
      <c r="B444" s="34"/>
      <c r="C444" s="150"/>
      <c r="D444" s="35"/>
      <c r="E444" s="35"/>
      <c r="F444" s="35"/>
      <c r="G444" s="8"/>
      <c r="H444" s="8"/>
      <c r="I444" s="8"/>
      <c r="J444" s="8"/>
      <c r="K444" s="8"/>
      <c r="L444" s="8"/>
      <c r="M444" s="8"/>
      <c r="N444" s="8"/>
      <c r="O444" s="8"/>
      <c r="P444" s="8"/>
      <c r="Q444" s="8"/>
      <c r="R444" s="8"/>
      <c r="S444" s="8"/>
      <c r="T444" s="8"/>
      <c r="U444" s="8"/>
      <c r="V444" s="8"/>
      <c r="W444" s="8"/>
      <c r="X444" s="8"/>
      <c r="Y444" s="8"/>
    </row>
    <row r="445" spans="1:25" ht="12.75" customHeight="1" x14ac:dyDescent="0.15">
      <c r="A445" s="83"/>
      <c r="B445" s="34"/>
      <c r="C445" s="150"/>
      <c r="D445" s="35"/>
      <c r="E445" s="35"/>
      <c r="F445" s="35"/>
      <c r="G445" s="8"/>
      <c r="H445" s="8"/>
      <c r="I445" s="8"/>
      <c r="J445" s="8"/>
      <c r="K445" s="8"/>
      <c r="L445" s="8"/>
      <c r="M445" s="8"/>
      <c r="N445" s="8"/>
      <c r="O445" s="8"/>
      <c r="P445" s="8"/>
      <c r="Q445" s="8"/>
      <c r="R445" s="8"/>
      <c r="S445" s="8"/>
      <c r="T445" s="8"/>
      <c r="U445" s="8"/>
      <c r="V445" s="8"/>
      <c r="W445" s="8"/>
      <c r="X445" s="8"/>
      <c r="Y445" s="8"/>
    </row>
    <row r="446" spans="1:25" ht="12.75" customHeight="1" x14ac:dyDescent="0.15">
      <c r="A446" s="83"/>
      <c r="B446" s="34"/>
      <c r="C446" s="150"/>
      <c r="D446" s="35"/>
      <c r="E446" s="35"/>
      <c r="F446" s="35"/>
      <c r="G446" s="8"/>
      <c r="H446" s="8"/>
      <c r="I446" s="8"/>
      <c r="J446" s="8"/>
      <c r="K446" s="8"/>
      <c r="L446" s="8"/>
      <c r="M446" s="8"/>
      <c r="N446" s="8"/>
      <c r="O446" s="8"/>
      <c r="P446" s="8"/>
      <c r="Q446" s="8"/>
      <c r="R446" s="8"/>
      <c r="S446" s="8"/>
      <c r="T446" s="8"/>
      <c r="U446" s="8"/>
      <c r="V446" s="8"/>
      <c r="W446" s="8"/>
      <c r="X446" s="8"/>
      <c r="Y446" s="8"/>
    </row>
    <row r="447" spans="1:25" ht="12.75" customHeight="1" x14ac:dyDescent="0.15">
      <c r="A447" s="83"/>
      <c r="B447" s="34"/>
      <c r="C447" s="150"/>
      <c r="D447" s="35"/>
      <c r="E447" s="35"/>
      <c r="F447" s="35"/>
      <c r="G447" s="8"/>
      <c r="H447" s="8"/>
      <c r="I447" s="8"/>
      <c r="J447" s="8"/>
      <c r="K447" s="8"/>
      <c r="L447" s="8"/>
      <c r="M447" s="8"/>
      <c r="N447" s="8"/>
      <c r="O447" s="8"/>
      <c r="P447" s="8"/>
      <c r="Q447" s="8"/>
      <c r="R447" s="8"/>
      <c r="S447" s="8"/>
      <c r="T447" s="8"/>
      <c r="U447" s="8"/>
      <c r="V447" s="8"/>
      <c r="W447" s="8"/>
      <c r="X447" s="8"/>
      <c r="Y447" s="8"/>
    </row>
    <row r="448" spans="1:25" ht="12.75" customHeight="1" x14ac:dyDescent="0.15">
      <c r="A448" s="83"/>
      <c r="B448" s="34"/>
      <c r="C448" s="150"/>
      <c r="D448" s="35"/>
      <c r="E448" s="35"/>
      <c r="F448" s="35"/>
      <c r="G448" s="8"/>
      <c r="H448" s="8"/>
      <c r="I448" s="8"/>
      <c r="J448" s="8"/>
      <c r="K448" s="8"/>
      <c r="L448" s="8"/>
      <c r="M448" s="8"/>
      <c r="N448" s="8"/>
      <c r="O448" s="8"/>
      <c r="P448" s="8"/>
      <c r="Q448" s="8"/>
      <c r="R448" s="8"/>
      <c r="S448" s="8"/>
      <c r="T448" s="8"/>
      <c r="U448" s="8"/>
      <c r="V448" s="8"/>
      <c r="W448" s="8"/>
      <c r="X448" s="8"/>
      <c r="Y448" s="8"/>
    </row>
    <row r="449" spans="1:25" ht="12.75" customHeight="1" x14ac:dyDescent="0.15">
      <c r="A449" s="83"/>
      <c r="B449" s="34"/>
      <c r="C449" s="150"/>
      <c r="D449" s="35"/>
      <c r="E449" s="35"/>
      <c r="F449" s="35"/>
      <c r="G449" s="8"/>
      <c r="H449" s="8"/>
      <c r="I449" s="8"/>
      <c r="J449" s="8"/>
      <c r="K449" s="8"/>
      <c r="L449" s="8"/>
      <c r="M449" s="8"/>
      <c r="N449" s="8"/>
      <c r="O449" s="8"/>
      <c r="P449" s="8"/>
      <c r="Q449" s="8"/>
      <c r="R449" s="8"/>
      <c r="S449" s="8"/>
      <c r="T449" s="8"/>
      <c r="U449" s="8"/>
      <c r="V449" s="8"/>
      <c r="W449" s="8"/>
      <c r="X449" s="8"/>
      <c r="Y449" s="8"/>
    </row>
    <row r="450" spans="1:25" ht="12.75" customHeight="1" x14ac:dyDescent="0.15">
      <c r="A450" s="83"/>
      <c r="B450" s="34"/>
      <c r="C450" s="150"/>
      <c r="D450" s="35"/>
      <c r="E450" s="35"/>
      <c r="F450" s="35"/>
      <c r="G450" s="8"/>
      <c r="H450" s="8"/>
      <c r="I450" s="8"/>
      <c r="J450" s="8"/>
      <c r="K450" s="8"/>
      <c r="L450" s="8"/>
      <c r="M450" s="8"/>
      <c r="N450" s="8"/>
      <c r="O450" s="8"/>
      <c r="P450" s="8"/>
      <c r="Q450" s="8"/>
      <c r="R450" s="8"/>
      <c r="S450" s="8"/>
      <c r="T450" s="8"/>
      <c r="U450" s="8"/>
      <c r="V450" s="8"/>
      <c r="W450" s="8"/>
      <c r="X450" s="8"/>
      <c r="Y450" s="8"/>
    </row>
    <row r="451" spans="1:25" ht="12.75" customHeight="1" x14ac:dyDescent="0.15">
      <c r="A451" s="83"/>
      <c r="B451" s="34"/>
      <c r="C451" s="150"/>
      <c r="D451" s="35"/>
      <c r="E451" s="35"/>
      <c r="F451" s="35"/>
      <c r="G451" s="8"/>
      <c r="H451" s="8"/>
      <c r="I451" s="8"/>
      <c r="J451" s="8"/>
      <c r="K451" s="8"/>
      <c r="L451" s="8"/>
      <c r="M451" s="8"/>
      <c r="N451" s="8"/>
      <c r="O451" s="8"/>
      <c r="P451" s="8"/>
      <c r="Q451" s="8"/>
      <c r="R451" s="8"/>
      <c r="S451" s="8"/>
      <c r="T451" s="8"/>
      <c r="U451" s="8"/>
      <c r="V451" s="8"/>
      <c r="W451" s="8"/>
      <c r="X451" s="8"/>
      <c r="Y451" s="8"/>
    </row>
    <row r="452" spans="1:25" ht="12.75" customHeight="1" x14ac:dyDescent="0.15">
      <c r="A452" s="83"/>
      <c r="B452" s="34"/>
      <c r="C452" s="150"/>
      <c r="D452" s="35"/>
      <c r="E452" s="35"/>
      <c r="F452" s="35"/>
      <c r="G452" s="8"/>
      <c r="H452" s="8"/>
      <c r="I452" s="8"/>
      <c r="J452" s="8"/>
      <c r="K452" s="8"/>
      <c r="L452" s="8"/>
      <c r="M452" s="8"/>
      <c r="N452" s="8"/>
      <c r="O452" s="8"/>
      <c r="P452" s="8"/>
      <c r="Q452" s="8"/>
      <c r="R452" s="8"/>
      <c r="S452" s="8"/>
      <c r="T452" s="8"/>
      <c r="U452" s="8"/>
      <c r="V452" s="8"/>
      <c r="W452" s="8"/>
      <c r="X452" s="8"/>
      <c r="Y452" s="8"/>
    </row>
    <row r="453" spans="1:25" ht="12.75" customHeight="1" x14ac:dyDescent="0.15">
      <c r="A453" s="83"/>
      <c r="B453" s="34"/>
      <c r="C453" s="150"/>
      <c r="D453" s="35"/>
      <c r="E453" s="35"/>
      <c r="F453" s="35"/>
      <c r="G453" s="8"/>
      <c r="H453" s="8"/>
      <c r="I453" s="8"/>
      <c r="J453" s="8"/>
      <c r="K453" s="8"/>
      <c r="L453" s="8"/>
      <c r="M453" s="8"/>
      <c r="N453" s="8"/>
      <c r="O453" s="8"/>
      <c r="P453" s="8"/>
      <c r="Q453" s="8"/>
      <c r="R453" s="8"/>
      <c r="S453" s="8"/>
      <c r="T453" s="8"/>
      <c r="U453" s="8"/>
      <c r="V453" s="8"/>
      <c r="W453" s="8"/>
      <c r="X453" s="8"/>
      <c r="Y453" s="8"/>
    </row>
    <row r="454" spans="1:25" ht="12.75" customHeight="1" x14ac:dyDescent="0.15">
      <c r="A454" s="83"/>
      <c r="B454" s="34"/>
      <c r="C454" s="150"/>
      <c r="D454" s="35"/>
      <c r="E454" s="35"/>
      <c r="F454" s="35"/>
      <c r="G454" s="8"/>
      <c r="H454" s="8"/>
      <c r="I454" s="8"/>
      <c r="J454" s="8"/>
      <c r="K454" s="8"/>
      <c r="L454" s="8"/>
      <c r="M454" s="8"/>
      <c r="N454" s="8"/>
      <c r="O454" s="8"/>
      <c r="P454" s="8"/>
      <c r="Q454" s="8"/>
      <c r="R454" s="8"/>
      <c r="S454" s="8"/>
      <c r="T454" s="8"/>
      <c r="U454" s="8"/>
      <c r="V454" s="8"/>
      <c r="W454" s="8"/>
      <c r="X454" s="8"/>
      <c r="Y454" s="8"/>
    </row>
    <row r="455" spans="1:25" ht="12.75" customHeight="1" x14ac:dyDescent="0.15">
      <c r="A455" s="83"/>
      <c r="B455" s="34"/>
      <c r="C455" s="150"/>
      <c r="D455" s="35"/>
      <c r="E455" s="35"/>
      <c r="F455" s="35"/>
      <c r="G455" s="8"/>
      <c r="H455" s="8"/>
      <c r="I455" s="8"/>
      <c r="J455" s="8"/>
      <c r="K455" s="8"/>
      <c r="L455" s="8"/>
      <c r="M455" s="8"/>
      <c r="N455" s="8"/>
      <c r="O455" s="8"/>
      <c r="P455" s="8"/>
      <c r="Q455" s="8"/>
      <c r="R455" s="8"/>
      <c r="S455" s="8"/>
      <c r="T455" s="8"/>
      <c r="U455" s="8"/>
      <c r="V455" s="8"/>
      <c r="W455" s="8"/>
      <c r="X455" s="8"/>
      <c r="Y455" s="8"/>
    </row>
    <row r="456" spans="1:25" ht="12.75" customHeight="1" x14ac:dyDescent="0.15">
      <c r="A456" s="83"/>
      <c r="B456" s="34"/>
      <c r="C456" s="150"/>
      <c r="D456" s="35"/>
      <c r="E456" s="35"/>
      <c r="F456" s="35"/>
      <c r="G456" s="8"/>
      <c r="H456" s="8"/>
      <c r="I456" s="8"/>
      <c r="J456" s="8"/>
      <c r="K456" s="8"/>
      <c r="L456" s="8"/>
      <c r="M456" s="8"/>
      <c r="N456" s="8"/>
      <c r="O456" s="8"/>
      <c r="P456" s="8"/>
      <c r="Q456" s="8"/>
      <c r="R456" s="8"/>
      <c r="S456" s="8"/>
      <c r="T456" s="8"/>
      <c r="U456" s="8"/>
      <c r="V456" s="8"/>
      <c r="W456" s="8"/>
      <c r="X456" s="8"/>
      <c r="Y456" s="8"/>
    </row>
    <row r="457" spans="1:25" ht="12.75" customHeight="1" x14ac:dyDescent="0.15">
      <c r="A457" s="83"/>
      <c r="B457" s="34"/>
      <c r="C457" s="150"/>
      <c r="D457" s="35"/>
      <c r="E457" s="35"/>
      <c r="F457" s="35"/>
      <c r="G457" s="8"/>
      <c r="H457" s="8"/>
      <c r="I457" s="8"/>
      <c r="J457" s="8"/>
      <c r="K457" s="8"/>
      <c r="L457" s="8"/>
      <c r="M457" s="8"/>
      <c r="N457" s="8"/>
      <c r="O457" s="8"/>
      <c r="P457" s="8"/>
      <c r="Q457" s="8"/>
      <c r="R457" s="8"/>
      <c r="S457" s="8"/>
      <c r="T457" s="8"/>
      <c r="U457" s="8"/>
      <c r="V457" s="8"/>
      <c r="W457" s="8"/>
      <c r="X457" s="8"/>
      <c r="Y457" s="8"/>
    </row>
    <row r="458" spans="1:25" ht="12.75" customHeight="1" x14ac:dyDescent="0.15">
      <c r="A458" s="83"/>
      <c r="B458" s="34"/>
      <c r="C458" s="150"/>
      <c r="D458" s="35"/>
      <c r="E458" s="35"/>
      <c r="F458" s="35"/>
      <c r="G458" s="8"/>
      <c r="H458" s="8"/>
      <c r="I458" s="8"/>
      <c r="J458" s="8"/>
      <c r="K458" s="8"/>
      <c r="L458" s="8"/>
      <c r="M458" s="8"/>
      <c r="N458" s="8"/>
      <c r="O458" s="8"/>
      <c r="P458" s="8"/>
      <c r="Q458" s="8"/>
      <c r="R458" s="8"/>
      <c r="S458" s="8"/>
      <c r="T458" s="8"/>
      <c r="U458" s="8"/>
      <c r="V458" s="8"/>
      <c r="W458" s="8"/>
      <c r="X458" s="8"/>
      <c r="Y458" s="8"/>
    </row>
    <row r="459" spans="1:25" ht="12.75" customHeight="1" x14ac:dyDescent="0.15">
      <c r="A459" s="83"/>
      <c r="B459" s="34"/>
      <c r="C459" s="150"/>
      <c r="D459" s="35"/>
      <c r="E459" s="35"/>
      <c r="F459" s="35"/>
      <c r="G459" s="8"/>
      <c r="H459" s="8"/>
      <c r="I459" s="8"/>
      <c r="J459" s="8"/>
      <c r="K459" s="8"/>
      <c r="L459" s="8"/>
      <c r="M459" s="8"/>
      <c r="N459" s="8"/>
      <c r="O459" s="8"/>
      <c r="P459" s="8"/>
      <c r="Q459" s="8"/>
      <c r="R459" s="8"/>
      <c r="S459" s="8"/>
      <c r="T459" s="8"/>
      <c r="U459" s="8"/>
      <c r="V459" s="8"/>
      <c r="W459" s="8"/>
      <c r="X459" s="8"/>
      <c r="Y459" s="8"/>
    </row>
    <row r="460" spans="1:25" ht="12.75" customHeight="1" x14ac:dyDescent="0.15">
      <c r="A460" s="83"/>
      <c r="B460" s="34"/>
      <c r="C460" s="150"/>
      <c r="D460" s="35"/>
      <c r="E460" s="35"/>
      <c r="F460" s="35"/>
      <c r="G460" s="8"/>
      <c r="H460" s="8"/>
      <c r="I460" s="8"/>
      <c r="J460" s="8"/>
      <c r="K460" s="8"/>
      <c r="L460" s="8"/>
      <c r="M460" s="8"/>
      <c r="N460" s="8"/>
      <c r="O460" s="8"/>
      <c r="P460" s="8"/>
      <c r="Q460" s="8"/>
      <c r="R460" s="8"/>
      <c r="S460" s="8"/>
      <c r="T460" s="8"/>
      <c r="U460" s="8"/>
      <c r="V460" s="8"/>
      <c r="W460" s="8"/>
      <c r="X460" s="8"/>
      <c r="Y460" s="8"/>
    </row>
    <row r="461" spans="1:25" ht="12.75" customHeight="1" x14ac:dyDescent="0.15">
      <c r="A461" s="83"/>
      <c r="B461" s="34"/>
      <c r="C461" s="150"/>
      <c r="D461" s="35"/>
      <c r="E461" s="35"/>
      <c r="F461" s="35"/>
      <c r="G461" s="8"/>
      <c r="H461" s="8"/>
      <c r="I461" s="8"/>
      <c r="J461" s="8"/>
      <c r="K461" s="8"/>
      <c r="L461" s="8"/>
      <c r="M461" s="8"/>
      <c r="N461" s="8"/>
      <c r="O461" s="8"/>
      <c r="P461" s="8"/>
      <c r="Q461" s="8"/>
      <c r="R461" s="8"/>
      <c r="S461" s="8"/>
      <c r="T461" s="8"/>
      <c r="U461" s="8"/>
      <c r="V461" s="8"/>
      <c r="W461" s="8"/>
      <c r="X461" s="8"/>
      <c r="Y461" s="8"/>
    </row>
    <row r="462" spans="1:25" ht="12.75" customHeight="1" x14ac:dyDescent="0.15">
      <c r="A462" s="83"/>
      <c r="B462" s="34"/>
      <c r="C462" s="150"/>
      <c r="D462" s="35"/>
      <c r="E462" s="35"/>
      <c r="F462" s="35"/>
      <c r="G462" s="8"/>
      <c r="H462" s="8"/>
      <c r="I462" s="8"/>
      <c r="J462" s="8"/>
      <c r="K462" s="8"/>
      <c r="L462" s="8"/>
      <c r="M462" s="8"/>
      <c r="N462" s="8"/>
      <c r="O462" s="8"/>
      <c r="P462" s="8"/>
      <c r="Q462" s="8"/>
      <c r="R462" s="8"/>
      <c r="S462" s="8"/>
      <c r="T462" s="8"/>
      <c r="U462" s="8"/>
      <c r="V462" s="8"/>
      <c r="W462" s="8"/>
      <c r="X462" s="8"/>
      <c r="Y462" s="8"/>
    </row>
    <row r="463" spans="1:25" ht="12.75" customHeight="1" x14ac:dyDescent="0.15">
      <c r="A463" s="83"/>
      <c r="B463" s="34"/>
      <c r="C463" s="150"/>
      <c r="D463" s="35"/>
      <c r="E463" s="35"/>
      <c r="F463" s="35"/>
      <c r="G463" s="8"/>
      <c r="H463" s="8"/>
      <c r="I463" s="8"/>
      <c r="J463" s="8"/>
      <c r="K463" s="8"/>
      <c r="L463" s="8"/>
      <c r="M463" s="8"/>
      <c r="N463" s="8"/>
      <c r="O463" s="8"/>
      <c r="P463" s="8"/>
      <c r="Q463" s="8"/>
      <c r="R463" s="8"/>
      <c r="S463" s="8"/>
      <c r="T463" s="8"/>
      <c r="U463" s="8"/>
      <c r="V463" s="8"/>
      <c r="W463" s="8"/>
      <c r="X463" s="8"/>
      <c r="Y463" s="8"/>
    </row>
    <row r="464" spans="1:25" ht="12.75" customHeight="1" x14ac:dyDescent="0.15">
      <c r="A464" s="83"/>
      <c r="B464" s="34"/>
      <c r="C464" s="150"/>
      <c r="D464" s="35"/>
      <c r="E464" s="35"/>
      <c r="F464" s="35"/>
      <c r="G464" s="8"/>
      <c r="H464" s="8"/>
      <c r="I464" s="8"/>
      <c r="J464" s="8"/>
      <c r="K464" s="8"/>
      <c r="L464" s="8"/>
      <c r="M464" s="8"/>
      <c r="N464" s="8"/>
      <c r="O464" s="8"/>
      <c r="P464" s="8"/>
      <c r="Q464" s="8"/>
      <c r="R464" s="8"/>
      <c r="S464" s="8"/>
      <c r="T464" s="8"/>
      <c r="U464" s="8"/>
      <c r="V464" s="8"/>
      <c r="W464" s="8"/>
      <c r="X464" s="8"/>
      <c r="Y464" s="8"/>
    </row>
    <row r="465" spans="1:25" ht="12.75" customHeight="1" x14ac:dyDescent="0.15">
      <c r="A465" s="83"/>
      <c r="B465" s="34"/>
      <c r="C465" s="150"/>
      <c r="D465" s="35"/>
      <c r="E465" s="35"/>
      <c r="F465" s="35"/>
      <c r="G465" s="8"/>
      <c r="H465" s="8"/>
      <c r="I465" s="8"/>
      <c r="J465" s="8"/>
      <c r="K465" s="8"/>
      <c r="L465" s="8"/>
      <c r="M465" s="8"/>
      <c r="N465" s="8"/>
      <c r="O465" s="8"/>
      <c r="P465" s="8"/>
      <c r="Q465" s="8"/>
      <c r="R465" s="8"/>
      <c r="S465" s="8"/>
      <c r="T465" s="8"/>
      <c r="U465" s="8"/>
      <c r="V465" s="8"/>
      <c r="W465" s="8"/>
      <c r="X465" s="8"/>
      <c r="Y465" s="8"/>
    </row>
    <row r="466" spans="1:25" ht="12.75" customHeight="1" x14ac:dyDescent="0.15">
      <c r="A466" s="83"/>
      <c r="B466" s="34"/>
      <c r="C466" s="150"/>
      <c r="D466" s="35"/>
      <c r="E466" s="35"/>
      <c r="F466" s="35"/>
      <c r="G466" s="8"/>
      <c r="H466" s="8"/>
      <c r="I466" s="8"/>
      <c r="J466" s="8"/>
      <c r="K466" s="8"/>
      <c r="L466" s="8"/>
      <c r="M466" s="8"/>
      <c r="N466" s="8"/>
      <c r="O466" s="8"/>
      <c r="P466" s="8"/>
      <c r="Q466" s="8"/>
      <c r="R466" s="8"/>
      <c r="S466" s="8"/>
      <c r="T466" s="8"/>
      <c r="U466" s="8"/>
      <c r="V466" s="8"/>
      <c r="W466" s="8"/>
      <c r="X466" s="8"/>
      <c r="Y466" s="8"/>
    </row>
    <row r="467" spans="1:25" ht="12.75" customHeight="1" x14ac:dyDescent="0.15">
      <c r="A467" s="83"/>
      <c r="B467" s="34"/>
      <c r="C467" s="150"/>
      <c r="D467" s="35"/>
      <c r="E467" s="35"/>
      <c r="F467" s="35"/>
      <c r="G467" s="8"/>
      <c r="H467" s="8"/>
      <c r="I467" s="8"/>
      <c r="J467" s="8"/>
      <c r="K467" s="8"/>
      <c r="L467" s="8"/>
      <c r="M467" s="8"/>
      <c r="N467" s="8"/>
      <c r="O467" s="8"/>
      <c r="P467" s="8"/>
      <c r="Q467" s="8"/>
      <c r="R467" s="8"/>
      <c r="S467" s="8"/>
      <c r="T467" s="8"/>
      <c r="U467" s="8"/>
      <c r="V467" s="8"/>
      <c r="W467" s="8"/>
      <c r="X467" s="8"/>
      <c r="Y467" s="8"/>
    </row>
    <row r="468" spans="1:25" ht="12.75" customHeight="1" x14ac:dyDescent="0.15">
      <c r="A468" s="83"/>
      <c r="B468" s="34"/>
      <c r="C468" s="150"/>
      <c r="D468" s="35"/>
      <c r="E468" s="35"/>
      <c r="F468" s="35"/>
      <c r="G468" s="8"/>
      <c r="H468" s="8"/>
      <c r="I468" s="8"/>
      <c r="J468" s="8"/>
      <c r="K468" s="8"/>
      <c r="L468" s="8"/>
      <c r="M468" s="8"/>
      <c r="N468" s="8"/>
      <c r="O468" s="8"/>
      <c r="P468" s="8"/>
      <c r="Q468" s="8"/>
      <c r="R468" s="8"/>
      <c r="S468" s="8"/>
      <c r="T468" s="8"/>
      <c r="U468" s="8"/>
      <c r="V468" s="8"/>
      <c r="W468" s="8"/>
      <c r="X468" s="8"/>
      <c r="Y468" s="8"/>
    </row>
    <row r="469" spans="1:25" ht="12.75" customHeight="1" x14ac:dyDescent="0.15">
      <c r="A469" s="83"/>
      <c r="B469" s="34"/>
      <c r="C469" s="150"/>
      <c r="D469" s="35"/>
      <c r="E469" s="35"/>
      <c r="F469" s="35"/>
      <c r="G469" s="8"/>
      <c r="H469" s="8"/>
      <c r="I469" s="8"/>
      <c r="J469" s="8"/>
      <c r="K469" s="8"/>
      <c r="L469" s="8"/>
      <c r="M469" s="8"/>
      <c r="N469" s="8"/>
      <c r="O469" s="8"/>
      <c r="P469" s="8"/>
      <c r="Q469" s="8"/>
      <c r="R469" s="8"/>
      <c r="S469" s="8"/>
      <c r="T469" s="8"/>
      <c r="U469" s="8"/>
      <c r="V469" s="8"/>
      <c r="W469" s="8"/>
      <c r="X469" s="8"/>
      <c r="Y469" s="8"/>
    </row>
    <row r="470" spans="1:25" ht="12.75" customHeight="1" x14ac:dyDescent="0.15">
      <c r="A470" s="83"/>
      <c r="B470" s="34"/>
      <c r="C470" s="150"/>
      <c r="D470" s="35"/>
      <c r="E470" s="35"/>
      <c r="F470" s="35"/>
      <c r="G470" s="8"/>
      <c r="H470" s="8"/>
      <c r="I470" s="8"/>
      <c r="J470" s="8"/>
      <c r="K470" s="8"/>
      <c r="L470" s="8"/>
      <c r="M470" s="8"/>
      <c r="N470" s="8"/>
      <c r="O470" s="8"/>
      <c r="P470" s="8"/>
      <c r="Q470" s="8"/>
      <c r="R470" s="8"/>
      <c r="S470" s="8"/>
      <c r="T470" s="8"/>
      <c r="U470" s="8"/>
      <c r="V470" s="8"/>
      <c r="W470" s="8"/>
      <c r="X470" s="8"/>
      <c r="Y470" s="8"/>
    </row>
    <row r="471" spans="1:25" ht="12.75" customHeight="1" x14ac:dyDescent="0.15">
      <c r="A471" s="83"/>
      <c r="B471" s="34"/>
      <c r="C471" s="150"/>
      <c r="D471" s="35"/>
      <c r="E471" s="35"/>
      <c r="F471" s="35"/>
      <c r="G471" s="8"/>
      <c r="H471" s="8"/>
      <c r="I471" s="8"/>
      <c r="J471" s="8"/>
      <c r="K471" s="8"/>
      <c r="L471" s="8"/>
      <c r="M471" s="8"/>
      <c r="N471" s="8"/>
      <c r="O471" s="8"/>
      <c r="P471" s="8"/>
      <c r="Q471" s="8"/>
      <c r="R471" s="8"/>
      <c r="S471" s="8"/>
      <c r="T471" s="8"/>
      <c r="U471" s="8"/>
      <c r="V471" s="8"/>
      <c r="W471" s="8"/>
      <c r="X471" s="8"/>
      <c r="Y471" s="8"/>
    </row>
    <row r="472" spans="1:25" ht="12.75" customHeight="1" x14ac:dyDescent="0.15">
      <c r="A472" s="83"/>
      <c r="B472" s="34"/>
      <c r="C472" s="150"/>
      <c r="D472" s="35"/>
      <c r="E472" s="35"/>
      <c r="F472" s="35"/>
      <c r="G472" s="8"/>
      <c r="H472" s="8"/>
      <c r="I472" s="8"/>
      <c r="J472" s="8"/>
      <c r="K472" s="8"/>
      <c r="L472" s="8"/>
      <c r="M472" s="8"/>
      <c r="N472" s="8"/>
      <c r="O472" s="8"/>
      <c r="P472" s="8"/>
      <c r="Q472" s="8"/>
      <c r="R472" s="8"/>
      <c r="S472" s="8"/>
      <c r="T472" s="8"/>
      <c r="U472" s="8"/>
      <c r="V472" s="8"/>
      <c r="W472" s="8"/>
      <c r="X472" s="8"/>
      <c r="Y472" s="8"/>
    </row>
    <row r="473" spans="1:25" ht="12.75" customHeight="1" x14ac:dyDescent="0.15">
      <c r="A473" s="83"/>
      <c r="B473" s="34"/>
      <c r="C473" s="150"/>
      <c r="D473" s="35"/>
      <c r="E473" s="35"/>
      <c r="F473" s="35"/>
      <c r="G473" s="8"/>
      <c r="H473" s="8"/>
      <c r="I473" s="8"/>
      <c r="J473" s="8"/>
      <c r="K473" s="8"/>
      <c r="L473" s="8"/>
      <c r="M473" s="8"/>
      <c r="N473" s="8"/>
      <c r="O473" s="8"/>
      <c r="P473" s="8"/>
      <c r="Q473" s="8"/>
      <c r="R473" s="8"/>
      <c r="S473" s="8"/>
      <c r="T473" s="8"/>
      <c r="U473" s="8"/>
      <c r="V473" s="8"/>
      <c r="W473" s="8"/>
      <c r="X473" s="8"/>
      <c r="Y473" s="8"/>
    </row>
    <row r="474" spans="1:25" ht="12.75" customHeight="1" x14ac:dyDescent="0.15">
      <c r="A474" s="83"/>
      <c r="B474" s="34"/>
      <c r="C474" s="150"/>
      <c r="D474" s="35"/>
      <c r="E474" s="35"/>
      <c r="F474" s="35"/>
      <c r="G474" s="8"/>
      <c r="H474" s="8"/>
      <c r="I474" s="8"/>
      <c r="J474" s="8"/>
      <c r="K474" s="8"/>
      <c r="L474" s="8"/>
      <c r="M474" s="8"/>
      <c r="N474" s="8"/>
      <c r="O474" s="8"/>
      <c r="P474" s="8"/>
      <c r="Q474" s="8"/>
      <c r="R474" s="8"/>
      <c r="S474" s="8"/>
      <c r="T474" s="8"/>
      <c r="U474" s="8"/>
      <c r="V474" s="8"/>
      <c r="W474" s="8"/>
      <c r="X474" s="8"/>
      <c r="Y474" s="8"/>
    </row>
    <row r="475" spans="1:25" ht="12.75" customHeight="1" x14ac:dyDescent="0.15">
      <c r="A475" s="83"/>
      <c r="B475" s="34"/>
      <c r="C475" s="150"/>
      <c r="D475" s="35"/>
      <c r="E475" s="35"/>
      <c r="F475" s="35"/>
      <c r="G475" s="8"/>
      <c r="H475" s="8"/>
      <c r="I475" s="8"/>
      <c r="J475" s="8"/>
      <c r="K475" s="8"/>
      <c r="L475" s="8"/>
      <c r="M475" s="8"/>
      <c r="N475" s="8"/>
      <c r="O475" s="8"/>
      <c r="P475" s="8"/>
      <c r="Q475" s="8"/>
      <c r="R475" s="8"/>
      <c r="S475" s="8"/>
      <c r="T475" s="8"/>
      <c r="U475" s="8"/>
      <c r="V475" s="8"/>
      <c r="W475" s="8"/>
      <c r="X475" s="8"/>
      <c r="Y475" s="8"/>
    </row>
    <row r="476" spans="1:25" ht="12.75" customHeight="1" x14ac:dyDescent="0.15">
      <c r="A476" s="83"/>
      <c r="B476" s="34"/>
      <c r="C476" s="150"/>
      <c r="D476" s="35"/>
      <c r="E476" s="35"/>
      <c r="F476" s="35"/>
      <c r="G476" s="8"/>
      <c r="H476" s="8"/>
      <c r="I476" s="8"/>
      <c r="J476" s="8"/>
      <c r="K476" s="8"/>
      <c r="L476" s="8"/>
      <c r="M476" s="8"/>
      <c r="N476" s="8"/>
      <c r="O476" s="8"/>
      <c r="P476" s="8"/>
      <c r="Q476" s="8"/>
      <c r="R476" s="8"/>
      <c r="S476" s="8"/>
      <c r="T476" s="8"/>
      <c r="U476" s="8"/>
      <c r="V476" s="8"/>
      <c r="W476" s="8"/>
      <c r="X476" s="8"/>
      <c r="Y476" s="8"/>
    </row>
    <row r="477" spans="1:25" ht="12.75" customHeight="1" x14ac:dyDescent="0.15">
      <c r="A477" s="83"/>
      <c r="B477" s="34"/>
      <c r="C477" s="150"/>
      <c r="D477" s="35"/>
      <c r="E477" s="35"/>
      <c r="F477" s="35"/>
      <c r="G477" s="8"/>
      <c r="H477" s="8"/>
      <c r="I477" s="8"/>
      <c r="J477" s="8"/>
      <c r="K477" s="8"/>
      <c r="L477" s="8"/>
      <c r="M477" s="8"/>
      <c r="N477" s="8"/>
      <c r="O477" s="8"/>
      <c r="P477" s="8"/>
      <c r="Q477" s="8"/>
      <c r="R477" s="8"/>
      <c r="S477" s="8"/>
      <c r="T477" s="8"/>
      <c r="U477" s="8"/>
      <c r="V477" s="8"/>
      <c r="W477" s="8"/>
      <c r="X477" s="8"/>
      <c r="Y477" s="8"/>
    </row>
    <row r="478" spans="1:25" ht="12.75" customHeight="1" x14ac:dyDescent="0.15">
      <c r="A478" s="83"/>
      <c r="B478" s="34"/>
      <c r="C478" s="150"/>
      <c r="D478" s="35"/>
      <c r="E478" s="35"/>
      <c r="F478" s="35"/>
      <c r="G478" s="8"/>
      <c r="H478" s="8"/>
      <c r="I478" s="8"/>
      <c r="J478" s="8"/>
      <c r="K478" s="8"/>
      <c r="L478" s="8"/>
      <c r="M478" s="8"/>
      <c r="N478" s="8"/>
      <c r="O478" s="8"/>
      <c r="P478" s="8"/>
      <c r="Q478" s="8"/>
      <c r="R478" s="8"/>
      <c r="S478" s="8"/>
      <c r="T478" s="8"/>
      <c r="U478" s="8"/>
      <c r="V478" s="8"/>
      <c r="W478" s="8"/>
      <c r="X478" s="8"/>
      <c r="Y478" s="8"/>
    </row>
    <row r="479" spans="1:25" ht="12.75" customHeight="1" x14ac:dyDescent="0.15">
      <c r="A479" s="83"/>
      <c r="B479" s="34"/>
      <c r="C479" s="150"/>
      <c r="D479" s="35"/>
      <c r="E479" s="35"/>
      <c r="F479" s="35"/>
      <c r="G479" s="8"/>
      <c r="H479" s="8"/>
      <c r="I479" s="8"/>
      <c r="J479" s="8"/>
      <c r="K479" s="8"/>
      <c r="L479" s="8"/>
      <c r="M479" s="8"/>
      <c r="N479" s="8"/>
      <c r="O479" s="8"/>
      <c r="P479" s="8"/>
      <c r="Q479" s="8"/>
      <c r="R479" s="8"/>
      <c r="S479" s="8"/>
      <c r="T479" s="8"/>
      <c r="U479" s="8"/>
      <c r="V479" s="8"/>
      <c r="W479" s="8"/>
      <c r="X479" s="8"/>
      <c r="Y479" s="8"/>
    </row>
    <row r="480" spans="1:25" ht="12.75" customHeight="1" x14ac:dyDescent="0.15">
      <c r="A480" s="83"/>
      <c r="B480" s="34"/>
      <c r="C480" s="150"/>
      <c r="D480" s="35"/>
      <c r="E480" s="35"/>
      <c r="F480" s="35"/>
      <c r="G480" s="8"/>
      <c r="H480" s="8"/>
      <c r="I480" s="8"/>
      <c r="J480" s="8"/>
      <c r="K480" s="8"/>
      <c r="L480" s="8"/>
      <c r="M480" s="8"/>
      <c r="N480" s="8"/>
      <c r="O480" s="8"/>
      <c r="P480" s="8"/>
      <c r="Q480" s="8"/>
      <c r="R480" s="8"/>
      <c r="S480" s="8"/>
      <c r="T480" s="8"/>
      <c r="U480" s="8"/>
      <c r="V480" s="8"/>
      <c r="W480" s="8"/>
      <c r="X480" s="8"/>
      <c r="Y480" s="8"/>
    </row>
    <row r="481" spans="1:25" ht="12.75" customHeight="1" x14ac:dyDescent="0.15">
      <c r="A481" s="83"/>
      <c r="B481" s="34"/>
      <c r="C481" s="150"/>
      <c r="D481" s="35"/>
      <c r="E481" s="35"/>
      <c r="F481" s="35"/>
      <c r="G481" s="8"/>
      <c r="H481" s="8"/>
      <c r="I481" s="8"/>
      <c r="J481" s="8"/>
      <c r="K481" s="8"/>
      <c r="L481" s="8"/>
      <c r="M481" s="8"/>
      <c r="N481" s="8"/>
      <c r="O481" s="8"/>
      <c r="P481" s="8"/>
      <c r="Q481" s="8"/>
      <c r="R481" s="8"/>
      <c r="S481" s="8"/>
      <c r="T481" s="8"/>
      <c r="U481" s="8"/>
      <c r="V481" s="8"/>
      <c r="W481" s="8"/>
      <c r="X481" s="8"/>
      <c r="Y481" s="8"/>
    </row>
    <row r="482" spans="1:25" ht="12.75" customHeight="1" x14ac:dyDescent="0.15">
      <c r="A482" s="83"/>
      <c r="B482" s="34"/>
      <c r="C482" s="150"/>
      <c r="D482" s="35"/>
      <c r="E482" s="35"/>
      <c r="F482" s="35"/>
      <c r="G482" s="8"/>
      <c r="H482" s="8"/>
      <c r="I482" s="8"/>
      <c r="J482" s="8"/>
      <c r="K482" s="8"/>
      <c r="L482" s="8"/>
      <c r="M482" s="8"/>
      <c r="N482" s="8"/>
      <c r="O482" s="8"/>
      <c r="P482" s="8"/>
      <c r="Q482" s="8"/>
      <c r="R482" s="8"/>
      <c r="S482" s="8"/>
      <c r="T482" s="8"/>
      <c r="U482" s="8"/>
      <c r="V482" s="8"/>
      <c r="W482" s="8"/>
      <c r="X482" s="8"/>
      <c r="Y482" s="8"/>
    </row>
    <row r="483" spans="1:25" ht="12.75" customHeight="1" x14ac:dyDescent="0.15">
      <c r="A483" s="83"/>
      <c r="B483" s="34"/>
      <c r="C483" s="150"/>
      <c r="D483" s="35"/>
      <c r="E483" s="35"/>
      <c r="F483" s="35"/>
      <c r="G483" s="8"/>
      <c r="H483" s="8"/>
      <c r="I483" s="8"/>
      <c r="J483" s="8"/>
      <c r="K483" s="8"/>
      <c r="L483" s="8"/>
      <c r="M483" s="8"/>
      <c r="N483" s="8"/>
      <c r="O483" s="8"/>
      <c r="P483" s="8"/>
      <c r="Q483" s="8"/>
      <c r="R483" s="8"/>
      <c r="S483" s="8"/>
      <c r="T483" s="8"/>
      <c r="U483" s="8"/>
      <c r="V483" s="8"/>
      <c r="W483" s="8"/>
      <c r="X483" s="8"/>
      <c r="Y483" s="8"/>
    </row>
    <row r="484" spans="1:25" ht="12.75" customHeight="1" x14ac:dyDescent="0.15">
      <c r="A484" s="83"/>
      <c r="B484" s="34"/>
      <c r="C484" s="150"/>
      <c r="D484" s="35"/>
      <c r="E484" s="35"/>
      <c r="F484" s="35"/>
      <c r="G484" s="8"/>
      <c r="H484" s="8"/>
      <c r="I484" s="8"/>
      <c r="J484" s="8"/>
      <c r="K484" s="8"/>
      <c r="L484" s="8"/>
      <c r="M484" s="8"/>
      <c r="N484" s="8"/>
      <c r="O484" s="8"/>
      <c r="P484" s="8"/>
      <c r="Q484" s="8"/>
      <c r="R484" s="8"/>
      <c r="S484" s="8"/>
      <c r="T484" s="8"/>
      <c r="U484" s="8"/>
      <c r="V484" s="8"/>
      <c r="W484" s="8"/>
      <c r="X484" s="8"/>
      <c r="Y484" s="8"/>
    </row>
    <row r="485" spans="1:25" ht="12.75" customHeight="1" x14ac:dyDescent="0.15">
      <c r="A485" s="83"/>
      <c r="B485" s="34"/>
      <c r="C485" s="150"/>
      <c r="D485" s="35"/>
      <c r="E485" s="35"/>
      <c r="F485" s="35"/>
      <c r="G485" s="8"/>
      <c r="H485" s="8"/>
      <c r="I485" s="8"/>
      <c r="J485" s="8"/>
      <c r="K485" s="8"/>
      <c r="L485" s="8"/>
      <c r="M485" s="8"/>
      <c r="N485" s="8"/>
      <c r="O485" s="8"/>
      <c r="P485" s="8"/>
      <c r="Q485" s="8"/>
      <c r="R485" s="8"/>
      <c r="S485" s="8"/>
      <c r="T485" s="8"/>
      <c r="U485" s="8"/>
      <c r="V485" s="8"/>
      <c r="W485" s="8"/>
      <c r="X485" s="8"/>
      <c r="Y485" s="8"/>
    </row>
    <row r="486" spans="1:25" ht="12.75" customHeight="1" x14ac:dyDescent="0.15">
      <c r="A486" s="83"/>
      <c r="B486" s="34"/>
      <c r="C486" s="150"/>
      <c r="D486" s="35"/>
      <c r="E486" s="35"/>
      <c r="F486" s="35"/>
      <c r="G486" s="8"/>
      <c r="H486" s="8"/>
      <c r="I486" s="8"/>
      <c r="J486" s="8"/>
      <c r="K486" s="8"/>
      <c r="L486" s="8"/>
      <c r="M486" s="8"/>
      <c r="N486" s="8"/>
      <c r="O486" s="8"/>
      <c r="P486" s="8"/>
      <c r="Q486" s="8"/>
      <c r="R486" s="8"/>
      <c r="S486" s="8"/>
      <c r="T486" s="8"/>
      <c r="U486" s="8"/>
      <c r="V486" s="8"/>
      <c r="W486" s="8"/>
      <c r="X486" s="8"/>
      <c r="Y486" s="8"/>
    </row>
    <row r="487" spans="1:25" ht="12.75" customHeight="1" x14ac:dyDescent="0.15">
      <c r="A487" s="83"/>
      <c r="B487" s="34"/>
      <c r="C487" s="150"/>
      <c r="D487" s="35"/>
      <c r="E487" s="35"/>
      <c r="F487" s="35"/>
      <c r="G487" s="8"/>
      <c r="H487" s="8"/>
      <c r="I487" s="8"/>
      <c r="J487" s="8"/>
      <c r="K487" s="8"/>
      <c r="L487" s="8"/>
      <c r="M487" s="8"/>
      <c r="N487" s="8"/>
      <c r="O487" s="8"/>
      <c r="P487" s="8"/>
      <c r="Q487" s="8"/>
      <c r="R487" s="8"/>
      <c r="S487" s="8"/>
      <c r="T487" s="8"/>
      <c r="U487" s="8"/>
      <c r="V487" s="8"/>
      <c r="W487" s="8"/>
      <c r="X487" s="8"/>
      <c r="Y487" s="8"/>
    </row>
    <row r="488" spans="1:25" ht="12.75" customHeight="1" x14ac:dyDescent="0.15">
      <c r="A488" s="83"/>
      <c r="B488" s="34"/>
      <c r="C488" s="150"/>
      <c r="D488" s="35"/>
      <c r="E488" s="35"/>
      <c r="F488" s="35"/>
      <c r="G488" s="8"/>
      <c r="H488" s="8"/>
      <c r="I488" s="8"/>
      <c r="J488" s="8"/>
      <c r="K488" s="8"/>
      <c r="L488" s="8"/>
      <c r="M488" s="8"/>
      <c r="N488" s="8"/>
      <c r="O488" s="8"/>
      <c r="P488" s="8"/>
      <c r="Q488" s="8"/>
      <c r="R488" s="8"/>
      <c r="S488" s="8"/>
      <c r="T488" s="8"/>
      <c r="U488" s="8"/>
      <c r="V488" s="8"/>
      <c r="W488" s="8"/>
      <c r="X488" s="8"/>
      <c r="Y488" s="8"/>
    </row>
    <row r="489" spans="1:25" ht="12.75" customHeight="1" x14ac:dyDescent="0.15">
      <c r="A489" s="83"/>
      <c r="B489" s="34"/>
      <c r="C489" s="150"/>
      <c r="D489" s="35"/>
      <c r="E489" s="35"/>
      <c r="F489" s="35"/>
      <c r="G489" s="8"/>
      <c r="H489" s="8"/>
      <c r="I489" s="8"/>
      <c r="J489" s="8"/>
      <c r="K489" s="8"/>
      <c r="L489" s="8"/>
      <c r="M489" s="8"/>
      <c r="N489" s="8"/>
      <c r="O489" s="8"/>
      <c r="P489" s="8"/>
      <c r="Q489" s="8"/>
      <c r="R489" s="8"/>
      <c r="S489" s="8"/>
      <c r="T489" s="8"/>
      <c r="U489" s="8"/>
      <c r="V489" s="8"/>
      <c r="W489" s="8"/>
      <c r="X489" s="8"/>
      <c r="Y489" s="8"/>
    </row>
    <row r="490" spans="1:25" ht="12.75" customHeight="1" x14ac:dyDescent="0.15">
      <c r="A490" s="83"/>
      <c r="B490" s="34"/>
      <c r="C490" s="150"/>
      <c r="D490" s="35"/>
      <c r="E490" s="35"/>
      <c r="F490" s="35"/>
      <c r="G490" s="8"/>
      <c r="H490" s="8"/>
      <c r="I490" s="8"/>
      <c r="J490" s="8"/>
      <c r="K490" s="8"/>
      <c r="L490" s="8"/>
      <c r="M490" s="8"/>
      <c r="N490" s="8"/>
      <c r="O490" s="8"/>
      <c r="P490" s="8"/>
      <c r="Q490" s="8"/>
      <c r="R490" s="8"/>
      <c r="S490" s="8"/>
      <c r="T490" s="8"/>
      <c r="U490" s="8"/>
      <c r="V490" s="8"/>
      <c r="W490" s="8"/>
      <c r="X490" s="8"/>
      <c r="Y490" s="8"/>
    </row>
    <row r="491" spans="1:25" ht="12.75" customHeight="1" x14ac:dyDescent="0.15">
      <c r="A491" s="83"/>
      <c r="B491" s="34"/>
      <c r="C491" s="150"/>
      <c r="D491" s="35"/>
      <c r="E491" s="35"/>
      <c r="F491" s="35"/>
      <c r="G491" s="8"/>
      <c r="H491" s="8"/>
      <c r="I491" s="8"/>
      <c r="J491" s="8"/>
      <c r="K491" s="8"/>
      <c r="L491" s="8"/>
      <c r="M491" s="8"/>
      <c r="N491" s="8"/>
      <c r="O491" s="8"/>
      <c r="P491" s="8"/>
      <c r="Q491" s="8"/>
      <c r="R491" s="8"/>
      <c r="S491" s="8"/>
      <c r="T491" s="8"/>
      <c r="U491" s="8"/>
      <c r="V491" s="8"/>
      <c r="W491" s="8"/>
      <c r="X491" s="8"/>
      <c r="Y491" s="8"/>
    </row>
    <row r="492" spans="1:25" ht="12.75" customHeight="1" x14ac:dyDescent="0.15">
      <c r="A492" s="83"/>
      <c r="B492" s="34"/>
      <c r="C492" s="150"/>
      <c r="D492" s="35"/>
      <c r="E492" s="35"/>
      <c r="F492" s="35"/>
      <c r="G492" s="8"/>
      <c r="H492" s="8"/>
      <c r="I492" s="8"/>
      <c r="J492" s="8"/>
      <c r="K492" s="8"/>
      <c r="L492" s="8"/>
      <c r="M492" s="8"/>
      <c r="N492" s="8"/>
      <c r="O492" s="8"/>
      <c r="P492" s="8"/>
      <c r="Q492" s="8"/>
      <c r="R492" s="8"/>
      <c r="S492" s="8"/>
      <c r="T492" s="8"/>
      <c r="U492" s="8"/>
      <c r="V492" s="8"/>
      <c r="W492" s="8"/>
      <c r="X492" s="8"/>
      <c r="Y492" s="8"/>
    </row>
    <row r="493" spans="1:25" ht="12.75" customHeight="1" x14ac:dyDescent="0.15">
      <c r="A493" s="83"/>
      <c r="B493" s="34"/>
      <c r="C493" s="150"/>
      <c r="D493" s="35"/>
      <c r="E493" s="35"/>
      <c r="F493" s="35"/>
      <c r="G493" s="8"/>
      <c r="H493" s="8"/>
      <c r="I493" s="8"/>
      <c r="J493" s="8"/>
      <c r="K493" s="8"/>
      <c r="L493" s="8"/>
      <c r="M493" s="8"/>
      <c r="N493" s="8"/>
      <c r="O493" s="8"/>
      <c r="P493" s="8"/>
      <c r="Q493" s="8"/>
      <c r="R493" s="8"/>
      <c r="S493" s="8"/>
      <c r="T493" s="8"/>
      <c r="U493" s="8"/>
      <c r="V493" s="8"/>
      <c r="W493" s="8"/>
      <c r="X493" s="8"/>
      <c r="Y493" s="8"/>
    </row>
    <row r="494" spans="1:25" ht="12.75" customHeight="1" x14ac:dyDescent="0.15">
      <c r="A494" s="83"/>
      <c r="B494" s="34"/>
      <c r="C494" s="150"/>
      <c r="D494" s="35"/>
      <c r="E494" s="35"/>
      <c r="F494" s="35"/>
      <c r="G494" s="8"/>
      <c r="H494" s="8"/>
      <c r="I494" s="8"/>
      <c r="J494" s="8"/>
      <c r="K494" s="8"/>
      <c r="L494" s="8"/>
      <c r="M494" s="8"/>
      <c r="N494" s="8"/>
      <c r="O494" s="8"/>
      <c r="P494" s="8"/>
      <c r="Q494" s="8"/>
      <c r="R494" s="8"/>
      <c r="S494" s="8"/>
      <c r="T494" s="8"/>
      <c r="U494" s="8"/>
      <c r="V494" s="8"/>
      <c r="W494" s="8"/>
      <c r="X494" s="8"/>
      <c r="Y494" s="8"/>
    </row>
    <row r="495" spans="1:25" ht="12.75" customHeight="1" x14ac:dyDescent="0.15">
      <c r="A495" s="83"/>
      <c r="B495" s="34"/>
      <c r="C495" s="150"/>
      <c r="D495" s="35"/>
      <c r="E495" s="35"/>
      <c r="F495" s="35"/>
      <c r="G495" s="8"/>
      <c r="H495" s="8"/>
      <c r="I495" s="8"/>
      <c r="J495" s="8"/>
      <c r="K495" s="8"/>
      <c r="L495" s="8"/>
      <c r="M495" s="8"/>
      <c r="N495" s="8"/>
      <c r="O495" s="8"/>
      <c r="P495" s="8"/>
      <c r="Q495" s="8"/>
      <c r="R495" s="8"/>
      <c r="S495" s="8"/>
      <c r="T495" s="8"/>
      <c r="U495" s="8"/>
      <c r="V495" s="8"/>
      <c r="W495" s="8"/>
      <c r="X495" s="8"/>
      <c r="Y495" s="8"/>
    </row>
    <row r="496" spans="1:25" ht="12.75" customHeight="1" x14ac:dyDescent="0.15">
      <c r="A496" s="83"/>
      <c r="B496" s="34"/>
      <c r="C496" s="150"/>
      <c r="D496" s="35"/>
      <c r="E496" s="35"/>
      <c r="F496" s="35"/>
      <c r="G496" s="8"/>
      <c r="H496" s="8"/>
      <c r="I496" s="8"/>
      <c r="J496" s="8"/>
      <c r="K496" s="8"/>
      <c r="L496" s="8"/>
      <c r="M496" s="8"/>
      <c r="N496" s="8"/>
      <c r="O496" s="8"/>
      <c r="P496" s="8"/>
      <c r="Q496" s="8"/>
      <c r="R496" s="8"/>
      <c r="S496" s="8"/>
      <c r="T496" s="8"/>
      <c r="U496" s="8"/>
      <c r="V496" s="8"/>
      <c r="W496" s="8"/>
      <c r="X496" s="8"/>
      <c r="Y496" s="8"/>
    </row>
    <row r="497" spans="1:25" ht="12.75" customHeight="1" x14ac:dyDescent="0.15">
      <c r="A497" s="83"/>
      <c r="B497" s="34"/>
      <c r="C497" s="150"/>
      <c r="D497" s="35"/>
      <c r="E497" s="35"/>
      <c r="F497" s="35"/>
      <c r="G497" s="8"/>
      <c r="H497" s="8"/>
      <c r="I497" s="8"/>
      <c r="J497" s="8"/>
      <c r="K497" s="8"/>
      <c r="L497" s="8"/>
      <c r="M497" s="8"/>
      <c r="N497" s="8"/>
      <c r="O497" s="8"/>
      <c r="P497" s="8"/>
      <c r="Q497" s="8"/>
      <c r="R497" s="8"/>
      <c r="S497" s="8"/>
      <c r="T497" s="8"/>
      <c r="U497" s="8"/>
      <c r="V497" s="8"/>
      <c r="W497" s="8"/>
      <c r="X497" s="8"/>
      <c r="Y497" s="8"/>
    </row>
    <row r="498" spans="1:25" ht="12.75" customHeight="1" x14ac:dyDescent="0.15">
      <c r="A498" s="83"/>
      <c r="B498" s="34"/>
      <c r="C498" s="150"/>
      <c r="D498" s="35"/>
      <c r="E498" s="35"/>
      <c r="F498" s="35"/>
      <c r="G498" s="8"/>
      <c r="H498" s="8"/>
      <c r="I498" s="8"/>
      <c r="J498" s="8"/>
      <c r="K498" s="8"/>
      <c r="L498" s="8"/>
      <c r="M498" s="8"/>
      <c r="N498" s="8"/>
      <c r="O498" s="8"/>
      <c r="P498" s="8"/>
      <c r="Q498" s="8"/>
      <c r="R498" s="8"/>
      <c r="S498" s="8"/>
      <c r="T498" s="8"/>
      <c r="U498" s="8"/>
      <c r="V498" s="8"/>
      <c r="W498" s="8"/>
      <c r="X498" s="8"/>
      <c r="Y498" s="8"/>
    </row>
    <row r="499" spans="1:25" ht="12.75" customHeight="1" x14ac:dyDescent="0.15">
      <c r="A499" s="83"/>
      <c r="B499" s="34"/>
      <c r="C499" s="150"/>
      <c r="D499" s="35"/>
      <c r="E499" s="35"/>
      <c r="F499" s="35"/>
      <c r="G499" s="8"/>
      <c r="H499" s="8"/>
      <c r="I499" s="8"/>
      <c r="J499" s="8"/>
      <c r="K499" s="8"/>
      <c r="L499" s="8"/>
      <c r="M499" s="8"/>
      <c r="N499" s="8"/>
      <c r="O499" s="8"/>
      <c r="P499" s="8"/>
      <c r="Q499" s="8"/>
      <c r="R499" s="8"/>
      <c r="S499" s="8"/>
      <c r="T499" s="8"/>
      <c r="U499" s="8"/>
      <c r="V499" s="8"/>
      <c r="W499" s="8"/>
      <c r="X499" s="8"/>
      <c r="Y499" s="8"/>
    </row>
    <row r="500" spans="1:25" ht="12.75" customHeight="1" x14ac:dyDescent="0.15">
      <c r="A500" s="83"/>
      <c r="B500" s="34"/>
      <c r="C500" s="150"/>
      <c r="D500" s="35"/>
      <c r="E500" s="35"/>
      <c r="F500" s="35"/>
      <c r="G500" s="8"/>
      <c r="H500" s="8"/>
      <c r="I500" s="8"/>
      <c r="J500" s="8"/>
      <c r="K500" s="8"/>
      <c r="L500" s="8"/>
      <c r="M500" s="8"/>
      <c r="N500" s="8"/>
      <c r="O500" s="8"/>
      <c r="P500" s="8"/>
      <c r="Q500" s="8"/>
      <c r="R500" s="8"/>
      <c r="S500" s="8"/>
      <c r="T500" s="8"/>
      <c r="U500" s="8"/>
      <c r="V500" s="8"/>
      <c r="W500" s="8"/>
      <c r="X500" s="8"/>
      <c r="Y500" s="8"/>
    </row>
    <row r="501" spans="1:25" ht="12.75" customHeight="1" x14ac:dyDescent="0.15">
      <c r="A501" s="83"/>
      <c r="B501" s="34"/>
      <c r="C501" s="150"/>
      <c r="D501" s="35"/>
      <c r="E501" s="35"/>
      <c r="F501" s="35"/>
      <c r="G501" s="8"/>
      <c r="H501" s="8"/>
      <c r="I501" s="8"/>
      <c r="J501" s="8"/>
      <c r="K501" s="8"/>
      <c r="L501" s="8"/>
      <c r="M501" s="8"/>
      <c r="N501" s="8"/>
      <c r="O501" s="8"/>
      <c r="P501" s="8"/>
      <c r="Q501" s="8"/>
      <c r="R501" s="8"/>
      <c r="S501" s="8"/>
      <c r="T501" s="8"/>
      <c r="U501" s="8"/>
      <c r="V501" s="8"/>
      <c r="W501" s="8"/>
      <c r="X501" s="8"/>
      <c r="Y501" s="8"/>
    </row>
    <row r="502" spans="1:25" ht="12.75" customHeight="1" x14ac:dyDescent="0.15">
      <c r="A502" s="83"/>
      <c r="B502" s="34"/>
      <c r="C502" s="150"/>
      <c r="D502" s="35"/>
      <c r="E502" s="35"/>
      <c r="F502" s="35"/>
      <c r="G502" s="8"/>
      <c r="H502" s="8"/>
      <c r="I502" s="8"/>
      <c r="J502" s="8"/>
      <c r="K502" s="8"/>
      <c r="L502" s="8"/>
      <c r="M502" s="8"/>
      <c r="N502" s="8"/>
      <c r="O502" s="8"/>
      <c r="P502" s="8"/>
      <c r="Q502" s="8"/>
      <c r="R502" s="8"/>
      <c r="S502" s="8"/>
      <c r="T502" s="8"/>
      <c r="U502" s="8"/>
      <c r="V502" s="8"/>
      <c r="W502" s="8"/>
      <c r="X502" s="8"/>
      <c r="Y502" s="8"/>
    </row>
    <row r="503" spans="1:25" ht="12.75" customHeight="1" x14ac:dyDescent="0.15">
      <c r="A503" s="83"/>
      <c r="B503" s="34"/>
      <c r="C503" s="150"/>
      <c r="D503" s="35"/>
      <c r="E503" s="35"/>
      <c r="F503" s="35"/>
      <c r="G503" s="8"/>
      <c r="H503" s="8"/>
      <c r="I503" s="8"/>
      <c r="J503" s="8"/>
      <c r="K503" s="8"/>
      <c r="L503" s="8"/>
      <c r="M503" s="8"/>
      <c r="N503" s="8"/>
      <c r="O503" s="8"/>
      <c r="P503" s="8"/>
      <c r="Q503" s="8"/>
      <c r="R503" s="8"/>
      <c r="S503" s="8"/>
      <c r="T503" s="8"/>
      <c r="U503" s="8"/>
      <c r="V503" s="8"/>
      <c r="W503" s="8"/>
      <c r="X503" s="8"/>
      <c r="Y503" s="8"/>
    </row>
    <row r="504" spans="1:25" ht="12.75" customHeight="1" x14ac:dyDescent="0.15">
      <c r="A504" s="83"/>
      <c r="B504" s="34"/>
      <c r="C504" s="150"/>
      <c r="D504" s="35"/>
      <c r="E504" s="35"/>
      <c r="F504" s="35"/>
      <c r="G504" s="8"/>
      <c r="H504" s="8"/>
      <c r="I504" s="8"/>
      <c r="J504" s="8"/>
      <c r="K504" s="8"/>
      <c r="L504" s="8"/>
      <c r="M504" s="8"/>
      <c r="N504" s="8"/>
      <c r="O504" s="8"/>
      <c r="P504" s="8"/>
      <c r="Q504" s="8"/>
      <c r="R504" s="8"/>
      <c r="S504" s="8"/>
      <c r="T504" s="8"/>
      <c r="U504" s="8"/>
      <c r="V504" s="8"/>
      <c r="W504" s="8"/>
      <c r="X504" s="8"/>
      <c r="Y504" s="8"/>
    </row>
    <row r="505" spans="1:25" ht="12.75" customHeight="1" x14ac:dyDescent="0.15">
      <c r="A505" s="83"/>
      <c r="B505" s="34"/>
      <c r="C505" s="150"/>
      <c r="D505" s="35"/>
      <c r="E505" s="35"/>
      <c r="F505" s="35"/>
      <c r="G505" s="8"/>
      <c r="H505" s="8"/>
      <c r="I505" s="8"/>
      <c r="J505" s="8"/>
      <c r="K505" s="8"/>
      <c r="L505" s="8"/>
      <c r="M505" s="8"/>
      <c r="N505" s="8"/>
      <c r="O505" s="8"/>
      <c r="P505" s="8"/>
      <c r="Q505" s="8"/>
      <c r="R505" s="8"/>
      <c r="S505" s="8"/>
      <c r="T505" s="8"/>
      <c r="U505" s="8"/>
      <c r="V505" s="8"/>
      <c r="W505" s="8"/>
      <c r="X505" s="8"/>
      <c r="Y505" s="8"/>
    </row>
    <row r="506" spans="1:25" ht="12.75" customHeight="1" x14ac:dyDescent="0.15">
      <c r="A506" s="83"/>
      <c r="B506" s="34"/>
      <c r="C506" s="150"/>
      <c r="D506" s="35"/>
      <c r="E506" s="35"/>
      <c r="F506" s="35"/>
      <c r="G506" s="8"/>
      <c r="H506" s="8"/>
      <c r="I506" s="8"/>
      <c r="J506" s="8"/>
      <c r="K506" s="8"/>
      <c r="L506" s="8"/>
      <c r="M506" s="8"/>
      <c r="N506" s="8"/>
      <c r="O506" s="8"/>
      <c r="P506" s="8"/>
      <c r="Q506" s="8"/>
      <c r="R506" s="8"/>
      <c r="S506" s="8"/>
      <c r="T506" s="8"/>
      <c r="U506" s="8"/>
      <c r="V506" s="8"/>
      <c r="W506" s="8"/>
      <c r="X506" s="8"/>
      <c r="Y506" s="8"/>
    </row>
    <row r="507" spans="1:25" ht="12.75" customHeight="1" x14ac:dyDescent="0.15">
      <c r="A507" s="83"/>
      <c r="B507" s="34"/>
      <c r="C507" s="150"/>
      <c r="D507" s="35"/>
      <c r="E507" s="35"/>
      <c r="F507" s="35"/>
      <c r="G507" s="8"/>
      <c r="H507" s="8"/>
      <c r="I507" s="8"/>
      <c r="J507" s="8"/>
      <c r="K507" s="8"/>
      <c r="L507" s="8"/>
      <c r="M507" s="8"/>
      <c r="N507" s="8"/>
      <c r="O507" s="8"/>
      <c r="P507" s="8"/>
      <c r="Q507" s="8"/>
      <c r="R507" s="8"/>
      <c r="S507" s="8"/>
      <c r="T507" s="8"/>
      <c r="U507" s="8"/>
      <c r="V507" s="8"/>
      <c r="W507" s="8"/>
      <c r="X507" s="8"/>
      <c r="Y507" s="8"/>
    </row>
    <row r="508" spans="1:25" ht="12.75" customHeight="1" x14ac:dyDescent="0.15">
      <c r="A508" s="83"/>
      <c r="B508" s="34"/>
      <c r="C508" s="150"/>
      <c r="D508" s="35"/>
      <c r="E508" s="35"/>
      <c r="F508" s="35"/>
      <c r="G508" s="8"/>
      <c r="H508" s="8"/>
      <c r="I508" s="8"/>
      <c r="J508" s="8"/>
      <c r="K508" s="8"/>
      <c r="L508" s="8"/>
      <c r="M508" s="8"/>
      <c r="N508" s="8"/>
      <c r="O508" s="8"/>
      <c r="P508" s="8"/>
      <c r="Q508" s="8"/>
      <c r="R508" s="8"/>
      <c r="S508" s="8"/>
      <c r="T508" s="8"/>
      <c r="U508" s="8"/>
      <c r="V508" s="8"/>
      <c r="W508" s="8"/>
      <c r="X508" s="8"/>
      <c r="Y508" s="8"/>
    </row>
    <row r="509" spans="1:25" ht="12.75" customHeight="1" x14ac:dyDescent="0.15">
      <c r="A509" s="83"/>
      <c r="B509" s="34"/>
      <c r="C509" s="150"/>
      <c r="D509" s="35"/>
      <c r="E509" s="35"/>
      <c r="F509" s="35"/>
      <c r="G509" s="8"/>
      <c r="H509" s="8"/>
      <c r="I509" s="8"/>
      <c r="J509" s="8"/>
      <c r="K509" s="8"/>
      <c r="L509" s="8"/>
      <c r="M509" s="8"/>
      <c r="N509" s="8"/>
      <c r="O509" s="8"/>
      <c r="P509" s="8"/>
      <c r="Q509" s="8"/>
      <c r="R509" s="8"/>
      <c r="S509" s="8"/>
      <c r="T509" s="8"/>
      <c r="U509" s="8"/>
      <c r="V509" s="8"/>
      <c r="W509" s="8"/>
      <c r="X509" s="8"/>
      <c r="Y509" s="8"/>
    </row>
    <row r="510" spans="1:25" ht="12.75" customHeight="1" x14ac:dyDescent="0.15">
      <c r="A510" s="83"/>
      <c r="B510" s="34"/>
      <c r="C510" s="150"/>
      <c r="D510" s="35"/>
      <c r="E510" s="35"/>
      <c r="F510" s="35"/>
      <c r="G510" s="8"/>
      <c r="H510" s="8"/>
      <c r="I510" s="8"/>
      <c r="J510" s="8"/>
      <c r="K510" s="8"/>
      <c r="L510" s="8"/>
      <c r="M510" s="8"/>
      <c r="N510" s="8"/>
      <c r="O510" s="8"/>
      <c r="P510" s="8"/>
      <c r="Q510" s="8"/>
      <c r="R510" s="8"/>
      <c r="S510" s="8"/>
      <c r="T510" s="8"/>
      <c r="U510" s="8"/>
      <c r="V510" s="8"/>
      <c r="W510" s="8"/>
      <c r="X510" s="8"/>
      <c r="Y510" s="8"/>
    </row>
    <row r="511" spans="1:25" ht="12.75" customHeight="1" x14ac:dyDescent="0.15">
      <c r="A511" s="83"/>
      <c r="B511" s="34"/>
      <c r="C511" s="150"/>
      <c r="D511" s="35"/>
      <c r="E511" s="35"/>
      <c r="F511" s="35"/>
      <c r="G511" s="8"/>
      <c r="H511" s="8"/>
      <c r="I511" s="8"/>
      <c r="J511" s="8"/>
      <c r="K511" s="8"/>
      <c r="L511" s="8"/>
      <c r="M511" s="8"/>
      <c r="N511" s="8"/>
      <c r="O511" s="8"/>
      <c r="P511" s="8"/>
      <c r="Q511" s="8"/>
      <c r="R511" s="8"/>
      <c r="S511" s="8"/>
      <c r="T511" s="8"/>
      <c r="U511" s="8"/>
      <c r="V511" s="8"/>
      <c r="W511" s="8"/>
      <c r="X511" s="8"/>
      <c r="Y511" s="8"/>
    </row>
    <row r="512" spans="1:25" ht="12.75" customHeight="1" x14ac:dyDescent="0.15">
      <c r="A512" s="83"/>
      <c r="B512" s="34"/>
      <c r="C512" s="150"/>
      <c r="D512" s="35"/>
      <c r="E512" s="35"/>
      <c r="F512" s="35"/>
      <c r="G512" s="8"/>
      <c r="H512" s="8"/>
      <c r="I512" s="8"/>
      <c r="J512" s="8"/>
      <c r="K512" s="8"/>
      <c r="L512" s="8"/>
      <c r="M512" s="8"/>
      <c r="N512" s="8"/>
      <c r="O512" s="8"/>
      <c r="P512" s="8"/>
      <c r="Q512" s="8"/>
      <c r="R512" s="8"/>
      <c r="S512" s="8"/>
      <c r="T512" s="8"/>
      <c r="U512" s="8"/>
      <c r="V512" s="8"/>
      <c r="W512" s="8"/>
      <c r="X512" s="8"/>
      <c r="Y512" s="8"/>
    </row>
    <row r="513" spans="1:25" ht="12.75" customHeight="1" x14ac:dyDescent="0.15">
      <c r="A513" s="83"/>
      <c r="B513" s="34"/>
      <c r="C513" s="150"/>
      <c r="D513" s="35"/>
      <c r="E513" s="35"/>
      <c r="F513" s="35"/>
      <c r="G513" s="8"/>
      <c r="H513" s="8"/>
      <c r="I513" s="8"/>
      <c r="J513" s="8"/>
      <c r="K513" s="8"/>
      <c r="L513" s="8"/>
      <c r="M513" s="8"/>
      <c r="N513" s="8"/>
      <c r="O513" s="8"/>
      <c r="P513" s="8"/>
      <c r="Q513" s="8"/>
      <c r="R513" s="8"/>
      <c r="S513" s="8"/>
      <c r="T513" s="8"/>
      <c r="U513" s="8"/>
      <c r="V513" s="8"/>
      <c r="W513" s="8"/>
      <c r="X513" s="8"/>
      <c r="Y513" s="8"/>
    </row>
    <row r="514" spans="1:25" ht="12.75" customHeight="1" x14ac:dyDescent="0.15">
      <c r="A514" s="83"/>
      <c r="B514" s="34"/>
      <c r="C514" s="150"/>
      <c r="D514" s="35"/>
      <c r="E514" s="35"/>
      <c r="F514" s="35"/>
      <c r="G514" s="8"/>
      <c r="H514" s="8"/>
      <c r="I514" s="8"/>
      <c r="J514" s="8"/>
      <c r="K514" s="8"/>
      <c r="L514" s="8"/>
      <c r="M514" s="8"/>
      <c r="N514" s="8"/>
      <c r="O514" s="8"/>
      <c r="P514" s="8"/>
      <c r="Q514" s="8"/>
      <c r="R514" s="8"/>
      <c r="S514" s="8"/>
      <c r="T514" s="8"/>
      <c r="U514" s="8"/>
      <c r="V514" s="8"/>
      <c r="W514" s="8"/>
      <c r="X514" s="8"/>
      <c r="Y514" s="8"/>
    </row>
    <row r="515" spans="1:25" ht="12.75" customHeight="1" x14ac:dyDescent="0.15">
      <c r="A515" s="83"/>
      <c r="B515" s="34"/>
      <c r="C515" s="150"/>
      <c r="D515" s="35"/>
      <c r="E515" s="35"/>
      <c r="F515" s="35"/>
      <c r="G515" s="8"/>
      <c r="H515" s="8"/>
      <c r="I515" s="8"/>
      <c r="J515" s="8"/>
      <c r="K515" s="8"/>
      <c r="L515" s="8"/>
      <c r="M515" s="8"/>
      <c r="N515" s="8"/>
      <c r="O515" s="8"/>
      <c r="P515" s="8"/>
      <c r="Q515" s="8"/>
      <c r="R515" s="8"/>
      <c r="S515" s="8"/>
      <c r="T515" s="8"/>
      <c r="U515" s="8"/>
      <c r="V515" s="8"/>
      <c r="W515" s="8"/>
      <c r="X515" s="8"/>
      <c r="Y515" s="8"/>
    </row>
    <row r="516" spans="1:25" ht="12.75" customHeight="1" x14ac:dyDescent="0.15">
      <c r="A516" s="83"/>
      <c r="B516" s="34"/>
      <c r="C516" s="150"/>
      <c r="D516" s="35"/>
      <c r="E516" s="35"/>
      <c r="F516" s="35"/>
      <c r="G516" s="8"/>
      <c r="H516" s="8"/>
      <c r="I516" s="8"/>
      <c r="J516" s="8"/>
      <c r="K516" s="8"/>
      <c r="L516" s="8"/>
      <c r="M516" s="8"/>
      <c r="N516" s="8"/>
      <c r="O516" s="8"/>
      <c r="P516" s="8"/>
      <c r="Q516" s="8"/>
      <c r="R516" s="8"/>
      <c r="S516" s="8"/>
      <c r="T516" s="8"/>
      <c r="U516" s="8"/>
      <c r="V516" s="8"/>
      <c r="W516" s="8"/>
      <c r="X516" s="8"/>
      <c r="Y516" s="8"/>
    </row>
    <row r="517" spans="1:25" ht="12.75" customHeight="1" x14ac:dyDescent="0.15">
      <c r="A517" s="83"/>
      <c r="B517" s="34"/>
      <c r="C517" s="150"/>
      <c r="D517" s="35"/>
      <c r="E517" s="35"/>
      <c r="F517" s="35"/>
      <c r="G517" s="8"/>
      <c r="H517" s="8"/>
      <c r="I517" s="8"/>
      <c r="J517" s="8"/>
      <c r="K517" s="8"/>
      <c r="L517" s="8"/>
      <c r="M517" s="8"/>
      <c r="N517" s="8"/>
      <c r="O517" s="8"/>
      <c r="P517" s="8"/>
      <c r="Q517" s="8"/>
      <c r="R517" s="8"/>
      <c r="S517" s="8"/>
      <c r="T517" s="8"/>
      <c r="U517" s="8"/>
      <c r="V517" s="8"/>
      <c r="W517" s="8"/>
      <c r="X517" s="8"/>
      <c r="Y517" s="8"/>
    </row>
    <row r="518" spans="1:25" ht="12.75" customHeight="1" x14ac:dyDescent="0.15">
      <c r="A518" s="83"/>
      <c r="B518" s="34"/>
      <c r="C518" s="150"/>
      <c r="D518" s="35"/>
      <c r="E518" s="35"/>
      <c r="F518" s="35"/>
      <c r="G518" s="8"/>
      <c r="H518" s="8"/>
      <c r="I518" s="8"/>
      <c r="J518" s="8"/>
      <c r="K518" s="8"/>
      <c r="L518" s="8"/>
      <c r="M518" s="8"/>
      <c r="N518" s="8"/>
      <c r="O518" s="8"/>
      <c r="P518" s="8"/>
      <c r="Q518" s="8"/>
      <c r="R518" s="8"/>
      <c r="S518" s="8"/>
      <c r="T518" s="8"/>
      <c r="U518" s="8"/>
      <c r="V518" s="8"/>
      <c r="W518" s="8"/>
      <c r="X518" s="8"/>
      <c r="Y518" s="8"/>
    </row>
    <row r="519" spans="1:25" ht="12.75" customHeight="1" x14ac:dyDescent="0.15">
      <c r="A519" s="83"/>
      <c r="B519" s="34"/>
      <c r="C519" s="150"/>
      <c r="D519" s="35"/>
      <c r="E519" s="35"/>
      <c r="F519" s="35"/>
      <c r="G519" s="8"/>
      <c r="H519" s="8"/>
      <c r="I519" s="8"/>
      <c r="J519" s="8"/>
      <c r="K519" s="8"/>
      <c r="L519" s="8"/>
      <c r="M519" s="8"/>
      <c r="N519" s="8"/>
      <c r="O519" s="8"/>
      <c r="P519" s="8"/>
      <c r="Q519" s="8"/>
      <c r="R519" s="8"/>
      <c r="S519" s="8"/>
      <c r="T519" s="8"/>
      <c r="U519" s="8"/>
      <c r="V519" s="8"/>
      <c r="W519" s="8"/>
      <c r="X519" s="8"/>
      <c r="Y519" s="8"/>
    </row>
    <row r="520" spans="1:25" ht="12.75" customHeight="1" x14ac:dyDescent="0.15">
      <c r="A520" s="83"/>
      <c r="B520" s="34"/>
      <c r="C520" s="150"/>
      <c r="D520" s="35"/>
      <c r="E520" s="35"/>
      <c r="F520" s="35"/>
      <c r="G520" s="8"/>
      <c r="H520" s="8"/>
      <c r="I520" s="8"/>
      <c r="J520" s="8"/>
      <c r="K520" s="8"/>
      <c r="L520" s="8"/>
      <c r="M520" s="8"/>
      <c r="N520" s="8"/>
      <c r="O520" s="8"/>
      <c r="P520" s="8"/>
      <c r="Q520" s="8"/>
      <c r="R520" s="8"/>
      <c r="S520" s="8"/>
      <c r="T520" s="8"/>
      <c r="U520" s="8"/>
      <c r="V520" s="8"/>
      <c r="W520" s="8"/>
      <c r="X520" s="8"/>
      <c r="Y520" s="8"/>
    </row>
    <row r="521" spans="1:25" ht="12.75" customHeight="1" x14ac:dyDescent="0.15">
      <c r="A521" s="83"/>
      <c r="B521" s="34"/>
      <c r="C521" s="150"/>
      <c r="D521" s="35"/>
      <c r="E521" s="35"/>
      <c r="F521" s="35"/>
      <c r="G521" s="8"/>
      <c r="H521" s="8"/>
      <c r="I521" s="8"/>
      <c r="J521" s="8"/>
      <c r="K521" s="8"/>
      <c r="L521" s="8"/>
      <c r="M521" s="8"/>
      <c r="N521" s="8"/>
      <c r="O521" s="8"/>
      <c r="P521" s="8"/>
      <c r="Q521" s="8"/>
      <c r="R521" s="8"/>
      <c r="S521" s="8"/>
      <c r="T521" s="8"/>
      <c r="U521" s="8"/>
      <c r="V521" s="8"/>
      <c r="W521" s="8"/>
      <c r="X521" s="8"/>
      <c r="Y521" s="8"/>
    </row>
    <row r="522" spans="1:25" ht="12.75" customHeight="1" x14ac:dyDescent="0.15">
      <c r="A522" s="83"/>
      <c r="B522" s="34"/>
      <c r="C522" s="150"/>
      <c r="D522" s="35"/>
      <c r="E522" s="35"/>
      <c r="F522" s="35"/>
      <c r="G522" s="8"/>
      <c r="H522" s="8"/>
      <c r="I522" s="8"/>
      <c r="J522" s="8"/>
      <c r="K522" s="8"/>
      <c r="L522" s="8"/>
      <c r="M522" s="8"/>
      <c r="N522" s="8"/>
      <c r="O522" s="8"/>
      <c r="P522" s="8"/>
      <c r="Q522" s="8"/>
      <c r="R522" s="8"/>
      <c r="S522" s="8"/>
      <c r="T522" s="8"/>
      <c r="U522" s="8"/>
      <c r="V522" s="8"/>
      <c r="W522" s="8"/>
      <c r="X522" s="8"/>
      <c r="Y522" s="8"/>
    </row>
    <row r="523" spans="1:25" ht="12.75" customHeight="1" x14ac:dyDescent="0.15">
      <c r="A523" s="83"/>
      <c r="B523" s="34"/>
      <c r="C523" s="150"/>
      <c r="D523" s="35"/>
      <c r="E523" s="35"/>
      <c r="F523" s="35"/>
      <c r="G523" s="8"/>
      <c r="H523" s="8"/>
      <c r="I523" s="8"/>
      <c r="J523" s="8"/>
      <c r="K523" s="8"/>
      <c r="L523" s="8"/>
      <c r="M523" s="8"/>
      <c r="N523" s="8"/>
      <c r="O523" s="8"/>
      <c r="P523" s="8"/>
      <c r="Q523" s="8"/>
      <c r="R523" s="8"/>
      <c r="S523" s="8"/>
      <c r="T523" s="8"/>
      <c r="U523" s="8"/>
      <c r="V523" s="8"/>
      <c r="W523" s="8"/>
      <c r="X523" s="8"/>
      <c r="Y523" s="8"/>
    </row>
    <row r="524" spans="1:25" ht="12.75" customHeight="1" x14ac:dyDescent="0.15">
      <c r="A524" s="83"/>
      <c r="B524" s="34"/>
      <c r="C524" s="150"/>
      <c r="D524" s="35"/>
      <c r="E524" s="35"/>
      <c r="F524" s="35"/>
      <c r="G524" s="8"/>
      <c r="H524" s="8"/>
      <c r="I524" s="8"/>
      <c r="J524" s="8"/>
      <c r="K524" s="8"/>
      <c r="L524" s="8"/>
      <c r="M524" s="8"/>
      <c r="N524" s="8"/>
      <c r="O524" s="8"/>
      <c r="P524" s="8"/>
      <c r="Q524" s="8"/>
      <c r="R524" s="8"/>
      <c r="S524" s="8"/>
      <c r="T524" s="8"/>
      <c r="U524" s="8"/>
      <c r="V524" s="8"/>
      <c r="W524" s="8"/>
      <c r="X524" s="8"/>
      <c r="Y524" s="8"/>
    </row>
    <row r="525" spans="1:25" ht="12.75" customHeight="1" x14ac:dyDescent="0.15">
      <c r="A525" s="83"/>
      <c r="B525" s="34"/>
      <c r="C525" s="150"/>
      <c r="D525" s="35"/>
      <c r="E525" s="35"/>
      <c r="F525" s="35"/>
      <c r="G525" s="8"/>
      <c r="H525" s="8"/>
      <c r="I525" s="8"/>
      <c r="J525" s="8"/>
      <c r="K525" s="8"/>
      <c r="L525" s="8"/>
      <c r="M525" s="8"/>
      <c r="N525" s="8"/>
      <c r="O525" s="8"/>
      <c r="P525" s="8"/>
      <c r="Q525" s="8"/>
      <c r="R525" s="8"/>
      <c r="S525" s="8"/>
      <c r="T525" s="8"/>
      <c r="U525" s="8"/>
      <c r="V525" s="8"/>
      <c r="W525" s="8"/>
      <c r="X525" s="8"/>
      <c r="Y525" s="8"/>
    </row>
    <row r="526" spans="1:25" ht="12.75" customHeight="1" x14ac:dyDescent="0.15">
      <c r="A526" s="83"/>
      <c r="B526" s="34"/>
      <c r="C526" s="150"/>
      <c r="D526" s="35"/>
      <c r="E526" s="35"/>
      <c r="F526" s="35"/>
      <c r="G526" s="8"/>
      <c r="H526" s="8"/>
      <c r="I526" s="8"/>
      <c r="J526" s="8"/>
      <c r="K526" s="8"/>
      <c r="L526" s="8"/>
      <c r="M526" s="8"/>
      <c r="N526" s="8"/>
      <c r="O526" s="8"/>
      <c r="P526" s="8"/>
      <c r="Q526" s="8"/>
      <c r="R526" s="8"/>
      <c r="S526" s="8"/>
      <c r="T526" s="8"/>
      <c r="U526" s="8"/>
      <c r="V526" s="8"/>
      <c r="W526" s="8"/>
      <c r="X526" s="8"/>
      <c r="Y526" s="8"/>
    </row>
    <row r="527" spans="1:25" ht="12.75" customHeight="1" x14ac:dyDescent="0.15">
      <c r="A527" s="83"/>
      <c r="B527" s="34"/>
      <c r="C527" s="150"/>
      <c r="D527" s="35"/>
      <c r="E527" s="35"/>
      <c r="F527" s="35"/>
      <c r="G527" s="8"/>
      <c r="H527" s="8"/>
      <c r="I527" s="8"/>
      <c r="J527" s="8"/>
      <c r="K527" s="8"/>
      <c r="L527" s="8"/>
      <c r="M527" s="8"/>
      <c r="N527" s="8"/>
      <c r="O527" s="8"/>
      <c r="P527" s="8"/>
      <c r="Q527" s="8"/>
      <c r="R527" s="8"/>
      <c r="S527" s="8"/>
      <c r="T527" s="8"/>
      <c r="U527" s="8"/>
      <c r="V527" s="8"/>
      <c r="W527" s="8"/>
      <c r="X527" s="8"/>
      <c r="Y527" s="8"/>
    </row>
    <row r="528" spans="1:25" ht="12.75" customHeight="1" x14ac:dyDescent="0.15">
      <c r="A528" s="83"/>
      <c r="B528" s="34"/>
      <c r="C528" s="150"/>
      <c r="D528" s="35"/>
      <c r="E528" s="35"/>
      <c r="F528" s="35"/>
      <c r="G528" s="8"/>
      <c r="H528" s="8"/>
      <c r="I528" s="8"/>
      <c r="J528" s="8"/>
      <c r="K528" s="8"/>
      <c r="L528" s="8"/>
      <c r="M528" s="8"/>
      <c r="N528" s="8"/>
      <c r="O528" s="8"/>
      <c r="P528" s="8"/>
      <c r="Q528" s="8"/>
      <c r="R528" s="8"/>
      <c r="S528" s="8"/>
      <c r="T528" s="8"/>
      <c r="U528" s="8"/>
      <c r="V528" s="8"/>
      <c r="W528" s="8"/>
      <c r="X528" s="8"/>
      <c r="Y528" s="8"/>
    </row>
    <row r="529" spans="1:25" ht="12.75" customHeight="1" x14ac:dyDescent="0.15">
      <c r="A529" s="83"/>
      <c r="B529" s="34"/>
      <c r="C529" s="150"/>
      <c r="D529" s="35"/>
      <c r="E529" s="35"/>
      <c r="F529" s="35"/>
      <c r="G529" s="8"/>
      <c r="H529" s="8"/>
      <c r="I529" s="8"/>
      <c r="J529" s="8"/>
      <c r="K529" s="8"/>
      <c r="L529" s="8"/>
      <c r="M529" s="8"/>
      <c r="N529" s="8"/>
      <c r="O529" s="8"/>
      <c r="P529" s="8"/>
      <c r="Q529" s="8"/>
      <c r="R529" s="8"/>
      <c r="S529" s="8"/>
      <c r="T529" s="8"/>
      <c r="U529" s="8"/>
      <c r="V529" s="8"/>
      <c r="W529" s="8"/>
      <c r="X529" s="8"/>
      <c r="Y529" s="8"/>
    </row>
    <row r="530" spans="1:25" ht="12.75" customHeight="1" x14ac:dyDescent="0.15">
      <c r="A530" s="83"/>
      <c r="B530" s="34"/>
      <c r="C530" s="150"/>
      <c r="D530" s="35"/>
      <c r="E530" s="35"/>
      <c r="F530" s="35"/>
      <c r="G530" s="8"/>
      <c r="H530" s="8"/>
      <c r="I530" s="8"/>
      <c r="J530" s="8"/>
      <c r="K530" s="8"/>
      <c r="L530" s="8"/>
      <c r="M530" s="8"/>
      <c r="N530" s="8"/>
      <c r="O530" s="8"/>
      <c r="P530" s="8"/>
      <c r="Q530" s="8"/>
      <c r="R530" s="8"/>
      <c r="S530" s="8"/>
      <c r="T530" s="8"/>
      <c r="U530" s="8"/>
      <c r="V530" s="8"/>
      <c r="W530" s="8"/>
      <c r="X530" s="8"/>
      <c r="Y530" s="8"/>
    </row>
    <row r="531" spans="1:25" ht="12.75" customHeight="1" x14ac:dyDescent="0.15">
      <c r="A531" s="83"/>
      <c r="B531" s="34"/>
      <c r="C531" s="150"/>
      <c r="D531" s="35"/>
      <c r="E531" s="35"/>
      <c r="F531" s="35"/>
      <c r="G531" s="8"/>
      <c r="H531" s="8"/>
      <c r="I531" s="8"/>
      <c r="J531" s="8"/>
      <c r="K531" s="8"/>
      <c r="L531" s="8"/>
      <c r="M531" s="8"/>
      <c r="N531" s="8"/>
      <c r="O531" s="8"/>
      <c r="P531" s="8"/>
      <c r="Q531" s="8"/>
      <c r="R531" s="8"/>
      <c r="S531" s="8"/>
      <c r="T531" s="8"/>
      <c r="U531" s="8"/>
      <c r="V531" s="8"/>
      <c r="W531" s="8"/>
      <c r="X531" s="8"/>
      <c r="Y531" s="8"/>
    </row>
    <row r="532" spans="1:25" ht="12.75" customHeight="1" x14ac:dyDescent="0.15">
      <c r="A532" s="83"/>
      <c r="B532" s="34"/>
      <c r="C532" s="150"/>
      <c r="D532" s="35"/>
      <c r="E532" s="35"/>
      <c r="F532" s="35"/>
      <c r="G532" s="8"/>
      <c r="H532" s="8"/>
      <c r="I532" s="8"/>
      <c r="J532" s="8"/>
      <c r="K532" s="8"/>
      <c r="L532" s="8"/>
      <c r="M532" s="8"/>
      <c r="N532" s="8"/>
      <c r="O532" s="8"/>
      <c r="P532" s="8"/>
      <c r="Q532" s="8"/>
      <c r="R532" s="8"/>
      <c r="S532" s="8"/>
      <c r="T532" s="8"/>
      <c r="U532" s="8"/>
      <c r="V532" s="8"/>
      <c r="W532" s="8"/>
      <c r="X532" s="8"/>
      <c r="Y532" s="8"/>
    </row>
    <row r="533" spans="1:25" ht="12.75" customHeight="1" x14ac:dyDescent="0.15">
      <c r="A533" s="83"/>
      <c r="B533" s="34"/>
      <c r="C533" s="150"/>
      <c r="D533" s="35"/>
      <c r="E533" s="35"/>
      <c r="F533" s="35"/>
      <c r="G533" s="8"/>
      <c r="H533" s="8"/>
      <c r="I533" s="8"/>
      <c r="J533" s="8"/>
      <c r="K533" s="8"/>
      <c r="L533" s="8"/>
      <c r="M533" s="8"/>
      <c r="N533" s="8"/>
      <c r="O533" s="8"/>
      <c r="P533" s="8"/>
      <c r="Q533" s="8"/>
      <c r="R533" s="8"/>
      <c r="S533" s="8"/>
      <c r="T533" s="8"/>
      <c r="U533" s="8"/>
      <c r="V533" s="8"/>
      <c r="W533" s="8"/>
      <c r="X533" s="8"/>
      <c r="Y533" s="8"/>
    </row>
    <row r="534" spans="1:25" ht="12.75" customHeight="1" x14ac:dyDescent="0.15">
      <c r="A534" s="83"/>
      <c r="B534" s="34"/>
      <c r="C534" s="150"/>
      <c r="D534" s="35"/>
      <c r="E534" s="35"/>
      <c r="F534" s="35"/>
      <c r="G534" s="8"/>
      <c r="H534" s="8"/>
      <c r="I534" s="8"/>
      <c r="J534" s="8"/>
      <c r="K534" s="8"/>
      <c r="L534" s="8"/>
      <c r="M534" s="8"/>
      <c r="N534" s="8"/>
      <c r="O534" s="8"/>
      <c r="P534" s="8"/>
      <c r="Q534" s="8"/>
      <c r="R534" s="8"/>
      <c r="S534" s="8"/>
      <c r="T534" s="8"/>
      <c r="U534" s="8"/>
      <c r="V534" s="8"/>
      <c r="W534" s="8"/>
      <c r="X534" s="8"/>
      <c r="Y534" s="8"/>
    </row>
    <row r="535" spans="1:25" ht="12.75" customHeight="1" x14ac:dyDescent="0.15">
      <c r="A535" s="83"/>
      <c r="B535" s="34"/>
      <c r="C535" s="150"/>
      <c r="D535" s="35"/>
      <c r="E535" s="35"/>
      <c r="F535" s="35"/>
      <c r="G535" s="8"/>
      <c r="H535" s="8"/>
      <c r="I535" s="8"/>
      <c r="J535" s="8"/>
      <c r="K535" s="8"/>
      <c r="L535" s="8"/>
      <c r="M535" s="8"/>
      <c r="N535" s="8"/>
      <c r="O535" s="8"/>
      <c r="P535" s="8"/>
      <c r="Q535" s="8"/>
      <c r="R535" s="8"/>
      <c r="S535" s="8"/>
      <c r="T535" s="8"/>
      <c r="U535" s="8"/>
      <c r="V535" s="8"/>
      <c r="W535" s="8"/>
      <c r="X535" s="8"/>
      <c r="Y535" s="8"/>
    </row>
    <row r="536" spans="1:25" ht="12.75" customHeight="1" x14ac:dyDescent="0.15">
      <c r="A536" s="83"/>
      <c r="B536" s="34"/>
      <c r="C536" s="150"/>
      <c r="D536" s="35"/>
      <c r="E536" s="35"/>
      <c r="F536" s="35"/>
      <c r="G536" s="8"/>
      <c r="H536" s="8"/>
      <c r="I536" s="8"/>
      <c r="J536" s="8"/>
      <c r="K536" s="8"/>
      <c r="L536" s="8"/>
      <c r="M536" s="8"/>
      <c r="N536" s="8"/>
      <c r="O536" s="8"/>
      <c r="P536" s="8"/>
      <c r="Q536" s="8"/>
      <c r="R536" s="8"/>
      <c r="S536" s="8"/>
      <c r="T536" s="8"/>
      <c r="U536" s="8"/>
      <c r="V536" s="8"/>
      <c r="W536" s="8"/>
      <c r="X536" s="8"/>
      <c r="Y536" s="8"/>
    </row>
    <row r="537" spans="1:25" ht="12.75" customHeight="1" x14ac:dyDescent="0.15">
      <c r="A537" s="83"/>
      <c r="B537" s="34"/>
      <c r="C537" s="150"/>
      <c r="D537" s="35"/>
      <c r="E537" s="35"/>
      <c r="F537" s="35"/>
      <c r="G537" s="8"/>
      <c r="H537" s="8"/>
      <c r="I537" s="8"/>
      <c r="J537" s="8"/>
      <c r="K537" s="8"/>
      <c r="L537" s="8"/>
      <c r="M537" s="8"/>
      <c r="N537" s="8"/>
      <c r="O537" s="8"/>
      <c r="P537" s="8"/>
      <c r="Q537" s="8"/>
      <c r="R537" s="8"/>
      <c r="S537" s="8"/>
      <c r="T537" s="8"/>
      <c r="U537" s="8"/>
      <c r="V537" s="8"/>
      <c r="W537" s="8"/>
      <c r="X537" s="8"/>
      <c r="Y537" s="8"/>
    </row>
    <row r="538" spans="1:25" ht="12.75" customHeight="1" x14ac:dyDescent="0.15">
      <c r="A538" s="83"/>
      <c r="B538" s="34"/>
      <c r="C538" s="150"/>
      <c r="D538" s="35"/>
      <c r="E538" s="35"/>
      <c r="F538" s="35"/>
      <c r="G538" s="8"/>
      <c r="H538" s="8"/>
      <c r="I538" s="8"/>
      <c r="J538" s="8"/>
      <c r="K538" s="8"/>
      <c r="L538" s="8"/>
      <c r="M538" s="8"/>
      <c r="N538" s="8"/>
      <c r="O538" s="8"/>
      <c r="P538" s="8"/>
      <c r="Q538" s="8"/>
      <c r="R538" s="8"/>
      <c r="S538" s="8"/>
      <c r="T538" s="8"/>
      <c r="U538" s="8"/>
      <c r="V538" s="8"/>
      <c r="W538" s="8"/>
      <c r="X538" s="8"/>
      <c r="Y538" s="8"/>
    </row>
    <row r="539" spans="1:25" ht="12.75" customHeight="1" x14ac:dyDescent="0.15">
      <c r="A539" s="83"/>
      <c r="B539" s="34"/>
      <c r="C539" s="150"/>
      <c r="D539" s="35"/>
      <c r="E539" s="35"/>
      <c r="F539" s="35"/>
      <c r="G539" s="8"/>
      <c r="H539" s="8"/>
      <c r="I539" s="8"/>
      <c r="J539" s="8"/>
      <c r="K539" s="8"/>
      <c r="L539" s="8"/>
      <c r="M539" s="8"/>
      <c r="N539" s="8"/>
      <c r="O539" s="8"/>
      <c r="P539" s="8"/>
      <c r="Q539" s="8"/>
      <c r="R539" s="8"/>
      <c r="S539" s="8"/>
      <c r="T539" s="8"/>
      <c r="U539" s="8"/>
      <c r="V539" s="8"/>
      <c r="W539" s="8"/>
      <c r="X539" s="8"/>
      <c r="Y539" s="8"/>
    </row>
    <row r="540" spans="1:25" ht="12.75" customHeight="1" x14ac:dyDescent="0.15">
      <c r="A540" s="83"/>
      <c r="B540" s="34"/>
      <c r="C540" s="150"/>
      <c r="D540" s="35"/>
      <c r="E540" s="35"/>
      <c r="F540" s="35"/>
      <c r="G540" s="8"/>
      <c r="H540" s="8"/>
      <c r="I540" s="8"/>
      <c r="J540" s="8"/>
      <c r="K540" s="8"/>
      <c r="L540" s="8"/>
      <c r="M540" s="8"/>
      <c r="N540" s="8"/>
      <c r="O540" s="8"/>
      <c r="P540" s="8"/>
      <c r="Q540" s="8"/>
      <c r="R540" s="8"/>
      <c r="S540" s="8"/>
      <c r="T540" s="8"/>
      <c r="U540" s="8"/>
      <c r="V540" s="8"/>
      <c r="W540" s="8"/>
      <c r="X540" s="8"/>
      <c r="Y540" s="8"/>
    </row>
    <row r="541" spans="1:25" ht="12.75" customHeight="1" x14ac:dyDescent="0.15">
      <c r="A541" s="83"/>
      <c r="B541" s="34"/>
      <c r="C541" s="150"/>
      <c r="D541" s="35"/>
      <c r="E541" s="35"/>
      <c r="F541" s="35"/>
      <c r="G541" s="8"/>
      <c r="H541" s="8"/>
      <c r="I541" s="8"/>
      <c r="J541" s="8"/>
      <c r="K541" s="8"/>
      <c r="L541" s="8"/>
      <c r="M541" s="8"/>
      <c r="N541" s="8"/>
      <c r="O541" s="8"/>
      <c r="P541" s="8"/>
      <c r="Q541" s="8"/>
      <c r="R541" s="8"/>
      <c r="S541" s="8"/>
      <c r="T541" s="8"/>
      <c r="U541" s="8"/>
      <c r="V541" s="8"/>
      <c r="W541" s="8"/>
      <c r="X541" s="8"/>
      <c r="Y541" s="8"/>
    </row>
    <row r="542" spans="1:25" ht="12.75" customHeight="1" x14ac:dyDescent="0.15">
      <c r="A542" s="83"/>
      <c r="B542" s="34"/>
      <c r="C542" s="150"/>
      <c r="D542" s="35"/>
      <c r="E542" s="35"/>
      <c r="F542" s="35"/>
      <c r="G542" s="8"/>
      <c r="H542" s="8"/>
      <c r="I542" s="8"/>
      <c r="J542" s="8"/>
      <c r="K542" s="8"/>
      <c r="L542" s="8"/>
      <c r="M542" s="8"/>
      <c r="N542" s="8"/>
      <c r="O542" s="8"/>
      <c r="P542" s="8"/>
      <c r="Q542" s="8"/>
      <c r="R542" s="8"/>
      <c r="S542" s="8"/>
      <c r="T542" s="8"/>
      <c r="U542" s="8"/>
      <c r="V542" s="8"/>
      <c r="W542" s="8"/>
      <c r="X542" s="8"/>
      <c r="Y542" s="8"/>
    </row>
    <row r="543" spans="1:25" ht="12.75" customHeight="1" x14ac:dyDescent="0.15">
      <c r="A543" s="83"/>
      <c r="B543" s="34"/>
      <c r="C543" s="150"/>
      <c r="D543" s="35"/>
      <c r="E543" s="35"/>
      <c r="F543" s="35"/>
      <c r="G543" s="8"/>
      <c r="H543" s="8"/>
      <c r="I543" s="8"/>
      <c r="J543" s="8"/>
      <c r="K543" s="8"/>
      <c r="L543" s="8"/>
      <c r="M543" s="8"/>
      <c r="N543" s="8"/>
      <c r="O543" s="8"/>
      <c r="P543" s="8"/>
      <c r="Q543" s="8"/>
      <c r="R543" s="8"/>
      <c r="S543" s="8"/>
      <c r="T543" s="8"/>
      <c r="U543" s="8"/>
      <c r="V543" s="8"/>
      <c r="W543" s="8"/>
      <c r="X543" s="8"/>
      <c r="Y543" s="8"/>
    </row>
    <row r="544" spans="1:25" ht="12.75" customHeight="1" x14ac:dyDescent="0.15">
      <c r="A544" s="83"/>
      <c r="B544" s="34"/>
      <c r="C544" s="150"/>
      <c r="D544" s="35"/>
      <c r="E544" s="35"/>
      <c r="F544" s="35"/>
      <c r="G544" s="8"/>
      <c r="H544" s="8"/>
      <c r="I544" s="8"/>
      <c r="J544" s="8"/>
      <c r="K544" s="8"/>
      <c r="L544" s="8"/>
      <c r="M544" s="8"/>
      <c r="N544" s="8"/>
      <c r="O544" s="8"/>
      <c r="P544" s="8"/>
      <c r="Q544" s="8"/>
      <c r="R544" s="8"/>
      <c r="S544" s="8"/>
      <c r="T544" s="8"/>
      <c r="U544" s="8"/>
      <c r="V544" s="8"/>
      <c r="W544" s="8"/>
      <c r="X544" s="8"/>
      <c r="Y544" s="8"/>
    </row>
    <row r="545" spans="1:25" ht="12.75" customHeight="1" x14ac:dyDescent="0.15">
      <c r="A545" s="83"/>
      <c r="B545" s="34"/>
      <c r="C545" s="150"/>
      <c r="D545" s="35"/>
      <c r="E545" s="35"/>
      <c r="F545" s="35"/>
      <c r="G545" s="8"/>
      <c r="H545" s="8"/>
      <c r="I545" s="8"/>
      <c r="J545" s="8"/>
      <c r="K545" s="8"/>
      <c r="L545" s="8"/>
      <c r="M545" s="8"/>
      <c r="N545" s="8"/>
      <c r="O545" s="8"/>
      <c r="P545" s="8"/>
      <c r="Q545" s="8"/>
      <c r="R545" s="8"/>
      <c r="S545" s="8"/>
      <c r="T545" s="8"/>
      <c r="U545" s="8"/>
      <c r="V545" s="8"/>
      <c r="W545" s="8"/>
      <c r="X545" s="8"/>
      <c r="Y545" s="8"/>
    </row>
    <row r="546" spans="1:25" ht="12.75" customHeight="1" x14ac:dyDescent="0.15">
      <c r="A546" s="83"/>
      <c r="B546" s="34"/>
      <c r="C546" s="150"/>
      <c r="D546" s="35"/>
      <c r="E546" s="35"/>
      <c r="F546" s="35"/>
      <c r="G546" s="8"/>
      <c r="H546" s="8"/>
      <c r="I546" s="8"/>
      <c r="J546" s="8"/>
      <c r="K546" s="8"/>
      <c r="L546" s="8"/>
      <c r="M546" s="8"/>
      <c r="N546" s="8"/>
      <c r="O546" s="8"/>
      <c r="P546" s="8"/>
      <c r="Q546" s="8"/>
      <c r="R546" s="8"/>
      <c r="S546" s="8"/>
      <c r="T546" s="8"/>
      <c r="U546" s="8"/>
      <c r="V546" s="8"/>
      <c r="W546" s="8"/>
      <c r="X546" s="8"/>
      <c r="Y546" s="8"/>
    </row>
    <row r="547" spans="1:25" ht="12.75" customHeight="1" x14ac:dyDescent="0.15">
      <c r="A547" s="83"/>
      <c r="B547" s="34"/>
      <c r="C547" s="150"/>
      <c r="D547" s="35"/>
      <c r="E547" s="35"/>
      <c r="F547" s="35"/>
      <c r="G547" s="8"/>
      <c r="H547" s="8"/>
      <c r="I547" s="8"/>
      <c r="J547" s="8"/>
      <c r="K547" s="8"/>
      <c r="L547" s="8"/>
      <c r="M547" s="8"/>
      <c r="N547" s="8"/>
      <c r="O547" s="8"/>
      <c r="P547" s="8"/>
      <c r="Q547" s="8"/>
      <c r="R547" s="8"/>
      <c r="S547" s="8"/>
      <c r="T547" s="8"/>
      <c r="U547" s="8"/>
      <c r="V547" s="8"/>
      <c r="W547" s="8"/>
      <c r="X547" s="8"/>
      <c r="Y547" s="8"/>
    </row>
    <row r="548" spans="1:25" ht="12.75" customHeight="1" x14ac:dyDescent="0.15">
      <c r="A548" s="83"/>
      <c r="B548" s="34"/>
      <c r="C548" s="150"/>
      <c r="D548" s="35"/>
      <c r="E548" s="35"/>
      <c r="F548" s="35"/>
      <c r="G548" s="8"/>
      <c r="H548" s="8"/>
      <c r="I548" s="8"/>
      <c r="J548" s="8"/>
      <c r="K548" s="8"/>
      <c r="L548" s="8"/>
      <c r="M548" s="8"/>
      <c r="N548" s="8"/>
      <c r="O548" s="8"/>
      <c r="P548" s="8"/>
      <c r="Q548" s="8"/>
      <c r="R548" s="8"/>
      <c r="S548" s="8"/>
      <c r="T548" s="8"/>
      <c r="U548" s="8"/>
      <c r="V548" s="8"/>
      <c r="W548" s="8"/>
      <c r="X548" s="8"/>
      <c r="Y548" s="8"/>
    </row>
    <row r="549" spans="1:25" ht="12.75" customHeight="1" x14ac:dyDescent="0.15">
      <c r="A549" s="83"/>
      <c r="B549" s="34"/>
      <c r="C549" s="150"/>
      <c r="D549" s="35"/>
      <c r="E549" s="35"/>
      <c r="F549" s="35"/>
      <c r="G549" s="8"/>
      <c r="H549" s="8"/>
      <c r="I549" s="8"/>
      <c r="J549" s="8"/>
      <c r="K549" s="8"/>
      <c r="L549" s="8"/>
      <c r="M549" s="8"/>
      <c r="N549" s="8"/>
      <c r="O549" s="8"/>
      <c r="P549" s="8"/>
      <c r="Q549" s="8"/>
      <c r="R549" s="8"/>
      <c r="S549" s="8"/>
      <c r="T549" s="8"/>
      <c r="U549" s="8"/>
      <c r="V549" s="8"/>
      <c r="W549" s="8"/>
      <c r="X549" s="8"/>
      <c r="Y549" s="8"/>
    </row>
    <row r="550" spans="1:25" ht="12.75" customHeight="1" x14ac:dyDescent="0.15">
      <c r="A550" s="83"/>
      <c r="B550" s="34"/>
      <c r="C550" s="150"/>
      <c r="D550" s="35"/>
      <c r="E550" s="35"/>
      <c r="F550" s="35"/>
      <c r="G550" s="8"/>
      <c r="H550" s="8"/>
      <c r="I550" s="8"/>
      <c r="J550" s="8"/>
      <c r="K550" s="8"/>
      <c r="L550" s="8"/>
      <c r="M550" s="8"/>
      <c r="N550" s="8"/>
      <c r="O550" s="8"/>
      <c r="P550" s="8"/>
      <c r="Q550" s="8"/>
      <c r="R550" s="8"/>
      <c r="S550" s="8"/>
      <c r="T550" s="8"/>
      <c r="U550" s="8"/>
      <c r="V550" s="8"/>
      <c r="W550" s="8"/>
      <c r="X550" s="8"/>
      <c r="Y550" s="8"/>
    </row>
    <row r="551" spans="1:25" ht="12.75" customHeight="1" x14ac:dyDescent="0.15">
      <c r="A551" s="83"/>
      <c r="B551" s="34"/>
      <c r="C551" s="150"/>
      <c r="D551" s="35"/>
      <c r="E551" s="35"/>
      <c r="F551" s="35"/>
      <c r="G551" s="8"/>
      <c r="H551" s="8"/>
      <c r="I551" s="8"/>
      <c r="J551" s="8"/>
      <c r="K551" s="8"/>
      <c r="L551" s="8"/>
      <c r="M551" s="8"/>
      <c r="N551" s="8"/>
      <c r="O551" s="8"/>
      <c r="P551" s="8"/>
      <c r="Q551" s="8"/>
      <c r="R551" s="8"/>
      <c r="S551" s="8"/>
      <c r="T551" s="8"/>
      <c r="U551" s="8"/>
      <c r="V551" s="8"/>
      <c r="W551" s="8"/>
      <c r="X551" s="8"/>
      <c r="Y551" s="8"/>
    </row>
    <row r="552" spans="1:25" ht="12.75" customHeight="1" x14ac:dyDescent="0.15">
      <c r="A552" s="83"/>
      <c r="B552" s="34"/>
      <c r="C552" s="150"/>
      <c r="D552" s="35"/>
      <c r="E552" s="35"/>
      <c r="F552" s="35"/>
      <c r="G552" s="8"/>
      <c r="H552" s="8"/>
      <c r="I552" s="8"/>
      <c r="J552" s="8"/>
      <c r="K552" s="8"/>
      <c r="L552" s="8"/>
      <c r="M552" s="8"/>
      <c r="N552" s="8"/>
      <c r="O552" s="8"/>
      <c r="P552" s="8"/>
      <c r="Q552" s="8"/>
      <c r="R552" s="8"/>
      <c r="S552" s="8"/>
      <c r="T552" s="8"/>
      <c r="U552" s="8"/>
      <c r="V552" s="8"/>
      <c r="W552" s="8"/>
      <c r="X552" s="8"/>
      <c r="Y552" s="8"/>
    </row>
    <row r="553" spans="1:25" ht="12.75" customHeight="1" x14ac:dyDescent="0.15">
      <c r="A553" s="83"/>
      <c r="B553" s="34"/>
      <c r="C553" s="150"/>
      <c r="D553" s="35"/>
      <c r="E553" s="35"/>
      <c r="F553" s="35"/>
      <c r="G553" s="8"/>
      <c r="H553" s="8"/>
      <c r="I553" s="8"/>
      <c r="J553" s="8"/>
      <c r="K553" s="8"/>
      <c r="L553" s="8"/>
      <c r="M553" s="8"/>
      <c r="N553" s="8"/>
      <c r="O553" s="8"/>
      <c r="P553" s="8"/>
      <c r="Q553" s="8"/>
      <c r="R553" s="8"/>
      <c r="S553" s="8"/>
      <c r="T553" s="8"/>
      <c r="U553" s="8"/>
      <c r="V553" s="8"/>
      <c r="W553" s="8"/>
      <c r="X553" s="8"/>
      <c r="Y553" s="8"/>
    </row>
    <row r="554" spans="1:25" ht="12.75" customHeight="1" x14ac:dyDescent="0.15">
      <c r="A554" s="83"/>
      <c r="B554" s="34"/>
      <c r="C554" s="150"/>
      <c r="D554" s="35"/>
      <c r="E554" s="35"/>
      <c r="F554" s="35"/>
      <c r="G554" s="8"/>
      <c r="H554" s="8"/>
      <c r="I554" s="8"/>
      <c r="J554" s="8"/>
      <c r="K554" s="8"/>
      <c r="L554" s="8"/>
      <c r="M554" s="8"/>
      <c r="N554" s="8"/>
      <c r="O554" s="8"/>
      <c r="P554" s="8"/>
      <c r="Q554" s="8"/>
      <c r="R554" s="8"/>
      <c r="S554" s="8"/>
      <c r="T554" s="8"/>
      <c r="U554" s="8"/>
      <c r="V554" s="8"/>
      <c r="W554" s="8"/>
      <c r="X554" s="8"/>
      <c r="Y554" s="8"/>
    </row>
    <row r="555" spans="1:25" ht="12.75" customHeight="1" x14ac:dyDescent="0.15">
      <c r="A555" s="83"/>
      <c r="B555" s="34"/>
      <c r="C555" s="150"/>
      <c r="D555" s="35"/>
      <c r="E555" s="35"/>
      <c r="F555" s="35"/>
      <c r="G555" s="8"/>
      <c r="H555" s="8"/>
      <c r="I555" s="8"/>
      <c r="J555" s="8"/>
      <c r="K555" s="8"/>
      <c r="L555" s="8"/>
      <c r="M555" s="8"/>
      <c r="N555" s="8"/>
      <c r="O555" s="8"/>
      <c r="P555" s="8"/>
      <c r="Q555" s="8"/>
      <c r="R555" s="8"/>
      <c r="S555" s="8"/>
      <c r="T555" s="8"/>
      <c r="U555" s="8"/>
      <c r="V555" s="8"/>
      <c r="W555" s="8"/>
      <c r="X555" s="8"/>
      <c r="Y555" s="8"/>
    </row>
    <row r="556" spans="1:25" ht="12.75" customHeight="1" x14ac:dyDescent="0.15">
      <c r="A556" s="83"/>
      <c r="B556" s="34"/>
      <c r="C556" s="150"/>
      <c r="D556" s="35"/>
      <c r="E556" s="35"/>
      <c r="F556" s="35"/>
      <c r="G556" s="8"/>
      <c r="H556" s="8"/>
      <c r="I556" s="8"/>
      <c r="J556" s="8"/>
      <c r="K556" s="8"/>
      <c r="L556" s="8"/>
      <c r="M556" s="8"/>
      <c r="N556" s="8"/>
      <c r="O556" s="8"/>
      <c r="P556" s="8"/>
      <c r="Q556" s="8"/>
      <c r="R556" s="8"/>
      <c r="S556" s="8"/>
      <c r="T556" s="8"/>
      <c r="U556" s="8"/>
      <c r="V556" s="8"/>
      <c r="W556" s="8"/>
      <c r="X556" s="8"/>
      <c r="Y556" s="8"/>
    </row>
    <row r="557" spans="1:25" ht="12.75" customHeight="1" x14ac:dyDescent="0.15">
      <c r="A557" s="83"/>
      <c r="B557" s="34"/>
      <c r="C557" s="150"/>
      <c r="D557" s="35"/>
      <c r="E557" s="35"/>
      <c r="F557" s="35"/>
      <c r="G557" s="8"/>
      <c r="H557" s="8"/>
      <c r="I557" s="8"/>
      <c r="J557" s="8"/>
      <c r="K557" s="8"/>
      <c r="L557" s="8"/>
      <c r="M557" s="8"/>
      <c r="N557" s="8"/>
      <c r="O557" s="8"/>
      <c r="P557" s="8"/>
      <c r="Q557" s="8"/>
      <c r="R557" s="8"/>
      <c r="S557" s="8"/>
      <c r="T557" s="8"/>
      <c r="U557" s="8"/>
      <c r="V557" s="8"/>
      <c r="W557" s="8"/>
      <c r="X557" s="8"/>
      <c r="Y557" s="8"/>
    </row>
    <row r="558" spans="1:25" ht="12.75" customHeight="1" x14ac:dyDescent="0.15">
      <c r="A558" s="83"/>
      <c r="B558" s="34"/>
      <c r="C558" s="150"/>
      <c r="D558" s="35"/>
      <c r="E558" s="35"/>
      <c r="F558" s="35"/>
      <c r="G558" s="8"/>
      <c r="H558" s="8"/>
      <c r="I558" s="8"/>
      <c r="J558" s="8"/>
      <c r="K558" s="8"/>
      <c r="L558" s="8"/>
      <c r="M558" s="8"/>
      <c r="N558" s="8"/>
      <c r="O558" s="8"/>
      <c r="P558" s="8"/>
      <c r="Q558" s="8"/>
      <c r="R558" s="8"/>
      <c r="S558" s="8"/>
      <c r="T558" s="8"/>
      <c r="U558" s="8"/>
      <c r="V558" s="8"/>
      <c r="W558" s="8"/>
      <c r="X558" s="8"/>
      <c r="Y558" s="8"/>
    </row>
    <row r="559" spans="1:25" ht="12.75" customHeight="1" x14ac:dyDescent="0.15">
      <c r="A559" s="83"/>
      <c r="B559" s="34"/>
      <c r="C559" s="150"/>
      <c r="D559" s="35"/>
      <c r="E559" s="35"/>
      <c r="F559" s="35"/>
      <c r="G559" s="8"/>
      <c r="H559" s="8"/>
      <c r="I559" s="8"/>
      <c r="J559" s="8"/>
      <c r="K559" s="8"/>
      <c r="L559" s="8"/>
      <c r="M559" s="8"/>
      <c r="N559" s="8"/>
      <c r="O559" s="8"/>
      <c r="P559" s="8"/>
      <c r="Q559" s="8"/>
      <c r="R559" s="8"/>
      <c r="S559" s="8"/>
      <c r="T559" s="8"/>
      <c r="U559" s="8"/>
      <c r="V559" s="8"/>
      <c r="W559" s="8"/>
      <c r="X559" s="8"/>
      <c r="Y559" s="8"/>
    </row>
    <row r="560" spans="1:25" ht="12.75" customHeight="1" x14ac:dyDescent="0.15">
      <c r="A560" s="83"/>
      <c r="B560" s="34"/>
      <c r="C560" s="150"/>
      <c r="D560" s="35"/>
      <c r="E560" s="35"/>
      <c r="F560" s="35"/>
      <c r="G560" s="8"/>
      <c r="H560" s="8"/>
      <c r="I560" s="8"/>
      <c r="J560" s="8"/>
      <c r="K560" s="8"/>
      <c r="L560" s="8"/>
      <c r="M560" s="8"/>
      <c r="N560" s="8"/>
      <c r="O560" s="8"/>
      <c r="P560" s="8"/>
      <c r="Q560" s="8"/>
      <c r="R560" s="8"/>
      <c r="S560" s="8"/>
      <c r="T560" s="8"/>
      <c r="U560" s="8"/>
      <c r="V560" s="8"/>
      <c r="W560" s="8"/>
      <c r="X560" s="8"/>
      <c r="Y560" s="8"/>
    </row>
    <row r="561" spans="1:25" ht="12.75" customHeight="1" x14ac:dyDescent="0.15">
      <c r="A561" s="83"/>
      <c r="B561" s="34"/>
      <c r="C561" s="150"/>
      <c r="D561" s="35"/>
      <c r="E561" s="35"/>
      <c r="F561" s="35"/>
      <c r="G561" s="8"/>
      <c r="H561" s="8"/>
      <c r="I561" s="8"/>
      <c r="J561" s="8"/>
      <c r="K561" s="8"/>
      <c r="L561" s="8"/>
      <c r="M561" s="8"/>
      <c r="N561" s="8"/>
      <c r="O561" s="8"/>
      <c r="P561" s="8"/>
      <c r="Q561" s="8"/>
      <c r="R561" s="8"/>
      <c r="S561" s="8"/>
      <c r="T561" s="8"/>
      <c r="U561" s="8"/>
      <c r="V561" s="8"/>
      <c r="W561" s="8"/>
      <c r="X561" s="8"/>
      <c r="Y561" s="8"/>
    </row>
    <row r="562" spans="1:25" ht="12.75" customHeight="1" x14ac:dyDescent="0.15">
      <c r="A562" s="83"/>
      <c r="B562" s="34"/>
      <c r="C562" s="150"/>
      <c r="D562" s="35"/>
      <c r="E562" s="35"/>
      <c r="F562" s="35"/>
      <c r="G562" s="8"/>
      <c r="H562" s="8"/>
      <c r="I562" s="8"/>
      <c r="J562" s="8"/>
      <c r="K562" s="8"/>
      <c r="L562" s="8"/>
      <c r="M562" s="8"/>
      <c r="N562" s="8"/>
      <c r="O562" s="8"/>
      <c r="P562" s="8"/>
      <c r="Q562" s="8"/>
      <c r="R562" s="8"/>
      <c r="S562" s="8"/>
      <c r="T562" s="8"/>
      <c r="U562" s="8"/>
      <c r="V562" s="8"/>
      <c r="W562" s="8"/>
      <c r="X562" s="8"/>
      <c r="Y562" s="8"/>
    </row>
    <row r="563" spans="1:25" ht="12.75" customHeight="1" x14ac:dyDescent="0.15">
      <c r="A563" s="83"/>
      <c r="B563" s="34"/>
      <c r="C563" s="150"/>
      <c r="D563" s="35"/>
      <c r="E563" s="35"/>
      <c r="F563" s="35"/>
      <c r="G563" s="8"/>
      <c r="H563" s="8"/>
      <c r="I563" s="8"/>
      <c r="J563" s="8"/>
      <c r="K563" s="8"/>
      <c r="L563" s="8"/>
      <c r="M563" s="8"/>
      <c r="N563" s="8"/>
      <c r="O563" s="8"/>
      <c r="P563" s="8"/>
      <c r="Q563" s="8"/>
      <c r="R563" s="8"/>
      <c r="S563" s="8"/>
      <c r="T563" s="8"/>
      <c r="U563" s="8"/>
      <c r="V563" s="8"/>
      <c r="W563" s="8"/>
      <c r="X563" s="8"/>
      <c r="Y563" s="8"/>
    </row>
    <row r="564" spans="1:25" ht="12.75" customHeight="1" x14ac:dyDescent="0.15">
      <c r="A564" s="83"/>
      <c r="B564" s="34"/>
      <c r="C564" s="150"/>
      <c r="D564" s="35"/>
      <c r="E564" s="35"/>
      <c r="F564" s="35"/>
      <c r="G564" s="8"/>
      <c r="H564" s="8"/>
      <c r="I564" s="8"/>
      <c r="J564" s="8"/>
      <c r="K564" s="8"/>
      <c r="L564" s="8"/>
      <c r="M564" s="8"/>
      <c r="N564" s="8"/>
      <c r="O564" s="8"/>
      <c r="P564" s="8"/>
      <c r="Q564" s="8"/>
      <c r="R564" s="8"/>
      <c r="S564" s="8"/>
      <c r="T564" s="8"/>
      <c r="U564" s="8"/>
      <c r="V564" s="8"/>
      <c r="W564" s="8"/>
      <c r="X564" s="8"/>
      <c r="Y564" s="8"/>
    </row>
    <row r="565" spans="1:25" ht="12.75" customHeight="1" x14ac:dyDescent="0.15">
      <c r="A565" s="83"/>
      <c r="B565" s="34"/>
      <c r="C565" s="150"/>
      <c r="D565" s="35"/>
      <c r="E565" s="35"/>
      <c r="F565" s="35"/>
      <c r="G565" s="8"/>
      <c r="H565" s="8"/>
      <c r="I565" s="8"/>
      <c r="J565" s="8"/>
      <c r="K565" s="8"/>
      <c r="L565" s="8"/>
      <c r="M565" s="8"/>
      <c r="N565" s="8"/>
      <c r="O565" s="8"/>
      <c r="P565" s="8"/>
      <c r="Q565" s="8"/>
      <c r="R565" s="8"/>
      <c r="S565" s="8"/>
      <c r="T565" s="8"/>
      <c r="U565" s="8"/>
      <c r="V565" s="8"/>
      <c r="W565" s="8"/>
      <c r="X565" s="8"/>
      <c r="Y565" s="8"/>
    </row>
    <row r="566" spans="1:25" ht="12.75" customHeight="1" x14ac:dyDescent="0.15">
      <c r="A566" s="83"/>
      <c r="B566" s="34"/>
      <c r="C566" s="150"/>
      <c r="D566" s="35"/>
      <c r="E566" s="35"/>
      <c r="F566" s="35"/>
      <c r="G566" s="8"/>
      <c r="H566" s="8"/>
      <c r="I566" s="8"/>
      <c r="J566" s="8"/>
      <c r="K566" s="8"/>
      <c r="L566" s="8"/>
      <c r="M566" s="8"/>
      <c r="N566" s="8"/>
      <c r="O566" s="8"/>
      <c r="P566" s="8"/>
      <c r="Q566" s="8"/>
      <c r="R566" s="8"/>
      <c r="S566" s="8"/>
      <c r="T566" s="8"/>
      <c r="U566" s="8"/>
      <c r="V566" s="8"/>
      <c r="W566" s="8"/>
      <c r="X566" s="8"/>
      <c r="Y566" s="8"/>
    </row>
    <row r="567" spans="1:25" ht="12.75" customHeight="1" x14ac:dyDescent="0.15">
      <c r="A567" s="83"/>
      <c r="B567" s="34"/>
      <c r="C567" s="150"/>
      <c r="D567" s="35"/>
      <c r="E567" s="35"/>
      <c r="F567" s="35"/>
      <c r="G567" s="8"/>
      <c r="H567" s="8"/>
      <c r="I567" s="8"/>
      <c r="J567" s="8"/>
      <c r="K567" s="8"/>
      <c r="L567" s="8"/>
      <c r="M567" s="8"/>
      <c r="N567" s="8"/>
      <c r="O567" s="8"/>
      <c r="P567" s="8"/>
      <c r="Q567" s="8"/>
      <c r="R567" s="8"/>
      <c r="S567" s="8"/>
      <c r="T567" s="8"/>
      <c r="U567" s="8"/>
      <c r="V567" s="8"/>
      <c r="W567" s="8"/>
      <c r="X567" s="8"/>
      <c r="Y567" s="8"/>
    </row>
    <row r="568" spans="1:25" ht="12.75" customHeight="1" x14ac:dyDescent="0.15">
      <c r="A568" s="83"/>
      <c r="B568" s="34"/>
      <c r="C568" s="150"/>
      <c r="D568" s="35"/>
      <c r="E568" s="35"/>
      <c r="F568" s="35"/>
      <c r="G568" s="8"/>
      <c r="H568" s="8"/>
      <c r="I568" s="8"/>
      <c r="J568" s="8"/>
      <c r="K568" s="8"/>
      <c r="L568" s="8"/>
      <c r="M568" s="8"/>
      <c r="N568" s="8"/>
      <c r="O568" s="8"/>
      <c r="P568" s="8"/>
      <c r="Q568" s="8"/>
      <c r="R568" s="8"/>
      <c r="S568" s="8"/>
      <c r="T568" s="8"/>
      <c r="U568" s="8"/>
      <c r="V568" s="8"/>
      <c r="W568" s="8"/>
      <c r="X568" s="8"/>
      <c r="Y568" s="8"/>
    </row>
    <row r="569" spans="1:25" ht="12.75" customHeight="1" x14ac:dyDescent="0.15">
      <c r="A569" s="83"/>
      <c r="B569" s="34"/>
      <c r="C569" s="150"/>
      <c r="D569" s="35"/>
      <c r="E569" s="35"/>
      <c r="F569" s="35"/>
      <c r="G569" s="8"/>
      <c r="H569" s="8"/>
      <c r="I569" s="8"/>
      <c r="J569" s="8"/>
      <c r="K569" s="8"/>
      <c r="L569" s="8"/>
      <c r="M569" s="8"/>
      <c r="N569" s="8"/>
      <c r="O569" s="8"/>
      <c r="P569" s="8"/>
      <c r="Q569" s="8"/>
      <c r="R569" s="8"/>
      <c r="S569" s="8"/>
      <c r="T569" s="8"/>
      <c r="U569" s="8"/>
      <c r="V569" s="8"/>
      <c r="W569" s="8"/>
      <c r="X569" s="8"/>
      <c r="Y569" s="8"/>
    </row>
    <row r="570" spans="1:25" ht="12.75" customHeight="1" x14ac:dyDescent="0.15">
      <c r="A570" s="83"/>
      <c r="B570" s="34"/>
      <c r="C570" s="150"/>
      <c r="D570" s="35"/>
      <c r="E570" s="35"/>
      <c r="F570" s="35"/>
      <c r="G570" s="8"/>
      <c r="H570" s="8"/>
      <c r="I570" s="8"/>
      <c r="J570" s="8"/>
      <c r="K570" s="8"/>
      <c r="L570" s="8"/>
      <c r="M570" s="8"/>
      <c r="N570" s="8"/>
      <c r="O570" s="8"/>
      <c r="P570" s="8"/>
      <c r="Q570" s="8"/>
      <c r="R570" s="8"/>
      <c r="S570" s="8"/>
      <c r="T570" s="8"/>
      <c r="U570" s="8"/>
      <c r="V570" s="8"/>
      <c r="W570" s="8"/>
      <c r="X570" s="8"/>
      <c r="Y570" s="8"/>
    </row>
    <row r="571" spans="1:25" ht="12.75" customHeight="1" x14ac:dyDescent="0.15">
      <c r="A571" s="83"/>
      <c r="B571" s="34"/>
      <c r="C571" s="150"/>
      <c r="D571" s="35"/>
      <c r="E571" s="35"/>
      <c r="F571" s="35"/>
      <c r="G571" s="8"/>
      <c r="H571" s="8"/>
      <c r="I571" s="8"/>
      <c r="J571" s="8"/>
      <c r="K571" s="8"/>
      <c r="L571" s="8"/>
      <c r="M571" s="8"/>
      <c r="N571" s="8"/>
      <c r="O571" s="8"/>
      <c r="P571" s="8"/>
      <c r="Q571" s="8"/>
      <c r="R571" s="8"/>
      <c r="S571" s="8"/>
      <c r="T571" s="8"/>
      <c r="U571" s="8"/>
      <c r="V571" s="8"/>
      <c r="W571" s="8"/>
      <c r="X571" s="8"/>
      <c r="Y571" s="8"/>
    </row>
    <row r="572" spans="1:25" ht="12.75" customHeight="1" x14ac:dyDescent="0.15">
      <c r="A572" s="83"/>
      <c r="B572" s="34"/>
      <c r="C572" s="150"/>
      <c r="D572" s="35"/>
      <c r="E572" s="35"/>
      <c r="F572" s="35"/>
      <c r="G572" s="8"/>
      <c r="H572" s="8"/>
      <c r="I572" s="8"/>
      <c r="J572" s="8"/>
      <c r="K572" s="8"/>
      <c r="L572" s="8"/>
      <c r="M572" s="8"/>
      <c r="N572" s="8"/>
      <c r="O572" s="8"/>
      <c r="P572" s="8"/>
      <c r="Q572" s="8"/>
      <c r="R572" s="8"/>
      <c r="S572" s="8"/>
      <c r="T572" s="8"/>
      <c r="U572" s="8"/>
      <c r="V572" s="8"/>
      <c r="W572" s="8"/>
      <c r="X572" s="8"/>
      <c r="Y572" s="8"/>
    </row>
    <row r="573" spans="1:25" ht="12.75" customHeight="1" x14ac:dyDescent="0.15">
      <c r="A573" s="83"/>
      <c r="B573" s="34"/>
      <c r="C573" s="150"/>
      <c r="D573" s="35"/>
      <c r="E573" s="35"/>
      <c r="F573" s="35"/>
      <c r="G573" s="8"/>
      <c r="H573" s="8"/>
      <c r="I573" s="8"/>
      <c r="J573" s="8"/>
      <c r="K573" s="8"/>
      <c r="L573" s="8"/>
      <c r="M573" s="8"/>
      <c r="N573" s="8"/>
      <c r="O573" s="8"/>
      <c r="P573" s="8"/>
      <c r="Q573" s="8"/>
      <c r="R573" s="8"/>
      <c r="S573" s="8"/>
      <c r="T573" s="8"/>
      <c r="U573" s="8"/>
      <c r="V573" s="8"/>
      <c r="W573" s="8"/>
      <c r="X573" s="8"/>
      <c r="Y573" s="8"/>
    </row>
    <row r="574" spans="1:25" ht="12.75" customHeight="1" x14ac:dyDescent="0.15">
      <c r="A574" s="83"/>
      <c r="B574" s="34"/>
      <c r="C574" s="150"/>
      <c r="D574" s="35"/>
      <c r="E574" s="35"/>
      <c r="F574" s="35"/>
      <c r="G574" s="8"/>
      <c r="H574" s="8"/>
      <c r="I574" s="8"/>
      <c r="J574" s="8"/>
      <c r="K574" s="8"/>
      <c r="L574" s="8"/>
      <c r="M574" s="8"/>
      <c r="N574" s="8"/>
      <c r="O574" s="8"/>
      <c r="P574" s="8"/>
      <c r="Q574" s="8"/>
      <c r="R574" s="8"/>
      <c r="S574" s="8"/>
      <c r="T574" s="8"/>
      <c r="U574" s="8"/>
      <c r="V574" s="8"/>
      <c r="W574" s="8"/>
      <c r="X574" s="8"/>
      <c r="Y574" s="8"/>
    </row>
    <row r="575" spans="1:25" ht="12.75" customHeight="1" x14ac:dyDescent="0.15">
      <c r="A575" s="83"/>
      <c r="B575" s="34"/>
      <c r="C575" s="150"/>
      <c r="D575" s="35"/>
      <c r="E575" s="35"/>
      <c r="F575" s="35"/>
      <c r="G575" s="8"/>
      <c r="H575" s="8"/>
      <c r="I575" s="8"/>
      <c r="J575" s="8"/>
      <c r="K575" s="8"/>
      <c r="L575" s="8"/>
      <c r="M575" s="8"/>
      <c r="N575" s="8"/>
      <c r="O575" s="8"/>
      <c r="P575" s="8"/>
      <c r="Q575" s="8"/>
      <c r="R575" s="8"/>
      <c r="S575" s="8"/>
      <c r="T575" s="8"/>
      <c r="U575" s="8"/>
      <c r="V575" s="8"/>
      <c r="W575" s="8"/>
      <c r="X575" s="8"/>
      <c r="Y575" s="8"/>
    </row>
    <row r="576" spans="1:25" ht="12.75" customHeight="1" x14ac:dyDescent="0.15">
      <c r="A576" s="83"/>
      <c r="B576" s="34"/>
      <c r="C576" s="150"/>
      <c r="D576" s="35"/>
      <c r="E576" s="35"/>
      <c r="F576" s="35"/>
      <c r="G576" s="8"/>
      <c r="H576" s="8"/>
      <c r="I576" s="8"/>
      <c r="J576" s="8"/>
      <c r="K576" s="8"/>
      <c r="L576" s="8"/>
      <c r="M576" s="8"/>
      <c r="N576" s="8"/>
      <c r="O576" s="8"/>
      <c r="P576" s="8"/>
      <c r="Q576" s="8"/>
      <c r="R576" s="8"/>
      <c r="S576" s="8"/>
      <c r="T576" s="8"/>
      <c r="U576" s="8"/>
      <c r="V576" s="8"/>
      <c r="W576" s="8"/>
      <c r="X576" s="8"/>
      <c r="Y576" s="8"/>
    </row>
    <row r="577" spans="1:25" ht="12.75" customHeight="1" x14ac:dyDescent="0.15">
      <c r="A577" s="83"/>
      <c r="B577" s="34"/>
      <c r="C577" s="150"/>
      <c r="D577" s="35"/>
      <c r="E577" s="35"/>
      <c r="F577" s="35"/>
      <c r="G577" s="8"/>
      <c r="H577" s="8"/>
      <c r="I577" s="8"/>
      <c r="J577" s="8"/>
      <c r="K577" s="8"/>
      <c r="L577" s="8"/>
      <c r="M577" s="8"/>
      <c r="N577" s="8"/>
      <c r="O577" s="8"/>
      <c r="P577" s="8"/>
      <c r="Q577" s="8"/>
      <c r="R577" s="8"/>
      <c r="S577" s="8"/>
      <c r="T577" s="8"/>
      <c r="U577" s="8"/>
      <c r="V577" s="8"/>
      <c r="W577" s="8"/>
      <c r="X577" s="8"/>
      <c r="Y577" s="8"/>
    </row>
    <row r="578" spans="1:25" ht="12.75" customHeight="1" x14ac:dyDescent="0.15">
      <c r="A578" s="83"/>
      <c r="B578" s="34"/>
      <c r="C578" s="150"/>
      <c r="D578" s="35"/>
      <c r="E578" s="35"/>
      <c r="F578" s="35"/>
      <c r="G578" s="8"/>
      <c r="H578" s="8"/>
      <c r="I578" s="8"/>
      <c r="J578" s="8"/>
      <c r="K578" s="8"/>
      <c r="L578" s="8"/>
      <c r="M578" s="8"/>
      <c r="N578" s="8"/>
      <c r="O578" s="8"/>
      <c r="P578" s="8"/>
      <c r="Q578" s="8"/>
      <c r="R578" s="8"/>
      <c r="S578" s="8"/>
      <c r="T578" s="8"/>
      <c r="U578" s="8"/>
      <c r="V578" s="8"/>
      <c r="W578" s="8"/>
      <c r="X578" s="8"/>
      <c r="Y578" s="8"/>
    </row>
    <row r="579" spans="1:25" ht="12.75" customHeight="1" x14ac:dyDescent="0.15">
      <c r="A579" s="83"/>
      <c r="B579" s="34"/>
      <c r="C579" s="150"/>
      <c r="D579" s="35"/>
      <c r="E579" s="35"/>
      <c r="F579" s="35"/>
      <c r="G579" s="8"/>
      <c r="H579" s="8"/>
      <c r="I579" s="8"/>
      <c r="J579" s="8"/>
      <c r="K579" s="8"/>
      <c r="L579" s="8"/>
      <c r="M579" s="8"/>
      <c r="N579" s="8"/>
      <c r="O579" s="8"/>
      <c r="P579" s="8"/>
      <c r="Q579" s="8"/>
      <c r="R579" s="8"/>
      <c r="S579" s="8"/>
      <c r="T579" s="8"/>
      <c r="U579" s="8"/>
      <c r="V579" s="8"/>
      <c r="W579" s="8"/>
      <c r="X579" s="8"/>
      <c r="Y579" s="8"/>
    </row>
    <row r="580" spans="1:25" ht="12.75" customHeight="1" x14ac:dyDescent="0.15">
      <c r="A580" s="83"/>
      <c r="B580" s="34"/>
      <c r="C580" s="150"/>
      <c r="D580" s="35"/>
      <c r="E580" s="35"/>
      <c r="F580" s="35"/>
      <c r="G580" s="8"/>
      <c r="H580" s="8"/>
      <c r="I580" s="8"/>
      <c r="J580" s="8"/>
      <c r="K580" s="8"/>
      <c r="L580" s="8"/>
      <c r="M580" s="8"/>
      <c r="N580" s="8"/>
      <c r="O580" s="8"/>
      <c r="P580" s="8"/>
      <c r="Q580" s="8"/>
      <c r="R580" s="8"/>
      <c r="S580" s="8"/>
      <c r="T580" s="8"/>
      <c r="U580" s="8"/>
      <c r="V580" s="8"/>
      <c r="W580" s="8"/>
      <c r="X580" s="8"/>
      <c r="Y580" s="8"/>
    </row>
    <row r="581" spans="1:25" ht="12.75" customHeight="1" x14ac:dyDescent="0.15">
      <c r="A581" s="83"/>
      <c r="B581" s="34"/>
      <c r="C581" s="150"/>
      <c r="D581" s="35"/>
      <c r="E581" s="35"/>
      <c r="F581" s="35"/>
      <c r="G581" s="8"/>
      <c r="H581" s="8"/>
      <c r="I581" s="8"/>
      <c r="J581" s="8"/>
      <c r="K581" s="8"/>
      <c r="L581" s="8"/>
      <c r="M581" s="8"/>
      <c r="N581" s="8"/>
      <c r="O581" s="8"/>
      <c r="P581" s="8"/>
      <c r="Q581" s="8"/>
      <c r="R581" s="8"/>
      <c r="S581" s="8"/>
      <c r="T581" s="8"/>
      <c r="U581" s="8"/>
      <c r="V581" s="8"/>
      <c r="W581" s="8"/>
      <c r="X581" s="8"/>
      <c r="Y581" s="8"/>
    </row>
    <row r="582" spans="1:25" ht="12.75" customHeight="1" x14ac:dyDescent="0.15">
      <c r="A582" s="83"/>
      <c r="B582" s="34"/>
      <c r="C582" s="150"/>
      <c r="D582" s="35"/>
      <c r="E582" s="35"/>
      <c r="F582" s="35"/>
      <c r="G582" s="8"/>
      <c r="H582" s="8"/>
      <c r="I582" s="8"/>
      <c r="J582" s="8"/>
      <c r="K582" s="8"/>
      <c r="L582" s="8"/>
      <c r="M582" s="8"/>
      <c r="N582" s="8"/>
      <c r="O582" s="8"/>
      <c r="P582" s="8"/>
      <c r="Q582" s="8"/>
      <c r="R582" s="8"/>
      <c r="S582" s="8"/>
      <c r="T582" s="8"/>
      <c r="U582" s="8"/>
      <c r="V582" s="8"/>
      <c r="W582" s="8"/>
      <c r="X582" s="8"/>
      <c r="Y582" s="8"/>
    </row>
    <row r="583" spans="1:25" ht="12.75" customHeight="1" x14ac:dyDescent="0.15">
      <c r="A583" s="83"/>
      <c r="B583" s="34"/>
      <c r="C583" s="150"/>
      <c r="D583" s="35"/>
      <c r="E583" s="35"/>
      <c r="F583" s="35"/>
      <c r="G583" s="8"/>
      <c r="H583" s="8"/>
      <c r="I583" s="8"/>
      <c r="J583" s="8"/>
      <c r="K583" s="8"/>
      <c r="L583" s="8"/>
      <c r="M583" s="8"/>
      <c r="N583" s="8"/>
      <c r="O583" s="8"/>
      <c r="P583" s="8"/>
      <c r="Q583" s="8"/>
      <c r="R583" s="8"/>
      <c r="S583" s="8"/>
      <c r="T583" s="8"/>
      <c r="U583" s="8"/>
      <c r="V583" s="8"/>
      <c r="W583" s="8"/>
      <c r="X583" s="8"/>
      <c r="Y583" s="8"/>
    </row>
    <row r="584" spans="1:25" ht="12.75" customHeight="1" x14ac:dyDescent="0.15">
      <c r="A584" s="83"/>
      <c r="B584" s="34"/>
      <c r="C584" s="150"/>
      <c r="D584" s="35"/>
      <c r="E584" s="35"/>
      <c r="F584" s="35"/>
      <c r="G584" s="8"/>
      <c r="H584" s="8"/>
      <c r="I584" s="8"/>
      <c r="J584" s="8"/>
      <c r="K584" s="8"/>
      <c r="L584" s="8"/>
      <c r="M584" s="8"/>
      <c r="N584" s="8"/>
      <c r="O584" s="8"/>
      <c r="P584" s="8"/>
      <c r="Q584" s="8"/>
      <c r="R584" s="8"/>
      <c r="S584" s="8"/>
      <c r="T584" s="8"/>
      <c r="U584" s="8"/>
      <c r="V584" s="8"/>
      <c r="W584" s="8"/>
      <c r="X584" s="8"/>
      <c r="Y584" s="8"/>
    </row>
    <row r="585" spans="1:25" ht="12.75" customHeight="1" x14ac:dyDescent="0.15">
      <c r="A585" s="83"/>
      <c r="B585" s="34"/>
      <c r="C585" s="150"/>
      <c r="D585" s="35"/>
      <c r="E585" s="35"/>
      <c r="F585" s="35"/>
      <c r="G585" s="8"/>
      <c r="H585" s="8"/>
      <c r="I585" s="8"/>
      <c r="J585" s="8"/>
      <c r="K585" s="8"/>
      <c r="L585" s="8"/>
      <c r="M585" s="8"/>
      <c r="N585" s="8"/>
      <c r="O585" s="8"/>
      <c r="P585" s="8"/>
      <c r="Q585" s="8"/>
      <c r="R585" s="8"/>
      <c r="S585" s="8"/>
      <c r="T585" s="8"/>
      <c r="U585" s="8"/>
      <c r="V585" s="8"/>
      <c r="W585" s="8"/>
      <c r="X585" s="8"/>
      <c r="Y585" s="8"/>
    </row>
    <row r="586" spans="1:25" ht="12.75" customHeight="1" x14ac:dyDescent="0.15">
      <c r="A586" s="83"/>
      <c r="B586" s="34"/>
      <c r="C586" s="150"/>
      <c r="D586" s="35"/>
      <c r="E586" s="35"/>
      <c r="F586" s="35"/>
      <c r="G586" s="8"/>
      <c r="H586" s="8"/>
      <c r="I586" s="8"/>
      <c r="J586" s="8"/>
      <c r="K586" s="8"/>
      <c r="L586" s="8"/>
      <c r="M586" s="8"/>
      <c r="N586" s="8"/>
      <c r="O586" s="8"/>
      <c r="P586" s="8"/>
      <c r="Q586" s="8"/>
      <c r="R586" s="8"/>
      <c r="S586" s="8"/>
      <c r="T586" s="8"/>
      <c r="U586" s="8"/>
      <c r="V586" s="8"/>
      <c r="W586" s="8"/>
      <c r="X586" s="8"/>
      <c r="Y586" s="8"/>
    </row>
    <row r="587" spans="1:25" ht="12.75" customHeight="1" x14ac:dyDescent="0.15">
      <c r="A587" s="83"/>
      <c r="B587" s="34"/>
      <c r="C587" s="150"/>
      <c r="D587" s="35"/>
      <c r="E587" s="35"/>
      <c r="F587" s="35"/>
      <c r="G587" s="8"/>
      <c r="H587" s="8"/>
      <c r="I587" s="8"/>
      <c r="J587" s="8"/>
      <c r="K587" s="8"/>
      <c r="L587" s="8"/>
      <c r="M587" s="8"/>
      <c r="N587" s="8"/>
      <c r="O587" s="8"/>
      <c r="P587" s="8"/>
      <c r="Q587" s="8"/>
      <c r="R587" s="8"/>
      <c r="S587" s="8"/>
      <c r="T587" s="8"/>
      <c r="U587" s="8"/>
      <c r="V587" s="8"/>
      <c r="W587" s="8"/>
      <c r="X587" s="8"/>
      <c r="Y587" s="8"/>
    </row>
    <row r="588" spans="1:25" ht="12.75" customHeight="1" x14ac:dyDescent="0.15">
      <c r="A588" s="83"/>
      <c r="B588" s="34"/>
      <c r="C588" s="150"/>
      <c r="D588" s="35"/>
      <c r="E588" s="35"/>
      <c r="F588" s="35"/>
      <c r="G588" s="8"/>
      <c r="H588" s="8"/>
      <c r="I588" s="8"/>
      <c r="J588" s="8"/>
      <c r="K588" s="8"/>
      <c r="L588" s="8"/>
      <c r="M588" s="8"/>
      <c r="N588" s="8"/>
      <c r="O588" s="8"/>
      <c r="P588" s="8"/>
      <c r="Q588" s="8"/>
      <c r="R588" s="8"/>
      <c r="S588" s="8"/>
      <c r="T588" s="8"/>
      <c r="U588" s="8"/>
      <c r="V588" s="8"/>
      <c r="W588" s="8"/>
      <c r="X588" s="8"/>
      <c r="Y588" s="8"/>
    </row>
    <row r="589" spans="1:25" ht="12.75" customHeight="1" x14ac:dyDescent="0.15">
      <c r="A589" s="83"/>
      <c r="B589" s="34"/>
      <c r="C589" s="150"/>
      <c r="D589" s="35"/>
      <c r="E589" s="35"/>
      <c r="F589" s="35"/>
      <c r="G589" s="8"/>
      <c r="H589" s="8"/>
      <c r="I589" s="8"/>
      <c r="J589" s="8"/>
      <c r="K589" s="8"/>
      <c r="L589" s="8"/>
      <c r="M589" s="8"/>
      <c r="N589" s="8"/>
      <c r="O589" s="8"/>
      <c r="P589" s="8"/>
      <c r="Q589" s="8"/>
      <c r="R589" s="8"/>
      <c r="S589" s="8"/>
      <c r="T589" s="8"/>
      <c r="U589" s="8"/>
      <c r="V589" s="8"/>
      <c r="W589" s="8"/>
      <c r="X589" s="8"/>
      <c r="Y589" s="8"/>
    </row>
    <row r="590" spans="1:25" ht="12.75" customHeight="1" x14ac:dyDescent="0.15">
      <c r="A590" s="83"/>
      <c r="B590" s="34"/>
      <c r="C590" s="150"/>
      <c r="D590" s="35"/>
      <c r="E590" s="35"/>
      <c r="F590" s="35"/>
      <c r="G590" s="8"/>
      <c r="H590" s="8"/>
      <c r="I590" s="8"/>
      <c r="J590" s="8"/>
      <c r="K590" s="8"/>
      <c r="L590" s="8"/>
      <c r="M590" s="8"/>
      <c r="N590" s="8"/>
      <c r="O590" s="8"/>
      <c r="P590" s="8"/>
      <c r="Q590" s="8"/>
      <c r="R590" s="8"/>
      <c r="S590" s="8"/>
      <c r="T590" s="8"/>
      <c r="U590" s="8"/>
      <c r="V590" s="8"/>
      <c r="W590" s="8"/>
      <c r="X590" s="8"/>
      <c r="Y590" s="8"/>
    </row>
    <row r="591" spans="1:25" ht="12.75" customHeight="1" x14ac:dyDescent="0.15">
      <c r="A591" s="83"/>
      <c r="B591" s="34"/>
      <c r="C591" s="150"/>
      <c r="D591" s="35"/>
      <c r="E591" s="35"/>
      <c r="F591" s="35"/>
      <c r="G591" s="8"/>
      <c r="H591" s="8"/>
      <c r="I591" s="8"/>
      <c r="J591" s="8"/>
      <c r="K591" s="8"/>
      <c r="L591" s="8"/>
      <c r="M591" s="8"/>
      <c r="N591" s="8"/>
      <c r="O591" s="8"/>
      <c r="P591" s="8"/>
      <c r="Q591" s="8"/>
      <c r="R591" s="8"/>
      <c r="S591" s="8"/>
      <c r="T591" s="8"/>
      <c r="U591" s="8"/>
      <c r="V591" s="8"/>
      <c r="W591" s="8"/>
      <c r="X591" s="8"/>
      <c r="Y591" s="8"/>
    </row>
    <row r="592" spans="1:25" ht="12.75" customHeight="1" x14ac:dyDescent="0.15">
      <c r="A592" s="83"/>
      <c r="B592" s="34"/>
      <c r="C592" s="150"/>
      <c r="D592" s="35"/>
      <c r="E592" s="35"/>
      <c r="F592" s="35"/>
      <c r="G592" s="8"/>
      <c r="H592" s="8"/>
      <c r="I592" s="8"/>
      <c r="J592" s="8"/>
      <c r="K592" s="8"/>
      <c r="L592" s="8"/>
      <c r="M592" s="8"/>
      <c r="N592" s="8"/>
      <c r="O592" s="8"/>
      <c r="P592" s="8"/>
      <c r="Q592" s="8"/>
      <c r="R592" s="8"/>
      <c r="S592" s="8"/>
      <c r="T592" s="8"/>
      <c r="U592" s="8"/>
      <c r="V592" s="8"/>
      <c r="W592" s="8"/>
      <c r="X592" s="8"/>
      <c r="Y592" s="8"/>
    </row>
    <row r="593" spans="1:25" ht="12.75" customHeight="1" x14ac:dyDescent="0.15">
      <c r="A593" s="83"/>
      <c r="B593" s="34"/>
      <c r="C593" s="150"/>
      <c r="D593" s="35"/>
      <c r="E593" s="35"/>
      <c r="F593" s="35"/>
      <c r="G593" s="8"/>
      <c r="H593" s="8"/>
      <c r="I593" s="8"/>
      <c r="J593" s="8"/>
      <c r="K593" s="8"/>
      <c r="L593" s="8"/>
      <c r="M593" s="8"/>
      <c r="N593" s="8"/>
      <c r="O593" s="8"/>
      <c r="P593" s="8"/>
      <c r="Q593" s="8"/>
      <c r="R593" s="8"/>
      <c r="S593" s="8"/>
      <c r="T593" s="8"/>
      <c r="U593" s="8"/>
      <c r="V593" s="8"/>
      <c r="W593" s="8"/>
      <c r="X593" s="8"/>
      <c r="Y593" s="8"/>
    </row>
    <row r="594" spans="1:25" ht="12.75" customHeight="1" x14ac:dyDescent="0.15">
      <c r="A594" s="83"/>
      <c r="B594" s="34"/>
      <c r="C594" s="150"/>
      <c r="D594" s="35"/>
      <c r="E594" s="35"/>
      <c r="F594" s="35"/>
      <c r="G594" s="8"/>
      <c r="H594" s="8"/>
      <c r="I594" s="8"/>
      <c r="J594" s="8"/>
      <c r="K594" s="8"/>
      <c r="L594" s="8"/>
      <c r="M594" s="8"/>
      <c r="N594" s="8"/>
      <c r="O594" s="8"/>
      <c r="P594" s="8"/>
      <c r="Q594" s="8"/>
      <c r="R594" s="8"/>
      <c r="S594" s="8"/>
      <c r="T594" s="8"/>
      <c r="U594" s="8"/>
      <c r="V594" s="8"/>
      <c r="W594" s="8"/>
      <c r="X594" s="8"/>
      <c r="Y594" s="8"/>
    </row>
    <row r="595" spans="1:25" ht="12.75" customHeight="1" x14ac:dyDescent="0.15">
      <c r="A595" s="83"/>
      <c r="B595" s="34"/>
      <c r="C595" s="150"/>
      <c r="D595" s="35"/>
      <c r="E595" s="35"/>
      <c r="F595" s="35"/>
      <c r="G595" s="8"/>
      <c r="H595" s="8"/>
      <c r="I595" s="8"/>
      <c r="J595" s="8"/>
      <c r="K595" s="8"/>
      <c r="L595" s="8"/>
      <c r="M595" s="8"/>
      <c r="N595" s="8"/>
      <c r="O595" s="8"/>
      <c r="P595" s="8"/>
      <c r="Q595" s="8"/>
      <c r="R595" s="8"/>
      <c r="S595" s="8"/>
      <c r="T595" s="8"/>
      <c r="U595" s="8"/>
      <c r="V595" s="8"/>
      <c r="W595" s="8"/>
      <c r="X595" s="8"/>
      <c r="Y595" s="8"/>
    </row>
    <row r="596" spans="1:25" ht="12.75" customHeight="1" x14ac:dyDescent="0.15">
      <c r="A596" s="83"/>
      <c r="B596" s="34"/>
      <c r="C596" s="150"/>
      <c r="D596" s="35"/>
      <c r="E596" s="35"/>
      <c r="F596" s="35"/>
      <c r="G596" s="8"/>
      <c r="H596" s="8"/>
      <c r="I596" s="8"/>
      <c r="J596" s="8"/>
      <c r="K596" s="8"/>
      <c r="L596" s="8"/>
      <c r="M596" s="8"/>
      <c r="N596" s="8"/>
      <c r="O596" s="8"/>
      <c r="P596" s="8"/>
      <c r="Q596" s="8"/>
      <c r="R596" s="8"/>
      <c r="S596" s="8"/>
      <c r="T596" s="8"/>
      <c r="U596" s="8"/>
      <c r="V596" s="8"/>
      <c r="W596" s="8"/>
      <c r="X596" s="8"/>
      <c r="Y596" s="8"/>
    </row>
    <row r="597" spans="1:25" ht="12.75" customHeight="1" x14ac:dyDescent="0.15">
      <c r="A597" s="83"/>
      <c r="B597" s="34"/>
      <c r="C597" s="150"/>
      <c r="D597" s="35"/>
      <c r="E597" s="35"/>
      <c r="F597" s="35"/>
      <c r="G597" s="8"/>
      <c r="H597" s="8"/>
      <c r="I597" s="8"/>
      <c r="J597" s="8"/>
      <c r="K597" s="8"/>
      <c r="L597" s="8"/>
      <c r="M597" s="8"/>
      <c r="N597" s="8"/>
      <c r="O597" s="8"/>
      <c r="P597" s="8"/>
      <c r="Q597" s="8"/>
      <c r="R597" s="8"/>
      <c r="S597" s="8"/>
      <c r="T597" s="8"/>
      <c r="U597" s="8"/>
      <c r="V597" s="8"/>
      <c r="W597" s="8"/>
      <c r="X597" s="8"/>
      <c r="Y597" s="8"/>
    </row>
    <row r="598" spans="1:25" ht="12.75" customHeight="1" x14ac:dyDescent="0.15">
      <c r="A598" s="83"/>
      <c r="B598" s="34"/>
      <c r="C598" s="150"/>
      <c r="D598" s="35"/>
      <c r="E598" s="35"/>
      <c r="F598" s="35"/>
      <c r="G598" s="8"/>
      <c r="H598" s="8"/>
      <c r="I598" s="8"/>
      <c r="J598" s="8"/>
      <c r="K598" s="8"/>
      <c r="L598" s="8"/>
      <c r="M598" s="8"/>
      <c r="N598" s="8"/>
      <c r="O598" s="8"/>
      <c r="P598" s="8"/>
      <c r="Q598" s="8"/>
      <c r="R598" s="8"/>
      <c r="S598" s="8"/>
      <c r="T598" s="8"/>
      <c r="U598" s="8"/>
      <c r="V598" s="8"/>
      <c r="W598" s="8"/>
      <c r="X598" s="8"/>
      <c r="Y598" s="8"/>
    </row>
    <row r="599" spans="1:25" ht="12.75" customHeight="1" x14ac:dyDescent="0.15">
      <c r="A599" s="83"/>
      <c r="B599" s="34"/>
      <c r="C599" s="150"/>
      <c r="D599" s="35"/>
      <c r="E599" s="35"/>
      <c r="F599" s="35"/>
      <c r="G599" s="8"/>
      <c r="H599" s="8"/>
      <c r="I599" s="8"/>
      <c r="J599" s="8"/>
      <c r="K599" s="8"/>
      <c r="L599" s="8"/>
      <c r="M599" s="8"/>
      <c r="N599" s="8"/>
      <c r="O599" s="8"/>
      <c r="P599" s="8"/>
      <c r="Q599" s="8"/>
      <c r="R599" s="8"/>
      <c r="S599" s="8"/>
      <c r="T599" s="8"/>
      <c r="U599" s="8"/>
      <c r="V599" s="8"/>
      <c r="W599" s="8"/>
      <c r="X599" s="8"/>
      <c r="Y599" s="8"/>
    </row>
    <row r="600" spans="1:25" ht="12.75" customHeight="1" x14ac:dyDescent="0.15">
      <c r="A600" s="83"/>
      <c r="B600" s="34"/>
      <c r="C600" s="150"/>
      <c r="D600" s="35"/>
      <c r="E600" s="35"/>
      <c r="F600" s="35"/>
      <c r="G600" s="8"/>
      <c r="H600" s="8"/>
      <c r="I600" s="8"/>
      <c r="J600" s="8"/>
      <c r="K600" s="8"/>
      <c r="L600" s="8"/>
      <c r="M600" s="8"/>
      <c r="N600" s="8"/>
      <c r="O600" s="8"/>
      <c r="P600" s="8"/>
      <c r="Q600" s="8"/>
      <c r="R600" s="8"/>
      <c r="S600" s="8"/>
      <c r="T600" s="8"/>
      <c r="U600" s="8"/>
      <c r="V600" s="8"/>
      <c r="W600" s="8"/>
      <c r="X600" s="8"/>
      <c r="Y600" s="8"/>
    </row>
    <row r="601" spans="1:25" ht="12.75" customHeight="1" x14ac:dyDescent="0.15">
      <c r="A601" s="83"/>
      <c r="B601" s="34"/>
      <c r="C601" s="150"/>
      <c r="D601" s="35"/>
      <c r="E601" s="35"/>
      <c r="F601" s="35"/>
      <c r="G601" s="8"/>
      <c r="H601" s="8"/>
      <c r="I601" s="8"/>
      <c r="J601" s="8"/>
      <c r="K601" s="8"/>
      <c r="L601" s="8"/>
      <c r="M601" s="8"/>
      <c r="N601" s="8"/>
      <c r="O601" s="8"/>
      <c r="P601" s="8"/>
      <c r="Q601" s="8"/>
      <c r="R601" s="8"/>
      <c r="S601" s="8"/>
      <c r="T601" s="8"/>
      <c r="U601" s="8"/>
      <c r="V601" s="8"/>
      <c r="W601" s="8"/>
      <c r="X601" s="8"/>
      <c r="Y601" s="8"/>
    </row>
    <row r="602" spans="1:25" ht="12.75" customHeight="1" x14ac:dyDescent="0.15">
      <c r="A602" s="83"/>
      <c r="B602" s="34"/>
      <c r="C602" s="150"/>
      <c r="D602" s="35"/>
      <c r="E602" s="35"/>
      <c r="F602" s="35"/>
      <c r="G602" s="8"/>
      <c r="H602" s="8"/>
      <c r="I602" s="8"/>
      <c r="J602" s="8"/>
      <c r="K602" s="8"/>
      <c r="L602" s="8"/>
      <c r="M602" s="8"/>
      <c r="N602" s="8"/>
      <c r="O602" s="8"/>
      <c r="P602" s="8"/>
      <c r="Q602" s="8"/>
      <c r="R602" s="8"/>
      <c r="S602" s="8"/>
      <c r="T602" s="8"/>
      <c r="U602" s="8"/>
      <c r="V602" s="8"/>
      <c r="W602" s="8"/>
      <c r="X602" s="8"/>
      <c r="Y602" s="8"/>
    </row>
    <row r="603" spans="1:25" ht="12.75" customHeight="1" x14ac:dyDescent="0.15">
      <c r="A603" s="83"/>
      <c r="B603" s="34"/>
      <c r="C603" s="150"/>
      <c r="D603" s="35"/>
      <c r="E603" s="35"/>
      <c r="F603" s="35"/>
      <c r="G603" s="8"/>
      <c r="H603" s="8"/>
      <c r="I603" s="8"/>
      <c r="J603" s="8"/>
      <c r="K603" s="8"/>
      <c r="L603" s="8"/>
      <c r="M603" s="8"/>
      <c r="N603" s="8"/>
      <c r="O603" s="8"/>
      <c r="P603" s="8"/>
      <c r="Q603" s="8"/>
      <c r="R603" s="8"/>
      <c r="S603" s="8"/>
      <c r="T603" s="8"/>
      <c r="U603" s="8"/>
      <c r="V603" s="8"/>
      <c r="W603" s="8"/>
      <c r="X603" s="8"/>
      <c r="Y603" s="8"/>
    </row>
    <row r="604" spans="1:25" ht="12.75" customHeight="1" x14ac:dyDescent="0.15">
      <c r="A604" s="83"/>
      <c r="B604" s="34"/>
      <c r="C604" s="150"/>
      <c r="D604" s="35"/>
      <c r="E604" s="35"/>
      <c r="F604" s="35"/>
      <c r="G604" s="8"/>
      <c r="H604" s="8"/>
      <c r="I604" s="8"/>
      <c r="J604" s="8"/>
      <c r="K604" s="8"/>
      <c r="L604" s="8"/>
      <c r="M604" s="8"/>
      <c r="N604" s="8"/>
      <c r="O604" s="8"/>
      <c r="P604" s="8"/>
      <c r="Q604" s="8"/>
      <c r="R604" s="8"/>
      <c r="S604" s="8"/>
      <c r="T604" s="8"/>
      <c r="U604" s="8"/>
      <c r="V604" s="8"/>
      <c r="W604" s="8"/>
      <c r="X604" s="8"/>
      <c r="Y604" s="8"/>
    </row>
    <row r="605" spans="1:25" ht="12.75" customHeight="1" x14ac:dyDescent="0.15">
      <c r="A605" s="83"/>
      <c r="B605" s="34"/>
      <c r="C605" s="150"/>
      <c r="D605" s="35"/>
      <c r="E605" s="35"/>
      <c r="F605" s="35"/>
      <c r="G605" s="8"/>
      <c r="H605" s="8"/>
      <c r="I605" s="8"/>
      <c r="J605" s="8"/>
      <c r="K605" s="8"/>
      <c r="L605" s="8"/>
      <c r="M605" s="8"/>
      <c r="N605" s="8"/>
      <c r="O605" s="8"/>
      <c r="P605" s="8"/>
      <c r="Q605" s="8"/>
      <c r="R605" s="8"/>
      <c r="S605" s="8"/>
      <c r="T605" s="8"/>
      <c r="U605" s="8"/>
      <c r="V605" s="8"/>
      <c r="W605" s="8"/>
      <c r="X605" s="8"/>
      <c r="Y605" s="8"/>
    </row>
    <row r="606" spans="1:25" ht="12.75" customHeight="1" x14ac:dyDescent="0.15">
      <c r="A606" s="83"/>
      <c r="B606" s="34"/>
      <c r="C606" s="150"/>
      <c r="D606" s="35"/>
      <c r="E606" s="35"/>
      <c r="F606" s="35"/>
      <c r="G606" s="8"/>
      <c r="H606" s="8"/>
      <c r="I606" s="8"/>
      <c r="J606" s="8"/>
      <c r="K606" s="8"/>
      <c r="L606" s="8"/>
      <c r="M606" s="8"/>
      <c r="N606" s="8"/>
      <c r="O606" s="8"/>
      <c r="P606" s="8"/>
      <c r="Q606" s="8"/>
      <c r="R606" s="8"/>
      <c r="S606" s="8"/>
      <c r="T606" s="8"/>
      <c r="U606" s="8"/>
      <c r="V606" s="8"/>
      <c r="W606" s="8"/>
      <c r="X606" s="8"/>
      <c r="Y606" s="8"/>
    </row>
    <row r="607" spans="1:25" ht="12.75" customHeight="1" x14ac:dyDescent="0.15">
      <c r="A607" s="83"/>
      <c r="B607" s="34"/>
      <c r="C607" s="150"/>
      <c r="D607" s="35"/>
      <c r="E607" s="35"/>
      <c r="F607" s="35"/>
      <c r="G607" s="8"/>
      <c r="H607" s="8"/>
      <c r="I607" s="8"/>
      <c r="J607" s="8"/>
      <c r="K607" s="8"/>
      <c r="L607" s="8"/>
      <c r="M607" s="8"/>
      <c r="N607" s="8"/>
      <c r="O607" s="8"/>
      <c r="P607" s="8"/>
      <c r="Q607" s="8"/>
      <c r="R607" s="8"/>
      <c r="S607" s="8"/>
      <c r="T607" s="8"/>
      <c r="U607" s="8"/>
      <c r="V607" s="8"/>
      <c r="W607" s="8"/>
      <c r="X607" s="8"/>
      <c r="Y607" s="8"/>
    </row>
    <row r="608" spans="1:25" ht="12.75" customHeight="1" x14ac:dyDescent="0.15">
      <c r="A608" s="83"/>
      <c r="B608" s="34"/>
      <c r="C608" s="150"/>
      <c r="D608" s="35"/>
      <c r="E608" s="35"/>
      <c r="F608" s="35"/>
      <c r="G608" s="8"/>
      <c r="H608" s="8"/>
      <c r="I608" s="8"/>
      <c r="J608" s="8"/>
      <c r="K608" s="8"/>
      <c r="L608" s="8"/>
      <c r="M608" s="8"/>
      <c r="N608" s="8"/>
      <c r="O608" s="8"/>
      <c r="P608" s="8"/>
      <c r="Q608" s="8"/>
      <c r="R608" s="8"/>
      <c r="S608" s="8"/>
      <c r="T608" s="8"/>
      <c r="U608" s="8"/>
      <c r="V608" s="8"/>
      <c r="W608" s="8"/>
      <c r="X608" s="8"/>
      <c r="Y608" s="8"/>
    </row>
    <row r="609" spans="1:25" ht="12.75" customHeight="1" x14ac:dyDescent="0.15">
      <c r="A609" s="83"/>
      <c r="B609" s="34"/>
      <c r="C609" s="150"/>
      <c r="D609" s="35"/>
      <c r="E609" s="35"/>
      <c r="F609" s="35"/>
      <c r="G609" s="8"/>
      <c r="H609" s="8"/>
      <c r="I609" s="8"/>
      <c r="J609" s="8"/>
      <c r="K609" s="8"/>
      <c r="L609" s="8"/>
      <c r="M609" s="8"/>
      <c r="N609" s="8"/>
      <c r="O609" s="8"/>
      <c r="P609" s="8"/>
      <c r="Q609" s="8"/>
      <c r="R609" s="8"/>
      <c r="S609" s="8"/>
      <c r="T609" s="8"/>
      <c r="U609" s="8"/>
      <c r="V609" s="8"/>
      <c r="W609" s="8"/>
      <c r="X609" s="8"/>
      <c r="Y609" s="8"/>
    </row>
    <row r="610" spans="1:25" ht="12.75" customHeight="1" x14ac:dyDescent="0.15">
      <c r="A610" s="83"/>
      <c r="B610" s="34"/>
      <c r="C610" s="150"/>
      <c r="D610" s="35"/>
      <c r="E610" s="35"/>
      <c r="F610" s="35"/>
      <c r="G610" s="8"/>
      <c r="H610" s="8"/>
      <c r="I610" s="8"/>
      <c r="J610" s="8"/>
      <c r="K610" s="8"/>
      <c r="L610" s="8"/>
      <c r="M610" s="8"/>
      <c r="N610" s="8"/>
      <c r="O610" s="8"/>
      <c r="P610" s="8"/>
      <c r="Q610" s="8"/>
      <c r="R610" s="8"/>
      <c r="S610" s="8"/>
      <c r="T610" s="8"/>
      <c r="U610" s="8"/>
      <c r="V610" s="8"/>
      <c r="W610" s="8"/>
      <c r="X610" s="8"/>
      <c r="Y610" s="8"/>
    </row>
    <row r="611" spans="1:25" ht="12.75" customHeight="1" x14ac:dyDescent="0.15">
      <c r="A611" s="83"/>
      <c r="B611" s="34"/>
      <c r="C611" s="150"/>
      <c r="D611" s="35"/>
      <c r="E611" s="35"/>
      <c r="F611" s="35"/>
      <c r="G611" s="8"/>
      <c r="H611" s="8"/>
      <c r="I611" s="8"/>
      <c r="J611" s="8"/>
      <c r="K611" s="8"/>
      <c r="L611" s="8"/>
      <c r="M611" s="8"/>
      <c r="N611" s="8"/>
      <c r="O611" s="8"/>
      <c r="P611" s="8"/>
      <c r="Q611" s="8"/>
      <c r="R611" s="8"/>
      <c r="S611" s="8"/>
      <c r="T611" s="8"/>
      <c r="U611" s="8"/>
      <c r="V611" s="8"/>
      <c r="W611" s="8"/>
      <c r="X611" s="8"/>
      <c r="Y611" s="8"/>
    </row>
    <row r="612" spans="1:25" ht="12.75" customHeight="1" x14ac:dyDescent="0.15">
      <c r="A612" s="83"/>
      <c r="B612" s="34"/>
      <c r="C612" s="150"/>
      <c r="D612" s="35"/>
      <c r="E612" s="35"/>
      <c r="F612" s="35"/>
      <c r="G612" s="8"/>
      <c r="H612" s="8"/>
      <c r="I612" s="8"/>
      <c r="J612" s="8"/>
      <c r="K612" s="8"/>
      <c r="L612" s="8"/>
      <c r="M612" s="8"/>
      <c r="N612" s="8"/>
      <c r="O612" s="8"/>
      <c r="P612" s="8"/>
      <c r="Q612" s="8"/>
      <c r="R612" s="8"/>
      <c r="S612" s="8"/>
      <c r="T612" s="8"/>
      <c r="U612" s="8"/>
      <c r="V612" s="8"/>
      <c r="W612" s="8"/>
      <c r="X612" s="8"/>
      <c r="Y612" s="8"/>
    </row>
    <row r="613" spans="1:25" ht="12.75" customHeight="1" x14ac:dyDescent="0.15">
      <c r="A613" s="83"/>
      <c r="B613" s="34"/>
      <c r="C613" s="150"/>
      <c r="D613" s="35"/>
      <c r="E613" s="35"/>
      <c r="F613" s="35"/>
      <c r="G613" s="8"/>
      <c r="H613" s="8"/>
      <c r="I613" s="8"/>
      <c r="J613" s="8"/>
      <c r="K613" s="8"/>
      <c r="L613" s="8"/>
      <c r="M613" s="8"/>
      <c r="N613" s="8"/>
      <c r="O613" s="8"/>
      <c r="P613" s="8"/>
      <c r="Q613" s="8"/>
      <c r="R613" s="8"/>
      <c r="S613" s="8"/>
      <c r="T613" s="8"/>
      <c r="U613" s="8"/>
      <c r="V613" s="8"/>
      <c r="W613" s="8"/>
      <c r="X613" s="8"/>
      <c r="Y613" s="8"/>
    </row>
    <row r="614" spans="1:25" ht="12.75" customHeight="1" x14ac:dyDescent="0.15">
      <c r="A614" s="83"/>
      <c r="B614" s="34"/>
      <c r="C614" s="150"/>
      <c r="D614" s="35"/>
      <c r="E614" s="35"/>
      <c r="F614" s="35"/>
      <c r="G614" s="8"/>
      <c r="H614" s="8"/>
      <c r="I614" s="8"/>
      <c r="J614" s="8"/>
      <c r="K614" s="8"/>
      <c r="L614" s="8"/>
      <c r="M614" s="8"/>
      <c r="N614" s="8"/>
      <c r="O614" s="8"/>
      <c r="P614" s="8"/>
      <c r="Q614" s="8"/>
      <c r="R614" s="8"/>
      <c r="S614" s="8"/>
      <c r="T614" s="8"/>
      <c r="U614" s="8"/>
      <c r="V614" s="8"/>
      <c r="W614" s="8"/>
      <c r="X614" s="8"/>
      <c r="Y614" s="8"/>
    </row>
    <row r="615" spans="1:25" ht="12.75" customHeight="1" x14ac:dyDescent="0.15">
      <c r="A615" s="83"/>
      <c r="B615" s="34"/>
      <c r="C615" s="150"/>
      <c r="D615" s="35"/>
      <c r="E615" s="35"/>
      <c r="F615" s="35"/>
      <c r="G615" s="8"/>
      <c r="H615" s="8"/>
      <c r="I615" s="8"/>
      <c r="J615" s="8"/>
      <c r="K615" s="8"/>
      <c r="L615" s="8"/>
      <c r="M615" s="8"/>
      <c r="N615" s="8"/>
      <c r="O615" s="8"/>
      <c r="P615" s="8"/>
      <c r="Q615" s="8"/>
      <c r="R615" s="8"/>
      <c r="S615" s="8"/>
      <c r="T615" s="8"/>
      <c r="U615" s="8"/>
      <c r="V615" s="8"/>
      <c r="W615" s="8"/>
      <c r="X615" s="8"/>
      <c r="Y615" s="8"/>
    </row>
    <row r="616" spans="1:25" ht="12.75" customHeight="1" x14ac:dyDescent="0.15">
      <c r="A616" s="83"/>
      <c r="B616" s="34"/>
      <c r="C616" s="150"/>
      <c r="D616" s="35"/>
      <c r="E616" s="35"/>
      <c r="F616" s="35"/>
      <c r="G616" s="8"/>
      <c r="H616" s="8"/>
      <c r="I616" s="8"/>
      <c r="J616" s="8"/>
      <c r="K616" s="8"/>
      <c r="L616" s="8"/>
      <c r="M616" s="8"/>
      <c r="N616" s="8"/>
      <c r="O616" s="8"/>
      <c r="P616" s="8"/>
      <c r="Q616" s="8"/>
      <c r="R616" s="8"/>
      <c r="S616" s="8"/>
      <c r="T616" s="8"/>
      <c r="U616" s="8"/>
      <c r="V616" s="8"/>
      <c r="W616" s="8"/>
      <c r="X616" s="8"/>
      <c r="Y616" s="8"/>
    </row>
    <row r="617" spans="1:25" ht="12.75" customHeight="1" x14ac:dyDescent="0.15">
      <c r="A617" s="83"/>
      <c r="B617" s="34"/>
      <c r="C617" s="150"/>
      <c r="D617" s="35"/>
      <c r="E617" s="35"/>
      <c r="F617" s="35"/>
      <c r="G617" s="8"/>
      <c r="H617" s="8"/>
      <c r="I617" s="8"/>
      <c r="J617" s="8"/>
      <c r="K617" s="8"/>
      <c r="L617" s="8"/>
      <c r="M617" s="8"/>
      <c r="N617" s="8"/>
      <c r="O617" s="8"/>
      <c r="P617" s="8"/>
      <c r="Q617" s="8"/>
      <c r="R617" s="8"/>
      <c r="S617" s="8"/>
      <c r="T617" s="8"/>
      <c r="U617" s="8"/>
      <c r="V617" s="8"/>
      <c r="W617" s="8"/>
      <c r="X617" s="8"/>
      <c r="Y617" s="8"/>
    </row>
    <row r="618" spans="1:25" ht="12.75" customHeight="1" x14ac:dyDescent="0.15">
      <c r="A618" s="83"/>
      <c r="B618" s="34"/>
      <c r="C618" s="150"/>
      <c r="D618" s="35"/>
      <c r="E618" s="35"/>
      <c r="F618" s="35"/>
      <c r="G618" s="8"/>
      <c r="H618" s="8"/>
      <c r="I618" s="8"/>
      <c r="J618" s="8"/>
      <c r="K618" s="8"/>
      <c r="L618" s="8"/>
      <c r="M618" s="8"/>
      <c r="N618" s="8"/>
      <c r="O618" s="8"/>
      <c r="P618" s="8"/>
      <c r="Q618" s="8"/>
      <c r="R618" s="8"/>
      <c r="S618" s="8"/>
      <c r="T618" s="8"/>
      <c r="U618" s="8"/>
      <c r="V618" s="8"/>
      <c r="W618" s="8"/>
      <c r="X618" s="8"/>
      <c r="Y618" s="8"/>
    </row>
    <row r="619" spans="1:25" ht="12.75" customHeight="1" x14ac:dyDescent="0.15">
      <c r="A619" s="83"/>
      <c r="B619" s="34"/>
      <c r="C619" s="150"/>
      <c r="D619" s="35"/>
      <c r="E619" s="35"/>
      <c r="F619" s="35"/>
      <c r="G619" s="8"/>
      <c r="H619" s="8"/>
      <c r="I619" s="8"/>
      <c r="J619" s="8"/>
      <c r="K619" s="8"/>
      <c r="L619" s="8"/>
      <c r="M619" s="8"/>
      <c r="N619" s="8"/>
      <c r="O619" s="8"/>
      <c r="P619" s="8"/>
      <c r="Q619" s="8"/>
      <c r="R619" s="8"/>
      <c r="S619" s="8"/>
      <c r="T619" s="8"/>
      <c r="U619" s="8"/>
      <c r="V619" s="8"/>
      <c r="W619" s="8"/>
      <c r="X619" s="8"/>
      <c r="Y619" s="8"/>
    </row>
    <row r="620" spans="1:25" ht="12.75" customHeight="1" x14ac:dyDescent="0.15">
      <c r="A620" s="83"/>
      <c r="B620" s="34"/>
      <c r="C620" s="150"/>
      <c r="D620" s="35"/>
      <c r="E620" s="35"/>
      <c r="F620" s="35"/>
      <c r="G620" s="8"/>
      <c r="H620" s="8"/>
      <c r="I620" s="8"/>
      <c r="J620" s="8"/>
      <c r="K620" s="8"/>
      <c r="L620" s="8"/>
      <c r="M620" s="8"/>
      <c r="N620" s="8"/>
      <c r="O620" s="8"/>
      <c r="P620" s="8"/>
      <c r="Q620" s="8"/>
      <c r="R620" s="8"/>
      <c r="S620" s="8"/>
      <c r="T620" s="8"/>
      <c r="U620" s="8"/>
      <c r="V620" s="8"/>
      <c r="W620" s="8"/>
      <c r="X620" s="8"/>
      <c r="Y620" s="8"/>
    </row>
    <row r="621" spans="1:25" ht="12.75" customHeight="1" x14ac:dyDescent="0.15">
      <c r="A621" s="83"/>
      <c r="B621" s="34"/>
      <c r="C621" s="150"/>
      <c r="D621" s="35"/>
      <c r="E621" s="35"/>
      <c r="F621" s="35"/>
      <c r="G621" s="8"/>
      <c r="H621" s="8"/>
      <c r="I621" s="8"/>
      <c r="J621" s="8"/>
      <c r="K621" s="8"/>
      <c r="L621" s="8"/>
      <c r="M621" s="8"/>
      <c r="N621" s="8"/>
      <c r="O621" s="8"/>
      <c r="P621" s="8"/>
      <c r="Q621" s="8"/>
      <c r="R621" s="8"/>
      <c r="S621" s="8"/>
      <c r="T621" s="8"/>
      <c r="U621" s="8"/>
      <c r="V621" s="8"/>
      <c r="W621" s="8"/>
      <c r="X621" s="8"/>
      <c r="Y621" s="8"/>
    </row>
    <row r="622" spans="1:25" ht="12.75" customHeight="1" x14ac:dyDescent="0.15">
      <c r="A622" s="83"/>
      <c r="B622" s="34"/>
      <c r="C622" s="150"/>
      <c r="D622" s="35"/>
      <c r="E622" s="35"/>
      <c r="F622" s="35"/>
      <c r="G622" s="8"/>
      <c r="H622" s="8"/>
      <c r="I622" s="8"/>
      <c r="J622" s="8"/>
      <c r="K622" s="8"/>
      <c r="L622" s="8"/>
      <c r="M622" s="8"/>
      <c r="N622" s="8"/>
      <c r="O622" s="8"/>
      <c r="P622" s="8"/>
      <c r="Q622" s="8"/>
      <c r="R622" s="8"/>
      <c r="S622" s="8"/>
      <c r="T622" s="8"/>
      <c r="U622" s="8"/>
      <c r="V622" s="8"/>
      <c r="W622" s="8"/>
      <c r="X622" s="8"/>
      <c r="Y622" s="8"/>
    </row>
    <row r="623" spans="1:25" ht="12.75" customHeight="1" x14ac:dyDescent="0.15">
      <c r="A623" s="83"/>
      <c r="B623" s="34"/>
      <c r="C623" s="150"/>
      <c r="D623" s="35"/>
      <c r="E623" s="35"/>
      <c r="F623" s="35"/>
      <c r="G623" s="8"/>
      <c r="H623" s="8"/>
      <c r="I623" s="8"/>
      <c r="J623" s="8"/>
      <c r="K623" s="8"/>
      <c r="L623" s="8"/>
      <c r="M623" s="8"/>
      <c r="N623" s="8"/>
      <c r="O623" s="8"/>
      <c r="P623" s="8"/>
      <c r="Q623" s="8"/>
      <c r="R623" s="8"/>
      <c r="S623" s="8"/>
      <c r="T623" s="8"/>
      <c r="U623" s="8"/>
      <c r="V623" s="8"/>
      <c r="W623" s="8"/>
      <c r="X623" s="8"/>
      <c r="Y623" s="8"/>
    </row>
    <row r="624" spans="1:25" ht="12.75" customHeight="1" x14ac:dyDescent="0.15">
      <c r="A624" s="83"/>
      <c r="B624" s="34"/>
      <c r="C624" s="150"/>
      <c r="D624" s="35"/>
      <c r="E624" s="35"/>
      <c r="F624" s="35"/>
      <c r="G624" s="8"/>
      <c r="H624" s="8"/>
      <c r="I624" s="8"/>
      <c r="J624" s="8"/>
      <c r="K624" s="8"/>
      <c r="L624" s="8"/>
      <c r="M624" s="8"/>
      <c r="N624" s="8"/>
      <c r="O624" s="8"/>
      <c r="P624" s="8"/>
      <c r="Q624" s="8"/>
      <c r="R624" s="8"/>
      <c r="S624" s="8"/>
      <c r="T624" s="8"/>
      <c r="U624" s="8"/>
      <c r="V624" s="8"/>
      <c r="W624" s="8"/>
      <c r="X624" s="8"/>
      <c r="Y624" s="8"/>
    </row>
    <row r="625" spans="1:25" ht="12.75" customHeight="1" x14ac:dyDescent="0.15">
      <c r="A625" s="83"/>
      <c r="B625" s="34"/>
      <c r="C625" s="150"/>
      <c r="D625" s="35"/>
      <c r="E625" s="35"/>
      <c r="F625" s="35"/>
      <c r="G625" s="8"/>
      <c r="H625" s="8"/>
      <c r="I625" s="8"/>
      <c r="J625" s="8"/>
      <c r="K625" s="8"/>
      <c r="L625" s="8"/>
      <c r="M625" s="8"/>
      <c r="N625" s="8"/>
      <c r="O625" s="8"/>
      <c r="P625" s="8"/>
      <c r="Q625" s="8"/>
      <c r="R625" s="8"/>
      <c r="S625" s="8"/>
      <c r="T625" s="8"/>
      <c r="U625" s="8"/>
      <c r="V625" s="8"/>
      <c r="W625" s="8"/>
      <c r="X625" s="8"/>
      <c r="Y625" s="8"/>
    </row>
    <row r="626" spans="1:25" ht="12.75" customHeight="1" x14ac:dyDescent="0.15">
      <c r="A626" s="83"/>
      <c r="B626" s="34"/>
      <c r="C626" s="150"/>
      <c r="D626" s="35"/>
      <c r="E626" s="35"/>
      <c r="F626" s="35"/>
      <c r="G626" s="8"/>
      <c r="H626" s="8"/>
      <c r="I626" s="8"/>
      <c r="J626" s="8"/>
      <c r="K626" s="8"/>
      <c r="L626" s="8"/>
      <c r="M626" s="8"/>
      <c r="N626" s="8"/>
      <c r="O626" s="8"/>
      <c r="P626" s="8"/>
      <c r="Q626" s="8"/>
      <c r="R626" s="8"/>
      <c r="S626" s="8"/>
      <c r="T626" s="8"/>
      <c r="U626" s="8"/>
      <c r="V626" s="8"/>
      <c r="W626" s="8"/>
      <c r="X626" s="8"/>
      <c r="Y626" s="8"/>
    </row>
    <row r="627" spans="1:25" ht="12.75" customHeight="1" x14ac:dyDescent="0.15">
      <c r="A627" s="83"/>
      <c r="B627" s="34"/>
      <c r="C627" s="150"/>
      <c r="D627" s="35"/>
      <c r="E627" s="35"/>
      <c r="F627" s="35"/>
      <c r="G627" s="8"/>
      <c r="H627" s="8"/>
      <c r="I627" s="8"/>
      <c r="J627" s="8"/>
      <c r="K627" s="8"/>
      <c r="L627" s="8"/>
      <c r="M627" s="8"/>
      <c r="N627" s="8"/>
      <c r="O627" s="8"/>
      <c r="P627" s="8"/>
      <c r="Q627" s="8"/>
      <c r="R627" s="8"/>
      <c r="S627" s="8"/>
      <c r="T627" s="8"/>
      <c r="U627" s="8"/>
      <c r="V627" s="8"/>
      <c r="W627" s="8"/>
      <c r="X627" s="8"/>
      <c r="Y627" s="8"/>
    </row>
    <row r="628" spans="1:25" ht="12.75" customHeight="1" x14ac:dyDescent="0.15">
      <c r="A628" s="83"/>
      <c r="B628" s="34"/>
      <c r="C628" s="150"/>
      <c r="D628" s="35"/>
      <c r="E628" s="35"/>
      <c r="F628" s="35"/>
      <c r="G628" s="8"/>
      <c r="H628" s="8"/>
      <c r="I628" s="8"/>
      <c r="J628" s="8"/>
      <c r="K628" s="8"/>
      <c r="L628" s="8"/>
      <c r="M628" s="8"/>
      <c r="N628" s="8"/>
      <c r="O628" s="8"/>
      <c r="P628" s="8"/>
      <c r="Q628" s="8"/>
      <c r="R628" s="8"/>
      <c r="S628" s="8"/>
      <c r="T628" s="8"/>
      <c r="U628" s="8"/>
      <c r="V628" s="8"/>
      <c r="W628" s="8"/>
      <c r="X628" s="8"/>
      <c r="Y628" s="8"/>
    </row>
    <row r="629" spans="1:25" ht="12.75" customHeight="1" x14ac:dyDescent="0.15">
      <c r="A629" s="83"/>
      <c r="B629" s="34"/>
      <c r="C629" s="150"/>
      <c r="D629" s="35"/>
      <c r="E629" s="35"/>
      <c r="F629" s="35"/>
      <c r="G629" s="8"/>
      <c r="H629" s="8"/>
      <c r="I629" s="8"/>
      <c r="J629" s="8"/>
      <c r="K629" s="8"/>
      <c r="L629" s="8"/>
      <c r="M629" s="8"/>
      <c r="N629" s="8"/>
      <c r="O629" s="8"/>
      <c r="P629" s="8"/>
      <c r="Q629" s="8"/>
      <c r="R629" s="8"/>
      <c r="S629" s="8"/>
      <c r="T629" s="8"/>
      <c r="U629" s="8"/>
      <c r="V629" s="8"/>
      <c r="W629" s="8"/>
      <c r="X629" s="8"/>
      <c r="Y629" s="8"/>
    </row>
    <row r="630" spans="1:25" ht="12.75" customHeight="1" x14ac:dyDescent="0.15">
      <c r="A630" s="83"/>
      <c r="B630" s="34"/>
      <c r="C630" s="150"/>
      <c r="D630" s="35"/>
      <c r="E630" s="35"/>
      <c r="F630" s="35"/>
      <c r="G630" s="8"/>
      <c r="H630" s="8"/>
      <c r="I630" s="8"/>
      <c r="J630" s="8"/>
      <c r="K630" s="8"/>
      <c r="L630" s="8"/>
      <c r="M630" s="8"/>
      <c r="N630" s="8"/>
      <c r="O630" s="8"/>
      <c r="P630" s="8"/>
      <c r="Q630" s="8"/>
      <c r="R630" s="8"/>
      <c r="S630" s="8"/>
      <c r="T630" s="8"/>
      <c r="U630" s="8"/>
      <c r="V630" s="8"/>
      <c r="W630" s="8"/>
      <c r="X630" s="8"/>
      <c r="Y630" s="8"/>
    </row>
    <row r="631" spans="1:25" ht="12.75" customHeight="1" x14ac:dyDescent="0.15">
      <c r="A631" s="83"/>
      <c r="B631" s="34"/>
      <c r="C631" s="150"/>
      <c r="D631" s="35"/>
      <c r="E631" s="35"/>
      <c r="F631" s="35"/>
      <c r="G631" s="8"/>
      <c r="H631" s="8"/>
      <c r="I631" s="8"/>
      <c r="J631" s="8"/>
      <c r="K631" s="8"/>
      <c r="L631" s="8"/>
      <c r="M631" s="8"/>
      <c r="N631" s="8"/>
      <c r="O631" s="8"/>
      <c r="P631" s="8"/>
      <c r="Q631" s="8"/>
      <c r="R631" s="8"/>
      <c r="S631" s="8"/>
      <c r="T631" s="8"/>
      <c r="U631" s="8"/>
      <c r="V631" s="8"/>
      <c r="W631" s="8"/>
      <c r="X631" s="8"/>
      <c r="Y631" s="8"/>
    </row>
    <row r="632" spans="1:25" ht="12.75" customHeight="1" x14ac:dyDescent="0.15">
      <c r="A632" s="83"/>
      <c r="B632" s="34"/>
      <c r="C632" s="150"/>
      <c r="D632" s="35"/>
      <c r="E632" s="35"/>
      <c r="F632" s="35"/>
      <c r="G632" s="8"/>
      <c r="H632" s="8"/>
      <c r="I632" s="8"/>
      <c r="J632" s="8"/>
      <c r="K632" s="8"/>
      <c r="L632" s="8"/>
      <c r="M632" s="8"/>
      <c r="N632" s="8"/>
      <c r="O632" s="8"/>
      <c r="P632" s="8"/>
      <c r="Q632" s="8"/>
      <c r="R632" s="8"/>
      <c r="S632" s="8"/>
      <c r="T632" s="8"/>
      <c r="U632" s="8"/>
      <c r="V632" s="8"/>
      <c r="W632" s="8"/>
      <c r="X632" s="8"/>
      <c r="Y632" s="8"/>
    </row>
    <row r="633" spans="1:25" ht="12.75" customHeight="1" x14ac:dyDescent="0.15">
      <c r="A633" s="83"/>
      <c r="B633" s="34"/>
      <c r="C633" s="150"/>
      <c r="D633" s="35"/>
      <c r="E633" s="35"/>
      <c r="F633" s="35"/>
      <c r="G633" s="8"/>
      <c r="H633" s="8"/>
      <c r="I633" s="8"/>
      <c r="J633" s="8"/>
      <c r="K633" s="8"/>
      <c r="L633" s="8"/>
      <c r="M633" s="8"/>
      <c r="N633" s="8"/>
      <c r="O633" s="8"/>
      <c r="P633" s="8"/>
      <c r="Q633" s="8"/>
      <c r="R633" s="8"/>
      <c r="S633" s="8"/>
      <c r="T633" s="8"/>
      <c r="U633" s="8"/>
      <c r="V633" s="8"/>
      <c r="W633" s="8"/>
      <c r="X633" s="8"/>
      <c r="Y633" s="8"/>
    </row>
    <row r="634" spans="1:25" ht="12.75" customHeight="1" x14ac:dyDescent="0.15">
      <c r="A634" s="83"/>
      <c r="B634" s="34"/>
      <c r="C634" s="150"/>
      <c r="D634" s="35"/>
      <c r="E634" s="35"/>
      <c r="F634" s="35"/>
      <c r="G634" s="8"/>
      <c r="H634" s="8"/>
      <c r="I634" s="8"/>
      <c r="J634" s="8"/>
      <c r="K634" s="8"/>
      <c r="L634" s="8"/>
      <c r="M634" s="8"/>
      <c r="N634" s="8"/>
      <c r="O634" s="8"/>
      <c r="P634" s="8"/>
      <c r="Q634" s="8"/>
      <c r="R634" s="8"/>
      <c r="S634" s="8"/>
      <c r="T634" s="8"/>
      <c r="U634" s="8"/>
      <c r="V634" s="8"/>
      <c r="W634" s="8"/>
      <c r="X634" s="8"/>
      <c r="Y634" s="8"/>
    </row>
    <row r="635" spans="1:25" ht="12.75" customHeight="1" x14ac:dyDescent="0.15">
      <c r="A635" s="83"/>
      <c r="B635" s="34"/>
      <c r="C635" s="150"/>
      <c r="D635" s="35"/>
      <c r="E635" s="35"/>
      <c r="F635" s="35"/>
      <c r="G635" s="8"/>
      <c r="H635" s="8"/>
      <c r="I635" s="8"/>
      <c r="J635" s="8"/>
      <c r="K635" s="8"/>
      <c r="L635" s="8"/>
      <c r="M635" s="8"/>
      <c r="N635" s="8"/>
      <c r="O635" s="8"/>
      <c r="P635" s="8"/>
      <c r="Q635" s="8"/>
      <c r="R635" s="8"/>
      <c r="S635" s="8"/>
      <c r="T635" s="8"/>
      <c r="U635" s="8"/>
      <c r="V635" s="8"/>
      <c r="W635" s="8"/>
      <c r="X635" s="8"/>
      <c r="Y635" s="8"/>
    </row>
    <row r="636" spans="1:25" ht="12.75" customHeight="1" x14ac:dyDescent="0.15">
      <c r="A636" s="83"/>
      <c r="B636" s="34"/>
      <c r="C636" s="150"/>
      <c r="D636" s="35"/>
      <c r="E636" s="35"/>
      <c r="F636" s="35"/>
      <c r="G636" s="8"/>
      <c r="H636" s="8"/>
      <c r="I636" s="8"/>
      <c r="J636" s="8"/>
      <c r="K636" s="8"/>
      <c r="L636" s="8"/>
      <c r="M636" s="8"/>
      <c r="N636" s="8"/>
      <c r="O636" s="8"/>
      <c r="P636" s="8"/>
      <c r="Q636" s="8"/>
      <c r="R636" s="8"/>
      <c r="S636" s="8"/>
      <c r="T636" s="8"/>
      <c r="U636" s="8"/>
      <c r="V636" s="8"/>
      <c r="W636" s="8"/>
      <c r="X636" s="8"/>
      <c r="Y636" s="8"/>
    </row>
    <row r="637" spans="1:25" ht="12.75" customHeight="1" x14ac:dyDescent="0.15">
      <c r="A637" s="83"/>
      <c r="B637" s="34"/>
      <c r="C637" s="150"/>
      <c r="D637" s="35"/>
      <c r="E637" s="35"/>
      <c r="F637" s="35"/>
      <c r="G637" s="8"/>
      <c r="H637" s="8"/>
      <c r="I637" s="8"/>
      <c r="J637" s="8"/>
      <c r="K637" s="8"/>
      <c r="L637" s="8"/>
      <c r="M637" s="8"/>
      <c r="N637" s="8"/>
      <c r="O637" s="8"/>
      <c r="P637" s="8"/>
      <c r="Q637" s="8"/>
      <c r="R637" s="8"/>
      <c r="S637" s="8"/>
      <c r="T637" s="8"/>
      <c r="U637" s="8"/>
      <c r="V637" s="8"/>
      <c r="W637" s="8"/>
      <c r="X637" s="8"/>
      <c r="Y637" s="8"/>
    </row>
    <row r="638" spans="1:25" ht="12.75" customHeight="1" x14ac:dyDescent="0.15">
      <c r="A638" s="83"/>
      <c r="B638" s="34"/>
      <c r="C638" s="150"/>
      <c r="D638" s="35"/>
      <c r="E638" s="35"/>
      <c r="F638" s="35"/>
      <c r="G638" s="8"/>
      <c r="H638" s="8"/>
      <c r="I638" s="8"/>
      <c r="J638" s="8"/>
      <c r="K638" s="8"/>
      <c r="L638" s="8"/>
      <c r="M638" s="8"/>
      <c r="N638" s="8"/>
      <c r="O638" s="8"/>
      <c r="P638" s="8"/>
      <c r="Q638" s="8"/>
      <c r="R638" s="8"/>
      <c r="S638" s="8"/>
      <c r="T638" s="8"/>
      <c r="U638" s="8"/>
      <c r="V638" s="8"/>
      <c r="W638" s="8"/>
      <c r="X638" s="8"/>
      <c r="Y638" s="8"/>
    </row>
    <row r="639" spans="1:25" ht="12.75" customHeight="1" x14ac:dyDescent="0.15">
      <c r="A639" s="83"/>
      <c r="B639" s="34"/>
      <c r="C639" s="150"/>
      <c r="D639" s="35"/>
      <c r="E639" s="35"/>
      <c r="F639" s="35"/>
      <c r="G639" s="8"/>
      <c r="H639" s="8"/>
      <c r="I639" s="8"/>
      <c r="J639" s="8"/>
      <c r="K639" s="8"/>
      <c r="L639" s="8"/>
      <c r="M639" s="8"/>
      <c r="N639" s="8"/>
      <c r="O639" s="8"/>
      <c r="P639" s="8"/>
      <c r="Q639" s="8"/>
      <c r="R639" s="8"/>
      <c r="S639" s="8"/>
      <c r="T639" s="8"/>
      <c r="U639" s="8"/>
      <c r="V639" s="8"/>
      <c r="W639" s="8"/>
      <c r="X639" s="8"/>
      <c r="Y639" s="8"/>
    </row>
    <row r="640" spans="1:25" ht="12.75" customHeight="1" x14ac:dyDescent="0.15">
      <c r="A640" s="83"/>
      <c r="B640" s="34"/>
      <c r="C640" s="150"/>
      <c r="D640" s="35"/>
      <c r="E640" s="35"/>
      <c r="F640" s="35"/>
      <c r="G640" s="8"/>
      <c r="H640" s="8"/>
      <c r="I640" s="8"/>
      <c r="J640" s="8"/>
      <c r="K640" s="8"/>
      <c r="L640" s="8"/>
      <c r="M640" s="8"/>
      <c r="N640" s="8"/>
      <c r="O640" s="8"/>
      <c r="P640" s="8"/>
      <c r="Q640" s="8"/>
      <c r="R640" s="8"/>
      <c r="S640" s="8"/>
      <c r="T640" s="8"/>
      <c r="U640" s="8"/>
      <c r="V640" s="8"/>
      <c r="W640" s="8"/>
      <c r="X640" s="8"/>
      <c r="Y640" s="8"/>
    </row>
    <row r="641" spans="1:25" ht="12.75" customHeight="1" x14ac:dyDescent="0.15">
      <c r="A641" s="83"/>
      <c r="B641" s="34"/>
      <c r="C641" s="150"/>
      <c r="D641" s="35"/>
      <c r="E641" s="35"/>
      <c r="F641" s="35"/>
      <c r="G641" s="8"/>
      <c r="H641" s="8"/>
      <c r="I641" s="8"/>
      <c r="J641" s="8"/>
      <c r="K641" s="8"/>
      <c r="L641" s="8"/>
      <c r="M641" s="8"/>
      <c r="N641" s="8"/>
      <c r="O641" s="8"/>
      <c r="P641" s="8"/>
      <c r="Q641" s="8"/>
      <c r="R641" s="8"/>
      <c r="S641" s="8"/>
      <c r="T641" s="8"/>
      <c r="U641" s="8"/>
      <c r="V641" s="8"/>
      <c r="W641" s="8"/>
      <c r="X641" s="8"/>
      <c r="Y641" s="8"/>
    </row>
    <row r="642" spans="1:25" ht="12.75" customHeight="1" x14ac:dyDescent="0.15">
      <c r="A642" s="83"/>
      <c r="B642" s="34"/>
      <c r="C642" s="150"/>
      <c r="D642" s="35"/>
      <c r="E642" s="35"/>
      <c r="F642" s="35"/>
      <c r="G642" s="8"/>
      <c r="H642" s="8"/>
      <c r="I642" s="8"/>
      <c r="J642" s="8"/>
      <c r="K642" s="8"/>
      <c r="L642" s="8"/>
      <c r="M642" s="8"/>
      <c r="N642" s="8"/>
      <c r="O642" s="8"/>
      <c r="P642" s="8"/>
      <c r="Q642" s="8"/>
      <c r="R642" s="8"/>
      <c r="S642" s="8"/>
      <c r="T642" s="8"/>
      <c r="U642" s="8"/>
      <c r="V642" s="8"/>
      <c r="W642" s="8"/>
      <c r="X642" s="8"/>
      <c r="Y642" s="8"/>
    </row>
    <row r="643" spans="1:25" ht="12.75" customHeight="1" x14ac:dyDescent="0.15">
      <c r="A643" s="83"/>
      <c r="B643" s="34"/>
      <c r="C643" s="150"/>
      <c r="D643" s="35"/>
      <c r="E643" s="35"/>
      <c r="F643" s="35"/>
      <c r="G643" s="8"/>
      <c r="H643" s="8"/>
      <c r="I643" s="8"/>
      <c r="J643" s="8"/>
      <c r="K643" s="8"/>
      <c r="L643" s="8"/>
      <c r="M643" s="8"/>
      <c r="N643" s="8"/>
      <c r="O643" s="8"/>
      <c r="P643" s="8"/>
      <c r="Q643" s="8"/>
      <c r="R643" s="8"/>
      <c r="S643" s="8"/>
      <c r="T643" s="8"/>
      <c r="U643" s="8"/>
      <c r="V643" s="8"/>
      <c r="W643" s="8"/>
      <c r="X643" s="8"/>
      <c r="Y643" s="8"/>
    </row>
    <row r="644" spans="1:25" ht="12.75" customHeight="1" x14ac:dyDescent="0.15">
      <c r="A644" s="83"/>
      <c r="B644" s="34"/>
      <c r="C644" s="150"/>
      <c r="D644" s="35"/>
      <c r="E644" s="35"/>
      <c r="F644" s="35"/>
      <c r="G644" s="8"/>
      <c r="H644" s="8"/>
      <c r="I644" s="8"/>
      <c r="J644" s="8"/>
      <c r="K644" s="8"/>
      <c r="L644" s="8"/>
      <c r="M644" s="8"/>
      <c r="N644" s="8"/>
      <c r="O644" s="8"/>
      <c r="P644" s="8"/>
      <c r="Q644" s="8"/>
      <c r="R644" s="8"/>
      <c r="S644" s="8"/>
      <c r="T644" s="8"/>
      <c r="U644" s="8"/>
      <c r="V644" s="8"/>
      <c r="W644" s="8"/>
      <c r="X644" s="8"/>
      <c r="Y644" s="8"/>
    </row>
    <row r="645" spans="1:25" ht="12.75" customHeight="1" x14ac:dyDescent="0.15">
      <c r="A645" s="83"/>
      <c r="B645" s="34"/>
      <c r="C645" s="150"/>
      <c r="D645" s="35"/>
      <c r="E645" s="35"/>
      <c r="F645" s="35"/>
      <c r="G645" s="8"/>
      <c r="H645" s="8"/>
      <c r="I645" s="8"/>
      <c r="J645" s="8"/>
      <c r="K645" s="8"/>
      <c r="L645" s="8"/>
      <c r="M645" s="8"/>
      <c r="N645" s="8"/>
      <c r="O645" s="8"/>
      <c r="P645" s="8"/>
      <c r="Q645" s="8"/>
      <c r="R645" s="8"/>
      <c r="S645" s="8"/>
      <c r="T645" s="8"/>
      <c r="U645" s="8"/>
      <c r="V645" s="8"/>
      <c r="W645" s="8"/>
      <c r="X645" s="8"/>
      <c r="Y645" s="8"/>
    </row>
    <row r="646" spans="1:25" ht="12.75" customHeight="1" x14ac:dyDescent="0.15">
      <c r="A646" s="83"/>
      <c r="B646" s="34"/>
      <c r="C646" s="150"/>
      <c r="D646" s="35"/>
      <c r="E646" s="35"/>
      <c r="F646" s="35"/>
      <c r="G646" s="8"/>
      <c r="H646" s="8"/>
      <c r="I646" s="8"/>
      <c r="J646" s="8"/>
      <c r="K646" s="8"/>
      <c r="L646" s="8"/>
      <c r="M646" s="8"/>
      <c r="N646" s="8"/>
      <c r="O646" s="8"/>
      <c r="P646" s="8"/>
      <c r="Q646" s="8"/>
      <c r="R646" s="8"/>
      <c r="S646" s="8"/>
      <c r="T646" s="8"/>
      <c r="U646" s="8"/>
      <c r="V646" s="8"/>
      <c r="W646" s="8"/>
      <c r="X646" s="8"/>
      <c r="Y646" s="8"/>
    </row>
    <row r="647" spans="1:25" ht="12.75" customHeight="1" x14ac:dyDescent="0.15">
      <c r="A647" s="83"/>
      <c r="B647" s="34"/>
      <c r="C647" s="150"/>
      <c r="D647" s="35"/>
      <c r="E647" s="35"/>
      <c r="F647" s="35"/>
      <c r="G647" s="8"/>
      <c r="H647" s="8"/>
      <c r="I647" s="8"/>
      <c r="J647" s="8"/>
      <c r="K647" s="8"/>
      <c r="L647" s="8"/>
      <c r="M647" s="8"/>
      <c r="N647" s="8"/>
      <c r="O647" s="8"/>
      <c r="P647" s="8"/>
      <c r="Q647" s="8"/>
      <c r="R647" s="8"/>
      <c r="S647" s="8"/>
      <c r="T647" s="8"/>
      <c r="U647" s="8"/>
      <c r="V647" s="8"/>
      <c r="W647" s="8"/>
      <c r="X647" s="8"/>
      <c r="Y647" s="8"/>
    </row>
    <row r="648" spans="1:25" ht="12.75" customHeight="1" x14ac:dyDescent="0.15">
      <c r="A648" s="83"/>
      <c r="B648" s="34"/>
      <c r="C648" s="150"/>
      <c r="D648" s="35"/>
      <c r="E648" s="35"/>
      <c r="F648" s="35"/>
      <c r="G648" s="8"/>
      <c r="H648" s="8"/>
      <c r="I648" s="8"/>
      <c r="J648" s="8"/>
      <c r="K648" s="8"/>
      <c r="L648" s="8"/>
      <c r="M648" s="8"/>
      <c r="N648" s="8"/>
      <c r="O648" s="8"/>
      <c r="P648" s="8"/>
      <c r="Q648" s="8"/>
      <c r="R648" s="8"/>
      <c r="S648" s="8"/>
      <c r="T648" s="8"/>
      <c r="U648" s="8"/>
      <c r="V648" s="8"/>
      <c r="W648" s="8"/>
      <c r="X648" s="8"/>
      <c r="Y648" s="8"/>
    </row>
    <row r="649" spans="1:25" ht="12.75" customHeight="1" x14ac:dyDescent="0.15">
      <c r="A649" s="83"/>
      <c r="B649" s="34"/>
      <c r="C649" s="150"/>
      <c r="D649" s="35"/>
      <c r="E649" s="35"/>
      <c r="F649" s="35"/>
      <c r="G649" s="8"/>
      <c r="H649" s="8"/>
      <c r="I649" s="8"/>
      <c r="J649" s="8"/>
      <c r="K649" s="8"/>
      <c r="L649" s="8"/>
      <c r="M649" s="8"/>
      <c r="N649" s="8"/>
      <c r="O649" s="8"/>
      <c r="P649" s="8"/>
      <c r="Q649" s="8"/>
      <c r="R649" s="8"/>
      <c r="S649" s="8"/>
      <c r="T649" s="8"/>
      <c r="U649" s="8"/>
      <c r="V649" s="8"/>
      <c r="W649" s="8"/>
      <c r="X649" s="8"/>
      <c r="Y649" s="8"/>
    </row>
    <row r="650" spans="1:25" ht="12.75" customHeight="1" x14ac:dyDescent="0.15">
      <c r="A650" s="83"/>
      <c r="B650" s="34"/>
      <c r="C650" s="150"/>
      <c r="D650" s="35"/>
      <c r="E650" s="35"/>
      <c r="F650" s="35"/>
      <c r="G650" s="8"/>
      <c r="H650" s="8"/>
      <c r="I650" s="8"/>
      <c r="J650" s="8"/>
      <c r="K650" s="8"/>
      <c r="L650" s="8"/>
      <c r="M650" s="8"/>
      <c r="N650" s="8"/>
      <c r="O650" s="8"/>
      <c r="P650" s="8"/>
      <c r="Q650" s="8"/>
      <c r="R650" s="8"/>
      <c r="S650" s="8"/>
      <c r="T650" s="8"/>
      <c r="U650" s="8"/>
      <c r="V650" s="8"/>
      <c r="W650" s="8"/>
      <c r="X650" s="8"/>
      <c r="Y650" s="8"/>
    </row>
    <row r="651" spans="1:25" ht="12.75" customHeight="1" x14ac:dyDescent="0.15">
      <c r="A651" s="83"/>
      <c r="B651" s="34"/>
      <c r="C651" s="150"/>
      <c r="D651" s="35"/>
      <c r="E651" s="35"/>
      <c r="F651" s="35"/>
      <c r="G651" s="8"/>
      <c r="H651" s="8"/>
      <c r="I651" s="8"/>
      <c r="J651" s="8"/>
      <c r="K651" s="8"/>
      <c r="L651" s="8"/>
      <c r="M651" s="8"/>
      <c r="N651" s="8"/>
      <c r="O651" s="8"/>
      <c r="P651" s="8"/>
      <c r="Q651" s="8"/>
      <c r="R651" s="8"/>
      <c r="S651" s="8"/>
      <c r="T651" s="8"/>
      <c r="U651" s="8"/>
      <c r="V651" s="8"/>
      <c r="W651" s="8"/>
      <c r="X651" s="8"/>
      <c r="Y651" s="8"/>
    </row>
    <row r="652" spans="1:25" ht="12.75" customHeight="1" x14ac:dyDescent="0.15">
      <c r="A652" s="83"/>
      <c r="B652" s="34"/>
      <c r="C652" s="150"/>
      <c r="D652" s="35"/>
      <c r="E652" s="35"/>
      <c r="F652" s="35"/>
      <c r="G652" s="8"/>
      <c r="H652" s="8"/>
      <c r="I652" s="8"/>
      <c r="J652" s="8"/>
      <c r="K652" s="8"/>
      <c r="L652" s="8"/>
      <c r="M652" s="8"/>
      <c r="N652" s="8"/>
      <c r="O652" s="8"/>
      <c r="P652" s="8"/>
      <c r="Q652" s="8"/>
      <c r="R652" s="8"/>
      <c r="S652" s="8"/>
      <c r="T652" s="8"/>
      <c r="U652" s="8"/>
      <c r="V652" s="8"/>
      <c r="W652" s="8"/>
      <c r="X652" s="8"/>
      <c r="Y652" s="8"/>
    </row>
    <row r="653" spans="1:25" ht="12.75" customHeight="1" x14ac:dyDescent="0.15">
      <c r="A653" s="83"/>
      <c r="B653" s="34"/>
      <c r="C653" s="150"/>
      <c r="D653" s="35"/>
      <c r="E653" s="35"/>
      <c r="F653" s="35"/>
      <c r="G653" s="8"/>
      <c r="H653" s="8"/>
      <c r="I653" s="8"/>
      <c r="J653" s="8"/>
      <c r="K653" s="8"/>
      <c r="L653" s="8"/>
      <c r="M653" s="8"/>
      <c r="N653" s="8"/>
      <c r="O653" s="8"/>
      <c r="P653" s="8"/>
      <c r="Q653" s="8"/>
      <c r="R653" s="8"/>
      <c r="S653" s="8"/>
      <c r="T653" s="8"/>
      <c r="U653" s="8"/>
      <c r="V653" s="8"/>
      <c r="W653" s="8"/>
      <c r="X653" s="8"/>
      <c r="Y653" s="8"/>
    </row>
    <row r="654" spans="1:25" ht="12.75" customHeight="1" x14ac:dyDescent="0.15">
      <c r="A654" s="83"/>
      <c r="B654" s="34"/>
      <c r="C654" s="150"/>
      <c r="D654" s="35"/>
      <c r="E654" s="35"/>
      <c r="F654" s="35"/>
      <c r="G654" s="8"/>
      <c r="H654" s="8"/>
      <c r="I654" s="8"/>
      <c r="J654" s="8"/>
      <c r="K654" s="8"/>
      <c r="L654" s="8"/>
      <c r="M654" s="8"/>
      <c r="N654" s="8"/>
      <c r="O654" s="8"/>
      <c r="P654" s="8"/>
      <c r="Q654" s="8"/>
      <c r="R654" s="8"/>
      <c r="S654" s="8"/>
      <c r="T654" s="8"/>
      <c r="U654" s="8"/>
      <c r="V654" s="8"/>
      <c r="W654" s="8"/>
      <c r="X654" s="8"/>
      <c r="Y654" s="8"/>
    </row>
    <row r="655" spans="1:25" ht="12.75" customHeight="1" x14ac:dyDescent="0.15">
      <c r="A655" s="83"/>
      <c r="B655" s="34"/>
      <c r="C655" s="150"/>
      <c r="D655" s="35"/>
      <c r="E655" s="35"/>
      <c r="F655" s="35"/>
      <c r="G655" s="8"/>
      <c r="H655" s="8"/>
      <c r="I655" s="8"/>
      <c r="J655" s="8"/>
      <c r="K655" s="8"/>
      <c r="L655" s="8"/>
      <c r="M655" s="8"/>
      <c r="N655" s="8"/>
      <c r="O655" s="8"/>
      <c r="P655" s="8"/>
      <c r="Q655" s="8"/>
      <c r="R655" s="8"/>
      <c r="S655" s="8"/>
      <c r="T655" s="8"/>
      <c r="U655" s="8"/>
      <c r="V655" s="8"/>
      <c r="W655" s="8"/>
      <c r="X655" s="8"/>
      <c r="Y655" s="8"/>
    </row>
    <row r="656" spans="1:25" ht="12.75" customHeight="1" x14ac:dyDescent="0.15">
      <c r="A656" s="83"/>
      <c r="B656" s="34"/>
      <c r="C656" s="150"/>
      <c r="D656" s="35"/>
      <c r="E656" s="35"/>
      <c r="F656" s="35"/>
      <c r="G656" s="8"/>
      <c r="H656" s="8"/>
      <c r="I656" s="8"/>
      <c r="J656" s="8"/>
      <c r="K656" s="8"/>
      <c r="L656" s="8"/>
      <c r="M656" s="8"/>
      <c r="N656" s="8"/>
      <c r="O656" s="8"/>
      <c r="P656" s="8"/>
      <c r="Q656" s="8"/>
      <c r="R656" s="8"/>
      <c r="S656" s="8"/>
      <c r="T656" s="8"/>
      <c r="U656" s="8"/>
      <c r="V656" s="8"/>
      <c r="W656" s="8"/>
      <c r="X656" s="8"/>
      <c r="Y656" s="8"/>
    </row>
    <row r="657" spans="1:25" ht="12.75" customHeight="1" x14ac:dyDescent="0.15">
      <c r="A657" s="83"/>
      <c r="B657" s="34"/>
      <c r="C657" s="150"/>
      <c r="D657" s="35"/>
      <c r="E657" s="35"/>
      <c r="F657" s="35"/>
      <c r="G657" s="8"/>
      <c r="H657" s="8"/>
      <c r="I657" s="8"/>
      <c r="J657" s="8"/>
      <c r="K657" s="8"/>
      <c r="L657" s="8"/>
      <c r="M657" s="8"/>
      <c r="N657" s="8"/>
      <c r="O657" s="8"/>
      <c r="P657" s="8"/>
      <c r="Q657" s="8"/>
      <c r="R657" s="8"/>
      <c r="S657" s="8"/>
      <c r="T657" s="8"/>
      <c r="U657" s="8"/>
      <c r="V657" s="8"/>
      <c r="W657" s="8"/>
      <c r="X657" s="8"/>
      <c r="Y657" s="8"/>
    </row>
    <row r="658" spans="1:25" ht="12.75" customHeight="1" x14ac:dyDescent="0.15">
      <c r="A658" s="83"/>
      <c r="B658" s="34"/>
      <c r="C658" s="150"/>
      <c r="D658" s="35"/>
      <c r="E658" s="35"/>
      <c r="F658" s="35"/>
      <c r="G658" s="8"/>
      <c r="H658" s="8"/>
      <c r="I658" s="8"/>
      <c r="J658" s="8"/>
      <c r="K658" s="8"/>
      <c r="L658" s="8"/>
      <c r="M658" s="8"/>
      <c r="N658" s="8"/>
      <c r="O658" s="8"/>
      <c r="P658" s="8"/>
      <c r="Q658" s="8"/>
      <c r="R658" s="8"/>
      <c r="S658" s="8"/>
      <c r="T658" s="8"/>
      <c r="U658" s="8"/>
      <c r="V658" s="8"/>
      <c r="W658" s="8"/>
      <c r="X658" s="8"/>
      <c r="Y658" s="8"/>
    </row>
    <row r="659" spans="1:25" ht="12.75" customHeight="1" x14ac:dyDescent="0.15">
      <c r="A659" s="83"/>
      <c r="B659" s="34"/>
      <c r="C659" s="150"/>
      <c r="D659" s="35"/>
      <c r="E659" s="35"/>
      <c r="F659" s="35"/>
      <c r="G659" s="8"/>
      <c r="H659" s="8"/>
      <c r="I659" s="8"/>
      <c r="J659" s="8"/>
      <c r="K659" s="8"/>
      <c r="L659" s="8"/>
      <c r="M659" s="8"/>
      <c r="N659" s="8"/>
      <c r="O659" s="8"/>
      <c r="P659" s="8"/>
      <c r="Q659" s="8"/>
      <c r="R659" s="8"/>
      <c r="S659" s="8"/>
      <c r="T659" s="8"/>
      <c r="U659" s="8"/>
      <c r="V659" s="8"/>
      <c r="W659" s="8"/>
      <c r="X659" s="8"/>
      <c r="Y659" s="8"/>
    </row>
    <row r="660" spans="1:25" ht="12.75" customHeight="1" x14ac:dyDescent="0.15">
      <c r="A660" s="83"/>
      <c r="B660" s="34"/>
      <c r="C660" s="150"/>
      <c r="D660" s="35"/>
      <c r="E660" s="35"/>
      <c r="F660" s="35"/>
      <c r="G660" s="8"/>
      <c r="H660" s="8"/>
      <c r="I660" s="8"/>
      <c r="J660" s="8"/>
      <c r="K660" s="8"/>
      <c r="L660" s="8"/>
      <c r="M660" s="8"/>
      <c r="N660" s="8"/>
      <c r="O660" s="8"/>
      <c r="P660" s="8"/>
      <c r="Q660" s="8"/>
      <c r="R660" s="8"/>
      <c r="S660" s="8"/>
      <c r="T660" s="8"/>
      <c r="U660" s="8"/>
      <c r="V660" s="8"/>
      <c r="W660" s="8"/>
      <c r="X660" s="8"/>
      <c r="Y660" s="8"/>
    </row>
    <row r="661" spans="1:25" ht="12.75" customHeight="1" x14ac:dyDescent="0.15">
      <c r="A661" s="83"/>
      <c r="B661" s="34"/>
      <c r="C661" s="150"/>
      <c r="D661" s="35"/>
      <c r="E661" s="35"/>
      <c r="F661" s="35"/>
      <c r="G661" s="8"/>
      <c r="H661" s="8"/>
      <c r="I661" s="8"/>
      <c r="J661" s="8"/>
      <c r="K661" s="8"/>
      <c r="L661" s="8"/>
      <c r="M661" s="8"/>
      <c r="N661" s="8"/>
      <c r="O661" s="8"/>
      <c r="P661" s="8"/>
      <c r="Q661" s="8"/>
      <c r="R661" s="8"/>
      <c r="S661" s="8"/>
      <c r="T661" s="8"/>
      <c r="U661" s="8"/>
      <c r="V661" s="8"/>
      <c r="W661" s="8"/>
      <c r="X661" s="8"/>
      <c r="Y661" s="8"/>
    </row>
    <row r="662" spans="1:25" ht="12.75" customHeight="1" x14ac:dyDescent="0.15">
      <c r="A662" s="83"/>
      <c r="B662" s="34"/>
      <c r="C662" s="150"/>
      <c r="D662" s="35"/>
      <c r="E662" s="35"/>
      <c r="F662" s="35"/>
      <c r="G662" s="8"/>
      <c r="H662" s="8"/>
      <c r="I662" s="8"/>
      <c r="J662" s="8"/>
      <c r="K662" s="8"/>
      <c r="L662" s="8"/>
      <c r="M662" s="8"/>
      <c r="N662" s="8"/>
      <c r="O662" s="8"/>
      <c r="P662" s="8"/>
      <c r="Q662" s="8"/>
      <c r="R662" s="8"/>
      <c r="S662" s="8"/>
      <c r="T662" s="8"/>
      <c r="U662" s="8"/>
      <c r="V662" s="8"/>
      <c r="W662" s="8"/>
      <c r="X662" s="8"/>
      <c r="Y662" s="8"/>
    </row>
    <row r="663" spans="1:25" ht="12.75" customHeight="1" x14ac:dyDescent="0.15">
      <c r="A663" s="83"/>
      <c r="B663" s="34"/>
      <c r="C663" s="150"/>
      <c r="D663" s="35"/>
      <c r="E663" s="35"/>
      <c r="F663" s="35"/>
      <c r="G663" s="8"/>
      <c r="H663" s="8"/>
      <c r="I663" s="8"/>
      <c r="J663" s="8"/>
      <c r="K663" s="8"/>
      <c r="L663" s="8"/>
      <c r="M663" s="8"/>
      <c r="N663" s="8"/>
      <c r="O663" s="8"/>
      <c r="P663" s="8"/>
      <c r="Q663" s="8"/>
      <c r="R663" s="8"/>
      <c r="S663" s="8"/>
      <c r="T663" s="8"/>
      <c r="U663" s="8"/>
      <c r="V663" s="8"/>
      <c r="W663" s="8"/>
      <c r="X663" s="8"/>
      <c r="Y663" s="8"/>
    </row>
    <row r="664" spans="1:25" ht="12.75" customHeight="1" x14ac:dyDescent="0.15">
      <c r="A664" s="83"/>
      <c r="B664" s="34"/>
      <c r="C664" s="150"/>
      <c r="D664" s="35"/>
      <c r="E664" s="35"/>
      <c r="F664" s="35"/>
      <c r="G664" s="8"/>
      <c r="H664" s="8"/>
      <c r="I664" s="8"/>
      <c r="J664" s="8"/>
      <c r="K664" s="8"/>
      <c r="L664" s="8"/>
      <c r="M664" s="8"/>
      <c r="N664" s="8"/>
      <c r="O664" s="8"/>
      <c r="P664" s="8"/>
      <c r="Q664" s="8"/>
      <c r="R664" s="8"/>
      <c r="S664" s="8"/>
      <c r="T664" s="8"/>
      <c r="U664" s="8"/>
      <c r="V664" s="8"/>
      <c r="W664" s="8"/>
      <c r="X664" s="8"/>
      <c r="Y664" s="8"/>
    </row>
    <row r="665" spans="1:25" ht="12.75" customHeight="1" x14ac:dyDescent="0.15">
      <c r="A665" s="83"/>
      <c r="B665" s="34"/>
      <c r="C665" s="150"/>
      <c r="D665" s="35"/>
      <c r="E665" s="35"/>
      <c r="F665" s="35"/>
      <c r="G665" s="8"/>
      <c r="H665" s="8"/>
      <c r="I665" s="8"/>
      <c r="J665" s="8"/>
      <c r="K665" s="8"/>
      <c r="L665" s="8"/>
      <c r="M665" s="8"/>
      <c r="N665" s="8"/>
      <c r="O665" s="8"/>
      <c r="P665" s="8"/>
      <c r="Q665" s="8"/>
      <c r="R665" s="8"/>
      <c r="S665" s="8"/>
      <c r="T665" s="8"/>
      <c r="U665" s="8"/>
      <c r="V665" s="8"/>
      <c r="W665" s="8"/>
      <c r="X665" s="8"/>
      <c r="Y665" s="8"/>
    </row>
    <row r="666" spans="1:25" ht="12.75" customHeight="1" x14ac:dyDescent="0.15">
      <c r="A666" s="83"/>
      <c r="B666" s="34"/>
      <c r="C666" s="150"/>
      <c r="D666" s="35"/>
      <c r="E666" s="35"/>
      <c r="F666" s="35"/>
      <c r="G666" s="8"/>
      <c r="H666" s="8"/>
      <c r="I666" s="8"/>
      <c r="J666" s="8"/>
      <c r="K666" s="8"/>
      <c r="L666" s="8"/>
      <c r="M666" s="8"/>
      <c r="N666" s="8"/>
      <c r="O666" s="8"/>
      <c r="P666" s="8"/>
      <c r="Q666" s="8"/>
      <c r="R666" s="8"/>
      <c r="S666" s="8"/>
      <c r="T666" s="8"/>
      <c r="U666" s="8"/>
      <c r="V666" s="8"/>
      <c r="W666" s="8"/>
      <c r="X666" s="8"/>
      <c r="Y666" s="8"/>
    </row>
    <row r="667" spans="1:25" ht="12.75" customHeight="1" x14ac:dyDescent="0.15">
      <c r="A667" s="83"/>
      <c r="B667" s="34"/>
      <c r="C667" s="150"/>
      <c r="D667" s="35"/>
      <c r="E667" s="35"/>
      <c r="F667" s="35"/>
      <c r="G667" s="8"/>
      <c r="H667" s="8"/>
      <c r="I667" s="8"/>
      <c r="J667" s="8"/>
      <c r="K667" s="8"/>
      <c r="L667" s="8"/>
      <c r="M667" s="8"/>
      <c r="N667" s="8"/>
      <c r="O667" s="8"/>
      <c r="P667" s="8"/>
      <c r="Q667" s="8"/>
      <c r="R667" s="8"/>
      <c r="S667" s="8"/>
      <c r="T667" s="8"/>
      <c r="U667" s="8"/>
      <c r="V667" s="8"/>
      <c r="W667" s="8"/>
      <c r="X667" s="8"/>
      <c r="Y667" s="8"/>
    </row>
    <row r="668" spans="1:25" ht="12.75" customHeight="1" x14ac:dyDescent="0.15">
      <c r="A668" s="83"/>
      <c r="B668" s="34"/>
      <c r="C668" s="150"/>
      <c r="D668" s="35"/>
      <c r="E668" s="35"/>
      <c r="F668" s="35"/>
      <c r="G668" s="8"/>
      <c r="H668" s="8"/>
      <c r="I668" s="8"/>
      <c r="J668" s="8"/>
      <c r="K668" s="8"/>
      <c r="L668" s="8"/>
      <c r="M668" s="8"/>
      <c r="N668" s="8"/>
      <c r="O668" s="8"/>
      <c r="P668" s="8"/>
      <c r="Q668" s="8"/>
      <c r="R668" s="8"/>
      <c r="S668" s="8"/>
      <c r="T668" s="8"/>
      <c r="U668" s="8"/>
      <c r="V668" s="8"/>
      <c r="W668" s="8"/>
      <c r="X668" s="8"/>
      <c r="Y668" s="8"/>
    </row>
    <row r="669" spans="1:25" ht="12.75" customHeight="1" x14ac:dyDescent="0.15">
      <c r="A669" s="83"/>
      <c r="B669" s="34"/>
      <c r="C669" s="150"/>
      <c r="D669" s="35"/>
      <c r="E669" s="35"/>
      <c r="F669" s="35"/>
      <c r="G669" s="8"/>
      <c r="H669" s="8"/>
      <c r="I669" s="8"/>
      <c r="J669" s="8"/>
      <c r="K669" s="8"/>
      <c r="L669" s="8"/>
      <c r="M669" s="8"/>
      <c r="N669" s="8"/>
      <c r="O669" s="8"/>
      <c r="P669" s="8"/>
      <c r="Q669" s="8"/>
      <c r="R669" s="8"/>
      <c r="S669" s="8"/>
      <c r="T669" s="8"/>
      <c r="U669" s="8"/>
      <c r="V669" s="8"/>
      <c r="W669" s="8"/>
      <c r="X669" s="8"/>
      <c r="Y669" s="8"/>
    </row>
    <row r="670" spans="1:25" ht="12.75" customHeight="1" x14ac:dyDescent="0.15">
      <c r="A670" s="83"/>
      <c r="B670" s="34"/>
      <c r="C670" s="150"/>
      <c r="D670" s="35"/>
      <c r="E670" s="35"/>
      <c r="F670" s="35"/>
      <c r="G670" s="8"/>
      <c r="H670" s="8"/>
      <c r="I670" s="8"/>
      <c r="J670" s="8"/>
      <c r="K670" s="8"/>
      <c r="L670" s="8"/>
      <c r="M670" s="8"/>
      <c r="N670" s="8"/>
      <c r="O670" s="8"/>
      <c r="P670" s="8"/>
      <c r="Q670" s="8"/>
      <c r="R670" s="8"/>
      <c r="S670" s="8"/>
      <c r="T670" s="8"/>
      <c r="U670" s="8"/>
      <c r="V670" s="8"/>
      <c r="W670" s="8"/>
      <c r="X670" s="8"/>
      <c r="Y670" s="8"/>
    </row>
    <row r="671" spans="1:25" ht="12.75" customHeight="1" x14ac:dyDescent="0.15">
      <c r="A671" s="83"/>
      <c r="B671" s="34"/>
      <c r="C671" s="150"/>
      <c r="D671" s="35"/>
      <c r="E671" s="35"/>
      <c r="F671" s="35"/>
      <c r="G671" s="8"/>
      <c r="H671" s="8"/>
      <c r="I671" s="8"/>
      <c r="J671" s="8"/>
      <c r="K671" s="8"/>
      <c r="L671" s="8"/>
      <c r="M671" s="8"/>
      <c r="N671" s="8"/>
      <c r="O671" s="8"/>
      <c r="P671" s="8"/>
      <c r="Q671" s="8"/>
      <c r="R671" s="8"/>
      <c r="S671" s="8"/>
      <c r="T671" s="8"/>
      <c r="U671" s="8"/>
      <c r="V671" s="8"/>
      <c r="W671" s="8"/>
      <c r="X671" s="8"/>
      <c r="Y671" s="8"/>
    </row>
    <row r="672" spans="1:25" ht="12.75" customHeight="1" x14ac:dyDescent="0.15">
      <c r="A672" s="83"/>
      <c r="B672" s="34"/>
      <c r="C672" s="150"/>
      <c r="D672" s="35"/>
      <c r="E672" s="35"/>
      <c r="F672" s="35"/>
      <c r="G672" s="8"/>
      <c r="H672" s="8"/>
      <c r="I672" s="8"/>
      <c r="J672" s="8"/>
      <c r="K672" s="8"/>
      <c r="L672" s="8"/>
      <c r="M672" s="8"/>
      <c r="N672" s="8"/>
      <c r="O672" s="8"/>
      <c r="P672" s="8"/>
      <c r="Q672" s="8"/>
      <c r="R672" s="8"/>
      <c r="S672" s="8"/>
      <c r="T672" s="8"/>
      <c r="U672" s="8"/>
      <c r="V672" s="8"/>
      <c r="W672" s="8"/>
      <c r="X672" s="8"/>
      <c r="Y672" s="8"/>
    </row>
    <row r="673" spans="1:25" ht="12.75" customHeight="1" x14ac:dyDescent="0.15">
      <c r="A673" s="83"/>
      <c r="B673" s="34"/>
      <c r="C673" s="150"/>
      <c r="D673" s="35"/>
      <c r="E673" s="35"/>
      <c r="F673" s="35"/>
      <c r="G673" s="8"/>
      <c r="H673" s="8"/>
      <c r="I673" s="8"/>
      <c r="J673" s="8"/>
      <c r="K673" s="8"/>
      <c r="L673" s="8"/>
      <c r="M673" s="8"/>
      <c r="N673" s="8"/>
      <c r="O673" s="8"/>
      <c r="P673" s="8"/>
      <c r="Q673" s="8"/>
      <c r="R673" s="8"/>
      <c r="S673" s="8"/>
      <c r="T673" s="8"/>
      <c r="U673" s="8"/>
      <c r="V673" s="8"/>
      <c r="W673" s="8"/>
      <c r="X673" s="8"/>
      <c r="Y673" s="8"/>
    </row>
    <row r="674" spans="1:25" ht="12.75" customHeight="1" x14ac:dyDescent="0.15">
      <c r="A674" s="83"/>
      <c r="B674" s="34"/>
      <c r="C674" s="150"/>
      <c r="D674" s="35"/>
      <c r="E674" s="35"/>
      <c r="F674" s="35"/>
      <c r="G674" s="8"/>
      <c r="H674" s="8"/>
      <c r="I674" s="8"/>
      <c r="J674" s="8"/>
      <c r="K674" s="8"/>
      <c r="L674" s="8"/>
      <c r="M674" s="8"/>
      <c r="N674" s="8"/>
      <c r="O674" s="8"/>
      <c r="P674" s="8"/>
      <c r="Q674" s="8"/>
      <c r="R674" s="8"/>
      <c r="S674" s="8"/>
      <c r="T674" s="8"/>
      <c r="U674" s="8"/>
      <c r="V674" s="8"/>
      <c r="W674" s="8"/>
      <c r="X674" s="8"/>
      <c r="Y674" s="8"/>
    </row>
    <row r="675" spans="1:25" ht="12.75" customHeight="1" x14ac:dyDescent="0.15">
      <c r="A675" s="83"/>
      <c r="B675" s="34"/>
      <c r="C675" s="150"/>
      <c r="D675" s="35"/>
      <c r="E675" s="35"/>
      <c r="F675" s="35"/>
      <c r="G675" s="8"/>
      <c r="H675" s="8"/>
      <c r="I675" s="8"/>
      <c r="J675" s="8"/>
      <c r="K675" s="8"/>
      <c r="L675" s="8"/>
      <c r="M675" s="8"/>
      <c r="N675" s="8"/>
      <c r="O675" s="8"/>
      <c r="P675" s="8"/>
      <c r="Q675" s="8"/>
      <c r="R675" s="8"/>
      <c r="S675" s="8"/>
      <c r="T675" s="8"/>
      <c r="U675" s="8"/>
      <c r="V675" s="8"/>
      <c r="W675" s="8"/>
      <c r="X675" s="8"/>
      <c r="Y675" s="8"/>
    </row>
    <row r="676" spans="1:25" ht="12.75" customHeight="1" x14ac:dyDescent="0.15">
      <c r="A676" s="83"/>
      <c r="B676" s="34"/>
      <c r="C676" s="150"/>
      <c r="D676" s="35"/>
      <c r="E676" s="35"/>
      <c r="F676" s="35"/>
      <c r="G676" s="8"/>
      <c r="H676" s="8"/>
      <c r="I676" s="8"/>
      <c r="J676" s="8"/>
      <c r="K676" s="8"/>
      <c r="L676" s="8"/>
      <c r="M676" s="8"/>
      <c r="N676" s="8"/>
      <c r="O676" s="8"/>
      <c r="P676" s="8"/>
      <c r="Q676" s="8"/>
      <c r="R676" s="8"/>
      <c r="S676" s="8"/>
      <c r="T676" s="8"/>
      <c r="U676" s="8"/>
      <c r="V676" s="8"/>
      <c r="W676" s="8"/>
      <c r="X676" s="8"/>
      <c r="Y676" s="8"/>
    </row>
    <row r="677" spans="1:25" ht="12.75" customHeight="1" x14ac:dyDescent="0.15">
      <c r="A677" s="83"/>
      <c r="B677" s="34"/>
      <c r="C677" s="150"/>
      <c r="D677" s="35"/>
      <c r="E677" s="35"/>
      <c r="F677" s="35"/>
      <c r="G677" s="8"/>
      <c r="H677" s="8"/>
      <c r="I677" s="8"/>
      <c r="J677" s="8"/>
      <c r="K677" s="8"/>
      <c r="L677" s="8"/>
      <c r="M677" s="8"/>
      <c r="N677" s="8"/>
      <c r="O677" s="8"/>
      <c r="P677" s="8"/>
      <c r="Q677" s="8"/>
      <c r="R677" s="8"/>
      <c r="S677" s="8"/>
      <c r="T677" s="8"/>
      <c r="U677" s="8"/>
      <c r="V677" s="8"/>
      <c r="W677" s="8"/>
      <c r="X677" s="8"/>
      <c r="Y677" s="8"/>
    </row>
    <row r="678" spans="1:25" ht="12.75" customHeight="1" x14ac:dyDescent="0.15">
      <c r="A678" s="83"/>
      <c r="B678" s="34"/>
      <c r="C678" s="150"/>
      <c r="D678" s="35"/>
      <c r="E678" s="35"/>
      <c r="F678" s="35"/>
      <c r="G678" s="8"/>
      <c r="H678" s="8"/>
      <c r="I678" s="8"/>
      <c r="J678" s="8"/>
      <c r="K678" s="8"/>
      <c r="L678" s="8"/>
      <c r="M678" s="8"/>
      <c r="N678" s="8"/>
      <c r="O678" s="8"/>
      <c r="P678" s="8"/>
      <c r="Q678" s="8"/>
      <c r="R678" s="8"/>
      <c r="S678" s="8"/>
      <c r="T678" s="8"/>
      <c r="U678" s="8"/>
      <c r="V678" s="8"/>
      <c r="W678" s="8"/>
      <c r="X678" s="8"/>
      <c r="Y678" s="8"/>
    </row>
    <row r="679" spans="1:25" ht="12.75" customHeight="1" x14ac:dyDescent="0.15">
      <c r="A679" s="83"/>
      <c r="B679" s="34"/>
      <c r="C679" s="150"/>
      <c r="D679" s="35"/>
      <c r="E679" s="35"/>
      <c r="F679" s="35"/>
      <c r="G679" s="8"/>
      <c r="H679" s="8"/>
      <c r="I679" s="8"/>
      <c r="J679" s="8"/>
      <c r="K679" s="8"/>
      <c r="L679" s="8"/>
      <c r="M679" s="8"/>
      <c r="N679" s="8"/>
      <c r="O679" s="8"/>
      <c r="P679" s="8"/>
      <c r="Q679" s="8"/>
      <c r="R679" s="8"/>
      <c r="S679" s="8"/>
      <c r="T679" s="8"/>
      <c r="U679" s="8"/>
      <c r="V679" s="8"/>
      <c r="W679" s="8"/>
      <c r="X679" s="8"/>
      <c r="Y679" s="8"/>
    </row>
    <row r="680" spans="1:25" ht="12.75" customHeight="1" x14ac:dyDescent="0.15">
      <c r="A680" s="83"/>
      <c r="B680" s="34"/>
      <c r="C680" s="150"/>
      <c r="D680" s="35"/>
      <c r="E680" s="35"/>
      <c r="F680" s="35"/>
      <c r="G680" s="8"/>
      <c r="H680" s="8"/>
      <c r="I680" s="8"/>
      <c r="J680" s="8"/>
      <c r="K680" s="8"/>
      <c r="L680" s="8"/>
      <c r="M680" s="8"/>
      <c r="N680" s="8"/>
      <c r="O680" s="8"/>
      <c r="P680" s="8"/>
      <c r="Q680" s="8"/>
      <c r="R680" s="8"/>
      <c r="S680" s="8"/>
      <c r="T680" s="8"/>
      <c r="U680" s="8"/>
      <c r="V680" s="8"/>
      <c r="W680" s="8"/>
      <c r="X680" s="8"/>
      <c r="Y680" s="8"/>
    </row>
    <row r="681" spans="1:25" ht="12.75" customHeight="1" x14ac:dyDescent="0.15">
      <c r="A681" s="83"/>
      <c r="B681" s="34"/>
      <c r="C681" s="150"/>
      <c r="D681" s="35"/>
      <c r="E681" s="35"/>
      <c r="F681" s="35"/>
      <c r="G681" s="8"/>
      <c r="H681" s="8"/>
      <c r="I681" s="8"/>
      <c r="J681" s="8"/>
      <c r="K681" s="8"/>
      <c r="L681" s="8"/>
      <c r="M681" s="8"/>
      <c r="N681" s="8"/>
      <c r="O681" s="8"/>
      <c r="P681" s="8"/>
      <c r="Q681" s="8"/>
      <c r="R681" s="8"/>
      <c r="S681" s="8"/>
      <c r="T681" s="8"/>
      <c r="U681" s="8"/>
      <c r="V681" s="8"/>
      <c r="W681" s="8"/>
      <c r="X681" s="8"/>
      <c r="Y681" s="8"/>
    </row>
    <row r="682" spans="1:25" ht="12.75" customHeight="1" x14ac:dyDescent="0.15">
      <c r="A682" s="83"/>
      <c r="B682" s="34"/>
      <c r="C682" s="150"/>
      <c r="D682" s="35"/>
      <c r="E682" s="35"/>
      <c r="F682" s="35"/>
      <c r="G682" s="8"/>
      <c r="H682" s="8"/>
      <c r="I682" s="8"/>
      <c r="J682" s="8"/>
      <c r="K682" s="8"/>
      <c r="L682" s="8"/>
      <c r="M682" s="8"/>
      <c r="N682" s="8"/>
      <c r="O682" s="8"/>
      <c r="P682" s="8"/>
      <c r="Q682" s="8"/>
      <c r="R682" s="8"/>
      <c r="S682" s="8"/>
      <c r="T682" s="8"/>
      <c r="U682" s="8"/>
      <c r="V682" s="8"/>
      <c r="W682" s="8"/>
      <c r="X682" s="8"/>
      <c r="Y682" s="8"/>
    </row>
    <row r="683" spans="1:25" ht="12.75" customHeight="1" x14ac:dyDescent="0.15">
      <c r="A683" s="83"/>
      <c r="B683" s="34"/>
      <c r="C683" s="150"/>
      <c r="D683" s="35"/>
      <c r="E683" s="35"/>
      <c r="F683" s="35"/>
      <c r="G683" s="8"/>
      <c r="H683" s="8"/>
      <c r="I683" s="8"/>
      <c r="J683" s="8"/>
      <c r="K683" s="8"/>
      <c r="L683" s="8"/>
      <c r="M683" s="8"/>
      <c r="N683" s="8"/>
      <c r="O683" s="8"/>
      <c r="P683" s="8"/>
      <c r="Q683" s="8"/>
      <c r="R683" s="8"/>
      <c r="S683" s="8"/>
      <c r="T683" s="8"/>
      <c r="U683" s="8"/>
      <c r="V683" s="8"/>
      <c r="W683" s="8"/>
      <c r="X683" s="8"/>
      <c r="Y683" s="8"/>
    </row>
    <row r="684" spans="1:25" ht="12.75" customHeight="1" x14ac:dyDescent="0.15">
      <c r="A684" s="83"/>
      <c r="B684" s="34"/>
      <c r="C684" s="150"/>
      <c r="D684" s="35"/>
      <c r="E684" s="35"/>
      <c r="F684" s="35"/>
      <c r="G684" s="8"/>
      <c r="H684" s="8"/>
      <c r="I684" s="8"/>
      <c r="J684" s="8"/>
      <c r="K684" s="8"/>
      <c r="L684" s="8"/>
      <c r="M684" s="8"/>
      <c r="N684" s="8"/>
      <c r="O684" s="8"/>
      <c r="P684" s="8"/>
      <c r="Q684" s="8"/>
      <c r="R684" s="8"/>
      <c r="S684" s="8"/>
      <c r="T684" s="8"/>
      <c r="U684" s="8"/>
      <c r="V684" s="8"/>
      <c r="W684" s="8"/>
      <c r="X684" s="8"/>
      <c r="Y684" s="8"/>
    </row>
    <row r="685" spans="1:25" ht="12.75" customHeight="1" x14ac:dyDescent="0.15">
      <c r="A685" s="83"/>
      <c r="B685" s="34"/>
      <c r="C685" s="150"/>
      <c r="D685" s="35"/>
      <c r="E685" s="35"/>
      <c r="F685" s="35"/>
      <c r="G685" s="8"/>
      <c r="H685" s="8"/>
      <c r="I685" s="8"/>
      <c r="J685" s="8"/>
      <c r="K685" s="8"/>
      <c r="L685" s="8"/>
      <c r="M685" s="8"/>
      <c r="N685" s="8"/>
      <c r="O685" s="8"/>
      <c r="P685" s="8"/>
      <c r="Q685" s="8"/>
      <c r="R685" s="8"/>
      <c r="S685" s="8"/>
      <c r="T685" s="8"/>
      <c r="U685" s="8"/>
      <c r="V685" s="8"/>
      <c r="W685" s="8"/>
      <c r="X685" s="8"/>
      <c r="Y685" s="8"/>
    </row>
    <row r="686" spans="1:25" ht="12.75" customHeight="1" x14ac:dyDescent="0.15">
      <c r="A686" s="83"/>
      <c r="B686" s="34"/>
      <c r="C686" s="150"/>
      <c r="D686" s="35"/>
      <c r="E686" s="35"/>
      <c r="F686" s="35"/>
      <c r="G686" s="8"/>
      <c r="H686" s="8"/>
      <c r="I686" s="8"/>
      <c r="J686" s="8"/>
      <c r="K686" s="8"/>
      <c r="L686" s="8"/>
      <c r="M686" s="8"/>
      <c r="N686" s="8"/>
      <c r="O686" s="8"/>
      <c r="P686" s="8"/>
      <c r="Q686" s="8"/>
      <c r="R686" s="8"/>
      <c r="S686" s="8"/>
      <c r="T686" s="8"/>
      <c r="U686" s="8"/>
      <c r="V686" s="8"/>
      <c r="W686" s="8"/>
      <c r="X686" s="8"/>
      <c r="Y686" s="8"/>
    </row>
    <row r="687" spans="1:25" ht="12.75" customHeight="1" x14ac:dyDescent="0.15">
      <c r="A687" s="83"/>
      <c r="B687" s="34"/>
      <c r="C687" s="150"/>
      <c r="D687" s="35"/>
      <c r="E687" s="35"/>
      <c r="F687" s="35"/>
      <c r="G687" s="8"/>
      <c r="H687" s="8"/>
      <c r="I687" s="8"/>
      <c r="J687" s="8"/>
      <c r="K687" s="8"/>
      <c r="L687" s="8"/>
      <c r="M687" s="8"/>
      <c r="N687" s="8"/>
      <c r="O687" s="8"/>
      <c r="P687" s="8"/>
      <c r="Q687" s="8"/>
      <c r="R687" s="8"/>
      <c r="S687" s="8"/>
      <c r="T687" s="8"/>
      <c r="U687" s="8"/>
      <c r="V687" s="8"/>
      <c r="W687" s="8"/>
      <c r="X687" s="8"/>
      <c r="Y687" s="8"/>
    </row>
    <row r="688" spans="1:25" ht="12.75" customHeight="1" x14ac:dyDescent="0.15">
      <c r="A688" s="83"/>
      <c r="B688" s="34"/>
      <c r="C688" s="150"/>
      <c r="D688" s="35"/>
      <c r="E688" s="35"/>
      <c r="F688" s="35"/>
      <c r="G688" s="8"/>
      <c r="H688" s="8"/>
      <c r="I688" s="8"/>
      <c r="J688" s="8"/>
      <c r="K688" s="8"/>
      <c r="L688" s="8"/>
      <c r="M688" s="8"/>
      <c r="N688" s="8"/>
      <c r="O688" s="8"/>
      <c r="P688" s="8"/>
      <c r="Q688" s="8"/>
      <c r="R688" s="8"/>
      <c r="S688" s="8"/>
      <c r="T688" s="8"/>
      <c r="U688" s="8"/>
      <c r="V688" s="8"/>
      <c r="W688" s="8"/>
      <c r="X688" s="8"/>
      <c r="Y688" s="8"/>
    </row>
    <row r="689" spans="1:25" ht="12.75" customHeight="1" x14ac:dyDescent="0.15">
      <c r="A689" s="83"/>
      <c r="B689" s="34"/>
      <c r="C689" s="150"/>
      <c r="D689" s="35"/>
      <c r="E689" s="35"/>
      <c r="F689" s="35"/>
      <c r="G689" s="8"/>
      <c r="H689" s="8"/>
      <c r="I689" s="8"/>
      <c r="J689" s="8"/>
      <c r="K689" s="8"/>
      <c r="L689" s="8"/>
      <c r="M689" s="8"/>
      <c r="N689" s="8"/>
      <c r="O689" s="8"/>
      <c r="P689" s="8"/>
      <c r="Q689" s="8"/>
      <c r="R689" s="8"/>
      <c r="S689" s="8"/>
      <c r="T689" s="8"/>
      <c r="U689" s="8"/>
      <c r="V689" s="8"/>
      <c r="W689" s="8"/>
      <c r="X689" s="8"/>
      <c r="Y689" s="8"/>
    </row>
    <row r="690" spans="1:25" ht="12.75" customHeight="1" x14ac:dyDescent="0.15">
      <c r="A690" s="83"/>
      <c r="B690" s="34"/>
      <c r="C690" s="150"/>
      <c r="D690" s="35"/>
      <c r="E690" s="35"/>
      <c r="F690" s="35"/>
      <c r="G690" s="8"/>
      <c r="H690" s="8"/>
      <c r="I690" s="8"/>
      <c r="J690" s="8"/>
      <c r="K690" s="8"/>
      <c r="L690" s="8"/>
      <c r="M690" s="8"/>
      <c r="N690" s="8"/>
      <c r="O690" s="8"/>
      <c r="P690" s="8"/>
      <c r="Q690" s="8"/>
      <c r="R690" s="8"/>
      <c r="S690" s="8"/>
      <c r="T690" s="8"/>
      <c r="U690" s="8"/>
      <c r="V690" s="8"/>
      <c r="W690" s="8"/>
      <c r="X690" s="8"/>
      <c r="Y690" s="8"/>
    </row>
    <row r="691" spans="1:25" ht="12.75" customHeight="1" x14ac:dyDescent="0.15">
      <c r="A691" s="83"/>
      <c r="B691" s="34"/>
      <c r="C691" s="150"/>
      <c r="D691" s="35"/>
      <c r="E691" s="35"/>
      <c r="F691" s="35"/>
      <c r="G691" s="8"/>
      <c r="H691" s="8"/>
      <c r="I691" s="8"/>
      <c r="J691" s="8"/>
      <c r="K691" s="8"/>
      <c r="L691" s="8"/>
      <c r="M691" s="8"/>
      <c r="N691" s="8"/>
      <c r="O691" s="8"/>
      <c r="P691" s="8"/>
      <c r="Q691" s="8"/>
      <c r="R691" s="8"/>
      <c r="S691" s="8"/>
      <c r="T691" s="8"/>
      <c r="U691" s="8"/>
      <c r="V691" s="8"/>
      <c r="W691" s="8"/>
      <c r="X691" s="8"/>
      <c r="Y691" s="8"/>
    </row>
    <row r="692" spans="1:25" ht="12.75" customHeight="1" x14ac:dyDescent="0.15">
      <c r="A692" s="83"/>
      <c r="B692" s="34"/>
      <c r="C692" s="150"/>
      <c r="D692" s="35"/>
      <c r="E692" s="35"/>
      <c r="F692" s="35"/>
      <c r="G692" s="8"/>
      <c r="H692" s="8"/>
      <c r="I692" s="8"/>
      <c r="J692" s="8"/>
      <c r="K692" s="8"/>
      <c r="L692" s="8"/>
      <c r="M692" s="8"/>
      <c r="N692" s="8"/>
      <c r="O692" s="8"/>
      <c r="P692" s="8"/>
      <c r="Q692" s="8"/>
      <c r="R692" s="8"/>
      <c r="S692" s="8"/>
      <c r="T692" s="8"/>
      <c r="U692" s="8"/>
      <c r="V692" s="8"/>
      <c r="W692" s="8"/>
      <c r="X692" s="8"/>
      <c r="Y692" s="8"/>
    </row>
    <row r="693" spans="1:25" ht="12.75" customHeight="1" x14ac:dyDescent="0.15">
      <c r="A693" s="83"/>
      <c r="B693" s="34"/>
      <c r="C693" s="150"/>
      <c r="D693" s="35"/>
      <c r="E693" s="35"/>
      <c r="F693" s="35"/>
      <c r="G693" s="8"/>
      <c r="H693" s="8"/>
      <c r="I693" s="8"/>
      <c r="J693" s="8"/>
      <c r="K693" s="8"/>
      <c r="L693" s="8"/>
      <c r="M693" s="8"/>
      <c r="N693" s="8"/>
      <c r="O693" s="8"/>
      <c r="P693" s="8"/>
      <c r="Q693" s="8"/>
      <c r="R693" s="8"/>
      <c r="S693" s="8"/>
      <c r="T693" s="8"/>
      <c r="U693" s="8"/>
      <c r="V693" s="8"/>
      <c r="W693" s="8"/>
      <c r="X693" s="8"/>
      <c r="Y693" s="8"/>
    </row>
    <row r="694" spans="1:25" ht="12.75" customHeight="1" x14ac:dyDescent="0.15">
      <c r="A694" s="83"/>
      <c r="B694" s="34"/>
      <c r="C694" s="150"/>
      <c r="D694" s="35"/>
      <c r="E694" s="35"/>
      <c r="F694" s="35"/>
      <c r="G694" s="8"/>
      <c r="H694" s="8"/>
      <c r="I694" s="8"/>
      <c r="J694" s="8"/>
      <c r="K694" s="8"/>
      <c r="L694" s="8"/>
      <c r="M694" s="8"/>
      <c r="N694" s="8"/>
      <c r="O694" s="8"/>
      <c r="P694" s="8"/>
      <c r="Q694" s="8"/>
      <c r="R694" s="8"/>
      <c r="S694" s="8"/>
      <c r="T694" s="8"/>
      <c r="U694" s="8"/>
      <c r="V694" s="8"/>
      <c r="W694" s="8"/>
      <c r="X694" s="8"/>
      <c r="Y694" s="8"/>
    </row>
    <row r="695" spans="1:25" ht="12.75" customHeight="1" x14ac:dyDescent="0.15">
      <c r="A695" s="83"/>
      <c r="B695" s="34"/>
      <c r="C695" s="150"/>
      <c r="D695" s="35"/>
      <c r="E695" s="35"/>
      <c r="F695" s="35"/>
      <c r="G695" s="8"/>
      <c r="H695" s="8"/>
      <c r="I695" s="8"/>
      <c r="J695" s="8"/>
      <c r="K695" s="8"/>
      <c r="L695" s="8"/>
      <c r="M695" s="8"/>
      <c r="N695" s="8"/>
      <c r="O695" s="8"/>
      <c r="P695" s="8"/>
      <c r="Q695" s="8"/>
      <c r="R695" s="8"/>
      <c r="S695" s="8"/>
      <c r="T695" s="8"/>
      <c r="U695" s="8"/>
      <c r="V695" s="8"/>
      <c r="W695" s="8"/>
      <c r="X695" s="8"/>
      <c r="Y695" s="8"/>
    </row>
    <row r="696" spans="1:25" ht="12.75" customHeight="1" x14ac:dyDescent="0.15">
      <c r="A696" s="83"/>
      <c r="B696" s="34"/>
      <c r="C696" s="150"/>
      <c r="D696" s="35"/>
      <c r="E696" s="35"/>
      <c r="F696" s="35"/>
      <c r="G696" s="8"/>
      <c r="H696" s="8"/>
      <c r="I696" s="8"/>
      <c r="J696" s="8"/>
      <c r="K696" s="8"/>
      <c r="L696" s="8"/>
      <c r="M696" s="8"/>
      <c r="N696" s="8"/>
      <c r="O696" s="8"/>
      <c r="P696" s="8"/>
      <c r="Q696" s="8"/>
      <c r="R696" s="8"/>
      <c r="S696" s="8"/>
      <c r="T696" s="8"/>
      <c r="U696" s="8"/>
      <c r="V696" s="8"/>
      <c r="W696" s="8"/>
      <c r="X696" s="8"/>
      <c r="Y696" s="8"/>
    </row>
    <row r="697" spans="1:25" ht="12.75" customHeight="1" x14ac:dyDescent="0.15">
      <c r="A697" s="83"/>
      <c r="B697" s="34"/>
      <c r="C697" s="150"/>
      <c r="D697" s="35"/>
      <c r="E697" s="35"/>
      <c r="F697" s="35"/>
      <c r="G697" s="8"/>
      <c r="H697" s="8"/>
      <c r="I697" s="8"/>
      <c r="J697" s="8"/>
      <c r="K697" s="8"/>
      <c r="L697" s="8"/>
      <c r="M697" s="8"/>
      <c r="N697" s="8"/>
      <c r="O697" s="8"/>
      <c r="P697" s="8"/>
      <c r="Q697" s="8"/>
      <c r="R697" s="8"/>
      <c r="S697" s="8"/>
      <c r="T697" s="8"/>
      <c r="U697" s="8"/>
      <c r="V697" s="8"/>
      <c r="W697" s="8"/>
      <c r="X697" s="8"/>
      <c r="Y697" s="8"/>
    </row>
    <row r="698" spans="1:25" ht="12.75" customHeight="1" x14ac:dyDescent="0.15">
      <c r="A698" s="83"/>
      <c r="B698" s="34"/>
      <c r="C698" s="150"/>
      <c r="D698" s="35"/>
      <c r="E698" s="35"/>
      <c r="F698" s="35"/>
      <c r="G698" s="8"/>
      <c r="H698" s="8"/>
      <c r="I698" s="8"/>
      <c r="J698" s="8"/>
      <c r="K698" s="8"/>
      <c r="L698" s="8"/>
      <c r="M698" s="8"/>
      <c r="N698" s="8"/>
      <c r="O698" s="8"/>
      <c r="P698" s="8"/>
      <c r="Q698" s="8"/>
      <c r="R698" s="8"/>
      <c r="S698" s="8"/>
      <c r="T698" s="8"/>
      <c r="U698" s="8"/>
      <c r="V698" s="8"/>
      <c r="W698" s="8"/>
      <c r="X698" s="8"/>
      <c r="Y698" s="8"/>
    </row>
    <row r="699" spans="1:25" ht="12.75" customHeight="1" x14ac:dyDescent="0.15">
      <c r="A699" s="83"/>
      <c r="B699" s="34"/>
      <c r="C699" s="150"/>
      <c r="D699" s="35"/>
      <c r="E699" s="35"/>
      <c r="F699" s="35"/>
      <c r="G699" s="8"/>
      <c r="H699" s="8"/>
      <c r="I699" s="8"/>
      <c r="J699" s="8"/>
      <c r="K699" s="8"/>
      <c r="L699" s="8"/>
      <c r="M699" s="8"/>
      <c r="N699" s="8"/>
      <c r="O699" s="8"/>
      <c r="P699" s="8"/>
      <c r="Q699" s="8"/>
      <c r="R699" s="8"/>
      <c r="S699" s="8"/>
      <c r="T699" s="8"/>
      <c r="U699" s="8"/>
      <c r="V699" s="8"/>
      <c r="W699" s="8"/>
      <c r="X699" s="8"/>
      <c r="Y699" s="8"/>
    </row>
    <row r="700" spans="1:25" ht="12.75" customHeight="1" x14ac:dyDescent="0.15">
      <c r="A700" s="83"/>
      <c r="B700" s="34"/>
      <c r="C700" s="150"/>
      <c r="D700" s="35"/>
      <c r="E700" s="35"/>
      <c r="F700" s="35"/>
      <c r="G700" s="8"/>
      <c r="H700" s="8"/>
      <c r="I700" s="8"/>
      <c r="J700" s="8"/>
      <c r="K700" s="8"/>
      <c r="L700" s="8"/>
      <c r="M700" s="8"/>
      <c r="N700" s="8"/>
      <c r="O700" s="8"/>
      <c r="P700" s="8"/>
      <c r="Q700" s="8"/>
      <c r="R700" s="8"/>
      <c r="S700" s="8"/>
      <c r="T700" s="8"/>
      <c r="U700" s="8"/>
      <c r="V700" s="8"/>
      <c r="W700" s="8"/>
      <c r="X700" s="8"/>
      <c r="Y700" s="8"/>
    </row>
    <row r="701" spans="1:25" ht="12.75" customHeight="1" x14ac:dyDescent="0.15">
      <c r="A701" s="83"/>
      <c r="B701" s="34"/>
      <c r="C701" s="150"/>
      <c r="D701" s="35"/>
      <c r="E701" s="35"/>
      <c r="F701" s="35"/>
      <c r="G701" s="8"/>
      <c r="H701" s="8"/>
      <c r="I701" s="8"/>
      <c r="J701" s="8"/>
      <c r="K701" s="8"/>
      <c r="L701" s="8"/>
      <c r="M701" s="8"/>
      <c r="N701" s="8"/>
      <c r="O701" s="8"/>
      <c r="P701" s="8"/>
      <c r="Q701" s="8"/>
      <c r="R701" s="8"/>
      <c r="S701" s="8"/>
      <c r="T701" s="8"/>
      <c r="U701" s="8"/>
      <c r="V701" s="8"/>
      <c r="W701" s="8"/>
      <c r="X701" s="8"/>
      <c r="Y701" s="8"/>
    </row>
    <row r="702" spans="1:25" ht="12.75" customHeight="1" x14ac:dyDescent="0.15">
      <c r="A702" s="83"/>
      <c r="B702" s="34"/>
      <c r="C702" s="150"/>
      <c r="D702" s="35"/>
      <c r="E702" s="35"/>
      <c r="F702" s="35"/>
      <c r="G702" s="8"/>
      <c r="H702" s="8"/>
      <c r="I702" s="8"/>
      <c r="J702" s="8"/>
      <c r="K702" s="8"/>
      <c r="L702" s="8"/>
      <c r="M702" s="8"/>
      <c r="N702" s="8"/>
      <c r="O702" s="8"/>
      <c r="P702" s="8"/>
      <c r="Q702" s="8"/>
      <c r="R702" s="8"/>
      <c r="S702" s="8"/>
      <c r="T702" s="8"/>
      <c r="U702" s="8"/>
      <c r="V702" s="8"/>
      <c r="W702" s="8"/>
      <c r="X702" s="8"/>
      <c r="Y702" s="8"/>
    </row>
    <row r="703" spans="1:25" ht="12.75" customHeight="1" x14ac:dyDescent="0.15">
      <c r="A703" s="83"/>
      <c r="B703" s="34"/>
      <c r="C703" s="150"/>
      <c r="D703" s="35"/>
      <c r="E703" s="35"/>
      <c r="F703" s="35"/>
      <c r="G703" s="8"/>
      <c r="H703" s="8"/>
      <c r="I703" s="8"/>
      <c r="J703" s="8"/>
      <c r="K703" s="8"/>
      <c r="L703" s="8"/>
      <c r="M703" s="8"/>
      <c r="N703" s="8"/>
      <c r="O703" s="8"/>
      <c r="P703" s="8"/>
      <c r="Q703" s="8"/>
      <c r="R703" s="8"/>
      <c r="S703" s="8"/>
      <c r="T703" s="8"/>
      <c r="U703" s="8"/>
      <c r="V703" s="8"/>
      <c r="W703" s="8"/>
      <c r="X703" s="8"/>
      <c r="Y703" s="8"/>
    </row>
    <row r="704" spans="1:25" ht="12.75" customHeight="1" x14ac:dyDescent="0.15">
      <c r="A704" s="83"/>
      <c r="B704" s="34"/>
      <c r="C704" s="150"/>
      <c r="D704" s="35"/>
      <c r="E704" s="35"/>
      <c r="F704" s="35"/>
      <c r="G704" s="8"/>
      <c r="H704" s="8"/>
      <c r="I704" s="8"/>
      <c r="J704" s="8"/>
      <c r="K704" s="8"/>
      <c r="L704" s="8"/>
      <c r="M704" s="8"/>
      <c r="N704" s="8"/>
      <c r="O704" s="8"/>
      <c r="P704" s="8"/>
      <c r="Q704" s="8"/>
      <c r="R704" s="8"/>
      <c r="S704" s="8"/>
      <c r="T704" s="8"/>
      <c r="U704" s="8"/>
      <c r="V704" s="8"/>
      <c r="W704" s="8"/>
      <c r="X704" s="8"/>
      <c r="Y704" s="8"/>
    </row>
    <row r="705" spans="1:25" ht="12.75" customHeight="1" x14ac:dyDescent="0.15">
      <c r="A705" s="83"/>
      <c r="B705" s="34"/>
      <c r="C705" s="150"/>
      <c r="D705" s="35"/>
      <c r="E705" s="35"/>
      <c r="F705" s="35"/>
      <c r="G705" s="8"/>
      <c r="H705" s="8"/>
      <c r="I705" s="8"/>
      <c r="J705" s="8"/>
      <c r="K705" s="8"/>
      <c r="L705" s="8"/>
      <c r="M705" s="8"/>
      <c r="N705" s="8"/>
      <c r="O705" s="8"/>
      <c r="P705" s="8"/>
      <c r="Q705" s="8"/>
      <c r="R705" s="8"/>
      <c r="S705" s="8"/>
      <c r="T705" s="8"/>
      <c r="U705" s="8"/>
      <c r="V705" s="8"/>
      <c r="W705" s="8"/>
      <c r="X705" s="8"/>
      <c r="Y705" s="8"/>
    </row>
    <row r="706" spans="1:25" ht="12.75" customHeight="1" x14ac:dyDescent="0.15">
      <c r="A706" s="83"/>
      <c r="B706" s="34"/>
      <c r="C706" s="150"/>
      <c r="D706" s="35"/>
      <c r="E706" s="35"/>
      <c r="F706" s="35"/>
      <c r="G706" s="8"/>
      <c r="H706" s="8"/>
      <c r="I706" s="8"/>
      <c r="J706" s="8"/>
      <c r="K706" s="8"/>
      <c r="L706" s="8"/>
      <c r="M706" s="8"/>
      <c r="N706" s="8"/>
      <c r="O706" s="8"/>
      <c r="P706" s="8"/>
      <c r="Q706" s="8"/>
      <c r="R706" s="8"/>
      <c r="S706" s="8"/>
      <c r="T706" s="8"/>
      <c r="U706" s="8"/>
      <c r="V706" s="8"/>
      <c r="W706" s="8"/>
      <c r="X706" s="8"/>
      <c r="Y706" s="8"/>
    </row>
    <row r="707" spans="1:25" ht="12.75" customHeight="1" x14ac:dyDescent="0.15">
      <c r="A707" s="83"/>
      <c r="B707" s="34"/>
      <c r="C707" s="150"/>
      <c r="D707" s="35"/>
      <c r="E707" s="35"/>
      <c r="F707" s="35"/>
      <c r="G707" s="8"/>
      <c r="H707" s="8"/>
      <c r="I707" s="8"/>
      <c r="J707" s="8"/>
      <c r="K707" s="8"/>
      <c r="L707" s="8"/>
      <c r="M707" s="8"/>
      <c r="N707" s="8"/>
      <c r="O707" s="8"/>
      <c r="P707" s="8"/>
      <c r="Q707" s="8"/>
      <c r="R707" s="8"/>
      <c r="S707" s="8"/>
      <c r="T707" s="8"/>
      <c r="U707" s="8"/>
      <c r="V707" s="8"/>
      <c r="W707" s="8"/>
      <c r="X707" s="8"/>
      <c r="Y707" s="8"/>
    </row>
    <row r="708" spans="1:25" ht="12.75" customHeight="1" x14ac:dyDescent="0.15">
      <c r="A708" s="83"/>
      <c r="B708" s="34"/>
      <c r="C708" s="150"/>
      <c r="D708" s="35"/>
      <c r="E708" s="35"/>
      <c r="F708" s="35"/>
      <c r="G708" s="8"/>
      <c r="H708" s="8"/>
      <c r="I708" s="8"/>
      <c r="J708" s="8"/>
      <c r="K708" s="8"/>
      <c r="L708" s="8"/>
      <c r="M708" s="8"/>
      <c r="N708" s="8"/>
      <c r="O708" s="8"/>
      <c r="P708" s="8"/>
      <c r="Q708" s="8"/>
      <c r="R708" s="8"/>
      <c r="S708" s="8"/>
      <c r="T708" s="8"/>
      <c r="U708" s="8"/>
      <c r="V708" s="8"/>
      <c r="W708" s="8"/>
      <c r="X708" s="8"/>
      <c r="Y708" s="8"/>
    </row>
    <row r="709" spans="1:25" ht="12.75" customHeight="1" x14ac:dyDescent="0.15">
      <c r="A709" s="83"/>
      <c r="B709" s="34"/>
      <c r="C709" s="150"/>
      <c r="D709" s="35"/>
      <c r="E709" s="35"/>
      <c r="F709" s="35"/>
      <c r="G709" s="8"/>
      <c r="H709" s="8"/>
      <c r="I709" s="8"/>
      <c r="J709" s="8"/>
      <c r="K709" s="8"/>
      <c r="L709" s="8"/>
      <c r="M709" s="8"/>
      <c r="N709" s="8"/>
      <c r="O709" s="8"/>
      <c r="P709" s="8"/>
      <c r="Q709" s="8"/>
      <c r="R709" s="8"/>
      <c r="S709" s="8"/>
      <c r="T709" s="8"/>
      <c r="U709" s="8"/>
      <c r="V709" s="8"/>
      <c r="W709" s="8"/>
      <c r="X709" s="8"/>
      <c r="Y709" s="8"/>
    </row>
    <row r="710" spans="1:25" ht="12.75" customHeight="1" x14ac:dyDescent="0.15">
      <c r="A710" s="83"/>
      <c r="B710" s="34"/>
      <c r="C710" s="150"/>
      <c r="D710" s="35"/>
      <c r="E710" s="35"/>
      <c r="F710" s="35"/>
      <c r="G710" s="8"/>
      <c r="H710" s="8"/>
      <c r="I710" s="8"/>
      <c r="J710" s="8"/>
      <c r="K710" s="8"/>
      <c r="L710" s="8"/>
      <c r="M710" s="8"/>
      <c r="N710" s="8"/>
      <c r="O710" s="8"/>
      <c r="P710" s="8"/>
      <c r="Q710" s="8"/>
      <c r="R710" s="8"/>
      <c r="S710" s="8"/>
      <c r="T710" s="8"/>
      <c r="U710" s="8"/>
      <c r="V710" s="8"/>
      <c r="W710" s="8"/>
      <c r="X710" s="8"/>
      <c r="Y710" s="8"/>
    </row>
    <row r="711" spans="1:25" ht="12.75" customHeight="1" x14ac:dyDescent="0.15">
      <c r="A711" s="83"/>
      <c r="B711" s="34"/>
      <c r="C711" s="150"/>
      <c r="D711" s="35"/>
      <c r="E711" s="35"/>
      <c r="F711" s="35"/>
      <c r="G711" s="8"/>
      <c r="H711" s="8"/>
      <c r="I711" s="8"/>
      <c r="J711" s="8"/>
      <c r="K711" s="8"/>
      <c r="L711" s="8"/>
      <c r="M711" s="8"/>
      <c r="N711" s="8"/>
      <c r="O711" s="8"/>
      <c r="P711" s="8"/>
      <c r="Q711" s="8"/>
      <c r="R711" s="8"/>
      <c r="S711" s="8"/>
      <c r="T711" s="8"/>
      <c r="U711" s="8"/>
      <c r="V711" s="8"/>
      <c r="W711" s="8"/>
      <c r="X711" s="8"/>
      <c r="Y711" s="8"/>
    </row>
    <row r="712" spans="1:25" ht="12.75" customHeight="1" x14ac:dyDescent="0.15">
      <c r="A712" s="83"/>
      <c r="B712" s="34"/>
      <c r="C712" s="150"/>
      <c r="D712" s="35"/>
      <c r="E712" s="35"/>
      <c r="F712" s="35"/>
      <c r="G712" s="8"/>
      <c r="H712" s="8"/>
      <c r="I712" s="8"/>
      <c r="J712" s="8"/>
      <c r="K712" s="8"/>
      <c r="L712" s="8"/>
      <c r="M712" s="8"/>
      <c r="N712" s="8"/>
      <c r="O712" s="8"/>
      <c r="P712" s="8"/>
      <c r="Q712" s="8"/>
      <c r="R712" s="8"/>
      <c r="S712" s="8"/>
      <c r="T712" s="8"/>
      <c r="U712" s="8"/>
      <c r="V712" s="8"/>
      <c r="W712" s="8"/>
      <c r="X712" s="8"/>
      <c r="Y712" s="8"/>
    </row>
    <row r="713" spans="1:25" ht="12.75" customHeight="1" x14ac:dyDescent="0.15">
      <c r="A713" s="83"/>
      <c r="B713" s="34"/>
      <c r="C713" s="150"/>
      <c r="D713" s="35"/>
      <c r="E713" s="35"/>
      <c r="F713" s="35"/>
      <c r="G713" s="8"/>
      <c r="H713" s="8"/>
      <c r="I713" s="8"/>
      <c r="J713" s="8"/>
      <c r="K713" s="8"/>
      <c r="L713" s="8"/>
      <c r="M713" s="8"/>
      <c r="N713" s="8"/>
      <c r="O713" s="8"/>
      <c r="P713" s="8"/>
      <c r="Q713" s="8"/>
      <c r="R713" s="8"/>
      <c r="S713" s="8"/>
      <c r="T713" s="8"/>
      <c r="U713" s="8"/>
      <c r="V713" s="8"/>
      <c r="W713" s="8"/>
      <c r="X713" s="8"/>
      <c r="Y713" s="8"/>
    </row>
    <row r="714" spans="1:25" ht="12.75" customHeight="1" x14ac:dyDescent="0.15">
      <c r="A714" s="83"/>
      <c r="B714" s="34"/>
      <c r="C714" s="150"/>
      <c r="D714" s="35"/>
      <c r="E714" s="35"/>
      <c r="F714" s="35"/>
      <c r="G714" s="8"/>
      <c r="H714" s="8"/>
      <c r="I714" s="8"/>
      <c r="J714" s="8"/>
      <c r="K714" s="8"/>
      <c r="L714" s="8"/>
      <c r="M714" s="8"/>
      <c r="N714" s="8"/>
      <c r="O714" s="8"/>
      <c r="P714" s="8"/>
      <c r="Q714" s="8"/>
      <c r="R714" s="8"/>
      <c r="S714" s="8"/>
      <c r="T714" s="8"/>
      <c r="U714" s="8"/>
      <c r="V714" s="8"/>
      <c r="W714" s="8"/>
      <c r="X714" s="8"/>
      <c r="Y714" s="8"/>
    </row>
    <row r="715" spans="1:25" ht="12.75" customHeight="1" x14ac:dyDescent="0.15">
      <c r="A715" s="83"/>
      <c r="B715" s="34"/>
      <c r="C715" s="150"/>
      <c r="D715" s="35"/>
      <c r="E715" s="35"/>
      <c r="F715" s="35"/>
      <c r="G715" s="8"/>
      <c r="H715" s="8"/>
      <c r="I715" s="8"/>
      <c r="J715" s="8"/>
      <c r="K715" s="8"/>
      <c r="L715" s="8"/>
      <c r="M715" s="8"/>
      <c r="N715" s="8"/>
      <c r="O715" s="8"/>
      <c r="P715" s="8"/>
      <c r="Q715" s="8"/>
      <c r="R715" s="8"/>
      <c r="S715" s="8"/>
      <c r="T715" s="8"/>
      <c r="U715" s="8"/>
      <c r="V715" s="8"/>
      <c r="W715" s="8"/>
      <c r="X715" s="8"/>
      <c r="Y715" s="8"/>
    </row>
    <row r="716" spans="1:25" ht="12.75" customHeight="1" x14ac:dyDescent="0.15">
      <c r="A716" s="83"/>
      <c r="B716" s="34"/>
      <c r="C716" s="150"/>
      <c r="D716" s="35"/>
      <c r="E716" s="35"/>
      <c r="F716" s="35"/>
      <c r="G716" s="8"/>
      <c r="H716" s="8"/>
      <c r="I716" s="8"/>
      <c r="J716" s="8"/>
      <c r="K716" s="8"/>
      <c r="L716" s="8"/>
      <c r="M716" s="8"/>
      <c r="N716" s="8"/>
      <c r="O716" s="8"/>
      <c r="P716" s="8"/>
      <c r="Q716" s="8"/>
      <c r="R716" s="8"/>
      <c r="S716" s="8"/>
      <c r="T716" s="8"/>
      <c r="U716" s="8"/>
      <c r="V716" s="8"/>
      <c r="W716" s="8"/>
      <c r="X716" s="8"/>
      <c r="Y716" s="8"/>
    </row>
    <row r="717" spans="1:25" ht="12.75" customHeight="1" x14ac:dyDescent="0.15">
      <c r="A717" s="83"/>
      <c r="B717" s="34"/>
      <c r="C717" s="150"/>
      <c r="D717" s="35"/>
      <c r="E717" s="35"/>
      <c r="F717" s="35"/>
      <c r="G717" s="8"/>
      <c r="H717" s="8"/>
      <c r="I717" s="8"/>
      <c r="J717" s="8"/>
      <c r="K717" s="8"/>
      <c r="L717" s="8"/>
      <c r="M717" s="8"/>
      <c r="N717" s="8"/>
      <c r="O717" s="8"/>
      <c r="P717" s="8"/>
      <c r="Q717" s="8"/>
      <c r="R717" s="8"/>
      <c r="S717" s="8"/>
      <c r="T717" s="8"/>
      <c r="U717" s="8"/>
      <c r="V717" s="8"/>
      <c r="W717" s="8"/>
      <c r="X717" s="8"/>
      <c r="Y717" s="8"/>
    </row>
    <row r="718" spans="1:25" ht="12.75" customHeight="1" x14ac:dyDescent="0.15">
      <c r="A718" s="83"/>
      <c r="B718" s="34"/>
      <c r="C718" s="150"/>
      <c r="D718" s="35"/>
      <c r="E718" s="35"/>
      <c r="F718" s="35"/>
      <c r="G718" s="8"/>
      <c r="H718" s="8"/>
      <c r="I718" s="8"/>
      <c r="J718" s="8"/>
      <c r="K718" s="8"/>
      <c r="L718" s="8"/>
      <c r="M718" s="8"/>
      <c r="N718" s="8"/>
      <c r="O718" s="8"/>
      <c r="P718" s="8"/>
      <c r="Q718" s="8"/>
      <c r="R718" s="8"/>
      <c r="S718" s="8"/>
      <c r="T718" s="8"/>
      <c r="U718" s="8"/>
      <c r="V718" s="8"/>
      <c r="W718" s="8"/>
      <c r="X718" s="8"/>
      <c r="Y718" s="8"/>
    </row>
    <row r="719" spans="1:25" ht="12.75" customHeight="1" x14ac:dyDescent="0.15">
      <c r="A719" s="83"/>
      <c r="B719" s="34"/>
      <c r="C719" s="150"/>
      <c r="D719" s="35"/>
      <c r="E719" s="35"/>
      <c r="F719" s="35"/>
      <c r="G719" s="8"/>
      <c r="H719" s="8"/>
      <c r="I719" s="8"/>
      <c r="J719" s="8"/>
      <c r="K719" s="8"/>
      <c r="L719" s="8"/>
      <c r="M719" s="8"/>
      <c r="N719" s="8"/>
      <c r="O719" s="8"/>
      <c r="P719" s="8"/>
      <c r="Q719" s="8"/>
      <c r="R719" s="8"/>
      <c r="S719" s="8"/>
      <c r="T719" s="8"/>
      <c r="U719" s="8"/>
      <c r="V719" s="8"/>
      <c r="W719" s="8"/>
      <c r="X719" s="8"/>
      <c r="Y719" s="8"/>
    </row>
    <row r="720" spans="1:25" ht="12.75" customHeight="1" x14ac:dyDescent="0.15">
      <c r="A720" s="83"/>
      <c r="B720" s="34"/>
      <c r="C720" s="150"/>
      <c r="D720" s="35"/>
      <c r="E720" s="35"/>
      <c r="F720" s="35"/>
      <c r="G720" s="8"/>
      <c r="H720" s="8"/>
      <c r="I720" s="8"/>
      <c r="J720" s="8"/>
      <c r="K720" s="8"/>
      <c r="L720" s="8"/>
      <c r="M720" s="8"/>
      <c r="N720" s="8"/>
      <c r="O720" s="8"/>
      <c r="P720" s="8"/>
      <c r="Q720" s="8"/>
      <c r="R720" s="8"/>
      <c r="S720" s="8"/>
      <c r="T720" s="8"/>
      <c r="U720" s="8"/>
      <c r="V720" s="8"/>
      <c r="W720" s="8"/>
      <c r="X720" s="8"/>
      <c r="Y720" s="8"/>
    </row>
    <row r="721" spans="1:25" ht="12.75" customHeight="1" x14ac:dyDescent="0.15">
      <c r="A721" s="83"/>
      <c r="B721" s="34"/>
      <c r="C721" s="150"/>
      <c r="D721" s="35"/>
      <c r="E721" s="35"/>
      <c r="F721" s="35"/>
      <c r="G721" s="8"/>
      <c r="H721" s="8"/>
      <c r="I721" s="8"/>
      <c r="J721" s="8"/>
      <c r="K721" s="8"/>
      <c r="L721" s="8"/>
      <c r="M721" s="8"/>
      <c r="N721" s="8"/>
      <c r="O721" s="8"/>
      <c r="P721" s="8"/>
      <c r="Q721" s="8"/>
      <c r="R721" s="8"/>
      <c r="S721" s="8"/>
      <c r="T721" s="8"/>
      <c r="U721" s="8"/>
      <c r="V721" s="8"/>
      <c r="W721" s="8"/>
      <c r="X721" s="8"/>
      <c r="Y721" s="8"/>
    </row>
    <row r="722" spans="1:25" ht="12.75" customHeight="1" x14ac:dyDescent="0.15">
      <c r="A722" s="83"/>
      <c r="B722" s="34"/>
      <c r="C722" s="150"/>
      <c r="D722" s="35"/>
      <c r="E722" s="35"/>
      <c r="F722" s="35"/>
      <c r="G722" s="8"/>
      <c r="H722" s="8"/>
      <c r="I722" s="8"/>
      <c r="J722" s="8"/>
      <c r="K722" s="8"/>
      <c r="L722" s="8"/>
      <c r="M722" s="8"/>
      <c r="N722" s="8"/>
      <c r="O722" s="8"/>
      <c r="P722" s="8"/>
      <c r="Q722" s="8"/>
      <c r="R722" s="8"/>
      <c r="S722" s="8"/>
      <c r="T722" s="8"/>
      <c r="U722" s="8"/>
      <c r="V722" s="8"/>
      <c r="W722" s="8"/>
      <c r="X722" s="8"/>
      <c r="Y722" s="8"/>
    </row>
    <row r="723" spans="1:25" ht="12.75" customHeight="1" x14ac:dyDescent="0.15">
      <c r="A723" s="83"/>
      <c r="B723" s="34"/>
      <c r="C723" s="150"/>
      <c r="D723" s="35"/>
      <c r="E723" s="35"/>
      <c r="F723" s="35"/>
      <c r="G723" s="8"/>
      <c r="H723" s="8"/>
      <c r="I723" s="8"/>
      <c r="J723" s="8"/>
      <c r="K723" s="8"/>
      <c r="L723" s="8"/>
      <c r="M723" s="8"/>
      <c r="N723" s="8"/>
      <c r="O723" s="8"/>
      <c r="P723" s="8"/>
      <c r="Q723" s="8"/>
      <c r="R723" s="8"/>
      <c r="S723" s="8"/>
      <c r="T723" s="8"/>
      <c r="U723" s="8"/>
      <c r="V723" s="8"/>
      <c r="W723" s="8"/>
      <c r="X723" s="8"/>
      <c r="Y723" s="8"/>
    </row>
    <row r="724" spans="1:25" ht="12.75" customHeight="1" x14ac:dyDescent="0.15">
      <c r="A724" s="83"/>
      <c r="B724" s="34"/>
      <c r="C724" s="150"/>
      <c r="D724" s="35"/>
      <c r="E724" s="35"/>
      <c r="F724" s="35"/>
      <c r="G724" s="8"/>
      <c r="H724" s="8"/>
      <c r="I724" s="8"/>
      <c r="J724" s="8"/>
      <c r="K724" s="8"/>
      <c r="L724" s="8"/>
      <c r="M724" s="8"/>
      <c r="N724" s="8"/>
      <c r="O724" s="8"/>
      <c r="P724" s="8"/>
      <c r="Q724" s="8"/>
      <c r="R724" s="8"/>
      <c r="S724" s="8"/>
      <c r="T724" s="8"/>
      <c r="U724" s="8"/>
      <c r="V724" s="8"/>
      <c r="W724" s="8"/>
      <c r="X724" s="8"/>
      <c r="Y724" s="8"/>
    </row>
    <row r="725" spans="1:25" ht="12.75" customHeight="1" x14ac:dyDescent="0.15">
      <c r="A725" s="83"/>
      <c r="B725" s="34"/>
      <c r="C725" s="150"/>
      <c r="D725" s="35"/>
      <c r="E725" s="35"/>
      <c r="F725" s="35"/>
      <c r="G725" s="8"/>
      <c r="H725" s="8"/>
      <c r="I725" s="8"/>
      <c r="J725" s="8"/>
      <c r="K725" s="8"/>
      <c r="L725" s="8"/>
      <c r="M725" s="8"/>
      <c r="N725" s="8"/>
      <c r="O725" s="8"/>
      <c r="P725" s="8"/>
      <c r="Q725" s="8"/>
      <c r="R725" s="8"/>
      <c r="S725" s="8"/>
      <c r="T725" s="8"/>
      <c r="U725" s="8"/>
      <c r="V725" s="8"/>
      <c r="W725" s="8"/>
      <c r="X725" s="8"/>
      <c r="Y725" s="8"/>
    </row>
    <row r="726" spans="1:25" ht="12.75" customHeight="1" x14ac:dyDescent="0.15">
      <c r="A726" s="83"/>
      <c r="B726" s="34"/>
      <c r="C726" s="150"/>
      <c r="D726" s="35"/>
      <c r="E726" s="35"/>
      <c r="F726" s="35"/>
      <c r="G726" s="8"/>
      <c r="H726" s="8"/>
      <c r="I726" s="8"/>
      <c r="J726" s="8"/>
      <c r="K726" s="8"/>
      <c r="L726" s="8"/>
      <c r="M726" s="8"/>
      <c r="N726" s="8"/>
      <c r="O726" s="8"/>
      <c r="P726" s="8"/>
      <c r="Q726" s="8"/>
      <c r="R726" s="8"/>
      <c r="S726" s="8"/>
      <c r="T726" s="8"/>
      <c r="U726" s="8"/>
      <c r="V726" s="8"/>
      <c r="W726" s="8"/>
      <c r="X726" s="8"/>
      <c r="Y726" s="8"/>
    </row>
    <row r="727" spans="1:25" ht="12.75" customHeight="1" x14ac:dyDescent="0.15">
      <c r="A727" s="83"/>
      <c r="B727" s="34"/>
      <c r="C727" s="150"/>
      <c r="D727" s="35"/>
      <c r="E727" s="35"/>
      <c r="F727" s="35"/>
      <c r="G727" s="8"/>
      <c r="H727" s="8"/>
      <c r="I727" s="8"/>
      <c r="J727" s="8"/>
      <c r="K727" s="8"/>
      <c r="L727" s="8"/>
      <c r="M727" s="8"/>
      <c r="N727" s="8"/>
      <c r="O727" s="8"/>
      <c r="P727" s="8"/>
      <c r="Q727" s="8"/>
      <c r="R727" s="8"/>
      <c r="S727" s="8"/>
      <c r="T727" s="8"/>
      <c r="U727" s="8"/>
      <c r="V727" s="8"/>
      <c r="W727" s="8"/>
      <c r="X727" s="8"/>
      <c r="Y727" s="8"/>
    </row>
    <row r="728" spans="1:25" ht="12.75" customHeight="1" x14ac:dyDescent="0.15">
      <c r="A728" s="83"/>
      <c r="B728" s="34"/>
      <c r="C728" s="150"/>
      <c r="D728" s="35"/>
      <c r="E728" s="35"/>
      <c r="F728" s="35"/>
      <c r="G728" s="8"/>
      <c r="H728" s="8"/>
      <c r="I728" s="8"/>
      <c r="J728" s="8"/>
      <c r="K728" s="8"/>
      <c r="L728" s="8"/>
      <c r="M728" s="8"/>
      <c r="N728" s="8"/>
      <c r="O728" s="8"/>
      <c r="P728" s="8"/>
      <c r="Q728" s="8"/>
      <c r="R728" s="8"/>
      <c r="S728" s="8"/>
      <c r="T728" s="8"/>
      <c r="U728" s="8"/>
      <c r="V728" s="8"/>
      <c r="W728" s="8"/>
      <c r="X728" s="8"/>
      <c r="Y728" s="8"/>
    </row>
    <row r="729" spans="1:25" ht="12.75" customHeight="1" x14ac:dyDescent="0.15">
      <c r="A729" s="83"/>
      <c r="B729" s="34"/>
      <c r="C729" s="150"/>
      <c r="D729" s="35"/>
      <c r="E729" s="35"/>
      <c r="F729" s="35"/>
      <c r="G729" s="8"/>
      <c r="H729" s="8"/>
      <c r="I729" s="8"/>
      <c r="J729" s="8"/>
      <c r="K729" s="8"/>
      <c r="L729" s="8"/>
      <c r="M729" s="8"/>
      <c r="N729" s="8"/>
      <c r="O729" s="8"/>
      <c r="P729" s="8"/>
      <c r="Q729" s="8"/>
      <c r="R729" s="8"/>
      <c r="S729" s="8"/>
      <c r="T729" s="8"/>
      <c r="U729" s="8"/>
      <c r="V729" s="8"/>
      <c r="W729" s="8"/>
      <c r="X729" s="8"/>
      <c r="Y729" s="8"/>
    </row>
    <row r="730" spans="1:25" ht="12.75" customHeight="1" x14ac:dyDescent="0.15">
      <c r="A730" s="83"/>
      <c r="B730" s="34"/>
      <c r="C730" s="150"/>
      <c r="D730" s="35"/>
      <c r="E730" s="35"/>
      <c r="F730" s="35"/>
      <c r="G730" s="8"/>
      <c r="H730" s="8"/>
      <c r="I730" s="8"/>
      <c r="J730" s="8"/>
      <c r="K730" s="8"/>
      <c r="L730" s="8"/>
      <c r="M730" s="8"/>
      <c r="N730" s="8"/>
      <c r="O730" s="8"/>
      <c r="P730" s="8"/>
      <c r="Q730" s="8"/>
      <c r="R730" s="8"/>
      <c r="S730" s="8"/>
      <c r="T730" s="8"/>
      <c r="U730" s="8"/>
      <c r="V730" s="8"/>
      <c r="W730" s="8"/>
      <c r="X730" s="8"/>
      <c r="Y730" s="8"/>
    </row>
    <row r="731" spans="1:25" ht="12.75" customHeight="1" x14ac:dyDescent="0.15">
      <c r="A731" s="83"/>
      <c r="B731" s="34"/>
      <c r="C731" s="150"/>
      <c r="D731" s="35"/>
      <c r="E731" s="35"/>
      <c r="F731" s="35"/>
      <c r="G731" s="8"/>
      <c r="H731" s="8"/>
      <c r="I731" s="8"/>
      <c r="J731" s="8"/>
      <c r="K731" s="8"/>
      <c r="L731" s="8"/>
      <c r="M731" s="8"/>
      <c r="N731" s="8"/>
      <c r="O731" s="8"/>
      <c r="P731" s="8"/>
      <c r="Q731" s="8"/>
      <c r="R731" s="8"/>
      <c r="S731" s="8"/>
      <c r="T731" s="8"/>
      <c r="U731" s="8"/>
      <c r="V731" s="8"/>
      <c r="W731" s="8"/>
      <c r="X731" s="8"/>
      <c r="Y731" s="8"/>
    </row>
    <row r="732" spans="1:25" ht="12.75" customHeight="1" x14ac:dyDescent="0.15">
      <c r="A732" s="83"/>
      <c r="B732" s="34"/>
      <c r="C732" s="150"/>
      <c r="D732" s="35"/>
      <c r="E732" s="35"/>
      <c r="F732" s="35"/>
      <c r="G732" s="8"/>
      <c r="H732" s="8"/>
      <c r="I732" s="8"/>
      <c r="J732" s="8"/>
      <c r="K732" s="8"/>
      <c r="L732" s="8"/>
      <c r="M732" s="8"/>
      <c r="N732" s="8"/>
      <c r="O732" s="8"/>
      <c r="P732" s="8"/>
      <c r="Q732" s="8"/>
      <c r="R732" s="8"/>
      <c r="S732" s="8"/>
      <c r="T732" s="8"/>
      <c r="U732" s="8"/>
      <c r="V732" s="8"/>
      <c r="W732" s="8"/>
      <c r="X732" s="8"/>
      <c r="Y732" s="8"/>
    </row>
    <row r="733" spans="1:25" ht="12.75" customHeight="1" x14ac:dyDescent="0.15">
      <c r="A733" s="83"/>
      <c r="B733" s="34"/>
      <c r="C733" s="150"/>
      <c r="D733" s="35"/>
      <c r="E733" s="35"/>
      <c r="F733" s="35"/>
      <c r="G733" s="8"/>
      <c r="H733" s="8"/>
      <c r="I733" s="8"/>
      <c r="J733" s="8"/>
      <c r="K733" s="8"/>
      <c r="L733" s="8"/>
      <c r="M733" s="8"/>
      <c r="N733" s="8"/>
      <c r="O733" s="8"/>
      <c r="P733" s="8"/>
      <c r="Q733" s="8"/>
      <c r="R733" s="8"/>
      <c r="S733" s="8"/>
      <c r="T733" s="8"/>
      <c r="U733" s="8"/>
      <c r="V733" s="8"/>
      <c r="W733" s="8"/>
      <c r="X733" s="8"/>
      <c r="Y733" s="8"/>
    </row>
    <row r="734" spans="1:25" ht="12.75" customHeight="1" x14ac:dyDescent="0.15">
      <c r="A734" s="83"/>
      <c r="B734" s="34"/>
      <c r="C734" s="150"/>
      <c r="D734" s="35"/>
      <c r="E734" s="35"/>
      <c r="F734" s="35"/>
      <c r="G734" s="8"/>
      <c r="H734" s="8"/>
      <c r="I734" s="8"/>
      <c r="J734" s="8"/>
      <c r="K734" s="8"/>
      <c r="L734" s="8"/>
      <c r="M734" s="8"/>
      <c r="N734" s="8"/>
      <c r="O734" s="8"/>
      <c r="P734" s="8"/>
      <c r="Q734" s="8"/>
      <c r="R734" s="8"/>
      <c r="S734" s="8"/>
      <c r="T734" s="8"/>
      <c r="U734" s="8"/>
      <c r="V734" s="8"/>
      <c r="W734" s="8"/>
      <c r="X734" s="8"/>
      <c r="Y734" s="8"/>
    </row>
    <row r="735" spans="1:25" ht="12.75" customHeight="1" x14ac:dyDescent="0.15">
      <c r="A735" s="83"/>
      <c r="B735" s="34"/>
      <c r="C735" s="150"/>
      <c r="D735" s="35"/>
      <c r="E735" s="35"/>
      <c r="F735" s="35"/>
      <c r="G735" s="8"/>
      <c r="H735" s="8"/>
      <c r="I735" s="8"/>
      <c r="J735" s="8"/>
      <c r="K735" s="8"/>
      <c r="L735" s="8"/>
      <c r="M735" s="8"/>
      <c r="N735" s="8"/>
      <c r="O735" s="8"/>
      <c r="P735" s="8"/>
      <c r="Q735" s="8"/>
      <c r="R735" s="8"/>
      <c r="S735" s="8"/>
      <c r="T735" s="8"/>
      <c r="U735" s="8"/>
      <c r="V735" s="8"/>
      <c r="W735" s="8"/>
      <c r="X735" s="8"/>
      <c r="Y735" s="8"/>
    </row>
    <row r="736" spans="1:25" ht="12.75" customHeight="1" x14ac:dyDescent="0.15">
      <c r="A736" s="83"/>
      <c r="B736" s="34"/>
      <c r="C736" s="150"/>
      <c r="D736" s="35"/>
      <c r="E736" s="35"/>
      <c r="F736" s="35"/>
      <c r="G736" s="8"/>
      <c r="H736" s="8"/>
      <c r="I736" s="8"/>
      <c r="J736" s="8"/>
      <c r="K736" s="8"/>
      <c r="L736" s="8"/>
      <c r="M736" s="8"/>
      <c r="N736" s="8"/>
      <c r="O736" s="8"/>
      <c r="P736" s="8"/>
      <c r="Q736" s="8"/>
      <c r="R736" s="8"/>
      <c r="S736" s="8"/>
      <c r="T736" s="8"/>
      <c r="U736" s="8"/>
      <c r="V736" s="8"/>
      <c r="W736" s="8"/>
      <c r="X736" s="8"/>
      <c r="Y736" s="8"/>
    </row>
    <row r="737" spans="1:25" ht="12.75" customHeight="1" x14ac:dyDescent="0.15">
      <c r="A737" s="83"/>
      <c r="B737" s="34"/>
      <c r="C737" s="150"/>
      <c r="D737" s="35"/>
      <c r="E737" s="35"/>
      <c r="F737" s="35"/>
      <c r="G737" s="8"/>
      <c r="H737" s="8"/>
      <c r="I737" s="8"/>
      <c r="J737" s="8"/>
      <c r="K737" s="8"/>
      <c r="L737" s="8"/>
      <c r="M737" s="8"/>
      <c r="N737" s="8"/>
      <c r="O737" s="8"/>
      <c r="P737" s="8"/>
      <c r="Q737" s="8"/>
      <c r="R737" s="8"/>
      <c r="S737" s="8"/>
      <c r="T737" s="8"/>
      <c r="U737" s="8"/>
      <c r="V737" s="8"/>
      <c r="W737" s="8"/>
      <c r="X737" s="8"/>
      <c r="Y737" s="8"/>
    </row>
    <row r="738" spans="1:25" ht="12.75" customHeight="1" x14ac:dyDescent="0.15">
      <c r="A738" s="83"/>
      <c r="B738" s="34"/>
      <c r="C738" s="150"/>
      <c r="D738" s="35"/>
      <c r="E738" s="35"/>
      <c r="F738" s="35"/>
      <c r="G738" s="8"/>
      <c r="H738" s="8"/>
      <c r="I738" s="8"/>
      <c r="J738" s="8"/>
      <c r="K738" s="8"/>
      <c r="L738" s="8"/>
      <c r="M738" s="8"/>
      <c r="N738" s="8"/>
      <c r="O738" s="8"/>
      <c r="P738" s="8"/>
      <c r="Q738" s="8"/>
      <c r="R738" s="8"/>
      <c r="S738" s="8"/>
      <c r="T738" s="8"/>
      <c r="U738" s="8"/>
      <c r="V738" s="8"/>
      <c r="W738" s="8"/>
      <c r="X738" s="8"/>
      <c r="Y738" s="8"/>
    </row>
    <row r="739" spans="1:25" ht="12.75" customHeight="1" x14ac:dyDescent="0.15">
      <c r="A739" s="83"/>
      <c r="B739" s="34"/>
      <c r="C739" s="150"/>
      <c r="D739" s="35"/>
      <c r="E739" s="35"/>
      <c r="F739" s="35"/>
      <c r="G739" s="8"/>
      <c r="H739" s="8"/>
      <c r="I739" s="8"/>
      <c r="J739" s="8"/>
      <c r="K739" s="8"/>
      <c r="L739" s="8"/>
      <c r="M739" s="8"/>
      <c r="N739" s="8"/>
      <c r="O739" s="8"/>
      <c r="P739" s="8"/>
      <c r="Q739" s="8"/>
      <c r="R739" s="8"/>
      <c r="S739" s="8"/>
      <c r="T739" s="8"/>
      <c r="U739" s="8"/>
      <c r="V739" s="8"/>
      <c r="W739" s="8"/>
      <c r="X739" s="8"/>
      <c r="Y739" s="8"/>
    </row>
    <row r="740" spans="1:25" ht="12.75" customHeight="1" x14ac:dyDescent="0.15">
      <c r="A740" s="83"/>
      <c r="B740" s="34"/>
      <c r="C740" s="150"/>
      <c r="D740" s="35"/>
      <c r="E740" s="35"/>
      <c r="F740" s="35"/>
      <c r="G740" s="8"/>
      <c r="H740" s="8"/>
      <c r="I740" s="8"/>
      <c r="J740" s="8"/>
      <c r="K740" s="8"/>
      <c r="L740" s="8"/>
      <c r="M740" s="8"/>
      <c r="N740" s="8"/>
      <c r="O740" s="8"/>
      <c r="P740" s="8"/>
      <c r="Q740" s="8"/>
      <c r="R740" s="8"/>
      <c r="S740" s="8"/>
      <c r="T740" s="8"/>
      <c r="U740" s="8"/>
      <c r="V740" s="8"/>
      <c r="W740" s="8"/>
      <c r="X740" s="8"/>
      <c r="Y740" s="8"/>
    </row>
    <row r="741" spans="1:25" ht="12.75" customHeight="1" x14ac:dyDescent="0.15">
      <c r="A741" s="83"/>
      <c r="B741" s="34"/>
      <c r="C741" s="150"/>
      <c r="D741" s="35"/>
      <c r="E741" s="35"/>
      <c r="F741" s="35"/>
      <c r="G741" s="8"/>
      <c r="H741" s="8"/>
      <c r="I741" s="8"/>
      <c r="J741" s="8"/>
      <c r="K741" s="8"/>
      <c r="L741" s="8"/>
      <c r="M741" s="8"/>
      <c r="N741" s="8"/>
      <c r="O741" s="8"/>
      <c r="P741" s="8"/>
      <c r="Q741" s="8"/>
      <c r="R741" s="8"/>
      <c r="S741" s="8"/>
      <c r="T741" s="8"/>
      <c r="U741" s="8"/>
      <c r="V741" s="8"/>
      <c r="W741" s="8"/>
      <c r="X741" s="8"/>
      <c r="Y741" s="8"/>
    </row>
    <row r="742" spans="1:25" ht="12.75" customHeight="1" x14ac:dyDescent="0.15">
      <c r="A742" s="83"/>
      <c r="B742" s="34"/>
      <c r="C742" s="150"/>
      <c r="D742" s="35"/>
      <c r="E742" s="35"/>
      <c r="F742" s="35"/>
      <c r="G742" s="8"/>
      <c r="H742" s="8"/>
      <c r="I742" s="8"/>
      <c r="J742" s="8"/>
      <c r="K742" s="8"/>
      <c r="L742" s="8"/>
      <c r="M742" s="8"/>
      <c r="N742" s="8"/>
      <c r="O742" s="8"/>
      <c r="P742" s="8"/>
      <c r="Q742" s="8"/>
      <c r="R742" s="8"/>
      <c r="S742" s="8"/>
      <c r="T742" s="8"/>
      <c r="U742" s="8"/>
      <c r="V742" s="8"/>
      <c r="W742" s="8"/>
      <c r="X742" s="8"/>
      <c r="Y742" s="8"/>
    </row>
    <row r="743" spans="1:25" ht="12.75" customHeight="1" x14ac:dyDescent="0.15">
      <c r="A743" s="83"/>
      <c r="B743" s="34"/>
      <c r="C743" s="150"/>
      <c r="D743" s="35"/>
      <c r="E743" s="35"/>
      <c r="F743" s="35"/>
      <c r="G743" s="8"/>
      <c r="H743" s="8"/>
      <c r="I743" s="8"/>
      <c r="J743" s="8"/>
      <c r="K743" s="8"/>
      <c r="L743" s="8"/>
      <c r="M743" s="8"/>
      <c r="N743" s="8"/>
      <c r="O743" s="8"/>
      <c r="P743" s="8"/>
      <c r="Q743" s="8"/>
      <c r="R743" s="8"/>
      <c r="S743" s="8"/>
      <c r="T743" s="8"/>
      <c r="U743" s="8"/>
      <c r="V743" s="8"/>
      <c r="W743" s="8"/>
      <c r="X743" s="8"/>
      <c r="Y743" s="8"/>
    </row>
    <row r="744" spans="1:25" ht="12.75" customHeight="1" x14ac:dyDescent="0.15">
      <c r="A744" s="83"/>
      <c r="B744" s="34"/>
      <c r="C744" s="150"/>
      <c r="D744" s="35"/>
      <c r="E744" s="35"/>
      <c r="F744" s="35"/>
      <c r="G744" s="8"/>
      <c r="H744" s="8"/>
      <c r="I744" s="8"/>
      <c r="J744" s="8"/>
      <c r="K744" s="8"/>
      <c r="L744" s="8"/>
      <c r="M744" s="8"/>
      <c r="N744" s="8"/>
      <c r="O744" s="8"/>
      <c r="P744" s="8"/>
      <c r="Q744" s="8"/>
      <c r="R744" s="8"/>
      <c r="S744" s="8"/>
      <c r="T744" s="8"/>
      <c r="U744" s="8"/>
      <c r="V744" s="8"/>
      <c r="W744" s="8"/>
      <c r="X744" s="8"/>
      <c r="Y744" s="8"/>
    </row>
    <row r="745" spans="1:25" ht="12.75" customHeight="1" x14ac:dyDescent="0.15">
      <c r="A745" s="83"/>
      <c r="B745" s="34"/>
      <c r="C745" s="150"/>
      <c r="D745" s="35"/>
      <c r="E745" s="35"/>
      <c r="F745" s="35"/>
      <c r="G745" s="8"/>
      <c r="H745" s="8"/>
      <c r="I745" s="8"/>
      <c r="J745" s="8"/>
      <c r="K745" s="8"/>
      <c r="L745" s="8"/>
      <c r="M745" s="8"/>
      <c r="N745" s="8"/>
      <c r="O745" s="8"/>
      <c r="P745" s="8"/>
      <c r="Q745" s="8"/>
      <c r="R745" s="8"/>
      <c r="S745" s="8"/>
      <c r="T745" s="8"/>
      <c r="U745" s="8"/>
      <c r="V745" s="8"/>
      <c r="W745" s="8"/>
      <c r="X745" s="8"/>
      <c r="Y745" s="8"/>
    </row>
    <row r="746" spans="1:25" ht="12.75" customHeight="1" x14ac:dyDescent="0.15">
      <c r="A746" s="83"/>
      <c r="B746" s="34"/>
      <c r="C746" s="150"/>
      <c r="D746" s="35"/>
      <c r="E746" s="35"/>
      <c r="F746" s="35"/>
      <c r="G746" s="8"/>
      <c r="H746" s="8"/>
      <c r="I746" s="8"/>
      <c r="J746" s="8"/>
      <c r="K746" s="8"/>
      <c r="L746" s="8"/>
      <c r="M746" s="8"/>
      <c r="N746" s="8"/>
      <c r="O746" s="8"/>
      <c r="P746" s="8"/>
      <c r="Q746" s="8"/>
      <c r="R746" s="8"/>
      <c r="S746" s="8"/>
      <c r="T746" s="8"/>
      <c r="U746" s="8"/>
      <c r="V746" s="8"/>
      <c r="W746" s="8"/>
      <c r="X746" s="8"/>
      <c r="Y746" s="8"/>
    </row>
    <row r="747" spans="1:25" ht="12.75" customHeight="1" x14ac:dyDescent="0.15">
      <c r="A747" s="83"/>
      <c r="B747" s="34"/>
      <c r="C747" s="150"/>
      <c r="D747" s="35"/>
      <c r="E747" s="35"/>
      <c r="F747" s="35"/>
      <c r="G747" s="8"/>
      <c r="H747" s="8"/>
      <c r="I747" s="8"/>
      <c r="J747" s="8"/>
      <c r="K747" s="8"/>
      <c r="L747" s="8"/>
      <c r="M747" s="8"/>
      <c r="N747" s="8"/>
      <c r="O747" s="8"/>
      <c r="P747" s="8"/>
      <c r="Q747" s="8"/>
      <c r="R747" s="8"/>
      <c r="S747" s="8"/>
      <c r="T747" s="8"/>
      <c r="U747" s="8"/>
      <c r="V747" s="8"/>
      <c r="W747" s="8"/>
      <c r="X747" s="8"/>
      <c r="Y747" s="8"/>
    </row>
    <row r="748" spans="1:25" ht="12.75" customHeight="1" x14ac:dyDescent="0.15">
      <c r="A748" s="83"/>
      <c r="B748" s="34"/>
      <c r="C748" s="150"/>
      <c r="D748" s="35"/>
      <c r="E748" s="35"/>
      <c r="F748" s="35"/>
      <c r="G748" s="8"/>
      <c r="H748" s="8"/>
      <c r="I748" s="8"/>
      <c r="J748" s="8"/>
      <c r="K748" s="8"/>
      <c r="L748" s="8"/>
      <c r="M748" s="8"/>
      <c r="N748" s="8"/>
      <c r="O748" s="8"/>
      <c r="P748" s="8"/>
      <c r="Q748" s="8"/>
      <c r="R748" s="8"/>
      <c r="S748" s="8"/>
      <c r="T748" s="8"/>
      <c r="U748" s="8"/>
      <c r="V748" s="8"/>
      <c r="W748" s="8"/>
      <c r="X748" s="8"/>
      <c r="Y748" s="8"/>
    </row>
    <row r="749" spans="1:25" ht="12.75" customHeight="1" x14ac:dyDescent="0.15">
      <c r="A749" s="83"/>
      <c r="B749" s="34"/>
      <c r="C749" s="150"/>
      <c r="D749" s="35"/>
      <c r="E749" s="35"/>
      <c r="F749" s="35"/>
      <c r="G749" s="8"/>
      <c r="H749" s="8"/>
      <c r="I749" s="8"/>
      <c r="J749" s="8"/>
      <c r="K749" s="8"/>
      <c r="L749" s="8"/>
      <c r="M749" s="8"/>
      <c r="N749" s="8"/>
      <c r="O749" s="8"/>
      <c r="P749" s="8"/>
      <c r="Q749" s="8"/>
      <c r="R749" s="8"/>
      <c r="S749" s="8"/>
      <c r="T749" s="8"/>
      <c r="U749" s="8"/>
      <c r="V749" s="8"/>
      <c r="W749" s="8"/>
      <c r="X749" s="8"/>
      <c r="Y749" s="8"/>
    </row>
    <row r="750" spans="1:25" ht="12.75" customHeight="1" x14ac:dyDescent="0.15">
      <c r="A750" s="83"/>
      <c r="B750" s="34"/>
      <c r="C750" s="150"/>
      <c r="D750" s="35"/>
      <c r="E750" s="35"/>
      <c r="F750" s="35"/>
      <c r="G750" s="8"/>
      <c r="H750" s="8"/>
      <c r="I750" s="8"/>
      <c r="J750" s="8"/>
      <c r="K750" s="8"/>
      <c r="L750" s="8"/>
      <c r="M750" s="8"/>
      <c r="N750" s="8"/>
      <c r="O750" s="8"/>
      <c r="P750" s="8"/>
      <c r="Q750" s="8"/>
      <c r="R750" s="8"/>
      <c r="S750" s="8"/>
      <c r="T750" s="8"/>
      <c r="U750" s="8"/>
      <c r="V750" s="8"/>
      <c r="W750" s="8"/>
      <c r="X750" s="8"/>
      <c r="Y750" s="8"/>
    </row>
    <row r="751" spans="1:25" ht="12.75" customHeight="1" x14ac:dyDescent="0.15">
      <c r="A751" s="83"/>
      <c r="B751" s="34"/>
      <c r="C751" s="150"/>
      <c r="D751" s="35"/>
      <c r="E751" s="35"/>
      <c r="F751" s="35"/>
      <c r="G751" s="8"/>
      <c r="H751" s="8"/>
      <c r="I751" s="8"/>
      <c r="J751" s="8"/>
      <c r="K751" s="8"/>
      <c r="L751" s="8"/>
      <c r="M751" s="8"/>
      <c r="N751" s="8"/>
      <c r="O751" s="8"/>
      <c r="P751" s="8"/>
      <c r="Q751" s="8"/>
      <c r="R751" s="8"/>
      <c r="S751" s="8"/>
      <c r="T751" s="8"/>
      <c r="U751" s="8"/>
      <c r="V751" s="8"/>
      <c r="W751" s="8"/>
      <c r="X751" s="8"/>
      <c r="Y751" s="8"/>
    </row>
    <row r="752" spans="1:25" ht="12.75" customHeight="1" x14ac:dyDescent="0.15">
      <c r="A752" s="83"/>
      <c r="B752" s="34"/>
      <c r="C752" s="150"/>
      <c r="D752" s="35"/>
      <c r="E752" s="35"/>
      <c r="F752" s="35"/>
      <c r="G752" s="8"/>
      <c r="H752" s="8"/>
      <c r="I752" s="8"/>
      <c r="J752" s="8"/>
      <c r="K752" s="8"/>
      <c r="L752" s="8"/>
      <c r="M752" s="8"/>
      <c r="N752" s="8"/>
      <c r="O752" s="8"/>
      <c r="P752" s="8"/>
      <c r="Q752" s="8"/>
      <c r="R752" s="8"/>
      <c r="S752" s="8"/>
      <c r="T752" s="8"/>
      <c r="U752" s="8"/>
      <c r="V752" s="8"/>
      <c r="W752" s="8"/>
      <c r="X752" s="8"/>
      <c r="Y752" s="8"/>
    </row>
    <row r="753" spans="1:25" ht="12.75" customHeight="1" x14ac:dyDescent="0.15">
      <c r="A753" s="83"/>
      <c r="B753" s="34"/>
      <c r="C753" s="150"/>
      <c r="D753" s="35"/>
      <c r="E753" s="35"/>
      <c r="F753" s="35"/>
      <c r="G753" s="8"/>
      <c r="H753" s="8"/>
      <c r="I753" s="8"/>
      <c r="J753" s="8"/>
      <c r="K753" s="8"/>
      <c r="L753" s="8"/>
      <c r="M753" s="8"/>
      <c r="N753" s="8"/>
      <c r="O753" s="8"/>
      <c r="P753" s="8"/>
      <c r="Q753" s="8"/>
      <c r="R753" s="8"/>
      <c r="S753" s="8"/>
      <c r="T753" s="8"/>
      <c r="U753" s="8"/>
      <c r="V753" s="8"/>
      <c r="W753" s="8"/>
      <c r="X753" s="8"/>
      <c r="Y753" s="8"/>
    </row>
    <row r="754" spans="1:25" ht="12.75" customHeight="1" x14ac:dyDescent="0.15">
      <c r="A754" s="83"/>
      <c r="B754" s="34"/>
      <c r="C754" s="150"/>
      <c r="D754" s="35"/>
      <c r="E754" s="35"/>
      <c r="F754" s="35"/>
      <c r="G754" s="8"/>
      <c r="H754" s="8"/>
      <c r="I754" s="8"/>
      <c r="J754" s="8"/>
      <c r="K754" s="8"/>
      <c r="L754" s="8"/>
      <c r="M754" s="8"/>
      <c r="N754" s="8"/>
      <c r="O754" s="8"/>
      <c r="P754" s="8"/>
      <c r="Q754" s="8"/>
      <c r="R754" s="8"/>
      <c r="S754" s="8"/>
      <c r="T754" s="8"/>
      <c r="U754" s="8"/>
      <c r="V754" s="8"/>
      <c r="W754" s="8"/>
      <c r="X754" s="8"/>
      <c r="Y754" s="8"/>
    </row>
    <row r="755" spans="1:25" ht="12.75" customHeight="1" x14ac:dyDescent="0.15">
      <c r="A755" s="83"/>
      <c r="B755" s="34"/>
      <c r="C755" s="150"/>
      <c r="D755" s="35"/>
      <c r="E755" s="35"/>
      <c r="F755" s="35"/>
      <c r="G755" s="8"/>
      <c r="H755" s="8"/>
      <c r="I755" s="8"/>
      <c r="J755" s="8"/>
      <c r="K755" s="8"/>
      <c r="L755" s="8"/>
      <c r="M755" s="8"/>
      <c r="N755" s="8"/>
      <c r="O755" s="8"/>
      <c r="P755" s="8"/>
      <c r="Q755" s="8"/>
      <c r="R755" s="8"/>
      <c r="S755" s="8"/>
      <c r="T755" s="8"/>
      <c r="U755" s="8"/>
      <c r="V755" s="8"/>
      <c r="W755" s="8"/>
      <c r="X755" s="8"/>
      <c r="Y755" s="8"/>
    </row>
    <row r="756" spans="1:25" ht="12.75" customHeight="1" x14ac:dyDescent="0.15">
      <c r="A756" s="83"/>
      <c r="B756" s="34"/>
      <c r="C756" s="150"/>
      <c r="D756" s="35"/>
      <c r="E756" s="35"/>
      <c r="F756" s="35"/>
      <c r="G756" s="8"/>
      <c r="H756" s="8"/>
      <c r="I756" s="8"/>
      <c r="J756" s="8"/>
      <c r="K756" s="8"/>
      <c r="L756" s="8"/>
      <c r="M756" s="8"/>
      <c r="N756" s="8"/>
      <c r="O756" s="8"/>
      <c r="P756" s="8"/>
      <c r="Q756" s="8"/>
      <c r="R756" s="8"/>
      <c r="S756" s="8"/>
      <c r="T756" s="8"/>
      <c r="U756" s="8"/>
      <c r="V756" s="8"/>
      <c r="W756" s="8"/>
      <c r="X756" s="8"/>
      <c r="Y756" s="8"/>
    </row>
    <row r="757" spans="1:25" ht="12.75" customHeight="1" x14ac:dyDescent="0.15">
      <c r="A757" s="83"/>
      <c r="B757" s="34"/>
      <c r="C757" s="150"/>
      <c r="D757" s="35"/>
      <c r="E757" s="35"/>
      <c r="F757" s="35"/>
      <c r="G757" s="8"/>
      <c r="H757" s="8"/>
      <c r="I757" s="8"/>
      <c r="J757" s="8"/>
      <c r="K757" s="8"/>
      <c r="L757" s="8"/>
      <c r="M757" s="8"/>
      <c r="N757" s="8"/>
      <c r="O757" s="8"/>
      <c r="P757" s="8"/>
      <c r="Q757" s="8"/>
      <c r="R757" s="8"/>
      <c r="S757" s="8"/>
      <c r="T757" s="8"/>
      <c r="U757" s="8"/>
      <c r="V757" s="8"/>
      <c r="W757" s="8"/>
      <c r="X757" s="8"/>
      <c r="Y757" s="8"/>
    </row>
    <row r="758" spans="1:25" ht="12.75" customHeight="1" x14ac:dyDescent="0.15">
      <c r="A758" s="83"/>
      <c r="B758" s="34"/>
      <c r="C758" s="150"/>
      <c r="D758" s="35"/>
      <c r="E758" s="35"/>
      <c r="F758" s="35"/>
      <c r="G758" s="8"/>
      <c r="H758" s="8"/>
      <c r="I758" s="8"/>
      <c r="J758" s="8"/>
      <c r="K758" s="8"/>
      <c r="L758" s="8"/>
      <c r="M758" s="8"/>
      <c r="N758" s="8"/>
      <c r="O758" s="8"/>
      <c r="P758" s="8"/>
      <c r="Q758" s="8"/>
      <c r="R758" s="8"/>
      <c r="S758" s="8"/>
      <c r="T758" s="8"/>
      <c r="U758" s="8"/>
      <c r="V758" s="8"/>
      <c r="W758" s="8"/>
      <c r="X758" s="8"/>
      <c r="Y758" s="8"/>
    </row>
    <row r="759" spans="1:25" ht="12.75" customHeight="1" x14ac:dyDescent="0.15">
      <c r="A759" s="83"/>
      <c r="B759" s="34"/>
      <c r="C759" s="150"/>
      <c r="D759" s="35"/>
      <c r="E759" s="35"/>
      <c r="F759" s="35"/>
      <c r="G759" s="8"/>
      <c r="H759" s="8"/>
      <c r="I759" s="8"/>
      <c r="J759" s="8"/>
      <c r="K759" s="8"/>
      <c r="L759" s="8"/>
      <c r="M759" s="8"/>
      <c r="N759" s="8"/>
      <c r="O759" s="8"/>
      <c r="P759" s="8"/>
      <c r="Q759" s="8"/>
      <c r="R759" s="8"/>
      <c r="S759" s="8"/>
      <c r="T759" s="8"/>
      <c r="U759" s="8"/>
      <c r="V759" s="8"/>
      <c r="W759" s="8"/>
      <c r="X759" s="8"/>
      <c r="Y759" s="8"/>
    </row>
    <row r="760" spans="1:25" ht="12.75" customHeight="1" x14ac:dyDescent="0.15">
      <c r="A760" s="83"/>
      <c r="B760" s="34"/>
      <c r="C760" s="150"/>
      <c r="D760" s="35"/>
      <c r="E760" s="35"/>
      <c r="F760" s="35"/>
      <c r="G760" s="8"/>
      <c r="H760" s="8"/>
      <c r="I760" s="8"/>
      <c r="J760" s="8"/>
      <c r="K760" s="8"/>
      <c r="L760" s="8"/>
      <c r="M760" s="8"/>
      <c r="N760" s="8"/>
      <c r="O760" s="8"/>
      <c r="P760" s="8"/>
      <c r="Q760" s="8"/>
      <c r="R760" s="8"/>
      <c r="S760" s="8"/>
      <c r="T760" s="8"/>
      <c r="U760" s="8"/>
      <c r="V760" s="8"/>
      <c r="W760" s="8"/>
      <c r="X760" s="8"/>
      <c r="Y760" s="8"/>
    </row>
    <row r="761" spans="1:25" ht="12.75" customHeight="1" x14ac:dyDescent="0.15">
      <c r="A761" s="83"/>
      <c r="B761" s="34"/>
      <c r="C761" s="150"/>
      <c r="D761" s="35"/>
      <c r="E761" s="35"/>
      <c r="F761" s="35"/>
      <c r="G761" s="8"/>
      <c r="H761" s="8"/>
      <c r="I761" s="8"/>
      <c r="J761" s="8"/>
      <c r="K761" s="8"/>
      <c r="L761" s="8"/>
      <c r="M761" s="8"/>
      <c r="N761" s="8"/>
      <c r="O761" s="8"/>
      <c r="P761" s="8"/>
      <c r="Q761" s="8"/>
      <c r="R761" s="8"/>
      <c r="S761" s="8"/>
      <c r="T761" s="8"/>
      <c r="U761" s="8"/>
      <c r="V761" s="8"/>
      <c r="W761" s="8"/>
      <c r="X761" s="8"/>
      <c r="Y761" s="8"/>
    </row>
    <row r="762" spans="1:25" ht="12.75" customHeight="1" x14ac:dyDescent="0.15">
      <c r="A762" s="83"/>
      <c r="B762" s="34"/>
      <c r="C762" s="150"/>
      <c r="D762" s="35"/>
      <c r="E762" s="35"/>
      <c r="F762" s="35"/>
      <c r="G762" s="8"/>
      <c r="H762" s="8"/>
      <c r="I762" s="8"/>
      <c r="J762" s="8"/>
      <c r="K762" s="8"/>
      <c r="L762" s="8"/>
      <c r="M762" s="8"/>
      <c r="N762" s="8"/>
      <c r="O762" s="8"/>
      <c r="P762" s="8"/>
      <c r="Q762" s="8"/>
      <c r="R762" s="8"/>
      <c r="S762" s="8"/>
      <c r="T762" s="8"/>
      <c r="U762" s="8"/>
      <c r="V762" s="8"/>
      <c r="W762" s="8"/>
      <c r="X762" s="8"/>
      <c r="Y762" s="8"/>
    </row>
    <row r="763" spans="1:25" ht="12.75" customHeight="1" x14ac:dyDescent="0.15">
      <c r="A763" s="83"/>
      <c r="B763" s="34"/>
      <c r="C763" s="150"/>
      <c r="D763" s="35"/>
      <c r="E763" s="35"/>
      <c r="F763" s="35"/>
      <c r="G763" s="8"/>
      <c r="H763" s="8"/>
      <c r="I763" s="8"/>
      <c r="J763" s="8"/>
      <c r="K763" s="8"/>
      <c r="L763" s="8"/>
      <c r="M763" s="8"/>
      <c r="N763" s="8"/>
      <c r="O763" s="8"/>
      <c r="P763" s="8"/>
      <c r="Q763" s="8"/>
      <c r="R763" s="8"/>
      <c r="S763" s="8"/>
      <c r="T763" s="8"/>
      <c r="U763" s="8"/>
      <c r="V763" s="8"/>
      <c r="W763" s="8"/>
      <c r="X763" s="8"/>
      <c r="Y763" s="8"/>
    </row>
    <row r="764" spans="1:25" ht="12.75" customHeight="1" x14ac:dyDescent="0.15">
      <c r="A764" s="83"/>
      <c r="B764" s="34"/>
      <c r="C764" s="150"/>
      <c r="D764" s="35"/>
      <c r="E764" s="35"/>
      <c r="F764" s="35"/>
      <c r="G764" s="8"/>
      <c r="H764" s="8"/>
      <c r="I764" s="8"/>
      <c r="J764" s="8"/>
      <c r="K764" s="8"/>
      <c r="L764" s="8"/>
      <c r="M764" s="8"/>
      <c r="N764" s="8"/>
      <c r="O764" s="8"/>
      <c r="P764" s="8"/>
      <c r="Q764" s="8"/>
      <c r="R764" s="8"/>
      <c r="S764" s="8"/>
      <c r="T764" s="8"/>
      <c r="U764" s="8"/>
      <c r="V764" s="8"/>
      <c r="W764" s="8"/>
      <c r="X764" s="8"/>
      <c r="Y764" s="8"/>
    </row>
    <row r="765" spans="1:25" ht="12.75" customHeight="1" x14ac:dyDescent="0.15">
      <c r="A765" s="83"/>
      <c r="B765" s="34"/>
      <c r="C765" s="150"/>
      <c r="D765" s="35"/>
      <c r="E765" s="35"/>
      <c r="F765" s="35"/>
      <c r="G765" s="8"/>
      <c r="H765" s="8"/>
      <c r="I765" s="8"/>
      <c r="J765" s="8"/>
      <c r="K765" s="8"/>
      <c r="L765" s="8"/>
      <c r="M765" s="8"/>
      <c r="N765" s="8"/>
      <c r="O765" s="8"/>
      <c r="P765" s="8"/>
      <c r="Q765" s="8"/>
      <c r="R765" s="8"/>
      <c r="S765" s="8"/>
      <c r="T765" s="8"/>
      <c r="U765" s="8"/>
      <c r="V765" s="8"/>
      <c r="W765" s="8"/>
      <c r="X765" s="8"/>
      <c r="Y765" s="8"/>
    </row>
    <row r="766" spans="1:25" ht="12.75" customHeight="1" x14ac:dyDescent="0.15">
      <c r="A766" s="83"/>
      <c r="B766" s="34"/>
      <c r="C766" s="150"/>
      <c r="D766" s="35"/>
      <c r="E766" s="35"/>
      <c r="F766" s="35"/>
      <c r="G766" s="8"/>
      <c r="H766" s="8"/>
      <c r="I766" s="8"/>
      <c r="J766" s="8"/>
      <c r="K766" s="8"/>
      <c r="L766" s="8"/>
      <c r="M766" s="8"/>
      <c r="N766" s="8"/>
      <c r="O766" s="8"/>
      <c r="P766" s="8"/>
      <c r="Q766" s="8"/>
      <c r="R766" s="8"/>
      <c r="S766" s="8"/>
      <c r="T766" s="8"/>
      <c r="U766" s="8"/>
      <c r="V766" s="8"/>
      <c r="W766" s="8"/>
      <c r="X766" s="8"/>
      <c r="Y766" s="8"/>
    </row>
    <row r="767" spans="1:25" ht="12.75" customHeight="1" x14ac:dyDescent="0.15">
      <c r="A767" s="83"/>
      <c r="B767" s="34"/>
      <c r="C767" s="150"/>
      <c r="D767" s="35"/>
      <c r="E767" s="35"/>
      <c r="F767" s="35"/>
      <c r="G767" s="8"/>
      <c r="H767" s="8"/>
      <c r="I767" s="8"/>
      <c r="J767" s="8"/>
      <c r="K767" s="8"/>
      <c r="L767" s="8"/>
      <c r="M767" s="8"/>
      <c r="N767" s="8"/>
      <c r="O767" s="8"/>
      <c r="P767" s="8"/>
      <c r="Q767" s="8"/>
      <c r="R767" s="8"/>
      <c r="S767" s="8"/>
      <c r="T767" s="8"/>
      <c r="U767" s="8"/>
      <c r="V767" s="8"/>
      <c r="W767" s="8"/>
      <c r="X767" s="8"/>
      <c r="Y767" s="8"/>
    </row>
    <row r="768" spans="1:25" ht="12.75" customHeight="1" x14ac:dyDescent="0.15">
      <c r="A768" s="83"/>
      <c r="B768" s="34"/>
      <c r="C768" s="150"/>
      <c r="D768" s="35"/>
      <c r="E768" s="35"/>
      <c r="F768" s="35"/>
      <c r="G768" s="8"/>
      <c r="H768" s="8"/>
      <c r="I768" s="8"/>
      <c r="J768" s="8"/>
      <c r="K768" s="8"/>
      <c r="L768" s="8"/>
      <c r="M768" s="8"/>
      <c r="N768" s="8"/>
      <c r="O768" s="8"/>
      <c r="P768" s="8"/>
      <c r="Q768" s="8"/>
      <c r="R768" s="8"/>
      <c r="S768" s="8"/>
      <c r="T768" s="8"/>
      <c r="U768" s="8"/>
      <c r="V768" s="8"/>
      <c r="W768" s="8"/>
      <c r="X768" s="8"/>
      <c r="Y768" s="8"/>
    </row>
    <row r="769" spans="1:25" ht="12.75" customHeight="1" x14ac:dyDescent="0.15">
      <c r="A769" s="83"/>
      <c r="B769" s="34"/>
      <c r="C769" s="150"/>
      <c r="D769" s="35"/>
      <c r="E769" s="35"/>
      <c r="F769" s="35"/>
      <c r="G769" s="8"/>
      <c r="H769" s="8"/>
      <c r="I769" s="8"/>
      <c r="J769" s="8"/>
      <c r="K769" s="8"/>
      <c r="L769" s="8"/>
      <c r="M769" s="8"/>
      <c r="N769" s="8"/>
      <c r="O769" s="8"/>
      <c r="P769" s="8"/>
      <c r="Q769" s="8"/>
      <c r="R769" s="8"/>
      <c r="S769" s="8"/>
      <c r="T769" s="8"/>
      <c r="U769" s="8"/>
      <c r="V769" s="8"/>
      <c r="W769" s="8"/>
      <c r="X769" s="8"/>
      <c r="Y769" s="8"/>
    </row>
    <row r="770" spans="1:25" ht="12.75" customHeight="1" x14ac:dyDescent="0.15">
      <c r="A770" s="83"/>
      <c r="B770" s="34"/>
      <c r="C770" s="150"/>
      <c r="D770" s="35"/>
      <c r="E770" s="35"/>
      <c r="F770" s="35"/>
      <c r="G770" s="8"/>
      <c r="H770" s="8"/>
      <c r="I770" s="8"/>
      <c r="J770" s="8"/>
      <c r="K770" s="8"/>
      <c r="L770" s="8"/>
      <c r="M770" s="8"/>
      <c r="N770" s="8"/>
      <c r="O770" s="8"/>
      <c r="P770" s="8"/>
      <c r="Q770" s="8"/>
      <c r="R770" s="8"/>
      <c r="S770" s="8"/>
      <c r="T770" s="8"/>
      <c r="U770" s="8"/>
      <c r="V770" s="8"/>
      <c r="W770" s="8"/>
      <c r="X770" s="8"/>
      <c r="Y770" s="8"/>
    </row>
    <row r="771" spans="1:25" ht="12.75" customHeight="1" x14ac:dyDescent="0.15">
      <c r="A771" s="83"/>
      <c r="B771" s="34"/>
      <c r="C771" s="150"/>
      <c r="D771" s="35"/>
      <c r="E771" s="35"/>
      <c r="F771" s="35"/>
      <c r="G771" s="8"/>
      <c r="H771" s="8"/>
      <c r="I771" s="8"/>
      <c r="J771" s="8"/>
      <c r="K771" s="8"/>
      <c r="L771" s="8"/>
      <c r="M771" s="8"/>
      <c r="N771" s="8"/>
      <c r="O771" s="8"/>
      <c r="P771" s="8"/>
      <c r="Q771" s="8"/>
      <c r="R771" s="8"/>
      <c r="S771" s="8"/>
      <c r="T771" s="8"/>
      <c r="U771" s="8"/>
      <c r="V771" s="8"/>
      <c r="W771" s="8"/>
      <c r="X771" s="8"/>
      <c r="Y771" s="8"/>
    </row>
    <row r="772" spans="1:25" ht="12.75" customHeight="1" x14ac:dyDescent="0.15">
      <c r="A772" s="83"/>
      <c r="B772" s="34"/>
      <c r="C772" s="150"/>
      <c r="D772" s="35"/>
      <c r="E772" s="35"/>
      <c r="F772" s="35"/>
      <c r="G772" s="8"/>
      <c r="H772" s="8"/>
      <c r="I772" s="8"/>
      <c r="J772" s="8"/>
      <c r="K772" s="8"/>
      <c r="L772" s="8"/>
      <c r="M772" s="8"/>
      <c r="N772" s="8"/>
      <c r="O772" s="8"/>
      <c r="P772" s="8"/>
      <c r="Q772" s="8"/>
      <c r="R772" s="8"/>
      <c r="S772" s="8"/>
      <c r="T772" s="8"/>
      <c r="U772" s="8"/>
      <c r="V772" s="8"/>
      <c r="W772" s="8"/>
      <c r="X772" s="8"/>
      <c r="Y772" s="8"/>
    </row>
    <row r="773" spans="1:25" ht="12.75" customHeight="1" x14ac:dyDescent="0.15">
      <c r="A773" s="83"/>
      <c r="B773" s="34"/>
      <c r="C773" s="150"/>
      <c r="D773" s="35"/>
      <c r="E773" s="35"/>
      <c r="F773" s="35"/>
      <c r="G773" s="8"/>
      <c r="H773" s="8"/>
      <c r="I773" s="8"/>
      <c r="J773" s="8"/>
      <c r="K773" s="8"/>
      <c r="L773" s="8"/>
      <c r="M773" s="8"/>
      <c r="N773" s="8"/>
      <c r="O773" s="8"/>
      <c r="P773" s="8"/>
      <c r="Q773" s="8"/>
      <c r="R773" s="8"/>
      <c r="S773" s="8"/>
      <c r="T773" s="8"/>
      <c r="U773" s="8"/>
      <c r="V773" s="8"/>
      <c r="W773" s="8"/>
      <c r="X773" s="8"/>
      <c r="Y773" s="8"/>
    </row>
    <row r="774" spans="1:25" ht="12.75" customHeight="1" x14ac:dyDescent="0.15">
      <c r="A774" s="83"/>
      <c r="B774" s="34"/>
      <c r="C774" s="150"/>
      <c r="D774" s="35"/>
      <c r="E774" s="35"/>
      <c r="F774" s="35"/>
      <c r="G774" s="8"/>
      <c r="H774" s="8"/>
      <c r="I774" s="8"/>
      <c r="J774" s="8"/>
      <c r="K774" s="8"/>
      <c r="L774" s="8"/>
      <c r="M774" s="8"/>
      <c r="N774" s="8"/>
      <c r="O774" s="8"/>
      <c r="P774" s="8"/>
      <c r="Q774" s="8"/>
      <c r="R774" s="8"/>
      <c r="S774" s="8"/>
      <c r="T774" s="8"/>
      <c r="U774" s="8"/>
      <c r="V774" s="8"/>
      <c r="W774" s="8"/>
      <c r="X774" s="8"/>
      <c r="Y774" s="8"/>
    </row>
    <row r="775" spans="1:25" ht="12.75" customHeight="1" x14ac:dyDescent="0.15">
      <c r="A775" s="83"/>
      <c r="B775" s="34"/>
      <c r="C775" s="150"/>
      <c r="D775" s="35"/>
      <c r="E775" s="35"/>
      <c r="F775" s="35"/>
      <c r="G775" s="8"/>
      <c r="H775" s="8"/>
      <c r="I775" s="8"/>
      <c r="J775" s="8"/>
      <c r="K775" s="8"/>
      <c r="L775" s="8"/>
      <c r="M775" s="8"/>
      <c r="N775" s="8"/>
      <c r="O775" s="8"/>
      <c r="P775" s="8"/>
      <c r="Q775" s="8"/>
      <c r="R775" s="8"/>
      <c r="S775" s="8"/>
      <c r="T775" s="8"/>
      <c r="U775" s="8"/>
      <c r="V775" s="8"/>
      <c r="W775" s="8"/>
      <c r="X775" s="8"/>
      <c r="Y775" s="8"/>
    </row>
    <row r="776" spans="1:25" ht="12.75" customHeight="1" x14ac:dyDescent="0.15">
      <c r="A776" s="83"/>
      <c r="B776" s="34"/>
      <c r="C776" s="150"/>
      <c r="D776" s="35"/>
      <c r="E776" s="35"/>
      <c r="F776" s="35"/>
      <c r="G776" s="8"/>
      <c r="H776" s="8"/>
      <c r="I776" s="8"/>
      <c r="J776" s="8"/>
      <c r="K776" s="8"/>
      <c r="L776" s="8"/>
      <c r="M776" s="8"/>
      <c r="N776" s="8"/>
      <c r="O776" s="8"/>
      <c r="P776" s="8"/>
      <c r="Q776" s="8"/>
      <c r="R776" s="8"/>
      <c r="S776" s="8"/>
      <c r="T776" s="8"/>
      <c r="U776" s="8"/>
      <c r="V776" s="8"/>
      <c r="W776" s="8"/>
      <c r="X776" s="8"/>
      <c r="Y776" s="8"/>
    </row>
    <row r="777" spans="1:25" ht="12.75" customHeight="1" x14ac:dyDescent="0.15">
      <c r="A777" s="83"/>
      <c r="B777" s="34"/>
      <c r="C777" s="150"/>
      <c r="D777" s="35"/>
      <c r="E777" s="35"/>
      <c r="F777" s="35"/>
      <c r="G777" s="8"/>
      <c r="H777" s="8"/>
      <c r="I777" s="8"/>
      <c r="J777" s="8"/>
      <c r="K777" s="8"/>
      <c r="L777" s="8"/>
      <c r="M777" s="8"/>
      <c r="N777" s="8"/>
      <c r="O777" s="8"/>
      <c r="P777" s="8"/>
      <c r="Q777" s="8"/>
      <c r="R777" s="8"/>
      <c r="S777" s="8"/>
      <c r="T777" s="8"/>
      <c r="U777" s="8"/>
      <c r="V777" s="8"/>
      <c r="W777" s="8"/>
      <c r="X777" s="8"/>
      <c r="Y777" s="8"/>
    </row>
    <row r="778" spans="1:25" ht="12.75" customHeight="1" x14ac:dyDescent="0.15">
      <c r="A778" s="83"/>
      <c r="B778" s="34"/>
      <c r="C778" s="150"/>
      <c r="D778" s="35"/>
      <c r="E778" s="35"/>
      <c r="F778" s="35"/>
      <c r="G778" s="8"/>
      <c r="H778" s="8"/>
      <c r="I778" s="8"/>
      <c r="J778" s="8"/>
      <c r="K778" s="8"/>
      <c r="L778" s="8"/>
      <c r="M778" s="8"/>
      <c r="N778" s="8"/>
      <c r="O778" s="8"/>
      <c r="P778" s="8"/>
      <c r="Q778" s="8"/>
      <c r="R778" s="8"/>
      <c r="S778" s="8"/>
      <c r="T778" s="8"/>
      <c r="U778" s="8"/>
      <c r="V778" s="8"/>
      <c r="W778" s="8"/>
      <c r="X778" s="8"/>
      <c r="Y778" s="8"/>
    </row>
    <row r="779" spans="1:25" ht="12.75" customHeight="1" x14ac:dyDescent="0.15">
      <c r="A779" s="83"/>
      <c r="B779" s="34"/>
      <c r="C779" s="150"/>
      <c r="D779" s="35"/>
      <c r="E779" s="35"/>
      <c r="F779" s="35"/>
      <c r="G779" s="8"/>
      <c r="H779" s="8"/>
      <c r="I779" s="8"/>
      <c r="J779" s="8"/>
      <c r="K779" s="8"/>
      <c r="L779" s="8"/>
      <c r="M779" s="8"/>
      <c r="N779" s="8"/>
      <c r="O779" s="8"/>
      <c r="P779" s="8"/>
      <c r="Q779" s="8"/>
      <c r="R779" s="8"/>
      <c r="S779" s="8"/>
      <c r="T779" s="8"/>
      <c r="U779" s="8"/>
      <c r="V779" s="8"/>
      <c r="W779" s="8"/>
      <c r="X779" s="8"/>
      <c r="Y779" s="8"/>
    </row>
    <row r="780" spans="1:25" ht="12.75" customHeight="1" x14ac:dyDescent="0.15">
      <c r="A780" s="83"/>
      <c r="B780" s="34"/>
      <c r="C780" s="150"/>
      <c r="D780" s="35"/>
      <c r="E780" s="35"/>
      <c r="F780" s="35"/>
      <c r="G780" s="8"/>
      <c r="H780" s="8"/>
      <c r="I780" s="8"/>
      <c r="J780" s="8"/>
      <c r="K780" s="8"/>
      <c r="L780" s="8"/>
      <c r="M780" s="8"/>
      <c r="N780" s="8"/>
      <c r="O780" s="8"/>
      <c r="P780" s="8"/>
      <c r="Q780" s="8"/>
      <c r="R780" s="8"/>
      <c r="S780" s="8"/>
      <c r="T780" s="8"/>
      <c r="U780" s="8"/>
      <c r="V780" s="8"/>
      <c r="W780" s="8"/>
      <c r="X780" s="8"/>
      <c r="Y780" s="8"/>
    </row>
    <row r="781" spans="1:25" ht="12.75" customHeight="1" x14ac:dyDescent="0.15">
      <c r="A781" s="83"/>
      <c r="B781" s="34"/>
      <c r="C781" s="150"/>
      <c r="D781" s="35"/>
      <c r="E781" s="35"/>
      <c r="F781" s="35"/>
      <c r="G781" s="8"/>
      <c r="H781" s="8"/>
      <c r="I781" s="8"/>
      <c r="J781" s="8"/>
      <c r="K781" s="8"/>
      <c r="L781" s="8"/>
      <c r="M781" s="8"/>
      <c r="N781" s="8"/>
      <c r="O781" s="8"/>
      <c r="P781" s="8"/>
      <c r="Q781" s="8"/>
      <c r="R781" s="8"/>
      <c r="S781" s="8"/>
      <c r="T781" s="8"/>
      <c r="U781" s="8"/>
      <c r="V781" s="8"/>
      <c r="W781" s="8"/>
      <c r="X781" s="8"/>
      <c r="Y781" s="8"/>
    </row>
    <row r="782" spans="1:25" ht="12.75" customHeight="1" x14ac:dyDescent="0.15">
      <c r="A782" s="83"/>
      <c r="B782" s="34"/>
      <c r="C782" s="150"/>
      <c r="D782" s="35"/>
      <c r="E782" s="35"/>
      <c r="F782" s="35"/>
      <c r="G782" s="8"/>
      <c r="H782" s="8"/>
      <c r="I782" s="8"/>
      <c r="J782" s="8"/>
      <c r="K782" s="8"/>
      <c r="L782" s="8"/>
      <c r="M782" s="8"/>
      <c r="N782" s="8"/>
      <c r="O782" s="8"/>
      <c r="P782" s="8"/>
      <c r="Q782" s="8"/>
      <c r="R782" s="8"/>
      <c r="S782" s="8"/>
      <c r="T782" s="8"/>
      <c r="U782" s="8"/>
      <c r="V782" s="8"/>
      <c r="W782" s="8"/>
      <c r="X782" s="8"/>
      <c r="Y782" s="8"/>
    </row>
    <row r="783" spans="1:25" ht="12.75" customHeight="1" x14ac:dyDescent="0.15">
      <c r="A783" s="83"/>
      <c r="B783" s="34"/>
      <c r="C783" s="150"/>
      <c r="D783" s="35"/>
      <c r="E783" s="35"/>
      <c r="F783" s="35"/>
      <c r="G783" s="8"/>
      <c r="H783" s="8"/>
      <c r="I783" s="8"/>
      <c r="J783" s="8"/>
      <c r="K783" s="8"/>
      <c r="L783" s="8"/>
      <c r="M783" s="8"/>
      <c r="N783" s="8"/>
      <c r="O783" s="8"/>
      <c r="P783" s="8"/>
      <c r="Q783" s="8"/>
      <c r="R783" s="8"/>
      <c r="S783" s="8"/>
      <c r="T783" s="8"/>
      <c r="U783" s="8"/>
      <c r="V783" s="8"/>
      <c r="W783" s="8"/>
      <c r="X783" s="8"/>
      <c r="Y783" s="8"/>
    </row>
    <row r="784" spans="1:25" ht="12.75" customHeight="1" x14ac:dyDescent="0.15">
      <c r="A784" s="83"/>
      <c r="B784" s="34"/>
      <c r="C784" s="150"/>
      <c r="D784" s="35"/>
      <c r="E784" s="35"/>
      <c r="F784" s="35"/>
      <c r="G784" s="8"/>
      <c r="H784" s="8"/>
      <c r="I784" s="8"/>
      <c r="J784" s="8"/>
      <c r="K784" s="8"/>
      <c r="L784" s="8"/>
      <c r="M784" s="8"/>
      <c r="N784" s="8"/>
      <c r="O784" s="8"/>
      <c r="P784" s="8"/>
      <c r="Q784" s="8"/>
      <c r="R784" s="8"/>
      <c r="S784" s="8"/>
      <c r="T784" s="8"/>
      <c r="U784" s="8"/>
      <c r="V784" s="8"/>
      <c r="W784" s="8"/>
      <c r="X784" s="8"/>
      <c r="Y784" s="8"/>
    </row>
    <row r="785" spans="1:25" ht="12.75" customHeight="1" x14ac:dyDescent="0.15">
      <c r="A785" s="83"/>
      <c r="B785" s="34"/>
      <c r="C785" s="150"/>
      <c r="D785" s="35"/>
      <c r="E785" s="35"/>
      <c r="F785" s="35"/>
      <c r="G785" s="8"/>
      <c r="H785" s="8"/>
      <c r="I785" s="8"/>
      <c r="J785" s="8"/>
      <c r="K785" s="8"/>
      <c r="L785" s="8"/>
      <c r="M785" s="8"/>
      <c r="N785" s="8"/>
      <c r="O785" s="8"/>
      <c r="P785" s="8"/>
      <c r="Q785" s="8"/>
      <c r="R785" s="8"/>
      <c r="S785" s="8"/>
      <c r="T785" s="8"/>
      <c r="U785" s="8"/>
      <c r="V785" s="8"/>
      <c r="W785" s="8"/>
      <c r="X785" s="8"/>
      <c r="Y785" s="8"/>
    </row>
    <row r="786" spans="1:25" ht="12.75" customHeight="1" x14ac:dyDescent="0.15">
      <c r="A786" s="83"/>
      <c r="B786" s="34"/>
      <c r="C786" s="150"/>
      <c r="D786" s="35"/>
      <c r="E786" s="35"/>
      <c r="F786" s="35"/>
      <c r="G786" s="8"/>
      <c r="H786" s="8"/>
      <c r="I786" s="8"/>
      <c r="J786" s="8"/>
      <c r="K786" s="8"/>
      <c r="L786" s="8"/>
      <c r="M786" s="8"/>
      <c r="N786" s="8"/>
      <c r="O786" s="8"/>
      <c r="P786" s="8"/>
      <c r="Q786" s="8"/>
      <c r="R786" s="8"/>
      <c r="S786" s="8"/>
      <c r="T786" s="8"/>
      <c r="U786" s="8"/>
      <c r="V786" s="8"/>
      <c r="W786" s="8"/>
      <c r="X786" s="8"/>
      <c r="Y786" s="8"/>
    </row>
    <row r="787" spans="1:25" ht="12.75" customHeight="1" x14ac:dyDescent="0.15">
      <c r="A787" s="83"/>
      <c r="B787" s="34"/>
      <c r="C787" s="150"/>
      <c r="D787" s="35"/>
      <c r="E787" s="35"/>
      <c r="F787" s="35"/>
      <c r="G787" s="8"/>
      <c r="H787" s="8"/>
      <c r="I787" s="8"/>
      <c r="J787" s="8"/>
      <c r="K787" s="8"/>
      <c r="L787" s="8"/>
      <c r="M787" s="8"/>
      <c r="N787" s="8"/>
      <c r="O787" s="8"/>
      <c r="P787" s="8"/>
      <c r="Q787" s="8"/>
      <c r="R787" s="8"/>
      <c r="S787" s="8"/>
      <c r="T787" s="8"/>
      <c r="U787" s="8"/>
      <c r="V787" s="8"/>
      <c r="W787" s="8"/>
      <c r="X787" s="8"/>
      <c r="Y787" s="8"/>
    </row>
    <row r="788" spans="1:25" ht="12.75" customHeight="1" x14ac:dyDescent="0.15">
      <c r="A788" s="83"/>
      <c r="B788" s="34"/>
      <c r="C788" s="150"/>
      <c r="D788" s="35"/>
      <c r="E788" s="35"/>
      <c r="F788" s="35"/>
      <c r="G788" s="8"/>
      <c r="H788" s="8"/>
      <c r="I788" s="8"/>
      <c r="J788" s="8"/>
      <c r="K788" s="8"/>
      <c r="L788" s="8"/>
      <c r="M788" s="8"/>
      <c r="N788" s="8"/>
      <c r="O788" s="8"/>
      <c r="P788" s="8"/>
      <c r="Q788" s="8"/>
      <c r="R788" s="8"/>
      <c r="S788" s="8"/>
      <c r="T788" s="8"/>
      <c r="U788" s="8"/>
      <c r="V788" s="8"/>
      <c r="W788" s="8"/>
      <c r="X788" s="8"/>
      <c r="Y788" s="8"/>
    </row>
    <row r="789" spans="1:25" ht="12.75" customHeight="1" x14ac:dyDescent="0.15">
      <c r="A789" s="83"/>
      <c r="B789" s="34"/>
      <c r="C789" s="150"/>
      <c r="D789" s="35"/>
      <c r="E789" s="35"/>
      <c r="F789" s="35"/>
      <c r="G789" s="8"/>
      <c r="H789" s="8"/>
      <c r="I789" s="8"/>
      <c r="J789" s="8"/>
      <c r="K789" s="8"/>
      <c r="L789" s="8"/>
      <c r="M789" s="8"/>
      <c r="N789" s="8"/>
      <c r="O789" s="8"/>
      <c r="P789" s="8"/>
      <c r="Q789" s="8"/>
      <c r="R789" s="8"/>
      <c r="S789" s="8"/>
      <c r="T789" s="8"/>
      <c r="U789" s="8"/>
      <c r="V789" s="8"/>
      <c r="W789" s="8"/>
      <c r="X789" s="8"/>
      <c r="Y789" s="8"/>
    </row>
    <row r="790" spans="1:25" ht="12.75" customHeight="1" x14ac:dyDescent="0.15">
      <c r="A790" s="83"/>
      <c r="B790" s="34"/>
      <c r="C790" s="150"/>
      <c r="D790" s="35"/>
      <c r="E790" s="35"/>
      <c r="F790" s="35"/>
      <c r="G790" s="8"/>
      <c r="H790" s="8"/>
      <c r="I790" s="8"/>
      <c r="J790" s="8"/>
      <c r="K790" s="8"/>
      <c r="L790" s="8"/>
      <c r="M790" s="8"/>
      <c r="N790" s="8"/>
      <c r="O790" s="8"/>
      <c r="P790" s="8"/>
      <c r="Q790" s="8"/>
      <c r="R790" s="8"/>
      <c r="S790" s="8"/>
      <c r="T790" s="8"/>
      <c r="U790" s="8"/>
      <c r="V790" s="8"/>
      <c r="W790" s="8"/>
      <c r="X790" s="8"/>
      <c r="Y790" s="8"/>
    </row>
    <row r="791" spans="1:25" ht="12.75" customHeight="1" x14ac:dyDescent="0.15">
      <c r="A791" s="83"/>
      <c r="B791" s="34"/>
      <c r="C791" s="150"/>
      <c r="D791" s="35"/>
      <c r="E791" s="35"/>
      <c r="F791" s="35"/>
      <c r="G791" s="8"/>
      <c r="H791" s="8"/>
      <c r="I791" s="8"/>
      <c r="J791" s="8"/>
      <c r="K791" s="8"/>
      <c r="L791" s="8"/>
      <c r="M791" s="8"/>
      <c r="N791" s="8"/>
      <c r="O791" s="8"/>
      <c r="P791" s="8"/>
      <c r="Q791" s="8"/>
      <c r="R791" s="8"/>
      <c r="S791" s="8"/>
      <c r="T791" s="8"/>
      <c r="U791" s="8"/>
      <c r="V791" s="8"/>
      <c r="W791" s="8"/>
      <c r="X791" s="8"/>
      <c r="Y791" s="8"/>
    </row>
    <row r="792" spans="1:25" ht="12.75" customHeight="1" x14ac:dyDescent="0.15">
      <c r="A792" s="83"/>
      <c r="B792" s="34"/>
      <c r="C792" s="150"/>
      <c r="D792" s="35"/>
      <c r="E792" s="35"/>
      <c r="F792" s="35"/>
      <c r="G792" s="8"/>
      <c r="H792" s="8"/>
      <c r="I792" s="8"/>
      <c r="J792" s="8"/>
      <c r="K792" s="8"/>
      <c r="L792" s="8"/>
      <c r="M792" s="8"/>
      <c r="N792" s="8"/>
      <c r="O792" s="8"/>
      <c r="P792" s="8"/>
      <c r="Q792" s="8"/>
      <c r="R792" s="8"/>
      <c r="S792" s="8"/>
      <c r="T792" s="8"/>
      <c r="U792" s="8"/>
      <c r="V792" s="8"/>
      <c r="W792" s="8"/>
      <c r="X792" s="8"/>
      <c r="Y792" s="8"/>
    </row>
    <row r="793" spans="1:25" ht="12.75" customHeight="1" x14ac:dyDescent="0.15">
      <c r="A793" s="83"/>
      <c r="B793" s="34"/>
      <c r="C793" s="150"/>
      <c r="D793" s="35"/>
      <c r="E793" s="35"/>
      <c r="F793" s="35"/>
      <c r="G793" s="8"/>
      <c r="H793" s="8"/>
      <c r="I793" s="8"/>
      <c r="J793" s="8"/>
      <c r="K793" s="8"/>
      <c r="L793" s="8"/>
      <c r="M793" s="8"/>
      <c r="N793" s="8"/>
      <c r="O793" s="8"/>
      <c r="P793" s="8"/>
      <c r="Q793" s="8"/>
      <c r="R793" s="8"/>
      <c r="S793" s="8"/>
      <c r="T793" s="8"/>
      <c r="U793" s="8"/>
      <c r="V793" s="8"/>
      <c r="W793" s="8"/>
      <c r="X793" s="8"/>
      <c r="Y793" s="8"/>
    </row>
    <row r="794" spans="1:25" ht="12.75" customHeight="1" x14ac:dyDescent="0.15">
      <c r="A794" s="83"/>
      <c r="B794" s="34"/>
      <c r="C794" s="150"/>
      <c r="D794" s="35"/>
      <c r="E794" s="35"/>
      <c r="F794" s="35"/>
      <c r="G794" s="8"/>
      <c r="H794" s="8"/>
      <c r="I794" s="8"/>
      <c r="J794" s="8"/>
      <c r="K794" s="8"/>
      <c r="L794" s="8"/>
      <c r="M794" s="8"/>
      <c r="N794" s="8"/>
      <c r="O794" s="8"/>
      <c r="P794" s="8"/>
      <c r="Q794" s="8"/>
      <c r="R794" s="8"/>
      <c r="S794" s="8"/>
      <c r="T794" s="8"/>
      <c r="U794" s="8"/>
      <c r="V794" s="8"/>
      <c r="W794" s="8"/>
      <c r="X794" s="8"/>
      <c r="Y794" s="8"/>
    </row>
    <row r="795" spans="1:25" ht="12.75" customHeight="1" x14ac:dyDescent="0.15">
      <c r="A795" s="83"/>
      <c r="B795" s="34"/>
      <c r="C795" s="150"/>
      <c r="D795" s="35"/>
      <c r="E795" s="35"/>
      <c r="F795" s="35"/>
      <c r="G795" s="8"/>
      <c r="H795" s="8"/>
      <c r="I795" s="8"/>
      <c r="J795" s="8"/>
      <c r="K795" s="8"/>
      <c r="L795" s="8"/>
      <c r="M795" s="8"/>
      <c r="N795" s="8"/>
      <c r="O795" s="8"/>
      <c r="P795" s="8"/>
      <c r="Q795" s="8"/>
      <c r="R795" s="8"/>
      <c r="S795" s="8"/>
      <c r="T795" s="8"/>
      <c r="U795" s="8"/>
      <c r="V795" s="8"/>
      <c r="W795" s="8"/>
      <c r="X795" s="8"/>
      <c r="Y795" s="8"/>
    </row>
    <row r="796" spans="1:25" ht="12.75" customHeight="1" x14ac:dyDescent="0.15">
      <c r="A796" s="83"/>
      <c r="B796" s="34"/>
      <c r="C796" s="150"/>
      <c r="D796" s="35"/>
      <c r="E796" s="35"/>
      <c r="F796" s="35"/>
      <c r="G796" s="8"/>
      <c r="H796" s="8"/>
      <c r="I796" s="8"/>
      <c r="J796" s="8"/>
      <c r="K796" s="8"/>
      <c r="L796" s="8"/>
      <c r="M796" s="8"/>
      <c r="N796" s="8"/>
      <c r="O796" s="8"/>
      <c r="P796" s="8"/>
      <c r="Q796" s="8"/>
      <c r="R796" s="8"/>
      <c r="S796" s="8"/>
      <c r="T796" s="8"/>
      <c r="U796" s="8"/>
      <c r="V796" s="8"/>
      <c r="W796" s="8"/>
      <c r="X796" s="8"/>
      <c r="Y796" s="8"/>
    </row>
    <row r="797" spans="1:25" ht="12.75" customHeight="1" x14ac:dyDescent="0.15">
      <c r="A797" s="83"/>
      <c r="B797" s="34"/>
      <c r="C797" s="150"/>
      <c r="D797" s="35"/>
      <c r="E797" s="35"/>
      <c r="F797" s="35"/>
      <c r="G797" s="8"/>
      <c r="H797" s="8"/>
      <c r="I797" s="8"/>
      <c r="J797" s="8"/>
      <c r="K797" s="8"/>
      <c r="L797" s="8"/>
      <c r="M797" s="8"/>
      <c r="N797" s="8"/>
      <c r="O797" s="8"/>
      <c r="P797" s="8"/>
      <c r="Q797" s="8"/>
      <c r="R797" s="8"/>
      <c r="S797" s="8"/>
      <c r="T797" s="8"/>
      <c r="U797" s="8"/>
      <c r="V797" s="8"/>
      <c r="W797" s="8"/>
      <c r="X797" s="8"/>
      <c r="Y797" s="8"/>
    </row>
    <row r="798" spans="1:25" ht="12.75" customHeight="1" x14ac:dyDescent="0.15">
      <c r="A798" s="83"/>
      <c r="B798" s="34"/>
      <c r="C798" s="150"/>
      <c r="D798" s="35"/>
      <c r="E798" s="35"/>
      <c r="F798" s="35"/>
      <c r="G798" s="8"/>
      <c r="H798" s="8"/>
      <c r="I798" s="8"/>
      <c r="J798" s="8"/>
      <c r="K798" s="8"/>
      <c r="L798" s="8"/>
      <c r="M798" s="8"/>
      <c r="N798" s="8"/>
      <c r="O798" s="8"/>
      <c r="P798" s="8"/>
      <c r="Q798" s="8"/>
      <c r="R798" s="8"/>
      <c r="S798" s="8"/>
      <c r="T798" s="8"/>
      <c r="U798" s="8"/>
      <c r="V798" s="8"/>
      <c r="W798" s="8"/>
      <c r="X798" s="8"/>
      <c r="Y798" s="8"/>
    </row>
    <row r="799" spans="1:25" ht="12.75" customHeight="1" x14ac:dyDescent="0.15">
      <c r="A799" s="83"/>
      <c r="B799" s="34"/>
      <c r="C799" s="150"/>
      <c r="D799" s="35"/>
      <c r="E799" s="35"/>
      <c r="F799" s="35"/>
      <c r="G799" s="8"/>
      <c r="H799" s="8"/>
      <c r="I799" s="8"/>
      <c r="J799" s="8"/>
      <c r="K799" s="8"/>
      <c r="L799" s="8"/>
      <c r="M799" s="8"/>
      <c r="N799" s="8"/>
      <c r="O799" s="8"/>
      <c r="P799" s="8"/>
      <c r="Q799" s="8"/>
      <c r="R799" s="8"/>
      <c r="S799" s="8"/>
      <c r="T799" s="8"/>
      <c r="U799" s="8"/>
      <c r="V799" s="8"/>
      <c r="W799" s="8"/>
      <c r="X799" s="8"/>
      <c r="Y799" s="8"/>
    </row>
    <row r="800" spans="1:25" ht="12.75" customHeight="1" x14ac:dyDescent="0.15">
      <c r="A800" s="83"/>
      <c r="B800" s="34"/>
      <c r="C800" s="150"/>
      <c r="D800" s="35"/>
      <c r="E800" s="35"/>
      <c r="F800" s="35"/>
      <c r="G800" s="8"/>
      <c r="H800" s="8"/>
      <c r="I800" s="8"/>
      <c r="J800" s="8"/>
      <c r="K800" s="8"/>
      <c r="L800" s="8"/>
      <c r="M800" s="8"/>
      <c r="N800" s="8"/>
      <c r="O800" s="8"/>
      <c r="P800" s="8"/>
      <c r="Q800" s="8"/>
      <c r="R800" s="8"/>
      <c r="S800" s="8"/>
      <c r="T800" s="8"/>
      <c r="U800" s="8"/>
      <c r="V800" s="8"/>
      <c r="W800" s="8"/>
      <c r="X800" s="8"/>
      <c r="Y800" s="8"/>
    </row>
    <row r="801" spans="1:25" ht="12.75" customHeight="1" x14ac:dyDescent="0.15">
      <c r="A801" s="83"/>
      <c r="B801" s="34"/>
      <c r="C801" s="150"/>
      <c r="D801" s="35"/>
      <c r="E801" s="35"/>
      <c r="F801" s="35"/>
      <c r="G801" s="8"/>
      <c r="H801" s="8"/>
      <c r="I801" s="8"/>
      <c r="J801" s="8"/>
      <c r="K801" s="8"/>
      <c r="L801" s="8"/>
      <c r="M801" s="8"/>
      <c r="N801" s="8"/>
      <c r="O801" s="8"/>
      <c r="P801" s="8"/>
      <c r="Q801" s="8"/>
      <c r="R801" s="8"/>
      <c r="S801" s="8"/>
      <c r="T801" s="8"/>
      <c r="U801" s="8"/>
      <c r="V801" s="8"/>
      <c r="W801" s="8"/>
      <c r="X801" s="8"/>
      <c r="Y801" s="8"/>
    </row>
    <row r="802" spans="1:25" ht="12.75" customHeight="1" x14ac:dyDescent="0.15">
      <c r="A802" s="83"/>
      <c r="B802" s="34"/>
      <c r="C802" s="150"/>
      <c r="D802" s="35"/>
      <c r="E802" s="35"/>
      <c r="F802" s="35"/>
      <c r="G802" s="8"/>
      <c r="H802" s="8"/>
      <c r="I802" s="8"/>
      <c r="J802" s="8"/>
      <c r="K802" s="8"/>
      <c r="L802" s="8"/>
      <c r="M802" s="8"/>
      <c r="N802" s="8"/>
      <c r="O802" s="8"/>
      <c r="P802" s="8"/>
      <c r="Q802" s="8"/>
      <c r="R802" s="8"/>
      <c r="S802" s="8"/>
      <c r="T802" s="8"/>
      <c r="U802" s="8"/>
      <c r="V802" s="8"/>
      <c r="W802" s="8"/>
      <c r="X802" s="8"/>
      <c r="Y802" s="8"/>
    </row>
    <row r="803" spans="1:25" ht="12.75" customHeight="1" x14ac:dyDescent="0.15">
      <c r="A803" s="83"/>
      <c r="B803" s="34"/>
      <c r="C803" s="150"/>
      <c r="D803" s="35"/>
      <c r="E803" s="35"/>
      <c r="F803" s="35"/>
      <c r="G803" s="8"/>
      <c r="H803" s="8"/>
      <c r="I803" s="8"/>
      <c r="J803" s="8"/>
      <c r="K803" s="8"/>
      <c r="L803" s="8"/>
      <c r="M803" s="8"/>
      <c r="N803" s="8"/>
      <c r="O803" s="8"/>
      <c r="P803" s="8"/>
      <c r="Q803" s="8"/>
      <c r="R803" s="8"/>
      <c r="S803" s="8"/>
      <c r="T803" s="8"/>
      <c r="U803" s="8"/>
      <c r="V803" s="8"/>
      <c r="W803" s="8"/>
      <c r="X803" s="8"/>
      <c r="Y803" s="8"/>
    </row>
    <row r="804" spans="1:25" ht="12.75" customHeight="1" x14ac:dyDescent="0.15">
      <c r="A804" s="83"/>
      <c r="B804" s="34"/>
      <c r="C804" s="150"/>
      <c r="D804" s="35"/>
      <c r="E804" s="35"/>
      <c r="F804" s="35"/>
      <c r="G804" s="8"/>
      <c r="H804" s="8"/>
      <c r="I804" s="8"/>
      <c r="J804" s="8"/>
      <c r="K804" s="8"/>
      <c r="L804" s="8"/>
      <c r="M804" s="8"/>
      <c r="N804" s="8"/>
      <c r="O804" s="8"/>
      <c r="P804" s="8"/>
      <c r="Q804" s="8"/>
      <c r="R804" s="8"/>
      <c r="S804" s="8"/>
      <c r="T804" s="8"/>
      <c r="U804" s="8"/>
      <c r="V804" s="8"/>
      <c r="W804" s="8"/>
      <c r="X804" s="8"/>
      <c r="Y804" s="8"/>
    </row>
    <row r="805" spans="1:25" ht="12.75" customHeight="1" x14ac:dyDescent="0.15">
      <c r="A805" s="83"/>
      <c r="B805" s="34"/>
      <c r="C805" s="150"/>
      <c r="D805" s="35"/>
      <c r="E805" s="35"/>
      <c r="F805" s="35"/>
      <c r="G805" s="8"/>
      <c r="H805" s="8"/>
      <c r="I805" s="8"/>
      <c r="J805" s="8"/>
      <c r="K805" s="8"/>
      <c r="L805" s="8"/>
      <c r="M805" s="8"/>
      <c r="N805" s="8"/>
      <c r="O805" s="8"/>
      <c r="P805" s="8"/>
      <c r="Q805" s="8"/>
      <c r="R805" s="8"/>
      <c r="S805" s="8"/>
      <c r="T805" s="8"/>
      <c r="U805" s="8"/>
      <c r="V805" s="8"/>
      <c r="W805" s="8"/>
      <c r="X805" s="8"/>
      <c r="Y805" s="8"/>
    </row>
    <row r="806" spans="1:25" ht="12.75" customHeight="1" x14ac:dyDescent="0.15">
      <c r="A806" s="83"/>
      <c r="B806" s="34"/>
      <c r="C806" s="150"/>
      <c r="D806" s="35"/>
      <c r="E806" s="35"/>
      <c r="F806" s="35"/>
      <c r="G806" s="8"/>
      <c r="H806" s="8"/>
      <c r="I806" s="8"/>
      <c r="J806" s="8"/>
      <c r="K806" s="8"/>
      <c r="L806" s="8"/>
      <c r="M806" s="8"/>
      <c r="N806" s="8"/>
      <c r="O806" s="8"/>
      <c r="P806" s="8"/>
      <c r="Q806" s="8"/>
      <c r="R806" s="8"/>
      <c r="S806" s="8"/>
      <c r="T806" s="8"/>
      <c r="U806" s="8"/>
      <c r="V806" s="8"/>
      <c r="W806" s="8"/>
      <c r="X806" s="8"/>
      <c r="Y806" s="8"/>
    </row>
    <row r="807" spans="1:25" ht="12.75" customHeight="1" x14ac:dyDescent="0.15">
      <c r="A807" s="83"/>
      <c r="B807" s="34"/>
      <c r="C807" s="150"/>
      <c r="D807" s="35"/>
      <c r="E807" s="35"/>
      <c r="F807" s="35"/>
      <c r="G807" s="8"/>
      <c r="H807" s="8"/>
      <c r="I807" s="8"/>
      <c r="J807" s="8"/>
      <c r="K807" s="8"/>
      <c r="L807" s="8"/>
      <c r="M807" s="8"/>
      <c r="N807" s="8"/>
      <c r="O807" s="8"/>
      <c r="P807" s="8"/>
      <c r="Q807" s="8"/>
      <c r="R807" s="8"/>
      <c r="S807" s="8"/>
      <c r="T807" s="8"/>
      <c r="U807" s="8"/>
      <c r="V807" s="8"/>
      <c r="W807" s="8"/>
      <c r="X807" s="8"/>
      <c r="Y807" s="8"/>
    </row>
    <row r="808" spans="1:25" ht="12.75" customHeight="1" x14ac:dyDescent="0.15">
      <c r="A808" s="83"/>
      <c r="B808" s="34"/>
      <c r="C808" s="150"/>
      <c r="D808" s="35"/>
      <c r="E808" s="35"/>
      <c r="F808" s="35"/>
      <c r="G808" s="8"/>
      <c r="H808" s="8"/>
      <c r="I808" s="8"/>
      <c r="J808" s="8"/>
      <c r="K808" s="8"/>
      <c r="L808" s="8"/>
      <c r="M808" s="8"/>
      <c r="N808" s="8"/>
      <c r="O808" s="8"/>
      <c r="P808" s="8"/>
      <c r="Q808" s="8"/>
      <c r="R808" s="8"/>
      <c r="S808" s="8"/>
      <c r="T808" s="8"/>
      <c r="U808" s="8"/>
      <c r="V808" s="8"/>
      <c r="W808" s="8"/>
      <c r="X808" s="8"/>
      <c r="Y808" s="8"/>
    </row>
    <row r="809" spans="1:25" ht="12.75" customHeight="1" x14ac:dyDescent="0.15">
      <c r="A809" s="83"/>
      <c r="B809" s="34"/>
      <c r="C809" s="150"/>
      <c r="D809" s="35"/>
      <c r="E809" s="35"/>
      <c r="F809" s="35"/>
      <c r="G809" s="8"/>
      <c r="H809" s="8"/>
      <c r="I809" s="8"/>
      <c r="J809" s="8"/>
      <c r="K809" s="8"/>
      <c r="L809" s="8"/>
      <c r="M809" s="8"/>
      <c r="N809" s="8"/>
      <c r="O809" s="8"/>
      <c r="P809" s="8"/>
      <c r="Q809" s="8"/>
      <c r="R809" s="8"/>
      <c r="S809" s="8"/>
      <c r="T809" s="8"/>
      <c r="U809" s="8"/>
      <c r="V809" s="8"/>
      <c r="W809" s="8"/>
      <c r="X809" s="8"/>
      <c r="Y809" s="8"/>
    </row>
    <row r="810" spans="1:25" ht="12.75" customHeight="1" x14ac:dyDescent="0.15">
      <c r="A810" s="83"/>
      <c r="B810" s="34"/>
      <c r="C810" s="150"/>
      <c r="D810" s="35"/>
      <c r="E810" s="35"/>
      <c r="F810" s="35"/>
      <c r="G810" s="8"/>
      <c r="H810" s="8"/>
      <c r="I810" s="8"/>
      <c r="J810" s="8"/>
      <c r="K810" s="8"/>
      <c r="L810" s="8"/>
      <c r="M810" s="8"/>
      <c r="N810" s="8"/>
      <c r="O810" s="8"/>
      <c r="P810" s="8"/>
      <c r="Q810" s="8"/>
      <c r="R810" s="8"/>
      <c r="S810" s="8"/>
      <c r="T810" s="8"/>
      <c r="U810" s="8"/>
      <c r="V810" s="8"/>
      <c r="W810" s="8"/>
      <c r="X810" s="8"/>
      <c r="Y810" s="8"/>
    </row>
    <row r="811" spans="1:25" ht="12.75" customHeight="1" x14ac:dyDescent="0.15">
      <c r="A811" s="83"/>
      <c r="B811" s="34"/>
      <c r="C811" s="150"/>
      <c r="D811" s="35"/>
      <c r="E811" s="35"/>
      <c r="F811" s="35"/>
      <c r="G811" s="8"/>
      <c r="H811" s="8"/>
      <c r="I811" s="8"/>
      <c r="J811" s="8"/>
      <c r="K811" s="8"/>
      <c r="L811" s="8"/>
      <c r="M811" s="8"/>
      <c r="N811" s="8"/>
      <c r="O811" s="8"/>
      <c r="P811" s="8"/>
      <c r="Q811" s="8"/>
      <c r="R811" s="8"/>
      <c r="S811" s="8"/>
      <c r="T811" s="8"/>
      <c r="U811" s="8"/>
      <c r="V811" s="8"/>
      <c r="W811" s="8"/>
      <c r="X811" s="8"/>
      <c r="Y811" s="8"/>
    </row>
    <row r="812" spans="1:25" ht="12.75" customHeight="1" x14ac:dyDescent="0.15">
      <c r="A812" s="83"/>
      <c r="B812" s="34"/>
      <c r="C812" s="150"/>
      <c r="D812" s="35"/>
      <c r="E812" s="35"/>
      <c r="F812" s="35"/>
      <c r="G812" s="8"/>
      <c r="H812" s="8"/>
      <c r="I812" s="8"/>
      <c r="J812" s="8"/>
      <c r="K812" s="8"/>
      <c r="L812" s="8"/>
      <c r="M812" s="8"/>
      <c r="N812" s="8"/>
      <c r="O812" s="8"/>
      <c r="P812" s="8"/>
      <c r="Q812" s="8"/>
      <c r="R812" s="8"/>
      <c r="S812" s="8"/>
      <c r="T812" s="8"/>
      <c r="U812" s="8"/>
      <c r="V812" s="8"/>
      <c r="W812" s="8"/>
      <c r="X812" s="8"/>
      <c r="Y812" s="8"/>
    </row>
    <row r="813" spans="1:25" ht="12.75" customHeight="1" x14ac:dyDescent="0.15">
      <c r="A813" s="83"/>
      <c r="B813" s="34"/>
      <c r="C813" s="150"/>
      <c r="D813" s="35"/>
      <c r="E813" s="35"/>
      <c r="F813" s="35"/>
      <c r="G813" s="8"/>
      <c r="H813" s="8"/>
      <c r="I813" s="8"/>
      <c r="J813" s="8"/>
      <c r="K813" s="8"/>
      <c r="L813" s="8"/>
      <c r="M813" s="8"/>
      <c r="N813" s="8"/>
      <c r="O813" s="8"/>
      <c r="P813" s="8"/>
      <c r="Q813" s="8"/>
      <c r="R813" s="8"/>
      <c r="S813" s="8"/>
      <c r="T813" s="8"/>
      <c r="U813" s="8"/>
      <c r="V813" s="8"/>
      <c r="W813" s="8"/>
      <c r="X813" s="8"/>
      <c r="Y813" s="8"/>
    </row>
    <row r="814" spans="1:25" ht="12.75" customHeight="1" x14ac:dyDescent="0.15">
      <c r="A814" s="83"/>
      <c r="B814" s="34"/>
      <c r="C814" s="150"/>
      <c r="D814" s="35"/>
      <c r="E814" s="35"/>
      <c r="F814" s="35"/>
      <c r="G814" s="8"/>
      <c r="H814" s="8"/>
      <c r="I814" s="8"/>
      <c r="J814" s="8"/>
      <c r="K814" s="8"/>
      <c r="L814" s="8"/>
      <c r="M814" s="8"/>
      <c r="N814" s="8"/>
      <c r="O814" s="8"/>
      <c r="P814" s="8"/>
      <c r="Q814" s="8"/>
      <c r="R814" s="8"/>
      <c r="S814" s="8"/>
      <c r="T814" s="8"/>
      <c r="U814" s="8"/>
      <c r="V814" s="8"/>
      <c r="W814" s="8"/>
      <c r="X814" s="8"/>
      <c r="Y814" s="8"/>
    </row>
    <row r="815" spans="1:25" ht="12.75" customHeight="1" x14ac:dyDescent="0.15">
      <c r="A815" s="83"/>
      <c r="B815" s="34"/>
      <c r="C815" s="150"/>
      <c r="D815" s="35"/>
      <c r="E815" s="35"/>
      <c r="F815" s="35"/>
      <c r="G815" s="8"/>
      <c r="H815" s="8"/>
      <c r="I815" s="8"/>
      <c r="J815" s="8"/>
      <c r="K815" s="8"/>
      <c r="L815" s="8"/>
      <c r="M815" s="8"/>
      <c r="N815" s="8"/>
      <c r="O815" s="8"/>
      <c r="P815" s="8"/>
      <c r="Q815" s="8"/>
      <c r="R815" s="8"/>
      <c r="S815" s="8"/>
      <c r="T815" s="8"/>
      <c r="U815" s="8"/>
      <c r="V815" s="8"/>
      <c r="W815" s="8"/>
      <c r="X815" s="8"/>
      <c r="Y815" s="8"/>
    </row>
    <row r="816" spans="1:25" ht="12.75" customHeight="1" x14ac:dyDescent="0.15">
      <c r="A816" s="83"/>
      <c r="B816" s="34"/>
      <c r="C816" s="150"/>
      <c r="D816" s="35"/>
      <c r="E816" s="35"/>
      <c r="F816" s="35"/>
      <c r="G816" s="8"/>
      <c r="H816" s="8"/>
      <c r="I816" s="8"/>
      <c r="J816" s="8"/>
      <c r="K816" s="8"/>
      <c r="L816" s="8"/>
      <c r="M816" s="8"/>
      <c r="N816" s="8"/>
      <c r="O816" s="8"/>
      <c r="P816" s="8"/>
      <c r="Q816" s="8"/>
      <c r="R816" s="8"/>
      <c r="S816" s="8"/>
      <c r="T816" s="8"/>
      <c r="U816" s="8"/>
      <c r="V816" s="8"/>
      <c r="W816" s="8"/>
      <c r="X816" s="8"/>
      <c r="Y816" s="8"/>
    </row>
    <row r="817" spans="1:25" ht="12.75" customHeight="1" x14ac:dyDescent="0.15">
      <c r="A817" s="83"/>
      <c r="B817" s="34"/>
      <c r="C817" s="150"/>
      <c r="D817" s="35"/>
      <c r="E817" s="35"/>
      <c r="F817" s="35"/>
      <c r="G817" s="8"/>
      <c r="H817" s="8"/>
      <c r="I817" s="8"/>
      <c r="J817" s="8"/>
      <c r="K817" s="8"/>
      <c r="L817" s="8"/>
      <c r="M817" s="8"/>
      <c r="N817" s="8"/>
      <c r="O817" s="8"/>
      <c r="P817" s="8"/>
      <c r="Q817" s="8"/>
      <c r="R817" s="8"/>
      <c r="S817" s="8"/>
      <c r="T817" s="8"/>
      <c r="U817" s="8"/>
      <c r="V817" s="8"/>
      <c r="W817" s="8"/>
      <c r="X817" s="8"/>
      <c r="Y817" s="8"/>
    </row>
    <row r="818" spans="1:25" ht="12.75" customHeight="1" x14ac:dyDescent="0.15">
      <c r="A818" s="83"/>
      <c r="B818" s="34"/>
      <c r="C818" s="150"/>
      <c r="D818" s="35"/>
      <c r="E818" s="35"/>
      <c r="F818" s="35"/>
      <c r="G818" s="8"/>
      <c r="H818" s="8"/>
      <c r="I818" s="8"/>
      <c r="J818" s="8"/>
      <c r="K818" s="8"/>
      <c r="L818" s="8"/>
      <c r="M818" s="8"/>
      <c r="N818" s="8"/>
      <c r="O818" s="8"/>
      <c r="P818" s="8"/>
      <c r="Q818" s="8"/>
      <c r="R818" s="8"/>
      <c r="S818" s="8"/>
      <c r="T818" s="8"/>
      <c r="U818" s="8"/>
      <c r="V818" s="8"/>
      <c r="W818" s="8"/>
      <c r="X818" s="8"/>
      <c r="Y818" s="8"/>
    </row>
    <row r="819" spans="1:25" ht="12.75" customHeight="1" x14ac:dyDescent="0.15">
      <c r="A819" s="83"/>
      <c r="B819" s="34"/>
      <c r="C819" s="150"/>
      <c r="D819" s="35"/>
      <c r="E819" s="35"/>
      <c r="F819" s="35"/>
      <c r="G819" s="8"/>
      <c r="H819" s="8"/>
      <c r="I819" s="8"/>
      <c r="J819" s="8"/>
      <c r="K819" s="8"/>
      <c r="L819" s="8"/>
      <c r="M819" s="8"/>
      <c r="N819" s="8"/>
      <c r="O819" s="8"/>
      <c r="P819" s="8"/>
      <c r="Q819" s="8"/>
      <c r="R819" s="8"/>
      <c r="S819" s="8"/>
      <c r="T819" s="8"/>
      <c r="U819" s="8"/>
      <c r="V819" s="8"/>
      <c r="W819" s="8"/>
      <c r="X819" s="8"/>
      <c r="Y819" s="8"/>
    </row>
    <row r="820" spans="1:25" ht="12.75" customHeight="1" x14ac:dyDescent="0.15">
      <c r="A820" s="83"/>
      <c r="B820" s="34"/>
      <c r="C820" s="150"/>
      <c r="D820" s="35"/>
      <c r="E820" s="35"/>
      <c r="F820" s="35"/>
      <c r="G820" s="8"/>
      <c r="H820" s="8"/>
      <c r="I820" s="8"/>
      <c r="J820" s="8"/>
      <c r="K820" s="8"/>
      <c r="L820" s="8"/>
      <c r="M820" s="8"/>
      <c r="N820" s="8"/>
      <c r="O820" s="8"/>
      <c r="P820" s="8"/>
      <c r="Q820" s="8"/>
      <c r="R820" s="8"/>
      <c r="S820" s="8"/>
      <c r="T820" s="8"/>
      <c r="U820" s="8"/>
      <c r="V820" s="8"/>
      <c r="W820" s="8"/>
      <c r="X820" s="8"/>
      <c r="Y820" s="8"/>
    </row>
    <row r="821" spans="1:25" ht="12.75" customHeight="1" x14ac:dyDescent="0.15">
      <c r="A821" s="83"/>
      <c r="B821" s="34"/>
      <c r="C821" s="150"/>
      <c r="D821" s="35"/>
      <c r="E821" s="35"/>
      <c r="F821" s="35"/>
      <c r="G821" s="8"/>
      <c r="H821" s="8"/>
      <c r="I821" s="8"/>
      <c r="J821" s="8"/>
      <c r="K821" s="8"/>
      <c r="L821" s="8"/>
      <c r="M821" s="8"/>
      <c r="N821" s="8"/>
      <c r="O821" s="8"/>
      <c r="P821" s="8"/>
      <c r="Q821" s="8"/>
      <c r="R821" s="8"/>
      <c r="S821" s="8"/>
      <c r="T821" s="8"/>
      <c r="U821" s="8"/>
      <c r="V821" s="8"/>
      <c r="W821" s="8"/>
      <c r="X821" s="8"/>
      <c r="Y821" s="8"/>
    </row>
    <row r="822" spans="1:25" ht="12.75" customHeight="1" x14ac:dyDescent="0.15">
      <c r="A822" s="83"/>
      <c r="B822" s="34"/>
      <c r="C822" s="150"/>
      <c r="D822" s="35"/>
      <c r="E822" s="35"/>
      <c r="F822" s="35"/>
      <c r="G822" s="8"/>
      <c r="H822" s="8"/>
      <c r="I822" s="8"/>
      <c r="J822" s="8"/>
      <c r="K822" s="8"/>
      <c r="L822" s="8"/>
      <c r="M822" s="8"/>
      <c r="N822" s="8"/>
      <c r="O822" s="8"/>
      <c r="P822" s="8"/>
      <c r="Q822" s="8"/>
      <c r="R822" s="8"/>
      <c r="S822" s="8"/>
      <c r="T822" s="8"/>
      <c r="U822" s="8"/>
      <c r="V822" s="8"/>
      <c r="W822" s="8"/>
      <c r="X822" s="8"/>
      <c r="Y822" s="8"/>
    </row>
    <row r="823" spans="1:25" ht="12.75" customHeight="1" x14ac:dyDescent="0.15">
      <c r="A823" s="83"/>
      <c r="B823" s="34"/>
      <c r="C823" s="150"/>
      <c r="D823" s="35"/>
      <c r="E823" s="35"/>
      <c r="F823" s="35"/>
      <c r="G823" s="8"/>
      <c r="H823" s="8"/>
      <c r="I823" s="8"/>
      <c r="J823" s="8"/>
      <c r="K823" s="8"/>
      <c r="L823" s="8"/>
      <c r="M823" s="8"/>
      <c r="N823" s="8"/>
      <c r="O823" s="8"/>
      <c r="P823" s="8"/>
      <c r="Q823" s="8"/>
      <c r="R823" s="8"/>
      <c r="S823" s="8"/>
      <c r="T823" s="8"/>
      <c r="U823" s="8"/>
      <c r="V823" s="8"/>
      <c r="W823" s="8"/>
      <c r="X823" s="8"/>
      <c r="Y823" s="8"/>
    </row>
    <row r="824" spans="1:25" ht="12.75" customHeight="1" x14ac:dyDescent="0.15">
      <c r="A824" s="83"/>
      <c r="B824" s="34"/>
      <c r="C824" s="150"/>
      <c r="D824" s="35"/>
      <c r="E824" s="35"/>
      <c r="F824" s="35"/>
      <c r="G824" s="8"/>
      <c r="H824" s="8"/>
      <c r="I824" s="8"/>
      <c r="J824" s="8"/>
      <c r="K824" s="8"/>
      <c r="L824" s="8"/>
      <c r="M824" s="8"/>
      <c r="N824" s="8"/>
      <c r="O824" s="8"/>
      <c r="P824" s="8"/>
      <c r="Q824" s="8"/>
      <c r="R824" s="8"/>
      <c r="S824" s="8"/>
      <c r="T824" s="8"/>
      <c r="U824" s="8"/>
      <c r="V824" s="8"/>
      <c r="W824" s="8"/>
      <c r="X824" s="8"/>
      <c r="Y824" s="8"/>
    </row>
    <row r="825" spans="1:25" ht="12.75" customHeight="1" x14ac:dyDescent="0.15">
      <c r="A825" s="83"/>
      <c r="B825" s="34"/>
      <c r="C825" s="150"/>
      <c r="D825" s="35"/>
      <c r="E825" s="35"/>
      <c r="F825" s="35"/>
      <c r="G825" s="8"/>
      <c r="H825" s="8"/>
      <c r="I825" s="8"/>
      <c r="J825" s="8"/>
      <c r="K825" s="8"/>
      <c r="L825" s="8"/>
      <c r="M825" s="8"/>
      <c r="N825" s="8"/>
      <c r="O825" s="8"/>
      <c r="P825" s="8"/>
      <c r="Q825" s="8"/>
      <c r="R825" s="8"/>
      <c r="S825" s="8"/>
      <c r="T825" s="8"/>
      <c r="U825" s="8"/>
      <c r="V825" s="8"/>
      <c r="W825" s="8"/>
      <c r="X825" s="8"/>
      <c r="Y825" s="8"/>
    </row>
    <row r="826" spans="1:25" ht="12.75" customHeight="1" x14ac:dyDescent="0.15">
      <c r="A826" s="83"/>
      <c r="B826" s="34"/>
      <c r="C826" s="150"/>
      <c r="D826" s="35"/>
      <c r="E826" s="35"/>
      <c r="F826" s="35"/>
      <c r="G826" s="8"/>
      <c r="H826" s="8"/>
      <c r="I826" s="8"/>
      <c r="J826" s="8"/>
      <c r="K826" s="8"/>
      <c r="L826" s="8"/>
      <c r="M826" s="8"/>
      <c r="N826" s="8"/>
      <c r="O826" s="8"/>
      <c r="P826" s="8"/>
      <c r="Q826" s="8"/>
      <c r="R826" s="8"/>
      <c r="S826" s="8"/>
      <c r="T826" s="8"/>
      <c r="U826" s="8"/>
      <c r="V826" s="8"/>
      <c r="W826" s="8"/>
      <c r="X826" s="8"/>
      <c r="Y826" s="8"/>
    </row>
    <row r="827" spans="1:25" ht="12.75" customHeight="1" x14ac:dyDescent="0.15">
      <c r="A827" s="83"/>
      <c r="B827" s="34"/>
      <c r="C827" s="150"/>
      <c r="D827" s="35"/>
      <c r="E827" s="35"/>
      <c r="F827" s="35"/>
      <c r="G827" s="8"/>
      <c r="H827" s="8"/>
      <c r="I827" s="8"/>
      <c r="J827" s="8"/>
      <c r="K827" s="8"/>
      <c r="L827" s="8"/>
      <c r="M827" s="8"/>
      <c r="N827" s="8"/>
      <c r="O827" s="8"/>
      <c r="P827" s="8"/>
      <c r="Q827" s="8"/>
      <c r="R827" s="8"/>
      <c r="S827" s="8"/>
      <c r="T827" s="8"/>
      <c r="U827" s="8"/>
      <c r="V827" s="8"/>
      <c r="W827" s="8"/>
      <c r="X827" s="8"/>
      <c r="Y827" s="8"/>
    </row>
    <row r="828" spans="1:25" ht="12.75" customHeight="1" x14ac:dyDescent="0.15">
      <c r="A828" s="83"/>
      <c r="B828" s="34"/>
      <c r="C828" s="150"/>
      <c r="D828" s="35"/>
      <c r="E828" s="35"/>
      <c r="F828" s="35"/>
      <c r="G828" s="8"/>
      <c r="H828" s="8"/>
      <c r="I828" s="8"/>
      <c r="J828" s="8"/>
      <c r="K828" s="8"/>
      <c r="L828" s="8"/>
      <c r="M828" s="8"/>
      <c r="N828" s="8"/>
      <c r="O828" s="8"/>
      <c r="P828" s="8"/>
      <c r="Q828" s="8"/>
      <c r="R828" s="8"/>
      <c r="S828" s="8"/>
      <c r="T828" s="8"/>
      <c r="U828" s="8"/>
      <c r="V828" s="8"/>
      <c r="W828" s="8"/>
      <c r="X828" s="8"/>
      <c r="Y828" s="8"/>
    </row>
    <row r="829" spans="1:25" ht="12.75" customHeight="1" x14ac:dyDescent="0.15">
      <c r="A829" s="83"/>
      <c r="B829" s="34"/>
      <c r="C829" s="150"/>
      <c r="D829" s="35"/>
      <c r="E829" s="35"/>
      <c r="F829" s="35"/>
      <c r="G829" s="8"/>
      <c r="H829" s="8"/>
      <c r="I829" s="8"/>
      <c r="J829" s="8"/>
      <c r="K829" s="8"/>
      <c r="L829" s="8"/>
      <c r="M829" s="8"/>
      <c r="N829" s="8"/>
      <c r="O829" s="8"/>
      <c r="P829" s="8"/>
      <c r="Q829" s="8"/>
      <c r="R829" s="8"/>
      <c r="S829" s="8"/>
      <c r="T829" s="8"/>
      <c r="U829" s="8"/>
      <c r="V829" s="8"/>
      <c r="W829" s="8"/>
      <c r="X829" s="8"/>
      <c r="Y829" s="8"/>
    </row>
    <row r="830" spans="1:25" ht="12.75" customHeight="1" x14ac:dyDescent="0.15">
      <c r="A830" s="83"/>
      <c r="B830" s="34"/>
      <c r="C830" s="150"/>
      <c r="D830" s="35"/>
      <c r="E830" s="35"/>
      <c r="F830" s="35"/>
      <c r="G830" s="8"/>
      <c r="H830" s="8"/>
      <c r="I830" s="8"/>
      <c r="J830" s="8"/>
      <c r="K830" s="8"/>
      <c r="L830" s="8"/>
      <c r="M830" s="8"/>
      <c r="N830" s="8"/>
      <c r="O830" s="8"/>
      <c r="P830" s="8"/>
      <c r="Q830" s="8"/>
      <c r="R830" s="8"/>
      <c r="S830" s="8"/>
      <c r="T830" s="8"/>
      <c r="U830" s="8"/>
      <c r="V830" s="8"/>
      <c r="W830" s="8"/>
      <c r="X830" s="8"/>
      <c r="Y830" s="8"/>
    </row>
    <row r="831" spans="1:25" ht="12.75" customHeight="1" x14ac:dyDescent="0.15">
      <c r="A831" s="83"/>
      <c r="B831" s="34"/>
      <c r="C831" s="150"/>
      <c r="D831" s="35"/>
      <c r="E831" s="35"/>
      <c r="F831" s="35"/>
      <c r="G831" s="8"/>
      <c r="H831" s="8"/>
      <c r="I831" s="8"/>
      <c r="J831" s="8"/>
      <c r="K831" s="8"/>
      <c r="L831" s="8"/>
      <c r="M831" s="8"/>
      <c r="N831" s="8"/>
      <c r="O831" s="8"/>
      <c r="P831" s="8"/>
      <c r="Q831" s="8"/>
      <c r="R831" s="8"/>
      <c r="S831" s="8"/>
      <c r="T831" s="8"/>
      <c r="U831" s="8"/>
      <c r="V831" s="8"/>
      <c r="W831" s="8"/>
      <c r="X831" s="8"/>
      <c r="Y831" s="8"/>
    </row>
    <row r="832" spans="1:25" ht="12.75" customHeight="1" x14ac:dyDescent="0.15">
      <c r="A832" s="83"/>
      <c r="B832" s="34"/>
      <c r="C832" s="150"/>
      <c r="D832" s="35"/>
      <c r="E832" s="35"/>
      <c r="F832" s="35"/>
      <c r="G832" s="8"/>
      <c r="H832" s="8"/>
      <c r="I832" s="8"/>
      <c r="J832" s="8"/>
      <c r="K832" s="8"/>
      <c r="L832" s="8"/>
      <c r="M832" s="8"/>
      <c r="N832" s="8"/>
      <c r="O832" s="8"/>
      <c r="P832" s="8"/>
      <c r="Q832" s="8"/>
      <c r="R832" s="8"/>
      <c r="S832" s="8"/>
      <c r="T832" s="8"/>
      <c r="U832" s="8"/>
      <c r="V832" s="8"/>
      <c r="W832" s="8"/>
      <c r="X832" s="8"/>
      <c r="Y832" s="8"/>
    </row>
    <row r="833" spans="1:25" ht="12.75" customHeight="1" x14ac:dyDescent="0.15">
      <c r="A833" s="83"/>
      <c r="B833" s="34"/>
      <c r="C833" s="150"/>
      <c r="D833" s="35"/>
      <c r="E833" s="35"/>
      <c r="F833" s="35"/>
      <c r="G833" s="8"/>
      <c r="H833" s="8"/>
      <c r="I833" s="8"/>
      <c r="J833" s="8"/>
      <c r="K833" s="8"/>
      <c r="L833" s="8"/>
      <c r="M833" s="8"/>
      <c r="N833" s="8"/>
      <c r="O833" s="8"/>
      <c r="P833" s="8"/>
      <c r="Q833" s="8"/>
      <c r="R833" s="8"/>
      <c r="S833" s="8"/>
      <c r="T833" s="8"/>
      <c r="U833" s="8"/>
      <c r="V833" s="8"/>
      <c r="W833" s="8"/>
      <c r="X833" s="8"/>
      <c r="Y833" s="8"/>
    </row>
    <row r="834" spans="1:25" ht="12.75" customHeight="1" x14ac:dyDescent="0.15">
      <c r="A834" s="83"/>
      <c r="B834" s="34"/>
      <c r="C834" s="150"/>
      <c r="D834" s="35"/>
      <c r="E834" s="35"/>
      <c r="F834" s="35"/>
      <c r="G834" s="8"/>
      <c r="H834" s="8"/>
      <c r="I834" s="8"/>
      <c r="J834" s="8"/>
      <c r="K834" s="8"/>
      <c r="L834" s="8"/>
      <c r="M834" s="8"/>
      <c r="N834" s="8"/>
      <c r="O834" s="8"/>
      <c r="P834" s="8"/>
      <c r="Q834" s="8"/>
      <c r="R834" s="8"/>
      <c r="S834" s="8"/>
      <c r="T834" s="8"/>
      <c r="U834" s="8"/>
      <c r="V834" s="8"/>
      <c r="W834" s="8"/>
      <c r="X834" s="8"/>
      <c r="Y834" s="8"/>
    </row>
    <row r="835" spans="1:25" ht="12.75" customHeight="1" x14ac:dyDescent="0.15">
      <c r="A835" s="83"/>
      <c r="B835" s="34"/>
      <c r="C835" s="150"/>
      <c r="D835" s="35"/>
      <c r="E835" s="35"/>
      <c r="F835" s="35"/>
      <c r="G835" s="8"/>
      <c r="H835" s="8"/>
      <c r="I835" s="8"/>
      <c r="J835" s="8"/>
      <c r="K835" s="8"/>
      <c r="L835" s="8"/>
      <c r="M835" s="8"/>
      <c r="N835" s="8"/>
      <c r="O835" s="8"/>
      <c r="P835" s="8"/>
      <c r="Q835" s="8"/>
      <c r="R835" s="8"/>
      <c r="S835" s="8"/>
      <c r="T835" s="8"/>
      <c r="U835" s="8"/>
      <c r="V835" s="8"/>
      <c r="W835" s="8"/>
      <c r="X835" s="8"/>
      <c r="Y835" s="8"/>
    </row>
    <row r="836" spans="1:25" ht="12.75" customHeight="1" x14ac:dyDescent="0.15">
      <c r="A836" s="83"/>
      <c r="B836" s="34"/>
      <c r="C836" s="150"/>
      <c r="D836" s="35"/>
      <c r="E836" s="35"/>
      <c r="F836" s="35"/>
      <c r="G836" s="8"/>
      <c r="H836" s="8"/>
      <c r="I836" s="8"/>
      <c r="J836" s="8"/>
      <c r="K836" s="8"/>
      <c r="L836" s="8"/>
      <c r="M836" s="8"/>
      <c r="N836" s="8"/>
      <c r="O836" s="8"/>
      <c r="P836" s="8"/>
      <c r="Q836" s="8"/>
      <c r="R836" s="8"/>
      <c r="S836" s="8"/>
      <c r="T836" s="8"/>
      <c r="U836" s="8"/>
      <c r="V836" s="8"/>
      <c r="W836" s="8"/>
      <c r="X836" s="8"/>
      <c r="Y836" s="8"/>
    </row>
    <row r="837" spans="1:25" ht="12.75" customHeight="1" x14ac:dyDescent="0.15">
      <c r="A837" s="83"/>
      <c r="B837" s="34"/>
      <c r="C837" s="150"/>
      <c r="D837" s="35"/>
      <c r="E837" s="35"/>
      <c r="F837" s="35"/>
      <c r="G837" s="8"/>
      <c r="H837" s="8"/>
      <c r="I837" s="8"/>
      <c r="J837" s="8"/>
      <c r="K837" s="8"/>
      <c r="L837" s="8"/>
      <c r="M837" s="8"/>
      <c r="N837" s="8"/>
      <c r="O837" s="8"/>
      <c r="P837" s="8"/>
      <c r="Q837" s="8"/>
      <c r="R837" s="8"/>
      <c r="S837" s="8"/>
      <c r="T837" s="8"/>
      <c r="U837" s="8"/>
      <c r="V837" s="8"/>
      <c r="W837" s="8"/>
      <c r="X837" s="8"/>
      <c r="Y837" s="8"/>
    </row>
    <row r="838" spans="1:25" ht="12.75" customHeight="1" x14ac:dyDescent="0.15">
      <c r="A838" s="83"/>
      <c r="B838" s="34"/>
      <c r="C838" s="150"/>
      <c r="D838" s="35"/>
      <c r="E838" s="35"/>
      <c r="F838" s="35"/>
      <c r="G838" s="8"/>
      <c r="H838" s="8"/>
      <c r="I838" s="8"/>
      <c r="J838" s="8"/>
      <c r="K838" s="8"/>
      <c r="L838" s="8"/>
      <c r="M838" s="8"/>
      <c r="N838" s="8"/>
      <c r="O838" s="8"/>
      <c r="P838" s="8"/>
      <c r="Q838" s="8"/>
      <c r="R838" s="8"/>
      <c r="S838" s="8"/>
      <c r="T838" s="8"/>
      <c r="U838" s="8"/>
      <c r="V838" s="8"/>
      <c r="W838" s="8"/>
      <c r="X838" s="8"/>
      <c r="Y838" s="8"/>
    </row>
    <row r="839" spans="1:25" ht="12.75" customHeight="1" x14ac:dyDescent="0.15">
      <c r="A839" s="83"/>
      <c r="B839" s="34"/>
      <c r="C839" s="150"/>
      <c r="D839" s="35"/>
      <c r="E839" s="35"/>
      <c r="F839" s="35"/>
      <c r="G839" s="8"/>
      <c r="H839" s="8"/>
      <c r="I839" s="8"/>
      <c r="J839" s="8"/>
      <c r="K839" s="8"/>
      <c r="L839" s="8"/>
      <c r="M839" s="8"/>
      <c r="N839" s="8"/>
      <c r="O839" s="8"/>
      <c r="P839" s="8"/>
      <c r="Q839" s="8"/>
      <c r="R839" s="8"/>
      <c r="S839" s="8"/>
      <c r="T839" s="8"/>
      <c r="U839" s="8"/>
      <c r="V839" s="8"/>
      <c r="W839" s="8"/>
      <c r="X839" s="8"/>
      <c r="Y839" s="8"/>
    </row>
    <row r="840" spans="1:25" ht="12.75" customHeight="1" x14ac:dyDescent="0.15">
      <c r="A840" s="83"/>
      <c r="B840" s="34"/>
      <c r="C840" s="150"/>
      <c r="D840" s="35"/>
      <c r="E840" s="35"/>
      <c r="F840" s="35"/>
      <c r="G840" s="8"/>
      <c r="H840" s="8"/>
      <c r="I840" s="8"/>
      <c r="J840" s="8"/>
      <c r="K840" s="8"/>
      <c r="L840" s="8"/>
      <c r="M840" s="8"/>
      <c r="N840" s="8"/>
      <c r="O840" s="8"/>
      <c r="P840" s="8"/>
      <c r="Q840" s="8"/>
      <c r="R840" s="8"/>
      <c r="S840" s="8"/>
      <c r="T840" s="8"/>
      <c r="U840" s="8"/>
      <c r="V840" s="8"/>
      <c r="W840" s="8"/>
      <c r="X840" s="8"/>
      <c r="Y840" s="8"/>
    </row>
    <row r="841" spans="1:25" ht="12.75" customHeight="1" x14ac:dyDescent="0.15">
      <c r="A841" s="83"/>
      <c r="B841" s="34"/>
      <c r="C841" s="150"/>
      <c r="D841" s="35"/>
      <c r="E841" s="35"/>
      <c r="F841" s="35"/>
      <c r="G841" s="8"/>
      <c r="H841" s="8"/>
      <c r="I841" s="8"/>
      <c r="J841" s="8"/>
      <c r="K841" s="8"/>
      <c r="L841" s="8"/>
      <c r="M841" s="8"/>
      <c r="N841" s="8"/>
      <c r="O841" s="8"/>
      <c r="P841" s="8"/>
      <c r="Q841" s="8"/>
      <c r="R841" s="8"/>
      <c r="S841" s="8"/>
      <c r="T841" s="8"/>
      <c r="U841" s="8"/>
      <c r="V841" s="8"/>
      <c r="W841" s="8"/>
      <c r="X841" s="8"/>
      <c r="Y841" s="8"/>
    </row>
    <row r="842" spans="1:25" ht="12.75" customHeight="1" x14ac:dyDescent="0.15">
      <c r="A842" s="83"/>
      <c r="B842" s="34"/>
      <c r="C842" s="150"/>
      <c r="D842" s="35"/>
      <c r="E842" s="35"/>
      <c r="F842" s="35"/>
      <c r="G842" s="8"/>
      <c r="H842" s="8"/>
      <c r="I842" s="8"/>
      <c r="J842" s="8"/>
      <c r="K842" s="8"/>
      <c r="L842" s="8"/>
      <c r="M842" s="8"/>
      <c r="N842" s="8"/>
      <c r="O842" s="8"/>
      <c r="P842" s="8"/>
      <c r="Q842" s="8"/>
      <c r="R842" s="8"/>
      <c r="S842" s="8"/>
      <c r="T842" s="8"/>
      <c r="U842" s="8"/>
      <c r="V842" s="8"/>
      <c r="W842" s="8"/>
      <c r="X842" s="8"/>
      <c r="Y842" s="8"/>
    </row>
    <row r="843" spans="1:25" ht="12.75" customHeight="1" x14ac:dyDescent="0.15">
      <c r="A843" s="83"/>
      <c r="B843" s="34"/>
      <c r="C843" s="150"/>
      <c r="D843" s="35"/>
      <c r="E843" s="35"/>
      <c r="F843" s="35"/>
      <c r="G843" s="8"/>
      <c r="H843" s="8"/>
      <c r="I843" s="8"/>
      <c r="J843" s="8"/>
      <c r="K843" s="8"/>
      <c r="L843" s="8"/>
      <c r="M843" s="8"/>
      <c r="N843" s="8"/>
      <c r="O843" s="8"/>
      <c r="P843" s="8"/>
      <c r="Q843" s="8"/>
      <c r="R843" s="8"/>
      <c r="S843" s="8"/>
      <c r="T843" s="8"/>
      <c r="U843" s="8"/>
      <c r="V843" s="8"/>
      <c r="W843" s="8"/>
      <c r="X843" s="8"/>
      <c r="Y843" s="8"/>
    </row>
    <row r="844" spans="1:25" ht="12.75" customHeight="1" x14ac:dyDescent="0.15">
      <c r="A844" s="83"/>
      <c r="B844" s="34"/>
      <c r="C844" s="150"/>
      <c r="D844" s="35"/>
      <c r="E844" s="35"/>
      <c r="F844" s="35"/>
      <c r="G844" s="8"/>
      <c r="H844" s="8"/>
      <c r="I844" s="8"/>
      <c r="J844" s="8"/>
      <c r="K844" s="8"/>
      <c r="L844" s="8"/>
      <c r="M844" s="8"/>
      <c r="N844" s="8"/>
      <c r="O844" s="8"/>
      <c r="P844" s="8"/>
      <c r="Q844" s="8"/>
      <c r="R844" s="8"/>
      <c r="S844" s="8"/>
      <c r="T844" s="8"/>
      <c r="U844" s="8"/>
      <c r="V844" s="8"/>
      <c r="W844" s="8"/>
      <c r="X844" s="8"/>
      <c r="Y844" s="8"/>
    </row>
    <row r="845" spans="1:25" ht="12.75" customHeight="1" x14ac:dyDescent="0.15">
      <c r="A845" s="83"/>
      <c r="B845" s="34"/>
      <c r="C845" s="150"/>
      <c r="D845" s="35"/>
      <c r="E845" s="35"/>
      <c r="F845" s="35"/>
      <c r="G845" s="8"/>
      <c r="H845" s="8"/>
      <c r="I845" s="8"/>
      <c r="J845" s="8"/>
      <c r="K845" s="8"/>
      <c r="L845" s="8"/>
      <c r="M845" s="8"/>
      <c r="N845" s="8"/>
      <c r="O845" s="8"/>
      <c r="P845" s="8"/>
      <c r="Q845" s="8"/>
      <c r="R845" s="8"/>
      <c r="S845" s="8"/>
      <c r="T845" s="8"/>
      <c r="U845" s="8"/>
      <c r="V845" s="8"/>
      <c r="W845" s="8"/>
      <c r="X845" s="8"/>
      <c r="Y845" s="8"/>
    </row>
    <row r="846" spans="1:25" ht="12.75" customHeight="1" x14ac:dyDescent="0.15">
      <c r="A846" s="83"/>
      <c r="B846" s="34"/>
      <c r="C846" s="150"/>
      <c r="D846" s="35"/>
      <c r="E846" s="35"/>
      <c r="F846" s="35"/>
      <c r="G846" s="8"/>
      <c r="H846" s="8"/>
      <c r="I846" s="8"/>
      <c r="J846" s="8"/>
      <c r="K846" s="8"/>
      <c r="L846" s="8"/>
      <c r="M846" s="8"/>
      <c r="N846" s="8"/>
      <c r="O846" s="8"/>
      <c r="P846" s="8"/>
      <c r="Q846" s="8"/>
      <c r="R846" s="8"/>
      <c r="S846" s="8"/>
      <c r="T846" s="8"/>
      <c r="U846" s="8"/>
      <c r="V846" s="8"/>
      <c r="W846" s="8"/>
      <c r="X846" s="8"/>
      <c r="Y846" s="8"/>
    </row>
    <row r="847" spans="1:25" ht="12.75" customHeight="1" x14ac:dyDescent="0.15">
      <c r="A847" s="83"/>
      <c r="B847" s="34"/>
      <c r="C847" s="150"/>
      <c r="D847" s="35"/>
      <c r="E847" s="35"/>
      <c r="F847" s="35"/>
      <c r="G847" s="8"/>
      <c r="H847" s="8"/>
      <c r="I847" s="8"/>
      <c r="J847" s="8"/>
      <c r="K847" s="8"/>
      <c r="L847" s="8"/>
      <c r="M847" s="8"/>
      <c r="N847" s="8"/>
      <c r="O847" s="8"/>
      <c r="P847" s="8"/>
      <c r="Q847" s="8"/>
      <c r="R847" s="8"/>
      <c r="S847" s="8"/>
      <c r="T847" s="8"/>
      <c r="U847" s="8"/>
      <c r="V847" s="8"/>
      <c r="W847" s="8"/>
      <c r="X847" s="8"/>
      <c r="Y847" s="8"/>
    </row>
    <row r="848" spans="1:25" ht="12.75" customHeight="1" x14ac:dyDescent="0.15">
      <c r="A848" s="83"/>
      <c r="B848" s="34"/>
      <c r="C848" s="150"/>
      <c r="D848" s="35"/>
      <c r="E848" s="35"/>
      <c r="F848" s="35"/>
      <c r="G848" s="8"/>
      <c r="H848" s="8"/>
      <c r="I848" s="8"/>
      <c r="J848" s="8"/>
      <c r="K848" s="8"/>
      <c r="L848" s="8"/>
      <c r="M848" s="8"/>
      <c r="N848" s="8"/>
      <c r="O848" s="8"/>
      <c r="P848" s="8"/>
      <c r="Q848" s="8"/>
      <c r="R848" s="8"/>
      <c r="S848" s="8"/>
      <c r="T848" s="8"/>
      <c r="U848" s="8"/>
      <c r="V848" s="8"/>
      <c r="W848" s="8"/>
      <c r="X848" s="8"/>
      <c r="Y848" s="8"/>
    </row>
    <row r="849" spans="1:25" ht="12.75" customHeight="1" x14ac:dyDescent="0.15">
      <c r="A849" s="83"/>
      <c r="B849" s="34"/>
      <c r="C849" s="150"/>
      <c r="D849" s="35"/>
      <c r="E849" s="35"/>
      <c r="F849" s="35"/>
      <c r="G849" s="8"/>
      <c r="H849" s="8"/>
      <c r="I849" s="8"/>
      <c r="J849" s="8"/>
      <c r="K849" s="8"/>
      <c r="L849" s="8"/>
      <c r="M849" s="8"/>
      <c r="N849" s="8"/>
      <c r="O849" s="8"/>
      <c r="P849" s="8"/>
      <c r="Q849" s="8"/>
      <c r="R849" s="8"/>
      <c r="S849" s="8"/>
      <c r="T849" s="8"/>
      <c r="U849" s="8"/>
      <c r="V849" s="8"/>
      <c r="W849" s="8"/>
      <c r="X849" s="8"/>
      <c r="Y849" s="8"/>
    </row>
    <row r="850" spans="1:25" ht="12.75" customHeight="1" x14ac:dyDescent="0.15">
      <c r="A850" s="83"/>
      <c r="B850" s="34"/>
      <c r="C850" s="150"/>
      <c r="D850" s="35"/>
      <c r="E850" s="35"/>
      <c r="F850" s="35"/>
      <c r="G850" s="8"/>
      <c r="H850" s="8"/>
      <c r="I850" s="8"/>
      <c r="J850" s="8"/>
      <c r="K850" s="8"/>
      <c r="L850" s="8"/>
      <c r="M850" s="8"/>
      <c r="N850" s="8"/>
      <c r="O850" s="8"/>
      <c r="P850" s="8"/>
      <c r="Q850" s="8"/>
      <c r="R850" s="8"/>
      <c r="S850" s="8"/>
      <c r="T850" s="8"/>
      <c r="U850" s="8"/>
      <c r="V850" s="8"/>
      <c r="W850" s="8"/>
      <c r="X850" s="8"/>
      <c r="Y850" s="8"/>
    </row>
    <row r="851" spans="1:25" ht="12.75" customHeight="1" x14ac:dyDescent="0.15">
      <c r="A851" s="83"/>
      <c r="B851" s="34"/>
      <c r="C851" s="150"/>
      <c r="D851" s="35"/>
      <c r="E851" s="35"/>
      <c r="F851" s="35"/>
      <c r="G851" s="8"/>
      <c r="H851" s="8"/>
      <c r="I851" s="8"/>
      <c r="J851" s="8"/>
      <c r="K851" s="8"/>
      <c r="L851" s="8"/>
      <c r="M851" s="8"/>
      <c r="N851" s="8"/>
      <c r="O851" s="8"/>
      <c r="P851" s="8"/>
      <c r="Q851" s="8"/>
      <c r="R851" s="8"/>
      <c r="S851" s="8"/>
      <c r="T851" s="8"/>
      <c r="U851" s="8"/>
      <c r="V851" s="8"/>
      <c r="W851" s="8"/>
      <c r="X851" s="8"/>
      <c r="Y851" s="8"/>
    </row>
    <row r="852" spans="1:25" ht="12.75" customHeight="1" x14ac:dyDescent="0.15">
      <c r="A852" s="83"/>
      <c r="B852" s="34"/>
      <c r="C852" s="150"/>
      <c r="D852" s="35"/>
      <c r="E852" s="35"/>
      <c r="F852" s="35"/>
      <c r="G852" s="8"/>
      <c r="H852" s="8"/>
      <c r="I852" s="8"/>
      <c r="J852" s="8"/>
      <c r="K852" s="8"/>
      <c r="L852" s="8"/>
      <c r="M852" s="8"/>
      <c r="N852" s="8"/>
      <c r="O852" s="8"/>
      <c r="P852" s="8"/>
      <c r="Q852" s="8"/>
      <c r="R852" s="8"/>
      <c r="S852" s="8"/>
      <c r="T852" s="8"/>
      <c r="U852" s="8"/>
      <c r="V852" s="8"/>
      <c r="W852" s="8"/>
      <c r="X852" s="8"/>
      <c r="Y852" s="8"/>
    </row>
    <row r="853" spans="1:25" ht="12.75" customHeight="1" x14ac:dyDescent="0.15">
      <c r="A853" s="83"/>
      <c r="B853" s="34"/>
      <c r="C853" s="150"/>
      <c r="D853" s="35"/>
      <c r="E853" s="35"/>
      <c r="F853" s="35"/>
      <c r="G853" s="8"/>
      <c r="H853" s="8"/>
      <c r="I853" s="8"/>
      <c r="J853" s="8"/>
      <c r="K853" s="8"/>
      <c r="L853" s="8"/>
      <c r="M853" s="8"/>
      <c r="N853" s="8"/>
      <c r="O853" s="8"/>
      <c r="P853" s="8"/>
      <c r="Q853" s="8"/>
      <c r="R853" s="8"/>
      <c r="S853" s="8"/>
      <c r="T853" s="8"/>
      <c r="U853" s="8"/>
      <c r="V853" s="8"/>
      <c r="W853" s="8"/>
      <c r="X853" s="8"/>
      <c r="Y853" s="8"/>
    </row>
    <row r="854" spans="1:25" ht="12.75" customHeight="1" x14ac:dyDescent="0.15">
      <c r="A854" s="83"/>
      <c r="B854" s="34"/>
      <c r="C854" s="150"/>
      <c r="D854" s="35"/>
      <c r="E854" s="35"/>
      <c r="F854" s="35"/>
      <c r="G854" s="8"/>
      <c r="H854" s="8"/>
      <c r="I854" s="8"/>
      <c r="J854" s="8"/>
      <c r="K854" s="8"/>
      <c r="L854" s="8"/>
      <c r="M854" s="8"/>
      <c r="N854" s="8"/>
      <c r="O854" s="8"/>
      <c r="P854" s="8"/>
      <c r="Q854" s="8"/>
      <c r="R854" s="8"/>
      <c r="S854" s="8"/>
      <c r="T854" s="8"/>
      <c r="U854" s="8"/>
      <c r="V854" s="8"/>
      <c r="W854" s="8"/>
      <c r="X854" s="8"/>
      <c r="Y854" s="8"/>
    </row>
    <row r="855" spans="1:25" ht="12.75" customHeight="1" x14ac:dyDescent="0.15">
      <c r="A855" s="83"/>
      <c r="B855" s="34"/>
      <c r="C855" s="150"/>
      <c r="D855" s="35"/>
      <c r="E855" s="35"/>
      <c r="F855" s="35"/>
      <c r="G855" s="8"/>
      <c r="H855" s="8"/>
      <c r="I855" s="8"/>
      <c r="J855" s="8"/>
      <c r="K855" s="8"/>
      <c r="L855" s="8"/>
      <c r="M855" s="8"/>
      <c r="N855" s="8"/>
      <c r="O855" s="8"/>
      <c r="P855" s="8"/>
      <c r="Q855" s="8"/>
      <c r="R855" s="8"/>
      <c r="S855" s="8"/>
      <c r="T855" s="8"/>
      <c r="U855" s="8"/>
      <c r="V855" s="8"/>
      <c r="W855" s="8"/>
      <c r="X855" s="8"/>
      <c r="Y855" s="8"/>
    </row>
    <row r="856" spans="1:25" ht="12.75" customHeight="1" x14ac:dyDescent="0.15">
      <c r="A856" s="83"/>
      <c r="B856" s="34"/>
      <c r="C856" s="150"/>
      <c r="D856" s="35"/>
      <c r="E856" s="35"/>
      <c r="F856" s="35"/>
      <c r="G856" s="8"/>
      <c r="H856" s="8"/>
      <c r="I856" s="8"/>
      <c r="J856" s="8"/>
      <c r="K856" s="8"/>
      <c r="L856" s="8"/>
      <c r="M856" s="8"/>
      <c r="N856" s="8"/>
      <c r="O856" s="8"/>
      <c r="P856" s="8"/>
      <c r="Q856" s="8"/>
      <c r="R856" s="8"/>
      <c r="S856" s="8"/>
      <c r="T856" s="8"/>
      <c r="U856" s="8"/>
      <c r="V856" s="8"/>
      <c r="W856" s="8"/>
      <c r="X856" s="8"/>
      <c r="Y856" s="8"/>
    </row>
    <row r="857" spans="1:25" ht="12.75" customHeight="1" x14ac:dyDescent="0.15">
      <c r="A857" s="83"/>
      <c r="B857" s="34"/>
      <c r="C857" s="150"/>
      <c r="D857" s="35"/>
      <c r="E857" s="35"/>
      <c r="F857" s="35"/>
      <c r="G857" s="8"/>
      <c r="H857" s="8"/>
      <c r="I857" s="8"/>
      <c r="J857" s="8"/>
      <c r="K857" s="8"/>
      <c r="L857" s="8"/>
      <c r="M857" s="8"/>
      <c r="N857" s="8"/>
      <c r="O857" s="8"/>
      <c r="P857" s="8"/>
      <c r="Q857" s="8"/>
      <c r="R857" s="8"/>
      <c r="S857" s="8"/>
      <c r="T857" s="8"/>
      <c r="U857" s="8"/>
      <c r="V857" s="8"/>
      <c r="W857" s="8"/>
      <c r="X857" s="8"/>
      <c r="Y857" s="8"/>
    </row>
    <row r="858" spans="1:25" ht="12.75" customHeight="1" x14ac:dyDescent="0.15">
      <c r="A858" s="83"/>
      <c r="B858" s="34"/>
      <c r="C858" s="150"/>
      <c r="D858" s="35"/>
      <c r="E858" s="35"/>
      <c r="F858" s="35"/>
      <c r="G858" s="8"/>
      <c r="H858" s="8"/>
      <c r="I858" s="8"/>
      <c r="J858" s="8"/>
      <c r="K858" s="8"/>
      <c r="L858" s="8"/>
      <c r="M858" s="8"/>
      <c r="N858" s="8"/>
      <c r="O858" s="8"/>
      <c r="P858" s="8"/>
      <c r="Q858" s="8"/>
      <c r="R858" s="8"/>
      <c r="S858" s="8"/>
      <c r="T858" s="8"/>
      <c r="U858" s="8"/>
      <c r="V858" s="8"/>
      <c r="W858" s="8"/>
      <c r="X858" s="8"/>
      <c r="Y858" s="8"/>
    </row>
    <row r="859" spans="1:25" ht="12.75" customHeight="1" x14ac:dyDescent="0.15">
      <c r="A859" s="83"/>
      <c r="B859" s="34"/>
      <c r="C859" s="150"/>
      <c r="D859" s="35"/>
      <c r="E859" s="35"/>
      <c r="F859" s="35"/>
      <c r="G859" s="8"/>
      <c r="H859" s="8"/>
      <c r="I859" s="8"/>
      <c r="J859" s="8"/>
      <c r="K859" s="8"/>
      <c r="L859" s="8"/>
      <c r="M859" s="8"/>
      <c r="N859" s="8"/>
      <c r="O859" s="8"/>
      <c r="P859" s="8"/>
      <c r="Q859" s="8"/>
      <c r="R859" s="8"/>
      <c r="S859" s="8"/>
      <c r="T859" s="8"/>
      <c r="U859" s="8"/>
      <c r="V859" s="8"/>
      <c r="W859" s="8"/>
      <c r="X859" s="8"/>
      <c r="Y859" s="8"/>
    </row>
    <row r="860" spans="1:25" ht="12.75" customHeight="1" x14ac:dyDescent="0.15">
      <c r="A860" s="83"/>
      <c r="B860" s="34"/>
      <c r="C860" s="150"/>
      <c r="D860" s="35"/>
      <c r="E860" s="35"/>
      <c r="F860" s="35"/>
      <c r="G860" s="8"/>
      <c r="H860" s="8"/>
      <c r="I860" s="8"/>
      <c r="J860" s="8"/>
      <c r="K860" s="8"/>
      <c r="L860" s="8"/>
      <c r="M860" s="8"/>
      <c r="N860" s="8"/>
      <c r="O860" s="8"/>
      <c r="P860" s="8"/>
      <c r="Q860" s="8"/>
      <c r="R860" s="8"/>
      <c r="S860" s="8"/>
      <c r="T860" s="8"/>
      <c r="U860" s="8"/>
      <c r="V860" s="8"/>
      <c r="W860" s="8"/>
      <c r="X860" s="8"/>
      <c r="Y860" s="8"/>
    </row>
    <row r="861" spans="1:25" ht="12.75" customHeight="1" x14ac:dyDescent="0.15">
      <c r="A861" s="83"/>
      <c r="B861" s="34"/>
      <c r="C861" s="150"/>
      <c r="D861" s="35"/>
      <c r="E861" s="35"/>
      <c r="F861" s="35"/>
      <c r="G861" s="8"/>
      <c r="H861" s="8"/>
      <c r="I861" s="8"/>
      <c r="J861" s="8"/>
      <c r="K861" s="8"/>
      <c r="L861" s="8"/>
      <c r="M861" s="8"/>
      <c r="N861" s="8"/>
      <c r="O861" s="8"/>
      <c r="P861" s="8"/>
      <c r="Q861" s="8"/>
      <c r="R861" s="8"/>
      <c r="S861" s="8"/>
      <c r="T861" s="8"/>
      <c r="U861" s="8"/>
      <c r="V861" s="8"/>
      <c r="W861" s="8"/>
      <c r="X861" s="8"/>
      <c r="Y861" s="8"/>
    </row>
    <row r="862" spans="1:25" ht="12.75" customHeight="1" x14ac:dyDescent="0.15">
      <c r="A862" s="83"/>
      <c r="B862" s="34"/>
      <c r="C862" s="150"/>
      <c r="D862" s="35"/>
      <c r="E862" s="35"/>
      <c r="F862" s="35"/>
      <c r="G862" s="8"/>
      <c r="H862" s="8"/>
      <c r="I862" s="8"/>
      <c r="J862" s="8"/>
      <c r="K862" s="8"/>
      <c r="L862" s="8"/>
      <c r="M862" s="8"/>
      <c r="N862" s="8"/>
      <c r="O862" s="8"/>
      <c r="P862" s="8"/>
      <c r="Q862" s="8"/>
      <c r="R862" s="8"/>
      <c r="S862" s="8"/>
      <c r="T862" s="8"/>
      <c r="U862" s="8"/>
      <c r="V862" s="8"/>
      <c r="W862" s="8"/>
      <c r="X862" s="8"/>
      <c r="Y862" s="8"/>
    </row>
    <row r="863" spans="1:25" ht="12.75" customHeight="1" x14ac:dyDescent="0.15">
      <c r="A863" s="83"/>
      <c r="B863" s="34"/>
      <c r="C863" s="150"/>
      <c r="D863" s="35"/>
      <c r="E863" s="35"/>
      <c r="F863" s="35"/>
      <c r="G863" s="8"/>
      <c r="H863" s="8"/>
      <c r="I863" s="8"/>
      <c r="J863" s="8"/>
      <c r="K863" s="8"/>
      <c r="L863" s="8"/>
      <c r="M863" s="8"/>
      <c r="N863" s="8"/>
      <c r="O863" s="8"/>
      <c r="P863" s="8"/>
      <c r="Q863" s="8"/>
      <c r="R863" s="8"/>
      <c r="S863" s="8"/>
      <c r="T863" s="8"/>
      <c r="U863" s="8"/>
      <c r="V863" s="8"/>
      <c r="W863" s="8"/>
      <c r="X863" s="8"/>
      <c r="Y863" s="8"/>
    </row>
    <row r="864" spans="1:25" ht="12.75" customHeight="1" x14ac:dyDescent="0.15">
      <c r="A864" s="83"/>
      <c r="B864" s="34"/>
      <c r="C864" s="150"/>
      <c r="D864" s="35"/>
      <c r="E864" s="35"/>
      <c r="F864" s="35"/>
      <c r="G864" s="8"/>
      <c r="H864" s="8"/>
      <c r="I864" s="8"/>
      <c r="J864" s="8"/>
      <c r="K864" s="8"/>
      <c r="L864" s="8"/>
      <c r="M864" s="8"/>
      <c r="N864" s="8"/>
      <c r="O864" s="8"/>
      <c r="P864" s="8"/>
      <c r="Q864" s="8"/>
      <c r="R864" s="8"/>
      <c r="S864" s="8"/>
      <c r="T864" s="8"/>
      <c r="U864" s="8"/>
      <c r="V864" s="8"/>
      <c r="W864" s="8"/>
      <c r="X864" s="8"/>
      <c r="Y864" s="8"/>
    </row>
    <row r="865" spans="1:25" ht="12.75" customHeight="1" x14ac:dyDescent="0.15">
      <c r="A865" s="83"/>
      <c r="B865" s="34"/>
      <c r="C865" s="150"/>
      <c r="D865" s="35"/>
      <c r="E865" s="35"/>
      <c r="F865" s="35"/>
      <c r="G865" s="8"/>
      <c r="H865" s="8"/>
      <c r="I865" s="8"/>
      <c r="J865" s="8"/>
      <c r="K865" s="8"/>
      <c r="L865" s="8"/>
      <c r="M865" s="8"/>
      <c r="N865" s="8"/>
      <c r="O865" s="8"/>
      <c r="P865" s="8"/>
      <c r="Q865" s="8"/>
      <c r="R865" s="8"/>
      <c r="S865" s="8"/>
      <c r="T865" s="8"/>
      <c r="U865" s="8"/>
      <c r="V865" s="8"/>
      <c r="W865" s="8"/>
      <c r="X865" s="8"/>
      <c r="Y865" s="8"/>
    </row>
    <row r="866" spans="1:25" ht="12.75" customHeight="1" x14ac:dyDescent="0.15">
      <c r="A866" s="83"/>
      <c r="B866" s="34"/>
      <c r="C866" s="150"/>
      <c r="D866" s="35"/>
      <c r="E866" s="35"/>
      <c r="F866" s="35"/>
      <c r="G866" s="8"/>
      <c r="H866" s="8"/>
      <c r="I866" s="8"/>
      <c r="J866" s="8"/>
      <c r="K866" s="8"/>
      <c r="L866" s="8"/>
      <c r="M866" s="8"/>
      <c r="N866" s="8"/>
      <c r="O866" s="8"/>
      <c r="P866" s="8"/>
      <c r="Q866" s="8"/>
      <c r="R866" s="8"/>
      <c r="S866" s="8"/>
      <c r="T866" s="8"/>
      <c r="U866" s="8"/>
      <c r="V866" s="8"/>
      <c r="W866" s="8"/>
      <c r="X866" s="8"/>
      <c r="Y866" s="8"/>
    </row>
    <row r="867" spans="1:25" ht="12.75" customHeight="1" x14ac:dyDescent="0.15">
      <c r="A867" s="83"/>
      <c r="B867" s="34"/>
      <c r="C867" s="150"/>
      <c r="D867" s="35"/>
      <c r="E867" s="35"/>
      <c r="F867" s="35"/>
      <c r="G867" s="8"/>
      <c r="H867" s="8"/>
      <c r="I867" s="8"/>
      <c r="J867" s="8"/>
      <c r="K867" s="8"/>
      <c r="L867" s="8"/>
      <c r="M867" s="8"/>
      <c r="N867" s="8"/>
      <c r="O867" s="8"/>
      <c r="P867" s="8"/>
      <c r="Q867" s="8"/>
      <c r="R867" s="8"/>
      <c r="S867" s="8"/>
      <c r="T867" s="8"/>
      <c r="U867" s="8"/>
      <c r="V867" s="8"/>
      <c r="W867" s="8"/>
      <c r="X867" s="8"/>
      <c r="Y867" s="8"/>
    </row>
    <row r="868" spans="1:25" ht="12.75" customHeight="1" x14ac:dyDescent="0.15">
      <c r="A868" s="83"/>
      <c r="B868" s="34"/>
      <c r="C868" s="150"/>
      <c r="D868" s="35"/>
      <c r="E868" s="35"/>
      <c r="F868" s="35"/>
      <c r="G868" s="8"/>
      <c r="H868" s="8"/>
      <c r="I868" s="8"/>
      <c r="J868" s="8"/>
      <c r="K868" s="8"/>
      <c r="L868" s="8"/>
      <c r="M868" s="8"/>
      <c r="N868" s="8"/>
      <c r="O868" s="8"/>
      <c r="P868" s="8"/>
      <c r="Q868" s="8"/>
      <c r="R868" s="8"/>
      <c r="S868" s="8"/>
      <c r="T868" s="8"/>
      <c r="U868" s="8"/>
      <c r="V868" s="8"/>
      <c r="W868" s="8"/>
      <c r="X868" s="8"/>
      <c r="Y868" s="8"/>
    </row>
    <row r="869" spans="1:25" ht="12.75" customHeight="1" x14ac:dyDescent="0.15">
      <c r="A869" s="83"/>
      <c r="B869" s="34"/>
      <c r="C869" s="150"/>
      <c r="D869" s="35"/>
      <c r="E869" s="35"/>
      <c r="F869" s="35"/>
      <c r="G869" s="8"/>
      <c r="H869" s="8"/>
      <c r="I869" s="8"/>
      <c r="J869" s="8"/>
      <c r="K869" s="8"/>
      <c r="L869" s="8"/>
      <c r="M869" s="8"/>
      <c r="N869" s="8"/>
      <c r="O869" s="8"/>
      <c r="P869" s="8"/>
      <c r="Q869" s="8"/>
      <c r="R869" s="8"/>
      <c r="S869" s="8"/>
      <c r="T869" s="8"/>
      <c r="U869" s="8"/>
      <c r="V869" s="8"/>
      <c r="W869" s="8"/>
      <c r="X869" s="8"/>
      <c r="Y869" s="8"/>
    </row>
    <row r="870" spans="1:25" ht="12.75" customHeight="1" x14ac:dyDescent="0.15">
      <c r="A870" s="83"/>
      <c r="B870" s="34"/>
      <c r="C870" s="150"/>
      <c r="D870" s="35"/>
      <c r="E870" s="35"/>
      <c r="F870" s="35"/>
      <c r="G870" s="8"/>
      <c r="H870" s="8"/>
      <c r="I870" s="8"/>
      <c r="J870" s="8"/>
      <c r="K870" s="8"/>
      <c r="L870" s="8"/>
      <c r="M870" s="8"/>
      <c r="N870" s="8"/>
      <c r="O870" s="8"/>
      <c r="P870" s="8"/>
      <c r="Q870" s="8"/>
      <c r="R870" s="8"/>
      <c r="S870" s="8"/>
      <c r="T870" s="8"/>
      <c r="U870" s="8"/>
      <c r="V870" s="8"/>
      <c r="W870" s="8"/>
      <c r="X870" s="8"/>
      <c r="Y870" s="8"/>
    </row>
    <row r="871" spans="1:25" ht="12.75" customHeight="1" x14ac:dyDescent="0.15">
      <c r="A871" s="83"/>
      <c r="B871" s="34"/>
      <c r="C871" s="150"/>
      <c r="D871" s="35"/>
      <c r="E871" s="35"/>
      <c r="F871" s="35"/>
      <c r="G871" s="8"/>
      <c r="H871" s="8"/>
      <c r="I871" s="8"/>
      <c r="J871" s="8"/>
      <c r="K871" s="8"/>
      <c r="L871" s="8"/>
      <c r="M871" s="8"/>
      <c r="N871" s="8"/>
      <c r="O871" s="8"/>
      <c r="P871" s="8"/>
      <c r="Q871" s="8"/>
      <c r="R871" s="8"/>
      <c r="S871" s="8"/>
      <c r="T871" s="8"/>
      <c r="U871" s="8"/>
      <c r="V871" s="8"/>
      <c r="W871" s="8"/>
      <c r="X871" s="8"/>
      <c r="Y871" s="8"/>
    </row>
    <row r="872" spans="1:25" ht="12.75" customHeight="1" x14ac:dyDescent="0.15">
      <c r="A872" s="83"/>
      <c r="B872" s="34"/>
      <c r="C872" s="150"/>
      <c r="D872" s="35"/>
      <c r="E872" s="35"/>
      <c r="F872" s="35"/>
      <c r="G872" s="8"/>
      <c r="H872" s="8"/>
      <c r="I872" s="8"/>
      <c r="J872" s="8"/>
      <c r="K872" s="8"/>
      <c r="L872" s="8"/>
      <c r="M872" s="8"/>
      <c r="N872" s="8"/>
      <c r="O872" s="8"/>
      <c r="P872" s="8"/>
      <c r="Q872" s="8"/>
      <c r="R872" s="8"/>
      <c r="S872" s="8"/>
      <c r="T872" s="8"/>
      <c r="U872" s="8"/>
      <c r="V872" s="8"/>
      <c r="W872" s="8"/>
      <c r="X872" s="8"/>
      <c r="Y872" s="8"/>
    </row>
    <row r="873" spans="1:25" ht="12.75" customHeight="1" x14ac:dyDescent="0.15">
      <c r="A873" s="83"/>
      <c r="B873" s="34"/>
      <c r="C873" s="150"/>
      <c r="D873" s="35"/>
      <c r="E873" s="35"/>
      <c r="F873" s="35"/>
      <c r="G873" s="8"/>
      <c r="H873" s="8"/>
      <c r="I873" s="8"/>
      <c r="J873" s="8"/>
      <c r="K873" s="8"/>
      <c r="L873" s="8"/>
      <c r="M873" s="8"/>
      <c r="N873" s="8"/>
      <c r="O873" s="8"/>
      <c r="P873" s="8"/>
      <c r="Q873" s="8"/>
      <c r="R873" s="8"/>
      <c r="S873" s="8"/>
      <c r="T873" s="8"/>
      <c r="U873" s="8"/>
      <c r="V873" s="8"/>
      <c r="W873" s="8"/>
      <c r="X873" s="8"/>
      <c r="Y873" s="8"/>
    </row>
    <row r="874" spans="1:25" ht="12.75" customHeight="1" x14ac:dyDescent="0.15">
      <c r="A874" s="83"/>
      <c r="B874" s="34"/>
      <c r="C874" s="150"/>
      <c r="D874" s="35"/>
      <c r="E874" s="35"/>
      <c r="F874" s="35"/>
      <c r="G874" s="8"/>
      <c r="H874" s="8"/>
      <c r="I874" s="8"/>
      <c r="J874" s="8"/>
      <c r="K874" s="8"/>
      <c r="L874" s="8"/>
      <c r="M874" s="8"/>
      <c r="N874" s="8"/>
      <c r="O874" s="8"/>
      <c r="P874" s="8"/>
      <c r="Q874" s="8"/>
      <c r="R874" s="8"/>
      <c r="S874" s="8"/>
      <c r="T874" s="8"/>
      <c r="U874" s="8"/>
      <c r="V874" s="8"/>
      <c r="W874" s="8"/>
      <c r="X874" s="8"/>
      <c r="Y874" s="8"/>
    </row>
    <row r="875" spans="1:25" ht="12.75" customHeight="1" x14ac:dyDescent="0.15">
      <c r="A875" s="83"/>
      <c r="B875" s="34"/>
      <c r="C875" s="150"/>
      <c r="D875" s="35"/>
      <c r="E875" s="35"/>
      <c r="F875" s="35"/>
      <c r="G875" s="8"/>
      <c r="H875" s="8"/>
      <c r="I875" s="8"/>
      <c r="J875" s="8"/>
      <c r="K875" s="8"/>
      <c r="L875" s="8"/>
      <c r="M875" s="8"/>
      <c r="N875" s="8"/>
      <c r="O875" s="8"/>
      <c r="P875" s="8"/>
      <c r="Q875" s="8"/>
      <c r="R875" s="8"/>
      <c r="S875" s="8"/>
      <c r="T875" s="8"/>
      <c r="U875" s="8"/>
      <c r="V875" s="8"/>
      <c r="W875" s="8"/>
      <c r="X875" s="8"/>
      <c r="Y875" s="8"/>
    </row>
    <row r="876" spans="1:25" ht="12.75" customHeight="1" x14ac:dyDescent="0.15">
      <c r="A876" s="83"/>
      <c r="B876" s="34"/>
      <c r="C876" s="150"/>
      <c r="D876" s="35"/>
      <c r="E876" s="35"/>
      <c r="F876" s="35"/>
      <c r="G876" s="8"/>
      <c r="H876" s="8"/>
      <c r="I876" s="8"/>
      <c r="J876" s="8"/>
      <c r="K876" s="8"/>
      <c r="L876" s="8"/>
      <c r="M876" s="8"/>
      <c r="N876" s="8"/>
      <c r="O876" s="8"/>
      <c r="P876" s="8"/>
      <c r="Q876" s="8"/>
      <c r="R876" s="8"/>
      <c r="S876" s="8"/>
      <c r="T876" s="8"/>
      <c r="U876" s="8"/>
      <c r="V876" s="8"/>
      <c r="W876" s="8"/>
      <c r="X876" s="8"/>
      <c r="Y876" s="8"/>
    </row>
    <row r="877" spans="1:25" ht="12.75" customHeight="1" x14ac:dyDescent="0.15">
      <c r="A877" s="83"/>
      <c r="B877" s="34"/>
      <c r="C877" s="150"/>
      <c r="D877" s="35"/>
      <c r="E877" s="35"/>
      <c r="F877" s="35"/>
      <c r="G877" s="8"/>
      <c r="H877" s="8"/>
      <c r="I877" s="8"/>
      <c r="J877" s="8"/>
      <c r="K877" s="8"/>
      <c r="L877" s="8"/>
      <c r="M877" s="8"/>
      <c r="N877" s="8"/>
      <c r="O877" s="8"/>
      <c r="P877" s="8"/>
      <c r="Q877" s="8"/>
      <c r="R877" s="8"/>
      <c r="S877" s="8"/>
      <c r="T877" s="8"/>
      <c r="U877" s="8"/>
      <c r="V877" s="8"/>
      <c r="W877" s="8"/>
      <c r="X877" s="8"/>
      <c r="Y877" s="8"/>
    </row>
    <row r="878" spans="1:25" ht="12.75" customHeight="1" x14ac:dyDescent="0.15">
      <c r="A878" s="83"/>
      <c r="B878" s="34"/>
      <c r="C878" s="150"/>
      <c r="D878" s="35"/>
      <c r="E878" s="35"/>
      <c r="F878" s="35"/>
      <c r="G878" s="8"/>
      <c r="H878" s="8"/>
      <c r="I878" s="8"/>
      <c r="J878" s="8"/>
      <c r="K878" s="8"/>
      <c r="L878" s="8"/>
      <c r="M878" s="8"/>
      <c r="N878" s="8"/>
      <c r="O878" s="8"/>
      <c r="P878" s="8"/>
      <c r="Q878" s="8"/>
      <c r="R878" s="8"/>
      <c r="S878" s="8"/>
      <c r="T878" s="8"/>
      <c r="U878" s="8"/>
      <c r="V878" s="8"/>
      <c r="W878" s="8"/>
      <c r="X878" s="8"/>
      <c r="Y878" s="8"/>
    </row>
    <row r="879" spans="1:25" ht="12.75" customHeight="1" x14ac:dyDescent="0.15">
      <c r="A879" s="83"/>
      <c r="B879" s="34"/>
      <c r="C879" s="150"/>
      <c r="D879" s="35"/>
      <c r="E879" s="35"/>
      <c r="F879" s="35"/>
      <c r="G879" s="8"/>
      <c r="H879" s="8"/>
      <c r="I879" s="8"/>
      <c r="J879" s="8"/>
      <c r="K879" s="8"/>
      <c r="L879" s="8"/>
      <c r="M879" s="8"/>
      <c r="N879" s="8"/>
      <c r="O879" s="8"/>
      <c r="P879" s="8"/>
      <c r="Q879" s="8"/>
      <c r="R879" s="8"/>
      <c r="S879" s="8"/>
      <c r="T879" s="8"/>
      <c r="U879" s="8"/>
      <c r="V879" s="8"/>
      <c r="W879" s="8"/>
      <c r="X879" s="8"/>
      <c r="Y879" s="8"/>
    </row>
    <row r="880" spans="1:25" ht="12.75" customHeight="1" x14ac:dyDescent="0.15">
      <c r="A880" s="83"/>
      <c r="B880" s="34"/>
      <c r="C880" s="150"/>
      <c r="D880" s="35"/>
      <c r="E880" s="35"/>
      <c r="F880" s="35"/>
      <c r="G880" s="8"/>
      <c r="H880" s="8"/>
      <c r="I880" s="8"/>
      <c r="J880" s="8"/>
      <c r="K880" s="8"/>
      <c r="L880" s="8"/>
      <c r="M880" s="8"/>
      <c r="N880" s="8"/>
      <c r="O880" s="8"/>
      <c r="P880" s="8"/>
      <c r="Q880" s="8"/>
      <c r="R880" s="8"/>
      <c r="S880" s="8"/>
      <c r="T880" s="8"/>
      <c r="U880" s="8"/>
      <c r="V880" s="8"/>
      <c r="W880" s="8"/>
      <c r="X880" s="8"/>
      <c r="Y880" s="8"/>
    </row>
    <row r="881" spans="1:25" ht="12.75" customHeight="1" x14ac:dyDescent="0.15">
      <c r="A881" s="83"/>
      <c r="B881" s="34"/>
      <c r="C881" s="150"/>
      <c r="D881" s="35"/>
      <c r="E881" s="35"/>
      <c r="F881" s="35"/>
      <c r="G881" s="8"/>
      <c r="H881" s="8"/>
      <c r="I881" s="8"/>
      <c r="J881" s="8"/>
      <c r="K881" s="8"/>
      <c r="L881" s="8"/>
      <c r="M881" s="8"/>
      <c r="N881" s="8"/>
      <c r="O881" s="8"/>
      <c r="P881" s="8"/>
      <c r="Q881" s="8"/>
      <c r="R881" s="8"/>
      <c r="S881" s="8"/>
      <c r="T881" s="8"/>
      <c r="U881" s="8"/>
      <c r="V881" s="8"/>
      <c r="W881" s="8"/>
      <c r="X881" s="8"/>
      <c r="Y881" s="8"/>
    </row>
    <row r="882" spans="1:25" ht="12.75" customHeight="1" x14ac:dyDescent="0.15">
      <c r="A882" s="83"/>
      <c r="B882" s="34"/>
      <c r="C882" s="150"/>
      <c r="D882" s="35"/>
      <c r="E882" s="35"/>
      <c r="F882" s="35"/>
      <c r="G882" s="8"/>
      <c r="H882" s="8"/>
      <c r="I882" s="8"/>
      <c r="J882" s="8"/>
      <c r="K882" s="8"/>
      <c r="L882" s="8"/>
      <c r="M882" s="8"/>
      <c r="N882" s="8"/>
      <c r="O882" s="8"/>
      <c r="P882" s="8"/>
      <c r="Q882" s="8"/>
      <c r="R882" s="8"/>
      <c r="S882" s="8"/>
      <c r="T882" s="8"/>
      <c r="U882" s="8"/>
      <c r="V882" s="8"/>
      <c r="W882" s="8"/>
      <c r="X882" s="8"/>
      <c r="Y882" s="8"/>
    </row>
    <row r="883" spans="1:25" ht="12.75" customHeight="1" x14ac:dyDescent="0.15">
      <c r="A883" s="83"/>
      <c r="B883" s="34"/>
      <c r="C883" s="150"/>
      <c r="D883" s="35"/>
      <c r="E883" s="35"/>
      <c r="F883" s="35"/>
      <c r="G883" s="8"/>
      <c r="H883" s="8"/>
      <c r="I883" s="8"/>
      <c r="J883" s="8"/>
      <c r="K883" s="8"/>
      <c r="L883" s="8"/>
      <c r="M883" s="8"/>
      <c r="N883" s="8"/>
      <c r="O883" s="8"/>
      <c r="P883" s="8"/>
      <c r="Q883" s="8"/>
      <c r="R883" s="8"/>
      <c r="S883" s="8"/>
      <c r="T883" s="8"/>
      <c r="U883" s="8"/>
      <c r="V883" s="8"/>
      <c r="W883" s="8"/>
      <c r="X883" s="8"/>
      <c r="Y883" s="8"/>
    </row>
    <row r="884" spans="1:25" ht="12.75" customHeight="1" x14ac:dyDescent="0.15">
      <c r="A884" s="83"/>
      <c r="B884" s="34"/>
      <c r="C884" s="150"/>
      <c r="D884" s="35"/>
      <c r="E884" s="35"/>
      <c r="F884" s="35"/>
      <c r="G884" s="8"/>
      <c r="H884" s="8"/>
      <c r="I884" s="8"/>
      <c r="J884" s="8"/>
      <c r="K884" s="8"/>
      <c r="L884" s="8"/>
      <c r="M884" s="8"/>
      <c r="N884" s="8"/>
      <c r="O884" s="8"/>
      <c r="P884" s="8"/>
      <c r="Q884" s="8"/>
      <c r="R884" s="8"/>
      <c r="S884" s="8"/>
      <c r="T884" s="8"/>
      <c r="U884" s="8"/>
      <c r="V884" s="8"/>
      <c r="W884" s="8"/>
      <c r="X884" s="8"/>
      <c r="Y884" s="8"/>
    </row>
    <row r="885" spans="1:25" ht="12.75" customHeight="1" x14ac:dyDescent="0.15">
      <c r="A885" s="83"/>
      <c r="B885" s="34"/>
      <c r="C885" s="150"/>
      <c r="D885" s="35"/>
      <c r="E885" s="35"/>
      <c r="F885" s="35"/>
      <c r="G885" s="8"/>
      <c r="H885" s="8"/>
      <c r="I885" s="8"/>
      <c r="J885" s="8"/>
      <c r="K885" s="8"/>
      <c r="L885" s="8"/>
      <c r="M885" s="8"/>
      <c r="N885" s="8"/>
      <c r="O885" s="8"/>
      <c r="P885" s="8"/>
      <c r="Q885" s="8"/>
      <c r="R885" s="8"/>
      <c r="S885" s="8"/>
      <c r="T885" s="8"/>
      <c r="U885" s="8"/>
      <c r="V885" s="8"/>
      <c r="W885" s="8"/>
      <c r="X885" s="8"/>
      <c r="Y885" s="8"/>
    </row>
    <row r="886" spans="1:25" ht="12.75" customHeight="1" x14ac:dyDescent="0.15">
      <c r="A886" s="83"/>
      <c r="B886" s="34"/>
      <c r="C886" s="150"/>
      <c r="D886" s="35"/>
      <c r="E886" s="35"/>
      <c r="F886" s="35"/>
      <c r="G886" s="8"/>
      <c r="H886" s="8"/>
      <c r="I886" s="8"/>
      <c r="J886" s="8"/>
      <c r="K886" s="8"/>
      <c r="L886" s="8"/>
      <c r="M886" s="8"/>
      <c r="N886" s="8"/>
      <c r="O886" s="8"/>
      <c r="P886" s="8"/>
      <c r="Q886" s="8"/>
      <c r="R886" s="8"/>
      <c r="S886" s="8"/>
      <c r="T886" s="8"/>
      <c r="U886" s="8"/>
      <c r="V886" s="8"/>
      <c r="W886" s="8"/>
      <c r="X886" s="8"/>
      <c r="Y886" s="8"/>
    </row>
    <row r="887" spans="1:25" ht="12.75" customHeight="1" x14ac:dyDescent="0.15">
      <c r="A887" s="83"/>
      <c r="B887" s="34"/>
      <c r="C887" s="150"/>
      <c r="D887" s="35"/>
      <c r="E887" s="35"/>
      <c r="F887" s="35"/>
      <c r="G887" s="8"/>
      <c r="H887" s="8"/>
      <c r="I887" s="8"/>
      <c r="J887" s="8"/>
      <c r="K887" s="8"/>
      <c r="L887" s="8"/>
      <c r="M887" s="8"/>
      <c r="N887" s="8"/>
      <c r="O887" s="8"/>
      <c r="P887" s="8"/>
      <c r="Q887" s="8"/>
      <c r="R887" s="8"/>
      <c r="S887" s="8"/>
      <c r="T887" s="8"/>
      <c r="U887" s="8"/>
      <c r="V887" s="8"/>
      <c r="W887" s="8"/>
      <c r="X887" s="8"/>
      <c r="Y887" s="8"/>
    </row>
    <row r="888" spans="1:25" ht="12.75" customHeight="1" x14ac:dyDescent="0.15">
      <c r="A888" s="83"/>
      <c r="B888" s="34"/>
      <c r="C888" s="150"/>
      <c r="D888" s="35"/>
      <c r="E888" s="35"/>
      <c r="F888" s="35"/>
      <c r="G888" s="8"/>
      <c r="H888" s="8"/>
      <c r="I888" s="8"/>
      <c r="J888" s="8"/>
      <c r="K888" s="8"/>
      <c r="L888" s="8"/>
      <c r="M888" s="8"/>
      <c r="N888" s="8"/>
      <c r="O888" s="8"/>
      <c r="P888" s="8"/>
      <c r="Q888" s="8"/>
      <c r="R888" s="8"/>
      <c r="S888" s="8"/>
      <c r="T888" s="8"/>
      <c r="U888" s="8"/>
      <c r="V888" s="8"/>
      <c r="W888" s="8"/>
      <c r="X888" s="8"/>
      <c r="Y888" s="8"/>
    </row>
    <row r="889" spans="1:25" ht="12.75" customHeight="1" x14ac:dyDescent="0.15">
      <c r="A889" s="83"/>
      <c r="B889" s="34"/>
      <c r="C889" s="150"/>
      <c r="D889" s="35"/>
      <c r="E889" s="35"/>
      <c r="F889" s="35"/>
      <c r="G889" s="8"/>
      <c r="H889" s="8"/>
      <c r="I889" s="8"/>
      <c r="J889" s="8"/>
      <c r="K889" s="8"/>
      <c r="L889" s="8"/>
      <c r="M889" s="8"/>
      <c r="N889" s="8"/>
      <c r="O889" s="8"/>
      <c r="P889" s="8"/>
      <c r="Q889" s="8"/>
      <c r="R889" s="8"/>
      <c r="S889" s="8"/>
      <c r="T889" s="8"/>
      <c r="U889" s="8"/>
      <c r="V889" s="8"/>
      <c r="W889" s="8"/>
      <c r="X889" s="8"/>
      <c r="Y889" s="8"/>
    </row>
    <row r="890" spans="1:25" ht="12.75" customHeight="1" x14ac:dyDescent="0.15">
      <c r="A890" s="83"/>
      <c r="B890" s="34"/>
      <c r="C890" s="150"/>
      <c r="D890" s="35"/>
      <c r="E890" s="35"/>
      <c r="F890" s="35"/>
      <c r="G890" s="8"/>
      <c r="H890" s="8"/>
      <c r="I890" s="8"/>
      <c r="J890" s="8"/>
      <c r="K890" s="8"/>
      <c r="L890" s="8"/>
      <c r="M890" s="8"/>
      <c r="N890" s="8"/>
      <c r="O890" s="8"/>
      <c r="P890" s="8"/>
      <c r="Q890" s="8"/>
      <c r="R890" s="8"/>
      <c r="S890" s="8"/>
      <c r="T890" s="8"/>
      <c r="U890" s="8"/>
      <c r="V890" s="8"/>
      <c r="W890" s="8"/>
      <c r="X890" s="8"/>
      <c r="Y890" s="8"/>
    </row>
    <row r="891" spans="1:25" ht="12.75" customHeight="1" x14ac:dyDescent="0.15">
      <c r="A891" s="83"/>
      <c r="B891" s="34"/>
      <c r="C891" s="150"/>
      <c r="D891" s="35"/>
      <c r="E891" s="35"/>
      <c r="F891" s="35"/>
      <c r="G891" s="8"/>
      <c r="H891" s="8"/>
      <c r="I891" s="8"/>
      <c r="J891" s="8"/>
      <c r="K891" s="8"/>
      <c r="L891" s="8"/>
      <c r="M891" s="8"/>
      <c r="N891" s="8"/>
      <c r="O891" s="8"/>
      <c r="P891" s="8"/>
      <c r="Q891" s="8"/>
      <c r="R891" s="8"/>
      <c r="S891" s="8"/>
      <c r="T891" s="8"/>
      <c r="U891" s="8"/>
      <c r="V891" s="8"/>
      <c r="W891" s="8"/>
      <c r="X891" s="8"/>
      <c r="Y891" s="8"/>
    </row>
    <row r="892" spans="1:25" ht="12.75" customHeight="1" x14ac:dyDescent="0.15">
      <c r="A892" s="83"/>
      <c r="B892" s="34"/>
      <c r="C892" s="150"/>
      <c r="D892" s="35"/>
      <c r="E892" s="35"/>
      <c r="F892" s="35"/>
      <c r="G892" s="8"/>
      <c r="H892" s="8"/>
      <c r="I892" s="8"/>
      <c r="J892" s="8"/>
      <c r="K892" s="8"/>
      <c r="L892" s="8"/>
      <c r="M892" s="8"/>
      <c r="N892" s="8"/>
      <c r="O892" s="8"/>
      <c r="P892" s="8"/>
      <c r="Q892" s="8"/>
      <c r="R892" s="8"/>
      <c r="S892" s="8"/>
      <c r="T892" s="8"/>
      <c r="U892" s="8"/>
      <c r="V892" s="8"/>
      <c r="W892" s="8"/>
      <c r="X892" s="8"/>
      <c r="Y892" s="8"/>
    </row>
    <row r="893" spans="1:25" ht="12.75" customHeight="1" x14ac:dyDescent="0.15">
      <c r="A893" s="83"/>
      <c r="B893" s="34"/>
      <c r="C893" s="150"/>
      <c r="D893" s="35"/>
      <c r="E893" s="35"/>
      <c r="F893" s="35"/>
      <c r="G893" s="8"/>
      <c r="H893" s="8"/>
      <c r="I893" s="8"/>
      <c r="J893" s="8"/>
      <c r="K893" s="8"/>
      <c r="L893" s="8"/>
      <c r="M893" s="8"/>
      <c r="N893" s="8"/>
      <c r="O893" s="8"/>
      <c r="P893" s="8"/>
      <c r="Q893" s="8"/>
      <c r="R893" s="8"/>
      <c r="S893" s="8"/>
      <c r="T893" s="8"/>
      <c r="U893" s="8"/>
      <c r="V893" s="8"/>
      <c r="W893" s="8"/>
      <c r="X893" s="8"/>
      <c r="Y893" s="8"/>
    </row>
    <row r="894" spans="1:25" ht="12.75" customHeight="1" x14ac:dyDescent="0.15">
      <c r="A894" s="83"/>
      <c r="B894" s="34"/>
      <c r="C894" s="150"/>
      <c r="D894" s="35"/>
      <c r="E894" s="35"/>
      <c r="F894" s="35"/>
      <c r="G894" s="8"/>
      <c r="H894" s="8"/>
      <c r="I894" s="8"/>
      <c r="J894" s="8"/>
      <c r="K894" s="8"/>
      <c r="L894" s="8"/>
      <c r="M894" s="8"/>
      <c r="N894" s="8"/>
      <c r="O894" s="8"/>
      <c r="P894" s="8"/>
      <c r="Q894" s="8"/>
      <c r="R894" s="8"/>
      <c r="S894" s="8"/>
      <c r="T894" s="8"/>
      <c r="U894" s="8"/>
      <c r="V894" s="8"/>
      <c r="W894" s="8"/>
      <c r="X894" s="8"/>
      <c r="Y894" s="8"/>
    </row>
    <row r="895" spans="1:25" ht="12.75" customHeight="1" x14ac:dyDescent="0.15">
      <c r="A895" s="83"/>
      <c r="B895" s="34"/>
      <c r="C895" s="150"/>
      <c r="D895" s="35"/>
      <c r="E895" s="35"/>
      <c r="F895" s="35"/>
      <c r="G895" s="8"/>
      <c r="H895" s="8"/>
      <c r="I895" s="8"/>
      <c r="J895" s="8"/>
      <c r="K895" s="8"/>
      <c r="L895" s="8"/>
      <c r="M895" s="8"/>
      <c r="N895" s="8"/>
      <c r="O895" s="8"/>
      <c r="P895" s="8"/>
      <c r="Q895" s="8"/>
      <c r="R895" s="8"/>
      <c r="S895" s="8"/>
      <c r="T895" s="8"/>
      <c r="U895" s="8"/>
      <c r="V895" s="8"/>
      <c r="W895" s="8"/>
      <c r="X895" s="8"/>
      <c r="Y895" s="8"/>
    </row>
    <row r="896" spans="1:25" ht="12.75" customHeight="1" x14ac:dyDescent="0.15">
      <c r="A896" s="83"/>
      <c r="B896" s="34"/>
      <c r="C896" s="150"/>
      <c r="D896" s="35"/>
      <c r="E896" s="35"/>
      <c r="F896" s="35"/>
      <c r="G896" s="8"/>
      <c r="H896" s="8"/>
      <c r="I896" s="8"/>
      <c r="J896" s="8"/>
      <c r="K896" s="8"/>
      <c r="L896" s="8"/>
      <c r="M896" s="8"/>
      <c r="N896" s="8"/>
      <c r="O896" s="8"/>
      <c r="P896" s="8"/>
      <c r="Q896" s="8"/>
      <c r="R896" s="8"/>
      <c r="S896" s="8"/>
      <c r="T896" s="8"/>
      <c r="U896" s="8"/>
      <c r="V896" s="8"/>
      <c r="W896" s="8"/>
      <c r="X896" s="8"/>
      <c r="Y896" s="8"/>
    </row>
    <row r="897" spans="1:25" ht="12.75" customHeight="1" x14ac:dyDescent="0.15">
      <c r="A897" s="83"/>
      <c r="B897" s="34"/>
      <c r="C897" s="150"/>
      <c r="D897" s="35"/>
      <c r="E897" s="35"/>
      <c r="F897" s="35"/>
      <c r="G897" s="8"/>
      <c r="H897" s="8"/>
      <c r="I897" s="8"/>
      <c r="J897" s="8"/>
      <c r="K897" s="8"/>
      <c r="L897" s="8"/>
      <c r="M897" s="8"/>
      <c r="N897" s="8"/>
      <c r="O897" s="8"/>
      <c r="P897" s="8"/>
      <c r="Q897" s="8"/>
      <c r="R897" s="8"/>
      <c r="S897" s="8"/>
      <c r="T897" s="8"/>
      <c r="U897" s="8"/>
      <c r="V897" s="8"/>
      <c r="W897" s="8"/>
      <c r="X897" s="8"/>
      <c r="Y897" s="8"/>
    </row>
    <row r="898" spans="1:25" ht="12.75" customHeight="1" x14ac:dyDescent="0.15">
      <c r="A898" s="83"/>
      <c r="B898" s="34"/>
      <c r="C898" s="150"/>
      <c r="D898" s="35"/>
      <c r="E898" s="35"/>
      <c r="F898" s="35"/>
      <c r="G898" s="8"/>
      <c r="H898" s="8"/>
      <c r="I898" s="8"/>
      <c r="J898" s="8"/>
      <c r="K898" s="8"/>
      <c r="L898" s="8"/>
      <c r="M898" s="8"/>
      <c r="N898" s="8"/>
      <c r="O898" s="8"/>
      <c r="P898" s="8"/>
      <c r="Q898" s="8"/>
      <c r="R898" s="8"/>
      <c r="S898" s="8"/>
      <c r="T898" s="8"/>
      <c r="U898" s="8"/>
      <c r="V898" s="8"/>
      <c r="W898" s="8"/>
      <c r="X898" s="8"/>
      <c r="Y898" s="8"/>
    </row>
    <row r="899" spans="1:25" ht="12.75" customHeight="1" x14ac:dyDescent="0.15">
      <c r="A899" s="83"/>
      <c r="B899" s="34"/>
      <c r="C899" s="150"/>
      <c r="D899" s="35"/>
      <c r="E899" s="35"/>
      <c r="F899" s="35"/>
      <c r="G899" s="8"/>
      <c r="H899" s="8"/>
      <c r="I899" s="8"/>
      <c r="J899" s="8"/>
      <c r="K899" s="8"/>
      <c r="L899" s="8"/>
      <c r="M899" s="8"/>
      <c r="N899" s="8"/>
      <c r="O899" s="8"/>
      <c r="P899" s="8"/>
      <c r="Q899" s="8"/>
      <c r="R899" s="8"/>
      <c r="S899" s="8"/>
      <c r="T899" s="8"/>
      <c r="U899" s="8"/>
      <c r="V899" s="8"/>
      <c r="W899" s="8"/>
      <c r="X899" s="8"/>
      <c r="Y899" s="8"/>
    </row>
    <row r="900" spans="1:25" ht="12.75" customHeight="1" x14ac:dyDescent="0.15">
      <c r="A900" s="83"/>
      <c r="B900" s="34"/>
      <c r="C900" s="150"/>
      <c r="D900" s="35"/>
      <c r="E900" s="35"/>
      <c r="F900" s="35"/>
      <c r="G900" s="8"/>
      <c r="H900" s="8"/>
      <c r="I900" s="8"/>
      <c r="J900" s="8"/>
      <c r="K900" s="8"/>
      <c r="L900" s="8"/>
      <c r="M900" s="8"/>
      <c r="N900" s="8"/>
      <c r="O900" s="8"/>
      <c r="P900" s="8"/>
      <c r="Q900" s="8"/>
      <c r="R900" s="8"/>
      <c r="S900" s="8"/>
      <c r="T900" s="8"/>
      <c r="U900" s="8"/>
      <c r="V900" s="8"/>
      <c r="W900" s="8"/>
      <c r="X900" s="8"/>
      <c r="Y900" s="8"/>
    </row>
    <row r="901" spans="1:25" ht="12.75" customHeight="1" x14ac:dyDescent="0.15">
      <c r="A901" s="83"/>
      <c r="B901" s="34"/>
      <c r="C901" s="150"/>
      <c r="D901" s="35"/>
      <c r="E901" s="35"/>
      <c r="F901" s="35"/>
      <c r="G901" s="8"/>
      <c r="H901" s="8"/>
      <c r="I901" s="8"/>
      <c r="J901" s="8"/>
      <c r="K901" s="8"/>
      <c r="L901" s="8"/>
      <c r="M901" s="8"/>
      <c r="N901" s="8"/>
      <c r="O901" s="8"/>
      <c r="P901" s="8"/>
      <c r="Q901" s="8"/>
      <c r="R901" s="8"/>
      <c r="S901" s="8"/>
      <c r="T901" s="8"/>
      <c r="U901" s="8"/>
      <c r="V901" s="8"/>
      <c r="W901" s="8"/>
      <c r="X901" s="8"/>
      <c r="Y901" s="8"/>
    </row>
    <row r="902" spans="1:25" ht="12.75" customHeight="1" x14ac:dyDescent="0.15">
      <c r="A902" s="83"/>
      <c r="B902" s="34"/>
      <c r="C902" s="150"/>
      <c r="D902" s="35"/>
      <c r="E902" s="35"/>
      <c r="F902" s="35"/>
      <c r="G902" s="8"/>
      <c r="H902" s="8"/>
      <c r="I902" s="8"/>
      <c r="J902" s="8"/>
      <c r="K902" s="8"/>
      <c r="L902" s="8"/>
      <c r="M902" s="8"/>
      <c r="N902" s="8"/>
      <c r="O902" s="8"/>
      <c r="P902" s="8"/>
      <c r="Q902" s="8"/>
      <c r="R902" s="8"/>
      <c r="S902" s="8"/>
      <c r="T902" s="8"/>
      <c r="U902" s="8"/>
      <c r="V902" s="8"/>
      <c r="W902" s="8"/>
      <c r="X902" s="8"/>
      <c r="Y902" s="8"/>
    </row>
    <row r="903" spans="1:25" ht="12.75" customHeight="1" x14ac:dyDescent="0.15">
      <c r="A903" s="83"/>
      <c r="B903" s="34"/>
      <c r="C903" s="150"/>
      <c r="D903" s="35"/>
      <c r="E903" s="35"/>
      <c r="F903" s="35"/>
      <c r="G903" s="8"/>
      <c r="H903" s="8"/>
      <c r="I903" s="8"/>
      <c r="J903" s="8"/>
      <c r="K903" s="8"/>
      <c r="L903" s="8"/>
      <c r="M903" s="8"/>
      <c r="N903" s="8"/>
      <c r="O903" s="8"/>
      <c r="P903" s="8"/>
      <c r="Q903" s="8"/>
      <c r="R903" s="8"/>
      <c r="S903" s="8"/>
      <c r="T903" s="8"/>
      <c r="U903" s="8"/>
      <c r="V903" s="8"/>
      <c r="W903" s="8"/>
      <c r="X903" s="8"/>
      <c r="Y903" s="8"/>
    </row>
    <row r="904" spans="1:25" ht="12.75" customHeight="1" x14ac:dyDescent="0.15">
      <c r="A904" s="83"/>
      <c r="B904" s="34"/>
      <c r="C904" s="150"/>
      <c r="D904" s="35"/>
      <c r="E904" s="35"/>
      <c r="F904" s="35"/>
      <c r="G904" s="8"/>
      <c r="H904" s="8"/>
      <c r="I904" s="8"/>
      <c r="J904" s="8"/>
      <c r="K904" s="8"/>
      <c r="L904" s="8"/>
      <c r="M904" s="8"/>
      <c r="N904" s="8"/>
      <c r="O904" s="8"/>
      <c r="P904" s="8"/>
      <c r="Q904" s="8"/>
      <c r="R904" s="8"/>
      <c r="S904" s="8"/>
      <c r="T904" s="8"/>
      <c r="U904" s="8"/>
      <c r="V904" s="8"/>
      <c r="W904" s="8"/>
      <c r="X904" s="8"/>
      <c r="Y904" s="8"/>
    </row>
    <row r="905" spans="1:25" ht="12.75" customHeight="1" x14ac:dyDescent="0.15">
      <c r="A905" s="83"/>
      <c r="B905" s="34"/>
      <c r="C905" s="150"/>
      <c r="D905" s="35"/>
      <c r="E905" s="35"/>
      <c r="F905" s="35"/>
      <c r="G905" s="8"/>
      <c r="H905" s="8"/>
      <c r="I905" s="8"/>
      <c r="J905" s="8"/>
      <c r="K905" s="8"/>
      <c r="L905" s="8"/>
      <c r="M905" s="8"/>
      <c r="N905" s="8"/>
      <c r="O905" s="8"/>
      <c r="P905" s="8"/>
      <c r="Q905" s="8"/>
      <c r="R905" s="8"/>
      <c r="S905" s="8"/>
      <c r="T905" s="8"/>
      <c r="U905" s="8"/>
      <c r="V905" s="8"/>
      <c r="W905" s="8"/>
      <c r="X905" s="8"/>
      <c r="Y905" s="8"/>
    </row>
    <row r="906" spans="1:25" ht="12.75" customHeight="1" x14ac:dyDescent="0.15">
      <c r="A906" s="83"/>
      <c r="B906" s="34"/>
      <c r="C906" s="150"/>
      <c r="D906" s="35"/>
      <c r="E906" s="35"/>
      <c r="F906" s="35"/>
      <c r="G906" s="8"/>
      <c r="H906" s="8"/>
      <c r="I906" s="8"/>
      <c r="J906" s="8"/>
      <c r="K906" s="8"/>
      <c r="L906" s="8"/>
      <c r="M906" s="8"/>
      <c r="N906" s="8"/>
      <c r="O906" s="8"/>
      <c r="P906" s="8"/>
      <c r="Q906" s="8"/>
      <c r="R906" s="8"/>
      <c r="S906" s="8"/>
      <c r="T906" s="8"/>
      <c r="U906" s="8"/>
      <c r="V906" s="8"/>
      <c r="W906" s="8"/>
      <c r="X906" s="8"/>
      <c r="Y906" s="8"/>
    </row>
    <row r="907" spans="1:25" ht="12.75" customHeight="1" x14ac:dyDescent="0.15">
      <c r="A907" s="83"/>
      <c r="B907" s="34"/>
      <c r="C907" s="150"/>
      <c r="D907" s="35"/>
      <c r="E907" s="35"/>
      <c r="F907" s="35"/>
      <c r="G907" s="8"/>
      <c r="H907" s="8"/>
      <c r="I907" s="8"/>
      <c r="J907" s="8"/>
      <c r="K907" s="8"/>
      <c r="L907" s="8"/>
      <c r="M907" s="8"/>
      <c r="N907" s="8"/>
      <c r="O907" s="8"/>
      <c r="P907" s="8"/>
      <c r="Q907" s="8"/>
      <c r="R907" s="8"/>
      <c r="S907" s="8"/>
      <c r="T907" s="8"/>
      <c r="U907" s="8"/>
      <c r="V907" s="8"/>
      <c r="W907" s="8"/>
      <c r="X907" s="8"/>
      <c r="Y907" s="8"/>
    </row>
    <row r="908" spans="1:25" ht="12.75" customHeight="1" x14ac:dyDescent="0.15">
      <c r="A908" s="83"/>
      <c r="B908" s="34"/>
      <c r="C908" s="150"/>
      <c r="D908" s="35"/>
      <c r="E908" s="35"/>
      <c r="F908" s="35"/>
      <c r="G908" s="8"/>
      <c r="H908" s="8"/>
      <c r="I908" s="8"/>
      <c r="J908" s="8"/>
      <c r="K908" s="8"/>
      <c r="L908" s="8"/>
      <c r="M908" s="8"/>
      <c r="N908" s="8"/>
      <c r="O908" s="8"/>
      <c r="P908" s="8"/>
      <c r="Q908" s="8"/>
      <c r="R908" s="8"/>
      <c r="S908" s="8"/>
      <c r="T908" s="8"/>
      <c r="U908" s="8"/>
      <c r="V908" s="8"/>
      <c r="W908" s="8"/>
      <c r="X908" s="8"/>
      <c r="Y908" s="8"/>
    </row>
    <row r="909" spans="1:25" ht="12.75" customHeight="1" x14ac:dyDescent="0.15">
      <c r="A909" s="83"/>
      <c r="B909" s="34"/>
      <c r="C909" s="150"/>
      <c r="D909" s="35"/>
      <c r="E909" s="35"/>
      <c r="F909" s="35"/>
      <c r="G909" s="8"/>
      <c r="H909" s="8"/>
      <c r="I909" s="8"/>
      <c r="J909" s="8"/>
      <c r="K909" s="8"/>
      <c r="L909" s="8"/>
      <c r="M909" s="8"/>
      <c r="N909" s="8"/>
      <c r="O909" s="8"/>
      <c r="P909" s="8"/>
      <c r="Q909" s="8"/>
      <c r="R909" s="8"/>
      <c r="S909" s="8"/>
      <c r="T909" s="8"/>
      <c r="U909" s="8"/>
      <c r="V909" s="8"/>
      <c r="W909" s="8"/>
      <c r="X909" s="8"/>
      <c r="Y909" s="8"/>
    </row>
    <row r="910" spans="1:25" ht="12.75" customHeight="1" x14ac:dyDescent="0.15">
      <c r="A910" s="83"/>
      <c r="B910" s="34"/>
      <c r="C910" s="150"/>
      <c r="D910" s="35"/>
      <c r="E910" s="35"/>
      <c r="F910" s="35"/>
      <c r="G910" s="8"/>
      <c r="H910" s="8"/>
      <c r="I910" s="8"/>
      <c r="J910" s="8"/>
      <c r="K910" s="8"/>
      <c r="L910" s="8"/>
      <c r="M910" s="8"/>
      <c r="N910" s="8"/>
      <c r="O910" s="8"/>
      <c r="P910" s="8"/>
      <c r="Q910" s="8"/>
      <c r="R910" s="8"/>
      <c r="S910" s="8"/>
      <c r="T910" s="8"/>
      <c r="U910" s="8"/>
      <c r="V910" s="8"/>
      <c r="W910" s="8"/>
      <c r="X910" s="8"/>
      <c r="Y910" s="8"/>
    </row>
    <row r="911" spans="1:25" ht="12.75" customHeight="1" x14ac:dyDescent="0.15">
      <c r="A911" s="83"/>
      <c r="B911" s="34"/>
      <c r="C911" s="150"/>
      <c r="D911" s="35"/>
      <c r="E911" s="35"/>
      <c r="F911" s="35"/>
      <c r="G911" s="8"/>
      <c r="H911" s="8"/>
      <c r="I911" s="8"/>
      <c r="J911" s="8"/>
      <c r="K911" s="8"/>
      <c r="L911" s="8"/>
      <c r="M911" s="8"/>
      <c r="N911" s="8"/>
      <c r="O911" s="8"/>
      <c r="P911" s="8"/>
      <c r="Q911" s="8"/>
      <c r="R911" s="8"/>
      <c r="S911" s="8"/>
      <c r="T911" s="8"/>
      <c r="U911" s="8"/>
      <c r="V911" s="8"/>
      <c r="W911" s="8"/>
      <c r="X911" s="8"/>
      <c r="Y911" s="8"/>
    </row>
    <row r="912" spans="1:25" ht="12.75" customHeight="1" x14ac:dyDescent="0.15">
      <c r="A912" s="83"/>
      <c r="B912" s="34"/>
      <c r="C912" s="150"/>
      <c r="D912" s="35"/>
      <c r="E912" s="35"/>
      <c r="F912" s="35"/>
      <c r="G912" s="8"/>
      <c r="H912" s="8"/>
      <c r="I912" s="8"/>
      <c r="J912" s="8"/>
      <c r="K912" s="8"/>
      <c r="L912" s="8"/>
      <c r="M912" s="8"/>
      <c r="N912" s="8"/>
      <c r="O912" s="8"/>
      <c r="P912" s="8"/>
      <c r="Q912" s="8"/>
      <c r="R912" s="8"/>
      <c r="S912" s="8"/>
      <c r="T912" s="8"/>
      <c r="U912" s="8"/>
      <c r="V912" s="8"/>
      <c r="W912" s="8"/>
      <c r="X912" s="8"/>
      <c r="Y912" s="8"/>
    </row>
    <row r="913" spans="1:25" ht="12.75" customHeight="1" x14ac:dyDescent="0.15">
      <c r="A913" s="83"/>
      <c r="B913" s="34"/>
      <c r="C913" s="150"/>
      <c r="D913" s="35"/>
      <c r="E913" s="35"/>
      <c r="F913" s="35"/>
      <c r="G913" s="8"/>
      <c r="H913" s="8"/>
      <c r="I913" s="8"/>
      <c r="J913" s="8"/>
      <c r="K913" s="8"/>
      <c r="L913" s="8"/>
      <c r="M913" s="8"/>
      <c r="N913" s="8"/>
      <c r="O913" s="8"/>
      <c r="P913" s="8"/>
      <c r="Q913" s="8"/>
      <c r="R913" s="8"/>
      <c r="S913" s="8"/>
      <c r="T913" s="8"/>
      <c r="U913" s="8"/>
      <c r="V913" s="8"/>
      <c r="W913" s="8"/>
      <c r="X913" s="8"/>
      <c r="Y913" s="8"/>
    </row>
    <row r="914" spans="1:25" ht="12.75" customHeight="1" x14ac:dyDescent="0.15">
      <c r="A914" s="83"/>
      <c r="B914" s="34"/>
      <c r="C914" s="150"/>
      <c r="D914" s="35"/>
      <c r="E914" s="35"/>
      <c r="F914" s="35"/>
      <c r="G914" s="8"/>
      <c r="H914" s="8"/>
      <c r="I914" s="8"/>
      <c r="J914" s="8"/>
      <c r="K914" s="8"/>
      <c r="L914" s="8"/>
      <c r="M914" s="8"/>
      <c r="N914" s="8"/>
      <c r="O914" s="8"/>
      <c r="P914" s="8"/>
      <c r="Q914" s="8"/>
      <c r="R914" s="8"/>
      <c r="S914" s="8"/>
      <c r="T914" s="8"/>
      <c r="U914" s="8"/>
      <c r="V914" s="8"/>
      <c r="W914" s="8"/>
      <c r="X914" s="8"/>
      <c r="Y914" s="8"/>
    </row>
    <row r="915" spans="1:25" ht="12.75" customHeight="1" x14ac:dyDescent="0.15">
      <c r="A915" s="83"/>
      <c r="B915" s="34"/>
      <c r="C915" s="150"/>
      <c r="D915" s="35"/>
      <c r="E915" s="35"/>
      <c r="F915" s="35"/>
      <c r="G915" s="8"/>
      <c r="H915" s="8"/>
      <c r="I915" s="8"/>
      <c r="J915" s="8"/>
      <c r="K915" s="8"/>
      <c r="L915" s="8"/>
      <c r="M915" s="8"/>
      <c r="N915" s="8"/>
      <c r="O915" s="8"/>
      <c r="P915" s="8"/>
      <c r="Q915" s="8"/>
      <c r="R915" s="8"/>
      <c r="S915" s="8"/>
      <c r="T915" s="8"/>
      <c r="U915" s="8"/>
      <c r="V915" s="8"/>
      <c r="W915" s="8"/>
      <c r="X915" s="8"/>
      <c r="Y915" s="8"/>
    </row>
    <row r="916" spans="1:25" ht="12.75" customHeight="1" x14ac:dyDescent="0.15">
      <c r="A916" s="83"/>
      <c r="B916" s="34"/>
      <c r="C916" s="150"/>
      <c r="D916" s="35"/>
      <c r="E916" s="35"/>
      <c r="F916" s="35"/>
      <c r="G916" s="8"/>
      <c r="H916" s="8"/>
      <c r="I916" s="8"/>
      <c r="J916" s="8"/>
      <c r="K916" s="8"/>
      <c r="L916" s="8"/>
      <c r="M916" s="8"/>
      <c r="N916" s="8"/>
      <c r="O916" s="8"/>
      <c r="P916" s="8"/>
      <c r="Q916" s="8"/>
      <c r="R916" s="8"/>
      <c r="S916" s="8"/>
      <c r="T916" s="8"/>
      <c r="U916" s="8"/>
      <c r="V916" s="8"/>
      <c r="W916" s="8"/>
      <c r="X916" s="8"/>
      <c r="Y916" s="8"/>
    </row>
    <row r="917" spans="1:25" ht="12.75" customHeight="1" x14ac:dyDescent="0.15">
      <c r="A917" s="83"/>
      <c r="B917" s="34"/>
      <c r="C917" s="150"/>
      <c r="D917" s="35"/>
      <c r="E917" s="35"/>
      <c r="F917" s="35"/>
      <c r="G917" s="8"/>
      <c r="H917" s="8"/>
      <c r="I917" s="8"/>
      <c r="J917" s="8"/>
      <c r="K917" s="8"/>
      <c r="L917" s="8"/>
      <c r="M917" s="8"/>
      <c r="N917" s="8"/>
      <c r="O917" s="8"/>
      <c r="P917" s="8"/>
      <c r="Q917" s="8"/>
      <c r="R917" s="8"/>
      <c r="S917" s="8"/>
      <c r="T917" s="8"/>
      <c r="U917" s="8"/>
      <c r="V917" s="8"/>
      <c r="W917" s="8"/>
      <c r="X917" s="8"/>
      <c r="Y917" s="8"/>
    </row>
    <row r="918" spans="1:25" ht="12.75" customHeight="1" x14ac:dyDescent="0.15">
      <c r="A918" s="83"/>
      <c r="B918" s="34"/>
      <c r="C918" s="150"/>
      <c r="D918" s="35"/>
      <c r="E918" s="35"/>
      <c r="F918" s="35"/>
      <c r="G918" s="8"/>
      <c r="H918" s="8"/>
      <c r="I918" s="8"/>
      <c r="J918" s="8"/>
      <c r="K918" s="8"/>
      <c r="L918" s="8"/>
      <c r="M918" s="8"/>
      <c r="N918" s="8"/>
      <c r="O918" s="8"/>
      <c r="P918" s="8"/>
      <c r="Q918" s="8"/>
      <c r="R918" s="8"/>
      <c r="S918" s="8"/>
      <c r="T918" s="8"/>
      <c r="U918" s="8"/>
      <c r="V918" s="8"/>
      <c r="W918" s="8"/>
      <c r="X918" s="8"/>
      <c r="Y918" s="8"/>
    </row>
    <row r="919" spans="1:25" ht="12.75" customHeight="1" x14ac:dyDescent="0.15">
      <c r="A919" s="83"/>
      <c r="B919" s="34"/>
      <c r="C919" s="150"/>
      <c r="D919" s="35"/>
      <c r="E919" s="35"/>
      <c r="F919" s="35"/>
      <c r="G919" s="8"/>
      <c r="H919" s="8"/>
      <c r="I919" s="8"/>
      <c r="J919" s="8"/>
      <c r="K919" s="8"/>
      <c r="L919" s="8"/>
      <c r="M919" s="8"/>
      <c r="N919" s="8"/>
      <c r="O919" s="8"/>
      <c r="P919" s="8"/>
      <c r="Q919" s="8"/>
      <c r="R919" s="8"/>
      <c r="S919" s="8"/>
      <c r="T919" s="8"/>
      <c r="U919" s="8"/>
      <c r="V919" s="8"/>
      <c r="W919" s="8"/>
      <c r="X919" s="8"/>
      <c r="Y919" s="8"/>
    </row>
    <row r="920" spans="1:25" ht="12.75" customHeight="1" x14ac:dyDescent="0.15">
      <c r="A920" s="83"/>
      <c r="B920" s="34"/>
      <c r="C920" s="150"/>
      <c r="D920" s="35"/>
      <c r="E920" s="35"/>
      <c r="F920" s="35"/>
      <c r="G920" s="8"/>
      <c r="H920" s="8"/>
      <c r="I920" s="8"/>
      <c r="J920" s="8"/>
      <c r="K920" s="8"/>
      <c r="L920" s="8"/>
      <c r="M920" s="8"/>
      <c r="N920" s="8"/>
      <c r="O920" s="8"/>
      <c r="P920" s="8"/>
      <c r="Q920" s="8"/>
      <c r="R920" s="8"/>
      <c r="S920" s="8"/>
      <c r="T920" s="8"/>
      <c r="U920" s="8"/>
      <c r="V920" s="8"/>
      <c r="W920" s="8"/>
      <c r="X920" s="8"/>
      <c r="Y920" s="8"/>
    </row>
    <row r="921" spans="1:25" ht="12.75" customHeight="1" x14ac:dyDescent="0.15">
      <c r="A921" s="83"/>
      <c r="B921" s="34"/>
      <c r="C921" s="150"/>
      <c r="D921" s="35"/>
      <c r="E921" s="35"/>
      <c r="F921" s="35"/>
      <c r="G921" s="8"/>
      <c r="H921" s="8"/>
      <c r="I921" s="8"/>
      <c r="J921" s="8"/>
      <c r="K921" s="8"/>
      <c r="L921" s="8"/>
      <c r="M921" s="8"/>
      <c r="N921" s="8"/>
      <c r="O921" s="8"/>
      <c r="P921" s="8"/>
      <c r="Q921" s="8"/>
      <c r="R921" s="8"/>
      <c r="S921" s="8"/>
      <c r="T921" s="8"/>
      <c r="U921" s="8"/>
      <c r="V921" s="8"/>
      <c r="W921" s="8"/>
      <c r="X921" s="8"/>
      <c r="Y921" s="8"/>
    </row>
    <row r="922" spans="1:25" ht="12.75" customHeight="1" x14ac:dyDescent="0.15">
      <c r="A922" s="83"/>
      <c r="B922" s="34"/>
      <c r="C922" s="150"/>
      <c r="D922" s="35"/>
      <c r="E922" s="35"/>
      <c r="F922" s="35"/>
      <c r="G922" s="8"/>
      <c r="H922" s="8"/>
      <c r="I922" s="8"/>
      <c r="J922" s="8"/>
      <c r="K922" s="8"/>
      <c r="L922" s="8"/>
      <c r="M922" s="8"/>
      <c r="N922" s="8"/>
      <c r="O922" s="8"/>
      <c r="P922" s="8"/>
      <c r="Q922" s="8"/>
      <c r="R922" s="8"/>
      <c r="S922" s="8"/>
      <c r="T922" s="8"/>
      <c r="U922" s="8"/>
      <c r="V922" s="8"/>
      <c r="W922" s="8"/>
      <c r="X922" s="8"/>
      <c r="Y922" s="8"/>
    </row>
    <row r="923" spans="1:25" ht="12.75" customHeight="1" x14ac:dyDescent="0.15">
      <c r="A923" s="83"/>
      <c r="B923" s="34"/>
      <c r="C923" s="150"/>
      <c r="D923" s="35"/>
      <c r="E923" s="35"/>
      <c r="F923" s="35"/>
      <c r="G923" s="8"/>
      <c r="H923" s="8"/>
      <c r="I923" s="8"/>
      <c r="J923" s="8"/>
      <c r="K923" s="8"/>
      <c r="L923" s="8"/>
      <c r="M923" s="8"/>
      <c r="N923" s="8"/>
      <c r="O923" s="8"/>
      <c r="P923" s="8"/>
      <c r="Q923" s="8"/>
      <c r="R923" s="8"/>
      <c r="S923" s="8"/>
      <c r="T923" s="8"/>
      <c r="U923" s="8"/>
      <c r="V923" s="8"/>
      <c r="W923" s="8"/>
      <c r="X923" s="8"/>
      <c r="Y923" s="8"/>
    </row>
    <row r="924" spans="1:25" ht="12.75" customHeight="1" x14ac:dyDescent="0.15">
      <c r="A924" s="83"/>
      <c r="B924" s="34"/>
      <c r="C924" s="150"/>
      <c r="D924" s="35"/>
      <c r="E924" s="35"/>
      <c r="F924" s="35"/>
      <c r="G924" s="8"/>
      <c r="H924" s="8"/>
      <c r="I924" s="8"/>
      <c r="J924" s="8"/>
      <c r="K924" s="8"/>
      <c r="L924" s="8"/>
      <c r="M924" s="8"/>
      <c r="N924" s="8"/>
      <c r="O924" s="8"/>
      <c r="P924" s="8"/>
      <c r="Q924" s="8"/>
      <c r="R924" s="8"/>
      <c r="S924" s="8"/>
      <c r="T924" s="8"/>
      <c r="U924" s="8"/>
      <c r="V924" s="8"/>
      <c r="W924" s="8"/>
      <c r="X924" s="8"/>
      <c r="Y924" s="8"/>
    </row>
    <row r="925" spans="1:25" ht="12.75" customHeight="1" x14ac:dyDescent="0.15">
      <c r="A925" s="83"/>
      <c r="B925" s="34"/>
      <c r="C925" s="150"/>
      <c r="D925" s="35"/>
      <c r="E925" s="35"/>
      <c r="F925" s="35"/>
      <c r="G925" s="8"/>
      <c r="H925" s="8"/>
      <c r="I925" s="8"/>
      <c r="J925" s="8"/>
      <c r="K925" s="8"/>
      <c r="L925" s="8"/>
      <c r="M925" s="8"/>
      <c r="N925" s="8"/>
      <c r="O925" s="8"/>
      <c r="P925" s="8"/>
      <c r="Q925" s="8"/>
      <c r="R925" s="8"/>
      <c r="S925" s="8"/>
      <c r="T925" s="8"/>
      <c r="U925" s="8"/>
      <c r="V925" s="8"/>
      <c r="W925" s="8"/>
      <c r="X925" s="8"/>
      <c r="Y925" s="8"/>
    </row>
    <row r="926" spans="1:25" ht="12.75" customHeight="1" x14ac:dyDescent="0.15">
      <c r="A926" s="83"/>
      <c r="B926" s="34"/>
      <c r="C926" s="150"/>
      <c r="D926" s="35"/>
      <c r="E926" s="35"/>
      <c r="F926" s="35"/>
      <c r="G926" s="8"/>
      <c r="H926" s="8"/>
      <c r="I926" s="8"/>
      <c r="J926" s="8"/>
      <c r="K926" s="8"/>
      <c r="L926" s="8"/>
      <c r="M926" s="8"/>
      <c r="N926" s="8"/>
      <c r="O926" s="8"/>
      <c r="P926" s="8"/>
      <c r="Q926" s="8"/>
      <c r="R926" s="8"/>
      <c r="S926" s="8"/>
      <c r="T926" s="8"/>
      <c r="U926" s="8"/>
      <c r="V926" s="8"/>
      <c r="W926" s="8"/>
      <c r="X926" s="8"/>
      <c r="Y926" s="8"/>
    </row>
    <row r="927" spans="1:25" ht="12.75" customHeight="1" x14ac:dyDescent="0.15">
      <c r="A927" s="83"/>
      <c r="B927" s="34"/>
      <c r="C927" s="150"/>
      <c r="D927" s="35"/>
      <c r="E927" s="35"/>
      <c r="F927" s="35"/>
      <c r="G927" s="8"/>
      <c r="H927" s="8"/>
      <c r="I927" s="8"/>
      <c r="J927" s="8"/>
      <c r="K927" s="8"/>
      <c r="L927" s="8"/>
      <c r="M927" s="8"/>
      <c r="N927" s="8"/>
      <c r="O927" s="8"/>
      <c r="P927" s="8"/>
      <c r="Q927" s="8"/>
      <c r="R927" s="8"/>
      <c r="S927" s="8"/>
      <c r="T927" s="8"/>
      <c r="U927" s="8"/>
      <c r="V927" s="8"/>
      <c r="W927" s="8"/>
      <c r="X927" s="8"/>
      <c r="Y927" s="8"/>
    </row>
    <row r="928" spans="1:25" ht="12.75" customHeight="1" x14ac:dyDescent="0.15">
      <c r="A928" s="83"/>
      <c r="B928" s="34"/>
      <c r="C928" s="150"/>
      <c r="D928" s="35"/>
      <c r="E928" s="35"/>
      <c r="F928" s="35"/>
      <c r="G928" s="8"/>
      <c r="H928" s="8"/>
      <c r="I928" s="8"/>
      <c r="J928" s="8"/>
      <c r="K928" s="8"/>
      <c r="L928" s="8"/>
      <c r="M928" s="8"/>
      <c r="N928" s="8"/>
      <c r="O928" s="8"/>
      <c r="P928" s="8"/>
      <c r="Q928" s="8"/>
      <c r="R928" s="8"/>
      <c r="S928" s="8"/>
      <c r="T928" s="8"/>
      <c r="U928" s="8"/>
      <c r="V928" s="8"/>
      <c r="W928" s="8"/>
      <c r="X928" s="8"/>
      <c r="Y928" s="8"/>
    </row>
    <row r="929" spans="1:25" ht="12.75" customHeight="1" x14ac:dyDescent="0.15">
      <c r="A929" s="83"/>
      <c r="B929" s="34"/>
      <c r="C929" s="150"/>
      <c r="D929" s="35"/>
      <c r="E929" s="35"/>
      <c r="F929" s="35"/>
      <c r="G929" s="8"/>
      <c r="H929" s="8"/>
      <c r="I929" s="8"/>
      <c r="J929" s="8"/>
      <c r="K929" s="8"/>
      <c r="L929" s="8"/>
      <c r="M929" s="8"/>
      <c r="N929" s="8"/>
      <c r="O929" s="8"/>
      <c r="P929" s="8"/>
      <c r="Q929" s="8"/>
      <c r="R929" s="8"/>
      <c r="S929" s="8"/>
      <c r="T929" s="8"/>
      <c r="U929" s="8"/>
      <c r="V929" s="8"/>
      <c r="W929" s="8"/>
      <c r="X929" s="8"/>
      <c r="Y929" s="8"/>
    </row>
    <row r="930" spans="1:25" ht="12.75" customHeight="1" x14ac:dyDescent="0.15">
      <c r="A930" s="83"/>
      <c r="B930" s="34"/>
      <c r="C930" s="150"/>
      <c r="D930" s="35"/>
      <c r="E930" s="35"/>
      <c r="F930" s="35"/>
      <c r="G930" s="8"/>
      <c r="H930" s="8"/>
      <c r="I930" s="8"/>
      <c r="J930" s="8"/>
      <c r="K930" s="8"/>
      <c r="L930" s="8"/>
      <c r="M930" s="8"/>
      <c r="N930" s="8"/>
      <c r="O930" s="8"/>
      <c r="P930" s="8"/>
      <c r="Q930" s="8"/>
      <c r="R930" s="8"/>
      <c r="S930" s="8"/>
      <c r="T930" s="8"/>
      <c r="U930" s="8"/>
      <c r="V930" s="8"/>
      <c r="W930" s="8"/>
      <c r="X930" s="8"/>
      <c r="Y930" s="8"/>
    </row>
    <row r="931" spans="1:25" ht="12.75" customHeight="1" x14ac:dyDescent="0.15">
      <c r="A931" s="83"/>
      <c r="B931" s="34"/>
      <c r="C931" s="150"/>
      <c r="D931" s="35"/>
      <c r="E931" s="35"/>
      <c r="F931" s="35"/>
      <c r="G931" s="8"/>
      <c r="H931" s="8"/>
      <c r="I931" s="8"/>
      <c r="J931" s="8"/>
      <c r="K931" s="8"/>
      <c r="L931" s="8"/>
      <c r="M931" s="8"/>
      <c r="N931" s="8"/>
      <c r="O931" s="8"/>
      <c r="P931" s="8"/>
      <c r="Q931" s="8"/>
      <c r="R931" s="8"/>
      <c r="S931" s="8"/>
      <c r="T931" s="8"/>
      <c r="U931" s="8"/>
      <c r="V931" s="8"/>
      <c r="W931" s="8"/>
      <c r="X931" s="8"/>
      <c r="Y931" s="8"/>
    </row>
    <row r="932" spans="1:25" ht="12.75" customHeight="1" x14ac:dyDescent="0.15">
      <c r="A932" s="83"/>
      <c r="B932" s="34"/>
      <c r="C932" s="150"/>
      <c r="D932" s="35"/>
      <c r="E932" s="35"/>
      <c r="F932" s="35"/>
      <c r="G932" s="8"/>
      <c r="H932" s="8"/>
      <c r="I932" s="8"/>
      <c r="J932" s="8"/>
      <c r="K932" s="8"/>
      <c r="L932" s="8"/>
      <c r="M932" s="8"/>
      <c r="N932" s="8"/>
      <c r="O932" s="8"/>
      <c r="P932" s="8"/>
      <c r="Q932" s="8"/>
      <c r="R932" s="8"/>
      <c r="S932" s="8"/>
      <c r="T932" s="8"/>
      <c r="U932" s="8"/>
      <c r="V932" s="8"/>
      <c r="W932" s="8"/>
      <c r="X932" s="8"/>
      <c r="Y932" s="8"/>
    </row>
    <row r="933" spans="1:25" ht="12.75" customHeight="1" x14ac:dyDescent="0.15">
      <c r="A933" s="83"/>
      <c r="B933" s="34"/>
      <c r="C933" s="150"/>
      <c r="D933" s="35"/>
      <c r="E933" s="35"/>
      <c r="F933" s="35"/>
      <c r="G933" s="8"/>
      <c r="H933" s="8"/>
      <c r="I933" s="8"/>
      <c r="J933" s="8"/>
      <c r="K933" s="8"/>
      <c r="L933" s="8"/>
      <c r="M933" s="8"/>
      <c r="N933" s="8"/>
      <c r="O933" s="8"/>
      <c r="P933" s="8"/>
      <c r="Q933" s="8"/>
      <c r="R933" s="8"/>
      <c r="S933" s="8"/>
      <c r="T933" s="8"/>
      <c r="U933" s="8"/>
      <c r="V933" s="8"/>
      <c r="W933" s="8"/>
      <c r="X933" s="8"/>
      <c r="Y933" s="8"/>
    </row>
    <row r="934" spans="1:25" ht="12.75" customHeight="1" x14ac:dyDescent="0.15">
      <c r="A934" s="83"/>
      <c r="B934" s="34"/>
      <c r="C934" s="150"/>
      <c r="D934" s="35"/>
      <c r="E934" s="35"/>
      <c r="F934" s="35"/>
      <c r="G934" s="8"/>
      <c r="H934" s="8"/>
      <c r="I934" s="8"/>
      <c r="J934" s="8"/>
      <c r="K934" s="8"/>
      <c r="L934" s="8"/>
      <c r="M934" s="8"/>
      <c r="N934" s="8"/>
      <c r="O934" s="8"/>
      <c r="P934" s="8"/>
      <c r="Q934" s="8"/>
      <c r="R934" s="8"/>
      <c r="S934" s="8"/>
      <c r="T934" s="8"/>
      <c r="U934" s="8"/>
      <c r="V934" s="8"/>
      <c r="W934" s="8"/>
      <c r="X934" s="8"/>
      <c r="Y934" s="8"/>
    </row>
    <row r="935" spans="1:25" ht="12.75" customHeight="1" x14ac:dyDescent="0.15">
      <c r="A935" s="83"/>
      <c r="B935" s="34"/>
      <c r="C935" s="150"/>
      <c r="D935" s="35"/>
      <c r="E935" s="35"/>
      <c r="F935" s="35"/>
      <c r="G935" s="8"/>
      <c r="H935" s="8"/>
      <c r="I935" s="8"/>
      <c r="J935" s="8"/>
      <c r="K935" s="8"/>
      <c r="L935" s="8"/>
      <c r="M935" s="8"/>
      <c r="N935" s="8"/>
      <c r="O935" s="8"/>
      <c r="P935" s="8"/>
      <c r="Q935" s="8"/>
      <c r="R935" s="8"/>
      <c r="S935" s="8"/>
      <c r="T935" s="8"/>
      <c r="U935" s="8"/>
      <c r="V935" s="8"/>
      <c r="W935" s="8"/>
      <c r="X935" s="8"/>
      <c r="Y935" s="8"/>
    </row>
    <row r="936" spans="1:25" ht="12.75" customHeight="1" x14ac:dyDescent="0.15">
      <c r="A936" s="83"/>
      <c r="B936" s="34"/>
      <c r="C936" s="150"/>
      <c r="D936" s="35"/>
      <c r="E936" s="35"/>
      <c r="F936" s="35"/>
      <c r="G936" s="8"/>
      <c r="H936" s="8"/>
      <c r="I936" s="8"/>
      <c r="J936" s="8"/>
      <c r="K936" s="8"/>
      <c r="L936" s="8"/>
      <c r="M936" s="8"/>
      <c r="N936" s="8"/>
      <c r="O936" s="8"/>
      <c r="P936" s="8"/>
      <c r="Q936" s="8"/>
      <c r="R936" s="8"/>
      <c r="S936" s="8"/>
      <c r="T936" s="8"/>
      <c r="U936" s="8"/>
      <c r="V936" s="8"/>
      <c r="W936" s="8"/>
      <c r="X936" s="8"/>
      <c r="Y936" s="8"/>
    </row>
    <row r="937" spans="1:25" ht="12.75" customHeight="1" x14ac:dyDescent="0.15">
      <c r="A937" s="83"/>
      <c r="B937" s="34"/>
      <c r="C937" s="150"/>
      <c r="D937" s="35"/>
      <c r="E937" s="35"/>
      <c r="F937" s="35"/>
      <c r="G937" s="8"/>
      <c r="H937" s="8"/>
      <c r="I937" s="8"/>
      <c r="J937" s="8"/>
      <c r="K937" s="8"/>
      <c r="L937" s="8"/>
      <c r="M937" s="8"/>
      <c r="N937" s="8"/>
      <c r="O937" s="8"/>
      <c r="P937" s="8"/>
      <c r="Q937" s="8"/>
      <c r="R937" s="8"/>
      <c r="S937" s="8"/>
      <c r="T937" s="8"/>
      <c r="U937" s="8"/>
      <c r="V937" s="8"/>
      <c r="W937" s="8"/>
      <c r="X937" s="8"/>
      <c r="Y937" s="8"/>
    </row>
    <row r="938" spans="1:25" ht="12.75" customHeight="1" x14ac:dyDescent="0.15">
      <c r="A938" s="83"/>
      <c r="B938" s="34"/>
      <c r="C938" s="150"/>
      <c r="D938" s="35"/>
      <c r="E938" s="35"/>
      <c r="F938" s="35"/>
      <c r="G938" s="8"/>
      <c r="H938" s="8"/>
      <c r="I938" s="8"/>
      <c r="J938" s="8"/>
      <c r="K938" s="8"/>
      <c r="L938" s="8"/>
      <c r="M938" s="8"/>
      <c r="N938" s="8"/>
      <c r="O938" s="8"/>
      <c r="P938" s="8"/>
      <c r="Q938" s="8"/>
      <c r="R938" s="8"/>
      <c r="S938" s="8"/>
      <c r="T938" s="8"/>
      <c r="U938" s="8"/>
      <c r="V938" s="8"/>
      <c r="W938" s="8"/>
      <c r="X938" s="8"/>
      <c r="Y938" s="8"/>
    </row>
    <row r="939" spans="1:25" ht="12.75" customHeight="1" x14ac:dyDescent="0.15">
      <c r="A939" s="83"/>
      <c r="B939" s="34"/>
      <c r="C939" s="150"/>
      <c r="D939" s="35"/>
      <c r="E939" s="35"/>
      <c r="F939" s="35"/>
      <c r="G939" s="8"/>
      <c r="H939" s="8"/>
      <c r="I939" s="8"/>
      <c r="J939" s="8"/>
      <c r="K939" s="8"/>
      <c r="L939" s="8"/>
      <c r="M939" s="8"/>
      <c r="N939" s="8"/>
      <c r="O939" s="8"/>
      <c r="P939" s="8"/>
      <c r="Q939" s="8"/>
      <c r="R939" s="8"/>
      <c r="S939" s="8"/>
      <c r="T939" s="8"/>
      <c r="U939" s="8"/>
      <c r="V939" s="8"/>
      <c r="W939" s="8"/>
      <c r="X939" s="8"/>
      <c r="Y939" s="8"/>
    </row>
    <row r="940" spans="1:25" ht="12.75" customHeight="1" x14ac:dyDescent="0.15">
      <c r="A940" s="83"/>
      <c r="B940" s="34"/>
      <c r="C940" s="150"/>
      <c r="D940" s="35"/>
      <c r="E940" s="35"/>
      <c r="F940" s="35"/>
      <c r="G940" s="8"/>
      <c r="H940" s="8"/>
      <c r="I940" s="8"/>
      <c r="J940" s="8"/>
      <c r="K940" s="8"/>
      <c r="L940" s="8"/>
      <c r="M940" s="8"/>
      <c r="N940" s="8"/>
      <c r="O940" s="8"/>
      <c r="P940" s="8"/>
      <c r="Q940" s="8"/>
      <c r="R940" s="8"/>
      <c r="S940" s="8"/>
      <c r="T940" s="8"/>
      <c r="U940" s="8"/>
      <c r="V940" s="8"/>
      <c r="W940" s="8"/>
      <c r="X940" s="8"/>
      <c r="Y940" s="8"/>
    </row>
    <row r="941" spans="1:25" ht="12.75" customHeight="1" x14ac:dyDescent="0.15">
      <c r="A941" s="83"/>
      <c r="B941" s="34"/>
      <c r="C941" s="150"/>
      <c r="D941" s="35"/>
      <c r="E941" s="35"/>
      <c r="F941" s="35"/>
      <c r="G941" s="8"/>
      <c r="H941" s="8"/>
      <c r="I941" s="8"/>
      <c r="J941" s="8"/>
      <c r="K941" s="8"/>
      <c r="L941" s="8"/>
      <c r="M941" s="8"/>
      <c r="N941" s="8"/>
      <c r="O941" s="8"/>
      <c r="P941" s="8"/>
      <c r="Q941" s="8"/>
      <c r="R941" s="8"/>
      <c r="S941" s="8"/>
      <c r="T941" s="8"/>
      <c r="U941" s="8"/>
      <c r="V941" s="8"/>
      <c r="W941" s="8"/>
      <c r="X941" s="8"/>
      <c r="Y941" s="8"/>
    </row>
    <row r="942" spans="1:25" ht="12.75" customHeight="1" x14ac:dyDescent="0.15">
      <c r="A942" s="83"/>
      <c r="B942" s="34"/>
      <c r="C942" s="150"/>
      <c r="D942" s="35"/>
      <c r="E942" s="35"/>
      <c r="F942" s="35"/>
      <c r="G942" s="8"/>
      <c r="H942" s="8"/>
      <c r="I942" s="8"/>
      <c r="J942" s="8"/>
      <c r="K942" s="8"/>
      <c r="L942" s="8"/>
      <c r="M942" s="8"/>
      <c r="N942" s="8"/>
      <c r="O942" s="8"/>
      <c r="P942" s="8"/>
      <c r="Q942" s="8"/>
      <c r="R942" s="8"/>
      <c r="S942" s="8"/>
      <c r="T942" s="8"/>
      <c r="U942" s="8"/>
      <c r="V942" s="8"/>
      <c r="W942" s="8"/>
      <c r="X942" s="8"/>
      <c r="Y942" s="8"/>
    </row>
    <row r="943" spans="1:25" ht="12.75" customHeight="1" x14ac:dyDescent="0.15">
      <c r="A943" s="83"/>
      <c r="B943" s="34"/>
      <c r="C943" s="150"/>
      <c r="D943" s="35"/>
      <c r="E943" s="35"/>
      <c r="F943" s="35"/>
      <c r="G943" s="8"/>
      <c r="H943" s="8"/>
      <c r="I943" s="8"/>
      <c r="J943" s="8"/>
      <c r="K943" s="8"/>
      <c r="L943" s="8"/>
      <c r="M943" s="8"/>
      <c r="N943" s="8"/>
      <c r="O943" s="8"/>
      <c r="P943" s="8"/>
      <c r="Q943" s="8"/>
      <c r="R943" s="8"/>
      <c r="S943" s="8"/>
      <c r="T943" s="8"/>
      <c r="U943" s="8"/>
      <c r="V943" s="8"/>
      <c r="W943" s="8"/>
      <c r="X943" s="8"/>
      <c r="Y943" s="8"/>
    </row>
    <row r="944" spans="1:25" ht="12.75" customHeight="1" x14ac:dyDescent="0.15">
      <c r="A944" s="83"/>
      <c r="B944" s="34"/>
      <c r="C944" s="150"/>
      <c r="D944" s="35"/>
      <c r="E944" s="35"/>
      <c r="F944" s="35"/>
      <c r="G944" s="8"/>
      <c r="H944" s="8"/>
      <c r="I944" s="8"/>
      <c r="J944" s="8"/>
      <c r="K944" s="8"/>
      <c r="L944" s="8"/>
      <c r="M944" s="8"/>
      <c r="N944" s="8"/>
      <c r="O944" s="8"/>
      <c r="P944" s="8"/>
      <c r="Q944" s="8"/>
      <c r="R944" s="8"/>
      <c r="S944" s="8"/>
      <c r="T944" s="8"/>
      <c r="U944" s="8"/>
      <c r="V944" s="8"/>
      <c r="W944" s="8"/>
      <c r="X944" s="8"/>
      <c r="Y944" s="8"/>
    </row>
    <row r="945" spans="1:25" ht="12.75" customHeight="1" x14ac:dyDescent="0.15">
      <c r="A945" s="83"/>
      <c r="B945" s="34"/>
      <c r="C945" s="150"/>
      <c r="D945" s="35"/>
      <c r="E945" s="35"/>
      <c r="F945" s="35"/>
      <c r="G945" s="8"/>
      <c r="H945" s="8"/>
      <c r="I945" s="8"/>
      <c r="J945" s="8"/>
      <c r="K945" s="8"/>
      <c r="L945" s="8"/>
      <c r="M945" s="8"/>
      <c r="N945" s="8"/>
      <c r="O945" s="8"/>
      <c r="P945" s="8"/>
      <c r="Q945" s="8"/>
      <c r="R945" s="8"/>
      <c r="S945" s="8"/>
      <c r="T945" s="8"/>
      <c r="U945" s="8"/>
      <c r="V945" s="8"/>
      <c r="W945" s="8"/>
      <c r="X945" s="8"/>
      <c r="Y945" s="8"/>
    </row>
    <row r="946" spans="1:25" ht="12.75" customHeight="1" x14ac:dyDescent="0.15">
      <c r="A946" s="83"/>
      <c r="B946" s="34"/>
      <c r="C946" s="150"/>
      <c r="D946" s="35"/>
      <c r="E946" s="35"/>
      <c r="F946" s="35"/>
      <c r="G946" s="8"/>
      <c r="H946" s="8"/>
      <c r="I946" s="8"/>
      <c r="J946" s="8"/>
      <c r="K946" s="8"/>
      <c r="L946" s="8"/>
      <c r="M946" s="8"/>
      <c r="N946" s="8"/>
      <c r="O946" s="8"/>
      <c r="P946" s="8"/>
      <c r="Q946" s="8"/>
      <c r="R946" s="8"/>
      <c r="S946" s="8"/>
      <c r="T946" s="8"/>
      <c r="U946" s="8"/>
      <c r="V946" s="8"/>
      <c r="W946" s="8"/>
      <c r="X946" s="8"/>
      <c r="Y946" s="8"/>
    </row>
    <row r="947" spans="1:25" ht="12.75" customHeight="1" x14ac:dyDescent="0.15">
      <c r="A947" s="83"/>
      <c r="B947" s="34"/>
      <c r="C947" s="150"/>
      <c r="D947" s="35"/>
      <c r="E947" s="35"/>
      <c r="F947" s="35"/>
      <c r="G947" s="8"/>
      <c r="H947" s="8"/>
      <c r="I947" s="8"/>
      <c r="J947" s="8"/>
      <c r="K947" s="8"/>
      <c r="L947" s="8"/>
      <c r="M947" s="8"/>
      <c r="N947" s="8"/>
      <c r="O947" s="8"/>
      <c r="P947" s="8"/>
      <c r="Q947" s="8"/>
      <c r="R947" s="8"/>
      <c r="S947" s="8"/>
      <c r="T947" s="8"/>
      <c r="U947" s="8"/>
      <c r="V947" s="8"/>
      <c r="W947" s="8"/>
      <c r="X947" s="8"/>
      <c r="Y947" s="8"/>
    </row>
    <row r="948" spans="1:25" ht="12.75" customHeight="1" x14ac:dyDescent="0.15">
      <c r="A948" s="83"/>
      <c r="B948" s="34"/>
      <c r="C948" s="150"/>
      <c r="D948" s="35"/>
      <c r="E948" s="35"/>
      <c r="F948" s="35"/>
      <c r="G948" s="8"/>
      <c r="H948" s="8"/>
      <c r="I948" s="8"/>
      <c r="J948" s="8"/>
      <c r="K948" s="8"/>
      <c r="L948" s="8"/>
      <c r="M948" s="8"/>
      <c r="N948" s="8"/>
      <c r="O948" s="8"/>
      <c r="P948" s="8"/>
      <c r="Q948" s="8"/>
      <c r="R948" s="8"/>
      <c r="S948" s="8"/>
      <c r="T948" s="8"/>
      <c r="U948" s="8"/>
      <c r="V948" s="8"/>
      <c r="W948" s="8"/>
      <c r="X948" s="8"/>
      <c r="Y948" s="8"/>
    </row>
    <row r="949" spans="1:25" ht="12.75" customHeight="1" x14ac:dyDescent="0.15">
      <c r="A949" s="83"/>
      <c r="B949" s="34"/>
      <c r="C949" s="150"/>
      <c r="D949" s="35"/>
      <c r="E949" s="35"/>
      <c r="F949" s="35"/>
      <c r="G949" s="8"/>
      <c r="H949" s="8"/>
      <c r="I949" s="8"/>
      <c r="J949" s="8"/>
      <c r="K949" s="8"/>
      <c r="L949" s="8"/>
      <c r="M949" s="8"/>
      <c r="N949" s="8"/>
      <c r="O949" s="8"/>
      <c r="P949" s="8"/>
      <c r="Q949" s="8"/>
      <c r="R949" s="8"/>
      <c r="S949" s="8"/>
      <c r="T949" s="8"/>
      <c r="U949" s="8"/>
      <c r="V949" s="8"/>
      <c r="W949" s="8"/>
      <c r="X949" s="8"/>
      <c r="Y949" s="8"/>
    </row>
    <row r="950" spans="1:25" ht="12.75" customHeight="1" x14ac:dyDescent="0.15">
      <c r="A950" s="83"/>
      <c r="B950" s="34"/>
      <c r="C950" s="150"/>
      <c r="D950" s="35"/>
      <c r="E950" s="35"/>
      <c r="F950" s="35"/>
      <c r="G950" s="8"/>
      <c r="H950" s="8"/>
      <c r="I950" s="8"/>
      <c r="J950" s="8"/>
      <c r="K950" s="8"/>
      <c r="L950" s="8"/>
      <c r="M950" s="8"/>
      <c r="N950" s="8"/>
      <c r="O950" s="8"/>
      <c r="P950" s="8"/>
      <c r="Q950" s="8"/>
      <c r="R950" s="8"/>
      <c r="S950" s="8"/>
      <c r="T950" s="8"/>
      <c r="U950" s="8"/>
      <c r="V950" s="8"/>
      <c r="W950" s="8"/>
      <c r="X950" s="8"/>
      <c r="Y950" s="8"/>
    </row>
    <row r="951" spans="1:25" ht="12.75" customHeight="1" x14ac:dyDescent="0.15">
      <c r="A951" s="83"/>
      <c r="B951" s="34"/>
      <c r="C951" s="150"/>
      <c r="D951" s="35"/>
      <c r="E951" s="35"/>
      <c r="F951" s="35"/>
      <c r="G951" s="8"/>
      <c r="H951" s="8"/>
      <c r="I951" s="8"/>
      <c r="J951" s="8"/>
      <c r="K951" s="8"/>
      <c r="L951" s="8"/>
      <c r="M951" s="8"/>
      <c r="N951" s="8"/>
      <c r="O951" s="8"/>
      <c r="P951" s="8"/>
      <c r="Q951" s="8"/>
      <c r="R951" s="8"/>
      <c r="S951" s="8"/>
      <c r="T951" s="8"/>
      <c r="U951" s="8"/>
      <c r="V951" s="8"/>
      <c r="W951" s="8"/>
      <c r="X951" s="8"/>
      <c r="Y951" s="8"/>
    </row>
    <row r="952" spans="1:25" ht="12.75" customHeight="1" x14ac:dyDescent="0.15">
      <c r="A952" s="83"/>
      <c r="B952" s="34"/>
      <c r="C952" s="150"/>
      <c r="D952" s="35"/>
      <c r="E952" s="35"/>
      <c r="F952" s="35"/>
      <c r="G952" s="8"/>
      <c r="H952" s="8"/>
      <c r="I952" s="8"/>
      <c r="J952" s="8"/>
      <c r="K952" s="8"/>
      <c r="L952" s="8"/>
      <c r="M952" s="8"/>
      <c r="N952" s="8"/>
      <c r="O952" s="8"/>
      <c r="P952" s="8"/>
      <c r="Q952" s="8"/>
      <c r="R952" s="8"/>
      <c r="S952" s="8"/>
      <c r="T952" s="8"/>
      <c r="U952" s="8"/>
      <c r="V952" s="8"/>
      <c r="W952" s="8"/>
      <c r="X952" s="8"/>
      <c r="Y952" s="8"/>
    </row>
    <row r="953" spans="1:25" ht="12.75" customHeight="1" x14ac:dyDescent="0.15">
      <c r="A953" s="83"/>
      <c r="B953" s="34"/>
      <c r="C953" s="150"/>
      <c r="D953" s="35"/>
      <c r="E953" s="35"/>
      <c r="F953" s="35"/>
      <c r="G953" s="8"/>
      <c r="H953" s="8"/>
      <c r="I953" s="8"/>
      <c r="J953" s="8"/>
      <c r="K953" s="8"/>
      <c r="L953" s="8"/>
      <c r="M953" s="8"/>
      <c r="N953" s="8"/>
      <c r="O953" s="8"/>
      <c r="P953" s="8"/>
      <c r="Q953" s="8"/>
      <c r="R953" s="8"/>
      <c r="S953" s="8"/>
      <c r="T953" s="8"/>
      <c r="U953" s="8"/>
      <c r="V953" s="8"/>
      <c r="W953" s="8"/>
      <c r="X953" s="8"/>
      <c r="Y953" s="8"/>
    </row>
    <row r="954" spans="1:25" ht="12.75" customHeight="1" x14ac:dyDescent="0.15">
      <c r="A954" s="83"/>
      <c r="B954" s="34"/>
      <c r="C954" s="150"/>
      <c r="D954" s="35"/>
      <c r="E954" s="35"/>
      <c r="F954" s="35"/>
      <c r="G954" s="8"/>
      <c r="H954" s="8"/>
      <c r="I954" s="8"/>
      <c r="J954" s="8"/>
      <c r="K954" s="8"/>
      <c r="L954" s="8"/>
      <c r="M954" s="8"/>
      <c r="N954" s="8"/>
      <c r="O954" s="8"/>
      <c r="P954" s="8"/>
      <c r="Q954" s="8"/>
      <c r="R954" s="8"/>
      <c r="S954" s="8"/>
      <c r="T954" s="8"/>
      <c r="U954" s="8"/>
      <c r="V954" s="8"/>
      <c r="W954" s="8"/>
      <c r="X954" s="8"/>
      <c r="Y954" s="8"/>
    </row>
    <row r="955" spans="1:25" ht="12.75" customHeight="1" x14ac:dyDescent="0.15">
      <c r="A955" s="83"/>
      <c r="B955" s="34"/>
      <c r="C955" s="150"/>
      <c r="D955" s="35"/>
      <c r="E955" s="35"/>
      <c r="F955" s="35"/>
      <c r="G955" s="8"/>
      <c r="H955" s="8"/>
      <c r="I955" s="8"/>
      <c r="J955" s="8"/>
      <c r="K955" s="8"/>
      <c r="L955" s="8"/>
      <c r="M955" s="8"/>
      <c r="N955" s="8"/>
      <c r="O955" s="8"/>
      <c r="P955" s="8"/>
      <c r="Q955" s="8"/>
      <c r="R955" s="8"/>
      <c r="S955" s="8"/>
      <c r="T955" s="8"/>
      <c r="U955" s="8"/>
      <c r="V955" s="8"/>
      <c r="W955" s="8"/>
      <c r="X955" s="8"/>
      <c r="Y955" s="8"/>
    </row>
    <row r="956" spans="1:25" ht="12.75" customHeight="1" x14ac:dyDescent="0.15">
      <c r="A956" s="83"/>
      <c r="B956" s="34"/>
      <c r="C956" s="150"/>
      <c r="D956" s="35"/>
      <c r="E956" s="35"/>
      <c r="F956" s="35"/>
      <c r="G956" s="8"/>
      <c r="H956" s="8"/>
      <c r="I956" s="8"/>
      <c r="J956" s="8"/>
      <c r="K956" s="8"/>
      <c r="L956" s="8"/>
      <c r="M956" s="8"/>
      <c r="N956" s="8"/>
      <c r="O956" s="8"/>
      <c r="P956" s="8"/>
      <c r="Q956" s="8"/>
      <c r="R956" s="8"/>
      <c r="S956" s="8"/>
      <c r="T956" s="8"/>
      <c r="U956" s="8"/>
      <c r="V956" s="8"/>
      <c r="W956" s="8"/>
      <c r="X956" s="8"/>
      <c r="Y956" s="8"/>
    </row>
    <row r="957" spans="1:25" ht="12.75" customHeight="1" x14ac:dyDescent="0.15">
      <c r="A957" s="83"/>
      <c r="B957" s="34"/>
      <c r="C957" s="150"/>
      <c r="D957" s="35"/>
      <c r="E957" s="35"/>
      <c r="F957" s="35"/>
      <c r="G957" s="8"/>
      <c r="H957" s="8"/>
      <c r="I957" s="8"/>
      <c r="J957" s="8"/>
      <c r="K957" s="8"/>
      <c r="L957" s="8"/>
      <c r="M957" s="8"/>
      <c r="N957" s="8"/>
      <c r="O957" s="8"/>
      <c r="P957" s="8"/>
      <c r="Q957" s="8"/>
      <c r="R957" s="8"/>
      <c r="S957" s="8"/>
      <c r="T957" s="8"/>
      <c r="U957" s="8"/>
      <c r="V957" s="8"/>
      <c r="W957" s="8"/>
      <c r="X957" s="8"/>
      <c r="Y957" s="8"/>
    </row>
    <row r="958" spans="1:25" ht="12.75" customHeight="1" x14ac:dyDescent="0.15">
      <c r="A958" s="83"/>
      <c r="B958" s="34"/>
      <c r="C958" s="150"/>
      <c r="D958" s="35"/>
      <c r="E958" s="35"/>
      <c r="F958" s="35"/>
      <c r="G958" s="8"/>
      <c r="H958" s="8"/>
      <c r="I958" s="8"/>
      <c r="J958" s="8"/>
      <c r="K958" s="8"/>
      <c r="L958" s="8"/>
      <c r="M958" s="8"/>
      <c r="N958" s="8"/>
      <c r="O958" s="8"/>
      <c r="P958" s="8"/>
      <c r="Q958" s="8"/>
      <c r="R958" s="8"/>
      <c r="S958" s="8"/>
      <c r="T958" s="8"/>
      <c r="U958" s="8"/>
      <c r="V958" s="8"/>
      <c r="W958" s="8"/>
      <c r="X958" s="8"/>
      <c r="Y958" s="8"/>
    </row>
    <row r="959" spans="1:25" ht="12.75" customHeight="1" x14ac:dyDescent="0.15">
      <c r="A959" s="83"/>
      <c r="B959" s="34"/>
      <c r="C959" s="150"/>
      <c r="D959" s="35"/>
      <c r="E959" s="35"/>
      <c r="F959" s="35"/>
      <c r="G959" s="8"/>
      <c r="H959" s="8"/>
      <c r="I959" s="8"/>
      <c r="J959" s="8"/>
      <c r="K959" s="8"/>
      <c r="L959" s="8"/>
      <c r="M959" s="8"/>
      <c r="N959" s="8"/>
      <c r="O959" s="8"/>
      <c r="P959" s="8"/>
      <c r="Q959" s="8"/>
      <c r="R959" s="8"/>
      <c r="S959" s="8"/>
      <c r="T959" s="8"/>
      <c r="U959" s="8"/>
      <c r="V959" s="8"/>
      <c r="W959" s="8"/>
      <c r="X959" s="8"/>
      <c r="Y959" s="8"/>
    </row>
    <row r="960" spans="1:25" ht="12.75" customHeight="1" x14ac:dyDescent="0.15">
      <c r="A960" s="83"/>
      <c r="B960" s="34"/>
      <c r="C960" s="150"/>
      <c r="D960" s="35"/>
      <c r="E960" s="35"/>
      <c r="F960" s="35"/>
      <c r="G960" s="8"/>
      <c r="H960" s="8"/>
      <c r="I960" s="8"/>
      <c r="J960" s="8"/>
      <c r="K960" s="8"/>
      <c r="L960" s="8"/>
      <c r="M960" s="8"/>
      <c r="N960" s="8"/>
      <c r="O960" s="8"/>
      <c r="P960" s="8"/>
      <c r="Q960" s="8"/>
      <c r="R960" s="8"/>
      <c r="S960" s="8"/>
      <c r="T960" s="8"/>
      <c r="U960" s="8"/>
      <c r="V960" s="8"/>
      <c r="W960" s="8"/>
      <c r="X960" s="8"/>
      <c r="Y960" s="8"/>
    </row>
    <row r="961" spans="1:25" ht="12.75" customHeight="1" x14ac:dyDescent="0.15">
      <c r="A961" s="83"/>
      <c r="B961" s="34"/>
      <c r="C961" s="150"/>
      <c r="D961" s="35"/>
      <c r="E961" s="35"/>
      <c r="F961" s="35"/>
      <c r="G961" s="8"/>
      <c r="H961" s="8"/>
      <c r="I961" s="8"/>
      <c r="J961" s="8"/>
      <c r="K961" s="8"/>
      <c r="L961" s="8"/>
      <c r="M961" s="8"/>
      <c r="N961" s="8"/>
      <c r="O961" s="8"/>
      <c r="P961" s="8"/>
      <c r="Q961" s="8"/>
      <c r="R961" s="8"/>
      <c r="S961" s="8"/>
      <c r="T961" s="8"/>
      <c r="U961" s="8"/>
      <c r="V961" s="8"/>
      <c r="W961" s="8"/>
      <c r="X961" s="8"/>
      <c r="Y961" s="8"/>
    </row>
    <row r="962" spans="1:25" ht="12.75" customHeight="1" x14ac:dyDescent="0.15">
      <c r="A962" s="83"/>
      <c r="B962" s="34"/>
      <c r="C962" s="150"/>
      <c r="D962" s="35"/>
      <c r="E962" s="35"/>
      <c r="F962" s="35"/>
      <c r="G962" s="8"/>
      <c r="H962" s="8"/>
      <c r="I962" s="8"/>
      <c r="J962" s="8"/>
      <c r="K962" s="8"/>
      <c r="L962" s="8"/>
      <c r="M962" s="8"/>
      <c r="N962" s="8"/>
      <c r="O962" s="8"/>
      <c r="P962" s="8"/>
      <c r="Q962" s="8"/>
      <c r="R962" s="8"/>
      <c r="S962" s="8"/>
      <c r="T962" s="8"/>
      <c r="U962" s="8"/>
      <c r="V962" s="8"/>
      <c r="W962" s="8"/>
      <c r="X962" s="8"/>
      <c r="Y962" s="8"/>
    </row>
    <row r="963" spans="1:25" ht="12.75" customHeight="1" x14ac:dyDescent="0.15">
      <c r="A963" s="83"/>
      <c r="B963" s="34"/>
      <c r="C963" s="150"/>
      <c r="D963" s="35"/>
      <c r="E963" s="35"/>
      <c r="F963" s="35"/>
      <c r="G963" s="8"/>
      <c r="H963" s="8"/>
      <c r="I963" s="8"/>
      <c r="J963" s="8"/>
      <c r="K963" s="8"/>
      <c r="L963" s="8"/>
      <c r="M963" s="8"/>
      <c r="N963" s="8"/>
      <c r="O963" s="8"/>
      <c r="P963" s="8"/>
      <c r="Q963" s="8"/>
      <c r="R963" s="8"/>
      <c r="S963" s="8"/>
      <c r="T963" s="8"/>
      <c r="U963" s="8"/>
      <c r="V963" s="8"/>
      <c r="W963" s="8"/>
      <c r="X963" s="8"/>
      <c r="Y963" s="8"/>
    </row>
    <row r="964" spans="1:25" ht="12.75" customHeight="1" x14ac:dyDescent="0.15">
      <c r="A964" s="83"/>
      <c r="B964" s="34"/>
      <c r="C964" s="150"/>
      <c r="D964" s="35"/>
      <c r="E964" s="35"/>
      <c r="F964" s="35"/>
      <c r="G964" s="8"/>
      <c r="H964" s="8"/>
      <c r="I964" s="8"/>
      <c r="J964" s="8"/>
      <c r="K964" s="8"/>
      <c r="L964" s="8"/>
      <c r="M964" s="8"/>
      <c r="N964" s="8"/>
      <c r="O964" s="8"/>
      <c r="P964" s="8"/>
      <c r="Q964" s="8"/>
      <c r="R964" s="8"/>
      <c r="S964" s="8"/>
      <c r="T964" s="8"/>
      <c r="U964" s="8"/>
      <c r="V964" s="8"/>
      <c r="W964" s="8"/>
      <c r="X964" s="8"/>
      <c r="Y964" s="8"/>
    </row>
    <row r="965" spans="1:25" ht="12.75" customHeight="1" x14ac:dyDescent="0.15">
      <c r="A965" s="83"/>
      <c r="B965" s="34"/>
      <c r="C965" s="150"/>
      <c r="D965" s="35"/>
      <c r="E965" s="35"/>
      <c r="F965" s="35"/>
      <c r="G965" s="8"/>
      <c r="H965" s="8"/>
      <c r="I965" s="8"/>
      <c r="J965" s="8"/>
      <c r="K965" s="8"/>
      <c r="L965" s="8"/>
      <c r="M965" s="8"/>
      <c r="N965" s="8"/>
      <c r="O965" s="8"/>
      <c r="P965" s="8"/>
      <c r="Q965" s="8"/>
      <c r="R965" s="8"/>
      <c r="S965" s="8"/>
      <c r="T965" s="8"/>
      <c r="U965" s="8"/>
      <c r="V965" s="8"/>
      <c r="W965" s="8"/>
      <c r="X965" s="8"/>
      <c r="Y965" s="8"/>
    </row>
    <row r="966" spans="1:25" ht="12.75" customHeight="1" x14ac:dyDescent="0.15">
      <c r="A966" s="83"/>
      <c r="B966" s="34"/>
      <c r="C966" s="150"/>
      <c r="D966" s="35"/>
      <c r="E966" s="35"/>
      <c r="F966" s="35"/>
      <c r="G966" s="8"/>
      <c r="H966" s="8"/>
      <c r="I966" s="8"/>
      <c r="J966" s="8"/>
      <c r="K966" s="8"/>
      <c r="L966" s="8"/>
      <c r="M966" s="8"/>
      <c r="N966" s="8"/>
      <c r="O966" s="8"/>
      <c r="P966" s="8"/>
      <c r="Q966" s="8"/>
      <c r="R966" s="8"/>
      <c r="S966" s="8"/>
      <c r="T966" s="8"/>
      <c r="U966" s="8"/>
      <c r="V966" s="8"/>
      <c r="W966" s="8"/>
      <c r="X966" s="8"/>
      <c r="Y966" s="8"/>
    </row>
    <row r="967" spans="1:25" ht="12.75" customHeight="1" x14ac:dyDescent="0.15">
      <c r="A967" s="83"/>
      <c r="B967" s="34"/>
      <c r="C967" s="150"/>
      <c r="D967" s="35"/>
      <c r="E967" s="35"/>
      <c r="F967" s="35"/>
      <c r="G967" s="8"/>
      <c r="H967" s="8"/>
      <c r="I967" s="8"/>
      <c r="J967" s="8"/>
      <c r="K967" s="8"/>
      <c r="L967" s="8"/>
      <c r="M967" s="8"/>
      <c r="N967" s="8"/>
      <c r="O967" s="8"/>
      <c r="P967" s="8"/>
      <c r="Q967" s="8"/>
      <c r="R967" s="8"/>
      <c r="S967" s="8"/>
      <c r="T967" s="8"/>
      <c r="U967" s="8"/>
      <c r="V967" s="8"/>
      <c r="W967" s="8"/>
      <c r="X967" s="8"/>
      <c r="Y967" s="8"/>
    </row>
    <row r="968" spans="1:25" ht="12.75" customHeight="1" x14ac:dyDescent="0.15">
      <c r="A968" s="83"/>
      <c r="B968" s="34"/>
      <c r="C968" s="150"/>
      <c r="D968" s="35"/>
      <c r="E968" s="35"/>
      <c r="F968" s="35"/>
      <c r="G968" s="8"/>
      <c r="H968" s="8"/>
      <c r="I968" s="8"/>
      <c r="J968" s="8"/>
      <c r="K968" s="8"/>
      <c r="L968" s="8"/>
      <c r="M968" s="8"/>
      <c r="N968" s="8"/>
      <c r="O968" s="8"/>
      <c r="P968" s="8"/>
      <c r="Q968" s="8"/>
      <c r="R968" s="8"/>
      <c r="S968" s="8"/>
      <c r="T968" s="8"/>
      <c r="U968" s="8"/>
      <c r="V968" s="8"/>
      <c r="W968" s="8"/>
      <c r="X968" s="8"/>
      <c r="Y968" s="8"/>
    </row>
    <row r="969" spans="1:25" ht="12.75" customHeight="1" x14ac:dyDescent="0.15">
      <c r="A969" s="83"/>
      <c r="B969" s="34"/>
      <c r="C969" s="150"/>
      <c r="D969" s="35"/>
      <c r="E969" s="35"/>
      <c r="F969" s="35"/>
      <c r="G969" s="8"/>
      <c r="H969" s="8"/>
      <c r="I969" s="8"/>
      <c r="J969" s="8"/>
      <c r="K969" s="8"/>
      <c r="L969" s="8"/>
      <c r="M969" s="8"/>
      <c r="N969" s="8"/>
      <c r="O969" s="8"/>
      <c r="P969" s="8"/>
      <c r="Q969" s="8"/>
      <c r="R969" s="8"/>
      <c r="S969" s="8"/>
      <c r="T969" s="8"/>
      <c r="U969" s="8"/>
      <c r="V969" s="8"/>
      <c r="W969" s="8"/>
      <c r="X969" s="8"/>
      <c r="Y969" s="8"/>
    </row>
    <row r="970" spans="1:25" ht="12.75" customHeight="1" x14ac:dyDescent="0.15">
      <c r="A970" s="83"/>
      <c r="B970" s="34"/>
      <c r="C970" s="150"/>
      <c r="D970" s="35"/>
      <c r="E970" s="35"/>
      <c r="F970" s="35"/>
      <c r="G970" s="8"/>
      <c r="H970" s="8"/>
      <c r="I970" s="8"/>
      <c r="J970" s="8"/>
      <c r="K970" s="8"/>
      <c r="L970" s="8"/>
      <c r="M970" s="8"/>
      <c r="N970" s="8"/>
      <c r="O970" s="8"/>
      <c r="P970" s="8"/>
      <c r="Q970" s="8"/>
      <c r="R970" s="8"/>
      <c r="S970" s="8"/>
      <c r="T970" s="8"/>
      <c r="U970" s="8"/>
      <c r="V970" s="8"/>
      <c r="W970" s="8"/>
      <c r="X970" s="8"/>
      <c r="Y970" s="8"/>
    </row>
    <row r="971" spans="1:25" ht="12.75" customHeight="1" x14ac:dyDescent="0.15">
      <c r="A971" s="83"/>
      <c r="B971" s="34"/>
      <c r="C971" s="150"/>
      <c r="D971" s="35"/>
      <c r="E971" s="35"/>
      <c r="F971" s="35"/>
      <c r="G971" s="8"/>
      <c r="H971" s="8"/>
      <c r="I971" s="8"/>
      <c r="J971" s="8"/>
      <c r="K971" s="8"/>
      <c r="L971" s="8"/>
      <c r="M971" s="8"/>
      <c r="N971" s="8"/>
      <c r="O971" s="8"/>
      <c r="P971" s="8"/>
      <c r="Q971" s="8"/>
      <c r="R971" s="8"/>
      <c r="S971" s="8"/>
      <c r="T971" s="8"/>
      <c r="U971" s="8"/>
      <c r="V971" s="8"/>
      <c r="W971" s="8"/>
      <c r="X971" s="8"/>
      <c r="Y971" s="8"/>
    </row>
    <row r="972" spans="1:25" ht="12.75" customHeight="1" x14ac:dyDescent="0.15">
      <c r="A972" s="83"/>
      <c r="B972" s="34"/>
      <c r="C972" s="150"/>
      <c r="D972" s="35"/>
      <c r="E972" s="35"/>
      <c r="F972" s="35"/>
      <c r="G972" s="8"/>
      <c r="H972" s="8"/>
      <c r="I972" s="8"/>
      <c r="J972" s="8"/>
      <c r="K972" s="8"/>
      <c r="L972" s="8"/>
      <c r="M972" s="8"/>
      <c r="N972" s="8"/>
      <c r="O972" s="8"/>
      <c r="P972" s="8"/>
      <c r="Q972" s="8"/>
      <c r="R972" s="8"/>
      <c r="S972" s="8"/>
      <c r="T972" s="8"/>
      <c r="U972" s="8"/>
      <c r="V972" s="8"/>
      <c r="W972" s="8"/>
      <c r="X972" s="8"/>
      <c r="Y972" s="8"/>
    </row>
    <row r="973" spans="1:25" ht="12.75" customHeight="1" x14ac:dyDescent="0.15">
      <c r="A973" s="83"/>
      <c r="B973" s="34"/>
      <c r="C973" s="150"/>
      <c r="D973" s="35"/>
      <c r="E973" s="35"/>
      <c r="F973" s="35"/>
      <c r="G973" s="8"/>
      <c r="H973" s="8"/>
      <c r="I973" s="8"/>
      <c r="J973" s="8"/>
      <c r="K973" s="8"/>
      <c r="L973" s="8"/>
      <c r="M973" s="8"/>
      <c r="N973" s="8"/>
      <c r="O973" s="8"/>
      <c r="P973" s="8"/>
      <c r="Q973" s="8"/>
      <c r="R973" s="8"/>
      <c r="S973" s="8"/>
      <c r="T973" s="8"/>
      <c r="U973" s="8"/>
      <c r="V973" s="8"/>
      <c r="W973" s="8"/>
      <c r="X973" s="8"/>
      <c r="Y973" s="8"/>
    </row>
    <row r="974" spans="1:25" ht="12.75" customHeight="1" x14ac:dyDescent="0.15">
      <c r="A974" s="83"/>
      <c r="B974" s="34"/>
      <c r="C974" s="150"/>
      <c r="D974" s="35"/>
      <c r="E974" s="35"/>
      <c r="F974" s="35"/>
      <c r="G974" s="8"/>
      <c r="H974" s="8"/>
      <c r="I974" s="8"/>
      <c r="J974" s="8"/>
      <c r="K974" s="8"/>
      <c r="L974" s="8"/>
      <c r="M974" s="8"/>
      <c r="N974" s="8"/>
      <c r="O974" s="8"/>
      <c r="P974" s="8"/>
      <c r="Q974" s="8"/>
      <c r="R974" s="8"/>
      <c r="S974" s="8"/>
      <c r="T974" s="8"/>
      <c r="U974" s="8"/>
      <c r="V974" s="8"/>
      <c r="W974" s="8"/>
      <c r="X974" s="8"/>
      <c r="Y974" s="8"/>
    </row>
    <row r="975" spans="1:25" ht="12.75" customHeight="1" x14ac:dyDescent="0.15">
      <c r="A975" s="83"/>
      <c r="B975" s="34"/>
      <c r="C975" s="150"/>
      <c r="D975" s="35"/>
      <c r="E975" s="35"/>
      <c r="F975" s="35"/>
      <c r="G975" s="8"/>
      <c r="H975" s="8"/>
      <c r="I975" s="8"/>
      <c r="J975" s="8"/>
      <c r="K975" s="8"/>
      <c r="L975" s="8"/>
      <c r="M975" s="8"/>
      <c r="N975" s="8"/>
      <c r="O975" s="8"/>
      <c r="P975" s="8"/>
      <c r="Q975" s="8"/>
      <c r="R975" s="8"/>
      <c r="S975" s="8"/>
      <c r="T975" s="8"/>
      <c r="U975" s="8"/>
      <c r="V975" s="8"/>
      <c r="W975" s="8"/>
      <c r="X975" s="8"/>
      <c r="Y975" s="8"/>
    </row>
    <row r="976" spans="1:25" ht="12.75" customHeight="1" x14ac:dyDescent="0.15">
      <c r="A976" s="83"/>
      <c r="B976" s="34"/>
      <c r="C976" s="150"/>
      <c r="D976" s="35"/>
      <c r="E976" s="35"/>
      <c r="F976" s="35"/>
      <c r="G976" s="8"/>
      <c r="H976" s="8"/>
      <c r="I976" s="8"/>
      <c r="J976" s="8"/>
      <c r="K976" s="8"/>
      <c r="L976" s="8"/>
      <c r="M976" s="8"/>
      <c r="N976" s="8"/>
      <c r="O976" s="8"/>
      <c r="P976" s="8"/>
      <c r="Q976" s="8"/>
      <c r="R976" s="8"/>
      <c r="S976" s="8"/>
      <c r="T976" s="8"/>
      <c r="U976" s="8"/>
      <c r="V976" s="8"/>
      <c r="W976" s="8"/>
      <c r="X976" s="8"/>
      <c r="Y976" s="8"/>
    </row>
    <row r="977" spans="1:25" ht="12.75" customHeight="1" x14ac:dyDescent="0.15">
      <c r="A977" s="83"/>
      <c r="B977" s="34"/>
      <c r="C977" s="150"/>
      <c r="D977" s="35"/>
      <c r="E977" s="35"/>
      <c r="F977" s="35"/>
      <c r="G977" s="8"/>
      <c r="H977" s="8"/>
      <c r="I977" s="8"/>
      <c r="J977" s="8"/>
      <c r="K977" s="8"/>
      <c r="L977" s="8"/>
      <c r="M977" s="8"/>
      <c r="N977" s="8"/>
      <c r="O977" s="8"/>
      <c r="P977" s="8"/>
      <c r="Q977" s="8"/>
      <c r="R977" s="8"/>
      <c r="S977" s="8"/>
      <c r="T977" s="8"/>
      <c r="U977" s="8"/>
      <c r="V977" s="8"/>
      <c r="W977" s="8"/>
      <c r="X977" s="8"/>
      <c r="Y977" s="8"/>
    </row>
    <row r="978" spans="1:25" ht="12.75" customHeight="1" x14ac:dyDescent="0.15">
      <c r="A978" s="83"/>
      <c r="B978" s="34"/>
      <c r="C978" s="150"/>
      <c r="D978" s="35"/>
      <c r="E978" s="35"/>
      <c r="F978" s="35"/>
      <c r="G978" s="8"/>
      <c r="H978" s="8"/>
      <c r="I978" s="8"/>
      <c r="J978" s="8"/>
      <c r="K978" s="8"/>
      <c r="L978" s="8"/>
      <c r="M978" s="8"/>
      <c r="N978" s="8"/>
      <c r="O978" s="8"/>
      <c r="P978" s="8"/>
      <c r="Q978" s="8"/>
      <c r="R978" s="8"/>
      <c r="S978" s="8"/>
      <c r="T978" s="8"/>
      <c r="U978" s="8"/>
      <c r="V978" s="8"/>
      <c r="W978" s="8"/>
      <c r="X978" s="8"/>
      <c r="Y978" s="8"/>
    </row>
    <row r="979" spans="1:25" ht="12.75" customHeight="1" x14ac:dyDescent="0.15">
      <c r="A979" s="83"/>
      <c r="B979" s="34"/>
      <c r="C979" s="150"/>
      <c r="D979" s="35"/>
      <c r="E979" s="35"/>
      <c r="F979" s="35"/>
      <c r="G979" s="8"/>
      <c r="H979" s="8"/>
      <c r="I979" s="8"/>
      <c r="J979" s="8"/>
      <c r="K979" s="8"/>
      <c r="L979" s="8"/>
      <c r="M979" s="8"/>
      <c r="N979" s="8"/>
      <c r="O979" s="8"/>
      <c r="P979" s="8"/>
      <c r="Q979" s="8"/>
      <c r="R979" s="8"/>
      <c r="S979" s="8"/>
      <c r="T979" s="8"/>
      <c r="U979" s="8"/>
      <c r="V979" s="8"/>
      <c r="W979" s="8"/>
      <c r="X979" s="8"/>
      <c r="Y979" s="8"/>
    </row>
    <row r="980" spans="1:25" ht="12.75" customHeight="1" x14ac:dyDescent="0.15">
      <c r="A980" s="83"/>
      <c r="B980" s="34"/>
      <c r="C980" s="150"/>
      <c r="D980" s="35"/>
      <c r="E980" s="35"/>
      <c r="F980" s="35"/>
      <c r="G980" s="8"/>
      <c r="H980" s="8"/>
      <c r="I980" s="8"/>
      <c r="J980" s="8"/>
      <c r="K980" s="8"/>
      <c r="L980" s="8"/>
      <c r="M980" s="8"/>
      <c r="N980" s="8"/>
      <c r="O980" s="8"/>
      <c r="P980" s="8"/>
      <c r="Q980" s="8"/>
      <c r="R980" s="8"/>
      <c r="S980" s="8"/>
      <c r="T980" s="8"/>
      <c r="U980" s="8"/>
      <c r="V980" s="8"/>
      <c r="W980" s="8"/>
      <c r="X980" s="8"/>
      <c r="Y980" s="8"/>
    </row>
    <row r="981" spans="1:25" ht="12.75" customHeight="1" x14ac:dyDescent="0.15">
      <c r="A981" s="83"/>
      <c r="B981" s="34"/>
      <c r="C981" s="150"/>
      <c r="D981" s="35"/>
      <c r="E981" s="35"/>
      <c r="F981" s="35"/>
      <c r="G981" s="8"/>
      <c r="H981" s="8"/>
      <c r="I981" s="8"/>
      <c r="J981" s="8"/>
      <c r="K981" s="8"/>
      <c r="L981" s="8"/>
      <c r="M981" s="8"/>
      <c r="N981" s="8"/>
      <c r="O981" s="8"/>
      <c r="P981" s="8"/>
      <c r="Q981" s="8"/>
      <c r="R981" s="8"/>
      <c r="S981" s="8"/>
      <c r="T981" s="8"/>
      <c r="U981" s="8"/>
      <c r="V981" s="8"/>
      <c r="W981" s="8"/>
      <c r="X981" s="8"/>
      <c r="Y981" s="8"/>
    </row>
    <row r="982" spans="1:25" ht="12.75" customHeight="1" x14ac:dyDescent="0.15">
      <c r="A982" s="83"/>
      <c r="B982" s="34"/>
      <c r="C982" s="150"/>
      <c r="D982" s="35"/>
      <c r="E982" s="35"/>
      <c r="F982" s="35"/>
      <c r="G982" s="8"/>
      <c r="H982" s="8"/>
      <c r="I982" s="8"/>
      <c r="J982" s="8"/>
      <c r="K982" s="8"/>
      <c r="L982" s="8"/>
      <c r="M982" s="8"/>
      <c r="N982" s="8"/>
      <c r="O982" s="8"/>
      <c r="P982" s="8"/>
      <c r="Q982" s="8"/>
      <c r="R982" s="8"/>
      <c r="S982" s="8"/>
      <c r="T982" s="8"/>
      <c r="U982" s="8"/>
      <c r="V982" s="8"/>
      <c r="W982" s="8"/>
      <c r="X982" s="8"/>
      <c r="Y982" s="8"/>
    </row>
    <row r="983" spans="1:25" ht="12.75" customHeight="1" x14ac:dyDescent="0.15">
      <c r="A983" s="83"/>
      <c r="B983" s="34"/>
      <c r="C983" s="150"/>
      <c r="D983" s="35"/>
      <c r="E983" s="35"/>
      <c r="F983" s="35"/>
      <c r="G983" s="8"/>
      <c r="H983" s="8"/>
      <c r="I983" s="8"/>
      <c r="J983" s="8"/>
      <c r="K983" s="8"/>
      <c r="L983" s="8"/>
      <c r="M983" s="8"/>
      <c r="N983" s="8"/>
      <c r="O983" s="8"/>
      <c r="P983" s="8"/>
      <c r="Q983" s="8"/>
      <c r="R983" s="8"/>
      <c r="S983" s="8"/>
      <c r="T983" s="8"/>
      <c r="U983" s="8"/>
      <c r="V983" s="8"/>
      <c r="W983" s="8"/>
      <c r="X983" s="8"/>
      <c r="Y983" s="8"/>
    </row>
    <row r="984" spans="1:25" ht="12.75" customHeight="1" x14ac:dyDescent="0.15">
      <c r="A984" s="83"/>
      <c r="B984" s="34"/>
      <c r="C984" s="150"/>
      <c r="D984" s="35"/>
      <c r="E984" s="35"/>
      <c r="F984" s="35"/>
      <c r="G984" s="8"/>
      <c r="H984" s="8"/>
      <c r="I984" s="8"/>
      <c r="J984" s="8"/>
      <c r="K984" s="8"/>
      <c r="L984" s="8"/>
      <c r="M984" s="8"/>
      <c r="N984" s="8"/>
      <c r="O984" s="8"/>
      <c r="P984" s="8"/>
      <c r="Q984" s="8"/>
      <c r="R984" s="8"/>
      <c r="S984" s="8"/>
      <c r="T984" s="8"/>
      <c r="U984" s="8"/>
      <c r="V984" s="8"/>
      <c r="W984" s="8"/>
      <c r="X984" s="8"/>
      <c r="Y984" s="8"/>
    </row>
    <row r="985" spans="1:25" ht="12.75" customHeight="1" x14ac:dyDescent="0.15">
      <c r="A985" s="83"/>
      <c r="B985" s="34"/>
      <c r="C985" s="150"/>
      <c r="D985" s="35"/>
      <c r="E985" s="35"/>
      <c r="F985" s="35"/>
      <c r="G985" s="8"/>
      <c r="H985" s="8"/>
      <c r="I985" s="8"/>
      <c r="J985" s="8"/>
      <c r="K985" s="8"/>
      <c r="L985" s="8"/>
      <c r="M985" s="8"/>
      <c r="N985" s="8"/>
      <c r="O985" s="8"/>
      <c r="P985" s="8"/>
      <c r="Q985" s="8"/>
      <c r="R985" s="8"/>
      <c r="S985" s="8"/>
      <c r="T985" s="8"/>
      <c r="U985" s="8"/>
      <c r="V985" s="8"/>
      <c r="W985" s="8"/>
      <c r="X985" s="8"/>
      <c r="Y985" s="8"/>
    </row>
    <row r="986" spans="1:25" ht="12.75" customHeight="1" x14ac:dyDescent="0.15">
      <c r="A986" s="83"/>
      <c r="B986" s="34"/>
      <c r="C986" s="150"/>
      <c r="D986" s="35"/>
      <c r="E986" s="35"/>
      <c r="F986" s="35"/>
      <c r="G986" s="8"/>
      <c r="H986" s="8"/>
      <c r="I986" s="8"/>
      <c r="J986" s="8"/>
      <c r="K986" s="8"/>
      <c r="L986" s="8"/>
      <c r="M986" s="8"/>
      <c r="N986" s="8"/>
      <c r="O986" s="8"/>
      <c r="P986" s="8"/>
      <c r="Q986" s="8"/>
      <c r="R986" s="8"/>
      <c r="S986" s="8"/>
      <c r="T986" s="8"/>
      <c r="U986" s="8"/>
      <c r="V986" s="8"/>
      <c r="W986" s="8"/>
      <c r="X986" s="8"/>
      <c r="Y986" s="8"/>
    </row>
    <row r="987" spans="1:25" ht="12.75" customHeight="1" x14ac:dyDescent="0.15">
      <c r="A987" s="83"/>
      <c r="B987" s="34"/>
      <c r="C987" s="150"/>
      <c r="D987" s="35"/>
      <c r="E987" s="35"/>
      <c r="F987" s="35"/>
      <c r="G987" s="8"/>
      <c r="H987" s="8"/>
      <c r="I987" s="8"/>
      <c r="J987" s="8"/>
      <c r="K987" s="8"/>
      <c r="L987" s="8"/>
      <c r="M987" s="8"/>
      <c r="N987" s="8"/>
      <c r="O987" s="8"/>
      <c r="P987" s="8"/>
      <c r="Q987" s="8"/>
      <c r="R987" s="8"/>
      <c r="S987" s="8"/>
      <c r="T987" s="8"/>
      <c r="U987" s="8"/>
      <c r="V987" s="8"/>
      <c r="W987" s="8"/>
      <c r="X987" s="8"/>
      <c r="Y987" s="8"/>
    </row>
    <row r="988" spans="1:25" ht="12.75" customHeight="1" x14ac:dyDescent="0.15">
      <c r="A988" s="83"/>
      <c r="B988" s="34"/>
      <c r="C988" s="150"/>
      <c r="D988" s="35"/>
      <c r="E988" s="35"/>
      <c r="F988" s="35"/>
      <c r="G988" s="8"/>
      <c r="H988" s="8"/>
      <c r="I988" s="8"/>
      <c r="J988" s="8"/>
      <c r="K988" s="8"/>
      <c r="L988" s="8"/>
      <c r="M988" s="8"/>
      <c r="N988" s="8"/>
      <c r="O988" s="8"/>
      <c r="P988" s="8"/>
      <c r="Q988" s="8"/>
      <c r="R988" s="8"/>
      <c r="S988" s="8"/>
      <c r="T988" s="8"/>
      <c r="U988" s="8"/>
      <c r="V988" s="8"/>
      <c r="W988" s="8"/>
      <c r="X988" s="8"/>
      <c r="Y988" s="8"/>
    </row>
    <row r="989" spans="1:25" ht="12.75" customHeight="1" x14ac:dyDescent="0.15">
      <c r="A989" s="83"/>
      <c r="B989" s="34"/>
      <c r="C989" s="150"/>
      <c r="D989" s="35"/>
      <c r="E989" s="35"/>
      <c r="F989" s="35"/>
      <c r="G989" s="8"/>
      <c r="H989" s="8"/>
      <c r="I989" s="8"/>
      <c r="J989" s="8"/>
      <c r="K989" s="8"/>
      <c r="L989" s="8"/>
      <c r="M989" s="8"/>
      <c r="N989" s="8"/>
      <c r="O989" s="8"/>
      <c r="P989" s="8"/>
      <c r="Q989" s="8"/>
      <c r="R989" s="8"/>
      <c r="S989" s="8"/>
      <c r="T989" s="8"/>
      <c r="U989" s="8"/>
      <c r="V989" s="8"/>
      <c r="W989" s="8"/>
      <c r="X989" s="8"/>
      <c r="Y989" s="8"/>
    </row>
    <row r="990" spans="1:25" ht="12.75" customHeight="1" x14ac:dyDescent="0.15">
      <c r="A990" s="83"/>
      <c r="B990" s="34"/>
      <c r="C990" s="150"/>
      <c r="D990" s="35"/>
      <c r="E990" s="35"/>
      <c r="F990" s="35"/>
      <c r="G990" s="8"/>
      <c r="H990" s="8"/>
      <c r="I990" s="8"/>
      <c r="J990" s="8"/>
      <c r="K990" s="8"/>
      <c r="L990" s="8"/>
      <c r="M990" s="8"/>
      <c r="N990" s="8"/>
      <c r="O990" s="8"/>
      <c r="P990" s="8"/>
      <c r="Q990" s="8"/>
      <c r="R990" s="8"/>
      <c r="S990" s="8"/>
      <c r="T990" s="8"/>
      <c r="U990" s="8"/>
      <c r="V990" s="8"/>
      <c r="W990" s="8"/>
      <c r="X990" s="8"/>
      <c r="Y990" s="8"/>
    </row>
    <row r="991" spans="1:25" ht="12.75" customHeight="1" x14ac:dyDescent="0.15">
      <c r="A991" s="83"/>
      <c r="B991" s="34"/>
      <c r="C991" s="150"/>
      <c r="D991" s="35"/>
      <c r="E991" s="35"/>
      <c r="F991" s="35"/>
      <c r="G991" s="8"/>
      <c r="H991" s="8"/>
      <c r="I991" s="8"/>
      <c r="J991" s="8"/>
      <c r="K991" s="8"/>
      <c r="L991" s="8"/>
      <c r="M991" s="8"/>
      <c r="N991" s="8"/>
      <c r="O991" s="8"/>
      <c r="P991" s="8"/>
      <c r="Q991" s="8"/>
      <c r="R991" s="8"/>
      <c r="S991" s="8"/>
      <c r="T991" s="8"/>
      <c r="U991" s="8"/>
      <c r="V991" s="8"/>
      <c r="W991" s="8"/>
      <c r="X991" s="8"/>
      <c r="Y991" s="8"/>
    </row>
    <row r="992" spans="1:25" ht="12.75" customHeight="1" x14ac:dyDescent="0.15">
      <c r="A992" s="83"/>
      <c r="B992" s="34"/>
      <c r="C992" s="150"/>
      <c r="D992" s="35"/>
      <c r="E992" s="35"/>
      <c r="F992" s="35"/>
      <c r="G992" s="8"/>
      <c r="H992" s="8"/>
      <c r="I992" s="8"/>
      <c r="J992" s="8"/>
      <c r="K992" s="8"/>
      <c r="L992" s="8"/>
      <c r="M992" s="8"/>
      <c r="N992" s="8"/>
      <c r="O992" s="8"/>
      <c r="P992" s="8"/>
      <c r="Q992" s="8"/>
      <c r="R992" s="8"/>
      <c r="S992" s="8"/>
      <c r="T992" s="8"/>
      <c r="U992" s="8"/>
      <c r="V992" s="8"/>
      <c r="W992" s="8"/>
      <c r="X992" s="8"/>
      <c r="Y992" s="8"/>
    </row>
    <row r="993" spans="1:25" ht="12.75" customHeight="1" x14ac:dyDescent="0.15">
      <c r="A993" s="83"/>
      <c r="B993" s="34"/>
      <c r="C993" s="150"/>
      <c r="D993" s="35"/>
      <c r="E993" s="35"/>
      <c r="F993" s="35"/>
      <c r="G993" s="8"/>
      <c r="H993" s="8"/>
      <c r="I993" s="8"/>
      <c r="J993" s="8"/>
      <c r="K993" s="8"/>
      <c r="L993" s="8"/>
      <c r="M993" s="8"/>
      <c r="N993" s="8"/>
      <c r="O993" s="8"/>
      <c r="P993" s="8"/>
      <c r="Q993" s="8"/>
      <c r="R993" s="8"/>
      <c r="S993" s="8"/>
      <c r="T993" s="8"/>
      <c r="U993" s="8"/>
      <c r="V993" s="8"/>
      <c r="W993" s="8"/>
      <c r="X993" s="8"/>
      <c r="Y993" s="8"/>
    </row>
    <row r="994" spans="1:25" ht="12.75" customHeight="1" x14ac:dyDescent="0.15">
      <c r="A994" s="83"/>
      <c r="B994" s="34"/>
      <c r="C994" s="150"/>
      <c r="D994" s="35"/>
      <c r="E994" s="35"/>
      <c r="F994" s="35"/>
      <c r="G994" s="8"/>
      <c r="H994" s="8"/>
      <c r="I994" s="8"/>
      <c r="J994" s="8"/>
      <c r="K994" s="8"/>
      <c r="L994" s="8"/>
      <c r="M994" s="8"/>
      <c r="N994" s="8"/>
      <c r="O994" s="8"/>
      <c r="P994" s="8"/>
      <c r="Q994" s="8"/>
      <c r="R994" s="8"/>
      <c r="S994" s="8"/>
      <c r="T994" s="8"/>
      <c r="U994" s="8"/>
      <c r="V994" s="8"/>
      <c r="W994" s="8"/>
      <c r="X994" s="8"/>
      <c r="Y994" s="8"/>
    </row>
    <row r="995" spans="1:25" ht="12.75" customHeight="1" x14ac:dyDescent="0.15">
      <c r="A995" s="83"/>
      <c r="B995" s="34"/>
      <c r="C995" s="150"/>
      <c r="D995" s="35"/>
      <c r="E995" s="35"/>
      <c r="F995" s="35"/>
      <c r="G995" s="8"/>
      <c r="H995" s="8"/>
      <c r="I995" s="8"/>
      <c r="J995" s="8"/>
      <c r="K995" s="8"/>
      <c r="L995" s="8"/>
      <c r="M995" s="8"/>
      <c r="N995" s="8"/>
      <c r="O995" s="8"/>
      <c r="P995" s="8"/>
      <c r="Q995" s="8"/>
      <c r="R995" s="8"/>
      <c r="S995" s="8"/>
      <c r="T995" s="8"/>
      <c r="U995" s="8"/>
      <c r="V995" s="8"/>
      <c r="W995" s="8"/>
      <c r="X995" s="8"/>
      <c r="Y995" s="8"/>
    </row>
    <row r="996" spans="1:25" ht="12.75" customHeight="1" x14ac:dyDescent="0.15">
      <c r="A996" s="83"/>
      <c r="B996" s="34"/>
      <c r="C996" s="150"/>
      <c r="D996" s="35"/>
      <c r="E996" s="35"/>
      <c r="F996" s="35"/>
      <c r="G996" s="8"/>
      <c r="H996" s="8"/>
      <c r="I996" s="8"/>
      <c r="J996" s="8"/>
      <c r="K996" s="8"/>
      <c r="L996" s="8"/>
      <c r="M996" s="8"/>
      <c r="N996" s="8"/>
      <c r="O996" s="8"/>
      <c r="P996" s="8"/>
      <c r="Q996" s="8"/>
      <c r="R996" s="8"/>
      <c r="S996" s="8"/>
      <c r="T996" s="8"/>
      <c r="U996" s="8"/>
      <c r="V996" s="8"/>
      <c r="W996" s="8"/>
      <c r="X996" s="8"/>
      <c r="Y996" s="8"/>
    </row>
    <row r="997" spans="1:25" ht="12.75" customHeight="1" x14ac:dyDescent="0.15">
      <c r="A997" s="83"/>
      <c r="B997" s="34"/>
      <c r="C997" s="150"/>
      <c r="D997" s="35"/>
      <c r="E997" s="35"/>
      <c r="F997" s="35"/>
      <c r="G997" s="8"/>
      <c r="H997" s="8"/>
      <c r="I997" s="8"/>
      <c r="J997" s="8"/>
      <c r="K997" s="8"/>
      <c r="L997" s="8"/>
      <c r="M997" s="8"/>
      <c r="N997" s="8"/>
      <c r="O997" s="8"/>
      <c r="P997" s="8"/>
      <c r="Q997" s="8"/>
      <c r="R997" s="8"/>
      <c r="S997" s="8"/>
      <c r="T997" s="8"/>
      <c r="U997" s="8"/>
      <c r="V997" s="8"/>
      <c r="W997" s="8"/>
      <c r="X997" s="8"/>
      <c r="Y997" s="8"/>
    </row>
    <row r="998" spans="1:25" ht="12.75" customHeight="1" x14ac:dyDescent="0.15">
      <c r="A998" s="83"/>
      <c r="B998" s="34"/>
      <c r="C998" s="150"/>
      <c r="D998" s="35"/>
      <c r="E998" s="35"/>
      <c r="F998" s="35"/>
      <c r="G998" s="8"/>
      <c r="H998" s="8"/>
      <c r="I998" s="8"/>
      <c r="J998" s="8"/>
      <c r="K998" s="8"/>
      <c r="L998" s="8"/>
      <c r="M998" s="8"/>
      <c r="N998" s="8"/>
      <c r="O998" s="8"/>
      <c r="P998" s="8"/>
      <c r="Q998" s="8"/>
      <c r="R998" s="8"/>
      <c r="S998" s="8"/>
      <c r="T998" s="8"/>
      <c r="U998" s="8"/>
      <c r="V998" s="8"/>
      <c r="W998" s="8"/>
      <c r="X998" s="8"/>
      <c r="Y998" s="8"/>
    </row>
    <row r="999" spans="1:25" ht="12.75" customHeight="1" x14ac:dyDescent="0.15">
      <c r="A999" s="83"/>
      <c r="B999" s="34"/>
      <c r="C999" s="150"/>
      <c r="D999" s="35"/>
      <c r="E999" s="35"/>
      <c r="F999" s="35"/>
      <c r="G999" s="8"/>
      <c r="H999" s="8"/>
      <c r="I999" s="8"/>
      <c r="J999" s="8"/>
      <c r="K999" s="8"/>
      <c r="L999" s="8"/>
      <c r="M999" s="8"/>
      <c r="N999" s="8"/>
      <c r="O999" s="8"/>
      <c r="P999" s="8"/>
      <c r="Q999" s="8"/>
      <c r="R999" s="8"/>
      <c r="S999" s="8"/>
      <c r="T999" s="8"/>
      <c r="U999" s="8"/>
      <c r="V999" s="8"/>
      <c r="W999" s="8"/>
      <c r="X999" s="8"/>
      <c r="Y999" s="8"/>
    </row>
    <row r="1000" spans="1:25" ht="12.75" customHeight="1" x14ac:dyDescent="0.15">
      <c r="A1000" s="83"/>
      <c r="B1000" s="34"/>
      <c r="C1000" s="150"/>
      <c r="D1000" s="35"/>
      <c r="E1000" s="35"/>
      <c r="F1000" s="35"/>
      <c r="G1000" s="8"/>
      <c r="H1000" s="8"/>
      <c r="I1000" s="8"/>
      <c r="J1000" s="8"/>
      <c r="K1000" s="8"/>
      <c r="L1000" s="8"/>
      <c r="M1000" s="8"/>
      <c r="N1000" s="8"/>
      <c r="O1000" s="8"/>
      <c r="P1000" s="8"/>
      <c r="Q1000" s="8"/>
      <c r="R1000" s="8"/>
      <c r="S1000" s="8"/>
      <c r="T1000" s="8"/>
      <c r="U1000" s="8"/>
      <c r="V1000" s="8"/>
      <c r="W1000" s="8"/>
      <c r="X1000" s="8"/>
      <c r="Y1000" s="8"/>
    </row>
    <row r="1001" spans="1:25" ht="12.75" customHeight="1" x14ac:dyDescent="0.15">
      <c r="A1001" s="83"/>
      <c r="B1001" s="34"/>
      <c r="C1001" s="150"/>
      <c r="D1001" s="35"/>
      <c r="E1001" s="35"/>
      <c r="F1001" s="35"/>
      <c r="G1001" s="8"/>
      <c r="H1001" s="8"/>
      <c r="I1001" s="8"/>
      <c r="J1001" s="8"/>
      <c r="K1001" s="8"/>
      <c r="L1001" s="8"/>
      <c r="M1001" s="8"/>
      <c r="N1001" s="8"/>
      <c r="O1001" s="8"/>
      <c r="P1001" s="8"/>
      <c r="Q1001" s="8"/>
      <c r="R1001" s="8"/>
      <c r="S1001" s="8"/>
      <c r="T1001" s="8"/>
      <c r="U1001" s="8"/>
      <c r="V1001" s="8"/>
      <c r="W1001" s="8"/>
      <c r="X1001" s="8"/>
      <c r="Y1001" s="8"/>
    </row>
    <row r="1002" spans="1:25" ht="12.75" customHeight="1" x14ac:dyDescent="0.15">
      <c r="A1002" s="83"/>
      <c r="B1002" s="34"/>
      <c r="C1002" s="150"/>
      <c r="D1002" s="35"/>
      <c r="E1002" s="35"/>
      <c r="F1002" s="35"/>
      <c r="G1002" s="8"/>
      <c r="H1002" s="8"/>
      <c r="I1002" s="8"/>
      <c r="J1002" s="8"/>
      <c r="K1002" s="8"/>
      <c r="L1002" s="8"/>
      <c r="M1002" s="8"/>
      <c r="N1002" s="8"/>
      <c r="O1002" s="8"/>
      <c r="P1002" s="8"/>
      <c r="Q1002" s="8"/>
      <c r="R1002" s="8"/>
      <c r="S1002" s="8"/>
      <c r="T1002" s="8"/>
      <c r="U1002" s="8"/>
      <c r="V1002" s="8"/>
      <c r="W1002" s="8"/>
      <c r="X1002" s="8"/>
      <c r="Y1002" s="8"/>
    </row>
  </sheetData>
  <mergeCells count="1">
    <mergeCell ref="A2:C2"/>
  </mergeCells>
  <phoneticPr fontId="30" type="noConversion"/>
  <pageMargins left="0.75" right="0.75" top="1" bottom="1" header="0.5" footer="0.5"/>
  <pageSetup orientation="portrait"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61"/>
  <sheetViews>
    <sheetView workbookViewId="0">
      <selection activeCell="B1" sqref="B1"/>
    </sheetView>
  </sheetViews>
  <sheetFormatPr baseColWidth="10" defaultColWidth="16.1640625" defaultRowHeight="13" x14ac:dyDescent="0.15"/>
  <cols>
    <col min="1" max="1" width="6.1640625" style="82" customWidth="1"/>
    <col min="2" max="2" width="25.1640625" style="5" customWidth="1"/>
    <col min="3" max="3" width="11.1640625" style="5" customWidth="1"/>
    <col min="4" max="4" width="91.1640625" style="5" customWidth="1"/>
    <col min="5" max="5" width="43.33203125" style="5" customWidth="1"/>
    <col min="6" max="6" width="54.5" style="5" customWidth="1"/>
    <col min="7" max="23" width="9.83203125" style="5" customWidth="1"/>
    <col min="24" max="16384" width="16.1640625" style="5"/>
  </cols>
  <sheetData>
    <row r="1" spans="1:23" ht="12.75" customHeight="1" x14ac:dyDescent="0.15">
      <c r="B1" s="105" t="s">
        <v>1178</v>
      </c>
      <c r="C1" s="106"/>
      <c r="D1" s="33"/>
      <c r="E1" s="82"/>
      <c r="F1" s="147"/>
      <c r="G1" s="147"/>
      <c r="H1" s="147"/>
      <c r="I1" s="147"/>
      <c r="J1" s="147"/>
      <c r="K1" s="147"/>
      <c r="L1" s="147"/>
      <c r="M1" s="147"/>
      <c r="N1" s="147"/>
      <c r="O1" s="147"/>
      <c r="P1" s="147"/>
      <c r="Q1" s="147"/>
      <c r="R1" s="147"/>
      <c r="S1" s="147"/>
      <c r="T1" s="147"/>
      <c r="U1" s="147"/>
      <c r="V1" s="147"/>
      <c r="W1" s="147"/>
    </row>
    <row r="2" spans="1:23" ht="52.5" customHeight="1" x14ac:dyDescent="0.15">
      <c r="B2" s="440"/>
      <c r="C2" s="441"/>
      <c r="D2" s="441"/>
      <c r="E2" s="108"/>
      <c r="F2" s="147"/>
      <c r="G2" s="147"/>
      <c r="H2" s="147"/>
      <c r="I2" s="147"/>
      <c r="J2" s="147"/>
      <c r="K2" s="147"/>
      <c r="L2" s="147"/>
      <c r="M2" s="147"/>
      <c r="N2" s="147"/>
      <c r="O2" s="147"/>
      <c r="P2" s="147"/>
      <c r="Q2" s="147"/>
      <c r="R2" s="147"/>
      <c r="S2" s="147"/>
      <c r="T2" s="147"/>
      <c r="U2" s="147"/>
      <c r="V2" s="147"/>
      <c r="W2" s="147"/>
    </row>
    <row r="3" spans="1:23" ht="47" customHeight="1" x14ac:dyDescent="0.15">
      <c r="B3" s="126" t="s">
        <v>339</v>
      </c>
      <c r="C3" s="36" t="s">
        <v>1177</v>
      </c>
      <c r="D3" s="139" t="s">
        <v>341</v>
      </c>
      <c r="E3" s="36" t="s">
        <v>1040</v>
      </c>
      <c r="F3" s="36" t="s">
        <v>218</v>
      </c>
      <c r="G3" s="125"/>
      <c r="H3" s="125"/>
      <c r="I3" s="125"/>
      <c r="J3" s="125"/>
      <c r="K3" s="125"/>
      <c r="L3" s="125"/>
      <c r="M3" s="125"/>
      <c r="N3" s="125"/>
      <c r="O3" s="125"/>
      <c r="P3" s="125"/>
      <c r="Q3" s="125"/>
      <c r="R3" s="125"/>
      <c r="S3" s="125"/>
      <c r="T3" s="125"/>
      <c r="U3" s="125"/>
      <c r="V3" s="125"/>
      <c r="W3" s="125"/>
    </row>
    <row r="4" spans="1:23" ht="39" x14ac:dyDescent="0.15">
      <c r="A4" s="82">
        <v>13</v>
      </c>
      <c r="B4" s="354" t="s">
        <v>61</v>
      </c>
      <c r="C4" s="164">
        <v>0</v>
      </c>
      <c r="D4" s="94" t="s">
        <v>777</v>
      </c>
      <c r="E4" s="164"/>
      <c r="F4" s="94" t="s">
        <v>778</v>
      </c>
      <c r="G4" s="147"/>
      <c r="H4" s="147"/>
      <c r="I4" s="147"/>
      <c r="J4" s="147"/>
      <c r="K4" s="147"/>
      <c r="L4" s="147"/>
      <c r="M4" s="147"/>
      <c r="N4" s="147"/>
      <c r="O4" s="147"/>
      <c r="P4" s="147"/>
      <c r="Q4" s="147"/>
      <c r="R4" s="147"/>
      <c r="S4" s="147"/>
      <c r="T4" s="147"/>
      <c r="U4" s="147"/>
      <c r="V4" s="147"/>
      <c r="W4" s="147"/>
    </row>
    <row r="5" spans="1:23" ht="26" x14ac:dyDescent="0.15">
      <c r="A5" s="82">
        <v>19</v>
      </c>
      <c r="B5" s="14" t="s">
        <v>73</v>
      </c>
      <c r="C5" s="65">
        <v>0</v>
      </c>
      <c r="D5" s="94" t="s">
        <v>779</v>
      </c>
      <c r="E5" s="65"/>
      <c r="F5" s="65" t="s">
        <v>38</v>
      </c>
      <c r="G5" s="147"/>
      <c r="H5" s="147"/>
      <c r="I5" s="147"/>
      <c r="J5" s="147"/>
      <c r="K5" s="147"/>
      <c r="L5" s="147"/>
      <c r="M5" s="147"/>
      <c r="N5" s="147"/>
      <c r="O5" s="147"/>
      <c r="P5" s="147"/>
      <c r="Q5" s="147"/>
      <c r="R5" s="147"/>
      <c r="S5" s="147"/>
      <c r="T5" s="147"/>
      <c r="U5" s="147"/>
      <c r="V5" s="147"/>
      <c r="W5" s="147"/>
    </row>
    <row r="6" spans="1:23" ht="65" x14ac:dyDescent="0.15">
      <c r="A6" s="82">
        <v>28</v>
      </c>
      <c r="B6" s="13" t="s">
        <v>88</v>
      </c>
      <c r="C6" s="65">
        <v>1</v>
      </c>
      <c r="D6" s="94" t="s">
        <v>782</v>
      </c>
      <c r="E6" s="65"/>
      <c r="F6" s="94" t="s">
        <v>783</v>
      </c>
      <c r="G6" s="147"/>
      <c r="H6" s="147"/>
      <c r="I6" s="147"/>
      <c r="J6" s="147"/>
      <c r="K6" s="147"/>
      <c r="L6" s="147"/>
      <c r="M6" s="147"/>
      <c r="N6" s="147"/>
      <c r="O6" s="147"/>
      <c r="P6" s="147"/>
      <c r="Q6" s="147"/>
      <c r="R6" s="147"/>
      <c r="S6" s="147"/>
      <c r="T6" s="147"/>
      <c r="U6" s="147"/>
      <c r="V6" s="147"/>
      <c r="W6" s="147"/>
    </row>
    <row r="7" spans="1:23" ht="26" x14ac:dyDescent="0.15">
      <c r="A7" s="82">
        <v>36</v>
      </c>
      <c r="B7" s="354" t="s">
        <v>107</v>
      </c>
      <c r="C7" s="164">
        <v>1</v>
      </c>
      <c r="D7" s="94" t="s">
        <v>786</v>
      </c>
      <c r="E7" s="65"/>
      <c r="F7" s="96" t="s">
        <v>38</v>
      </c>
      <c r="G7" s="147"/>
      <c r="H7" s="147"/>
      <c r="I7" s="147"/>
      <c r="J7" s="147"/>
      <c r="K7" s="147"/>
      <c r="L7" s="147"/>
      <c r="M7" s="147"/>
      <c r="N7" s="147"/>
      <c r="O7" s="147"/>
      <c r="P7" s="147"/>
      <c r="Q7" s="147"/>
      <c r="R7" s="147"/>
      <c r="S7" s="147"/>
      <c r="T7" s="147"/>
      <c r="U7" s="147"/>
      <c r="V7" s="147"/>
      <c r="W7" s="147"/>
    </row>
    <row r="8" spans="1:23" x14ac:dyDescent="0.15">
      <c r="A8" s="82">
        <v>72</v>
      </c>
      <c r="B8" s="170" t="s">
        <v>83</v>
      </c>
      <c r="C8" s="164">
        <v>1</v>
      </c>
      <c r="D8" s="94" t="s">
        <v>691</v>
      </c>
      <c r="E8" s="65"/>
      <c r="F8" s="94" t="s">
        <v>38</v>
      </c>
      <c r="G8" s="155"/>
      <c r="H8" s="155"/>
      <c r="I8" s="155"/>
      <c r="J8" s="155"/>
      <c r="K8" s="155"/>
      <c r="L8" s="155"/>
      <c r="M8" s="155"/>
      <c r="N8" s="155"/>
      <c r="O8" s="155"/>
      <c r="P8" s="155"/>
      <c r="Q8" s="155"/>
      <c r="R8" s="155"/>
      <c r="S8" s="155"/>
      <c r="T8" s="155"/>
      <c r="U8" s="155"/>
      <c r="V8" s="155"/>
      <c r="W8" s="155"/>
    </row>
    <row r="9" spans="1:23" ht="39" x14ac:dyDescent="0.15">
      <c r="A9" s="82">
        <v>81</v>
      </c>
      <c r="B9" s="13" t="s">
        <v>196</v>
      </c>
      <c r="C9" s="164">
        <v>1</v>
      </c>
      <c r="D9" s="94" t="s">
        <v>799</v>
      </c>
      <c r="E9" s="104"/>
      <c r="F9" s="87" t="s">
        <v>487</v>
      </c>
      <c r="G9" s="147"/>
      <c r="H9" s="147"/>
      <c r="I9" s="147"/>
      <c r="J9" s="147"/>
      <c r="K9" s="147"/>
      <c r="L9" s="147"/>
      <c r="M9" s="147"/>
      <c r="N9" s="147"/>
      <c r="O9" s="147"/>
      <c r="P9" s="147"/>
      <c r="Q9" s="147"/>
      <c r="R9" s="147"/>
      <c r="S9" s="147"/>
      <c r="T9" s="147"/>
      <c r="U9" s="147"/>
      <c r="V9" s="147"/>
      <c r="W9" s="147"/>
    </row>
    <row r="10" spans="1:23" ht="169" x14ac:dyDescent="0.15">
      <c r="A10" s="82">
        <v>11</v>
      </c>
      <c r="B10" s="172" t="s">
        <v>56</v>
      </c>
      <c r="C10" s="164">
        <v>1</v>
      </c>
      <c r="D10" s="94" t="s">
        <v>776</v>
      </c>
      <c r="E10" s="65" t="s">
        <v>1131</v>
      </c>
      <c r="F10" s="94" t="s">
        <v>759</v>
      </c>
      <c r="G10" s="147"/>
      <c r="H10" s="147"/>
      <c r="I10" s="147"/>
      <c r="J10" s="147"/>
      <c r="K10" s="147"/>
      <c r="L10" s="147"/>
      <c r="M10" s="147"/>
      <c r="N10" s="147"/>
      <c r="O10" s="147"/>
      <c r="P10" s="147"/>
      <c r="Q10" s="147"/>
      <c r="R10" s="147"/>
      <c r="S10" s="147"/>
      <c r="T10" s="147"/>
      <c r="U10" s="147"/>
      <c r="V10" s="147"/>
      <c r="W10" s="147"/>
    </row>
    <row r="11" spans="1:23" ht="78" x14ac:dyDescent="0.15">
      <c r="A11" s="82">
        <v>6</v>
      </c>
      <c r="B11" s="13" t="s">
        <v>46</v>
      </c>
      <c r="C11" s="164">
        <v>1</v>
      </c>
      <c r="D11" s="208" t="s">
        <v>773</v>
      </c>
      <c r="E11" s="65" t="s">
        <v>1132</v>
      </c>
      <c r="F11" s="94" t="s">
        <v>774</v>
      </c>
      <c r="G11" s="147"/>
      <c r="H11" s="147"/>
      <c r="I11" s="147"/>
      <c r="J11" s="147"/>
      <c r="K11" s="147"/>
      <c r="L11" s="147"/>
      <c r="M11" s="147"/>
      <c r="N11" s="147"/>
      <c r="O11" s="147"/>
      <c r="P11" s="147"/>
      <c r="Q11" s="147"/>
      <c r="R11" s="147"/>
      <c r="S11" s="147"/>
      <c r="T11" s="147"/>
      <c r="U11" s="147"/>
      <c r="V11" s="147"/>
      <c r="W11" s="147"/>
    </row>
    <row r="12" spans="1:23" ht="221" x14ac:dyDescent="0.15">
      <c r="A12" s="82">
        <v>23</v>
      </c>
      <c r="B12" s="14" t="s">
        <v>77</v>
      </c>
      <c r="C12" s="65" t="s">
        <v>250</v>
      </c>
      <c r="D12" s="94" t="s">
        <v>780</v>
      </c>
      <c r="E12" s="65" t="s">
        <v>1133</v>
      </c>
      <c r="F12" s="94" t="s">
        <v>781</v>
      </c>
      <c r="G12" s="147"/>
      <c r="H12" s="147"/>
      <c r="I12" s="147"/>
      <c r="J12" s="147"/>
      <c r="K12" s="147"/>
      <c r="L12" s="147"/>
      <c r="M12" s="147"/>
      <c r="N12" s="147"/>
      <c r="O12" s="147"/>
      <c r="P12" s="147"/>
      <c r="Q12" s="147"/>
      <c r="R12" s="147"/>
      <c r="S12" s="147"/>
      <c r="T12" s="147"/>
      <c r="U12" s="147"/>
      <c r="V12" s="147"/>
      <c r="W12" s="147"/>
    </row>
    <row r="13" spans="1:23" ht="65" x14ac:dyDescent="0.15">
      <c r="A13" s="82">
        <v>40</v>
      </c>
      <c r="B13" s="354" t="s">
        <v>115</v>
      </c>
      <c r="C13" s="164">
        <v>1</v>
      </c>
      <c r="D13" s="94" t="s">
        <v>787</v>
      </c>
      <c r="E13" s="164" t="s">
        <v>1134</v>
      </c>
      <c r="F13" s="94" t="s">
        <v>38</v>
      </c>
      <c r="G13" s="147"/>
      <c r="H13" s="147"/>
      <c r="I13" s="147"/>
      <c r="J13" s="147"/>
      <c r="K13" s="147"/>
      <c r="L13" s="147"/>
      <c r="M13" s="147"/>
      <c r="N13" s="147"/>
      <c r="O13" s="147"/>
      <c r="P13" s="147"/>
      <c r="Q13" s="147"/>
      <c r="R13" s="147"/>
      <c r="S13" s="147"/>
      <c r="T13" s="147"/>
      <c r="U13" s="147"/>
      <c r="V13" s="147"/>
      <c r="W13" s="147"/>
    </row>
    <row r="14" spans="1:23" ht="91" x14ac:dyDescent="0.15">
      <c r="A14" s="82">
        <v>46</v>
      </c>
      <c r="B14" s="354" t="s">
        <v>128</v>
      </c>
      <c r="C14" s="164">
        <v>1</v>
      </c>
      <c r="D14" s="94" t="s">
        <v>788</v>
      </c>
      <c r="E14" s="65" t="s">
        <v>1135</v>
      </c>
      <c r="F14" s="94" t="s">
        <v>789</v>
      </c>
      <c r="G14" s="147"/>
      <c r="H14" s="147"/>
      <c r="I14" s="147"/>
      <c r="J14" s="147"/>
      <c r="K14" s="147"/>
      <c r="L14" s="147"/>
      <c r="M14" s="147"/>
      <c r="N14" s="147"/>
      <c r="O14" s="147"/>
      <c r="P14" s="147"/>
      <c r="Q14" s="147"/>
      <c r="R14" s="147"/>
      <c r="S14" s="147"/>
      <c r="T14" s="147"/>
      <c r="U14" s="147"/>
      <c r="V14" s="147"/>
      <c r="W14" s="147"/>
    </row>
    <row r="15" spans="1:23" ht="65" x14ac:dyDescent="0.15">
      <c r="A15" s="82">
        <v>50</v>
      </c>
      <c r="B15" s="14" t="s">
        <v>136</v>
      </c>
      <c r="C15" s="164">
        <v>1</v>
      </c>
      <c r="D15" s="94" t="s">
        <v>730</v>
      </c>
      <c r="E15" s="65" t="s">
        <v>1136</v>
      </c>
      <c r="F15" s="94" t="s">
        <v>38</v>
      </c>
      <c r="G15" s="147"/>
      <c r="H15" s="147"/>
      <c r="I15" s="147"/>
      <c r="J15" s="147"/>
      <c r="K15" s="147"/>
      <c r="L15" s="147"/>
      <c r="M15" s="147"/>
      <c r="N15" s="147"/>
      <c r="O15" s="147"/>
      <c r="P15" s="147"/>
      <c r="Q15" s="147"/>
      <c r="R15" s="147"/>
      <c r="S15" s="147"/>
      <c r="T15" s="147"/>
      <c r="U15" s="147"/>
      <c r="V15" s="147"/>
      <c r="W15" s="147"/>
    </row>
    <row r="16" spans="1:23" ht="130" x14ac:dyDescent="0.15">
      <c r="A16" s="82">
        <v>55</v>
      </c>
      <c r="B16" s="14" t="s">
        <v>147</v>
      </c>
      <c r="C16" s="164" t="s">
        <v>250</v>
      </c>
      <c r="D16" s="94" t="s">
        <v>790</v>
      </c>
      <c r="E16" s="164" t="s">
        <v>1137</v>
      </c>
      <c r="F16" s="94" t="s">
        <v>791</v>
      </c>
      <c r="G16" s="147"/>
      <c r="H16" s="147"/>
      <c r="I16" s="147"/>
      <c r="J16" s="147"/>
      <c r="K16" s="147"/>
      <c r="L16" s="147"/>
      <c r="M16" s="147"/>
      <c r="N16" s="147"/>
      <c r="O16" s="147"/>
      <c r="P16" s="147"/>
      <c r="Q16" s="147"/>
      <c r="R16" s="147"/>
      <c r="S16" s="147"/>
      <c r="T16" s="147"/>
      <c r="U16" s="147"/>
      <c r="V16" s="147"/>
      <c r="W16" s="147"/>
    </row>
    <row r="17" spans="1:23" ht="104" x14ac:dyDescent="0.15">
      <c r="A17" s="82">
        <v>59</v>
      </c>
      <c r="B17" s="14" t="s">
        <v>156</v>
      </c>
      <c r="C17" s="164">
        <v>1</v>
      </c>
      <c r="D17" s="94" t="s">
        <v>1138</v>
      </c>
      <c r="E17" s="65" t="s">
        <v>1133</v>
      </c>
      <c r="F17" s="94" t="s">
        <v>38</v>
      </c>
      <c r="G17" s="147"/>
      <c r="H17" s="147"/>
      <c r="I17" s="147"/>
      <c r="J17" s="147"/>
      <c r="K17" s="147"/>
      <c r="L17" s="147"/>
      <c r="M17" s="147"/>
      <c r="N17" s="147"/>
      <c r="O17" s="147"/>
      <c r="P17" s="147"/>
      <c r="Q17" s="147"/>
      <c r="R17" s="147"/>
      <c r="S17" s="147"/>
      <c r="T17" s="147"/>
      <c r="U17" s="147"/>
      <c r="V17" s="147"/>
      <c r="W17" s="147"/>
    </row>
    <row r="18" spans="1:23" ht="260" x14ac:dyDescent="0.15">
      <c r="A18" s="82">
        <v>61</v>
      </c>
      <c r="B18" s="170" t="s">
        <v>159</v>
      </c>
      <c r="C18" s="164" t="s">
        <v>250</v>
      </c>
      <c r="D18" s="94" t="s">
        <v>1139</v>
      </c>
      <c r="E18" s="65" t="s">
        <v>1140</v>
      </c>
      <c r="F18" s="94" t="s">
        <v>38</v>
      </c>
      <c r="G18" s="147"/>
      <c r="H18" s="147"/>
      <c r="I18" s="147"/>
      <c r="J18" s="147"/>
      <c r="K18" s="147"/>
      <c r="L18" s="147"/>
      <c r="M18" s="147"/>
      <c r="N18" s="147"/>
      <c r="O18" s="147"/>
      <c r="P18" s="147"/>
      <c r="Q18" s="147"/>
      <c r="R18" s="147"/>
      <c r="S18" s="147"/>
      <c r="T18" s="147"/>
      <c r="U18" s="147"/>
      <c r="V18" s="147"/>
      <c r="W18" s="147"/>
    </row>
    <row r="19" spans="1:23" ht="169" x14ac:dyDescent="0.15">
      <c r="A19" s="82">
        <v>63</v>
      </c>
      <c r="B19" s="14" t="s">
        <v>164</v>
      </c>
      <c r="C19" s="164" t="s">
        <v>250</v>
      </c>
      <c r="D19" s="94" t="s">
        <v>1141</v>
      </c>
      <c r="E19" s="65" t="s">
        <v>1140</v>
      </c>
      <c r="F19" s="94" t="s">
        <v>38</v>
      </c>
      <c r="G19" s="155"/>
      <c r="H19" s="155"/>
      <c r="I19" s="155"/>
      <c r="J19" s="155"/>
      <c r="K19" s="155"/>
      <c r="L19" s="155"/>
      <c r="M19" s="155"/>
      <c r="N19" s="155"/>
      <c r="O19" s="155"/>
      <c r="P19" s="155"/>
      <c r="Q19" s="155"/>
      <c r="R19" s="155"/>
      <c r="S19" s="155"/>
      <c r="T19" s="155"/>
      <c r="U19" s="155"/>
      <c r="V19" s="155"/>
      <c r="W19" s="155"/>
    </row>
    <row r="20" spans="1:23" ht="273" x14ac:dyDescent="0.15">
      <c r="A20" s="82">
        <v>69</v>
      </c>
      <c r="B20" s="14" t="s">
        <v>62</v>
      </c>
      <c r="C20" s="164">
        <v>0</v>
      </c>
      <c r="D20" s="94" t="s">
        <v>793</v>
      </c>
      <c r="E20" s="65" t="s">
        <v>1140</v>
      </c>
      <c r="F20" s="94" t="s">
        <v>38</v>
      </c>
      <c r="G20" s="155"/>
      <c r="H20" s="155"/>
      <c r="I20" s="155"/>
      <c r="J20" s="155"/>
      <c r="K20" s="155"/>
      <c r="L20" s="155"/>
      <c r="M20" s="155"/>
      <c r="N20" s="155"/>
      <c r="O20" s="155"/>
      <c r="P20" s="155"/>
      <c r="Q20" s="155"/>
      <c r="R20" s="155"/>
      <c r="S20" s="155"/>
      <c r="T20" s="155"/>
      <c r="U20" s="155"/>
      <c r="V20" s="155"/>
      <c r="W20" s="155"/>
    </row>
    <row r="21" spans="1:23" ht="221" x14ac:dyDescent="0.15">
      <c r="A21" s="82">
        <v>90</v>
      </c>
      <c r="B21" s="13" t="s">
        <v>214</v>
      </c>
      <c r="C21" s="164">
        <v>0</v>
      </c>
      <c r="D21" s="94" t="s">
        <v>1142</v>
      </c>
      <c r="E21" s="164" t="s">
        <v>1143</v>
      </c>
      <c r="F21" s="315" t="s">
        <v>800</v>
      </c>
      <c r="G21" s="155"/>
      <c r="H21" s="155"/>
      <c r="I21" s="155"/>
      <c r="J21" s="155"/>
      <c r="K21" s="155"/>
      <c r="L21" s="155"/>
      <c r="M21" s="155"/>
      <c r="N21" s="155"/>
      <c r="O21" s="155"/>
      <c r="P21" s="155"/>
      <c r="Q21" s="155"/>
      <c r="R21" s="155"/>
      <c r="S21" s="155"/>
      <c r="T21" s="155"/>
      <c r="U21" s="155"/>
      <c r="V21" s="155"/>
      <c r="W21" s="155"/>
    </row>
    <row r="22" spans="1:23" ht="39" x14ac:dyDescent="0.15">
      <c r="A22" s="82">
        <v>1</v>
      </c>
      <c r="B22" s="56" t="s">
        <v>33</v>
      </c>
      <c r="C22" s="65">
        <v>1</v>
      </c>
      <c r="D22" s="94" t="s">
        <v>772</v>
      </c>
      <c r="E22" s="65" t="s">
        <v>1144</v>
      </c>
      <c r="F22" s="57" t="s">
        <v>772</v>
      </c>
      <c r="G22" s="147"/>
      <c r="H22" s="147"/>
      <c r="I22" s="147"/>
      <c r="J22" s="147"/>
      <c r="K22" s="147"/>
      <c r="L22" s="147"/>
      <c r="M22" s="147"/>
      <c r="N22" s="147"/>
      <c r="O22" s="147"/>
      <c r="P22" s="147"/>
      <c r="Q22" s="147"/>
      <c r="R22" s="147"/>
      <c r="S22" s="147"/>
      <c r="T22" s="147"/>
      <c r="U22" s="147"/>
      <c r="V22" s="147"/>
      <c r="W22" s="147"/>
    </row>
    <row r="23" spans="1:23" ht="39" x14ac:dyDescent="0.15">
      <c r="A23" s="82">
        <v>35</v>
      </c>
      <c r="B23" s="13" t="s">
        <v>105</v>
      </c>
      <c r="C23" s="65">
        <v>0</v>
      </c>
      <c r="D23" s="94" t="s">
        <v>784</v>
      </c>
      <c r="E23" s="65" t="s">
        <v>1135</v>
      </c>
      <c r="F23" s="94" t="s">
        <v>785</v>
      </c>
      <c r="G23" s="147"/>
      <c r="H23" s="147"/>
      <c r="I23" s="147"/>
      <c r="J23" s="147"/>
      <c r="K23" s="147"/>
      <c r="L23" s="147"/>
      <c r="M23" s="147"/>
      <c r="N23" s="147"/>
      <c r="O23" s="147"/>
      <c r="P23" s="147"/>
      <c r="Q23" s="147"/>
      <c r="R23" s="147"/>
      <c r="S23" s="147"/>
      <c r="T23" s="147"/>
      <c r="U23" s="147"/>
      <c r="V23" s="147"/>
      <c r="W23" s="147"/>
    </row>
    <row r="24" spans="1:23" ht="208" x14ac:dyDescent="0.15">
      <c r="A24" s="82">
        <v>66</v>
      </c>
      <c r="B24" s="14" t="s">
        <v>169</v>
      </c>
      <c r="C24" s="164">
        <v>0</v>
      </c>
      <c r="D24" s="94" t="s">
        <v>792</v>
      </c>
      <c r="E24" s="65" t="s">
        <v>1145</v>
      </c>
      <c r="F24" s="94" t="s">
        <v>38</v>
      </c>
      <c r="G24" s="147"/>
      <c r="H24" s="147"/>
      <c r="I24" s="147"/>
      <c r="J24" s="147"/>
      <c r="K24" s="147"/>
      <c r="L24" s="147"/>
      <c r="M24" s="147"/>
      <c r="N24" s="147"/>
      <c r="O24" s="147"/>
      <c r="P24" s="147"/>
      <c r="Q24" s="147"/>
      <c r="R24" s="147"/>
      <c r="S24" s="147"/>
      <c r="T24" s="147"/>
      <c r="U24" s="147"/>
      <c r="V24" s="147"/>
      <c r="W24" s="147"/>
    </row>
    <row r="25" spans="1:23" ht="169" x14ac:dyDescent="0.15">
      <c r="A25" s="82">
        <v>73</v>
      </c>
      <c r="B25" s="170" t="s">
        <v>181</v>
      </c>
      <c r="C25" s="65">
        <v>0</v>
      </c>
      <c r="D25" s="94" t="s">
        <v>1146</v>
      </c>
      <c r="E25" s="65" t="s">
        <v>1147</v>
      </c>
      <c r="F25" s="94" t="s">
        <v>796</v>
      </c>
      <c r="G25" s="147"/>
      <c r="H25" s="147"/>
      <c r="I25" s="147"/>
      <c r="J25" s="147"/>
      <c r="K25" s="147"/>
      <c r="L25" s="147"/>
      <c r="M25" s="147"/>
      <c r="N25" s="147"/>
      <c r="O25" s="147"/>
      <c r="P25" s="147"/>
      <c r="Q25" s="147"/>
      <c r="R25" s="147"/>
      <c r="S25" s="147"/>
      <c r="T25" s="147"/>
      <c r="U25" s="147"/>
      <c r="V25" s="147"/>
      <c r="W25" s="147"/>
    </row>
    <row r="26" spans="1:23" ht="26" x14ac:dyDescent="0.15">
      <c r="A26" s="82">
        <v>79</v>
      </c>
      <c r="B26" s="13" t="s">
        <v>192</v>
      </c>
      <c r="C26" s="164">
        <v>0</v>
      </c>
      <c r="D26" s="94" t="s">
        <v>797</v>
      </c>
      <c r="E26" s="65" t="s">
        <v>1145</v>
      </c>
      <c r="F26" s="87" t="s">
        <v>798</v>
      </c>
      <c r="G26" s="147"/>
      <c r="H26" s="147"/>
      <c r="I26" s="147"/>
      <c r="J26" s="147"/>
      <c r="K26" s="147"/>
      <c r="L26" s="147"/>
      <c r="M26" s="147"/>
      <c r="N26" s="147"/>
      <c r="O26" s="147"/>
      <c r="P26" s="147"/>
      <c r="Q26" s="147"/>
      <c r="R26" s="147"/>
      <c r="S26" s="147"/>
      <c r="T26" s="147"/>
      <c r="U26" s="147"/>
      <c r="V26" s="147"/>
      <c r="W26" s="147"/>
    </row>
    <row r="27" spans="1:23" ht="12.75" customHeight="1" x14ac:dyDescent="0.15">
      <c r="B27" s="150"/>
      <c r="C27" s="90"/>
      <c r="D27" s="146"/>
      <c r="E27" s="82"/>
      <c r="F27" s="147"/>
      <c r="G27" s="147"/>
      <c r="H27" s="147"/>
      <c r="I27" s="147"/>
      <c r="J27" s="147"/>
      <c r="K27" s="147"/>
      <c r="L27" s="147"/>
      <c r="M27" s="147"/>
      <c r="N27" s="147"/>
      <c r="O27" s="147"/>
      <c r="P27" s="147"/>
      <c r="Q27" s="147"/>
      <c r="R27" s="147"/>
      <c r="S27" s="147"/>
      <c r="T27" s="147"/>
      <c r="U27" s="147"/>
      <c r="V27" s="147"/>
      <c r="W27" s="147"/>
    </row>
    <row r="28" spans="1:23" ht="12.75" customHeight="1" x14ac:dyDescent="0.15">
      <c r="A28" s="5"/>
      <c r="B28" s="150"/>
      <c r="C28" s="90"/>
      <c r="D28" s="146"/>
      <c r="E28" s="82"/>
      <c r="F28" s="147"/>
      <c r="G28" s="147"/>
      <c r="H28" s="147"/>
      <c r="I28" s="147"/>
      <c r="J28" s="147"/>
      <c r="K28" s="147"/>
      <c r="L28" s="147"/>
      <c r="M28" s="147"/>
      <c r="N28" s="147"/>
      <c r="O28" s="147"/>
      <c r="P28" s="147"/>
      <c r="Q28" s="147"/>
      <c r="R28" s="147"/>
      <c r="S28" s="147"/>
      <c r="T28" s="147"/>
      <c r="U28" s="147"/>
      <c r="V28" s="147"/>
      <c r="W28" s="147"/>
    </row>
    <row r="29" spans="1:23" ht="12.75" customHeight="1" x14ac:dyDescent="0.15">
      <c r="A29" s="5"/>
      <c r="B29" s="150"/>
      <c r="C29" s="90"/>
      <c r="D29" s="146"/>
      <c r="E29" s="82"/>
      <c r="F29" s="147"/>
      <c r="G29" s="147"/>
      <c r="H29" s="147"/>
      <c r="I29" s="147"/>
      <c r="J29" s="147"/>
      <c r="K29" s="147"/>
      <c r="L29" s="147"/>
      <c r="M29" s="147"/>
      <c r="N29" s="147"/>
      <c r="O29" s="147"/>
      <c r="P29" s="147"/>
      <c r="Q29" s="147"/>
      <c r="R29" s="147"/>
      <c r="S29" s="147"/>
      <c r="T29" s="147"/>
      <c r="U29" s="147"/>
      <c r="V29" s="147"/>
      <c r="W29" s="147"/>
    </row>
    <row r="30" spans="1:23" ht="12.75" customHeight="1" x14ac:dyDescent="0.15">
      <c r="A30" s="5"/>
      <c r="B30" s="150"/>
      <c r="C30" s="90"/>
      <c r="D30" s="146"/>
      <c r="E30" s="82"/>
      <c r="F30" s="147"/>
      <c r="G30" s="147"/>
      <c r="H30" s="147"/>
      <c r="I30" s="147"/>
      <c r="J30" s="147"/>
      <c r="K30" s="147"/>
      <c r="L30" s="147"/>
      <c r="M30" s="147"/>
      <c r="N30" s="147"/>
      <c r="O30" s="147"/>
      <c r="P30" s="147"/>
      <c r="Q30" s="147"/>
      <c r="R30" s="147"/>
      <c r="S30" s="147"/>
      <c r="T30" s="147"/>
      <c r="U30" s="147"/>
      <c r="V30" s="147"/>
      <c r="W30" s="147"/>
    </row>
    <row r="31" spans="1:23" ht="12.75" customHeight="1" x14ac:dyDescent="0.15">
      <c r="A31" s="5"/>
      <c r="B31" s="150"/>
      <c r="C31" s="90"/>
      <c r="D31" s="146"/>
      <c r="E31" s="82"/>
      <c r="F31" s="147"/>
      <c r="G31" s="147"/>
      <c r="H31" s="147"/>
      <c r="I31" s="147"/>
      <c r="J31" s="147"/>
      <c r="K31" s="147"/>
      <c r="L31" s="147"/>
      <c r="M31" s="147"/>
      <c r="N31" s="147"/>
      <c r="O31" s="147"/>
      <c r="P31" s="147"/>
      <c r="Q31" s="147"/>
      <c r="R31" s="147"/>
      <c r="S31" s="147"/>
      <c r="T31" s="147"/>
      <c r="U31" s="147"/>
      <c r="V31" s="147"/>
      <c r="W31" s="147"/>
    </row>
    <row r="32" spans="1:23" ht="12.75" customHeight="1" x14ac:dyDescent="0.15">
      <c r="A32" s="5"/>
      <c r="B32" s="150"/>
      <c r="C32" s="90"/>
      <c r="D32" s="146"/>
      <c r="E32" s="82"/>
      <c r="F32" s="147"/>
      <c r="G32" s="147"/>
      <c r="H32" s="147"/>
      <c r="I32" s="147"/>
      <c r="J32" s="147"/>
      <c r="K32" s="147"/>
      <c r="L32" s="147"/>
      <c r="M32" s="147"/>
      <c r="N32" s="147"/>
      <c r="O32" s="147"/>
      <c r="P32" s="147"/>
      <c r="Q32" s="147"/>
      <c r="R32" s="147"/>
      <c r="S32" s="147"/>
      <c r="T32" s="147"/>
      <c r="U32" s="147"/>
      <c r="V32" s="147"/>
      <c r="W32" s="147"/>
    </row>
    <row r="33" spans="1:23" ht="12.75" customHeight="1" x14ac:dyDescent="0.15">
      <c r="A33" s="5"/>
      <c r="B33" s="150"/>
      <c r="C33" s="90"/>
      <c r="D33" s="146"/>
      <c r="E33" s="82"/>
      <c r="F33" s="147"/>
      <c r="G33" s="147"/>
      <c r="H33" s="147"/>
      <c r="I33" s="147"/>
      <c r="J33" s="147"/>
      <c r="K33" s="147"/>
      <c r="L33" s="147"/>
      <c r="M33" s="147"/>
      <c r="N33" s="147"/>
      <c r="O33" s="147"/>
      <c r="P33" s="147"/>
      <c r="Q33" s="147"/>
      <c r="R33" s="147"/>
      <c r="S33" s="147"/>
      <c r="T33" s="147"/>
      <c r="U33" s="147"/>
      <c r="V33" s="147"/>
      <c r="W33" s="147"/>
    </row>
    <row r="34" spans="1:23" ht="12.75" customHeight="1" x14ac:dyDescent="0.15">
      <c r="A34" s="5"/>
      <c r="B34" s="150"/>
      <c r="C34" s="90"/>
      <c r="D34" s="146"/>
      <c r="E34" s="82"/>
      <c r="F34" s="147"/>
      <c r="G34" s="147"/>
      <c r="H34" s="147"/>
      <c r="I34" s="147"/>
      <c r="J34" s="147"/>
      <c r="K34" s="147"/>
      <c r="L34" s="147"/>
      <c r="M34" s="147"/>
      <c r="N34" s="147"/>
      <c r="O34" s="147"/>
      <c r="P34" s="147"/>
      <c r="Q34" s="147"/>
      <c r="R34" s="147"/>
      <c r="S34" s="147"/>
      <c r="T34" s="147"/>
      <c r="U34" s="147"/>
      <c r="V34" s="147"/>
      <c r="W34" s="147"/>
    </row>
    <row r="35" spans="1:23" ht="12.75" customHeight="1" x14ac:dyDescent="0.15">
      <c r="A35" s="5"/>
      <c r="B35" s="150"/>
      <c r="C35" s="90"/>
      <c r="D35" s="146"/>
      <c r="E35" s="82"/>
      <c r="F35" s="147"/>
      <c r="G35" s="147"/>
      <c r="H35" s="147"/>
      <c r="I35" s="147"/>
      <c r="J35" s="147"/>
      <c r="K35" s="147"/>
      <c r="L35" s="147"/>
      <c r="M35" s="147"/>
      <c r="N35" s="147"/>
      <c r="O35" s="147"/>
      <c r="P35" s="147"/>
      <c r="Q35" s="147"/>
      <c r="R35" s="147"/>
      <c r="S35" s="147"/>
      <c r="T35" s="147"/>
      <c r="U35" s="147"/>
      <c r="V35" s="147"/>
      <c r="W35" s="147"/>
    </row>
    <row r="36" spans="1:23" ht="12.75" customHeight="1" x14ac:dyDescent="0.15">
      <c r="A36" s="5"/>
      <c r="B36" s="150"/>
      <c r="C36" s="90"/>
      <c r="D36" s="146"/>
      <c r="E36" s="82"/>
      <c r="F36" s="147"/>
      <c r="G36" s="147"/>
      <c r="H36" s="147"/>
      <c r="I36" s="147"/>
      <c r="J36" s="147"/>
      <c r="K36" s="147"/>
      <c r="L36" s="147"/>
      <c r="M36" s="147"/>
      <c r="N36" s="147"/>
      <c r="O36" s="147"/>
      <c r="P36" s="147"/>
      <c r="Q36" s="147"/>
      <c r="R36" s="147"/>
      <c r="S36" s="147"/>
      <c r="T36" s="147"/>
      <c r="U36" s="147"/>
      <c r="V36" s="147"/>
      <c r="W36" s="147"/>
    </row>
    <row r="37" spans="1:23" ht="12.75" customHeight="1" x14ac:dyDescent="0.15">
      <c r="A37" s="5"/>
      <c r="B37" s="150"/>
      <c r="C37" s="90"/>
      <c r="D37" s="146"/>
      <c r="E37" s="82"/>
      <c r="F37" s="147"/>
      <c r="G37" s="147"/>
      <c r="H37" s="147"/>
      <c r="I37" s="147"/>
      <c r="J37" s="147"/>
      <c r="K37" s="147"/>
      <c r="L37" s="147"/>
      <c r="M37" s="147"/>
      <c r="N37" s="147"/>
      <c r="O37" s="147"/>
      <c r="P37" s="147"/>
      <c r="Q37" s="147"/>
      <c r="R37" s="147"/>
      <c r="S37" s="147"/>
      <c r="T37" s="147"/>
      <c r="U37" s="147"/>
      <c r="V37" s="147"/>
      <c r="W37" s="147"/>
    </row>
    <row r="38" spans="1:23" ht="12.75" customHeight="1" x14ac:dyDescent="0.15">
      <c r="A38" s="5"/>
      <c r="B38" s="150"/>
      <c r="C38" s="90"/>
      <c r="D38" s="146"/>
      <c r="E38" s="82"/>
      <c r="F38" s="147"/>
      <c r="G38" s="147"/>
      <c r="H38" s="147"/>
      <c r="I38" s="147"/>
      <c r="J38" s="147"/>
      <c r="K38" s="147"/>
      <c r="L38" s="147"/>
      <c r="M38" s="147"/>
      <c r="N38" s="147"/>
      <c r="O38" s="147"/>
      <c r="P38" s="147"/>
      <c r="Q38" s="147"/>
      <c r="R38" s="147"/>
      <c r="S38" s="147"/>
      <c r="T38" s="147"/>
      <c r="U38" s="147"/>
      <c r="V38" s="147"/>
      <c r="W38" s="147"/>
    </row>
    <row r="39" spans="1:23" ht="12.75" customHeight="1" x14ac:dyDescent="0.15">
      <c r="A39" s="5"/>
      <c r="B39" s="150"/>
      <c r="C39" s="90"/>
      <c r="D39" s="146"/>
      <c r="E39" s="82"/>
      <c r="F39" s="147"/>
      <c r="G39" s="147"/>
      <c r="H39" s="147"/>
      <c r="I39" s="147"/>
      <c r="J39" s="147"/>
      <c r="K39" s="147"/>
      <c r="L39" s="147"/>
      <c r="M39" s="147"/>
      <c r="N39" s="147"/>
      <c r="O39" s="147"/>
      <c r="P39" s="147"/>
      <c r="Q39" s="147"/>
      <c r="R39" s="147"/>
      <c r="S39" s="147"/>
      <c r="T39" s="147"/>
      <c r="U39" s="147"/>
      <c r="V39" s="147"/>
      <c r="W39" s="147"/>
    </row>
    <row r="40" spans="1:23" ht="12.75" customHeight="1" x14ac:dyDescent="0.15">
      <c r="A40" s="5"/>
      <c r="B40" s="150"/>
      <c r="C40" s="90"/>
      <c r="D40" s="146"/>
      <c r="E40" s="82"/>
      <c r="F40" s="147"/>
      <c r="G40" s="147"/>
      <c r="H40" s="147"/>
      <c r="I40" s="147"/>
      <c r="J40" s="147"/>
      <c r="K40" s="147"/>
      <c r="L40" s="147"/>
      <c r="M40" s="147"/>
      <c r="N40" s="147"/>
      <c r="O40" s="147"/>
      <c r="P40" s="147"/>
      <c r="Q40" s="147"/>
      <c r="R40" s="147"/>
      <c r="S40" s="147"/>
      <c r="T40" s="147"/>
      <c r="U40" s="147"/>
      <c r="V40" s="147"/>
      <c r="W40" s="147"/>
    </row>
    <row r="41" spans="1:23" ht="12.75" customHeight="1" x14ac:dyDescent="0.15">
      <c r="A41" s="5"/>
      <c r="B41" s="150"/>
      <c r="C41" s="90"/>
      <c r="D41" s="146"/>
      <c r="E41" s="82"/>
      <c r="F41" s="147"/>
      <c r="G41" s="147"/>
      <c r="H41" s="147"/>
      <c r="I41" s="147"/>
      <c r="J41" s="147"/>
      <c r="K41" s="147"/>
      <c r="L41" s="147"/>
      <c r="M41" s="147"/>
      <c r="N41" s="147"/>
      <c r="O41" s="147"/>
      <c r="P41" s="147"/>
      <c r="Q41" s="147"/>
      <c r="R41" s="147"/>
      <c r="S41" s="147"/>
      <c r="T41" s="147"/>
      <c r="U41" s="147"/>
      <c r="V41" s="147"/>
      <c r="W41" s="147"/>
    </row>
    <row r="42" spans="1:23" ht="12.75" customHeight="1" x14ac:dyDescent="0.15">
      <c r="A42" s="5"/>
      <c r="B42" s="150"/>
      <c r="C42" s="90"/>
      <c r="D42" s="146"/>
      <c r="E42" s="82"/>
      <c r="F42" s="147"/>
      <c r="G42" s="147"/>
      <c r="H42" s="147"/>
      <c r="I42" s="147"/>
      <c r="J42" s="147"/>
      <c r="K42" s="147"/>
      <c r="L42" s="147"/>
      <c r="M42" s="147"/>
      <c r="N42" s="147"/>
      <c r="O42" s="147"/>
      <c r="P42" s="147"/>
      <c r="Q42" s="147"/>
      <c r="R42" s="147"/>
      <c r="S42" s="147"/>
      <c r="T42" s="147"/>
      <c r="U42" s="147"/>
      <c r="V42" s="147"/>
      <c r="W42" s="147"/>
    </row>
    <row r="43" spans="1:23" ht="12.75" customHeight="1" x14ac:dyDescent="0.15">
      <c r="A43" s="5"/>
      <c r="B43" s="150"/>
      <c r="C43" s="90"/>
      <c r="D43" s="146"/>
      <c r="E43" s="82"/>
      <c r="F43" s="147"/>
      <c r="G43" s="147"/>
      <c r="H43" s="147"/>
      <c r="I43" s="147"/>
      <c r="J43" s="147"/>
      <c r="K43" s="147"/>
      <c r="L43" s="147"/>
      <c r="M43" s="147"/>
      <c r="N43" s="147"/>
      <c r="O43" s="147"/>
      <c r="P43" s="147"/>
      <c r="Q43" s="147"/>
      <c r="R43" s="147"/>
      <c r="S43" s="147"/>
      <c r="T43" s="147"/>
      <c r="U43" s="147"/>
      <c r="V43" s="147"/>
      <c r="W43" s="147"/>
    </row>
    <row r="44" spans="1:23" ht="12.75" customHeight="1" x14ac:dyDescent="0.15">
      <c r="A44" s="5"/>
      <c r="B44" s="150"/>
      <c r="C44" s="90"/>
      <c r="D44" s="146"/>
      <c r="E44" s="82"/>
      <c r="F44" s="147"/>
      <c r="G44" s="147"/>
      <c r="H44" s="147"/>
      <c r="I44" s="147"/>
      <c r="J44" s="147"/>
      <c r="K44" s="147"/>
      <c r="L44" s="147"/>
      <c r="M44" s="147"/>
      <c r="N44" s="147"/>
      <c r="O44" s="147"/>
      <c r="P44" s="147"/>
      <c r="Q44" s="147"/>
      <c r="R44" s="147"/>
      <c r="S44" s="147"/>
      <c r="T44" s="147"/>
      <c r="U44" s="147"/>
      <c r="V44" s="147"/>
      <c r="W44" s="147"/>
    </row>
    <row r="45" spans="1:23" ht="12.75" customHeight="1" x14ac:dyDescent="0.15">
      <c r="A45" s="5"/>
      <c r="B45" s="150"/>
      <c r="C45" s="90"/>
      <c r="D45" s="146"/>
      <c r="E45" s="82"/>
      <c r="F45" s="147"/>
      <c r="G45" s="147"/>
      <c r="H45" s="147"/>
      <c r="I45" s="147"/>
      <c r="J45" s="147"/>
      <c r="K45" s="147"/>
      <c r="L45" s="147"/>
      <c r="M45" s="147"/>
      <c r="N45" s="147"/>
      <c r="O45" s="147"/>
      <c r="P45" s="147"/>
      <c r="Q45" s="147"/>
      <c r="R45" s="147"/>
      <c r="S45" s="147"/>
      <c r="T45" s="147"/>
      <c r="U45" s="147"/>
      <c r="V45" s="147"/>
      <c r="W45" s="147"/>
    </row>
    <row r="46" spans="1:23" ht="12.75" customHeight="1" x14ac:dyDescent="0.15">
      <c r="A46" s="5"/>
      <c r="B46" s="150"/>
      <c r="C46" s="90"/>
      <c r="D46" s="146"/>
      <c r="E46" s="82"/>
      <c r="F46" s="147"/>
      <c r="G46" s="147"/>
      <c r="H46" s="147"/>
      <c r="I46" s="147"/>
      <c r="J46" s="147"/>
      <c r="K46" s="147"/>
      <c r="L46" s="147"/>
      <c r="M46" s="147"/>
      <c r="N46" s="147"/>
      <c r="O46" s="147"/>
      <c r="P46" s="147"/>
      <c r="Q46" s="147"/>
      <c r="R46" s="147"/>
      <c r="S46" s="147"/>
      <c r="T46" s="147"/>
      <c r="U46" s="147"/>
      <c r="V46" s="147"/>
      <c r="W46" s="147"/>
    </row>
    <row r="47" spans="1:23" ht="12.75" customHeight="1" x14ac:dyDescent="0.15">
      <c r="A47" s="5"/>
      <c r="B47" s="150"/>
      <c r="C47" s="90"/>
      <c r="D47" s="146"/>
      <c r="E47" s="82"/>
      <c r="F47" s="147"/>
      <c r="G47" s="147"/>
      <c r="H47" s="147"/>
      <c r="I47" s="147"/>
      <c r="J47" s="147"/>
      <c r="K47" s="147"/>
      <c r="L47" s="147"/>
      <c r="M47" s="147"/>
      <c r="N47" s="147"/>
      <c r="O47" s="147"/>
      <c r="P47" s="147"/>
      <c r="Q47" s="147"/>
      <c r="R47" s="147"/>
      <c r="S47" s="147"/>
      <c r="T47" s="147"/>
      <c r="U47" s="147"/>
      <c r="V47" s="147"/>
      <c r="W47" s="147"/>
    </row>
    <row r="48" spans="1:23" ht="12.75" customHeight="1" x14ac:dyDescent="0.15">
      <c r="A48" s="5"/>
      <c r="B48" s="150"/>
      <c r="C48" s="90"/>
      <c r="D48" s="146"/>
      <c r="E48" s="82"/>
      <c r="F48" s="147"/>
      <c r="G48" s="147"/>
      <c r="H48" s="147"/>
      <c r="I48" s="147"/>
      <c r="J48" s="147"/>
      <c r="K48" s="147"/>
      <c r="L48" s="147"/>
      <c r="M48" s="147"/>
      <c r="N48" s="147"/>
      <c r="O48" s="147"/>
      <c r="P48" s="147"/>
      <c r="Q48" s="147"/>
      <c r="R48" s="147"/>
      <c r="S48" s="147"/>
      <c r="T48" s="147"/>
      <c r="U48" s="147"/>
      <c r="V48" s="147"/>
      <c r="W48" s="147"/>
    </row>
    <row r="49" spans="1:23" ht="12.75" customHeight="1" x14ac:dyDescent="0.15">
      <c r="A49" s="5"/>
      <c r="B49" s="150"/>
      <c r="C49" s="90"/>
      <c r="D49" s="146"/>
      <c r="E49" s="82"/>
      <c r="F49" s="147"/>
      <c r="G49" s="147"/>
      <c r="H49" s="147"/>
      <c r="I49" s="147"/>
      <c r="J49" s="147"/>
      <c r="K49" s="147"/>
      <c r="L49" s="147"/>
      <c r="M49" s="147"/>
      <c r="N49" s="147"/>
      <c r="O49" s="147"/>
      <c r="P49" s="147"/>
      <c r="Q49" s="147"/>
      <c r="R49" s="147"/>
      <c r="S49" s="147"/>
      <c r="T49" s="147"/>
      <c r="U49" s="147"/>
      <c r="V49" s="147"/>
      <c r="W49" s="147"/>
    </row>
    <row r="50" spans="1:23" ht="12.75" customHeight="1" x14ac:dyDescent="0.15">
      <c r="A50" s="5"/>
      <c r="B50" s="150"/>
      <c r="C50" s="90"/>
      <c r="D50" s="146"/>
      <c r="E50" s="82"/>
      <c r="F50" s="147"/>
      <c r="G50" s="147"/>
      <c r="H50" s="147"/>
      <c r="I50" s="147"/>
      <c r="J50" s="147"/>
      <c r="K50" s="147"/>
      <c r="L50" s="147"/>
      <c r="M50" s="147"/>
      <c r="N50" s="147"/>
      <c r="O50" s="147"/>
      <c r="P50" s="147"/>
      <c r="Q50" s="147"/>
      <c r="R50" s="147"/>
      <c r="S50" s="147"/>
      <c r="T50" s="147"/>
      <c r="U50" s="147"/>
      <c r="V50" s="147"/>
      <c r="W50" s="147"/>
    </row>
    <row r="51" spans="1:23" ht="12.75" customHeight="1" x14ac:dyDescent="0.15">
      <c r="A51" s="5"/>
      <c r="B51" s="150"/>
      <c r="C51" s="90"/>
      <c r="D51" s="146"/>
      <c r="E51" s="82"/>
      <c r="F51" s="147"/>
      <c r="G51" s="147"/>
      <c r="H51" s="147"/>
      <c r="I51" s="147"/>
      <c r="J51" s="147"/>
      <c r="K51" s="147"/>
      <c r="L51" s="147"/>
      <c r="M51" s="147"/>
      <c r="N51" s="147"/>
      <c r="O51" s="147"/>
      <c r="P51" s="147"/>
      <c r="Q51" s="147"/>
      <c r="R51" s="147"/>
      <c r="S51" s="147"/>
      <c r="T51" s="147"/>
      <c r="U51" s="147"/>
      <c r="V51" s="147"/>
      <c r="W51" s="147"/>
    </row>
    <row r="52" spans="1:23" ht="12.75" customHeight="1" x14ac:dyDescent="0.15">
      <c r="A52" s="5"/>
      <c r="B52" s="150"/>
      <c r="C52" s="90"/>
      <c r="D52" s="146"/>
      <c r="E52" s="82"/>
      <c r="F52" s="147"/>
      <c r="G52" s="147"/>
      <c r="H52" s="147"/>
      <c r="I52" s="147"/>
      <c r="J52" s="147"/>
      <c r="K52" s="147"/>
      <c r="L52" s="147"/>
      <c r="M52" s="147"/>
      <c r="N52" s="147"/>
      <c r="O52" s="147"/>
      <c r="P52" s="147"/>
      <c r="Q52" s="147"/>
      <c r="R52" s="147"/>
      <c r="S52" s="147"/>
      <c r="T52" s="147"/>
      <c r="U52" s="147"/>
      <c r="V52" s="147"/>
      <c r="W52" s="147"/>
    </row>
    <row r="53" spans="1:23" ht="12.75" customHeight="1" x14ac:dyDescent="0.15">
      <c r="A53" s="5"/>
      <c r="B53" s="150"/>
      <c r="C53" s="90"/>
      <c r="D53" s="146"/>
      <c r="E53" s="82"/>
      <c r="F53" s="147"/>
      <c r="G53" s="147"/>
      <c r="H53" s="147"/>
      <c r="I53" s="147"/>
      <c r="J53" s="147"/>
      <c r="K53" s="147"/>
      <c r="L53" s="147"/>
      <c r="M53" s="147"/>
      <c r="N53" s="147"/>
      <c r="O53" s="147"/>
      <c r="P53" s="147"/>
      <c r="Q53" s="147"/>
      <c r="R53" s="147"/>
      <c r="S53" s="147"/>
      <c r="T53" s="147"/>
      <c r="U53" s="147"/>
      <c r="V53" s="147"/>
      <c r="W53" s="147"/>
    </row>
    <row r="54" spans="1:23" ht="12.75" customHeight="1" x14ac:dyDescent="0.15">
      <c r="A54" s="5"/>
      <c r="B54" s="150"/>
      <c r="C54" s="90"/>
      <c r="D54" s="146"/>
      <c r="E54" s="82"/>
      <c r="F54" s="147"/>
      <c r="G54" s="147"/>
      <c r="H54" s="147"/>
      <c r="I54" s="147"/>
      <c r="J54" s="147"/>
      <c r="K54" s="147"/>
      <c r="L54" s="147"/>
      <c r="M54" s="147"/>
      <c r="N54" s="147"/>
      <c r="O54" s="147"/>
      <c r="P54" s="147"/>
      <c r="Q54" s="147"/>
      <c r="R54" s="147"/>
      <c r="S54" s="147"/>
      <c r="T54" s="147"/>
      <c r="U54" s="147"/>
      <c r="V54" s="147"/>
      <c r="W54" s="147"/>
    </row>
    <row r="55" spans="1:23" ht="12.75" customHeight="1" x14ac:dyDescent="0.15">
      <c r="A55" s="5"/>
      <c r="B55" s="150"/>
      <c r="C55" s="90"/>
      <c r="D55" s="146"/>
      <c r="E55" s="82"/>
      <c r="F55" s="147"/>
      <c r="G55" s="147"/>
      <c r="H55" s="147"/>
      <c r="I55" s="147"/>
      <c r="J55" s="147"/>
      <c r="K55" s="147"/>
      <c r="L55" s="147"/>
      <c r="M55" s="147"/>
      <c r="N55" s="147"/>
      <c r="O55" s="147"/>
      <c r="P55" s="147"/>
      <c r="Q55" s="147"/>
      <c r="R55" s="147"/>
      <c r="S55" s="147"/>
      <c r="T55" s="147"/>
      <c r="U55" s="147"/>
      <c r="V55" s="147"/>
      <c r="W55" s="147"/>
    </row>
    <row r="56" spans="1:23" ht="12.75" customHeight="1" x14ac:dyDescent="0.15">
      <c r="A56" s="5"/>
      <c r="B56" s="150"/>
      <c r="C56" s="90"/>
      <c r="D56" s="146"/>
      <c r="E56" s="82"/>
      <c r="F56" s="147"/>
      <c r="G56" s="147"/>
      <c r="H56" s="147"/>
      <c r="I56" s="147"/>
      <c r="J56" s="147"/>
      <c r="K56" s="147"/>
      <c r="L56" s="147"/>
      <c r="M56" s="147"/>
      <c r="N56" s="147"/>
      <c r="O56" s="147"/>
      <c r="P56" s="147"/>
      <c r="Q56" s="147"/>
      <c r="R56" s="147"/>
      <c r="S56" s="147"/>
      <c r="T56" s="147"/>
      <c r="U56" s="147"/>
      <c r="V56" s="147"/>
      <c r="W56" s="147"/>
    </row>
    <row r="57" spans="1:23" ht="12.75" customHeight="1" x14ac:dyDescent="0.15">
      <c r="A57" s="5"/>
      <c r="B57" s="150"/>
      <c r="C57" s="90"/>
      <c r="D57" s="146"/>
      <c r="E57" s="82"/>
      <c r="F57" s="147"/>
      <c r="G57" s="147"/>
      <c r="H57" s="147"/>
      <c r="I57" s="147"/>
      <c r="J57" s="147"/>
      <c r="K57" s="147"/>
      <c r="L57" s="147"/>
      <c r="M57" s="147"/>
      <c r="N57" s="147"/>
      <c r="O57" s="147"/>
      <c r="P57" s="147"/>
      <c r="Q57" s="147"/>
      <c r="R57" s="147"/>
      <c r="S57" s="147"/>
      <c r="T57" s="147"/>
      <c r="U57" s="147"/>
      <c r="V57" s="147"/>
      <c r="W57" s="147"/>
    </row>
    <row r="58" spans="1:23" ht="12.75" customHeight="1" x14ac:dyDescent="0.15">
      <c r="A58" s="5"/>
      <c r="B58" s="150"/>
      <c r="C58" s="90"/>
      <c r="D58" s="146"/>
      <c r="E58" s="82"/>
      <c r="F58" s="147"/>
      <c r="G58" s="147"/>
      <c r="H58" s="147"/>
      <c r="I58" s="147"/>
      <c r="J58" s="147"/>
      <c r="K58" s="147"/>
      <c r="L58" s="147"/>
      <c r="M58" s="147"/>
      <c r="N58" s="147"/>
      <c r="O58" s="147"/>
      <c r="P58" s="147"/>
      <c r="Q58" s="147"/>
      <c r="R58" s="147"/>
      <c r="S58" s="147"/>
      <c r="T58" s="147"/>
      <c r="U58" s="147"/>
      <c r="V58" s="147"/>
      <c r="W58" s="147"/>
    </row>
    <row r="59" spans="1:23" ht="12.75" customHeight="1" x14ac:dyDescent="0.15">
      <c r="A59" s="5"/>
      <c r="B59" s="150"/>
      <c r="C59" s="90"/>
      <c r="D59" s="146"/>
      <c r="E59" s="82"/>
      <c r="F59" s="147"/>
      <c r="G59" s="147"/>
      <c r="H59" s="147"/>
      <c r="I59" s="147"/>
      <c r="J59" s="147"/>
      <c r="K59" s="147"/>
      <c r="L59" s="147"/>
      <c r="M59" s="147"/>
      <c r="N59" s="147"/>
      <c r="O59" s="147"/>
      <c r="P59" s="147"/>
      <c r="Q59" s="147"/>
      <c r="R59" s="147"/>
      <c r="S59" s="147"/>
      <c r="T59" s="147"/>
      <c r="U59" s="147"/>
      <c r="V59" s="147"/>
      <c r="W59" s="147"/>
    </row>
    <row r="60" spans="1:23" ht="12.75" customHeight="1" x14ac:dyDescent="0.15">
      <c r="A60" s="5"/>
      <c r="B60" s="150"/>
      <c r="C60" s="90"/>
      <c r="D60" s="146"/>
      <c r="E60" s="82"/>
      <c r="F60" s="147"/>
      <c r="G60" s="147"/>
      <c r="H60" s="147"/>
      <c r="I60" s="147"/>
      <c r="J60" s="147"/>
      <c r="K60" s="147"/>
      <c r="L60" s="147"/>
      <c r="M60" s="147"/>
      <c r="N60" s="147"/>
      <c r="O60" s="147"/>
      <c r="P60" s="147"/>
      <c r="Q60" s="147"/>
      <c r="R60" s="147"/>
      <c r="S60" s="147"/>
      <c r="T60" s="147"/>
      <c r="U60" s="147"/>
      <c r="V60" s="147"/>
      <c r="W60" s="147"/>
    </row>
    <row r="61" spans="1:23" ht="12.75" customHeight="1" x14ac:dyDescent="0.15">
      <c r="A61" s="5"/>
      <c r="B61" s="150"/>
      <c r="C61" s="90"/>
      <c r="D61" s="146"/>
      <c r="E61" s="82"/>
      <c r="F61" s="147"/>
      <c r="G61" s="147"/>
      <c r="H61" s="147"/>
      <c r="I61" s="147"/>
      <c r="J61" s="147"/>
      <c r="K61" s="147"/>
      <c r="L61" s="147"/>
      <c r="M61" s="147"/>
      <c r="N61" s="147"/>
      <c r="O61" s="147"/>
      <c r="P61" s="147"/>
      <c r="Q61" s="147"/>
      <c r="R61" s="147"/>
      <c r="S61" s="147"/>
      <c r="T61" s="147"/>
      <c r="U61" s="147"/>
      <c r="V61" s="147"/>
      <c r="W61" s="147"/>
    </row>
    <row r="62" spans="1:23" ht="12.75" customHeight="1" x14ac:dyDescent="0.15">
      <c r="A62" s="5"/>
      <c r="B62" s="150"/>
      <c r="C62" s="90"/>
      <c r="D62" s="146"/>
      <c r="E62" s="82"/>
      <c r="F62" s="147"/>
      <c r="G62" s="147"/>
      <c r="H62" s="147"/>
      <c r="I62" s="147"/>
      <c r="J62" s="147"/>
      <c r="K62" s="147"/>
      <c r="L62" s="147"/>
      <c r="M62" s="147"/>
      <c r="N62" s="147"/>
      <c r="O62" s="147"/>
      <c r="P62" s="147"/>
      <c r="Q62" s="147"/>
      <c r="R62" s="147"/>
      <c r="S62" s="147"/>
      <c r="T62" s="147"/>
      <c r="U62" s="147"/>
      <c r="V62" s="147"/>
      <c r="W62" s="147"/>
    </row>
    <row r="63" spans="1:23" ht="12.75" customHeight="1" x14ac:dyDescent="0.15">
      <c r="A63" s="5"/>
      <c r="B63" s="150"/>
      <c r="C63" s="90"/>
      <c r="D63" s="146"/>
      <c r="E63" s="82"/>
      <c r="F63" s="147"/>
      <c r="G63" s="147"/>
      <c r="H63" s="147"/>
      <c r="I63" s="147"/>
      <c r="J63" s="147"/>
      <c r="K63" s="147"/>
      <c r="L63" s="147"/>
      <c r="M63" s="147"/>
      <c r="N63" s="147"/>
      <c r="O63" s="147"/>
      <c r="P63" s="147"/>
      <c r="Q63" s="147"/>
      <c r="R63" s="147"/>
      <c r="S63" s="147"/>
      <c r="T63" s="147"/>
      <c r="U63" s="147"/>
      <c r="V63" s="147"/>
      <c r="W63" s="147"/>
    </row>
    <row r="64" spans="1:23" ht="12.75" customHeight="1" x14ac:dyDescent="0.15">
      <c r="A64" s="5"/>
      <c r="B64" s="150"/>
      <c r="C64" s="90"/>
      <c r="D64" s="146"/>
      <c r="E64" s="82"/>
      <c r="F64" s="147"/>
      <c r="G64" s="147"/>
      <c r="H64" s="147"/>
      <c r="I64" s="147"/>
      <c r="J64" s="147"/>
      <c r="K64" s="147"/>
      <c r="L64" s="147"/>
      <c r="M64" s="147"/>
      <c r="N64" s="147"/>
      <c r="O64" s="147"/>
      <c r="P64" s="147"/>
      <c r="Q64" s="147"/>
      <c r="R64" s="147"/>
      <c r="S64" s="147"/>
      <c r="T64" s="147"/>
      <c r="U64" s="147"/>
      <c r="V64" s="147"/>
      <c r="W64" s="147"/>
    </row>
    <row r="65" spans="1:23" ht="12.75" customHeight="1" x14ac:dyDescent="0.15">
      <c r="A65" s="5"/>
      <c r="B65" s="150"/>
      <c r="C65" s="90"/>
      <c r="D65" s="146"/>
      <c r="E65" s="82"/>
      <c r="F65" s="147"/>
      <c r="G65" s="147"/>
      <c r="H65" s="147"/>
      <c r="I65" s="147"/>
      <c r="J65" s="147"/>
      <c r="K65" s="147"/>
      <c r="L65" s="147"/>
      <c r="M65" s="147"/>
      <c r="N65" s="147"/>
      <c r="O65" s="147"/>
      <c r="P65" s="147"/>
      <c r="Q65" s="147"/>
      <c r="R65" s="147"/>
      <c r="S65" s="147"/>
      <c r="T65" s="147"/>
      <c r="U65" s="147"/>
      <c r="V65" s="147"/>
      <c r="W65" s="147"/>
    </row>
    <row r="66" spans="1:23" ht="12.75" customHeight="1" x14ac:dyDescent="0.15">
      <c r="A66" s="5"/>
      <c r="B66" s="150"/>
      <c r="C66" s="90"/>
      <c r="D66" s="146"/>
      <c r="E66" s="82"/>
      <c r="F66" s="147"/>
      <c r="G66" s="147"/>
      <c r="H66" s="147"/>
      <c r="I66" s="147"/>
      <c r="J66" s="147"/>
      <c r="K66" s="147"/>
      <c r="L66" s="147"/>
      <c r="M66" s="147"/>
      <c r="N66" s="147"/>
      <c r="O66" s="147"/>
      <c r="P66" s="147"/>
      <c r="Q66" s="147"/>
      <c r="R66" s="147"/>
      <c r="S66" s="147"/>
      <c r="T66" s="147"/>
      <c r="U66" s="147"/>
      <c r="V66" s="147"/>
      <c r="W66" s="147"/>
    </row>
    <row r="67" spans="1:23" ht="12.75" customHeight="1" x14ac:dyDescent="0.15">
      <c r="A67" s="5"/>
      <c r="B67" s="150"/>
      <c r="C67" s="90"/>
      <c r="D67" s="146"/>
      <c r="E67" s="82"/>
      <c r="F67" s="147"/>
      <c r="G67" s="147"/>
      <c r="H67" s="147"/>
      <c r="I67" s="147"/>
      <c r="J67" s="147"/>
      <c r="K67" s="147"/>
      <c r="L67" s="147"/>
      <c r="M67" s="147"/>
      <c r="N67" s="147"/>
      <c r="O67" s="147"/>
      <c r="P67" s="147"/>
      <c r="Q67" s="147"/>
      <c r="R67" s="147"/>
      <c r="S67" s="147"/>
      <c r="T67" s="147"/>
      <c r="U67" s="147"/>
      <c r="V67" s="147"/>
      <c r="W67" s="147"/>
    </row>
    <row r="68" spans="1:23" ht="12.75" customHeight="1" x14ac:dyDescent="0.15">
      <c r="A68" s="5"/>
      <c r="B68" s="150"/>
      <c r="C68" s="90"/>
      <c r="D68" s="146"/>
      <c r="E68" s="82"/>
      <c r="F68" s="147"/>
      <c r="G68" s="147"/>
      <c r="H68" s="147"/>
      <c r="I68" s="147"/>
      <c r="J68" s="147"/>
      <c r="K68" s="147"/>
      <c r="L68" s="147"/>
      <c r="M68" s="147"/>
      <c r="N68" s="147"/>
      <c r="O68" s="147"/>
      <c r="P68" s="147"/>
      <c r="Q68" s="147"/>
      <c r="R68" s="147"/>
      <c r="S68" s="147"/>
      <c r="T68" s="147"/>
      <c r="U68" s="147"/>
      <c r="V68" s="147"/>
      <c r="W68" s="147"/>
    </row>
    <row r="69" spans="1:23" ht="12.75" customHeight="1" x14ac:dyDescent="0.15">
      <c r="A69" s="5"/>
      <c r="B69" s="150"/>
      <c r="C69" s="90"/>
      <c r="D69" s="146"/>
      <c r="E69" s="82"/>
      <c r="F69" s="147"/>
      <c r="G69" s="147"/>
      <c r="H69" s="147"/>
      <c r="I69" s="147"/>
      <c r="J69" s="147"/>
      <c r="K69" s="147"/>
      <c r="L69" s="147"/>
      <c r="M69" s="147"/>
      <c r="N69" s="147"/>
      <c r="O69" s="147"/>
      <c r="P69" s="147"/>
      <c r="Q69" s="147"/>
      <c r="R69" s="147"/>
      <c r="S69" s="147"/>
      <c r="T69" s="147"/>
      <c r="U69" s="147"/>
      <c r="V69" s="147"/>
      <c r="W69" s="147"/>
    </row>
    <row r="70" spans="1:23" ht="12.75" customHeight="1" x14ac:dyDescent="0.15">
      <c r="A70" s="5"/>
      <c r="B70" s="150"/>
      <c r="C70" s="90"/>
      <c r="D70" s="146"/>
      <c r="E70" s="82"/>
      <c r="F70" s="147"/>
      <c r="G70" s="147"/>
      <c r="H70" s="147"/>
      <c r="I70" s="147"/>
      <c r="J70" s="147"/>
      <c r="K70" s="147"/>
      <c r="L70" s="147"/>
      <c r="M70" s="147"/>
      <c r="N70" s="147"/>
      <c r="O70" s="147"/>
      <c r="P70" s="147"/>
      <c r="Q70" s="147"/>
      <c r="R70" s="147"/>
      <c r="S70" s="147"/>
      <c r="T70" s="147"/>
      <c r="U70" s="147"/>
      <c r="V70" s="147"/>
      <c r="W70" s="147"/>
    </row>
    <row r="71" spans="1:23" ht="12.75" customHeight="1" x14ac:dyDescent="0.15">
      <c r="A71" s="5"/>
      <c r="B71" s="150"/>
      <c r="C71" s="90"/>
      <c r="D71" s="146"/>
      <c r="E71" s="82"/>
      <c r="F71" s="147"/>
      <c r="G71" s="147"/>
      <c r="H71" s="147"/>
      <c r="I71" s="147"/>
      <c r="J71" s="147"/>
      <c r="K71" s="147"/>
      <c r="L71" s="147"/>
      <c r="M71" s="147"/>
      <c r="N71" s="147"/>
      <c r="O71" s="147"/>
      <c r="P71" s="147"/>
      <c r="Q71" s="147"/>
      <c r="R71" s="147"/>
      <c r="S71" s="147"/>
      <c r="T71" s="147"/>
      <c r="U71" s="147"/>
      <c r="V71" s="147"/>
      <c r="W71" s="147"/>
    </row>
    <row r="72" spans="1:23" ht="12.75" customHeight="1" x14ac:dyDescent="0.15">
      <c r="A72" s="5"/>
      <c r="B72" s="150"/>
      <c r="C72" s="90"/>
      <c r="D72" s="146"/>
      <c r="E72" s="82"/>
      <c r="F72" s="147"/>
      <c r="G72" s="147"/>
      <c r="H72" s="147"/>
      <c r="I72" s="147"/>
      <c r="J72" s="147"/>
      <c r="K72" s="147"/>
      <c r="L72" s="147"/>
      <c r="M72" s="147"/>
      <c r="N72" s="147"/>
      <c r="O72" s="147"/>
      <c r="P72" s="147"/>
      <c r="Q72" s="147"/>
      <c r="R72" s="147"/>
      <c r="S72" s="147"/>
      <c r="T72" s="147"/>
      <c r="U72" s="147"/>
      <c r="V72" s="147"/>
      <c r="W72" s="147"/>
    </row>
    <row r="73" spans="1:23" ht="12.75" customHeight="1" x14ac:dyDescent="0.15">
      <c r="A73" s="5"/>
      <c r="B73" s="150"/>
      <c r="C73" s="90"/>
      <c r="D73" s="146"/>
      <c r="E73" s="82"/>
      <c r="F73" s="147"/>
      <c r="G73" s="147"/>
      <c r="H73" s="147"/>
      <c r="I73" s="147"/>
      <c r="J73" s="147"/>
      <c r="K73" s="147"/>
      <c r="L73" s="147"/>
      <c r="M73" s="147"/>
      <c r="N73" s="147"/>
      <c r="O73" s="147"/>
      <c r="P73" s="147"/>
      <c r="Q73" s="147"/>
      <c r="R73" s="147"/>
      <c r="S73" s="147"/>
      <c r="T73" s="147"/>
      <c r="U73" s="147"/>
      <c r="V73" s="147"/>
      <c r="W73" s="147"/>
    </row>
    <row r="74" spans="1:23" ht="12.75" customHeight="1" x14ac:dyDescent="0.15">
      <c r="A74" s="5"/>
      <c r="B74" s="150"/>
      <c r="C74" s="90"/>
      <c r="D74" s="146"/>
      <c r="E74" s="82"/>
      <c r="F74" s="147"/>
      <c r="G74" s="147"/>
      <c r="H74" s="147"/>
      <c r="I74" s="147"/>
      <c r="J74" s="147"/>
      <c r="K74" s="147"/>
      <c r="L74" s="147"/>
      <c r="M74" s="147"/>
      <c r="N74" s="147"/>
      <c r="O74" s="147"/>
      <c r="P74" s="147"/>
      <c r="Q74" s="147"/>
      <c r="R74" s="147"/>
      <c r="S74" s="147"/>
      <c r="T74" s="147"/>
      <c r="U74" s="147"/>
      <c r="V74" s="147"/>
      <c r="W74" s="147"/>
    </row>
    <row r="75" spans="1:23" ht="12.75" customHeight="1" x14ac:dyDescent="0.15">
      <c r="A75" s="5"/>
      <c r="B75" s="150"/>
      <c r="C75" s="90"/>
      <c r="D75" s="146"/>
      <c r="E75" s="82"/>
      <c r="F75" s="147"/>
      <c r="G75" s="147"/>
      <c r="H75" s="147"/>
      <c r="I75" s="147"/>
      <c r="J75" s="147"/>
      <c r="K75" s="147"/>
      <c r="L75" s="147"/>
      <c r="M75" s="147"/>
      <c r="N75" s="147"/>
      <c r="O75" s="147"/>
      <c r="P75" s="147"/>
      <c r="Q75" s="147"/>
      <c r="R75" s="147"/>
      <c r="S75" s="147"/>
      <c r="T75" s="147"/>
      <c r="U75" s="147"/>
      <c r="V75" s="147"/>
      <c r="W75" s="147"/>
    </row>
    <row r="76" spans="1:23" ht="12.75" customHeight="1" x14ac:dyDescent="0.15">
      <c r="A76" s="5"/>
      <c r="B76" s="150"/>
      <c r="C76" s="90"/>
      <c r="D76" s="146"/>
      <c r="E76" s="82"/>
      <c r="F76" s="147"/>
      <c r="G76" s="147"/>
      <c r="H76" s="147"/>
      <c r="I76" s="147"/>
      <c r="J76" s="147"/>
      <c r="K76" s="147"/>
      <c r="L76" s="147"/>
      <c r="M76" s="147"/>
      <c r="N76" s="147"/>
      <c r="O76" s="147"/>
      <c r="P76" s="147"/>
      <c r="Q76" s="147"/>
      <c r="R76" s="147"/>
      <c r="S76" s="147"/>
      <c r="T76" s="147"/>
      <c r="U76" s="147"/>
      <c r="V76" s="147"/>
      <c r="W76" s="147"/>
    </row>
    <row r="77" spans="1:23" ht="12.75" customHeight="1" x14ac:dyDescent="0.15">
      <c r="A77" s="5"/>
      <c r="B77" s="150"/>
      <c r="C77" s="90"/>
      <c r="D77" s="146"/>
      <c r="E77" s="82"/>
      <c r="F77" s="147"/>
      <c r="G77" s="147"/>
      <c r="H77" s="147"/>
      <c r="I77" s="147"/>
      <c r="J77" s="147"/>
      <c r="K77" s="147"/>
      <c r="L77" s="147"/>
      <c r="M77" s="147"/>
      <c r="N77" s="147"/>
      <c r="O77" s="147"/>
      <c r="P77" s="147"/>
      <c r="Q77" s="147"/>
      <c r="R77" s="147"/>
      <c r="S77" s="147"/>
      <c r="T77" s="147"/>
      <c r="U77" s="147"/>
      <c r="V77" s="147"/>
      <c r="W77" s="147"/>
    </row>
    <row r="78" spans="1:23" ht="12.75" customHeight="1" x14ac:dyDescent="0.15">
      <c r="A78" s="5"/>
      <c r="B78" s="150"/>
      <c r="C78" s="90"/>
      <c r="D78" s="146"/>
      <c r="E78" s="82"/>
      <c r="F78" s="147"/>
      <c r="G78" s="147"/>
      <c r="H78" s="147"/>
      <c r="I78" s="147"/>
      <c r="J78" s="147"/>
      <c r="K78" s="147"/>
      <c r="L78" s="147"/>
      <c r="M78" s="147"/>
      <c r="N78" s="147"/>
      <c r="O78" s="147"/>
      <c r="P78" s="147"/>
      <c r="Q78" s="147"/>
      <c r="R78" s="147"/>
      <c r="S78" s="147"/>
      <c r="T78" s="147"/>
      <c r="U78" s="147"/>
      <c r="V78" s="147"/>
      <c r="W78" s="147"/>
    </row>
    <row r="79" spans="1:23" ht="12.75" customHeight="1" x14ac:dyDescent="0.15">
      <c r="A79" s="5"/>
      <c r="B79" s="150"/>
      <c r="C79" s="90"/>
      <c r="D79" s="146"/>
      <c r="E79" s="82"/>
      <c r="F79" s="147"/>
      <c r="G79" s="147"/>
      <c r="H79" s="147"/>
      <c r="I79" s="147"/>
      <c r="J79" s="147"/>
      <c r="K79" s="147"/>
      <c r="L79" s="147"/>
      <c r="M79" s="147"/>
      <c r="N79" s="147"/>
      <c r="O79" s="147"/>
      <c r="P79" s="147"/>
      <c r="Q79" s="147"/>
      <c r="R79" s="147"/>
      <c r="S79" s="147"/>
      <c r="T79" s="147"/>
      <c r="U79" s="147"/>
      <c r="V79" s="147"/>
      <c r="W79" s="147"/>
    </row>
    <row r="80" spans="1:23" ht="12.75" customHeight="1" x14ac:dyDescent="0.15">
      <c r="A80" s="5"/>
      <c r="B80" s="150"/>
      <c r="C80" s="90"/>
      <c r="D80" s="146"/>
      <c r="E80" s="82"/>
      <c r="F80" s="147"/>
      <c r="G80" s="147"/>
      <c r="H80" s="147"/>
      <c r="I80" s="147"/>
      <c r="J80" s="147"/>
      <c r="K80" s="147"/>
      <c r="L80" s="147"/>
      <c r="M80" s="147"/>
      <c r="N80" s="147"/>
      <c r="O80" s="147"/>
      <c r="P80" s="147"/>
      <c r="Q80" s="147"/>
      <c r="R80" s="147"/>
      <c r="S80" s="147"/>
      <c r="T80" s="147"/>
      <c r="U80" s="147"/>
      <c r="V80" s="147"/>
      <c r="W80" s="147"/>
    </row>
    <row r="81" spans="1:23" ht="12.75" customHeight="1" x14ac:dyDescent="0.15">
      <c r="A81" s="5"/>
      <c r="B81" s="150"/>
      <c r="C81" s="90"/>
      <c r="D81" s="146"/>
      <c r="E81" s="82"/>
      <c r="F81" s="147"/>
      <c r="G81" s="147"/>
      <c r="H81" s="147"/>
      <c r="I81" s="147"/>
      <c r="J81" s="147"/>
      <c r="K81" s="147"/>
      <c r="L81" s="147"/>
      <c r="M81" s="147"/>
      <c r="N81" s="147"/>
      <c r="O81" s="147"/>
      <c r="P81" s="147"/>
      <c r="Q81" s="147"/>
      <c r="R81" s="147"/>
      <c r="S81" s="147"/>
      <c r="T81" s="147"/>
      <c r="U81" s="147"/>
      <c r="V81" s="147"/>
      <c r="W81" s="147"/>
    </row>
    <row r="82" spans="1:23" ht="12.75" customHeight="1" x14ac:dyDescent="0.15">
      <c r="A82" s="5"/>
      <c r="B82" s="150"/>
      <c r="C82" s="90"/>
      <c r="D82" s="146"/>
      <c r="E82" s="82"/>
      <c r="F82" s="147"/>
      <c r="G82" s="147"/>
      <c r="H82" s="147"/>
      <c r="I82" s="147"/>
      <c r="J82" s="147"/>
      <c r="K82" s="147"/>
      <c r="L82" s="147"/>
      <c r="M82" s="147"/>
      <c r="N82" s="147"/>
      <c r="O82" s="147"/>
      <c r="P82" s="147"/>
      <c r="Q82" s="147"/>
      <c r="R82" s="147"/>
      <c r="S82" s="147"/>
      <c r="T82" s="147"/>
      <c r="U82" s="147"/>
      <c r="V82" s="147"/>
      <c r="W82" s="147"/>
    </row>
    <row r="83" spans="1:23" ht="12.75" customHeight="1" x14ac:dyDescent="0.15">
      <c r="A83" s="5"/>
      <c r="B83" s="150"/>
      <c r="C83" s="90"/>
      <c r="D83" s="146"/>
      <c r="E83" s="82"/>
      <c r="F83" s="147"/>
      <c r="G83" s="147"/>
      <c r="H83" s="147"/>
      <c r="I83" s="147"/>
      <c r="J83" s="147"/>
      <c r="K83" s="147"/>
      <c r="L83" s="147"/>
      <c r="M83" s="147"/>
      <c r="N83" s="147"/>
      <c r="O83" s="147"/>
      <c r="P83" s="147"/>
      <c r="Q83" s="147"/>
      <c r="R83" s="147"/>
      <c r="S83" s="147"/>
      <c r="T83" s="147"/>
      <c r="U83" s="147"/>
      <c r="V83" s="147"/>
      <c r="W83" s="147"/>
    </row>
    <row r="84" spans="1:23" ht="12.75" customHeight="1" x14ac:dyDescent="0.15">
      <c r="A84" s="5"/>
      <c r="B84" s="150"/>
      <c r="C84" s="90"/>
      <c r="D84" s="146"/>
      <c r="E84" s="82"/>
      <c r="F84" s="147"/>
      <c r="G84" s="147"/>
      <c r="H84" s="147"/>
      <c r="I84" s="147"/>
      <c r="J84" s="147"/>
      <c r="K84" s="147"/>
      <c r="L84" s="147"/>
      <c r="M84" s="147"/>
      <c r="N84" s="147"/>
      <c r="O84" s="147"/>
      <c r="P84" s="147"/>
      <c r="Q84" s="147"/>
      <c r="R84" s="147"/>
      <c r="S84" s="147"/>
      <c r="T84" s="147"/>
      <c r="U84" s="147"/>
      <c r="V84" s="147"/>
      <c r="W84" s="147"/>
    </row>
    <row r="85" spans="1:23" ht="12.75" customHeight="1" x14ac:dyDescent="0.15">
      <c r="A85" s="5"/>
      <c r="B85" s="150"/>
      <c r="C85" s="90"/>
      <c r="D85" s="146"/>
      <c r="E85" s="82"/>
      <c r="F85" s="147"/>
      <c r="G85" s="147"/>
      <c r="H85" s="147"/>
      <c r="I85" s="147"/>
      <c r="J85" s="147"/>
      <c r="K85" s="147"/>
      <c r="L85" s="147"/>
      <c r="M85" s="147"/>
      <c r="N85" s="147"/>
      <c r="O85" s="147"/>
      <c r="P85" s="147"/>
      <c r="Q85" s="147"/>
      <c r="R85" s="147"/>
      <c r="S85" s="147"/>
      <c r="T85" s="147"/>
      <c r="U85" s="147"/>
      <c r="V85" s="147"/>
      <c r="W85" s="147"/>
    </row>
    <row r="86" spans="1:23" ht="12.75" customHeight="1" x14ac:dyDescent="0.15">
      <c r="A86" s="5"/>
      <c r="B86" s="150"/>
      <c r="C86" s="90"/>
      <c r="D86" s="146"/>
      <c r="E86" s="82"/>
      <c r="F86" s="147"/>
      <c r="G86" s="147"/>
      <c r="H86" s="147"/>
      <c r="I86" s="147"/>
      <c r="J86" s="147"/>
      <c r="K86" s="147"/>
      <c r="L86" s="147"/>
      <c r="M86" s="147"/>
      <c r="N86" s="147"/>
      <c r="O86" s="147"/>
      <c r="P86" s="147"/>
      <c r="Q86" s="147"/>
      <c r="R86" s="147"/>
      <c r="S86" s="147"/>
      <c r="T86" s="147"/>
      <c r="U86" s="147"/>
      <c r="V86" s="147"/>
      <c r="W86" s="147"/>
    </row>
    <row r="87" spans="1:23" ht="12.75" customHeight="1" x14ac:dyDescent="0.15">
      <c r="A87" s="5"/>
      <c r="B87" s="150"/>
      <c r="C87" s="90"/>
      <c r="D87" s="146"/>
      <c r="E87" s="82"/>
      <c r="F87" s="147"/>
      <c r="G87" s="147"/>
      <c r="H87" s="147"/>
      <c r="I87" s="147"/>
      <c r="J87" s="147"/>
      <c r="K87" s="147"/>
      <c r="L87" s="147"/>
      <c r="M87" s="147"/>
      <c r="N87" s="147"/>
      <c r="O87" s="147"/>
      <c r="P87" s="147"/>
      <c r="Q87" s="147"/>
      <c r="R87" s="147"/>
      <c r="S87" s="147"/>
      <c r="T87" s="147"/>
      <c r="U87" s="147"/>
      <c r="V87" s="147"/>
      <c r="W87" s="147"/>
    </row>
    <row r="88" spans="1:23" ht="12.75" customHeight="1" x14ac:dyDescent="0.15">
      <c r="A88" s="5"/>
      <c r="B88" s="150"/>
      <c r="C88" s="90"/>
      <c r="D88" s="146"/>
      <c r="E88" s="82"/>
      <c r="F88" s="147"/>
      <c r="G88" s="147"/>
      <c r="H88" s="147"/>
      <c r="I88" s="147"/>
      <c r="J88" s="147"/>
      <c r="K88" s="147"/>
      <c r="L88" s="147"/>
      <c r="M88" s="147"/>
      <c r="N88" s="147"/>
      <c r="O88" s="147"/>
      <c r="P88" s="147"/>
      <c r="Q88" s="147"/>
      <c r="R88" s="147"/>
      <c r="S88" s="147"/>
      <c r="T88" s="147"/>
      <c r="U88" s="147"/>
      <c r="V88" s="147"/>
      <c r="W88" s="147"/>
    </row>
    <row r="89" spans="1:23" ht="12.75" customHeight="1" x14ac:dyDescent="0.15">
      <c r="A89" s="5"/>
      <c r="B89" s="150"/>
      <c r="C89" s="90"/>
      <c r="D89" s="146"/>
      <c r="E89" s="82"/>
      <c r="F89" s="147"/>
      <c r="G89" s="147"/>
      <c r="H89" s="147"/>
      <c r="I89" s="147"/>
      <c r="J89" s="147"/>
      <c r="K89" s="147"/>
      <c r="L89" s="147"/>
      <c r="M89" s="147"/>
      <c r="N89" s="147"/>
      <c r="O89" s="147"/>
      <c r="P89" s="147"/>
      <c r="Q89" s="147"/>
      <c r="R89" s="147"/>
      <c r="S89" s="147"/>
      <c r="T89" s="147"/>
      <c r="U89" s="147"/>
      <c r="V89" s="147"/>
      <c r="W89" s="147"/>
    </row>
    <row r="90" spans="1:23" ht="12.75" customHeight="1" x14ac:dyDescent="0.15">
      <c r="A90" s="5"/>
      <c r="B90" s="150"/>
      <c r="C90" s="90"/>
      <c r="D90" s="146"/>
      <c r="E90" s="82"/>
      <c r="F90" s="147"/>
      <c r="G90" s="147"/>
      <c r="H90" s="147"/>
      <c r="I90" s="147"/>
      <c r="J90" s="147"/>
      <c r="K90" s="147"/>
      <c r="L90" s="147"/>
      <c r="M90" s="147"/>
      <c r="N90" s="147"/>
      <c r="O90" s="147"/>
      <c r="P90" s="147"/>
      <c r="Q90" s="147"/>
      <c r="R90" s="147"/>
      <c r="S90" s="147"/>
      <c r="T90" s="147"/>
      <c r="U90" s="147"/>
      <c r="V90" s="147"/>
      <c r="W90" s="147"/>
    </row>
    <row r="91" spans="1:23" ht="12.75" customHeight="1" x14ac:dyDescent="0.15">
      <c r="A91" s="5"/>
      <c r="B91" s="150"/>
      <c r="C91" s="90"/>
      <c r="D91" s="146"/>
      <c r="E91" s="82"/>
      <c r="F91" s="147"/>
      <c r="G91" s="147"/>
      <c r="H91" s="147"/>
      <c r="I91" s="147"/>
      <c r="J91" s="147"/>
      <c r="K91" s="147"/>
      <c r="L91" s="147"/>
      <c r="M91" s="147"/>
      <c r="N91" s="147"/>
      <c r="O91" s="147"/>
      <c r="P91" s="147"/>
      <c r="Q91" s="147"/>
      <c r="R91" s="147"/>
      <c r="S91" s="147"/>
      <c r="T91" s="147"/>
      <c r="U91" s="147"/>
      <c r="V91" s="147"/>
      <c r="W91" s="147"/>
    </row>
    <row r="92" spans="1:23" ht="12.75" customHeight="1" x14ac:dyDescent="0.15">
      <c r="A92" s="5"/>
      <c r="B92" s="150"/>
      <c r="C92" s="90"/>
      <c r="D92" s="146"/>
      <c r="E92" s="82"/>
      <c r="F92" s="147"/>
      <c r="G92" s="147"/>
      <c r="H92" s="147"/>
      <c r="I92" s="147"/>
      <c r="J92" s="147"/>
      <c r="K92" s="147"/>
      <c r="L92" s="147"/>
      <c r="M92" s="147"/>
      <c r="N92" s="147"/>
      <c r="O92" s="147"/>
      <c r="P92" s="147"/>
      <c r="Q92" s="147"/>
      <c r="R92" s="147"/>
      <c r="S92" s="147"/>
      <c r="T92" s="147"/>
      <c r="U92" s="147"/>
      <c r="V92" s="147"/>
      <c r="W92" s="147"/>
    </row>
    <row r="93" spans="1:23" ht="12.75" customHeight="1" x14ac:dyDescent="0.15">
      <c r="A93" s="5"/>
      <c r="B93" s="150"/>
      <c r="C93" s="90"/>
      <c r="D93" s="146"/>
      <c r="E93" s="82"/>
      <c r="F93" s="147"/>
      <c r="G93" s="147"/>
      <c r="H93" s="147"/>
      <c r="I93" s="147"/>
      <c r="J93" s="147"/>
      <c r="K93" s="147"/>
      <c r="L93" s="147"/>
      <c r="M93" s="147"/>
      <c r="N93" s="147"/>
      <c r="O93" s="147"/>
      <c r="P93" s="147"/>
      <c r="Q93" s="147"/>
      <c r="R93" s="147"/>
      <c r="S93" s="147"/>
      <c r="T93" s="147"/>
      <c r="U93" s="147"/>
      <c r="V93" s="147"/>
      <c r="W93" s="147"/>
    </row>
    <row r="94" spans="1:23" ht="12.75" customHeight="1" x14ac:dyDescent="0.15">
      <c r="A94" s="5"/>
      <c r="B94" s="150"/>
      <c r="C94" s="90"/>
      <c r="D94" s="146"/>
      <c r="E94" s="82"/>
      <c r="F94" s="147"/>
      <c r="G94" s="147"/>
      <c r="H94" s="147"/>
      <c r="I94" s="147"/>
      <c r="J94" s="147"/>
      <c r="K94" s="147"/>
      <c r="L94" s="147"/>
      <c r="M94" s="147"/>
      <c r="N94" s="147"/>
      <c r="O94" s="147"/>
      <c r="P94" s="147"/>
      <c r="Q94" s="147"/>
      <c r="R94" s="147"/>
      <c r="S94" s="147"/>
      <c r="T94" s="147"/>
      <c r="U94" s="147"/>
      <c r="V94" s="147"/>
      <c r="W94" s="147"/>
    </row>
    <row r="95" spans="1:23" ht="12.75" customHeight="1" x14ac:dyDescent="0.15">
      <c r="A95" s="5"/>
      <c r="B95" s="150"/>
      <c r="C95" s="90"/>
      <c r="D95" s="146"/>
      <c r="E95" s="82"/>
      <c r="F95" s="147"/>
      <c r="G95" s="147"/>
      <c r="H95" s="147"/>
      <c r="I95" s="147"/>
      <c r="J95" s="147"/>
      <c r="K95" s="147"/>
      <c r="L95" s="147"/>
      <c r="M95" s="147"/>
      <c r="N95" s="147"/>
      <c r="O95" s="147"/>
      <c r="P95" s="147"/>
      <c r="Q95" s="147"/>
      <c r="R95" s="147"/>
      <c r="S95" s="147"/>
      <c r="T95" s="147"/>
      <c r="U95" s="147"/>
      <c r="V95" s="147"/>
      <c r="W95" s="147"/>
    </row>
    <row r="96" spans="1:23" ht="12.75" customHeight="1" x14ac:dyDescent="0.15">
      <c r="A96" s="5"/>
      <c r="B96" s="150"/>
      <c r="C96" s="90"/>
      <c r="D96" s="146"/>
      <c r="E96" s="82"/>
      <c r="F96" s="147"/>
      <c r="G96" s="147"/>
      <c r="H96" s="147"/>
      <c r="I96" s="147"/>
      <c r="J96" s="147"/>
      <c r="K96" s="147"/>
      <c r="L96" s="147"/>
      <c r="M96" s="147"/>
      <c r="N96" s="147"/>
      <c r="O96" s="147"/>
      <c r="P96" s="147"/>
      <c r="Q96" s="147"/>
      <c r="R96" s="147"/>
      <c r="S96" s="147"/>
      <c r="T96" s="147"/>
      <c r="U96" s="147"/>
      <c r="V96" s="147"/>
      <c r="W96" s="147"/>
    </row>
    <row r="97" spans="1:23" ht="12.75" customHeight="1" x14ac:dyDescent="0.15">
      <c r="A97" s="5"/>
      <c r="B97" s="150"/>
      <c r="C97" s="90"/>
      <c r="D97" s="146"/>
      <c r="E97" s="82"/>
      <c r="F97" s="147"/>
      <c r="G97" s="147"/>
      <c r="H97" s="147"/>
      <c r="I97" s="147"/>
      <c r="J97" s="147"/>
      <c r="K97" s="147"/>
      <c r="L97" s="147"/>
      <c r="M97" s="147"/>
      <c r="N97" s="147"/>
      <c r="O97" s="147"/>
      <c r="P97" s="147"/>
      <c r="Q97" s="147"/>
      <c r="R97" s="147"/>
      <c r="S97" s="147"/>
      <c r="T97" s="147"/>
      <c r="U97" s="147"/>
      <c r="V97" s="147"/>
      <c r="W97" s="147"/>
    </row>
    <row r="98" spans="1:23" ht="12.75" customHeight="1" x14ac:dyDescent="0.15">
      <c r="A98" s="5"/>
      <c r="B98" s="150"/>
      <c r="C98" s="90"/>
      <c r="D98" s="146"/>
      <c r="E98" s="82"/>
      <c r="F98" s="147"/>
      <c r="G98" s="147"/>
      <c r="H98" s="147"/>
      <c r="I98" s="147"/>
      <c r="J98" s="147"/>
      <c r="K98" s="147"/>
      <c r="L98" s="147"/>
      <c r="M98" s="147"/>
      <c r="N98" s="147"/>
      <c r="O98" s="147"/>
      <c r="P98" s="147"/>
      <c r="Q98" s="147"/>
      <c r="R98" s="147"/>
      <c r="S98" s="147"/>
      <c r="T98" s="147"/>
      <c r="U98" s="147"/>
      <c r="V98" s="147"/>
      <c r="W98" s="147"/>
    </row>
    <row r="99" spans="1:23" ht="12.75" customHeight="1" x14ac:dyDescent="0.15">
      <c r="A99" s="5"/>
      <c r="B99" s="150"/>
      <c r="C99" s="90"/>
      <c r="D99" s="146"/>
      <c r="E99" s="82"/>
      <c r="F99" s="147"/>
      <c r="G99" s="147"/>
      <c r="H99" s="147"/>
      <c r="I99" s="147"/>
      <c r="J99" s="147"/>
      <c r="K99" s="147"/>
      <c r="L99" s="147"/>
      <c r="M99" s="147"/>
      <c r="N99" s="147"/>
      <c r="O99" s="147"/>
      <c r="P99" s="147"/>
      <c r="Q99" s="147"/>
      <c r="R99" s="147"/>
      <c r="S99" s="147"/>
      <c r="T99" s="147"/>
      <c r="U99" s="147"/>
      <c r="V99" s="147"/>
      <c r="W99" s="147"/>
    </row>
    <row r="100" spans="1:23" ht="12.75" customHeight="1" x14ac:dyDescent="0.15">
      <c r="A100" s="5"/>
      <c r="B100" s="150"/>
      <c r="C100" s="90"/>
      <c r="D100" s="146"/>
      <c r="E100" s="82"/>
      <c r="F100" s="147"/>
      <c r="G100" s="147"/>
      <c r="H100" s="147"/>
      <c r="I100" s="147"/>
      <c r="J100" s="147"/>
      <c r="K100" s="147"/>
      <c r="L100" s="147"/>
      <c r="M100" s="147"/>
      <c r="N100" s="147"/>
      <c r="O100" s="147"/>
      <c r="P100" s="147"/>
      <c r="Q100" s="147"/>
      <c r="R100" s="147"/>
      <c r="S100" s="147"/>
      <c r="T100" s="147"/>
      <c r="U100" s="147"/>
      <c r="V100" s="147"/>
      <c r="W100" s="147"/>
    </row>
    <row r="101" spans="1:23" ht="12.75" customHeight="1" x14ac:dyDescent="0.15">
      <c r="A101" s="5"/>
      <c r="B101" s="150"/>
      <c r="C101" s="90"/>
      <c r="D101" s="146"/>
      <c r="E101" s="82"/>
      <c r="F101" s="147"/>
      <c r="G101" s="147"/>
      <c r="H101" s="147"/>
      <c r="I101" s="147"/>
      <c r="J101" s="147"/>
      <c r="K101" s="147"/>
      <c r="L101" s="147"/>
      <c r="M101" s="147"/>
      <c r="N101" s="147"/>
      <c r="O101" s="147"/>
      <c r="P101" s="147"/>
      <c r="Q101" s="147"/>
      <c r="R101" s="147"/>
      <c r="S101" s="147"/>
      <c r="T101" s="147"/>
      <c r="U101" s="147"/>
      <c r="V101" s="147"/>
      <c r="W101" s="147"/>
    </row>
    <row r="102" spans="1:23" ht="12.75" customHeight="1" x14ac:dyDescent="0.15">
      <c r="A102" s="5"/>
      <c r="B102" s="150"/>
      <c r="C102" s="90"/>
      <c r="D102" s="146"/>
      <c r="E102" s="82"/>
      <c r="F102" s="147"/>
      <c r="G102" s="147"/>
      <c r="H102" s="147"/>
      <c r="I102" s="147"/>
      <c r="J102" s="147"/>
      <c r="K102" s="147"/>
      <c r="L102" s="147"/>
      <c r="M102" s="147"/>
      <c r="N102" s="147"/>
      <c r="O102" s="147"/>
      <c r="P102" s="147"/>
      <c r="Q102" s="147"/>
      <c r="R102" s="147"/>
      <c r="S102" s="147"/>
      <c r="T102" s="147"/>
      <c r="U102" s="147"/>
      <c r="V102" s="147"/>
      <c r="W102" s="147"/>
    </row>
    <row r="103" spans="1:23" ht="12.75" customHeight="1" x14ac:dyDescent="0.15">
      <c r="A103" s="5"/>
      <c r="B103" s="150"/>
      <c r="C103" s="90"/>
      <c r="D103" s="146"/>
      <c r="E103" s="82"/>
      <c r="F103" s="147"/>
      <c r="G103" s="147"/>
      <c r="H103" s="147"/>
      <c r="I103" s="147"/>
      <c r="J103" s="147"/>
      <c r="K103" s="147"/>
      <c r="L103" s="147"/>
      <c r="M103" s="147"/>
      <c r="N103" s="147"/>
      <c r="O103" s="147"/>
      <c r="P103" s="147"/>
      <c r="Q103" s="147"/>
      <c r="R103" s="147"/>
      <c r="S103" s="147"/>
      <c r="T103" s="147"/>
      <c r="U103" s="147"/>
      <c r="V103" s="147"/>
      <c r="W103" s="147"/>
    </row>
    <row r="104" spans="1:23" ht="12.75" customHeight="1" x14ac:dyDescent="0.15">
      <c r="A104" s="5"/>
      <c r="B104" s="150"/>
      <c r="C104" s="90"/>
      <c r="D104" s="146"/>
      <c r="E104" s="82"/>
      <c r="F104" s="147"/>
      <c r="G104" s="147"/>
      <c r="H104" s="147"/>
      <c r="I104" s="147"/>
      <c r="J104" s="147"/>
      <c r="K104" s="147"/>
      <c r="L104" s="147"/>
      <c r="M104" s="147"/>
      <c r="N104" s="147"/>
      <c r="O104" s="147"/>
      <c r="P104" s="147"/>
      <c r="Q104" s="147"/>
      <c r="R104" s="147"/>
      <c r="S104" s="147"/>
      <c r="T104" s="147"/>
      <c r="U104" s="147"/>
      <c r="V104" s="147"/>
      <c r="W104" s="147"/>
    </row>
    <row r="105" spans="1:23" ht="12.75" customHeight="1" x14ac:dyDescent="0.15">
      <c r="A105" s="5"/>
      <c r="B105" s="150"/>
      <c r="C105" s="90"/>
      <c r="D105" s="146"/>
      <c r="E105" s="82"/>
      <c r="F105" s="147"/>
      <c r="G105" s="147"/>
      <c r="H105" s="147"/>
      <c r="I105" s="147"/>
      <c r="J105" s="147"/>
      <c r="K105" s="147"/>
      <c r="L105" s="147"/>
      <c r="M105" s="147"/>
      <c r="N105" s="147"/>
      <c r="O105" s="147"/>
      <c r="P105" s="147"/>
      <c r="Q105" s="147"/>
      <c r="R105" s="147"/>
      <c r="S105" s="147"/>
      <c r="T105" s="147"/>
      <c r="U105" s="147"/>
      <c r="V105" s="147"/>
      <c r="W105" s="147"/>
    </row>
    <row r="106" spans="1:23" ht="12.75" customHeight="1" x14ac:dyDescent="0.15">
      <c r="A106" s="5"/>
      <c r="B106" s="150"/>
      <c r="C106" s="90"/>
      <c r="D106" s="146"/>
      <c r="E106" s="82"/>
      <c r="F106" s="147"/>
      <c r="G106" s="147"/>
      <c r="H106" s="147"/>
      <c r="I106" s="147"/>
      <c r="J106" s="147"/>
      <c r="K106" s="147"/>
      <c r="L106" s="147"/>
      <c r="M106" s="147"/>
      <c r="N106" s="147"/>
      <c r="O106" s="147"/>
      <c r="P106" s="147"/>
      <c r="Q106" s="147"/>
      <c r="R106" s="147"/>
      <c r="S106" s="147"/>
      <c r="T106" s="147"/>
      <c r="U106" s="147"/>
      <c r="V106" s="147"/>
      <c r="W106" s="147"/>
    </row>
    <row r="107" spans="1:23" ht="12.75" customHeight="1" x14ac:dyDescent="0.15">
      <c r="A107" s="5"/>
      <c r="B107" s="150"/>
      <c r="C107" s="90"/>
      <c r="D107" s="146"/>
      <c r="E107" s="82"/>
      <c r="F107" s="147"/>
      <c r="G107" s="147"/>
      <c r="H107" s="147"/>
      <c r="I107" s="147"/>
      <c r="J107" s="147"/>
      <c r="K107" s="147"/>
      <c r="L107" s="147"/>
      <c r="M107" s="147"/>
      <c r="N107" s="147"/>
      <c r="O107" s="147"/>
      <c r="P107" s="147"/>
      <c r="Q107" s="147"/>
      <c r="R107" s="147"/>
      <c r="S107" s="147"/>
      <c r="T107" s="147"/>
      <c r="U107" s="147"/>
      <c r="V107" s="147"/>
      <c r="W107" s="147"/>
    </row>
    <row r="108" spans="1:23" ht="12.75" customHeight="1" x14ac:dyDescent="0.15">
      <c r="A108" s="5"/>
      <c r="B108" s="150"/>
      <c r="C108" s="90"/>
      <c r="D108" s="146"/>
      <c r="E108" s="82"/>
      <c r="F108" s="147"/>
      <c r="G108" s="147"/>
      <c r="H108" s="147"/>
      <c r="I108" s="147"/>
      <c r="J108" s="147"/>
      <c r="K108" s="147"/>
      <c r="L108" s="147"/>
      <c r="M108" s="147"/>
      <c r="N108" s="147"/>
      <c r="O108" s="147"/>
      <c r="P108" s="147"/>
      <c r="Q108" s="147"/>
      <c r="R108" s="147"/>
      <c r="S108" s="147"/>
      <c r="T108" s="147"/>
      <c r="U108" s="147"/>
      <c r="V108" s="147"/>
      <c r="W108" s="147"/>
    </row>
    <row r="109" spans="1:23" ht="12.75" customHeight="1" x14ac:dyDescent="0.15">
      <c r="A109" s="5"/>
      <c r="B109" s="150"/>
      <c r="C109" s="90"/>
      <c r="D109" s="146"/>
      <c r="E109" s="82"/>
      <c r="F109" s="147"/>
      <c r="G109" s="147"/>
      <c r="H109" s="147"/>
      <c r="I109" s="147"/>
      <c r="J109" s="147"/>
      <c r="K109" s="147"/>
      <c r="L109" s="147"/>
      <c r="M109" s="147"/>
      <c r="N109" s="147"/>
      <c r="O109" s="147"/>
      <c r="P109" s="147"/>
      <c r="Q109" s="147"/>
      <c r="R109" s="147"/>
      <c r="S109" s="147"/>
      <c r="T109" s="147"/>
      <c r="U109" s="147"/>
      <c r="V109" s="147"/>
      <c r="W109" s="147"/>
    </row>
    <row r="110" spans="1:23" ht="12.75" customHeight="1" x14ac:dyDescent="0.15">
      <c r="A110" s="5"/>
      <c r="B110" s="150"/>
      <c r="C110" s="90"/>
      <c r="D110" s="146"/>
      <c r="E110" s="82"/>
      <c r="F110" s="147"/>
      <c r="G110" s="147"/>
      <c r="H110" s="147"/>
      <c r="I110" s="147"/>
      <c r="J110" s="147"/>
      <c r="K110" s="147"/>
      <c r="L110" s="147"/>
      <c r="M110" s="147"/>
      <c r="N110" s="147"/>
      <c r="O110" s="147"/>
      <c r="P110" s="147"/>
      <c r="Q110" s="147"/>
      <c r="R110" s="147"/>
      <c r="S110" s="147"/>
      <c r="T110" s="147"/>
      <c r="U110" s="147"/>
      <c r="V110" s="147"/>
      <c r="W110" s="147"/>
    </row>
    <row r="111" spans="1:23" ht="12.75" customHeight="1" x14ac:dyDescent="0.15">
      <c r="A111" s="5"/>
      <c r="B111" s="150"/>
      <c r="C111" s="90"/>
      <c r="D111" s="146"/>
      <c r="E111" s="82"/>
      <c r="F111" s="147"/>
      <c r="G111" s="147"/>
      <c r="H111" s="147"/>
      <c r="I111" s="147"/>
      <c r="J111" s="147"/>
      <c r="K111" s="147"/>
      <c r="L111" s="147"/>
      <c r="M111" s="147"/>
      <c r="N111" s="147"/>
      <c r="O111" s="147"/>
      <c r="P111" s="147"/>
      <c r="Q111" s="147"/>
      <c r="R111" s="147"/>
      <c r="S111" s="147"/>
      <c r="T111" s="147"/>
      <c r="U111" s="147"/>
      <c r="V111" s="147"/>
      <c r="W111" s="147"/>
    </row>
    <row r="112" spans="1:23" ht="12.75" customHeight="1" x14ac:dyDescent="0.15">
      <c r="A112" s="5"/>
      <c r="B112" s="150"/>
      <c r="C112" s="90"/>
      <c r="D112" s="146"/>
      <c r="E112" s="82"/>
      <c r="F112" s="147"/>
      <c r="G112" s="147"/>
      <c r="H112" s="147"/>
      <c r="I112" s="147"/>
      <c r="J112" s="147"/>
      <c r="K112" s="147"/>
      <c r="L112" s="147"/>
      <c r="M112" s="147"/>
      <c r="N112" s="147"/>
      <c r="O112" s="147"/>
      <c r="P112" s="147"/>
      <c r="Q112" s="147"/>
      <c r="R112" s="147"/>
      <c r="S112" s="147"/>
      <c r="T112" s="147"/>
      <c r="U112" s="147"/>
      <c r="V112" s="147"/>
      <c r="W112" s="147"/>
    </row>
    <row r="113" spans="1:23" ht="12.75" customHeight="1" x14ac:dyDescent="0.15">
      <c r="A113" s="5"/>
      <c r="B113" s="150"/>
      <c r="C113" s="90"/>
      <c r="D113" s="146"/>
      <c r="E113" s="82"/>
      <c r="F113" s="147"/>
      <c r="G113" s="147"/>
      <c r="H113" s="147"/>
      <c r="I113" s="147"/>
      <c r="J113" s="147"/>
      <c r="K113" s="147"/>
      <c r="L113" s="147"/>
      <c r="M113" s="147"/>
      <c r="N113" s="147"/>
      <c r="O113" s="147"/>
      <c r="P113" s="147"/>
      <c r="Q113" s="147"/>
      <c r="R113" s="147"/>
      <c r="S113" s="147"/>
      <c r="T113" s="147"/>
      <c r="U113" s="147"/>
      <c r="V113" s="147"/>
      <c r="W113" s="147"/>
    </row>
    <row r="114" spans="1:23" ht="12.75" customHeight="1" x14ac:dyDescent="0.15">
      <c r="A114" s="5"/>
      <c r="B114" s="150"/>
      <c r="C114" s="90"/>
      <c r="D114" s="146"/>
      <c r="E114" s="82"/>
      <c r="F114" s="147"/>
      <c r="G114" s="147"/>
      <c r="H114" s="147"/>
      <c r="I114" s="147"/>
      <c r="J114" s="147"/>
      <c r="K114" s="147"/>
      <c r="L114" s="147"/>
      <c r="M114" s="147"/>
      <c r="N114" s="147"/>
      <c r="O114" s="147"/>
      <c r="P114" s="147"/>
      <c r="Q114" s="147"/>
      <c r="R114" s="147"/>
      <c r="S114" s="147"/>
      <c r="T114" s="147"/>
      <c r="U114" s="147"/>
      <c r="V114" s="147"/>
      <c r="W114" s="147"/>
    </row>
    <row r="115" spans="1:23" ht="12.75" customHeight="1" x14ac:dyDescent="0.15">
      <c r="A115" s="5"/>
      <c r="B115" s="150"/>
      <c r="C115" s="90"/>
      <c r="D115" s="146"/>
      <c r="E115" s="82"/>
      <c r="F115" s="147"/>
      <c r="G115" s="147"/>
      <c r="H115" s="147"/>
      <c r="I115" s="147"/>
      <c r="J115" s="147"/>
      <c r="K115" s="147"/>
      <c r="L115" s="147"/>
      <c r="M115" s="147"/>
      <c r="N115" s="147"/>
      <c r="O115" s="147"/>
      <c r="P115" s="147"/>
      <c r="Q115" s="147"/>
      <c r="R115" s="147"/>
      <c r="S115" s="147"/>
      <c r="T115" s="147"/>
      <c r="U115" s="147"/>
      <c r="V115" s="147"/>
      <c r="W115" s="147"/>
    </row>
    <row r="116" spans="1:23" ht="12.75" customHeight="1" x14ac:dyDescent="0.15">
      <c r="A116" s="5"/>
      <c r="B116" s="150"/>
      <c r="C116" s="90"/>
      <c r="D116" s="146"/>
      <c r="E116" s="82"/>
      <c r="F116" s="147"/>
      <c r="G116" s="147"/>
      <c r="H116" s="147"/>
      <c r="I116" s="147"/>
      <c r="J116" s="147"/>
      <c r="K116" s="147"/>
      <c r="L116" s="147"/>
      <c r="M116" s="147"/>
      <c r="N116" s="147"/>
      <c r="O116" s="147"/>
      <c r="P116" s="147"/>
      <c r="Q116" s="147"/>
      <c r="R116" s="147"/>
      <c r="S116" s="147"/>
      <c r="T116" s="147"/>
      <c r="U116" s="147"/>
      <c r="V116" s="147"/>
      <c r="W116" s="147"/>
    </row>
    <row r="117" spans="1:23" ht="12.75" customHeight="1" x14ac:dyDescent="0.15">
      <c r="A117" s="5"/>
      <c r="B117" s="150"/>
      <c r="C117" s="90"/>
      <c r="D117" s="146"/>
      <c r="E117" s="82"/>
      <c r="F117" s="147"/>
      <c r="G117" s="147"/>
      <c r="H117" s="147"/>
      <c r="I117" s="147"/>
      <c r="J117" s="147"/>
      <c r="K117" s="147"/>
      <c r="L117" s="147"/>
      <c r="M117" s="147"/>
      <c r="N117" s="147"/>
      <c r="O117" s="147"/>
      <c r="P117" s="147"/>
      <c r="Q117" s="147"/>
      <c r="R117" s="147"/>
      <c r="S117" s="147"/>
      <c r="T117" s="147"/>
      <c r="U117" s="147"/>
      <c r="V117" s="147"/>
      <c r="W117" s="147"/>
    </row>
    <row r="118" spans="1:23" ht="12.75" customHeight="1" x14ac:dyDescent="0.15">
      <c r="A118" s="5"/>
      <c r="B118" s="150"/>
      <c r="C118" s="90"/>
      <c r="D118" s="146"/>
      <c r="E118" s="82"/>
      <c r="F118" s="147"/>
      <c r="G118" s="147"/>
      <c r="H118" s="147"/>
      <c r="I118" s="147"/>
      <c r="J118" s="147"/>
      <c r="K118" s="147"/>
      <c r="L118" s="147"/>
      <c r="M118" s="147"/>
      <c r="N118" s="147"/>
      <c r="O118" s="147"/>
      <c r="P118" s="147"/>
      <c r="Q118" s="147"/>
      <c r="R118" s="147"/>
      <c r="S118" s="147"/>
      <c r="T118" s="147"/>
      <c r="U118" s="147"/>
      <c r="V118" s="147"/>
      <c r="W118" s="147"/>
    </row>
    <row r="119" spans="1:23" ht="12.75" customHeight="1" x14ac:dyDescent="0.15">
      <c r="A119" s="5"/>
      <c r="B119" s="150"/>
      <c r="C119" s="90"/>
      <c r="D119" s="146"/>
      <c r="E119" s="82"/>
      <c r="F119" s="147"/>
      <c r="G119" s="147"/>
      <c r="H119" s="147"/>
      <c r="I119" s="147"/>
      <c r="J119" s="147"/>
      <c r="K119" s="147"/>
      <c r="L119" s="147"/>
      <c r="M119" s="147"/>
      <c r="N119" s="147"/>
      <c r="O119" s="147"/>
      <c r="P119" s="147"/>
      <c r="Q119" s="147"/>
      <c r="R119" s="147"/>
      <c r="S119" s="147"/>
      <c r="T119" s="147"/>
      <c r="U119" s="147"/>
      <c r="V119" s="147"/>
      <c r="W119" s="147"/>
    </row>
    <row r="120" spans="1:23" ht="12.75" customHeight="1" x14ac:dyDescent="0.15">
      <c r="A120" s="5"/>
      <c r="B120" s="150"/>
      <c r="C120" s="90"/>
      <c r="D120" s="146"/>
      <c r="E120" s="82"/>
      <c r="F120" s="147"/>
      <c r="G120" s="147"/>
      <c r="H120" s="147"/>
      <c r="I120" s="147"/>
      <c r="J120" s="147"/>
      <c r="K120" s="147"/>
      <c r="L120" s="147"/>
      <c r="M120" s="147"/>
      <c r="N120" s="147"/>
      <c r="O120" s="147"/>
      <c r="P120" s="147"/>
      <c r="Q120" s="147"/>
      <c r="R120" s="147"/>
      <c r="S120" s="147"/>
      <c r="T120" s="147"/>
      <c r="U120" s="147"/>
      <c r="V120" s="147"/>
      <c r="W120" s="147"/>
    </row>
    <row r="121" spans="1:23" ht="12.75" customHeight="1" x14ac:dyDescent="0.15">
      <c r="A121" s="5"/>
      <c r="B121" s="150"/>
      <c r="C121" s="90"/>
      <c r="D121" s="146"/>
      <c r="E121" s="82"/>
      <c r="F121" s="147"/>
      <c r="G121" s="147"/>
      <c r="H121" s="147"/>
      <c r="I121" s="147"/>
      <c r="J121" s="147"/>
      <c r="K121" s="147"/>
      <c r="L121" s="147"/>
      <c r="M121" s="147"/>
      <c r="N121" s="147"/>
      <c r="O121" s="147"/>
      <c r="P121" s="147"/>
      <c r="Q121" s="147"/>
      <c r="R121" s="147"/>
      <c r="S121" s="147"/>
      <c r="T121" s="147"/>
      <c r="U121" s="147"/>
      <c r="V121" s="147"/>
      <c r="W121" s="147"/>
    </row>
    <row r="122" spans="1:23" ht="12.75" customHeight="1" x14ac:dyDescent="0.15">
      <c r="A122" s="5"/>
      <c r="B122" s="150"/>
      <c r="C122" s="90"/>
      <c r="D122" s="146"/>
      <c r="E122" s="82"/>
      <c r="F122" s="147"/>
      <c r="G122" s="147"/>
      <c r="H122" s="147"/>
      <c r="I122" s="147"/>
      <c r="J122" s="147"/>
      <c r="K122" s="147"/>
      <c r="L122" s="147"/>
      <c r="M122" s="147"/>
      <c r="N122" s="147"/>
      <c r="O122" s="147"/>
      <c r="P122" s="147"/>
      <c r="Q122" s="147"/>
      <c r="R122" s="147"/>
      <c r="S122" s="147"/>
      <c r="T122" s="147"/>
      <c r="U122" s="147"/>
      <c r="V122" s="147"/>
      <c r="W122" s="147"/>
    </row>
    <row r="123" spans="1:23" ht="12.75" customHeight="1" x14ac:dyDescent="0.15">
      <c r="A123" s="5"/>
      <c r="B123" s="150"/>
      <c r="C123" s="90"/>
      <c r="D123" s="146"/>
      <c r="E123" s="82"/>
      <c r="F123" s="147"/>
      <c r="G123" s="147"/>
      <c r="H123" s="147"/>
      <c r="I123" s="147"/>
      <c r="J123" s="147"/>
      <c r="K123" s="147"/>
      <c r="L123" s="147"/>
      <c r="M123" s="147"/>
      <c r="N123" s="147"/>
      <c r="O123" s="147"/>
      <c r="P123" s="147"/>
      <c r="Q123" s="147"/>
      <c r="R123" s="147"/>
      <c r="S123" s="147"/>
      <c r="T123" s="147"/>
      <c r="U123" s="147"/>
      <c r="V123" s="147"/>
      <c r="W123" s="147"/>
    </row>
    <row r="124" spans="1:23" ht="12.75" customHeight="1" x14ac:dyDescent="0.15">
      <c r="A124" s="5"/>
      <c r="B124" s="150"/>
      <c r="C124" s="90"/>
      <c r="D124" s="146"/>
      <c r="E124" s="82"/>
      <c r="F124" s="147"/>
      <c r="G124" s="147"/>
      <c r="H124" s="147"/>
      <c r="I124" s="147"/>
      <c r="J124" s="147"/>
      <c r="K124" s="147"/>
      <c r="L124" s="147"/>
      <c r="M124" s="147"/>
      <c r="N124" s="147"/>
      <c r="O124" s="147"/>
      <c r="P124" s="147"/>
      <c r="Q124" s="147"/>
      <c r="R124" s="147"/>
      <c r="S124" s="147"/>
      <c r="T124" s="147"/>
      <c r="U124" s="147"/>
      <c r="V124" s="147"/>
      <c r="W124" s="147"/>
    </row>
    <row r="125" spans="1:23" ht="12.75" customHeight="1" x14ac:dyDescent="0.15">
      <c r="A125" s="5"/>
      <c r="B125" s="150"/>
      <c r="C125" s="90"/>
      <c r="D125" s="146"/>
      <c r="E125" s="82"/>
      <c r="F125" s="147"/>
      <c r="G125" s="147"/>
      <c r="H125" s="147"/>
      <c r="I125" s="147"/>
      <c r="J125" s="147"/>
      <c r="K125" s="147"/>
      <c r="L125" s="147"/>
      <c r="M125" s="147"/>
      <c r="N125" s="147"/>
      <c r="O125" s="147"/>
      <c r="P125" s="147"/>
      <c r="Q125" s="147"/>
      <c r="R125" s="147"/>
      <c r="S125" s="147"/>
      <c r="T125" s="147"/>
      <c r="U125" s="147"/>
      <c r="V125" s="147"/>
      <c r="W125" s="147"/>
    </row>
    <row r="126" spans="1:23" ht="12.75" customHeight="1" x14ac:dyDescent="0.15">
      <c r="A126" s="5"/>
      <c r="B126" s="150"/>
      <c r="C126" s="90"/>
      <c r="D126" s="146"/>
      <c r="E126" s="82"/>
      <c r="F126" s="147"/>
      <c r="G126" s="147"/>
      <c r="H126" s="147"/>
      <c r="I126" s="147"/>
      <c r="J126" s="147"/>
      <c r="K126" s="147"/>
      <c r="L126" s="147"/>
      <c r="M126" s="147"/>
      <c r="N126" s="147"/>
      <c r="O126" s="147"/>
      <c r="P126" s="147"/>
      <c r="Q126" s="147"/>
      <c r="R126" s="147"/>
      <c r="S126" s="147"/>
      <c r="T126" s="147"/>
      <c r="U126" s="147"/>
      <c r="V126" s="147"/>
      <c r="W126" s="147"/>
    </row>
    <row r="127" spans="1:23" ht="12.75" customHeight="1" x14ac:dyDescent="0.15">
      <c r="A127" s="5"/>
      <c r="B127" s="150"/>
      <c r="C127" s="90"/>
      <c r="D127" s="146"/>
      <c r="E127" s="82"/>
      <c r="F127" s="147"/>
      <c r="G127" s="147"/>
      <c r="H127" s="147"/>
      <c r="I127" s="147"/>
      <c r="J127" s="147"/>
      <c r="K127" s="147"/>
      <c r="L127" s="147"/>
      <c r="M127" s="147"/>
      <c r="N127" s="147"/>
      <c r="O127" s="147"/>
      <c r="P127" s="147"/>
      <c r="Q127" s="147"/>
      <c r="R127" s="147"/>
      <c r="S127" s="147"/>
      <c r="T127" s="147"/>
      <c r="U127" s="147"/>
      <c r="V127" s="147"/>
      <c r="W127" s="147"/>
    </row>
    <row r="128" spans="1:23" ht="12.75" customHeight="1" x14ac:dyDescent="0.15">
      <c r="A128" s="5"/>
      <c r="B128" s="150"/>
      <c r="C128" s="90"/>
      <c r="D128" s="146"/>
      <c r="E128" s="82"/>
      <c r="F128" s="147"/>
      <c r="G128" s="147"/>
      <c r="H128" s="147"/>
      <c r="I128" s="147"/>
      <c r="J128" s="147"/>
      <c r="K128" s="147"/>
      <c r="L128" s="147"/>
      <c r="M128" s="147"/>
      <c r="N128" s="147"/>
      <c r="O128" s="147"/>
      <c r="P128" s="147"/>
      <c r="Q128" s="147"/>
      <c r="R128" s="147"/>
      <c r="S128" s="147"/>
      <c r="T128" s="147"/>
      <c r="U128" s="147"/>
      <c r="V128" s="147"/>
      <c r="W128" s="147"/>
    </row>
    <row r="129" spans="1:23" ht="12.75" customHeight="1" x14ac:dyDescent="0.15">
      <c r="A129" s="5"/>
      <c r="B129" s="150"/>
      <c r="C129" s="90"/>
      <c r="D129" s="146"/>
      <c r="E129" s="82"/>
      <c r="F129" s="147"/>
      <c r="G129" s="147"/>
      <c r="H129" s="147"/>
      <c r="I129" s="147"/>
      <c r="J129" s="147"/>
      <c r="K129" s="147"/>
      <c r="L129" s="147"/>
      <c r="M129" s="147"/>
      <c r="N129" s="147"/>
      <c r="O129" s="147"/>
      <c r="P129" s="147"/>
      <c r="Q129" s="147"/>
      <c r="R129" s="147"/>
      <c r="S129" s="147"/>
      <c r="T129" s="147"/>
      <c r="U129" s="147"/>
      <c r="V129" s="147"/>
      <c r="W129" s="147"/>
    </row>
    <row r="130" spans="1:23" ht="12.75" customHeight="1" x14ac:dyDescent="0.15">
      <c r="A130" s="5"/>
      <c r="B130" s="150"/>
      <c r="C130" s="90"/>
      <c r="D130" s="146"/>
      <c r="E130" s="82"/>
      <c r="F130" s="147"/>
      <c r="G130" s="147"/>
      <c r="H130" s="147"/>
      <c r="I130" s="147"/>
      <c r="J130" s="147"/>
      <c r="K130" s="147"/>
      <c r="L130" s="147"/>
      <c r="M130" s="147"/>
      <c r="N130" s="147"/>
      <c r="O130" s="147"/>
      <c r="P130" s="147"/>
      <c r="Q130" s="147"/>
      <c r="R130" s="147"/>
      <c r="S130" s="147"/>
      <c r="T130" s="147"/>
      <c r="U130" s="147"/>
      <c r="V130" s="147"/>
      <c r="W130" s="147"/>
    </row>
    <row r="131" spans="1:23" ht="12.75" customHeight="1" x14ac:dyDescent="0.15">
      <c r="A131" s="5"/>
      <c r="B131" s="150"/>
      <c r="C131" s="90"/>
      <c r="D131" s="146"/>
      <c r="E131" s="82"/>
      <c r="F131" s="147"/>
      <c r="G131" s="147"/>
      <c r="H131" s="147"/>
      <c r="I131" s="147"/>
      <c r="J131" s="147"/>
      <c r="K131" s="147"/>
      <c r="L131" s="147"/>
      <c r="M131" s="147"/>
      <c r="N131" s="147"/>
      <c r="O131" s="147"/>
      <c r="P131" s="147"/>
      <c r="Q131" s="147"/>
      <c r="R131" s="147"/>
      <c r="S131" s="147"/>
      <c r="T131" s="147"/>
      <c r="U131" s="147"/>
      <c r="V131" s="147"/>
      <c r="W131" s="147"/>
    </row>
    <row r="132" spans="1:23" ht="12.75" customHeight="1" x14ac:dyDescent="0.15">
      <c r="A132" s="5"/>
      <c r="B132" s="150"/>
      <c r="C132" s="90"/>
      <c r="D132" s="146"/>
      <c r="E132" s="82"/>
      <c r="F132" s="147"/>
      <c r="G132" s="147"/>
      <c r="H132" s="147"/>
      <c r="I132" s="147"/>
      <c r="J132" s="147"/>
      <c r="K132" s="147"/>
      <c r="L132" s="147"/>
      <c r="M132" s="147"/>
      <c r="N132" s="147"/>
      <c r="O132" s="147"/>
      <c r="P132" s="147"/>
      <c r="Q132" s="147"/>
      <c r="R132" s="147"/>
      <c r="S132" s="147"/>
      <c r="T132" s="147"/>
      <c r="U132" s="147"/>
      <c r="V132" s="147"/>
      <c r="W132" s="147"/>
    </row>
    <row r="133" spans="1:23" ht="12.75" customHeight="1" x14ac:dyDescent="0.15">
      <c r="A133" s="5"/>
      <c r="B133" s="150"/>
      <c r="C133" s="90"/>
      <c r="D133" s="146"/>
      <c r="E133" s="82"/>
      <c r="F133" s="147"/>
      <c r="G133" s="147"/>
      <c r="H133" s="147"/>
      <c r="I133" s="147"/>
      <c r="J133" s="147"/>
      <c r="K133" s="147"/>
      <c r="L133" s="147"/>
      <c r="M133" s="147"/>
      <c r="N133" s="147"/>
      <c r="O133" s="147"/>
      <c r="P133" s="147"/>
      <c r="Q133" s="147"/>
      <c r="R133" s="147"/>
      <c r="S133" s="147"/>
      <c r="T133" s="147"/>
      <c r="U133" s="147"/>
      <c r="V133" s="147"/>
      <c r="W133" s="147"/>
    </row>
    <row r="134" spans="1:23" ht="12.75" customHeight="1" x14ac:dyDescent="0.15">
      <c r="A134" s="5"/>
      <c r="B134" s="150"/>
      <c r="C134" s="90"/>
      <c r="D134" s="146"/>
      <c r="E134" s="82"/>
      <c r="F134" s="147"/>
      <c r="G134" s="147"/>
      <c r="H134" s="147"/>
      <c r="I134" s="147"/>
      <c r="J134" s="147"/>
      <c r="K134" s="147"/>
      <c r="L134" s="147"/>
      <c r="M134" s="147"/>
      <c r="N134" s="147"/>
      <c r="O134" s="147"/>
      <c r="P134" s="147"/>
      <c r="Q134" s="147"/>
      <c r="R134" s="147"/>
      <c r="S134" s="147"/>
      <c r="T134" s="147"/>
      <c r="U134" s="147"/>
      <c r="V134" s="147"/>
      <c r="W134" s="147"/>
    </row>
    <row r="135" spans="1:23" ht="12.75" customHeight="1" x14ac:dyDescent="0.15">
      <c r="A135" s="5"/>
      <c r="B135" s="150"/>
      <c r="C135" s="90"/>
      <c r="D135" s="146"/>
      <c r="E135" s="82"/>
      <c r="F135" s="147"/>
      <c r="G135" s="147"/>
      <c r="H135" s="147"/>
      <c r="I135" s="147"/>
      <c r="J135" s="147"/>
      <c r="K135" s="147"/>
      <c r="L135" s="147"/>
      <c r="M135" s="147"/>
      <c r="N135" s="147"/>
      <c r="O135" s="147"/>
      <c r="P135" s="147"/>
      <c r="Q135" s="147"/>
      <c r="R135" s="147"/>
      <c r="S135" s="147"/>
      <c r="T135" s="147"/>
      <c r="U135" s="147"/>
      <c r="V135" s="147"/>
      <c r="W135" s="147"/>
    </row>
    <row r="136" spans="1:23" ht="12.75" customHeight="1" x14ac:dyDescent="0.15">
      <c r="A136" s="5"/>
      <c r="B136" s="150"/>
      <c r="C136" s="90"/>
      <c r="D136" s="146"/>
      <c r="E136" s="82"/>
      <c r="F136" s="147"/>
      <c r="G136" s="147"/>
      <c r="H136" s="147"/>
      <c r="I136" s="147"/>
      <c r="J136" s="147"/>
      <c r="K136" s="147"/>
      <c r="L136" s="147"/>
      <c r="M136" s="147"/>
      <c r="N136" s="147"/>
      <c r="O136" s="147"/>
      <c r="P136" s="147"/>
      <c r="Q136" s="147"/>
      <c r="R136" s="147"/>
      <c r="S136" s="147"/>
      <c r="T136" s="147"/>
      <c r="U136" s="147"/>
      <c r="V136" s="147"/>
      <c r="W136" s="147"/>
    </row>
    <row r="137" spans="1:23" ht="12.75" customHeight="1" x14ac:dyDescent="0.15">
      <c r="A137" s="5"/>
      <c r="B137" s="150"/>
      <c r="C137" s="90"/>
      <c r="D137" s="146"/>
      <c r="E137" s="82"/>
      <c r="F137" s="147"/>
      <c r="G137" s="147"/>
      <c r="H137" s="147"/>
      <c r="I137" s="147"/>
      <c r="J137" s="147"/>
      <c r="K137" s="147"/>
      <c r="L137" s="147"/>
      <c r="M137" s="147"/>
      <c r="N137" s="147"/>
      <c r="O137" s="147"/>
      <c r="P137" s="147"/>
      <c r="Q137" s="147"/>
      <c r="R137" s="147"/>
      <c r="S137" s="147"/>
      <c r="T137" s="147"/>
      <c r="U137" s="147"/>
      <c r="V137" s="147"/>
      <c r="W137" s="147"/>
    </row>
    <row r="138" spans="1:23" ht="12.75" customHeight="1" x14ac:dyDescent="0.15">
      <c r="A138" s="5"/>
      <c r="B138" s="150"/>
      <c r="C138" s="90"/>
      <c r="D138" s="146"/>
      <c r="E138" s="82"/>
      <c r="F138" s="147"/>
      <c r="G138" s="147"/>
      <c r="H138" s="147"/>
      <c r="I138" s="147"/>
      <c r="J138" s="147"/>
      <c r="K138" s="147"/>
      <c r="L138" s="147"/>
      <c r="M138" s="147"/>
      <c r="N138" s="147"/>
      <c r="O138" s="147"/>
      <c r="P138" s="147"/>
      <c r="Q138" s="147"/>
      <c r="R138" s="147"/>
      <c r="S138" s="147"/>
      <c r="T138" s="147"/>
      <c r="U138" s="147"/>
      <c r="V138" s="147"/>
      <c r="W138" s="147"/>
    </row>
    <row r="139" spans="1:23" ht="12.75" customHeight="1" x14ac:dyDescent="0.15">
      <c r="A139" s="5"/>
      <c r="B139" s="150"/>
      <c r="C139" s="90"/>
      <c r="D139" s="146"/>
      <c r="E139" s="82"/>
      <c r="F139" s="147"/>
      <c r="G139" s="147"/>
      <c r="H139" s="147"/>
      <c r="I139" s="147"/>
      <c r="J139" s="147"/>
      <c r="K139" s="147"/>
      <c r="L139" s="147"/>
      <c r="M139" s="147"/>
      <c r="N139" s="147"/>
      <c r="O139" s="147"/>
      <c r="P139" s="147"/>
      <c r="Q139" s="147"/>
      <c r="R139" s="147"/>
      <c r="S139" s="147"/>
      <c r="T139" s="147"/>
      <c r="U139" s="147"/>
      <c r="V139" s="147"/>
      <c r="W139" s="147"/>
    </row>
    <row r="140" spans="1:23" ht="12.75" customHeight="1" x14ac:dyDescent="0.15">
      <c r="A140" s="5"/>
      <c r="B140" s="150"/>
      <c r="C140" s="90"/>
      <c r="D140" s="146"/>
      <c r="E140" s="82"/>
      <c r="F140" s="147"/>
      <c r="G140" s="147"/>
      <c r="H140" s="147"/>
      <c r="I140" s="147"/>
      <c r="J140" s="147"/>
      <c r="K140" s="147"/>
      <c r="L140" s="147"/>
      <c r="M140" s="147"/>
      <c r="N140" s="147"/>
      <c r="O140" s="147"/>
      <c r="P140" s="147"/>
      <c r="Q140" s="147"/>
      <c r="R140" s="147"/>
      <c r="S140" s="147"/>
      <c r="T140" s="147"/>
      <c r="U140" s="147"/>
      <c r="V140" s="147"/>
      <c r="W140" s="147"/>
    </row>
    <row r="141" spans="1:23" ht="12.75" customHeight="1" x14ac:dyDescent="0.15">
      <c r="A141" s="5"/>
      <c r="B141" s="150"/>
      <c r="C141" s="90"/>
      <c r="D141" s="146"/>
      <c r="E141" s="82"/>
      <c r="F141" s="147"/>
      <c r="G141" s="147"/>
      <c r="H141" s="147"/>
      <c r="I141" s="147"/>
      <c r="J141" s="147"/>
      <c r="K141" s="147"/>
      <c r="L141" s="147"/>
      <c r="M141" s="147"/>
      <c r="N141" s="147"/>
      <c r="O141" s="147"/>
      <c r="P141" s="147"/>
      <c r="Q141" s="147"/>
      <c r="R141" s="147"/>
      <c r="S141" s="147"/>
      <c r="T141" s="147"/>
      <c r="U141" s="147"/>
      <c r="V141" s="147"/>
      <c r="W141" s="147"/>
    </row>
    <row r="142" spans="1:23" ht="12.75" customHeight="1" x14ac:dyDescent="0.15">
      <c r="A142" s="5"/>
      <c r="B142" s="150"/>
      <c r="C142" s="90"/>
      <c r="D142" s="146"/>
      <c r="E142" s="82"/>
      <c r="F142" s="147"/>
      <c r="G142" s="147"/>
      <c r="H142" s="147"/>
      <c r="I142" s="147"/>
      <c r="J142" s="147"/>
      <c r="K142" s="147"/>
      <c r="L142" s="147"/>
      <c r="M142" s="147"/>
      <c r="N142" s="147"/>
      <c r="O142" s="147"/>
      <c r="P142" s="147"/>
      <c r="Q142" s="147"/>
      <c r="R142" s="147"/>
      <c r="S142" s="147"/>
      <c r="T142" s="147"/>
      <c r="U142" s="147"/>
      <c r="V142" s="147"/>
      <c r="W142" s="147"/>
    </row>
    <row r="143" spans="1:23" ht="12.75" customHeight="1" x14ac:dyDescent="0.15">
      <c r="A143" s="5"/>
      <c r="B143" s="150"/>
      <c r="C143" s="90"/>
      <c r="D143" s="146"/>
      <c r="E143" s="82"/>
      <c r="F143" s="147"/>
      <c r="G143" s="147"/>
      <c r="H143" s="147"/>
      <c r="I143" s="147"/>
      <c r="J143" s="147"/>
      <c r="K143" s="147"/>
      <c r="L143" s="147"/>
      <c r="M143" s="147"/>
      <c r="N143" s="147"/>
      <c r="O143" s="147"/>
      <c r="P143" s="147"/>
      <c r="Q143" s="147"/>
      <c r="R143" s="147"/>
      <c r="S143" s="147"/>
      <c r="T143" s="147"/>
      <c r="U143" s="147"/>
      <c r="V143" s="147"/>
      <c r="W143" s="147"/>
    </row>
    <row r="144" spans="1:23" ht="12.75" customHeight="1" x14ac:dyDescent="0.15">
      <c r="A144" s="5"/>
      <c r="B144" s="150"/>
      <c r="C144" s="90"/>
      <c r="D144" s="146"/>
      <c r="E144" s="82"/>
      <c r="F144" s="147"/>
      <c r="G144" s="147"/>
      <c r="H144" s="147"/>
      <c r="I144" s="147"/>
      <c r="J144" s="147"/>
      <c r="K144" s="147"/>
      <c r="L144" s="147"/>
      <c r="M144" s="147"/>
      <c r="N144" s="147"/>
      <c r="O144" s="147"/>
      <c r="P144" s="147"/>
      <c r="Q144" s="147"/>
      <c r="R144" s="147"/>
      <c r="S144" s="147"/>
      <c r="T144" s="147"/>
      <c r="U144" s="147"/>
      <c r="V144" s="147"/>
      <c r="W144" s="147"/>
    </row>
    <row r="145" spans="1:23" ht="12.75" customHeight="1" x14ac:dyDescent="0.15">
      <c r="A145" s="5"/>
      <c r="B145" s="150"/>
      <c r="C145" s="90"/>
      <c r="D145" s="146"/>
      <c r="E145" s="82"/>
      <c r="F145" s="147"/>
      <c r="G145" s="147"/>
      <c r="H145" s="147"/>
      <c r="I145" s="147"/>
      <c r="J145" s="147"/>
      <c r="K145" s="147"/>
      <c r="L145" s="147"/>
      <c r="M145" s="147"/>
      <c r="N145" s="147"/>
      <c r="O145" s="147"/>
      <c r="P145" s="147"/>
      <c r="Q145" s="147"/>
      <c r="R145" s="147"/>
      <c r="S145" s="147"/>
      <c r="T145" s="147"/>
      <c r="U145" s="147"/>
      <c r="V145" s="147"/>
      <c r="W145" s="147"/>
    </row>
    <row r="146" spans="1:23" ht="12.75" customHeight="1" x14ac:dyDescent="0.15">
      <c r="A146" s="5"/>
      <c r="B146" s="150"/>
      <c r="C146" s="90"/>
      <c r="D146" s="146"/>
      <c r="E146" s="82"/>
      <c r="F146" s="147"/>
      <c r="G146" s="147"/>
      <c r="H146" s="147"/>
      <c r="I146" s="147"/>
      <c r="J146" s="147"/>
      <c r="K146" s="147"/>
      <c r="L146" s="147"/>
      <c r="M146" s="147"/>
      <c r="N146" s="147"/>
      <c r="O146" s="147"/>
      <c r="P146" s="147"/>
      <c r="Q146" s="147"/>
      <c r="R146" s="147"/>
      <c r="S146" s="147"/>
      <c r="T146" s="147"/>
      <c r="U146" s="147"/>
      <c r="V146" s="147"/>
      <c r="W146" s="147"/>
    </row>
    <row r="147" spans="1:23" ht="12.75" customHeight="1" x14ac:dyDescent="0.15">
      <c r="A147" s="5"/>
      <c r="B147" s="150"/>
      <c r="C147" s="90"/>
      <c r="D147" s="146"/>
      <c r="E147" s="82"/>
      <c r="F147" s="147"/>
      <c r="G147" s="147"/>
      <c r="H147" s="147"/>
      <c r="I147" s="147"/>
      <c r="J147" s="147"/>
      <c r="K147" s="147"/>
      <c r="L147" s="147"/>
      <c r="M147" s="147"/>
      <c r="N147" s="147"/>
      <c r="O147" s="147"/>
      <c r="P147" s="147"/>
      <c r="Q147" s="147"/>
      <c r="R147" s="147"/>
      <c r="S147" s="147"/>
      <c r="T147" s="147"/>
      <c r="U147" s="147"/>
      <c r="V147" s="147"/>
      <c r="W147" s="147"/>
    </row>
    <row r="148" spans="1:23" ht="12.75" customHeight="1" x14ac:dyDescent="0.15">
      <c r="A148" s="5"/>
      <c r="B148" s="150"/>
      <c r="C148" s="90"/>
      <c r="D148" s="146"/>
      <c r="E148" s="82"/>
      <c r="F148" s="147"/>
      <c r="G148" s="147"/>
      <c r="H148" s="147"/>
      <c r="I148" s="147"/>
      <c r="J148" s="147"/>
      <c r="K148" s="147"/>
      <c r="L148" s="147"/>
      <c r="M148" s="147"/>
      <c r="N148" s="147"/>
      <c r="O148" s="147"/>
      <c r="P148" s="147"/>
      <c r="Q148" s="147"/>
      <c r="R148" s="147"/>
      <c r="S148" s="147"/>
      <c r="T148" s="147"/>
      <c r="U148" s="147"/>
      <c r="V148" s="147"/>
      <c r="W148" s="147"/>
    </row>
    <row r="149" spans="1:23" ht="12.75" customHeight="1" x14ac:dyDescent="0.15">
      <c r="A149" s="5"/>
      <c r="B149" s="150"/>
      <c r="C149" s="90"/>
      <c r="D149" s="146"/>
      <c r="E149" s="82"/>
      <c r="F149" s="147"/>
      <c r="G149" s="147"/>
      <c r="H149" s="147"/>
      <c r="I149" s="147"/>
      <c r="J149" s="147"/>
      <c r="K149" s="147"/>
      <c r="L149" s="147"/>
      <c r="M149" s="147"/>
      <c r="N149" s="147"/>
      <c r="O149" s="147"/>
      <c r="P149" s="147"/>
      <c r="Q149" s="147"/>
      <c r="R149" s="147"/>
      <c r="S149" s="147"/>
      <c r="T149" s="147"/>
      <c r="U149" s="147"/>
      <c r="V149" s="147"/>
      <c r="W149" s="147"/>
    </row>
    <row r="150" spans="1:23" ht="12.75" customHeight="1" x14ac:dyDescent="0.15">
      <c r="A150" s="5"/>
      <c r="B150" s="150"/>
      <c r="C150" s="90"/>
      <c r="D150" s="146"/>
      <c r="E150" s="82"/>
      <c r="F150" s="147"/>
      <c r="G150" s="147"/>
      <c r="H150" s="147"/>
      <c r="I150" s="147"/>
      <c r="J150" s="147"/>
      <c r="K150" s="147"/>
      <c r="L150" s="147"/>
      <c r="M150" s="147"/>
      <c r="N150" s="147"/>
      <c r="O150" s="147"/>
      <c r="P150" s="147"/>
      <c r="Q150" s="147"/>
      <c r="R150" s="147"/>
      <c r="S150" s="147"/>
      <c r="T150" s="147"/>
      <c r="U150" s="147"/>
      <c r="V150" s="147"/>
      <c r="W150" s="147"/>
    </row>
    <row r="151" spans="1:23" ht="12.75" customHeight="1" x14ac:dyDescent="0.15">
      <c r="A151" s="5"/>
      <c r="B151" s="150"/>
      <c r="C151" s="90"/>
      <c r="D151" s="146"/>
      <c r="E151" s="82"/>
      <c r="F151" s="147"/>
      <c r="G151" s="147"/>
      <c r="H151" s="147"/>
      <c r="I151" s="147"/>
      <c r="J151" s="147"/>
      <c r="K151" s="147"/>
      <c r="L151" s="147"/>
      <c r="M151" s="147"/>
      <c r="N151" s="147"/>
      <c r="O151" s="147"/>
      <c r="P151" s="147"/>
      <c r="Q151" s="147"/>
      <c r="R151" s="147"/>
      <c r="S151" s="147"/>
      <c r="T151" s="147"/>
      <c r="U151" s="147"/>
      <c r="V151" s="147"/>
      <c r="W151" s="147"/>
    </row>
    <row r="152" spans="1:23" ht="12.75" customHeight="1" x14ac:dyDescent="0.15">
      <c r="A152" s="5"/>
      <c r="B152" s="150"/>
      <c r="C152" s="90"/>
      <c r="D152" s="146"/>
      <c r="E152" s="82"/>
      <c r="F152" s="147"/>
      <c r="G152" s="147"/>
      <c r="H152" s="147"/>
      <c r="I152" s="147"/>
      <c r="J152" s="147"/>
      <c r="K152" s="147"/>
      <c r="L152" s="147"/>
      <c r="M152" s="147"/>
      <c r="N152" s="147"/>
      <c r="O152" s="147"/>
      <c r="P152" s="147"/>
      <c r="Q152" s="147"/>
      <c r="R152" s="147"/>
      <c r="S152" s="147"/>
      <c r="T152" s="147"/>
      <c r="U152" s="147"/>
      <c r="V152" s="147"/>
      <c r="W152" s="147"/>
    </row>
    <row r="153" spans="1:23" ht="12.75" customHeight="1" x14ac:dyDescent="0.15">
      <c r="A153" s="5"/>
      <c r="B153" s="150"/>
      <c r="C153" s="90"/>
      <c r="D153" s="146"/>
      <c r="E153" s="82"/>
      <c r="F153" s="147"/>
      <c r="G153" s="147"/>
      <c r="H153" s="147"/>
      <c r="I153" s="147"/>
      <c r="J153" s="147"/>
      <c r="K153" s="147"/>
      <c r="L153" s="147"/>
      <c r="M153" s="147"/>
      <c r="N153" s="147"/>
      <c r="O153" s="147"/>
      <c r="P153" s="147"/>
      <c r="Q153" s="147"/>
      <c r="R153" s="147"/>
      <c r="S153" s="147"/>
      <c r="T153" s="147"/>
      <c r="U153" s="147"/>
      <c r="V153" s="147"/>
      <c r="W153" s="147"/>
    </row>
    <row r="154" spans="1:23" ht="12.75" customHeight="1" x14ac:dyDescent="0.15">
      <c r="A154" s="5"/>
      <c r="B154" s="150"/>
      <c r="C154" s="90"/>
      <c r="D154" s="146"/>
      <c r="E154" s="82"/>
      <c r="F154" s="147"/>
      <c r="G154" s="147"/>
      <c r="H154" s="147"/>
      <c r="I154" s="147"/>
      <c r="J154" s="147"/>
      <c r="K154" s="147"/>
      <c r="L154" s="147"/>
      <c r="M154" s="147"/>
      <c r="N154" s="147"/>
      <c r="O154" s="147"/>
      <c r="P154" s="147"/>
      <c r="Q154" s="147"/>
      <c r="R154" s="147"/>
      <c r="S154" s="147"/>
      <c r="T154" s="147"/>
      <c r="U154" s="147"/>
      <c r="V154" s="147"/>
      <c r="W154" s="147"/>
    </row>
    <row r="155" spans="1:23" ht="12.75" customHeight="1" x14ac:dyDescent="0.15">
      <c r="A155" s="5"/>
      <c r="B155" s="150"/>
      <c r="C155" s="90"/>
      <c r="D155" s="146"/>
      <c r="E155" s="82"/>
      <c r="F155" s="147"/>
      <c r="G155" s="147"/>
      <c r="H155" s="147"/>
      <c r="I155" s="147"/>
      <c r="J155" s="147"/>
      <c r="K155" s="147"/>
      <c r="L155" s="147"/>
      <c r="M155" s="147"/>
      <c r="N155" s="147"/>
      <c r="O155" s="147"/>
      <c r="P155" s="147"/>
      <c r="Q155" s="147"/>
      <c r="R155" s="147"/>
      <c r="S155" s="147"/>
      <c r="T155" s="147"/>
      <c r="U155" s="147"/>
      <c r="V155" s="147"/>
      <c r="W155" s="147"/>
    </row>
    <row r="156" spans="1:23" ht="12.75" customHeight="1" x14ac:dyDescent="0.15">
      <c r="A156" s="5"/>
      <c r="B156" s="150"/>
      <c r="C156" s="90"/>
      <c r="D156" s="146"/>
      <c r="E156" s="82"/>
      <c r="F156" s="147"/>
      <c r="G156" s="147"/>
      <c r="H156" s="147"/>
      <c r="I156" s="147"/>
      <c r="J156" s="147"/>
      <c r="K156" s="147"/>
      <c r="L156" s="147"/>
      <c r="M156" s="147"/>
      <c r="N156" s="147"/>
      <c r="O156" s="147"/>
      <c r="P156" s="147"/>
      <c r="Q156" s="147"/>
      <c r="R156" s="147"/>
      <c r="S156" s="147"/>
      <c r="T156" s="147"/>
      <c r="U156" s="147"/>
      <c r="V156" s="147"/>
      <c r="W156" s="147"/>
    </row>
    <row r="157" spans="1:23" ht="12.75" customHeight="1" x14ac:dyDescent="0.15">
      <c r="A157" s="5"/>
      <c r="B157" s="150"/>
      <c r="C157" s="90"/>
      <c r="D157" s="146"/>
      <c r="E157" s="82"/>
      <c r="F157" s="147"/>
      <c r="G157" s="147"/>
      <c r="H157" s="147"/>
      <c r="I157" s="147"/>
      <c r="J157" s="147"/>
      <c r="K157" s="147"/>
      <c r="L157" s="147"/>
      <c r="M157" s="147"/>
      <c r="N157" s="147"/>
      <c r="O157" s="147"/>
      <c r="P157" s="147"/>
      <c r="Q157" s="147"/>
      <c r="R157" s="147"/>
      <c r="S157" s="147"/>
      <c r="T157" s="147"/>
      <c r="U157" s="147"/>
      <c r="V157" s="147"/>
      <c r="W157" s="147"/>
    </row>
    <row r="158" spans="1:23" ht="12.75" customHeight="1" x14ac:dyDescent="0.15">
      <c r="A158" s="5"/>
      <c r="B158" s="150"/>
      <c r="C158" s="90"/>
      <c r="D158" s="146"/>
      <c r="E158" s="82"/>
      <c r="F158" s="147"/>
      <c r="G158" s="147"/>
      <c r="H158" s="147"/>
      <c r="I158" s="147"/>
      <c r="J158" s="147"/>
      <c r="K158" s="147"/>
      <c r="L158" s="147"/>
      <c r="M158" s="147"/>
      <c r="N158" s="147"/>
      <c r="O158" s="147"/>
      <c r="P158" s="147"/>
      <c r="Q158" s="147"/>
      <c r="R158" s="147"/>
      <c r="S158" s="147"/>
      <c r="T158" s="147"/>
      <c r="U158" s="147"/>
      <c r="V158" s="147"/>
      <c r="W158" s="147"/>
    </row>
    <row r="159" spans="1:23" ht="12.75" customHeight="1" x14ac:dyDescent="0.15">
      <c r="A159" s="5"/>
      <c r="B159" s="150"/>
      <c r="C159" s="90"/>
      <c r="D159" s="146"/>
      <c r="E159" s="82"/>
      <c r="F159" s="147"/>
      <c r="G159" s="147"/>
      <c r="H159" s="147"/>
      <c r="I159" s="147"/>
      <c r="J159" s="147"/>
      <c r="K159" s="147"/>
      <c r="L159" s="147"/>
      <c r="M159" s="147"/>
      <c r="N159" s="147"/>
      <c r="O159" s="147"/>
      <c r="P159" s="147"/>
      <c r="Q159" s="147"/>
      <c r="R159" s="147"/>
      <c r="S159" s="147"/>
      <c r="T159" s="147"/>
      <c r="U159" s="147"/>
      <c r="V159" s="147"/>
      <c r="W159" s="147"/>
    </row>
    <row r="160" spans="1:23" ht="12.75" customHeight="1" x14ac:dyDescent="0.15">
      <c r="A160" s="5"/>
      <c r="B160" s="150"/>
      <c r="C160" s="90"/>
      <c r="D160" s="146"/>
      <c r="E160" s="82"/>
      <c r="F160" s="147"/>
      <c r="G160" s="147"/>
      <c r="H160" s="147"/>
      <c r="I160" s="147"/>
      <c r="J160" s="147"/>
      <c r="K160" s="147"/>
      <c r="L160" s="147"/>
      <c r="M160" s="147"/>
      <c r="N160" s="147"/>
      <c r="O160" s="147"/>
      <c r="P160" s="147"/>
      <c r="Q160" s="147"/>
      <c r="R160" s="147"/>
      <c r="S160" s="147"/>
      <c r="T160" s="147"/>
      <c r="U160" s="147"/>
      <c r="V160" s="147"/>
      <c r="W160" s="147"/>
    </row>
    <row r="161" spans="1:23" ht="12.75" customHeight="1" x14ac:dyDescent="0.15">
      <c r="A161" s="5"/>
      <c r="B161" s="150"/>
      <c r="C161" s="90"/>
      <c r="D161" s="146"/>
      <c r="E161" s="82"/>
      <c r="F161" s="147"/>
      <c r="G161" s="147"/>
      <c r="H161" s="147"/>
      <c r="I161" s="147"/>
      <c r="J161" s="147"/>
      <c r="K161" s="147"/>
      <c r="L161" s="147"/>
      <c r="M161" s="147"/>
      <c r="N161" s="147"/>
      <c r="O161" s="147"/>
      <c r="P161" s="147"/>
      <c r="Q161" s="147"/>
      <c r="R161" s="147"/>
      <c r="S161" s="147"/>
      <c r="T161" s="147"/>
      <c r="U161" s="147"/>
      <c r="V161" s="147"/>
      <c r="W161" s="147"/>
    </row>
    <row r="162" spans="1:23" ht="12.75" customHeight="1" x14ac:dyDescent="0.15">
      <c r="A162" s="5"/>
      <c r="B162" s="150"/>
      <c r="C162" s="90"/>
      <c r="D162" s="146"/>
      <c r="E162" s="82"/>
      <c r="F162" s="147"/>
      <c r="G162" s="147"/>
      <c r="H162" s="147"/>
      <c r="I162" s="147"/>
      <c r="J162" s="147"/>
      <c r="K162" s="147"/>
      <c r="L162" s="147"/>
      <c r="M162" s="147"/>
      <c r="N162" s="147"/>
      <c r="O162" s="147"/>
      <c r="P162" s="147"/>
      <c r="Q162" s="147"/>
      <c r="R162" s="147"/>
      <c r="S162" s="147"/>
      <c r="T162" s="147"/>
      <c r="U162" s="147"/>
      <c r="V162" s="147"/>
      <c r="W162" s="147"/>
    </row>
    <row r="163" spans="1:23" ht="12.75" customHeight="1" x14ac:dyDescent="0.15">
      <c r="A163" s="5"/>
      <c r="B163" s="150"/>
      <c r="C163" s="90"/>
      <c r="D163" s="146"/>
      <c r="E163" s="82"/>
      <c r="F163" s="147"/>
      <c r="G163" s="147"/>
      <c r="H163" s="147"/>
      <c r="I163" s="147"/>
      <c r="J163" s="147"/>
      <c r="K163" s="147"/>
      <c r="L163" s="147"/>
      <c r="M163" s="147"/>
      <c r="N163" s="147"/>
      <c r="O163" s="147"/>
      <c r="P163" s="147"/>
      <c r="Q163" s="147"/>
      <c r="R163" s="147"/>
      <c r="S163" s="147"/>
      <c r="T163" s="147"/>
      <c r="U163" s="147"/>
      <c r="V163" s="147"/>
      <c r="W163" s="147"/>
    </row>
    <row r="164" spans="1:23" ht="12.75" customHeight="1" x14ac:dyDescent="0.15">
      <c r="A164" s="5"/>
      <c r="B164" s="150"/>
      <c r="C164" s="90"/>
      <c r="D164" s="146"/>
      <c r="E164" s="82"/>
      <c r="F164" s="147"/>
      <c r="G164" s="147"/>
      <c r="H164" s="147"/>
      <c r="I164" s="147"/>
      <c r="J164" s="147"/>
      <c r="K164" s="147"/>
      <c r="L164" s="147"/>
      <c r="M164" s="147"/>
      <c r="N164" s="147"/>
      <c r="O164" s="147"/>
      <c r="P164" s="147"/>
      <c r="Q164" s="147"/>
      <c r="R164" s="147"/>
      <c r="S164" s="147"/>
      <c r="T164" s="147"/>
      <c r="U164" s="147"/>
      <c r="V164" s="147"/>
      <c r="W164" s="147"/>
    </row>
    <row r="165" spans="1:23" ht="12.75" customHeight="1" x14ac:dyDescent="0.15">
      <c r="A165" s="5"/>
      <c r="B165" s="150"/>
      <c r="C165" s="90"/>
      <c r="D165" s="146"/>
      <c r="E165" s="82"/>
      <c r="F165" s="147"/>
      <c r="G165" s="147"/>
      <c r="H165" s="147"/>
      <c r="I165" s="147"/>
      <c r="J165" s="147"/>
      <c r="K165" s="147"/>
      <c r="L165" s="147"/>
      <c r="M165" s="147"/>
      <c r="N165" s="147"/>
      <c r="O165" s="147"/>
      <c r="P165" s="147"/>
      <c r="Q165" s="147"/>
      <c r="R165" s="147"/>
      <c r="S165" s="147"/>
      <c r="T165" s="147"/>
      <c r="U165" s="147"/>
      <c r="V165" s="147"/>
      <c r="W165" s="147"/>
    </row>
    <row r="166" spans="1:23" ht="12.75" customHeight="1" x14ac:dyDescent="0.15">
      <c r="A166" s="5"/>
      <c r="B166" s="150"/>
      <c r="C166" s="90"/>
      <c r="D166" s="146"/>
      <c r="E166" s="82"/>
      <c r="F166" s="147"/>
      <c r="G166" s="147"/>
      <c r="H166" s="147"/>
      <c r="I166" s="147"/>
      <c r="J166" s="147"/>
      <c r="K166" s="147"/>
      <c r="L166" s="147"/>
      <c r="M166" s="147"/>
      <c r="N166" s="147"/>
      <c r="O166" s="147"/>
      <c r="P166" s="147"/>
      <c r="Q166" s="147"/>
      <c r="R166" s="147"/>
      <c r="S166" s="147"/>
      <c r="T166" s="147"/>
      <c r="U166" s="147"/>
      <c r="V166" s="147"/>
      <c r="W166" s="147"/>
    </row>
    <row r="167" spans="1:23" ht="12.75" customHeight="1" x14ac:dyDescent="0.15">
      <c r="A167" s="5"/>
      <c r="B167" s="150"/>
      <c r="C167" s="90"/>
      <c r="D167" s="146"/>
      <c r="E167" s="82"/>
      <c r="F167" s="147"/>
      <c r="G167" s="147"/>
      <c r="H167" s="147"/>
      <c r="I167" s="147"/>
      <c r="J167" s="147"/>
      <c r="K167" s="147"/>
      <c r="L167" s="147"/>
      <c r="M167" s="147"/>
      <c r="N167" s="147"/>
      <c r="O167" s="147"/>
      <c r="P167" s="147"/>
      <c r="Q167" s="147"/>
      <c r="R167" s="147"/>
      <c r="S167" s="147"/>
      <c r="T167" s="147"/>
      <c r="U167" s="147"/>
      <c r="V167" s="147"/>
      <c r="W167" s="147"/>
    </row>
    <row r="168" spans="1:23" ht="12.75" customHeight="1" x14ac:dyDescent="0.15">
      <c r="A168" s="5"/>
      <c r="B168" s="150"/>
      <c r="C168" s="90"/>
      <c r="D168" s="146"/>
      <c r="E168" s="82"/>
      <c r="F168" s="147"/>
      <c r="G168" s="147"/>
      <c r="H168" s="147"/>
      <c r="I168" s="147"/>
      <c r="J168" s="147"/>
      <c r="K168" s="147"/>
      <c r="L168" s="147"/>
      <c r="M168" s="147"/>
      <c r="N168" s="147"/>
      <c r="O168" s="147"/>
      <c r="P168" s="147"/>
      <c r="Q168" s="147"/>
      <c r="R168" s="147"/>
      <c r="S168" s="147"/>
      <c r="T168" s="147"/>
      <c r="U168" s="147"/>
      <c r="V168" s="147"/>
      <c r="W168" s="147"/>
    </row>
    <row r="169" spans="1:23" ht="12.75" customHeight="1" x14ac:dyDescent="0.15">
      <c r="A169" s="5"/>
      <c r="B169" s="150"/>
      <c r="C169" s="90"/>
      <c r="D169" s="146"/>
      <c r="E169" s="82"/>
      <c r="F169" s="147"/>
      <c r="G169" s="147"/>
      <c r="H169" s="147"/>
      <c r="I169" s="147"/>
      <c r="J169" s="147"/>
      <c r="K169" s="147"/>
      <c r="L169" s="147"/>
      <c r="M169" s="147"/>
      <c r="N169" s="147"/>
      <c r="O169" s="147"/>
      <c r="P169" s="147"/>
      <c r="Q169" s="147"/>
      <c r="R169" s="147"/>
      <c r="S169" s="147"/>
      <c r="T169" s="147"/>
      <c r="U169" s="147"/>
      <c r="V169" s="147"/>
      <c r="W169" s="147"/>
    </row>
    <row r="170" spans="1:23" ht="12.75" customHeight="1" x14ac:dyDescent="0.15">
      <c r="A170" s="5"/>
      <c r="B170" s="150"/>
      <c r="C170" s="90"/>
      <c r="D170" s="146"/>
      <c r="E170" s="82"/>
      <c r="F170" s="147"/>
      <c r="G170" s="147"/>
      <c r="H170" s="147"/>
      <c r="I170" s="147"/>
      <c r="J170" s="147"/>
      <c r="K170" s="147"/>
      <c r="L170" s="147"/>
      <c r="M170" s="147"/>
      <c r="N170" s="147"/>
      <c r="O170" s="147"/>
      <c r="P170" s="147"/>
      <c r="Q170" s="147"/>
      <c r="R170" s="147"/>
      <c r="S170" s="147"/>
      <c r="T170" s="147"/>
      <c r="U170" s="147"/>
      <c r="V170" s="147"/>
      <c r="W170" s="147"/>
    </row>
    <row r="171" spans="1:23" ht="12.75" customHeight="1" x14ac:dyDescent="0.15">
      <c r="A171" s="5"/>
      <c r="B171" s="150"/>
      <c r="C171" s="90"/>
      <c r="D171" s="146"/>
      <c r="E171" s="82"/>
      <c r="F171" s="147"/>
      <c r="G171" s="147"/>
      <c r="H171" s="147"/>
      <c r="I171" s="147"/>
      <c r="J171" s="147"/>
      <c r="K171" s="147"/>
      <c r="L171" s="147"/>
      <c r="M171" s="147"/>
      <c r="N171" s="147"/>
      <c r="O171" s="147"/>
      <c r="P171" s="147"/>
      <c r="Q171" s="147"/>
      <c r="R171" s="147"/>
      <c r="S171" s="147"/>
      <c r="T171" s="147"/>
      <c r="U171" s="147"/>
      <c r="V171" s="147"/>
      <c r="W171" s="147"/>
    </row>
    <row r="172" spans="1:23" ht="12.75" customHeight="1" x14ac:dyDescent="0.15">
      <c r="A172" s="5"/>
      <c r="B172" s="150"/>
      <c r="C172" s="90"/>
      <c r="D172" s="146"/>
      <c r="E172" s="82"/>
      <c r="F172" s="147"/>
      <c r="G172" s="147"/>
      <c r="H172" s="147"/>
      <c r="I172" s="147"/>
      <c r="J172" s="147"/>
      <c r="K172" s="147"/>
      <c r="L172" s="147"/>
      <c r="M172" s="147"/>
      <c r="N172" s="147"/>
      <c r="O172" s="147"/>
      <c r="P172" s="147"/>
      <c r="Q172" s="147"/>
      <c r="R172" s="147"/>
      <c r="S172" s="147"/>
      <c r="T172" s="147"/>
      <c r="U172" s="147"/>
      <c r="V172" s="147"/>
      <c r="W172" s="147"/>
    </row>
    <row r="173" spans="1:23" ht="12.75" customHeight="1" x14ac:dyDescent="0.15">
      <c r="A173" s="5"/>
      <c r="B173" s="150"/>
      <c r="C173" s="90"/>
      <c r="D173" s="146"/>
      <c r="E173" s="82"/>
      <c r="F173" s="147"/>
      <c r="G173" s="147"/>
      <c r="H173" s="147"/>
      <c r="I173" s="147"/>
      <c r="J173" s="147"/>
      <c r="K173" s="147"/>
      <c r="L173" s="147"/>
      <c r="M173" s="147"/>
      <c r="N173" s="147"/>
      <c r="O173" s="147"/>
      <c r="P173" s="147"/>
      <c r="Q173" s="147"/>
      <c r="R173" s="147"/>
      <c r="S173" s="147"/>
      <c r="T173" s="147"/>
      <c r="U173" s="147"/>
      <c r="V173" s="147"/>
      <c r="W173" s="147"/>
    </row>
    <row r="174" spans="1:23" ht="12.75" customHeight="1" x14ac:dyDescent="0.15">
      <c r="A174" s="5"/>
      <c r="B174" s="150"/>
      <c r="C174" s="90"/>
      <c r="D174" s="146"/>
      <c r="E174" s="82"/>
      <c r="F174" s="147"/>
      <c r="G174" s="147"/>
      <c r="H174" s="147"/>
      <c r="I174" s="147"/>
      <c r="J174" s="147"/>
      <c r="K174" s="147"/>
      <c r="L174" s="147"/>
      <c r="M174" s="147"/>
      <c r="N174" s="147"/>
      <c r="O174" s="147"/>
      <c r="P174" s="147"/>
      <c r="Q174" s="147"/>
      <c r="R174" s="147"/>
      <c r="S174" s="147"/>
      <c r="T174" s="147"/>
      <c r="U174" s="147"/>
      <c r="V174" s="147"/>
      <c r="W174" s="147"/>
    </row>
    <row r="175" spans="1:23" ht="12.75" customHeight="1" x14ac:dyDescent="0.15">
      <c r="A175" s="5"/>
      <c r="B175" s="150"/>
      <c r="C175" s="90"/>
      <c r="D175" s="146"/>
      <c r="E175" s="82"/>
      <c r="F175" s="147"/>
      <c r="G175" s="147"/>
      <c r="H175" s="147"/>
      <c r="I175" s="147"/>
      <c r="J175" s="147"/>
      <c r="K175" s="147"/>
      <c r="L175" s="147"/>
      <c r="M175" s="147"/>
      <c r="N175" s="147"/>
      <c r="O175" s="147"/>
      <c r="P175" s="147"/>
      <c r="Q175" s="147"/>
      <c r="R175" s="147"/>
      <c r="S175" s="147"/>
      <c r="T175" s="147"/>
      <c r="U175" s="147"/>
      <c r="V175" s="147"/>
      <c r="W175" s="147"/>
    </row>
    <row r="176" spans="1:23" ht="12.75" customHeight="1" x14ac:dyDescent="0.15">
      <c r="A176" s="5"/>
      <c r="B176" s="150"/>
      <c r="C176" s="90"/>
      <c r="D176" s="146"/>
      <c r="E176" s="82"/>
      <c r="F176" s="147"/>
      <c r="G176" s="147"/>
      <c r="H176" s="147"/>
      <c r="I176" s="147"/>
      <c r="J176" s="147"/>
      <c r="K176" s="147"/>
      <c r="L176" s="147"/>
      <c r="M176" s="147"/>
      <c r="N176" s="147"/>
      <c r="O176" s="147"/>
      <c r="P176" s="147"/>
      <c r="Q176" s="147"/>
      <c r="R176" s="147"/>
      <c r="S176" s="147"/>
      <c r="T176" s="147"/>
      <c r="U176" s="147"/>
      <c r="V176" s="147"/>
      <c r="W176" s="147"/>
    </row>
    <row r="177" spans="1:23" ht="12.75" customHeight="1" x14ac:dyDescent="0.15">
      <c r="A177" s="5"/>
      <c r="B177" s="150"/>
      <c r="C177" s="90"/>
      <c r="D177" s="146"/>
      <c r="E177" s="82"/>
      <c r="F177" s="147"/>
      <c r="G177" s="147"/>
      <c r="H177" s="147"/>
      <c r="I177" s="147"/>
      <c r="J177" s="147"/>
      <c r="K177" s="147"/>
      <c r="L177" s="147"/>
      <c r="M177" s="147"/>
      <c r="N177" s="147"/>
      <c r="O177" s="147"/>
      <c r="P177" s="147"/>
      <c r="Q177" s="147"/>
      <c r="R177" s="147"/>
      <c r="S177" s="147"/>
      <c r="T177" s="147"/>
      <c r="U177" s="147"/>
      <c r="V177" s="147"/>
      <c r="W177" s="147"/>
    </row>
    <row r="178" spans="1:23" ht="12.75" customHeight="1" x14ac:dyDescent="0.15">
      <c r="A178" s="5"/>
      <c r="B178" s="150"/>
      <c r="C178" s="90"/>
      <c r="D178" s="146"/>
      <c r="E178" s="82"/>
      <c r="F178" s="147"/>
      <c r="G178" s="147"/>
      <c r="H178" s="147"/>
      <c r="I178" s="147"/>
      <c r="J178" s="147"/>
      <c r="K178" s="147"/>
      <c r="L178" s="147"/>
      <c r="M178" s="147"/>
      <c r="N178" s="147"/>
      <c r="O178" s="147"/>
      <c r="P178" s="147"/>
      <c r="Q178" s="147"/>
      <c r="R178" s="147"/>
      <c r="S178" s="147"/>
      <c r="T178" s="147"/>
      <c r="U178" s="147"/>
      <c r="V178" s="147"/>
      <c r="W178" s="147"/>
    </row>
    <row r="179" spans="1:23" ht="12.75" customHeight="1" x14ac:dyDescent="0.15">
      <c r="A179" s="5"/>
      <c r="B179" s="150"/>
      <c r="C179" s="90"/>
      <c r="D179" s="146"/>
      <c r="E179" s="82"/>
      <c r="F179" s="147"/>
      <c r="G179" s="147"/>
      <c r="H179" s="147"/>
      <c r="I179" s="147"/>
      <c r="J179" s="147"/>
      <c r="K179" s="147"/>
      <c r="L179" s="147"/>
      <c r="M179" s="147"/>
      <c r="N179" s="147"/>
      <c r="O179" s="147"/>
      <c r="P179" s="147"/>
      <c r="Q179" s="147"/>
      <c r="R179" s="147"/>
      <c r="S179" s="147"/>
      <c r="T179" s="147"/>
      <c r="U179" s="147"/>
      <c r="V179" s="147"/>
      <c r="W179" s="147"/>
    </row>
    <row r="180" spans="1:23" ht="12.75" customHeight="1" x14ac:dyDescent="0.15">
      <c r="A180" s="5"/>
      <c r="B180" s="150"/>
      <c r="C180" s="90"/>
      <c r="D180" s="146"/>
      <c r="E180" s="82"/>
      <c r="F180" s="147"/>
      <c r="G180" s="147"/>
      <c r="H180" s="147"/>
      <c r="I180" s="147"/>
      <c r="J180" s="147"/>
      <c r="K180" s="147"/>
      <c r="L180" s="147"/>
      <c r="M180" s="147"/>
      <c r="N180" s="147"/>
      <c r="O180" s="147"/>
      <c r="P180" s="147"/>
      <c r="Q180" s="147"/>
      <c r="R180" s="147"/>
      <c r="S180" s="147"/>
      <c r="T180" s="147"/>
      <c r="U180" s="147"/>
      <c r="V180" s="147"/>
      <c r="W180" s="147"/>
    </row>
    <row r="181" spans="1:23" ht="12.75" customHeight="1" x14ac:dyDescent="0.15">
      <c r="A181" s="5"/>
      <c r="B181" s="150"/>
      <c r="C181" s="90"/>
      <c r="D181" s="146"/>
      <c r="E181" s="82"/>
      <c r="F181" s="147"/>
      <c r="G181" s="147"/>
      <c r="H181" s="147"/>
      <c r="I181" s="147"/>
      <c r="J181" s="147"/>
      <c r="K181" s="147"/>
      <c r="L181" s="147"/>
      <c r="M181" s="147"/>
      <c r="N181" s="147"/>
      <c r="O181" s="147"/>
      <c r="P181" s="147"/>
      <c r="Q181" s="147"/>
      <c r="R181" s="147"/>
      <c r="S181" s="147"/>
      <c r="T181" s="147"/>
      <c r="U181" s="147"/>
      <c r="V181" s="147"/>
      <c r="W181" s="147"/>
    </row>
    <row r="182" spans="1:23" ht="12.75" customHeight="1" x14ac:dyDescent="0.15">
      <c r="A182" s="5"/>
      <c r="B182" s="150"/>
      <c r="C182" s="90"/>
      <c r="D182" s="146"/>
      <c r="E182" s="82"/>
      <c r="F182" s="147"/>
      <c r="G182" s="147"/>
      <c r="H182" s="147"/>
      <c r="I182" s="147"/>
      <c r="J182" s="147"/>
      <c r="K182" s="147"/>
      <c r="L182" s="147"/>
      <c r="M182" s="147"/>
      <c r="N182" s="147"/>
      <c r="O182" s="147"/>
      <c r="P182" s="147"/>
      <c r="Q182" s="147"/>
      <c r="R182" s="147"/>
      <c r="S182" s="147"/>
      <c r="T182" s="147"/>
      <c r="U182" s="147"/>
      <c r="V182" s="147"/>
      <c r="W182" s="147"/>
    </row>
    <row r="183" spans="1:23" ht="12.75" customHeight="1" x14ac:dyDescent="0.15">
      <c r="A183" s="5"/>
      <c r="B183" s="150"/>
      <c r="C183" s="90"/>
      <c r="D183" s="146"/>
      <c r="E183" s="82"/>
      <c r="F183" s="147"/>
      <c r="G183" s="147"/>
      <c r="H183" s="147"/>
      <c r="I183" s="147"/>
      <c r="J183" s="147"/>
      <c r="K183" s="147"/>
      <c r="L183" s="147"/>
      <c r="M183" s="147"/>
      <c r="N183" s="147"/>
      <c r="O183" s="147"/>
      <c r="P183" s="147"/>
      <c r="Q183" s="147"/>
      <c r="R183" s="147"/>
      <c r="S183" s="147"/>
      <c r="T183" s="147"/>
      <c r="U183" s="147"/>
      <c r="V183" s="147"/>
      <c r="W183" s="147"/>
    </row>
    <row r="184" spans="1:23" ht="12.75" customHeight="1" x14ac:dyDescent="0.15">
      <c r="A184" s="5"/>
      <c r="B184" s="150"/>
      <c r="C184" s="90"/>
      <c r="D184" s="146"/>
      <c r="E184" s="82"/>
      <c r="F184" s="147"/>
      <c r="G184" s="147"/>
      <c r="H184" s="147"/>
      <c r="I184" s="147"/>
      <c r="J184" s="147"/>
      <c r="K184" s="147"/>
      <c r="L184" s="147"/>
      <c r="M184" s="147"/>
      <c r="N184" s="147"/>
      <c r="O184" s="147"/>
      <c r="P184" s="147"/>
      <c r="Q184" s="147"/>
      <c r="R184" s="147"/>
      <c r="S184" s="147"/>
      <c r="T184" s="147"/>
      <c r="U184" s="147"/>
      <c r="V184" s="147"/>
      <c r="W184" s="147"/>
    </row>
    <row r="185" spans="1:23" ht="12.75" customHeight="1" x14ac:dyDescent="0.15">
      <c r="A185" s="5"/>
      <c r="B185" s="150"/>
      <c r="C185" s="90"/>
      <c r="D185" s="146"/>
      <c r="E185" s="82"/>
      <c r="F185" s="147"/>
      <c r="G185" s="147"/>
      <c r="H185" s="147"/>
      <c r="I185" s="147"/>
      <c r="J185" s="147"/>
      <c r="K185" s="147"/>
      <c r="L185" s="147"/>
      <c r="M185" s="147"/>
      <c r="N185" s="147"/>
      <c r="O185" s="147"/>
      <c r="P185" s="147"/>
      <c r="Q185" s="147"/>
      <c r="R185" s="147"/>
      <c r="S185" s="147"/>
      <c r="T185" s="147"/>
      <c r="U185" s="147"/>
      <c r="V185" s="147"/>
      <c r="W185" s="147"/>
    </row>
    <row r="186" spans="1:23" ht="12.75" customHeight="1" x14ac:dyDescent="0.15">
      <c r="A186" s="5"/>
      <c r="B186" s="150"/>
      <c r="C186" s="90"/>
      <c r="D186" s="146"/>
      <c r="E186" s="82"/>
      <c r="F186" s="147"/>
      <c r="G186" s="147"/>
      <c r="H186" s="147"/>
      <c r="I186" s="147"/>
      <c r="J186" s="147"/>
      <c r="K186" s="147"/>
      <c r="L186" s="147"/>
      <c r="M186" s="147"/>
      <c r="N186" s="147"/>
      <c r="O186" s="147"/>
      <c r="P186" s="147"/>
      <c r="Q186" s="147"/>
      <c r="R186" s="147"/>
      <c r="S186" s="147"/>
      <c r="T186" s="147"/>
      <c r="U186" s="147"/>
      <c r="V186" s="147"/>
      <c r="W186" s="147"/>
    </row>
    <row r="187" spans="1:23" ht="12.75" customHeight="1" x14ac:dyDescent="0.15">
      <c r="A187" s="5"/>
      <c r="B187" s="150"/>
      <c r="C187" s="90"/>
      <c r="D187" s="146"/>
      <c r="E187" s="82"/>
      <c r="F187" s="147"/>
      <c r="G187" s="147"/>
      <c r="H187" s="147"/>
      <c r="I187" s="147"/>
      <c r="J187" s="147"/>
      <c r="K187" s="147"/>
      <c r="L187" s="147"/>
      <c r="M187" s="147"/>
      <c r="N187" s="147"/>
      <c r="O187" s="147"/>
      <c r="P187" s="147"/>
      <c r="Q187" s="147"/>
      <c r="R187" s="147"/>
      <c r="S187" s="147"/>
      <c r="T187" s="147"/>
      <c r="U187" s="147"/>
      <c r="V187" s="147"/>
      <c r="W187" s="147"/>
    </row>
    <row r="188" spans="1:23" ht="12.75" customHeight="1" x14ac:dyDescent="0.15">
      <c r="A188" s="5"/>
      <c r="B188" s="150"/>
      <c r="C188" s="90"/>
      <c r="D188" s="146"/>
      <c r="E188" s="82"/>
      <c r="F188" s="147"/>
      <c r="G188" s="147"/>
      <c r="H188" s="147"/>
      <c r="I188" s="147"/>
      <c r="J188" s="147"/>
      <c r="K188" s="147"/>
      <c r="L188" s="147"/>
      <c r="M188" s="147"/>
      <c r="N188" s="147"/>
      <c r="O188" s="147"/>
      <c r="P188" s="147"/>
      <c r="Q188" s="147"/>
      <c r="R188" s="147"/>
      <c r="S188" s="147"/>
      <c r="T188" s="147"/>
      <c r="U188" s="147"/>
      <c r="V188" s="147"/>
      <c r="W188" s="147"/>
    </row>
    <row r="189" spans="1:23" ht="12.75" customHeight="1" x14ac:dyDescent="0.15">
      <c r="A189" s="5"/>
      <c r="B189" s="150"/>
      <c r="C189" s="90"/>
      <c r="D189" s="146"/>
      <c r="E189" s="82"/>
      <c r="F189" s="147"/>
      <c r="G189" s="147"/>
      <c r="H189" s="147"/>
      <c r="I189" s="147"/>
      <c r="J189" s="147"/>
      <c r="K189" s="147"/>
      <c r="L189" s="147"/>
      <c r="M189" s="147"/>
      <c r="N189" s="147"/>
      <c r="O189" s="147"/>
      <c r="P189" s="147"/>
      <c r="Q189" s="147"/>
      <c r="R189" s="147"/>
      <c r="S189" s="147"/>
      <c r="T189" s="147"/>
      <c r="U189" s="147"/>
      <c r="V189" s="147"/>
      <c r="W189" s="147"/>
    </row>
    <row r="190" spans="1:23" ht="12.75" customHeight="1" x14ac:dyDescent="0.15">
      <c r="A190" s="5"/>
      <c r="B190" s="150"/>
      <c r="C190" s="90"/>
      <c r="D190" s="146"/>
      <c r="E190" s="82"/>
      <c r="F190" s="147"/>
      <c r="G190" s="147"/>
      <c r="H190" s="147"/>
      <c r="I190" s="147"/>
      <c r="J190" s="147"/>
      <c r="K190" s="147"/>
      <c r="L190" s="147"/>
      <c r="M190" s="147"/>
      <c r="N190" s="147"/>
      <c r="O190" s="147"/>
      <c r="P190" s="147"/>
      <c r="Q190" s="147"/>
      <c r="R190" s="147"/>
      <c r="S190" s="147"/>
      <c r="T190" s="147"/>
      <c r="U190" s="147"/>
      <c r="V190" s="147"/>
      <c r="W190" s="147"/>
    </row>
    <row r="191" spans="1:23" ht="12.75" customHeight="1" x14ac:dyDescent="0.15">
      <c r="A191" s="5"/>
      <c r="B191" s="150"/>
      <c r="C191" s="90"/>
      <c r="D191" s="146"/>
      <c r="E191" s="82"/>
      <c r="F191" s="147"/>
      <c r="G191" s="147"/>
      <c r="H191" s="147"/>
      <c r="I191" s="147"/>
      <c r="J191" s="147"/>
      <c r="K191" s="147"/>
      <c r="L191" s="147"/>
      <c r="M191" s="147"/>
      <c r="N191" s="147"/>
      <c r="O191" s="147"/>
      <c r="P191" s="147"/>
      <c r="Q191" s="147"/>
      <c r="R191" s="147"/>
      <c r="S191" s="147"/>
      <c r="T191" s="147"/>
      <c r="U191" s="147"/>
      <c r="V191" s="147"/>
      <c r="W191" s="147"/>
    </row>
    <row r="192" spans="1:23" ht="12.75" customHeight="1" x14ac:dyDescent="0.15">
      <c r="A192" s="5"/>
      <c r="B192" s="150"/>
      <c r="C192" s="90"/>
      <c r="D192" s="146"/>
      <c r="E192" s="82"/>
      <c r="F192" s="147"/>
      <c r="G192" s="147"/>
      <c r="H192" s="147"/>
      <c r="I192" s="147"/>
      <c r="J192" s="147"/>
      <c r="K192" s="147"/>
      <c r="L192" s="147"/>
      <c r="M192" s="147"/>
      <c r="N192" s="147"/>
      <c r="O192" s="147"/>
      <c r="P192" s="147"/>
      <c r="Q192" s="147"/>
      <c r="R192" s="147"/>
      <c r="S192" s="147"/>
      <c r="T192" s="147"/>
      <c r="U192" s="147"/>
      <c r="V192" s="147"/>
      <c r="W192" s="147"/>
    </row>
    <row r="193" spans="1:23" ht="12.75" customHeight="1" x14ac:dyDescent="0.15">
      <c r="A193" s="5"/>
      <c r="B193" s="150"/>
      <c r="C193" s="90"/>
      <c r="D193" s="146"/>
      <c r="E193" s="82"/>
      <c r="F193" s="147"/>
      <c r="G193" s="147"/>
      <c r="H193" s="147"/>
      <c r="I193" s="147"/>
      <c r="J193" s="147"/>
      <c r="K193" s="147"/>
      <c r="L193" s="147"/>
      <c r="M193" s="147"/>
      <c r="N193" s="147"/>
      <c r="O193" s="147"/>
      <c r="P193" s="147"/>
      <c r="Q193" s="147"/>
      <c r="R193" s="147"/>
      <c r="S193" s="147"/>
      <c r="T193" s="147"/>
      <c r="U193" s="147"/>
      <c r="V193" s="147"/>
      <c r="W193" s="147"/>
    </row>
    <row r="194" spans="1:23" ht="12.75" customHeight="1" x14ac:dyDescent="0.15">
      <c r="A194" s="5"/>
      <c r="B194" s="150"/>
      <c r="C194" s="90"/>
      <c r="D194" s="146"/>
      <c r="E194" s="82"/>
      <c r="F194" s="147"/>
      <c r="G194" s="147"/>
      <c r="H194" s="147"/>
      <c r="I194" s="147"/>
      <c r="J194" s="147"/>
      <c r="K194" s="147"/>
      <c r="L194" s="147"/>
      <c r="M194" s="147"/>
      <c r="N194" s="147"/>
      <c r="O194" s="147"/>
      <c r="P194" s="147"/>
      <c r="Q194" s="147"/>
      <c r="R194" s="147"/>
      <c r="S194" s="147"/>
      <c r="T194" s="147"/>
      <c r="U194" s="147"/>
      <c r="V194" s="147"/>
      <c r="W194" s="147"/>
    </row>
    <row r="195" spans="1:23" ht="12.75" customHeight="1" x14ac:dyDescent="0.15">
      <c r="A195" s="5"/>
      <c r="B195" s="150"/>
      <c r="C195" s="90"/>
      <c r="D195" s="146"/>
      <c r="E195" s="82"/>
      <c r="F195" s="147"/>
      <c r="G195" s="147"/>
      <c r="H195" s="147"/>
      <c r="I195" s="147"/>
      <c r="J195" s="147"/>
      <c r="K195" s="147"/>
      <c r="L195" s="147"/>
      <c r="M195" s="147"/>
      <c r="N195" s="147"/>
      <c r="O195" s="147"/>
      <c r="P195" s="147"/>
      <c r="Q195" s="147"/>
      <c r="R195" s="147"/>
      <c r="S195" s="147"/>
      <c r="T195" s="147"/>
      <c r="U195" s="147"/>
      <c r="V195" s="147"/>
      <c r="W195" s="147"/>
    </row>
    <row r="196" spans="1:23" ht="12.75" customHeight="1" x14ac:dyDescent="0.15">
      <c r="A196" s="5"/>
      <c r="B196" s="150"/>
      <c r="C196" s="90"/>
      <c r="D196" s="146"/>
      <c r="E196" s="82"/>
      <c r="F196" s="147"/>
      <c r="G196" s="147"/>
      <c r="H196" s="147"/>
      <c r="I196" s="147"/>
      <c r="J196" s="147"/>
      <c r="K196" s="147"/>
      <c r="L196" s="147"/>
      <c r="M196" s="147"/>
      <c r="N196" s="147"/>
      <c r="O196" s="147"/>
      <c r="P196" s="147"/>
      <c r="Q196" s="147"/>
      <c r="R196" s="147"/>
      <c r="S196" s="147"/>
      <c r="T196" s="147"/>
      <c r="U196" s="147"/>
      <c r="V196" s="147"/>
      <c r="W196" s="147"/>
    </row>
    <row r="197" spans="1:23" ht="12.75" customHeight="1" x14ac:dyDescent="0.15">
      <c r="A197" s="5"/>
      <c r="B197" s="150"/>
      <c r="C197" s="90"/>
      <c r="D197" s="146"/>
      <c r="E197" s="82"/>
      <c r="F197" s="147"/>
      <c r="G197" s="147"/>
      <c r="H197" s="147"/>
      <c r="I197" s="147"/>
      <c r="J197" s="147"/>
      <c r="K197" s="147"/>
      <c r="L197" s="147"/>
      <c r="M197" s="147"/>
      <c r="N197" s="147"/>
      <c r="O197" s="147"/>
      <c r="P197" s="147"/>
      <c r="Q197" s="147"/>
      <c r="R197" s="147"/>
      <c r="S197" s="147"/>
      <c r="T197" s="147"/>
      <c r="U197" s="147"/>
      <c r="V197" s="147"/>
      <c r="W197" s="147"/>
    </row>
    <row r="198" spans="1:23" ht="12.75" customHeight="1" x14ac:dyDescent="0.15">
      <c r="A198" s="5"/>
      <c r="B198" s="150"/>
      <c r="C198" s="90"/>
      <c r="D198" s="146"/>
      <c r="E198" s="82"/>
      <c r="F198" s="147"/>
      <c r="G198" s="147"/>
      <c r="H198" s="147"/>
      <c r="I198" s="147"/>
      <c r="J198" s="147"/>
      <c r="K198" s="147"/>
      <c r="L198" s="147"/>
      <c r="M198" s="147"/>
      <c r="N198" s="147"/>
      <c r="O198" s="147"/>
      <c r="P198" s="147"/>
      <c r="Q198" s="147"/>
      <c r="R198" s="147"/>
      <c r="S198" s="147"/>
      <c r="T198" s="147"/>
      <c r="U198" s="147"/>
      <c r="V198" s="147"/>
      <c r="W198" s="147"/>
    </row>
    <row r="199" spans="1:23" ht="12.75" customHeight="1" x14ac:dyDescent="0.15">
      <c r="A199" s="5"/>
      <c r="B199" s="150"/>
      <c r="C199" s="90"/>
      <c r="D199" s="146"/>
      <c r="E199" s="82"/>
      <c r="F199" s="147"/>
      <c r="G199" s="147"/>
      <c r="H199" s="147"/>
      <c r="I199" s="147"/>
      <c r="J199" s="147"/>
      <c r="K199" s="147"/>
      <c r="L199" s="147"/>
      <c r="M199" s="147"/>
      <c r="N199" s="147"/>
      <c r="O199" s="147"/>
      <c r="P199" s="147"/>
      <c r="Q199" s="147"/>
      <c r="R199" s="147"/>
      <c r="S199" s="147"/>
      <c r="T199" s="147"/>
      <c r="U199" s="147"/>
      <c r="V199" s="147"/>
      <c r="W199" s="147"/>
    </row>
    <row r="200" spans="1:23" ht="12.75" customHeight="1" x14ac:dyDescent="0.15">
      <c r="A200" s="5"/>
      <c r="B200" s="150"/>
      <c r="C200" s="90"/>
      <c r="D200" s="146"/>
      <c r="E200" s="82"/>
      <c r="F200" s="147"/>
      <c r="G200" s="147"/>
      <c r="H200" s="147"/>
      <c r="I200" s="147"/>
      <c r="J200" s="147"/>
      <c r="K200" s="147"/>
      <c r="L200" s="147"/>
      <c r="M200" s="147"/>
      <c r="N200" s="147"/>
      <c r="O200" s="147"/>
      <c r="P200" s="147"/>
      <c r="Q200" s="147"/>
      <c r="R200" s="147"/>
      <c r="S200" s="147"/>
      <c r="T200" s="147"/>
      <c r="U200" s="147"/>
      <c r="V200" s="147"/>
      <c r="W200" s="147"/>
    </row>
    <row r="201" spans="1:23" ht="12.75" customHeight="1" x14ac:dyDescent="0.15">
      <c r="A201" s="5"/>
      <c r="B201" s="150"/>
      <c r="C201" s="90"/>
      <c r="D201" s="146"/>
      <c r="E201" s="82"/>
      <c r="F201" s="147"/>
      <c r="G201" s="147"/>
      <c r="H201" s="147"/>
      <c r="I201" s="147"/>
      <c r="J201" s="147"/>
      <c r="K201" s="147"/>
      <c r="L201" s="147"/>
      <c r="M201" s="147"/>
      <c r="N201" s="147"/>
      <c r="O201" s="147"/>
      <c r="P201" s="147"/>
      <c r="Q201" s="147"/>
      <c r="R201" s="147"/>
      <c r="S201" s="147"/>
      <c r="T201" s="147"/>
      <c r="U201" s="147"/>
      <c r="V201" s="147"/>
      <c r="W201" s="147"/>
    </row>
    <row r="202" spans="1:23" ht="12.75" customHeight="1" x14ac:dyDescent="0.15">
      <c r="A202" s="5"/>
      <c r="B202" s="150"/>
      <c r="C202" s="90"/>
      <c r="D202" s="146"/>
      <c r="E202" s="82"/>
      <c r="F202" s="147"/>
      <c r="G202" s="147"/>
      <c r="H202" s="147"/>
      <c r="I202" s="147"/>
      <c r="J202" s="147"/>
      <c r="K202" s="147"/>
      <c r="L202" s="147"/>
      <c r="M202" s="147"/>
      <c r="N202" s="147"/>
      <c r="O202" s="147"/>
      <c r="P202" s="147"/>
      <c r="Q202" s="147"/>
      <c r="R202" s="147"/>
      <c r="S202" s="147"/>
      <c r="T202" s="147"/>
      <c r="U202" s="147"/>
      <c r="V202" s="147"/>
      <c r="W202" s="147"/>
    </row>
    <row r="203" spans="1:23" ht="12.75" customHeight="1" x14ac:dyDescent="0.15">
      <c r="A203" s="5"/>
      <c r="B203" s="150"/>
      <c r="C203" s="90"/>
      <c r="D203" s="146"/>
      <c r="E203" s="82"/>
      <c r="F203" s="147"/>
      <c r="G203" s="147"/>
      <c r="H203" s="147"/>
      <c r="I203" s="147"/>
      <c r="J203" s="147"/>
      <c r="K203" s="147"/>
      <c r="L203" s="147"/>
      <c r="M203" s="147"/>
      <c r="N203" s="147"/>
      <c r="O203" s="147"/>
      <c r="P203" s="147"/>
      <c r="Q203" s="147"/>
      <c r="R203" s="147"/>
      <c r="S203" s="147"/>
      <c r="T203" s="147"/>
      <c r="U203" s="147"/>
      <c r="V203" s="147"/>
      <c r="W203" s="147"/>
    </row>
    <row r="204" spans="1:23" ht="12.75" customHeight="1" x14ac:dyDescent="0.15">
      <c r="A204" s="5"/>
      <c r="B204" s="150"/>
      <c r="C204" s="90"/>
      <c r="D204" s="146"/>
      <c r="E204" s="82"/>
      <c r="F204" s="147"/>
      <c r="G204" s="147"/>
      <c r="H204" s="147"/>
      <c r="I204" s="147"/>
      <c r="J204" s="147"/>
      <c r="K204" s="147"/>
      <c r="L204" s="147"/>
      <c r="M204" s="147"/>
      <c r="N204" s="147"/>
      <c r="O204" s="147"/>
      <c r="P204" s="147"/>
      <c r="Q204" s="147"/>
      <c r="R204" s="147"/>
      <c r="S204" s="147"/>
      <c r="T204" s="147"/>
      <c r="U204" s="147"/>
      <c r="V204" s="147"/>
      <c r="W204" s="147"/>
    </row>
    <row r="205" spans="1:23" ht="12.75" customHeight="1" x14ac:dyDescent="0.15">
      <c r="A205" s="5"/>
      <c r="B205" s="150"/>
      <c r="C205" s="90"/>
      <c r="D205" s="146"/>
      <c r="E205" s="82"/>
      <c r="F205" s="147"/>
      <c r="G205" s="147"/>
      <c r="H205" s="147"/>
      <c r="I205" s="147"/>
      <c r="J205" s="147"/>
      <c r="K205" s="147"/>
      <c r="L205" s="147"/>
      <c r="M205" s="147"/>
      <c r="N205" s="147"/>
      <c r="O205" s="147"/>
      <c r="P205" s="147"/>
      <c r="Q205" s="147"/>
      <c r="R205" s="147"/>
      <c r="S205" s="147"/>
      <c r="T205" s="147"/>
      <c r="U205" s="147"/>
      <c r="V205" s="147"/>
      <c r="W205" s="147"/>
    </row>
    <row r="206" spans="1:23" ht="12.75" customHeight="1" x14ac:dyDescent="0.15">
      <c r="A206" s="5"/>
      <c r="B206" s="150"/>
      <c r="C206" s="90"/>
      <c r="D206" s="146"/>
      <c r="E206" s="82"/>
      <c r="F206" s="147"/>
      <c r="G206" s="147"/>
      <c r="H206" s="147"/>
      <c r="I206" s="147"/>
      <c r="J206" s="147"/>
      <c r="K206" s="147"/>
      <c r="L206" s="147"/>
      <c r="M206" s="147"/>
      <c r="N206" s="147"/>
      <c r="O206" s="147"/>
      <c r="P206" s="147"/>
      <c r="Q206" s="147"/>
      <c r="R206" s="147"/>
      <c r="S206" s="147"/>
      <c r="T206" s="147"/>
      <c r="U206" s="147"/>
      <c r="V206" s="147"/>
      <c r="W206" s="147"/>
    </row>
    <row r="207" spans="1:23" ht="12.75" customHeight="1" x14ac:dyDescent="0.15">
      <c r="A207" s="5"/>
      <c r="B207" s="150"/>
      <c r="C207" s="90"/>
      <c r="D207" s="146"/>
      <c r="E207" s="82"/>
      <c r="F207" s="147"/>
      <c r="G207" s="147"/>
      <c r="H207" s="147"/>
      <c r="I207" s="147"/>
      <c r="J207" s="147"/>
      <c r="K207" s="147"/>
      <c r="L207" s="147"/>
      <c r="M207" s="147"/>
      <c r="N207" s="147"/>
      <c r="O207" s="147"/>
      <c r="P207" s="147"/>
      <c r="Q207" s="147"/>
      <c r="R207" s="147"/>
      <c r="S207" s="147"/>
      <c r="T207" s="147"/>
      <c r="U207" s="147"/>
      <c r="V207" s="147"/>
      <c r="W207" s="147"/>
    </row>
    <row r="208" spans="1:23" ht="12.75" customHeight="1" x14ac:dyDescent="0.15">
      <c r="A208" s="5"/>
      <c r="B208" s="150"/>
      <c r="C208" s="90"/>
      <c r="D208" s="146"/>
      <c r="E208" s="82"/>
      <c r="F208" s="147"/>
      <c r="G208" s="147"/>
      <c r="H208" s="147"/>
      <c r="I208" s="147"/>
      <c r="J208" s="147"/>
      <c r="K208" s="147"/>
      <c r="L208" s="147"/>
      <c r="M208" s="147"/>
      <c r="N208" s="147"/>
      <c r="O208" s="147"/>
      <c r="P208" s="147"/>
      <c r="Q208" s="147"/>
      <c r="R208" s="147"/>
      <c r="S208" s="147"/>
      <c r="T208" s="147"/>
      <c r="U208" s="147"/>
      <c r="V208" s="147"/>
      <c r="W208" s="147"/>
    </row>
    <row r="209" spans="1:23" ht="12.75" customHeight="1" x14ac:dyDescent="0.15">
      <c r="A209" s="5"/>
      <c r="B209" s="150"/>
      <c r="C209" s="90"/>
      <c r="D209" s="146"/>
      <c r="E209" s="82"/>
      <c r="F209" s="147"/>
      <c r="G209" s="147"/>
      <c r="H209" s="147"/>
      <c r="I209" s="147"/>
      <c r="J209" s="147"/>
      <c r="K209" s="147"/>
      <c r="L209" s="147"/>
      <c r="M209" s="147"/>
      <c r="N209" s="147"/>
      <c r="O209" s="147"/>
      <c r="P209" s="147"/>
      <c r="Q209" s="147"/>
      <c r="R209" s="147"/>
      <c r="S209" s="147"/>
      <c r="T209" s="147"/>
      <c r="U209" s="147"/>
      <c r="V209" s="147"/>
      <c r="W209" s="147"/>
    </row>
    <row r="210" spans="1:23" ht="12.75" customHeight="1" x14ac:dyDescent="0.15">
      <c r="A210" s="5"/>
      <c r="B210" s="150"/>
      <c r="C210" s="90"/>
      <c r="D210" s="146"/>
      <c r="E210" s="82"/>
      <c r="F210" s="147"/>
      <c r="G210" s="147"/>
      <c r="H210" s="147"/>
      <c r="I210" s="147"/>
      <c r="J210" s="147"/>
      <c r="K210" s="147"/>
      <c r="L210" s="147"/>
      <c r="M210" s="147"/>
      <c r="N210" s="147"/>
      <c r="O210" s="147"/>
      <c r="P210" s="147"/>
      <c r="Q210" s="147"/>
      <c r="R210" s="147"/>
      <c r="S210" s="147"/>
      <c r="T210" s="147"/>
      <c r="U210" s="147"/>
      <c r="V210" s="147"/>
      <c r="W210" s="147"/>
    </row>
    <row r="211" spans="1:23" ht="12.75" customHeight="1" x14ac:dyDescent="0.15">
      <c r="A211" s="5"/>
      <c r="B211" s="150"/>
      <c r="C211" s="90"/>
      <c r="D211" s="146"/>
      <c r="E211" s="82"/>
      <c r="F211" s="147"/>
      <c r="G211" s="147"/>
      <c r="H211" s="147"/>
      <c r="I211" s="147"/>
      <c r="J211" s="147"/>
      <c r="K211" s="147"/>
      <c r="L211" s="147"/>
      <c r="M211" s="147"/>
      <c r="N211" s="147"/>
      <c r="O211" s="147"/>
      <c r="P211" s="147"/>
      <c r="Q211" s="147"/>
      <c r="R211" s="147"/>
      <c r="S211" s="147"/>
      <c r="T211" s="147"/>
      <c r="U211" s="147"/>
      <c r="V211" s="147"/>
      <c r="W211" s="147"/>
    </row>
    <row r="212" spans="1:23" ht="12.75" customHeight="1" x14ac:dyDescent="0.15">
      <c r="A212" s="5"/>
      <c r="B212" s="150"/>
      <c r="C212" s="90"/>
      <c r="D212" s="146"/>
      <c r="E212" s="82"/>
      <c r="F212" s="147"/>
      <c r="G212" s="147"/>
      <c r="H212" s="147"/>
      <c r="I212" s="147"/>
      <c r="J212" s="147"/>
      <c r="K212" s="147"/>
      <c r="L212" s="147"/>
      <c r="M212" s="147"/>
      <c r="N212" s="147"/>
      <c r="O212" s="147"/>
      <c r="P212" s="147"/>
      <c r="Q212" s="147"/>
      <c r="R212" s="147"/>
      <c r="S212" s="147"/>
      <c r="T212" s="147"/>
      <c r="U212" s="147"/>
      <c r="V212" s="147"/>
      <c r="W212" s="147"/>
    </row>
    <row r="213" spans="1:23" ht="12.75" customHeight="1" x14ac:dyDescent="0.15">
      <c r="A213" s="5"/>
      <c r="B213" s="150"/>
      <c r="C213" s="90"/>
      <c r="D213" s="146"/>
      <c r="E213" s="82"/>
      <c r="F213" s="147"/>
      <c r="G213" s="147"/>
      <c r="H213" s="147"/>
      <c r="I213" s="147"/>
      <c r="J213" s="147"/>
      <c r="K213" s="147"/>
      <c r="L213" s="147"/>
      <c r="M213" s="147"/>
      <c r="N213" s="147"/>
      <c r="O213" s="147"/>
      <c r="P213" s="147"/>
      <c r="Q213" s="147"/>
      <c r="R213" s="147"/>
      <c r="S213" s="147"/>
      <c r="T213" s="147"/>
      <c r="U213" s="147"/>
      <c r="V213" s="147"/>
      <c r="W213" s="147"/>
    </row>
    <row r="214" spans="1:23" ht="12.75" customHeight="1" x14ac:dyDescent="0.15">
      <c r="A214" s="5"/>
      <c r="B214" s="150"/>
      <c r="C214" s="90"/>
      <c r="D214" s="146"/>
      <c r="E214" s="82"/>
      <c r="F214" s="147"/>
      <c r="G214" s="147"/>
      <c r="H214" s="147"/>
      <c r="I214" s="147"/>
      <c r="J214" s="147"/>
      <c r="K214" s="147"/>
      <c r="L214" s="147"/>
      <c r="M214" s="147"/>
      <c r="N214" s="147"/>
      <c r="O214" s="147"/>
      <c r="P214" s="147"/>
      <c r="Q214" s="147"/>
      <c r="R214" s="147"/>
      <c r="S214" s="147"/>
      <c r="T214" s="147"/>
      <c r="U214" s="147"/>
      <c r="V214" s="147"/>
      <c r="W214" s="147"/>
    </row>
    <row r="215" spans="1:23" ht="12.75" customHeight="1" x14ac:dyDescent="0.15">
      <c r="A215" s="5"/>
      <c r="B215" s="150"/>
      <c r="C215" s="90"/>
      <c r="D215" s="146"/>
      <c r="E215" s="82"/>
      <c r="F215" s="147"/>
      <c r="G215" s="147"/>
      <c r="H215" s="147"/>
      <c r="I215" s="147"/>
      <c r="J215" s="147"/>
      <c r="K215" s="147"/>
      <c r="L215" s="147"/>
      <c r="M215" s="147"/>
      <c r="N215" s="147"/>
      <c r="O215" s="147"/>
      <c r="P215" s="147"/>
      <c r="Q215" s="147"/>
      <c r="R215" s="147"/>
      <c r="S215" s="147"/>
      <c r="T215" s="147"/>
      <c r="U215" s="147"/>
      <c r="V215" s="147"/>
      <c r="W215" s="147"/>
    </row>
    <row r="216" spans="1:23" ht="12.75" customHeight="1" x14ac:dyDescent="0.15">
      <c r="A216" s="5"/>
      <c r="B216" s="150"/>
      <c r="C216" s="90"/>
      <c r="D216" s="146"/>
      <c r="E216" s="82"/>
      <c r="F216" s="147"/>
      <c r="G216" s="147"/>
      <c r="H216" s="147"/>
      <c r="I216" s="147"/>
      <c r="J216" s="147"/>
      <c r="K216" s="147"/>
      <c r="L216" s="147"/>
      <c r="M216" s="147"/>
      <c r="N216" s="147"/>
      <c r="O216" s="147"/>
      <c r="P216" s="147"/>
      <c r="Q216" s="147"/>
      <c r="R216" s="147"/>
      <c r="S216" s="147"/>
      <c r="T216" s="147"/>
      <c r="U216" s="147"/>
      <c r="V216" s="147"/>
      <c r="W216" s="147"/>
    </row>
    <row r="217" spans="1:23" ht="12.75" customHeight="1" x14ac:dyDescent="0.15">
      <c r="A217" s="5"/>
      <c r="B217" s="150"/>
      <c r="C217" s="90"/>
      <c r="D217" s="146"/>
      <c r="E217" s="82"/>
      <c r="F217" s="147"/>
      <c r="G217" s="147"/>
      <c r="H217" s="147"/>
      <c r="I217" s="147"/>
      <c r="J217" s="147"/>
      <c r="K217" s="147"/>
      <c r="L217" s="147"/>
      <c r="M217" s="147"/>
      <c r="N217" s="147"/>
      <c r="O217" s="147"/>
      <c r="P217" s="147"/>
      <c r="Q217" s="147"/>
      <c r="R217" s="147"/>
      <c r="S217" s="147"/>
      <c r="T217" s="147"/>
      <c r="U217" s="147"/>
      <c r="V217" s="147"/>
      <c r="W217" s="147"/>
    </row>
    <row r="218" spans="1:23" ht="12.75" customHeight="1" x14ac:dyDescent="0.15">
      <c r="A218" s="5"/>
      <c r="B218" s="150"/>
      <c r="C218" s="90"/>
      <c r="D218" s="146"/>
      <c r="E218" s="82"/>
      <c r="F218" s="147"/>
      <c r="G218" s="147"/>
      <c r="H218" s="147"/>
      <c r="I218" s="147"/>
      <c r="J218" s="147"/>
      <c r="K218" s="147"/>
      <c r="L218" s="147"/>
      <c r="M218" s="147"/>
      <c r="N218" s="147"/>
      <c r="O218" s="147"/>
      <c r="P218" s="147"/>
      <c r="Q218" s="147"/>
      <c r="R218" s="147"/>
      <c r="S218" s="147"/>
      <c r="T218" s="147"/>
      <c r="U218" s="147"/>
      <c r="V218" s="147"/>
      <c r="W218" s="147"/>
    </row>
    <row r="219" spans="1:23" ht="12.75" customHeight="1" x14ac:dyDescent="0.15">
      <c r="A219" s="5"/>
      <c r="B219" s="150"/>
      <c r="C219" s="90"/>
      <c r="D219" s="146"/>
      <c r="E219" s="82"/>
      <c r="F219" s="147"/>
      <c r="G219" s="147"/>
      <c r="H219" s="147"/>
      <c r="I219" s="147"/>
      <c r="J219" s="147"/>
      <c r="K219" s="147"/>
      <c r="L219" s="147"/>
      <c r="M219" s="147"/>
      <c r="N219" s="147"/>
      <c r="O219" s="147"/>
      <c r="P219" s="147"/>
      <c r="Q219" s="147"/>
      <c r="R219" s="147"/>
      <c r="S219" s="147"/>
      <c r="T219" s="147"/>
      <c r="U219" s="147"/>
      <c r="V219" s="147"/>
      <c r="W219" s="147"/>
    </row>
    <row r="220" spans="1:23" ht="12.75" customHeight="1" x14ac:dyDescent="0.15">
      <c r="A220" s="5"/>
      <c r="B220" s="150"/>
      <c r="C220" s="90"/>
      <c r="D220" s="146"/>
      <c r="E220" s="82"/>
      <c r="F220" s="147"/>
      <c r="G220" s="147"/>
      <c r="H220" s="147"/>
      <c r="I220" s="147"/>
      <c r="J220" s="147"/>
      <c r="K220" s="147"/>
      <c r="L220" s="147"/>
      <c r="M220" s="147"/>
      <c r="N220" s="147"/>
      <c r="O220" s="147"/>
      <c r="P220" s="147"/>
      <c r="Q220" s="147"/>
      <c r="R220" s="147"/>
      <c r="S220" s="147"/>
      <c r="T220" s="147"/>
      <c r="U220" s="147"/>
      <c r="V220" s="147"/>
      <c r="W220" s="147"/>
    </row>
    <row r="221" spans="1:23" ht="12.75" customHeight="1" x14ac:dyDescent="0.15">
      <c r="A221" s="5"/>
      <c r="B221" s="150"/>
      <c r="C221" s="90"/>
      <c r="D221" s="146"/>
      <c r="E221" s="82"/>
      <c r="F221" s="147"/>
      <c r="G221" s="147"/>
      <c r="H221" s="147"/>
      <c r="I221" s="147"/>
      <c r="J221" s="147"/>
      <c r="K221" s="147"/>
      <c r="L221" s="147"/>
      <c r="M221" s="147"/>
      <c r="N221" s="147"/>
      <c r="O221" s="147"/>
      <c r="P221" s="147"/>
      <c r="Q221" s="147"/>
      <c r="R221" s="147"/>
      <c r="S221" s="147"/>
      <c r="T221" s="147"/>
      <c r="U221" s="147"/>
      <c r="V221" s="147"/>
      <c r="W221" s="147"/>
    </row>
    <row r="222" spans="1:23" ht="12.75" customHeight="1" x14ac:dyDescent="0.15">
      <c r="A222" s="5"/>
      <c r="B222" s="150"/>
      <c r="C222" s="90"/>
      <c r="D222" s="146"/>
      <c r="E222" s="82"/>
      <c r="F222" s="147"/>
      <c r="G222" s="147"/>
      <c r="H222" s="147"/>
      <c r="I222" s="147"/>
      <c r="J222" s="147"/>
      <c r="K222" s="147"/>
      <c r="L222" s="147"/>
      <c r="M222" s="147"/>
      <c r="N222" s="147"/>
      <c r="O222" s="147"/>
      <c r="P222" s="147"/>
      <c r="Q222" s="147"/>
      <c r="R222" s="147"/>
      <c r="S222" s="147"/>
      <c r="T222" s="147"/>
      <c r="U222" s="147"/>
      <c r="V222" s="147"/>
      <c r="W222" s="147"/>
    </row>
    <row r="223" spans="1:23" ht="12.75" customHeight="1" x14ac:dyDescent="0.15">
      <c r="A223" s="5"/>
      <c r="B223" s="150"/>
      <c r="C223" s="90"/>
      <c r="D223" s="146"/>
      <c r="E223" s="82"/>
      <c r="F223" s="147"/>
      <c r="G223" s="147"/>
      <c r="H223" s="147"/>
      <c r="I223" s="147"/>
      <c r="J223" s="147"/>
      <c r="K223" s="147"/>
      <c r="L223" s="147"/>
      <c r="M223" s="147"/>
      <c r="N223" s="147"/>
      <c r="O223" s="147"/>
      <c r="P223" s="147"/>
      <c r="Q223" s="147"/>
      <c r="R223" s="147"/>
      <c r="S223" s="147"/>
      <c r="T223" s="147"/>
      <c r="U223" s="147"/>
      <c r="V223" s="147"/>
      <c r="W223" s="147"/>
    </row>
    <row r="224" spans="1:23" ht="12.75" customHeight="1" x14ac:dyDescent="0.15">
      <c r="A224" s="5"/>
      <c r="B224" s="150"/>
      <c r="C224" s="90"/>
      <c r="D224" s="146"/>
      <c r="E224" s="82"/>
      <c r="F224" s="147"/>
      <c r="G224" s="147"/>
      <c r="H224" s="147"/>
      <c r="I224" s="147"/>
      <c r="J224" s="147"/>
      <c r="K224" s="147"/>
      <c r="L224" s="147"/>
      <c r="M224" s="147"/>
      <c r="N224" s="147"/>
      <c r="O224" s="147"/>
      <c r="P224" s="147"/>
      <c r="Q224" s="147"/>
      <c r="R224" s="147"/>
      <c r="S224" s="147"/>
      <c r="T224" s="147"/>
      <c r="U224" s="147"/>
      <c r="V224" s="147"/>
      <c r="W224" s="147"/>
    </row>
    <row r="225" spans="1:23" ht="12.75" customHeight="1" x14ac:dyDescent="0.15">
      <c r="A225" s="5"/>
      <c r="B225" s="150"/>
      <c r="C225" s="90"/>
      <c r="D225" s="146"/>
      <c r="E225" s="82"/>
      <c r="F225" s="147"/>
      <c r="G225" s="147"/>
      <c r="H225" s="147"/>
      <c r="I225" s="147"/>
      <c r="J225" s="147"/>
      <c r="K225" s="147"/>
      <c r="L225" s="147"/>
      <c r="M225" s="147"/>
      <c r="N225" s="147"/>
      <c r="O225" s="147"/>
      <c r="P225" s="147"/>
      <c r="Q225" s="147"/>
      <c r="R225" s="147"/>
      <c r="S225" s="147"/>
      <c r="T225" s="147"/>
      <c r="U225" s="147"/>
      <c r="V225" s="147"/>
      <c r="W225" s="147"/>
    </row>
    <row r="226" spans="1:23" ht="12.75" customHeight="1" x14ac:dyDescent="0.15">
      <c r="A226" s="5"/>
      <c r="B226" s="150"/>
      <c r="C226" s="90"/>
      <c r="D226" s="146"/>
      <c r="E226" s="82"/>
      <c r="F226" s="147"/>
      <c r="G226" s="147"/>
      <c r="H226" s="147"/>
      <c r="I226" s="147"/>
      <c r="J226" s="147"/>
      <c r="K226" s="147"/>
      <c r="L226" s="147"/>
      <c r="M226" s="147"/>
      <c r="N226" s="147"/>
      <c r="O226" s="147"/>
      <c r="P226" s="147"/>
      <c r="Q226" s="147"/>
      <c r="R226" s="147"/>
      <c r="S226" s="147"/>
      <c r="T226" s="147"/>
      <c r="U226" s="147"/>
      <c r="V226" s="147"/>
      <c r="W226" s="147"/>
    </row>
    <row r="227" spans="1:23" ht="12.75" customHeight="1" x14ac:dyDescent="0.15">
      <c r="A227" s="5"/>
      <c r="B227" s="150"/>
      <c r="C227" s="90"/>
      <c r="D227" s="146"/>
      <c r="E227" s="82"/>
      <c r="F227" s="147"/>
      <c r="G227" s="147"/>
      <c r="H227" s="147"/>
      <c r="I227" s="147"/>
      <c r="J227" s="147"/>
      <c r="K227" s="147"/>
      <c r="L227" s="147"/>
      <c r="M227" s="147"/>
      <c r="N227" s="147"/>
      <c r="O227" s="147"/>
      <c r="P227" s="147"/>
      <c r="Q227" s="147"/>
      <c r="R227" s="147"/>
      <c r="S227" s="147"/>
      <c r="T227" s="147"/>
      <c r="U227" s="147"/>
      <c r="V227" s="147"/>
      <c r="W227" s="147"/>
    </row>
    <row r="228" spans="1:23" ht="12.75" customHeight="1" x14ac:dyDescent="0.15">
      <c r="A228" s="5"/>
      <c r="B228" s="150"/>
      <c r="C228" s="90"/>
      <c r="D228" s="146"/>
      <c r="E228" s="82"/>
      <c r="F228" s="147"/>
      <c r="G228" s="147"/>
      <c r="H228" s="147"/>
      <c r="I228" s="147"/>
      <c r="J228" s="147"/>
      <c r="K228" s="147"/>
      <c r="L228" s="147"/>
      <c r="M228" s="147"/>
      <c r="N228" s="147"/>
      <c r="O228" s="147"/>
      <c r="P228" s="147"/>
      <c r="Q228" s="147"/>
      <c r="R228" s="147"/>
      <c r="S228" s="147"/>
      <c r="T228" s="147"/>
      <c r="U228" s="147"/>
      <c r="V228" s="147"/>
      <c r="W228" s="147"/>
    </row>
    <row r="229" spans="1:23" ht="12.75" customHeight="1" x14ac:dyDescent="0.15">
      <c r="A229" s="5"/>
      <c r="B229" s="150"/>
      <c r="C229" s="90"/>
      <c r="D229" s="146"/>
      <c r="E229" s="82"/>
      <c r="F229" s="147"/>
      <c r="G229" s="147"/>
      <c r="H229" s="147"/>
      <c r="I229" s="147"/>
      <c r="J229" s="147"/>
      <c r="K229" s="147"/>
      <c r="L229" s="147"/>
      <c r="M229" s="147"/>
      <c r="N229" s="147"/>
      <c r="O229" s="147"/>
      <c r="P229" s="147"/>
      <c r="Q229" s="147"/>
      <c r="R229" s="147"/>
      <c r="S229" s="147"/>
      <c r="T229" s="147"/>
      <c r="U229" s="147"/>
      <c r="V229" s="147"/>
      <c r="W229" s="147"/>
    </row>
    <row r="230" spans="1:23" ht="12.75" customHeight="1" x14ac:dyDescent="0.15">
      <c r="A230" s="5"/>
      <c r="B230" s="150"/>
      <c r="C230" s="90"/>
      <c r="D230" s="146"/>
      <c r="E230" s="82"/>
      <c r="F230" s="147"/>
      <c r="G230" s="147"/>
      <c r="H230" s="147"/>
      <c r="I230" s="147"/>
      <c r="J230" s="147"/>
      <c r="K230" s="147"/>
      <c r="L230" s="147"/>
      <c r="M230" s="147"/>
      <c r="N230" s="147"/>
      <c r="O230" s="147"/>
      <c r="P230" s="147"/>
      <c r="Q230" s="147"/>
      <c r="R230" s="147"/>
      <c r="S230" s="147"/>
      <c r="T230" s="147"/>
      <c r="U230" s="147"/>
      <c r="V230" s="147"/>
      <c r="W230" s="147"/>
    </row>
    <row r="231" spans="1:23" ht="12.75" customHeight="1" x14ac:dyDescent="0.15">
      <c r="A231" s="5"/>
      <c r="B231" s="150"/>
      <c r="C231" s="90"/>
      <c r="D231" s="146"/>
      <c r="E231" s="82"/>
      <c r="F231" s="147"/>
      <c r="G231" s="147"/>
      <c r="H231" s="147"/>
      <c r="I231" s="147"/>
      <c r="J231" s="147"/>
      <c r="K231" s="147"/>
      <c r="L231" s="147"/>
      <c r="M231" s="147"/>
      <c r="N231" s="147"/>
      <c r="O231" s="147"/>
      <c r="P231" s="147"/>
      <c r="Q231" s="147"/>
      <c r="R231" s="147"/>
      <c r="S231" s="147"/>
      <c r="T231" s="147"/>
      <c r="U231" s="147"/>
      <c r="V231" s="147"/>
      <c r="W231" s="147"/>
    </row>
    <row r="232" spans="1:23" ht="12.75" customHeight="1" x14ac:dyDescent="0.15">
      <c r="A232" s="5"/>
      <c r="B232" s="150"/>
      <c r="C232" s="90"/>
      <c r="D232" s="146"/>
      <c r="E232" s="82"/>
      <c r="F232" s="147"/>
      <c r="G232" s="147"/>
      <c r="H232" s="147"/>
      <c r="I232" s="147"/>
      <c r="J232" s="147"/>
      <c r="K232" s="147"/>
      <c r="L232" s="147"/>
      <c r="M232" s="147"/>
      <c r="N232" s="147"/>
      <c r="O232" s="147"/>
      <c r="P232" s="147"/>
      <c r="Q232" s="147"/>
      <c r="R232" s="147"/>
      <c r="S232" s="147"/>
      <c r="T232" s="147"/>
      <c r="U232" s="147"/>
      <c r="V232" s="147"/>
      <c r="W232" s="147"/>
    </row>
    <row r="233" spans="1:23" ht="12.75" customHeight="1" x14ac:dyDescent="0.15">
      <c r="A233" s="5"/>
      <c r="B233" s="150"/>
      <c r="C233" s="90"/>
      <c r="D233" s="146"/>
      <c r="E233" s="82"/>
      <c r="F233" s="147"/>
      <c r="G233" s="147"/>
      <c r="H233" s="147"/>
      <c r="I233" s="147"/>
      <c r="J233" s="147"/>
      <c r="K233" s="147"/>
      <c r="L233" s="147"/>
      <c r="M233" s="147"/>
      <c r="N233" s="147"/>
      <c r="O233" s="147"/>
      <c r="P233" s="147"/>
      <c r="Q233" s="147"/>
      <c r="R233" s="147"/>
      <c r="S233" s="147"/>
      <c r="T233" s="147"/>
      <c r="U233" s="147"/>
      <c r="V233" s="147"/>
      <c r="W233" s="147"/>
    </row>
    <row r="234" spans="1:23" ht="12.75" customHeight="1" x14ac:dyDescent="0.15">
      <c r="A234" s="5"/>
      <c r="B234" s="150"/>
      <c r="C234" s="90"/>
      <c r="D234" s="146"/>
      <c r="E234" s="82"/>
      <c r="F234" s="147"/>
      <c r="G234" s="147"/>
      <c r="H234" s="147"/>
      <c r="I234" s="147"/>
      <c r="J234" s="147"/>
      <c r="K234" s="147"/>
      <c r="L234" s="147"/>
      <c r="M234" s="147"/>
      <c r="N234" s="147"/>
      <c r="O234" s="147"/>
      <c r="P234" s="147"/>
      <c r="Q234" s="147"/>
      <c r="R234" s="147"/>
      <c r="S234" s="147"/>
      <c r="T234" s="147"/>
      <c r="U234" s="147"/>
      <c r="V234" s="147"/>
      <c r="W234" s="147"/>
    </row>
    <row r="235" spans="1:23" ht="12.75" customHeight="1" x14ac:dyDescent="0.15">
      <c r="A235" s="5"/>
      <c r="B235" s="150"/>
      <c r="C235" s="90"/>
      <c r="D235" s="146"/>
      <c r="E235" s="82"/>
      <c r="F235" s="147"/>
      <c r="G235" s="147"/>
      <c r="H235" s="147"/>
      <c r="I235" s="147"/>
      <c r="J235" s="147"/>
      <c r="K235" s="147"/>
      <c r="L235" s="147"/>
      <c r="M235" s="147"/>
      <c r="N235" s="147"/>
      <c r="O235" s="147"/>
      <c r="P235" s="147"/>
      <c r="Q235" s="147"/>
      <c r="R235" s="147"/>
      <c r="S235" s="147"/>
      <c r="T235" s="147"/>
      <c r="U235" s="147"/>
      <c r="V235" s="147"/>
      <c r="W235" s="147"/>
    </row>
    <row r="236" spans="1:23" ht="12.75" customHeight="1" x14ac:dyDescent="0.15">
      <c r="A236" s="5"/>
      <c r="B236" s="150"/>
      <c r="C236" s="90"/>
      <c r="D236" s="146"/>
      <c r="E236" s="82"/>
      <c r="F236" s="147"/>
      <c r="G236" s="147"/>
      <c r="H236" s="147"/>
      <c r="I236" s="147"/>
      <c r="J236" s="147"/>
      <c r="K236" s="147"/>
      <c r="L236" s="147"/>
      <c r="M236" s="147"/>
      <c r="N236" s="147"/>
      <c r="O236" s="147"/>
      <c r="P236" s="147"/>
      <c r="Q236" s="147"/>
      <c r="R236" s="147"/>
      <c r="S236" s="147"/>
      <c r="T236" s="147"/>
      <c r="U236" s="147"/>
      <c r="V236" s="147"/>
      <c r="W236" s="147"/>
    </row>
    <row r="237" spans="1:23" ht="12.75" customHeight="1" x14ac:dyDescent="0.15">
      <c r="A237" s="5"/>
      <c r="B237" s="150"/>
      <c r="C237" s="90"/>
      <c r="D237" s="146"/>
      <c r="E237" s="82"/>
      <c r="F237" s="147"/>
      <c r="G237" s="147"/>
      <c r="H237" s="147"/>
      <c r="I237" s="147"/>
      <c r="J237" s="147"/>
      <c r="K237" s="147"/>
      <c r="L237" s="147"/>
      <c r="M237" s="147"/>
      <c r="N237" s="147"/>
      <c r="O237" s="147"/>
      <c r="P237" s="147"/>
      <c r="Q237" s="147"/>
      <c r="R237" s="147"/>
      <c r="S237" s="147"/>
      <c r="T237" s="147"/>
      <c r="U237" s="147"/>
      <c r="V237" s="147"/>
      <c r="W237" s="147"/>
    </row>
    <row r="238" spans="1:23" ht="12.75" customHeight="1" x14ac:dyDescent="0.15">
      <c r="A238" s="5"/>
      <c r="B238" s="150"/>
      <c r="C238" s="90"/>
      <c r="D238" s="146"/>
      <c r="E238" s="82"/>
      <c r="F238" s="147"/>
      <c r="G238" s="147"/>
      <c r="H238" s="147"/>
      <c r="I238" s="147"/>
      <c r="J238" s="147"/>
      <c r="K238" s="147"/>
      <c r="L238" s="147"/>
      <c r="M238" s="147"/>
      <c r="N238" s="147"/>
      <c r="O238" s="147"/>
      <c r="P238" s="147"/>
      <c r="Q238" s="147"/>
      <c r="R238" s="147"/>
      <c r="S238" s="147"/>
      <c r="T238" s="147"/>
      <c r="U238" s="147"/>
      <c r="V238" s="147"/>
      <c r="W238" s="147"/>
    </row>
    <row r="239" spans="1:23" ht="12.75" customHeight="1" x14ac:dyDescent="0.15">
      <c r="A239" s="5"/>
      <c r="B239" s="150"/>
      <c r="C239" s="90"/>
      <c r="D239" s="146"/>
      <c r="E239" s="82"/>
      <c r="F239" s="147"/>
      <c r="G239" s="147"/>
      <c r="H239" s="147"/>
      <c r="I239" s="147"/>
      <c r="J239" s="147"/>
      <c r="K239" s="147"/>
      <c r="L239" s="147"/>
      <c r="M239" s="147"/>
      <c r="N239" s="147"/>
      <c r="O239" s="147"/>
      <c r="P239" s="147"/>
      <c r="Q239" s="147"/>
      <c r="R239" s="147"/>
      <c r="S239" s="147"/>
      <c r="T239" s="147"/>
      <c r="U239" s="147"/>
      <c r="V239" s="147"/>
      <c r="W239" s="147"/>
    </row>
    <row r="240" spans="1:23" ht="12.75" customHeight="1" x14ac:dyDescent="0.15">
      <c r="A240" s="5"/>
      <c r="B240" s="150"/>
      <c r="C240" s="90"/>
      <c r="D240" s="146"/>
      <c r="E240" s="82"/>
      <c r="F240" s="147"/>
      <c r="G240" s="147"/>
      <c r="H240" s="147"/>
      <c r="I240" s="147"/>
      <c r="J240" s="147"/>
      <c r="K240" s="147"/>
      <c r="L240" s="147"/>
      <c r="M240" s="147"/>
      <c r="N240" s="147"/>
      <c r="O240" s="147"/>
      <c r="P240" s="147"/>
      <c r="Q240" s="147"/>
      <c r="R240" s="147"/>
      <c r="S240" s="147"/>
      <c r="T240" s="147"/>
      <c r="U240" s="147"/>
      <c r="V240" s="147"/>
      <c r="W240" s="147"/>
    </row>
    <row r="241" spans="1:23" ht="12.75" customHeight="1" x14ac:dyDescent="0.15">
      <c r="A241" s="5"/>
      <c r="B241" s="150"/>
      <c r="C241" s="90"/>
      <c r="D241" s="146"/>
      <c r="E241" s="82"/>
      <c r="F241" s="147"/>
      <c r="G241" s="147"/>
      <c r="H241" s="147"/>
      <c r="I241" s="147"/>
      <c r="J241" s="147"/>
      <c r="K241" s="147"/>
      <c r="L241" s="147"/>
      <c r="M241" s="147"/>
      <c r="N241" s="147"/>
      <c r="O241" s="147"/>
      <c r="P241" s="147"/>
      <c r="Q241" s="147"/>
      <c r="R241" s="147"/>
      <c r="S241" s="147"/>
      <c r="T241" s="147"/>
      <c r="U241" s="147"/>
      <c r="V241" s="147"/>
      <c r="W241" s="147"/>
    </row>
    <row r="242" spans="1:23" ht="12.75" customHeight="1" x14ac:dyDescent="0.15">
      <c r="A242" s="5"/>
      <c r="B242" s="150"/>
      <c r="C242" s="90"/>
      <c r="D242" s="146"/>
      <c r="E242" s="82"/>
      <c r="F242" s="147"/>
      <c r="G242" s="147"/>
      <c r="H242" s="147"/>
      <c r="I242" s="147"/>
      <c r="J242" s="147"/>
      <c r="K242" s="147"/>
      <c r="L242" s="147"/>
      <c r="M242" s="147"/>
      <c r="N242" s="147"/>
      <c r="O242" s="147"/>
      <c r="P242" s="147"/>
      <c r="Q242" s="147"/>
      <c r="R242" s="147"/>
      <c r="S242" s="147"/>
      <c r="T242" s="147"/>
      <c r="U242" s="147"/>
      <c r="V242" s="147"/>
      <c r="W242" s="147"/>
    </row>
    <row r="243" spans="1:23" ht="12.75" customHeight="1" x14ac:dyDescent="0.15">
      <c r="A243" s="5"/>
      <c r="B243" s="150"/>
      <c r="C243" s="90"/>
      <c r="D243" s="146"/>
      <c r="E243" s="82"/>
      <c r="F243" s="147"/>
      <c r="G243" s="147"/>
      <c r="H243" s="147"/>
      <c r="I243" s="147"/>
      <c r="J243" s="147"/>
      <c r="K243" s="147"/>
      <c r="L243" s="147"/>
      <c r="M243" s="147"/>
      <c r="N243" s="147"/>
      <c r="O243" s="147"/>
      <c r="P243" s="147"/>
      <c r="Q243" s="147"/>
      <c r="R243" s="147"/>
      <c r="S243" s="147"/>
      <c r="T243" s="147"/>
      <c r="U243" s="147"/>
      <c r="V243" s="147"/>
      <c r="W243" s="147"/>
    </row>
    <row r="244" spans="1:23" ht="12.75" customHeight="1" x14ac:dyDescent="0.15">
      <c r="A244" s="5"/>
      <c r="B244" s="150"/>
      <c r="C244" s="90"/>
      <c r="D244" s="146"/>
      <c r="E244" s="82"/>
      <c r="F244" s="147"/>
      <c r="G244" s="147"/>
      <c r="H244" s="147"/>
      <c r="I244" s="147"/>
      <c r="J244" s="147"/>
      <c r="K244" s="147"/>
      <c r="L244" s="147"/>
      <c r="M244" s="147"/>
      <c r="N244" s="147"/>
      <c r="O244" s="147"/>
      <c r="P244" s="147"/>
      <c r="Q244" s="147"/>
      <c r="R244" s="147"/>
      <c r="S244" s="147"/>
      <c r="T244" s="147"/>
      <c r="U244" s="147"/>
      <c r="V244" s="147"/>
      <c r="W244" s="147"/>
    </row>
    <row r="245" spans="1:23" ht="12.75" customHeight="1" x14ac:dyDescent="0.15">
      <c r="A245" s="5"/>
      <c r="B245" s="150"/>
      <c r="C245" s="90"/>
      <c r="D245" s="146"/>
      <c r="E245" s="82"/>
      <c r="F245" s="147"/>
      <c r="G245" s="147"/>
      <c r="H245" s="147"/>
      <c r="I245" s="147"/>
      <c r="J245" s="147"/>
      <c r="K245" s="147"/>
      <c r="L245" s="147"/>
      <c r="M245" s="147"/>
      <c r="N245" s="147"/>
      <c r="O245" s="147"/>
      <c r="P245" s="147"/>
      <c r="Q245" s="147"/>
      <c r="R245" s="147"/>
      <c r="S245" s="147"/>
      <c r="T245" s="147"/>
      <c r="U245" s="147"/>
      <c r="V245" s="147"/>
      <c r="W245" s="147"/>
    </row>
    <row r="246" spans="1:23" ht="12.75" customHeight="1" x14ac:dyDescent="0.15">
      <c r="A246" s="5"/>
      <c r="B246" s="150"/>
      <c r="C246" s="90"/>
      <c r="D246" s="146"/>
      <c r="E246" s="82"/>
      <c r="F246" s="147"/>
      <c r="G246" s="147"/>
      <c r="H246" s="147"/>
      <c r="I246" s="147"/>
      <c r="J246" s="147"/>
      <c r="K246" s="147"/>
      <c r="L246" s="147"/>
      <c r="M246" s="147"/>
      <c r="N246" s="147"/>
      <c r="O246" s="147"/>
      <c r="P246" s="147"/>
      <c r="Q246" s="147"/>
      <c r="R246" s="147"/>
      <c r="S246" s="147"/>
      <c r="T246" s="147"/>
      <c r="U246" s="147"/>
      <c r="V246" s="147"/>
      <c r="W246" s="147"/>
    </row>
    <row r="247" spans="1:23" ht="12.75" customHeight="1" x14ac:dyDescent="0.15">
      <c r="A247" s="5"/>
      <c r="B247" s="150"/>
      <c r="C247" s="90"/>
      <c r="D247" s="146"/>
      <c r="E247" s="82"/>
      <c r="F247" s="147"/>
      <c r="G247" s="147"/>
      <c r="H247" s="147"/>
      <c r="I247" s="147"/>
      <c r="J247" s="147"/>
      <c r="K247" s="147"/>
      <c r="L247" s="147"/>
      <c r="M247" s="147"/>
      <c r="N247" s="147"/>
      <c r="O247" s="147"/>
      <c r="P247" s="147"/>
      <c r="Q247" s="147"/>
      <c r="R247" s="147"/>
      <c r="S247" s="147"/>
      <c r="T247" s="147"/>
      <c r="U247" s="147"/>
      <c r="V247" s="147"/>
      <c r="W247" s="147"/>
    </row>
    <row r="248" spans="1:23" ht="12.75" customHeight="1" x14ac:dyDescent="0.15">
      <c r="A248" s="5"/>
      <c r="B248" s="150"/>
      <c r="C248" s="90"/>
      <c r="D248" s="146"/>
      <c r="E248" s="82"/>
      <c r="F248" s="147"/>
      <c r="G248" s="147"/>
      <c r="H248" s="147"/>
      <c r="I248" s="147"/>
      <c r="J248" s="147"/>
      <c r="K248" s="147"/>
      <c r="L248" s="147"/>
      <c r="M248" s="147"/>
      <c r="N248" s="147"/>
      <c r="O248" s="147"/>
      <c r="P248" s="147"/>
      <c r="Q248" s="147"/>
      <c r="R248" s="147"/>
      <c r="S248" s="147"/>
      <c r="T248" s="147"/>
      <c r="U248" s="147"/>
      <c r="V248" s="147"/>
      <c r="W248" s="147"/>
    </row>
    <row r="249" spans="1:23" ht="12.75" customHeight="1" x14ac:dyDescent="0.15">
      <c r="A249" s="5"/>
      <c r="B249" s="150"/>
      <c r="C249" s="90"/>
      <c r="D249" s="146"/>
      <c r="E249" s="82"/>
      <c r="F249" s="147"/>
      <c r="G249" s="147"/>
      <c r="H249" s="147"/>
      <c r="I249" s="147"/>
      <c r="J249" s="147"/>
      <c r="K249" s="147"/>
      <c r="L249" s="147"/>
      <c r="M249" s="147"/>
      <c r="N249" s="147"/>
      <c r="O249" s="147"/>
      <c r="P249" s="147"/>
      <c r="Q249" s="147"/>
      <c r="R249" s="147"/>
      <c r="S249" s="147"/>
      <c r="T249" s="147"/>
      <c r="U249" s="147"/>
      <c r="V249" s="147"/>
      <c r="W249" s="147"/>
    </row>
    <row r="250" spans="1:23" ht="12.75" customHeight="1" x14ac:dyDescent="0.15">
      <c r="A250" s="5"/>
      <c r="B250" s="150"/>
      <c r="C250" s="90"/>
      <c r="D250" s="146"/>
      <c r="E250" s="82"/>
      <c r="F250" s="147"/>
      <c r="G250" s="147"/>
      <c r="H250" s="147"/>
      <c r="I250" s="147"/>
      <c r="J250" s="147"/>
      <c r="K250" s="147"/>
      <c r="L250" s="147"/>
      <c r="M250" s="147"/>
      <c r="N250" s="147"/>
      <c r="O250" s="147"/>
      <c r="P250" s="147"/>
      <c r="Q250" s="147"/>
      <c r="R250" s="147"/>
      <c r="S250" s="147"/>
      <c r="T250" s="147"/>
      <c r="U250" s="147"/>
      <c r="V250" s="147"/>
      <c r="W250" s="147"/>
    </row>
    <row r="251" spans="1:23" ht="12.75" customHeight="1" x14ac:dyDescent="0.15">
      <c r="A251" s="5"/>
      <c r="B251" s="150"/>
      <c r="C251" s="90"/>
      <c r="D251" s="146"/>
      <c r="E251" s="82"/>
      <c r="F251" s="147"/>
      <c r="G251" s="147"/>
      <c r="H251" s="147"/>
      <c r="I251" s="147"/>
      <c r="J251" s="147"/>
      <c r="K251" s="147"/>
      <c r="L251" s="147"/>
      <c r="M251" s="147"/>
      <c r="N251" s="147"/>
      <c r="O251" s="147"/>
      <c r="P251" s="147"/>
      <c r="Q251" s="147"/>
      <c r="R251" s="147"/>
      <c r="S251" s="147"/>
      <c r="T251" s="147"/>
      <c r="U251" s="147"/>
      <c r="V251" s="147"/>
      <c r="W251" s="147"/>
    </row>
    <row r="252" spans="1:23" ht="12.75" customHeight="1" x14ac:dyDescent="0.15">
      <c r="A252" s="5"/>
      <c r="B252" s="150"/>
      <c r="C252" s="90"/>
      <c r="D252" s="146"/>
      <c r="E252" s="82"/>
      <c r="F252" s="147"/>
      <c r="G252" s="147"/>
      <c r="H252" s="147"/>
      <c r="I252" s="147"/>
      <c r="J252" s="147"/>
      <c r="K252" s="147"/>
      <c r="L252" s="147"/>
      <c r="M252" s="147"/>
      <c r="N252" s="147"/>
      <c r="O252" s="147"/>
      <c r="P252" s="147"/>
      <c r="Q252" s="147"/>
      <c r="R252" s="147"/>
      <c r="S252" s="147"/>
      <c r="T252" s="147"/>
      <c r="U252" s="147"/>
      <c r="V252" s="147"/>
      <c r="W252" s="147"/>
    </row>
    <row r="253" spans="1:23" ht="12.75" customHeight="1" x14ac:dyDescent="0.15">
      <c r="A253" s="5"/>
      <c r="B253" s="150"/>
      <c r="C253" s="90"/>
      <c r="D253" s="146"/>
      <c r="E253" s="82"/>
      <c r="F253" s="147"/>
      <c r="G253" s="147"/>
      <c r="H253" s="147"/>
      <c r="I253" s="147"/>
      <c r="J253" s="147"/>
      <c r="K253" s="147"/>
      <c r="L253" s="147"/>
      <c r="M253" s="147"/>
      <c r="N253" s="147"/>
      <c r="O253" s="147"/>
      <c r="P253" s="147"/>
      <c r="Q253" s="147"/>
      <c r="R253" s="147"/>
      <c r="S253" s="147"/>
      <c r="T253" s="147"/>
      <c r="U253" s="147"/>
      <c r="V253" s="147"/>
      <c r="W253" s="147"/>
    </row>
    <row r="254" spans="1:23" ht="12.75" customHeight="1" x14ac:dyDescent="0.15">
      <c r="A254" s="5"/>
      <c r="B254" s="150"/>
      <c r="C254" s="90"/>
      <c r="D254" s="146"/>
      <c r="E254" s="82"/>
      <c r="F254" s="147"/>
      <c r="G254" s="147"/>
      <c r="H254" s="147"/>
      <c r="I254" s="147"/>
      <c r="J254" s="147"/>
      <c r="K254" s="147"/>
      <c r="L254" s="147"/>
      <c r="M254" s="147"/>
      <c r="N254" s="147"/>
      <c r="O254" s="147"/>
      <c r="P254" s="147"/>
      <c r="Q254" s="147"/>
      <c r="R254" s="147"/>
      <c r="S254" s="147"/>
      <c r="T254" s="147"/>
      <c r="U254" s="147"/>
      <c r="V254" s="147"/>
      <c r="W254" s="147"/>
    </row>
    <row r="255" spans="1:23" ht="12.75" customHeight="1" x14ac:dyDescent="0.15">
      <c r="A255" s="5"/>
      <c r="B255" s="150"/>
      <c r="C255" s="90"/>
      <c r="D255" s="146"/>
      <c r="E255" s="82"/>
      <c r="F255" s="147"/>
      <c r="G255" s="147"/>
      <c r="H255" s="147"/>
      <c r="I255" s="147"/>
      <c r="J255" s="147"/>
      <c r="K255" s="147"/>
      <c r="L255" s="147"/>
      <c r="M255" s="147"/>
      <c r="N255" s="147"/>
      <c r="O255" s="147"/>
      <c r="P255" s="147"/>
      <c r="Q255" s="147"/>
      <c r="R255" s="147"/>
      <c r="S255" s="147"/>
      <c r="T255" s="147"/>
      <c r="U255" s="147"/>
      <c r="V255" s="147"/>
      <c r="W255" s="147"/>
    </row>
    <row r="256" spans="1:23" ht="12.75" customHeight="1" x14ac:dyDescent="0.15">
      <c r="A256" s="5"/>
      <c r="B256" s="150"/>
      <c r="C256" s="90"/>
      <c r="D256" s="146"/>
      <c r="E256" s="82"/>
      <c r="F256" s="147"/>
      <c r="G256" s="147"/>
      <c r="H256" s="147"/>
      <c r="I256" s="147"/>
      <c r="J256" s="147"/>
      <c r="K256" s="147"/>
      <c r="L256" s="147"/>
      <c r="M256" s="147"/>
      <c r="N256" s="147"/>
      <c r="O256" s="147"/>
      <c r="P256" s="147"/>
      <c r="Q256" s="147"/>
      <c r="R256" s="147"/>
      <c r="S256" s="147"/>
      <c r="T256" s="147"/>
      <c r="U256" s="147"/>
      <c r="V256" s="147"/>
      <c r="W256" s="147"/>
    </row>
    <row r="257" spans="1:23" ht="12.75" customHeight="1" x14ac:dyDescent="0.15">
      <c r="A257" s="5"/>
      <c r="B257" s="150"/>
      <c r="C257" s="90"/>
      <c r="D257" s="146"/>
      <c r="E257" s="82"/>
      <c r="F257" s="147"/>
      <c r="G257" s="147"/>
      <c r="H257" s="147"/>
      <c r="I257" s="147"/>
      <c r="J257" s="147"/>
      <c r="K257" s="147"/>
      <c r="L257" s="147"/>
      <c r="M257" s="147"/>
      <c r="N257" s="147"/>
      <c r="O257" s="147"/>
      <c r="P257" s="147"/>
      <c r="Q257" s="147"/>
      <c r="R257" s="147"/>
      <c r="S257" s="147"/>
      <c r="T257" s="147"/>
      <c r="U257" s="147"/>
      <c r="V257" s="147"/>
      <c r="W257" s="147"/>
    </row>
    <row r="258" spans="1:23" ht="12.75" customHeight="1" x14ac:dyDescent="0.15">
      <c r="A258" s="5"/>
      <c r="B258" s="150"/>
      <c r="C258" s="90"/>
      <c r="D258" s="146"/>
      <c r="E258" s="82"/>
      <c r="F258" s="147"/>
      <c r="G258" s="147"/>
      <c r="H258" s="147"/>
      <c r="I258" s="147"/>
      <c r="J258" s="147"/>
      <c r="K258" s="147"/>
      <c r="L258" s="147"/>
      <c r="M258" s="147"/>
      <c r="N258" s="147"/>
      <c r="O258" s="147"/>
      <c r="P258" s="147"/>
      <c r="Q258" s="147"/>
      <c r="R258" s="147"/>
      <c r="S258" s="147"/>
      <c r="T258" s="147"/>
      <c r="U258" s="147"/>
      <c r="V258" s="147"/>
      <c r="W258" s="147"/>
    </row>
    <row r="259" spans="1:23" ht="12.75" customHeight="1" x14ac:dyDescent="0.15">
      <c r="A259" s="5"/>
      <c r="B259" s="150"/>
      <c r="C259" s="90"/>
      <c r="D259" s="146"/>
      <c r="E259" s="82"/>
      <c r="F259" s="147"/>
      <c r="G259" s="147"/>
      <c r="H259" s="147"/>
      <c r="I259" s="147"/>
      <c r="J259" s="147"/>
      <c r="K259" s="147"/>
      <c r="L259" s="147"/>
      <c r="M259" s="147"/>
      <c r="N259" s="147"/>
      <c r="O259" s="147"/>
      <c r="P259" s="147"/>
      <c r="Q259" s="147"/>
      <c r="R259" s="147"/>
      <c r="S259" s="147"/>
      <c r="T259" s="147"/>
      <c r="U259" s="147"/>
      <c r="V259" s="147"/>
      <c r="W259" s="147"/>
    </row>
    <row r="260" spans="1:23" ht="12.75" customHeight="1" x14ac:dyDescent="0.15">
      <c r="A260" s="5"/>
      <c r="B260" s="150"/>
      <c r="C260" s="90"/>
      <c r="D260" s="146"/>
      <c r="E260" s="82"/>
      <c r="F260" s="147"/>
      <c r="G260" s="147"/>
      <c r="H260" s="147"/>
      <c r="I260" s="147"/>
      <c r="J260" s="147"/>
      <c r="K260" s="147"/>
      <c r="L260" s="147"/>
      <c r="M260" s="147"/>
      <c r="N260" s="147"/>
      <c r="O260" s="147"/>
      <c r="P260" s="147"/>
      <c r="Q260" s="147"/>
      <c r="R260" s="147"/>
      <c r="S260" s="147"/>
      <c r="T260" s="147"/>
      <c r="U260" s="147"/>
      <c r="V260" s="147"/>
      <c r="W260" s="147"/>
    </row>
    <row r="261" spans="1:23" ht="12.75" customHeight="1" x14ac:dyDescent="0.15">
      <c r="A261" s="5"/>
      <c r="B261" s="150"/>
      <c r="C261" s="90"/>
      <c r="D261" s="146"/>
      <c r="E261" s="82"/>
      <c r="F261" s="147"/>
      <c r="G261" s="147"/>
      <c r="H261" s="147"/>
      <c r="I261" s="147"/>
      <c r="J261" s="147"/>
      <c r="K261" s="147"/>
      <c r="L261" s="147"/>
      <c r="M261" s="147"/>
      <c r="N261" s="147"/>
      <c r="O261" s="147"/>
      <c r="P261" s="147"/>
      <c r="Q261" s="147"/>
      <c r="R261" s="147"/>
      <c r="S261" s="147"/>
      <c r="T261" s="147"/>
      <c r="U261" s="147"/>
      <c r="V261" s="147"/>
      <c r="W261" s="147"/>
    </row>
    <row r="262" spans="1:23" ht="12.75" customHeight="1" x14ac:dyDescent="0.15">
      <c r="A262" s="5"/>
      <c r="B262" s="150"/>
      <c r="C262" s="90"/>
      <c r="D262" s="146"/>
      <c r="E262" s="82"/>
      <c r="F262" s="147"/>
      <c r="G262" s="147"/>
      <c r="H262" s="147"/>
      <c r="I262" s="147"/>
      <c r="J262" s="147"/>
      <c r="K262" s="147"/>
      <c r="L262" s="147"/>
      <c r="M262" s="147"/>
      <c r="N262" s="147"/>
      <c r="O262" s="147"/>
      <c r="P262" s="147"/>
      <c r="Q262" s="147"/>
      <c r="R262" s="147"/>
      <c r="S262" s="147"/>
      <c r="T262" s="147"/>
      <c r="U262" s="147"/>
      <c r="V262" s="147"/>
      <c r="W262" s="147"/>
    </row>
    <row r="263" spans="1:23" ht="12.75" customHeight="1" x14ac:dyDescent="0.15">
      <c r="A263" s="5"/>
      <c r="B263" s="150"/>
      <c r="C263" s="90"/>
      <c r="D263" s="146"/>
      <c r="E263" s="82"/>
      <c r="F263" s="147"/>
      <c r="G263" s="147"/>
      <c r="H263" s="147"/>
      <c r="I263" s="147"/>
      <c r="J263" s="147"/>
      <c r="K263" s="147"/>
      <c r="L263" s="147"/>
      <c r="M263" s="147"/>
      <c r="N263" s="147"/>
      <c r="O263" s="147"/>
      <c r="P263" s="147"/>
      <c r="Q263" s="147"/>
      <c r="R263" s="147"/>
      <c r="S263" s="147"/>
      <c r="T263" s="147"/>
      <c r="U263" s="147"/>
      <c r="V263" s="147"/>
      <c r="W263" s="147"/>
    </row>
    <row r="264" spans="1:23" ht="12.75" customHeight="1" x14ac:dyDescent="0.15">
      <c r="A264" s="5"/>
      <c r="B264" s="150"/>
      <c r="C264" s="90"/>
      <c r="D264" s="146"/>
      <c r="E264" s="82"/>
      <c r="F264" s="147"/>
      <c r="G264" s="147"/>
      <c r="H264" s="147"/>
      <c r="I264" s="147"/>
      <c r="J264" s="147"/>
      <c r="K264" s="147"/>
      <c r="L264" s="147"/>
      <c r="M264" s="147"/>
      <c r="N264" s="147"/>
      <c r="O264" s="147"/>
      <c r="P264" s="147"/>
      <c r="Q264" s="147"/>
      <c r="R264" s="147"/>
      <c r="S264" s="147"/>
      <c r="T264" s="147"/>
      <c r="U264" s="147"/>
      <c r="V264" s="147"/>
      <c r="W264" s="147"/>
    </row>
    <row r="265" spans="1:23" ht="12.75" customHeight="1" x14ac:dyDescent="0.15">
      <c r="A265" s="5"/>
      <c r="B265" s="150"/>
      <c r="C265" s="90"/>
      <c r="D265" s="146"/>
      <c r="E265" s="82"/>
      <c r="F265" s="147"/>
      <c r="G265" s="147"/>
      <c r="H265" s="147"/>
      <c r="I265" s="147"/>
      <c r="J265" s="147"/>
      <c r="K265" s="147"/>
      <c r="L265" s="147"/>
      <c r="M265" s="147"/>
      <c r="N265" s="147"/>
      <c r="O265" s="147"/>
      <c r="P265" s="147"/>
      <c r="Q265" s="147"/>
      <c r="R265" s="147"/>
      <c r="S265" s="147"/>
      <c r="T265" s="147"/>
      <c r="U265" s="147"/>
      <c r="V265" s="147"/>
      <c r="W265" s="147"/>
    </row>
    <row r="266" spans="1:23" ht="12.75" customHeight="1" x14ac:dyDescent="0.15">
      <c r="A266" s="5"/>
      <c r="B266" s="150"/>
      <c r="C266" s="90"/>
      <c r="D266" s="146"/>
      <c r="E266" s="82"/>
      <c r="F266" s="147"/>
      <c r="G266" s="147"/>
      <c r="H266" s="147"/>
      <c r="I266" s="147"/>
      <c r="J266" s="147"/>
      <c r="K266" s="147"/>
      <c r="L266" s="147"/>
      <c r="M266" s="147"/>
      <c r="N266" s="147"/>
      <c r="O266" s="147"/>
      <c r="P266" s="147"/>
      <c r="Q266" s="147"/>
      <c r="R266" s="147"/>
      <c r="S266" s="147"/>
      <c r="T266" s="147"/>
      <c r="U266" s="147"/>
      <c r="V266" s="147"/>
      <c r="W266" s="147"/>
    </row>
    <row r="267" spans="1:23" ht="12.75" customHeight="1" x14ac:dyDescent="0.15">
      <c r="A267" s="5"/>
      <c r="B267" s="150"/>
      <c r="C267" s="90"/>
      <c r="D267" s="146"/>
      <c r="E267" s="82"/>
      <c r="F267" s="147"/>
      <c r="G267" s="147"/>
      <c r="H267" s="147"/>
      <c r="I267" s="147"/>
      <c r="J267" s="147"/>
      <c r="K267" s="147"/>
      <c r="L267" s="147"/>
      <c r="M267" s="147"/>
      <c r="N267" s="147"/>
      <c r="O267" s="147"/>
      <c r="P267" s="147"/>
      <c r="Q267" s="147"/>
      <c r="R267" s="147"/>
      <c r="S267" s="147"/>
      <c r="T267" s="147"/>
      <c r="U267" s="147"/>
      <c r="V267" s="147"/>
      <c r="W267" s="147"/>
    </row>
    <row r="268" spans="1:23" ht="12.75" customHeight="1" x14ac:dyDescent="0.15">
      <c r="A268" s="5"/>
      <c r="B268" s="150"/>
      <c r="C268" s="90"/>
      <c r="D268" s="146"/>
      <c r="E268" s="82"/>
      <c r="F268" s="147"/>
      <c r="G268" s="147"/>
      <c r="H268" s="147"/>
      <c r="I268" s="147"/>
      <c r="J268" s="147"/>
      <c r="K268" s="147"/>
      <c r="L268" s="147"/>
      <c r="M268" s="147"/>
      <c r="N268" s="147"/>
      <c r="O268" s="147"/>
      <c r="P268" s="147"/>
      <c r="Q268" s="147"/>
      <c r="R268" s="147"/>
      <c r="S268" s="147"/>
      <c r="T268" s="147"/>
      <c r="U268" s="147"/>
      <c r="V268" s="147"/>
      <c r="W268" s="147"/>
    </row>
    <row r="269" spans="1:23" ht="12.75" customHeight="1" x14ac:dyDescent="0.15">
      <c r="A269" s="5"/>
      <c r="B269" s="150"/>
      <c r="C269" s="90"/>
      <c r="D269" s="146"/>
      <c r="E269" s="82"/>
      <c r="F269" s="147"/>
      <c r="G269" s="147"/>
      <c r="H269" s="147"/>
      <c r="I269" s="147"/>
      <c r="J269" s="147"/>
      <c r="K269" s="147"/>
      <c r="L269" s="147"/>
      <c r="M269" s="147"/>
      <c r="N269" s="147"/>
      <c r="O269" s="147"/>
      <c r="P269" s="147"/>
      <c r="Q269" s="147"/>
      <c r="R269" s="147"/>
      <c r="S269" s="147"/>
      <c r="T269" s="147"/>
      <c r="U269" s="147"/>
      <c r="V269" s="147"/>
      <c r="W269" s="147"/>
    </row>
    <row r="270" spans="1:23" ht="12.75" customHeight="1" x14ac:dyDescent="0.15">
      <c r="A270" s="5"/>
      <c r="B270" s="150"/>
      <c r="C270" s="90"/>
      <c r="D270" s="146"/>
      <c r="E270" s="82"/>
      <c r="F270" s="147"/>
      <c r="G270" s="147"/>
      <c r="H270" s="147"/>
      <c r="I270" s="147"/>
      <c r="J270" s="147"/>
      <c r="K270" s="147"/>
      <c r="L270" s="147"/>
      <c r="M270" s="147"/>
      <c r="N270" s="147"/>
      <c r="O270" s="147"/>
      <c r="P270" s="147"/>
      <c r="Q270" s="147"/>
      <c r="R270" s="147"/>
      <c r="S270" s="147"/>
      <c r="T270" s="147"/>
      <c r="U270" s="147"/>
      <c r="V270" s="147"/>
      <c r="W270" s="147"/>
    </row>
    <row r="271" spans="1:23" ht="12.75" customHeight="1" x14ac:dyDescent="0.15">
      <c r="A271" s="5"/>
      <c r="B271" s="150"/>
      <c r="C271" s="90"/>
      <c r="D271" s="146"/>
      <c r="E271" s="82"/>
      <c r="F271" s="147"/>
      <c r="G271" s="147"/>
      <c r="H271" s="147"/>
      <c r="I271" s="147"/>
      <c r="J271" s="147"/>
      <c r="K271" s="147"/>
      <c r="L271" s="147"/>
      <c r="M271" s="147"/>
      <c r="N271" s="147"/>
      <c r="O271" s="147"/>
      <c r="P271" s="147"/>
      <c r="Q271" s="147"/>
      <c r="R271" s="147"/>
      <c r="S271" s="147"/>
      <c r="T271" s="147"/>
      <c r="U271" s="147"/>
      <c r="V271" s="147"/>
      <c r="W271" s="147"/>
    </row>
    <row r="272" spans="1:23" ht="12.75" customHeight="1" x14ac:dyDescent="0.15">
      <c r="A272" s="5"/>
      <c r="B272" s="150"/>
      <c r="C272" s="90"/>
      <c r="D272" s="146"/>
      <c r="E272" s="82"/>
      <c r="F272" s="147"/>
      <c r="G272" s="147"/>
      <c r="H272" s="147"/>
      <c r="I272" s="147"/>
      <c r="J272" s="147"/>
      <c r="K272" s="147"/>
      <c r="L272" s="147"/>
      <c r="M272" s="147"/>
      <c r="N272" s="147"/>
      <c r="O272" s="147"/>
      <c r="P272" s="147"/>
      <c r="Q272" s="147"/>
      <c r="R272" s="147"/>
      <c r="S272" s="147"/>
      <c r="T272" s="147"/>
      <c r="U272" s="147"/>
      <c r="V272" s="147"/>
      <c r="W272" s="147"/>
    </row>
    <row r="273" spans="1:23" ht="12.75" customHeight="1" x14ac:dyDescent="0.15">
      <c r="A273" s="5"/>
      <c r="B273" s="150"/>
      <c r="C273" s="90"/>
      <c r="D273" s="146"/>
      <c r="E273" s="82"/>
      <c r="F273" s="147"/>
      <c r="G273" s="147"/>
      <c r="H273" s="147"/>
      <c r="I273" s="147"/>
      <c r="J273" s="147"/>
      <c r="K273" s="147"/>
      <c r="L273" s="147"/>
      <c r="M273" s="147"/>
      <c r="N273" s="147"/>
      <c r="O273" s="147"/>
      <c r="P273" s="147"/>
      <c r="Q273" s="147"/>
      <c r="R273" s="147"/>
      <c r="S273" s="147"/>
      <c r="T273" s="147"/>
      <c r="U273" s="147"/>
      <c r="V273" s="147"/>
      <c r="W273" s="147"/>
    </row>
    <row r="274" spans="1:23" ht="12.75" customHeight="1" x14ac:dyDescent="0.15">
      <c r="A274" s="5"/>
      <c r="B274" s="150"/>
      <c r="C274" s="90"/>
      <c r="D274" s="146"/>
      <c r="E274" s="82"/>
      <c r="F274" s="147"/>
      <c r="G274" s="147"/>
      <c r="H274" s="147"/>
      <c r="I274" s="147"/>
      <c r="J274" s="147"/>
      <c r="K274" s="147"/>
      <c r="L274" s="147"/>
      <c r="M274" s="147"/>
      <c r="N274" s="147"/>
      <c r="O274" s="147"/>
      <c r="P274" s="147"/>
      <c r="Q274" s="147"/>
      <c r="R274" s="147"/>
      <c r="S274" s="147"/>
      <c r="T274" s="147"/>
      <c r="U274" s="147"/>
      <c r="V274" s="147"/>
      <c r="W274" s="147"/>
    </row>
    <row r="275" spans="1:23" ht="12.75" customHeight="1" x14ac:dyDescent="0.15">
      <c r="A275" s="5"/>
      <c r="B275" s="150"/>
      <c r="C275" s="90"/>
      <c r="D275" s="146"/>
      <c r="E275" s="82"/>
      <c r="F275" s="147"/>
      <c r="G275" s="147"/>
      <c r="H275" s="147"/>
      <c r="I275" s="147"/>
      <c r="J275" s="147"/>
      <c r="K275" s="147"/>
      <c r="L275" s="147"/>
      <c r="M275" s="147"/>
      <c r="N275" s="147"/>
      <c r="O275" s="147"/>
      <c r="P275" s="147"/>
      <c r="Q275" s="147"/>
      <c r="R275" s="147"/>
      <c r="S275" s="147"/>
      <c r="T275" s="147"/>
      <c r="U275" s="147"/>
      <c r="V275" s="147"/>
      <c r="W275" s="147"/>
    </row>
    <row r="276" spans="1:23" ht="12.75" customHeight="1" x14ac:dyDescent="0.15">
      <c r="A276" s="5"/>
      <c r="B276" s="150"/>
      <c r="C276" s="90"/>
      <c r="D276" s="146"/>
      <c r="E276" s="82"/>
      <c r="F276" s="147"/>
      <c r="G276" s="147"/>
      <c r="H276" s="147"/>
      <c r="I276" s="147"/>
      <c r="J276" s="147"/>
      <c r="K276" s="147"/>
      <c r="L276" s="147"/>
      <c r="M276" s="147"/>
      <c r="N276" s="147"/>
      <c r="O276" s="147"/>
      <c r="P276" s="147"/>
      <c r="Q276" s="147"/>
      <c r="R276" s="147"/>
      <c r="S276" s="147"/>
      <c r="T276" s="147"/>
      <c r="U276" s="147"/>
      <c r="V276" s="147"/>
      <c r="W276" s="147"/>
    </row>
    <row r="277" spans="1:23" ht="12.75" customHeight="1" x14ac:dyDescent="0.15">
      <c r="A277" s="5"/>
      <c r="B277" s="150"/>
      <c r="C277" s="90"/>
      <c r="D277" s="146"/>
      <c r="E277" s="82"/>
      <c r="F277" s="147"/>
      <c r="G277" s="147"/>
      <c r="H277" s="147"/>
      <c r="I277" s="147"/>
      <c r="J277" s="147"/>
      <c r="K277" s="147"/>
      <c r="L277" s="147"/>
      <c r="M277" s="147"/>
      <c r="N277" s="147"/>
      <c r="O277" s="147"/>
      <c r="P277" s="147"/>
      <c r="Q277" s="147"/>
      <c r="R277" s="147"/>
      <c r="S277" s="147"/>
      <c r="T277" s="147"/>
      <c r="U277" s="147"/>
      <c r="V277" s="147"/>
      <c r="W277" s="147"/>
    </row>
    <row r="278" spans="1:23" ht="12.75" customHeight="1" x14ac:dyDescent="0.15">
      <c r="A278" s="5"/>
      <c r="B278" s="150"/>
      <c r="C278" s="90"/>
      <c r="D278" s="146"/>
      <c r="E278" s="82"/>
      <c r="F278" s="147"/>
      <c r="G278" s="147"/>
      <c r="H278" s="147"/>
      <c r="I278" s="147"/>
      <c r="J278" s="147"/>
      <c r="K278" s="147"/>
      <c r="L278" s="147"/>
      <c r="M278" s="147"/>
      <c r="N278" s="147"/>
      <c r="O278" s="147"/>
      <c r="P278" s="147"/>
      <c r="Q278" s="147"/>
      <c r="R278" s="147"/>
      <c r="S278" s="147"/>
      <c r="T278" s="147"/>
      <c r="U278" s="147"/>
      <c r="V278" s="147"/>
      <c r="W278" s="147"/>
    </row>
    <row r="279" spans="1:23" ht="12.75" customHeight="1" x14ac:dyDescent="0.15">
      <c r="A279" s="5"/>
      <c r="B279" s="150"/>
      <c r="C279" s="90"/>
      <c r="D279" s="146"/>
      <c r="E279" s="82"/>
      <c r="F279" s="147"/>
      <c r="G279" s="147"/>
      <c r="H279" s="147"/>
      <c r="I279" s="147"/>
      <c r="J279" s="147"/>
      <c r="K279" s="147"/>
      <c r="L279" s="147"/>
      <c r="M279" s="147"/>
      <c r="N279" s="147"/>
      <c r="O279" s="147"/>
      <c r="P279" s="147"/>
      <c r="Q279" s="147"/>
      <c r="R279" s="147"/>
      <c r="S279" s="147"/>
      <c r="T279" s="147"/>
      <c r="U279" s="147"/>
      <c r="V279" s="147"/>
      <c r="W279" s="147"/>
    </row>
    <row r="280" spans="1:23" ht="12.75" customHeight="1" x14ac:dyDescent="0.15">
      <c r="A280" s="5"/>
      <c r="B280" s="150"/>
      <c r="C280" s="90"/>
      <c r="D280" s="146"/>
      <c r="E280" s="82"/>
      <c r="F280" s="147"/>
      <c r="G280" s="147"/>
      <c r="H280" s="147"/>
      <c r="I280" s="147"/>
      <c r="J280" s="147"/>
      <c r="K280" s="147"/>
      <c r="L280" s="147"/>
      <c r="M280" s="147"/>
      <c r="N280" s="147"/>
      <c r="O280" s="147"/>
      <c r="P280" s="147"/>
      <c r="Q280" s="147"/>
      <c r="R280" s="147"/>
      <c r="S280" s="147"/>
      <c r="T280" s="147"/>
      <c r="U280" s="147"/>
      <c r="V280" s="147"/>
      <c r="W280" s="147"/>
    </row>
    <row r="281" spans="1:23" ht="12.75" customHeight="1" x14ac:dyDescent="0.15">
      <c r="A281" s="5"/>
      <c r="B281" s="150"/>
      <c r="C281" s="90"/>
      <c r="D281" s="146"/>
      <c r="E281" s="82"/>
      <c r="F281" s="147"/>
      <c r="G281" s="147"/>
      <c r="H281" s="147"/>
      <c r="I281" s="147"/>
      <c r="J281" s="147"/>
      <c r="K281" s="147"/>
      <c r="L281" s="147"/>
      <c r="M281" s="147"/>
      <c r="N281" s="147"/>
      <c r="O281" s="147"/>
      <c r="P281" s="147"/>
      <c r="Q281" s="147"/>
      <c r="R281" s="147"/>
      <c r="S281" s="147"/>
      <c r="T281" s="147"/>
      <c r="U281" s="147"/>
      <c r="V281" s="147"/>
      <c r="W281" s="147"/>
    </row>
    <row r="282" spans="1:23" ht="12.75" customHeight="1" x14ac:dyDescent="0.15">
      <c r="A282" s="5"/>
      <c r="B282" s="150"/>
      <c r="C282" s="90"/>
      <c r="D282" s="146"/>
      <c r="E282" s="82"/>
      <c r="F282" s="147"/>
      <c r="G282" s="147"/>
      <c r="H282" s="147"/>
      <c r="I282" s="147"/>
      <c r="J282" s="147"/>
      <c r="K282" s="147"/>
      <c r="L282" s="147"/>
      <c r="M282" s="147"/>
      <c r="N282" s="147"/>
      <c r="O282" s="147"/>
      <c r="P282" s="147"/>
      <c r="Q282" s="147"/>
      <c r="R282" s="147"/>
      <c r="S282" s="147"/>
      <c r="T282" s="147"/>
      <c r="U282" s="147"/>
      <c r="V282" s="147"/>
      <c r="W282" s="147"/>
    </row>
    <row r="283" spans="1:23" ht="12.75" customHeight="1" x14ac:dyDescent="0.15">
      <c r="A283" s="5"/>
      <c r="B283" s="150"/>
      <c r="C283" s="90"/>
      <c r="D283" s="146"/>
      <c r="E283" s="82"/>
      <c r="F283" s="147"/>
      <c r="G283" s="147"/>
      <c r="H283" s="147"/>
      <c r="I283" s="147"/>
      <c r="J283" s="147"/>
      <c r="K283" s="147"/>
      <c r="L283" s="147"/>
      <c r="M283" s="147"/>
      <c r="N283" s="147"/>
      <c r="O283" s="147"/>
      <c r="P283" s="147"/>
      <c r="Q283" s="147"/>
      <c r="R283" s="147"/>
      <c r="S283" s="147"/>
      <c r="T283" s="147"/>
      <c r="U283" s="147"/>
      <c r="V283" s="147"/>
      <c r="W283" s="147"/>
    </row>
    <row r="284" spans="1:23" ht="12.75" customHeight="1" x14ac:dyDescent="0.15">
      <c r="A284" s="5"/>
      <c r="B284" s="150"/>
      <c r="C284" s="90"/>
      <c r="D284" s="146"/>
      <c r="E284" s="82"/>
      <c r="F284" s="147"/>
      <c r="G284" s="147"/>
      <c r="H284" s="147"/>
      <c r="I284" s="147"/>
      <c r="J284" s="147"/>
      <c r="K284" s="147"/>
      <c r="L284" s="147"/>
      <c r="M284" s="147"/>
      <c r="N284" s="147"/>
      <c r="O284" s="147"/>
      <c r="P284" s="147"/>
      <c r="Q284" s="147"/>
      <c r="R284" s="147"/>
      <c r="S284" s="147"/>
      <c r="T284" s="147"/>
      <c r="U284" s="147"/>
      <c r="V284" s="147"/>
      <c r="W284" s="147"/>
    </row>
    <row r="285" spans="1:23" ht="12.75" customHeight="1" x14ac:dyDescent="0.15">
      <c r="A285" s="5"/>
      <c r="B285" s="150"/>
      <c r="C285" s="90"/>
      <c r="D285" s="146"/>
      <c r="E285" s="82"/>
      <c r="F285" s="147"/>
      <c r="G285" s="147"/>
      <c r="H285" s="147"/>
      <c r="I285" s="147"/>
      <c r="J285" s="147"/>
      <c r="K285" s="147"/>
      <c r="L285" s="147"/>
      <c r="M285" s="147"/>
      <c r="N285" s="147"/>
      <c r="O285" s="147"/>
      <c r="P285" s="147"/>
      <c r="Q285" s="147"/>
      <c r="R285" s="147"/>
      <c r="S285" s="147"/>
      <c r="T285" s="147"/>
      <c r="U285" s="147"/>
      <c r="V285" s="147"/>
      <c r="W285" s="147"/>
    </row>
    <row r="286" spans="1:23" ht="12.75" customHeight="1" x14ac:dyDescent="0.15">
      <c r="A286" s="5"/>
      <c r="B286" s="150"/>
      <c r="C286" s="90"/>
      <c r="D286" s="146"/>
      <c r="E286" s="82"/>
      <c r="F286" s="147"/>
      <c r="G286" s="147"/>
      <c r="H286" s="147"/>
      <c r="I286" s="147"/>
      <c r="J286" s="147"/>
      <c r="K286" s="147"/>
      <c r="L286" s="147"/>
      <c r="M286" s="147"/>
      <c r="N286" s="147"/>
      <c r="O286" s="147"/>
      <c r="P286" s="147"/>
      <c r="Q286" s="147"/>
      <c r="R286" s="147"/>
      <c r="S286" s="147"/>
      <c r="T286" s="147"/>
      <c r="U286" s="147"/>
      <c r="V286" s="147"/>
      <c r="W286" s="147"/>
    </row>
    <row r="287" spans="1:23" ht="12.75" customHeight="1" x14ac:dyDescent="0.15">
      <c r="A287" s="5"/>
      <c r="B287" s="150"/>
      <c r="C287" s="90"/>
      <c r="D287" s="146"/>
      <c r="E287" s="82"/>
      <c r="F287" s="147"/>
      <c r="G287" s="147"/>
      <c r="H287" s="147"/>
      <c r="I287" s="147"/>
      <c r="J287" s="147"/>
      <c r="K287" s="147"/>
      <c r="L287" s="147"/>
      <c r="M287" s="147"/>
      <c r="N287" s="147"/>
      <c r="O287" s="147"/>
      <c r="P287" s="147"/>
      <c r="Q287" s="147"/>
      <c r="R287" s="147"/>
      <c r="S287" s="147"/>
      <c r="T287" s="147"/>
      <c r="U287" s="147"/>
      <c r="V287" s="147"/>
      <c r="W287" s="147"/>
    </row>
    <row r="288" spans="1:23" ht="12.75" customHeight="1" x14ac:dyDescent="0.15">
      <c r="A288" s="5"/>
      <c r="B288" s="150"/>
      <c r="C288" s="90"/>
      <c r="D288" s="146"/>
      <c r="E288" s="82"/>
      <c r="F288" s="147"/>
      <c r="G288" s="147"/>
      <c r="H288" s="147"/>
      <c r="I288" s="147"/>
      <c r="J288" s="147"/>
      <c r="K288" s="147"/>
      <c r="L288" s="147"/>
      <c r="M288" s="147"/>
      <c r="N288" s="147"/>
      <c r="O288" s="147"/>
      <c r="P288" s="147"/>
      <c r="Q288" s="147"/>
      <c r="R288" s="147"/>
      <c r="S288" s="147"/>
      <c r="T288" s="147"/>
      <c r="U288" s="147"/>
      <c r="V288" s="147"/>
      <c r="W288" s="147"/>
    </row>
    <row r="289" spans="1:23" ht="12.75" customHeight="1" x14ac:dyDescent="0.15">
      <c r="A289" s="5"/>
      <c r="B289" s="150"/>
      <c r="C289" s="90"/>
      <c r="D289" s="146"/>
      <c r="E289" s="82"/>
      <c r="F289" s="147"/>
      <c r="G289" s="147"/>
      <c r="H289" s="147"/>
      <c r="I289" s="147"/>
      <c r="J289" s="147"/>
      <c r="K289" s="147"/>
      <c r="L289" s="147"/>
      <c r="M289" s="147"/>
      <c r="N289" s="147"/>
      <c r="O289" s="147"/>
      <c r="P289" s="147"/>
      <c r="Q289" s="147"/>
      <c r="R289" s="147"/>
      <c r="S289" s="147"/>
      <c r="T289" s="147"/>
      <c r="U289" s="147"/>
      <c r="V289" s="147"/>
      <c r="W289" s="147"/>
    </row>
    <row r="290" spans="1:23" ht="12.75" customHeight="1" x14ac:dyDescent="0.15">
      <c r="A290" s="5"/>
      <c r="B290" s="150"/>
      <c r="C290" s="90"/>
      <c r="D290" s="146"/>
      <c r="E290" s="82"/>
      <c r="F290" s="147"/>
      <c r="G290" s="147"/>
      <c r="H290" s="147"/>
      <c r="I290" s="147"/>
      <c r="J290" s="147"/>
      <c r="K290" s="147"/>
      <c r="L290" s="147"/>
      <c r="M290" s="147"/>
      <c r="N290" s="147"/>
      <c r="O290" s="147"/>
      <c r="P290" s="147"/>
      <c r="Q290" s="147"/>
      <c r="R290" s="147"/>
      <c r="S290" s="147"/>
      <c r="T290" s="147"/>
      <c r="U290" s="147"/>
      <c r="V290" s="147"/>
      <c r="W290" s="147"/>
    </row>
    <row r="291" spans="1:23" ht="12.75" customHeight="1" x14ac:dyDescent="0.15">
      <c r="A291" s="5"/>
      <c r="B291" s="150"/>
      <c r="C291" s="90"/>
      <c r="D291" s="146"/>
      <c r="E291" s="82"/>
      <c r="F291" s="147"/>
      <c r="G291" s="147"/>
      <c r="H291" s="147"/>
      <c r="I291" s="147"/>
      <c r="J291" s="147"/>
      <c r="K291" s="147"/>
      <c r="L291" s="147"/>
      <c r="M291" s="147"/>
      <c r="N291" s="147"/>
      <c r="O291" s="147"/>
      <c r="P291" s="147"/>
      <c r="Q291" s="147"/>
      <c r="R291" s="147"/>
      <c r="S291" s="147"/>
      <c r="T291" s="147"/>
      <c r="U291" s="147"/>
      <c r="V291" s="147"/>
      <c r="W291" s="147"/>
    </row>
    <row r="292" spans="1:23" ht="12.75" customHeight="1" x14ac:dyDescent="0.15">
      <c r="A292" s="5"/>
      <c r="B292" s="150"/>
      <c r="C292" s="90"/>
      <c r="D292" s="146"/>
      <c r="E292" s="82"/>
      <c r="F292" s="147"/>
      <c r="G292" s="147"/>
      <c r="H292" s="147"/>
      <c r="I292" s="147"/>
      <c r="J292" s="147"/>
      <c r="K292" s="147"/>
      <c r="L292" s="147"/>
      <c r="M292" s="147"/>
      <c r="N292" s="147"/>
      <c r="O292" s="147"/>
      <c r="P292" s="147"/>
      <c r="Q292" s="147"/>
      <c r="R292" s="147"/>
      <c r="S292" s="147"/>
      <c r="T292" s="147"/>
      <c r="U292" s="147"/>
      <c r="V292" s="147"/>
      <c r="W292" s="147"/>
    </row>
    <row r="293" spans="1:23" ht="12.75" customHeight="1" x14ac:dyDescent="0.15">
      <c r="A293" s="5"/>
      <c r="B293" s="150"/>
      <c r="C293" s="90"/>
      <c r="D293" s="146"/>
      <c r="E293" s="82"/>
      <c r="F293" s="147"/>
      <c r="G293" s="147"/>
      <c r="H293" s="147"/>
      <c r="I293" s="147"/>
      <c r="J293" s="147"/>
      <c r="K293" s="147"/>
      <c r="L293" s="147"/>
      <c r="M293" s="147"/>
      <c r="N293" s="147"/>
      <c r="O293" s="147"/>
      <c r="P293" s="147"/>
      <c r="Q293" s="147"/>
      <c r="R293" s="147"/>
      <c r="S293" s="147"/>
      <c r="T293" s="147"/>
      <c r="U293" s="147"/>
      <c r="V293" s="147"/>
      <c r="W293" s="147"/>
    </row>
    <row r="294" spans="1:23" ht="12.75" customHeight="1" x14ac:dyDescent="0.15">
      <c r="A294" s="5"/>
      <c r="B294" s="150"/>
      <c r="C294" s="90"/>
      <c r="D294" s="146"/>
      <c r="E294" s="82"/>
      <c r="F294" s="147"/>
      <c r="G294" s="147"/>
      <c r="H294" s="147"/>
      <c r="I294" s="147"/>
      <c r="J294" s="147"/>
      <c r="K294" s="147"/>
      <c r="L294" s="147"/>
      <c r="M294" s="147"/>
      <c r="N294" s="147"/>
      <c r="O294" s="147"/>
      <c r="P294" s="147"/>
      <c r="Q294" s="147"/>
      <c r="R294" s="147"/>
      <c r="S294" s="147"/>
      <c r="T294" s="147"/>
      <c r="U294" s="147"/>
      <c r="V294" s="147"/>
      <c r="W294" s="147"/>
    </row>
    <row r="295" spans="1:23" ht="12.75" customHeight="1" x14ac:dyDescent="0.15">
      <c r="A295" s="5"/>
      <c r="B295" s="150"/>
      <c r="C295" s="90"/>
      <c r="D295" s="146"/>
      <c r="E295" s="82"/>
      <c r="F295" s="147"/>
      <c r="G295" s="147"/>
      <c r="H295" s="147"/>
      <c r="I295" s="147"/>
      <c r="J295" s="147"/>
      <c r="K295" s="147"/>
      <c r="L295" s="147"/>
      <c r="M295" s="147"/>
      <c r="N295" s="147"/>
      <c r="O295" s="147"/>
      <c r="P295" s="147"/>
      <c r="Q295" s="147"/>
      <c r="R295" s="147"/>
      <c r="S295" s="147"/>
      <c r="T295" s="147"/>
      <c r="U295" s="147"/>
      <c r="V295" s="147"/>
      <c r="W295" s="147"/>
    </row>
    <row r="296" spans="1:23" ht="12.75" customHeight="1" x14ac:dyDescent="0.15">
      <c r="A296" s="5"/>
      <c r="B296" s="150"/>
      <c r="C296" s="90"/>
      <c r="D296" s="146"/>
      <c r="E296" s="82"/>
      <c r="F296" s="147"/>
      <c r="G296" s="147"/>
      <c r="H296" s="147"/>
      <c r="I296" s="147"/>
      <c r="J296" s="147"/>
      <c r="K296" s="147"/>
      <c r="L296" s="147"/>
      <c r="M296" s="147"/>
      <c r="N296" s="147"/>
      <c r="O296" s="147"/>
      <c r="P296" s="147"/>
      <c r="Q296" s="147"/>
      <c r="R296" s="147"/>
      <c r="S296" s="147"/>
      <c r="T296" s="147"/>
      <c r="U296" s="147"/>
      <c r="V296" s="147"/>
      <c r="W296" s="147"/>
    </row>
    <row r="297" spans="1:23" ht="12.75" customHeight="1" x14ac:dyDescent="0.15">
      <c r="A297" s="5"/>
      <c r="B297" s="150"/>
      <c r="C297" s="90"/>
      <c r="D297" s="146"/>
      <c r="E297" s="82"/>
      <c r="F297" s="147"/>
      <c r="G297" s="147"/>
      <c r="H297" s="147"/>
      <c r="I297" s="147"/>
      <c r="J297" s="147"/>
      <c r="K297" s="147"/>
      <c r="L297" s="147"/>
      <c r="M297" s="147"/>
      <c r="N297" s="147"/>
      <c r="O297" s="147"/>
      <c r="P297" s="147"/>
      <c r="Q297" s="147"/>
      <c r="R297" s="147"/>
      <c r="S297" s="147"/>
      <c r="T297" s="147"/>
      <c r="U297" s="147"/>
      <c r="V297" s="147"/>
      <c r="W297" s="147"/>
    </row>
    <row r="298" spans="1:23" ht="12.75" customHeight="1" x14ac:dyDescent="0.15">
      <c r="A298" s="5"/>
      <c r="B298" s="150"/>
      <c r="C298" s="90"/>
      <c r="D298" s="146"/>
      <c r="E298" s="82"/>
      <c r="F298" s="147"/>
      <c r="G298" s="147"/>
      <c r="H298" s="147"/>
      <c r="I298" s="147"/>
      <c r="J298" s="147"/>
      <c r="K298" s="147"/>
      <c r="L298" s="147"/>
      <c r="M298" s="147"/>
      <c r="N298" s="147"/>
      <c r="O298" s="147"/>
      <c r="P298" s="147"/>
      <c r="Q298" s="147"/>
      <c r="R298" s="147"/>
      <c r="S298" s="147"/>
      <c r="T298" s="147"/>
      <c r="U298" s="147"/>
      <c r="V298" s="147"/>
      <c r="W298" s="147"/>
    </row>
    <row r="299" spans="1:23" ht="12.75" customHeight="1" x14ac:dyDescent="0.15">
      <c r="A299" s="5"/>
      <c r="B299" s="150"/>
      <c r="C299" s="90"/>
      <c r="D299" s="146"/>
      <c r="E299" s="82"/>
      <c r="F299" s="147"/>
      <c r="G299" s="147"/>
      <c r="H299" s="147"/>
      <c r="I299" s="147"/>
      <c r="J299" s="147"/>
      <c r="K299" s="147"/>
      <c r="L299" s="147"/>
      <c r="M299" s="147"/>
      <c r="N299" s="147"/>
      <c r="O299" s="147"/>
      <c r="P299" s="147"/>
      <c r="Q299" s="147"/>
      <c r="R299" s="147"/>
      <c r="S299" s="147"/>
      <c r="T299" s="147"/>
      <c r="U299" s="147"/>
      <c r="V299" s="147"/>
      <c r="W299" s="147"/>
    </row>
    <row r="300" spans="1:23" ht="12.75" customHeight="1" x14ac:dyDescent="0.15">
      <c r="A300" s="5"/>
      <c r="B300" s="150"/>
      <c r="C300" s="90"/>
      <c r="D300" s="146"/>
      <c r="E300" s="82"/>
      <c r="F300" s="147"/>
      <c r="G300" s="147"/>
      <c r="H300" s="147"/>
      <c r="I300" s="147"/>
      <c r="J300" s="147"/>
      <c r="K300" s="147"/>
      <c r="L300" s="147"/>
      <c r="M300" s="147"/>
      <c r="N300" s="147"/>
      <c r="O300" s="147"/>
      <c r="P300" s="147"/>
      <c r="Q300" s="147"/>
      <c r="R300" s="147"/>
      <c r="S300" s="147"/>
      <c r="T300" s="147"/>
      <c r="U300" s="147"/>
      <c r="V300" s="147"/>
      <c r="W300" s="147"/>
    </row>
    <row r="301" spans="1:23" ht="12.75" customHeight="1" x14ac:dyDescent="0.15">
      <c r="A301" s="5"/>
      <c r="B301" s="150"/>
      <c r="C301" s="90"/>
      <c r="D301" s="146"/>
      <c r="E301" s="82"/>
      <c r="F301" s="147"/>
      <c r="G301" s="147"/>
      <c r="H301" s="147"/>
      <c r="I301" s="147"/>
      <c r="J301" s="147"/>
      <c r="K301" s="147"/>
      <c r="L301" s="147"/>
      <c r="M301" s="147"/>
      <c r="N301" s="147"/>
      <c r="O301" s="147"/>
      <c r="P301" s="147"/>
      <c r="Q301" s="147"/>
      <c r="R301" s="147"/>
      <c r="S301" s="147"/>
      <c r="T301" s="147"/>
      <c r="U301" s="147"/>
      <c r="V301" s="147"/>
      <c r="W301" s="147"/>
    </row>
    <row r="302" spans="1:23" ht="12.75" customHeight="1" x14ac:dyDescent="0.15">
      <c r="A302" s="5"/>
      <c r="B302" s="150"/>
      <c r="C302" s="90"/>
      <c r="D302" s="146"/>
      <c r="E302" s="82"/>
      <c r="F302" s="147"/>
      <c r="G302" s="147"/>
      <c r="H302" s="147"/>
      <c r="I302" s="147"/>
      <c r="J302" s="147"/>
      <c r="K302" s="147"/>
      <c r="L302" s="147"/>
      <c r="M302" s="147"/>
      <c r="N302" s="147"/>
      <c r="O302" s="147"/>
      <c r="P302" s="147"/>
      <c r="Q302" s="147"/>
      <c r="R302" s="147"/>
      <c r="S302" s="147"/>
      <c r="T302" s="147"/>
      <c r="U302" s="147"/>
      <c r="V302" s="147"/>
      <c r="W302" s="147"/>
    </row>
    <row r="303" spans="1:23" ht="12.75" customHeight="1" x14ac:dyDescent="0.15">
      <c r="A303" s="5"/>
      <c r="B303" s="150"/>
      <c r="C303" s="90"/>
      <c r="D303" s="146"/>
      <c r="E303" s="82"/>
      <c r="F303" s="147"/>
      <c r="G303" s="147"/>
      <c r="H303" s="147"/>
      <c r="I303" s="147"/>
      <c r="J303" s="147"/>
      <c r="K303" s="147"/>
      <c r="L303" s="147"/>
      <c r="M303" s="147"/>
      <c r="N303" s="147"/>
      <c r="O303" s="147"/>
      <c r="P303" s="147"/>
      <c r="Q303" s="147"/>
      <c r="R303" s="147"/>
      <c r="S303" s="147"/>
      <c r="T303" s="147"/>
      <c r="U303" s="147"/>
      <c r="V303" s="147"/>
      <c r="W303" s="147"/>
    </row>
    <row r="304" spans="1:23" ht="12.75" customHeight="1" x14ac:dyDescent="0.15">
      <c r="A304" s="5"/>
      <c r="B304" s="150"/>
      <c r="C304" s="90"/>
      <c r="D304" s="146"/>
      <c r="E304" s="82"/>
      <c r="F304" s="147"/>
      <c r="G304" s="147"/>
      <c r="H304" s="147"/>
      <c r="I304" s="147"/>
      <c r="J304" s="147"/>
      <c r="K304" s="147"/>
      <c r="L304" s="147"/>
      <c r="M304" s="147"/>
      <c r="N304" s="147"/>
      <c r="O304" s="147"/>
      <c r="P304" s="147"/>
      <c r="Q304" s="147"/>
      <c r="R304" s="147"/>
      <c r="S304" s="147"/>
      <c r="T304" s="147"/>
      <c r="U304" s="147"/>
      <c r="V304" s="147"/>
      <c r="W304" s="147"/>
    </row>
    <row r="305" spans="1:23" ht="12.75" customHeight="1" x14ac:dyDescent="0.15">
      <c r="A305" s="5"/>
      <c r="B305" s="150"/>
      <c r="C305" s="90"/>
      <c r="D305" s="146"/>
      <c r="E305" s="82"/>
      <c r="F305" s="147"/>
      <c r="G305" s="147"/>
      <c r="H305" s="147"/>
      <c r="I305" s="147"/>
      <c r="J305" s="147"/>
      <c r="K305" s="147"/>
      <c r="L305" s="147"/>
      <c r="M305" s="147"/>
      <c r="N305" s="147"/>
      <c r="O305" s="147"/>
      <c r="P305" s="147"/>
      <c r="Q305" s="147"/>
      <c r="R305" s="147"/>
      <c r="S305" s="147"/>
      <c r="T305" s="147"/>
      <c r="U305" s="147"/>
      <c r="V305" s="147"/>
      <c r="W305" s="147"/>
    </row>
    <row r="306" spans="1:23" ht="12.75" customHeight="1" x14ac:dyDescent="0.15">
      <c r="A306" s="5"/>
      <c r="B306" s="150"/>
      <c r="C306" s="90"/>
      <c r="D306" s="146"/>
      <c r="E306" s="82"/>
      <c r="F306" s="147"/>
      <c r="G306" s="147"/>
      <c r="H306" s="147"/>
      <c r="I306" s="147"/>
      <c r="J306" s="147"/>
      <c r="K306" s="147"/>
      <c r="L306" s="147"/>
      <c r="M306" s="147"/>
      <c r="N306" s="147"/>
      <c r="O306" s="147"/>
      <c r="P306" s="147"/>
      <c r="Q306" s="147"/>
      <c r="R306" s="147"/>
      <c r="S306" s="147"/>
      <c r="T306" s="147"/>
      <c r="U306" s="147"/>
      <c r="V306" s="147"/>
      <c r="W306" s="147"/>
    </row>
    <row r="307" spans="1:23" ht="12.75" customHeight="1" x14ac:dyDescent="0.15">
      <c r="A307" s="5"/>
      <c r="B307" s="150"/>
      <c r="C307" s="90"/>
      <c r="D307" s="146"/>
      <c r="E307" s="82"/>
      <c r="F307" s="147"/>
      <c r="G307" s="147"/>
      <c r="H307" s="147"/>
      <c r="I307" s="147"/>
      <c r="J307" s="147"/>
      <c r="K307" s="147"/>
      <c r="L307" s="147"/>
      <c r="M307" s="147"/>
      <c r="N307" s="147"/>
      <c r="O307" s="147"/>
      <c r="P307" s="147"/>
      <c r="Q307" s="147"/>
      <c r="R307" s="147"/>
      <c r="S307" s="147"/>
      <c r="T307" s="147"/>
      <c r="U307" s="147"/>
      <c r="V307" s="147"/>
      <c r="W307" s="147"/>
    </row>
    <row r="308" spans="1:23" ht="12.75" customHeight="1" x14ac:dyDescent="0.15">
      <c r="A308" s="5"/>
      <c r="B308" s="150"/>
      <c r="C308" s="90"/>
      <c r="D308" s="146"/>
      <c r="E308" s="82"/>
      <c r="F308" s="147"/>
      <c r="G308" s="147"/>
      <c r="H308" s="147"/>
      <c r="I308" s="147"/>
      <c r="J308" s="147"/>
      <c r="K308" s="147"/>
      <c r="L308" s="147"/>
      <c r="M308" s="147"/>
      <c r="N308" s="147"/>
      <c r="O308" s="147"/>
      <c r="P308" s="147"/>
      <c r="Q308" s="147"/>
      <c r="R308" s="147"/>
      <c r="S308" s="147"/>
      <c r="T308" s="147"/>
      <c r="U308" s="147"/>
      <c r="V308" s="147"/>
      <c r="W308" s="147"/>
    </row>
    <row r="309" spans="1:23" ht="12.75" customHeight="1" x14ac:dyDescent="0.15">
      <c r="A309" s="5"/>
      <c r="B309" s="150"/>
      <c r="C309" s="90"/>
      <c r="D309" s="146"/>
      <c r="E309" s="82"/>
      <c r="F309" s="147"/>
      <c r="G309" s="147"/>
      <c r="H309" s="147"/>
      <c r="I309" s="147"/>
      <c r="J309" s="147"/>
      <c r="K309" s="147"/>
      <c r="L309" s="147"/>
      <c r="M309" s="147"/>
      <c r="N309" s="147"/>
      <c r="O309" s="147"/>
      <c r="P309" s="147"/>
      <c r="Q309" s="147"/>
      <c r="R309" s="147"/>
      <c r="S309" s="147"/>
      <c r="T309" s="147"/>
      <c r="U309" s="147"/>
      <c r="V309" s="147"/>
      <c r="W309" s="147"/>
    </row>
    <row r="310" spans="1:23" ht="12.75" customHeight="1" x14ac:dyDescent="0.15">
      <c r="A310" s="5"/>
      <c r="B310" s="150"/>
      <c r="C310" s="90"/>
      <c r="D310" s="146"/>
      <c r="E310" s="82"/>
      <c r="F310" s="147"/>
      <c r="G310" s="147"/>
      <c r="H310" s="147"/>
      <c r="I310" s="147"/>
      <c r="J310" s="147"/>
      <c r="K310" s="147"/>
      <c r="L310" s="147"/>
      <c r="M310" s="147"/>
      <c r="N310" s="147"/>
      <c r="O310" s="147"/>
      <c r="P310" s="147"/>
      <c r="Q310" s="147"/>
      <c r="R310" s="147"/>
      <c r="S310" s="147"/>
      <c r="T310" s="147"/>
      <c r="U310" s="147"/>
      <c r="V310" s="147"/>
      <c r="W310" s="147"/>
    </row>
    <row r="311" spans="1:23" ht="12.75" customHeight="1" x14ac:dyDescent="0.15">
      <c r="A311" s="5"/>
      <c r="B311" s="150"/>
      <c r="C311" s="90"/>
      <c r="D311" s="146"/>
      <c r="E311" s="82"/>
      <c r="F311" s="147"/>
      <c r="G311" s="147"/>
      <c r="H311" s="147"/>
      <c r="I311" s="147"/>
      <c r="J311" s="147"/>
      <c r="K311" s="147"/>
      <c r="L311" s="147"/>
      <c r="M311" s="147"/>
      <c r="N311" s="147"/>
      <c r="O311" s="147"/>
      <c r="P311" s="147"/>
      <c r="Q311" s="147"/>
      <c r="R311" s="147"/>
      <c r="S311" s="147"/>
      <c r="T311" s="147"/>
      <c r="U311" s="147"/>
      <c r="V311" s="147"/>
      <c r="W311" s="147"/>
    </row>
    <row r="312" spans="1:23" ht="12.75" customHeight="1" x14ac:dyDescent="0.15">
      <c r="A312" s="5"/>
      <c r="B312" s="150"/>
      <c r="C312" s="90"/>
      <c r="D312" s="146"/>
      <c r="E312" s="82"/>
      <c r="F312" s="147"/>
      <c r="G312" s="147"/>
      <c r="H312" s="147"/>
      <c r="I312" s="147"/>
      <c r="J312" s="147"/>
      <c r="K312" s="147"/>
      <c r="L312" s="147"/>
      <c r="M312" s="147"/>
      <c r="N312" s="147"/>
      <c r="O312" s="147"/>
      <c r="P312" s="147"/>
      <c r="Q312" s="147"/>
      <c r="R312" s="147"/>
      <c r="S312" s="147"/>
      <c r="T312" s="147"/>
      <c r="U312" s="147"/>
      <c r="V312" s="147"/>
      <c r="W312" s="147"/>
    </row>
    <row r="313" spans="1:23" ht="12.75" customHeight="1" x14ac:dyDescent="0.15">
      <c r="A313" s="5"/>
      <c r="B313" s="150"/>
      <c r="C313" s="90"/>
      <c r="D313" s="146"/>
      <c r="E313" s="82"/>
      <c r="F313" s="147"/>
      <c r="G313" s="147"/>
      <c r="H313" s="147"/>
      <c r="I313" s="147"/>
      <c r="J313" s="147"/>
      <c r="K313" s="147"/>
      <c r="L313" s="147"/>
      <c r="M313" s="147"/>
      <c r="N313" s="147"/>
      <c r="O313" s="147"/>
      <c r="P313" s="147"/>
      <c r="Q313" s="147"/>
      <c r="R313" s="147"/>
      <c r="S313" s="147"/>
      <c r="T313" s="147"/>
      <c r="U313" s="147"/>
      <c r="V313" s="147"/>
      <c r="W313" s="147"/>
    </row>
    <row r="314" spans="1:23" ht="12.75" customHeight="1" x14ac:dyDescent="0.15">
      <c r="A314" s="5"/>
      <c r="B314" s="150"/>
      <c r="C314" s="90"/>
      <c r="D314" s="146"/>
      <c r="E314" s="82"/>
      <c r="F314" s="147"/>
      <c r="G314" s="147"/>
      <c r="H314" s="147"/>
      <c r="I314" s="147"/>
      <c r="J314" s="147"/>
      <c r="K314" s="147"/>
      <c r="L314" s="147"/>
      <c r="M314" s="147"/>
      <c r="N314" s="147"/>
      <c r="O314" s="147"/>
      <c r="P314" s="147"/>
      <c r="Q314" s="147"/>
      <c r="R314" s="147"/>
      <c r="S314" s="147"/>
      <c r="T314" s="147"/>
      <c r="U314" s="147"/>
      <c r="V314" s="147"/>
      <c r="W314" s="147"/>
    </row>
    <row r="315" spans="1:23" ht="12.75" customHeight="1" x14ac:dyDescent="0.15">
      <c r="A315" s="5"/>
      <c r="B315" s="150"/>
      <c r="C315" s="90"/>
      <c r="D315" s="146"/>
      <c r="E315" s="82"/>
      <c r="F315" s="147"/>
      <c r="G315" s="147"/>
      <c r="H315" s="147"/>
      <c r="I315" s="147"/>
      <c r="J315" s="147"/>
      <c r="K315" s="147"/>
      <c r="L315" s="147"/>
      <c r="M315" s="147"/>
      <c r="N315" s="147"/>
      <c r="O315" s="147"/>
      <c r="P315" s="147"/>
      <c r="Q315" s="147"/>
      <c r="R315" s="147"/>
      <c r="S315" s="147"/>
      <c r="T315" s="147"/>
      <c r="U315" s="147"/>
      <c r="V315" s="147"/>
      <c r="W315" s="147"/>
    </row>
    <row r="316" spans="1:23" ht="12.75" customHeight="1" x14ac:dyDescent="0.15">
      <c r="A316" s="5"/>
      <c r="B316" s="150"/>
      <c r="C316" s="90"/>
      <c r="D316" s="146"/>
      <c r="E316" s="82"/>
      <c r="F316" s="147"/>
      <c r="G316" s="147"/>
      <c r="H316" s="147"/>
      <c r="I316" s="147"/>
      <c r="J316" s="147"/>
      <c r="K316" s="147"/>
      <c r="L316" s="147"/>
      <c r="M316" s="147"/>
      <c r="N316" s="147"/>
      <c r="O316" s="147"/>
      <c r="P316" s="147"/>
      <c r="Q316" s="147"/>
      <c r="R316" s="147"/>
      <c r="S316" s="147"/>
      <c r="T316" s="147"/>
      <c r="U316" s="147"/>
      <c r="V316" s="147"/>
      <c r="W316" s="147"/>
    </row>
    <row r="317" spans="1:23" ht="12.75" customHeight="1" x14ac:dyDescent="0.15">
      <c r="A317" s="5"/>
      <c r="B317" s="150"/>
      <c r="C317" s="90"/>
      <c r="D317" s="146"/>
      <c r="E317" s="82"/>
      <c r="F317" s="147"/>
      <c r="G317" s="147"/>
      <c r="H317" s="147"/>
      <c r="I317" s="147"/>
      <c r="J317" s="147"/>
      <c r="K317" s="147"/>
      <c r="L317" s="147"/>
      <c r="M317" s="147"/>
      <c r="N317" s="147"/>
      <c r="O317" s="147"/>
      <c r="P317" s="147"/>
      <c r="Q317" s="147"/>
      <c r="R317" s="147"/>
      <c r="S317" s="147"/>
      <c r="T317" s="147"/>
      <c r="U317" s="147"/>
      <c r="V317" s="147"/>
      <c r="W317" s="147"/>
    </row>
    <row r="318" spans="1:23" ht="12.75" customHeight="1" x14ac:dyDescent="0.15">
      <c r="A318" s="5"/>
      <c r="B318" s="150"/>
      <c r="C318" s="90"/>
      <c r="D318" s="146"/>
      <c r="E318" s="82"/>
      <c r="F318" s="147"/>
      <c r="G318" s="147"/>
      <c r="H318" s="147"/>
      <c r="I318" s="147"/>
      <c r="J318" s="147"/>
      <c r="K318" s="147"/>
      <c r="L318" s="147"/>
      <c r="M318" s="147"/>
      <c r="N318" s="147"/>
      <c r="O318" s="147"/>
      <c r="P318" s="147"/>
      <c r="Q318" s="147"/>
      <c r="R318" s="147"/>
      <c r="S318" s="147"/>
      <c r="T318" s="147"/>
      <c r="U318" s="147"/>
      <c r="V318" s="147"/>
      <c r="W318" s="147"/>
    </row>
    <row r="319" spans="1:23" ht="12.75" customHeight="1" x14ac:dyDescent="0.15">
      <c r="A319" s="5"/>
      <c r="B319" s="150"/>
      <c r="C319" s="90"/>
      <c r="D319" s="146"/>
      <c r="E319" s="82"/>
      <c r="F319" s="147"/>
      <c r="G319" s="147"/>
      <c r="H319" s="147"/>
      <c r="I319" s="147"/>
      <c r="J319" s="147"/>
      <c r="K319" s="147"/>
      <c r="L319" s="147"/>
      <c r="M319" s="147"/>
      <c r="N319" s="147"/>
      <c r="O319" s="147"/>
      <c r="P319" s="147"/>
      <c r="Q319" s="147"/>
      <c r="R319" s="147"/>
      <c r="S319" s="147"/>
      <c r="T319" s="147"/>
      <c r="U319" s="147"/>
      <c r="V319" s="147"/>
      <c r="W319" s="147"/>
    </row>
    <row r="320" spans="1:23" ht="12.75" customHeight="1" x14ac:dyDescent="0.15">
      <c r="A320" s="5"/>
      <c r="B320" s="150"/>
      <c r="C320" s="90"/>
      <c r="D320" s="146"/>
      <c r="E320" s="82"/>
      <c r="F320" s="147"/>
      <c r="G320" s="147"/>
      <c r="H320" s="147"/>
      <c r="I320" s="147"/>
      <c r="J320" s="147"/>
      <c r="K320" s="147"/>
      <c r="L320" s="147"/>
      <c r="M320" s="147"/>
      <c r="N320" s="147"/>
      <c r="O320" s="147"/>
      <c r="P320" s="147"/>
      <c r="Q320" s="147"/>
      <c r="R320" s="147"/>
      <c r="S320" s="147"/>
      <c r="T320" s="147"/>
      <c r="U320" s="147"/>
      <c r="V320" s="147"/>
      <c r="W320" s="147"/>
    </row>
    <row r="321" spans="1:23" ht="12.75" customHeight="1" x14ac:dyDescent="0.15">
      <c r="A321" s="5"/>
      <c r="B321" s="150"/>
      <c r="C321" s="90"/>
      <c r="D321" s="146"/>
      <c r="E321" s="82"/>
      <c r="F321" s="147"/>
      <c r="G321" s="147"/>
      <c r="H321" s="147"/>
      <c r="I321" s="147"/>
      <c r="J321" s="147"/>
      <c r="K321" s="147"/>
      <c r="L321" s="147"/>
      <c r="M321" s="147"/>
      <c r="N321" s="147"/>
      <c r="O321" s="147"/>
      <c r="P321" s="147"/>
      <c r="Q321" s="147"/>
      <c r="R321" s="147"/>
      <c r="S321" s="147"/>
      <c r="T321" s="147"/>
      <c r="U321" s="147"/>
      <c r="V321" s="147"/>
      <c r="W321" s="147"/>
    </row>
    <row r="322" spans="1:23" ht="12.75" customHeight="1" x14ac:dyDescent="0.15">
      <c r="A322" s="5"/>
      <c r="B322" s="150"/>
      <c r="C322" s="90"/>
      <c r="D322" s="146"/>
      <c r="E322" s="82"/>
      <c r="F322" s="147"/>
      <c r="G322" s="147"/>
      <c r="H322" s="147"/>
      <c r="I322" s="147"/>
      <c r="J322" s="147"/>
      <c r="K322" s="147"/>
      <c r="L322" s="147"/>
      <c r="M322" s="147"/>
      <c r="N322" s="147"/>
      <c r="O322" s="147"/>
      <c r="P322" s="147"/>
      <c r="Q322" s="147"/>
      <c r="R322" s="147"/>
      <c r="S322" s="147"/>
      <c r="T322" s="147"/>
      <c r="U322" s="147"/>
      <c r="V322" s="147"/>
      <c r="W322" s="147"/>
    </row>
    <row r="323" spans="1:23" ht="12.75" customHeight="1" x14ac:dyDescent="0.15">
      <c r="A323" s="5"/>
      <c r="B323" s="150"/>
      <c r="C323" s="90"/>
      <c r="D323" s="146"/>
      <c r="E323" s="82"/>
      <c r="F323" s="147"/>
      <c r="G323" s="147"/>
      <c r="H323" s="147"/>
      <c r="I323" s="147"/>
      <c r="J323" s="147"/>
      <c r="K323" s="147"/>
      <c r="L323" s="147"/>
      <c r="M323" s="147"/>
      <c r="N323" s="147"/>
      <c r="O323" s="147"/>
      <c r="P323" s="147"/>
      <c r="Q323" s="147"/>
      <c r="R323" s="147"/>
      <c r="S323" s="147"/>
      <c r="T323" s="147"/>
      <c r="U323" s="147"/>
      <c r="V323" s="147"/>
      <c r="W323" s="147"/>
    </row>
    <row r="324" spans="1:23" ht="12.75" customHeight="1" x14ac:dyDescent="0.15">
      <c r="A324" s="5"/>
      <c r="B324" s="150"/>
      <c r="C324" s="90"/>
      <c r="D324" s="146"/>
      <c r="E324" s="82"/>
      <c r="F324" s="147"/>
      <c r="G324" s="147"/>
      <c r="H324" s="147"/>
      <c r="I324" s="147"/>
      <c r="J324" s="147"/>
      <c r="K324" s="147"/>
      <c r="L324" s="147"/>
      <c r="M324" s="147"/>
      <c r="N324" s="147"/>
      <c r="O324" s="147"/>
      <c r="P324" s="147"/>
      <c r="Q324" s="147"/>
      <c r="R324" s="147"/>
      <c r="S324" s="147"/>
      <c r="T324" s="147"/>
      <c r="U324" s="147"/>
      <c r="V324" s="147"/>
      <c r="W324" s="147"/>
    </row>
    <row r="325" spans="1:23" ht="12.75" customHeight="1" x14ac:dyDescent="0.15">
      <c r="A325" s="5"/>
      <c r="B325" s="150"/>
      <c r="C325" s="90"/>
      <c r="D325" s="146"/>
      <c r="E325" s="82"/>
      <c r="F325" s="147"/>
      <c r="G325" s="147"/>
      <c r="H325" s="147"/>
      <c r="I325" s="147"/>
      <c r="J325" s="147"/>
      <c r="K325" s="147"/>
      <c r="L325" s="147"/>
      <c r="M325" s="147"/>
      <c r="N325" s="147"/>
      <c r="O325" s="147"/>
      <c r="P325" s="147"/>
      <c r="Q325" s="147"/>
      <c r="R325" s="147"/>
      <c r="S325" s="147"/>
      <c r="T325" s="147"/>
      <c r="U325" s="147"/>
      <c r="V325" s="147"/>
      <c r="W325" s="147"/>
    </row>
    <row r="326" spans="1:23" ht="12.75" customHeight="1" x14ac:dyDescent="0.15">
      <c r="A326" s="5"/>
      <c r="B326" s="150"/>
      <c r="C326" s="90"/>
      <c r="D326" s="146"/>
      <c r="E326" s="82"/>
      <c r="F326" s="147"/>
      <c r="G326" s="147"/>
      <c r="H326" s="147"/>
      <c r="I326" s="147"/>
      <c r="J326" s="147"/>
      <c r="K326" s="147"/>
      <c r="L326" s="147"/>
      <c r="M326" s="147"/>
      <c r="N326" s="147"/>
      <c r="O326" s="147"/>
      <c r="P326" s="147"/>
      <c r="Q326" s="147"/>
      <c r="R326" s="147"/>
      <c r="S326" s="147"/>
      <c r="T326" s="147"/>
      <c r="U326" s="147"/>
      <c r="V326" s="147"/>
      <c r="W326" s="147"/>
    </row>
    <row r="327" spans="1:23" ht="12.75" customHeight="1" x14ac:dyDescent="0.15">
      <c r="A327" s="5"/>
      <c r="B327" s="150"/>
      <c r="C327" s="90"/>
      <c r="D327" s="146"/>
      <c r="E327" s="82"/>
      <c r="F327" s="147"/>
      <c r="G327" s="147"/>
      <c r="H327" s="147"/>
      <c r="I327" s="147"/>
      <c r="J327" s="147"/>
      <c r="K327" s="147"/>
      <c r="L327" s="147"/>
      <c r="M327" s="147"/>
      <c r="N327" s="147"/>
      <c r="O327" s="147"/>
      <c r="P327" s="147"/>
      <c r="Q327" s="147"/>
      <c r="R327" s="147"/>
      <c r="S327" s="147"/>
      <c r="T327" s="147"/>
      <c r="U327" s="147"/>
      <c r="V327" s="147"/>
      <c r="W327" s="147"/>
    </row>
    <row r="328" spans="1:23" ht="12.75" customHeight="1" x14ac:dyDescent="0.15">
      <c r="A328" s="5"/>
      <c r="B328" s="150"/>
      <c r="C328" s="90"/>
      <c r="D328" s="146"/>
      <c r="E328" s="82"/>
      <c r="F328" s="147"/>
      <c r="G328" s="147"/>
      <c r="H328" s="147"/>
      <c r="I328" s="147"/>
      <c r="J328" s="147"/>
      <c r="K328" s="147"/>
      <c r="L328" s="147"/>
      <c r="M328" s="147"/>
      <c r="N328" s="147"/>
      <c r="O328" s="147"/>
      <c r="P328" s="147"/>
      <c r="Q328" s="147"/>
      <c r="R328" s="147"/>
      <c r="S328" s="147"/>
      <c r="T328" s="147"/>
      <c r="U328" s="147"/>
      <c r="V328" s="147"/>
      <c r="W328" s="147"/>
    </row>
    <row r="329" spans="1:23" ht="12.75" customHeight="1" x14ac:dyDescent="0.15">
      <c r="A329" s="5"/>
      <c r="B329" s="150"/>
      <c r="C329" s="90"/>
      <c r="D329" s="146"/>
      <c r="E329" s="82"/>
      <c r="F329" s="147"/>
      <c r="G329" s="147"/>
      <c r="H329" s="147"/>
      <c r="I329" s="147"/>
      <c r="J329" s="147"/>
      <c r="K329" s="147"/>
      <c r="L329" s="147"/>
      <c r="M329" s="147"/>
      <c r="N329" s="147"/>
      <c r="O329" s="147"/>
      <c r="P329" s="147"/>
      <c r="Q329" s="147"/>
      <c r="R329" s="147"/>
      <c r="S329" s="147"/>
      <c r="T329" s="147"/>
      <c r="U329" s="147"/>
      <c r="V329" s="147"/>
      <c r="W329" s="147"/>
    </row>
    <row r="330" spans="1:23" ht="12.75" customHeight="1" x14ac:dyDescent="0.15">
      <c r="A330" s="5"/>
      <c r="B330" s="150"/>
      <c r="C330" s="90"/>
      <c r="D330" s="146"/>
      <c r="E330" s="82"/>
      <c r="F330" s="147"/>
      <c r="G330" s="147"/>
      <c r="H330" s="147"/>
      <c r="I330" s="147"/>
      <c r="J330" s="147"/>
      <c r="K330" s="147"/>
      <c r="L330" s="147"/>
      <c r="M330" s="147"/>
      <c r="N330" s="147"/>
      <c r="O330" s="147"/>
      <c r="P330" s="147"/>
      <c r="Q330" s="147"/>
      <c r="R330" s="147"/>
      <c r="S330" s="147"/>
      <c r="T330" s="147"/>
      <c r="U330" s="147"/>
      <c r="V330" s="147"/>
      <c r="W330" s="147"/>
    </row>
    <row r="331" spans="1:23" ht="12.75" customHeight="1" x14ac:dyDescent="0.15">
      <c r="A331" s="5"/>
      <c r="B331" s="150"/>
      <c r="C331" s="90"/>
      <c r="D331" s="146"/>
      <c r="E331" s="82"/>
      <c r="F331" s="147"/>
      <c r="G331" s="147"/>
      <c r="H331" s="147"/>
      <c r="I331" s="147"/>
      <c r="J331" s="147"/>
      <c r="K331" s="147"/>
      <c r="L331" s="147"/>
      <c r="M331" s="147"/>
      <c r="N331" s="147"/>
      <c r="O331" s="147"/>
      <c r="P331" s="147"/>
      <c r="Q331" s="147"/>
      <c r="R331" s="147"/>
      <c r="S331" s="147"/>
      <c r="T331" s="147"/>
      <c r="U331" s="147"/>
      <c r="V331" s="147"/>
      <c r="W331" s="147"/>
    </row>
    <row r="332" spans="1:23" ht="12.75" customHeight="1" x14ac:dyDescent="0.15">
      <c r="A332" s="5"/>
      <c r="B332" s="150"/>
      <c r="C332" s="90"/>
      <c r="D332" s="146"/>
      <c r="E332" s="82"/>
      <c r="F332" s="147"/>
      <c r="G332" s="147"/>
      <c r="H332" s="147"/>
      <c r="I332" s="147"/>
      <c r="J332" s="147"/>
      <c r="K332" s="147"/>
      <c r="L332" s="147"/>
      <c r="M332" s="147"/>
      <c r="N332" s="147"/>
      <c r="O332" s="147"/>
      <c r="P332" s="147"/>
      <c r="Q332" s="147"/>
      <c r="R332" s="147"/>
      <c r="S332" s="147"/>
      <c r="T332" s="147"/>
      <c r="U332" s="147"/>
      <c r="V332" s="147"/>
      <c r="W332" s="147"/>
    </row>
    <row r="333" spans="1:23" ht="12.75" customHeight="1" x14ac:dyDescent="0.15">
      <c r="A333" s="5"/>
      <c r="B333" s="150"/>
      <c r="C333" s="90"/>
      <c r="D333" s="146"/>
      <c r="E333" s="82"/>
      <c r="F333" s="147"/>
      <c r="G333" s="147"/>
      <c r="H333" s="147"/>
      <c r="I333" s="147"/>
      <c r="J333" s="147"/>
      <c r="K333" s="147"/>
      <c r="L333" s="147"/>
      <c r="M333" s="147"/>
      <c r="N333" s="147"/>
      <c r="O333" s="147"/>
      <c r="P333" s="147"/>
      <c r="Q333" s="147"/>
      <c r="R333" s="147"/>
      <c r="S333" s="147"/>
      <c r="T333" s="147"/>
      <c r="U333" s="147"/>
      <c r="V333" s="147"/>
      <c r="W333" s="147"/>
    </row>
    <row r="334" spans="1:23" ht="12.75" customHeight="1" x14ac:dyDescent="0.15">
      <c r="A334" s="5"/>
      <c r="B334" s="150"/>
      <c r="C334" s="90"/>
      <c r="D334" s="146"/>
      <c r="E334" s="82"/>
      <c r="F334" s="147"/>
      <c r="G334" s="147"/>
      <c r="H334" s="147"/>
      <c r="I334" s="147"/>
      <c r="J334" s="147"/>
      <c r="K334" s="147"/>
      <c r="L334" s="147"/>
      <c r="M334" s="147"/>
      <c r="N334" s="147"/>
      <c r="O334" s="147"/>
      <c r="P334" s="147"/>
      <c r="Q334" s="147"/>
      <c r="R334" s="147"/>
      <c r="S334" s="147"/>
      <c r="T334" s="147"/>
      <c r="U334" s="147"/>
      <c r="V334" s="147"/>
      <c r="W334" s="147"/>
    </row>
    <row r="335" spans="1:23" ht="12.75" customHeight="1" x14ac:dyDescent="0.15">
      <c r="A335" s="5"/>
      <c r="B335" s="150"/>
      <c r="C335" s="90"/>
      <c r="D335" s="146"/>
      <c r="E335" s="82"/>
      <c r="F335" s="147"/>
      <c r="G335" s="147"/>
      <c r="H335" s="147"/>
      <c r="I335" s="147"/>
      <c r="J335" s="147"/>
      <c r="K335" s="147"/>
      <c r="L335" s="147"/>
      <c r="M335" s="147"/>
      <c r="N335" s="147"/>
      <c r="O335" s="147"/>
      <c r="P335" s="147"/>
      <c r="Q335" s="147"/>
      <c r="R335" s="147"/>
      <c r="S335" s="147"/>
      <c r="T335" s="147"/>
      <c r="U335" s="147"/>
      <c r="V335" s="147"/>
      <c r="W335" s="147"/>
    </row>
    <row r="336" spans="1:23" ht="12.75" customHeight="1" x14ac:dyDescent="0.15">
      <c r="A336" s="5"/>
      <c r="B336" s="150"/>
      <c r="C336" s="90"/>
      <c r="D336" s="146"/>
      <c r="E336" s="82"/>
      <c r="F336" s="147"/>
      <c r="G336" s="147"/>
      <c r="H336" s="147"/>
      <c r="I336" s="147"/>
      <c r="J336" s="147"/>
      <c r="K336" s="147"/>
      <c r="L336" s="147"/>
      <c r="M336" s="147"/>
      <c r="N336" s="147"/>
      <c r="O336" s="147"/>
      <c r="P336" s="147"/>
      <c r="Q336" s="147"/>
      <c r="R336" s="147"/>
      <c r="S336" s="147"/>
      <c r="T336" s="147"/>
      <c r="U336" s="147"/>
      <c r="V336" s="147"/>
      <c r="W336" s="147"/>
    </row>
    <row r="337" spans="1:23" ht="12.75" customHeight="1" x14ac:dyDescent="0.15">
      <c r="A337" s="5"/>
      <c r="B337" s="150"/>
      <c r="C337" s="90"/>
      <c r="D337" s="146"/>
      <c r="E337" s="82"/>
      <c r="F337" s="147"/>
      <c r="G337" s="147"/>
      <c r="H337" s="147"/>
      <c r="I337" s="147"/>
      <c r="J337" s="147"/>
      <c r="K337" s="147"/>
      <c r="L337" s="147"/>
      <c r="M337" s="147"/>
      <c r="N337" s="147"/>
      <c r="O337" s="147"/>
      <c r="P337" s="147"/>
      <c r="Q337" s="147"/>
      <c r="R337" s="147"/>
      <c r="S337" s="147"/>
      <c r="T337" s="147"/>
      <c r="U337" s="147"/>
      <c r="V337" s="147"/>
      <c r="W337" s="147"/>
    </row>
    <row r="338" spans="1:23" ht="12.75" customHeight="1" x14ac:dyDescent="0.15">
      <c r="A338" s="5"/>
      <c r="B338" s="150"/>
      <c r="C338" s="90"/>
      <c r="D338" s="146"/>
      <c r="E338" s="82"/>
      <c r="F338" s="147"/>
      <c r="G338" s="147"/>
      <c r="H338" s="147"/>
      <c r="I338" s="147"/>
      <c r="J338" s="147"/>
      <c r="K338" s="147"/>
      <c r="L338" s="147"/>
      <c r="M338" s="147"/>
      <c r="N338" s="147"/>
      <c r="O338" s="147"/>
      <c r="P338" s="147"/>
      <c r="Q338" s="147"/>
      <c r="R338" s="147"/>
      <c r="S338" s="147"/>
      <c r="T338" s="147"/>
      <c r="U338" s="147"/>
      <c r="V338" s="147"/>
      <c r="W338" s="147"/>
    </row>
    <row r="339" spans="1:23" ht="12.75" customHeight="1" x14ac:dyDescent="0.15">
      <c r="A339" s="5"/>
      <c r="B339" s="150"/>
      <c r="C339" s="90"/>
      <c r="D339" s="146"/>
      <c r="E339" s="82"/>
      <c r="F339" s="147"/>
      <c r="G339" s="147"/>
      <c r="H339" s="147"/>
      <c r="I339" s="147"/>
      <c r="J339" s="147"/>
      <c r="K339" s="147"/>
      <c r="L339" s="147"/>
      <c r="M339" s="147"/>
      <c r="N339" s="147"/>
      <c r="O339" s="147"/>
      <c r="P339" s="147"/>
      <c r="Q339" s="147"/>
      <c r="R339" s="147"/>
      <c r="S339" s="147"/>
      <c r="T339" s="147"/>
      <c r="U339" s="147"/>
      <c r="V339" s="147"/>
      <c r="W339" s="147"/>
    </row>
    <row r="340" spans="1:23" ht="12.75" customHeight="1" x14ac:dyDescent="0.15">
      <c r="A340" s="5"/>
      <c r="B340" s="150"/>
      <c r="C340" s="90"/>
      <c r="D340" s="146"/>
      <c r="E340" s="82"/>
      <c r="F340" s="147"/>
      <c r="G340" s="147"/>
      <c r="H340" s="147"/>
      <c r="I340" s="147"/>
      <c r="J340" s="147"/>
      <c r="K340" s="147"/>
      <c r="L340" s="147"/>
      <c r="M340" s="147"/>
      <c r="N340" s="147"/>
      <c r="O340" s="147"/>
      <c r="P340" s="147"/>
      <c r="Q340" s="147"/>
      <c r="R340" s="147"/>
      <c r="S340" s="147"/>
      <c r="T340" s="147"/>
      <c r="U340" s="147"/>
      <c r="V340" s="147"/>
      <c r="W340" s="147"/>
    </row>
    <row r="341" spans="1:23" ht="12.75" customHeight="1" x14ac:dyDescent="0.15">
      <c r="A341" s="5"/>
      <c r="B341" s="150"/>
      <c r="C341" s="90"/>
      <c r="D341" s="146"/>
      <c r="E341" s="82"/>
      <c r="F341" s="147"/>
      <c r="G341" s="147"/>
      <c r="H341" s="147"/>
      <c r="I341" s="147"/>
      <c r="J341" s="147"/>
      <c r="K341" s="147"/>
      <c r="L341" s="147"/>
      <c r="M341" s="147"/>
      <c r="N341" s="147"/>
      <c r="O341" s="147"/>
      <c r="P341" s="147"/>
      <c r="Q341" s="147"/>
      <c r="R341" s="147"/>
      <c r="S341" s="147"/>
      <c r="T341" s="147"/>
      <c r="U341" s="147"/>
      <c r="V341" s="147"/>
      <c r="W341" s="147"/>
    </row>
    <row r="342" spans="1:23" ht="12.75" customHeight="1" x14ac:dyDescent="0.15">
      <c r="A342" s="5"/>
      <c r="B342" s="150"/>
      <c r="C342" s="90"/>
      <c r="D342" s="146"/>
      <c r="E342" s="82"/>
      <c r="F342" s="147"/>
      <c r="G342" s="147"/>
      <c r="H342" s="147"/>
      <c r="I342" s="147"/>
      <c r="J342" s="147"/>
      <c r="K342" s="147"/>
      <c r="L342" s="147"/>
      <c r="M342" s="147"/>
      <c r="N342" s="147"/>
      <c r="O342" s="147"/>
      <c r="P342" s="147"/>
      <c r="Q342" s="147"/>
      <c r="R342" s="147"/>
      <c r="S342" s="147"/>
      <c r="T342" s="147"/>
      <c r="U342" s="147"/>
      <c r="V342" s="147"/>
      <c r="W342" s="147"/>
    </row>
    <row r="343" spans="1:23" ht="12.75" customHeight="1" x14ac:dyDescent="0.15">
      <c r="A343" s="5"/>
      <c r="B343" s="150"/>
      <c r="C343" s="90"/>
      <c r="D343" s="146"/>
      <c r="E343" s="82"/>
      <c r="F343" s="147"/>
      <c r="G343" s="147"/>
      <c r="H343" s="147"/>
      <c r="I343" s="147"/>
      <c r="J343" s="147"/>
      <c r="K343" s="147"/>
      <c r="L343" s="147"/>
      <c r="M343" s="147"/>
      <c r="N343" s="147"/>
      <c r="O343" s="147"/>
      <c r="P343" s="147"/>
      <c r="Q343" s="147"/>
      <c r="R343" s="147"/>
      <c r="S343" s="147"/>
      <c r="T343" s="147"/>
      <c r="U343" s="147"/>
      <c r="V343" s="147"/>
      <c r="W343" s="147"/>
    </row>
    <row r="344" spans="1:23" ht="12.75" customHeight="1" x14ac:dyDescent="0.15">
      <c r="A344" s="5"/>
      <c r="B344" s="150"/>
      <c r="C344" s="90"/>
      <c r="D344" s="146"/>
      <c r="E344" s="82"/>
      <c r="F344" s="147"/>
      <c r="G344" s="147"/>
      <c r="H344" s="147"/>
      <c r="I344" s="147"/>
      <c r="J344" s="147"/>
      <c r="K344" s="147"/>
      <c r="L344" s="147"/>
      <c r="M344" s="147"/>
      <c r="N344" s="147"/>
      <c r="O344" s="147"/>
      <c r="P344" s="147"/>
      <c r="Q344" s="147"/>
      <c r="R344" s="147"/>
      <c r="S344" s="147"/>
      <c r="T344" s="147"/>
      <c r="U344" s="147"/>
      <c r="V344" s="147"/>
      <c r="W344" s="147"/>
    </row>
    <row r="345" spans="1:23" ht="12.75" customHeight="1" x14ac:dyDescent="0.15">
      <c r="A345" s="5"/>
      <c r="B345" s="150"/>
      <c r="C345" s="90"/>
      <c r="D345" s="146"/>
      <c r="E345" s="82"/>
      <c r="F345" s="147"/>
      <c r="G345" s="147"/>
      <c r="H345" s="147"/>
      <c r="I345" s="147"/>
      <c r="J345" s="147"/>
      <c r="K345" s="147"/>
      <c r="L345" s="147"/>
      <c r="M345" s="147"/>
      <c r="N345" s="147"/>
      <c r="O345" s="147"/>
      <c r="P345" s="147"/>
      <c r="Q345" s="147"/>
      <c r="R345" s="147"/>
      <c r="S345" s="147"/>
      <c r="T345" s="147"/>
      <c r="U345" s="147"/>
      <c r="V345" s="147"/>
      <c r="W345" s="147"/>
    </row>
    <row r="346" spans="1:23" ht="12.75" customHeight="1" x14ac:dyDescent="0.15">
      <c r="A346" s="5"/>
      <c r="B346" s="150"/>
      <c r="C346" s="90"/>
      <c r="D346" s="146"/>
      <c r="E346" s="82"/>
      <c r="F346" s="147"/>
      <c r="G346" s="147"/>
      <c r="H346" s="147"/>
      <c r="I346" s="147"/>
      <c r="J346" s="147"/>
      <c r="K346" s="147"/>
      <c r="L346" s="147"/>
      <c r="M346" s="147"/>
      <c r="N346" s="147"/>
      <c r="O346" s="147"/>
      <c r="P346" s="147"/>
      <c r="Q346" s="147"/>
      <c r="R346" s="147"/>
      <c r="S346" s="147"/>
      <c r="T346" s="147"/>
      <c r="U346" s="147"/>
      <c r="V346" s="147"/>
      <c r="W346" s="147"/>
    </row>
    <row r="347" spans="1:23" ht="12.75" customHeight="1" x14ac:dyDescent="0.15">
      <c r="A347" s="5"/>
      <c r="B347" s="150"/>
      <c r="C347" s="90"/>
      <c r="D347" s="146"/>
      <c r="E347" s="82"/>
      <c r="F347" s="147"/>
      <c r="G347" s="147"/>
      <c r="H347" s="147"/>
      <c r="I347" s="147"/>
      <c r="J347" s="147"/>
      <c r="K347" s="147"/>
      <c r="L347" s="147"/>
      <c r="M347" s="147"/>
      <c r="N347" s="147"/>
      <c r="O347" s="147"/>
      <c r="P347" s="147"/>
      <c r="Q347" s="147"/>
      <c r="R347" s="147"/>
      <c r="S347" s="147"/>
      <c r="T347" s="147"/>
      <c r="U347" s="147"/>
      <c r="V347" s="147"/>
      <c r="W347" s="147"/>
    </row>
    <row r="348" spans="1:23" ht="12.75" customHeight="1" x14ac:dyDescent="0.15">
      <c r="A348" s="5"/>
      <c r="B348" s="150"/>
      <c r="C348" s="90"/>
      <c r="D348" s="146"/>
      <c r="E348" s="82"/>
      <c r="F348" s="147"/>
      <c r="G348" s="147"/>
      <c r="H348" s="147"/>
      <c r="I348" s="147"/>
      <c r="J348" s="147"/>
      <c r="K348" s="147"/>
      <c r="L348" s="147"/>
      <c r="M348" s="147"/>
      <c r="N348" s="147"/>
      <c r="O348" s="147"/>
      <c r="P348" s="147"/>
      <c r="Q348" s="147"/>
      <c r="R348" s="147"/>
      <c r="S348" s="147"/>
      <c r="T348" s="147"/>
      <c r="U348" s="147"/>
      <c r="V348" s="147"/>
      <c r="W348" s="147"/>
    </row>
    <row r="349" spans="1:23" ht="12.75" customHeight="1" x14ac:dyDescent="0.15">
      <c r="A349" s="5"/>
      <c r="B349" s="150"/>
      <c r="C349" s="90"/>
      <c r="D349" s="146"/>
      <c r="E349" s="82"/>
      <c r="F349" s="147"/>
      <c r="G349" s="147"/>
      <c r="H349" s="147"/>
      <c r="I349" s="147"/>
      <c r="J349" s="147"/>
      <c r="K349" s="147"/>
      <c r="L349" s="147"/>
      <c r="M349" s="147"/>
      <c r="N349" s="147"/>
      <c r="O349" s="147"/>
      <c r="P349" s="147"/>
      <c r="Q349" s="147"/>
      <c r="R349" s="147"/>
      <c r="S349" s="147"/>
      <c r="T349" s="147"/>
      <c r="U349" s="147"/>
      <c r="V349" s="147"/>
      <c r="W349" s="147"/>
    </row>
    <row r="350" spans="1:23" ht="12.75" customHeight="1" x14ac:dyDescent="0.15">
      <c r="A350" s="5"/>
      <c r="B350" s="150"/>
      <c r="C350" s="90"/>
      <c r="D350" s="146"/>
      <c r="E350" s="82"/>
      <c r="F350" s="147"/>
      <c r="G350" s="147"/>
      <c r="H350" s="147"/>
      <c r="I350" s="147"/>
      <c r="J350" s="147"/>
      <c r="K350" s="147"/>
      <c r="L350" s="147"/>
      <c r="M350" s="147"/>
      <c r="N350" s="147"/>
      <c r="O350" s="147"/>
      <c r="P350" s="147"/>
      <c r="Q350" s="147"/>
      <c r="R350" s="147"/>
      <c r="S350" s="147"/>
      <c r="T350" s="147"/>
      <c r="U350" s="147"/>
      <c r="V350" s="147"/>
      <c r="W350" s="147"/>
    </row>
    <row r="351" spans="1:23" ht="12.75" customHeight="1" x14ac:dyDescent="0.15">
      <c r="A351" s="5"/>
      <c r="B351" s="150"/>
      <c r="C351" s="90"/>
      <c r="D351" s="146"/>
      <c r="E351" s="82"/>
      <c r="F351" s="147"/>
      <c r="G351" s="147"/>
      <c r="H351" s="147"/>
      <c r="I351" s="147"/>
      <c r="J351" s="147"/>
      <c r="K351" s="147"/>
      <c r="L351" s="147"/>
      <c r="M351" s="147"/>
      <c r="N351" s="147"/>
      <c r="O351" s="147"/>
      <c r="P351" s="147"/>
      <c r="Q351" s="147"/>
      <c r="R351" s="147"/>
      <c r="S351" s="147"/>
      <c r="T351" s="147"/>
      <c r="U351" s="147"/>
      <c r="V351" s="147"/>
      <c r="W351" s="147"/>
    </row>
    <row r="352" spans="1:23" ht="12.75" customHeight="1" x14ac:dyDescent="0.15">
      <c r="A352" s="5"/>
      <c r="B352" s="150"/>
      <c r="C352" s="90"/>
      <c r="D352" s="146"/>
      <c r="E352" s="82"/>
      <c r="F352" s="147"/>
      <c r="G352" s="147"/>
      <c r="H352" s="147"/>
      <c r="I352" s="147"/>
      <c r="J352" s="147"/>
      <c r="K352" s="147"/>
      <c r="L352" s="147"/>
      <c r="M352" s="147"/>
      <c r="N352" s="147"/>
      <c r="O352" s="147"/>
      <c r="P352" s="147"/>
      <c r="Q352" s="147"/>
      <c r="R352" s="147"/>
      <c r="S352" s="147"/>
      <c r="T352" s="147"/>
      <c r="U352" s="147"/>
      <c r="V352" s="147"/>
      <c r="W352" s="147"/>
    </row>
    <row r="353" spans="1:23" ht="12.75" customHeight="1" x14ac:dyDescent="0.15">
      <c r="A353" s="5"/>
      <c r="B353" s="150"/>
      <c r="C353" s="90"/>
      <c r="D353" s="146"/>
      <c r="E353" s="82"/>
      <c r="F353" s="147"/>
      <c r="G353" s="147"/>
      <c r="H353" s="147"/>
      <c r="I353" s="147"/>
      <c r="J353" s="147"/>
      <c r="K353" s="147"/>
      <c r="L353" s="147"/>
      <c r="M353" s="147"/>
      <c r="N353" s="147"/>
      <c r="O353" s="147"/>
      <c r="P353" s="147"/>
      <c r="Q353" s="147"/>
      <c r="R353" s="147"/>
      <c r="S353" s="147"/>
      <c r="T353" s="147"/>
      <c r="U353" s="147"/>
      <c r="V353" s="147"/>
      <c r="W353" s="147"/>
    </row>
    <row r="354" spans="1:23" ht="12.75" customHeight="1" x14ac:dyDescent="0.15">
      <c r="A354" s="5"/>
      <c r="B354" s="150"/>
      <c r="C354" s="90"/>
      <c r="D354" s="146"/>
      <c r="E354" s="82"/>
      <c r="F354" s="147"/>
      <c r="G354" s="147"/>
      <c r="H354" s="147"/>
      <c r="I354" s="147"/>
      <c r="J354" s="147"/>
      <c r="K354" s="147"/>
      <c r="L354" s="147"/>
      <c r="M354" s="147"/>
      <c r="N354" s="147"/>
      <c r="O354" s="147"/>
      <c r="P354" s="147"/>
      <c r="Q354" s="147"/>
      <c r="R354" s="147"/>
      <c r="S354" s="147"/>
      <c r="T354" s="147"/>
      <c r="U354" s="147"/>
      <c r="V354" s="147"/>
      <c r="W354" s="147"/>
    </row>
    <row r="355" spans="1:23" ht="12.75" customHeight="1" x14ac:dyDescent="0.15">
      <c r="A355" s="5"/>
      <c r="B355" s="150"/>
      <c r="C355" s="90"/>
      <c r="D355" s="146"/>
      <c r="E355" s="82"/>
      <c r="F355" s="147"/>
      <c r="G355" s="147"/>
      <c r="H355" s="147"/>
      <c r="I355" s="147"/>
      <c r="J355" s="147"/>
      <c r="K355" s="147"/>
      <c r="L355" s="147"/>
      <c r="M355" s="147"/>
      <c r="N355" s="147"/>
      <c r="O355" s="147"/>
      <c r="P355" s="147"/>
      <c r="Q355" s="147"/>
      <c r="R355" s="147"/>
      <c r="S355" s="147"/>
      <c r="T355" s="147"/>
      <c r="U355" s="147"/>
      <c r="V355" s="147"/>
      <c r="W355" s="147"/>
    </row>
    <row r="356" spans="1:23" ht="12.75" customHeight="1" x14ac:dyDescent="0.15">
      <c r="A356" s="5"/>
      <c r="B356" s="150"/>
      <c r="C356" s="90"/>
      <c r="D356" s="146"/>
      <c r="E356" s="82"/>
      <c r="F356" s="147"/>
      <c r="G356" s="147"/>
      <c r="H356" s="147"/>
      <c r="I356" s="147"/>
      <c r="J356" s="147"/>
      <c r="K356" s="147"/>
      <c r="L356" s="147"/>
      <c r="M356" s="147"/>
      <c r="N356" s="147"/>
      <c r="O356" s="147"/>
      <c r="P356" s="147"/>
      <c r="Q356" s="147"/>
      <c r="R356" s="147"/>
      <c r="S356" s="147"/>
      <c r="T356" s="147"/>
      <c r="U356" s="147"/>
      <c r="V356" s="147"/>
      <c r="W356" s="147"/>
    </row>
    <row r="357" spans="1:23" ht="12.75" customHeight="1" x14ac:dyDescent="0.15">
      <c r="A357" s="5"/>
      <c r="B357" s="150"/>
      <c r="C357" s="90"/>
      <c r="D357" s="146"/>
      <c r="E357" s="82"/>
      <c r="F357" s="147"/>
      <c r="G357" s="147"/>
      <c r="H357" s="147"/>
      <c r="I357" s="147"/>
      <c r="J357" s="147"/>
      <c r="K357" s="147"/>
      <c r="L357" s="147"/>
      <c r="M357" s="147"/>
      <c r="N357" s="147"/>
      <c r="O357" s="147"/>
      <c r="P357" s="147"/>
      <c r="Q357" s="147"/>
      <c r="R357" s="147"/>
      <c r="S357" s="147"/>
      <c r="T357" s="147"/>
      <c r="U357" s="147"/>
      <c r="V357" s="147"/>
      <c r="W357" s="147"/>
    </row>
    <row r="358" spans="1:23" ht="12.75" customHeight="1" x14ac:dyDescent="0.15">
      <c r="A358" s="5"/>
      <c r="B358" s="150"/>
      <c r="C358" s="90"/>
      <c r="D358" s="146"/>
      <c r="E358" s="82"/>
      <c r="F358" s="147"/>
      <c r="G358" s="147"/>
      <c r="H358" s="147"/>
      <c r="I358" s="147"/>
      <c r="J358" s="147"/>
      <c r="K358" s="147"/>
      <c r="L358" s="147"/>
      <c r="M358" s="147"/>
      <c r="N358" s="147"/>
      <c r="O358" s="147"/>
      <c r="P358" s="147"/>
      <c r="Q358" s="147"/>
      <c r="R358" s="147"/>
      <c r="S358" s="147"/>
      <c r="T358" s="147"/>
      <c r="U358" s="147"/>
      <c r="V358" s="147"/>
      <c r="W358" s="147"/>
    </row>
    <row r="359" spans="1:23" ht="12.75" customHeight="1" x14ac:dyDescent="0.15">
      <c r="A359" s="5"/>
      <c r="B359" s="150"/>
      <c r="C359" s="90"/>
      <c r="D359" s="146"/>
      <c r="E359" s="82"/>
      <c r="F359" s="147"/>
      <c r="G359" s="147"/>
      <c r="H359" s="147"/>
      <c r="I359" s="147"/>
      <c r="J359" s="147"/>
      <c r="K359" s="147"/>
      <c r="L359" s="147"/>
      <c r="M359" s="147"/>
      <c r="N359" s="147"/>
      <c r="O359" s="147"/>
      <c r="P359" s="147"/>
      <c r="Q359" s="147"/>
      <c r="R359" s="147"/>
      <c r="S359" s="147"/>
      <c r="T359" s="147"/>
      <c r="U359" s="147"/>
      <c r="V359" s="147"/>
      <c r="W359" s="147"/>
    </row>
    <row r="360" spans="1:23" ht="12.75" customHeight="1" x14ac:dyDescent="0.15">
      <c r="A360" s="5"/>
      <c r="B360" s="150"/>
      <c r="C360" s="90"/>
      <c r="D360" s="146"/>
      <c r="E360" s="82"/>
      <c r="F360" s="147"/>
      <c r="G360" s="147"/>
      <c r="H360" s="147"/>
      <c r="I360" s="147"/>
      <c r="J360" s="147"/>
      <c r="K360" s="147"/>
      <c r="L360" s="147"/>
      <c r="M360" s="147"/>
      <c r="N360" s="147"/>
      <c r="O360" s="147"/>
      <c r="P360" s="147"/>
      <c r="Q360" s="147"/>
      <c r="R360" s="147"/>
      <c r="S360" s="147"/>
      <c r="T360" s="147"/>
      <c r="U360" s="147"/>
      <c r="V360" s="147"/>
      <c r="W360" s="147"/>
    </row>
    <row r="361" spans="1:23" ht="12.75" customHeight="1" x14ac:dyDescent="0.15">
      <c r="A361" s="5"/>
      <c r="B361" s="150"/>
      <c r="C361" s="90"/>
      <c r="D361" s="146"/>
      <c r="E361" s="82"/>
      <c r="F361" s="147"/>
      <c r="G361" s="147"/>
      <c r="H361" s="147"/>
      <c r="I361" s="147"/>
      <c r="J361" s="147"/>
      <c r="K361" s="147"/>
      <c r="L361" s="147"/>
      <c r="M361" s="147"/>
      <c r="N361" s="147"/>
      <c r="O361" s="147"/>
      <c r="P361" s="147"/>
      <c r="Q361" s="147"/>
      <c r="R361" s="147"/>
      <c r="S361" s="147"/>
      <c r="T361" s="147"/>
      <c r="U361" s="147"/>
      <c r="V361" s="147"/>
      <c r="W361" s="147"/>
    </row>
    <row r="362" spans="1:23" ht="12.75" customHeight="1" x14ac:dyDescent="0.15">
      <c r="A362" s="5"/>
      <c r="B362" s="150"/>
      <c r="C362" s="90"/>
      <c r="D362" s="146"/>
      <c r="E362" s="82"/>
      <c r="F362" s="147"/>
      <c r="G362" s="147"/>
      <c r="H362" s="147"/>
      <c r="I362" s="147"/>
      <c r="J362" s="147"/>
      <c r="K362" s="147"/>
      <c r="L362" s="147"/>
      <c r="M362" s="147"/>
      <c r="N362" s="147"/>
      <c r="O362" s="147"/>
      <c r="P362" s="147"/>
      <c r="Q362" s="147"/>
      <c r="R362" s="147"/>
      <c r="S362" s="147"/>
      <c r="T362" s="147"/>
      <c r="U362" s="147"/>
      <c r="V362" s="147"/>
      <c r="W362" s="147"/>
    </row>
    <row r="363" spans="1:23" ht="12.75" customHeight="1" x14ac:dyDescent="0.15">
      <c r="A363" s="5"/>
      <c r="B363" s="150"/>
      <c r="C363" s="90"/>
      <c r="D363" s="146"/>
      <c r="E363" s="82"/>
      <c r="F363" s="147"/>
      <c r="G363" s="147"/>
      <c r="H363" s="147"/>
      <c r="I363" s="147"/>
      <c r="J363" s="147"/>
      <c r="K363" s="147"/>
      <c r="L363" s="147"/>
      <c r="M363" s="147"/>
      <c r="N363" s="147"/>
      <c r="O363" s="147"/>
      <c r="P363" s="147"/>
      <c r="Q363" s="147"/>
      <c r="R363" s="147"/>
      <c r="S363" s="147"/>
      <c r="T363" s="147"/>
      <c r="U363" s="147"/>
      <c r="V363" s="147"/>
      <c r="W363" s="147"/>
    </row>
    <row r="364" spans="1:23" ht="12.75" customHeight="1" x14ac:dyDescent="0.15">
      <c r="A364" s="5"/>
      <c r="B364" s="150"/>
      <c r="C364" s="90"/>
      <c r="D364" s="146"/>
      <c r="E364" s="82"/>
      <c r="F364" s="147"/>
      <c r="G364" s="147"/>
      <c r="H364" s="147"/>
      <c r="I364" s="147"/>
      <c r="J364" s="147"/>
      <c r="K364" s="147"/>
      <c r="L364" s="147"/>
      <c r="M364" s="147"/>
      <c r="N364" s="147"/>
      <c r="O364" s="147"/>
      <c r="P364" s="147"/>
      <c r="Q364" s="147"/>
      <c r="R364" s="147"/>
      <c r="S364" s="147"/>
      <c r="T364" s="147"/>
      <c r="U364" s="147"/>
      <c r="V364" s="147"/>
      <c r="W364" s="147"/>
    </row>
    <row r="365" spans="1:23" ht="12.75" customHeight="1" x14ac:dyDescent="0.15">
      <c r="A365" s="5"/>
      <c r="B365" s="150"/>
      <c r="C365" s="90"/>
      <c r="D365" s="146"/>
      <c r="E365" s="82"/>
      <c r="F365" s="147"/>
      <c r="G365" s="147"/>
      <c r="H365" s="147"/>
      <c r="I365" s="147"/>
      <c r="J365" s="147"/>
      <c r="K365" s="147"/>
      <c r="L365" s="147"/>
      <c r="M365" s="147"/>
      <c r="N365" s="147"/>
      <c r="O365" s="147"/>
      <c r="P365" s="147"/>
      <c r="Q365" s="147"/>
      <c r="R365" s="147"/>
      <c r="S365" s="147"/>
      <c r="T365" s="147"/>
      <c r="U365" s="147"/>
      <c r="V365" s="147"/>
      <c r="W365" s="147"/>
    </row>
    <row r="366" spans="1:23" ht="12.75" customHeight="1" x14ac:dyDescent="0.15">
      <c r="A366" s="5"/>
      <c r="B366" s="150"/>
      <c r="C366" s="90"/>
      <c r="D366" s="146"/>
      <c r="E366" s="82"/>
      <c r="F366" s="147"/>
      <c r="G366" s="147"/>
      <c r="H366" s="147"/>
      <c r="I366" s="147"/>
      <c r="J366" s="147"/>
      <c r="K366" s="147"/>
      <c r="L366" s="147"/>
      <c r="M366" s="147"/>
      <c r="N366" s="147"/>
      <c r="O366" s="147"/>
      <c r="P366" s="147"/>
      <c r="Q366" s="147"/>
      <c r="R366" s="147"/>
      <c r="S366" s="147"/>
      <c r="T366" s="147"/>
      <c r="U366" s="147"/>
      <c r="V366" s="147"/>
      <c r="W366" s="147"/>
    </row>
    <row r="367" spans="1:23" ht="12.75" customHeight="1" x14ac:dyDescent="0.15">
      <c r="A367" s="5"/>
      <c r="B367" s="150"/>
      <c r="C367" s="90"/>
      <c r="D367" s="146"/>
      <c r="E367" s="82"/>
      <c r="F367" s="147"/>
      <c r="G367" s="147"/>
      <c r="H367" s="147"/>
      <c r="I367" s="147"/>
      <c r="J367" s="147"/>
      <c r="K367" s="147"/>
      <c r="L367" s="147"/>
      <c r="M367" s="147"/>
      <c r="N367" s="147"/>
      <c r="O367" s="147"/>
      <c r="P367" s="147"/>
      <c r="Q367" s="147"/>
      <c r="R367" s="147"/>
      <c r="S367" s="147"/>
      <c r="T367" s="147"/>
      <c r="U367" s="147"/>
      <c r="V367" s="147"/>
      <c r="W367" s="147"/>
    </row>
    <row r="368" spans="1:23" ht="12.75" customHeight="1" x14ac:dyDescent="0.15">
      <c r="A368" s="5"/>
      <c r="B368" s="150"/>
      <c r="C368" s="90"/>
      <c r="D368" s="146"/>
      <c r="E368" s="82"/>
      <c r="F368" s="147"/>
      <c r="G368" s="147"/>
      <c r="H368" s="147"/>
      <c r="I368" s="147"/>
      <c r="J368" s="147"/>
      <c r="K368" s="147"/>
      <c r="L368" s="147"/>
      <c r="M368" s="147"/>
      <c r="N368" s="147"/>
      <c r="O368" s="147"/>
      <c r="P368" s="147"/>
      <c r="Q368" s="147"/>
      <c r="R368" s="147"/>
      <c r="S368" s="147"/>
      <c r="T368" s="147"/>
      <c r="U368" s="147"/>
      <c r="V368" s="147"/>
      <c r="W368" s="147"/>
    </row>
    <row r="369" spans="1:23" ht="12.75" customHeight="1" x14ac:dyDescent="0.15">
      <c r="A369" s="5"/>
      <c r="B369" s="150"/>
      <c r="C369" s="90"/>
      <c r="D369" s="146"/>
      <c r="E369" s="82"/>
      <c r="F369" s="147"/>
      <c r="G369" s="147"/>
      <c r="H369" s="147"/>
      <c r="I369" s="147"/>
      <c r="J369" s="147"/>
      <c r="K369" s="147"/>
      <c r="L369" s="147"/>
      <c r="M369" s="147"/>
      <c r="N369" s="147"/>
      <c r="O369" s="147"/>
      <c r="P369" s="147"/>
      <c r="Q369" s="147"/>
      <c r="R369" s="147"/>
      <c r="S369" s="147"/>
      <c r="T369" s="147"/>
      <c r="U369" s="147"/>
      <c r="V369" s="147"/>
      <c r="W369" s="147"/>
    </row>
    <row r="370" spans="1:23" ht="12.75" customHeight="1" x14ac:dyDescent="0.15">
      <c r="A370" s="5"/>
      <c r="B370" s="150"/>
      <c r="C370" s="90"/>
      <c r="D370" s="146"/>
      <c r="E370" s="82"/>
      <c r="F370" s="147"/>
      <c r="G370" s="147"/>
      <c r="H370" s="147"/>
      <c r="I370" s="147"/>
      <c r="J370" s="147"/>
      <c r="K370" s="147"/>
      <c r="L370" s="147"/>
      <c r="M370" s="147"/>
      <c r="N370" s="147"/>
      <c r="O370" s="147"/>
      <c r="P370" s="147"/>
      <c r="Q370" s="147"/>
      <c r="R370" s="147"/>
      <c r="S370" s="147"/>
      <c r="T370" s="147"/>
      <c r="U370" s="147"/>
      <c r="V370" s="147"/>
      <c r="W370" s="147"/>
    </row>
    <row r="371" spans="1:23" ht="12.75" customHeight="1" x14ac:dyDescent="0.15">
      <c r="A371" s="5"/>
      <c r="B371" s="150"/>
      <c r="C371" s="90"/>
      <c r="D371" s="146"/>
      <c r="E371" s="82"/>
      <c r="F371" s="147"/>
      <c r="G371" s="147"/>
      <c r="H371" s="147"/>
      <c r="I371" s="147"/>
      <c r="J371" s="147"/>
      <c r="K371" s="147"/>
      <c r="L371" s="147"/>
      <c r="M371" s="147"/>
      <c r="N371" s="147"/>
      <c r="O371" s="147"/>
      <c r="P371" s="147"/>
      <c r="Q371" s="147"/>
      <c r="R371" s="147"/>
      <c r="S371" s="147"/>
      <c r="T371" s="147"/>
      <c r="U371" s="147"/>
      <c r="V371" s="147"/>
      <c r="W371" s="147"/>
    </row>
    <row r="372" spans="1:23" ht="12.75" customHeight="1" x14ac:dyDescent="0.15">
      <c r="A372" s="5"/>
      <c r="B372" s="150"/>
      <c r="C372" s="90"/>
      <c r="D372" s="146"/>
      <c r="E372" s="82"/>
      <c r="F372" s="147"/>
      <c r="G372" s="147"/>
      <c r="H372" s="147"/>
      <c r="I372" s="147"/>
      <c r="J372" s="147"/>
      <c r="K372" s="147"/>
      <c r="L372" s="147"/>
      <c r="M372" s="147"/>
      <c r="N372" s="147"/>
      <c r="O372" s="147"/>
      <c r="P372" s="147"/>
      <c r="Q372" s="147"/>
      <c r="R372" s="147"/>
      <c r="S372" s="147"/>
      <c r="T372" s="147"/>
      <c r="U372" s="147"/>
      <c r="V372" s="147"/>
      <c r="W372" s="147"/>
    </row>
    <row r="373" spans="1:23" ht="12.75" customHeight="1" x14ac:dyDescent="0.15">
      <c r="A373" s="5"/>
      <c r="B373" s="150"/>
      <c r="C373" s="90"/>
      <c r="D373" s="146"/>
      <c r="E373" s="82"/>
      <c r="F373" s="147"/>
      <c r="G373" s="147"/>
      <c r="H373" s="147"/>
      <c r="I373" s="147"/>
      <c r="J373" s="147"/>
      <c r="K373" s="147"/>
      <c r="L373" s="147"/>
      <c r="M373" s="147"/>
      <c r="N373" s="147"/>
      <c r="O373" s="147"/>
      <c r="P373" s="147"/>
      <c r="Q373" s="147"/>
      <c r="R373" s="147"/>
      <c r="S373" s="147"/>
      <c r="T373" s="147"/>
      <c r="U373" s="147"/>
      <c r="V373" s="147"/>
      <c r="W373" s="147"/>
    </row>
    <row r="374" spans="1:23" ht="12.75" customHeight="1" x14ac:dyDescent="0.15">
      <c r="A374" s="5"/>
      <c r="B374" s="150"/>
      <c r="C374" s="90"/>
      <c r="D374" s="146"/>
      <c r="E374" s="82"/>
      <c r="F374" s="147"/>
      <c r="G374" s="147"/>
      <c r="H374" s="147"/>
      <c r="I374" s="147"/>
      <c r="J374" s="147"/>
      <c r="K374" s="147"/>
      <c r="L374" s="147"/>
      <c r="M374" s="147"/>
      <c r="N374" s="147"/>
      <c r="O374" s="147"/>
      <c r="P374" s="147"/>
      <c r="Q374" s="147"/>
      <c r="R374" s="147"/>
      <c r="S374" s="147"/>
      <c r="T374" s="147"/>
      <c r="U374" s="147"/>
      <c r="V374" s="147"/>
      <c r="W374" s="147"/>
    </row>
    <row r="375" spans="1:23" ht="12.75" customHeight="1" x14ac:dyDescent="0.15">
      <c r="A375" s="5"/>
      <c r="B375" s="150"/>
      <c r="C375" s="90"/>
      <c r="D375" s="146"/>
      <c r="E375" s="82"/>
      <c r="F375" s="147"/>
      <c r="G375" s="147"/>
      <c r="H375" s="147"/>
      <c r="I375" s="147"/>
      <c r="J375" s="147"/>
      <c r="K375" s="147"/>
      <c r="L375" s="147"/>
      <c r="M375" s="147"/>
      <c r="N375" s="147"/>
      <c r="O375" s="147"/>
      <c r="P375" s="147"/>
      <c r="Q375" s="147"/>
      <c r="R375" s="147"/>
      <c r="S375" s="147"/>
      <c r="T375" s="147"/>
      <c r="U375" s="147"/>
      <c r="V375" s="147"/>
      <c r="W375" s="147"/>
    </row>
    <row r="376" spans="1:23" ht="12.75" customHeight="1" x14ac:dyDescent="0.15">
      <c r="A376" s="5"/>
      <c r="B376" s="150"/>
      <c r="C376" s="90"/>
      <c r="D376" s="146"/>
      <c r="E376" s="82"/>
      <c r="F376" s="147"/>
      <c r="G376" s="147"/>
      <c r="H376" s="147"/>
      <c r="I376" s="147"/>
      <c r="J376" s="147"/>
      <c r="K376" s="147"/>
      <c r="L376" s="147"/>
      <c r="M376" s="147"/>
      <c r="N376" s="147"/>
      <c r="O376" s="147"/>
      <c r="P376" s="147"/>
      <c r="Q376" s="147"/>
      <c r="R376" s="147"/>
      <c r="S376" s="147"/>
      <c r="T376" s="147"/>
      <c r="U376" s="147"/>
      <c r="V376" s="147"/>
      <c r="W376" s="147"/>
    </row>
    <row r="377" spans="1:23" ht="12.75" customHeight="1" x14ac:dyDescent="0.15">
      <c r="A377" s="5"/>
      <c r="B377" s="150"/>
      <c r="C377" s="90"/>
      <c r="D377" s="146"/>
      <c r="E377" s="82"/>
      <c r="F377" s="147"/>
      <c r="G377" s="147"/>
      <c r="H377" s="147"/>
      <c r="I377" s="147"/>
      <c r="J377" s="147"/>
      <c r="K377" s="147"/>
      <c r="L377" s="147"/>
      <c r="M377" s="147"/>
      <c r="N377" s="147"/>
      <c r="O377" s="147"/>
      <c r="P377" s="147"/>
      <c r="Q377" s="147"/>
      <c r="R377" s="147"/>
      <c r="S377" s="147"/>
      <c r="T377" s="147"/>
      <c r="U377" s="147"/>
      <c r="V377" s="147"/>
      <c r="W377" s="147"/>
    </row>
    <row r="378" spans="1:23" ht="12.75" customHeight="1" x14ac:dyDescent="0.15">
      <c r="A378" s="5"/>
      <c r="B378" s="150"/>
      <c r="C378" s="90"/>
      <c r="D378" s="146"/>
      <c r="E378" s="82"/>
      <c r="F378" s="147"/>
      <c r="G378" s="147"/>
      <c r="H378" s="147"/>
      <c r="I378" s="147"/>
      <c r="J378" s="147"/>
      <c r="K378" s="147"/>
      <c r="L378" s="147"/>
      <c r="M378" s="147"/>
      <c r="N378" s="147"/>
      <c r="O378" s="147"/>
      <c r="P378" s="147"/>
      <c r="Q378" s="147"/>
      <c r="R378" s="147"/>
      <c r="S378" s="147"/>
      <c r="T378" s="147"/>
      <c r="U378" s="147"/>
      <c r="V378" s="147"/>
      <c r="W378" s="147"/>
    </row>
    <row r="379" spans="1:23" ht="12.75" customHeight="1" x14ac:dyDescent="0.15">
      <c r="A379" s="5"/>
      <c r="B379" s="150"/>
      <c r="C379" s="90"/>
      <c r="D379" s="146"/>
      <c r="E379" s="82"/>
      <c r="F379" s="147"/>
      <c r="G379" s="147"/>
      <c r="H379" s="147"/>
      <c r="I379" s="147"/>
      <c r="J379" s="147"/>
      <c r="K379" s="147"/>
      <c r="L379" s="147"/>
      <c r="M379" s="147"/>
      <c r="N379" s="147"/>
      <c r="O379" s="147"/>
      <c r="P379" s="147"/>
      <c r="Q379" s="147"/>
      <c r="R379" s="147"/>
      <c r="S379" s="147"/>
      <c r="T379" s="147"/>
      <c r="U379" s="147"/>
      <c r="V379" s="147"/>
      <c r="W379" s="147"/>
    </row>
    <row r="380" spans="1:23" ht="12.75" customHeight="1" x14ac:dyDescent="0.15">
      <c r="A380" s="5"/>
      <c r="B380" s="150"/>
      <c r="C380" s="90"/>
      <c r="D380" s="146"/>
      <c r="E380" s="82"/>
      <c r="F380" s="147"/>
      <c r="G380" s="147"/>
      <c r="H380" s="147"/>
      <c r="I380" s="147"/>
      <c r="J380" s="147"/>
      <c r="K380" s="147"/>
      <c r="L380" s="147"/>
      <c r="M380" s="147"/>
      <c r="N380" s="147"/>
      <c r="O380" s="147"/>
      <c r="P380" s="147"/>
      <c r="Q380" s="147"/>
      <c r="R380" s="147"/>
      <c r="S380" s="147"/>
      <c r="T380" s="147"/>
      <c r="U380" s="147"/>
      <c r="V380" s="147"/>
      <c r="W380" s="147"/>
    </row>
    <row r="381" spans="1:23" ht="12.75" customHeight="1" x14ac:dyDescent="0.15">
      <c r="A381" s="5"/>
      <c r="B381" s="150"/>
      <c r="C381" s="90"/>
      <c r="D381" s="146"/>
      <c r="E381" s="82"/>
      <c r="F381" s="147"/>
      <c r="G381" s="147"/>
      <c r="H381" s="147"/>
      <c r="I381" s="147"/>
      <c r="J381" s="147"/>
      <c r="K381" s="147"/>
      <c r="L381" s="147"/>
      <c r="M381" s="147"/>
      <c r="N381" s="147"/>
      <c r="O381" s="147"/>
      <c r="P381" s="147"/>
      <c r="Q381" s="147"/>
      <c r="R381" s="147"/>
      <c r="S381" s="147"/>
      <c r="T381" s="147"/>
      <c r="U381" s="147"/>
      <c r="V381" s="147"/>
      <c r="W381" s="147"/>
    </row>
    <row r="382" spans="1:23" ht="12.75" customHeight="1" x14ac:dyDescent="0.15">
      <c r="A382" s="5"/>
      <c r="B382" s="150"/>
      <c r="C382" s="90"/>
      <c r="D382" s="146"/>
      <c r="E382" s="82"/>
      <c r="F382" s="147"/>
      <c r="G382" s="147"/>
      <c r="H382" s="147"/>
      <c r="I382" s="147"/>
      <c r="J382" s="147"/>
      <c r="K382" s="147"/>
      <c r="L382" s="147"/>
      <c r="M382" s="147"/>
      <c r="N382" s="147"/>
      <c r="O382" s="147"/>
      <c r="P382" s="147"/>
      <c r="Q382" s="147"/>
      <c r="R382" s="147"/>
      <c r="S382" s="147"/>
      <c r="T382" s="147"/>
      <c r="U382" s="147"/>
      <c r="V382" s="147"/>
      <c r="W382" s="147"/>
    </row>
    <row r="383" spans="1:23" ht="12.75" customHeight="1" x14ac:dyDescent="0.15">
      <c r="A383" s="5"/>
      <c r="B383" s="150"/>
      <c r="C383" s="90"/>
      <c r="D383" s="146"/>
      <c r="E383" s="82"/>
      <c r="F383" s="147"/>
      <c r="G383" s="147"/>
      <c r="H383" s="147"/>
      <c r="I383" s="147"/>
      <c r="J383" s="147"/>
      <c r="K383" s="147"/>
      <c r="L383" s="147"/>
      <c r="M383" s="147"/>
      <c r="N383" s="147"/>
      <c r="O383" s="147"/>
      <c r="P383" s="147"/>
      <c r="Q383" s="147"/>
      <c r="R383" s="147"/>
      <c r="S383" s="147"/>
      <c r="T383" s="147"/>
      <c r="U383" s="147"/>
      <c r="V383" s="147"/>
      <c r="W383" s="147"/>
    </row>
    <row r="384" spans="1:23" ht="12.75" customHeight="1" x14ac:dyDescent="0.15">
      <c r="A384" s="5"/>
      <c r="B384" s="150"/>
      <c r="C384" s="90"/>
      <c r="D384" s="146"/>
      <c r="E384" s="82"/>
      <c r="F384" s="147"/>
      <c r="G384" s="147"/>
      <c r="H384" s="147"/>
      <c r="I384" s="147"/>
      <c r="J384" s="147"/>
      <c r="K384" s="147"/>
      <c r="L384" s="147"/>
      <c r="M384" s="147"/>
      <c r="N384" s="147"/>
      <c r="O384" s="147"/>
      <c r="P384" s="147"/>
      <c r="Q384" s="147"/>
      <c r="R384" s="147"/>
      <c r="S384" s="147"/>
      <c r="T384" s="147"/>
      <c r="U384" s="147"/>
      <c r="V384" s="147"/>
      <c r="W384" s="147"/>
    </row>
    <row r="385" spans="1:23" ht="12.75" customHeight="1" x14ac:dyDescent="0.15">
      <c r="A385" s="5"/>
      <c r="B385" s="150"/>
      <c r="C385" s="90"/>
      <c r="D385" s="146"/>
      <c r="E385" s="82"/>
      <c r="F385" s="147"/>
      <c r="G385" s="147"/>
      <c r="H385" s="147"/>
      <c r="I385" s="147"/>
      <c r="J385" s="147"/>
      <c r="K385" s="147"/>
      <c r="L385" s="147"/>
      <c r="M385" s="147"/>
      <c r="N385" s="147"/>
      <c r="O385" s="147"/>
      <c r="P385" s="147"/>
      <c r="Q385" s="147"/>
      <c r="R385" s="147"/>
      <c r="S385" s="147"/>
      <c r="T385" s="147"/>
      <c r="U385" s="147"/>
      <c r="V385" s="147"/>
      <c r="W385" s="147"/>
    </row>
    <row r="386" spans="1:23" ht="12.75" customHeight="1" x14ac:dyDescent="0.15">
      <c r="A386" s="5"/>
      <c r="B386" s="150"/>
      <c r="C386" s="90"/>
      <c r="D386" s="146"/>
      <c r="E386" s="82"/>
      <c r="F386" s="147"/>
      <c r="G386" s="147"/>
      <c r="H386" s="147"/>
      <c r="I386" s="147"/>
      <c r="J386" s="147"/>
      <c r="K386" s="147"/>
      <c r="L386" s="147"/>
      <c r="M386" s="147"/>
      <c r="N386" s="147"/>
      <c r="O386" s="147"/>
      <c r="P386" s="147"/>
      <c r="Q386" s="147"/>
      <c r="R386" s="147"/>
      <c r="S386" s="147"/>
      <c r="T386" s="147"/>
      <c r="U386" s="147"/>
      <c r="V386" s="147"/>
      <c r="W386" s="147"/>
    </row>
    <row r="387" spans="1:23" ht="12.75" customHeight="1" x14ac:dyDescent="0.15">
      <c r="A387" s="5"/>
      <c r="B387" s="150"/>
      <c r="C387" s="90"/>
      <c r="D387" s="146"/>
      <c r="E387" s="82"/>
      <c r="F387" s="147"/>
      <c r="G387" s="147"/>
      <c r="H387" s="147"/>
      <c r="I387" s="147"/>
      <c r="J387" s="147"/>
      <c r="K387" s="147"/>
      <c r="L387" s="147"/>
      <c r="M387" s="147"/>
      <c r="N387" s="147"/>
      <c r="O387" s="147"/>
      <c r="P387" s="147"/>
      <c r="Q387" s="147"/>
      <c r="R387" s="147"/>
      <c r="S387" s="147"/>
      <c r="T387" s="147"/>
      <c r="U387" s="147"/>
      <c r="V387" s="147"/>
      <c r="W387" s="147"/>
    </row>
    <row r="388" spans="1:23" ht="12.75" customHeight="1" x14ac:dyDescent="0.15">
      <c r="A388" s="5"/>
      <c r="B388" s="150"/>
      <c r="C388" s="90"/>
      <c r="D388" s="146"/>
      <c r="E388" s="82"/>
      <c r="F388" s="147"/>
      <c r="G388" s="147"/>
      <c r="H388" s="147"/>
      <c r="I388" s="147"/>
      <c r="J388" s="147"/>
      <c r="K388" s="147"/>
      <c r="L388" s="147"/>
      <c r="M388" s="147"/>
      <c r="N388" s="147"/>
      <c r="O388" s="147"/>
      <c r="P388" s="147"/>
      <c r="Q388" s="147"/>
      <c r="R388" s="147"/>
      <c r="S388" s="147"/>
      <c r="T388" s="147"/>
      <c r="U388" s="147"/>
      <c r="V388" s="147"/>
      <c r="W388" s="147"/>
    </row>
    <row r="389" spans="1:23" ht="12.75" customHeight="1" x14ac:dyDescent="0.15">
      <c r="A389" s="5"/>
      <c r="B389" s="150"/>
      <c r="C389" s="90"/>
      <c r="D389" s="146"/>
      <c r="E389" s="82"/>
      <c r="F389" s="147"/>
      <c r="G389" s="147"/>
      <c r="H389" s="147"/>
      <c r="I389" s="147"/>
      <c r="J389" s="147"/>
      <c r="K389" s="147"/>
      <c r="L389" s="147"/>
      <c r="M389" s="147"/>
      <c r="N389" s="147"/>
      <c r="O389" s="147"/>
      <c r="P389" s="147"/>
      <c r="Q389" s="147"/>
      <c r="R389" s="147"/>
      <c r="S389" s="147"/>
      <c r="T389" s="147"/>
      <c r="U389" s="147"/>
      <c r="V389" s="147"/>
      <c r="W389" s="147"/>
    </row>
    <row r="390" spans="1:23" ht="12.75" customHeight="1" x14ac:dyDescent="0.15">
      <c r="A390" s="5"/>
      <c r="B390" s="150"/>
      <c r="C390" s="90"/>
      <c r="D390" s="146"/>
      <c r="E390" s="82"/>
      <c r="F390" s="147"/>
      <c r="G390" s="147"/>
      <c r="H390" s="147"/>
      <c r="I390" s="147"/>
      <c r="J390" s="147"/>
      <c r="K390" s="147"/>
      <c r="L390" s="147"/>
      <c r="M390" s="147"/>
      <c r="N390" s="147"/>
      <c r="O390" s="147"/>
      <c r="P390" s="147"/>
      <c r="Q390" s="147"/>
      <c r="R390" s="147"/>
      <c r="S390" s="147"/>
      <c r="T390" s="147"/>
      <c r="U390" s="147"/>
      <c r="V390" s="147"/>
      <c r="W390" s="147"/>
    </row>
    <row r="391" spans="1:23" ht="12.75" customHeight="1" x14ac:dyDescent="0.15">
      <c r="A391" s="5"/>
      <c r="B391" s="150"/>
      <c r="C391" s="90"/>
      <c r="D391" s="146"/>
      <c r="E391" s="82"/>
      <c r="F391" s="147"/>
      <c r="G391" s="147"/>
      <c r="H391" s="147"/>
      <c r="I391" s="147"/>
      <c r="J391" s="147"/>
      <c r="K391" s="147"/>
      <c r="L391" s="147"/>
      <c r="M391" s="147"/>
      <c r="N391" s="147"/>
      <c r="O391" s="147"/>
      <c r="P391" s="147"/>
      <c r="Q391" s="147"/>
      <c r="R391" s="147"/>
      <c r="S391" s="147"/>
      <c r="T391" s="147"/>
      <c r="U391" s="147"/>
      <c r="V391" s="147"/>
      <c r="W391" s="147"/>
    </row>
    <row r="392" spans="1:23" ht="12.75" customHeight="1" x14ac:dyDescent="0.15">
      <c r="A392" s="5"/>
      <c r="B392" s="150"/>
      <c r="C392" s="90"/>
      <c r="D392" s="146"/>
      <c r="E392" s="82"/>
      <c r="F392" s="147"/>
      <c r="G392" s="147"/>
      <c r="H392" s="147"/>
      <c r="I392" s="147"/>
      <c r="J392" s="147"/>
      <c r="K392" s="147"/>
      <c r="L392" s="147"/>
      <c r="M392" s="147"/>
      <c r="N392" s="147"/>
      <c r="O392" s="147"/>
      <c r="P392" s="147"/>
      <c r="Q392" s="147"/>
      <c r="R392" s="147"/>
      <c r="S392" s="147"/>
      <c r="T392" s="147"/>
      <c r="U392" s="147"/>
      <c r="V392" s="147"/>
      <c r="W392" s="147"/>
    </row>
    <row r="393" spans="1:23" ht="12.75" customHeight="1" x14ac:dyDescent="0.15">
      <c r="A393" s="5"/>
      <c r="B393" s="150"/>
      <c r="C393" s="90"/>
      <c r="D393" s="146"/>
      <c r="E393" s="82"/>
      <c r="F393" s="147"/>
      <c r="G393" s="147"/>
      <c r="H393" s="147"/>
      <c r="I393" s="147"/>
      <c r="J393" s="147"/>
      <c r="K393" s="147"/>
      <c r="L393" s="147"/>
      <c r="M393" s="147"/>
      <c r="N393" s="147"/>
      <c r="O393" s="147"/>
      <c r="P393" s="147"/>
      <c r="Q393" s="147"/>
      <c r="R393" s="147"/>
      <c r="S393" s="147"/>
      <c r="T393" s="147"/>
      <c r="U393" s="147"/>
      <c r="V393" s="147"/>
      <c r="W393" s="147"/>
    </row>
    <row r="394" spans="1:23" ht="12.75" customHeight="1" x14ac:dyDescent="0.15">
      <c r="A394" s="5"/>
      <c r="B394" s="150"/>
      <c r="C394" s="90"/>
      <c r="D394" s="146"/>
      <c r="E394" s="82"/>
      <c r="F394" s="147"/>
      <c r="G394" s="147"/>
      <c r="H394" s="147"/>
      <c r="I394" s="147"/>
      <c r="J394" s="147"/>
      <c r="K394" s="147"/>
      <c r="L394" s="147"/>
      <c r="M394" s="147"/>
      <c r="N394" s="147"/>
      <c r="O394" s="147"/>
      <c r="P394" s="147"/>
      <c r="Q394" s="147"/>
      <c r="R394" s="147"/>
      <c r="S394" s="147"/>
      <c r="T394" s="147"/>
      <c r="U394" s="147"/>
      <c r="V394" s="147"/>
      <c r="W394" s="147"/>
    </row>
    <row r="395" spans="1:23" ht="12.75" customHeight="1" x14ac:dyDescent="0.15">
      <c r="A395" s="5"/>
      <c r="B395" s="150"/>
      <c r="C395" s="90"/>
      <c r="D395" s="146"/>
      <c r="E395" s="82"/>
      <c r="F395" s="147"/>
      <c r="G395" s="147"/>
      <c r="H395" s="147"/>
      <c r="I395" s="147"/>
      <c r="J395" s="147"/>
      <c r="K395" s="147"/>
      <c r="L395" s="147"/>
      <c r="M395" s="147"/>
      <c r="N395" s="147"/>
      <c r="O395" s="147"/>
      <c r="P395" s="147"/>
      <c r="Q395" s="147"/>
      <c r="R395" s="147"/>
      <c r="S395" s="147"/>
      <c r="T395" s="147"/>
      <c r="U395" s="147"/>
      <c r="V395" s="147"/>
      <c r="W395" s="147"/>
    </row>
    <row r="396" spans="1:23" ht="12.75" customHeight="1" x14ac:dyDescent="0.15">
      <c r="A396" s="5"/>
      <c r="B396" s="150"/>
      <c r="C396" s="90"/>
      <c r="D396" s="146"/>
      <c r="E396" s="82"/>
      <c r="F396" s="147"/>
      <c r="G396" s="147"/>
      <c r="H396" s="147"/>
      <c r="I396" s="147"/>
      <c r="J396" s="147"/>
      <c r="K396" s="147"/>
      <c r="L396" s="147"/>
      <c r="M396" s="147"/>
      <c r="N396" s="147"/>
      <c r="O396" s="147"/>
      <c r="P396" s="147"/>
      <c r="Q396" s="147"/>
      <c r="R396" s="147"/>
      <c r="S396" s="147"/>
      <c r="T396" s="147"/>
      <c r="U396" s="147"/>
      <c r="V396" s="147"/>
      <c r="W396" s="147"/>
    </row>
    <row r="397" spans="1:23" ht="12.75" customHeight="1" x14ac:dyDescent="0.15">
      <c r="A397" s="5"/>
      <c r="B397" s="150"/>
      <c r="C397" s="90"/>
      <c r="D397" s="146"/>
      <c r="E397" s="82"/>
      <c r="F397" s="147"/>
      <c r="G397" s="147"/>
      <c r="H397" s="147"/>
      <c r="I397" s="147"/>
      <c r="J397" s="147"/>
      <c r="K397" s="147"/>
      <c r="L397" s="147"/>
      <c r="M397" s="147"/>
      <c r="N397" s="147"/>
      <c r="O397" s="147"/>
      <c r="P397" s="147"/>
      <c r="Q397" s="147"/>
      <c r="R397" s="147"/>
      <c r="S397" s="147"/>
      <c r="T397" s="147"/>
      <c r="U397" s="147"/>
      <c r="V397" s="147"/>
      <c r="W397" s="147"/>
    </row>
    <row r="398" spans="1:23" ht="12.75" customHeight="1" x14ac:dyDescent="0.15">
      <c r="A398" s="5"/>
      <c r="B398" s="150"/>
      <c r="C398" s="90"/>
      <c r="D398" s="146"/>
      <c r="E398" s="82"/>
      <c r="F398" s="147"/>
      <c r="G398" s="147"/>
      <c r="H398" s="147"/>
      <c r="I398" s="147"/>
      <c r="J398" s="147"/>
      <c r="K398" s="147"/>
      <c r="L398" s="147"/>
      <c r="M398" s="147"/>
      <c r="N398" s="147"/>
      <c r="O398" s="147"/>
      <c r="P398" s="147"/>
      <c r="Q398" s="147"/>
      <c r="R398" s="147"/>
      <c r="S398" s="147"/>
      <c r="T398" s="147"/>
      <c r="U398" s="147"/>
      <c r="V398" s="147"/>
      <c r="W398" s="147"/>
    </row>
    <row r="399" spans="1:23" ht="12.75" customHeight="1" x14ac:dyDescent="0.15">
      <c r="A399" s="5"/>
      <c r="B399" s="150"/>
      <c r="C399" s="90"/>
      <c r="D399" s="146"/>
      <c r="E399" s="82"/>
      <c r="F399" s="147"/>
      <c r="G399" s="147"/>
      <c r="H399" s="147"/>
      <c r="I399" s="147"/>
      <c r="J399" s="147"/>
      <c r="K399" s="147"/>
      <c r="L399" s="147"/>
      <c r="M399" s="147"/>
      <c r="N399" s="147"/>
      <c r="O399" s="147"/>
      <c r="P399" s="147"/>
      <c r="Q399" s="147"/>
      <c r="R399" s="147"/>
      <c r="S399" s="147"/>
      <c r="T399" s="147"/>
      <c r="U399" s="147"/>
      <c r="V399" s="147"/>
      <c r="W399" s="147"/>
    </row>
    <row r="400" spans="1:23" ht="12.75" customHeight="1" x14ac:dyDescent="0.15">
      <c r="A400" s="5"/>
      <c r="B400" s="150"/>
      <c r="C400" s="90"/>
      <c r="D400" s="146"/>
      <c r="E400" s="82"/>
      <c r="F400" s="147"/>
      <c r="G400" s="147"/>
      <c r="H400" s="147"/>
      <c r="I400" s="147"/>
      <c r="J400" s="147"/>
      <c r="K400" s="147"/>
      <c r="L400" s="147"/>
      <c r="M400" s="147"/>
      <c r="N400" s="147"/>
      <c r="O400" s="147"/>
      <c r="P400" s="147"/>
      <c r="Q400" s="147"/>
      <c r="R400" s="147"/>
      <c r="S400" s="147"/>
      <c r="T400" s="147"/>
      <c r="U400" s="147"/>
      <c r="V400" s="147"/>
      <c r="W400" s="147"/>
    </row>
    <row r="401" spans="1:23" ht="12.75" customHeight="1" x14ac:dyDescent="0.15">
      <c r="A401" s="5"/>
      <c r="B401" s="150"/>
      <c r="C401" s="90"/>
      <c r="D401" s="146"/>
      <c r="E401" s="82"/>
      <c r="F401" s="147"/>
      <c r="G401" s="147"/>
      <c r="H401" s="147"/>
      <c r="I401" s="147"/>
      <c r="J401" s="147"/>
      <c r="K401" s="147"/>
      <c r="L401" s="147"/>
      <c r="M401" s="147"/>
      <c r="N401" s="147"/>
      <c r="O401" s="147"/>
      <c r="P401" s="147"/>
      <c r="Q401" s="147"/>
      <c r="R401" s="147"/>
      <c r="S401" s="147"/>
      <c r="T401" s="147"/>
      <c r="U401" s="147"/>
      <c r="V401" s="147"/>
      <c r="W401" s="147"/>
    </row>
    <row r="402" spans="1:23" ht="12.75" customHeight="1" x14ac:dyDescent="0.15">
      <c r="A402" s="5"/>
      <c r="B402" s="150"/>
      <c r="C402" s="90"/>
      <c r="D402" s="146"/>
      <c r="E402" s="82"/>
      <c r="F402" s="147"/>
      <c r="G402" s="147"/>
      <c r="H402" s="147"/>
      <c r="I402" s="147"/>
      <c r="J402" s="147"/>
      <c r="K402" s="147"/>
      <c r="L402" s="147"/>
      <c r="M402" s="147"/>
      <c r="N402" s="147"/>
      <c r="O402" s="147"/>
      <c r="P402" s="147"/>
      <c r="Q402" s="147"/>
      <c r="R402" s="147"/>
      <c r="S402" s="147"/>
      <c r="T402" s="147"/>
      <c r="U402" s="147"/>
      <c r="V402" s="147"/>
      <c r="W402" s="147"/>
    </row>
    <row r="403" spans="1:23" ht="12.75" customHeight="1" x14ac:dyDescent="0.15">
      <c r="A403" s="5"/>
      <c r="B403" s="150"/>
      <c r="C403" s="90"/>
      <c r="D403" s="146"/>
      <c r="E403" s="82"/>
      <c r="F403" s="147"/>
      <c r="G403" s="147"/>
      <c r="H403" s="147"/>
      <c r="I403" s="147"/>
      <c r="J403" s="147"/>
      <c r="K403" s="147"/>
      <c r="L403" s="147"/>
      <c r="M403" s="147"/>
      <c r="N403" s="147"/>
      <c r="O403" s="147"/>
      <c r="P403" s="147"/>
      <c r="Q403" s="147"/>
      <c r="R403" s="147"/>
      <c r="S403" s="147"/>
      <c r="T403" s="147"/>
      <c r="U403" s="147"/>
      <c r="V403" s="147"/>
      <c r="W403" s="147"/>
    </row>
    <row r="404" spans="1:23" ht="12.75" customHeight="1" x14ac:dyDescent="0.15">
      <c r="A404" s="5"/>
      <c r="B404" s="150"/>
      <c r="C404" s="90"/>
      <c r="D404" s="146"/>
      <c r="E404" s="82"/>
      <c r="F404" s="147"/>
      <c r="G404" s="147"/>
      <c r="H404" s="147"/>
      <c r="I404" s="147"/>
      <c r="J404" s="147"/>
      <c r="K404" s="147"/>
      <c r="L404" s="147"/>
      <c r="M404" s="147"/>
      <c r="N404" s="147"/>
      <c r="O404" s="147"/>
      <c r="P404" s="147"/>
      <c r="Q404" s="147"/>
      <c r="R404" s="147"/>
      <c r="S404" s="147"/>
      <c r="T404" s="147"/>
      <c r="U404" s="147"/>
      <c r="V404" s="147"/>
      <c r="W404" s="147"/>
    </row>
    <row r="405" spans="1:23" ht="12.75" customHeight="1" x14ac:dyDescent="0.15">
      <c r="A405" s="5"/>
      <c r="B405" s="150"/>
      <c r="C405" s="90"/>
      <c r="D405" s="146"/>
      <c r="E405" s="82"/>
      <c r="F405" s="147"/>
      <c r="G405" s="147"/>
      <c r="H405" s="147"/>
      <c r="I405" s="147"/>
      <c r="J405" s="147"/>
      <c r="K405" s="147"/>
      <c r="L405" s="147"/>
      <c r="M405" s="147"/>
      <c r="N405" s="147"/>
      <c r="O405" s="147"/>
      <c r="P405" s="147"/>
      <c r="Q405" s="147"/>
      <c r="R405" s="147"/>
      <c r="S405" s="147"/>
      <c r="T405" s="147"/>
      <c r="U405" s="147"/>
      <c r="V405" s="147"/>
      <c r="W405" s="147"/>
    </row>
    <row r="406" spans="1:23" ht="12.75" customHeight="1" x14ac:dyDescent="0.15">
      <c r="A406" s="5"/>
      <c r="B406" s="150"/>
      <c r="C406" s="90"/>
      <c r="D406" s="146"/>
      <c r="E406" s="82"/>
      <c r="F406" s="147"/>
      <c r="G406" s="147"/>
      <c r="H406" s="147"/>
      <c r="I406" s="147"/>
      <c r="J406" s="147"/>
      <c r="K406" s="147"/>
      <c r="L406" s="147"/>
      <c r="M406" s="147"/>
      <c r="N406" s="147"/>
      <c r="O406" s="147"/>
      <c r="P406" s="147"/>
      <c r="Q406" s="147"/>
      <c r="R406" s="147"/>
      <c r="S406" s="147"/>
      <c r="T406" s="147"/>
      <c r="U406" s="147"/>
      <c r="V406" s="147"/>
      <c r="W406" s="147"/>
    </row>
    <row r="407" spans="1:23" ht="12.75" customHeight="1" x14ac:dyDescent="0.15">
      <c r="A407" s="5"/>
      <c r="B407" s="150"/>
      <c r="C407" s="90"/>
      <c r="D407" s="146"/>
      <c r="E407" s="82"/>
      <c r="F407" s="147"/>
      <c r="G407" s="147"/>
      <c r="H407" s="147"/>
      <c r="I407" s="147"/>
      <c r="J407" s="147"/>
      <c r="K407" s="147"/>
      <c r="L407" s="147"/>
      <c r="M407" s="147"/>
      <c r="N407" s="147"/>
      <c r="O407" s="147"/>
      <c r="P407" s="147"/>
      <c r="Q407" s="147"/>
      <c r="R407" s="147"/>
      <c r="S407" s="147"/>
      <c r="T407" s="147"/>
      <c r="U407" s="147"/>
      <c r="V407" s="147"/>
      <c r="W407" s="147"/>
    </row>
    <row r="408" spans="1:23" ht="12.75" customHeight="1" x14ac:dyDescent="0.15">
      <c r="A408" s="5"/>
      <c r="B408" s="150"/>
      <c r="C408" s="90"/>
      <c r="D408" s="146"/>
      <c r="E408" s="82"/>
      <c r="F408" s="147"/>
      <c r="G408" s="147"/>
      <c r="H408" s="147"/>
      <c r="I408" s="147"/>
      <c r="J408" s="147"/>
      <c r="K408" s="147"/>
      <c r="L408" s="147"/>
      <c r="M408" s="147"/>
      <c r="N408" s="147"/>
      <c r="O408" s="147"/>
      <c r="P408" s="147"/>
      <c r="Q408" s="147"/>
      <c r="R408" s="147"/>
      <c r="S408" s="147"/>
      <c r="T408" s="147"/>
      <c r="U408" s="147"/>
      <c r="V408" s="147"/>
      <c r="W408" s="147"/>
    </row>
    <row r="409" spans="1:23" ht="12.75" customHeight="1" x14ac:dyDescent="0.15">
      <c r="A409" s="5"/>
      <c r="B409" s="150"/>
      <c r="C409" s="90"/>
      <c r="D409" s="146"/>
      <c r="E409" s="82"/>
      <c r="F409" s="147"/>
      <c r="G409" s="147"/>
      <c r="H409" s="147"/>
      <c r="I409" s="147"/>
      <c r="J409" s="147"/>
      <c r="K409" s="147"/>
      <c r="L409" s="147"/>
      <c r="M409" s="147"/>
      <c r="N409" s="147"/>
      <c r="O409" s="147"/>
      <c r="P409" s="147"/>
      <c r="Q409" s="147"/>
      <c r="R409" s="147"/>
      <c r="S409" s="147"/>
      <c r="T409" s="147"/>
      <c r="U409" s="147"/>
      <c r="V409" s="147"/>
      <c r="W409" s="147"/>
    </row>
    <row r="410" spans="1:23" ht="12.75" customHeight="1" x14ac:dyDescent="0.15">
      <c r="A410" s="5"/>
      <c r="B410" s="150"/>
      <c r="C410" s="90"/>
      <c r="D410" s="146"/>
      <c r="E410" s="82"/>
      <c r="F410" s="147"/>
      <c r="G410" s="147"/>
      <c r="H410" s="147"/>
      <c r="I410" s="147"/>
      <c r="J410" s="147"/>
      <c r="K410" s="147"/>
      <c r="L410" s="147"/>
      <c r="M410" s="147"/>
      <c r="N410" s="147"/>
      <c r="O410" s="147"/>
      <c r="P410" s="147"/>
      <c r="Q410" s="147"/>
      <c r="R410" s="147"/>
      <c r="S410" s="147"/>
      <c r="T410" s="147"/>
      <c r="U410" s="147"/>
      <c r="V410" s="147"/>
      <c r="W410" s="147"/>
    </row>
    <row r="411" spans="1:23" ht="12.75" customHeight="1" x14ac:dyDescent="0.15">
      <c r="A411" s="5"/>
      <c r="B411" s="150"/>
      <c r="C411" s="90"/>
      <c r="D411" s="146"/>
      <c r="E411" s="82"/>
      <c r="F411" s="147"/>
      <c r="G411" s="147"/>
      <c r="H411" s="147"/>
      <c r="I411" s="147"/>
      <c r="J411" s="147"/>
      <c r="K411" s="147"/>
      <c r="L411" s="147"/>
      <c r="M411" s="147"/>
      <c r="N411" s="147"/>
      <c r="O411" s="147"/>
      <c r="P411" s="147"/>
      <c r="Q411" s="147"/>
      <c r="R411" s="147"/>
      <c r="S411" s="147"/>
      <c r="T411" s="147"/>
      <c r="U411" s="147"/>
      <c r="V411" s="147"/>
      <c r="W411" s="147"/>
    </row>
    <row r="412" spans="1:23" ht="12.75" customHeight="1" x14ac:dyDescent="0.15">
      <c r="A412" s="5"/>
      <c r="B412" s="150"/>
      <c r="C412" s="90"/>
      <c r="D412" s="146"/>
      <c r="E412" s="82"/>
      <c r="F412" s="147"/>
      <c r="G412" s="147"/>
      <c r="H412" s="147"/>
      <c r="I412" s="147"/>
      <c r="J412" s="147"/>
      <c r="K412" s="147"/>
      <c r="L412" s="147"/>
      <c r="M412" s="147"/>
      <c r="N412" s="147"/>
      <c r="O412" s="147"/>
      <c r="P412" s="147"/>
      <c r="Q412" s="147"/>
      <c r="R412" s="147"/>
      <c r="S412" s="147"/>
      <c r="T412" s="147"/>
      <c r="U412" s="147"/>
      <c r="V412" s="147"/>
      <c r="W412" s="147"/>
    </row>
    <row r="413" spans="1:23" ht="12.75" customHeight="1" x14ac:dyDescent="0.15">
      <c r="A413" s="5"/>
      <c r="B413" s="150"/>
      <c r="C413" s="90"/>
      <c r="D413" s="146"/>
      <c r="E413" s="82"/>
      <c r="F413" s="147"/>
      <c r="G413" s="147"/>
      <c r="H413" s="147"/>
      <c r="I413" s="147"/>
      <c r="J413" s="147"/>
      <c r="K413" s="147"/>
      <c r="L413" s="147"/>
      <c r="M413" s="147"/>
      <c r="N413" s="147"/>
      <c r="O413" s="147"/>
      <c r="P413" s="147"/>
      <c r="Q413" s="147"/>
      <c r="R413" s="147"/>
      <c r="S413" s="147"/>
      <c r="T413" s="147"/>
      <c r="U413" s="147"/>
      <c r="V413" s="147"/>
      <c r="W413" s="147"/>
    </row>
    <row r="414" spans="1:23" ht="12.75" customHeight="1" x14ac:dyDescent="0.15">
      <c r="A414" s="5"/>
      <c r="B414" s="150"/>
      <c r="C414" s="90"/>
      <c r="D414" s="146"/>
      <c r="E414" s="82"/>
      <c r="F414" s="147"/>
      <c r="G414" s="147"/>
      <c r="H414" s="147"/>
      <c r="I414" s="147"/>
      <c r="J414" s="147"/>
      <c r="K414" s="147"/>
      <c r="L414" s="147"/>
      <c r="M414" s="147"/>
      <c r="N414" s="147"/>
      <c r="O414" s="147"/>
      <c r="P414" s="147"/>
      <c r="Q414" s="147"/>
      <c r="R414" s="147"/>
      <c r="S414" s="147"/>
      <c r="T414" s="147"/>
      <c r="U414" s="147"/>
      <c r="V414" s="147"/>
      <c r="W414" s="147"/>
    </row>
    <row r="415" spans="1:23" ht="12.75" customHeight="1" x14ac:dyDescent="0.15">
      <c r="A415" s="5"/>
      <c r="B415" s="150"/>
      <c r="C415" s="90"/>
      <c r="D415" s="146"/>
      <c r="E415" s="82"/>
      <c r="F415" s="147"/>
      <c r="G415" s="147"/>
      <c r="H415" s="147"/>
      <c r="I415" s="147"/>
      <c r="J415" s="147"/>
      <c r="K415" s="147"/>
      <c r="L415" s="147"/>
      <c r="M415" s="147"/>
      <c r="N415" s="147"/>
      <c r="O415" s="147"/>
      <c r="P415" s="147"/>
      <c r="Q415" s="147"/>
      <c r="R415" s="147"/>
      <c r="S415" s="147"/>
      <c r="T415" s="147"/>
      <c r="U415" s="147"/>
      <c r="V415" s="147"/>
      <c r="W415" s="147"/>
    </row>
    <row r="416" spans="1:23" ht="12.75" customHeight="1" x14ac:dyDescent="0.15">
      <c r="A416" s="5"/>
      <c r="B416" s="150"/>
      <c r="C416" s="90"/>
      <c r="D416" s="146"/>
      <c r="E416" s="82"/>
      <c r="F416" s="147"/>
      <c r="G416" s="147"/>
      <c r="H416" s="147"/>
      <c r="I416" s="147"/>
      <c r="J416" s="147"/>
      <c r="K416" s="147"/>
      <c r="L416" s="147"/>
      <c r="M416" s="147"/>
      <c r="N416" s="147"/>
      <c r="O416" s="147"/>
      <c r="P416" s="147"/>
      <c r="Q416" s="147"/>
      <c r="R416" s="147"/>
      <c r="S416" s="147"/>
      <c r="T416" s="147"/>
      <c r="U416" s="147"/>
      <c r="V416" s="147"/>
      <c r="W416" s="147"/>
    </row>
    <row r="417" spans="1:23" ht="12.75" customHeight="1" x14ac:dyDescent="0.15">
      <c r="A417" s="5"/>
      <c r="B417" s="150"/>
      <c r="C417" s="90"/>
      <c r="D417" s="146"/>
      <c r="E417" s="82"/>
      <c r="F417" s="147"/>
      <c r="G417" s="147"/>
      <c r="H417" s="147"/>
      <c r="I417" s="147"/>
      <c r="J417" s="147"/>
      <c r="K417" s="147"/>
      <c r="L417" s="147"/>
      <c r="M417" s="147"/>
      <c r="N417" s="147"/>
      <c r="O417" s="147"/>
      <c r="P417" s="147"/>
      <c r="Q417" s="147"/>
      <c r="R417" s="147"/>
      <c r="S417" s="147"/>
      <c r="T417" s="147"/>
      <c r="U417" s="147"/>
      <c r="V417" s="147"/>
      <c r="W417" s="147"/>
    </row>
    <row r="418" spans="1:23" ht="12.75" customHeight="1" x14ac:dyDescent="0.15">
      <c r="A418" s="5"/>
      <c r="B418" s="150"/>
      <c r="C418" s="90"/>
      <c r="D418" s="146"/>
      <c r="E418" s="82"/>
      <c r="F418" s="147"/>
      <c r="G418" s="147"/>
      <c r="H418" s="147"/>
      <c r="I418" s="147"/>
      <c r="J418" s="147"/>
      <c r="K418" s="147"/>
      <c r="L418" s="147"/>
      <c r="M418" s="147"/>
      <c r="N418" s="147"/>
      <c r="O418" s="147"/>
      <c r="P418" s="147"/>
      <c r="Q418" s="147"/>
      <c r="R418" s="147"/>
      <c r="S418" s="147"/>
      <c r="T418" s="147"/>
      <c r="U418" s="147"/>
      <c r="V418" s="147"/>
      <c r="W418" s="147"/>
    </row>
    <row r="419" spans="1:23" ht="12.75" customHeight="1" x14ac:dyDescent="0.15">
      <c r="A419" s="5"/>
      <c r="B419" s="150"/>
      <c r="C419" s="90"/>
      <c r="D419" s="146"/>
      <c r="E419" s="82"/>
      <c r="F419" s="147"/>
      <c r="G419" s="147"/>
      <c r="H419" s="147"/>
      <c r="I419" s="147"/>
      <c r="J419" s="147"/>
      <c r="K419" s="147"/>
      <c r="L419" s="147"/>
      <c r="M419" s="147"/>
      <c r="N419" s="147"/>
      <c r="O419" s="147"/>
      <c r="P419" s="147"/>
      <c r="Q419" s="147"/>
      <c r="R419" s="147"/>
      <c r="S419" s="147"/>
      <c r="T419" s="147"/>
      <c r="U419" s="147"/>
      <c r="V419" s="147"/>
      <c r="W419" s="147"/>
    </row>
    <row r="420" spans="1:23" ht="12.75" customHeight="1" x14ac:dyDescent="0.15">
      <c r="A420" s="5"/>
      <c r="B420" s="150"/>
      <c r="C420" s="90"/>
      <c r="D420" s="146"/>
      <c r="E420" s="82"/>
      <c r="F420" s="147"/>
      <c r="G420" s="147"/>
      <c r="H420" s="147"/>
      <c r="I420" s="147"/>
      <c r="J420" s="147"/>
      <c r="K420" s="147"/>
      <c r="L420" s="147"/>
      <c r="M420" s="147"/>
      <c r="N420" s="147"/>
      <c r="O420" s="147"/>
      <c r="P420" s="147"/>
      <c r="Q420" s="147"/>
      <c r="R420" s="147"/>
      <c r="S420" s="147"/>
      <c r="T420" s="147"/>
      <c r="U420" s="147"/>
      <c r="V420" s="147"/>
      <c r="W420" s="147"/>
    </row>
    <row r="421" spans="1:23" ht="12.75" customHeight="1" x14ac:dyDescent="0.15">
      <c r="A421" s="5"/>
      <c r="B421" s="150"/>
      <c r="C421" s="90"/>
      <c r="D421" s="146"/>
      <c r="E421" s="82"/>
      <c r="F421" s="147"/>
      <c r="G421" s="147"/>
      <c r="H421" s="147"/>
      <c r="I421" s="147"/>
      <c r="J421" s="147"/>
      <c r="K421" s="147"/>
      <c r="L421" s="147"/>
      <c r="M421" s="147"/>
      <c r="N421" s="147"/>
      <c r="O421" s="147"/>
      <c r="P421" s="147"/>
      <c r="Q421" s="147"/>
      <c r="R421" s="147"/>
      <c r="S421" s="147"/>
      <c r="T421" s="147"/>
      <c r="U421" s="147"/>
      <c r="V421" s="147"/>
      <c r="W421" s="147"/>
    </row>
    <row r="422" spans="1:23" ht="12.75" customHeight="1" x14ac:dyDescent="0.15">
      <c r="A422" s="5"/>
      <c r="B422" s="150"/>
      <c r="C422" s="90"/>
      <c r="D422" s="146"/>
      <c r="E422" s="82"/>
      <c r="F422" s="147"/>
      <c r="G422" s="147"/>
      <c r="H422" s="147"/>
      <c r="I422" s="147"/>
      <c r="J422" s="147"/>
      <c r="K422" s="147"/>
      <c r="L422" s="147"/>
      <c r="M422" s="147"/>
      <c r="N422" s="147"/>
      <c r="O422" s="147"/>
      <c r="P422" s="147"/>
      <c r="Q422" s="147"/>
      <c r="R422" s="147"/>
      <c r="S422" s="147"/>
      <c r="T422" s="147"/>
      <c r="U422" s="147"/>
      <c r="V422" s="147"/>
      <c r="W422" s="147"/>
    </row>
    <row r="423" spans="1:23" ht="12.75" customHeight="1" x14ac:dyDescent="0.15">
      <c r="A423" s="5"/>
      <c r="B423" s="150"/>
      <c r="C423" s="90"/>
      <c r="D423" s="146"/>
      <c r="E423" s="82"/>
      <c r="F423" s="147"/>
      <c r="G423" s="147"/>
      <c r="H423" s="147"/>
      <c r="I423" s="147"/>
      <c r="J423" s="147"/>
      <c r="K423" s="147"/>
      <c r="L423" s="147"/>
      <c r="M423" s="147"/>
      <c r="N423" s="147"/>
      <c r="O423" s="147"/>
      <c r="P423" s="147"/>
      <c r="Q423" s="147"/>
      <c r="R423" s="147"/>
      <c r="S423" s="147"/>
      <c r="T423" s="147"/>
      <c r="U423" s="147"/>
      <c r="V423" s="147"/>
      <c r="W423" s="147"/>
    </row>
    <row r="424" spans="1:23" ht="12.75" customHeight="1" x14ac:dyDescent="0.15">
      <c r="A424" s="5"/>
      <c r="B424" s="150"/>
      <c r="C424" s="90"/>
      <c r="D424" s="146"/>
      <c r="E424" s="82"/>
      <c r="F424" s="147"/>
      <c r="G424" s="147"/>
      <c r="H424" s="147"/>
      <c r="I424" s="147"/>
      <c r="J424" s="147"/>
      <c r="K424" s="147"/>
      <c r="L424" s="147"/>
      <c r="M424" s="147"/>
      <c r="N424" s="147"/>
      <c r="O424" s="147"/>
      <c r="P424" s="147"/>
      <c r="Q424" s="147"/>
      <c r="R424" s="147"/>
      <c r="S424" s="147"/>
      <c r="T424" s="147"/>
      <c r="U424" s="147"/>
      <c r="V424" s="147"/>
      <c r="W424" s="147"/>
    </row>
    <row r="425" spans="1:23" ht="12.75" customHeight="1" x14ac:dyDescent="0.15">
      <c r="A425" s="5"/>
      <c r="B425" s="150"/>
      <c r="C425" s="90"/>
      <c r="D425" s="146"/>
      <c r="E425" s="82"/>
      <c r="F425" s="147"/>
      <c r="G425" s="147"/>
      <c r="H425" s="147"/>
      <c r="I425" s="147"/>
      <c r="J425" s="147"/>
      <c r="K425" s="147"/>
      <c r="L425" s="147"/>
      <c r="M425" s="147"/>
      <c r="N425" s="147"/>
      <c r="O425" s="147"/>
      <c r="P425" s="147"/>
      <c r="Q425" s="147"/>
      <c r="R425" s="147"/>
      <c r="S425" s="147"/>
      <c r="T425" s="147"/>
      <c r="U425" s="147"/>
      <c r="V425" s="147"/>
      <c r="W425" s="147"/>
    </row>
    <row r="426" spans="1:23" ht="12.75" customHeight="1" x14ac:dyDescent="0.15">
      <c r="A426" s="5"/>
      <c r="B426" s="150"/>
      <c r="C426" s="90"/>
      <c r="D426" s="146"/>
      <c r="E426" s="82"/>
      <c r="F426" s="147"/>
      <c r="G426" s="147"/>
      <c r="H426" s="147"/>
      <c r="I426" s="147"/>
      <c r="J426" s="147"/>
      <c r="K426" s="147"/>
      <c r="L426" s="147"/>
      <c r="M426" s="147"/>
      <c r="N426" s="147"/>
      <c r="O426" s="147"/>
      <c r="P426" s="147"/>
      <c r="Q426" s="147"/>
      <c r="R426" s="147"/>
      <c r="S426" s="147"/>
      <c r="T426" s="147"/>
      <c r="U426" s="147"/>
      <c r="V426" s="147"/>
      <c r="W426" s="147"/>
    </row>
    <row r="427" spans="1:23" ht="12.75" customHeight="1" x14ac:dyDescent="0.15">
      <c r="A427" s="5"/>
      <c r="B427" s="150"/>
      <c r="C427" s="90"/>
      <c r="D427" s="146"/>
      <c r="E427" s="82"/>
      <c r="F427" s="147"/>
      <c r="G427" s="147"/>
      <c r="H427" s="147"/>
      <c r="I427" s="147"/>
      <c r="J427" s="147"/>
      <c r="K427" s="147"/>
      <c r="L427" s="147"/>
      <c r="M427" s="147"/>
      <c r="N427" s="147"/>
      <c r="O427" s="147"/>
      <c r="P427" s="147"/>
      <c r="Q427" s="147"/>
      <c r="R427" s="147"/>
      <c r="S427" s="147"/>
      <c r="T427" s="147"/>
      <c r="U427" s="147"/>
      <c r="V427" s="147"/>
      <c r="W427" s="147"/>
    </row>
    <row r="428" spans="1:23" ht="12.75" customHeight="1" x14ac:dyDescent="0.15">
      <c r="A428" s="5"/>
      <c r="B428" s="150"/>
      <c r="C428" s="90"/>
      <c r="D428" s="146"/>
      <c r="E428" s="82"/>
      <c r="F428" s="147"/>
      <c r="G428" s="147"/>
      <c r="H428" s="147"/>
      <c r="I428" s="147"/>
      <c r="J428" s="147"/>
      <c r="K428" s="147"/>
      <c r="L428" s="147"/>
      <c r="M428" s="147"/>
      <c r="N428" s="147"/>
      <c r="O428" s="147"/>
      <c r="P428" s="147"/>
      <c r="Q428" s="147"/>
      <c r="R428" s="147"/>
      <c r="S428" s="147"/>
      <c r="T428" s="147"/>
      <c r="U428" s="147"/>
      <c r="V428" s="147"/>
      <c r="W428" s="147"/>
    </row>
    <row r="429" spans="1:23" ht="12.75" customHeight="1" x14ac:dyDescent="0.15">
      <c r="A429" s="5"/>
      <c r="B429" s="150"/>
      <c r="C429" s="90"/>
      <c r="D429" s="146"/>
      <c r="E429" s="82"/>
      <c r="F429" s="147"/>
      <c r="G429" s="147"/>
      <c r="H429" s="147"/>
      <c r="I429" s="147"/>
      <c r="J429" s="147"/>
      <c r="K429" s="147"/>
      <c r="L429" s="147"/>
      <c r="M429" s="147"/>
      <c r="N429" s="147"/>
      <c r="O429" s="147"/>
      <c r="P429" s="147"/>
      <c r="Q429" s="147"/>
      <c r="R429" s="147"/>
      <c r="S429" s="147"/>
      <c r="T429" s="147"/>
      <c r="U429" s="147"/>
      <c r="V429" s="147"/>
      <c r="W429" s="147"/>
    </row>
    <row r="430" spans="1:23" ht="12.75" customHeight="1" x14ac:dyDescent="0.15">
      <c r="A430" s="5"/>
      <c r="B430" s="150"/>
      <c r="C430" s="90"/>
      <c r="D430" s="146"/>
      <c r="E430" s="82"/>
      <c r="F430" s="147"/>
      <c r="G430" s="147"/>
      <c r="H430" s="147"/>
      <c r="I430" s="147"/>
      <c r="J430" s="147"/>
      <c r="K430" s="147"/>
      <c r="L430" s="147"/>
      <c r="M430" s="147"/>
      <c r="N430" s="147"/>
      <c r="O430" s="147"/>
      <c r="P430" s="147"/>
      <c r="Q430" s="147"/>
      <c r="R430" s="147"/>
      <c r="S430" s="147"/>
      <c r="T430" s="147"/>
      <c r="U430" s="147"/>
      <c r="V430" s="147"/>
      <c r="W430" s="147"/>
    </row>
    <row r="431" spans="1:23" ht="12.75" customHeight="1" x14ac:dyDescent="0.15">
      <c r="A431" s="5"/>
      <c r="B431" s="150"/>
      <c r="C431" s="90"/>
      <c r="D431" s="146"/>
      <c r="E431" s="82"/>
      <c r="F431" s="147"/>
      <c r="G431" s="147"/>
      <c r="H431" s="147"/>
      <c r="I431" s="147"/>
      <c r="J431" s="147"/>
      <c r="K431" s="147"/>
      <c r="L431" s="147"/>
      <c r="M431" s="147"/>
      <c r="N431" s="147"/>
      <c r="O431" s="147"/>
      <c r="P431" s="147"/>
      <c r="Q431" s="147"/>
      <c r="R431" s="147"/>
      <c r="S431" s="147"/>
      <c r="T431" s="147"/>
      <c r="U431" s="147"/>
      <c r="V431" s="147"/>
      <c r="W431" s="147"/>
    </row>
    <row r="432" spans="1:23" ht="12.75" customHeight="1" x14ac:dyDescent="0.15">
      <c r="A432" s="5"/>
      <c r="B432" s="150"/>
      <c r="C432" s="90"/>
      <c r="D432" s="146"/>
      <c r="E432" s="82"/>
      <c r="F432" s="147"/>
      <c r="G432" s="147"/>
      <c r="H432" s="147"/>
      <c r="I432" s="147"/>
      <c r="J432" s="147"/>
      <c r="K432" s="147"/>
      <c r="L432" s="147"/>
      <c r="M432" s="147"/>
      <c r="N432" s="147"/>
      <c r="O432" s="147"/>
      <c r="P432" s="147"/>
      <c r="Q432" s="147"/>
      <c r="R432" s="147"/>
      <c r="S432" s="147"/>
      <c r="T432" s="147"/>
      <c r="U432" s="147"/>
      <c r="V432" s="147"/>
      <c r="W432" s="147"/>
    </row>
    <row r="433" spans="1:23" ht="12.75" customHeight="1" x14ac:dyDescent="0.15">
      <c r="A433" s="5"/>
      <c r="B433" s="150"/>
      <c r="C433" s="90"/>
      <c r="D433" s="146"/>
      <c r="E433" s="82"/>
      <c r="F433" s="147"/>
      <c r="G433" s="147"/>
      <c r="H433" s="147"/>
      <c r="I433" s="147"/>
      <c r="J433" s="147"/>
      <c r="K433" s="147"/>
      <c r="L433" s="147"/>
      <c r="M433" s="147"/>
      <c r="N433" s="147"/>
      <c r="O433" s="147"/>
      <c r="P433" s="147"/>
      <c r="Q433" s="147"/>
      <c r="R433" s="147"/>
      <c r="S433" s="147"/>
      <c r="T433" s="147"/>
      <c r="U433" s="147"/>
      <c r="V433" s="147"/>
      <c r="W433" s="147"/>
    </row>
    <row r="434" spans="1:23" ht="12.75" customHeight="1" x14ac:dyDescent="0.15">
      <c r="A434" s="5"/>
      <c r="B434" s="150"/>
      <c r="C434" s="90"/>
      <c r="D434" s="146"/>
      <c r="E434" s="82"/>
      <c r="F434" s="147"/>
      <c r="G434" s="147"/>
      <c r="H434" s="147"/>
      <c r="I434" s="147"/>
      <c r="J434" s="147"/>
      <c r="K434" s="147"/>
      <c r="L434" s="147"/>
      <c r="M434" s="147"/>
      <c r="N434" s="147"/>
      <c r="O434" s="147"/>
      <c r="P434" s="147"/>
      <c r="Q434" s="147"/>
      <c r="R434" s="147"/>
      <c r="S434" s="147"/>
      <c r="T434" s="147"/>
      <c r="U434" s="147"/>
      <c r="V434" s="147"/>
      <c r="W434" s="147"/>
    </row>
    <row r="435" spans="1:23" ht="12.75" customHeight="1" x14ac:dyDescent="0.15">
      <c r="A435" s="5"/>
      <c r="B435" s="150"/>
      <c r="C435" s="90"/>
      <c r="D435" s="146"/>
      <c r="E435" s="82"/>
      <c r="F435" s="147"/>
      <c r="G435" s="147"/>
      <c r="H435" s="147"/>
      <c r="I435" s="147"/>
      <c r="J435" s="147"/>
      <c r="K435" s="147"/>
      <c r="L435" s="147"/>
      <c r="M435" s="147"/>
      <c r="N435" s="147"/>
      <c r="O435" s="147"/>
      <c r="P435" s="147"/>
      <c r="Q435" s="147"/>
      <c r="R435" s="147"/>
      <c r="S435" s="147"/>
      <c r="T435" s="147"/>
      <c r="U435" s="147"/>
      <c r="V435" s="147"/>
      <c r="W435" s="147"/>
    </row>
    <row r="436" spans="1:23" ht="12.75" customHeight="1" x14ac:dyDescent="0.15">
      <c r="A436" s="5"/>
      <c r="B436" s="150"/>
      <c r="C436" s="90"/>
      <c r="D436" s="146"/>
      <c r="E436" s="82"/>
      <c r="F436" s="147"/>
      <c r="G436" s="147"/>
      <c r="H436" s="147"/>
      <c r="I436" s="147"/>
      <c r="J436" s="147"/>
      <c r="K436" s="147"/>
      <c r="L436" s="147"/>
      <c r="M436" s="147"/>
      <c r="N436" s="147"/>
      <c r="O436" s="147"/>
      <c r="P436" s="147"/>
      <c r="Q436" s="147"/>
      <c r="R436" s="147"/>
      <c r="S436" s="147"/>
      <c r="T436" s="147"/>
      <c r="U436" s="147"/>
      <c r="V436" s="147"/>
      <c r="W436" s="147"/>
    </row>
    <row r="437" spans="1:23" ht="12.75" customHeight="1" x14ac:dyDescent="0.15">
      <c r="A437" s="5"/>
      <c r="B437" s="150"/>
      <c r="C437" s="90"/>
      <c r="D437" s="146"/>
      <c r="E437" s="82"/>
      <c r="F437" s="147"/>
      <c r="G437" s="147"/>
      <c r="H437" s="147"/>
      <c r="I437" s="147"/>
      <c r="J437" s="147"/>
      <c r="K437" s="147"/>
      <c r="L437" s="147"/>
      <c r="M437" s="147"/>
      <c r="N437" s="147"/>
      <c r="O437" s="147"/>
      <c r="P437" s="147"/>
      <c r="Q437" s="147"/>
      <c r="R437" s="147"/>
      <c r="S437" s="147"/>
      <c r="T437" s="147"/>
      <c r="U437" s="147"/>
      <c r="V437" s="147"/>
      <c r="W437" s="147"/>
    </row>
    <row r="438" spans="1:23" ht="12.75" customHeight="1" x14ac:dyDescent="0.15">
      <c r="A438" s="5"/>
      <c r="B438" s="150"/>
      <c r="C438" s="90"/>
      <c r="D438" s="146"/>
      <c r="E438" s="82"/>
      <c r="F438" s="147"/>
      <c r="G438" s="147"/>
      <c r="H438" s="147"/>
      <c r="I438" s="147"/>
      <c r="J438" s="147"/>
      <c r="K438" s="147"/>
      <c r="L438" s="147"/>
      <c r="M438" s="147"/>
      <c r="N438" s="147"/>
      <c r="O438" s="147"/>
      <c r="P438" s="147"/>
      <c r="Q438" s="147"/>
      <c r="R438" s="147"/>
      <c r="S438" s="147"/>
      <c r="T438" s="147"/>
      <c r="U438" s="147"/>
      <c r="V438" s="147"/>
      <c r="W438" s="147"/>
    </row>
    <row r="439" spans="1:23" ht="12.75" customHeight="1" x14ac:dyDescent="0.15">
      <c r="A439" s="5"/>
      <c r="B439" s="150"/>
      <c r="C439" s="90"/>
      <c r="D439" s="146"/>
      <c r="E439" s="82"/>
      <c r="F439" s="147"/>
      <c r="G439" s="147"/>
      <c r="H439" s="147"/>
      <c r="I439" s="147"/>
      <c r="J439" s="147"/>
      <c r="K439" s="147"/>
      <c r="L439" s="147"/>
      <c r="M439" s="147"/>
      <c r="N439" s="147"/>
      <c r="O439" s="147"/>
      <c r="P439" s="147"/>
      <c r="Q439" s="147"/>
      <c r="R439" s="147"/>
      <c r="S439" s="147"/>
      <c r="T439" s="147"/>
      <c r="U439" s="147"/>
      <c r="V439" s="147"/>
      <c r="W439" s="147"/>
    </row>
    <row r="440" spans="1:23" ht="12.75" customHeight="1" x14ac:dyDescent="0.15">
      <c r="A440" s="5"/>
      <c r="B440" s="150"/>
      <c r="C440" s="90"/>
      <c r="D440" s="146"/>
      <c r="E440" s="82"/>
      <c r="F440" s="147"/>
      <c r="G440" s="147"/>
      <c r="H440" s="147"/>
      <c r="I440" s="147"/>
      <c r="J440" s="147"/>
      <c r="K440" s="147"/>
      <c r="L440" s="147"/>
      <c r="M440" s="147"/>
      <c r="N440" s="147"/>
      <c r="O440" s="147"/>
      <c r="P440" s="147"/>
      <c r="Q440" s="147"/>
      <c r="R440" s="147"/>
      <c r="S440" s="147"/>
      <c r="T440" s="147"/>
      <c r="U440" s="147"/>
      <c r="V440" s="147"/>
      <c r="W440" s="147"/>
    </row>
    <row r="441" spans="1:23" ht="12.75" customHeight="1" x14ac:dyDescent="0.15">
      <c r="A441" s="5"/>
      <c r="B441" s="150"/>
      <c r="C441" s="90"/>
      <c r="D441" s="146"/>
      <c r="E441" s="82"/>
      <c r="F441" s="147"/>
      <c r="G441" s="147"/>
      <c r="H441" s="147"/>
      <c r="I441" s="147"/>
      <c r="J441" s="147"/>
      <c r="K441" s="147"/>
      <c r="L441" s="147"/>
      <c r="M441" s="147"/>
      <c r="N441" s="147"/>
      <c r="O441" s="147"/>
      <c r="P441" s="147"/>
      <c r="Q441" s="147"/>
      <c r="R441" s="147"/>
      <c r="S441" s="147"/>
      <c r="T441" s="147"/>
      <c r="U441" s="147"/>
      <c r="V441" s="147"/>
      <c r="W441" s="147"/>
    </row>
    <row r="442" spans="1:23" ht="12.75" customHeight="1" x14ac:dyDescent="0.15">
      <c r="A442" s="5"/>
      <c r="B442" s="150"/>
      <c r="C442" s="90"/>
      <c r="D442" s="146"/>
      <c r="E442" s="82"/>
      <c r="F442" s="147"/>
      <c r="G442" s="147"/>
      <c r="H442" s="147"/>
      <c r="I442" s="147"/>
      <c r="J442" s="147"/>
      <c r="K442" s="147"/>
      <c r="L442" s="147"/>
      <c r="M442" s="147"/>
      <c r="N442" s="147"/>
      <c r="O442" s="147"/>
      <c r="P442" s="147"/>
      <c r="Q442" s="147"/>
      <c r="R442" s="147"/>
      <c r="S442" s="147"/>
      <c r="T442" s="147"/>
      <c r="U442" s="147"/>
      <c r="V442" s="147"/>
      <c r="W442" s="147"/>
    </row>
    <row r="443" spans="1:23" ht="12.75" customHeight="1" x14ac:dyDescent="0.15">
      <c r="A443" s="5"/>
      <c r="B443" s="150"/>
      <c r="C443" s="90"/>
      <c r="D443" s="146"/>
      <c r="E443" s="82"/>
      <c r="F443" s="147"/>
      <c r="G443" s="147"/>
      <c r="H443" s="147"/>
      <c r="I443" s="147"/>
      <c r="J443" s="147"/>
      <c r="K443" s="147"/>
      <c r="L443" s="147"/>
      <c r="M443" s="147"/>
      <c r="N443" s="147"/>
      <c r="O443" s="147"/>
      <c r="P443" s="147"/>
      <c r="Q443" s="147"/>
      <c r="R443" s="147"/>
      <c r="S443" s="147"/>
      <c r="T443" s="147"/>
      <c r="U443" s="147"/>
      <c r="V443" s="147"/>
      <c r="W443" s="147"/>
    </row>
    <row r="444" spans="1:23" ht="12.75" customHeight="1" x14ac:dyDescent="0.15">
      <c r="A444" s="5"/>
      <c r="B444" s="150"/>
      <c r="C444" s="90"/>
      <c r="D444" s="146"/>
      <c r="E444" s="82"/>
      <c r="F444" s="147"/>
      <c r="G444" s="147"/>
      <c r="H444" s="147"/>
      <c r="I444" s="147"/>
      <c r="J444" s="147"/>
      <c r="K444" s="147"/>
      <c r="L444" s="147"/>
      <c r="M444" s="147"/>
      <c r="N444" s="147"/>
      <c r="O444" s="147"/>
      <c r="P444" s="147"/>
      <c r="Q444" s="147"/>
      <c r="R444" s="147"/>
      <c r="S444" s="147"/>
      <c r="T444" s="147"/>
      <c r="U444" s="147"/>
      <c r="V444" s="147"/>
      <c r="W444" s="147"/>
    </row>
    <row r="445" spans="1:23" ht="12.75" customHeight="1" x14ac:dyDescent="0.15">
      <c r="A445" s="5"/>
      <c r="B445" s="150"/>
      <c r="C445" s="90"/>
      <c r="D445" s="146"/>
      <c r="E445" s="82"/>
      <c r="F445" s="147"/>
      <c r="G445" s="147"/>
      <c r="H445" s="147"/>
      <c r="I445" s="147"/>
      <c r="J445" s="147"/>
      <c r="K445" s="147"/>
      <c r="L445" s="147"/>
      <c r="M445" s="147"/>
      <c r="N445" s="147"/>
      <c r="O445" s="147"/>
      <c r="P445" s="147"/>
      <c r="Q445" s="147"/>
      <c r="R445" s="147"/>
      <c r="S445" s="147"/>
      <c r="T445" s="147"/>
      <c r="U445" s="147"/>
      <c r="V445" s="147"/>
      <c r="W445" s="147"/>
    </row>
    <row r="446" spans="1:23" ht="12.75" customHeight="1" x14ac:dyDescent="0.15">
      <c r="A446" s="5"/>
      <c r="B446" s="150"/>
      <c r="C446" s="90"/>
      <c r="D446" s="146"/>
      <c r="E446" s="82"/>
      <c r="F446" s="147"/>
      <c r="G446" s="147"/>
      <c r="H446" s="147"/>
      <c r="I446" s="147"/>
      <c r="J446" s="147"/>
      <c r="K446" s="147"/>
      <c r="L446" s="147"/>
      <c r="M446" s="147"/>
      <c r="N446" s="147"/>
      <c r="O446" s="147"/>
      <c r="P446" s="147"/>
      <c r="Q446" s="147"/>
      <c r="R446" s="147"/>
      <c r="S446" s="147"/>
      <c r="T446" s="147"/>
      <c r="U446" s="147"/>
      <c r="V446" s="147"/>
      <c r="W446" s="147"/>
    </row>
    <row r="447" spans="1:23" ht="12.75" customHeight="1" x14ac:dyDescent="0.15">
      <c r="A447" s="5"/>
      <c r="B447" s="150"/>
      <c r="C447" s="90"/>
      <c r="D447" s="146"/>
      <c r="E447" s="82"/>
      <c r="F447" s="147"/>
      <c r="G447" s="147"/>
      <c r="H447" s="147"/>
      <c r="I447" s="147"/>
      <c r="J447" s="147"/>
      <c r="K447" s="147"/>
      <c r="L447" s="147"/>
      <c r="M447" s="147"/>
      <c r="N447" s="147"/>
      <c r="O447" s="147"/>
      <c r="P447" s="147"/>
      <c r="Q447" s="147"/>
      <c r="R447" s="147"/>
      <c r="S447" s="147"/>
      <c r="T447" s="147"/>
      <c r="U447" s="147"/>
      <c r="V447" s="147"/>
      <c r="W447" s="147"/>
    </row>
    <row r="448" spans="1:23" ht="12.75" customHeight="1" x14ac:dyDescent="0.15">
      <c r="A448" s="5"/>
      <c r="B448" s="150"/>
      <c r="C448" s="90"/>
      <c r="D448" s="146"/>
      <c r="E448" s="82"/>
      <c r="F448" s="147"/>
      <c r="G448" s="147"/>
      <c r="H448" s="147"/>
      <c r="I448" s="147"/>
      <c r="J448" s="147"/>
      <c r="K448" s="147"/>
      <c r="L448" s="147"/>
      <c r="M448" s="147"/>
      <c r="N448" s="147"/>
      <c r="O448" s="147"/>
      <c r="P448" s="147"/>
      <c r="Q448" s="147"/>
      <c r="R448" s="147"/>
      <c r="S448" s="147"/>
      <c r="T448" s="147"/>
      <c r="U448" s="147"/>
      <c r="V448" s="147"/>
      <c r="W448" s="147"/>
    </row>
    <row r="449" spans="1:23" ht="12.75" customHeight="1" x14ac:dyDescent="0.15">
      <c r="A449" s="5"/>
      <c r="B449" s="150"/>
      <c r="C449" s="90"/>
      <c r="D449" s="146"/>
      <c r="E449" s="82"/>
      <c r="F449" s="147"/>
      <c r="G449" s="147"/>
      <c r="H449" s="147"/>
      <c r="I449" s="147"/>
      <c r="J449" s="147"/>
      <c r="K449" s="147"/>
      <c r="L449" s="147"/>
      <c r="M449" s="147"/>
      <c r="N449" s="147"/>
      <c r="O449" s="147"/>
      <c r="P449" s="147"/>
      <c r="Q449" s="147"/>
      <c r="R449" s="147"/>
      <c r="S449" s="147"/>
      <c r="T449" s="147"/>
      <c r="U449" s="147"/>
      <c r="V449" s="147"/>
      <c r="W449" s="147"/>
    </row>
    <row r="450" spans="1:23" ht="12.75" customHeight="1" x14ac:dyDescent="0.15">
      <c r="A450" s="5"/>
      <c r="B450" s="150"/>
      <c r="C450" s="90"/>
      <c r="D450" s="146"/>
      <c r="E450" s="82"/>
      <c r="F450" s="147"/>
      <c r="G450" s="147"/>
      <c r="H450" s="147"/>
      <c r="I450" s="147"/>
      <c r="J450" s="147"/>
      <c r="K450" s="147"/>
      <c r="L450" s="147"/>
      <c r="M450" s="147"/>
      <c r="N450" s="147"/>
      <c r="O450" s="147"/>
      <c r="P450" s="147"/>
      <c r="Q450" s="147"/>
      <c r="R450" s="147"/>
      <c r="S450" s="147"/>
      <c r="T450" s="147"/>
      <c r="U450" s="147"/>
      <c r="V450" s="147"/>
      <c r="W450" s="147"/>
    </row>
    <row r="451" spans="1:23" ht="12.75" customHeight="1" x14ac:dyDescent="0.15">
      <c r="A451" s="5"/>
      <c r="B451" s="150"/>
      <c r="C451" s="90"/>
      <c r="D451" s="146"/>
      <c r="E451" s="82"/>
      <c r="F451" s="147"/>
      <c r="G451" s="147"/>
      <c r="H451" s="147"/>
      <c r="I451" s="147"/>
      <c r="J451" s="147"/>
      <c r="K451" s="147"/>
      <c r="L451" s="147"/>
      <c r="M451" s="147"/>
      <c r="N451" s="147"/>
      <c r="O451" s="147"/>
      <c r="P451" s="147"/>
      <c r="Q451" s="147"/>
      <c r="R451" s="147"/>
      <c r="S451" s="147"/>
      <c r="T451" s="147"/>
      <c r="U451" s="147"/>
      <c r="V451" s="147"/>
      <c r="W451" s="147"/>
    </row>
    <row r="452" spans="1:23" ht="12.75" customHeight="1" x14ac:dyDescent="0.15">
      <c r="A452" s="5"/>
      <c r="B452" s="150"/>
      <c r="C452" s="90"/>
      <c r="D452" s="146"/>
      <c r="E452" s="82"/>
      <c r="F452" s="147"/>
      <c r="G452" s="147"/>
      <c r="H452" s="147"/>
      <c r="I452" s="147"/>
      <c r="J452" s="147"/>
      <c r="K452" s="147"/>
      <c r="L452" s="147"/>
      <c r="M452" s="147"/>
      <c r="N452" s="147"/>
      <c r="O452" s="147"/>
      <c r="P452" s="147"/>
      <c r="Q452" s="147"/>
      <c r="R452" s="147"/>
      <c r="S452" s="147"/>
      <c r="T452" s="147"/>
      <c r="U452" s="147"/>
      <c r="V452" s="147"/>
      <c r="W452" s="147"/>
    </row>
    <row r="453" spans="1:23" ht="12.75" customHeight="1" x14ac:dyDescent="0.15">
      <c r="A453" s="5"/>
      <c r="B453" s="150"/>
      <c r="C453" s="90"/>
      <c r="D453" s="146"/>
      <c r="E453" s="82"/>
      <c r="F453" s="147"/>
      <c r="G453" s="147"/>
      <c r="H453" s="147"/>
      <c r="I453" s="147"/>
      <c r="J453" s="147"/>
      <c r="K453" s="147"/>
      <c r="L453" s="147"/>
      <c r="M453" s="147"/>
      <c r="N453" s="147"/>
      <c r="O453" s="147"/>
      <c r="P453" s="147"/>
      <c r="Q453" s="147"/>
      <c r="R453" s="147"/>
      <c r="S453" s="147"/>
      <c r="T453" s="147"/>
      <c r="U453" s="147"/>
      <c r="V453" s="147"/>
      <c r="W453" s="147"/>
    </row>
    <row r="454" spans="1:23" ht="12.75" customHeight="1" x14ac:dyDescent="0.15">
      <c r="A454" s="5"/>
      <c r="B454" s="150"/>
      <c r="C454" s="90"/>
      <c r="D454" s="146"/>
      <c r="E454" s="82"/>
      <c r="F454" s="147"/>
      <c r="G454" s="147"/>
      <c r="H454" s="147"/>
      <c r="I454" s="147"/>
      <c r="J454" s="147"/>
      <c r="K454" s="147"/>
      <c r="L454" s="147"/>
      <c r="M454" s="147"/>
      <c r="N454" s="147"/>
      <c r="O454" s="147"/>
      <c r="P454" s="147"/>
      <c r="Q454" s="147"/>
      <c r="R454" s="147"/>
      <c r="S454" s="147"/>
      <c r="T454" s="147"/>
      <c r="U454" s="147"/>
      <c r="V454" s="147"/>
      <c r="W454" s="147"/>
    </row>
    <row r="455" spans="1:23" ht="12.75" customHeight="1" x14ac:dyDescent="0.15">
      <c r="A455" s="5"/>
      <c r="B455" s="150"/>
      <c r="C455" s="90"/>
      <c r="D455" s="146"/>
      <c r="E455" s="82"/>
      <c r="F455" s="147"/>
      <c r="G455" s="147"/>
      <c r="H455" s="147"/>
      <c r="I455" s="147"/>
      <c r="J455" s="147"/>
      <c r="K455" s="147"/>
      <c r="L455" s="147"/>
      <c r="M455" s="147"/>
      <c r="N455" s="147"/>
      <c r="O455" s="147"/>
      <c r="P455" s="147"/>
      <c r="Q455" s="147"/>
      <c r="R455" s="147"/>
      <c r="S455" s="147"/>
      <c r="T455" s="147"/>
      <c r="U455" s="147"/>
      <c r="V455" s="147"/>
      <c r="W455" s="147"/>
    </row>
    <row r="456" spans="1:23" ht="12.75" customHeight="1" x14ac:dyDescent="0.15">
      <c r="A456" s="5"/>
      <c r="B456" s="150"/>
      <c r="C456" s="90"/>
      <c r="D456" s="146"/>
      <c r="E456" s="82"/>
      <c r="F456" s="147"/>
      <c r="G456" s="147"/>
      <c r="H456" s="147"/>
      <c r="I456" s="147"/>
      <c r="J456" s="147"/>
      <c r="K456" s="147"/>
      <c r="L456" s="147"/>
      <c r="M456" s="147"/>
      <c r="N456" s="147"/>
      <c r="O456" s="147"/>
      <c r="P456" s="147"/>
      <c r="Q456" s="147"/>
      <c r="R456" s="147"/>
      <c r="S456" s="147"/>
      <c r="T456" s="147"/>
      <c r="U456" s="147"/>
      <c r="V456" s="147"/>
      <c r="W456" s="147"/>
    </row>
    <row r="457" spans="1:23" ht="12.75" customHeight="1" x14ac:dyDescent="0.15">
      <c r="A457" s="5"/>
      <c r="B457" s="150"/>
      <c r="C457" s="90"/>
      <c r="D457" s="146"/>
      <c r="E457" s="82"/>
      <c r="F457" s="147"/>
      <c r="G457" s="147"/>
      <c r="H457" s="147"/>
      <c r="I457" s="147"/>
      <c r="J457" s="147"/>
      <c r="K457" s="147"/>
      <c r="L457" s="147"/>
      <c r="M457" s="147"/>
      <c r="N457" s="147"/>
      <c r="O457" s="147"/>
      <c r="P457" s="147"/>
      <c r="Q457" s="147"/>
      <c r="R457" s="147"/>
      <c r="S457" s="147"/>
      <c r="T457" s="147"/>
      <c r="U457" s="147"/>
      <c r="V457" s="147"/>
      <c r="W457" s="147"/>
    </row>
    <row r="458" spans="1:23" ht="12.75" customHeight="1" x14ac:dyDescent="0.15">
      <c r="A458" s="5"/>
      <c r="B458" s="150"/>
      <c r="C458" s="90"/>
      <c r="D458" s="146"/>
      <c r="E458" s="82"/>
      <c r="F458" s="147"/>
      <c r="G458" s="147"/>
      <c r="H458" s="147"/>
      <c r="I458" s="147"/>
      <c r="J458" s="147"/>
      <c r="K458" s="147"/>
      <c r="L458" s="147"/>
      <c r="M458" s="147"/>
      <c r="N458" s="147"/>
      <c r="O458" s="147"/>
      <c r="P458" s="147"/>
      <c r="Q458" s="147"/>
      <c r="R458" s="147"/>
      <c r="S458" s="147"/>
      <c r="T458" s="147"/>
      <c r="U458" s="147"/>
      <c r="V458" s="147"/>
      <c r="W458" s="147"/>
    </row>
    <row r="459" spans="1:23" ht="12.75" customHeight="1" x14ac:dyDescent="0.15">
      <c r="A459" s="5"/>
      <c r="B459" s="150"/>
      <c r="C459" s="90"/>
      <c r="D459" s="146"/>
      <c r="E459" s="82"/>
      <c r="F459" s="147"/>
      <c r="G459" s="147"/>
      <c r="H459" s="147"/>
      <c r="I459" s="147"/>
      <c r="J459" s="147"/>
      <c r="K459" s="147"/>
      <c r="L459" s="147"/>
      <c r="M459" s="147"/>
      <c r="N459" s="147"/>
      <c r="O459" s="147"/>
      <c r="P459" s="147"/>
      <c r="Q459" s="147"/>
      <c r="R459" s="147"/>
      <c r="S459" s="147"/>
      <c r="T459" s="147"/>
      <c r="U459" s="147"/>
      <c r="V459" s="147"/>
      <c r="W459" s="147"/>
    </row>
    <row r="460" spans="1:23" ht="12.75" customHeight="1" x14ac:dyDescent="0.15">
      <c r="A460" s="5"/>
      <c r="B460" s="150"/>
      <c r="C460" s="90"/>
      <c r="D460" s="146"/>
      <c r="E460" s="82"/>
      <c r="F460" s="147"/>
      <c r="G460" s="147"/>
      <c r="H460" s="147"/>
      <c r="I460" s="147"/>
      <c r="J460" s="147"/>
      <c r="K460" s="147"/>
      <c r="L460" s="147"/>
      <c r="M460" s="147"/>
      <c r="N460" s="147"/>
      <c r="O460" s="147"/>
      <c r="P460" s="147"/>
      <c r="Q460" s="147"/>
      <c r="R460" s="147"/>
      <c r="S460" s="147"/>
      <c r="T460" s="147"/>
      <c r="U460" s="147"/>
      <c r="V460" s="147"/>
      <c r="W460" s="147"/>
    </row>
    <row r="461" spans="1:23" ht="12.75" customHeight="1" x14ac:dyDescent="0.15">
      <c r="A461" s="5"/>
      <c r="B461" s="150"/>
      <c r="C461" s="90"/>
      <c r="D461" s="146"/>
      <c r="E461" s="82"/>
      <c r="F461" s="147"/>
      <c r="G461" s="147"/>
      <c r="H461" s="147"/>
      <c r="I461" s="147"/>
      <c r="J461" s="147"/>
      <c r="K461" s="147"/>
      <c r="L461" s="147"/>
      <c r="M461" s="147"/>
      <c r="N461" s="147"/>
      <c r="O461" s="147"/>
      <c r="P461" s="147"/>
      <c r="Q461" s="147"/>
      <c r="R461" s="147"/>
      <c r="S461" s="147"/>
      <c r="T461" s="147"/>
      <c r="U461" s="147"/>
      <c r="V461" s="147"/>
      <c r="W461" s="147"/>
    </row>
    <row r="462" spans="1:23" ht="12.75" customHeight="1" x14ac:dyDescent="0.15">
      <c r="A462" s="5"/>
      <c r="B462" s="150"/>
      <c r="C462" s="90"/>
      <c r="D462" s="146"/>
      <c r="E462" s="82"/>
      <c r="F462" s="147"/>
      <c r="G462" s="147"/>
      <c r="H462" s="147"/>
      <c r="I462" s="147"/>
      <c r="J462" s="147"/>
      <c r="K462" s="147"/>
      <c r="L462" s="147"/>
      <c r="M462" s="147"/>
      <c r="N462" s="147"/>
      <c r="O462" s="147"/>
      <c r="P462" s="147"/>
      <c r="Q462" s="147"/>
      <c r="R462" s="147"/>
      <c r="S462" s="147"/>
      <c r="T462" s="147"/>
      <c r="U462" s="147"/>
      <c r="V462" s="147"/>
      <c r="W462" s="147"/>
    </row>
    <row r="463" spans="1:23" ht="12.75" customHeight="1" x14ac:dyDescent="0.15">
      <c r="A463" s="5"/>
      <c r="B463" s="150"/>
      <c r="C463" s="90"/>
      <c r="D463" s="146"/>
      <c r="E463" s="82"/>
      <c r="F463" s="147"/>
      <c r="G463" s="147"/>
      <c r="H463" s="147"/>
      <c r="I463" s="147"/>
      <c r="J463" s="147"/>
      <c r="K463" s="147"/>
      <c r="L463" s="147"/>
      <c r="M463" s="147"/>
      <c r="N463" s="147"/>
      <c r="O463" s="147"/>
      <c r="P463" s="147"/>
      <c r="Q463" s="147"/>
      <c r="R463" s="147"/>
      <c r="S463" s="147"/>
      <c r="T463" s="147"/>
      <c r="U463" s="147"/>
      <c r="V463" s="147"/>
      <c r="W463" s="147"/>
    </row>
    <row r="464" spans="1:23" ht="12.75" customHeight="1" x14ac:dyDescent="0.15">
      <c r="A464" s="5"/>
      <c r="B464" s="150"/>
      <c r="C464" s="90"/>
      <c r="D464" s="146"/>
      <c r="E464" s="82"/>
      <c r="F464" s="147"/>
      <c r="G464" s="147"/>
      <c r="H464" s="147"/>
      <c r="I464" s="147"/>
      <c r="J464" s="147"/>
      <c r="K464" s="147"/>
      <c r="L464" s="147"/>
      <c r="M464" s="147"/>
      <c r="N464" s="147"/>
      <c r="O464" s="147"/>
      <c r="P464" s="147"/>
      <c r="Q464" s="147"/>
      <c r="R464" s="147"/>
      <c r="S464" s="147"/>
      <c r="T464" s="147"/>
      <c r="U464" s="147"/>
      <c r="V464" s="147"/>
      <c r="W464" s="147"/>
    </row>
    <row r="465" spans="1:23" ht="12.75" customHeight="1" x14ac:dyDescent="0.15">
      <c r="A465" s="5"/>
      <c r="B465" s="150"/>
      <c r="C465" s="90"/>
      <c r="D465" s="146"/>
      <c r="E465" s="82"/>
      <c r="F465" s="147"/>
      <c r="G465" s="147"/>
      <c r="H465" s="147"/>
      <c r="I465" s="147"/>
      <c r="J465" s="147"/>
      <c r="K465" s="147"/>
      <c r="L465" s="147"/>
      <c r="M465" s="147"/>
      <c r="N465" s="147"/>
      <c r="O465" s="147"/>
      <c r="P465" s="147"/>
      <c r="Q465" s="147"/>
      <c r="R465" s="147"/>
      <c r="S465" s="147"/>
      <c r="T465" s="147"/>
      <c r="U465" s="147"/>
      <c r="V465" s="147"/>
      <c r="W465" s="147"/>
    </row>
    <row r="466" spans="1:23" ht="12.75" customHeight="1" x14ac:dyDescent="0.15">
      <c r="A466" s="5"/>
      <c r="B466" s="150"/>
      <c r="C466" s="90"/>
      <c r="D466" s="146"/>
      <c r="E466" s="82"/>
      <c r="F466" s="147"/>
      <c r="G466" s="147"/>
      <c r="H466" s="147"/>
      <c r="I466" s="147"/>
      <c r="J466" s="147"/>
      <c r="K466" s="147"/>
      <c r="L466" s="147"/>
      <c r="M466" s="147"/>
      <c r="N466" s="147"/>
      <c r="O466" s="147"/>
      <c r="P466" s="147"/>
      <c r="Q466" s="147"/>
      <c r="R466" s="147"/>
      <c r="S466" s="147"/>
      <c r="T466" s="147"/>
      <c r="U466" s="147"/>
      <c r="V466" s="147"/>
      <c r="W466" s="147"/>
    </row>
    <row r="467" spans="1:23" ht="12.75" customHeight="1" x14ac:dyDescent="0.15">
      <c r="A467" s="5"/>
      <c r="B467" s="150"/>
      <c r="C467" s="90"/>
      <c r="D467" s="146"/>
      <c r="E467" s="82"/>
      <c r="F467" s="147"/>
      <c r="G467" s="147"/>
      <c r="H467" s="147"/>
      <c r="I467" s="147"/>
      <c r="J467" s="147"/>
      <c r="K467" s="147"/>
      <c r="L467" s="147"/>
      <c r="M467" s="147"/>
      <c r="N467" s="147"/>
      <c r="O467" s="147"/>
      <c r="P467" s="147"/>
      <c r="Q467" s="147"/>
      <c r="R467" s="147"/>
      <c r="S467" s="147"/>
      <c r="T467" s="147"/>
      <c r="U467" s="147"/>
      <c r="V467" s="147"/>
      <c r="W467" s="147"/>
    </row>
    <row r="468" spans="1:23" ht="12.75" customHeight="1" x14ac:dyDescent="0.15">
      <c r="A468" s="5"/>
      <c r="B468" s="150"/>
      <c r="C468" s="90"/>
      <c r="D468" s="146"/>
      <c r="E468" s="82"/>
      <c r="F468" s="147"/>
      <c r="G468" s="147"/>
      <c r="H468" s="147"/>
      <c r="I468" s="147"/>
      <c r="J468" s="147"/>
      <c r="K468" s="147"/>
      <c r="L468" s="147"/>
      <c r="M468" s="147"/>
      <c r="N468" s="147"/>
      <c r="O468" s="147"/>
      <c r="P468" s="147"/>
      <c r="Q468" s="147"/>
      <c r="R468" s="147"/>
      <c r="S468" s="147"/>
      <c r="T468" s="147"/>
      <c r="U468" s="147"/>
      <c r="V468" s="147"/>
      <c r="W468" s="147"/>
    </row>
    <row r="469" spans="1:23" ht="12.75" customHeight="1" x14ac:dyDescent="0.15">
      <c r="A469" s="5"/>
      <c r="B469" s="150"/>
      <c r="C469" s="90"/>
      <c r="D469" s="146"/>
      <c r="E469" s="82"/>
      <c r="F469" s="147"/>
      <c r="G469" s="147"/>
      <c r="H469" s="147"/>
      <c r="I469" s="147"/>
      <c r="J469" s="147"/>
      <c r="K469" s="147"/>
      <c r="L469" s="147"/>
      <c r="M469" s="147"/>
      <c r="N469" s="147"/>
      <c r="O469" s="147"/>
      <c r="P469" s="147"/>
      <c r="Q469" s="147"/>
      <c r="R469" s="147"/>
      <c r="S469" s="147"/>
      <c r="T469" s="147"/>
      <c r="U469" s="147"/>
      <c r="V469" s="147"/>
      <c r="W469" s="147"/>
    </row>
    <row r="470" spans="1:23" ht="12.75" customHeight="1" x14ac:dyDescent="0.15">
      <c r="A470" s="5"/>
      <c r="B470" s="150"/>
      <c r="C470" s="90"/>
      <c r="D470" s="146"/>
      <c r="E470" s="82"/>
      <c r="F470" s="147"/>
      <c r="G470" s="147"/>
      <c r="H470" s="147"/>
      <c r="I470" s="147"/>
      <c r="J470" s="147"/>
      <c r="K470" s="147"/>
      <c r="L470" s="147"/>
      <c r="M470" s="147"/>
      <c r="N470" s="147"/>
      <c r="O470" s="147"/>
      <c r="P470" s="147"/>
      <c r="Q470" s="147"/>
      <c r="R470" s="147"/>
      <c r="S470" s="147"/>
      <c r="T470" s="147"/>
      <c r="U470" s="147"/>
      <c r="V470" s="147"/>
      <c r="W470" s="147"/>
    </row>
    <row r="471" spans="1:23" ht="12.75" customHeight="1" x14ac:dyDescent="0.15">
      <c r="A471" s="5"/>
      <c r="B471" s="150"/>
      <c r="C471" s="90"/>
      <c r="D471" s="146"/>
      <c r="E471" s="82"/>
      <c r="F471" s="147"/>
      <c r="G471" s="147"/>
      <c r="H471" s="147"/>
      <c r="I471" s="147"/>
      <c r="J471" s="147"/>
      <c r="K471" s="147"/>
      <c r="L471" s="147"/>
      <c r="M471" s="147"/>
      <c r="N471" s="147"/>
      <c r="O471" s="147"/>
      <c r="P471" s="147"/>
      <c r="Q471" s="147"/>
      <c r="R471" s="147"/>
      <c r="S471" s="147"/>
      <c r="T471" s="147"/>
      <c r="U471" s="147"/>
      <c r="V471" s="147"/>
      <c r="W471" s="147"/>
    </row>
    <row r="472" spans="1:23" ht="12.75" customHeight="1" x14ac:dyDescent="0.15">
      <c r="A472" s="5"/>
      <c r="B472" s="150"/>
      <c r="C472" s="90"/>
      <c r="D472" s="146"/>
      <c r="E472" s="82"/>
      <c r="F472" s="147"/>
      <c r="G472" s="147"/>
      <c r="H472" s="147"/>
      <c r="I472" s="147"/>
      <c r="J472" s="147"/>
      <c r="K472" s="147"/>
      <c r="L472" s="147"/>
      <c r="M472" s="147"/>
      <c r="N472" s="147"/>
      <c r="O472" s="147"/>
      <c r="P472" s="147"/>
      <c r="Q472" s="147"/>
      <c r="R472" s="147"/>
      <c r="S472" s="147"/>
      <c r="T472" s="147"/>
      <c r="U472" s="147"/>
      <c r="V472" s="147"/>
      <c r="W472" s="147"/>
    </row>
    <row r="473" spans="1:23" ht="12.75" customHeight="1" x14ac:dyDescent="0.15">
      <c r="A473" s="5"/>
      <c r="B473" s="150"/>
      <c r="C473" s="90"/>
      <c r="D473" s="146"/>
      <c r="E473" s="82"/>
      <c r="F473" s="147"/>
      <c r="G473" s="147"/>
      <c r="H473" s="147"/>
      <c r="I473" s="147"/>
      <c r="J473" s="147"/>
      <c r="K473" s="147"/>
      <c r="L473" s="147"/>
      <c r="M473" s="147"/>
      <c r="N473" s="147"/>
      <c r="O473" s="147"/>
      <c r="P473" s="147"/>
      <c r="Q473" s="147"/>
      <c r="R473" s="147"/>
      <c r="S473" s="147"/>
      <c r="T473" s="147"/>
      <c r="U473" s="147"/>
      <c r="V473" s="147"/>
      <c r="W473" s="147"/>
    </row>
    <row r="474" spans="1:23" ht="12.75" customHeight="1" x14ac:dyDescent="0.15">
      <c r="A474" s="5"/>
      <c r="B474" s="150"/>
      <c r="C474" s="90"/>
      <c r="D474" s="146"/>
      <c r="E474" s="82"/>
      <c r="F474" s="147"/>
      <c r="G474" s="147"/>
      <c r="H474" s="147"/>
      <c r="I474" s="147"/>
      <c r="J474" s="147"/>
      <c r="K474" s="147"/>
      <c r="L474" s="147"/>
      <c r="M474" s="147"/>
      <c r="N474" s="147"/>
      <c r="O474" s="147"/>
      <c r="P474" s="147"/>
      <c r="Q474" s="147"/>
      <c r="R474" s="147"/>
      <c r="S474" s="147"/>
      <c r="T474" s="147"/>
      <c r="U474" s="147"/>
      <c r="V474" s="147"/>
      <c r="W474" s="147"/>
    </row>
    <row r="475" spans="1:23" ht="12.75" customHeight="1" x14ac:dyDescent="0.15">
      <c r="A475" s="5"/>
      <c r="B475" s="150"/>
      <c r="C475" s="90"/>
      <c r="D475" s="146"/>
      <c r="E475" s="82"/>
      <c r="F475" s="147"/>
      <c r="G475" s="147"/>
      <c r="H475" s="147"/>
      <c r="I475" s="147"/>
      <c r="J475" s="147"/>
      <c r="K475" s="147"/>
      <c r="L475" s="147"/>
      <c r="M475" s="147"/>
      <c r="N475" s="147"/>
      <c r="O475" s="147"/>
      <c r="P475" s="147"/>
      <c r="Q475" s="147"/>
      <c r="R475" s="147"/>
      <c r="S475" s="147"/>
      <c r="T475" s="147"/>
      <c r="U475" s="147"/>
      <c r="V475" s="147"/>
      <c r="W475" s="147"/>
    </row>
    <row r="476" spans="1:23" ht="12.75" customHeight="1" x14ac:dyDescent="0.15">
      <c r="A476" s="5"/>
      <c r="B476" s="150"/>
      <c r="C476" s="90"/>
      <c r="D476" s="146"/>
      <c r="E476" s="82"/>
      <c r="F476" s="147"/>
      <c r="G476" s="147"/>
      <c r="H476" s="147"/>
      <c r="I476" s="147"/>
      <c r="J476" s="147"/>
      <c r="K476" s="147"/>
      <c r="L476" s="147"/>
      <c r="M476" s="147"/>
      <c r="N476" s="147"/>
      <c r="O476" s="147"/>
      <c r="P476" s="147"/>
      <c r="Q476" s="147"/>
      <c r="R476" s="147"/>
      <c r="S476" s="147"/>
      <c r="T476" s="147"/>
      <c r="U476" s="147"/>
      <c r="V476" s="147"/>
      <c r="W476" s="147"/>
    </row>
    <row r="477" spans="1:23" ht="12.75" customHeight="1" x14ac:dyDescent="0.15">
      <c r="A477" s="5"/>
      <c r="B477" s="150"/>
      <c r="C477" s="90"/>
      <c r="D477" s="146"/>
      <c r="E477" s="82"/>
      <c r="F477" s="147"/>
      <c r="G477" s="147"/>
      <c r="H477" s="147"/>
      <c r="I477" s="147"/>
      <c r="J477" s="147"/>
      <c r="K477" s="147"/>
      <c r="L477" s="147"/>
      <c r="M477" s="147"/>
      <c r="N477" s="147"/>
      <c r="O477" s="147"/>
      <c r="P477" s="147"/>
      <c r="Q477" s="147"/>
      <c r="R477" s="147"/>
      <c r="S477" s="147"/>
      <c r="T477" s="147"/>
      <c r="U477" s="147"/>
      <c r="V477" s="147"/>
      <c r="W477" s="147"/>
    </row>
    <row r="478" spans="1:23" ht="12.75" customHeight="1" x14ac:dyDescent="0.15">
      <c r="A478" s="5"/>
      <c r="B478" s="150"/>
      <c r="C478" s="90"/>
      <c r="D478" s="146"/>
      <c r="E478" s="82"/>
      <c r="F478" s="147"/>
      <c r="G478" s="147"/>
      <c r="H478" s="147"/>
      <c r="I478" s="147"/>
      <c r="J478" s="147"/>
      <c r="K478" s="147"/>
      <c r="L478" s="147"/>
      <c r="M478" s="147"/>
      <c r="N478" s="147"/>
      <c r="O478" s="147"/>
      <c r="P478" s="147"/>
      <c r="Q478" s="147"/>
      <c r="R478" s="147"/>
      <c r="S478" s="147"/>
      <c r="T478" s="147"/>
      <c r="U478" s="147"/>
      <c r="V478" s="147"/>
      <c r="W478" s="147"/>
    </row>
    <row r="479" spans="1:23" ht="12.75" customHeight="1" x14ac:dyDescent="0.15">
      <c r="A479" s="5"/>
      <c r="B479" s="150"/>
      <c r="C479" s="90"/>
      <c r="D479" s="146"/>
      <c r="E479" s="82"/>
      <c r="F479" s="147"/>
      <c r="G479" s="147"/>
      <c r="H479" s="147"/>
      <c r="I479" s="147"/>
      <c r="J479" s="147"/>
      <c r="K479" s="147"/>
      <c r="L479" s="147"/>
      <c r="M479" s="147"/>
      <c r="N479" s="147"/>
      <c r="O479" s="147"/>
      <c r="P479" s="147"/>
      <c r="Q479" s="147"/>
      <c r="R479" s="147"/>
      <c r="S479" s="147"/>
      <c r="T479" s="147"/>
      <c r="U479" s="147"/>
      <c r="V479" s="147"/>
      <c r="W479" s="147"/>
    </row>
    <row r="480" spans="1:23" ht="12.75" customHeight="1" x14ac:dyDescent="0.15">
      <c r="A480" s="5"/>
      <c r="B480" s="150"/>
      <c r="C480" s="90"/>
      <c r="D480" s="146"/>
      <c r="E480" s="82"/>
      <c r="F480" s="147"/>
      <c r="G480" s="147"/>
      <c r="H480" s="147"/>
      <c r="I480" s="147"/>
      <c r="J480" s="147"/>
      <c r="K480" s="147"/>
      <c r="L480" s="147"/>
      <c r="M480" s="147"/>
      <c r="N480" s="147"/>
      <c r="O480" s="147"/>
      <c r="P480" s="147"/>
      <c r="Q480" s="147"/>
      <c r="R480" s="147"/>
      <c r="S480" s="147"/>
      <c r="T480" s="147"/>
      <c r="U480" s="147"/>
      <c r="V480" s="147"/>
      <c r="W480" s="147"/>
    </row>
    <row r="481" spans="1:23" ht="12.75" customHeight="1" x14ac:dyDescent="0.15">
      <c r="A481" s="5"/>
      <c r="B481" s="150"/>
      <c r="C481" s="90"/>
      <c r="D481" s="146"/>
      <c r="E481" s="82"/>
      <c r="F481" s="147"/>
      <c r="G481" s="147"/>
      <c r="H481" s="147"/>
      <c r="I481" s="147"/>
      <c r="J481" s="147"/>
      <c r="K481" s="147"/>
      <c r="L481" s="147"/>
      <c r="M481" s="147"/>
      <c r="N481" s="147"/>
      <c r="O481" s="147"/>
      <c r="P481" s="147"/>
      <c r="Q481" s="147"/>
      <c r="R481" s="147"/>
      <c r="S481" s="147"/>
      <c r="T481" s="147"/>
      <c r="U481" s="147"/>
      <c r="V481" s="147"/>
      <c r="W481" s="147"/>
    </row>
    <row r="482" spans="1:23" ht="12.75" customHeight="1" x14ac:dyDescent="0.15">
      <c r="A482" s="5"/>
      <c r="B482" s="150"/>
      <c r="C482" s="90"/>
      <c r="D482" s="146"/>
      <c r="E482" s="82"/>
      <c r="F482" s="147"/>
      <c r="G482" s="147"/>
      <c r="H482" s="147"/>
      <c r="I482" s="147"/>
      <c r="J482" s="147"/>
      <c r="K482" s="147"/>
      <c r="L482" s="147"/>
      <c r="M482" s="147"/>
      <c r="N482" s="147"/>
      <c r="O482" s="147"/>
      <c r="P482" s="147"/>
      <c r="Q482" s="147"/>
      <c r="R482" s="147"/>
      <c r="S482" s="147"/>
      <c r="T482" s="147"/>
      <c r="U482" s="147"/>
      <c r="V482" s="147"/>
      <c r="W482" s="147"/>
    </row>
    <row r="483" spans="1:23" ht="12.75" customHeight="1" x14ac:dyDescent="0.15">
      <c r="A483" s="5"/>
      <c r="B483" s="150"/>
      <c r="C483" s="90"/>
      <c r="D483" s="146"/>
      <c r="E483" s="82"/>
      <c r="F483" s="147"/>
      <c r="G483" s="147"/>
      <c r="H483" s="147"/>
      <c r="I483" s="147"/>
      <c r="J483" s="147"/>
      <c r="K483" s="147"/>
      <c r="L483" s="147"/>
      <c r="M483" s="147"/>
      <c r="N483" s="147"/>
      <c r="O483" s="147"/>
      <c r="P483" s="147"/>
      <c r="Q483" s="147"/>
      <c r="R483" s="147"/>
      <c r="S483" s="147"/>
      <c r="T483" s="147"/>
      <c r="U483" s="147"/>
      <c r="V483" s="147"/>
      <c r="W483" s="147"/>
    </row>
    <row r="484" spans="1:23" ht="12.75" customHeight="1" x14ac:dyDescent="0.15">
      <c r="A484" s="5"/>
      <c r="B484" s="150"/>
      <c r="C484" s="90"/>
      <c r="D484" s="146"/>
      <c r="E484" s="82"/>
      <c r="F484" s="147"/>
      <c r="G484" s="147"/>
      <c r="H484" s="147"/>
      <c r="I484" s="147"/>
      <c r="J484" s="147"/>
      <c r="K484" s="147"/>
      <c r="L484" s="147"/>
      <c r="M484" s="147"/>
      <c r="N484" s="147"/>
      <c r="O484" s="147"/>
      <c r="P484" s="147"/>
      <c r="Q484" s="147"/>
      <c r="R484" s="147"/>
      <c r="S484" s="147"/>
      <c r="T484" s="147"/>
      <c r="U484" s="147"/>
      <c r="V484" s="147"/>
      <c r="W484" s="147"/>
    </row>
    <row r="485" spans="1:23" ht="12.75" customHeight="1" x14ac:dyDescent="0.15">
      <c r="A485" s="5"/>
      <c r="B485" s="150"/>
      <c r="C485" s="90"/>
      <c r="D485" s="146"/>
      <c r="E485" s="82"/>
      <c r="F485" s="147"/>
      <c r="G485" s="147"/>
      <c r="H485" s="147"/>
      <c r="I485" s="147"/>
      <c r="J485" s="147"/>
      <c r="K485" s="147"/>
      <c r="L485" s="147"/>
      <c r="M485" s="147"/>
      <c r="N485" s="147"/>
      <c r="O485" s="147"/>
      <c r="P485" s="147"/>
      <c r="Q485" s="147"/>
      <c r="R485" s="147"/>
      <c r="S485" s="147"/>
      <c r="T485" s="147"/>
      <c r="U485" s="147"/>
      <c r="V485" s="147"/>
      <c r="W485" s="147"/>
    </row>
    <row r="486" spans="1:23" ht="12.75" customHeight="1" x14ac:dyDescent="0.15">
      <c r="A486" s="5"/>
      <c r="B486" s="150"/>
      <c r="C486" s="90"/>
      <c r="D486" s="146"/>
      <c r="E486" s="82"/>
      <c r="F486" s="147"/>
      <c r="G486" s="147"/>
      <c r="H486" s="147"/>
      <c r="I486" s="147"/>
      <c r="J486" s="147"/>
      <c r="K486" s="147"/>
      <c r="L486" s="147"/>
      <c r="M486" s="147"/>
      <c r="N486" s="147"/>
      <c r="O486" s="147"/>
      <c r="P486" s="147"/>
      <c r="Q486" s="147"/>
      <c r="R486" s="147"/>
      <c r="S486" s="147"/>
      <c r="T486" s="147"/>
      <c r="U486" s="147"/>
      <c r="V486" s="147"/>
      <c r="W486" s="147"/>
    </row>
    <row r="487" spans="1:23" ht="12.75" customHeight="1" x14ac:dyDescent="0.15">
      <c r="A487" s="5"/>
      <c r="B487" s="150"/>
      <c r="C487" s="90"/>
      <c r="D487" s="146"/>
      <c r="E487" s="82"/>
      <c r="F487" s="147"/>
      <c r="G487" s="147"/>
      <c r="H487" s="147"/>
      <c r="I487" s="147"/>
      <c r="J487" s="147"/>
      <c r="K487" s="147"/>
      <c r="L487" s="147"/>
      <c r="M487" s="147"/>
      <c r="N487" s="147"/>
      <c r="O487" s="147"/>
      <c r="P487" s="147"/>
      <c r="Q487" s="147"/>
      <c r="R487" s="147"/>
      <c r="S487" s="147"/>
      <c r="T487" s="147"/>
      <c r="U487" s="147"/>
      <c r="V487" s="147"/>
      <c r="W487" s="147"/>
    </row>
    <row r="488" spans="1:23" ht="12.75" customHeight="1" x14ac:dyDescent="0.15">
      <c r="A488" s="5"/>
      <c r="B488" s="150"/>
      <c r="C488" s="90"/>
      <c r="D488" s="146"/>
      <c r="E488" s="82"/>
      <c r="F488" s="147"/>
      <c r="G488" s="147"/>
      <c r="H488" s="147"/>
      <c r="I488" s="147"/>
      <c r="J488" s="147"/>
      <c r="K488" s="147"/>
      <c r="L488" s="147"/>
      <c r="M488" s="147"/>
      <c r="N488" s="147"/>
      <c r="O488" s="147"/>
      <c r="P488" s="147"/>
      <c r="Q488" s="147"/>
      <c r="R488" s="147"/>
      <c r="S488" s="147"/>
      <c r="T488" s="147"/>
      <c r="U488" s="147"/>
      <c r="V488" s="147"/>
      <c r="W488" s="147"/>
    </row>
    <row r="489" spans="1:23" ht="12.75" customHeight="1" x14ac:dyDescent="0.15">
      <c r="A489" s="5"/>
      <c r="B489" s="150"/>
      <c r="C489" s="90"/>
      <c r="D489" s="146"/>
      <c r="E489" s="82"/>
      <c r="F489" s="147"/>
      <c r="G489" s="147"/>
      <c r="H489" s="147"/>
      <c r="I489" s="147"/>
      <c r="J489" s="147"/>
      <c r="K489" s="147"/>
      <c r="L489" s="147"/>
      <c r="M489" s="147"/>
      <c r="N489" s="147"/>
      <c r="O489" s="147"/>
      <c r="P489" s="147"/>
      <c r="Q489" s="147"/>
      <c r="R489" s="147"/>
      <c r="S489" s="147"/>
      <c r="T489" s="147"/>
      <c r="U489" s="147"/>
      <c r="V489" s="147"/>
      <c r="W489" s="147"/>
    </row>
    <row r="490" spans="1:23" ht="12.75" customHeight="1" x14ac:dyDescent="0.15">
      <c r="A490" s="5"/>
      <c r="B490" s="150"/>
      <c r="C490" s="90"/>
      <c r="D490" s="146"/>
      <c r="E490" s="82"/>
      <c r="F490" s="147"/>
      <c r="G490" s="147"/>
      <c r="H490" s="147"/>
      <c r="I490" s="147"/>
      <c r="J490" s="147"/>
      <c r="K490" s="147"/>
      <c r="L490" s="147"/>
      <c r="M490" s="147"/>
      <c r="N490" s="147"/>
      <c r="O490" s="147"/>
      <c r="P490" s="147"/>
      <c r="Q490" s="147"/>
      <c r="R490" s="147"/>
      <c r="S490" s="147"/>
      <c r="T490" s="147"/>
      <c r="U490" s="147"/>
      <c r="V490" s="147"/>
      <c r="W490" s="147"/>
    </row>
    <row r="491" spans="1:23" ht="12.75" customHeight="1" x14ac:dyDescent="0.15">
      <c r="A491" s="5"/>
      <c r="B491" s="150"/>
      <c r="C491" s="90"/>
      <c r="D491" s="146"/>
      <c r="E491" s="82"/>
      <c r="F491" s="147"/>
      <c r="G491" s="147"/>
      <c r="H491" s="147"/>
      <c r="I491" s="147"/>
      <c r="J491" s="147"/>
      <c r="K491" s="147"/>
      <c r="L491" s="147"/>
      <c r="M491" s="147"/>
      <c r="N491" s="147"/>
      <c r="O491" s="147"/>
      <c r="P491" s="147"/>
      <c r="Q491" s="147"/>
      <c r="R491" s="147"/>
      <c r="S491" s="147"/>
      <c r="T491" s="147"/>
      <c r="U491" s="147"/>
      <c r="V491" s="147"/>
      <c r="W491" s="147"/>
    </row>
    <row r="492" spans="1:23" ht="12.75" customHeight="1" x14ac:dyDescent="0.15">
      <c r="A492" s="5"/>
      <c r="B492" s="150"/>
      <c r="C492" s="90"/>
      <c r="D492" s="146"/>
      <c r="E492" s="82"/>
      <c r="F492" s="147"/>
      <c r="G492" s="147"/>
      <c r="H492" s="147"/>
      <c r="I492" s="147"/>
      <c r="J492" s="147"/>
      <c r="K492" s="147"/>
      <c r="L492" s="147"/>
      <c r="M492" s="147"/>
      <c r="N492" s="147"/>
      <c r="O492" s="147"/>
      <c r="P492" s="147"/>
      <c r="Q492" s="147"/>
      <c r="R492" s="147"/>
      <c r="S492" s="147"/>
      <c r="T492" s="147"/>
      <c r="U492" s="147"/>
      <c r="V492" s="147"/>
      <c r="W492" s="147"/>
    </row>
    <row r="493" spans="1:23" ht="12.75" customHeight="1" x14ac:dyDescent="0.15">
      <c r="A493" s="5"/>
      <c r="B493" s="150"/>
      <c r="C493" s="90"/>
      <c r="D493" s="146"/>
      <c r="E493" s="82"/>
      <c r="F493" s="147"/>
      <c r="G493" s="147"/>
      <c r="H493" s="147"/>
      <c r="I493" s="147"/>
      <c r="J493" s="147"/>
      <c r="K493" s="147"/>
      <c r="L493" s="147"/>
      <c r="M493" s="147"/>
      <c r="N493" s="147"/>
      <c r="O493" s="147"/>
      <c r="P493" s="147"/>
      <c r="Q493" s="147"/>
      <c r="R493" s="147"/>
      <c r="S493" s="147"/>
      <c r="T493" s="147"/>
      <c r="U493" s="147"/>
      <c r="V493" s="147"/>
      <c r="W493" s="147"/>
    </row>
    <row r="494" spans="1:23" ht="12.75" customHeight="1" x14ac:dyDescent="0.15">
      <c r="A494" s="5"/>
      <c r="B494" s="150"/>
      <c r="C494" s="90"/>
      <c r="D494" s="146"/>
      <c r="E494" s="82"/>
      <c r="F494" s="147"/>
      <c r="G494" s="147"/>
      <c r="H494" s="147"/>
      <c r="I494" s="147"/>
      <c r="J494" s="147"/>
      <c r="K494" s="147"/>
      <c r="L494" s="147"/>
      <c r="M494" s="147"/>
      <c r="N494" s="147"/>
      <c r="O494" s="147"/>
      <c r="P494" s="147"/>
      <c r="Q494" s="147"/>
      <c r="R494" s="147"/>
      <c r="S494" s="147"/>
      <c r="T494" s="147"/>
      <c r="U494" s="147"/>
      <c r="V494" s="147"/>
      <c r="W494" s="147"/>
    </row>
    <row r="495" spans="1:23" ht="12.75" customHeight="1" x14ac:dyDescent="0.15">
      <c r="A495" s="5"/>
      <c r="B495" s="150"/>
      <c r="C495" s="90"/>
      <c r="D495" s="146"/>
      <c r="E495" s="82"/>
      <c r="F495" s="147"/>
      <c r="G495" s="147"/>
      <c r="H495" s="147"/>
      <c r="I495" s="147"/>
      <c r="J495" s="147"/>
      <c r="K495" s="147"/>
      <c r="L495" s="147"/>
      <c r="M495" s="147"/>
      <c r="N495" s="147"/>
      <c r="O495" s="147"/>
      <c r="P495" s="147"/>
      <c r="Q495" s="147"/>
      <c r="R495" s="147"/>
      <c r="S495" s="147"/>
      <c r="T495" s="147"/>
      <c r="U495" s="147"/>
      <c r="V495" s="147"/>
      <c r="W495" s="147"/>
    </row>
    <row r="496" spans="1:23" ht="12.75" customHeight="1" x14ac:dyDescent="0.15">
      <c r="A496" s="5"/>
      <c r="B496" s="150"/>
      <c r="C496" s="90"/>
      <c r="D496" s="146"/>
      <c r="E496" s="82"/>
      <c r="F496" s="147"/>
      <c r="G496" s="147"/>
      <c r="H496" s="147"/>
      <c r="I496" s="147"/>
      <c r="J496" s="147"/>
      <c r="K496" s="147"/>
      <c r="L496" s="147"/>
      <c r="M496" s="147"/>
      <c r="N496" s="147"/>
      <c r="O496" s="147"/>
      <c r="P496" s="147"/>
      <c r="Q496" s="147"/>
      <c r="R496" s="147"/>
      <c r="S496" s="147"/>
      <c r="T496" s="147"/>
      <c r="U496" s="147"/>
      <c r="V496" s="147"/>
      <c r="W496" s="147"/>
    </row>
    <row r="497" spans="1:23" ht="12.75" customHeight="1" x14ac:dyDescent="0.15">
      <c r="A497" s="5"/>
      <c r="B497" s="150"/>
      <c r="C497" s="90"/>
      <c r="D497" s="146"/>
      <c r="E497" s="82"/>
      <c r="F497" s="147"/>
      <c r="G497" s="147"/>
      <c r="H497" s="147"/>
      <c r="I497" s="147"/>
      <c r="J497" s="147"/>
      <c r="K497" s="147"/>
      <c r="L497" s="147"/>
      <c r="M497" s="147"/>
      <c r="N497" s="147"/>
      <c r="O497" s="147"/>
      <c r="P497" s="147"/>
      <c r="Q497" s="147"/>
      <c r="R497" s="147"/>
      <c r="S497" s="147"/>
      <c r="T497" s="147"/>
      <c r="U497" s="147"/>
      <c r="V497" s="147"/>
      <c r="W497" s="147"/>
    </row>
    <row r="498" spans="1:23" ht="12.75" customHeight="1" x14ac:dyDescent="0.15">
      <c r="A498" s="5"/>
      <c r="B498" s="150"/>
      <c r="C498" s="90"/>
      <c r="D498" s="146"/>
      <c r="E498" s="82"/>
      <c r="F498" s="147"/>
      <c r="G498" s="147"/>
      <c r="H498" s="147"/>
      <c r="I498" s="147"/>
      <c r="J498" s="147"/>
      <c r="K498" s="147"/>
      <c r="L498" s="147"/>
      <c r="M498" s="147"/>
      <c r="N498" s="147"/>
      <c r="O498" s="147"/>
      <c r="P498" s="147"/>
      <c r="Q498" s="147"/>
      <c r="R498" s="147"/>
      <c r="S498" s="147"/>
      <c r="T498" s="147"/>
      <c r="U498" s="147"/>
      <c r="V498" s="147"/>
      <c r="W498" s="147"/>
    </row>
    <row r="499" spans="1:23" ht="12.75" customHeight="1" x14ac:dyDescent="0.15">
      <c r="A499" s="5"/>
      <c r="B499" s="150"/>
      <c r="C499" s="90"/>
      <c r="D499" s="146"/>
      <c r="E499" s="82"/>
      <c r="F499" s="147"/>
      <c r="G499" s="147"/>
      <c r="H499" s="147"/>
      <c r="I499" s="147"/>
      <c r="J499" s="147"/>
      <c r="K499" s="147"/>
      <c r="L499" s="147"/>
      <c r="M499" s="147"/>
      <c r="N499" s="147"/>
      <c r="O499" s="147"/>
      <c r="P499" s="147"/>
      <c r="Q499" s="147"/>
      <c r="R499" s="147"/>
      <c r="S499" s="147"/>
      <c r="T499" s="147"/>
      <c r="U499" s="147"/>
      <c r="V499" s="147"/>
      <c r="W499" s="147"/>
    </row>
    <row r="500" spans="1:23" ht="12.75" customHeight="1" x14ac:dyDescent="0.15">
      <c r="A500" s="5"/>
      <c r="B500" s="150"/>
      <c r="C500" s="90"/>
      <c r="D500" s="146"/>
      <c r="E500" s="82"/>
      <c r="F500" s="147"/>
      <c r="G500" s="147"/>
      <c r="H500" s="147"/>
      <c r="I500" s="147"/>
      <c r="J500" s="147"/>
      <c r="K500" s="147"/>
      <c r="L500" s="147"/>
      <c r="M500" s="147"/>
      <c r="N500" s="147"/>
      <c r="O500" s="147"/>
      <c r="P500" s="147"/>
      <c r="Q500" s="147"/>
      <c r="R500" s="147"/>
      <c r="S500" s="147"/>
      <c r="T500" s="147"/>
      <c r="U500" s="147"/>
      <c r="V500" s="147"/>
      <c r="W500" s="147"/>
    </row>
    <row r="501" spans="1:23" ht="12.75" customHeight="1" x14ac:dyDescent="0.15">
      <c r="A501" s="5"/>
      <c r="B501" s="150"/>
      <c r="C501" s="90"/>
      <c r="D501" s="146"/>
      <c r="E501" s="82"/>
      <c r="F501" s="147"/>
      <c r="G501" s="147"/>
      <c r="H501" s="147"/>
      <c r="I501" s="147"/>
      <c r="J501" s="147"/>
      <c r="K501" s="147"/>
      <c r="L501" s="147"/>
      <c r="M501" s="147"/>
      <c r="N501" s="147"/>
      <c r="O501" s="147"/>
      <c r="P501" s="147"/>
      <c r="Q501" s="147"/>
      <c r="R501" s="147"/>
      <c r="S501" s="147"/>
      <c r="T501" s="147"/>
      <c r="U501" s="147"/>
      <c r="V501" s="147"/>
      <c r="W501" s="147"/>
    </row>
    <row r="502" spans="1:23" ht="12.75" customHeight="1" x14ac:dyDescent="0.15">
      <c r="A502" s="5"/>
      <c r="B502" s="150"/>
      <c r="C502" s="90"/>
      <c r="D502" s="146"/>
      <c r="E502" s="82"/>
      <c r="F502" s="147"/>
      <c r="G502" s="147"/>
      <c r="H502" s="147"/>
      <c r="I502" s="147"/>
      <c r="J502" s="147"/>
      <c r="K502" s="147"/>
      <c r="L502" s="147"/>
      <c r="M502" s="147"/>
      <c r="N502" s="147"/>
      <c r="O502" s="147"/>
      <c r="P502" s="147"/>
      <c r="Q502" s="147"/>
      <c r="R502" s="147"/>
      <c r="S502" s="147"/>
      <c r="T502" s="147"/>
      <c r="U502" s="147"/>
      <c r="V502" s="147"/>
      <c r="W502" s="147"/>
    </row>
    <row r="503" spans="1:23" ht="12.75" customHeight="1" x14ac:dyDescent="0.15">
      <c r="A503" s="5"/>
      <c r="B503" s="150"/>
      <c r="C503" s="90"/>
      <c r="D503" s="146"/>
      <c r="E503" s="82"/>
      <c r="F503" s="147"/>
      <c r="G503" s="147"/>
      <c r="H503" s="147"/>
      <c r="I503" s="147"/>
      <c r="J503" s="147"/>
      <c r="K503" s="147"/>
      <c r="L503" s="147"/>
      <c r="M503" s="147"/>
      <c r="N503" s="147"/>
      <c r="O503" s="147"/>
      <c r="P503" s="147"/>
      <c r="Q503" s="147"/>
      <c r="R503" s="147"/>
      <c r="S503" s="147"/>
      <c r="T503" s="147"/>
      <c r="U503" s="147"/>
      <c r="V503" s="147"/>
      <c r="W503" s="147"/>
    </row>
    <row r="504" spans="1:23" ht="12.75" customHeight="1" x14ac:dyDescent="0.15">
      <c r="A504" s="5"/>
      <c r="B504" s="150"/>
      <c r="C504" s="90"/>
      <c r="D504" s="146"/>
      <c r="E504" s="82"/>
      <c r="F504" s="147"/>
      <c r="G504" s="147"/>
      <c r="H504" s="147"/>
      <c r="I504" s="147"/>
      <c r="J504" s="147"/>
      <c r="K504" s="147"/>
      <c r="L504" s="147"/>
      <c r="M504" s="147"/>
      <c r="N504" s="147"/>
      <c r="O504" s="147"/>
      <c r="P504" s="147"/>
      <c r="Q504" s="147"/>
      <c r="R504" s="147"/>
      <c r="S504" s="147"/>
      <c r="T504" s="147"/>
      <c r="U504" s="147"/>
      <c r="V504" s="147"/>
      <c r="W504" s="147"/>
    </row>
    <row r="505" spans="1:23" ht="12.75" customHeight="1" x14ac:dyDescent="0.15">
      <c r="A505" s="5"/>
      <c r="B505" s="150"/>
      <c r="C505" s="90"/>
      <c r="D505" s="146"/>
      <c r="E505" s="82"/>
      <c r="F505" s="147"/>
      <c r="G505" s="147"/>
      <c r="H505" s="147"/>
      <c r="I505" s="147"/>
      <c r="J505" s="147"/>
      <c r="K505" s="147"/>
      <c r="L505" s="147"/>
      <c r="M505" s="147"/>
      <c r="N505" s="147"/>
      <c r="O505" s="147"/>
      <c r="P505" s="147"/>
      <c r="Q505" s="147"/>
      <c r="R505" s="147"/>
      <c r="S505" s="147"/>
      <c r="T505" s="147"/>
      <c r="U505" s="147"/>
      <c r="V505" s="147"/>
      <c r="W505" s="147"/>
    </row>
    <row r="506" spans="1:23" ht="12.75" customHeight="1" x14ac:dyDescent="0.15">
      <c r="A506" s="5"/>
      <c r="B506" s="150"/>
      <c r="C506" s="90"/>
      <c r="D506" s="146"/>
      <c r="E506" s="82"/>
      <c r="F506" s="147"/>
      <c r="G506" s="147"/>
      <c r="H506" s="147"/>
      <c r="I506" s="147"/>
      <c r="J506" s="147"/>
      <c r="K506" s="147"/>
      <c r="L506" s="147"/>
      <c r="M506" s="147"/>
      <c r="N506" s="147"/>
      <c r="O506" s="147"/>
      <c r="P506" s="147"/>
      <c r="Q506" s="147"/>
      <c r="R506" s="147"/>
      <c r="S506" s="147"/>
      <c r="T506" s="147"/>
      <c r="U506" s="147"/>
      <c r="V506" s="147"/>
      <c r="W506" s="147"/>
    </row>
    <row r="507" spans="1:23" ht="12.75" customHeight="1" x14ac:dyDescent="0.15">
      <c r="A507" s="5"/>
      <c r="B507" s="150"/>
      <c r="C507" s="90"/>
      <c r="D507" s="146"/>
      <c r="E507" s="82"/>
      <c r="F507" s="147"/>
      <c r="G507" s="147"/>
      <c r="H507" s="147"/>
      <c r="I507" s="147"/>
      <c r="J507" s="147"/>
      <c r="K507" s="147"/>
      <c r="L507" s="147"/>
      <c r="M507" s="147"/>
      <c r="N507" s="147"/>
      <c r="O507" s="147"/>
      <c r="P507" s="147"/>
      <c r="Q507" s="147"/>
      <c r="R507" s="147"/>
      <c r="S507" s="147"/>
      <c r="T507" s="147"/>
      <c r="U507" s="147"/>
      <c r="V507" s="147"/>
      <c r="W507" s="147"/>
    </row>
    <row r="508" spans="1:23" ht="12.75" customHeight="1" x14ac:dyDescent="0.15">
      <c r="A508" s="5"/>
      <c r="B508" s="150"/>
      <c r="C508" s="90"/>
      <c r="D508" s="146"/>
      <c r="E508" s="82"/>
      <c r="F508" s="147"/>
      <c r="G508" s="147"/>
      <c r="H508" s="147"/>
      <c r="I508" s="147"/>
      <c r="J508" s="147"/>
      <c r="K508" s="147"/>
      <c r="L508" s="147"/>
      <c r="M508" s="147"/>
      <c r="N508" s="147"/>
      <c r="O508" s="147"/>
      <c r="P508" s="147"/>
      <c r="Q508" s="147"/>
      <c r="R508" s="147"/>
      <c r="S508" s="147"/>
      <c r="T508" s="147"/>
      <c r="U508" s="147"/>
      <c r="V508" s="147"/>
      <c r="W508" s="147"/>
    </row>
    <row r="509" spans="1:23" ht="12.75" customHeight="1" x14ac:dyDescent="0.15">
      <c r="A509" s="5"/>
      <c r="B509" s="150"/>
      <c r="C509" s="90"/>
      <c r="D509" s="146"/>
      <c r="E509" s="82"/>
      <c r="F509" s="147"/>
      <c r="G509" s="147"/>
      <c r="H509" s="147"/>
      <c r="I509" s="147"/>
      <c r="J509" s="147"/>
      <c r="K509" s="147"/>
      <c r="L509" s="147"/>
      <c r="M509" s="147"/>
      <c r="N509" s="147"/>
      <c r="O509" s="147"/>
      <c r="P509" s="147"/>
      <c r="Q509" s="147"/>
      <c r="R509" s="147"/>
      <c r="S509" s="147"/>
      <c r="T509" s="147"/>
      <c r="U509" s="147"/>
      <c r="V509" s="147"/>
      <c r="W509" s="147"/>
    </row>
    <row r="510" spans="1:23" ht="12.75" customHeight="1" x14ac:dyDescent="0.15">
      <c r="A510" s="5"/>
      <c r="B510" s="150"/>
      <c r="C510" s="90"/>
      <c r="D510" s="146"/>
      <c r="E510" s="82"/>
      <c r="F510" s="147"/>
      <c r="G510" s="147"/>
      <c r="H510" s="147"/>
      <c r="I510" s="147"/>
      <c r="J510" s="147"/>
      <c r="K510" s="147"/>
      <c r="L510" s="147"/>
      <c r="M510" s="147"/>
      <c r="N510" s="147"/>
      <c r="O510" s="147"/>
      <c r="P510" s="147"/>
      <c r="Q510" s="147"/>
      <c r="R510" s="147"/>
      <c r="S510" s="147"/>
      <c r="T510" s="147"/>
      <c r="U510" s="147"/>
      <c r="V510" s="147"/>
      <c r="W510" s="147"/>
    </row>
    <row r="511" spans="1:23" ht="12.75" customHeight="1" x14ac:dyDescent="0.15">
      <c r="A511" s="5"/>
      <c r="B511" s="150"/>
      <c r="C511" s="90"/>
      <c r="D511" s="146"/>
      <c r="E511" s="82"/>
      <c r="F511" s="147"/>
      <c r="G511" s="147"/>
      <c r="H511" s="147"/>
      <c r="I511" s="147"/>
      <c r="J511" s="147"/>
      <c r="K511" s="147"/>
      <c r="L511" s="147"/>
      <c r="M511" s="147"/>
      <c r="N511" s="147"/>
      <c r="O511" s="147"/>
      <c r="P511" s="147"/>
      <c r="Q511" s="147"/>
      <c r="R511" s="147"/>
      <c r="S511" s="147"/>
      <c r="T511" s="147"/>
      <c r="U511" s="147"/>
      <c r="V511" s="147"/>
      <c r="W511" s="147"/>
    </row>
    <row r="512" spans="1:23" ht="12.75" customHeight="1" x14ac:dyDescent="0.15">
      <c r="A512" s="5"/>
      <c r="B512" s="150"/>
      <c r="C512" s="90"/>
      <c r="D512" s="146"/>
      <c r="E512" s="82"/>
      <c r="F512" s="147"/>
      <c r="G512" s="147"/>
      <c r="H512" s="147"/>
      <c r="I512" s="147"/>
      <c r="J512" s="147"/>
      <c r="K512" s="147"/>
      <c r="L512" s="147"/>
      <c r="M512" s="147"/>
      <c r="N512" s="147"/>
      <c r="O512" s="147"/>
      <c r="P512" s="147"/>
      <c r="Q512" s="147"/>
      <c r="R512" s="147"/>
      <c r="S512" s="147"/>
      <c r="T512" s="147"/>
      <c r="U512" s="147"/>
      <c r="V512" s="147"/>
      <c r="W512" s="147"/>
    </row>
    <row r="513" spans="1:23" ht="12.75" customHeight="1" x14ac:dyDescent="0.15">
      <c r="A513" s="5"/>
      <c r="B513" s="150"/>
      <c r="C513" s="90"/>
      <c r="D513" s="146"/>
      <c r="E513" s="82"/>
      <c r="F513" s="147"/>
      <c r="G513" s="147"/>
      <c r="H513" s="147"/>
      <c r="I513" s="147"/>
      <c r="J513" s="147"/>
      <c r="K513" s="147"/>
      <c r="L513" s="147"/>
      <c r="M513" s="147"/>
      <c r="N513" s="147"/>
      <c r="O513" s="147"/>
      <c r="P513" s="147"/>
      <c r="Q513" s="147"/>
      <c r="R513" s="147"/>
      <c r="S513" s="147"/>
      <c r="T513" s="147"/>
      <c r="U513" s="147"/>
      <c r="V513" s="147"/>
      <c r="W513" s="147"/>
    </row>
    <row r="514" spans="1:23" ht="12.75" customHeight="1" x14ac:dyDescent="0.15">
      <c r="A514" s="5"/>
      <c r="B514" s="150"/>
      <c r="C514" s="90"/>
      <c r="D514" s="146"/>
      <c r="E514" s="82"/>
      <c r="F514" s="147"/>
      <c r="G514" s="147"/>
      <c r="H514" s="147"/>
      <c r="I514" s="147"/>
      <c r="J514" s="147"/>
      <c r="K514" s="147"/>
      <c r="L514" s="147"/>
      <c r="M514" s="147"/>
      <c r="N514" s="147"/>
      <c r="O514" s="147"/>
      <c r="P514" s="147"/>
      <c r="Q514" s="147"/>
      <c r="R514" s="147"/>
      <c r="S514" s="147"/>
      <c r="T514" s="147"/>
      <c r="U514" s="147"/>
      <c r="V514" s="147"/>
      <c r="W514" s="147"/>
    </row>
    <row r="515" spans="1:23" ht="12.75" customHeight="1" x14ac:dyDescent="0.15">
      <c r="A515" s="5"/>
      <c r="B515" s="150"/>
      <c r="C515" s="90"/>
      <c r="D515" s="146"/>
      <c r="E515" s="82"/>
      <c r="F515" s="147"/>
      <c r="G515" s="147"/>
      <c r="H515" s="147"/>
      <c r="I515" s="147"/>
      <c r="J515" s="147"/>
      <c r="K515" s="147"/>
      <c r="L515" s="147"/>
      <c r="M515" s="147"/>
      <c r="N515" s="147"/>
      <c r="O515" s="147"/>
      <c r="P515" s="147"/>
      <c r="Q515" s="147"/>
      <c r="R515" s="147"/>
      <c r="S515" s="147"/>
      <c r="T515" s="147"/>
      <c r="U515" s="147"/>
      <c r="V515" s="147"/>
      <c r="W515" s="147"/>
    </row>
    <row r="516" spans="1:23" ht="12.75" customHeight="1" x14ac:dyDescent="0.15">
      <c r="A516" s="5"/>
      <c r="B516" s="150"/>
      <c r="C516" s="90"/>
      <c r="D516" s="146"/>
      <c r="E516" s="82"/>
      <c r="F516" s="147"/>
      <c r="G516" s="147"/>
      <c r="H516" s="147"/>
      <c r="I516" s="147"/>
      <c r="J516" s="147"/>
      <c r="K516" s="147"/>
      <c r="L516" s="147"/>
      <c r="M516" s="147"/>
      <c r="N516" s="147"/>
      <c r="O516" s="147"/>
      <c r="P516" s="147"/>
      <c r="Q516" s="147"/>
      <c r="R516" s="147"/>
      <c r="S516" s="147"/>
      <c r="T516" s="147"/>
      <c r="U516" s="147"/>
      <c r="V516" s="147"/>
      <c r="W516" s="147"/>
    </row>
    <row r="517" spans="1:23" ht="12.75" customHeight="1" x14ac:dyDescent="0.15">
      <c r="A517" s="5"/>
      <c r="B517" s="150"/>
      <c r="C517" s="90"/>
      <c r="D517" s="146"/>
      <c r="E517" s="82"/>
      <c r="F517" s="147"/>
      <c r="G517" s="147"/>
      <c r="H517" s="147"/>
      <c r="I517" s="147"/>
      <c r="J517" s="147"/>
      <c r="K517" s="147"/>
      <c r="L517" s="147"/>
      <c r="M517" s="147"/>
      <c r="N517" s="147"/>
      <c r="O517" s="147"/>
      <c r="P517" s="147"/>
      <c r="Q517" s="147"/>
      <c r="R517" s="147"/>
      <c r="S517" s="147"/>
      <c r="T517" s="147"/>
      <c r="U517" s="147"/>
      <c r="V517" s="147"/>
      <c r="W517" s="147"/>
    </row>
    <row r="518" spans="1:23" ht="12.75" customHeight="1" x14ac:dyDescent="0.15">
      <c r="A518" s="5"/>
      <c r="B518" s="150"/>
      <c r="C518" s="90"/>
      <c r="D518" s="146"/>
      <c r="E518" s="82"/>
      <c r="F518" s="147"/>
      <c r="G518" s="147"/>
      <c r="H518" s="147"/>
      <c r="I518" s="147"/>
      <c r="J518" s="147"/>
      <c r="K518" s="147"/>
      <c r="L518" s="147"/>
      <c r="M518" s="147"/>
      <c r="N518" s="147"/>
      <c r="O518" s="147"/>
      <c r="P518" s="147"/>
      <c r="Q518" s="147"/>
      <c r="R518" s="147"/>
      <c r="S518" s="147"/>
      <c r="T518" s="147"/>
      <c r="U518" s="147"/>
      <c r="V518" s="147"/>
      <c r="W518" s="147"/>
    </row>
    <row r="519" spans="1:23" ht="12.75" customHeight="1" x14ac:dyDescent="0.15">
      <c r="A519" s="5"/>
      <c r="B519" s="150"/>
      <c r="C519" s="90"/>
      <c r="D519" s="146"/>
      <c r="E519" s="82"/>
      <c r="F519" s="147"/>
      <c r="G519" s="147"/>
      <c r="H519" s="147"/>
      <c r="I519" s="147"/>
      <c r="J519" s="147"/>
      <c r="K519" s="147"/>
      <c r="L519" s="147"/>
      <c r="M519" s="147"/>
      <c r="N519" s="147"/>
      <c r="O519" s="147"/>
      <c r="P519" s="147"/>
      <c r="Q519" s="147"/>
      <c r="R519" s="147"/>
      <c r="S519" s="147"/>
      <c r="T519" s="147"/>
      <c r="U519" s="147"/>
      <c r="V519" s="147"/>
      <c r="W519" s="147"/>
    </row>
    <row r="520" spans="1:23" ht="12.75" customHeight="1" x14ac:dyDescent="0.15">
      <c r="A520" s="5"/>
      <c r="B520" s="150"/>
      <c r="C520" s="90"/>
      <c r="D520" s="146"/>
      <c r="E520" s="82"/>
      <c r="F520" s="147"/>
      <c r="G520" s="147"/>
      <c r="H520" s="147"/>
      <c r="I520" s="147"/>
      <c r="J520" s="147"/>
      <c r="K520" s="147"/>
      <c r="L520" s="147"/>
      <c r="M520" s="147"/>
      <c r="N520" s="147"/>
      <c r="O520" s="147"/>
      <c r="P520" s="147"/>
      <c r="Q520" s="147"/>
      <c r="R520" s="147"/>
      <c r="S520" s="147"/>
      <c r="T520" s="147"/>
      <c r="U520" s="147"/>
      <c r="V520" s="147"/>
      <c r="W520" s="147"/>
    </row>
    <row r="521" spans="1:23" ht="12.75" customHeight="1" x14ac:dyDescent="0.15">
      <c r="A521" s="5"/>
      <c r="B521" s="150"/>
      <c r="C521" s="90"/>
      <c r="D521" s="146"/>
      <c r="E521" s="82"/>
      <c r="F521" s="147"/>
      <c r="G521" s="147"/>
      <c r="H521" s="147"/>
      <c r="I521" s="147"/>
      <c r="J521" s="147"/>
      <c r="K521" s="147"/>
      <c r="L521" s="147"/>
      <c r="M521" s="147"/>
      <c r="N521" s="147"/>
      <c r="O521" s="147"/>
      <c r="P521" s="147"/>
      <c r="Q521" s="147"/>
      <c r="R521" s="147"/>
      <c r="S521" s="147"/>
      <c r="T521" s="147"/>
      <c r="U521" s="147"/>
      <c r="V521" s="147"/>
      <c r="W521" s="147"/>
    </row>
    <row r="522" spans="1:23" ht="12.75" customHeight="1" x14ac:dyDescent="0.15">
      <c r="A522" s="5"/>
      <c r="B522" s="150"/>
      <c r="C522" s="90"/>
      <c r="D522" s="146"/>
      <c r="E522" s="82"/>
      <c r="F522" s="147"/>
      <c r="G522" s="147"/>
      <c r="H522" s="147"/>
      <c r="I522" s="147"/>
      <c r="J522" s="147"/>
      <c r="K522" s="147"/>
      <c r="L522" s="147"/>
      <c r="M522" s="147"/>
      <c r="N522" s="147"/>
      <c r="O522" s="147"/>
      <c r="P522" s="147"/>
      <c r="Q522" s="147"/>
      <c r="R522" s="147"/>
      <c r="S522" s="147"/>
      <c r="T522" s="147"/>
      <c r="U522" s="147"/>
      <c r="V522" s="147"/>
      <c r="W522" s="147"/>
    </row>
    <row r="523" spans="1:23" ht="12.75" customHeight="1" x14ac:dyDescent="0.15">
      <c r="A523" s="5"/>
      <c r="B523" s="150"/>
      <c r="C523" s="90"/>
      <c r="D523" s="146"/>
      <c r="E523" s="82"/>
      <c r="F523" s="147"/>
      <c r="G523" s="147"/>
      <c r="H523" s="147"/>
      <c r="I523" s="147"/>
      <c r="J523" s="147"/>
      <c r="K523" s="147"/>
      <c r="L523" s="147"/>
      <c r="M523" s="147"/>
      <c r="N523" s="147"/>
      <c r="O523" s="147"/>
      <c r="P523" s="147"/>
      <c r="Q523" s="147"/>
      <c r="R523" s="147"/>
      <c r="S523" s="147"/>
      <c r="T523" s="147"/>
      <c r="U523" s="147"/>
      <c r="V523" s="147"/>
      <c r="W523" s="147"/>
    </row>
    <row r="524" spans="1:23" ht="12.75" customHeight="1" x14ac:dyDescent="0.15">
      <c r="A524" s="5"/>
      <c r="B524" s="150"/>
      <c r="C524" s="90"/>
      <c r="D524" s="146"/>
      <c r="E524" s="82"/>
      <c r="F524" s="147"/>
      <c r="G524" s="147"/>
      <c r="H524" s="147"/>
      <c r="I524" s="147"/>
      <c r="J524" s="147"/>
      <c r="K524" s="147"/>
      <c r="L524" s="147"/>
      <c r="M524" s="147"/>
      <c r="N524" s="147"/>
      <c r="O524" s="147"/>
      <c r="P524" s="147"/>
      <c r="Q524" s="147"/>
      <c r="R524" s="147"/>
      <c r="S524" s="147"/>
      <c r="T524" s="147"/>
      <c r="U524" s="147"/>
      <c r="V524" s="147"/>
      <c r="W524" s="147"/>
    </row>
    <row r="525" spans="1:23" ht="12.75" customHeight="1" x14ac:dyDescent="0.15">
      <c r="A525" s="5"/>
      <c r="B525" s="150"/>
      <c r="C525" s="90"/>
      <c r="D525" s="146"/>
      <c r="E525" s="82"/>
      <c r="F525" s="147"/>
      <c r="G525" s="147"/>
      <c r="H525" s="147"/>
      <c r="I525" s="147"/>
      <c r="J525" s="147"/>
      <c r="K525" s="147"/>
      <c r="L525" s="147"/>
      <c r="M525" s="147"/>
      <c r="N525" s="147"/>
      <c r="O525" s="147"/>
      <c r="P525" s="147"/>
      <c r="Q525" s="147"/>
      <c r="R525" s="147"/>
      <c r="S525" s="147"/>
      <c r="T525" s="147"/>
      <c r="U525" s="147"/>
      <c r="V525" s="147"/>
      <c r="W525" s="147"/>
    </row>
    <row r="526" spans="1:23" ht="12.75" customHeight="1" x14ac:dyDescent="0.15">
      <c r="A526" s="5"/>
      <c r="B526" s="150"/>
      <c r="C526" s="90"/>
      <c r="D526" s="146"/>
      <c r="E526" s="82"/>
      <c r="F526" s="147"/>
      <c r="G526" s="147"/>
      <c r="H526" s="147"/>
      <c r="I526" s="147"/>
      <c r="J526" s="147"/>
      <c r="K526" s="147"/>
      <c r="L526" s="147"/>
      <c r="M526" s="147"/>
      <c r="N526" s="147"/>
      <c r="O526" s="147"/>
      <c r="P526" s="147"/>
      <c r="Q526" s="147"/>
      <c r="R526" s="147"/>
      <c r="S526" s="147"/>
      <c r="T526" s="147"/>
      <c r="U526" s="147"/>
      <c r="V526" s="147"/>
      <c r="W526" s="147"/>
    </row>
    <row r="527" spans="1:23" ht="12.75" customHeight="1" x14ac:dyDescent="0.15">
      <c r="A527" s="5"/>
      <c r="B527" s="150"/>
      <c r="C527" s="90"/>
      <c r="D527" s="146"/>
      <c r="E527" s="82"/>
      <c r="F527" s="147"/>
      <c r="G527" s="147"/>
      <c r="H527" s="147"/>
      <c r="I527" s="147"/>
      <c r="J527" s="147"/>
      <c r="K527" s="147"/>
      <c r="L527" s="147"/>
      <c r="M527" s="147"/>
      <c r="N527" s="147"/>
      <c r="O527" s="147"/>
      <c r="P527" s="147"/>
      <c r="Q527" s="147"/>
      <c r="R527" s="147"/>
      <c r="S527" s="147"/>
      <c r="T527" s="147"/>
      <c r="U527" s="147"/>
      <c r="V527" s="147"/>
      <c r="W527" s="147"/>
    </row>
    <row r="528" spans="1:23" ht="12.75" customHeight="1" x14ac:dyDescent="0.15">
      <c r="A528" s="5"/>
      <c r="B528" s="150"/>
      <c r="C528" s="90"/>
      <c r="D528" s="146"/>
      <c r="E528" s="82"/>
      <c r="F528" s="147"/>
      <c r="G528" s="147"/>
      <c r="H528" s="147"/>
      <c r="I528" s="147"/>
      <c r="J528" s="147"/>
      <c r="K528" s="147"/>
      <c r="L528" s="147"/>
      <c r="M528" s="147"/>
      <c r="N528" s="147"/>
      <c r="O528" s="147"/>
      <c r="P528" s="147"/>
      <c r="Q528" s="147"/>
      <c r="R528" s="147"/>
      <c r="S528" s="147"/>
      <c r="T528" s="147"/>
      <c r="U528" s="147"/>
      <c r="V528" s="147"/>
      <c r="W528" s="147"/>
    </row>
    <row r="529" spans="1:23" ht="12.75" customHeight="1" x14ac:dyDescent="0.15">
      <c r="A529" s="5"/>
      <c r="B529" s="150"/>
      <c r="C529" s="90"/>
      <c r="D529" s="146"/>
      <c r="E529" s="82"/>
      <c r="F529" s="147"/>
      <c r="G529" s="147"/>
      <c r="H529" s="147"/>
      <c r="I529" s="147"/>
      <c r="J529" s="147"/>
      <c r="K529" s="147"/>
      <c r="L529" s="147"/>
      <c r="M529" s="147"/>
      <c r="N529" s="147"/>
      <c r="O529" s="147"/>
      <c r="P529" s="147"/>
      <c r="Q529" s="147"/>
      <c r="R529" s="147"/>
      <c r="S529" s="147"/>
      <c r="T529" s="147"/>
      <c r="U529" s="147"/>
      <c r="V529" s="147"/>
      <c r="W529" s="147"/>
    </row>
    <row r="530" spans="1:23" ht="12.75" customHeight="1" x14ac:dyDescent="0.15">
      <c r="A530" s="5"/>
      <c r="B530" s="150"/>
      <c r="C530" s="90"/>
      <c r="D530" s="146"/>
      <c r="E530" s="82"/>
      <c r="F530" s="147"/>
      <c r="G530" s="147"/>
      <c r="H530" s="147"/>
      <c r="I530" s="147"/>
      <c r="J530" s="147"/>
      <c r="K530" s="147"/>
      <c r="L530" s="147"/>
      <c r="M530" s="147"/>
      <c r="N530" s="147"/>
      <c r="O530" s="147"/>
      <c r="P530" s="147"/>
      <c r="Q530" s="147"/>
      <c r="R530" s="147"/>
      <c r="S530" s="147"/>
      <c r="T530" s="147"/>
      <c r="U530" s="147"/>
      <c r="V530" s="147"/>
      <c r="W530" s="147"/>
    </row>
    <row r="531" spans="1:23" ht="12.75" customHeight="1" x14ac:dyDescent="0.15">
      <c r="A531" s="5"/>
      <c r="B531" s="150"/>
      <c r="C531" s="90"/>
      <c r="D531" s="146"/>
      <c r="E531" s="82"/>
      <c r="F531" s="147"/>
      <c r="G531" s="147"/>
      <c r="H531" s="147"/>
      <c r="I531" s="147"/>
      <c r="J531" s="147"/>
      <c r="K531" s="147"/>
      <c r="L531" s="147"/>
      <c r="M531" s="147"/>
      <c r="N531" s="147"/>
      <c r="O531" s="147"/>
      <c r="P531" s="147"/>
      <c r="Q531" s="147"/>
      <c r="R531" s="147"/>
      <c r="S531" s="147"/>
      <c r="T531" s="147"/>
      <c r="U531" s="147"/>
      <c r="V531" s="147"/>
      <c r="W531" s="147"/>
    </row>
    <row r="532" spans="1:23" ht="12.75" customHeight="1" x14ac:dyDescent="0.15">
      <c r="A532" s="5"/>
      <c r="B532" s="150"/>
      <c r="C532" s="90"/>
      <c r="D532" s="146"/>
      <c r="E532" s="82"/>
      <c r="F532" s="147"/>
      <c r="G532" s="147"/>
      <c r="H532" s="147"/>
      <c r="I532" s="147"/>
      <c r="J532" s="147"/>
      <c r="K532" s="147"/>
      <c r="L532" s="147"/>
      <c r="M532" s="147"/>
      <c r="N532" s="147"/>
      <c r="O532" s="147"/>
      <c r="P532" s="147"/>
      <c r="Q532" s="147"/>
      <c r="R532" s="147"/>
      <c r="S532" s="147"/>
      <c r="T532" s="147"/>
      <c r="U532" s="147"/>
      <c r="V532" s="147"/>
      <c r="W532" s="147"/>
    </row>
    <row r="533" spans="1:23" ht="12.75" customHeight="1" x14ac:dyDescent="0.15">
      <c r="A533" s="5"/>
      <c r="B533" s="150"/>
      <c r="C533" s="90"/>
      <c r="D533" s="146"/>
      <c r="E533" s="82"/>
      <c r="F533" s="147"/>
      <c r="G533" s="147"/>
      <c r="H533" s="147"/>
      <c r="I533" s="147"/>
      <c r="J533" s="147"/>
      <c r="K533" s="147"/>
      <c r="L533" s="147"/>
      <c r="M533" s="147"/>
      <c r="N533" s="147"/>
      <c r="O533" s="147"/>
      <c r="P533" s="147"/>
      <c r="Q533" s="147"/>
      <c r="R533" s="147"/>
      <c r="S533" s="147"/>
      <c r="T533" s="147"/>
      <c r="U533" s="147"/>
      <c r="V533" s="147"/>
      <c r="W533" s="147"/>
    </row>
    <row r="534" spans="1:23" ht="12.75" customHeight="1" x14ac:dyDescent="0.15">
      <c r="A534" s="5"/>
      <c r="B534" s="150"/>
      <c r="C534" s="90"/>
      <c r="D534" s="146"/>
      <c r="E534" s="82"/>
      <c r="F534" s="147"/>
      <c r="G534" s="147"/>
      <c r="H534" s="147"/>
      <c r="I534" s="147"/>
      <c r="J534" s="147"/>
      <c r="K534" s="147"/>
      <c r="L534" s="147"/>
      <c r="M534" s="147"/>
      <c r="N534" s="147"/>
      <c r="O534" s="147"/>
      <c r="P534" s="147"/>
      <c r="Q534" s="147"/>
      <c r="R534" s="147"/>
      <c r="S534" s="147"/>
      <c r="T534" s="147"/>
      <c r="U534" s="147"/>
      <c r="V534" s="147"/>
      <c r="W534" s="147"/>
    </row>
    <row r="535" spans="1:23" ht="12.75" customHeight="1" x14ac:dyDescent="0.15">
      <c r="A535" s="5"/>
      <c r="B535" s="150"/>
      <c r="C535" s="90"/>
      <c r="D535" s="146"/>
      <c r="E535" s="82"/>
      <c r="F535" s="147"/>
      <c r="G535" s="147"/>
      <c r="H535" s="147"/>
      <c r="I535" s="147"/>
      <c r="J535" s="147"/>
      <c r="K535" s="147"/>
      <c r="L535" s="147"/>
      <c r="M535" s="147"/>
      <c r="N535" s="147"/>
      <c r="O535" s="147"/>
      <c r="P535" s="147"/>
      <c r="Q535" s="147"/>
      <c r="R535" s="147"/>
      <c r="S535" s="147"/>
      <c r="T535" s="147"/>
      <c r="U535" s="147"/>
      <c r="V535" s="147"/>
      <c r="W535" s="147"/>
    </row>
    <row r="536" spans="1:23" ht="12.75" customHeight="1" x14ac:dyDescent="0.15">
      <c r="A536" s="5"/>
      <c r="B536" s="150"/>
      <c r="C536" s="90"/>
      <c r="D536" s="146"/>
      <c r="E536" s="82"/>
      <c r="F536" s="147"/>
      <c r="G536" s="147"/>
      <c r="H536" s="147"/>
      <c r="I536" s="147"/>
      <c r="J536" s="147"/>
      <c r="K536" s="147"/>
      <c r="L536" s="147"/>
      <c r="M536" s="147"/>
      <c r="N536" s="147"/>
      <c r="O536" s="147"/>
      <c r="P536" s="147"/>
      <c r="Q536" s="147"/>
      <c r="R536" s="147"/>
      <c r="S536" s="147"/>
      <c r="T536" s="147"/>
      <c r="U536" s="147"/>
      <c r="V536" s="147"/>
      <c r="W536" s="147"/>
    </row>
    <row r="537" spans="1:23" ht="12.75" customHeight="1" x14ac:dyDescent="0.15">
      <c r="A537" s="5"/>
      <c r="B537" s="150"/>
      <c r="C537" s="90"/>
      <c r="D537" s="146"/>
      <c r="E537" s="82"/>
      <c r="F537" s="147"/>
      <c r="G537" s="147"/>
      <c r="H537" s="147"/>
      <c r="I537" s="147"/>
      <c r="J537" s="147"/>
      <c r="K537" s="147"/>
      <c r="L537" s="147"/>
      <c r="M537" s="147"/>
      <c r="N537" s="147"/>
      <c r="O537" s="147"/>
      <c r="P537" s="147"/>
      <c r="Q537" s="147"/>
      <c r="R537" s="147"/>
      <c r="S537" s="147"/>
      <c r="T537" s="147"/>
      <c r="U537" s="147"/>
      <c r="V537" s="147"/>
      <c r="W537" s="147"/>
    </row>
    <row r="538" spans="1:23" ht="12.75" customHeight="1" x14ac:dyDescent="0.15">
      <c r="A538" s="5"/>
      <c r="B538" s="150"/>
      <c r="C538" s="90"/>
      <c r="D538" s="146"/>
      <c r="E538" s="82"/>
      <c r="F538" s="147"/>
      <c r="G538" s="147"/>
      <c r="H538" s="147"/>
      <c r="I538" s="147"/>
      <c r="J538" s="147"/>
      <c r="K538" s="147"/>
      <c r="L538" s="147"/>
      <c r="M538" s="147"/>
      <c r="N538" s="147"/>
      <c r="O538" s="147"/>
      <c r="P538" s="147"/>
      <c r="Q538" s="147"/>
      <c r="R538" s="147"/>
      <c r="S538" s="147"/>
      <c r="T538" s="147"/>
      <c r="U538" s="147"/>
      <c r="V538" s="147"/>
      <c r="W538" s="147"/>
    </row>
    <row r="539" spans="1:23" ht="12.75" customHeight="1" x14ac:dyDescent="0.15">
      <c r="A539" s="5"/>
      <c r="B539" s="150"/>
      <c r="C539" s="90"/>
      <c r="D539" s="146"/>
      <c r="E539" s="82"/>
      <c r="F539" s="147"/>
      <c r="G539" s="147"/>
      <c r="H539" s="147"/>
      <c r="I539" s="147"/>
      <c r="J539" s="147"/>
      <c r="K539" s="147"/>
      <c r="L539" s="147"/>
      <c r="M539" s="147"/>
      <c r="N539" s="147"/>
      <c r="O539" s="147"/>
      <c r="P539" s="147"/>
      <c r="Q539" s="147"/>
      <c r="R539" s="147"/>
      <c r="S539" s="147"/>
      <c r="T539" s="147"/>
      <c r="U539" s="147"/>
      <c r="V539" s="147"/>
      <c r="W539" s="147"/>
    </row>
    <row r="540" spans="1:23" ht="12.75" customHeight="1" x14ac:dyDescent="0.15">
      <c r="A540" s="5"/>
      <c r="B540" s="150"/>
      <c r="C540" s="90"/>
      <c r="D540" s="146"/>
      <c r="E540" s="82"/>
      <c r="F540" s="147"/>
      <c r="G540" s="147"/>
      <c r="H540" s="147"/>
      <c r="I540" s="147"/>
      <c r="J540" s="147"/>
      <c r="K540" s="147"/>
      <c r="L540" s="147"/>
      <c r="M540" s="147"/>
      <c r="N540" s="147"/>
      <c r="O540" s="147"/>
      <c r="P540" s="147"/>
      <c r="Q540" s="147"/>
      <c r="R540" s="147"/>
      <c r="S540" s="147"/>
      <c r="T540" s="147"/>
      <c r="U540" s="147"/>
      <c r="V540" s="147"/>
      <c r="W540" s="147"/>
    </row>
    <row r="541" spans="1:23" ht="12.75" customHeight="1" x14ac:dyDescent="0.15">
      <c r="A541" s="5"/>
      <c r="B541" s="150"/>
      <c r="C541" s="90"/>
      <c r="D541" s="146"/>
      <c r="E541" s="82"/>
      <c r="F541" s="147"/>
      <c r="G541" s="147"/>
      <c r="H541" s="147"/>
      <c r="I541" s="147"/>
      <c r="J541" s="147"/>
      <c r="K541" s="147"/>
      <c r="L541" s="147"/>
      <c r="M541" s="147"/>
      <c r="N541" s="147"/>
      <c r="O541" s="147"/>
      <c r="P541" s="147"/>
      <c r="Q541" s="147"/>
      <c r="R541" s="147"/>
      <c r="S541" s="147"/>
      <c r="T541" s="147"/>
      <c r="U541" s="147"/>
      <c r="V541" s="147"/>
      <c r="W541" s="147"/>
    </row>
    <row r="542" spans="1:23" ht="12.75" customHeight="1" x14ac:dyDescent="0.15">
      <c r="A542" s="5"/>
      <c r="B542" s="150"/>
      <c r="C542" s="90"/>
      <c r="D542" s="146"/>
      <c r="E542" s="82"/>
      <c r="F542" s="147"/>
      <c r="G542" s="147"/>
      <c r="H542" s="147"/>
      <c r="I542" s="147"/>
      <c r="J542" s="147"/>
      <c r="K542" s="147"/>
      <c r="L542" s="147"/>
      <c r="M542" s="147"/>
      <c r="N542" s="147"/>
      <c r="O542" s="147"/>
      <c r="P542" s="147"/>
      <c r="Q542" s="147"/>
      <c r="R542" s="147"/>
      <c r="S542" s="147"/>
      <c r="T542" s="147"/>
      <c r="U542" s="147"/>
      <c r="V542" s="147"/>
      <c r="W542" s="147"/>
    </row>
    <row r="543" spans="1:23" ht="12.75" customHeight="1" x14ac:dyDescent="0.15">
      <c r="A543" s="5"/>
      <c r="B543" s="150"/>
      <c r="C543" s="90"/>
      <c r="D543" s="146"/>
      <c r="E543" s="82"/>
      <c r="F543" s="147"/>
      <c r="G543" s="147"/>
      <c r="H543" s="147"/>
      <c r="I543" s="147"/>
      <c r="J543" s="147"/>
      <c r="K543" s="147"/>
      <c r="L543" s="147"/>
      <c r="M543" s="147"/>
      <c r="N543" s="147"/>
      <c r="O543" s="147"/>
      <c r="P543" s="147"/>
      <c r="Q543" s="147"/>
      <c r="R543" s="147"/>
      <c r="S543" s="147"/>
      <c r="T543" s="147"/>
      <c r="U543" s="147"/>
      <c r="V543" s="147"/>
      <c r="W543" s="147"/>
    </row>
    <row r="544" spans="1:23" ht="12.75" customHeight="1" x14ac:dyDescent="0.15">
      <c r="A544" s="5"/>
      <c r="B544" s="150"/>
      <c r="C544" s="90"/>
      <c r="D544" s="146"/>
      <c r="E544" s="82"/>
      <c r="F544" s="147"/>
      <c r="G544" s="147"/>
      <c r="H544" s="147"/>
      <c r="I544" s="147"/>
      <c r="J544" s="147"/>
      <c r="K544" s="147"/>
      <c r="L544" s="147"/>
      <c r="M544" s="147"/>
      <c r="N544" s="147"/>
      <c r="O544" s="147"/>
      <c r="P544" s="147"/>
      <c r="Q544" s="147"/>
      <c r="R544" s="147"/>
      <c r="S544" s="147"/>
      <c r="T544" s="147"/>
      <c r="U544" s="147"/>
      <c r="V544" s="147"/>
      <c r="W544" s="147"/>
    </row>
    <row r="545" spans="1:23" ht="12.75" customHeight="1" x14ac:dyDescent="0.15">
      <c r="A545" s="5"/>
      <c r="B545" s="150"/>
      <c r="C545" s="90"/>
      <c r="D545" s="146"/>
      <c r="E545" s="82"/>
      <c r="F545" s="147"/>
      <c r="G545" s="147"/>
      <c r="H545" s="147"/>
      <c r="I545" s="147"/>
      <c r="J545" s="147"/>
      <c r="K545" s="147"/>
      <c r="L545" s="147"/>
      <c r="M545" s="147"/>
      <c r="N545" s="147"/>
      <c r="O545" s="147"/>
      <c r="P545" s="147"/>
      <c r="Q545" s="147"/>
      <c r="R545" s="147"/>
      <c r="S545" s="147"/>
      <c r="T545" s="147"/>
      <c r="U545" s="147"/>
      <c r="V545" s="147"/>
      <c r="W545" s="147"/>
    </row>
    <row r="546" spans="1:23" ht="12.75" customHeight="1" x14ac:dyDescent="0.15">
      <c r="A546" s="5"/>
      <c r="B546" s="150"/>
      <c r="C546" s="90"/>
      <c r="D546" s="146"/>
      <c r="E546" s="82"/>
      <c r="F546" s="147"/>
      <c r="G546" s="147"/>
      <c r="H546" s="147"/>
      <c r="I546" s="147"/>
      <c r="J546" s="147"/>
      <c r="K546" s="147"/>
      <c r="L546" s="147"/>
      <c r="M546" s="147"/>
      <c r="N546" s="147"/>
      <c r="O546" s="147"/>
      <c r="P546" s="147"/>
      <c r="Q546" s="147"/>
      <c r="R546" s="147"/>
      <c r="S546" s="147"/>
      <c r="T546" s="147"/>
      <c r="U546" s="147"/>
      <c r="V546" s="147"/>
      <c r="W546" s="147"/>
    </row>
    <row r="547" spans="1:23" ht="12.75" customHeight="1" x14ac:dyDescent="0.15">
      <c r="A547" s="5"/>
      <c r="B547" s="150"/>
      <c r="C547" s="90"/>
      <c r="D547" s="146"/>
      <c r="E547" s="82"/>
      <c r="F547" s="147"/>
      <c r="G547" s="147"/>
      <c r="H547" s="147"/>
      <c r="I547" s="147"/>
      <c r="J547" s="147"/>
      <c r="K547" s="147"/>
      <c r="L547" s="147"/>
      <c r="M547" s="147"/>
      <c r="N547" s="147"/>
      <c r="O547" s="147"/>
      <c r="P547" s="147"/>
      <c r="Q547" s="147"/>
      <c r="R547" s="147"/>
      <c r="S547" s="147"/>
      <c r="T547" s="147"/>
      <c r="U547" s="147"/>
      <c r="V547" s="147"/>
      <c r="W547" s="147"/>
    </row>
    <row r="548" spans="1:23" ht="12.75" customHeight="1" x14ac:dyDescent="0.15">
      <c r="A548" s="5"/>
      <c r="B548" s="150"/>
      <c r="C548" s="90"/>
      <c r="D548" s="146"/>
      <c r="E548" s="82"/>
      <c r="F548" s="147"/>
      <c r="G548" s="147"/>
      <c r="H548" s="147"/>
      <c r="I548" s="147"/>
      <c r="J548" s="147"/>
      <c r="K548" s="147"/>
      <c r="L548" s="147"/>
      <c r="M548" s="147"/>
      <c r="N548" s="147"/>
      <c r="O548" s="147"/>
      <c r="P548" s="147"/>
      <c r="Q548" s="147"/>
      <c r="R548" s="147"/>
      <c r="S548" s="147"/>
      <c r="T548" s="147"/>
      <c r="U548" s="147"/>
      <c r="V548" s="147"/>
      <c r="W548" s="147"/>
    </row>
    <row r="549" spans="1:23" ht="12.75" customHeight="1" x14ac:dyDescent="0.15">
      <c r="A549" s="5"/>
      <c r="B549" s="150"/>
      <c r="C549" s="90"/>
      <c r="D549" s="146"/>
      <c r="E549" s="82"/>
      <c r="F549" s="147"/>
      <c r="G549" s="147"/>
      <c r="H549" s="147"/>
      <c r="I549" s="147"/>
      <c r="J549" s="147"/>
      <c r="K549" s="147"/>
      <c r="L549" s="147"/>
      <c r="M549" s="147"/>
      <c r="N549" s="147"/>
      <c r="O549" s="147"/>
      <c r="P549" s="147"/>
      <c r="Q549" s="147"/>
      <c r="R549" s="147"/>
      <c r="S549" s="147"/>
      <c r="T549" s="147"/>
      <c r="U549" s="147"/>
      <c r="V549" s="147"/>
      <c r="W549" s="147"/>
    </row>
    <row r="550" spans="1:23" ht="12.75" customHeight="1" x14ac:dyDescent="0.15">
      <c r="A550" s="5"/>
      <c r="B550" s="150"/>
      <c r="C550" s="90"/>
      <c r="D550" s="146"/>
      <c r="E550" s="82"/>
      <c r="F550" s="147"/>
      <c r="G550" s="147"/>
      <c r="H550" s="147"/>
      <c r="I550" s="147"/>
      <c r="J550" s="147"/>
      <c r="K550" s="147"/>
      <c r="L550" s="147"/>
      <c r="M550" s="147"/>
      <c r="N550" s="147"/>
      <c r="O550" s="147"/>
      <c r="P550" s="147"/>
      <c r="Q550" s="147"/>
      <c r="R550" s="147"/>
      <c r="S550" s="147"/>
      <c r="T550" s="147"/>
      <c r="U550" s="147"/>
      <c r="V550" s="147"/>
      <c r="W550" s="147"/>
    </row>
    <row r="551" spans="1:23" ht="12.75" customHeight="1" x14ac:dyDescent="0.15">
      <c r="A551" s="5"/>
      <c r="B551" s="150"/>
      <c r="C551" s="90"/>
      <c r="D551" s="146"/>
      <c r="E551" s="82"/>
      <c r="F551" s="147"/>
      <c r="G551" s="147"/>
      <c r="H551" s="147"/>
      <c r="I551" s="147"/>
      <c r="J551" s="147"/>
      <c r="K551" s="147"/>
      <c r="L551" s="147"/>
      <c r="M551" s="147"/>
      <c r="N551" s="147"/>
      <c r="O551" s="147"/>
      <c r="P551" s="147"/>
      <c r="Q551" s="147"/>
      <c r="R551" s="147"/>
      <c r="S551" s="147"/>
      <c r="T551" s="147"/>
      <c r="U551" s="147"/>
      <c r="V551" s="147"/>
      <c r="W551" s="147"/>
    </row>
    <row r="552" spans="1:23" ht="12.75" customHeight="1" x14ac:dyDescent="0.15">
      <c r="A552" s="5"/>
      <c r="B552" s="150"/>
      <c r="C552" s="90"/>
      <c r="D552" s="146"/>
      <c r="E552" s="82"/>
      <c r="F552" s="147"/>
      <c r="G552" s="147"/>
      <c r="H552" s="147"/>
      <c r="I552" s="147"/>
      <c r="J552" s="147"/>
      <c r="K552" s="147"/>
      <c r="L552" s="147"/>
      <c r="M552" s="147"/>
      <c r="N552" s="147"/>
      <c r="O552" s="147"/>
      <c r="P552" s="147"/>
      <c r="Q552" s="147"/>
      <c r="R552" s="147"/>
      <c r="S552" s="147"/>
      <c r="T552" s="147"/>
      <c r="U552" s="147"/>
      <c r="V552" s="147"/>
      <c r="W552" s="147"/>
    </row>
    <row r="553" spans="1:23" ht="12.75" customHeight="1" x14ac:dyDescent="0.15">
      <c r="A553" s="5"/>
      <c r="B553" s="150"/>
      <c r="C553" s="90"/>
      <c r="D553" s="146"/>
      <c r="E553" s="82"/>
      <c r="F553" s="147"/>
      <c r="G553" s="147"/>
      <c r="H553" s="147"/>
      <c r="I553" s="147"/>
      <c r="J553" s="147"/>
      <c r="K553" s="147"/>
      <c r="L553" s="147"/>
      <c r="M553" s="147"/>
      <c r="N553" s="147"/>
      <c r="O553" s="147"/>
      <c r="P553" s="147"/>
      <c r="Q553" s="147"/>
      <c r="R553" s="147"/>
      <c r="S553" s="147"/>
      <c r="T553" s="147"/>
      <c r="U553" s="147"/>
      <c r="V553" s="147"/>
      <c r="W553" s="147"/>
    </row>
    <row r="554" spans="1:23" ht="12.75" customHeight="1" x14ac:dyDescent="0.15">
      <c r="A554" s="5"/>
      <c r="B554" s="150"/>
      <c r="C554" s="90"/>
      <c r="D554" s="146"/>
      <c r="E554" s="82"/>
      <c r="F554" s="147"/>
      <c r="G554" s="147"/>
      <c r="H554" s="147"/>
      <c r="I554" s="147"/>
      <c r="J554" s="147"/>
      <c r="K554" s="147"/>
      <c r="L554" s="147"/>
      <c r="M554" s="147"/>
      <c r="N554" s="147"/>
      <c r="O554" s="147"/>
      <c r="P554" s="147"/>
      <c r="Q554" s="147"/>
      <c r="R554" s="147"/>
      <c r="S554" s="147"/>
      <c r="T554" s="147"/>
      <c r="U554" s="147"/>
      <c r="V554" s="147"/>
      <c r="W554" s="147"/>
    </row>
    <row r="555" spans="1:23" ht="12.75" customHeight="1" x14ac:dyDescent="0.15">
      <c r="A555" s="5"/>
      <c r="B555" s="150"/>
      <c r="C555" s="90"/>
      <c r="D555" s="146"/>
      <c r="E555" s="82"/>
      <c r="F555" s="147"/>
      <c r="G555" s="147"/>
      <c r="H555" s="147"/>
      <c r="I555" s="147"/>
      <c r="J555" s="147"/>
      <c r="K555" s="147"/>
      <c r="L555" s="147"/>
      <c r="M555" s="147"/>
      <c r="N555" s="147"/>
      <c r="O555" s="147"/>
      <c r="P555" s="147"/>
      <c r="Q555" s="147"/>
      <c r="R555" s="147"/>
      <c r="S555" s="147"/>
      <c r="T555" s="147"/>
      <c r="U555" s="147"/>
      <c r="V555" s="147"/>
      <c r="W555" s="147"/>
    </row>
    <row r="556" spans="1:23" ht="12.75" customHeight="1" x14ac:dyDescent="0.15">
      <c r="A556" s="5"/>
      <c r="B556" s="150"/>
      <c r="C556" s="90"/>
      <c r="D556" s="146"/>
      <c r="E556" s="82"/>
      <c r="F556" s="147"/>
      <c r="G556" s="147"/>
      <c r="H556" s="147"/>
      <c r="I556" s="147"/>
      <c r="J556" s="147"/>
      <c r="K556" s="147"/>
      <c r="L556" s="147"/>
      <c r="M556" s="147"/>
      <c r="N556" s="147"/>
      <c r="O556" s="147"/>
      <c r="P556" s="147"/>
      <c r="Q556" s="147"/>
      <c r="R556" s="147"/>
      <c r="S556" s="147"/>
      <c r="T556" s="147"/>
      <c r="U556" s="147"/>
      <c r="V556" s="147"/>
      <c r="W556" s="147"/>
    </row>
    <row r="557" spans="1:23" ht="12.75" customHeight="1" x14ac:dyDescent="0.15">
      <c r="A557" s="5"/>
      <c r="B557" s="150"/>
      <c r="C557" s="90"/>
      <c r="D557" s="146"/>
      <c r="E557" s="82"/>
      <c r="F557" s="147"/>
      <c r="G557" s="147"/>
      <c r="H557" s="147"/>
      <c r="I557" s="147"/>
      <c r="J557" s="147"/>
      <c r="K557" s="147"/>
      <c r="L557" s="147"/>
      <c r="M557" s="147"/>
      <c r="N557" s="147"/>
      <c r="O557" s="147"/>
      <c r="P557" s="147"/>
      <c r="Q557" s="147"/>
      <c r="R557" s="147"/>
      <c r="S557" s="147"/>
      <c r="T557" s="147"/>
      <c r="U557" s="147"/>
      <c r="V557" s="147"/>
      <c r="W557" s="147"/>
    </row>
    <row r="558" spans="1:23" ht="12.75" customHeight="1" x14ac:dyDescent="0.15">
      <c r="A558" s="5"/>
      <c r="B558" s="150"/>
      <c r="C558" s="90"/>
      <c r="D558" s="146"/>
      <c r="E558" s="82"/>
      <c r="F558" s="147"/>
      <c r="G558" s="147"/>
      <c r="H558" s="147"/>
      <c r="I558" s="147"/>
      <c r="J558" s="147"/>
      <c r="K558" s="147"/>
      <c r="L558" s="147"/>
      <c r="M558" s="147"/>
      <c r="N558" s="147"/>
      <c r="O558" s="147"/>
      <c r="P558" s="147"/>
      <c r="Q558" s="147"/>
      <c r="R558" s="147"/>
      <c r="S558" s="147"/>
      <c r="T558" s="147"/>
      <c r="U558" s="147"/>
      <c r="V558" s="147"/>
      <c r="W558" s="147"/>
    </row>
    <row r="559" spans="1:23" ht="12.75" customHeight="1" x14ac:dyDescent="0.15">
      <c r="A559" s="5"/>
      <c r="B559" s="150"/>
      <c r="C559" s="90"/>
      <c r="D559" s="146"/>
      <c r="E559" s="82"/>
      <c r="F559" s="147"/>
      <c r="G559" s="147"/>
      <c r="H559" s="147"/>
      <c r="I559" s="147"/>
      <c r="J559" s="147"/>
      <c r="K559" s="147"/>
      <c r="L559" s="147"/>
      <c r="M559" s="147"/>
      <c r="N559" s="147"/>
      <c r="O559" s="147"/>
      <c r="P559" s="147"/>
      <c r="Q559" s="147"/>
      <c r="R559" s="147"/>
      <c r="S559" s="147"/>
      <c r="T559" s="147"/>
      <c r="U559" s="147"/>
      <c r="V559" s="147"/>
      <c r="W559" s="147"/>
    </row>
    <row r="560" spans="1:23" ht="12.75" customHeight="1" x14ac:dyDescent="0.15">
      <c r="A560" s="5"/>
      <c r="B560" s="150"/>
      <c r="C560" s="90"/>
      <c r="D560" s="146"/>
      <c r="E560" s="82"/>
      <c r="F560" s="147"/>
      <c r="G560" s="147"/>
      <c r="H560" s="147"/>
      <c r="I560" s="147"/>
      <c r="J560" s="147"/>
      <c r="K560" s="147"/>
      <c r="L560" s="147"/>
      <c r="M560" s="147"/>
      <c r="N560" s="147"/>
      <c r="O560" s="147"/>
      <c r="P560" s="147"/>
      <c r="Q560" s="147"/>
      <c r="R560" s="147"/>
      <c r="S560" s="147"/>
      <c r="T560" s="147"/>
      <c r="U560" s="147"/>
      <c r="V560" s="147"/>
      <c r="W560" s="147"/>
    </row>
    <row r="561" spans="1:23" ht="12.75" customHeight="1" x14ac:dyDescent="0.15">
      <c r="A561" s="5"/>
      <c r="B561" s="150"/>
      <c r="C561" s="90"/>
      <c r="D561" s="146"/>
      <c r="E561" s="82"/>
      <c r="F561" s="147"/>
      <c r="G561" s="147"/>
      <c r="H561" s="147"/>
      <c r="I561" s="147"/>
      <c r="J561" s="147"/>
      <c r="K561" s="147"/>
      <c r="L561" s="147"/>
      <c r="M561" s="147"/>
      <c r="N561" s="147"/>
      <c r="O561" s="147"/>
      <c r="P561" s="147"/>
      <c r="Q561" s="147"/>
      <c r="R561" s="147"/>
      <c r="S561" s="147"/>
      <c r="T561" s="147"/>
      <c r="U561" s="147"/>
      <c r="V561" s="147"/>
      <c r="W561" s="147"/>
    </row>
    <row r="562" spans="1:23" ht="12.75" customHeight="1" x14ac:dyDescent="0.15">
      <c r="A562" s="5"/>
      <c r="B562" s="150"/>
      <c r="C562" s="90"/>
      <c r="D562" s="146"/>
      <c r="E562" s="82"/>
      <c r="F562" s="147"/>
      <c r="G562" s="147"/>
      <c r="H562" s="147"/>
      <c r="I562" s="147"/>
      <c r="J562" s="147"/>
      <c r="K562" s="147"/>
      <c r="L562" s="147"/>
      <c r="M562" s="147"/>
      <c r="N562" s="147"/>
      <c r="O562" s="147"/>
      <c r="P562" s="147"/>
      <c r="Q562" s="147"/>
      <c r="R562" s="147"/>
      <c r="S562" s="147"/>
      <c r="T562" s="147"/>
      <c r="U562" s="147"/>
      <c r="V562" s="147"/>
      <c r="W562" s="147"/>
    </row>
    <row r="563" spans="1:23" ht="12.75" customHeight="1" x14ac:dyDescent="0.15">
      <c r="A563" s="5"/>
      <c r="B563" s="150"/>
      <c r="C563" s="90"/>
      <c r="D563" s="146"/>
      <c r="E563" s="82"/>
      <c r="F563" s="147"/>
      <c r="G563" s="147"/>
      <c r="H563" s="147"/>
      <c r="I563" s="147"/>
      <c r="J563" s="147"/>
      <c r="K563" s="147"/>
      <c r="L563" s="147"/>
      <c r="M563" s="147"/>
      <c r="N563" s="147"/>
      <c r="O563" s="147"/>
      <c r="P563" s="147"/>
      <c r="Q563" s="147"/>
      <c r="R563" s="147"/>
      <c r="S563" s="147"/>
      <c r="T563" s="147"/>
      <c r="U563" s="147"/>
      <c r="V563" s="147"/>
      <c r="W563" s="147"/>
    </row>
    <row r="564" spans="1:23" ht="12.75" customHeight="1" x14ac:dyDescent="0.15">
      <c r="A564" s="5"/>
      <c r="B564" s="150"/>
      <c r="C564" s="90"/>
      <c r="D564" s="146"/>
      <c r="E564" s="82"/>
      <c r="F564" s="147"/>
      <c r="G564" s="147"/>
      <c r="H564" s="147"/>
      <c r="I564" s="147"/>
      <c r="J564" s="147"/>
      <c r="K564" s="147"/>
      <c r="L564" s="147"/>
      <c r="M564" s="147"/>
      <c r="N564" s="147"/>
      <c r="O564" s="147"/>
      <c r="P564" s="147"/>
      <c r="Q564" s="147"/>
      <c r="R564" s="147"/>
      <c r="S564" s="147"/>
      <c r="T564" s="147"/>
      <c r="U564" s="147"/>
      <c r="V564" s="147"/>
      <c r="W564" s="147"/>
    </row>
    <row r="565" spans="1:23" ht="12.75" customHeight="1" x14ac:dyDescent="0.15">
      <c r="A565" s="5"/>
      <c r="B565" s="150"/>
      <c r="C565" s="90"/>
      <c r="D565" s="146"/>
      <c r="E565" s="82"/>
      <c r="F565" s="147"/>
      <c r="G565" s="147"/>
      <c r="H565" s="147"/>
      <c r="I565" s="147"/>
      <c r="J565" s="147"/>
      <c r="K565" s="147"/>
      <c r="L565" s="147"/>
      <c r="M565" s="147"/>
      <c r="N565" s="147"/>
      <c r="O565" s="147"/>
      <c r="P565" s="147"/>
      <c r="Q565" s="147"/>
      <c r="R565" s="147"/>
      <c r="S565" s="147"/>
      <c r="T565" s="147"/>
      <c r="U565" s="147"/>
      <c r="V565" s="147"/>
      <c r="W565" s="147"/>
    </row>
    <row r="566" spans="1:23" ht="12.75" customHeight="1" x14ac:dyDescent="0.15">
      <c r="A566" s="5"/>
      <c r="B566" s="150"/>
      <c r="C566" s="90"/>
      <c r="D566" s="146"/>
      <c r="E566" s="82"/>
      <c r="F566" s="147"/>
      <c r="G566" s="147"/>
      <c r="H566" s="147"/>
      <c r="I566" s="147"/>
      <c r="J566" s="147"/>
      <c r="K566" s="147"/>
      <c r="L566" s="147"/>
      <c r="M566" s="147"/>
      <c r="N566" s="147"/>
      <c r="O566" s="147"/>
      <c r="P566" s="147"/>
      <c r="Q566" s="147"/>
      <c r="R566" s="147"/>
      <c r="S566" s="147"/>
      <c r="T566" s="147"/>
      <c r="U566" s="147"/>
      <c r="V566" s="147"/>
      <c r="W566" s="147"/>
    </row>
    <row r="567" spans="1:23" ht="12.75" customHeight="1" x14ac:dyDescent="0.15">
      <c r="A567" s="5"/>
      <c r="B567" s="150"/>
      <c r="C567" s="90"/>
      <c r="D567" s="146"/>
      <c r="E567" s="82"/>
      <c r="F567" s="147"/>
      <c r="G567" s="147"/>
      <c r="H567" s="147"/>
      <c r="I567" s="147"/>
      <c r="J567" s="147"/>
      <c r="K567" s="147"/>
      <c r="L567" s="147"/>
      <c r="M567" s="147"/>
      <c r="N567" s="147"/>
      <c r="O567" s="147"/>
      <c r="P567" s="147"/>
      <c r="Q567" s="147"/>
      <c r="R567" s="147"/>
      <c r="S567" s="147"/>
      <c r="T567" s="147"/>
      <c r="U567" s="147"/>
      <c r="V567" s="147"/>
      <c r="W567" s="147"/>
    </row>
    <row r="568" spans="1:23" ht="12.75" customHeight="1" x14ac:dyDescent="0.15">
      <c r="A568" s="5"/>
      <c r="B568" s="150"/>
      <c r="C568" s="90"/>
      <c r="D568" s="146"/>
      <c r="E568" s="82"/>
      <c r="F568" s="147"/>
      <c r="G568" s="147"/>
      <c r="H568" s="147"/>
      <c r="I568" s="147"/>
      <c r="J568" s="147"/>
      <c r="K568" s="147"/>
      <c r="L568" s="147"/>
      <c r="M568" s="147"/>
      <c r="N568" s="147"/>
      <c r="O568" s="147"/>
      <c r="P568" s="147"/>
      <c r="Q568" s="147"/>
      <c r="R568" s="147"/>
      <c r="S568" s="147"/>
      <c r="T568" s="147"/>
      <c r="U568" s="147"/>
      <c r="V568" s="147"/>
      <c r="W568" s="147"/>
    </row>
    <row r="569" spans="1:23" ht="12.75" customHeight="1" x14ac:dyDescent="0.15">
      <c r="A569" s="5"/>
      <c r="B569" s="150"/>
      <c r="C569" s="90"/>
      <c r="D569" s="146"/>
      <c r="E569" s="82"/>
      <c r="F569" s="147"/>
      <c r="G569" s="147"/>
      <c r="H569" s="147"/>
      <c r="I569" s="147"/>
      <c r="J569" s="147"/>
      <c r="K569" s="147"/>
      <c r="L569" s="147"/>
      <c r="M569" s="147"/>
      <c r="N569" s="147"/>
      <c r="O569" s="147"/>
      <c r="P569" s="147"/>
      <c r="Q569" s="147"/>
      <c r="R569" s="147"/>
      <c r="S569" s="147"/>
      <c r="T569" s="147"/>
      <c r="U569" s="147"/>
      <c r="V569" s="147"/>
      <c r="W569" s="147"/>
    </row>
    <row r="570" spans="1:23" ht="12.75" customHeight="1" x14ac:dyDescent="0.15">
      <c r="A570" s="5"/>
      <c r="B570" s="150"/>
      <c r="C570" s="90"/>
      <c r="D570" s="146"/>
      <c r="E570" s="82"/>
      <c r="F570" s="147"/>
      <c r="G570" s="147"/>
      <c r="H570" s="147"/>
      <c r="I570" s="147"/>
      <c r="J570" s="147"/>
      <c r="K570" s="147"/>
      <c r="L570" s="147"/>
      <c r="M570" s="147"/>
      <c r="N570" s="147"/>
      <c r="O570" s="147"/>
      <c r="P570" s="147"/>
      <c r="Q570" s="147"/>
      <c r="R570" s="147"/>
      <c r="S570" s="147"/>
      <c r="T570" s="147"/>
      <c r="U570" s="147"/>
      <c r="V570" s="147"/>
      <c r="W570" s="147"/>
    </row>
    <row r="571" spans="1:23" ht="12.75" customHeight="1" x14ac:dyDescent="0.15">
      <c r="A571" s="5"/>
      <c r="B571" s="150"/>
      <c r="C571" s="90"/>
      <c r="D571" s="146"/>
      <c r="E571" s="82"/>
      <c r="F571" s="147"/>
      <c r="G571" s="147"/>
      <c r="H571" s="147"/>
      <c r="I571" s="147"/>
      <c r="J571" s="147"/>
      <c r="K571" s="147"/>
      <c r="L571" s="147"/>
      <c r="M571" s="147"/>
      <c r="N571" s="147"/>
      <c r="O571" s="147"/>
      <c r="P571" s="147"/>
      <c r="Q571" s="147"/>
      <c r="R571" s="147"/>
      <c r="S571" s="147"/>
      <c r="T571" s="147"/>
      <c r="U571" s="147"/>
      <c r="V571" s="147"/>
      <c r="W571" s="147"/>
    </row>
    <row r="572" spans="1:23" ht="12.75" customHeight="1" x14ac:dyDescent="0.15">
      <c r="A572" s="5"/>
      <c r="B572" s="150"/>
      <c r="C572" s="90"/>
      <c r="D572" s="146"/>
      <c r="E572" s="82"/>
      <c r="F572" s="147"/>
      <c r="G572" s="147"/>
      <c r="H572" s="147"/>
      <c r="I572" s="147"/>
      <c r="J572" s="147"/>
      <c r="K572" s="147"/>
      <c r="L572" s="147"/>
      <c r="M572" s="147"/>
      <c r="N572" s="147"/>
      <c r="O572" s="147"/>
      <c r="P572" s="147"/>
      <c r="Q572" s="147"/>
      <c r="R572" s="147"/>
      <c r="S572" s="147"/>
      <c r="T572" s="147"/>
      <c r="U572" s="147"/>
      <c r="V572" s="147"/>
      <c r="W572" s="147"/>
    </row>
    <row r="573" spans="1:23" ht="12.75" customHeight="1" x14ac:dyDescent="0.15">
      <c r="A573" s="5"/>
      <c r="B573" s="150"/>
      <c r="C573" s="90"/>
      <c r="D573" s="146"/>
      <c r="E573" s="82"/>
      <c r="F573" s="147"/>
      <c r="G573" s="147"/>
      <c r="H573" s="147"/>
      <c r="I573" s="147"/>
      <c r="J573" s="147"/>
      <c r="K573" s="147"/>
      <c r="L573" s="147"/>
      <c r="M573" s="147"/>
      <c r="N573" s="147"/>
      <c r="O573" s="147"/>
      <c r="P573" s="147"/>
      <c r="Q573" s="147"/>
      <c r="R573" s="147"/>
      <c r="S573" s="147"/>
      <c r="T573" s="147"/>
      <c r="U573" s="147"/>
      <c r="V573" s="147"/>
      <c r="W573" s="147"/>
    </row>
    <row r="574" spans="1:23" ht="12.75" customHeight="1" x14ac:dyDescent="0.15">
      <c r="A574" s="5"/>
      <c r="B574" s="150"/>
      <c r="C574" s="90"/>
      <c r="D574" s="146"/>
      <c r="E574" s="82"/>
      <c r="F574" s="147"/>
      <c r="G574" s="147"/>
      <c r="H574" s="147"/>
      <c r="I574" s="147"/>
      <c r="J574" s="147"/>
      <c r="K574" s="147"/>
      <c r="L574" s="147"/>
      <c r="M574" s="147"/>
      <c r="N574" s="147"/>
      <c r="O574" s="147"/>
      <c r="P574" s="147"/>
      <c r="Q574" s="147"/>
      <c r="R574" s="147"/>
      <c r="S574" s="147"/>
      <c r="T574" s="147"/>
      <c r="U574" s="147"/>
      <c r="V574" s="147"/>
      <c r="W574" s="147"/>
    </row>
    <row r="575" spans="1:23" ht="12.75" customHeight="1" x14ac:dyDescent="0.15">
      <c r="A575" s="5"/>
      <c r="B575" s="150"/>
      <c r="C575" s="90"/>
      <c r="D575" s="146"/>
      <c r="E575" s="82"/>
      <c r="F575" s="147"/>
      <c r="G575" s="147"/>
      <c r="H575" s="147"/>
      <c r="I575" s="147"/>
      <c r="J575" s="147"/>
      <c r="K575" s="147"/>
      <c r="L575" s="147"/>
      <c r="M575" s="147"/>
      <c r="N575" s="147"/>
      <c r="O575" s="147"/>
      <c r="P575" s="147"/>
      <c r="Q575" s="147"/>
      <c r="R575" s="147"/>
      <c r="S575" s="147"/>
      <c r="T575" s="147"/>
      <c r="U575" s="147"/>
      <c r="V575" s="147"/>
      <c r="W575" s="147"/>
    </row>
    <row r="576" spans="1:23" ht="12.75" customHeight="1" x14ac:dyDescent="0.15">
      <c r="A576" s="5"/>
      <c r="B576" s="150"/>
      <c r="C576" s="90"/>
      <c r="D576" s="146"/>
      <c r="E576" s="82"/>
      <c r="F576" s="147"/>
      <c r="G576" s="147"/>
      <c r="H576" s="147"/>
      <c r="I576" s="147"/>
      <c r="J576" s="147"/>
      <c r="K576" s="147"/>
      <c r="L576" s="147"/>
      <c r="M576" s="147"/>
      <c r="N576" s="147"/>
      <c r="O576" s="147"/>
      <c r="P576" s="147"/>
      <c r="Q576" s="147"/>
      <c r="R576" s="147"/>
      <c r="S576" s="147"/>
      <c r="T576" s="147"/>
      <c r="U576" s="147"/>
      <c r="V576" s="147"/>
      <c r="W576" s="147"/>
    </row>
    <row r="577" spans="1:23" ht="12.75" customHeight="1" x14ac:dyDescent="0.15">
      <c r="A577" s="5"/>
      <c r="B577" s="150"/>
      <c r="C577" s="90"/>
      <c r="D577" s="146"/>
      <c r="E577" s="82"/>
      <c r="F577" s="147"/>
      <c r="G577" s="147"/>
      <c r="H577" s="147"/>
      <c r="I577" s="147"/>
      <c r="J577" s="147"/>
      <c r="K577" s="147"/>
      <c r="L577" s="147"/>
      <c r="M577" s="147"/>
      <c r="N577" s="147"/>
      <c r="O577" s="147"/>
      <c r="P577" s="147"/>
      <c r="Q577" s="147"/>
      <c r="R577" s="147"/>
      <c r="S577" s="147"/>
      <c r="T577" s="147"/>
      <c r="U577" s="147"/>
      <c r="V577" s="147"/>
      <c r="W577" s="147"/>
    </row>
    <row r="578" spans="1:23" ht="12.75" customHeight="1" x14ac:dyDescent="0.15">
      <c r="A578" s="5"/>
      <c r="B578" s="150"/>
      <c r="C578" s="90"/>
      <c r="D578" s="146"/>
      <c r="E578" s="82"/>
      <c r="F578" s="147"/>
      <c r="G578" s="147"/>
      <c r="H578" s="147"/>
      <c r="I578" s="147"/>
      <c r="J578" s="147"/>
      <c r="K578" s="147"/>
      <c r="L578" s="147"/>
      <c r="M578" s="147"/>
      <c r="N578" s="147"/>
      <c r="O578" s="147"/>
      <c r="P578" s="147"/>
      <c r="Q578" s="147"/>
      <c r="R578" s="147"/>
      <c r="S578" s="147"/>
      <c r="T578" s="147"/>
      <c r="U578" s="147"/>
      <c r="V578" s="147"/>
      <c r="W578" s="147"/>
    </row>
    <row r="579" spans="1:23" ht="12.75" customHeight="1" x14ac:dyDescent="0.15">
      <c r="A579" s="5"/>
      <c r="B579" s="150"/>
      <c r="C579" s="90"/>
      <c r="D579" s="146"/>
      <c r="E579" s="82"/>
      <c r="F579" s="147"/>
      <c r="G579" s="147"/>
      <c r="H579" s="147"/>
      <c r="I579" s="147"/>
      <c r="J579" s="147"/>
      <c r="K579" s="147"/>
      <c r="L579" s="147"/>
      <c r="M579" s="147"/>
      <c r="N579" s="147"/>
      <c r="O579" s="147"/>
      <c r="P579" s="147"/>
      <c r="Q579" s="147"/>
      <c r="R579" s="147"/>
      <c r="S579" s="147"/>
      <c r="T579" s="147"/>
      <c r="U579" s="147"/>
      <c r="V579" s="147"/>
      <c r="W579" s="147"/>
    </row>
    <row r="580" spans="1:23" ht="12.75" customHeight="1" x14ac:dyDescent="0.15">
      <c r="A580" s="5"/>
      <c r="B580" s="150"/>
      <c r="C580" s="90"/>
      <c r="D580" s="146"/>
      <c r="E580" s="82"/>
      <c r="F580" s="147"/>
      <c r="G580" s="147"/>
      <c r="H580" s="147"/>
      <c r="I580" s="147"/>
      <c r="J580" s="147"/>
      <c r="K580" s="147"/>
      <c r="L580" s="147"/>
      <c r="M580" s="147"/>
      <c r="N580" s="147"/>
      <c r="O580" s="147"/>
      <c r="P580" s="147"/>
      <c r="Q580" s="147"/>
      <c r="R580" s="147"/>
      <c r="S580" s="147"/>
      <c r="T580" s="147"/>
      <c r="U580" s="147"/>
      <c r="V580" s="147"/>
      <c r="W580" s="147"/>
    </row>
    <row r="581" spans="1:23" ht="12.75" customHeight="1" x14ac:dyDescent="0.15">
      <c r="A581" s="5"/>
      <c r="B581" s="150"/>
      <c r="C581" s="90"/>
      <c r="D581" s="146"/>
      <c r="E581" s="82"/>
      <c r="F581" s="147"/>
      <c r="G581" s="147"/>
      <c r="H581" s="147"/>
      <c r="I581" s="147"/>
      <c r="J581" s="147"/>
      <c r="K581" s="147"/>
      <c r="L581" s="147"/>
      <c r="M581" s="147"/>
      <c r="N581" s="147"/>
      <c r="O581" s="147"/>
      <c r="P581" s="147"/>
      <c r="Q581" s="147"/>
      <c r="R581" s="147"/>
      <c r="S581" s="147"/>
      <c r="T581" s="147"/>
      <c r="U581" s="147"/>
      <c r="V581" s="147"/>
      <c r="W581" s="147"/>
    </row>
    <row r="582" spans="1:23" ht="12.75" customHeight="1" x14ac:dyDescent="0.15">
      <c r="A582" s="5"/>
      <c r="B582" s="150"/>
      <c r="C582" s="90"/>
      <c r="D582" s="146"/>
      <c r="E582" s="82"/>
      <c r="F582" s="147"/>
      <c r="G582" s="147"/>
      <c r="H582" s="147"/>
      <c r="I582" s="147"/>
      <c r="J582" s="147"/>
      <c r="K582" s="147"/>
      <c r="L582" s="147"/>
      <c r="M582" s="147"/>
      <c r="N582" s="147"/>
      <c r="O582" s="147"/>
      <c r="P582" s="147"/>
      <c r="Q582" s="147"/>
      <c r="R582" s="147"/>
      <c r="S582" s="147"/>
      <c r="T582" s="147"/>
      <c r="U582" s="147"/>
      <c r="V582" s="147"/>
      <c r="W582" s="147"/>
    </row>
    <row r="583" spans="1:23" ht="12.75" customHeight="1" x14ac:dyDescent="0.15">
      <c r="A583" s="5"/>
      <c r="B583" s="150"/>
      <c r="C583" s="90"/>
      <c r="D583" s="146"/>
      <c r="E583" s="82"/>
      <c r="F583" s="147"/>
      <c r="G583" s="147"/>
      <c r="H583" s="147"/>
      <c r="I583" s="147"/>
      <c r="J583" s="147"/>
      <c r="K583" s="147"/>
      <c r="L583" s="147"/>
      <c r="M583" s="147"/>
      <c r="N583" s="147"/>
      <c r="O583" s="147"/>
      <c r="P583" s="147"/>
      <c r="Q583" s="147"/>
      <c r="R583" s="147"/>
      <c r="S583" s="147"/>
      <c r="T583" s="147"/>
      <c r="U583" s="147"/>
      <c r="V583" s="147"/>
      <c r="W583" s="147"/>
    </row>
    <row r="584" spans="1:23" ht="12.75" customHeight="1" x14ac:dyDescent="0.15">
      <c r="A584" s="5"/>
      <c r="B584" s="150"/>
      <c r="C584" s="90"/>
      <c r="D584" s="146"/>
      <c r="E584" s="82"/>
      <c r="F584" s="147"/>
      <c r="G584" s="147"/>
      <c r="H584" s="147"/>
      <c r="I584" s="147"/>
      <c r="J584" s="147"/>
      <c r="K584" s="147"/>
      <c r="L584" s="147"/>
      <c r="M584" s="147"/>
      <c r="N584" s="147"/>
      <c r="O584" s="147"/>
      <c r="P584" s="147"/>
      <c r="Q584" s="147"/>
      <c r="R584" s="147"/>
      <c r="S584" s="147"/>
      <c r="T584" s="147"/>
      <c r="U584" s="147"/>
      <c r="V584" s="147"/>
      <c r="W584" s="147"/>
    </row>
    <row r="585" spans="1:23" ht="12.75" customHeight="1" x14ac:dyDescent="0.15">
      <c r="A585" s="5"/>
      <c r="B585" s="150"/>
      <c r="C585" s="90"/>
      <c r="D585" s="146"/>
      <c r="E585" s="82"/>
      <c r="F585" s="147"/>
      <c r="G585" s="147"/>
      <c r="H585" s="147"/>
      <c r="I585" s="147"/>
      <c r="J585" s="147"/>
      <c r="K585" s="147"/>
      <c r="L585" s="147"/>
      <c r="M585" s="147"/>
      <c r="N585" s="147"/>
      <c r="O585" s="147"/>
      <c r="P585" s="147"/>
      <c r="Q585" s="147"/>
      <c r="R585" s="147"/>
      <c r="S585" s="147"/>
      <c r="T585" s="147"/>
      <c r="U585" s="147"/>
      <c r="V585" s="147"/>
      <c r="W585" s="147"/>
    </row>
    <row r="586" spans="1:23" ht="12.75" customHeight="1" x14ac:dyDescent="0.15">
      <c r="A586" s="5"/>
      <c r="B586" s="150"/>
      <c r="C586" s="90"/>
      <c r="D586" s="146"/>
      <c r="E586" s="82"/>
      <c r="F586" s="147"/>
      <c r="G586" s="147"/>
      <c r="H586" s="147"/>
      <c r="I586" s="147"/>
      <c r="J586" s="147"/>
      <c r="K586" s="147"/>
      <c r="L586" s="147"/>
      <c r="M586" s="147"/>
      <c r="N586" s="147"/>
      <c r="O586" s="147"/>
      <c r="P586" s="147"/>
      <c r="Q586" s="147"/>
      <c r="R586" s="147"/>
      <c r="S586" s="147"/>
      <c r="T586" s="147"/>
      <c r="U586" s="147"/>
      <c r="V586" s="147"/>
      <c r="W586" s="147"/>
    </row>
    <row r="587" spans="1:23" ht="12.75" customHeight="1" x14ac:dyDescent="0.15">
      <c r="A587" s="5"/>
      <c r="B587" s="150"/>
      <c r="C587" s="90"/>
      <c r="D587" s="146"/>
      <c r="E587" s="82"/>
      <c r="F587" s="147"/>
      <c r="G587" s="147"/>
      <c r="H587" s="147"/>
      <c r="I587" s="147"/>
      <c r="J587" s="147"/>
      <c r="K587" s="147"/>
      <c r="L587" s="147"/>
      <c r="M587" s="147"/>
      <c r="N587" s="147"/>
      <c r="O587" s="147"/>
      <c r="P587" s="147"/>
      <c r="Q587" s="147"/>
      <c r="R587" s="147"/>
      <c r="S587" s="147"/>
      <c r="T587" s="147"/>
      <c r="U587" s="147"/>
      <c r="V587" s="147"/>
      <c r="W587" s="147"/>
    </row>
    <row r="588" spans="1:23" ht="12.75" customHeight="1" x14ac:dyDescent="0.15">
      <c r="A588" s="5"/>
      <c r="B588" s="150"/>
      <c r="C588" s="90"/>
      <c r="D588" s="146"/>
      <c r="E588" s="82"/>
      <c r="F588" s="147"/>
      <c r="G588" s="147"/>
      <c r="H588" s="147"/>
      <c r="I588" s="147"/>
      <c r="J588" s="147"/>
      <c r="K588" s="147"/>
      <c r="L588" s="147"/>
      <c r="M588" s="147"/>
      <c r="N588" s="147"/>
      <c r="O588" s="147"/>
      <c r="P588" s="147"/>
      <c r="Q588" s="147"/>
      <c r="R588" s="147"/>
      <c r="S588" s="147"/>
      <c r="T588" s="147"/>
      <c r="U588" s="147"/>
      <c r="V588" s="147"/>
      <c r="W588" s="147"/>
    </row>
    <row r="589" spans="1:23" ht="12.75" customHeight="1" x14ac:dyDescent="0.15">
      <c r="A589" s="5"/>
      <c r="B589" s="150"/>
      <c r="C589" s="90"/>
      <c r="D589" s="146"/>
      <c r="E589" s="82"/>
      <c r="F589" s="147"/>
      <c r="G589" s="147"/>
      <c r="H589" s="147"/>
      <c r="I589" s="147"/>
      <c r="J589" s="147"/>
      <c r="K589" s="147"/>
      <c r="L589" s="147"/>
      <c r="M589" s="147"/>
      <c r="N589" s="147"/>
      <c r="O589" s="147"/>
      <c r="P589" s="147"/>
      <c r="Q589" s="147"/>
      <c r="R589" s="147"/>
      <c r="S589" s="147"/>
      <c r="T589" s="147"/>
      <c r="U589" s="147"/>
      <c r="V589" s="147"/>
      <c r="W589" s="147"/>
    </row>
    <row r="590" spans="1:23" ht="12.75" customHeight="1" x14ac:dyDescent="0.15">
      <c r="A590" s="5"/>
      <c r="B590" s="150"/>
      <c r="C590" s="90"/>
      <c r="D590" s="146"/>
      <c r="E590" s="82"/>
      <c r="F590" s="147"/>
      <c r="G590" s="147"/>
      <c r="H590" s="147"/>
      <c r="I590" s="147"/>
      <c r="J590" s="147"/>
      <c r="K590" s="147"/>
      <c r="L590" s="147"/>
      <c r="M590" s="147"/>
      <c r="N590" s="147"/>
      <c r="O590" s="147"/>
      <c r="P590" s="147"/>
      <c r="Q590" s="147"/>
      <c r="R590" s="147"/>
      <c r="S590" s="147"/>
      <c r="T590" s="147"/>
      <c r="U590" s="147"/>
      <c r="V590" s="147"/>
      <c r="W590" s="147"/>
    </row>
    <row r="591" spans="1:23" ht="12.75" customHeight="1" x14ac:dyDescent="0.15">
      <c r="A591" s="5"/>
      <c r="B591" s="150"/>
      <c r="C591" s="90"/>
      <c r="D591" s="146"/>
      <c r="E591" s="82"/>
      <c r="F591" s="147"/>
      <c r="G591" s="147"/>
      <c r="H591" s="147"/>
      <c r="I591" s="147"/>
      <c r="J591" s="147"/>
      <c r="K591" s="147"/>
      <c r="L591" s="147"/>
      <c r="M591" s="147"/>
      <c r="N591" s="147"/>
      <c r="O591" s="147"/>
      <c r="P591" s="147"/>
      <c r="Q591" s="147"/>
      <c r="R591" s="147"/>
      <c r="S591" s="147"/>
      <c r="T591" s="147"/>
      <c r="U591" s="147"/>
      <c r="V591" s="147"/>
      <c r="W591" s="147"/>
    </row>
    <row r="592" spans="1:23" ht="12.75" customHeight="1" x14ac:dyDescent="0.15">
      <c r="A592" s="5"/>
      <c r="B592" s="150"/>
      <c r="C592" s="90"/>
      <c r="D592" s="146"/>
      <c r="E592" s="82"/>
      <c r="F592" s="147"/>
      <c r="G592" s="147"/>
      <c r="H592" s="147"/>
      <c r="I592" s="147"/>
      <c r="J592" s="147"/>
      <c r="K592" s="147"/>
      <c r="L592" s="147"/>
      <c r="M592" s="147"/>
      <c r="N592" s="147"/>
      <c r="O592" s="147"/>
      <c r="P592" s="147"/>
      <c r="Q592" s="147"/>
      <c r="R592" s="147"/>
      <c r="S592" s="147"/>
      <c r="T592" s="147"/>
      <c r="U592" s="147"/>
      <c r="V592" s="147"/>
      <c r="W592" s="147"/>
    </row>
    <row r="593" spans="1:23" ht="12.75" customHeight="1" x14ac:dyDescent="0.15">
      <c r="A593" s="5"/>
      <c r="B593" s="150"/>
      <c r="C593" s="90"/>
      <c r="D593" s="146"/>
      <c r="E593" s="82"/>
      <c r="F593" s="147"/>
      <c r="G593" s="147"/>
      <c r="H593" s="147"/>
      <c r="I593" s="147"/>
      <c r="J593" s="147"/>
      <c r="K593" s="147"/>
      <c r="L593" s="147"/>
      <c r="M593" s="147"/>
      <c r="N593" s="147"/>
      <c r="O593" s="147"/>
      <c r="P593" s="147"/>
      <c r="Q593" s="147"/>
      <c r="R593" s="147"/>
      <c r="S593" s="147"/>
      <c r="T593" s="147"/>
      <c r="U593" s="147"/>
      <c r="V593" s="147"/>
      <c r="W593" s="147"/>
    </row>
    <row r="594" spans="1:23" ht="12.75" customHeight="1" x14ac:dyDescent="0.15">
      <c r="A594" s="5"/>
      <c r="B594" s="150"/>
      <c r="C594" s="90"/>
      <c r="D594" s="146"/>
      <c r="E594" s="82"/>
      <c r="F594" s="147"/>
      <c r="G594" s="147"/>
      <c r="H594" s="147"/>
      <c r="I594" s="147"/>
      <c r="J594" s="147"/>
      <c r="K594" s="147"/>
      <c r="L594" s="147"/>
      <c r="M594" s="147"/>
      <c r="N594" s="147"/>
      <c r="O594" s="147"/>
      <c r="P594" s="147"/>
      <c r="Q594" s="147"/>
      <c r="R594" s="147"/>
      <c r="S594" s="147"/>
      <c r="T594" s="147"/>
      <c r="U594" s="147"/>
      <c r="V594" s="147"/>
      <c r="W594" s="147"/>
    </row>
    <row r="595" spans="1:23" ht="12.75" customHeight="1" x14ac:dyDescent="0.15">
      <c r="A595" s="5"/>
      <c r="B595" s="150"/>
      <c r="C595" s="90"/>
      <c r="D595" s="146"/>
      <c r="E595" s="82"/>
      <c r="F595" s="147"/>
      <c r="G595" s="147"/>
      <c r="H595" s="147"/>
      <c r="I595" s="147"/>
      <c r="J595" s="147"/>
      <c r="K595" s="147"/>
      <c r="L595" s="147"/>
      <c r="M595" s="147"/>
      <c r="N595" s="147"/>
      <c r="O595" s="147"/>
      <c r="P595" s="147"/>
      <c r="Q595" s="147"/>
      <c r="R595" s="147"/>
      <c r="S595" s="147"/>
      <c r="T595" s="147"/>
      <c r="U595" s="147"/>
      <c r="V595" s="147"/>
      <c r="W595" s="147"/>
    </row>
    <row r="596" spans="1:23" ht="12.75" customHeight="1" x14ac:dyDescent="0.15">
      <c r="A596" s="5"/>
      <c r="B596" s="150"/>
      <c r="C596" s="90"/>
      <c r="D596" s="146"/>
      <c r="E596" s="82"/>
      <c r="F596" s="147"/>
      <c r="G596" s="147"/>
      <c r="H596" s="147"/>
      <c r="I596" s="147"/>
      <c r="J596" s="147"/>
      <c r="K596" s="147"/>
      <c r="L596" s="147"/>
      <c r="M596" s="147"/>
      <c r="N596" s="147"/>
      <c r="O596" s="147"/>
      <c r="P596" s="147"/>
      <c r="Q596" s="147"/>
      <c r="R596" s="147"/>
      <c r="S596" s="147"/>
      <c r="T596" s="147"/>
      <c r="U596" s="147"/>
      <c r="V596" s="147"/>
      <c r="W596" s="147"/>
    </row>
    <row r="597" spans="1:23" ht="12.75" customHeight="1" x14ac:dyDescent="0.15">
      <c r="A597" s="5"/>
      <c r="B597" s="150"/>
      <c r="C597" s="90"/>
      <c r="D597" s="146"/>
      <c r="E597" s="82"/>
      <c r="F597" s="147"/>
      <c r="G597" s="147"/>
      <c r="H597" s="147"/>
      <c r="I597" s="147"/>
      <c r="J597" s="147"/>
      <c r="K597" s="147"/>
      <c r="L597" s="147"/>
      <c r="M597" s="147"/>
      <c r="N597" s="147"/>
      <c r="O597" s="147"/>
      <c r="P597" s="147"/>
      <c r="Q597" s="147"/>
      <c r="R597" s="147"/>
      <c r="S597" s="147"/>
      <c r="T597" s="147"/>
      <c r="U597" s="147"/>
      <c r="V597" s="147"/>
      <c r="W597" s="147"/>
    </row>
    <row r="598" spans="1:23" ht="12.75" customHeight="1" x14ac:dyDescent="0.15">
      <c r="A598" s="5"/>
      <c r="B598" s="150"/>
      <c r="C598" s="90"/>
      <c r="D598" s="146"/>
      <c r="E598" s="82"/>
      <c r="F598" s="147"/>
      <c r="G598" s="147"/>
      <c r="H598" s="147"/>
      <c r="I598" s="147"/>
      <c r="J598" s="147"/>
      <c r="K598" s="147"/>
      <c r="L598" s="147"/>
      <c r="M598" s="147"/>
      <c r="N598" s="147"/>
      <c r="O598" s="147"/>
      <c r="P598" s="147"/>
      <c r="Q598" s="147"/>
      <c r="R598" s="147"/>
      <c r="S598" s="147"/>
      <c r="T598" s="147"/>
      <c r="U598" s="147"/>
      <c r="V598" s="147"/>
      <c r="W598" s="147"/>
    </row>
    <row r="599" spans="1:23" ht="12.75" customHeight="1" x14ac:dyDescent="0.15">
      <c r="A599" s="5"/>
      <c r="B599" s="150"/>
      <c r="C599" s="90"/>
      <c r="D599" s="146"/>
      <c r="E599" s="82"/>
      <c r="F599" s="147"/>
      <c r="G599" s="147"/>
      <c r="H599" s="147"/>
      <c r="I599" s="147"/>
      <c r="J599" s="147"/>
      <c r="K599" s="147"/>
      <c r="L599" s="147"/>
      <c r="M599" s="147"/>
      <c r="N599" s="147"/>
      <c r="O599" s="147"/>
      <c r="P599" s="147"/>
      <c r="Q599" s="147"/>
      <c r="R599" s="147"/>
      <c r="S599" s="147"/>
      <c r="T599" s="147"/>
      <c r="U599" s="147"/>
      <c r="V599" s="147"/>
      <c r="W599" s="147"/>
    </row>
    <row r="600" spans="1:23" ht="12.75" customHeight="1" x14ac:dyDescent="0.15">
      <c r="A600" s="5"/>
      <c r="B600" s="150"/>
      <c r="C600" s="90"/>
      <c r="D600" s="146"/>
      <c r="E600" s="82"/>
      <c r="F600" s="147"/>
      <c r="G600" s="147"/>
      <c r="H600" s="147"/>
      <c r="I600" s="147"/>
      <c r="J600" s="147"/>
      <c r="K600" s="147"/>
      <c r="L600" s="147"/>
      <c r="M600" s="147"/>
      <c r="N600" s="147"/>
      <c r="O600" s="147"/>
      <c r="P600" s="147"/>
      <c r="Q600" s="147"/>
      <c r="R600" s="147"/>
      <c r="S600" s="147"/>
      <c r="T600" s="147"/>
      <c r="U600" s="147"/>
      <c r="V600" s="147"/>
      <c r="W600" s="147"/>
    </row>
    <row r="601" spans="1:23" ht="12.75" customHeight="1" x14ac:dyDescent="0.15">
      <c r="A601" s="5"/>
      <c r="B601" s="150"/>
      <c r="C601" s="90"/>
      <c r="D601" s="146"/>
      <c r="E601" s="82"/>
      <c r="F601" s="147"/>
      <c r="G601" s="147"/>
      <c r="H601" s="147"/>
      <c r="I601" s="147"/>
      <c r="J601" s="147"/>
      <c r="K601" s="147"/>
      <c r="L601" s="147"/>
      <c r="M601" s="147"/>
      <c r="N601" s="147"/>
      <c r="O601" s="147"/>
      <c r="P601" s="147"/>
      <c r="Q601" s="147"/>
      <c r="R601" s="147"/>
      <c r="S601" s="147"/>
      <c r="T601" s="147"/>
      <c r="U601" s="147"/>
      <c r="V601" s="147"/>
      <c r="W601" s="147"/>
    </row>
    <row r="602" spans="1:23" ht="12.75" customHeight="1" x14ac:dyDescent="0.15">
      <c r="A602" s="5"/>
      <c r="B602" s="150"/>
      <c r="C602" s="90"/>
      <c r="D602" s="146"/>
      <c r="E602" s="82"/>
      <c r="F602" s="147"/>
      <c r="G602" s="147"/>
      <c r="H602" s="147"/>
      <c r="I602" s="147"/>
      <c r="J602" s="147"/>
      <c r="K602" s="147"/>
      <c r="L602" s="147"/>
      <c r="M602" s="147"/>
      <c r="N602" s="147"/>
      <c r="O602" s="147"/>
      <c r="P602" s="147"/>
      <c r="Q602" s="147"/>
      <c r="R602" s="147"/>
      <c r="S602" s="147"/>
      <c r="T602" s="147"/>
      <c r="U602" s="147"/>
      <c r="V602" s="147"/>
      <c r="W602" s="147"/>
    </row>
    <row r="603" spans="1:23" ht="12.75" customHeight="1" x14ac:dyDescent="0.15">
      <c r="A603" s="5"/>
      <c r="B603" s="150"/>
      <c r="C603" s="90"/>
      <c r="D603" s="146"/>
      <c r="E603" s="82"/>
      <c r="F603" s="147"/>
      <c r="G603" s="147"/>
      <c r="H603" s="147"/>
      <c r="I603" s="147"/>
      <c r="J603" s="147"/>
      <c r="K603" s="147"/>
      <c r="L603" s="147"/>
      <c r="M603" s="147"/>
      <c r="N603" s="147"/>
      <c r="O603" s="147"/>
      <c r="P603" s="147"/>
      <c r="Q603" s="147"/>
      <c r="R603" s="147"/>
      <c r="S603" s="147"/>
      <c r="T603" s="147"/>
      <c r="U603" s="147"/>
      <c r="V603" s="147"/>
      <c r="W603" s="147"/>
    </row>
    <row r="604" spans="1:23" ht="12.75" customHeight="1" x14ac:dyDescent="0.15">
      <c r="A604" s="5"/>
      <c r="B604" s="150"/>
      <c r="C604" s="90"/>
      <c r="D604" s="146"/>
      <c r="E604" s="82"/>
      <c r="F604" s="147"/>
      <c r="G604" s="147"/>
      <c r="H604" s="147"/>
      <c r="I604" s="147"/>
      <c r="J604" s="147"/>
      <c r="K604" s="147"/>
      <c r="L604" s="147"/>
      <c r="M604" s="147"/>
      <c r="N604" s="147"/>
      <c r="O604" s="147"/>
      <c r="P604" s="147"/>
      <c r="Q604" s="147"/>
      <c r="R604" s="147"/>
      <c r="S604" s="147"/>
      <c r="T604" s="147"/>
      <c r="U604" s="147"/>
      <c r="V604" s="147"/>
      <c r="W604" s="147"/>
    </row>
    <row r="605" spans="1:23" ht="12.75" customHeight="1" x14ac:dyDescent="0.15">
      <c r="A605" s="5"/>
      <c r="B605" s="150"/>
      <c r="C605" s="90"/>
      <c r="D605" s="146"/>
      <c r="E605" s="82"/>
      <c r="F605" s="147"/>
      <c r="G605" s="147"/>
      <c r="H605" s="147"/>
      <c r="I605" s="147"/>
      <c r="J605" s="147"/>
      <c r="K605" s="147"/>
      <c r="L605" s="147"/>
      <c r="M605" s="147"/>
      <c r="N605" s="147"/>
      <c r="O605" s="147"/>
      <c r="P605" s="147"/>
      <c r="Q605" s="147"/>
      <c r="R605" s="147"/>
      <c r="S605" s="147"/>
      <c r="T605" s="147"/>
      <c r="U605" s="147"/>
      <c r="V605" s="147"/>
      <c r="W605" s="147"/>
    </row>
    <row r="606" spans="1:23" ht="12.75" customHeight="1" x14ac:dyDescent="0.15">
      <c r="A606" s="5"/>
      <c r="B606" s="150"/>
      <c r="C606" s="90"/>
      <c r="D606" s="146"/>
      <c r="E606" s="82"/>
      <c r="F606" s="147"/>
      <c r="G606" s="147"/>
      <c r="H606" s="147"/>
      <c r="I606" s="147"/>
      <c r="J606" s="147"/>
      <c r="K606" s="147"/>
      <c r="L606" s="147"/>
      <c r="M606" s="147"/>
      <c r="N606" s="147"/>
      <c r="O606" s="147"/>
      <c r="P606" s="147"/>
      <c r="Q606" s="147"/>
      <c r="R606" s="147"/>
      <c r="S606" s="147"/>
      <c r="T606" s="147"/>
      <c r="U606" s="147"/>
      <c r="V606" s="147"/>
      <c r="W606" s="147"/>
    </row>
    <row r="607" spans="1:23" ht="12.75" customHeight="1" x14ac:dyDescent="0.15">
      <c r="A607" s="5"/>
      <c r="B607" s="150"/>
      <c r="C607" s="90"/>
      <c r="D607" s="146"/>
      <c r="E607" s="82"/>
      <c r="F607" s="147"/>
      <c r="G607" s="147"/>
      <c r="H607" s="147"/>
      <c r="I607" s="147"/>
      <c r="J607" s="147"/>
      <c r="K607" s="147"/>
      <c r="L607" s="147"/>
      <c r="M607" s="147"/>
      <c r="N607" s="147"/>
      <c r="O607" s="147"/>
      <c r="P607" s="147"/>
      <c r="Q607" s="147"/>
      <c r="R607" s="147"/>
      <c r="S607" s="147"/>
      <c r="T607" s="147"/>
      <c r="U607" s="147"/>
      <c r="V607" s="147"/>
      <c r="W607" s="147"/>
    </row>
    <row r="608" spans="1:23" ht="12.75" customHeight="1" x14ac:dyDescent="0.15">
      <c r="A608" s="5"/>
      <c r="B608" s="150"/>
      <c r="C608" s="90"/>
      <c r="D608" s="146"/>
      <c r="E608" s="82"/>
      <c r="F608" s="147"/>
      <c r="G608" s="147"/>
      <c r="H608" s="147"/>
      <c r="I608" s="147"/>
      <c r="J608" s="147"/>
      <c r="K608" s="147"/>
      <c r="L608" s="147"/>
      <c r="M608" s="147"/>
      <c r="N608" s="147"/>
      <c r="O608" s="147"/>
      <c r="P608" s="147"/>
      <c r="Q608" s="147"/>
      <c r="R608" s="147"/>
      <c r="S608" s="147"/>
      <c r="T608" s="147"/>
      <c r="U608" s="147"/>
      <c r="V608" s="147"/>
      <c r="W608" s="147"/>
    </row>
    <row r="609" spans="1:23" ht="12.75" customHeight="1" x14ac:dyDescent="0.15">
      <c r="A609" s="5"/>
      <c r="B609" s="150"/>
      <c r="C609" s="90"/>
      <c r="D609" s="146"/>
      <c r="E609" s="82"/>
      <c r="F609" s="147"/>
      <c r="G609" s="147"/>
      <c r="H609" s="147"/>
      <c r="I609" s="147"/>
      <c r="J609" s="147"/>
      <c r="K609" s="147"/>
      <c r="L609" s="147"/>
      <c r="M609" s="147"/>
      <c r="N609" s="147"/>
      <c r="O609" s="147"/>
      <c r="P609" s="147"/>
      <c r="Q609" s="147"/>
      <c r="R609" s="147"/>
      <c r="S609" s="147"/>
      <c r="T609" s="147"/>
      <c r="U609" s="147"/>
      <c r="V609" s="147"/>
      <c r="W609" s="147"/>
    </row>
    <row r="610" spans="1:23" ht="12.75" customHeight="1" x14ac:dyDescent="0.15">
      <c r="A610" s="5"/>
      <c r="B610" s="150"/>
      <c r="C610" s="90"/>
      <c r="D610" s="146"/>
      <c r="E610" s="82"/>
      <c r="F610" s="147"/>
      <c r="G610" s="147"/>
      <c r="H610" s="147"/>
      <c r="I610" s="147"/>
      <c r="J610" s="147"/>
      <c r="K610" s="147"/>
      <c r="L610" s="147"/>
      <c r="M610" s="147"/>
      <c r="N610" s="147"/>
      <c r="O610" s="147"/>
      <c r="P610" s="147"/>
      <c r="Q610" s="147"/>
      <c r="R610" s="147"/>
      <c r="S610" s="147"/>
      <c r="T610" s="147"/>
      <c r="U610" s="147"/>
      <c r="V610" s="147"/>
      <c r="W610" s="147"/>
    </row>
    <row r="611" spans="1:23" ht="12.75" customHeight="1" x14ac:dyDescent="0.15">
      <c r="A611" s="5"/>
      <c r="B611" s="150"/>
      <c r="C611" s="90"/>
      <c r="D611" s="146"/>
      <c r="E611" s="82"/>
      <c r="F611" s="147"/>
      <c r="G611" s="147"/>
      <c r="H611" s="147"/>
      <c r="I611" s="147"/>
      <c r="J611" s="147"/>
      <c r="K611" s="147"/>
      <c r="L611" s="147"/>
      <c r="M611" s="147"/>
      <c r="N611" s="147"/>
      <c r="O611" s="147"/>
      <c r="P611" s="147"/>
      <c r="Q611" s="147"/>
      <c r="R611" s="147"/>
      <c r="S611" s="147"/>
      <c r="T611" s="147"/>
      <c r="U611" s="147"/>
      <c r="V611" s="147"/>
      <c r="W611" s="147"/>
    </row>
    <row r="612" spans="1:23" ht="12.75" customHeight="1" x14ac:dyDescent="0.15">
      <c r="A612" s="5"/>
      <c r="B612" s="150"/>
      <c r="C612" s="90"/>
      <c r="D612" s="146"/>
      <c r="E612" s="82"/>
      <c r="F612" s="147"/>
      <c r="G612" s="147"/>
      <c r="H612" s="147"/>
      <c r="I612" s="147"/>
      <c r="J612" s="147"/>
      <c r="K612" s="147"/>
      <c r="L612" s="147"/>
      <c r="M612" s="147"/>
      <c r="N612" s="147"/>
      <c r="O612" s="147"/>
      <c r="P612" s="147"/>
      <c r="Q612" s="147"/>
      <c r="R612" s="147"/>
      <c r="S612" s="147"/>
      <c r="T612" s="147"/>
      <c r="U612" s="147"/>
      <c r="V612" s="147"/>
      <c r="W612" s="147"/>
    </row>
    <row r="613" spans="1:23" ht="12.75" customHeight="1" x14ac:dyDescent="0.15">
      <c r="A613" s="5"/>
      <c r="B613" s="150"/>
      <c r="C613" s="90"/>
      <c r="D613" s="146"/>
      <c r="E613" s="82"/>
      <c r="F613" s="147"/>
      <c r="G613" s="147"/>
      <c r="H613" s="147"/>
      <c r="I613" s="147"/>
      <c r="J613" s="147"/>
      <c r="K613" s="147"/>
      <c r="L613" s="147"/>
      <c r="M613" s="147"/>
      <c r="N613" s="147"/>
      <c r="O613" s="147"/>
      <c r="P613" s="147"/>
      <c r="Q613" s="147"/>
      <c r="R613" s="147"/>
      <c r="S613" s="147"/>
      <c r="T613" s="147"/>
      <c r="U613" s="147"/>
      <c r="V613" s="147"/>
      <c r="W613" s="147"/>
    </row>
    <row r="614" spans="1:23" ht="12.75" customHeight="1" x14ac:dyDescent="0.15">
      <c r="A614" s="5"/>
      <c r="B614" s="150"/>
      <c r="C614" s="90"/>
      <c r="D614" s="146"/>
      <c r="E614" s="82"/>
      <c r="F614" s="147"/>
      <c r="G614" s="147"/>
      <c r="H614" s="147"/>
      <c r="I614" s="147"/>
      <c r="J614" s="147"/>
      <c r="K614" s="147"/>
      <c r="L614" s="147"/>
      <c r="M614" s="147"/>
      <c r="N614" s="147"/>
      <c r="O614" s="147"/>
      <c r="P614" s="147"/>
      <c r="Q614" s="147"/>
      <c r="R614" s="147"/>
      <c r="S614" s="147"/>
      <c r="T614" s="147"/>
      <c r="U614" s="147"/>
      <c r="V614" s="147"/>
      <c r="W614" s="147"/>
    </row>
    <row r="615" spans="1:23" ht="12.75" customHeight="1" x14ac:dyDescent="0.15">
      <c r="A615" s="5"/>
      <c r="B615" s="150"/>
      <c r="C615" s="90"/>
      <c r="D615" s="146"/>
      <c r="E615" s="82"/>
      <c r="F615" s="147"/>
      <c r="G615" s="147"/>
      <c r="H615" s="147"/>
      <c r="I615" s="147"/>
      <c r="J615" s="147"/>
      <c r="K615" s="147"/>
      <c r="L615" s="147"/>
      <c r="M615" s="147"/>
      <c r="N615" s="147"/>
      <c r="O615" s="147"/>
      <c r="P615" s="147"/>
      <c r="Q615" s="147"/>
      <c r="R615" s="147"/>
      <c r="S615" s="147"/>
      <c r="T615" s="147"/>
      <c r="U615" s="147"/>
      <c r="V615" s="147"/>
      <c r="W615" s="147"/>
    </row>
    <row r="616" spans="1:23" ht="12.75" customHeight="1" x14ac:dyDescent="0.15">
      <c r="A616" s="5"/>
      <c r="B616" s="150"/>
      <c r="C616" s="90"/>
      <c r="D616" s="146"/>
      <c r="E616" s="82"/>
      <c r="F616" s="147"/>
      <c r="G616" s="147"/>
      <c r="H616" s="147"/>
      <c r="I616" s="147"/>
      <c r="J616" s="147"/>
      <c r="K616" s="147"/>
      <c r="L616" s="147"/>
      <c r="M616" s="147"/>
      <c r="N616" s="147"/>
      <c r="O616" s="147"/>
      <c r="P616" s="147"/>
      <c r="Q616" s="147"/>
      <c r="R616" s="147"/>
      <c r="S616" s="147"/>
      <c r="T616" s="147"/>
      <c r="U616" s="147"/>
      <c r="V616" s="147"/>
      <c r="W616" s="147"/>
    </row>
    <row r="617" spans="1:23" ht="12.75" customHeight="1" x14ac:dyDescent="0.15">
      <c r="A617" s="5"/>
      <c r="B617" s="150"/>
      <c r="C617" s="90"/>
      <c r="D617" s="146"/>
      <c r="E617" s="82"/>
      <c r="F617" s="147"/>
      <c r="G617" s="147"/>
      <c r="H617" s="147"/>
      <c r="I617" s="147"/>
      <c r="J617" s="147"/>
      <c r="K617" s="147"/>
      <c r="L617" s="147"/>
      <c r="M617" s="147"/>
      <c r="N617" s="147"/>
      <c r="O617" s="147"/>
      <c r="P617" s="147"/>
      <c r="Q617" s="147"/>
      <c r="R617" s="147"/>
      <c r="S617" s="147"/>
      <c r="T617" s="147"/>
      <c r="U617" s="147"/>
      <c r="V617" s="147"/>
      <c r="W617" s="147"/>
    </row>
    <row r="618" spans="1:23" ht="12.75" customHeight="1" x14ac:dyDescent="0.15">
      <c r="A618" s="5"/>
      <c r="B618" s="150"/>
      <c r="C618" s="90"/>
      <c r="D618" s="146"/>
      <c r="E618" s="82"/>
      <c r="F618" s="147"/>
      <c r="G618" s="147"/>
      <c r="H618" s="147"/>
      <c r="I618" s="147"/>
      <c r="J618" s="147"/>
      <c r="K618" s="147"/>
      <c r="L618" s="147"/>
      <c r="M618" s="147"/>
      <c r="N618" s="147"/>
      <c r="O618" s="147"/>
      <c r="P618" s="147"/>
      <c r="Q618" s="147"/>
      <c r="R618" s="147"/>
      <c r="S618" s="147"/>
      <c r="T618" s="147"/>
      <c r="U618" s="147"/>
      <c r="V618" s="147"/>
      <c r="W618" s="147"/>
    </row>
    <row r="619" spans="1:23" ht="12.75" customHeight="1" x14ac:dyDescent="0.15">
      <c r="A619" s="5"/>
      <c r="B619" s="150"/>
      <c r="C619" s="90"/>
      <c r="D619" s="146"/>
      <c r="E619" s="82"/>
      <c r="F619" s="147"/>
      <c r="G619" s="147"/>
      <c r="H619" s="147"/>
      <c r="I619" s="147"/>
      <c r="J619" s="147"/>
      <c r="K619" s="147"/>
      <c r="L619" s="147"/>
      <c r="M619" s="147"/>
      <c r="N619" s="147"/>
      <c r="O619" s="147"/>
      <c r="P619" s="147"/>
      <c r="Q619" s="147"/>
      <c r="R619" s="147"/>
      <c r="S619" s="147"/>
      <c r="T619" s="147"/>
      <c r="U619" s="147"/>
      <c r="V619" s="147"/>
      <c r="W619" s="147"/>
    </row>
    <row r="620" spans="1:23" ht="12.75" customHeight="1" x14ac:dyDescent="0.15">
      <c r="A620" s="5"/>
      <c r="B620" s="150"/>
      <c r="C620" s="90"/>
      <c r="D620" s="146"/>
      <c r="E620" s="82"/>
      <c r="F620" s="147"/>
      <c r="G620" s="147"/>
      <c r="H620" s="147"/>
      <c r="I620" s="147"/>
      <c r="J620" s="147"/>
      <c r="K620" s="147"/>
      <c r="L620" s="147"/>
      <c r="M620" s="147"/>
      <c r="N620" s="147"/>
      <c r="O620" s="147"/>
      <c r="P620" s="147"/>
      <c r="Q620" s="147"/>
      <c r="R620" s="147"/>
      <c r="S620" s="147"/>
      <c r="T620" s="147"/>
      <c r="U620" s="147"/>
      <c r="V620" s="147"/>
      <c r="W620" s="147"/>
    </row>
    <row r="621" spans="1:23" ht="12.75" customHeight="1" x14ac:dyDescent="0.15">
      <c r="A621" s="5"/>
      <c r="B621" s="150"/>
      <c r="C621" s="90"/>
      <c r="D621" s="146"/>
      <c r="E621" s="82"/>
      <c r="F621" s="147"/>
      <c r="G621" s="147"/>
      <c r="H621" s="147"/>
      <c r="I621" s="147"/>
      <c r="J621" s="147"/>
      <c r="K621" s="147"/>
      <c r="L621" s="147"/>
      <c r="M621" s="147"/>
      <c r="N621" s="147"/>
      <c r="O621" s="147"/>
      <c r="P621" s="147"/>
      <c r="Q621" s="147"/>
      <c r="R621" s="147"/>
      <c r="S621" s="147"/>
      <c r="T621" s="147"/>
      <c r="U621" s="147"/>
      <c r="V621" s="147"/>
      <c r="W621" s="147"/>
    </row>
    <row r="622" spans="1:23" ht="12.75" customHeight="1" x14ac:dyDescent="0.15">
      <c r="A622" s="5"/>
      <c r="B622" s="150"/>
      <c r="C622" s="90"/>
      <c r="D622" s="146"/>
      <c r="E622" s="82"/>
      <c r="F622" s="147"/>
      <c r="G622" s="147"/>
      <c r="H622" s="147"/>
      <c r="I622" s="147"/>
      <c r="J622" s="147"/>
      <c r="K622" s="147"/>
      <c r="L622" s="147"/>
      <c r="M622" s="147"/>
      <c r="N622" s="147"/>
      <c r="O622" s="147"/>
      <c r="P622" s="147"/>
      <c r="Q622" s="147"/>
      <c r="R622" s="147"/>
      <c r="S622" s="147"/>
      <c r="T622" s="147"/>
      <c r="U622" s="147"/>
      <c r="V622" s="147"/>
      <c r="W622" s="147"/>
    </row>
    <row r="623" spans="1:23" ht="12.75" customHeight="1" x14ac:dyDescent="0.15">
      <c r="A623" s="5"/>
      <c r="B623" s="150"/>
      <c r="C623" s="90"/>
      <c r="D623" s="146"/>
      <c r="E623" s="82"/>
      <c r="F623" s="147"/>
      <c r="G623" s="147"/>
      <c r="H623" s="147"/>
      <c r="I623" s="147"/>
      <c r="J623" s="147"/>
      <c r="K623" s="147"/>
      <c r="L623" s="147"/>
      <c r="M623" s="147"/>
      <c r="N623" s="147"/>
      <c r="O623" s="147"/>
      <c r="P623" s="147"/>
      <c r="Q623" s="147"/>
      <c r="R623" s="147"/>
      <c r="S623" s="147"/>
      <c r="T623" s="147"/>
      <c r="U623" s="147"/>
      <c r="V623" s="147"/>
      <c r="W623" s="147"/>
    </row>
    <row r="624" spans="1:23" ht="12.75" customHeight="1" x14ac:dyDescent="0.15">
      <c r="A624" s="5"/>
      <c r="B624" s="150"/>
      <c r="C624" s="90"/>
      <c r="D624" s="146"/>
      <c r="E624" s="82"/>
      <c r="F624" s="147"/>
      <c r="G624" s="147"/>
      <c r="H624" s="147"/>
      <c r="I624" s="147"/>
      <c r="J624" s="147"/>
      <c r="K624" s="147"/>
      <c r="L624" s="147"/>
      <c r="M624" s="147"/>
      <c r="N624" s="147"/>
      <c r="O624" s="147"/>
      <c r="P624" s="147"/>
      <c r="Q624" s="147"/>
      <c r="R624" s="147"/>
      <c r="S624" s="147"/>
      <c r="T624" s="147"/>
      <c r="U624" s="147"/>
      <c r="V624" s="147"/>
      <c r="W624" s="147"/>
    </row>
    <row r="625" spans="1:23" ht="12.75" customHeight="1" x14ac:dyDescent="0.15">
      <c r="A625" s="5"/>
      <c r="B625" s="150"/>
      <c r="C625" s="90"/>
      <c r="D625" s="146"/>
      <c r="E625" s="82"/>
      <c r="F625" s="147"/>
      <c r="G625" s="147"/>
      <c r="H625" s="147"/>
      <c r="I625" s="147"/>
      <c r="J625" s="147"/>
      <c r="K625" s="147"/>
      <c r="L625" s="147"/>
      <c r="M625" s="147"/>
      <c r="N625" s="147"/>
      <c r="O625" s="147"/>
      <c r="P625" s="147"/>
      <c r="Q625" s="147"/>
      <c r="R625" s="147"/>
      <c r="S625" s="147"/>
      <c r="T625" s="147"/>
      <c r="U625" s="147"/>
      <c r="V625" s="147"/>
      <c r="W625" s="147"/>
    </row>
    <row r="626" spans="1:23" ht="12.75" customHeight="1" x14ac:dyDescent="0.15">
      <c r="A626" s="5"/>
      <c r="B626" s="150"/>
      <c r="C626" s="90"/>
      <c r="D626" s="146"/>
      <c r="E626" s="82"/>
      <c r="F626" s="147"/>
      <c r="G626" s="147"/>
      <c r="H626" s="147"/>
      <c r="I626" s="147"/>
      <c r="J626" s="147"/>
      <c r="K626" s="147"/>
      <c r="L626" s="147"/>
      <c r="M626" s="147"/>
      <c r="N626" s="147"/>
      <c r="O626" s="147"/>
      <c r="P626" s="147"/>
      <c r="Q626" s="147"/>
      <c r="R626" s="147"/>
      <c r="S626" s="147"/>
      <c r="T626" s="147"/>
      <c r="U626" s="147"/>
      <c r="V626" s="147"/>
      <c r="W626" s="147"/>
    </row>
    <row r="627" spans="1:23" ht="12.75" customHeight="1" x14ac:dyDescent="0.15">
      <c r="A627" s="5"/>
      <c r="B627" s="150"/>
      <c r="C627" s="90"/>
      <c r="D627" s="146"/>
      <c r="E627" s="82"/>
      <c r="F627" s="147"/>
      <c r="G627" s="147"/>
      <c r="H627" s="147"/>
      <c r="I627" s="147"/>
      <c r="J627" s="147"/>
      <c r="K627" s="147"/>
      <c r="L627" s="147"/>
      <c r="M627" s="147"/>
      <c r="N627" s="147"/>
      <c r="O627" s="147"/>
      <c r="P627" s="147"/>
      <c r="Q627" s="147"/>
      <c r="R627" s="147"/>
      <c r="S627" s="147"/>
      <c r="T627" s="147"/>
      <c r="U627" s="147"/>
      <c r="V627" s="147"/>
      <c r="W627" s="147"/>
    </row>
    <row r="628" spans="1:23" ht="12.75" customHeight="1" x14ac:dyDescent="0.15">
      <c r="A628" s="5"/>
      <c r="B628" s="150"/>
      <c r="C628" s="90"/>
      <c r="D628" s="146"/>
      <c r="E628" s="82"/>
      <c r="F628" s="147"/>
      <c r="G628" s="147"/>
      <c r="H628" s="147"/>
      <c r="I628" s="147"/>
      <c r="J628" s="147"/>
      <c r="K628" s="147"/>
      <c r="L628" s="147"/>
      <c r="M628" s="147"/>
      <c r="N628" s="147"/>
      <c r="O628" s="147"/>
      <c r="P628" s="147"/>
      <c r="Q628" s="147"/>
      <c r="R628" s="147"/>
      <c r="S628" s="147"/>
      <c r="T628" s="147"/>
      <c r="U628" s="147"/>
      <c r="V628" s="147"/>
      <c r="W628" s="147"/>
    </row>
    <row r="629" spans="1:23" ht="12.75" customHeight="1" x14ac:dyDescent="0.15">
      <c r="A629" s="5"/>
      <c r="B629" s="150"/>
      <c r="C629" s="90"/>
      <c r="D629" s="146"/>
      <c r="E629" s="82"/>
      <c r="F629" s="147"/>
      <c r="G629" s="147"/>
      <c r="H629" s="147"/>
      <c r="I629" s="147"/>
      <c r="J629" s="147"/>
      <c r="K629" s="147"/>
      <c r="L629" s="147"/>
      <c r="M629" s="147"/>
      <c r="N629" s="147"/>
      <c r="O629" s="147"/>
      <c r="P629" s="147"/>
      <c r="Q629" s="147"/>
      <c r="R629" s="147"/>
      <c r="S629" s="147"/>
      <c r="T629" s="147"/>
      <c r="U629" s="147"/>
      <c r="V629" s="147"/>
      <c r="W629" s="147"/>
    </row>
    <row r="630" spans="1:23" ht="12.75" customHeight="1" x14ac:dyDescent="0.15">
      <c r="A630" s="5"/>
      <c r="B630" s="150"/>
      <c r="C630" s="90"/>
      <c r="D630" s="146"/>
      <c r="E630" s="82"/>
      <c r="F630" s="147"/>
      <c r="G630" s="147"/>
      <c r="H630" s="147"/>
      <c r="I630" s="147"/>
      <c r="J630" s="147"/>
      <c r="K630" s="147"/>
      <c r="L630" s="147"/>
      <c r="M630" s="147"/>
      <c r="N630" s="147"/>
      <c r="O630" s="147"/>
      <c r="P630" s="147"/>
      <c r="Q630" s="147"/>
      <c r="R630" s="147"/>
      <c r="S630" s="147"/>
      <c r="T630" s="147"/>
      <c r="U630" s="147"/>
      <c r="V630" s="147"/>
      <c r="W630" s="147"/>
    </row>
    <row r="631" spans="1:23" ht="12.75" customHeight="1" x14ac:dyDescent="0.15">
      <c r="A631" s="5"/>
      <c r="B631" s="150"/>
      <c r="C631" s="90"/>
      <c r="D631" s="146"/>
      <c r="E631" s="82"/>
      <c r="F631" s="147"/>
      <c r="G631" s="147"/>
      <c r="H631" s="147"/>
      <c r="I631" s="147"/>
      <c r="J631" s="147"/>
      <c r="K631" s="147"/>
      <c r="L631" s="147"/>
      <c r="M631" s="147"/>
      <c r="N631" s="147"/>
      <c r="O631" s="147"/>
      <c r="P631" s="147"/>
      <c r="Q631" s="147"/>
      <c r="R631" s="147"/>
      <c r="S631" s="147"/>
      <c r="T631" s="147"/>
      <c r="U631" s="147"/>
      <c r="V631" s="147"/>
      <c r="W631" s="147"/>
    </row>
    <row r="632" spans="1:23" ht="12.75" customHeight="1" x14ac:dyDescent="0.15">
      <c r="A632" s="5"/>
      <c r="B632" s="150"/>
      <c r="C632" s="90"/>
      <c r="D632" s="146"/>
      <c r="E632" s="82"/>
      <c r="F632" s="147"/>
      <c r="G632" s="147"/>
      <c r="H632" s="147"/>
      <c r="I632" s="147"/>
      <c r="J632" s="147"/>
      <c r="K632" s="147"/>
      <c r="L632" s="147"/>
      <c r="M632" s="147"/>
      <c r="N632" s="147"/>
      <c r="O632" s="147"/>
      <c r="P632" s="147"/>
      <c r="Q632" s="147"/>
      <c r="R632" s="147"/>
      <c r="S632" s="147"/>
      <c r="T632" s="147"/>
      <c r="U632" s="147"/>
      <c r="V632" s="147"/>
      <c r="W632" s="147"/>
    </row>
    <row r="633" spans="1:23" ht="12.75" customHeight="1" x14ac:dyDescent="0.15">
      <c r="A633" s="5"/>
      <c r="B633" s="150"/>
      <c r="C633" s="90"/>
      <c r="D633" s="146"/>
      <c r="E633" s="82"/>
      <c r="F633" s="147"/>
      <c r="G633" s="147"/>
      <c r="H633" s="147"/>
      <c r="I633" s="147"/>
      <c r="J633" s="147"/>
      <c r="K633" s="147"/>
      <c r="L633" s="147"/>
      <c r="M633" s="147"/>
      <c r="N633" s="147"/>
      <c r="O633" s="147"/>
      <c r="P633" s="147"/>
      <c r="Q633" s="147"/>
      <c r="R633" s="147"/>
      <c r="S633" s="147"/>
      <c r="T633" s="147"/>
      <c r="U633" s="147"/>
      <c r="V633" s="147"/>
      <c r="W633" s="147"/>
    </row>
    <row r="634" spans="1:23" ht="12.75" customHeight="1" x14ac:dyDescent="0.15">
      <c r="A634" s="5"/>
      <c r="B634" s="150"/>
      <c r="C634" s="90"/>
      <c r="D634" s="146"/>
      <c r="E634" s="82"/>
      <c r="F634" s="147"/>
      <c r="G634" s="147"/>
      <c r="H634" s="147"/>
      <c r="I634" s="147"/>
      <c r="J634" s="147"/>
      <c r="K634" s="147"/>
      <c r="L634" s="147"/>
      <c r="M634" s="147"/>
      <c r="N634" s="147"/>
      <c r="O634" s="147"/>
      <c r="P634" s="147"/>
      <c r="Q634" s="147"/>
      <c r="R634" s="147"/>
      <c r="S634" s="147"/>
      <c r="T634" s="147"/>
      <c r="U634" s="147"/>
      <c r="V634" s="147"/>
      <c r="W634" s="147"/>
    </row>
    <row r="635" spans="1:23" ht="12.75" customHeight="1" x14ac:dyDescent="0.15">
      <c r="A635" s="5"/>
      <c r="B635" s="150"/>
      <c r="C635" s="90"/>
      <c r="D635" s="146"/>
      <c r="E635" s="82"/>
      <c r="F635" s="147"/>
      <c r="G635" s="147"/>
      <c r="H635" s="147"/>
      <c r="I635" s="147"/>
      <c r="J635" s="147"/>
      <c r="K635" s="147"/>
      <c r="L635" s="147"/>
      <c r="M635" s="147"/>
      <c r="N635" s="147"/>
      <c r="O635" s="147"/>
      <c r="P635" s="147"/>
      <c r="Q635" s="147"/>
      <c r="R635" s="147"/>
      <c r="S635" s="147"/>
      <c r="T635" s="147"/>
      <c r="U635" s="147"/>
      <c r="V635" s="147"/>
      <c r="W635" s="147"/>
    </row>
    <row r="636" spans="1:23" ht="12.75" customHeight="1" x14ac:dyDescent="0.15">
      <c r="A636" s="5"/>
      <c r="B636" s="150"/>
      <c r="C636" s="90"/>
      <c r="D636" s="146"/>
      <c r="E636" s="82"/>
      <c r="F636" s="147"/>
      <c r="G636" s="147"/>
      <c r="H636" s="147"/>
      <c r="I636" s="147"/>
      <c r="J636" s="147"/>
      <c r="K636" s="147"/>
      <c r="L636" s="147"/>
      <c r="M636" s="147"/>
      <c r="N636" s="147"/>
      <c r="O636" s="147"/>
      <c r="P636" s="147"/>
      <c r="Q636" s="147"/>
      <c r="R636" s="147"/>
      <c r="S636" s="147"/>
      <c r="T636" s="147"/>
      <c r="U636" s="147"/>
      <c r="V636" s="147"/>
      <c r="W636" s="147"/>
    </row>
    <row r="637" spans="1:23" ht="12.75" customHeight="1" x14ac:dyDescent="0.15">
      <c r="A637" s="5"/>
      <c r="B637" s="150"/>
      <c r="C637" s="90"/>
      <c r="D637" s="146"/>
      <c r="E637" s="82"/>
      <c r="F637" s="147"/>
      <c r="G637" s="147"/>
      <c r="H637" s="147"/>
      <c r="I637" s="147"/>
      <c r="J637" s="147"/>
      <c r="K637" s="147"/>
      <c r="L637" s="147"/>
      <c r="M637" s="147"/>
      <c r="N637" s="147"/>
      <c r="O637" s="147"/>
      <c r="P637" s="147"/>
      <c r="Q637" s="147"/>
      <c r="R637" s="147"/>
      <c r="S637" s="147"/>
      <c r="T637" s="147"/>
      <c r="U637" s="147"/>
      <c r="V637" s="147"/>
      <c r="W637" s="147"/>
    </row>
    <row r="638" spans="1:23" ht="12.75" customHeight="1" x14ac:dyDescent="0.15">
      <c r="A638" s="5"/>
      <c r="B638" s="150"/>
      <c r="C638" s="90"/>
      <c r="D638" s="146"/>
      <c r="E638" s="82"/>
      <c r="F638" s="147"/>
      <c r="G638" s="147"/>
      <c r="H638" s="147"/>
      <c r="I638" s="147"/>
      <c r="J638" s="147"/>
      <c r="K638" s="147"/>
      <c r="L638" s="147"/>
      <c r="M638" s="147"/>
      <c r="N638" s="147"/>
      <c r="O638" s="147"/>
      <c r="P638" s="147"/>
      <c r="Q638" s="147"/>
      <c r="R638" s="147"/>
      <c r="S638" s="147"/>
      <c r="T638" s="147"/>
      <c r="U638" s="147"/>
      <c r="V638" s="147"/>
      <c r="W638" s="147"/>
    </row>
    <row r="639" spans="1:23" ht="12.75" customHeight="1" x14ac:dyDescent="0.15">
      <c r="A639" s="5"/>
      <c r="B639" s="150"/>
      <c r="C639" s="90"/>
      <c r="D639" s="146"/>
      <c r="E639" s="82"/>
      <c r="F639" s="147"/>
      <c r="G639" s="147"/>
      <c r="H639" s="147"/>
      <c r="I639" s="147"/>
      <c r="J639" s="147"/>
      <c r="K639" s="147"/>
      <c r="L639" s="147"/>
      <c r="M639" s="147"/>
      <c r="N639" s="147"/>
      <c r="O639" s="147"/>
      <c r="P639" s="147"/>
      <c r="Q639" s="147"/>
      <c r="R639" s="147"/>
      <c r="S639" s="147"/>
      <c r="T639" s="147"/>
      <c r="U639" s="147"/>
      <c r="V639" s="147"/>
      <c r="W639" s="147"/>
    </row>
    <row r="640" spans="1:23" ht="12.75" customHeight="1" x14ac:dyDescent="0.15">
      <c r="A640" s="5"/>
      <c r="B640" s="150"/>
      <c r="C640" s="90"/>
      <c r="D640" s="146"/>
      <c r="E640" s="82"/>
      <c r="F640" s="147"/>
      <c r="G640" s="147"/>
      <c r="H640" s="147"/>
      <c r="I640" s="147"/>
      <c r="J640" s="147"/>
      <c r="K640" s="147"/>
      <c r="L640" s="147"/>
      <c r="M640" s="147"/>
      <c r="N640" s="147"/>
      <c r="O640" s="147"/>
      <c r="P640" s="147"/>
      <c r="Q640" s="147"/>
      <c r="R640" s="147"/>
      <c r="S640" s="147"/>
      <c r="T640" s="147"/>
      <c r="U640" s="147"/>
      <c r="V640" s="147"/>
      <c r="W640" s="147"/>
    </row>
    <row r="641" spans="1:23" ht="12.75" customHeight="1" x14ac:dyDescent="0.15">
      <c r="A641" s="5"/>
      <c r="B641" s="150"/>
      <c r="C641" s="90"/>
      <c r="D641" s="146"/>
      <c r="E641" s="82"/>
      <c r="F641" s="147"/>
      <c r="G641" s="147"/>
      <c r="H641" s="147"/>
      <c r="I641" s="147"/>
      <c r="J641" s="147"/>
      <c r="K641" s="147"/>
      <c r="L641" s="147"/>
      <c r="M641" s="147"/>
      <c r="N641" s="147"/>
      <c r="O641" s="147"/>
      <c r="P641" s="147"/>
      <c r="Q641" s="147"/>
      <c r="R641" s="147"/>
      <c r="S641" s="147"/>
      <c r="T641" s="147"/>
      <c r="U641" s="147"/>
      <c r="V641" s="147"/>
      <c r="W641" s="147"/>
    </row>
    <row r="642" spans="1:23" ht="12.75" customHeight="1" x14ac:dyDescent="0.15">
      <c r="A642" s="5"/>
      <c r="B642" s="150"/>
      <c r="C642" s="90"/>
      <c r="D642" s="146"/>
      <c r="E642" s="82"/>
      <c r="F642" s="147"/>
      <c r="G642" s="147"/>
      <c r="H642" s="147"/>
      <c r="I642" s="147"/>
      <c r="J642" s="147"/>
      <c r="K642" s="147"/>
      <c r="L642" s="147"/>
      <c r="M642" s="147"/>
      <c r="N642" s="147"/>
      <c r="O642" s="147"/>
      <c r="P642" s="147"/>
      <c r="Q642" s="147"/>
      <c r="R642" s="147"/>
      <c r="S642" s="147"/>
      <c r="T642" s="147"/>
      <c r="U642" s="147"/>
      <c r="V642" s="147"/>
      <c r="W642" s="147"/>
    </row>
    <row r="643" spans="1:23" ht="12.75" customHeight="1" x14ac:dyDescent="0.15">
      <c r="A643" s="5"/>
      <c r="B643" s="150"/>
      <c r="C643" s="90"/>
      <c r="D643" s="146"/>
      <c r="E643" s="82"/>
      <c r="F643" s="147"/>
      <c r="G643" s="147"/>
      <c r="H643" s="147"/>
      <c r="I643" s="147"/>
      <c r="J643" s="147"/>
      <c r="K643" s="147"/>
      <c r="L643" s="147"/>
      <c r="M643" s="147"/>
      <c r="N643" s="147"/>
      <c r="O643" s="147"/>
      <c r="P643" s="147"/>
      <c r="Q643" s="147"/>
      <c r="R643" s="147"/>
      <c r="S643" s="147"/>
      <c r="T643" s="147"/>
      <c r="U643" s="147"/>
      <c r="V643" s="147"/>
      <c r="W643" s="147"/>
    </row>
    <row r="644" spans="1:23" ht="12.75" customHeight="1" x14ac:dyDescent="0.15">
      <c r="A644" s="5"/>
      <c r="B644" s="150"/>
      <c r="C644" s="90"/>
      <c r="D644" s="146"/>
      <c r="E644" s="82"/>
      <c r="F644" s="147"/>
      <c r="G644" s="147"/>
      <c r="H644" s="147"/>
      <c r="I644" s="147"/>
      <c r="J644" s="147"/>
      <c r="K644" s="147"/>
      <c r="L644" s="147"/>
      <c r="M644" s="147"/>
      <c r="N644" s="147"/>
      <c r="O644" s="147"/>
      <c r="P644" s="147"/>
      <c r="Q644" s="147"/>
      <c r="R644" s="147"/>
      <c r="S644" s="147"/>
      <c r="T644" s="147"/>
      <c r="U644" s="147"/>
      <c r="V644" s="147"/>
      <c r="W644" s="147"/>
    </row>
    <row r="645" spans="1:23" ht="12.75" customHeight="1" x14ac:dyDescent="0.15">
      <c r="A645" s="5"/>
      <c r="B645" s="150"/>
      <c r="C645" s="90"/>
      <c r="D645" s="146"/>
      <c r="E645" s="82"/>
      <c r="F645" s="147"/>
      <c r="G645" s="147"/>
      <c r="H645" s="147"/>
      <c r="I645" s="147"/>
      <c r="J645" s="147"/>
      <c r="K645" s="147"/>
      <c r="L645" s="147"/>
      <c r="M645" s="147"/>
      <c r="N645" s="147"/>
      <c r="O645" s="147"/>
      <c r="P645" s="147"/>
      <c r="Q645" s="147"/>
      <c r="R645" s="147"/>
      <c r="S645" s="147"/>
      <c r="T645" s="147"/>
      <c r="U645" s="147"/>
      <c r="V645" s="147"/>
      <c r="W645" s="147"/>
    </row>
    <row r="646" spans="1:23" ht="12.75" customHeight="1" x14ac:dyDescent="0.15">
      <c r="A646" s="5"/>
      <c r="B646" s="150"/>
      <c r="C646" s="90"/>
      <c r="D646" s="146"/>
      <c r="E646" s="82"/>
      <c r="F646" s="147"/>
      <c r="G646" s="147"/>
      <c r="H646" s="147"/>
      <c r="I646" s="147"/>
      <c r="J646" s="147"/>
      <c r="K646" s="147"/>
      <c r="L646" s="147"/>
      <c r="M646" s="147"/>
      <c r="N646" s="147"/>
      <c r="O646" s="147"/>
      <c r="P646" s="147"/>
      <c r="Q646" s="147"/>
      <c r="R646" s="147"/>
      <c r="S646" s="147"/>
      <c r="T646" s="147"/>
      <c r="U646" s="147"/>
      <c r="V646" s="147"/>
      <c r="W646" s="147"/>
    </row>
    <row r="647" spans="1:23" ht="12.75" customHeight="1" x14ac:dyDescent="0.15">
      <c r="A647" s="5"/>
      <c r="B647" s="150"/>
      <c r="C647" s="90"/>
      <c r="D647" s="146"/>
      <c r="E647" s="82"/>
      <c r="F647" s="147"/>
      <c r="G647" s="147"/>
      <c r="H647" s="147"/>
      <c r="I647" s="147"/>
      <c r="J647" s="147"/>
      <c r="K647" s="147"/>
      <c r="L647" s="147"/>
      <c r="M647" s="147"/>
      <c r="N647" s="147"/>
      <c r="O647" s="147"/>
      <c r="P647" s="147"/>
      <c r="Q647" s="147"/>
      <c r="R647" s="147"/>
      <c r="S647" s="147"/>
      <c r="T647" s="147"/>
      <c r="U647" s="147"/>
      <c r="V647" s="147"/>
      <c r="W647" s="147"/>
    </row>
    <row r="648" spans="1:23" ht="12.75" customHeight="1" x14ac:dyDescent="0.15">
      <c r="A648" s="5"/>
      <c r="B648" s="150"/>
      <c r="C648" s="90"/>
      <c r="D648" s="146"/>
      <c r="E648" s="82"/>
      <c r="F648" s="147"/>
      <c r="G648" s="147"/>
      <c r="H648" s="147"/>
      <c r="I648" s="147"/>
      <c r="J648" s="147"/>
      <c r="K648" s="147"/>
      <c r="L648" s="147"/>
      <c r="M648" s="147"/>
      <c r="N648" s="147"/>
      <c r="O648" s="147"/>
      <c r="P648" s="147"/>
      <c r="Q648" s="147"/>
      <c r="R648" s="147"/>
      <c r="S648" s="147"/>
      <c r="T648" s="147"/>
      <c r="U648" s="147"/>
      <c r="V648" s="147"/>
      <c r="W648" s="147"/>
    </row>
    <row r="649" spans="1:23" ht="12.75" customHeight="1" x14ac:dyDescent="0.15">
      <c r="A649" s="5"/>
      <c r="B649" s="150"/>
      <c r="C649" s="90"/>
      <c r="D649" s="146"/>
      <c r="E649" s="82"/>
      <c r="F649" s="147"/>
      <c r="G649" s="147"/>
      <c r="H649" s="147"/>
      <c r="I649" s="147"/>
      <c r="J649" s="147"/>
      <c r="K649" s="147"/>
      <c r="L649" s="147"/>
      <c r="M649" s="147"/>
      <c r="N649" s="147"/>
      <c r="O649" s="147"/>
      <c r="P649" s="147"/>
      <c r="Q649" s="147"/>
      <c r="R649" s="147"/>
      <c r="S649" s="147"/>
      <c r="T649" s="147"/>
      <c r="U649" s="147"/>
      <c r="V649" s="147"/>
      <c r="W649" s="147"/>
    </row>
    <row r="650" spans="1:23" ht="12.75" customHeight="1" x14ac:dyDescent="0.15">
      <c r="A650" s="5"/>
      <c r="B650" s="150"/>
      <c r="C650" s="90"/>
      <c r="D650" s="146"/>
      <c r="E650" s="82"/>
      <c r="F650" s="147"/>
      <c r="G650" s="147"/>
      <c r="H650" s="147"/>
      <c r="I650" s="147"/>
      <c r="J650" s="147"/>
      <c r="K650" s="147"/>
      <c r="L650" s="147"/>
      <c r="M650" s="147"/>
      <c r="N650" s="147"/>
      <c r="O650" s="147"/>
      <c r="P650" s="147"/>
      <c r="Q650" s="147"/>
      <c r="R650" s="147"/>
      <c r="S650" s="147"/>
      <c r="T650" s="147"/>
      <c r="U650" s="147"/>
      <c r="V650" s="147"/>
      <c r="W650" s="147"/>
    </row>
    <row r="651" spans="1:23" ht="12.75" customHeight="1" x14ac:dyDescent="0.15">
      <c r="A651" s="5"/>
      <c r="B651" s="150"/>
      <c r="C651" s="90"/>
      <c r="D651" s="146"/>
      <c r="E651" s="82"/>
      <c r="F651" s="147"/>
      <c r="G651" s="147"/>
      <c r="H651" s="147"/>
      <c r="I651" s="147"/>
      <c r="J651" s="147"/>
      <c r="K651" s="147"/>
      <c r="L651" s="147"/>
      <c r="M651" s="147"/>
      <c r="N651" s="147"/>
      <c r="O651" s="147"/>
      <c r="P651" s="147"/>
      <c r="Q651" s="147"/>
      <c r="R651" s="147"/>
      <c r="S651" s="147"/>
      <c r="T651" s="147"/>
      <c r="U651" s="147"/>
      <c r="V651" s="147"/>
      <c r="W651" s="147"/>
    </row>
    <row r="652" spans="1:23" ht="12.75" customHeight="1" x14ac:dyDescent="0.15">
      <c r="A652" s="5"/>
      <c r="B652" s="150"/>
      <c r="C652" s="90"/>
      <c r="D652" s="146"/>
      <c r="E652" s="82"/>
      <c r="F652" s="147"/>
      <c r="G652" s="147"/>
      <c r="H652" s="147"/>
      <c r="I652" s="147"/>
      <c r="J652" s="147"/>
      <c r="K652" s="147"/>
      <c r="L652" s="147"/>
      <c r="M652" s="147"/>
      <c r="N652" s="147"/>
      <c r="O652" s="147"/>
      <c r="P652" s="147"/>
      <c r="Q652" s="147"/>
      <c r="R652" s="147"/>
      <c r="S652" s="147"/>
      <c r="T652" s="147"/>
      <c r="U652" s="147"/>
      <c r="V652" s="147"/>
      <c r="W652" s="147"/>
    </row>
    <row r="653" spans="1:23" ht="12.75" customHeight="1" x14ac:dyDescent="0.15">
      <c r="A653" s="5"/>
      <c r="B653" s="150"/>
      <c r="C653" s="90"/>
      <c r="D653" s="146"/>
      <c r="E653" s="82"/>
      <c r="F653" s="147"/>
      <c r="G653" s="147"/>
      <c r="H653" s="147"/>
      <c r="I653" s="147"/>
      <c r="J653" s="147"/>
      <c r="K653" s="147"/>
      <c r="L653" s="147"/>
      <c r="M653" s="147"/>
      <c r="N653" s="147"/>
      <c r="O653" s="147"/>
      <c r="P653" s="147"/>
      <c r="Q653" s="147"/>
      <c r="R653" s="147"/>
      <c r="S653" s="147"/>
      <c r="T653" s="147"/>
      <c r="U653" s="147"/>
      <c r="V653" s="147"/>
      <c r="W653" s="147"/>
    </row>
    <row r="654" spans="1:23" ht="12.75" customHeight="1" x14ac:dyDescent="0.15">
      <c r="A654" s="5"/>
      <c r="B654" s="150"/>
      <c r="C654" s="90"/>
      <c r="D654" s="146"/>
      <c r="E654" s="82"/>
      <c r="F654" s="147"/>
      <c r="G654" s="147"/>
      <c r="H654" s="147"/>
      <c r="I654" s="147"/>
      <c r="J654" s="147"/>
      <c r="K654" s="147"/>
      <c r="L654" s="147"/>
      <c r="M654" s="147"/>
      <c r="N654" s="147"/>
      <c r="O654" s="147"/>
      <c r="P654" s="147"/>
      <c r="Q654" s="147"/>
      <c r="R654" s="147"/>
      <c r="S654" s="147"/>
      <c r="T654" s="147"/>
      <c r="U654" s="147"/>
      <c r="V654" s="147"/>
      <c r="W654" s="147"/>
    </row>
    <row r="655" spans="1:23" ht="12.75" customHeight="1" x14ac:dyDescent="0.15">
      <c r="A655" s="5"/>
      <c r="B655" s="150"/>
      <c r="C655" s="90"/>
      <c r="D655" s="146"/>
      <c r="E655" s="82"/>
      <c r="F655" s="147"/>
      <c r="G655" s="147"/>
      <c r="H655" s="147"/>
      <c r="I655" s="147"/>
      <c r="J655" s="147"/>
      <c r="K655" s="147"/>
      <c r="L655" s="147"/>
      <c r="M655" s="147"/>
      <c r="N655" s="147"/>
      <c r="O655" s="147"/>
      <c r="P655" s="147"/>
      <c r="Q655" s="147"/>
      <c r="R655" s="147"/>
      <c r="S655" s="147"/>
      <c r="T655" s="147"/>
      <c r="U655" s="147"/>
      <c r="V655" s="147"/>
      <c r="W655" s="147"/>
    </row>
    <row r="656" spans="1:23" ht="12.75" customHeight="1" x14ac:dyDescent="0.15">
      <c r="A656" s="5"/>
      <c r="B656" s="150"/>
      <c r="C656" s="90"/>
      <c r="D656" s="146"/>
      <c r="E656" s="82"/>
      <c r="F656" s="147"/>
      <c r="G656" s="147"/>
      <c r="H656" s="147"/>
      <c r="I656" s="147"/>
      <c r="J656" s="147"/>
      <c r="K656" s="147"/>
      <c r="L656" s="147"/>
      <c r="M656" s="147"/>
      <c r="N656" s="147"/>
      <c r="O656" s="147"/>
      <c r="P656" s="147"/>
      <c r="Q656" s="147"/>
      <c r="R656" s="147"/>
      <c r="S656" s="147"/>
      <c r="T656" s="147"/>
      <c r="U656" s="147"/>
      <c r="V656" s="147"/>
      <c r="W656" s="147"/>
    </row>
    <row r="657" spans="1:23" ht="12.75" customHeight="1" x14ac:dyDescent="0.15">
      <c r="A657" s="5"/>
      <c r="B657" s="150"/>
      <c r="C657" s="90"/>
      <c r="D657" s="146"/>
      <c r="E657" s="82"/>
      <c r="F657" s="147"/>
      <c r="G657" s="147"/>
      <c r="H657" s="147"/>
      <c r="I657" s="147"/>
      <c r="J657" s="147"/>
      <c r="K657" s="147"/>
      <c r="L657" s="147"/>
      <c r="M657" s="147"/>
      <c r="N657" s="147"/>
      <c r="O657" s="147"/>
      <c r="P657" s="147"/>
      <c r="Q657" s="147"/>
      <c r="R657" s="147"/>
      <c r="S657" s="147"/>
      <c r="T657" s="147"/>
      <c r="U657" s="147"/>
      <c r="V657" s="147"/>
      <c r="W657" s="147"/>
    </row>
    <row r="658" spans="1:23" ht="12.75" customHeight="1" x14ac:dyDescent="0.15">
      <c r="A658" s="5"/>
      <c r="B658" s="150"/>
      <c r="C658" s="90"/>
      <c r="D658" s="146"/>
      <c r="E658" s="82"/>
      <c r="F658" s="147"/>
      <c r="G658" s="147"/>
      <c r="H658" s="147"/>
      <c r="I658" s="147"/>
      <c r="J658" s="147"/>
      <c r="K658" s="147"/>
      <c r="L658" s="147"/>
      <c r="M658" s="147"/>
      <c r="N658" s="147"/>
      <c r="O658" s="147"/>
      <c r="P658" s="147"/>
      <c r="Q658" s="147"/>
      <c r="R658" s="147"/>
      <c r="S658" s="147"/>
      <c r="T658" s="147"/>
      <c r="U658" s="147"/>
      <c r="V658" s="147"/>
      <c r="W658" s="147"/>
    </row>
    <row r="659" spans="1:23" ht="12.75" customHeight="1" x14ac:dyDescent="0.15">
      <c r="A659" s="5"/>
      <c r="B659" s="150"/>
      <c r="C659" s="90"/>
      <c r="D659" s="146"/>
      <c r="E659" s="82"/>
      <c r="F659" s="147"/>
      <c r="G659" s="147"/>
      <c r="H659" s="147"/>
      <c r="I659" s="147"/>
      <c r="J659" s="147"/>
      <c r="K659" s="147"/>
      <c r="L659" s="147"/>
      <c r="M659" s="147"/>
      <c r="N659" s="147"/>
      <c r="O659" s="147"/>
      <c r="P659" s="147"/>
      <c r="Q659" s="147"/>
      <c r="R659" s="147"/>
      <c r="S659" s="147"/>
      <c r="T659" s="147"/>
      <c r="U659" s="147"/>
      <c r="V659" s="147"/>
      <c r="W659" s="147"/>
    </row>
    <row r="660" spans="1:23" ht="12.75" customHeight="1" x14ac:dyDescent="0.15">
      <c r="A660" s="5"/>
      <c r="B660" s="150"/>
      <c r="C660" s="90"/>
      <c r="D660" s="146"/>
      <c r="E660" s="82"/>
      <c r="F660" s="147"/>
      <c r="G660" s="147"/>
      <c r="H660" s="147"/>
      <c r="I660" s="147"/>
      <c r="J660" s="147"/>
      <c r="K660" s="147"/>
      <c r="L660" s="147"/>
      <c r="M660" s="147"/>
      <c r="N660" s="147"/>
      <c r="O660" s="147"/>
      <c r="P660" s="147"/>
      <c r="Q660" s="147"/>
      <c r="R660" s="147"/>
      <c r="S660" s="147"/>
      <c r="T660" s="147"/>
      <c r="U660" s="147"/>
      <c r="V660" s="147"/>
      <c r="W660" s="147"/>
    </row>
    <row r="661" spans="1:23" ht="12.75" customHeight="1" x14ac:dyDescent="0.15">
      <c r="A661" s="5"/>
      <c r="B661" s="150"/>
      <c r="C661" s="90"/>
      <c r="D661" s="146"/>
      <c r="E661" s="82"/>
      <c r="F661" s="147"/>
      <c r="G661" s="147"/>
      <c r="H661" s="147"/>
      <c r="I661" s="147"/>
      <c r="J661" s="147"/>
      <c r="K661" s="147"/>
      <c r="L661" s="147"/>
      <c r="M661" s="147"/>
      <c r="N661" s="147"/>
      <c r="O661" s="147"/>
      <c r="P661" s="147"/>
      <c r="Q661" s="147"/>
      <c r="R661" s="147"/>
      <c r="S661" s="147"/>
      <c r="T661" s="147"/>
      <c r="U661" s="147"/>
      <c r="V661" s="147"/>
      <c r="W661" s="147"/>
    </row>
    <row r="662" spans="1:23" ht="12.75" customHeight="1" x14ac:dyDescent="0.15">
      <c r="A662" s="5"/>
      <c r="B662" s="150"/>
      <c r="C662" s="90"/>
      <c r="D662" s="146"/>
      <c r="E662" s="82"/>
      <c r="F662" s="147"/>
      <c r="G662" s="147"/>
      <c r="H662" s="147"/>
      <c r="I662" s="147"/>
      <c r="J662" s="147"/>
      <c r="K662" s="147"/>
      <c r="L662" s="147"/>
      <c r="M662" s="147"/>
      <c r="N662" s="147"/>
      <c r="O662" s="147"/>
      <c r="P662" s="147"/>
      <c r="Q662" s="147"/>
      <c r="R662" s="147"/>
      <c r="S662" s="147"/>
      <c r="T662" s="147"/>
      <c r="U662" s="147"/>
      <c r="V662" s="147"/>
      <c r="W662" s="147"/>
    </row>
    <row r="663" spans="1:23" ht="12.75" customHeight="1" x14ac:dyDescent="0.15">
      <c r="A663" s="5"/>
      <c r="B663" s="150"/>
      <c r="C663" s="90"/>
      <c r="D663" s="146"/>
      <c r="E663" s="82"/>
      <c r="F663" s="147"/>
      <c r="G663" s="147"/>
      <c r="H663" s="147"/>
      <c r="I663" s="147"/>
      <c r="J663" s="147"/>
      <c r="K663" s="147"/>
      <c r="L663" s="147"/>
      <c r="M663" s="147"/>
      <c r="N663" s="147"/>
      <c r="O663" s="147"/>
      <c r="P663" s="147"/>
      <c r="Q663" s="147"/>
      <c r="R663" s="147"/>
      <c r="S663" s="147"/>
      <c r="T663" s="147"/>
      <c r="U663" s="147"/>
      <c r="V663" s="147"/>
      <c r="W663" s="147"/>
    </row>
    <row r="664" spans="1:23" ht="12.75" customHeight="1" x14ac:dyDescent="0.15">
      <c r="A664" s="5"/>
      <c r="B664" s="150"/>
      <c r="C664" s="90"/>
      <c r="D664" s="146"/>
      <c r="E664" s="82"/>
      <c r="F664" s="147"/>
      <c r="G664" s="147"/>
      <c r="H664" s="147"/>
      <c r="I664" s="147"/>
      <c r="J664" s="147"/>
      <c r="K664" s="147"/>
      <c r="L664" s="147"/>
      <c r="M664" s="147"/>
      <c r="N664" s="147"/>
      <c r="O664" s="147"/>
      <c r="P664" s="147"/>
      <c r="Q664" s="147"/>
      <c r="R664" s="147"/>
      <c r="S664" s="147"/>
      <c r="T664" s="147"/>
      <c r="U664" s="147"/>
      <c r="V664" s="147"/>
      <c r="W664" s="147"/>
    </row>
    <row r="665" spans="1:23" ht="12.75" customHeight="1" x14ac:dyDescent="0.15">
      <c r="A665" s="5"/>
      <c r="B665" s="150"/>
      <c r="C665" s="90"/>
      <c r="D665" s="146"/>
      <c r="E665" s="82"/>
      <c r="F665" s="147"/>
      <c r="G665" s="147"/>
      <c r="H665" s="147"/>
      <c r="I665" s="147"/>
      <c r="J665" s="147"/>
      <c r="K665" s="147"/>
      <c r="L665" s="147"/>
      <c r="M665" s="147"/>
      <c r="N665" s="147"/>
      <c r="O665" s="147"/>
      <c r="P665" s="147"/>
      <c r="Q665" s="147"/>
      <c r="R665" s="147"/>
      <c r="S665" s="147"/>
      <c r="T665" s="147"/>
      <c r="U665" s="147"/>
      <c r="V665" s="147"/>
      <c r="W665" s="147"/>
    </row>
    <row r="666" spans="1:23" ht="12.75" customHeight="1" x14ac:dyDescent="0.15">
      <c r="A666" s="5"/>
      <c r="B666" s="150"/>
      <c r="C666" s="90"/>
      <c r="D666" s="146"/>
      <c r="E666" s="82"/>
      <c r="F666" s="147"/>
      <c r="G666" s="147"/>
      <c r="H666" s="147"/>
      <c r="I666" s="147"/>
      <c r="J666" s="147"/>
      <c r="K666" s="147"/>
      <c r="L666" s="147"/>
      <c r="M666" s="147"/>
      <c r="N666" s="147"/>
      <c r="O666" s="147"/>
      <c r="P666" s="147"/>
      <c r="Q666" s="147"/>
      <c r="R666" s="147"/>
      <c r="S666" s="147"/>
      <c r="T666" s="147"/>
      <c r="U666" s="147"/>
      <c r="V666" s="147"/>
      <c r="W666" s="147"/>
    </row>
    <row r="667" spans="1:23" ht="12.75" customHeight="1" x14ac:dyDescent="0.15">
      <c r="A667" s="5"/>
      <c r="B667" s="150"/>
      <c r="C667" s="90"/>
      <c r="D667" s="146"/>
      <c r="E667" s="82"/>
      <c r="F667" s="147"/>
      <c r="G667" s="147"/>
      <c r="H667" s="147"/>
      <c r="I667" s="147"/>
      <c r="J667" s="147"/>
      <c r="K667" s="147"/>
      <c r="L667" s="147"/>
      <c r="M667" s="147"/>
      <c r="N667" s="147"/>
      <c r="O667" s="147"/>
      <c r="P667" s="147"/>
      <c r="Q667" s="147"/>
      <c r="R667" s="147"/>
      <c r="S667" s="147"/>
      <c r="T667" s="147"/>
      <c r="U667" s="147"/>
      <c r="V667" s="147"/>
      <c r="W667" s="147"/>
    </row>
    <row r="668" spans="1:23" ht="12.75" customHeight="1" x14ac:dyDescent="0.15">
      <c r="A668" s="5"/>
      <c r="B668" s="150"/>
      <c r="C668" s="90"/>
      <c r="D668" s="146"/>
      <c r="E668" s="82"/>
      <c r="F668" s="147"/>
      <c r="G668" s="147"/>
      <c r="H668" s="147"/>
      <c r="I668" s="147"/>
      <c r="J668" s="147"/>
      <c r="K668" s="147"/>
      <c r="L668" s="147"/>
      <c r="M668" s="147"/>
      <c r="N668" s="147"/>
      <c r="O668" s="147"/>
      <c r="P668" s="147"/>
      <c r="Q668" s="147"/>
      <c r="R668" s="147"/>
      <c r="S668" s="147"/>
      <c r="T668" s="147"/>
      <c r="U668" s="147"/>
      <c r="V668" s="147"/>
      <c r="W668" s="147"/>
    </row>
    <row r="669" spans="1:23" ht="12.75" customHeight="1" x14ac:dyDescent="0.15">
      <c r="A669" s="5"/>
      <c r="B669" s="150"/>
      <c r="C669" s="90"/>
      <c r="D669" s="146"/>
      <c r="E669" s="82"/>
      <c r="F669" s="147"/>
      <c r="G669" s="147"/>
      <c r="H669" s="147"/>
      <c r="I669" s="147"/>
      <c r="J669" s="147"/>
      <c r="K669" s="147"/>
      <c r="L669" s="147"/>
      <c r="M669" s="147"/>
      <c r="N669" s="147"/>
      <c r="O669" s="147"/>
      <c r="P669" s="147"/>
      <c r="Q669" s="147"/>
      <c r="R669" s="147"/>
      <c r="S669" s="147"/>
      <c r="T669" s="147"/>
      <c r="U669" s="147"/>
      <c r="V669" s="147"/>
      <c r="W669" s="147"/>
    </row>
    <row r="670" spans="1:23" ht="12.75" customHeight="1" x14ac:dyDescent="0.15">
      <c r="A670" s="5"/>
      <c r="B670" s="150"/>
      <c r="C670" s="90"/>
      <c r="D670" s="146"/>
      <c r="E670" s="82"/>
      <c r="F670" s="147"/>
      <c r="G670" s="147"/>
      <c r="H670" s="147"/>
      <c r="I670" s="147"/>
      <c r="J670" s="147"/>
      <c r="K670" s="147"/>
      <c r="L670" s="147"/>
      <c r="M670" s="147"/>
      <c r="N670" s="147"/>
      <c r="O670" s="147"/>
      <c r="P670" s="147"/>
      <c r="Q670" s="147"/>
      <c r="R670" s="147"/>
      <c r="S670" s="147"/>
      <c r="T670" s="147"/>
      <c r="U670" s="147"/>
      <c r="V670" s="147"/>
      <c r="W670" s="147"/>
    </row>
    <row r="671" spans="1:23" ht="12.75" customHeight="1" x14ac:dyDescent="0.15">
      <c r="A671" s="5"/>
      <c r="B671" s="150"/>
      <c r="C671" s="90"/>
      <c r="D671" s="146"/>
      <c r="E671" s="82"/>
      <c r="F671" s="147"/>
      <c r="G671" s="147"/>
      <c r="H671" s="147"/>
      <c r="I671" s="147"/>
      <c r="J671" s="147"/>
      <c r="K671" s="147"/>
      <c r="L671" s="147"/>
      <c r="M671" s="147"/>
      <c r="N671" s="147"/>
      <c r="O671" s="147"/>
      <c r="P671" s="147"/>
      <c r="Q671" s="147"/>
      <c r="R671" s="147"/>
      <c r="S671" s="147"/>
      <c r="T671" s="147"/>
      <c r="U671" s="147"/>
      <c r="V671" s="147"/>
      <c r="W671" s="147"/>
    </row>
    <row r="672" spans="1:23" ht="12.75" customHeight="1" x14ac:dyDescent="0.15">
      <c r="A672" s="5"/>
      <c r="B672" s="150"/>
      <c r="C672" s="90"/>
      <c r="D672" s="146"/>
      <c r="E672" s="82"/>
      <c r="F672" s="147"/>
      <c r="G672" s="147"/>
      <c r="H672" s="147"/>
      <c r="I672" s="147"/>
      <c r="J672" s="147"/>
      <c r="K672" s="147"/>
      <c r="L672" s="147"/>
      <c r="M672" s="147"/>
      <c r="N672" s="147"/>
      <c r="O672" s="147"/>
      <c r="P672" s="147"/>
      <c r="Q672" s="147"/>
      <c r="R672" s="147"/>
      <c r="S672" s="147"/>
      <c r="T672" s="147"/>
      <c r="U672" s="147"/>
      <c r="V672" s="147"/>
      <c r="W672" s="147"/>
    </row>
    <row r="673" spans="1:23" ht="12.75" customHeight="1" x14ac:dyDescent="0.15">
      <c r="A673" s="5"/>
      <c r="B673" s="150"/>
      <c r="C673" s="90"/>
      <c r="D673" s="146"/>
      <c r="E673" s="82"/>
      <c r="F673" s="147"/>
      <c r="G673" s="147"/>
      <c r="H673" s="147"/>
      <c r="I673" s="147"/>
      <c r="J673" s="147"/>
      <c r="K673" s="147"/>
      <c r="L673" s="147"/>
      <c r="M673" s="147"/>
      <c r="N673" s="147"/>
      <c r="O673" s="147"/>
      <c r="P673" s="147"/>
      <c r="Q673" s="147"/>
      <c r="R673" s="147"/>
      <c r="S673" s="147"/>
      <c r="T673" s="147"/>
      <c r="U673" s="147"/>
      <c r="V673" s="147"/>
      <c r="W673" s="147"/>
    </row>
    <row r="674" spans="1:23" ht="12.75" customHeight="1" x14ac:dyDescent="0.15">
      <c r="A674" s="5"/>
      <c r="B674" s="150"/>
      <c r="C674" s="90"/>
      <c r="D674" s="146"/>
      <c r="E674" s="82"/>
      <c r="F674" s="147"/>
      <c r="G674" s="147"/>
      <c r="H674" s="147"/>
      <c r="I674" s="147"/>
      <c r="J674" s="147"/>
      <c r="K674" s="147"/>
      <c r="L674" s="147"/>
      <c r="M674" s="147"/>
      <c r="N674" s="147"/>
      <c r="O674" s="147"/>
      <c r="P674" s="147"/>
      <c r="Q674" s="147"/>
      <c r="R674" s="147"/>
      <c r="S674" s="147"/>
      <c r="T674" s="147"/>
      <c r="U674" s="147"/>
      <c r="V674" s="147"/>
      <c r="W674" s="147"/>
    </row>
    <row r="675" spans="1:23" ht="12.75" customHeight="1" x14ac:dyDescent="0.15">
      <c r="A675" s="5"/>
      <c r="B675" s="150"/>
      <c r="C675" s="90"/>
      <c r="D675" s="146"/>
      <c r="E675" s="82"/>
      <c r="F675" s="147"/>
      <c r="G675" s="147"/>
      <c r="H675" s="147"/>
      <c r="I675" s="147"/>
      <c r="J675" s="147"/>
      <c r="K675" s="147"/>
      <c r="L675" s="147"/>
      <c r="M675" s="147"/>
      <c r="N675" s="147"/>
      <c r="O675" s="147"/>
      <c r="P675" s="147"/>
      <c r="Q675" s="147"/>
      <c r="R675" s="147"/>
      <c r="S675" s="147"/>
      <c r="T675" s="147"/>
      <c r="U675" s="147"/>
      <c r="V675" s="147"/>
      <c r="W675" s="147"/>
    </row>
    <row r="676" spans="1:23" ht="12.75" customHeight="1" x14ac:dyDescent="0.15">
      <c r="A676" s="5"/>
      <c r="B676" s="150"/>
      <c r="C676" s="90"/>
      <c r="D676" s="146"/>
      <c r="E676" s="82"/>
      <c r="F676" s="147"/>
      <c r="G676" s="147"/>
      <c r="H676" s="147"/>
      <c r="I676" s="147"/>
      <c r="J676" s="147"/>
      <c r="K676" s="147"/>
      <c r="L676" s="147"/>
      <c r="M676" s="147"/>
      <c r="N676" s="147"/>
      <c r="O676" s="147"/>
      <c r="P676" s="147"/>
      <c r="Q676" s="147"/>
      <c r="R676" s="147"/>
      <c r="S676" s="147"/>
      <c r="T676" s="147"/>
      <c r="U676" s="147"/>
      <c r="V676" s="147"/>
      <c r="W676" s="147"/>
    </row>
    <row r="677" spans="1:23" ht="12.75" customHeight="1" x14ac:dyDescent="0.15">
      <c r="A677" s="5"/>
      <c r="B677" s="150"/>
      <c r="C677" s="90"/>
      <c r="D677" s="146"/>
      <c r="E677" s="82"/>
      <c r="F677" s="147"/>
      <c r="G677" s="147"/>
      <c r="H677" s="147"/>
      <c r="I677" s="147"/>
      <c r="J677" s="147"/>
      <c r="K677" s="147"/>
      <c r="L677" s="147"/>
      <c r="M677" s="147"/>
      <c r="N677" s="147"/>
      <c r="O677" s="147"/>
      <c r="P677" s="147"/>
      <c r="Q677" s="147"/>
      <c r="R677" s="147"/>
      <c r="S677" s="147"/>
      <c r="T677" s="147"/>
      <c r="U677" s="147"/>
      <c r="V677" s="147"/>
      <c r="W677" s="147"/>
    </row>
    <row r="678" spans="1:23" ht="12.75" customHeight="1" x14ac:dyDescent="0.15">
      <c r="A678" s="5"/>
      <c r="B678" s="150"/>
      <c r="C678" s="90"/>
      <c r="D678" s="146"/>
      <c r="E678" s="82"/>
      <c r="F678" s="147"/>
      <c r="G678" s="147"/>
      <c r="H678" s="147"/>
      <c r="I678" s="147"/>
      <c r="J678" s="147"/>
      <c r="K678" s="147"/>
      <c r="L678" s="147"/>
      <c r="M678" s="147"/>
      <c r="N678" s="147"/>
      <c r="O678" s="147"/>
      <c r="P678" s="147"/>
      <c r="Q678" s="147"/>
      <c r="R678" s="147"/>
      <c r="S678" s="147"/>
      <c r="T678" s="147"/>
      <c r="U678" s="147"/>
      <c r="V678" s="147"/>
      <c r="W678" s="147"/>
    </row>
    <row r="679" spans="1:23" ht="12.75" customHeight="1" x14ac:dyDescent="0.15">
      <c r="A679" s="5"/>
      <c r="B679" s="150"/>
      <c r="C679" s="90"/>
      <c r="D679" s="146"/>
      <c r="E679" s="82"/>
      <c r="F679" s="147"/>
      <c r="G679" s="147"/>
      <c r="H679" s="147"/>
      <c r="I679" s="147"/>
      <c r="J679" s="147"/>
      <c r="K679" s="147"/>
      <c r="L679" s="147"/>
      <c r="M679" s="147"/>
      <c r="N679" s="147"/>
      <c r="O679" s="147"/>
      <c r="P679" s="147"/>
      <c r="Q679" s="147"/>
      <c r="R679" s="147"/>
      <c r="S679" s="147"/>
      <c r="T679" s="147"/>
      <c r="U679" s="147"/>
      <c r="V679" s="147"/>
      <c r="W679" s="147"/>
    </row>
    <row r="680" spans="1:23" ht="12.75" customHeight="1" x14ac:dyDescent="0.15">
      <c r="A680" s="5"/>
      <c r="B680" s="150"/>
      <c r="C680" s="90"/>
      <c r="D680" s="146"/>
      <c r="E680" s="82"/>
      <c r="F680" s="147"/>
      <c r="G680" s="147"/>
      <c r="H680" s="147"/>
      <c r="I680" s="147"/>
      <c r="J680" s="147"/>
      <c r="K680" s="147"/>
      <c r="L680" s="147"/>
      <c r="M680" s="147"/>
      <c r="N680" s="147"/>
      <c r="O680" s="147"/>
      <c r="P680" s="147"/>
      <c r="Q680" s="147"/>
      <c r="R680" s="147"/>
      <c r="S680" s="147"/>
      <c r="T680" s="147"/>
      <c r="U680" s="147"/>
      <c r="V680" s="147"/>
      <c r="W680" s="147"/>
    </row>
    <row r="681" spans="1:23" ht="12.75" customHeight="1" x14ac:dyDescent="0.15">
      <c r="A681" s="5"/>
      <c r="B681" s="150"/>
      <c r="C681" s="90"/>
      <c r="D681" s="146"/>
      <c r="E681" s="82"/>
      <c r="F681" s="147"/>
      <c r="G681" s="147"/>
      <c r="H681" s="147"/>
      <c r="I681" s="147"/>
      <c r="J681" s="147"/>
      <c r="K681" s="147"/>
      <c r="L681" s="147"/>
      <c r="M681" s="147"/>
      <c r="N681" s="147"/>
      <c r="O681" s="147"/>
      <c r="P681" s="147"/>
      <c r="Q681" s="147"/>
      <c r="R681" s="147"/>
      <c r="S681" s="147"/>
      <c r="T681" s="147"/>
      <c r="U681" s="147"/>
      <c r="V681" s="147"/>
      <c r="W681" s="147"/>
    </row>
    <row r="682" spans="1:23" ht="12.75" customHeight="1" x14ac:dyDescent="0.15">
      <c r="A682" s="5"/>
      <c r="B682" s="150"/>
      <c r="C682" s="90"/>
      <c r="D682" s="146"/>
      <c r="E682" s="82"/>
      <c r="F682" s="147"/>
      <c r="G682" s="147"/>
      <c r="H682" s="147"/>
      <c r="I682" s="147"/>
      <c r="J682" s="147"/>
      <c r="K682" s="147"/>
      <c r="L682" s="147"/>
      <c r="M682" s="147"/>
      <c r="N682" s="147"/>
      <c r="O682" s="147"/>
      <c r="P682" s="147"/>
      <c r="Q682" s="147"/>
      <c r="R682" s="147"/>
      <c r="S682" s="147"/>
      <c r="T682" s="147"/>
      <c r="U682" s="147"/>
      <c r="V682" s="147"/>
      <c r="W682" s="147"/>
    </row>
    <row r="683" spans="1:23" ht="12.75" customHeight="1" x14ac:dyDescent="0.15">
      <c r="A683" s="5"/>
      <c r="B683" s="150"/>
      <c r="C683" s="90"/>
      <c r="D683" s="146"/>
      <c r="E683" s="82"/>
      <c r="F683" s="147"/>
      <c r="G683" s="147"/>
      <c r="H683" s="147"/>
      <c r="I683" s="147"/>
      <c r="J683" s="147"/>
      <c r="K683" s="147"/>
      <c r="L683" s="147"/>
      <c r="M683" s="147"/>
      <c r="N683" s="147"/>
      <c r="O683" s="147"/>
      <c r="P683" s="147"/>
      <c r="Q683" s="147"/>
      <c r="R683" s="147"/>
      <c r="S683" s="147"/>
      <c r="T683" s="147"/>
      <c r="U683" s="147"/>
      <c r="V683" s="147"/>
      <c r="W683" s="147"/>
    </row>
    <row r="684" spans="1:23" ht="12.75" customHeight="1" x14ac:dyDescent="0.15">
      <c r="A684" s="5"/>
      <c r="B684" s="150"/>
      <c r="C684" s="90"/>
      <c r="D684" s="146"/>
      <c r="E684" s="82"/>
      <c r="F684" s="147"/>
      <c r="G684" s="147"/>
      <c r="H684" s="147"/>
      <c r="I684" s="147"/>
      <c r="J684" s="147"/>
      <c r="K684" s="147"/>
      <c r="L684" s="147"/>
      <c r="M684" s="147"/>
      <c r="N684" s="147"/>
      <c r="O684" s="147"/>
      <c r="P684" s="147"/>
      <c r="Q684" s="147"/>
      <c r="R684" s="147"/>
      <c r="S684" s="147"/>
      <c r="T684" s="147"/>
      <c r="U684" s="147"/>
      <c r="V684" s="147"/>
      <c r="W684" s="147"/>
    </row>
    <row r="685" spans="1:23" ht="12.75" customHeight="1" x14ac:dyDescent="0.15">
      <c r="A685" s="5"/>
      <c r="B685" s="150"/>
      <c r="C685" s="90"/>
      <c r="D685" s="146"/>
      <c r="E685" s="82"/>
      <c r="F685" s="147"/>
      <c r="G685" s="147"/>
      <c r="H685" s="147"/>
      <c r="I685" s="147"/>
      <c r="J685" s="147"/>
      <c r="K685" s="147"/>
      <c r="L685" s="147"/>
      <c r="M685" s="147"/>
      <c r="N685" s="147"/>
      <c r="O685" s="147"/>
      <c r="P685" s="147"/>
      <c r="Q685" s="147"/>
      <c r="R685" s="147"/>
      <c r="S685" s="147"/>
      <c r="T685" s="147"/>
      <c r="U685" s="147"/>
      <c r="V685" s="147"/>
      <c r="W685" s="147"/>
    </row>
    <row r="686" spans="1:23" ht="12.75" customHeight="1" x14ac:dyDescent="0.15">
      <c r="A686" s="5"/>
      <c r="B686" s="150"/>
      <c r="C686" s="90"/>
      <c r="D686" s="146"/>
      <c r="E686" s="82"/>
      <c r="F686" s="147"/>
      <c r="G686" s="147"/>
      <c r="H686" s="147"/>
      <c r="I686" s="147"/>
      <c r="J686" s="147"/>
      <c r="K686" s="147"/>
      <c r="L686" s="147"/>
      <c r="M686" s="147"/>
      <c r="N686" s="147"/>
      <c r="O686" s="147"/>
      <c r="P686" s="147"/>
      <c r="Q686" s="147"/>
      <c r="R686" s="147"/>
      <c r="S686" s="147"/>
      <c r="T686" s="147"/>
      <c r="U686" s="147"/>
      <c r="V686" s="147"/>
      <c r="W686" s="147"/>
    </row>
    <row r="687" spans="1:23" ht="12.75" customHeight="1" x14ac:dyDescent="0.15">
      <c r="A687" s="5"/>
      <c r="B687" s="150"/>
      <c r="C687" s="90"/>
      <c r="D687" s="146"/>
      <c r="E687" s="82"/>
      <c r="F687" s="147"/>
      <c r="G687" s="147"/>
      <c r="H687" s="147"/>
      <c r="I687" s="147"/>
      <c r="J687" s="147"/>
      <c r="K687" s="147"/>
      <c r="L687" s="147"/>
      <c r="M687" s="147"/>
      <c r="N687" s="147"/>
      <c r="O687" s="147"/>
      <c r="P687" s="147"/>
      <c r="Q687" s="147"/>
      <c r="R687" s="147"/>
      <c r="S687" s="147"/>
      <c r="T687" s="147"/>
      <c r="U687" s="147"/>
      <c r="V687" s="147"/>
      <c r="W687" s="147"/>
    </row>
    <row r="688" spans="1:23" ht="12.75" customHeight="1" x14ac:dyDescent="0.15">
      <c r="A688" s="5"/>
      <c r="B688" s="150"/>
      <c r="C688" s="90"/>
      <c r="D688" s="146"/>
      <c r="E688" s="82"/>
      <c r="F688" s="147"/>
      <c r="G688" s="147"/>
      <c r="H688" s="147"/>
      <c r="I688" s="147"/>
      <c r="J688" s="147"/>
      <c r="K688" s="147"/>
      <c r="L688" s="147"/>
      <c r="M688" s="147"/>
      <c r="N688" s="147"/>
      <c r="O688" s="147"/>
      <c r="P688" s="147"/>
      <c r="Q688" s="147"/>
      <c r="R688" s="147"/>
      <c r="S688" s="147"/>
      <c r="T688" s="147"/>
      <c r="U688" s="147"/>
      <c r="V688" s="147"/>
      <c r="W688" s="147"/>
    </row>
    <row r="689" spans="1:23" ht="12.75" customHeight="1" x14ac:dyDescent="0.15">
      <c r="A689" s="5"/>
      <c r="B689" s="150"/>
      <c r="C689" s="90"/>
      <c r="D689" s="146"/>
      <c r="E689" s="82"/>
      <c r="F689" s="147"/>
      <c r="G689" s="147"/>
      <c r="H689" s="147"/>
      <c r="I689" s="147"/>
      <c r="J689" s="147"/>
      <c r="K689" s="147"/>
      <c r="L689" s="147"/>
      <c r="M689" s="147"/>
      <c r="N689" s="147"/>
      <c r="O689" s="147"/>
      <c r="P689" s="147"/>
      <c r="Q689" s="147"/>
      <c r="R689" s="147"/>
      <c r="S689" s="147"/>
      <c r="T689" s="147"/>
      <c r="U689" s="147"/>
      <c r="V689" s="147"/>
      <c r="W689" s="147"/>
    </row>
    <row r="690" spans="1:23" ht="12.75" customHeight="1" x14ac:dyDescent="0.15">
      <c r="A690" s="5"/>
      <c r="B690" s="150"/>
      <c r="C690" s="90"/>
      <c r="D690" s="146"/>
      <c r="E690" s="82"/>
      <c r="F690" s="147"/>
      <c r="G690" s="147"/>
      <c r="H690" s="147"/>
      <c r="I690" s="147"/>
      <c r="J690" s="147"/>
      <c r="K690" s="147"/>
      <c r="L690" s="147"/>
      <c r="M690" s="147"/>
      <c r="N690" s="147"/>
      <c r="O690" s="147"/>
      <c r="P690" s="147"/>
      <c r="Q690" s="147"/>
      <c r="R690" s="147"/>
      <c r="S690" s="147"/>
      <c r="T690" s="147"/>
      <c r="U690" s="147"/>
      <c r="V690" s="147"/>
      <c r="W690" s="147"/>
    </row>
    <row r="691" spans="1:23" ht="12.75" customHeight="1" x14ac:dyDescent="0.15">
      <c r="A691" s="5"/>
      <c r="B691" s="150"/>
      <c r="C691" s="90"/>
      <c r="D691" s="146"/>
      <c r="E691" s="82"/>
      <c r="F691" s="147"/>
      <c r="G691" s="147"/>
      <c r="H691" s="147"/>
      <c r="I691" s="147"/>
      <c r="J691" s="147"/>
      <c r="K691" s="147"/>
      <c r="L691" s="147"/>
      <c r="M691" s="147"/>
      <c r="N691" s="147"/>
      <c r="O691" s="147"/>
      <c r="P691" s="147"/>
      <c r="Q691" s="147"/>
      <c r="R691" s="147"/>
      <c r="S691" s="147"/>
      <c r="T691" s="147"/>
      <c r="U691" s="147"/>
      <c r="V691" s="147"/>
      <c r="W691" s="147"/>
    </row>
    <row r="692" spans="1:23" ht="12.75" customHeight="1" x14ac:dyDescent="0.15">
      <c r="A692" s="5"/>
      <c r="B692" s="150"/>
      <c r="C692" s="90"/>
      <c r="D692" s="146"/>
      <c r="E692" s="82"/>
      <c r="F692" s="147"/>
      <c r="G692" s="147"/>
      <c r="H692" s="147"/>
      <c r="I692" s="147"/>
      <c r="J692" s="147"/>
      <c r="K692" s="147"/>
      <c r="L692" s="147"/>
      <c r="M692" s="147"/>
      <c r="N692" s="147"/>
      <c r="O692" s="147"/>
      <c r="P692" s="147"/>
      <c r="Q692" s="147"/>
      <c r="R692" s="147"/>
      <c r="S692" s="147"/>
      <c r="T692" s="147"/>
      <c r="U692" s="147"/>
      <c r="V692" s="147"/>
      <c r="W692" s="147"/>
    </row>
    <row r="693" spans="1:23" ht="12.75" customHeight="1" x14ac:dyDescent="0.15">
      <c r="A693" s="5"/>
      <c r="B693" s="150"/>
      <c r="C693" s="90"/>
      <c r="D693" s="146"/>
      <c r="E693" s="82"/>
      <c r="F693" s="147"/>
      <c r="G693" s="147"/>
      <c r="H693" s="147"/>
      <c r="I693" s="147"/>
      <c r="J693" s="147"/>
      <c r="K693" s="147"/>
      <c r="L693" s="147"/>
      <c r="M693" s="147"/>
      <c r="N693" s="147"/>
      <c r="O693" s="147"/>
      <c r="P693" s="147"/>
      <c r="Q693" s="147"/>
      <c r="R693" s="147"/>
      <c r="S693" s="147"/>
      <c r="T693" s="147"/>
      <c r="U693" s="147"/>
      <c r="V693" s="147"/>
      <c r="W693" s="147"/>
    </row>
    <row r="694" spans="1:23" ht="12.75" customHeight="1" x14ac:dyDescent="0.15">
      <c r="A694" s="5"/>
      <c r="B694" s="150"/>
      <c r="C694" s="90"/>
      <c r="D694" s="146"/>
      <c r="E694" s="82"/>
      <c r="F694" s="147"/>
      <c r="G694" s="147"/>
      <c r="H694" s="147"/>
      <c r="I694" s="147"/>
      <c r="J694" s="147"/>
      <c r="K694" s="147"/>
      <c r="L694" s="147"/>
      <c r="M694" s="147"/>
      <c r="N694" s="147"/>
      <c r="O694" s="147"/>
      <c r="P694" s="147"/>
      <c r="Q694" s="147"/>
      <c r="R694" s="147"/>
      <c r="S694" s="147"/>
      <c r="T694" s="147"/>
      <c r="U694" s="147"/>
      <c r="V694" s="147"/>
      <c r="W694" s="147"/>
    </row>
    <row r="695" spans="1:23" ht="12.75" customHeight="1" x14ac:dyDescent="0.15">
      <c r="A695" s="5"/>
      <c r="B695" s="150"/>
      <c r="C695" s="90"/>
      <c r="D695" s="146"/>
      <c r="E695" s="82"/>
      <c r="F695" s="147"/>
      <c r="G695" s="147"/>
      <c r="H695" s="147"/>
      <c r="I695" s="147"/>
      <c r="J695" s="147"/>
      <c r="K695" s="147"/>
      <c r="L695" s="147"/>
      <c r="M695" s="147"/>
      <c r="N695" s="147"/>
      <c r="O695" s="147"/>
      <c r="P695" s="147"/>
      <c r="Q695" s="147"/>
      <c r="R695" s="147"/>
      <c r="S695" s="147"/>
      <c r="T695" s="147"/>
      <c r="U695" s="147"/>
      <c r="V695" s="147"/>
      <c r="W695" s="147"/>
    </row>
    <row r="696" spans="1:23" ht="12.75" customHeight="1" x14ac:dyDescent="0.15">
      <c r="A696" s="5"/>
      <c r="B696" s="150"/>
      <c r="C696" s="90"/>
      <c r="D696" s="146"/>
      <c r="E696" s="82"/>
      <c r="F696" s="147"/>
      <c r="G696" s="147"/>
      <c r="H696" s="147"/>
      <c r="I696" s="147"/>
      <c r="J696" s="147"/>
      <c r="K696" s="147"/>
      <c r="L696" s="147"/>
      <c r="M696" s="147"/>
      <c r="N696" s="147"/>
      <c r="O696" s="147"/>
      <c r="P696" s="147"/>
      <c r="Q696" s="147"/>
      <c r="R696" s="147"/>
      <c r="S696" s="147"/>
      <c r="T696" s="147"/>
      <c r="U696" s="147"/>
      <c r="V696" s="147"/>
      <c r="W696" s="147"/>
    </row>
    <row r="697" spans="1:23" ht="12.75" customHeight="1" x14ac:dyDescent="0.15">
      <c r="A697" s="5"/>
      <c r="B697" s="150"/>
      <c r="C697" s="90"/>
      <c r="D697" s="146"/>
      <c r="E697" s="82"/>
      <c r="F697" s="147"/>
      <c r="G697" s="147"/>
      <c r="H697" s="147"/>
      <c r="I697" s="147"/>
      <c r="J697" s="147"/>
      <c r="K697" s="147"/>
      <c r="L697" s="147"/>
      <c r="M697" s="147"/>
      <c r="N697" s="147"/>
      <c r="O697" s="147"/>
      <c r="P697" s="147"/>
      <c r="Q697" s="147"/>
      <c r="R697" s="147"/>
      <c r="S697" s="147"/>
      <c r="T697" s="147"/>
      <c r="U697" s="147"/>
      <c r="V697" s="147"/>
      <c r="W697" s="147"/>
    </row>
    <row r="698" spans="1:23" ht="12.75" customHeight="1" x14ac:dyDescent="0.15">
      <c r="A698" s="5"/>
      <c r="B698" s="150"/>
      <c r="C698" s="90"/>
      <c r="D698" s="146"/>
      <c r="E698" s="82"/>
      <c r="F698" s="147"/>
      <c r="G698" s="147"/>
      <c r="H698" s="147"/>
      <c r="I698" s="147"/>
      <c r="J698" s="147"/>
      <c r="K698" s="147"/>
      <c r="L698" s="147"/>
      <c r="M698" s="147"/>
      <c r="N698" s="147"/>
      <c r="O698" s="147"/>
      <c r="P698" s="147"/>
      <c r="Q698" s="147"/>
      <c r="R698" s="147"/>
      <c r="S698" s="147"/>
      <c r="T698" s="147"/>
      <c r="U698" s="147"/>
      <c r="V698" s="147"/>
      <c r="W698" s="147"/>
    </row>
    <row r="699" spans="1:23" ht="12.75" customHeight="1" x14ac:dyDescent="0.15">
      <c r="A699" s="5"/>
      <c r="B699" s="150"/>
      <c r="C699" s="90"/>
      <c r="D699" s="146"/>
      <c r="E699" s="82"/>
      <c r="F699" s="147"/>
      <c r="G699" s="147"/>
      <c r="H699" s="147"/>
      <c r="I699" s="147"/>
      <c r="J699" s="147"/>
      <c r="K699" s="147"/>
      <c r="L699" s="147"/>
      <c r="M699" s="147"/>
      <c r="N699" s="147"/>
      <c r="O699" s="147"/>
      <c r="P699" s="147"/>
      <c r="Q699" s="147"/>
      <c r="R699" s="147"/>
      <c r="S699" s="147"/>
      <c r="T699" s="147"/>
      <c r="U699" s="147"/>
      <c r="V699" s="147"/>
      <c r="W699" s="147"/>
    </row>
    <row r="700" spans="1:23" ht="12.75" customHeight="1" x14ac:dyDescent="0.15">
      <c r="A700" s="5"/>
      <c r="B700" s="150"/>
      <c r="C700" s="90"/>
      <c r="D700" s="146"/>
      <c r="E700" s="82"/>
      <c r="F700" s="147"/>
      <c r="G700" s="147"/>
      <c r="H700" s="147"/>
      <c r="I700" s="147"/>
      <c r="J700" s="147"/>
      <c r="K700" s="147"/>
      <c r="L700" s="147"/>
      <c r="M700" s="147"/>
      <c r="N700" s="147"/>
      <c r="O700" s="147"/>
      <c r="P700" s="147"/>
      <c r="Q700" s="147"/>
      <c r="R700" s="147"/>
      <c r="S700" s="147"/>
      <c r="T700" s="147"/>
      <c r="U700" s="147"/>
      <c r="V700" s="147"/>
      <c r="W700" s="147"/>
    </row>
    <row r="701" spans="1:23" ht="12.75" customHeight="1" x14ac:dyDescent="0.15">
      <c r="A701" s="5"/>
      <c r="B701" s="150"/>
      <c r="C701" s="90"/>
      <c r="D701" s="146"/>
      <c r="E701" s="82"/>
      <c r="F701" s="147"/>
      <c r="G701" s="147"/>
      <c r="H701" s="147"/>
      <c r="I701" s="147"/>
      <c r="J701" s="147"/>
      <c r="K701" s="147"/>
      <c r="L701" s="147"/>
      <c r="M701" s="147"/>
      <c r="N701" s="147"/>
      <c r="O701" s="147"/>
      <c r="P701" s="147"/>
      <c r="Q701" s="147"/>
      <c r="R701" s="147"/>
      <c r="S701" s="147"/>
      <c r="T701" s="147"/>
      <c r="U701" s="147"/>
      <c r="V701" s="147"/>
      <c r="W701" s="147"/>
    </row>
    <row r="702" spans="1:23" ht="12.75" customHeight="1" x14ac:dyDescent="0.15">
      <c r="A702" s="5"/>
      <c r="B702" s="150"/>
      <c r="C702" s="90"/>
      <c r="D702" s="146"/>
      <c r="E702" s="82"/>
      <c r="F702" s="147"/>
      <c r="G702" s="147"/>
      <c r="H702" s="147"/>
      <c r="I702" s="147"/>
      <c r="J702" s="147"/>
      <c r="K702" s="147"/>
      <c r="L702" s="147"/>
      <c r="M702" s="147"/>
      <c r="N702" s="147"/>
      <c r="O702" s="147"/>
      <c r="P702" s="147"/>
      <c r="Q702" s="147"/>
      <c r="R702" s="147"/>
      <c r="S702" s="147"/>
      <c r="T702" s="147"/>
      <c r="U702" s="147"/>
      <c r="V702" s="147"/>
      <c r="W702" s="147"/>
    </row>
    <row r="703" spans="1:23" ht="12.75" customHeight="1" x14ac:dyDescent="0.15">
      <c r="A703" s="5"/>
      <c r="B703" s="150"/>
      <c r="C703" s="90"/>
      <c r="D703" s="146"/>
      <c r="E703" s="82"/>
      <c r="F703" s="147"/>
      <c r="G703" s="147"/>
      <c r="H703" s="147"/>
      <c r="I703" s="147"/>
      <c r="J703" s="147"/>
      <c r="K703" s="147"/>
      <c r="L703" s="147"/>
      <c r="M703" s="147"/>
      <c r="N703" s="147"/>
      <c r="O703" s="147"/>
      <c r="P703" s="147"/>
      <c r="Q703" s="147"/>
      <c r="R703" s="147"/>
      <c r="S703" s="147"/>
      <c r="T703" s="147"/>
      <c r="U703" s="147"/>
      <c r="V703" s="147"/>
      <c r="W703" s="147"/>
    </row>
    <row r="704" spans="1:23" ht="12.75" customHeight="1" x14ac:dyDescent="0.15">
      <c r="A704" s="5"/>
      <c r="B704" s="150"/>
      <c r="C704" s="90"/>
      <c r="D704" s="146"/>
      <c r="E704" s="82"/>
      <c r="F704" s="147"/>
      <c r="G704" s="147"/>
      <c r="H704" s="147"/>
      <c r="I704" s="147"/>
      <c r="J704" s="147"/>
      <c r="K704" s="147"/>
      <c r="L704" s="147"/>
      <c r="M704" s="147"/>
      <c r="N704" s="147"/>
      <c r="O704" s="147"/>
      <c r="P704" s="147"/>
      <c r="Q704" s="147"/>
      <c r="R704" s="147"/>
      <c r="S704" s="147"/>
      <c r="T704" s="147"/>
      <c r="U704" s="147"/>
      <c r="V704" s="147"/>
      <c r="W704" s="147"/>
    </row>
    <row r="705" spans="1:23" ht="12.75" customHeight="1" x14ac:dyDescent="0.15">
      <c r="A705" s="5"/>
      <c r="B705" s="150"/>
      <c r="C705" s="90"/>
      <c r="D705" s="146"/>
      <c r="E705" s="82"/>
      <c r="F705" s="147"/>
      <c r="G705" s="147"/>
      <c r="H705" s="147"/>
      <c r="I705" s="147"/>
      <c r="J705" s="147"/>
      <c r="K705" s="147"/>
      <c r="L705" s="147"/>
      <c r="M705" s="147"/>
      <c r="N705" s="147"/>
      <c r="O705" s="147"/>
      <c r="P705" s="147"/>
      <c r="Q705" s="147"/>
      <c r="R705" s="147"/>
      <c r="S705" s="147"/>
      <c r="T705" s="147"/>
      <c r="U705" s="147"/>
      <c r="V705" s="147"/>
      <c r="W705" s="147"/>
    </row>
    <row r="706" spans="1:23" ht="12.75" customHeight="1" x14ac:dyDescent="0.15">
      <c r="A706" s="5"/>
      <c r="B706" s="150"/>
      <c r="C706" s="90"/>
      <c r="D706" s="146"/>
      <c r="E706" s="82"/>
      <c r="F706" s="147"/>
      <c r="G706" s="147"/>
      <c r="H706" s="147"/>
      <c r="I706" s="147"/>
      <c r="J706" s="147"/>
      <c r="K706" s="147"/>
      <c r="L706" s="147"/>
      <c r="M706" s="147"/>
      <c r="N706" s="147"/>
      <c r="O706" s="147"/>
      <c r="P706" s="147"/>
      <c r="Q706" s="147"/>
      <c r="R706" s="147"/>
      <c r="S706" s="147"/>
      <c r="T706" s="147"/>
      <c r="U706" s="147"/>
      <c r="V706" s="147"/>
      <c r="W706" s="147"/>
    </row>
    <row r="707" spans="1:23" ht="12.75" customHeight="1" x14ac:dyDescent="0.15">
      <c r="A707" s="5"/>
      <c r="B707" s="150"/>
      <c r="C707" s="90"/>
      <c r="D707" s="146"/>
      <c r="E707" s="82"/>
      <c r="F707" s="147"/>
      <c r="G707" s="147"/>
      <c r="H707" s="147"/>
      <c r="I707" s="147"/>
      <c r="J707" s="147"/>
      <c r="K707" s="147"/>
      <c r="L707" s="147"/>
      <c r="M707" s="147"/>
      <c r="N707" s="147"/>
      <c r="O707" s="147"/>
      <c r="P707" s="147"/>
      <c r="Q707" s="147"/>
      <c r="R707" s="147"/>
      <c r="S707" s="147"/>
      <c r="T707" s="147"/>
      <c r="U707" s="147"/>
      <c r="V707" s="147"/>
      <c r="W707" s="147"/>
    </row>
    <row r="708" spans="1:23" ht="12.75" customHeight="1" x14ac:dyDescent="0.15">
      <c r="A708" s="5"/>
      <c r="B708" s="150"/>
      <c r="C708" s="90"/>
      <c r="D708" s="146"/>
      <c r="E708" s="82"/>
      <c r="F708" s="147"/>
      <c r="G708" s="147"/>
      <c r="H708" s="147"/>
      <c r="I708" s="147"/>
      <c r="J708" s="147"/>
      <c r="K708" s="147"/>
      <c r="L708" s="147"/>
      <c r="M708" s="147"/>
      <c r="N708" s="147"/>
      <c r="O708" s="147"/>
      <c r="P708" s="147"/>
      <c r="Q708" s="147"/>
      <c r="R708" s="147"/>
      <c r="S708" s="147"/>
      <c r="T708" s="147"/>
      <c r="U708" s="147"/>
      <c r="V708" s="147"/>
      <c r="W708" s="147"/>
    </row>
    <row r="709" spans="1:23" ht="12.75" customHeight="1" x14ac:dyDescent="0.15">
      <c r="A709" s="5"/>
      <c r="B709" s="150"/>
      <c r="C709" s="90"/>
      <c r="D709" s="146"/>
      <c r="E709" s="82"/>
      <c r="F709" s="147"/>
      <c r="G709" s="147"/>
      <c r="H709" s="147"/>
      <c r="I709" s="147"/>
      <c r="J709" s="147"/>
      <c r="K709" s="147"/>
      <c r="L709" s="147"/>
      <c r="M709" s="147"/>
      <c r="N709" s="147"/>
      <c r="O709" s="147"/>
      <c r="P709" s="147"/>
      <c r="Q709" s="147"/>
      <c r="R709" s="147"/>
      <c r="S709" s="147"/>
      <c r="T709" s="147"/>
      <c r="U709" s="147"/>
      <c r="V709" s="147"/>
      <c r="W709" s="147"/>
    </row>
    <row r="710" spans="1:23" ht="12.75" customHeight="1" x14ac:dyDescent="0.15">
      <c r="A710" s="5"/>
      <c r="B710" s="150"/>
      <c r="C710" s="90"/>
      <c r="D710" s="146"/>
      <c r="E710" s="82"/>
      <c r="F710" s="147"/>
      <c r="G710" s="147"/>
      <c r="H710" s="147"/>
      <c r="I710" s="147"/>
      <c r="J710" s="147"/>
      <c r="K710" s="147"/>
      <c r="L710" s="147"/>
      <c r="M710" s="147"/>
      <c r="N710" s="147"/>
      <c r="O710" s="147"/>
      <c r="P710" s="147"/>
      <c r="Q710" s="147"/>
      <c r="R710" s="147"/>
      <c r="S710" s="147"/>
      <c r="T710" s="147"/>
      <c r="U710" s="147"/>
      <c r="V710" s="147"/>
      <c r="W710" s="147"/>
    </row>
    <row r="711" spans="1:23" ht="12.75" customHeight="1" x14ac:dyDescent="0.15">
      <c r="A711" s="5"/>
      <c r="B711" s="150"/>
      <c r="C711" s="90"/>
      <c r="D711" s="146"/>
      <c r="E711" s="82"/>
      <c r="F711" s="147"/>
      <c r="G711" s="147"/>
      <c r="H711" s="147"/>
      <c r="I711" s="147"/>
      <c r="J711" s="147"/>
      <c r="K711" s="147"/>
      <c r="L711" s="147"/>
      <c r="M711" s="147"/>
      <c r="N711" s="147"/>
      <c r="O711" s="147"/>
      <c r="P711" s="147"/>
      <c r="Q711" s="147"/>
      <c r="R711" s="147"/>
      <c r="S711" s="147"/>
      <c r="T711" s="147"/>
      <c r="U711" s="147"/>
      <c r="V711" s="147"/>
      <c r="W711" s="147"/>
    </row>
    <row r="712" spans="1:23" ht="12.75" customHeight="1" x14ac:dyDescent="0.15">
      <c r="A712" s="5"/>
      <c r="B712" s="150"/>
      <c r="C712" s="90"/>
      <c r="D712" s="146"/>
      <c r="E712" s="82"/>
      <c r="F712" s="147"/>
      <c r="G712" s="147"/>
      <c r="H712" s="147"/>
      <c r="I712" s="147"/>
      <c r="J712" s="147"/>
      <c r="K712" s="147"/>
      <c r="L712" s="147"/>
      <c r="M712" s="147"/>
      <c r="N712" s="147"/>
      <c r="O712" s="147"/>
      <c r="P712" s="147"/>
      <c r="Q712" s="147"/>
      <c r="R712" s="147"/>
      <c r="S712" s="147"/>
      <c r="T712" s="147"/>
      <c r="U712" s="147"/>
      <c r="V712" s="147"/>
      <c r="W712" s="147"/>
    </row>
    <row r="713" spans="1:23" ht="12.75" customHeight="1" x14ac:dyDescent="0.15">
      <c r="A713" s="5"/>
      <c r="B713" s="150"/>
      <c r="C713" s="90"/>
      <c r="D713" s="146"/>
      <c r="E713" s="82"/>
      <c r="F713" s="147"/>
      <c r="G713" s="147"/>
      <c r="H713" s="147"/>
      <c r="I713" s="147"/>
      <c r="J713" s="147"/>
      <c r="K713" s="147"/>
      <c r="L713" s="147"/>
      <c r="M713" s="147"/>
      <c r="N713" s="147"/>
      <c r="O713" s="147"/>
      <c r="P713" s="147"/>
      <c r="Q713" s="147"/>
      <c r="R713" s="147"/>
      <c r="S713" s="147"/>
      <c r="T713" s="147"/>
      <c r="U713" s="147"/>
      <c r="V713" s="147"/>
      <c r="W713" s="147"/>
    </row>
    <row r="714" spans="1:23" ht="12.75" customHeight="1" x14ac:dyDescent="0.15">
      <c r="A714" s="5"/>
      <c r="B714" s="150"/>
      <c r="C714" s="90"/>
      <c r="D714" s="146"/>
      <c r="E714" s="82"/>
      <c r="F714" s="147"/>
      <c r="G714" s="147"/>
      <c r="H714" s="147"/>
      <c r="I714" s="147"/>
      <c r="J714" s="147"/>
      <c r="K714" s="147"/>
      <c r="L714" s="147"/>
      <c r="M714" s="147"/>
      <c r="N714" s="147"/>
      <c r="O714" s="147"/>
      <c r="P714" s="147"/>
      <c r="Q714" s="147"/>
      <c r="R714" s="147"/>
      <c r="S714" s="147"/>
      <c r="T714" s="147"/>
      <c r="U714" s="147"/>
      <c r="V714" s="147"/>
      <c r="W714" s="147"/>
    </row>
    <row r="715" spans="1:23" ht="12.75" customHeight="1" x14ac:dyDescent="0.15">
      <c r="A715" s="5"/>
      <c r="B715" s="150"/>
      <c r="C715" s="90"/>
      <c r="D715" s="146"/>
      <c r="E715" s="82"/>
      <c r="F715" s="147"/>
      <c r="G715" s="147"/>
      <c r="H715" s="147"/>
      <c r="I715" s="147"/>
      <c r="J715" s="147"/>
      <c r="K715" s="147"/>
      <c r="L715" s="147"/>
      <c r="M715" s="147"/>
      <c r="N715" s="147"/>
      <c r="O715" s="147"/>
      <c r="P715" s="147"/>
      <c r="Q715" s="147"/>
      <c r="R715" s="147"/>
      <c r="S715" s="147"/>
      <c r="T715" s="147"/>
      <c r="U715" s="147"/>
      <c r="V715" s="147"/>
      <c r="W715" s="147"/>
    </row>
    <row r="716" spans="1:23" ht="12.75" customHeight="1" x14ac:dyDescent="0.15">
      <c r="A716" s="5"/>
      <c r="B716" s="150"/>
      <c r="C716" s="90"/>
      <c r="D716" s="146"/>
      <c r="E716" s="82"/>
      <c r="F716" s="147"/>
      <c r="G716" s="147"/>
      <c r="H716" s="147"/>
      <c r="I716" s="147"/>
      <c r="J716" s="147"/>
      <c r="K716" s="147"/>
      <c r="L716" s="147"/>
      <c r="M716" s="147"/>
      <c r="N716" s="147"/>
      <c r="O716" s="147"/>
      <c r="P716" s="147"/>
      <c r="Q716" s="147"/>
      <c r="R716" s="147"/>
      <c r="S716" s="147"/>
      <c r="T716" s="147"/>
      <c r="U716" s="147"/>
      <c r="V716" s="147"/>
      <c r="W716" s="147"/>
    </row>
    <row r="717" spans="1:23" ht="12.75" customHeight="1" x14ac:dyDescent="0.15">
      <c r="A717" s="5"/>
      <c r="B717" s="150"/>
      <c r="C717" s="90"/>
      <c r="D717" s="146"/>
      <c r="E717" s="82"/>
      <c r="F717" s="147"/>
      <c r="G717" s="147"/>
      <c r="H717" s="147"/>
      <c r="I717" s="147"/>
      <c r="J717" s="147"/>
      <c r="K717" s="147"/>
      <c r="L717" s="147"/>
      <c r="M717" s="147"/>
      <c r="N717" s="147"/>
      <c r="O717" s="147"/>
      <c r="P717" s="147"/>
      <c r="Q717" s="147"/>
      <c r="R717" s="147"/>
      <c r="S717" s="147"/>
      <c r="T717" s="147"/>
      <c r="U717" s="147"/>
      <c r="V717" s="147"/>
      <c r="W717" s="147"/>
    </row>
    <row r="718" spans="1:23" ht="12.75" customHeight="1" x14ac:dyDescent="0.15">
      <c r="A718" s="5"/>
      <c r="B718" s="150"/>
      <c r="C718" s="90"/>
      <c r="D718" s="146"/>
      <c r="E718" s="82"/>
      <c r="F718" s="147"/>
      <c r="G718" s="147"/>
      <c r="H718" s="147"/>
      <c r="I718" s="147"/>
      <c r="J718" s="147"/>
      <c r="K718" s="147"/>
      <c r="L718" s="147"/>
      <c r="M718" s="147"/>
      <c r="N718" s="147"/>
      <c r="O718" s="147"/>
      <c r="P718" s="147"/>
      <c r="Q718" s="147"/>
      <c r="R718" s="147"/>
      <c r="S718" s="147"/>
      <c r="T718" s="147"/>
      <c r="U718" s="147"/>
      <c r="V718" s="147"/>
      <c r="W718" s="147"/>
    </row>
    <row r="719" spans="1:23" ht="12.75" customHeight="1" x14ac:dyDescent="0.15">
      <c r="A719" s="5"/>
      <c r="B719" s="150"/>
      <c r="C719" s="90"/>
      <c r="D719" s="146"/>
      <c r="E719" s="82"/>
      <c r="F719" s="147"/>
      <c r="G719" s="147"/>
      <c r="H719" s="147"/>
      <c r="I719" s="147"/>
      <c r="J719" s="147"/>
      <c r="K719" s="147"/>
      <c r="L719" s="147"/>
      <c r="M719" s="147"/>
      <c r="N719" s="147"/>
      <c r="O719" s="147"/>
      <c r="P719" s="147"/>
      <c r="Q719" s="147"/>
      <c r="R719" s="147"/>
      <c r="S719" s="147"/>
      <c r="T719" s="147"/>
      <c r="U719" s="147"/>
      <c r="V719" s="147"/>
      <c r="W719" s="147"/>
    </row>
    <row r="720" spans="1:23" ht="12.75" customHeight="1" x14ac:dyDescent="0.15">
      <c r="A720" s="5"/>
      <c r="B720" s="150"/>
      <c r="C720" s="90"/>
      <c r="D720" s="146"/>
      <c r="E720" s="82"/>
      <c r="F720" s="147"/>
      <c r="G720" s="147"/>
      <c r="H720" s="147"/>
      <c r="I720" s="147"/>
      <c r="J720" s="147"/>
      <c r="K720" s="147"/>
      <c r="L720" s="147"/>
      <c r="M720" s="147"/>
      <c r="N720" s="147"/>
      <c r="O720" s="147"/>
      <c r="P720" s="147"/>
      <c r="Q720" s="147"/>
      <c r="R720" s="147"/>
      <c r="S720" s="147"/>
      <c r="T720" s="147"/>
      <c r="U720" s="147"/>
      <c r="V720" s="147"/>
      <c r="W720" s="147"/>
    </row>
    <row r="721" spans="1:23" ht="12.75" customHeight="1" x14ac:dyDescent="0.15">
      <c r="A721" s="5"/>
      <c r="B721" s="150"/>
      <c r="C721" s="90"/>
      <c r="D721" s="146"/>
      <c r="E721" s="82"/>
      <c r="F721" s="147"/>
      <c r="G721" s="147"/>
      <c r="H721" s="147"/>
      <c r="I721" s="147"/>
      <c r="J721" s="147"/>
      <c r="K721" s="147"/>
      <c r="L721" s="147"/>
      <c r="M721" s="147"/>
      <c r="N721" s="147"/>
      <c r="O721" s="147"/>
      <c r="P721" s="147"/>
      <c r="Q721" s="147"/>
      <c r="R721" s="147"/>
      <c r="S721" s="147"/>
      <c r="T721" s="147"/>
      <c r="U721" s="147"/>
      <c r="V721" s="147"/>
      <c r="W721" s="147"/>
    </row>
    <row r="722" spans="1:23" ht="12.75" customHeight="1" x14ac:dyDescent="0.15">
      <c r="A722" s="5"/>
      <c r="B722" s="150"/>
      <c r="C722" s="90"/>
      <c r="D722" s="146"/>
      <c r="E722" s="82"/>
      <c r="F722" s="147"/>
      <c r="G722" s="147"/>
      <c r="H722" s="147"/>
      <c r="I722" s="147"/>
      <c r="J722" s="147"/>
      <c r="K722" s="147"/>
      <c r="L722" s="147"/>
      <c r="M722" s="147"/>
      <c r="N722" s="147"/>
      <c r="O722" s="147"/>
      <c r="P722" s="147"/>
      <c r="Q722" s="147"/>
      <c r="R722" s="147"/>
      <c r="S722" s="147"/>
      <c r="T722" s="147"/>
      <c r="U722" s="147"/>
      <c r="V722" s="147"/>
      <c r="W722" s="147"/>
    </row>
    <row r="723" spans="1:23" ht="12.75" customHeight="1" x14ac:dyDescent="0.15">
      <c r="A723" s="5"/>
      <c r="B723" s="150"/>
      <c r="C723" s="90"/>
      <c r="D723" s="146"/>
      <c r="E723" s="82"/>
      <c r="F723" s="147"/>
      <c r="G723" s="147"/>
      <c r="H723" s="147"/>
      <c r="I723" s="147"/>
      <c r="J723" s="147"/>
      <c r="K723" s="147"/>
      <c r="L723" s="147"/>
      <c r="M723" s="147"/>
      <c r="N723" s="147"/>
      <c r="O723" s="147"/>
      <c r="P723" s="147"/>
      <c r="Q723" s="147"/>
      <c r="R723" s="147"/>
      <c r="S723" s="147"/>
      <c r="T723" s="147"/>
      <c r="U723" s="147"/>
      <c r="V723" s="147"/>
      <c r="W723" s="147"/>
    </row>
    <row r="724" spans="1:23" ht="12.75" customHeight="1" x14ac:dyDescent="0.15">
      <c r="A724" s="5"/>
      <c r="B724" s="150"/>
      <c r="C724" s="90"/>
      <c r="D724" s="146"/>
      <c r="E724" s="82"/>
      <c r="F724" s="147"/>
      <c r="G724" s="147"/>
      <c r="H724" s="147"/>
      <c r="I724" s="147"/>
      <c r="J724" s="147"/>
      <c r="K724" s="147"/>
      <c r="L724" s="147"/>
      <c r="M724" s="147"/>
      <c r="N724" s="147"/>
      <c r="O724" s="147"/>
      <c r="P724" s="147"/>
      <c r="Q724" s="147"/>
      <c r="R724" s="147"/>
      <c r="S724" s="147"/>
      <c r="T724" s="147"/>
      <c r="U724" s="147"/>
      <c r="V724" s="147"/>
      <c r="W724" s="147"/>
    </row>
    <row r="725" spans="1:23" ht="12.75" customHeight="1" x14ac:dyDescent="0.15">
      <c r="A725" s="5"/>
      <c r="B725" s="150"/>
      <c r="C725" s="90"/>
      <c r="D725" s="146"/>
      <c r="E725" s="82"/>
      <c r="F725" s="147"/>
      <c r="G725" s="147"/>
      <c r="H725" s="147"/>
      <c r="I725" s="147"/>
      <c r="J725" s="147"/>
      <c r="K725" s="147"/>
      <c r="L725" s="147"/>
      <c r="M725" s="147"/>
      <c r="N725" s="147"/>
      <c r="O725" s="147"/>
      <c r="P725" s="147"/>
      <c r="Q725" s="147"/>
      <c r="R725" s="147"/>
      <c r="S725" s="147"/>
      <c r="T725" s="147"/>
      <c r="U725" s="147"/>
      <c r="V725" s="147"/>
      <c r="W725" s="147"/>
    </row>
    <row r="726" spans="1:23" ht="12.75" customHeight="1" x14ac:dyDescent="0.15">
      <c r="A726" s="5"/>
      <c r="B726" s="150"/>
      <c r="C726" s="90"/>
      <c r="D726" s="146"/>
      <c r="E726" s="82"/>
      <c r="F726" s="147"/>
      <c r="G726" s="147"/>
      <c r="H726" s="147"/>
      <c r="I726" s="147"/>
      <c r="J726" s="147"/>
      <c r="K726" s="147"/>
      <c r="L726" s="147"/>
      <c r="M726" s="147"/>
      <c r="N726" s="147"/>
      <c r="O726" s="147"/>
      <c r="P726" s="147"/>
      <c r="Q726" s="147"/>
      <c r="R726" s="147"/>
      <c r="S726" s="147"/>
      <c r="T726" s="147"/>
      <c r="U726" s="147"/>
      <c r="V726" s="147"/>
      <c r="W726" s="147"/>
    </row>
    <row r="727" spans="1:23" ht="12.75" customHeight="1" x14ac:dyDescent="0.15">
      <c r="A727" s="5"/>
      <c r="B727" s="150"/>
      <c r="C727" s="90"/>
      <c r="D727" s="146"/>
      <c r="E727" s="82"/>
      <c r="F727" s="147"/>
      <c r="G727" s="147"/>
      <c r="H727" s="147"/>
      <c r="I727" s="147"/>
      <c r="J727" s="147"/>
      <c r="K727" s="147"/>
      <c r="L727" s="147"/>
      <c r="M727" s="147"/>
      <c r="N727" s="147"/>
      <c r="O727" s="147"/>
      <c r="P727" s="147"/>
      <c r="Q727" s="147"/>
      <c r="R727" s="147"/>
      <c r="S727" s="147"/>
      <c r="T727" s="147"/>
      <c r="U727" s="147"/>
      <c r="V727" s="147"/>
      <c r="W727" s="147"/>
    </row>
    <row r="728" spans="1:23" ht="12.75" customHeight="1" x14ac:dyDescent="0.15">
      <c r="A728" s="5"/>
      <c r="B728" s="150"/>
      <c r="C728" s="90"/>
      <c r="D728" s="146"/>
      <c r="E728" s="82"/>
      <c r="F728" s="147"/>
      <c r="G728" s="147"/>
      <c r="H728" s="147"/>
      <c r="I728" s="147"/>
      <c r="J728" s="147"/>
      <c r="K728" s="147"/>
      <c r="L728" s="147"/>
      <c r="M728" s="147"/>
      <c r="N728" s="147"/>
      <c r="O728" s="147"/>
      <c r="P728" s="147"/>
      <c r="Q728" s="147"/>
      <c r="R728" s="147"/>
      <c r="S728" s="147"/>
      <c r="T728" s="147"/>
      <c r="U728" s="147"/>
      <c r="V728" s="147"/>
      <c r="W728" s="147"/>
    </row>
    <row r="729" spans="1:23" ht="12.75" customHeight="1" x14ac:dyDescent="0.15">
      <c r="A729" s="5"/>
      <c r="B729" s="150"/>
      <c r="C729" s="90"/>
      <c r="D729" s="146"/>
      <c r="E729" s="82"/>
      <c r="F729" s="147"/>
      <c r="G729" s="147"/>
      <c r="H729" s="147"/>
      <c r="I729" s="147"/>
      <c r="J729" s="147"/>
      <c r="K729" s="147"/>
      <c r="L729" s="147"/>
      <c r="M729" s="147"/>
      <c r="N729" s="147"/>
      <c r="O729" s="147"/>
      <c r="P729" s="147"/>
      <c r="Q729" s="147"/>
      <c r="R729" s="147"/>
      <c r="S729" s="147"/>
      <c r="T729" s="147"/>
      <c r="U729" s="147"/>
      <c r="V729" s="147"/>
      <c r="W729" s="147"/>
    </row>
    <row r="730" spans="1:23" ht="12.75" customHeight="1" x14ac:dyDescent="0.15">
      <c r="A730" s="5"/>
      <c r="B730" s="150"/>
      <c r="C730" s="90"/>
      <c r="D730" s="146"/>
      <c r="E730" s="82"/>
      <c r="F730" s="147"/>
      <c r="G730" s="147"/>
      <c r="H730" s="147"/>
      <c r="I730" s="147"/>
      <c r="J730" s="147"/>
      <c r="K730" s="147"/>
      <c r="L730" s="147"/>
      <c r="M730" s="147"/>
      <c r="N730" s="147"/>
      <c r="O730" s="147"/>
      <c r="P730" s="147"/>
      <c r="Q730" s="147"/>
      <c r="R730" s="147"/>
      <c r="S730" s="147"/>
      <c r="T730" s="147"/>
      <c r="U730" s="147"/>
      <c r="V730" s="147"/>
      <c r="W730" s="147"/>
    </row>
    <row r="731" spans="1:23" ht="12.75" customHeight="1" x14ac:dyDescent="0.15">
      <c r="A731" s="5"/>
      <c r="B731" s="150"/>
      <c r="C731" s="90"/>
      <c r="D731" s="146"/>
      <c r="E731" s="82"/>
      <c r="F731" s="147"/>
      <c r="G731" s="147"/>
      <c r="H731" s="147"/>
      <c r="I731" s="147"/>
      <c r="J731" s="147"/>
      <c r="K731" s="147"/>
      <c r="L731" s="147"/>
      <c r="M731" s="147"/>
      <c r="N731" s="147"/>
      <c r="O731" s="147"/>
      <c r="P731" s="147"/>
      <c r="Q731" s="147"/>
      <c r="R731" s="147"/>
      <c r="S731" s="147"/>
      <c r="T731" s="147"/>
      <c r="U731" s="147"/>
      <c r="V731" s="147"/>
      <c r="W731" s="147"/>
    </row>
    <row r="732" spans="1:23" ht="12.75" customHeight="1" x14ac:dyDescent="0.15">
      <c r="A732" s="5"/>
      <c r="B732" s="150"/>
      <c r="C732" s="90"/>
      <c r="D732" s="146"/>
      <c r="E732" s="82"/>
      <c r="F732" s="147"/>
      <c r="G732" s="147"/>
      <c r="H732" s="147"/>
      <c r="I732" s="147"/>
      <c r="J732" s="147"/>
      <c r="K732" s="147"/>
      <c r="L732" s="147"/>
      <c r="M732" s="147"/>
      <c r="N732" s="147"/>
      <c r="O732" s="147"/>
      <c r="P732" s="147"/>
      <c r="Q732" s="147"/>
      <c r="R732" s="147"/>
      <c r="S732" s="147"/>
      <c r="T732" s="147"/>
      <c r="U732" s="147"/>
      <c r="V732" s="147"/>
      <c r="W732" s="147"/>
    </row>
    <row r="733" spans="1:23" ht="12.75" customHeight="1" x14ac:dyDescent="0.15">
      <c r="A733" s="5"/>
      <c r="B733" s="150"/>
      <c r="C733" s="90"/>
      <c r="D733" s="146"/>
      <c r="E733" s="82"/>
      <c r="F733" s="147"/>
      <c r="G733" s="147"/>
      <c r="H733" s="147"/>
      <c r="I733" s="147"/>
      <c r="J733" s="147"/>
      <c r="K733" s="147"/>
      <c r="L733" s="147"/>
      <c r="M733" s="147"/>
      <c r="N733" s="147"/>
      <c r="O733" s="147"/>
      <c r="P733" s="147"/>
      <c r="Q733" s="147"/>
      <c r="R733" s="147"/>
      <c r="S733" s="147"/>
      <c r="T733" s="147"/>
      <c r="U733" s="147"/>
      <c r="V733" s="147"/>
      <c r="W733" s="147"/>
    </row>
    <row r="734" spans="1:23" ht="12.75" customHeight="1" x14ac:dyDescent="0.15">
      <c r="A734" s="5"/>
      <c r="B734" s="150"/>
      <c r="C734" s="90"/>
      <c r="D734" s="146"/>
      <c r="E734" s="82"/>
      <c r="F734" s="147"/>
      <c r="G734" s="147"/>
      <c r="H734" s="147"/>
      <c r="I734" s="147"/>
      <c r="J734" s="147"/>
      <c r="K734" s="147"/>
      <c r="L734" s="147"/>
      <c r="M734" s="147"/>
      <c r="N734" s="147"/>
      <c r="O734" s="147"/>
      <c r="P734" s="147"/>
      <c r="Q734" s="147"/>
      <c r="R734" s="147"/>
      <c r="S734" s="147"/>
      <c r="T734" s="147"/>
      <c r="U734" s="147"/>
      <c r="V734" s="147"/>
      <c r="W734" s="147"/>
    </row>
    <row r="735" spans="1:23" ht="12.75" customHeight="1" x14ac:dyDescent="0.15">
      <c r="A735" s="5"/>
      <c r="B735" s="150"/>
      <c r="C735" s="90"/>
      <c r="D735" s="146"/>
      <c r="E735" s="82"/>
      <c r="F735" s="147"/>
      <c r="G735" s="147"/>
      <c r="H735" s="147"/>
      <c r="I735" s="147"/>
      <c r="J735" s="147"/>
      <c r="K735" s="147"/>
      <c r="L735" s="147"/>
      <c r="M735" s="147"/>
      <c r="N735" s="147"/>
      <c r="O735" s="147"/>
      <c r="P735" s="147"/>
      <c r="Q735" s="147"/>
      <c r="R735" s="147"/>
      <c r="S735" s="147"/>
      <c r="T735" s="147"/>
      <c r="U735" s="147"/>
      <c r="V735" s="147"/>
      <c r="W735" s="147"/>
    </row>
    <row r="736" spans="1:23" ht="12.75" customHeight="1" x14ac:dyDescent="0.15">
      <c r="A736" s="5"/>
      <c r="B736" s="150"/>
      <c r="C736" s="90"/>
      <c r="D736" s="146"/>
      <c r="E736" s="82"/>
      <c r="F736" s="147"/>
      <c r="G736" s="147"/>
      <c r="H736" s="147"/>
      <c r="I736" s="147"/>
      <c r="J736" s="147"/>
      <c r="K736" s="147"/>
      <c r="L736" s="147"/>
      <c r="M736" s="147"/>
      <c r="N736" s="147"/>
      <c r="O736" s="147"/>
      <c r="P736" s="147"/>
      <c r="Q736" s="147"/>
      <c r="R736" s="147"/>
      <c r="S736" s="147"/>
      <c r="T736" s="147"/>
      <c r="U736" s="147"/>
      <c r="V736" s="147"/>
      <c r="W736" s="147"/>
    </row>
    <row r="737" spans="1:23" ht="12.75" customHeight="1" x14ac:dyDescent="0.15">
      <c r="A737" s="5"/>
      <c r="B737" s="150"/>
      <c r="C737" s="90"/>
      <c r="D737" s="146"/>
      <c r="E737" s="82"/>
      <c r="F737" s="147"/>
      <c r="G737" s="147"/>
      <c r="H737" s="147"/>
      <c r="I737" s="147"/>
      <c r="J737" s="147"/>
      <c r="K737" s="147"/>
      <c r="L737" s="147"/>
      <c r="M737" s="147"/>
      <c r="N737" s="147"/>
      <c r="O737" s="147"/>
      <c r="P737" s="147"/>
      <c r="Q737" s="147"/>
      <c r="R737" s="147"/>
      <c r="S737" s="147"/>
      <c r="T737" s="147"/>
      <c r="U737" s="147"/>
      <c r="V737" s="147"/>
      <c r="W737" s="147"/>
    </row>
    <row r="738" spans="1:23" ht="12.75" customHeight="1" x14ac:dyDescent="0.15">
      <c r="A738" s="5"/>
      <c r="B738" s="150"/>
      <c r="C738" s="90"/>
      <c r="D738" s="146"/>
      <c r="E738" s="82"/>
      <c r="F738" s="147"/>
      <c r="G738" s="147"/>
      <c r="H738" s="147"/>
      <c r="I738" s="147"/>
      <c r="J738" s="147"/>
      <c r="K738" s="147"/>
      <c r="L738" s="147"/>
      <c r="M738" s="147"/>
      <c r="N738" s="147"/>
      <c r="O738" s="147"/>
      <c r="P738" s="147"/>
      <c r="Q738" s="147"/>
      <c r="R738" s="147"/>
      <c r="S738" s="147"/>
      <c r="T738" s="147"/>
      <c r="U738" s="147"/>
      <c r="V738" s="147"/>
      <c r="W738" s="147"/>
    </row>
    <row r="739" spans="1:23" ht="12.75" customHeight="1" x14ac:dyDescent="0.15">
      <c r="A739" s="5"/>
      <c r="B739" s="150"/>
      <c r="C739" s="90"/>
      <c r="D739" s="146"/>
      <c r="E739" s="82"/>
      <c r="F739" s="147"/>
      <c r="G739" s="147"/>
      <c r="H739" s="147"/>
      <c r="I739" s="147"/>
      <c r="J739" s="147"/>
      <c r="K739" s="147"/>
      <c r="L739" s="147"/>
      <c r="M739" s="147"/>
      <c r="N739" s="147"/>
      <c r="O739" s="147"/>
      <c r="P739" s="147"/>
      <c r="Q739" s="147"/>
      <c r="R739" s="147"/>
      <c r="S739" s="147"/>
      <c r="T739" s="147"/>
      <c r="U739" s="147"/>
      <c r="V739" s="147"/>
      <c r="W739" s="147"/>
    </row>
    <row r="740" spans="1:23" ht="12.75" customHeight="1" x14ac:dyDescent="0.15">
      <c r="A740" s="5"/>
      <c r="B740" s="150"/>
      <c r="C740" s="90"/>
      <c r="D740" s="146"/>
      <c r="E740" s="82"/>
      <c r="F740" s="147"/>
      <c r="G740" s="147"/>
      <c r="H740" s="147"/>
      <c r="I740" s="147"/>
      <c r="J740" s="147"/>
      <c r="K740" s="147"/>
      <c r="L740" s="147"/>
      <c r="M740" s="147"/>
      <c r="N740" s="147"/>
      <c r="O740" s="147"/>
      <c r="P740" s="147"/>
      <c r="Q740" s="147"/>
      <c r="R740" s="147"/>
      <c r="S740" s="147"/>
      <c r="T740" s="147"/>
      <c r="U740" s="147"/>
      <c r="V740" s="147"/>
      <c r="W740" s="147"/>
    </row>
    <row r="741" spans="1:23" ht="12.75" customHeight="1" x14ac:dyDescent="0.15">
      <c r="A741" s="5"/>
      <c r="B741" s="150"/>
      <c r="C741" s="90"/>
      <c r="D741" s="146"/>
      <c r="E741" s="82"/>
      <c r="F741" s="147"/>
      <c r="G741" s="147"/>
      <c r="H741" s="147"/>
      <c r="I741" s="147"/>
      <c r="J741" s="147"/>
      <c r="K741" s="147"/>
      <c r="L741" s="147"/>
      <c r="M741" s="147"/>
      <c r="N741" s="147"/>
      <c r="O741" s="147"/>
      <c r="P741" s="147"/>
      <c r="Q741" s="147"/>
      <c r="R741" s="147"/>
      <c r="S741" s="147"/>
      <c r="T741" s="147"/>
      <c r="U741" s="147"/>
      <c r="V741" s="147"/>
      <c r="W741" s="147"/>
    </row>
    <row r="742" spans="1:23" ht="12.75" customHeight="1" x14ac:dyDescent="0.15">
      <c r="A742" s="5"/>
      <c r="B742" s="150"/>
      <c r="C742" s="90"/>
      <c r="D742" s="146"/>
      <c r="E742" s="82"/>
      <c r="F742" s="147"/>
      <c r="G742" s="147"/>
      <c r="H742" s="147"/>
      <c r="I742" s="147"/>
      <c r="J742" s="147"/>
      <c r="K742" s="147"/>
      <c r="L742" s="147"/>
      <c r="M742" s="147"/>
      <c r="N742" s="147"/>
      <c r="O742" s="147"/>
      <c r="P742" s="147"/>
      <c r="Q742" s="147"/>
      <c r="R742" s="147"/>
      <c r="S742" s="147"/>
      <c r="T742" s="147"/>
      <c r="U742" s="147"/>
      <c r="V742" s="147"/>
      <c r="W742" s="147"/>
    </row>
    <row r="743" spans="1:23" ht="12.75" customHeight="1" x14ac:dyDescent="0.15">
      <c r="A743" s="5"/>
      <c r="B743" s="150"/>
      <c r="C743" s="90"/>
      <c r="D743" s="146"/>
      <c r="E743" s="82"/>
      <c r="F743" s="147"/>
      <c r="G743" s="147"/>
      <c r="H743" s="147"/>
      <c r="I743" s="147"/>
      <c r="J743" s="147"/>
      <c r="K743" s="147"/>
      <c r="L743" s="147"/>
      <c r="M743" s="147"/>
      <c r="N743" s="147"/>
      <c r="O743" s="147"/>
      <c r="P743" s="147"/>
      <c r="Q743" s="147"/>
      <c r="R743" s="147"/>
      <c r="S743" s="147"/>
      <c r="T743" s="147"/>
      <c r="U743" s="147"/>
      <c r="V743" s="147"/>
      <c r="W743" s="147"/>
    </row>
    <row r="744" spans="1:23" ht="12.75" customHeight="1" x14ac:dyDescent="0.15">
      <c r="A744" s="5"/>
      <c r="B744" s="150"/>
      <c r="C744" s="90"/>
      <c r="D744" s="146"/>
      <c r="E744" s="82"/>
      <c r="F744" s="147"/>
      <c r="G744" s="147"/>
      <c r="H744" s="147"/>
      <c r="I744" s="147"/>
      <c r="J744" s="147"/>
      <c r="K744" s="147"/>
      <c r="L744" s="147"/>
      <c r="M744" s="147"/>
      <c r="N744" s="147"/>
      <c r="O744" s="147"/>
      <c r="P744" s="147"/>
      <c r="Q744" s="147"/>
      <c r="R744" s="147"/>
      <c r="S744" s="147"/>
      <c r="T744" s="147"/>
      <c r="U744" s="147"/>
      <c r="V744" s="147"/>
      <c r="W744" s="147"/>
    </row>
    <row r="745" spans="1:23" ht="12.75" customHeight="1" x14ac:dyDescent="0.15">
      <c r="A745" s="5"/>
      <c r="B745" s="150"/>
      <c r="C745" s="90"/>
      <c r="D745" s="146"/>
      <c r="E745" s="82"/>
      <c r="F745" s="147"/>
      <c r="G745" s="147"/>
      <c r="H745" s="147"/>
      <c r="I745" s="147"/>
      <c r="J745" s="147"/>
      <c r="K745" s="147"/>
      <c r="L745" s="147"/>
      <c r="M745" s="147"/>
      <c r="N745" s="147"/>
      <c r="O745" s="147"/>
      <c r="P745" s="147"/>
      <c r="Q745" s="147"/>
      <c r="R745" s="147"/>
      <c r="S745" s="147"/>
      <c r="T745" s="147"/>
      <c r="U745" s="147"/>
      <c r="V745" s="147"/>
      <c r="W745" s="147"/>
    </row>
    <row r="746" spans="1:23" ht="12.75" customHeight="1" x14ac:dyDescent="0.15">
      <c r="A746" s="5"/>
      <c r="B746" s="150"/>
      <c r="C746" s="90"/>
      <c r="D746" s="146"/>
      <c r="E746" s="82"/>
      <c r="F746" s="147"/>
      <c r="G746" s="147"/>
      <c r="H746" s="147"/>
      <c r="I746" s="147"/>
      <c r="J746" s="147"/>
      <c r="K746" s="147"/>
      <c r="L746" s="147"/>
      <c r="M746" s="147"/>
      <c r="N746" s="147"/>
      <c r="O746" s="147"/>
      <c r="P746" s="147"/>
      <c r="Q746" s="147"/>
      <c r="R746" s="147"/>
      <c r="S746" s="147"/>
      <c r="T746" s="147"/>
      <c r="U746" s="147"/>
      <c r="V746" s="147"/>
      <c r="W746" s="147"/>
    </row>
    <row r="747" spans="1:23" ht="12.75" customHeight="1" x14ac:dyDescent="0.15">
      <c r="A747" s="5"/>
      <c r="B747" s="150"/>
      <c r="C747" s="90"/>
      <c r="D747" s="146"/>
      <c r="E747" s="82"/>
      <c r="F747" s="147"/>
      <c r="G747" s="147"/>
      <c r="H747" s="147"/>
      <c r="I747" s="147"/>
      <c r="J747" s="147"/>
      <c r="K747" s="147"/>
      <c r="L747" s="147"/>
      <c r="M747" s="147"/>
      <c r="N747" s="147"/>
      <c r="O747" s="147"/>
      <c r="P747" s="147"/>
      <c r="Q747" s="147"/>
      <c r="R747" s="147"/>
      <c r="S747" s="147"/>
      <c r="T747" s="147"/>
      <c r="U747" s="147"/>
      <c r="V747" s="147"/>
      <c r="W747" s="147"/>
    </row>
    <row r="748" spans="1:23" ht="12.75" customHeight="1" x14ac:dyDescent="0.15">
      <c r="A748" s="5"/>
      <c r="B748" s="150"/>
      <c r="C748" s="90"/>
      <c r="D748" s="146"/>
      <c r="E748" s="82"/>
      <c r="F748" s="147"/>
      <c r="G748" s="147"/>
      <c r="H748" s="147"/>
      <c r="I748" s="147"/>
      <c r="J748" s="147"/>
      <c r="K748" s="147"/>
      <c r="L748" s="147"/>
      <c r="M748" s="147"/>
      <c r="N748" s="147"/>
      <c r="O748" s="147"/>
      <c r="P748" s="147"/>
      <c r="Q748" s="147"/>
      <c r="R748" s="147"/>
      <c r="S748" s="147"/>
      <c r="T748" s="147"/>
      <c r="U748" s="147"/>
      <c r="V748" s="147"/>
      <c r="W748" s="147"/>
    </row>
    <row r="749" spans="1:23" ht="12.75" customHeight="1" x14ac:dyDescent="0.15">
      <c r="A749" s="5"/>
      <c r="B749" s="150"/>
      <c r="C749" s="90"/>
      <c r="D749" s="146"/>
      <c r="E749" s="82"/>
      <c r="F749" s="147"/>
      <c r="G749" s="147"/>
      <c r="H749" s="147"/>
      <c r="I749" s="147"/>
      <c r="J749" s="147"/>
      <c r="K749" s="147"/>
      <c r="L749" s="147"/>
      <c r="M749" s="147"/>
      <c r="N749" s="147"/>
      <c r="O749" s="147"/>
      <c r="P749" s="147"/>
      <c r="Q749" s="147"/>
      <c r="R749" s="147"/>
      <c r="S749" s="147"/>
      <c r="T749" s="147"/>
      <c r="U749" s="147"/>
      <c r="V749" s="147"/>
      <c r="W749" s="147"/>
    </row>
    <row r="750" spans="1:23" ht="12.75" customHeight="1" x14ac:dyDescent="0.15">
      <c r="A750" s="5"/>
      <c r="B750" s="150"/>
      <c r="C750" s="90"/>
      <c r="D750" s="146"/>
      <c r="E750" s="82"/>
      <c r="F750" s="147"/>
      <c r="G750" s="147"/>
      <c r="H750" s="147"/>
      <c r="I750" s="147"/>
      <c r="J750" s="147"/>
      <c r="K750" s="147"/>
      <c r="L750" s="147"/>
      <c r="M750" s="147"/>
      <c r="N750" s="147"/>
      <c r="O750" s="147"/>
      <c r="P750" s="147"/>
      <c r="Q750" s="147"/>
      <c r="R750" s="147"/>
      <c r="S750" s="147"/>
      <c r="T750" s="147"/>
      <c r="U750" s="147"/>
      <c r="V750" s="147"/>
      <c r="W750" s="147"/>
    </row>
    <row r="751" spans="1:23" ht="12.75" customHeight="1" x14ac:dyDescent="0.15">
      <c r="A751" s="5"/>
      <c r="B751" s="150"/>
      <c r="C751" s="90"/>
      <c r="D751" s="146"/>
      <c r="E751" s="82"/>
      <c r="F751" s="147"/>
      <c r="G751" s="147"/>
      <c r="H751" s="147"/>
      <c r="I751" s="147"/>
      <c r="J751" s="147"/>
      <c r="K751" s="147"/>
      <c r="L751" s="147"/>
      <c r="M751" s="147"/>
      <c r="N751" s="147"/>
      <c r="O751" s="147"/>
      <c r="P751" s="147"/>
      <c r="Q751" s="147"/>
      <c r="R751" s="147"/>
      <c r="S751" s="147"/>
      <c r="T751" s="147"/>
      <c r="U751" s="147"/>
      <c r="V751" s="147"/>
      <c r="W751" s="147"/>
    </row>
    <row r="752" spans="1:23" ht="12.75" customHeight="1" x14ac:dyDescent="0.15">
      <c r="A752" s="5"/>
      <c r="B752" s="150"/>
      <c r="C752" s="90"/>
      <c r="D752" s="146"/>
      <c r="E752" s="82"/>
      <c r="F752" s="147"/>
      <c r="G752" s="147"/>
      <c r="H752" s="147"/>
      <c r="I752" s="147"/>
      <c r="J752" s="147"/>
      <c r="K752" s="147"/>
      <c r="L752" s="147"/>
      <c r="M752" s="147"/>
      <c r="N752" s="147"/>
      <c r="O752" s="147"/>
      <c r="P752" s="147"/>
      <c r="Q752" s="147"/>
      <c r="R752" s="147"/>
      <c r="S752" s="147"/>
      <c r="T752" s="147"/>
      <c r="U752" s="147"/>
      <c r="V752" s="147"/>
      <c r="W752" s="147"/>
    </row>
    <row r="753" spans="1:23" ht="12.75" customHeight="1" x14ac:dyDescent="0.15">
      <c r="A753" s="5"/>
      <c r="B753" s="150"/>
      <c r="C753" s="90"/>
      <c r="D753" s="146"/>
      <c r="E753" s="82"/>
      <c r="F753" s="147"/>
      <c r="G753" s="147"/>
      <c r="H753" s="147"/>
      <c r="I753" s="147"/>
      <c r="J753" s="147"/>
      <c r="K753" s="147"/>
      <c r="L753" s="147"/>
      <c r="M753" s="147"/>
      <c r="N753" s="147"/>
      <c r="O753" s="147"/>
      <c r="P753" s="147"/>
      <c r="Q753" s="147"/>
      <c r="R753" s="147"/>
      <c r="S753" s="147"/>
      <c r="T753" s="147"/>
      <c r="U753" s="147"/>
      <c r="V753" s="147"/>
      <c r="W753" s="147"/>
    </row>
    <row r="754" spans="1:23" ht="12.75" customHeight="1" x14ac:dyDescent="0.15">
      <c r="A754" s="5"/>
      <c r="B754" s="150"/>
      <c r="C754" s="90"/>
      <c r="D754" s="146"/>
      <c r="E754" s="82"/>
      <c r="F754" s="147"/>
      <c r="G754" s="147"/>
      <c r="H754" s="147"/>
      <c r="I754" s="147"/>
      <c r="J754" s="147"/>
      <c r="K754" s="147"/>
      <c r="L754" s="147"/>
      <c r="M754" s="147"/>
      <c r="N754" s="147"/>
      <c r="O754" s="147"/>
      <c r="P754" s="147"/>
      <c r="Q754" s="147"/>
      <c r="R754" s="147"/>
      <c r="S754" s="147"/>
      <c r="T754" s="147"/>
      <c r="U754" s="147"/>
      <c r="V754" s="147"/>
      <c r="W754" s="147"/>
    </row>
    <row r="755" spans="1:23" ht="12.75" customHeight="1" x14ac:dyDescent="0.15">
      <c r="A755" s="5"/>
      <c r="B755" s="150"/>
      <c r="C755" s="90"/>
      <c r="D755" s="146"/>
      <c r="E755" s="82"/>
      <c r="F755" s="147"/>
      <c r="G755" s="147"/>
      <c r="H755" s="147"/>
      <c r="I755" s="147"/>
      <c r="J755" s="147"/>
      <c r="K755" s="147"/>
      <c r="L755" s="147"/>
      <c r="M755" s="147"/>
      <c r="N755" s="147"/>
      <c r="O755" s="147"/>
      <c r="P755" s="147"/>
      <c r="Q755" s="147"/>
      <c r="R755" s="147"/>
      <c r="S755" s="147"/>
      <c r="T755" s="147"/>
      <c r="U755" s="147"/>
      <c r="V755" s="147"/>
      <c r="W755" s="147"/>
    </row>
    <row r="756" spans="1:23" ht="12.75" customHeight="1" x14ac:dyDescent="0.15">
      <c r="A756" s="5"/>
      <c r="B756" s="150"/>
      <c r="C756" s="90"/>
      <c r="D756" s="146"/>
      <c r="E756" s="82"/>
      <c r="F756" s="147"/>
      <c r="G756" s="147"/>
      <c r="H756" s="147"/>
      <c r="I756" s="147"/>
      <c r="J756" s="147"/>
      <c r="K756" s="147"/>
      <c r="L756" s="147"/>
      <c r="M756" s="147"/>
      <c r="N756" s="147"/>
      <c r="O756" s="147"/>
      <c r="P756" s="147"/>
      <c r="Q756" s="147"/>
      <c r="R756" s="147"/>
      <c r="S756" s="147"/>
      <c r="T756" s="147"/>
      <c r="U756" s="147"/>
      <c r="V756" s="147"/>
      <c r="W756" s="147"/>
    </row>
    <row r="757" spans="1:23" ht="12.75" customHeight="1" x14ac:dyDescent="0.15">
      <c r="A757" s="5"/>
      <c r="B757" s="150"/>
      <c r="C757" s="90"/>
      <c r="D757" s="146"/>
      <c r="E757" s="82"/>
      <c r="F757" s="147"/>
      <c r="G757" s="147"/>
      <c r="H757" s="147"/>
      <c r="I757" s="147"/>
      <c r="J757" s="147"/>
      <c r="K757" s="147"/>
      <c r="L757" s="147"/>
      <c r="M757" s="147"/>
      <c r="N757" s="147"/>
      <c r="O757" s="147"/>
      <c r="P757" s="147"/>
      <c r="Q757" s="147"/>
      <c r="R757" s="147"/>
      <c r="S757" s="147"/>
      <c r="T757" s="147"/>
      <c r="U757" s="147"/>
      <c r="V757" s="147"/>
      <c r="W757" s="147"/>
    </row>
    <row r="758" spans="1:23" ht="12.75" customHeight="1" x14ac:dyDescent="0.15">
      <c r="A758" s="5"/>
      <c r="B758" s="150"/>
      <c r="C758" s="90"/>
      <c r="D758" s="146"/>
      <c r="E758" s="82"/>
      <c r="F758" s="147"/>
      <c r="G758" s="147"/>
      <c r="H758" s="147"/>
      <c r="I758" s="147"/>
      <c r="J758" s="147"/>
      <c r="K758" s="147"/>
      <c r="L758" s="147"/>
      <c r="M758" s="147"/>
      <c r="N758" s="147"/>
      <c r="O758" s="147"/>
      <c r="P758" s="147"/>
      <c r="Q758" s="147"/>
      <c r="R758" s="147"/>
      <c r="S758" s="147"/>
      <c r="T758" s="147"/>
      <c r="U758" s="147"/>
      <c r="V758" s="147"/>
      <c r="W758" s="147"/>
    </row>
    <row r="759" spans="1:23" ht="12.75" customHeight="1" x14ac:dyDescent="0.15">
      <c r="A759" s="5"/>
      <c r="B759" s="150"/>
      <c r="C759" s="90"/>
      <c r="D759" s="146"/>
      <c r="E759" s="82"/>
      <c r="F759" s="147"/>
      <c r="G759" s="147"/>
      <c r="H759" s="147"/>
      <c r="I759" s="147"/>
      <c r="J759" s="147"/>
      <c r="K759" s="147"/>
      <c r="L759" s="147"/>
      <c r="M759" s="147"/>
      <c r="N759" s="147"/>
      <c r="O759" s="147"/>
      <c r="P759" s="147"/>
      <c r="Q759" s="147"/>
      <c r="R759" s="147"/>
      <c r="S759" s="147"/>
      <c r="T759" s="147"/>
      <c r="U759" s="147"/>
      <c r="V759" s="147"/>
      <c r="W759" s="147"/>
    </row>
    <row r="760" spans="1:23" ht="12.75" customHeight="1" x14ac:dyDescent="0.15">
      <c r="A760" s="5"/>
      <c r="B760" s="150"/>
      <c r="C760" s="90"/>
      <c r="D760" s="146"/>
      <c r="E760" s="82"/>
      <c r="F760" s="147"/>
      <c r="G760" s="147"/>
      <c r="H760" s="147"/>
      <c r="I760" s="147"/>
      <c r="J760" s="147"/>
      <c r="K760" s="147"/>
      <c r="L760" s="147"/>
      <c r="M760" s="147"/>
      <c r="N760" s="147"/>
      <c r="O760" s="147"/>
      <c r="P760" s="147"/>
      <c r="Q760" s="147"/>
      <c r="R760" s="147"/>
      <c r="S760" s="147"/>
      <c r="T760" s="147"/>
      <c r="U760" s="147"/>
      <c r="V760" s="147"/>
      <c r="W760" s="147"/>
    </row>
    <row r="761" spans="1:23" ht="12.75" customHeight="1" x14ac:dyDescent="0.15">
      <c r="A761" s="5"/>
      <c r="B761" s="150"/>
      <c r="C761" s="90"/>
      <c r="D761" s="146"/>
      <c r="E761" s="82"/>
      <c r="F761" s="147"/>
      <c r="G761" s="147"/>
      <c r="H761" s="147"/>
      <c r="I761" s="147"/>
      <c r="J761" s="147"/>
      <c r="K761" s="147"/>
      <c r="L761" s="147"/>
      <c r="M761" s="147"/>
      <c r="N761" s="147"/>
      <c r="O761" s="147"/>
      <c r="P761" s="147"/>
      <c r="Q761" s="147"/>
      <c r="R761" s="147"/>
      <c r="S761" s="147"/>
      <c r="T761" s="147"/>
      <c r="U761" s="147"/>
      <c r="V761" s="147"/>
      <c r="W761" s="147"/>
    </row>
    <row r="762" spans="1:23" ht="12.75" customHeight="1" x14ac:dyDescent="0.15">
      <c r="A762" s="5"/>
      <c r="B762" s="150"/>
      <c r="C762" s="90"/>
      <c r="D762" s="146"/>
      <c r="E762" s="82"/>
      <c r="F762" s="147"/>
      <c r="G762" s="147"/>
      <c r="H762" s="147"/>
      <c r="I762" s="147"/>
      <c r="J762" s="147"/>
      <c r="K762" s="147"/>
      <c r="L762" s="147"/>
      <c r="M762" s="147"/>
      <c r="N762" s="147"/>
      <c r="O762" s="147"/>
      <c r="P762" s="147"/>
      <c r="Q762" s="147"/>
      <c r="R762" s="147"/>
      <c r="S762" s="147"/>
      <c r="T762" s="147"/>
      <c r="U762" s="147"/>
      <c r="V762" s="147"/>
      <c r="W762" s="147"/>
    </row>
    <row r="763" spans="1:23" ht="12.75" customHeight="1" x14ac:dyDescent="0.15">
      <c r="A763" s="5"/>
      <c r="B763" s="150"/>
      <c r="C763" s="90"/>
      <c r="D763" s="146"/>
      <c r="E763" s="82"/>
      <c r="F763" s="147"/>
      <c r="G763" s="147"/>
      <c r="H763" s="147"/>
      <c r="I763" s="147"/>
      <c r="J763" s="147"/>
      <c r="K763" s="147"/>
      <c r="L763" s="147"/>
      <c r="M763" s="147"/>
      <c r="N763" s="147"/>
      <c r="O763" s="147"/>
      <c r="P763" s="147"/>
      <c r="Q763" s="147"/>
      <c r="R763" s="147"/>
      <c r="S763" s="147"/>
      <c r="T763" s="147"/>
      <c r="U763" s="147"/>
      <c r="V763" s="147"/>
      <c r="W763" s="147"/>
    </row>
    <row r="764" spans="1:23" ht="12.75" customHeight="1" x14ac:dyDescent="0.15">
      <c r="A764" s="5"/>
      <c r="B764" s="150"/>
      <c r="C764" s="90"/>
      <c r="D764" s="146"/>
      <c r="E764" s="82"/>
      <c r="F764" s="147"/>
      <c r="G764" s="147"/>
      <c r="H764" s="147"/>
      <c r="I764" s="147"/>
      <c r="J764" s="147"/>
      <c r="K764" s="147"/>
      <c r="L764" s="147"/>
      <c r="M764" s="147"/>
      <c r="N764" s="147"/>
      <c r="O764" s="147"/>
      <c r="P764" s="147"/>
      <c r="Q764" s="147"/>
      <c r="R764" s="147"/>
      <c r="S764" s="147"/>
      <c r="T764" s="147"/>
      <c r="U764" s="147"/>
      <c r="V764" s="147"/>
      <c r="W764" s="147"/>
    </row>
    <row r="765" spans="1:23" ht="12.75" customHeight="1" x14ac:dyDescent="0.15">
      <c r="A765" s="5"/>
      <c r="B765" s="150"/>
      <c r="C765" s="90"/>
      <c r="D765" s="146"/>
      <c r="E765" s="82"/>
      <c r="F765" s="147"/>
      <c r="G765" s="147"/>
      <c r="H765" s="147"/>
      <c r="I765" s="147"/>
      <c r="J765" s="147"/>
      <c r="K765" s="147"/>
      <c r="L765" s="147"/>
      <c r="M765" s="147"/>
      <c r="N765" s="147"/>
      <c r="O765" s="147"/>
      <c r="P765" s="147"/>
      <c r="Q765" s="147"/>
      <c r="R765" s="147"/>
      <c r="S765" s="147"/>
      <c r="T765" s="147"/>
      <c r="U765" s="147"/>
      <c r="V765" s="147"/>
      <c r="W765" s="147"/>
    </row>
    <row r="766" spans="1:23" ht="12.75" customHeight="1" x14ac:dyDescent="0.15">
      <c r="A766" s="5"/>
      <c r="B766" s="150"/>
      <c r="C766" s="90"/>
      <c r="D766" s="146"/>
      <c r="E766" s="82"/>
      <c r="F766" s="147"/>
      <c r="G766" s="147"/>
      <c r="H766" s="147"/>
      <c r="I766" s="147"/>
      <c r="J766" s="147"/>
      <c r="K766" s="147"/>
      <c r="L766" s="147"/>
      <c r="M766" s="147"/>
      <c r="N766" s="147"/>
      <c r="O766" s="147"/>
      <c r="P766" s="147"/>
      <c r="Q766" s="147"/>
      <c r="R766" s="147"/>
      <c r="S766" s="147"/>
      <c r="T766" s="147"/>
      <c r="U766" s="147"/>
      <c r="V766" s="147"/>
      <c r="W766" s="147"/>
    </row>
    <row r="767" spans="1:23" ht="12.75" customHeight="1" x14ac:dyDescent="0.15">
      <c r="A767" s="5"/>
      <c r="B767" s="150"/>
      <c r="C767" s="90"/>
      <c r="D767" s="146"/>
      <c r="E767" s="82"/>
      <c r="F767" s="147"/>
      <c r="G767" s="147"/>
      <c r="H767" s="147"/>
      <c r="I767" s="147"/>
      <c r="J767" s="147"/>
      <c r="K767" s="147"/>
      <c r="L767" s="147"/>
      <c r="M767" s="147"/>
      <c r="N767" s="147"/>
      <c r="O767" s="147"/>
      <c r="P767" s="147"/>
      <c r="Q767" s="147"/>
      <c r="R767" s="147"/>
      <c r="S767" s="147"/>
      <c r="T767" s="147"/>
      <c r="U767" s="147"/>
      <c r="V767" s="147"/>
      <c r="W767" s="147"/>
    </row>
    <row r="768" spans="1:23" ht="12.75" customHeight="1" x14ac:dyDescent="0.15">
      <c r="A768" s="5"/>
      <c r="B768" s="150"/>
      <c r="C768" s="90"/>
      <c r="D768" s="146"/>
      <c r="E768" s="82"/>
      <c r="F768" s="147"/>
      <c r="G768" s="147"/>
      <c r="H768" s="147"/>
      <c r="I768" s="147"/>
      <c r="J768" s="147"/>
      <c r="K768" s="147"/>
      <c r="L768" s="147"/>
      <c r="M768" s="147"/>
      <c r="N768" s="147"/>
      <c r="O768" s="147"/>
      <c r="P768" s="147"/>
      <c r="Q768" s="147"/>
      <c r="R768" s="147"/>
      <c r="S768" s="147"/>
      <c r="T768" s="147"/>
      <c r="U768" s="147"/>
      <c r="V768" s="147"/>
      <c r="W768" s="147"/>
    </row>
    <row r="769" spans="1:23" ht="12.75" customHeight="1" x14ac:dyDescent="0.15">
      <c r="A769" s="5"/>
      <c r="B769" s="150"/>
      <c r="C769" s="90"/>
      <c r="D769" s="146"/>
      <c r="E769" s="82"/>
      <c r="F769" s="147"/>
      <c r="G769" s="147"/>
      <c r="H769" s="147"/>
      <c r="I769" s="147"/>
      <c r="J769" s="147"/>
      <c r="K769" s="147"/>
      <c r="L769" s="147"/>
      <c r="M769" s="147"/>
      <c r="N769" s="147"/>
      <c r="O769" s="147"/>
      <c r="P769" s="147"/>
      <c r="Q769" s="147"/>
      <c r="R769" s="147"/>
      <c r="S769" s="147"/>
      <c r="T769" s="147"/>
      <c r="U769" s="147"/>
      <c r="V769" s="147"/>
      <c r="W769" s="147"/>
    </row>
    <row r="770" spans="1:23" ht="12.75" customHeight="1" x14ac:dyDescent="0.15">
      <c r="A770" s="5"/>
      <c r="B770" s="150"/>
      <c r="C770" s="90"/>
      <c r="D770" s="146"/>
      <c r="E770" s="82"/>
      <c r="F770" s="147"/>
      <c r="G770" s="147"/>
      <c r="H770" s="147"/>
      <c r="I770" s="147"/>
      <c r="J770" s="147"/>
      <c r="K770" s="147"/>
      <c r="L770" s="147"/>
      <c r="M770" s="147"/>
      <c r="N770" s="147"/>
      <c r="O770" s="147"/>
      <c r="P770" s="147"/>
      <c r="Q770" s="147"/>
      <c r="R770" s="147"/>
      <c r="S770" s="147"/>
      <c r="T770" s="147"/>
      <c r="U770" s="147"/>
      <c r="V770" s="147"/>
      <c r="W770" s="147"/>
    </row>
    <row r="771" spans="1:23" ht="12.75" customHeight="1" x14ac:dyDescent="0.15">
      <c r="A771" s="5"/>
      <c r="B771" s="150"/>
      <c r="C771" s="90"/>
      <c r="D771" s="146"/>
      <c r="E771" s="82"/>
      <c r="F771" s="147"/>
      <c r="G771" s="147"/>
      <c r="H771" s="147"/>
      <c r="I771" s="147"/>
      <c r="J771" s="147"/>
      <c r="K771" s="147"/>
      <c r="L771" s="147"/>
      <c r="M771" s="147"/>
      <c r="N771" s="147"/>
      <c r="O771" s="147"/>
      <c r="P771" s="147"/>
      <c r="Q771" s="147"/>
      <c r="R771" s="147"/>
      <c r="S771" s="147"/>
      <c r="T771" s="147"/>
      <c r="U771" s="147"/>
      <c r="V771" s="147"/>
      <c r="W771" s="147"/>
    </row>
    <row r="772" spans="1:23" ht="12.75" customHeight="1" x14ac:dyDescent="0.15">
      <c r="A772" s="5"/>
      <c r="B772" s="150"/>
      <c r="C772" s="90"/>
      <c r="D772" s="146"/>
      <c r="E772" s="82"/>
      <c r="F772" s="147"/>
      <c r="G772" s="147"/>
      <c r="H772" s="147"/>
      <c r="I772" s="147"/>
      <c r="J772" s="147"/>
      <c r="K772" s="147"/>
      <c r="L772" s="147"/>
      <c r="M772" s="147"/>
      <c r="N772" s="147"/>
      <c r="O772" s="147"/>
      <c r="P772" s="147"/>
      <c r="Q772" s="147"/>
      <c r="R772" s="147"/>
      <c r="S772" s="147"/>
      <c r="T772" s="147"/>
      <c r="U772" s="147"/>
      <c r="V772" s="147"/>
      <c r="W772" s="147"/>
    </row>
    <row r="773" spans="1:23" ht="12.75" customHeight="1" x14ac:dyDescent="0.15">
      <c r="A773" s="5"/>
      <c r="B773" s="150"/>
      <c r="C773" s="90"/>
      <c r="D773" s="146"/>
      <c r="E773" s="82"/>
      <c r="F773" s="147"/>
      <c r="G773" s="147"/>
      <c r="H773" s="147"/>
      <c r="I773" s="147"/>
      <c r="J773" s="147"/>
      <c r="K773" s="147"/>
      <c r="L773" s="147"/>
      <c r="M773" s="147"/>
      <c r="N773" s="147"/>
      <c r="O773" s="147"/>
      <c r="P773" s="147"/>
      <c r="Q773" s="147"/>
      <c r="R773" s="147"/>
      <c r="S773" s="147"/>
      <c r="T773" s="147"/>
      <c r="U773" s="147"/>
      <c r="V773" s="147"/>
      <c r="W773" s="147"/>
    </row>
    <row r="774" spans="1:23" ht="12.75" customHeight="1" x14ac:dyDescent="0.15">
      <c r="A774" s="5"/>
      <c r="B774" s="150"/>
      <c r="C774" s="90"/>
      <c r="D774" s="146"/>
      <c r="E774" s="82"/>
      <c r="F774" s="147"/>
      <c r="G774" s="147"/>
      <c r="H774" s="147"/>
      <c r="I774" s="147"/>
      <c r="J774" s="147"/>
      <c r="K774" s="147"/>
      <c r="L774" s="147"/>
      <c r="M774" s="147"/>
      <c r="N774" s="147"/>
      <c r="O774" s="147"/>
      <c r="P774" s="147"/>
      <c r="Q774" s="147"/>
      <c r="R774" s="147"/>
      <c r="S774" s="147"/>
      <c r="T774" s="147"/>
      <c r="U774" s="147"/>
      <c r="V774" s="147"/>
      <c r="W774" s="147"/>
    </row>
    <row r="775" spans="1:23" ht="12.75" customHeight="1" x14ac:dyDescent="0.15">
      <c r="A775" s="5"/>
      <c r="B775" s="150"/>
      <c r="C775" s="90"/>
      <c r="D775" s="146"/>
      <c r="E775" s="82"/>
      <c r="F775" s="147"/>
      <c r="G775" s="147"/>
      <c r="H775" s="147"/>
      <c r="I775" s="147"/>
      <c r="J775" s="147"/>
      <c r="K775" s="147"/>
      <c r="L775" s="147"/>
      <c r="M775" s="147"/>
      <c r="N775" s="147"/>
      <c r="O775" s="147"/>
      <c r="P775" s="147"/>
      <c r="Q775" s="147"/>
      <c r="R775" s="147"/>
      <c r="S775" s="147"/>
      <c r="T775" s="147"/>
      <c r="U775" s="147"/>
      <c r="V775" s="147"/>
      <c r="W775" s="147"/>
    </row>
    <row r="776" spans="1:23" ht="12.75" customHeight="1" x14ac:dyDescent="0.15">
      <c r="A776" s="5"/>
      <c r="B776" s="150"/>
      <c r="C776" s="90"/>
      <c r="D776" s="146"/>
      <c r="E776" s="82"/>
      <c r="F776" s="147"/>
      <c r="G776" s="147"/>
      <c r="H776" s="147"/>
      <c r="I776" s="147"/>
      <c r="J776" s="147"/>
      <c r="K776" s="147"/>
      <c r="L776" s="147"/>
      <c r="M776" s="147"/>
      <c r="N776" s="147"/>
      <c r="O776" s="147"/>
      <c r="P776" s="147"/>
      <c r="Q776" s="147"/>
      <c r="R776" s="147"/>
      <c r="S776" s="147"/>
      <c r="T776" s="147"/>
      <c r="U776" s="147"/>
      <c r="V776" s="147"/>
      <c r="W776" s="147"/>
    </row>
    <row r="777" spans="1:23" ht="12.75" customHeight="1" x14ac:dyDescent="0.15">
      <c r="A777" s="5"/>
      <c r="B777" s="150"/>
      <c r="C777" s="90"/>
      <c r="D777" s="146"/>
      <c r="E777" s="82"/>
      <c r="F777" s="147"/>
      <c r="G777" s="147"/>
      <c r="H777" s="147"/>
      <c r="I777" s="147"/>
      <c r="J777" s="147"/>
      <c r="K777" s="147"/>
      <c r="L777" s="147"/>
      <c r="M777" s="147"/>
      <c r="N777" s="147"/>
      <c r="O777" s="147"/>
      <c r="P777" s="147"/>
      <c r="Q777" s="147"/>
      <c r="R777" s="147"/>
      <c r="S777" s="147"/>
      <c r="T777" s="147"/>
      <c r="U777" s="147"/>
      <c r="V777" s="147"/>
      <c r="W777" s="147"/>
    </row>
    <row r="778" spans="1:23" ht="12.75" customHeight="1" x14ac:dyDescent="0.15">
      <c r="A778" s="5"/>
      <c r="B778" s="150"/>
      <c r="C778" s="90"/>
      <c r="D778" s="146"/>
      <c r="E778" s="82"/>
      <c r="F778" s="147"/>
      <c r="G778" s="147"/>
      <c r="H778" s="147"/>
      <c r="I778" s="147"/>
      <c r="J778" s="147"/>
      <c r="K778" s="147"/>
      <c r="L778" s="147"/>
      <c r="M778" s="147"/>
      <c r="N778" s="147"/>
      <c r="O778" s="147"/>
      <c r="P778" s="147"/>
      <c r="Q778" s="147"/>
      <c r="R778" s="147"/>
      <c r="S778" s="147"/>
      <c r="T778" s="147"/>
      <c r="U778" s="147"/>
      <c r="V778" s="147"/>
      <c r="W778" s="147"/>
    </row>
    <row r="779" spans="1:23" ht="12.75" customHeight="1" x14ac:dyDescent="0.15">
      <c r="A779" s="5"/>
      <c r="B779" s="150"/>
      <c r="C779" s="90"/>
      <c r="D779" s="146"/>
      <c r="E779" s="82"/>
      <c r="F779" s="147"/>
      <c r="G779" s="147"/>
      <c r="H779" s="147"/>
      <c r="I779" s="147"/>
      <c r="J779" s="147"/>
      <c r="K779" s="147"/>
      <c r="L779" s="147"/>
      <c r="M779" s="147"/>
      <c r="N779" s="147"/>
      <c r="O779" s="147"/>
      <c r="P779" s="147"/>
      <c r="Q779" s="147"/>
      <c r="R779" s="147"/>
      <c r="S779" s="147"/>
      <c r="T779" s="147"/>
      <c r="U779" s="147"/>
      <c r="V779" s="147"/>
      <c r="W779" s="147"/>
    </row>
    <row r="780" spans="1:23" ht="12.75" customHeight="1" x14ac:dyDescent="0.15">
      <c r="A780" s="5"/>
      <c r="B780" s="150"/>
      <c r="C780" s="90"/>
      <c r="D780" s="146"/>
      <c r="E780" s="82"/>
      <c r="F780" s="147"/>
      <c r="G780" s="147"/>
      <c r="H780" s="147"/>
      <c r="I780" s="147"/>
      <c r="J780" s="147"/>
      <c r="K780" s="147"/>
      <c r="L780" s="147"/>
      <c r="M780" s="147"/>
      <c r="N780" s="147"/>
      <c r="O780" s="147"/>
      <c r="P780" s="147"/>
      <c r="Q780" s="147"/>
      <c r="R780" s="147"/>
      <c r="S780" s="147"/>
      <c r="T780" s="147"/>
      <c r="U780" s="147"/>
      <c r="V780" s="147"/>
      <c r="W780" s="147"/>
    </row>
    <row r="781" spans="1:23" ht="12.75" customHeight="1" x14ac:dyDescent="0.15">
      <c r="A781" s="5"/>
      <c r="B781" s="150"/>
      <c r="C781" s="90"/>
      <c r="D781" s="146"/>
      <c r="E781" s="82"/>
      <c r="F781" s="147"/>
      <c r="G781" s="147"/>
      <c r="H781" s="147"/>
      <c r="I781" s="147"/>
      <c r="J781" s="147"/>
      <c r="K781" s="147"/>
      <c r="L781" s="147"/>
      <c r="M781" s="147"/>
      <c r="N781" s="147"/>
      <c r="O781" s="147"/>
      <c r="P781" s="147"/>
      <c r="Q781" s="147"/>
      <c r="R781" s="147"/>
      <c r="S781" s="147"/>
      <c r="T781" s="147"/>
      <c r="U781" s="147"/>
      <c r="V781" s="147"/>
      <c r="W781" s="147"/>
    </row>
    <row r="782" spans="1:23" ht="12.75" customHeight="1" x14ac:dyDescent="0.15">
      <c r="A782" s="5"/>
      <c r="B782" s="150"/>
      <c r="C782" s="90"/>
      <c r="D782" s="146"/>
      <c r="E782" s="82"/>
      <c r="F782" s="147"/>
      <c r="G782" s="147"/>
      <c r="H782" s="147"/>
      <c r="I782" s="147"/>
      <c r="J782" s="147"/>
      <c r="K782" s="147"/>
      <c r="L782" s="147"/>
      <c r="M782" s="147"/>
      <c r="N782" s="147"/>
      <c r="O782" s="147"/>
      <c r="P782" s="147"/>
      <c r="Q782" s="147"/>
      <c r="R782" s="147"/>
      <c r="S782" s="147"/>
      <c r="T782" s="147"/>
      <c r="U782" s="147"/>
      <c r="V782" s="147"/>
      <c r="W782" s="147"/>
    </row>
    <row r="783" spans="1:23" ht="12.75" customHeight="1" x14ac:dyDescent="0.15">
      <c r="A783" s="5"/>
      <c r="B783" s="150"/>
      <c r="C783" s="90"/>
      <c r="D783" s="146"/>
      <c r="E783" s="82"/>
      <c r="F783" s="147"/>
      <c r="G783" s="147"/>
      <c r="H783" s="147"/>
      <c r="I783" s="147"/>
      <c r="J783" s="147"/>
      <c r="K783" s="147"/>
      <c r="L783" s="147"/>
      <c r="M783" s="147"/>
      <c r="N783" s="147"/>
      <c r="O783" s="147"/>
      <c r="P783" s="147"/>
      <c r="Q783" s="147"/>
      <c r="R783" s="147"/>
      <c r="S783" s="147"/>
      <c r="T783" s="147"/>
      <c r="U783" s="147"/>
      <c r="V783" s="147"/>
      <c r="W783" s="147"/>
    </row>
    <row r="784" spans="1:23" ht="12.75" customHeight="1" x14ac:dyDescent="0.15">
      <c r="A784" s="5"/>
      <c r="B784" s="150"/>
      <c r="C784" s="90"/>
      <c r="D784" s="146"/>
      <c r="E784" s="82"/>
      <c r="F784" s="147"/>
      <c r="G784" s="147"/>
      <c r="H784" s="147"/>
      <c r="I784" s="147"/>
      <c r="J784" s="147"/>
      <c r="K784" s="147"/>
      <c r="L784" s="147"/>
      <c r="M784" s="147"/>
      <c r="N784" s="147"/>
      <c r="O784" s="147"/>
      <c r="P784" s="147"/>
      <c r="Q784" s="147"/>
      <c r="R784" s="147"/>
      <c r="S784" s="147"/>
      <c r="T784" s="147"/>
      <c r="U784" s="147"/>
      <c r="V784" s="147"/>
      <c r="W784" s="147"/>
    </row>
    <row r="785" spans="1:23" ht="12.75" customHeight="1" x14ac:dyDescent="0.15">
      <c r="A785" s="5"/>
      <c r="B785" s="150"/>
      <c r="C785" s="90"/>
      <c r="D785" s="146"/>
      <c r="E785" s="82"/>
      <c r="F785" s="147"/>
      <c r="G785" s="147"/>
      <c r="H785" s="147"/>
      <c r="I785" s="147"/>
      <c r="J785" s="147"/>
      <c r="K785" s="147"/>
      <c r="L785" s="147"/>
      <c r="M785" s="147"/>
      <c r="N785" s="147"/>
      <c r="O785" s="147"/>
      <c r="P785" s="147"/>
      <c r="Q785" s="147"/>
      <c r="R785" s="147"/>
      <c r="S785" s="147"/>
      <c r="T785" s="147"/>
      <c r="U785" s="147"/>
      <c r="V785" s="147"/>
      <c r="W785" s="147"/>
    </row>
    <row r="786" spans="1:23" ht="12.75" customHeight="1" x14ac:dyDescent="0.15">
      <c r="A786" s="5"/>
      <c r="B786" s="150"/>
      <c r="C786" s="90"/>
      <c r="D786" s="146"/>
      <c r="E786" s="82"/>
      <c r="F786" s="147"/>
      <c r="G786" s="147"/>
      <c r="H786" s="147"/>
      <c r="I786" s="147"/>
      <c r="J786" s="147"/>
      <c r="K786" s="147"/>
      <c r="L786" s="147"/>
      <c r="M786" s="147"/>
      <c r="N786" s="147"/>
      <c r="O786" s="147"/>
      <c r="P786" s="147"/>
      <c r="Q786" s="147"/>
      <c r="R786" s="147"/>
      <c r="S786" s="147"/>
      <c r="T786" s="147"/>
      <c r="U786" s="147"/>
      <c r="V786" s="147"/>
      <c r="W786" s="147"/>
    </row>
    <row r="787" spans="1:23" ht="12.75" customHeight="1" x14ac:dyDescent="0.15">
      <c r="A787" s="5"/>
      <c r="B787" s="150"/>
      <c r="C787" s="90"/>
      <c r="D787" s="146"/>
      <c r="E787" s="82"/>
      <c r="F787" s="147"/>
      <c r="G787" s="147"/>
      <c r="H787" s="147"/>
      <c r="I787" s="147"/>
      <c r="J787" s="147"/>
      <c r="K787" s="147"/>
      <c r="L787" s="147"/>
      <c r="M787" s="147"/>
      <c r="N787" s="147"/>
      <c r="O787" s="147"/>
      <c r="P787" s="147"/>
      <c r="Q787" s="147"/>
      <c r="R787" s="147"/>
      <c r="S787" s="147"/>
      <c r="T787" s="147"/>
      <c r="U787" s="147"/>
      <c r="V787" s="147"/>
      <c r="W787" s="147"/>
    </row>
    <row r="788" spans="1:23" ht="12.75" customHeight="1" x14ac:dyDescent="0.15">
      <c r="A788" s="5"/>
      <c r="B788" s="150"/>
      <c r="C788" s="90"/>
      <c r="D788" s="146"/>
      <c r="E788" s="82"/>
      <c r="F788" s="147"/>
      <c r="G788" s="147"/>
      <c r="H788" s="147"/>
      <c r="I788" s="147"/>
      <c r="J788" s="147"/>
      <c r="K788" s="147"/>
      <c r="L788" s="147"/>
      <c r="M788" s="147"/>
      <c r="N788" s="147"/>
      <c r="O788" s="147"/>
      <c r="P788" s="147"/>
      <c r="Q788" s="147"/>
      <c r="R788" s="147"/>
      <c r="S788" s="147"/>
      <c r="T788" s="147"/>
      <c r="U788" s="147"/>
      <c r="V788" s="147"/>
      <c r="W788" s="147"/>
    </row>
    <row r="789" spans="1:23" ht="12.75" customHeight="1" x14ac:dyDescent="0.15">
      <c r="A789" s="5"/>
      <c r="B789" s="150"/>
      <c r="C789" s="90"/>
      <c r="D789" s="146"/>
      <c r="E789" s="82"/>
      <c r="F789" s="147"/>
      <c r="G789" s="147"/>
      <c r="H789" s="147"/>
      <c r="I789" s="147"/>
      <c r="J789" s="147"/>
      <c r="K789" s="147"/>
      <c r="L789" s="147"/>
      <c r="M789" s="147"/>
      <c r="N789" s="147"/>
      <c r="O789" s="147"/>
      <c r="P789" s="147"/>
      <c r="Q789" s="147"/>
      <c r="R789" s="147"/>
      <c r="S789" s="147"/>
      <c r="T789" s="147"/>
      <c r="U789" s="147"/>
      <c r="V789" s="147"/>
      <c r="W789" s="147"/>
    </row>
    <row r="790" spans="1:23" ht="12.75" customHeight="1" x14ac:dyDescent="0.15">
      <c r="A790" s="5"/>
      <c r="B790" s="150"/>
      <c r="C790" s="90"/>
      <c r="D790" s="146"/>
      <c r="E790" s="82"/>
      <c r="F790" s="147"/>
      <c r="G790" s="147"/>
      <c r="H790" s="147"/>
      <c r="I790" s="147"/>
      <c r="J790" s="147"/>
      <c r="K790" s="147"/>
      <c r="L790" s="147"/>
      <c r="M790" s="147"/>
      <c r="N790" s="147"/>
      <c r="O790" s="147"/>
      <c r="P790" s="147"/>
      <c r="Q790" s="147"/>
      <c r="R790" s="147"/>
      <c r="S790" s="147"/>
      <c r="T790" s="147"/>
      <c r="U790" s="147"/>
      <c r="V790" s="147"/>
      <c r="W790" s="147"/>
    </row>
    <row r="791" spans="1:23" ht="12.75" customHeight="1" x14ac:dyDescent="0.15">
      <c r="A791" s="5"/>
      <c r="B791" s="150"/>
      <c r="C791" s="90"/>
      <c r="D791" s="146"/>
      <c r="E791" s="82"/>
      <c r="F791" s="147"/>
      <c r="G791" s="147"/>
      <c r="H791" s="147"/>
      <c r="I791" s="147"/>
      <c r="J791" s="147"/>
      <c r="K791" s="147"/>
      <c r="L791" s="147"/>
      <c r="M791" s="147"/>
      <c r="N791" s="147"/>
      <c r="O791" s="147"/>
      <c r="P791" s="147"/>
      <c r="Q791" s="147"/>
      <c r="R791" s="147"/>
      <c r="S791" s="147"/>
      <c r="T791" s="147"/>
      <c r="U791" s="147"/>
      <c r="V791" s="147"/>
      <c r="W791" s="147"/>
    </row>
    <row r="792" spans="1:23" ht="12.75" customHeight="1" x14ac:dyDescent="0.15">
      <c r="A792" s="5"/>
      <c r="B792" s="150"/>
      <c r="C792" s="90"/>
      <c r="D792" s="146"/>
      <c r="E792" s="82"/>
      <c r="F792" s="147"/>
      <c r="G792" s="147"/>
      <c r="H792" s="147"/>
      <c r="I792" s="147"/>
      <c r="J792" s="147"/>
      <c r="K792" s="147"/>
      <c r="L792" s="147"/>
      <c r="M792" s="147"/>
      <c r="N792" s="147"/>
      <c r="O792" s="147"/>
      <c r="P792" s="147"/>
      <c r="Q792" s="147"/>
      <c r="R792" s="147"/>
      <c r="S792" s="147"/>
      <c r="T792" s="147"/>
      <c r="U792" s="147"/>
      <c r="V792" s="147"/>
      <c r="W792" s="147"/>
    </row>
    <row r="793" spans="1:23" ht="12.75" customHeight="1" x14ac:dyDescent="0.15">
      <c r="A793" s="5"/>
      <c r="B793" s="150"/>
      <c r="C793" s="90"/>
      <c r="D793" s="146"/>
      <c r="E793" s="82"/>
      <c r="F793" s="147"/>
      <c r="G793" s="147"/>
      <c r="H793" s="147"/>
      <c r="I793" s="147"/>
      <c r="J793" s="147"/>
      <c r="K793" s="147"/>
      <c r="L793" s="147"/>
      <c r="M793" s="147"/>
      <c r="N793" s="147"/>
      <c r="O793" s="147"/>
      <c r="P793" s="147"/>
      <c r="Q793" s="147"/>
      <c r="R793" s="147"/>
      <c r="S793" s="147"/>
      <c r="T793" s="147"/>
      <c r="U793" s="147"/>
      <c r="V793" s="147"/>
      <c r="W793" s="147"/>
    </row>
    <row r="794" spans="1:23" ht="12.75" customHeight="1" x14ac:dyDescent="0.15">
      <c r="A794" s="5"/>
      <c r="B794" s="150"/>
      <c r="C794" s="90"/>
      <c r="D794" s="146"/>
      <c r="E794" s="82"/>
      <c r="F794" s="147"/>
      <c r="G794" s="147"/>
      <c r="H794" s="147"/>
      <c r="I794" s="147"/>
      <c r="J794" s="147"/>
      <c r="K794" s="147"/>
      <c r="L794" s="147"/>
      <c r="M794" s="147"/>
      <c r="N794" s="147"/>
      <c r="O794" s="147"/>
      <c r="P794" s="147"/>
      <c r="Q794" s="147"/>
      <c r="R794" s="147"/>
      <c r="S794" s="147"/>
      <c r="T794" s="147"/>
      <c r="U794" s="147"/>
      <c r="V794" s="147"/>
      <c r="W794" s="147"/>
    </row>
    <row r="795" spans="1:23" ht="12.75" customHeight="1" x14ac:dyDescent="0.15">
      <c r="A795" s="5"/>
      <c r="B795" s="150"/>
      <c r="C795" s="90"/>
      <c r="D795" s="146"/>
      <c r="E795" s="82"/>
      <c r="F795" s="147"/>
      <c r="G795" s="147"/>
      <c r="H795" s="147"/>
      <c r="I795" s="147"/>
      <c r="J795" s="147"/>
      <c r="K795" s="147"/>
      <c r="L795" s="147"/>
      <c r="M795" s="147"/>
      <c r="N795" s="147"/>
      <c r="O795" s="147"/>
      <c r="P795" s="147"/>
      <c r="Q795" s="147"/>
      <c r="R795" s="147"/>
      <c r="S795" s="147"/>
      <c r="T795" s="147"/>
      <c r="U795" s="147"/>
      <c r="V795" s="147"/>
      <c r="W795" s="147"/>
    </row>
    <row r="796" spans="1:23" ht="12.75" customHeight="1" x14ac:dyDescent="0.15">
      <c r="A796" s="5"/>
      <c r="B796" s="150"/>
      <c r="C796" s="90"/>
      <c r="D796" s="146"/>
      <c r="E796" s="82"/>
      <c r="F796" s="147"/>
      <c r="G796" s="147"/>
      <c r="H796" s="147"/>
      <c r="I796" s="147"/>
      <c r="J796" s="147"/>
      <c r="K796" s="147"/>
      <c r="L796" s="147"/>
      <c r="M796" s="147"/>
      <c r="N796" s="147"/>
      <c r="O796" s="147"/>
      <c r="P796" s="147"/>
      <c r="Q796" s="147"/>
      <c r="R796" s="147"/>
      <c r="S796" s="147"/>
      <c r="T796" s="147"/>
      <c r="U796" s="147"/>
      <c r="V796" s="147"/>
      <c r="W796" s="147"/>
    </row>
    <row r="797" spans="1:23" ht="12.75" customHeight="1" x14ac:dyDescent="0.15">
      <c r="A797" s="5"/>
      <c r="B797" s="150"/>
      <c r="C797" s="90"/>
      <c r="D797" s="146"/>
      <c r="E797" s="82"/>
      <c r="F797" s="147"/>
      <c r="G797" s="147"/>
      <c r="H797" s="147"/>
      <c r="I797" s="147"/>
      <c r="J797" s="147"/>
      <c r="K797" s="147"/>
      <c r="L797" s="147"/>
      <c r="M797" s="147"/>
      <c r="N797" s="147"/>
      <c r="O797" s="147"/>
      <c r="P797" s="147"/>
      <c r="Q797" s="147"/>
      <c r="R797" s="147"/>
      <c r="S797" s="147"/>
      <c r="T797" s="147"/>
      <c r="U797" s="147"/>
      <c r="V797" s="147"/>
      <c r="W797" s="147"/>
    </row>
    <row r="798" spans="1:23" ht="12.75" customHeight="1" x14ac:dyDescent="0.15">
      <c r="A798" s="5"/>
      <c r="B798" s="150"/>
      <c r="C798" s="90"/>
      <c r="D798" s="146"/>
      <c r="E798" s="82"/>
      <c r="F798" s="147"/>
      <c r="G798" s="147"/>
      <c r="H798" s="147"/>
      <c r="I798" s="147"/>
      <c r="J798" s="147"/>
      <c r="K798" s="147"/>
      <c r="L798" s="147"/>
      <c r="M798" s="147"/>
      <c r="N798" s="147"/>
      <c r="O798" s="147"/>
      <c r="P798" s="147"/>
      <c r="Q798" s="147"/>
      <c r="R798" s="147"/>
      <c r="S798" s="147"/>
      <c r="T798" s="147"/>
      <c r="U798" s="147"/>
      <c r="V798" s="147"/>
      <c r="W798" s="147"/>
    </row>
    <row r="799" spans="1:23" ht="12.75" customHeight="1" x14ac:dyDescent="0.15">
      <c r="A799" s="5"/>
      <c r="B799" s="150"/>
      <c r="C799" s="90"/>
      <c r="D799" s="146"/>
      <c r="E799" s="82"/>
      <c r="F799" s="147"/>
      <c r="G799" s="147"/>
      <c r="H799" s="147"/>
      <c r="I799" s="147"/>
      <c r="J799" s="147"/>
      <c r="K799" s="147"/>
      <c r="L799" s="147"/>
      <c r="M799" s="147"/>
      <c r="N799" s="147"/>
      <c r="O799" s="147"/>
      <c r="P799" s="147"/>
      <c r="Q799" s="147"/>
      <c r="R799" s="147"/>
      <c r="S799" s="147"/>
      <c r="T799" s="147"/>
      <c r="U799" s="147"/>
      <c r="V799" s="147"/>
      <c r="W799" s="147"/>
    </row>
    <row r="800" spans="1:23" ht="12.75" customHeight="1" x14ac:dyDescent="0.15">
      <c r="A800" s="5"/>
      <c r="B800" s="150"/>
      <c r="C800" s="90"/>
      <c r="D800" s="146"/>
      <c r="E800" s="82"/>
      <c r="F800" s="147"/>
      <c r="G800" s="147"/>
      <c r="H800" s="147"/>
      <c r="I800" s="147"/>
      <c r="J800" s="147"/>
      <c r="K800" s="147"/>
      <c r="L800" s="147"/>
      <c r="M800" s="147"/>
      <c r="N800" s="147"/>
      <c r="O800" s="147"/>
      <c r="P800" s="147"/>
      <c r="Q800" s="147"/>
      <c r="R800" s="147"/>
      <c r="S800" s="147"/>
      <c r="T800" s="147"/>
      <c r="U800" s="147"/>
      <c r="V800" s="147"/>
      <c r="W800" s="147"/>
    </row>
    <row r="801" spans="1:23" ht="12.75" customHeight="1" x14ac:dyDescent="0.15">
      <c r="A801" s="5"/>
      <c r="B801" s="150"/>
      <c r="C801" s="90"/>
      <c r="D801" s="146"/>
      <c r="E801" s="82"/>
      <c r="F801" s="147"/>
      <c r="G801" s="147"/>
      <c r="H801" s="147"/>
      <c r="I801" s="147"/>
      <c r="J801" s="147"/>
      <c r="K801" s="147"/>
      <c r="L801" s="147"/>
      <c r="M801" s="147"/>
      <c r="N801" s="147"/>
      <c r="O801" s="147"/>
      <c r="P801" s="147"/>
      <c r="Q801" s="147"/>
      <c r="R801" s="147"/>
      <c r="S801" s="147"/>
      <c r="T801" s="147"/>
      <c r="U801" s="147"/>
      <c r="V801" s="147"/>
      <c r="W801" s="147"/>
    </row>
    <row r="802" spans="1:23" ht="12.75" customHeight="1" x14ac:dyDescent="0.15">
      <c r="A802" s="5"/>
      <c r="B802" s="150"/>
      <c r="C802" s="90"/>
      <c r="D802" s="146"/>
      <c r="E802" s="82"/>
      <c r="F802" s="147"/>
      <c r="G802" s="147"/>
      <c r="H802" s="147"/>
      <c r="I802" s="147"/>
      <c r="J802" s="147"/>
      <c r="K802" s="147"/>
      <c r="L802" s="147"/>
      <c r="M802" s="147"/>
      <c r="N802" s="147"/>
      <c r="O802" s="147"/>
      <c r="P802" s="147"/>
      <c r="Q802" s="147"/>
      <c r="R802" s="147"/>
      <c r="S802" s="147"/>
      <c r="T802" s="147"/>
      <c r="U802" s="147"/>
      <c r="V802" s="147"/>
      <c r="W802" s="147"/>
    </row>
    <row r="803" spans="1:23" ht="12.75" customHeight="1" x14ac:dyDescent="0.15">
      <c r="A803" s="5"/>
      <c r="B803" s="150"/>
      <c r="C803" s="90"/>
      <c r="D803" s="146"/>
      <c r="E803" s="82"/>
      <c r="F803" s="147"/>
      <c r="G803" s="147"/>
      <c r="H803" s="147"/>
      <c r="I803" s="147"/>
      <c r="J803" s="147"/>
      <c r="K803" s="147"/>
      <c r="L803" s="147"/>
      <c r="M803" s="147"/>
      <c r="N803" s="147"/>
      <c r="O803" s="147"/>
      <c r="P803" s="147"/>
      <c r="Q803" s="147"/>
      <c r="R803" s="147"/>
      <c r="S803" s="147"/>
      <c r="T803" s="147"/>
      <c r="U803" s="147"/>
      <c r="V803" s="147"/>
      <c r="W803" s="147"/>
    </row>
    <row r="804" spans="1:23" ht="12.75" customHeight="1" x14ac:dyDescent="0.15">
      <c r="A804" s="5"/>
      <c r="B804" s="150"/>
      <c r="C804" s="90"/>
      <c r="D804" s="146"/>
      <c r="E804" s="82"/>
      <c r="F804" s="147"/>
      <c r="G804" s="147"/>
      <c r="H804" s="147"/>
      <c r="I804" s="147"/>
      <c r="J804" s="147"/>
      <c r="K804" s="147"/>
      <c r="L804" s="147"/>
      <c r="M804" s="147"/>
      <c r="N804" s="147"/>
      <c r="O804" s="147"/>
      <c r="P804" s="147"/>
      <c r="Q804" s="147"/>
      <c r="R804" s="147"/>
      <c r="S804" s="147"/>
      <c r="T804" s="147"/>
      <c r="U804" s="147"/>
      <c r="V804" s="147"/>
      <c r="W804" s="147"/>
    </row>
    <row r="805" spans="1:23" ht="12.75" customHeight="1" x14ac:dyDescent="0.15">
      <c r="A805" s="5"/>
      <c r="B805" s="150"/>
      <c r="C805" s="90"/>
      <c r="D805" s="146"/>
      <c r="E805" s="82"/>
      <c r="F805" s="147"/>
      <c r="G805" s="147"/>
      <c r="H805" s="147"/>
      <c r="I805" s="147"/>
      <c r="J805" s="147"/>
      <c r="K805" s="147"/>
      <c r="L805" s="147"/>
      <c r="M805" s="147"/>
      <c r="N805" s="147"/>
      <c r="O805" s="147"/>
      <c r="P805" s="147"/>
      <c r="Q805" s="147"/>
      <c r="R805" s="147"/>
      <c r="S805" s="147"/>
      <c r="T805" s="147"/>
      <c r="U805" s="147"/>
      <c r="V805" s="147"/>
      <c r="W805" s="147"/>
    </row>
    <row r="806" spans="1:23" ht="12.75" customHeight="1" x14ac:dyDescent="0.15">
      <c r="A806" s="5"/>
      <c r="B806" s="150"/>
      <c r="C806" s="90"/>
      <c r="D806" s="146"/>
      <c r="E806" s="82"/>
      <c r="F806" s="147"/>
      <c r="G806" s="147"/>
      <c r="H806" s="147"/>
      <c r="I806" s="147"/>
      <c r="J806" s="147"/>
      <c r="K806" s="147"/>
      <c r="L806" s="147"/>
      <c r="M806" s="147"/>
      <c r="N806" s="147"/>
      <c r="O806" s="147"/>
      <c r="P806" s="147"/>
      <c r="Q806" s="147"/>
      <c r="R806" s="147"/>
      <c r="S806" s="147"/>
      <c r="T806" s="147"/>
      <c r="U806" s="147"/>
      <c r="V806" s="147"/>
      <c r="W806" s="147"/>
    </row>
    <row r="807" spans="1:23" ht="12.75" customHeight="1" x14ac:dyDescent="0.15">
      <c r="A807" s="5"/>
      <c r="B807" s="150"/>
      <c r="C807" s="90"/>
      <c r="D807" s="146"/>
      <c r="E807" s="82"/>
      <c r="F807" s="147"/>
      <c r="G807" s="147"/>
      <c r="H807" s="147"/>
      <c r="I807" s="147"/>
      <c r="J807" s="147"/>
      <c r="K807" s="147"/>
      <c r="L807" s="147"/>
      <c r="M807" s="147"/>
      <c r="N807" s="147"/>
      <c r="O807" s="147"/>
      <c r="P807" s="147"/>
      <c r="Q807" s="147"/>
      <c r="R807" s="147"/>
      <c r="S807" s="147"/>
      <c r="T807" s="147"/>
      <c r="U807" s="147"/>
      <c r="V807" s="147"/>
      <c r="W807" s="147"/>
    </row>
    <row r="808" spans="1:23" ht="12.75" customHeight="1" x14ac:dyDescent="0.15">
      <c r="A808" s="5"/>
      <c r="B808" s="150"/>
      <c r="C808" s="90"/>
      <c r="D808" s="146"/>
      <c r="E808" s="82"/>
      <c r="F808" s="147"/>
      <c r="G808" s="147"/>
      <c r="H808" s="147"/>
      <c r="I808" s="147"/>
      <c r="J808" s="147"/>
      <c r="K808" s="147"/>
      <c r="L808" s="147"/>
      <c r="M808" s="147"/>
      <c r="N808" s="147"/>
      <c r="O808" s="147"/>
      <c r="P808" s="147"/>
      <c r="Q808" s="147"/>
      <c r="R808" s="147"/>
      <c r="S808" s="147"/>
      <c r="T808" s="147"/>
      <c r="U808" s="147"/>
      <c r="V808" s="147"/>
      <c r="W808" s="147"/>
    </row>
    <row r="809" spans="1:23" ht="12.75" customHeight="1" x14ac:dyDescent="0.15">
      <c r="A809" s="5"/>
      <c r="B809" s="150"/>
      <c r="C809" s="90"/>
      <c r="D809" s="146"/>
      <c r="E809" s="82"/>
      <c r="F809" s="147"/>
      <c r="G809" s="147"/>
      <c r="H809" s="147"/>
      <c r="I809" s="147"/>
      <c r="J809" s="147"/>
      <c r="K809" s="147"/>
      <c r="L809" s="147"/>
      <c r="M809" s="147"/>
      <c r="N809" s="147"/>
      <c r="O809" s="147"/>
      <c r="P809" s="147"/>
      <c r="Q809" s="147"/>
      <c r="R809" s="147"/>
      <c r="S809" s="147"/>
      <c r="T809" s="147"/>
      <c r="U809" s="147"/>
      <c r="V809" s="147"/>
      <c r="W809" s="147"/>
    </row>
    <row r="810" spans="1:23" ht="12.75" customHeight="1" x14ac:dyDescent="0.15">
      <c r="A810" s="5"/>
      <c r="B810" s="150"/>
      <c r="C810" s="90"/>
      <c r="D810" s="146"/>
      <c r="E810" s="82"/>
      <c r="F810" s="147"/>
      <c r="G810" s="147"/>
      <c r="H810" s="147"/>
      <c r="I810" s="147"/>
      <c r="J810" s="147"/>
      <c r="K810" s="147"/>
      <c r="L810" s="147"/>
      <c r="M810" s="147"/>
      <c r="N810" s="147"/>
      <c r="O810" s="147"/>
      <c r="P810" s="147"/>
      <c r="Q810" s="147"/>
      <c r="R810" s="147"/>
      <c r="S810" s="147"/>
      <c r="T810" s="147"/>
      <c r="U810" s="147"/>
      <c r="V810" s="147"/>
      <c r="W810" s="147"/>
    </row>
    <row r="811" spans="1:23" ht="12.75" customHeight="1" x14ac:dyDescent="0.15">
      <c r="A811" s="5"/>
      <c r="B811" s="150"/>
      <c r="C811" s="90"/>
      <c r="D811" s="146"/>
      <c r="E811" s="82"/>
      <c r="F811" s="147"/>
      <c r="G811" s="147"/>
      <c r="H811" s="147"/>
      <c r="I811" s="147"/>
      <c r="J811" s="147"/>
      <c r="K811" s="147"/>
      <c r="L811" s="147"/>
      <c r="M811" s="147"/>
      <c r="N811" s="147"/>
      <c r="O811" s="147"/>
      <c r="P811" s="147"/>
      <c r="Q811" s="147"/>
      <c r="R811" s="147"/>
      <c r="S811" s="147"/>
      <c r="T811" s="147"/>
      <c r="U811" s="147"/>
      <c r="V811" s="147"/>
      <c r="W811" s="147"/>
    </row>
    <row r="812" spans="1:23" ht="12.75" customHeight="1" x14ac:dyDescent="0.15">
      <c r="A812" s="5"/>
      <c r="B812" s="150"/>
      <c r="C812" s="90"/>
      <c r="D812" s="146"/>
      <c r="E812" s="82"/>
      <c r="F812" s="147"/>
      <c r="G812" s="147"/>
      <c r="H812" s="147"/>
      <c r="I812" s="147"/>
      <c r="J812" s="147"/>
      <c r="K812" s="147"/>
      <c r="L812" s="147"/>
      <c r="M812" s="147"/>
      <c r="N812" s="147"/>
      <c r="O812" s="147"/>
      <c r="P812" s="147"/>
      <c r="Q812" s="147"/>
      <c r="R812" s="147"/>
      <c r="S812" s="147"/>
      <c r="T812" s="147"/>
      <c r="U812" s="147"/>
      <c r="V812" s="147"/>
      <c r="W812" s="147"/>
    </row>
    <row r="813" spans="1:23" ht="12.75" customHeight="1" x14ac:dyDescent="0.15">
      <c r="A813" s="5"/>
      <c r="B813" s="150"/>
      <c r="C813" s="90"/>
      <c r="D813" s="146"/>
      <c r="E813" s="82"/>
      <c r="F813" s="147"/>
      <c r="G813" s="147"/>
      <c r="H813" s="147"/>
      <c r="I813" s="147"/>
      <c r="J813" s="147"/>
      <c r="K813" s="147"/>
      <c r="L813" s="147"/>
      <c r="M813" s="147"/>
      <c r="N813" s="147"/>
      <c r="O813" s="147"/>
      <c r="P813" s="147"/>
      <c r="Q813" s="147"/>
      <c r="R813" s="147"/>
      <c r="S813" s="147"/>
      <c r="T813" s="147"/>
      <c r="U813" s="147"/>
      <c r="V813" s="147"/>
      <c r="W813" s="147"/>
    </row>
    <row r="814" spans="1:23" ht="12.75" customHeight="1" x14ac:dyDescent="0.15">
      <c r="A814" s="5"/>
      <c r="B814" s="150"/>
      <c r="C814" s="90"/>
      <c r="D814" s="146"/>
      <c r="E814" s="82"/>
      <c r="F814" s="147"/>
      <c r="G814" s="147"/>
      <c r="H814" s="147"/>
      <c r="I814" s="147"/>
      <c r="J814" s="147"/>
      <c r="K814" s="147"/>
      <c r="L814" s="147"/>
      <c r="M814" s="147"/>
      <c r="N814" s="147"/>
      <c r="O814" s="147"/>
      <c r="P814" s="147"/>
      <c r="Q814" s="147"/>
      <c r="R814" s="147"/>
      <c r="S814" s="147"/>
      <c r="T814" s="147"/>
      <c r="U814" s="147"/>
      <c r="V814" s="147"/>
      <c r="W814" s="147"/>
    </row>
    <row r="815" spans="1:23" ht="12.75" customHeight="1" x14ac:dyDescent="0.15">
      <c r="A815" s="5"/>
      <c r="B815" s="150"/>
      <c r="C815" s="90"/>
      <c r="D815" s="146"/>
      <c r="E815" s="82"/>
      <c r="F815" s="147"/>
      <c r="G815" s="147"/>
      <c r="H815" s="147"/>
      <c r="I815" s="147"/>
      <c r="J815" s="147"/>
      <c r="K815" s="147"/>
      <c r="L815" s="147"/>
      <c r="M815" s="147"/>
      <c r="N815" s="147"/>
      <c r="O815" s="147"/>
      <c r="P815" s="147"/>
      <c r="Q815" s="147"/>
      <c r="R815" s="147"/>
      <c r="S815" s="147"/>
      <c r="T815" s="147"/>
      <c r="U815" s="147"/>
      <c r="V815" s="147"/>
      <c r="W815" s="147"/>
    </row>
    <row r="816" spans="1:23" ht="12.75" customHeight="1" x14ac:dyDescent="0.15">
      <c r="A816" s="5"/>
      <c r="B816" s="150"/>
      <c r="C816" s="90"/>
      <c r="D816" s="146"/>
      <c r="E816" s="82"/>
      <c r="F816" s="147"/>
      <c r="G816" s="147"/>
      <c r="H816" s="147"/>
      <c r="I816" s="147"/>
      <c r="J816" s="147"/>
      <c r="K816" s="147"/>
      <c r="L816" s="147"/>
      <c r="M816" s="147"/>
      <c r="N816" s="147"/>
      <c r="O816" s="147"/>
      <c r="P816" s="147"/>
      <c r="Q816" s="147"/>
      <c r="R816" s="147"/>
      <c r="S816" s="147"/>
      <c r="T816" s="147"/>
      <c r="U816" s="147"/>
      <c r="V816" s="147"/>
      <c r="W816" s="147"/>
    </row>
    <row r="817" spans="1:23" ht="12.75" customHeight="1" x14ac:dyDescent="0.15">
      <c r="A817" s="5"/>
      <c r="B817" s="150"/>
      <c r="C817" s="90"/>
      <c r="D817" s="146"/>
      <c r="E817" s="82"/>
      <c r="F817" s="147"/>
      <c r="G817" s="147"/>
      <c r="H817" s="147"/>
      <c r="I817" s="147"/>
      <c r="J817" s="147"/>
      <c r="K817" s="147"/>
      <c r="L817" s="147"/>
      <c r="M817" s="147"/>
      <c r="N817" s="147"/>
      <c r="O817" s="147"/>
      <c r="P817" s="147"/>
      <c r="Q817" s="147"/>
      <c r="R817" s="147"/>
      <c r="S817" s="147"/>
      <c r="T817" s="147"/>
      <c r="U817" s="147"/>
      <c r="V817" s="147"/>
      <c r="W817" s="147"/>
    </row>
    <row r="818" spans="1:23" ht="12.75" customHeight="1" x14ac:dyDescent="0.15">
      <c r="A818" s="5"/>
      <c r="B818" s="150"/>
      <c r="C818" s="90"/>
      <c r="D818" s="146"/>
      <c r="E818" s="82"/>
      <c r="F818" s="147"/>
      <c r="G818" s="147"/>
      <c r="H818" s="147"/>
      <c r="I818" s="147"/>
      <c r="J818" s="147"/>
      <c r="K818" s="147"/>
      <c r="L818" s="147"/>
      <c r="M818" s="147"/>
      <c r="N818" s="147"/>
      <c r="O818" s="147"/>
      <c r="P818" s="147"/>
      <c r="Q818" s="147"/>
      <c r="R818" s="147"/>
      <c r="S818" s="147"/>
      <c r="T818" s="147"/>
      <c r="U818" s="147"/>
      <c r="V818" s="147"/>
      <c r="W818" s="147"/>
    </row>
    <row r="819" spans="1:23" ht="12.75" customHeight="1" x14ac:dyDescent="0.15">
      <c r="A819" s="5"/>
      <c r="B819" s="150"/>
      <c r="C819" s="90"/>
      <c r="D819" s="146"/>
      <c r="E819" s="82"/>
      <c r="F819" s="147"/>
      <c r="G819" s="147"/>
      <c r="H819" s="147"/>
      <c r="I819" s="147"/>
      <c r="J819" s="147"/>
      <c r="K819" s="147"/>
      <c r="L819" s="147"/>
      <c r="M819" s="147"/>
      <c r="N819" s="147"/>
      <c r="O819" s="147"/>
      <c r="P819" s="147"/>
      <c r="Q819" s="147"/>
      <c r="R819" s="147"/>
      <c r="S819" s="147"/>
      <c r="T819" s="147"/>
      <c r="U819" s="147"/>
      <c r="V819" s="147"/>
      <c r="W819" s="147"/>
    </row>
    <row r="820" spans="1:23" ht="12.75" customHeight="1" x14ac:dyDescent="0.15">
      <c r="A820" s="5"/>
      <c r="B820" s="150"/>
      <c r="C820" s="90"/>
      <c r="D820" s="146"/>
      <c r="E820" s="82"/>
      <c r="F820" s="147"/>
      <c r="G820" s="147"/>
      <c r="H820" s="147"/>
      <c r="I820" s="147"/>
      <c r="J820" s="147"/>
      <c r="K820" s="147"/>
      <c r="L820" s="147"/>
      <c r="M820" s="147"/>
      <c r="N820" s="147"/>
      <c r="O820" s="147"/>
      <c r="P820" s="147"/>
      <c r="Q820" s="147"/>
      <c r="R820" s="147"/>
      <c r="S820" s="147"/>
      <c r="T820" s="147"/>
      <c r="U820" s="147"/>
      <c r="V820" s="147"/>
      <c r="W820" s="147"/>
    </row>
    <row r="821" spans="1:23" ht="12.75" customHeight="1" x14ac:dyDescent="0.15">
      <c r="A821" s="5"/>
      <c r="B821" s="150"/>
      <c r="C821" s="90"/>
      <c r="D821" s="146"/>
      <c r="E821" s="82"/>
      <c r="F821" s="147"/>
      <c r="G821" s="147"/>
      <c r="H821" s="147"/>
      <c r="I821" s="147"/>
      <c r="J821" s="147"/>
      <c r="K821" s="147"/>
      <c r="L821" s="147"/>
      <c r="M821" s="147"/>
      <c r="N821" s="147"/>
      <c r="O821" s="147"/>
      <c r="P821" s="147"/>
      <c r="Q821" s="147"/>
      <c r="R821" s="147"/>
      <c r="S821" s="147"/>
      <c r="T821" s="147"/>
      <c r="U821" s="147"/>
      <c r="V821" s="147"/>
      <c r="W821" s="147"/>
    </row>
    <row r="822" spans="1:23" ht="12.75" customHeight="1" x14ac:dyDescent="0.15">
      <c r="A822" s="5"/>
      <c r="B822" s="150"/>
      <c r="C822" s="90"/>
      <c r="D822" s="146"/>
      <c r="E822" s="82"/>
      <c r="F822" s="147"/>
      <c r="G822" s="147"/>
      <c r="H822" s="147"/>
      <c r="I822" s="147"/>
      <c r="J822" s="147"/>
      <c r="K822" s="147"/>
      <c r="L822" s="147"/>
      <c r="M822" s="147"/>
      <c r="N822" s="147"/>
      <c r="O822" s="147"/>
      <c r="P822" s="147"/>
      <c r="Q822" s="147"/>
      <c r="R822" s="147"/>
      <c r="S822" s="147"/>
      <c r="T822" s="147"/>
      <c r="U822" s="147"/>
      <c r="V822" s="147"/>
      <c r="W822" s="147"/>
    </row>
    <row r="823" spans="1:23" ht="12.75" customHeight="1" x14ac:dyDescent="0.15">
      <c r="A823" s="5"/>
      <c r="B823" s="150"/>
      <c r="C823" s="90"/>
      <c r="D823" s="146"/>
      <c r="E823" s="82"/>
      <c r="F823" s="147"/>
      <c r="G823" s="147"/>
      <c r="H823" s="147"/>
      <c r="I823" s="147"/>
      <c r="J823" s="147"/>
      <c r="K823" s="147"/>
      <c r="L823" s="147"/>
      <c r="M823" s="147"/>
      <c r="N823" s="147"/>
      <c r="O823" s="147"/>
      <c r="P823" s="147"/>
      <c r="Q823" s="147"/>
      <c r="R823" s="147"/>
      <c r="S823" s="147"/>
      <c r="T823" s="147"/>
      <c r="U823" s="147"/>
      <c r="V823" s="147"/>
      <c r="W823" s="147"/>
    </row>
    <row r="824" spans="1:23" ht="12.75" customHeight="1" x14ac:dyDescent="0.15">
      <c r="A824" s="5"/>
      <c r="B824" s="150"/>
      <c r="C824" s="90"/>
      <c r="D824" s="146"/>
      <c r="E824" s="82"/>
      <c r="F824" s="147"/>
      <c r="G824" s="147"/>
      <c r="H824" s="147"/>
      <c r="I824" s="147"/>
      <c r="J824" s="147"/>
      <c r="K824" s="147"/>
      <c r="L824" s="147"/>
      <c r="M824" s="147"/>
      <c r="N824" s="147"/>
      <c r="O824" s="147"/>
      <c r="P824" s="147"/>
      <c r="Q824" s="147"/>
      <c r="R824" s="147"/>
      <c r="S824" s="147"/>
      <c r="T824" s="147"/>
      <c r="U824" s="147"/>
      <c r="V824" s="147"/>
      <c r="W824" s="147"/>
    </row>
    <row r="825" spans="1:23" ht="12.75" customHeight="1" x14ac:dyDescent="0.15">
      <c r="A825" s="5"/>
      <c r="B825" s="150"/>
      <c r="C825" s="90"/>
      <c r="D825" s="146"/>
      <c r="E825" s="82"/>
      <c r="F825" s="147"/>
      <c r="G825" s="147"/>
      <c r="H825" s="147"/>
      <c r="I825" s="147"/>
      <c r="J825" s="147"/>
      <c r="K825" s="147"/>
      <c r="L825" s="147"/>
      <c r="M825" s="147"/>
      <c r="N825" s="147"/>
      <c r="O825" s="147"/>
      <c r="P825" s="147"/>
      <c r="Q825" s="147"/>
      <c r="R825" s="147"/>
      <c r="S825" s="147"/>
      <c r="T825" s="147"/>
      <c r="U825" s="147"/>
      <c r="V825" s="147"/>
      <c r="W825" s="147"/>
    </row>
    <row r="826" spans="1:23" ht="12.75" customHeight="1" x14ac:dyDescent="0.15">
      <c r="A826" s="5"/>
      <c r="B826" s="150"/>
      <c r="C826" s="90"/>
      <c r="D826" s="146"/>
      <c r="E826" s="82"/>
      <c r="F826" s="147"/>
      <c r="G826" s="147"/>
      <c r="H826" s="147"/>
      <c r="I826" s="147"/>
      <c r="J826" s="147"/>
      <c r="K826" s="147"/>
      <c r="L826" s="147"/>
      <c r="M826" s="147"/>
      <c r="N826" s="147"/>
      <c r="O826" s="147"/>
      <c r="P826" s="147"/>
      <c r="Q826" s="147"/>
      <c r="R826" s="147"/>
      <c r="S826" s="147"/>
      <c r="T826" s="147"/>
      <c r="U826" s="147"/>
      <c r="V826" s="147"/>
      <c r="W826" s="147"/>
    </row>
    <row r="827" spans="1:23" ht="12.75" customHeight="1" x14ac:dyDescent="0.15">
      <c r="A827" s="5"/>
      <c r="B827" s="150"/>
      <c r="C827" s="90"/>
      <c r="D827" s="146"/>
      <c r="E827" s="82"/>
      <c r="F827" s="147"/>
      <c r="G827" s="147"/>
      <c r="H827" s="147"/>
      <c r="I827" s="147"/>
      <c r="J827" s="147"/>
      <c r="K827" s="147"/>
      <c r="L827" s="147"/>
      <c r="M827" s="147"/>
      <c r="N827" s="147"/>
      <c r="O827" s="147"/>
      <c r="P827" s="147"/>
      <c r="Q827" s="147"/>
      <c r="R827" s="147"/>
      <c r="S827" s="147"/>
      <c r="T827" s="147"/>
      <c r="U827" s="147"/>
      <c r="V827" s="147"/>
      <c r="W827" s="147"/>
    </row>
    <row r="828" spans="1:23" ht="12.75" customHeight="1" x14ac:dyDescent="0.15">
      <c r="A828" s="5"/>
      <c r="B828" s="150"/>
      <c r="C828" s="90"/>
      <c r="D828" s="146"/>
      <c r="E828" s="82"/>
      <c r="F828" s="147"/>
      <c r="G828" s="147"/>
      <c r="H828" s="147"/>
      <c r="I828" s="147"/>
      <c r="J828" s="147"/>
      <c r="K828" s="147"/>
      <c r="L828" s="147"/>
      <c r="M828" s="147"/>
      <c r="N828" s="147"/>
      <c r="O828" s="147"/>
      <c r="P828" s="147"/>
      <c r="Q828" s="147"/>
      <c r="R828" s="147"/>
      <c r="S828" s="147"/>
      <c r="T828" s="147"/>
      <c r="U828" s="147"/>
      <c r="V828" s="147"/>
      <c r="W828" s="147"/>
    </row>
    <row r="829" spans="1:23" ht="12.75" customHeight="1" x14ac:dyDescent="0.15">
      <c r="A829" s="5"/>
      <c r="B829" s="150"/>
      <c r="C829" s="90"/>
      <c r="D829" s="146"/>
      <c r="E829" s="82"/>
      <c r="F829" s="147"/>
      <c r="G829" s="147"/>
      <c r="H829" s="147"/>
      <c r="I829" s="147"/>
      <c r="J829" s="147"/>
      <c r="K829" s="147"/>
      <c r="L829" s="147"/>
      <c r="M829" s="147"/>
      <c r="N829" s="147"/>
      <c r="O829" s="147"/>
      <c r="P829" s="147"/>
      <c r="Q829" s="147"/>
      <c r="R829" s="147"/>
      <c r="S829" s="147"/>
      <c r="T829" s="147"/>
      <c r="U829" s="147"/>
      <c r="V829" s="147"/>
      <c r="W829" s="147"/>
    </row>
    <row r="830" spans="1:23" ht="12.75" customHeight="1" x14ac:dyDescent="0.15">
      <c r="A830" s="5"/>
      <c r="B830" s="150"/>
      <c r="C830" s="90"/>
      <c r="D830" s="146"/>
      <c r="E830" s="82"/>
      <c r="F830" s="147"/>
      <c r="G830" s="147"/>
      <c r="H830" s="147"/>
      <c r="I830" s="147"/>
      <c r="J830" s="147"/>
      <c r="K830" s="147"/>
      <c r="L830" s="147"/>
      <c r="M830" s="147"/>
      <c r="N830" s="147"/>
      <c r="O830" s="147"/>
      <c r="P830" s="147"/>
      <c r="Q830" s="147"/>
      <c r="R830" s="147"/>
      <c r="S830" s="147"/>
      <c r="T830" s="147"/>
      <c r="U830" s="147"/>
      <c r="V830" s="147"/>
      <c r="W830" s="147"/>
    </row>
    <row r="831" spans="1:23" ht="12.75" customHeight="1" x14ac:dyDescent="0.15">
      <c r="A831" s="5"/>
      <c r="B831" s="150"/>
      <c r="C831" s="90"/>
      <c r="D831" s="146"/>
      <c r="E831" s="82"/>
      <c r="F831" s="147"/>
      <c r="G831" s="147"/>
      <c r="H831" s="147"/>
      <c r="I831" s="147"/>
      <c r="J831" s="147"/>
      <c r="K831" s="147"/>
      <c r="L831" s="147"/>
      <c r="M831" s="147"/>
      <c r="N831" s="147"/>
      <c r="O831" s="147"/>
      <c r="P831" s="147"/>
      <c r="Q831" s="147"/>
      <c r="R831" s="147"/>
      <c r="S831" s="147"/>
      <c r="T831" s="147"/>
      <c r="U831" s="147"/>
      <c r="V831" s="147"/>
      <c r="W831" s="147"/>
    </row>
    <row r="832" spans="1:23" ht="12.75" customHeight="1" x14ac:dyDescent="0.15">
      <c r="A832" s="5"/>
      <c r="B832" s="150"/>
      <c r="C832" s="90"/>
      <c r="D832" s="146"/>
      <c r="E832" s="82"/>
      <c r="F832" s="147"/>
      <c r="G832" s="147"/>
      <c r="H832" s="147"/>
      <c r="I832" s="147"/>
      <c r="J832" s="147"/>
      <c r="K832" s="147"/>
      <c r="L832" s="147"/>
      <c r="M832" s="147"/>
      <c r="N832" s="147"/>
      <c r="O832" s="147"/>
      <c r="P832" s="147"/>
      <c r="Q832" s="147"/>
      <c r="R832" s="147"/>
      <c r="S832" s="147"/>
      <c r="T832" s="147"/>
      <c r="U832" s="147"/>
      <c r="V832" s="147"/>
      <c r="W832" s="147"/>
    </row>
    <row r="833" spans="1:23" ht="12.75" customHeight="1" x14ac:dyDescent="0.15">
      <c r="A833" s="5"/>
      <c r="B833" s="150"/>
      <c r="C833" s="90"/>
      <c r="D833" s="146"/>
      <c r="E833" s="82"/>
      <c r="F833" s="147"/>
      <c r="G833" s="147"/>
      <c r="H833" s="147"/>
      <c r="I833" s="147"/>
      <c r="J833" s="147"/>
      <c r="K833" s="147"/>
      <c r="L833" s="147"/>
      <c r="M833" s="147"/>
      <c r="N833" s="147"/>
      <c r="O833" s="147"/>
      <c r="P833" s="147"/>
      <c r="Q833" s="147"/>
      <c r="R833" s="147"/>
      <c r="S833" s="147"/>
      <c r="T833" s="147"/>
      <c r="U833" s="147"/>
      <c r="V833" s="147"/>
      <c r="W833" s="147"/>
    </row>
    <row r="834" spans="1:23" ht="12.75" customHeight="1" x14ac:dyDescent="0.15">
      <c r="A834" s="5"/>
      <c r="B834" s="150"/>
      <c r="C834" s="90"/>
      <c r="D834" s="146"/>
      <c r="E834" s="82"/>
      <c r="F834" s="147"/>
      <c r="G834" s="147"/>
      <c r="H834" s="147"/>
      <c r="I834" s="147"/>
      <c r="J834" s="147"/>
      <c r="K834" s="147"/>
      <c r="L834" s="147"/>
      <c r="M834" s="147"/>
      <c r="N834" s="147"/>
      <c r="O834" s="147"/>
      <c r="P834" s="147"/>
      <c r="Q834" s="147"/>
      <c r="R834" s="147"/>
      <c r="S834" s="147"/>
      <c r="T834" s="147"/>
      <c r="U834" s="147"/>
      <c r="V834" s="147"/>
      <c r="W834" s="147"/>
    </row>
    <row r="835" spans="1:23" ht="12.75" customHeight="1" x14ac:dyDescent="0.15">
      <c r="A835" s="5"/>
      <c r="B835" s="150"/>
      <c r="C835" s="90"/>
      <c r="D835" s="146"/>
      <c r="E835" s="82"/>
      <c r="F835" s="147"/>
      <c r="G835" s="147"/>
      <c r="H835" s="147"/>
      <c r="I835" s="147"/>
      <c r="J835" s="147"/>
      <c r="K835" s="147"/>
      <c r="L835" s="147"/>
      <c r="M835" s="147"/>
      <c r="N835" s="147"/>
      <c r="O835" s="147"/>
      <c r="P835" s="147"/>
      <c r="Q835" s="147"/>
      <c r="R835" s="147"/>
      <c r="S835" s="147"/>
      <c r="T835" s="147"/>
      <c r="U835" s="147"/>
      <c r="V835" s="147"/>
      <c r="W835" s="147"/>
    </row>
    <row r="836" spans="1:23" ht="12.75" customHeight="1" x14ac:dyDescent="0.15">
      <c r="A836" s="5"/>
      <c r="B836" s="150"/>
      <c r="C836" s="90"/>
      <c r="D836" s="146"/>
      <c r="E836" s="82"/>
      <c r="F836" s="147"/>
      <c r="G836" s="147"/>
      <c r="H836" s="147"/>
      <c r="I836" s="147"/>
      <c r="J836" s="147"/>
      <c r="K836" s="147"/>
      <c r="L836" s="147"/>
      <c r="M836" s="147"/>
      <c r="N836" s="147"/>
      <c r="O836" s="147"/>
      <c r="P836" s="147"/>
      <c r="Q836" s="147"/>
      <c r="R836" s="147"/>
      <c r="S836" s="147"/>
      <c r="T836" s="147"/>
      <c r="U836" s="147"/>
      <c r="V836" s="147"/>
      <c r="W836" s="147"/>
    </row>
    <row r="837" spans="1:23" ht="12.75" customHeight="1" x14ac:dyDescent="0.15">
      <c r="A837" s="5"/>
      <c r="B837" s="150"/>
      <c r="C837" s="90"/>
      <c r="D837" s="146"/>
      <c r="E837" s="82"/>
      <c r="F837" s="147"/>
      <c r="G837" s="147"/>
      <c r="H837" s="147"/>
      <c r="I837" s="147"/>
      <c r="J837" s="147"/>
      <c r="K837" s="147"/>
      <c r="L837" s="147"/>
      <c r="M837" s="147"/>
      <c r="N837" s="147"/>
      <c r="O837" s="147"/>
      <c r="P837" s="147"/>
      <c r="Q837" s="147"/>
      <c r="R837" s="147"/>
      <c r="S837" s="147"/>
      <c r="T837" s="147"/>
      <c r="U837" s="147"/>
      <c r="V837" s="147"/>
      <c r="W837" s="147"/>
    </row>
    <row r="838" spans="1:23" ht="12.75" customHeight="1" x14ac:dyDescent="0.15">
      <c r="A838" s="5"/>
      <c r="B838" s="150"/>
      <c r="C838" s="90"/>
      <c r="D838" s="146"/>
      <c r="E838" s="82"/>
      <c r="F838" s="147"/>
      <c r="G838" s="147"/>
      <c r="H838" s="147"/>
      <c r="I838" s="147"/>
      <c r="J838" s="147"/>
      <c r="K838" s="147"/>
      <c r="L838" s="147"/>
      <c r="M838" s="147"/>
      <c r="N838" s="147"/>
      <c r="O838" s="147"/>
      <c r="P838" s="147"/>
      <c r="Q838" s="147"/>
      <c r="R838" s="147"/>
      <c r="S838" s="147"/>
      <c r="T838" s="147"/>
      <c r="U838" s="147"/>
      <c r="V838" s="147"/>
      <c r="W838" s="147"/>
    </row>
    <row r="839" spans="1:23" ht="15.75" customHeight="1" x14ac:dyDescent="0.15"/>
    <row r="840" spans="1:23" ht="15.75" customHeight="1" x14ac:dyDescent="0.15"/>
    <row r="841" spans="1:23" ht="15.75" customHeight="1" x14ac:dyDescent="0.15"/>
    <row r="842" spans="1:23" ht="15.75" customHeight="1" x14ac:dyDescent="0.15"/>
    <row r="843" spans="1:23" ht="15.75" customHeight="1" x14ac:dyDescent="0.15"/>
    <row r="844" spans="1:23" ht="15.75" customHeight="1" x14ac:dyDescent="0.15"/>
    <row r="845" spans="1:23" ht="15.75" customHeight="1" x14ac:dyDescent="0.15"/>
    <row r="846" spans="1:23" ht="15.75" customHeight="1" x14ac:dyDescent="0.15"/>
    <row r="847" spans="1:23" ht="15.75" customHeight="1" x14ac:dyDescent="0.15"/>
    <row r="848" spans="1:23"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sheetData>
  <mergeCells count="1">
    <mergeCell ref="B2:D2"/>
  </mergeCells>
  <phoneticPr fontId="30" type="noConversion"/>
  <pageMargins left="0.7" right="0.7" top="0.75" bottom="0.75" header="0.3" footer="0.3"/>
  <pageSetup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topLeftCell="B1" workbookViewId="0">
      <pane ySplit="1" topLeftCell="A2" activePane="bottomLeft" state="frozen"/>
      <selection pane="bottomLeft" activeCell="B3" sqref="B3"/>
    </sheetView>
  </sheetViews>
  <sheetFormatPr baseColWidth="10" defaultColWidth="14.5" defaultRowHeight="15.75" customHeight="1" x14ac:dyDescent="0.15"/>
  <cols>
    <col min="1" max="1" width="5.5" hidden="1" customWidth="1"/>
    <col min="2" max="2" width="30.83203125" customWidth="1"/>
    <col min="3" max="3" width="14.33203125" customWidth="1"/>
    <col min="4" max="4" width="87.1640625" style="5" customWidth="1"/>
    <col min="5" max="5" width="13.5" customWidth="1"/>
    <col min="6" max="7" width="22.5" customWidth="1"/>
    <col min="8" max="8" width="46.6640625" style="209" customWidth="1"/>
    <col min="9" max="9" width="35.1640625" style="209" customWidth="1"/>
    <col min="10" max="26" width="8.83203125" customWidth="1"/>
  </cols>
  <sheetData>
    <row r="1" spans="1:26" ht="12.75" customHeight="1" x14ac:dyDescent="0.15">
      <c r="A1" s="8"/>
      <c r="B1" s="105" t="s">
        <v>216</v>
      </c>
      <c r="C1" s="106"/>
      <c r="D1" s="105"/>
      <c r="E1" s="35"/>
      <c r="F1" s="35"/>
      <c r="G1" s="35"/>
      <c r="H1" s="155"/>
      <c r="I1" s="155"/>
      <c r="J1" s="8"/>
      <c r="K1" s="8"/>
      <c r="L1" s="8"/>
      <c r="M1" s="8"/>
      <c r="N1" s="8"/>
      <c r="O1" s="8"/>
      <c r="P1" s="8"/>
      <c r="Q1" s="8"/>
      <c r="R1" s="8"/>
      <c r="S1" s="8"/>
      <c r="T1" s="8"/>
      <c r="U1" s="8"/>
      <c r="V1" s="8"/>
      <c r="W1" s="8"/>
      <c r="X1" s="8"/>
      <c r="Y1" s="8"/>
      <c r="Z1" s="8"/>
    </row>
    <row r="2" spans="1:26" ht="149" customHeight="1" x14ac:dyDescent="0.15">
      <c r="A2" s="8"/>
      <c r="B2" s="448" t="s">
        <v>1193</v>
      </c>
      <c r="C2" s="449"/>
      <c r="D2" s="449"/>
      <c r="E2" s="107"/>
      <c r="F2" s="108" t="s">
        <v>338</v>
      </c>
      <c r="G2" s="93"/>
      <c r="H2" s="155"/>
      <c r="I2" s="155"/>
      <c r="J2" s="8"/>
      <c r="K2" s="8"/>
      <c r="L2" s="8"/>
      <c r="M2" s="8"/>
      <c r="N2" s="8"/>
      <c r="O2" s="8"/>
      <c r="P2" s="8"/>
      <c r="Q2" s="8"/>
      <c r="R2" s="8"/>
      <c r="S2" s="8"/>
      <c r="T2" s="8"/>
      <c r="U2" s="8"/>
      <c r="V2" s="8"/>
      <c r="W2" s="8"/>
      <c r="X2" s="8"/>
      <c r="Y2" s="8"/>
      <c r="Z2" s="8"/>
    </row>
    <row r="3" spans="1:26" ht="36" customHeight="1" x14ac:dyDescent="0.15">
      <c r="A3" s="125"/>
      <c r="B3" s="126" t="s">
        <v>339</v>
      </c>
      <c r="C3" s="36" t="s">
        <v>340</v>
      </c>
      <c r="D3" s="36" t="s">
        <v>341</v>
      </c>
      <c r="E3" s="36" t="s">
        <v>237</v>
      </c>
      <c r="F3" s="36" t="s">
        <v>342</v>
      </c>
      <c r="G3" s="36" t="s">
        <v>343</v>
      </c>
      <c r="H3" s="36" t="s">
        <v>218</v>
      </c>
      <c r="I3" s="36" t="s">
        <v>344</v>
      </c>
      <c r="J3" s="125"/>
      <c r="K3" s="125"/>
      <c r="L3" s="125"/>
      <c r="M3" s="125"/>
      <c r="N3" s="125"/>
      <c r="O3" s="125"/>
      <c r="P3" s="125"/>
      <c r="Q3" s="125"/>
      <c r="R3" s="125"/>
      <c r="S3" s="125"/>
      <c r="T3" s="125"/>
      <c r="U3" s="125"/>
      <c r="V3" s="125"/>
      <c r="W3" s="125"/>
      <c r="X3" s="125"/>
      <c r="Y3" s="125"/>
      <c r="Z3" s="125"/>
    </row>
    <row r="4" spans="1:26" ht="27" customHeight="1" x14ac:dyDescent="0.15">
      <c r="A4" s="35"/>
      <c r="B4" s="56" t="s">
        <v>33</v>
      </c>
      <c r="C4" s="58">
        <v>1</v>
      </c>
      <c r="D4" s="57" t="s">
        <v>801</v>
      </c>
      <c r="E4" s="58">
        <v>0</v>
      </c>
      <c r="F4" s="58">
        <v>1</v>
      </c>
      <c r="G4" s="35" t="s">
        <v>38</v>
      </c>
      <c r="H4" s="149" t="s">
        <v>801</v>
      </c>
      <c r="I4" s="94" t="s">
        <v>38</v>
      </c>
      <c r="J4" s="8"/>
      <c r="K4" s="8"/>
      <c r="L4" s="8"/>
      <c r="M4" s="8"/>
      <c r="N4" s="8"/>
      <c r="O4" s="8"/>
      <c r="P4" s="8"/>
      <c r="Q4" s="8"/>
      <c r="R4" s="8"/>
      <c r="S4" s="8"/>
      <c r="T4" s="8"/>
      <c r="U4" s="8"/>
      <c r="V4" s="8"/>
      <c r="W4" s="8"/>
      <c r="X4" s="8"/>
      <c r="Y4" s="8"/>
      <c r="Z4" s="8"/>
    </row>
    <row r="5" spans="1:26" ht="12.75" customHeight="1" x14ac:dyDescent="0.15">
      <c r="A5" s="35"/>
      <c r="B5" s="56" t="s">
        <v>37</v>
      </c>
      <c r="C5" s="58">
        <v>1</v>
      </c>
      <c r="D5" s="57" t="s">
        <v>38</v>
      </c>
      <c r="E5" s="58">
        <v>1</v>
      </c>
      <c r="F5" s="58">
        <v>0</v>
      </c>
      <c r="G5" s="58" t="s">
        <v>38</v>
      </c>
      <c r="H5" s="96" t="s">
        <v>38</v>
      </c>
      <c r="I5" s="96" t="s">
        <v>38</v>
      </c>
      <c r="J5" s="8"/>
      <c r="K5" s="8"/>
      <c r="L5" s="8"/>
      <c r="M5" s="8"/>
      <c r="N5" s="8"/>
      <c r="O5" s="8"/>
      <c r="P5" s="8"/>
      <c r="Q5" s="8"/>
      <c r="R5" s="8"/>
      <c r="S5" s="8"/>
      <c r="T5" s="8"/>
      <c r="U5" s="8"/>
      <c r="V5" s="8"/>
      <c r="W5" s="8"/>
      <c r="X5" s="8"/>
      <c r="Y5" s="8"/>
      <c r="Z5" s="8"/>
    </row>
    <row r="6" spans="1:26" ht="12.75" customHeight="1" x14ac:dyDescent="0.15">
      <c r="A6" s="58"/>
      <c r="B6" s="109" t="s">
        <v>39</v>
      </c>
      <c r="C6" s="95">
        <v>0</v>
      </c>
      <c r="D6" s="57" t="s">
        <v>38</v>
      </c>
      <c r="E6" s="58" t="s">
        <v>38</v>
      </c>
      <c r="F6" s="58" t="s">
        <v>38</v>
      </c>
      <c r="G6" s="58">
        <v>1</v>
      </c>
      <c r="H6" s="96" t="s">
        <v>38</v>
      </c>
      <c r="I6" s="96" t="s">
        <v>38</v>
      </c>
      <c r="J6" s="8"/>
      <c r="K6" s="8"/>
      <c r="L6" s="8"/>
      <c r="M6" s="8"/>
      <c r="N6" s="8"/>
      <c r="O6" s="8"/>
      <c r="P6" s="8"/>
      <c r="Q6" s="8"/>
      <c r="R6" s="8"/>
      <c r="S6" s="8"/>
      <c r="T6" s="8"/>
      <c r="U6" s="8"/>
      <c r="V6" s="8"/>
      <c r="W6" s="8"/>
      <c r="X6" s="8"/>
      <c r="Y6" s="8"/>
      <c r="Z6" s="8"/>
    </row>
    <row r="7" spans="1:26" ht="12.75" customHeight="1" x14ac:dyDescent="0.15">
      <c r="A7" s="91"/>
      <c r="B7" s="11" t="s">
        <v>40</v>
      </c>
      <c r="C7" s="95">
        <v>1</v>
      </c>
      <c r="D7" s="57" t="s">
        <v>38</v>
      </c>
      <c r="E7" s="58">
        <v>1</v>
      </c>
      <c r="F7" s="58">
        <v>0</v>
      </c>
      <c r="G7" s="58" t="s">
        <v>38</v>
      </c>
      <c r="H7" s="96" t="s">
        <v>38</v>
      </c>
      <c r="I7" s="96" t="s">
        <v>38</v>
      </c>
      <c r="J7" s="91"/>
      <c r="K7" s="91"/>
      <c r="L7" s="91"/>
      <c r="M7" s="91"/>
      <c r="N7" s="91"/>
      <c r="O7" s="91"/>
      <c r="P7" s="91"/>
      <c r="Q7" s="91"/>
      <c r="R7" s="91"/>
      <c r="S7" s="91"/>
      <c r="T7" s="91"/>
      <c r="U7" s="91"/>
      <c r="V7" s="91"/>
      <c r="W7" s="91"/>
      <c r="X7" s="91"/>
      <c r="Y7" s="91"/>
      <c r="Z7" s="91"/>
    </row>
    <row r="8" spans="1:26" ht="30" customHeight="1" x14ac:dyDescent="0.15">
      <c r="A8" s="91"/>
      <c r="B8" s="11" t="s">
        <v>44</v>
      </c>
      <c r="C8" s="66">
        <v>1</v>
      </c>
      <c r="D8" s="57" t="s">
        <v>802</v>
      </c>
      <c r="E8" s="58">
        <v>1</v>
      </c>
      <c r="F8" s="58">
        <v>0</v>
      </c>
      <c r="G8" s="58" t="s">
        <v>38</v>
      </c>
      <c r="H8" s="96" t="s">
        <v>803</v>
      </c>
      <c r="I8" s="96" t="s">
        <v>38</v>
      </c>
      <c r="J8" s="91"/>
      <c r="K8" s="91"/>
      <c r="L8" s="91"/>
      <c r="M8" s="91"/>
      <c r="N8" s="91"/>
      <c r="O8" s="91"/>
      <c r="P8" s="91"/>
      <c r="Q8" s="91"/>
      <c r="R8" s="91"/>
      <c r="S8" s="91"/>
      <c r="T8" s="91"/>
      <c r="U8" s="91"/>
      <c r="V8" s="91"/>
      <c r="W8" s="91"/>
      <c r="X8" s="91"/>
      <c r="Y8" s="91"/>
      <c r="Z8" s="91"/>
    </row>
    <row r="9" spans="1:26" ht="121" customHeight="1" x14ac:dyDescent="0.15">
      <c r="A9" s="91"/>
      <c r="B9" s="13" t="s">
        <v>46</v>
      </c>
      <c r="C9" s="66">
        <v>1</v>
      </c>
      <c r="D9" s="57" t="s">
        <v>804</v>
      </c>
      <c r="E9" s="58">
        <v>1</v>
      </c>
      <c r="F9" s="58">
        <v>0</v>
      </c>
      <c r="G9" s="58" t="s">
        <v>38</v>
      </c>
      <c r="H9" s="94" t="s">
        <v>805</v>
      </c>
      <c r="I9" s="96" t="s">
        <v>38</v>
      </c>
      <c r="J9" s="91"/>
      <c r="K9" s="91"/>
      <c r="L9" s="91"/>
      <c r="M9" s="91"/>
      <c r="N9" s="91"/>
      <c r="O9" s="91"/>
      <c r="P9" s="91"/>
      <c r="Q9" s="91"/>
      <c r="R9" s="91"/>
      <c r="S9" s="91"/>
      <c r="T9" s="91"/>
      <c r="U9" s="91"/>
      <c r="V9" s="91"/>
      <c r="W9" s="91"/>
      <c r="X9" s="91"/>
      <c r="Y9" s="91"/>
      <c r="Z9" s="91"/>
    </row>
    <row r="10" spans="1:26" ht="12.75" customHeight="1" x14ac:dyDescent="0.15">
      <c r="A10" s="140"/>
      <c r="B10" s="141" t="s">
        <v>48</v>
      </c>
      <c r="C10" s="67" t="s">
        <v>38</v>
      </c>
      <c r="D10" s="57" t="s">
        <v>38</v>
      </c>
      <c r="E10" s="65">
        <v>0</v>
      </c>
      <c r="F10" s="65">
        <v>0</v>
      </c>
      <c r="G10" s="65">
        <v>1</v>
      </c>
      <c r="H10" s="94" t="s">
        <v>38</v>
      </c>
      <c r="I10" s="94" t="s">
        <v>38</v>
      </c>
      <c r="J10" s="54"/>
      <c r="K10" s="54"/>
      <c r="L10" s="54"/>
      <c r="M10" s="54"/>
      <c r="N10" s="54"/>
      <c r="O10" s="54"/>
      <c r="P10" s="54"/>
      <c r="Q10" s="54"/>
      <c r="R10" s="54"/>
      <c r="S10" s="54"/>
      <c r="T10" s="54"/>
      <c r="U10" s="54"/>
      <c r="V10" s="54"/>
      <c r="W10" s="54"/>
      <c r="X10" s="54"/>
      <c r="Y10" s="54"/>
      <c r="Z10" s="54"/>
    </row>
    <row r="11" spans="1:26" ht="21" customHeight="1" x14ac:dyDescent="0.15">
      <c r="A11" s="91"/>
      <c r="B11" s="97" t="s">
        <v>248</v>
      </c>
      <c r="C11" s="67" t="s">
        <v>38</v>
      </c>
      <c r="D11" s="57" t="s">
        <v>38</v>
      </c>
      <c r="E11" s="65">
        <v>0</v>
      </c>
      <c r="F11" s="65">
        <v>0</v>
      </c>
      <c r="G11" s="65">
        <v>1</v>
      </c>
      <c r="H11" s="94" t="s">
        <v>38</v>
      </c>
      <c r="I11" s="94" t="s">
        <v>38</v>
      </c>
      <c r="J11" s="91"/>
      <c r="K11" s="91"/>
      <c r="L11" s="91"/>
      <c r="M11" s="91"/>
      <c r="N11" s="91"/>
      <c r="O11" s="91"/>
      <c r="P11" s="91"/>
      <c r="Q11" s="91"/>
      <c r="R11" s="91"/>
      <c r="S11" s="91"/>
      <c r="T11" s="91"/>
      <c r="U11" s="91"/>
      <c r="V11" s="91"/>
      <c r="W11" s="91"/>
      <c r="X11" s="91"/>
      <c r="Y11" s="91"/>
      <c r="Z11" s="91"/>
    </row>
    <row r="12" spans="1:26" ht="12.75" customHeight="1" x14ac:dyDescent="0.15">
      <c r="A12" s="8"/>
      <c r="B12" s="20" t="s">
        <v>52</v>
      </c>
      <c r="C12" s="67">
        <v>1</v>
      </c>
      <c r="D12" s="57" t="s">
        <v>38</v>
      </c>
      <c r="E12" s="67" t="s">
        <v>38</v>
      </c>
      <c r="F12" s="67" t="s">
        <v>38</v>
      </c>
      <c r="G12" s="67" t="s">
        <v>38</v>
      </c>
      <c r="H12" s="94" t="s">
        <v>38</v>
      </c>
      <c r="I12" s="94" t="s">
        <v>38</v>
      </c>
      <c r="J12" s="8"/>
      <c r="K12" s="8"/>
      <c r="L12" s="8"/>
      <c r="M12" s="8"/>
      <c r="N12" s="8"/>
      <c r="O12" s="8"/>
      <c r="P12" s="8"/>
      <c r="Q12" s="8"/>
      <c r="R12" s="8"/>
      <c r="S12" s="8"/>
      <c r="T12" s="8"/>
      <c r="U12" s="8"/>
      <c r="V12" s="8"/>
      <c r="W12" s="8"/>
      <c r="X12" s="8"/>
      <c r="Y12" s="8"/>
      <c r="Z12" s="8"/>
    </row>
    <row r="13" spans="1:26" ht="12.75" customHeight="1" x14ac:dyDescent="0.15">
      <c r="A13" s="8"/>
      <c r="B13" s="76" t="s">
        <v>54</v>
      </c>
      <c r="C13" s="58" t="s">
        <v>38</v>
      </c>
      <c r="D13" s="57" t="s">
        <v>38</v>
      </c>
      <c r="E13" s="100" t="s">
        <v>38</v>
      </c>
      <c r="F13" s="100" t="s">
        <v>38</v>
      </c>
      <c r="G13" s="100" t="s">
        <v>38</v>
      </c>
      <c r="H13" s="94" t="s">
        <v>38</v>
      </c>
      <c r="I13" s="94" t="s">
        <v>38</v>
      </c>
      <c r="J13" s="8"/>
      <c r="K13" s="8"/>
      <c r="L13" s="8"/>
      <c r="M13" s="8"/>
      <c r="N13" s="8"/>
      <c r="O13" s="8"/>
      <c r="P13" s="8"/>
      <c r="Q13" s="8"/>
      <c r="R13" s="8"/>
      <c r="S13" s="8"/>
      <c r="T13" s="8"/>
      <c r="U13" s="8"/>
      <c r="V13" s="8"/>
      <c r="W13" s="8"/>
      <c r="X13" s="8"/>
      <c r="Y13" s="8"/>
      <c r="Z13" s="8"/>
    </row>
    <row r="14" spans="1:26" ht="70" customHeight="1" x14ac:dyDescent="0.15">
      <c r="A14" s="8"/>
      <c r="B14" s="97" t="s">
        <v>56</v>
      </c>
      <c r="C14" s="67" t="s">
        <v>38</v>
      </c>
      <c r="D14" s="118" t="s">
        <v>806</v>
      </c>
      <c r="E14" s="65">
        <v>1</v>
      </c>
      <c r="F14" s="65">
        <v>0</v>
      </c>
      <c r="G14" s="65" t="s">
        <v>38</v>
      </c>
      <c r="H14" s="94" t="s">
        <v>759</v>
      </c>
      <c r="I14" s="96"/>
      <c r="J14" s="8"/>
      <c r="K14" s="8"/>
      <c r="L14" s="8"/>
      <c r="M14" s="8"/>
      <c r="N14" s="8"/>
      <c r="O14" s="8"/>
      <c r="P14" s="8"/>
      <c r="Q14" s="8"/>
      <c r="R14" s="8"/>
      <c r="S14" s="8"/>
      <c r="T14" s="8"/>
      <c r="U14" s="8"/>
      <c r="V14" s="8"/>
      <c r="W14" s="8"/>
      <c r="X14" s="8"/>
      <c r="Y14" s="8"/>
      <c r="Z14" s="8"/>
    </row>
    <row r="15" spans="1:26" ht="12.75" customHeight="1" x14ac:dyDescent="0.15">
      <c r="A15" s="8"/>
      <c r="B15" s="73" t="s">
        <v>59</v>
      </c>
      <c r="C15" s="58" t="s">
        <v>38</v>
      </c>
      <c r="D15" s="57" t="s">
        <v>38</v>
      </c>
      <c r="E15" s="66" t="s">
        <v>38</v>
      </c>
      <c r="F15" s="66" t="s">
        <v>38</v>
      </c>
      <c r="G15" s="66" t="s">
        <v>38</v>
      </c>
      <c r="H15" s="94" t="s">
        <v>38</v>
      </c>
      <c r="I15" s="94" t="s">
        <v>38</v>
      </c>
      <c r="J15" s="8"/>
      <c r="K15" s="8"/>
      <c r="L15" s="8"/>
      <c r="M15" s="8"/>
      <c r="N15" s="8"/>
      <c r="O15" s="8"/>
      <c r="P15" s="8"/>
      <c r="Q15" s="8"/>
      <c r="R15" s="8"/>
      <c r="S15" s="8"/>
      <c r="T15" s="8"/>
      <c r="U15" s="8"/>
      <c r="V15" s="8"/>
      <c r="W15" s="8"/>
      <c r="X15" s="8"/>
      <c r="Y15" s="8"/>
      <c r="Z15" s="8"/>
    </row>
    <row r="16" spans="1:26" ht="12.75" customHeight="1" x14ac:dyDescent="0.15">
      <c r="A16" s="8"/>
      <c r="B16" s="20" t="s">
        <v>61</v>
      </c>
      <c r="C16" s="67">
        <v>0</v>
      </c>
      <c r="D16" s="57" t="s">
        <v>38</v>
      </c>
      <c r="E16" s="66" t="s">
        <v>38</v>
      </c>
      <c r="F16" s="66" t="s">
        <v>38</v>
      </c>
      <c r="G16" s="66" t="s">
        <v>38</v>
      </c>
      <c r="H16" s="94" t="s">
        <v>38</v>
      </c>
      <c r="I16" s="94" t="s">
        <v>38</v>
      </c>
      <c r="J16" s="8"/>
      <c r="K16" s="8"/>
      <c r="L16" s="8"/>
      <c r="M16" s="8"/>
      <c r="N16" s="8"/>
      <c r="O16" s="8"/>
      <c r="P16" s="8"/>
      <c r="Q16" s="8"/>
      <c r="R16" s="8"/>
      <c r="S16" s="8"/>
      <c r="T16" s="8"/>
      <c r="U16" s="8"/>
      <c r="V16" s="8"/>
      <c r="W16" s="8"/>
      <c r="X16" s="8"/>
      <c r="Y16" s="8"/>
      <c r="Z16" s="8"/>
    </row>
    <row r="17" spans="1:26" ht="12.75" customHeight="1" x14ac:dyDescent="0.15">
      <c r="A17" s="8"/>
      <c r="B17" s="73" t="s">
        <v>63</v>
      </c>
      <c r="C17" s="100" t="s">
        <v>38</v>
      </c>
      <c r="D17" s="227" t="s">
        <v>38</v>
      </c>
      <c r="E17" s="100" t="s">
        <v>38</v>
      </c>
      <c r="F17" s="100" t="s">
        <v>38</v>
      </c>
      <c r="G17" s="100" t="s">
        <v>38</v>
      </c>
      <c r="H17" s="154" t="s">
        <v>38</v>
      </c>
      <c r="I17" s="154" t="s">
        <v>38</v>
      </c>
      <c r="J17" s="8"/>
      <c r="K17" s="8"/>
      <c r="L17" s="8"/>
      <c r="M17" s="8"/>
      <c r="N17" s="8"/>
      <c r="O17" s="8"/>
      <c r="P17" s="8"/>
      <c r="Q17" s="8"/>
      <c r="R17" s="8"/>
      <c r="S17" s="8"/>
      <c r="T17" s="8"/>
      <c r="U17" s="8"/>
      <c r="V17" s="8"/>
      <c r="W17" s="8"/>
      <c r="X17" s="8"/>
      <c r="Y17" s="8"/>
      <c r="Z17" s="8"/>
    </row>
    <row r="18" spans="1:26" ht="12.75" customHeight="1" x14ac:dyDescent="0.15">
      <c r="A18" s="8"/>
      <c r="B18" s="28" t="s">
        <v>65</v>
      </c>
      <c r="C18" s="65">
        <v>1</v>
      </c>
      <c r="D18" s="227" t="s">
        <v>38</v>
      </c>
      <c r="E18" s="100" t="s">
        <v>38</v>
      </c>
      <c r="F18" s="100" t="s">
        <v>38</v>
      </c>
      <c r="G18" s="100" t="s">
        <v>38</v>
      </c>
      <c r="H18" s="154" t="s">
        <v>38</v>
      </c>
      <c r="I18" s="154" t="s">
        <v>38</v>
      </c>
      <c r="J18" s="8"/>
      <c r="K18" s="8"/>
      <c r="L18" s="8"/>
      <c r="M18" s="8"/>
      <c r="N18" s="8"/>
      <c r="O18" s="8"/>
      <c r="P18" s="8"/>
      <c r="Q18" s="8"/>
      <c r="R18" s="8"/>
      <c r="S18" s="8"/>
      <c r="T18" s="8"/>
      <c r="U18" s="8"/>
      <c r="V18" s="8"/>
      <c r="W18" s="8"/>
      <c r="X18" s="8"/>
      <c r="Y18" s="8"/>
      <c r="Z18" s="8"/>
    </row>
    <row r="19" spans="1:26" ht="12.75" customHeight="1" x14ac:dyDescent="0.15">
      <c r="A19" s="8"/>
      <c r="B19" s="16" t="s">
        <v>67</v>
      </c>
      <c r="C19" s="65">
        <v>1</v>
      </c>
      <c r="D19" s="227" t="s">
        <v>38</v>
      </c>
      <c r="E19" s="100" t="s">
        <v>38</v>
      </c>
      <c r="F19" s="100" t="s">
        <v>38</v>
      </c>
      <c r="G19" s="100" t="s">
        <v>38</v>
      </c>
      <c r="H19" s="154" t="s">
        <v>38</v>
      </c>
      <c r="I19" s="154" t="s">
        <v>38</v>
      </c>
      <c r="J19" s="8"/>
      <c r="K19" s="8"/>
      <c r="L19" s="8"/>
      <c r="M19" s="8"/>
      <c r="N19" s="8"/>
      <c r="O19" s="8"/>
      <c r="P19" s="8"/>
      <c r="Q19" s="8"/>
      <c r="R19" s="8"/>
      <c r="S19" s="8"/>
      <c r="T19" s="8"/>
      <c r="U19" s="8"/>
      <c r="V19" s="8"/>
      <c r="W19" s="8"/>
      <c r="X19" s="8"/>
      <c r="Y19" s="8"/>
      <c r="Z19" s="8"/>
    </row>
    <row r="20" spans="1:26" ht="12.75" customHeight="1" x14ac:dyDescent="0.15">
      <c r="A20" s="8"/>
      <c r="B20" s="96"/>
      <c r="C20" s="58"/>
      <c r="D20" s="57"/>
      <c r="E20" s="58"/>
      <c r="F20" s="58"/>
      <c r="G20" s="58"/>
      <c r="H20" s="96"/>
      <c r="I20" s="96"/>
      <c r="J20" s="8"/>
      <c r="K20" s="8"/>
      <c r="L20" s="8"/>
      <c r="M20" s="8"/>
      <c r="N20" s="8"/>
      <c r="O20" s="8"/>
      <c r="P20" s="8"/>
      <c r="Q20" s="8"/>
      <c r="R20" s="8"/>
      <c r="S20" s="8"/>
      <c r="T20" s="8"/>
      <c r="U20" s="8"/>
      <c r="V20" s="8"/>
      <c r="W20" s="8"/>
      <c r="X20" s="8"/>
      <c r="Y20" s="8"/>
      <c r="Z20" s="8"/>
    </row>
    <row r="21" spans="1:26" ht="12.75" customHeight="1" x14ac:dyDescent="0.15">
      <c r="A21" s="8"/>
      <c r="B21" s="73" t="s">
        <v>69</v>
      </c>
      <c r="C21" s="65">
        <v>0</v>
      </c>
      <c r="D21" s="227" t="s">
        <v>38</v>
      </c>
      <c r="E21" s="100" t="s">
        <v>38</v>
      </c>
      <c r="F21" s="100" t="s">
        <v>38</v>
      </c>
      <c r="G21" s="100" t="s">
        <v>38</v>
      </c>
      <c r="H21" s="154" t="s">
        <v>38</v>
      </c>
      <c r="I21" s="154" t="s">
        <v>38</v>
      </c>
      <c r="J21" s="8"/>
      <c r="K21" s="8"/>
      <c r="L21" s="8"/>
      <c r="M21" s="8"/>
      <c r="N21" s="8"/>
      <c r="O21" s="8"/>
      <c r="P21" s="8"/>
      <c r="Q21" s="8"/>
      <c r="R21" s="8"/>
      <c r="S21" s="8"/>
      <c r="T21" s="8"/>
      <c r="U21" s="8"/>
      <c r="V21" s="8"/>
      <c r="W21" s="8"/>
      <c r="X21" s="8"/>
      <c r="Y21" s="8"/>
      <c r="Z21" s="8"/>
    </row>
    <row r="22" spans="1:26" ht="12.75" customHeight="1" x14ac:dyDescent="0.15">
      <c r="A22" s="8"/>
      <c r="B22" s="78" t="s">
        <v>71</v>
      </c>
      <c r="C22" s="65">
        <v>1</v>
      </c>
      <c r="D22" s="227" t="s">
        <v>38</v>
      </c>
      <c r="E22" s="100" t="s">
        <v>38</v>
      </c>
      <c r="F22" s="100" t="s">
        <v>38</v>
      </c>
      <c r="G22" s="100" t="s">
        <v>38</v>
      </c>
      <c r="H22" s="154" t="s">
        <v>38</v>
      </c>
      <c r="I22" s="154" t="s">
        <v>38</v>
      </c>
      <c r="J22" s="8"/>
      <c r="K22" s="8"/>
      <c r="L22" s="8"/>
      <c r="M22" s="8"/>
      <c r="N22" s="8"/>
      <c r="O22" s="8"/>
      <c r="P22" s="8"/>
      <c r="Q22" s="8"/>
      <c r="R22" s="8"/>
      <c r="S22" s="8"/>
      <c r="T22" s="8"/>
      <c r="U22" s="8"/>
      <c r="V22" s="8"/>
      <c r="W22" s="8"/>
      <c r="X22" s="8"/>
      <c r="Y22" s="8"/>
      <c r="Z22" s="8"/>
    </row>
    <row r="23" spans="1:26" ht="39" customHeight="1" x14ac:dyDescent="0.15">
      <c r="A23" s="8"/>
      <c r="B23" s="78" t="s">
        <v>73</v>
      </c>
      <c r="C23" s="65">
        <v>0</v>
      </c>
      <c r="D23" s="227" t="s">
        <v>807</v>
      </c>
      <c r="E23" s="100" t="s">
        <v>38</v>
      </c>
      <c r="F23" s="100" t="s">
        <v>38</v>
      </c>
      <c r="G23" s="100" t="s">
        <v>38</v>
      </c>
      <c r="H23" s="154" t="s">
        <v>38</v>
      </c>
      <c r="I23" s="154" t="s">
        <v>38</v>
      </c>
      <c r="J23" s="8"/>
      <c r="K23" s="8"/>
      <c r="L23" s="8"/>
      <c r="M23" s="8"/>
      <c r="N23" s="8"/>
      <c r="O23" s="8"/>
      <c r="P23" s="8"/>
      <c r="Q23" s="8"/>
      <c r="R23" s="8"/>
      <c r="S23" s="8"/>
      <c r="T23" s="8"/>
      <c r="U23" s="8"/>
      <c r="V23" s="8"/>
      <c r="W23" s="8"/>
      <c r="X23" s="8"/>
      <c r="Y23" s="8"/>
      <c r="Z23" s="8"/>
    </row>
    <row r="24" spans="1:26" ht="12.75" customHeight="1" x14ac:dyDescent="0.15">
      <c r="A24" s="8"/>
      <c r="B24" s="16" t="s">
        <v>74</v>
      </c>
      <c r="C24" s="100" t="s">
        <v>38</v>
      </c>
      <c r="D24" s="226" t="s">
        <v>38</v>
      </c>
      <c r="E24" s="100" t="s">
        <v>38</v>
      </c>
      <c r="F24" s="100" t="s">
        <v>38</v>
      </c>
      <c r="G24" s="100" t="s">
        <v>38</v>
      </c>
      <c r="H24" s="154" t="s">
        <v>38</v>
      </c>
      <c r="I24" s="154" t="s">
        <v>38</v>
      </c>
      <c r="J24" s="8"/>
      <c r="K24" s="8"/>
      <c r="L24" s="8"/>
      <c r="M24" s="8"/>
      <c r="N24" s="8"/>
      <c r="O24" s="8"/>
      <c r="P24" s="8"/>
      <c r="Q24" s="8"/>
      <c r="R24" s="8"/>
      <c r="S24" s="8"/>
      <c r="T24" s="8"/>
      <c r="U24" s="8"/>
      <c r="V24" s="8"/>
      <c r="W24" s="8"/>
      <c r="X24" s="8"/>
      <c r="Y24" s="8"/>
      <c r="Z24" s="8"/>
    </row>
    <row r="25" spans="1:26" ht="12.75" customHeight="1" x14ac:dyDescent="0.15">
      <c r="A25" s="8"/>
      <c r="B25" s="13" t="s">
        <v>75</v>
      </c>
      <c r="C25" s="100" t="s">
        <v>38</v>
      </c>
      <c r="D25" s="226" t="s">
        <v>38</v>
      </c>
      <c r="E25" s="100" t="s">
        <v>38</v>
      </c>
      <c r="F25" s="100" t="s">
        <v>38</v>
      </c>
      <c r="G25" s="100" t="s">
        <v>38</v>
      </c>
      <c r="H25" s="154" t="s">
        <v>38</v>
      </c>
      <c r="I25" s="154" t="s">
        <v>38</v>
      </c>
      <c r="J25" s="8"/>
      <c r="K25" s="8"/>
      <c r="L25" s="8"/>
      <c r="M25" s="8"/>
      <c r="N25" s="8"/>
      <c r="O25" s="8"/>
      <c r="P25" s="8"/>
      <c r="Q25" s="8"/>
      <c r="R25" s="8"/>
      <c r="S25" s="8"/>
      <c r="T25" s="8"/>
      <c r="U25" s="8"/>
      <c r="V25" s="8"/>
      <c r="W25" s="8"/>
      <c r="X25" s="8"/>
      <c r="Y25" s="8"/>
      <c r="Z25" s="8"/>
    </row>
    <row r="26" spans="1:26" ht="12.75" customHeight="1" x14ac:dyDescent="0.15">
      <c r="A26" s="8"/>
      <c r="B26" s="76" t="s">
        <v>76</v>
      </c>
      <c r="C26" s="100" t="s">
        <v>38</v>
      </c>
      <c r="D26" s="226" t="s">
        <v>38</v>
      </c>
      <c r="E26" s="100" t="s">
        <v>38</v>
      </c>
      <c r="F26" s="100" t="s">
        <v>38</v>
      </c>
      <c r="G26" s="100" t="s">
        <v>38</v>
      </c>
      <c r="H26" s="154" t="s">
        <v>38</v>
      </c>
      <c r="I26" s="154" t="s">
        <v>38</v>
      </c>
      <c r="J26" s="8"/>
      <c r="K26" s="8"/>
      <c r="L26" s="8"/>
      <c r="M26" s="8"/>
      <c r="N26" s="8"/>
      <c r="O26" s="8"/>
      <c r="P26" s="8"/>
      <c r="Q26" s="8"/>
      <c r="R26" s="8"/>
      <c r="S26" s="8"/>
      <c r="T26" s="8"/>
      <c r="U26" s="8"/>
      <c r="V26" s="8"/>
      <c r="W26" s="8"/>
      <c r="X26" s="8"/>
      <c r="Y26" s="8"/>
      <c r="Z26" s="8"/>
    </row>
    <row r="27" spans="1:26" ht="12.75" customHeight="1" x14ac:dyDescent="0.15">
      <c r="A27" s="91"/>
      <c r="B27" s="78" t="s">
        <v>77</v>
      </c>
      <c r="C27" s="65">
        <v>1</v>
      </c>
      <c r="D27" s="226" t="s">
        <v>38</v>
      </c>
      <c r="E27" s="100" t="s">
        <v>38</v>
      </c>
      <c r="F27" s="100" t="s">
        <v>38</v>
      </c>
      <c r="G27" s="100" t="s">
        <v>38</v>
      </c>
      <c r="H27" s="154" t="s">
        <v>38</v>
      </c>
      <c r="I27" s="154" t="s">
        <v>38</v>
      </c>
      <c r="J27" s="91"/>
      <c r="K27" s="91"/>
      <c r="L27" s="91"/>
      <c r="M27" s="91"/>
      <c r="N27" s="91"/>
      <c r="O27" s="91"/>
      <c r="P27" s="91"/>
      <c r="Q27" s="91"/>
      <c r="R27" s="91"/>
      <c r="S27" s="91"/>
      <c r="T27" s="91"/>
      <c r="U27" s="91"/>
      <c r="V27" s="91"/>
      <c r="W27" s="91"/>
      <c r="X27" s="91"/>
      <c r="Y27" s="91"/>
      <c r="Z27" s="91"/>
    </row>
    <row r="28" spans="1:26" ht="12.75" customHeight="1" x14ac:dyDescent="0.15">
      <c r="A28" s="8"/>
      <c r="B28" s="78" t="s">
        <v>79</v>
      </c>
      <c r="C28" s="98" t="s">
        <v>38</v>
      </c>
      <c r="D28" s="227" t="s">
        <v>38</v>
      </c>
      <c r="E28" s="98" t="s">
        <v>38</v>
      </c>
      <c r="F28" s="98" t="s">
        <v>38</v>
      </c>
      <c r="G28" s="98" t="s">
        <v>38</v>
      </c>
      <c r="H28" s="116" t="s">
        <v>38</v>
      </c>
      <c r="I28" s="116" t="s">
        <v>38</v>
      </c>
      <c r="J28" s="8"/>
      <c r="K28" s="8"/>
      <c r="L28" s="8"/>
      <c r="M28" s="8"/>
      <c r="N28" s="8"/>
      <c r="O28" s="8"/>
      <c r="P28" s="8"/>
      <c r="Q28" s="8"/>
      <c r="R28" s="8"/>
      <c r="S28" s="8"/>
      <c r="T28" s="8"/>
      <c r="U28" s="8"/>
      <c r="V28" s="8"/>
      <c r="W28" s="8"/>
      <c r="X28" s="8"/>
      <c r="Y28" s="8"/>
      <c r="Z28" s="8"/>
    </row>
    <row r="29" spans="1:26" ht="12.75" customHeight="1" x14ac:dyDescent="0.15">
      <c r="A29" s="8"/>
      <c r="B29" s="13" t="s">
        <v>81</v>
      </c>
      <c r="C29" s="100" t="s">
        <v>38</v>
      </c>
      <c r="D29" s="226" t="s">
        <v>38</v>
      </c>
      <c r="E29" s="100" t="s">
        <v>38</v>
      </c>
      <c r="F29" s="100" t="s">
        <v>38</v>
      </c>
      <c r="G29" s="100" t="s">
        <v>38</v>
      </c>
      <c r="H29" s="154" t="s">
        <v>38</v>
      </c>
      <c r="I29" s="154" t="s">
        <v>38</v>
      </c>
      <c r="J29" s="8"/>
      <c r="K29" s="8"/>
      <c r="L29" s="8"/>
      <c r="M29" s="8"/>
      <c r="N29" s="8"/>
      <c r="O29" s="8"/>
      <c r="P29" s="8"/>
      <c r="Q29" s="8"/>
      <c r="R29" s="8"/>
      <c r="S29" s="8"/>
      <c r="T29" s="8"/>
      <c r="U29" s="8"/>
      <c r="V29" s="8"/>
      <c r="W29" s="8"/>
      <c r="X29" s="8"/>
      <c r="Y29" s="8"/>
      <c r="Z29" s="8"/>
    </row>
    <row r="30" spans="1:26" ht="12.75" customHeight="1" x14ac:dyDescent="0.15">
      <c r="A30" s="8"/>
      <c r="B30" s="13" t="s">
        <v>84</v>
      </c>
      <c r="C30" s="65">
        <v>1</v>
      </c>
      <c r="D30" s="227" t="s">
        <v>38</v>
      </c>
      <c r="E30" s="100" t="s">
        <v>38</v>
      </c>
      <c r="F30" s="100" t="s">
        <v>38</v>
      </c>
      <c r="G30" s="100" t="s">
        <v>38</v>
      </c>
      <c r="H30" s="154" t="s">
        <v>38</v>
      </c>
      <c r="I30" s="154" t="s">
        <v>38</v>
      </c>
      <c r="J30" s="8"/>
      <c r="K30" s="8"/>
      <c r="L30" s="8"/>
      <c r="M30" s="8"/>
      <c r="N30" s="8"/>
      <c r="O30" s="8"/>
      <c r="P30" s="8"/>
      <c r="Q30" s="8"/>
      <c r="R30" s="8"/>
      <c r="S30" s="8"/>
      <c r="T30" s="8"/>
      <c r="U30" s="8"/>
      <c r="V30" s="8"/>
      <c r="W30" s="8"/>
      <c r="X30" s="8"/>
      <c r="Y30" s="8"/>
      <c r="Z30" s="8"/>
    </row>
    <row r="31" spans="1:26" ht="74" customHeight="1" x14ac:dyDescent="0.15">
      <c r="A31" s="8"/>
      <c r="B31" s="13" t="s">
        <v>86</v>
      </c>
      <c r="C31" s="65">
        <v>1</v>
      </c>
      <c r="D31" s="227" t="s">
        <v>808</v>
      </c>
      <c r="E31" s="100" t="s">
        <v>38</v>
      </c>
      <c r="F31" s="100" t="s">
        <v>38</v>
      </c>
      <c r="G31" s="100" t="s">
        <v>38</v>
      </c>
      <c r="H31" s="154" t="s">
        <v>38</v>
      </c>
      <c r="I31" s="154" t="s">
        <v>38</v>
      </c>
      <c r="J31" s="8"/>
      <c r="K31" s="8"/>
      <c r="L31" s="8"/>
      <c r="M31" s="8"/>
      <c r="N31" s="8"/>
      <c r="O31" s="8"/>
      <c r="P31" s="8"/>
      <c r="Q31" s="8"/>
      <c r="R31" s="8"/>
      <c r="S31" s="8"/>
      <c r="T31" s="8"/>
      <c r="U31" s="8"/>
      <c r="V31" s="8"/>
      <c r="W31" s="8"/>
      <c r="X31" s="8"/>
      <c r="Y31" s="8"/>
      <c r="Z31" s="8"/>
    </row>
    <row r="32" spans="1:26" ht="26" customHeight="1" x14ac:dyDescent="0.15">
      <c r="A32" s="8"/>
      <c r="B32" s="13" t="s">
        <v>88</v>
      </c>
      <c r="C32" s="65">
        <v>1</v>
      </c>
      <c r="D32" s="227" t="s">
        <v>809</v>
      </c>
      <c r="E32" s="100" t="s">
        <v>38</v>
      </c>
      <c r="F32" s="100" t="s">
        <v>38</v>
      </c>
      <c r="G32" s="100" t="s">
        <v>38</v>
      </c>
      <c r="H32" s="154" t="s">
        <v>38</v>
      </c>
      <c r="I32" s="154" t="s">
        <v>38</v>
      </c>
      <c r="J32" s="8"/>
      <c r="K32" s="8"/>
      <c r="L32" s="8"/>
      <c r="M32" s="8"/>
      <c r="N32" s="8"/>
      <c r="O32" s="8"/>
      <c r="P32" s="8"/>
      <c r="Q32" s="8"/>
      <c r="R32" s="8"/>
      <c r="S32" s="8"/>
      <c r="T32" s="8"/>
      <c r="U32" s="8"/>
      <c r="V32" s="8"/>
      <c r="W32" s="8"/>
      <c r="X32" s="8"/>
      <c r="Y32" s="8"/>
      <c r="Z32" s="8"/>
    </row>
    <row r="33" spans="1:26" ht="12.75" customHeight="1" x14ac:dyDescent="0.15">
      <c r="A33" s="8"/>
      <c r="B33" s="13" t="s">
        <v>91</v>
      </c>
      <c r="C33" s="65">
        <v>1</v>
      </c>
      <c r="D33" s="226" t="s">
        <v>38</v>
      </c>
      <c r="E33" s="100" t="s">
        <v>38</v>
      </c>
      <c r="F33" s="100" t="s">
        <v>38</v>
      </c>
      <c r="G33" s="100" t="s">
        <v>38</v>
      </c>
      <c r="H33" s="154" t="s">
        <v>38</v>
      </c>
      <c r="I33" s="154" t="s">
        <v>38</v>
      </c>
      <c r="J33" s="8"/>
      <c r="K33" s="8"/>
      <c r="L33" s="8"/>
      <c r="M33" s="8"/>
      <c r="N33" s="8"/>
      <c r="O33" s="8"/>
      <c r="P33" s="8"/>
      <c r="Q33" s="8"/>
      <c r="R33" s="8"/>
      <c r="S33" s="8"/>
      <c r="T33" s="8"/>
      <c r="U33" s="8"/>
      <c r="V33" s="8"/>
      <c r="W33" s="8"/>
      <c r="X33" s="8"/>
      <c r="Y33" s="8"/>
      <c r="Z33" s="8"/>
    </row>
    <row r="34" spans="1:26" ht="12.75" customHeight="1" x14ac:dyDescent="0.15">
      <c r="A34" s="8"/>
      <c r="B34" s="13" t="s">
        <v>95</v>
      </c>
      <c r="C34" s="65">
        <v>1</v>
      </c>
      <c r="D34" s="226" t="s">
        <v>38</v>
      </c>
      <c r="E34" s="100" t="s">
        <v>38</v>
      </c>
      <c r="F34" s="100" t="s">
        <v>38</v>
      </c>
      <c r="G34" s="100" t="s">
        <v>38</v>
      </c>
      <c r="H34" s="154" t="s">
        <v>38</v>
      </c>
      <c r="I34" s="154" t="s">
        <v>38</v>
      </c>
      <c r="J34" s="8"/>
      <c r="K34" s="8"/>
      <c r="L34" s="8"/>
      <c r="M34" s="8"/>
      <c r="N34" s="8"/>
      <c r="O34" s="8"/>
      <c r="P34" s="8"/>
      <c r="Q34" s="8"/>
      <c r="R34" s="8"/>
      <c r="S34" s="8"/>
      <c r="T34" s="8"/>
      <c r="U34" s="8"/>
      <c r="V34" s="8"/>
      <c r="W34" s="8"/>
      <c r="X34" s="8"/>
      <c r="Y34" s="8"/>
      <c r="Z34" s="8"/>
    </row>
    <row r="35" spans="1:26" ht="12.75" customHeight="1" x14ac:dyDescent="0.15">
      <c r="A35" s="8"/>
      <c r="B35" s="13" t="s">
        <v>96</v>
      </c>
      <c r="C35" s="65">
        <v>1</v>
      </c>
      <c r="D35" s="226" t="s">
        <v>38</v>
      </c>
      <c r="E35" s="100" t="s">
        <v>38</v>
      </c>
      <c r="F35" s="100" t="s">
        <v>38</v>
      </c>
      <c r="G35" s="100" t="s">
        <v>38</v>
      </c>
      <c r="H35" s="154" t="s">
        <v>38</v>
      </c>
      <c r="I35" s="154" t="s">
        <v>38</v>
      </c>
      <c r="J35" s="8"/>
      <c r="K35" s="8"/>
      <c r="L35" s="8"/>
      <c r="M35" s="8"/>
      <c r="N35" s="8"/>
      <c r="O35" s="8"/>
      <c r="P35" s="8"/>
      <c r="Q35" s="8"/>
      <c r="R35" s="8"/>
      <c r="S35" s="8"/>
      <c r="T35" s="8"/>
      <c r="U35" s="8"/>
      <c r="V35" s="8"/>
      <c r="W35" s="8"/>
      <c r="X35" s="8"/>
      <c r="Y35" s="8"/>
      <c r="Z35" s="8"/>
    </row>
    <row r="36" spans="1:26" ht="12.75" customHeight="1" x14ac:dyDescent="0.15">
      <c r="A36" s="91"/>
      <c r="B36" s="97" t="s">
        <v>99</v>
      </c>
      <c r="C36" s="67" t="s">
        <v>38</v>
      </c>
      <c r="D36" s="227" t="s">
        <v>38</v>
      </c>
      <c r="E36" s="65" t="s">
        <v>38</v>
      </c>
      <c r="F36" s="65" t="s">
        <v>38</v>
      </c>
      <c r="G36" s="65" t="s">
        <v>38</v>
      </c>
      <c r="H36" s="96" t="s">
        <v>38</v>
      </c>
      <c r="I36" s="96" t="s">
        <v>38</v>
      </c>
      <c r="J36" s="91"/>
      <c r="K36" s="91"/>
      <c r="L36" s="91"/>
      <c r="M36" s="91"/>
      <c r="N36" s="91"/>
      <c r="O36" s="91"/>
      <c r="P36" s="91"/>
      <c r="Q36" s="91"/>
      <c r="R36" s="91"/>
      <c r="S36" s="91"/>
      <c r="T36" s="91"/>
      <c r="U36" s="91"/>
      <c r="V36" s="91"/>
      <c r="W36" s="91"/>
      <c r="X36" s="91"/>
      <c r="Y36" s="91"/>
      <c r="Z36" s="91"/>
    </row>
    <row r="37" spans="1:26" ht="12.75" customHeight="1" x14ac:dyDescent="0.15">
      <c r="A37" s="91"/>
      <c r="B37" s="97" t="s">
        <v>101</v>
      </c>
      <c r="C37" s="67" t="s">
        <v>38</v>
      </c>
      <c r="D37" s="227" t="s">
        <v>38</v>
      </c>
      <c r="E37" s="65" t="s">
        <v>38</v>
      </c>
      <c r="F37" s="65" t="s">
        <v>38</v>
      </c>
      <c r="G37" s="65" t="s">
        <v>38</v>
      </c>
      <c r="H37" s="96" t="s">
        <v>38</v>
      </c>
      <c r="I37" s="96" t="s">
        <v>38</v>
      </c>
      <c r="J37" s="91"/>
      <c r="K37" s="91"/>
      <c r="L37" s="91"/>
      <c r="M37" s="91"/>
      <c r="N37" s="91"/>
      <c r="O37" s="91"/>
      <c r="P37" s="91"/>
      <c r="Q37" s="91"/>
      <c r="R37" s="91"/>
      <c r="S37" s="91"/>
      <c r="T37" s="91"/>
      <c r="U37" s="91"/>
      <c r="V37" s="91"/>
      <c r="W37" s="91"/>
      <c r="X37" s="91"/>
      <c r="Y37" s="91"/>
      <c r="Z37" s="91"/>
    </row>
    <row r="38" spans="1:26" ht="78" customHeight="1" x14ac:dyDescent="0.15">
      <c r="A38" s="8"/>
      <c r="B38" s="97" t="s">
        <v>103</v>
      </c>
      <c r="C38" s="67">
        <v>1</v>
      </c>
      <c r="D38" s="57" t="s">
        <v>810</v>
      </c>
      <c r="E38" s="65" t="s">
        <v>38</v>
      </c>
      <c r="F38" s="65" t="s">
        <v>38</v>
      </c>
      <c r="G38" s="65" t="s">
        <v>38</v>
      </c>
      <c r="H38" s="230" t="s">
        <v>811</v>
      </c>
      <c r="I38" s="96" t="s">
        <v>38</v>
      </c>
      <c r="J38" s="8"/>
      <c r="K38" s="8"/>
      <c r="L38" s="8"/>
      <c r="M38" s="8"/>
      <c r="N38" s="8"/>
      <c r="O38" s="8"/>
      <c r="P38" s="8"/>
      <c r="Q38" s="8"/>
      <c r="R38" s="8"/>
      <c r="S38" s="8"/>
      <c r="T38" s="8"/>
      <c r="U38" s="8"/>
      <c r="V38" s="8"/>
      <c r="W38" s="8"/>
      <c r="X38" s="8"/>
      <c r="Y38" s="8"/>
      <c r="Z38" s="8"/>
    </row>
    <row r="39" spans="1:26" ht="13" customHeight="1" x14ac:dyDescent="0.15">
      <c r="A39" s="8"/>
      <c r="B39" s="77" t="s">
        <v>105</v>
      </c>
      <c r="C39" s="67">
        <v>1</v>
      </c>
      <c r="D39" s="227" t="s">
        <v>38</v>
      </c>
      <c r="E39" s="65" t="s">
        <v>38</v>
      </c>
      <c r="F39" s="65" t="s">
        <v>38</v>
      </c>
      <c r="G39" s="65" t="s">
        <v>38</v>
      </c>
      <c r="H39" s="96" t="s">
        <v>38</v>
      </c>
      <c r="I39" s="96" t="s">
        <v>38</v>
      </c>
      <c r="J39" s="8"/>
      <c r="K39" s="8"/>
      <c r="L39" s="8"/>
      <c r="M39" s="8"/>
      <c r="N39" s="8"/>
      <c r="O39" s="8"/>
      <c r="P39" s="8"/>
      <c r="Q39" s="8"/>
      <c r="R39" s="8"/>
      <c r="S39" s="8"/>
      <c r="T39" s="8"/>
      <c r="U39" s="8"/>
      <c r="V39" s="8"/>
      <c r="W39" s="8"/>
      <c r="X39" s="8"/>
      <c r="Y39" s="8"/>
      <c r="Z39" s="8"/>
    </row>
    <row r="40" spans="1:26" ht="26" x14ac:dyDescent="0.15">
      <c r="A40" s="8"/>
      <c r="B40" s="20" t="s">
        <v>107</v>
      </c>
      <c r="C40" s="67">
        <v>1</v>
      </c>
      <c r="D40" s="227" t="s">
        <v>812</v>
      </c>
      <c r="E40" s="65" t="s">
        <v>38</v>
      </c>
      <c r="F40" s="65" t="s">
        <v>38</v>
      </c>
      <c r="G40" s="65" t="s">
        <v>38</v>
      </c>
      <c r="H40" s="96" t="s">
        <v>38</v>
      </c>
      <c r="I40" s="96" t="s">
        <v>38</v>
      </c>
      <c r="J40" s="8"/>
      <c r="K40" s="8"/>
      <c r="L40" s="8"/>
      <c r="M40" s="8"/>
      <c r="N40" s="8"/>
      <c r="O40" s="8"/>
      <c r="P40" s="8"/>
      <c r="Q40" s="8"/>
      <c r="R40" s="8"/>
      <c r="S40" s="8"/>
      <c r="T40" s="8"/>
      <c r="U40" s="8"/>
      <c r="V40" s="8"/>
      <c r="W40" s="8"/>
      <c r="X40" s="8"/>
      <c r="Y40" s="8"/>
      <c r="Z40" s="8"/>
    </row>
    <row r="41" spans="1:26" ht="12.75" customHeight="1" x14ac:dyDescent="0.15">
      <c r="A41" s="8"/>
      <c r="B41" s="77" t="s">
        <v>109</v>
      </c>
      <c r="C41" s="67">
        <v>1</v>
      </c>
      <c r="D41" s="227" t="s">
        <v>38</v>
      </c>
      <c r="E41" s="65" t="s">
        <v>38</v>
      </c>
      <c r="F41" s="65" t="s">
        <v>38</v>
      </c>
      <c r="G41" s="65" t="s">
        <v>38</v>
      </c>
      <c r="H41" s="96" t="s">
        <v>38</v>
      </c>
      <c r="I41" s="96" t="s">
        <v>38</v>
      </c>
      <c r="J41" s="8"/>
      <c r="K41" s="8"/>
      <c r="L41" s="8"/>
      <c r="M41" s="8"/>
      <c r="N41" s="8"/>
      <c r="O41" s="8"/>
      <c r="P41" s="8"/>
      <c r="Q41" s="8"/>
      <c r="R41" s="8"/>
      <c r="S41" s="8"/>
      <c r="T41" s="8"/>
      <c r="U41" s="8"/>
      <c r="V41" s="8"/>
      <c r="W41" s="8"/>
      <c r="X41" s="8"/>
      <c r="Y41" s="8"/>
      <c r="Z41" s="8"/>
    </row>
    <row r="42" spans="1:26" ht="12.75" customHeight="1" x14ac:dyDescent="0.15">
      <c r="A42" s="8"/>
      <c r="B42" s="20" t="s">
        <v>111</v>
      </c>
      <c r="C42" s="67">
        <v>1</v>
      </c>
      <c r="D42" s="227" t="s">
        <v>38</v>
      </c>
      <c r="E42" s="65" t="s">
        <v>38</v>
      </c>
      <c r="F42" s="65" t="s">
        <v>38</v>
      </c>
      <c r="G42" s="65" t="s">
        <v>38</v>
      </c>
      <c r="H42" s="96" t="s">
        <v>38</v>
      </c>
      <c r="I42" s="96" t="s">
        <v>38</v>
      </c>
      <c r="J42" s="8"/>
      <c r="K42" s="8"/>
      <c r="L42" s="8"/>
      <c r="M42" s="8"/>
      <c r="N42" s="8"/>
      <c r="O42" s="8"/>
      <c r="P42" s="8"/>
      <c r="Q42" s="8"/>
      <c r="R42" s="8"/>
      <c r="S42" s="8"/>
      <c r="T42" s="8"/>
      <c r="U42" s="8"/>
      <c r="V42" s="8"/>
      <c r="W42" s="8"/>
      <c r="X42" s="8"/>
      <c r="Y42" s="8"/>
      <c r="Z42" s="8"/>
    </row>
    <row r="43" spans="1:26" ht="12.75" customHeight="1" x14ac:dyDescent="0.15">
      <c r="A43" s="8"/>
      <c r="B43" s="20" t="s">
        <v>113</v>
      </c>
      <c r="C43" s="67">
        <v>1</v>
      </c>
      <c r="D43" s="227" t="s">
        <v>38</v>
      </c>
      <c r="E43" s="65" t="s">
        <v>38</v>
      </c>
      <c r="F43" s="65" t="s">
        <v>38</v>
      </c>
      <c r="G43" s="65" t="s">
        <v>38</v>
      </c>
      <c r="H43" s="96" t="s">
        <v>38</v>
      </c>
      <c r="I43" s="96" t="s">
        <v>38</v>
      </c>
      <c r="J43" s="8"/>
      <c r="K43" s="8"/>
      <c r="L43" s="8"/>
      <c r="M43" s="8"/>
      <c r="N43" s="8"/>
      <c r="O43" s="8"/>
      <c r="P43" s="8"/>
      <c r="Q43" s="8"/>
      <c r="R43" s="8"/>
      <c r="S43" s="8"/>
      <c r="T43" s="8"/>
      <c r="U43" s="8"/>
      <c r="V43" s="8"/>
      <c r="W43" s="8"/>
      <c r="X43" s="8"/>
      <c r="Y43" s="8"/>
      <c r="Z43" s="8"/>
    </row>
    <row r="44" spans="1:26" ht="28" customHeight="1" x14ac:dyDescent="0.15">
      <c r="A44" s="8"/>
      <c r="B44" s="20" t="s">
        <v>115</v>
      </c>
      <c r="C44" s="67">
        <v>1</v>
      </c>
      <c r="D44" s="227" t="s">
        <v>813</v>
      </c>
      <c r="E44" s="102" t="s">
        <v>38</v>
      </c>
      <c r="F44" s="102" t="s">
        <v>38</v>
      </c>
      <c r="G44" s="102" t="s">
        <v>38</v>
      </c>
      <c r="H44" s="116" t="s">
        <v>38</v>
      </c>
      <c r="I44" s="116" t="s">
        <v>38</v>
      </c>
      <c r="J44" s="8"/>
      <c r="K44" s="8"/>
      <c r="L44" s="8"/>
      <c r="M44" s="8"/>
      <c r="N44" s="8"/>
      <c r="O44" s="8"/>
      <c r="P44" s="8"/>
      <c r="Q44" s="8"/>
      <c r="R44" s="8"/>
      <c r="S44" s="8"/>
      <c r="T44" s="8"/>
      <c r="U44" s="8"/>
      <c r="V44" s="8"/>
      <c r="W44" s="8"/>
      <c r="X44" s="8"/>
      <c r="Y44" s="8"/>
      <c r="Z44" s="8"/>
    </row>
    <row r="45" spans="1:26" ht="12.75" customHeight="1" x14ac:dyDescent="0.15">
      <c r="A45" s="8"/>
      <c r="B45" s="20" t="s">
        <v>117</v>
      </c>
      <c r="C45" s="67">
        <v>1</v>
      </c>
      <c r="D45" s="227" t="s">
        <v>38</v>
      </c>
      <c r="E45" s="65" t="s">
        <v>38</v>
      </c>
      <c r="F45" s="65" t="s">
        <v>38</v>
      </c>
      <c r="G45" s="65" t="s">
        <v>38</v>
      </c>
      <c r="H45" s="116" t="s">
        <v>38</v>
      </c>
      <c r="I45" s="116" t="s">
        <v>38</v>
      </c>
      <c r="J45" s="8"/>
      <c r="K45" s="8"/>
      <c r="L45" s="8"/>
      <c r="M45" s="8"/>
      <c r="N45" s="8"/>
      <c r="O45" s="8"/>
      <c r="P45" s="8"/>
      <c r="Q45" s="8"/>
      <c r="R45" s="8"/>
      <c r="S45" s="8"/>
      <c r="T45" s="8"/>
      <c r="U45" s="8"/>
      <c r="V45" s="8"/>
      <c r="W45" s="8"/>
      <c r="X45" s="8"/>
      <c r="Y45" s="8"/>
      <c r="Z45" s="8"/>
    </row>
    <row r="46" spans="1:26" ht="12.75" customHeight="1" x14ac:dyDescent="0.15">
      <c r="A46" s="8"/>
      <c r="B46" s="16" t="s">
        <v>120</v>
      </c>
      <c r="C46" s="67" t="s">
        <v>38</v>
      </c>
      <c r="D46" s="12" t="s">
        <v>38</v>
      </c>
      <c r="E46" s="65" t="s">
        <v>38</v>
      </c>
      <c r="F46" s="65" t="s">
        <v>38</v>
      </c>
      <c r="G46" s="65" t="s">
        <v>38</v>
      </c>
      <c r="H46" s="96" t="s">
        <v>38</v>
      </c>
      <c r="I46" s="96" t="s">
        <v>38</v>
      </c>
      <c r="J46" s="8"/>
      <c r="K46" s="8"/>
      <c r="L46" s="8"/>
      <c r="M46" s="8"/>
      <c r="N46" s="8"/>
      <c r="O46" s="8"/>
      <c r="P46" s="8"/>
      <c r="Q46" s="8"/>
      <c r="R46" s="8"/>
      <c r="S46" s="8"/>
      <c r="T46" s="8"/>
      <c r="U46" s="8"/>
      <c r="V46" s="8"/>
      <c r="W46" s="8"/>
      <c r="X46" s="8"/>
      <c r="Y46" s="8"/>
      <c r="Z46" s="8"/>
    </row>
    <row r="47" spans="1:26" ht="12.75" customHeight="1" x14ac:dyDescent="0.15">
      <c r="A47" s="8"/>
      <c r="B47" s="20" t="s">
        <v>122</v>
      </c>
      <c r="C47" s="67">
        <v>1</v>
      </c>
      <c r="D47" s="227" t="s">
        <v>38</v>
      </c>
      <c r="E47" s="65" t="s">
        <v>38</v>
      </c>
      <c r="F47" s="65" t="s">
        <v>38</v>
      </c>
      <c r="G47" s="65" t="s">
        <v>38</v>
      </c>
      <c r="H47" s="116" t="s">
        <v>38</v>
      </c>
      <c r="I47" s="96" t="s">
        <v>38</v>
      </c>
      <c r="J47" s="8"/>
      <c r="K47" s="8"/>
      <c r="L47" s="8"/>
      <c r="M47" s="8"/>
      <c r="N47" s="8"/>
      <c r="O47" s="8"/>
      <c r="P47" s="8"/>
      <c r="Q47" s="8"/>
      <c r="R47" s="8"/>
      <c r="S47" s="8"/>
      <c r="T47" s="8"/>
      <c r="U47" s="8"/>
      <c r="V47" s="8"/>
      <c r="W47" s="8"/>
      <c r="X47" s="8"/>
      <c r="Y47" s="8"/>
      <c r="Z47" s="8"/>
    </row>
    <row r="48" spans="1:26" ht="12.75" customHeight="1" x14ac:dyDescent="0.15">
      <c r="A48" s="8"/>
      <c r="B48" s="20" t="s">
        <v>124</v>
      </c>
      <c r="C48" s="67">
        <v>1</v>
      </c>
      <c r="D48" s="227" t="s">
        <v>38</v>
      </c>
      <c r="E48" s="65" t="s">
        <v>38</v>
      </c>
      <c r="F48" s="65" t="s">
        <v>38</v>
      </c>
      <c r="G48" s="65" t="s">
        <v>38</v>
      </c>
      <c r="H48" s="94" t="s">
        <v>38</v>
      </c>
      <c r="I48" s="94" t="s">
        <v>38</v>
      </c>
      <c r="J48" s="8"/>
      <c r="K48" s="8"/>
      <c r="L48" s="8"/>
      <c r="M48" s="8"/>
      <c r="N48" s="8"/>
      <c r="O48" s="8"/>
      <c r="P48" s="8"/>
      <c r="Q48" s="8"/>
      <c r="R48" s="8"/>
      <c r="S48" s="8"/>
      <c r="T48" s="8"/>
      <c r="U48" s="8"/>
      <c r="V48" s="8"/>
      <c r="W48" s="8"/>
      <c r="X48" s="8"/>
      <c r="Y48" s="8"/>
      <c r="Z48" s="8"/>
    </row>
    <row r="49" spans="1:26" ht="12.75" customHeight="1" x14ac:dyDescent="0.15">
      <c r="A49" s="8"/>
      <c r="B49" s="16" t="s">
        <v>126</v>
      </c>
      <c r="C49" s="67" t="s">
        <v>38</v>
      </c>
      <c r="D49" s="57" t="s">
        <v>38</v>
      </c>
      <c r="E49" s="65" t="s">
        <v>38</v>
      </c>
      <c r="F49" s="65" t="s">
        <v>38</v>
      </c>
      <c r="G49" s="65" t="s">
        <v>38</v>
      </c>
      <c r="H49" s="94" t="s">
        <v>38</v>
      </c>
      <c r="I49" s="94" t="s">
        <v>38</v>
      </c>
      <c r="J49" s="8"/>
      <c r="K49" s="8"/>
      <c r="L49" s="8"/>
      <c r="M49" s="8"/>
      <c r="N49" s="8"/>
      <c r="O49" s="8"/>
      <c r="P49" s="8"/>
      <c r="Q49" s="8"/>
      <c r="R49" s="8"/>
      <c r="S49" s="8"/>
      <c r="T49" s="8"/>
      <c r="U49" s="8"/>
      <c r="V49" s="8"/>
      <c r="W49" s="8"/>
      <c r="X49" s="8"/>
      <c r="Y49" s="8"/>
      <c r="Z49" s="8"/>
    </row>
    <row r="50" spans="1:26" ht="82" customHeight="1" x14ac:dyDescent="0.15">
      <c r="A50" s="8"/>
      <c r="B50" s="20" t="s">
        <v>128</v>
      </c>
      <c r="C50" s="67">
        <v>1</v>
      </c>
      <c r="D50" s="57" t="s">
        <v>814</v>
      </c>
      <c r="E50" s="65" t="s">
        <v>38</v>
      </c>
      <c r="F50" s="65" t="s">
        <v>38</v>
      </c>
      <c r="G50" s="65" t="s">
        <v>38</v>
      </c>
      <c r="H50" s="94" t="s">
        <v>815</v>
      </c>
      <c r="I50" s="94" t="s">
        <v>38</v>
      </c>
      <c r="J50" s="8"/>
      <c r="K50" s="8"/>
      <c r="L50" s="8"/>
      <c r="M50" s="8"/>
      <c r="N50" s="8"/>
      <c r="O50" s="8"/>
      <c r="P50" s="8"/>
      <c r="Q50" s="8"/>
      <c r="R50" s="8"/>
      <c r="S50" s="8"/>
      <c r="T50" s="8"/>
      <c r="U50" s="8"/>
      <c r="V50" s="8"/>
      <c r="W50" s="8"/>
      <c r="X50" s="8"/>
      <c r="Y50" s="8"/>
      <c r="Z50" s="8"/>
    </row>
    <row r="51" spans="1:26" ht="12.75" customHeight="1" x14ac:dyDescent="0.15">
      <c r="A51" s="8"/>
      <c r="B51" s="20" t="s">
        <v>130</v>
      </c>
      <c r="C51" s="67" t="s">
        <v>38</v>
      </c>
      <c r="D51" s="57" t="s">
        <v>38</v>
      </c>
      <c r="E51" s="65" t="s">
        <v>38</v>
      </c>
      <c r="F51" s="65" t="s">
        <v>38</v>
      </c>
      <c r="G51" s="65" t="s">
        <v>38</v>
      </c>
      <c r="H51" s="94" t="s">
        <v>38</v>
      </c>
      <c r="I51" s="94" t="s">
        <v>38</v>
      </c>
      <c r="J51" s="8"/>
      <c r="K51" s="8"/>
      <c r="L51" s="8"/>
      <c r="M51" s="8"/>
      <c r="N51" s="8"/>
      <c r="O51" s="8"/>
      <c r="P51" s="8"/>
      <c r="Q51" s="8"/>
      <c r="R51" s="8"/>
      <c r="S51" s="8"/>
      <c r="T51" s="8"/>
      <c r="U51" s="8"/>
      <c r="V51" s="8"/>
      <c r="W51" s="8"/>
      <c r="X51" s="8"/>
      <c r="Y51" s="8"/>
      <c r="Z51" s="8"/>
    </row>
    <row r="52" spans="1:26" ht="31" customHeight="1" x14ac:dyDescent="0.15">
      <c r="A52" s="8"/>
      <c r="B52" s="20" t="s">
        <v>132</v>
      </c>
      <c r="C52" s="67" t="s">
        <v>38</v>
      </c>
      <c r="D52" s="57" t="s">
        <v>816</v>
      </c>
      <c r="E52" s="65">
        <v>1</v>
      </c>
      <c r="F52" s="65">
        <v>0</v>
      </c>
      <c r="G52" s="65">
        <v>0</v>
      </c>
      <c r="H52" s="94" t="s">
        <v>38</v>
      </c>
      <c r="I52" s="94" t="s">
        <v>38</v>
      </c>
      <c r="J52" s="8"/>
      <c r="K52" s="8"/>
      <c r="L52" s="8"/>
      <c r="M52" s="8"/>
      <c r="N52" s="8"/>
      <c r="O52" s="8"/>
      <c r="P52" s="8"/>
      <c r="Q52" s="8"/>
      <c r="R52" s="8"/>
      <c r="S52" s="8"/>
      <c r="T52" s="8"/>
      <c r="U52" s="8"/>
      <c r="V52" s="8"/>
      <c r="W52" s="8"/>
      <c r="X52" s="8"/>
      <c r="Y52" s="8"/>
      <c r="Z52" s="8"/>
    </row>
    <row r="53" spans="1:26" ht="51" customHeight="1" x14ac:dyDescent="0.15">
      <c r="A53" s="8"/>
      <c r="B53" s="20" t="s">
        <v>134</v>
      </c>
      <c r="C53" s="67" t="s">
        <v>38</v>
      </c>
      <c r="D53" s="57" t="s">
        <v>817</v>
      </c>
      <c r="E53" s="65">
        <v>1</v>
      </c>
      <c r="F53" s="65">
        <v>0</v>
      </c>
      <c r="G53" s="65">
        <v>0</v>
      </c>
      <c r="H53" s="94" t="s">
        <v>38</v>
      </c>
      <c r="I53" s="94" t="s">
        <v>38</v>
      </c>
      <c r="J53" s="8"/>
      <c r="K53" s="8"/>
      <c r="L53" s="8"/>
      <c r="M53" s="8"/>
      <c r="N53" s="8"/>
      <c r="O53" s="8"/>
      <c r="P53" s="8"/>
      <c r="Q53" s="8"/>
      <c r="R53" s="8"/>
      <c r="S53" s="8"/>
      <c r="T53" s="8"/>
      <c r="U53" s="8"/>
      <c r="V53" s="8"/>
      <c r="W53" s="8"/>
      <c r="X53" s="8"/>
      <c r="Y53" s="8"/>
      <c r="Z53" s="8"/>
    </row>
    <row r="54" spans="1:26" ht="44" customHeight="1" x14ac:dyDescent="0.15">
      <c r="A54" s="8"/>
      <c r="B54" s="16" t="s">
        <v>136</v>
      </c>
      <c r="C54" s="67" t="s">
        <v>38</v>
      </c>
      <c r="D54" s="57" t="s">
        <v>818</v>
      </c>
      <c r="E54" s="65">
        <v>1</v>
      </c>
      <c r="F54" s="65">
        <v>0</v>
      </c>
      <c r="G54" s="65">
        <v>0</v>
      </c>
      <c r="H54" s="94" t="s">
        <v>38</v>
      </c>
      <c r="I54" s="94" t="s">
        <v>38</v>
      </c>
      <c r="J54" s="8"/>
      <c r="K54" s="8"/>
      <c r="L54" s="8"/>
      <c r="M54" s="8"/>
      <c r="N54" s="8"/>
      <c r="O54" s="8"/>
      <c r="P54" s="8"/>
      <c r="Q54" s="8"/>
      <c r="R54" s="8"/>
      <c r="S54" s="8"/>
      <c r="T54" s="8"/>
      <c r="U54" s="8"/>
      <c r="V54" s="8"/>
      <c r="W54" s="8"/>
      <c r="X54" s="8"/>
      <c r="Y54" s="8"/>
      <c r="Z54" s="8"/>
    </row>
    <row r="55" spans="1:26" ht="31" customHeight="1" x14ac:dyDescent="0.15">
      <c r="A55" s="8"/>
      <c r="B55" s="16" t="s">
        <v>138</v>
      </c>
      <c r="C55" s="67">
        <v>1</v>
      </c>
      <c r="D55" s="57" t="s">
        <v>819</v>
      </c>
      <c r="E55" s="65" t="s">
        <v>38</v>
      </c>
      <c r="F55" s="65" t="s">
        <v>38</v>
      </c>
      <c r="G55" s="65" t="s">
        <v>38</v>
      </c>
      <c r="H55" s="94" t="s">
        <v>38</v>
      </c>
      <c r="I55" s="94" t="s">
        <v>38</v>
      </c>
      <c r="J55" s="8"/>
      <c r="K55" s="8"/>
      <c r="L55" s="8"/>
      <c r="M55" s="8"/>
      <c r="N55" s="8"/>
      <c r="O55" s="8"/>
      <c r="P55" s="8"/>
      <c r="Q55" s="8"/>
      <c r="R55" s="8"/>
      <c r="S55" s="8"/>
      <c r="T55" s="8"/>
      <c r="U55" s="8"/>
      <c r="V55" s="8"/>
      <c r="W55" s="8"/>
      <c r="X55" s="8"/>
      <c r="Y55" s="8"/>
      <c r="Z55" s="8"/>
    </row>
    <row r="56" spans="1:26" ht="12.75" customHeight="1" x14ac:dyDescent="0.15">
      <c r="A56" s="8"/>
      <c r="B56" s="16" t="s">
        <v>140</v>
      </c>
      <c r="C56" s="67" t="s">
        <v>38</v>
      </c>
      <c r="D56" s="57" t="s">
        <v>38</v>
      </c>
      <c r="E56" s="65" t="s">
        <v>38</v>
      </c>
      <c r="F56" s="65" t="s">
        <v>38</v>
      </c>
      <c r="G56" s="65" t="s">
        <v>38</v>
      </c>
      <c r="H56" s="94" t="s">
        <v>38</v>
      </c>
      <c r="I56" s="94" t="s">
        <v>38</v>
      </c>
      <c r="J56" s="8"/>
      <c r="K56" s="8"/>
      <c r="L56" s="8"/>
      <c r="M56" s="8"/>
      <c r="N56" s="8"/>
      <c r="O56" s="8"/>
      <c r="P56" s="8"/>
      <c r="Q56" s="8"/>
      <c r="R56" s="8"/>
      <c r="S56" s="8"/>
      <c r="T56" s="8"/>
      <c r="U56" s="8"/>
      <c r="V56" s="8"/>
      <c r="W56" s="8"/>
      <c r="X56" s="8"/>
      <c r="Y56" s="8"/>
      <c r="Z56" s="8"/>
    </row>
    <row r="57" spans="1:26" ht="12.75" customHeight="1" x14ac:dyDescent="0.15">
      <c r="A57" s="8"/>
      <c r="B57" s="16" t="s">
        <v>143</v>
      </c>
      <c r="C57" s="67" t="s">
        <v>38</v>
      </c>
      <c r="D57" s="57" t="s">
        <v>38</v>
      </c>
      <c r="E57" s="65" t="s">
        <v>38</v>
      </c>
      <c r="F57" s="65" t="s">
        <v>38</v>
      </c>
      <c r="G57" s="65" t="s">
        <v>38</v>
      </c>
      <c r="H57" s="94" t="s">
        <v>38</v>
      </c>
      <c r="I57" s="94" t="s">
        <v>38</v>
      </c>
      <c r="J57" s="8"/>
      <c r="K57" s="8"/>
      <c r="L57" s="8"/>
      <c r="M57" s="8"/>
      <c r="N57" s="8"/>
      <c r="O57" s="8"/>
      <c r="P57" s="8"/>
      <c r="Q57" s="8"/>
      <c r="R57" s="8"/>
      <c r="S57" s="8"/>
      <c r="T57" s="8"/>
      <c r="U57" s="8"/>
      <c r="V57" s="8"/>
      <c r="W57" s="8"/>
      <c r="X57" s="8"/>
      <c r="Y57" s="8"/>
      <c r="Z57" s="8"/>
    </row>
    <row r="58" spans="1:26" ht="12.75" customHeight="1" x14ac:dyDescent="0.15">
      <c r="A58" s="8"/>
      <c r="B58" s="16" t="s">
        <v>145</v>
      </c>
      <c r="C58" s="67">
        <v>1</v>
      </c>
      <c r="D58" s="57" t="s">
        <v>38</v>
      </c>
      <c r="E58" s="65" t="s">
        <v>38</v>
      </c>
      <c r="F58" s="65" t="s">
        <v>38</v>
      </c>
      <c r="G58" s="65" t="s">
        <v>38</v>
      </c>
      <c r="H58" s="94" t="s">
        <v>38</v>
      </c>
      <c r="I58" s="94" t="s">
        <v>38</v>
      </c>
      <c r="J58" s="8"/>
      <c r="K58" s="8"/>
      <c r="L58" s="8"/>
      <c r="M58" s="8"/>
      <c r="N58" s="8"/>
      <c r="O58" s="8"/>
      <c r="P58" s="8"/>
      <c r="Q58" s="8"/>
      <c r="R58" s="8"/>
      <c r="S58" s="8"/>
      <c r="T58" s="8"/>
      <c r="U58" s="8"/>
      <c r="V58" s="8"/>
      <c r="W58" s="8"/>
      <c r="X58" s="8"/>
      <c r="Y58" s="8"/>
      <c r="Z58" s="8"/>
    </row>
    <row r="59" spans="1:26" ht="112" customHeight="1" x14ac:dyDescent="0.15">
      <c r="A59" s="8"/>
      <c r="B59" s="78" t="s">
        <v>147</v>
      </c>
      <c r="C59" s="67">
        <v>1</v>
      </c>
      <c r="D59" s="57" t="s">
        <v>820</v>
      </c>
      <c r="E59" s="65" t="s">
        <v>38</v>
      </c>
      <c r="F59" s="65" t="s">
        <v>38</v>
      </c>
      <c r="G59" s="65" t="s">
        <v>38</v>
      </c>
      <c r="H59" s="94" t="s">
        <v>38</v>
      </c>
      <c r="I59" s="94" t="s">
        <v>38</v>
      </c>
      <c r="J59" s="8"/>
      <c r="K59" s="8"/>
      <c r="L59" s="8"/>
      <c r="M59" s="8"/>
      <c r="N59" s="8"/>
      <c r="O59" s="8"/>
      <c r="P59" s="8"/>
      <c r="Q59" s="8"/>
      <c r="R59" s="8"/>
      <c r="S59" s="8"/>
      <c r="T59" s="8"/>
      <c r="U59" s="8"/>
      <c r="V59" s="8"/>
      <c r="W59" s="8"/>
      <c r="X59" s="8"/>
      <c r="Y59" s="8"/>
      <c r="Z59" s="8"/>
    </row>
    <row r="60" spans="1:26" ht="12.75" customHeight="1" x14ac:dyDescent="0.15">
      <c r="A60" s="8"/>
      <c r="B60" s="16" t="s">
        <v>150</v>
      </c>
      <c r="C60" s="67">
        <v>1</v>
      </c>
      <c r="D60" s="57" t="s">
        <v>38</v>
      </c>
      <c r="E60" s="65" t="s">
        <v>38</v>
      </c>
      <c r="F60" s="65" t="s">
        <v>38</v>
      </c>
      <c r="G60" s="65" t="s">
        <v>38</v>
      </c>
      <c r="H60" s="94" t="s">
        <v>38</v>
      </c>
      <c r="I60" s="94" t="s">
        <v>38</v>
      </c>
      <c r="J60" s="8"/>
      <c r="K60" s="8"/>
      <c r="L60" s="8"/>
      <c r="M60" s="8"/>
      <c r="N60" s="8"/>
      <c r="O60" s="8"/>
      <c r="P60" s="8"/>
      <c r="Q60" s="8"/>
      <c r="R60" s="8"/>
      <c r="S60" s="8"/>
      <c r="T60" s="8"/>
      <c r="U60" s="8"/>
      <c r="V60" s="8"/>
      <c r="W60" s="8"/>
      <c r="X60" s="8"/>
      <c r="Y60" s="8"/>
      <c r="Z60" s="8"/>
    </row>
    <row r="61" spans="1:26" ht="12.75" customHeight="1" x14ac:dyDescent="0.15">
      <c r="A61" s="8"/>
      <c r="B61" s="16" t="s">
        <v>152</v>
      </c>
      <c r="C61" s="67" t="s">
        <v>38</v>
      </c>
      <c r="D61" s="57" t="s">
        <v>38</v>
      </c>
      <c r="E61" s="65" t="s">
        <v>38</v>
      </c>
      <c r="F61" s="65" t="s">
        <v>38</v>
      </c>
      <c r="G61" s="65" t="s">
        <v>38</v>
      </c>
      <c r="H61" s="94" t="s">
        <v>38</v>
      </c>
      <c r="I61" s="94" t="s">
        <v>38</v>
      </c>
      <c r="J61" s="8"/>
      <c r="K61" s="8"/>
      <c r="L61" s="8"/>
      <c r="M61" s="8"/>
      <c r="N61" s="8"/>
      <c r="O61" s="8"/>
      <c r="P61" s="8"/>
      <c r="Q61" s="8"/>
      <c r="R61" s="8"/>
      <c r="S61" s="8"/>
      <c r="T61" s="8"/>
      <c r="U61" s="8"/>
      <c r="V61" s="8"/>
      <c r="W61" s="8"/>
      <c r="X61" s="8"/>
      <c r="Y61" s="8"/>
      <c r="Z61" s="8"/>
    </row>
    <row r="62" spans="1:26" ht="12.75" customHeight="1" x14ac:dyDescent="0.15">
      <c r="A62" s="91"/>
      <c r="B62" s="16" t="s">
        <v>154</v>
      </c>
      <c r="C62" s="67" t="s">
        <v>38</v>
      </c>
      <c r="D62" s="57" t="s">
        <v>38</v>
      </c>
      <c r="E62" s="65" t="s">
        <v>38</v>
      </c>
      <c r="F62" s="65" t="s">
        <v>38</v>
      </c>
      <c r="G62" s="65" t="s">
        <v>38</v>
      </c>
      <c r="H62" s="94" t="s">
        <v>38</v>
      </c>
      <c r="I62" s="94"/>
      <c r="J62" s="91"/>
      <c r="K62" s="91"/>
      <c r="L62" s="91"/>
      <c r="M62" s="91"/>
      <c r="N62" s="91"/>
      <c r="O62" s="91"/>
      <c r="P62" s="91"/>
      <c r="Q62" s="91"/>
      <c r="R62" s="91"/>
      <c r="S62" s="91"/>
      <c r="T62" s="91"/>
      <c r="U62" s="91"/>
      <c r="V62" s="91"/>
      <c r="W62" s="91"/>
      <c r="X62" s="91"/>
      <c r="Y62" s="91"/>
      <c r="Z62" s="91"/>
    </row>
    <row r="63" spans="1:26" ht="12.75" customHeight="1" x14ac:dyDescent="0.15">
      <c r="A63" s="8"/>
      <c r="B63" s="16" t="s">
        <v>156</v>
      </c>
      <c r="C63" s="67" t="s">
        <v>38</v>
      </c>
      <c r="D63" s="57" t="s">
        <v>38</v>
      </c>
      <c r="E63" s="65">
        <v>1</v>
      </c>
      <c r="F63" s="65">
        <v>0</v>
      </c>
      <c r="G63" s="65">
        <v>0</v>
      </c>
      <c r="H63" s="94" t="s">
        <v>38</v>
      </c>
      <c r="I63" s="94" t="s">
        <v>38</v>
      </c>
      <c r="J63" s="8"/>
      <c r="K63" s="8"/>
      <c r="L63" s="8"/>
      <c r="M63" s="8"/>
      <c r="N63" s="8"/>
      <c r="O63" s="8"/>
      <c r="P63" s="8"/>
      <c r="Q63" s="8"/>
      <c r="R63" s="8"/>
      <c r="S63" s="8"/>
      <c r="T63" s="8"/>
      <c r="U63" s="8"/>
      <c r="V63" s="8"/>
      <c r="W63" s="8"/>
      <c r="X63" s="8"/>
      <c r="Y63" s="8"/>
      <c r="Z63" s="8"/>
    </row>
    <row r="64" spans="1:26" ht="12.75" customHeight="1" x14ac:dyDescent="0.15">
      <c r="A64" s="8"/>
      <c r="B64" s="16" t="s">
        <v>158</v>
      </c>
      <c r="C64" s="67" t="s">
        <v>38</v>
      </c>
      <c r="D64" s="57" t="s">
        <v>38</v>
      </c>
      <c r="E64" s="65" t="s">
        <v>38</v>
      </c>
      <c r="F64" s="65" t="s">
        <v>38</v>
      </c>
      <c r="G64" s="65" t="s">
        <v>38</v>
      </c>
      <c r="H64" s="94" t="s">
        <v>38</v>
      </c>
      <c r="I64" s="94" t="s">
        <v>38</v>
      </c>
      <c r="J64" s="8"/>
      <c r="K64" s="8"/>
      <c r="L64" s="8"/>
      <c r="M64" s="8"/>
      <c r="N64" s="8"/>
      <c r="O64" s="8"/>
      <c r="P64" s="8"/>
      <c r="Q64" s="8"/>
      <c r="R64" s="8"/>
      <c r="S64" s="8"/>
      <c r="T64" s="8"/>
      <c r="U64" s="8"/>
      <c r="V64" s="8"/>
      <c r="W64" s="8"/>
      <c r="X64" s="8"/>
      <c r="Y64" s="8"/>
      <c r="Z64" s="8"/>
    </row>
    <row r="65" spans="1:26" ht="12.75" customHeight="1" x14ac:dyDescent="0.15">
      <c r="A65" s="8"/>
      <c r="B65" s="15" t="s">
        <v>159</v>
      </c>
      <c r="C65" s="67" t="s">
        <v>38</v>
      </c>
      <c r="D65" s="57" t="s">
        <v>38</v>
      </c>
      <c r="E65" s="65" t="s">
        <v>38</v>
      </c>
      <c r="F65" s="65" t="s">
        <v>38</v>
      </c>
      <c r="G65" s="65" t="s">
        <v>38</v>
      </c>
      <c r="H65" s="94" t="s">
        <v>38</v>
      </c>
      <c r="I65" s="94" t="s">
        <v>38</v>
      </c>
      <c r="J65" s="8"/>
      <c r="K65" s="8"/>
      <c r="L65" s="8"/>
      <c r="M65" s="8"/>
      <c r="N65" s="8"/>
      <c r="O65" s="8"/>
      <c r="P65" s="8"/>
      <c r="Q65" s="8"/>
      <c r="R65" s="8"/>
      <c r="S65" s="8"/>
      <c r="T65" s="8"/>
      <c r="U65" s="8"/>
      <c r="V65" s="8"/>
      <c r="W65" s="8"/>
      <c r="X65" s="8"/>
      <c r="Y65" s="8"/>
      <c r="Z65" s="8"/>
    </row>
    <row r="66" spans="1:26" ht="12.75" customHeight="1" x14ac:dyDescent="0.15">
      <c r="A66" s="8"/>
      <c r="B66" s="16" t="s">
        <v>162</v>
      </c>
      <c r="C66" s="67" t="s">
        <v>38</v>
      </c>
      <c r="D66" s="57" t="s">
        <v>38</v>
      </c>
      <c r="E66" s="65" t="s">
        <v>38</v>
      </c>
      <c r="F66" s="65" t="s">
        <v>38</v>
      </c>
      <c r="G66" s="65" t="s">
        <v>38</v>
      </c>
      <c r="H66" s="94" t="s">
        <v>38</v>
      </c>
      <c r="I66" s="94" t="s">
        <v>38</v>
      </c>
      <c r="J66" s="8"/>
      <c r="K66" s="8"/>
      <c r="L66" s="8"/>
      <c r="M66" s="8"/>
      <c r="N66" s="8"/>
      <c r="O66" s="8"/>
      <c r="P66" s="8"/>
      <c r="Q66" s="8"/>
      <c r="R66" s="8"/>
      <c r="S66" s="8"/>
      <c r="T66" s="8"/>
      <c r="U66" s="8"/>
      <c r="V66" s="8"/>
      <c r="W66" s="8"/>
      <c r="X66" s="8"/>
      <c r="Y66" s="8"/>
      <c r="Z66" s="8"/>
    </row>
    <row r="67" spans="1:26" ht="12.75" customHeight="1" x14ac:dyDescent="0.15">
      <c r="A67" s="8"/>
      <c r="B67" s="16" t="s">
        <v>164</v>
      </c>
      <c r="C67" s="67" t="s">
        <v>38</v>
      </c>
      <c r="D67" s="57" t="s">
        <v>38</v>
      </c>
      <c r="E67" s="65" t="s">
        <v>38</v>
      </c>
      <c r="F67" s="65" t="s">
        <v>38</v>
      </c>
      <c r="G67" s="65" t="s">
        <v>38</v>
      </c>
      <c r="H67" s="94" t="s">
        <v>38</v>
      </c>
      <c r="I67" s="94" t="s">
        <v>38</v>
      </c>
      <c r="J67" s="8"/>
      <c r="K67" s="8"/>
      <c r="L67" s="8"/>
      <c r="M67" s="8"/>
      <c r="N67" s="8"/>
      <c r="O67" s="8"/>
      <c r="P67" s="8"/>
      <c r="Q67" s="8"/>
      <c r="R67" s="8"/>
      <c r="S67" s="8"/>
      <c r="T67" s="8"/>
      <c r="U67" s="8"/>
      <c r="V67" s="8"/>
      <c r="W67" s="8"/>
      <c r="X67" s="8"/>
      <c r="Y67" s="8"/>
      <c r="Z67" s="8"/>
    </row>
    <row r="68" spans="1:26" ht="12.75" customHeight="1" x14ac:dyDescent="0.15">
      <c r="A68" s="8"/>
      <c r="B68" s="16" t="s">
        <v>90</v>
      </c>
      <c r="C68" s="67" t="s">
        <v>38</v>
      </c>
      <c r="D68" s="57" t="s">
        <v>38</v>
      </c>
      <c r="E68" s="65" t="s">
        <v>38</v>
      </c>
      <c r="F68" s="65" t="s">
        <v>38</v>
      </c>
      <c r="G68" s="65" t="s">
        <v>38</v>
      </c>
      <c r="H68" s="94" t="s">
        <v>38</v>
      </c>
      <c r="I68" s="94" t="s">
        <v>38</v>
      </c>
      <c r="J68" s="8"/>
      <c r="K68" s="8"/>
      <c r="L68" s="8"/>
      <c r="M68" s="8"/>
      <c r="N68" s="8"/>
      <c r="O68" s="8"/>
      <c r="P68" s="8"/>
      <c r="Q68" s="8"/>
      <c r="R68" s="8"/>
      <c r="S68" s="8"/>
      <c r="T68" s="8"/>
      <c r="U68" s="8"/>
      <c r="V68" s="8"/>
      <c r="W68" s="8"/>
      <c r="X68" s="8"/>
      <c r="Y68" s="8"/>
      <c r="Z68" s="8"/>
    </row>
    <row r="69" spans="1:26" ht="12.75" customHeight="1" x14ac:dyDescent="0.15">
      <c r="A69" s="8"/>
      <c r="B69" s="16" t="s">
        <v>167</v>
      </c>
      <c r="C69" s="67" t="s">
        <v>38</v>
      </c>
      <c r="D69" s="57" t="s">
        <v>38</v>
      </c>
      <c r="E69" s="65" t="s">
        <v>38</v>
      </c>
      <c r="F69" s="65" t="s">
        <v>38</v>
      </c>
      <c r="G69" s="65" t="s">
        <v>38</v>
      </c>
      <c r="H69" s="94" t="s">
        <v>38</v>
      </c>
      <c r="I69" s="94" t="s">
        <v>38</v>
      </c>
      <c r="J69" s="8"/>
      <c r="K69" s="8"/>
      <c r="L69" s="8"/>
      <c r="M69" s="8"/>
      <c r="N69" s="8"/>
      <c r="O69" s="8"/>
      <c r="P69" s="8"/>
      <c r="Q69" s="8"/>
      <c r="R69" s="8"/>
      <c r="S69" s="8"/>
      <c r="T69" s="8"/>
      <c r="U69" s="8"/>
      <c r="V69" s="8"/>
      <c r="W69" s="8"/>
      <c r="X69" s="8"/>
      <c r="Y69" s="8"/>
      <c r="Z69" s="8"/>
    </row>
    <row r="70" spans="1:26" ht="179" customHeight="1" x14ac:dyDescent="0.15">
      <c r="A70" s="8"/>
      <c r="B70" s="16" t="s">
        <v>169</v>
      </c>
      <c r="C70" s="67">
        <v>0</v>
      </c>
      <c r="D70" s="57" t="s">
        <v>1026</v>
      </c>
      <c r="E70" s="65" t="s">
        <v>38</v>
      </c>
      <c r="F70" s="65" t="s">
        <v>38</v>
      </c>
      <c r="G70" s="65" t="s">
        <v>38</v>
      </c>
      <c r="H70" s="94" t="s">
        <v>38</v>
      </c>
      <c r="I70" s="94" t="s">
        <v>38</v>
      </c>
      <c r="J70" s="8"/>
      <c r="K70" s="8"/>
      <c r="L70" s="8"/>
      <c r="M70" s="8"/>
      <c r="N70" s="8"/>
      <c r="O70" s="8"/>
      <c r="P70" s="8"/>
      <c r="Q70" s="8"/>
      <c r="R70" s="8"/>
      <c r="S70" s="8"/>
      <c r="T70" s="8"/>
      <c r="U70" s="8"/>
      <c r="V70" s="8"/>
      <c r="W70" s="8"/>
      <c r="X70" s="8"/>
      <c r="Y70" s="8"/>
      <c r="Z70" s="8"/>
    </row>
    <row r="71" spans="1:26" ht="12.75" customHeight="1" x14ac:dyDescent="0.15">
      <c r="A71" s="8"/>
      <c r="B71" s="117" t="s">
        <v>171</v>
      </c>
      <c r="C71" s="65" t="s">
        <v>38</v>
      </c>
      <c r="D71" s="57" t="s">
        <v>38</v>
      </c>
      <c r="E71" s="65" t="s">
        <v>38</v>
      </c>
      <c r="F71" s="65" t="s">
        <v>38</v>
      </c>
      <c r="G71" s="65" t="s">
        <v>38</v>
      </c>
      <c r="H71" s="94" t="s">
        <v>38</v>
      </c>
      <c r="I71" s="94" t="s">
        <v>38</v>
      </c>
      <c r="J71" s="8"/>
      <c r="K71" s="8"/>
      <c r="L71" s="8"/>
      <c r="M71" s="8"/>
      <c r="N71" s="8"/>
      <c r="O71" s="8"/>
      <c r="P71" s="8"/>
      <c r="Q71" s="8"/>
      <c r="R71" s="8"/>
      <c r="S71" s="8"/>
      <c r="T71" s="8"/>
      <c r="U71" s="8"/>
      <c r="V71" s="8"/>
      <c r="W71" s="8"/>
      <c r="X71" s="8"/>
      <c r="Y71" s="8"/>
      <c r="Z71" s="8"/>
    </row>
    <row r="72" spans="1:26" ht="12.75" customHeight="1" x14ac:dyDescent="0.15">
      <c r="A72" s="8"/>
      <c r="B72" s="16" t="s">
        <v>172</v>
      </c>
      <c r="C72" s="67">
        <v>1</v>
      </c>
      <c r="D72" s="57" t="s">
        <v>38</v>
      </c>
      <c r="E72" s="65" t="s">
        <v>38</v>
      </c>
      <c r="F72" s="65" t="s">
        <v>38</v>
      </c>
      <c r="G72" s="65" t="s">
        <v>38</v>
      </c>
      <c r="H72" s="94" t="s">
        <v>38</v>
      </c>
      <c r="I72" s="94" t="s">
        <v>38</v>
      </c>
      <c r="J72" s="8"/>
      <c r="K72" s="8"/>
      <c r="L72" s="8"/>
      <c r="M72" s="8"/>
      <c r="N72" s="8"/>
      <c r="O72" s="8"/>
      <c r="P72" s="8"/>
      <c r="Q72" s="8"/>
      <c r="R72" s="8"/>
      <c r="S72" s="8"/>
      <c r="T72" s="8"/>
      <c r="U72" s="8"/>
      <c r="V72" s="8"/>
      <c r="W72" s="8"/>
      <c r="X72" s="8"/>
      <c r="Y72" s="8"/>
      <c r="Z72" s="8"/>
    </row>
    <row r="73" spans="1:26" ht="300" customHeight="1" x14ac:dyDescent="0.15">
      <c r="A73" s="8"/>
      <c r="B73" s="16" t="s">
        <v>62</v>
      </c>
      <c r="C73" s="67">
        <v>0</v>
      </c>
      <c r="D73" s="57" t="s">
        <v>821</v>
      </c>
      <c r="E73" s="65" t="s">
        <v>38</v>
      </c>
      <c r="F73" s="65" t="s">
        <v>38</v>
      </c>
      <c r="G73" s="65" t="s">
        <v>38</v>
      </c>
      <c r="H73" s="94" t="s">
        <v>38</v>
      </c>
      <c r="I73" s="94" t="s">
        <v>38</v>
      </c>
      <c r="J73" s="8"/>
      <c r="K73" s="8"/>
      <c r="L73" s="8"/>
      <c r="M73" s="8"/>
      <c r="N73" s="8"/>
      <c r="O73" s="8"/>
      <c r="P73" s="8"/>
      <c r="Q73" s="8"/>
      <c r="R73" s="8"/>
      <c r="S73" s="8"/>
      <c r="T73" s="8"/>
      <c r="U73" s="8"/>
      <c r="V73" s="8"/>
      <c r="W73" s="8"/>
      <c r="X73" s="8"/>
      <c r="Y73" s="8"/>
      <c r="Z73" s="8"/>
    </row>
    <row r="74" spans="1:26" ht="37" customHeight="1" x14ac:dyDescent="0.15">
      <c r="A74" s="8"/>
      <c r="B74" s="282" t="s">
        <v>176</v>
      </c>
      <c r="C74" s="65" t="s">
        <v>38</v>
      </c>
      <c r="D74" s="57" t="s">
        <v>822</v>
      </c>
      <c r="E74" s="65" t="s">
        <v>38</v>
      </c>
      <c r="F74" s="65" t="s">
        <v>38</v>
      </c>
      <c r="G74" s="65">
        <v>1</v>
      </c>
      <c r="H74" s="94" t="s">
        <v>38</v>
      </c>
      <c r="I74" s="94" t="s">
        <v>38</v>
      </c>
      <c r="J74" s="8"/>
      <c r="K74" s="8"/>
      <c r="L74" s="8"/>
      <c r="M74" s="8"/>
      <c r="N74" s="8"/>
      <c r="O74" s="8"/>
      <c r="P74" s="8"/>
      <c r="Q74" s="8"/>
      <c r="R74" s="8"/>
      <c r="S74" s="8"/>
      <c r="T74" s="8"/>
      <c r="U74" s="8"/>
      <c r="V74" s="8"/>
      <c r="W74" s="8"/>
      <c r="X74" s="8"/>
      <c r="Y74" s="8"/>
      <c r="Z74" s="8"/>
    </row>
    <row r="75" spans="1:26" ht="45" customHeight="1" x14ac:dyDescent="0.15">
      <c r="A75" s="8"/>
      <c r="B75" s="117" t="s">
        <v>177</v>
      </c>
      <c r="C75" s="67">
        <v>1</v>
      </c>
      <c r="D75" s="118" t="s">
        <v>823</v>
      </c>
      <c r="E75" s="65" t="s">
        <v>38</v>
      </c>
      <c r="F75" s="65" t="s">
        <v>38</v>
      </c>
      <c r="G75" s="65" t="s">
        <v>38</v>
      </c>
      <c r="H75" s="94" t="s">
        <v>824</v>
      </c>
      <c r="I75" s="94"/>
      <c r="J75" s="8"/>
      <c r="K75" s="8"/>
      <c r="L75" s="8"/>
      <c r="M75" s="8"/>
      <c r="N75" s="8"/>
      <c r="O75" s="8"/>
      <c r="P75" s="8"/>
      <c r="Q75" s="8"/>
      <c r="R75" s="8"/>
      <c r="S75" s="8"/>
      <c r="T75" s="8"/>
      <c r="U75" s="8"/>
      <c r="V75" s="8"/>
      <c r="W75" s="8"/>
      <c r="X75" s="8"/>
      <c r="Y75" s="8"/>
      <c r="Z75" s="8"/>
    </row>
    <row r="76" spans="1:26" ht="12.75" customHeight="1" x14ac:dyDescent="0.15">
      <c r="A76" s="8"/>
      <c r="B76" s="15" t="s">
        <v>83</v>
      </c>
      <c r="C76" s="67">
        <v>1</v>
      </c>
      <c r="D76" s="57" t="s">
        <v>691</v>
      </c>
      <c r="E76" s="65" t="s">
        <v>38</v>
      </c>
      <c r="F76" s="65" t="s">
        <v>38</v>
      </c>
      <c r="G76" s="65" t="s">
        <v>38</v>
      </c>
      <c r="H76" s="94" t="s">
        <v>38</v>
      </c>
      <c r="I76" s="94" t="s">
        <v>38</v>
      </c>
      <c r="J76" s="8"/>
      <c r="K76" s="8"/>
      <c r="L76" s="8"/>
      <c r="M76" s="8"/>
      <c r="N76" s="8"/>
      <c r="O76" s="8"/>
      <c r="P76" s="8"/>
      <c r="Q76" s="8"/>
      <c r="R76" s="8"/>
      <c r="S76" s="8"/>
      <c r="T76" s="8"/>
      <c r="U76" s="8"/>
      <c r="V76" s="8"/>
      <c r="W76" s="8"/>
      <c r="X76" s="8"/>
      <c r="Y76" s="8"/>
      <c r="Z76" s="8"/>
    </row>
    <row r="77" spans="1:26" ht="12.75" customHeight="1" x14ac:dyDescent="0.15">
      <c r="A77" s="8"/>
      <c r="B77" s="15" t="s">
        <v>181</v>
      </c>
      <c r="C77" s="65" t="s">
        <v>38</v>
      </c>
      <c r="D77" s="57" t="s">
        <v>38</v>
      </c>
      <c r="E77" s="65" t="s">
        <v>38</v>
      </c>
      <c r="F77" s="65" t="s">
        <v>38</v>
      </c>
      <c r="G77" s="65" t="s">
        <v>38</v>
      </c>
      <c r="H77" s="94" t="s">
        <v>38</v>
      </c>
      <c r="I77" s="94" t="s">
        <v>38</v>
      </c>
      <c r="J77" s="8"/>
      <c r="K77" s="8"/>
      <c r="L77" s="8"/>
      <c r="M77" s="8"/>
      <c r="N77" s="8"/>
      <c r="O77" s="8"/>
      <c r="P77" s="8"/>
      <c r="Q77" s="8"/>
      <c r="R77" s="8"/>
      <c r="S77" s="8"/>
      <c r="T77" s="8"/>
      <c r="U77" s="8"/>
      <c r="V77" s="8"/>
      <c r="W77" s="8"/>
      <c r="X77" s="8"/>
      <c r="Y77" s="8"/>
      <c r="Z77" s="8"/>
    </row>
    <row r="78" spans="1:26" ht="69" customHeight="1" x14ac:dyDescent="0.15">
      <c r="A78" s="8"/>
      <c r="B78" s="284" t="s">
        <v>183</v>
      </c>
      <c r="C78" s="285">
        <v>1</v>
      </c>
      <c r="D78" s="286" t="s">
        <v>825</v>
      </c>
      <c r="E78" s="285" t="s">
        <v>38</v>
      </c>
      <c r="F78" s="285" t="s">
        <v>38</v>
      </c>
      <c r="G78" s="285" t="s">
        <v>38</v>
      </c>
      <c r="H78" s="152" t="s">
        <v>38</v>
      </c>
      <c r="I78" s="94" t="s">
        <v>38</v>
      </c>
      <c r="J78" s="8"/>
      <c r="K78" s="8"/>
      <c r="L78" s="8"/>
      <c r="M78" s="8"/>
      <c r="N78" s="8"/>
      <c r="O78" s="8"/>
      <c r="P78" s="8"/>
      <c r="Q78" s="8"/>
      <c r="R78" s="8"/>
      <c r="S78" s="8"/>
      <c r="T78" s="8"/>
      <c r="U78" s="8"/>
      <c r="V78" s="8"/>
      <c r="W78" s="8"/>
      <c r="X78" s="8"/>
      <c r="Y78" s="8"/>
      <c r="Z78" s="8"/>
    </row>
    <row r="79" spans="1:26" ht="12.75" customHeight="1" x14ac:dyDescent="0.15">
      <c r="A79" s="8"/>
      <c r="B79" s="190" t="s">
        <v>317</v>
      </c>
      <c r="C79" s="177" t="s">
        <v>38</v>
      </c>
      <c r="D79" s="250" t="s">
        <v>38</v>
      </c>
      <c r="E79" s="177" t="s">
        <v>38</v>
      </c>
      <c r="F79" s="177" t="s">
        <v>38</v>
      </c>
      <c r="G79" s="177" t="s">
        <v>38</v>
      </c>
      <c r="H79" s="152" t="s">
        <v>38</v>
      </c>
      <c r="I79" s="94" t="s">
        <v>38</v>
      </c>
      <c r="J79" s="8"/>
      <c r="K79" s="8"/>
      <c r="L79" s="8"/>
      <c r="M79" s="8"/>
      <c r="N79" s="8"/>
      <c r="O79" s="8"/>
      <c r="P79" s="8"/>
      <c r="Q79" s="8"/>
      <c r="R79" s="8"/>
      <c r="S79" s="8"/>
      <c r="T79" s="8"/>
      <c r="U79" s="8"/>
      <c r="V79" s="8"/>
      <c r="W79" s="8"/>
      <c r="X79" s="8"/>
      <c r="Y79" s="8"/>
      <c r="Z79" s="8"/>
    </row>
    <row r="80" spans="1:26" ht="12.75" customHeight="1" x14ac:dyDescent="0.15">
      <c r="A80" s="8"/>
      <c r="B80" s="184" t="s">
        <v>187</v>
      </c>
      <c r="C80" s="177" t="s">
        <v>38</v>
      </c>
      <c r="D80" s="250" t="s">
        <v>38</v>
      </c>
      <c r="E80" s="177" t="s">
        <v>38</v>
      </c>
      <c r="F80" s="177" t="s">
        <v>38</v>
      </c>
      <c r="G80" s="177" t="s">
        <v>38</v>
      </c>
      <c r="H80" s="152" t="s">
        <v>38</v>
      </c>
      <c r="I80" s="94" t="s">
        <v>38</v>
      </c>
      <c r="J80" s="8"/>
      <c r="K80" s="8"/>
      <c r="L80" s="8"/>
      <c r="M80" s="8"/>
      <c r="N80" s="8"/>
      <c r="O80" s="8"/>
      <c r="P80" s="8"/>
      <c r="Q80" s="8"/>
      <c r="R80" s="8"/>
      <c r="S80" s="8"/>
      <c r="T80" s="8"/>
      <c r="U80" s="8"/>
      <c r="V80" s="8"/>
      <c r="W80" s="8"/>
      <c r="X80" s="8"/>
      <c r="Y80" s="8"/>
      <c r="Z80" s="8"/>
    </row>
    <row r="81" spans="1:26" ht="28" customHeight="1" x14ac:dyDescent="0.15">
      <c r="A81" s="8"/>
      <c r="B81" s="184" t="s">
        <v>42</v>
      </c>
      <c r="C81" s="177">
        <v>1</v>
      </c>
      <c r="D81" s="250" t="s">
        <v>826</v>
      </c>
      <c r="E81" s="177" t="s">
        <v>38</v>
      </c>
      <c r="F81" s="177" t="s">
        <v>38</v>
      </c>
      <c r="G81" s="177" t="s">
        <v>38</v>
      </c>
      <c r="H81" s="152" t="s">
        <v>38</v>
      </c>
      <c r="I81" s="94" t="s">
        <v>38</v>
      </c>
      <c r="J81" s="8"/>
      <c r="K81" s="8"/>
      <c r="L81" s="8"/>
      <c r="M81" s="8"/>
      <c r="N81" s="8"/>
      <c r="O81" s="8"/>
      <c r="P81" s="8"/>
      <c r="Q81" s="8"/>
      <c r="R81" s="8"/>
      <c r="S81" s="8"/>
      <c r="T81" s="8"/>
      <c r="U81" s="8"/>
      <c r="V81" s="8"/>
      <c r="W81" s="8"/>
      <c r="X81" s="8"/>
      <c r="Y81" s="8"/>
      <c r="Z81" s="8"/>
    </row>
    <row r="82" spans="1:26" ht="12.75" customHeight="1" x14ac:dyDescent="0.15">
      <c r="A82" s="8"/>
      <c r="B82" s="184" t="s">
        <v>190</v>
      </c>
      <c r="C82" s="177" t="s">
        <v>38</v>
      </c>
      <c r="D82" s="250" t="s">
        <v>38</v>
      </c>
      <c r="E82" s="177" t="s">
        <v>38</v>
      </c>
      <c r="F82" s="177" t="s">
        <v>38</v>
      </c>
      <c r="G82" s="177" t="s">
        <v>38</v>
      </c>
      <c r="H82" s="152" t="s">
        <v>38</v>
      </c>
      <c r="I82" s="94" t="s">
        <v>38</v>
      </c>
      <c r="J82" s="8"/>
      <c r="K82" s="8"/>
      <c r="L82" s="8"/>
      <c r="M82" s="8"/>
      <c r="N82" s="8"/>
      <c r="O82" s="8"/>
      <c r="P82" s="8"/>
      <c r="Q82" s="8"/>
      <c r="R82" s="8"/>
      <c r="S82" s="8"/>
      <c r="T82" s="8"/>
      <c r="U82" s="8"/>
      <c r="V82" s="8"/>
      <c r="W82" s="8"/>
      <c r="X82" s="8"/>
      <c r="Y82" s="8"/>
      <c r="Z82" s="8"/>
    </row>
    <row r="83" spans="1:26" ht="64" customHeight="1" x14ac:dyDescent="0.15">
      <c r="A83" s="8"/>
      <c r="B83" s="182" t="s">
        <v>192</v>
      </c>
      <c r="C83" s="180">
        <v>0</v>
      </c>
      <c r="D83" s="250" t="s">
        <v>827</v>
      </c>
      <c r="E83" s="177" t="s">
        <v>38</v>
      </c>
      <c r="F83" s="255" t="s">
        <v>38</v>
      </c>
      <c r="G83" s="255" t="s">
        <v>38</v>
      </c>
      <c r="H83" s="230" t="s">
        <v>828</v>
      </c>
      <c r="I83" s="155" t="s">
        <v>38</v>
      </c>
      <c r="J83" s="8"/>
      <c r="K83" s="8"/>
      <c r="L83" s="8"/>
      <c r="M83" s="8"/>
      <c r="N83" s="8"/>
      <c r="O83" s="8"/>
      <c r="P83" s="8"/>
      <c r="Q83" s="8"/>
      <c r="R83" s="8"/>
      <c r="S83" s="8"/>
      <c r="T83" s="8"/>
      <c r="U83" s="8"/>
      <c r="V83" s="8"/>
      <c r="W83" s="8"/>
      <c r="X83" s="8"/>
      <c r="Y83" s="8"/>
      <c r="Z83" s="8"/>
    </row>
    <row r="84" spans="1:26" ht="73" customHeight="1" x14ac:dyDescent="0.15">
      <c r="A84" s="8"/>
      <c r="B84" s="182" t="s">
        <v>323</v>
      </c>
      <c r="C84" s="180">
        <v>0</v>
      </c>
      <c r="D84" s="250" t="s">
        <v>829</v>
      </c>
      <c r="E84" s="177" t="s">
        <v>38</v>
      </c>
      <c r="F84" s="255" t="s">
        <v>38</v>
      </c>
      <c r="G84" s="255" t="s">
        <v>38</v>
      </c>
      <c r="H84" s="230" t="s">
        <v>830</v>
      </c>
      <c r="I84" s="155" t="s">
        <v>38</v>
      </c>
      <c r="J84" s="8"/>
      <c r="K84" s="8"/>
      <c r="L84" s="8"/>
      <c r="M84" s="8"/>
      <c r="N84" s="8"/>
      <c r="O84" s="8"/>
      <c r="P84" s="8"/>
      <c r="Q84" s="8"/>
      <c r="R84" s="8"/>
      <c r="S84" s="8"/>
      <c r="T84" s="8"/>
      <c r="U84" s="8"/>
      <c r="V84" s="8"/>
      <c r="W84" s="8"/>
      <c r="X84" s="8"/>
      <c r="Y84" s="8"/>
      <c r="Z84" s="8"/>
    </row>
    <row r="85" spans="1:26" ht="27" customHeight="1" x14ac:dyDescent="0.15">
      <c r="A85" s="8"/>
      <c r="B85" s="182" t="s">
        <v>196</v>
      </c>
      <c r="C85" s="180">
        <v>1</v>
      </c>
      <c r="D85" s="188" t="s">
        <v>831</v>
      </c>
      <c r="E85" s="177" t="s">
        <v>38</v>
      </c>
      <c r="F85" s="177" t="s">
        <v>38</v>
      </c>
      <c r="G85" s="177" t="s">
        <v>38</v>
      </c>
      <c r="H85" s="146" t="s">
        <v>832</v>
      </c>
      <c r="I85" s="155" t="s">
        <v>38</v>
      </c>
      <c r="J85" s="8"/>
      <c r="K85" s="8"/>
      <c r="L85" s="8"/>
      <c r="M85" s="8"/>
      <c r="N85" s="8"/>
      <c r="O85" s="8"/>
      <c r="P85" s="8"/>
      <c r="Q85" s="8"/>
      <c r="R85" s="8"/>
      <c r="S85" s="8"/>
      <c r="T85" s="8"/>
      <c r="U85" s="8"/>
      <c r="V85" s="8"/>
      <c r="W85" s="8"/>
      <c r="X85" s="8"/>
      <c r="Y85" s="8"/>
      <c r="Z85" s="8"/>
    </row>
    <row r="86" spans="1:26" ht="12.75" customHeight="1" x14ac:dyDescent="0.15">
      <c r="A86" s="8"/>
      <c r="B86" s="182" t="s">
        <v>326</v>
      </c>
      <c r="C86" s="180">
        <v>1</v>
      </c>
      <c r="D86" s="250" t="s">
        <v>38</v>
      </c>
      <c r="E86" s="177" t="s">
        <v>38</v>
      </c>
      <c r="F86" s="255" t="s">
        <v>38</v>
      </c>
      <c r="G86" s="255" t="s">
        <v>38</v>
      </c>
      <c r="H86" s="231" t="s">
        <v>487</v>
      </c>
      <c r="I86" s="155" t="s">
        <v>38</v>
      </c>
      <c r="J86" s="8"/>
      <c r="K86" s="8"/>
      <c r="L86" s="8"/>
      <c r="M86" s="8"/>
      <c r="N86" s="8"/>
      <c r="O86" s="8"/>
      <c r="P86" s="8"/>
      <c r="Q86" s="8"/>
      <c r="R86" s="8"/>
      <c r="S86" s="8"/>
      <c r="T86" s="8"/>
      <c r="U86" s="8"/>
      <c r="V86" s="8"/>
      <c r="W86" s="8"/>
      <c r="X86" s="8"/>
      <c r="Y86" s="8"/>
      <c r="Z86" s="8"/>
    </row>
    <row r="87" spans="1:26" ht="12.75" customHeight="1" x14ac:dyDescent="0.15">
      <c r="A87" s="91"/>
      <c r="B87" s="183" t="s">
        <v>201</v>
      </c>
      <c r="C87" s="180" t="s">
        <v>38</v>
      </c>
      <c r="D87" s="250" t="s">
        <v>38</v>
      </c>
      <c r="E87" s="177" t="s">
        <v>38</v>
      </c>
      <c r="F87" s="177" t="s">
        <v>38</v>
      </c>
      <c r="G87" s="177" t="s">
        <v>38</v>
      </c>
      <c r="H87" s="210" t="s">
        <v>38</v>
      </c>
      <c r="I87" s="96" t="s">
        <v>38</v>
      </c>
      <c r="J87" s="91"/>
      <c r="K87" s="91"/>
      <c r="L87" s="91"/>
      <c r="M87" s="91"/>
      <c r="N87" s="91"/>
      <c r="O87" s="91"/>
      <c r="P87" s="91"/>
      <c r="Q87" s="91"/>
      <c r="R87" s="91"/>
      <c r="S87" s="91"/>
      <c r="T87" s="91"/>
      <c r="U87" s="91"/>
      <c r="V87" s="91"/>
      <c r="W87" s="91"/>
      <c r="X87" s="91"/>
      <c r="Y87" s="91"/>
      <c r="Z87" s="91"/>
    </row>
    <row r="88" spans="1:26" ht="12.75" customHeight="1" x14ac:dyDescent="0.15">
      <c r="A88" s="91"/>
      <c r="B88" s="183" t="s">
        <v>203</v>
      </c>
      <c r="C88" s="180" t="s">
        <v>38</v>
      </c>
      <c r="D88" s="250" t="s">
        <v>38</v>
      </c>
      <c r="E88" s="177" t="s">
        <v>38</v>
      </c>
      <c r="F88" s="177" t="s">
        <v>38</v>
      </c>
      <c r="G88" s="177" t="s">
        <v>38</v>
      </c>
      <c r="H88" s="210" t="s">
        <v>38</v>
      </c>
      <c r="I88" s="96" t="s">
        <v>38</v>
      </c>
      <c r="J88" s="91"/>
      <c r="K88" s="91"/>
      <c r="L88" s="91"/>
      <c r="M88" s="91"/>
      <c r="N88" s="91"/>
      <c r="O88" s="91"/>
      <c r="P88" s="91"/>
      <c r="Q88" s="91"/>
      <c r="R88" s="91"/>
      <c r="S88" s="91"/>
      <c r="T88" s="91"/>
      <c r="U88" s="91"/>
      <c r="V88" s="91"/>
      <c r="W88" s="91"/>
      <c r="X88" s="91"/>
      <c r="Y88" s="91"/>
      <c r="Z88" s="91"/>
    </row>
    <row r="89" spans="1:26" ht="12.75" customHeight="1" x14ac:dyDescent="0.15">
      <c r="A89" s="91"/>
      <c r="B89" s="183" t="s">
        <v>330</v>
      </c>
      <c r="C89" s="180" t="s">
        <v>38</v>
      </c>
      <c r="D89" s="250" t="s">
        <v>38</v>
      </c>
      <c r="E89" s="177" t="s">
        <v>38</v>
      </c>
      <c r="F89" s="177" t="s">
        <v>38</v>
      </c>
      <c r="G89" s="177" t="s">
        <v>38</v>
      </c>
      <c r="H89" s="210" t="s">
        <v>38</v>
      </c>
      <c r="I89" s="96" t="s">
        <v>38</v>
      </c>
      <c r="J89" s="91"/>
      <c r="K89" s="91"/>
      <c r="L89" s="91"/>
      <c r="M89" s="91"/>
      <c r="N89" s="91"/>
      <c r="O89" s="91"/>
      <c r="P89" s="91"/>
      <c r="Q89" s="91"/>
      <c r="R89" s="91"/>
      <c r="S89" s="91"/>
      <c r="T89" s="91"/>
      <c r="U89" s="91"/>
      <c r="V89" s="91"/>
      <c r="W89" s="91"/>
      <c r="X89" s="91"/>
      <c r="Y89" s="91"/>
      <c r="Z89" s="91"/>
    </row>
    <row r="90" spans="1:26" ht="20" customHeight="1" x14ac:dyDescent="0.15">
      <c r="A90" s="8"/>
      <c r="B90" s="287" t="s">
        <v>207</v>
      </c>
      <c r="C90" s="180">
        <v>1</v>
      </c>
      <c r="D90" s="250" t="s">
        <v>833</v>
      </c>
      <c r="E90" s="177" t="s">
        <v>38</v>
      </c>
      <c r="F90" s="177" t="s">
        <v>38</v>
      </c>
      <c r="G90" s="177" t="s">
        <v>38</v>
      </c>
      <c r="H90" s="283" t="s">
        <v>834</v>
      </c>
      <c r="I90" s="96" t="s">
        <v>38</v>
      </c>
      <c r="J90" s="8"/>
      <c r="K90" s="8"/>
      <c r="L90" s="8"/>
      <c r="M90" s="8"/>
      <c r="N90" s="8"/>
      <c r="O90" s="8"/>
      <c r="P90" s="8"/>
      <c r="Q90" s="8"/>
      <c r="R90" s="8"/>
      <c r="S90" s="8"/>
      <c r="T90" s="8"/>
      <c r="U90" s="8"/>
      <c r="V90" s="8"/>
      <c r="W90" s="8"/>
      <c r="X90" s="8"/>
      <c r="Y90" s="8"/>
      <c r="Z90" s="8"/>
    </row>
    <row r="91" spans="1:26" ht="142" customHeight="1" x14ac:dyDescent="0.15">
      <c r="A91" s="8"/>
      <c r="B91" s="182" t="s">
        <v>333</v>
      </c>
      <c r="C91" s="180" t="s">
        <v>38</v>
      </c>
      <c r="D91" s="250" t="s">
        <v>835</v>
      </c>
      <c r="E91" s="177" t="s">
        <v>38</v>
      </c>
      <c r="F91" s="177" t="s">
        <v>38</v>
      </c>
      <c r="G91" s="177">
        <v>1</v>
      </c>
      <c r="H91" s="152" t="s">
        <v>836</v>
      </c>
      <c r="I91" s="96" t="s">
        <v>38</v>
      </c>
      <c r="J91" s="8"/>
      <c r="K91" s="8"/>
      <c r="L91" s="8"/>
      <c r="M91" s="8"/>
      <c r="N91" s="8"/>
      <c r="O91" s="8"/>
      <c r="P91" s="8"/>
      <c r="Q91" s="8"/>
      <c r="R91" s="8"/>
      <c r="S91" s="8"/>
      <c r="T91" s="8"/>
      <c r="U91" s="8"/>
      <c r="V91" s="8"/>
      <c r="W91" s="8"/>
      <c r="X91" s="8"/>
      <c r="Y91" s="8"/>
      <c r="Z91" s="8"/>
    </row>
    <row r="92" spans="1:26" ht="12.75" customHeight="1" x14ac:dyDescent="0.15">
      <c r="A92" s="8"/>
      <c r="B92" s="182" t="s">
        <v>211</v>
      </c>
      <c r="C92" s="180">
        <v>1</v>
      </c>
      <c r="D92" s="250" t="s">
        <v>38</v>
      </c>
      <c r="E92" s="177" t="s">
        <v>38</v>
      </c>
      <c r="F92" s="177" t="s">
        <v>38</v>
      </c>
      <c r="G92" s="177" t="s">
        <v>38</v>
      </c>
      <c r="H92" s="210" t="s">
        <v>487</v>
      </c>
      <c r="I92" s="96" t="s">
        <v>38</v>
      </c>
      <c r="J92" s="8"/>
      <c r="K92" s="8"/>
      <c r="L92" s="8"/>
      <c r="M92" s="8"/>
      <c r="N92" s="8"/>
      <c r="O92" s="8"/>
      <c r="P92" s="8"/>
      <c r="Q92" s="8"/>
      <c r="R92" s="8"/>
      <c r="S92" s="8"/>
      <c r="T92" s="8"/>
      <c r="U92" s="8"/>
      <c r="V92" s="8"/>
      <c r="W92" s="8"/>
      <c r="X92" s="8"/>
      <c r="Y92" s="8"/>
      <c r="Z92" s="8"/>
    </row>
    <row r="93" spans="1:26" ht="12.75" customHeight="1" x14ac:dyDescent="0.15">
      <c r="A93" s="8"/>
      <c r="B93" s="182" t="s">
        <v>154</v>
      </c>
      <c r="C93" s="180" t="s">
        <v>38</v>
      </c>
      <c r="D93" s="250" t="s">
        <v>38</v>
      </c>
      <c r="E93" s="177">
        <v>1</v>
      </c>
      <c r="F93" s="177" t="s">
        <v>38</v>
      </c>
      <c r="G93" s="177" t="s">
        <v>38</v>
      </c>
      <c r="H93" s="210" t="s">
        <v>487</v>
      </c>
      <c r="I93" s="96" t="s">
        <v>38</v>
      </c>
      <c r="J93" s="8"/>
      <c r="K93" s="8"/>
      <c r="L93" s="8"/>
      <c r="M93" s="8"/>
      <c r="N93" s="8"/>
      <c r="O93" s="8"/>
      <c r="P93" s="8"/>
      <c r="Q93" s="8"/>
      <c r="R93" s="8"/>
      <c r="S93" s="8"/>
      <c r="T93" s="8"/>
      <c r="U93" s="8"/>
      <c r="V93" s="8"/>
      <c r="W93" s="8"/>
      <c r="X93" s="8"/>
      <c r="Y93" s="8"/>
      <c r="Z93" s="8"/>
    </row>
    <row r="94" spans="1:26" ht="12.75" customHeight="1" x14ac:dyDescent="0.15">
      <c r="A94" s="8"/>
      <c r="B94" s="288" t="s">
        <v>214</v>
      </c>
      <c r="C94" s="194" t="s">
        <v>38</v>
      </c>
      <c r="D94" s="289" t="s">
        <v>487</v>
      </c>
      <c r="E94" s="191">
        <v>1</v>
      </c>
      <c r="F94" s="191" t="s">
        <v>38</v>
      </c>
      <c r="G94" s="191" t="s">
        <v>38</v>
      </c>
      <c r="H94" s="152" t="s">
        <v>837</v>
      </c>
      <c r="I94" s="96" t="s">
        <v>38</v>
      </c>
      <c r="J94" s="8"/>
      <c r="K94" s="8"/>
      <c r="L94" s="8"/>
      <c r="M94" s="8"/>
      <c r="N94" s="8"/>
      <c r="O94" s="8"/>
      <c r="P94" s="8"/>
      <c r="Q94" s="8"/>
      <c r="R94" s="8"/>
      <c r="S94" s="8"/>
      <c r="T94" s="8"/>
      <c r="U94" s="8"/>
      <c r="V94" s="8"/>
      <c r="W94" s="8"/>
      <c r="X94" s="8"/>
      <c r="Y94" s="8"/>
      <c r="Z94" s="8"/>
    </row>
    <row r="95" spans="1:26" ht="12.75" customHeight="1" x14ac:dyDescent="0.15">
      <c r="A95" s="8"/>
      <c r="B95" s="83"/>
      <c r="C95" s="34"/>
      <c r="D95" s="150"/>
      <c r="E95" s="35"/>
      <c r="F95" s="35"/>
      <c r="G95" s="35"/>
      <c r="H95" s="155"/>
      <c r="I95" s="155"/>
      <c r="J95" s="8"/>
      <c r="K95" s="8"/>
      <c r="L95" s="8"/>
      <c r="M95" s="8"/>
      <c r="N95" s="8"/>
      <c r="O95" s="8"/>
      <c r="P95" s="8"/>
      <c r="Q95" s="8"/>
      <c r="R95" s="8"/>
      <c r="S95" s="8"/>
      <c r="T95" s="8"/>
      <c r="U95" s="8"/>
      <c r="V95" s="8"/>
      <c r="W95" s="8"/>
      <c r="X95" s="8"/>
      <c r="Y95" s="8"/>
      <c r="Z95" s="8"/>
    </row>
    <row r="96" spans="1:26" ht="12.75" customHeight="1" x14ac:dyDescent="0.15">
      <c r="A96" s="8"/>
      <c r="B96" s="83"/>
      <c r="C96" s="34"/>
      <c r="D96" s="150"/>
      <c r="E96" s="35"/>
      <c r="F96" s="35"/>
      <c r="G96" s="35"/>
      <c r="H96" s="155"/>
      <c r="I96" s="155"/>
      <c r="J96" s="8"/>
      <c r="K96" s="8"/>
      <c r="L96" s="8"/>
      <c r="M96" s="8"/>
      <c r="N96" s="8"/>
      <c r="O96" s="8"/>
      <c r="P96" s="8"/>
      <c r="Q96" s="8"/>
      <c r="R96" s="8"/>
      <c r="S96" s="8"/>
      <c r="T96" s="8"/>
      <c r="U96" s="8"/>
      <c r="V96" s="8"/>
      <c r="W96" s="8"/>
      <c r="X96" s="8"/>
      <c r="Y96" s="8"/>
      <c r="Z96" s="8"/>
    </row>
    <row r="97" spans="1:26" ht="12.75" customHeight="1" x14ac:dyDescent="0.15">
      <c r="A97" s="8"/>
      <c r="B97" s="290" t="s">
        <v>1037</v>
      </c>
      <c r="C97" s="291" t="s">
        <v>1038</v>
      </c>
      <c r="D97" s="150"/>
      <c r="E97" s="35"/>
      <c r="F97" s="35"/>
      <c r="G97" s="35"/>
      <c r="H97" s="155"/>
      <c r="I97" s="155"/>
      <c r="J97" s="8"/>
      <c r="K97" s="8"/>
      <c r="L97" s="8"/>
      <c r="M97" s="8"/>
      <c r="N97" s="8"/>
      <c r="O97" s="8"/>
      <c r="P97" s="8"/>
      <c r="Q97" s="8"/>
      <c r="R97" s="8"/>
      <c r="S97" s="8"/>
      <c r="T97" s="8"/>
      <c r="U97" s="8"/>
      <c r="V97" s="8"/>
      <c r="W97" s="8"/>
      <c r="X97" s="8"/>
      <c r="Y97" s="8"/>
      <c r="Z97" s="8"/>
    </row>
    <row r="98" spans="1:26" ht="12.75" customHeight="1" x14ac:dyDescent="0.15">
      <c r="A98" s="8"/>
      <c r="B98" s="292" t="s">
        <v>237</v>
      </c>
      <c r="C98" s="293">
        <v>46</v>
      </c>
      <c r="D98" s="150"/>
      <c r="E98" s="35"/>
      <c r="F98" s="35"/>
      <c r="G98" s="35"/>
      <c r="H98" s="155"/>
      <c r="I98" s="155"/>
      <c r="J98" s="8"/>
      <c r="K98" s="8"/>
      <c r="L98" s="8"/>
      <c r="M98" s="8"/>
      <c r="N98" s="8"/>
      <c r="O98" s="8"/>
      <c r="P98" s="8"/>
      <c r="Q98" s="8"/>
      <c r="R98" s="8"/>
      <c r="S98" s="8"/>
      <c r="T98" s="8"/>
      <c r="U98" s="8"/>
      <c r="V98" s="8"/>
      <c r="W98" s="8"/>
      <c r="X98" s="8"/>
      <c r="Y98" s="8"/>
      <c r="Z98" s="8"/>
    </row>
    <row r="99" spans="1:26" ht="12.75" customHeight="1" x14ac:dyDescent="0.15">
      <c r="A99" s="8"/>
      <c r="B99" s="292" t="s">
        <v>238</v>
      </c>
      <c r="C99" s="293">
        <v>6</v>
      </c>
      <c r="D99" s="150"/>
      <c r="E99" s="35"/>
      <c r="F99" s="35"/>
      <c r="G99" s="35"/>
      <c r="H99" s="155"/>
      <c r="I99" s="155"/>
      <c r="J99" s="8"/>
      <c r="K99" s="8"/>
      <c r="L99" s="8"/>
      <c r="M99" s="8"/>
      <c r="N99" s="8"/>
      <c r="O99" s="8"/>
      <c r="P99" s="8"/>
      <c r="Q99" s="8"/>
      <c r="R99" s="8"/>
      <c r="S99" s="8"/>
      <c r="T99" s="8"/>
      <c r="U99" s="8"/>
      <c r="V99" s="8"/>
      <c r="W99" s="8"/>
      <c r="X99" s="8"/>
      <c r="Y99" s="8"/>
      <c r="Z99" s="8"/>
    </row>
    <row r="100" spans="1:26" ht="12.75" customHeight="1" x14ac:dyDescent="0.15">
      <c r="A100" s="8"/>
      <c r="B100" s="292" t="s">
        <v>239</v>
      </c>
      <c r="C100" s="294">
        <v>3</v>
      </c>
      <c r="D100" s="150"/>
      <c r="E100" s="35"/>
      <c r="F100" s="35"/>
      <c r="G100" s="35"/>
      <c r="H100" s="155"/>
      <c r="I100" s="155"/>
      <c r="J100" s="8"/>
      <c r="K100" s="8"/>
      <c r="L100" s="8"/>
      <c r="M100" s="8"/>
      <c r="N100" s="8"/>
      <c r="O100" s="8"/>
      <c r="P100" s="8"/>
      <c r="Q100" s="8"/>
      <c r="R100" s="8"/>
      <c r="S100" s="8"/>
      <c r="T100" s="8"/>
      <c r="U100" s="8"/>
      <c r="V100" s="8"/>
      <c r="W100" s="8"/>
      <c r="X100" s="8"/>
      <c r="Y100" s="8"/>
      <c r="Z100" s="8"/>
    </row>
    <row r="101" spans="1:26" ht="12.75" customHeight="1" x14ac:dyDescent="0.15">
      <c r="A101" s="8"/>
      <c r="B101" s="292" t="s">
        <v>38</v>
      </c>
      <c r="C101" s="293">
        <v>32</v>
      </c>
      <c r="D101" s="150"/>
      <c r="E101" s="35"/>
      <c r="F101" s="35"/>
      <c r="G101" s="35"/>
      <c r="H101" s="155"/>
      <c r="I101" s="155"/>
      <c r="J101" s="8"/>
      <c r="K101" s="8"/>
      <c r="L101" s="8"/>
      <c r="M101" s="8"/>
      <c r="N101" s="8"/>
      <c r="O101" s="8"/>
      <c r="P101" s="8"/>
      <c r="Q101" s="8"/>
      <c r="R101" s="8"/>
      <c r="S101" s="8"/>
      <c r="T101" s="8"/>
      <c r="U101" s="8"/>
      <c r="V101" s="8"/>
      <c r="W101" s="8"/>
      <c r="X101" s="8"/>
      <c r="Y101" s="8"/>
      <c r="Z101" s="8"/>
    </row>
    <row r="102" spans="1:26" ht="12.75" customHeight="1" x14ac:dyDescent="0.15">
      <c r="A102" s="8"/>
      <c r="B102" s="292" t="s">
        <v>240</v>
      </c>
      <c r="C102" s="293">
        <v>87</v>
      </c>
      <c r="D102" s="150"/>
      <c r="E102" s="35"/>
      <c r="F102" s="35"/>
      <c r="G102" s="35"/>
      <c r="H102" s="155"/>
      <c r="I102" s="155"/>
      <c r="J102" s="8"/>
      <c r="K102" s="8"/>
      <c r="L102" s="8"/>
      <c r="M102" s="8"/>
      <c r="N102" s="8"/>
      <c r="O102" s="8"/>
      <c r="P102" s="8"/>
      <c r="Q102" s="8"/>
      <c r="R102" s="8"/>
      <c r="S102" s="8"/>
      <c r="T102" s="8"/>
      <c r="U102" s="8"/>
      <c r="V102" s="8"/>
      <c r="W102" s="8"/>
      <c r="X102" s="8"/>
      <c r="Y102" s="8"/>
      <c r="Z102" s="8"/>
    </row>
    <row r="103" spans="1:26" ht="12.75" customHeight="1" x14ac:dyDescent="0.15">
      <c r="A103" s="8"/>
      <c r="B103" s="83"/>
      <c r="C103" s="34"/>
      <c r="D103" s="150"/>
      <c r="E103" s="35"/>
      <c r="F103" s="35"/>
      <c r="G103" s="35"/>
      <c r="H103" s="155"/>
      <c r="I103" s="155"/>
      <c r="J103" s="8"/>
      <c r="K103" s="8"/>
      <c r="L103" s="8"/>
      <c r="M103" s="8"/>
      <c r="N103" s="8"/>
      <c r="O103" s="8"/>
      <c r="P103" s="8"/>
      <c r="Q103" s="8"/>
      <c r="R103" s="8"/>
      <c r="S103" s="8"/>
      <c r="T103" s="8"/>
      <c r="U103" s="8"/>
      <c r="V103" s="8"/>
      <c r="W103" s="8"/>
      <c r="X103" s="8"/>
      <c r="Y103" s="8"/>
      <c r="Z103" s="8"/>
    </row>
    <row r="104" spans="1:26" ht="12.75" customHeight="1" x14ac:dyDescent="0.15">
      <c r="A104" s="8"/>
      <c r="B104" s="83"/>
      <c r="C104" s="34"/>
      <c r="D104" s="150"/>
      <c r="E104" s="35"/>
      <c r="F104" s="35"/>
      <c r="G104" s="35"/>
      <c r="H104" s="155"/>
      <c r="I104" s="155"/>
      <c r="J104" s="8"/>
      <c r="K104" s="8"/>
      <c r="L104" s="8"/>
      <c r="M104" s="8"/>
      <c r="N104" s="8"/>
      <c r="O104" s="8"/>
      <c r="P104" s="8"/>
      <c r="Q104" s="8"/>
      <c r="R104" s="8"/>
      <c r="S104" s="8"/>
      <c r="T104" s="8"/>
      <c r="U104" s="8"/>
      <c r="V104" s="8"/>
      <c r="W104" s="8"/>
      <c r="X104" s="8"/>
      <c r="Y104" s="8"/>
      <c r="Z104" s="8"/>
    </row>
    <row r="105" spans="1:26" ht="12.75" customHeight="1" x14ac:dyDescent="0.15">
      <c r="A105" s="8"/>
      <c r="B105" s="83"/>
      <c r="C105" s="34"/>
      <c r="D105" s="150"/>
      <c r="E105" s="35"/>
      <c r="F105" s="35"/>
      <c r="G105" s="35"/>
      <c r="H105" s="155"/>
      <c r="I105" s="155"/>
      <c r="J105" s="8"/>
      <c r="K105" s="8"/>
      <c r="L105" s="8"/>
      <c r="M105" s="8"/>
      <c r="N105" s="8"/>
      <c r="O105" s="8"/>
      <c r="P105" s="8"/>
      <c r="Q105" s="8"/>
      <c r="R105" s="8"/>
      <c r="S105" s="8"/>
      <c r="T105" s="8"/>
      <c r="U105" s="8"/>
      <c r="V105" s="8"/>
      <c r="W105" s="8"/>
      <c r="X105" s="8"/>
      <c r="Y105" s="8"/>
      <c r="Z105" s="8"/>
    </row>
    <row r="106" spans="1:26" ht="12.75" customHeight="1" x14ac:dyDescent="0.15">
      <c r="A106" s="8"/>
      <c r="B106" s="83"/>
      <c r="C106" s="34"/>
      <c r="D106" s="150"/>
      <c r="E106" s="35"/>
      <c r="F106" s="35"/>
      <c r="G106" s="35"/>
      <c r="H106" s="155"/>
      <c r="I106" s="155"/>
      <c r="J106" s="8"/>
      <c r="K106" s="8"/>
      <c r="L106" s="8"/>
      <c r="M106" s="8"/>
      <c r="N106" s="8"/>
      <c r="O106" s="8"/>
      <c r="P106" s="8"/>
      <c r="Q106" s="8"/>
      <c r="R106" s="8"/>
      <c r="S106" s="8"/>
      <c r="T106" s="8"/>
      <c r="U106" s="8"/>
      <c r="V106" s="8"/>
      <c r="W106" s="8"/>
      <c r="X106" s="8"/>
      <c r="Y106" s="8"/>
      <c r="Z106" s="8"/>
    </row>
    <row r="107" spans="1:26" ht="12.75" customHeight="1" x14ac:dyDescent="0.15">
      <c r="A107" s="8"/>
      <c r="B107" s="83"/>
      <c r="C107" s="34"/>
      <c r="D107" s="150"/>
      <c r="E107" s="35"/>
      <c r="F107" s="35"/>
      <c r="G107" s="35"/>
      <c r="H107" s="155"/>
      <c r="I107" s="155"/>
      <c r="J107" s="8"/>
      <c r="K107" s="8"/>
      <c r="L107" s="8"/>
      <c r="M107" s="8"/>
      <c r="N107" s="8"/>
      <c r="O107" s="8"/>
      <c r="P107" s="8"/>
      <c r="Q107" s="8"/>
      <c r="R107" s="8"/>
      <c r="S107" s="8"/>
      <c r="T107" s="8"/>
      <c r="U107" s="8"/>
      <c r="V107" s="8"/>
      <c r="W107" s="8"/>
      <c r="X107" s="8"/>
      <c r="Y107" s="8"/>
      <c r="Z107" s="8"/>
    </row>
    <row r="108" spans="1:26" ht="12.75" customHeight="1" x14ac:dyDescent="0.15">
      <c r="A108" s="8"/>
      <c r="B108" s="83"/>
      <c r="C108" s="34"/>
      <c r="D108" s="150"/>
      <c r="E108" s="35"/>
      <c r="F108" s="35"/>
      <c r="G108" s="35"/>
      <c r="H108" s="155"/>
      <c r="I108" s="155"/>
      <c r="J108" s="8"/>
      <c r="K108" s="8"/>
      <c r="L108" s="8"/>
      <c r="M108" s="8"/>
      <c r="N108" s="8"/>
      <c r="O108" s="8"/>
      <c r="P108" s="8"/>
      <c r="Q108" s="8"/>
      <c r="R108" s="8"/>
      <c r="S108" s="8"/>
      <c r="T108" s="8"/>
      <c r="U108" s="8"/>
      <c r="V108" s="8"/>
      <c r="W108" s="8"/>
      <c r="X108" s="8"/>
      <c r="Y108" s="8"/>
      <c r="Z108" s="8"/>
    </row>
    <row r="109" spans="1:26" ht="12.75" customHeight="1" x14ac:dyDescent="0.15">
      <c r="A109" s="8"/>
      <c r="B109" s="83"/>
      <c r="C109" s="34"/>
      <c r="D109" s="150"/>
      <c r="E109" s="35"/>
      <c r="F109" s="35"/>
      <c r="G109" s="35"/>
      <c r="H109" s="155"/>
      <c r="I109" s="155"/>
      <c r="J109" s="8"/>
      <c r="K109" s="8"/>
      <c r="L109" s="8"/>
      <c r="M109" s="8"/>
      <c r="N109" s="8"/>
      <c r="O109" s="8"/>
      <c r="P109" s="8"/>
      <c r="Q109" s="8"/>
      <c r="R109" s="8"/>
      <c r="S109" s="8"/>
      <c r="T109" s="8"/>
      <c r="U109" s="8"/>
      <c r="V109" s="8"/>
      <c r="W109" s="8"/>
      <c r="X109" s="8"/>
      <c r="Y109" s="8"/>
      <c r="Z109" s="8"/>
    </row>
    <row r="110" spans="1:26" ht="12.75" customHeight="1" x14ac:dyDescent="0.15">
      <c r="A110" s="8"/>
      <c r="B110" s="83"/>
      <c r="C110" s="34"/>
      <c r="D110" s="150"/>
      <c r="E110" s="35"/>
      <c r="F110" s="35"/>
      <c r="G110" s="35"/>
      <c r="H110" s="155"/>
      <c r="I110" s="155"/>
      <c r="J110" s="8"/>
      <c r="K110" s="8"/>
      <c r="L110" s="8"/>
      <c r="M110" s="8"/>
      <c r="N110" s="8"/>
      <c r="O110" s="8"/>
      <c r="P110" s="8"/>
      <c r="Q110" s="8"/>
      <c r="R110" s="8"/>
      <c r="S110" s="8"/>
      <c r="T110" s="8"/>
      <c r="U110" s="8"/>
      <c r="V110" s="8"/>
      <c r="W110" s="8"/>
      <c r="X110" s="8"/>
      <c r="Y110" s="8"/>
      <c r="Z110" s="8"/>
    </row>
    <row r="111" spans="1:26" ht="12.75" customHeight="1" x14ac:dyDescent="0.15">
      <c r="A111" s="8"/>
      <c r="B111" s="83"/>
      <c r="C111" s="34"/>
      <c r="D111" s="150"/>
      <c r="E111" s="35"/>
      <c r="F111" s="35"/>
      <c r="G111" s="35"/>
      <c r="H111" s="155"/>
      <c r="I111" s="155"/>
      <c r="J111" s="8"/>
      <c r="K111" s="8"/>
      <c r="L111" s="8"/>
      <c r="M111" s="8"/>
      <c r="N111" s="8"/>
      <c r="O111" s="8"/>
      <c r="P111" s="8"/>
      <c r="Q111" s="8"/>
      <c r="R111" s="8"/>
      <c r="S111" s="8"/>
      <c r="T111" s="8"/>
      <c r="U111" s="8"/>
      <c r="V111" s="8"/>
      <c r="W111" s="8"/>
      <c r="X111" s="8"/>
      <c r="Y111" s="8"/>
      <c r="Z111" s="8"/>
    </row>
    <row r="112" spans="1:26" ht="12.75" customHeight="1" x14ac:dyDescent="0.15">
      <c r="A112" s="8"/>
      <c r="B112" s="83"/>
      <c r="C112" s="34"/>
      <c r="D112" s="150"/>
      <c r="E112" s="35"/>
      <c r="F112" s="35"/>
      <c r="G112" s="35"/>
      <c r="H112" s="155"/>
      <c r="I112" s="155"/>
      <c r="J112" s="8"/>
      <c r="K112" s="8"/>
      <c r="L112" s="8"/>
      <c r="M112" s="8"/>
      <c r="N112" s="8"/>
      <c r="O112" s="8"/>
      <c r="P112" s="8"/>
      <c r="Q112" s="8"/>
      <c r="R112" s="8"/>
      <c r="S112" s="8"/>
      <c r="T112" s="8"/>
      <c r="U112" s="8"/>
      <c r="V112" s="8"/>
      <c r="W112" s="8"/>
      <c r="X112" s="8"/>
      <c r="Y112" s="8"/>
      <c r="Z112" s="8"/>
    </row>
    <row r="113" spans="1:26" ht="12.75" customHeight="1" x14ac:dyDescent="0.15">
      <c r="A113" s="8"/>
      <c r="B113" s="83"/>
      <c r="C113" s="34"/>
      <c r="D113" s="150"/>
      <c r="E113" s="35"/>
      <c r="F113" s="35"/>
      <c r="G113" s="35"/>
      <c r="H113" s="155"/>
      <c r="I113" s="155"/>
      <c r="J113" s="8"/>
      <c r="K113" s="8"/>
      <c r="L113" s="8"/>
      <c r="M113" s="8"/>
      <c r="N113" s="8"/>
      <c r="O113" s="8"/>
      <c r="P113" s="8"/>
      <c r="Q113" s="8"/>
      <c r="R113" s="8"/>
      <c r="S113" s="8"/>
      <c r="T113" s="8"/>
      <c r="U113" s="8"/>
      <c r="V113" s="8"/>
      <c r="W113" s="8"/>
      <c r="X113" s="8"/>
      <c r="Y113" s="8"/>
      <c r="Z113" s="8"/>
    </row>
    <row r="114" spans="1:26" ht="12.75" customHeight="1" x14ac:dyDescent="0.15">
      <c r="A114" s="8"/>
      <c r="B114" s="83"/>
      <c r="C114" s="34"/>
      <c r="D114" s="150"/>
      <c r="E114" s="35"/>
      <c r="F114" s="35"/>
      <c r="G114" s="35"/>
      <c r="H114" s="155"/>
      <c r="I114" s="155"/>
      <c r="J114" s="8"/>
      <c r="K114" s="8"/>
      <c r="L114" s="8"/>
      <c r="M114" s="8"/>
      <c r="N114" s="8"/>
      <c r="O114" s="8"/>
      <c r="P114" s="8"/>
      <c r="Q114" s="8"/>
      <c r="R114" s="8"/>
      <c r="S114" s="8"/>
      <c r="T114" s="8"/>
      <c r="U114" s="8"/>
      <c r="V114" s="8"/>
      <c r="W114" s="8"/>
      <c r="X114" s="8"/>
      <c r="Y114" s="8"/>
      <c r="Z114" s="8"/>
    </row>
    <row r="115" spans="1:26" ht="12.75" customHeight="1" x14ac:dyDescent="0.15">
      <c r="A115" s="8"/>
      <c r="B115" s="83"/>
      <c r="C115" s="34"/>
      <c r="D115" s="150"/>
      <c r="E115" s="35"/>
      <c r="F115" s="35"/>
      <c r="G115" s="35"/>
      <c r="H115" s="155"/>
      <c r="I115" s="155"/>
      <c r="J115" s="8"/>
      <c r="K115" s="8"/>
      <c r="L115" s="8"/>
      <c r="M115" s="8"/>
      <c r="N115" s="8"/>
      <c r="O115" s="8"/>
      <c r="P115" s="8"/>
      <c r="Q115" s="8"/>
      <c r="R115" s="8"/>
      <c r="S115" s="8"/>
      <c r="T115" s="8"/>
      <c r="U115" s="8"/>
      <c r="V115" s="8"/>
      <c r="W115" s="8"/>
      <c r="X115" s="8"/>
      <c r="Y115" s="8"/>
      <c r="Z115" s="8"/>
    </row>
    <row r="116" spans="1:26" ht="12.75" customHeight="1" x14ac:dyDescent="0.15">
      <c r="A116" s="8"/>
      <c r="B116" s="83"/>
      <c r="C116" s="34"/>
      <c r="D116" s="150"/>
      <c r="E116" s="35"/>
      <c r="F116" s="35"/>
      <c r="G116" s="35"/>
      <c r="H116" s="155"/>
      <c r="I116" s="155"/>
      <c r="J116" s="8"/>
      <c r="K116" s="8"/>
      <c r="L116" s="8"/>
      <c r="M116" s="8"/>
      <c r="N116" s="8"/>
      <c r="O116" s="8"/>
      <c r="P116" s="8"/>
      <c r="Q116" s="8"/>
      <c r="R116" s="8"/>
      <c r="S116" s="8"/>
      <c r="T116" s="8"/>
      <c r="U116" s="8"/>
      <c r="V116" s="8"/>
      <c r="W116" s="8"/>
      <c r="X116" s="8"/>
      <c r="Y116" s="8"/>
      <c r="Z116" s="8"/>
    </row>
    <row r="117" spans="1:26" ht="12.75" customHeight="1" x14ac:dyDescent="0.15">
      <c r="A117" s="8"/>
      <c r="B117" s="83"/>
      <c r="C117" s="34"/>
      <c r="D117" s="150"/>
      <c r="E117" s="35"/>
      <c r="F117" s="35"/>
      <c r="G117" s="35"/>
      <c r="H117" s="155"/>
      <c r="I117" s="155"/>
      <c r="J117" s="8"/>
      <c r="K117" s="8"/>
      <c r="L117" s="8"/>
      <c r="M117" s="8"/>
      <c r="N117" s="8"/>
      <c r="O117" s="8"/>
      <c r="P117" s="8"/>
      <c r="Q117" s="8"/>
      <c r="R117" s="8"/>
      <c r="S117" s="8"/>
      <c r="T117" s="8"/>
      <c r="U117" s="8"/>
      <c r="V117" s="8"/>
      <c r="W117" s="8"/>
      <c r="X117" s="8"/>
      <c r="Y117" s="8"/>
      <c r="Z117" s="8"/>
    </row>
    <row r="118" spans="1:26" ht="12.75" customHeight="1" x14ac:dyDescent="0.15">
      <c r="A118" s="8"/>
      <c r="B118" s="83"/>
      <c r="C118" s="34"/>
      <c r="D118" s="150"/>
      <c r="E118" s="35"/>
      <c r="F118" s="35"/>
      <c r="G118" s="35"/>
      <c r="H118" s="155"/>
      <c r="I118" s="155"/>
      <c r="J118" s="8"/>
      <c r="K118" s="8"/>
      <c r="L118" s="8"/>
      <c r="M118" s="8"/>
      <c r="N118" s="8"/>
      <c r="O118" s="8"/>
      <c r="P118" s="8"/>
      <c r="Q118" s="8"/>
      <c r="R118" s="8"/>
      <c r="S118" s="8"/>
      <c r="T118" s="8"/>
      <c r="U118" s="8"/>
      <c r="V118" s="8"/>
      <c r="W118" s="8"/>
      <c r="X118" s="8"/>
      <c r="Y118" s="8"/>
      <c r="Z118" s="8"/>
    </row>
    <row r="119" spans="1:26" ht="12.75" customHeight="1" x14ac:dyDescent="0.15">
      <c r="A119" s="8"/>
      <c r="B119" s="83"/>
      <c r="C119" s="34"/>
      <c r="D119" s="150"/>
      <c r="E119" s="35"/>
      <c r="F119" s="35"/>
      <c r="G119" s="35"/>
      <c r="H119" s="155"/>
      <c r="I119" s="155"/>
      <c r="J119" s="8"/>
      <c r="K119" s="8"/>
      <c r="L119" s="8"/>
      <c r="M119" s="8"/>
      <c r="N119" s="8"/>
      <c r="O119" s="8"/>
      <c r="P119" s="8"/>
      <c r="Q119" s="8"/>
      <c r="R119" s="8"/>
      <c r="S119" s="8"/>
      <c r="T119" s="8"/>
      <c r="U119" s="8"/>
      <c r="V119" s="8"/>
      <c r="W119" s="8"/>
      <c r="X119" s="8"/>
      <c r="Y119" s="8"/>
      <c r="Z119" s="8"/>
    </row>
    <row r="120" spans="1:26" ht="12.75" customHeight="1" x14ac:dyDescent="0.15">
      <c r="A120" s="8"/>
      <c r="B120" s="83"/>
      <c r="C120" s="34"/>
      <c r="D120" s="150"/>
      <c r="E120" s="35"/>
      <c r="F120" s="35"/>
      <c r="G120" s="35"/>
      <c r="H120" s="155"/>
      <c r="I120" s="155"/>
      <c r="J120" s="8"/>
      <c r="K120" s="8"/>
      <c r="L120" s="8"/>
      <c r="M120" s="8"/>
      <c r="N120" s="8"/>
      <c r="O120" s="8"/>
      <c r="P120" s="8"/>
      <c r="Q120" s="8"/>
      <c r="R120" s="8"/>
      <c r="S120" s="8"/>
      <c r="T120" s="8"/>
      <c r="U120" s="8"/>
      <c r="V120" s="8"/>
      <c r="W120" s="8"/>
      <c r="X120" s="8"/>
      <c r="Y120" s="8"/>
      <c r="Z120" s="8"/>
    </row>
    <row r="121" spans="1:26" ht="12.75" customHeight="1" x14ac:dyDescent="0.15">
      <c r="A121" s="8"/>
      <c r="B121" s="83"/>
      <c r="C121" s="34"/>
      <c r="D121" s="150"/>
      <c r="E121" s="35"/>
      <c r="F121" s="35"/>
      <c r="G121" s="35"/>
      <c r="H121" s="155"/>
      <c r="I121" s="155"/>
      <c r="J121" s="8"/>
      <c r="K121" s="8"/>
      <c r="L121" s="8"/>
      <c r="M121" s="8"/>
      <c r="N121" s="8"/>
      <c r="O121" s="8"/>
      <c r="P121" s="8"/>
      <c r="Q121" s="8"/>
      <c r="R121" s="8"/>
      <c r="S121" s="8"/>
      <c r="T121" s="8"/>
      <c r="U121" s="8"/>
      <c r="V121" s="8"/>
      <c r="W121" s="8"/>
      <c r="X121" s="8"/>
      <c r="Y121" s="8"/>
      <c r="Z121" s="8"/>
    </row>
    <row r="122" spans="1:26" ht="12.75" customHeight="1" x14ac:dyDescent="0.15">
      <c r="A122" s="8"/>
      <c r="B122" s="83"/>
      <c r="C122" s="34"/>
      <c r="D122" s="150"/>
      <c r="E122" s="35"/>
      <c r="F122" s="35"/>
      <c r="G122" s="35"/>
      <c r="H122" s="155"/>
      <c r="I122" s="155"/>
      <c r="J122" s="8"/>
      <c r="K122" s="8"/>
      <c r="L122" s="8"/>
      <c r="M122" s="8"/>
      <c r="N122" s="8"/>
      <c r="O122" s="8"/>
      <c r="P122" s="8"/>
      <c r="Q122" s="8"/>
      <c r="R122" s="8"/>
      <c r="S122" s="8"/>
      <c r="T122" s="8"/>
      <c r="U122" s="8"/>
      <c r="V122" s="8"/>
      <c r="W122" s="8"/>
      <c r="X122" s="8"/>
      <c r="Y122" s="8"/>
      <c r="Z122" s="8"/>
    </row>
    <row r="123" spans="1:26" ht="12.75" customHeight="1" x14ac:dyDescent="0.15">
      <c r="A123" s="8"/>
      <c r="B123" s="83"/>
      <c r="C123" s="34"/>
      <c r="D123" s="150"/>
      <c r="E123" s="35"/>
      <c r="F123" s="35"/>
      <c r="G123" s="35"/>
      <c r="H123" s="155"/>
      <c r="I123" s="155"/>
      <c r="J123" s="8"/>
      <c r="K123" s="8"/>
      <c r="L123" s="8"/>
      <c r="M123" s="8"/>
      <c r="N123" s="8"/>
      <c r="O123" s="8"/>
      <c r="P123" s="8"/>
      <c r="Q123" s="8"/>
      <c r="R123" s="8"/>
      <c r="S123" s="8"/>
      <c r="T123" s="8"/>
      <c r="U123" s="8"/>
      <c r="V123" s="8"/>
      <c r="W123" s="8"/>
      <c r="X123" s="8"/>
      <c r="Y123" s="8"/>
      <c r="Z123" s="8"/>
    </row>
    <row r="124" spans="1:26" ht="12.75" customHeight="1" x14ac:dyDescent="0.15">
      <c r="A124" s="8"/>
      <c r="B124" s="83"/>
      <c r="C124" s="34"/>
      <c r="D124" s="150"/>
      <c r="E124" s="35"/>
      <c r="F124" s="35"/>
      <c r="G124" s="35"/>
      <c r="H124" s="155"/>
      <c r="I124" s="155"/>
      <c r="J124" s="8"/>
      <c r="K124" s="8"/>
      <c r="L124" s="8"/>
      <c r="M124" s="8"/>
      <c r="N124" s="8"/>
      <c r="O124" s="8"/>
      <c r="P124" s="8"/>
      <c r="Q124" s="8"/>
      <c r="R124" s="8"/>
      <c r="S124" s="8"/>
      <c r="T124" s="8"/>
      <c r="U124" s="8"/>
      <c r="V124" s="8"/>
      <c r="W124" s="8"/>
      <c r="X124" s="8"/>
      <c r="Y124" s="8"/>
      <c r="Z124" s="8"/>
    </row>
    <row r="125" spans="1:26" ht="12.75" customHeight="1" x14ac:dyDescent="0.15">
      <c r="A125" s="8"/>
      <c r="B125" s="83"/>
      <c r="C125" s="34"/>
      <c r="D125" s="150"/>
      <c r="E125" s="35"/>
      <c r="F125" s="35"/>
      <c r="G125" s="35"/>
      <c r="H125" s="155"/>
      <c r="I125" s="155"/>
      <c r="J125" s="8"/>
      <c r="K125" s="8"/>
      <c r="L125" s="8"/>
      <c r="M125" s="8"/>
      <c r="N125" s="8"/>
      <c r="O125" s="8"/>
      <c r="P125" s="8"/>
      <c r="Q125" s="8"/>
      <c r="R125" s="8"/>
      <c r="S125" s="8"/>
      <c r="T125" s="8"/>
      <c r="U125" s="8"/>
      <c r="V125" s="8"/>
      <c r="W125" s="8"/>
      <c r="X125" s="8"/>
      <c r="Y125" s="8"/>
      <c r="Z125" s="8"/>
    </row>
    <row r="126" spans="1:26" ht="12.75" customHeight="1" x14ac:dyDescent="0.15">
      <c r="A126" s="8"/>
      <c r="B126" s="83"/>
      <c r="C126" s="34"/>
      <c r="D126" s="150"/>
      <c r="E126" s="35"/>
      <c r="F126" s="35"/>
      <c r="G126" s="35"/>
      <c r="H126" s="155"/>
      <c r="I126" s="155"/>
      <c r="J126" s="8"/>
      <c r="K126" s="8"/>
      <c r="L126" s="8"/>
      <c r="M126" s="8"/>
      <c r="N126" s="8"/>
      <c r="O126" s="8"/>
      <c r="P126" s="8"/>
      <c r="Q126" s="8"/>
      <c r="R126" s="8"/>
      <c r="S126" s="8"/>
      <c r="T126" s="8"/>
      <c r="U126" s="8"/>
      <c r="V126" s="8"/>
      <c r="W126" s="8"/>
      <c r="X126" s="8"/>
      <c r="Y126" s="8"/>
      <c r="Z126" s="8"/>
    </row>
    <row r="127" spans="1:26" ht="12.75" customHeight="1" x14ac:dyDescent="0.15">
      <c r="A127" s="8"/>
      <c r="B127" s="83"/>
      <c r="C127" s="34"/>
      <c r="D127" s="150"/>
      <c r="E127" s="35"/>
      <c r="F127" s="35"/>
      <c r="G127" s="35"/>
      <c r="H127" s="155"/>
      <c r="I127" s="155"/>
      <c r="J127" s="8"/>
      <c r="K127" s="8"/>
      <c r="L127" s="8"/>
      <c r="M127" s="8"/>
      <c r="N127" s="8"/>
      <c r="O127" s="8"/>
      <c r="P127" s="8"/>
      <c r="Q127" s="8"/>
      <c r="R127" s="8"/>
      <c r="S127" s="8"/>
      <c r="T127" s="8"/>
      <c r="U127" s="8"/>
      <c r="V127" s="8"/>
      <c r="W127" s="8"/>
      <c r="X127" s="8"/>
      <c r="Y127" s="8"/>
      <c r="Z127" s="8"/>
    </row>
    <row r="128" spans="1:26" ht="12.75" customHeight="1" x14ac:dyDescent="0.15">
      <c r="A128" s="8"/>
      <c r="B128" s="83"/>
      <c r="C128" s="34"/>
      <c r="D128" s="150"/>
      <c r="E128" s="35"/>
      <c r="F128" s="35"/>
      <c r="G128" s="35"/>
      <c r="H128" s="155"/>
      <c r="I128" s="155"/>
      <c r="J128" s="8"/>
      <c r="K128" s="8"/>
      <c r="L128" s="8"/>
      <c r="M128" s="8"/>
      <c r="N128" s="8"/>
      <c r="O128" s="8"/>
      <c r="P128" s="8"/>
      <c r="Q128" s="8"/>
      <c r="R128" s="8"/>
      <c r="S128" s="8"/>
      <c r="T128" s="8"/>
      <c r="U128" s="8"/>
      <c r="V128" s="8"/>
      <c r="W128" s="8"/>
      <c r="X128" s="8"/>
      <c r="Y128" s="8"/>
      <c r="Z128" s="8"/>
    </row>
    <row r="129" spans="1:26" ht="12.75" customHeight="1" x14ac:dyDescent="0.15">
      <c r="A129" s="8"/>
      <c r="B129" s="83"/>
      <c r="C129" s="34"/>
      <c r="D129" s="150"/>
      <c r="E129" s="35"/>
      <c r="F129" s="35"/>
      <c r="G129" s="35"/>
      <c r="H129" s="155"/>
      <c r="I129" s="155"/>
      <c r="J129" s="8"/>
      <c r="K129" s="8"/>
      <c r="L129" s="8"/>
      <c r="M129" s="8"/>
      <c r="N129" s="8"/>
      <c r="O129" s="8"/>
      <c r="P129" s="8"/>
      <c r="Q129" s="8"/>
      <c r="R129" s="8"/>
      <c r="S129" s="8"/>
      <c r="T129" s="8"/>
      <c r="U129" s="8"/>
      <c r="V129" s="8"/>
      <c r="W129" s="8"/>
      <c r="X129" s="8"/>
      <c r="Y129" s="8"/>
      <c r="Z129" s="8"/>
    </row>
    <row r="130" spans="1:26" ht="12.75" customHeight="1" x14ac:dyDescent="0.15">
      <c r="A130" s="8"/>
      <c r="B130" s="83"/>
      <c r="C130" s="34"/>
      <c r="D130" s="150"/>
      <c r="E130" s="35"/>
      <c r="F130" s="35"/>
      <c r="G130" s="35"/>
      <c r="H130" s="155"/>
      <c r="I130" s="155"/>
      <c r="J130" s="8"/>
      <c r="K130" s="8"/>
      <c r="L130" s="8"/>
      <c r="M130" s="8"/>
      <c r="N130" s="8"/>
      <c r="O130" s="8"/>
      <c r="P130" s="8"/>
      <c r="Q130" s="8"/>
      <c r="R130" s="8"/>
      <c r="S130" s="8"/>
      <c r="T130" s="8"/>
      <c r="U130" s="8"/>
      <c r="V130" s="8"/>
      <c r="W130" s="8"/>
      <c r="X130" s="8"/>
      <c r="Y130" s="8"/>
      <c r="Z130" s="8"/>
    </row>
    <row r="131" spans="1:26" ht="12.75" customHeight="1" x14ac:dyDescent="0.15">
      <c r="A131" s="8"/>
      <c r="B131" s="83"/>
      <c r="C131" s="34"/>
      <c r="D131" s="150"/>
      <c r="E131" s="35"/>
      <c r="F131" s="35"/>
      <c r="G131" s="35"/>
      <c r="H131" s="155"/>
      <c r="I131" s="155"/>
      <c r="J131" s="8"/>
      <c r="K131" s="8"/>
      <c r="L131" s="8"/>
      <c r="M131" s="8"/>
      <c r="N131" s="8"/>
      <c r="O131" s="8"/>
      <c r="P131" s="8"/>
      <c r="Q131" s="8"/>
      <c r="R131" s="8"/>
      <c r="S131" s="8"/>
      <c r="T131" s="8"/>
      <c r="U131" s="8"/>
      <c r="V131" s="8"/>
      <c r="W131" s="8"/>
      <c r="X131" s="8"/>
      <c r="Y131" s="8"/>
      <c r="Z131" s="8"/>
    </row>
    <row r="132" spans="1:26" ht="12.75" customHeight="1" x14ac:dyDescent="0.15">
      <c r="A132" s="8"/>
      <c r="B132" s="83"/>
      <c r="C132" s="34"/>
      <c r="D132" s="150"/>
      <c r="E132" s="35"/>
      <c r="F132" s="35"/>
      <c r="G132" s="35"/>
      <c r="H132" s="155"/>
      <c r="I132" s="155"/>
      <c r="J132" s="8"/>
      <c r="K132" s="8"/>
      <c r="L132" s="8"/>
      <c r="M132" s="8"/>
      <c r="N132" s="8"/>
      <c r="O132" s="8"/>
      <c r="P132" s="8"/>
      <c r="Q132" s="8"/>
      <c r="R132" s="8"/>
      <c r="S132" s="8"/>
      <c r="T132" s="8"/>
      <c r="U132" s="8"/>
      <c r="V132" s="8"/>
      <c r="W132" s="8"/>
      <c r="X132" s="8"/>
      <c r="Y132" s="8"/>
      <c r="Z132" s="8"/>
    </row>
    <row r="133" spans="1:26" ht="12.75" customHeight="1" x14ac:dyDescent="0.15">
      <c r="A133" s="8"/>
      <c r="B133" s="83"/>
      <c r="C133" s="34"/>
      <c r="D133" s="150"/>
      <c r="E133" s="35"/>
      <c r="F133" s="35"/>
      <c r="G133" s="35"/>
      <c r="H133" s="155"/>
      <c r="I133" s="155"/>
      <c r="J133" s="8"/>
      <c r="K133" s="8"/>
      <c r="L133" s="8"/>
      <c r="M133" s="8"/>
      <c r="N133" s="8"/>
      <c r="O133" s="8"/>
      <c r="P133" s="8"/>
      <c r="Q133" s="8"/>
      <c r="R133" s="8"/>
      <c r="S133" s="8"/>
      <c r="T133" s="8"/>
      <c r="U133" s="8"/>
      <c r="V133" s="8"/>
      <c r="W133" s="8"/>
      <c r="X133" s="8"/>
      <c r="Y133" s="8"/>
      <c r="Z133" s="8"/>
    </row>
    <row r="134" spans="1:26" ht="12.75" customHeight="1" x14ac:dyDescent="0.15">
      <c r="A134" s="8"/>
      <c r="B134" s="83"/>
      <c r="C134" s="34"/>
      <c r="D134" s="150"/>
      <c r="E134" s="35"/>
      <c r="F134" s="35"/>
      <c r="G134" s="35"/>
      <c r="H134" s="155"/>
      <c r="I134" s="155"/>
      <c r="J134" s="8"/>
      <c r="K134" s="8"/>
      <c r="L134" s="8"/>
      <c r="M134" s="8"/>
      <c r="N134" s="8"/>
      <c r="O134" s="8"/>
      <c r="P134" s="8"/>
      <c r="Q134" s="8"/>
      <c r="R134" s="8"/>
      <c r="S134" s="8"/>
      <c r="T134" s="8"/>
      <c r="U134" s="8"/>
      <c r="V134" s="8"/>
      <c r="W134" s="8"/>
      <c r="X134" s="8"/>
      <c r="Y134" s="8"/>
      <c r="Z134" s="8"/>
    </row>
    <row r="135" spans="1:26" ht="12.75" customHeight="1" x14ac:dyDescent="0.15">
      <c r="A135" s="8"/>
      <c r="B135" s="83"/>
      <c r="C135" s="34"/>
      <c r="D135" s="150"/>
      <c r="E135" s="35"/>
      <c r="F135" s="35"/>
      <c r="G135" s="35"/>
      <c r="H135" s="155"/>
      <c r="I135" s="155"/>
      <c r="J135" s="8"/>
      <c r="K135" s="8"/>
      <c r="L135" s="8"/>
      <c r="M135" s="8"/>
      <c r="N135" s="8"/>
      <c r="O135" s="8"/>
      <c r="P135" s="8"/>
      <c r="Q135" s="8"/>
      <c r="R135" s="8"/>
      <c r="S135" s="8"/>
      <c r="T135" s="8"/>
      <c r="U135" s="8"/>
      <c r="V135" s="8"/>
      <c r="W135" s="8"/>
      <c r="X135" s="8"/>
      <c r="Y135" s="8"/>
      <c r="Z135" s="8"/>
    </row>
    <row r="136" spans="1:26" ht="12.75" customHeight="1" x14ac:dyDescent="0.15">
      <c r="A136" s="8"/>
      <c r="B136" s="83"/>
      <c r="C136" s="34"/>
      <c r="D136" s="150"/>
      <c r="E136" s="35"/>
      <c r="F136" s="35"/>
      <c r="G136" s="35"/>
      <c r="H136" s="155"/>
      <c r="I136" s="155"/>
      <c r="J136" s="8"/>
      <c r="K136" s="8"/>
      <c r="L136" s="8"/>
      <c r="M136" s="8"/>
      <c r="N136" s="8"/>
      <c r="O136" s="8"/>
      <c r="P136" s="8"/>
      <c r="Q136" s="8"/>
      <c r="R136" s="8"/>
      <c r="S136" s="8"/>
      <c r="T136" s="8"/>
      <c r="U136" s="8"/>
      <c r="V136" s="8"/>
      <c r="W136" s="8"/>
      <c r="X136" s="8"/>
      <c r="Y136" s="8"/>
      <c r="Z136" s="8"/>
    </row>
    <row r="137" spans="1:26" ht="12.75" customHeight="1" x14ac:dyDescent="0.15">
      <c r="A137" s="8"/>
      <c r="B137" s="83"/>
      <c r="C137" s="34"/>
      <c r="D137" s="150"/>
      <c r="E137" s="35"/>
      <c r="F137" s="35"/>
      <c r="G137" s="35"/>
      <c r="H137" s="155"/>
      <c r="I137" s="155"/>
      <c r="J137" s="8"/>
      <c r="K137" s="8"/>
      <c r="L137" s="8"/>
      <c r="M137" s="8"/>
      <c r="N137" s="8"/>
      <c r="O137" s="8"/>
      <c r="P137" s="8"/>
      <c r="Q137" s="8"/>
      <c r="R137" s="8"/>
      <c r="S137" s="8"/>
      <c r="T137" s="8"/>
      <c r="U137" s="8"/>
      <c r="V137" s="8"/>
      <c r="W137" s="8"/>
      <c r="X137" s="8"/>
      <c r="Y137" s="8"/>
      <c r="Z137" s="8"/>
    </row>
    <row r="138" spans="1:26" ht="12.75" customHeight="1" x14ac:dyDescent="0.15">
      <c r="A138" s="8"/>
      <c r="B138" s="83"/>
      <c r="C138" s="34"/>
      <c r="D138" s="150"/>
      <c r="E138" s="35"/>
      <c r="F138" s="35"/>
      <c r="G138" s="35"/>
      <c r="H138" s="155"/>
      <c r="I138" s="155"/>
      <c r="J138" s="8"/>
      <c r="K138" s="8"/>
      <c r="L138" s="8"/>
      <c r="M138" s="8"/>
      <c r="N138" s="8"/>
      <c r="O138" s="8"/>
      <c r="P138" s="8"/>
      <c r="Q138" s="8"/>
      <c r="R138" s="8"/>
      <c r="S138" s="8"/>
      <c r="T138" s="8"/>
      <c r="U138" s="8"/>
      <c r="V138" s="8"/>
      <c r="W138" s="8"/>
      <c r="X138" s="8"/>
      <c r="Y138" s="8"/>
      <c r="Z138" s="8"/>
    </row>
    <row r="139" spans="1:26" ht="12.75" customHeight="1" x14ac:dyDescent="0.15">
      <c r="A139" s="8"/>
      <c r="B139" s="83"/>
      <c r="C139" s="34"/>
      <c r="D139" s="150"/>
      <c r="E139" s="35"/>
      <c r="F139" s="35"/>
      <c r="G139" s="35"/>
      <c r="H139" s="155"/>
      <c r="I139" s="155"/>
      <c r="J139" s="8"/>
      <c r="K139" s="8"/>
      <c r="L139" s="8"/>
      <c r="M139" s="8"/>
      <c r="N139" s="8"/>
      <c r="O139" s="8"/>
      <c r="P139" s="8"/>
      <c r="Q139" s="8"/>
      <c r="R139" s="8"/>
      <c r="S139" s="8"/>
      <c r="T139" s="8"/>
      <c r="U139" s="8"/>
      <c r="V139" s="8"/>
      <c r="W139" s="8"/>
      <c r="X139" s="8"/>
      <c r="Y139" s="8"/>
      <c r="Z139" s="8"/>
    </row>
    <row r="140" spans="1:26" ht="12.75" customHeight="1" x14ac:dyDescent="0.15">
      <c r="A140" s="8"/>
      <c r="B140" s="83"/>
      <c r="C140" s="34"/>
      <c r="D140" s="150"/>
      <c r="E140" s="35"/>
      <c r="F140" s="35"/>
      <c r="G140" s="35"/>
      <c r="H140" s="155"/>
      <c r="I140" s="155"/>
      <c r="J140" s="8"/>
      <c r="K140" s="8"/>
      <c r="L140" s="8"/>
      <c r="M140" s="8"/>
      <c r="N140" s="8"/>
      <c r="O140" s="8"/>
      <c r="P140" s="8"/>
      <c r="Q140" s="8"/>
      <c r="R140" s="8"/>
      <c r="S140" s="8"/>
      <c r="T140" s="8"/>
      <c r="U140" s="8"/>
      <c r="V140" s="8"/>
      <c r="W140" s="8"/>
      <c r="X140" s="8"/>
      <c r="Y140" s="8"/>
      <c r="Z140" s="8"/>
    </row>
    <row r="141" spans="1:26" ht="12.75" customHeight="1" x14ac:dyDescent="0.15">
      <c r="A141" s="8"/>
      <c r="B141" s="83"/>
      <c r="C141" s="34"/>
      <c r="D141" s="150"/>
      <c r="E141" s="35"/>
      <c r="F141" s="35"/>
      <c r="G141" s="35"/>
      <c r="H141" s="155"/>
      <c r="I141" s="155"/>
      <c r="J141" s="8"/>
      <c r="K141" s="8"/>
      <c r="L141" s="8"/>
      <c r="M141" s="8"/>
      <c r="N141" s="8"/>
      <c r="O141" s="8"/>
      <c r="P141" s="8"/>
      <c r="Q141" s="8"/>
      <c r="R141" s="8"/>
      <c r="S141" s="8"/>
      <c r="T141" s="8"/>
      <c r="U141" s="8"/>
      <c r="V141" s="8"/>
      <c r="W141" s="8"/>
      <c r="X141" s="8"/>
      <c r="Y141" s="8"/>
      <c r="Z141" s="8"/>
    </row>
    <row r="142" spans="1:26" ht="12.75" customHeight="1" x14ac:dyDescent="0.15">
      <c r="A142" s="8"/>
      <c r="B142" s="83"/>
      <c r="C142" s="34"/>
      <c r="D142" s="150"/>
      <c r="E142" s="35"/>
      <c r="F142" s="35"/>
      <c r="G142" s="35"/>
      <c r="H142" s="155"/>
      <c r="I142" s="155"/>
      <c r="J142" s="8"/>
      <c r="K142" s="8"/>
      <c r="L142" s="8"/>
      <c r="M142" s="8"/>
      <c r="N142" s="8"/>
      <c r="O142" s="8"/>
      <c r="P142" s="8"/>
      <c r="Q142" s="8"/>
      <c r="R142" s="8"/>
      <c r="S142" s="8"/>
      <c r="T142" s="8"/>
      <c r="U142" s="8"/>
      <c r="V142" s="8"/>
      <c r="W142" s="8"/>
      <c r="X142" s="8"/>
      <c r="Y142" s="8"/>
      <c r="Z142" s="8"/>
    </row>
    <row r="143" spans="1:26" ht="12.75" customHeight="1" x14ac:dyDescent="0.15">
      <c r="A143" s="8"/>
      <c r="B143" s="83"/>
      <c r="C143" s="34"/>
      <c r="D143" s="150"/>
      <c r="E143" s="35"/>
      <c r="F143" s="35"/>
      <c r="G143" s="35"/>
      <c r="H143" s="155"/>
      <c r="I143" s="155"/>
      <c r="J143" s="8"/>
      <c r="K143" s="8"/>
      <c r="L143" s="8"/>
      <c r="M143" s="8"/>
      <c r="N143" s="8"/>
      <c r="O143" s="8"/>
      <c r="P143" s="8"/>
      <c r="Q143" s="8"/>
      <c r="R143" s="8"/>
      <c r="S143" s="8"/>
      <c r="T143" s="8"/>
      <c r="U143" s="8"/>
      <c r="V143" s="8"/>
      <c r="W143" s="8"/>
      <c r="X143" s="8"/>
      <c r="Y143" s="8"/>
      <c r="Z143" s="8"/>
    </row>
    <row r="144" spans="1:26" ht="12.75" customHeight="1" x14ac:dyDescent="0.15">
      <c r="A144" s="8"/>
      <c r="B144" s="83"/>
      <c r="C144" s="34"/>
      <c r="D144" s="150"/>
      <c r="E144" s="35"/>
      <c r="F144" s="35"/>
      <c r="G144" s="35"/>
      <c r="H144" s="155"/>
      <c r="I144" s="155"/>
      <c r="J144" s="8"/>
      <c r="K144" s="8"/>
      <c r="L144" s="8"/>
      <c r="M144" s="8"/>
      <c r="N144" s="8"/>
      <c r="O144" s="8"/>
      <c r="P144" s="8"/>
      <c r="Q144" s="8"/>
      <c r="R144" s="8"/>
      <c r="S144" s="8"/>
      <c r="T144" s="8"/>
      <c r="U144" s="8"/>
      <c r="V144" s="8"/>
      <c r="W144" s="8"/>
      <c r="X144" s="8"/>
      <c r="Y144" s="8"/>
      <c r="Z144" s="8"/>
    </row>
    <row r="145" spans="1:26" ht="12.75" customHeight="1" x14ac:dyDescent="0.15">
      <c r="A145" s="8"/>
      <c r="B145" s="83"/>
      <c r="C145" s="34"/>
      <c r="D145" s="150"/>
      <c r="E145" s="35"/>
      <c r="F145" s="35"/>
      <c r="G145" s="35"/>
      <c r="H145" s="155"/>
      <c r="I145" s="155"/>
      <c r="J145" s="8"/>
      <c r="K145" s="8"/>
      <c r="L145" s="8"/>
      <c r="M145" s="8"/>
      <c r="N145" s="8"/>
      <c r="O145" s="8"/>
      <c r="P145" s="8"/>
      <c r="Q145" s="8"/>
      <c r="R145" s="8"/>
      <c r="S145" s="8"/>
      <c r="T145" s="8"/>
      <c r="U145" s="8"/>
      <c r="V145" s="8"/>
      <c r="W145" s="8"/>
      <c r="X145" s="8"/>
      <c r="Y145" s="8"/>
      <c r="Z145" s="8"/>
    </row>
    <row r="146" spans="1:26" ht="12.75" customHeight="1" x14ac:dyDescent="0.15">
      <c r="A146" s="8"/>
      <c r="B146" s="83"/>
      <c r="C146" s="34"/>
      <c r="D146" s="150"/>
      <c r="E146" s="35"/>
      <c r="F146" s="35"/>
      <c r="G146" s="35"/>
      <c r="H146" s="155"/>
      <c r="I146" s="155"/>
      <c r="J146" s="8"/>
      <c r="K146" s="8"/>
      <c r="L146" s="8"/>
      <c r="M146" s="8"/>
      <c r="N146" s="8"/>
      <c r="O146" s="8"/>
      <c r="P146" s="8"/>
      <c r="Q146" s="8"/>
      <c r="R146" s="8"/>
      <c r="S146" s="8"/>
      <c r="T146" s="8"/>
      <c r="U146" s="8"/>
      <c r="V146" s="8"/>
      <c r="W146" s="8"/>
      <c r="X146" s="8"/>
      <c r="Y146" s="8"/>
      <c r="Z146" s="8"/>
    </row>
    <row r="147" spans="1:26" ht="12.75" customHeight="1" x14ac:dyDescent="0.15">
      <c r="A147" s="8"/>
      <c r="B147" s="83"/>
      <c r="C147" s="34"/>
      <c r="D147" s="150"/>
      <c r="E147" s="35"/>
      <c r="F147" s="35"/>
      <c r="G147" s="35"/>
      <c r="H147" s="155"/>
      <c r="I147" s="155"/>
      <c r="J147" s="8"/>
      <c r="K147" s="8"/>
      <c r="L147" s="8"/>
      <c r="M147" s="8"/>
      <c r="N147" s="8"/>
      <c r="O147" s="8"/>
      <c r="P147" s="8"/>
      <c r="Q147" s="8"/>
      <c r="R147" s="8"/>
      <c r="S147" s="8"/>
      <c r="T147" s="8"/>
      <c r="U147" s="8"/>
      <c r="V147" s="8"/>
      <c r="W147" s="8"/>
      <c r="X147" s="8"/>
      <c r="Y147" s="8"/>
      <c r="Z147" s="8"/>
    </row>
    <row r="148" spans="1:26" ht="12.75" customHeight="1" x14ac:dyDescent="0.15">
      <c r="A148" s="8"/>
      <c r="B148" s="83"/>
      <c r="C148" s="34"/>
      <c r="D148" s="150"/>
      <c r="E148" s="35"/>
      <c r="F148" s="35"/>
      <c r="G148" s="35"/>
      <c r="H148" s="155"/>
      <c r="I148" s="155"/>
      <c r="J148" s="8"/>
      <c r="K148" s="8"/>
      <c r="L148" s="8"/>
      <c r="M148" s="8"/>
      <c r="N148" s="8"/>
      <c r="O148" s="8"/>
      <c r="P148" s="8"/>
      <c r="Q148" s="8"/>
      <c r="R148" s="8"/>
      <c r="S148" s="8"/>
      <c r="T148" s="8"/>
      <c r="U148" s="8"/>
      <c r="V148" s="8"/>
      <c r="W148" s="8"/>
      <c r="X148" s="8"/>
      <c r="Y148" s="8"/>
      <c r="Z148" s="8"/>
    </row>
    <row r="149" spans="1:26" ht="12.75" customHeight="1" x14ac:dyDescent="0.15">
      <c r="A149" s="8"/>
      <c r="B149" s="83"/>
      <c r="C149" s="34"/>
      <c r="D149" s="150"/>
      <c r="E149" s="35"/>
      <c r="F149" s="35"/>
      <c r="G149" s="35"/>
      <c r="H149" s="155"/>
      <c r="I149" s="155"/>
      <c r="J149" s="8"/>
      <c r="K149" s="8"/>
      <c r="L149" s="8"/>
      <c r="M149" s="8"/>
      <c r="N149" s="8"/>
      <c r="O149" s="8"/>
      <c r="P149" s="8"/>
      <c r="Q149" s="8"/>
      <c r="R149" s="8"/>
      <c r="S149" s="8"/>
      <c r="T149" s="8"/>
      <c r="U149" s="8"/>
      <c r="V149" s="8"/>
      <c r="W149" s="8"/>
      <c r="X149" s="8"/>
      <c r="Y149" s="8"/>
      <c r="Z149" s="8"/>
    </row>
    <row r="150" spans="1:26" ht="12.75" customHeight="1" x14ac:dyDescent="0.15">
      <c r="A150" s="8"/>
      <c r="B150" s="83"/>
      <c r="C150" s="34"/>
      <c r="D150" s="150"/>
      <c r="E150" s="35"/>
      <c r="F150" s="35"/>
      <c r="G150" s="35"/>
      <c r="H150" s="155"/>
      <c r="I150" s="155"/>
      <c r="J150" s="8"/>
      <c r="K150" s="8"/>
      <c r="L150" s="8"/>
      <c r="M150" s="8"/>
      <c r="N150" s="8"/>
      <c r="O150" s="8"/>
      <c r="P150" s="8"/>
      <c r="Q150" s="8"/>
      <c r="R150" s="8"/>
      <c r="S150" s="8"/>
      <c r="T150" s="8"/>
      <c r="U150" s="8"/>
      <c r="V150" s="8"/>
      <c r="W150" s="8"/>
      <c r="X150" s="8"/>
      <c r="Y150" s="8"/>
      <c r="Z150" s="8"/>
    </row>
    <row r="151" spans="1:26" ht="12.75" customHeight="1" x14ac:dyDescent="0.15">
      <c r="A151" s="8"/>
      <c r="B151" s="83"/>
      <c r="C151" s="34"/>
      <c r="D151" s="150"/>
      <c r="E151" s="35"/>
      <c r="F151" s="35"/>
      <c r="G151" s="35"/>
      <c r="H151" s="155"/>
      <c r="I151" s="155"/>
      <c r="J151" s="8"/>
      <c r="K151" s="8"/>
      <c r="L151" s="8"/>
      <c r="M151" s="8"/>
      <c r="N151" s="8"/>
      <c r="O151" s="8"/>
      <c r="P151" s="8"/>
      <c r="Q151" s="8"/>
      <c r="R151" s="8"/>
      <c r="S151" s="8"/>
      <c r="T151" s="8"/>
      <c r="U151" s="8"/>
      <c r="V151" s="8"/>
      <c r="W151" s="8"/>
      <c r="X151" s="8"/>
      <c r="Y151" s="8"/>
      <c r="Z151" s="8"/>
    </row>
    <row r="152" spans="1:26" ht="12.75" customHeight="1" x14ac:dyDescent="0.15">
      <c r="A152" s="8"/>
      <c r="B152" s="83"/>
      <c r="C152" s="34"/>
      <c r="D152" s="150"/>
      <c r="E152" s="35"/>
      <c r="F152" s="35"/>
      <c r="G152" s="35"/>
      <c r="H152" s="155"/>
      <c r="I152" s="155"/>
      <c r="J152" s="8"/>
      <c r="K152" s="8"/>
      <c r="L152" s="8"/>
      <c r="M152" s="8"/>
      <c r="N152" s="8"/>
      <c r="O152" s="8"/>
      <c r="P152" s="8"/>
      <c r="Q152" s="8"/>
      <c r="R152" s="8"/>
      <c r="S152" s="8"/>
      <c r="T152" s="8"/>
      <c r="U152" s="8"/>
      <c r="V152" s="8"/>
      <c r="W152" s="8"/>
      <c r="X152" s="8"/>
      <c r="Y152" s="8"/>
      <c r="Z152" s="8"/>
    </row>
    <row r="153" spans="1:26" ht="12.75" customHeight="1" x14ac:dyDescent="0.15">
      <c r="A153" s="8"/>
      <c r="B153" s="83"/>
      <c r="C153" s="34"/>
      <c r="D153" s="150"/>
      <c r="E153" s="35"/>
      <c r="F153" s="35"/>
      <c r="G153" s="35"/>
      <c r="H153" s="155"/>
      <c r="I153" s="155"/>
      <c r="J153" s="8"/>
      <c r="K153" s="8"/>
      <c r="L153" s="8"/>
      <c r="M153" s="8"/>
      <c r="N153" s="8"/>
      <c r="O153" s="8"/>
      <c r="P153" s="8"/>
      <c r="Q153" s="8"/>
      <c r="R153" s="8"/>
      <c r="S153" s="8"/>
      <c r="T153" s="8"/>
      <c r="U153" s="8"/>
      <c r="V153" s="8"/>
      <c r="W153" s="8"/>
      <c r="X153" s="8"/>
      <c r="Y153" s="8"/>
      <c r="Z153" s="8"/>
    </row>
    <row r="154" spans="1:26" ht="12.75" customHeight="1" x14ac:dyDescent="0.15">
      <c r="A154" s="8"/>
      <c r="B154" s="83"/>
      <c r="C154" s="34"/>
      <c r="D154" s="150"/>
      <c r="E154" s="35"/>
      <c r="F154" s="35"/>
      <c r="G154" s="35"/>
      <c r="H154" s="155"/>
      <c r="I154" s="155"/>
      <c r="J154" s="8"/>
      <c r="K154" s="8"/>
      <c r="L154" s="8"/>
      <c r="M154" s="8"/>
      <c r="N154" s="8"/>
      <c r="O154" s="8"/>
      <c r="P154" s="8"/>
      <c r="Q154" s="8"/>
      <c r="R154" s="8"/>
      <c r="S154" s="8"/>
      <c r="T154" s="8"/>
      <c r="U154" s="8"/>
      <c r="V154" s="8"/>
      <c r="W154" s="8"/>
      <c r="X154" s="8"/>
      <c r="Y154" s="8"/>
      <c r="Z154" s="8"/>
    </row>
    <row r="155" spans="1:26" ht="12.75" customHeight="1" x14ac:dyDescent="0.15">
      <c r="A155" s="8"/>
      <c r="B155" s="83"/>
      <c r="C155" s="34"/>
      <c r="D155" s="150"/>
      <c r="E155" s="35"/>
      <c r="F155" s="35"/>
      <c r="G155" s="35"/>
      <c r="H155" s="155"/>
      <c r="I155" s="155"/>
      <c r="J155" s="8"/>
      <c r="K155" s="8"/>
      <c r="L155" s="8"/>
      <c r="M155" s="8"/>
      <c r="N155" s="8"/>
      <c r="O155" s="8"/>
      <c r="P155" s="8"/>
      <c r="Q155" s="8"/>
      <c r="R155" s="8"/>
      <c r="S155" s="8"/>
      <c r="T155" s="8"/>
      <c r="U155" s="8"/>
      <c r="V155" s="8"/>
      <c r="W155" s="8"/>
      <c r="X155" s="8"/>
      <c r="Y155" s="8"/>
      <c r="Z155" s="8"/>
    </row>
    <row r="156" spans="1:26" ht="12.75" customHeight="1" x14ac:dyDescent="0.15">
      <c r="A156" s="8"/>
      <c r="B156" s="83"/>
      <c r="C156" s="34"/>
      <c r="D156" s="150"/>
      <c r="E156" s="35"/>
      <c r="F156" s="35"/>
      <c r="G156" s="35"/>
      <c r="H156" s="155"/>
      <c r="I156" s="155"/>
      <c r="J156" s="8"/>
      <c r="K156" s="8"/>
      <c r="L156" s="8"/>
      <c r="M156" s="8"/>
      <c r="N156" s="8"/>
      <c r="O156" s="8"/>
      <c r="P156" s="8"/>
      <c r="Q156" s="8"/>
      <c r="R156" s="8"/>
      <c r="S156" s="8"/>
      <c r="T156" s="8"/>
      <c r="U156" s="8"/>
      <c r="V156" s="8"/>
      <c r="W156" s="8"/>
      <c r="X156" s="8"/>
      <c r="Y156" s="8"/>
      <c r="Z156" s="8"/>
    </row>
    <row r="157" spans="1:26" ht="12.75" customHeight="1" x14ac:dyDescent="0.15">
      <c r="A157" s="8"/>
      <c r="B157" s="83"/>
      <c r="C157" s="34"/>
      <c r="D157" s="150"/>
      <c r="E157" s="35"/>
      <c r="F157" s="35"/>
      <c r="G157" s="35"/>
      <c r="H157" s="155"/>
      <c r="I157" s="155"/>
      <c r="J157" s="8"/>
      <c r="K157" s="8"/>
      <c r="L157" s="8"/>
      <c r="M157" s="8"/>
      <c r="N157" s="8"/>
      <c r="O157" s="8"/>
      <c r="P157" s="8"/>
      <c r="Q157" s="8"/>
      <c r="R157" s="8"/>
      <c r="S157" s="8"/>
      <c r="T157" s="8"/>
      <c r="U157" s="8"/>
      <c r="V157" s="8"/>
      <c r="W157" s="8"/>
      <c r="X157" s="8"/>
      <c r="Y157" s="8"/>
      <c r="Z157" s="8"/>
    </row>
    <row r="158" spans="1:26" ht="12.75" customHeight="1" x14ac:dyDescent="0.15">
      <c r="A158" s="8"/>
      <c r="B158" s="83"/>
      <c r="C158" s="34"/>
      <c r="D158" s="150"/>
      <c r="E158" s="35"/>
      <c r="F158" s="35"/>
      <c r="G158" s="35"/>
      <c r="H158" s="155"/>
      <c r="I158" s="155"/>
      <c r="J158" s="8"/>
      <c r="K158" s="8"/>
      <c r="L158" s="8"/>
      <c r="M158" s="8"/>
      <c r="N158" s="8"/>
      <c r="O158" s="8"/>
      <c r="P158" s="8"/>
      <c r="Q158" s="8"/>
      <c r="R158" s="8"/>
      <c r="S158" s="8"/>
      <c r="T158" s="8"/>
      <c r="U158" s="8"/>
      <c r="V158" s="8"/>
      <c r="W158" s="8"/>
      <c r="X158" s="8"/>
      <c r="Y158" s="8"/>
      <c r="Z158" s="8"/>
    </row>
    <row r="159" spans="1:26" ht="12.75" customHeight="1" x14ac:dyDescent="0.15">
      <c r="A159" s="8"/>
      <c r="B159" s="83"/>
      <c r="C159" s="34"/>
      <c r="D159" s="150"/>
      <c r="E159" s="35"/>
      <c r="F159" s="35"/>
      <c r="G159" s="35"/>
      <c r="H159" s="155"/>
      <c r="I159" s="155"/>
      <c r="J159" s="8"/>
      <c r="K159" s="8"/>
      <c r="L159" s="8"/>
      <c r="M159" s="8"/>
      <c r="N159" s="8"/>
      <c r="O159" s="8"/>
      <c r="P159" s="8"/>
      <c r="Q159" s="8"/>
      <c r="R159" s="8"/>
      <c r="S159" s="8"/>
      <c r="T159" s="8"/>
      <c r="U159" s="8"/>
      <c r="V159" s="8"/>
      <c r="W159" s="8"/>
      <c r="X159" s="8"/>
      <c r="Y159" s="8"/>
      <c r="Z159" s="8"/>
    </row>
    <row r="160" spans="1:26" ht="12.75" customHeight="1" x14ac:dyDescent="0.15">
      <c r="A160" s="8"/>
      <c r="B160" s="83"/>
      <c r="C160" s="34"/>
      <c r="D160" s="150"/>
      <c r="E160" s="35"/>
      <c r="F160" s="35"/>
      <c r="G160" s="35"/>
      <c r="H160" s="155"/>
      <c r="I160" s="155"/>
      <c r="J160" s="8"/>
      <c r="K160" s="8"/>
      <c r="L160" s="8"/>
      <c r="M160" s="8"/>
      <c r="N160" s="8"/>
      <c r="O160" s="8"/>
      <c r="P160" s="8"/>
      <c r="Q160" s="8"/>
      <c r="R160" s="8"/>
      <c r="S160" s="8"/>
      <c r="T160" s="8"/>
      <c r="U160" s="8"/>
      <c r="V160" s="8"/>
      <c r="W160" s="8"/>
      <c r="X160" s="8"/>
      <c r="Y160" s="8"/>
      <c r="Z160" s="8"/>
    </row>
    <row r="161" spans="1:26" ht="12.75" customHeight="1" x14ac:dyDescent="0.15">
      <c r="A161" s="8"/>
      <c r="B161" s="83"/>
      <c r="C161" s="34"/>
      <c r="D161" s="150"/>
      <c r="E161" s="35"/>
      <c r="F161" s="35"/>
      <c r="G161" s="35"/>
      <c r="H161" s="155"/>
      <c r="I161" s="155"/>
      <c r="J161" s="8"/>
      <c r="K161" s="8"/>
      <c r="L161" s="8"/>
      <c r="M161" s="8"/>
      <c r="N161" s="8"/>
      <c r="O161" s="8"/>
      <c r="P161" s="8"/>
      <c r="Q161" s="8"/>
      <c r="R161" s="8"/>
      <c r="S161" s="8"/>
      <c r="T161" s="8"/>
      <c r="U161" s="8"/>
      <c r="V161" s="8"/>
      <c r="W161" s="8"/>
      <c r="X161" s="8"/>
      <c r="Y161" s="8"/>
      <c r="Z161" s="8"/>
    </row>
    <row r="162" spans="1:26" ht="12.75" customHeight="1" x14ac:dyDescent="0.15">
      <c r="A162" s="8"/>
      <c r="B162" s="83"/>
      <c r="C162" s="34"/>
      <c r="D162" s="150"/>
      <c r="E162" s="35"/>
      <c r="F162" s="35"/>
      <c r="G162" s="35"/>
      <c r="H162" s="155"/>
      <c r="I162" s="155"/>
      <c r="J162" s="8"/>
      <c r="K162" s="8"/>
      <c r="L162" s="8"/>
      <c r="M162" s="8"/>
      <c r="N162" s="8"/>
      <c r="O162" s="8"/>
      <c r="P162" s="8"/>
      <c r="Q162" s="8"/>
      <c r="R162" s="8"/>
      <c r="S162" s="8"/>
      <c r="T162" s="8"/>
      <c r="U162" s="8"/>
      <c r="V162" s="8"/>
      <c r="W162" s="8"/>
      <c r="X162" s="8"/>
      <c r="Y162" s="8"/>
      <c r="Z162" s="8"/>
    </row>
    <row r="163" spans="1:26" ht="12.75" customHeight="1" x14ac:dyDescent="0.15">
      <c r="A163" s="8"/>
      <c r="B163" s="83"/>
      <c r="C163" s="34"/>
      <c r="D163" s="150"/>
      <c r="E163" s="35"/>
      <c r="F163" s="35"/>
      <c r="G163" s="35"/>
      <c r="H163" s="155"/>
      <c r="I163" s="155"/>
      <c r="J163" s="8"/>
      <c r="K163" s="8"/>
      <c r="L163" s="8"/>
      <c r="M163" s="8"/>
      <c r="N163" s="8"/>
      <c r="O163" s="8"/>
      <c r="P163" s="8"/>
      <c r="Q163" s="8"/>
      <c r="R163" s="8"/>
      <c r="S163" s="8"/>
      <c r="T163" s="8"/>
      <c r="U163" s="8"/>
      <c r="V163" s="8"/>
      <c r="W163" s="8"/>
      <c r="X163" s="8"/>
      <c r="Y163" s="8"/>
      <c r="Z163" s="8"/>
    </row>
    <row r="164" spans="1:26" ht="12.75" customHeight="1" x14ac:dyDescent="0.15">
      <c r="A164" s="8"/>
      <c r="B164" s="83"/>
      <c r="C164" s="34"/>
      <c r="D164" s="150"/>
      <c r="E164" s="35"/>
      <c r="F164" s="35"/>
      <c r="G164" s="35"/>
      <c r="H164" s="155"/>
      <c r="I164" s="155"/>
      <c r="J164" s="8"/>
      <c r="K164" s="8"/>
      <c r="L164" s="8"/>
      <c r="M164" s="8"/>
      <c r="N164" s="8"/>
      <c r="O164" s="8"/>
      <c r="P164" s="8"/>
      <c r="Q164" s="8"/>
      <c r="R164" s="8"/>
      <c r="S164" s="8"/>
      <c r="T164" s="8"/>
      <c r="U164" s="8"/>
      <c r="V164" s="8"/>
      <c r="W164" s="8"/>
      <c r="X164" s="8"/>
      <c r="Y164" s="8"/>
      <c r="Z164" s="8"/>
    </row>
    <row r="165" spans="1:26" ht="12.75" customHeight="1" x14ac:dyDescent="0.15">
      <c r="A165" s="8"/>
      <c r="B165" s="83"/>
      <c r="C165" s="34"/>
      <c r="D165" s="150"/>
      <c r="E165" s="35"/>
      <c r="F165" s="35"/>
      <c r="G165" s="35"/>
      <c r="H165" s="155"/>
      <c r="I165" s="155"/>
      <c r="J165" s="8"/>
      <c r="K165" s="8"/>
      <c r="L165" s="8"/>
      <c r="M165" s="8"/>
      <c r="N165" s="8"/>
      <c r="O165" s="8"/>
      <c r="P165" s="8"/>
      <c r="Q165" s="8"/>
      <c r="R165" s="8"/>
      <c r="S165" s="8"/>
      <c r="T165" s="8"/>
      <c r="U165" s="8"/>
      <c r="V165" s="8"/>
      <c r="W165" s="8"/>
      <c r="X165" s="8"/>
      <c r="Y165" s="8"/>
      <c r="Z165" s="8"/>
    </row>
    <row r="166" spans="1:26" ht="12.75" customHeight="1" x14ac:dyDescent="0.15">
      <c r="A166" s="8"/>
      <c r="B166" s="83"/>
      <c r="C166" s="34"/>
      <c r="D166" s="150"/>
      <c r="E166" s="35"/>
      <c r="F166" s="35"/>
      <c r="G166" s="35"/>
      <c r="H166" s="155"/>
      <c r="I166" s="155"/>
      <c r="J166" s="8"/>
      <c r="K166" s="8"/>
      <c r="L166" s="8"/>
      <c r="M166" s="8"/>
      <c r="N166" s="8"/>
      <c r="O166" s="8"/>
      <c r="P166" s="8"/>
      <c r="Q166" s="8"/>
      <c r="R166" s="8"/>
      <c r="S166" s="8"/>
      <c r="T166" s="8"/>
      <c r="U166" s="8"/>
      <c r="V166" s="8"/>
      <c r="W166" s="8"/>
      <c r="X166" s="8"/>
      <c r="Y166" s="8"/>
      <c r="Z166" s="8"/>
    </row>
    <row r="167" spans="1:26" ht="12.75" customHeight="1" x14ac:dyDescent="0.15">
      <c r="A167" s="8"/>
      <c r="B167" s="83"/>
      <c r="C167" s="34"/>
      <c r="D167" s="150"/>
      <c r="E167" s="35"/>
      <c r="F167" s="35"/>
      <c r="G167" s="35"/>
      <c r="H167" s="155"/>
      <c r="I167" s="155"/>
      <c r="J167" s="8"/>
      <c r="K167" s="8"/>
      <c r="L167" s="8"/>
      <c r="M167" s="8"/>
      <c r="N167" s="8"/>
      <c r="O167" s="8"/>
      <c r="P167" s="8"/>
      <c r="Q167" s="8"/>
      <c r="R167" s="8"/>
      <c r="S167" s="8"/>
      <c r="T167" s="8"/>
      <c r="U167" s="8"/>
      <c r="V167" s="8"/>
      <c r="W167" s="8"/>
      <c r="X167" s="8"/>
      <c r="Y167" s="8"/>
      <c r="Z167" s="8"/>
    </row>
    <row r="168" spans="1:26" ht="12.75" customHeight="1" x14ac:dyDescent="0.15">
      <c r="A168" s="8"/>
      <c r="B168" s="83"/>
      <c r="C168" s="34"/>
      <c r="D168" s="150"/>
      <c r="E168" s="35"/>
      <c r="F168" s="35"/>
      <c r="G168" s="35"/>
      <c r="H168" s="155"/>
      <c r="I168" s="155"/>
      <c r="J168" s="8"/>
      <c r="K168" s="8"/>
      <c r="L168" s="8"/>
      <c r="M168" s="8"/>
      <c r="N168" s="8"/>
      <c r="O168" s="8"/>
      <c r="P168" s="8"/>
      <c r="Q168" s="8"/>
      <c r="R168" s="8"/>
      <c r="S168" s="8"/>
      <c r="T168" s="8"/>
      <c r="U168" s="8"/>
      <c r="V168" s="8"/>
      <c r="W168" s="8"/>
      <c r="X168" s="8"/>
      <c r="Y168" s="8"/>
      <c r="Z168" s="8"/>
    </row>
    <row r="169" spans="1:26" ht="12.75" customHeight="1" x14ac:dyDescent="0.15">
      <c r="A169" s="8"/>
      <c r="B169" s="83"/>
      <c r="C169" s="34"/>
      <c r="D169" s="150"/>
      <c r="E169" s="35"/>
      <c r="F169" s="35"/>
      <c r="G169" s="35"/>
      <c r="H169" s="155"/>
      <c r="I169" s="155"/>
      <c r="J169" s="8"/>
      <c r="K169" s="8"/>
      <c r="L169" s="8"/>
      <c r="M169" s="8"/>
      <c r="N169" s="8"/>
      <c r="O169" s="8"/>
      <c r="P169" s="8"/>
      <c r="Q169" s="8"/>
      <c r="R169" s="8"/>
      <c r="S169" s="8"/>
      <c r="T169" s="8"/>
      <c r="U169" s="8"/>
      <c r="V169" s="8"/>
      <c r="W169" s="8"/>
      <c r="X169" s="8"/>
      <c r="Y169" s="8"/>
      <c r="Z169" s="8"/>
    </row>
    <row r="170" spans="1:26" ht="12.75" customHeight="1" x14ac:dyDescent="0.15">
      <c r="A170" s="8"/>
      <c r="B170" s="83"/>
      <c r="C170" s="34"/>
      <c r="D170" s="150"/>
      <c r="E170" s="35"/>
      <c r="F170" s="35"/>
      <c r="G170" s="35"/>
      <c r="H170" s="155"/>
      <c r="I170" s="155"/>
      <c r="J170" s="8"/>
      <c r="K170" s="8"/>
      <c r="L170" s="8"/>
      <c r="M170" s="8"/>
      <c r="N170" s="8"/>
      <c r="O170" s="8"/>
      <c r="P170" s="8"/>
      <c r="Q170" s="8"/>
      <c r="R170" s="8"/>
      <c r="S170" s="8"/>
      <c r="T170" s="8"/>
      <c r="U170" s="8"/>
      <c r="V170" s="8"/>
      <c r="W170" s="8"/>
      <c r="X170" s="8"/>
      <c r="Y170" s="8"/>
      <c r="Z170" s="8"/>
    </row>
    <row r="171" spans="1:26" ht="12.75" customHeight="1" x14ac:dyDescent="0.15">
      <c r="A171" s="8"/>
      <c r="B171" s="83"/>
      <c r="C171" s="34"/>
      <c r="D171" s="150"/>
      <c r="E171" s="35"/>
      <c r="F171" s="35"/>
      <c r="G171" s="35"/>
      <c r="H171" s="155"/>
      <c r="I171" s="155"/>
      <c r="J171" s="8"/>
      <c r="K171" s="8"/>
      <c r="L171" s="8"/>
      <c r="M171" s="8"/>
      <c r="N171" s="8"/>
      <c r="O171" s="8"/>
      <c r="P171" s="8"/>
      <c r="Q171" s="8"/>
      <c r="R171" s="8"/>
      <c r="S171" s="8"/>
      <c r="T171" s="8"/>
      <c r="U171" s="8"/>
      <c r="V171" s="8"/>
      <c r="W171" s="8"/>
      <c r="X171" s="8"/>
      <c r="Y171" s="8"/>
      <c r="Z171" s="8"/>
    </row>
    <row r="172" spans="1:26" ht="12.75" customHeight="1" x14ac:dyDescent="0.15">
      <c r="A172" s="8"/>
      <c r="B172" s="83"/>
      <c r="C172" s="34"/>
      <c r="D172" s="150"/>
      <c r="E172" s="35"/>
      <c r="F172" s="35"/>
      <c r="G172" s="35"/>
      <c r="H172" s="155"/>
      <c r="I172" s="155"/>
      <c r="J172" s="8"/>
      <c r="K172" s="8"/>
      <c r="L172" s="8"/>
      <c r="M172" s="8"/>
      <c r="N172" s="8"/>
      <c r="O172" s="8"/>
      <c r="P172" s="8"/>
      <c r="Q172" s="8"/>
      <c r="R172" s="8"/>
      <c r="S172" s="8"/>
      <c r="T172" s="8"/>
      <c r="U172" s="8"/>
      <c r="V172" s="8"/>
      <c r="W172" s="8"/>
      <c r="X172" s="8"/>
      <c r="Y172" s="8"/>
      <c r="Z172" s="8"/>
    </row>
    <row r="173" spans="1:26" ht="12.75" customHeight="1" x14ac:dyDescent="0.15">
      <c r="A173" s="8"/>
      <c r="B173" s="83"/>
      <c r="C173" s="34"/>
      <c r="D173" s="150"/>
      <c r="E173" s="35"/>
      <c r="F173" s="35"/>
      <c r="G173" s="35"/>
      <c r="H173" s="155"/>
      <c r="I173" s="155"/>
      <c r="J173" s="8"/>
      <c r="K173" s="8"/>
      <c r="L173" s="8"/>
      <c r="M173" s="8"/>
      <c r="N173" s="8"/>
      <c r="O173" s="8"/>
      <c r="P173" s="8"/>
      <c r="Q173" s="8"/>
      <c r="R173" s="8"/>
      <c r="S173" s="8"/>
      <c r="T173" s="8"/>
      <c r="U173" s="8"/>
      <c r="V173" s="8"/>
      <c r="W173" s="8"/>
      <c r="X173" s="8"/>
      <c r="Y173" s="8"/>
      <c r="Z173" s="8"/>
    </row>
    <row r="174" spans="1:26" ht="12.75" customHeight="1" x14ac:dyDescent="0.15">
      <c r="A174" s="8"/>
      <c r="B174" s="83"/>
      <c r="C174" s="34"/>
      <c r="D174" s="150"/>
      <c r="E174" s="35"/>
      <c r="F174" s="35"/>
      <c r="G174" s="35"/>
      <c r="H174" s="155"/>
      <c r="I174" s="155"/>
      <c r="J174" s="8"/>
      <c r="K174" s="8"/>
      <c r="L174" s="8"/>
      <c r="M174" s="8"/>
      <c r="N174" s="8"/>
      <c r="O174" s="8"/>
      <c r="P174" s="8"/>
      <c r="Q174" s="8"/>
      <c r="R174" s="8"/>
      <c r="S174" s="8"/>
      <c r="T174" s="8"/>
      <c r="U174" s="8"/>
      <c r="V174" s="8"/>
      <c r="W174" s="8"/>
      <c r="X174" s="8"/>
      <c r="Y174" s="8"/>
      <c r="Z174" s="8"/>
    </row>
    <row r="175" spans="1:26" ht="12.75" customHeight="1" x14ac:dyDescent="0.15">
      <c r="A175" s="8"/>
      <c r="B175" s="83"/>
      <c r="C175" s="34"/>
      <c r="D175" s="150"/>
      <c r="E175" s="35"/>
      <c r="F175" s="35"/>
      <c r="G175" s="35"/>
      <c r="H175" s="155"/>
      <c r="I175" s="155"/>
      <c r="J175" s="8"/>
      <c r="K175" s="8"/>
      <c r="L175" s="8"/>
      <c r="M175" s="8"/>
      <c r="N175" s="8"/>
      <c r="O175" s="8"/>
      <c r="P175" s="8"/>
      <c r="Q175" s="8"/>
      <c r="R175" s="8"/>
      <c r="S175" s="8"/>
      <c r="T175" s="8"/>
      <c r="U175" s="8"/>
      <c r="V175" s="8"/>
      <c r="W175" s="8"/>
      <c r="X175" s="8"/>
      <c r="Y175" s="8"/>
      <c r="Z175" s="8"/>
    </row>
    <row r="176" spans="1:26" ht="12.75" customHeight="1" x14ac:dyDescent="0.15">
      <c r="A176" s="8"/>
      <c r="B176" s="83"/>
      <c r="C176" s="34"/>
      <c r="D176" s="150"/>
      <c r="E176" s="35"/>
      <c r="F176" s="35"/>
      <c r="G176" s="35"/>
      <c r="H176" s="155"/>
      <c r="I176" s="155"/>
      <c r="J176" s="8"/>
      <c r="K176" s="8"/>
      <c r="L176" s="8"/>
      <c r="M176" s="8"/>
      <c r="N176" s="8"/>
      <c r="O176" s="8"/>
      <c r="P176" s="8"/>
      <c r="Q176" s="8"/>
      <c r="R176" s="8"/>
      <c r="S176" s="8"/>
      <c r="T176" s="8"/>
      <c r="U176" s="8"/>
      <c r="V176" s="8"/>
      <c r="W176" s="8"/>
      <c r="X176" s="8"/>
      <c r="Y176" s="8"/>
      <c r="Z176" s="8"/>
    </row>
    <row r="177" spans="1:26" ht="12.75" customHeight="1" x14ac:dyDescent="0.15">
      <c r="A177" s="8"/>
      <c r="B177" s="83"/>
      <c r="C177" s="34"/>
      <c r="D177" s="150"/>
      <c r="E177" s="35"/>
      <c r="F177" s="35"/>
      <c r="G177" s="35"/>
      <c r="H177" s="155"/>
      <c r="I177" s="155"/>
      <c r="J177" s="8"/>
      <c r="K177" s="8"/>
      <c r="L177" s="8"/>
      <c r="M177" s="8"/>
      <c r="N177" s="8"/>
      <c r="O177" s="8"/>
      <c r="P177" s="8"/>
      <c r="Q177" s="8"/>
      <c r="R177" s="8"/>
      <c r="S177" s="8"/>
      <c r="T177" s="8"/>
      <c r="U177" s="8"/>
      <c r="V177" s="8"/>
      <c r="W177" s="8"/>
      <c r="X177" s="8"/>
      <c r="Y177" s="8"/>
      <c r="Z177" s="8"/>
    </row>
    <row r="178" spans="1:26" ht="12.75" customHeight="1" x14ac:dyDescent="0.15">
      <c r="A178" s="8"/>
      <c r="B178" s="83"/>
      <c r="C178" s="34"/>
      <c r="D178" s="150"/>
      <c r="E178" s="35"/>
      <c r="F178" s="35"/>
      <c r="G178" s="35"/>
      <c r="H178" s="155"/>
      <c r="I178" s="155"/>
      <c r="J178" s="8"/>
      <c r="K178" s="8"/>
      <c r="L178" s="8"/>
      <c r="M178" s="8"/>
      <c r="N178" s="8"/>
      <c r="O178" s="8"/>
      <c r="P178" s="8"/>
      <c r="Q178" s="8"/>
      <c r="R178" s="8"/>
      <c r="S178" s="8"/>
      <c r="T178" s="8"/>
      <c r="U178" s="8"/>
      <c r="V178" s="8"/>
      <c r="W178" s="8"/>
      <c r="X178" s="8"/>
      <c r="Y178" s="8"/>
      <c r="Z178" s="8"/>
    </row>
    <row r="179" spans="1:26" ht="12.75" customHeight="1" x14ac:dyDescent="0.15">
      <c r="A179" s="8"/>
      <c r="B179" s="83"/>
      <c r="C179" s="34"/>
      <c r="D179" s="150"/>
      <c r="E179" s="35"/>
      <c r="F179" s="35"/>
      <c r="G179" s="35"/>
      <c r="H179" s="155"/>
      <c r="I179" s="155"/>
      <c r="J179" s="8"/>
      <c r="K179" s="8"/>
      <c r="L179" s="8"/>
      <c r="M179" s="8"/>
      <c r="N179" s="8"/>
      <c r="O179" s="8"/>
      <c r="P179" s="8"/>
      <c r="Q179" s="8"/>
      <c r="R179" s="8"/>
      <c r="S179" s="8"/>
      <c r="T179" s="8"/>
      <c r="U179" s="8"/>
      <c r="V179" s="8"/>
      <c r="W179" s="8"/>
      <c r="X179" s="8"/>
      <c r="Y179" s="8"/>
      <c r="Z179" s="8"/>
    </row>
    <row r="180" spans="1:26" ht="12.75" customHeight="1" x14ac:dyDescent="0.15">
      <c r="A180" s="8"/>
      <c r="B180" s="83"/>
      <c r="C180" s="34"/>
      <c r="D180" s="150"/>
      <c r="E180" s="35"/>
      <c r="F180" s="35"/>
      <c r="G180" s="35"/>
      <c r="H180" s="155"/>
      <c r="I180" s="155"/>
      <c r="J180" s="8"/>
      <c r="K180" s="8"/>
      <c r="L180" s="8"/>
      <c r="M180" s="8"/>
      <c r="N180" s="8"/>
      <c r="O180" s="8"/>
      <c r="P180" s="8"/>
      <c r="Q180" s="8"/>
      <c r="R180" s="8"/>
      <c r="S180" s="8"/>
      <c r="T180" s="8"/>
      <c r="U180" s="8"/>
      <c r="V180" s="8"/>
      <c r="W180" s="8"/>
      <c r="X180" s="8"/>
      <c r="Y180" s="8"/>
      <c r="Z180" s="8"/>
    </row>
    <row r="181" spans="1:26" ht="12.75" customHeight="1" x14ac:dyDescent="0.15">
      <c r="A181" s="8"/>
      <c r="B181" s="83"/>
      <c r="C181" s="34"/>
      <c r="D181" s="150"/>
      <c r="E181" s="35"/>
      <c r="F181" s="35"/>
      <c r="G181" s="35"/>
      <c r="H181" s="155"/>
      <c r="I181" s="155"/>
      <c r="J181" s="8"/>
      <c r="K181" s="8"/>
      <c r="L181" s="8"/>
      <c r="M181" s="8"/>
      <c r="N181" s="8"/>
      <c r="O181" s="8"/>
      <c r="P181" s="8"/>
      <c r="Q181" s="8"/>
      <c r="R181" s="8"/>
      <c r="S181" s="8"/>
      <c r="T181" s="8"/>
      <c r="U181" s="8"/>
      <c r="V181" s="8"/>
      <c r="W181" s="8"/>
      <c r="X181" s="8"/>
      <c r="Y181" s="8"/>
      <c r="Z181" s="8"/>
    </row>
    <row r="182" spans="1:26" ht="12.75" customHeight="1" x14ac:dyDescent="0.15">
      <c r="A182" s="8"/>
      <c r="B182" s="83"/>
      <c r="C182" s="34"/>
      <c r="D182" s="150"/>
      <c r="E182" s="35"/>
      <c r="F182" s="35"/>
      <c r="G182" s="35"/>
      <c r="H182" s="155"/>
      <c r="I182" s="155"/>
      <c r="J182" s="8"/>
      <c r="K182" s="8"/>
      <c r="L182" s="8"/>
      <c r="M182" s="8"/>
      <c r="N182" s="8"/>
      <c r="O182" s="8"/>
      <c r="P182" s="8"/>
      <c r="Q182" s="8"/>
      <c r="R182" s="8"/>
      <c r="S182" s="8"/>
      <c r="T182" s="8"/>
      <c r="U182" s="8"/>
      <c r="V182" s="8"/>
      <c r="W182" s="8"/>
      <c r="X182" s="8"/>
      <c r="Y182" s="8"/>
      <c r="Z182" s="8"/>
    </row>
    <row r="183" spans="1:26" ht="12.75" customHeight="1" x14ac:dyDescent="0.15">
      <c r="A183" s="8"/>
      <c r="B183" s="83"/>
      <c r="C183" s="34"/>
      <c r="D183" s="150"/>
      <c r="E183" s="35"/>
      <c r="F183" s="35"/>
      <c r="G183" s="35"/>
      <c r="H183" s="155"/>
      <c r="I183" s="155"/>
      <c r="J183" s="8"/>
      <c r="K183" s="8"/>
      <c r="L183" s="8"/>
      <c r="M183" s="8"/>
      <c r="N183" s="8"/>
      <c r="O183" s="8"/>
      <c r="P183" s="8"/>
      <c r="Q183" s="8"/>
      <c r="R183" s="8"/>
      <c r="S183" s="8"/>
      <c r="T183" s="8"/>
      <c r="U183" s="8"/>
      <c r="V183" s="8"/>
      <c r="W183" s="8"/>
      <c r="X183" s="8"/>
      <c r="Y183" s="8"/>
      <c r="Z183" s="8"/>
    </row>
    <row r="184" spans="1:26" ht="12.75" customHeight="1" x14ac:dyDescent="0.15">
      <c r="A184" s="8"/>
      <c r="B184" s="83"/>
      <c r="C184" s="34"/>
      <c r="D184" s="150"/>
      <c r="E184" s="35"/>
      <c r="F184" s="35"/>
      <c r="G184" s="35"/>
      <c r="H184" s="155"/>
      <c r="I184" s="155"/>
      <c r="J184" s="8"/>
      <c r="K184" s="8"/>
      <c r="L184" s="8"/>
      <c r="M184" s="8"/>
      <c r="N184" s="8"/>
      <c r="O184" s="8"/>
      <c r="P184" s="8"/>
      <c r="Q184" s="8"/>
      <c r="R184" s="8"/>
      <c r="S184" s="8"/>
      <c r="T184" s="8"/>
      <c r="U184" s="8"/>
      <c r="V184" s="8"/>
      <c r="W184" s="8"/>
      <c r="X184" s="8"/>
      <c r="Y184" s="8"/>
      <c r="Z184" s="8"/>
    </row>
    <row r="185" spans="1:26" ht="12.75" customHeight="1" x14ac:dyDescent="0.15">
      <c r="A185" s="8"/>
      <c r="B185" s="83"/>
      <c r="C185" s="34"/>
      <c r="D185" s="150"/>
      <c r="E185" s="35"/>
      <c r="F185" s="35"/>
      <c r="G185" s="35"/>
      <c r="H185" s="155"/>
      <c r="I185" s="155"/>
      <c r="J185" s="8"/>
      <c r="K185" s="8"/>
      <c r="L185" s="8"/>
      <c r="M185" s="8"/>
      <c r="N185" s="8"/>
      <c r="O185" s="8"/>
      <c r="P185" s="8"/>
      <c r="Q185" s="8"/>
      <c r="R185" s="8"/>
      <c r="S185" s="8"/>
      <c r="T185" s="8"/>
      <c r="U185" s="8"/>
      <c r="V185" s="8"/>
      <c r="W185" s="8"/>
      <c r="X185" s="8"/>
      <c r="Y185" s="8"/>
      <c r="Z185" s="8"/>
    </row>
    <row r="186" spans="1:26" ht="12.75" customHeight="1" x14ac:dyDescent="0.15">
      <c r="A186" s="8"/>
      <c r="B186" s="83"/>
      <c r="C186" s="34"/>
      <c r="D186" s="150"/>
      <c r="E186" s="35"/>
      <c r="F186" s="35"/>
      <c r="G186" s="35"/>
      <c r="H186" s="155"/>
      <c r="I186" s="155"/>
      <c r="J186" s="8"/>
      <c r="K186" s="8"/>
      <c r="L186" s="8"/>
      <c r="M186" s="8"/>
      <c r="N186" s="8"/>
      <c r="O186" s="8"/>
      <c r="P186" s="8"/>
      <c r="Q186" s="8"/>
      <c r="R186" s="8"/>
      <c r="S186" s="8"/>
      <c r="T186" s="8"/>
      <c r="U186" s="8"/>
      <c r="V186" s="8"/>
      <c r="W186" s="8"/>
      <c r="X186" s="8"/>
      <c r="Y186" s="8"/>
      <c r="Z186" s="8"/>
    </row>
    <row r="187" spans="1:26" ht="12.75" customHeight="1" x14ac:dyDescent="0.15">
      <c r="A187" s="8"/>
      <c r="B187" s="83"/>
      <c r="C187" s="34"/>
      <c r="D187" s="150"/>
      <c r="E187" s="35"/>
      <c r="F187" s="35"/>
      <c r="G187" s="35"/>
      <c r="H187" s="155"/>
      <c r="I187" s="155"/>
      <c r="J187" s="8"/>
      <c r="K187" s="8"/>
      <c r="L187" s="8"/>
      <c r="M187" s="8"/>
      <c r="N187" s="8"/>
      <c r="O187" s="8"/>
      <c r="P187" s="8"/>
      <c r="Q187" s="8"/>
      <c r="R187" s="8"/>
      <c r="S187" s="8"/>
      <c r="T187" s="8"/>
      <c r="U187" s="8"/>
      <c r="V187" s="8"/>
      <c r="W187" s="8"/>
      <c r="X187" s="8"/>
      <c r="Y187" s="8"/>
      <c r="Z187" s="8"/>
    </row>
    <row r="188" spans="1:26" ht="12.75" customHeight="1" x14ac:dyDescent="0.15">
      <c r="A188" s="8"/>
      <c r="B188" s="83"/>
      <c r="C188" s="34"/>
      <c r="D188" s="150"/>
      <c r="E188" s="35"/>
      <c r="F188" s="35"/>
      <c r="G188" s="35"/>
      <c r="H188" s="155"/>
      <c r="I188" s="155"/>
      <c r="J188" s="8"/>
      <c r="K188" s="8"/>
      <c r="L188" s="8"/>
      <c r="M188" s="8"/>
      <c r="N188" s="8"/>
      <c r="O188" s="8"/>
      <c r="P188" s="8"/>
      <c r="Q188" s="8"/>
      <c r="R188" s="8"/>
      <c r="S188" s="8"/>
      <c r="T188" s="8"/>
      <c r="U188" s="8"/>
      <c r="V188" s="8"/>
      <c r="W188" s="8"/>
      <c r="X188" s="8"/>
      <c r="Y188" s="8"/>
      <c r="Z188" s="8"/>
    </row>
    <row r="189" spans="1:26" ht="12.75" customHeight="1" x14ac:dyDescent="0.15">
      <c r="A189" s="8"/>
      <c r="B189" s="83"/>
      <c r="C189" s="34"/>
      <c r="D189" s="150"/>
      <c r="E189" s="35"/>
      <c r="F189" s="35"/>
      <c r="G189" s="35"/>
      <c r="H189" s="155"/>
      <c r="I189" s="155"/>
      <c r="J189" s="8"/>
      <c r="K189" s="8"/>
      <c r="L189" s="8"/>
      <c r="M189" s="8"/>
      <c r="N189" s="8"/>
      <c r="O189" s="8"/>
      <c r="P189" s="8"/>
      <c r="Q189" s="8"/>
      <c r="R189" s="8"/>
      <c r="S189" s="8"/>
      <c r="T189" s="8"/>
      <c r="U189" s="8"/>
      <c r="V189" s="8"/>
      <c r="W189" s="8"/>
      <c r="X189" s="8"/>
      <c r="Y189" s="8"/>
      <c r="Z189" s="8"/>
    </row>
    <row r="190" spans="1:26" ht="12.75" customHeight="1" x14ac:dyDescent="0.15">
      <c r="A190" s="8"/>
      <c r="B190" s="83"/>
      <c r="C190" s="34"/>
      <c r="D190" s="150"/>
      <c r="E190" s="35"/>
      <c r="F190" s="35"/>
      <c r="G190" s="35"/>
      <c r="H190" s="155"/>
      <c r="I190" s="155"/>
      <c r="J190" s="8"/>
      <c r="K190" s="8"/>
      <c r="L190" s="8"/>
      <c r="M190" s="8"/>
      <c r="N190" s="8"/>
      <c r="O190" s="8"/>
      <c r="P190" s="8"/>
      <c r="Q190" s="8"/>
      <c r="R190" s="8"/>
      <c r="S190" s="8"/>
      <c r="T190" s="8"/>
      <c r="U190" s="8"/>
      <c r="V190" s="8"/>
      <c r="W190" s="8"/>
      <c r="X190" s="8"/>
      <c r="Y190" s="8"/>
      <c r="Z190" s="8"/>
    </row>
    <row r="191" spans="1:26" ht="12.75" customHeight="1" x14ac:dyDescent="0.15">
      <c r="A191" s="8"/>
      <c r="B191" s="83"/>
      <c r="C191" s="34"/>
      <c r="D191" s="150"/>
      <c r="E191" s="35"/>
      <c r="F191" s="35"/>
      <c r="G191" s="35"/>
      <c r="H191" s="155"/>
      <c r="I191" s="155"/>
      <c r="J191" s="8"/>
      <c r="K191" s="8"/>
      <c r="L191" s="8"/>
      <c r="M191" s="8"/>
      <c r="N191" s="8"/>
      <c r="O191" s="8"/>
      <c r="P191" s="8"/>
      <c r="Q191" s="8"/>
      <c r="R191" s="8"/>
      <c r="S191" s="8"/>
      <c r="T191" s="8"/>
      <c r="U191" s="8"/>
      <c r="V191" s="8"/>
      <c r="W191" s="8"/>
      <c r="X191" s="8"/>
      <c r="Y191" s="8"/>
      <c r="Z191" s="8"/>
    </row>
    <row r="192" spans="1:26" ht="12.75" customHeight="1" x14ac:dyDescent="0.15">
      <c r="A192" s="8"/>
      <c r="B192" s="83"/>
      <c r="C192" s="34"/>
      <c r="D192" s="150"/>
      <c r="E192" s="35"/>
      <c r="F192" s="35"/>
      <c r="G192" s="35"/>
      <c r="H192" s="155"/>
      <c r="I192" s="155"/>
      <c r="J192" s="8"/>
      <c r="K192" s="8"/>
      <c r="L192" s="8"/>
      <c r="M192" s="8"/>
      <c r="N192" s="8"/>
      <c r="O192" s="8"/>
      <c r="P192" s="8"/>
      <c r="Q192" s="8"/>
      <c r="R192" s="8"/>
      <c r="S192" s="8"/>
      <c r="T192" s="8"/>
      <c r="U192" s="8"/>
      <c r="V192" s="8"/>
      <c r="W192" s="8"/>
      <c r="X192" s="8"/>
      <c r="Y192" s="8"/>
      <c r="Z192" s="8"/>
    </row>
    <row r="193" spans="1:26" ht="12.75" customHeight="1" x14ac:dyDescent="0.15">
      <c r="A193" s="8"/>
      <c r="B193" s="83"/>
      <c r="C193" s="34"/>
      <c r="D193" s="150"/>
      <c r="E193" s="35"/>
      <c r="F193" s="35"/>
      <c r="G193" s="35"/>
      <c r="H193" s="155"/>
      <c r="I193" s="155"/>
      <c r="J193" s="8"/>
      <c r="K193" s="8"/>
      <c r="L193" s="8"/>
      <c r="M193" s="8"/>
      <c r="N193" s="8"/>
      <c r="O193" s="8"/>
      <c r="P193" s="8"/>
      <c r="Q193" s="8"/>
      <c r="R193" s="8"/>
      <c r="S193" s="8"/>
      <c r="T193" s="8"/>
      <c r="U193" s="8"/>
      <c r="V193" s="8"/>
      <c r="W193" s="8"/>
      <c r="X193" s="8"/>
      <c r="Y193" s="8"/>
      <c r="Z193" s="8"/>
    </row>
    <row r="194" spans="1:26" ht="12.75" customHeight="1" x14ac:dyDescent="0.15">
      <c r="A194" s="8"/>
      <c r="B194" s="83"/>
      <c r="C194" s="34"/>
      <c r="D194" s="150"/>
      <c r="E194" s="35"/>
      <c r="F194" s="35"/>
      <c r="G194" s="35"/>
      <c r="H194" s="155"/>
      <c r="I194" s="155"/>
      <c r="J194" s="8"/>
      <c r="K194" s="8"/>
      <c r="L194" s="8"/>
      <c r="M194" s="8"/>
      <c r="N194" s="8"/>
      <c r="O194" s="8"/>
      <c r="P194" s="8"/>
      <c r="Q194" s="8"/>
      <c r="R194" s="8"/>
      <c r="S194" s="8"/>
      <c r="T194" s="8"/>
      <c r="U194" s="8"/>
      <c r="V194" s="8"/>
      <c r="W194" s="8"/>
      <c r="X194" s="8"/>
      <c r="Y194" s="8"/>
      <c r="Z194" s="8"/>
    </row>
    <row r="195" spans="1:26" ht="12.75" customHeight="1" x14ac:dyDescent="0.15">
      <c r="A195" s="8"/>
      <c r="B195" s="83"/>
      <c r="C195" s="34"/>
      <c r="D195" s="150"/>
      <c r="E195" s="35"/>
      <c r="F195" s="35"/>
      <c r="G195" s="35"/>
      <c r="H195" s="155"/>
      <c r="I195" s="155"/>
      <c r="J195" s="8"/>
      <c r="K195" s="8"/>
      <c r="L195" s="8"/>
      <c r="M195" s="8"/>
      <c r="N195" s="8"/>
      <c r="O195" s="8"/>
      <c r="P195" s="8"/>
      <c r="Q195" s="8"/>
      <c r="R195" s="8"/>
      <c r="S195" s="8"/>
      <c r="T195" s="8"/>
      <c r="U195" s="8"/>
      <c r="V195" s="8"/>
      <c r="W195" s="8"/>
      <c r="X195" s="8"/>
      <c r="Y195" s="8"/>
      <c r="Z195" s="8"/>
    </row>
    <row r="196" spans="1:26" ht="12.75" customHeight="1" x14ac:dyDescent="0.15">
      <c r="A196" s="8"/>
      <c r="B196" s="83"/>
      <c r="C196" s="34"/>
      <c r="D196" s="150"/>
      <c r="E196" s="35"/>
      <c r="F196" s="35"/>
      <c r="G196" s="35"/>
      <c r="H196" s="155"/>
      <c r="I196" s="155"/>
      <c r="J196" s="8"/>
      <c r="K196" s="8"/>
      <c r="L196" s="8"/>
      <c r="M196" s="8"/>
      <c r="N196" s="8"/>
      <c r="O196" s="8"/>
      <c r="P196" s="8"/>
      <c r="Q196" s="8"/>
      <c r="R196" s="8"/>
      <c r="S196" s="8"/>
      <c r="T196" s="8"/>
      <c r="U196" s="8"/>
      <c r="V196" s="8"/>
      <c r="W196" s="8"/>
      <c r="X196" s="8"/>
      <c r="Y196" s="8"/>
      <c r="Z196" s="8"/>
    </row>
    <row r="197" spans="1:26" ht="12.75" customHeight="1" x14ac:dyDescent="0.15">
      <c r="A197" s="8"/>
      <c r="B197" s="83"/>
      <c r="C197" s="34"/>
      <c r="D197" s="150"/>
      <c r="E197" s="35"/>
      <c r="F197" s="35"/>
      <c r="G197" s="35"/>
      <c r="H197" s="155"/>
      <c r="I197" s="155"/>
      <c r="J197" s="8"/>
      <c r="K197" s="8"/>
      <c r="L197" s="8"/>
      <c r="M197" s="8"/>
      <c r="N197" s="8"/>
      <c r="O197" s="8"/>
      <c r="P197" s="8"/>
      <c r="Q197" s="8"/>
      <c r="R197" s="8"/>
      <c r="S197" s="8"/>
      <c r="T197" s="8"/>
      <c r="U197" s="8"/>
      <c r="V197" s="8"/>
      <c r="W197" s="8"/>
      <c r="X197" s="8"/>
      <c r="Y197" s="8"/>
      <c r="Z197" s="8"/>
    </row>
    <row r="198" spans="1:26" ht="12.75" customHeight="1" x14ac:dyDescent="0.15">
      <c r="A198" s="8"/>
      <c r="B198" s="83"/>
      <c r="C198" s="34"/>
      <c r="D198" s="150"/>
      <c r="E198" s="35"/>
      <c r="F198" s="35"/>
      <c r="G198" s="35"/>
      <c r="H198" s="155"/>
      <c r="I198" s="155"/>
      <c r="J198" s="8"/>
      <c r="K198" s="8"/>
      <c r="L198" s="8"/>
      <c r="M198" s="8"/>
      <c r="N198" s="8"/>
      <c r="O198" s="8"/>
      <c r="P198" s="8"/>
      <c r="Q198" s="8"/>
      <c r="R198" s="8"/>
      <c r="S198" s="8"/>
      <c r="T198" s="8"/>
      <c r="U198" s="8"/>
      <c r="V198" s="8"/>
      <c r="W198" s="8"/>
      <c r="X198" s="8"/>
      <c r="Y198" s="8"/>
      <c r="Z198" s="8"/>
    </row>
    <row r="199" spans="1:26" ht="12.75" customHeight="1" x14ac:dyDescent="0.15">
      <c r="A199" s="8"/>
      <c r="B199" s="83"/>
      <c r="C199" s="34"/>
      <c r="D199" s="150"/>
      <c r="E199" s="35"/>
      <c r="F199" s="35"/>
      <c r="G199" s="35"/>
      <c r="H199" s="155"/>
      <c r="I199" s="155"/>
      <c r="J199" s="8"/>
      <c r="K199" s="8"/>
      <c r="L199" s="8"/>
      <c r="M199" s="8"/>
      <c r="N199" s="8"/>
      <c r="O199" s="8"/>
      <c r="P199" s="8"/>
      <c r="Q199" s="8"/>
      <c r="R199" s="8"/>
      <c r="S199" s="8"/>
      <c r="T199" s="8"/>
      <c r="U199" s="8"/>
      <c r="V199" s="8"/>
      <c r="W199" s="8"/>
      <c r="X199" s="8"/>
      <c r="Y199" s="8"/>
      <c r="Z199" s="8"/>
    </row>
    <row r="200" spans="1:26" ht="12.75" customHeight="1" x14ac:dyDescent="0.15">
      <c r="A200" s="8"/>
      <c r="B200" s="83"/>
      <c r="C200" s="34"/>
      <c r="D200" s="150"/>
      <c r="E200" s="35"/>
      <c r="F200" s="35"/>
      <c r="G200" s="35"/>
      <c r="H200" s="155"/>
      <c r="I200" s="155"/>
      <c r="J200" s="8"/>
      <c r="K200" s="8"/>
      <c r="L200" s="8"/>
      <c r="M200" s="8"/>
      <c r="N200" s="8"/>
      <c r="O200" s="8"/>
      <c r="P200" s="8"/>
      <c r="Q200" s="8"/>
      <c r="R200" s="8"/>
      <c r="S200" s="8"/>
      <c r="T200" s="8"/>
      <c r="U200" s="8"/>
      <c r="V200" s="8"/>
      <c r="W200" s="8"/>
      <c r="X200" s="8"/>
      <c r="Y200" s="8"/>
      <c r="Z200" s="8"/>
    </row>
    <row r="201" spans="1:26" ht="12.75" customHeight="1" x14ac:dyDescent="0.15">
      <c r="A201" s="8"/>
      <c r="B201" s="83"/>
      <c r="C201" s="34"/>
      <c r="D201" s="150"/>
      <c r="E201" s="35"/>
      <c r="F201" s="35"/>
      <c r="G201" s="35"/>
      <c r="H201" s="155"/>
      <c r="I201" s="155"/>
      <c r="J201" s="8"/>
      <c r="K201" s="8"/>
      <c r="L201" s="8"/>
      <c r="M201" s="8"/>
      <c r="N201" s="8"/>
      <c r="O201" s="8"/>
      <c r="P201" s="8"/>
      <c r="Q201" s="8"/>
      <c r="R201" s="8"/>
      <c r="S201" s="8"/>
      <c r="T201" s="8"/>
      <c r="U201" s="8"/>
      <c r="V201" s="8"/>
      <c r="W201" s="8"/>
      <c r="X201" s="8"/>
      <c r="Y201" s="8"/>
      <c r="Z201" s="8"/>
    </row>
    <row r="202" spans="1:26" ht="12.75" customHeight="1" x14ac:dyDescent="0.15">
      <c r="A202" s="8"/>
      <c r="B202" s="83"/>
      <c r="C202" s="34"/>
      <c r="D202" s="150"/>
      <c r="E202" s="35"/>
      <c r="F202" s="35"/>
      <c r="G202" s="35"/>
      <c r="H202" s="155"/>
      <c r="I202" s="155"/>
      <c r="J202" s="8"/>
      <c r="K202" s="8"/>
      <c r="L202" s="8"/>
      <c r="M202" s="8"/>
      <c r="N202" s="8"/>
      <c r="O202" s="8"/>
      <c r="P202" s="8"/>
      <c r="Q202" s="8"/>
      <c r="R202" s="8"/>
      <c r="S202" s="8"/>
      <c r="T202" s="8"/>
      <c r="U202" s="8"/>
      <c r="V202" s="8"/>
      <c r="W202" s="8"/>
      <c r="X202" s="8"/>
      <c r="Y202" s="8"/>
      <c r="Z202" s="8"/>
    </row>
    <row r="203" spans="1:26" ht="12.75" customHeight="1" x14ac:dyDescent="0.15">
      <c r="A203" s="8"/>
      <c r="B203" s="83"/>
      <c r="C203" s="34"/>
      <c r="D203" s="150"/>
      <c r="E203" s="35"/>
      <c r="F203" s="35"/>
      <c r="G203" s="35"/>
      <c r="H203" s="155"/>
      <c r="I203" s="155"/>
      <c r="J203" s="8"/>
      <c r="K203" s="8"/>
      <c r="L203" s="8"/>
      <c r="M203" s="8"/>
      <c r="N203" s="8"/>
      <c r="O203" s="8"/>
      <c r="P203" s="8"/>
      <c r="Q203" s="8"/>
      <c r="R203" s="8"/>
      <c r="S203" s="8"/>
      <c r="T203" s="8"/>
      <c r="U203" s="8"/>
      <c r="V203" s="8"/>
      <c r="W203" s="8"/>
      <c r="X203" s="8"/>
      <c r="Y203" s="8"/>
      <c r="Z203" s="8"/>
    </row>
    <row r="204" spans="1:26" ht="12.75" customHeight="1" x14ac:dyDescent="0.15">
      <c r="A204" s="8"/>
      <c r="B204" s="83"/>
      <c r="C204" s="34"/>
      <c r="D204" s="150"/>
      <c r="E204" s="35"/>
      <c r="F204" s="35"/>
      <c r="G204" s="35"/>
      <c r="H204" s="155"/>
      <c r="I204" s="155"/>
      <c r="J204" s="8"/>
      <c r="K204" s="8"/>
      <c r="L204" s="8"/>
      <c r="M204" s="8"/>
      <c r="N204" s="8"/>
      <c r="O204" s="8"/>
      <c r="P204" s="8"/>
      <c r="Q204" s="8"/>
      <c r="R204" s="8"/>
      <c r="S204" s="8"/>
      <c r="T204" s="8"/>
      <c r="U204" s="8"/>
      <c r="V204" s="8"/>
      <c r="W204" s="8"/>
      <c r="X204" s="8"/>
      <c r="Y204" s="8"/>
      <c r="Z204" s="8"/>
    </row>
    <row r="205" spans="1:26" ht="12.75" customHeight="1" x14ac:dyDescent="0.15">
      <c r="A205" s="8"/>
      <c r="B205" s="83"/>
      <c r="C205" s="34"/>
      <c r="D205" s="150"/>
      <c r="E205" s="35"/>
      <c r="F205" s="35"/>
      <c r="G205" s="35"/>
      <c r="H205" s="155"/>
      <c r="I205" s="155"/>
      <c r="J205" s="8"/>
      <c r="K205" s="8"/>
      <c r="L205" s="8"/>
      <c r="M205" s="8"/>
      <c r="N205" s="8"/>
      <c r="O205" s="8"/>
      <c r="P205" s="8"/>
      <c r="Q205" s="8"/>
      <c r="R205" s="8"/>
      <c r="S205" s="8"/>
      <c r="T205" s="8"/>
      <c r="U205" s="8"/>
      <c r="V205" s="8"/>
      <c r="W205" s="8"/>
      <c r="X205" s="8"/>
      <c r="Y205" s="8"/>
      <c r="Z205" s="8"/>
    </row>
    <row r="206" spans="1:26" ht="12.75" customHeight="1" x14ac:dyDescent="0.15">
      <c r="A206" s="8"/>
      <c r="B206" s="83"/>
      <c r="C206" s="34"/>
      <c r="D206" s="150"/>
      <c r="E206" s="35"/>
      <c r="F206" s="35"/>
      <c r="G206" s="35"/>
      <c r="H206" s="155"/>
      <c r="I206" s="155"/>
      <c r="J206" s="8"/>
      <c r="K206" s="8"/>
      <c r="L206" s="8"/>
      <c r="M206" s="8"/>
      <c r="N206" s="8"/>
      <c r="O206" s="8"/>
      <c r="P206" s="8"/>
      <c r="Q206" s="8"/>
      <c r="R206" s="8"/>
      <c r="S206" s="8"/>
      <c r="T206" s="8"/>
      <c r="U206" s="8"/>
      <c r="V206" s="8"/>
      <c r="W206" s="8"/>
      <c r="X206" s="8"/>
      <c r="Y206" s="8"/>
      <c r="Z206" s="8"/>
    </row>
    <row r="207" spans="1:26" ht="12.75" customHeight="1" x14ac:dyDescent="0.15">
      <c r="A207" s="8"/>
      <c r="B207" s="83"/>
      <c r="C207" s="34"/>
      <c r="D207" s="150"/>
      <c r="E207" s="35"/>
      <c r="F207" s="35"/>
      <c r="G207" s="35"/>
      <c r="H207" s="155"/>
      <c r="I207" s="155"/>
      <c r="J207" s="8"/>
      <c r="K207" s="8"/>
      <c r="L207" s="8"/>
      <c r="M207" s="8"/>
      <c r="N207" s="8"/>
      <c r="O207" s="8"/>
      <c r="P207" s="8"/>
      <c r="Q207" s="8"/>
      <c r="R207" s="8"/>
      <c r="S207" s="8"/>
      <c r="T207" s="8"/>
      <c r="U207" s="8"/>
      <c r="V207" s="8"/>
      <c r="W207" s="8"/>
      <c r="X207" s="8"/>
      <c r="Y207" s="8"/>
      <c r="Z207" s="8"/>
    </row>
    <row r="208" spans="1:26" ht="12.75" customHeight="1" x14ac:dyDescent="0.15">
      <c r="A208" s="8"/>
      <c r="B208" s="83"/>
      <c r="C208" s="34"/>
      <c r="D208" s="150"/>
      <c r="E208" s="35"/>
      <c r="F208" s="35"/>
      <c r="G208" s="35"/>
      <c r="H208" s="155"/>
      <c r="I208" s="155"/>
      <c r="J208" s="8"/>
      <c r="K208" s="8"/>
      <c r="L208" s="8"/>
      <c r="M208" s="8"/>
      <c r="N208" s="8"/>
      <c r="O208" s="8"/>
      <c r="P208" s="8"/>
      <c r="Q208" s="8"/>
      <c r="R208" s="8"/>
      <c r="S208" s="8"/>
      <c r="T208" s="8"/>
      <c r="U208" s="8"/>
      <c r="V208" s="8"/>
      <c r="W208" s="8"/>
      <c r="X208" s="8"/>
      <c r="Y208" s="8"/>
      <c r="Z208" s="8"/>
    </row>
    <row r="209" spans="1:26" ht="12.75" customHeight="1" x14ac:dyDescent="0.15">
      <c r="A209" s="8"/>
      <c r="B209" s="83"/>
      <c r="C209" s="34"/>
      <c r="D209" s="150"/>
      <c r="E209" s="35"/>
      <c r="F209" s="35"/>
      <c r="G209" s="35"/>
      <c r="H209" s="155"/>
      <c r="I209" s="155"/>
      <c r="J209" s="8"/>
      <c r="K209" s="8"/>
      <c r="L209" s="8"/>
      <c r="M209" s="8"/>
      <c r="N209" s="8"/>
      <c r="O209" s="8"/>
      <c r="P209" s="8"/>
      <c r="Q209" s="8"/>
      <c r="R209" s="8"/>
      <c r="S209" s="8"/>
      <c r="T209" s="8"/>
      <c r="U209" s="8"/>
      <c r="V209" s="8"/>
      <c r="W209" s="8"/>
      <c r="X209" s="8"/>
      <c r="Y209" s="8"/>
      <c r="Z209" s="8"/>
    </row>
    <row r="210" spans="1:26" ht="12.75" customHeight="1" x14ac:dyDescent="0.15">
      <c r="A210" s="8"/>
      <c r="B210" s="83"/>
      <c r="C210" s="34"/>
      <c r="D210" s="150"/>
      <c r="E210" s="35"/>
      <c r="F210" s="35"/>
      <c r="G210" s="35"/>
      <c r="H210" s="155"/>
      <c r="I210" s="155"/>
      <c r="J210" s="8"/>
      <c r="K210" s="8"/>
      <c r="L210" s="8"/>
      <c r="M210" s="8"/>
      <c r="N210" s="8"/>
      <c r="O210" s="8"/>
      <c r="P210" s="8"/>
      <c r="Q210" s="8"/>
      <c r="R210" s="8"/>
      <c r="S210" s="8"/>
      <c r="T210" s="8"/>
      <c r="U210" s="8"/>
      <c r="V210" s="8"/>
      <c r="W210" s="8"/>
      <c r="X210" s="8"/>
      <c r="Y210" s="8"/>
      <c r="Z210" s="8"/>
    </row>
    <row r="211" spans="1:26" ht="12.75" customHeight="1" x14ac:dyDescent="0.15">
      <c r="A211" s="8"/>
      <c r="B211" s="83"/>
      <c r="C211" s="34"/>
      <c r="D211" s="150"/>
      <c r="E211" s="35"/>
      <c r="F211" s="35"/>
      <c r="G211" s="35"/>
      <c r="H211" s="155"/>
      <c r="I211" s="155"/>
      <c r="J211" s="8"/>
      <c r="K211" s="8"/>
      <c r="L211" s="8"/>
      <c r="M211" s="8"/>
      <c r="N211" s="8"/>
      <c r="O211" s="8"/>
      <c r="P211" s="8"/>
      <c r="Q211" s="8"/>
      <c r="R211" s="8"/>
      <c r="S211" s="8"/>
      <c r="T211" s="8"/>
      <c r="U211" s="8"/>
      <c r="V211" s="8"/>
      <c r="W211" s="8"/>
      <c r="X211" s="8"/>
      <c r="Y211" s="8"/>
      <c r="Z211" s="8"/>
    </row>
    <row r="212" spans="1:26" ht="12.75" customHeight="1" x14ac:dyDescent="0.15">
      <c r="A212" s="8"/>
      <c r="B212" s="83"/>
      <c r="C212" s="34"/>
      <c r="D212" s="150"/>
      <c r="E212" s="35"/>
      <c r="F212" s="35"/>
      <c r="G212" s="35"/>
      <c r="H212" s="155"/>
      <c r="I212" s="155"/>
      <c r="J212" s="8"/>
      <c r="K212" s="8"/>
      <c r="L212" s="8"/>
      <c r="M212" s="8"/>
      <c r="N212" s="8"/>
      <c r="O212" s="8"/>
      <c r="P212" s="8"/>
      <c r="Q212" s="8"/>
      <c r="R212" s="8"/>
      <c r="S212" s="8"/>
      <c r="T212" s="8"/>
      <c r="U212" s="8"/>
      <c r="V212" s="8"/>
      <c r="W212" s="8"/>
      <c r="X212" s="8"/>
      <c r="Y212" s="8"/>
      <c r="Z212" s="8"/>
    </row>
    <row r="213" spans="1:26" ht="12.75" customHeight="1" x14ac:dyDescent="0.15">
      <c r="A213" s="8"/>
      <c r="B213" s="83"/>
      <c r="C213" s="34"/>
      <c r="D213" s="150"/>
      <c r="E213" s="35"/>
      <c r="F213" s="35"/>
      <c r="G213" s="35"/>
      <c r="H213" s="155"/>
      <c r="I213" s="155"/>
      <c r="J213" s="8"/>
      <c r="K213" s="8"/>
      <c r="L213" s="8"/>
      <c r="M213" s="8"/>
      <c r="N213" s="8"/>
      <c r="O213" s="8"/>
      <c r="P213" s="8"/>
      <c r="Q213" s="8"/>
      <c r="R213" s="8"/>
      <c r="S213" s="8"/>
      <c r="T213" s="8"/>
      <c r="U213" s="8"/>
      <c r="V213" s="8"/>
      <c r="W213" s="8"/>
      <c r="X213" s="8"/>
      <c r="Y213" s="8"/>
      <c r="Z213" s="8"/>
    </row>
    <row r="214" spans="1:26" ht="12.75" customHeight="1" x14ac:dyDescent="0.15">
      <c r="A214" s="8"/>
      <c r="B214" s="83"/>
      <c r="C214" s="34"/>
      <c r="D214" s="150"/>
      <c r="E214" s="35"/>
      <c r="F214" s="35"/>
      <c r="G214" s="35"/>
      <c r="H214" s="155"/>
      <c r="I214" s="155"/>
      <c r="J214" s="8"/>
      <c r="K214" s="8"/>
      <c r="L214" s="8"/>
      <c r="M214" s="8"/>
      <c r="N214" s="8"/>
      <c r="O214" s="8"/>
      <c r="P214" s="8"/>
      <c r="Q214" s="8"/>
      <c r="R214" s="8"/>
      <c r="S214" s="8"/>
      <c r="T214" s="8"/>
      <c r="U214" s="8"/>
      <c r="V214" s="8"/>
      <c r="W214" s="8"/>
      <c r="X214" s="8"/>
      <c r="Y214" s="8"/>
      <c r="Z214" s="8"/>
    </row>
    <row r="215" spans="1:26" ht="12.75" customHeight="1" x14ac:dyDescent="0.15">
      <c r="A215" s="8"/>
      <c r="B215" s="83"/>
      <c r="C215" s="34"/>
      <c r="D215" s="150"/>
      <c r="E215" s="35"/>
      <c r="F215" s="35"/>
      <c r="G215" s="35"/>
      <c r="H215" s="155"/>
      <c r="I215" s="155"/>
      <c r="J215" s="8"/>
      <c r="K215" s="8"/>
      <c r="L215" s="8"/>
      <c r="M215" s="8"/>
      <c r="N215" s="8"/>
      <c r="O215" s="8"/>
      <c r="P215" s="8"/>
      <c r="Q215" s="8"/>
      <c r="R215" s="8"/>
      <c r="S215" s="8"/>
      <c r="T215" s="8"/>
      <c r="U215" s="8"/>
      <c r="V215" s="8"/>
      <c r="W215" s="8"/>
      <c r="X215" s="8"/>
      <c r="Y215" s="8"/>
      <c r="Z215" s="8"/>
    </row>
    <row r="216" spans="1:26" ht="12.75" customHeight="1" x14ac:dyDescent="0.15">
      <c r="A216" s="8"/>
      <c r="B216" s="83"/>
      <c r="C216" s="34"/>
      <c r="D216" s="150"/>
      <c r="E216" s="35"/>
      <c r="F216" s="35"/>
      <c r="G216" s="35"/>
      <c r="H216" s="155"/>
      <c r="I216" s="155"/>
      <c r="J216" s="8"/>
      <c r="K216" s="8"/>
      <c r="L216" s="8"/>
      <c r="M216" s="8"/>
      <c r="N216" s="8"/>
      <c r="O216" s="8"/>
      <c r="P216" s="8"/>
      <c r="Q216" s="8"/>
      <c r="R216" s="8"/>
      <c r="S216" s="8"/>
      <c r="T216" s="8"/>
      <c r="U216" s="8"/>
      <c r="V216" s="8"/>
      <c r="W216" s="8"/>
      <c r="X216" s="8"/>
      <c r="Y216" s="8"/>
      <c r="Z216" s="8"/>
    </row>
    <row r="217" spans="1:26" ht="12.75" customHeight="1" x14ac:dyDescent="0.15">
      <c r="A217" s="8"/>
      <c r="B217" s="83"/>
      <c r="C217" s="34"/>
      <c r="D217" s="150"/>
      <c r="E217" s="35"/>
      <c r="F217" s="35"/>
      <c r="G217" s="35"/>
      <c r="H217" s="155"/>
      <c r="I217" s="155"/>
      <c r="J217" s="8"/>
      <c r="K217" s="8"/>
      <c r="L217" s="8"/>
      <c r="M217" s="8"/>
      <c r="N217" s="8"/>
      <c r="O217" s="8"/>
      <c r="P217" s="8"/>
      <c r="Q217" s="8"/>
      <c r="R217" s="8"/>
      <c r="S217" s="8"/>
      <c r="T217" s="8"/>
      <c r="U217" s="8"/>
      <c r="V217" s="8"/>
      <c r="W217" s="8"/>
      <c r="X217" s="8"/>
      <c r="Y217" s="8"/>
      <c r="Z217" s="8"/>
    </row>
    <row r="218" spans="1:26" ht="12.75" customHeight="1" x14ac:dyDescent="0.15">
      <c r="A218" s="8"/>
      <c r="B218" s="83"/>
      <c r="C218" s="34"/>
      <c r="D218" s="150"/>
      <c r="E218" s="35"/>
      <c r="F218" s="35"/>
      <c r="G218" s="35"/>
      <c r="H218" s="155"/>
      <c r="I218" s="155"/>
      <c r="J218" s="8"/>
      <c r="K218" s="8"/>
      <c r="L218" s="8"/>
      <c r="M218" s="8"/>
      <c r="N218" s="8"/>
      <c r="O218" s="8"/>
      <c r="P218" s="8"/>
      <c r="Q218" s="8"/>
      <c r="R218" s="8"/>
      <c r="S218" s="8"/>
      <c r="T218" s="8"/>
      <c r="U218" s="8"/>
      <c r="V218" s="8"/>
      <c r="W218" s="8"/>
      <c r="X218" s="8"/>
      <c r="Y218" s="8"/>
      <c r="Z218" s="8"/>
    </row>
    <row r="219" spans="1:26" ht="12.75" customHeight="1" x14ac:dyDescent="0.15">
      <c r="A219" s="8"/>
      <c r="B219" s="83"/>
      <c r="C219" s="34"/>
      <c r="D219" s="150"/>
      <c r="E219" s="35"/>
      <c r="F219" s="35"/>
      <c r="G219" s="35"/>
      <c r="H219" s="155"/>
      <c r="I219" s="155"/>
      <c r="J219" s="8"/>
      <c r="K219" s="8"/>
      <c r="L219" s="8"/>
      <c r="M219" s="8"/>
      <c r="N219" s="8"/>
      <c r="O219" s="8"/>
      <c r="P219" s="8"/>
      <c r="Q219" s="8"/>
      <c r="R219" s="8"/>
      <c r="S219" s="8"/>
      <c r="T219" s="8"/>
      <c r="U219" s="8"/>
      <c r="V219" s="8"/>
      <c r="W219" s="8"/>
      <c r="X219" s="8"/>
      <c r="Y219" s="8"/>
      <c r="Z219" s="8"/>
    </row>
    <row r="220" spans="1:26" ht="12.75" customHeight="1" x14ac:dyDescent="0.15">
      <c r="A220" s="8"/>
      <c r="B220" s="83"/>
      <c r="C220" s="34"/>
      <c r="D220" s="150"/>
      <c r="E220" s="35"/>
      <c r="F220" s="35"/>
      <c r="G220" s="35"/>
      <c r="H220" s="155"/>
      <c r="I220" s="155"/>
      <c r="J220" s="8"/>
      <c r="K220" s="8"/>
      <c r="L220" s="8"/>
      <c r="M220" s="8"/>
      <c r="N220" s="8"/>
      <c r="O220" s="8"/>
      <c r="P220" s="8"/>
      <c r="Q220" s="8"/>
      <c r="R220" s="8"/>
      <c r="S220" s="8"/>
      <c r="T220" s="8"/>
      <c r="U220" s="8"/>
      <c r="V220" s="8"/>
      <c r="W220" s="8"/>
      <c r="X220" s="8"/>
      <c r="Y220" s="8"/>
      <c r="Z220" s="8"/>
    </row>
    <row r="221" spans="1:26" ht="12.75" customHeight="1" x14ac:dyDescent="0.15">
      <c r="A221" s="8"/>
      <c r="B221" s="83"/>
      <c r="C221" s="34"/>
      <c r="D221" s="150"/>
      <c r="E221" s="35"/>
      <c r="F221" s="35"/>
      <c r="G221" s="35"/>
      <c r="H221" s="155"/>
      <c r="I221" s="155"/>
      <c r="J221" s="8"/>
      <c r="K221" s="8"/>
      <c r="L221" s="8"/>
      <c r="M221" s="8"/>
      <c r="N221" s="8"/>
      <c r="O221" s="8"/>
      <c r="P221" s="8"/>
      <c r="Q221" s="8"/>
      <c r="R221" s="8"/>
      <c r="S221" s="8"/>
      <c r="T221" s="8"/>
      <c r="U221" s="8"/>
      <c r="V221" s="8"/>
      <c r="W221" s="8"/>
      <c r="X221" s="8"/>
      <c r="Y221" s="8"/>
      <c r="Z221" s="8"/>
    </row>
    <row r="222" spans="1:26" ht="12.75" customHeight="1" x14ac:dyDescent="0.15">
      <c r="A222" s="8"/>
      <c r="B222" s="83"/>
      <c r="C222" s="34"/>
      <c r="D222" s="150"/>
      <c r="E222" s="35"/>
      <c r="F222" s="35"/>
      <c r="G222" s="35"/>
      <c r="H222" s="155"/>
      <c r="I222" s="155"/>
      <c r="J222" s="8"/>
      <c r="K222" s="8"/>
      <c r="L222" s="8"/>
      <c r="M222" s="8"/>
      <c r="N222" s="8"/>
      <c r="O222" s="8"/>
      <c r="P222" s="8"/>
      <c r="Q222" s="8"/>
      <c r="R222" s="8"/>
      <c r="S222" s="8"/>
      <c r="T222" s="8"/>
      <c r="U222" s="8"/>
      <c r="V222" s="8"/>
      <c r="W222" s="8"/>
      <c r="X222" s="8"/>
      <c r="Y222" s="8"/>
      <c r="Z222" s="8"/>
    </row>
    <row r="223" spans="1:26" ht="12.75" customHeight="1" x14ac:dyDescent="0.15">
      <c r="A223" s="8"/>
      <c r="B223" s="83"/>
      <c r="C223" s="34"/>
      <c r="D223" s="150"/>
      <c r="E223" s="35"/>
      <c r="F223" s="35"/>
      <c r="G223" s="35"/>
      <c r="H223" s="155"/>
      <c r="I223" s="155"/>
      <c r="J223" s="8"/>
      <c r="K223" s="8"/>
      <c r="L223" s="8"/>
      <c r="M223" s="8"/>
      <c r="N223" s="8"/>
      <c r="O223" s="8"/>
      <c r="P223" s="8"/>
      <c r="Q223" s="8"/>
      <c r="R223" s="8"/>
      <c r="S223" s="8"/>
      <c r="T223" s="8"/>
      <c r="U223" s="8"/>
      <c r="V223" s="8"/>
      <c r="W223" s="8"/>
      <c r="X223" s="8"/>
      <c r="Y223" s="8"/>
      <c r="Z223" s="8"/>
    </row>
    <row r="224" spans="1:26" ht="12.75" customHeight="1" x14ac:dyDescent="0.15">
      <c r="A224" s="8"/>
      <c r="B224" s="83"/>
      <c r="C224" s="34"/>
      <c r="D224" s="150"/>
      <c r="E224" s="35"/>
      <c r="F224" s="35"/>
      <c r="G224" s="35"/>
      <c r="H224" s="155"/>
      <c r="I224" s="155"/>
      <c r="J224" s="8"/>
      <c r="K224" s="8"/>
      <c r="L224" s="8"/>
      <c r="M224" s="8"/>
      <c r="N224" s="8"/>
      <c r="O224" s="8"/>
      <c r="P224" s="8"/>
      <c r="Q224" s="8"/>
      <c r="R224" s="8"/>
      <c r="S224" s="8"/>
      <c r="T224" s="8"/>
      <c r="U224" s="8"/>
      <c r="V224" s="8"/>
      <c r="W224" s="8"/>
      <c r="X224" s="8"/>
      <c r="Y224" s="8"/>
      <c r="Z224" s="8"/>
    </row>
    <row r="225" spans="1:26" ht="12.75" customHeight="1" x14ac:dyDescent="0.15">
      <c r="A225" s="8"/>
      <c r="B225" s="83"/>
      <c r="C225" s="34"/>
      <c r="D225" s="150"/>
      <c r="E225" s="35"/>
      <c r="F225" s="35"/>
      <c r="G225" s="35"/>
      <c r="H225" s="155"/>
      <c r="I225" s="155"/>
      <c r="J225" s="8"/>
      <c r="K225" s="8"/>
      <c r="L225" s="8"/>
      <c r="M225" s="8"/>
      <c r="N225" s="8"/>
      <c r="O225" s="8"/>
      <c r="P225" s="8"/>
      <c r="Q225" s="8"/>
      <c r="R225" s="8"/>
      <c r="S225" s="8"/>
      <c r="T225" s="8"/>
      <c r="U225" s="8"/>
      <c r="V225" s="8"/>
      <c r="W225" s="8"/>
      <c r="X225" s="8"/>
      <c r="Y225" s="8"/>
      <c r="Z225" s="8"/>
    </row>
    <row r="226" spans="1:26" ht="12.75" customHeight="1" x14ac:dyDescent="0.15">
      <c r="A226" s="8"/>
      <c r="B226" s="83"/>
      <c r="C226" s="34"/>
      <c r="D226" s="150"/>
      <c r="E226" s="35"/>
      <c r="F226" s="35"/>
      <c r="G226" s="35"/>
      <c r="H226" s="155"/>
      <c r="I226" s="155"/>
      <c r="J226" s="8"/>
      <c r="K226" s="8"/>
      <c r="L226" s="8"/>
      <c r="M226" s="8"/>
      <c r="N226" s="8"/>
      <c r="O226" s="8"/>
      <c r="P226" s="8"/>
      <c r="Q226" s="8"/>
      <c r="R226" s="8"/>
      <c r="S226" s="8"/>
      <c r="T226" s="8"/>
      <c r="U226" s="8"/>
      <c r="V226" s="8"/>
      <c r="W226" s="8"/>
      <c r="X226" s="8"/>
      <c r="Y226" s="8"/>
      <c r="Z226" s="8"/>
    </row>
    <row r="227" spans="1:26" ht="12.75" customHeight="1" x14ac:dyDescent="0.15">
      <c r="A227" s="8"/>
      <c r="B227" s="83"/>
      <c r="C227" s="34"/>
      <c r="D227" s="150"/>
      <c r="E227" s="35"/>
      <c r="F227" s="35"/>
      <c r="G227" s="35"/>
      <c r="H227" s="155"/>
      <c r="I227" s="155"/>
      <c r="J227" s="8"/>
      <c r="K227" s="8"/>
      <c r="L227" s="8"/>
      <c r="M227" s="8"/>
      <c r="N227" s="8"/>
      <c r="O227" s="8"/>
      <c r="P227" s="8"/>
      <c r="Q227" s="8"/>
      <c r="R227" s="8"/>
      <c r="S227" s="8"/>
      <c r="T227" s="8"/>
      <c r="U227" s="8"/>
      <c r="V227" s="8"/>
      <c r="W227" s="8"/>
      <c r="X227" s="8"/>
      <c r="Y227" s="8"/>
      <c r="Z227" s="8"/>
    </row>
    <row r="228" spans="1:26" ht="12.75" customHeight="1" x14ac:dyDescent="0.15">
      <c r="A228" s="8"/>
      <c r="B228" s="83"/>
      <c r="C228" s="34"/>
      <c r="D228" s="150"/>
      <c r="E228" s="35"/>
      <c r="F228" s="35"/>
      <c r="G228" s="35"/>
      <c r="H228" s="155"/>
      <c r="I228" s="155"/>
      <c r="J228" s="8"/>
      <c r="K228" s="8"/>
      <c r="L228" s="8"/>
      <c r="M228" s="8"/>
      <c r="N228" s="8"/>
      <c r="O228" s="8"/>
      <c r="P228" s="8"/>
      <c r="Q228" s="8"/>
      <c r="R228" s="8"/>
      <c r="S228" s="8"/>
      <c r="T228" s="8"/>
      <c r="U228" s="8"/>
      <c r="V228" s="8"/>
      <c r="W228" s="8"/>
      <c r="X228" s="8"/>
      <c r="Y228" s="8"/>
      <c r="Z228" s="8"/>
    </row>
    <row r="229" spans="1:26" ht="12.75" customHeight="1" x14ac:dyDescent="0.15">
      <c r="A229" s="8"/>
      <c r="B229" s="83"/>
      <c r="C229" s="34"/>
      <c r="D229" s="150"/>
      <c r="E229" s="35"/>
      <c r="F229" s="35"/>
      <c r="G229" s="35"/>
      <c r="H229" s="155"/>
      <c r="I229" s="155"/>
      <c r="J229" s="8"/>
      <c r="K229" s="8"/>
      <c r="L229" s="8"/>
      <c r="M229" s="8"/>
      <c r="N229" s="8"/>
      <c r="O229" s="8"/>
      <c r="P229" s="8"/>
      <c r="Q229" s="8"/>
      <c r="R229" s="8"/>
      <c r="S229" s="8"/>
      <c r="T229" s="8"/>
      <c r="U229" s="8"/>
      <c r="V229" s="8"/>
      <c r="W229" s="8"/>
      <c r="X229" s="8"/>
      <c r="Y229" s="8"/>
      <c r="Z229" s="8"/>
    </row>
    <row r="230" spans="1:26" ht="12.75" customHeight="1" x14ac:dyDescent="0.15">
      <c r="A230" s="8"/>
      <c r="B230" s="83"/>
      <c r="C230" s="34"/>
      <c r="D230" s="150"/>
      <c r="E230" s="35"/>
      <c r="F230" s="35"/>
      <c r="G230" s="35"/>
      <c r="H230" s="155"/>
      <c r="I230" s="155"/>
      <c r="J230" s="8"/>
      <c r="K230" s="8"/>
      <c r="L230" s="8"/>
      <c r="M230" s="8"/>
      <c r="N230" s="8"/>
      <c r="O230" s="8"/>
      <c r="P230" s="8"/>
      <c r="Q230" s="8"/>
      <c r="R230" s="8"/>
      <c r="S230" s="8"/>
      <c r="T230" s="8"/>
      <c r="U230" s="8"/>
      <c r="V230" s="8"/>
      <c r="W230" s="8"/>
      <c r="X230" s="8"/>
      <c r="Y230" s="8"/>
      <c r="Z230" s="8"/>
    </row>
    <row r="231" spans="1:26" ht="12.75" customHeight="1" x14ac:dyDescent="0.15">
      <c r="A231" s="8"/>
      <c r="B231" s="83"/>
      <c r="C231" s="34"/>
      <c r="D231" s="150"/>
      <c r="E231" s="35"/>
      <c r="F231" s="35"/>
      <c r="G231" s="35"/>
      <c r="H231" s="155"/>
      <c r="I231" s="155"/>
      <c r="J231" s="8"/>
      <c r="K231" s="8"/>
      <c r="L231" s="8"/>
      <c r="M231" s="8"/>
      <c r="N231" s="8"/>
      <c r="O231" s="8"/>
      <c r="P231" s="8"/>
      <c r="Q231" s="8"/>
      <c r="R231" s="8"/>
      <c r="S231" s="8"/>
      <c r="T231" s="8"/>
      <c r="U231" s="8"/>
      <c r="V231" s="8"/>
      <c r="W231" s="8"/>
      <c r="X231" s="8"/>
      <c r="Y231" s="8"/>
      <c r="Z231" s="8"/>
    </row>
    <row r="232" spans="1:26" ht="12.75" customHeight="1" x14ac:dyDescent="0.15">
      <c r="A232" s="8"/>
      <c r="B232" s="83"/>
      <c r="C232" s="34"/>
      <c r="D232" s="150"/>
      <c r="E232" s="35"/>
      <c r="F232" s="35"/>
      <c r="G232" s="35"/>
      <c r="H232" s="155"/>
      <c r="I232" s="155"/>
      <c r="J232" s="8"/>
      <c r="K232" s="8"/>
      <c r="L232" s="8"/>
      <c r="M232" s="8"/>
      <c r="N232" s="8"/>
      <c r="O232" s="8"/>
      <c r="P232" s="8"/>
      <c r="Q232" s="8"/>
      <c r="R232" s="8"/>
      <c r="S232" s="8"/>
      <c r="T232" s="8"/>
      <c r="U232" s="8"/>
      <c r="V232" s="8"/>
      <c r="W232" s="8"/>
      <c r="X232" s="8"/>
      <c r="Y232" s="8"/>
      <c r="Z232" s="8"/>
    </row>
    <row r="233" spans="1:26" ht="12.75" customHeight="1" x14ac:dyDescent="0.15">
      <c r="A233" s="8"/>
      <c r="B233" s="83"/>
      <c r="C233" s="34"/>
      <c r="D233" s="150"/>
      <c r="E233" s="35"/>
      <c r="F233" s="35"/>
      <c r="G233" s="35"/>
      <c r="H233" s="155"/>
      <c r="I233" s="155"/>
      <c r="J233" s="8"/>
      <c r="K233" s="8"/>
      <c r="L233" s="8"/>
      <c r="M233" s="8"/>
      <c r="N233" s="8"/>
      <c r="O233" s="8"/>
      <c r="P233" s="8"/>
      <c r="Q233" s="8"/>
      <c r="R233" s="8"/>
      <c r="S233" s="8"/>
      <c r="T233" s="8"/>
      <c r="U233" s="8"/>
      <c r="V233" s="8"/>
      <c r="W233" s="8"/>
      <c r="X233" s="8"/>
      <c r="Y233" s="8"/>
      <c r="Z233" s="8"/>
    </row>
    <row r="234" spans="1:26" ht="12.75" customHeight="1" x14ac:dyDescent="0.15">
      <c r="A234" s="8"/>
      <c r="B234" s="83"/>
      <c r="C234" s="34"/>
      <c r="D234" s="150"/>
      <c r="E234" s="35"/>
      <c r="F234" s="35"/>
      <c r="G234" s="35"/>
      <c r="H234" s="155"/>
      <c r="I234" s="155"/>
      <c r="J234" s="8"/>
      <c r="K234" s="8"/>
      <c r="L234" s="8"/>
      <c r="M234" s="8"/>
      <c r="N234" s="8"/>
      <c r="O234" s="8"/>
      <c r="P234" s="8"/>
      <c r="Q234" s="8"/>
      <c r="R234" s="8"/>
      <c r="S234" s="8"/>
      <c r="T234" s="8"/>
      <c r="U234" s="8"/>
      <c r="V234" s="8"/>
      <c r="W234" s="8"/>
      <c r="X234" s="8"/>
      <c r="Y234" s="8"/>
      <c r="Z234" s="8"/>
    </row>
    <row r="235" spans="1:26" ht="12.75" customHeight="1" x14ac:dyDescent="0.15">
      <c r="A235" s="8"/>
      <c r="B235" s="83"/>
      <c r="C235" s="34"/>
      <c r="D235" s="150"/>
      <c r="E235" s="35"/>
      <c r="F235" s="35"/>
      <c r="G235" s="35"/>
      <c r="H235" s="155"/>
      <c r="I235" s="155"/>
      <c r="J235" s="8"/>
      <c r="K235" s="8"/>
      <c r="L235" s="8"/>
      <c r="M235" s="8"/>
      <c r="N235" s="8"/>
      <c r="O235" s="8"/>
      <c r="P235" s="8"/>
      <c r="Q235" s="8"/>
      <c r="R235" s="8"/>
      <c r="S235" s="8"/>
      <c r="T235" s="8"/>
      <c r="U235" s="8"/>
      <c r="V235" s="8"/>
      <c r="W235" s="8"/>
      <c r="X235" s="8"/>
      <c r="Y235" s="8"/>
      <c r="Z235" s="8"/>
    </row>
    <row r="236" spans="1:26" ht="12.75" customHeight="1" x14ac:dyDescent="0.15">
      <c r="A236" s="8"/>
      <c r="B236" s="83"/>
      <c r="C236" s="34"/>
      <c r="D236" s="150"/>
      <c r="E236" s="35"/>
      <c r="F236" s="35"/>
      <c r="G236" s="35"/>
      <c r="H236" s="155"/>
      <c r="I236" s="155"/>
      <c r="J236" s="8"/>
      <c r="K236" s="8"/>
      <c r="L236" s="8"/>
      <c r="M236" s="8"/>
      <c r="N236" s="8"/>
      <c r="O236" s="8"/>
      <c r="P236" s="8"/>
      <c r="Q236" s="8"/>
      <c r="R236" s="8"/>
      <c r="S236" s="8"/>
      <c r="T236" s="8"/>
      <c r="U236" s="8"/>
      <c r="V236" s="8"/>
      <c r="W236" s="8"/>
      <c r="X236" s="8"/>
      <c r="Y236" s="8"/>
      <c r="Z236" s="8"/>
    </row>
    <row r="237" spans="1:26" ht="12.75" customHeight="1" x14ac:dyDescent="0.15">
      <c r="A237" s="8"/>
      <c r="B237" s="83"/>
      <c r="C237" s="34"/>
      <c r="D237" s="150"/>
      <c r="E237" s="35"/>
      <c r="F237" s="35"/>
      <c r="G237" s="35"/>
      <c r="H237" s="155"/>
      <c r="I237" s="155"/>
      <c r="J237" s="8"/>
      <c r="K237" s="8"/>
      <c r="L237" s="8"/>
      <c r="M237" s="8"/>
      <c r="N237" s="8"/>
      <c r="O237" s="8"/>
      <c r="P237" s="8"/>
      <c r="Q237" s="8"/>
      <c r="R237" s="8"/>
      <c r="S237" s="8"/>
      <c r="T237" s="8"/>
      <c r="U237" s="8"/>
      <c r="V237" s="8"/>
      <c r="W237" s="8"/>
      <c r="X237" s="8"/>
      <c r="Y237" s="8"/>
      <c r="Z237" s="8"/>
    </row>
    <row r="238" spans="1:26" ht="12.75" customHeight="1" x14ac:dyDescent="0.15">
      <c r="A238" s="8"/>
      <c r="B238" s="83"/>
      <c r="C238" s="34"/>
      <c r="D238" s="150"/>
      <c r="E238" s="35"/>
      <c r="F238" s="35"/>
      <c r="G238" s="35"/>
      <c r="H238" s="155"/>
      <c r="I238" s="155"/>
      <c r="J238" s="8"/>
      <c r="K238" s="8"/>
      <c r="L238" s="8"/>
      <c r="M238" s="8"/>
      <c r="N238" s="8"/>
      <c r="O238" s="8"/>
      <c r="P238" s="8"/>
      <c r="Q238" s="8"/>
      <c r="R238" s="8"/>
      <c r="S238" s="8"/>
      <c r="T238" s="8"/>
      <c r="U238" s="8"/>
      <c r="V238" s="8"/>
      <c r="W238" s="8"/>
      <c r="X238" s="8"/>
      <c r="Y238" s="8"/>
      <c r="Z238" s="8"/>
    </row>
    <row r="239" spans="1:26" ht="12.75" customHeight="1" x14ac:dyDescent="0.15">
      <c r="A239" s="8"/>
      <c r="B239" s="83"/>
      <c r="C239" s="34"/>
      <c r="D239" s="150"/>
      <c r="E239" s="35"/>
      <c r="F239" s="35"/>
      <c r="G239" s="35"/>
      <c r="H239" s="155"/>
      <c r="I239" s="155"/>
      <c r="J239" s="8"/>
      <c r="K239" s="8"/>
      <c r="L239" s="8"/>
      <c r="M239" s="8"/>
      <c r="N239" s="8"/>
      <c r="O239" s="8"/>
      <c r="P239" s="8"/>
      <c r="Q239" s="8"/>
      <c r="R239" s="8"/>
      <c r="S239" s="8"/>
      <c r="T239" s="8"/>
      <c r="U239" s="8"/>
      <c r="V239" s="8"/>
      <c r="W239" s="8"/>
      <c r="X239" s="8"/>
      <c r="Y239" s="8"/>
      <c r="Z239" s="8"/>
    </row>
    <row r="240" spans="1:26" ht="12.75" customHeight="1" x14ac:dyDescent="0.15">
      <c r="A240" s="8"/>
      <c r="B240" s="83"/>
      <c r="C240" s="34"/>
      <c r="D240" s="150"/>
      <c r="E240" s="35"/>
      <c r="F240" s="35"/>
      <c r="G240" s="35"/>
      <c r="H240" s="155"/>
      <c r="I240" s="155"/>
      <c r="J240" s="8"/>
      <c r="K240" s="8"/>
      <c r="L240" s="8"/>
      <c r="M240" s="8"/>
      <c r="N240" s="8"/>
      <c r="O240" s="8"/>
      <c r="P240" s="8"/>
      <c r="Q240" s="8"/>
      <c r="R240" s="8"/>
      <c r="S240" s="8"/>
      <c r="T240" s="8"/>
      <c r="U240" s="8"/>
      <c r="V240" s="8"/>
      <c r="W240" s="8"/>
      <c r="X240" s="8"/>
      <c r="Y240" s="8"/>
      <c r="Z240" s="8"/>
    </row>
    <row r="241" spans="1:26" ht="12.75" customHeight="1" x14ac:dyDescent="0.15">
      <c r="A241" s="8"/>
      <c r="B241" s="83"/>
      <c r="C241" s="34"/>
      <c r="D241" s="150"/>
      <c r="E241" s="35"/>
      <c r="F241" s="35"/>
      <c r="G241" s="35"/>
      <c r="H241" s="155"/>
      <c r="I241" s="155"/>
      <c r="J241" s="8"/>
      <c r="K241" s="8"/>
      <c r="L241" s="8"/>
      <c r="M241" s="8"/>
      <c r="N241" s="8"/>
      <c r="O241" s="8"/>
      <c r="P241" s="8"/>
      <c r="Q241" s="8"/>
      <c r="R241" s="8"/>
      <c r="S241" s="8"/>
      <c r="T241" s="8"/>
      <c r="U241" s="8"/>
      <c r="V241" s="8"/>
      <c r="W241" s="8"/>
      <c r="X241" s="8"/>
      <c r="Y241" s="8"/>
      <c r="Z241" s="8"/>
    </row>
    <row r="242" spans="1:26" ht="12.75" customHeight="1" x14ac:dyDescent="0.15">
      <c r="A242" s="8"/>
      <c r="B242" s="83"/>
      <c r="C242" s="34"/>
      <c r="D242" s="150"/>
      <c r="E242" s="35"/>
      <c r="F242" s="35"/>
      <c r="G242" s="35"/>
      <c r="H242" s="155"/>
      <c r="I242" s="155"/>
      <c r="J242" s="8"/>
      <c r="K242" s="8"/>
      <c r="L242" s="8"/>
      <c r="M242" s="8"/>
      <c r="N242" s="8"/>
      <c r="O242" s="8"/>
      <c r="P242" s="8"/>
      <c r="Q242" s="8"/>
      <c r="R242" s="8"/>
      <c r="S242" s="8"/>
      <c r="T242" s="8"/>
      <c r="U242" s="8"/>
      <c r="V242" s="8"/>
      <c r="W242" s="8"/>
      <c r="X242" s="8"/>
      <c r="Y242" s="8"/>
      <c r="Z242" s="8"/>
    </row>
    <row r="243" spans="1:26" ht="12.75" customHeight="1" x14ac:dyDescent="0.15">
      <c r="A243" s="8"/>
      <c r="B243" s="83"/>
      <c r="C243" s="34"/>
      <c r="D243" s="150"/>
      <c r="E243" s="35"/>
      <c r="F243" s="35"/>
      <c r="G243" s="35"/>
      <c r="H243" s="155"/>
      <c r="I243" s="155"/>
      <c r="J243" s="8"/>
      <c r="K243" s="8"/>
      <c r="L243" s="8"/>
      <c r="M243" s="8"/>
      <c r="N243" s="8"/>
      <c r="O243" s="8"/>
      <c r="P243" s="8"/>
      <c r="Q243" s="8"/>
      <c r="R243" s="8"/>
      <c r="S243" s="8"/>
      <c r="T243" s="8"/>
      <c r="U243" s="8"/>
      <c r="V243" s="8"/>
      <c r="W243" s="8"/>
      <c r="X243" s="8"/>
      <c r="Y243" s="8"/>
      <c r="Z243" s="8"/>
    </row>
    <row r="244" spans="1:26" ht="12.75" customHeight="1" x14ac:dyDescent="0.15">
      <c r="A244" s="8"/>
      <c r="B244" s="83"/>
      <c r="C244" s="34"/>
      <c r="D244" s="150"/>
      <c r="E244" s="35"/>
      <c r="F244" s="35"/>
      <c r="G244" s="35"/>
      <c r="H244" s="155"/>
      <c r="I244" s="155"/>
      <c r="J244" s="8"/>
      <c r="K244" s="8"/>
      <c r="L244" s="8"/>
      <c r="M244" s="8"/>
      <c r="N244" s="8"/>
      <c r="O244" s="8"/>
      <c r="P244" s="8"/>
      <c r="Q244" s="8"/>
      <c r="R244" s="8"/>
      <c r="S244" s="8"/>
      <c r="T244" s="8"/>
      <c r="U244" s="8"/>
      <c r="V244" s="8"/>
      <c r="W244" s="8"/>
      <c r="X244" s="8"/>
      <c r="Y244" s="8"/>
      <c r="Z244" s="8"/>
    </row>
    <row r="245" spans="1:26" ht="12.75" customHeight="1" x14ac:dyDescent="0.15">
      <c r="A245" s="8"/>
      <c r="B245" s="83"/>
      <c r="C245" s="34"/>
      <c r="D245" s="150"/>
      <c r="E245" s="35"/>
      <c r="F245" s="35"/>
      <c r="G245" s="35"/>
      <c r="H245" s="155"/>
      <c r="I245" s="155"/>
      <c r="J245" s="8"/>
      <c r="K245" s="8"/>
      <c r="L245" s="8"/>
      <c r="M245" s="8"/>
      <c r="N245" s="8"/>
      <c r="O245" s="8"/>
      <c r="P245" s="8"/>
      <c r="Q245" s="8"/>
      <c r="R245" s="8"/>
      <c r="S245" s="8"/>
      <c r="T245" s="8"/>
      <c r="U245" s="8"/>
      <c r="V245" s="8"/>
      <c r="W245" s="8"/>
      <c r="X245" s="8"/>
      <c r="Y245" s="8"/>
      <c r="Z245" s="8"/>
    </row>
    <row r="246" spans="1:26" ht="12.75" customHeight="1" x14ac:dyDescent="0.15">
      <c r="A246" s="8"/>
      <c r="B246" s="83"/>
      <c r="C246" s="34"/>
      <c r="D246" s="150"/>
      <c r="E246" s="35"/>
      <c r="F246" s="35"/>
      <c r="G246" s="35"/>
      <c r="H246" s="155"/>
      <c r="I246" s="155"/>
      <c r="J246" s="8"/>
      <c r="K246" s="8"/>
      <c r="L246" s="8"/>
      <c r="M246" s="8"/>
      <c r="N246" s="8"/>
      <c r="O246" s="8"/>
      <c r="P246" s="8"/>
      <c r="Q246" s="8"/>
      <c r="R246" s="8"/>
      <c r="S246" s="8"/>
      <c r="T246" s="8"/>
      <c r="U246" s="8"/>
      <c r="V246" s="8"/>
      <c r="W246" s="8"/>
      <c r="X246" s="8"/>
      <c r="Y246" s="8"/>
      <c r="Z246" s="8"/>
    </row>
    <row r="247" spans="1:26" ht="12.75" customHeight="1" x14ac:dyDescent="0.15">
      <c r="A247" s="8"/>
      <c r="B247" s="83"/>
      <c r="C247" s="34"/>
      <c r="D247" s="150"/>
      <c r="E247" s="35"/>
      <c r="F247" s="35"/>
      <c r="G247" s="35"/>
      <c r="H247" s="155"/>
      <c r="I247" s="155"/>
      <c r="J247" s="8"/>
      <c r="K247" s="8"/>
      <c r="L247" s="8"/>
      <c r="M247" s="8"/>
      <c r="N247" s="8"/>
      <c r="O247" s="8"/>
      <c r="P247" s="8"/>
      <c r="Q247" s="8"/>
      <c r="R247" s="8"/>
      <c r="S247" s="8"/>
      <c r="T247" s="8"/>
      <c r="U247" s="8"/>
      <c r="V247" s="8"/>
      <c r="W247" s="8"/>
      <c r="X247" s="8"/>
      <c r="Y247" s="8"/>
      <c r="Z247" s="8"/>
    </row>
    <row r="248" spans="1:26" ht="12.75" customHeight="1" x14ac:dyDescent="0.15">
      <c r="A248" s="8"/>
      <c r="B248" s="83"/>
      <c r="C248" s="34"/>
      <c r="D248" s="150"/>
      <c r="E248" s="35"/>
      <c r="F248" s="35"/>
      <c r="G248" s="35"/>
      <c r="H248" s="155"/>
      <c r="I248" s="155"/>
      <c r="J248" s="8"/>
      <c r="K248" s="8"/>
      <c r="L248" s="8"/>
      <c r="M248" s="8"/>
      <c r="N248" s="8"/>
      <c r="O248" s="8"/>
      <c r="P248" s="8"/>
      <c r="Q248" s="8"/>
      <c r="R248" s="8"/>
      <c r="S248" s="8"/>
      <c r="T248" s="8"/>
      <c r="U248" s="8"/>
      <c r="V248" s="8"/>
      <c r="W248" s="8"/>
      <c r="X248" s="8"/>
      <c r="Y248" s="8"/>
      <c r="Z248" s="8"/>
    </row>
    <row r="249" spans="1:26" ht="12.75" customHeight="1" x14ac:dyDescent="0.15">
      <c r="A249" s="8"/>
      <c r="B249" s="83"/>
      <c r="C249" s="34"/>
      <c r="D249" s="150"/>
      <c r="E249" s="35"/>
      <c r="F249" s="35"/>
      <c r="G249" s="35"/>
      <c r="H249" s="155"/>
      <c r="I249" s="155"/>
      <c r="J249" s="8"/>
      <c r="K249" s="8"/>
      <c r="L249" s="8"/>
      <c r="M249" s="8"/>
      <c r="N249" s="8"/>
      <c r="O249" s="8"/>
      <c r="P249" s="8"/>
      <c r="Q249" s="8"/>
      <c r="R249" s="8"/>
      <c r="S249" s="8"/>
      <c r="T249" s="8"/>
      <c r="U249" s="8"/>
      <c r="V249" s="8"/>
      <c r="W249" s="8"/>
      <c r="X249" s="8"/>
      <c r="Y249" s="8"/>
      <c r="Z249" s="8"/>
    </row>
    <row r="250" spans="1:26" ht="12.75" customHeight="1" x14ac:dyDescent="0.15">
      <c r="A250" s="8"/>
      <c r="B250" s="83"/>
      <c r="C250" s="34"/>
      <c r="D250" s="150"/>
      <c r="E250" s="35"/>
      <c r="F250" s="35"/>
      <c r="G250" s="35"/>
      <c r="H250" s="155"/>
      <c r="I250" s="155"/>
      <c r="J250" s="8"/>
      <c r="K250" s="8"/>
      <c r="L250" s="8"/>
      <c r="M250" s="8"/>
      <c r="N250" s="8"/>
      <c r="O250" s="8"/>
      <c r="P250" s="8"/>
      <c r="Q250" s="8"/>
      <c r="R250" s="8"/>
      <c r="S250" s="8"/>
      <c r="T250" s="8"/>
      <c r="U250" s="8"/>
      <c r="V250" s="8"/>
      <c r="W250" s="8"/>
      <c r="X250" s="8"/>
      <c r="Y250" s="8"/>
      <c r="Z250" s="8"/>
    </row>
    <row r="251" spans="1:26" ht="12.75" customHeight="1" x14ac:dyDescent="0.15">
      <c r="A251" s="8"/>
      <c r="B251" s="83"/>
      <c r="C251" s="34"/>
      <c r="D251" s="150"/>
      <c r="E251" s="35"/>
      <c r="F251" s="35"/>
      <c r="G251" s="35"/>
      <c r="H251" s="155"/>
      <c r="I251" s="155"/>
      <c r="J251" s="8"/>
      <c r="K251" s="8"/>
      <c r="L251" s="8"/>
      <c r="M251" s="8"/>
      <c r="N251" s="8"/>
      <c r="O251" s="8"/>
      <c r="P251" s="8"/>
      <c r="Q251" s="8"/>
      <c r="R251" s="8"/>
      <c r="S251" s="8"/>
      <c r="T251" s="8"/>
      <c r="U251" s="8"/>
      <c r="V251" s="8"/>
      <c r="W251" s="8"/>
      <c r="X251" s="8"/>
      <c r="Y251" s="8"/>
      <c r="Z251" s="8"/>
    </row>
    <row r="252" spans="1:26" ht="12.75" customHeight="1" x14ac:dyDescent="0.15">
      <c r="A252" s="8"/>
      <c r="B252" s="83"/>
      <c r="C252" s="34"/>
      <c r="D252" s="150"/>
      <c r="E252" s="35"/>
      <c r="F252" s="35"/>
      <c r="G252" s="35"/>
      <c r="H252" s="155"/>
      <c r="I252" s="155"/>
      <c r="J252" s="8"/>
      <c r="K252" s="8"/>
      <c r="L252" s="8"/>
      <c r="M252" s="8"/>
      <c r="N252" s="8"/>
      <c r="O252" s="8"/>
      <c r="P252" s="8"/>
      <c r="Q252" s="8"/>
      <c r="R252" s="8"/>
      <c r="S252" s="8"/>
      <c r="T252" s="8"/>
      <c r="U252" s="8"/>
      <c r="V252" s="8"/>
      <c r="W252" s="8"/>
      <c r="X252" s="8"/>
      <c r="Y252" s="8"/>
      <c r="Z252" s="8"/>
    </row>
    <row r="253" spans="1:26" ht="12.75" customHeight="1" x14ac:dyDescent="0.15">
      <c r="A253" s="8"/>
      <c r="B253" s="83"/>
      <c r="C253" s="34"/>
      <c r="D253" s="150"/>
      <c r="E253" s="35"/>
      <c r="F253" s="35"/>
      <c r="G253" s="35"/>
      <c r="H253" s="155"/>
      <c r="I253" s="155"/>
      <c r="J253" s="8"/>
      <c r="K253" s="8"/>
      <c r="L253" s="8"/>
      <c r="M253" s="8"/>
      <c r="N253" s="8"/>
      <c r="O253" s="8"/>
      <c r="P253" s="8"/>
      <c r="Q253" s="8"/>
      <c r="R253" s="8"/>
      <c r="S253" s="8"/>
      <c r="T253" s="8"/>
      <c r="U253" s="8"/>
      <c r="V253" s="8"/>
      <c r="W253" s="8"/>
      <c r="X253" s="8"/>
      <c r="Y253" s="8"/>
      <c r="Z253" s="8"/>
    </row>
    <row r="254" spans="1:26" ht="12.75" customHeight="1" x14ac:dyDescent="0.15">
      <c r="A254" s="8"/>
      <c r="B254" s="83"/>
      <c r="C254" s="34"/>
      <c r="D254" s="150"/>
      <c r="E254" s="35"/>
      <c r="F254" s="35"/>
      <c r="G254" s="35"/>
      <c r="H254" s="155"/>
      <c r="I254" s="155"/>
      <c r="J254" s="8"/>
      <c r="K254" s="8"/>
      <c r="L254" s="8"/>
      <c r="M254" s="8"/>
      <c r="N254" s="8"/>
      <c r="O254" s="8"/>
      <c r="P254" s="8"/>
      <c r="Q254" s="8"/>
      <c r="R254" s="8"/>
      <c r="S254" s="8"/>
      <c r="T254" s="8"/>
      <c r="U254" s="8"/>
      <c r="V254" s="8"/>
      <c r="W254" s="8"/>
      <c r="X254" s="8"/>
      <c r="Y254" s="8"/>
      <c r="Z254" s="8"/>
    </row>
    <row r="255" spans="1:26" ht="12.75" customHeight="1" x14ac:dyDescent="0.15">
      <c r="A255" s="8"/>
      <c r="B255" s="83"/>
      <c r="C255" s="34"/>
      <c r="D255" s="150"/>
      <c r="E255" s="35"/>
      <c r="F255" s="35"/>
      <c r="G255" s="35"/>
      <c r="H255" s="155"/>
      <c r="I255" s="155"/>
      <c r="J255" s="8"/>
      <c r="K255" s="8"/>
      <c r="L255" s="8"/>
      <c r="M255" s="8"/>
      <c r="N255" s="8"/>
      <c r="O255" s="8"/>
      <c r="P255" s="8"/>
      <c r="Q255" s="8"/>
      <c r="R255" s="8"/>
      <c r="S255" s="8"/>
      <c r="T255" s="8"/>
      <c r="U255" s="8"/>
      <c r="V255" s="8"/>
      <c r="W255" s="8"/>
      <c r="X255" s="8"/>
      <c r="Y255" s="8"/>
      <c r="Z255" s="8"/>
    </row>
    <row r="256" spans="1:26" ht="12.75" customHeight="1" x14ac:dyDescent="0.15">
      <c r="A256" s="8"/>
      <c r="B256" s="83"/>
      <c r="C256" s="34"/>
      <c r="D256" s="150"/>
      <c r="E256" s="35"/>
      <c r="F256" s="35"/>
      <c r="G256" s="35"/>
      <c r="H256" s="155"/>
      <c r="I256" s="155"/>
      <c r="J256" s="8"/>
      <c r="K256" s="8"/>
      <c r="L256" s="8"/>
      <c r="M256" s="8"/>
      <c r="N256" s="8"/>
      <c r="O256" s="8"/>
      <c r="P256" s="8"/>
      <c r="Q256" s="8"/>
      <c r="R256" s="8"/>
      <c r="S256" s="8"/>
      <c r="T256" s="8"/>
      <c r="U256" s="8"/>
      <c r="V256" s="8"/>
      <c r="W256" s="8"/>
      <c r="X256" s="8"/>
      <c r="Y256" s="8"/>
      <c r="Z256" s="8"/>
    </row>
    <row r="257" spans="1:26" ht="12.75" customHeight="1" x14ac:dyDescent="0.15">
      <c r="A257" s="8"/>
      <c r="B257" s="83"/>
      <c r="C257" s="34"/>
      <c r="D257" s="150"/>
      <c r="E257" s="35"/>
      <c r="F257" s="35"/>
      <c r="G257" s="35"/>
      <c r="H257" s="155"/>
      <c r="I257" s="155"/>
      <c r="J257" s="8"/>
      <c r="K257" s="8"/>
      <c r="L257" s="8"/>
      <c r="M257" s="8"/>
      <c r="N257" s="8"/>
      <c r="O257" s="8"/>
      <c r="P257" s="8"/>
      <c r="Q257" s="8"/>
      <c r="R257" s="8"/>
      <c r="S257" s="8"/>
      <c r="T257" s="8"/>
      <c r="U257" s="8"/>
      <c r="V257" s="8"/>
      <c r="W257" s="8"/>
      <c r="X257" s="8"/>
      <c r="Y257" s="8"/>
      <c r="Z257" s="8"/>
    </row>
    <row r="258" spans="1:26" ht="12.75" customHeight="1" x14ac:dyDescent="0.15">
      <c r="A258" s="8"/>
      <c r="B258" s="83"/>
      <c r="C258" s="34"/>
      <c r="D258" s="150"/>
      <c r="E258" s="35"/>
      <c r="F258" s="35"/>
      <c r="G258" s="35"/>
      <c r="H258" s="155"/>
      <c r="I258" s="155"/>
      <c r="J258" s="8"/>
      <c r="K258" s="8"/>
      <c r="L258" s="8"/>
      <c r="M258" s="8"/>
      <c r="N258" s="8"/>
      <c r="O258" s="8"/>
      <c r="P258" s="8"/>
      <c r="Q258" s="8"/>
      <c r="R258" s="8"/>
      <c r="S258" s="8"/>
      <c r="T258" s="8"/>
      <c r="U258" s="8"/>
      <c r="V258" s="8"/>
      <c r="W258" s="8"/>
      <c r="X258" s="8"/>
      <c r="Y258" s="8"/>
      <c r="Z258" s="8"/>
    </row>
    <row r="259" spans="1:26" ht="12.75" customHeight="1" x14ac:dyDescent="0.15">
      <c r="A259" s="8"/>
      <c r="B259" s="83"/>
      <c r="C259" s="34"/>
      <c r="D259" s="150"/>
      <c r="E259" s="35"/>
      <c r="F259" s="35"/>
      <c r="G259" s="35"/>
      <c r="H259" s="155"/>
      <c r="I259" s="155"/>
      <c r="J259" s="8"/>
      <c r="K259" s="8"/>
      <c r="L259" s="8"/>
      <c r="M259" s="8"/>
      <c r="N259" s="8"/>
      <c r="O259" s="8"/>
      <c r="P259" s="8"/>
      <c r="Q259" s="8"/>
      <c r="R259" s="8"/>
      <c r="S259" s="8"/>
      <c r="T259" s="8"/>
      <c r="U259" s="8"/>
      <c r="V259" s="8"/>
      <c r="W259" s="8"/>
      <c r="X259" s="8"/>
      <c r="Y259" s="8"/>
      <c r="Z259" s="8"/>
    </row>
    <row r="260" spans="1:26" ht="12.75" customHeight="1" x14ac:dyDescent="0.15">
      <c r="A260" s="8"/>
      <c r="B260" s="83"/>
      <c r="C260" s="34"/>
      <c r="D260" s="150"/>
      <c r="E260" s="35"/>
      <c r="F260" s="35"/>
      <c r="G260" s="35"/>
      <c r="H260" s="155"/>
      <c r="I260" s="155"/>
      <c r="J260" s="8"/>
      <c r="K260" s="8"/>
      <c r="L260" s="8"/>
      <c r="M260" s="8"/>
      <c r="N260" s="8"/>
      <c r="O260" s="8"/>
      <c r="P260" s="8"/>
      <c r="Q260" s="8"/>
      <c r="R260" s="8"/>
      <c r="S260" s="8"/>
      <c r="T260" s="8"/>
      <c r="U260" s="8"/>
      <c r="V260" s="8"/>
      <c r="W260" s="8"/>
      <c r="X260" s="8"/>
      <c r="Y260" s="8"/>
      <c r="Z260" s="8"/>
    </row>
    <row r="261" spans="1:26" ht="12.75" customHeight="1" x14ac:dyDescent="0.15">
      <c r="A261" s="8"/>
      <c r="B261" s="83"/>
      <c r="C261" s="34"/>
      <c r="D261" s="150"/>
      <c r="E261" s="35"/>
      <c r="F261" s="35"/>
      <c r="G261" s="35"/>
      <c r="H261" s="155"/>
      <c r="I261" s="155"/>
      <c r="J261" s="8"/>
      <c r="K261" s="8"/>
      <c r="L261" s="8"/>
      <c r="M261" s="8"/>
      <c r="N261" s="8"/>
      <c r="O261" s="8"/>
      <c r="P261" s="8"/>
      <c r="Q261" s="8"/>
      <c r="R261" s="8"/>
      <c r="S261" s="8"/>
      <c r="T261" s="8"/>
      <c r="U261" s="8"/>
      <c r="V261" s="8"/>
      <c r="W261" s="8"/>
      <c r="X261" s="8"/>
      <c r="Y261" s="8"/>
      <c r="Z261" s="8"/>
    </row>
    <row r="262" spans="1:26" ht="12.75" customHeight="1" x14ac:dyDescent="0.15">
      <c r="A262" s="8"/>
      <c r="B262" s="83"/>
      <c r="C262" s="34"/>
      <c r="D262" s="150"/>
      <c r="E262" s="35"/>
      <c r="F262" s="35"/>
      <c r="G262" s="35"/>
      <c r="H262" s="155"/>
      <c r="I262" s="155"/>
      <c r="J262" s="8"/>
      <c r="K262" s="8"/>
      <c r="L262" s="8"/>
      <c r="M262" s="8"/>
      <c r="N262" s="8"/>
      <c r="O262" s="8"/>
      <c r="P262" s="8"/>
      <c r="Q262" s="8"/>
      <c r="R262" s="8"/>
      <c r="S262" s="8"/>
      <c r="T262" s="8"/>
      <c r="U262" s="8"/>
      <c r="V262" s="8"/>
      <c r="W262" s="8"/>
      <c r="X262" s="8"/>
      <c r="Y262" s="8"/>
      <c r="Z262" s="8"/>
    </row>
    <row r="263" spans="1:26" ht="12.75" customHeight="1" x14ac:dyDescent="0.15">
      <c r="A263" s="8"/>
      <c r="B263" s="83"/>
      <c r="C263" s="34"/>
      <c r="D263" s="150"/>
      <c r="E263" s="35"/>
      <c r="F263" s="35"/>
      <c r="G263" s="35"/>
      <c r="H263" s="155"/>
      <c r="I263" s="155"/>
      <c r="J263" s="8"/>
      <c r="K263" s="8"/>
      <c r="L263" s="8"/>
      <c r="M263" s="8"/>
      <c r="N263" s="8"/>
      <c r="O263" s="8"/>
      <c r="P263" s="8"/>
      <c r="Q263" s="8"/>
      <c r="R263" s="8"/>
      <c r="S263" s="8"/>
      <c r="T263" s="8"/>
      <c r="U263" s="8"/>
      <c r="V263" s="8"/>
      <c r="W263" s="8"/>
      <c r="X263" s="8"/>
      <c r="Y263" s="8"/>
      <c r="Z263" s="8"/>
    </row>
    <row r="264" spans="1:26" ht="12.75" customHeight="1" x14ac:dyDescent="0.15">
      <c r="A264" s="8"/>
      <c r="B264" s="83"/>
      <c r="C264" s="34"/>
      <c r="D264" s="150"/>
      <c r="E264" s="35"/>
      <c r="F264" s="35"/>
      <c r="G264" s="35"/>
      <c r="H264" s="155"/>
      <c r="I264" s="155"/>
      <c r="J264" s="8"/>
      <c r="K264" s="8"/>
      <c r="L264" s="8"/>
      <c r="M264" s="8"/>
      <c r="N264" s="8"/>
      <c r="O264" s="8"/>
      <c r="P264" s="8"/>
      <c r="Q264" s="8"/>
      <c r="R264" s="8"/>
      <c r="S264" s="8"/>
      <c r="T264" s="8"/>
      <c r="U264" s="8"/>
      <c r="V264" s="8"/>
      <c r="W264" s="8"/>
      <c r="X264" s="8"/>
      <c r="Y264" s="8"/>
      <c r="Z264" s="8"/>
    </row>
    <row r="265" spans="1:26" ht="12.75" customHeight="1" x14ac:dyDescent="0.15">
      <c r="A265" s="8"/>
      <c r="B265" s="83"/>
      <c r="C265" s="34"/>
      <c r="D265" s="150"/>
      <c r="E265" s="35"/>
      <c r="F265" s="35"/>
      <c r="G265" s="35"/>
      <c r="H265" s="155"/>
      <c r="I265" s="155"/>
      <c r="J265" s="8"/>
      <c r="K265" s="8"/>
      <c r="L265" s="8"/>
      <c r="M265" s="8"/>
      <c r="N265" s="8"/>
      <c r="O265" s="8"/>
      <c r="P265" s="8"/>
      <c r="Q265" s="8"/>
      <c r="R265" s="8"/>
      <c r="S265" s="8"/>
      <c r="T265" s="8"/>
      <c r="U265" s="8"/>
      <c r="V265" s="8"/>
      <c r="W265" s="8"/>
      <c r="X265" s="8"/>
      <c r="Y265" s="8"/>
      <c r="Z265" s="8"/>
    </row>
    <row r="266" spans="1:26" ht="12.75" customHeight="1" x14ac:dyDescent="0.15">
      <c r="A266" s="8"/>
      <c r="B266" s="83"/>
      <c r="C266" s="34"/>
      <c r="D266" s="150"/>
      <c r="E266" s="35"/>
      <c r="F266" s="35"/>
      <c r="G266" s="35"/>
      <c r="H266" s="155"/>
      <c r="I266" s="155"/>
      <c r="J266" s="8"/>
      <c r="K266" s="8"/>
      <c r="L266" s="8"/>
      <c r="M266" s="8"/>
      <c r="N266" s="8"/>
      <c r="O266" s="8"/>
      <c r="P266" s="8"/>
      <c r="Q266" s="8"/>
      <c r="R266" s="8"/>
      <c r="S266" s="8"/>
      <c r="T266" s="8"/>
      <c r="U266" s="8"/>
      <c r="V266" s="8"/>
      <c r="W266" s="8"/>
      <c r="X266" s="8"/>
      <c r="Y266" s="8"/>
      <c r="Z266" s="8"/>
    </row>
    <row r="267" spans="1:26" ht="12.75" customHeight="1" x14ac:dyDescent="0.15">
      <c r="A267" s="8"/>
      <c r="B267" s="83"/>
      <c r="C267" s="34"/>
      <c r="D267" s="150"/>
      <c r="E267" s="35"/>
      <c r="F267" s="35"/>
      <c r="G267" s="35"/>
      <c r="H267" s="155"/>
      <c r="I267" s="155"/>
      <c r="J267" s="8"/>
      <c r="K267" s="8"/>
      <c r="L267" s="8"/>
      <c r="M267" s="8"/>
      <c r="N267" s="8"/>
      <c r="O267" s="8"/>
      <c r="P267" s="8"/>
      <c r="Q267" s="8"/>
      <c r="R267" s="8"/>
      <c r="S267" s="8"/>
      <c r="T267" s="8"/>
      <c r="U267" s="8"/>
      <c r="V267" s="8"/>
      <c r="W267" s="8"/>
      <c r="X267" s="8"/>
      <c r="Y267" s="8"/>
      <c r="Z267" s="8"/>
    </row>
    <row r="268" spans="1:26" ht="12.75" customHeight="1" x14ac:dyDescent="0.15">
      <c r="A268" s="8"/>
      <c r="B268" s="83"/>
      <c r="C268" s="34"/>
      <c r="D268" s="150"/>
      <c r="E268" s="35"/>
      <c r="F268" s="35"/>
      <c r="G268" s="35"/>
      <c r="H268" s="155"/>
      <c r="I268" s="155"/>
      <c r="J268" s="8"/>
      <c r="K268" s="8"/>
      <c r="L268" s="8"/>
      <c r="M268" s="8"/>
      <c r="N268" s="8"/>
      <c r="O268" s="8"/>
      <c r="P268" s="8"/>
      <c r="Q268" s="8"/>
      <c r="R268" s="8"/>
      <c r="S268" s="8"/>
      <c r="T268" s="8"/>
      <c r="U268" s="8"/>
      <c r="V268" s="8"/>
      <c r="W268" s="8"/>
      <c r="X268" s="8"/>
      <c r="Y268" s="8"/>
      <c r="Z268" s="8"/>
    </row>
    <row r="269" spans="1:26" ht="12.75" customHeight="1" x14ac:dyDescent="0.15">
      <c r="A269" s="8"/>
      <c r="B269" s="83"/>
      <c r="C269" s="34"/>
      <c r="D269" s="150"/>
      <c r="E269" s="35"/>
      <c r="F269" s="35"/>
      <c r="G269" s="35"/>
      <c r="H269" s="155"/>
      <c r="I269" s="155"/>
      <c r="J269" s="8"/>
      <c r="K269" s="8"/>
      <c r="L269" s="8"/>
      <c r="M269" s="8"/>
      <c r="N269" s="8"/>
      <c r="O269" s="8"/>
      <c r="P269" s="8"/>
      <c r="Q269" s="8"/>
      <c r="R269" s="8"/>
      <c r="S269" s="8"/>
      <c r="T269" s="8"/>
      <c r="U269" s="8"/>
      <c r="V269" s="8"/>
      <c r="W269" s="8"/>
      <c r="X269" s="8"/>
      <c r="Y269" s="8"/>
      <c r="Z269" s="8"/>
    </row>
    <row r="270" spans="1:26" ht="12.75" customHeight="1" x14ac:dyDescent="0.15">
      <c r="A270" s="8"/>
      <c r="B270" s="83"/>
      <c r="C270" s="34"/>
      <c r="D270" s="150"/>
      <c r="E270" s="35"/>
      <c r="F270" s="35"/>
      <c r="G270" s="35"/>
      <c r="H270" s="155"/>
      <c r="I270" s="155"/>
      <c r="J270" s="8"/>
      <c r="K270" s="8"/>
      <c r="L270" s="8"/>
      <c r="M270" s="8"/>
      <c r="N270" s="8"/>
      <c r="O270" s="8"/>
      <c r="P270" s="8"/>
      <c r="Q270" s="8"/>
      <c r="R270" s="8"/>
      <c r="S270" s="8"/>
      <c r="T270" s="8"/>
      <c r="U270" s="8"/>
      <c r="V270" s="8"/>
      <c r="W270" s="8"/>
      <c r="X270" s="8"/>
      <c r="Y270" s="8"/>
      <c r="Z270" s="8"/>
    </row>
    <row r="271" spans="1:26" ht="12.75" customHeight="1" x14ac:dyDescent="0.15">
      <c r="A271" s="8"/>
      <c r="B271" s="83"/>
      <c r="C271" s="34"/>
      <c r="D271" s="150"/>
      <c r="E271" s="35"/>
      <c r="F271" s="35"/>
      <c r="G271" s="35"/>
      <c r="H271" s="155"/>
      <c r="I271" s="155"/>
      <c r="J271" s="8"/>
      <c r="K271" s="8"/>
      <c r="L271" s="8"/>
      <c r="M271" s="8"/>
      <c r="N271" s="8"/>
      <c r="O271" s="8"/>
      <c r="P271" s="8"/>
      <c r="Q271" s="8"/>
      <c r="R271" s="8"/>
      <c r="S271" s="8"/>
      <c r="T271" s="8"/>
      <c r="U271" s="8"/>
      <c r="V271" s="8"/>
      <c r="W271" s="8"/>
      <c r="X271" s="8"/>
      <c r="Y271" s="8"/>
      <c r="Z271" s="8"/>
    </row>
    <row r="272" spans="1:26" ht="12.75" customHeight="1" x14ac:dyDescent="0.15">
      <c r="A272" s="8"/>
      <c r="B272" s="83"/>
      <c r="C272" s="34"/>
      <c r="D272" s="150"/>
      <c r="E272" s="35"/>
      <c r="F272" s="35"/>
      <c r="G272" s="35"/>
      <c r="H272" s="155"/>
      <c r="I272" s="155"/>
      <c r="J272" s="8"/>
      <c r="K272" s="8"/>
      <c r="L272" s="8"/>
      <c r="M272" s="8"/>
      <c r="N272" s="8"/>
      <c r="O272" s="8"/>
      <c r="P272" s="8"/>
      <c r="Q272" s="8"/>
      <c r="R272" s="8"/>
      <c r="S272" s="8"/>
      <c r="T272" s="8"/>
      <c r="U272" s="8"/>
      <c r="V272" s="8"/>
      <c r="W272" s="8"/>
      <c r="X272" s="8"/>
      <c r="Y272" s="8"/>
      <c r="Z272" s="8"/>
    </row>
    <row r="273" spans="1:26" ht="12.75" customHeight="1" x14ac:dyDescent="0.15">
      <c r="A273" s="8"/>
      <c r="B273" s="83"/>
      <c r="C273" s="34"/>
      <c r="D273" s="150"/>
      <c r="E273" s="35"/>
      <c r="F273" s="35"/>
      <c r="G273" s="35"/>
      <c r="H273" s="155"/>
      <c r="I273" s="155"/>
      <c r="J273" s="8"/>
      <c r="K273" s="8"/>
      <c r="L273" s="8"/>
      <c r="M273" s="8"/>
      <c r="N273" s="8"/>
      <c r="O273" s="8"/>
      <c r="P273" s="8"/>
      <c r="Q273" s="8"/>
      <c r="R273" s="8"/>
      <c r="S273" s="8"/>
      <c r="T273" s="8"/>
      <c r="U273" s="8"/>
      <c r="V273" s="8"/>
      <c r="W273" s="8"/>
      <c r="X273" s="8"/>
      <c r="Y273" s="8"/>
      <c r="Z273" s="8"/>
    </row>
    <row r="274" spans="1:26" ht="12.75" customHeight="1" x14ac:dyDescent="0.15">
      <c r="A274" s="8"/>
      <c r="B274" s="83"/>
      <c r="C274" s="34"/>
      <c r="D274" s="150"/>
      <c r="E274" s="35"/>
      <c r="F274" s="35"/>
      <c r="G274" s="35"/>
      <c r="H274" s="155"/>
      <c r="I274" s="155"/>
      <c r="J274" s="8"/>
      <c r="K274" s="8"/>
      <c r="L274" s="8"/>
      <c r="M274" s="8"/>
      <c r="N274" s="8"/>
      <c r="O274" s="8"/>
      <c r="P274" s="8"/>
      <c r="Q274" s="8"/>
      <c r="R274" s="8"/>
      <c r="S274" s="8"/>
      <c r="T274" s="8"/>
      <c r="U274" s="8"/>
      <c r="V274" s="8"/>
      <c r="W274" s="8"/>
      <c r="X274" s="8"/>
      <c r="Y274" s="8"/>
      <c r="Z274" s="8"/>
    </row>
    <row r="275" spans="1:26" ht="12.75" customHeight="1" x14ac:dyDescent="0.15">
      <c r="A275" s="8"/>
      <c r="B275" s="83"/>
      <c r="C275" s="34"/>
      <c r="D275" s="150"/>
      <c r="E275" s="35"/>
      <c r="F275" s="35"/>
      <c r="G275" s="35"/>
      <c r="H275" s="155"/>
      <c r="I275" s="155"/>
      <c r="J275" s="8"/>
      <c r="K275" s="8"/>
      <c r="L275" s="8"/>
      <c r="M275" s="8"/>
      <c r="N275" s="8"/>
      <c r="O275" s="8"/>
      <c r="P275" s="8"/>
      <c r="Q275" s="8"/>
      <c r="R275" s="8"/>
      <c r="S275" s="8"/>
      <c r="T275" s="8"/>
      <c r="U275" s="8"/>
      <c r="V275" s="8"/>
      <c r="W275" s="8"/>
      <c r="X275" s="8"/>
      <c r="Y275" s="8"/>
      <c r="Z275" s="8"/>
    </row>
    <row r="276" spans="1:26" ht="12.75" customHeight="1" x14ac:dyDescent="0.15">
      <c r="A276" s="8"/>
      <c r="B276" s="83"/>
      <c r="C276" s="34"/>
      <c r="D276" s="150"/>
      <c r="E276" s="35"/>
      <c r="F276" s="35"/>
      <c r="G276" s="35"/>
      <c r="H276" s="155"/>
      <c r="I276" s="155"/>
      <c r="J276" s="8"/>
      <c r="K276" s="8"/>
      <c r="L276" s="8"/>
      <c r="M276" s="8"/>
      <c r="N276" s="8"/>
      <c r="O276" s="8"/>
      <c r="P276" s="8"/>
      <c r="Q276" s="8"/>
      <c r="R276" s="8"/>
      <c r="S276" s="8"/>
      <c r="T276" s="8"/>
      <c r="U276" s="8"/>
      <c r="V276" s="8"/>
      <c r="W276" s="8"/>
      <c r="X276" s="8"/>
      <c r="Y276" s="8"/>
      <c r="Z276" s="8"/>
    </row>
    <row r="277" spans="1:26" ht="12.75" customHeight="1" x14ac:dyDescent="0.15">
      <c r="A277" s="8"/>
      <c r="B277" s="83"/>
      <c r="C277" s="34"/>
      <c r="D277" s="150"/>
      <c r="E277" s="35"/>
      <c r="F277" s="35"/>
      <c r="G277" s="35"/>
      <c r="H277" s="155"/>
      <c r="I277" s="155"/>
      <c r="J277" s="8"/>
      <c r="K277" s="8"/>
      <c r="L277" s="8"/>
      <c r="M277" s="8"/>
      <c r="N277" s="8"/>
      <c r="O277" s="8"/>
      <c r="P277" s="8"/>
      <c r="Q277" s="8"/>
      <c r="R277" s="8"/>
      <c r="S277" s="8"/>
      <c r="T277" s="8"/>
      <c r="U277" s="8"/>
      <c r="V277" s="8"/>
      <c r="W277" s="8"/>
      <c r="X277" s="8"/>
      <c r="Y277" s="8"/>
      <c r="Z277" s="8"/>
    </row>
    <row r="278" spans="1:26" ht="12.75" customHeight="1" x14ac:dyDescent="0.15">
      <c r="A278" s="8"/>
      <c r="B278" s="83"/>
      <c r="C278" s="34"/>
      <c r="D278" s="150"/>
      <c r="E278" s="35"/>
      <c r="F278" s="35"/>
      <c r="G278" s="35"/>
      <c r="H278" s="155"/>
      <c r="I278" s="155"/>
      <c r="J278" s="8"/>
      <c r="K278" s="8"/>
      <c r="L278" s="8"/>
      <c r="M278" s="8"/>
      <c r="N278" s="8"/>
      <c r="O278" s="8"/>
      <c r="P278" s="8"/>
      <c r="Q278" s="8"/>
      <c r="R278" s="8"/>
      <c r="S278" s="8"/>
      <c r="T278" s="8"/>
      <c r="U278" s="8"/>
      <c r="V278" s="8"/>
      <c r="W278" s="8"/>
      <c r="X278" s="8"/>
      <c r="Y278" s="8"/>
      <c r="Z278" s="8"/>
    </row>
    <row r="279" spans="1:26" ht="12.75" customHeight="1" x14ac:dyDescent="0.15">
      <c r="A279" s="8"/>
      <c r="B279" s="83"/>
      <c r="C279" s="34"/>
      <c r="D279" s="150"/>
      <c r="E279" s="35"/>
      <c r="F279" s="35"/>
      <c r="G279" s="35"/>
      <c r="H279" s="155"/>
      <c r="I279" s="155"/>
      <c r="J279" s="8"/>
      <c r="K279" s="8"/>
      <c r="L279" s="8"/>
      <c r="M279" s="8"/>
      <c r="N279" s="8"/>
      <c r="O279" s="8"/>
      <c r="P279" s="8"/>
      <c r="Q279" s="8"/>
      <c r="R279" s="8"/>
      <c r="S279" s="8"/>
      <c r="T279" s="8"/>
      <c r="U279" s="8"/>
      <c r="V279" s="8"/>
      <c r="W279" s="8"/>
      <c r="X279" s="8"/>
      <c r="Y279" s="8"/>
      <c r="Z279" s="8"/>
    </row>
    <row r="280" spans="1:26" ht="12.75" customHeight="1" x14ac:dyDescent="0.15">
      <c r="A280" s="8"/>
      <c r="B280" s="83"/>
      <c r="C280" s="34"/>
      <c r="D280" s="150"/>
      <c r="E280" s="35"/>
      <c r="F280" s="35"/>
      <c r="G280" s="35"/>
      <c r="H280" s="155"/>
      <c r="I280" s="155"/>
      <c r="J280" s="8"/>
      <c r="K280" s="8"/>
      <c r="L280" s="8"/>
      <c r="M280" s="8"/>
      <c r="N280" s="8"/>
      <c r="O280" s="8"/>
      <c r="P280" s="8"/>
      <c r="Q280" s="8"/>
      <c r="R280" s="8"/>
      <c r="S280" s="8"/>
      <c r="T280" s="8"/>
      <c r="U280" s="8"/>
      <c r="V280" s="8"/>
      <c r="W280" s="8"/>
      <c r="X280" s="8"/>
      <c r="Y280" s="8"/>
      <c r="Z280" s="8"/>
    </row>
    <row r="281" spans="1:26" ht="12.75" customHeight="1" x14ac:dyDescent="0.15">
      <c r="A281" s="8"/>
      <c r="B281" s="83"/>
      <c r="C281" s="34"/>
      <c r="D281" s="150"/>
      <c r="E281" s="35"/>
      <c r="F281" s="35"/>
      <c r="G281" s="35"/>
      <c r="H281" s="155"/>
      <c r="I281" s="155"/>
      <c r="J281" s="8"/>
      <c r="K281" s="8"/>
      <c r="L281" s="8"/>
      <c r="M281" s="8"/>
      <c r="N281" s="8"/>
      <c r="O281" s="8"/>
      <c r="P281" s="8"/>
      <c r="Q281" s="8"/>
      <c r="R281" s="8"/>
      <c r="S281" s="8"/>
      <c r="T281" s="8"/>
      <c r="U281" s="8"/>
      <c r="V281" s="8"/>
      <c r="W281" s="8"/>
      <c r="X281" s="8"/>
      <c r="Y281" s="8"/>
      <c r="Z281" s="8"/>
    </row>
    <row r="282" spans="1:26" ht="12.75" customHeight="1" x14ac:dyDescent="0.15">
      <c r="A282" s="8"/>
      <c r="B282" s="83"/>
      <c r="C282" s="34"/>
      <c r="D282" s="150"/>
      <c r="E282" s="35"/>
      <c r="F282" s="35"/>
      <c r="G282" s="35"/>
      <c r="H282" s="155"/>
      <c r="I282" s="155"/>
      <c r="J282" s="8"/>
      <c r="K282" s="8"/>
      <c r="L282" s="8"/>
      <c r="M282" s="8"/>
      <c r="N282" s="8"/>
      <c r="O282" s="8"/>
      <c r="P282" s="8"/>
      <c r="Q282" s="8"/>
      <c r="R282" s="8"/>
      <c r="S282" s="8"/>
      <c r="T282" s="8"/>
      <c r="U282" s="8"/>
      <c r="V282" s="8"/>
      <c r="W282" s="8"/>
      <c r="X282" s="8"/>
      <c r="Y282" s="8"/>
      <c r="Z282" s="8"/>
    </row>
    <row r="283" spans="1:26" ht="12.75" customHeight="1" x14ac:dyDescent="0.15">
      <c r="A283" s="8"/>
      <c r="B283" s="83"/>
      <c r="C283" s="34"/>
      <c r="D283" s="150"/>
      <c r="E283" s="35"/>
      <c r="F283" s="35"/>
      <c r="G283" s="35"/>
      <c r="H283" s="155"/>
      <c r="I283" s="155"/>
      <c r="J283" s="8"/>
      <c r="K283" s="8"/>
      <c r="L283" s="8"/>
      <c r="M283" s="8"/>
      <c r="N283" s="8"/>
      <c r="O283" s="8"/>
      <c r="P283" s="8"/>
      <c r="Q283" s="8"/>
      <c r="R283" s="8"/>
      <c r="S283" s="8"/>
      <c r="T283" s="8"/>
      <c r="U283" s="8"/>
      <c r="V283" s="8"/>
      <c r="W283" s="8"/>
      <c r="X283" s="8"/>
      <c r="Y283" s="8"/>
      <c r="Z283" s="8"/>
    </row>
    <row r="284" spans="1:26" ht="12.75" customHeight="1" x14ac:dyDescent="0.15">
      <c r="A284" s="8"/>
      <c r="B284" s="83"/>
      <c r="C284" s="34"/>
      <c r="D284" s="150"/>
      <c r="E284" s="35"/>
      <c r="F284" s="35"/>
      <c r="G284" s="35"/>
      <c r="H284" s="155"/>
      <c r="I284" s="155"/>
      <c r="J284" s="8"/>
      <c r="K284" s="8"/>
      <c r="L284" s="8"/>
      <c r="M284" s="8"/>
      <c r="N284" s="8"/>
      <c r="O284" s="8"/>
      <c r="P284" s="8"/>
      <c r="Q284" s="8"/>
      <c r="R284" s="8"/>
      <c r="S284" s="8"/>
      <c r="T284" s="8"/>
      <c r="U284" s="8"/>
      <c r="V284" s="8"/>
      <c r="W284" s="8"/>
      <c r="X284" s="8"/>
      <c r="Y284" s="8"/>
      <c r="Z284" s="8"/>
    </row>
    <row r="285" spans="1:26" ht="12.75" customHeight="1" x14ac:dyDescent="0.15">
      <c r="A285" s="8"/>
      <c r="B285" s="83"/>
      <c r="C285" s="34"/>
      <c r="D285" s="150"/>
      <c r="E285" s="35"/>
      <c r="F285" s="35"/>
      <c r="G285" s="35"/>
      <c r="H285" s="155"/>
      <c r="I285" s="155"/>
      <c r="J285" s="8"/>
      <c r="K285" s="8"/>
      <c r="L285" s="8"/>
      <c r="M285" s="8"/>
      <c r="N285" s="8"/>
      <c r="O285" s="8"/>
      <c r="P285" s="8"/>
      <c r="Q285" s="8"/>
      <c r="R285" s="8"/>
      <c r="S285" s="8"/>
      <c r="T285" s="8"/>
      <c r="U285" s="8"/>
      <c r="V285" s="8"/>
      <c r="W285" s="8"/>
      <c r="X285" s="8"/>
      <c r="Y285" s="8"/>
      <c r="Z285" s="8"/>
    </row>
    <row r="286" spans="1:26" ht="12.75" customHeight="1" x14ac:dyDescent="0.15">
      <c r="A286" s="8"/>
      <c r="B286" s="83"/>
      <c r="C286" s="34"/>
      <c r="D286" s="150"/>
      <c r="E286" s="35"/>
      <c r="F286" s="35"/>
      <c r="G286" s="35"/>
      <c r="H286" s="155"/>
      <c r="I286" s="155"/>
      <c r="J286" s="8"/>
      <c r="K286" s="8"/>
      <c r="L286" s="8"/>
      <c r="M286" s="8"/>
      <c r="N286" s="8"/>
      <c r="O286" s="8"/>
      <c r="P286" s="8"/>
      <c r="Q286" s="8"/>
      <c r="R286" s="8"/>
      <c r="S286" s="8"/>
      <c r="T286" s="8"/>
      <c r="U286" s="8"/>
      <c r="V286" s="8"/>
      <c r="W286" s="8"/>
      <c r="X286" s="8"/>
      <c r="Y286" s="8"/>
      <c r="Z286" s="8"/>
    </row>
    <row r="287" spans="1:26" ht="12.75" customHeight="1" x14ac:dyDescent="0.15">
      <c r="A287" s="8"/>
      <c r="B287" s="83"/>
      <c r="C287" s="34"/>
      <c r="D287" s="150"/>
      <c r="E287" s="35"/>
      <c r="F287" s="35"/>
      <c r="G287" s="35"/>
      <c r="H287" s="155"/>
      <c r="I287" s="155"/>
      <c r="J287" s="8"/>
      <c r="K287" s="8"/>
      <c r="L287" s="8"/>
      <c r="M287" s="8"/>
      <c r="N287" s="8"/>
      <c r="O287" s="8"/>
      <c r="P287" s="8"/>
      <c r="Q287" s="8"/>
      <c r="R287" s="8"/>
      <c r="S287" s="8"/>
      <c r="T287" s="8"/>
      <c r="U287" s="8"/>
      <c r="V287" s="8"/>
      <c r="W287" s="8"/>
      <c r="X287" s="8"/>
      <c r="Y287" s="8"/>
      <c r="Z287" s="8"/>
    </row>
    <row r="288" spans="1:26" ht="12.75" customHeight="1" x14ac:dyDescent="0.15">
      <c r="A288" s="8"/>
      <c r="B288" s="83"/>
      <c r="C288" s="34"/>
      <c r="D288" s="150"/>
      <c r="E288" s="35"/>
      <c r="F288" s="35"/>
      <c r="G288" s="35"/>
      <c r="H288" s="155"/>
      <c r="I288" s="155"/>
      <c r="J288" s="8"/>
      <c r="K288" s="8"/>
      <c r="L288" s="8"/>
      <c r="M288" s="8"/>
      <c r="N288" s="8"/>
      <c r="O288" s="8"/>
      <c r="P288" s="8"/>
      <c r="Q288" s="8"/>
      <c r="R288" s="8"/>
      <c r="S288" s="8"/>
      <c r="T288" s="8"/>
      <c r="U288" s="8"/>
      <c r="V288" s="8"/>
      <c r="W288" s="8"/>
      <c r="X288" s="8"/>
      <c r="Y288" s="8"/>
      <c r="Z288" s="8"/>
    </row>
    <row r="289" spans="1:26" ht="12.75" customHeight="1" x14ac:dyDescent="0.15">
      <c r="A289" s="8"/>
      <c r="B289" s="83"/>
      <c r="C289" s="34"/>
      <c r="D289" s="150"/>
      <c r="E289" s="35"/>
      <c r="F289" s="35"/>
      <c r="G289" s="35"/>
      <c r="H289" s="155"/>
      <c r="I289" s="155"/>
      <c r="J289" s="8"/>
      <c r="K289" s="8"/>
      <c r="L289" s="8"/>
      <c r="M289" s="8"/>
      <c r="N289" s="8"/>
      <c r="O289" s="8"/>
      <c r="P289" s="8"/>
      <c r="Q289" s="8"/>
      <c r="R289" s="8"/>
      <c r="S289" s="8"/>
      <c r="T289" s="8"/>
      <c r="U289" s="8"/>
      <c r="V289" s="8"/>
      <c r="W289" s="8"/>
      <c r="X289" s="8"/>
      <c r="Y289" s="8"/>
      <c r="Z289" s="8"/>
    </row>
    <row r="290" spans="1:26" ht="12.75" customHeight="1" x14ac:dyDescent="0.15">
      <c r="A290" s="8"/>
      <c r="B290" s="83"/>
      <c r="C290" s="34"/>
      <c r="D290" s="150"/>
      <c r="E290" s="35"/>
      <c r="F290" s="35"/>
      <c r="G290" s="35"/>
      <c r="H290" s="155"/>
      <c r="I290" s="155"/>
      <c r="J290" s="8"/>
      <c r="K290" s="8"/>
      <c r="L290" s="8"/>
      <c r="M290" s="8"/>
      <c r="N290" s="8"/>
      <c r="O290" s="8"/>
      <c r="P290" s="8"/>
      <c r="Q290" s="8"/>
      <c r="R290" s="8"/>
      <c r="S290" s="8"/>
      <c r="T290" s="8"/>
      <c r="U290" s="8"/>
      <c r="V290" s="8"/>
      <c r="W290" s="8"/>
      <c r="X290" s="8"/>
      <c r="Y290" s="8"/>
      <c r="Z290" s="8"/>
    </row>
    <row r="291" spans="1:26" ht="12.75" customHeight="1" x14ac:dyDescent="0.15">
      <c r="A291" s="8"/>
      <c r="B291" s="83"/>
      <c r="C291" s="34"/>
      <c r="D291" s="150"/>
      <c r="E291" s="35"/>
      <c r="F291" s="35"/>
      <c r="G291" s="35"/>
      <c r="H291" s="155"/>
      <c r="I291" s="155"/>
      <c r="J291" s="8"/>
      <c r="K291" s="8"/>
      <c r="L291" s="8"/>
      <c r="M291" s="8"/>
      <c r="N291" s="8"/>
      <c r="O291" s="8"/>
      <c r="P291" s="8"/>
      <c r="Q291" s="8"/>
      <c r="R291" s="8"/>
      <c r="S291" s="8"/>
      <c r="T291" s="8"/>
      <c r="U291" s="8"/>
      <c r="V291" s="8"/>
      <c r="W291" s="8"/>
      <c r="X291" s="8"/>
      <c r="Y291" s="8"/>
      <c r="Z291" s="8"/>
    </row>
    <row r="292" spans="1:26" ht="12.75" customHeight="1" x14ac:dyDescent="0.15">
      <c r="A292" s="8"/>
      <c r="B292" s="83"/>
      <c r="C292" s="34"/>
      <c r="D292" s="150"/>
      <c r="E292" s="35"/>
      <c r="F292" s="35"/>
      <c r="G292" s="35"/>
      <c r="H292" s="155"/>
      <c r="I292" s="155"/>
      <c r="J292" s="8"/>
      <c r="K292" s="8"/>
      <c r="L292" s="8"/>
      <c r="M292" s="8"/>
      <c r="N292" s="8"/>
      <c r="O292" s="8"/>
      <c r="P292" s="8"/>
      <c r="Q292" s="8"/>
      <c r="R292" s="8"/>
      <c r="S292" s="8"/>
      <c r="T292" s="8"/>
      <c r="U292" s="8"/>
      <c r="V292" s="8"/>
      <c r="W292" s="8"/>
      <c r="X292" s="8"/>
      <c r="Y292" s="8"/>
      <c r="Z292" s="8"/>
    </row>
    <row r="293" spans="1:26" ht="12.75" customHeight="1" x14ac:dyDescent="0.15">
      <c r="A293" s="8"/>
      <c r="B293" s="83"/>
      <c r="C293" s="34"/>
      <c r="D293" s="150"/>
      <c r="E293" s="35"/>
      <c r="F293" s="35"/>
      <c r="G293" s="35"/>
      <c r="H293" s="155"/>
      <c r="I293" s="155"/>
      <c r="J293" s="8"/>
      <c r="K293" s="8"/>
      <c r="L293" s="8"/>
      <c r="M293" s="8"/>
      <c r="N293" s="8"/>
      <c r="O293" s="8"/>
      <c r="P293" s="8"/>
      <c r="Q293" s="8"/>
      <c r="R293" s="8"/>
      <c r="S293" s="8"/>
      <c r="T293" s="8"/>
      <c r="U293" s="8"/>
      <c r="V293" s="8"/>
      <c r="W293" s="8"/>
      <c r="X293" s="8"/>
      <c r="Y293" s="8"/>
      <c r="Z293" s="8"/>
    </row>
    <row r="294" spans="1:26" ht="12.75" customHeight="1" x14ac:dyDescent="0.15">
      <c r="A294" s="8"/>
      <c r="B294" s="83"/>
      <c r="C294" s="34"/>
      <c r="D294" s="150"/>
      <c r="E294" s="35"/>
      <c r="F294" s="35"/>
      <c r="G294" s="35"/>
      <c r="H294" s="155"/>
      <c r="I294" s="155"/>
      <c r="J294" s="8"/>
      <c r="K294" s="8"/>
      <c r="L294" s="8"/>
      <c r="M294" s="8"/>
      <c r="N294" s="8"/>
      <c r="O294" s="8"/>
      <c r="P294" s="8"/>
      <c r="Q294" s="8"/>
      <c r="R294" s="8"/>
      <c r="S294" s="8"/>
      <c r="T294" s="8"/>
      <c r="U294" s="8"/>
      <c r="V294" s="8"/>
      <c r="W294" s="8"/>
      <c r="X294" s="8"/>
      <c r="Y294" s="8"/>
      <c r="Z294" s="8"/>
    </row>
    <row r="295" spans="1:26" ht="12.75" customHeight="1" x14ac:dyDescent="0.15">
      <c r="A295" s="8"/>
      <c r="B295" s="83"/>
      <c r="C295" s="34"/>
      <c r="D295" s="150"/>
      <c r="E295" s="35"/>
      <c r="F295" s="35"/>
      <c r="G295" s="35"/>
      <c r="H295" s="155"/>
      <c r="I295" s="155"/>
      <c r="J295" s="8"/>
      <c r="K295" s="8"/>
      <c r="L295" s="8"/>
      <c r="M295" s="8"/>
      <c r="N295" s="8"/>
      <c r="O295" s="8"/>
      <c r="P295" s="8"/>
      <c r="Q295" s="8"/>
      <c r="R295" s="8"/>
      <c r="S295" s="8"/>
      <c r="T295" s="8"/>
      <c r="U295" s="8"/>
      <c r="V295" s="8"/>
      <c r="W295" s="8"/>
      <c r="X295" s="8"/>
      <c r="Y295" s="8"/>
      <c r="Z295" s="8"/>
    </row>
    <row r="296" spans="1:26" ht="12.75" customHeight="1" x14ac:dyDescent="0.15">
      <c r="A296" s="8"/>
      <c r="B296" s="83"/>
      <c r="C296" s="34"/>
      <c r="D296" s="150"/>
      <c r="E296" s="35"/>
      <c r="F296" s="35"/>
      <c r="G296" s="35"/>
      <c r="H296" s="155"/>
      <c r="I296" s="155"/>
      <c r="J296" s="8"/>
      <c r="K296" s="8"/>
      <c r="L296" s="8"/>
      <c r="M296" s="8"/>
      <c r="N296" s="8"/>
      <c r="O296" s="8"/>
      <c r="P296" s="8"/>
      <c r="Q296" s="8"/>
      <c r="R296" s="8"/>
      <c r="S296" s="8"/>
      <c r="T296" s="8"/>
      <c r="U296" s="8"/>
      <c r="V296" s="8"/>
      <c r="W296" s="8"/>
      <c r="X296" s="8"/>
      <c r="Y296" s="8"/>
      <c r="Z296" s="8"/>
    </row>
    <row r="297" spans="1:26" ht="12.75" customHeight="1" x14ac:dyDescent="0.15">
      <c r="A297" s="8"/>
      <c r="B297" s="83"/>
      <c r="C297" s="34"/>
      <c r="D297" s="150"/>
      <c r="E297" s="35"/>
      <c r="F297" s="35"/>
      <c r="G297" s="35"/>
      <c r="H297" s="155"/>
      <c r="I297" s="155"/>
      <c r="J297" s="8"/>
      <c r="K297" s="8"/>
      <c r="L297" s="8"/>
      <c r="M297" s="8"/>
      <c r="N297" s="8"/>
      <c r="O297" s="8"/>
      <c r="P297" s="8"/>
      <c r="Q297" s="8"/>
      <c r="R297" s="8"/>
      <c r="S297" s="8"/>
      <c r="T297" s="8"/>
      <c r="U297" s="8"/>
      <c r="V297" s="8"/>
      <c r="W297" s="8"/>
      <c r="X297" s="8"/>
      <c r="Y297" s="8"/>
      <c r="Z297" s="8"/>
    </row>
    <row r="298" spans="1:26" ht="12.75" customHeight="1" x14ac:dyDescent="0.15">
      <c r="A298" s="8"/>
      <c r="B298" s="83"/>
      <c r="C298" s="34"/>
      <c r="D298" s="150"/>
      <c r="E298" s="35"/>
      <c r="F298" s="35"/>
      <c r="G298" s="35"/>
      <c r="H298" s="155"/>
      <c r="I298" s="155"/>
      <c r="J298" s="8"/>
      <c r="K298" s="8"/>
      <c r="L298" s="8"/>
      <c r="M298" s="8"/>
      <c r="N298" s="8"/>
      <c r="O298" s="8"/>
      <c r="P298" s="8"/>
      <c r="Q298" s="8"/>
      <c r="R298" s="8"/>
      <c r="S298" s="8"/>
      <c r="T298" s="8"/>
      <c r="U298" s="8"/>
      <c r="V298" s="8"/>
      <c r="W298" s="8"/>
      <c r="X298" s="8"/>
      <c r="Y298" s="8"/>
      <c r="Z298" s="8"/>
    </row>
    <row r="299" spans="1:26" ht="12.75" customHeight="1" x14ac:dyDescent="0.15">
      <c r="A299" s="8"/>
      <c r="B299" s="83"/>
      <c r="C299" s="34"/>
      <c r="D299" s="150"/>
      <c r="E299" s="35"/>
      <c r="F299" s="35"/>
      <c r="G299" s="35"/>
      <c r="H299" s="155"/>
      <c r="I299" s="155"/>
      <c r="J299" s="8"/>
      <c r="K299" s="8"/>
      <c r="L299" s="8"/>
      <c r="M299" s="8"/>
      <c r="N299" s="8"/>
      <c r="O299" s="8"/>
      <c r="P299" s="8"/>
      <c r="Q299" s="8"/>
      <c r="R299" s="8"/>
      <c r="S299" s="8"/>
      <c r="T299" s="8"/>
      <c r="U299" s="8"/>
      <c r="V299" s="8"/>
      <c r="W299" s="8"/>
      <c r="X299" s="8"/>
      <c r="Y299" s="8"/>
      <c r="Z299" s="8"/>
    </row>
    <row r="300" spans="1:26" ht="12.75" customHeight="1" x14ac:dyDescent="0.15">
      <c r="A300" s="8"/>
      <c r="B300" s="83"/>
      <c r="C300" s="34"/>
      <c r="D300" s="150"/>
      <c r="E300" s="35"/>
      <c r="F300" s="35"/>
      <c r="G300" s="35"/>
      <c r="H300" s="155"/>
      <c r="I300" s="155"/>
      <c r="J300" s="8"/>
      <c r="K300" s="8"/>
      <c r="L300" s="8"/>
      <c r="M300" s="8"/>
      <c r="N300" s="8"/>
      <c r="O300" s="8"/>
      <c r="P300" s="8"/>
      <c r="Q300" s="8"/>
      <c r="R300" s="8"/>
      <c r="S300" s="8"/>
      <c r="T300" s="8"/>
      <c r="U300" s="8"/>
      <c r="V300" s="8"/>
      <c r="W300" s="8"/>
      <c r="X300" s="8"/>
      <c r="Y300" s="8"/>
      <c r="Z300" s="8"/>
    </row>
    <row r="301" spans="1:26" ht="12.75" customHeight="1" x14ac:dyDescent="0.15">
      <c r="A301" s="8"/>
      <c r="B301" s="83"/>
      <c r="C301" s="34"/>
      <c r="D301" s="150"/>
      <c r="E301" s="35"/>
      <c r="F301" s="35"/>
      <c r="G301" s="35"/>
      <c r="H301" s="155"/>
      <c r="I301" s="155"/>
      <c r="J301" s="8"/>
      <c r="K301" s="8"/>
      <c r="L301" s="8"/>
      <c r="M301" s="8"/>
      <c r="N301" s="8"/>
      <c r="O301" s="8"/>
      <c r="P301" s="8"/>
      <c r="Q301" s="8"/>
      <c r="R301" s="8"/>
      <c r="S301" s="8"/>
      <c r="T301" s="8"/>
      <c r="U301" s="8"/>
      <c r="V301" s="8"/>
      <c r="W301" s="8"/>
      <c r="X301" s="8"/>
      <c r="Y301" s="8"/>
      <c r="Z301" s="8"/>
    </row>
    <row r="302" spans="1:26" ht="12.75" customHeight="1" x14ac:dyDescent="0.15">
      <c r="A302" s="8"/>
      <c r="B302" s="83"/>
      <c r="C302" s="34"/>
      <c r="D302" s="150"/>
      <c r="E302" s="35"/>
      <c r="F302" s="35"/>
      <c r="G302" s="35"/>
      <c r="H302" s="155"/>
      <c r="I302" s="155"/>
      <c r="J302" s="8"/>
      <c r="K302" s="8"/>
      <c r="L302" s="8"/>
      <c r="M302" s="8"/>
      <c r="N302" s="8"/>
      <c r="O302" s="8"/>
      <c r="P302" s="8"/>
      <c r="Q302" s="8"/>
      <c r="R302" s="8"/>
      <c r="S302" s="8"/>
      <c r="T302" s="8"/>
      <c r="U302" s="8"/>
      <c r="V302" s="8"/>
      <c r="W302" s="8"/>
      <c r="X302" s="8"/>
      <c r="Y302" s="8"/>
      <c r="Z302" s="8"/>
    </row>
    <row r="303" spans="1:26" ht="12.75" customHeight="1" x14ac:dyDescent="0.15">
      <c r="A303" s="8"/>
      <c r="B303" s="83"/>
      <c r="C303" s="34"/>
      <c r="D303" s="150"/>
      <c r="E303" s="35"/>
      <c r="F303" s="35"/>
      <c r="G303" s="35"/>
      <c r="H303" s="155"/>
      <c r="I303" s="155"/>
      <c r="J303" s="8"/>
      <c r="K303" s="8"/>
      <c r="L303" s="8"/>
      <c r="M303" s="8"/>
      <c r="N303" s="8"/>
      <c r="O303" s="8"/>
      <c r="P303" s="8"/>
      <c r="Q303" s="8"/>
      <c r="R303" s="8"/>
      <c r="S303" s="8"/>
      <c r="T303" s="8"/>
      <c r="U303" s="8"/>
      <c r="V303" s="8"/>
      <c r="W303" s="8"/>
      <c r="X303" s="8"/>
      <c r="Y303" s="8"/>
      <c r="Z303" s="8"/>
    </row>
    <row r="304" spans="1:26" ht="12.75" customHeight="1" x14ac:dyDescent="0.15">
      <c r="A304" s="8"/>
      <c r="B304" s="83"/>
      <c r="C304" s="34"/>
      <c r="D304" s="150"/>
      <c r="E304" s="35"/>
      <c r="F304" s="35"/>
      <c r="G304" s="35"/>
      <c r="H304" s="155"/>
      <c r="I304" s="155"/>
      <c r="J304" s="8"/>
      <c r="K304" s="8"/>
      <c r="L304" s="8"/>
      <c r="M304" s="8"/>
      <c r="N304" s="8"/>
      <c r="O304" s="8"/>
      <c r="P304" s="8"/>
      <c r="Q304" s="8"/>
      <c r="R304" s="8"/>
      <c r="S304" s="8"/>
      <c r="T304" s="8"/>
      <c r="U304" s="8"/>
      <c r="V304" s="8"/>
      <c r="W304" s="8"/>
      <c r="X304" s="8"/>
      <c r="Y304" s="8"/>
      <c r="Z304" s="8"/>
    </row>
    <row r="305" spans="1:26" ht="12.75" customHeight="1" x14ac:dyDescent="0.15">
      <c r="A305" s="8"/>
      <c r="B305" s="83"/>
      <c r="C305" s="34"/>
      <c r="D305" s="150"/>
      <c r="E305" s="35"/>
      <c r="F305" s="35"/>
      <c r="G305" s="35"/>
      <c r="H305" s="155"/>
      <c r="I305" s="155"/>
      <c r="J305" s="8"/>
      <c r="K305" s="8"/>
      <c r="L305" s="8"/>
      <c r="M305" s="8"/>
      <c r="N305" s="8"/>
      <c r="O305" s="8"/>
      <c r="P305" s="8"/>
      <c r="Q305" s="8"/>
      <c r="R305" s="8"/>
      <c r="S305" s="8"/>
      <c r="T305" s="8"/>
      <c r="U305" s="8"/>
      <c r="V305" s="8"/>
      <c r="W305" s="8"/>
      <c r="X305" s="8"/>
      <c r="Y305" s="8"/>
      <c r="Z305" s="8"/>
    </row>
    <row r="306" spans="1:26" ht="12.75" customHeight="1" x14ac:dyDescent="0.15">
      <c r="A306" s="8"/>
      <c r="B306" s="83"/>
      <c r="C306" s="34"/>
      <c r="D306" s="150"/>
      <c r="E306" s="35"/>
      <c r="F306" s="35"/>
      <c r="G306" s="35"/>
      <c r="H306" s="155"/>
      <c r="I306" s="155"/>
      <c r="J306" s="8"/>
      <c r="K306" s="8"/>
      <c r="L306" s="8"/>
      <c r="M306" s="8"/>
      <c r="N306" s="8"/>
      <c r="O306" s="8"/>
      <c r="P306" s="8"/>
      <c r="Q306" s="8"/>
      <c r="R306" s="8"/>
      <c r="S306" s="8"/>
      <c r="T306" s="8"/>
      <c r="U306" s="8"/>
      <c r="V306" s="8"/>
      <c r="W306" s="8"/>
      <c r="X306" s="8"/>
      <c r="Y306" s="8"/>
      <c r="Z306" s="8"/>
    </row>
    <row r="307" spans="1:26" ht="12.75" customHeight="1" x14ac:dyDescent="0.15">
      <c r="A307" s="8"/>
      <c r="B307" s="83"/>
      <c r="C307" s="34"/>
      <c r="D307" s="150"/>
      <c r="E307" s="35"/>
      <c r="F307" s="35"/>
      <c r="G307" s="35"/>
      <c r="H307" s="155"/>
      <c r="I307" s="155"/>
      <c r="J307" s="8"/>
      <c r="K307" s="8"/>
      <c r="L307" s="8"/>
      <c r="M307" s="8"/>
      <c r="N307" s="8"/>
      <c r="O307" s="8"/>
      <c r="P307" s="8"/>
      <c r="Q307" s="8"/>
      <c r="R307" s="8"/>
      <c r="S307" s="8"/>
      <c r="T307" s="8"/>
      <c r="U307" s="8"/>
      <c r="V307" s="8"/>
      <c r="W307" s="8"/>
      <c r="X307" s="8"/>
      <c r="Y307" s="8"/>
      <c r="Z307" s="8"/>
    </row>
    <row r="308" spans="1:26" ht="12.75" customHeight="1" x14ac:dyDescent="0.15">
      <c r="A308" s="8"/>
      <c r="B308" s="83"/>
      <c r="C308" s="34"/>
      <c r="D308" s="150"/>
      <c r="E308" s="35"/>
      <c r="F308" s="35"/>
      <c r="G308" s="35"/>
      <c r="H308" s="155"/>
      <c r="I308" s="155"/>
      <c r="J308" s="8"/>
      <c r="K308" s="8"/>
      <c r="L308" s="8"/>
      <c r="M308" s="8"/>
      <c r="N308" s="8"/>
      <c r="O308" s="8"/>
      <c r="P308" s="8"/>
      <c r="Q308" s="8"/>
      <c r="R308" s="8"/>
      <c r="S308" s="8"/>
      <c r="T308" s="8"/>
      <c r="U308" s="8"/>
      <c r="V308" s="8"/>
      <c r="W308" s="8"/>
      <c r="X308" s="8"/>
      <c r="Y308" s="8"/>
      <c r="Z308" s="8"/>
    </row>
    <row r="309" spans="1:26" ht="12.75" customHeight="1" x14ac:dyDescent="0.15">
      <c r="A309" s="8"/>
      <c r="B309" s="83"/>
      <c r="C309" s="34"/>
      <c r="D309" s="150"/>
      <c r="E309" s="35"/>
      <c r="F309" s="35"/>
      <c r="G309" s="35"/>
      <c r="H309" s="155"/>
      <c r="I309" s="155"/>
      <c r="J309" s="8"/>
      <c r="K309" s="8"/>
      <c r="L309" s="8"/>
      <c r="M309" s="8"/>
      <c r="N309" s="8"/>
      <c r="O309" s="8"/>
      <c r="P309" s="8"/>
      <c r="Q309" s="8"/>
      <c r="R309" s="8"/>
      <c r="S309" s="8"/>
      <c r="T309" s="8"/>
      <c r="U309" s="8"/>
      <c r="V309" s="8"/>
      <c r="W309" s="8"/>
      <c r="X309" s="8"/>
      <c r="Y309" s="8"/>
      <c r="Z309" s="8"/>
    </row>
    <row r="310" spans="1:26" ht="12.75" customHeight="1" x14ac:dyDescent="0.15">
      <c r="A310" s="8"/>
      <c r="B310" s="83"/>
      <c r="C310" s="34"/>
      <c r="D310" s="150"/>
      <c r="E310" s="35"/>
      <c r="F310" s="35"/>
      <c r="G310" s="35"/>
      <c r="H310" s="155"/>
      <c r="I310" s="155"/>
      <c r="J310" s="8"/>
      <c r="K310" s="8"/>
      <c r="L310" s="8"/>
      <c r="M310" s="8"/>
      <c r="N310" s="8"/>
      <c r="O310" s="8"/>
      <c r="P310" s="8"/>
      <c r="Q310" s="8"/>
      <c r="R310" s="8"/>
      <c r="S310" s="8"/>
      <c r="T310" s="8"/>
      <c r="U310" s="8"/>
      <c r="V310" s="8"/>
      <c r="W310" s="8"/>
      <c r="X310" s="8"/>
      <c r="Y310" s="8"/>
      <c r="Z310" s="8"/>
    </row>
    <row r="311" spans="1:26" ht="12.75" customHeight="1" x14ac:dyDescent="0.15">
      <c r="A311" s="8"/>
      <c r="B311" s="83"/>
      <c r="C311" s="34"/>
      <c r="D311" s="150"/>
      <c r="E311" s="35"/>
      <c r="F311" s="35"/>
      <c r="G311" s="35"/>
      <c r="H311" s="155"/>
      <c r="I311" s="155"/>
      <c r="J311" s="8"/>
      <c r="K311" s="8"/>
      <c r="L311" s="8"/>
      <c r="M311" s="8"/>
      <c r="N311" s="8"/>
      <c r="O311" s="8"/>
      <c r="P311" s="8"/>
      <c r="Q311" s="8"/>
      <c r="R311" s="8"/>
      <c r="S311" s="8"/>
      <c r="T311" s="8"/>
      <c r="U311" s="8"/>
      <c r="V311" s="8"/>
      <c r="W311" s="8"/>
      <c r="X311" s="8"/>
      <c r="Y311" s="8"/>
      <c r="Z311" s="8"/>
    </row>
    <row r="312" spans="1:26" ht="12.75" customHeight="1" x14ac:dyDescent="0.15">
      <c r="A312" s="8"/>
      <c r="B312" s="83"/>
      <c r="C312" s="34"/>
      <c r="D312" s="150"/>
      <c r="E312" s="35"/>
      <c r="F312" s="35"/>
      <c r="G312" s="35"/>
      <c r="H312" s="155"/>
      <c r="I312" s="155"/>
      <c r="J312" s="8"/>
      <c r="K312" s="8"/>
      <c r="L312" s="8"/>
      <c r="M312" s="8"/>
      <c r="N312" s="8"/>
      <c r="O312" s="8"/>
      <c r="P312" s="8"/>
      <c r="Q312" s="8"/>
      <c r="R312" s="8"/>
      <c r="S312" s="8"/>
      <c r="T312" s="8"/>
      <c r="U312" s="8"/>
      <c r="V312" s="8"/>
      <c r="W312" s="8"/>
      <c r="X312" s="8"/>
      <c r="Y312" s="8"/>
      <c r="Z312" s="8"/>
    </row>
    <row r="313" spans="1:26" ht="12.75" customHeight="1" x14ac:dyDescent="0.15">
      <c r="A313" s="8"/>
      <c r="B313" s="83"/>
      <c r="C313" s="34"/>
      <c r="D313" s="150"/>
      <c r="E313" s="35"/>
      <c r="F313" s="35"/>
      <c r="G313" s="35"/>
      <c r="H313" s="155"/>
      <c r="I313" s="155"/>
      <c r="J313" s="8"/>
      <c r="K313" s="8"/>
      <c r="L313" s="8"/>
      <c r="M313" s="8"/>
      <c r="N313" s="8"/>
      <c r="O313" s="8"/>
      <c r="P313" s="8"/>
      <c r="Q313" s="8"/>
      <c r="R313" s="8"/>
      <c r="S313" s="8"/>
      <c r="T313" s="8"/>
      <c r="U313" s="8"/>
      <c r="V313" s="8"/>
      <c r="W313" s="8"/>
      <c r="X313" s="8"/>
      <c r="Y313" s="8"/>
      <c r="Z313" s="8"/>
    </row>
    <row r="314" spans="1:26" ht="12.75" customHeight="1" x14ac:dyDescent="0.15">
      <c r="A314" s="8"/>
      <c r="B314" s="83"/>
      <c r="C314" s="34"/>
      <c r="D314" s="150"/>
      <c r="E314" s="35"/>
      <c r="F314" s="35"/>
      <c r="G314" s="35"/>
      <c r="H314" s="155"/>
      <c r="I314" s="155"/>
      <c r="J314" s="8"/>
      <c r="K314" s="8"/>
      <c r="L314" s="8"/>
      <c r="M314" s="8"/>
      <c r="N314" s="8"/>
      <c r="O314" s="8"/>
      <c r="P314" s="8"/>
      <c r="Q314" s="8"/>
      <c r="R314" s="8"/>
      <c r="S314" s="8"/>
      <c r="T314" s="8"/>
      <c r="U314" s="8"/>
      <c r="V314" s="8"/>
      <c r="W314" s="8"/>
      <c r="X314" s="8"/>
      <c r="Y314" s="8"/>
      <c r="Z314" s="8"/>
    </row>
    <row r="315" spans="1:26" ht="12.75" customHeight="1" x14ac:dyDescent="0.15">
      <c r="A315" s="8"/>
      <c r="B315" s="83"/>
      <c r="C315" s="34"/>
      <c r="D315" s="150"/>
      <c r="E315" s="35"/>
      <c r="F315" s="35"/>
      <c r="G315" s="35"/>
      <c r="H315" s="155"/>
      <c r="I315" s="155"/>
      <c r="J315" s="8"/>
      <c r="K315" s="8"/>
      <c r="L315" s="8"/>
      <c r="M315" s="8"/>
      <c r="N315" s="8"/>
      <c r="O315" s="8"/>
      <c r="P315" s="8"/>
      <c r="Q315" s="8"/>
      <c r="R315" s="8"/>
      <c r="S315" s="8"/>
      <c r="T315" s="8"/>
      <c r="U315" s="8"/>
      <c r="V315" s="8"/>
      <c r="W315" s="8"/>
      <c r="X315" s="8"/>
      <c r="Y315" s="8"/>
      <c r="Z315" s="8"/>
    </row>
    <row r="316" spans="1:26" ht="12.75" customHeight="1" x14ac:dyDescent="0.15">
      <c r="A316" s="8"/>
      <c r="B316" s="83"/>
      <c r="C316" s="34"/>
      <c r="D316" s="150"/>
      <c r="E316" s="35"/>
      <c r="F316" s="35"/>
      <c r="G316" s="35"/>
      <c r="H316" s="155"/>
      <c r="I316" s="155"/>
      <c r="J316" s="8"/>
      <c r="K316" s="8"/>
      <c r="L316" s="8"/>
      <c r="M316" s="8"/>
      <c r="N316" s="8"/>
      <c r="O316" s="8"/>
      <c r="P316" s="8"/>
      <c r="Q316" s="8"/>
      <c r="R316" s="8"/>
      <c r="S316" s="8"/>
      <c r="T316" s="8"/>
      <c r="U316" s="8"/>
      <c r="V316" s="8"/>
      <c r="W316" s="8"/>
      <c r="X316" s="8"/>
      <c r="Y316" s="8"/>
      <c r="Z316" s="8"/>
    </row>
    <row r="317" spans="1:26" ht="12.75" customHeight="1" x14ac:dyDescent="0.15">
      <c r="A317" s="8"/>
      <c r="B317" s="83"/>
      <c r="C317" s="34"/>
      <c r="D317" s="150"/>
      <c r="E317" s="35"/>
      <c r="F317" s="35"/>
      <c r="G317" s="35"/>
      <c r="H317" s="155"/>
      <c r="I317" s="155"/>
      <c r="J317" s="8"/>
      <c r="K317" s="8"/>
      <c r="L317" s="8"/>
      <c r="M317" s="8"/>
      <c r="N317" s="8"/>
      <c r="O317" s="8"/>
      <c r="P317" s="8"/>
      <c r="Q317" s="8"/>
      <c r="R317" s="8"/>
      <c r="S317" s="8"/>
      <c r="T317" s="8"/>
      <c r="U317" s="8"/>
      <c r="V317" s="8"/>
      <c r="W317" s="8"/>
      <c r="X317" s="8"/>
      <c r="Y317" s="8"/>
      <c r="Z317" s="8"/>
    </row>
    <row r="318" spans="1:26" ht="12.75" customHeight="1" x14ac:dyDescent="0.15">
      <c r="A318" s="8"/>
      <c r="B318" s="83"/>
      <c r="C318" s="34"/>
      <c r="D318" s="150"/>
      <c r="E318" s="35"/>
      <c r="F318" s="35"/>
      <c r="G318" s="35"/>
      <c r="H318" s="155"/>
      <c r="I318" s="155"/>
      <c r="J318" s="8"/>
      <c r="K318" s="8"/>
      <c r="L318" s="8"/>
      <c r="M318" s="8"/>
      <c r="N318" s="8"/>
      <c r="O318" s="8"/>
      <c r="P318" s="8"/>
      <c r="Q318" s="8"/>
      <c r="R318" s="8"/>
      <c r="S318" s="8"/>
      <c r="T318" s="8"/>
      <c r="U318" s="8"/>
      <c r="V318" s="8"/>
      <c r="W318" s="8"/>
      <c r="X318" s="8"/>
      <c r="Y318" s="8"/>
      <c r="Z318" s="8"/>
    </row>
    <row r="319" spans="1:26" ht="12.75" customHeight="1" x14ac:dyDescent="0.15">
      <c r="A319" s="8"/>
      <c r="B319" s="83"/>
      <c r="C319" s="34"/>
      <c r="D319" s="150"/>
      <c r="E319" s="35"/>
      <c r="F319" s="35"/>
      <c r="G319" s="35"/>
      <c r="H319" s="155"/>
      <c r="I319" s="155"/>
      <c r="J319" s="8"/>
      <c r="K319" s="8"/>
      <c r="L319" s="8"/>
      <c r="M319" s="8"/>
      <c r="N319" s="8"/>
      <c r="O319" s="8"/>
      <c r="P319" s="8"/>
      <c r="Q319" s="8"/>
      <c r="R319" s="8"/>
      <c r="S319" s="8"/>
      <c r="T319" s="8"/>
      <c r="U319" s="8"/>
      <c r="V319" s="8"/>
      <c r="W319" s="8"/>
      <c r="X319" s="8"/>
      <c r="Y319" s="8"/>
      <c r="Z319" s="8"/>
    </row>
    <row r="320" spans="1:26" ht="12.75" customHeight="1" x14ac:dyDescent="0.15">
      <c r="A320" s="8"/>
      <c r="B320" s="83"/>
      <c r="C320" s="34"/>
      <c r="D320" s="150"/>
      <c r="E320" s="35"/>
      <c r="F320" s="35"/>
      <c r="G320" s="35"/>
      <c r="H320" s="155"/>
      <c r="I320" s="155"/>
      <c r="J320" s="8"/>
      <c r="K320" s="8"/>
      <c r="L320" s="8"/>
      <c r="M320" s="8"/>
      <c r="N320" s="8"/>
      <c r="O320" s="8"/>
      <c r="P320" s="8"/>
      <c r="Q320" s="8"/>
      <c r="R320" s="8"/>
      <c r="S320" s="8"/>
      <c r="T320" s="8"/>
      <c r="U320" s="8"/>
      <c r="V320" s="8"/>
      <c r="W320" s="8"/>
      <c r="X320" s="8"/>
      <c r="Y320" s="8"/>
      <c r="Z320" s="8"/>
    </row>
    <row r="321" spans="1:26" ht="12.75" customHeight="1" x14ac:dyDescent="0.15">
      <c r="A321" s="8"/>
      <c r="B321" s="83"/>
      <c r="C321" s="34"/>
      <c r="D321" s="150"/>
      <c r="E321" s="35"/>
      <c r="F321" s="35"/>
      <c r="G321" s="35"/>
      <c r="H321" s="155"/>
      <c r="I321" s="155"/>
      <c r="J321" s="8"/>
      <c r="K321" s="8"/>
      <c r="L321" s="8"/>
      <c r="M321" s="8"/>
      <c r="N321" s="8"/>
      <c r="O321" s="8"/>
      <c r="P321" s="8"/>
      <c r="Q321" s="8"/>
      <c r="R321" s="8"/>
      <c r="S321" s="8"/>
      <c r="T321" s="8"/>
      <c r="U321" s="8"/>
      <c r="V321" s="8"/>
      <c r="W321" s="8"/>
      <c r="X321" s="8"/>
      <c r="Y321" s="8"/>
      <c r="Z321" s="8"/>
    </row>
    <row r="322" spans="1:26" ht="12.75" customHeight="1" x14ac:dyDescent="0.15">
      <c r="A322" s="8"/>
      <c r="B322" s="83"/>
      <c r="C322" s="34"/>
      <c r="D322" s="150"/>
      <c r="E322" s="35"/>
      <c r="F322" s="35"/>
      <c r="G322" s="35"/>
      <c r="H322" s="155"/>
      <c r="I322" s="155"/>
      <c r="J322" s="8"/>
      <c r="K322" s="8"/>
      <c r="L322" s="8"/>
      <c r="M322" s="8"/>
      <c r="N322" s="8"/>
      <c r="O322" s="8"/>
      <c r="P322" s="8"/>
      <c r="Q322" s="8"/>
      <c r="R322" s="8"/>
      <c r="S322" s="8"/>
      <c r="T322" s="8"/>
      <c r="U322" s="8"/>
      <c r="V322" s="8"/>
      <c r="W322" s="8"/>
      <c r="X322" s="8"/>
      <c r="Y322" s="8"/>
      <c r="Z322" s="8"/>
    </row>
    <row r="323" spans="1:26" ht="12.75" customHeight="1" x14ac:dyDescent="0.15">
      <c r="A323" s="8"/>
      <c r="B323" s="83"/>
      <c r="C323" s="34"/>
      <c r="D323" s="150"/>
      <c r="E323" s="35"/>
      <c r="F323" s="35"/>
      <c r="G323" s="35"/>
      <c r="H323" s="155"/>
      <c r="I323" s="155"/>
      <c r="J323" s="8"/>
      <c r="K323" s="8"/>
      <c r="L323" s="8"/>
      <c r="M323" s="8"/>
      <c r="N323" s="8"/>
      <c r="O323" s="8"/>
      <c r="P323" s="8"/>
      <c r="Q323" s="8"/>
      <c r="R323" s="8"/>
      <c r="S323" s="8"/>
      <c r="T323" s="8"/>
      <c r="U323" s="8"/>
      <c r="V323" s="8"/>
      <c r="W323" s="8"/>
      <c r="X323" s="8"/>
      <c r="Y323" s="8"/>
      <c r="Z323" s="8"/>
    </row>
    <row r="324" spans="1:26" ht="12.75" customHeight="1" x14ac:dyDescent="0.15">
      <c r="A324" s="8"/>
      <c r="B324" s="83"/>
      <c r="C324" s="34"/>
      <c r="D324" s="150"/>
      <c r="E324" s="35"/>
      <c r="F324" s="35"/>
      <c r="G324" s="35"/>
      <c r="H324" s="155"/>
      <c r="I324" s="155"/>
      <c r="J324" s="8"/>
      <c r="K324" s="8"/>
      <c r="L324" s="8"/>
      <c r="M324" s="8"/>
      <c r="N324" s="8"/>
      <c r="O324" s="8"/>
      <c r="P324" s="8"/>
      <c r="Q324" s="8"/>
      <c r="R324" s="8"/>
      <c r="S324" s="8"/>
      <c r="T324" s="8"/>
      <c r="U324" s="8"/>
      <c r="V324" s="8"/>
      <c r="W324" s="8"/>
      <c r="X324" s="8"/>
      <c r="Y324" s="8"/>
      <c r="Z324" s="8"/>
    </row>
    <row r="325" spans="1:26" ht="12.75" customHeight="1" x14ac:dyDescent="0.15">
      <c r="A325" s="8"/>
      <c r="B325" s="83"/>
      <c r="C325" s="34"/>
      <c r="D325" s="150"/>
      <c r="E325" s="35"/>
      <c r="F325" s="35"/>
      <c r="G325" s="35"/>
      <c r="H325" s="155"/>
      <c r="I325" s="155"/>
      <c r="J325" s="8"/>
      <c r="K325" s="8"/>
      <c r="L325" s="8"/>
      <c r="M325" s="8"/>
      <c r="N325" s="8"/>
      <c r="O325" s="8"/>
      <c r="P325" s="8"/>
      <c r="Q325" s="8"/>
      <c r="R325" s="8"/>
      <c r="S325" s="8"/>
      <c r="T325" s="8"/>
      <c r="U325" s="8"/>
      <c r="V325" s="8"/>
      <c r="W325" s="8"/>
      <c r="X325" s="8"/>
      <c r="Y325" s="8"/>
      <c r="Z325" s="8"/>
    </row>
    <row r="326" spans="1:26" ht="12.75" customHeight="1" x14ac:dyDescent="0.15">
      <c r="A326" s="8"/>
      <c r="B326" s="83"/>
      <c r="C326" s="34"/>
      <c r="D326" s="150"/>
      <c r="E326" s="35"/>
      <c r="F326" s="35"/>
      <c r="G326" s="35"/>
      <c r="H326" s="155"/>
      <c r="I326" s="155"/>
      <c r="J326" s="8"/>
      <c r="K326" s="8"/>
      <c r="L326" s="8"/>
      <c r="M326" s="8"/>
      <c r="N326" s="8"/>
      <c r="O326" s="8"/>
      <c r="P326" s="8"/>
      <c r="Q326" s="8"/>
      <c r="R326" s="8"/>
      <c r="S326" s="8"/>
      <c r="T326" s="8"/>
      <c r="U326" s="8"/>
      <c r="V326" s="8"/>
      <c r="W326" s="8"/>
      <c r="X326" s="8"/>
      <c r="Y326" s="8"/>
      <c r="Z326" s="8"/>
    </row>
    <row r="327" spans="1:26" ht="12.75" customHeight="1" x14ac:dyDescent="0.15">
      <c r="A327" s="8"/>
      <c r="B327" s="83"/>
      <c r="C327" s="34"/>
      <c r="D327" s="150"/>
      <c r="E327" s="35"/>
      <c r="F327" s="35"/>
      <c r="G327" s="35"/>
      <c r="H327" s="155"/>
      <c r="I327" s="155"/>
      <c r="J327" s="8"/>
      <c r="K327" s="8"/>
      <c r="L327" s="8"/>
      <c r="M327" s="8"/>
      <c r="N327" s="8"/>
      <c r="O327" s="8"/>
      <c r="P327" s="8"/>
      <c r="Q327" s="8"/>
      <c r="R327" s="8"/>
      <c r="S327" s="8"/>
      <c r="T327" s="8"/>
      <c r="U327" s="8"/>
      <c r="V327" s="8"/>
      <c r="W327" s="8"/>
      <c r="X327" s="8"/>
      <c r="Y327" s="8"/>
      <c r="Z327" s="8"/>
    </row>
    <row r="328" spans="1:26" ht="12.75" customHeight="1" x14ac:dyDescent="0.15">
      <c r="A328" s="8"/>
      <c r="B328" s="83"/>
      <c r="C328" s="34"/>
      <c r="D328" s="150"/>
      <c r="E328" s="35"/>
      <c r="F328" s="35"/>
      <c r="G328" s="35"/>
      <c r="H328" s="155"/>
      <c r="I328" s="155"/>
      <c r="J328" s="8"/>
      <c r="K328" s="8"/>
      <c r="L328" s="8"/>
      <c r="M328" s="8"/>
      <c r="N328" s="8"/>
      <c r="O328" s="8"/>
      <c r="P328" s="8"/>
      <c r="Q328" s="8"/>
      <c r="R328" s="8"/>
      <c r="S328" s="8"/>
      <c r="T328" s="8"/>
      <c r="U328" s="8"/>
      <c r="V328" s="8"/>
      <c r="W328" s="8"/>
      <c r="X328" s="8"/>
      <c r="Y328" s="8"/>
      <c r="Z328" s="8"/>
    </row>
    <row r="329" spans="1:26" ht="12.75" customHeight="1" x14ac:dyDescent="0.15">
      <c r="A329" s="8"/>
      <c r="B329" s="83"/>
      <c r="C329" s="34"/>
      <c r="D329" s="150"/>
      <c r="E329" s="35"/>
      <c r="F329" s="35"/>
      <c r="G329" s="35"/>
      <c r="H329" s="155"/>
      <c r="I329" s="155"/>
      <c r="J329" s="8"/>
      <c r="K329" s="8"/>
      <c r="L329" s="8"/>
      <c r="M329" s="8"/>
      <c r="N329" s="8"/>
      <c r="O329" s="8"/>
      <c r="P329" s="8"/>
      <c r="Q329" s="8"/>
      <c r="R329" s="8"/>
      <c r="S329" s="8"/>
      <c r="T329" s="8"/>
      <c r="U329" s="8"/>
      <c r="V329" s="8"/>
      <c r="W329" s="8"/>
      <c r="X329" s="8"/>
      <c r="Y329" s="8"/>
      <c r="Z329" s="8"/>
    </row>
    <row r="330" spans="1:26" ht="12.75" customHeight="1" x14ac:dyDescent="0.15">
      <c r="A330" s="8"/>
      <c r="B330" s="83"/>
      <c r="C330" s="34"/>
      <c r="D330" s="150"/>
      <c r="E330" s="35"/>
      <c r="F330" s="35"/>
      <c r="G330" s="35"/>
      <c r="H330" s="155"/>
      <c r="I330" s="155"/>
      <c r="J330" s="8"/>
      <c r="K330" s="8"/>
      <c r="L330" s="8"/>
      <c r="M330" s="8"/>
      <c r="N330" s="8"/>
      <c r="O330" s="8"/>
      <c r="P330" s="8"/>
      <c r="Q330" s="8"/>
      <c r="R330" s="8"/>
      <c r="S330" s="8"/>
      <c r="T330" s="8"/>
      <c r="U330" s="8"/>
      <c r="V330" s="8"/>
      <c r="W330" s="8"/>
      <c r="X330" s="8"/>
      <c r="Y330" s="8"/>
      <c r="Z330" s="8"/>
    </row>
    <row r="331" spans="1:26" ht="12.75" customHeight="1" x14ac:dyDescent="0.15">
      <c r="A331" s="8"/>
      <c r="B331" s="83"/>
      <c r="C331" s="34"/>
      <c r="D331" s="150"/>
      <c r="E331" s="35"/>
      <c r="F331" s="35"/>
      <c r="G331" s="35"/>
      <c r="H331" s="155"/>
      <c r="I331" s="155"/>
      <c r="J331" s="8"/>
      <c r="K331" s="8"/>
      <c r="L331" s="8"/>
      <c r="M331" s="8"/>
      <c r="N331" s="8"/>
      <c r="O331" s="8"/>
      <c r="P331" s="8"/>
      <c r="Q331" s="8"/>
      <c r="R331" s="8"/>
      <c r="S331" s="8"/>
      <c r="T331" s="8"/>
      <c r="U331" s="8"/>
      <c r="V331" s="8"/>
      <c r="W331" s="8"/>
      <c r="X331" s="8"/>
      <c r="Y331" s="8"/>
      <c r="Z331" s="8"/>
    </row>
    <row r="332" spans="1:26" ht="12.75" customHeight="1" x14ac:dyDescent="0.15">
      <c r="A332" s="8"/>
      <c r="B332" s="83"/>
      <c r="C332" s="34"/>
      <c r="D332" s="150"/>
      <c r="E332" s="35"/>
      <c r="F332" s="35"/>
      <c r="G332" s="35"/>
      <c r="H332" s="155"/>
      <c r="I332" s="155"/>
      <c r="J332" s="8"/>
      <c r="K332" s="8"/>
      <c r="L332" s="8"/>
      <c r="M332" s="8"/>
      <c r="N332" s="8"/>
      <c r="O332" s="8"/>
      <c r="P332" s="8"/>
      <c r="Q332" s="8"/>
      <c r="R332" s="8"/>
      <c r="S332" s="8"/>
      <c r="T332" s="8"/>
      <c r="U332" s="8"/>
      <c r="V332" s="8"/>
      <c r="W332" s="8"/>
      <c r="X332" s="8"/>
      <c r="Y332" s="8"/>
      <c r="Z332" s="8"/>
    </row>
    <row r="333" spans="1:26" ht="12.75" customHeight="1" x14ac:dyDescent="0.15">
      <c r="A333" s="8"/>
      <c r="B333" s="83"/>
      <c r="C333" s="34"/>
      <c r="D333" s="150"/>
      <c r="E333" s="35"/>
      <c r="F333" s="35"/>
      <c r="G333" s="35"/>
      <c r="H333" s="155"/>
      <c r="I333" s="155"/>
      <c r="J333" s="8"/>
      <c r="K333" s="8"/>
      <c r="L333" s="8"/>
      <c r="M333" s="8"/>
      <c r="N333" s="8"/>
      <c r="O333" s="8"/>
      <c r="P333" s="8"/>
      <c r="Q333" s="8"/>
      <c r="R333" s="8"/>
      <c r="S333" s="8"/>
      <c r="T333" s="8"/>
      <c r="U333" s="8"/>
      <c r="V333" s="8"/>
      <c r="W333" s="8"/>
      <c r="X333" s="8"/>
      <c r="Y333" s="8"/>
      <c r="Z333" s="8"/>
    </row>
    <row r="334" spans="1:26" ht="12.75" customHeight="1" x14ac:dyDescent="0.15">
      <c r="A334" s="8"/>
      <c r="B334" s="83"/>
      <c r="C334" s="34"/>
      <c r="D334" s="150"/>
      <c r="E334" s="35"/>
      <c r="F334" s="35"/>
      <c r="G334" s="35"/>
      <c r="H334" s="155"/>
      <c r="I334" s="155"/>
      <c r="J334" s="8"/>
      <c r="K334" s="8"/>
      <c r="L334" s="8"/>
      <c r="M334" s="8"/>
      <c r="N334" s="8"/>
      <c r="O334" s="8"/>
      <c r="P334" s="8"/>
      <c r="Q334" s="8"/>
      <c r="R334" s="8"/>
      <c r="S334" s="8"/>
      <c r="T334" s="8"/>
      <c r="U334" s="8"/>
      <c r="V334" s="8"/>
      <c r="W334" s="8"/>
      <c r="X334" s="8"/>
      <c r="Y334" s="8"/>
      <c r="Z334" s="8"/>
    </row>
    <row r="335" spans="1:26" ht="12.75" customHeight="1" x14ac:dyDescent="0.15">
      <c r="A335" s="8"/>
      <c r="B335" s="83"/>
      <c r="C335" s="34"/>
      <c r="D335" s="150"/>
      <c r="E335" s="35"/>
      <c r="F335" s="35"/>
      <c r="G335" s="35"/>
      <c r="H335" s="155"/>
      <c r="I335" s="155"/>
      <c r="J335" s="8"/>
      <c r="K335" s="8"/>
      <c r="L335" s="8"/>
      <c r="M335" s="8"/>
      <c r="N335" s="8"/>
      <c r="O335" s="8"/>
      <c r="P335" s="8"/>
      <c r="Q335" s="8"/>
      <c r="R335" s="8"/>
      <c r="S335" s="8"/>
      <c r="T335" s="8"/>
      <c r="U335" s="8"/>
      <c r="V335" s="8"/>
      <c r="W335" s="8"/>
      <c r="X335" s="8"/>
      <c r="Y335" s="8"/>
      <c r="Z335" s="8"/>
    </row>
    <row r="336" spans="1:26" ht="12.75" customHeight="1" x14ac:dyDescent="0.15">
      <c r="A336" s="8"/>
      <c r="B336" s="83"/>
      <c r="C336" s="34"/>
      <c r="D336" s="150"/>
      <c r="E336" s="35"/>
      <c r="F336" s="35"/>
      <c r="G336" s="35"/>
      <c r="H336" s="155"/>
      <c r="I336" s="155"/>
      <c r="J336" s="8"/>
      <c r="K336" s="8"/>
      <c r="L336" s="8"/>
      <c r="M336" s="8"/>
      <c r="N336" s="8"/>
      <c r="O336" s="8"/>
      <c r="P336" s="8"/>
      <c r="Q336" s="8"/>
      <c r="R336" s="8"/>
      <c r="S336" s="8"/>
      <c r="T336" s="8"/>
      <c r="U336" s="8"/>
      <c r="V336" s="8"/>
      <c r="W336" s="8"/>
      <c r="X336" s="8"/>
      <c r="Y336" s="8"/>
      <c r="Z336" s="8"/>
    </row>
    <row r="337" spans="1:26" ht="12.75" customHeight="1" x14ac:dyDescent="0.15">
      <c r="A337" s="8"/>
      <c r="B337" s="83"/>
      <c r="C337" s="34"/>
      <c r="D337" s="150"/>
      <c r="E337" s="35"/>
      <c r="F337" s="35"/>
      <c r="G337" s="35"/>
      <c r="H337" s="155"/>
      <c r="I337" s="155"/>
      <c r="J337" s="8"/>
      <c r="K337" s="8"/>
      <c r="L337" s="8"/>
      <c r="M337" s="8"/>
      <c r="N337" s="8"/>
      <c r="O337" s="8"/>
      <c r="P337" s="8"/>
      <c r="Q337" s="8"/>
      <c r="R337" s="8"/>
      <c r="S337" s="8"/>
      <c r="T337" s="8"/>
      <c r="U337" s="8"/>
      <c r="V337" s="8"/>
      <c r="W337" s="8"/>
      <c r="X337" s="8"/>
      <c r="Y337" s="8"/>
      <c r="Z337" s="8"/>
    </row>
    <row r="338" spans="1:26" ht="12.75" customHeight="1" x14ac:dyDescent="0.15">
      <c r="A338" s="8"/>
      <c r="B338" s="83"/>
      <c r="C338" s="34"/>
      <c r="D338" s="150"/>
      <c r="E338" s="35"/>
      <c r="F338" s="35"/>
      <c r="G338" s="35"/>
      <c r="H338" s="155"/>
      <c r="I338" s="155"/>
      <c r="J338" s="8"/>
      <c r="K338" s="8"/>
      <c r="L338" s="8"/>
      <c r="M338" s="8"/>
      <c r="N338" s="8"/>
      <c r="O338" s="8"/>
      <c r="P338" s="8"/>
      <c r="Q338" s="8"/>
      <c r="R338" s="8"/>
      <c r="S338" s="8"/>
      <c r="T338" s="8"/>
      <c r="U338" s="8"/>
      <c r="V338" s="8"/>
      <c r="W338" s="8"/>
      <c r="X338" s="8"/>
      <c r="Y338" s="8"/>
      <c r="Z338" s="8"/>
    </row>
    <row r="339" spans="1:26" ht="12.75" customHeight="1" x14ac:dyDescent="0.15">
      <c r="A339" s="8"/>
      <c r="B339" s="83"/>
      <c r="C339" s="34"/>
      <c r="D339" s="150"/>
      <c r="E339" s="35"/>
      <c r="F339" s="35"/>
      <c r="G339" s="35"/>
      <c r="H339" s="155"/>
      <c r="I339" s="155"/>
      <c r="J339" s="8"/>
      <c r="K339" s="8"/>
      <c r="L339" s="8"/>
      <c r="M339" s="8"/>
      <c r="N339" s="8"/>
      <c r="O339" s="8"/>
      <c r="P339" s="8"/>
      <c r="Q339" s="8"/>
      <c r="R339" s="8"/>
      <c r="S339" s="8"/>
      <c r="T339" s="8"/>
      <c r="U339" s="8"/>
      <c r="V339" s="8"/>
      <c r="W339" s="8"/>
      <c r="X339" s="8"/>
      <c r="Y339" s="8"/>
      <c r="Z339" s="8"/>
    </row>
    <row r="340" spans="1:26" ht="12.75" customHeight="1" x14ac:dyDescent="0.15">
      <c r="A340" s="8"/>
      <c r="B340" s="83"/>
      <c r="C340" s="34"/>
      <c r="D340" s="150"/>
      <c r="E340" s="35"/>
      <c r="F340" s="35"/>
      <c r="G340" s="35"/>
      <c r="H340" s="155"/>
      <c r="I340" s="155"/>
      <c r="J340" s="8"/>
      <c r="K340" s="8"/>
      <c r="L340" s="8"/>
      <c r="M340" s="8"/>
      <c r="N340" s="8"/>
      <c r="O340" s="8"/>
      <c r="P340" s="8"/>
      <c r="Q340" s="8"/>
      <c r="R340" s="8"/>
      <c r="S340" s="8"/>
      <c r="T340" s="8"/>
      <c r="U340" s="8"/>
      <c r="V340" s="8"/>
      <c r="W340" s="8"/>
      <c r="X340" s="8"/>
      <c r="Y340" s="8"/>
      <c r="Z340" s="8"/>
    </row>
    <row r="341" spans="1:26" ht="12.75" customHeight="1" x14ac:dyDescent="0.15">
      <c r="A341" s="8"/>
      <c r="B341" s="83"/>
      <c r="C341" s="34"/>
      <c r="D341" s="150"/>
      <c r="E341" s="35"/>
      <c r="F341" s="35"/>
      <c r="G341" s="35"/>
      <c r="H341" s="155"/>
      <c r="I341" s="155"/>
      <c r="J341" s="8"/>
      <c r="K341" s="8"/>
      <c r="L341" s="8"/>
      <c r="M341" s="8"/>
      <c r="N341" s="8"/>
      <c r="O341" s="8"/>
      <c r="P341" s="8"/>
      <c r="Q341" s="8"/>
      <c r="R341" s="8"/>
      <c r="S341" s="8"/>
      <c r="T341" s="8"/>
      <c r="U341" s="8"/>
      <c r="V341" s="8"/>
      <c r="W341" s="8"/>
      <c r="X341" s="8"/>
      <c r="Y341" s="8"/>
      <c r="Z341" s="8"/>
    </row>
    <row r="342" spans="1:26" ht="12.75" customHeight="1" x14ac:dyDescent="0.15">
      <c r="A342" s="8"/>
      <c r="B342" s="83"/>
      <c r="C342" s="34"/>
      <c r="D342" s="150"/>
      <c r="E342" s="35"/>
      <c r="F342" s="35"/>
      <c r="G342" s="35"/>
      <c r="H342" s="155"/>
      <c r="I342" s="155"/>
      <c r="J342" s="8"/>
      <c r="K342" s="8"/>
      <c r="L342" s="8"/>
      <c r="M342" s="8"/>
      <c r="N342" s="8"/>
      <c r="O342" s="8"/>
      <c r="P342" s="8"/>
      <c r="Q342" s="8"/>
      <c r="R342" s="8"/>
      <c r="S342" s="8"/>
      <c r="T342" s="8"/>
      <c r="U342" s="8"/>
      <c r="V342" s="8"/>
      <c r="W342" s="8"/>
      <c r="X342" s="8"/>
      <c r="Y342" s="8"/>
      <c r="Z342" s="8"/>
    </row>
    <row r="343" spans="1:26" ht="12.75" customHeight="1" x14ac:dyDescent="0.15">
      <c r="A343" s="8"/>
      <c r="B343" s="83"/>
      <c r="C343" s="34"/>
      <c r="D343" s="150"/>
      <c r="E343" s="35"/>
      <c r="F343" s="35"/>
      <c r="G343" s="35"/>
      <c r="H343" s="155"/>
      <c r="I343" s="155"/>
      <c r="J343" s="8"/>
      <c r="K343" s="8"/>
      <c r="L343" s="8"/>
      <c r="M343" s="8"/>
      <c r="N343" s="8"/>
      <c r="O343" s="8"/>
      <c r="P343" s="8"/>
      <c r="Q343" s="8"/>
      <c r="R343" s="8"/>
      <c r="S343" s="8"/>
      <c r="T343" s="8"/>
      <c r="U343" s="8"/>
      <c r="V343" s="8"/>
      <c r="W343" s="8"/>
      <c r="X343" s="8"/>
      <c r="Y343" s="8"/>
      <c r="Z343" s="8"/>
    </row>
    <row r="344" spans="1:26" ht="12.75" customHeight="1" x14ac:dyDescent="0.15">
      <c r="A344" s="8"/>
      <c r="B344" s="83"/>
      <c r="C344" s="34"/>
      <c r="D344" s="150"/>
      <c r="E344" s="35"/>
      <c r="F344" s="35"/>
      <c r="G344" s="35"/>
      <c r="H344" s="155"/>
      <c r="I344" s="155"/>
      <c r="J344" s="8"/>
      <c r="K344" s="8"/>
      <c r="L344" s="8"/>
      <c r="M344" s="8"/>
      <c r="N344" s="8"/>
      <c r="O344" s="8"/>
      <c r="P344" s="8"/>
      <c r="Q344" s="8"/>
      <c r="R344" s="8"/>
      <c r="S344" s="8"/>
      <c r="T344" s="8"/>
      <c r="U344" s="8"/>
      <c r="V344" s="8"/>
      <c r="W344" s="8"/>
      <c r="X344" s="8"/>
      <c r="Y344" s="8"/>
      <c r="Z344" s="8"/>
    </row>
    <row r="345" spans="1:26" ht="12.75" customHeight="1" x14ac:dyDescent="0.15">
      <c r="A345" s="8"/>
      <c r="B345" s="83"/>
      <c r="C345" s="34"/>
      <c r="D345" s="150"/>
      <c r="E345" s="35"/>
      <c r="F345" s="35"/>
      <c r="G345" s="35"/>
      <c r="H345" s="155"/>
      <c r="I345" s="155"/>
      <c r="J345" s="8"/>
      <c r="K345" s="8"/>
      <c r="L345" s="8"/>
      <c r="M345" s="8"/>
      <c r="N345" s="8"/>
      <c r="O345" s="8"/>
      <c r="P345" s="8"/>
      <c r="Q345" s="8"/>
      <c r="R345" s="8"/>
      <c r="S345" s="8"/>
      <c r="T345" s="8"/>
      <c r="U345" s="8"/>
      <c r="V345" s="8"/>
      <c r="W345" s="8"/>
      <c r="X345" s="8"/>
      <c r="Y345" s="8"/>
      <c r="Z345" s="8"/>
    </row>
    <row r="346" spans="1:26" ht="12.75" customHeight="1" x14ac:dyDescent="0.15">
      <c r="A346" s="8"/>
      <c r="B346" s="83"/>
      <c r="C346" s="34"/>
      <c r="D346" s="150"/>
      <c r="E346" s="35"/>
      <c r="F346" s="35"/>
      <c r="G346" s="35"/>
      <c r="H346" s="155"/>
      <c r="I346" s="155"/>
      <c r="J346" s="8"/>
      <c r="K346" s="8"/>
      <c r="L346" s="8"/>
      <c r="M346" s="8"/>
      <c r="N346" s="8"/>
      <c r="O346" s="8"/>
      <c r="P346" s="8"/>
      <c r="Q346" s="8"/>
      <c r="R346" s="8"/>
      <c r="S346" s="8"/>
      <c r="T346" s="8"/>
      <c r="U346" s="8"/>
      <c r="V346" s="8"/>
      <c r="W346" s="8"/>
      <c r="X346" s="8"/>
      <c r="Y346" s="8"/>
      <c r="Z346" s="8"/>
    </row>
    <row r="347" spans="1:26" ht="12.75" customHeight="1" x14ac:dyDescent="0.15">
      <c r="A347" s="8"/>
      <c r="B347" s="83"/>
      <c r="C347" s="34"/>
      <c r="D347" s="150"/>
      <c r="E347" s="35"/>
      <c r="F347" s="35"/>
      <c r="G347" s="35"/>
      <c r="H347" s="155"/>
      <c r="I347" s="155"/>
      <c r="J347" s="8"/>
      <c r="K347" s="8"/>
      <c r="L347" s="8"/>
      <c r="M347" s="8"/>
      <c r="N347" s="8"/>
      <c r="O347" s="8"/>
      <c r="P347" s="8"/>
      <c r="Q347" s="8"/>
      <c r="R347" s="8"/>
      <c r="S347" s="8"/>
      <c r="T347" s="8"/>
      <c r="U347" s="8"/>
      <c r="V347" s="8"/>
      <c r="W347" s="8"/>
      <c r="X347" s="8"/>
      <c r="Y347" s="8"/>
      <c r="Z347" s="8"/>
    </row>
    <row r="348" spans="1:26" ht="12.75" customHeight="1" x14ac:dyDescent="0.15">
      <c r="A348" s="8"/>
      <c r="B348" s="83"/>
      <c r="C348" s="34"/>
      <c r="D348" s="150"/>
      <c r="E348" s="35"/>
      <c r="F348" s="35"/>
      <c r="G348" s="35"/>
      <c r="H348" s="155"/>
      <c r="I348" s="155"/>
      <c r="J348" s="8"/>
      <c r="K348" s="8"/>
      <c r="L348" s="8"/>
      <c r="M348" s="8"/>
      <c r="N348" s="8"/>
      <c r="O348" s="8"/>
      <c r="P348" s="8"/>
      <c r="Q348" s="8"/>
      <c r="R348" s="8"/>
      <c r="S348" s="8"/>
      <c r="T348" s="8"/>
      <c r="U348" s="8"/>
      <c r="V348" s="8"/>
      <c r="W348" s="8"/>
      <c r="X348" s="8"/>
      <c r="Y348" s="8"/>
      <c r="Z348" s="8"/>
    </row>
    <row r="349" spans="1:26" ht="12.75" customHeight="1" x14ac:dyDescent="0.15">
      <c r="A349" s="8"/>
      <c r="B349" s="83"/>
      <c r="C349" s="34"/>
      <c r="D349" s="150"/>
      <c r="E349" s="35"/>
      <c r="F349" s="35"/>
      <c r="G349" s="35"/>
      <c r="H349" s="155"/>
      <c r="I349" s="155"/>
      <c r="J349" s="8"/>
      <c r="K349" s="8"/>
      <c r="L349" s="8"/>
      <c r="M349" s="8"/>
      <c r="N349" s="8"/>
      <c r="O349" s="8"/>
      <c r="P349" s="8"/>
      <c r="Q349" s="8"/>
      <c r="R349" s="8"/>
      <c r="S349" s="8"/>
      <c r="T349" s="8"/>
      <c r="U349" s="8"/>
      <c r="V349" s="8"/>
      <c r="W349" s="8"/>
      <c r="X349" s="8"/>
      <c r="Y349" s="8"/>
      <c r="Z349" s="8"/>
    </row>
    <row r="350" spans="1:26" ht="12.75" customHeight="1" x14ac:dyDescent="0.15">
      <c r="A350" s="8"/>
      <c r="B350" s="83"/>
      <c r="C350" s="34"/>
      <c r="D350" s="150"/>
      <c r="E350" s="35"/>
      <c r="F350" s="35"/>
      <c r="G350" s="35"/>
      <c r="H350" s="155"/>
      <c r="I350" s="155"/>
      <c r="J350" s="8"/>
      <c r="K350" s="8"/>
      <c r="L350" s="8"/>
      <c r="M350" s="8"/>
      <c r="N350" s="8"/>
      <c r="O350" s="8"/>
      <c r="P350" s="8"/>
      <c r="Q350" s="8"/>
      <c r="R350" s="8"/>
      <c r="S350" s="8"/>
      <c r="T350" s="8"/>
      <c r="U350" s="8"/>
      <c r="V350" s="8"/>
      <c r="W350" s="8"/>
      <c r="X350" s="8"/>
      <c r="Y350" s="8"/>
      <c r="Z350" s="8"/>
    </row>
    <row r="351" spans="1:26" ht="12.75" customHeight="1" x14ac:dyDescent="0.15">
      <c r="A351" s="8"/>
      <c r="B351" s="83"/>
      <c r="C351" s="34"/>
      <c r="D351" s="150"/>
      <c r="E351" s="35"/>
      <c r="F351" s="35"/>
      <c r="G351" s="35"/>
      <c r="H351" s="155"/>
      <c r="I351" s="155"/>
      <c r="J351" s="8"/>
      <c r="K351" s="8"/>
      <c r="L351" s="8"/>
      <c r="M351" s="8"/>
      <c r="N351" s="8"/>
      <c r="O351" s="8"/>
      <c r="P351" s="8"/>
      <c r="Q351" s="8"/>
      <c r="R351" s="8"/>
      <c r="S351" s="8"/>
      <c r="T351" s="8"/>
      <c r="U351" s="8"/>
      <c r="V351" s="8"/>
      <c r="W351" s="8"/>
      <c r="X351" s="8"/>
      <c r="Y351" s="8"/>
      <c r="Z351" s="8"/>
    </row>
    <row r="352" spans="1:26" ht="12.75" customHeight="1" x14ac:dyDescent="0.15">
      <c r="A352" s="8"/>
      <c r="B352" s="83"/>
      <c r="C352" s="34"/>
      <c r="D352" s="150"/>
      <c r="E352" s="35"/>
      <c r="F352" s="35"/>
      <c r="G352" s="35"/>
      <c r="H352" s="155"/>
      <c r="I352" s="155"/>
      <c r="J352" s="8"/>
      <c r="K352" s="8"/>
      <c r="L352" s="8"/>
      <c r="M352" s="8"/>
      <c r="N352" s="8"/>
      <c r="O352" s="8"/>
      <c r="P352" s="8"/>
      <c r="Q352" s="8"/>
      <c r="R352" s="8"/>
      <c r="S352" s="8"/>
      <c r="T352" s="8"/>
      <c r="U352" s="8"/>
      <c r="V352" s="8"/>
      <c r="W352" s="8"/>
      <c r="X352" s="8"/>
      <c r="Y352" s="8"/>
      <c r="Z352" s="8"/>
    </row>
    <row r="353" spans="1:26" ht="12.75" customHeight="1" x14ac:dyDescent="0.15">
      <c r="A353" s="8"/>
      <c r="B353" s="83"/>
      <c r="C353" s="34"/>
      <c r="D353" s="150"/>
      <c r="E353" s="35"/>
      <c r="F353" s="35"/>
      <c r="G353" s="35"/>
      <c r="H353" s="155"/>
      <c r="I353" s="155"/>
      <c r="J353" s="8"/>
      <c r="K353" s="8"/>
      <c r="L353" s="8"/>
      <c r="M353" s="8"/>
      <c r="N353" s="8"/>
      <c r="O353" s="8"/>
      <c r="P353" s="8"/>
      <c r="Q353" s="8"/>
      <c r="R353" s="8"/>
      <c r="S353" s="8"/>
      <c r="T353" s="8"/>
      <c r="U353" s="8"/>
      <c r="V353" s="8"/>
      <c r="W353" s="8"/>
      <c r="X353" s="8"/>
      <c r="Y353" s="8"/>
      <c r="Z353" s="8"/>
    </row>
    <row r="354" spans="1:26" ht="12.75" customHeight="1" x14ac:dyDescent="0.15">
      <c r="A354" s="8"/>
      <c r="B354" s="83"/>
      <c r="C354" s="34"/>
      <c r="D354" s="150"/>
      <c r="E354" s="35"/>
      <c r="F354" s="35"/>
      <c r="G354" s="35"/>
      <c r="H354" s="155"/>
      <c r="I354" s="155"/>
      <c r="J354" s="8"/>
      <c r="K354" s="8"/>
      <c r="L354" s="8"/>
      <c r="M354" s="8"/>
      <c r="N354" s="8"/>
      <c r="O354" s="8"/>
      <c r="P354" s="8"/>
      <c r="Q354" s="8"/>
      <c r="R354" s="8"/>
      <c r="S354" s="8"/>
      <c r="T354" s="8"/>
      <c r="U354" s="8"/>
      <c r="V354" s="8"/>
      <c r="W354" s="8"/>
      <c r="X354" s="8"/>
      <c r="Y354" s="8"/>
      <c r="Z354" s="8"/>
    </row>
    <row r="355" spans="1:26" ht="12.75" customHeight="1" x14ac:dyDescent="0.15">
      <c r="A355" s="8"/>
      <c r="B355" s="83"/>
      <c r="C355" s="34"/>
      <c r="D355" s="150"/>
      <c r="E355" s="35"/>
      <c r="F355" s="35"/>
      <c r="G355" s="35"/>
      <c r="H355" s="155"/>
      <c r="I355" s="155"/>
      <c r="J355" s="8"/>
      <c r="K355" s="8"/>
      <c r="L355" s="8"/>
      <c r="M355" s="8"/>
      <c r="N355" s="8"/>
      <c r="O355" s="8"/>
      <c r="P355" s="8"/>
      <c r="Q355" s="8"/>
      <c r="R355" s="8"/>
      <c r="S355" s="8"/>
      <c r="T355" s="8"/>
      <c r="U355" s="8"/>
      <c r="V355" s="8"/>
      <c r="W355" s="8"/>
      <c r="X355" s="8"/>
      <c r="Y355" s="8"/>
      <c r="Z355" s="8"/>
    </row>
    <row r="356" spans="1:26" ht="12.75" customHeight="1" x14ac:dyDescent="0.15">
      <c r="A356" s="8"/>
      <c r="B356" s="83"/>
      <c r="C356" s="34"/>
      <c r="D356" s="150"/>
      <c r="E356" s="35"/>
      <c r="F356" s="35"/>
      <c r="G356" s="35"/>
      <c r="H356" s="155"/>
      <c r="I356" s="155"/>
      <c r="J356" s="8"/>
      <c r="K356" s="8"/>
      <c r="L356" s="8"/>
      <c r="M356" s="8"/>
      <c r="N356" s="8"/>
      <c r="O356" s="8"/>
      <c r="P356" s="8"/>
      <c r="Q356" s="8"/>
      <c r="R356" s="8"/>
      <c r="S356" s="8"/>
      <c r="T356" s="8"/>
      <c r="U356" s="8"/>
      <c r="V356" s="8"/>
      <c r="W356" s="8"/>
      <c r="X356" s="8"/>
      <c r="Y356" s="8"/>
      <c r="Z356" s="8"/>
    </row>
    <row r="357" spans="1:26" ht="12.75" customHeight="1" x14ac:dyDescent="0.15">
      <c r="A357" s="8"/>
      <c r="B357" s="83"/>
      <c r="C357" s="34"/>
      <c r="D357" s="150"/>
      <c r="E357" s="35"/>
      <c r="F357" s="35"/>
      <c r="G357" s="35"/>
      <c r="H357" s="155"/>
      <c r="I357" s="155"/>
      <c r="J357" s="8"/>
      <c r="K357" s="8"/>
      <c r="L357" s="8"/>
      <c r="M357" s="8"/>
      <c r="N357" s="8"/>
      <c r="O357" s="8"/>
      <c r="P357" s="8"/>
      <c r="Q357" s="8"/>
      <c r="R357" s="8"/>
      <c r="S357" s="8"/>
      <c r="T357" s="8"/>
      <c r="U357" s="8"/>
      <c r="V357" s="8"/>
      <c r="W357" s="8"/>
      <c r="X357" s="8"/>
      <c r="Y357" s="8"/>
      <c r="Z357" s="8"/>
    </row>
    <row r="358" spans="1:26" ht="12.75" customHeight="1" x14ac:dyDescent="0.15">
      <c r="A358" s="8"/>
      <c r="B358" s="83"/>
      <c r="C358" s="34"/>
      <c r="D358" s="150"/>
      <c r="E358" s="35"/>
      <c r="F358" s="35"/>
      <c r="G358" s="35"/>
      <c r="H358" s="155"/>
      <c r="I358" s="155"/>
      <c r="J358" s="8"/>
      <c r="K358" s="8"/>
      <c r="L358" s="8"/>
      <c r="M358" s="8"/>
      <c r="N358" s="8"/>
      <c r="O358" s="8"/>
      <c r="P358" s="8"/>
      <c r="Q358" s="8"/>
      <c r="R358" s="8"/>
      <c r="S358" s="8"/>
      <c r="T358" s="8"/>
      <c r="U358" s="8"/>
      <c r="V358" s="8"/>
      <c r="W358" s="8"/>
      <c r="X358" s="8"/>
      <c r="Y358" s="8"/>
      <c r="Z358" s="8"/>
    </row>
    <row r="359" spans="1:26" ht="12.75" customHeight="1" x14ac:dyDescent="0.15">
      <c r="A359" s="8"/>
      <c r="B359" s="83"/>
      <c r="C359" s="34"/>
      <c r="D359" s="150"/>
      <c r="E359" s="35"/>
      <c r="F359" s="35"/>
      <c r="G359" s="35"/>
      <c r="H359" s="155"/>
      <c r="I359" s="155"/>
      <c r="J359" s="8"/>
      <c r="K359" s="8"/>
      <c r="L359" s="8"/>
      <c r="M359" s="8"/>
      <c r="N359" s="8"/>
      <c r="O359" s="8"/>
      <c r="P359" s="8"/>
      <c r="Q359" s="8"/>
      <c r="R359" s="8"/>
      <c r="S359" s="8"/>
      <c r="T359" s="8"/>
      <c r="U359" s="8"/>
      <c r="V359" s="8"/>
      <c r="W359" s="8"/>
      <c r="X359" s="8"/>
      <c r="Y359" s="8"/>
      <c r="Z359" s="8"/>
    </row>
    <row r="360" spans="1:26" ht="12.75" customHeight="1" x14ac:dyDescent="0.15">
      <c r="A360" s="8"/>
      <c r="B360" s="83"/>
      <c r="C360" s="34"/>
      <c r="D360" s="150"/>
      <c r="E360" s="35"/>
      <c r="F360" s="35"/>
      <c r="G360" s="35"/>
      <c r="H360" s="155"/>
      <c r="I360" s="155"/>
      <c r="J360" s="8"/>
      <c r="K360" s="8"/>
      <c r="L360" s="8"/>
      <c r="M360" s="8"/>
      <c r="N360" s="8"/>
      <c r="O360" s="8"/>
      <c r="P360" s="8"/>
      <c r="Q360" s="8"/>
      <c r="R360" s="8"/>
      <c r="S360" s="8"/>
      <c r="T360" s="8"/>
      <c r="U360" s="8"/>
      <c r="V360" s="8"/>
      <c r="W360" s="8"/>
      <c r="X360" s="8"/>
      <c r="Y360" s="8"/>
      <c r="Z360" s="8"/>
    </row>
    <row r="361" spans="1:26" ht="12.75" customHeight="1" x14ac:dyDescent="0.15">
      <c r="A361" s="8"/>
      <c r="B361" s="83"/>
      <c r="C361" s="34"/>
      <c r="D361" s="150"/>
      <c r="E361" s="35"/>
      <c r="F361" s="35"/>
      <c r="G361" s="35"/>
      <c r="H361" s="155"/>
      <c r="I361" s="155"/>
      <c r="J361" s="8"/>
      <c r="K361" s="8"/>
      <c r="L361" s="8"/>
      <c r="M361" s="8"/>
      <c r="N361" s="8"/>
      <c r="O361" s="8"/>
      <c r="P361" s="8"/>
      <c r="Q361" s="8"/>
      <c r="R361" s="8"/>
      <c r="S361" s="8"/>
      <c r="T361" s="8"/>
      <c r="U361" s="8"/>
      <c r="V361" s="8"/>
      <c r="W361" s="8"/>
      <c r="X361" s="8"/>
      <c r="Y361" s="8"/>
      <c r="Z361" s="8"/>
    </row>
    <row r="362" spans="1:26" ht="12.75" customHeight="1" x14ac:dyDescent="0.15">
      <c r="A362" s="8"/>
      <c r="B362" s="83"/>
      <c r="C362" s="34"/>
      <c r="D362" s="150"/>
      <c r="E362" s="35"/>
      <c r="F362" s="35"/>
      <c r="G362" s="35"/>
      <c r="H362" s="155"/>
      <c r="I362" s="155"/>
      <c r="J362" s="8"/>
      <c r="K362" s="8"/>
      <c r="L362" s="8"/>
      <c r="M362" s="8"/>
      <c r="N362" s="8"/>
      <c r="O362" s="8"/>
      <c r="P362" s="8"/>
      <c r="Q362" s="8"/>
      <c r="R362" s="8"/>
      <c r="S362" s="8"/>
      <c r="T362" s="8"/>
      <c r="U362" s="8"/>
      <c r="V362" s="8"/>
      <c r="W362" s="8"/>
      <c r="X362" s="8"/>
      <c r="Y362" s="8"/>
      <c r="Z362" s="8"/>
    </row>
    <row r="363" spans="1:26" ht="12.75" customHeight="1" x14ac:dyDescent="0.15">
      <c r="A363" s="8"/>
      <c r="B363" s="83"/>
      <c r="C363" s="34"/>
      <c r="D363" s="150"/>
      <c r="E363" s="35"/>
      <c r="F363" s="35"/>
      <c r="G363" s="35"/>
      <c r="H363" s="155"/>
      <c r="I363" s="155"/>
      <c r="J363" s="8"/>
      <c r="K363" s="8"/>
      <c r="L363" s="8"/>
      <c r="M363" s="8"/>
      <c r="N363" s="8"/>
      <c r="O363" s="8"/>
      <c r="P363" s="8"/>
      <c r="Q363" s="8"/>
      <c r="R363" s="8"/>
      <c r="S363" s="8"/>
      <c r="T363" s="8"/>
      <c r="U363" s="8"/>
      <c r="V363" s="8"/>
      <c r="W363" s="8"/>
      <c r="X363" s="8"/>
      <c r="Y363" s="8"/>
      <c r="Z363" s="8"/>
    </row>
    <row r="364" spans="1:26" ht="12.75" customHeight="1" x14ac:dyDescent="0.15">
      <c r="A364" s="8"/>
      <c r="B364" s="83"/>
      <c r="C364" s="34"/>
      <c r="D364" s="150"/>
      <c r="E364" s="35"/>
      <c r="F364" s="35"/>
      <c r="G364" s="35"/>
      <c r="H364" s="155"/>
      <c r="I364" s="155"/>
      <c r="J364" s="8"/>
      <c r="K364" s="8"/>
      <c r="L364" s="8"/>
      <c r="M364" s="8"/>
      <c r="N364" s="8"/>
      <c r="O364" s="8"/>
      <c r="P364" s="8"/>
      <c r="Q364" s="8"/>
      <c r="R364" s="8"/>
      <c r="S364" s="8"/>
      <c r="T364" s="8"/>
      <c r="U364" s="8"/>
      <c r="V364" s="8"/>
      <c r="W364" s="8"/>
      <c r="X364" s="8"/>
      <c r="Y364" s="8"/>
      <c r="Z364" s="8"/>
    </row>
    <row r="365" spans="1:26" ht="12.75" customHeight="1" x14ac:dyDescent="0.15">
      <c r="A365" s="8"/>
      <c r="B365" s="83"/>
      <c r="C365" s="34"/>
      <c r="D365" s="150"/>
      <c r="E365" s="35"/>
      <c r="F365" s="35"/>
      <c r="G365" s="35"/>
      <c r="H365" s="155"/>
      <c r="I365" s="155"/>
      <c r="J365" s="8"/>
      <c r="K365" s="8"/>
      <c r="L365" s="8"/>
      <c r="M365" s="8"/>
      <c r="N365" s="8"/>
      <c r="O365" s="8"/>
      <c r="P365" s="8"/>
      <c r="Q365" s="8"/>
      <c r="R365" s="8"/>
      <c r="S365" s="8"/>
      <c r="T365" s="8"/>
      <c r="U365" s="8"/>
      <c r="V365" s="8"/>
      <c r="W365" s="8"/>
      <c r="X365" s="8"/>
      <c r="Y365" s="8"/>
      <c r="Z365" s="8"/>
    </row>
    <row r="366" spans="1:26" ht="12.75" customHeight="1" x14ac:dyDescent="0.15">
      <c r="A366" s="8"/>
      <c r="B366" s="83"/>
      <c r="C366" s="34"/>
      <c r="D366" s="150"/>
      <c r="E366" s="35"/>
      <c r="F366" s="35"/>
      <c r="G366" s="35"/>
      <c r="H366" s="155"/>
      <c r="I366" s="155"/>
      <c r="J366" s="8"/>
      <c r="K366" s="8"/>
      <c r="L366" s="8"/>
      <c r="M366" s="8"/>
      <c r="N366" s="8"/>
      <c r="O366" s="8"/>
      <c r="P366" s="8"/>
      <c r="Q366" s="8"/>
      <c r="R366" s="8"/>
      <c r="S366" s="8"/>
      <c r="T366" s="8"/>
      <c r="U366" s="8"/>
      <c r="V366" s="8"/>
      <c r="W366" s="8"/>
      <c r="X366" s="8"/>
      <c r="Y366" s="8"/>
      <c r="Z366" s="8"/>
    </row>
    <row r="367" spans="1:26" ht="12.75" customHeight="1" x14ac:dyDescent="0.15">
      <c r="A367" s="8"/>
      <c r="B367" s="83"/>
      <c r="C367" s="34"/>
      <c r="D367" s="150"/>
      <c r="E367" s="35"/>
      <c r="F367" s="35"/>
      <c r="G367" s="35"/>
      <c r="H367" s="155"/>
      <c r="I367" s="155"/>
      <c r="J367" s="8"/>
      <c r="K367" s="8"/>
      <c r="L367" s="8"/>
      <c r="M367" s="8"/>
      <c r="N367" s="8"/>
      <c r="O367" s="8"/>
      <c r="P367" s="8"/>
      <c r="Q367" s="8"/>
      <c r="R367" s="8"/>
      <c r="S367" s="8"/>
      <c r="T367" s="8"/>
      <c r="U367" s="8"/>
      <c r="V367" s="8"/>
      <c r="W367" s="8"/>
      <c r="X367" s="8"/>
      <c r="Y367" s="8"/>
      <c r="Z367" s="8"/>
    </row>
    <row r="368" spans="1:26" ht="12.75" customHeight="1" x14ac:dyDescent="0.15">
      <c r="A368" s="8"/>
      <c r="B368" s="83"/>
      <c r="C368" s="34"/>
      <c r="D368" s="150"/>
      <c r="E368" s="35"/>
      <c r="F368" s="35"/>
      <c r="G368" s="35"/>
      <c r="H368" s="155"/>
      <c r="I368" s="155"/>
      <c r="J368" s="8"/>
      <c r="K368" s="8"/>
      <c r="L368" s="8"/>
      <c r="M368" s="8"/>
      <c r="N368" s="8"/>
      <c r="O368" s="8"/>
      <c r="P368" s="8"/>
      <c r="Q368" s="8"/>
      <c r="R368" s="8"/>
      <c r="S368" s="8"/>
      <c r="T368" s="8"/>
      <c r="U368" s="8"/>
      <c r="V368" s="8"/>
      <c r="W368" s="8"/>
      <c r="X368" s="8"/>
      <c r="Y368" s="8"/>
      <c r="Z368" s="8"/>
    </row>
    <row r="369" spans="1:26" ht="12.75" customHeight="1" x14ac:dyDescent="0.15">
      <c r="A369" s="8"/>
      <c r="B369" s="83"/>
      <c r="C369" s="34"/>
      <c r="D369" s="150"/>
      <c r="E369" s="35"/>
      <c r="F369" s="35"/>
      <c r="G369" s="35"/>
      <c r="H369" s="155"/>
      <c r="I369" s="155"/>
      <c r="J369" s="8"/>
      <c r="K369" s="8"/>
      <c r="L369" s="8"/>
      <c r="M369" s="8"/>
      <c r="N369" s="8"/>
      <c r="O369" s="8"/>
      <c r="P369" s="8"/>
      <c r="Q369" s="8"/>
      <c r="R369" s="8"/>
      <c r="S369" s="8"/>
      <c r="T369" s="8"/>
      <c r="U369" s="8"/>
      <c r="V369" s="8"/>
      <c r="W369" s="8"/>
      <c r="X369" s="8"/>
      <c r="Y369" s="8"/>
      <c r="Z369" s="8"/>
    </row>
    <row r="370" spans="1:26" ht="12.75" customHeight="1" x14ac:dyDescent="0.15">
      <c r="A370" s="8"/>
      <c r="B370" s="83"/>
      <c r="C370" s="34"/>
      <c r="D370" s="150"/>
      <c r="E370" s="35"/>
      <c r="F370" s="35"/>
      <c r="G370" s="35"/>
      <c r="H370" s="155"/>
      <c r="I370" s="155"/>
      <c r="J370" s="8"/>
      <c r="K370" s="8"/>
      <c r="L370" s="8"/>
      <c r="M370" s="8"/>
      <c r="N370" s="8"/>
      <c r="O370" s="8"/>
      <c r="P370" s="8"/>
      <c r="Q370" s="8"/>
      <c r="R370" s="8"/>
      <c r="S370" s="8"/>
      <c r="T370" s="8"/>
      <c r="U370" s="8"/>
      <c r="V370" s="8"/>
      <c r="W370" s="8"/>
      <c r="X370" s="8"/>
      <c r="Y370" s="8"/>
      <c r="Z370" s="8"/>
    </row>
    <row r="371" spans="1:26" ht="12.75" customHeight="1" x14ac:dyDescent="0.15">
      <c r="A371" s="8"/>
      <c r="B371" s="83"/>
      <c r="C371" s="34"/>
      <c r="D371" s="150"/>
      <c r="E371" s="35"/>
      <c r="F371" s="35"/>
      <c r="G371" s="35"/>
      <c r="H371" s="155"/>
      <c r="I371" s="155"/>
      <c r="J371" s="8"/>
      <c r="K371" s="8"/>
      <c r="L371" s="8"/>
      <c r="M371" s="8"/>
      <c r="N371" s="8"/>
      <c r="O371" s="8"/>
      <c r="P371" s="8"/>
      <c r="Q371" s="8"/>
      <c r="R371" s="8"/>
      <c r="S371" s="8"/>
      <c r="T371" s="8"/>
      <c r="U371" s="8"/>
      <c r="V371" s="8"/>
      <c r="W371" s="8"/>
      <c r="X371" s="8"/>
      <c r="Y371" s="8"/>
      <c r="Z371" s="8"/>
    </row>
    <row r="372" spans="1:26" ht="12.75" customHeight="1" x14ac:dyDescent="0.15">
      <c r="A372" s="8"/>
      <c r="B372" s="83"/>
      <c r="C372" s="34"/>
      <c r="D372" s="150"/>
      <c r="E372" s="35"/>
      <c r="F372" s="35"/>
      <c r="G372" s="35"/>
      <c r="H372" s="155"/>
      <c r="I372" s="155"/>
      <c r="J372" s="8"/>
      <c r="K372" s="8"/>
      <c r="L372" s="8"/>
      <c r="M372" s="8"/>
      <c r="N372" s="8"/>
      <c r="O372" s="8"/>
      <c r="P372" s="8"/>
      <c r="Q372" s="8"/>
      <c r="R372" s="8"/>
      <c r="S372" s="8"/>
      <c r="T372" s="8"/>
      <c r="U372" s="8"/>
      <c r="V372" s="8"/>
      <c r="W372" s="8"/>
      <c r="X372" s="8"/>
      <c r="Y372" s="8"/>
      <c r="Z372" s="8"/>
    </row>
    <row r="373" spans="1:26" ht="12.75" customHeight="1" x14ac:dyDescent="0.15">
      <c r="A373" s="8"/>
      <c r="B373" s="83"/>
      <c r="C373" s="34"/>
      <c r="D373" s="150"/>
      <c r="E373" s="35"/>
      <c r="F373" s="35"/>
      <c r="G373" s="35"/>
      <c r="H373" s="155"/>
      <c r="I373" s="155"/>
      <c r="J373" s="8"/>
      <c r="K373" s="8"/>
      <c r="L373" s="8"/>
      <c r="M373" s="8"/>
      <c r="N373" s="8"/>
      <c r="O373" s="8"/>
      <c r="P373" s="8"/>
      <c r="Q373" s="8"/>
      <c r="R373" s="8"/>
      <c r="S373" s="8"/>
      <c r="T373" s="8"/>
      <c r="U373" s="8"/>
      <c r="V373" s="8"/>
      <c r="W373" s="8"/>
      <c r="X373" s="8"/>
      <c r="Y373" s="8"/>
      <c r="Z373" s="8"/>
    </row>
    <row r="374" spans="1:26" ht="12.75" customHeight="1" x14ac:dyDescent="0.15">
      <c r="A374" s="8"/>
      <c r="B374" s="83"/>
      <c r="C374" s="34"/>
      <c r="D374" s="150"/>
      <c r="E374" s="35"/>
      <c r="F374" s="35"/>
      <c r="G374" s="35"/>
      <c r="H374" s="155"/>
      <c r="I374" s="155"/>
      <c r="J374" s="8"/>
      <c r="K374" s="8"/>
      <c r="L374" s="8"/>
      <c r="M374" s="8"/>
      <c r="N374" s="8"/>
      <c r="O374" s="8"/>
      <c r="P374" s="8"/>
      <c r="Q374" s="8"/>
      <c r="R374" s="8"/>
      <c r="S374" s="8"/>
      <c r="T374" s="8"/>
      <c r="U374" s="8"/>
      <c r="V374" s="8"/>
      <c r="W374" s="8"/>
      <c r="X374" s="8"/>
      <c r="Y374" s="8"/>
      <c r="Z374" s="8"/>
    </row>
    <row r="375" spans="1:26" ht="12.75" customHeight="1" x14ac:dyDescent="0.15">
      <c r="A375" s="8"/>
      <c r="B375" s="83"/>
      <c r="C375" s="34"/>
      <c r="D375" s="150"/>
      <c r="E375" s="35"/>
      <c r="F375" s="35"/>
      <c r="G375" s="35"/>
      <c r="H375" s="155"/>
      <c r="I375" s="155"/>
      <c r="J375" s="8"/>
      <c r="K375" s="8"/>
      <c r="L375" s="8"/>
      <c r="M375" s="8"/>
      <c r="N375" s="8"/>
      <c r="O375" s="8"/>
      <c r="P375" s="8"/>
      <c r="Q375" s="8"/>
      <c r="R375" s="8"/>
      <c r="S375" s="8"/>
      <c r="T375" s="8"/>
      <c r="U375" s="8"/>
      <c r="V375" s="8"/>
      <c r="W375" s="8"/>
      <c r="X375" s="8"/>
      <c r="Y375" s="8"/>
      <c r="Z375" s="8"/>
    </row>
    <row r="376" spans="1:26" ht="12.75" customHeight="1" x14ac:dyDescent="0.15">
      <c r="A376" s="8"/>
      <c r="B376" s="83"/>
      <c r="C376" s="34"/>
      <c r="D376" s="150"/>
      <c r="E376" s="35"/>
      <c r="F376" s="35"/>
      <c r="G376" s="35"/>
      <c r="H376" s="155"/>
      <c r="I376" s="155"/>
      <c r="J376" s="8"/>
      <c r="K376" s="8"/>
      <c r="L376" s="8"/>
      <c r="M376" s="8"/>
      <c r="N376" s="8"/>
      <c r="O376" s="8"/>
      <c r="P376" s="8"/>
      <c r="Q376" s="8"/>
      <c r="R376" s="8"/>
      <c r="S376" s="8"/>
      <c r="T376" s="8"/>
      <c r="U376" s="8"/>
      <c r="V376" s="8"/>
      <c r="W376" s="8"/>
      <c r="X376" s="8"/>
      <c r="Y376" s="8"/>
      <c r="Z376" s="8"/>
    </row>
    <row r="377" spans="1:26" ht="12.75" customHeight="1" x14ac:dyDescent="0.15">
      <c r="A377" s="8"/>
      <c r="B377" s="83"/>
      <c r="C377" s="34"/>
      <c r="D377" s="150"/>
      <c r="E377" s="35"/>
      <c r="F377" s="35"/>
      <c r="G377" s="35"/>
      <c r="H377" s="155"/>
      <c r="I377" s="155"/>
      <c r="J377" s="8"/>
      <c r="K377" s="8"/>
      <c r="L377" s="8"/>
      <c r="M377" s="8"/>
      <c r="N377" s="8"/>
      <c r="O377" s="8"/>
      <c r="P377" s="8"/>
      <c r="Q377" s="8"/>
      <c r="R377" s="8"/>
      <c r="S377" s="8"/>
      <c r="T377" s="8"/>
      <c r="U377" s="8"/>
      <c r="V377" s="8"/>
      <c r="W377" s="8"/>
      <c r="X377" s="8"/>
      <c r="Y377" s="8"/>
      <c r="Z377" s="8"/>
    </row>
    <row r="378" spans="1:26" ht="12.75" customHeight="1" x14ac:dyDescent="0.15">
      <c r="A378" s="8"/>
      <c r="B378" s="83"/>
      <c r="C378" s="34"/>
      <c r="D378" s="150"/>
      <c r="E378" s="35"/>
      <c r="F378" s="35"/>
      <c r="G378" s="35"/>
      <c r="H378" s="155"/>
      <c r="I378" s="155"/>
      <c r="J378" s="8"/>
      <c r="K378" s="8"/>
      <c r="L378" s="8"/>
      <c r="M378" s="8"/>
      <c r="N378" s="8"/>
      <c r="O378" s="8"/>
      <c r="P378" s="8"/>
      <c r="Q378" s="8"/>
      <c r="R378" s="8"/>
      <c r="S378" s="8"/>
      <c r="T378" s="8"/>
      <c r="U378" s="8"/>
      <c r="V378" s="8"/>
      <c r="W378" s="8"/>
      <c r="X378" s="8"/>
      <c r="Y378" s="8"/>
      <c r="Z378" s="8"/>
    </row>
    <row r="379" spans="1:26" ht="12.75" customHeight="1" x14ac:dyDescent="0.15">
      <c r="A379" s="8"/>
      <c r="B379" s="83"/>
      <c r="C379" s="34"/>
      <c r="D379" s="150"/>
      <c r="E379" s="35"/>
      <c r="F379" s="35"/>
      <c r="G379" s="35"/>
      <c r="H379" s="155"/>
      <c r="I379" s="155"/>
      <c r="J379" s="8"/>
      <c r="K379" s="8"/>
      <c r="L379" s="8"/>
      <c r="M379" s="8"/>
      <c r="N379" s="8"/>
      <c r="O379" s="8"/>
      <c r="P379" s="8"/>
      <c r="Q379" s="8"/>
      <c r="R379" s="8"/>
      <c r="S379" s="8"/>
      <c r="T379" s="8"/>
      <c r="U379" s="8"/>
      <c r="V379" s="8"/>
      <c r="W379" s="8"/>
      <c r="X379" s="8"/>
      <c r="Y379" s="8"/>
      <c r="Z379" s="8"/>
    </row>
    <row r="380" spans="1:26" ht="12.75" customHeight="1" x14ac:dyDescent="0.15">
      <c r="A380" s="8"/>
      <c r="B380" s="83"/>
      <c r="C380" s="34"/>
      <c r="D380" s="150"/>
      <c r="E380" s="35"/>
      <c r="F380" s="35"/>
      <c r="G380" s="35"/>
      <c r="H380" s="155"/>
      <c r="I380" s="155"/>
      <c r="J380" s="8"/>
      <c r="K380" s="8"/>
      <c r="L380" s="8"/>
      <c r="M380" s="8"/>
      <c r="N380" s="8"/>
      <c r="O380" s="8"/>
      <c r="P380" s="8"/>
      <c r="Q380" s="8"/>
      <c r="R380" s="8"/>
      <c r="S380" s="8"/>
      <c r="T380" s="8"/>
      <c r="U380" s="8"/>
      <c r="V380" s="8"/>
      <c r="W380" s="8"/>
      <c r="X380" s="8"/>
      <c r="Y380" s="8"/>
      <c r="Z380" s="8"/>
    </row>
    <row r="381" spans="1:26" ht="12.75" customHeight="1" x14ac:dyDescent="0.15">
      <c r="A381" s="8"/>
      <c r="B381" s="83"/>
      <c r="C381" s="34"/>
      <c r="D381" s="150"/>
      <c r="E381" s="35"/>
      <c r="F381" s="35"/>
      <c r="G381" s="35"/>
      <c r="H381" s="155"/>
      <c r="I381" s="155"/>
      <c r="J381" s="8"/>
      <c r="K381" s="8"/>
      <c r="L381" s="8"/>
      <c r="M381" s="8"/>
      <c r="N381" s="8"/>
      <c r="O381" s="8"/>
      <c r="P381" s="8"/>
      <c r="Q381" s="8"/>
      <c r="R381" s="8"/>
      <c r="S381" s="8"/>
      <c r="T381" s="8"/>
      <c r="U381" s="8"/>
      <c r="V381" s="8"/>
      <c r="W381" s="8"/>
      <c r="X381" s="8"/>
      <c r="Y381" s="8"/>
      <c r="Z381" s="8"/>
    </row>
    <row r="382" spans="1:26" ht="12.75" customHeight="1" x14ac:dyDescent="0.15">
      <c r="A382" s="8"/>
      <c r="B382" s="83"/>
      <c r="C382" s="34"/>
      <c r="D382" s="150"/>
      <c r="E382" s="35"/>
      <c r="F382" s="35"/>
      <c r="G382" s="35"/>
      <c r="H382" s="155"/>
      <c r="I382" s="155"/>
      <c r="J382" s="8"/>
      <c r="K382" s="8"/>
      <c r="L382" s="8"/>
      <c r="M382" s="8"/>
      <c r="N382" s="8"/>
      <c r="O382" s="8"/>
      <c r="P382" s="8"/>
      <c r="Q382" s="8"/>
      <c r="R382" s="8"/>
      <c r="S382" s="8"/>
      <c r="T382" s="8"/>
      <c r="U382" s="8"/>
      <c r="V382" s="8"/>
      <c r="W382" s="8"/>
      <c r="X382" s="8"/>
      <c r="Y382" s="8"/>
      <c r="Z382" s="8"/>
    </row>
    <row r="383" spans="1:26" ht="12.75" customHeight="1" x14ac:dyDescent="0.15">
      <c r="A383" s="8"/>
      <c r="B383" s="83"/>
      <c r="C383" s="34"/>
      <c r="D383" s="150"/>
      <c r="E383" s="35"/>
      <c r="F383" s="35"/>
      <c r="G383" s="35"/>
      <c r="H383" s="155"/>
      <c r="I383" s="155"/>
      <c r="J383" s="8"/>
      <c r="K383" s="8"/>
      <c r="L383" s="8"/>
      <c r="M383" s="8"/>
      <c r="N383" s="8"/>
      <c r="O383" s="8"/>
      <c r="P383" s="8"/>
      <c r="Q383" s="8"/>
      <c r="R383" s="8"/>
      <c r="S383" s="8"/>
      <c r="T383" s="8"/>
      <c r="U383" s="8"/>
      <c r="V383" s="8"/>
      <c r="W383" s="8"/>
      <c r="X383" s="8"/>
      <c r="Y383" s="8"/>
      <c r="Z383" s="8"/>
    </row>
    <row r="384" spans="1:26" ht="12.75" customHeight="1" x14ac:dyDescent="0.15">
      <c r="A384" s="8"/>
      <c r="B384" s="83"/>
      <c r="C384" s="34"/>
      <c r="D384" s="150"/>
      <c r="E384" s="35"/>
      <c r="F384" s="35"/>
      <c r="G384" s="35"/>
      <c r="H384" s="155"/>
      <c r="I384" s="155"/>
      <c r="J384" s="8"/>
      <c r="K384" s="8"/>
      <c r="L384" s="8"/>
      <c r="M384" s="8"/>
      <c r="N384" s="8"/>
      <c r="O384" s="8"/>
      <c r="P384" s="8"/>
      <c r="Q384" s="8"/>
      <c r="R384" s="8"/>
      <c r="S384" s="8"/>
      <c r="T384" s="8"/>
      <c r="U384" s="8"/>
      <c r="V384" s="8"/>
      <c r="W384" s="8"/>
      <c r="X384" s="8"/>
      <c r="Y384" s="8"/>
      <c r="Z384" s="8"/>
    </row>
    <row r="385" spans="1:26" ht="12.75" customHeight="1" x14ac:dyDescent="0.15">
      <c r="A385" s="8"/>
      <c r="B385" s="83"/>
      <c r="C385" s="34"/>
      <c r="D385" s="150"/>
      <c r="E385" s="35"/>
      <c r="F385" s="35"/>
      <c r="G385" s="35"/>
      <c r="H385" s="155"/>
      <c r="I385" s="155"/>
      <c r="J385" s="8"/>
      <c r="K385" s="8"/>
      <c r="L385" s="8"/>
      <c r="M385" s="8"/>
      <c r="N385" s="8"/>
      <c r="O385" s="8"/>
      <c r="P385" s="8"/>
      <c r="Q385" s="8"/>
      <c r="R385" s="8"/>
      <c r="S385" s="8"/>
      <c r="T385" s="8"/>
      <c r="U385" s="8"/>
      <c r="V385" s="8"/>
      <c r="W385" s="8"/>
      <c r="X385" s="8"/>
      <c r="Y385" s="8"/>
      <c r="Z385" s="8"/>
    </row>
    <row r="386" spans="1:26" ht="12.75" customHeight="1" x14ac:dyDescent="0.15">
      <c r="A386" s="8"/>
      <c r="B386" s="83"/>
      <c r="C386" s="34"/>
      <c r="D386" s="150"/>
      <c r="E386" s="35"/>
      <c r="F386" s="35"/>
      <c r="G386" s="35"/>
      <c r="H386" s="155"/>
      <c r="I386" s="155"/>
      <c r="J386" s="8"/>
      <c r="K386" s="8"/>
      <c r="L386" s="8"/>
      <c r="M386" s="8"/>
      <c r="N386" s="8"/>
      <c r="O386" s="8"/>
      <c r="P386" s="8"/>
      <c r="Q386" s="8"/>
      <c r="R386" s="8"/>
      <c r="S386" s="8"/>
      <c r="T386" s="8"/>
      <c r="U386" s="8"/>
      <c r="V386" s="8"/>
      <c r="W386" s="8"/>
      <c r="X386" s="8"/>
      <c r="Y386" s="8"/>
      <c r="Z386" s="8"/>
    </row>
    <row r="387" spans="1:26" ht="12.75" customHeight="1" x14ac:dyDescent="0.15">
      <c r="A387" s="8"/>
      <c r="B387" s="83"/>
      <c r="C387" s="34"/>
      <c r="D387" s="150"/>
      <c r="E387" s="35"/>
      <c r="F387" s="35"/>
      <c r="G387" s="35"/>
      <c r="H387" s="155"/>
      <c r="I387" s="155"/>
      <c r="J387" s="8"/>
      <c r="K387" s="8"/>
      <c r="L387" s="8"/>
      <c r="M387" s="8"/>
      <c r="N387" s="8"/>
      <c r="O387" s="8"/>
      <c r="P387" s="8"/>
      <c r="Q387" s="8"/>
      <c r="R387" s="8"/>
      <c r="S387" s="8"/>
      <c r="T387" s="8"/>
      <c r="U387" s="8"/>
      <c r="V387" s="8"/>
      <c r="W387" s="8"/>
      <c r="X387" s="8"/>
      <c r="Y387" s="8"/>
      <c r="Z387" s="8"/>
    </row>
    <row r="388" spans="1:26" ht="12.75" customHeight="1" x14ac:dyDescent="0.15">
      <c r="A388" s="8"/>
      <c r="B388" s="83"/>
      <c r="C388" s="34"/>
      <c r="D388" s="150"/>
      <c r="E388" s="35"/>
      <c r="F388" s="35"/>
      <c r="G388" s="35"/>
      <c r="H388" s="155"/>
      <c r="I388" s="155"/>
      <c r="J388" s="8"/>
      <c r="K388" s="8"/>
      <c r="L388" s="8"/>
      <c r="M388" s="8"/>
      <c r="N388" s="8"/>
      <c r="O388" s="8"/>
      <c r="P388" s="8"/>
      <c r="Q388" s="8"/>
      <c r="R388" s="8"/>
      <c r="S388" s="8"/>
      <c r="T388" s="8"/>
      <c r="U388" s="8"/>
      <c r="V388" s="8"/>
      <c r="W388" s="8"/>
      <c r="X388" s="8"/>
      <c r="Y388" s="8"/>
      <c r="Z388" s="8"/>
    </row>
    <row r="389" spans="1:26" ht="12.75" customHeight="1" x14ac:dyDescent="0.15">
      <c r="A389" s="8"/>
      <c r="B389" s="83"/>
      <c r="C389" s="34"/>
      <c r="D389" s="150"/>
      <c r="E389" s="35"/>
      <c r="F389" s="35"/>
      <c r="G389" s="35"/>
      <c r="H389" s="155"/>
      <c r="I389" s="155"/>
      <c r="J389" s="8"/>
      <c r="K389" s="8"/>
      <c r="L389" s="8"/>
      <c r="M389" s="8"/>
      <c r="N389" s="8"/>
      <c r="O389" s="8"/>
      <c r="P389" s="8"/>
      <c r="Q389" s="8"/>
      <c r="R389" s="8"/>
      <c r="S389" s="8"/>
      <c r="T389" s="8"/>
      <c r="U389" s="8"/>
      <c r="V389" s="8"/>
      <c r="W389" s="8"/>
      <c r="X389" s="8"/>
      <c r="Y389" s="8"/>
      <c r="Z389" s="8"/>
    </row>
    <row r="390" spans="1:26" ht="12.75" customHeight="1" x14ac:dyDescent="0.15">
      <c r="A390" s="8"/>
      <c r="B390" s="83"/>
      <c r="C390" s="34"/>
      <c r="D390" s="150"/>
      <c r="E390" s="35"/>
      <c r="F390" s="35"/>
      <c r="G390" s="35"/>
      <c r="H390" s="155"/>
      <c r="I390" s="155"/>
      <c r="J390" s="8"/>
      <c r="K390" s="8"/>
      <c r="L390" s="8"/>
      <c r="M390" s="8"/>
      <c r="N390" s="8"/>
      <c r="O390" s="8"/>
      <c r="P390" s="8"/>
      <c r="Q390" s="8"/>
      <c r="R390" s="8"/>
      <c r="S390" s="8"/>
      <c r="T390" s="8"/>
      <c r="U390" s="8"/>
      <c r="V390" s="8"/>
      <c r="W390" s="8"/>
      <c r="X390" s="8"/>
      <c r="Y390" s="8"/>
      <c r="Z390" s="8"/>
    </row>
    <row r="391" spans="1:26" ht="12.75" customHeight="1" x14ac:dyDescent="0.15">
      <c r="A391" s="8"/>
      <c r="B391" s="83"/>
      <c r="C391" s="34"/>
      <c r="D391" s="150"/>
      <c r="E391" s="35"/>
      <c r="F391" s="35"/>
      <c r="G391" s="35"/>
      <c r="H391" s="155"/>
      <c r="I391" s="155"/>
      <c r="J391" s="8"/>
      <c r="K391" s="8"/>
      <c r="L391" s="8"/>
      <c r="M391" s="8"/>
      <c r="N391" s="8"/>
      <c r="O391" s="8"/>
      <c r="P391" s="8"/>
      <c r="Q391" s="8"/>
      <c r="R391" s="8"/>
      <c r="S391" s="8"/>
      <c r="T391" s="8"/>
      <c r="U391" s="8"/>
      <c r="V391" s="8"/>
      <c r="W391" s="8"/>
      <c r="X391" s="8"/>
      <c r="Y391" s="8"/>
      <c r="Z391" s="8"/>
    </row>
    <row r="392" spans="1:26" ht="12.75" customHeight="1" x14ac:dyDescent="0.15">
      <c r="A392" s="8"/>
      <c r="B392" s="83"/>
      <c r="C392" s="34"/>
      <c r="D392" s="150"/>
      <c r="E392" s="35"/>
      <c r="F392" s="35"/>
      <c r="G392" s="35"/>
      <c r="H392" s="155"/>
      <c r="I392" s="155"/>
      <c r="J392" s="8"/>
      <c r="K392" s="8"/>
      <c r="L392" s="8"/>
      <c r="M392" s="8"/>
      <c r="N392" s="8"/>
      <c r="O392" s="8"/>
      <c r="P392" s="8"/>
      <c r="Q392" s="8"/>
      <c r="R392" s="8"/>
      <c r="S392" s="8"/>
      <c r="T392" s="8"/>
      <c r="U392" s="8"/>
      <c r="V392" s="8"/>
      <c r="W392" s="8"/>
      <c r="X392" s="8"/>
      <c r="Y392" s="8"/>
      <c r="Z392" s="8"/>
    </row>
    <row r="393" spans="1:26" ht="12.75" customHeight="1" x14ac:dyDescent="0.15">
      <c r="A393" s="8"/>
      <c r="B393" s="83"/>
      <c r="C393" s="34"/>
      <c r="D393" s="150"/>
      <c r="E393" s="35"/>
      <c r="F393" s="35"/>
      <c r="G393" s="35"/>
      <c r="H393" s="155"/>
      <c r="I393" s="155"/>
      <c r="J393" s="8"/>
      <c r="K393" s="8"/>
      <c r="L393" s="8"/>
      <c r="M393" s="8"/>
      <c r="N393" s="8"/>
      <c r="O393" s="8"/>
      <c r="P393" s="8"/>
      <c r="Q393" s="8"/>
      <c r="R393" s="8"/>
      <c r="S393" s="8"/>
      <c r="T393" s="8"/>
      <c r="U393" s="8"/>
      <c r="V393" s="8"/>
      <c r="W393" s="8"/>
      <c r="X393" s="8"/>
      <c r="Y393" s="8"/>
      <c r="Z393" s="8"/>
    </row>
    <row r="394" spans="1:26" ht="12.75" customHeight="1" x14ac:dyDescent="0.15">
      <c r="A394" s="8"/>
      <c r="B394" s="83"/>
      <c r="C394" s="34"/>
      <c r="D394" s="150"/>
      <c r="E394" s="35"/>
      <c r="F394" s="35"/>
      <c r="G394" s="35"/>
      <c r="H394" s="155"/>
      <c r="I394" s="155"/>
      <c r="J394" s="8"/>
      <c r="K394" s="8"/>
      <c r="L394" s="8"/>
      <c r="M394" s="8"/>
      <c r="N394" s="8"/>
      <c r="O394" s="8"/>
      <c r="P394" s="8"/>
      <c r="Q394" s="8"/>
      <c r="R394" s="8"/>
      <c r="S394" s="8"/>
      <c r="T394" s="8"/>
      <c r="U394" s="8"/>
      <c r="V394" s="8"/>
      <c r="W394" s="8"/>
      <c r="X394" s="8"/>
      <c r="Y394" s="8"/>
      <c r="Z394" s="8"/>
    </row>
    <row r="395" spans="1:26" ht="12.75" customHeight="1" x14ac:dyDescent="0.15">
      <c r="A395" s="8"/>
      <c r="B395" s="83"/>
      <c r="C395" s="34"/>
      <c r="D395" s="150"/>
      <c r="E395" s="35"/>
      <c r="F395" s="35"/>
      <c r="G395" s="35"/>
      <c r="H395" s="155"/>
      <c r="I395" s="155"/>
      <c r="J395" s="8"/>
      <c r="K395" s="8"/>
      <c r="L395" s="8"/>
      <c r="M395" s="8"/>
      <c r="N395" s="8"/>
      <c r="O395" s="8"/>
      <c r="P395" s="8"/>
      <c r="Q395" s="8"/>
      <c r="R395" s="8"/>
      <c r="S395" s="8"/>
      <c r="T395" s="8"/>
      <c r="U395" s="8"/>
      <c r="V395" s="8"/>
      <c r="W395" s="8"/>
      <c r="X395" s="8"/>
      <c r="Y395" s="8"/>
      <c r="Z395" s="8"/>
    </row>
    <row r="396" spans="1:26" ht="12.75" customHeight="1" x14ac:dyDescent="0.15">
      <c r="A396" s="8"/>
      <c r="B396" s="83"/>
      <c r="C396" s="34"/>
      <c r="D396" s="150"/>
      <c r="E396" s="35"/>
      <c r="F396" s="35"/>
      <c r="G396" s="35"/>
      <c r="H396" s="155"/>
      <c r="I396" s="155"/>
      <c r="J396" s="8"/>
      <c r="K396" s="8"/>
      <c r="L396" s="8"/>
      <c r="M396" s="8"/>
      <c r="N396" s="8"/>
      <c r="O396" s="8"/>
      <c r="P396" s="8"/>
      <c r="Q396" s="8"/>
      <c r="R396" s="8"/>
      <c r="S396" s="8"/>
      <c r="T396" s="8"/>
      <c r="U396" s="8"/>
      <c r="V396" s="8"/>
      <c r="W396" s="8"/>
      <c r="X396" s="8"/>
      <c r="Y396" s="8"/>
      <c r="Z396" s="8"/>
    </row>
    <row r="397" spans="1:26" ht="12.75" customHeight="1" x14ac:dyDescent="0.15">
      <c r="A397" s="8"/>
      <c r="B397" s="83"/>
      <c r="C397" s="34"/>
      <c r="D397" s="150"/>
      <c r="E397" s="35"/>
      <c r="F397" s="35"/>
      <c r="G397" s="35"/>
      <c r="H397" s="155"/>
      <c r="I397" s="155"/>
      <c r="J397" s="8"/>
      <c r="K397" s="8"/>
      <c r="L397" s="8"/>
      <c r="M397" s="8"/>
      <c r="N397" s="8"/>
      <c r="O397" s="8"/>
      <c r="P397" s="8"/>
      <c r="Q397" s="8"/>
      <c r="R397" s="8"/>
      <c r="S397" s="8"/>
      <c r="T397" s="8"/>
      <c r="U397" s="8"/>
      <c r="V397" s="8"/>
      <c r="W397" s="8"/>
      <c r="X397" s="8"/>
      <c r="Y397" s="8"/>
      <c r="Z397" s="8"/>
    </row>
    <row r="398" spans="1:26" ht="12.75" customHeight="1" x14ac:dyDescent="0.15">
      <c r="A398" s="8"/>
      <c r="B398" s="83"/>
      <c r="C398" s="34"/>
      <c r="D398" s="150"/>
      <c r="E398" s="35"/>
      <c r="F398" s="35"/>
      <c r="G398" s="35"/>
      <c r="H398" s="155"/>
      <c r="I398" s="155"/>
      <c r="J398" s="8"/>
      <c r="K398" s="8"/>
      <c r="L398" s="8"/>
      <c r="M398" s="8"/>
      <c r="N398" s="8"/>
      <c r="O398" s="8"/>
      <c r="P398" s="8"/>
      <c r="Q398" s="8"/>
      <c r="R398" s="8"/>
      <c r="S398" s="8"/>
      <c r="T398" s="8"/>
      <c r="U398" s="8"/>
      <c r="V398" s="8"/>
      <c r="W398" s="8"/>
      <c r="X398" s="8"/>
      <c r="Y398" s="8"/>
      <c r="Z398" s="8"/>
    </row>
    <row r="399" spans="1:26" ht="12.75" customHeight="1" x14ac:dyDescent="0.15">
      <c r="A399" s="8"/>
      <c r="B399" s="83"/>
      <c r="C399" s="34"/>
      <c r="D399" s="150"/>
      <c r="E399" s="35"/>
      <c r="F399" s="35"/>
      <c r="G399" s="35"/>
      <c r="H399" s="155"/>
      <c r="I399" s="155"/>
      <c r="J399" s="8"/>
      <c r="K399" s="8"/>
      <c r="L399" s="8"/>
      <c r="M399" s="8"/>
      <c r="N399" s="8"/>
      <c r="O399" s="8"/>
      <c r="P399" s="8"/>
      <c r="Q399" s="8"/>
      <c r="R399" s="8"/>
      <c r="S399" s="8"/>
      <c r="T399" s="8"/>
      <c r="U399" s="8"/>
      <c r="V399" s="8"/>
      <c r="W399" s="8"/>
      <c r="X399" s="8"/>
      <c r="Y399" s="8"/>
      <c r="Z399" s="8"/>
    </row>
    <row r="400" spans="1:26" ht="12.75" customHeight="1" x14ac:dyDescent="0.15">
      <c r="A400" s="8"/>
      <c r="B400" s="83"/>
      <c r="C400" s="34"/>
      <c r="D400" s="150"/>
      <c r="E400" s="35"/>
      <c r="F400" s="35"/>
      <c r="G400" s="35"/>
      <c r="H400" s="155"/>
      <c r="I400" s="155"/>
      <c r="J400" s="8"/>
      <c r="K400" s="8"/>
      <c r="L400" s="8"/>
      <c r="M400" s="8"/>
      <c r="N400" s="8"/>
      <c r="O400" s="8"/>
      <c r="P400" s="8"/>
      <c r="Q400" s="8"/>
      <c r="R400" s="8"/>
      <c r="S400" s="8"/>
      <c r="T400" s="8"/>
      <c r="U400" s="8"/>
      <c r="V400" s="8"/>
      <c r="W400" s="8"/>
      <c r="X400" s="8"/>
      <c r="Y400" s="8"/>
      <c r="Z400" s="8"/>
    </row>
    <row r="401" spans="1:26" ht="12.75" customHeight="1" x14ac:dyDescent="0.15">
      <c r="A401" s="8"/>
      <c r="B401" s="83"/>
      <c r="C401" s="34"/>
      <c r="D401" s="150"/>
      <c r="E401" s="35"/>
      <c r="F401" s="35"/>
      <c r="G401" s="35"/>
      <c r="H401" s="155"/>
      <c r="I401" s="155"/>
      <c r="J401" s="8"/>
      <c r="K401" s="8"/>
      <c r="L401" s="8"/>
      <c r="M401" s="8"/>
      <c r="N401" s="8"/>
      <c r="O401" s="8"/>
      <c r="P401" s="8"/>
      <c r="Q401" s="8"/>
      <c r="R401" s="8"/>
      <c r="S401" s="8"/>
      <c r="T401" s="8"/>
      <c r="U401" s="8"/>
      <c r="V401" s="8"/>
      <c r="W401" s="8"/>
      <c r="X401" s="8"/>
      <c r="Y401" s="8"/>
      <c r="Z401" s="8"/>
    </row>
    <row r="402" spans="1:26" ht="12.75" customHeight="1" x14ac:dyDescent="0.15">
      <c r="A402" s="8"/>
      <c r="B402" s="83"/>
      <c r="C402" s="34"/>
      <c r="D402" s="150"/>
      <c r="E402" s="35"/>
      <c r="F402" s="35"/>
      <c r="G402" s="35"/>
      <c r="H402" s="155"/>
      <c r="I402" s="155"/>
      <c r="J402" s="8"/>
      <c r="K402" s="8"/>
      <c r="L402" s="8"/>
      <c r="M402" s="8"/>
      <c r="N402" s="8"/>
      <c r="O402" s="8"/>
      <c r="P402" s="8"/>
      <c r="Q402" s="8"/>
      <c r="R402" s="8"/>
      <c r="S402" s="8"/>
      <c r="T402" s="8"/>
      <c r="U402" s="8"/>
      <c r="V402" s="8"/>
      <c r="W402" s="8"/>
      <c r="X402" s="8"/>
      <c r="Y402" s="8"/>
      <c r="Z402" s="8"/>
    </row>
    <row r="403" spans="1:26" ht="12.75" customHeight="1" x14ac:dyDescent="0.15">
      <c r="A403" s="8"/>
      <c r="B403" s="83"/>
      <c r="C403" s="34"/>
      <c r="D403" s="150"/>
      <c r="E403" s="35"/>
      <c r="F403" s="35"/>
      <c r="G403" s="35"/>
      <c r="H403" s="155"/>
      <c r="I403" s="155"/>
      <c r="J403" s="8"/>
      <c r="K403" s="8"/>
      <c r="L403" s="8"/>
      <c r="M403" s="8"/>
      <c r="N403" s="8"/>
      <c r="O403" s="8"/>
      <c r="P403" s="8"/>
      <c r="Q403" s="8"/>
      <c r="R403" s="8"/>
      <c r="S403" s="8"/>
      <c r="T403" s="8"/>
      <c r="U403" s="8"/>
      <c r="V403" s="8"/>
      <c r="W403" s="8"/>
      <c r="X403" s="8"/>
      <c r="Y403" s="8"/>
      <c r="Z403" s="8"/>
    </row>
    <row r="404" spans="1:26" ht="12.75" customHeight="1" x14ac:dyDescent="0.15">
      <c r="A404" s="8"/>
      <c r="B404" s="83"/>
      <c r="C404" s="34"/>
      <c r="D404" s="150"/>
      <c r="E404" s="35"/>
      <c r="F404" s="35"/>
      <c r="G404" s="35"/>
      <c r="H404" s="155"/>
      <c r="I404" s="155"/>
      <c r="J404" s="8"/>
      <c r="K404" s="8"/>
      <c r="L404" s="8"/>
      <c r="M404" s="8"/>
      <c r="N404" s="8"/>
      <c r="O404" s="8"/>
      <c r="P404" s="8"/>
      <c r="Q404" s="8"/>
      <c r="R404" s="8"/>
      <c r="S404" s="8"/>
      <c r="T404" s="8"/>
      <c r="U404" s="8"/>
      <c r="V404" s="8"/>
      <c r="W404" s="8"/>
      <c r="X404" s="8"/>
      <c r="Y404" s="8"/>
      <c r="Z404" s="8"/>
    </row>
    <row r="405" spans="1:26" ht="12.75" customHeight="1" x14ac:dyDescent="0.15">
      <c r="A405" s="8"/>
      <c r="B405" s="83"/>
      <c r="C405" s="34"/>
      <c r="D405" s="150"/>
      <c r="E405" s="35"/>
      <c r="F405" s="35"/>
      <c r="G405" s="35"/>
      <c r="H405" s="155"/>
      <c r="I405" s="155"/>
      <c r="J405" s="8"/>
      <c r="K405" s="8"/>
      <c r="L405" s="8"/>
      <c r="M405" s="8"/>
      <c r="N405" s="8"/>
      <c r="O405" s="8"/>
      <c r="P405" s="8"/>
      <c r="Q405" s="8"/>
      <c r="R405" s="8"/>
      <c r="S405" s="8"/>
      <c r="T405" s="8"/>
      <c r="U405" s="8"/>
      <c r="V405" s="8"/>
      <c r="W405" s="8"/>
      <c r="X405" s="8"/>
      <c r="Y405" s="8"/>
      <c r="Z405" s="8"/>
    </row>
    <row r="406" spans="1:26" ht="12.75" customHeight="1" x14ac:dyDescent="0.15">
      <c r="A406" s="8"/>
      <c r="B406" s="83"/>
      <c r="C406" s="34"/>
      <c r="D406" s="150"/>
      <c r="E406" s="35"/>
      <c r="F406" s="35"/>
      <c r="G406" s="35"/>
      <c r="H406" s="155"/>
      <c r="I406" s="155"/>
      <c r="J406" s="8"/>
      <c r="K406" s="8"/>
      <c r="L406" s="8"/>
      <c r="M406" s="8"/>
      <c r="N406" s="8"/>
      <c r="O406" s="8"/>
      <c r="P406" s="8"/>
      <c r="Q406" s="8"/>
      <c r="R406" s="8"/>
      <c r="S406" s="8"/>
      <c r="T406" s="8"/>
      <c r="U406" s="8"/>
      <c r="V406" s="8"/>
      <c r="W406" s="8"/>
      <c r="X406" s="8"/>
      <c r="Y406" s="8"/>
      <c r="Z406" s="8"/>
    </row>
    <row r="407" spans="1:26" ht="12.75" customHeight="1" x14ac:dyDescent="0.15">
      <c r="A407" s="8"/>
      <c r="B407" s="83"/>
      <c r="C407" s="34"/>
      <c r="D407" s="150"/>
      <c r="E407" s="35"/>
      <c r="F407" s="35"/>
      <c r="G407" s="35"/>
      <c r="H407" s="155"/>
      <c r="I407" s="155"/>
      <c r="J407" s="8"/>
      <c r="K407" s="8"/>
      <c r="L407" s="8"/>
      <c r="M407" s="8"/>
      <c r="N407" s="8"/>
      <c r="O407" s="8"/>
      <c r="P407" s="8"/>
      <c r="Q407" s="8"/>
      <c r="R407" s="8"/>
      <c r="S407" s="8"/>
      <c r="T407" s="8"/>
      <c r="U407" s="8"/>
      <c r="V407" s="8"/>
      <c r="W407" s="8"/>
      <c r="X407" s="8"/>
      <c r="Y407" s="8"/>
      <c r="Z407" s="8"/>
    </row>
    <row r="408" spans="1:26" ht="12.75" customHeight="1" x14ac:dyDescent="0.15">
      <c r="A408" s="8"/>
      <c r="B408" s="83"/>
      <c r="C408" s="34"/>
      <c r="D408" s="150"/>
      <c r="E408" s="35"/>
      <c r="F408" s="35"/>
      <c r="G408" s="35"/>
      <c r="H408" s="155"/>
      <c r="I408" s="155"/>
      <c r="J408" s="8"/>
      <c r="K408" s="8"/>
      <c r="L408" s="8"/>
      <c r="M408" s="8"/>
      <c r="N408" s="8"/>
      <c r="O408" s="8"/>
      <c r="P408" s="8"/>
      <c r="Q408" s="8"/>
      <c r="R408" s="8"/>
      <c r="S408" s="8"/>
      <c r="T408" s="8"/>
      <c r="U408" s="8"/>
      <c r="V408" s="8"/>
      <c r="W408" s="8"/>
      <c r="X408" s="8"/>
      <c r="Y408" s="8"/>
      <c r="Z408" s="8"/>
    </row>
    <row r="409" spans="1:26" ht="12.75" customHeight="1" x14ac:dyDescent="0.15">
      <c r="A409" s="8"/>
      <c r="B409" s="83"/>
      <c r="C409" s="34"/>
      <c r="D409" s="150"/>
      <c r="E409" s="35"/>
      <c r="F409" s="35"/>
      <c r="G409" s="35"/>
      <c r="H409" s="155"/>
      <c r="I409" s="155"/>
      <c r="J409" s="8"/>
      <c r="K409" s="8"/>
      <c r="L409" s="8"/>
      <c r="M409" s="8"/>
      <c r="N409" s="8"/>
      <c r="O409" s="8"/>
      <c r="P409" s="8"/>
      <c r="Q409" s="8"/>
      <c r="R409" s="8"/>
      <c r="S409" s="8"/>
      <c r="T409" s="8"/>
      <c r="U409" s="8"/>
      <c r="V409" s="8"/>
      <c r="W409" s="8"/>
      <c r="X409" s="8"/>
      <c r="Y409" s="8"/>
      <c r="Z409" s="8"/>
    </row>
    <row r="410" spans="1:26" ht="12.75" customHeight="1" x14ac:dyDescent="0.15">
      <c r="A410" s="8"/>
      <c r="B410" s="83"/>
      <c r="C410" s="34"/>
      <c r="D410" s="150"/>
      <c r="E410" s="35"/>
      <c r="F410" s="35"/>
      <c r="G410" s="35"/>
      <c r="H410" s="155"/>
      <c r="I410" s="155"/>
      <c r="J410" s="8"/>
      <c r="K410" s="8"/>
      <c r="L410" s="8"/>
      <c r="M410" s="8"/>
      <c r="N410" s="8"/>
      <c r="O410" s="8"/>
      <c r="P410" s="8"/>
      <c r="Q410" s="8"/>
      <c r="R410" s="8"/>
      <c r="S410" s="8"/>
      <c r="T410" s="8"/>
      <c r="U410" s="8"/>
      <c r="V410" s="8"/>
      <c r="W410" s="8"/>
      <c r="X410" s="8"/>
      <c r="Y410" s="8"/>
      <c r="Z410" s="8"/>
    </row>
    <row r="411" spans="1:26" ht="12.75" customHeight="1" x14ac:dyDescent="0.15">
      <c r="A411" s="8"/>
      <c r="B411" s="83"/>
      <c r="C411" s="34"/>
      <c r="D411" s="150"/>
      <c r="E411" s="35"/>
      <c r="F411" s="35"/>
      <c r="G411" s="35"/>
      <c r="H411" s="155"/>
      <c r="I411" s="155"/>
      <c r="J411" s="8"/>
      <c r="K411" s="8"/>
      <c r="L411" s="8"/>
      <c r="M411" s="8"/>
      <c r="N411" s="8"/>
      <c r="O411" s="8"/>
      <c r="P411" s="8"/>
      <c r="Q411" s="8"/>
      <c r="R411" s="8"/>
      <c r="S411" s="8"/>
      <c r="T411" s="8"/>
      <c r="U411" s="8"/>
      <c r="V411" s="8"/>
      <c r="W411" s="8"/>
      <c r="X411" s="8"/>
      <c r="Y411" s="8"/>
      <c r="Z411" s="8"/>
    </row>
    <row r="412" spans="1:26" ht="12.75" customHeight="1" x14ac:dyDescent="0.15">
      <c r="A412" s="8"/>
      <c r="B412" s="83"/>
      <c r="C412" s="34"/>
      <c r="D412" s="150"/>
      <c r="E412" s="35"/>
      <c r="F412" s="35"/>
      <c r="G412" s="35"/>
      <c r="H412" s="155"/>
      <c r="I412" s="155"/>
      <c r="J412" s="8"/>
      <c r="K412" s="8"/>
      <c r="L412" s="8"/>
      <c r="M412" s="8"/>
      <c r="N412" s="8"/>
      <c r="O412" s="8"/>
      <c r="P412" s="8"/>
      <c r="Q412" s="8"/>
      <c r="R412" s="8"/>
      <c r="S412" s="8"/>
      <c r="T412" s="8"/>
      <c r="U412" s="8"/>
      <c r="V412" s="8"/>
      <c r="W412" s="8"/>
      <c r="X412" s="8"/>
      <c r="Y412" s="8"/>
      <c r="Z412" s="8"/>
    </row>
    <row r="413" spans="1:26" ht="12.75" customHeight="1" x14ac:dyDescent="0.15">
      <c r="A413" s="8"/>
      <c r="B413" s="83"/>
      <c r="C413" s="34"/>
      <c r="D413" s="150"/>
      <c r="E413" s="35"/>
      <c r="F413" s="35"/>
      <c r="G413" s="35"/>
      <c r="H413" s="155"/>
      <c r="I413" s="155"/>
      <c r="J413" s="8"/>
      <c r="K413" s="8"/>
      <c r="L413" s="8"/>
      <c r="M413" s="8"/>
      <c r="N413" s="8"/>
      <c r="O413" s="8"/>
      <c r="P413" s="8"/>
      <c r="Q413" s="8"/>
      <c r="R413" s="8"/>
      <c r="S413" s="8"/>
      <c r="T413" s="8"/>
      <c r="U413" s="8"/>
      <c r="V413" s="8"/>
      <c r="W413" s="8"/>
      <c r="X413" s="8"/>
      <c r="Y413" s="8"/>
      <c r="Z413" s="8"/>
    </row>
    <row r="414" spans="1:26" ht="12.75" customHeight="1" x14ac:dyDescent="0.15">
      <c r="A414" s="8"/>
      <c r="B414" s="83"/>
      <c r="C414" s="34"/>
      <c r="D414" s="150"/>
      <c r="E414" s="35"/>
      <c r="F414" s="35"/>
      <c r="G414" s="35"/>
      <c r="H414" s="155"/>
      <c r="I414" s="155"/>
      <c r="J414" s="8"/>
      <c r="K414" s="8"/>
      <c r="L414" s="8"/>
      <c r="M414" s="8"/>
      <c r="N414" s="8"/>
      <c r="O414" s="8"/>
      <c r="P414" s="8"/>
      <c r="Q414" s="8"/>
      <c r="R414" s="8"/>
      <c r="S414" s="8"/>
      <c r="T414" s="8"/>
      <c r="U414" s="8"/>
      <c r="V414" s="8"/>
      <c r="W414" s="8"/>
      <c r="X414" s="8"/>
      <c r="Y414" s="8"/>
      <c r="Z414" s="8"/>
    </row>
    <row r="415" spans="1:26" ht="12.75" customHeight="1" x14ac:dyDescent="0.15">
      <c r="A415" s="8"/>
      <c r="B415" s="83"/>
      <c r="C415" s="34"/>
      <c r="D415" s="150"/>
      <c r="E415" s="35"/>
      <c r="F415" s="35"/>
      <c r="G415" s="35"/>
      <c r="H415" s="155"/>
      <c r="I415" s="155"/>
      <c r="J415" s="8"/>
      <c r="K415" s="8"/>
      <c r="L415" s="8"/>
      <c r="M415" s="8"/>
      <c r="N415" s="8"/>
      <c r="O415" s="8"/>
      <c r="P415" s="8"/>
      <c r="Q415" s="8"/>
      <c r="R415" s="8"/>
      <c r="S415" s="8"/>
      <c r="T415" s="8"/>
      <c r="U415" s="8"/>
      <c r="V415" s="8"/>
      <c r="W415" s="8"/>
      <c r="X415" s="8"/>
      <c r="Y415" s="8"/>
      <c r="Z415" s="8"/>
    </row>
    <row r="416" spans="1:26" ht="12.75" customHeight="1" x14ac:dyDescent="0.15">
      <c r="A416" s="8"/>
      <c r="B416" s="83"/>
      <c r="C416" s="34"/>
      <c r="D416" s="150"/>
      <c r="E416" s="35"/>
      <c r="F416" s="35"/>
      <c r="G416" s="35"/>
      <c r="H416" s="155"/>
      <c r="I416" s="155"/>
      <c r="J416" s="8"/>
      <c r="K416" s="8"/>
      <c r="L416" s="8"/>
      <c r="M416" s="8"/>
      <c r="N416" s="8"/>
      <c r="O416" s="8"/>
      <c r="P416" s="8"/>
      <c r="Q416" s="8"/>
      <c r="R416" s="8"/>
      <c r="S416" s="8"/>
      <c r="T416" s="8"/>
      <c r="U416" s="8"/>
      <c r="V416" s="8"/>
      <c r="W416" s="8"/>
      <c r="X416" s="8"/>
      <c r="Y416" s="8"/>
      <c r="Z416" s="8"/>
    </row>
    <row r="417" spans="1:26" ht="12.75" customHeight="1" x14ac:dyDescent="0.15">
      <c r="A417" s="8"/>
      <c r="B417" s="83"/>
      <c r="C417" s="34"/>
      <c r="D417" s="150"/>
      <c r="E417" s="35"/>
      <c r="F417" s="35"/>
      <c r="G417" s="35"/>
      <c r="H417" s="155"/>
      <c r="I417" s="155"/>
      <c r="J417" s="8"/>
      <c r="K417" s="8"/>
      <c r="L417" s="8"/>
      <c r="M417" s="8"/>
      <c r="N417" s="8"/>
      <c r="O417" s="8"/>
      <c r="P417" s="8"/>
      <c r="Q417" s="8"/>
      <c r="R417" s="8"/>
      <c r="S417" s="8"/>
      <c r="T417" s="8"/>
      <c r="U417" s="8"/>
      <c r="V417" s="8"/>
      <c r="W417" s="8"/>
      <c r="X417" s="8"/>
      <c r="Y417" s="8"/>
      <c r="Z417" s="8"/>
    </row>
    <row r="418" spans="1:26" ht="12.75" customHeight="1" x14ac:dyDescent="0.15">
      <c r="A418" s="8"/>
      <c r="B418" s="83"/>
      <c r="C418" s="34"/>
      <c r="D418" s="150"/>
      <c r="E418" s="35"/>
      <c r="F418" s="35"/>
      <c r="G418" s="35"/>
      <c r="H418" s="155"/>
      <c r="I418" s="155"/>
      <c r="J418" s="8"/>
      <c r="K418" s="8"/>
      <c r="L418" s="8"/>
      <c r="M418" s="8"/>
      <c r="N418" s="8"/>
      <c r="O418" s="8"/>
      <c r="P418" s="8"/>
      <c r="Q418" s="8"/>
      <c r="R418" s="8"/>
      <c r="S418" s="8"/>
      <c r="T418" s="8"/>
      <c r="U418" s="8"/>
      <c r="V418" s="8"/>
      <c r="W418" s="8"/>
      <c r="X418" s="8"/>
      <c r="Y418" s="8"/>
      <c r="Z418" s="8"/>
    </row>
    <row r="419" spans="1:26" ht="12.75" customHeight="1" x14ac:dyDescent="0.15">
      <c r="A419" s="8"/>
      <c r="B419" s="83"/>
      <c r="C419" s="34"/>
      <c r="D419" s="150"/>
      <c r="E419" s="35"/>
      <c r="F419" s="35"/>
      <c r="G419" s="35"/>
      <c r="H419" s="155"/>
      <c r="I419" s="155"/>
      <c r="J419" s="8"/>
      <c r="K419" s="8"/>
      <c r="L419" s="8"/>
      <c r="M419" s="8"/>
      <c r="N419" s="8"/>
      <c r="O419" s="8"/>
      <c r="P419" s="8"/>
      <c r="Q419" s="8"/>
      <c r="R419" s="8"/>
      <c r="S419" s="8"/>
      <c r="T419" s="8"/>
      <c r="U419" s="8"/>
      <c r="V419" s="8"/>
      <c r="W419" s="8"/>
      <c r="X419" s="8"/>
      <c r="Y419" s="8"/>
      <c r="Z419" s="8"/>
    </row>
    <row r="420" spans="1:26" ht="12.75" customHeight="1" x14ac:dyDescent="0.15">
      <c r="A420" s="8"/>
      <c r="B420" s="83"/>
      <c r="C420" s="34"/>
      <c r="D420" s="150"/>
      <c r="E420" s="35"/>
      <c r="F420" s="35"/>
      <c r="G420" s="35"/>
      <c r="H420" s="155"/>
      <c r="I420" s="155"/>
      <c r="J420" s="8"/>
      <c r="K420" s="8"/>
      <c r="L420" s="8"/>
      <c r="M420" s="8"/>
      <c r="N420" s="8"/>
      <c r="O420" s="8"/>
      <c r="P420" s="8"/>
      <c r="Q420" s="8"/>
      <c r="R420" s="8"/>
      <c r="S420" s="8"/>
      <c r="T420" s="8"/>
      <c r="U420" s="8"/>
      <c r="V420" s="8"/>
      <c r="W420" s="8"/>
      <c r="X420" s="8"/>
      <c r="Y420" s="8"/>
      <c r="Z420" s="8"/>
    </row>
    <row r="421" spans="1:26" ht="12.75" customHeight="1" x14ac:dyDescent="0.15">
      <c r="A421" s="8"/>
      <c r="B421" s="83"/>
      <c r="C421" s="34"/>
      <c r="D421" s="150"/>
      <c r="E421" s="35"/>
      <c r="F421" s="35"/>
      <c r="G421" s="35"/>
      <c r="H421" s="155"/>
      <c r="I421" s="155"/>
      <c r="J421" s="8"/>
      <c r="K421" s="8"/>
      <c r="L421" s="8"/>
      <c r="M421" s="8"/>
      <c r="N421" s="8"/>
      <c r="O421" s="8"/>
      <c r="P421" s="8"/>
      <c r="Q421" s="8"/>
      <c r="R421" s="8"/>
      <c r="S421" s="8"/>
      <c r="T421" s="8"/>
      <c r="U421" s="8"/>
      <c r="V421" s="8"/>
      <c r="W421" s="8"/>
      <c r="X421" s="8"/>
      <c r="Y421" s="8"/>
      <c r="Z421" s="8"/>
    </row>
    <row r="422" spans="1:26" ht="12.75" customHeight="1" x14ac:dyDescent="0.15">
      <c r="A422" s="8"/>
      <c r="B422" s="83"/>
      <c r="C422" s="34"/>
      <c r="D422" s="150"/>
      <c r="E422" s="35"/>
      <c r="F422" s="35"/>
      <c r="G422" s="35"/>
      <c r="H422" s="155"/>
      <c r="I422" s="155"/>
      <c r="J422" s="8"/>
      <c r="K422" s="8"/>
      <c r="L422" s="8"/>
      <c r="M422" s="8"/>
      <c r="N422" s="8"/>
      <c r="O422" s="8"/>
      <c r="P422" s="8"/>
      <c r="Q422" s="8"/>
      <c r="R422" s="8"/>
      <c r="S422" s="8"/>
      <c r="T422" s="8"/>
      <c r="U422" s="8"/>
      <c r="V422" s="8"/>
      <c r="W422" s="8"/>
      <c r="X422" s="8"/>
      <c r="Y422" s="8"/>
      <c r="Z422" s="8"/>
    </row>
    <row r="423" spans="1:26" ht="12.75" customHeight="1" x14ac:dyDescent="0.15">
      <c r="A423" s="8"/>
      <c r="B423" s="83"/>
      <c r="C423" s="34"/>
      <c r="D423" s="150"/>
      <c r="E423" s="35"/>
      <c r="F423" s="35"/>
      <c r="G423" s="35"/>
      <c r="H423" s="155"/>
      <c r="I423" s="155"/>
      <c r="J423" s="8"/>
      <c r="K423" s="8"/>
      <c r="L423" s="8"/>
      <c r="M423" s="8"/>
      <c r="N423" s="8"/>
      <c r="O423" s="8"/>
      <c r="P423" s="8"/>
      <c r="Q423" s="8"/>
      <c r="R423" s="8"/>
      <c r="S423" s="8"/>
      <c r="T423" s="8"/>
      <c r="U423" s="8"/>
      <c r="V423" s="8"/>
      <c r="W423" s="8"/>
      <c r="X423" s="8"/>
      <c r="Y423" s="8"/>
      <c r="Z423" s="8"/>
    </row>
    <row r="424" spans="1:26" ht="12.75" customHeight="1" x14ac:dyDescent="0.15">
      <c r="A424" s="8"/>
      <c r="B424" s="83"/>
      <c r="C424" s="34"/>
      <c r="D424" s="150"/>
      <c r="E424" s="35"/>
      <c r="F424" s="35"/>
      <c r="G424" s="35"/>
      <c r="H424" s="155"/>
      <c r="I424" s="155"/>
      <c r="J424" s="8"/>
      <c r="K424" s="8"/>
      <c r="L424" s="8"/>
      <c r="M424" s="8"/>
      <c r="N424" s="8"/>
      <c r="O424" s="8"/>
      <c r="P424" s="8"/>
      <c r="Q424" s="8"/>
      <c r="R424" s="8"/>
      <c r="S424" s="8"/>
      <c r="T424" s="8"/>
      <c r="U424" s="8"/>
      <c r="V424" s="8"/>
      <c r="W424" s="8"/>
      <c r="X424" s="8"/>
      <c r="Y424" s="8"/>
      <c r="Z424" s="8"/>
    </row>
    <row r="425" spans="1:26" ht="12.75" customHeight="1" x14ac:dyDescent="0.15">
      <c r="A425" s="8"/>
      <c r="B425" s="83"/>
      <c r="C425" s="34"/>
      <c r="D425" s="150"/>
      <c r="E425" s="35"/>
      <c r="F425" s="35"/>
      <c r="G425" s="35"/>
      <c r="H425" s="155"/>
      <c r="I425" s="155"/>
      <c r="J425" s="8"/>
      <c r="K425" s="8"/>
      <c r="L425" s="8"/>
      <c r="M425" s="8"/>
      <c r="N425" s="8"/>
      <c r="O425" s="8"/>
      <c r="P425" s="8"/>
      <c r="Q425" s="8"/>
      <c r="R425" s="8"/>
      <c r="S425" s="8"/>
      <c r="T425" s="8"/>
      <c r="U425" s="8"/>
      <c r="V425" s="8"/>
      <c r="W425" s="8"/>
      <c r="X425" s="8"/>
      <c r="Y425" s="8"/>
      <c r="Z425" s="8"/>
    </row>
    <row r="426" spans="1:26" ht="12.75" customHeight="1" x14ac:dyDescent="0.15">
      <c r="A426" s="8"/>
      <c r="B426" s="83"/>
      <c r="C426" s="34"/>
      <c r="D426" s="150"/>
      <c r="E426" s="35"/>
      <c r="F426" s="35"/>
      <c r="G426" s="35"/>
      <c r="H426" s="155"/>
      <c r="I426" s="155"/>
      <c r="J426" s="8"/>
      <c r="K426" s="8"/>
      <c r="L426" s="8"/>
      <c r="M426" s="8"/>
      <c r="N426" s="8"/>
      <c r="O426" s="8"/>
      <c r="P426" s="8"/>
      <c r="Q426" s="8"/>
      <c r="R426" s="8"/>
      <c r="S426" s="8"/>
      <c r="T426" s="8"/>
      <c r="U426" s="8"/>
      <c r="V426" s="8"/>
      <c r="W426" s="8"/>
      <c r="X426" s="8"/>
      <c r="Y426" s="8"/>
      <c r="Z426" s="8"/>
    </row>
    <row r="427" spans="1:26" ht="12.75" customHeight="1" x14ac:dyDescent="0.15">
      <c r="A427" s="8"/>
      <c r="B427" s="83"/>
      <c r="C427" s="34"/>
      <c r="D427" s="150"/>
      <c r="E427" s="35"/>
      <c r="F427" s="35"/>
      <c r="G427" s="35"/>
      <c r="H427" s="155"/>
      <c r="I427" s="155"/>
      <c r="J427" s="8"/>
      <c r="K427" s="8"/>
      <c r="L427" s="8"/>
      <c r="M427" s="8"/>
      <c r="N427" s="8"/>
      <c r="O427" s="8"/>
      <c r="P427" s="8"/>
      <c r="Q427" s="8"/>
      <c r="R427" s="8"/>
      <c r="S427" s="8"/>
      <c r="T427" s="8"/>
      <c r="U427" s="8"/>
      <c r="V427" s="8"/>
      <c r="W427" s="8"/>
      <c r="X427" s="8"/>
      <c r="Y427" s="8"/>
      <c r="Z427" s="8"/>
    </row>
    <row r="428" spans="1:26" ht="12.75" customHeight="1" x14ac:dyDescent="0.15">
      <c r="A428" s="8"/>
      <c r="B428" s="83"/>
      <c r="C428" s="34"/>
      <c r="D428" s="150"/>
      <c r="E428" s="35"/>
      <c r="F428" s="35"/>
      <c r="G428" s="35"/>
      <c r="H428" s="155"/>
      <c r="I428" s="155"/>
      <c r="J428" s="8"/>
      <c r="K428" s="8"/>
      <c r="L428" s="8"/>
      <c r="M428" s="8"/>
      <c r="N428" s="8"/>
      <c r="O428" s="8"/>
      <c r="P428" s="8"/>
      <c r="Q428" s="8"/>
      <c r="R428" s="8"/>
      <c r="S428" s="8"/>
      <c r="T428" s="8"/>
      <c r="U428" s="8"/>
      <c r="V428" s="8"/>
      <c r="W428" s="8"/>
      <c r="X428" s="8"/>
      <c r="Y428" s="8"/>
      <c r="Z428" s="8"/>
    </row>
    <row r="429" spans="1:26" ht="12.75" customHeight="1" x14ac:dyDescent="0.15">
      <c r="A429" s="8"/>
      <c r="B429" s="83"/>
      <c r="C429" s="34"/>
      <c r="D429" s="150"/>
      <c r="E429" s="35"/>
      <c r="F429" s="35"/>
      <c r="G429" s="35"/>
      <c r="H429" s="155"/>
      <c r="I429" s="155"/>
      <c r="J429" s="8"/>
      <c r="K429" s="8"/>
      <c r="L429" s="8"/>
      <c r="M429" s="8"/>
      <c r="N429" s="8"/>
      <c r="O429" s="8"/>
      <c r="P429" s="8"/>
      <c r="Q429" s="8"/>
      <c r="R429" s="8"/>
      <c r="S429" s="8"/>
      <c r="T429" s="8"/>
      <c r="U429" s="8"/>
      <c r="V429" s="8"/>
      <c r="W429" s="8"/>
      <c r="X429" s="8"/>
      <c r="Y429" s="8"/>
      <c r="Z429" s="8"/>
    </row>
    <row r="430" spans="1:26" ht="12.75" customHeight="1" x14ac:dyDescent="0.15">
      <c r="A430" s="8"/>
      <c r="B430" s="83"/>
      <c r="C430" s="34"/>
      <c r="D430" s="150"/>
      <c r="E430" s="35"/>
      <c r="F430" s="35"/>
      <c r="G430" s="35"/>
      <c r="H430" s="155"/>
      <c r="I430" s="155"/>
      <c r="J430" s="8"/>
      <c r="K430" s="8"/>
      <c r="L430" s="8"/>
      <c r="M430" s="8"/>
      <c r="N430" s="8"/>
      <c r="O430" s="8"/>
      <c r="P430" s="8"/>
      <c r="Q430" s="8"/>
      <c r="R430" s="8"/>
      <c r="S430" s="8"/>
      <c r="T430" s="8"/>
      <c r="U430" s="8"/>
      <c r="V430" s="8"/>
      <c r="W430" s="8"/>
      <c r="X430" s="8"/>
      <c r="Y430" s="8"/>
      <c r="Z430" s="8"/>
    </row>
    <row r="431" spans="1:26" ht="12.75" customHeight="1" x14ac:dyDescent="0.15">
      <c r="A431" s="8"/>
      <c r="B431" s="83"/>
      <c r="C431" s="34"/>
      <c r="D431" s="150"/>
      <c r="E431" s="35"/>
      <c r="F431" s="35"/>
      <c r="G431" s="35"/>
      <c r="H431" s="155"/>
      <c r="I431" s="155"/>
      <c r="J431" s="8"/>
      <c r="K431" s="8"/>
      <c r="L431" s="8"/>
      <c r="M431" s="8"/>
      <c r="N431" s="8"/>
      <c r="O431" s="8"/>
      <c r="P431" s="8"/>
      <c r="Q431" s="8"/>
      <c r="R431" s="8"/>
      <c r="S431" s="8"/>
      <c r="T431" s="8"/>
      <c r="U431" s="8"/>
      <c r="V431" s="8"/>
      <c r="W431" s="8"/>
      <c r="X431" s="8"/>
      <c r="Y431" s="8"/>
      <c r="Z431" s="8"/>
    </row>
    <row r="432" spans="1:26" ht="12.75" customHeight="1" x14ac:dyDescent="0.15">
      <c r="A432" s="8"/>
      <c r="B432" s="83"/>
      <c r="C432" s="34"/>
      <c r="D432" s="150"/>
      <c r="E432" s="35"/>
      <c r="F432" s="35"/>
      <c r="G432" s="35"/>
      <c r="H432" s="155"/>
      <c r="I432" s="155"/>
      <c r="J432" s="8"/>
      <c r="K432" s="8"/>
      <c r="L432" s="8"/>
      <c r="M432" s="8"/>
      <c r="N432" s="8"/>
      <c r="O432" s="8"/>
      <c r="P432" s="8"/>
      <c r="Q432" s="8"/>
      <c r="R432" s="8"/>
      <c r="S432" s="8"/>
      <c r="T432" s="8"/>
      <c r="U432" s="8"/>
      <c r="V432" s="8"/>
      <c r="W432" s="8"/>
      <c r="X432" s="8"/>
      <c r="Y432" s="8"/>
      <c r="Z432" s="8"/>
    </row>
    <row r="433" spans="1:26" ht="12.75" customHeight="1" x14ac:dyDescent="0.15">
      <c r="A433" s="8"/>
      <c r="B433" s="83"/>
      <c r="C433" s="34"/>
      <c r="D433" s="150"/>
      <c r="E433" s="35"/>
      <c r="F433" s="35"/>
      <c r="G433" s="35"/>
      <c r="H433" s="155"/>
      <c r="I433" s="155"/>
      <c r="J433" s="8"/>
      <c r="K433" s="8"/>
      <c r="L433" s="8"/>
      <c r="M433" s="8"/>
      <c r="N433" s="8"/>
      <c r="O433" s="8"/>
      <c r="P433" s="8"/>
      <c r="Q433" s="8"/>
      <c r="R433" s="8"/>
      <c r="S433" s="8"/>
      <c r="T433" s="8"/>
      <c r="U433" s="8"/>
      <c r="V433" s="8"/>
      <c r="W433" s="8"/>
      <c r="X433" s="8"/>
      <c r="Y433" s="8"/>
      <c r="Z433" s="8"/>
    </row>
    <row r="434" spans="1:26" ht="12.75" customHeight="1" x14ac:dyDescent="0.15">
      <c r="A434" s="8"/>
      <c r="B434" s="83"/>
      <c r="C434" s="34"/>
      <c r="D434" s="150"/>
      <c r="E434" s="35"/>
      <c r="F434" s="35"/>
      <c r="G434" s="35"/>
      <c r="H434" s="155"/>
      <c r="I434" s="155"/>
      <c r="J434" s="8"/>
      <c r="K434" s="8"/>
      <c r="L434" s="8"/>
      <c r="M434" s="8"/>
      <c r="N434" s="8"/>
      <c r="O434" s="8"/>
      <c r="P434" s="8"/>
      <c r="Q434" s="8"/>
      <c r="R434" s="8"/>
      <c r="S434" s="8"/>
      <c r="T434" s="8"/>
      <c r="U434" s="8"/>
      <c r="V434" s="8"/>
      <c r="W434" s="8"/>
      <c r="X434" s="8"/>
      <c r="Y434" s="8"/>
      <c r="Z434" s="8"/>
    </row>
    <row r="435" spans="1:26" ht="12.75" customHeight="1" x14ac:dyDescent="0.15">
      <c r="A435" s="8"/>
      <c r="B435" s="83"/>
      <c r="C435" s="34"/>
      <c r="D435" s="150"/>
      <c r="E435" s="35"/>
      <c r="F435" s="35"/>
      <c r="G435" s="35"/>
      <c r="H435" s="155"/>
      <c r="I435" s="155"/>
      <c r="J435" s="8"/>
      <c r="K435" s="8"/>
      <c r="L435" s="8"/>
      <c r="M435" s="8"/>
      <c r="N435" s="8"/>
      <c r="O435" s="8"/>
      <c r="P435" s="8"/>
      <c r="Q435" s="8"/>
      <c r="R435" s="8"/>
      <c r="S435" s="8"/>
      <c r="T435" s="8"/>
      <c r="U435" s="8"/>
      <c r="V435" s="8"/>
      <c r="W435" s="8"/>
      <c r="X435" s="8"/>
      <c r="Y435" s="8"/>
      <c r="Z435" s="8"/>
    </row>
    <row r="436" spans="1:26" ht="12.75" customHeight="1" x14ac:dyDescent="0.15">
      <c r="A436" s="8"/>
      <c r="B436" s="83"/>
      <c r="C436" s="34"/>
      <c r="D436" s="150"/>
      <c r="E436" s="35"/>
      <c r="F436" s="35"/>
      <c r="G436" s="35"/>
      <c r="H436" s="155"/>
      <c r="I436" s="155"/>
      <c r="J436" s="8"/>
      <c r="K436" s="8"/>
      <c r="L436" s="8"/>
      <c r="M436" s="8"/>
      <c r="N436" s="8"/>
      <c r="O436" s="8"/>
      <c r="P436" s="8"/>
      <c r="Q436" s="8"/>
      <c r="R436" s="8"/>
      <c r="S436" s="8"/>
      <c r="T436" s="8"/>
      <c r="U436" s="8"/>
      <c r="V436" s="8"/>
      <c r="W436" s="8"/>
      <c r="X436" s="8"/>
      <c r="Y436" s="8"/>
      <c r="Z436" s="8"/>
    </row>
    <row r="437" spans="1:26" ht="12.75" customHeight="1" x14ac:dyDescent="0.15">
      <c r="A437" s="8"/>
      <c r="B437" s="83"/>
      <c r="C437" s="34"/>
      <c r="D437" s="150"/>
      <c r="E437" s="35"/>
      <c r="F437" s="35"/>
      <c r="G437" s="35"/>
      <c r="H437" s="155"/>
      <c r="I437" s="155"/>
      <c r="J437" s="8"/>
      <c r="K437" s="8"/>
      <c r="L437" s="8"/>
      <c r="M437" s="8"/>
      <c r="N437" s="8"/>
      <c r="O437" s="8"/>
      <c r="P437" s="8"/>
      <c r="Q437" s="8"/>
      <c r="R437" s="8"/>
      <c r="S437" s="8"/>
      <c r="T437" s="8"/>
      <c r="U437" s="8"/>
      <c r="V437" s="8"/>
      <c r="W437" s="8"/>
      <c r="X437" s="8"/>
      <c r="Y437" s="8"/>
      <c r="Z437" s="8"/>
    </row>
    <row r="438" spans="1:26" ht="12.75" customHeight="1" x14ac:dyDescent="0.15">
      <c r="A438" s="8"/>
      <c r="B438" s="83"/>
      <c r="C438" s="34"/>
      <c r="D438" s="150"/>
      <c r="E438" s="35"/>
      <c r="F438" s="35"/>
      <c r="G438" s="35"/>
      <c r="H438" s="155"/>
      <c r="I438" s="155"/>
      <c r="J438" s="8"/>
      <c r="K438" s="8"/>
      <c r="L438" s="8"/>
      <c r="M438" s="8"/>
      <c r="N438" s="8"/>
      <c r="O438" s="8"/>
      <c r="P438" s="8"/>
      <c r="Q438" s="8"/>
      <c r="R438" s="8"/>
      <c r="S438" s="8"/>
      <c r="T438" s="8"/>
      <c r="U438" s="8"/>
      <c r="V438" s="8"/>
      <c r="W438" s="8"/>
      <c r="X438" s="8"/>
      <c r="Y438" s="8"/>
      <c r="Z438" s="8"/>
    </row>
    <row r="439" spans="1:26" ht="12.75" customHeight="1" x14ac:dyDescent="0.15">
      <c r="A439" s="8"/>
      <c r="B439" s="83"/>
      <c r="C439" s="34"/>
      <c r="D439" s="150"/>
      <c r="E439" s="35"/>
      <c r="F439" s="35"/>
      <c r="G439" s="35"/>
      <c r="H439" s="155"/>
      <c r="I439" s="155"/>
      <c r="J439" s="8"/>
      <c r="K439" s="8"/>
      <c r="L439" s="8"/>
      <c r="M439" s="8"/>
      <c r="N439" s="8"/>
      <c r="O439" s="8"/>
      <c r="P439" s="8"/>
      <c r="Q439" s="8"/>
      <c r="R439" s="8"/>
      <c r="S439" s="8"/>
      <c r="T439" s="8"/>
      <c r="U439" s="8"/>
      <c r="V439" s="8"/>
      <c r="W439" s="8"/>
      <c r="X439" s="8"/>
      <c r="Y439" s="8"/>
      <c r="Z439" s="8"/>
    </row>
    <row r="440" spans="1:26" ht="12.75" customHeight="1" x14ac:dyDescent="0.15">
      <c r="A440" s="8"/>
      <c r="B440" s="83"/>
      <c r="C440" s="34"/>
      <c r="D440" s="150"/>
      <c r="E440" s="35"/>
      <c r="F440" s="35"/>
      <c r="G440" s="35"/>
      <c r="H440" s="155"/>
      <c r="I440" s="155"/>
      <c r="J440" s="8"/>
      <c r="K440" s="8"/>
      <c r="L440" s="8"/>
      <c r="M440" s="8"/>
      <c r="N440" s="8"/>
      <c r="O440" s="8"/>
      <c r="P440" s="8"/>
      <c r="Q440" s="8"/>
      <c r="R440" s="8"/>
      <c r="S440" s="8"/>
      <c r="T440" s="8"/>
      <c r="U440" s="8"/>
      <c r="V440" s="8"/>
      <c r="W440" s="8"/>
      <c r="X440" s="8"/>
      <c r="Y440" s="8"/>
      <c r="Z440" s="8"/>
    </row>
    <row r="441" spans="1:26" ht="12.75" customHeight="1" x14ac:dyDescent="0.15">
      <c r="A441" s="8"/>
      <c r="B441" s="83"/>
      <c r="C441" s="34"/>
      <c r="D441" s="150"/>
      <c r="E441" s="35"/>
      <c r="F441" s="35"/>
      <c r="G441" s="35"/>
      <c r="H441" s="155"/>
      <c r="I441" s="155"/>
      <c r="J441" s="8"/>
      <c r="K441" s="8"/>
      <c r="L441" s="8"/>
      <c r="M441" s="8"/>
      <c r="N441" s="8"/>
      <c r="O441" s="8"/>
      <c r="P441" s="8"/>
      <c r="Q441" s="8"/>
      <c r="R441" s="8"/>
      <c r="S441" s="8"/>
      <c r="T441" s="8"/>
      <c r="U441" s="8"/>
      <c r="V441" s="8"/>
      <c r="W441" s="8"/>
      <c r="X441" s="8"/>
      <c r="Y441" s="8"/>
      <c r="Z441" s="8"/>
    </row>
    <row r="442" spans="1:26" ht="12.75" customHeight="1" x14ac:dyDescent="0.15">
      <c r="A442" s="8"/>
      <c r="B442" s="83"/>
      <c r="C442" s="34"/>
      <c r="D442" s="150"/>
      <c r="E442" s="35"/>
      <c r="F442" s="35"/>
      <c r="G442" s="35"/>
      <c r="H442" s="155"/>
      <c r="I442" s="155"/>
      <c r="J442" s="8"/>
      <c r="K442" s="8"/>
      <c r="L442" s="8"/>
      <c r="M442" s="8"/>
      <c r="N442" s="8"/>
      <c r="O442" s="8"/>
      <c r="P442" s="8"/>
      <c r="Q442" s="8"/>
      <c r="R442" s="8"/>
      <c r="S442" s="8"/>
      <c r="T442" s="8"/>
      <c r="U442" s="8"/>
      <c r="V442" s="8"/>
      <c r="W442" s="8"/>
      <c r="X442" s="8"/>
      <c r="Y442" s="8"/>
      <c r="Z442" s="8"/>
    </row>
    <row r="443" spans="1:26" ht="12.75" customHeight="1" x14ac:dyDescent="0.15">
      <c r="A443" s="8"/>
      <c r="B443" s="83"/>
      <c r="C443" s="34"/>
      <c r="D443" s="150"/>
      <c r="E443" s="35"/>
      <c r="F443" s="35"/>
      <c r="G443" s="35"/>
      <c r="H443" s="155"/>
      <c r="I443" s="155"/>
      <c r="J443" s="8"/>
      <c r="K443" s="8"/>
      <c r="L443" s="8"/>
      <c r="M443" s="8"/>
      <c r="N443" s="8"/>
      <c r="O443" s="8"/>
      <c r="P443" s="8"/>
      <c r="Q443" s="8"/>
      <c r="R443" s="8"/>
      <c r="S443" s="8"/>
      <c r="T443" s="8"/>
      <c r="U443" s="8"/>
      <c r="V443" s="8"/>
      <c r="W443" s="8"/>
      <c r="X443" s="8"/>
      <c r="Y443" s="8"/>
      <c r="Z443" s="8"/>
    </row>
    <row r="444" spans="1:26" ht="12.75" customHeight="1" x14ac:dyDescent="0.15">
      <c r="A444" s="8"/>
      <c r="B444" s="83"/>
      <c r="C444" s="34"/>
      <c r="D444" s="150"/>
      <c r="E444" s="35"/>
      <c r="F444" s="35"/>
      <c r="G444" s="35"/>
      <c r="H444" s="155"/>
      <c r="I444" s="155"/>
      <c r="J444" s="8"/>
      <c r="K444" s="8"/>
      <c r="L444" s="8"/>
      <c r="M444" s="8"/>
      <c r="N444" s="8"/>
      <c r="O444" s="8"/>
      <c r="P444" s="8"/>
      <c r="Q444" s="8"/>
      <c r="R444" s="8"/>
      <c r="S444" s="8"/>
      <c r="T444" s="8"/>
      <c r="U444" s="8"/>
      <c r="V444" s="8"/>
      <c r="W444" s="8"/>
      <c r="X444" s="8"/>
      <c r="Y444" s="8"/>
      <c r="Z444" s="8"/>
    </row>
    <row r="445" spans="1:26" ht="12.75" customHeight="1" x14ac:dyDescent="0.15">
      <c r="A445" s="8"/>
      <c r="B445" s="83"/>
      <c r="C445" s="34"/>
      <c r="D445" s="150"/>
      <c r="E445" s="35"/>
      <c r="F445" s="35"/>
      <c r="G445" s="35"/>
      <c r="H445" s="155"/>
      <c r="I445" s="155"/>
      <c r="J445" s="8"/>
      <c r="K445" s="8"/>
      <c r="L445" s="8"/>
      <c r="M445" s="8"/>
      <c r="N445" s="8"/>
      <c r="O445" s="8"/>
      <c r="P445" s="8"/>
      <c r="Q445" s="8"/>
      <c r="R445" s="8"/>
      <c r="S445" s="8"/>
      <c r="T445" s="8"/>
      <c r="U445" s="8"/>
      <c r="V445" s="8"/>
      <c r="W445" s="8"/>
      <c r="X445" s="8"/>
      <c r="Y445" s="8"/>
      <c r="Z445" s="8"/>
    </row>
    <row r="446" spans="1:26" ht="12.75" customHeight="1" x14ac:dyDescent="0.15">
      <c r="A446" s="8"/>
      <c r="B446" s="83"/>
      <c r="C446" s="34"/>
      <c r="D446" s="150"/>
      <c r="E446" s="35"/>
      <c r="F446" s="35"/>
      <c r="G446" s="35"/>
      <c r="H446" s="155"/>
      <c r="I446" s="155"/>
      <c r="J446" s="8"/>
      <c r="K446" s="8"/>
      <c r="L446" s="8"/>
      <c r="M446" s="8"/>
      <c r="N446" s="8"/>
      <c r="O446" s="8"/>
      <c r="P446" s="8"/>
      <c r="Q446" s="8"/>
      <c r="R446" s="8"/>
      <c r="S446" s="8"/>
      <c r="T446" s="8"/>
      <c r="U446" s="8"/>
      <c r="V446" s="8"/>
      <c r="W446" s="8"/>
      <c r="X446" s="8"/>
      <c r="Y446" s="8"/>
      <c r="Z446" s="8"/>
    </row>
    <row r="447" spans="1:26" ht="12.75" customHeight="1" x14ac:dyDescent="0.15">
      <c r="A447" s="8"/>
      <c r="B447" s="83"/>
      <c r="C447" s="34"/>
      <c r="D447" s="150"/>
      <c r="E447" s="35"/>
      <c r="F447" s="35"/>
      <c r="G447" s="35"/>
      <c r="H447" s="155"/>
      <c r="I447" s="155"/>
      <c r="J447" s="8"/>
      <c r="K447" s="8"/>
      <c r="L447" s="8"/>
      <c r="M447" s="8"/>
      <c r="N447" s="8"/>
      <c r="O447" s="8"/>
      <c r="P447" s="8"/>
      <c r="Q447" s="8"/>
      <c r="R447" s="8"/>
      <c r="S447" s="8"/>
      <c r="T447" s="8"/>
      <c r="U447" s="8"/>
      <c r="V447" s="8"/>
      <c r="W447" s="8"/>
      <c r="X447" s="8"/>
      <c r="Y447" s="8"/>
      <c r="Z447" s="8"/>
    </row>
    <row r="448" spans="1:26" ht="12.75" customHeight="1" x14ac:dyDescent="0.15">
      <c r="A448" s="8"/>
      <c r="B448" s="83"/>
      <c r="C448" s="34"/>
      <c r="D448" s="150"/>
      <c r="E448" s="35"/>
      <c r="F448" s="35"/>
      <c r="G448" s="35"/>
      <c r="H448" s="155"/>
      <c r="I448" s="155"/>
      <c r="J448" s="8"/>
      <c r="K448" s="8"/>
      <c r="L448" s="8"/>
      <c r="M448" s="8"/>
      <c r="N448" s="8"/>
      <c r="O448" s="8"/>
      <c r="P448" s="8"/>
      <c r="Q448" s="8"/>
      <c r="R448" s="8"/>
      <c r="S448" s="8"/>
      <c r="T448" s="8"/>
      <c r="U448" s="8"/>
      <c r="V448" s="8"/>
      <c r="W448" s="8"/>
      <c r="X448" s="8"/>
      <c r="Y448" s="8"/>
      <c r="Z448" s="8"/>
    </row>
    <row r="449" spans="1:26" ht="12.75" customHeight="1" x14ac:dyDescent="0.15">
      <c r="A449" s="8"/>
      <c r="B449" s="83"/>
      <c r="C449" s="34"/>
      <c r="D449" s="150"/>
      <c r="E449" s="35"/>
      <c r="F449" s="35"/>
      <c r="G449" s="35"/>
      <c r="H449" s="155"/>
      <c r="I449" s="155"/>
      <c r="J449" s="8"/>
      <c r="K449" s="8"/>
      <c r="L449" s="8"/>
      <c r="M449" s="8"/>
      <c r="N449" s="8"/>
      <c r="O449" s="8"/>
      <c r="P449" s="8"/>
      <c r="Q449" s="8"/>
      <c r="R449" s="8"/>
      <c r="S449" s="8"/>
      <c r="T449" s="8"/>
      <c r="U449" s="8"/>
      <c r="V449" s="8"/>
      <c r="W449" s="8"/>
      <c r="X449" s="8"/>
      <c r="Y449" s="8"/>
      <c r="Z449" s="8"/>
    </row>
    <row r="450" spans="1:26" ht="12.75" customHeight="1" x14ac:dyDescent="0.15">
      <c r="A450" s="8"/>
      <c r="B450" s="83"/>
      <c r="C450" s="34"/>
      <c r="D450" s="150"/>
      <c r="E450" s="35"/>
      <c r="F450" s="35"/>
      <c r="G450" s="35"/>
      <c r="H450" s="155"/>
      <c r="I450" s="155"/>
      <c r="J450" s="8"/>
      <c r="K450" s="8"/>
      <c r="L450" s="8"/>
      <c r="M450" s="8"/>
      <c r="N450" s="8"/>
      <c r="O450" s="8"/>
      <c r="P450" s="8"/>
      <c r="Q450" s="8"/>
      <c r="R450" s="8"/>
      <c r="S450" s="8"/>
      <c r="T450" s="8"/>
      <c r="U450" s="8"/>
      <c r="V450" s="8"/>
      <c r="W450" s="8"/>
      <c r="X450" s="8"/>
      <c r="Y450" s="8"/>
      <c r="Z450" s="8"/>
    </row>
    <row r="451" spans="1:26" ht="12.75" customHeight="1" x14ac:dyDescent="0.15">
      <c r="A451" s="8"/>
      <c r="B451" s="83"/>
      <c r="C451" s="34"/>
      <c r="D451" s="150"/>
      <c r="E451" s="35"/>
      <c r="F451" s="35"/>
      <c r="G451" s="35"/>
      <c r="H451" s="155"/>
      <c r="I451" s="155"/>
      <c r="J451" s="8"/>
      <c r="K451" s="8"/>
      <c r="L451" s="8"/>
      <c r="M451" s="8"/>
      <c r="N451" s="8"/>
      <c r="O451" s="8"/>
      <c r="P451" s="8"/>
      <c r="Q451" s="8"/>
      <c r="R451" s="8"/>
      <c r="S451" s="8"/>
      <c r="T451" s="8"/>
      <c r="U451" s="8"/>
      <c r="V451" s="8"/>
      <c r="W451" s="8"/>
      <c r="X451" s="8"/>
      <c r="Y451" s="8"/>
      <c r="Z451" s="8"/>
    </row>
    <row r="452" spans="1:26" ht="12.75" customHeight="1" x14ac:dyDescent="0.15">
      <c r="A452" s="8"/>
      <c r="B452" s="83"/>
      <c r="C452" s="34"/>
      <c r="D452" s="150"/>
      <c r="E452" s="35"/>
      <c r="F452" s="35"/>
      <c r="G452" s="35"/>
      <c r="H452" s="155"/>
      <c r="I452" s="155"/>
      <c r="J452" s="8"/>
      <c r="K452" s="8"/>
      <c r="L452" s="8"/>
      <c r="M452" s="8"/>
      <c r="N452" s="8"/>
      <c r="O452" s="8"/>
      <c r="P452" s="8"/>
      <c r="Q452" s="8"/>
      <c r="R452" s="8"/>
      <c r="S452" s="8"/>
      <c r="T452" s="8"/>
      <c r="U452" s="8"/>
      <c r="V452" s="8"/>
      <c r="W452" s="8"/>
      <c r="X452" s="8"/>
      <c r="Y452" s="8"/>
      <c r="Z452" s="8"/>
    </row>
    <row r="453" spans="1:26" ht="12.75" customHeight="1" x14ac:dyDescent="0.15">
      <c r="A453" s="8"/>
      <c r="B453" s="83"/>
      <c r="C453" s="34"/>
      <c r="D453" s="150"/>
      <c r="E453" s="35"/>
      <c r="F453" s="35"/>
      <c r="G453" s="35"/>
      <c r="H453" s="155"/>
      <c r="I453" s="155"/>
      <c r="J453" s="8"/>
      <c r="K453" s="8"/>
      <c r="L453" s="8"/>
      <c r="M453" s="8"/>
      <c r="N453" s="8"/>
      <c r="O453" s="8"/>
      <c r="P453" s="8"/>
      <c r="Q453" s="8"/>
      <c r="R453" s="8"/>
      <c r="S453" s="8"/>
      <c r="T453" s="8"/>
      <c r="U453" s="8"/>
      <c r="V453" s="8"/>
      <c r="W453" s="8"/>
      <c r="X453" s="8"/>
      <c r="Y453" s="8"/>
      <c r="Z453" s="8"/>
    </row>
    <row r="454" spans="1:26" ht="12.75" customHeight="1" x14ac:dyDescent="0.15">
      <c r="A454" s="8"/>
      <c r="B454" s="83"/>
      <c r="C454" s="34"/>
      <c r="D454" s="150"/>
      <c r="E454" s="35"/>
      <c r="F454" s="35"/>
      <c r="G454" s="35"/>
      <c r="H454" s="155"/>
      <c r="I454" s="155"/>
      <c r="J454" s="8"/>
      <c r="K454" s="8"/>
      <c r="L454" s="8"/>
      <c r="M454" s="8"/>
      <c r="N454" s="8"/>
      <c r="O454" s="8"/>
      <c r="P454" s="8"/>
      <c r="Q454" s="8"/>
      <c r="R454" s="8"/>
      <c r="S454" s="8"/>
      <c r="T454" s="8"/>
      <c r="U454" s="8"/>
      <c r="V454" s="8"/>
      <c r="W454" s="8"/>
      <c r="X454" s="8"/>
      <c r="Y454" s="8"/>
      <c r="Z454" s="8"/>
    </row>
    <row r="455" spans="1:26" ht="12.75" customHeight="1" x14ac:dyDescent="0.15">
      <c r="A455" s="8"/>
      <c r="B455" s="83"/>
      <c r="C455" s="34"/>
      <c r="D455" s="150"/>
      <c r="E455" s="35"/>
      <c r="F455" s="35"/>
      <c r="G455" s="35"/>
      <c r="H455" s="155"/>
      <c r="I455" s="155"/>
      <c r="J455" s="8"/>
      <c r="K455" s="8"/>
      <c r="L455" s="8"/>
      <c r="M455" s="8"/>
      <c r="N455" s="8"/>
      <c r="O455" s="8"/>
      <c r="P455" s="8"/>
      <c r="Q455" s="8"/>
      <c r="R455" s="8"/>
      <c r="S455" s="8"/>
      <c r="T455" s="8"/>
      <c r="U455" s="8"/>
      <c r="V455" s="8"/>
      <c r="W455" s="8"/>
      <c r="X455" s="8"/>
      <c r="Y455" s="8"/>
      <c r="Z455" s="8"/>
    </row>
    <row r="456" spans="1:26" ht="12.75" customHeight="1" x14ac:dyDescent="0.15">
      <c r="A456" s="8"/>
      <c r="B456" s="83"/>
      <c r="C456" s="34"/>
      <c r="D456" s="150"/>
      <c r="E456" s="35"/>
      <c r="F456" s="35"/>
      <c r="G456" s="35"/>
      <c r="H456" s="155"/>
      <c r="I456" s="155"/>
      <c r="J456" s="8"/>
      <c r="K456" s="8"/>
      <c r="L456" s="8"/>
      <c r="M456" s="8"/>
      <c r="N456" s="8"/>
      <c r="O456" s="8"/>
      <c r="P456" s="8"/>
      <c r="Q456" s="8"/>
      <c r="R456" s="8"/>
      <c r="S456" s="8"/>
      <c r="T456" s="8"/>
      <c r="U456" s="8"/>
      <c r="V456" s="8"/>
      <c r="W456" s="8"/>
      <c r="X456" s="8"/>
      <c r="Y456" s="8"/>
      <c r="Z456" s="8"/>
    </row>
    <row r="457" spans="1:26" ht="12.75" customHeight="1" x14ac:dyDescent="0.15">
      <c r="A457" s="8"/>
      <c r="B457" s="83"/>
      <c r="C457" s="34"/>
      <c r="D457" s="150"/>
      <c r="E457" s="35"/>
      <c r="F457" s="35"/>
      <c r="G457" s="35"/>
      <c r="H457" s="155"/>
      <c r="I457" s="155"/>
      <c r="J457" s="8"/>
      <c r="K457" s="8"/>
      <c r="L457" s="8"/>
      <c r="M457" s="8"/>
      <c r="N457" s="8"/>
      <c r="O457" s="8"/>
      <c r="P457" s="8"/>
      <c r="Q457" s="8"/>
      <c r="R457" s="8"/>
      <c r="S457" s="8"/>
      <c r="T457" s="8"/>
      <c r="U457" s="8"/>
      <c r="V457" s="8"/>
      <c r="W457" s="8"/>
      <c r="X457" s="8"/>
      <c r="Y457" s="8"/>
      <c r="Z457" s="8"/>
    </row>
    <row r="458" spans="1:26" ht="12.75" customHeight="1" x14ac:dyDescent="0.15">
      <c r="A458" s="8"/>
      <c r="B458" s="83"/>
      <c r="C458" s="34"/>
      <c r="D458" s="150"/>
      <c r="E458" s="35"/>
      <c r="F458" s="35"/>
      <c r="G458" s="35"/>
      <c r="H458" s="155"/>
      <c r="I458" s="155"/>
      <c r="J458" s="8"/>
      <c r="K458" s="8"/>
      <c r="L458" s="8"/>
      <c r="M458" s="8"/>
      <c r="N458" s="8"/>
      <c r="O458" s="8"/>
      <c r="P458" s="8"/>
      <c r="Q458" s="8"/>
      <c r="R458" s="8"/>
      <c r="S458" s="8"/>
      <c r="T458" s="8"/>
      <c r="U458" s="8"/>
      <c r="V458" s="8"/>
      <c r="W458" s="8"/>
      <c r="X458" s="8"/>
      <c r="Y458" s="8"/>
      <c r="Z458" s="8"/>
    </row>
    <row r="459" spans="1:26" ht="12.75" customHeight="1" x14ac:dyDescent="0.15">
      <c r="A459" s="8"/>
      <c r="B459" s="83"/>
      <c r="C459" s="34"/>
      <c r="D459" s="150"/>
      <c r="E459" s="35"/>
      <c r="F459" s="35"/>
      <c r="G459" s="35"/>
      <c r="H459" s="155"/>
      <c r="I459" s="155"/>
      <c r="J459" s="8"/>
      <c r="K459" s="8"/>
      <c r="L459" s="8"/>
      <c r="M459" s="8"/>
      <c r="N459" s="8"/>
      <c r="O459" s="8"/>
      <c r="P459" s="8"/>
      <c r="Q459" s="8"/>
      <c r="R459" s="8"/>
      <c r="S459" s="8"/>
      <c r="T459" s="8"/>
      <c r="U459" s="8"/>
      <c r="V459" s="8"/>
      <c r="W459" s="8"/>
      <c r="X459" s="8"/>
      <c r="Y459" s="8"/>
      <c r="Z459" s="8"/>
    </row>
    <row r="460" spans="1:26" ht="12.75" customHeight="1" x14ac:dyDescent="0.15">
      <c r="A460" s="8"/>
      <c r="B460" s="83"/>
      <c r="C460" s="34"/>
      <c r="D460" s="150"/>
      <c r="E460" s="35"/>
      <c r="F460" s="35"/>
      <c r="G460" s="35"/>
      <c r="H460" s="155"/>
      <c r="I460" s="155"/>
      <c r="J460" s="8"/>
      <c r="K460" s="8"/>
      <c r="L460" s="8"/>
      <c r="M460" s="8"/>
      <c r="N460" s="8"/>
      <c r="O460" s="8"/>
      <c r="P460" s="8"/>
      <c r="Q460" s="8"/>
      <c r="R460" s="8"/>
      <c r="S460" s="8"/>
      <c r="T460" s="8"/>
      <c r="U460" s="8"/>
      <c r="V460" s="8"/>
      <c r="W460" s="8"/>
      <c r="X460" s="8"/>
      <c r="Y460" s="8"/>
      <c r="Z460" s="8"/>
    </row>
    <row r="461" spans="1:26" ht="12.75" customHeight="1" x14ac:dyDescent="0.15">
      <c r="A461" s="8"/>
      <c r="B461" s="83"/>
      <c r="C461" s="34"/>
      <c r="D461" s="150"/>
      <c r="E461" s="35"/>
      <c r="F461" s="35"/>
      <c r="G461" s="35"/>
      <c r="H461" s="155"/>
      <c r="I461" s="155"/>
      <c r="J461" s="8"/>
      <c r="K461" s="8"/>
      <c r="L461" s="8"/>
      <c r="M461" s="8"/>
      <c r="N461" s="8"/>
      <c r="O461" s="8"/>
      <c r="P461" s="8"/>
      <c r="Q461" s="8"/>
      <c r="R461" s="8"/>
      <c r="S461" s="8"/>
      <c r="T461" s="8"/>
      <c r="U461" s="8"/>
      <c r="V461" s="8"/>
      <c r="W461" s="8"/>
      <c r="X461" s="8"/>
      <c r="Y461" s="8"/>
      <c r="Z461" s="8"/>
    </row>
    <row r="462" spans="1:26" ht="12.75" customHeight="1" x14ac:dyDescent="0.15">
      <c r="A462" s="8"/>
      <c r="B462" s="83"/>
      <c r="C462" s="34"/>
      <c r="D462" s="150"/>
      <c r="E462" s="35"/>
      <c r="F462" s="35"/>
      <c r="G462" s="35"/>
      <c r="H462" s="155"/>
      <c r="I462" s="155"/>
      <c r="J462" s="8"/>
      <c r="K462" s="8"/>
      <c r="L462" s="8"/>
      <c r="M462" s="8"/>
      <c r="N462" s="8"/>
      <c r="O462" s="8"/>
      <c r="P462" s="8"/>
      <c r="Q462" s="8"/>
      <c r="R462" s="8"/>
      <c r="S462" s="8"/>
      <c r="T462" s="8"/>
      <c r="U462" s="8"/>
      <c r="V462" s="8"/>
      <c r="W462" s="8"/>
      <c r="X462" s="8"/>
      <c r="Y462" s="8"/>
      <c r="Z462" s="8"/>
    </row>
    <row r="463" spans="1:26" ht="12.75" customHeight="1" x14ac:dyDescent="0.15">
      <c r="A463" s="8"/>
      <c r="B463" s="83"/>
      <c r="C463" s="34"/>
      <c r="D463" s="150"/>
      <c r="E463" s="35"/>
      <c r="F463" s="35"/>
      <c r="G463" s="35"/>
      <c r="H463" s="155"/>
      <c r="I463" s="155"/>
      <c r="J463" s="8"/>
      <c r="K463" s="8"/>
      <c r="L463" s="8"/>
      <c r="M463" s="8"/>
      <c r="N463" s="8"/>
      <c r="O463" s="8"/>
      <c r="P463" s="8"/>
      <c r="Q463" s="8"/>
      <c r="R463" s="8"/>
      <c r="S463" s="8"/>
      <c r="T463" s="8"/>
      <c r="U463" s="8"/>
      <c r="V463" s="8"/>
      <c r="W463" s="8"/>
      <c r="X463" s="8"/>
      <c r="Y463" s="8"/>
      <c r="Z463" s="8"/>
    </row>
    <row r="464" spans="1:26" ht="12.75" customHeight="1" x14ac:dyDescent="0.15">
      <c r="A464" s="8"/>
      <c r="B464" s="83"/>
      <c r="C464" s="34"/>
      <c r="D464" s="150"/>
      <c r="E464" s="35"/>
      <c r="F464" s="35"/>
      <c r="G464" s="35"/>
      <c r="H464" s="155"/>
      <c r="I464" s="155"/>
      <c r="J464" s="8"/>
      <c r="K464" s="8"/>
      <c r="L464" s="8"/>
      <c r="M464" s="8"/>
      <c r="N464" s="8"/>
      <c r="O464" s="8"/>
      <c r="P464" s="8"/>
      <c r="Q464" s="8"/>
      <c r="R464" s="8"/>
      <c r="S464" s="8"/>
      <c r="T464" s="8"/>
      <c r="U464" s="8"/>
      <c r="V464" s="8"/>
      <c r="W464" s="8"/>
      <c r="X464" s="8"/>
      <c r="Y464" s="8"/>
      <c r="Z464" s="8"/>
    </row>
    <row r="465" spans="1:26" ht="12.75" customHeight="1" x14ac:dyDescent="0.15">
      <c r="A465" s="8"/>
      <c r="B465" s="83"/>
      <c r="C465" s="34"/>
      <c r="D465" s="150"/>
      <c r="E465" s="35"/>
      <c r="F465" s="35"/>
      <c r="G465" s="35"/>
      <c r="H465" s="155"/>
      <c r="I465" s="155"/>
      <c r="J465" s="8"/>
      <c r="K465" s="8"/>
      <c r="L465" s="8"/>
      <c r="M465" s="8"/>
      <c r="N465" s="8"/>
      <c r="O465" s="8"/>
      <c r="P465" s="8"/>
      <c r="Q465" s="8"/>
      <c r="R465" s="8"/>
      <c r="S465" s="8"/>
      <c r="T465" s="8"/>
      <c r="U465" s="8"/>
      <c r="V465" s="8"/>
      <c r="W465" s="8"/>
      <c r="X465" s="8"/>
      <c r="Y465" s="8"/>
      <c r="Z465" s="8"/>
    </row>
    <row r="466" spans="1:26" ht="12.75" customHeight="1" x14ac:dyDescent="0.15">
      <c r="A466" s="8"/>
      <c r="B466" s="83"/>
      <c r="C466" s="34"/>
      <c r="D466" s="150"/>
      <c r="E466" s="35"/>
      <c r="F466" s="35"/>
      <c r="G466" s="35"/>
      <c r="H466" s="155"/>
      <c r="I466" s="155"/>
      <c r="J466" s="8"/>
      <c r="K466" s="8"/>
      <c r="L466" s="8"/>
      <c r="M466" s="8"/>
      <c r="N466" s="8"/>
      <c r="O466" s="8"/>
      <c r="P466" s="8"/>
      <c r="Q466" s="8"/>
      <c r="R466" s="8"/>
      <c r="S466" s="8"/>
      <c r="T466" s="8"/>
      <c r="U466" s="8"/>
      <c r="V466" s="8"/>
      <c r="W466" s="8"/>
      <c r="X466" s="8"/>
      <c r="Y466" s="8"/>
      <c r="Z466" s="8"/>
    </row>
    <row r="467" spans="1:26" ht="12.75" customHeight="1" x14ac:dyDescent="0.15">
      <c r="A467" s="8"/>
      <c r="B467" s="83"/>
      <c r="C467" s="34"/>
      <c r="D467" s="150"/>
      <c r="E467" s="35"/>
      <c r="F467" s="35"/>
      <c r="G467" s="35"/>
      <c r="H467" s="155"/>
      <c r="I467" s="155"/>
      <c r="J467" s="8"/>
      <c r="K467" s="8"/>
      <c r="L467" s="8"/>
      <c r="M467" s="8"/>
      <c r="N467" s="8"/>
      <c r="O467" s="8"/>
      <c r="P467" s="8"/>
      <c r="Q467" s="8"/>
      <c r="R467" s="8"/>
      <c r="S467" s="8"/>
      <c r="T467" s="8"/>
      <c r="U467" s="8"/>
      <c r="V467" s="8"/>
      <c r="W467" s="8"/>
      <c r="X467" s="8"/>
      <c r="Y467" s="8"/>
      <c r="Z467" s="8"/>
    </row>
    <row r="468" spans="1:26" ht="12.75" customHeight="1" x14ac:dyDescent="0.15">
      <c r="A468" s="8"/>
      <c r="B468" s="83"/>
      <c r="C468" s="34"/>
      <c r="D468" s="150"/>
      <c r="E468" s="35"/>
      <c r="F468" s="35"/>
      <c r="G468" s="35"/>
      <c r="H468" s="155"/>
      <c r="I468" s="155"/>
      <c r="J468" s="8"/>
      <c r="K468" s="8"/>
      <c r="L468" s="8"/>
      <c r="M468" s="8"/>
      <c r="N468" s="8"/>
      <c r="O468" s="8"/>
      <c r="P468" s="8"/>
      <c r="Q468" s="8"/>
      <c r="R468" s="8"/>
      <c r="S468" s="8"/>
      <c r="T468" s="8"/>
      <c r="U468" s="8"/>
      <c r="V468" s="8"/>
      <c r="W468" s="8"/>
      <c r="X468" s="8"/>
      <c r="Y468" s="8"/>
      <c r="Z468" s="8"/>
    </row>
    <row r="469" spans="1:26" ht="12.75" customHeight="1" x14ac:dyDescent="0.15">
      <c r="A469" s="8"/>
      <c r="B469" s="83"/>
      <c r="C469" s="34"/>
      <c r="D469" s="150"/>
      <c r="E469" s="35"/>
      <c r="F469" s="35"/>
      <c r="G469" s="35"/>
      <c r="H469" s="155"/>
      <c r="I469" s="155"/>
      <c r="J469" s="8"/>
      <c r="K469" s="8"/>
      <c r="L469" s="8"/>
      <c r="M469" s="8"/>
      <c r="N469" s="8"/>
      <c r="O469" s="8"/>
      <c r="P469" s="8"/>
      <c r="Q469" s="8"/>
      <c r="R469" s="8"/>
      <c r="S469" s="8"/>
      <c r="T469" s="8"/>
      <c r="U469" s="8"/>
      <c r="V469" s="8"/>
      <c r="W469" s="8"/>
      <c r="X469" s="8"/>
      <c r="Y469" s="8"/>
      <c r="Z469" s="8"/>
    </row>
    <row r="470" spans="1:26" ht="12.75" customHeight="1" x14ac:dyDescent="0.15">
      <c r="A470" s="8"/>
      <c r="B470" s="83"/>
      <c r="C470" s="34"/>
      <c r="D470" s="150"/>
      <c r="E470" s="35"/>
      <c r="F470" s="35"/>
      <c r="G470" s="35"/>
      <c r="H470" s="155"/>
      <c r="I470" s="155"/>
      <c r="J470" s="8"/>
      <c r="K470" s="8"/>
      <c r="L470" s="8"/>
      <c r="M470" s="8"/>
      <c r="N470" s="8"/>
      <c r="O470" s="8"/>
      <c r="P470" s="8"/>
      <c r="Q470" s="8"/>
      <c r="R470" s="8"/>
      <c r="S470" s="8"/>
      <c r="T470" s="8"/>
      <c r="U470" s="8"/>
      <c r="V470" s="8"/>
      <c r="W470" s="8"/>
      <c r="X470" s="8"/>
      <c r="Y470" s="8"/>
      <c r="Z470" s="8"/>
    </row>
    <row r="471" spans="1:26" ht="12.75" customHeight="1" x14ac:dyDescent="0.15">
      <c r="A471" s="8"/>
      <c r="B471" s="83"/>
      <c r="C471" s="34"/>
      <c r="D471" s="150"/>
      <c r="E471" s="35"/>
      <c r="F471" s="35"/>
      <c r="G471" s="35"/>
      <c r="H471" s="155"/>
      <c r="I471" s="155"/>
      <c r="J471" s="8"/>
      <c r="K471" s="8"/>
      <c r="L471" s="8"/>
      <c r="M471" s="8"/>
      <c r="N471" s="8"/>
      <c r="O471" s="8"/>
      <c r="P471" s="8"/>
      <c r="Q471" s="8"/>
      <c r="R471" s="8"/>
      <c r="S471" s="8"/>
      <c r="T471" s="8"/>
      <c r="U471" s="8"/>
      <c r="V471" s="8"/>
      <c r="W471" s="8"/>
      <c r="X471" s="8"/>
      <c r="Y471" s="8"/>
      <c r="Z471" s="8"/>
    </row>
    <row r="472" spans="1:26" ht="12.75" customHeight="1" x14ac:dyDescent="0.15">
      <c r="A472" s="8"/>
      <c r="B472" s="83"/>
      <c r="C472" s="34"/>
      <c r="D472" s="150"/>
      <c r="E472" s="35"/>
      <c r="F472" s="35"/>
      <c r="G472" s="35"/>
      <c r="H472" s="155"/>
      <c r="I472" s="155"/>
      <c r="J472" s="8"/>
      <c r="K472" s="8"/>
      <c r="L472" s="8"/>
      <c r="M472" s="8"/>
      <c r="N472" s="8"/>
      <c r="O472" s="8"/>
      <c r="P472" s="8"/>
      <c r="Q472" s="8"/>
      <c r="R472" s="8"/>
      <c r="S472" s="8"/>
      <c r="T472" s="8"/>
      <c r="U472" s="8"/>
      <c r="V472" s="8"/>
      <c r="W472" s="8"/>
      <c r="X472" s="8"/>
      <c r="Y472" s="8"/>
      <c r="Z472" s="8"/>
    </row>
    <row r="473" spans="1:26" ht="12.75" customHeight="1" x14ac:dyDescent="0.15">
      <c r="A473" s="8"/>
      <c r="B473" s="83"/>
      <c r="C473" s="34"/>
      <c r="D473" s="150"/>
      <c r="E473" s="35"/>
      <c r="F473" s="35"/>
      <c r="G473" s="35"/>
      <c r="H473" s="155"/>
      <c r="I473" s="155"/>
      <c r="J473" s="8"/>
      <c r="K473" s="8"/>
      <c r="L473" s="8"/>
      <c r="M473" s="8"/>
      <c r="N473" s="8"/>
      <c r="O473" s="8"/>
      <c r="P473" s="8"/>
      <c r="Q473" s="8"/>
      <c r="R473" s="8"/>
      <c r="S473" s="8"/>
      <c r="T473" s="8"/>
      <c r="U473" s="8"/>
      <c r="V473" s="8"/>
      <c r="W473" s="8"/>
      <c r="X473" s="8"/>
      <c r="Y473" s="8"/>
      <c r="Z473" s="8"/>
    </row>
    <row r="474" spans="1:26" ht="12.75" customHeight="1" x14ac:dyDescent="0.15">
      <c r="A474" s="8"/>
      <c r="B474" s="83"/>
      <c r="C474" s="34"/>
      <c r="D474" s="150"/>
      <c r="E474" s="35"/>
      <c r="F474" s="35"/>
      <c r="G474" s="35"/>
      <c r="H474" s="155"/>
      <c r="I474" s="155"/>
      <c r="J474" s="8"/>
      <c r="K474" s="8"/>
      <c r="L474" s="8"/>
      <c r="M474" s="8"/>
      <c r="N474" s="8"/>
      <c r="O474" s="8"/>
      <c r="P474" s="8"/>
      <c r="Q474" s="8"/>
      <c r="R474" s="8"/>
      <c r="S474" s="8"/>
      <c r="T474" s="8"/>
      <c r="U474" s="8"/>
      <c r="V474" s="8"/>
      <c r="W474" s="8"/>
      <c r="X474" s="8"/>
      <c r="Y474" s="8"/>
      <c r="Z474" s="8"/>
    </row>
    <row r="475" spans="1:26" ht="12.75" customHeight="1" x14ac:dyDescent="0.15">
      <c r="A475" s="8"/>
      <c r="B475" s="83"/>
      <c r="C475" s="34"/>
      <c r="D475" s="150"/>
      <c r="E475" s="35"/>
      <c r="F475" s="35"/>
      <c r="G475" s="35"/>
      <c r="H475" s="155"/>
      <c r="I475" s="155"/>
      <c r="J475" s="8"/>
      <c r="K475" s="8"/>
      <c r="L475" s="8"/>
      <c r="M475" s="8"/>
      <c r="N475" s="8"/>
      <c r="O475" s="8"/>
      <c r="P475" s="8"/>
      <c r="Q475" s="8"/>
      <c r="R475" s="8"/>
      <c r="S475" s="8"/>
      <c r="T475" s="8"/>
      <c r="U475" s="8"/>
      <c r="V475" s="8"/>
      <c r="W475" s="8"/>
      <c r="X475" s="8"/>
      <c r="Y475" s="8"/>
      <c r="Z475" s="8"/>
    </row>
    <row r="476" spans="1:26" ht="12.75" customHeight="1" x14ac:dyDescent="0.15">
      <c r="A476" s="8"/>
      <c r="B476" s="83"/>
      <c r="C476" s="34"/>
      <c r="D476" s="150"/>
      <c r="E476" s="35"/>
      <c r="F476" s="35"/>
      <c r="G476" s="35"/>
      <c r="H476" s="155"/>
      <c r="I476" s="155"/>
      <c r="J476" s="8"/>
      <c r="K476" s="8"/>
      <c r="L476" s="8"/>
      <c r="M476" s="8"/>
      <c r="N476" s="8"/>
      <c r="O476" s="8"/>
      <c r="P476" s="8"/>
      <c r="Q476" s="8"/>
      <c r="R476" s="8"/>
      <c r="S476" s="8"/>
      <c r="T476" s="8"/>
      <c r="U476" s="8"/>
      <c r="V476" s="8"/>
      <c r="W476" s="8"/>
      <c r="X476" s="8"/>
      <c r="Y476" s="8"/>
      <c r="Z476" s="8"/>
    </row>
    <row r="477" spans="1:26" ht="12.75" customHeight="1" x14ac:dyDescent="0.15">
      <c r="A477" s="8"/>
      <c r="B477" s="83"/>
      <c r="C477" s="34"/>
      <c r="D477" s="150"/>
      <c r="E477" s="35"/>
      <c r="F477" s="35"/>
      <c r="G477" s="35"/>
      <c r="H477" s="155"/>
      <c r="I477" s="155"/>
      <c r="J477" s="8"/>
      <c r="K477" s="8"/>
      <c r="L477" s="8"/>
      <c r="M477" s="8"/>
      <c r="N477" s="8"/>
      <c r="O477" s="8"/>
      <c r="P477" s="8"/>
      <c r="Q477" s="8"/>
      <c r="R477" s="8"/>
      <c r="S477" s="8"/>
      <c r="T477" s="8"/>
      <c r="U477" s="8"/>
      <c r="V477" s="8"/>
      <c r="W477" s="8"/>
      <c r="X477" s="8"/>
      <c r="Y477" s="8"/>
      <c r="Z477" s="8"/>
    </row>
    <row r="478" spans="1:26" ht="12.75" customHeight="1" x14ac:dyDescent="0.15">
      <c r="A478" s="8"/>
      <c r="B478" s="83"/>
      <c r="C478" s="34"/>
      <c r="D478" s="150"/>
      <c r="E478" s="35"/>
      <c r="F478" s="35"/>
      <c r="G478" s="35"/>
      <c r="H478" s="155"/>
      <c r="I478" s="155"/>
      <c r="J478" s="8"/>
      <c r="K478" s="8"/>
      <c r="L478" s="8"/>
      <c r="M478" s="8"/>
      <c r="N478" s="8"/>
      <c r="O478" s="8"/>
      <c r="P478" s="8"/>
      <c r="Q478" s="8"/>
      <c r="R478" s="8"/>
      <c r="S478" s="8"/>
      <c r="T478" s="8"/>
      <c r="U478" s="8"/>
      <c r="V478" s="8"/>
      <c r="W478" s="8"/>
      <c r="X478" s="8"/>
      <c r="Y478" s="8"/>
      <c r="Z478" s="8"/>
    </row>
    <row r="479" spans="1:26" ht="12.75" customHeight="1" x14ac:dyDescent="0.15">
      <c r="A479" s="8"/>
      <c r="B479" s="83"/>
      <c r="C479" s="34"/>
      <c r="D479" s="150"/>
      <c r="E479" s="35"/>
      <c r="F479" s="35"/>
      <c r="G479" s="35"/>
      <c r="H479" s="155"/>
      <c r="I479" s="155"/>
      <c r="J479" s="8"/>
      <c r="K479" s="8"/>
      <c r="L479" s="8"/>
      <c r="M479" s="8"/>
      <c r="N479" s="8"/>
      <c r="O479" s="8"/>
      <c r="P479" s="8"/>
      <c r="Q479" s="8"/>
      <c r="R479" s="8"/>
      <c r="S479" s="8"/>
      <c r="T479" s="8"/>
      <c r="U479" s="8"/>
      <c r="V479" s="8"/>
      <c r="W479" s="8"/>
      <c r="X479" s="8"/>
      <c r="Y479" s="8"/>
      <c r="Z479" s="8"/>
    </row>
    <row r="480" spans="1:26" ht="12.75" customHeight="1" x14ac:dyDescent="0.15">
      <c r="A480" s="8"/>
      <c r="B480" s="83"/>
      <c r="C480" s="34"/>
      <c r="D480" s="150"/>
      <c r="E480" s="35"/>
      <c r="F480" s="35"/>
      <c r="G480" s="35"/>
      <c r="H480" s="155"/>
      <c r="I480" s="155"/>
      <c r="J480" s="8"/>
      <c r="K480" s="8"/>
      <c r="L480" s="8"/>
      <c r="M480" s="8"/>
      <c r="N480" s="8"/>
      <c r="O480" s="8"/>
      <c r="P480" s="8"/>
      <c r="Q480" s="8"/>
      <c r="R480" s="8"/>
      <c r="S480" s="8"/>
      <c r="T480" s="8"/>
      <c r="U480" s="8"/>
      <c r="V480" s="8"/>
      <c r="W480" s="8"/>
      <c r="X480" s="8"/>
      <c r="Y480" s="8"/>
      <c r="Z480" s="8"/>
    </row>
    <row r="481" spans="1:26" ht="12.75" customHeight="1" x14ac:dyDescent="0.15">
      <c r="A481" s="8"/>
      <c r="B481" s="83"/>
      <c r="C481" s="34"/>
      <c r="D481" s="150"/>
      <c r="E481" s="35"/>
      <c r="F481" s="35"/>
      <c r="G481" s="35"/>
      <c r="H481" s="155"/>
      <c r="I481" s="155"/>
      <c r="J481" s="8"/>
      <c r="K481" s="8"/>
      <c r="L481" s="8"/>
      <c r="M481" s="8"/>
      <c r="N481" s="8"/>
      <c r="O481" s="8"/>
      <c r="P481" s="8"/>
      <c r="Q481" s="8"/>
      <c r="R481" s="8"/>
      <c r="S481" s="8"/>
      <c r="T481" s="8"/>
      <c r="U481" s="8"/>
      <c r="V481" s="8"/>
      <c r="W481" s="8"/>
      <c r="X481" s="8"/>
      <c r="Y481" s="8"/>
      <c r="Z481" s="8"/>
    </row>
    <row r="482" spans="1:26" ht="12.75" customHeight="1" x14ac:dyDescent="0.15">
      <c r="A482" s="8"/>
      <c r="B482" s="83"/>
      <c r="C482" s="34"/>
      <c r="D482" s="150"/>
      <c r="E482" s="35"/>
      <c r="F482" s="35"/>
      <c r="G482" s="35"/>
      <c r="H482" s="155"/>
      <c r="I482" s="155"/>
      <c r="J482" s="8"/>
      <c r="K482" s="8"/>
      <c r="L482" s="8"/>
      <c r="M482" s="8"/>
      <c r="N482" s="8"/>
      <c r="O482" s="8"/>
      <c r="P482" s="8"/>
      <c r="Q482" s="8"/>
      <c r="R482" s="8"/>
      <c r="S482" s="8"/>
      <c r="T482" s="8"/>
      <c r="U482" s="8"/>
      <c r="V482" s="8"/>
      <c r="W482" s="8"/>
      <c r="X482" s="8"/>
      <c r="Y482" s="8"/>
      <c r="Z482" s="8"/>
    </row>
    <row r="483" spans="1:26" ht="12.75" customHeight="1" x14ac:dyDescent="0.15">
      <c r="A483" s="8"/>
      <c r="B483" s="83"/>
      <c r="C483" s="34"/>
      <c r="D483" s="150"/>
      <c r="E483" s="35"/>
      <c r="F483" s="35"/>
      <c r="G483" s="35"/>
      <c r="H483" s="155"/>
      <c r="I483" s="155"/>
      <c r="J483" s="8"/>
      <c r="K483" s="8"/>
      <c r="L483" s="8"/>
      <c r="M483" s="8"/>
      <c r="N483" s="8"/>
      <c r="O483" s="8"/>
      <c r="P483" s="8"/>
      <c r="Q483" s="8"/>
      <c r="R483" s="8"/>
      <c r="S483" s="8"/>
      <c r="T483" s="8"/>
      <c r="U483" s="8"/>
      <c r="V483" s="8"/>
      <c r="W483" s="8"/>
      <c r="X483" s="8"/>
      <c r="Y483" s="8"/>
      <c r="Z483" s="8"/>
    </row>
    <row r="484" spans="1:26" ht="12.75" customHeight="1" x14ac:dyDescent="0.15">
      <c r="A484" s="8"/>
      <c r="B484" s="83"/>
      <c r="C484" s="34"/>
      <c r="D484" s="150"/>
      <c r="E484" s="35"/>
      <c r="F484" s="35"/>
      <c r="G484" s="35"/>
      <c r="H484" s="155"/>
      <c r="I484" s="155"/>
      <c r="J484" s="8"/>
      <c r="K484" s="8"/>
      <c r="L484" s="8"/>
      <c r="M484" s="8"/>
      <c r="N484" s="8"/>
      <c r="O484" s="8"/>
      <c r="P484" s="8"/>
      <c r="Q484" s="8"/>
      <c r="R484" s="8"/>
      <c r="S484" s="8"/>
      <c r="T484" s="8"/>
      <c r="U484" s="8"/>
      <c r="V484" s="8"/>
      <c r="W484" s="8"/>
      <c r="X484" s="8"/>
      <c r="Y484" s="8"/>
      <c r="Z484" s="8"/>
    </row>
    <row r="485" spans="1:26" ht="12.75" customHeight="1" x14ac:dyDescent="0.15">
      <c r="A485" s="8"/>
      <c r="B485" s="83"/>
      <c r="C485" s="34"/>
      <c r="D485" s="150"/>
      <c r="E485" s="35"/>
      <c r="F485" s="35"/>
      <c r="G485" s="35"/>
      <c r="H485" s="155"/>
      <c r="I485" s="155"/>
      <c r="J485" s="8"/>
      <c r="K485" s="8"/>
      <c r="L485" s="8"/>
      <c r="M485" s="8"/>
      <c r="N485" s="8"/>
      <c r="O485" s="8"/>
      <c r="P485" s="8"/>
      <c r="Q485" s="8"/>
      <c r="R485" s="8"/>
      <c r="S485" s="8"/>
      <c r="T485" s="8"/>
      <c r="U485" s="8"/>
      <c r="V485" s="8"/>
      <c r="W485" s="8"/>
      <c r="X485" s="8"/>
      <c r="Y485" s="8"/>
      <c r="Z485" s="8"/>
    </row>
    <row r="486" spans="1:26" ht="12.75" customHeight="1" x14ac:dyDescent="0.15">
      <c r="A486" s="8"/>
      <c r="B486" s="83"/>
      <c r="C486" s="34"/>
      <c r="D486" s="150"/>
      <c r="E486" s="35"/>
      <c r="F486" s="35"/>
      <c r="G486" s="35"/>
      <c r="H486" s="155"/>
      <c r="I486" s="155"/>
      <c r="J486" s="8"/>
      <c r="K486" s="8"/>
      <c r="L486" s="8"/>
      <c r="M486" s="8"/>
      <c r="N486" s="8"/>
      <c r="O486" s="8"/>
      <c r="P486" s="8"/>
      <c r="Q486" s="8"/>
      <c r="R486" s="8"/>
      <c r="S486" s="8"/>
      <c r="T486" s="8"/>
      <c r="U486" s="8"/>
      <c r="V486" s="8"/>
      <c r="W486" s="8"/>
      <c r="X486" s="8"/>
      <c r="Y486" s="8"/>
      <c r="Z486" s="8"/>
    </row>
    <row r="487" spans="1:26" ht="12.75" customHeight="1" x14ac:dyDescent="0.15">
      <c r="A487" s="8"/>
      <c r="B487" s="83"/>
      <c r="C487" s="34"/>
      <c r="D487" s="150"/>
      <c r="E487" s="35"/>
      <c r="F487" s="35"/>
      <c r="G487" s="35"/>
      <c r="H487" s="155"/>
      <c r="I487" s="155"/>
      <c r="J487" s="8"/>
      <c r="K487" s="8"/>
      <c r="L487" s="8"/>
      <c r="M487" s="8"/>
      <c r="N487" s="8"/>
      <c r="O487" s="8"/>
      <c r="P487" s="8"/>
      <c r="Q487" s="8"/>
      <c r="R487" s="8"/>
      <c r="S487" s="8"/>
      <c r="T487" s="8"/>
      <c r="U487" s="8"/>
      <c r="V487" s="8"/>
      <c r="W487" s="8"/>
      <c r="X487" s="8"/>
      <c r="Y487" s="8"/>
      <c r="Z487" s="8"/>
    </row>
    <row r="488" spans="1:26" ht="12.75" customHeight="1" x14ac:dyDescent="0.15">
      <c r="A488" s="8"/>
      <c r="B488" s="83"/>
      <c r="C488" s="34"/>
      <c r="D488" s="150"/>
      <c r="E488" s="35"/>
      <c r="F488" s="35"/>
      <c r="G488" s="35"/>
      <c r="H488" s="155"/>
      <c r="I488" s="155"/>
      <c r="J488" s="8"/>
      <c r="K488" s="8"/>
      <c r="L488" s="8"/>
      <c r="M488" s="8"/>
      <c r="N488" s="8"/>
      <c r="O488" s="8"/>
      <c r="P488" s="8"/>
      <c r="Q488" s="8"/>
      <c r="R488" s="8"/>
      <c r="S488" s="8"/>
      <c r="T488" s="8"/>
      <c r="U488" s="8"/>
      <c r="V488" s="8"/>
      <c r="W488" s="8"/>
      <c r="X488" s="8"/>
      <c r="Y488" s="8"/>
      <c r="Z488" s="8"/>
    </row>
    <row r="489" spans="1:26" ht="12.75" customHeight="1" x14ac:dyDescent="0.15">
      <c r="A489" s="8"/>
      <c r="B489" s="83"/>
      <c r="C489" s="34"/>
      <c r="D489" s="150"/>
      <c r="E489" s="35"/>
      <c r="F489" s="35"/>
      <c r="G489" s="35"/>
      <c r="H489" s="155"/>
      <c r="I489" s="155"/>
      <c r="J489" s="8"/>
      <c r="K489" s="8"/>
      <c r="L489" s="8"/>
      <c r="M489" s="8"/>
      <c r="N489" s="8"/>
      <c r="O489" s="8"/>
      <c r="P489" s="8"/>
      <c r="Q489" s="8"/>
      <c r="R489" s="8"/>
      <c r="S489" s="8"/>
      <c r="T489" s="8"/>
      <c r="U489" s="8"/>
      <c r="V489" s="8"/>
      <c r="W489" s="8"/>
      <c r="X489" s="8"/>
      <c r="Y489" s="8"/>
      <c r="Z489" s="8"/>
    </row>
    <row r="490" spans="1:26" ht="12.75" customHeight="1" x14ac:dyDescent="0.15">
      <c r="A490" s="8"/>
      <c r="B490" s="83"/>
      <c r="C490" s="34"/>
      <c r="D490" s="150"/>
      <c r="E490" s="35"/>
      <c r="F490" s="35"/>
      <c r="G490" s="35"/>
      <c r="H490" s="155"/>
      <c r="I490" s="155"/>
      <c r="J490" s="8"/>
      <c r="K490" s="8"/>
      <c r="L490" s="8"/>
      <c r="M490" s="8"/>
      <c r="N490" s="8"/>
      <c r="O490" s="8"/>
      <c r="P490" s="8"/>
      <c r="Q490" s="8"/>
      <c r="R490" s="8"/>
      <c r="S490" s="8"/>
      <c r="T490" s="8"/>
      <c r="U490" s="8"/>
      <c r="V490" s="8"/>
      <c r="W490" s="8"/>
      <c r="X490" s="8"/>
      <c r="Y490" s="8"/>
      <c r="Z490" s="8"/>
    </row>
    <row r="491" spans="1:26" ht="12.75" customHeight="1" x14ac:dyDescent="0.15">
      <c r="A491" s="8"/>
      <c r="B491" s="83"/>
      <c r="C491" s="34"/>
      <c r="D491" s="150"/>
      <c r="E491" s="35"/>
      <c r="F491" s="35"/>
      <c r="G491" s="35"/>
      <c r="H491" s="155"/>
      <c r="I491" s="155"/>
      <c r="J491" s="8"/>
      <c r="K491" s="8"/>
      <c r="L491" s="8"/>
      <c r="M491" s="8"/>
      <c r="N491" s="8"/>
      <c r="O491" s="8"/>
      <c r="P491" s="8"/>
      <c r="Q491" s="8"/>
      <c r="R491" s="8"/>
      <c r="S491" s="8"/>
      <c r="T491" s="8"/>
      <c r="U491" s="8"/>
      <c r="V491" s="8"/>
      <c r="W491" s="8"/>
      <c r="X491" s="8"/>
      <c r="Y491" s="8"/>
      <c r="Z491" s="8"/>
    </row>
    <row r="492" spans="1:26" ht="12.75" customHeight="1" x14ac:dyDescent="0.15">
      <c r="A492" s="8"/>
      <c r="B492" s="83"/>
      <c r="C492" s="34"/>
      <c r="D492" s="150"/>
      <c r="E492" s="35"/>
      <c r="F492" s="35"/>
      <c r="G492" s="35"/>
      <c r="H492" s="155"/>
      <c r="I492" s="155"/>
      <c r="J492" s="8"/>
      <c r="K492" s="8"/>
      <c r="L492" s="8"/>
      <c r="M492" s="8"/>
      <c r="N492" s="8"/>
      <c r="O492" s="8"/>
      <c r="P492" s="8"/>
      <c r="Q492" s="8"/>
      <c r="R492" s="8"/>
      <c r="S492" s="8"/>
      <c r="T492" s="8"/>
      <c r="U492" s="8"/>
      <c r="V492" s="8"/>
      <c r="W492" s="8"/>
      <c r="X492" s="8"/>
      <c r="Y492" s="8"/>
      <c r="Z492" s="8"/>
    </row>
    <row r="493" spans="1:26" ht="12.75" customHeight="1" x14ac:dyDescent="0.15">
      <c r="A493" s="8"/>
      <c r="B493" s="83"/>
      <c r="C493" s="34"/>
      <c r="D493" s="150"/>
      <c r="E493" s="35"/>
      <c r="F493" s="35"/>
      <c r="G493" s="35"/>
      <c r="H493" s="155"/>
      <c r="I493" s="155"/>
      <c r="J493" s="8"/>
      <c r="K493" s="8"/>
      <c r="L493" s="8"/>
      <c r="M493" s="8"/>
      <c r="N493" s="8"/>
      <c r="O493" s="8"/>
      <c r="P493" s="8"/>
      <c r="Q493" s="8"/>
      <c r="R493" s="8"/>
      <c r="S493" s="8"/>
      <c r="T493" s="8"/>
      <c r="U493" s="8"/>
      <c r="V493" s="8"/>
      <c r="W493" s="8"/>
      <c r="X493" s="8"/>
      <c r="Y493" s="8"/>
      <c r="Z493" s="8"/>
    </row>
    <row r="494" spans="1:26" ht="12.75" customHeight="1" x14ac:dyDescent="0.15">
      <c r="A494" s="8"/>
      <c r="B494" s="83"/>
      <c r="C494" s="34"/>
      <c r="D494" s="150"/>
      <c r="E494" s="35"/>
      <c r="F494" s="35"/>
      <c r="G494" s="35"/>
      <c r="H494" s="155"/>
      <c r="I494" s="155"/>
      <c r="J494" s="8"/>
      <c r="K494" s="8"/>
      <c r="L494" s="8"/>
      <c r="M494" s="8"/>
      <c r="N494" s="8"/>
      <c r="O494" s="8"/>
      <c r="P494" s="8"/>
      <c r="Q494" s="8"/>
      <c r="R494" s="8"/>
      <c r="S494" s="8"/>
      <c r="T494" s="8"/>
      <c r="U494" s="8"/>
      <c r="V494" s="8"/>
      <c r="W494" s="8"/>
      <c r="X494" s="8"/>
      <c r="Y494" s="8"/>
      <c r="Z494" s="8"/>
    </row>
    <row r="495" spans="1:26" ht="12.75" customHeight="1" x14ac:dyDescent="0.15">
      <c r="A495" s="8"/>
      <c r="B495" s="83"/>
      <c r="C495" s="34"/>
      <c r="D495" s="150"/>
      <c r="E495" s="35"/>
      <c r="F495" s="35"/>
      <c r="G495" s="35"/>
      <c r="H495" s="155"/>
      <c r="I495" s="155"/>
      <c r="J495" s="8"/>
      <c r="K495" s="8"/>
      <c r="L495" s="8"/>
      <c r="M495" s="8"/>
      <c r="N495" s="8"/>
      <c r="O495" s="8"/>
      <c r="P495" s="8"/>
      <c r="Q495" s="8"/>
      <c r="R495" s="8"/>
      <c r="S495" s="8"/>
      <c r="T495" s="8"/>
      <c r="U495" s="8"/>
      <c r="V495" s="8"/>
      <c r="W495" s="8"/>
      <c r="X495" s="8"/>
      <c r="Y495" s="8"/>
      <c r="Z495" s="8"/>
    </row>
    <row r="496" spans="1:26" ht="12.75" customHeight="1" x14ac:dyDescent="0.15">
      <c r="A496" s="8"/>
      <c r="B496" s="83"/>
      <c r="C496" s="34"/>
      <c r="D496" s="150"/>
      <c r="E496" s="35"/>
      <c r="F496" s="35"/>
      <c r="G496" s="35"/>
      <c r="H496" s="155"/>
      <c r="I496" s="155"/>
      <c r="J496" s="8"/>
      <c r="K496" s="8"/>
      <c r="L496" s="8"/>
      <c r="M496" s="8"/>
      <c r="N496" s="8"/>
      <c r="O496" s="8"/>
      <c r="P496" s="8"/>
      <c r="Q496" s="8"/>
      <c r="R496" s="8"/>
      <c r="S496" s="8"/>
      <c r="T496" s="8"/>
      <c r="U496" s="8"/>
      <c r="V496" s="8"/>
      <c r="W496" s="8"/>
      <c r="X496" s="8"/>
      <c r="Y496" s="8"/>
      <c r="Z496" s="8"/>
    </row>
    <row r="497" spans="1:26" ht="12.75" customHeight="1" x14ac:dyDescent="0.15">
      <c r="A497" s="8"/>
      <c r="B497" s="83"/>
      <c r="C497" s="34"/>
      <c r="D497" s="150"/>
      <c r="E497" s="35"/>
      <c r="F497" s="35"/>
      <c r="G497" s="35"/>
      <c r="H497" s="155"/>
      <c r="I497" s="155"/>
      <c r="J497" s="8"/>
      <c r="K497" s="8"/>
      <c r="L497" s="8"/>
      <c r="M497" s="8"/>
      <c r="N497" s="8"/>
      <c r="O497" s="8"/>
      <c r="P497" s="8"/>
      <c r="Q497" s="8"/>
      <c r="R497" s="8"/>
      <c r="S497" s="8"/>
      <c r="T497" s="8"/>
      <c r="U497" s="8"/>
      <c r="V497" s="8"/>
      <c r="W497" s="8"/>
      <c r="X497" s="8"/>
      <c r="Y497" s="8"/>
      <c r="Z497" s="8"/>
    </row>
    <row r="498" spans="1:26" ht="12.75" customHeight="1" x14ac:dyDescent="0.15">
      <c r="A498" s="8"/>
      <c r="B498" s="83"/>
      <c r="C498" s="34"/>
      <c r="D498" s="150"/>
      <c r="E498" s="35"/>
      <c r="F498" s="35"/>
      <c r="G498" s="35"/>
      <c r="H498" s="155"/>
      <c r="I498" s="155"/>
      <c r="J498" s="8"/>
      <c r="K498" s="8"/>
      <c r="L498" s="8"/>
      <c r="M498" s="8"/>
      <c r="N498" s="8"/>
      <c r="O498" s="8"/>
      <c r="P498" s="8"/>
      <c r="Q498" s="8"/>
      <c r="R498" s="8"/>
      <c r="S498" s="8"/>
      <c r="T498" s="8"/>
      <c r="U498" s="8"/>
      <c r="V498" s="8"/>
      <c r="W498" s="8"/>
      <c r="X498" s="8"/>
      <c r="Y498" s="8"/>
      <c r="Z498" s="8"/>
    </row>
    <row r="499" spans="1:26" ht="12.75" customHeight="1" x14ac:dyDescent="0.15">
      <c r="A499" s="8"/>
      <c r="B499" s="83"/>
      <c r="C499" s="34"/>
      <c r="D499" s="150"/>
      <c r="E499" s="35"/>
      <c r="F499" s="35"/>
      <c r="G499" s="35"/>
      <c r="H499" s="155"/>
      <c r="I499" s="155"/>
      <c r="J499" s="8"/>
      <c r="K499" s="8"/>
      <c r="L499" s="8"/>
      <c r="M499" s="8"/>
      <c r="N499" s="8"/>
      <c r="O499" s="8"/>
      <c r="P499" s="8"/>
      <c r="Q499" s="8"/>
      <c r="R499" s="8"/>
      <c r="S499" s="8"/>
      <c r="T499" s="8"/>
      <c r="U499" s="8"/>
      <c r="V499" s="8"/>
      <c r="W499" s="8"/>
      <c r="X499" s="8"/>
      <c r="Y499" s="8"/>
      <c r="Z499" s="8"/>
    </row>
    <row r="500" spans="1:26" ht="12.75" customHeight="1" x14ac:dyDescent="0.15">
      <c r="A500" s="8"/>
      <c r="B500" s="83"/>
      <c r="C500" s="34"/>
      <c r="D500" s="150"/>
      <c r="E500" s="35"/>
      <c r="F500" s="35"/>
      <c r="G500" s="35"/>
      <c r="H500" s="155"/>
      <c r="I500" s="155"/>
      <c r="J500" s="8"/>
      <c r="K500" s="8"/>
      <c r="L500" s="8"/>
      <c r="M500" s="8"/>
      <c r="N500" s="8"/>
      <c r="O500" s="8"/>
      <c r="P500" s="8"/>
      <c r="Q500" s="8"/>
      <c r="R500" s="8"/>
      <c r="S500" s="8"/>
      <c r="T500" s="8"/>
      <c r="U500" s="8"/>
      <c r="V500" s="8"/>
      <c r="W500" s="8"/>
      <c r="X500" s="8"/>
      <c r="Y500" s="8"/>
      <c r="Z500" s="8"/>
    </row>
    <row r="501" spans="1:26" ht="12.75" customHeight="1" x14ac:dyDescent="0.15">
      <c r="A501" s="8"/>
      <c r="B501" s="83"/>
      <c r="C501" s="34"/>
      <c r="D501" s="150"/>
      <c r="E501" s="35"/>
      <c r="F501" s="35"/>
      <c r="G501" s="35"/>
      <c r="H501" s="155"/>
      <c r="I501" s="155"/>
      <c r="J501" s="8"/>
      <c r="K501" s="8"/>
      <c r="L501" s="8"/>
      <c r="M501" s="8"/>
      <c r="N501" s="8"/>
      <c r="O501" s="8"/>
      <c r="P501" s="8"/>
      <c r="Q501" s="8"/>
      <c r="R501" s="8"/>
      <c r="S501" s="8"/>
      <c r="T501" s="8"/>
      <c r="U501" s="8"/>
      <c r="V501" s="8"/>
      <c r="W501" s="8"/>
      <c r="X501" s="8"/>
      <c r="Y501" s="8"/>
      <c r="Z501" s="8"/>
    </row>
    <row r="502" spans="1:26" ht="12.75" customHeight="1" x14ac:dyDescent="0.15">
      <c r="A502" s="8"/>
      <c r="B502" s="83"/>
      <c r="C502" s="34"/>
      <c r="D502" s="150"/>
      <c r="E502" s="35"/>
      <c r="F502" s="35"/>
      <c r="G502" s="35"/>
      <c r="H502" s="155"/>
      <c r="I502" s="155"/>
      <c r="J502" s="8"/>
      <c r="K502" s="8"/>
      <c r="L502" s="8"/>
      <c r="M502" s="8"/>
      <c r="N502" s="8"/>
      <c r="O502" s="8"/>
      <c r="P502" s="8"/>
      <c r="Q502" s="8"/>
      <c r="R502" s="8"/>
      <c r="S502" s="8"/>
      <c r="T502" s="8"/>
      <c r="U502" s="8"/>
      <c r="V502" s="8"/>
      <c r="W502" s="8"/>
      <c r="X502" s="8"/>
      <c r="Y502" s="8"/>
      <c r="Z502" s="8"/>
    </row>
    <row r="503" spans="1:26" ht="12.75" customHeight="1" x14ac:dyDescent="0.15">
      <c r="A503" s="8"/>
      <c r="B503" s="83"/>
      <c r="C503" s="34"/>
      <c r="D503" s="150"/>
      <c r="E503" s="35"/>
      <c r="F503" s="35"/>
      <c r="G503" s="35"/>
      <c r="H503" s="155"/>
      <c r="I503" s="155"/>
      <c r="J503" s="8"/>
      <c r="K503" s="8"/>
      <c r="L503" s="8"/>
      <c r="M503" s="8"/>
      <c r="N503" s="8"/>
      <c r="O503" s="8"/>
      <c r="P503" s="8"/>
      <c r="Q503" s="8"/>
      <c r="R503" s="8"/>
      <c r="S503" s="8"/>
      <c r="T503" s="8"/>
      <c r="U503" s="8"/>
      <c r="V503" s="8"/>
      <c r="W503" s="8"/>
      <c r="X503" s="8"/>
      <c r="Y503" s="8"/>
      <c r="Z503" s="8"/>
    </row>
    <row r="504" spans="1:26" ht="12.75" customHeight="1" x14ac:dyDescent="0.15">
      <c r="A504" s="8"/>
      <c r="B504" s="83"/>
      <c r="C504" s="34"/>
      <c r="D504" s="150"/>
      <c r="E504" s="35"/>
      <c r="F504" s="35"/>
      <c r="G504" s="35"/>
      <c r="H504" s="155"/>
      <c r="I504" s="155"/>
      <c r="J504" s="8"/>
      <c r="K504" s="8"/>
      <c r="L504" s="8"/>
      <c r="M504" s="8"/>
      <c r="N504" s="8"/>
      <c r="O504" s="8"/>
      <c r="P504" s="8"/>
      <c r="Q504" s="8"/>
      <c r="R504" s="8"/>
      <c r="S504" s="8"/>
      <c r="T504" s="8"/>
      <c r="U504" s="8"/>
      <c r="V504" s="8"/>
      <c r="W504" s="8"/>
      <c r="X504" s="8"/>
      <c r="Y504" s="8"/>
      <c r="Z504" s="8"/>
    </row>
    <row r="505" spans="1:26" ht="12.75" customHeight="1" x14ac:dyDescent="0.15">
      <c r="A505" s="8"/>
      <c r="B505" s="83"/>
      <c r="C505" s="34"/>
      <c r="D505" s="150"/>
      <c r="E505" s="35"/>
      <c r="F505" s="35"/>
      <c r="G505" s="35"/>
      <c r="H505" s="155"/>
      <c r="I505" s="155"/>
      <c r="J505" s="8"/>
      <c r="K505" s="8"/>
      <c r="L505" s="8"/>
      <c r="M505" s="8"/>
      <c r="N505" s="8"/>
      <c r="O505" s="8"/>
      <c r="P505" s="8"/>
      <c r="Q505" s="8"/>
      <c r="R505" s="8"/>
      <c r="S505" s="8"/>
      <c r="T505" s="8"/>
      <c r="U505" s="8"/>
      <c r="V505" s="8"/>
      <c r="W505" s="8"/>
      <c r="X505" s="8"/>
      <c r="Y505" s="8"/>
      <c r="Z505" s="8"/>
    </row>
    <row r="506" spans="1:26" ht="12.75" customHeight="1" x14ac:dyDescent="0.15">
      <c r="A506" s="8"/>
      <c r="B506" s="83"/>
      <c r="C506" s="34"/>
      <c r="D506" s="150"/>
      <c r="E506" s="35"/>
      <c r="F506" s="35"/>
      <c r="G506" s="35"/>
      <c r="H506" s="155"/>
      <c r="I506" s="155"/>
      <c r="J506" s="8"/>
      <c r="K506" s="8"/>
      <c r="L506" s="8"/>
      <c r="M506" s="8"/>
      <c r="N506" s="8"/>
      <c r="O506" s="8"/>
      <c r="P506" s="8"/>
      <c r="Q506" s="8"/>
      <c r="R506" s="8"/>
      <c r="S506" s="8"/>
      <c r="T506" s="8"/>
      <c r="U506" s="8"/>
      <c r="V506" s="8"/>
      <c r="W506" s="8"/>
      <c r="X506" s="8"/>
      <c r="Y506" s="8"/>
      <c r="Z506" s="8"/>
    </row>
    <row r="507" spans="1:26" ht="12.75" customHeight="1" x14ac:dyDescent="0.15">
      <c r="A507" s="8"/>
      <c r="B507" s="83"/>
      <c r="C507" s="34"/>
      <c r="D507" s="150"/>
      <c r="E507" s="35"/>
      <c r="F507" s="35"/>
      <c r="G507" s="35"/>
      <c r="H507" s="155"/>
      <c r="I507" s="155"/>
      <c r="J507" s="8"/>
      <c r="K507" s="8"/>
      <c r="L507" s="8"/>
      <c r="M507" s="8"/>
      <c r="N507" s="8"/>
      <c r="O507" s="8"/>
      <c r="P507" s="8"/>
      <c r="Q507" s="8"/>
      <c r="R507" s="8"/>
      <c r="S507" s="8"/>
      <c r="T507" s="8"/>
      <c r="U507" s="8"/>
      <c r="V507" s="8"/>
      <c r="W507" s="8"/>
      <c r="X507" s="8"/>
      <c r="Y507" s="8"/>
      <c r="Z507" s="8"/>
    </row>
    <row r="508" spans="1:26" ht="12.75" customHeight="1" x14ac:dyDescent="0.15">
      <c r="A508" s="8"/>
      <c r="B508" s="83"/>
      <c r="C508" s="34"/>
      <c r="D508" s="150"/>
      <c r="E508" s="35"/>
      <c r="F508" s="35"/>
      <c r="G508" s="35"/>
      <c r="H508" s="155"/>
      <c r="I508" s="155"/>
      <c r="J508" s="8"/>
      <c r="K508" s="8"/>
      <c r="L508" s="8"/>
      <c r="M508" s="8"/>
      <c r="N508" s="8"/>
      <c r="O508" s="8"/>
      <c r="P508" s="8"/>
      <c r="Q508" s="8"/>
      <c r="R508" s="8"/>
      <c r="S508" s="8"/>
      <c r="T508" s="8"/>
      <c r="U508" s="8"/>
      <c r="V508" s="8"/>
      <c r="W508" s="8"/>
      <c r="X508" s="8"/>
      <c r="Y508" s="8"/>
      <c r="Z508" s="8"/>
    </row>
    <row r="509" spans="1:26" ht="12.75" customHeight="1" x14ac:dyDescent="0.15">
      <c r="A509" s="8"/>
      <c r="B509" s="83"/>
      <c r="C509" s="34"/>
      <c r="D509" s="150"/>
      <c r="E509" s="35"/>
      <c r="F509" s="35"/>
      <c r="G509" s="35"/>
      <c r="H509" s="155"/>
      <c r="I509" s="155"/>
      <c r="J509" s="8"/>
      <c r="K509" s="8"/>
      <c r="L509" s="8"/>
      <c r="M509" s="8"/>
      <c r="N509" s="8"/>
      <c r="O509" s="8"/>
      <c r="P509" s="8"/>
      <c r="Q509" s="8"/>
      <c r="R509" s="8"/>
      <c r="S509" s="8"/>
      <c r="T509" s="8"/>
      <c r="U509" s="8"/>
      <c r="V509" s="8"/>
      <c r="W509" s="8"/>
      <c r="X509" s="8"/>
      <c r="Y509" s="8"/>
      <c r="Z509" s="8"/>
    </row>
    <row r="510" spans="1:26" ht="12.75" customHeight="1" x14ac:dyDescent="0.15">
      <c r="A510" s="8"/>
      <c r="B510" s="83"/>
      <c r="C510" s="34"/>
      <c r="D510" s="150"/>
      <c r="E510" s="35"/>
      <c r="F510" s="35"/>
      <c r="G510" s="35"/>
      <c r="H510" s="155"/>
      <c r="I510" s="155"/>
      <c r="J510" s="8"/>
      <c r="K510" s="8"/>
      <c r="L510" s="8"/>
      <c r="M510" s="8"/>
      <c r="N510" s="8"/>
      <c r="O510" s="8"/>
      <c r="P510" s="8"/>
      <c r="Q510" s="8"/>
      <c r="R510" s="8"/>
      <c r="S510" s="8"/>
      <c r="T510" s="8"/>
      <c r="U510" s="8"/>
      <c r="V510" s="8"/>
      <c r="W510" s="8"/>
      <c r="X510" s="8"/>
      <c r="Y510" s="8"/>
      <c r="Z510" s="8"/>
    </row>
    <row r="511" spans="1:26" ht="12.75" customHeight="1" x14ac:dyDescent="0.15">
      <c r="A511" s="8"/>
      <c r="B511" s="83"/>
      <c r="C511" s="34"/>
      <c r="D511" s="150"/>
      <c r="E511" s="35"/>
      <c r="F511" s="35"/>
      <c r="G511" s="35"/>
      <c r="H511" s="155"/>
      <c r="I511" s="155"/>
      <c r="J511" s="8"/>
      <c r="K511" s="8"/>
      <c r="L511" s="8"/>
      <c r="M511" s="8"/>
      <c r="N511" s="8"/>
      <c r="O511" s="8"/>
      <c r="P511" s="8"/>
      <c r="Q511" s="8"/>
      <c r="R511" s="8"/>
      <c r="S511" s="8"/>
      <c r="T511" s="8"/>
      <c r="U511" s="8"/>
      <c r="V511" s="8"/>
      <c r="W511" s="8"/>
      <c r="X511" s="8"/>
      <c r="Y511" s="8"/>
      <c r="Z511" s="8"/>
    </row>
    <row r="512" spans="1:26" ht="12.75" customHeight="1" x14ac:dyDescent="0.15">
      <c r="A512" s="8"/>
      <c r="B512" s="83"/>
      <c r="C512" s="34"/>
      <c r="D512" s="150"/>
      <c r="E512" s="35"/>
      <c r="F512" s="35"/>
      <c r="G512" s="35"/>
      <c r="H512" s="155"/>
      <c r="I512" s="155"/>
      <c r="J512" s="8"/>
      <c r="K512" s="8"/>
      <c r="L512" s="8"/>
      <c r="M512" s="8"/>
      <c r="N512" s="8"/>
      <c r="O512" s="8"/>
      <c r="P512" s="8"/>
      <c r="Q512" s="8"/>
      <c r="R512" s="8"/>
      <c r="S512" s="8"/>
      <c r="T512" s="8"/>
      <c r="U512" s="8"/>
      <c r="V512" s="8"/>
      <c r="W512" s="8"/>
      <c r="X512" s="8"/>
      <c r="Y512" s="8"/>
      <c r="Z512" s="8"/>
    </row>
    <row r="513" spans="1:26" ht="12.75" customHeight="1" x14ac:dyDescent="0.15">
      <c r="A513" s="8"/>
      <c r="B513" s="83"/>
      <c r="C513" s="34"/>
      <c r="D513" s="150"/>
      <c r="E513" s="35"/>
      <c r="F513" s="35"/>
      <c r="G513" s="35"/>
      <c r="H513" s="155"/>
      <c r="I513" s="155"/>
      <c r="J513" s="8"/>
      <c r="K513" s="8"/>
      <c r="L513" s="8"/>
      <c r="M513" s="8"/>
      <c r="N513" s="8"/>
      <c r="O513" s="8"/>
      <c r="P513" s="8"/>
      <c r="Q513" s="8"/>
      <c r="R513" s="8"/>
      <c r="S513" s="8"/>
      <c r="T513" s="8"/>
      <c r="U513" s="8"/>
      <c r="V513" s="8"/>
      <c r="W513" s="8"/>
      <c r="X513" s="8"/>
      <c r="Y513" s="8"/>
      <c r="Z513" s="8"/>
    </row>
    <row r="514" spans="1:26" ht="12.75" customHeight="1" x14ac:dyDescent="0.15">
      <c r="A514" s="8"/>
      <c r="B514" s="83"/>
      <c r="C514" s="34"/>
      <c r="D514" s="150"/>
      <c r="E514" s="35"/>
      <c r="F514" s="35"/>
      <c r="G514" s="35"/>
      <c r="H514" s="155"/>
      <c r="I514" s="155"/>
      <c r="J514" s="8"/>
      <c r="K514" s="8"/>
      <c r="L514" s="8"/>
      <c r="M514" s="8"/>
      <c r="N514" s="8"/>
      <c r="O514" s="8"/>
      <c r="P514" s="8"/>
      <c r="Q514" s="8"/>
      <c r="R514" s="8"/>
      <c r="S514" s="8"/>
      <c r="T514" s="8"/>
      <c r="U514" s="8"/>
      <c r="V514" s="8"/>
      <c r="W514" s="8"/>
      <c r="X514" s="8"/>
      <c r="Y514" s="8"/>
      <c r="Z514" s="8"/>
    </row>
    <row r="515" spans="1:26" ht="12.75" customHeight="1" x14ac:dyDescent="0.15">
      <c r="A515" s="8"/>
      <c r="B515" s="83"/>
      <c r="C515" s="34"/>
      <c r="D515" s="150"/>
      <c r="E515" s="35"/>
      <c r="F515" s="35"/>
      <c r="G515" s="35"/>
      <c r="H515" s="155"/>
      <c r="I515" s="155"/>
      <c r="J515" s="8"/>
      <c r="K515" s="8"/>
      <c r="L515" s="8"/>
      <c r="M515" s="8"/>
      <c r="N515" s="8"/>
      <c r="O515" s="8"/>
      <c r="P515" s="8"/>
      <c r="Q515" s="8"/>
      <c r="R515" s="8"/>
      <c r="S515" s="8"/>
      <c r="T515" s="8"/>
      <c r="U515" s="8"/>
      <c r="V515" s="8"/>
      <c r="W515" s="8"/>
      <c r="X515" s="8"/>
      <c r="Y515" s="8"/>
      <c r="Z515" s="8"/>
    </row>
    <row r="516" spans="1:26" ht="12.75" customHeight="1" x14ac:dyDescent="0.15">
      <c r="A516" s="8"/>
      <c r="B516" s="83"/>
      <c r="C516" s="34"/>
      <c r="D516" s="150"/>
      <c r="E516" s="35"/>
      <c r="F516" s="35"/>
      <c r="G516" s="35"/>
      <c r="H516" s="155"/>
      <c r="I516" s="155"/>
      <c r="J516" s="8"/>
      <c r="K516" s="8"/>
      <c r="L516" s="8"/>
      <c r="M516" s="8"/>
      <c r="N516" s="8"/>
      <c r="O516" s="8"/>
      <c r="P516" s="8"/>
      <c r="Q516" s="8"/>
      <c r="R516" s="8"/>
      <c r="S516" s="8"/>
      <c r="T516" s="8"/>
      <c r="U516" s="8"/>
      <c r="V516" s="8"/>
      <c r="W516" s="8"/>
      <c r="X516" s="8"/>
      <c r="Y516" s="8"/>
      <c r="Z516" s="8"/>
    </row>
    <row r="517" spans="1:26" ht="12.75" customHeight="1" x14ac:dyDescent="0.15">
      <c r="A517" s="8"/>
      <c r="B517" s="83"/>
      <c r="C517" s="34"/>
      <c r="D517" s="150"/>
      <c r="E517" s="35"/>
      <c r="F517" s="35"/>
      <c r="G517" s="35"/>
      <c r="H517" s="155"/>
      <c r="I517" s="155"/>
      <c r="J517" s="8"/>
      <c r="K517" s="8"/>
      <c r="L517" s="8"/>
      <c r="M517" s="8"/>
      <c r="N517" s="8"/>
      <c r="O517" s="8"/>
      <c r="P517" s="8"/>
      <c r="Q517" s="8"/>
      <c r="R517" s="8"/>
      <c r="S517" s="8"/>
      <c r="T517" s="8"/>
      <c r="U517" s="8"/>
      <c r="V517" s="8"/>
      <c r="W517" s="8"/>
      <c r="X517" s="8"/>
      <c r="Y517" s="8"/>
      <c r="Z517" s="8"/>
    </row>
    <row r="518" spans="1:26" ht="12.75" customHeight="1" x14ac:dyDescent="0.15">
      <c r="A518" s="8"/>
      <c r="B518" s="83"/>
      <c r="C518" s="34"/>
      <c r="D518" s="150"/>
      <c r="E518" s="35"/>
      <c r="F518" s="35"/>
      <c r="G518" s="35"/>
      <c r="H518" s="155"/>
      <c r="I518" s="155"/>
      <c r="J518" s="8"/>
      <c r="K518" s="8"/>
      <c r="L518" s="8"/>
      <c r="M518" s="8"/>
      <c r="N518" s="8"/>
      <c r="O518" s="8"/>
      <c r="P518" s="8"/>
      <c r="Q518" s="8"/>
      <c r="R518" s="8"/>
      <c r="S518" s="8"/>
      <c r="T518" s="8"/>
      <c r="U518" s="8"/>
      <c r="V518" s="8"/>
      <c r="W518" s="8"/>
      <c r="X518" s="8"/>
      <c r="Y518" s="8"/>
      <c r="Z518" s="8"/>
    </row>
    <row r="519" spans="1:26" ht="12.75" customHeight="1" x14ac:dyDescent="0.15">
      <c r="A519" s="8"/>
      <c r="B519" s="83"/>
      <c r="C519" s="34"/>
      <c r="D519" s="150"/>
      <c r="E519" s="35"/>
      <c r="F519" s="35"/>
      <c r="G519" s="35"/>
      <c r="H519" s="155"/>
      <c r="I519" s="155"/>
      <c r="J519" s="8"/>
      <c r="K519" s="8"/>
      <c r="L519" s="8"/>
      <c r="M519" s="8"/>
      <c r="N519" s="8"/>
      <c r="O519" s="8"/>
      <c r="P519" s="8"/>
      <c r="Q519" s="8"/>
      <c r="R519" s="8"/>
      <c r="S519" s="8"/>
      <c r="T519" s="8"/>
      <c r="U519" s="8"/>
      <c r="V519" s="8"/>
      <c r="W519" s="8"/>
      <c r="X519" s="8"/>
      <c r="Y519" s="8"/>
      <c r="Z519" s="8"/>
    </row>
    <row r="520" spans="1:26" ht="12.75" customHeight="1" x14ac:dyDescent="0.15">
      <c r="A520" s="8"/>
      <c r="B520" s="83"/>
      <c r="C520" s="34"/>
      <c r="D520" s="150"/>
      <c r="E520" s="35"/>
      <c r="F520" s="35"/>
      <c r="G520" s="35"/>
      <c r="H520" s="155"/>
      <c r="I520" s="155"/>
      <c r="J520" s="8"/>
      <c r="K520" s="8"/>
      <c r="L520" s="8"/>
      <c r="M520" s="8"/>
      <c r="N520" s="8"/>
      <c r="O520" s="8"/>
      <c r="P520" s="8"/>
      <c r="Q520" s="8"/>
      <c r="R520" s="8"/>
      <c r="S520" s="8"/>
      <c r="T520" s="8"/>
      <c r="U520" s="8"/>
      <c r="V520" s="8"/>
      <c r="W520" s="8"/>
      <c r="X520" s="8"/>
      <c r="Y520" s="8"/>
      <c r="Z520" s="8"/>
    </row>
    <row r="521" spans="1:26" ht="12.75" customHeight="1" x14ac:dyDescent="0.15">
      <c r="A521" s="8"/>
      <c r="B521" s="83"/>
      <c r="C521" s="34"/>
      <c r="D521" s="150"/>
      <c r="E521" s="35"/>
      <c r="F521" s="35"/>
      <c r="G521" s="35"/>
      <c r="H521" s="155"/>
      <c r="I521" s="155"/>
      <c r="J521" s="8"/>
      <c r="K521" s="8"/>
      <c r="L521" s="8"/>
      <c r="M521" s="8"/>
      <c r="N521" s="8"/>
      <c r="O521" s="8"/>
      <c r="P521" s="8"/>
      <c r="Q521" s="8"/>
      <c r="R521" s="8"/>
      <c r="S521" s="8"/>
      <c r="T521" s="8"/>
      <c r="U521" s="8"/>
      <c r="V521" s="8"/>
      <c r="W521" s="8"/>
      <c r="X521" s="8"/>
      <c r="Y521" s="8"/>
      <c r="Z521" s="8"/>
    </row>
    <row r="522" spans="1:26" ht="12.75" customHeight="1" x14ac:dyDescent="0.15">
      <c r="A522" s="8"/>
      <c r="B522" s="83"/>
      <c r="C522" s="34"/>
      <c r="D522" s="150"/>
      <c r="E522" s="35"/>
      <c r="F522" s="35"/>
      <c r="G522" s="35"/>
      <c r="H522" s="155"/>
      <c r="I522" s="155"/>
      <c r="J522" s="8"/>
      <c r="K522" s="8"/>
      <c r="L522" s="8"/>
      <c r="M522" s="8"/>
      <c r="N522" s="8"/>
      <c r="O522" s="8"/>
      <c r="P522" s="8"/>
      <c r="Q522" s="8"/>
      <c r="R522" s="8"/>
      <c r="S522" s="8"/>
      <c r="T522" s="8"/>
      <c r="U522" s="8"/>
      <c r="V522" s="8"/>
      <c r="W522" s="8"/>
      <c r="X522" s="8"/>
      <c r="Y522" s="8"/>
      <c r="Z522" s="8"/>
    </row>
    <row r="523" spans="1:26" ht="12.75" customHeight="1" x14ac:dyDescent="0.15">
      <c r="A523" s="8"/>
      <c r="B523" s="83"/>
      <c r="C523" s="34"/>
      <c r="D523" s="150"/>
      <c r="E523" s="35"/>
      <c r="F523" s="35"/>
      <c r="G523" s="35"/>
      <c r="H523" s="155"/>
      <c r="I523" s="155"/>
      <c r="J523" s="8"/>
      <c r="K523" s="8"/>
      <c r="L523" s="8"/>
      <c r="M523" s="8"/>
      <c r="N523" s="8"/>
      <c r="O523" s="8"/>
      <c r="P523" s="8"/>
      <c r="Q523" s="8"/>
      <c r="R523" s="8"/>
      <c r="S523" s="8"/>
      <c r="T523" s="8"/>
      <c r="U523" s="8"/>
      <c r="V523" s="8"/>
      <c r="W523" s="8"/>
      <c r="X523" s="8"/>
      <c r="Y523" s="8"/>
      <c r="Z523" s="8"/>
    </row>
    <row r="524" spans="1:26" ht="12.75" customHeight="1" x14ac:dyDescent="0.15">
      <c r="A524" s="8"/>
      <c r="B524" s="83"/>
      <c r="C524" s="34"/>
      <c r="D524" s="150"/>
      <c r="E524" s="35"/>
      <c r="F524" s="35"/>
      <c r="G524" s="35"/>
      <c r="H524" s="155"/>
      <c r="I524" s="155"/>
      <c r="J524" s="8"/>
      <c r="K524" s="8"/>
      <c r="L524" s="8"/>
      <c r="M524" s="8"/>
      <c r="N524" s="8"/>
      <c r="O524" s="8"/>
      <c r="P524" s="8"/>
      <c r="Q524" s="8"/>
      <c r="R524" s="8"/>
      <c r="S524" s="8"/>
      <c r="T524" s="8"/>
      <c r="U524" s="8"/>
      <c r="V524" s="8"/>
      <c r="W524" s="8"/>
      <c r="X524" s="8"/>
      <c r="Y524" s="8"/>
      <c r="Z524" s="8"/>
    </row>
    <row r="525" spans="1:26" ht="12.75" customHeight="1" x14ac:dyDescent="0.15">
      <c r="A525" s="8"/>
      <c r="B525" s="83"/>
      <c r="C525" s="34"/>
      <c r="D525" s="150"/>
      <c r="E525" s="35"/>
      <c r="F525" s="35"/>
      <c r="G525" s="35"/>
      <c r="H525" s="155"/>
      <c r="I525" s="155"/>
      <c r="J525" s="8"/>
      <c r="K525" s="8"/>
      <c r="L525" s="8"/>
      <c r="M525" s="8"/>
      <c r="N525" s="8"/>
      <c r="O525" s="8"/>
      <c r="P525" s="8"/>
      <c r="Q525" s="8"/>
      <c r="R525" s="8"/>
      <c r="S525" s="8"/>
      <c r="T525" s="8"/>
      <c r="U525" s="8"/>
      <c r="V525" s="8"/>
      <c r="W525" s="8"/>
      <c r="X525" s="8"/>
      <c r="Y525" s="8"/>
      <c r="Z525" s="8"/>
    </row>
    <row r="526" spans="1:26" ht="12.75" customHeight="1" x14ac:dyDescent="0.15">
      <c r="A526" s="8"/>
      <c r="B526" s="83"/>
      <c r="C526" s="34"/>
      <c r="D526" s="150"/>
      <c r="E526" s="35"/>
      <c r="F526" s="35"/>
      <c r="G526" s="35"/>
      <c r="H526" s="155"/>
      <c r="I526" s="155"/>
      <c r="J526" s="8"/>
      <c r="K526" s="8"/>
      <c r="L526" s="8"/>
      <c r="M526" s="8"/>
      <c r="N526" s="8"/>
      <c r="O526" s="8"/>
      <c r="P526" s="8"/>
      <c r="Q526" s="8"/>
      <c r="R526" s="8"/>
      <c r="S526" s="8"/>
      <c r="T526" s="8"/>
      <c r="U526" s="8"/>
      <c r="V526" s="8"/>
      <c r="W526" s="8"/>
      <c r="X526" s="8"/>
      <c r="Y526" s="8"/>
      <c r="Z526" s="8"/>
    </row>
    <row r="527" spans="1:26" ht="12.75" customHeight="1" x14ac:dyDescent="0.15">
      <c r="A527" s="8"/>
      <c r="B527" s="83"/>
      <c r="C527" s="34"/>
      <c r="D527" s="150"/>
      <c r="E527" s="35"/>
      <c r="F527" s="35"/>
      <c r="G527" s="35"/>
      <c r="H527" s="155"/>
      <c r="I527" s="155"/>
      <c r="J527" s="8"/>
      <c r="K527" s="8"/>
      <c r="L527" s="8"/>
      <c r="M527" s="8"/>
      <c r="N527" s="8"/>
      <c r="O527" s="8"/>
      <c r="P527" s="8"/>
      <c r="Q527" s="8"/>
      <c r="R527" s="8"/>
      <c r="S527" s="8"/>
      <c r="T527" s="8"/>
      <c r="U527" s="8"/>
      <c r="V527" s="8"/>
      <c r="W527" s="8"/>
      <c r="X527" s="8"/>
      <c r="Y527" s="8"/>
      <c r="Z527" s="8"/>
    </row>
    <row r="528" spans="1:26" ht="12.75" customHeight="1" x14ac:dyDescent="0.15">
      <c r="A528" s="8"/>
      <c r="B528" s="83"/>
      <c r="C528" s="34"/>
      <c r="D528" s="150"/>
      <c r="E528" s="35"/>
      <c r="F528" s="35"/>
      <c r="G528" s="35"/>
      <c r="H528" s="155"/>
      <c r="I528" s="155"/>
      <c r="J528" s="8"/>
      <c r="K528" s="8"/>
      <c r="L528" s="8"/>
      <c r="M528" s="8"/>
      <c r="N528" s="8"/>
      <c r="O528" s="8"/>
      <c r="P528" s="8"/>
      <c r="Q528" s="8"/>
      <c r="R528" s="8"/>
      <c r="S528" s="8"/>
      <c r="T528" s="8"/>
      <c r="U528" s="8"/>
      <c r="V528" s="8"/>
      <c r="W528" s="8"/>
      <c r="X528" s="8"/>
      <c r="Y528" s="8"/>
      <c r="Z528" s="8"/>
    </row>
    <row r="529" spans="1:26" ht="12.75" customHeight="1" x14ac:dyDescent="0.15">
      <c r="A529" s="8"/>
      <c r="B529" s="83"/>
      <c r="C529" s="34"/>
      <c r="D529" s="150"/>
      <c r="E529" s="35"/>
      <c r="F529" s="35"/>
      <c r="G529" s="35"/>
      <c r="H529" s="155"/>
      <c r="I529" s="155"/>
      <c r="J529" s="8"/>
      <c r="K529" s="8"/>
      <c r="L529" s="8"/>
      <c r="M529" s="8"/>
      <c r="N529" s="8"/>
      <c r="O529" s="8"/>
      <c r="P529" s="8"/>
      <c r="Q529" s="8"/>
      <c r="R529" s="8"/>
      <c r="S529" s="8"/>
      <c r="T529" s="8"/>
      <c r="U529" s="8"/>
      <c r="V529" s="8"/>
      <c r="W529" s="8"/>
      <c r="X529" s="8"/>
      <c r="Y529" s="8"/>
      <c r="Z529" s="8"/>
    </row>
    <row r="530" spans="1:26" ht="12.75" customHeight="1" x14ac:dyDescent="0.15">
      <c r="A530" s="8"/>
      <c r="B530" s="83"/>
      <c r="C530" s="34"/>
      <c r="D530" s="150"/>
      <c r="E530" s="35"/>
      <c r="F530" s="35"/>
      <c r="G530" s="35"/>
      <c r="H530" s="155"/>
      <c r="I530" s="155"/>
      <c r="J530" s="8"/>
      <c r="K530" s="8"/>
      <c r="L530" s="8"/>
      <c r="M530" s="8"/>
      <c r="N530" s="8"/>
      <c r="O530" s="8"/>
      <c r="P530" s="8"/>
      <c r="Q530" s="8"/>
      <c r="R530" s="8"/>
      <c r="S530" s="8"/>
      <c r="T530" s="8"/>
      <c r="U530" s="8"/>
      <c r="V530" s="8"/>
      <c r="W530" s="8"/>
      <c r="X530" s="8"/>
      <c r="Y530" s="8"/>
      <c r="Z530" s="8"/>
    </row>
    <row r="531" spans="1:26" ht="12.75" customHeight="1" x14ac:dyDescent="0.15">
      <c r="A531" s="8"/>
      <c r="B531" s="83"/>
      <c r="C531" s="34"/>
      <c r="D531" s="150"/>
      <c r="E531" s="35"/>
      <c r="F531" s="35"/>
      <c r="G531" s="35"/>
      <c r="H531" s="155"/>
      <c r="I531" s="155"/>
      <c r="J531" s="8"/>
      <c r="K531" s="8"/>
      <c r="L531" s="8"/>
      <c r="M531" s="8"/>
      <c r="N531" s="8"/>
      <c r="O531" s="8"/>
      <c r="P531" s="8"/>
      <c r="Q531" s="8"/>
      <c r="R531" s="8"/>
      <c r="S531" s="8"/>
      <c r="T531" s="8"/>
      <c r="U531" s="8"/>
      <c r="V531" s="8"/>
      <c r="W531" s="8"/>
      <c r="X531" s="8"/>
      <c r="Y531" s="8"/>
      <c r="Z531" s="8"/>
    </row>
    <row r="532" spans="1:26" ht="12.75" customHeight="1" x14ac:dyDescent="0.15">
      <c r="A532" s="8"/>
      <c r="B532" s="83"/>
      <c r="C532" s="34"/>
      <c r="D532" s="150"/>
      <c r="E532" s="35"/>
      <c r="F532" s="35"/>
      <c r="G532" s="35"/>
      <c r="H532" s="155"/>
      <c r="I532" s="155"/>
      <c r="J532" s="8"/>
      <c r="K532" s="8"/>
      <c r="L532" s="8"/>
      <c r="M532" s="8"/>
      <c r="N532" s="8"/>
      <c r="O532" s="8"/>
      <c r="P532" s="8"/>
      <c r="Q532" s="8"/>
      <c r="R532" s="8"/>
      <c r="S532" s="8"/>
      <c r="T532" s="8"/>
      <c r="U532" s="8"/>
      <c r="V532" s="8"/>
      <c r="W532" s="8"/>
      <c r="X532" s="8"/>
      <c r="Y532" s="8"/>
      <c r="Z532" s="8"/>
    </row>
    <row r="533" spans="1:26" ht="12.75" customHeight="1" x14ac:dyDescent="0.15">
      <c r="A533" s="8"/>
      <c r="B533" s="83"/>
      <c r="C533" s="34"/>
      <c r="D533" s="150"/>
      <c r="E533" s="35"/>
      <c r="F533" s="35"/>
      <c r="G533" s="35"/>
      <c r="H533" s="155"/>
      <c r="I533" s="155"/>
      <c r="J533" s="8"/>
      <c r="K533" s="8"/>
      <c r="L533" s="8"/>
      <c r="M533" s="8"/>
      <c r="N533" s="8"/>
      <c r="O533" s="8"/>
      <c r="P533" s="8"/>
      <c r="Q533" s="8"/>
      <c r="R533" s="8"/>
      <c r="S533" s="8"/>
      <c r="T533" s="8"/>
      <c r="U533" s="8"/>
      <c r="V533" s="8"/>
      <c r="W533" s="8"/>
      <c r="X533" s="8"/>
      <c r="Y533" s="8"/>
      <c r="Z533" s="8"/>
    </row>
    <row r="534" spans="1:26" ht="12.75" customHeight="1" x14ac:dyDescent="0.15">
      <c r="A534" s="8"/>
      <c r="B534" s="83"/>
      <c r="C534" s="34"/>
      <c r="D534" s="150"/>
      <c r="E534" s="35"/>
      <c r="F534" s="35"/>
      <c r="G534" s="35"/>
      <c r="H534" s="155"/>
      <c r="I534" s="155"/>
      <c r="J534" s="8"/>
      <c r="K534" s="8"/>
      <c r="L534" s="8"/>
      <c r="M534" s="8"/>
      <c r="N534" s="8"/>
      <c r="O534" s="8"/>
      <c r="P534" s="8"/>
      <c r="Q534" s="8"/>
      <c r="R534" s="8"/>
      <c r="S534" s="8"/>
      <c r="T534" s="8"/>
      <c r="U534" s="8"/>
      <c r="V534" s="8"/>
      <c r="W534" s="8"/>
      <c r="X534" s="8"/>
      <c r="Y534" s="8"/>
      <c r="Z534" s="8"/>
    </row>
    <row r="535" spans="1:26" ht="12.75" customHeight="1" x14ac:dyDescent="0.15">
      <c r="A535" s="8"/>
      <c r="B535" s="83"/>
      <c r="C535" s="34"/>
      <c r="D535" s="150"/>
      <c r="E535" s="35"/>
      <c r="F535" s="35"/>
      <c r="G535" s="35"/>
      <c r="H535" s="155"/>
      <c r="I535" s="155"/>
      <c r="J535" s="8"/>
      <c r="K535" s="8"/>
      <c r="L535" s="8"/>
      <c r="M535" s="8"/>
      <c r="N535" s="8"/>
      <c r="O535" s="8"/>
      <c r="P535" s="8"/>
      <c r="Q535" s="8"/>
      <c r="R535" s="8"/>
      <c r="S535" s="8"/>
      <c r="T535" s="8"/>
      <c r="U535" s="8"/>
      <c r="V535" s="8"/>
      <c r="W535" s="8"/>
      <c r="X535" s="8"/>
      <c r="Y535" s="8"/>
      <c r="Z535" s="8"/>
    </row>
    <row r="536" spans="1:26" ht="12.75" customHeight="1" x14ac:dyDescent="0.15">
      <c r="A536" s="8"/>
      <c r="B536" s="83"/>
      <c r="C536" s="34"/>
      <c r="D536" s="150"/>
      <c r="E536" s="35"/>
      <c r="F536" s="35"/>
      <c r="G536" s="35"/>
      <c r="H536" s="155"/>
      <c r="I536" s="155"/>
      <c r="J536" s="8"/>
      <c r="K536" s="8"/>
      <c r="L536" s="8"/>
      <c r="M536" s="8"/>
      <c r="N536" s="8"/>
      <c r="O536" s="8"/>
      <c r="P536" s="8"/>
      <c r="Q536" s="8"/>
      <c r="R536" s="8"/>
      <c r="S536" s="8"/>
      <c r="T536" s="8"/>
      <c r="U536" s="8"/>
      <c r="V536" s="8"/>
      <c r="W536" s="8"/>
      <c r="X536" s="8"/>
      <c r="Y536" s="8"/>
      <c r="Z536" s="8"/>
    </row>
    <row r="537" spans="1:26" ht="12.75" customHeight="1" x14ac:dyDescent="0.15">
      <c r="A537" s="8"/>
      <c r="B537" s="83"/>
      <c r="C537" s="34"/>
      <c r="D537" s="150"/>
      <c r="E537" s="35"/>
      <c r="F537" s="35"/>
      <c r="G537" s="35"/>
      <c r="H537" s="155"/>
      <c r="I537" s="155"/>
      <c r="J537" s="8"/>
      <c r="K537" s="8"/>
      <c r="L537" s="8"/>
      <c r="M537" s="8"/>
      <c r="N537" s="8"/>
      <c r="O537" s="8"/>
      <c r="P537" s="8"/>
      <c r="Q537" s="8"/>
      <c r="R537" s="8"/>
      <c r="S537" s="8"/>
      <c r="T537" s="8"/>
      <c r="U537" s="8"/>
      <c r="V537" s="8"/>
      <c r="W537" s="8"/>
      <c r="X537" s="8"/>
      <c r="Y537" s="8"/>
      <c r="Z537" s="8"/>
    </row>
    <row r="538" spans="1:26" ht="12.75" customHeight="1" x14ac:dyDescent="0.15">
      <c r="A538" s="8"/>
      <c r="B538" s="83"/>
      <c r="C538" s="34"/>
      <c r="D538" s="150"/>
      <c r="E538" s="35"/>
      <c r="F538" s="35"/>
      <c r="G538" s="35"/>
      <c r="H538" s="155"/>
      <c r="I538" s="155"/>
      <c r="J538" s="8"/>
      <c r="K538" s="8"/>
      <c r="L538" s="8"/>
      <c r="M538" s="8"/>
      <c r="N538" s="8"/>
      <c r="O538" s="8"/>
      <c r="P538" s="8"/>
      <c r="Q538" s="8"/>
      <c r="R538" s="8"/>
      <c r="S538" s="8"/>
      <c r="T538" s="8"/>
      <c r="U538" s="8"/>
      <c r="V538" s="8"/>
      <c r="W538" s="8"/>
      <c r="X538" s="8"/>
      <c r="Y538" s="8"/>
      <c r="Z538" s="8"/>
    </row>
    <row r="539" spans="1:26" ht="12.75" customHeight="1" x14ac:dyDescent="0.15">
      <c r="A539" s="8"/>
      <c r="B539" s="83"/>
      <c r="C539" s="34"/>
      <c r="D539" s="150"/>
      <c r="E539" s="35"/>
      <c r="F539" s="35"/>
      <c r="G539" s="35"/>
      <c r="H539" s="155"/>
      <c r="I539" s="155"/>
      <c r="J539" s="8"/>
      <c r="K539" s="8"/>
      <c r="L539" s="8"/>
      <c r="M539" s="8"/>
      <c r="N539" s="8"/>
      <c r="O539" s="8"/>
      <c r="P539" s="8"/>
      <c r="Q539" s="8"/>
      <c r="R539" s="8"/>
      <c r="S539" s="8"/>
      <c r="T539" s="8"/>
      <c r="U539" s="8"/>
      <c r="V539" s="8"/>
      <c r="W539" s="8"/>
      <c r="X539" s="8"/>
      <c r="Y539" s="8"/>
      <c r="Z539" s="8"/>
    </row>
    <row r="540" spans="1:26" ht="12.75" customHeight="1" x14ac:dyDescent="0.15">
      <c r="A540" s="8"/>
      <c r="B540" s="83"/>
      <c r="C540" s="34"/>
      <c r="D540" s="150"/>
      <c r="E540" s="35"/>
      <c r="F540" s="35"/>
      <c r="G540" s="35"/>
      <c r="H540" s="155"/>
      <c r="I540" s="155"/>
      <c r="J540" s="8"/>
      <c r="K540" s="8"/>
      <c r="L540" s="8"/>
      <c r="M540" s="8"/>
      <c r="N540" s="8"/>
      <c r="O540" s="8"/>
      <c r="P540" s="8"/>
      <c r="Q540" s="8"/>
      <c r="R540" s="8"/>
      <c r="S540" s="8"/>
      <c r="T540" s="8"/>
      <c r="U540" s="8"/>
      <c r="V540" s="8"/>
      <c r="W540" s="8"/>
      <c r="X540" s="8"/>
      <c r="Y540" s="8"/>
      <c r="Z540" s="8"/>
    </row>
    <row r="541" spans="1:26" ht="12.75" customHeight="1" x14ac:dyDescent="0.15">
      <c r="A541" s="8"/>
      <c r="B541" s="83"/>
      <c r="C541" s="34"/>
      <c r="D541" s="150"/>
      <c r="E541" s="35"/>
      <c r="F541" s="35"/>
      <c r="G541" s="35"/>
      <c r="H541" s="155"/>
      <c r="I541" s="155"/>
      <c r="J541" s="8"/>
      <c r="K541" s="8"/>
      <c r="L541" s="8"/>
      <c r="M541" s="8"/>
      <c r="N541" s="8"/>
      <c r="O541" s="8"/>
      <c r="P541" s="8"/>
      <c r="Q541" s="8"/>
      <c r="R541" s="8"/>
      <c r="S541" s="8"/>
      <c r="T541" s="8"/>
      <c r="U541" s="8"/>
      <c r="V541" s="8"/>
      <c r="W541" s="8"/>
      <c r="X541" s="8"/>
      <c r="Y541" s="8"/>
      <c r="Z541" s="8"/>
    </row>
    <row r="542" spans="1:26" ht="12.75" customHeight="1" x14ac:dyDescent="0.15">
      <c r="A542" s="8"/>
      <c r="B542" s="83"/>
      <c r="C542" s="34"/>
      <c r="D542" s="150"/>
      <c r="E542" s="35"/>
      <c r="F542" s="35"/>
      <c r="G542" s="35"/>
      <c r="H542" s="155"/>
      <c r="I542" s="155"/>
      <c r="J542" s="8"/>
      <c r="K542" s="8"/>
      <c r="L542" s="8"/>
      <c r="M542" s="8"/>
      <c r="N542" s="8"/>
      <c r="O542" s="8"/>
      <c r="P542" s="8"/>
      <c r="Q542" s="8"/>
      <c r="R542" s="8"/>
      <c r="S542" s="8"/>
      <c r="T542" s="8"/>
      <c r="U542" s="8"/>
      <c r="V542" s="8"/>
      <c r="W542" s="8"/>
      <c r="X542" s="8"/>
      <c r="Y542" s="8"/>
      <c r="Z542" s="8"/>
    </row>
    <row r="543" spans="1:26" ht="12.75" customHeight="1" x14ac:dyDescent="0.15">
      <c r="A543" s="8"/>
      <c r="B543" s="83"/>
      <c r="C543" s="34"/>
      <c r="D543" s="150"/>
      <c r="E543" s="35"/>
      <c r="F543" s="35"/>
      <c r="G543" s="35"/>
      <c r="H543" s="155"/>
      <c r="I543" s="155"/>
      <c r="J543" s="8"/>
      <c r="K543" s="8"/>
      <c r="L543" s="8"/>
      <c r="M543" s="8"/>
      <c r="N543" s="8"/>
      <c r="O543" s="8"/>
      <c r="P543" s="8"/>
      <c r="Q543" s="8"/>
      <c r="R543" s="8"/>
      <c r="S543" s="8"/>
      <c r="T543" s="8"/>
      <c r="U543" s="8"/>
      <c r="V543" s="8"/>
      <c r="W543" s="8"/>
      <c r="X543" s="8"/>
      <c r="Y543" s="8"/>
      <c r="Z543" s="8"/>
    </row>
    <row r="544" spans="1:26" ht="12.75" customHeight="1" x14ac:dyDescent="0.15">
      <c r="A544" s="8"/>
      <c r="B544" s="83"/>
      <c r="C544" s="34"/>
      <c r="D544" s="150"/>
      <c r="E544" s="35"/>
      <c r="F544" s="35"/>
      <c r="G544" s="35"/>
      <c r="H544" s="155"/>
      <c r="I544" s="155"/>
      <c r="J544" s="8"/>
      <c r="K544" s="8"/>
      <c r="L544" s="8"/>
      <c r="M544" s="8"/>
      <c r="N544" s="8"/>
      <c r="O544" s="8"/>
      <c r="P544" s="8"/>
      <c r="Q544" s="8"/>
      <c r="R544" s="8"/>
      <c r="S544" s="8"/>
      <c r="T544" s="8"/>
      <c r="U544" s="8"/>
      <c r="V544" s="8"/>
      <c r="W544" s="8"/>
      <c r="X544" s="8"/>
      <c r="Y544" s="8"/>
      <c r="Z544" s="8"/>
    </row>
    <row r="545" spans="1:26" ht="12.75" customHeight="1" x14ac:dyDescent="0.15">
      <c r="A545" s="8"/>
      <c r="B545" s="83"/>
      <c r="C545" s="34"/>
      <c r="D545" s="150"/>
      <c r="E545" s="35"/>
      <c r="F545" s="35"/>
      <c r="G545" s="35"/>
      <c r="H545" s="155"/>
      <c r="I545" s="155"/>
      <c r="J545" s="8"/>
      <c r="K545" s="8"/>
      <c r="L545" s="8"/>
      <c r="M545" s="8"/>
      <c r="N545" s="8"/>
      <c r="O545" s="8"/>
      <c r="P545" s="8"/>
      <c r="Q545" s="8"/>
      <c r="R545" s="8"/>
      <c r="S545" s="8"/>
      <c r="T545" s="8"/>
      <c r="U545" s="8"/>
      <c r="V545" s="8"/>
      <c r="W545" s="8"/>
      <c r="X545" s="8"/>
      <c r="Y545" s="8"/>
      <c r="Z545" s="8"/>
    </row>
    <row r="546" spans="1:26" ht="12.75" customHeight="1" x14ac:dyDescent="0.15">
      <c r="A546" s="8"/>
      <c r="B546" s="83"/>
      <c r="C546" s="34"/>
      <c r="D546" s="150"/>
      <c r="E546" s="35"/>
      <c r="F546" s="35"/>
      <c r="G546" s="35"/>
      <c r="H546" s="155"/>
      <c r="I546" s="155"/>
      <c r="J546" s="8"/>
      <c r="K546" s="8"/>
      <c r="L546" s="8"/>
      <c r="M546" s="8"/>
      <c r="N546" s="8"/>
      <c r="O546" s="8"/>
      <c r="P546" s="8"/>
      <c r="Q546" s="8"/>
      <c r="R546" s="8"/>
      <c r="S546" s="8"/>
      <c r="T546" s="8"/>
      <c r="U546" s="8"/>
      <c r="V546" s="8"/>
      <c r="W546" s="8"/>
      <c r="X546" s="8"/>
      <c r="Y546" s="8"/>
      <c r="Z546" s="8"/>
    </row>
    <row r="547" spans="1:26" ht="12.75" customHeight="1" x14ac:dyDescent="0.15">
      <c r="A547" s="8"/>
      <c r="B547" s="83"/>
      <c r="C547" s="34"/>
      <c r="D547" s="150"/>
      <c r="E547" s="35"/>
      <c r="F547" s="35"/>
      <c r="G547" s="35"/>
      <c r="H547" s="155"/>
      <c r="I547" s="155"/>
      <c r="J547" s="8"/>
      <c r="K547" s="8"/>
      <c r="L547" s="8"/>
      <c r="M547" s="8"/>
      <c r="N547" s="8"/>
      <c r="O547" s="8"/>
      <c r="P547" s="8"/>
      <c r="Q547" s="8"/>
      <c r="R547" s="8"/>
      <c r="S547" s="8"/>
      <c r="T547" s="8"/>
      <c r="U547" s="8"/>
      <c r="V547" s="8"/>
      <c r="W547" s="8"/>
      <c r="X547" s="8"/>
      <c r="Y547" s="8"/>
      <c r="Z547" s="8"/>
    </row>
    <row r="548" spans="1:26" ht="12.75" customHeight="1" x14ac:dyDescent="0.15">
      <c r="A548" s="8"/>
      <c r="B548" s="83"/>
      <c r="C548" s="34"/>
      <c r="D548" s="150"/>
      <c r="E548" s="35"/>
      <c r="F548" s="35"/>
      <c r="G548" s="35"/>
      <c r="H548" s="155"/>
      <c r="I548" s="155"/>
      <c r="J548" s="8"/>
      <c r="K548" s="8"/>
      <c r="L548" s="8"/>
      <c r="M548" s="8"/>
      <c r="N548" s="8"/>
      <c r="O548" s="8"/>
      <c r="P548" s="8"/>
      <c r="Q548" s="8"/>
      <c r="R548" s="8"/>
      <c r="S548" s="8"/>
      <c r="T548" s="8"/>
      <c r="U548" s="8"/>
      <c r="V548" s="8"/>
      <c r="W548" s="8"/>
      <c r="X548" s="8"/>
      <c r="Y548" s="8"/>
      <c r="Z548" s="8"/>
    </row>
    <row r="549" spans="1:26" ht="12.75" customHeight="1" x14ac:dyDescent="0.15">
      <c r="A549" s="8"/>
      <c r="B549" s="83"/>
      <c r="C549" s="34"/>
      <c r="D549" s="150"/>
      <c r="E549" s="35"/>
      <c r="F549" s="35"/>
      <c r="G549" s="35"/>
      <c r="H549" s="155"/>
      <c r="I549" s="155"/>
      <c r="J549" s="8"/>
      <c r="K549" s="8"/>
      <c r="L549" s="8"/>
      <c r="M549" s="8"/>
      <c r="N549" s="8"/>
      <c r="O549" s="8"/>
      <c r="P549" s="8"/>
      <c r="Q549" s="8"/>
      <c r="R549" s="8"/>
      <c r="S549" s="8"/>
      <c r="T549" s="8"/>
      <c r="U549" s="8"/>
      <c r="V549" s="8"/>
      <c r="W549" s="8"/>
      <c r="X549" s="8"/>
      <c r="Y549" s="8"/>
      <c r="Z549" s="8"/>
    </row>
    <row r="550" spans="1:26" ht="12.75" customHeight="1" x14ac:dyDescent="0.15">
      <c r="A550" s="8"/>
      <c r="B550" s="83"/>
      <c r="C550" s="34"/>
      <c r="D550" s="150"/>
      <c r="E550" s="35"/>
      <c r="F550" s="35"/>
      <c r="G550" s="35"/>
      <c r="H550" s="155"/>
      <c r="I550" s="155"/>
      <c r="J550" s="8"/>
      <c r="K550" s="8"/>
      <c r="L550" s="8"/>
      <c r="M550" s="8"/>
      <c r="N550" s="8"/>
      <c r="O550" s="8"/>
      <c r="P550" s="8"/>
      <c r="Q550" s="8"/>
      <c r="R550" s="8"/>
      <c r="S550" s="8"/>
      <c r="T550" s="8"/>
      <c r="U550" s="8"/>
      <c r="V550" s="8"/>
      <c r="W550" s="8"/>
      <c r="X550" s="8"/>
      <c r="Y550" s="8"/>
      <c r="Z550" s="8"/>
    </row>
    <row r="551" spans="1:26" ht="12.75" customHeight="1" x14ac:dyDescent="0.15">
      <c r="A551" s="8"/>
      <c r="B551" s="83"/>
      <c r="C551" s="34"/>
      <c r="D551" s="150"/>
      <c r="E551" s="35"/>
      <c r="F551" s="35"/>
      <c r="G551" s="35"/>
      <c r="H551" s="155"/>
      <c r="I551" s="155"/>
      <c r="J551" s="8"/>
      <c r="K551" s="8"/>
      <c r="L551" s="8"/>
      <c r="M551" s="8"/>
      <c r="N551" s="8"/>
      <c r="O551" s="8"/>
      <c r="P551" s="8"/>
      <c r="Q551" s="8"/>
      <c r="R551" s="8"/>
      <c r="S551" s="8"/>
      <c r="T551" s="8"/>
      <c r="U551" s="8"/>
      <c r="V551" s="8"/>
      <c r="W551" s="8"/>
      <c r="X551" s="8"/>
      <c r="Y551" s="8"/>
      <c r="Z551" s="8"/>
    </row>
    <row r="552" spans="1:26" ht="12.75" customHeight="1" x14ac:dyDescent="0.15">
      <c r="A552" s="8"/>
      <c r="B552" s="83"/>
      <c r="C552" s="34"/>
      <c r="D552" s="150"/>
      <c r="E552" s="35"/>
      <c r="F552" s="35"/>
      <c r="G552" s="35"/>
      <c r="H552" s="155"/>
      <c r="I552" s="155"/>
      <c r="J552" s="8"/>
      <c r="K552" s="8"/>
      <c r="L552" s="8"/>
      <c r="M552" s="8"/>
      <c r="N552" s="8"/>
      <c r="O552" s="8"/>
      <c r="P552" s="8"/>
      <c r="Q552" s="8"/>
      <c r="R552" s="8"/>
      <c r="S552" s="8"/>
      <c r="T552" s="8"/>
      <c r="U552" s="8"/>
      <c r="V552" s="8"/>
      <c r="W552" s="8"/>
      <c r="X552" s="8"/>
      <c r="Y552" s="8"/>
      <c r="Z552" s="8"/>
    </row>
    <row r="553" spans="1:26" ht="12.75" customHeight="1" x14ac:dyDescent="0.15">
      <c r="A553" s="8"/>
      <c r="B553" s="83"/>
      <c r="C553" s="34"/>
      <c r="D553" s="150"/>
      <c r="E553" s="35"/>
      <c r="F553" s="35"/>
      <c r="G553" s="35"/>
      <c r="H553" s="155"/>
      <c r="I553" s="155"/>
      <c r="J553" s="8"/>
      <c r="K553" s="8"/>
      <c r="L553" s="8"/>
      <c r="M553" s="8"/>
      <c r="N553" s="8"/>
      <c r="O553" s="8"/>
      <c r="P553" s="8"/>
      <c r="Q553" s="8"/>
      <c r="R553" s="8"/>
      <c r="S553" s="8"/>
      <c r="T553" s="8"/>
      <c r="U553" s="8"/>
      <c r="V553" s="8"/>
      <c r="W553" s="8"/>
      <c r="X553" s="8"/>
      <c r="Y553" s="8"/>
      <c r="Z553" s="8"/>
    </row>
    <row r="554" spans="1:26" ht="12.75" customHeight="1" x14ac:dyDescent="0.15">
      <c r="A554" s="8"/>
      <c r="B554" s="83"/>
      <c r="C554" s="34"/>
      <c r="D554" s="150"/>
      <c r="E554" s="35"/>
      <c r="F554" s="35"/>
      <c r="G554" s="35"/>
      <c r="H554" s="155"/>
      <c r="I554" s="155"/>
      <c r="J554" s="8"/>
      <c r="K554" s="8"/>
      <c r="L554" s="8"/>
      <c r="M554" s="8"/>
      <c r="N554" s="8"/>
      <c r="O554" s="8"/>
      <c r="P554" s="8"/>
      <c r="Q554" s="8"/>
      <c r="R554" s="8"/>
      <c r="S554" s="8"/>
      <c r="T554" s="8"/>
      <c r="U554" s="8"/>
      <c r="V554" s="8"/>
      <c r="W554" s="8"/>
      <c r="X554" s="8"/>
      <c r="Y554" s="8"/>
      <c r="Z554" s="8"/>
    </row>
    <row r="555" spans="1:26" ht="12.75" customHeight="1" x14ac:dyDescent="0.15">
      <c r="A555" s="8"/>
      <c r="B555" s="83"/>
      <c r="C555" s="34"/>
      <c r="D555" s="150"/>
      <c r="E555" s="35"/>
      <c r="F555" s="35"/>
      <c r="G555" s="35"/>
      <c r="H555" s="155"/>
      <c r="I555" s="155"/>
      <c r="J555" s="8"/>
      <c r="K555" s="8"/>
      <c r="L555" s="8"/>
      <c r="M555" s="8"/>
      <c r="N555" s="8"/>
      <c r="O555" s="8"/>
      <c r="P555" s="8"/>
      <c r="Q555" s="8"/>
      <c r="R555" s="8"/>
      <c r="S555" s="8"/>
      <c r="T555" s="8"/>
      <c r="U555" s="8"/>
      <c r="V555" s="8"/>
      <c r="W555" s="8"/>
      <c r="X555" s="8"/>
      <c r="Y555" s="8"/>
      <c r="Z555" s="8"/>
    </row>
    <row r="556" spans="1:26" ht="12.75" customHeight="1" x14ac:dyDescent="0.15">
      <c r="A556" s="8"/>
      <c r="B556" s="83"/>
      <c r="C556" s="34"/>
      <c r="D556" s="150"/>
      <c r="E556" s="35"/>
      <c r="F556" s="35"/>
      <c r="G556" s="35"/>
      <c r="H556" s="155"/>
      <c r="I556" s="155"/>
      <c r="J556" s="8"/>
      <c r="K556" s="8"/>
      <c r="L556" s="8"/>
      <c r="M556" s="8"/>
      <c r="N556" s="8"/>
      <c r="O556" s="8"/>
      <c r="P556" s="8"/>
      <c r="Q556" s="8"/>
      <c r="R556" s="8"/>
      <c r="S556" s="8"/>
      <c r="T556" s="8"/>
      <c r="U556" s="8"/>
      <c r="V556" s="8"/>
      <c r="W556" s="8"/>
      <c r="X556" s="8"/>
      <c r="Y556" s="8"/>
      <c r="Z556" s="8"/>
    </row>
    <row r="557" spans="1:26" ht="12.75" customHeight="1" x14ac:dyDescent="0.15">
      <c r="A557" s="8"/>
      <c r="B557" s="83"/>
      <c r="C557" s="34"/>
      <c r="D557" s="150"/>
      <c r="E557" s="35"/>
      <c r="F557" s="35"/>
      <c r="G557" s="35"/>
      <c r="H557" s="155"/>
      <c r="I557" s="155"/>
      <c r="J557" s="8"/>
      <c r="K557" s="8"/>
      <c r="L557" s="8"/>
      <c r="M557" s="8"/>
      <c r="N557" s="8"/>
      <c r="O557" s="8"/>
      <c r="P557" s="8"/>
      <c r="Q557" s="8"/>
      <c r="R557" s="8"/>
      <c r="S557" s="8"/>
      <c r="T557" s="8"/>
      <c r="U557" s="8"/>
      <c r="V557" s="8"/>
      <c r="W557" s="8"/>
      <c r="X557" s="8"/>
      <c r="Y557" s="8"/>
      <c r="Z557" s="8"/>
    </row>
    <row r="558" spans="1:26" ht="12.75" customHeight="1" x14ac:dyDescent="0.15">
      <c r="A558" s="8"/>
      <c r="B558" s="83"/>
      <c r="C558" s="34"/>
      <c r="D558" s="150"/>
      <c r="E558" s="35"/>
      <c r="F558" s="35"/>
      <c r="G558" s="35"/>
      <c r="H558" s="155"/>
      <c r="I558" s="155"/>
      <c r="J558" s="8"/>
      <c r="K558" s="8"/>
      <c r="L558" s="8"/>
      <c r="M558" s="8"/>
      <c r="N558" s="8"/>
      <c r="O558" s="8"/>
      <c r="P558" s="8"/>
      <c r="Q558" s="8"/>
      <c r="R558" s="8"/>
      <c r="S558" s="8"/>
      <c r="T558" s="8"/>
      <c r="U558" s="8"/>
      <c r="V558" s="8"/>
      <c r="W558" s="8"/>
      <c r="X558" s="8"/>
      <c r="Y558" s="8"/>
      <c r="Z558" s="8"/>
    </row>
    <row r="559" spans="1:26" ht="12.75" customHeight="1" x14ac:dyDescent="0.15">
      <c r="A559" s="8"/>
      <c r="B559" s="83"/>
      <c r="C559" s="34"/>
      <c r="D559" s="150"/>
      <c r="E559" s="35"/>
      <c r="F559" s="35"/>
      <c r="G559" s="35"/>
      <c r="H559" s="155"/>
      <c r="I559" s="155"/>
      <c r="J559" s="8"/>
      <c r="K559" s="8"/>
      <c r="L559" s="8"/>
      <c r="M559" s="8"/>
      <c r="N559" s="8"/>
      <c r="O559" s="8"/>
      <c r="P559" s="8"/>
      <c r="Q559" s="8"/>
      <c r="R559" s="8"/>
      <c r="S559" s="8"/>
      <c r="T559" s="8"/>
      <c r="U559" s="8"/>
      <c r="V559" s="8"/>
      <c r="W559" s="8"/>
      <c r="X559" s="8"/>
      <c r="Y559" s="8"/>
      <c r="Z559" s="8"/>
    </row>
    <row r="560" spans="1:26" ht="12.75" customHeight="1" x14ac:dyDescent="0.15">
      <c r="A560" s="8"/>
      <c r="B560" s="83"/>
      <c r="C560" s="34"/>
      <c r="D560" s="150"/>
      <c r="E560" s="35"/>
      <c r="F560" s="35"/>
      <c r="G560" s="35"/>
      <c r="H560" s="155"/>
      <c r="I560" s="155"/>
      <c r="J560" s="8"/>
      <c r="K560" s="8"/>
      <c r="L560" s="8"/>
      <c r="M560" s="8"/>
      <c r="N560" s="8"/>
      <c r="O560" s="8"/>
      <c r="P560" s="8"/>
      <c r="Q560" s="8"/>
      <c r="R560" s="8"/>
      <c r="S560" s="8"/>
      <c r="T560" s="8"/>
      <c r="U560" s="8"/>
      <c r="V560" s="8"/>
      <c r="W560" s="8"/>
      <c r="X560" s="8"/>
      <c r="Y560" s="8"/>
      <c r="Z560" s="8"/>
    </row>
    <row r="561" spans="1:26" ht="12.75" customHeight="1" x14ac:dyDescent="0.15">
      <c r="A561" s="8"/>
      <c r="B561" s="83"/>
      <c r="C561" s="34"/>
      <c r="D561" s="150"/>
      <c r="E561" s="35"/>
      <c r="F561" s="35"/>
      <c r="G561" s="35"/>
      <c r="H561" s="155"/>
      <c r="I561" s="155"/>
      <c r="J561" s="8"/>
      <c r="K561" s="8"/>
      <c r="L561" s="8"/>
      <c r="M561" s="8"/>
      <c r="N561" s="8"/>
      <c r="O561" s="8"/>
      <c r="P561" s="8"/>
      <c r="Q561" s="8"/>
      <c r="R561" s="8"/>
      <c r="S561" s="8"/>
      <c r="T561" s="8"/>
      <c r="U561" s="8"/>
      <c r="V561" s="8"/>
      <c r="W561" s="8"/>
      <c r="X561" s="8"/>
      <c r="Y561" s="8"/>
      <c r="Z561" s="8"/>
    </row>
    <row r="562" spans="1:26" ht="12.75" customHeight="1" x14ac:dyDescent="0.15">
      <c r="A562" s="8"/>
      <c r="B562" s="83"/>
      <c r="C562" s="34"/>
      <c r="D562" s="150"/>
      <c r="E562" s="35"/>
      <c r="F562" s="35"/>
      <c r="G562" s="35"/>
      <c r="H562" s="155"/>
      <c r="I562" s="155"/>
      <c r="J562" s="8"/>
      <c r="K562" s="8"/>
      <c r="L562" s="8"/>
      <c r="M562" s="8"/>
      <c r="N562" s="8"/>
      <c r="O562" s="8"/>
      <c r="P562" s="8"/>
      <c r="Q562" s="8"/>
      <c r="R562" s="8"/>
      <c r="S562" s="8"/>
      <c r="T562" s="8"/>
      <c r="U562" s="8"/>
      <c r="V562" s="8"/>
      <c r="W562" s="8"/>
      <c r="X562" s="8"/>
      <c r="Y562" s="8"/>
      <c r="Z562" s="8"/>
    </row>
    <row r="563" spans="1:26" ht="12.75" customHeight="1" x14ac:dyDescent="0.15">
      <c r="A563" s="8"/>
      <c r="B563" s="83"/>
      <c r="C563" s="34"/>
      <c r="D563" s="150"/>
      <c r="E563" s="35"/>
      <c r="F563" s="35"/>
      <c r="G563" s="35"/>
      <c r="H563" s="155"/>
      <c r="I563" s="155"/>
      <c r="J563" s="8"/>
      <c r="K563" s="8"/>
      <c r="L563" s="8"/>
      <c r="M563" s="8"/>
      <c r="N563" s="8"/>
      <c r="O563" s="8"/>
      <c r="P563" s="8"/>
      <c r="Q563" s="8"/>
      <c r="R563" s="8"/>
      <c r="S563" s="8"/>
      <c r="T563" s="8"/>
      <c r="U563" s="8"/>
      <c r="V563" s="8"/>
      <c r="W563" s="8"/>
      <c r="X563" s="8"/>
      <c r="Y563" s="8"/>
      <c r="Z563" s="8"/>
    </row>
    <row r="564" spans="1:26" ht="12.75" customHeight="1" x14ac:dyDescent="0.15">
      <c r="A564" s="8"/>
      <c r="B564" s="83"/>
      <c r="C564" s="34"/>
      <c r="D564" s="150"/>
      <c r="E564" s="35"/>
      <c r="F564" s="35"/>
      <c r="G564" s="35"/>
      <c r="H564" s="155"/>
      <c r="I564" s="155"/>
      <c r="J564" s="8"/>
      <c r="K564" s="8"/>
      <c r="L564" s="8"/>
      <c r="M564" s="8"/>
      <c r="N564" s="8"/>
      <c r="O564" s="8"/>
      <c r="P564" s="8"/>
      <c r="Q564" s="8"/>
      <c r="R564" s="8"/>
      <c r="S564" s="8"/>
      <c r="T564" s="8"/>
      <c r="U564" s="8"/>
      <c r="V564" s="8"/>
      <c r="W564" s="8"/>
      <c r="X564" s="8"/>
      <c r="Y564" s="8"/>
      <c r="Z564" s="8"/>
    </row>
    <row r="565" spans="1:26" ht="12.75" customHeight="1" x14ac:dyDescent="0.15">
      <c r="A565" s="8"/>
      <c r="B565" s="83"/>
      <c r="C565" s="34"/>
      <c r="D565" s="150"/>
      <c r="E565" s="35"/>
      <c r="F565" s="35"/>
      <c r="G565" s="35"/>
      <c r="H565" s="155"/>
      <c r="I565" s="155"/>
      <c r="J565" s="8"/>
      <c r="K565" s="8"/>
      <c r="L565" s="8"/>
      <c r="M565" s="8"/>
      <c r="N565" s="8"/>
      <c r="O565" s="8"/>
      <c r="P565" s="8"/>
      <c r="Q565" s="8"/>
      <c r="R565" s="8"/>
      <c r="S565" s="8"/>
      <c r="T565" s="8"/>
      <c r="U565" s="8"/>
      <c r="V565" s="8"/>
      <c r="W565" s="8"/>
      <c r="X565" s="8"/>
      <c r="Y565" s="8"/>
      <c r="Z565" s="8"/>
    </row>
    <row r="566" spans="1:26" ht="12.75" customHeight="1" x14ac:dyDescent="0.15">
      <c r="A566" s="8"/>
      <c r="B566" s="83"/>
      <c r="C566" s="34"/>
      <c r="D566" s="150"/>
      <c r="E566" s="35"/>
      <c r="F566" s="35"/>
      <c r="G566" s="35"/>
      <c r="H566" s="155"/>
      <c r="I566" s="155"/>
      <c r="J566" s="8"/>
      <c r="K566" s="8"/>
      <c r="L566" s="8"/>
      <c r="M566" s="8"/>
      <c r="N566" s="8"/>
      <c r="O566" s="8"/>
      <c r="P566" s="8"/>
      <c r="Q566" s="8"/>
      <c r="R566" s="8"/>
      <c r="S566" s="8"/>
      <c r="T566" s="8"/>
      <c r="U566" s="8"/>
      <c r="V566" s="8"/>
      <c r="W566" s="8"/>
      <c r="X566" s="8"/>
      <c r="Y566" s="8"/>
      <c r="Z566" s="8"/>
    </row>
    <row r="567" spans="1:26" ht="12.75" customHeight="1" x14ac:dyDescent="0.15">
      <c r="A567" s="8"/>
      <c r="B567" s="83"/>
      <c r="C567" s="34"/>
      <c r="D567" s="150"/>
      <c r="E567" s="35"/>
      <c r="F567" s="35"/>
      <c r="G567" s="35"/>
      <c r="H567" s="155"/>
      <c r="I567" s="155"/>
      <c r="J567" s="8"/>
      <c r="K567" s="8"/>
      <c r="L567" s="8"/>
      <c r="M567" s="8"/>
      <c r="N567" s="8"/>
      <c r="O567" s="8"/>
      <c r="P567" s="8"/>
      <c r="Q567" s="8"/>
      <c r="R567" s="8"/>
      <c r="S567" s="8"/>
      <c r="T567" s="8"/>
      <c r="U567" s="8"/>
      <c r="V567" s="8"/>
      <c r="W567" s="8"/>
      <c r="X567" s="8"/>
      <c r="Y567" s="8"/>
      <c r="Z567" s="8"/>
    </row>
    <row r="568" spans="1:26" ht="12.75" customHeight="1" x14ac:dyDescent="0.15">
      <c r="A568" s="8"/>
      <c r="B568" s="83"/>
      <c r="C568" s="34"/>
      <c r="D568" s="150"/>
      <c r="E568" s="35"/>
      <c r="F568" s="35"/>
      <c r="G568" s="35"/>
      <c r="H568" s="155"/>
      <c r="I568" s="155"/>
      <c r="J568" s="8"/>
      <c r="K568" s="8"/>
      <c r="L568" s="8"/>
      <c r="M568" s="8"/>
      <c r="N568" s="8"/>
      <c r="O568" s="8"/>
      <c r="P568" s="8"/>
      <c r="Q568" s="8"/>
      <c r="R568" s="8"/>
      <c r="S568" s="8"/>
      <c r="T568" s="8"/>
      <c r="U568" s="8"/>
      <c r="V568" s="8"/>
      <c r="W568" s="8"/>
      <c r="X568" s="8"/>
      <c r="Y568" s="8"/>
      <c r="Z568" s="8"/>
    </row>
    <row r="569" spans="1:26" ht="12.75" customHeight="1" x14ac:dyDescent="0.15">
      <c r="A569" s="8"/>
      <c r="B569" s="83"/>
      <c r="C569" s="34"/>
      <c r="D569" s="150"/>
      <c r="E569" s="35"/>
      <c r="F569" s="35"/>
      <c r="G569" s="35"/>
      <c r="H569" s="155"/>
      <c r="I569" s="155"/>
      <c r="J569" s="8"/>
      <c r="K569" s="8"/>
      <c r="L569" s="8"/>
      <c r="M569" s="8"/>
      <c r="N569" s="8"/>
      <c r="O569" s="8"/>
      <c r="P569" s="8"/>
      <c r="Q569" s="8"/>
      <c r="R569" s="8"/>
      <c r="S569" s="8"/>
      <c r="T569" s="8"/>
      <c r="U569" s="8"/>
      <c r="V569" s="8"/>
      <c r="W569" s="8"/>
      <c r="X569" s="8"/>
      <c r="Y569" s="8"/>
      <c r="Z569" s="8"/>
    </row>
    <row r="570" spans="1:26" ht="12.75" customHeight="1" x14ac:dyDescent="0.15">
      <c r="A570" s="8"/>
      <c r="B570" s="83"/>
      <c r="C570" s="34"/>
      <c r="D570" s="150"/>
      <c r="E570" s="35"/>
      <c r="F570" s="35"/>
      <c r="G570" s="35"/>
      <c r="H570" s="155"/>
      <c r="I570" s="155"/>
      <c r="J570" s="8"/>
      <c r="K570" s="8"/>
      <c r="L570" s="8"/>
      <c r="M570" s="8"/>
      <c r="N570" s="8"/>
      <c r="O570" s="8"/>
      <c r="P570" s="8"/>
      <c r="Q570" s="8"/>
      <c r="R570" s="8"/>
      <c r="S570" s="8"/>
      <c r="T570" s="8"/>
      <c r="U570" s="8"/>
      <c r="V570" s="8"/>
      <c r="W570" s="8"/>
      <c r="X570" s="8"/>
      <c r="Y570" s="8"/>
      <c r="Z570" s="8"/>
    </row>
    <row r="571" spans="1:26" ht="12.75" customHeight="1" x14ac:dyDescent="0.15">
      <c r="A571" s="8"/>
      <c r="B571" s="83"/>
      <c r="C571" s="34"/>
      <c r="D571" s="150"/>
      <c r="E571" s="35"/>
      <c r="F571" s="35"/>
      <c r="G571" s="35"/>
      <c r="H571" s="155"/>
      <c r="I571" s="155"/>
      <c r="J571" s="8"/>
      <c r="K571" s="8"/>
      <c r="L571" s="8"/>
      <c r="M571" s="8"/>
      <c r="N571" s="8"/>
      <c r="O571" s="8"/>
      <c r="P571" s="8"/>
      <c r="Q571" s="8"/>
      <c r="R571" s="8"/>
      <c r="S571" s="8"/>
      <c r="T571" s="8"/>
      <c r="U571" s="8"/>
      <c r="V571" s="8"/>
      <c r="W571" s="8"/>
      <c r="X571" s="8"/>
      <c r="Y571" s="8"/>
      <c r="Z571" s="8"/>
    </row>
    <row r="572" spans="1:26" ht="12.75" customHeight="1" x14ac:dyDescent="0.15">
      <c r="A572" s="8"/>
      <c r="B572" s="83"/>
      <c r="C572" s="34"/>
      <c r="D572" s="150"/>
      <c r="E572" s="35"/>
      <c r="F572" s="35"/>
      <c r="G572" s="35"/>
      <c r="H572" s="155"/>
      <c r="I572" s="155"/>
      <c r="J572" s="8"/>
      <c r="K572" s="8"/>
      <c r="L572" s="8"/>
      <c r="M572" s="8"/>
      <c r="N572" s="8"/>
      <c r="O572" s="8"/>
      <c r="P572" s="8"/>
      <c r="Q572" s="8"/>
      <c r="R572" s="8"/>
      <c r="S572" s="8"/>
      <c r="T572" s="8"/>
      <c r="U572" s="8"/>
      <c r="V572" s="8"/>
      <c r="W572" s="8"/>
      <c r="X572" s="8"/>
      <c r="Y572" s="8"/>
      <c r="Z572" s="8"/>
    </row>
    <row r="573" spans="1:26" ht="12.75" customHeight="1" x14ac:dyDescent="0.15">
      <c r="A573" s="8"/>
      <c r="B573" s="83"/>
      <c r="C573" s="34"/>
      <c r="D573" s="150"/>
      <c r="E573" s="35"/>
      <c r="F573" s="35"/>
      <c r="G573" s="35"/>
      <c r="H573" s="155"/>
      <c r="I573" s="155"/>
      <c r="J573" s="8"/>
      <c r="K573" s="8"/>
      <c r="L573" s="8"/>
      <c r="M573" s="8"/>
      <c r="N573" s="8"/>
      <c r="O573" s="8"/>
      <c r="P573" s="8"/>
      <c r="Q573" s="8"/>
      <c r="R573" s="8"/>
      <c r="S573" s="8"/>
      <c r="T573" s="8"/>
      <c r="U573" s="8"/>
      <c r="V573" s="8"/>
      <c r="W573" s="8"/>
      <c r="X573" s="8"/>
      <c r="Y573" s="8"/>
      <c r="Z573" s="8"/>
    </row>
    <row r="574" spans="1:26" ht="12.75" customHeight="1" x14ac:dyDescent="0.15">
      <c r="A574" s="8"/>
      <c r="B574" s="83"/>
      <c r="C574" s="34"/>
      <c r="D574" s="150"/>
      <c r="E574" s="35"/>
      <c r="F574" s="35"/>
      <c r="G574" s="35"/>
      <c r="H574" s="155"/>
      <c r="I574" s="155"/>
      <c r="J574" s="8"/>
      <c r="K574" s="8"/>
      <c r="L574" s="8"/>
      <c r="M574" s="8"/>
      <c r="N574" s="8"/>
      <c r="O574" s="8"/>
      <c r="P574" s="8"/>
      <c r="Q574" s="8"/>
      <c r="R574" s="8"/>
      <c r="S574" s="8"/>
      <c r="T574" s="8"/>
      <c r="U574" s="8"/>
      <c r="V574" s="8"/>
      <c r="W574" s="8"/>
      <c r="X574" s="8"/>
      <c r="Y574" s="8"/>
      <c r="Z574" s="8"/>
    </row>
    <row r="575" spans="1:26" ht="12.75" customHeight="1" x14ac:dyDescent="0.15">
      <c r="A575" s="8"/>
      <c r="B575" s="83"/>
      <c r="C575" s="34"/>
      <c r="D575" s="150"/>
      <c r="E575" s="35"/>
      <c r="F575" s="35"/>
      <c r="G575" s="35"/>
      <c r="H575" s="155"/>
      <c r="I575" s="155"/>
      <c r="J575" s="8"/>
      <c r="K575" s="8"/>
      <c r="L575" s="8"/>
      <c r="M575" s="8"/>
      <c r="N575" s="8"/>
      <c r="O575" s="8"/>
      <c r="P575" s="8"/>
      <c r="Q575" s="8"/>
      <c r="R575" s="8"/>
      <c r="S575" s="8"/>
      <c r="T575" s="8"/>
      <c r="U575" s="8"/>
      <c r="V575" s="8"/>
      <c r="W575" s="8"/>
      <c r="X575" s="8"/>
      <c r="Y575" s="8"/>
      <c r="Z575" s="8"/>
    </row>
    <row r="576" spans="1:26" ht="12.75" customHeight="1" x14ac:dyDescent="0.15">
      <c r="A576" s="8"/>
      <c r="B576" s="83"/>
      <c r="C576" s="34"/>
      <c r="D576" s="150"/>
      <c r="E576" s="35"/>
      <c r="F576" s="35"/>
      <c r="G576" s="35"/>
      <c r="H576" s="155"/>
      <c r="I576" s="155"/>
      <c r="J576" s="8"/>
      <c r="K576" s="8"/>
      <c r="L576" s="8"/>
      <c r="M576" s="8"/>
      <c r="N576" s="8"/>
      <c r="O576" s="8"/>
      <c r="P576" s="8"/>
      <c r="Q576" s="8"/>
      <c r="R576" s="8"/>
      <c r="S576" s="8"/>
      <c r="T576" s="8"/>
      <c r="U576" s="8"/>
      <c r="V576" s="8"/>
      <c r="W576" s="8"/>
      <c r="X576" s="8"/>
      <c r="Y576" s="8"/>
      <c r="Z576" s="8"/>
    </row>
    <row r="577" spans="1:26" ht="12.75" customHeight="1" x14ac:dyDescent="0.15">
      <c r="A577" s="8"/>
      <c r="B577" s="83"/>
      <c r="C577" s="34"/>
      <c r="D577" s="150"/>
      <c r="E577" s="35"/>
      <c r="F577" s="35"/>
      <c r="G577" s="35"/>
      <c r="H577" s="155"/>
      <c r="I577" s="155"/>
      <c r="J577" s="8"/>
      <c r="K577" s="8"/>
      <c r="L577" s="8"/>
      <c r="M577" s="8"/>
      <c r="N577" s="8"/>
      <c r="O577" s="8"/>
      <c r="P577" s="8"/>
      <c r="Q577" s="8"/>
      <c r="R577" s="8"/>
      <c r="S577" s="8"/>
      <c r="T577" s="8"/>
      <c r="U577" s="8"/>
      <c r="V577" s="8"/>
      <c r="W577" s="8"/>
      <c r="X577" s="8"/>
      <c r="Y577" s="8"/>
      <c r="Z577" s="8"/>
    </row>
    <row r="578" spans="1:26" ht="12.75" customHeight="1" x14ac:dyDescent="0.15">
      <c r="A578" s="8"/>
      <c r="B578" s="83"/>
      <c r="C578" s="34"/>
      <c r="D578" s="150"/>
      <c r="E578" s="35"/>
      <c r="F578" s="35"/>
      <c r="G578" s="35"/>
      <c r="H578" s="155"/>
      <c r="I578" s="155"/>
      <c r="J578" s="8"/>
      <c r="K578" s="8"/>
      <c r="L578" s="8"/>
      <c r="M578" s="8"/>
      <c r="N578" s="8"/>
      <c r="O578" s="8"/>
      <c r="P578" s="8"/>
      <c r="Q578" s="8"/>
      <c r="R578" s="8"/>
      <c r="S578" s="8"/>
      <c r="T578" s="8"/>
      <c r="U578" s="8"/>
      <c r="V578" s="8"/>
      <c r="W578" s="8"/>
      <c r="X578" s="8"/>
      <c r="Y578" s="8"/>
      <c r="Z578" s="8"/>
    </row>
    <row r="579" spans="1:26" ht="12.75" customHeight="1" x14ac:dyDescent="0.15">
      <c r="A579" s="8"/>
      <c r="B579" s="83"/>
      <c r="C579" s="34"/>
      <c r="D579" s="150"/>
      <c r="E579" s="35"/>
      <c r="F579" s="35"/>
      <c r="G579" s="35"/>
      <c r="H579" s="155"/>
      <c r="I579" s="155"/>
      <c r="J579" s="8"/>
      <c r="K579" s="8"/>
      <c r="L579" s="8"/>
      <c r="M579" s="8"/>
      <c r="N579" s="8"/>
      <c r="O579" s="8"/>
      <c r="P579" s="8"/>
      <c r="Q579" s="8"/>
      <c r="R579" s="8"/>
      <c r="S579" s="8"/>
      <c r="T579" s="8"/>
      <c r="U579" s="8"/>
      <c r="V579" s="8"/>
      <c r="W579" s="8"/>
      <c r="X579" s="8"/>
      <c r="Y579" s="8"/>
      <c r="Z579" s="8"/>
    </row>
    <row r="580" spans="1:26" ht="12.75" customHeight="1" x14ac:dyDescent="0.15">
      <c r="A580" s="8"/>
      <c r="B580" s="83"/>
      <c r="C580" s="34"/>
      <c r="D580" s="150"/>
      <c r="E580" s="35"/>
      <c r="F580" s="35"/>
      <c r="G580" s="35"/>
      <c r="H580" s="155"/>
      <c r="I580" s="155"/>
      <c r="J580" s="8"/>
      <c r="K580" s="8"/>
      <c r="L580" s="8"/>
      <c r="M580" s="8"/>
      <c r="N580" s="8"/>
      <c r="O580" s="8"/>
      <c r="P580" s="8"/>
      <c r="Q580" s="8"/>
      <c r="R580" s="8"/>
      <c r="S580" s="8"/>
      <c r="T580" s="8"/>
      <c r="U580" s="8"/>
      <c r="V580" s="8"/>
      <c r="W580" s="8"/>
      <c r="X580" s="8"/>
      <c r="Y580" s="8"/>
      <c r="Z580" s="8"/>
    </row>
    <row r="581" spans="1:26" ht="12.75" customHeight="1" x14ac:dyDescent="0.15">
      <c r="A581" s="8"/>
      <c r="B581" s="83"/>
      <c r="C581" s="34"/>
      <c r="D581" s="150"/>
      <c r="E581" s="35"/>
      <c r="F581" s="35"/>
      <c r="G581" s="35"/>
      <c r="H581" s="155"/>
      <c r="I581" s="155"/>
      <c r="J581" s="8"/>
      <c r="K581" s="8"/>
      <c r="L581" s="8"/>
      <c r="M581" s="8"/>
      <c r="N581" s="8"/>
      <c r="O581" s="8"/>
      <c r="P581" s="8"/>
      <c r="Q581" s="8"/>
      <c r="R581" s="8"/>
      <c r="S581" s="8"/>
      <c r="T581" s="8"/>
      <c r="U581" s="8"/>
      <c r="V581" s="8"/>
      <c r="W581" s="8"/>
      <c r="X581" s="8"/>
      <c r="Y581" s="8"/>
      <c r="Z581" s="8"/>
    </row>
    <row r="582" spans="1:26" ht="12.75" customHeight="1" x14ac:dyDescent="0.15">
      <c r="A582" s="8"/>
      <c r="B582" s="83"/>
      <c r="C582" s="34"/>
      <c r="D582" s="150"/>
      <c r="E582" s="35"/>
      <c r="F582" s="35"/>
      <c r="G582" s="35"/>
      <c r="H582" s="155"/>
      <c r="I582" s="155"/>
      <c r="J582" s="8"/>
      <c r="K582" s="8"/>
      <c r="L582" s="8"/>
      <c r="M582" s="8"/>
      <c r="N582" s="8"/>
      <c r="O582" s="8"/>
      <c r="P582" s="8"/>
      <c r="Q582" s="8"/>
      <c r="R582" s="8"/>
      <c r="S582" s="8"/>
      <c r="T582" s="8"/>
      <c r="U582" s="8"/>
      <c r="V582" s="8"/>
      <c r="W582" s="8"/>
      <c r="X582" s="8"/>
      <c r="Y582" s="8"/>
      <c r="Z582" s="8"/>
    </row>
    <row r="583" spans="1:26" ht="12.75" customHeight="1" x14ac:dyDescent="0.15">
      <c r="A583" s="8"/>
      <c r="B583" s="83"/>
      <c r="C583" s="34"/>
      <c r="D583" s="150"/>
      <c r="E583" s="35"/>
      <c r="F583" s="35"/>
      <c r="G583" s="35"/>
      <c r="H583" s="155"/>
      <c r="I583" s="155"/>
      <c r="J583" s="8"/>
      <c r="K583" s="8"/>
      <c r="L583" s="8"/>
      <c r="M583" s="8"/>
      <c r="N583" s="8"/>
      <c r="O583" s="8"/>
      <c r="P583" s="8"/>
      <c r="Q583" s="8"/>
      <c r="R583" s="8"/>
      <c r="S583" s="8"/>
      <c r="T583" s="8"/>
      <c r="U583" s="8"/>
      <c r="V583" s="8"/>
      <c r="W583" s="8"/>
      <c r="X583" s="8"/>
      <c r="Y583" s="8"/>
      <c r="Z583" s="8"/>
    </row>
    <row r="584" spans="1:26" ht="12.75" customHeight="1" x14ac:dyDescent="0.15">
      <c r="A584" s="8"/>
      <c r="B584" s="83"/>
      <c r="C584" s="34"/>
      <c r="D584" s="150"/>
      <c r="E584" s="35"/>
      <c r="F584" s="35"/>
      <c r="G584" s="35"/>
      <c r="H584" s="155"/>
      <c r="I584" s="155"/>
      <c r="J584" s="8"/>
      <c r="K584" s="8"/>
      <c r="L584" s="8"/>
      <c r="M584" s="8"/>
      <c r="N584" s="8"/>
      <c r="O584" s="8"/>
      <c r="P584" s="8"/>
      <c r="Q584" s="8"/>
      <c r="R584" s="8"/>
      <c r="S584" s="8"/>
      <c r="T584" s="8"/>
      <c r="U584" s="8"/>
      <c r="V584" s="8"/>
      <c r="W584" s="8"/>
      <c r="X584" s="8"/>
      <c r="Y584" s="8"/>
      <c r="Z584" s="8"/>
    </row>
    <row r="585" spans="1:26" ht="12.75" customHeight="1" x14ac:dyDescent="0.15">
      <c r="A585" s="8"/>
      <c r="B585" s="83"/>
      <c r="C585" s="34"/>
      <c r="D585" s="150"/>
      <c r="E585" s="35"/>
      <c r="F585" s="35"/>
      <c r="G585" s="35"/>
      <c r="H585" s="155"/>
      <c r="I585" s="155"/>
      <c r="J585" s="8"/>
      <c r="K585" s="8"/>
      <c r="L585" s="8"/>
      <c r="M585" s="8"/>
      <c r="N585" s="8"/>
      <c r="O585" s="8"/>
      <c r="P585" s="8"/>
      <c r="Q585" s="8"/>
      <c r="R585" s="8"/>
      <c r="S585" s="8"/>
      <c r="T585" s="8"/>
      <c r="U585" s="8"/>
      <c r="V585" s="8"/>
      <c r="W585" s="8"/>
      <c r="X585" s="8"/>
      <c r="Y585" s="8"/>
      <c r="Z585" s="8"/>
    </row>
    <row r="586" spans="1:26" ht="12.75" customHeight="1" x14ac:dyDescent="0.15">
      <c r="A586" s="8"/>
      <c r="B586" s="83"/>
      <c r="C586" s="34"/>
      <c r="D586" s="150"/>
      <c r="E586" s="35"/>
      <c r="F586" s="35"/>
      <c r="G586" s="35"/>
      <c r="H586" s="155"/>
      <c r="I586" s="155"/>
      <c r="J586" s="8"/>
      <c r="K586" s="8"/>
      <c r="L586" s="8"/>
      <c r="M586" s="8"/>
      <c r="N586" s="8"/>
      <c r="O586" s="8"/>
      <c r="P586" s="8"/>
      <c r="Q586" s="8"/>
      <c r="R586" s="8"/>
      <c r="S586" s="8"/>
      <c r="T586" s="8"/>
      <c r="U586" s="8"/>
      <c r="V586" s="8"/>
      <c r="W586" s="8"/>
      <c r="X586" s="8"/>
      <c r="Y586" s="8"/>
      <c r="Z586" s="8"/>
    </row>
    <row r="587" spans="1:26" ht="12.75" customHeight="1" x14ac:dyDescent="0.15">
      <c r="A587" s="8"/>
      <c r="B587" s="83"/>
      <c r="C587" s="34"/>
      <c r="D587" s="150"/>
      <c r="E587" s="35"/>
      <c r="F587" s="35"/>
      <c r="G587" s="35"/>
      <c r="H587" s="155"/>
      <c r="I587" s="155"/>
      <c r="J587" s="8"/>
      <c r="K587" s="8"/>
      <c r="L587" s="8"/>
      <c r="M587" s="8"/>
      <c r="N587" s="8"/>
      <c r="O587" s="8"/>
      <c r="P587" s="8"/>
      <c r="Q587" s="8"/>
      <c r="R587" s="8"/>
      <c r="S587" s="8"/>
      <c r="T587" s="8"/>
      <c r="U587" s="8"/>
      <c r="V587" s="8"/>
      <c r="W587" s="8"/>
      <c r="X587" s="8"/>
      <c r="Y587" s="8"/>
      <c r="Z587" s="8"/>
    </row>
    <row r="588" spans="1:26" ht="12.75" customHeight="1" x14ac:dyDescent="0.15">
      <c r="A588" s="8"/>
      <c r="B588" s="83"/>
      <c r="C588" s="34"/>
      <c r="D588" s="150"/>
      <c r="E588" s="35"/>
      <c r="F588" s="35"/>
      <c r="G588" s="35"/>
      <c r="H588" s="155"/>
      <c r="I588" s="155"/>
      <c r="J588" s="8"/>
      <c r="K588" s="8"/>
      <c r="L588" s="8"/>
      <c r="M588" s="8"/>
      <c r="N588" s="8"/>
      <c r="O588" s="8"/>
      <c r="P588" s="8"/>
      <c r="Q588" s="8"/>
      <c r="R588" s="8"/>
      <c r="S588" s="8"/>
      <c r="T588" s="8"/>
      <c r="U588" s="8"/>
      <c r="V588" s="8"/>
      <c r="W588" s="8"/>
      <c r="X588" s="8"/>
      <c r="Y588" s="8"/>
      <c r="Z588" s="8"/>
    </row>
    <row r="589" spans="1:26" ht="12.75" customHeight="1" x14ac:dyDescent="0.15">
      <c r="A589" s="8"/>
      <c r="B589" s="83"/>
      <c r="C589" s="34"/>
      <c r="D589" s="150"/>
      <c r="E589" s="35"/>
      <c r="F589" s="35"/>
      <c r="G589" s="35"/>
      <c r="H589" s="155"/>
      <c r="I589" s="155"/>
      <c r="J589" s="8"/>
      <c r="K589" s="8"/>
      <c r="L589" s="8"/>
      <c r="M589" s="8"/>
      <c r="N589" s="8"/>
      <c r="O589" s="8"/>
      <c r="P589" s="8"/>
      <c r="Q589" s="8"/>
      <c r="R589" s="8"/>
      <c r="S589" s="8"/>
      <c r="T589" s="8"/>
      <c r="U589" s="8"/>
      <c r="V589" s="8"/>
      <c r="W589" s="8"/>
      <c r="X589" s="8"/>
      <c r="Y589" s="8"/>
      <c r="Z589" s="8"/>
    </row>
    <row r="590" spans="1:26" ht="12.75" customHeight="1" x14ac:dyDescent="0.15">
      <c r="A590" s="8"/>
      <c r="B590" s="83"/>
      <c r="C590" s="34"/>
      <c r="D590" s="150"/>
      <c r="E590" s="35"/>
      <c r="F590" s="35"/>
      <c r="G590" s="35"/>
      <c r="H590" s="155"/>
      <c r="I590" s="155"/>
      <c r="J590" s="8"/>
      <c r="K590" s="8"/>
      <c r="L590" s="8"/>
      <c r="M590" s="8"/>
      <c r="N590" s="8"/>
      <c r="O590" s="8"/>
      <c r="P590" s="8"/>
      <c r="Q590" s="8"/>
      <c r="R590" s="8"/>
      <c r="S590" s="8"/>
      <c r="T590" s="8"/>
      <c r="U590" s="8"/>
      <c r="V590" s="8"/>
      <c r="W590" s="8"/>
      <c r="X590" s="8"/>
      <c r="Y590" s="8"/>
      <c r="Z590" s="8"/>
    </row>
    <row r="591" spans="1:26" ht="12.75" customHeight="1" x14ac:dyDescent="0.15">
      <c r="A591" s="8"/>
      <c r="B591" s="83"/>
      <c r="C591" s="34"/>
      <c r="D591" s="150"/>
      <c r="E591" s="35"/>
      <c r="F591" s="35"/>
      <c r="G591" s="35"/>
      <c r="H591" s="155"/>
      <c r="I591" s="155"/>
      <c r="J591" s="8"/>
      <c r="K591" s="8"/>
      <c r="L591" s="8"/>
      <c r="M591" s="8"/>
      <c r="N591" s="8"/>
      <c r="O591" s="8"/>
      <c r="P591" s="8"/>
      <c r="Q591" s="8"/>
      <c r="R591" s="8"/>
      <c r="S591" s="8"/>
      <c r="T591" s="8"/>
      <c r="U591" s="8"/>
      <c r="V591" s="8"/>
      <c r="W591" s="8"/>
      <c r="X591" s="8"/>
      <c r="Y591" s="8"/>
      <c r="Z591" s="8"/>
    </row>
    <row r="592" spans="1:26" ht="12.75" customHeight="1" x14ac:dyDescent="0.15">
      <c r="A592" s="8"/>
      <c r="B592" s="83"/>
      <c r="C592" s="34"/>
      <c r="D592" s="150"/>
      <c r="E592" s="35"/>
      <c r="F592" s="35"/>
      <c r="G592" s="35"/>
      <c r="H592" s="155"/>
      <c r="I592" s="155"/>
      <c r="J592" s="8"/>
      <c r="K592" s="8"/>
      <c r="L592" s="8"/>
      <c r="M592" s="8"/>
      <c r="N592" s="8"/>
      <c r="O592" s="8"/>
      <c r="P592" s="8"/>
      <c r="Q592" s="8"/>
      <c r="R592" s="8"/>
      <c r="S592" s="8"/>
      <c r="T592" s="8"/>
      <c r="U592" s="8"/>
      <c r="V592" s="8"/>
      <c r="W592" s="8"/>
      <c r="X592" s="8"/>
      <c r="Y592" s="8"/>
      <c r="Z592" s="8"/>
    </row>
    <row r="593" spans="1:26" ht="12.75" customHeight="1" x14ac:dyDescent="0.15">
      <c r="A593" s="8"/>
      <c r="B593" s="83"/>
      <c r="C593" s="34"/>
      <c r="D593" s="150"/>
      <c r="E593" s="35"/>
      <c r="F593" s="35"/>
      <c r="G593" s="35"/>
      <c r="H593" s="155"/>
      <c r="I593" s="155"/>
      <c r="J593" s="8"/>
      <c r="K593" s="8"/>
      <c r="L593" s="8"/>
      <c r="M593" s="8"/>
      <c r="N593" s="8"/>
      <c r="O593" s="8"/>
      <c r="P593" s="8"/>
      <c r="Q593" s="8"/>
      <c r="R593" s="8"/>
      <c r="S593" s="8"/>
      <c r="T593" s="8"/>
      <c r="U593" s="8"/>
      <c r="V593" s="8"/>
      <c r="W593" s="8"/>
      <c r="X593" s="8"/>
      <c r="Y593" s="8"/>
      <c r="Z593" s="8"/>
    </row>
    <row r="594" spans="1:26" ht="12.75" customHeight="1" x14ac:dyDescent="0.15">
      <c r="A594" s="8"/>
      <c r="B594" s="83"/>
      <c r="C594" s="34"/>
      <c r="D594" s="150"/>
      <c r="E594" s="35"/>
      <c r="F594" s="35"/>
      <c r="G594" s="35"/>
      <c r="H594" s="155"/>
      <c r="I594" s="155"/>
      <c r="J594" s="8"/>
      <c r="K594" s="8"/>
      <c r="L594" s="8"/>
      <c r="M594" s="8"/>
      <c r="N594" s="8"/>
      <c r="O594" s="8"/>
      <c r="P594" s="8"/>
      <c r="Q594" s="8"/>
      <c r="R594" s="8"/>
      <c r="S594" s="8"/>
      <c r="T594" s="8"/>
      <c r="U594" s="8"/>
      <c r="V594" s="8"/>
      <c r="W594" s="8"/>
      <c r="X594" s="8"/>
      <c r="Y594" s="8"/>
      <c r="Z594" s="8"/>
    </row>
    <row r="595" spans="1:26" ht="12.75" customHeight="1" x14ac:dyDescent="0.15">
      <c r="A595" s="8"/>
      <c r="B595" s="83"/>
      <c r="C595" s="34"/>
      <c r="D595" s="150"/>
      <c r="E595" s="35"/>
      <c r="F595" s="35"/>
      <c r="G595" s="35"/>
      <c r="H595" s="155"/>
      <c r="I595" s="155"/>
      <c r="J595" s="8"/>
      <c r="K595" s="8"/>
      <c r="L595" s="8"/>
      <c r="M595" s="8"/>
      <c r="N595" s="8"/>
      <c r="O595" s="8"/>
      <c r="P595" s="8"/>
      <c r="Q595" s="8"/>
      <c r="R595" s="8"/>
      <c r="S595" s="8"/>
      <c r="T595" s="8"/>
      <c r="U595" s="8"/>
      <c r="V595" s="8"/>
      <c r="W595" s="8"/>
      <c r="X595" s="8"/>
      <c r="Y595" s="8"/>
      <c r="Z595" s="8"/>
    </row>
    <row r="596" spans="1:26" ht="12.75" customHeight="1" x14ac:dyDescent="0.15">
      <c r="A596" s="8"/>
      <c r="B596" s="83"/>
      <c r="C596" s="34"/>
      <c r="D596" s="150"/>
      <c r="E596" s="35"/>
      <c r="F596" s="35"/>
      <c r="G596" s="35"/>
      <c r="H596" s="155"/>
      <c r="I596" s="155"/>
      <c r="J596" s="8"/>
      <c r="K596" s="8"/>
      <c r="L596" s="8"/>
      <c r="M596" s="8"/>
      <c r="N596" s="8"/>
      <c r="O596" s="8"/>
      <c r="P596" s="8"/>
      <c r="Q596" s="8"/>
      <c r="R596" s="8"/>
      <c r="S596" s="8"/>
      <c r="T596" s="8"/>
      <c r="U596" s="8"/>
      <c r="V596" s="8"/>
      <c r="W596" s="8"/>
      <c r="X596" s="8"/>
      <c r="Y596" s="8"/>
      <c r="Z596" s="8"/>
    </row>
    <row r="597" spans="1:26" ht="12.75" customHeight="1" x14ac:dyDescent="0.15">
      <c r="A597" s="8"/>
      <c r="B597" s="83"/>
      <c r="C597" s="34"/>
      <c r="D597" s="150"/>
      <c r="E597" s="35"/>
      <c r="F597" s="35"/>
      <c r="G597" s="35"/>
      <c r="H597" s="155"/>
      <c r="I597" s="155"/>
      <c r="J597" s="8"/>
      <c r="K597" s="8"/>
      <c r="L597" s="8"/>
      <c r="M597" s="8"/>
      <c r="N597" s="8"/>
      <c r="O597" s="8"/>
      <c r="P597" s="8"/>
      <c r="Q597" s="8"/>
      <c r="R597" s="8"/>
      <c r="S597" s="8"/>
      <c r="T597" s="8"/>
      <c r="U597" s="8"/>
      <c r="V597" s="8"/>
      <c r="W597" s="8"/>
      <c r="X597" s="8"/>
      <c r="Y597" s="8"/>
      <c r="Z597" s="8"/>
    </row>
    <row r="598" spans="1:26" ht="12.75" customHeight="1" x14ac:dyDescent="0.15">
      <c r="A598" s="8"/>
      <c r="B598" s="83"/>
      <c r="C598" s="34"/>
      <c r="D598" s="150"/>
      <c r="E598" s="35"/>
      <c r="F598" s="35"/>
      <c r="G598" s="35"/>
      <c r="H598" s="155"/>
      <c r="I598" s="155"/>
      <c r="J598" s="8"/>
      <c r="K598" s="8"/>
      <c r="L598" s="8"/>
      <c r="M598" s="8"/>
      <c r="N598" s="8"/>
      <c r="O598" s="8"/>
      <c r="P598" s="8"/>
      <c r="Q598" s="8"/>
      <c r="R598" s="8"/>
      <c r="S598" s="8"/>
      <c r="T598" s="8"/>
      <c r="U598" s="8"/>
      <c r="V598" s="8"/>
      <c r="W598" s="8"/>
      <c r="X598" s="8"/>
      <c r="Y598" s="8"/>
      <c r="Z598" s="8"/>
    </row>
    <row r="599" spans="1:26" ht="12.75" customHeight="1" x14ac:dyDescent="0.15">
      <c r="A599" s="8"/>
      <c r="B599" s="83"/>
      <c r="C599" s="34"/>
      <c r="D599" s="150"/>
      <c r="E599" s="35"/>
      <c r="F599" s="35"/>
      <c r="G599" s="35"/>
      <c r="H599" s="155"/>
      <c r="I599" s="155"/>
      <c r="J599" s="8"/>
      <c r="K599" s="8"/>
      <c r="L599" s="8"/>
      <c r="M599" s="8"/>
      <c r="N599" s="8"/>
      <c r="O599" s="8"/>
      <c r="P599" s="8"/>
      <c r="Q599" s="8"/>
      <c r="R599" s="8"/>
      <c r="S599" s="8"/>
      <c r="T599" s="8"/>
      <c r="U599" s="8"/>
      <c r="V599" s="8"/>
      <c r="W599" s="8"/>
      <c r="X599" s="8"/>
      <c r="Y599" s="8"/>
      <c r="Z599" s="8"/>
    </row>
    <row r="600" spans="1:26" ht="12.75" customHeight="1" x14ac:dyDescent="0.15">
      <c r="A600" s="8"/>
      <c r="B600" s="83"/>
      <c r="C600" s="34"/>
      <c r="D600" s="150"/>
      <c r="E600" s="35"/>
      <c r="F600" s="35"/>
      <c r="G600" s="35"/>
      <c r="H600" s="155"/>
      <c r="I600" s="155"/>
      <c r="J600" s="8"/>
      <c r="K600" s="8"/>
      <c r="L600" s="8"/>
      <c r="M600" s="8"/>
      <c r="N600" s="8"/>
      <c r="O600" s="8"/>
      <c r="P600" s="8"/>
      <c r="Q600" s="8"/>
      <c r="R600" s="8"/>
      <c r="S600" s="8"/>
      <c r="T600" s="8"/>
      <c r="U600" s="8"/>
      <c r="V600" s="8"/>
      <c r="W600" s="8"/>
      <c r="X600" s="8"/>
      <c r="Y600" s="8"/>
      <c r="Z600" s="8"/>
    </row>
    <row r="601" spans="1:26" ht="12.75" customHeight="1" x14ac:dyDescent="0.15">
      <c r="A601" s="8"/>
      <c r="B601" s="83"/>
      <c r="C601" s="34"/>
      <c r="D601" s="150"/>
      <c r="E601" s="35"/>
      <c r="F601" s="35"/>
      <c r="G601" s="35"/>
      <c r="H601" s="155"/>
      <c r="I601" s="155"/>
      <c r="J601" s="8"/>
      <c r="K601" s="8"/>
      <c r="L601" s="8"/>
      <c r="M601" s="8"/>
      <c r="N601" s="8"/>
      <c r="O601" s="8"/>
      <c r="P601" s="8"/>
      <c r="Q601" s="8"/>
      <c r="R601" s="8"/>
      <c r="S601" s="8"/>
      <c r="T601" s="8"/>
      <c r="U601" s="8"/>
      <c r="V601" s="8"/>
      <c r="W601" s="8"/>
      <c r="X601" s="8"/>
      <c r="Y601" s="8"/>
      <c r="Z601" s="8"/>
    </row>
    <row r="602" spans="1:26" ht="12.75" customHeight="1" x14ac:dyDescent="0.15">
      <c r="A602" s="8"/>
      <c r="B602" s="83"/>
      <c r="C602" s="34"/>
      <c r="D602" s="150"/>
      <c r="E602" s="35"/>
      <c r="F602" s="35"/>
      <c r="G602" s="35"/>
      <c r="H602" s="155"/>
      <c r="I602" s="155"/>
      <c r="J602" s="8"/>
      <c r="K602" s="8"/>
      <c r="L602" s="8"/>
      <c r="M602" s="8"/>
      <c r="N602" s="8"/>
      <c r="O602" s="8"/>
      <c r="P602" s="8"/>
      <c r="Q602" s="8"/>
      <c r="R602" s="8"/>
      <c r="S602" s="8"/>
      <c r="T602" s="8"/>
      <c r="U602" s="8"/>
      <c r="V602" s="8"/>
      <c r="W602" s="8"/>
      <c r="X602" s="8"/>
      <c r="Y602" s="8"/>
      <c r="Z602" s="8"/>
    </row>
    <row r="603" spans="1:26" ht="12.75" customHeight="1" x14ac:dyDescent="0.15">
      <c r="A603" s="8"/>
      <c r="B603" s="83"/>
      <c r="C603" s="34"/>
      <c r="D603" s="150"/>
      <c r="E603" s="35"/>
      <c r="F603" s="35"/>
      <c r="G603" s="35"/>
      <c r="H603" s="155"/>
      <c r="I603" s="155"/>
      <c r="J603" s="8"/>
      <c r="K603" s="8"/>
      <c r="L603" s="8"/>
      <c r="M603" s="8"/>
      <c r="N603" s="8"/>
      <c r="O603" s="8"/>
      <c r="P603" s="8"/>
      <c r="Q603" s="8"/>
      <c r="R603" s="8"/>
      <c r="S603" s="8"/>
      <c r="T603" s="8"/>
      <c r="U603" s="8"/>
      <c r="V603" s="8"/>
      <c r="W603" s="8"/>
      <c r="X603" s="8"/>
      <c r="Y603" s="8"/>
      <c r="Z603" s="8"/>
    </row>
    <row r="604" spans="1:26" ht="12.75" customHeight="1" x14ac:dyDescent="0.15">
      <c r="A604" s="8"/>
      <c r="B604" s="83"/>
      <c r="C604" s="34"/>
      <c r="D604" s="150"/>
      <c r="E604" s="35"/>
      <c r="F604" s="35"/>
      <c r="G604" s="35"/>
      <c r="H604" s="155"/>
      <c r="I604" s="155"/>
      <c r="J604" s="8"/>
      <c r="K604" s="8"/>
      <c r="L604" s="8"/>
      <c r="M604" s="8"/>
      <c r="N604" s="8"/>
      <c r="O604" s="8"/>
      <c r="P604" s="8"/>
      <c r="Q604" s="8"/>
      <c r="R604" s="8"/>
      <c r="S604" s="8"/>
      <c r="T604" s="8"/>
      <c r="U604" s="8"/>
      <c r="V604" s="8"/>
      <c r="W604" s="8"/>
      <c r="X604" s="8"/>
      <c r="Y604" s="8"/>
      <c r="Z604" s="8"/>
    </row>
    <row r="605" spans="1:26" ht="12.75" customHeight="1" x14ac:dyDescent="0.15">
      <c r="A605" s="8"/>
      <c r="B605" s="83"/>
      <c r="C605" s="34"/>
      <c r="D605" s="150"/>
      <c r="E605" s="35"/>
      <c r="F605" s="35"/>
      <c r="G605" s="35"/>
      <c r="H605" s="155"/>
      <c r="I605" s="155"/>
      <c r="J605" s="8"/>
      <c r="K605" s="8"/>
      <c r="L605" s="8"/>
      <c r="M605" s="8"/>
      <c r="N605" s="8"/>
      <c r="O605" s="8"/>
      <c r="P605" s="8"/>
      <c r="Q605" s="8"/>
      <c r="R605" s="8"/>
      <c r="S605" s="8"/>
      <c r="T605" s="8"/>
      <c r="U605" s="8"/>
      <c r="V605" s="8"/>
      <c r="W605" s="8"/>
      <c r="X605" s="8"/>
      <c r="Y605" s="8"/>
      <c r="Z605" s="8"/>
    </row>
    <row r="606" spans="1:26" ht="12.75" customHeight="1" x14ac:dyDescent="0.15">
      <c r="A606" s="8"/>
      <c r="B606" s="83"/>
      <c r="C606" s="34"/>
      <c r="D606" s="150"/>
      <c r="E606" s="35"/>
      <c r="F606" s="35"/>
      <c r="G606" s="35"/>
      <c r="H606" s="155"/>
      <c r="I606" s="155"/>
      <c r="J606" s="8"/>
      <c r="K606" s="8"/>
      <c r="L606" s="8"/>
      <c r="M606" s="8"/>
      <c r="N606" s="8"/>
      <c r="O606" s="8"/>
      <c r="P606" s="8"/>
      <c r="Q606" s="8"/>
      <c r="R606" s="8"/>
      <c r="S606" s="8"/>
      <c r="T606" s="8"/>
      <c r="U606" s="8"/>
      <c r="V606" s="8"/>
      <c r="W606" s="8"/>
      <c r="X606" s="8"/>
      <c r="Y606" s="8"/>
      <c r="Z606" s="8"/>
    </row>
    <row r="607" spans="1:26" ht="12.75" customHeight="1" x14ac:dyDescent="0.15">
      <c r="A607" s="8"/>
      <c r="B607" s="83"/>
      <c r="C607" s="34"/>
      <c r="D607" s="150"/>
      <c r="E607" s="35"/>
      <c r="F607" s="35"/>
      <c r="G607" s="35"/>
      <c r="H607" s="155"/>
      <c r="I607" s="155"/>
      <c r="J607" s="8"/>
      <c r="K607" s="8"/>
      <c r="L607" s="8"/>
      <c r="M607" s="8"/>
      <c r="N607" s="8"/>
      <c r="O607" s="8"/>
      <c r="P607" s="8"/>
      <c r="Q607" s="8"/>
      <c r="R607" s="8"/>
      <c r="S607" s="8"/>
      <c r="T607" s="8"/>
      <c r="U607" s="8"/>
      <c r="V607" s="8"/>
      <c r="W607" s="8"/>
      <c r="X607" s="8"/>
      <c r="Y607" s="8"/>
      <c r="Z607" s="8"/>
    </row>
    <row r="608" spans="1:26" ht="12.75" customHeight="1" x14ac:dyDescent="0.15">
      <c r="A608" s="8"/>
      <c r="B608" s="83"/>
      <c r="C608" s="34"/>
      <c r="D608" s="150"/>
      <c r="E608" s="35"/>
      <c r="F608" s="35"/>
      <c r="G608" s="35"/>
      <c r="H608" s="155"/>
      <c r="I608" s="155"/>
      <c r="J608" s="8"/>
      <c r="K608" s="8"/>
      <c r="L608" s="8"/>
      <c r="M608" s="8"/>
      <c r="N608" s="8"/>
      <c r="O608" s="8"/>
      <c r="P608" s="8"/>
      <c r="Q608" s="8"/>
      <c r="R608" s="8"/>
      <c r="S608" s="8"/>
      <c r="T608" s="8"/>
      <c r="U608" s="8"/>
      <c r="V608" s="8"/>
      <c r="W608" s="8"/>
      <c r="X608" s="8"/>
      <c r="Y608" s="8"/>
      <c r="Z608" s="8"/>
    </row>
    <row r="609" spans="1:26" ht="12.75" customHeight="1" x14ac:dyDescent="0.15">
      <c r="A609" s="8"/>
      <c r="B609" s="83"/>
      <c r="C609" s="34"/>
      <c r="D609" s="150"/>
      <c r="E609" s="35"/>
      <c r="F609" s="35"/>
      <c r="G609" s="35"/>
      <c r="H609" s="155"/>
      <c r="I609" s="155"/>
      <c r="J609" s="8"/>
      <c r="K609" s="8"/>
      <c r="L609" s="8"/>
      <c r="M609" s="8"/>
      <c r="N609" s="8"/>
      <c r="O609" s="8"/>
      <c r="P609" s="8"/>
      <c r="Q609" s="8"/>
      <c r="R609" s="8"/>
      <c r="S609" s="8"/>
      <c r="T609" s="8"/>
      <c r="U609" s="8"/>
      <c r="V609" s="8"/>
      <c r="W609" s="8"/>
      <c r="X609" s="8"/>
      <c r="Y609" s="8"/>
      <c r="Z609" s="8"/>
    </row>
    <row r="610" spans="1:26" ht="12.75" customHeight="1" x14ac:dyDescent="0.15">
      <c r="A610" s="8"/>
      <c r="B610" s="83"/>
      <c r="C610" s="34"/>
      <c r="D610" s="150"/>
      <c r="E610" s="35"/>
      <c r="F610" s="35"/>
      <c r="G610" s="35"/>
      <c r="H610" s="155"/>
      <c r="I610" s="155"/>
      <c r="J610" s="8"/>
      <c r="K610" s="8"/>
      <c r="L610" s="8"/>
      <c r="M610" s="8"/>
      <c r="N610" s="8"/>
      <c r="O610" s="8"/>
      <c r="P610" s="8"/>
      <c r="Q610" s="8"/>
      <c r="R610" s="8"/>
      <c r="S610" s="8"/>
      <c r="T610" s="8"/>
      <c r="U610" s="8"/>
      <c r="V610" s="8"/>
      <c r="W610" s="8"/>
      <c r="X610" s="8"/>
      <c r="Y610" s="8"/>
      <c r="Z610" s="8"/>
    </row>
    <row r="611" spans="1:26" ht="12.75" customHeight="1" x14ac:dyDescent="0.15">
      <c r="A611" s="8"/>
      <c r="B611" s="83"/>
      <c r="C611" s="34"/>
      <c r="D611" s="150"/>
      <c r="E611" s="35"/>
      <c r="F611" s="35"/>
      <c r="G611" s="35"/>
      <c r="H611" s="155"/>
      <c r="I611" s="155"/>
      <c r="J611" s="8"/>
      <c r="K611" s="8"/>
      <c r="L611" s="8"/>
      <c r="M611" s="8"/>
      <c r="N611" s="8"/>
      <c r="O611" s="8"/>
      <c r="P611" s="8"/>
      <c r="Q611" s="8"/>
      <c r="R611" s="8"/>
      <c r="S611" s="8"/>
      <c r="T611" s="8"/>
      <c r="U611" s="8"/>
      <c r="V611" s="8"/>
      <c r="W611" s="8"/>
      <c r="X611" s="8"/>
      <c r="Y611" s="8"/>
      <c r="Z611" s="8"/>
    </row>
    <row r="612" spans="1:26" ht="12.75" customHeight="1" x14ac:dyDescent="0.15">
      <c r="A612" s="8"/>
      <c r="B612" s="83"/>
      <c r="C612" s="34"/>
      <c r="D612" s="150"/>
      <c r="E612" s="35"/>
      <c r="F612" s="35"/>
      <c r="G612" s="35"/>
      <c r="H612" s="155"/>
      <c r="I612" s="155"/>
      <c r="J612" s="8"/>
      <c r="K612" s="8"/>
      <c r="L612" s="8"/>
      <c r="M612" s="8"/>
      <c r="N612" s="8"/>
      <c r="O612" s="8"/>
      <c r="P612" s="8"/>
      <c r="Q612" s="8"/>
      <c r="R612" s="8"/>
      <c r="S612" s="8"/>
      <c r="T612" s="8"/>
      <c r="U612" s="8"/>
      <c r="V612" s="8"/>
      <c r="W612" s="8"/>
      <c r="X612" s="8"/>
      <c r="Y612" s="8"/>
      <c r="Z612" s="8"/>
    </row>
    <row r="613" spans="1:26" ht="12.75" customHeight="1" x14ac:dyDescent="0.15">
      <c r="A613" s="8"/>
      <c r="B613" s="83"/>
      <c r="C613" s="34"/>
      <c r="D613" s="150"/>
      <c r="E613" s="35"/>
      <c r="F613" s="35"/>
      <c r="G613" s="35"/>
      <c r="H613" s="155"/>
      <c r="I613" s="155"/>
      <c r="J613" s="8"/>
      <c r="K613" s="8"/>
      <c r="L613" s="8"/>
      <c r="M613" s="8"/>
      <c r="N613" s="8"/>
      <c r="O613" s="8"/>
      <c r="P613" s="8"/>
      <c r="Q613" s="8"/>
      <c r="R613" s="8"/>
      <c r="S613" s="8"/>
      <c r="T613" s="8"/>
      <c r="U613" s="8"/>
      <c r="V613" s="8"/>
      <c r="W613" s="8"/>
      <c r="X613" s="8"/>
      <c r="Y613" s="8"/>
      <c r="Z613" s="8"/>
    </row>
    <row r="614" spans="1:26" ht="12.75" customHeight="1" x14ac:dyDescent="0.15">
      <c r="A614" s="8"/>
      <c r="B614" s="83"/>
      <c r="C614" s="34"/>
      <c r="D614" s="150"/>
      <c r="E614" s="35"/>
      <c r="F614" s="35"/>
      <c r="G614" s="35"/>
      <c r="H614" s="155"/>
      <c r="I614" s="155"/>
      <c r="J614" s="8"/>
      <c r="K614" s="8"/>
      <c r="L614" s="8"/>
      <c r="M614" s="8"/>
      <c r="N614" s="8"/>
      <c r="O614" s="8"/>
      <c r="P614" s="8"/>
      <c r="Q614" s="8"/>
      <c r="R614" s="8"/>
      <c r="S614" s="8"/>
      <c r="T614" s="8"/>
      <c r="U614" s="8"/>
      <c r="V614" s="8"/>
      <c r="W614" s="8"/>
      <c r="X614" s="8"/>
      <c r="Y614" s="8"/>
      <c r="Z614" s="8"/>
    </row>
    <row r="615" spans="1:26" ht="12.75" customHeight="1" x14ac:dyDescent="0.15">
      <c r="A615" s="8"/>
      <c r="B615" s="83"/>
      <c r="C615" s="34"/>
      <c r="D615" s="150"/>
      <c r="E615" s="35"/>
      <c r="F615" s="35"/>
      <c r="G615" s="35"/>
      <c r="H615" s="155"/>
      <c r="I615" s="155"/>
      <c r="J615" s="8"/>
      <c r="K615" s="8"/>
      <c r="L615" s="8"/>
      <c r="M615" s="8"/>
      <c r="N615" s="8"/>
      <c r="O615" s="8"/>
      <c r="P615" s="8"/>
      <c r="Q615" s="8"/>
      <c r="R615" s="8"/>
      <c r="S615" s="8"/>
      <c r="T615" s="8"/>
      <c r="U615" s="8"/>
      <c r="V615" s="8"/>
      <c r="W615" s="8"/>
      <c r="X615" s="8"/>
      <c r="Y615" s="8"/>
      <c r="Z615" s="8"/>
    </row>
    <row r="616" spans="1:26" ht="12.75" customHeight="1" x14ac:dyDescent="0.15">
      <c r="A616" s="8"/>
      <c r="B616" s="83"/>
      <c r="C616" s="34"/>
      <c r="D616" s="150"/>
      <c r="E616" s="35"/>
      <c r="F616" s="35"/>
      <c r="G616" s="35"/>
      <c r="H616" s="155"/>
      <c r="I616" s="155"/>
      <c r="J616" s="8"/>
      <c r="K616" s="8"/>
      <c r="L616" s="8"/>
      <c r="M616" s="8"/>
      <c r="N616" s="8"/>
      <c r="O616" s="8"/>
      <c r="P616" s="8"/>
      <c r="Q616" s="8"/>
      <c r="R616" s="8"/>
      <c r="S616" s="8"/>
      <c r="T616" s="8"/>
      <c r="U616" s="8"/>
      <c r="V616" s="8"/>
      <c r="W616" s="8"/>
      <c r="X616" s="8"/>
      <c r="Y616" s="8"/>
      <c r="Z616" s="8"/>
    </row>
    <row r="617" spans="1:26" ht="12.75" customHeight="1" x14ac:dyDescent="0.15">
      <c r="A617" s="8"/>
      <c r="B617" s="83"/>
      <c r="C617" s="34"/>
      <c r="D617" s="150"/>
      <c r="E617" s="35"/>
      <c r="F617" s="35"/>
      <c r="G617" s="35"/>
      <c r="H617" s="155"/>
      <c r="I617" s="155"/>
      <c r="J617" s="8"/>
      <c r="K617" s="8"/>
      <c r="L617" s="8"/>
      <c r="M617" s="8"/>
      <c r="N617" s="8"/>
      <c r="O617" s="8"/>
      <c r="P617" s="8"/>
      <c r="Q617" s="8"/>
      <c r="R617" s="8"/>
      <c r="S617" s="8"/>
      <c r="T617" s="8"/>
      <c r="U617" s="8"/>
      <c r="V617" s="8"/>
      <c r="W617" s="8"/>
      <c r="X617" s="8"/>
      <c r="Y617" s="8"/>
      <c r="Z617" s="8"/>
    </row>
    <row r="618" spans="1:26" ht="12.75" customHeight="1" x14ac:dyDescent="0.15">
      <c r="A618" s="8"/>
      <c r="B618" s="83"/>
      <c r="C618" s="34"/>
      <c r="D618" s="150"/>
      <c r="E618" s="35"/>
      <c r="F618" s="35"/>
      <c r="G618" s="35"/>
      <c r="H618" s="155"/>
      <c r="I618" s="155"/>
      <c r="J618" s="8"/>
      <c r="K618" s="8"/>
      <c r="L618" s="8"/>
      <c r="M618" s="8"/>
      <c r="N618" s="8"/>
      <c r="O618" s="8"/>
      <c r="P618" s="8"/>
      <c r="Q618" s="8"/>
      <c r="R618" s="8"/>
      <c r="S618" s="8"/>
      <c r="T618" s="8"/>
      <c r="U618" s="8"/>
      <c r="V618" s="8"/>
      <c r="W618" s="8"/>
      <c r="X618" s="8"/>
      <c r="Y618" s="8"/>
      <c r="Z618" s="8"/>
    </row>
    <row r="619" spans="1:26" ht="12.75" customHeight="1" x14ac:dyDescent="0.15">
      <c r="A619" s="8"/>
      <c r="B619" s="83"/>
      <c r="C619" s="34"/>
      <c r="D619" s="150"/>
      <c r="E619" s="35"/>
      <c r="F619" s="35"/>
      <c r="G619" s="35"/>
      <c r="H619" s="155"/>
      <c r="I619" s="155"/>
      <c r="J619" s="8"/>
      <c r="K619" s="8"/>
      <c r="L619" s="8"/>
      <c r="M619" s="8"/>
      <c r="N619" s="8"/>
      <c r="O619" s="8"/>
      <c r="P619" s="8"/>
      <c r="Q619" s="8"/>
      <c r="R619" s="8"/>
      <c r="S619" s="8"/>
      <c r="T619" s="8"/>
      <c r="U619" s="8"/>
      <c r="V619" s="8"/>
      <c r="W619" s="8"/>
      <c r="X619" s="8"/>
      <c r="Y619" s="8"/>
      <c r="Z619" s="8"/>
    </row>
    <row r="620" spans="1:26" ht="12.75" customHeight="1" x14ac:dyDescent="0.15">
      <c r="A620" s="8"/>
      <c r="B620" s="83"/>
      <c r="C620" s="34"/>
      <c r="D620" s="150"/>
      <c r="E620" s="35"/>
      <c r="F620" s="35"/>
      <c r="G620" s="35"/>
      <c r="H620" s="155"/>
      <c r="I620" s="155"/>
      <c r="J620" s="8"/>
      <c r="K620" s="8"/>
      <c r="L620" s="8"/>
      <c r="M620" s="8"/>
      <c r="N620" s="8"/>
      <c r="O620" s="8"/>
      <c r="P620" s="8"/>
      <c r="Q620" s="8"/>
      <c r="R620" s="8"/>
      <c r="S620" s="8"/>
      <c r="T620" s="8"/>
      <c r="U620" s="8"/>
      <c r="V620" s="8"/>
      <c r="W620" s="8"/>
      <c r="X620" s="8"/>
      <c r="Y620" s="8"/>
      <c r="Z620" s="8"/>
    </row>
    <row r="621" spans="1:26" ht="12.75" customHeight="1" x14ac:dyDescent="0.15">
      <c r="A621" s="8"/>
      <c r="B621" s="83"/>
      <c r="C621" s="34"/>
      <c r="D621" s="150"/>
      <c r="E621" s="35"/>
      <c r="F621" s="35"/>
      <c r="G621" s="35"/>
      <c r="H621" s="155"/>
      <c r="I621" s="155"/>
      <c r="J621" s="8"/>
      <c r="K621" s="8"/>
      <c r="L621" s="8"/>
      <c r="M621" s="8"/>
      <c r="N621" s="8"/>
      <c r="O621" s="8"/>
      <c r="P621" s="8"/>
      <c r="Q621" s="8"/>
      <c r="R621" s="8"/>
      <c r="S621" s="8"/>
      <c r="T621" s="8"/>
      <c r="U621" s="8"/>
      <c r="V621" s="8"/>
      <c r="W621" s="8"/>
      <c r="X621" s="8"/>
      <c r="Y621" s="8"/>
      <c r="Z621" s="8"/>
    </row>
    <row r="622" spans="1:26" ht="12.75" customHeight="1" x14ac:dyDescent="0.15">
      <c r="A622" s="8"/>
      <c r="B622" s="83"/>
      <c r="C622" s="34"/>
      <c r="D622" s="150"/>
      <c r="E622" s="35"/>
      <c r="F622" s="35"/>
      <c r="G622" s="35"/>
      <c r="H622" s="155"/>
      <c r="I622" s="155"/>
      <c r="J622" s="8"/>
      <c r="K622" s="8"/>
      <c r="L622" s="8"/>
      <c r="M622" s="8"/>
      <c r="N622" s="8"/>
      <c r="O622" s="8"/>
      <c r="P622" s="8"/>
      <c r="Q622" s="8"/>
      <c r="R622" s="8"/>
      <c r="S622" s="8"/>
      <c r="T622" s="8"/>
      <c r="U622" s="8"/>
      <c r="V622" s="8"/>
      <c r="W622" s="8"/>
      <c r="X622" s="8"/>
      <c r="Y622" s="8"/>
      <c r="Z622" s="8"/>
    </row>
    <row r="623" spans="1:26" ht="12.75" customHeight="1" x14ac:dyDescent="0.15">
      <c r="A623" s="8"/>
      <c r="B623" s="83"/>
      <c r="C623" s="34"/>
      <c r="D623" s="150"/>
      <c r="E623" s="35"/>
      <c r="F623" s="35"/>
      <c r="G623" s="35"/>
      <c r="H623" s="155"/>
      <c r="I623" s="155"/>
      <c r="J623" s="8"/>
      <c r="K623" s="8"/>
      <c r="L623" s="8"/>
      <c r="M623" s="8"/>
      <c r="N623" s="8"/>
      <c r="O623" s="8"/>
      <c r="P623" s="8"/>
      <c r="Q623" s="8"/>
      <c r="R623" s="8"/>
      <c r="S623" s="8"/>
      <c r="T623" s="8"/>
      <c r="U623" s="8"/>
      <c r="V623" s="8"/>
      <c r="W623" s="8"/>
      <c r="X623" s="8"/>
      <c r="Y623" s="8"/>
      <c r="Z623" s="8"/>
    </row>
    <row r="624" spans="1:26" ht="12.75" customHeight="1" x14ac:dyDescent="0.15">
      <c r="A624" s="8"/>
      <c r="B624" s="83"/>
      <c r="C624" s="34"/>
      <c r="D624" s="150"/>
      <c r="E624" s="35"/>
      <c r="F624" s="35"/>
      <c r="G624" s="35"/>
      <c r="H624" s="155"/>
      <c r="I624" s="155"/>
      <c r="J624" s="8"/>
      <c r="K624" s="8"/>
      <c r="L624" s="8"/>
      <c r="M624" s="8"/>
      <c r="N624" s="8"/>
      <c r="O624" s="8"/>
      <c r="P624" s="8"/>
      <c r="Q624" s="8"/>
      <c r="R624" s="8"/>
      <c r="S624" s="8"/>
      <c r="T624" s="8"/>
      <c r="U624" s="8"/>
      <c r="V624" s="8"/>
      <c r="W624" s="8"/>
      <c r="X624" s="8"/>
      <c r="Y624" s="8"/>
      <c r="Z624" s="8"/>
    </row>
    <row r="625" spans="1:26" ht="12.75" customHeight="1" x14ac:dyDescent="0.15">
      <c r="A625" s="8"/>
      <c r="B625" s="83"/>
      <c r="C625" s="34"/>
      <c r="D625" s="150"/>
      <c r="E625" s="35"/>
      <c r="F625" s="35"/>
      <c r="G625" s="35"/>
      <c r="H625" s="155"/>
      <c r="I625" s="155"/>
      <c r="J625" s="8"/>
      <c r="K625" s="8"/>
      <c r="L625" s="8"/>
      <c r="M625" s="8"/>
      <c r="N625" s="8"/>
      <c r="O625" s="8"/>
      <c r="P625" s="8"/>
      <c r="Q625" s="8"/>
      <c r="R625" s="8"/>
      <c r="S625" s="8"/>
      <c r="T625" s="8"/>
      <c r="U625" s="8"/>
      <c r="V625" s="8"/>
      <c r="W625" s="8"/>
      <c r="X625" s="8"/>
      <c r="Y625" s="8"/>
      <c r="Z625" s="8"/>
    </row>
    <row r="626" spans="1:26" ht="12.75" customHeight="1" x14ac:dyDescent="0.15">
      <c r="A626" s="8"/>
      <c r="B626" s="83"/>
      <c r="C626" s="34"/>
      <c r="D626" s="150"/>
      <c r="E626" s="35"/>
      <c r="F626" s="35"/>
      <c r="G626" s="35"/>
      <c r="H626" s="155"/>
      <c r="I626" s="155"/>
      <c r="J626" s="8"/>
      <c r="K626" s="8"/>
      <c r="L626" s="8"/>
      <c r="M626" s="8"/>
      <c r="N626" s="8"/>
      <c r="O626" s="8"/>
      <c r="P626" s="8"/>
      <c r="Q626" s="8"/>
      <c r="R626" s="8"/>
      <c r="S626" s="8"/>
      <c r="T626" s="8"/>
      <c r="U626" s="8"/>
      <c r="V626" s="8"/>
      <c r="W626" s="8"/>
      <c r="X626" s="8"/>
      <c r="Y626" s="8"/>
      <c r="Z626" s="8"/>
    </row>
    <row r="627" spans="1:26" ht="12.75" customHeight="1" x14ac:dyDescent="0.15">
      <c r="A627" s="8"/>
      <c r="B627" s="83"/>
      <c r="C627" s="34"/>
      <c r="D627" s="150"/>
      <c r="E627" s="35"/>
      <c r="F627" s="35"/>
      <c r="G627" s="35"/>
      <c r="H627" s="155"/>
      <c r="I627" s="155"/>
      <c r="J627" s="8"/>
      <c r="K627" s="8"/>
      <c r="L627" s="8"/>
      <c r="M627" s="8"/>
      <c r="N627" s="8"/>
      <c r="O627" s="8"/>
      <c r="P627" s="8"/>
      <c r="Q627" s="8"/>
      <c r="R627" s="8"/>
      <c r="S627" s="8"/>
      <c r="T627" s="8"/>
      <c r="U627" s="8"/>
      <c r="V627" s="8"/>
      <c r="W627" s="8"/>
      <c r="X627" s="8"/>
      <c r="Y627" s="8"/>
      <c r="Z627" s="8"/>
    </row>
    <row r="628" spans="1:26" ht="12.75" customHeight="1" x14ac:dyDescent="0.15">
      <c r="A628" s="8"/>
      <c r="B628" s="83"/>
      <c r="C628" s="34"/>
      <c r="D628" s="150"/>
      <c r="E628" s="35"/>
      <c r="F628" s="35"/>
      <c r="G628" s="35"/>
      <c r="H628" s="155"/>
      <c r="I628" s="155"/>
      <c r="J628" s="8"/>
      <c r="K628" s="8"/>
      <c r="L628" s="8"/>
      <c r="M628" s="8"/>
      <c r="N628" s="8"/>
      <c r="O628" s="8"/>
      <c r="P628" s="8"/>
      <c r="Q628" s="8"/>
      <c r="R628" s="8"/>
      <c r="S628" s="8"/>
      <c r="T628" s="8"/>
      <c r="U628" s="8"/>
      <c r="V628" s="8"/>
      <c r="W628" s="8"/>
      <c r="X628" s="8"/>
      <c r="Y628" s="8"/>
      <c r="Z628" s="8"/>
    </row>
    <row r="629" spans="1:26" ht="12.75" customHeight="1" x14ac:dyDescent="0.15">
      <c r="A629" s="8"/>
      <c r="B629" s="83"/>
      <c r="C629" s="34"/>
      <c r="D629" s="150"/>
      <c r="E629" s="35"/>
      <c r="F629" s="35"/>
      <c r="G629" s="35"/>
      <c r="H629" s="155"/>
      <c r="I629" s="155"/>
      <c r="J629" s="8"/>
      <c r="K629" s="8"/>
      <c r="L629" s="8"/>
      <c r="M629" s="8"/>
      <c r="N629" s="8"/>
      <c r="O629" s="8"/>
      <c r="P629" s="8"/>
      <c r="Q629" s="8"/>
      <c r="R629" s="8"/>
      <c r="S629" s="8"/>
      <c r="T629" s="8"/>
      <c r="U629" s="8"/>
      <c r="V629" s="8"/>
      <c r="W629" s="8"/>
      <c r="X629" s="8"/>
      <c r="Y629" s="8"/>
      <c r="Z629" s="8"/>
    </row>
    <row r="630" spans="1:26" ht="12.75" customHeight="1" x14ac:dyDescent="0.15">
      <c r="A630" s="8"/>
      <c r="B630" s="83"/>
      <c r="C630" s="34"/>
      <c r="D630" s="150"/>
      <c r="E630" s="35"/>
      <c r="F630" s="35"/>
      <c r="G630" s="35"/>
      <c r="H630" s="155"/>
      <c r="I630" s="155"/>
      <c r="J630" s="8"/>
      <c r="K630" s="8"/>
      <c r="L630" s="8"/>
      <c r="M630" s="8"/>
      <c r="N630" s="8"/>
      <c r="O630" s="8"/>
      <c r="P630" s="8"/>
      <c r="Q630" s="8"/>
      <c r="R630" s="8"/>
      <c r="S630" s="8"/>
      <c r="T630" s="8"/>
      <c r="U630" s="8"/>
      <c r="V630" s="8"/>
      <c r="W630" s="8"/>
      <c r="X630" s="8"/>
      <c r="Y630" s="8"/>
      <c r="Z630" s="8"/>
    </row>
    <row r="631" spans="1:26" ht="12.75" customHeight="1" x14ac:dyDescent="0.15">
      <c r="A631" s="8"/>
      <c r="B631" s="83"/>
      <c r="C631" s="34"/>
      <c r="D631" s="150"/>
      <c r="E631" s="35"/>
      <c r="F631" s="35"/>
      <c r="G631" s="35"/>
      <c r="H631" s="155"/>
      <c r="I631" s="155"/>
      <c r="J631" s="8"/>
      <c r="K631" s="8"/>
      <c r="L631" s="8"/>
      <c r="M631" s="8"/>
      <c r="N631" s="8"/>
      <c r="O631" s="8"/>
      <c r="P631" s="8"/>
      <c r="Q631" s="8"/>
      <c r="R631" s="8"/>
      <c r="S631" s="8"/>
      <c r="T631" s="8"/>
      <c r="U631" s="8"/>
      <c r="V631" s="8"/>
      <c r="W631" s="8"/>
      <c r="X631" s="8"/>
      <c r="Y631" s="8"/>
      <c r="Z631" s="8"/>
    </row>
    <row r="632" spans="1:26" ht="12.75" customHeight="1" x14ac:dyDescent="0.15">
      <c r="A632" s="8"/>
      <c r="B632" s="83"/>
      <c r="C632" s="34"/>
      <c r="D632" s="150"/>
      <c r="E632" s="35"/>
      <c r="F632" s="35"/>
      <c r="G632" s="35"/>
      <c r="H632" s="155"/>
      <c r="I632" s="155"/>
      <c r="J632" s="8"/>
      <c r="K632" s="8"/>
      <c r="L632" s="8"/>
      <c r="M632" s="8"/>
      <c r="N632" s="8"/>
      <c r="O632" s="8"/>
      <c r="P632" s="8"/>
      <c r="Q632" s="8"/>
      <c r="R632" s="8"/>
      <c r="S632" s="8"/>
      <c r="T632" s="8"/>
      <c r="U632" s="8"/>
      <c r="V632" s="8"/>
      <c r="W632" s="8"/>
      <c r="X632" s="8"/>
      <c r="Y632" s="8"/>
      <c r="Z632" s="8"/>
    </row>
    <row r="633" spans="1:26" ht="12.75" customHeight="1" x14ac:dyDescent="0.15">
      <c r="A633" s="8"/>
      <c r="B633" s="83"/>
      <c r="C633" s="34"/>
      <c r="D633" s="150"/>
      <c r="E633" s="35"/>
      <c r="F633" s="35"/>
      <c r="G633" s="35"/>
      <c r="H633" s="155"/>
      <c r="I633" s="155"/>
      <c r="J633" s="8"/>
      <c r="K633" s="8"/>
      <c r="L633" s="8"/>
      <c r="M633" s="8"/>
      <c r="N633" s="8"/>
      <c r="O633" s="8"/>
      <c r="P633" s="8"/>
      <c r="Q633" s="8"/>
      <c r="R633" s="8"/>
      <c r="S633" s="8"/>
      <c r="T633" s="8"/>
      <c r="U633" s="8"/>
      <c r="V633" s="8"/>
      <c r="W633" s="8"/>
      <c r="X633" s="8"/>
      <c r="Y633" s="8"/>
      <c r="Z633" s="8"/>
    </row>
    <row r="634" spans="1:26" ht="12.75" customHeight="1" x14ac:dyDescent="0.15">
      <c r="A634" s="8"/>
      <c r="B634" s="83"/>
      <c r="C634" s="34"/>
      <c r="D634" s="150"/>
      <c r="E634" s="35"/>
      <c r="F634" s="35"/>
      <c r="G634" s="35"/>
      <c r="H634" s="155"/>
      <c r="I634" s="155"/>
      <c r="J634" s="8"/>
      <c r="K634" s="8"/>
      <c r="L634" s="8"/>
      <c r="M634" s="8"/>
      <c r="N634" s="8"/>
      <c r="O634" s="8"/>
      <c r="P634" s="8"/>
      <c r="Q634" s="8"/>
      <c r="R634" s="8"/>
      <c r="S634" s="8"/>
      <c r="T634" s="8"/>
      <c r="U634" s="8"/>
      <c r="V634" s="8"/>
      <c r="W634" s="8"/>
      <c r="X634" s="8"/>
      <c r="Y634" s="8"/>
      <c r="Z634" s="8"/>
    </row>
    <row r="635" spans="1:26" ht="12.75" customHeight="1" x14ac:dyDescent="0.15">
      <c r="A635" s="8"/>
      <c r="B635" s="83"/>
      <c r="C635" s="34"/>
      <c r="D635" s="150"/>
      <c r="E635" s="35"/>
      <c r="F635" s="35"/>
      <c r="G635" s="35"/>
      <c r="H635" s="155"/>
      <c r="I635" s="155"/>
      <c r="J635" s="8"/>
      <c r="K635" s="8"/>
      <c r="L635" s="8"/>
      <c r="M635" s="8"/>
      <c r="N635" s="8"/>
      <c r="O635" s="8"/>
      <c r="P635" s="8"/>
      <c r="Q635" s="8"/>
      <c r="R635" s="8"/>
      <c r="S635" s="8"/>
      <c r="T635" s="8"/>
      <c r="U635" s="8"/>
      <c r="V635" s="8"/>
      <c r="W635" s="8"/>
      <c r="X635" s="8"/>
      <c r="Y635" s="8"/>
      <c r="Z635" s="8"/>
    </row>
    <row r="636" spans="1:26" ht="12.75" customHeight="1" x14ac:dyDescent="0.15">
      <c r="A636" s="8"/>
      <c r="B636" s="83"/>
      <c r="C636" s="34"/>
      <c r="D636" s="150"/>
      <c r="E636" s="35"/>
      <c r="F636" s="35"/>
      <c r="G636" s="35"/>
      <c r="H636" s="155"/>
      <c r="I636" s="155"/>
      <c r="J636" s="8"/>
      <c r="K636" s="8"/>
      <c r="L636" s="8"/>
      <c r="M636" s="8"/>
      <c r="N636" s="8"/>
      <c r="O636" s="8"/>
      <c r="P636" s="8"/>
      <c r="Q636" s="8"/>
      <c r="R636" s="8"/>
      <c r="S636" s="8"/>
      <c r="T636" s="8"/>
      <c r="U636" s="8"/>
      <c r="V636" s="8"/>
      <c r="W636" s="8"/>
      <c r="X636" s="8"/>
      <c r="Y636" s="8"/>
      <c r="Z636" s="8"/>
    </row>
    <row r="637" spans="1:26" ht="12.75" customHeight="1" x14ac:dyDescent="0.15">
      <c r="A637" s="8"/>
      <c r="B637" s="83"/>
      <c r="C637" s="34"/>
      <c r="D637" s="150"/>
      <c r="E637" s="35"/>
      <c r="F637" s="35"/>
      <c r="G637" s="35"/>
      <c r="H637" s="155"/>
      <c r="I637" s="155"/>
      <c r="J637" s="8"/>
      <c r="K637" s="8"/>
      <c r="L637" s="8"/>
      <c r="M637" s="8"/>
      <c r="N637" s="8"/>
      <c r="O637" s="8"/>
      <c r="P637" s="8"/>
      <c r="Q637" s="8"/>
      <c r="R637" s="8"/>
      <c r="S637" s="8"/>
      <c r="T637" s="8"/>
      <c r="U637" s="8"/>
      <c r="V637" s="8"/>
      <c r="W637" s="8"/>
      <c r="X637" s="8"/>
      <c r="Y637" s="8"/>
      <c r="Z637" s="8"/>
    </row>
    <row r="638" spans="1:26" ht="12.75" customHeight="1" x14ac:dyDescent="0.15">
      <c r="A638" s="8"/>
      <c r="B638" s="83"/>
      <c r="C638" s="34"/>
      <c r="D638" s="150"/>
      <c r="E638" s="35"/>
      <c r="F638" s="35"/>
      <c r="G638" s="35"/>
      <c r="H638" s="155"/>
      <c r="I638" s="155"/>
      <c r="J638" s="8"/>
      <c r="K638" s="8"/>
      <c r="L638" s="8"/>
      <c r="M638" s="8"/>
      <c r="N638" s="8"/>
      <c r="O638" s="8"/>
      <c r="P638" s="8"/>
      <c r="Q638" s="8"/>
      <c r="R638" s="8"/>
      <c r="S638" s="8"/>
      <c r="T638" s="8"/>
      <c r="U638" s="8"/>
      <c r="V638" s="8"/>
      <c r="W638" s="8"/>
      <c r="X638" s="8"/>
      <c r="Y638" s="8"/>
      <c r="Z638" s="8"/>
    </row>
    <row r="639" spans="1:26" ht="12.75" customHeight="1" x14ac:dyDescent="0.15">
      <c r="A639" s="8"/>
      <c r="B639" s="83"/>
      <c r="C639" s="34"/>
      <c r="D639" s="150"/>
      <c r="E639" s="35"/>
      <c r="F639" s="35"/>
      <c r="G639" s="35"/>
      <c r="H639" s="155"/>
      <c r="I639" s="155"/>
      <c r="J639" s="8"/>
      <c r="K639" s="8"/>
      <c r="L639" s="8"/>
      <c r="M639" s="8"/>
      <c r="N639" s="8"/>
      <c r="O639" s="8"/>
      <c r="P639" s="8"/>
      <c r="Q639" s="8"/>
      <c r="R639" s="8"/>
      <c r="S639" s="8"/>
      <c r="T639" s="8"/>
      <c r="U639" s="8"/>
      <c r="V639" s="8"/>
      <c r="W639" s="8"/>
      <c r="X639" s="8"/>
      <c r="Y639" s="8"/>
      <c r="Z639" s="8"/>
    </row>
    <row r="640" spans="1:26" ht="12.75" customHeight="1" x14ac:dyDescent="0.15">
      <c r="A640" s="8"/>
      <c r="B640" s="83"/>
      <c r="C640" s="34"/>
      <c r="D640" s="150"/>
      <c r="E640" s="35"/>
      <c r="F640" s="35"/>
      <c r="G640" s="35"/>
      <c r="H640" s="155"/>
      <c r="I640" s="155"/>
      <c r="J640" s="8"/>
      <c r="K640" s="8"/>
      <c r="L640" s="8"/>
      <c r="M640" s="8"/>
      <c r="N640" s="8"/>
      <c r="O640" s="8"/>
      <c r="P640" s="8"/>
      <c r="Q640" s="8"/>
      <c r="R640" s="8"/>
      <c r="S640" s="8"/>
      <c r="T640" s="8"/>
      <c r="U640" s="8"/>
      <c r="V640" s="8"/>
      <c r="W640" s="8"/>
      <c r="X640" s="8"/>
      <c r="Y640" s="8"/>
      <c r="Z640" s="8"/>
    </row>
    <row r="641" spans="1:26" ht="12.75" customHeight="1" x14ac:dyDescent="0.15">
      <c r="A641" s="8"/>
      <c r="B641" s="83"/>
      <c r="C641" s="34"/>
      <c r="D641" s="150"/>
      <c r="E641" s="35"/>
      <c r="F641" s="35"/>
      <c r="G641" s="35"/>
      <c r="H641" s="155"/>
      <c r="I641" s="155"/>
      <c r="J641" s="8"/>
      <c r="K641" s="8"/>
      <c r="L641" s="8"/>
      <c r="M641" s="8"/>
      <c r="N641" s="8"/>
      <c r="O641" s="8"/>
      <c r="P641" s="8"/>
      <c r="Q641" s="8"/>
      <c r="R641" s="8"/>
      <c r="S641" s="8"/>
      <c r="T641" s="8"/>
      <c r="U641" s="8"/>
      <c r="V641" s="8"/>
      <c r="W641" s="8"/>
      <c r="X641" s="8"/>
      <c r="Y641" s="8"/>
      <c r="Z641" s="8"/>
    </row>
    <row r="642" spans="1:26" ht="12.75" customHeight="1" x14ac:dyDescent="0.15">
      <c r="A642" s="8"/>
      <c r="B642" s="83"/>
      <c r="C642" s="34"/>
      <c r="D642" s="150"/>
      <c r="E642" s="35"/>
      <c r="F642" s="35"/>
      <c r="G642" s="35"/>
      <c r="H642" s="155"/>
      <c r="I642" s="155"/>
      <c r="J642" s="8"/>
      <c r="K642" s="8"/>
      <c r="L642" s="8"/>
      <c r="M642" s="8"/>
      <c r="N642" s="8"/>
      <c r="O642" s="8"/>
      <c r="P642" s="8"/>
      <c r="Q642" s="8"/>
      <c r="R642" s="8"/>
      <c r="S642" s="8"/>
      <c r="T642" s="8"/>
      <c r="U642" s="8"/>
      <c r="V642" s="8"/>
      <c r="W642" s="8"/>
      <c r="X642" s="8"/>
      <c r="Y642" s="8"/>
      <c r="Z642" s="8"/>
    </row>
    <row r="643" spans="1:26" ht="12.75" customHeight="1" x14ac:dyDescent="0.15">
      <c r="A643" s="8"/>
      <c r="B643" s="83"/>
      <c r="C643" s="34"/>
      <c r="D643" s="150"/>
      <c r="E643" s="35"/>
      <c r="F643" s="35"/>
      <c r="G643" s="35"/>
      <c r="H643" s="155"/>
      <c r="I643" s="155"/>
      <c r="J643" s="8"/>
      <c r="K643" s="8"/>
      <c r="L643" s="8"/>
      <c r="M643" s="8"/>
      <c r="N643" s="8"/>
      <c r="O643" s="8"/>
      <c r="P643" s="8"/>
      <c r="Q643" s="8"/>
      <c r="R643" s="8"/>
      <c r="S643" s="8"/>
      <c r="T643" s="8"/>
      <c r="U643" s="8"/>
      <c r="V643" s="8"/>
      <c r="W643" s="8"/>
      <c r="X643" s="8"/>
      <c r="Y643" s="8"/>
      <c r="Z643" s="8"/>
    </row>
    <row r="644" spans="1:26" ht="12.75" customHeight="1" x14ac:dyDescent="0.15">
      <c r="A644" s="8"/>
      <c r="B644" s="83"/>
      <c r="C644" s="34"/>
      <c r="D644" s="150"/>
      <c r="E644" s="35"/>
      <c r="F644" s="35"/>
      <c r="G644" s="35"/>
      <c r="H644" s="155"/>
      <c r="I644" s="155"/>
      <c r="J644" s="8"/>
      <c r="K644" s="8"/>
      <c r="L644" s="8"/>
      <c r="M644" s="8"/>
      <c r="N644" s="8"/>
      <c r="O644" s="8"/>
      <c r="P644" s="8"/>
      <c r="Q644" s="8"/>
      <c r="R644" s="8"/>
      <c r="S644" s="8"/>
      <c r="T644" s="8"/>
      <c r="U644" s="8"/>
      <c r="V644" s="8"/>
      <c r="W644" s="8"/>
      <c r="X644" s="8"/>
      <c r="Y644" s="8"/>
      <c r="Z644" s="8"/>
    </row>
    <row r="645" spans="1:26" ht="12.75" customHeight="1" x14ac:dyDescent="0.15">
      <c r="A645" s="8"/>
      <c r="B645" s="83"/>
      <c r="C645" s="34"/>
      <c r="D645" s="150"/>
      <c r="E645" s="35"/>
      <c r="F645" s="35"/>
      <c r="G645" s="35"/>
      <c r="H645" s="155"/>
      <c r="I645" s="155"/>
      <c r="J645" s="8"/>
      <c r="K645" s="8"/>
      <c r="L645" s="8"/>
      <c r="M645" s="8"/>
      <c r="N645" s="8"/>
      <c r="O645" s="8"/>
      <c r="P645" s="8"/>
      <c r="Q645" s="8"/>
      <c r="R645" s="8"/>
      <c r="S645" s="8"/>
      <c r="T645" s="8"/>
      <c r="U645" s="8"/>
      <c r="V645" s="8"/>
      <c r="W645" s="8"/>
      <c r="X645" s="8"/>
      <c r="Y645" s="8"/>
      <c r="Z645" s="8"/>
    </row>
    <row r="646" spans="1:26" ht="12.75" customHeight="1" x14ac:dyDescent="0.15">
      <c r="A646" s="8"/>
      <c r="B646" s="83"/>
      <c r="C646" s="34"/>
      <c r="D646" s="150"/>
      <c r="E646" s="35"/>
      <c r="F646" s="35"/>
      <c r="G646" s="35"/>
      <c r="H646" s="155"/>
      <c r="I646" s="155"/>
      <c r="J646" s="8"/>
      <c r="K646" s="8"/>
      <c r="L646" s="8"/>
      <c r="M646" s="8"/>
      <c r="N646" s="8"/>
      <c r="O646" s="8"/>
      <c r="P646" s="8"/>
      <c r="Q646" s="8"/>
      <c r="R646" s="8"/>
      <c r="S646" s="8"/>
      <c r="T646" s="8"/>
      <c r="U646" s="8"/>
      <c r="V646" s="8"/>
      <c r="W646" s="8"/>
      <c r="X646" s="8"/>
      <c r="Y646" s="8"/>
      <c r="Z646" s="8"/>
    </row>
    <row r="647" spans="1:26" ht="12.75" customHeight="1" x14ac:dyDescent="0.15">
      <c r="A647" s="8"/>
      <c r="B647" s="83"/>
      <c r="C647" s="34"/>
      <c r="D647" s="150"/>
      <c r="E647" s="35"/>
      <c r="F647" s="35"/>
      <c r="G647" s="35"/>
      <c r="H647" s="155"/>
      <c r="I647" s="155"/>
      <c r="J647" s="8"/>
      <c r="K647" s="8"/>
      <c r="L647" s="8"/>
      <c r="M647" s="8"/>
      <c r="N647" s="8"/>
      <c r="O647" s="8"/>
      <c r="P647" s="8"/>
      <c r="Q647" s="8"/>
      <c r="R647" s="8"/>
      <c r="S647" s="8"/>
      <c r="T647" s="8"/>
      <c r="U647" s="8"/>
      <c r="V647" s="8"/>
      <c r="W647" s="8"/>
      <c r="X647" s="8"/>
      <c r="Y647" s="8"/>
      <c r="Z647" s="8"/>
    </row>
    <row r="648" spans="1:26" ht="12.75" customHeight="1" x14ac:dyDescent="0.15">
      <c r="A648" s="8"/>
      <c r="B648" s="83"/>
      <c r="C648" s="34"/>
      <c r="D648" s="150"/>
      <c r="E648" s="35"/>
      <c r="F648" s="35"/>
      <c r="G648" s="35"/>
      <c r="H648" s="155"/>
      <c r="I648" s="155"/>
      <c r="J648" s="8"/>
      <c r="K648" s="8"/>
      <c r="L648" s="8"/>
      <c r="M648" s="8"/>
      <c r="N648" s="8"/>
      <c r="O648" s="8"/>
      <c r="P648" s="8"/>
      <c r="Q648" s="8"/>
      <c r="R648" s="8"/>
      <c r="S648" s="8"/>
      <c r="T648" s="8"/>
      <c r="U648" s="8"/>
      <c r="V648" s="8"/>
      <c r="W648" s="8"/>
      <c r="X648" s="8"/>
      <c r="Y648" s="8"/>
      <c r="Z648" s="8"/>
    </row>
    <row r="649" spans="1:26" ht="12.75" customHeight="1" x14ac:dyDescent="0.15">
      <c r="A649" s="8"/>
      <c r="B649" s="83"/>
      <c r="C649" s="34"/>
      <c r="D649" s="150"/>
      <c r="E649" s="35"/>
      <c r="F649" s="35"/>
      <c r="G649" s="35"/>
      <c r="H649" s="155"/>
      <c r="I649" s="155"/>
      <c r="J649" s="8"/>
      <c r="K649" s="8"/>
      <c r="L649" s="8"/>
      <c r="M649" s="8"/>
      <c r="N649" s="8"/>
      <c r="O649" s="8"/>
      <c r="P649" s="8"/>
      <c r="Q649" s="8"/>
      <c r="R649" s="8"/>
      <c r="S649" s="8"/>
      <c r="T649" s="8"/>
      <c r="U649" s="8"/>
      <c r="V649" s="8"/>
      <c r="W649" s="8"/>
      <c r="X649" s="8"/>
      <c r="Y649" s="8"/>
      <c r="Z649" s="8"/>
    </row>
    <row r="650" spans="1:26" ht="12.75" customHeight="1" x14ac:dyDescent="0.15">
      <c r="A650" s="8"/>
      <c r="B650" s="83"/>
      <c r="C650" s="34"/>
      <c r="D650" s="150"/>
      <c r="E650" s="35"/>
      <c r="F650" s="35"/>
      <c r="G650" s="35"/>
      <c r="H650" s="155"/>
      <c r="I650" s="155"/>
      <c r="J650" s="8"/>
      <c r="K650" s="8"/>
      <c r="L650" s="8"/>
      <c r="M650" s="8"/>
      <c r="N650" s="8"/>
      <c r="O650" s="8"/>
      <c r="P650" s="8"/>
      <c r="Q650" s="8"/>
      <c r="R650" s="8"/>
      <c r="S650" s="8"/>
      <c r="T650" s="8"/>
      <c r="U650" s="8"/>
      <c r="V650" s="8"/>
      <c r="W650" s="8"/>
      <c r="X650" s="8"/>
      <c r="Y650" s="8"/>
      <c r="Z650" s="8"/>
    </row>
    <row r="651" spans="1:26" ht="12.75" customHeight="1" x14ac:dyDescent="0.15">
      <c r="A651" s="8"/>
      <c r="B651" s="83"/>
      <c r="C651" s="34"/>
      <c r="D651" s="150"/>
      <c r="E651" s="35"/>
      <c r="F651" s="35"/>
      <c r="G651" s="35"/>
      <c r="H651" s="155"/>
      <c r="I651" s="155"/>
      <c r="J651" s="8"/>
      <c r="K651" s="8"/>
      <c r="L651" s="8"/>
      <c r="M651" s="8"/>
      <c r="N651" s="8"/>
      <c r="O651" s="8"/>
      <c r="P651" s="8"/>
      <c r="Q651" s="8"/>
      <c r="R651" s="8"/>
      <c r="S651" s="8"/>
      <c r="T651" s="8"/>
      <c r="U651" s="8"/>
      <c r="V651" s="8"/>
      <c r="W651" s="8"/>
      <c r="X651" s="8"/>
      <c r="Y651" s="8"/>
      <c r="Z651" s="8"/>
    </row>
    <row r="652" spans="1:26" ht="12.75" customHeight="1" x14ac:dyDescent="0.15">
      <c r="A652" s="8"/>
      <c r="B652" s="83"/>
      <c r="C652" s="34"/>
      <c r="D652" s="150"/>
      <c r="E652" s="35"/>
      <c r="F652" s="35"/>
      <c r="G652" s="35"/>
      <c r="H652" s="155"/>
      <c r="I652" s="155"/>
      <c r="J652" s="8"/>
      <c r="K652" s="8"/>
      <c r="L652" s="8"/>
      <c r="M652" s="8"/>
      <c r="N652" s="8"/>
      <c r="O652" s="8"/>
      <c r="P652" s="8"/>
      <c r="Q652" s="8"/>
      <c r="R652" s="8"/>
      <c r="S652" s="8"/>
      <c r="T652" s="8"/>
      <c r="U652" s="8"/>
      <c r="V652" s="8"/>
      <c r="W652" s="8"/>
      <c r="X652" s="8"/>
      <c r="Y652" s="8"/>
      <c r="Z652" s="8"/>
    </row>
    <row r="653" spans="1:26" ht="12.75" customHeight="1" x14ac:dyDescent="0.15">
      <c r="A653" s="8"/>
      <c r="B653" s="83"/>
      <c r="C653" s="34"/>
      <c r="D653" s="150"/>
      <c r="E653" s="35"/>
      <c r="F653" s="35"/>
      <c r="G653" s="35"/>
      <c r="H653" s="155"/>
      <c r="I653" s="155"/>
      <c r="J653" s="8"/>
      <c r="K653" s="8"/>
      <c r="L653" s="8"/>
      <c r="M653" s="8"/>
      <c r="N653" s="8"/>
      <c r="O653" s="8"/>
      <c r="P653" s="8"/>
      <c r="Q653" s="8"/>
      <c r="R653" s="8"/>
      <c r="S653" s="8"/>
      <c r="T653" s="8"/>
      <c r="U653" s="8"/>
      <c r="V653" s="8"/>
      <c r="W653" s="8"/>
      <c r="X653" s="8"/>
      <c r="Y653" s="8"/>
      <c r="Z653" s="8"/>
    </row>
    <row r="654" spans="1:26" ht="12.75" customHeight="1" x14ac:dyDescent="0.15">
      <c r="A654" s="8"/>
      <c r="B654" s="83"/>
      <c r="C654" s="34"/>
      <c r="D654" s="150"/>
      <c r="E654" s="35"/>
      <c r="F654" s="35"/>
      <c r="G654" s="35"/>
      <c r="H654" s="155"/>
      <c r="I654" s="155"/>
      <c r="J654" s="8"/>
      <c r="K654" s="8"/>
      <c r="L654" s="8"/>
      <c r="M654" s="8"/>
      <c r="N654" s="8"/>
      <c r="O654" s="8"/>
      <c r="P654" s="8"/>
      <c r="Q654" s="8"/>
      <c r="R654" s="8"/>
      <c r="S654" s="8"/>
      <c r="T654" s="8"/>
      <c r="U654" s="8"/>
      <c r="V654" s="8"/>
      <c r="W654" s="8"/>
      <c r="X654" s="8"/>
      <c r="Y654" s="8"/>
      <c r="Z654" s="8"/>
    </row>
    <row r="655" spans="1:26" ht="12.75" customHeight="1" x14ac:dyDescent="0.15">
      <c r="A655" s="8"/>
      <c r="B655" s="83"/>
      <c r="C655" s="34"/>
      <c r="D655" s="150"/>
      <c r="E655" s="35"/>
      <c r="F655" s="35"/>
      <c r="G655" s="35"/>
      <c r="H655" s="155"/>
      <c r="I655" s="155"/>
      <c r="J655" s="8"/>
      <c r="K655" s="8"/>
      <c r="L655" s="8"/>
      <c r="M655" s="8"/>
      <c r="N655" s="8"/>
      <c r="O655" s="8"/>
      <c r="P655" s="8"/>
      <c r="Q655" s="8"/>
      <c r="R655" s="8"/>
      <c r="S655" s="8"/>
      <c r="T655" s="8"/>
      <c r="U655" s="8"/>
      <c r="V655" s="8"/>
      <c r="W655" s="8"/>
      <c r="X655" s="8"/>
      <c r="Y655" s="8"/>
      <c r="Z655" s="8"/>
    </row>
    <row r="656" spans="1:26" ht="12.75" customHeight="1" x14ac:dyDescent="0.15">
      <c r="A656" s="8"/>
      <c r="B656" s="83"/>
      <c r="C656" s="34"/>
      <c r="D656" s="150"/>
      <c r="E656" s="35"/>
      <c r="F656" s="35"/>
      <c r="G656" s="35"/>
      <c r="H656" s="155"/>
      <c r="I656" s="155"/>
      <c r="J656" s="8"/>
      <c r="K656" s="8"/>
      <c r="L656" s="8"/>
      <c r="M656" s="8"/>
      <c r="N656" s="8"/>
      <c r="O656" s="8"/>
      <c r="P656" s="8"/>
      <c r="Q656" s="8"/>
      <c r="R656" s="8"/>
      <c r="S656" s="8"/>
      <c r="T656" s="8"/>
      <c r="U656" s="8"/>
      <c r="V656" s="8"/>
      <c r="W656" s="8"/>
      <c r="X656" s="8"/>
      <c r="Y656" s="8"/>
      <c r="Z656" s="8"/>
    </row>
    <row r="657" spans="1:26" ht="12.75" customHeight="1" x14ac:dyDescent="0.15">
      <c r="A657" s="8"/>
      <c r="B657" s="83"/>
      <c r="C657" s="34"/>
      <c r="D657" s="150"/>
      <c r="E657" s="35"/>
      <c r="F657" s="35"/>
      <c r="G657" s="35"/>
      <c r="H657" s="155"/>
      <c r="I657" s="155"/>
      <c r="J657" s="8"/>
      <c r="K657" s="8"/>
      <c r="L657" s="8"/>
      <c r="M657" s="8"/>
      <c r="N657" s="8"/>
      <c r="O657" s="8"/>
      <c r="P657" s="8"/>
      <c r="Q657" s="8"/>
      <c r="R657" s="8"/>
      <c r="S657" s="8"/>
      <c r="T657" s="8"/>
      <c r="U657" s="8"/>
      <c r="V657" s="8"/>
      <c r="W657" s="8"/>
      <c r="X657" s="8"/>
      <c r="Y657" s="8"/>
      <c r="Z657" s="8"/>
    </row>
    <row r="658" spans="1:26" ht="12.75" customHeight="1" x14ac:dyDescent="0.15">
      <c r="A658" s="8"/>
      <c r="B658" s="83"/>
      <c r="C658" s="34"/>
      <c r="D658" s="150"/>
      <c r="E658" s="35"/>
      <c r="F658" s="35"/>
      <c r="G658" s="35"/>
      <c r="H658" s="155"/>
      <c r="I658" s="155"/>
      <c r="J658" s="8"/>
      <c r="K658" s="8"/>
      <c r="L658" s="8"/>
      <c r="M658" s="8"/>
      <c r="N658" s="8"/>
      <c r="O658" s="8"/>
      <c r="P658" s="8"/>
      <c r="Q658" s="8"/>
      <c r="R658" s="8"/>
      <c r="S658" s="8"/>
      <c r="T658" s="8"/>
      <c r="U658" s="8"/>
      <c r="V658" s="8"/>
      <c r="W658" s="8"/>
      <c r="X658" s="8"/>
      <c r="Y658" s="8"/>
      <c r="Z658" s="8"/>
    </row>
    <row r="659" spans="1:26" ht="12.75" customHeight="1" x14ac:dyDescent="0.15">
      <c r="A659" s="8"/>
      <c r="B659" s="83"/>
      <c r="C659" s="34"/>
      <c r="D659" s="150"/>
      <c r="E659" s="35"/>
      <c r="F659" s="35"/>
      <c r="G659" s="35"/>
      <c r="H659" s="155"/>
      <c r="I659" s="155"/>
      <c r="J659" s="8"/>
      <c r="K659" s="8"/>
      <c r="L659" s="8"/>
      <c r="M659" s="8"/>
      <c r="N659" s="8"/>
      <c r="O659" s="8"/>
      <c r="P659" s="8"/>
      <c r="Q659" s="8"/>
      <c r="R659" s="8"/>
      <c r="S659" s="8"/>
      <c r="T659" s="8"/>
      <c r="U659" s="8"/>
      <c r="V659" s="8"/>
      <c r="W659" s="8"/>
      <c r="X659" s="8"/>
      <c r="Y659" s="8"/>
      <c r="Z659" s="8"/>
    </row>
    <row r="660" spans="1:26" ht="12.75" customHeight="1" x14ac:dyDescent="0.15">
      <c r="A660" s="8"/>
      <c r="B660" s="83"/>
      <c r="C660" s="34"/>
      <c r="D660" s="150"/>
      <c r="E660" s="35"/>
      <c r="F660" s="35"/>
      <c r="G660" s="35"/>
      <c r="H660" s="155"/>
      <c r="I660" s="155"/>
      <c r="J660" s="8"/>
      <c r="K660" s="8"/>
      <c r="L660" s="8"/>
      <c r="M660" s="8"/>
      <c r="N660" s="8"/>
      <c r="O660" s="8"/>
      <c r="P660" s="8"/>
      <c r="Q660" s="8"/>
      <c r="R660" s="8"/>
      <c r="S660" s="8"/>
      <c r="T660" s="8"/>
      <c r="U660" s="8"/>
      <c r="V660" s="8"/>
      <c r="W660" s="8"/>
      <c r="X660" s="8"/>
      <c r="Y660" s="8"/>
      <c r="Z660" s="8"/>
    </row>
    <row r="661" spans="1:26" ht="12.75" customHeight="1" x14ac:dyDescent="0.15">
      <c r="A661" s="8"/>
      <c r="B661" s="83"/>
      <c r="C661" s="34"/>
      <c r="D661" s="150"/>
      <c r="E661" s="35"/>
      <c r="F661" s="35"/>
      <c r="G661" s="35"/>
      <c r="H661" s="155"/>
      <c r="I661" s="155"/>
      <c r="J661" s="8"/>
      <c r="K661" s="8"/>
      <c r="L661" s="8"/>
      <c r="M661" s="8"/>
      <c r="N661" s="8"/>
      <c r="O661" s="8"/>
      <c r="P661" s="8"/>
      <c r="Q661" s="8"/>
      <c r="R661" s="8"/>
      <c r="S661" s="8"/>
      <c r="T661" s="8"/>
      <c r="U661" s="8"/>
      <c r="V661" s="8"/>
      <c r="W661" s="8"/>
      <c r="X661" s="8"/>
      <c r="Y661" s="8"/>
      <c r="Z661" s="8"/>
    </row>
    <row r="662" spans="1:26" ht="12.75" customHeight="1" x14ac:dyDescent="0.15">
      <c r="A662" s="8"/>
      <c r="B662" s="83"/>
      <c r="C662" s="34"/>
      <c r="D662" s="150"/>
      <c r="E662" s="35"/>
      <c r="F662" s="35"/>
      <c r="G662" s="35"/>
      <c r="H662" s="155"/>
      <c r="I662" s="155"/>
      <c r="J662" s="8"/>
      <c r="K662" s="8"/>
      <c r="L662" s="8"/>
      <c r="M662" s="8"/>
      <c r="N662" s="8"/>
      <c r="O662" s="8"/>
      <c r="P662" s="8"/>
      <c r="Q662" s="8"/>
      <c r="R662" s="8"/>
      <c r="S662" s="8"/>
      <c r="T662" s="8"/>
      <c r="U662" s="8"/>
      <c r="V662" s="8"/>
      <c r="W662" s="8"/>
      <c r="X662" s="8"/>
      <c r="Y662" s="8"/>
      <c r="Z662" s="8"/>
    </row>
    <row r="663" spans="1:26" ht="12.75" customHeight="1" x14ac:dyDescent="0.15">
      <c r="A663" s="8"/>
      <c r="B663" s="83"/>
      <c r="C663" s="34"/>
      <c r="D663" s="150"/>
      <c r="E663" s="35"/>
      <c r="F663" s="35"/>
      <c r="G663" s="35"/>
      <c r="H663" s="155"/>
      <c r="I663" s="155"/>
      <c r="J663" s="8"/>
      <c r="K663" s="8"/>
      <c r="L663" s="8"/>
      <c r="M663" s="8"/>
      <c r="N663" s="8"/>
      <c r="O663" s="8"/>
      <c r="P663" s="8"/>
      <c r="Q663" s="8"/>
      <c r="R663" s="8"/>
      <c r="S663" s="8"/>
      <c r="T663" s="8"/>
      <c r="U663" s="8"/>
      <c r="V663" s="8"/>
      <c r="W663" s="8"/>
      <c r="X663" s="8"/>
      <c r="Y663" s="8"/>
      <c r="Z663" s="8"/>
    </row>
    <row r="664" spans="1:26" ht="12.75" customHeight="1" x14ac:dyDescent="0.15">
      <c r="A664" s="8"/>
      <c r="B664" s="83"/>
      <c r="C664" s="34"/>
      <c r="D664" s="150"/>
      <c r="E664" s="35"/>
      <c r="F664" s="35"/>
      <c r="G664" s="35"/>
      <c r="H664" s="155"/>
      <c r="I664" s="155"/>
      <c r="J664" s="8"/>
      <c r="K664" s="8"/>
      <c r="L664" s="8"/>
      <c r="M664" s="8"/>
      <c r="N664" s="8"/>
      <c r="O664" s="8"/>
      <c r="P664" s="8"/>
      <c r="Q664" s="8"/>
      <c r="R664" s="8"/>
      <c r="S664" s="8"/>
      <c r="T664" s="8"/>
      <c r="U664" s="8"/>
      <c r="V664" s="8"/>
      <c r="W664" s="8"/>
      <c r="X664" s="8"/>
      <c r="Y664" s="8"/>
      <c r="Z664" s="8"/>
    </row>
    <row r="665" spans="1:26" ht="12.75" customHeight="1" x14ac:dyDescent="0.15">
      <c r="A665" s="8"/>
      <c r="B665" s="83"/>
      <c r="C665" s="34"/>
      <c r="D665" s="150"/>
      <c r="E665" s="35"/>
      <c r="F665" s="35"/>
      <c r="G665" s="35"/>
      <c r="H665" s="155"/>
      <c r="I665" s="155"/>
      <c r="J665" s="8"/>
      <c r="K665" s="8"/>
      <c r="L665" s="8"/>
      <c r="M665" s="8"/>
      <c r="N665" s="8"/>
      <c r="O665" s="8"/>
      <c r="P665" s="8"/>
      <c r="Q665" s="8"/>
      <c r="R665" s="8"/>
      <c r="S665" s="8"/>
      <c r="T665" s="8"/>
      <c r="U665" s="8"/>
      <c r="V665" s="8"/>
      <c r="W665" s="8"/>
      <c r="X665" s="8"/>
      <c r="Y665" s="8"/>
      <c r="Z665" s="8"/>
    </row>
    <row r="666" spans="1:26" ht="12.75" customHeight="1" x14ac:dyDescent="0.15">
      <c r="A666" s="8"/>
      <c r="B666" s="83"/>
      <c r="C666" s="34"/>
      <c r="D666" s="150"/>
      <c r="E666" s="35"/>
      <c r="F666" s="35"/>
      <c r="G666" s="35"/>
      <c r="H666" s="155"/>
      <c r="I666" s="155"/>
      <c r="J666" s="8"/>
      <c r="K666" s="8"/>
      <c r="L666" s="8"/>
      <c r="M666" s="8"/>
      <c r="N666" s="8"/>
      <c r="O666" s="8"/>
      <c r="P666" s="8"/>
      <c r="Q666" s="8"/>
      <c r="R666" s="8"/>
      <c r="S666" s="8"/>
      <c r="T666" s="8"/>
      <c r="U666" s="8"/>
      <c r="V666" s="8"/>
      <c r="W666" s="8"/>
      <c r="X666" s="8"/>
      <c r="Y666" s="8"/>
      <c r="Z666" s="8"/>
    </row>
    <row r="667" spans="1:26" ht="12.75" customHeight="1" x14ac:dyDescent="0.15">
      <c r="A667" s="8"/>
      <c r="B667" s="83"/>
      <c r="C667" s="34"/>
      <c r="D667" s="150"/>
      <c r="E667" s="35"/>
      <c r="F667" s="35"/>
      <c r="G667" s="35"/>
      <c r="H667" s="155"/>
      <c r="I667" s="155"/>
      <c r="J667" s="8"/>
      <c r="K667" s="8"/>
      <c r="L667" s="8"/>
      <c r="M667" s="8"/>
      <c r="N667" s="8"/>
      <c r="O667" s="8"/>
      <c r="P667" s="8"/>
      <c r="Q667" s="8"/>
      <c r="R667" s="8"/>
      <c r="S667" s="8"/>
      <c r="T667" s="8"/>
      <c r="U667" s="8"/>
      <c r="V667" s="8"/>
      <c r="W667" s="8"/>
      <c r="X667" s="8"/>
      <c r="Y667" s="8"/>
      <c r="Z667" s="8"/>
    </row>
    <row r="668" spans="1:26" ht="12.75" customHeight="1" x14ac:dyDescent="0.15">
      <c r="A668" s="8"/>
      <c r="B668" s="83"/>
      <c r="C668" s="34"/>
      <c r="D668" s="150"/>
      <c r="E668" s="35"/>
      <c r="F668" s="35"/>
      <c r="G668" s="35"/>
      <c r="H668" s="155"/>
      <c r="I668" s="155"/>
      <c r="J668" s="8"/>
      <c r="K668" s="8"/>
      <c r="L668" s="8"/>
      <c r="M668" s="8"/>
      <c r="N668" s="8"/>
      <c r="O668" s="8"/>
      <c r="P668" s="8"/>
      <c r="Q668" s="8"/>
      <c r="R668" s="8"/>
      <c r="S668" s="8"/>
      <c r="T668" s="8"/>
      <c r="U668" s="8"/>
      <c r="V668" s="8"/>
      <c r="W668" s="8"/>
      <c r="X668" s="8"/>
      <c r="Y668" s="8"/>
      <c r="Z668" s="8"/>
    </row>
    <row r="669" spans="1:26" ht="12.75" customHeight="1" x14ac:dyDescent="0.15">
      <c r="A669" s="8"/>
      <c r="B669" s="83"/>
      <c r="C669" s="34"/>
      <c r="D669" s="150"/>
      <c r="E669" s="35"/>
      <c r="F669" s="35"/>
      <c r="G669" s="35"/>
      <c r="H669" s="155"/>
      <c r="I669" s="155"/>
      <c r="J669" s="8"/>
      <c r="K669" s="8"/>
      <c r="L669" s="8"/>
      <c r="M669" s="8"/>
      <c r="N669" s="8"/>
      <c r="O669" s="8"/>
      <c r="P669" s="8"/>
      <c r="Q669" s="8"/>
      <c r="R669" s="8"/>
      <c r="S669" s="8"/>
      <c r="T669" s="8"/>
      <c r="U669" s="8"/>
      <c r="V669" s="8"/>
      <c r="W669" s="8"/>
      <c r="X669" s="8"/>
      <c r="Y669" s="8"/>
      <c r="Z669" s="8"/>
    </row>
    <row r="670" spans="1:26" ht="12.75" customHeight="1" x14ac:dyDescent="0.15">
      <c r="A670" s="8"/>
      <c r="B670" s="83"/>
      <c r="C670" s="34"/>
      <c r="D670" s="150"/>
      <c r="E670" s="35"/>
      <c r="F670" s="35"/>
      <c r="G670" s="35"/>
      <c r="H670" s="155"/>
      <c r="I670" s="155"/>
      <c r="J670" s="8"/>
      <c r="K670" s="8"/>
      <c r="L670" s="8"/>
      <c r="M670" s="8"/>
      <c r="N670" s="8"/>
      <c r="O670" s="8"/>
      <c r="P670" s="8"/>
      <c r="Q670" s="8"/>
      <c r="R670" s="8"/>
      <c r="S670" s="8"/>
      <c r="T670" s="8"/>
      <c r="U670" s="8"/>
      <c r="V670" s="8"/>
      <c r="W670" s="8"/>
      <c r="X670" s="8"/>
      <c r="Y670" s="8"/>
      <c r="Z670" s="8"/>
    </row>
    <row r="671" spans="1:26" ht="12.75" customHeight="1" x14ac:dyDescent="0.15">
      <c r="A671" s="8"/>
      <c r="B671" s="83"/>
      <c r="C671" s="34"/>
      <c r="D671" s="150"/>
      <c r="E671" s="35"/>
      <c r="F671" s="35"/>
      <c r="G671" s="35"/>
      <c r="H671" s="155"/>
      <c r="I671" s="155"/>
      <c r="J671" s="8"/>
      <c r="K671" s="8"/>
      <c r="L671" s="8"/>
      <c r="M671" s="8"/>
      <c r="N671" s="8"/>
      <c r="O671" s="8"/>
      <c r="P671" s="8"/>
      <c r="Q671" s="8"/>
      <c r="R671" s="8"/>
      <c r="S671" s="8"/>
      <c r="T671" s="8"/>
      <c r="U671" s="8"/>
      <c r="V671" s="8"/>
      <c r="W671" s="8"/>
      <c r="X671" s="8"/>
      <c r="Y671" s="8"/>
      <c r="Z671" s="8"/>
    </row>
    <row r="672" spans="1:26" ht="12.75" customHeight="1" x14ac:dyDescent="0.15">
      <c r="A672" s="8"/>
      <c r="B672" s="83"/>
      <c r="C672" s="34"/>
      <c r="D672" s="150"/>
      <c r="E672" s="35"/>
      <c r="F672" s="35"/>
      <c r="G672" s="35"/>
      <c r="H672" s="155"/>
      <c r="I672" s="155"/>
      <c r="J672" s="8"/>
      <c r="K672" s="8"/>
      <c r="L672" s="8"/>
      <c r="M672" s="8"/>
      <c r="N672" s="8"/>
      <c r="O672" s="8"/>
      <c r="P672" s="8"/>
      <c r="Q672" s="8"/>
      <c r="R672" s="8"/>
      <c r="S672" s="8"/>
      <c r="T672" s="8"/>
      <c r="U672" s="8"/>
      <c r="V672" s="8"/>
      <c r="W672" s="8"/>
      <c r="X672" s="8"/>
      <c r="Y672" s="8"/>
      <c r="Z672" s="8"/>
    </row>
    <row r="673" spans="1:26" ht="12.75" customHeight="1" x14ac:dyDescent="0.15">
      <c r="A673" s="8"/>
      <c r="B673" s="83"/>
      <c r="C673" s="34"/>
      <c r="D673" s="150"/>
      <c r="E673" s="35"/>
      <c r="F673" s="35"/>
      <c r="G673" s="35"/>
      <c r="H673" s="155"/>
      <c r="I673" s="155"/>
      <c r="J673" s="8"/>
      <c r="K673" s="8"/>
      <c r="L673" s="8"/>
      <c r="M673" s="8"/>
      <c r="N673" s="8"/>
      <c r="O673" s="8"/>
      <c r="P673" s="8"/>
      <c r="Q673" s="8"/>
      <c r="R673" s="8"/>
      <c r="S673" s="8"/>
      <c r="T673" s="8"/>
      <c r="U673" s="8"/>
      <c r="V673" s="8"/>
      <c r="W673" s="8"/>
      <c r="X673" s="8"/>
      <c r="Y673" s="8"/>
      <c r="Z673" s="8"/>
    </row>
    <row r="674" spans="1:26" ht="12.75" customHeight="1" x14ac:dyDescent="0.15">
      <c r="A674" s="8"/>
      <c r="B674" s="83"/>
      <c r="C674" s="34"/>
      <c r="D674" s="150"/>
      <c r="E674" s="35"/>
      <c r="F674" s="35"/>
      <c r="G674" s="35"/>
      <c r="H674" s="155"/>
      <c r="I674" s="155"/>
      <c r="J674" s="8"/>
      <c r="K674" s="8"/>
      <c r="L674" s="8"/>
      <c r="M674" s="8"/>
      <c r="N674" s="8"/>
      <c r="O674" s="8"/>
      <c r="P674" s="8"/>
      <c r="Q674" s="8"/>
      <c r="R674" s="8"/>
      <c r="S674" s="8"/>
      <c r="T674" s="8"/>
      <c r="U674" s="8"/>
      <c r="V674" s="8"/>
      <c r="W674" s="8"/>
      <c r="X674" s="8"/>
      <c r="Y674" s="8"/>
      <c r="Z674" s="8"/>
    </row>
    <row r="675" spans="1:26" ht="12.75" customHeight="1" x14ac:dyDescent="0.15">
      <c r="A675" s="8"/>
      <c r="B675" s="83"/>
      <c r="C675" s="34"/>
      <c r="D675" s="150"/>
      <c r="E675" s="35"/>
      <c r="F675" s="35"/>
      <c r="G675" s="35"/>
      <c r="H675" s="155"/>
      <c r="I675" s="155"/>
      <c r="J675" s="8"/>
      <c r="K675" s="8"/>
      <c r="L675" s="8"/>
      <c r="M675" s="8"/>
      <c r="N675" s="8"/>
      <c r="O675" s="8"/>
      <c r="P675" s="8"/>
      <c r="Q675" s="8"/>
      <c r="R675" s="8"/>
      <c r="S675" s="8"/>
      <c r="T675" s="8"/>
      <c r="U675" s="8"/>
      <c r="V675" s="8"/>
      <c r="W675" s="8"/>
      <c r="X675" s="8"/>
      <c r="Y675" s="8"/>
      <c r="Z675" s="8"/>
    </row>
    <row r="676" spans="1:26" ht="12.75" customHeight="1" x14ac:dyDescent="0.15">
      <c r="A676" s="8"/>
      <c r="B676" s="83"/>
      <c r="C676" s="34"/>
      <c r="D676" s="150"/>
      <c r="E676" s="35"/>
      <c r="F676" s="35"/>
      <c r="G676" s="35"/>
      <c r="H676" s="155"/>
      <c r="I676" s="155"/>
      <c r="J676" s="8"/>
      <c r="K676" s="8"/>
      <c r="L676" s="8"/>
      <c r="M676" s="8"/>
      <c r="N676" s="8"/>
      <c r="O676" s="8"/>
      <c r="P676" s="8"/>
      <c r="Q676" s="8"/>
      <c r="R676" s="8"/>
      <c r="S676" s="8"/>
      <c r="T676" s="8"/>
      <c r="U676" s="8"/>
      <c r="V676" s="8"/>
      <c r="W676" s="8"/>
      <c r="X676" s="8"/>
      <c r="Y676" s="8"/>
      <c r="Z676" s="8"/>
    </row>
    <row r="677" spans="1:26" ht="12.75" customHeight="1" x14ac:dyDescent="0.15">
      <c r="A677" s="8"/>
      <c r="B677" s="83"/>
      <c r="C677" s="34"/>
      <c r="D677" s="150"/>
      <c r="E677" s="35"/>
      <c r="F677" s="35"/>
      <c r="G677" s="35"/>
      <c r="H677" s="155"/>
      <c r="I677" s="155"/>
      <c r="J677" s="8"/>
      <c r="K677" s="8"/>
      <c r="L677" s="8"/>
      <c r="M677" s="8"/>
      <c r="N677" s="8"/>
      <c r="O677" s="8"/>
      <c r="P677" s="8"/>
      <c r="Q677" s="8"/>
      <c r="R677" s="8"/>
      <c r="S677" s="8"/>
      <c r="T677" s="8"/>
      <c r="U677" s="8"/>
      <c r="V677" s="8"/>
      <c r="W677" s="8"/>
      <c r="X677" s="8"/>
      <c r="Y677" s="8"/>
      <c r="Z677" s="8"/>
    </row>
    <row r="678" spans="1:26" ht="12.75" customHeight="1" x14ac:dyDescent="0.15">
      <c r="A678" s="8"/>
      <c r="B678" s="83"/>
      <c r="C678" s="34"/>
      <c r="D678" s="150"/>
      <c r="E678" s="35"/>
      <c r="F678" s="35"/>
      <c r="G678" s="35"/>
      <c r="H678" s="155"/>
      <c r="I678" s="155"/>
      <c r="J678" s="8"/>
      <c r="K678" s="8"/>
      <c r="L678" s="8"/>
      <c r="M678" s="8"/>
      <c r="N678" s="8"/>
      <c r="O678" s="8"/>
      <c r="P678" s="8"/>
      <c r="Q678" s="8"/>
      <c r="R678" s="8"/>
      <c r="S678" s="8"/>
      <c r="T678" s="8"/>
      <c r="U678" s="8"/>
      <c r="V678" s="8"/>
      <c r="W678" s="8"/>
      <c r="X678" s="8"/>
      <c r="Y678" s="8"/>
      <c r="Z678" s="8"/>
    </row>
    <row r="679" spans="1:26" ht="12.75" customHeight="1" x14ac:dyDescent="0.15">
      <c r="A679" s="8"/>
      <c r="B679" s="83"/>
      <c r="C679" s="34"/>
      <c r="D679" s="150"/>
      <c r="E679" s="35"/>
      <c r="F679" s="35"/>
      <c r="G679" s="35"/>
      <c r="H679" s="155"/>
      <c r="I679" s="155"/>
      <c r="J679" s="8"/>
      <c r="K679" s="8"/>
      <c r="L679" s="8"/>
      <c r="M679" s="8"/>
      <c r="N679" s="8"/>
      <c r="O679" s="8"/>
      <c r="P679" s="8"/>
      <c r="Q679" s="8"/>
      <c r="R679" s="8"/>
      <c r="S679" s="8"/>
      <c r="T679" s="8"/>
      <c r="U679" s="8"/>
      <c r="V679" s="8"/>
      <c r="W679" s="8"/>
      <c r="X679" s="8"/>
      <c r="Y679" s="8"/>
      <c r="Z679" s="8"/>
    </row>
    <row r="680" spans="1:26" ht="12.75" customHeight="1" x14ac:dyDescent="0.15">
      <c r="A680" s="8"/>
      <c r="B680" s="83"/>
      <c r="C680" s="34"/>
      <c r="D680" s="150"/>
      <c r="E680" s="35"/>
      <c r="F680" s="35"/>
      <c r="G680" s="35"/>
      <c r="H680" s="155"/>
      <c r="I680" s="155"/>
      <c r="J680" s="8"/>
      <c r="K680" s="8"/>
      <c r="L680" s="8"/>
      <c r="M680" s="8"/>
      <c r="N680" s="8"/>
      <c r="O680" s="8"/>
      <c r="P680" s="8"/>
      <c r="Q680" s="8"/>
      <c r="R680" s="8"/>
      <c r="S680" s="8"/>
      <c r="T680" s="8"/>
      <c r="U680" s="8"/>
      <c r="V680" s="8"/>
      <c r="W680" s="8"/>
      <c r="X680" s="8"/>
      <c r="Y680" s="8"/>
      <c r="Z680" s="8"/>
    </row>
    <row r="681" spans="1:26" ht="12.75" customHeight="1" x14ac:dyDescent="0.15">
      <c r="A681" s="8"/>
      <c r="B681" s="83"/>
      <c r="C681" s="34"/>
      <c r="D681" s="150"/>
      <c r="E681" s="35"/>
      <c r="F681" s="35"/>
      <c r="G681" s="35"/>
      <c r="H681" s="155"/>
      <c r="I681" s="155"/>
      <c r="J681" s="8"/>
      <c r="K681" s="8"/>
      <c r="L681" s="8"/>
      <c r="M681" s="8"/>
      <c r="N681" s="8"/>
      <c r="O681" s="8"/>
      <c r="P681" s="8"/>
      <c r="Q681" s="8"/>
      <c r="R681" s="8"/>
      <c r="S681" s="8"/>
      <c r="T681" s="8"/>
      <c r="U681" s="8"/>
      <c r="V681" s="8"/>
      <c r="W681" s="8"/>
      <c r="X681" s="8"/>
      <c r="Y681" s="8"/>
      <c r="Z681" s="8"/>
    </row>
    <row r="682" spans="1:26" ht="12.75" customHeight="1" x14ac:dyDescent="0.15">
      <c r="A682" s="8"/>
      <c r="B682" s="83"/>
      <c r="C682" s="34"/>
      <c r="D682" s="150"/>
      <c r="E682" s="35"/>
      <c r="F682" s="35"/>
      <c r="G682" s="35"/>
      <c r="H682" s="155"/>
      <c r="I682" s="155"/>
      <c r="J682" s="8"/>
      <c r="K682" s="8"/>
      <c r="L682" s="8"/>
      <c r="M682" s="8"/>
      <c r="N682" s="8"/>
      <c r="O682" s="8"/>
      <c r="P682" s="8"/>
      <c r="Q682" s="8"/>
      <c r="R682" s="8"/>
      <c r="S682" s="8"/>
      <c r="T682" s="8"/>
      <c r="U682" s="8"/>
      <c r="V682" s="8"/>
      <c r="W682" s="8"/>
      <c r="X682" s="8"/>
      <c r="Y682" s="8"/>
      <c r="Z682" s="8"/>
    </row>
    <row r="683" spans="1:26" ht="12.75" customHeight="1" x14ac:dyDescent="0.15">
      <c r="A683" s="8"/>
      <c r="B683" s="83"/>
      <c r="C683" s="34"/>
      <c r="D683" s="150"/>
      <c r="E683" s="35"/>
      <c r="F683" s="35"/>
      <c r="G683" s="35"/>
      <c r="H683" s="155"/>
      <c r="I683" s="155"/>
      <c r="J683" s="8"/>
      <c r="K683" s="8"/>
      <c r="L683" s="8"/>
      <c r="M683" s="8"/>
      <c r="N683" s="8"/>
      <c r="O683" s="8"/>
      <c r="P683" s="8"/>
      <c r="Q683" s="8"/>
      <c r="R683" s="8"/>
      <c r="S683" s="8"/>
      <c r="T683" s="8"/>
      <c r="U683" s="8"/>
      <c r="V683" s="8"/>
      <c r="W683" s="8"/>
      <c r="X683" s="8"/>
      <c r="Y683" s="8"/>
      <c r="Z683" s="8"/>
    </row>
    <row r="684" spans="1:26" ht="12.75" customHeight="1" x14ac:dyDescent="0.15">
      <c r="A684" s="8"/>
      <c r="B684" s="83"/>
      <c r="C684" s="34"/>
      <c r="D684" s="150"/>
      <c r="E684" s="35"/>
      <c r="F684" s="35"/>
      <c r="G684" s="35"/>
      <c r="H684" s="155"/>
      <c r="I684" s="155"/>
      <c r="J684" s="8"/>
      <c r="K684" s="8"/>
      <c r="L684" s="8"/>
      <c r="M684" s="8"/>
      <c r="N684" s="8"/>
      <c r="O684" s="8"/>
      <c r="P684" s="8"/>
      <c r="Q684" s="8"/>
      <c r="R684" s="8"/>
      <c r="S684" s="8"/>
      <c r="T684" s="8"/>
      <c r="U684" s="8"/>
      <c r="V684" s="8"/>
      <c r="W684" s="8"/>
      <c r="X684" s="8"/>
      <c r="Y684" s="8"/>
      <c r="Z684" s="8"/>
    </row>
    <row r="685" spans="1:26" ht="12.75" customHeight="1" x14ac:dyDescent="0.15">
      <c r="A685" s="8"/>
      <c r="B685" s="83"/>
      <c r="C685" s="34"/>
      <c r="D685" s="150"/>
      <c r="E685" s="35"/>
      <c r="F685" s="35"/>
      <c r="G685" s="35"/>
      <c r="H685" s="155"/>
      <c r="I685" s="155"/>
      <c r="J685" s="8"/>
      <c r="K685" s="8"/>
      <c r="L685" s="8"/>
      <c r="M685" s="8"/>
      <c r="N685" s="8"/>
      <c r="O685" s="8"/>
      <c r="P685" s="8"/>
      <c r="Q685" s="8"/>
      <c r="R685" s="8"/>
      <c r="S685" s="8"/>
      <c r="T685" s="8"/>
      <c r="U685" s="8"/>
      <c r="V685" s="8"/>
      <c r="W685" s="8"/>
      <c r="X685" s="8"/>
      <c r="Y685" s="8"/>
      <c r="Z685" s="8"/>
    </row>
    <row r="686" spans="1:26" ht="12.75" customHeight="1" x14ac:dyDescent="0.15">
      <c r="A686" s="8"/>
      <c r="B686" s="83"/>
      <c r="C686" s="34"/>
      <c r="D686" s="150"/>
      <c r="E686" s="35"/>
      <c r="F686" s="35"/>
      <c r="G686" s="35"/>
      <c r="H686" s="155"/>
      <c r="I686" s="155"/>
      <c r="J686" s="8"/>
      <c r="K686" s="8"/>
      <c r="L686" s="8"/>
      <c r="M686" s="8"/>
      <c r="N686" s="8"/>
      <c r="O686" s="8"/>
      <c r="P686" s="8"/>
      <c r="Q686" s="8"/>
      <c r="R686" s="8"/>
      <c r="S686" s="8"/>
      <c r="T686" s="8"/>
      <c r="U686" s="8"/>
      <c r="V686" s="8"/>
      <c r="W686" s="8"/>
      <c r="X686" s="8"/>
      <c r="Y686" s="8"/>
      <c r="Z686" s="8"/>
    </row>
    <row r="687" spans="1:26" ht="12.75" customHeight="1" x14ac:dyDescent="0.15">
      <c r="A687" s="8"/>
      <c r="B687" s="83"/>
      <c r="C687" s="34"/>
      <c r="D687" s="150"/>
      <c r="E687" s="35"/>
      <c r="F687" s="35"/>
      <c r="G687" s="35"/>
      <c r="H687" s="155"/>
      <c r="I687" s="155"/>
      <c r="J687" s="8"/>
      <c r="K687" s="8"/>
      <c r="L687" s="8"/>
      <c r="M687" s="8"/>
      <c r="N687" s="8"/>
      <c r="O687" s="8"/>
      <c r="P687" s="8"/>
      <c r="Q687" s="8"/>
      <c r="R687" s="8"/>
      <c r="S687" s="8"/>
      <c r="T687" s="8"/>
      <c r="U687" s="8"/>
      <c r="V687" s="8"/>
      <c r="W687" s="8"/>
      <c r="X687" s="8"/>
      <c r="Y687" s="8"/>
      <c r="Z687" s="8"/>
    </row>
    <row r="688" spans="1:26" ht="12.75" customHeight="1" x14ac:dyDescent="0.15">
      <c r="A688" s="8"/>
      <c r="B688" s="83"/>
      <c r="C688" s="34"/>
      <c r="D688" s="150"/>
      <c r="E688" s="35"/>
      <c r="F688" s="35"/>
      <c r="G688" s="35"/>
      <c r="H688" s="155"/>
      <c r="I688" s="155"/>
      <c r="J688" s="8"/>
      <c r="K688" s="8"/>
      <c r="L688" s="8"/>
      <c r="M688" s="8"/>
      <c r="N688" s="8"/>
      <c r="O688" s="8"/>
      <c r="P688" s="8"/>
      <c r="Q688" s="8"/>
      <c r="R688" s="8"/>
      <c r="S688" s="8"/>
      <c r="T688" s="8"/>
      <c r="U688" s="8"/>
      <c r="V688" s="8"/>
      <c r="W688" s="8"/>
      <c r="X688" s="8"/>
      <c r="Y688" s="8"/>
      <c r="Z688" s="8"/>
    </row>
    <row r="689" spans="1:26" ht="12.75" customHeight="1" x14ac:dyDescent="0.15">
      <c r="A689" s="8"/>
      <c r="B689" s="83"/>
      <c r="C689" s="34"/>
      <c r="D689" s="150"/>
      <c r="E689" s="35"/>
      <c r="F689" s="35"/>
      <c r="G689" s="35"/>
      <c r="H689" s="155"/>
      <c r="I689" s="155"/>
      <c r="J689" s="8"/>
      <c r="K689" s="8"/>
      <c r="L689" s="8"/>
      <c r="M689" s="8"/>
      <c r="N689" s="8"/>
      <c r="O689" s="8"/>
      <c r="P689" s="8"/>
      <c r="Q689" s="8"/>
      <c r="R689" s="8"/>
      <c r="S689" s="8"/>
      <c r="T689" s="8"/>
      <c r="U689" s="8"/>
      <c r="V689" s="8"/>
      <c r="W689" s="8"/>
      <c r="X689" s="8"/>
      <c r="Y689" s="8"/>
      <c r="Z689" s="8"/>
    </row>
    <row r="690" spans="1:26" ht="12.75" customHeight="1" x14ac:dyDescent="0.15">
      <c r="A690" s="8"/>
      <c r="B690" s="83"/>
      <c r="C690" s="34"/>
      <c r="D690" s="150"/>
      <c r="E690" s="35"/>
      <c r="F690" s="35"/>
      <c r="G690" s="35"/>
      <c r="H690" s="155"/>
      <c r="I690" s="155"/>
      <c r="J690" s="8"/>
      <c r="K690" s="8"/>
      <c r="L690" s="8"/>
      <c r="M690" s="8"/>
      <c r="N690" s="8"/>
      <c r="O690" s="8"/>
      <c r="P690" s="8"/>
      <c r="Q690" s="8"/>
      <c r="R690" s="8"/>
      <c r="S690" s="8"/>
      <c r="T690" s="8"/>
      <c r="U690" s="8"/>
      <c r="V690" s="8"/>
      <c r="W690" s="8"/>
      <c r="X690" s="8"/>
      <c r="Y690" s="8"/>
      <c r="Z690" s="8"/>
    </row>
    <row r="691" spans="1:26" ht="12.75" customHeight="1" x14ac:dyDescent="0.15">
      <c r="A691" s="8"/>
      <c r="B691" s="83"/>
      <c r="C691" s="34"/>
      <c r="D691" s="150"/>
      <c r="E691" s="35"/>
      <c r="F691" s="35"/>
      <c r="G691" s="35"/>
      <c r="H691" s="155"/>
      <c r="I691" s="155"/>
      <c r="J691" s="8"/>
      <c r="K691" s="8"/>
      <c r="L691" s="8"/>
      <c r="M691" s="8"/>
      <c r="N691" s="8"/>
      <c r="O691" s="8"/>
      <c r="P691" s="8"/>
      <c r="Q691" s="8"/>
      <c r="R691" s="8"/>
      <c r="S691" s="8"/>
      <c r="T691" s="8"/>
      <c r="U691" s="8"/>
      <c r="V691" s="8"/>
      <c r="W691" s="8"/>
      <c r="X691" s="8"/>
      <c r="Y691" s="8"/>
      <c r="Z691" s="8"/>
    </row>
    <row r="692" spans="1:26" ht="12.75" customHeight="1" x14ac:dyDescent="0.15">
      <c r="A692" s="8"/>
      <c r="B692" s="83"/>
      <c r="C692" s="34"/>
      <c r="D692" s="150"/>
      <c r="E692" s="35"/>
      <c r="F692" s="35"/>
      <c r="G692" s="35"/>
      <c r="H692" s="155"/>
      <c r="I692" s="155"/>
      <c r="J692" s="8"/>
      <c r="K692" s="8"/>
      <c r="L692" s="8"/>
      <c r="M692" s="8"/>
      <c r="N692" s="8"/>
      <c r="O692" s="8"/>
      <c r="P692" s="8"/>
      <c r="Q692" s="8"/>
      <c r="R692" s="8"/>
      <c r="S692" s="8"/>
      <c r="T692" s="8"/>
      <c r="U692" s="8"/>
      <c r="V692" s="8"/>
      <c r="W692" s="8"/>
      <c r="X692" s="8"/>
      <c r="Y692" s="8"/>
      <c r="Z692" s="8"/>
    </row>
    <row r="693" spans="1:26" ht="12.75" customHeight="1" x14ac:dyDescent="0.15">
      <c r="A693" s="8"/>
      <c r="B693" s="83"/>
      <c r="C693" s="34"/>
      <c r="D693" s="150"/>
      <c r="E693" s="35"/>
      <c r="F693" s="35"/>
      <c r="G693" s="35"/>
      <c r="H693" s="155"/>
      <c r="I693" s="155"/>
      <c r="J693" s="8"/>
      <c r="K693" s="8"/>
      <c r="L693" s="8"/>
      <c r="M693" s="8"/>
      <c r="N693" s="8"/>
      <c r="O693" s="8"/>
      <c r="P693" s="8"/>
      <c r="Q693" s="8"/>
      <c r="R693" s="8"/>
      <c r="S693" s="8"/>
      <c r="T693" s="8"/>
      <c r="U693" s="8"/>
      <c r="V693" s="8"/>
      <c r="W693" s="8"/>
      <c r="X693" s="8"/>
      <c r="Y693" s="8"/>
      <c r="Z693" s="8"/>
    </row>
    <row r="694" spans="1:26" ht="12.75" customHeight="1" x14ac:dyDescent="0.15">
      <c r="A694" s="8"/>
      <c r="B694" s="83"/>
      <c r="C694" s="34"/>
      <c r="D694" s="150"/>
      <c r="E694" s="35"/>
      <c r="F694" s="35"/>
      <c r="G694" s="35"/>
      <c r="H694" s="155"/>
      <c r="I694" s="155"/>
      <c r="J694" s="8"/>
      <c r="K694" s="8"/>
      <c r="L694" s="8"/>
      <c r="M694" s="8"/>
      <c r="N694" s="8"/>
      <c r="O694" s="8"/>
      <c r="P694" s="8"/>
      <c r="Q694" s="8"/>
      <c r="R694" s="8"/>
      <c r="S694" s="8"/>
      <c r="T694" s="8"/>
      <c r="U694" s="8"/>
      <c r="V694" s="8"/>
      <c r="W694" s="8"/>
      <c r="X694" s="8"/>
      <c r="Y694" s="8"/>
      <c r="Z694" s="8"/>
    </row>
    <row r="695" spans="1:26" ht="12.75" customHeight="1" x14ac:dyDescent="0.15">
      <c r="A695" s="8"/>
      <c r="B695" s="83"/>
      <c r="C695" s="34"/>
      <c r="D695" s="150"/>
      <c r="E695" s="35"/>
      <c r="F695" s="35"/>
      <c r="G695" s="35"/>
      <c r="H695" s="155"/>
      <c r="I695" s="155"/>
      <c r="J695" s="8"/>
      <c r="K695" s="8"/>
      <c r="L695" s="8"/>
      <c r="M695" s="8"/>
      <c r="N695" s="8"/>
      <c r="O695" s="8"/>
      <c r="P695" s="8"/>
      <c r="Q695" s="8"/>
      <c r="R695" s="8"/>
      <c r="S695" s="8"/>
      <c r="T695" s="8"/>
      <c r="U695" s="8"/>
      <c r="V695" s="8"/>
      <c r="W695" s="8"/>
      <c r="X695" s="8"/>
      <c r="Y695" s="8"/>
      <c r="Z695" s="8"/>
    </row>
    <row r="696" spans="1:26" ht="12.75" customHeight="1" x14ac:dyDescent="0.15">
      <c r="A696" s="8"/>
      <c r="B696" s="83"/>
      <c r="C696" s="34"/>
      <c r="D696" s="150"/>
      <c r="E696" s="35"/>
      <c r="F696" s="35"/>
      <c r="G696" s="35"/>
      <c r="H696" s="155"/>
      <c r="I696" s="155"/>
      <c r="J696" s="8"/>
      <c r="K696" s="8"/>
      <c r="L696" s="8"/>
      <c r="M696" s="8"/>
      <c r="N696" s="8"/>
      <c r="O696" s="8"/>
      <c r="P696" s="8"/>
      <c r="Q696" s="8"/>
      <c r="R696" s="8"/>
      <c r="S696" s="8"/>
      <c r="T696" s="8"/>
      <c r="U696" s="8"/>
      <c r="V696" s="8"/>
      <c r="W696" s="8"/>
      <c r="X696" s="8"/>
      <c r="Y696" s="8"/>
      <c r="Z696" s="8"/>
    </row>
    <row r="697" spans="1:26" ht="12.75" customHeight="1" x14ac:dyDescent="0.15">
      <c r="A697" s="8"/>
      <c r="B697" s="83"/>
      <c r="C697" s="34"/>
      <c r="D697" s="150"/>
      <c r="E697" s="35"/>
      <c r="F697" s="35"/>
      <c r="G697" s="35"/>
      <c r="H697" s="155"/>
      <c r="I697" s="155"/>
      <c r="J697" s="8"/>
      <c r="K697" s="8"/>
      <c r="L697" s="8"/>
      <c r="M697" s="8"/>
      <c r="N697" s="8"/>
      <c r="O697" s="8"/>
      <c r="P697" s="8"/>
      <c r="Q697" s="8"/>
      <c r="R697" s="8"/>
      <c r="S697" s="8"/>
      <c r="T697" s="8"/>
      <c r="U697" s="8"/>
      <c r="V697" s="8"/>
      <c r="W697" s="8"/>
      <c r="X697" s="8"/>
      <c r="Y697" s="8"/>
      <c r="Z697" s="8"/>
    </row>
    <row r="698" spans="1:26" ht="12.75" customHeight="1" x14ac:dyDescent="0.15">
      <c r="A698" s="8"/>
      <c r="B698" s="83"/>
      <c r="C698" s="34"/>
      <c r="D698" s="150"/>
      <c r="E698" s="35"/>
      <c r="F698" s="35"/>
      <c r="G698" s="35"/>
      <c r="H698" s="155"/>
      <c r="I698" s="155"/>
      <c r="J698" s="8"/>
      <c r="K698" s="8"/>
      <c r="L698" s="8"/>
      <c r="M698" s="8"/>
      <c r="N698" s="8"/>
      <c r="O698" s="8"/>
      <c r="P698" s="8"/>
      <c r="Q698" s="8"/>
      <c r="R698" s="8"/>
      <c r="S698" s="8"/>
      <c r="T698" s="8"/>
      <c r="U698" s="8"/>
      <c r="V698" s="8"/>
      <c r="W698" s="8"/>
      <c r="X698" s="8"/>
      <c r="Y698" s="8"/>
      <c r="Z698" s="8"/>
    </row>
    <row r="699" spans="1:26" ht="12.75" customHeight="1" x14ac:dyDescent="0.15">
      <c r="A699" s="8"/>
      <c r="B699" s="83"/>
      <c r="C699" s="34"/>
      <c r="D699" s="150"/>
      <c r="E699" s="35"/>
      <c r="F699" s="35"/>
      <c r="G699" s="35"/>
      <c r="H699" s="155"/>
      <c r="I699" s="155"/>
      <c r="J699" s="8"/>
      <c r="K699" s="8"/>
      <c r="L699" s="8"/>
      <c r="M699" s="8"/>
      <c r="N699" s="8"/>
      <c r="O699" s="8"/>
      <c r="P699" s="8"/>
      <c r="Q699" s="8"/>
      <c r="R699" s="8"/>
      <c r="S699" s="8"/>
      <c r="T699" s="8"/>
      <c r="U699" s="8"/>
      <c r="V699" s="8"/>
      <c r="W699" s="8"/>
      <c r="X699" s="8"/>
      <c r="Y699" s="8"/>
      <c r="Z699" s="8"/>
    </row>
    <row r="700" spans="1:26" ht="12.75" customHeight="1" x14ac:dyDescent="0.15">
      <c r="A700" s="8"/>
      <c r="B700" s="83"/>
      <c r="C700" s="34"/>
      <c r="D700" s="150"/>
      <c r="E700" s="35"/>
      <c r="F700" s="35"/>
      <c r="G700" s="35"/>
      <c r="H700" s="155"/>
      <c r="I700" s="155"/>
      <c r="J700" s="8"/>
      <c r="K700" s="8"/>
      <c r="L700" s="8"/>
      <c r="M700" s="8"/>
      <c r="N700" s="8"/>
      <c r="O700" s="8"/>
      <c r="P700" s="8"/>
      <c r="Q700" s="8"/>
      <c r="R700" s="8"/>
      <c r="S700" s="8"/>
      <c r="T700" s="8"/>
      <c r="U700" s="8"/>
      <c r="V700" s="8"/>
      <c r="W700" s="8"/>
      <c r="X700" s="8"/>
      <c r="Y700" s="8"/>
      <c r="Z700" s="8"/>
    </row>
    <row r="701" spans="1:26" ht="12.75" customHeight="1" x14ac:dyDescent="0.15">
      <c r="A701" s="8"/>
      <c r="B701" s="83"/>
      <c r="C701" s="34"/>
      <c r="D701" s="150"/>
      <c r="E701" s="35"/>
      <c r="F701" s="35"/>
      <c r="G701" s="35"/>
      <c r="H701" s="155"/>
      <c r="I701" s="155"/>
      <c r="J701" s="8"/>
      <c r="K701" s="8"/>
      <c r="L701" s="8"/>
      <c r="M701" s="8"/>
      <c r="N701" s="8"/>
      <c r="O701" s="8"/>
      <c r="P701" s="8"/>
      <c r="Q701" s="8"/>
      <c r="R701" s="8"/>
      <c r="S701" s="8"/>
      <c r="T701" s="8"/>
      <c r="U701" s="8"/>
      <c r="V701" s="8"/>
      <c r="W701" s="8"/>
      <c r="X701" s="8"/>
      <c r="Y701" s="8"/>
      <c r="Z701" s="8"/>
    </row>
    <row r="702" spans="1:26" ht="12.75" customHeight="1" x14ac:dyDescent="0.15">
      <c r="A702" s="8"/>
      <c r="B702" s="83"/>
      <c r="C702" s="34"/>
      <c r="D702" s="150"/>
      <c r="E702" s="35"/>
      <c r="F702" s="35"/>
      <c r="G702" s="35"/>
      <c r="H702" s="155"/>
      <c r="I702" s="155"/>
      <c r="J702" s="8"/>
      <c r="K702" s="8"/>
      <c r="L702" s="8"/>
      <c r="M702" s="8"/>
      <c r="N702" s="8"/>
      <c r="O702" s="8"/>
      <c r="P702" s="8"/>
      <c r="Q702" s="8"/>
      <c r="R702" s="8"/>
      <c r="S702" s="8"/>
      <c r="T702" s="8"/>
      <c r="U702" s="8"/>
      <c r="V702" s="8"/>
      <c r="W702" s="8"/>
      <c r="X702" s="8"/>
      <c r="Y702" s="8"/>
      <c r="Z702" s="8"/>
    </row>
    <row r="703" spans="1:26" ht="12.75" customHeight="1" x14ac:dyDescent="0.15">
      <c r="A703" s="8"/>
      <c r="B703" s="83"/>
      <c r="C703" s="34"/>
      <c r="D703" s="150"/>
      <c r="E703" s="35"/>
      <c r="F703" s="35"/>
      <c r="G703" s="35"/>
      <c r="H703" s="155"/>
      <c r="I703" s="155"/>
      <c r="J703" s="8"/>
      <c r="K703" s="8"/>
      <c r="L703" s="8"/>
      <c r="M703" s="8"/>
      <c r="N703" s="8"/>
      <c r="O703" s="8"/>
      <c r="P703" s="8"/>
      <c r="Q703" s="8"/>
      <c r="R703" s="8"/>
      <c r="S703" s="8"/>
      <c r="T703" s="8"/>
      <c r="U703" s="8"/>
      <c r="V703" s="8"/>
      <c r="W703" s="8"/>
      <c r="X703" s="8"/>
      <c r="Y703" s="8"/>
      <c r="Z703" s="8"/>
    </row>
    <row r="704" spans="1:26" ht="12.75" customHeight="1" x14ac:dyDescent="0.15">
      <c r="A704" s="8"/>
      <c r="B704" s="83"/>
      <c r="C704" s="34"/>
      <c r="D704" s="150"/>
      <c r="E704" s="35"/>
      <c r="F704" s="35"/>
      <c r="G704" s="35"/>
      <c r="H704" s="155"/>
      <c r="I704" s="155"/>
      <c r="J704" s="8"/>
      <c r="K704" s="8"/>
      <c r="L704" s="8"/>
      <c r="M704" s="8"/>
      <c r="N704" s="8"/>
      <c r="O704" s="8"/>
      <c r="P704" s="8"/>
      <c r="Q704" s="8"/>
      <c r="R704" s="8"/>
      <c r="S704" s="8"/>
      <c r="T704" s="8"/>
      <c r="U704" s="8"/>
      <c r="V704" s="8"/>
      <c r="W704" s="8"/>
      <c r="X704" s="8"/>
      <c r="Y704" s="8"/>
      <c r="Z704" s="8"/>
    </row>
    <row r="705" spans="1:26" ht="12.75" customHeight="1" x14ac:dyDescent="0.15">
      <c r="A705" s="8"/>
      <c r="B705" s="83"/>
      <c r="C705" s="34"/>
      <c r="D705" s="150"/>
      <c r="E705" s="35"/>
      <c r="F705" s="35"/>
      <c r="G705" s="35"/>
      <c r="H705" s="155"/>
      <c r="I705" s="155"/>
      <c r="J705" s="8"/>
      <c r="K705" s="8"/>
      <c r="L705" s="8"/>
      <c r="M705" s="8"/>
      <c r="N705" s="8"/>
      <c r="O705" s="8"/>
      <c r="P705" s="8"/>
      <c r="Q705" s="8"/>
      <c r="R705" s="8"/>
      <c r="S705" s="8"/>
      <c r="T705" s="8"/>
      <c r="U705" s="8"/>
      <c r="V705" s="8"/>
      <c r="W705" s="8"/>
      <c r="X705" s="8"/>
      <c r="Y705" s="8"/>
      <c r="Z705" s="8"/>
    </row>
    <row r="706" spans="1:26" ht="12.75" customHeight="1" x14ac:dyDescent="0.15">
      <c r="A706" s="8"/>
      <c r="B706" s="83"/>
      <c r="C706" s="34"/>
      <c r="D706" s="150"/>
      <c r="E706" s="35"/>
      <c r="F706" s="35"/>
      <c r="G706" s="35"/>
      <c r="H706" s="155"/>
      <c r="I706" s="155"/>
      <c r="J706" s="8"/>
      <c r="K706" s="8"/>
      <c r="L706" s="8"/>
      <c r="M706" s="8"/>
      <c r="N706" s="8"/>
      <c r="O706" s="8"/>
      <c r="P706" s="8"/>
      <c r="Q706" s="8"/>
      <c r="R706" s="8"/>
      <c r="S706" s="8"/>
      <c r="T706" s="8"/>
      <c r="U706" s="8"/>
      <c r="V706" s="8"/>
      <c r="W706" s="8"/>
      <c r="X706" s="8"/>
      <c r="Y706" s="8"/>
      <c r="Z706" s="8"/>
    </row>
    <row r="707" spans="1:26" ht="12.75" customHeight="1" x14ac:dyDescent="0.15">
      <c r="A707" s="8"/>
      <c r="B707" s="83"/>
      <c r="C707" s="34"/>
      <c r="D707" s="150"/>
      <c r="E707" s="35"/>
      <c r="F707" s="35"/>
      <c r="G707" s="35"/>
      <c r="H707" s="155"/>
      <c r="I707" s="155"/>
      <c r="J707" s="8"/>
      <c r="K707" s="8"/>
      <c r="L707" s="8"/>
      <c r="M707" s="8"/>
      <c r="N707" s="8"/>
      <c r="O707" s="8"/>
      <c r="P707" s="8"/>
      <c r="Q707" s="8"/>
      <c r="R707" s="8"/>
      <c r="S707" s="8"/>
      <c r="T707" s="8"/>
      <c r="U707" s="8"/>
      <c r="V707" s="8"/>
      <c r="W707" s="8"/>
      <c r="X707" s="8"/>
      <c r="Y707" s="8"/>
      <c r="Z707" s="8"/>
    </row>
    <row r="708" spans="1:26" ht="12.75" customHeight="1" x14ac:dyDescent="0.15">
      <c r="A708" s="8"/>
      <c r="B708" s="83"/>
      <c r="C708" s="34"/>
      <c r="D708" s="150"/>
      <c r="E708" s="35"/>
      <c r="F708" s="35"/>
      <c r="G708" s="35"/>
      <c r="H708" s="155"/>
      <c r="I708" s="155"/>
      <c r="J708" s="8"/>
      <c r="K708" s="8"/>
      <c r="L708" s="8"/>
      <c r="M708" s="8"/>
      <c r="N708" s="8"/>
      <c r="O708" s="8"/>
      <c r="P708" s="8"/>
      <c r="Q708" s="8"/>
      <c r="R708" s="8"/>
      <c r="S708" s="8"/>
      <c r="T708" s="8"/>
      <c r="U708" s="8"/>
      <c r="V708" s="8"/>
      <c r="W708" s="8"/>
      <c r="X708" s="8"/>
      <c r="Y708" s="8"/>
      <c r="Z708" s="8"/>
    </row>
    <row r="709" spans="1:26" ht="12.75" customHeight="1" x14ac:dyDescent="0.15">
      <c r="A709" s="8"/>
      <c r="B709" s="83"/>
      <c r="C709" s="34"/>
      <c r="D709" s="150"/>
      <c r="E709" s="35"/>
      <c r="F709" s="35"/>
      <c r="G709" s="35"/>
      <c r="H709" s="155"/>
      <c r="I709" s="155"/>
      <c r="J709" s="8"/>
      <c r="K709" s="8"/>
      <c r="L709" s="8"/>
      <c r="M709" s="8"/>
      <c r="N709" s="8"/>
      <c r="O709" s="8"/>
      <c r="P709" s="8"/>
      <c r="Q709" s="8"/>
      <c r="R709" s="8"/>
      <c r="S709" s="8"/>
      <c r="T709" s="8"/>
      <c r="U709" s="8"/>
      <c r="V709" s="8"/>
      <c r="W709" s="8"/>
      <c r="X709" s="8"/>
      <c r="Y709" s="8"/>
      <c r="Z709" s="8"/>
    </row>
    <row r="710" spans="1:26" ht="12.75" customHeight="1" x14ac:dyDescent="0.15">
      <c r="A710" s="8"/>
      <c r="B710" s="83"/>
      <c r="C710" s="34"/>
      <c r="D710" s="150"/>
      <c r="E710" s="35"/>
      <c r="F710" s="35"/>
      <c r="G710" s="35"/>
      <c r="H710" s="155"/>
      <c r="I710" s="155"/>
      <c r="J710" s="8"/>
      <c r="K710" s="8"/>
      <c r="L710" s="8"/>
      <c r="M710" s="8"/>
      <c r="N710" s="8"/>
      <c r="O710" s="8"/>
      <c r="P710" s="8"/>
      <c r="Q710" s="8"/>
      <c r="R710" s="8"/>
      <c r="S710" s="8"/>
      <c r="T710" s="8"/>
      <c r="U710" s="8"/>
      <c r="V710" s="8"/>
      <c r="W710" s="8"/>
      <c r="X710" s="8"/>
      <c r="Y710" s="8"/>
      <c r="Z710" s="8"/>
    </row>
    <row r="711" spans="1:26" ht="12.75" customHeight="1" x14ac:dyDescent="0.15">
      <c r="A711" s="8"/>
      <c r="B711" s="83"/>
      <c r="C711" s="34"/>
      <c r="D711" s="150"/>
      <c r="E711" s="35"/>
      <c r="F711" s="35"/>
      <c r="G711" s="35"/>
      <c r="H711" s="155"/>
      <c r="I711" s="155"/>
      <c r="J711" s="8"/>
      <c r="K711" s="8"/>
      <c r="L711" s="8"/>
      <c r="M711" s="8"/>
      <c r="N711" s="8"/>
      <c r="O711" s="8"/>
      <c r="P711" s="8"/>
      <c r="Q711" s="8"/>
      <c r="R711" s="8"/>
      <c r="S711" s="8"/>
      <c r="T711" s="8"/>
      <c r="U711" s="8"/>
      <c r="V711" s="8"/>
      <c r="W711" s="8"/>
      <c r="X711" s="8"/>
      <c r="Y711" s="8"/>
      <c r="Z711" s="8"/>
    </row>
    <row r="712" spans="1:26" ht="12.75" customHeight="1" x14ac:dyDescent="0.15">
      <c r="A712" s="8"/>
      <c r="B712" s="83"/>
      <c r="C712" s="34"/>
      <c r="D712" s="150"/>
      <c r="E712" s="35"/>
      <c r="F712" s="35"/>
      <c r="G712" s="35"/>
      <c r="H712" s="155"/>
      <c r="I712" s="155"/>
      <c r="J712" s="8"/>
      <c r="K712" s="8"/>
      <c r="L712" s="8"/>
      <c r="M712" s="8"/>
      <c r="N712" s="8"/>
      <c r="O712" s="8"/>
      <c r="P712" s="8"/>
      <c r="Q712" s="8"/>
      <c r="R712" s="8"/>
      <c r="S712" s="8"/>
      <c r="T712" s="8"/>
      <c r="U712" s="8"/>
      <c r="V712" s="8"/>
      <c r="W712" s="8"/>
      <c r="X712" s="8"/>
      <c r="Y712" s="8"/>
      <c r="Z712" s="8"/>
    </row>
    <row r="713" spans="1:26" ht="12.75" customHeight="1" x14ac:dyDescent="0.15">
      <c r="A713" s="8"/>
      <c r="B713" s="83"/>
      <c r="C713" s="34"/>
      <c r="D713" s="150"/>
      <c r="E713" s="35"/>
      <c r="F713" s="35"/>
      <c r="G713" s="35"/>
      <c r="H713" s="155"/>
      <c r="I713" s="155"/>
      <c r="J713" s="8"/>
      <c r="K713" s="8"/>
      <c r="L713" s="8"/>
      <c r="M713" s="8"/>
      <c r="N713" s="8"/>
      <c r="O713" s="8"/>
      <c r="P713" s="8"/>
      <c r="Q713" s="8"/>
      <c r="R713" s="8"/>
      <c r="S713" s="8"/>
      <c r="T713" s="8"/>
      <c r="U713" s="8"/>
      <c r="V713" s="8"/>
      <c r="W713" s="8"/>
      <c r="X713" s="8"/>
      <c r="Y713" s="8"/>
      <c r="Z713" s="8"/>
    </row>
    <row r="714" spans="1:26" ht="12.75" customHeight="1" x14ac:dyDescent="0.15">
      <c r="A714" s="8"/>
      <c r="B714" s="83"/>
      <c r="C714" s="34"/>
      <c r="D714" s="150"/>
      <c r="E714" s="35"/>
      <c r="F714" s="35"/>
      <c r="G714" s="35"/>
      <c r="H714" s="155"/>
      <c r="I714" s="155"/>
      <c r="J714" s="8"/>
      <c r="K714" s="8"/>
      <c r="L714" s="8"/>
      <c r="M714" s="8"/>
      <c r="N714" s="8"/>
      <c r="O714" s="8"/>
      <c r="P714" s="8"/>
      <c r="Q714" s="8"/>
      <c r="R714" s="8"/>
      <c r="S714" s="8"/>
      <c r="T714" s="8"/>
      <c r="U714" s="8"/>
      <c r="V714" s="8"/>
      <c r="W714" s="8"/>
      <c r="X714" s="8"/>
      <c r="Y714" s="8"/>
      <c r="Z714" s="8"/>
    </row>
    <row r="715" spans="1:26" ht="12.75" customHeight="1" x14ac:dyDescent="0.15">
      <c r="A715" s="8"/>
      <c r="B715" s="83"/>
      <c r="C715" s="34"/>
      <c r="D715" s="150"/>
      <c r="E715" s="35"/>
      <c r="F715" s="35"/>
      <c r="G715" s="35"/>
      <c r="H715" s="155"/>
      <c r="I715" s="155"/>
      <c r="J715" s="8"/>
      <c r="K715" s="8"/>
      <c r="L715" s="8"/>
      <c r="M715" s="8"/>
      <c r="N715" s="8"/>
      <c r="O715" s="8"/>
      <c r="P715" s="8"/>
      <c r="Q715" s="8"/>
      <c r="R715" s="8"/>
      <c r="S715" s="8"/>
      <c r="T715" s="8"/>
      <c r="U715" s="8"/>
      <c r="V715" s="8"/>
      <c r="W715" s="8"/>
      <c r="X715" s="8"/>
      <c r="Y715" s="8"/>
      <c r="Z715" s="8"/>
    </row>
    <row r="716" spans="1:26" ht="12.75" customHeight="1" x14ac:dyDescent="0.15">
      <c r="A716" s="8"/>
      <c r="B716" s="83"/>
      <c r="C716" s="34"/>
      <c r="D716" s="150"/>
      <c r="E716" s="35"/>
      <c r="F716" s="35"/>
      <c r="G716" s="35"/>
      <c r="H716" s="155"/>
      <c r="I716" s="155"/>
      <c r="J716" s="8"/>
      <c r="K716" s="8"/>
      <c r="L716" s="8"/>
      <c r="M716" s="8"/>
      <c r="N716" s="8"/>
      <c r="O716" s="8"/>
      <c r="P716" s="8"/>
      <c r="Q716" s="8"/>
      <c r="R716" s="8"/>
      <c r="S716" s="8"/>
      <c r="T716" s="8"/>
      <c r="U716" s="8"/>
      <c r="V716" s="8"/>
      <c r="W716" s="8"/>
      <c r="X716" s="8"/>
      <c r="Y716" s="8"/>
      <c r="Z716" s="8"/>
    </row>
    <row r="717" spans="1:26" ht="12.75" customHeight="1" x14ac:dyDescent="0.15">
      <c r="A717" s="8"/>
      <c r="B717" s="83"/>
      <c r="C717" s="34"/>
      <c r="D717" s="150"/>
      <c r="E717" s="35"/>
      <c r="F717" s="35"/>
      <c r="G717" s="35"/>
      <c r="H717" s="155"/>
      <c r="I717" s="155"/>
      <c r="J717" s="8"/>
      <c r="K717" s="8"/>
      <c r="L717" s="8"/>
      <c r="M717" s="8"/>
      <c r="N717" s="8"/>
      <c r="O717" s="8"/>
      <c r="P717" s="8"/>
      <c r="Q717" s="8"/>
      <c r="R717" s="8"/>
      <c r="S717" s="8"/>
      <c r="T717" s="8"/>
      <c r="U717" s="8"/>
      <c r="V717" s="8"/>
      <c r="W717" s="8"/>
      <c r="X717" s="8"/>
      <c r="Y717" s="8"/>
      <c r="Z717" s="8"/>
    </row>
    <row r="718" spans="1:26" ht="12.75" customHeight="1" x14ac:dyDescent="0.15">
      <c r="A718" s="8"/>
      <c r="B718" s="83"/>
      <c r="C718" s="34"/>
      <c r="D718" s="150"/>
      <c r="E718" s="35"/>
      <c r="F718" s="35"/>
      <c r="G718" s="35"/>
      <c r="H718" s="155"/>
      <c r="I718" s="155"/>
      <c r="J718" s="8"/>
      <c r="K718" s="8"/>
      <c r="L718" s="8"/>
      <c r="M718" s="8"/>
      <c r="N718" s="8"/>
      <c r="O718" s="8"/>
      <c r="P718" s="8"/>
      <c r="Q718" s="8"/>
      <c r="R718" s="8"/>
      <c r="S718" s="8"/>
      <c r="T718" s="8"/>
      <c r="U718" s="8"/>
      <c r="V718" s="8"/>
      <c r="W718" s="8"/>
      <c r="X718" s="8"/>
      <c r="Y718" s="8"/>
      <c r="Z718" s="8"/>
    </row>
    <row r="719" spans="1:26" ht="12.75" customHeight="1" x14ac:dyDescent="0.15">
      <c r="A719" s="8"/>
      <c r="B719" s="83"/>
      <c r="C719" s="34"/>
      <c r="D719" s="150"/>
      <c r="E719" s="35"/>
      <c r="F719" s="35"/>
      <c r="G719" s="35"/>
      <c r="H719" s="155"/>
      <c r="I719" s="155"/>
      <c r="J719" s="8"/>
      <c r="K719" s="8"/>
      <c r="L719" s="8"/>
      <c r="M719" s="8"/>
      <c r="N719" s="8"/>
      <c r="O719" s="8"/>
      <c r="P719" s="8"/>
      <c r="Q719" s="8"/>
      <c r="R719" s="8"/>
      <c r="S719" s="8"/>
      <c r="T719" s="8"/>
      <c r="U719" s="8"/>
      <c r="V719" s="8"/>
      <c r="W719" s="8"/>
      <c r="X719" s="8"/>
      <c r="Y719" s="8"/>
      <c r="Z719" s="8"/>
    </row>
    <row r="720" spans="1:26" ht="12.75" customHeight="1" x14ac:dyDescent="0.15">
      <c r="A720" s="8"/>
      <c r="B720" s="83"/>
      <c r="C720" s="34"/>
      <c r="D720" s="150"/>
      <c r="E720" s="35"/>
      <c r="F720" s="35"/>
      <c r="G720" s="35"/>
      <c r="H720" s="155"/>
      <c r="I720" s="155"/>
      <c r="J720" s="8"/>
      <c r="K720" s="8"/>
      <c r="L720" s="8"/>
      <c r="M720" s="8"/>
      <c r="N720" s="8"/>
      <c r="O720" s="8"/>
      <c r="P720" s="8"/>
      <c r="Q720" s="8"/>
      <c r="R720" s="8"/>
      <c r="S720" s="8"/>
      <c r="T720" s="8"/>
      <c r="U720" s="8"/>
      <c r="V720" s="8"/>
      <c r="W720" s="8"/>
      <c r="X720" s="8"/>
      <c r="Y720" s="8"/>
      <c r="Z720" s="8"/>
    </row>
    <row r="721" spans="1:26" ht="12.75" customHeight="1" x14ac:dyDescent="0.15">
      <c r="A721" s="8"/>
      <c r="B721" s="83"/>
      <c r="C721" s="34"/>
      <c r="D721" s="150"/>
      <c r="E721" s="35"/>
      <c r="F721" s="35"/>
      <c r="G721" s="35"/>
      <c r="H721" s="155"/>
      <c r="I721" s="155"/>
      <c r="J721" s="8"/>
      <c r="K721" s="8"/>
      <c r="L721" s="8"/>
      <c r="M721" s="8"/>
      <c r="N721" s="8"/>
      <c r="O721" s="8"/>
      <c r="P721" s="8"/>
      <c r="Q721" s="8"/>
      <c r="R721" s="8"/>
      <c r="S721" s="8"/>
      <c r="T721" s="8"/>
      <c r="U721" s="8"/>
      <c r="V721" s="8"/>
      <c r="W721" s="8"/>
      <c r="X721" s="8"/>
      <c r="Y721" s="8"/>
      <c r="Z721" s="8"/>
    </row>
    <row r="722" spans="1:26" ht="12.75" customHeight="1" x14ac:dyDescent="0.15">
      <c r="A722" s="8"/>
      <c r="B722" s="83"/>
      <c r="C722" s="34"/>
      <c r="D722" s="150"/>
      <c r="E722" s="35"/>
      <c r="F722" s="35"/>
      <c r="G722" s="35"/>
      <c r="H722" s="155"/>
      <c r="I722" s="155"/>
      <c r="J722" s="8"/>
      <c r="K722" s="8"/>
      <c r="L722" s="8"/>
      <c r="M722" s="8"/>
      <c r="N722" s="8"/>
      <c r="O722" s="8"/>
      <c r="P722" s="8"/>
      <c r="Q722" s="8"/>
      <c r="R722" s="8"/>
      <c r="S722" s="8"/>
      <c r="T722" s="8"/>
      <c r="U722" s="8"/>
      <c r="V722" s="8"/>
      <c r="W722" s="8"/>
      <c r="X722" s="8"/>
      <c r="Y722" s="8"/>
      <c r="Z722" s="8"/>
    </row>
    <row r="723" spans="1:26" ht="12.75" customHeight="1" x14ac:dyDescent="0.15">
      <c r="A723" s="8"/>
      <c r="B723" s="83"/>
      <c r="C723" s="34"/>
      <c r="D723" s="150"/>
      <c r="E723" s="35"/>
      <c r="F723" s="35"/>
      <c r="G723" s="35"/>
      <c r="H723" s="155"/>
      <c r="I723" s="155"/>
      <c r="J723" s="8"/>
      <c r="K723" s="8"/>
      <c r="L723" s="8"/>
      <c r="M723" s="8"/>
      <c r="N723" s="8"/>
      <c r="O723" s="8"/>
      <c r="P723" s="8"/>
      <c r="Q723" s="8"/>
      <c r="R723" s="8"/>
      <c r="S723" s="8"/>
      <c r="T723" s="8"/>
      <c r="U723" s="8"/>
      <c r="V723" s="8"/>
      <c r="W723" s="8"/>
      <c r="X723" s="8"/>
      <c r="Y723" s="8"/>
      <c r="Z723" s="8"/>
    </row>
    <row r="724" spans="1:26" ht="12.75" customHeight="1" x14ac:dyDescent="0.15">
      <c r="A724" s="8"/>
      <c r="B724" s="83"/>
      <c r="C724" s="34"/>
      <c r="D724" s="150"/>
      <c r="E724" s="35"/>
      <c r="F724" s="35"/>
      <c r="G724" s="35"/>
      <c r="H724" s="155"/>
      <c r="I724" s="155"/>
      <c r="J724" s="8"/>
      <c r="K724" s="8"/>
      <c r="L724" s="8"/>
      <c r="M724" s="8"/>
      <c r="N724" s="8"/>
      <c r="O724" s="8"/>
      <c r="P724" s="8"/>
      <c r="Q724" s="8"/>
      <c r="R724" s="8"/>
      <c r="S724" s="8"/>
      <c r="T724" s="8"/>
      <c r="U724" s="8"/>
      <c r="V724" s="8"/>
      <c r="W724" s="8"/>
      <c r="X724" s="8"/>
      <c r="Y724" s="8"/>
      <c r="Z724" s="8"/>
    </row>
    <row r="725" spans="1:26" ht="12.75" customHeight="1" x14ac:dyDescent="0.15">
      <c r="A725" s="8"/>
      <c r="B725" s="83"/>
      <c r="C725" s="34"/>
      <c r="D725" s="150"/>
      <c r="E725" s="35"/>
      <c r="F725" s="35"/>
      <c r="G725" s="35"/>
      <c r="H725" s="155"/>
      <c r="I725" s="155"/>
      <c r="J725" s="8"/>
      <c r="K725" s="8"/>
      <c r="L725" s="8"/>
      <c r="M725" s="8"/>
      <c r="N725" s="8"/>
      <c r="O725" s="8"/>
      <c r="P725" s="8"/>
      <c r="Q725" s="8"/>
      <c r="R725" s="8"/>
      <c r="S725" s="8"/>
      <c r="T725" s="8"/>
      <c r="U725" s="8"/>
      <c r="V725" s="8"/>
      <c r="W725" s="8"/>
      <c r="X725" s="8"/>
      <c r="Y725" s="8"/>
      <c r="Z725" s="8"/>
    </row>
    <row r="726" spans="1:26" ht="12.75" customHeight="1" x14ac:dyDescent="0.15">
      <c r="A726" s="8"/>
      <c r="B726" s="83"/>
      <c r="C726" s="34"/>
      <c r="D726" s="150"/>
      <c r="E726" s="35"/>
      <c r="F726" s="35"/>
      <c r="G726" s="35"/>
      <c r="H726" s="155"/>
      <c r="I726" s="155"/>
      <c r="J726" s="8"/>
      <c r="K726" s="8"/>
      <c r="L726" s="8"/>
      <c r="M726" s="8"/>
      <c r="N726" s="8"/>
      <c r="O726" s="8"/>
      <c r="P726" s="8"/>
      <c r="Q726" s="8"/>
      <c r="R726" s="8"/>
      <c r="S726" s="8"/>
      <c r="T726" s="8"/>
      <c r="U726" s="8"/>
      <c r="V726" s="8"/>
      <c r="W726" s="8"/>
      <c r="X726" s="8"/>
      <c r="Y726" s="8"/>
      <c r="Z726" s="8"/>
    </row>
    <row r="727" spans="1:26" ht="12.75" customHeight="1" x14ac:dyDescent="0.15">
      <c r="A727" s="8"/>
      <c r="B727" s="83"/>
      <c r="C727" s="34"/>
      <c r="D727" s="150"/>
      <c r="E727" s="35"/>
      <c r="F727" s="35"/>
      <c r="G727" s="35"/>
      <c r="H727" s="155"/>
      <c r="I727" s="155"/>
      <c r="J727" s="8"/>
      <c r="K727" s="8"/>
      <c r="L727" s="8"/>
      <c r="M727" s="8"/>
      <c r="N727" s="8"/>
      <c r="O727" s="8"/>
      <c r="P727" s="8"/>
      <c r="Q727" s="8"/>
      <c r="R727" s="8"/>
      <c r="S727" s="8"/>
      <c r="T727" s="8"/>
      <c r="U727" s="8"/>
      <c r="V727" s="8"/>
      <c r="W727" s="8"/>
      <c r="X727" s="8"/>
      <c r="Y727" s="8"/>
      <c r="Z727" s="8"/>
    </row>
    <row r="728" spans="1:26" ht="12.75" customHeight="1" x14ac:dyDescent="0.15">
      <c r="A728" s="8"/>
      <c r="B728" s="83"/>
      <c r="C728" s="34"/>
      <c r="D728" s="150"/>
      <c r="E728" s="35"/>
      <c r="F728" s="35"/>
      <c r="G728" s="35"/>
      <c r="H728" s="155"/>
      <c r="I728" s="155"/>
      <c r="J728" s="8"/>
      <c r="K728" s="8"/>
      <c r="L728" s="8"/>
      <c r="M728" s="8"/>
      <c r="N728" s="8"/>
      <c r="O728" s="8"/>
      <c r="P728" s="8"/>
      <c r="Q728" s="8"/>
      <c r="R728" s="8"/>
      <c r="S728" s="8"/>
      <c r="T728" s="8"/>
      <c r="U728" s="8"/>
      <c r="V728" s="8"/>
      <c r="W728" s="8"/>
      <c r="X728" s="8"/>
      <c r="Y728" s="8"/>
      <c r="Z728" s="8"/>
    </row>
    <row r="729" spans="1:26" ht="12.75" customHeight="1" x14ac:dyDescent="0.15">
      <c r="A729" s="8"/>
      <c r="B729" s="83"/>
      <c r="C729" s="34"/>
      <c r="D729" s="150"/>
      <c r="E729" s="35"/>
      <c r="F729" s="35"/>
      <c r="G729" s="35"/>
      <c r="H729" s="155"/>
      <c r="I729" s="155"/>
      <c r="J729" s="8"/>
      <c r="K729" s="8"/>
      <c r="L729" s="8"/>
      <c r="M729" s="8"/>
      <c r="N729" s="8"/>
      <c r="O729" s="8"/>
      <c r="P729" s="8"/>
      <c r="Q729" s="8"/>
      <c r="R729" s="8"/>
      <c r="S729" s="8"/>
      <c r="T729" s="8"/>
      <c r="U729" s="8"/>
      <c r="V729" s="8"/>
      <c r="W729" s="8"/>
      <c r="X729" s="8"/>
      <c r="Y729" s="8"/>
      <c r="Z729" s="8"/>
    </row>
    <row r="730" spans="1:26" ht="12.75" customHeight="1" x14ac:dyDescent="0.15">
      <c r="A730" s="8"/>
      <c r="B730" s="83"/>
      <c r="C730" s="34"/>
      <c r="D730" s="150"/>
      <c r="E730" s="35"/>
      <c r="F730" s="35"/>
      <c r="G730" s="35"/>
      <c r="H730" s="155"/>
      <c r="I730" s="155"/>
      <c r="J730" s="8"/>
      <c r="K730" s="8"/>
      <c r="L730" s="8"/>
      <c r="M730" s="8"/>
      <c r="N730" s="8"/>
      <c r="O730" s="8"/>
      <c r="P730" s="8"/>
      <c r="Q730" s="8"/>
      <c r="R730" s="8"/>
      <c r="S730" s="8"/>
      <c r="T730" s="8"/>
      <c r="U730" s="8"/>
      <c r="V730" s="8"/>
      <c r="W730" s="8"/>
      <c r="X730" s="8"/>
      <c r="Y730" s="8"/>
      <c r="Z730" s="8"/>
    </row>
    <row r="731" spans="1:26" ht="12.75" customHeight="1" x14ac:dyDescent="0.15">
      <c r="A731" s="8"/>
      <c r="B731" s="83"/>
      <c r="C731" s="34"/>
      <c r="D731" s="150"/>
      <c r="E731" s="35"/>
      <c r="F731" s="35"/>
      <c r="G731" s="35"/>
      <c r="H731" s="155"/>
      <c r="I731" s="155"/>
      <c r="J731" s="8"/>
      <c r="K731" s="8"/>
      <c r="L731" s="8"/>
      <c r="M731" s="8"/>
      <c r="N731" s="8"/>
      <c r="O731" s="8"/>
      <c r="P731" s="8"/>
      <c r="Q731" s="8"/>
      <c r="R731" s="8"/>
      <c r="S731" s="8"/>
      <c r="T731" s="8"/>
      <c r="U731" s="8"/>
      <c r="V731" s="8"/>
      <c r="W731" s="8"/>
      <c r="X731" s="8"/>
      <c r="Y731" s="8"/>
      <c r="Z731" s="8"/>
    </row>
    <row r="732" spans="1:26" ht="12.75" customHeight="1" x14ac:dyDescent="0.15">
      <c r="A732" s="8"/>
      <c r="B732" s="83"/>
      <c r="C732" s="34"/>
      <c r="D732" s="150"/>
      <c r="E732" s="35"/>
      <c r="F732" s="35"/>
      <c r="G732" s="35"/>
      <c r="H732" s="155"/>
      <c r="I732" s="155"/>
      <c r="J732" s="8"/>
      <c r="K732" s="8"/>
      <c r="L732" s="8"/>
      <c r="M732" s="8"/>
      <c r="N732" s="8"/>
      <c r="O732" s="8"/>
      <c r="P732" s="8"/>
      <c r="Q732" s="8"/>
      <c r="R732" s="8"/>
      <c r="S732" s="8"/>
      <c r="T732" s="8"/>
      <c r="U732" s="8"/>
      <c r="V732" s="8"/>
      <c r="W732" s="8"/>
      <c r="X732" s="8"/>
      <c r="Y732" s="8"/>
      <c r="Z732" s="8"/>
    </row>
    <row r="733" spans="1:26" ht="12.75" customHeight="1" x14ac:dyDescent="0.15">
      <c r="A733" s="8"/>
      <c r="B733" s="83"/>
      <c r="C733" s="34"/>
      <c r="D733" s="150"/>
      <c r="E733" s="35"/>
      <c r="F733" s="35"/>
      <c r="G733" s="35"/>
      <c r="H733" s="155"/>
      <c r="I733" s="155"/>
      <c r="J733" s="8"/>
      <c r="K733" s="8"/>
      <c r="L733" s="8"/>
      <c r="M733" s="8"/>
      <c r="N733" s="8"/>
      <c r="O733" s="8"/>
      <c r="P733" s="8"/>
      <c r="Q733" s="8"/>
      <c r="R733" s="8"/>
      <c r="S733" s="8"/>
      <c r="T733" s="8"/>
      <c r="U733" s="8"/>
      <c r="V733" s="8"/>
      <c r="W733" s="8"/>
      <c r="X733" s="8"/>
      <c r="Y733" s="8"/>
      <c r="Z733" s="8"/>
    </row>
    <row r="734" spans="1:26" ht="12.75" customHeight="1" x14ac:dyDescent="0.15">
      <c r="A734" s="8"/>
      <c r="B734" s="83"/>
      <c r="C734" s="34"/>
      <c r="D734" s="150"/>
      <c r="E734" s="35"/>
      <c r="F734" s="35"/>
      <c r="G734" s="35"/>
      <c r="H734" s="155"/>
      <c r="I734" s="155"/>
      <c r="J734" s="8"/>
      <c r="K734" s="8"/>
      <c r="L734" s="8"/>
      <c r="M734" s="8"/>
      <c r="N734" s="8"/>
      <c r="O734" s="8"/>
      <c r="P734" s="8"/>
      <c r="Q734" s="8"/>
      <c r="R734" s="8"/>
      <c r="S734" s="8"/>
      <c r="T734" s="8"/>
      <c r="U734" s="8"/>
      <c r="V734" s="8"/>
      <c r="W734" s="8"/>
      <c r="X734" s="8"/>
      <c r="Y734" s="8"/>
      <c r="Z734" s="8"/>
    </row>
    <row r="735" spans="1:26" ht="12.75" customHeight="1" x14ac:dyDescent="0.15">
      <c r="A735" s="8"/>
      <c r="B735" s="83"/>
      <c r="C735" s="34"/>
      <c r="D735" s="150"/>
      <c r="E735" s="35"/>
      <c r="F735" s="35"/>
      <c r="G735" s="35"/>
      <c r="H735" s="155"/>
      <c r="I735" s="155"/>
      <c r="J735" s="8"/>
      <c r="K735" s="8"/>
      <c r="L735" s="8"/>
      <c r="M735" s="8"/>
      <c r="N735" s="8"/>
      <c r="O735" s="8"/>
      <c r="P735" s="8"/>
      <c r="Q735" s="8"/>
      <c r="R735" s="8"/>
      <c r="S735" s="8"/>
      <c r="T735" s="8"/>
      <c r="U735" s="8"/>
      <c r="V735" s="8"/>
      <c r="W735" s="8"/>
      <c r="X735" s="8"/>
      <c r="Y735" s="8"/>
      <c r="Z735" s="8"/>
    </row>
    <row r="736" spans="1:26" ht="12.75" customHeight="1" x14ac:dyDescent="0.15">
      <c r="A736" s="8"/>
      <c r="B736" s="83"/>
      <c r="C736" s="34"/>
      <c r="D736" s="150"/>
      <c r="E736" s="35"/>
      <c r="F736" s="35"/>
      <c r="G736" s="35"/>
      <c r="H736" s="155"/>
      <c r="I736" s="155"/>
      <c r="J736" s="8"/>
      <c r="K736" s="8"/>
      <c r="L736" s="8"/>
      <c r="M736" s="8"/>
      <c r="N736" s="8"/>
      <c r="O736" s="8"/>
      <c r="P736" s="8"/>
      <c r="Q736" s="8"/>
      <c r="R736" s="8"/>
      <c r="S736" s="8"/>
      <c r="T736" s="8"/>
      <c r="U736" s="8"/>
      <c r="V736" s="8"/>
      <c r="W736" s="8"/>
      <c r="X736" s="8"/>
      <c r="Y736" s="8"/>
      <c r="Z736" s="8"/>
    </row>
    <row r="737" spans="1:26" ht="12.75" customHeight="1" x14ac:dyDescent="0.15">
      <c r="A737" s="8"/>
      <c r="B737" s="83"/>
      <c r="C737" s="34"/>
      <c r="D737" s="150"/>
      <c r="E737" s="35"/>
      <c r="F737" s="35"/>
      <c r="G737" s="35"/>
      <c r="H737" s="155"/>
      <c r="I737" s="155"/>
      <c r="J737" s="8"/>
      <c r="K737" s="8"/>
      <c r="L737" s="8"/>
      <c r="M737" s="8"/>
      <c r="N737" s="8"/>
      <c r="O737" s="8"/>
      <c r="P737" s="8"/>
      <c r="Q737" s="8"/>
      <c r="R737" s="8"/>
      <c r="S737" s="8"/>
      <c r="T737" s="8"/>
      <c r="U737" s="8"/>
      <c r="V737" s="8"/>
      <c r="W737" s="8"/>
      <c r="X737" s="8"/>
      <c r="Y737" s="8"/>
      <c r="Z737" s="8"/>
    </row>
    <row r="738" spans="1:26" ht="12.75" customHeight="1" x14ac:dyDescent="0.15">
      <c r="A738" s="8"/>
      <c r="B738" s="83"/>
      <c r="C738" s="34"/>
      <c r="D738" s="150"/>
      <c r="E738" s="35"/>
      <c r="F738" s="35"/>
      <c r="G738" s="35"/>
      <c r="H738" s="155"/>
      <c r="I738" s="155"/>
      <c r="J738" s="8"/>
      <c r="K738" s="8"/>
      <c r="L738" s="8"/>
      <c r="M738" s="8"/>
      <c r="N738" s="8"/>
      <c r="O738" s="8"/>
      <c r="P738" s="8"/>
      <c r="Q738" s="8"/>
      <c r="R738" s="8"/>
      <c r="S738" s="8"/>
      <c r="T738" s="8"/>
      <c r="U738" s="8"/>
      <c r="V738" s="8"/>
      <c r="W738" s="8"/>
      <c r="X738" s="8"/>
      <c r="Y738" s="8"/>
      <c r="Z738" s="8"/>
    </row>
    <row r="739" spans="1:26" ht="12.75" customHeight="1" x14ac:dyDescent="0.15">
      <c r="A739" s="8"/>
      <c r="B739" s="83"/>
      <c r="C739" s="34"/>
      <c r="D739" s="150"/>
      <c r="E739" s="35"/>
      <c r="F739" s="35"/>
      <c r="G739" s="35"/>
      <c r="H739" s="155"/>
      <c r="I739" s="155"/>
      <c r="J739" s="8"/>
      <c r="K739" s="8"/>
      <c r="L739" s="8"/>
      <c r="M739" s="8"/>
      <c r="N739" s="8"/>
      <c r="O739" s="8"/>
      <c r="P739" s="8"/>
      <c r="Q739" s="8"/>
      <c r="R739" s="8"/>
      <c r="S739" s="8"/>
      <c r="T739" s="8"/>
      <c r="U739" s="8"/>
      <c r="V739" s="8"/>
      <c r="W739" s="8"/>
      <c r="X739" s="8"/>
      <c r="Y739" s="8"/>
      <c r="Z739" s="8"/>
    </row>
    <row r="740" spans="1:26" ht="12.75" customHeight="1" x14ac:dyDescent="0.15">
      <c r="A740" s="8"/>
      <c r="B740" s="83"/>
      <c r="C740" s="34"/>
      <c r="D740" s="150"/>
      <c r="E740" s="35"/>
      <c r="F740" s="35"/>
      <c r="G740" s="35"/>
      <c r="H740" s="155"/>
      <c r="I740" s="155"/>
      <c r="J740" s="8"/>
      <c r="K740" s="8"/>
      <c r="L740" s="8"/>
      <c r="M740" s="8"/>
      <c r="N740" s="8"/>
      <c r="O740" s="8"/>
      <c r="P740" s="8"/>
      <c r="Q740" s="8"/>
      <c r="R740" s="8"/>
      <c r="S740" s="8"/>
      <c r="T740" s="8"/>
      <c r="U740" s="8"/>
      <c r="V740" s="8"/>
      <c r="W740" s="8"/>
      <c r="X740" s="8"/>
      <c r="Y740" s="8"/>
      <c r="Z740" s="8"/>
    </row>
    <row r="741" spans="1:26" ht="12.75" customHeight="1" x14ac:dyDescent="0.15">
      <c r="A741" s="8"/>
      <c r="B741" s="83"/>
      <c r="C741" s="34"/>
      <c r="D741" s="150"/>
      <c r="E741" s="35"/>
      <c r="F741" s="35"/>
      <c r="G741" s="35"/>
      <c r="H741" s="155"/>
      <c r="I741" s="155"/>
      <c r="J741" s="8"/>
      <c r="K741" s="8"/>
      <c r="L741" s="8"/>
      <c r="M741" s="8"/>
      <c r="N741" s="8"/>
      <c r="O741" s="8"/>
      <c r="P741" s="8"/>
      <c r="Q741" s="8"/>
      <c r="R741" s="8"/>
      <c r="S741" s="8"/>
      <c r="T741" s="8"/>
      <c r="U741" s="8"/>
      <c r="V741" s="8"/>
      <c r="W741" s="8"/>
      <c r="X741" s="8"/>
      <c r="Y741" s="8"/>
      <c r="Z741" s="8"/>
    </row>
    <row r="742" spans="1:26" ht="12.75" customHeight="1" x14ac:dyDescent="0.15">
      <c r="A742" s="8"/>
      <c r="B742" s="83"/>
      <c r="C742" s="34"/>
      <c r="D742" s="150"/>
      <c r="E742" s="35"/>
      <c r="F742" s="35"/>
      <c r="G742" s="35"/>
      <c r="H742" s="155"/>
      <c r="I742" s="155"/>
      <c r="J742" s="8"/>
      <c r="K742" s="8"/>
      <c r="L742" s="8"/>
      <c r="M742" s="8"/>
      <c r="N742" s="8"/>
      <c r="O742" s="8"/>
      <c r="P742" s="8"/>
      <c r="Q742" s="8"/>
      <c r="R742" s="8"/>
      <c r="S742" s="8"/>
      <c r="T742" s="8"/>
      <c r="U742" s="8"/>
      <c r="V742" s="8"/>
      <c r="W742" s="8"/>
      <c r="X742" s="8"/>
      <c r="Y742" s="8"/>
      <c r="Z742" s="8"/>
    </row>
    <row r="743" spans="1:26" ht="12.75" customHeight="1" x14ac:dyDescent="0.15">
      <c r="A743" s="8"/>
      <c r="B743" s="83"/>
      <c r="C743" s="34"/>
      <c r="D743" s="150"/>
      <c r="E743" s="35"/>
      <c r="F743" s="35"/>
      <c r="G743" s="35"/>
      <c r="H743" s="155"/>
      <c r="I743" s="155"/>
      <c r="J743" s="8"/>
      <c r="K743" s="8"/>
      <c r="L743" s="8"/>
      <c r="M743" s="8"/>
      <c r="N743" s="8"/>
      <c r="O743" s="8"/>
      <c r="P743" s="8"/>
      <c r="Q743" s="8"/>
      <c r="R743" s="8"/>
      <c r="S743" s="8"/>
      <c r="T743" s="8"/>
      <c r="U743" s="8"/>
      <c r="V743" s="8"/>
      <c r="W743" s="8"/>
      <c r="X743" s="8"/>
      <c r="Y743" s="8"/>
      <c r="Z743" s="8"/>
    </row>
    <row r="744" spans="1:26" ht="12.75" customHeight="1" x14ac:dyDescent="0.15">
      <c r="A744" s="8"/>
      <c r="B744" s="83"/>
      <c r="C744" s="34"/>
      <c r="D744" s="150"/>
      <c r="E744" s="35"/>
      <c r="F744" s="35"/>
      <c r="G744" s="35"/>
      <c r="H744" s="155"/>
      <c r="I744" s="155"/>
      <c r="J744" s="8"/>
      <c r="K744" s="8"/>
      <c r="L744" s="8"/>
      <c r="M744" s="8"/>
      <c r="N744" s="8"/>
      <c r="O744" s="8"/>
      <c r="P744" s="8"/>
      <c r="Q744" s="8"/>
      <c r="R744" s="8"/>
      <c r="S744" s="8"/>
      <c r="T744" s="8"/>
      <c r="U744" s="8"/>
      <c r="V744" s="8"/>
      <c r="W744" s="8"/>
      <c r="X744" s="8"/>
      <c r="Y744" s="8"/>
      <c r="Z744" s="8"/>
    </row>
    <row r="745" spans="1:26" ht="12.75" customHeight="1" x14ac:dyDescent="0.15">
      <c r="A745" s="8"/>
      <c r="B745" s="83"/>
      <c r="C745" s="34"/>
      <c r="D745" s="150"/>
      <c r="E745" s="35"/>
      <c r="F745" s="35"/>
      <c r="G745" s="35"/>
      <c r="H745" s="155"/>
      <c r="I745" s="155"/>
      <c r="J745" s="8"/>
      <c r="K745" s="8"/>
      <c r="L745" s="8"/>
      <c r="M745" s="8"/>
      <c r="N745" s="8"/>
      <c r="O745" s="8"/>
      <c r="P745" s="8"/>
      <c r="Q745" s="8"/>
      <c r="R745" s="8"/>
      <c r="S745" s="8"/>
      <c r="T745" s="8"/>
      <c r="U745" s="8"/>
      <c r="V745" s="8"/>
      <c r="W745" s="8"/>
      <c r="X745" s="8"/>
      <c r="Y745" s="8"/>
      <c r="Z745" s="8"/>
    </row>
    <row r="746" spans="1:26" ht="12.75" customHeight="1" x14ac:dyDescent="0.15">
      <c r="A746" s="8"/>
      <c r="B746" s="83"/>
      <c r="C746" s="34"/>
      <c r="D746" s="150"/>
      <c r="E746" s="35"/>
      <c r="F746" s="35"/>
      <c r="G746" s="35"/>
      <c r="H746" s="155"/>
      <c r="I746" s="155"/>
      <c r="J746" s="8"/>
      <c r="K746" s="8"/>
      <c r="L746" s="8"/>
      <c r="M746" s="8"/>
      <c r="N746" s="8"/>
      <c r="O746" s="8"/>
      <c r="P746" s="8"/>
      <c r="Q746" s="8"/>
      <c r="R746" s="8"/>
      <c r="S746" s="8"/>
      <c r="T746" s="8"/>
      <c r="U746" s="8"/>
      <c r="V746" s="8"/>
      <c r="W746" s="8"/>
      <c r="X746" s="8"/>
      <c r="Y746" s="8"/>
      <c r="Z746" s="8"/>
    </row>
    <row r="747" spans="1:26" ht="12.75" customHeight="1" x14ac:dyDescent="0.15">
      <c r="A747" s="8"/>
      <c r="B747" s="83"/>
      <c r="C747" s="34"/>
      <c r="D747" s="150"/>
      <c r="E747" s="35"/>
      <c r="F747" s="35"/>
      <c r="G747" s="35"/>
      <c r="H747" s="155"/>
      <c r="I747" s="155"/>
      <c r="J747" s="8"/>
      <c r="K747" s="8"/>
      <c r="L747" s="8"/>
      <c r="M747" s="8"/>
      <c r="N747" s="8"/>
      <c r="O747" s="8"/>
      <c r="P747" s="8"/>
      <c r="Q747" s="8"/>
      <c r="R747" s="8"/>
      <c r="S747" s="8"/>
      <c r="T747" s="8"/>
      <c r="U747" s="8"/>
      <c r="V747" s="8"/>
      <c r="W747" s="8"/>
      <c r="X747" s="8"/>
      <c r="Y747" s="8"/>
      <c r="Z747" s="8"/>
    </row>
    <row r="748" spans="1:26" ht="12.75" customHeight="1" x14ac:dyDescent="0.15">
      <c r="A748" s="8"/>
      <c r="B748" s="83"/>
      <c r="C748" s="34"/>
      <c r="D748" s="150"/>
      <c r="E748" s="35"/>
      <c r="F748" s="35"/>
      <c r="G748" s="35"/>
      <c r="H748" s="155"/>
      <c r="I748" s="155"/>
      <c r="J748" s="8"/>
      <c r="K748" s="8"/>
      <c r="L748" s="8"/>
      <c r="M748" s="8"/>
      <c r="N748" s="8"/>
      <c r="O748" s="8"/>
      <c r="P748" s="8"/>
      <c r="Q748" s="8"/>
      <c r="R748" s="8"/>
      <c r="S748" s="8"/>
      <c r="T748" s="8"/>
      <c r="U748" s="8"/>
      <c r="V748" s="8"/>
      <c r="W748" s="8"/>
      <c r="X748" s="8"/>
      <c r="Y748" s="8"/>
      <c r="Z748" s="8"/>
    </row>
    <row r="749" spans="1:26" ht="12.75" customHeight="1" x14ac:dyDescent="0.15">
      <c r="A749" s="8"/>
      <c r="B749" s="83"/>
      <c r="C749" s="34"/>
      <c r="D749" s="150"/>
      <c r="E749" s="35"/>
      <c r="F749" s="35"/>
      <c r="G749" s="35"/>
      <c r="H749" s="155"/>
      <c r="I749" s="155"/>
      <c r="J749" s="8"/>
      <c r="K749" s="8"/>
      <c r="L749" s="8"/>
      <c r="M749" s="8"/>
      <c r="N749" s="8"/>
      <c r="O749" s="8"/>
      <c r="P749" s="8"/>
      <c r="Q749" s="8"/>
      <c r="R749" s="8"/>
      <c r="S749" s="8"/>
      <c r="T749" s="8"/>
      <c r="U749" s="8"/>
      <c r="V749" s="8"/>
      <c r="W749" s="8"/>
      <c r="X749" s="8"/>
      <c r="Y749" s="8"/>
      <c r="Z749" s="8"/>
    </row>
    <row r="750" spans="1:26" ht="12.75" customHeight="1" x14ac:dyDescent="0.15">
      <c r="A750" s="8"/>
      <c r="B750" s="83"/>
      <c r="C750" s="34"/>
      <c r="D750" s="150"/>
      <c r="E750" s="35"/>
      <c r="F750" s="35"/>
      <c r="G750" s="35"/>
      <c r="H750" s="155"/>
      <c r="I750" s="155"/>
      <c r="J750" s="8"/>
      <c r="K750" s="8"/>
      <c r="L750" s="8"/>
      <c r="M750" s="8"/>
      <c r="N750" s="8"/>
      <c r="O750" s="8"/>
      <c r="P750" s="8"/>
      <c r="Q750" s="8"/>
      <c r="R750" s="8"/>
      <c r="S750" s="8"/>
      <c r="T750" s="8"/>
      <c r="U750" s="8"/>
      <c r="V750" s="8"/>
      <c r="W750" s="8"/>
      <c r="X750" s="8"/>
      <c r="Y750" s="8"/>
      <c r="Z750" s="8"/>
    </row>
    <row r="751" spans="1:26" ht="12.75" customHeight="1" x14ac:dyDescent="0.15">
      <c r="A751" s="8"/>
      <c r="B751" s="83"/>
      <c r="C751" s="34"/>
      <c r="D751" s="150"/>
      <c r="E751" s="35"/>
      <c r="F751" s="35"/>
      <c r="G751" s="35"/>
      <c r="H751" s="155"/>
      <c r="I751" s="155"/>
      <c r="J751" s="8"/>
      <c r="K751" s="8"/>
      <c r="L751" s="8"/>
      <c r="M751" s="8"/>
      <c r="N751" s="8"/>
      <c r="O751" s="8"/>
      <c r="P751" s="8"/>
      <c r="Q751" s="8"/>
      <c r="R751" s="8"/>
      <c r="S751" s="8"/>
      <c r="T751" s="8"/>
      <c r="U751" s="8"/>
      <c r="V751" s="8"/>
      <c r="W751" s="8"/>
      <c r="X751" s="8"/>
      <c r="Y751" s="8"/>
      <c r="Z751" s="8"/>
    </row>
    <row r="752" spans="1:26" ht="12.75" customHeight="1" x14ac:dyDescent="0.15">
      <c r="A752" s="8"/>
      <c r="B752" s="83"/>
      <c r="C752" s="34"/>
      <c r="D752" s="150"/>
      <c r="E752" s="35"/>
      <c r="F752" s="35"/>
      <c r="G752" s="35"/>
      <c r="H752" s="155"/>
      <c r="I752" s="155"/>
      <c r="J752" s="8"/>
      <c r="K752" s="8"/>
      <c r="L752" s="8"/>
      <c r="M752" s="8"/>
      <c r="N752" s="8"/>
      <c r="O752" s="8"/>
      <c r="P752" s="8"/>
      <c r="Q752" s="8"/>
      <c r="R752" s="8"/>
      <c r="S752" s="8"/>
      <c r="T752" s="8"/>
      <c r="U752" s="8"/>
      <c r="V752" s="8"/>
      <c r="W752" s="8"/>
      <c r="X752" s="8"/>
      <c r="Y752" s="8"/>
      <c r="Z752" s="8"/>
    </row>
    <row r="753" spans="1:26" ht="12.75" customHeight="1" x14ac:dyDescent="0.15">
      <c r="A753" s="8"/>
      <c r="B753" s="83"/>
      <c r="C753" s="34"/>
      <c r="D753" s="150"/>
      <c r="E753" s="35"/>
      <c r="F753" s="35"/>
      <c r="G753" s="35"/>
      <c r="H753" s="155"/>
      <c r="I753" s="155"/>
      <c r="J753" s="8"/>
      <c r="K753" s="8"/>
      <c r="L753" s="8"/>
      <c r="M753" s="8"/>
      <c r="N753" s="8"/>
      <c r="O753" s="8"/>
      <c r="P753" s="8"/>
      <c r="Q753" s="8"/>
      <c r="R753" s="8"/>
      <c r="S753" s="8"/>
      <c r="T753" s="8"/>
      <c r="U753" s="8"/>
      <c r="V753" s="8"/>
      <c r="W753" s="8"/>
      <c r="X753" s="8"/>
      <c r="Y753" s="8"/>
      <c r="Z753" s="8"/>
    </row>
    <row r="754" spans="1:26" ht="12.75" customHeight="1" x14ac:dyDescent="0.15">
      <c r="A754" s="8"/>
      <c r="B754" s="83"/>
      <c r="C754" s="34"/>
      <c r="D754" s="150"/>
      <c r="E754" s="35"/>
      <c r="F754" s="35"/>
      <c r="G754" s="35"/>
      <c r="H754" s="155"/>
      <c r="I754" s="155"/>
      <c r="J754" s="8"/>
      <c r="K754" s="8"/>
      <c r="L754" s="8"/>
      <c r="M754" s="8"/>
      <c r="N754" s="8"/>
      <c r="O754" s="8"/>
      <c r="P754" s="8"/>
      <c r="Q754" s="8"/>
      <c r="R754" s="8"/>
      <c r="S754" s="8"/>
      <c r="T754" s="8"/>
      <c r="U754" s="8"/>
      <c r="V754" s="8"/>
      <c r="W754" s="8"/>
      <c r="X754" s="8"/>
      <c r="Y754" s="8"/>
      <c r="Z754" s="8"/>
    </row>
    <row r="755" spans="1:26" ht="12.75" customHeight="1" x14ac:dyDescent="0.15">
      <c r="A755" s="8"/>
      <c r="B755" s="83"/>
      <c r="C755" s="34"/>
      <c r="D755" s="150"/>
      <c r="E755" s="35"/>
      <c r="F755" s="35"/>
      <c r="G755" s="35"/>
      <c r="H755" s="155"/>
      <c r="I755" s="155"/>
      <c r="J755" s="8"/>
      <c r="K755" s="8"/>
      <c r="L755" s="8"/>
      <c r="M755" s="8"/>
      <c r="N755" s="8"/>
      <c r="O755" s="8"/>
      <c r="P755" s="8"/>
      <c r="Q755" s="8"/>
      <c r="R755" s="8"/>
      <c r="S755" s="8"/>
      <c r="T755" s="8"/>
      <c r="U755" s="8"/>
      <c r="V755" s="8"/>
      <c r="W755" s="8"/>
      <c r="X755" s="8"/>
      <c r="Y755" s="8"/>
      <c r="Z755" s="8"/>
    </row>
    <row r="756" spans="1:26" ht="12.75" customHeight="1" x14ac:dyDescent="0.15">
      <c r="A756" s="8"/>
      <c r="B756" s="83"/>
      <c r="C756" s="34"/>
      <c r="D756" s="150"/>
      <c r="E756" s="35"/>
      <c r="F756" s="35"/>
      <c r="G756" s="35"/>
      <c r="H756" s="155"/>
      <c r="I756" s="155"/>
      <c r="J756" s="8"/>
      <c r="K756" s="8"/>
      <c r="L756" s="8"/>
      <c r="M756" s="8"/>
      <c r="N756" s="8"/>
      <c r="O756" s="8"/>
      <c r="P756" s="8"/>
      <c r="Q756" s="8"/>
      <c r="R756" s="8"/>
      <c r="S756" s="8"/>
      <c r="T756" s="8"/>
      <c r="U756" s="8"/>
      <c r="V756" s="8"/>
      <c r="W756" s="8"/>
      <c r="X756" s="8"/>
      <c r="Y756" s="8"/>
      <c r="Z756" s="8"/>
    </row>
    <row r="757" spans="1:26" ht="12.75" customHeight="1" x14ac:dyDescent="0.15">
      <c r="A757" s="8"/>
      <c r="B757" s="83"/>
      <c r="C757" s="34"/>
      <c r="D757" s="150"/>
      <c r="E757" s="35"/>
      <c r="F757" s="35"/>
      <c r="G757" s="35"/>
      <c r="H757" s="155"/>
      <c r="I757" s="155"/>
      <c r="J757" s="8"/>
      <c r="K757" s="8"/>
      <c r="L757" s="8"/>
      <c r="M757" s="8"/>
      <c r="N757" s="8"/>
      <c r="O757" s="8"/>
      <c r="P757" s="8"/>
      <c r="Q757" s="8"/>
      <c r="R757" s="8"/>
      <c r="S757" s="8"/>
      <c r="T757" s="8"/>
      <c r="U757" s="8"/>
      <c r="V757" s="8"/>
      <c r="W757" s="8"/>
      <c r="X757" s="8"/>
      <c r="Y757" s="8"/>
      <c r="Z757" s="8"/>
    </row>
    <row r="758" spans="1:26" ht="12.75" customHeight="1" x14ac:dyDescent="0.15">
      <c r="A758" s="8"/>
      <c r="B758" s="83"/>
      <c r="C758" s="34"/>
      <c r="D758" s="150"/>
      <c r="E758" s="35"/>
      <c r="F758" s="35"/>
      <c r="G758" s="35"/>
      <c r="H758" s="155"/>
      <c r="I758" s="155"/>
      <c r="J758" s="8"/>
      <c r="K758" s="8"/>
      <c r="L758" s="8"/>
      <c r="M758" s="8"/>
      <c r="N758" s="8"/>
      <c r="O758" s="8"/>
      <c r="P758" s="8"/>
      <c r="Q758" s="8"/>
      <c r="R758" s="8"/>
      <c r="S758" s="8"/>
      <c r="T758" s="8"/>
      <c r="U758" s="8"/>
      <c r="V758" s="8"/>
      <c r="W758" s="8"/>
      <c r="X758" s="8"/>
      <c r="Y758" s="8"/>
      <c r="Z758" s="8"/>
    </row>
    <row r="759" spans="1:26" ht="12.75" customHeight="1" x14ac:dyDescent="0.15">
      <c r="A759" s="8"/>
      <c r="B759" s="83"/>
      <c r="C759" s="34"/>
      <c r="D759" s="150"/>
      <c r="E759" s="35"/>
      <c r="F759" s="35"/>
      <c r="G759" s="35"/>
      <c r="H759" s="155"/>
      <c r="I759" s="155"/>
      <c r="J759" s="8"/>
      <c r="K759" s="8"/>
      <c r="L759" s="8"/>
      <c r="M759" s="8"/>
      <c r="N759" s="8"/>
      <c r="O759" s="8"/>
      <c r="P759" s="8"/>
      <c r="Q759" s="8"/>
      <c r="R759" s="8"/>
      <c r="S759" s="8"/>
      <c r="T759" s="8"/>
      <c r="U759" s="8"/>
      <c r="V759" s="8"/>
      <c r="W759" s="8"/>
      <c r="X759" s="8"/>
      <c r="Y759" s="8"/>
      <c r="Z759" s="8"/>
    </row>
    <row r="760" spans="1:26" ht="12.75" customHeight="1" x14ac:dyDescent="0.15">
      <c r="A760" s="8"/>
      <c r="B760" s="83"/>
      <c r="C760" s="34"/>
      <c r="D760" s="150"/>
      <c r="E760" s="35"/>
      <c r="F760" s="35"/>
      <c r="G760" s="35"/>
      <c r="H760" s="155"/>
      <c r="I760" s="155"/>
      <c r="J760" s="8"/>
      <c r="K760" s="8"/>
      <c r="L760" s="8"/>
      <c r="M760" s="8"/>
      <c r="N760" s="8"/>
      <c r="O760" s="8"/>
      <c r="P760" s="8"/>
      <c r="Q760" s="8"/>
      <c r="R760" s="8"/>
      <c r="S760" s="8"/>
      <c r="T760" s="8"/>
      <c r="U760" s="8"/>
      <c r="V760" s="8"/>
      <c r="W760" s="8"/>
      <c r="X760" s="8"/>
      <c r="Y760" s="8"/>
      <c r="Z760" s="8"/>
    </row>
    <row r="761" spans="1:26" ht="12.75" customHeight="1" x14ac:dyDescent="0.15">
      <c r="A761" s="8"/>
      <c r="B761" s="83"/>
      <c r="C761" s="34"/>
      <c r="D761" s="150"/>
      <c r="E761" s="35"/>
      <c r="F761" s="35"/>
      <c r="G761" s="35"/>
      <c r="H761" s="155"/>
      <c r="I761" s="155"/>
      <c r="J761" s="8"/>
      <c r="K761" s="8"/>
      <c r="L761" s="8"/>
      <c r="M761" s="8"/>
      <c r="N761" s="8"/>
      <c r="O761" s="8"/>
      <c r="P761" s="8"/>
      <c r="Q761" s="8"/>
      <c r="R761" s="8"/>
      <c r="S761" s="8"/>
      <c r="T761" s="8"/>
      <c r="U761" s="8"/>
      <c r="V761" s="8"/>
      <c r="W761" s="8"/>
      <c r="X761" s="8"/>
      <c r="Y761" s="8"/>
      <c r="Z761" s="8"/>
    </row>
    <row r="762" spans="1:26" ht="12.75" customHeight="1" x14ac:dyDescent="0.15">
      <c r="A762" s="8"/>
      <c r="B762" s="83"/>
      <c r="C762" s="34"/>
      <c r="D762" s="150"/>
      <c r="E762" s="35"/>
      <c r="F762" s="35"/>
      <c r="G762" s="35"/>
      <c r="H762" s="155"/>
      <c r="I762" s="155"/>
      <c r="J762" s="8"/>
      <c r="K762" s="8"/>
      <c r="L762" s="8"/>
      <c r="M762" s="8"/>
      <c r="N762" s="8"/>
      <c r="O762" s="8"/>
      <c r="P762" s="8"/>
      <c r="Q762" s="8"/>
      <c r="R762" s="8"/>
      <c r="S762" s="8"/>
      <c r="T762" s="8"/>
      <c r="U762" s="8"/>
      <c r="V762" s="8"/>
      <c r="W762" s="8"/>
      <c r="X762" s="8"/>
      <c r="Y762" s="8"/>
      <c r="Z762" s="8"/>
    </row>
    <row r="763" spans="1:26" ht="12.75" customHeight="1" x14ac:dyDescent="0.15">
      <c r="A763" s="8"/>
      <c r="B763" s="83"/>
      <c r="C763" s="34"/>
      <c r="D763" s="150"/>
      <c r="E763" s="35"/>
      <c r="F763" s="35"/>
      <c r="G763" s="35"/>
      <c r="H763" s="155"/>
      <c r="I763" s="155"/>
      <c r="J763" s="8"/>
      <c r="K763" s="8"/>
      <c r="L763" s="8"/>
      <c r="M763" s="8"/>
      <c r="N763" s="8"/>
      <c r="O763" s="8"/>
      <c r="P763" s="8"/>
      <c r="Q763" s="8"/>
      <c r="R763" s="8"/>
      <c r="S763" s="8"/>
      <c r="T763" s="8"/>
      <c r="U763" s="8"/>
      <c r="V763" s="8"/>
      <c r="W763" s="8"/>
      <c r="X763" s="8"/>
      <c r="Y763" s="8"/>
      <c r="Z763" s="8"/>
    </row>
    <row r="764" spans="1:26" ht="12.75" customHeight="1" x14ac:dyDescent="0.15">
      <c r="A764" s="8"/>
      <c r="B764" s="83"/>
      <c r="C764" s="34"/>
      <c r="D764" s="150"/>
      <c r="E764" s="35"/>
      <c r="F764" s="35"/>
      <c r="G764" s="35"/>
      <c r="H764" s="155"/>
      <c r="I764" s="155"/>
      <c r="J764" s="8"/>
      <c r="K764" s="8"/>
      <c r="L764" s="8"/>
      <c r="M764" s="8"/>
      <c r="N764" s="8"/>
      <c r="O764" s="8"/>
      <c r="P764" s="8"/>
      <c r="Q764" s="8"/>
      <c r="R764" s="8"/>
      <c r="S764" s="8"/>
      <c r="T764" s="8"/>
      <c r="U764" s="8"/>
      <c r="V764" s="8"/>
      <c r="W764" s="8"/>
      <c r="X764" s="8"/>
      <c r="Y764" s="8"/>
      <c r="Z764" s="8"/>
    </row>
    <row r="765" spans="1:26" ht="12.75" customHeight="1" x14ac:dyDescent="0.15">
      <c r="A765" s="8"/>
      <c r="B765" s="83"/>
      <c r="C765" s="34"/>
      <c r="D765" s="150"/>
      <c r="E765" s="35"/>
      <c r="F765" s="35"/>
      <c r="G765" s="35"/>
      <c r="H765" s="155"/>
      <c r="I765" s="155"/>
      <c r="J765" s="8"/>
      <c r="K765" s="8"/>
      <c r="L765" s="8"/>
      <c r="M765" s="8"/>
      <c r="N765" s="8"/>
      <c r="O765" s="8"/>
      <c r="P765" s="8"/>
      <c r="Q765" s="8"/>
      <c r="R765" s="8"/>
      <c r="S765" s="8"/>
      <c r="T765" s="8"/>
      <c r="U765" s="8"/>
      <c r="V765" s="8"/>
      <c r="W765" s="8"/>
      <c r="X765" s="8"/>
      <c r="Y765" s="8"/>
      <c r="Z765" s="8"/>
    </row>
    <row r="766" spans="1:26" ht="12.75" customHeight="1" x14ac:dyDescent="0.15">
      <c r="A766" s="8"/>
      <c r="B766" s="83"/>
      <c r="C766" s="34"/>
      <c r="D766" s="150"/>
      <c r="E766" s="35"/>
      <c r="F766" s="35"/>
      <c r="G766" s="35"/>
      <c r="H766" s="155"/>
      <c r="I766" s="155"/>
      <c r="J766" s="8"/>
      <c r="K766" s="8"/>
      <c r="L766" s="8"/>
      <c r="M766" s="8"/>
      <c r="N766" s="8"/>
      <c r="O766" s="8"/>
      <c r="P766" s="8"/>
      <c r="Q766" s="8"/>
      <c r="R766" s="8"/>
      <c r="S766" s="8"/>
      <c r="T766" s="8"/>
      <c r="U766" s="8"/>
      <c r="V766" s="8"/>
      <c r="W766" s="8"/>
      <c r="X766" s="8"/>
      <c r="Y766" s="8"/>
      <c r="Z766" s="8"/>
    </row>
    <row r="767" spans="1:26" ht="12.75" customHeight="1" x14ac:dyDescent="0.15">
      <c r="A767" s="8"/>
      <c r="B767" s="83"/>
      <c r="C767" s="34"/>
      <c r="D767" s="150"/>
      <c r="E767" s="35"/>
      <c r="F767" s="35"/>
      <c r="G767" s="35"/>
      <c r="H767" s="155"/>
      <c r="I767" s="155"/>
      <c r="J767" s="8"/>
      <c r="K767" s="8"/>
      <c r="L767" s="8"/>
      <c r="M767" s="8"/>
      <c r="N767" s="8"/>
      <c r="O767" s="8"/>
      <c r="P767" s="8"/>
      <c r="Q767" s="8"/>
      <c r="R767" s="8"/>
      <c r="S767" s="8"/>
      <c r="T767" s="8"/>
      <c r="U767" s="8"/>
      <c r="V767" s="8"/>
      <c r="W767" s="8"/>
      <c r="X767" s="8"/>
      <c r="Y767" s="8"/>
      <c r="Z767" s="8"/>
    </row>
    <row r="768" spans="1:26" ht="12.75" customHeight="1" x14ac:dyDescent="0.15">
      <c r="A768" s="8"/>
      <c r="B768" s="83"/>
      <c r="C768" s="34"/>
      <c r="D768" s="150"/>
      <c r="E768" s="35"/>
      <c r="F768" s="35"/>
      <c r="G768" s="35"/>
      <c r="H768" s="155"/>
      <c r="I768" s="155"/>
      <c r="J768" s="8"/>
      <c r="K768" s="8"/>
      <c r="L768" s="8"/>
      <c r="M768" s="8"/>
      <c r="N768" s="8"/>
      <c r="O768" s="8"/>
      <c r="P768" s="8"/>
      <c r="Q768" s="8"/>
      <c r="R768" s="8"/>
      <c r="S768" s="8"/>
      <c r="T768" s="8"/>
      <c r="U768" s="8"/>
      <c r="V768" s="8"/>
      <c r="W768" s="8"/>
      <c r="X768" s="8"/>
      <c r="Y768" s="8"/>
      <c r="Z768" s="8"/>
    </row>
    <row r="769" spans="1:26" ht="12.75" customHeight="1" x14ac:dyDescent="0.15">
      <c r="A769" s="8"/>
      <c r="B769" s="83"/>
      <c r="C769" s="34"/>
      <c r="D769" s="150"/>
      <c r="E769" s="35"/>
      <c r="F769" s="35"/>
      <c r="G769" s="35"/>
      <c r="H769" s="155"/>
      <c r="I769" s="155"/>
      <c r="J769" s="8"/>
      <c r="K769" s="8"/>
      <c r="L769" s="8"/>
      <c r="M769" s="8"/>
      <c r="N769" s="8"/>
      <c r="O769" s="8"/>
      <c r="P769" s="8"/>
      <c r="Q769" s="8"/>
      <c r="R769" s="8"/>
      <c r="S769" s="8"/>
      <c r="T769" s="8"/>
      <c r="U769" s="8"/>
      <c r="V769" s="8"/>
      <c r="W769" s="8"/>
      <c r="X769" s="8"/>
      <c r="Y769" s="8"/>
      <c r="Z769" s="8"/>
    </row>
    <row r="770" spans="1:26" ht="12.75" customHeight="1" x14ac:dyDescent="0.15">
      <c r="A770" s="8"/>
      <c r="B770" s="83"/>
      <c r="C770" s="34"/>
      <c r="D770" s="150"/>
      <c r="E770" s="35"/>
      <c r="F770" s="35"/>
      <c r="G770" s="35"/>
      <c r="H770" s="155"/>
      <c r="I770" s="155"/>
      <c r="J770" s="8"/>
      <c r="K770" s="8"/>
      <c r="L770" s="8"/>
      <c r="M770" s="8"/>
      <c r="N770" s="8"/>
      <c r="O770" s="8"/>
      <c r="P770" s="8"/>
      <c r="Q770" s="8"/>
      <c r="R770" s="8"/>
      <c r="S770" s="8"/>
      <c r="T770" s="8"/>
      <c r="U770" s="8"/>
      <c r="V770" s="8"/>
      <c r="W770" s="8"/>
      <c r="X770" s="8"/>
      <c r="Y770" s="8"/>
      <c r="Z770" s="8"/>
    </row>
    <row r="771" spans="1:26" ht="12.75" customHeight="1" x14ac:dyDescent="0.15">
      <c r="A771" s="8"/>
      <c r="B771" s="83"/>
      <c r="C771" s="34"/>
      <c r="D771" s="150"/>
      <c r="E771" s="35"/>
      <c r="F771" s="35"/>
      <c r="G771" s="35"/>
      <c r="H771" s="155"/>
      <c r="I771" s="155"/>
      <c r="J771" s="8"/>
      <c r="K771" s="8"/>
      <c r="L771" s="8"/>
      <c r="M771" s="8"/>
      <c r="N771" s="8"/>
      <c r="O771" s="8"/>
      <c r="P771" s="8"/>
      <c r="Q771" s="8"/>
      <c r="R771" s="8"/>
      <c r="S771" s="8"/>
      <c r="T771" s="8"/>
      <c r="U771" s="8"/>
      <c r="V771" s="8"/>
      <c r="W771" s="8"/>
      <c r="X771" s="8"/>
      <c r="Y771" s="8"/>
      <c r="Z771" s="8"/>
    </row>
    <row r="772" spans="1:26" ht="12.75" customHeight="1" x14ac:dyDescent="0.15">
      <c r="A772" s="8"/>
      <c r="B772" s="83"/>
      <c r="C772" s="34"/>
      <c r="D772" s="150"/>
      <c r="E772" s="35"/>
      <c r="F772" s="35"/>
      <c r="G772" s="35"/>
      <c r="H772" s="155"/>
      <c r="I772" s="155"/>
      <c r="J772" s="8"/>
      <c r="K772" s="8"/>
      <c r="L772" s="8"/>
      <c r="M772" s="8"/>
      <c r="N772" s="8"/>
      <c r="O772" s="8"/>
      <c r="P772" s="8"/>
      <c r="Q772" s="8"/>
      <c r="R772" s="8"/>
      <c r="S772" s="8"/>
      <c r="T772" s="8"/>
      <c r="U772" s="8"/>
      <c r="V772" s="8"/>
      <c r="W772" s="8"/>
      <c r="X772" s="8"/>
      <c r="Y772" s="8"/>
      <c r="Z772" s="8"/>
    </row>
    <row r="773" spans="1:26" ht="12.75" customHeight="1" x14ac:dyDescent="0.15">
      <c r="A773" s="8"/>
      <c r="B773" s="83"/>
      <c r="C773" s="34"/>
      <c r="D773" s="150"/>
      <c r="E773" s="35"/>
      <c r="F773" s="35"/>
      <c r="G773" s="35"/>
      <c r="H773" s="155"/>
      <c r="I773" s="155"/>
      <c r="J773" s="8"/>
      <c r="K773" s="8"/>
      <c r="L773" s="8"/>
      <c r="M773" s="8"/>
      <c r="N773" s="8"/>
      <c r="O773" s="8"/>
      <c r="P773" s="8"/>
      <c r="Q773" s="8"/>
      <c r="R773" s="8"/>
      <c r="S773" s="8"/>
      <c r="T773" s="8"/>
      <c r="U773" s="8"/>
      <c r="V773" s="8"/>
      <c r="W773" s="8"/>
      <c r="X773" s="8"/>
      <c r="Y773" s="8"/>
      <c r="Z773" s="8"/>
    </row>
    <row r="774" spans="1:26" ht="12.75" customHeight="1" x14ac:dyDescent="0.15">
      <c r="A774" s="8"/>
      <c r="B774" s="83"/>
      <c r="C774" s="34"/>
      <c r="D774" s="150"/>
      <c r="E774" s="35"/>
      <c r="F774" s="35"/>
      <c r="G774" s="35"/>
      <c r="H774" s="155"/>
      <c r="I774" s="155"/>
      <c r="J774" s="8"/>
      <c r="K774" s="8"/>
      <c r="L774" s="8"/>
      <c r="M774" s="8"/>
      <c r="N774" s="8"/>
      <c r="O774" s="8"/>
      <c r="P774" s="8"/>
      <c r="Q774" s="8"/>
      <c r="R774" s="8"/>
      <c r="S774" s="8"/>
      <c r="T774" s="8"/>
      <c r="U774" s="8"/>
      <c r="V774" s="8"/>
      <c r="W774" s="8"/>
      <c r="X774" s="8"/>
      <c r="Y774" s="8"/>
      <c r="Z774" s="8"/>
    </row>
    <row r="775" spans="1:26" ht="12.75" customHeight="1" x14ac:dyDescent="0.15">
      <c r="A775" s="8"/>
      <c r="B775" s="83"/>
      <c r="C775" s="34"/>
      <c r="D775" s="150"/>
      <c r="E775" s="35"/>
      <c r="F775" s="35"/>
      <c r="G775" s="35"/>
      <c r="H775" s="155"/>
      <c r="I775" s="155"/>
      <c r="J775" s="8"/>
      <c r="K775" s="8"/>
      <c r="L775" s="8"/>
      <c r="M775" s="8"/>
      <c r="N775" s="8"/>
      <c r="O775" s="8"/>
      <c r="P775" s="8"/>
      <c r="Q775" s="8"/>
      <c r="R775" s="8"/>
      <c r="S775" s="8"/>
      <c r="T775" s="8"/>
      <c r="U775" s="8"/>
      <c r="V775" s="8"/>
      <c r="W775" s="8"/>
      <c r="X775" s="8"/>
      <c r="Y775" s="8"/>
      <c r="Z775" s="8"/>
    </row>
    <row r="776" spans="1:26" ht="12.75" customHeight="1" x14ac:dyDescent="0.15">
      <c r="A776" s="8"/>
      <c r="B776" s="83"/>
      <c r="C776" s="34"/>
      <c r="D776" s="150"/>
      <c r="E776" s="35"/>
      <c r="F776" s="35"/>
      <c r="G776" s="35"/>
      <c r="H776" s="155"/>
      <c r="I776" s="155"/>
      <c r="J776" s="8"/>
      <c r="K776" s="8"/>
      <c r="L776" s="8"/>
      <c r="M776" s="8"/>
      <c r="N776" s="8"/>
      <c r="O776" s="8"/>
      <c r="P776" s="8"/>
      <c r="Q776" s="8"/>
      <c r="R776" s="8"/>
      <c r="S776" s="8"/>
      <c r="T776" s="8"/>
      <c r="U776" s="8"/>
      <c r="V776" s="8"/>
      <c r="W776" s="8"/>
      <c r="X776" s="8"/>
      <c r="Y776" s="8"/>
      <c r="Z776" s="8"/>
    </row>
    <row r="777" spans="1:26" ht="12.75" customHeight="1" x14ac:dyDescent="0.15">
      <c r="A777" s="8"/>
      <c r="B777" s="83"/>
      <c r="C777" s="34"/>
      <c r="D777" s="150"/>
      <c r="E777" s="35"/>
      <c r="F777" s="35"/>
      <c r="G777" s="35"/>
      <c r="H777" s="155"/>
      <c r="I777" s="155"/>
      <c r="J777" s="8"/>
      <c r="K777" s="8"/>
      <c r="L777" s="8"/>
      <c r="M777" s="8"/>
      <c r="N777" s="8"/>
      <c r="O777" s="8"/>
      <c r="P777" s="8"/>
      <c r="Q777" s="8"/>
      <c r="R777" s="8"/>
      <c r="S777" s="8"/>
      <c r="T777" s="8"/>
      <c r="U777" s="8"/>
      <c r="V777" s="8"/>
      <c r="W777" s="8"/>
      <c r="X777" s="8"/>
      <c r="Y777" s="8"/>
      <c r="Z777" s="8"/>
    </row>
    <row r="778" spans="1:26" ht="12.75" customHeight="1" x14ac:dyDescent="0.15">
      <c r="A778" s="8"/>
      <c r="B778" s="83"/>
      <c r="C778" s="34"/>
      <c r="D778" s="150"/>
      <c r="E778" s="35"/>
      <c r="F778" s="35"/>
      <c r="G778" s="35"/>
      <c r="H778" s="155"/>
      <c r="I778" s="155"/>
      <c r="J778" s="8"/>
      <c r="K778" s="8"/>
      <c r="L778" s="8"/>
      <c r="M778" s="8"/>
      <c r="N778" s="8"/>
      <c r="O778" s="8"/>
      <c r="P778" s="8"/>
      <c r="Q778" s="8"/>
      <c r="R778" s="8"/>
      <c r="S778" s="8"/>
      <c r="T778" s="8"/>
      <c r="U778" s="8"/>
      <c r="V778" s="8"/>
      <c r="W778" s="8"/>
      <c r="X778" s="8"/>
      <c r="Y778" s="8"/>
      <c r="Z778" s="8"/>
    </row>
    <row r="779" spans="1:26" ht="12.75" customHeight="1" x14ac:dyDescent="0.15">
      <c r="A779" s="8"/>
      <c r="B779" s="83"/>
      <c r="C779" s="34"/>
      <c r="D779" s="150"/>
      <c r="E779" s="35"/>
      <c r="F779" s="35"/>
      <c r="G779" s="35"/>
      <c r="H779" s="155"/>
      <c r="I779" s="155"/>
      <c r="J779" s="8"/>
      <c r="K779" s="8"/>
      <c r="L779" s="8"/>
      <c r="M779" s="8"/>
      <c r="N779" s="8"/>
      <c r="O779" s="8"/>
      <c r="P779" s="8"/>
      <c r="Q779" s="8"/>
      <c r="R779" s="8"/>
      <c r="S779" s="8"/>
      <c r="T779" s="8"/>
      <c r="U779" s="8"/>
      <c r="V779" s="8"/>
      <c r="W779" s="8"/>
      <c r="X779" s="8"/>
      <c r="Y779" s="8"/>
      <c r="Z779" s="8"/>
    </row>
    <row r="780" spans="1:26" ht="12.75" customHeight="1" x14ac:dyDescent="0.15">
      <c r="A780" s="8"/>
      <c r="B780" s="83"/>
      <c r="C780" s="34"/>
      <c r="D780" s="150"/>
      <c r="E780" s="35"/>
      <c r="F780" s="35"/>
      <c r="G780" s="35"/>
      <c r="H780" s="155"/>
      <c r="I780" s="155"/>
      <c r="J780" s="8"/>
      <c r="K780" s="8"/>
      <c r="L780" s="8"/>
      <c r="M780" s="8"/>
      <c r="N780" s="8"/>
      <c r="O780" s="8"/>
      <c r="P780" s="8"/>
      <c r="Q780" s="8"/>
      <c r="R780" s="8"/>
      <c r="S780" s="8"/>
      <c r="T780" s="8"/>
      <c r="U780" s="8"/>
      <c r="V780" s="8"/>
      <c r="W780" s="8"/>
      <c r="X780" s="8"/>
      <c r="Y780" s="8"/>
      <c r="Z780" s="8"/>
    </row>
    <row r="781" spans="1:26" ht="12.75" customHeight="1" x14ac:dyDescent="0.15">
      <c r="A781" s="8"/>
      <c r="B781" s="83"/>
      <c r="C781" s="34"/>
      <c r="D781" s="150"/>
      <c r="E781" s="35"/>
      <c r="F781" s="35"/>
      <c r="G781" s="35"/>
      <c r="H781" s="155"/>
      <c r="I781" s="155"/>
      <c r="J781" s="8"/>
      <c r="K781" s="8"/>
      <c r="L781" s="8"/>
      <c r="M781" s="8"/>
      <c r="N781" s="8"/>
      <c r="O781" s="8"/>
      <c r="P781" s="8"/>
      <c r="Q781" s="8"/>
      <c r="R781" s="8"/>
      <c r="S781" s="8"/>
      <c r="T781" s="8"/>
      <c r="U781" s="8"/>
      <c r="V781" s="8"/>
      <c r="W781" s="8"/>
      <c r="X781" s="8"/>
      <c r="Y781" s="8"/>
      <c r="Z781" s="8"/>
    </row>
    <row r="782" spans="1:26" ht="12.75" customHeight="1" x14ac:dyDescent="0.15">
      <c r="A782" s="8"/>
      <c r="B782" s="83"/>
      <c r="C782" s="34"/>
      <c r="D782" s="150"/>
      <c r="E782" s="35"/>
      <c r="F782" s="35"/>
      <c r="G782" s="35"/>
      <c r="H782" s="155"/>
      <c r="I782" s="155"/>
      <c r="J782" s="8"/>
      <c r="K782" s="8"/>
      <c r="L782" s="8"/>
      <c r="M782" s="8"/>
      <c r="N782" s="8"/>
      <c r="O782" s="8"/>
      <c r="P782" s="8"/>
      <c r="Q782" s="8"/>
      <c r="R782" s="8"/>
      <c r="S782" s="8"/>
      <c r="T782" s="8"/>
      <c r="U782" s="8"/>
      <c r="V782" s="8"/>
      <c r="W782" s="8"/>
      <c r="X782" s="8"/>
      <c r="Y782" s="8"/>
      <c r="Z782" s="8"/>
    </row>
    <row r="783" spans="1:26" ht="12.75" customHeight="1" x14ac:dyDescent="0.15">
      <c r="A783" s="8"/>
      <c r="B783" s="83"/>
      <c r="C783" s="34"/>
      <c r="D783" s="150"/>
      <c r="E783" s="35"/>
      <c r="F783" s="35"/>
      <c r="G783" s="35"/>
      <c r="H783" s="155"/>
      <c r="I783" s="155"/>
      <c r="J783" s="8"/>
      <c r="K783" s="8"/>
      <c r="L783" s="8"/>
      <c r="M783" s="8"/>
      <c r="N783" s="8"/>
      <c r="O783" s="8"/>
      <c r="P783" s="8"/>
      <c r="Q783" s="8"/>
      <c r="R783" s="8"/>
      <c r="S783" s="8"/>
      <c r="T783" s="8"/>
      <c r="U783" s="8"/>
      <c r="V783" s="8"/>
      <c r="W783" s="8"/>
      <c r="X783" s="8"/>
      <c r="Y783" s="8"/>
      <c r="Z783" s="8"/>
    </row>
    <row r="784" spans="1:26" ht="12.75" customHeight="1" x14ac:dyDescent="0.15">
      <c r="A784" s="8"/>
      <c r="B784" s="83"/>
      <c r="C784" s="34"/>
      <c r="D784" s="150"/>
      <c r="E784" s="35"/>
      <c r="F784" s="35"/>
      <c r="G784" s="35"/>
      <c r="H784" s="155"/>
      <c r="I784" s="155"/>
      <c r="J784" s="8"/>
      <c r="K784" s="8"/>
      <c r="L784" s="8"/>
      <c r="M784" s="8"/>
      <c r="N784" s="8"/>
      <c r="O784" s="8"/>
      <c r="P784" s="8"/>
      <c r="Q784" s="8"/>
      <c r="R784" s="8"/>
      <c r="S784" s="8"/>
      <c r="T784" s="8"/>
      <c r="U784" s="8"/>
      <c r="V784" s="8"/>
      <c r="W784" s="8"/>
      <c r="X784" s="8"/>
      <c r="Y784" s="8"/>
      <c r="Z784" s="8"/>
    </row>
    <row r="785" spans="1:26" ht="12.75" customHeight="1" x14ac:dyDescent="0.15">
      <c r="A785" s="8"/>
      <c r="B785" s="83"/>
      <c r="C785" s="34"/>
      <c r="D785" s="150"/>
      <c r="E785" s="35"/>
      <c r="F785" s="35"/>
      <c r="G785" s="35"/>
      <c r="H785" s="155"/>
      <c r="I785" s="155"/>
      <c r="J785" s="8"/>
      <c r="K785" s="8"/>
      <c r="L785" s="8"/>
      <c r="M785" s="8"/>
      <c r="N785" s="8"/>
      <c r="O785" s="8"/>
      <c r="P785" s="8"/>
      <c r="Q785" s="8"/>
      <c r="R785" s="8"/>
      <c r="S785" s="8"/>
      <c r="T785" s="8"/>
      <c r="U785" s="8"/>
      <c r="V785" s="8"/>
      <c r="W785" s="8"/>
      <c r="X785" s="8"/>
      <c r="Y785" s="8"/>
      <c r="Z785" s="8"/>
    </row>
    <row r="786" spans="1:26" ht="12.75" customHeight="1" x14ac:dyDescent="0.15">
      <c r="A786" s="8"/>
      <c r="B786" s="83"/>
      <c r="C786" s="34"/>
      <c r="D786" s="150"/>
      <c r="E786" s="35"/>
      <c r="F786" s="35"/>
      <c r="G786" s="35"/>
      <c r="H786" s="155"/>
      <c r="I786" s="155"/>
      <c r="J786" s="8"/>
      <c r="K786" s="8"/>
      <c r="L786" s="8"/>
      <c r="M786" s="8"/>
      <c r="N786" s="8"/>
      <c r="O786" s="8"/>
      <c r="P786" s="8"/>
      <c r="Q786" s="8"/>
      <c r="R786" s="8"/>
      <c r="S786" s="8"/>
      <c r="T786" s="8"/>
      <c r="U786" s="8"/>
      <c r="V786" s="8"/>
      <c r="W786" s="8"/>
      <c r="X786" s="8"/>
      <c r="Y786" s="8"/>
      <c r="Z786" s="8"/>
    </row>
    <row r="787" spans="1:26" ht="12.75" customHeight="1" x14ac:dyDescent="0.15">
      <c r="A787" s="8"/>
      <c r="B787" s="83"/>
      <c r="C787" s="34"/>
      <c r="D787" s="150"/>
      <c r="E787" s="35"/>
      <c r="F787" s="35"/>
      <c r="G787" s="35"/>
      <c r="H787" s="155"/>
      <c r="I787" s="155"/>
      <c r="J787" s="8"/>
      <c r="K787" s="8"/>
      <c r="L787" s="8"/>
      <c r="M787" s="8"/>
      <c r="N787" s="8"/>
      <c r="O787" s="8"/>
      <c r="P787" s="8"/>
      <c r="Q787" s="8"/>
      <c r="R787" s="8"/>
      <c r="S787" s="8"/>
      <c r="T787" s="8"/>
      <c r="U787" s="8"/>
      <c r="V787" s="8"/>
      <c r="W787" s="8"/>
      <c r="X787" s="8"/>
      <c r="Y787" s="8"/>
      <c r="Z787" s="8"/>
    </row>
    <row r="788" spans="1:26" ht="12.75" customHeight="1" x14ac:dyDescent="0.15">
      <c r="A788" s="8"/>
      <c r="B788" s="83"/>
      <c r="C788" s="34"/>
      <c r="D788" s="150"/>
      <c r="E788" s="35"/>
      <c r="F788" s="35"/>
      <c r="G788" s="35"/>
      <c r="H788" s="155"/>
      <c r="I788" s="155"/>
      <c r="J788" s="8"/>
      <c r="K788" s="8"/>
      <c r="L788" s="8"/>
      <c r="M788" s="8"/>
      <c r="N788" s="8"/>
      <c r="O788" s="8"/>
      <c r="P788" s="8"/>
      <c r="Q788" s="8"/>
      <c r="R788" s="8"/>
      <c r="S788" s="8"/>
      <c r="T788" s="8"/>
      <c r="U788" s="8"/>
      <c r="V788" s="8"/>
      <c r="W788" s="8"/>
      <c r="X788" s="8"/>
      <c r="Y788" s="8"/>
      <c r="Z788" s="8"/>
    </row>
    <row r="789" spans="1:26" ht="12.75" customHeight="1" x14ac:dyDescent="0.15">
      <c r="A789" s="8"/>
      <c r="B789" s="83"/>
      <c r="C789" s="34"/>
      <c r="D789" s="150"/>
      <c r="E789" s="35"/>
      <c r="F789" s="35"/>
      <c r="G789" s="35"/>
      <c r="H789" s="155"/>
      <c r="I789" s="155"/>
      <c r="J789" s="8"/>
      <c r="K789" s="8"/>
      <c r="L789" s="8"/>
      <c r="M789" s="8"/>
      <c r="N789" s="8"/>
      <c r="O789" s="8"/>
      <c r="P789" s="8"/>
      <c r="Q789" s="8"/>
      <c r="R789" s="8"/>
      <c r="S789" s="8"/>
      <c r="T789" s="8"/>
      <c r="U789" s="8"/>
      <c r="V789" s="8"/>
      <c r="W789" s="8"/>
      <c r="X789" s="8"/>
      <c r="Y789" s="8"/>
      <c r="Z789" s="8"/>
    </row>
    <row r="790" spans="1:26" ht="12.75" customHeight="1" x14ac:dyDescent="0.15">
      <c r="A790" s="8"/>
      <c r="B790" s="83"/>
      <c r="C790" s="34"/>
      <c r="D790" s="150"/>
      <c r="E790" s="35"/>
      <c r="F790" s="35"/>
      <c r="G790" s="35"/>
      <c r="H790" s="155"/>
      <c r="I790" s="155"/>
      <c r="J790" s="8"/>
      <c r="K790" s="8"/>
      <c r="L790" s="8"/>
      <c r="M790" s="8"/>
      <c r="N790" s="8"/>
      <c r="O790" s="8"/>
      <c r="P790" s="8"/>
      <c r="Q790" s="8"/>
      <c r="R790" s="8"/>
      <c r="S790" s="8"/>
      <c r="T790" s="8"/>
      <c r="U790" s="8"/>
      <c r="V790" s="8"/>
      <c r="W790" s="8"/>
      <c r="X790" s="8"/>
      <c r="Y790" s="8"/>
      <c r="Z790" s="8"/>
    </row>
    <row r="791" spans="1:26" ht="12.75" customHeight="1" x14ac:dyDescent="0.15">
      <c r="A791" s="8"/>
      <c r="B791" s="83"/>
      <c r="C791" s="34"/>
      <c r="D791" s="150"/>
      <c r="E791" s="35"/>
      <c r="F791" s="35"/>
      <c r="G791" s="35"/>
      <c r="H791" s="155"/>
      <c r="I791" s="155"/>
      <c r="J791" s="8"/>
      <c r="K791" s="8"/>
      <c r="L791" s="8"/>
      <c r="M791" s="8"/>
      <c r="N791" s="8"/>
      <c r="O791" s="8"/>
      <c r="P791" s="8"/>
      <c r="Q791" s="8"/>
      <c r="R791" s="8"/>
      <c r="S791" s="8"/>
      <c r="T791" s="8"/>
      <c r="U791" s="8"/>
      <c r="V791" s="8"/>
      <c r="W791" s="8"/>
      <c r="X791" s="8"/>
      <c r="Y791" s="8"/>
      <c r="Z791" s="8"/>
    </row>
    <row r="792" spans="1:26" ht="12.75" customHeight="1" x14ac:dyDescent="0.15">
      <c r="A792" s="8"/>
      <c r="B792" s="83"/>
      <c r="C792" s="34"/>
      <c r="D792" s="150"/>
      <c r="E792" s="35"/>
      <c r="F792" s="35"/>
      <c r="G792" s="35"/>
      <c r="H792" s="155"/>
      <c r="I792" s="155"/>
      <c r="J792" s="8"/>
      <c r="K792" s="8"/>
      <c r="L792" s="8"/>
      <c r="M792" s="8"/>
      <c r="N792" s="8"/>
      <c r="O792" s="8"/>
      <c r="P792" s="8"/>
      <c r="Q792" s="8"/>
      <c r="R792" s="8"/>
      <c r="S792" s="8"/>
      <c r="T792" s="8"/>
      <c r="U792" s="8"/>
      <c r="V792" s="8"/>
      <c r="W792" s="8"/>
      <c r="X792" s="8"/>
      <c r="Y792" s="8"/>
      <c r="Z792" s="8"/>
    </row>
    <row r="793" spans="1:26" ht="12.75" customHeight="1" x14ac:dyDescent="0.15">
      <c r="A793" s="8"/>
      <c r="B793" s="83"/>
      <c r="C793" s="34"/>
      <c r="D793" s="150"/>
      <c r="E793" s="35"/>
      <c r="F793" s="35"/>
      <c r="G793" s="35"/>
      <c r="H793" s="155"/>
      <c r="I793" s="155"/>
      <c r="J793" s="8"/>
      <c r="K793" s="8"/>
      <c r="L793" s="8"/>
      <c r="M793" s="8"/>
      <c r="N793" s="8"/>
      <c r="O793" s="8"/>
      <c r="P793" s="8"/>
      <c r="Q793" s="8"/>
      <c r="R793" s="8"/>
      <c r="S793" s="8"/>
      <c r="T793" s="8"/>
      <c r="U793" s="8"/>
      <c r="V793" s="8"/>
      <c r="W793" s="8"/>
      <c r="X793" s="8"/>
      <c r="Y793" s="8"/>
      <c r="Z793" s="8"/>
    </row>
    <row r="794" spans="1:26" ht="12.75" customHeight="1" x14ac:dyDescent="0.15">
      <c r="A794" s="8"/>
      <c r="B794" s="83"/>
      <c r="C794" s="34"/>
      <c r="D794" s="150"/>
      <c r="E794" s="35"/>
      <c r="F794" s="35"/>
      <c r="G794" s="35"/>
      <c r="H794" s="155"/>
      <c r="I794" s="155"/>
      <c r="J794" s="8"/>
      <c r="K794" s="8"/>
      <c r="L794" s="8"/>
      <c r="M794" s="8"/>
      <c r="N794" s="8"/>
      <c r="O794" s="8"/>
      <c r="P794" s="8"/>
      <c r="Q794" s="8"/>
      <c r="R794" s="8"/>
      <c r="S794" s="8"/>
      <c r="T794" s="8"/>
      <c r="U794" s="8"/>
      <c r="V794" s="8"/>
      <c r="W794" s="8"/>
      <c r="X794" s="8"/>
      <c r="Y794" s="8"/>
      <c r="Z794" s="8"/>
    </row>
    <row r="795" spans="1:26" ht="12.75" customHeight="1" x14ac:dyDescent="0.15">
      <c r="A795" s="8"/>
      <c r="B795" s="83"/>
      <c r="C795" s="34"/>
      <c r="D795" s="150"/>
      <c r="E795" s="35"/>
      <c r="F795" s="35"/>
      <c r="G795" s="35"/>
      <c r="H795" s="155"/>
      <c r="I795" s="155"/>
      <c r="J795" s="8"/>
      <c r="K795" s="8"/>
      <c r="L795" s="8"/>
      <c r="M795" s="8"/>
      <c r="N795" s="8"/>
      <c r="O795" s="8"/>
      <c r="P795" s="8"/>
      <c r="Q795" s="8"/>
      <c r="R795" s="8"/>
      <c r="S795" s="8"/>
      <c r="T795" s="8"/>
      <c r="U795" s="8"/>
      <c r="V795" s="8"/>
      <c r="W795" s="8"/>
      <c r="X795" s="8"/>
      <c r="Y795" s="8"/>
      <c r="Z795" s="8"/>
    </row>
    <row r="796" spans="1:26" ht="12.75" customHeight="1" x14ac:dyDescent="0.15">
      <c r="A796" s="8"/>
      <c r="B796" s="83"/>
      <c r="C796" s="34"/>
      <c r="D796" s="150"/>
      <c r="E796" s="35"/>
      <c r="F796" s="35"/>
      <c r="G796" s="35"/>
      <c r="H796" s="155"/>
      <c r="I796" s="155"/>
      <c r="J796" s="8"/>
      <c r="K796" s="8"/>
      <c r="L796" s="8"/>
      <c r="M796" s="8"/>
      <c r="N796" s="8"/>
      <c r="O796" s="8"/>
      <c r="P796" s="8"/>
      <c r="Q796" s="8"/>
      <c r="R796" s="8"/>
      <c r="S796" s="8"/>
      <c r="T796" s="8"/>
      <c r="U796" s="8"/>
      <c r="V796" s="8"/>
      <c r="W796" s="8"/>
      <c r="X796" s="8"/>
      <c r="Y796" s="8"/>
      <c r="Z796" s="8"/>
    </row>
    <row r="797" spans="1:26" ht="12.75" customHeight="1" x14ac:dyDescent="0.15">
      <c r="A797" s="8"/>
      <c r="B797" s="83"/>
      <c r="C797" s="34"/>
      <c r="D797" s="150"/>
      <c r="E797" s="35"/>
      <c r="F797" s="35"/>
      <c r="G797" s="35"/>
      <c r="H797" s="155"/>
      <c r="I797" s="155"/>
      <c r="J797" s="8"/>
      <c r="K797" s="8"/>
      <c r="L797" s="8"/>
      <c r="M797" s="8"/>
      <c r="N797" s="8"/>
      <c r="O797" s="8"/>
      <c r="P797" s="8"/>
      <c r="Q797" s="8"/>
      <c r="R797" s="8"/>
      <c r="S797" s="8"/>
      <c r="T797" s="8"/>
      <c r="U797" s="8"/>
      <c r="V797" s="8"/>
      <c r="W797" s="8"/>
      <c r="X797" s="8"/>
      <c r="Y797" s="8"/>
      <c r="Z797" s="8"/>
    </row>
    <row r="798" spans="1:26" ht="12.75" customHeight="1" x14ac:dyDescent="0.15">
      <c r="A798" s="8"/>
      <c r="B798" s="83"/>
      <c r="C798" s="34"/>
      <c r="D798" s="150"/>
      <c r="E798" s="35"/>
      <c r="F798" s="35"/>
      <c r="G798" s="35"/>
      <c r="H798" s="155"/>
      <c r="I798" s="155"/>
      <c r="J798" s="8"/>
      <c r="K798" s="8"/>
      <c r="L798" s="8"/>
      <c r="M798" s="8"/>
      <c r="N798" s="8"/>
      <c r="O798" s="8"/>
      <c r="P798" s="8"/>
      <c r="Q798" s="8"/>
      <c r="R798" s="8"/>
      <c r="S798" s="8"/>
      <c r="T798" s="8"/>
      <c r="U798" s="8"/>
      <c r="V798" s="8"/>
      <c r="W798" s="8"/>
      <c r="X798" s="8"/>
      <c r="Y798" s="8"/>
      <c r="Z798" s="8"/>
    </row>
    <row r="799" spans="1:26" ht="12.75" customHeight="1" x14ac:dyDescent="0.15">
      <c r="A799" s="8"/>
      <c r="B799" s="83"/>
      <c r="C799" s="34"/>
      <c r="D799" s="150"/>
      <c r="E799" s="35"/>
      <c r="F799" s="35"/>
      <c r="G799" s="35"/>
      <c r="H799" s="155"/>
      <c r="I799" s="155"/>
      <c r="J799" s="8"/>
      <c r="K799" s="8"/>
      <c r="L799" s="8"/>
      <c r="M799" s="8"/>
      <c r="N799" s="8"/>
      <c r="O799" s="8"/>
      <c r="P799" s="8"/>
      <c r="Q799" s="8"/>
      <c r="R799" s="8"/>
      <c r="S799" s="8"/>
      <c r="T799" s="8"/>
      <c r="U799" s="8"/>
      <c r="V799" s="8"/>
      <c r="W799" s="8"/>
      <c r="X799" s="8"/>
      <c r="Y799" s="8"/>
      <c r="Z799" s="8"/>
    </row>
    <row r="800" spans="1:26" ht="12.75" customHeight="1" x14ac:dyDescent="0.15">
      <c r="A800" s="8"/>
      <c r="B800" s="83"/>
      <c r="C800" s="34"/>
      <c r="D800" s="150"/>
      <c r="E800" s="35"/>
      <c r="F800" s="35"/>
      <c r="G800" s="35"/>
      <c r="H800" s="155"/>
      <c r="I800" s="155"/>
      <c r="J800" s="8"/>
      <c r="K800" s="8"/>
      <c r="L800" s="8"/>
      <c r="M800" s="8"/>
      <c r="N800" s="8"/>
      <c r="O800" s="8"/>
      <c r="P800" s="8"/>
      <c r="Q800" s="8"/>
      <c r="R800" s="8"/>
      <c r="S800" s="8"/>
      <c r="T800" s="8"/>
      <c r="U800" s="8"/>
      <c r="V800" s="8"/>
      <c r="W800" s="8"/>
      <c r="X800" s="8"/>
      <c r="Y800" s="8"/>
      <c r="Z800" s="8"/>
    </row>
    <row r="801" spans="1:26" ht="12.75" customHeight="1" x14ac:dyDescent="0.15">
      <c r="A801" s="8"/>
      <c r="B801" s="83"/>
      <c r="C801" s="34"/>
      <c r="D801" s="150"/>
      <c r="E801" s="35"/>
      <c r="F801" s="35"/>
      <c r="G801" s="35"/>
      <c r="H801" s="155"/>
      <c r="I801" s="155"/>
      <c r="J801" s="8"/>
      <c r="K801" s="8"/>
      <c r="L801" s="8"/>
      <c r="M801" s="8"/>
      <c r="N801" s="8"/>
      <c r="O801" s="8"/>
      <c r="P801" s="8"/>
      <c r="Q801" s="8"/>
      <c r="R801" s="8"/>
      <c r="S801" s="8"/>
      <c r="T801" s="8"/>
      <c r="U801" s="8"/>
      <c r="V801" s="8"/>
      <c r="W801" s="8"/>
      <c r="X801" s="8"/>
      <c r="Y801" s="8"/>
      <c r="Z801" s="8"/>
    </row>
    <row r="802" spans="1:26" ht="12.75" customHeight="1" x14ac:dyDescent="0.15">
      <c r="A802" s="8"/>
      <c r="B802" s="83"/>
      <c r="C802" s="34"/>
      <c r="D802" s="150"/>
      <c r="E802" s="35"/>
      <c r="F802" s="35"/>
      <c r="G802" s="35"/>
      <c r="H802" s="155"/>
      <c r="I802" s="155"/>
      <c r="J802" s="8"/>
      <c r="K802" s="8"/>
      <c r="L802" s="8"/>
      <c r="M802" s="8"/>
      <c r="N802" s="8"/>
      <c r="O802" s="8"/>
      <c r="P802" s="8"/>
      <c r="Q802" s="8"/>
      <c r="R802" s="8"/>
      <c r="S802" s="8"/>
      <c r="T802" s="8"/>
      <c r="U802" s="8"/>
      <c r="V802" s="8"/>
      <c r="W802" s="8"/>
      <c r="X802" s="8"/>
      <c r="Y802" s="8"/>
      <c r="Z802" s="8"/>
    </row>
    <row r="803" spans="1:26" ht="12.75" customHeight="1" x14ac:dyDescent="0.15">
      <c r="A803" s="8"/>
      <c r="B803" s="83"/>
      <c r="C803" s="34"/>
      <c r="D803" s="150"/>
      <c r="E803" s="35"/>
      <c r="F803" s="35"/>
      <c r="G803" s="35"/>
      <c r="H803" s="155"/>
      <c r="I803" s="155"/>
      <c r="J803" s="8"/>
      <c r="K803" s="8"/>
      <c r="L803" s="8"/>
      <c r="M803" s="8"/>
      <c r="N803" s="8"/>
      <c r="O803" s="8"/>
      <c r="P803" s="8"/>
      <c r="Q803" s="8"/>
      <c r="R803" s="8"/>
      <c r="S803" s="8"/>
      <c r="T803" s="8"/>
      <c r="U803" s="8"/>
      <c r="V803" s="8"/>
      <c r="W803" s="8"/>
      <c r="X803" s="8"/>
      <c r="Y803" s="8"/>
      <c r="Z803" s="8"/>
    </row>
    <row r="804" spans="1:26" ht="12.75" customHeight="1" x14ac:dyDescent="0.15">
      <c r="A804" s="8"/>
      <c r="B804" s="83"/>
      <c r="C804" s="34"/>
      <c r="D804" s="150"/>
      <c r="E804" s="35"/>
      <c r="F804" s="35"/>
      <c r="G804" s="35"/>
      <c r="H804" s="155"/>
      <c r="I804" s="155"/>
      <c r="J804" s="8"/>
      <c r="K804" s="8"/>
      <c r="L804" s="8"/>
      <c r="M804" s="8"/>
      <c r="N804" s="8"/>
      <c r="O804" s="8"/>
      <c r="P804" s="8"/>
      <c r="Q804" s="8"/>
      <c r="R804" s="8"/>
      <c r="S804" s="8"/>
      <c r="T804" s="8"/>
      <c r="U804" s="8"/>
      <c r="V804" s="8"/>
      <c r="W804" s="8"/>
      <c r="X804" s="8"/>
      <c r="Y804" s="8"/>
      <c r="Z804" s="8"/>
    </row>
    <row r="805" spans="1:26" ht="12.75" customHeight="1" x14ac:dyDescent="0.15">
      <c r="A805" s="8"/>
      <c r="B805" s="83"/>
      <c r="C805" s="34"/>
      <c r="D805" s="150"/>
      <c r="E805" s="35"/>
      <c r="F805" s="35"/>
      <c r="G805" s="35"/>
      <c r="H805" s="155"/>
      <c r="I805" s="155"/>
      <c r="J805" s="8"/>
      <c r="K805" s="8"/>
      <c r="L805" s="8"/>
      <c r="M805" s="8"/>
      <c r="N805" s="8"/>
      <c r="O805" s="8"/>
      <c r="P805" s="8"/>
      <c r="Q805" s="8"/>
      <c r="R805" s="8"/>
      <c r="S805" s="8"/>
      <c r="T805" s="8"/>
      <c r="U805" s="8"/>
      <c r="V805" s="8"/>
      <c r="W805" s="8"/>
      <c r="X805" s="8"/>
      <c r="Y805" s="8"/>
      <c r="Z805" s="8"/>
    </row>
    <row r="806" spans="1:26" ht="12.75" customHeight="1" x14ac:dyDescent="0.15">
      <c r="A806" s="8"/>
      <c r="B806" s="83"/>
      <c r="C806" s="34"/>
      <c r="D806" s="150"/>
      <c r="E806" s="35"/>
      <c r="F806" s="35"/>
      <c r="G806" s="35"/>
      <c r="H806" s="155"/>
      <c r="I806" s="155"/>
      <c r="J806" s="8"/>
      <c r="K806" s="8"/>
      <c r="L806" s="8"/>
      <c r="M806" s="8"/>
      <c r="N806" s="8"/>
      <c r="O806" s="8"/>
      <c r="P806" s="8"/>
      <c r="Q806" s="8"/>
      <c r="R806" s="8"/>
      <c r="S806" s="8"/>
      <c r="T806" s="8"/>
      <c r="U806" s="8"/>
      <c r="V806" s="8"/>
      <c r="W806" s="8"/>
      <c r="X806" s="8"/>
      <c r="Y806" s="8"/>
      <c r="Z806" s="8"/>
    </row>
    <row r="807" spans="1:26" ht="12.75" customHeight="1" x14ac:dyDescent="0.15">
      <c r="A807" s="8"/>
      <c r="B807" s="83"/>
      <c r="C807" s="34"/>
      <c r="D807" s="150"/>
      <c r="E807" s="35"/>
      <c r="F807" s="35"/>
      <c r="G807" s="35"/>
      <c r="H807" s="155"/>
      <c r="I807" s="155"/>
      <c r="J807" s="8"/>
      <c r="K807" s="8"/>
      <c r="L807" s="8"/>
      <c r="M807" s="8"/>
      <c r="N807" s="8"/>
      <c r="O807" s="8"/>
      <c r="P807" s="8"/>
      <c r="Q807" s="8"/>
      <c r="R807" s="8"/>
      <c r="S807" s="8"/>
      <c r="T807" s="8"/>
      <c r="U807" s="8"/>
      <c r="V807" s="8"/>
      <c r="W807" s="8"/>
      <c r="X807" s="8"/>
      <c r="Y807" s="8"/>
      <c r="Z807" s="8"/>
    </row>
    <row r="808" spans="1:26" ht="12.75" customHeight="1" x14ac:dyDescent="0.15">
      <c r="A808" s="8"/>
      <c r="B808" s="83"/>
      <c r="C808" s="34"/>
      <c r="D808" s="150"/>
      <c r="E808" s="35"/>
      <c r="F808" s="35"/>
      <c r="G808" s="35"/>
      <c r="H808" s="155"/>
      <c r="I808" s="155"/>
      <c r="J808" s="8"/>
      <c r="K808" s="8"/>
      <c r="L808" s="8"/>
      <c r="M808" s="8"/>
      <c r="N808" s="8"/>
      <c r="O808" s="8"/>
      <c r="P808" s="8"/>
      <c r="Q808" s="8"/>
      <c r="R808" s="8"/>
      <c r="S808" s="8"/>
      <c r="T808" s="8"/>
      <c r="U808" s="8"/>
      <c r="V808" s="8"/>
      <c r="W808" s="8"/>
      <c r="X808" s="8"/>
      <c r="Y808" s="8"/>
      <c r="Z808" s="8"/>
    </row>
    <row r="809" spans="1:26" ht="12.75" customHeight="1" x14ac:dyDescent="0.15">
      <c r="A809" s="8"/>
      <c r="B809" s="83"/>
      <c r="C809" s="34"/>
      <c r="D809" s="150"/>
      <c r="E809" s="35"/>
      <c r="F809" s="35"/>
      <c r="G809" s="35"/>
      <c r="H809" s="155"/>
      <c r="I809" s="155"/>
      <c r="J809" s="8"/>
      <c r="K809" s="8"/>
      <c r="L809" s="8"/>
      <c r="M809" s="8"/>
      <c r="N809" s="8"/>
      <c r="O809" s="8"/>
      <c r="P809" s="8"/>
      <c r="Q809" s="8"/>
      <c r="R809" s="8"/>
      <c r="S809" s="8"/>
      <c r="T809" s="8"/>
      <c r="U809" s="8"/>
      <c r="V809" s="8"/>
      <c r="W809" s="8"/>
      <c r="X809" s="8"/>
      <c r="Y809" s="8"/>
      <c r="Z809" s="8"/>
    </row>
    <row r="810" spans="1:26" ht="12.75" customHeight="1" x14ac:dyDescent="0.15">
      <c r="A810" s="8"/>
      <c r="B810" s="83"/>
      <c r="C810" s="34"/>
      <c r="D810" s="150"/>
      <c r="E810" s="35"/>
      <c r="F810" s="35"/>
      <c r="G810" s="35"/>
      <c r="H810" s="155"/>
      <c r="I810" s="155"/>
      <c r="J810" s="8"/>
      <c r="K810" s="8"/>
      <c r="L810" s="8"/>
      <c r="M810" s="8"/>
      <c r="N810" s="8"/>
      <c r="O810" s="8"/>
      <c r="P810" s="8"/>
      <c r="Q810" s="8"/>
      <c r="R810" s="8"/>
      <c r="S810" s="8"/>
      <c r="T810" s="8"/>
      <c r="U810" s="8"/>
      <c r="V810" s="8"/>
      <c r="W810" s="8"/>
      <c r="X810" s="8"/>
      <c r="Y810" s="8"/>
      <c r="Z810" s="8"/>
    </row>
    <row r="811" spans="1:26" ht="12.75" customHeight="1" x14ac:dyDescent="0.15">
      <c r="A811" s="8"/>
      <c r="B811" s="83"/>
      <c r="C811" s="34"/>
      <c r="D811" s="150"/>
      <c r="E811" s="35"/>
      <c r="F811" s="35"/>
      <c r="G811" s="35"/>
      <c r="H811" s="155"/>
      <c r="I811" s="155"/>
      <c r="J811" s="8"/>
      <c r="K811" s="8"/>
      <c r="L811" s="8"/>
      <c r="M811" s="8"/>
      <c r="N811" s="8"/>
      <c r="O811" s="8"/>
      <c r="P811" s="8"/>
      <c r="Q811" s="8"/>
      <c r="R811" s="8"/>
      <c r="S811" s="8"/>
      <c r="T811" s="8"/>
      <c r="U811" s="8"/>
      <c r="V811" s="8"/>
      <c r="W811" s="8"/>
      <c r="X811" s="8"/>
      <c r="Y811" s="8"/>
      <c r="Z811" s="8"/>
    </row>
    <row r="812" spans="1:26" ht="12.75" customHeight="1" x14ac:dyDescent="0.15">
      <c r="A812" s="8"/>
      <c r="B812" s="83"/>
      <c r="C812" s="34"/>
      <c r="D812" s="150"/>
      <c r="E812" s="35"/>
      <c r="F812" s="35"/>
      <c r="G812" s="35"/>
      <c r="H812" s="155"/>
      <c r="I812" s="155"/>
      <c r="J812" s="8"/>
      <c r="K812" s="8"/>
      <c r="L812" s="8"/>
      <c r="M812" s="8"/>
      <c r="N812" s="8"/>
      <c r="O812" s="8"/>
      <c r="P812" s="8"/>
      <c r="Q812" s="8"/>
      <c r="R812" s="8"/>
      <c r="S812" s="8"/>
      <c r="T812" s="8"/>
      <c r="U812" s="8"/>
      <c r="V812" s="8"/>
      <c r="W812" s="8"/>
      <c r="X812" s="8"/>
      <c r="Y812" s="8"/>
      <c r="Z812" s="8"/>
    </row>
    <row r="813" spans="1:26" ht="12.75" customHeight="1" x14ac:dyDescent="0.15">
      <c r="A813" s="8"/>
      <c r="B813" s="83"/>
      <c r="C813" s="34"/>
      <c r="D813" s="150"/>
      <c r="E813" s="35"/>
      <c r="F813" s="35"/>
      <c r="G813" s="35"/>
      <c r="H813" s="155"/>
      <c r="I813" s="155"/>
      <c r="J813" s="8"/>
      <c r="K813" s="8"/>
      <c r="L813" s="8"/>
      <c r="M813" s="8"/>
      <c r="N813" s="8"/>
      <c r="O813" s="8"/>
      <c r="P813" s="8"/>
      <c r="Q813" s="8"/>
      <c r="R813" s="8"/>
      <c r="S813" s="8"/>
      <c r="T813" s="8"/>
      <c r="U813" s="8"/>
      <c r="V813" s="8"/>
      <c r="W813" s="8"/>
      <c r="X813" s="8"/>
      <c r="Y813" s="8"/>
      <c r="Z813" s="8"/>
    </row>
    <row r="814" spans="1:26" ht="12.75" customHeight="1" x14ac:dyDescent="0.15">
      <c r="A814" s="8"/>
      <c r="B814" s="83"/>
      <c r="C814" s="34"/>
      <c r="D814" s="150"/>
      <c r="E814" s="35"/>
      <c r="F814" s="35"/>
      <c r="G814" s="35"/>
      <c r="H814" s="155"/>
      <c r="I814" s="155"/>
      <c r="J814" s="8"/>
      <c r="K814" s="8"/>
      <c r="L814" s="8"/>
      <c r="M814" s="8"/>
      <c r="N814" s="8"/>
      <c r="O814" s="8"/>
      <c r="P814" s="8"/>
      <c r="Q814" s="8"/>
      <c r="R814" s="8"/>
      <c r="S814" s="8"/>
      <c r="T814" s="8"/>
      <c r="U814" s="8"/>
      <c r="V814" s="8"/>
      <c r="W814" s="8"/>
      <c r="X814" s="8"/>
      <c r="Y814" s="8"/>
      <c r="Z814" s="8"/>
    </row>
    <row r="815" spans="1:26" ht="12.75" customHeight="1" x14ac:dyDescent="0.15">
      <c r="A815" s="8"/>
      <c r="B815" s="83"/>
      <c r="C815" s="34"/>
      <c r="D815" s="150"/>
      <c r="E815" s="35"/>
      <c r="F815" s="35"/>
      <c r="G815" s="35"/>
      <c r="H815" s="155"/>
      <c r="I815" s="155"/>
      <c r="J815" s="8"/>
      <c r="K815" s="8"/>
      <c r="L815" s="8"/>
      <c r="M815" s="8"/>
      <c r="N815" s="8"/>
      <c r="O815" s="8"/>
      <c r="P815" s="8"/>
      <c r="Q815" s="8"/>
      <c r="R815" s="8"/>
      <c r="S815" s="8"/>
      <c r="T815" s="8"/>
      <c r="U815" s="8"/>
      <c r="V815" s="8"/>
      <c r="W815" s="8"/>
      <c r="X815" s="8"/>
      <c r="Y815" s="8"/>
      <c r="Z815" s="8"/>
    </row>
    <row r="816" spans="1:26" ht="12.75" customHeight="1" x14ac:dyDescent="0.15">
      <c r="A816" s="8"/>
      <c r="B816" s="83"/>
      <c r="C816" s="34"/>
      <c r="D816" s="150"/>
      <c r="E816" s="35"/>
      <c r="F816" s="35"/>
      <c r="G816" s="35"/>
      <c r="H816" s="155"/>
      <c r="I816" s="155"/>
      <c r="J816" s="8"/>
      <c r="K816" s="8"/>
      <c r="L816" s="8"/>
      <c r="M816" s="8"/>
      <c r="N816" s="8"/>
      <c r="O816" s="8"/>
      <c r="P816" s="8"/>
      <c r="Q816" s="8"/>
      <c r="R816" s="8"/>
      <c r="S816" s="8"/>
      <c r="T816" s="8"/>
      <c r="U816" s="8"/>
      <c r="V816" s="8"/>
      <c r="W816" s="8"/>
      <c r="X816" s="8"/>
      <c r="Y816" s="8"/>
      <c r="Z816" s="8"/>
    </row>
    <row r="817" spans="1:26" ht="12.75" customHeight="1" x14ac:dyDescent="0.15">
      <c r="A817" s="8"/>
      <c r="B817" s="83"/>
      <c r="C817" s="34"/>
      <c r="D817" s="150"/>
      <c r="E817" s="35"/>
      <c r="F817" s="35"/>
      <c r="G817" s="35"/>
      <c r="H817" s="155"/>
      <c r="I817" s="155"/>
      <c r="J817" s="8"/>
      <c r="K817" s="8"/>
      <c r="L817" s="8"/>
      <c r="M817" s="8"/>
      <c r="N817" s="8"/>
      <c r="O817" s="8"/>
      <c r="P817" s="8"/>
      <c r="Q817" s="8"/>
      <c r="R817" s="8"/>
      <c r="S817" s="8"/>
      <c r="T817" s="8"/>
      <c r="U817" s="8"/>
      <c r="V817" s="8"/>
      <c r="W817" s="8"/>
      <c r="X817" s="8"/>
      <c r="Y817" s="8"/>
      <c r="Z817" s="8"/>
    </row>
    <row r="818" spans="1:26" ht="12.75" customHeight="1" x14ac:dyDescent="0.15">
      <c r="A818" s="8"/>
      <c r="B818" s="83"/>
      <c r="C818" s="34"/>
      <c r="D818" s="150"/>
      <c r="E818" s="35"/>
      <c r="F818" s="35"/>
      <c r="G818" s="35"/>
      <c r="H818" s="155"/>
      <c r="I818" s="155"/>
      <c r="J818" s="8"/>
      <c r="K818" s="8"/>
      <c r="L818" s="8"/>
      <c r="M818" s="8"/>
      <c r="N818" s="8"/>
      <c r="O818" s="8"/>
      <c r="P818" s="8"/>
      <c r="Q818" s="8"/>
      <c r="R818" s="8"/>
      <c r="S818" s="8"/>
      <c r="T818" s="8"/>
      <c r="U818" s="8"/>
      <c r="V818" s="8"/>
      <c r="W818" s="8"/>
      <c r="X818" s="8"/>
      <c r="Y818" s="8"/>
      <c r="Z818" s="8"/>
    </row>
    <row r="819" spans="1:26" ht="12.75" customHeight="1" x14ac:dyDescent="0.15">
      <c r="A819" s="8"/>
      <c r="B819" s="83"/>
      <c r="C819" s="34"/>
      <c r="D819" s="150"/>
      <c r="E819" s="35"/>
      <c r="F819" s="35"/>
      <c r="G819" s="35"/>
      <c r="H819" s="155"/>
      <c r="I819" s="155"/>
      <c r="J819" s="8"/>
      <c r="K819" s="8"/>
      <c r="L819" s="8"/>
      <c r="M819" s="8"/>
      <c r="N819" s="8"/>
      <c r="O819" s="8"/>
      <c r="P819" s="8"/>
      <c r="Q819" s="8"/>
      <c r="R819" s="8"/>
      <c r="S819" s="8"/>
      <c r="T819" s="8"/>
      <c r="U819" s="8"/>
      <c r="V819" s="8"/>
      <c r="W819" s="8"/>
      <c r="X819" s="8"/>
      <c r="Y819" s="8"/>
      <c r="Z819" s="8"/>
    </row>
    <row r="820" spans="1:26" ht="12.75" customHeight="1" x14ac:dyDescent="0.15">
      <c r="A820" s="8"/>
      <c r="B820" s="83"/>
      <c r="C820" s="34"/>
      <c r="D820" s="150"/>
      <c r="E820" s="35"/>
      <c r="F820" s="35"/>
      <c r="G820" s="35"/>
      <c r="H820" s="155"/>
      <c r="I820" s="155"/>
      <c r="J820" s="8"/>
      <c r="K820" s="8"/>
      <c r="L820" s="8"/>
      <c r="M820" s="8"/>
      <c r="N820" s="8"/>
      <c r="O820" s="8"/>
      <c r="P820" s="8"/>
      <c r="Q820" s="8"/>
      <c r="R820" s="8"/>
      <c r="S820" s="8"/>
      <c r="T820" s="8"/>
      <c r="U820" s="8"/>
      <c r="V820" s="8"/>
      <c r="W820" s="8"/>
      <c r="X820" s="8"/>
      <c r="Y820" s="8"/>
      <c r="Z820" s="8"/>
    </row>
    <row r="821" spans="1:26" ht="12.75" customHeight="1" x14ac:dyDescent="0.15">
      <c r="A821" s="8"/>
      <c r="B821" s="83"/>
      <c r="C821" s="34"/>
      <c r="D821" s="150"/>
      <c r="E821" s="35"/>
      <c r="F821" s="35"/>
      <c r="G821" s="35"/>
      <c r="H821" s="155"/>
      <c r="I821" s="155"/>
      <c r="J821" s="8"/>
      <c r="K821" s="8"/>
      <c r="L821" s="8"/>
      <c r="M821" s="8"/>
      <c r="N821" s="8"/>
      <c r="O821" s="8"/>
      <c r="P821" s="8"/>
      <c r="Q821" s="8"/>
      <c r="R821" s="8"/>
      <c r="S821" s="8"/>
      <c r="T821" s="8"/>
      <c r="U821" s="8"/>
      <c r="V821" s="8"/>
      <c r="W821" s="8"/>
      <c r="X821" s="8"/>
      <c r="Y821" s="8"/>
      <c r="Z821" s="8"/>
    </row>
    <row r="822" spans="1:26" ht="12.75" customHeight="1" x14ac:dyDescent="0.15">
      <c r="A822" s="8"/>
      <c r="B822" s="83"/>
      <c r="C822" s="34"/>
      <c r="D822" s="150"/>
      <c r="E822" s="35"/>
      <c r="F822" s="35"/>
      <c r="G822" s="35"/>
      <c r="H822" s="155"/>
      <c r="I822" s="155"/>
      <c r="J822" s="8"/>
      <c r="K822" s="8"/>
      <c r="L822" s="8"/>
      <c r="M822" s="8"/>
      <c r="N822" s="8"/>
      <c r="O822" s="8"/>
      <c r="P822" s="8"/>
      <c r="Q822" s="8"/>
      <c r="R822" s="8"/>
      <c r="S822" s="8"/>
      <c r="T822" s="8"/>
      <c r="U822" s="8"/>
      <c r="V822" s="8"/>
      <c r="W822" s="8"/>
      <c r="X822" s="8"/>
      <c r="Y822" s="8"/>
      <c r="Z822" s="8"/>
    </row>
    <row r="823" spans="1:26" ht="12.75" customHeight="1" x14ac:dyDescent="0.15">
      <c r="A823" s="8"/>
      <c r="B823" s="83"/>
      <c r="C823" s="34"/>
      <c r="D823" s="150"/>
      <c r="E823" s="35"/>
      <c r="F823" s="35"/>
      <c r="G823" s="35"/>
      <c r="H823" s="155"/>
      <c r="I823" s="155"/>
      <c r="J823" s="8"/>
      <c r="K823" s="8"/>
      <c r="L823" s="8"/>
      <c r="M823" s="8"/>
      <c r="N823" s="8"/>
      <c r="O823" s="8"/>
      <c r="P823" s="8"/>
      <c r="Q823" s="8"/>
      <c r="R823" s="8"/>
      <c r="S823" s="8"/>
      <c r="T823" s="8"/>
      <c r="U823" s="8"/>
      <c r="V823" s="8"/>
      <c r="W823" s="8"/>
      <c r="X823" s="8"/>
      <c r="Y823" s="8"/>
      <c r="Z823" s="8"/>
    </row>
    <row r="824" spans="1:26" ht="12.75" customHeight="1" x14ac:dyDescent="0.15">
      <c r="A824" s="8"/>
      <c r="B824" s="83"/>
      <c r="C824" s="34"/>
      <c r="D824" s="150"/>
      <c r="E824" s="35"/>
      <c r="F824" s="35"/>
      <c r="G824" s="35"/>
      <c r="H824" s="155"/>
      <c r="I824" s="155"/>
      <c r="J824" s="8"/>
      <c r="K824" s="8"/>
      <c r="L824" s="8"/>
      <c r="M824" s="8"/>
      <c r="N824" s="8"/>
      <c r="O824" s="8"/>
      <c r="P824" s="8"/>
      <c r="Q824" s="8"/>
      <c r="R824" s="8"/>
      <c r="S824" s="8"/>
      <c r="T824" s="8"/>
      <c r="U824" s="8"/>
      <c r="V824" s="8"/>
      <c r="W824" s="8"/>
      <c r="X824" s="8"/>
      <c r="Y824" s="8"/>
      <c r="Z824" s="8"/>
    </row>
    <row r="825" spans="1:26" ht="12.75" customHeight="1" x14ac:dyDescent="0.15">
      <c r="A825" s="8"/>
      <c r="B825" s="83"/>
      <c r="C825" s="34"/>
      <c r="D825" s="150"/>
      <c r="E825" s="35"/>
      <c r="F825" s="35"/>
      <c r="G825" s="35"/>
      <c r="H825" s="155"/>
      <c r="I825" s="155"/>
      <c r="J825" s="8"/>
      <c r="K825" s="8"/>
      <c r="L825" s="8"/>
      <c r="M825" s="8"/>
      <c r="N825" s="8"/>
      <c r="O825" s="8"/>
      <c r="P825" s="8"/>
      <c r="Q825" s="8"/>
      <c r="R825" s="8"/>
      <c r="S825" s="8"/>
      <c r="T825" s="8"/>
      <c r="U825" s="8"/>
      <c r="V825" s="8"/>
      <c r="W825" s="8"/>
      <c r="X825" s="8"/>
      <c r="Y825" s="8"/>
      <c r="Z825" s="8"/>
    </row>
    <row r="826" spans="1:26" ht="12.75" customHeight="1" x14ac:dyDescent="0.15">
      <c r="A826" s="8"/>
      <c r="B826" s="83"/>
      <c r="C826" s="34"/>
      <c r="D826" s="150"/>
      <c r="E826" s="35"/>
      <c r="F826" s="35"/>
      <c r="G826" s="35"/>
      <c r="H826" s="155"/>
      <c r="I826" s="155"/>
      <c r="J826" s="8"/>
      <c r="K826" s="8"/>
      <c r="L826" s="8"/>
      <c r="M826" s="8"/>
      <c r="N826" s="8"/>
      <c r="O826" s="8"/>
      <c r="P826" s="8"/>
      <c r="Q826" s="8"/>
      <c r="R826" s="8"/>
      <c r="S826" s="8"/>
      <c r="T826" s="8"/>
      <c r="U826" s="8"/>
      <c r="V826" s="8"/>
      <c r="W826" s="8"/>
      <c r="X826" s="8"/>
      <c r="Y826" s="8"/>
      <c r="Z826" s="8"/>
    </row>
    <row r="827" spans="1:26" ht="12.75" customHeight="1" x14ac:dyDescent="0.15">
      <c r="A827" s="8"/>
      <c r="B827" s="83"/>
      <c r="C827" s="34"/>
      <c r="D827" s="150"/>
      <c r="E827" s="35"/>
      <c r="F827" s="35"/>
      <c r="G827" s="35"/>
      <c r="H827" s="155"/>
      <c r="I827" s="155"/>
      <c r="J827" s="8"/>
      <c r="K827" s="8"/>
      <c r="L827" s="8"/>
      <c r="M827" s="8"/>
      <c r="N827" s="8"/>
      <c r="O827" s="8"/>
      <c r="P827" s="8"/>
      <c r="Q827" s="8"/>
      <c r="R827" s="8"/>
      <c r="S827" s="8"/>
      <c r="T827" s="8"/>
      <c r="U827" s="8"/>
      <c r="V827" s="8"/>
      <c r="W827" s="8"/>
      <c r="X827" s="8"/>
      <c r="Y827" s="8"/>
      <c r="Z827" s="8"/>
    </row>
    <row r="828" spans="1:26" ht="12.75" customHeight="1" x14ac:dyDescent="0.15">
      <c r="A828" s="8"/>
      <c r="B828" s="83"/>
      <c r="C828" s="34"/>
      <c r="D828" s="150"/>
      <c r="E828" s="35"/>
      <c r="F828" s="35"/>
      <c r="G828" s="35"/>
      <c r="H828" s="155"/>
      <c r="I828" s="155"/>
      <c r="J828" s="8"/>
      <c r="K828" s="8"/>
      <c r="L828" s="8"/>
      <c r="M828" s="8"/>
      <c r="N828" s="8"/>
      <c r="O828" s="8"/>
      <c r="P828" s="8"/>
      <c r="Q828" s="8"/>
      <c r="R828" s="8"/>
      <c r="S828" s="8"/>
      <c r="T828" s="8"/>
      <c r="U828" s="8"/>
      <c r="V828" s="8"/>
      <c r="W828" s="8"/>
      <c r="X828" s="8"/>
      <c r="Y828" s="8"/>
      <c r="Z828" s="8"/>
    </row>
    <row r="829" spans="1:26" ht="12.75" customHeight="1" x14ac:dyDescent="0.15">
      <c r="A829" s="8"/>
      <c r="B829" s="83"/>
      <c r="C829" s="34"/>
      <c r="D829" s="150"/>
      <c r="E829" s="35"/>
      <c r="F829" s="35"/>
      <c r="G829" s="35"/>
      <c r="H829" s="155"/>
      <c r="I829" s="155"/>
      <c r="J829" s="8"/>
      <c r="K829" s="8"/>
      <c r="L829" s="8"/>
      <c r="M829" s="8"/>
      <c r="N829" s="8"/>
      <c r="O829" s="8"/>
      <c r="P829" s="8"/>
      <c r="Q829" s="8"/>
      <c r="R829" s="8"/>
      <c r="S829" s="8"/>
      <c r="T829" s="8"/>
      <c r="U829" s="8"/>
      <c r="V829" s="8"/>
      <c r="W829" s="8"/>
      <c r="X829" s="8"/>
      <c r="Y829" s="8"/>
      <c r="Z829" s="8"/>
    </row>
    <row r="830" spans="1:26" ht="12.75" customHeight="1" x14ac:dyDescent="0.15">
      <c r="A830" s="8"/>
      <c r="B830" s="83"/>
      <c r="C830" s="34"/>
      <c r="D830" s="150"/>
      <c r="E830" s="35"/>
      <c r="F830" s="35"/>
      <c r="G830" s="35"/>
      <c r="H830" s="155"/>
      <c r="I830" s="155"/>
      <c r="J830" s="8"/>
      <c r="K830" s="8"/>
      <c r="L830" s="8"/>
      <c r="M830" s="8"/>
      <c r="N830" s="8"/>
      <c r="O830" s="8"/>
      <c r="P830" s="8"/>
      <c r="Q830" s="8"/>
      <c r="R830" s="8"/>
      <c r="S830" s="8"/>
      <c r="T830" s="8"/>
      <c r="U830" s="8"/>
      <c r="V830" s="8"/>
      <c r="W830" s="8"/>
      <c r="X830" s="8"/>
      <c r="Y830" s="8"/>
      <c r="Z830" s="8"/>
    </row>
    <row r="831" spans="1:26" ht="12.75" customHeight="1" x14ac:dyDescent="0.15">
      <c r="A831" s="8"/>
      <c r="B831" s="83"/>
      <c r="C831" s="34"/>
      <c r="D831" s="150"/>
      <c r="E831" s="35"/>
      <c r="F831" s="35"/>
      <c r="G831" s="35"/>
      <c r="H831" s="155"/>
      <c r="I831" s="155"/>
      <c r="J831" s="8"/>
      <c r="K831" s="8"/>
      <c r="L831" s="8"/>
      <c r="M831" s="8"/>
      <c r="N831" s="8"/>
      <c r="O831" s="8"/>
      <c r="P831" s="8"/>
      <c r="Q831" s="8"/>
      <c r="R831" s="8"/>
      <c r="S831" s="8"/>
      <c r="T831" s="8"/>
      <c r="U831" s="8"/>
      <c r="V831" s="8"/>
      <c r="W831" s="8"/>
      <c r="X831" s="8"/>
      <c r="Y831" s="8"/>
      <c r="Z831" s="8"/>
    </row>
    <row r="832" spans="1:26" ht="12.75" customHeight="1" x14ac:dyDescent="0.15">
      <c r="A832" s="8"/>
      <c r="B832" s="83"/>
      <c r="C832" s="34"/>
      <c r="D832" s="150"/>
      <c r="E832" s="35"/>
      <c r="F832" s="35"/>
      <c r="G832" s="35"/>
      <c r="H832" s="155"/>
      <c r="I832" s="155"/>
      <c r="J832" s="8"/>
      <c r="K832" s="8"/>
      <c r="L832" s="8"/>
      <c r="M832" s="8"/>
      <c r="N832" s="8"/>
      <c r="O832" s="8"/>
      <c r="P832" s="8"/>
      <c r="Q832" s="8"/>
      <c r="R832" s="8"/>
      <c r="S832" s="8"/>
      <c r="T832" s="8"/>
      <c r="U832" s="8"/>
      <c r="V832" s="8"/>
      <c r="W832" s="8"/>
      <c r="X832" s="8"/>
      <c r="Y832" s="8"/>
      <c r="Z832" s="8"/>
    </row>
    <row r="833" spans="1:26" ht="12.75" customHeight="1" x14ac:dyDescent="0.15">
      <c r="A833" s="8"/>
      <c r="B833" s="83"/>
      <c r="C833" s="34"/>
      <c r="D833" s="150"/>
      <c r="E833" s="35"/>
      <c r="F833" s="35"/>
      <c r="G833" s="35"/>
      <c r="H833" s="155"/>
      <c r="I833" s="155"/>
      <c r="J833" s="8"/>
      <c r="K833" s="8"/>
      <c r="L833" s="8"/>
      <c r="M833" s="8"/>
      <c r="N833" s="8"/>
      <c r="O833" s="8"/>
      <c r="P833" s="8"/>
      <c r="Q833" s="8"/>
      <c r="R833" s="8"/>
      <c r="S833" s="8"/>
      <c r="T833" s="8"/>
      <c r="U833" s="8"/>
      <c r="V833" s="8"/>
      <c r="W833" s="8"/>
      <c r="X833" s="8"/>
      <c r="Y833" s="8"/>
      <c r="Z833" s="8"/>
    </row>
    <row r="834" spans="1:26" ht="12.75" customHeight="1" x14ac:dyDescent="0.15">
      <c r="A834" s="8"/>
      <c r="B834" s="83"/>
      <c r="C834" s="34"/>
      <c r="D834" s="150"/>
      <c r="E834" s="35"/>
      <c r="F834" s="35"/>
      <c r="G834" s="35"/>
      <c r="H834" s="155"/>
      <c r="I834" s="155"/>
      <c r="J834" s="8"/>
      <c r="K834" s="8"/>
      <c r="L834" s="8"/>
      <c r="M834" s="8"/>
      <c r="N834" s="8"/>
      <c r="O834" s="8"/>
      <c r="P834" s="8"/>
      <c r="Q834" s="8"/>
      <c r="R834" s="8"/>
      <c r="S834" s="8"/>
      <c r="T834" s="8"/>
      <c r="U834" s="8"/>
      <c r="V834" s="8"/>
      <c r="W834" s="8"/>
      <c r="X834" s="8"/>
      <c r="Y834" s="8"/>
      <c r="Z834" s="8"/>
    </row>
    <row r="835" spans="1:26" ht="12.75" customHeight="1" x14ac:dyDescent="0.15">
      <c r="A835" s="8"/>
      <c r="B835" s="83"/>
      <c r="C835" s="34"/>
      <c r="D835" s="150"/>
      <c r="E835" s="35"/>
      <c r="F835" s="35"/>
      <c r="G835" s="35"/>
      <c r="H835" s="155"/>
      <c r="I835" s="155"/>
      <c r="J835" s="8"/>
      <c r="K835" s="8"/>
      <c r="L835" s="8"/>
      <c r="M835" s="8"/>
      <c r="N835" s="8"/>
      <c r="O835" s="8"/>
      <c r="P835" s="8"/>
      <c r="Q835" s="8"/>
      <c r="R835" s="8"/>
      <c r="S835" s="8"/>
      <c r="T835" s="8"/>
      <c r="U835" s="8"/>
      <c r="V835" s="8"/>
      <c r="W835" s="8"/>
      <c r="X835" s="8"/>
      <c r="Y835" s="8"/>
      <c r="Z835" s="8"/>
    </row>
    <row r="836" spans="1:26" ht="12.75" customHeight="1" x14ac:dyDescent="0.15">
      <c r="A836" s="8"/>
      <c r="B836" s="83"/>
      <c r="C836" s="34"/>
      <c r="D836" s="150"/>
      <c r="E836" s="35"/>
      <c r="F836" s="35"/>
      <c r="G836" s="35"/>
      <c r="H836" s="155"/>
      <c r="I836" s="155"/>
      <c r="J836" s="8"/>
      <c r="K836" s="8"/>
      <c r="L836" s="8"/>
      <c r="M836" s="8"/>
      <c r="N836" s="8"/>
      <c r="O836" s="8"/>
      <c r="P836" s="8"/>
      <c r="Q836" s="8"/>
      <c r="R836" s="8"/>
      <c r="S836" s="8"/>
      <c r="T836" s="8"/>
      <c r="U836" s="8"/>
      <c r="V836" s="8"/>
      <c r="W836" s="8"/>
      <c r="X836" s="8"/>
      <c r="Y836" s="8"/>
      <c r="Z836" s="8"/>
    </row>
    <row r="837" spans="1:26" ht="12.75" customHeight="1" x14ac:dyDescent="0.15">
      <c r="A837" s="8"/>
      <c r="B837" s="83"/>
      <c r="C837" s="34"/>
      <c r="D837" s="150"/>
      <c r="E837" s="35"/>
      <c r="F837" s="35"/>
      <c r="G837" s="35"/>
      <c r="H837" s="155"/>
      <c r="I837" s="155"/>
      <c r="J837" s="8"/>
      <c r="K837" s="8"/>
      <c r="L837" s="8"/>
      <c r="M837" s="8"/>
      <c r="N837" s="8"/>
      <c r="O837" s="8"/>
      <c r="P837" s="8"/>
      <c r="Q837" s="8"/>
      <c r="R837" s="8"/>
      <c r="S837" s="8"/>
      <c r="T837" s="8"/>
      <c r="U837" s="8"/>
      <c r="V837" s="8"/>
      <c r="W837" s="8"/>
      <c r="X837" s="8"/>
      <c r="Y837" s="8"/>
      <c r="Z837" s="8"/>
    </row>
    <row r="838" spans="1:26" ht="12.75" customHeight="1" x14ac:dyDescent="0.15">
      <c r="A838" s="8"/>
      <c r="B838" s="83"/>
      <c r="C838" s="34"/>
      <c r="D838" s="150"/>
      <c r="E838" s="35"/>
      <c r="F838" s="35"/>
      <c r="G838" s="35"/>
      <c r="H838" s="155"/>
      <c r="I838" s="155"/>
      <c r="J838" s="8"/>
      <c r="K838" s="8"/>
      <c r="L838" s="8"/>
      <c r="M838" s="8"/>
      <c r="N838" s="8"/>
      <c r="O838" s="8"/>
      <c r="P838" s="8"/>
      <c r="Q838" s="8"/>
      <c r="R838" s="8"/>
      <c r="S838" s="8"/>
      <c r="T838" s="8"/>
      <c r="U838" s="8"/>
      <c r="V838" s="8"/>
      <c r="W838" s="8"/>
      <c r="X838" s="8"/>
      <c r="Y838" s="8"/>
      <c r="Z838" s="8"/>
    </row>
    <row r="839" spans="1:26" ht="12.75" customHeight="1" x14ac:dyDescent="0.15">
      <c r="A839" s="8"/>
      <c r="B839" s="83"/>
      <c r="C839" s="34"/>
      <c r="D839" s="150"/>
      <c r="E839" s="35"/>
      <c r="F839" s="35"/>
      <c r="G839" s="35"/>
      <c r="H839" s="155"/>
      <c r="I839" s="155"/>
      <c r="J839" s="8"/>
      <c r="K839" s="8"/>
      <c r="L839" s="8"/>
      <c r="M839" s="8"/>
      <c r="N839" s="8"/>
      <c r="O839" s="8"/>
      <c r="P839" s="8"/>
      <c r="Q839" s="8"/>
      <c r="R839" s="8"/>
      <c r="S839" s="8"/>
      <c r="T839" s="8"/>
      <c r="U839" s="8"/>
      <c r="V839" s="8"/>
      <c r="W839" s="8"/>
      <c r="X839" s="8"/>
      <c r="Y839" s="8"/>
      <c r="Z839" s="8"/>
    </row>
    <row r="840" spans="1:26" ht="12.75" customHeight="1" x14ac:dyDescent="0.15">
      <c r="A840" s="8"/>
      <c r="B840" s="83"/>
      <c r="C840" s="34"/>
      <c r="D840" s="150"/>
      <c r="E840" s="35"/>
      <c r="F840" s="35"/>
      <c r="G840" s="35"/>
      <c r="H840" s="155"/>
      <c r="I840" s="155"/>
      <c r="J840" s="8"/>
      <c r="K840" s="8"/>
      <c r="L840" s="8"/>
      <c r="M840" s="8"/>
      <c r="N840" s="8"/>
      <c r="O840" s="8"/>
      <c r="P840" s="8"/>
      <c r="Q840" s="8"/>
      <c r="R840" s="8"/>
      <c r="S840" s="8"/>
      <c r="T840" s="8"/>
      <c r="U840" s="8"/>
      <c r="V840" s="8"/>
      <c r="W840" s="8"/>
      <c r="X840" s="8"/>
      <c r="Y840" s="8"/>
      <c r="Z840" s="8"/>
    </row>
    <row r="841" spans="1:26" ht="12.75" customHeight="1" x14ac:dyDescent="0.15">
      <c r="A841" s="8"/>
      <c r="B841" s="83"/>
      <c r="C841" s="34"/>
      <c r="D841" s="150"/>
      <c r="E841" s="35"/>
      <c r="F841" s="35"/>
      <c r="G841" s="35"/>
      <c r="H841" s="155"/>
      <c r="I841" s="155"/>
      <c r="J841" s="8"/>
      <c r="K841" s="8"/>
      <c r="L841" s="8"/>
      <c r="M841" s="8"/>
      <c r="N841" s="8"/>
      <c r="O841" s="8"/>
      <c r="P841" s="8"/>
      <c r="Q841" s="8"/>
      <c r="R841" s="8"/>
      <c r="S841" s="8"/>
      <c r="T841" s="8"/>
      <c r="U841" s="8"/>
      <c r="V841" s="8"/>
      <c r="W841" s="8"/>
      <c r="X841" s="8"/>
      <c r="Y841" s="8"/>
      <c r="Z841" s="8"/>
    </row>
    <row r="842" spans="1:26" ht="12.75" customHeight="1" x14ac:dyDescent="0.15">
      <c r="A842" s="8"/>
      <c r="B842" s="83"/>
      <c r="C842" s="34"/>
      <c r="D842" s="150"/>
      <c r="E842" s="35"/>
      <c r="F842" s="35"/>
      <c r="G842" s="35"/>
      <c r="H842" s="155"/>
      <c r="I842" s="155"/>
      <c r="J842" s="8"/>
      <c r="K842" s="8"/>
      <c r="L842" s="8"/>
      <c r="M842" s="8"/>
      <c r="N842" s="8"/>
      <c r="O842" s="8"/>
      <c r="P842" s="8"/>
      <c r="Q842" s="8"/>
      <c r="R842" s="8"/>
      <c r="S842" s="8"/>
      <c r="T842" s="8"/>
      <c r="U842" s="8"/>
      <c r="V842" s="8"/>
      <c r="W842" s="8"/>
      <c r="X842" s="8"/>
      <c r="Y842" s="8"/>
      <c r="Z842" s="8"/>
    </row>
    <row r="843" spans="1:26" ht="12.75" customHeight="1" x14ac:dyDescent="0.15">
      <c r="A843" s="8"/>
      <c r="B843" s="83"/>
      <c r="C843" s="34"/>
      <c r="D843" s="150"/>
      <c r="E843" s="35"/>
      <c r="F843" s="35"/>
      <c r="G843" s="35"/>
      <c r="H843" s="155"/>
      <c r="I843" s="155"/>
      <c r="J843" s="8"/>
      <c r="K843" s="8"/>
      <c r="L843" s="8"/>
      <c r="M843" s="8"/>
      <c r="N843" s="8"/>
      <c r="O843" s="8"/>
      <c r="P843" s="8"/>
      <c r="Q843" s="8"/>
      <c r="R843" s="8"/>
      <c r="S843" s="8"/>
      <c r="T843" s="8"/>
      <c r="U843" s="8"/>
      <c r="V843" s="8"/>
      <c r="W843" s="8"/>
      <c r="X843" s="8"/>
      <c r="Y843" s="8"/>
      <c r="Z843" s="8"/>
    </row>
    <row r="844" spans="1:26" ht="12.75" customHeight="1" x14ac:dyDescent="0.15">
      <c r="A844" s="8"/>
      <c r="B844" s="83"/>
      <c r="C844" s="34"/>
      <c r="D844" s="150"/>
      <c r="E844" s="35"/>
      <c r="F844" s="35"/>
      <c r="G844" s="35"/>
      <c r="H844" s="155"/>
      <c r="I844" s="155"/>
      <c r="J844" s="8"/>
      <c r="K844" s="8"/>
      <c r="L844" s="8"/>
      <c r="M844" s="8"/>
      <c r="N844" s="8"/>
      <c r="O844" s="8"/>
      <c r="P844" s="8"/>
      <c r="Q844" s="8"/>
      <c r="R844" s="8"/>
      <c r="S844" s="8"/>
      <c r="T844" s="8"/>
      <c r="U844" s="8"/>
      <c r="V844" s="8"/>
      <c r="W844" s="8"/>
      <c r="X844" s="8"/>
      <c r="Y844" s="8"/>
      <c r="Z844" s="8"/>
    </row>
    <row r="845" spans="1:26" ht="12.75" customHeight="1" x14ac:dyDescent="0.15">
      <c r="A845" s="8"/>
      <c r="B845" s="83"/>
      <c r="C845" s="34"/>
      <c r="D845" s="150"/>
      <c r="E845" s="35"/>
      <c r="F845" s="35"/>
      <c r="G845" s="35"/>
      <c r="H845" s="155"/>
      <c r="I845" s="155"/>
      <c r="J845" s="8"/>
      <c r="K845" s="8"/>
      <c r="L845" s="8"/>
      <c r="M845" s="8"/>
      <c r="N845" s="8"/>
      <c r="O845" s="8"/>
      <c r="P845" s="8"/>
      <c r="Q845" s="8"/>
      <c r="R845" s="8"/>
      <c r="S845" s="8"/>
      <c r="T845" s="8"/>
      <c r="U845" s="8"/>
      <c r="V845" s="8"/>
      <c r="W845" s="8"/>
      <c r="X845" s="8"/>
      <c r="Y845" s="8"/>
      <c r="Z845" s="8"/>
    </row>
    <row r="846" spans="1:26" ht="12.75" customHeight="1" x14ac:dyDescent="0.15">
      <c r="A846" s="8"/>
      <c r="B846" s="83"/>
      <c r="C846" s="34"/>
      <c r="D846" s="150"/>
      <c r="E846" s="35"/>
      <c r="F846" s="35"/>
      <c r="G846" s="35"/>
      <c r="H846" s="155"/>
      <c r="I846" s="155"/>
      <c r="J846" s="8"/>
      <c r="K846" s="8"/>
      <c r="L846" s="8"/>
      <c r="M846" s="8"/>
      <c r="N846" s="8"/>
      <c r="O846" s="8"/>
      <c r="P846" s="8"/>
      <c r="Q846" s="8"/>
      <c r="R846" s="8"/>
      <c r="S846" s="8"/>
      <c r="T846" s="8"/>
      <c r="U846" s="8"/>
      <c r="V846" s="8"/>
      <c r="W846" s="8"/>
      <c r="X846" s="8"/>
      <c r="Y846" s="8"/>
      <c r="Z846" s="8"/>
    </row>
    <row r="847" spans="1:26" ht="12.75" customHeight="1" x14ac:dyDescent="0.15">
      <c r="A847" s="8"/>
      <c r="B847" s="83"/>
      <c r="C847" s="34"/>
      <c r="D847" s="150"/>
      <c r="E847" s="35"/>
      <c r="F847" s="35"/>
      <c r="G847" s="35"/>
      <c r="H847" s="155"/>
      <c r="I847" s="155"/>
      <c r="J847" s="8"/>
      <c r="K847" s="8"/>
      <c r="L847" s="8"/>
      <c r="M847" s="8"/>
      <c r="N847" s="8"/>
      <c r="O847" s="8"/>
      <c r="P847" s="8"/>
      <c r="Q847" s="8"/>
      <c r="R847" s="8"/>
      <c r="S847" s="8"/>
      <c r="T847" s="8"/>
      <c r="U847" s="8"/>
      <c r="V847" s="8"/>
      <c r="W847" s="8"/>
      <c r="X847" s="8"/>
      <c r="Y847" s="8"/>
      <c r="Z847" s="8"/>
    </row>
    <row r="848" spans="1:26" ht="12.75" customHeight="1" x14ac:dyDescent="0.15">
      <c r="A848" s="8"/>
      <c r="B848" s="83"/>
      <c r="C848" s="34"/>
      <c r="D848" s="150"/>
      <c r="E848" s="35"/>
      <c r="F848" s="35"/>
      <c r="G848" s="35"/>
      <c r="H848" s="155"/>
      <c r="I848" s="155"/>
      <c r="J848" s="8"/>
      <c r="K848" s="8"/>
      <c r="L848" s="8"/>
      <c r="M848" s="8"/>
      <c r="N848" s="8"/>
      <c r="O848" s="8"/>
      <c r="P848" s="8"/>
      <c r="Q848" s="8"/>
      <c r="R848" s="8"/>
      <c r="S848" s="8"/>
      <c r="T848" s="8"/>
      <c r="U848" s="8"/>
      <c r="V848" s="8"/>
      <c r="W848" s="8"/>
      <c r="X848" s="8"/>
      <c r="Y848" s="8"/>
      <c r="Z848" s="8"/>
    </row>
    <row r="849" spans="1:26" ht="12.75" customHeight="1" x14ac:dyDescent="0.15">
      <c r="A849" s="8"/>
      <c r="B849" s="83"/>
      <c r="C849" s="34"/>
      <c r="D849" s="150"/>
      <c r="E849" s="35"/>
      <c r="F849" s="35"/>
      <c r="G849" s="35"/>
      <c r="H849" s="155"/>
      <c r="I849" s="155"/>
      <c r="J849" s="8"/>
      <c r="K849" s="8"/>
      <c r="L849" s="8"/>
      <c r="M849" s="8"/>
      <c r="N849" s="8"/>
      <c r="O849" s="8"/>
      <c r="P849" s="8"/>
      <c r="Q849" s="8"/>
      <c r="R849" s="8"/>
      <c r="S849" s="8"/>
      <c r="T849" s="8"/>
      <c r="U849" s="8"/>
      <c r="V849" s="8"/>
      <c r="W849" s="8"/>
      <c r="X849" s="8"/>
      <c r="Y849" s="8"/>
      <c r="Z849" s="8"/>
    </row>
    <row r="850" spans="1:26" ht="12.75" customHeight="1" x14ac:dyDescent="0.15">
      <c r="A850" s="8"/>
      <c r="B850" s="83"/>
      <c r="C850" s="34"/>
      <c r="D850" s="150"/>
      <c r="E850" s="35"/>
      <c r="F850" s="35"/>
      <c r="G850" s="35"/>
      <c r="H850" s="155"/>
      <c r="I850" s="155"/>
      <c r="J850" s="8"/>
      <c r="K850" s="8"/>
      <c r="L850" s="8"/>
      <c r="M850" s="8"/>
      <c r="N850" s="8"/>
      <c r="O850" s="8"/>
      <c r="P850" s="8"/>
      <c r="Q850" s="8"/>
      <c r="R850" s="8"/>
      <c r="S850" s="8"/>
      <c r="T850" s="8"/>
      <c r="U850" s="8"/>
      <c r="V850" s="8"/>
      <c r="W850" s="8"/>
      <c r="X850" s="8"/>
      <c r="Y850" s="8"/>
      <c r="Z850" s="8"/>
    </row>
    <row r="851" spans="1:26" ht="12.75" customHeight="1" x14ac:dyDescent="0.15">
      <c r="A851" s="8"/>
      <c r="B851" s="83"/>
      <c r="C851" s="34"/>
      <c r="D851" s="150"/>
      <c r="E851" s="35"/>
      <c r="F851" s="35"/>
      <c r="G851" s="35"/>
      <c r="H851" s="155"/>
      <c r="I851" s="155"/>
      <c r="J851" s="8"/>
      <c r="K851" s="8"/>
      <c r="L851" s="8"/>
      <c r="M851" s="8"/>
      <c r="N851" s="8"/>
      <c r="O851" s="8"/>
      <c r="P851" s="8"/>
      <c r="Q851" s="8"/>
      <c r="R851" s="8"/>
      <c r="S851" s="8"/>
      <c r="T851" s="8"/>
      <c r="U851" s="8"/>
      <c r="V851" s="8"/>
      <c r="W851" s="8"/>
      <c r="X851" s="8"/>
      <c r="Y851" s="8"/>
      <c r="Z851" s="8"/>
    </row>
    <row r="852" spans="1:26" ht="12.75" customHeight="1" x14ac:dyDescent="0.15">
      <c r="A852" s="8"/>
      <c r="B852" s="83"/>
      <c r="C852" s="34"/>
      <c r="D852" s="150"/>
      <c r="E852" s="35"/>
      <c r="F852" s="35"/>
      <c r="G852" s="35"/>
      <c r="H852" s="155"/>
      <c r="I852" s="155"/>
      <c r="J852" s="8"/>
      <c r="K852" s="8"/>
      <c r="L852" s="8"/>
      <c r="M852" s="8"/>
      <c r="N852" s="8"/>
      <c r="O852" s="8"/>
      <c r="P852" s="8"/>
      <c r="Q852" s="8"/>
      <c r="R852" s="8"/>
      <c r="S852" s="8"/>
      <c r="T852" s="8"/>
      <c r="U852" s="8"/>
      <c r="V852" s="8"/>
      <c r="W852" s="8"/>
      <c r="X852" s="8"/>
      <c r="Y852" s="8"/>
      <c r="Z852" s="8"/>
    </row>
    <row r="853" spans="1:26" ht="12.75" customHeight="1" x14ac:dyDescent="0.15">
      <c r="A853" s="8"/>
      <c r="B853" s="83"/>
      <c r="C853" s="34"/>
      <c r="D853" s="150"/>
      <c r="E853" s="35"/>
      <c r="F853" s="35"/>
      <c r="G853" s="35"/>
      <c r="H853" s="155"/>
      <c r="I853" s="155"/>
      <c r="J853" s="8"/>
      <c r="K853" s="8"/>
      <c r="L853" s="8"/>
      <c r="M853" s="8"/>
      <c r="N853" s="8"/>
      <c r="O853" s="8"/>
      <c r="P853" s="8"/>
      <c r="Q853" s="8"/>
      <c r="R853" s="8"/>
      <c r="S853" s="8"/>
      <c r="T853" s="8"/>
      <c r="U853" s="8"/>
      <c r="V853" s="8"/>
      <c r="W853" s="8"/>
      <c r="X853" s="8"/>
      <c r="Y853" s="8"/>
      <c r="Z853" s="8"/>
    </row>
    <row r="854" spans="1:26" ht="12.75" customHeight="1" x14ac:dyDescent="0.15">
      <c r="A854" s="8"/>
      <c r="B854" s="83"/>
      <c r="C854" s="34"/>
      <c r="D854" s="150"/>
      <c r="E854" s="35"/>
      <c r="F854" s="35"/>
      <c r="G854" s="35"/>
      <c r="H854" s="155"/>
      <c r="I854" s="155"/>
      <c r="J854" s="8"/>
      <c r="K854" s="8"/>
      <c r="L854" s="8"/>
      <c r="M854" s="8"/>
      <c r="N854" s="8"/>
      <c r="O854" s="8"/>
      <c r="P854" s="8"/>
      <c r="Q854" s="8"/>
      <c r="R854" s="8"/>
      <c r="S854" s="8"/>
      <c r="T854" s="8"/>
      <c r="U854" s="8"/>
      <c r="V854" s="8"/>
      <c r="W854" s="8"/>
      <c r="X854" s="8"/>
      <c r="Y854" s="8"/>
      <c r="Z854" s="8"/>
    </row>
    <row r="855" spans="1:26" ht="12.75" customHeight="1" x14ac:dyDescent="0.15">
      <c r="A855" s="8"/>
      <c r="B855" s="83"/>
      <c r="C855" s="34"/>
      <c r="D855" s="150"/>
      <c r="E855" s="35"/>
      <c r="F855" s="35"/>
      <c r="G855" s="35"/>
      <c r="H855" s="155"/>
      <c r="I855" s="155"/>
      <c r="J855" s="8"/>
      <c r="K855" s="8"/>
      <c r="L855" s="8"/>
      <c r="M855" s="8"/>
      <c r="N855" s="8"/>
      <c r="O855" s="8"/>
      <c r="P855" s="8"/>
      <c r="Q855" s="8"/>
      <c r="R855" s="8"/>
      <c r="S855" s="8"/>
      <c r="T855" s="8"/>
      <c r="U855" s="8"/>
      <c r="V855" s="8"/>
      <c r="W855" s="8"/>
      <c r="X855" s="8"/>
      <c r="Y855" s="8"/>
      <c r="Z855" s="8"/>
    </row>
    <row r="856" spans="1:26" ht="12.75" customHeight="1" x14ac:dyDescent="0.15">
      <c r="A856" s="8"/>
      <c r="B856" s="83"/>
      <c r="C856" s="34"/>
      <c r="D856" s="150"/>
      <c r="E856" s="35"/>
      <c r="F856" s="35"/>
      <c r="G856" s="35"/>
      <c r="H856" s="155"/>
      <c r="I856" s="155"/>
      <c r="J856" s="8"/>
      <c r="K856" s="8"/>
      <c r="L856" s="8"/>
      <c r="M856" s="8"/>
      <c r="N856" s="8"/>
      <c r="O856" s="8"/>
      <c r="P856" s="8"/>
      <c r="Q856" s="8"/>
      <c r="R856" s="8"/>
      <c r="S856" s="8"/>
      <c r="T856" s="8"/>
      <c r="U856" s="8"/>
      <c r="V856" s="8"/>
      <c r="W856" s="8"/>
      <c r="X856" s="8"/>
      <c r="Y856" s="8"/>
      <c r="Z856" s="8"/>
    </row>
    <row r="857" spans="1:26" ht="12.75" customHeight="1" x14ac:dyDescent="0.15">
      <c r="A857" s="8"/>
      <c r="B857" s="83"/>
      <c r="C857" s="34"/>
      <c r="D857" s="150"/>
      <c r="E857" s="35"/>
      <c r="F857" s="35"/>
      <c r="G857" s="35"/>
      <c r="H857" s="155"/>
      <c r="I857" s="155"/>
      <c r="J857" s="8"/>
      <c r="K857" s="8"/>
      <c r="L857" s="8"/>
      <c r="M857" s="8"/>
      <c r="N857" s="8"/>
      <c r="O857" s="8"/>
      <c r="P857" s="8"/>
      <c r="Q857" s="8"/>
      <c r="R857" s="8"/>
      <c r="S857" s="8"/>
      <c r="T857" s="8"/>
      <c r="U857" s="8"/>
      <c r="V857" s="8"/>
      <c r="W857" s="8"/>
      <c r="X857" s="8"/>
      <c r="Y857" s="8"/>
      <c r="Z857" s="8"/>
    </row>
    <row r="858" spans="1:26" ht="12.75" customHeight="1" x14ac:dyDescent="0.15">
      <c r="A858" s="8"/>
      <c r="B858" s="83"/>
      <c r="C858" s="34"/>
      <c r="D858" s="150"/>
      <c r="E858" s="35"/>
      <c r="F858" s="35"/>
      <c r="G858" s="35"/>
      <c r="H858" s="155"/>
      <c r="I858" s="155"/>
      <c r="J858" s="8"/>
      <c r="K858" s="8"/>
      <c r="L858" s="8"/>
      <c r="M858" s="8"/>
      <c r="N858" s="8"/>
      <c r="O858" s="8"/>
      <c r="P858" s="8"/>
      <c r="Q858" s="8"/>
      <c r="R858" s="8"/>
      <c r="S858" s="8"/>
      <c r="T858" s="8"/>
      <c r="U858" s="8"/>
      <c r="V858" s="8"/>
      <c r="W858" s="8"/>
      <c r="X858" s="8"/>
      <c r="Y858" s="8"/>
      <c r="Z858" s="8"/>
    </row>
    <row r="859" spans="1:26" ht="12.75" customHeight="1" x14ac:dyDescent="0.15">
      <c r="A859" s="8"/>
      <c r="B859" s="83"/>
      <c r="C859" s="34"/>
      <c r="D859" s="150"/>
      <c r="E859" s="35"/>
      <c r="F859" s="35"/>
      <c r="G859" s="35"/>
      <c r="H859" s="155"/>
      <c r="I859" s="155"/>
      <c r="J859" s="8"/>
      <c r="K859" s="8"/>
      <c r="L859" s="8"/>
      <c r="M859" s="8"/>
      <c r="N859" s="8"/>
      <c r="O859" s="8"/>
      <c r="P859" s="8"/>
      <c r="Q859" s="8"/>
      <c r="R859" s="8"/>
      <c r="S859" s="8"/>
      <c r="T859" s="8"/>
      <c r="U859" s="8"/>
      <c r="V859" s="8"/>
      <c r="W859" s="8"/>
      <c r="X859" s="8"/>
      <c r="Y859" s="8"/>
      <c r="Z859" s="8"/>
    </row>
    <row r="860" spans="1:26" ht="12.75" customHeight="1" x14ac:dyDescent="0.15">
      <c r="A860" s="8"/>
      <c r="B860" s="83"/>
      <c r="C860" s="34"/>
      <c r="D860" s="150"/>
      <c r="E860" s="35"/>
      <c r="F860" s="35"/>
      <c r="G860" s="35"/>
      <c r="H860" s="155"/>
      <c r="I860" s="155"/>
      <c r="J860" s="8"/>
      <c r="K860" s="8"/>
      <c r="L860" s="8"/>
      <c r="M860" s="8"/>
      <c r="N860" s="8"/>
      <c r="O860" s="8"/>
      <c r="P860" s="8"/>
      <c r="Q860" s="8"/>
      <c r="R860" s="8"/>
      <c r="S860" s="8"/>
      <c r="T860" s="8"/>
      <c r="U860" s="8"/>
      <c r="V860" s="8"/>
      <c r="W860" s="8"/>
      <c r="X860" s="8"/>
      <c r="Y860" s="8"/>
      <c r="Z860" s="8"/>
    </row>
    <row r="861" spans="1:26" ht="12.75" customHeight="1" x14ac:dyDescent="0.15">
      <c r="A861" s="8"/>
      <c r="B861" s="83"/>
      <c r="C861" s="34"/>
      <c r="D861" s="150"/>
      <c r="E861" s="35"/>
      <c r="F861" s="35"/>
      <c r="G861" s="35"/>
      <c r="H861" s="155"/>
      <c r="I861" s="155"/>
      <c r="J861" s="8"/>
      <c r="K861" s="8"/>
      <c r="L861" s="8"/>
      <c r="M861" s="8"/>
      <c r="N861" s="8"/>
      <c r="O861" s="8"/>
      <c r="P861" s="8"/>
      <c r="Q861" s="8"/>
      <c r="R861" s="8"/>
      <c r="S861" s="8"/>
      <c r="T861" s="8"/>
      <c r="U861" s="8"/>
      <c r="V861" s="8"/>
      <c r="W861" s="8"/>
      <c r="X861" s="8"/>
      <c r="Y861" s="8"/>
      <c r="Z861" s="8"/>
    </row>
    <row r="862" spans="1:26" ht="12.75" customHeight="1" x14ac:dyDescent="0.15">
      <c r="A862" s="8"/>
      <c r="B862" s="83"/>
      <c r="C862" s="34"/>
      <c r="D862" s="150"/>
      <c r="E862" s="35"/>
      <c r="F862" s="35"/>
      <c r="G862" s="35"/>
      <c r="H862" s="155"/>
      <c r="I862" s="155"/>
      <c r="J862" s="8"/>
      <c r="K862" s="8"/>
      <c r="L862" s="8"/>
      <c r="M862" s="8"/>
      <c r="N862" s="8"/>
      <c r="O862" s="8"/>
      <c r="P862" s="8"/>
      <c r="Q862" s="8"/>
      <c r="R862" s="8"/>
      <c r="S862" s="8"/>
      <c r="T862" s="8"/>
      <c r="U862" s="8"/>
      <c r="V862" s="8"/>
      <c r="W862" s="8"/>
      <c r="X862" s="8"/>
      <c r="Y862" s="8"/>
      <c r="Z862" s="8"/>
    </row>
    <row r="863" spans="1:26" ht="12.75" customHeight="1" x14ac:dyDescent="0.15">
      <c r="A863" s="8"/>
      <c r="B863" s="83"/>
      <c r="C863" s="34"/>
      <c r="D863" s="150"/>
      <c r="E863" s="35"/>
      <c r="F863" s="35"/>
      <c r="G863" s="35"/>
      <c r="H863" s="155"/>
      <c r="I863" s="155"/>
      <c r="J863" s="8"/>
      <c r="K863" s="8"/>
      <c r="L863" s="8"/>
      <c r="M863" s="8"/>
      <c r="N863" s="8"/>
      <c r="O863" s="8"/>
      <c r="P863" s="8"/>
      <c r="Q863" s="8"/>
      <c r="R863" s="8"/>
      <c r="S863" s="8"/>
      <c r="T863" s="8"/>
      <c r="U863" s="8"/>
      <c r="V863" s="8"/>
      <c r="W863" s="8"/>
      <c r="X863" s="8"/>
      <c r="Y863" s="8"/>
      <c r="Z863" s="8"/>
    </row>
    <row r="864" spans="1:26" ht="12.75" customHeight="1" x14ac:dyDescent="0.15">
      <c r="A864" s="8"/>
      <c r="B864" s="83"/>
      <c r="C864" s="34"/>
      <c r="D864" s="150"/>
      <c r="E864" s="35"/>
      <c r="F864" s="35"/>
      <c r="G864" s="35"/>
      <c r="H864" s="155"/>
      <c r="I864" s="155"/>
      <c r="J864" s="8"/>
      <c r="K864" s="8"/>
      <c r="L864" s="8"/>
      <c r="M864" s="8"/>
      <c r="N864" s="8"/>
      <c r="O864" s="8"/>
      <c r="P864" s="8"/>
      <c r="Q864" s="8"/>
      <c r="R864" s="8"/>
      <c r="S864" s="8"/>
      <c r="T864" s="8"/>
      <c r="U864" s="8"/>
      <c r="V864" s="8"/>
      <c r="W864" s="8"/>
      <c r="X864" s="8"/>
      <c r="Y864" s="8"/>
      <c r="Z864" s="8"/>
    </row>
    <row r="865" spans="1:26" ht="12.75" customHeight="1" x14ac:dyDescent="0.15">
      <c r="A865" s="8"/>
      <c r="B865" s="83"/>
      <c r="C865" s="34"/>
      <c r="D865" s="150"/>
      <c r="E865" s="35"/>
      <c r="F865" s="35"/>
      <c r="G865" s="35"/>
      <c r="H865" s="155"/>
      <c r="I865" s="155"/>
      <c r="J865" s="8"/>
      <c r="K865" s="8"/>
      <c r="L865" s="8"/>
      <c r="M865" s="8"/>
      <c r="N865" s="8"/>
      <c r="O865" s="8"/>
      <c r="P865" s="8"/>
      <c r="Q865" s="8"/>
      <c r="R865" s="8"/>
      <c r="S865" s="8"/>
      <c r="T865" s="8"/>
      <c r="U865" s="8"/>
      <c r="V865" s="8"/>
      <c r="W865" s="8"/>
      <c r="X865" s="8"/>
      <c r="Y865" s="8"/>
      <c r="Z865" s="8"/>
    </row>
    <row r="866" spans="1:26" ht="12.75" customHeight="1" x14ac:dyDescent="0.15">
      <c r="A866" s="8"/>
      <c r="B866" s="83"/>
      <c r="C866" s="34"/>
      <c r="D866" s="150"/>
      <c r="E866" s="35"/>
      <c r="F866" s="35"/>
      <c r="G866" s="35"/>
      <c r="H866" s="155"/>
      <c r="I866" s="155"/>
      <c r="J866" s="8"/>
      <c r="K866" s="8"/>
      <c r="L866" s="8"/>
      <c r="M866" s="8"/>
      <c r="N866" s="8"/>
      <c r="O866" s="8"/>
      <c r="P866" s="8"/>
      <c r="Q866" s="8"/>
      <c r="R866" s="8"/>
      <c r="S866" s="8"/>
      <c r="T866" s="8"/>
      <c r="U866" s="8"/>
      <c r="V866" s="8"/>
      <c r="W866" s="8"/>
      <c r="X866" s="8"/>
      <c r="Y866" s="8"/>
      <c r="Z866" s="8"/>
    </row>
    <row r="867" spans="1:26" ht="12.75" customHeight="1" x14ac:dyDescent="0.15">
      <c r="A867" s="8"/>
      <c r="B867" s="83"/>
      <c r="C867" s="34"/>
      <c r="D867" s="150"/>
      <c r="E867" s="35"/>
      <c r="F867" s="35"/>
      <c r="G867" s="35"/>
      <c r="H867" s="155"/>
      <c r="I867" s="155"/>
      <c r="J867" s="8"/>
      <c r="K867" s="8"/>
      <c r="L867" s="8"/>
      <c r="M867" s="8"/>
      <c r="N867" s="8"/>
      <c r="O867" s="8"/>
      <c r="P867" s="8"/>
      <c r="Q867" s="8"/>
      <c r="R867" s="8"/>
      <c r="S867" s="8"/>
      <c r="T867" s="8"/>
      <c r="U867" s="8"/>
      <c r="V867" s="8"/>
      <c r="W867" s="8"/>
      <c r="X867" s="8"/>
      <c r="Y867" s="8"/>
      <c r="Z867" s="8"/>
    </row>
    <row r="868" spans="1:26" ht="12.75" customHeight="1" x14ac:dyDescent="0.15">
      <c r="A868" s="8"/>
      <c r="B868" s="83"/>
      <c r="C868" s="34"/>
      <c r="D868" s="150"/>
      <c r="E868" s="35"/>
      <c r="F868" s="35"/>
      <c r="G868" s="35"/>
      <c r="H868" s="155"/>
      <c r="I868" s="155"/>
      <c r="J868" s="8"/>
      <c r="K868" s="8"/>
      <c r="L868" s="8"/>
      <c r="M868" s="8"/>
      <c r="N868" s="8"/>
      <c r="O868" s="8"/>
      <c r="P868" s="8"/>
      <c r="Q868" s="8"/>
      <c r="R868" s="8"/>
      <c r="S868" s="8"/>
      <c r="T868" s="8"/>
      <c r="U868" s="8"/>
      <c r="V868" s="8"/>
      <c r="W868" s="8"/>
      <c r="X868" s="8"/>
      <c r="Y868" s="8"/>
      <c r="Z868" s="8"/>
    </row>
    <row r="869" spans="1:26" ht="12.75" customHeight="1" x14ac:dyDescent="0.15">
      <c r="A869" s="8"/>
      <c r="B869" s="83"/>
      <c r="C869" s="34"/>
      <c r="D869" s="150"/>
      <c r="E869" s="35"/>
      <c r="F869" s="35"/>
      <c r="G869" s="35"/>
      <c r="H869" s="155"/>
      <c r="I869" s="155"/>
      <c r="J869" s="8"/>
      <c r="K869" s="8"/>
      <c r="L869" s="8"/>
      <c r="M869" s="8"/>
      <c r="N869" s="8"/>
      <c r="O869" s="8"/>
      <c r="P869" s="8"/>
      <c r="Q869" s="8"/>
      <c r="R869" s="8"/>
      <c r="S869" s="8"/>
      <c r="T869" s="8"/>
      <c r="U869" s="8"/>
      <c r="V869" s="8"/>
      <c r="W869" s="8"/>
      <c r="X869" s="8"/>
      <c r="Y869" s="8"/>
      <c r="Z869" s="8"/>
    </row>
    <row r="870" spans="1:26" ht="12.75" customHeight="1" x14ac:dyDescent="0.15">
      <c r="A870" s="8"/>
      <c r="B870" s="83"/>
      <c r="C870" s="34"/>
      <c r="D870" s="150"/>
      <c r="E870" s="35"/>
      <c r="F870" s="35"/>
      <c r="G870" s="35"/>
      <c r="H870" s="155"/>
      <c r="I870" s="155"/>
      <c r="J870" s="8"/>
      <c r="K870" s="8"/>
      <c r="L870" s="8"/>
      <c r="M870" s="8"/>
      <c r="N870" s="8"/>
      <c r="O870" s="8"/>
      <c r="P870" s="8"/>
      <c r="Q870" s="8"/>
      <c r="R870" s="8"/>
      <c r="S870" s="8"/>
      <c r="T870" s="8"/>
      <c r="U870" s="8"/>
      <c r="V870" s="8"/>
      <c r="W870" s="8"/>
      <c r="X870" s="8"/>
      <c r="Y870" s="8"/>
      <c r="Z870" s="8"/>
    </row>
    <row r="871" spans="1:26" ht="12.75" customHeight="1" x14ac:dyDescent="0.15">
      <c r="A871" s="8"/>
      <c r="B871" s="83"/>
      <c r="C871" s="34"/>
      <c r="D871" s="150"/>
      <c r="E871" s="35"/>
      <c r="F871" s="35"/>
      <c r="G871" s="35"/>
      <c r="H871" s="155"/>
      <c r="I871" s="155"/>
      <c r="J871" s="8"/>
      <c r="K871" s="8"/>
      <c r="L871" s="8"/>
      <c r="M871" s="8"/>
      <c r="N871" s="8"/>
      <c r="O871" s="8"/>
      <c r="P871" s="8"/>
      <c r="Q871" s="8"/>
      <c r="R871" s="8"/>
      <c r="S871" s="8"/>
      <c r="T871" s="8"/>
      <c r="U871" s="8"/>
      <c r="V871" s="8"/>
      <c r="W871" s="8"/>
      <c r="X871" s="8"/>
      <c r="Y871" s="8"/>
      <c r="Z871" s="8"/>
    </row>
    <row r="872" spans="1:26" ht="12.75" customHeight="1" x14ac:dyDescent="0.15">
      <c r="A872" s="8"/>
      <c r="B872" s="83"/>
      <c r="C872" s="34"/>
      <c r="D872" s="150"/>
      <c r="E872" s="35"/>
      <c r="F872" s="35"/>
      <c r="G872" s="35"/>
      <c r="H872" s="155"/>
      <c r="I872" s="155"/>
      <c r="J872" s="8"/>
      <c r="K872" s="8"/>
      <c r="L872" s="8"/>
      <c r="M872" s="8"/>
      <c r="N872" s="8"/>
      <c r="O872" s="8"/>
      <c r="P872" s="8"/>
      <c r="Q872" s="8"/>
      <c r="R872" s="8"/>
      <c r="S872" s="8"/>
      <c r="T872" s="8"/>
      <c r="U872" s="8"/>
      <c r="V872" s="8"/>
      <c r="W872" s="8"/>
      <c r="X872" s="8"/>
      <c r="Y872" s="8"/>
      <c r="Z872" s="8"/>
    </row>
    <row r="873" spans="1:26" ht="12.75" customHeight="1" x14ac:dyDescent="0.15">
      <c r="A873" s="8"/>
      <c r="B873" s="83"/>
      <c r="C873" s="34"/>
      <c r="D873" s="150"/>
      <c r="E873" s="35"/>
      <c r="F873" s="35"/>
      <c r="G873" s="35"/>
      <c r="H873" s="155"/>
      <c r="I873" s="155"/>
      <c r="J873" s="8"/>
      <c r="K873" s="8"/>
      <c r="L873" s="8"/>
      <c r="M873" s="8"/>
      <c r="N873" s="8"/>
      <c r="O873" s="8"/>
      <c r="P873" s="8"/>
      <c r="Q873" s="8"/>
      <c r="R873" s="8"/>
      <c r="S873" s="8"/>
      <c r="T873" s="8"/>
      <c r="U873" s="8"/>
      <c r="V873" s="8"/>
      <c r="W873" s="8"/>
      <c r="X873" s="8"/>
      <c r="Y873" s="8"/>
      <c r="Z873" s="8"/>
    </row>
    <row r="874" spans="1:26" ht="12.75" customHeight="1" x14ac:dyDescent="0.15">
      <c r="A874" s="8"/>
      <c r="B874" s="83"/>
      <c r="C874" s="34"/>
      <c r="D874" s="150"/>
      <c r="E874" s="35"/>
      <c r="F874" s="35"/>
      <c r="G874" s="35"/>
      <c r="H874" s="155"/>
      <c r="I874" s="155"/>
      <c r="J874" s="8"/>
      <c r="K874" s="8"/>
      <c r="L874" s="8"/>
      <c r="M874" s="8"/>
      <c r="N874" s="8"/>
      <c r="O874" s="8"/>
      <c r="P874" s="8"/>
      <c r="Q874" s="8"/>
      <c r="R874" s="8"/>
      <c r="S874" s="8"/>
      <c r="T874" s="8"/>
      <c r="U874" s="8"/>
      <c r="V874" s="8"/>
      <c r="W874" s="8"/>
      <c r="X874" s="8"/>
      <c r="Y874" s="8"/>
      <c r="Z874" s="8"/>
    </row>
    <row r="875" spans="1:26" ht="12.75" customHeight="1" x14ac:dyDescent="0.15">
      <c r="A875" s="8"/>
      <c r="B875" s="83"/>
      <c r="C875" s="34"/>
      <c r="D875" s="150"/>
      <c r="E875" s="35"/>
      <c r="F875" s="35"/>
      <c r="G875" s="35"/>
      <c r="H875" s="155"/>
      <c r="I875" s="155"/>
      <c r="J875" s="8"/>
      <c r="K875" s="8"/>
      <c r="L875" s="8"/>
      <c r="M875" s="8"/>
      <c r="N875" s="8"/>
      <c r="O875" s="8"/>
      <c r="P875" s="8"/>
      <c r="Q875" s="8"/>
      <c r="R875" s="8"/>
      <c r="S875" s="8"/>
      <c r="T875" s="8"/>
      <c r="U875" s="8"/>
      <c r="V875" s="8"/>
      <c r="W875" s="8"/>
      <c r="X875" s="8"/>
      <c r="Y875" s="8"/>
      <c r="Z875" s="8"/>
    </row>
    <row r="876" spans="1:26" ht="12.75" customHeight="1" x14ac:dyDescent="0.15">
      <c r="A876" s="8"/>
      <c r="B876" s="83"/>
      <c r="C876" s="34"/>
      <c r="D876" s="150"/>
      <c r="E876" s="35"/>
      <c r="F876" s="35"/>
      <c r="G876" s="35"/>
      <c r="H876" s="155"/>
      <c r="I876" s="155"/>
      <c r="J876" s="8"/>
      <c r="K876" s="8"/>
      <c r="L876" s="8"/>
      <c r="M876" s="8"/>
      <c r="N876" s="8"/>
      <c r="O876" s="8"/>
      <c r="P876" s="8"/>
      <c r="Q876" s="8"/>
      <c r="R876" s="8"/>
      <c r="S876" s="8"/>
      <c r="T876" s="8"/>
      <c r="U876" s="8"/>
      <c r="V876" s="8"/>
      <c r="W876" s="8"/>
      <c r="X876" s="8"/>
      <c r="Y876" s="8"/>
      <c r="Z876" s="8"/>
    </row>
    <row r="877" spans="1:26" ht="12.75" customHeight="1" x14ac:dyDescent="0.15">
      <c r="A877" s="8"/>
      <c r="B877" s="83"/>
      <c r="C877" s="34"/>
      <c r="D877" s="150"/>
      <c r="E877" s="35"/>
      <c r="F877" s="35"/>
      <c r="G877" s="35"/>
      <c r="H877" s="155"/>
      <c r="I877" s="155"/>
      <c r="J877" s="8"/>
      <c r="K877" s="8"/>
      <c r="L877" s="8"/>
      <c r="M877" s="8"/>
      <c r="N877" s="8"/>
      <c r="O877" s="8"/>
      <c r="P877" s="8"/>
      <c r="Q877" s="8"/>
      <c r="R877" s="8"/>
      <c r="S877" s="8"/>
      <c r="T877" s="8"/>
      <c r="U877" s="8"/>
      <c r="V877" s="8"/>
      <c r="W877" s="8"/>
      <c r="X877" s="8"/>
      <c r="Y877" s="8"/>
      <c r="Z877" s="8"/>
    </row>
    <row r="878" spans="1:26" ht="12.75" customHeight="1" x14ac:dyDescent="0.15">
      <c r="A878" s="8"/>
      <c r="B878" s="83"/>
      <c r="C878" s="34"/>
      <c r="D878" s="150"/>
      <c r="E878" s="35"/>
      <c r="F878" s="35"/>
      <c r="G878" s="35"/>
      <c r="H878" s="155"/>
      <c r="I878" s="155"/>
      <c r="J878" s="8"/>
      <c r="K878" s="8"/>
      <c r="L878" s="8"/>
      <c r="M878" s="8"/>
      <c r="N878" s="8"/>
      <c r="O878" s="8"/>
      <c r="P878" s="8"/>
      <c r="Q878" s="8"/>
      <c r="R878" s="8"/>
      <c r="S878" s="8"/>
      <c r="T878" s="8"/>
      <c r="U878" s="8"/>
      <c r="V878" s="8"/>
      <c r="W878" s="8"/>
      <c r="X878" s="8"/>
      <c r="Y878" s="8"/>
      <c r="Z878" s="8"/>
    </row>
    <row r="879" spans="1:26" ht="12.75" customHeight="1" x14ac:dyDescent="0.15">
      <c r="A879" s="8"/>
      <c r="B879" s="83"/>
      <c r="C879" s="34"/>
      <c r="D879" s="150"/>
      <c r="E879" s="35"/>
      <c r="F879" s="35"/>
      <c r="G879" s="35"/>
      <c r="H879" s="155"/>
      <c r="I879" s="155"/>
      <c r="J879" s="8"/>
      <c r="K879" s="8"/>
      <c r="L879" s="8"/>
      <c r="M879" s="8"/>
      <c r="N879" s="8"/>
      <c r="O879" s="8"/>
      <c r="P879" s="8"/>
      <c r="Q879" s="8"/>
      <c r="R879" s="8"/>
      <c r="S879" s="8"/>
      <c r="T879" s="8"/>
      <c r="U879" s="8"/>
      <c r="V879" s="8"/>
      <c r="W879" s="8"/>
      <c r="X879" s="8"/>
      <c r="Y879" s="8"/>
      <c r="Z879" s="8"/>
    </row>
    <row r="880" spans="1:26" ht="12.75" customHeight="1" x14ac:dyDescent="0.15">
      <c r="A880" s="8"/>
      <c r="B880" s="83"/>
      <c r="C880" s="34"/>
      <c r="D880" s="150"/>
      <c r="E880" s="35"/>
      <c r="F880" s="35"/>
      <c r="G880" s="35"/>
      <c r="H880" s="155"/>
      <c r="I880" s="155"/>
      <c r="J880" s="8"/>
      <c r="K880" s="8"/>
      <c r="L880" s="8"/>
      <c r="M880" s="8"/>
      <c r="N880" s="8"/>
      <c r="O880" s="8"/>
      <c r="P880" s="8"/>
      <c r="Q880" s="8"/>
      <c r="R880" s="8"/>
      <c r="S880" s="8"/>
      <c r="T880" s="8"/>
      <c r="U880" s="8"/>
      <c r="V880" s="8"/>
      <c r="W880" s="8"/>
      <c r="X880" s="8"/>
      <c r="Y880" s="8"/>
      <c r="Z880" s="8"/>
    </row>
    <row r="881" spans="1:26" ht="12.75" customHeight="1" x14ac:dyDescent="0.15">
      <c r="A881" s="8"/>
      <c r="B881" s="83"/>
      <c r="C881" s="34"/>
      <c r="D881" s="150"/>
      <c r="E881" s="35"/>
      <c r="F881" s="35"/>
      <c r="G881" s="35"/>
      <c r="H881" s="155"/>
      <c r="I881" s="155"/>
      <c r="J881" s="8"/>
      <c r="K881" s="8"/>
      <c r="L881" s="8"/>
      <c r="M881" s="8"/>
      <c r="N881" s="8"/>
      <c r="O881" s="8"/>
      <c r="P881" s="8"/>
      <c r="Q881" s="8"/>
      <c r="R881" s="8"/>
      <c r="S881" s="8"/>
      <c r="T881" s="8"/>
      <c r="U881" s="8"/>
      <c r="V881" s="8"/>
      <c r="W881" s="8"/>
      <c r="X881" s="8"/>
      <c r="Y881" s="8"/>
      <c r="Z881" s="8"/>
    </row>
    <row r="882" spans="1:26" ht="12.75" customHeight="1" x14ac:dyDescent="0.15">
      <c r="A882" s="8"/>
      <c r="B882" s="83"/>
      <c r="C882" s="34"/>
      <c r="D882" s="150"/>
      <c r="E882" s="35"/>
      <c r="F882" s="35"/>
      <c r="G882" s="35"/>
      <c r="H882" s="155"/>
      <c r="I882" s="155"/>
      <c r="J882" s="8"/>
      <c r="K882" s="8"/>
      <c r="L882" s="8"/>
      <c r="M882" s="8"/>
      <c r="N882" s="8"/>
      <c r="O882" s="8"/>
      <c r="P882" s="8"/>
      <c r="Q882" s="8"/>
      <c r="R882" s="8"/>
      <c r="S882" s="8"/>
      <c r="T882" s="8"/>
      <c r="U882" s="8"/>
      <c r="V882" s="8"/>
      <c r="W882" s="8"/>
      <c r="X882" s="8"/>
      <c r="Y882" s="8"/>
      <c r="Z882" s="8"/>
    </row>
    <row r="883" spans="1:26" ht="12.75" customHeight="1" x14ac:dyDescent="0.15">
      <c r="A883" s="8"/>
      <c r="B883" s="83"/>
      <c r="C883" s="34"/>
      <c r="D883" s="150"/>
      <c r="E883" s="35"/>
      <c r="F883" s="35"/>
      <c r="G883" s="35"/>
      <c r="H883" s="155"/>
      <c r="I883" s="155"/>
      <c r="J883" s="8"/>
      <c r="K883" s="8"/>
      <c r="L883" s="8"/>
      <c r="M883" s="8"/>
      <c r="N883" s="8"/>
      <c r="O883" s="8"/>
      <c r="P883" s="8"/>
      <c r="Q883" s="8"/>
      <c r="R883" s="8"/>
      <c r="S883" s="8"/>
      <c r="T883" s="8"/>
      <c r="U883" s="8"/>
      <c r="V883" s="8"/>
      <c r="W883" s="8"/>
      <c r="X883" s="8"/>
      <c r="Y883" s="8"/>
      <c r="Z883" s="8"/>
    </row>
    <row r="884" spans="1:26" ht="12.75" customHeight="1" x14ac:dyDescent="0.15">
      <c r="A884" s="8"/>
      <c r="B884" s="83"/>
      <c r="C884" s="34"/>
      <c r="D884" s="150"/>
      <c r="E884" s="35"/>
      <c r="F884" s="35"/>
      <c r="G884" s="35"/>
      <c r="H884" s="155"/>
      <c r="I884" s="155"/>
      <c r="J884" s="8"/>
      <c r="K884" s="8"/>
      <c r="L884" s="8"/>
      <c r="M884" s="8"/>
      <c r="N884" s="8"/>
      <c r="O884" s="8"/>
      <c r="P884" s="8"/>
      <c r="Q884" s="8"/>
      <c r="R884" s="8"/>
      <c r="S884" s="8"/>
      <c r="T884" s="8"/>
      <c r="U884" s="8"/>
      <c r="V884" s="8"/>
      <c r="W884" s="8"/>
      <c r="X884" s="8"/>
      <c r="Y884" s="8"/>
      <c r="Z884" s="8"/>
    </row>
    <row r="885" spans="1:26" ht="12.75" customHeight="1" x14ac:dyDescent="0.15">
      <c r="A885" s="8"/>
      <c r="B885" s="83"/>
      <c r="C885" s="34"/>
      <c r="D885" s="150"/>
      <c r="E885" s="35"/>
      <c r="F885" s="35"/>
      <c r="G885" s="35"/>
      <c r="H885" s="155"/>
      <c r="I885" s="155"/>
      <c r="J885" s="8"/>
      <c r="K885" s="8"/>
      <c r="L885" s="8"/>
      <c r="M885" s="8"/>
      <c r="N885" s="8"/>
      <c r="O885" s="8"/>
      <c r="P885" s="8"/>
      <c r="Q885" s="8"/>
      <c r="R885" s="8"/>
      <c r="S885" s="8"/>
      <c r="T885" s="8"/>
      <c r="U885" s="8"/>
      <c r="V885" s="8"/>
      <c r="W885" s="8"/>
      <c r="X885" s="8"/>
      <c r="Y885" s="8"/>
      <c r="Z885" s="8"/>
    </row>
    <row r="886" spans="1:26" ht="12.75" customHeight="1" x14ac:dyDescent="0.15">
      <c r="A886" s="8"/>
      <c r="B886" s="83"/>
      <c r="C886" s="34"/>
      <c r="D886" s="150"/>
      <c r="E886" s="35"/>
      <c r="F886" s="35"/>
      <c r="G886" s="35"/>
      <c r="H886" s="155"/>
      <c r="I886" s="155"/>
      <c r="J886" s="8"/>
      <c r="K886" s="8"/>
      <c r="L886" s="8"/>
      <c r="M886" s="8"/>
      <c r="N886" s="8"/>
      <c r="O886" s="8"/>
      <c r="P886" s="8"/>
      <c r="Q886" s="8"/>
      <c r="R886" s="8"/>
      <c r="S886" s="8"/>
      <c r="T886" s="8"/>
      <c r="U886" s="8"/>
      <c r="V886" s="8"/>
      <c r="W886" s="8"/>
      <c r="X886" s="8"/>
      <c r="Y886" s="8"/>
      <c r="Z886" s="8"/>
    </row>
    <row r="887" spans="1:26" ht="12.75" customHeight="1" x14ac:dyDescent="0.15">
      <c r="A887" s="8"/>
      <c r="B887" s="83"/>
      <c r="C887" s="34"/>
      <c r="D887" s="150"/>
      <c r="E887" s="35"/>
      <c r="F887" s="35"/>
      <c r="G887" s="35"/>
      <c r="H887" s="155"/>
      <c r="I887" s="155"/>
      <c r="J887" s="8"/>
      <c r="K887" s="8"/>
      <c r="L887" s="8"/>
      <c r="M887" s="8"/>
      <c r="N887" s="8"/>
      <c r="O887" s="8"/>
      <c r="P887" s="8"/>
      <c r="Q887" s="8"/>
      <c r="R887" s="8"/>
      <c r="S887" s="8"/>
      <c r="T887" s="8"/>
      <c r="U887" s="8"/>
      <c r="V887" s="8"/>
      <c r="W887" s="8"/>
      <c r="X887" s="8"/>
      <c r="Y887" s="8"/>
      <c r="Z887" s="8"/>
    </row>
    <row r="888" spans="1:26" ht="12.75" customHeight="1" x14ac:dyDescent="0.15">
      <c r="A888" s="8"/>
      <c r="B888" s="83"/>
      <c r="C888" s="34"/>
      <c r="D888" s="150"/>
      <c r="E888" s="35"/>
      <c r="F888" s="35"/>
      <c r="G888" s="35"/>
      <c r="H888" s="155"/>
      <c r="I888" s="155"/>
      <c r="J888" s="8"/>
      <c r="K888" s="8"/>
      <c r="L888" s="8"/>
      <c r="M888" s="8"/>
      <c r="N888" s="8"/>
      <c r="O888" s="8"/>
      <c r="P888" s="8"/>
      <c r="Q888" s="8"/>
      <c r="R888" s="8"/>
      <c r="S888" s="8"/>
      <c r="T888" s="8"/>
      <c r="U888" s="8"/>
      <c r="V888" s="8"/>
      <c r="W888" s="8"/>
      <c r="X888" s="8"/>
      <c r="Y888" s="8"/>
      <c r="Z888" s="8"/>
    </row>
    <row r="889" spans="1:26" ht="12.75" customHeight="1" x14ac:dyDescent="0.15">
      <c r="A889" s="8"/>
      <c r="B889" s="83"/>
      <c r="C889" s="34"/>
      <c r="D889" s="150"/>
      <c r="E889" s="35"/>
      <c r="F889" s="35"/>
      <c r="G889" s="35"/>
      <c r="H889" s="155"/>
      <c r="I889" s="155"/>
      <c r="J889" s="8"/>
      <c r="K889" s="8"/>
      <c r="L889" s="8"/>
      <c r="M889" s="8"/>
      <c r="N889" s="8"/>
      <c r="O889" s="8"/>
      <c r="P889" s="8"/>
      <c r="Q889" s="8"/>
      <c r="R889" s="8"/>
      <c r="S889" s="8"/>
      <c r="T889" s="8"/>
      <c r="U889" s="8"/>
      <c r="V889" s="8"/>
      <c r="W889" s="8"/>
      <c r="X889" s="8"/>
      <c r="Y889" s="8"/>
      <c r="Z889" s="8"/>
    </row>
    <row r="890" spans="1:26" ht="12.75" customHeight="1" x14ac:dyDescent="0.15">
      <c r="A890" s="8"/>
      <c r="B890" s="83"/>
      <c r="C890" s="34"/>
      <c r="D890" s="150"/>
      <c r="E890" s="35"/>
      <c r="F890" s="35"/>
      <c r="G890" s="35"/>
      <c r="H890" s="155"/>
      <c r="I890" s="155"/>
      <c r="J890" s="8"/>
      <c r="K890" s="8"/>
      <c r="L890" s="8"/>
      <c r="M890" s="8"/>
      <c r="N890" s="8"/>
      <c r="O890" s="8"/>
      <c r="P890" s="8"/>
      <c r="Q890" s="8"/>
      <c r="R890" s="8"/>
      <c r="S890" s="8"/>
      <c r="T890" s="8"/>
      <c r="U890" s="8"/>
      <c r="V890" s="8"/>
      <c r="W890" s="8"/>
      <c r="X890" s="8"/>
      <c r="Y890" s="8"/>
      <c r="Z890" s="8"/>
    </row>
    <row r="891" spans="1:26" ht="12.75" customHeight="1" x14ac:dyDescent="0.15">
      <c r="A891" s="8"/>
      <c r="B891" s="83"/>
      <c r="C891" s="34"/>
      <c r="D891" s="150"/>
      <c r="E891" s="35"/>
      <c r="F891" s="35"/>
      <c r="G891" s="35"/>
      <c r="H891" s="155"/>
      <c r="I891" s="155"/>
      <c r="J891" s="8"/>
      <c r="K891" s="8"/>
      <c r="L891" s="8"/>
      <c r="M891" s="8"/>
      <c r="N891" s="8"/>
      <c r="O891" s="8"/>
      <c r="P891" s="8"/>
      <c r="Q891" s="8"/>
      <c r="R891" s="8"/>
      <c r="S891" s="8"/>
      <c r="T891" s="8"/>
      <c r="U891" s="8"/>
      <c r="V891" s="8"/>
      <c r="W891" s="8"/>
      <c r="X891" s="8"/>
      <c r="Y891" s="8"/>
      <c r="Z891" s="8"/>
    </row>
    <row r="892" spans="1:26" ht="12.75" customHeight="1" x14ac:dyDescent="0.15">
      <c r="A892" s="8"/>
      <c r="B892" s="83"/>
      <c r="C892" s="34"/>
      <c r="D892" s="150"/>
      <c r="E892" s="35"/>
      <c r="F892" s="35"/>
      <c r="G892" s="35"/>
      <c r="H892" s="155"/>
      <c r="I892" s="155"/>
      <c r="J892" s="8"/>
      <c r="K892" s="8"/>
      <c r="L892" s="8"/>
      <c r="M892" s="8"/>
      <c r="N892" s="8"/>
      <c r="O892" s="8"/>
      <c r="P892" s="8"/>
      <c r="Q892" s="8"/>
      <c r="R892" s="8"/>
      <c r="S892" s="8"/>
      <c r="T892" s="8"/>
      <c r="U892" s="8"/>
      <c r="V892" s="8"/>
      <c r="W892" s="8"/>
      <c r="X892" s="8"/>
      <c r="Y892" s="8"/>
      <c r="Z892" s="8"/>
    </row>
    <row r="893" spans="1:26" ht="12.75" customHeight="1" x14ac:dyDescent="0.15">
      <c r="A893" s="8"/>
      <c r="B893" s="83"/>
      <c r="C893" s="34"/>
      <c r="D893" s="150"/>
      <c r="E893" s="35"/>
      <c r="F893" s="35"/>
      <c r="G893" s="35"/>
      <c r="H893" s="155"/>
      <c r="I893" s="155"/>
      <c r="J893" s="8"/>
      <c r="K893" s="8"/>
      <c r="L893" s="8"/>
      <c r="M893" s="8"/>
      <c r="N893" s="8"/>
      <c r="O893" s="8"/>
      <c r="P893" s="8"/>
      <c r="Q893" s="8"/>
      <c r="R893" s="8"/>
      <c r="S893" s="8"/>
      <c r="T893" s="8"/>
      <c r="U893" s="8"/>
      <c r="V893" s="8"/>
      <c r="W893" s="8"/>
      <c r="X893" s="8"/>
      <c r="Y893" s="8"/>
      <c r="Z893" s="8"/>
    </row>
    <row r="894" spans="1:26" ht="12.75" customHeight="1" x14ac:dyDescent="0.15">
      <c r="A894" s="8"/>
      <c r="B894" s="83"/>
      <c r="C894" s="34"/>
      <c r="D894" s="150"/>
      <c r="E894" s="35"/>
      <c r="F894" s="35"/>
      <c r="G894" s="35"/>
      <c r="H894" s="155"/>
      <c r="I894" s="155"/>
      <c r="J894" s="8"/>
      <c r="K894" s="8"/>
      <c r="L894" s="8"/>
      <c r="M894" s="8"/>
      <c r="N894" s="8"/>
      <c r="O894" s="8"/>
      <c r="P894" s="8"/>
      <c r="Q894" s="8"/>
      <c r="R894" s="8"/>
      <c r="S894" s="8"/>
      <c r="T894" s="8"/>
      <c r="U894" s="8"/>
      <c r="V894" s="8"/>
      <c r="W894" s="8"/>
      <c r="X894" s="8"/>
      <c r="Y894" s="8"/>
      <c r="Z894" s="8"/>
    </row>
    <row r="895" spans="1:26" ht="12.75" customHeight="1" x14ac:dyDescent="0.15">
      <c r="A895" s="8"/>
      <c r="B895" s="83"/>
      <c r="C895" s="34"/>
      <c r="D895" s="150"/>
      <c r="E895" s="35"/>
      <c r="F895" s="35"/>
      <c r="G895" s="35"/>
      <c r="H895" s="155"/>
      <c r="I895" s="155"/>
      <c r="J895" s="8"/>
      <c r="K895" s="8"/>
      <c r="L895" s="8"/>
      <c r="M895" s="8"/>
      <c r="N895" s="8"/>
      <c r="O895" s="8"/>
      <c r="P895" s="8"/>
      <c r="Q895" s="8"/>
      <c r="R895" s="8"/>
      <c r="S895" s="8"/>
      <c r="T895" s="8"/>
      <c r="U895" s="8"/>
      <c r="V895" s="8"/>
      <c r="W895" s="8"/>
      <c r="X895" s="8"/>
      <c r="Y895" s="8"/>
      <c r="Z895" s="8"/>
    </row>
    <row r="896" spans="1:26" ht="12.75" customHeight="1" x14ac:dyDescent="0.15">
      <c r="A896" s="8"/>
      <c r="B896" s="83"/>
      <c r="C896" s="34"/>
      <c r="D896" s="150"/>
      <c r="E896" s="35"/>
      <c r="F896" s="35"/>
      <c r="G896" s="35"/>
      <c r="H896" s="155"/>
      <c r="I896" s="155"/>
      <c r="J896" s="8"/>
      <c r="K896" s="8"/>
      <c r="L896" s="8"/>
      <c r="M896" s="8"/>
      <c r="N896" s="8"/>
      <c r="O896" s="8"/>
      <c r="P896" s="8"/>
      <c r="Q896" s="8"/>
      <c r="R896" s="8"/>
      <c r="S896" s="8"/>
      <c r="T896" s="8"/>
      <c r="U896" s="8"/>
      <c r="V896" s="8"/>
      <c r="W896" s="8"/>
      <c r="X896" s="8"/>
      <c r="Y896" s="8"/>
      <c r="Z896" s="8"/>
    </row>
    <row r="897" spans="1:26" ht="12.75" customHeight="1" x14ac:dyDescent="0.15">
      <c r="A897" s="8"/>
      <c r="B897" s="83"/>
      <c r="C897" s="34"/>
      <c r="D897" s="150"/>
      <c r="E897" s="35"/>
      <c r="F897" s="35"/>
      <c r="G897" s="35"/>
      <c r="H897" s="155"/>
      <c r="I897" s="155"/>
      <c r="J897" s="8"/>
      <c r="K897" s="8"/>
      <c r="L897" s="8"/>
      <c r="M897" s="8"/>
      <c r="N897" s="8"/>
      <c r="O897" s="8"/>
      <c r="P897" s="8"/>
      <c r="Q897" s="8"/>
      <c r="R897" s="8"/>
      <c r="S897" s="8"/>
      <c r="T897" s="8"/>
      <c r="U897" s="8"/>
      <c r="V897" s="8"/>
      <c r="W897" s="8"/>
      <c r="X897" s="8"/>
      <c r="Y897" s="8"/>
      <c r="Z897" s="8"/>
    </row>
    <row r="898" spans="1:26" ht="12.75" customHeight="1" x14ac:dyDescent="0.15">
      <c r="A898" s="8"/>
      <c r="B898" s="83"/>
      <c r="C898" s="34"/>
      <c r="D898" s="150"/>
      <c r="E898" s="35"/>
      <c r="F898" s="35"/>
      <c r="G898" s="35"/>
      <c r="H898" s="155"/>
      <c r="I898" s="155"/>
      <c r="J898" s="8"/>
      <c r="K898" s="8"/>
      <c r="L898" s="8"/>
      <c r="M898" s="8"/>
      <c r="N898" s="8"/>
      <c r="O898" s="8"/>
      <c r="P898" s="8"/>
      <c r="Q898" s="8"/>
      <c r="R898" s="8"/>
      <c r="S898" s="8"/>
      <c r="T898" s="8"/>
      <c r="U898" s="8"/>
      <c r="V898" s="8"/>
      <c r="W898" s="8"/>
      <c r="X898" s="8"/>
      <c r="Y898" s="8"/>
      <c r="Z898" s="8"/>
    </row>
    <row r="899" spans="1:26" ht="12.75" customHeight="1" x14ac:dyDescent="0.15">
      <c r="A899" s="8"/>
      <c r="B899" s="83"/>
      <c r="C899" s="34"/>
      <c r="D899" s="150"/>
      <c r="E899" s="35"/>
      <c r="F899" s="35"/>
      <c r="G899" s="35"/>
      <c r="H899" s="155"/>
      <c r="I899" s="155"/>
      <c r="J899" s="8"/>
      <c r="K899" s="8"/>
      <c r="L899" s="8"/>
      <c r="M899" s="8"/>
      <c r="N899" s="8"/>
      <c r="O899" s="8"/>
      <c r="P899" s="8"/>
      <c r="Q899" s="8"/>
      <c r="R899" s="8"/>
      <c r="S899" s="8"/>
      <c r="T899" s="8"/>
      <c r="U899" s="8"/>
      <c r="V899" s="8"/>
      <c r="W899" s="8"/>
      <c r="X899" s="8"/>
      <c r="Y899" s="8"/>
      <c r="Z899" s="8"/>
    </row>
    <row r="900" spans="1:26" ht="12.75" customHeight="1" x14ac:dyDescent="0.15">
      <c r="A900" s="8"/>
      <c r="B900" s="83"/>
      <c r="C900" s="34"/>
      <c r="D900" s="150"/>
      <c r="E900" s="35"/>
      <c r="F900" s="35"/>
      <c r="G900" s="35"/>
      <c r="H900" s="155"/>
      <c r="I900" s="155"/>
      <c r="J900" s="8"/>
      <c r="K900" s="8"/>
      <c r="L900" s="8"/>
      <c r="M900" s="8"/>
      <c r="N900" s="8"/>
      <c r="O900" s="8"/>
      <c r="P900" s="8"/>
      <c r="Q900" s="8"/>
      <c r="R900" s="8"/>
      <c r="S900" s="8"/>
      <c r="T900" s="8"/>
      <c r="U900" s="8"/>
      <c r="V900" s="8"/>
      <c r="W900" s="8"/>
      <c r="X900" s="8"/>
      <c r="Y900" s="8"/>
      <c r="Z900" s="8"/>
    </row>
    <row r="901" spans="1:26" ht="12.75" customHeight="1" x14ac:dyDescent="0.15">
      <c r="A901" s="8"/>
      <c r="B901" s="83"/>
      <c r="C901" s="34"/>
      <c r="D901" s="150"/>
      <c r="E901" s="35"/>
      <c r="F901" s="35"/>
      <c r="G901" s="35"/>
      <c r="H901" s="155"/>
      <c r="I901" s="155"/>
      <c r="J901" s="8"/>
      <c r="K901" s="8"/>
      <c r="L901" s="8"/>
      <c r="M901" s="8"/>
      <c r="N901" s="8"/>
      <c r="O901" s="8"/>
      <c r="P901" s="8"/>
      <c r="Q901" s="8"/>
      <c r="R901" s="8"/>
      <c r="S901" s="8"/>
      <c r="T901" s="8"/>
      <c r="U901" s="8"/>
      <c r="V901" s="8"/>
      <c r="W901" s="8"/>
      <c r="X901" s="8"/>
      <c r="Y901" s="8"/>
      <c r="Z901" s="8"/>
    </row>
    <row r="902" spans="1:26" ht="12.75" customHeight="1" x14ac:dyDescent="0.15">
      <c r="A902" s="8"/>
      <c r="B902" s="83"/>
      <c r="C902" s="34"/>
      <c r="D902" s="150"/>
      <c r="E902" s="35"/>
      <c r="F902" s="35"/>
      <c r="G902" s="35"/>
      <c r="H902" s="155"/>
      <c r="I902" s="155"/>
      <c r="J902" s="8"/>
      <c r="K902" s="8"/>
      <c r="L902" s="8"/>
      <c r="M902" s="8"/>
      <c r="N902" s="8"/>
      <c r="O902" s="8"/>
      <c r="P902" s="8"/>
      <c r="Q902" s="8"/>
      <c r="R902" s="8"/>
      <c r="S902" s="8"/>
      <c r="T902" s="8"/>
      <c r="U902" s="8"/>
      <c r="V902" s="8"/>
      <c r="W902" s="8"/>
      <c r="X902" s="8"/>
      <c r="Y902" s="8"/>
      <c r="Z902" s="8"/>
    </row>
    <row r="903" spans="1:26" ht="12.75" customHeight="1" x14ac:dyDescent="0.15">
      <c r="A903" s="8"/>
      <c r="B903" s="83"/>
      <c r="C903" s="34"/>
      <c r="D903" s="150"/>
      <c r="E903" s="35"/>
      <c r="F903" s="35"/>
      <c r="G903" s="35"/>
      <c r="H903" s="155"/>
      <c r="I903" s="155"/>
      <c r="J903" s="8"/>
      <c r="K903" s="8"/>
      <c r="L903" s="8"/>
      <c r="M903" s="8"/>
      <c r="N903" s="8"/>
      <c r="O903" s="8"/>
      <c r="P903" s="8"/>
      <c r="Q903" s="8"/>
      <c r="R903" s="8"/>
      <c r="S903" s="8"/>
      <c r="T903" s="8"/>
      <c r="U903" s="8"/>
      <c r="V903" s="8"/>
      <c r="W903" s="8"/>
      <c r="X903" s="8"/>
      <c r="Y903" s="8"/>
      <c r="Z903" s="8"/>
    </row>
    <row r="904" spans="1:26" ht="12.75" customHeight="1" x14ac:dyDescent="0.15">
      <c r="A904" s="8"/>
      <c r="B904" s="83"/>
      <c r="C904" s="34"/>
      <c r="D904" s="150"/>
      <c r="E904" s="35"/>
      <c r="F904" s="35"/>
      <c r="G904" s="35"/>
      <c r="H904" s="155"/>
      <c r="I904" s="155"/>
      <c r="J904" s="8"/>
      <c r="K904" s="8"/>
      <c r="L904" s="8"/>
      <c r="M904" s="8"/>
      <c r="N904" s="8"/>
      <c r="O904" s="8"/>
      <c r="P904" s="8"/>
      <c r="Q904" s="8"/>
      <c r="R904" s="8"/>
      <c r="S904" s="8"/>
      <c r="T904" s="8"/>
      <c r="U904" s="8"/>
      <c r="V904" s="8"/>
      <c r="W904" s="8"/>
      <c r="X904" s="8"/>
      <c r="Y904" s="8"/>
      <c r="Z904" s="8"/>
    </row>
    <row r="905" spans="1:26" ht="12.75" customHeight="1" x14ac:dyDescent="0.15">
      <c r="A905" s="8"/>
      <c r="B905" s="83"/>
      <c r="C905" s="34"/>
      <c r="D905" s="150"/>
      <c r="E905" s="35"/>
      <c r="F905" s="35"/>
      <c r="G905" s="35"/>
      <c r="H905" s="155"/>
      <c r="I905" s="155"/>
      <c r="J905" s="8"/>
      <c r="K905" s="8"/>
      <c r="L905" s="8"/>
      <c r="M905" s="8"/>
      <c r="N905" s="8"/>
      <c r="O905" s="8"/>
      <c r="P905" s="8"/>
      <c r="Q905" s="8"/>
      <c r="R905" s="8"/>
      <c r="S905" s="8"/>
      <c r="T905" s="8"/>
      <c r="U905" s="8"/>
      <c r="V905" s="8"/>
      <c r="W905" s="8"/>
      <c r="X905" s="8"/>
      <c r="Y905" s="8"/>
      <c r="Z905" s="8"/>
    </row>
    <row r="906" spans="1:26" ht="12.75" customHeight="1" x14ac:dyDescent="0.15">
      <c r="A906" s="8"/>
      <c r="B906" s="83"/>
      <c r="C906" s="34"/>
      <c r="D906" s="150"/>
      <c r="E906" s="35"/>
      <c r="F906" s="35"/>
      <c r="G906" s="35"/>
      <c r="H906" s="155"/>
      <c r="I906" s="155"/>
      <c r="J906" s="8"/>
      <c r="K906" s="8"/>
      <c r="L906" s="8"/>
      <c r="M906" s="8"/>
      <c r="N906" s="8"/>
      <c r="O906" s="8"/>
      <c r="P906" s="8"/>
      <c r="Q906" s="8"/>
      <c r="R906" s="8"/>
      <c r="S906" s="8"/>
      <c r="T906" s="8"/>
      <c r="U906" s="8"/>
      <c r="V906" s="8"/>
      <c r="W906" s="8"/>
      <c r="X906" s="8"/>
      <c r="Y906" s="8"/>
      <c r="Z906" s="8"/>
    </row>
    <row r="907" spans="1:26" ht="12.75" customHeight="1" x14ac:dyDescent="0.15">
      <c r="A907" s="8"/>
      <c r="B907" s="83"/>
      <c r="C907" s="34"/>
      <c r="D907" s="150"/>
      <c r="E907" s="35"/>
      <c r="F907" s="35"/>
      <c r="G907" s="35"/>
      <c r="H907" s="155"/>
      <c r="I907" s="155"/>
      <c r="J907" s="8"/>
      <c r="K907" s="8"/>
      <c r="L907" s="8"/>
      <c r="M907" s="8"/>
      <c r="N907" s="8"/>
      <c r="O907" s="8"/>
      <c r="P907" s="8"/>
      <c r="Q907" s="8"/>
      <c r="R907" s="8"/>
      <c r="S907" s="8"/>
      <c r="T907" s="8"/>
      <c r="U907" s="8"/>
      <c r="V907" s="8"/>
      <c r="W907" s="8"/>
      <c r="X907" s="8"/>
      <c r="Y907" s="8"/>
      <c r="Z907" s="8"/>
    </row>
    <row r="908" spans="1:26" ht="12.75" customHeight="1" x14ac:dyDescent="0.15">
      <c r="A908" s="8"/>
      <c r="B908" s="83"/>
      <c r="C908" s="34"/>
      <c r="D908" s="150"/>
      <c r="E908" s="35"/>
      <c r="F908" s="35"/>
      <c r="G908" s="35"/>
      <c r="H908" s="155"/>
      <c r="I908" s="155"/>
      <c r="J908" s="8"/>
      <c r="K908" s="8"/>
      <c r="L908" s="8"/>
      <c r="M908" s="8"/>
      <c r="N908" s="8"/>
      <c r="O908" s="8"/>
      <c r="P908" s="8"/>
      <c r="Q908" s="8"/>
      <c r="R908" s="8"/>
      <c r="S908" s="8"/>
      <c r="T908" s="8"/>
      <c r="U908" s="8"/>
      <c r="V908" s="8"/>
      <c r="W908" s="8"/>
      <c r="X908" s="8"/>
      <c r="Y908" s="8"/>
      <c r="Z908" s="8"/>
    </row>
    <row r="909" spans="1:26" ht="12.75" customHeight="1" x14ac:dyDescent="0.15">
      <c r="A909" s="8"/>
      <c r="B909" s="83"/>
      <c r="C909" s="34"/>
      <c r="D909" s="150"/>
      <c r="E909" s="35"/>
      <c r="F909" s="35"/>
      <c r="G909" s="35"/>
      <c r="H909" s="155"/>
      <c r="I909" s="155"/>
      <c r="J909" s="8"/>
      <c r="K909" s="8"/>
      <c r="L909" s="8"/>
      <c r="M909" s="8"/>
      <c r="N909" s="8"/>
      <c r="O909" s="8"/>
      <c r="P909" s="8"/>
      <c r="Q909" s="8"/>
      <c r="R909" s="8"/>
      <c r="S909" s="8"/>
      <c r="T909" s="8"/>
      <c r="U909" s="8"/>
      <c r="V909" s="8"/>
      <c r="W909" s="8"/>
      <c r="X909" s="8"/>
      <c r="Y909" s="8"/>
      <c r="Z909" s="8"/>
    </row>
    <row r="910" spans="1:26" ht="12.75" customHeight="1" x14ac:dyDescent="0.15">
      <c r="A910" s="8"/>
      <c r="B910" s="83"/>
      <c r="C910" s="34"/>
      <c r="D910" s="150"/>
      <c r="E910" s="35"/>
      <c r="F910" s="35"/>
      <c r="G910" s="35"/>
      <c r="H910" s="155"/>
      <c r="I910" s="155"/>
      <c r="J910" s="8"/>
      <c r="K910" s="8"/>
      <c r="L910" s="8"/>
      <c r="M910" s="8"/>
      <c r="N910" s="8"/>
      <c r="O910" s="8"/>
      <c r="P910" s="8"/>
      <c r="Q910" s="8"/>
      <c r="R910" s="8"/>
      <c r="S910" s="8"/>
      <c r="T910" s="8"/>
      <c r="U910" s="8"/>
      <c r="V910" s="8"/>
      <c r="W910" s="8"/>
      <c r="X910" s="8"/>
      <c r="Y910" s="8"/>
      <c r="Z910" s="8"/>
    </row>
    <row r="911" spans="1:26" ht="12.75" customHeight="1" x14ac:dyDescent="0.15">
      <c r="A911" s="8"/>
      <c r="B911" s="83"/>
      <c r="C911" s="34"/>
      <c r="D911" s="150"/>
      <c r="E911" s="35"/>
      <c r="F911" s="35"/>
      <c r="G911" s="35"/>
      <c r="H911" s="155"/>
      <c r="I911" s="155"/>
      <c r="J911" s="8"/>
      <c r="K911" s="8"/>
      <c r="L911" s="8"/>
      <c r="M911" s="8"/>
      <c r="N911" s="8"/>
      <c r="O911" s="8"/>
      <c r="P911" s="8"/>
      <c r="Q911" s="8"/>
      <c r="R911" s="8"/>
      <c r="S911" s="8"/>
      <c r="T911" s="8"/>
      <c r="U911" s="8"/>
      <c r="V911" s="8"/>
      <c r="W911" s="8"/>
      <c r="X911" s="8"/>
      <c r="Y911" s="8"/>
      <c r="Z911" s="8"/>
    </row>
    <row r="912" spans="1:26" ht="12.75" customHeight="1" x14ac:dyDescent="0.15">
      <c r="A912" s="8"/>
      <c r="B912" s="83"/>
      <c r="C912" s="34"/>
      <c r="D912" s="150"/>
      <c r="E912" s="35"/>
      <c r="F912" s="35"/>
      <c r="G912" s="35"/>
      <c r="H912" s="155"/>
      <c r="I912" s="155"/>
      <c r="J912" s="8"/>
      <c r="K912" s="8"/>
      <c r="L912" s="8"/>
      <c r="M912" s="8"/>
      <c r="N912" s="8"/>
      <c r="O912" s="8"/>
      <c r="P912" s="8"/>
      <c r="Q912" s="8"/>
      <c r="R912" s="8"/>
      <c r="S912" s="8"/>
      <c r="T912" s="8"/>
      <c r="U912" s="8"/>
      <c r="V912" s="8"/>
      <c r="W912" s="8"/>
      <c r="X912" s="8"/>
      <c r="Y912" s="8"/>
      <c r="Z912" s="8"/>
    </row>
    <row r="913" spans="1:26" ht="12.75" customHeight="1" x14ac:dyDescent="0.15">
      <c r="A913" s="8"/>
      <c r="B913" s="83"/>
      <c r="C913" s="34"/>
      <c r="D913" s="150"/>
      <c r="E913" s="35"/>
      <c r="F913" s="35"/>
      <c r="G913" s="35"/>
      <c r="H913" s="155"/>
      <c r="I913" s="155"/>
      <c r="J913" s="8"/>
      <c r="K913" s="8"/>
      <c r="L913" s="8"/>
      <c r="M913" s="8"/>
      <c r="N913" s="8"/>
      <c r="O913" s="8"/>
      <c r="P913" s="8"/>
      <c r="Q913" s="8"/>
      <c r="R913" s="8"/>
      <c r="S913" s="8"/>
      <c r="T913" s="8"/>
      <c r="U913" s="8"/>
      <c r="V913" s="8"/>
      <c r="W913" s="8"/>
      <c r="X913" s="8"/>
      <c r="Y913" s="8"/>
      <c r="Z913" s="8"/>
    </row>
    <row r="914" spans="1:26" ht="12.75" customHeight="1" x14ac:dyDescent="0.15">
      <c r="A914" s="8"/>
      <c r="B914" s="83"/>
      <c r="C914" s="34"/>
      <c r="D914" s="150"/>
      <c r="E914" s="35"/>
      <c r="F914" s="35"/>
      <c r="G914" s="35"/>
      <c r="H914" s="155"/>
      <c r="I914" s="155"/>
      <c r="J914" s="8"/>
      <c r="K914" s="8"/>
      <c r="L914" s="8"/>
      <c r="M914" s="8"/>
      <c r="N914" s="8"/>
      <c r="O914" s="8"/>
      <c r="P914" s="8"/>
      <c r="Q914" s="8"/>
      <c r="R914" s="8"/>
      <c r="S914" s="8"/>
      <c r="T914" s="8"/>
      <c r="U914" s="8"/>
      <c r="V914" s="8"/>
      <c r="W914" s="8"/>
      <c r="X914" s="8"/>
      <c r="Y914" s="8"/>
      <c r="Z914" s="8"/>
    </row>
    <row r="915" spans="1:26" ht="12.75" customHeight="1" x14ac:dyDescent="0.15">
      <c r="A915" s="8"/>
      <c r="B915" s="83"/>
      <c r="C915" s="34"/>
      <c r="D915" s="150"/>
      <c r="E915" s="35"/>
      <c r="F915" s="35"/>
      <c r="G915" s="35"/>
      <c r="H915" s="155"/>
      <c r="I915" s="155"/>
      <c r="J915" s="8"/>
      <c r="K915" s="8"/>
      <c r="L915" s="8"/>
      <c r="M915" s="8"/>
      <c r="N915" s="8"/>
      <c r="O915" s="8"/>
      <c r="P915" s="8"/>
      <c r="Q915" s="8"/>
      <c r="R915" s="8"/>
      <c r="S915" s="8"/>
      <c r="T915" s="8"/>
      <c r="U915" s="8"/>
      <c r="V915" s="8"/>
      <c r="W915" s="8"/>
      <c r="X915" s="8"/>
      <c r="Y915" s="8"/>
      <c r="Z915" s="8"/>
    </row>
    <row r="916" spans="1:26" ht="12.75" customHeight="1" x14ac:dyDescent="0.15">
      <c r="A916" s="8"/>
      <c r="B916" s="83"/>
      <c r="C916" s="34"/>
      <c r="D916" s="150"/>
      <c r="E916" s="35"/>
      <c r="F916" s="35"/>
      <c r="G916" s="35"/>
      <c r="H916" s="155"/>
      <c r="I916" s="155"/>
      <c r="J916" s="8"/>
      <c r="K916" s="8"/>
      <c r="L916" s="8"/>
      <c r="M916" s="8"/>
      <c r="N916" s="8"/>
      <c r="O916" s="8"/>
      <c r="P916" s="8"/>
      <c r="Q916" s="8"/>
      <c r="R916" s="8"/>
      <c r="S916" s="8"/>
      <c r="T916" s="8"/>
      <c r="U916" s="8"/>
      <c r="V916" s="8"/>
      <c r="W916" s="8"/>
      <c r="X916" s="8"/>
      <c r="Y916" s="8"/>
      <c r="Z916" s="8"/>
    </row>
    <row r="917" spans="1:26" ht="12.75" customHeight="1" x14ac:dyDescent="0.15">
      <c r="A917" s="8"/>
      <c r="B917" s="83"/>
      <c r="C917" s="34"/>
      <c r="D917" s="150"/>
      <c r="E917" s="35"/>
      <c r="F917" s="35"/>
      <c r="G917" s="35"/>
      <c r="H917" s="155"/>
      <c r="I917" s="155"/>
      <c r="J917" s="8"/>
      <c r="K917" s="8"/>
      <c r="L917" s="8"/>
      <c r="M917" s="8"/>
      <c r="N917" s="8"/>
      <c r="O917" s="8"/>
      <c r="P917" s="8"/>
      <c r="Q917" s="8"/>
      <c r="R917" s="8"/>
      <c r="S917" s="8"/>
      <c r="T917" s="8"/>
      <c r="U917" s="8"/>
      <c r="V917" s="8"/>
      <c r="W917" s="8"/>
      <c r="X917" s="8"/>
      <c r="Y917" s="8"/>
      <c r="Z917" s="8"/>
    </row>
    <row r="918" spans="1:26" ht="12.75" customHeight="1" x14ac:dyDescent="0.15">
      <c r="A918" s="8"/>
      <c r="B918" s="83"/>
      <c r="C918" s="34"/>
      <c r="D918" s="150"/>
      <c r="E918" s="35"/>
      <c r="F918" s="35"/>
      <c r="G918" s="35"/>
      <c r="H918" s="155"/>
      <c r="I918" s="155"/>
      <c r="J918" s="8"/>
      <c r="K918" s="8"/>
      <c r="L918" s="8"/>
      <c r="M918" s="8"/>
      <c r="N918" s="8"/>
      <c r="O918" s="8"/>
      <c r="P918" s="8"/>
      <c r="Q918" s="8"/>
      <c r="R918" s="8"/>
      <c r="S918" s="8"/>
      <c r="T918" s="8"/>
      <c r="U918" s="8"/>
      <c r="V918" s="8"/>
      <c r="W918" s="8"/>
      <c r="X918" s="8"/>
      <c r="Y918" s="8"/>
      <c r="Z918" s="8"/>
    </row>
    <row r="919" spans="1:26" ht="12.75" customHeight="1" x14ac:dyDescent="0.15">
      <c r="A919" s="8"/>
      <c r="B919" s="83"/>
      <c r="C919" s="34"/>
      <c r="D919" s="150"/>
      <c r="E919" s="35"/>
      <c r="F919" s="35"/>
      <c r="G919" s="35"/>
      <c r="H919" s="155"/>
      <c r="I919" s="155"/>
      <c r="J919" s="8"/>
      <c r="K919" s="8"/>
      <c r="L919" s="8"/>
      <c r="M919" s="8"/>
      <c r="N919" s="8"/>
      <c r="O919" s="8"/>
      <c r="P919" s="8"/>
      <c r="Q919" s="8"/>
      <c r="R919" s="8"/>
      <c r="S919" s="8"/>
      <c r="T919" s="8"/>
      <c r="U919" s="8"/>
      <c r="V919" s="8"/>
      <c r="W919" s="8"/>
      <c r="X919" s="8"/>
      <c r="Y919" s="8"/>
      <c r="Z919" s="8"/>
    </row>
    <row r="920" spans="1:26" ht="12.75" customHeight="1" x14ac:dyDescent="0.15">
      <c r="A920" s="8"/>
      <c r="B920" s="83"/>
      <c r="C920" s="34"/>
      <c r="D920" s="150"/>
      <c r="E920" s="35"/>
      <c r="F920" s="35"/>
      <c r="G920" s="35"/>
      <c r="H920" s="155"/>
      <c r="I920" s="155"/>
      <c r="J920" s="8"/>
      <c r="K920" s="8"/>
      <c r="L920" s="8"/>
      <c r="M920" s="8"/>
      <c r="N920" s="8"/>
      <c r="O920" s="8"/>
      <c r="P920" s="8"/>
      <c r="Q920" s="8"/>
      <c r="R920" s="8"/>
      <c r="S920" s="8"/>
      <c r="T920" s="8"/>
      <c r="U920" s="8"/>
      <c r="V920" s="8"/>
      <c r="W920" s="8"/>
      <c r="X920" s="8"/>
      <c r="Y920" s="8"/>
      <c r="Z920" s="8"/>
    </row>
    <row r="921" spans="1:26" ht="12.75" customHeight="1" x14ac:dyDescent="0.15">
      <c r="A921" s="8"/>
      <c r="B921" s="83"/>
      <c r="C921" s="34"/>
      <c r="D921" s="150"/>
      <c r="E921" s="35"/>
      <c r="F921" s="35"/>
      <c r="G921" s="35"/>
      <c r="H921" s="155"/>
      <c r="I921" s="155"/>
      <c r="J921" s="8"/>
      <c r="K921" s="8"/>
      <c r="L921" s="8"/>
      <c r="M921" s="8"/>
      <c r="N921" s="8"/>
      <c r="O921" s="8"/>
      <c r="P921" s="8"/>
      <c r="Q921" s="8"/>
      <c r="R921" s="8"/>
      <c r="S921" s="8"/>
      <c r="T921" s="8"/>
      <c r="U921" s="8"/>
      <c r="V921" s="8"/>
      <c r="W921" s="8"/>
      <c r="X921" s="8"/>
      <c r="Y921" s="8"/>
      <c r="Z921" s="8"/>
    </row>
    <row r="922" spans="1:26" ht="12.75" customHeight="1" x14ac:dyDescent="0.15">
      <c r="A922" s="8"/>
      <c r="B922" s="83"/>
      <c r="C922" s="34"/>
      <c r="D922" s="150"/>
      <c r="E922" s="35"/>
      <c r="F922" s="35"/>
      <c r="G922" s="35"/>
      <c r="H922" s="155"/>
      <c r="I922" s="155"/>
      <c r="J922" s="8"/>
      <c r="K922" s="8"/>
      <c r="L922" s="8"/>
      <c r="M922" s="8"/>
      <c r="N922" s="8"/>
      <c r="O922" s="8"/>
      <c r="P922" s="8"/>
      <c r="Q922" s="8"/>
      <c r="R922" s="8"/>
      <c r="S922" s="8"/>
      <c r="T922" s="8"/>
      <c r="U922" s="8"/>
      <c r="V922" s="8"/>
      <c r="W922" s="8"/>
      <c r="X922" s="8"/>
      <c r="Y922" s="8"/>
      <c r="Z922" s="8"/>
    </row>
    <row r="923" spans="1:26" ht="12.75" customHeight="1" x14ac:dyDescent="0.15">
      <c r="A923" s="8"/>
      <c r="B923" s="83"/>
      <c r="C923" s="34"/>
      <c r="D923" s="150"/>
      <c r="E923" s="35"/>
      <c r="F923" s="35"/>
      <c r="G923" s="35"/>
      <c r="H923" s="155"/>
      <c r="I923" s="155"/>
      <c r="J923" s="8"/>
      <c r="K923" s="8"/>
      <c r="L923" s="8"/>
      <c r="M923" s="8"/>
      <c r="N923" s="8"/>
      <c r="O923" s="8"/>
      <c r="P923" s="8"/>
      <c r="Q923" s="8"/>
      <c r="R923" s="8"/>
      <c r="S923" s="8"/>
      <c r="T923" s="8"/>
      <c r="U923" s="8"/>
      <c r="V923" s="8"/>
      <c r="W923" s="8"/>
      <c r="X923" s="8"/>
      <c r="Y923" s="8"/>
      <c r="Z923" s="8"/>
    </row>
    <row r="924" spans="1:26" ht="12.75" customHeight="1" x14ac:dyDescent="0.15">
      <c r="A924" s="8"/>
      <c r="B924" s="83"/>
      <c r="C924" s="34"/>
      <c r="D924" s="150"/>
      <c r="E924" s="35"/>
      <c r="F924" s="35"/>
      <c r="G924" s="35"/>
      <c r="H924" s="155"/>
      <c r="I924" s="155"/>
      <c r="J924" s="8"/>
      <c r="K924" s="8"/>
      <c r="L924" s="8"/>
      <c r="M924" s="8"/>
      <c r="N924" s="8"/>
      <c r="O924" s="8"/>
      <c r="P924" s="8"/>
      <c r="Q924" s="8"/>
      <c r="R924" s="8"/>
      <c r="S924" s="8"/>
      <c r="T924" s="8"/>
      <c r="U924" s="8"/>
      <c r="V924" s="8"/>
      <c r="W924" s="8"/>
      <c r="X924" s="8"/>
      <c r="Y924" s="8"/>
      <c r="Z924" s="8"/>
    </row>
    <row r="925" spans="1:26" ht="12.75" customHeight="1" x14ac:dyDescent="0.15">
      <c r="A925" s="8"/>
      <c r="B925" s="83"/>
      <c r="C925" s="34"/>
      <c r="D925" s="150"/>
      <c r="E925" s="35"/>
      <c r="F925" s="35"/>
      <c r="G925" s="35"/>
      <c r="H925" s="155"/>
      <c r="I925" s="155"/>
      <c r="J925" s="8"/>
      <c r="K925" s="8"/>
      <c r="L925" s="8"/>
      <c r="M925" s="8"/>
      <c r="N925" s="8"/>
      <c r="O925" s="8"/>
      <c r="P925" s="8"/>
      <c r="Q925" s="8"/>
      <c r="R925" s="8"/>
      <c r="S925" s="8"/>
      <c r="T925" s="8"/>
      <c r="U925" s="8"/>
      <c r="V925" s="8"/>
      <c r="W925" s="8"/>
      <c r="X925" s="8"/>
      <c r="Y925" s="8"/>
      <c r="Z925" s="8"/>
    </row>
    <row r="926" spans="1:26" ht="12.75" customHeight="1" x14ac:dyDescent="0.15">
      <c r="A926" s="8"/>
      <c r="B926" s="83"/>
      <c r="C926" s="34"/>
      <c r="D926" s="150"/>
      <c r="E926" s="35"/>
      <c r="F926" s="35"/>
      <c r="G926" s="35"/>
      <c r="H926" s="155"/>
      <c r="I926" s="155"/>
      <c r="J926" s="8"/>
      <c r="K926" s="8"/>
      <c r="L926" s="8"/>
      <c r="M926" s="8"/>
      <c r="N926" s="8"/>
      <c r="O926" s="8"/>
      <c r="P926" s="8"/>
      <c r="Q926" s="8"/>
      <c r="R926" s="8"/>
      <c r="S926" s="8"/>
      <c r="T926" s="8"/>
      <c r="U926" s="8"/>
      <c r="V926" s="8"/>
      <c r="W926" s="8"/>
      <c r="X926" s="8"/>
      <c r="Y926" s="8"/>
      <c r="Z926" s="8"/>
    </row>
    <row r="927" spans="1:26" ht="12.75" customHeight="1" x14ac:dyDescent="0.15">
      <c r="A927" s="8"/>
      <c r="B927" s="83"/>
      <c r="C927" s="34"/>
      <c r="D927" s="150"/>
      <c r="E927" s="35"/>
      <c r="F927" s="35"/>
      <c r="G927" s="35"/>
      <c r="H927" s="155"/>
      <c r="I927" s="155"/>
      <c r="J927" s="8"/>
      <c r="K927" s="8"/>
      <c r="L927" s="8"/>
      <c r="M927" s="8"/>
      <c r="N927" s="8"/>
      <c r="O927" s="8"/>
      <c r="P927" s="8"/>
      <c r="Q927" s="8"/>
      <c r="R927" s="8"/>
      <c r="S927" s="8"/>
      <c r="T927" s="8"/>
      <c r="U927" s="8"/>
      <c r="V927" s="8"/>
      <c r="W927" s="8"/>
      <c r="X927" s="8"/>
      <c r="Y927" s="8"/>
      <c r="Z927" s="8"/>
    </row>
    <row r="928" spans="1:26" ht="12.75" customHeight="1" x14ac:dyDescent="0.15">
      <c r="A928" s="8"/>
      <c r="B928" s="83"/>
      <c r="C928" s="34"/>
      <c r="D928" s="150"/>
      <c r="E928" s="35"/>
      <c r="F928" s="35"/>
      <c r="G928" s="35"/>
      <c r="H928" s="155"/>
      <c r="I928" s="155"/>
      <c r="J928" s="8"/>
      <c r="K928" s="8"/>
      <c r="L928" s="8"/>
      <c r="M928" s="8"/>
      <c r="N928" s="8"/>
      <c r="O928" s="8"/>
      <c r="P928" s="8"/>
      <c r="Q928" s="8"/>
      <c r="R928" s="8"/>
      <c r="S928" s="8"/>
      <c r="T928" s="8"/>
      <c r="U928" s="8"/>
      <c r="V928" s="8"/>
      <c r="W928" s="8"/>
      <c r="X928" s="8"/>
      <c r="Y928" s="8"/>
      <c r="Z928" s="8"/>
    </row>
    <row r="929" spans="1:26" ht="12.75" customHeight="1" x14ac:dyDescent="0.15">
      <c r="A929" s="8"/>
      <c r="B929" s="83"/>
      <c r="C929" s="34"/>
      <c r="D929" s="150"/>
      <c r="E929" s="35"/>
      <c r="F929" s="35"/>
      <c r="G929" s="35"/>
      <c r="H929" s="155"/>
      <c r="I929" s="155"/>
      <c r="J929" s="8"/>
      <c r="K929" s="8"/>
      <c r="L929" s="8"/>
      <c r="M929" s="8"/>
      <c r="N929" s="8"/>
      <c r="O929" s="8"/>
      <c r="P929" s="8"/>
      <c r="Q929" s="8"/>
      <c r="R929" s="8"/>
      <c r="S929" s="8"/>
      <c r="T929" s="8"/>
      <c r="U929" s="8"/>
      <c r="V929" s="8"/>
      <c r="W929" s="8"/>
      <c r="X929" s="8"/>
      <c r="Y929" s="8"/>
      <c r="Z929" s="8"/>
    </row>
    <row r="930" spans="1:26" ht="12.75" customHeight="1" x14ac:dyDescent="0.15">
      <c r="A930" s="8"/>
      <c r="B930" s="83"/>
      <c r="C930" s="34"/>
      <c r="D930" s="150"/>
      <c r="E930" s="35"/>
      <c r="F930" s="35"/>
      <c r="G930" s="35"/>
      <c r="H930" s="155"/>
      <c r="I930" s="155"/>
      <c r="J930" s="8"/>
      <c r="K930" s="8"/>
      <c r="L930" s="8"/>
      <c r="M930" s="8"/>
      <c r="N930" s="8"/>
      <c r="O930" s="8"/>
      <c r="P930" s="8"/>
      <c r="Q930" s="8"/>
      <c r="R930" s="8"/>
      <c r="S930" s="8"/>
      <c r="T930" s="8"/>
      <c r="U930" s="8"/>
      <c r="V930" s="8"/>
      <c r="W930" s="8"/>
      <c r="X930" s="8"/>
      <c r="Y930" s="8"/>
      <c r="Z930" s="8"/>
    </row>
    <row r="931" spans="1:26" ht="12.75" customHeight="1" x14ac:dyDescent="0.15">
      <c r="A931" s="8"/>
      <c r="B931" s="83"/>
      <c r="C931" s="34"/>
      <c r="D931" s="150"/>
      <c r="E931" s="35"/>
      <c r="F931" s="35"/>
      <c r="G931" s="35"/>
      <c r="H931" s="155"/>
      <c r="I931" s="155"/>
      <c r="J931" s="8"/>
      <c r="K931" s="8"/>
      <c r="L931" s="8"/>
      <c r="M931" s="8"/>
      <c r="N931" s="8"/>
      <c r="O931" s="8"/>
      <c r="P931" s="8"/>
      <c r="Q931" s="8"/>
      <c r="R931" s="8"/>
      <c r="S931" s="8"/>
      <c r="T931" s="8"/>
      <c r="U931" s="8"/>
      <c r="V931" s="8"/>
      <c r="W931" s="8"/>
      <c r="X931" s="8"/>
      <c r="Y931" s="8"/>
      <c r="Z931" s="8"/>
    </row>
    <row r="932" spans="1:26" ht="12.75" customHeight="1" x14ac:dyDescent="0.15">
      <c r="A932" s="8"/>
      <c r="B932" s="83"/>
      <c r="C932" s="34"/>
      <c r="D932" s="150"/>
      <c r="E932" s="35"/>
      <c r="F932" s="35"/>
      <c r="G932" s="35"/>
      <c r="H932" s="155"/>
      <c r="I932" s="155"/>
      <c r="J932" s="8"/>
      <c r="K932" s="8"/>
      <c r="L932" s="8"/>
      <c r="M932" s="8"/>
      <c r="N932" s="8"/>
      <c r="O932" s="8"/>
      <c r="P932" s="8"/>
      <c r="Q932" s="8"/>
      <c r="R932" s="8"/>
      <c r="S932" s="8"/>
      <c r="T932" s="8"/>
      <c r="U932" s="8"/>
      <c r="V932" s="8"/>
      <c r="W932" s="8"/>
      <c r="X932" s="8"/>
      <c r="Y932" s="8"/>
      <c r="Z932" s="8"/>
    </row>
    <row r="933" spans="1:26" ht="12.75" customHeight="1" x14ac:dyDescent="0.15">
      <c r="A933" s="8"/>
      <c r="B933" s="83"/>
      <c r="C933" s="34"/>
      <c r="D933" s="150"/>
      <c r="E933" s="35"/>
      <c r="F933" s="35"/>
      <c r="G933" s="35"/>
      <c r="H933" s="155"/>
      <c r="I933" s="155"/>
      <c r="J933" s="8"/>
      <c r="K933" s="8"/>
      <c r="L933" s="8"/>
      <c r="M933" s="8"/>
      <c r="N933" s="8"/>
      <c r="O933" s="8"/>
      <c r="P933" s="8"/>
      <c r="Q933" s="8"/>
      <c r="R933" s="8"/>
      <c r="S933" s="8"/>
      <c r="T933" s="8"/>
      <c r="U933" s="8"/>
      <c r="V933" s="8"/>
      <c r="W933" s="8"/>
      <c r="X933" s="8"/>
      <c r="Y933" s="8"/>
      <c r="Z933" s="8"/>
    </row>
    <row r="934" spans="1:26" ht="12.75" customHeight="1" x14ac:dyDescent="0.15">
      <c r="A934" s="8"/>
      <c r="B934" s="83"/>
      <c r="C934" s="34"/>
      <c r="D934" s="150"/>
      <c r="E934" s="35"/>
      <c r="F934" s="35"/>
      <c r="G934" s="35"/>
      <c r="H934" s="155"/>
      <c r="I934" s="155"/>
      <c r="J934" s="8"/>
      <c r="K934" s="8"/>
      <c r="L934" s="8"/>
      <c r="M934" s="8"/>
      <c r="N934" s="8"/>
      <c r="O934" s="8"/>
      <c r="P934" s="8"/>
      <c r="Q934" s="8"/>
      <c r="R934" s="8"/>
      <c r="S934" s="8"/>
      <c r="T934" s="8"/>
      <c r="U934" s="8"/>
      <c r="V934" s="8"/>
      <c r="W934" s="8"/>
      <c r="X934" s="8"/>
      <c r="Y934" s="8"/>
      <c r="Z934" s="8"/>
    </row>
    <row r="935" spans="1:26" ht="12.75" customHeight="1" x14ac:dyDescent="0.15">
      <c r="A935" s="8"/>
      <c r="B935" s="83"/>
      <c r="C935" s="34"/>
      <c r="D935" s="150"/>
      <c r="E935" s="35"/>
      <c r="F935" s="35"/>
      <c r="G935" s="35"/>
      <c r="H935" s="155"/>
      <c r="I935" s="155"/>
      <c r="J935" s="8"/>
      <c r="K935" s="8"/>
      <c r="L935" s="8"/>
      <c r="M935" s="8"/>
      <c r="N935" s="8"/>
      <c r="O935" s="8"/>
      <c r="P935" s="8"/>
      <c r="Q935" s="8"/>
      <c r="R935" s="8"/>
      <c r="S935" s="8"/>
      <c r="T935" s="8"/>
      <c r="U935" s="8"/>
      <c r="V935" s="8"/>
      <c r="W935" s="8"/>
      <c r="X935" s="8"/>
      <c r="Y935" s="8"/>
      <c r="Z935" s="8"/>
    </row>
    <row r="936" spans="1:26" ht="12.75" customHeight="1" x14ac:dyDescent="0.15">
      <c r="A936" s="8"/>
      <c r="B936" s="83"/>
      <c r="C936" s="34"/>
      <c r="D936" s="150"/>
      <c r="E936" s="35"/>
      <c r="F936" s="35"/>
      <c r="G936" s="35"/>
      <c r="H936" s="155"/>
      <c r="I936" s="155"/>
      <c r="J936" s="8"/>
      <c r="K936" s="8"/>
      <c r="L936" s="8"/>
      <c r="M936" s="8"/>
      <c r="N936" s="8"/>
      <c r="O936" s="8"/>
      <c r="P936" s="8"/>
      <c r="Q936" s="8"/>
      <c r="R936" s="8"/>
      <c r="S936" s="8"/>
      <c r="T936" s="8"/>
      <c r="U936" s="8"/>
      <c r="V936" s="8"/>
      <c r="W936" s="8"/>
      <c r="X936" s="8"/>
      <c r="Y936" s="8"/>
      <c r="Z936" s="8"/>
    </row>
    <row r="937" spans="1:26" ht="12.75" customHeight="1" x14ac:dyDescent="0.15">
      <c r="A937" s="8"/>
      <c r="B937" s="83"/>
      <c r="C937" s="34"/>
      <c r="D937" s="150"/>
      <c r="E937" s="35"/>
      <c r="F937" s="35"/>
      <c r="G937" s="35"/>
      <c r="H937" s="155"/>
      <c r="I937" s="155"/>
      <c r="J937" s="8"/>
      <c r="K937" s="8"/>
      <c r="L937" s="8"/>
      <c r="M937" s="8"/>
      <c r="N937" s="8"/>
      <c r="O937" s="8"/>
      <c r="P937" s="8"/>
      <c r="Q937" s="8"/>
      <c r="R937" s="8"/>
      <c r="S937" s="8"/>
      <c r="T937" s="8"/>
      <c r="U937" s="8"/>
      <c r="V937" s="8"/>
      <c r="W937" s="8"/>
      <c r="X937" s="8"/>
      <c r="Y937" s="8"/>
      <c r="Z937" s="8"/>
    </row>
    <row r="938" spans="1:26" ht="12.75" customHeight="1" x14ac:dyDescent="0.15">
      <c r="A938" s="8"/>
      <c r="B938" s="83"/>
      <c r="C938" s="34"/>
      <c r="D938" s="150"/>
      <c r="E938" s="35"/>
      <c r="F938" s="35"/>
      <c r="G938" s="35"/>
      <c r="H938" s="155"/>
      <c r="I938" s="155"/>
      <c r="J938" s="8"/>
      <c r="K938" s="8"/>
      <c r="L938" s="8"/>
      <c r="M938" s="8"/>
      <c r="N938" s="8"/>
      <c r="O938" s="8"/>
      <c r="P938" s="8"/>
      <c r="Q938" s="8"/>
      <c r="R938" s="8"/>
      <c r="S938" s="8"/>
      <c r="T938" s="8"/>
      <c r="U938" s="8"/>
      <c r="V938" s="8"/>
      <c r="W938" s="8"/>
      <c r="X938" s="8"/>
      <c r="Y938" s="8"/>
      <c r="Z938" s="8"/>
    </row>
    <row r="939" spans="1:26" ht="12.75" customHeight="1" x14ac:dyDescent="0.15">
      <c r="A939" s="8"/>
      <c r="B939" s="83"/>
      <c r="C939" s="34"/>
      <c r="D939" s="150"/>
      <c r="E939" s="35"/>
      <c r="F939" s="35"/>
      <c r="G939" s="35"/>
      <c r="H939" s="155"/>
      <c r="I939" s="155"/>
      <c r="J939" s="8"/>
      <c r="K939" s="8"/>
      <c r="L939" s="8"/>
      <c r="M939" s="8"/>
      <c r="N939" s="8"/>
      <c r="O939" s="8"/>
      <c r="P939" s="8"/>
      <c r="Q939" s="8"/>
      <c r="R939" s="8"/>
      <c r="S939" s="8"/>
      <c r="T939" s="8"/>
      <c r="U939" s="8"/>
      <c r="V939" s="8"/>
      <c r="W939" s="8"/>
      <c r="X939" s="8"/>
      <c r="Y939" s="8"/>
      <c r="Z939" s="8"/>
    </row>
    <row r="940" spans="1:26" ht="12.75" customHeight="1" x14ac:dyDescent="0.15">
      <c r="A940" s="8"/>
      <c r="B940" s="83"/>
      <c r="C940" s="34"/>
      <c r="D940" s="150"/>
      <c r="E940" s="35"/>
      <c r="F940" s="35"/>
      <c r="G940" s="35"/>
      <c r="H940" s="155"/>
      <c r="I940" s="155"/>
      <c r="J940" s="8"/>
      <c r="K940" s="8"/>
      <c r="L940" s="8"/>
      <c r="M940" s="8"/>
      <c r="N940" s="8"/>
      <c r="O940" s="8"/>
      <c r="P940" s="8"/>
      <c r="Q940" s="8"/>
      <c r="R940" s="8"/>
      <c r="S940" s="8"/>
      <c r="T940" s="8"/>
      <c r="U940" s="8"/>
      <c r="V940" s="8"/>
      <c r="W940" s="8"/>
      <c r="X940" s="8"/>
      <c r="Y940" s="8"/>
      <c r="Z940" s="8"/>
    </row>
    <row r="941" spans="1:26" ht="12.75" customHeight="1" x14ac:dyDescent="0.15">
      <c r="A941" s="8"/>
      <c r="B941" s="83"/>
      <c r="C941" s="34"/>
      <c r="D941" s="150"/>
      <c r="E941" s="35"/>
      <c r="F941" s="35"/>
      <c r="G941" s="35"/>
      <c r="H941" s="155"/>
      <c r="I941" s="155"/>
      <c r="J941" s="8"/>
      <c r="K941" s="8"/>
      <c r="L941" s="8"/>
      <c r="M941" s="8"/>
      <c r="N941" s="8"/>
      <c r="O941" s="8"/>
      <c r="P941" s="8"/>
      <c r="Q941" s="8"/>
      <c r="R941" s="8"/>
      <c r="S941" s="8"/>
      <c r="T941" s="8"/>
      <c r="U941" s="8"/>
      <c r="V941" s="8"/>
      <c r="W941" s="8"/>
      <c r="X941" s="8"/>
      <c r="Y941" s="8"/>
      <c r="Z941" s="8"/>
    </row>
    <row r="942" spans="1:26" ht="12.75" customHeight="1" x14ac:dyDescent="0.15">
      <c r="A942" s="8"/>
      <c r="B942" s="83"/>
      <c r="C942" s="34"/>
      <c r="D942" s="150"/>
      <c r="E942" s="35"/>
      <c r="F942" s="35"/>
      <c r="G942" s="35"/>
      <c r="H942" s="155"/>
      <c r="I942" s="155"/>
      <c r="J942" s="8"/>
      <c r="K942" s="8"/>
      <c r="L942" s="8"/>
      <c r="M942" s="8"/>
      <c r="N942" s="8"/>
      <c r="O942" s="8"/>
      <c r="P942" s="8"/>
      <c r="Q942" s="8"/>
      <c r="R942" s="8"/>
      <c r="S942" s="8"/>
      <c r="T942" s="8"/>
      <c r="U942" s="8"/>
      <c r="V942" s="8"/>
      <c r="W942" s="8"/>
      <c r="X942" s="8"/>
      <c r="Y942" s="8"/>
      <c r="Z942" s="8"/>
    </row>
    <row r="943" spans="1:26" ht="12.75" customHeight="1" x14ac:dyDescent="0.15">
      <c r="A943" s="8"/>
      <c r="B943" s="83"/>
      <c r="C943" s="34"/>
      <c r="D943" s="150"/>
      <c r="E943" s="35"/>
      <c r="F943" s="35"/>
      <c r="G943" s="35"/>
      <c r="H943" s="155"/>
      <c r="I943" s="155"/>
      <c r="J943" s="8"/>
      <c r="K943" s="8"/>
      <c r="L943" s="8"/>
      <c r="M943" s="8"/>
      <c r="N943" s="8"/>
      <c r="O943" s="8"/>
      <c r="P943" s="8"/>
      <c r="Q943" s="8"/>
      <c r="R943" s="8"/>
      <c r="S943" s="8"/>
      <c r="T943" s="8"/>
      <c r="U943" s="8"/>
      <c r="V943" s="8"/>
      <c r="W943" s="8"/>
      <c r="X943" s="8"/>
      <c r="Y943" s="8"/>
      <c r="Z943" s="8"/>
    </row>
    <row r="944" spans="1:26" ht="12.75" customHeight="1" x14ac:dyDescent="0.15">
      <c r="A944" s="8"/>
      <c r="B944" s="83"/>
      <c r="C944" s="34"/>
      <c r="D944" s="150"/>
      <c r="E944" s="35"/>
      <c r="F944" s="35"/>
      <c r="G944" s="35"/>
      <c r="H944" s="155"/>
      <c r="I944" s="155"/>
      <c r="J944" s="8"/>
      <c r="K944" s="8"/>
      <c r="L944" s="8"/>
      <c r="M944" s="8"/>
      <c r="N944" s="8"/>
      <c r="O944" s="8"/>
      <c r="P944" s="8"/>
      <c r="Q944" s="8"/>
      <c r="R944" s="8"/>
      <c r="S944" s="8"/>
      <c r="T944" s="8"/>
      <c r="U944" s="8"/>
      <c r="V944" s="8"/>
      <c r="W944" s="8"/>
      <c r="X944" s="8"/>
      <c r="Y944" s="8"/>
      <c r="Z944" s="8"/>
    </row>
    <row r="945" spans="1:26" ht="12.75" customHeight="1" x14ac:dyDescent="0.15">
      <c r="A945" s="8"/>
      <c r="B945" s="83"/>
      <c r="C945" s="34"/>
      <c r="D945" s="150"/>
      <c r="E945" s="35"/>
      <c r="F945" s="35"/>
      <c r="G945" s="35"/>
      <c r="H945" s="155"/>
      <c r="I945" s="155"/>
      <c r="J945" s="8"/>
      <c r="K945" s="8"/>
      <c r="L945" s="8"/>
      <c r="M945" s="8"/>
      <c r="N945" s="8"/>
      <c r="O945" s="8"/>
      <c r="P945" s="8"/>
      <c r="Q945" s="8"/>
      <c r="R945" s="8"/>
      <c r="S945" s="8"/>
      <c r="T945" s="8"/>
      <c r="U945" s="8"/>
      <c r="V945" s="8"/>
      <c r="W945" s="8"/>
      <c r="X945" s="8"/>
      <c r="Y945" s="8"/>
      <c r="Z945" s="8"/>
    </row>
    <row r="946" spans="1:26" ht="12.75" customHeight="1" x14ac:dyDescent="0.15">
      <c r="A946" s="8"/>
      <c r="B946" s="83"/>
      <c r="C946" s="34"/>
      <c r="D946" s="150"/>
      <c r="E946" s="35"/>
      <c r="F946" s="35"/>
      <c r="G946" s="35"/>
      <c r="H946" s="155"/>
      <c r="I946" s="155"/>
      <c r="J946" s="8"/>
      <c r="K946" s="8"/>
      <c r="L946" s="8"/>
      <c r="M946" s="8"/>
      <c r="N946" s="8"/>
      <c r="O946" s="8"/>
      <c r="P946" s="8"/>
      <c r="Q946" s="8"/>
      <c r="R946" s="8"/>
      <c r="S946" s="8"/>
      <c r="T946" s="8"/>
      <c r="U946" s="8"/>
      <c r="V946" s="8"/>
      <c r="W946" s="8"/>
      <c r="X946" s="8"/>
      <c r="Y946" s="8"/>
      <c r="Z946" s="8"/>
    </row>
    <row r="947" spans="1:26" ht="12.75" customHeight="1" x14ac:dyDescent="0.15">
      <c r="A947" s="8"/>
      <c r="B947" s="83"/>
      <c r="C947" s="34"/>
      <c r="D947" s="150"/>
      <c r="E947" s="35"/>
      <c r="F947" s="35"/>
      <c r="G947" s="35"/>
      <c r="H947" s="155"/>
      <c r="I947" s="155"/>
      <c r="J947" s="8"/>
      <c r="K947" s="8"/>
      <c r="L947" s="8"/>
      <c r="M947" s="8"/>
      <c r="N947" s="8"/>
      <c r="O947" s="8"/>
      <c r="P947" s="8"/>
      <c r="Q947" s="8"/>
      <c r="R947" s="8"/>
      <c r="S947" s="8"/>
      <c r="T947" s="8"/>
      <c r="U947" s="8"/>
      <c r="V947" s="8"/>
      <c r="W947" s="8"/>
      <c r="X947" s="8"/>
      <c r="Y947" s="8"/>
      <c r="Z947" s="8"/>
    </row>
    <row r="948" spans="1:26" ht="12.75" customHeight="1" x14ac:dyDescent="0.15">
      <c r="A948" s="8"/>
      <c r="B948" s="83"/>
      <c r="C948" s="34"/>
      <c r="D948" s="150"/>
      <c r="E948" s="35"/>
      <c r="F948" s="35"/>
      <c r="G948" s="35"/>
      <c r="H948" s="155"/>
      <c r="I948" s="155"/>
      <c r="J948" s="8"/>
      <c r="K948" s="8"/>
      <c r="L948" s="8"/>
      <c r="M948" s="8"/>
      <c r="N948" s="8"/>
      <c r="O948" s="8"/>
      <c r="P948" s="8"/>
      <c r="Q948" s="8"/>
      <c r="R948" s="8"/>
      <c r="S948" s="8"/>
      <c r="T948" s="8"/>
      <c r="U948" s="8"/>
      <c r="V948" s="8"/>
      <c r="W948" s="8"/>
      <c r="X948" s="8"/>
      <c r="Y948" s="8"/>
      <c r="Z948" s="8"/>
    </row>
    <row r="949" spans="1:26" ht="12.75" customHeight="1" x14ac:dyDescent="0.15">
      <c r="A949" s="8"/>
      <c r="B949" s="83"/>
      <c r="C949" s="34"/>
      <c r="D949" s="150"/>
      <c r="E949" s="35"/>
      <c r="F949" s="35"/>
      <c r="G949" s="35"/>
      <c r="H949" s="155"/>
      <c r="I949" s="155"/>
      <c r="J949" s="8"/>
      <c r="K949" s="8"/>
      <c r="L949" s="8"/>
      <c r="M949" s="8"/>
      <c r="N949" s="8"/>
      <c r="O949" s="8"/>
      <c r="P949" s="8"/>
      <c r="Q949" s="8"/>
      <c r="R949" s="8"/>
      <c r="S949" s="8"/>
      <c r="T949" s="8"/>
      <c r="U949" s="8"/>
      <c r="V949" s="8"/>
      <c r="W949" s="8"/>
      <c r="X949" s="8"/>
      <c r="Y949" s="8"/>
      <c r="Z949" s="8"/>
    </row>
    <row r="950" spans="1:26" ht="12.75" customHeight="1" x14ac:dyDescent="0.15">
      <c r="A950" s="8"/>
      <c r="B950" s="83"/>
      <c r="C950" s="34"/>
      <c r="D950" s="150"/>
      <c r="E950" s="35"/>
      <c r="F950" s="35"/>
      <c r="G950" s="35"/>
      <c r="H950" s="155"/>
      <c r="I950" s="155"/>
      <c r="J950" s="8"/>
      <c r="K950" s="8"/>
      <c r="L950" s="8"/>
      <c r="M950" s="8"/>
      <c r="N950" s="8"/>
      <c r="O950" s="8"/>
      <c r="P950" s="8"/>
      <c r="Q950" s="8"/>
      <c r="R950" s="8"/>
      <c r="S950" s="8"/>
      <c r="T950" s="8"/>
      <c r="U950" s="8"/>
      <c r="V950" s="8"/>
      <c r="W950" s="8"/>
      <c r="X950" s="8"/>
      <c r="Y950" s="8"/>
      <c r="Z950" s="8"/>
    </row>
    <row r="951" spans="1:26" ht="12.75" customHeight="1" x14ac:dyDescent="0.15">
      <c r="A951" s="8"/>
      <c r="B951" s="83"/>
      <c r="C951" s="34"/>
      <c r="D951" s="150"/>
      <c r="E951" s="35"/>
      <c r="F951" s="35"/>
      <c r="G951" s="35"/>
      <c r="H951" s="155"/>
      <c r="I951" s="155"/>
      <c r="J951" s="8"/>
      <c r="K951" s="8"/>
      <c r="L951" s="8"/>
      <c r="M951" s="8"/>
      <c r="N951" s="8"/>
      <c r="O951" s="8"/>
      <c r="P951" s="8"/>
      <c r="Q951" s="8"/>
      <c r="R951" s="8"/>
      <c r="S951" s="8"/>
      <c r="T951" s="8"/>
      <c r="U951" s="8"/>
      <c r="V951" s="8"/>
      <c r="W951" s="8"/>
      <c r="X951" s="8"/>
      <c r="Y951" s="8"/>
      <c r="Z951" s="8"/>
    </row>
    <row r="952" spans="1:26" ht="12.75" customHeight="1" x14ac:dyDescent="0.15">
      <c r="A952" s="8"/>
      <c r="B952" s="83"/>
      <c r="C952" s="34"/>
      <c r="D952" s="150"/>
      <c r="E952" s="35"/>
      <c r="F952" s="35"/>
      <c r="G952" s="35"/>
      <c r="H952" s="155"/>
      <c r="I952" s="155"/>
      <c r="J952" s="8"/>
      <c r="K952" s="8"/>
      <c r="L952" s="8"/>
      <c r="M952" s="8"/>
      <c r="N952" s="8"/>
      <c r="O952" s="8"/>
      <c r="P952" s="8"/>
      <c r="Q952" s="8"/>
      <c r="R952" s="8"/>
      <c r="S952" s="8"/>
      <c r="T952" s="8"/>
      <c r="U952" s="8"/>
      <c r="V952" s="8"/>
      <c r="W952" s="8"/>
      <c r="X952" s="8"/>
      <c r="Y952" s="8"/>
      <c r="Z952" s="8"/>
    </row>
    <row r="953" spans="1:26" ht="12.75" customHeight="1" x14ac:dyDescent="0.15">
      <c r="A953" s="8"/>
      <c r="B953" s="83"/>
      <c r="C953" s="34"/>
      <c r="D953" s="150"/>
      <c r="E953" s="35"/>
      <c r="F953" s="35"/>
      <c r="G953" s="35"/>
      <c r="H953" s="155"/>
      <c r="I953" s="155"/>
      <c r="J953" s="8"/>
      <c r="K953" s="8"/>
      <c r="L953" s="8"/>
      <c r="M953" s="8"/>
      <c r="N953" s="8"/>
      <c r="O953" s="8"/>
      <c r="P953" s="8"/>
      <c r="Q953" s="8"/>
      <c r="R953" s="8"/>
      <c r="S953" s="8"/>
      <c r="T953" s="8"/>
      <c r="U953" s="8"/>
      <c r="V953" s="8"/>
      <c r="W953" s="8"/>
      <c r="X953" s="8"/>
      <c r="Y953" s="8"/>
      <c r="Z953" s="8"/>
    </row>
    <row r="954" spans="1:26" ht="12.75" customHeight="1" x14ac:dyDescent="0.15">
      <c r="A954" s="8"/>
      <c r="B954" s="83"/>
      <c r="C954" s="34"/>
      <c r="D954" s="150"/>
      <c r="E954" s="35"/>
      <c r="F954" s="35"/>
      <c r="G954" s="35"/>
      <c r="H954" s="155"/>
      <c r="I954" s="155"/>
      <c r="J954" s="8"/>
      <c r="K954" s="8"/>
      <c r="L954" s="8"/>
      <c r="M954" s="8"/>
      <c r="N954" s="8"/>
      <c r="O954" s="8"/>
      <c r="P954" s="8"/>
      <c r="Q954" s="8"/>
      <c r="R954" s="8"/>
      <c r="S954" s="8"/>
      <c r="T954" s="8"/>
      <c r="U954" s="8"/>
      <c r="V954" s="8"/>
      <c r="W954" s="8"/>
      <c r="X954" s="8"/>
      <c r="Y954" s="8"/>
      <c r="Z954" s="8"/>
    </row>
    <row r="955" spans="1:26" ht="12.75" customHeight="1" x14ac:dyDescent="0.15">
      <c r="A955" s="8"/>
      <c r="B955" s="83"/>
      <c r="C955" s="34"/>
      <c r="D955" s="150"/>
      <c r="E955" s="35"/>
      <c r="F955" s="35"/>
      <c r="G955" s="35"/>
      <c r="H955" s="155"/>
      <c r="I955" s="155"/>
      <c r="J955" s="8"/>
      <c r="K955" s="8"/>
      <c r="L955" s="8"/>
      <c r="M955" s="8"/>
      <c r="N955" s="8"/>
      <c r="O955" s="8"/>
      <c r="P955" s="8"/>
      <c r="Q955" s="8"/>
      <c r="R955" s="8"/>
      <c r="S955" s="8"/>
      <c r="T955" s="8"/>
      <c r="U955" s="8"/>
      <c r="V955" s="8"/>
      <c r="W955" s="8"/>
      <c r="X955" s="8"/>
      <c r="Y955" s="8"/>
      <c r="Z955" s="8"/>
    </row>
    <row r="956" spans="1:26" ht="12.75" customHeight="1" x14ac:dyDescent="0.15">
      <c r="A956" s="8"/>
      <c r="B956" s="83"/>
      <c r="C956" s="34"/>
      <c r="D956" s="150"/>
      <c r="E956" s="35"/>
      <c r="F956" s="35"/>
      <c r="G956" s="35"/>
      <c r="H956" s="155"/>
      <c r="I956" s="155"/>
      <c r="J956" s="8"/>
      <c r="K956" s="8"/>
      <c r="L956" s="8"/>
      <c r="M956" s="8"/>
      <c r="N956" s="8"/>
      <c r="O956" s="8"/>
      <c r="P956" s="8"/>
      <c r="Q956" s="8"/>
      <c r="R956" s="8"/>
      <c r="S956" s="8"/>
      <c r="T956" s="8"/>
      <c r="U956" s="8"/>
      <c r="V956" s="8"/>
      <c r="W956" s="8"/>
      <c r="X956" s="8"/>
      <c r="Y956" s="8"/>
      <c r="Z956" s="8"/>
    </row>
    <row r="957" spans="1:26" ht="12.75" customHeight="1" x14ac:dyDescent="0.15">
      <c r="A957" s="8"/>
      <c r="B957" s="83"/>
      <c r="C957" s="34"/>
      <c r="D957" s="150"/>
      <c r="E957" s="35"/>
      <c r="F957" s="35"/>
      <c r="G957" s="35"/>
      <c r="H957" s="155"/>
      <c r="I957" s="155"/>
      <c r="J957" s="8"/>
      <c r="K957" s="8"/>
      <c r="L957" s="8"/>
      <c r="M957" s="8"/>
      <c r="N957" s="8"/>
      <c r="O957" s="8"/>
      <c r="P957" s="8"/>
      <c r="Q957" s="8"/>
      <c r="R957" s="8"/>
      <c r="S957" s="8"/>
      <c r="T957" s="8"/>
      <c r="U957" s="8"/>
      <c r="V957" s="8"/>
      <c r="W957" s="8"/>
      <c r="X957" s="8"/>
      <c r="Y957" s="8"/>
      <c r="Z957" s="8"/>
    </row>
    <row r="958" spans="1:26" ht="12.75" customHeight="1" x14ac:dyDescent="0.15">
      <c r="A958" s="8"/>
      <c r="B958" s="83"/>
      <c r="C958" s="34"/>
      <c r="D958" s="150"/>
      <c r="E958" s="35"/>
      <c r="F958" s="35"/>
      <c r="G958" s="35"/>
      <c r="H958" s="155"/>
      <c r="I958" s="155"/>
      <c r="J958" s="8"/>
      <c r="K958" s="8"/>
      <c r="L958" s="8"/>
      <c r="M958" s="8"/>
      <c r="N958" s="8"/>
      <c r="O958" s="8"/>
      <c r="P958" s="8"/>
      <c r="Q958" s="8"/>
      <c r="R958" s="8"/>
      <c r="S958" s="8"/>
      <c r="T958" s="8"/>
      <c r="U958" s="8"/>
      <c r="V958" s="8"/>
      <c r="W958" s="8"/>
      <c r="X958" s="8"/>
      <c r="Y958" s="8"/>
      <c r="Z958" s="8"/>
    </row>
    <row r="959" spans="1:26" ht="12.75" customHeight="1" x14ac:dyDescent="0.15">
      <c r="A959" s="8"/>
      <c r="B959" s="83"/>
      <c r="C959" s="34"/>
      <c r="D959" s="150"/>
      <c r="E959" s="35"/>
      <c r="F959" s="35"/>
      <c r="G959" s="35"/>
      <c r="H959" s="155"/>
      <c r="I959" s="155"/>
      <c r="J959" s="8"/>
      <c r="K959" s="8"/>
      <c r="L959" s="8"/>
      <c r="M959" s="8"/>
      <c r="N959" s="8"/>
      <c r="O959" s="8"/>
      <c r="P959" s="8"/>
      <c r="Q959" s="8"/>
      <c r="R959" s="8"/>
      <c r="S959" s="8"/>
      <c r="T959" s="8"/>
      <c r="U959" s="8"/>
      <c r="V959" s="8"/>
      <c r="W959" s="8"/>
      <c r="X959" s="8"/>
      <c r="Y959" s="8"/>
      <c r="Z959" s="8"/>
    </row>
    <row r="960" spans="1:26" ht="12.75" customHeight="1" x14ac:dyDescent="0.15">
      <c r="A960" s="8"/>
      <c r="B960" s="83"/>
      <c r="C960" s="34"/>
      <c r="D960" s="150"/>
      <c r="E960" s="35"/>
      <c r="F960" s="35"/>
      <c r="G960" s="35"/>
      <c r="H960" s="155"/>
      <c r="I960" s="155"/>
      <c r="J960" s="8"/>
      <c r="K960" s="8"/>
      <c r="L960" s="8"/>
      <c r="M960" s="8"/>
      <c r="N960" s="8"/>
      <c r="O960" s="8"/>
      <c r="P960" s="8"/>
      <c r="Q960" s="8"/>
      <c r="R960" s="8"/>
      <c r="S960" s="8"/>
      <c r="T960" s="8"/>
      <c r="U960" s="8"/>
      <c r="V960" s="8"/>
      <c r="W960" s="8"/>
      <c r="X960" s="8"/>
      <c r="Y960" s="8"/>
      <c r="Z960" s="8"/>
    </row>
    <row r="961" spans="1:26" ht="12.75" customHeight="1" x14ac:dyDescent="0.15">
      <c r="A961" s="8"/>
      <c r="B961" s="83"/>
      <c r="C961" s="34"/>
      <c r="D961" s="150"/>
      <c r="E961" s="35"/>
      <c r="F961" s="35"/>
      <c r="G961" s="35"/>
      <c r="H961" s="155"/>
      <c r="I961" s="155"/>
      <c r="J961" s="8"/>
      <c r="K961" s="8"/>
      <c r="L961" s="8"/>
      <c r="M961" s="8"/>
      <c r="N961" s="8"/>
      <c r="O961" s="8"/>
      <c r="P961" s="8"/>
      <c r="Q961" s="8"/>
      <c r="R961" s="8"/>
      <c r="S961" s="8"/>
      <c r="T961" s="8"/>
      <c r="U961" s="8"/>
      <c r="V961" s="8"/>
      <c r="W961" s="8"/>
      <c r="X961" s="8"/>
      <c r="Y961" s="8"/>
      <c r="Z961" s="8"/>
    </row>
    <row r="962" spans="1:26" ht="12.75" customHeight="1" x14ac:dyDescent="0.15">
      <c r="A962" s="8"/>
      <c r="B962" s="83"/>
      <c r="C962" s="34"/>
      <c r="D962" s="150"/>
      <c r="E962" s="35"/>
      <c r="F962" s="35"/>
      <c r="G962" s="35"/>
      <c r="H962" s="155"/>
      <c r="I962" s="155"/>
      <c r="J962" s="8"/>
      <c r="K962" s="8"/>
      <c r="L962" s="8"/>
      <c r="M962" s="8"/>
      <c r="N962" s="8"/>
      <c r="O962" s="8"/>
      <c r="P962" s="8"/>
      <c r="Q962" s="8"/>
      <c r="R962" s="8"/>
      <c r="S962" s="8"/>
      <c r="T962" s="8"/>
      <c r="U962" s="8"/>
      <c r="V962" s="8"/>
      <c r="W962" s="8"/>
      <c r="X962" s="8"/>
      <c r="Y962" s="8"/>
      <c r="Z962" s="8"/>
    </row>
    <row r="963" spans="1:26" ht="12.75" customHeight="1" x14ac:dyDescent="0.15">
      <c r="A963" s="8"/>
      <c r="B963" s="83"/>
      <c r="C963" s="34"/>
      <c r="D963" s="150"/>
      <c r="E963" s="35"/>
      <c r="F963" s="35"/>
      <c r="G963" s="35"/>
      <c r="H963" s="155"/>
      <c r="I963" s="155"/>
      <c r="J963" s="8"/>
      <c r="K963" s="8"/>
      <c r="L963" s="8"/>
      <c r="M963" s="8"/>
      <c r="N963" s="8"/>
      <c r="O963" s="8"/>
      <c r="P963" s="8"/>
      <c r="Q963" s="8"/>
      <c r="R963" s="8"/>
      <c r="S963" s="8"/>
      <c r="T963" s="8"/>
      <c r="U963" s="8"/>
      <c r="V963" s="8"/>
      <c r="W963" s="8"/>
      <c r="X963" s="8"/>
      <c r="Y963" s="8"/>
      <c r="Z963" s="8"/>
    </row>
    <row r="964" spans="1:26" ht="12.75" customHeight="1" x14ac:dyDescent="0.15">
      <c r="A964" s="8"/>
      <c r="B964" s="83"/>
      <c r="C964" s="34"/>
      <c r="D964" s="150"/>
      <c r="E964" s="35"/>
      <c r="F964" s="35"/>
      <c r="G964" s="35"/>
      <c r="H964" s="155"/>
      <c r="I964" s="155"/>
      <c r="J964" s="8"/>
      <c r="K964" s="8"/>
      <c r="L964" s="8"/>
      <c r="M964" s="8"/>
      <c r="N964" s="8"/>
      <c r="O964" s="8"/>
      <c r="P964" s="8"/>
      <c r="Q964" s="8"/>
      <c r="R964" s="8"/>
      <c r="S964" s="8"/>
      <c r="T964" s="8"/>
      <c r="U964" s="8"/>
      <c r="V964" s="8"/>
      <c r="W964" s="8"/>
      <c r="X964" s="8"/>
      <c r="Y964" s="8"/>
      <c r="Z964" s="8"/>
    </row>
    <row r="965" spans="1:26" ht="12.75" customHeight="1" x14ac:dyDescent="0.15">
      <c r="A965" s="8"/>
      <c r="B965" s="83"/>
      <c r="C965" s="34"/>
      <c r="D965" s="150"/>
      <c r="E965" s="35"/>
      <c r="F965" s="35"/>
      <c r="G965" s="35"/>
      <c r="H965" s="155"/>
      <c r="I965" s="155"/>
      <c r="J965" s="8"/>
      <c r="K965" s="8"/>
      <c r="L965" s="8"/>
      <c r="M965" s="8"/>
      <c r="N965" s="8"/>
      <c r="O965" s="8"/>
      <c r="P965" s="8"/>
      <c r="Q965" s="8"/>
      <c r="R965" s="8"/>
      <c r="S965" s="8"/>
      <c r="T965" s="8"/>
      <c r="U965" s="8"/>
      <c r="V965" s="8"/>
      <c r="W965" s="8"/>
      <c r="X965" s="8"/>
      <c r="Y965" s="8"/>
      <c r="Z965" s="8"/>
    </row>
    <row r="966" spans="1:26" ht="12.75" customHeight="1" x14ac:dyDescent="0.15">
      <c r="A966" s="8"/>
      <c r="B966" s="83"/>
      <c r="C966" s="34"/>
      <c r="D966" s="150"/>
      <c r="E966" s="35"/>
      <c r="F966" s="35"/>
      <c r="G966" s="35"/>
      <c r="H966" s="155"/>
      <c r="I966" s="155"/>
      <c r="J966" s="8"/>
      <c r="K966" s="8"/>
      <c r="L966" s="8"/>
      <c r="M966" s="8"/>
      <c r="N966" s="8"/>
      <c r="O966" s="8"/>
      <c r="P966" s="8"/>
      <c r="Q966" s="8"/>
      <c r="R966" s="8"/>
      <c r="S966" s="8"/>
      <c r="T966" s="8"/>
      <c r="U966" s="8"/>
      <c r="V966" s="8"/>
      <c r="W966" s="8"/>
      <c r="X966" s="8"/>
      <c r="Y966" s="8"/>
      <c r="Z966" s="8"/>
    </row>
    <row r="967" spans="1:26" ht="12.75" customHeight="1" x14ac:dyDescent="0.15">
      <c r="A967" s="8"/>
      <c r="B967" s="83"/>
      <c r="C967" s="34"/>
      <c r="D967" s="150"/>
      <c r="E967" s="35"/>
      <c r="F967" s="35"/>
      <c r="G967" s="35"/>
      <c r="H967" s="155"/>
      <c r="I967" s="155"/>
      <c r="J967" s="8"/>
      <c r="K967" s="8"/>
      <c r="L967" s="8"/>
      <c r="M967" s="8"/>
      <c r="N967" s="8"/>
      <c r="O967" s="8"/>
      <c r="P967" s="8"/>
      <c r="Q967" s="8"/>
      <c r="R967" s="8"/>
      <c r="S967" s="8"/>
      <c r="T967" s="8"/>
      <c r="U967" s="8"/>
      <c r="V967" s="8"/>
      <c r="W967" s="8"/>
      <c r="X967" s="8"/>
      <c r="Y967" s="8"/>
      <c r="Z967" s="8"/>
    </row>
    <row r="968" spans="1:26" ht="12.75" customHeight="1" x14ac:dyDescent="0.15">
      <c r="A968" s="8"/>
      <c r="B968" s="83"/>
      <c r="C968" s="34"/>
      <c r="D968" s="150"/>
      <c r="E968" s="35"/>
      <c r="F968" s="35"/>
      <c r="G968" s="35"/>
      <c r="H968" s="155"/>
      <c r="I968" s="155"/>
      <c r="J968" s="8"/>
      <c r="K968" s="8"/>
      <c r="L968" s="8"/>
      <c r="M968" s="8"/>
      <c r="N968" s="8"/>
      <c r="O968" s="8"/>
      <c r="P968" s="8"/>
      <c r="Q968" s="8"/>
      <c r="R968" s="8"/>
      <c r="S968" s="8"/>
      <c r="T968" s="8"/>
      <c r="U968" s="8"/>
      <c r="V968" s="8"/>
      <c r="W968" s="8"/>
      <c r="X968" s="8"/>
      <c r="Y968" s="8"/>
      <c r="Z968" s="8"/>
    </row>
    <row r="969" spans="1:26" ht="12.75" customHeight="1" x14ac:dyDescent="0.15">
      <c r="A969" s="8"/>
      <c r="B969" s="83"/>
      <c r="C969" s="34"/>
      <c r="D969" s="150"/>
      <c r="E969" s="35"/>
      <c r="F969" s="35"/>
      <c r="G969" s="35"/>
      <c r="H969" s="155"/>
      <c r="I969" s="155"/>
      <c r="J969" s="8"/>
      <c r="K969" s="8"/>
      <c r="L969" s="8"/>
      <c r="M969" s="8"/>
      <c r="N969" s="8"/>
      <c r="O969" s="8"/>
      <c r="P969" s="8"/>
      <c r="Q969" s="8"/>
      <c r="R969" s="8"/>
      <c r="S969" s="8"/>
      <c r="T969" s="8"/>
      <c r="U969" s="8"/>
      <c r="V969" s="8"/>
      <c r="W969" s="8"/>
      <c r="X969" s="8"/>
      <c r="Y969" s="8"/>
      <c r="Z969" s="8"/>
    </row>
    <row r="970" spans="1:26" ht="12.75" customHeight="1" x14ac:dyDescent="0.15">
      <c r="A970" s="8"/>
      <c r="B970" s="83"/>
      <c r="C970" s="34"/>
      <c r="D970" s="150"/>
      <c r="E970" s="35"/>
      <c r="F970" s="35"/>
      <c r="G970" s="35"/>
      <c r="H970" s="155"/>
      <c r="I970" s="155"/>
      <c r="J970" s="8"/>
      <c r="K970" s="8"/>
      <c r="L970" s="8"/>
      <c r="M970" s="8"/>
      <c r="N970" s="8"/>
      <c r="O970" s="8"/>
      <c r="P970" s="8"/>
      <c r="Q970" s="8"/>
      <c r="R970" s="8"/>
      <c r="S970" s="8"/>
      <c r="T970" s="8"/>
      <c r="U970" s="8"/>
      <c r="V970" s="8"/>
      <c r="W970" s="8"/>
      <c r="X970" s="8"/>
      <c r="Y970" s="8"/>
      <c r="Z970" s="8"/>
    </row>
    <row r="971" spans="1:26" ht="12.75" customHeight="1" x14ac:dyDescent="0.15">
      <c r="A971" s="8"/>
      <c r="B971" s="83"/>
      <c r="C971" s="34"/>
      <c r="D971" s="150"/>
      <c r="E971" s="35"/>
      <c r="F971" s="35"/>
      <c r="G971" s="35"/>
      <c r="H971" s="155"/>
      <c r="I971" s="155"/>
      <c r="J971" s="8"/>
      <c r="K971" s="8"/>
      <c r="L971" s="8"/>
      <c r="M971" s="8"/>
      <c r="N971" s="8"/>
      <c r="O971" s="8"/>
      <c r="P971" s="8"/>
      <c r="Q971" s="8"/>
      <c r="R971" s="8"/>
      <c r="S971" s="8"/>
      <c r="T971" s="8"/>
      <c r="U971" s="8"/>
      <c r="V971" s="8"/>
      <c r="W971" s="8"/>
      <c r="X971" s="8"/>
      <c r="Y971" s="8"/>
      <c r="Z971" s="8"/>
    </row>
    <row r="972" spans="1:26" ht="12.75" customHeight="1" x14ac:dyDescent="0.15">
      <c r="A972" s="8"/>
      <c r="B972" s="83"/>
      <c r="C972" s="34"/>
      <c r="D972" s="150"/>
      <c r="E972" s="35"/>
      <c r="F972" s="35"/>
      <c r="G972" s="35"/>
      <c r="H972" s="155"/>
      <c r="I972" s="155"/>
      <c r="J972" s="8"/>
      <c r="K972" s="8"/>
      <c r="L972" s="8"/>
      <c r="M972" s="8"/>
      <c r="N972" s="8"/>
      <c r="O972" s="8"/>
      <c r="P972" s="8"/>
      <c r="Q972" s="8"/>
      <c r="R972" s="8"/>
      <c r="S972" s="8"/>
      <c r="T972" s="8"/>
      <c r="U972" s="8"/>
      <c r="V972" s="8"/>
      <c r="W972" s="8"/>
      <c r="X972" s="8"/>
      <c r="Y972" s="8"/>
      <c r="Z972" s="8"/>
    </row>
    <row r="973" spans="1:26" ht="12.75" customHeight="1" x14ac:dyDescent="0.15">
      <c r="A973" s="8"/>
      <c r="B973" s="83"/>
      <c r="C973" s="34"/>
      <c r="D973" s="150"/>
      <c r="E973" s="35"/>
      <c r="F973" s="35"/>
      <c r="G973" s="35"/>
      <c r="H973" s="155"/>
      <c r="I973" s="155"/>
      <c r="J973" s="8"/>
      <c r="K973" s="8"/>
      <c r="L973" s="8"/>
      <c r="M973" s="8"/>
      <c r="N973" s="8"/>
      <c r="O973" s="8"/>
      <c r="P973" s="8"/>
      <c r="Q973" s="8"/>
      <c r="R973" s="8"/>
      <c r="S973" s="8"/>
      <c r="T973" s="8"/>
      <c r="U973" s="8"/>
      <c r="V973" s="8"/>
      <c r="W973" s="8"/>
      <c r="X973" s="8"/>
      <c r="Y973" s="8"/>
      <c r="Z973" s="8"/>
    </row>
    <row r="974" spans="1:26" ht="12.75" customHeight="1" x14ac:dyDescent="0.15">
      <c r="A974" s="8"/>
      <c r="B974" s="83"/>
      <c r="C974" s="34"/>
      <c r="D974" s="150"/>
      <c r="E974" s="35"/>
      <c r="F974" s="35"/>
      <c r="G974" s="35"/>
      <c r="H974" s="155"/>
      <c r="I974" s="155"/>
      <c r="J974" s="8"/>
      <c r="K974" s="8"/>
      <c r="L974" s="8"/>
      <c r="M974" s="8"/>
      <c r="N974" s="8"/>
      <c r="O974" s="8"/>
      <c r="P974" s="8"/>
      <c r="Q974" s="8"/>
      <c r="R974" s="8"/>
      <c r="S974" s="8"/>
      <c r="T974" s="8"/>
      <c r="U974" s="8"/>
      <c r="V974" s="8"/>
      <c r="W974" s="8"/>
      <c r="X974" s="8"/>
      <c r="Y974" s="8"/>
      <c r="Z974" s="8"/>
    </row>
    <row r="975" spans="1:26" ht="12.75" customHeight="1" x14ac:dyDescent="0.15">
      <c r="A975" s="8"/>
      <c r="B975" s="83"/>
      <c r="C975" s="34"/>
      <c r="D975" s="150"/>
      <c r="E975" s="35"/>
      <c r="F975" s="35"/>
      <c r="G975" s="35"/>
      <c r="H975" s="155"/>
      <c r="I975" s="155"/>
      <c r="J975" s="8"/>
      <c r="K975" s="8"/>
      <c r="L975" s="8"/>
      <c r="M975" s="8"/>
      <c r="N975" s="8"/>
      <c r="O975" s="8"/>
      <c r="P975" s="8"/>
      <c r="Q975" s="8"/>
      <c r="R975" s="8"/>
      <c r="S975" s="8"/>
      <c r="T975" s="8"/>
      <c r="U975" s="8"/>
      <c r="V975" s="8"/>
      <c r="W975" s="8"/>
      <c r="X975" s="8"/>
      <c r="Y975" s="8"/>
      <c r="Z975" s="8"/>
    </row>
    <row r="976" spans="1:26" ht="12.75" customHeight="1" x14ac:dyDescent="0.15">
      <c r="A976" s="8"/>
      <c r="B976" s="83"/>
      <c r="C976" s="34"/>
      <c r="D976" s="150"/>
      <c r="E976" s="35"/>
      <c r="F976" s="35"/>
      <c r="G976" s="35"/>
      <c r="H976" s="155"/>
      <c r="I976" s="155"/>
      <c r="J976" s="8"/>
      <c r="K976" s="8"/>
      <c r="L976" s="8"/>
      <c r="M976" s="8"/>
      <c r="N976" s="8"/>
      <c r="O976" s="8"/>
      <c r="P976" s="8"/>
      <c r="Q976" s="8"/>
      <c r="R976" s="8"/>
      <c r="S976" s="8"/>
      <c r="T976" s="8"/>
      <c r="U976" s="8"/>
      <c r="V976" s="8"/>
      <c r="W976" s="8"/>
      <c r="X976" s="8"/>
      <c r="Y976" s="8"/>
      <c r="Z976" s="8"/>
    </row>
    <row r="977" spans="1:26" ht="12.75" customHeight="1" x14ac:dyDescent="0.15">
      <c r="A977" s="8"/>
      <c r="B977" s="83"/>
      <c r="C977" s="34"/>
      <c r="D977" s="150"/>
      <c r="E977" s="35"/>
      <c r="F977" s="35"/>
      <c r="G977" s="35"/>
      <c r="H977" s="155"/>
      <c r="I977" s="155"/>
      <c r="J977" s="8"/>
      <c r="K977" s="8"/>
      <c r="L977" s="8"/>
      <c r="M977" s="8"/>
      <c r="N977" s="8"/>
      <c r="O977" s="8"/>
      <c r="P977" s="8"/>
      <c r="Q977" s="8"/>
      <c r="R977" s="8"/>
      <c r="S977" s="8"/>
      <c r="T977" s="8"/>
      <c r="U977" s="8"/>
      <c r="V977" s="8"/>
      <c r="W977" s="8"/>
      <c r="X977" s="8"/>
      <c r="Y977" s="8"/>
      <c r="Z977" s="8"/>
    </row>
    <row r="978" spans="1:26" ht="12.75" customHeight="1" x14ac:dyDescent="0.15">
      <c r="A978" s="8"/>
      <c r="B978" s="83"/>
      <c r="C978" s="34"/>
      <c r="D978" s="150"/>
      <c r="E978" s="35"/>
      <c r="F978" s="35"/>
      <c r="G978" s="35"/>
      <c r="H978" s="155"/>
      <c r="I978" s="155"/>
      <c r="J978" s="8"/>
      <c r="K978" s="8"/>
      <c r="L978" s="8"/>
      <c r="M978" s="8"/>
      <c r="N978" s="8"/>
      <c r="O978" s="8"/>
      <c r="P978" s="8"/>
      <c r="Q978" s="8"/>
      <c r="R978" s="8"/>
      <c r="S978" s="8"/>
      <c r="T978" s="8"/>
      <c r="U978" s="8"/>
      <c r="V978" s="8"/>
      <c r="W978" s="8"/>
      <c r="X978" s="8"/>
      <c r="Y978" s="8"/>
      <c r="Z978" s="8"/>
    </row>
    <row r="979" spans="1:26" ht="12.75" customHeight="1" x14ac:dyDescent="0.15">
      <c r="A979" s="8"/>
      <c r="B979" s="83"/>
      <c r="C979" s="34"/>
      <c r="D979" s="150"/>
      <c r="E979" s="35"/>
      <c r="F979" s="35"/>
      <c r="G979" s="35"/>
      <c r="H979" s="155"/>
      <c r="I979" s="155"/>
      <c r="J979" s="8"/>
      <c r="K979" s="8"/>
      <c r="L979" s="8"/>
      <c r="M979" s="8"/>
      <c r="N979" s="8"/>
      <c r="O979" s="8"/>
      <c r="P979" s="8"/>
      <c r="Q979" s="8"/>
      <c r="R979" s="8"/>
      <c r="S979" s="8"/>
      <c r="T979" s="8"/>
      <c r="U979" s="8"/>
      <c r="V979" s="8"/>
      <c r="W979" s="8"/>
      <c r="X979" s="8"/>
      <c r="Y979" s="8"/>
      <c r="Z979" s="8"/>
    </row>
    <row r="980" spans="1:26" ht="12.75" customHeight="1" x14ac:dyDescent="0.15">
      <c r="A980" s="8"/>
      <c r="B980" s="83"/>
      <c r="C980" s="34"/>
      <c r="D980" s="150"/>
      <c r="E980" s="35"/>
      <c r="F980" s="35"/>
      <c r="G980" s="35"/>
      <c r="H980" s="155"/>
      <c r="I980" s="155"/>
      <c r="J980" s="8"/>
      <c r="K980" s="8"/>
      <c r="L980" s="8"/>
      <c r="M980" s="8"/>
      <c r="N980" s="8"/>
      <c r="O980" s="8"/>
      <c r="P980" s="8"/>
      <c r="Q980" s="8"/>
      <c r="R980" s="8"/>
      <c r="S980" s="8"/>
      <c r="T980" s="8"/>
      <c r="U980" s="8"/>
      <c r="V980" s="8"/>
      <c r="W980" s="8"/>
      <c r="X980" s="8"/>
      <c r="Y980" s="8"/>
      <c r="Z980" s="8"/>
    </row>
    <row r="981" spans="1:26" ht="12.75" customHeight="1" x14ac:dyDescent="0.15">
      <c r="A981" s="8"/>
      <c r="B981" s="83"/>
      <c r="C981" s="34"/>
      <c r="D981" s="150"/>
      <c r="E981" s="35"/>
      <c r="F981" s="35"/>
      <c r="G981" s="35"/>
      <c r="H981" s="155"/>
      <c r="I981" s="155"/>
      <c r="J981" s="8"/>
      <c r="K981" s="8"/>
      <c r="L981" s="8"/>
      <c r="M981" s="8"/>
      <c r="N981" s="8"/>
      <c r="O981" s="8"/>
      <c r="P981" s="8"/>
      <c r="Q981" s="8"/>
      <c r="R981" s="8"/>
      <c r="S981" s="8"/>
      <c r="T981" s="8"/>
      <c r="U981" s="8"/>
      <c r="V981" s="8"/>
      <c r="W981" s="8"/>
      <c r="X981" s="8"/>
      <c r="Y981" s="8"/>
      <c r="Z981" s="8"/>
    </row>
    <row r="982" spans="1:26" ht="12.75" customHeight="1" x14ac:dyDescent="0.15">
      <c r="A982" s="8"/>
      <c r="B982" s="83"/>
      <c r="C982" s="34"/>
      <c r="D982" s="150"/>
      <c r="E982" s="35"/>
      <c r="F982" s="35"/>
      <c r="G982" s="35"/>
      <c r="H982" s="155"/>
      <c r="I982" s="155"/>
      <c r="J982" s="8"/>
      <c r="K982" s="8"/>
      <c r="L982" s="8"/>
      <c r="M982" s="8"/>
      <c r="N982" s="8"/>
      <c r="O982" s="8"/>
      <c r="P982" s="8"/>
      <c r="Q982" s="8"/>
      <c r="R982" s="8"/>
      <c r="S982" s="8"/>
      <c r="T982" s="8"/>
      <c r="U982" s="8"/>
      <c r="V982" s="8"/>
      <c r="W982" s="8"/>
      <c r="X982" s="8"/>
      <c r="Y982" s="8"/>
      <c r="Z982" s="8"/>
    </row>
    <row r="983" spans="1:26" ht="12.75" customHeight="1" x14ac:dyDescent="0.15">
      <c r="A983" s="8"/>
      <c r="B983" s="83"/>
      <c r="C983" s="34"/>
      <c r="D983" s="150"/>
      <c r="E983" s="35"/>
      <c r="F983" s="35"/>
      <c r="G983" s="35"/>
      <c r="H983" s="155"/>
      <c r="I983" s="155"/>
      <c r="J983" s="8"/>
      <c r="K983" s="8"/>
      <c r="L983" s="8"/>
      <c r="M983" s="8"/>
      <c r="N983" s="8"/>
      <c r="O983" s="8"/>
      <c r="P983" s="8"/>
      <c r="Q983" s="8"/>
      <c r="R983" s="8"/>
      <c r="S983" s="8"/>
      <c r="T983" s="8"/>
      <c r="U983" s="8"/>
      <c r="V983" s="8"/>
      <c r="W983" s="8"/>
      <c r="X983" s="8"/>
      <c r="Y983" s="8"/>
      <c r="Z983" s="8"/>
    </row>
    <row r="984" spans="1:26" ht="12.75" customHeight="1" x14ac:dyDescent="0.15">
      <c r="A984" s="8"/>
      <c r="B984" s="83"/>
      <c r="C984" s="34"/>
      <c r="D984" s="150"/>
      <c r="E984" s="35"/>
      <c r="F984" s="35"/>
      <c r="G984" s="35"/>
      <c r="H984" s="155"/>
      <c r="I984" s="155"/>
      <c r="J984" s="8"/>
      <c r="K984" s="8"/>
      <c r="L984" s="8"/>
      <c r="M984" s="8"/>
      <c r="N984" s="8"/>
      <c r="O984" s="8"/>
      <c r="P984" s="8"/>
      <c r="Q984" s="8"/>
      <c r="R984" s="8"/>
      <c r="S984" s="8"/>
      <c r="T984" s="8"/>
      <c r="U984" s="8"/>
      <c r="V984" s="8"/>
      <c r="W984" s="8"/>
      <c r="X984" s="8"/>
      <c r="Y984" s="8"/>
      <c r="Z984" s="8"/>
    </row>
    <row r="985" spans="1:26" ht="12.75" customHeight="1" x14ac:dyDescent="0.15">
      <c r="A985" s="8"/>
      <c r="B985" s="83"/>
      <c r="C985" s="34"/>
      <c r="D985" s="150"/>
      <c r="E985" s="35"/>
      <c r="F985" s="35"/>
      <c r="G985" s="35"/>
      <c r="H985" s="155"/>
      <c r="I985" s="155"/>
      <c r="J985" s="8"/>
      <c r="K985" s="8"/>
      <c r="L985" s="8"/>
      <c r="M985" s="8"/>
      <c r="N985" s="8"/>
      <c r="O985" s="8"/>
      <c r="P985" s="8"/>
      <c r="Q985" s="8"/>
      <c r="R985" s="8"/>
      <c r="S985" s="8"/>
      <c r="T985" s="8"/>
      <c r="U985" s="8"/>
      <c r="V985" s="8"/>
      <c r="W985" s="8"/>
      <c r="X985" s="8"/>
      <c r="Y985" s="8"/>
      <c r="Z985" s="8"/>
    </row>
    <row r="986" spans="1:26" ht="12.75" customHeight="1" x14ac:dyDescent="0.15">
      <c r="A986" s="8"/>
      <c r="B986" s="83"/>
      <c r="C986" s="34"/>
      <c r="D986" s="150"/>
      <c r="E986" s="35"/>
      <c r="F986" s="35"/>
      <c r="G986" s="35"/>
      <c r="H986" s="155"/>
      <c r="I986" s="155"/>
      <c r="J986" s="8"/>
      <c r="K986" s="8"/>
      <c r="L986" s="8"/>
      <c r="M986" s="8"/>
      <c r="N986" s="8"/>
      <c r="O986" s="8"/>
      <c r="P986" s="8"/>
      <c r="Q986" s="8"/>
      <c r="R986" s="8"/>
      <c r="S986" s="8"/>
      <c r="T986" s="8"/>
      <c r="U986" s="8"/>
      <c r="V986" s="8"/>
      <c r="W986" s="8"/>
      <c r="X986" s="8"/>
      <c r="Y986" s="8"/>
      <c r="Z986" s="8"/>
    </row>
    <row r="987" spans="1:26" ht="12.75" customHeight="1" x14ac:dyDescent="0.15">
      <c r="A987" s="8"/>
      <c r="B987" s="83"/>
      <c r="C987" s="34"/>
      <c r="D987" s="150"/>
      <c r="E987" s="35"/>
      <c r="F987" s="35"/>
      <c r="G987" s="35"/>
      <c r="H987" s="155"/>
      <c r="I987" s="155"/>
      <c r="J987" s="8"/>
      <c r="K987" s="8"/>
      <c r="L987" s="8"/>
      <c r="M987" s="8"/>
      <c r="N987" s="8"/>
      <c r="O987" s="8"/>
      <c r="P987" s="8"/>
      <c r="Q987" s="8"/>
      <c r="R987" s="8"/>
      <c r="S987" s="8"/>
      <c r="T987" s="8"/>
      <c r="U987" s="8"/>
      <c r="V987" s="8"/>
      <c r="W987" s="8"/>
      <c r="X987" s="8"/>
      <c r="Y987" s="8"/>
      <c r="Z987" s="8"/>
    </row>
    <row r="988" spans="1:26" ht="12.75" customHeight="1" x14ac:dyDescent="0.15">
      <c r="A988" s="8"/>
      <c r="B988" s="83"/>
      <c r="C988" s="34"/>
      <c r="D988" s="150"/>
      <c r="E988" s="35"/>
      <c r="F988" s="35"/>
      <c r="G988" s="35"/>
      <c r="H988" s="155"/>
      <c r="I988" s="155"/>
      <c r="J988" s="8"/>
      <c r="K988" s="8"/>
      <c r="L988" s="8"/>
      <c r="M988" s="8"/>
      <c r="N988" s="8"/>
      <c r="O988" s="8"/>
      <c r="P988" s="8"/>
      <c r="Q988" s="8"/>
      <c r="R988" s="8"/>
      <c r="S988" s="8"/>
      <c r="T988" s="8"/>
      <c r="U988" s="8"/>
      <c r="V988" s="8"/>
      <c r="W988" s="8"/>
      <c r="X988" s="8"/>
      <c r="Y988" s="8"/>
      <c r="Z988" s="8"/>
    </row>
    <row r="989" spans="1:26" ht="12.75" customHeight="1" x14ac:dyDescent="0.15">
      <c r="A989" s="8"/>
      <c r="B989" s="83"/>
      <c r="C989" s="34"/>
      <c r="D989" s="150"/>
      <c r="E989" s="35"/>
      <c r="F989" s="35"/>
      <c r="G989" s="35"/>
      <c r="H989" s="155"/>
      <c r="I989" s="155"/>
      <c r="J989" s="8"/>
      <c r="K989" s="8"/>
      <c r="L989" s="8"/>
      <c r="M989" s="8"/>
      <c r="N989" s="8"/>
      <c r="O989" s="8"/>
      <c r="P989" s="8"/>
      <c r="Q989" s="8"/>
      <c r="R989" s="8"/>
      <c r="S989" s="8"/>
      <c r="T989" s="8"/>
      <c r="U989" s="8"/>
      <c r="V989" s="8"/>
      <c r="W989" s="8"/>
      <c r="X989" s="8"/>
      <c r="Y989" s="8"/>
      <c r="Z989" s="8"/>
    </row>
    <row r="990" spans="1:26" ht="12.75" customHeight="1" x14ac:dyDescent="0.15">
      <c r="A990" s="8"/>
      <c r="B990" s="83"/>
      <c r="C990" s="34"/>
      <c r="D990" s="150"/>
      <c r="E990" s="35"/>
      <c r="F990" s="35"/>
      <c r="G990" s="35"/>
      <c r="H990" s="155"/>
      <c r="I990" s="155"/>
      <c r="J990" s="8"/>
      <c r="K990" s="8"/>
      <c r="L990" s="8"/>
      <c r="M990" s="8"/>
      <c r="N990" s="8"/>
      <c r="O990" s="8"/>
      <c r="P990" s="8"/>
      <c r="Q990" s="8"/>
      <c r="R990" s="8"/>
      <c r="S990" s="8"/>
      <c r="T990" s="8"/>
      <c r="U990" s="8"/>
      <c r="V990" s="8"/>
      <c r="W990" s="8"/>
      <c r="X990" s="8"/>
      <c r="Y990" s="8"/>
      <c r="Z990" s="8"/>
    </row>
    <row r="991" spans="1:26" ht="12.75" customHeight="1" x14ac:dyDescent="0.15">
      <c r="A991" s="8"/>
      <c r="B991" s="83"/>
      <c r="C991" s="34"/>
      <c r="D991" s="150"/>
      <c r="E991" s="35"/>
      <c r="F991" s="35"/>
      <c r="G991" s="35"/>
      <c r="H991" s="155"/>
      <c r="I991" s="155"/>
      <c r="J991" s="8"/>
      <c r="K991" s="8"/>
      <c r="L991" s="8"/>
      <c r="M991" s="8"/>
      <c r="N991" s="8"/>
      <c r="O991" s="8"/>
      <c r="P991" s="8"/>
      <c r="Q991" s="8"/>
      <c r="R991" s="8"/>
      <c r="S991" s="8"/>
      <c r="T991" s="8"/>
      <c r="U991" s="8"/>
      <c r="V991" s="8"/>
      <c r="W991" s="8"/>
      <c r="X991" s="8"/>
      <c r="Y991" s="8"/>
      <c r="Z991" s="8"/>
    </row>
    <row r="992" spans="1:26" ht="12.75" customHeight="1" x14ac:dyDescent="0.15">
      <c r="A992" s="8"/>
      <c r="B992" s="83"/>
      <c r="C992" s="34"/>
      <c r="D992" s="150"/>
      <c r="E992" s="35"/>
      <c r="F992" s="35"/>
      <c r="G992" s="35"/>
      <c r="H992" s="155"/>
      <c r="I992" s="155"/>
      <c r="J992" s="8"/>
      <c r="K992" s="8"/>
      <c r="L992" s="8"/>
      <c r="M992" s="8"/>
      <c r="N992" s="8"/>
      <c r="O992" s="8"/>
      <c r="P992" s="8"/>
      <c r="Q992" s="8"/>
      <c r="R992" s="8"/>
      <c r="S992" s="8"/>
      <c r="T992" s="8"/>
      <c r="U992" s="8"/>
      <c r="V992" s="8"/>
      <c r="W992" s="8"/>
      <c r="X992" s="8"/>
      <c r="Y992" s="8"/>
      <c r="Z992" s="8"/>
    </row>
    <row r="993" spans="1:26" ht="12.75" customHeight="1" x14ac:dyDescent="0.15">
      <c r="A993" s="8"/>
      <c r="B993" s="83"/>
      <c r="C993" s="34"/>
      <c r="D993" s="150"/>
      <c r="E993" s="35"/>
      <c r="F993" s="35"/>
      <c r="G993" s="35"/>
      <c r="H993" s="155"/>
      <c r="I993" s="155"/>
      <c r="J993" s="8"/>
      <c r="K993" s="8"/>
      <c r="L993" s="8"/>
      <c r="M993" s="8"/>
      <c r="N993" s="8"/>
      <c r="O993" s="8"/>
      <c r="P993" s="8"/>
      <c r="Q993" s="8"/>
      <c r="R993" s="8"/>
      <c r="S993" s="8"/>
      <c r="T993" s="8"/>
      <c r="U993" s="8"/>
      <c r="V993" s="8"/>
      <c r="W993" s="8"/>
      <c r="X993" s="8"/>
      <c r="Y993" s="8"/>
      <c r="Z993" s="8"/>
    </row>
    <row r="994" spans="1:26" ht="12.75" customHeight="1" x14ac:dyDescent="0.15">
      <c r="A994" s="8"/>
      <c r="B994" s="83"/>
      <c r="C994" s="34"/>
      <c r="D994" s="150"/>
      <c r="E994" s="35"/>
      <c r="F994" s="35"/>
      <c r="G994" s="35"/>
      <c r="H994" s="155"/>
      <c r="I994" s="155"/>
      <c r="J994" s="8"/>
      <c r="K994" s="8"/>
      <c r="L994" s="8"/>
      <c r="M994" s="8"/>
      <c r="N994" s="8"/>
      <c r="O994" s="8"/>
      <c r="P994" s="8"/>
      <c r="Q994" s="8"/>
      <c r="R994" s="8"/>
      <c r="S994" s="8"/>
      <c r="T994" s="8"/>
      <c r="U994" s="8"/>
      <c r="V994" s="8"/>
      <c r="W994" s="8"/>
      <c r="X994" s="8"/>
      <c r="Y994" s="8"/>
      <c r="Z994" s="8"/>
    </row>
    <row r="995" spans="1:26" ht="12.75" customHeight="1" x14ac:dyDescent="0.15">
      <c r="A995" s="8"/>
      <c r="B995" s="83"/>
      <c r="C995" s="34"/>
      <c r="D995" s="150"/>
      <c r="E995" s="35"/>
      <c r="F995" s="35"/>
      <c r="G995" s="35"/>
      <c r="H995" s="155"/>
      <c r="I995" s="155"/>
      <c r="J995" s="8"/>
      <c r="K995" s="8"/>
      <c r="L995" s="8"/>
      <c r="M995" s="8"/>
      <c r="N995" s="8"/>
      <c r="O995" s="8"/>
      <c r="P995" s="8"/>
      <c r="Q995" s="8"/>
      <c r="R995" s="8"/>
      <c r="S995" s="8"/>
      <c r="T995" s="8"/>
      <c r="U995" s="8"/>
      <c r="V995" s="8"/>
      <c r="W995" s="8"/>
      <c r="X995" s="8"/>
      <c r="Y995" s="8"/>
      <c r="Z995" s="8"/>
    </row>
    <row r="996" spans="1:26" ht="12.75" customHeight="1" x14ac:dyDescent="0.15">
      <c r="A996" s="8"/>
      <c r="B996" s="83"/>
      <c r="C996" s="34"/>
      <c r="D996" s="150"/>
      <c r="E996" s="35"/>
      <c r="F996" s="35"/>
      <c r="G996" s="35"/>
      <c r="H996" s="155"/>
      <c r="I996" s="155"/>
      <c r="J996" s="8"/>
      <c r="K996" s="8"/>
      <c r="L996" s="8"/>
      <c r="M996" s="8"/>
      <c r="N996" s="8"/>
      <c r="O996" s="8"/>
      <c r="P996" s="8"/>
      <c r="Q996" s="8"/>
      <c r="R996" s="8"/>
      <c r="S996" s="8"/>
      <c r="T996" s="8"/>
      <c r="U996" s="8"/>
      <c r="V996" s="8"/>
      <c r="W996" s="8"/>
      <c r="X996" s="8"/>
      <c r="Y996" s="8"/>
      <c r="Z996" s="8"/>
    </row>
    <row r="997" spans="1:26" ht="12.75" customHeight="1" x14ac:dyDescent="0.15">
      <c r="A997" s="8"/>
      <c r="B997" s="83"/>
      <c r="C997" s="34"/>
      <c r="D997" s="150"/>
      <c r="E997" s="35"/>
      <c r="F997" s="35"/>
      <c r="G997" s="35"/>
      <c r="H997" s="155"/>
      <c r="I997" s="155"/>
      <c r="J997" s="8"/>
      <c r="K997" s="8"/>
      <c r="L997" s="8"/>
      <c r="M997" s="8"/>
      <c r="N997" s="8"/>
      <c r="O997" s="8"/>
      <c r="P997" s="8"/>
      <c r="Q997" s="8"/>
      <c r="R997" s="8"/>
      <c r="S997" s="8"/>
      <c r="T997" s="8"/>
      <c r="U997" s="8"/>
      <c r="V997" s="8"/>
      <c r="W997" s="8"/>
      <c r="X997" s="8"/>
      <c r="Y997" s="8"/>
      <c r="Z997" s="8"/>
    </row>
    <row r="998" spans="1:26" ht="12.75" customHeight="1" x14ac:dyDescent="0.15">
      <c r="A998" s="8"/>
      <c r="B998" s="83"/>
      <c r="C998" s="34"/>
      <c r="D998" s="150"/>
      <c r="E998" s="35"/>
      <c r="F998" s="35"/>
      <c r="G998" s="35"/>
      <c r="H998" s="155"/>
      <c r="I998" s="155"/>
      <c r="J998" s="8"/>
      <c r="K998" s="8"/>
      <c r="L998" s="8"/>
      <c r="M998" s="8"/>
      <c r="N998" s="8"/>
      <c r="O998" s="8"/>
      <c r="P998" s="8"/>
      <c r="Q998" s="8"/>
      <c r="R998" s="8"/>
      <c r="S998" s="8"/>
      <c r="T998" s="8"/>
      <c r="U998" s="8"/>
      <c r="V998" s="8"/>
      <c r="W998" s="8"/>
      <c r="X998" s="8"/>
      <c r="Y998" s="8"/>
      <c r="Z998" s="8"/>
    </row>
    <row r="999" spans="1:26" ht="12.75" customHeight="1" x14ac:dyDescent="0.15">
      <c r="A999" s="8"/>
      <c r="B999" s="83"/>
      <c r="C999" s="34"/>
      <c r="D999" s="150"/>
      <c r="E999" s="35"/>
      <c r="F999" s="35"/>
      <c r="G999" s="35"/>
      <c r="H999" s="155"/>
      <c r="I999" s="155"/>
      <c r="J999" s="8"/>
      <c r="K999" s="8"/>
      <c r="L999" s="8"/>
      <c r="M999" s="8"/>
      <c r="N999" s="8"/>
      <c r="O999" s="8"/>
      <c r="P999" s="8"/>
      <c r="Q999" s="8"/>
      <c r="R999" s="8"/>
      <c r="S999" s="8"/>
      <c r="T999" s="8"/>
      <c r="U999" s="8"/>
      <c r="V999" s="8"/>
      <c r="W999" s="8"/>
      <c r="X999" s="8"/>
      <c r="Y999" s="8"/>
      <c r="Z999" s="8"/>
    </row>
    <row r="1000" spans="1:26" ht="12.75" customHeight="1" x14ac:dyDescent="0.15">
      <c r="A1000" s="8"/>
      <c r="B1000" s="83"/>
      <c r="C1000" s="34"/>
      <c r="D1000" s="150"/>
      <c r="E1000" s="35"/>
      <c r="F1000" s="35"/>
      <c r="G1000" s="35"/>
      <c r="H1000" s="155"/>
      <c r="I1000" s="155"/>
      <c r="J1000" s="8"/>
      <c r="K1000" s="8"/>
      <c r="L1000" s="8"/>
      <c r="M1000" s="8"/>
      <c r="N1000" s="8"/>
      <c r="O1000" s="8"/>
      <c r="P1000" s="8"/>
      <c r="Q1000" s="8"/>
      <c r="R1000" s="8"/>
      <c r="S1000" s="8"/>
      <c r="T1000" s="8"/>
      <c r="U1000" s="8"/>
      <c r="V1000" s="8"/>
      <c r="W1000" s="8"/>
      <c r="X1000" s="8"/>
      <c r="Y1000" s="8"/>
      <c r="Z1000" s="8"/>
    </row>
    <row r="1001" spans="1:26" ht="12.75" customHeight="1" x14ac:dyDescent="0.15">
      <c r="A1001" s="8"/>
      <c r="B1001" s="83"/>
      <c r="C1001" s="34"/>
      <c r="D1001" s="150"/>
      <c r="E1001" s="35"/>
      <c r="F1001" s="35"/>
      <c r="G1001" s="35"/>
      <c r="H1001" s="155"/>
      <c r="I1001" s="155"/>
      <c r="J1001" s="8"/>
      <c r="K1001" s="8"/>
      <c r="L1001" s="8"/>
      <c r="M1001" s="8"/>
      <c r="N1001" s="8"/>
      <c r="O1001" s="8"/>
      <c r="P1001" s="8"/>
      <c r="Q1001" s="8"/>
      <c r="R1001" s="8"/>
      <c r="S1001" s="8"/>
      <c r="T1001" s="8"/>
      <c r="U1001" s="8"/>
      <c r="V1001" s="8"/>
      <c r="W1001" s="8"/>
      <c r="X1001" s="8"/>
      <c r="Y1001" s="8"/>
      <c r="Z1001" s="8"/>
    </row>
    <row r="1002" spans="1:26" ht="12.75" customHeight="1" x14ac:dyDescent="0.15">
      <c r="A1002" s="8"/>
      <c r="B1002" s="83"/>
      <c r="C1002" s="34"/>
      <c r="D1002" s="150"/>
      <c r="E1002" s="35"/>
      <c r="F1002" s="35"/>
      <c r="G1002" s="35"/>
      <c r="H1002" s="155"/>
      <c r="I1002" s="155"/>
      <c r="J1002" s="8"/>
      <c r="K1002" s="8"/>
      <c r="L1002" s="8"/>
      <c r="M1002" s="8"/>
      <c r="N1002" s="8"/>
      <c r="O1002" s="8"/>
      <c r="P1002" s="8"/>
      <c r="Q1002" s="8"/>
      <c r="R1002" s="8"/>
      <c r="S1002" s="8"/>
      <c r="T1002" s="8"/>
      <c r="U1002" s="8"/>
      <c r="V1002" s="8"/>
      <c r="W1002" s="8"/>
      <c r="X1002" s="8"/>
      <c r="Y1002" s="8"/>
      <c r="Z1002" s="8"/>
    </row>
  </sheetData>
  <mergeCells count="1">
    <mergeCell ref="B2:D2"/>
  </mergeCells>
  <phoneticPr fontId="30" type="noConversion"/>
  <pageMargins left="0.75" right="0.75" top="1" bottom="1" header="0.5" footer="0.5"/>
  <pageSetup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58"/>
  <sheetViews>
    <sheetView workbookViewId="0">
      <selection activeCell="B2" sqref="B2:D2"/>
    </sheetView>
  </sheetViews>
  <sheetFormatPr baseColWidth="10" defaultColWidth="16.1640625" defaultRowHeight="13" x14ac:dyDescent="0.15"/>
  <cols>
    <col min="1" max="1" width="4.6640625" style="5" customWidth="1"/>
    <col min="2" max="2" width="25.1640625" style="5" customWidth="1"/>
    <col min="3" max="3" width="8.83203125" style="5" customWidth="1"/>
    <col min="4" max="4" width="85.5" style="5" customWidth="1"/>
    <col min="5" max="5" width="47.83203125" style="5" customWidth="1"/>
    <col min="6" max="6" width="51.83203125" style="5" customWidth="1"/>
    <col min="7" max="23" width="9.83203125" style="5" customWidth="1"/>
    <col min="24" max="16384" width="16.1640625" style="5"/>
  </cols>
  <sheetData>
    <row r="1" spans="1:23" ht="15" customHeight="1" x14ac:dyDescent="0.15">
      <c r="A1" s="147"/>
      <c r="B1" s="105" t="s">
        <v>1178</v>
      </c>
      <c r="C1" s="106"/>
      <c r="D1" s="33"/>
      <c r="E1" s="82"/>
      <c r="F1" s="147"/>
      <c r="G1" s="147"/>
      <c r="H1" s="147"/>
      <c r="I1" s="147"/>
      <c r="J1" s="147"/>
      <c r="K1" s="147"/>
      <c r="L1" s="147"/>
      <c r="M1" s="147"/>
      <c r="N1" s="147"/>
      <c r="O1" s="147"/>
      <c r="P1" s="147"/>
      <c r="Q1" s="147"/>
      <c r="R1" s="147"/>
      <c r="S1" s="147"/>
      <c r="T1" s="147"/>
      <c r="U1" s="147"/>
      <c r="V1" s="147"/>
      <c r="W1" s="147"/>
    </row>
    <row r="2" spans="1:23" ht="22" customHeight="1" x14ac:dyDescent="0.15">
      <c r="A2" s="147"/>
      <c r="B2" s="440"/>
      <c r="C2" s="441"/>
      <c r="D2" s="441"/>
      <c r="E2" s="108"/>
      <c r="F2" s="147"/>
      <c r="G2" s="147"/>
      <c r="H2" s="147"/>
      <c r="I2" s="147"/>
      <c r="J2" s="147"/>
      <c r="K2" s="147"/>
      <c r="L2" s="147"/>
      <c r="M2" s="147"/>
      <c r="N2" s="147"/>
      <c r="O2" s="147"/>
      <c r="P2" s="147"/>
      <c r="Q2" s="147"/>
      <c r="R2" s="147"/>
      <c r="S2" s="147"/>
      <c r="T2" s="147"/>
      <c r="U2" s="147"/>
      <c r="V2" s="147"/>
      <c r="W2" s="147"/>
    </row>
    <row r="3" spans="1:23" ht="47" customHeight="1" x14ac:dyDescent="0.15">
      <c r="A3" s="355"/>
      <c r="B3" s="356" t="s">
        <v>339</v>
      </c>
      <c r="C3" s="357" t="s">
        <v>1177</v>
      </c>
      <c r="D3" s="358" t="s">
        <v>341</v>
      </c>
      <c r="E3" s="357" t="s">
        <v>1040</v>
      </c>
      <c r="F3" s="359" t="s">
        <v>218</v>
      </c>
      <c r="G3" s="125"/>
      <c r="H3" s="125"/>
      <c r="I3" s="125"/>
      <c r="J3" s="125"/>
      <c r="K3" s="125"/>
      <c r="L3" s="125"/>
      <c r="M3" s="125"/>
      <c r="N3" s="125"/>
      <c r="O3" s="125"/>
      <c r="P3" s="125"/>
      <c r="Q3" s="125"/>
      <c r="R3" s="125"/>
      <c r="S3" s="125"/>
      <c r="T3" s="125"/>
      <c r="U3" s="125"/>
      <c r="V3" s="125"/>
      <c r="W3" s="125"/>
    </row>
    <row r="4" spans="1:23" ht="78" x14ac:dyDescent="0.15">
      <c r="A4" s="177">
        <v>27</v>
      </c>
      <c r="B4" s="332" t="s">
        <v>86</v>
      </c>
      <c r="C4" s="177">
        <v>1</v>
      </c>
      <c r="D4" s="179" t="s">
        <v>808</v>
      </c>
      <c r="E4" s="177" t="s">
        <v>1148</v>
      </c>
      <c r="F4" s="177" t="s">
        <v>38</v>
      </c>
      <c r="G4" s="147"/>
      <c r="H4" s="147"/>
      <c r="I4" s="147"/>
      <c r="J4" s="147"/>
      <c r="K4" s="147"/>
      <c r="L4" s="147"/>
      <c r="M4" s="147"/>
      <c r="N4" s="147"/>
      <c r="O4" s="147"/>
      <c r="P4" s="147"/>
      <c r="Q4" s="147"/>
      <c r="R4" s="147"/>
      <c r="S4" s="147"/>
      <c r="T4" s="147"/>
      <c r="U4" s="147"/>
      <c r="V4" s="147"/>
      <c r="W4" s="147"/>
    </row>
    <row r="5" spans="1:23" ht="39" x14ac:dyDescent="0.15">
      <c r="A5" s="177">
        <v>77</v>
      </c>
      <c r="B5" s="329" t="s">
        <v>42</v>
      </c>
      <c r="C5" s="177">
        <v>1</v>
      </c>
      <c r="D5" s="179" t="s">
        <v>826</v>
      </c>
      <c r="E5" s="179" t="s">
        <v>826</v>
      </c>
      <c r="F5" s="179" t="s">
        <v>38</v>
      </c>
      <c r="G5" s="147"/>
      <c r="H5" s="147"/>
      <c r="I5" s="147"/>
      <c r="J5" s="147"/>
      <c r="K5" s="147"/>
      <c r="L5" s="147"/>
      <c r="M5" s="147"/>
      <c r="N5" s="147"/>
      <c r="O5" s="147"/>
      <c r="P5" s="147"/>
      <c r="Q5" s="147"/>
      <c r="R5" s="147"/>
      <c r="S5" s="147"/>
      <c r="T5" s="147"/>
      <c r="U5" s="147"/>
      <c r="V5" s="147"/>
      <c r="W5" s="147"/>
    </row>
    <row r="6" spans="1:23" ht="91" x14ac:dyDescent="0.15">
      <c r="A6" s="177">
        <v>46</v>
      </c>
      <c r="B6" s="313" t="s">
        <v>128</v>
      </c>
      <c r="C6" s="180">
        <v>1</v>
      </c>
      <c r="D6" s="179" t="s">
        <v>814</v>
      </c>
      <c r="E6" s="177" t="s">
        <v>1149</v>
      </c>
      <c r="F6" s="179" t="s">
        <v>815</v>
      </c>
      <c r="G6" s="147"/>
      <c r="H6" s="147"/>
      <c r="I6" s="147"/>
      <c r="J6" s="147"/>
      <c r="K6" s="147"/>
      <c r="L6" s="147"/>
      <c r="M6" s="147"/>
      <c r="N6" s="147"/>
      <c r="O6" s="147"/>
      <c r="P6" s="147"/>
      <c r="Q6" s="147"/>
      <c r="R6" s="147"/>
      <c r="S6" s="147"/>
      <c r="T6" s="147"/>
      <c r="U6" s="147"/>
      <c r="V6" s="147"/>
      <c r="W6" s="147"/>
    </row>
    <row r="7" spans="1:23" ht="52" x14ac:dyDescent="0.15">
      <c r="A7" s="177">
        <v>70</v>
      </c>
      <c r="B7" s="332" t="s">
        <v>176</v>
      </c>
      <c r="C7" s="177" t="s">
        <v>250</v>
      </c>
      <c r="D7" s="179" t="s">
        <v>822</v>
      </c>
      <c r="E7" s="177" t="s">
        <v>1149</v>
      </c>
      <c r="F7" s="179" t="s">
        <v>38</v>
      </c>
      <c r="G7" s="147"/>
      <c r="H7" s="147"/>
      <c r="I7" s="147"/>
      <c r="J7" s="147"/>
      <c r="K7" s="147"/>
      <c r="L7" s="147"/>
      <c r="M7" s="147"/>
      <c r="N7" s="147"/>
      <c r="O7" s="147"/>
      <c r="P7" s="147"/>
      <c r="Q7" s="147"/>
      <c r="R7" s="147"/>
      <c r="S7" s="147"/>
      <c r="T7" s="147"/>
      <c r="U7" s="147"/>
      <c r="V7" s="147"/>
      <c r="W7" s="147"/>
    </row>
    <row r="8" spans="1:23" ht="65" x14ac:dyDescent="0.15">
      <c r="A8" s="177">
        <v>79</v>
      </c>
      <c r="B8" s="332" t="s">
        <v>192</v>
      </c>
      <c r="C8" s="180">
        <v>0</v>
      </c>
      <c r="D8" s="179" t="s">
        <v>827</v>
      </c>
      <c r="E8" s="177" t="s">
        <v>1150</v>
      </c>
      <c r="F8" s="188" t="s">
        <v>828</v>
      </c>
      <c r="G8" s="147"/>
      <c r="H8" s="147"/>
      <c r="I8" s="147"/>
      <c r="J8" s="147"/>
      <c r="K8" s="147"/>
      <c r="L8" s="147"/>
      <c r="M8" s="147"/>
      <c r="N8" s="147"/>
      <c r="O8" s="147"/>
      <c r="P8" s="147"/>
      <c r="Q8" s="147"/>
      <c r="R8" s="147"/>
      <c r="S8" s="147"/>
      <c r="T8" s="147"/>
      <c r="U8" s="147"/>
      <c r="V8" s="147"/>
      <c r="W8" s="147"/>
    </row>
    <row r="9" spans="1:23" ht="78" x14ac:dyDescent="0.15">
      <c r="A9" s="177">
        <v>80</v>
      </c>
      <c r="B9" s="332" t="s">
        <v>323</v>
      </c>
      <c r="C9" s="180">
        <v>0</v>
      </c>
      <c r="D9" s="179" t="s">
        <v>829</v>
      </c>
      <c r="E9" s="177" t="s">
        <v>1150</v>
      </c>
      <c r="F9" s="188" t="s">
        <v>830</v>
      </c>
      <c r="G9" s="147"/>
      <c r="H9" s="147"/>
      <c r="I9" s="147"/>
      <c r="J9" s="147"/>
      <c r="K9" s="147"/>
      <c r="L9" s="147"/>
      <c r="M9" s="147"/>
      <c r="N9" s="147"/>
      <c r="O9" s="147"/>
      <c r="P9" s="147"/>
      <c r="Q9" s="147"/>
      <c r="R9" s="147"/>
      <c r="S9" s="147"/>
      <c r="T9" s="147"/>
      <c r="U9" s="147"/>
      <c r="V9" s="147"/>
      <c r="W9" s="147"/>
    </row>
    <row r="10" spans="1:23" ht="143" x14ac:dyDescent="0.15">
      <c r="A10" s="177">
        <v>87</v>
      </c>
      <c r="B10" s="332" t="s">
        <v>333</v>
      </c>
      <c r="C10" s="180" t="s">
        <v>250</v>
      </c>
      <c r="D10" s="179" t="s">
        <v>835</v>
      </c>
      <c r="E10" s="177" t="s">
        <v>1151</v>
      </c>
      <c r="F10" s="250" t="s">
        <v>836</v>
      </c>
      <c r="G10" s="147"/>
      <c r="H10" s="147"/>
      <c r="I10" s="147"/>
      <c r="J10" s="147"/>
      <c r="K10" s="147"/>
      <c r="L10" s="147"/>
      <c r="M10" s="147"/>
      <c r="N10" s="147"/>
      <c r="O10" s="147"/>
      <c r="P10" s="147"/>
      <c r="Q10" s="147"/>
      <c r="R10" s="147"/>
      <c r="S10" s="147"/>
      <c r="T10" s="147"/>
      <c r="U10" s="147"/>
      <c r="V10" s="147"/>
      <c r="W10" s="147"/>
    </row>
    <row r="11" spans="1:23" ht="39" x14ac:dyDescent="0.15">
      <c r="A11" s="177">
        <v>19</v>
      </c>
      <c r="B11" s="329" t="s">
        <v>73</v>
      </c>
      <c r="C11" s="177">
        <v>0</v>
      </c>
      <c r="D11" s="179" t="s">
        <v>807</v>
      </c>
      <c r="E11" s="177" t="s">
        <v>1152</v>
      </c>
      <c r="F11" s="177" t="s">
        <v>38</v>
      </c>
      <c r="G11" s="147"/>
      <c r="H11" s="147"/>
      <c r="I11" s="147"/>
      <c r="J11" s="147"/>
      <c r="K11" s="147"/>
      <c r="L11" s="147"/>
      <c r="M11" s="147"/>
      <c r="N11" s="147"/>
      <c r="O11" s="147"/>
      <c r="P11" s="147"/>
      <c r="Q11" s="147"/>
      <c r="R11" s="147"/>
      <c r="S11" s="147"/>
      <c r="T11" s="147"/>
      <c r="U11" s="147"/>
      <c r="V11" s="147"/>
      <c r="W11" s="147"/>
    </row>
    <row r="12" spans="1:23" ht="286" x14ac:dyDescent="0.15">
      <c r="A12" s="177">
        <v>66</v>
      </c>
      <c r="B12" s="329" t="s">
        <v>169</v>
      </c>
      <c r="C12" s="180">
        <v>0</v>
      </c>
      <c r="D12" s="179" t="s">
        <v>1153</v>
      </c>
      <c r="E12" s="177" t="s">
        <v>1150</v>
      </c>
      <c r="F12" s="179" t="s">
        <v>38</v>
      </c>
      <c r="G12" s="155"/>
      <c r="H12" s="155"/>
      <c r="I12" s="155"/>
      <c r="J12" s="155"/>
      <c r="K12" s="155"/>
      <c r="L12" s="155"/>
      <c r="M12" s="155"/>
      <c r="N12" s="155"/>
      <c r="O12" s="155"/>
      <c r="P12" s="155"/>
      <c r="Q12" s="155"/>
      <c r="R12" s="155"/>
      <c r="S12" s="155"/>
      <c r="T12" s="155"/>
      <c r="U12" s="155"/>
      <c r="V12" s="155"/>
      <c r="W12" s="155"/>
    </row>
    <row r="13" spans="1:23" ht="299" x14ac:dyDescent="0.15">
      <c r="A13" s="177">
        <v>69</v>
      </c>
      <c r="B13" s="329" t="s">
        <v>62</v>
      </c>
      <c r="C13" s="180">
        <v>0</v>
      </c>
      <c r="D13" s="179" t="s">
        <v>821</v>
      </c>
      <c r="E13" s="177" t="s">
        <v>1150</v>
      </c>
      <c r="F13" s="179" t="s">
        <v>38</v>
      </c>
      <c r="G13" s="155"/>
      <c r="H13" s="155"/>
      <c r="I13" s="155"/>
      <c r="J13" s="155"/>
      <c r="K13" s="155"/>
      <c r="L13" s="155"/>
      <c r="M13" s="155"/>
      <c r="N13" s="155"/>
      <c r="O13" s="155"/>
      <c r="P13" s="155"/>
      <c r="Q13" s="155"/>
      <c r="R13" s="155"/>
      <c r="S13" s="155"/>
      <c r="T13" s="155"/>
      <c r="U13" s="155"/>
      <c r="V13" s="155"/>
      <c r="W13" s="155"/>
    </row>
    <row r="14" spans="1:23" ht="26" x14ac:dyDescent="0.15">
      <c r="A14" s="177">
        <v>86</v>
      </c>
      <c r="B14" s="337" t="s">
        <v>207</v>
      </c>
      <c r="C14" s="180">
        <v>1</v>
      </c>
      <c r="D14" s="179" t="s">
        <v>833</v>
      </c>
      <c r="E14" s="179" t="s">
        <v>833</v>
      </c>
      <c r="F14" s="336" t="s">
        <v>834</v>
      </c>
      <c r="G14" s="147"/>
      <c r="H14" s="147"/>
      <c r="I14" s="147"/>
      <c r="J14" s="147"/>
      <c r="K14" s="147"/>
      <c r="L14" s="147"/>
      <c r="M14" s="147"/>
      <c r="N14" s="147"/>
      <c r="O14" s="147"/>
      <c r="P14" s="147"/>
      <c r="Q14" s="147"/>
      <c r="R14" s="147"/>
      <c r="S14" s="147"/>
      <c r="T14" s="147"/>
      <c r="U14" s="147"/>
      <c r="V14" s="147"/>
      <c r="W14" s="147"/>
    </row>
    <row r="15" spans="1:23" ht="78" x14ac:dyDescent="0.15">
      <c r="A15" s="177">
        <v>34</v>
      </c>
      <c r="B15" s="334" t="s">
        <v>103</v>
      </c>
      <c r="C15" s="180">
        <v>1</v>
      </c>
      <c r="D15" s="179" t="s">
        <v>810</v>
      </c>
      <c r="E15" s="177"/>
      <c r="F15" s="188" t="s">
        <v>811</v>
      </c>
      <c r="G15" s="147"/>
      <c r="H15" s="147"/>
      <c r="I15" s="147"/>
      <c r="J15" s="147"/>
      <c r="K15" s="147"/>
      <c r="L15" s="147"/>
      <c r="M15" s="147"/>
      <c r="N15" s="147"/>
      <c r="O15" s="147"/>
      <c r="P15" s="147"/>
      <c r="Q15" s="147"/>
      <c r="R15" s="147"/>
      <c r="S15" s="147"/>
      <c r="T15" s="147"/>
      <c r="U15" s="147"/>
      <c r="V15" s="147"/>
      <c r="W15" s="147"/>
    </row>
    <row r="16" spans="1:23" ht="12.75" customHeight="1" x14ac:dyDescent="0.15">
      <c r="A16" s="360"/>
      <c r="B16" s="361"/>
      <c r="C16" s="362"/>
      <c r="D16" s="363"/>
      <c r="E16" s="364"/>
      <c r="F16" s="365"/>
      <c r="G16" s="147"/>
      <c r="H16" s="147"/>
      <c r="I16" s="147"/>
      <c r="J16" s="147"/>
      <c r="K16" s="147"/>
      <c r="L16" s="147"/>
      <c r="M16" s="147"/>
      <c r="N16" s="147"/>
      <c r="O16" s="147"/>
      <c r="P16" s="147"/>
      <c r="Q16" s="147"/>
      <c r="R16" s="147"/>
      <c r="S16" s="147"/>
      <c r="T16" s="147"/>
      <c r="U16" s="147"/>
      <c r="V16" s="147"/>
      <c r="W16" s="147"/>
    </row>
    <row r="17" spans="1:23" ht="12.75" customHeight="1" x14ac:dyDescent="0.15">
      <c r="A17" s="360"/>
      <c r="B17" s="361"/>
      <c r="C17" s="362"/>
      <c r="D17" s="363"/>
      <c r="E17" s="364"/>
      <c r="F17" s="365"/>
      <c r="G17" s="147"/>
      <c r="H17" s="147"/>
      <c r="I17" s="147"/>
      <c r="J17" s="147"/>
      <c r="K17" s="147"/>
      <c r="L17" s="147"/>
      <c r="M17" s="147"/>
      <c r="N17" s="147"/>
      <c r="O17" s="147"/>
      <c r="P17" s="147"/>
      <c r="Q17" s="147"/>
      <c r="R17" s="147"/>
      <c r="S17" s="147"/>
      <c r="T17" s="147"/>
      <c r="U17" s="147"/>
      <c r="V17" s="147"/>
      <c r="W17" s="147"/>
    </row>
    <row r="18" spans="1:23" ht="12.75" customHeight="1" x14ac:dyDescent="0.15">
      <c r="A18" s="147"/>
      <c r="B18" s="150"/>
      <c r="C18" s="90"/>
      <c r="D18" s="146"/>
      <c r="E18" s="82"/>
      <c r="F18" s="147"/>
      <c r="G18" s="147"/>
      <c r="H18" s="147"/>
      <c r="I18" s="147"/>
      <c r="J18" s="147"/>
      <c r="K18" s="147"/>
      <c r="L18" s="147"/>
      <c r="M18" s="147"/>
      <c r="N18" s="147"/>
      <c r="O18" s="147"/>
      <c r="P18" s="147"/>
      <c r="Q18" s="147"/>
      <c r="R18" s="147"/>
      <c r="S18" s="147"/>
      <c r="T18" s="147"/>
      <c r="U18" s="147"/>
      <c r="V18" s="147"/>
      <c r="W18" s="147"/>
    </row>
    <row r="19" spans="1:23" ht="12.75" customHeight="1" x14ac:dyDescent="0.15">
      <c r="A19" s="147"/>
      <c r="B19" s="150"/>
      <c r="C19" s="90"/>
      <c r="D19" s="146"/>
      <c r="E19" s="82"/>
      <c r="F19" s="147"/>
      <c r="G19" s="147"/>
      <c r="H19" s="147"/>
      <c r="I19" s="147"/>
      <c r="J19" s="147"/>
      <c r="K19" s="147"/>
      <c r="L19" s="147"/>
      <c r="M19" s="147"/>
      <c r="N19" s="147"/>
      <c r="O19" s="147"/>
      <c r="P19" s="147"/>
      <c r="Q19" s="147"/>
      <c r="R19" s="147"/>
      <c r="S19" s="147"/>
      <c r="T19" s="147"/>
      <c r="U19" s="147"/>
      <c r="V19" s="147"/>
      <c r="W19" s="147"/>
    </row>
    <row r="20" spans="1:23" ht="12.75" customHeight="1" x14ac:dyDescent="0.15">
      <c r="A20" s="147"/>
      <c r="B20" s="150"/>
      <c r="C20" s="90"/>
      <c r="D20" s="146"/>
      <c r="E20" s="82"/>
      <c r="F20" s="147"/>
      <c r="G20" s="147"/>
      <c r="H20" s="147"/>
      <c r="I20" s="147"/>
      <c r="J20" s="147"/>
      <c r="K20" s="147"/>
      <c r="L20" s="147"/>
      <c r="M20" s="147"/>
      <c r="N20" s="147"/>
      <c r="O20" s="147"/>
      <c r="P20" s="147"/>
      <c r="Q20" s="147"/>
      <c r="R20" s="147"/>
      <c r="S20" s="147"/>
      <c r="T20" s="147"/>
      <c r="U20" s="147"/>
      <c r="V20" s="147"/>
      <c r="W20" s="147"/>
    </row>
    <row r="21" spans="1:23" ht="12.75" customHeight="1" x14ac:dyDescent="0.15">
      <c r="A21" s="147"/>
      <c r="B21" s="150"/>
      <c r="C21" s="90"/>
      <c r="D21" s="146"/>
      <c r="E21" s="82"/>
      <c r="F21" s="147"/>
      <c r="G21" s="147"/>
      <c r="H21" s="147"/>
      <c r="I21" s="147"/>
      <c r="J21" s="147"/>
      <c r="K21" s="147"/>
      <c r="L21" s="147"/>
      <c r="M21" s="147"/>
      <c r="N21" s="147"/>
      <c r="O21" s="147"/>
      <c r="P21" s="147"/>
      <c r="Q21" s="147"/>
      <c r="R21" s="147"/>
      <c r="S21" s="147"/>
      <c r="T21" s="147"/>
      <c r="U21" s="147"/>
      <c r="V21" s="147"/>
      <c r="W21" s="147"/>
    </row>
    <row r="22" spans="1:23" ht="12.75" customHeight="1" x14ac:dyDescent="0.15">
      <c r="A22" s="147"/>
      <c r="B22" s="150"/>
      <c r="C22" s="90"/>
      <c r="D22" s="146"/>
      <c r="E22" s="82"/>
      <c r="F22" s="147"/>
      <c r="G22" s="147"/>
      <c r="H22" s="147"/>
      <c r="I22" s="147"/>
      <c r="J22" s="147"/>
      <c r="K22" s="147"/>
      <c r="L22" s="147"/>
      <c r="M22" s="147"/>
      <c r="N22" s="147"/>
      <c r="O22" s="147"/>
      <c r="P22" s="147"/>
      <c r="Q22" s="147"/>
      <c r="R22" s="147"/>
      <c r="S22" s="147"/>
      <c r="T22" s="147"/>
      <c r="U22" s="147"/>
      <c r="V22" s="147"/>
      <c r="W22" s="147"/>
    </row>
    <row r="23" spans="1:23" ht="12.75" customHeight="1" x14ac:dyDescent="0.15">
      <c r="A23" s="147"/>
      <c r="B23" s="150"/>
      <c r="C23" s="90"/>
      <c r="D23" s="146"/>
      <c r="E23" s="82"/>
      <c r="F23" s="147"/>
      <c r="G23" s="147"/>
      <c r="H23" s="147"/>
      <c r="I23" s="147"/>
      <c r="J23" s="147"/>
      <c r="K23" s="147"/>
      <c r="L23" s="147"/>
      <c r="M23" s="147"/>
      <c r="N23" s="147"/>
      <c r="O23" s="147"/>
      <c r="P23" s="147"/>
      <c r="Q23" s="147"/>
      <c r="R23" s="147"/>
      <c r="S23" s="147"/>
      <c r="T23" s="147"/>
      <c r="U23" s="147"/>
      <c r="V23" s="147"/>
      <c r="W23" s="147"/>
    </row>
    <row r="24" spans="1:23" ht="12.75" customHeight="1" x14ac:dyDescent="0.15">
      <c r="A24" s="147"/>
      <c r="B24" s="150"/>
      <c r="C24" s="90"/>
      <c r="D24" s="146"/>
      <c r="E24" s="82"/>
      <c r="F24" s="147"/>
      <c r="G24" s="147"/>
      <c r="H24" s="147"/>
      <c r="I24" s="147"/>
      <c r="J24" s="147"/>
      <c r="K24" s="147"/>
      <c r="L24" s="147"/>
      <c r="M24" s="147"/>
      <c r="N24" s="147"/>
      <c r="O24" s="147"/>
      <c r="P24" s="147"/>
      <c r="Q24" s="147"/>
      <c r="R24" s="147"/>
      <c r="S24" s="147"/>
      <c r="T24" s="147"/>
      <c r="U24" s="147"/>
      <c r="V24" s="147"/>
      <c r="W24" s="147"/>
    </row>
    <row r="25" spans="1:23" ht="12.75" customHeight="1" x14ac:dyDescent="0.15">
      <c r="A25" s="147"/>
      <c r="B25" s="150"/>
      <c r="C25" s="90"/>
      <c r="D25" s="146"/>
      <c r="E25" s="82"/>
      <c r="F25" s="147"/>
      <c r="G25" s="147"/>
      <c r="H25" s="147"/>
      <c r="I25" s="147"/>
      <c r="J25" s="147"/>
      <c r="K25" s="147"/>
      <c r="L25" s="147"/>
      <c r="M25" s="147"/>
      <c r="N25" s="147"/>
      <c r="O25" s="147"/>
      <c r="P25" s="147"/>
      <c r="Q25" s="147"/>
      <c r="R25" s="147"/>
      <c r="S25" s="147"/>
      <c r="T25" s="147"/>
      <c r="U25" s="147"/>
      <c r="V25" s="147"/>
      <c r="W25" s="147"/>
    </row>
    <row r="26" spans="1:23" ht="12.75" customHeight="1" x14ac:dyDescent="0.15">
      <c r="A26" s="147"/>
      <c r="B26" s="150"/>
      <c r="C26" s="90"/>
      <c r="D26" s="146"/>
      <c r="E26" s="82"/>
      <c r="F26" s="147"/>
      <c r="G26" s="147"/>
      <c r="H26" s="147"/>
      <c r="I26" s="147"/>
      <c r="J26" s="147"/>
      <c r="K26" s="147"/>
      <c r="L26" s="147"/>
      <c r="M26" s="147"/>
      <c r="N26" s="147"/>
      <c r="O26" s="147"/>
      <c r="P26" s="147"/>
      <c r="Q26" s="147"/>
      <c r="R26" s="147"/>
      <c r="S26" s="147"/>
      <c r="T26" s="147"/>
      <c r="U26" s="147"/>
      <c r="V26" s="147"/>
      <c r="W26" s="147"/>
    </row>
    <row r="27" spans="1:23" ht="12.75" customHeight="1" x14ac:dyDescent="0.15">
      <c r="A27" s="147"/>
      <c r="B27" s="150"/>
      <c r="C27" s="90"/>
      <c r="D27" s="146"/>
      <c r="E27" s="82"/>
      <c r="F27" s="147"/>
      <c r="G27" s="147"/>
      <c r="H27" s="147"/>
      <c r="I27" s="147"/>
      <c r="J27" s="147"/>
      <c r="K27" s="147"/>
      <c r="L27" s="147"/>
      <c r="M27" s="147"/>
      <c r="N27" s="147"/>
      <c r="O27" s="147"/>
      <c r="P27" s="147"/>
      <c r="Q27" s="147"/>
      <c r="R27" s="147"/>
      <c r="S27" s="147"/>
      <c r="T27" s="147"/>
      <c r="U27" s="147"/>
      <c r="V27" s="147"/>
      <c r="W27" s="147"/>
    </row>
    <row r="28" spans="1:23" ht="12.75" customHeight="1" x14ac:dyDescent="0.15">
      <c r="A28" s="147"/>
      <c r="B28" s="150"/>
      <c r="C28" s="90"/>
      <c r="D28" s="146"/>
      <c r="E28" s="82"/>
      <c r="F28" s="147"/>
      <c r="G28" s="147"/>
      <c r="H28" s="147"/>
      <c r="I28" s="147"/>
      <c r="J28" s="147"/>
      <c r="K28" s="147"/>
      <c r="L28" s="147"/>
      <c r="M28" s="147"/>
      <c r="N28" s="147"/>
      <c r="O28" s="147"/>
      <c r="P28" s="147"/>
      <c r="Q28" s="147"/>
      <c r="R28" s="147"/>
      <c r="S28" s="147"/>
      <c r="T28" s="147"/>
      <c r="U28" s="147"/>
      <c r="V28" s="147"/>
      <c r="W28" s="147"/>
    </row>
    <row r="29" spans="1:23" ht="12.75" customHeight="1" x14ac:dyDescent="0.15">
      <c r="A29" s="147"/>
      <c r="B29" s="150"/>
      <c r="C29" s="90"/>
      <c r="D29" s="146"/>
      <c r="E29" s="82"/>
      <c r="F29" s="147"/>
      <c r="G29" s="147"/>
      <c r="H29" s="147"/>
      <c r="I29" s="147"/>
      <c r="J29" s="147"/>
      <c r="K29" s="147"/>
      <c r="L29" s="147"/>
      <c r="M29" s="147"/>
      <c r="N29" s="147"/>
      <c r="O29" s="147"/>
      <c r="P29" s="147"/>
      <c r="Q29" s="147"/>
      <c r="R29" s="147"/>
      <c r="S29" s="147"/>
      <c r="T29" s="147"/>
      <c r="U29" s="147"/>
      <c r="V29" s="147"/>
      <c r="W29" s="147"/>
    </row>
    <row r="30" spans="1:23" ht="12.75" customHeight="1" x14ac:dyDescent="0.15">
      <c r="A30" s="147"/>
      <c r="B30" s="150"/>
      <c r="C30" s="90"/>
      <c r="D30" s="146"/>
      <c r="E30" s="82"/>
      <c r="F30" s="147"/>
      <c r="G30" s="147"/>
      <c r="H30" s="147"/>
      <c r="I30" s="147"/>
      <c r="J30" s="147"/>
      <c r="K30" s="147"/>
      <c r="L30" s="147"/>
      <c r="M30" s="147"/>
      <c r="N30" s="147"/>
      <c r="O30" s="147"/>
      <c r="P30" s="147"/>
      <c r="Q30" s="147"/>
      <c r="R30" s="147"/>
      <c r="S30" s="147"/>
      <c r="T30" s="147"/>
      <c r="U30" s="147"/>
      <c r="V30" s="147"/>
      <c r="W30" s="147"/>
    </row>
    <row r="31" spans="1:23" ht="12.75" customHeight="1" x14ac:dyDescent="0.15">
      <c r="A31" s="147"/>
      <c r="B31" s="150"/>
      <c r="C31" s="90"/>
      <c r="D31" s="146"/>
      <c r="E31" s="82"/>
      <c r="F31" s="147"/>
      <c r="G31" s="147"/>
      <c r="H31" s="147"/>
      <c r="I31" s="147"/>
      <c r="J31" s="147"/>
      <c r="K31" s="147"/>
      <c r="L31" s="147"/>
      <c r="M31" s="147"/>
      <c r="N31" s="147"/>
      <c r="O31" s="147"/>
      <c r="P31" s="147"/>
      <c r="Q31" s="147"/>
      <c r="R31" s="147"/>
      <c r="S31" s="147"/>
      <c r="T31" s="147"/>
      <c r="U31" s="147"/>
      <c r="V31" s="147"/>
      <c r="W31" s="147"/>
    </row>
    <row r="32" spans="1:23" ht="12.75" customHeight="1" x14ac:dyDescent="0.15">
      <c r="A32" s="147"/>
      <c r="B32" s="150"/>
      <c r="C32" s="90"/>
      <c r="D32" s="146"/>
      <c r="E32" s="82"/>
      <c r="F32" s="147"/>
      <c r="G32" s="147"/>
      <c r="H32" s="147"/>
      <c r="I32" s="147"/>
      <c r="J32" s="147"/>
      <c r="K32" s="147"/>
      <c r="L32" s="147"/>
      <c r="M32" s="147"/>
      <c r="N32" s="147"/>
      <c r="O32" s="147"/>
      <c r="P32" s="147"/>
      <c r="Q32" s="147"/>
      <c r="R32" s="147"/>
      <c r="S32" s="147"/>
      <c r="T32" s="147"/>
      <c r="U32" s="147"/>
      <c r="V32" s="147"/>
      <c r="W32" s="147"/>
    </row>
    <row r="33" spans="1:23" ht="12.75" customHeight="1" x14ac:dyDescent="0.15">
      <c r="A33" s="147"/>
      <c r="B33" s="150"/>
      <c r="C33" s="90"/>
      <c r="D33" s="146"/>
      <c r="E33" s="82"/>
      <c r="F33" s="147"/>
      <c r="G33" s="147"/>
      <c r="H33" s="147"/>
      <c r="I33" s="147"/>
      <c r="J33" s="147"/>
      <c r="K33" s="147"/>
      <c r="L33" s="147"/>
      <c r="M33" s="147"/>
      <c r="N33" s="147"/>
      <c r="O33" s="147"/>
      <c r="P33" s="147"/>
      <c r="Q33" s="147"/>
      <c r="R33" s="147"/>
      <c r="S33" s="147"/>
      <c r="T33" s="147"/>
      <c r="U33" s="147"/>
      <c r="V33" s="147"/>
      <c r="W33" s="147"/>
    </row>
    <row r="34" spans="1:23" ht="12.75" customHeight="1" x14ac:dyDescent="0.15">
      <c r="A34" s="147"/>
      <c r="B34" s="150"/>
      <c r="C34" s="90"/>
      <c r="D34" s="146"/>
      <c r="E34" s="82"/>
      <c r="F34" s="147"/>
      <c r="G34" s="147"/>
      <c r="H34" s="147"/>
      <c r="I34" s="147"/>
      <c r="J34" s="147"/>
      <c r="K34" s="147"/>
      <c r="L34" s="147"/>
      <c r="M34" s="147"/>
      <c r="N34" s="147"/>
      <c r="O34" s="147"/>
      <c r="P34" s="147"/>
      <c r="Q34" s="147"/>
      <c r="R34" s="147"/>
      <c r="S34" s="147"/>
      <c r="T34" s="147"/>
      <c r="U34" s="147"/>
      <c r="V34" s="147"/>
      <c r="W34" s="147"/>
    </row>
    <row r="35" spans="1:23" ht="12.75" customHeight="1" x14ac:dyDescent="0.15">
      <c r="A35" s="147"/>
      <c r="B35" s="150"/>
      <c r="C35" s="90"/>
      <c r="D35" s="146"/>
      <c r="E35" s="82"/>
      <c r="F35" s="147"/>
      <c r="G35" s="147"/>
      <c r="H35" s="147"/>
      <c r="I35" s="147"/>
      <c r="J35" s="147"/>
      <c r="K35" s="147"/>
      <c r="L35" s="147"/>
      <c r="M35" s="147"/>
      <c r="N35" s="147"/>
      <c r="O35" s="147"/>
      <c r="P35" s="147"/>
      <c r="Q35" s="147"/>
      <c r="R35" s="147"/>
      <c r="S35" s="147"/>
      <c r="T35" s="147"/>
      <c r="U35" s="147"/>
      <c r="V35" s="147"/>
      <c r="W35" s="147"/>
    </row>
    <row r="36" spans="1:23" ht="12.75" customHeight="1" x14ac:dyDescent="0.15">
      <c r="A36" s="147"/>
      <c r="B36" s="150"/>
      <c r="C36" s="90"/>
      <c r="D36" s="146"/>
      <c r="E36" s="82"/>
      <c r="F36" s="147"/>
      <c r="G36" s="147"/>
      <c r="H36" s="147"/>
      <c r="I36" s="147"/>
      <c r="J36" s="147"/>
      <c r="K36" s="147"/>
      <c r="L36" s="147"/>
      <c r="M36" s="147"/>
      <c r="N36" s="147"/>
      <c r="O36" s="147"/>
      <c r="P36" s="147"/>
      <c r="Q36" s="147"/>
      <c r="R36" s="147"/>
      <c r="S36" s="147"/>
      <c r="T36" s="147"/>
      <c r="U36" s="147"/>
      <c r="V36" s="147"/>
      <c r="W36" s="147"/>
    </row>
    <row r="37" spans="1:23" ht="12.75" customHeight="1" x14ac:dyDescent="0.15">
      <c r="A37" s="147"/>
      <c r="B37" s="150"/>
      <c r="C37" s="90"/>
      <c r="D37" s="146"/>
      <c r="E37" s="82"/>
      <c r="F37" s="147"/>
      <c r="G37" s="147"/>
      <c r="H37" s="147"/>
      <c r="I37" s="147"/>
      <c r="J37" s="147"/>
      <c r="K37" s="147"/>
      <c r="L37" s="147"/>
      <c r="M37" s="147"/>
      <c r="N37" s="147"/>
      <c r="O37" s="147"/>
      <c r="P37" s="147"/>
      <c r="Q37" s="147"/>
      <c r="R37" s="147"/>
      <c r="S37" s="147"/>
      <c r="T37" s="147"/>
      <c r="U37" s="147"/>
      <c r="V37" s="147"/>
      <c r="W37" s="147"/>
    </row>
    <row r="38" spans="1:23" ht="12.75" customHeight="1" x14ac:dyDescent="0.15">
      <c r="A38" s="147"/>
      <c r="B38" s="150"/>
      <c r="C38" s="90"/>
      <c r="D38" s="146"/>
      <c r="E38" s="82"/>
      <c r="F38" s="147"/>
      <c r="G38" s="147"/>
      <c r="H38" s="147"/>
      <c r="I38" s="147"/>
      <c r="J38" s="147"/>
      <c r="K38" s="147"/>
      <c r="L38" s="147"/>
      <c r="M38" s="147"/>
      <c r="N38" s="147"/>
      <c r="O38" s="147"/>
      <c r="P38" s="147"/>
      <c r="Q38" s="147"/>
      <c r="R38" s="147"/>
      <c r="S38" s="147"/>
      <c r="T38" s="147"/>
      <c r="U38" s="147"/>
      <c r="V38" s="147"/>
      <c r="W38" s="147"/>
    </row>
    <row r="39" spans="1:23" ht="12.75" customHeight="1" x14ac:dyDescent="0.15">
      <c r="A39" s="147"/>
      <c r="B39" s="150"/>
      <c r="C39" s="90"/>
      <c r="D39" s="146"/>
      <c r="E39" s="82"/>
      <c r="F39" s="147"/>
      <c r="G39" s="147"/>
      <c r="H39" s="147"/>
      <c r="I39" s="147"/>
      <c r="J39" s="147"/>
      <c r="K39" s="147"/>
      <c r="L39" s="147"/>
      <c r="M39" s="147"/>
      <c r="N39" s="147"/>
      <c r="O39" s="147"/>
      <c r="P39" s="147"/>
      <c r="Q39" s="147"/>
      <c r="R39" s="147"/>
      <c r="S39" s="147"/>
      <c r="T39" s="147"/>
      <c r="U39" s="147"/>
      <c r="V39" s="147"/>
      <c r="W39" s="147"/>
    </row>
    <row r="40" spans="1:23" ht="12.75" customHeight="1" x14ac:dyDescent="0.15">
      <c r="A40" s="147"/>
      <c r="B40" s="150"/>
      <c r="C40" s="90"/>
      <c r="D40" s="146"/>
      <c r="E40" s="82"/>
      <c r="F40" s="147"/>
      <c r="G40" s="147"/>
      <c r="H40" s="147"/>
      <c r="I40" s="147"/>
      <c r="J40" s="147"/>
      <c r="K40" s="147"/>
      <c r="L40" s="147"/>
      <c r="M40" s="147"/>
      <c r="N40" s="147"/>
      <c r="O40" s="147"/>
      <c r="P40" s="147"/>
      <c r="Q40" s="147"/>
      <c r="R40" s="147"/>
      <c r="S40" s="147"/>
      <c r="T40" s="147"/>
      <c r="U40" s="147"/>
      <c r="V40" s="147"/>
      <c r="W40" s="147"/>
    </row>
    <row r="41" spans="1:23" ht="12.75" customHeight="1" x14ac:dyDescent="0.15">
      <c r="A41" s="147"/>
      <c r="B41" s="150"/>
      <c r="C41" s="90"/>
      <c r="D41" s="146"/>
      <c r="E41" s="82"/>
      <c r="F41" s="147"/>
      <c r="G41" s="147"/>
      <c r="H41" s="147"/>
      <c r="I41" s="147"/>
      <c r="J41" s="147"/>
      <c r="K41" s="147"/>
      <c r="L41" s="147"/>
      <c r="M41" s="147"/>
      <c r="N41" s="147"/>
      <c r="O41" s="147"/>
      <c r="P41" s="147"/>
      <c r="Q41" s="147"/>
      <c r="R41" s="147"/>
      <c r="S41" s="147"/>
      <c r="T41" s="147"/>
      <c r="U41" s="147"/>
      <c r="V41" s="147"/>
      <c r="W41" s="147"/>
    </row>
    <row r="42" spans="1:23" ht="12.75" customHeight="1" x14ac:dyDescent="0.15">
      <c r="A42" s="147"/>
      <c r="B42" s="150"/>
      <c r="C42" s="90"/>
      <c r="D42" s="146"/>
      <c r="E42" s="82"/>
      <c r="F42" s="147"/>
      <c r="G42" s="147"/>
      <c r="H42" s="147"/>
      <c r="I42" s="147"/>
      <c r="J42" s="147"/>
      <c r="K42" s="147"/>
      <c r="L42" s="147"/>
      <c r="M42" s="147"/>
      <c r="N42" s="147"/>
      <c r="O42" s="147"/>
      <c r="P42" s="147"/>
      <c r="Q42" s="147"/>
      <c r="R42" s="147"/>
      <c r="S42" s="147"/>
      <c r="T42" s="147"/>
      <c r="U42" s="147"/>
      <c r="V42" s="147"/>
      <c r="W42" s="147"/>
    </row>
    <row r="43" spans="1:23" ht="12.75" customHeight="1" x14ac:dyDescent="0.15">
      <c r="A43" s="147"/>
      <c r="B43" s="150"/>
      <c r="C43" s="90"/>
      <c r="D43" s="146"/>
      <c r="E43" s="82"/>
      <c r="F43" s="147"/>
      <c r="G43" s="147"/>
      <c r="H43" s="147"/>
      <c r="I43" s="147"/>
      <c r="J43" s="147"/>
      <c r="K43" s="147"/>
      <c r="L43" s="147"/>
      <c r="M43" s="147"/>
      <c r="N43" s="147"/>
      <c r="O43" s="147"/>
      <c r="P43" s="147"/>
      <c r="Q43" s="147"/>
      <c r="R43" s="147"/>
      <c r="S43" s="147"/>
      <c r="T43" s="147"/>
      <c r="U43" s="147"/>
      <c r="V43" s="147"/>
      <c r="W43" s="147"/>
    </row>
    <row r="44" spans="1:23" ht="12.75" customHeight="1" x14ac:dyDescent="0.15">
      <c r="A44" s="147"/>
      <c r="B44" s="150"/>
      <c r="C44" s="90"/>
      <c r="D44" s="146"/>
      <c r="E44" s="82"/>
      <c r="F44" s="147"/>
      <c r="G44" s="147"/>
      <c r="H44" s="147"/>
      <c r="I44" s="147"/>
      <c r="J44" s="147"/>
      <c r="K44" s="147"/>
      <c r="L44" s="147"/>
      <c r="M44" s="147"/>
      <c r="N44" s="147"/>
      <c r="O44" s="147"/>
      <c r="P44" s="147"/>
      <c r="Q44" s="147"/>
      <c r="R44" s="147"/>
      <c r="S44" s="147"/>
      <c r="T44" s="147"/>
      <c r="U44" s="147"/>
      <c r="V44" s="147"/>
      <c r="W44" s="147"/>
    </row>
    <row r="45" spans="1:23" ht="12.75" customHeight="1" x14ac:dyDescent="0.15">
      <c r="A45" s="147"/>
      <c r="B45" s="150"/>
      <c r="C45" s="90"/>
      <c r="D45" s="146"/>
      <c r="E45" s="82"/>
      <c r="F45" s="147"/>
      <c r="G45" s="147"/>
      <c r="H45" s="147"/>
      <c r="I45" s="147"/>
      <c r="J45" s="147"/>
      <c r="K45" s="147"/>
      <c r="L45" s="147"/>
      <c r="M45" s="147"/>
      <c r="N45" s="147"/>
      <c r="O45" s="147"/>
      <c r="P45" s="147"/>
      <c r="Q45" s="147"/>
      <c r="R45" s="147"/>
      <c r="S45" s="147"/>
      <c r="T45" s="147"/>
      <c r="U45" s="147"/>
      <c r="V45" s="147"/>
      <c r="W45" s="147"/>
    </row>
    <row r="46" spans="1:23" ht="12.75" customHeight="1" x14ac:dyDescent="0.15">
      <c r="A46" s="147"/>
      <c r="B46" s="150"/>
      <c r="C46" s="90"/>
      <c r="D46" s="146"/>
      <c r="E46" s="82"/>
      <c r="F46" s="147"/>
      <c r="G46" s="147"/>
      <c r="H46" s="147"/>
      <c r="I46" s="147"/>
      <c r="J46" s="147"/>
      <c r="K46" s="147"/>
      <c r="L46" s="147"/>
      <c r="M46" s="147"/>
      <c r="N46" s="147"/>
      <c r="O46" s="147"/>
      <c r="P46" s="147"/>
      <c r="Q46" s="147"/>
      <c r="R46" s="147"/>
      <c r="S46" s="147"/>
      <c r="T46" s="147"/>
      <c r="U46" s="147"/>
      <c r="V46" s="147"/>
      <c r="W46" s="147"/>
    </row>
    <row r="47" spans="1:23" ht="12.75" customHeight="1" x14ac:dyDescent="0.15">
      <c r="A47" s="147"/>
      <c r="B47" s="150"/>
      <c r="C47" s="90"/>
      <c r="D47" s="146"/>
      <c r="E47" s="82"/>
      <c r="F47" s="147"/>
      <c r="G47" s="147"/>
      <c r="H47" s="147"/>
      <c r="I47" s="147"/>
      <c r="J47" s="147"/>
      <c r="K47" s="147"/>
      <c r="L47" s="147"/>
      <c r="M47" s="147"/>
      <c r="N47" s="147"/>
      <c r="O47" s="147"/>
      <c r="P47" s="147"/>
      <c r="Q47" s="147"/>
      <c r="R47" s="147"/>
      <c r="S47" s="147"/>
      <c r="T47" s="147"/>
      <c r="U47" s="147"/>
      <c r="V47" s="147"/>
      <c r="W47" s="147"/>
    </row>
    <row r="48" spans="1:23" ht="12.75" customHeight="1" x14ac:dyDescent="0.15">
      <c r="A48" s="147"/>
      <c r="B48" s="150"/>
      <c r="C48" s="90"/>
      <c r="D48" s="146"/>
      <c r="E48" s="82"/>
      <c r="F48" s="147"/>
      <c r="G48" s="147"/>
      <c r="H48" s="147"/>
      <c r="I48" s="147"/>
      <c r="J48" s="147"/>
      <c r="K48" s="147"/>
      <c r="L48" s="147"/>
      <c r="M48" s="147"/>
      <c r="N48" s="147"/>
      <c r="O48" s="147"/>
      <c r="P48" s="147"/>
      <c r="Q48" s="147"/>
      <c r="R48" s="147"/>
      <c r="S48" s="147"/>
      <c r="T48" s="147"/>
      <c r="U48" s="147"/>
      <c r="V48" s="147"/>
      <c r="W48" s="147"/>
    </row>
    <row r="49" spans="1:23" ht="12.75" customHeight="1" x14ac:dyDescent="0.15">
      <c r="A49" s="147"/>
      <c r="B49" s="150"/>
      <c r="C49" s="90"/>
      <c r="D49" s="146"/>
      <c r="E49" s="82"/>
      <c r="F49" s="147"/>
      <c r="G49" s="147"/>
      <c r="H49" s="147"/>
      <c r="I49" s="147"/>
      <c r="J49" s="147"/>
      <c r="K49" s="147"/>
      <c r="L49" s="147"/>
      <c r="M49" s="147"/>
      <c r="N49" s="147"/>
      <c r="O49" s="147"/>
      <c r="P49" s="147"/>
      <c r="Q49" s="147"/>
      <c r="R49" s="147"/>
      <c r="S49" s="147"/>
      <c r="T49" s="147"/>
      <c r="U49" s="147"/>
      <c r="V49" s="147"/>
      <c r="W49" s="147"/>
    </row>
    <row r="50" spans="1:23" ht="12.75" customHeight="1" x14ac:dyDescent="0.15">
      <c r="A50" s="147"/>
      <c r="B50" s="150"/>
      <c r="C50" s="90"/>
      <c r="D50" s="146"/>
      <c r="E50" s="82"/>
      <c r="F50" s="147"/>
      <c r="G50" s="147"/>
      <c r="H50" s="147"/>
      <c r="I50" s="147"/>
      <c r="J50" s="147"/>
      <c r="K50" s="147"/>
      <c r="L50" s="147"/>
      <c r="M50" s="147"/>
      <c r="N50" s="147"/>
      <c r="O50" s="147"/>
      <c r="P50" s="147"/>
      <c r="Q50" s="147"/>
      <c r="R50" s="147"/>
      <c r="S50" s="147"/>
      <c r="T50" s="147"/>
      <c r="U50" s="147"/>
      <c r="V50" s="147"/>
      <c r="W50" s="147"/>
    </row>
    <row r="51" spans="1:23" ht="12.75" customHeight="1" x14ac:dyDescent="0.15">
      <c r="A51" s="147"/>
      <c r="B51" s="150"/>
      <c r="C51" s="90"/>
      <c r="D51" s="146"/>
      <c r="E51" s="82"/>
      <c r="F51" s="147"/>
      <c r="G51" s="147"/>
      <c r="H51" s="147"/>
      <c r="I51" s="147"/>
      <c r="J51" s="147"/>
      <c r="K51" s="147"/>
      <c r="L51" s="147"/>
      <c r="M51" s="147"/>
      <c r="N51" s="147"/>
      <c r="O51" s="147"/>
      <c r="P51" s="147"/>
      <c r="Q51" s="147"/>
      <c r="R51" s="147"/>
      <c r="S51" s="147"/>
      <c r="T51" s="147"/>
      <c r="U51" s="147"/>
      <c r="V51" s="147"/>
      <c r="W51" s="147"/>
    </row>
    <row r="52" spans="1:23" ht="12.75" customHeight="1" x14ac:dyDescent="0.15">
      <c r="A52" s="147"/>
      <c r="B52" s="150"/>
      <c r="C52" s="90"/>
      <c r="D52" s="146"/>
      <c r="E52" s="82"/>
      <c r="F52" s="147"/>
      <c r="G52" s="147"/>
      <c r="H52" s="147"/>
      <c r="I52" s="147"/>
      <c r="J52" s="147"/>
      <c r="K52" s="147"/>
      <c r="L52" s="147"/>
      <c r="M52" s="147"/>
      <c r="N52" s="147"/>
      <c r="O52" s="147"/>
      <c r="P52" s="147"/>
      <c r="Q52" s="147"/>
      <c r="R52" s="147"/>
      <c r="S52" s="147"/>
      <c r="T52" s="147"/>
      <c r="U52" s="147"/>
      <c r="V52" s="147"/>
      <c r="W52" s="147"/>
    </row>
    <row r="53" spans="1:23" ht="12.75" customHeight="1" x14ac:dyDescent="0.15">
      <c r="A53" s="147"/>
      <c r="B53" s="150"/>
      <c r="C53" s="90"/>
      <c r="D53" s="146"/>
      <c r="E53" s="82"/>
      <c r="F53" s="147"/>
      <c r="G53" s="147"/>
      <c r="H53" s="147"/>
      <c r="I53" s="147"/>
      <c r="J53" s="147"/>
      <c r="K53" s="147"/>
      <c r="L53" s="147"/>
      <c r="M53" s="147"/>
      <c r="N53" s="147"/>
      <c r="O53" s="147"/>
      <c r="P53" s="147"/>
      <c r="Q53" s="147"/>
      <c r="R53" s="147"/>
      <c r="S53" s="147"/>
      <c r="T53" s="147"/>
      <c r="U53" s="147"/>
      <c r="V53" s="147"/>
      <c r="W53" s="147"/>
    </row>
    <row r="54" spans="1:23" ht="12.75" customHeight="1" x14ac:dyDescent="0.15">
      <c r="A54" s="147"/>
      <c r="B54" s="150"/>
      <c r="C54" s="90"/>
      <c r="D54" s="146"/>
      <c r="E54" s="82"/>
      <c r="F54" s="147"/>
      <c r="G54" s="147"/>
      <c r="H54" s="147"/>
      <c r="I54" s="147"/>
      <c r="J54" s="147"/>
      <c r="K54" s="147"/>
      <c r="L54" s="147"/>
      <c r="M54" s="147"/>
      <c r="N54" s="147"/>
      <c r="O54" s="147"/>
      <c r="P54" s="147"/>
      <c r="Q54" s="147"/>
      <c r="R54" s="147"/>
      <c r="S54" s="147"/>
      <c r="T54" s="147"/>
      <c r="U54" s="147"/>
      <c r="V54" s="147"/>
      <c r="W54" s="147"/>
    </row>
    <row r="55" spans="1:23" ht="12.75" customHeight="1" x14ac:dyDescent="0.15">
      <c r="A55" s="147"/>
      <c r="B55" s="150"/>
      <c r="C55" s="90"/>
      <c r="D55" s="146"/>
      <c r="E55" s="82"/>
      <c r="F55" s="147"/>
      <c r="G55" s="147"/>
      <c r="H55" s="147"/>
      <c r="I55" s="147"/>
      <c r="J55" s="147"/>
      <c r="K55" s="147"/>
      <c r="L55" s="147"/>
      <c r="M55" s="147"/>
      <c r="N55" s="147"/>
      <c r="O55" s="147"/>
      <c r="P55" s="147"/>
      <c r="Q55" s="147"/>
      <c r="R55" s="147"/>
      <c r="S55" s="147"/>
      <c r="T55" s="147"/>
      <c r="U55" s="147"/>
      <c r="V55" s="147"/>
      <c r="W55" s="147"/>
    </row>
    <row r="56" spans="1:23" ht="12.75" customHeight="1" x14ac:dyDescent="0.15">
      <c r="A56" s="147"/>
      <c r="B56" s="150"/>
      <c r="C56" s="90"/>
      <c r="D56" s="146"/>
      <c r="E56" s="82"/>
      <c r="F56" s="147"/>
      <c r="G56" s="147"/>
      <c r="H56" s="147"/>
      <c r="I56" s="147"/>
      <c r="J56" s="147"/>
      <c r="K56" s="147"/>
      <c r="L56" s="147"/>
      <c r="M56" s="147"/>
      <c r="N56" s="147"/>
      <c r="O56" s="147"/>
      <c r="P56" s="147"/>
      <c r="Q56" s="147"/>
      <c r="R56" s="147"/>
      <c r="S56" s="147"/>
      <c r="T56" s="147"/>
      <c r="U56" s="147"/>
      <c r="V56" s="147"/>
      <c r="W56" s="147"/>
    </row>
    <row r="57" spans="1:23" ht="12.75" customHeight="1" x14ac:dyDescent="0.15">
      <c r="A57" s="147"/>
      <c r="B57" s="150"/>
      <c r="C57" s="90"/>
      <c r="D57" s="146"/>
      <c r="E57" s="82"/>
      <c r="F57" s="147"/>
      <c r="G57" s="147"/>
      <c r="H57" s="147"/>
      <c r="I57" s="147"/>
      <c r="J57" s="147"/>
      <c r="K57" s="147"/>
      <c r="L57" s="147"/>
      <c r="M57" s="147"/>
      <c r="N57" s="147"/>
      <c r="O57" s="147"/>
      <c r="P57" s="147"/>
      <c r="Q57" s="147"/>
      <c r="R57" s="147"/>
      <c r="S57" s="147"/>
      <c r="T57" s="147"/>
      <c r="U57" s="147"/>
      <c r="V57" s="147"/>
      <c r="W57" s="147"/>
    </row>
    <row r="58" spans="1:23" ht="12.75" customHeight="1" x14ac:dyDescent="0.15">
      <c r="A58" s="147"/>
      <c r="B58" s="150"/>
      <c r="C58" s="90"/>
      <c r="D58" s="146"/>
      <c r="E58" s="82"/>
      <c r="F58" s="147"/>
      <c r="G58" s="147"/>
      <c r="H58" s="147"/>
      <c r="I58" s="147"/>
      <c r="J58" s="147"/>
      <c r="K58" s="147"/>
      <c r="L58" s="147"/>
      <c r="M58" s="147"/>
      <c r="N58" s="147"/>
      <c r="O58" s="147"/>
      <c r="P58" s="147"/>
      <c r="Q58" s="147"/>
      <c r="R58" s="147"/>
      <c r="S58" s="147"/>
      <c r="T58" s="147"/>
      <c r="U58" s="147"/>
      <c r="V58" s="147"/>
      <c r="W58" s="147"/>
    </row>
    <row r="59" spans="1:23" ht="12.75" customHeight="1" x14ac:dyDescent="0.15">
      <c r="A59" s="147"/>
      <c r="B59" s="150"/>
      <c r="C59" s="90"/>
      <c r="D59" s="146"/>
      <c r="E59" s="82"/>
      <c r="F59" s="147"/>
      <c r="G59" s="147"/>
      <c r="H59" s="147"/>
      <c r="I59" s="147"/>
      <c r="J59" s="147"/>
      <c r="K59" s="147"/>
      <c r="L59" s="147"/>
      <c r="M59" s="147"/>
      <c r="N59" s="147"/>
      <c r="O59" s="147"/>
      <c r="P59" s="147"/>
      <c r="Q59" s="147"/>
      <c r="R59" s="147"/>
      <c r="S59" s="147"/>
      <c r="T59" s="147"/>
      <c r="U59" s="147"/>
      <c r="V59" s="147"/>
      <c r="W59" s="147"/>
    </row>
    <row r="60" spans="1:23" ht="12.75" customHeight="1" x14ac:dyDescent="0.15">
      <c r="A60" s="147"/>
      <c r="B60" s="150"/>
      <c r="C60" s="90"/>
      <c r="D60" s="146"/>
      <c r="E60" s="82"/>
      <c r="F60" s="147"/>
      <c r="G60" s="147"/>
      <c r="H60" s="147"/>
      <c r="I60" s="147"/>
      <c r="J60" s="147"/>
      <c r="K60" s="147"/>
      <c r="L60" s="147"/>
      <c r="M60" s="147"/>
      <c r="N60" s="147"/>
      <c r="O60" s="147"/>
      <c r="P60" s="147"/>
      <c r="Q60" s="147"/>
      <c r="R60" s="147"/>
      <c r="S60" s="147"/>
      <c r="T60" s="147"/>
      <c r="U60" s="147"/>
      <c r="V60" s="147"/>
      <c r="W60" s="147"/>
    </row>
    <row r="61" spans="1:23" ht="12.75" customHeight="1" x14ac:dyDescent="0.15">
      <c r="A61" s="147"/>
      <c r="B61" s="150"/>
      <c r="C61" s="90"/>
      <c r="D61" s="146"/>
      <c r="E61" s="82"/>
      <c r="F61" s="147"/>
      <c r="G61" s="147"/>
      <c r="H61" s="147"/>
      <c r="I61" s="147"/>
      <c r="J61" s="147"/>
      <c r="K61" s="147"/>
      <c r="L61" s="147"/>
      <c r="M61" s="147"/>
      <c r="N61" s="147"/>
      <c r="O61" s="147"/>
      <c r="P61" s="147"/>
      <c r="Q61" s="147"/>
      <c r="R61" s="147"/>
      <c r="S61" s="147"/>
      <c r="T61" s="147"/>
      <c r="U61" s="147"/>
      <c r="V61" s="147"/>
      <c r="W61" s="147"/>
    </row>
    <row r="62" spans="1:23" ht="12.75" customHeight="1" x14ac:dyDescent="0.15">
      <c r="A62" s="147"/>
      <c r="B62" s="150"/>
      <c r="C62" s="90"/>
      <c r="D62" s="146"/>
      <c r="E62" s="82"/>
      <c r="F62" s="147"/>
      <c r="G62" s="147"/>
      <c r="H62" s="147"/>
      <c r="I62" s="147"/>
      <c r="J62" s="147"/>
      <c r="K62" s="147"/>
      <c r="L62" s="147"/>
      <c r="M62" s="147"/>
      <c r="N62" s="147"/>
      <c r="O62" s="147"/>
      <c r="P62" s="147"/>
      <c r="Q62" s="147"/>
      <c r="R62" s="147"/>
      <c r="S62" s="147"/>
      <c r="T62" s="147"/>
      <c r="U62" s="147"/>
      <c r="V62" s="147"/>
      <c r="W62" s="147"/>
    </row>
    <row r="63" spans="1:23" ht="12.75" customHeight="1" x14ac:dyDescent="0.15">
      <c r="A63" s="147"/>
      <c r="B63" s="150"/>
      <c r="C63" s="90"/>
      <c r="D63" s="146"/>
      <c r="E63" s="82"/>
      <c r="F63" s="147"/>
      <c r="G63" s="147"/>
      <c r="H63" s="147"/>
      <c r="I63" s="147"/>
      <c r="J63" s="147"/>
      <c r="K63" s="147"/>
      <c r="L63" s="147"/>
      <c r="M63" s="147"/>
      <c r="N63" s="147"/>
      <c r="O63" s="147"/>
      <c r="P63" s="147"/>
      <c r="Q63" s="147"/>
      <c r="R63" s="147"/>
      <c r="S63" s="147"/>
      <c r="T63" s="147"/>
      <c r="U63" s="147"/>
      <c r="V63" s="147"/>
      <c r="W63" s="147"/>
    </row>
    <row r="64" spans="1:23" ht="12.75" customHeight="1" x14ac:dyDescent="0.15">
      <c r="A64" s="147"/>
      <c r="B64" s="150"/>
      <c r="C64" s="90"/>
      <c r="D64" s="146"/>
      <c r="E64" s="82"/>
      <c r="F64" s="147"/>
      <c r="G64" s="147"/>
      <c r="H64" s="147"/>
      <c r="I64" s="147"/>
      <c r="J64" s="147"/>
      <c r="K64" s="147"/>
      <c r="L64" s="147"/>
      <c r="M64" s="147"/>
      <c r="N64" s="147"/>
      <c r="O64" s="147"/>
      <c r="P64" s="147"/>
      <c r="Q64" s="147"/>
      <c r="R64" s="147"/>
      <c r="S64" s="147"/>
      <c r="T64" s="147"/>
      <c r="U64" s="147"/>
      <c r="V64" s="147"/>
      <c r="W64" s="147"/>
    </row>
    <row r="65" spans="1:23" ht="12.75" customHeight="1" x14ac:dyDescent="0.15">
      <c r="A65" s="147"/>
      <c r="B65" s="150"/>
      <c r="C65" s="90"/>
      <c r="D65" s="146"/>
      <c r="E65" s="82"/>
      <c r="F65" s="147"/>
      <c r="G65" s="147"/>
      <c r="H65" s="147"/>
      <c r="I65" s="147"/>
      <c r="J65" s="147"/>
      <c r="K65" s="147"/>
      <c r="L65" s="147"/>
      <c r="M65" s="147"/>
      <c r="N65" s="147"/>
      <c r="O65" s="147"/>
      <c r="P65" s="147"/>
      <c r="Q65" s="147"/>
      <c r="R65" s="147"/>
      <c r="S65" s="147"/>
      <c r="T65" s="147"/>
      <c r="U65" s="147"/>
      <c r="V65" s="147"/>
      <c r="W65" s="147"/>
    </row>
    <row r="66" spans="1:23" ht="12.75" customHeight="1" x14ac:dyDescent="0.15">
      <c r="A66" s="147"/>
      <c r="B66" s="150"/>
      <c r="C66" s="90"/>
      <c r="D66" s="146"/>
      <c r="E66" s="82"/>
      <c r="F66" s="147"/>
      <c r="G66" s="147"/>
      <c r="H66" s="147"/>
      <c r="I66" s="147"/>
      <c r="J66" s="147"/>
      <c r="K66" s="147"/>
      <c r="L66" s="147"/>
      <c r="M66" s="147"/>
      <c r="N66" s="147"/>
      <c r="O66" s="147"/>
      <c r="P66" s="147"/>
      <c r="Q66" s="147"/>
      <c r="R66" s="147"/>
      <c r="S66" s="147"/>
      <c r="T66" s="147"/>
      <c r="U66" s="147"/>
      <c r="V66" s="147"/>
      <c r="W66" s="147"/>
    </row>
    <row r="67" spans="1:23" ht="12.75" customHeight="1" x14ac:dyDescent="0.15">
      <c r="A67" s="147"/>
      <c r="B67" s="150"/>
      <c r="C67" s="90"/>
      <c r="D67" s="146"/>
      <c r="E67" s="82"/>
      <c r="F67" s="147"/>
      <c r="G67" s="147"/>
      <c r="H67" s="147"/>
      <c r="I67" s="147"/>
      <c r="J67" s="147"/>
      <c r="K67" s="147"/>
      <c r="L67" s="147"/>
      <c r="M67" s="147"/>
      <c r="N67" s="147"/>
      <c r="O67" s="147"/>
      <c r="P67" s="147"/>
      <c r="Q67" s="147"/>
      <c r="R67" s="147"/>
      <c r="S67" s="147"/>
      <c r="T67" s="147"/>
      <c r="U67" s="147"/>
      <c r="V67" s="147"/>
      <c r="W67" s="147"/>
    </row>
    <row r="68" spans="1:23" ht="12.75" customHeight="1" x14ac:dyDescent="0.15">
      <c r="A68" s="147"/>
      <c r="B68" s="150"/>
      <c r="C68" s="90"/>
      <c r="D68" s="146"/>
      <c r="E68" s="82"/>
      <c r="F68" s="147"/>
      <c r="G68" s="147"/>
      <c r="H68" s="147"/>
      <c r="I68" s="147"/>
      <c r="J68" s="147"/>
      <c r="K68" s="147"/>
      <c r="L68" s="147"/>
      <c r="M68" s="147"/>
      <c r="N68" s="147"/>
      <c r="O68" s="147"/>
      <c r="P68" s="147"/>
      <c r="Q68" s="147"/>
      <c r="R68" s="147"/>
      <c r="S68" s="147"/>
      <c r="T68" s="147"/>
      <c r="U68" s="147"/>
      <c r="V68" s="147"/>
      <c r="W68" s="147"/>
    </row>
    <row r="69" spans="1:23" ht="12.75" customHeight="1" x14ac:dyDescent="0.15">
      <c r="A69" s="147"/>
      <c r="B69" s="150"/>
      <c r="C69" s="90"/>
      <c r="D69" s="146"/>
      <c r="E69" s="82"/>
      <c r="F69" s="147"/>
      <c r="G69" s="147"/>
      <c r="H69" s="147"/>
      <c r="I69" s="147"/>
      <c r="J69" s="147"/>
      <c r="K69" s="147"/>
      <c r="L69" s="147"/>
      <c r="M69" s="147"/>
      <c r="N69" s="147"/>
      <c r="O69" s="147"/>
      <c r="P69" s="147"/>
      <c r="Q69" s="147"/>
      <c r="R69" s="147"/>
      <c r="S69" s="147"/>
      <c r="T69" s="147"/>
      <c r="U69" s="147"/>
      <c r="V69" s="147"/>
      <c r="W69" s="147"/>
    </row>
    <row r="70" spans="1:23" ht="12.75" customHeight="1" x14ac:dyDescent="0.15">
      <c r="A70" s="147"/>
      <c r="B70" s="150"/>
      <c r="C70" s="90"/>
      <c r="D70" s="146"/>
      <c r="E70" s="82"/>
      <c r="F70" s="147"/>
      <c r="G70" s="147"/>
      <c r="H70" s="147"/>
      <c r="I70" s="147"/>
      <c r="J70" s="147"/>
      <c r="K70" s="147"/>
      <c r="L70" s="147"/>
      <c r="M70" s="147"/>
      <c r="N70" s="147"/>
      <c r="O70" s="147"/>
      <c r="P70" s="147"/>
      <c r="Q70" s="147"/>
      <c r="R70" s="147"/>
      <c r="S70" s="147"/>
      <c r="T70" s="147"/>
      <c r="U70" s="147"/>
      <c r="V70" s="147"/>
      <c r="W70" s="147"/>
    </row>
    <row r="71" spans="1:23" ht="12.75" customHeight="1" x14ac:dyDescent="0.15">
      <c r="A71" s="147"/>
      <c r="B71" s="150"/>
      <c r="C71" s="90"/>
      <c r="D71" s="146"/>
      <c r="E71" s="82"/>
      <c r="F71" s="147"/>
      <c r="G71" s="147"/>
      <c r="H71" s="147"/>
      <c r="I71" s="147"/>
      <c r="J71" s="147"/>
      <c r="K71" s="147"/>
      <c r="L71" s="147"/>
      <c r="M71" s="147"/>
      <c r="N71" s="147"/>
      <c r="O71" s="147"/>
      <c r="P71" s="147"/>
      <c r="Q71" s="147"/>
      <c r="R71" s="147"/>
      <c r="S71" s="147"/>
      <c r="T71" s="147"/>
      <c r="U71" s="147"/>
      <c r="V71" s="147"/>
      <c r="W71" s="147"/>
    </row>
    <row r="72" spans="1:23" ht="12.75" customHeight="1" x14ac:dyDescent="0.15">
      <c r="A72" s="147"/>
      <c r="B72" s="150"/>
      <c r="C72" s="90"/>
      <c r="D72" s="146"/>
      <c r="E72" s="82"/>
      <c r="F72" s="147"/>
      <c r="G72" s="147"/>
      <c r="H72" s="147"/>
      <c r="I72" s="147"/>
      <c r="J72" s="147"/>
      <c r="K72" s="147"/>
      <c r="L72" s="147"/>
      <c r="M72" s="147"/>
      <c r="N72" s="147"/>
      <c r="O72" s="147"/>
      <c r="P72" s="147"/>
      <c r="Q72" s="147"/>
      <c r="R72" s="147"/>
      <c r="S72" s="147"/>
      <c r="T72" s="147"/>
      <c r="U72" s="147"/>
      <c r="V72" s="147"/>
      <c r="W72" s="147"/>
    </row>
    <row r="73" spans="1:23" ht="12.75" customHeight="1" x14ac:dyDescent="0.15">
      <c r="A73" s="147"/>
      <c r="B73" s="150"/>
      <c r="C73" s="90"/>
      <c r="D73" s="146"/>
      <c r="E73" s="82"/>
      <c r="F73" s="147"/>
      <c r="G73" s="147"/>
      <c r="H73" s="147"/>
      <c r="I73" s="147"/>
      <c r="J73" s="147"/>
      <c r="K73" s="147"/>
      <c r="L73" s="147"/>
      <c r="M73" s="147"/>
      <c r="N73" s="147"/>
      <c r="O73" s="147"/>
      <c r="P73" s="147"/>
      <c r="Q73" s="147"/>
      <c r="R73" s="147"/>
      <c r="S73" s="147"/>
      <c r="T73" s="147"/>
      <c r="U73" s="147"/>
      <c r="V73" s="147"/>
      <c r="W73" s="147"/>
    </row>
    <row r="74" spans="1:23" ht="12.75" customHeight="1" x14ac:dyDescent="0.15">
      <c r="A74" s="147"/>
      <c r="B74" s="150"/>
      <c r="C74" s="90"/>
      <c r="D74" s="146"/>
      <c r="E74" s="82"/>
      <c r="F74" s="147"/>
      <c r="G74" s="147"/>
      <c r="H74" s="147"/>
      <c r="I74" s="147"/>
      <c r="J74" s="147"/>
      <c r="K74" s="147"/>
      <c r="L74" s="147"/>
      <c r="M74" s="147"/>
      <c r="N74" s="147"/>
      <c r="O74" s="147"/>
      <c r="P74" s="147"/>
      <c r="Q74" s="147"/>
      <c r="R74" s="147"/>
      <c r="S74" s="147"/>
      <c r="T74" s="147"/>
      <c r="U74" s="147"/>
      <c r="V74" s="147"/>
      <c r="W74" s="147"/>
    </row>
    <row r="75" spans="1:23" ht="12.75" customHeight="1" x14ac:dyDescent="0.15">
      <c r="A75" s="147"/>
      <c r="B75" s="150"/>
      <c r="C75" s="90"/>
      <c r="D75" s="146"/>
      <c r="E75" s="82"/>
      <c r="F75" s="147"/>
      <c r="G75" s="147"/>
      <c r="H75" s="147"/>
      <c r="I75" s="147"/>
      <c r="J75" s="147"/>
      <c r="K75" s="147"/>
      <c r="L75" s="147"/>
      <c r="M75" s="147"/>
      <c r="N75" s="147"/>
      <c r="O75" s="147"/>
      <c r="P75" s="147"/>
      <c r="Q75" s="147"/>
      <c r="R75" s="147"/>
      <c r="S75" s="147"/>
      <c r="T75" s="147"/>
      <c r="U75" s="147"/>
      <c r="V75" s="147"/>
      <c r="W75" s="147"/>
    </row>
    <row r="76" spans="1:23" ht="12.75" customHeight="1" x14ac:dyDescent="0.15">
      <c r="A76" s="147"/>
      <c r="B76" s="150"/>
      <c r="C76" s="90"/>
      <c r="D76" s="146"/>
      <c r="E76" s="82"/>
      <c r="F76" s="147"/>
      <c r="G76" s="147"/>
      <c r="H76" s="147"/>
      <c r="I76" s="147"/>
      <c r="J76" s="147"/>
      <c r="K76" s="147"/>
      <c r="L76" s="147"/>
      <c r="M76" s="147"/>
      <c r="N76" s="147"/>
      <c r="O76" s="147"/>
      <c r="P76" s="147"/>
      <c r="Q76" s="147"/>
      <c r="R76" s="147"/>
      <c r="S76" s="147"/>
      <c r="T76" s="147"/>
      <c r="U76" s="147"/>
      <c r="V76" s="147"/>
      <c r="W76" s="147"/>
    </row>
    <row r="77" spans="1:23" ht="12.75" customHeight="1" x14ac:dyDescent="0.15">
      <c r="A77" s="147"/>
      <c r="B77" s="150"/>
      <c r="C77" s="90"/>
      <c r="D77" s="146"/>
      <c r="E77" s="82"/>
      <c r="F77" s="147"/>
      <c r="G77" s="147"/>
      <c r="H77" s="147"/>
      <c r="I77" s="147"/>
      <c r="J77" s="147"/>
      <c r="K77" s="147"/>
      <c r="L77" s="147"/>
      <c r="M77" s="147"/>
      <c r="N77" s="147"/>
      <c r="O77" s="147"/>
      <c r="P77" s="147"/>
      <c r="Q77" s="147"/>
      <c r="R77" s="147"/>
      <c r="S77" s="147"/>
      <c r="T77" s="147"/>
      <c r="U77" s="147"/>
      <c r="V77" s="147"/>
      <c r="W77" s="147"/>
    </row>
    <row r="78" spans="1:23" ht="12.75" customHeight="1" x14ac:dyDescent="0.15">
      <c r="A78" s="147"/>
      <c r="B78" s="150"/>
      <c r="C78" s="90"/>
      <c r="D78" s="146"/>
      <c r="E78" s="82"/>
      <c r="F78" s="147"/>
      <c r="G78" s="147"/>
      <c r="H78" s="147"/>
      <c r="I78" s="147"/>
      <c r="J78" s="147"/>
      <c r="K78" s="147"/>
      <c r="L78" s="147"/>
      <c r="M78" s="147"/>
      <c r="N78" s="147"/>
      <c r="O78" s="147"/>
      <c r="P78" s="147"/>
      <c r="Q78" s="147"/>
      <c r="R78" s="147"/>
      <c r="S78" s="147"/>
      <c r="T78" s="147"/>
      <c r="U78" s="147"/>
      <c r="V78" s="147"/>
      <c r="W78" s="147"/>
    </row>
    <row r="79" spans="1:23" ht="12.75" customHeight="1" x14ac:dyDescent="0.15">
      <c r="A79" s="147"/>
      <c r="B79" s="150"/>
      <c r="C79" s="90"/>
      <c r="D79" s="146"/>
      <c r="E79" s="82"/>
      <c r="F79" s="147"/>
      <c r="G79" s="147"/>
      <c r="H79" s="147"/>
      <c r="I79" s="147"/>
      <c r="J79" s="147"/>
      <c r="K79" s="147"/>
      <c r="L79" s="147"/>
      <c r="M79" s="147"/>
      <c r="N79" s="147"/>
      <c r="O79" s="147"/>
      <c r="P79" s="147"/>
      <c r="Q79" s="147"/>
      <c r="R79" s="147"/>
      <c r="S79" s="147"/>
      <c r="T79" s="147"/>
      <c r="U79" s="147"/>
      <c r="V79" s="147"/>
      <c r="W79" s="147"/>
    </row>
    <row r="80" spans="1:23" ht="12.75" customHeight="1" x14ac:dyDescent="0.15">
      <c r="A80" s="147"/>
      <c r="B80" s="150"/>
      <c r="C80" s="90"/>
      <c r="D80" s="146"/>
      <c r="E80" s="82"/>
      <c r="F80" s="147"/>
      <c r="G80" s="147"/>
      <c r="H80" s="147"/>
      <c r="I80" s="147"/>
      <c r="J80" s="147"/>
      <c r="K80" s="147"/>
      <c r="L80" s="147"/>
      <c r="M80" s="147"/>
      <c r="N80" s="147"/>
      <c r="O80" s="147"/>
      <c r="P80" s="147"/>
      <c r="Q80" s="147"/>
      <c r="R80" s="147"/>
      <c r="S80" s="147"/>
      <c r="T80" s="147"/>
      <c r="U80" s="147"/>
      <c r="V80" s="147"/>
      <c r="W80" s="147"/>
    </row>
    <row r="81" spans="1:23" ht="12.75" customHeight="1" x14ac:dyDescent="0.15">
      <c r="A81" s="147"/>
      <c r="B81" s="150"/>
      <c r="C81" s="90"/>
      <c r="D81" s="146"/>
      <c r="E81" s="82"/>
      <c r="F81" s="147"/>
      <c r="G81" s="147"/>
      <c r="H81" s="147"/>
      <c r="I81" s="147"/>
      <c r="J81" s="147"/>
      <c r="K81" s="147"/>
      <c r="L81" s="147"/>
      <c r="M81" s="147"/>
      <c r="N81" s="147"/>
      <c r="O81" s="147"/>
      <c r="P81" s="147"/>
      <c r="Q81" s="147"/>
      <c r="R81" s="147"/>
      <c r="S81" s="147"/>
      <c r="T81" s="147"/>
      <c r="U81" s="147"/>
      <c r="V81" s="147"/>
      <c r="W81" s="147"/>
    </row>
    <row r="82" spans="1:23" ht="12.75" customHeight="1" x14ac:dyDescent="0.15">
      <c r="A82" s="147"/>
      <c r="B82" s="150"/>
      <c r="C82" s="90"/>
      <c r="D82" s="146"/>
      <c r="E82" s="82"/>
      <c r="F82" s="147"/>
      <c r="G82" s="147"/>
      <c r="H82" s="147"/>
      <c r="I82" s="147"/>
      <c r="J82" s="147"/>
      <c r="K82" s="147"/>
      <c r="L82" s="147"/>
      <c r="M82" s="147"/>
      <c r="N82" s="147"/>
      <c r="O82" s="147"/>
      <c r="P82" s="147"/>
      <c r="Q82" s="147"/>
      <c r="R82" s="147"/>
      <c r="S82" s="147"/>
      <c r="T82" s="147"/>
      <c r="U82" s="147"/>
      <c r="V82" s="147"/>
      <c r="W82" s="147"/>
    </row>
    <row r="83" spans="1:23" ht="12.75" customHeight="1" x14ac:dyDescent="0.15">
      <c r="A83" s="147"/>
      <c r="B83" s="150"/>
      <c r="C83" s="90"/>
      <c r="D83" s="146"/>
      <c r="E83" s="82"/>
      <c r="F83" s="147"/>
      <c r="G83" s="147"/>
      <c r="H83" s="147"/>
      <c r="I83" s="147"/>
      <c r="J83" s="147"/>
      <c r="K83" s="147"/>
      <c r="L83" s="147"/>
      <c r="M83" s="147"/>
      <c r="N83" s="147"/>
      <c r="O83" s="147"/>
      <c r="P83" s="147"/>
      <c r="Q83" s="147"/>
      <c r="R83" s="147"/>
      <c r="S83" s="147"/>
      <c r="T83" s="147"/>
      <c r="U83" s="147"/>
      <c r="V83" s="147"/>
      <c r="W83" s="147"/>
    </row>
    <row r="84" spans="1:23" ht="12.75" customHeight="1" x14ac:dyDescent="0.15">
      <c r="A84" s="147"/>
      <c r="B84" s="150"/>
      <c r="C84" s="90"/>
      <c r="D84" s="146"/>
      <c r="E84" s="82"/>
      <c r="F84" s="147"/>
      <c r="G84" s="147"/>
      <c r="H84" s="147"/>
      <c r="I84" s="147"/>
      <c r="J84" s="147"/>
      <c r="K84" s="147"/>
      <c r="L84" s="147"/>
      <c r="M84" s="147"/>
      <c r="N84" s="147"/>
      <c r="O84" s="147"/>
      <c r="P84" s="147"/>
      <c r="Q84" s="147"/>
      <c r="R84" s="147"/>
      <c r="S84" s="147"/>
      <c r="T84" s="147"/>
      <c r="U84" s="147"/>
      <c r="V84" s="147"/>
      <c r="W84" s="147"/>
    </row>
    <row r="85" spans="1:23" ht="12.75" customHeight="1" x14ac:dyDescent="0.15">
      <c r="A85" s="147"/>
      <c r="B85" s="150"/>
      <c r="C85" s="90"/>
      <c r="D85" s="146"/>
      <c r="E85" s="82"/>
      <c r="F85" s="147"/>
      <c r="G85" s="147"/>
      <c r="H85" s="147"/>
      <c r="I85" s="147"/>
      <c r="J85" s="147"/>
      <c r="K85" s="147"/>
      <c r="L85" s="147"/>
      <c r="M85" s="147"/>
      <c r="N85" s="147"/>
      <c r="O85" s="147"/>
      <c r="P85" s="147"/>
      <c r="Q85" s="147"/>
      <c r="R85" s="147"/>
      <c r="S85" s="147"/>
      <c r="T85" s="147"/>
      <c r="U85" s="147"/>
      <c r="V85" s="147"/>
      <c r="W85" s="147"/>
    </row>
    <row r="86" spans="1:23" ht="12.75" customHeight="1" x14ac:dyDescent="0.15">
      <c r="A86" s="147"/>
      <c r="B86" s="150"/>
      <c r="C86" s="90"/>
      <c r="D86" s="146"/>
      <c r="E86" s="82"/>
      <c r="F86" s="147"/>
      <c r="G86" s="147"/>
      <c r="H86" s="147"/>
      <c r="I86" s="147"/>
      <c r="J86" s="147"/>
      <c r="K86" s="147"/>
      <c r="L86" s="147"/>
      <c r="M86" s="147"/>
      <c r="N86" s="147"/>
      <c r="O86" s="147"/>
      <c r="P86" s="147"/>
      <c r="Q86" s="147"/>
      <c r="R86" s="147"/>
      <c r="S86" s="147"/>
      <c r="T86" s="147"/>
      <c r="U86" s="147"/>
      <c r="V86" s="147"/>
      <c r="W86" s="147"/>
    </row>
    <row r="87" spans="1:23" ht="12.75" customHeight="1" x14ac:dyDescent="0.15">
      <c r="A87" s="147"/>
      <c r="B87" s="150"/>
      <c r="C87" s="90"/>
      <c r="D87" s="146"/>
      <c r="E87" s="82"/>
      <c r="F87" s="147"/>
      <c r="G87" s="147"/>
      <c r="H87" s="147"/>
      <c r="I87" s="147"/>
      <c r="J87" s="147"/>
      <c r="K87" s="147"/>
      <c r="L87" s="147"/>
      <c r="M87" s="147"/>
      <c r="N87" s="147"/>
      <c r="O87" s="147"/>
      <c r="P87" s="147"/>
      <c r="Q87" s="147"/>
      <c r="R87" s="147"/>
      <c r="S87" s="147"/>
      <c r="T87" s="147"/>
      <c r="U87" s="147"/>
      <c r="V87" s="147"/>
      <c r="W87" s="147"/>
    </row>
    <row r="88" spans="1:23" ht="12.75" customHeight="1" x14ac:dyDescent="0.15">
      <c r="A88" s="147"/>
      <c r="B88" s="150"/>
      <c r="C88" s="90"/>
      <c r="D88" s="146"/>
      <c r="E88" s="82"/>
      <c r="F88" s="147"/>
      <c r="G88" s="147"/>
      <c r="H88" s="147"/>
      <c r="I88" s="147"/>
      <c r="J88" s="147"/>
      <c r="K88" s="147"/>
      <c r="L88" s="147"/>
      <c r="M88" s="147"/>
      <c r="N88" s="147"/>
      <c r="O88" s="147"/>
      <c r="P88" s="147"/>
      <c r="Q88" s="147"/>
      <c r="R88" s="147"/>
      <c r="S88" s="147"/>
      <c r="T88" s="147"/>
      <c r="U88" s="147"/>
      <c r="V88" s="147"/>
      <c r="W88" s="147"/>
    </row>
    <row r="89" spans="1:23" ht="12.75" customHeight="1" x14ac:dyDescent="0.15">
      <c r="A89" s="147"/>
      <c r="B89" s="150"/>
      <c r="C89" s="90"/>
      <c r="D89" s="146"/>
      <c r="E89" s="82"/>
      <c r="F89" s="147"/>
      <c r="G89" s="147"/>
      <c r="H89" s="147"/>
      <c r="I89" s="147"/>
      <c r="J89" s="147"/>
      <c r="K89" s="147"/>
      <c r="L89" s="147"/>
      <c r="M89" s="147"/>
      <c r="N89" s="147"/>
      <c r="O89" s="147"/>
      <c r="P89" s="147"/>
      <c r="Q89" s="147"/>
      <c r="R89" s="147"/>
      <c r="S89" s="147"/>
      <c r="T89" s="147"/>
      <c r="U89" s="147"/>
      <c r="V89" s="147"/>
      <c r="W89" s="147"/>
    </row>
    <row r="90" spans="1:23" ht="12.75" customHeight="1" x14ac:dyDescent="0.15">
      <c r="A90" s="147"/>
      <c r="B90" s="150"/>
      <c r="C90" s="90"/>
      <c r="D90" s="146"/>
      <c r="E90" s="82"/>
      <c r="F90" s="147"/>
      <c r="G90" s="147"/>
      <c r="H90" s="147"/>
      <c r="I90" s="147"/>
      <c r="J90" s="147"/>
      <c r="K90" s="147"/>
      <c r="L90" s="147"/>
      <c r="M90" s="147"/>
      <c r="N90" s="147"/>
      <c r="O90" s="147"/>
      <c r="P90" s="147"/>
      <c r="Q90" s="147"/>
      <c r="R90" s="147"/>
      <c r="S90" s="147"/>
      <c r="T90" s="147"/>
      <c r="U90" s="147"/>
      <c r="V90" s="147"/>
      <c r="W90" s="147"/>
    </row>
    <row r="91" spans="1:23" ht="12.75" customHeight="1" x14ac:dyDescent="0.15">
      <c r="A91" s="147"/>
      <c r="B91" s="150"/>
      <c r="C91" s="90"/>
      <c r="D91" s="146"/>
      <c r="E91" s="82"/>
      <c r="F91" s="147"/>
      <c r="G91" s="147"/>
      <c r="H91" s="147"/>
      <c r="I91" s="147"/>
      <c r="J91" s="147"/>
      <c r="K91" s="147"/>
      <c r="L91" s="147"/>
      <c r="M91" s="147"/>
      <c r="N91" s="147"/>
      <c r="O91" s="147"/>
      <c r="P91" s="147"/>
      <c r="Q91" s="147"/>
      <c r="R91" s="147"/>
      <c r="S91" s="147"/>
      <c r="T91" s="147"/>
      <c r="U91" s="147"/>
      <c r="V91" s="147"/>
      <c r="W91" s="147"/>
    </row>
    <row r="92" spans="1:23" ht="12.75" customHeight="1" x14ac:dyDescent="0.15">
      <c r="A92" s="147"/>
      <c r="B92" s="150"/>
      <c r="C92" s="90"/>
      <c r="D92" s="146"/>
      <c r="E92" s="82"/>
      <c r="F92" s="147"/>
      <c r="G92" s="147"/>
      <c r="H92" s="147"/>
      <c r="I92" s="147"/>
      <c r="J92" s="147"/>
      <c r="K92" s="147"/>
      <c r="L92" s="147"/>
      <c r="M92" s="147"/>
      <c r="N92" s="147"/>
      <c r="O92" s="147"/>
      <c r="P92" s="147"/>
      <c r="Q92" s="147"/>
      <c r="R92" s="147"/>
      <c r="S92" s="147"/>
      <c r="T92" s="147"/>
      <c r="U92" s="147"/>
      <c r="V92" s="147"/>
      <c r="W92" s="147"/>
    </row>
    <row r="93" spans="1:23" ht="12.75" customHeight="1" x14ac:dyDescent="0.15">
      <c r="A93" s="147"/>
      <c r="B93" s="150"/>
      <c r="C93" s="90"/>
      <c r="D93" s="146"/>
      <c r="E93" s="82"/>
      <c r="F93" s="147"/>
      <c r="G93" s="147"/>
      <c r="H93" s="147"/>
      <c r="I93" s="147"/>
      <c r="J93" s="147"/>
      <c r="K93" s="147"/>
      <c r="L93" s="147"/>
      <c r="M93" s="147"/>
      <c r="N93" s="147"/>
      <c r="O93" s="147"/>
      <c r="P93" s="147"/>
      <c r="Q93" s="147"/>
      <c r="R93" s="147"/>
      <c r="S93" s="147"/>
      <c r="T93" s="147"/>
      <c r="U93" s="147"/>
      <c r="V93" s="147"/>
      <c r="W93" s="147"/>
    </row>
    <row r="94" spans="1:23" ht="12.75" customHeight="1" x14ac:dyDescent="0.15">
      <c r="A94" s="147"/>
      <c r="B94" s="150"/>
      <c r="C94" s="90"/>
      <c r="D94" s="146"/>
      <c r="E94" s="82"/>
      <c r="F94" s="147"/>
      <c r="G94" s="147"/>
      <c r="H94" s="147"/>
      <c r="I94" s="147"/>
      <c r="J94" s="147"/>
      <c r="K94" s="147"/>
      <c r="L94" s="147"/>
      <c r="M94" s="147"/>
      <c r="N94" s="147"/>
      <c r="O94" s="147"/>
      <c r="P94" s="147"/>
      <c r="Q94" s="147"/>
      <c r="R94" s="147"/>
      <c r="S94" s="147"/>
      <c r="T94" s="147"/>
      <c r="U94" s="147"/>
      <c r="V94" s="147"/>
      <c r="W94" s="147"/>
    </row>
    <row r="95" spans="1:23" ht="12.75" customHeight="1" x14ac:dyDescent="0.15">
      <c r="A95" s="147"/>
      <c r="B95" s="150"/>
      <c r="C95" s="90"/>
      <c r="D95" s="146"/>
      <c r="E95" s="82"/>
      <c r="F95" s="147"/>
      <c r="G95" s="147"/>
      <c r="H95" s="147"/>
      <c r="I95" s="147"/>
      <c r="J95" s="147"/>
      <c r="K95" s="147"/>
      <c r="L95" s="147"/>
      <c r="M95" s="147"/>
      <c r="N95" s="147"/>
      <c r="O95" s="147"/>
      <c r="P95" s="147"/>
      <c r="Q95" s="147"/>
      <c r="R95" s="147"/>
      <c r="S95" s="147"/>
      <c r="T95" s="147"/>
      <c r="U95" s="147"/>
      <c r="V95" s="147"/>
      <c r="W95" s="147"/>
    </row>
    <row r="96" spans="1:23" ht="12.75" customHeight="1" x14ac:dyDescent="0.15">
      <c r="A96" s="147"/>
      <c r="B96" s="150"/>
      <c r="C96" s="90"/>
      <c r="D96" s="146"/>
      <c r="E96" s="82"/>
      <c r="F96" s="147"/>
      <c r="G96" s="147"/>
      <c r="H96" s="147"/>
      <c r="I96" s="147"/>
      <c r="J96" s="147"/>
      <c r="K96" s="147"/>
      <c r="L96" s="147"/>
      <c r="M96" s="147"/>
      <c r="N96" s="147"/>
      <c r="O96" s="147"/>
      <c r="P96" s="147"/>
      <c r="Q96" s="147"/>
      <c r="R96" s="147"/>
      <c r="S96" s="147"/>
      <c r="T96" s="147"/>
      <c r="U96" s="147"/>
      <c r="V96" s="147"/>
      <c r="W96" s="147"/>
    </row>
    <row r="97" spans="1:23" ht="12.75" customHeight="1" x14ac:dyDescent="0.15">
      <c r="A97" s="147"/>
      <c r="B97" s="150"/>
      <c r="C97" s="90"/>
      <c r="D97" s="146"/>
      <c r="E97" s="82"/>
      <c r="F97" s="147"/>
      <c r="G97" s="147"/>
      <c r="H97" s="147"/>
      <c r="I97" s="147"/>
      <c r="J97" s="147"/>
      <c r="K97" s="147"/>
      <c r="L97" s="147"/>
      <c r="M97" s="147"/>
      <c r="N97" s="147"/>
      <c r="O97" s="147"/>
      <c r="P97" s="147"/>
      <c r="Q97" s="147"/>
      <c r="R97" s="147"/>
      <c r="S97" s="147"/>
      <c r="T97" s="147"/>
      <c r="U97" s="147"/>
      <c r="V97" s="147"/>
      <c r="W97" s="147"/>
    </row>
    <row r="98" spans="1:23" ht="12.75" customHeight="1" x14ac:dyDescent="0.15">
      <c r="A98" s="147"/>
      <c r="B98" s="150"/>
      <c r="C98" s="90"/>
      <c r="D98" s="146"/>
      <c r="E98" s="82"/>
      <c r="F98" s="147"/>
      <c r="G98" s="147"/>
      <c r="H98" s="147"/>
      <c r="I98" s="147"/>
      <c r="J98" s="147"/>
      <c r="K98" s="147"/>
      <c r="L98" s="147"/>
      <c r="M98" s="147"/>
      <c r="N98" s="147"/>
      <c r="O98" s="147"/>
      <c r="P98" s="147"/>
      <c r="Q98" s="147"/>
      <c r="R98" s="147"/>
      <c r="S98" s="147"/>
      <c r="T98" s="147"/>
      <c r="U98" s="147"/>
      <c r="V98" s="147"/>
      <c r="W98" s="147"/>
    </row>
    <row r="99" spans="1:23" ht="12.75" customHeight="1" x14ac:dyDescent="0.15">
      <c r="A99" s="147"/>
      <c r="B99" s="150"/>
      <c r="C99" s="90"/>
      <c r="D99" s="146"/>
      <c r="E99" s="82"/>
      <c r="F99" s="147"/>
      <c r="G99" s="147"/>
      <c r="H99" s="147"/>
      <c r="I99" s="147"/>
      <c r="J99" s="147"/>
      <c r="K99" s="147"/>
      <c r="L99" s="147"/>
      <c r="M99" s="147"/>
      <c r="N99" s="147"/>
      <c r="O99" s="147"/>
      <c r="P99" s="147"/>
      <c r="Q99" s="147"/>
      <c r="R99" s="147"/>
      <c r="S99" s="147"/>
      <c r="T99" s="147"/>
      <c r="U99" s="147"/>
      <c r="V99" s="147"/>
      <c r="W99" s="147"/>
    </row>
    <row r="100" spans="1:23" ht="12.75" customHeight="1" x14ac:dyDescent="0.15">
      <c r="A100" s="147"/>
      <c r="B100" s="150"/>
      <c r="C100" s="90"/>
      <c r="D100" s="146"/>
      <c r="E100" s="82"/>
      <c r="F100" s="147"/>
      <c r="G100" s="147"/>
      <c r="H100" s="147"/>
      <c r="I100" s="147"/>
      <c r="J100" s="147"/>
      <c r="K100" s="147"/>
      <c r="L100" s="147"/>
      <c r="M100" s="147"/>
      <c r="N100" s="147"/>
      <c r="O100" s="147"/>
      <c r="P100" s="147"/>
      <c r="Q100" s="147"/>
      <c r="R100" s="147"/>
      <c r="S100" s="147"/>
      <c r="T100" s="147"/>
      <c r="U100" s="147"/>
      <c r="V100" s="147"/>
      <c r="W100" s="147"/>
    </row>
    <row r="101" spans="1:23" ht="12.75" customHeight="1" x14ac:dyDescent="0.15">
      <c r="A101" s="147"/>
      <c r="B101" s="150"/>
      <c r="C101" s="90"/>
      <c r="D101" s="146"/>
      <c r="E101" s="82"/>
      <c r="F101" s="147"/>
      <c r="G101" s="147"/>
      <c r="H101" s="147"/>
      <c r="I101" s="147"/>
      <c r="J101" s="147"/>
      <c r="K101" s="147"/>
      <c r="L101" s="147"/>
      <c r="M101" s="147"/>
      <c r="N101" s="147"/>
      <c r="O101" s="147"/>
      <c r="P101" s="147"/>
      <c r="Q101" s="147"/>
      <c r="R101" s="147"/>
      <c r="S101" s="147"/>
      <c r="T101" s="147"/>
      <c r="U101" s="147"/>
      <c r="V101" s="147"/>
      <c r="W101" s="147"/>
    </row>
    <row r="102" spans="1:23" ht="12.75" customHeight="1" x14ac:dyDescent="0.15">
      <c r="A102" s="147"/>
      <c r="B102" s="150"/>
      <c r="C102" s="90"/>
      <c r="D102" s="146"/>
      <c r="E102" s="82"/>
      <c r="F102" s="147"/>
      <c r="G102" s="147"/>
      <c r="H102" s="147"/>
      <c r="I102" s="147"/>
      <c r="J102" s="147"/>
      <c r="K102" s="147"/>
      <c r="L102" s="147"/>
      <c r="M102" s="147"/>
      <c r="N102" s="147"/>
      <c r="O102" s="147"/>
      <c r="P102" s="147"/>
      <c r="Q102" s="147"/>
      <c r="R102" s="147"/>
      <c r="S102" s="147"/>
      <c r="T102" s="147"/>
      <c r="U102" s="147"/>
      <c r="V102" s="147"/>
      <c r="W102" s="147"/>
    </row>
    <row r="103" spans="1:23" ht="12.75" customHeight="1" x14ac:dyDescent="0.15">
      <c r="A103" s="147"/>
      <c r="B103" s="150"/>
      <c r="C103" s="90"/>
      <c r="D103" s="146"/>
      <c r="E103" s="82"/>
      <c r="F103" s="147"/>
      <c r="G103" s="147"/>
      <c r="H103" s="147"/>
      <c r="I103" s="147"/>
      <c r="J103" s="147"/>
      <c r="K103" s="147"/>
      <c r="L103" s="147"/>
      <c r="M103" s="147"/>
      <c r="N103" s="147"/>
      <c r="O103" s="147"/>
      <c r="P103" s="147"/>
      <c r="Q103" s="147"/>
      <c r="R103" s="147"/>
      <c r="S103" s="147"/>
      <c r="T103" s="147"/>
      <c r="U103" s="147"/>
      <c r="V103" s="147"/>
      <c r="W103" s="147"/>
    </row>
    <row r="104" spans="1:23" ht="12.75" customHeight="1" x14ac:dyDescent="0.15">
      <c r="A104" s="147"/>
      <c r="B104" s="150"/>
      <c r="C104" s="90"/>
      <c r="D104" s="146"/>
      <c r="E104" s="82"/>
      <c r="F104" s="147"/>
      <c r="G104" s="147"/>
      <c r="H104" s="147"/>
      <c r="I104" s="147"/>
      <c r="J104" s="147"/>
      <c r="K104" s="147"/>
      <c r="L104" s="147"/>
      <c r="M104" s="147"/>
      <c r="N104" s="147"/>
      <c r="O104" s="147"/>
      <c r="P104" s="147"/>
      <c r="Q104" s="147"/>
      <c r="R104" s="147"/>
      <c r="S104" s="147"/>
      <c r="T104" s="147"/>
      <c r="U104" s="147"/>
      <c r="V104" s="147"/>
      <c r="W104" s="147"/>
    </row>
    <row r="105" spans="1:23" ht="12.75" customHeight="1" x14ac:dyDescent="0.15">
      <c r="A105" s="147"/>
      <c r="B105" s="150"/>
      <c r="C105" s="90"/>
      <c r="D105" s="146"/>
      <c r="E105" s="82"/>
      <c r="F105" s="147"/>
      <c r="G105" s="147"/>
      <c r="H105" s="147"/>
      <c r="I105" s="147"/>
      <c r="J105" s="147"/>
      <c r="K105" s="147"/>
      <c r="L105" s="147"/>
      <c r="M105" s="147"/>
      <c r="N105" s="147"/>
      <c r="O105" s="147"/>
      <c r="P105" s="147"/>
      <c r="Q105" s="147"/>
      <c r="R105" s="147"/>
      <c r="S105" s="147"/>
      <c r="T105" s="147"/>
      <c r="U105" s="147"/>
      <c r="V105" s="147"/>
      <c r="W105" s="147"/>
    </row>
    <row r="106" spans="1:23" ht="12.75" customHeight="1" x14ac:dyDescent="0.15">
      <c r="A106" s="147"/>
      <c r="B106" s="150"/>
      <c r="C106" s="90"/>
      <c r="D106" s="146"/>
      <c r="E106" s="82"/>
      <c r="F106" s="147"/>
      <c r="G106" s="147"/>
      <c r="H106" s="147"/>
      <c r="I106" s="147"/>
      <c r="J106" s="147"/>
      <c r="K106" s="147"/>
      <c r="L106" s="147"/>
      <c r="M106" s="147"/>
      <c r="N106" s="147"/>
      <c r="O106" s="147"/>
      <c r="P106" s="147"/>
      <c r="Q106" s="147"/>
      <c r="R106" s="147"/>
      <c r="S106" s="147"/>
      <c r="T106" s="147"/>
      <c r="U106" s="147"/>
      <c r="V106" s="147"/>
      <c r="W106" s="147"/>
    </row>
    <row r="107" spans="1:23" ht="12.75" customHeight="1" x14ac:dyDescent="0.15">
      <c r="A107" s="147"/>
      <c r="B107" s="150"/>
      <c r="C107" s="90"/>
      <c r="D107" s="146"/>
      <c r="E107" s="82"/>
      <c r="F107" s="147"/>
      <c r="G107" s="147"/>
      <c r="H107" s="147"/>
      <c r="I107" s="147"/>
      <c r="J107" s="147"/>
      <c r="K107" s="147"/>
      <c r="L107" s="147"/>
      <c r="M107" s="147"/>
      <c r="N107" s="147"/>
      <c r="O107" s="147"/>
      <c r="P107" s="147"/>
      <c r="Q107" s="147"/>
      <c r="R107" s="147"/>
      <c r="S107" s="147"/>
      <c r="T107" s="147"/>
      <c r="U107" s="147"/>
      <c r="V107" s="147"/>
      <c r="W107" s="147"/>
    </row>
    <row r="108" spans="1:23" ht="12.75" customHeight="1" x14ac:dyDescent="0.15">
      <c r="A108" s="147"/>
      <c r="B108" s="150"/>
      <c r="C108" s="90"/>
      <c r="D108" s="146"/>
      <c r="E108" s="82"/>
      <c r="F108" s="147"/>
      <c r="G108" s="147"/>
      <c r="H108" s="147"/>
      <c r="I108" s="147"/>
      <c r="J108" s="147"/>
      <c r="K108" s="147"/>
      <c r="L108" s="147"/>
      <c r="M108" s="147"/>
      <c r="N108" s="147"/>
      <c r="O108" s="147"/>
      <c r="P108" s="147"/>
      <c r="Q108" s="147"/>
      <c r="R108" s="147"/>
      <c r="S108" s="147"/>
      <c r="T108" s="147"/>
      <c r="U108" s="147"/>
      <c r="V108" s="147"/>
      <c r="W108" s="147"/>
    </row>
    <row r="109" spans="1:23" ht="12.75" customHeight="1" x14ac:dyDescent="0.15">
      <c r="A109" s="147"/>
      <c r="B109" s="150"/>
      <c r="C109" s="90"/>
      <c r="D109" s="146"/>
      <c r="E109" s="82"/>
      <c r="F109" s="147"/>
      <c r="G109" s="147"/>
      <c r="H109" s="147"/>
      <c r="I109" s="147"/>
      <c r="J109" s="147"/>
      <c r="K109" s="147"/>
      <c r="L109" s="147"/>
      <c r="M109" s="147"/>
      <c r="N109" s="147"/>
      <c r="O109" s="147"/>
      <c r="P109" s="147"/>
      <c r="Q109" s="147"/>
      <c r="R109" s="147"/>
      <c r="S109" s="147"/>
      <c r="T109" s="147"/>
      <c r="U109" s="147"/>
      <c r="V109" s="147"/>
      <c r="W109" s="147"/>
    </row>
    <row r="110" spans="1:23" ht="12.75" customHeight="1" x14ac:dyDescent="0.15">
      <c r="A110" s="147"/>
      <c r="B110" s="150"/>
      <c r="C110" s="90"/>
      <c r="D110" s="146"/>
      <c r="E110" s="82"/>
      <c r="F110" s="147"/>
      <c r="G110" s="147"/>
      <c r="H110" s="147"/>
      <c r="I110" s="147"/>
      <c r="J110" s="147"/>
      <c r="K110" s="147"/>
      <c r="L110" s="147"/>
      <c r="M110" s="147"/>
      <c r="N110" s="147"/>
      <c r="O110" s="147"/>
      <c r="P110" s="147"/>
      <c r="Q110" s="147"/>
      <c r="R110" s="147"/>
      <c r="S110" s="147"/>
      <c r="T110" s="147"/>
      <c r="U110" s="147"/>
      <c r="V110" s="147"/>
      <c r="W110" s="147"/>
    </row>
    <row r="111" spans="1:23" ht="12.75" customHeight="1" x14ac:dyDescent="0.15">
      <c r="A111" s="147"/>
      <c r="B111" s="150"/>
      <c r="C111" s="90"/>
      <c r="D111" s="146"/>
      <c r="E111" s="82"/>
      <c r="F111" s="147"/>
      <c r="G111" s="147"/>
      <c r="H111" s="147"/>
      <c r="I111" s="147"/>
      <c r="J111" s="147"/>
      <c r="K111" s="147"/>
      <c r="L111" s="147"/>
      <c r="M111" s="147"/>
      <c r="N111" s="147"/>
      <c r="O111" s="147"/>
      <c r="P111" s="147"/>
      <c r="Q111" s="147"/>
      <c r="R111" s="147"/>
      <c r="S111" s="147"/>
      <c r="T111" s="147"/>
      <c r="U111" s="147"/>
      <c r="V111" s="147"/>
      <c r="W111" s="147"/>
    </row>
    <row r="112" spans="1:23" ht="12.75" customHeight="1" x14ac:dyDescent="0.15">
      <c r="A112" s="147"/>
      <c r="B112" s="150"/>
      <c r="C112" s="90"/>
      <c r="D112" s="146"/>
      <c r="E112" s="82"/>
      <c r="F112" s="147"/>
      <c r="G112" s="147"/>
      <c r="H112" s="147"/>
      <c r="I112" s="147"/>
      <c r="J112" s="147"/>
      <c r="K112" s="147"/>
      <c r="L112" s="147"/>
      <c r="M112" s="147"/>
      <c r="N112" s="147"/>
      <c r="O112" s="147"/>
      <c r="P112" s="147"/>
      <c r="Q112" s="147"/>
      <c r="R112" s="147"/>
      <c r="S112" s="147"/>
      <c r="T112" s="147"/>
      <c r="U112" s="147"/>
      <c r="V112" s="147"/>
      <c r="W112" s="147"/>
    </row>
    <row r="113" spans="1:23" ht="12.75" customHeight="1" x14ac:dyDescent="0.15">
      <c r="A113" s="147"/>
      <c r="B113" s="150"/>
      <c r="C113" s="90"/>
      <c r="D113" s="146"/>
      <c r="E113" s="82"/>
      <c r="F113" s="147"/>
      <c r="G113" s="147"/>
      <c r="H113" s="147"/>
      <c r="I113" s="147"/>
      <c r="J113" s="147"/>
      <c r="K113" s="147"/>
      <c r="L113" s="147"/>
      <c r="M113" s="147"/>
      <c r="N113" s="147"/>
      <c r="O113" s="147"/>
      <c r="P113" s="147"/>
      <c r="Q113" s="147"/>
      <c r="R113" s="147"/>
      <c r="S113" s="147"/>
      <c r="T113" s="147"/>
      <c r="U113" s="147"/>
      <c r="V113" s="147"/>
      <c r="W113" s="147"/>
    </row>
    <row r="114" spans="1:23" ht="12.75" customHeight="1" x14ac:dyDescent="0.15">
      <c r="A114" s="147"/>
      <c r="B114" s="150"/>
      <c r="C114" s="90"/>
      <c r="D114" s="146"/>
      <c r="E114" s="82"/>
      <c r="F114" s="147"/>
      <c r="G114" s="147"/>
      <c r="H114" s="147"/>
      <c r="I114" s="147"/>
      <c r="J114" s="147"/>
      <c r="K114" s="147"/>
      <c r="L114" s="147"/>
      <c r="M114" s="147"/>
      <c r="N114" s="147"/>
      <c r="O114" s="147"/>
      <c r="P114" s="147"/>
      <c r="Q114" s="147"/>
      <c r="R114" s="147"/>
      <c r="S114" s="147"/>
      <c r="T114" s="147"/>
      <c r="U114" s="147"/>
      <c r="V114" s="147"/>
      <c r="W114" s="147"/>
    </row>
    <row r="115" spans="1:23" ht="12.75" customHeight="1" x14ac:dyDescent="0.15">
      <c r="A115" s="147"/>
      <c r="B115" s="150"/>
      <c r="C115" s="90"/>
      <c r="D115" s="146"/>
      <c r="E115" s="82"/>
      <c r="F115" s="147"/>
      <c r="G115" s="147"/>
      <c r="H115" s="147"/>
      <c r="I115" s="147"/>
      <c r="J115" s="147"/>
      <c r="K115" s="147"/>
      <c r="L115" s="147"/>
      <c r="M115" s="147"/>
      <c r="N115" s="147"/>
      <c r="O115" s="147"/>
      <c r="P115" s="147"/>
      <c r="Q115" s="147"/>
      <c r="R115" s="147"/>
      <c r="S115" s="147"/>
      <c r="T115" s="147"/>
      <c r="U115" s="147"/>
      <c r="V115" s="147"/>
      <c r="W115" s="147"/>
    </row>
    <row r="116" spans="1:23" ht="12.75" customHeight="1" x14ac:dyDescent="0.15">
      <c r="A116" s="147"/>
      <c r="B116" s="150"/>
      <c r="C116" s="90"/>
      <c r="D116" s="146"/>
      <c r="E116" s="82"/>
      <c r="F116" s="147"/>
      <c r="G116" s="147"/>
      <c r="H116" s="147"/>
      <c r="I116" s="147"/>
      <c r="J116" s="147"/>
      <c r="K116" s="147"/>
      <c r="L116" s="147"/>
      <c r="M116" s="147"/>
      <c r="N116" s="147"/>
      <c r="O116" s="147"/>
      <c r="P116" s="147"/>
      <c r="Q116" s="147"/>
      <c r="R116" s="147"/>
      <c r="S116" s="147"/>
      <c r="T116" s="147"/>
      <c r="U116" s="147"/>
      <c r="V116" s="147"/>
      <c r="W116" s="147"/>
    </row>
    <row r="117" spans="1:23" ht="12.75" customHeight="1" x14ac:dyDescent="0.15">
      <c r="A117" s="147"/>
      <c r="B117" s="150"/>
      <c r="C117" s="90"/>
      <c r="D117" s="146"/>
      <c r="E117" s="82"/>
      <c r="F117" s="147"/>
      <c r="G117" s="147"/>
      <c r="H117" s="147"/>
      <c r="I117" s="147"/>
      <c r="J117" s="147"/>
      <c r="K117" s="147"/>
      <c r="L117" s="147"/>
      <c r="M117" s="147"/>
      <c r="N117" s="147"/>
      <c r="O117" s="147"/>
      <c r="P117" s="147"/>
      <c r="Q117" s="147"/>
      <c r="R117" s="147"/>
      <c r="S117" s="147"/>
      <c r="T117" s="147"/>
      <c r="U117" s="147"/>
      <c r="V117" s="147"/>
      <c r="W117" s="147"/>
    </row>
    <row r="118" spans="1:23" ht="12.75" customHeight="1" x14ac:dyDescent="0.15">
      <c r="A118" s="147"/>
      <c r="B118" s="150"/>
      <c r="C118" s="90"/>
      <c r="D118" s="146"/>
      <c r="E118" s="82"/>
      <c r="F118" s="147"/>
      <c r="G118" s="147"/>
      <c r="H118" s="147"/>
      <c r="I118" s="147"/>
      <c r="J118" s="147"/>
      <c r="K118" s="147"/>
      <c r="L118" s="147"/>
      <c r="M118" s="147"/>
      <c r="N118" s="147"/>
      <c r="O118" s="147"/>
      <c r="P118" s="147"/>
      <c r="Q118" s="147"/>
      <c r="R118" s="147"/>
      <c r="S118" s="147"/>
      <c r="T118" s="147"/>
      <c r="U118" s="147"/>
      <c r="V118" s="147"/>
      <c r="W118" s="147"/>
    </row>
    <row r="119" spans="1:23" ht="12.75" customHeight="1" x14ac:dyDescent="0.15">
      <c r="A119" s="147"/>
      <c r="B119" s="150"/>
      <c r="C119" s="90"/>
      <c r="D119" s="146"/>
      <c r="E119" s="82"/>
      <c r="F119" s="147"/>
      <c r="G119" s="147"/>
      <c r="H119" s="147"/>
      <c r="I119" s="147"/>
      <c r="J119" s="147"/>
      <c r="K119" s="147"/>
      <c r="L119" s="147"/>
      <c r="M119" s="147"/>
      <c r="N119" s="147"/>
      <c r="O119" s="147"/>
      <c r="P119" s="147"/>
      <c r="Q119" s="147"/>
      <c r="R119" s="147"/>
      <c r="S119" s="147"/>
      <c r="T119" s="147"/>
      <c r="U119" s="147"/>
      <c r="V119" s="147"/>
      <c r="W119" s="147"/>
    </row>
    <row r="120" spans="1:23" ht="12.75" customHeight="1" x14ac:dyDescent="0.15">
      <c r="A120" s="147"/>
      <c r="B120" s="150"/>
      <c r="C120" s="90"/>
      <c r="D120" s="146"/>
      <c r="E120" s="82"/>
      <c r="F120" s="147"/>
      <c r="G120" s="147"/>
      <c r="H120" s="147"/>
      <c r="I120" s="147"/>
      <c r="J120" s="147"/>
      <c r="K120" s="147"/>
      <c r="L120" s="147"/>
      <c r="M120" s="147"/>
      <c r="N120" s="147"/>
      <c r="O120" s="147"/>
      <c r="P120" s="147"/>
      <c r="Q120" s="147"/>
      <c r="R120" s="147"/>
      <c r="S120" s="147"/>
      <c r="T120" s="147"/>
      <c r="U120" s="147"/>
      <c r="V120" s="147"/>
      <c r="W120" s="147"/>
    </row>
    <row r="121" spans="1:23" ht="12.75" customHeight="1" x14ac:dyDescent="0.15">
      <c r="A121" s="147"/>
      <c r="B121" s="150"/>
      <c r="C121" s="90"/>
      <c r="D121" s="146"/>
      <c r="E121" s="82"/>
      <c r="F121" s="147"/>
      <c r="G121" s="147"/>
      <c r="H121" s="147"/>
      <c r="I121" s="147"/>
      <c r="J121" s="147"/>
      <c r="K121" s="147"/>
      <c r="L121" s="147"/>
      <c r="M121" s="147"/>
      <c r="N121" s="147"/>
      <c r="O121" s="147"/>
      <c r="P121" s="147"/>
      <c r="Q121" s="147"/>
      <c r="R121" s="147"/>
      <c r="S121" s="147"/>
      <c r="T121" s="147"/>
      <c r="U121" s="147"/>
      <c r="V121" s="147"/>
      <c r="W121" s="147"/>
    </row>
    <row r="122" spans="1:23" ht="12.75" customHeight="1" x14ac:dyDescent="0.15">
      <c r="A122" s="147"/>
      <c r="B122" s="150"/>
      <c r="C122" s="90"/>
      <c r="D122" s="146"/>
      <c r="E122" s="82"/>
      <c r="F122" s="147"/>
      <c r="G122" s="147"/>
      <c r="H122" s="147"/>
      <c r="I122" s="147"/>
      <c r="J122" s="147"/>
      <c r="K122" s="147"/>
      <c r="L122" s="147"/>
      <c r="M122" s="147"/>
      <c r="N122" s="147"/>
      <c r="O122" s="147"/>
      <c r="P122" s="147"/>
      <c r="Q122" s="147"/>
      <c r="R122" s="147"/>
      <c r="S122" s="147"/>
      <c r="T122" s="147"/>
      <c r="U122" s="147"/>
      <c r="V122" s="147"/>
      <c r="W122" s="147"/>
    </row>
    <row r="123" spans="1:23" ht="12.75" customHeight="1" x14ac:dyDescent="0.15">
      <c r="A123" s="147"/>
      <c r="B123" s="150"/>
      <c r="C123" s="90"/>
      <c r="D123" s="146"/>
      <c r="E123" s="82"/>
      <c r="F123" s="147"/>
      <c r="G123" s="147"/>
      <c r="H123" s="147"/>
      <c r="I123" s="147"/>
      <c r="J123" s="147"/>
      <c r="K123" s="147"/>
      <c r="L123" s="147"/>
      <c r="M123" s="147"/>
      <c r="N123" s="147"/>
      <c r="O123" s="147"/>
      <c r="P123" s="147"/>
      <c r="Q123" s="147"/>
      <c r="R123" s="147"/>
      <c r="S123" s="147"/>
      <c r="T123" s="147"/>
      <c r="U123" s="147"/>
      <c r="V123" s="147"/>
      <c r="W123" s="147"/>
    </row>
    <row r="124" spans="1:23" ht="12.75" customHeight="1" x14ac:dyDescent="0.15">
      <c r="A124" s="147"/>
      <c r="B124" s="150"/>
      <c r="C124" s="90"/>
      <c r="D124" s="146"/>
      <c r="E124" s="82"/>
      <c r="F124" s="147"/>
      <c r="G124" s="147"/>
      <c r="H124" s="147"/>
      <c r="I124" s="147"/>
      <c r="J124" s="147"/>
      <c r="K124" s="147"/>
      <c r="L124" s="147"/>
      <c r="M124" s="147"/>
      <c r="N124" s="147"/>
      <c r="O124" s="147"/>
      <c r="P124" s="147"/>
      <c r="Q124" s="147"/>
      <c r="R124" s="147"/>
      <c r="S124" s="147"/>
      <c r="T124" s="147"/>
      <c r="U124" s="147"/>
      <c r="V124" s="147"/>
      <c r="W124" s="147"/>
    </row>
    <row r="125" spans="1:23" ht="12.75" customHeight="1" x14ac:dyDescent="0.15">
      <c r="A125" s="147"/>
      <c r="B125" s="150"/>
      <c r="C125" s="90"/>
      <c r="D125" s="146"/>
      <c r="E125" s="82"/>
      <c r="F125" s="147"/>
      <c r="G125" s="147"/>
      <c r="H125" s="147"/>
      <c r="I125" s="147"/>
      <c r="J125" s="147"/>
      <c r="K125" s="147"/>
      <c r="L125" s="147"/>
      <c r="M125" s="147"/>
      <c r="N125" s="147"/>
      <c r="O125" s="147"/>
      <c r="P125" s="147"/>
      <c r="Q125" s="147"/>
      <c r="R125" s="147"/>
      <c r="S125" s="147"/>
      <c r="T125" s="147"/>
      <c r="U125" s="147"/>
      <c r="V125" s="147"/>
      <c r="W125" s="147"/>
    </row>
    <row r="126" spans="1:23" ht="12.75" customHeight="1" x14ac:dyDescent="0.15">
      <c r="A126" s="147"/>
      <c r="B126" s="150"/>
      <c r="C126" s="90"/>
      <c r="D126" s="146"/>
      <c r="E126" s="82"/>
      <c r="F126" s="147"/>
      <c r="G126" s="147"/>
      <c r="H126" s="147"/>
      <c r="I126" s="147"/>
      <c r="J126" s="147"/>
      <c r="K126" s="147"/>
      <c r="L126" s="147"/>
      <c r="M126" s="147"/>
      <c r="N126" s="147"/>
      <c r="O126" s="147"/>
      <c r="P126" s="147"/>
      <c r="Q126" s="147"/>
      <c r="R126" s="147"/>
      <c r="S126" s="147"/>
      <c r="T126" s="147"/>
      <c r="U126" s="147"/>
      <c r="V126" s="147"/>
      <c r="W126" s="147"/>
    </row>
    <row r="127" spans="1:23" ht="12.75" customHeight="1" x14ac:dyDescent="0.15">
      <c r="A127" s="147"/>
      <c r="B127" s="150"/>
      <c r="C127" s="90"/>
      <c r="D127" s="146"/>
      <c r="E127" s="82"/>
      <c r="F127" s="147"/>
      <c r="G127" s="147"/>
      <c r="H127" s="147"/>
      <c r="I127" s="147"/>
      <c r="J127" s="147"/>
      <c r="K127" s="147"/>
      <c r="L127" s="147"/>
      <c r="M127" s="147"/>
      <c r="N127" s="147"/>
      <c r="O127" s="147"/>
      <c r="P127" s="147"/>
      <c r="Q127" s="147"/>
      <c r="R127" s="147"/>
      <c r="S127" s="147"/>
      <c r="T127" s="147"/>
      <c r="U127" s="147"/>
      <c r="V127" s="147"/>
      <c r="W127" s="147"/>
    </row>
    <row r="128" spans="1:23" ht="12.75" customHeight="1" x14ac:dyDescent="0.15">
      <c r="A128" s="147"/>
      <c r="B128" s="150"/>
      <c r="C128" s="90"/>
      <c r="D128" s="146"/>
      <c r="E128" s="82"/>
      <c r="F128" s="147"/>
      <c r="G128" s="147"/>
      <c r="H128" s="147"/>
      <c r="I128" s="147"/>
      <c r="J128" s="147"/>
      <c r="K128" s="147"/>
      <c r="L128" s="147"/>
      <c r="M128" s="147"/>
      <c r="N128" s="147"/>
      <c r="O128" s="147"/>
      <c r="P128" s="147"/>
      <c r="Q128" s="147"/>
      <c r="R128" s="147"/>
      <c r="S128" s="147"/>
      <c r="T128" s="147"/>
      <c r="U128" s="147"/>
      <c r="V128" s="147"/>
      <c r="W128" s="147"/>
    </row>
    <row r="129" spans="1:23" ht="12.75" customHeight="1" x14ac:dyDescent="0.15">
      <c r="A129" s="147"/>
      <c r="B129" s="150"/>
      <c r="C129" s="90"/>
      <c r="D129" s="146"/>
      <c r="E129" s="82"/>
      <c r="F129" s="147"/>
      <c r="G129" s="147"/>
      <c r="H129" s="147"/>
      <c r="I129" s="147"/>
      <c r="J129" s="147"/>
      <c r="K129" s="147"/>
      <c r="L129" s="147"/>
      <c r="M129" s="147"/>
      <c r="N129" s="147"/>
      <c r="O129" s="147"/>
      <c r="P129" s="147"/>
      <c r="Q129" s="147"/>
      <c r="R129" s="147"/>
      <c r="S129" s="147"/>
      <c r="T129" s="147"/>
      <c r="U129" s="147"/>
      <c r="V129" s="147"/>
      <c r="W129" s="147"/>
    </row>
    <row r="130" spans="1:23" ht="12.75" customHeight="1" x14ac:dyDescent="0.15">
      <c r="A130" s="147"/>
      <c r="B130" s="150"/>
      <c r="C130" s="90"/>
      <c r="D130" s="146"/>
      <c r="E130" s="82"/>
      <c r="F130" s="147"/>
      <c r="G130" s="147"/>
      <c r="H130" s="147"/>
      <c r="I130" s="147"/>
      <c r="J130" s="147"/>
      <c r="K130" s="147"/>
      <c r="L130" s="147"/>
      <c r="M130" s="147"/>
      <c r="N130" s="147"/>
      <c r="O130" s="147"/>
      <c r="P130" s="147"/>
      <c r="Q130" s="147"/>
      <c r="R130" s="147"/>
      <c r="S130" s="147"/>
      <c r="T130" s="147"/>
      <c r="U130" s="147"/>
      <c r="V130" s="147"/>
      <c r="W130" s="147"/>
    </row>
    <row r="131" spans="1:23" ht="12.75" customHeight="1" x14ac:dyDescent="0.15">
      <c r="A131" s="147"/>
      <c r="B131" s="150"/>
      <c r="C131" s="90"/>
      <c r="D131" s="146"/>
      <c r="E131" s="82"/>
      <c r="F131" s="147"/>
      <c r="G131" s="147"/>
      <c r="H131" s="147"/>
      <c r="I131" s="147"/>
      <c r="J131" s="147"/>
      <c r="K131" s="147"/>
      <c r="L131" s="147"/>
      <c r="M131" s="147"/>
      <c r="N131" s="147"/>
      <c r="O131" s="147"/>
      <c r="P131" s="147"/>
      <c r="Q131" s="147"/>
      <c r="R131" s="147"/>
      <c r="S131" s="147"/>
      <c r="T131" s="147"/>
      <c r="U131" s="147"/>
      <c r="V131" s="147"/>
      <c r="W131" s="147"/>
    </row>
    <row r="132" spans="1:23" ht="12.75" customHeight="1" x14ac:dyDescent="0.15">
      <c r="A132" s="147"/>
      <c r="B132" s="150"/>
      <c r="C132" s="90"/>
      <c r="D132" s="146"/>
      <c r="E132" s="82"/>
      <c r="F132" s="147"/>
      <c r="G132" s="147"/>
      <c r="H132" s="147"/>
      <c r="I132" s="147"/>
      <c r="J132" s="147"/>
      <c r="K132" s="147"/>
      <c r="L132" s="147"/>
      <c r="M132" s="147"/>
      <c r="N132" s="147"/>
      <c r="O132" s="147"/>
      <c r="P132" s="147"/>
      <c r="Q132" s="147"/>
      <c r="R132" s="147"/>
      <c r="S132" s="147"/>
      <c r="T132" s="147"/>
      <c r="U132" s="147"/>
      <c r="V132" s="147"/>
      <c r="W132" s="147"/>
    </row>
    <row r="133" spans="1:23" ht="12.75" customHeight="1" x14ac:dyDescent="0.15">
      <c r="A133" s="147"/>
      <c r="B133" s="150"/>
      <c r="C133" s="90"/>
      <c r="D133" s="146"/>
      <c r="E133" s="82"/>
      <c r="F133" s="147"/>
      <c r="G133" s="147"/>
      <c r="H133" s="147"/>
      <c r="I133" s="147"/>
      <c r="J133" s="147"/>
      <c r="K133" s="147"/>
      <c r="L133" s="147"/>
      <c r="M133" s="147"/>
      <c r="N133" s="147"/>
      <c r="O133" s="147"/>
      <c r="P133" s="147"/>
      <c r="Q133" s="147"/>
      <c r="R133" s="147"/>
      <c r="S133" s="147"/>
      <c r="T133" s="147"/>
      <c r="U133" s="147"/>
      <c r="V133" s="147"/>
      <c r="W133" s="147"/>
    </row>
    <row r="134" spans="1:23" ht="12.75" customHeight="1" x14ac:dyDescent="0.15">
      <c r="A134" s="147"/>
      <c r="B134" s="150"/>
      <c r="C134" s="90"/>
      <c r="D134" s="146"/>
      <c r="E134" s="82"/>
      <c r="F134" s="147"/>
      <c r="G134" s="147"/>
      <c r="H134" s="147"/>
      <c r="I134" s="147"/>
      <c r="J134" s="147"/>
      <c r="K134" s="147"/>
      <c r="L134" s="147"/>
      <c r="M134" s="147"/>
      <c r="N134" s="147"/>
      <c r="O134" s="147"/>
      <c r="P134" s="147"/>
      <c r="Q134" s="147"/>
      <c r="R134" s="147"/>
      <c r="S134" s="147"/>
      <c r="T134" s="147"/>
      <c r="U134" s="147"/>
      <c r="V134" s="147"/>
      <c r="W134" s="147"/>
    </row>
    <row r="135" spans="1:23" ht="12.75" customHeight="1" x14ac:dyDescent="0.15">
      <c r="A135" s="147"/>
      <c r="B135" s="150"/>
      <c r="C135" s="90"/>
      <c r="D135" s="146"/>
      <c r="E135" s="82"/>
      <c r="F135" s="147"/>
      <c r="G135" s="147"/>
      <c r="H135" s="147"/>
      <c r="I135" s="147"/>
      <c r="J135" s="147"/>
      <c r="K135" s="147"/>
      <c r="L135" s="147"/>
      <c r="M135" s="147"/>
      <c r="N135" s="147"/>
      <c r="O135" s="147"/>
      <c r="P135" s="147"/>
      <c r="Q135" s="147"/>
      <c r="R135" s="147"/>
      <c r="S135" s="147"/>
      <c r="T135" s="147"/>
      <c r="U135" s="147"/>
      <c r="V135" s="147"/>
      <c r="W135" s="147"/>
    </row>
    <row r="136" spans="1:23" ht="12.75" customHeight="1" x14ac:dyDescent="0.15">
      <c r="A136" s="147"/>
      <c r="B136" s="150"/>
      <c r="C136" s="90"/>
      <c r="D136" s="146"/>
      <c r="E136" s="82"/>
      <c r="F136" s="147"/>
      <c r="G136" s="147"/>
      <c r="H136" s="147"/>
      <c r="I136" s="147"/>
      <c r="J136" s="147"/>
      <c r="K136" s="147"/>
      <c r="L136" s="147"/>
      <c r="M136" s="147"/>
      <c r="N136" s="147"/>
      <c r="O136" s="147"/>
      <c r="P136" s="147"/>
      <c r="Q136" s="147"/>
      <c r="R136" s="147"/>
      <c r="S136" s="147"/>
      <c r="T136" s="147"/>
      <c r="U136" s="147"/>
      <c r="V136" s="147"/>
      <c r="W136" s="147"/>
    </row>
    <row r="137" spans="1:23" ht="12.75" customHeight="1" x14ac:dyDescent="0.15">
      <c r="A137" s="147"/>
      <c r="B137" s="150"/>
      <c r="C137" s="90"/>
      <c r="D137" s="146"/>
      <c r="E137" s="82"/>
      <c r="F137" s="147"/>
      <c r="G137" s="147"/>
      <c r="H137" s="147"/>
      <c r="I137" s="147"/>
      <c r="J137" s="147"/>
      <c r="K137" s="147"/>
      <c r="L137" s="147"/>
      <c r="M137" s="147"/>
      <c r="N137" s="147"/>
      <c r="O137" s="147"/>
      <c r="P137" s="147"/>
      <c r="Q137" s="147"/>
      <c r="R137" s="147"/>
      <c r="S137" s="147"/>
      <c r="T137" s="147"/>
      <c r="U137" s="147"/>
      <c r="V137" s="147"/>
      <c r="W137" s="147"/>
    </row>
    <row r="138" spans="1:23" ht="12.75" customHeight="1" x14ac:dyDescent="0.15">
      <c r="A138" s="147"/>
      <c r="B138" s="150"/>
      <c r="C138" s="90"/>
      <c r="D138" s="146"/>
      <c r="E138" s="82"/>
      <c r="F138" s="147"/>
      <c r="G138" s="147"/>
      <c r="H138" s="147"/>
      <c r="I138" s="147"/>
      <c r="J138" s="147"/>
      <c r="K138" s="147"/>
      <c r="L138" s="147"/>
      <c r="M138" s="147"/>
      <c r="N138" s="147"/>
      <c r="O138" s="147"/>
      <c r="P138" s="147"/>
      <c r="Q138" s="147"/>
      <c r="R138" s="147"/>
      <c r="S138" s="147"/>
      <c r="T138" s="147"/>
      <c r="U138" s="147"/>
      <c r="V138" s="147"/>
      <c r="W138" s="147"/>
    </row>
    <row r="139" spans="1:23" ht="12.75" customHeight="1" x14ac:dyDescent="0.15">
      <c r="A139" s="147"/>
      <c r="B139" s="150"/>
      <c r="C139" s="90"/>
      <c r="D139" s="146"/>
      <c r="E139" s="82"/>
      <c r="F139" s="147"/>
      <c r="G139" s="147"/>
      <c r="H139" s="147"/>
      <c r="I139" s="147"/>
      <c r="J139" s="147"/>
      <c r="K139" s="147"/>
      <c r="L139" s="147"/>
      <c r="M139" s="147"/>
      <c r="N139" s="147"/>
      <c r="O139" s="147"/>
      <c r="P139" s="147"/>
      <c r="Q139" s="147"/>
      <c r="R139" s="147"/>
      <c r="S139" s="147"/>
      <c r="T139" s="147"/>
      <c r="U139" s="147"/>
      <c r="V139" s="147"/>
      <c r="W139" s="147"/>
    </row>
    <row r="140" spans="1:23" ht="12.75" customHeight="1" x14ac:dyDescent="0.15">
      <c r="A140" s="147"/>
      <c r="B140" s="150"/>
      <c r="C140" s="90"/>
      <c r="D140" s="146"/>
      <c r="E140" s="82"/>
      <c r="F140" s="147"/>
      <c r="G140" s="147"/>
      <c r="H140" s="147"/>
      <c r="I140" s="147"/>
      <c r="J140" s="147"/>
      <c r="K140" s="147"/>
      <c r="L140" s="147"/>
      <c r="M140" s="147"/>
      <c r="N140" s="147"/>
      <c r="O140" s="147"/>
      <c r="P140" s="147"/>
      <c r="Q140" s="147"/>
      <c r="R140" s="147"/>
      <c r="S140" s="147"/>
      <c r="T140" s="147"/>
      <c r="U140" s="147"/>
      <c r="V140" s="147"/>
      <c r="W140" s="147"/>
    </row>
    <row r="141" spans="1:23" ht="12.75" customHeight="1" x14ac:dyDescent="0.15">
      <c r="A141" s="147"/>
      <c r="B141" s="150"/>
      <c r="C141" s="90"/>
      <c r="D141" s="146"/>
      <c r="E141" s="82"/>
      <c r="F141" s="147"/>
      <c r="G141" s="147"/>
      <c r="H141" s="147"/>
      <c r="I141" s="147"/>
      <c r="J141" s="147"/>
      <c r="K141" s="147"/>
      <c r="L141" s="147"/>
      <c r="M141" s="147"/>
      <c r="N141" s="147"/>
      <c r="O141" s="147"/>
      <c r="P141" s="147"/>
      <c r="Q141" s="147"/>
      <c r="R141" s="147"/>
      <c r="S141" s="147"/>
      <c r="T141" s="147"/>
      <c r="U141" s="147"/>
      <c r="V141" s="147"/>
      <c r="W141" s="147"/>
    </row>
    <row r="142" spans="1:23" ht="12.75" customHeight="1" x14ac:dyDescent="0.15">
      <c r="A142" s="147"/>
      <c r="B142" s="150"/>
      <c r="C142" s="90"/>
      <c r="D142" s="146"/>
      <c r="E142" s="82"/>
      <c r="F142" s="147"/>
      <c r="G142" s="147"/>
      <c r="H142" s="147"/>
      <c r="I142" s="147"/>
      <c r="J142" s="147"/>
      <c r="K142" s="147"/>
      <c r="L142" s="147"/>
      <c r="M142" s="147"/>
      <c r="N142" s="147"/>
      <c r="O142" s="147"/>
      <c r="P142" s="147"/>
      <c r="Q142" s="147"/>
      <c r="R142" s="147"/>
      <c r="S142" s="147"/>
      <c r="T142" s="147"/>
      <c r="U142" s="147"/>
      <c r="V142" s="147"/>
      <c r="W142" s="147"/>
    </row>
    <row r="143" spans="1:23" ht="12.75" customHeight="1" x14ac:dyDescent="0.15">
      <c r="A143" s="147"/>
      <c r="B143" s="150"/>
      <c r="C143" s="90"/>
      <c r="D143" s="146"/>
      <c r="E143" s="82"/>
      <c r="F143" s="147"/>
      <c r="G143" s="147"/>
      <c r="H143" s="147"/>
      <c r="I143" s="147"/>
      <c r="J143" s="147"/>
      <c r="K143" s="147"/>
      <c r="L143" s="147"/>
      <c r="M143" s="147"/>
      <c r="N143" s="147"/>
      <c r="O143" s="147"/>
      <c r="P143" s="147"/>
      <c r="Q143" s="147"/>
      <c r="R143" s="147"/>
      <c r="S143" s="147"/>
      <c r="T143" s="147"/>
      <c r="U143" s="147"/>
      <c r="V143" s="147"/>
      <c r="W143" s="147"/>
    </row>
    <row r="144" spans="1:23" ht="12.75" customHeight="1" x14ac:dyDescent="0.15">
      <c r="A144" s="147"/>
      <c r="B144" s="150"/>
      <c r="C144" s="90"/>
      <c r="D144" s="146"/>
      <c r="E144" s="82"/>
      <c r="F144" s="147"/>
      <c r="G144" s="147"/>
      <c r="H144" s="147"/>
      <c r="I144" s="147"/>
      <c r="J144" s="147"/>
      <c r="K144" s="147"/>
      <c r="L144" s="147"/>
      <c r="M144" s="147"/>
      <c r="N144" s="147"/>
      <c r="O144" s="147"/>
      <c r="P144" s="147"/>
      <c r="Q144" s="147"/>
      <c r="R144" s="147"/>
      <c r="S144" s="147"/>
      <c r="T144" s="147"/>
      <c r="U144" s="147"/>
      <c r="V144" s="147"/>
      <c r="W144" s="147"/>
    </row>
    <row r="145" spans="1:23" ht="12.75" customHeight="1" x14ac:dyDescent="0.15">
      <c r="A145" s="147"/>
      <c r="B145" s="150"/>
      <c r="C145" s="90"/>
      <c r="D145" s="146"/>
      <c r="E145" s="82"/>
      <c r="F145" s="147"/>
      <c r="G145" s="147"/>
      <c r="H145" s="147"/>
      <c r="I145" s="147"/>
      <c r="J145" s="147"/>
      <c r="K145" s="147"/>
      <c r="L145" s="147"/>
      <c r="M145" s="147"/>
      <c r="N145" s="147"/>
      <c r="O145" s="147"/>
      <c r="P145" s="147"/>
      <c r="Q145" s="147"/>
      <c r="R145" s="147"/>
      <c r="S145" s="147"/>
      <c r="T145" s="147"/>
      <c r="U145" s="147"/>
      <c r="V145" s="147"/>
      <c r="W145" s="147"/>
    </row>
    <row r="146" spans="1:23" ht="12.75" customHeight="1" x14ac:dyDescent="0.15">
      <c r="A146" s="147"/>
      <c r="B146" s="150"/>
      <c r="C146" s="90"/>
      <c r="D146" s="146"/>
      <c r="E146" s="82"/>
      <c r="F146" s="147"/>
      <c r="G146" s="147"/>
      <c r="H146" s="147"/>
      <c r="I146" s="147"/>
      <c r="J146" s="147"/>
      <c r="K146" s="147"/>
      <c r="L146" s="147"/>
      <c r="M146" s="147"/>
      <c r="N146" s="147"/>
      <c r="O146" s="147"/>
      <c r="P146" s="147"/>
      <c r="Q146" s="147"/>
      <c r="R146" s="147"/>
      <c r="S146" s="147"/>
      <c r="T146" s="147"/>
      <c r="U146" s="147"/>
      <c r="V146" s="147"/>
      <c r="W146" s="147"/>
    </row>
    <row r="147" spans="1:23" ht="12.75" customHeight="1" x14ac:dyDescent="0.15">
      <c r="A147" s="147"/>
      <c r="B147" s="150"/>
      <c r="C147" s="90"/>
      <c r="D147" s="146"/>
      <c r="E147" s="82"/>
      <c r="F147" s="147"/>
      <c r="G147" s="147"/>
      <c r="H147" s="147"/>
      <c r="I147" s="147"/>
      <c r="J147" s="147"/>
      <c r="K147" s="147"/>
      <c r="L147" s="147"/>
      <c r="M147" s="147"/>
      <c r="N147" s="147"/>
      <c r="O147" s="147"/>
      <c r="P147" s="147"/>
      <c r="Q147" s="147"/>
      <c r="R147" s="147"/>
      <c r="S147" s="147"/>
      <c r="T147" s="147"/>
      <c r="U147" s="147"/>
      <c r="V147" s="147"/>
      <c r="W147" s="147"/>
    </row>
    <row r="148" spans="1:23" ht="12.75" customHeight="1" x14ac:dyDescent="0.15">
      <c r="A148" s="147"/>
      <c r="B148" s="150"/>
      <c r="C148" s="90"/>
      <c r="D148" s="146"/>
      <c r="E148" s="82"/>
      <c r="F148" s="147"/>
      <c r="G148" s="147"/>
      <c r="H148" s="147"/>
      <c r="I148" s="147"/>
      <c r="J148" s="147"/>
      <c r="K148" s="147"/>
      <c r="L148" s="147"/>
      <c r="M148" s="147"/>
      <c r="N148" s="147"/>
      <c r="O148" s="147"/>
      <c r="P148" s="147"/>
      <c r="Q148" s="147"/>
      <c r="R148" s="147"/>
      <c r="S148" s="147"/>
      <c r="T148" s="147"/>
      <c r="U148" s="147"/>
      <c r="V148" s="147"/>
      <c r="W148" s="147"/>
    </row>
    <row r="149" spans="1:23" ht="12.75" customHeight="1" x14ac:dyDescent="0.15">
      <c r="A149" s="147"/>
      <c r="B149" s="150"/>
      <c r="C149" s="90"/>
      <c r="D149" s="146"/>
      <c r="E149" s="82"/>
      <c r="F149" s="147"/>
      <c r="G149" s="147"/>
      <c r="H149" s="147"/>
      <c r="I149" s="147"/>
      <c r="J149" s="147"/>
      <c r="K149" s="147"/>
      <c r="L149" s="147"/>
      <c r="M149" s="147"/>
      <c r="N149" s="147"/>
      <c r="O149" s="147"/>
      <c r="P149" s="147"/>
      <c r="Q149" s="147"/>
      <c r="R149" s="147"/>
      <c r="S149" s="147"/>
      <c r="T149" s="147"/>
      <c r="U149" s="147"/>
      <c r="V149" s="147"/>
      <c r="W149" s="147"/>
    </row>
    <row r="150" spans="1:23" ht="12.75" customHeight="1" x14ac:dyDescent="0.15">
      <c r="A150" s="147"/>
      <c r="B150" s="150"/>
      <c r="C150" s="90"/>
      <c r="D150" s="146"/>
      <c r="E150" s="82"/>
      <c r="F150" s="147"/>
      <c r="G150" s="147"/>
      <c r="H150" s="147"/>
      <c r="I150" s="147"/>
      <c r="J150" s="147"/>
      <c r="K150" s="147"/>
      <c r="L150" s="147"/>
      <c r="M150" s="147"/>
      <c r="N150" s="147"/>
      <c r="O150" s="147"/>
      <c r="P150" s="147"/>
      <c r="Q150" s="147"/>
      <c r="R150" s="147"/>
      <c r="S150" s="147"/>
      <c r="T150" s="147"/>
      <c r="U150" s="147"/>
      <c r="V150" s="147"/>
      <c r="W150" s="147"/>
    </row>
    <row r="151" spans="1:23" ht="12.75" customHeight="1" x14ac:dyDescent="0.15">
      <c r="A151" s="147"/>
      <c r="B151" s="150"/>
      <c r="C151" s="90"/>
      <c r="D151" s="146"/>
      <c r="E151" s="82"/>
      <c r="F151" s="147"/>
      <c r="G151" s="147"/>
      <c r="H151" s="147"/>
      <c r="I151" s="147"/>
      <c r="J151" s="147"/>
      <c r="K151" s="147"/>
      <c r="L151" s="147"/>
      <c r="M151" s="147"/>
      <c r="N151" s="147"/>
      <c r="O151" s="147"/>
      <c r="P151" s="147"/>
      <c r="Q151" s="147"/>
      <c r="R151" s="147"/>
      <c r="S151" s="147"/>
      <c r="T151" s="147"/>
      <c r="U151" s="147"/>
      <c r="V151" s="147"/>
      <c r="W151" s="147"/>
    </row>
    <row r="152" spans="1:23" ht="12.75" customHeight="1" x14ac:dyDescent="0.15">
      <c r="A152" s="147"/>
      <c r="B152" s="150"/>
      <c r="C152" s="90"/>
      <c r="D152" s="146"/>
      <c r="E152" s="82"/>
      <c r="F152" s="147"/>
      <c r="G152" s="147"/>
      <c r="H152" s="147"/>
      <c r="I152" s="147"/>
      <c r="J152" s="147"/>
      <c r="K152" s="147"/>
      <c r="L152" s="147"/>
      <c r="M152" s="147"/>
      <c r="N152" s="147"/>
      <c r="O152" s="147"/>
      <c r="P152" s="147"/>
      <c r="Q152" s="147"/>
      <c r="R152" s="147"/>
      <c r="S152" s="147"/>
      <c r="T152" s="147"/>
      <c r="U152" s="147"/>
      <c r="V152" s="147"/>
      <c r="W152" s="147"/>
    </row>
    <row r="153" spans="1:23" ht="12.75" customHeight="1" x14ac:dyDescent="0.15">
      <c r="A153" s="147"/>
      <c r="B153" s="150"/>
      <c r="C153" s="90"/>
      <c r="D153" s="146"/>
      <c r="E153" s="82"/>
      <c r="F153" s="147"/>
      <c r="G153" s="147"/>
      <c r="H153" s="147"/>
      <c r="I153" s="147"/>
      <c r="J153" s="147"/>
      <c r="K153" s="147"/>
      <c r="L153" s="147"/>
      <c r="M153" s="147"/>
      <c r="N153" s="147"/>
      <c r="O153" s="147"/>
      <c r="P153" s="147"/>
      <c r="Q153" s="147"/>
      <c r="R153" s="147"/>
      <c r="S153" s="147"/>
      <c r="T153" s="147"/>
      <c r="U153" s="147"/>
      <c r="V153" s="147"/>
      <c r="W153" s="147"/>
    </row>
    <row r="154" spans="1:23" ht="12.75" customHeight="1" x14ac:dyDescent="0.15">
      <c r="A154" s="147"/>
      <c r="B154" s="150"/>
      <c r="C154" s="90"/>
      <c r="D154" s="146"/>
      <c r="E154" s="82"/>
      <c r="F154" s="147"/>
      <c r="G154" s="147"/>
      <c r="H154" s="147"/>
      <c r="I154" s="147"/>
      <c r="J154" s="147"/>
      <c r="K154" s="147"/>
      <c r="L154" s="147"/>
      <c r="M154" s="147"/>
      <c r="N154" s="147"/>
      <c r="O154" s="147"/>
      <c r="P154" s="147"/>
      <c r="Q154" s="147"/>
      <c r="R154" s="147"/>
      <c r="S154" s="147"/>
      <c r="T154" s="147"/>
      <c r="U154" s="147"/>
      <c r="V154" s="147"/>
      <c r="W154" s="147"/>
    </row>
    <row r="155" spans="1:23" ht="12.75" customHeight="1" x14ac:dyDescent="0.15">
      <c r="A155" s="147"/>
      <c r="B155" s="150"/>
      <c r="C155" s="90"/>
      <c r="D155" s="146"/>
      <c r="E155" s="82"/>
      <c r="F155" s="147"/>
      <c r="G155" s="147"/>
      <c r="H155" s="147"/>
      <c r="I155" s="147"/>
      <c r="J155" s="147"/>
      <c r="K155" s="147"/>
      <c r="L155" s="147"/>
      <c r="M155" s="147"/>
      <c r="N155" s="147"/>
      <c r="O155" s="147"/>
      <c r="P155" s="147"/>
      <c r="Q155" s="147"/>
      <c r="R155" s="147"/>
      <c r="S155" s="147"/>
      <c r="T155" s="147"/>
      <c r="U155" s="147"/>
      <c r="V155" s="147"/>
      <c r="W155" s="147"/>
    </row>
    <row r="156" spans="1:23" ht="12.75" customHeight="1" x14ac:dyDescent="0.15">
      <c r="A156" s="147"/>
      <c r="B156" s="150"/>
      <c r="C156" s="90"/>
      <c r="D156" s="146"/>
      <c r="E156" s="82"/>
      <c r="F156" s="147"/>
      <c r="G156" s="147"/>
      <c r="H156" s="147"/>
      <c r="I156" s="147"/>
      <c r="J156" s="147"/>
      <c r="K156" s="147"/>
      <c r="L156" s="147"/>
      <c r="M156" s="147"/>
      <c r="N156" s="147"/>
      <c r="O156" s="147"/>
      <c r="P156" s="147"/>
      <c r="Q156" s="147"/>
      <c r="R156" s="147"/>
      <c r="S156" s="147"/>
      <c r="T156" s="147"/>
      <c r="U156" s="147"/>
      <c r="V156" s="147"/>
      <c r="W156" s="147"/>
    </row>
    <row r="157" spans="1:23" ht="12.75" customHeight="1" x14ac:dyDescent="0.15">
      <c r="A157" s="147"/>
      <c r="B157" s="150"/>
      <c r="C157" s="90"/>
      <c r="D157" s="146"/>
      <c r="E157" s="82"/>
      <c r="F157" s="147"/>
      <c r="G157" s="147"/>
      <c r="H157" s="147"/>
      <c r="I157" s="147"/>
      <c r="J157" s="147"/>
      <c r="K157" s="147"/>
      <c r="L157" s="147"/>
      <c r="M157" s="147"/>
      <c r="N157" s="147"/>
      <c r="O157" s="147"/>
      <c r="P157" s="147"/>
      <c r="Q157" s="147"/>
      <c r="R157" s="147"/>
      <c r="S157" s="147"/>
      <c r="T157" s="147"/>
      <c r="U157" s="147"/>
      <c r="V157" s="147"/>
      <c r="W157" s="147"/>
    </row>
    <row r="158" spans="1:23" ht="12.75" customHeight="1" x14ac:dyDescent="0.15">
      <c r="A158" s="147"/>
      <c r="B158" s="150"/>
      <c r="C158" s="90"/>
      <c r="D158" s="146"/>
      <c r="E158" s="82"/>
      <c r="F158" s="147"/>
      <c r="G158" s="147"/>
      <c r="H158" s="147"/>
      <c r="I158" s="147"/>
      <c r="J158" s="147"/>
      <c r="K158" s="147"/>
      <c r="L158" s="147"/>
      <c r="M158" s="147"/>
      <c r="N158" s="147"/>
      <c r="O158" s="147"/>
      <c r="P158" s="147"/>
      <c r="Q158" s="147"/>
      <c r="R158" s="147"/>
      <c r="S158" s="147"/>
      <c r="T158" s="147"/>
      <c r="U158" s="147"/>
      <c r="V158" s="147"/>
      <c r="W158" s="147"/>
    </row>
    <row r="159" spans="1:23" ht="12.75" customHeight="1" x14ac:dyDescent="0.15">
      <c r="A159" s="147"/>
      <c r="B159" s="150"/>
      <c r="C159" s="90"/>
      <c r="D159" s="146"/>
      <c r="E159" s="82"/>
      <c r="F159" s="147"/>
      <c r="G159" s="147"/>
      <c r="H159" s="147"/>
      <c r="I159" s="147"/>
      <c r="J159" s="147"/>
      <c r="K159" s="147"/>
      <c r="L159" s="147"/>
      <c r="M159" s="147"/>
      <c r="N159" s="147"/>
      <c r="O159" s="147"/>
      <c r="P159" s="147"/>
      <c r="Q159" s="147"/>
      <c r="R159" s="147"/>
      <c r="S159" s="147"/>
      <c r="T159" s="147"/>
      <c r="U159" s="147"/>
      <c r="V159" s="147"/>
      <c r="W159" s="147"/>
    </row>
    <row r="160" spans="1:23" ht="12.75" customHeight="1" x14ac:dyDescent="0.15">
      <c r="A160" s="147"/>
      <c r="B160" s="150"/>
      <c r="C160" s="90"/>
      <c r="D160" s="146"/>
      <c r="E160" s="82"/>
      <c r="F160" s="147"/>
      <c r="G160" s="147"/>
      <c r="H160" s="147"/>
      <c r="I160" s="147"/>
      <c r="J160" s="147"/>
      <c r="K160" s="147"/>
      <c r="L160" s="147"/>
      <c r="M160" s="147"/>
      <c r="N160" s="147"/>
      <c r="O160" s="147"/>
      <c r="P160" s="147"/>
      <c r="Q160" s="147"/>
      <c r="R160" s="147"/>
      <c r="S160" s="147"/>
      <c r="T160" s="147"/>
      <c r="U160" s="147"/>
      <c r="V160" s="147"/>
      <c r="W160" s="147"/>
    </row>
    <row r="161" spans="1:23" ht="12.75" customHeight="1" x14ac:dyDescent="0.15">
      <c r="A161" s="147"/>
      <c r="B161" s="150"/>
      <c r="C161" s="90"/>
      <c r="D161" s="146"/>
      <c r="E161" s="82"/>
      <c r="F161" s="147"/>
      <c r="G161" s="147"/>
      <c r="H161" s="147"/>
      <c r="I161" s="147"/>
      <c r="J161" s="147"/>
      <c r="K161" s="147"/>
      <c r="L161" s="147"/>
      <c r="M161" s="147"/>
      <c r="N161" s="147"/>
      <c r="O161" s="147"/>
      <c r="P161" s="147"/>
      <c r="Q161" s="147"/>
      <c r="R161" s="147"/>
      <c r="S161" s="147"/>
      <c r="T161" s="147"/>
      <c r="U161" s="147"/>
      <c r="V161" s="147"/>
      <c r="W161" s="147"/>
    </row>
    <row r="162" spans="1:23" ht="12.75" customHeight="1" x14ac:dyDescent="0.15">
      <c r="A162" s="147"/>
      <c r="B162" s="150"/>
      <c r="C162" s="90"/>
      <c r="D162" s="146"/>
      <c r="E162" s="82"/>
      <c r="F162" s="147"/>
      <c r="G162" s="147"/>
      <c r="H162" s="147"/>
      <c r="I162" s="147"/>
      <c r="J162" s="147"/>
      <c r="K162" s="147"/>
      <c r="L162" s="147"/>
      <c r="M162" s="147"/>
      <c r="N162" s="147"/>
      <c r="O162" s="147"/>
      <c r="P162" s="147"/>
      <c r="Q162" s="147"/>
      <c r="R162" s="147"/>
      <c r="S162" s="147"/>
      <c r="T162" s="147"/>
      <c r="U162" s="147"/>
      <c r="V162" s="147"/>
      <c r="W162" s="147"/>
    </row>
    <row r="163" spans="1:23" ht="12.75" customHeight="1" x14ac:dyDescent="0.15">
      <c r="A163" s="147"/>
      <c r="B163" s="150"/>
      <c r="C163" s="90"/>
      <c r="D163" s="146"/>
      <c r="E163" s="82"/>
      <c r="F163" s="147"/>
      <c r="G163" s="147"/>
      <c r="H163" s="147"/>
      <c r="I163" s="147"/>
      <c r="J163" s="147"/>
      <c r="K163" s="147"/>
      <c r="L163" s="147"/>
      <c r="M163" s="147"/>
      <c r="N163" s="147"/>
      <c r="O163" s="147"/>
      <c r="P163" s="147"/>
      <c r="Q163" s="147"/>
      <c r="R163" s="147"/>
      <c r="S163" s="147"/>
      <c r="T163" s="147"/>
      <c r="U163" s="147"/>
      <c r="V163" s="147"/>
      <c r="W163" s="147"/>
    </row>
    <row r="164" spans="1:23" ht="12.75" customHeight="1" x14ac:dyDescent="0.15">
      <c r="A164" s="147"/>
      <c r="B164" s="150"/>
      <c r="C164" s="90"/>
      <c r="D164" s="146"/>
      <c r="E164" s="82"/>
      <c r="F164" s="147"/>
      <c r="G164" s="147"/>
      <c r="H164" s="147"/>
      <c r="I164" s="147"/>
      <c r="J164" s="147"/>
      <c r="K164" s="147"/>
      <c r="L164" s="147"/>
      <c r="M164" s="147"/>
      <c r="N164" s="147"/>
      <c r="O164" s="147"/>
      <c r="P164" s="147"/>
      <c r="Q164" s="147"/>
      <c r="R164" s="147"/>
      <c r="S164" s="147"/>
      <c r="T164" s="147"/>
      <c r="U164" s="147"/>
      <c r="V164" s="147"/>
      <c r="W164" s="147"/>
    </row>
    <row r="165" spans="1:23" ht="12.75" customHeight="1" x14ac:dyDescent="0.15">
      <c r="A165" s="147"/>
      <c r="B165" s="150"/>
      <c r="C165" s="90"/>
      <c r="D165" s="146"/>
      <c r="E165" s="82"/>
      <c r="F165" s="147"/>
      <c r="G165" s="147"/>
      <c r="H165" s="147"/>
      <c r="I165" s="147"/>
      <c r="J165" s="147"/>
      <c r="K165" s="147"/>
      <c r="L165" s="147"/>
      <c r="M165" s="147"/>
      <c r="N165" s="147"/>
      <c r="O165" s="147"/>
      <c r="P165" s="147"/>
      <c r="Q165" s="147"/>
      <c r="R165" s="147"/>
      <c r="S165" s="147"/>
      <c r="T165" s="147"/>
      <c r="U165" s="147"/>
      <c r="V165" s="147"/>
      <c r="W165" s="147"/>
    </row>
    <row r="166" spans="1:23" ht="12.75" customHeight="1" x14ac:dyDescent="0.15">
      <c r="A166" s="147"/>
      <c r="B166" s="150"/>
      <c r="C166" s="90"/>
      <c r="D166" s="146"/>
      <c r="E166" s="82"/>
      <c r="F166" s="147"/>
      <c r="G166" s="147"/>
      <c r="H166" s="147"/>
      <c r="I166" s="147"/>
      <c r="J166" s="147"/>
      <c r="K166" s="147"/>
      <c r="L166" s="147"/>
      <c r="M166" s="147"/>
      <c r="N166" s="147"/>
      <c r="O166" s="147"/>
      <c r="P166" s="147"/>
      <c r="Q166" s="147"/>
      <c r="R166" s="147"/>
      <c r="S166" s="147"/>
      <c r="T166" s="147"/>
      <c r="U166" s="147"/>
      <c r="V166" s="147"/>
      <c r="W166" s="147"/>
    </row>
    <row r="167" spans="1:23" ht="12.75" customHeight="1" x14ac:dyDescent="0.15">
      <c r="A167" s="147"/>
      <c r="B167" s="150"/>
      <c r="C167" s="90"/>
      <c r="D167" s="146"/>
      <c r="E167" s="82"/>
      <c r="F167" s="147"/>
      <c r="G167" s="147"/>
      <c r="H167" s="147"/>
      <c r="I167" s="147"/>
      <c r="J167" s="147"/>
      <c r="K167" s="147"/>
      <c r="L167" s="147"/>
      <c r="M167" s="147"/>
      <c r="N167" s="147"/>
      <c r="O167" s="147"/>
      <c r="P167" s="147"/>
      <c r="Q167" s="147"/>
      <c r="R167" s="147"/>
      <c r="S167" s="147"/>
      <c r="T167" s="147"/>
      <c r="U167" s="147"/>
      <c r="V167" s="147"/>
      <c r="W167" s="147"/>
    </row>
    <row r="168" spans="1:23" ht="12.75" customHeight="1" x14ac:dyDescent="0.15">
      <c r="A168" s="147"/>
      <c r="B168" s="150"/>
      <c r="C168" s="90"/>
      <c r="D168" s="146"/>
      <c r="E168" s="82"/>
      <c r="F168" s="147"/>
      <c r="G168" s="147"/>
      <c r="H168" s="147"/>
      <c r="I168" s="147"/>
      <c r="J168" s="147"/>
      <c r="K168" s="147"/>
      <c r="L168" s="147"/>
      <c r="M168" s="147"/>
      <c r="N168" s="147"/>
      <c r="O168" s="147"/>
      <c r="P168" s="147"/>
      <c r="Q168" s="147"/>
      <c r="R168" s="147"/>
      <c r="S168" s="147"/>
      <c r="T168" s="147"/>
      <c r="U168" s="147"/>
      <c r="V168" s="147"/>
      <c r="W168" s="147"/>
    </row>
    <row r="169" spans="1:23" ht="12.75" customHeight="1" x14ac:dyDescent="0.15">
      <c r="A169" s="147"/>
      <c r="B169" s="150"/>
      <c r="C169" s="90"/>
      <c r="D169" s="146"/>
      <c r="E169" s="82"/>
      <c r="F169" s="147"/>
      <c r="G169" s="147"/>
      <c r="H169" s="147"/>
      <c r="I169" s="147"/>
      <c r="J169" s="147"/>
      <c r="K169" s="147"/>
      <c r="L169" s="147"/>
      <c r="M169" s="147"/>
      <c r="N169" s="147"/>
      <c r="O169" s="147"/>
      <c r="P169" s="147"/>
      <c r="Q169" s="147"/>
      <c r="R169" s="147"/>
      <c r="S169" s="147"/>
      <c r="T169" s="147"/>
      <c r="U169" s="147"/>
      <c r="V169" s="147"/>
      <c r="W169" s="147"/>
    </row>
    <row r="170" spans="1:23" ht="12.75" customHeight="1" x14ac:dyDescent="0.15">
      <c r="A170" s="147"/>
      <c r="B170" s="150"/>
      <c r="C170" s="90"/>
      <c r="D170" s="146"/>
      <c r="E170" s="82"/>
      <c r="F170" s="147"/>
      <c r="G170" s="147"/>
      <c r="H170" s="147"/>
      <c r="I170" s="147"/>
      <c r="J170" s="147"/>
      <c r="K170" s="147"/>
      <c r="L170" s="147"/>
      <c r="M170" s="147"/>
      <c r="N170" s="147"/>
      <c r="O170" s="147"/>
      <c r="P170" s="147"/>
      <c r="Q170" s="147"/>
      <c r="R170" s="147"/>
      <c r="S170" s="147"/>
      <c r="T170" s="147"/>
      <c r="U170" s="147"/>
      <c r="V170" s="147"/>
      <c r="W170" s="147"/>
    </row>
    <row r="171" spans="1:23" ht="12.75" customHeight="1" x14ac:dyDescent="0.15">
      <c r="A171" s="147"/>
      <c r="B171" s="150"/>
      <c r="C171" s="90"/>
      <c r="D171" s="146"/>
      <c r="E171" s="82"/>
      <c r="F171" s="147"/>
      <c r="G171" s="147"/>
      <c r="H171" s="147"/>
      <c r="I171" s="147"/>
      <c r="J171" s="147"/>
      <c r="K171" s="147"/>
      <c r="L171" s="147"/>
      <c r="M171" s="147"/>
      <c r="N171" s="147"/>
      <c r="O171" s="147"/>
      <c r="P171" s="147"/>
      <c r="Q171" s="147"/>
      <c r="R171" s="147"/>
      <c r="S171" s="147"/>
      <c r="T171" s="147"/>
      <c r="U171" s="147"/>
      <c r="V171" s="147"/>
      <c r="W171" s="147"/>
    </row>
    <row r="172" spans="1:23" ht="12.75" customHeight="1" x14ac:dyDescent="0.15">
      <c r="A172" s="147"/>
      <c r="B172" s="150"/>
      <c r="C172" s="90"/>
      <c r="D172" s="146"/>
      <c r="E172" s="82"/>
      <c r="F172" s="147"/>
      <c r="G172" s="147"/>
      <c r="H172" s="147"/>
      <c r="I172" s="147"/>
      <c r="J172" s="147"/>
      <c r="K172" s="147"/>
      <c r="L172" s="147"/>
      <c r="M172" s="147"/>
      <c r="N172" s="147"/>
      <c r="O172" s="147"/>
      <c r="P172" s="147"/>
      <c r="Q172" s="147"/>
      <c r="R172" s="147"/>
      <c r="S172" s="147"/>
      <c r="T172" s="147"/>
      <c r="U172" s="147"/>
      <c r="V172" s="147"/>
      <c r="W172" s="147"/>
    </row>
    <row r="173" spans="1:23" ht="12.75" customHeight="1" x14ac:dyDescent="0.15">
      <c r="A173" s="147"/>
      <c r="B173" s="150"/>
      <c r="C173" s="90"/>
      <c r="D173" s="146"/>
      <c r="E173" s="82"/>
      <c r="F173" s="147"/>
      <c r="G173" s="147"/>
      <c r="H173" s="147"/>
      <c r="I173" s="147"/>
      <c r="J173" s="147"/>
      <c r="K173" s="147"/>
      <c r="L173" s="147"/>
      <c r="M173" s="147"/>
      <c r="N173" s="147"/>
      <c r="O173" s="147"/>
      <c r="P173" s="147"/>
      <c r="Q173" s="147"/>
      <c r="R173" s="147"/>
      <c r="S173" s="147"/>
      <c r="T173" s="147"/>
      <c r="U173" s="147"/>
      <c r="V173" s="147"/>
      <c r="W173" s="147"/>
    </row>
    <row r="174" spans="1:23" ht="12.75" customHeight="1" x14ac:dyDescent="0.15">
      <c r="A174" s="147"/>
      <c r="B174" s="150"/>
      <c r="C174" s="90"/>
      <c r="D174" s="146"/>
      <c r="E174" s="82"/>
      <c r="F174" s="147"/>
      <c r="G174" s="147"/>
      <c r="H174" s="147"/>
      <c r="I174" s="147"/>
      <c r="J174" s="147"/>
      <c r="K174" s="147"/>
      <c r="L174" s="147"/>
      <c r="M174" s="147"/>
      <c r="N174" s="147"/>
      <c r="O174" s="147"/>
      <c r="P174" s="147"/>
      <c r="Q174" s="147"/>
      <c r="R174" s="147"/>
      <c r="S174" s="147"/>
      <c r="T174" s="147"/>
      <c r="U174" s="147"/>
      <c r="V174" s="147"/>
      <c r="W174" s="147"/>
    </row>
    <row r="175" spans="1:23" ht="12.75" customHeight="1" x14ac:dyDescent="0.15">
      <c r="A175" s="147"/>
      <c r="B175" s="150"/>
      <c r="C175" s="90"/>
      <c r="D175" s="146"/>
      <c r="E175" s="82"/>
      <c r="F175" s="147"/>
      <c r="G175" s="147"/>
      <c r="H175" s="147"/>
      <c r="I175" s="147"/>
      <c r="J175" s="147"/>
      <c r="K175" s="147"/>
      <c r="L175" s="147"/>
      <c r="M175" s="147"/>
      <c r="N175" s="147"/>
      <c r="O175" s="147"/>
      <c r="P175" s="147"/>
      <c r="Q175" s="147"/>
      <c r="R175" s="147"/>
      <c r="S175" s="147"/>
      <c r="T175" s="147"/>
      <c r="U175" s="147"/>
      <c r="V175" s="147"/>
      <c r="W175" s="147"/>
    </row>
    <row r="176" spans="1:23" ht="12.75" customHeight="1" x14ac:dyDescent="0.15">
      <c r="A176" s="147"/>
      <c r="B176" s="150"/>
      <c r="C176" s="90"/>
      <c r="D176" s="146"/>
      <c r="E176" s="82"/>
      <c r="F176" s="147"/>
      <c r="G176" s="147"/>
      <c r="H176" s="147"/>
      <c r="I176" s="147"/>
      <c r="J176" s="147"/>
      <c r="K176" s="147"/>
      <c r="L176" s="147"/>
      <c r="M176" s="147"/>
      <c r="N176" s="147"/>
      <c r="O176" s="147"/>
      <c r="P176" s="147"/>
      <c r="Q176" s="147"/>
      <c r="R176" s="147"/>
      <c r="S176" s="147"/>
      <c r="T176" s="147"/>
      <c r="U176" s="147"/>
      <c r="V176" s="147"/>
      <c r="W176" s="147"/>
    </row>
    <row r="177" spans="1:23" ht="12.75" customHeight="1" x14ac:dyDescent="0.15">
      <c r="A177" s="147"/>
      <c r="B177" s="150"/>
      <c r="C177" s="90"/>
      <c r="D177" s="146"/>
      <c r="E177" s="82"/>
      <c r="F177" s="147"/>
      <c r="G177" s="147"/>
      <c r="H177" s="147"/>
      <c r="I177" s="147"/>
      <c r="J177" s="147"/>
      <c r="K177" s="147"/>
      <c r="L177" s="147"/>
      <c r="M177" s="147"/>
      <c r="N177" s="147"/>
      <c r="O177" s="147"/>
      <c r="P177" s="147"/>
      <c r="Q177" s="147"/>
      <c r="R177" s="147"/>
      <c r="S177" s="147"/>
      <c r="T177" s="147"/>
      <c r="U177" s="147"/>
      <c r="V177" s="147"/>
      <c r="W177" s="147"/>
    </row>
    <row r="178" spans="1:23" ht="12.75" customHeight="1" x14ac:dyDescent="0.15">
      <c r="A178" s="147"/>
      <c r="B178" s="150"/>
      <c r="C178" s="90"/>
      <c r="D178" s="146"/>
      <c r="E178" s="82"/>
      <c r="F178" s="147"/>
      <c r="G178" s="147"/>
      <c r="H178" s="147"/>
      <c r="I178" s="147"/>
      <c r="J178" s="147"/>
      <c r="K178" s="147"/>
      <c r="L178" s="147"/>
      <c r="M178" s="147"/>
      <c r="N178" s="147"/>
      <c r="O178" s="147"/>
      <c r="P178" s="147"/>
      <c r="Q178" s="147"/>
      <c r="R178" s="147"/>
      <c r="S178" s="147"/>
      <c r="T178" s="147"/>
      <c r="U178" s="147"/>
      <c r="V178" s="147"/>
      <c r="W178" s="147"/>
    </row>
    <row r="179" spans="1:23" ht="12.75" customHeight="1" x14ac:dyDescent="0.15">
      <c r="A179" s="147"/>
      <c r="B179" s="150"/>
      <c r="C179" s="90"/>
      <c r="D179" s="146"/>
      <c r="E179" s="82"/>
      <c r="F179" s="147"/>
      <c r="G179" s="147"/>
      <c r="H179" s="147"/>
      <c r="I179" s="147"/>
      <c r="J179" s="147"/>
      <c r="K179" s="147"/>
      <c r="L179" s="147"/>
      <c r="M179" s="147"/>
      <c r="N179" s="147"/>
      <c r="O179" s="147"/>
      <c r="P179" s="147"/>
      <c r="Q179" s="147"/>
      <c r="R179" s="147"/>
      <c r="S179" s="147"/>
      <c r="T179" s="147"/>
      <c r="U179" s="147"/>
      <c r="V179" s="147"/>
      <c r="W179" s="147"/>
    </row>
    <row r="180" spans="1:23" ht="12.75" customHeight="1" x14ac:dyDescent="0.15">
      <c r="A180" s="147"/>
      <c r="B180" s="150"/>
      <c r="C180" s="90"/>
      <c r="D180" s="146"/>
      <c r="E180" s="82"/>
      <c r="F180" s="147"/>
      <c r="G180" s="147"/>
      <c r="H180" s="147"/>
      <c r="I180" s="147"/>
      <c r="J180" s="147"/>
      <c r="K180" s="147"/>
      <c r="L180" s="147"/>
      <c r="M180" s="147"/>
      <c r="N180" s="147"/>
      <c r="O180" s="147"/>
      <c r="P180" s="147"/>
      <c r="Q180" s="147"/>
      <c r="R180" s="147"/>
      <c r="S180" s="147"/>
      <c r="T180" s="147"/>
      <c r="U180" s="147"/>
      <c r="V180" s="147"/>
      <c r="W180" s="147"/>
    </row>
    <row r="181" spans="1:23" ht="12.75" customHeight="1" x14ac:dyDescent="0.15">
      <c r="A181" s="147"/>
      <c r="B181" s="150"/>
      <c r="C181" s="90"/>
      <c r="D181" s="146"/>
      <c r="E181" s="82"/>
      <c r="F181" s="147"/>
      <c r="G181" s="147"/>
      <c r="H181" s="147"/>
      <c r="I181" s="147"/>
      <c r="J181" s="147"/>
      <c r="K181" s="147"/>
      <c r="L181" s="147"/>
      <c r="M181" s="147"/>
      <c r="N181" s="147"/>
      <c r="O181" s="147"/>
      <c r="P181" s="147"/>
      <c r="Q181" s="147"/>
      <c r="R181" s="147"/>
      <c r="S181" s="147"/>
      <c r="T181" s="147"/>
      <c r="U181" s="147"/>
      <c r="V181" s="147"/>
      <c r="W181" s="147"/>
    </row>
    <row r="182" spans="1:23" ht="12.75" customHeight="1" x14ac:dyDescent="0.15">
      <c r="A182" s="147"/>
      <c r="B182" s="150"/>
      <c r="C182" s="90"/>
      <c r="D182" s="146"/>
      <c r="E182" s="82"/>
      <c r="F182" s="147"/>
      <c r="G182" s="147"/>
      <c r="H182" s="147"/>
      <c r="I182" s="147"/>
      <c r="J182" s="147"/>
      <c r="K182" s="147"/>
      <c r="L182" s="147"/>
      <c r="M182" s="147"/>
      <c r="N182" s="147"/>
      <c r="O182" s="147"/>
      <c r="P182" s="147"/>
      <c r="Q182" s="147"/>
      <c r="R182" s="147"/>
      <c r="S182" s="147"/>
      <c r="T182" s="147"/>
      <c r="U182" s="147"/>
      <c r="V182" s="147"/>
      <c r="W182" s="147"/>
    </row>
    <row r="183" spans="1:23" ht="12.75" customHeight="1" x14ac:dyDescent="0.15">
      <c r="A183" s="147"/>
      <c r="B183" s="150"/>
      <c r="C183" s="90"/>
      <c r="D183" s="146"/>
      <c r="E183" s="82"/>
      <c r="F183" s="147"/>
      <c r="G183" s="147"/>
      <c r="H183" s="147"/>
      <c r="I183" s="147"/>
      <c r="J183" s="147"/>
      <c r="K183" s="147"/>
      <c r="L183" s="147"/>
      <c r="M183" s="147"/>
      <c r="N183" s="147"/>
      <c r="O183" s="147"/>
      <c r="P183" s="147"/>
      <c r="Q183" s="147"/>
      <c r="R183" s="147"/>
      <c r="S183" s="147"/>
      <c r="T183" s="147"/>
      <c r="U183" s="147"/>
      <c r="V183" s="147"/>
      <c r="W183" s="147"/>
    </row>
    <row r="184" spans="1:23" ht="12.75" customHeight="1" x14ac:dyDescent="0.15">
      <c r="A184" s="147"/>
      <c r="B184" s="150"/>
      <c r="C184" s="90"/>
      <c r="D184" s="146"/>
      <c r="E184" s="82"/>
      <c r="F184" s="147"/>
      <c r="G184" s="147"/>
      <c r="H184" s="147"/>
      <c r="I184" s="147"/>
      <c r="J184" s="147"/>
      <c r="K184" s="147"/>
      <c r="L184" s="147"/>
      <c r="M184" s="147"/>
      <c r="N184" s="147"/>
      <c r="O184" s="147"/>
      <c r="P184" s="147"/>
      <c r="Q184" s="147"/>
      <c r="R184" s="147"/>
      <c r="S184" s="147"/>
      <c r="T184" s="147"/>
      <c r="U184" s="147"/>
      <c r="V184" s="147"/>
      <c r="W184" s="147"/>
    </row>
    <row r="185" spans="1:23" ht="12.75" customHeight="1" x14ac:dyDescent="0.15">
      <c r="A185" s="147"/>
      <c r="B185" s="150"/>
      <c r="C185" s="90"/>
      <c r="D185" s="146"/>
      <c r="E185" s="82"/>
      <c r="F185" s="147"/>
      <c r="G185" s="147"/>
      <c r="H185" s="147"/>
      <c r="I185" s="147"/>
      <c r="J185" s="147"/>
      <c r="K185" s="147"/>
      <c r="L185" s="147"/>
      <c r="M185" s="147"/>
      <c r="N185" s="147"/>
      <c r="O185" s="147"/>
      <c r="P185" s="147"/>
      <c r="Q185" s="147"/>
      <c r="R185" s="147"/>
      <c r="S185" s="147"/>
      <c r="T185" s="147"/>
      <c r="U185" s="147"/>
      <c r="V185" s="147"/>
      <c r="W185" s="147"/>
    </row>
    <row r="186" spans="1:23" ht="12.75" customHeight="1" x14ac:dyDescent="0.15">
      <c r="A186" s="147"/>
      <c r="B186" s="150"/>
      <c r="C186" s="90"/>
      <c r="D186" s="146"/>
      <c r="E186" s="82"/>
      <c r="F186" s="147"/>
      <c r="G186" s="147"/>
      <c r="H186" s="147"/>
      <c r="I186" s="147"/>
      <c r="J186" s="147"/>
      <c r="K186" s="147"/>
      <c r="L186" s="147"/>
      <c r="M186" s="147"/>
      <c r="N186" s="147"/>
      <c r="O186" s="147"/>
      <c r="P186" s="147"/>
      <c r="Q186" s="147"/>
      <c r="R186" s="147"/>
      <c r="S186" s="147"/>
      <c r="T186" s="147"/>
      <c r="U186" s="147"/>
      <c r="V186" s="147"/>
      <c r="W186" s="147"/>
    </row>
    <row r="187" spans="1:23" ht="12.75" customHeight="1" x14ac:dyDescent="0.15">
      <c r="A187" s="147"/>
      <c r="B187" s="150"/>
      <c r="C187" s="90"/>
      <c r="D187" s="146"/>
      <c r="E187" s="82"/>
      <c r="F187" s="147"/>
      <c r="G187" s="147"/>
      <c r="H187" s="147"/>
      <c r="I187" s="147"/>
      <c r="J187" s="147"/>
      <c r="K187" s="147"/>
      <c r="L187" s="147"/>
      <c r="M187" s="147"/>
      <c r="N187" s="147"/>
      <c r="O187" s="147"/>
      <c r="P187" s="147"/>
      <c r="Q187" s="147"/>
      <c r="R187" s="147"/>
      <c r="S187" s="147"/>
      <c r="T187" s="147"/>
      <c r="U187" s="147"/>
      <c r="V187" s="147"/>
      <c r="W187" s="147"/>
    </row>
    <row r="188" spans="1:23" ht="12.75" customHeight="1" x14ac:dyDescent="0.15">
      <c r="A188" s="147"/>
      <c r="B188" s="150"/>
      <c r="C188" s="90"/>
      <c r="D188" s="146"/>
      <c r="E188" s="82"/>
      <c r="F188" s="147"/>
      <c r="G188" s="147"/>
      <c r="H188" s="147"/>
      <c r="I188" s="147"/>
      <c r="J188" s="147"/>
      <c r="K188" s="147"/>
      <c r="L188" s="147"/>
      <c r="M188" s="147"/>
      <c r="N188" s="147"/>
      <c r="O188" s="147"/>
      <c r="P188" s="147"/>
      <c r="Q188" s="147"/>
      <c r="R188" s="147"/>
      <c r="S188" s="147"/>
      <c r="T188" s="147"/>
      <c r="U188" s="147"/>
      <c r="V188" s="147"/>
      <c r="W188" s="147"/>
    </row>
    <row r="189" spans="1:23" ht="12.75" customHeight="1" x14ac:dyDescent="0.15">
      <c r="A189" s="147"/>
      <c r="B189" s="150"/>
      <c r="C189" s="90"/>
      <c r="D189" s="146"/>
      <c r="E189" s="82"/>
      <c r="F189" s="147"/>
      <c r="G189" s="147"/>
      <c r="H189" s="147"/>
      <c r="I189" s="147"/>
      <c r="J189" s="147"/>
      <c r="K189" s="147"/>
      <c r="L189" s="147"/>
      <c r="M189" s="147"/>
      <c r="N189" s="147"/>
      <c r="O189" s="147"/>
      <c r="P189" s="147"/>
      <c r="Q189" s="147"/>
      <c r="R189" s="147"/>
      <c r="S189" s="147"/>
      <c r="T189" s="147"/>
      <c r="U189" s="147"/>
      <c r="V189" s="147"/>
      <c r="W189" s="147"/>
    </row>
    <row r="190" spans="1:23" ht="12.75" customHeight="1" x14ac:dyDescent="0.15">
      <c r="A190" s="147"/>
      <c r="B190" s="150"/>
      <c r="C190" s="90"/>
      <c r="D190" s="146"/>
      <c r="E190" s="82"/>
      <c r="F190" s="147"/>
      <c r="G190" s="147"/>
      <c r="H190" s="147"/>
      <c r="I190" s="147"/>
      <c r="J190" s="147"/>
      <c r="K190" s="147"/>
      <c r="L190" s="147"/>
      <c r="M190" s="147"/>
      <c r="N190" s="147"/>
      <c r="O190" s="147"/>
      <c r="P190" s="147"/>
      <c r="Q190" s="147"/>
      <c r="R190" s="147"/>
      <c r="S190" s="147"/>
      <c r="T190" s="147"/>
      <c r="U190" s="147"/>
      <c r="V190" s="147"/>
      <c r="W190" s="147"/>
    </row>
    <row r="191" spans="1:23" ht="12.75" customHeight="1" x14ac:dyDescent="0.15">
      <c r="A191" s="147"/>
      <c r="B191" s="150"/>
      <c r="C191" s="90"/>
      <c r="D191" s="146"/>
      <c r="E191" s="82"/>
      <c r="F191" s="147"/>
      <c r="G191" s="147"/>
      <c r="H191" s="147"/>
      <c r="I191" s="147"/>
      <c r="J191" s="147"/>
      <c r="K191" s="147"/>
      <c r="L191" s="147"/>
      <c r="M191" s="147"/>
      <c r="N191" s="147"/>
      <c r="O191" s="147"/>
      <c r="P191" s="147"/>
      <c r="Q191" s="147"/>
      <c r="R191" s="147"/>
      <c r="S191" s="147"/>
      <c r="T191" s="147"/>
      <c r="U191" s="147"/>
      <c r="V191" s="147"/>
      <c r="W191" s="147"/>
    </row>
    <row r="192" spans="1:23" ht="12.75" customHeight="1" x14ac:dyDescent="0.15">
      <c r="A192" s="147"/>
      <c r="B192" s="150"/>
      <c r="C192" s="90"/>
      <c r="D192" s="146"/>
      <c r="E192" s="82"/>
      <c r="F192" s="147"/>
      <c r="G192" s="147"/>
      <c r="H192" s="147"/>
      <c r="I192" s="147"/>
      <c r="J192" s="147"/>
      <c r="K192" s="147"/>
      <c r="L192" s="147"/>
      <c r="M192" s="147"/>
      <c r="N192" s="147"/>
      <c r="O192" s="147"/>
      <c r="P192" s="147"/>
      <c r="Q192" s="147"/>
      <c r="R192" s="147"/>
      <c r="S192" s="147"/>
      <c r="T192" s="147"/>
      <c r="U192" s="147"/>
      <c r="V192" s="147"/>
      <c r="W192" s="147"/>
    </row>
    <row r="193" spans="1:23" ht="12.75" customHeight="1" x14ac:dyDescent="0.15">
      <c r="A193" s="147"/>
      <c r="B193" s="150"/>
      <c r="C193" s="90"/>
      <c r="D193" s="146"/>
      <c r="E193" s="82"/>
      <c r="F193" s="147"/>
      <c r="G193" s="147"/>
      <c r="H193" s="147"/>
      <c r="I193" s="147"/>
      <c r="J193" s="147"/>
      <c r="K193" s="147"/>
      <c r="L193" s="147"/>
      <c r="M193" s="147"/>
      <c r="N193" s="147"/>
      <c r="O193" s="147"/>
      <c r="P193" s="147"/>
      <c r="Q193" s="147"/>
      <c r="R193" s="147"/>
      <c r="S193" s="147"/>
      <c r="T193" s="147"/>
      <c r="U193" s="147"/>
      <c r="V193" s="147"/>
      <c r="W193" s="147"/>
    </row>
    <row r="194" spans="1:23" ht="12.75" customHeight="1" x14ac:dyDescent="0.15">
      <c r="A194" s="147"/>
      <c r="B194" s="150"/>
      <c r="C194" s="90"/>
      <c r="D194" s="146"/>
      <c r="E194" s="82"/>
      <c r="F194" s="147"/>
      <c r="G194" s="147"/>
      <c r="H194" s="147"/>
      <c r="I194" s="147"/>
      <c r="J194" s="147"/>
      <c r="K194" s="147"/>
      <c r="L194" s="147"/>
      <c r="M194" s="147"/>
      <c r="N194" s="147"/>
      <c r="O194" s="147"/>
      <c r="P194" s="147"/>
      <c r="Q194" s="147"/>
      <c r="R194" s="147"/>
      <c r="S194" s="147"/>
      <c r="T194" s="147"/>
      <c r="U194" s="147"/>
      <c r="V194" s="147"/>
      <c r="W194" s="147"/>
    </row>
    <row r="195" spans="1:23" ht="12.75" customHeight="1" x14ac:dyDescent="0.15">
      <c r="A195" s="147"/>
      <c r="B195" s="150"/>
      <c r="C195" s="90"/>
      <c r="D195" s="146"/>
      <c r="E195" s="82"/>
      <c r="F195" s="147"/>
      <c r="G195" s="147"/>
      <c r="H195" s="147"/>
      <c r="I195" s="147"/>
      <c r="J195" s="147"/>
      <c r="K195" s="147"/>
      <c r="L195" s="147"/>
      <c r="M195" s="147"/>
      <c r="N195" s="147"/>
      <c r="O195" s="147"/>
      <c r="P195" s="147"/>
      <c r="Q195" s="147"/>
      <c r="R195" s="147"/>
      <c r="S195" s="147"/>
      <c r="T195" s="147"/>
      <c r="U195" s="147"/>
      <c r="V195" s="147"/>
      <c r="W195" s="147"/>
    </row>
    <row r="196" spans="1:23" ht="12.75" customHeight="1" x14ac:dyDescent="0.15">
      <c r="A196" s="147"/>
      <c r="B196" s="150"/>
      <c r="C196" s="90"/>
      <c r="D196" s="146"/>
      <c r="E196" s="82"/>
      <c r="F196" s="147"/>
      <c r="G196" s="147"/>
      <c r="H196" s="147"/>
      <c r="I196" s="147"/>
      <c r="J196" s="147"/>
      <c r="K196" s="147"/>
      <c r="L196" s="147"/>
      <c r="M196" s="147"/>
      <c r="N196" s="147"/>
      <c r="O196" s="147"/>
      <c r="P196" s="147"/>
      <c r="Q196" s="147"/>
      <c r="R196" s="147"/>
      <c r="S196" s="147"/>
      <c r="T196" s="147"/>
      <c r="U196" s="147"/>
      <c r="V196" s="147"/>
      <c r="W196" s="147"/>
    </row>
    <row r="197" spans="1:23" ht="12.75" customHeight="1" x14ac:dyDescent="0.15">
      <c r="A197" s="147"/>
      <c r="B197" s="150"/>
      <c r="C197" s="90"/>
      <c r="D197" s="146"/>
      <c r="E197" s="82"/>
      <c r="F197" s="147"/>
      <c r="G197" s="147"/>
      <c r="H197" s="147"/>
      <c r="I197" s="147"/>
      <c r="J197" s="147"/>
      <c r="K197" s="147"/>
      <c r="L197" s="147"/>
      <c r="M197" s="147"/>
      <c r="N197" s="147"/>
      <c r="O197" s="147"/>
      <c r="P197" s="147"/>
      <c r="Q197" s="147"/>
      <c r="R197" s="147"/>
      <c r="S197" s="147"/>
      <c r="T197" s="147"/>
      <c r="U197" s="147"/>
      <c r="V197" s="147"/>
      <c r="W197" s="147"/>
    </row>
    <row r="198" spans="1:23" ht="12.75" customHeight="1" x14ac:dyDescent="0.15">
      <c r="A198" s="147"/>
      <c r="B198" s="150"/>
      <c r="C198" s="90"/>
      <c r="D198" s="146"/>
      <c r="E198" s="82"/>
      <c r="F198" s="147"/>
      <c r="G198" s="147"/>
      <c r="H198" s="147"/>
      <c r="I198" s="147"/>
      <c r="J198" s="147"/>
      <c r="K198" s="147"/>
      <c r="L198" s="147"/>
      <c r="M198" s="147"/>
      <c r="N198" s="147"/>
      <c r="O198" s="147"/>
      <c r="P198" s="147"/>
      <c r="Q198" s="147"/>
      <c r="R198" s="147"/>
      <c r="S198" s="147"/>
      <c r="T198" s="147"/>
      <c r="U198" s="147"/>
      <c r="V198" s="147"/>
      <c r="W198" s="147"/>
    </row>
    <row r="199" spans="1:23" ht="12.75" customHeight="1" x14ac:dyDescent="0.15">
      <c r="A199" s="147"/>
      <c r="B199" s="150"/>
      <c r="C199" s="90"/>
      <c r="D199" s="146"/>
      <c r="E199" s="82"/>
      <c r="F199" s="147"/>
      <c r="G199" s="147"/>
      <c r="H199" s="147"/>
      <c r="I199" s="147"/>
      <c r="J199" s="147"/>
      <c r="K199" s="147"/>
      <c r="L199" s="147"/>
      <c r="M199" s="147"/>
      <c r="N199" s="147"/>
      <c r="O199" s="147"/>
      <c r="P199" s="147"/>
      <c r="Q199" s="147"/>
      <c r="R199" s="147"/>
      <c r="S199" s="147"/>
      <c r="T199" s="147"/>
      <c r="U199" s="147"/>
      <c r="V199" s="147"/>
      <c r="W199" s="147"/>
    </row>
    <row r="200" spans="1:23" ht="12.75" customHeight="1" x14ac:dyDescent="0.15">
      <c r="A200" s="147"/>
      <c r="B200" s="150"/>
      <c r="C200" s="90"/>
      <c r="D200" s="146"/>
      <c r="E200" s="82"/>
      <c r="F200" s="147"/>
      <c r="G200" s="147"/>
      <c r="H200" s="147"/>
      <c r="I200" s="147"/>
      <c r="J200" s="147"/>
      <c r="K200" s="147"/>
      <c r="L200" s="147"/>
      <c r="M200" s="147"/>
      <c r="N200" s="147"/>
      <c r="O200" s="147"/>
      <c r="P200" s="147"/>
      <c r="Q200" s="147"/>
      <c r="R200" s="147"/>
      <c r="S200" s="147"/>
      <c r="T200" s="147"/>
      <c r="U200" s="147"/>
      <c r="V200" s="147"/>
      <c r="W200" s="147"/>
    </row>
    <row r="201" spans="1:23" ht="12.75" customHeight="1" x14ac:dyDescent="0.15">
      <c r="A201" s="147"/>
      <c r="B201" s="150"/>
      <c r="C201" s="90"/>
      <c r="D201" s="146"/>
      <c r="E201" s="82"/>
      <c r="F201" s="147"/>
      <c r="G201" s="147"/>
      <c r="H201" s="147"/>
      <c r="I201" s="147"/>
      <c r="J201" s="147"/>
      <c r="K201" s="147"/>
      <c r="L201" s="147"/>
      <c r="M201" s="147"/>
      <c r="N201" s="147"/>
      <c r="O201" s="147"/>
      <c r="P201" s="147"/>
      <c r="Q201" s="147"/>
      <c r="R201" s="147"/>
      <c r="S201" s="147"/>
      <c r="T201" s="147"/>
      <c r="U201" s="147"/>
      <c r="V201" s="147"/>
      <c r="W201" s="147"/>
    </row>
    <row r="202" spans="1:23" ht="12.75" customHeight="1" x14ac:dyDescent="0.15">
      <c r="A202" s="147"/>
      <c r="B202" s="150"/>
      <c r="C202" s="90"/>
      <c r="D202" s="146"/>
      <c r="E202" s="82"/>
      <c r="F202" s="147"/>
      <c r="G202" s="147"/>
      <c r="H202" s="147"/>
      <c r="I202" s="147"/>
      <c r="J202" s="147"/>
      <c r="K202" s="147"/>
      <c r="L202" s="147"/>
      <c r="M202" s="147"/>
      <c r="N202" s="147"/>
      <c r="O202" s="147"/>
      <c r="P202" s="147"/>
      <c r="Q202" s="147"/>
      <c r="R202" s="147"/>
      <c r="S202" s="147"/>
      <c r="T202" s="147"/>
      <c r="U202" s="147"/>
      <c r="V202" s="147"/>
      <c r="W202" s="147"/>
    </row>
    <row r="203" spans="1:23" ht="12.75" customHeight="1" x14ac:dyDescent="0.15">
      <c r="A203" s="147"/>
      <c r="B203" s="150"/>
      <c r="C203" s="90"/>
      <c r="D203" s="146"/>
      <c r="E203" s="82"/>
      <c r="F203" s="147"/>
      <c r="G203" s="147"/>
      <c r="H203" s="147"/>
      <c r="I203" s="147"/>
      <c r="J203" s="147"/>
      <c r="K203" s="147"/>
      <c r="L203" s="147"/>
      <c r="M203" s="147"/>
      <c r="N203" s="147"/>
      <c r="O203" s="147"/>
      <c r="P203" s="147"/>
      <c r="Q203" s="147"/>
      <c r="R203" s="147"/>
      <c r="S203" s="147"/>
      <c r="T203" s="147"/>
      <c r="U203" s="147"/>
      <c r="V203" s="147"/>
      <c r="W203" s="147"/>
    </row>
    <row r="204" spans="1:23" ht="12.75" customHeight="1" x14ac:dyDescent="0.15">
      <c r="A204" s="147"/>
      <c r="B204" s="150"/>
      <c r="C204" s="90"/>
      <c r="D204" s="146"/>
      <c r="E204" s="82"/>
      <c r="F204" s="147"/>
      <c r="G204" s="147"/>
      <c r="H204" s="147"/>
      <c r="I204" s="147"/>
      <c r="J204" s="147"/>
      <c r="K204" s="147"/>
      <c r="L204" s="147"/>
      <c r="M204" s="147"/>
      <c r="N204" s="147"/>
      <c r="O204" s="147"/>
      <c r="P204" s="147"/>
      <c r="Q204" s="147"/>
      <c r="R204" s="147"/>
      <c r="S204" s="147"/>
      <c r="T204" s="147"/>
      <c r="U204" s="147"/>
      <c r="V204" s="147"/>
      <c r="W204" s="147"/>
    </row>
    <row r="205" spans="1:23" ht="12.75" customHeight="1" x14ac:dyDescent="0.15">
      <c r="A205" s="147"/>
      <c r="B205" s="150"/>
      <c r="C205" s="90"/>
      <c r="D205" s="146"/>
      <c r="E205" s="82"/>
      <c r="F205" s="147"/>
      <c r="G205" s="147"/>
      <c r="H205" s="147"/>
      <c r="I205" s="147"/>
      <c r="J205" s="147"/>
      <c r="K205" s="147"/>
      <c r="L205" s="147"/>
      <c r="M205" s="147"/>
      <c r="N205" s="147"/>
      <c r="O205" s="147"/>
      <c r="P205" s="147"/>
      <c r="Q205" s="147"/>
      <c r="R205" s="147"/>
      <c r="S205" s="147"/>
      <c r="T205" s="147"/>
      <c r="U205" s="147"/>
      <c r="V205" s="147"/>
      <c r="W205" s="147"/>
    </row>
    <row r="206" spans="1:23" ht="12.75" customHeight="1" x14ac:dyDescent="0.15">
      <c r="A206" s="147"/>
      <c r="B206" s="150"/>
      <c r="C206" s="90"/>
      <c r="D206" s="146"/>
      <c r="E206" s="82"/>
      <c r="F206" s="147"/>
      <c r="G206" s="147"/>
      <c r="H206" s="147"/>
      <c r="I206" s="147"/>
      <c r="J206" s="147"/>
      <c r="K206" s="147"/>
      <c r="L206" s="147"/>
      <c r="M206" s="147"/>
      <c r="N206" s="147"/>
      <c r="O206" s="147"/>
      <c r="P206" s="147"/>
      <c r="Q206" s="147"/>
      <c r="R206" s="147"/>
      <c r="S206" s="147"/>
      <c r="T206" s="147"/>
      <c r="U206" s="147"/>
      <c r="V206" s="147"/>
      <c r="W206" s="147"/>
    </row>
    <row r="207" spans="1:23" ht="12.75" customHeight="1" x14ac:dyDescent="0.15">
      <c r="A207" s="147"/>
      <c r="B207" s="150"/>
      <c r="C207" s="90"/>
      <c r="D207" s="146"/>
      <c r="E207" s="82"/>
      <c r="F207" s="147"/>
      <c r="G207" s="147"/>
      <c r="H207" s="147"/>
      <c r="I207" s="147"/>
      <c r="J207" s="147"/>
      <c r="K207" s="147"/>
      <c r="L207" s="147"/>
      <c r="M207" s="147"/>
      <c r="N207" s="147"/>
      <c r="O207" s="147"/>
      <c r="P207" s="147"/>
      <c r="Q207" s="147"/>
      <c r="R207" s="147"/>
      <c r="S207" s="147"/>
      <c r="T207" s="147"/>
      <c r="U207" s="147"/>
      <c r="V207" s="147"/>
      <c r="W207" s="147"/>
    </row>
    <row r="208" spans="1:23" ht="12.75" customHeight="1" x14ac:dyDescent="0.15">
      <c r="A208" s="147"/>
      <c r="B208" s="150"/>
      <c r="C208" s="90"/>
      <c r="D208" s="146"/>
      <c r="E208" s="82"/>
      <c r="F208" s="147"/>
      <c r="G208" s="147"/>
      <c r="H208" s="147"/>
      <c r="I208" s="147"/>
      <c r="J208" s="147"/>
      <c r="K208" s="147"/>
      <c r="L208" s="147"/>
      <c r="M208" s="147"/>
      <c r="N208" s="147"/>
      <c r="O208" s="147"/>
      <c r="P208" s="147"/>
      <c r="Q208" s="147"/>
      <c r="R208" s="147"/>
      <c r="S208" s="147"/>
      <c r="T208" s="147"/>
      <c r="U208" s="147"/>
      <c r="V208" s="147"/>
      <c r="W208" s="147"/>
    </row>
    <row r="209" spans="1:23" ht="12.75" customHeight="1" x14ac:dyDescent="0.15">
      <c r="A209" s="147"/>
      <c r="B209" s="150"/>
      <c r="C209" s="90"/>
      <c r="D209" s="146"/>
      <c r="E209" s="82"/>
      <c r="F209" s="147"/>
      <c r="G209" s="147"/>
      <c r="H209" s="147"/>
      <c r="I209" s="147"/>
      <c r="J209" s="147"/>
      <c r="K209" s="147"/>
      <c r="L209" s="147"/>
      <c r="M209" s="147"/>
      <c r="N209" s="147"/>
      <c r="O209" s="147"/>
      <c r="P209" s="147"/>
      <c r="Q209" s="147"/>
      <c r="R209" s="147"/>
      <c r="S209" s="147"/>
      <c r="T209" s="147"/>
      <c r="U209" s="147"/>
      <c r="V209" s="147"/>
      <c r="W209" s="147"/>
    </row>
    <row r="210" spans="1:23" ht="12.75" customHeight="1" x14ac:dyDescent="0.15">
      <c r="A210" s="147"/>
      <c r="B210" s="150"/>
      <c r="C210" s="90"/>
      <c r="D210" s="146"/>
      <c r="E210" s="82"/>
      <c r="F210" s="147"/>
      <c r="G210" s="147"/>
      <c r="H210" s="147"/>
      <c r="I210" s="147"/>
      <c r="J210" s="147"/>
      <c r="K210" s="147"/>
      <c r="L210" s="147"/>
      <c r="M210" s="147"/>
      <c r="N210" s="147"/>
      <c r="O210" s="147"/>
      <c r="P210" s="147"/>
      <c r="Q210" s="147"/>
      <c r="R210" s="147"/>
      <c r="S210" s="147"/>
      <c r="T210" s="147"/>
      <c r="U210" s="147"/>
      <c r="V210" s="147"/>
      <c r="W210" s="147"/>
    </row>
    <row r="211" spans="1:23" ht="12.75" customHeight="1" x14ac:dyDescent="0.15">
      <c r="A211" s="147"/>
      <c r="B211" s="150"/>
      <c r="C211" s="90"/>
      <c r="D211" s="146"/>
      <c r="E211" s="82"/>
      <c r="F211" s="147"/>
      <c r="G211" s="147"/>
      <c r="H211" s="147"/>
      <c r="I211" s="147"/>
      <c r="J211" s="147"/>
      <c r="K211" s="147"/>
      <c r="L211" s="147"/>
      <c r="M211" s="147"/>
      <c r="N211" s="147"/>
      <c r="O211" s="147"/>
      <c r="P211" s="147"/>
      <c r="Q211" s="147"/>
      <c r="R211" s="147"/>
      <c r="S211" s="147"/>
      <c r="T211" s="147"/>
      <c r="U211" s="147"/>
      <c r="V211" s="147"/>
      <c r="W211" s="147"/>
    </row>
    <row r="212" spans="1:23" ht="12.75" customHeight="1" x14ac:dyDescent="0.15">
      <c r="A212" s="147"/>
      <c r="B212" s="150"/>
      <c r="C212" s="90"/>
      <c r="D212" s="146"/>
      <c r="E212" s="82"/>
      <c r="F212" s="147"/>
      <c r="G212" s="147"/>
      <c r="H212" s="147"/>
      <c r="I212" s="147"/>
      <c r="J212" s="147"/>
      <c r="K212" s="147"/>
      <c r="L212" s="147"/>
      <c r="M212" s="147"/>
      <c r="N212" s="147"/>
      <c r="O212" s="147"/>
      <c r="P212" s="147"/>
      <c r="Q212" s="147"/>
      <c r="R212" s="147"/>
      <c r="S212" s="147"/>
      <c r="T212" s="147"/>
      <c r="U212" s="147"/>
      <c r="V212" s="147"/>
      <c r="W212" s="147"/>
    </row>
    <row r="213" spans="1:23" ht="12.75" customHeight="1" x14ac:dyDescent="0.15">
      <c r="A213" s="147"/>
      <c r="B213" s="150"/>
      <c r="C213" s="90"/>
      <c r="D213" s="146"/>
      <c r="E213" s="82"/>
      <c r="F213" s="147"/>
      <c r="G213" s="147"/>
      <c r="H213" s="147"/>
      <c r="I213" s="147"/>
      <c r="J213" s="147"/>
      <c r="K213" s="147"/>
      <c r="L213" s="147"/>
      <c r="M213" s="147"/>
      <c r="N213" s="147"/>
      <c r="O213" s="147"/>
      <c r="P213" s="147"/>
      <c r="Q213" s="147"/>
      <c r="R213" s="147"/>
      <c r="S213" s="147"/>
      <c r="T213" s="147"/>
      <c r="U213" s="147"/>
      <c r="V213" s="147"/>
      <c r="W213" s="147"/>
    </row>
    <row r="214" spans="1:23" ht="12.75" customHeight="1" x14ac:dyDescent="0.15">
      <c r="A214" s="147"/>
      <c r="B214" s="150"/>
      <c r="C214" s="90"/>
      <c r="D214" s="146"/>
      <c r="E214" s="82"/>
      <c r="F214" s="147"/>
      <c r="G214" s="147"/>
      <c r="H214" s="147"/>
      <c r="I214" s="147"/>
      <c r="J214" s="147"/>
      <c r="K214" s="147"/>
      <c r="L214" s="147"/>
      <c r="M214" s="147"/>
      <c r="N214" s="147"/>
      <c r="O214" s="147"/>
      <c r="P214" s="147"/>
      <c r="Q214" s="147"/>
      <c r="R214" s="147"/>
      <c r="S214" s="147"/>
      <c r="T214" s="147"/>
      <c r="U214" s="147"/>
      <c r="V214" s="147"/>
      <c r="W214" s="147"/>
    </row>
    <row r="215" spans="1:23" ht="12.75" customHeight="1" x14ac:dyDescent="0.15">
      <c r="A215" s="147"/>
      <c r="B215" s="150"/>
      <c r="C215" s="90"/>
      <c r="D215" s="146"/>
      <c r="E215" s="82"/>
      <c r="F215" s="147"/>
      <c r="G215" s="147"/>
      <c r="H215" s="147"/>
      <c r="I215" s="147"/>
      <c r="J215" s="147"/>
      <c r="K215" s="147"/>
      <c r="L215" s="147"/>
      <c r="M215" s="147"/>
      <c r="N215" s="147"/>
      <c r="O215" s="147"/>
      <c r="P215" s="147"/>
      <c r="Q215" s="147"/>
      <c r="R215" s="147"/>
      <c r="S215" s="147"/>
      <c r="T215" s="147"/>
      <c r="U215" s="147"/>
      <c r="V215" s="147"/>
      <c r="W215" s="147"/>
    </row>
    <row r="216" spans="1:23" ht="12.75" customHeight="1" x14ac:dyDescent="0.15">
      <c r="A216" s="147"/>
      <c r="B216" s="150"/>
      <c r="C216" s="90"/>
      <c r="D216" s="146"/>
      <c r="E216" s="82"/>
      <c r="F216" s="147"/>
      <c r="G216" s="147"/>
      <c r="H216" s="147"/>
      <c r="I216" s="147"/>
      <c r="J216" s="147"/>
      <c r="K216" s="147"/>
      <c r="L216" s="147"/>
      <c r="M216" s="147"/>
      <c r="N216" s="147"/>
      <c r="O216" s="147"/>
      <c r="P216" s="147"/>
      <c r="Q216" s="147"/>
      <c r="R216" s="147"/>
      <c r="S216" s="147"/>
      <c r="T216" s="147"/>
      <c r="U216" s="147"/>
      <c r="V216" s="147"/>
      <c r="W216" s="147"/>
    </row>
    <row r="217" spans="1:23" ht="12.75" customHeight="1" x14ac:dyDescent="0.15">
      <c r="A217" s="147"/>
      <c r="B217" s="150"/>
      <c r="C217" s="90"/>
      <c r="D217" s="146"/>
      <c r="E217" s="82"/>
      <c r="F217" s="147"/>
      <c r="G217" s="147"/>
      <c r="H217" s="147"/>
      <c r="I217" s="147"/>
      <c r="J217" s="147"/>
      <c r="K217" s="147"/>
      <c r="L217" s="147"/>
      <c r="M217" s="147"/>
      <c r="N217" s="147"/>
      <c r="O217" s="147"/>
      <c r="P217" s="147"/>
      <c r="Q217" s="147"/>
      <c r="R217" s="147"/>
      <c r="S217" s="147"/>
      <c r="T217" s="147"/>
      <c r="U217" s="147"/>
      <c r="V217" s="147"/>
      <c r="W217" s="147"/>
    </row>
    <row r="218" spans="1:23" ht="12.75" customHeight="1" x14ac:dyDescent="0.15">
      <c r="A218" s="147"/>
      <c r="B218" s="150"/>
      <c r="C218" s="90"/>
      <c r="D218" s="146"/>
      <c r="E218" s="82"/>
      <c r="F218" s="147"/>
      <c r="G218" s="147"/>
      <c r="H218" s="147"/>
      <c r="I218" s="147"/>
      <c r="J218" s="147"/>
      <c r="K218" s="147"/>
      <c r="L218" s="147"/>
      <c r="M218" s="147"/>
      <c r="N218" s="147"/>
      <c r="O218" s="147"/>
      <c r="P218" s="147"/>
      <c r="Q218" s="147"/>
      <c r="R218" s="147"/>
      <c r="S218" s="147"/>
      <c r="T218" s="147"/>
      <c r="U218" s="147"/>
      <c r="V218" s="147"/>
      <c r="W218" s="147"/>
    </row>
    <row r="219" spans="1:23" ht="12.75" customHeight="1" x14ac:dyDescent="0.15">
      <c r="A219" s="147"/>
      <c r="B219" s="150"/>
      <c r="C219" s="90"/>
      <c r="D219" s="146"/>
      <c r="E219" s="82"/>
      <c r="F219" s="147"/>
      <c r="G219" s="147"/>
      <c r="H219" s="147"/>
      <c r="I219" s="147"/>
      <c r="J219" s="147"/>
      <c r="K219" s="147"/>
      <c r="L219" s="147"/>
      <c r="M219" s="147"/>
      <c r="N219" s="147"/>
      <c r="O219" s="147"/>
      <c r="P219" s="147"/>
      <c r="Q219" s="147"/>
      <c r="R219" s="147"/>
      <c r="S219" s="147"/>
      <c r="T219" s="147"/>
      <c r="U219" s="147"/>
      <c r="V219" s="147"/>
      <c r="W219" s="147"/>
    </row>
    <row r="220" spans="1:23" ht="12.75" customHeight="1" x14ac:dyDescent="0.15">
      <c r="A220" s="147"/>
      <c r="B220" s="150"/>
      <c r="C220" s="90"/>
      <c r="D220" s="146"/>
      <c r="E220" s="82"/>
      <c r="F220" s="147"/>
      <c r="G220" s="147"/>
      <c r="H220" s="147"/>
      <c r="I220" s="147"/>
      <c r="J220" s="147"/>
      <c r="K220" s="147"/>
      <c r="L220" s="147"/>
      <c r="M220" s="147"/>
      <c r="N220" s="147"/>
      <c r="O220" s="147"/>
      <c r="P220" s="147"/>
      <c r="Q220" s="147"/>
      <c r="R220" s="147"/>
      <c r="S220" s="147"/>
      <c r="T220" s="147"/>
      <c r="U220" s="147"/>
      <c r="V220" s="147"/>
      <c r="W220" s="147"/>
    </row>
    <row r="221" spans="1:23" ht="12.75" customHeight="1" x14ac:dyDescent="0.15">
      <c r="A221" s="147"/>
      <c r="B221" s="150"/>
      <c r="C221" s="90"/>
      <c r="D221" s="146"/>
      <c r="E221" s="82"/>
      <c r="F221" s="147"/>
      <c r="G221" s="147"/>
      <c r="H221" s="147"/>
      <c r="I221" s="147"/>
      <c r="J221" s="147"/>
      <c r="K221" s="147"/>
      <c r="L221" s="147"/>
      <c r="M221" s="147"/>
      <c r="N221" s="147"/>
      <c r="O221" s="147"/>
      <c r="P221" s="147"/>
      <c r="Q221" s="147"/>
      <c r="R221" s="147"/>
      <c r="S221" s="147"/>
      <c r="T221" s="147"/>
      <c r="U221" s="147"/>
      <c r="V221" s="147"/>
      <c r="W221" s="147"/>
    </row>
    <row r="222" spans="1:23" ht="12.75" customHeight="1" x14ac:dyDescent="0.15">
      <c r="A222" s="147"/>
      <c r="B222" s="150"/>
      <c r="C222" s="90"/>
      <c r="D222" s="146"/>
      <c r="E222" s="82"/>
      <c r="F222" s="147"/>
      <c r="G222" s="147"/>
      <c r="H222" s="147"/>
      <c r="I222" s="147"/>
      <c r="J222" s="147"/>
      <c r="K222" s="147"/>
      <c r="L222" s="147"/>
      <c r="M222" s="147"/>
      <c r="N222" s="147"/>
      <c r="O222" s="147"/>
      <c r="P222" s="147"/>
      <c r="Q222" s="147"/>
      <c r="R222" s="147"/>
      <c r="S222" s="147"/>
      <c r="T222" s="147"/>
      <c r="U222" s="147"/>
      <c r="V222" s="147"/>
      <c r="W222" s="147"/>
    </row>
    <row r="223" spans="1:23" ht="12.75" customHeight="1" x14ac:dyDescent="0.15">
      <c r="A223" s="147"/>
      <c r="B223" s="150"/>
      <c r="C223" s="90"/>
      <c r="D223" s="146"/>
      <c r="E223" s="82"/>
      <c r="F223" s="147"/>
      <c r="G223" s="147"/>
      <c r="H223" s="147"/>
      <c r="I223" s="147"/>
      <c r="J223" s="147"/>
      <c r="K223" s="147"/>
      <c r="L223" s="147"/>
      <c r="M223" s="147"/>
      <c r="N223" s="147"/>
      <c r="O223" s="147"/>
      <c r="P223" s="147"/>
      <c r="Q223" s="147"/>
      <c r="R223" s="147"/>
      <c r="S223" s="147"/>
      <c r="T223" s="147"/>
      <c r="U223" s="147"/>
      <c r="V223" s="147"/>
      <c r="W223" s="147"/>
    </row>
    <row r="224" spans="1:23" ht="12.75" customHeight="1" x14ac:dyDescent="0.15">
      <c r="A224" s="147"/>
      <c r="B224" s="150"/>
      <c r="C224" s="90"/>
      <c r="D224" s="146"/>
      <c r="E224" s="82"/>
      <c r="F224" s="147"/>
      <c r="G224" s="147"/>
      <c r="H224" s="147"/>
      <c r="I224" s="147"/>
      <c r="J224" s="147"/>
      <c r="K224" s="147"/>
      <c r="L224" s="147"/>
      <c r="M224" s="147"/>
      <c r="N224" s="147"/>
      <c r="O224" s="147"/>
      <c r="P224" s="147"/>
      <c r="Q224" s="147"/>
      <c r="R224" s="147"/>
      <c r="S224" s="147"/>
      <c r="T224" s="147"/>
      <c r="U224" s="147"/>
      <c r="V224" s="147"/>
      <c r="W224" s="147"/>
    </row>
    <row r="225" spans="1:23" ht="12.75" customHeight="1" x14ac:dyDescent="0.15">
      <c r="A225" s="147"/>
      <c r="B225" s="150"/>
      <c r="C225" s="90"/>
      <c r="D225" s="146"/>
      <c r="E225" s="82"/>
      <c r="F225" s="147"/>
      <c r="G225" s="147"/>
      <c r="H225" s="147"/>
      <c r="I225" s="147"/>
      <c r="J225" s="147"/>
      <c r="K225" s="147"/>
      <c r="L225" s="147"/>
      <c r="M225" s="147"/>
      <c r="N225" s="147"/>
      <c r="O225" s="147"/>
      <c r="P225" s="147"/>
      <c r="Q225" s="147"/>
      <c r="R225" s="147"/>
      <c r="S225" s="147"/>
      <c r="T225" s="147"/>
      <c r="U225" s="147"/>
      <c r="V225" s="147"/>
      <c r="W225" s="147"/>
    </row>
    <row r="226" spans="1:23" ht="12.75" customHeight="1" x14ac:dyDescent="0.15">
      <c r="A226" s="147"/>
      <c r="B226" s="150"/>
      <c r="C226" s="90"/>
      <c r="D226" s="146"/>
      <c r="E226" s="82"/>
      <c r="F226" s="147"/>
      <c r="G226" s="147"/>
      <c r="H226" s="147"/>
      <c r="I226" s="147"/>
      <c r="J226" s="147"/>
      <c r="K226" s="147"/>
      <c r="L226" s="147"/>
      <c r="M226" s="147"/>
      <c r="N226" s="147"/>
      <c r="O226" s="147"/>
      <c r="P226" s="147"/>
      <c r="Q226" s="147"/>
      <c r="R226" s="147"/>
      <c r="S226" s="147"/>
      <c r="T226" s="147"/>
      <c r="U226" s="147"/>
      <c r="V226" s="147"/>
      <c r="W226" s="147"/>
    </row>
    <row r="227" spans="1:23" ht="12.75" customHeight="1" x14ac:dyDescent="0.15">
      <c r="A227" s="147"/>
      <c r="B227" s="150"/>
      <c r="C227" s="90"/>
      <c r="D227" s="146"/>
      <c r="E227" s="82"/>
      <c r="F227" s="147"/>
      <c r="G227" s="147"/>
      <c r="H227" s="147"/>
      <c r="I227" s="147"/>
      <c r="J227" s="147"/>
      <c r="K227" s="147"/>
      <c r="L227" s="147"/>
      <c r="M227" s="147"/>
      <c r="N227" s="147"/>
      <c r="O227" s="147"/>
      <c r="P227" s="147"/>
      <c r="Q227" s="147"/>
      <c r="R227" s="147"/>
      <c r="S227" s="147"/>
      <c r="T227" s="147"/>
      <c r="U227" s="147"/>
      <c r="V227" s="147"/>
      <c r="W227" s="147"/>
    </row>
    <row r="228" spans="1:23" ht="12.75" customHeight="1" x14ac:dyDescent="0.15">
      <c r="A228" s="147"/>
      <c r="B228" s="150"/>
      <c r="C228" s="90"/>
      <c r="D228" s="146"/>
      <c r="E228" s="82"/>
      <c r="F228" s="147"/>
      <c r="G228" s="147"/>
      <c r="H228" s="147"/>
      <c r="I228" s="147"/>
      <c r="J228" s="147"/>
      <c r="K228" s="147"/>
      <c r="L228" s="147"/>
      <c r="M228" s="147"/>
      <c r="N228" s="147"/>
      <c r="O228" s="147"/>
      <c r="P228" s="147"/>
      <c r="Q228" s="147"/>
      <c r="R228" s="147"/>
      <c r="S228" s="147"/>
      <c r="T228" s="147"/>
      <c r="U228" s="147"/>
      <c r="V228" s="147"/>
      <c r="W228" s="147"/>
    </row>
    <row r="229" spans="1:23" ht="12.75" customHeight="1" x14ac:dyDescent="0.15">
      <c r="A229" s="147"/>
      <c r="B229" s="150"/>
      <c r="C229" s="90"/>
      <c r="D229" s="146"/>
      <c r="E229" s="82"/>
      <c r="F229" s="147"/>
      <c r="G229" s="147"/>
      <c r="H229" s="147"/>
      <c r="I229" s="147"/>
      <c r="J229" s="147"/>
      <c r="K229" s="147"/>
      <c r="L229" s="147"/>
      <c r="M229" s="147"/>
      <c r="N229" s="147"/>
      <c r="O229" s="147"/>
      <c r="P229" s="147"/>
      <c r="Q229" s="147"/>
      <c r="R229" s="147"/>
      <c r="S229" s="147"/>
      <c r="T229" s="147"/>
      <c r="U229" s="147"/>
      <c r="V229" s="147"/>
      <c r="W229" s="147"/>
    </row>
    <row r="230" spans="1:23" ht="12.75" customHeight="1" x14ac:dyDescent="0.15">
      <c r="A230" s="147"/>
      <c r="B230" s="150"/>
      <c r="C230" s="90"/>
      <c r="D230" s="146"/>
      <c r="E230" s="82"/>
      <c r="F230" s="147"/>
      <c r="G230" s="147"/>
      <c r="H230" s="147"/>
      <c r="I230" s="147"/>
      <c r="J230" s="147"/>
      <c r="K230" s="147"/>
      <c r="L230" s="147"/>
      <c r="M230" s="147"/>
      <c r="N230" s="147"/>
      <c r="O230" s="147"/>
      <c r="P230" s="147"/>
      <c r="Q230" s="147"/>
      <c r="R230" s="147"/>
      <c r="S230" s="147"/>
      <c r="T230" s="147"/>
      <c r="U230" s="147"/>
      <c r="V230" s="147"/>
      <c r="W230" s="147"/>
    </row>
    <row r="231" spans="1:23" ht="12.75" customHeight="1" x14ac:dyDescent="0.15">
      <c r="A231" s="147"/>
      <c r="B231" s="150"/>
      <c r="C231" s="90"/>
      <c r="D231" s="146"/>
      <c r="E231" s="82"/>
      <c r="F231" s="147"/>
      <c r="G231" s="147"/>
      <c r="H231" s="147"/>
      <c r="I231" s="147"/>
      <c r="J231" s="147"/>
      <c r="K231" s="147"/>
      <c r="L231" s="147"/>
      <c r="M231" s="147"/>
      <c r="N231" s="147"/>
      <c r="O231" s="147"/>
      <c r="P231" s="147"/>
      <c r="Q231" s="147"/>
      <c r="R231" s="147"/>
      <c r="S231" s="147"/>
      <c r="T231" s="147"/>
      <c r="U231" s="147"/>
      <c r="V231" s="147"/>
      <c r="W231" s="147"/>
    </row>
    <row r="232" spans="1:23" ht="12.75" customHeight="1" x14ac:dyDescent="0.15">
      <c r="A232" s="147"/>
      <c r="B232" s="150"/>
      <c r="C232" s="90"/>
      <c r="D232" s="146"/>
      <c r="E232" s="82"/>
      <c r="F232" s="147"/>
      <c r="G232" s="147"/>
      <c r="H232" s="147"/>
      <c r="I232" s="147"/>
      <c r="J232" s="147"/>
      <c r="K232" s="147"/>
      <c r="L232" s="147"/>
      <c r="M232" s="147"/>
      <c r="N232" s="147"/>
      <c r="O232" s="147"/>
      <c r="P232" s="147"/>
      <c r="Q232" s="147"/>
      <c r="R232" s="147"/>
      <c r="S232" s="147"/>
      <c r="T232" s="147"/>
      <c r="U232" s="147"/>
      <c r="V232" s="147"/>
      <c r="W232" s="147"/>
    </row>
    <row r="233" spans="1:23" ht="12.75" customHeight="1" x14ac:dyDescent="0.15">
      <c r="A233" s="147"/>
      <c r="B233" s="150"/>
      <c r="C233" s="90"/>
      <c r="D233" s="146"/>
      <c r="E233" s="82"/>
      <c r="F233" s="147"/>
      <c r="G233" s="147"/>
      <c r="H233" s="147"/>
      <c r="I233" s="147"/>
      <c r="J233" s="147"/>
      <c r="K233" s="147"/>
      <c r="L233" s="147"/>
      <c r="M233" s="147"/>
      <c r="N233" s="147"/>
      <c r="O233" s="147"/>
      <c r="P233" s="147"/>
      <c r="Q233" s="147"/>
      <c r="R233" s="147"/>
      <c r="S233" s="147"/>
      <c r="T233" s="147"/>
      <c r="U233" s="147"/>
      <c r="V233" s="147"/>
      <c r="W233" s="147"/>
    </row>
    <row r="234" spans="1:23" ht="12.75" customHeight="1" x14ac:dyDescent="0.15">
      <c r="A234" s="147"/>
      <c r="B234" s="150"/>
      <c r="C234" s="90"/>
      <c r="D234" s="146"/>
      <c r="E234" s="82"/>
      <c r="F234" s="147"/>
      <c r="G234" s="147"/>
      <c r="H234" s="147"/>
      <c r="I234" s="147"/>
      <c r="J234" s="147"/>
      <c r="K234" s="147"/>
      <c r="L234" s="147"/>
      <c r="M234" s="147"/>
      <c r="N234" s="147"/>
      <c r="O234" s="147"/>
      <c r="P234" s="147"/>
      <c r="Q234" s="147"/>
      <c r="R234" s="147"/>
      <c r="S234" s="147"/>
      <c r="T234" s="147"/>
      <c r="U234" s="147"/>
      <c r="V234" s="147"/>
      <c r="W234" s="147"/>
    </row>
    <row r="235" spans="1:23" ht="12.75" customHeight="1" x14ac:dyDescent="0.15">
      <c r="A235" s="147"/>
      <c r="B235" s="150"/>
      <c r="C235" s="90"/>
      <c r="D235" s="146"/>
      <c r="E235" s="82"/>
      <c r="F235" s="147"/>
      <c r="G235" s="147"/>
      <c r="H235" s="147"/>
      <c r="I235" s="147"/>
      <c r="J235" s="147"/>
      <c r="K235" s="147"/>
      <c r="L235" s="147"/>
      <c r="M235" s="147"/>
      <c r="N235" s="147"/>
      <c r="O235" s="147"/>
      <c r="P235" s="147"/>
      <c r="Q235" s="147"/>
      <c r="R235" s="147"/>
      <c r="S235" s="147"/>
      <c r="T235" s="147"/>
      <c r="U235" s="147"/>
      <c r="V235" s="147"/>
      <c r="W235" s="147"/>
    </row>
    <row r="236" spans="1:23" ht="12.75" customHeight="1" x14ac:dyDescent="0.15">
      <c r="A236" s="147"/>
      <c r="B236" s="150"/>
      <c r="C236" s="90"/>
      <c r="D236" s="146"/>
      <c r="E236" s="82"/>
      <c r="F236" s="147"/>
      <c r="G236" s="147"/>
      <c r="H236" s="147"/>
      <c r="I236" s="147"/>
      <c r="J236" s="147"/>
      <c r="K236" s="147"/>
      <c r="L236" s="147"/>
      <c r="M236" s="147"/>
      <c r="N236" s="147"/>
      <c r="O236" s="147"/>
      <c r="P236" s="147"/>
      <c r="Q236" s="147"/>
      <c r="R236" s="147"/>
      <c r="S236" s="147"/>
      <c r="T236" s="147"/>
      <c r="U236" s="147"/>
      <c r="V236" s="147"/>
      <c r="W236" s="147"/>
    </row>
    <row r="237" spans="1:23" ht="12.75" customHeight="1" x14ac:dyDescent="0.15">
      <c r="A237" s="147"/>
      <c r="B237" s="150"/>
      <c r="C237" s="90"/>
      <c r="D237" s="146"/>
      <c r="E237" s="82"/>
      <c r="F237" s="147"/>
      <c r="G237" s="147"/>
      <c r="H237" s="147"/>
      <c r="I237" s="147"/>
      <c r="J237" s="147"/>
      <c r="K237" s="147"/>
      <c r="L237" s="147"/>
      <c r="M237" s="147"/>
      <c r="N237" s="147"/>
      <c r="O237" s="147"/>
      <c r="P237" s="147"/>
      <c r="Q237" s="147"/>
      <c r="R237" s="147"/>
      <c r="S237" s="147"/>
      <c r="T237" s="147"/>
      <c r="U237" s="147"/>
      <c r="V237" s="147"/>
      <c r="W237" s="147"/>
    </row>
    <row r="238" spans="1:23" ht="12.75" customHeight="1" x14ac:dyDescent="0.15">
      <c r="A238" s="147"/>
      <c r="B238" s="150"/>
      <c r="C238" s="90"/>
      <c r="D238" s="146"/>
      <c r="E238" s="82"/>
      <c r="F238" s="147"/>
      <c r="G238" s="147"/>
      <c r="H238" s="147"/>
      <c r="I238" s="147"/>
      <c r="J238" s="147"/>
      <c r="K238" s="147"/>
      <c r="L238" s="147"/>
      <c r="M238" s="147"/>
      <c r="N238" s="147"/>
      <c r="O238" s="147"/>
      <c r="P238" s="147"/>
      <c r="Q238" s="147"/>
      <c r="R238" s="147"/>
      <c r="S238" s="147"/>
      <c r="T238" s="147"/>
      <c r="U238" s="147"/>
      <c r="V238" s="147"/>
      <c r="W238" s="147"/>
    </row>
    <row r="239" spans="1:23" ht="12.75" customHeight="1" x14ac:dyDescent="0.15">
      <c r="A239" s="147"/>
      <c r="B239" s="150"/>
      <c r="C239" s="90"/>
      <c r="D239" s="146"/>
      <c r="E239" s="82"/>
      <c r="F239" s="147"/>
      <c r="G239" s="147"/>
      <c r="H239" s="147"/>
      <c r="I239" s="147"/>
      <c r="J239" s="147"/>
      <c r="K239" s="147"/>
      <c r="L239" s="147"/>
      <c r="M239" s="147"/>
      <c r="N239" s="147"/>
      <c r="O239" s="147"/>
      <c r="P239" s="147"/>
      <c r="Q239" s="147"/>
      <c r="R239" s="147"/>
      <c r="S239" s="147"/>
      <c r="T239" s="147"/>
      <c r="U239" s="147"/>
      <c r="V239" s="147"/>
      <c r="W239" s="147"/>
    </row>
    <row r="240" spans="1:23" ht="12.75" customHeight="1" x14ac:dyDescent="0.15">
      <c r="A240" s="147"/>
      <c r="B240" s="150"/>
      <c r="C240" s="90"/>
      <c r="D240" s="146"/>
      <c r="E240" s="82"/>
      <c r="F240" s="147"/>
      <c r="G240" s="147"/>
      <c r="H240" s="147"/>
      <c r="I240" s="147"/>
      <c r="J240" s="147"/>
      <c r="K240" s="147"/>
      <c r="L240" s="147"/>
      <c r="M240" s="147"/>
      <c r="N240" s="147"/>
      <c r="O240" s="147"/>
      <c r="P240" s="147"/>
      <c r="Q240" s="147"/>
      <c r="R240" s="147"/>
      <c r="S240" s="147"/>
      <c r="T240" s="147"/>
      <c r="U240" s="147"/>
      <c r="V240" s="147"/>
      <c r="W240" s="147"/>
    </row>
    <row r="241" spans="1:23" ht="12.75" customHeight="1" x14ac:dyDescent="0.15">
      <c r="A241" s="147"/>
      <c r="B241" s="150"/>
      <c r="C241" s="90"/>
      <c r="D241" s="146"/>
      <c r="E241" s="82"/>
      <c r="F241" s="147"/>
      <c r="G241" s="147"/>
      <c r="H241" s="147"/>
      <c r="I241" s="147"/>
      <c r="J241" s="147"/>
      <c r="K241" s="147"/>
      <c r="L241" s="147"/>
      <c r="M241" s="147"/>
      <c r="N241" s="147"/>
      <c r="O241" s="147"/>
      <c r="P241" s="147"/>
      <c r="Q241" s="147"/>
      <c r="R241" s="147"/>
      <c r="S241" s="147"/>
      <c r="T241" s="147"/>
      <c r="U241" s="147"/>
      <c r="V241" s="147"/>
      <c r="W241" s="147"/>
    </row>
    <row r="242" spans="1:23" ht="12.75" customHeight="1" x14ac:dyDescent="0.15">
      <c r="A242" s="147"/>
      <c r="B242" s="150"/>
      <c r="C242" s="90"/>
      <c r="D242" s="146"/>
      <c r="E242" s="82"/>
      <c r="F242" s="147"/>
      <c r="G242" s="147"/>
      <c r="H242" s="147"/>
      <c r="I242" s="147"/>
      <c r="J242" s="147"/>
      <c r="K242" s="147"/>
      <c r="L242" s="147"/>
      <c r="M242" s="147"/>
      <c r="N242" s="147"/>
      <c r="O242" s="147"/>
      <c r="P242" s="147"/>
      <c r="Q242" s="147"/>
      <c r="R242" s="147"/>
      <c r="S242" s="147"/>
      <c r="T242" s="147"/>
      <c r="U242" s="147"/>
      <c r="V242" s="147"/>
      <c r="W242" s="147"/>
    </row>
    <row r="243" spans="1:23" ht="12.75" customHeight="1" x14ac:dyDescent="0.15">
      <c r="A243" s="147"/>
      <c r="B243" s="150"/>
      <c r="C243" s="90"/>
      <c r="D243" s="146"/>
      <c r="E243" s="82"/>
      <c r="F243" s="147"/>
      <c r="G243" s="147"/>
      <c r="H243" s="147"/>
      <c r="I243" s="147"/>
      <c r="J243" s="147"/>
      <c r="K243" s="147"/>
      <c r="L243" s="147"/>
      <c r="M243" s="147"/>
      <c r="N243" s="147"/>
      <c r="O243" s="147"/>
      <c r="P243" s="147"/>
      <c r="Q243" s="147"/>
      <c r="R243" s="147"/>
      <c r="S243" s="147"/>
      <c r="T243" s="147"/>
      <c r="U243" s="147"/>
      <c r="V243" s="147"/>
      <c r="W243" s="147"/>
    </row>
    <row r="244" spans="1:23" ht="12.75" customHeight="1" x14ac:dyDescent="0.15">
      <c r="A244" s="147"/>
      <c r="B244" s="150"/>
      <c r="C244" s="90"/>
      <c r="D244" s="146"/>
      <c r="E244" s="82"/>
      <c r="F244" s="147"/>
      <c r="G244" s="147"/>
      <c r="H244" s="147"/>
      <c r="I244" s="147"/>
      <c r="J244" s="147"/>
      <c r="K244" s="147"/>
      <c r="L244" s="147"/>
      <c r="M244" s="147"/>
      <c r="N244" s="147"/>
      <c r="O244" s="147"/>
      <c r="P244" s="147"/>
      <c r="Q244" s="147"/>
      <c r="R244" s="147"/>
      <c r="S244" s="147"/>
      <c r="T244" s="147"/>
      <c r="U244" s="147"/>
      <c r="V244" s="147"/>
      <c r="W244" s="147"/>
    </row>
    <row r="245" spans="1:23" ht="12.75" customHeight="1" x14ac:dyDescent="0.15">
      <c r="A245" s="147"/>
      <c r="B245" s="150"/>
      <c r="C245" s="90"/>
      <c r="D245" s="146"/>
      <c r="E245" s="82"/>
      <c r="F245" s="147"/>
      <c r="G245" s="147"/>
      <c r="H245" s="147"/>
      <c r="I245" s="147"/>
      <c r="J245" s="147"/>
      <c r="K245" s="147"/>
      <c r="L245" s="147"/>
      <c r="M245" s="147"/>
      <c r="N245" s="147"/>
      <c r="O245" s="147"/>
      <c r="P245" s="147"/>
      <c r="Q245" s="147"/>
      <c r="R245" s="147"/>
      <c r="S245" s="147"/>
      <c r="T245" s="147"/>
      <c r="U245" s="147"/>
      <c r="V245" s="147"/>
      <c r="W245" s="147"/>
    </row>
    <row r="246" spans="1:23" ht="12.75" customHeight="1" x14ac:dyDescent="0.15">
      <c r="A246" s="147"/>
      <c r="B246" s="150"/>
      <c r="C246" s="90"/>
      <c r="D246" s="146"/>
      <c r="E246" s="82"/>
      <c r="F246" s="147"/>
      <c r="G246" s="147"/>
      <c r="H246" s="147"/>
      <c r="I246" s="147"/>
      <c r="J246" s="147"/>
      <c r="K246" s="147"/>
      <c r="L246" s="147"/>
      <c r="M246" s="147"/>
      <c r="N246" s="147"/>
      <c r="O246" s="147"/>
      <c r="P246" s="147"/>
      <c r="Q246" s="147"/>
      <c r="R246" s="147"/>
      <c r="S246" s="147"/>
      <c r="T246" s="147"/>
      <c r="U246" s="147"/>
      <c r="V246" s="147"/>
      <c r="W246" s="147"/>
    </row>
    <row r="247" spans="1:23" ht="12.75" customHeight="1" x14ac:dyDescent="0.15">
      <c r="A247" s="147"/>
      <c r="B247" s="150"/>
      <c r="C247" s="90"/>
      <c r="D247" s="146"/>
      <c r="E247" s="82"/>
      <c r="F247" s="147"/>
      <c r="G247" s="147"/>
      <c r="H247" s="147"/>
      <c r="I247" s="147"/>
      <c r="J247" s="147"/>
      <c r="K247" s="147"/>
      <c r="L247" s="147"/>
      <c r="M247" s="147"/>
      <c r="N247" s="147"/>
      <c r="O247" s="147"/>
      <c r="P247" s="147"/>
      <c r="Q247" s="147"/>
      <c r="R247" s="147"/>
      <c r="S247" s="147"/>
      <c r="T247" s="147"/>
      <c r="U247" s="147"/>
      <c r="V247" s="147"/>
      <c r="W247" s="147"/>
    </row>
    <row r="248" spans="1:23" ht="12.75" customHeight="1" x14ac:dyDescent="0.15">
      <c r="A248" s="147"/>
      <c r="B248" s="150"/>
      <c r="C248" s="90"/>
      <c r="D248" s="146"/>
      <c r="E248" s="82"/>
      <c r="F248" s="147"/>
      <c r="G248" s="147"/>
      <c r="H248" s="147"/>
      <c r="I248" s="147"/>
      <c r="J248" s="147"/>
      <c r="K248" s="147"/>
      <c r="L248" s="147"/>
      <c r="M248" s="147"/>
      <c r="N248" s="147"/>
      <c r="O248" s="147"/>
      <c r="P248" s="147"/>
      <c r="Q248" s="147"/>
      <c r="R248" s="147"/>
      <c r="S248" s="147"/>
      <c r="T248" s="147"/>
      <c r="U248" s="147"/>
      <c r="V248" s="147"/>
      <c r="W248" s="147"/>
    </row>
    <row r="249" spans="1:23" ht="12.75" customHeight="1" x14ac:dyDescent="0.15">
      <c r="A249" s="147"/>
      <c r="B249" s="150"/>
      <c r="C249" s="90"/>
      <c r="D249" s="146"/>
      <c r="E249" s="82"/>
      <c r="F249" s="147"/>
      <c r="G249" s="147"/>
      <c r="H249" s="147"/>
      <c r="I249" s="147"/>
      <c r="J249" s="147"/>
      <c r="K249" s="147"/>
      <c r="L249" s="147"/>
      <c r="M249" s="147"/>
      <c r="N249" s="147"/>
      <c r="O249" s="147"/>
      <c r="P249" s="147"/>
      <c r="Q249" s="147"/>
      <c r="R249" s="147"/>
      <c r="S249" s="147"/>
      <c r="T249" s="147"/>
      <c r="U249" s="147"/>
      <c r="V249" s="147"/>
      <c r="W249" s="147"/>
    </row>
    <row r="250" spans="1:23" ht="12.75" customHeight="1" x14ac:dyDescent="0.15">
      <c r="A250" s="147"/>
      <c r="B250" s="150"/>
      <c r="C250" s="90"/>
      <c r="D250" s="146"/>
      <c r="E250" s="82"/>
      <c r="F250" s="147"/>
      <c r="G250" s="147"/>
      <c r="H250" s="147"/>
      <c r="I250" s="147"/>
      <c r="J250" s="147"/>
      <c r="K250" s="147"/>
      <c r="L250" s="147"/>
      <c r="M250" s="147"/>
      <c r="N250" s="147"/>
      <c r="O250" s="147"/>
      <c r="P250" s="147"/>
      <c r="Q250" s="147"/>
      <c r="R250" s="147"/>
      <c r="S250" s="147"/>
      <c r="T250" s="147"/>
      <c r="U250" s="147"/>
      <c r="V250" s="147"/>
      <c r="W250" s="147"/>
    </row>
    <row r="251" spans="1:23" ht="12.75" customHeight="1" x14ac:dyDescent="0.15">
      <c r="A251" s="147"/>
      <c r="B251" s="150"/>
      <c r="C251" s="90"/>
      <c r="D251" s="146"/>
      <c r="E251" s="82"/>
      <c r="F251" s="147"/>
      <c r="G251" s="147"/>
      <c r="H251" s="147"/>
      <c r="I251" s="147"/>
      <c r="J251" s="147"/>
      <c r="K251" s="147"/>
      <c r="L251" s="147"/>
      <c r="M251" s="147"/>
      <c r="N251" s="147"/>
      <c r="O251" s="147"/>
      <c r="P251" s="147"/>
      <c r="Q251" s="147"/>
      <c r="R251" s="147"/>
      <c r="S251" s="147"/>
      <c r="T251" s="147"/>
      <c r="U251" s="147"/>
      <c r="V251" s="147"/>
      <c r="W251" s="147"/>
    </row>
    <row r="252" spans="1:23" ht="12.75" customHeight="1" x14ac:dyDescent="0.15">
      <c r="A252" s="147"/>
      <c r="B252" s="150"/>
      <c r="C252" s="90"/>
      <c r="D252" s="146"/>
      <c r="E252" s="82"/>
      <c r="F252" s="147"/>
      <c r="G252" s="147"/>
      <c r="H252" s="147"/>
      <c r="I252" s="147"/>
      <c r="J252" s="147"/>
      <c r="K252" s="147"/>
      <c r="L252" s="147"/>
      <c r="M252" s="147"/>
      <c r="N252" s="147"/>
      <c r="O252" s="147"/>
      <c r="P252" s="147"/>
      <c r="Q252" s="147"/>
      <c r="R252" s="147"/>
      <c r="S252" s="147"/>
      <c r="T252" s="147"/>
      <c r="U252" s="147"/>
      <c r="V252" s="147"/>
      <c r="W252" s="147"/>
    </row>
    <row r="253" spans="1:23" ht="12.75" customHeight="1" x14ac:dyDescent="0.15">
      <c r="A253" s="147"/>
      <c r="B253" s="150"/>
      <c r="C253" s="90"/>
      <c r="D253" s="146"/>
      <c r="E253" s="82"/>
      <c r="F253" s="147"/>
      <c r="G253" s="147"/>
      <c r="H253" s="147"/>
      <c r="I253" s="147"/>
      <c r="J253" s="147"/>
      <c r="K253" s="147"/>
      <c r="L253" s="147"/>
      <c r="M253" s="147"/>
      <c r="N253" s="147"/>
      <c r="O253" s="147"/>
      <c r="P253" s="147"/>
      <c r="Q253" s="147"/>
      <c r="R253" s="147"/>
      <c r="S253" s="147"/>
      <c r="T253" s="147"/>
      <c r="U253" s="147"/>
      <c r="V253" s="147"/>
      <c r="W253" s="147"/>
    </row>
    <row r="254" spans="1:23" ht="12.75" customHeight="1" x14ac:dyDescent="0.15">
      <c r="A254" s="147"/>
      <c r="B254" s="150"/>
      <c r="C254" s="90"/>
      <c r="D254" s="146"/>
      <c r="E254" s="82"/>
      <c r="F254" s="147"/>
      <c r="G254" s="147"/>
      <c r="H254" s="147"/>
      <c r="I254" s="147"/>
      <c r="J254" s="147"/>
      <c r="K254" s="147"/>
      <c r="L254" s="147"/>
      <c r="M254" s="147"/>
      <c r="N254" s="147"/>
      <c r="O254" s="147"/>
      <c r="P254" s="147"/>
      <c r="Q254" s="147"/>
      <c r="R254" s="147"/>
      <c r="S254" s="147"/>
      <c r="T254" s="147"/>
      <c r="U254" s="147"/>
      <c r="V254" s="147"/>
      <c r="W254" s="147"/>
    </row>
    <row r="255" spans="1:23" ht="12.75" customHeight="1" x14ac:dyDescent="0.15">
      <c r="A255" s="147"/>
      <c r="B255" s="150"/>
      <c r="C255" s="90"/>
      <c r="D255" s="146"/>
      <c r="E255" s="82"/>
      <c r="F255" s="147"/>
      <c r="G255" s="147"/>
      <c r="H255" s="147"/>
      <c r="I255" s="147"/>
      <c r="J255" s="147"/>
      <c r="K255" s="147"/>
      <c r="L255" s="147"/>
      <c r="M255" s="147"/>
      <c r="N255" s="147"/>
      <c r="O255" s="147"/>
      <c r="P255" s="147"/>
      <c r="Q255" s="147"/>
      <c r="R255" s="147"/>
      <c r="S255" s="147"/>
      <c r="T255" s="147"/>
      <c r="U255" s="147"/>
      <c r="V255" s="147"/>
      <c r="W255" s="147"/>
    </row>
    <row r="256" spans="1:23" ht="12.75" customHeight="1" x14ac:dyDescent="0.15">
      <c r="A256" s="147"/>
      <c r="B256" s="150"/>
      <c r="C256" s="90"/>
      <c r="D256" s="146"/>
      <c r="E256" s="82"/>
      <c r="F256" s="147"/>
      <c r="G256" s="147"/>
      <c r="H256" s="147"/>
      <c r="I256" s="147"/>
      <c r="J256" s="147"/>
      <c r="K256" s="147"/>
      <c r="L256" s="147"/>
      <c r="M256" s="147"/>
      <c r="N256" s="147"/>
      <c r="O256" s="147"/>
      <c r="P256" s="147"/>
      <c r="Q256" s="147"/>
      <c r="R256" s="147"/>
      <c r="S256" s="147"/>
      <c r="T256" s="147"/>
      <c r="U256" s="147"/>
      <c r="V256" s="147"/>
      <c r="W256" s="147"/>
    </row>
    <row r="257" spans="1:23" ht="12.75" customHeight="1" x14ac:dyDescent="0.15">
      <c r="A257" s="147"/>
      <c r="B257" s="150"/>
      <c r="C257" s="90"/>
      <c r="D257" s="146"/>
      <c r="E257" s="82"/>
      <c r="F257" s="147"/>
      <c r="G257" s="147"/>
      <c r="H257" s="147"/>
      <c r="I257" s="147"/>
      <c r="J257" s="147"/>
      <c r="K257" s="147"/>
      <c r="L257" s="147"/>
      <c r="M257" s="147"/>
      <c r="N257" s="147"/>
      <c r="O257" s="147"/>
      <c r="P257" s="147"/>
      <c r="Q257" s="147"/>
      <c r="R257" s="147"/>
      <c r="S257" s="147"/>
      <c r="T257" s="147"/>
      <c r="U257" s="147"/>
      <c r="V257" s="147"/>
      <c r="W257" s="147"/>
    </row>
    <row r="258" spans="1:23" ht="12.75" customHeight="1" x14ac:dyDescent="0.15">
      <c r="A258" s="147"/>
      <c r="B258" s="150"/>
      <c r="C258" s="90"/>
      <c r="D258" s="146"/>
      <c r="E258" s="82"/>
      <c r="F258" s="147"/>
      <c r="G258" s="147"/>
      <c r="H258" s="147"/>
      <c r="I258" s="147"/>
      <c r="J258" s="147"/>
      <c r="K258" s="147"/>
      <c r="L258" s="147"/>
      <c r="M258" s="147"/>
      <c r="N258" s="147"/>
      <c r="O258" s="147"/>
      <c r="P258" s="147"/>
      <c r="Q258" s="147"/>
      <c r="R258" s="147"/>
      <c r="S258" s="147"/>
      <c r="T258" s="147"/>
      <c r="U258" s="147"/>
      <c r="V258" s="147"/>
      <c r="W258" s="147"/>
    </row>
    <row r="259" spans="1:23" ht="12.75" customHeight="1" x14ac:dyDescent="0.15">
      <c r="A259" s="147"/>
      <c r="B259" s="150"/>
      <c r="C259" s="90"/>
      <c r="D259" s="146"/>
      <c r="E259" s="82"/>
      <c r="F259" s="147"/>
      <c r="G259" s="147"/>
      <c r="H259" s="147"/>
      <c r="I259" s="147"/>
      <c r="J259" s="147"/>
      <c r="K259" s="147"/>
      <c r="L259" s="147"/>
      <c r="M259" s="147"/>
      <c r="N259" s="147"/>
      <c r="O259" s="147"/>
      <c r="P259" s="147"/>
      <c r="Q259" s="147"/>
      <c r="R259" s="147"/>
      <c r="S259" s="147"/>
      <c r="T259" s="147"/>
      <c r="U259" s="147"/>
      <c r="V259" s="147"/>
      <c r="W259" s="147"/>
    </row>
    <row r="260" spans="1:23" ht="12.75" customHeight="1" x14ac:dyDescent="0.15">
      <c r="A260" s="147"/>
      <c r="B260" s="150"/>
      <c r="C260" s="90"/>
      <c r="D260" s="146"/>
      <c r="E260" s="82"/>
      <c r="F260" s="147"/>
      <c r="G260" s="147"/>
      <c r="H260" s="147"/>
      <c r="I260" s="147"/>
      <c r="J260" s="147"/>
      <c r="K260" s="147"/>
      <c r="L260" s="147"/>
      <c r="M260" s="147"/>
      <c r="N260" s="147"/>
      <c r="O260" s="147"/>
      <c r="P260" s="147"/>
      <c r="Q260" s="147"/>
      <c r="R260" s="147"/>
      <c r="S260" s="147"/>
      <c r="T260" s="147"/>
      <c r="U260" s="147"/>
      <c r="V260" s="147"/>
      <c r="W260" s="147"/>
    </row>
    <row r="261" spans="1:23" ht="12.75" customHeight="1" x14ac:dyDescent="0.15">
      <c r="A261" s="147"/>
      <c r="B261" s="150"/>
      <c r="C261" s="90"/>
      <c r="D261" s="146"/>
      <c r="E261" s="82"/>
      <c r="F261" s="147"/>
      <c r="G261" s="147"/>
      <c r="H261" s="147"/>
      <c r="I261" s="147"/>
      <c r="J261" s="147"/>
      <c r="K261" s="147"/>
      <c r="L261" s="147"/>
      <c r="M261" s="147"/>
      <c r="N261" s="147"/>
      <c r="O261" s="147"/>
      <c r="P261" s="147"/>
      <c r="Q261" s="147"/>
      <c r="R261" s="147"/>
      <c r="S261" s="147"/>
      <c r="T261" s="147"/>
      <c r="U261" s="147"/>
      <c r="V261" s="147"/>
      <c r="W261" s="147"/>
    </row>
    <row r="262" spans="1:23" ht="12.75" customHeight="1" x14ac:dyDescent="0.15">
      <c r="A262" s="147"/>
      <c r="B262" s="150"/>
      <c r="C262" s="90"/>
      <c r="D262" s="146"/>
      <c r="E262" s="82"/>
      <c r="F262" s="147"/>
      <c r="G262" s="147"/>
      <c r="H262" s="147"/>
      <c r="I262" s="147"/>
      <c r="J262" s="147"/>
      <c r="K262" s="147"/>
      <c r="L262" s="147"/>
      <c r="M262" s="147"/>
      <c r="N262" s="147"/>
      <c r="O262" s="147"/>
      <c r="P262" s="147"/>
      <c r="Q262" s="147"/>
      <c r="R262" s="147"/>
      <c r="S262" s="147"/>
      <c r="T262" s="147"/>
      <c r="U262" s="147"/>
      <c r="V262" s="147"/>
      <c r="W262" s="147"/>
    </row>
    <row r="263" spans="1:23" ht="12.75" customHeight="1" x14ac:dyDescent="0.15">
      <c r="A263" s="147"/>
      <c r="B263" s="150"/>
      <c r="C263" s="90"/>
      <c r="D263" s="146"/>
      <c r="E263" s="82"/>
      <c r="F263" s="147"/>
      <c r="G263" s="147"/>
      <c r="H263" s="147"/>
      <c r="I263" s="147"/>
      <c r="J263" s="147"/>
      <c r="K263" s="147"/>
      <c r="L263" s="147"/>
      <c r="M263" s="147"/>
      <c r="N263" s="147"/>
      <c r="O263" s="147"/>
      <c r="P263" s="147"/>
      <c r="Q263" s="147"/>
      <c r="R263" s="147"/>
      <c r="S263" s="147"/>
      <c r="T263" s="147"/>
      <c r="U263" s="147"/>
      <c r="V263" s="147"/>
      <c r="W263" s="147"/>
    </row>
    <row r="264" spans="1:23" ht="12.75" customHeight="1" x14ac:dyDescent="0.15">
      <c r="A264" s="147"/>
      <c r="B264" s="150"/>
      <c r="C264" s="90"/>
      <c r="D264" s="146"/>
      <c r="E264" s="82"/>
      <c r="F264" s="147"/>
      <c r="G264" s="147"/>
      <c r="H264" s="147"/>
      <c r="I264" s="147"/>
      <c r="J264" s="147"/>
      <c r="K264" s="147"/>
      <c r="L264" s="147"/>
      <c r="M264" s="147"/>
      <c r="N264" s="147"/>
      <c r="O264" s="147"/>
      <c r="P264" s="147"/>
      <c r="Q264" s="147"/>
      <c r="R264" s="147"/>
      <c r="S264" s="147"/>
      <c r="T264" s="147"/>
      <c r="U264" s="147"/>
      <c r="V264" s="147"/>
      <c r="W264" s="147"/>
    </row>
    <row r="265" spans="1:23" ht="12.75" customHeight="1" x14ac:dyDescent="0.15">
      <c r="A265" s="147"/>
      <c r="B265" s="150"/>
      <c r="C265" s="90"/>
      <c r="D265" s="146"/>
      <c r="E265" s="82"/>
      <c r="F265" s="147"/>
      <c r="G265" s="147"/>
      <c r="H265" s="147"/>
      <c r="I265" s="147"/>
      <c r="J265" s="147"/>
      <c r="K265" s="147"/>
      <c r="L265" s="147"/>
      <c r="M265" s="147"/>
      <c r="N265" s="147"/>
      <c r="O265" s="147"/>
      <c r="P265" s="147"/>
      <c r="Q265" s="147"/>
      <c r="R265" s="147"/>
      <c r="S265" s="147"/>
      <c r="T265" s="147"/>
      <c r="U265" s="147"/>
      <c r="V265" s="147"/>
      <c r="W265" s="147"/>
    </row>
    <row r="266" spans="1:23" ht="12.75" customHeight="1" x14ac:dyDescent="0.15">
      <c r="A266" s="147"/>
      <c r="B266" s="150"/>
      <c r="C266" s="90"/>
      <c r="D266" s="146"/>
      <c r="E266" s="82"/>
      <c r="F266" s="147"/>
      <c r="G266" s="147"/>
      <c r="H266" s="147"/>
      <c r="I266" s="147"/>
      <c r="J266" s="147"/>
      <c r="K266" s="147"/>
      <c r="L266" s="147"/>
      <c r="M266" s="147"/>
      <c r="N266" s="147"/>
      <c r="O266" s="147"/>
      <c r="P266" s="147"/>
      <c r="Q266" s="147"/>
      <c r="R266" s="147"/>
      <c r="S266" s="147"/>
      <c r="T266" s="147"/>
      <c r="U266" s="147"/>
      <c r="V266" s="147"/>
      <c r="W266" s="147"/>
    </row>
    <row r="267" spans="1:23" ht="12.75" customHeight="1" x14ac:dyDescent="0.15">
      <c r="A267" s="147"/>
      <c r="B267" s="150"/>
      <c r="C267" s="90"/>
      <c r="D267" s="146"/>
      <c r="E267" s="82"/>
      <c r="F267" s="147"/>
      <c r="G267" s="147"/>
      <c r="H267" s="147"/>
      <c r="I267" s="147"/>
      <c r="J267" s="147"/>
      <c r="K267" s="147"/>
      <c r="L267" s="147"/>
      <c r="M267" s="147"/>
      <c r="N267" s="147"/>
      <c r="O267" s="147"/>
      <c r="P267" s="147"/>
      <c r="Q267" s="147"/>
      <c r="R267" s="147"/>
      <c r="S267" s="147"/>
      <c r="T267" s="147"/>
      <c r="U267" s="147"/>
      <c r="V267" s="147"/>
      <c r="W267" s="147"/>
    </row>
    <row r="268" spans="1:23" ht="12.75" customHeight="1" x14ac:dyDescent="0.15">
      <c r="A268" s="147"/>
      <c r="B268" s="150"/>
      <c r="C268" s="90"/>
      <c r="D268" s="146"/>
      <c r="E268" s="82"/>
      <c r="F268" s="147"/>
      <c r="G268" s="147"/>
      <c r="H268" s="147"/>
      <c r="I268" s="147"/>
      <c r="J268" s="147"/>
      <c r="K268" s="147"/>
      <c r="L268" s="147"/>
      <c r="M268" s="147"/>
      <c r="N268" s="147"/>
      <c r="O268" s="147"/>
      <c r="P268" s="147"/>
      <c r="Q268" s="147"/>
      <c r="R268" s="147"/>
      <c r="S268" s="147"/>
      <c r="T268" s="147"/>
      <c r="U268" s="147"/>
      <c r="V268" s="147"/>
      <c r="W268" s="147"/>
    </row>
    <row r="269" spans="1:23" ht="12.75" customHeight="1" x14ac:dyDescent="0.15">
      <c r="A269" s="147"/>
      <c r="B269" s="150"/>
      <c r="C269" s="90"/>
      <c r="D269" s="146"/>
      <c r="E269" s="82"/>
      <c r="F269" s="147"/>
      <c r="G269" s="147"/>
      <c r="H269" s="147"/>
      <c r="I269" s="147"/>
      <c r="J269" s="147"/>
      <c r="K269" s="147"/>
      <c r="L269" s="147"/>
      <c r="M269" s="147"/>
      <c r="N269" s="147"/>
      <c r="O269" s="147"/>
      <c r="P269" s="147"/>
      <c r="Q269" s="147"/>
      <c r="R269" s="147"/>
      <c r="S269" s="147"/>
      <c r="T269" s="147"/>
      <c r="U269" s="147"/>
      <c r="V269" s="147"/>
      <c r="W269" s="147"/>
    </row>
    <row r="270" spans="1:23" ht="12.75" customHeight="1" x14ac:dyDescent="0.15">
      <c r="A270" s="147"/>
      <c r="B270" s="150"/>
      <c r="C270" s="90"/>
      <c r="D270" s="146"/>
      <c r="E270" s="82"/>
      <c r="F270" s="147"/>
      <c r="G270" s="147"/>
      <c r="H270" s="147"/>
      <c r="I270" s="147"/>
      <c r="J270" s="147"/>
      <c r="K270" s="147"/>
      <c r="L270" s="147"/>
      <c r="M270" s="147"/>
      <c r="N270" s="147"/>
      <c r="O270" s="147"/>
      <c r="P270" s="147"/>
      <c r="Q270" s="147"/>
      <c r="R270" s="147"/>
      <c r="S270" s="147"/>
      <c r="T270" s="147"/>
      <c r="U270" s="147"/>
      <c r="V270" s="147"/>
      <c r="W270" s="147"/>
    </row>
    <row r="271" spans="1:23" ht="12.75" customHeight="1" x14ac:dyDescent="0.15">
      <c r="A271" s="147"/>
      <c r="B271" s="150"/>
      <c r="C271" s="90"/>
      <c r="D271" s="146"/>
      <c r="E271" s="82"/>
      <c r="F271" s="147"/>
      <c r="G271" s="147"/>
      <c r="H271" s="147"/>
      <c r="I271" s="147"/>
      <c r="J271" s="147"/>
      <c r="K271" s="147"/>
      <c r="L271" s="147"/>
      <c r="M271" s="147"/>
      <c r="N271" s="147"/>
      <c r="O271" s="147"/>
      <c r="P271" s="147"/>
      <c r="Q271" s="147"/>
      <c r="R271" s="147"/>
      <c r="S271" s="147"/>
      <c r="T271" s="147"/>
      <c r="U271" s="147"/>
      <c r="V271" s="147"/>
      <c r="W271" s="147"/>
    </row>
    <row r="272" spans="1:23" ht="12.75" customHeight="1" x14ac:dyDescent="0.15">
      <c r="A272" s="147"/>
      <c r="B272" s="150"/>
      <c r="C272" s="90"/>
      <c r="D272" s="146"/>
      <c r="E272" s="82"/>
      <c r="F272" s="147"/>
      <c r="G272" s="147"/>
      <c r="H272" s="147"/>
      <c r="I272" s="147"/>
      <c r="J272" s="147"/>
      <c r="K272" s="147"/>
      <c r="L272" s="147"/>
      <c r="M272" s="147"/>
      <c r="N272" s="147"/>
      <c r="O272" s="147"/>
      <c r="P272" s="147"/>
      <c r="Q272" s="147"/>
      <c r="R272" s="147"/>
      <c r="S272" s="147"/>
      <c r="T272" s="147"/>
      <c r="U272" s="147"/>
      <c r="V272" s="147"/>
      <c r="W272" s="147"/>
    </row>
    <row r="273" spans="1:23" ht="12.75" customHeight="1" x14ac:dyDescent="0.15">
      <c r="A273" s="147"/>
      <c r="B273" s="150"/>
      <c r="C273" s="90"/>
      <c r="D273" s="146"/>
      <c r="E273" s="82"/>
      <c r="F273" s="147"/>
      <c r="G273" s="147"/>
      <c r="H273" s="147"/>
      <c r="I273" s="147"/>
      <c r="J273" s="147"/>
      <c r="K273" s="147"/>
      <c r="L273" s="147"/>
      <c r="M273" s="147"/>
      <c r="N273" s="147"/>
      <c r="O273" s="147"/>
      <c r="P273" s="147"/>
      <c r="Q273" s="147"/>
      <c r="R273" s="147"/>
      <c r="S273" s="147"/>
      <c r="T273" s="147"/>
      <c r="U273" s="147"/>
      <c r="V273" s="147"/>
      <c r="W273" s="147"/>
    </row>
    <row r="274" spans="1:23" ht="12.75" customHeight="1" x14ac:dyDescent="0.15">
      <c r="A274" s="147"/>
      <c r="B274" s="150"/>
      <c r="C274" s="90"/>
      <c r="D274" s="146"/>
      <c r="E274" s="82"/>
      <c r="F274" s="147"/>
      <c r="G274" s="147"/>
      <c r="H274" s="147"/>
      <c r="I274" s="147"/>
      <c r="J274" s="147"/>
      <c r="K274" s="147"/>
      <c r="L274" s="147"/>
      <c r="M274" s="147"/>
      <c r="N274" s="147"/>
      <c r="O274" s="147"/>
      <c r="P274" s="147"/>
      <c r="Q274" s="147"/>
      <c r="R274" s="147"/>
      <c r="S274" s="147"/>
      <c r="T274" s="147"/>
      <c r="U274" s="147"/>
      <c r="V274" s="147"/>
      <c r="W274" s="147"/>
    </row>
    <row r="275" spans="1:23" ht="12.75" customHeight="1" x14ac:dyDescent="0.15">
      <c r="A275" s="147"/>
      <c r="B275" s="150"/>
      <c r="C275" s="90"/>
      <c r="D275" s="146"/>
      <c r="E275" s="82"/>
      <c r="F275" s="147"/>
      <c r="G275" s="147"/>
      <c r="H275" s="147"/>
      <c r="I275" s="147"/>
      <c r="J275" s="147"/>
      <c r="K275" s="147"/>
      <c r="L275" s="147"/>
      <c r="M275" s="147"/>
      <c r="N275" s="147"/>
      <c r="O275" s="147"/>
      <c r="P275" s="147"/>
      <c r="Q275" s="147"/>
      <c r="R275" s="147"/>
      <c r="S275" s="147"/>
      <c r="T275" s="147"/>
      <c r="U275" s="147"/>
      <c r="V275" s="147"/>
      <c r="W275" s="147"/>
    </row>
    <row r="276" spans="1:23" ht="12.75" customHeight="1" x14ac:dyDescent="0.15">
      <c r="A276" s="147"/>
      <c r="B276" s="150"/>
      <c r="C276" s="90"/>
      <c r="D276" s="146"/>
      <c r="E276" s="82"/>
      <c r="F276" s="147"/>
      <c r="G276" s="147"/>
      <c r="H276" s="147"/>
      <c r="I276" s="147"/>
      <c r="J276" s="147"/>
      <c r="K276" s="147"/>
      <c r="L276" s="147"/>
      <c r="M276" s="147"/>
      <c r="N276" s="147"/>
      <c r="O276" s="147"/>
      <c r="P276" s="147"/>
      <c r="Q276" s="147"/>
      <c r="R276" s="147"/>
      <c r="S276" s="147"/>
      <c r="T276" s="147"/>
      <c r="U276" s="147"/>
      <c r="V276" s="147"/>
      <c r="W276" s="147"/>
    </row>
    <row r="277" spans="1:23" ht="12.75" customHeight="1" x14ac:dyDescent="0.15">
      <c r="A277" s="147"/>
      <c r="B277" s="150"/>
      <c r="C277" s="90"/>
      <c r="D277" s="146"/>
      <c r="E277" s="82"/>
      <c r="F277" s="147"/>
      <c r="G277" s="147"/>
      <c r="H277" s="147"/>
      <c r="I277" s="147"/>
      <c r="J277" s="147"/>
      <c r="K277" s="147"/>
      <c r="L277" s="147"/>
      <c r="M277" s="147"/>
      <c r="N277" s="147"/>
      <c r="O277" s="147"/>
      <c r="P277" s="147"/>
      <c r="Q277" s="147"/>
      <c r="R277" s="147"/>
      <c r="S277" s="147"/>
      <c r="T277" s="147"/>
      <c r="U277" s="147"/>
      <c r="V277" s="147"/>
      <c r="W277" s="147"/>
    </row>
    <row r="278" spans="1:23" ht="12.75" customHeight="1" x14ac:dyDescent="0.15">
      <c r="A278" s="147"/>
      <c r="B278" s="150"/>
      <c r="C278" s="90"/>
      <c r="D278" s="146"/>
      <c r="E278" s="82"/>
      <c r="F278" s="147"/>
      <c r="G278" s="147"/>
      <c r="H278" s="147"/>
      <c r="I278" s="147"/>
      <c r="J278" s="147"/>
      <c r="K278" s="147"/>
      <c r="L278" s="147"/>
      <c r="M278" s="147"/>
      <c r="N278" s="147"/>
      <c r="O278" s="147"/>
      <c r="P278" s="147"/>
      <c r="Q278" s="147"/>
      <c r="R278" s="147"/>
      <c r="S278" s="147"/>
      <c r="T278" s="147"/>
      <c r="U278" s="147"/>
      <c r="V278" s="147"/>
      <c r="W278" s="147"/>
    </row>
    <row r="279" spans="1:23" ht="12.75" customHeight="1" x14ac:dyDescent="0.15">
      <c r="A279" s="147"/>
      <c r="B279" s="150"/>
      <c r="C279" s="90"/>
      <c r="D279" s="146"/>
      <c r="E279" s="82"/>
      <c r="F279" s="147"/>
      <c r="G279" s="147"/>
      <c r="H279" s="147"/>
      <c r="I279" s="147"/>
      <c r="J279" s="147"/>
      <c r="K279" s="147"/>
      <c r="L279" s="147"/>
      <c r="M279" s="147"/>
      <c r="N279" s="147"/>
      <c r="O279" s="147"/>
      <c r="P279" s="147"/>
      <c r="Q279" s="147"/>
      <c r="R279" s="147"/>
      <c r="S279" s="147"/>
      <c r="T279" s="147"/>
      <c r="U279" s="147"/>
      <c r="V279" s="147"/>
      <c r="W279" s="147"/>
    </row>
    <row r="280" spans="1:23" ht="12.75" customHeight="1" x14ac:dyDescent="0.15">
      <c r="A280" s="147"/>
      <c r="B280" s="150"/>
      <c r="C280" s="90"/>
      <c r="D280" s="146"/>
      <c r="E280" s="82"/>
      <c r="F280" s="147"/>
      <c r="G280" s="147"/>
      <c r="H280" s="147"/>
      <c r="I280" s="147"/>
      <c r="J280" s="147"/>
      <c r="K280" s="147"/>
      <c r="L280" s="147"/>
      <c r="M280" s="147"/>
      <c r="N280" s="147"/>
      <c r="O280" s="147"/>
      <c r="P280" s="147"/>
      <c r="Q280" s="147"/>
      <c r="R280" s="147"/>
      <c r="S280" s="147"/>
      <c r="T280" s="147"/>
      <c r="U280" s="147"/>
      <c r="V280" s="147"/>
      <c r="W280" s="147"/>
    </row>
    <row r="281" spans="1:23" ht="12.75" customHeight="1" x14ac:dyDescent="0.15">
      <c r="A281" s="147"/>
      <c r="B281" s="150"/>
      <c r="C281" s="90"/>
      <c r="D281" s="146"/>
      <c r="E281" s="82"/>
      <c r="F281" s="147"/>
      <c r="G281" s="147"/>
      <c r="H281" s="147"/>
      <c r="I281" s="147"/>
      <c r="J281" s="147"/>
      <c r="K281" s="147"/>
      <c r="L281" s="147"/>
      <c r="M281" s="147"/>
      <c r="N281" s="147"/>
      <c r="O281" s="147"/>
      <c r="P281" s="147"/>
      <c r="Q281" s="147"/>
      <c r="R281" s="147"/>
      <c r="S281" s="147"/>
      <c r="T281" s="147"/>
      <c r="U281" s="147"/>
      <c r="V281" s="147"/>
      <c r="W281" s="147"/>
    </row>
    <row r="282" spans="1:23" ht="12.75" customHeight="1" x14ac:dyDescent="0.15">
      <c r="A282" s="147"/>
      <c r="B282" s="150"/>
      <c r="C282" s="90"/>
      <c r="D282" s="146"/>
      <c r="E282" s="82"/>
      <c r="F282" s="147"/>
      <c r="G282" s="147"/>
      <c r="H282" s="147"/>
      <c r="I282" s="147"/>
      <c r="J282" s="147"/>
      <c r="K282" s="147"/>
      <c r="L282" s="147"/>
      <c r="M282" s="147"/>
      <c r="N282" s="147"/>
      <c r="O282" s="147"/>
      <c r="P282" s="147"/>
      <c r="Q282" s="147"/>
      <c r="R282" s="147"/>
      <c r="S282" s="147"/>
      <c r="T282" s="147"/>
      <c r="U282" s="147"/>
      <c r="V282" s="147"/>
      <c r="W282" s="147"/>
    </row>
    <row r="283" spans="1:23" ht="12.75" customHeight="1" x14ac:dyDescent="0.15">
      <c r="A283" s="147"/>
      <c r="B283" s="150"/>
      <c r="C283" s="90"/>
      <c r="D283" s="146"/>
      <c r="E283" s="82"/>
      <c r="F283" s="147"/>
      <c r="G283" s="147"/>
      <c r="H283" s="147"/>
      <c r="I283" s="147"/>
      <c r="J283" s="147"/>
      <c r="K283" s="147"/>
      <c r="L283" s="147"/>
      <c r="M283" s="147"/>
      <c r="N283" s="147"/>
      <c r="O283" s="147"/>
      <c r="P283" s="147"/>
      <c r="Q283" s="147"/>
      <c r="R283" s="147"/>
      <c r="S283" s="147"/>
      <c r="T283" s="147"/>
      <c r="U283" s="147"/>
      <c r="V283" s="147"/>
      <c r="W283" s="147"/>
    </row>
    <row r="284" spans="1:23" ht="12.75" customHeight="1" x14ac:dyDescent="0.15">
      <c r="A284" s="147"/>
      <c r="B284" s="150"/>
      <c r="C284" s="90"/>
      <c r="D284" s="146"/>
      <c r="E284" s="82"/>
      <c r="F284" s="147"/>
      <c r="G284" s="147"/>
      <c r="H284" s="147"/>
      <c r="I284" s="147"/>
      <c r="J284" s="147"/>
      <c r="K284" s="147"/>
      <c r="L284" s="147"/>
      <c r="M284" s="147"/>
      <c r="N284" s="147"/>
      <c r="O284" s="147"/>
      <c r="P284" s="147"/>
      <c r="Q284" s="147"/>
      <c r="R284" s="147"/>
      <c r="S284" s="147"/>
      <c r="T284" s="147"/>
      <c r="U284" s="147"/>
      <c r="V284" s="147"/>
      <c r="W284" s="147"/>
    </row>
    <row r="285" spans="1:23" ht="12.75" customHeight="1" x14ac:dyDescent="0.15">
      <c r="A285" s="147"/>
      <c r="B285" s="150"/>
      <c r="C285" s="90"/>
      <c r="D285" s="146"/>
      <c r="E285" s="82"/>
      <c r="F285" s="147"/>
      <c r="G285" s="147"/>
      <c r="H285" s="147"/>
      <c r="I285" s="147"/>
      <c r="J285" s="147"/>
      <c r="K285" s="147"/>
      <c r="L285" s="147"/>
      <c r="M285" s="147"/>
      <c r="N285" s="147"/>
      <c r="O285" s="147"/>
      <c r="P285" s="147"/>
      <c r="Q285" s="147"/>
      <c r="R285" s="147"/>
      <c r="S285" s="147"/>
      <c r="T285" s="147"/>
      <c r="U285" s="147"/>
      <c r="V285" s="147"/>
      <c r="W285" s="147"/>
    </row>
    <row r="286" spans="1:23" ht="12.75" customHeight="1" x14ac:dyDescent="0.15">
      <c r="A286" s="147"/>
      <c r="B286" s="150"/>
      <c r="C286" s="90"/>
      <c r="D286" s="146"/>
      <c r="E286" s="82"/>
      <c r="F286" s="147"/>
      <c r="G286" s="147"/>
      <c r="H286" s="147"/>
      <c r="I286" s="147"/>
      <c r="J286" s="147"/>
      <c r="K286" s="147"/>
      <c r="L286" s="147"/>
      <c r="M286" s="147"/>
      <c r="N286" s="147"/>
      <c r="O286" s="147"/>
      <c r="P286" s="147"/>
      <c r="Q286" s="147"/>
      <c r="R286" s="147"/>
      <c r="S286" s="147"/>
      <c r="T286" s="147"/>
      <c r="U286" s="147"/>
      <c r="V286" s="147"/>
      <c r="W286" s="147"/>
    </row>
    <row r="287" spans="1:23" ht="12.75" customHeight="1" x14ac:dyDescent="0.15">
      <c r="A287" s="147"/>
      <c r="B287" s="150"/>
      <c r="C287" s="90"/>
      <c r="D287" s="146"/>
      <c r="E287" s="82"/>
      <c r="F287" s="147"/>
      <c r="G287" s="147"/>
      <c r="H287" s="147"/>
      <c r="I287" s="147"/>
      <c r="J287" s="147"/>
      <c r="K287" s="147"/>
      <c r="L287" s="147"/>
      <c r="M287" s="147"/>
      <c r="N287" s="147"/>
      <c r="O287" s="147"/>
      <c r="P287" s="147"/>
      <c r="Q287" s="147"/>
      <c r="R287" s="147"/>
      <c r="S287" s="147"/>
      <c r="T287" s="147"/>
      <c r="U287" s="147"/>
      <c r="V287" s="147"/>
      <c r="W287" s="147"/>
    </row>
    <row r="288" spans="1:23" ht="12.75" customHeight="1" x14ac:dyDescent="0.15">
      <c r="A288" s="147"/>
      <c r="B288" s="150"/>
      <c r="C288" s="90"/>
      <c r="D288" s="146"/>
      <c r="E288" s="82"/>
      <c r="F288" s="147"/>
      <c r="G288" s="147"/>
      <c r="H288" s="147"/>
      <c r="I288" s="147"/>
      <c r="J288" s="147"/>
      <c r="K288" s="147"/>
      <c r="L288" s="147"/>
      <c r="M288" s="147"/>
      <c r="N288" s="147"/>
      <c r="O288" s="147"/>
      <c r="P288" s="147"/>
      <c r="Q288" s="147"/>
      <c r="R288" s="147"/>
      <c r="S288" s="147"/>
      <c r="T288" s="147"/>
      <c r="U288" s="147"/>
      <c r="V288" s="147"/>
      <c r="W288" s="147"/>
    </row>
    <row r="289" spans="1:23" ht="12.75" customHeight="1" x14ac:dyDescent="0.15">
      <c r="A289" s="147"/>
      <c r="B289" s="150"/>
      <c r="C289" s="90"/>
      <c r="D289" s="146"/>
      <c r="E289" s="82"/>
      <c r="F289" s="147"/>
      <c r="G289" s="147"/>
      <c r="H289" s="147"/>
      <c r="I289" s="147"/>
      <c r="J289" s="147"/>
      <c r="K289" s="147"/>
      <c r="L289" s="147"/>
      <c r="M289" s="147"/>
      <c r="N289" s="147"/>
      <c r="O289" s="147"/>
      <c r="P289" s="147"/>
      <c r="Q289" s="147"/>
      <c r="R289" s="147"/>
      <c r="S289" s="147"/>
      <c r="T289" s="147"/>
      <c r="U289" s="147"/>
      <c r="V289" s="147"/>
      <c r="W289" s="147"/>
    </row>
    <row r="290" spans="1:23" ht="12.75" customHeight="1" x14ac:dyDescent="0.15">
      <c r="A290" s="147"/>
      <c r="B290" s="150"/>
      <c r="C290" s="90"/>
      <c r="D290" s="146"/>
      <c r="E290" s="82"/>
      <c r="F290" s="147"/>
      <c r="G290" s="147"/>
      <c r="H290" s="147"/>
      <c r="I290" s="147"/>
      <c r="J290" s="147"/>
      <c r="K290" s="147"/>
      <c r="L290" s="147"/>
      <c r="M290" s="147"/>
      <c r="N290" s="147"/>
      <c r="O290" s="147"/>
      <c r="P290" s="147"/>
      <c r="Q290" s="147"/>
      <c r="R290" s="147"/>
      <c r="S290" s="147"/>
      <c r="T290" s="147"/>
      <c r="U290" s="147"/>
      <c r="V290" s="147"/>
      <c r="W290" s="147"/>
    </row>
    <row r="291" spans="1:23" ht="12.75" customHeight="1" x14ac:dyDescent="0.15">
      <c r="A291" s="147"/>
      <c r="B291" s="150"/>
      <c r="C291" s="90"/>
      <c r="D291" s="146"/>
      <c r="E291" s="82"/>
      <c r="F291" s="147"/>
      <c r="G291" s="147"/>
      <c r="H291" s="147"/>
      <c r="I291" s="147"/>
      <c r="J291" s="147"/>
      <c r="K291" s="147"/>
      <c r="L291" s="147"/>
      <c r="M291" s="147"/>
      <c r="N291" s="147"/>
      <c r="O291" s="147"/>
      <c r="P291" s="147"/>
      <c r="Q291" s="147"/>
      <c r="R291" s="147"/>
      <c r="S291" s="147"/>
      <c r="T291" s="147"/>
      <c r="U291" s="147"/>
      <c r="V291" s="147"/>
      <c r="W291" s="147"/>
    </row>
    <row r="292" spans="1:23" ht="12.75" customHeight="1" x14ac:dyDescent="0.15">
      <c r="A292" s="147"/>
      <c r="B292" s="150"/>
      <c r="C292" s="90"/>
      <c r="D292" s="146"/>
      <c r="E292" s="82"/>
      <c r="F292" s="147"/>
      <c r="G292" s="147"/>
      <c r="H292" s="147"/>
      <c r="I292" s="147"/>
      <c r="J292" s="147"/>
      <c r="K292" s="147"/>
      <c r="L292" s="147"/>
      <c r="M292" s="147"/>
      <c r="N292" s="147"/>
      <c r="O292" s="147"/>
      <c r="P292" s="147"/>
      <c r="Q292" s="147"/>
      <c r="R292" s="147"/>
      <c r="S292" s="147"/>
      <c r="T292" s="147"/>
      <c r="U292" s="147"/>
      <c r="V292" s="147"/>
      <c r="W292" s="147"/>
    </row>
    <row r="293" spans="1:23" ht="12.75" customHeight="1" x14ac:dyDescent="0.15">
      <c r="A293" s="147"/>
      <c r="B293" s="150"/>
      <c r="C293" s="90"/>
      <c r="D293" s="146"/>
      <c r="E293" s="82"/>
      <c r="F293" s="147"/>
      <c r="G293" s="147"/>
      <c r="H293" s="147"/>
      <c r="I293" s="147"/>
      <c r="J293" s="147"/>
      <c r="K293" s="147"/>
      <c r="L293" s="147"/>
      <c r="M293" s="147"/>
      <c r="N293" s="147"/>
      <c r="O293" s="147"/>
      <c r="P293" s="147"/>
      <c r="Q293" s="147"/>
      <c r="R293" s="147"/>
      <c r="S293" s="147"/>
      <c r="T293" s="147"/>
      <c r="U293" s="147"/>
      <c r="V293" s="147"/>
      <c r="W293" s="147"/>
    </row>
    <row r="294" spans="1:23" ht="12.75" customHeight="1" x14ac:dyDescent="0.15">
      <c r="A294" s="147"/>
      <c r="B294" s="150"/>
      <c r="C294" s="90"/>
      <c r="D294" s="146"/>
      <c r="E294" s="82"/>
      <c r="F294" s="147"/>
      <c r="G294" s="147"/>
      <c r="H294" s="147"/>
      <c r="I294" s="147"/>
      <c r="J294" s="147"/>
      <c r="K294" s="147"/>
      <c r="L294" s="147"/>
      <c r="M294" s="147"/>
      <c r="N294" s="147"/>
      <c r="O294" s="147"/>
      <c r="P294" s="147"/>
      <c r="Q294" s="147"/>
      <c r="R294" s="147"/>
      <c r="S294" s="147"/>
      <c r="T294" s="147"/>
      <c r="U294" s="147"/>
      <c r="V294" s="147"/>
      <c r="W294" s="147"/>
    </row>
    <row r="295" spans="1:23" ht="12.75" customHeight="1" x14ac:dyDescent="0.15">
      <c r="A295" s="147"/>
      <c r="B295" s="150"/>
      <c r="C295" s="90"/>
      <c r="D295" s="146"/>
      <c r="E295" s="82"/>
      <c r="F295" s="147"/>
      <c r="G295" s="147"/>
      <c r="H295" s="147"/>
      <c r="I295" s="147"/>
      <c r="J295" s="147"/>
      <c r="K295" s="147"/>
      <c r="L295" s="147"/>
      <c r="M295" s="147"/>
      <c r="N295" s="147"/>
      <c r="O295" s="147"/>
      <c r="P295" s="147"/>
      <c r="Q295" s="147"/>
      <c r="R295" s="147"/>
      <c r="S295" s="147"/>
      <c r="T295" s="147"/>
      <c r="U295" s="147"/>
      <c r="V295" s="147"/>
      <c r="W295" s="147"/>
    </row>
    <row r="296" spans="1:23" ht="12.75" customHeight="1" x14ac:dyDescent="0.15">
      <c r="A296" s="147"/>
      <c r="B296" s="150"/>
      <c r="C296" s="90"/>
      <c r="D296" s="146"/>
      <c r="E296" s="82"/>
      <c r="F296" s="147"/>
      <c r="G296" s="147"/>
      <c r="H296" s="147"/>
      <c r="I296" s="147"/>
      <c r="J296" s="147"/>
      <c r="K296" s="147"/>
      <c r="L296" s="147"/>
      <c r="M296" s="147"/>
      <c r="N296" s="147"/>
      <c r="O296" s="147"/>
      <c r="P296" s="147"/>
      <c r="Q296" s="147"/>
      <c r="R296" s="147"/>
      <c r="S296" s="147"/>
      <c r="T296" s="147"/>
      <c r="U296" s="147"/>
      <c r="V296" s="147"/>
      <c r="W296" s="147"/>
    </row>
    <row r="297" spans="1:23" ht="12.75" customHeight="1" x14ac:dyDescent="0.15">
      <c r="A297" s="147"/>
      <c r="B297" s="150"/>
      <c r="C297" s="90"/>
      <c r="D297" s="146"/>
      <c r="E297" s="82"/>
      <c r="F297" s="147"/>
      <c r="G297" s="147"/>
      <c r="H297" s="147"/>
      <c r="I297" s="147"/>
      <c r="J297" s="147"/>
      <c r="K297" s="147"/>
      <c r="L297" s="147"/>
      <c r="M297" s="147"/>
      <c r="N297" s="147"/>
      <c r="O297" s="147"/>
      <c r="P297" s="147"/>
      <c r="Q297" s="147"/>
      <c r="R297" s="147"/>
      <c r="S297" s="147"/>
      <c r="T297" s="147"/>
      <c r="U297" s="147"/>
      <c r="V297" s="147"/>
      <c r="W297" s="147"/>
    </row>
    <row r="298" spans="1:23" ht="12.75" customHeight="1" x14ac:dyDescent="0.15">
      <c r="A298" s="147"/>
      <c r="B298" s="150"/>
      <c r="C298" s="90"/>
      <c r="D298" s="146"/>
      <c r="E298" s="82"/>
      <c r="F298" s="147"/>
      <c r="G298" s="147"/>
      <c r="H298" s="147"/>
      <c r="I298" s="147"/>
      <c r="J298" s="147"/>
      <c r="K298" s="147"/>
      <c r="L298" s="147"/>
      <c r="M298" s="147"/>
      <c r="N298" s="147"/>
      <c r="O298" s="147"/>
      <c r="P298" s="147"/>
      <c r="Q298" s="147"/>
      <c r="R298" s="147"/>
      <c r="S298" s="147"/>
      <c r="T298" s="147"/>
      <c r="U298" s="147"/>
      <c r="V298" s="147"/>
      <c r="W298" s="147"/>
    </row>
    <row r="299" spans="1:23" ht="12.75" customHeight="1" x14ac:dyDescent="0.15">
      <c r="A299" s="147"/>
      <c r="B299" s="150"/>
      <c r="C299" s="90"/>
      <c r="D299" s="146"/>
      <c r="E299" s="82"/>
      <c r="F299" s="147"/>
      <c r="G299" s="147"/>
      <c r="H299" s="147"/>
      <c r="I299" s="147"/>
      <c r="J299" s="147"/>
      <c r="K299" s="147"/>
      <c r="L299" s="147"/>
      <c r="M299" s="147"/>
      <c r="N299" s="147"/>
      <c r="O299" s="147"/>
      <c r="P299" s="147"/>
      <c r="Q299" s="147"/>
      <c r="R299" s="147"/>
      <c r="S299" s="147"/>
      <c r="T299" s="147"/>
      <c r="U299" s="147"/>
      <c r="V299" s="147"/>
      <c r="W299" s="147"/>
    </row>
    <row r="300" spans="1:23" ht="12.75" customHeight="1" x14ac:dyDescent="0.15">
      <c r="A300" s="147"/>
      <c r="B300" s="150"/>
      <c r="C300" s="90"/>
      <c r="D300" s="146"/>
      <c r="E300" s="82"/>
      <c r="F300" s="147"/>
      <c r="G300" s="147"/>
      <c r="H300" s="147"/>
      <c r="I300" s="147"/>
      <c r="J300" s="147"/>
      <c r="K300" s="147"/>
      <c r="L300" s="147"/>
      <c r="M300" s="147"/>
      <c r="N300" s="147"/>
      <c r="O300" s="147"/>
      <c r="P300" s="147"/>
      <c r="Q300" s="147"/>
      <c r="R300" s="147"/>
      <c r="S300" s="147"/>
      <c r="T300" s="147"/>
      <c r="U300" s="147"/>
      <c r="V300" s="147"/>
      <c r="W300" s="147"/>
    </row>
    <row r="301" spans="1:23" ht="12.75" customHeight="1" x14ac:dyDescent="0.15">
      <c r="A301" s="147"/>
      <c r="B301" s="150"/>
      <c r="C301" s="90"/>
      <c r="D301" s="146"/>
      <c r="E301" s="82"/>
      <c r="F301" s="147"/>
      <c r="G301" s="147"/>
      <c r="H301" s="147"/>
      <c r="I301" s="147"/>
      <c r="J301" s="147"/>
      <c r="K301" s="147"/>
      <c r="L301" s="147"/>
      <c r="M301" s="147"/>
      <c r="N301" s="147"/>
      <c r="O301" s="147"/>
      <c r="P301" s="147"/>
      <c r="Q301" s="147"/>
      <c r="R301" s="147"/>
      <c r="S301" s="147"/>
      <c r="T301" s="147"/>
      <c r="U301" s="147"/>
      <c r="V301" s="147"/>
      <c r="W301" s="147"/>
    </row>
    <row r="302" spans="1:23" ht="12.75" customHeight="1" x14ac:dyDescent="0.15">
      <c r="A302" s="147"/>
      <c r="B302" s="150"/>
      <c r="C302" s="90"/>
      <c r="D302" s="146"/>
      <c r="E302" s="82"/>
      <c r="F302" s="147"/>
      <c r="G302" s="147"/>
      <c r="H302" s="147"/>
      <c r="I302" s="147"/>
      <c r="J302" s="147"/>
      <c r="K302" s="147"/>
      <c r="L302" s="147"/>
      <c r="M302" s="147"/>
      <c r="N302" s="147"/>
      <c r="O302" s="147"/>
      <c r="P302" s="147"/>
      <c r="Q302" s="147"/>
      <c r="R302" s="147"/>
      <c r="S302" s="147"/>
      <c r="T302" s="147"/>
      <c r="U302" s="147"/>
      <c r="V302" s="147"/>
      <c r="W302" s="147"/>
    </row>
    <row r="303" spans="1:23" ht="12.75" customHeight="1" x14ac:dyDescent="0.15">
      <c r="A303" s="147"/>
      <c r="B303" s="150"/>
      <c r="C303" s="90"/>
      <c r="D303" s="146"/>
      <c r="E303" s="82"/>
      <c r="F303" s="147"/>
      <c r="G303" s="147"/>
      <c r="H303" s="147"/>
      <c r="I303" s="147"/>
      <c r="J303" s="147"/>
      <c r="K303" s="147"/>
      <c r="L303" s="147"/>
      <c r="M303" s="147"/>
      <c r="N303" s="147"/>
      <c r="O303" s="147"/>
      <c r="P303" s="147"/>
      <c r="Q303" s="147"/>
      <c r="R303" s="147"/>
      <c r="S303" s="147"/>
      <c r="T303" s="147"/>
      <c r="U303" s="147"/>
      <c r="V303" s="147"/>
      <c r="W303" s="147"/>
    </row>
    <row r="304" spans="1:23" ht="12.75" customHeight="1" x14ac:dyDescent="0.15">
      <c r="A304" s="147"/>
      <c r="B304" s="150"/>
      <c r="C304" s="90"/>
      <c r="D304" s="146"/>
      <c r="E304" s="82"/>
      <c r="F304" s="147"/>
      <c r="G304" s="147"/>
      <c r="H304" s="147"/>
      <c r="I304" s="147"/>
      <c r="J304" s="147"/>
      <c r="K304" s="147"/>
      <c r="L304" s="147"/>
      <c r="M304" s="147"/>
      <c r="N304" s="147"/>
      <c r="O304" s="147"/>
      <c r="P304" s="147"/>
      <c r="Q304" s="147"/>
      <c r="R304" s="147"/>
      <c r="S304" s="147"/>
      <c r="T304" s="147"/>
      <c r="U304" s="147"/>
      <c r="V304" s="147"/>
      <c r="W304" s="147"/>
    </row>
    <row r="305" spans="1:23" ht="12.75" customHeight="1" x14ac:dyDescent="0.15">
      <c r="A305" s="147"/>
      <c r="B305" s="150"/>
      <c r="C305" s="90"/>
      <c r="D305" s="146"/>
      <c r="E305" s="82"/>
      <c r="F305" s="147"/>
      <c r="G305" s="147"/>
      <c r="H305" s="147"/>
      <c r="I305" s="147"/>
      <c r="J305" s="147"/>
      <c r="K305" s="147"/>
      <c r="L305" s="147"/>
      <c r="M305" s="147"/>
      <c r="N305" s="147"/>
      <c r="O305" s="147"/>
      <c r="P305" s="147"/>
      <c r="Q305" s="147"/>
      <c r="R305" s="147"/>
      <c r="S305" s="147"/>
      <c r="T305" s="147"/>
      <c r="U305" s="147"/>
      <c r="V305" s="147"/>
      <c r="W305" s="147"/>
    </row>
    <row r="306" spans="1:23" ht="12.75" customHeight="1" x14ac:dyDescent="0.15">
      <c r="A306" s="147"/>
      <c r="B306" s="150"/>
      <c r="C306" s="90"/>
      <c r="D306" s="146"/>
      <c r="E306" s="82"/>
      <c r="F306" s="147"/>
      <c r="G306" s="147"/>
      <c r="H306" s="147"/>
      <c r="I306" s="147"/>
      <c r="J306" s="147"/>
      <c r="K306" s="147"/>
      <c r="L306" s="147"/>
      <c r="M306" s="147"/>
      <c r="N306" s="147"/>
      <c r="O306" s="147"/>
      <c r="P306" s="147"/>
      <c r="Q306" s="147"/>
      <c r="R306" s="147"/>
      <c r="S306" s="147"/>
      <c r="T306" s="147"/>
      <c r="U306" s="147"/>
      <c r="V306" s="147"/>
      <c r="W306" s="147"/>
    </row>
    <row r="307" spans="1:23" ht="12.75" customHeight="1" x14ac:dyDescent="0.15">
      <c r="A307" s="147"/>
      <c r="B307" s="150"/>
      <c r="C307" s="90"/>
      <c r="D307" s="146"/>
      <c r="E307" s="82"/>
      <c r="F307" s="147"/>
      <c r="G307" s="147"/>
      <c r="H307" s="147"/>
      <c r="I307" s="147"/>
      <c r="J307" s="147"/>
      <c r="K307" s="147"/>
      <c r="L307" s="147"/>
      <c r="M307" s="147"/>
      <c r="N307" s="147"/>
      <c r="O307" s="147"/>
      <c r="P307" s="147"/>
      <c r="Q307" s="147"/>
      <c r="R307" s="147"/>
      <c r="S307" s="147"/>
      <c r="T307" s="147"/>
      <c r="U307" s="147"/>
      <c r="V307" s="147"/>
      <c r="W307" s="147"/>
    </row>
    <row r="308" spans="1:23" ht="12.75" customHeight="1" x14ac:dyDescent="0.15">
      <c r="A308" s="147"/>
      <c r="B308" s="150"/>
      <c r="C308" s="90"/>
      <c r="D308" s="146"/>
      <c r="E308" s="82"/>
      <c r="F308" s="147"/>
      <c r="G308" s="147"/>
      <c r="H308" s="147"/>
      <c r="I308" s="147"/>
      <c r="J308" s="147"/>
      <c r="K308" s="147"/>
      <c r="L308" s="147"/>
      <c r="M308" s="147"/>
      <c r="N308" s="147"/>
      <c r="O308" s="147"/>
      <c r="P308" s="147"/>
      <c r="Q308" s="147"/>
      <c r="R308" s="147"/>
      <c r="S308" s="147"/>
      <c r="T308" s="147"/>
      <c r="U308" s="147"/>
      <c r="V308" s="147"/>
      <c r="W308" s="147"/>
    </row>
    <row r="309" spans="1:23" ht="12.75" customHeight="1" x14ac:dyDescent="0.15">
      <c r="A309" s="147"/>
      <c r="B309" s="150"/>
      <c r="C309" s="90"/>
      <c r="D309" s="146"/>
      <c r="E309" s="82"/>
      <c r="F309" s="147"/>
      <c r="G309" s="147"/>
      <c r="H309" s="147"/>
      <c r="I309" s="147"/>
      <c r="J309" s="147"/>
      <c r="K309" s="147"/>
      <c r="L309" s="147"/>
      <c r="M309" s="147"/>
      <c r="N309" s="147"/>
      <c r="O309" s="147"/>
      <c r="P309" s="147"/>
      <c r="Q309" s="147"/>
      <c r="R309" s="147"/>
      <c r="S309" s="147"/>
      <c r="T309" s="147"/>
      <c r="U309" s="147"/>
      <c r="V309" s="147"/>
      <c r="W309" s="147"/>
    </row>
    <row r="310" spans="1:23" ht="12.75" customHeight="1" x14ac:dyDescent="0.15">
      <c r="A310" s="147"/>
      <c r="B310" s="150"/>
      <c r="C310" s="90"/>
      <c r="D310" s="146"/>
      <c r="E310" s="82"/>
      <c r="F310" s="147"/>
      <c r="G310" s="147"/>
      <c r="H310" s="147"/>
      <c r="I310" s="147"/>
      <c r="J310" s="147"/>
      <c r="K310" s="147"/>
      <c r="L310" s="147"/>
      <c r="M310" s="147"/>
      <c r="N310" s="147"/>
      <c r="O310" s="147"/>
      <c r="P310" s="147"/>
      <c r="Q310" s="147"/>
      <c r="R310" s="147"/>
      <c r="S310" s="147"/>
      <c r="T310" s="147"/>
      <c r="U310" s="147"/>
      <c r="V310" s="147"/>
      <c r="W310" s="147"/>
    </row>
    <row r="311" spans="1:23" ht="12.75" customHeight="1" x14ac:dyDescent="0.15">
      <c r="A311" s="147"/>
      <c r="B311" s="150"/>
      <c r="C311" s="90"/>
      <c r="D311" s="146"/>
      <c r="E311" s="82"/>
      <c r="F311" s="147"/>
      <c r="G311" s="147"/>
      <c r="H311" s="147"/>
      <c r="I311" s="147"/>
      <c r="J311" s="147"/>
      <c r="K311" s="147"/>
      <c r="L311" s="147"/>
      <c r="M311" s="147"/>
      <c r="N311" s="147"/>
      <c r="O311" s="147"/>
      <c r="P311" s="147"/>
      <c r="Q311" s="147"/>
      <c r="R311" s="147"/>
      <c r="S311" s="147"/>
      <c r="T311" s="147"/>
      <c r="U311" s="147"/>
      <c r="V311" s="147"/>
      <c r="W311" s="147"/>
    </row>
    <row r="312" spans="1:23" ht="12.75" customHeight="1" x14ac:dyDescent="0.15">
      <c r="A312" s="147"/>
      <c r="B312" s="150"/>
      <c r="C312" s="90"/>
      <c r="D312" s="146"/>
      <c r="E312" s="82"/>
      <c r="F312" s="147"/>
      <c r="G312" s="147"/>
      <c r="H312" s="147"/>
      <c r="I312" s="147"/>
      <c r="J312" s="147"/>
      <c r="K312" s="147"/>
      <c r="L312" s="147"/>
      <c r="M312" s="147"/>
      <c r="N312" s="147"/>
      <c r="O312" s="147"/>
      <c r="P312" s="147"/>
      <c r="Q312" s="147"/>
      <c r="R312" s="147"/>
      <c r="S312" s="147"/>
      <c r="T312" s="147"/>
      <c r="U312" s="147"/>
      <c r="V312" s="147"/>
      <c r="W312" s="147"/>
    </row>
    <row r="313" spans="1:23" ht="12.75" customHeight="1" x14ac:dyDescent="0.15">
      <c r="A313" s="147"/>
      <c r="B313" s="150"/>
      <c r="C313" s="90"/>
      <c r="D313" s="146"/>
      <c r="E313" s="82"/>
      <c r="F313" s="147"/>
      <c r="G313" s="147"/>
      <c r="H313" s="147"/>
      <c r="I313" s="147"/>
      <c r="J313" s="147"/>
      <c r="K313" s="147"/>
      <c r="L313" s="147"/>
      <c r="M313" s="147"/>
      <c r="N313" s="147"/>
      <c r="O313" s="147"/>
      <c r="P313" s="147"/>
      <c r="Q313" s="147"/>
      <c r="R313" s="147"/>
      <c r="S313" s="147"/>
      <c r="T313" s="147"/>
      <c r="U313" s="147"/>
      <c r="V313" s="147"/>
      <c r="W313" s="147"/>
    </row>
    <row r="314" spans="1:23" ht="12.75" customHeight="1" x14ac:dyDescent="0.15">
      <c r="A314" s="147"/>
      <c r="B314" s="150"/>
      <c r="C314" s="90"/>
      <c r="D314" s="146"/>
      <c r="E314" s="82"/>
      <c r="F314" s="147"/>
      <c r="G314" s="147"/>
      <c r="H314" s="147"/>
      <c r="I314" s="147"/>
      <c r="J314" s="147"/>
      <c r="K314" s="147"/>
      <c r="L314" s="147"/>
      <c r="M314" s="147"/>
      <c r="N314" s="147"/>
      <c r="O314" s="147"/>
      <c r="P314" s="147"/>
      <c r="Q314" s="147"/>
      <c r="R314" s="147"/>
      <c r="S314" s="147"/>
      <c r="T314" s="147"/>
      <c r="U314" s="147"/>
      <c r="V314" s="147"/>
      <c r="W314" s="147"/>
    </row>
    <row r="315" spans="1:23" ht="12.75" customHeight="1" x14ac:dyDescent="0.15">
      <c r="A315" s="147"/>
      <c r="B315" s="150"/>
      <c r="C315" s="90"/>
      <c r="D315" s="146"/>
      <c r="E315" s="82"/>
      <c r="F315" s="147"/>
      <c r="G315" s="147"/>
      <c r="H315" s="147"/>
      <c r="I315" s="147"/>
      <c r="J315" s="147"/>
      <c r="K315" s="147"/>
      <c r="L315" s="147"/>
      <c r="M315" s="147"/>
      <c r="N315" s="147"/>
      <c r="O315" s="147"/>
      <c r="P315" s="147"/>
      <c r="Q315" s="147"/>
      <c r="R315" s="147"/>
      <c r="S315" s="147"/>
      <c r="T315" s="147"/>
      <c r="U315" s="147"/>
      <c r="V315" s="147"/>
      <c r="W315" s="147"/>
    </row>
    <row r="316" spans="1:23" ht="12.75" customHeight="1" x14ac:dyDescent="0.15">
      <c r="A316" s="147"/>
      <c r="B316" s="150"/>
      <c r="C316" s="90"/>
      <c r="D316" s="146"/>
      <c r="E316" s="82"/>
      <c r="F316" s="147"/>
      <c r="G316" s="147"/>
      <c r="H316" s="147"/>
      <c r="I316" s="147"/>
      <c r="J316" s="147"/>
      <c r="K316" s="147"/>
      <c r="L316" s="147"/>
      <c r="M316" s="147"/>
      <c r="N316" s="147"/>
      <c r="O316" s="147"/>
      <c r="P316" s="147"/>
      <c r="Q316" s="147"/>
      <c r="R316" s="147"/>
      <c r="S316" s="147"/>
      <c r="T316" s="147"/>
      <c r="U316" s="147"/>
      <c r="V316" s="147"/>
      <c r="W316" s="147"/>
    </row>
    <row r="317" spans="1:23" ht="12.75" customHeight="1" x14ac:dyDescent="0.15">
      <c r="A317" s="147"/>
      <c r="B317" s="150"/>
      <c r="C317" s="90"/>
      <c r="D317" s="146"/>
      <c r="E317" s="82"/>
      <c r="F317" s="147"/>
      <c r="G317" s="147"/>
      <c r="H317" s="147"/>
      <c r="I317" s="147"/>
      <c r="J317" s="147"/>
      <c r="K317" s="147"/>
      <c r="L317" s="147"/>
      <c r="M317" s="147"/>
      <c r="N317" s="147"/>
      <c r="O317" s="147"/>
      <c r="P317" s="147"/>
      <c r="Q317" s="147"/>
      <c r="R317" s="147"/>
      <c r="S317" s="147"/>
      <c r="T317" s="147"/>
      <c r="U317" s="147"/>
      <c r="V317" s="147"/>
      <c r="W317" s="147"/>
    </row>
    <row r="318" spans="1:23" ht="12.75" customHeight="1" x14ac:dyDescent="0.15">
      <c r="A318" s="147"/>
      <c r="B318" s="150"/>
      <c r="C318" s="90"/>
      <c r="D318" s="146"/>
      <c r="E318" s="82"/>
      <c r="F318" s="147"/>
      <c r="G318" s="147"/>
      <c r="H318" s="147"/>
      <c r="I318" s="147"/>
      <c r="J318" s="147"/>
      <c r="K318" s="147"/>
      <c r="L318" s="147"/>
      <c r="M318" s="147"/>
      <c r="N318" s="147"/>
      <c r="O318" s="147"/>
      <c r="P318" s="147"/>
      <c r="Q318" s="147"/>
      <c r="R318" s="147"/>
      <c r="S318" s="147"/>
      <c r="T318" s="147"/>
      <c r="U318" s="147"/>
      <c r="V318" s="147"/>
      <c r="W318" s="147"/>
    </row>
    <row r="319" spans="1:23" ht="12.75" customHeight="1" x14ac:dyDescent="0.15">
      <c r="A319" s="147"/>
      <c r="B319" s="150"/>
      <c r="C319" s="90"/>
      <c r="D319" s="146"/>
      <c r="E319" s="82"/>
      <c r="F319" s="147"/>
      <c r="G319" s="147"/>
      <c r="H319" s="147"/>
      <c r="I319" s="147"/>
      <c r="J319" s="147"/>
      <c r="K319" s="147"/>
      <c r="L319" s="147"/>
      <c r="M319" s="147"/>
      <c r="N319" s="147"/>
      <c r="O319" s="147"/>
      <c r="P319" s="147"/>
      <c r="Q319" s="147"/>
      <c r="R319" s="147"/>
      <c r="S319" s="147"/>
      <c r="T319" s="147"/>
      <c r="U319" s="147"/>
      <c r="V319" s="147"/>
      <c r="W319" s="147"/>
    </row>
    <row r="320" spans="1:23" ht="12.75" customHeight="1" x14ac:dyDescent="0.15">
      <c r="A320" s="147"/>
      <c r="B320" s="150"/>
      <c r="C320" s="90"/>
      <c r="D320" s="146"/>
      <c r="E320" s="82"/>
      <c r="F320" s="147"/>
      <c r="G320" s="147"/>
      <c r="H320" s="147"/>
      <c r="I320" s="147"/>
      <c r="J320" s="147"/>
      <c r="K320" s="147"/>
      <c r="L320" s="147"/>
      <c r="M320" s="147"/>
      <c r="N320" s="147"/>
      <c r="O320" s="147"/>
      <c r="P320" s="147"/>
      <c r="Q320" s="147"/>
      <c r="R320" s="147"/>
      <c r="S320" s="147"/>
      <c r="T320" s="147"/>
      <c r="U320" s="147"/>
      <c r="V320" s="147"/>
      <c r="W320" s="147"/>
    </row>
    <row r="321" spans="1:23" ht="12.75" customHeight="1" x14ac:dyDescent="0.15">
      <c r="A321" s="147"/>
      <c r="B321" s="150"/>
      <c r="C321" s="90"/>
      <c r="D321" s="146"/>
      <c r="E321" s="82"/>
      <c r="F321" s="147"/>
      <c r="G321" s="147"/>
      <c r="H321" s="147"/>
      <c r="I321" s="147"/>
      <c r="J321" s="147"/>
      <c r="K321" s="147"/>
      <c r="L321" s="147"/>
      <c r="M321" s="147"/>
      <c r="N321" s="147"/>
      <c r="O321" s="147"/>
      <c r="P321" s="147"/>
      <c r="Q321" s="147"/>
      <c r="R321" s="147"/>
      <c r="S321" s="147"/>
      <c r="T321" s="147"/>
      <c r="U321" s="147"/>
      <c r="V321" s="147"/>
      <c r="W321" s="147"/>
    </row>
    <row r="322" spans="1:23" ht="12.75" customHeight="1" x14ac:dyDescent="0.15">
      <c r="A322" s="147"/>
      <c r="B322" s="150"/>
      <c r="C322" s="90"/>
      <c r="D322" s="146"/>
      <c r="E322" s="82"/>
      <c r="F322" s="147"/>
      <c r="G322" s="147"/>
      <c r="H322" s="147"/>
      <c r="I322" s="147"/>
      <c r="J322" s="147"/>
      <c r="K322" s="147"/>
      <c r="L322" s="147"/>
      <c r="M322" s="147"/>
      <c r="N322" s="147"/>
      <c r="O322" s="147"/>
      <c r="P322" s="147"/>
      <c r="Q322" s="147"/>
      <c r="R322" s="147"/>
      <c r="S322" s="147"/>
      <c r="T322" s="147"/>
      <c r="U322" s="147"/>
      <c r="V322" s="147"/>
      <c r="W322" s="147"/>
    </row>
    <row r="323" spans="1:23" ht="12.75" customHeight="1" x14ac:dyDescent="0.15">
      <c r="A323" s="147"/>
      <c r="B323" s="150"/>
      <c r="C323" s="90"/>
      <c r="D323" s="146"/>
      <c r="E323" s="82"/>
      <c r="F323" s="147"/>
      <c r="G323" s="147"/>
      <c r="H323" s="147"/>
      <c r="I323" s="147"/>
      <c r="J323" s="147"/>
      <c r="K323" s="147"/>
      <c r="L323" s="147"/>
      <c r="M323" s="147"/>
      <c r="N323" s="147"/>
      <c r="O323" s="147"/>
      <c r="P323" s="147"/>
      <c r="Q323" s="147"/>
      <c r="R323" s="147"/>
      <c r="S323" s="147"/>
      <c r="T323" s="147"/>
      <c r="U323" s="147"/>
      <c r="V323" s="147"/>
      <c r="W323" s="147"/>
    </row>
    <row r="324" spans="1:23" ht="12.75" customHeight="1" x14ac:dyDescent="0.15">
      <c r="A324" s="147"/>
      <c r="B324" s="150"/>
      <c r="C324" s="90"/>
      <c r="D324" s="146"/>
      <c r="E324" s="82"/>
      <c r="F324" s="147"/>
      <c r="G324" s="147"/>
      <c r="H324" s="147"/>
      <c r="I324" s="147"/>
      <c r="J324" s="147"/>
      <c r="K324" s="147"/>
      <c r="L324" s="147"/>
      <c r="M324" s="147"/>
      <c r="N324" s="147"/>
      <c r="O324" s="147"/>
      <c r="P324" s="147"/>
      <c r="Q324" s="147"/>
      <c r="R324" s="147"/>
      <c r="S324" s="147"/>
      <c r="T324" s="147"/>
      <c r="U324" s="147"/>
      <c r="V324" s="147"/>
      <c r="W324" s="147"/>
    </row>
    <row r="325" spans="1:23" ht="12.75" customHeight="1" x14ac:dyDescent="0.15">
      <c r="A325" s="147"/>
      <c r="B325" s="150"/>
      <c r="C325" s="90"/>
      <c r="D325" s="146"/>
      <c r="E325" s="82"/>
      <c r="F325" s="147"/>
      <c r="G325" s="147"/>
      <c r="H325" s="147"/>
      <c r="I325" s="147"/>
      <c r="J325" s="147"/>
      <c r="K325" s="147"/>
      <c r="L325" s="147"/>
      <c r="M325" s="147"/>
      <c r="N325" s="147"/>
      <c r="O325" s="147"/>
      <c r="P325" s="147"/>
      <c r="Q325" s="147"/>
      <c r="R325" s="147"/>
      <c r="S325" s="147"/>
      <c r="T325" s="147"/>
      <c r="U325" s="147"/>
      <c r="V325" s="147"/>
      <c r="W325" s="147"/>
    </row>
    <row r="326" spans="1:23" ht="12.75" customHeight="1" x14ac:dyDescent="0.15">
      <c r="A326" s="147"/>
      <c r="B326" s="150"/>
      <c r="C326" s="90"/>
      <c r="D326" s="146"/>
      <c r="E326" s="82"/>
      <c r="F326" s="147"/>
      <c r="G326" s="147"/>
      <c r="H326" s="147"/>
      <c r="I326" s="147"/>
      <c r="J326" s="147"/>
      <c r="K326" s="147"/>
      <c r="L326" s="147"/>
      <c r="M326" s="147"/>
      <c r="N326" s="147"/>
      <c r="O326" s="147"/>
      <c r="P326" s="147"/>
      <c r="Q326" s="147"/>
      <c r="R326" s="147"/>
      <c r="S326" s="147"/>
      <c r="T326" s="147"/>
      <c r="U326" s="147"/>
      <c r="V326" s="147"/>
      <c r="W326" s="147"/>
    </row>
    <row r="327" spans="1:23" ht="12.75" customHeight="1" x14ac:dyDescent="0.15">
      <c r="A327" s="147"/>
      <c r="B327" s="150"/>
      <c r="C327" s="90"/>
      <c r="D327" s="146"/>
      <c r="E327" s="82"/>
      <c r="F327" s="147"/>
      <c r="G327" s="147"/>
      <c r="H327" s="147"/>
      <c r="I327" s="147"/>
      <c r="J327" s="147"/>
      <c r="K327" s="147"/>
      <c r="L327" s="147"/>
      <c r="M327" s="147"/>
      <c r="N327" s="147"/>
      <c r="O327" s="147"/>
      <c r="P327" s="147"/>
      <c r="Q327" s="147"/>
      <c r="R327" s="147"/>
      <c r="S327" s="147"/>
      <c r="T327" s="147"/>
      <c r="U327" s="147"/>
      <c r="V327" s="147"/>
      <c r="W327" s="147"/>
    </row>
    <row r="328" spans="1:23" ht="12.75" customHeight="1" x14ac:dyDescent="0.15">
      <c r="A328" s="147"/>
      <c r="B328" s="150"/>
      <c r="C328" s="90"/>
      <c r="D328" s="146"/>
      <c r="E328" s="82"/>
      <c r="F328" s="147"/>
      <c r="G328" s="147"/>
      <c r="H328" s="147"/>
      <c r="I328" s="147"/>
      <c r="J328" s="147"/>
      <c r="K328" s="147"/>
      <c r="L328" s="147"/>
      <c r="M328" s="147"/>
      <c r="N328" s="147"/>
      <c r="O328" s="147"/>
      <c r="P328" s="147"/>
      <c r="Q328" s="147"/>
      <c r="R328" s="147"/>
      <c r="S328" s="147"/>
      <c r="T328" s="147"/>
      <c r="U328" s="147"/>
      <c r="V328" s="147"/>
      <c r="W328" s="147"/>
    </row>
    <row r="329" spans="1:23" ht="12.75" customHeight="1" x14ac:dyDescent="0.15">
      <c r="A329" s="147"/>
      <c r="B329" s="150"/>
      <c r="C329" s="90"/>
      <c r="D329" s="146"/>
      <c r="E329" s="82"/>
      <c r="F329" s="147"/>
      <c r="G329" s="147"/>
      <c r="H329" s="147"/>
      <c r="I329" s="147"/>
      <c r="J329" s="147"/>
      <c r="K329" s="147"/>
      <c r="L329" s="147"/>
      <c r="M329" s="147"/>
      <c r="N329" s="147"/>
      <c r="O329" s="147"/>
      <c r="P329" s="147"/>
      <c r="Q329" s="147"/>
      <c r="R329" s="147"/>
      <c r="S329" s="147"/>
      <c r="T329" s="147"/>
      <c r="U329" s="147"/>
      <c r="V329" s="147"/>
      <c r="W329" s="147"/>
    </row>
    <row r="330" spans="1:23" ht="12.75" customHeight="1" x14ac:dyDescent="0.15">
      <c r="A330" s="147"/>
      <c r="B330" s="150"/>
      <c r="C330" s="90"/>
      <c r="D330" s="146"/>
      <c r="E330" s="82"/>
      <c r="F330" s="147"/>
      <c r="G330" s="147"/>
      <c r="H330" s="147"/>
      <c r="I330" s="147"/>
      <c r="J330" s="147"/>
      <c r="K330" s="147"/>
      <c r="L330" s="147"/>
      <c r="M330" s="147"/>
      <c r="N330" s="147"/>
      <c r="O330" s="147"/>
      <c r="P330" s="147"/>
      <c r="Q330" s="147"/>
      <c r="R330" s="147"/>
      <c r="S330" s="147"/>
      <c r="T330" s="147"/>
      <c r="U330" s="147"/>
      <c r="V330" s="147"/>
      <c r="W330" s="147"/>
    </row>
    <row r="331" spans="1:23" ht="12.75" customHeight="1" x14ac:dyDescent="0.15">
      <c r="A331" s="147"/>
      <c r="B331" s="150"/>
      <c r="C331" s="90"/>
      <c r="D331" s="146"/>
      <c r="E331" s="82"/>
      <c r="F331" s="147"/>
      <c r="G331" s="147"/>
      <c r="H331" s="147"/>
      <c r="I331" s="147"/>
      <c r="J331" s="147"/>
      <c r="K331" s="147"/>
      <c r="L331" s="147"/>
      <c r="M331" s="147"/>
      <c r="N331" s="147"/>
      <c r="O331" s="147"/>
      <c r="P331" s="147"/>
      <c r="Q331" s="147"/>
      <c r="R331" s="147"/>
      <c r="S331" s="147"/>
      <c r="T331" s="147"/>
      <c r="U331" s="147"/>
      <c r="V331" s="147"/>
      <c r="W331" s="147"/>
    </row>
    <row r="332" spans="1:23" ht="12.75" customHeight="1" x14ac:dyDescent="0.15">
      <c r="A332" s="147"/>
      <c r="B332" s="150"/>
      <c r="C332" s="90"/>
      <c r="D332" s="146"/>
      <c r="E332" s="82"/>
      <c r="F332" s="147"/>
      <c r="G332" s="147"/>
      <c r="H332" s="147"/>
      <c r="I332" s="147"/>
      <c r="J332" s="147"/>
      <c r="K332" s="147"/>
      <c r="L332" s="147"/>
      <c r="M332" s="147"/>
      <c r="N332" s="147"/>
      <c r="O332" s="147"/>
      <c r="P332" s="147"/>
      <c r="Q332" s="147"/>
      <c r="R332" s="147"/>
      <c r="S332" s="147"/>
      <c r="T332" s="147"/>
      <c r="U332" s="147"/>
      <c r="V332" s="147"/>
      <c r="W332" s="147"/>
    </row>
    <row r="333" spans="1:23" ht="12.75" customHeight="1" x14ac:dyDescent="0.15">
      <c r="A333" s="147"/>
      <c r="B333" s="150"/>
      <c r="C333" s="90"/>
      <c r="D333" s="146"/>
      <c r="E333" s="82"/>
      <c r="F333" s="147"/>
      <c r="G333" s="147"/>
      <c r="H333" s="147"/>
      <c r="I333" s="147"/>
      <c r="J333" s="147"/>
      <c r="K333" s="147"/>
      <c r="L333" s="147"/>
      <c r="M333" s="147"/>
      <c r="N333" s="147"/>
      <c r="O333" s="147"/>
      <c r="P333" s="147"/>
      <c r="Q333" s="147"/>
      <c r="R333" s="147"/>
      <c r="S333" s="147"/>
      <c r="T333" s="147"/>
      <c r="U333" s="147"/>
      <c r="V333" s="147"/>
      <c r="W333" s="147"/>
    </row>
    <row r="334" spans="1:23" ht="12.75" customHeight="1" x14ac:dyDescent="0.15">
      <c r="A334" s="147"/>
      <c r="B334" s="150"/>
      <c r="C334" s="90"/>
      <c r="D334" s="146"/>
      <c r="E334" s="82"/>
      <c r="F334" s="147"/>
      <c r="G334" s="147"/>
      <c r="H334" s="147"/>
      <c r="I334" s="147"/>
      <c r="J334" s="147"/>
      <c r="K334" s="147"/>
      <c r="L334" s="147"/>
      <c r="M334" s="147"/>
      <c r="N334" s="147"/>
      <c r="O334" s="147"/>
      <c r="P334" s="147"/>
      <c r="Q334" s="147"/>
      <c r="R334" s="147"/>
      <c r="S334" s="147"/>
      <c r="T334" s="147"/>
      <c r="U334" s="147"/>
      <c r="V334" s="147"/>
      <c r="W334" s="147"/>
    </row>
    <row r="335" spans="1:23" ht="12.75" customHeight="1" x14ac:dyDescent="0.15">
      <c r="A335" s="147"/>
      <c r="B335" s="150"/>
      <c r="C335" s="90"/>
      <c r="D335" s="146"/>
      <c r="E335" s="82"/>
      <c r="F335" s="147"/>
      <c r="G335" s="147"/>
      <c r="H335" s="147"/>
      <c r="I335" s="147"/>
      <c r="J335" s="147"/>
      <c r="K335" s="147"/>
      <c r="L335" s="147"/>
      <c r="M335" s="147"/>
      <c r="N335" s="147"/>
      <c r="O335" s="147"/>
      <c r="P335" s="147"/>
      <c r="Q335" s="147"/>
      <c r="R335" s="147"/>
      <c r="S335" s="147"/>
      <c r="T335" s="147"/>
      <c r="U335" s="147"/>
      <c r="V335" s="147"/>
      <c r="W335" s="147"/>
    </row>
    <row r="336" spans="1:23" ht="12.75" customHeight="1" x14ac:dyDescent="0.15">
      <c r="A336" s="147"/>
      <c r="B336" s="150"/>
      <c r="C336" s="90"/>
      <c r="D336" s="146"/>
      <c r="E336" s="82"/>
      <c r="F336" s="147"/>
      <c r="G336" s="147"/>
      <c r="H336" s="147"/>
      <c r="I336" s="147"/>
      <c r="J336" s="147"/>
      <c r="K336" s="147"/>
      <c r="L336" s="147"/>
      <c r="M336" s="147"/>
      <c r="N336" s="147"/>
      <c r="O336" s="147"/>
      <c r="P336" s="147"/>
      <c r="Q336" s="147"/>
      <c r="R336" s="147"/>
      <c r="S336" s="147"/>
      <c r="T336" s="147"/>
      <c r="U336" s="147"/>
      <c r="V336" s="147"/>
      <c r="W336" s="147"/>
    </row>
    <row r="337" spans="1:23" ht="12.75" customHeight="1" x14ac:dyDescent="0.15">
      <c r="A337" s="147"/>
      <c r="B337" s="150"/>
      <c r="C337" s="90"/>
      <c r="D337" s="146"/>
      <c r="E337" s="82"/>
      <c r="F337" s="147"/>
      <c r="G337" s="147"/>
      <c r="H337" s="147"/>
      <c r="I337" s="147"/>
      <c r="J337" s="147"/>
      <c r="K337" s="147"/>
      <c r="L337" s="147"/>
      <c r="M337" s="147"/>
      <c r="N337" s="147"/>
      <c r="O337" s="147"/>
      <c r="P337" s="147"/>
      <c r="Q337" s="147"/>
      <c r="R337" s="147"/>
      <c r="S337" s="147"/>
      <c r="T337" s="147"/>
      <c r="U337" s="147"/>
      <c r="V337" s="147"/>
      <c r="W337" s="147"/>
    </row>
    <row r="338" spans="1:23" ht="12.75" customHeight="1" x14ac:dyDescent="0.15">
      <c r="A338" s="147"/>
      <c r="B338" s="150"/>
      <c r="C338" s="90"/>
      <c r="D338" s="146"/>
      <c r="E338" s="82"/>
      <c r="F338" s="147"/>
      <c r="G338" s="147"/>
      <c r="H338" s="147"/>
      <c r="I338" s="147"/>
      <c r="J338" s="147"/>
      <c r="K338" s="147"/>
      <c r="L338" s="147"/>
      <c r="M338" s="147"/>
      <c r="N338" s="147"/>
      <c r="O338" s="147"/>
      <c r="P338" s="147"/>
      <c r="Q338" s="147"/>
      <c r="R338" s="147"/>
      <c r="S338" s="147"/>
      <c r="T338" s="147"/>
      <c r="U338" s="147"/>
      <c r="V338" s="147"/>
      <c r="W338" s="147"/>
    </row>
    <row r="339" spans="1:23" ht="12.75" customHeight="1" x14ac:dyDescent="0.15">
      <c r="A339" s="147"/>
      <c r="B339" s="150"/>
      <c r="C339" s="90"/>
      <c r="D339" s="146"/>
      <c r="E339" s="82"/>
      <c r="F339" s="147"/>
      <c r="G339" s="147"/>
      <c r="H339" s="147"/>
      <c r="I339" s="147"/>
      <c r="J339" s="147"/>
      <c r="K339" s="147"/>
      <c r="L339" s="147"/>
      <c r="M339" s="147"/>
      <c r="N339" s="147"/>
      <c r="O339" s="147"/>
      <c r="P339" s="147"/>
      <c r="Q339" s="147"/>
      <c r="R339" s="147"/>
      <c r="S339" s="147"/>
      <c r="T339" s="147"/>
      <c r="U339" s="147"/>
      <c r="V339" s="147"/>
      <c r="W339" s="147"/>
    </row>
    <row r="340" spans="1:23" ht="12.75" customHeight="1" x14ac:dyDescent="0.15">
      <c r="A340" s="147"/>
      <c r="B340" s="150"/>
      <c r="C340" s="90"/>
      <c r="D340" s="146"/>
      <c r="E340" s="82"/>
      <c r="F340" s="147"/>
      <c r="G340" s="147"/>
      <c r="H340" s="147"/>
      <c r="I340" s="147"/>
      <c r="J340" s="147"/>
      <c r="K340" s="147"/>
      <c r="L340" s="147"/>
      <c r="M340" s="147"/>
      <c r="N340" s="147"/>
      <c r="O340" s="147"/>
      <c r="P340" s="147"/>
      <c r="Q340" s="147"/>
      <c r="R340" s="147"/>
      <c r="S340" s="147"/>
      <c r="T340" s="147"/>
      <c r="U340" s="147"/>
      <c r="V340" s="147"/>
      <c r="W340" s="147"/>
    </row>
    <row r="341" spans="1:23" ht="12.75" customHeight="1" x14ac:dyDescent="0.15">
      <c r="A341" s="147"/>
      <c r="B341" s="150"/>
      <c r="C341" s="90"/>
      <c r="D341" s="146"/>
      <c r="E341" s="82"/>
      <c r="F341" s="147"/>
      <c r="G341" s="147"/>
      <c r="H341" s="147"/>
      <c r="I341" s="147"/>
      <c r="J341" s="147"/>
      <c r="K341" s="147"/>
      <c r="L341" s="147"/>
      <c r="M341" s="147"/>
      <c r="N341" s="147"/>
      <c r="O341" s="147"/>
      <c r="P341" s="147"/>
      <c r="Q341" s="147"/>
      <c r="R341" s="147"/>
      <c r="S341" s="147"/>
      <c r="T341" s="147"/>
      <c r="U341" s="147"/>
      <c r="V341" s="147"/>
      <c r="W341" s="147"/>
    </row>
    <row r="342" spans="1:23" ht="12.75" customHeight="1" x14ac:dyDescent="0.15">
      <c r="A342" s="147"/>
      <c r="B342" s="150"/>
      <c r="C342" s="90"/>
      <c r="D342" s="146"/>
      <c r="E342" s="82"/>
      <c r="F342" s="147"/>
      <c r="G342" s="147"/>
      <c r="H342" s="147"/>
      <c r="I342" s="147"/>
      <c r="J342" s="147"/>
      <c r="K342" s="147"/>
      <c r="L342" s="147"/>
      <c r="M342" s="147"/>
      <c r="N342" s="147"/>
      <c r="O342" s="147"/>
      <c r="P342" s="147"/>
      <c r="Q342" s="147"/>
      <c r="R342" s="147"/>
      <c r="S342" s="147"/>
      <c r="T342" s="147"/>
      <c r="U342" s="147"/>
      <c r="V342" s="147"/>
      <c r="W342" s="147"/>
    </row>
    <row r="343" spans="1:23" ht="12.75" customHeight="1" x14ac:dyDescent="0.15">
      <c r="A343" s="147"/>
      <c r="B343" s="150"/>
      <c r="C343" s="90"/>
      <c r="D343" s="146"/>
      <c r="E343" s="82"/>
      <c r="F343" s="147"/>
      <c r="G343" s="147"/>
      <c r="H343" s="147"/>
      <c r="I343" s="147"/>
      <c r="J343" s="147"/>
      <c r="K343" s="147"/>
      <c r="L343" s="147"/>
      <c r="M343" s="147"/>
      <c r="N343" s="147"/>
      <c r="O343" s="147"/>
      <c r="P343" s="147"/>
      <c r="Q343" s="147"/>
      <c r="R343" s="147"/>
      <c r="S343" s="147"/>
      <c r="T343" s="147"/>
      <c r="U343" s="147"/>
      <c r="V343" s="147"/>
      <c r="W343" s="147"/>
    </row>
    <row r="344" spans="1:23" ht="12.75" customHeight="1" x14ac:dyDescent="0.15">
      <c r="A344" s="147"/>
      <c r="B344" s="150"/>
      <c r="C344" s="90"/>
      <c r="D344" s="146"/>
      <c r="E344" s="82"/>
      <c r="F344" s="147"/>
      <c r="G344" s="147"/>
      <c r="H344" s="147"/>
      <c r="I344" s="147"/>
      <c r="J344" s="147"/>
      <c r="K344" s="147"/>
      <c r="L344" s="147"/>
      <c r="M344" s="147"/>
      <c r="N344" s="147"/>
      <c r="O344" s="147"/>
      <c r="P344" s="147"/>
      <c r="Q344" s="147"/>
      <c r="R344" s="147"/>
      <c r="S344" s="147"/>
      <c r="T344" s="147"/>
      <c r="U344" s="147"/>
      <c r="V344" s="147"/>
      <c r="W344" s="147"/>
    </row>
    <row r="345" spans="1:23" ht="12.75" customHeight="1" x14ac:dyDescent="0.15">
      <c r="A345" s="147"/>
      <c r="B345" s="150"/>
      <c r="C345" s="90"/>
      <c r="D345" s="146"/>
      <c r="E345" s="82"/>
      <c r="F345" s="147"/>
      <c r="G345" s="147"/>
      <c r="H345" s="147"/>
      <c r="I345" s="147"/>
      <c r="J345" s="147"/>
      <c r="K345" s="147"/>
      <c r="L345" s="147"/>
      <c r="M345" s="147"/>
      <c r="N345" s="147"/>
      <c r="O345" s="147"/>
      <c r="P345" s="147"/>
      <c r="Q345" s="147"/>
      <c r="R345" s="147"/>
      <c r="S345" s="147"/>
      <c r="T345" s="147"/>
      <c r="U345" s="147"/>
      <c r="V345" s="147"/>
      <c r="W345" s="147"/>
    </row>
    <row r="346" spans="1:23" ht="12.75" customHeight="1" x14ac:dyDescent="0.15">
      <c r="A346" s="147"/>
      <c r="B346" s="150"/>
      <c r="C346" s="90"/>
      <c r="D346" s="146"/>
      <c r="E346" s="82"/>
      <c r="F346" s="147"/>
      <c r="G346" s="147"/>
      <c r="H346" s="147"/>
      <c r="I346" s="147"/>
      <c r="J346" s="147"/>
      <c r="K346" s="147"/>
      <c r="L346" s="147"/>
      <c r="M346" s="147"/>
      <c r="N346" s="147"/>
      <c r="O346" s="147"/>
      <c r="P346" s="147"/>
      <c r="Q346" s="147"/>
      <c r="R346" s="147"/>
      <c r="S346" s="147"/>
      <c r="T346" s="147"/>
      <c r="U346" s="147"/>
      <c r="V346" s="147"/>
      <c r="W346" s="147"/>
    </row>
    <row r="347" spans="1:23" ht="12.75" customHeight="1" x14ac:dyDescent="0.15">
      <c r="A347" s="147"/>
      <c r="B347" s="150"/>
      <c r="C347" s="90"/>
      <c r="D347" s="146"/>
      <c r="E347" s="82"/>
      <c r="F347" s="147"/>
      <c r="G347" s="147"/>
      <c r="H347" s="147"/>
      <c r="I347" s="147"/>
      <c r="J347" s="147"/>
      <c r="K347" s="147"/>
      <c r="L347" s="147"/>
      <c r="M347" s="147"/>
      <c r="N347" s="147"/>
      <c r="O347" s="147"/>
      <c r="P347" s="147"/>
      <c r="Q347" s="147"/>
      <c r="R347" s="147"/>
      <c r="S347" s="147"/>
      <c r="T347" s="147"/>
      <c r="U347" s="147"/>
      <c r="V347" s="147"/>
      <c r="W347" s="147"/>
    </row>
    <row r="348" spans="1:23" ht="12.75" customHeight="1" x14ac:dyDescent="0.15">
      <c r="A348" s="147"/>
      <c r="B348" s="150"/>
      <c r="C348" s="90"/>
      <c r="D348" s="146"/>
      <c r="E348" s="82"/>
      <c r="F348" s="147"/>
      <c r="G348" s="147"/>
      <c r="H348" s="147"/>
      <c r="I348" s="147"/>
      <c r="J348" s="147"/>
      <c r="K348" s="147"/>
      <c r="L348" s="147"/>
      <c r="M348" s="147"/>
      <c r="N348" s="147"/>
      <c r="O348" s="147"/>
      <c r="P348" s="147"/>
      <c r="Q348" s="147"/>
      <c r="R348" s="147"/>
      <c r="S348" s="147"/>
      <c r="T348" s="147"/>
      <c r="U348" s="147"/>
      <c r="V348" s="147"/>
      <c r="W348" s="147"/>
    </row>
    <row r="349" spans="1:23" ht="12.75" customHeight="1" x14ac:dyDescent="0.15">
      <c r="A349" s="147"/>
      <c r="B349" s="150"/>
      <c r="C349" s="90"/>
      <c r="D349" s="146"/>
      <c r="E349" s="82"/>
      <c r="F349" s="147"/>
      <c r="G349" s="147"/>
      <c r="H349" s="147"/>
      <c r="I349" s="147"/>
      <c r="J349" s="147"/>
      <c r="K349" s="147"/>
      <c r="L349" s="147"/>
      <c r="M349" s="147"/>
      <c r="N349" s="147"/>
      <c r="O349" s="147"/>
      <c r="P349" s="147"/>
      <c r="Q349" s="147"/>
      <c r="R349" s="147"/>
      <c r="S349" s="147"/>
      <c r="T349" s="147"/>
      <c r="U349" s="147"/>
      <c r="V349" s="147"/>
      <c r="W349" s="147"/>
    </row>
    <row r="350" spans="1:23" ht="12.75" customHeight="1" x14ac:dyDescent="0.15">
      <c r="A350" s="147"/>
      <c r="B350" s="150"/>
      <c r="C350" s="90"/>
      <c r="D350" s="146"/>
      <c r="E350" s="82"/>
      <c r="F350" s="147"/>
      <c r="G350" s="147"/>
      <c r="H350" s="147"/>
      <c r="I350" s="147"/>
      <c r="J350" s="147"/>
      <c r="K350" s="147"/>
      <c r="L350" s="147"/>
      <c r="M350" s="147"/>
      <c r="N350" s="147"/>
      <c r="O350" s="147"/>
      <c r="P350" s="147"/>
      <c r="Q350" s="147"/>
      <c r="R350" s="147"/>
      <c r="S350" s="147"/>
      <c r="T350" s="147"/>
      <c r="U350" s="147"/>
      <c r="V350" s="147"/>
      <c r="W350" s="147"/>
    </row>
    <row r="351" spans="1:23" ht="12.75" customHeight="1" x14ac:dyDescent="0.15">
      <c r="A351" s="147"/>
      <c r="B351" s="150"/>
      <c r="C351" s="90"/>
      <c r="D351" s="146"/>
      <c r="E351" s="82"/>
      <c r="F351" s="147"/>
      <c r="G351" s="147"/>
      <c r="H351" s="147"/>
      <c r="I351" s="147"/>
      <c r="J351" s="147"/>
      <c r="K351" s="147"/>
      <c r="L351" s="147"/>
      <c r="M351" s="147"/>
      <c r="N351" s="147"/>
      <c r="O351" s="147"/>
      <c r="P351" s="147"/>
      <c r="Q351" s="147"/>
      <c r="R351" s="147"/>
      <c r="S351" s="147"/>
      <c r="T351" s="147"/>
      <c r="U351" s="147"/>
      <c r="V351" s="147"/>
      <c r="W351" s="147"/>
    </row>
    <row r="352" spans="1:23" ht="12.75" customHeight="1" x14ac:dyDescent="0.15">
      <c r="A352" s="147"/>
      <c r="B352" s="150"/>
      <c r="C352" s="90"/>
      <c r="D352" s="146"/>
      <c r="E352" s="82"/>
      <c r="F352" s="147"/>
      <c r="G352" s="147"/>
      <c r="H352" s="147"/>
      <c r="I352" s="147"/>
      <c r="J352" s="147"/>
      <c r="K352" s="147"/>
      <c r="L352" s="147"/>
      <c r="M352" s="147"/>
      <c r="N352" s="147"/>
      <c r="O352" s="147"/>
      <c r="P352" s="147"/>
      <c r="Q352" s="147"/>
      <c r="R352" s="147"/>
      <c r="S352" s="147"/>
      <c r="T352" s="147"/>
      <c r="U352" s="147"/>
      <c r="V352" s="147"/>
      <c r="W352" s="147"/>
    </row>
    <row r="353" spans="1:23" ht="12.75" customHeight="1" x14ac:dyDescent="0.15">
      <c r="A353" s="147"/>
      <c r="B353" s="150"/>
      <c r="C353" s="90"/>
      <c r="D353" s="146"/>
      <c r="E353" s="82"/>
      <c r="F353" s="147"/>
      <c r="G353" s="147"/>
      <c r="H353" s="147"/>
      <c r="I353" s="147"/>
      <c r="J353" s="147"/>
      <c r="K353" s="147"/>
      <c r="L353" s="147"/>
      <c r="M353" s="147"/>
      <c r="N353" s="147"/>
      <c r="O353" s="147"/>
      <c r="P353" s="147"/>
      <c r="Q353" s="147"/>
      <c r="R353" s="147"/>
      <c r="S353" s="147"/>
      <c r="T353" s="147"/>
      <c r="U353" s="147"/>
      <c r="V353" s="147"/>
      <c r="W353" s="147"/>
    </row>
    <row r="354" spans="1:23" ht="12.75" customHeight="1" x14ac:dyDescent="0.15">
      <c r="A354" s="147"/>
      <c r="B354" s="150"/>
      <c r="C354" s="90"/>
      <c r="D354" s="146"/>
      <c r="E354" s="82"/>
      <c r="F354" s="147"/>
      <c r="G354" s="147"/>
      <c r="H354" s="147"/>
      <c r="I354" s="147"/>
      <c r="J354" s="147"/>
      <c r="K354" s="147"/>
      <c r="L354" s="147"/>
      <c r="M354" s="147"/>
      <c r="N354" s="147"/>
      <c r="O354" s="147"/>
      <c r="P354" s="147"/>
      <c r="Q354" s="147"/>
      <c r="R354" s="147"/>
      <c r="S354" s="147"/>
      <c r="T354" s="147"/>
      <c r="U354" s="147"/>
      <c r="V354" s="147"/>
      <c r="W354" s="147"/>
    </row>
    <row r="355" spans="1:23" ht="12.75" customHeight="1" x14ac:dyDescent="0.15">
      <c r="A355" s="147"/>
      <c r="B355" s="150"/>
      <c r="C355" s="90"/>
      <c r="D355" s="146"/>
      <c r="E355" s="82"/>
      <c r="F355" s="147"/>
      <c r="G355" s="147"/>
      <c r="H355" s="147"/>
      <c r="I355" s="147"/>
      <c r="J355" s="147"/>
      <c r="K355" s="147"/>
      <c r="L355" s="147"/>
      <c r="M355" s="147"/>
      <c r="N355" s="147"/>
      <c r="O355" s="147"/>
      <c r="P355" s="147"/>
      <c r="Q355" s="147"/>
      <c r="R355" s="147"/>
      <c r="S355" s="147"/>
      <c r="T355" s="147"/>
      <c r="U355" s="147"/>
      <c r="V355" s="147"/>
      <c r="W355" s="147"/>
    </row>
    <row r="356" spans="1:23" ht="12.75" customHeight="1" x14ac:dyDescent="0.15">
      <c r="A356" s="147"/>
      <c r="B356" s="150"/>
      <c r="C356" s="90"/>
      <c r="D356" s="146"/>
      <c r="E356" s="82"/>
      <c r="F356" s="147"/>
      <c r="G356" s="147"/>
      <c r="H356" s="147"/>
      <c r="I356" s="147"/>
      <c r="J356" s="147"/>
      <c r="K356" s="147"/>
      <c r="L356" s="147"/>
      <c r="M356" s="147"/>
      <c r="N356" s="147"/>
      <c r="O356" s="147"/>
      <c r="P356" s="147"/>
      <c r="Q356" s="147"/>
      <c r="R356" s="147"/>
      <c r="S356" s="147"/>
      <c r="T356" s="147"/>
      <c r="U356" s="147"/>
      <c r="V356" s="147"/>
      <c r="W356" s="147"/>
    </row>
    <row r="357" spans="1:23" ht="12.75" customHeight="1" x14ac:dyDescent="0.15">
      <c r="A357" s="147"/>
      <c r="B357" s="150"/>
      <c r="C357" s="90"/>
      <c r="D357" s="146"/>
      <c r="E357" s="82"/>
      <c r="F357" s="147"/>
      <c r="G357" s="147"/>
      <c r="H357" s="147"/>
      <c r="I357" s="147"/>
      <c r="J357" s="147"/>
      <c r="K357" s="147"/>
      <c r="L357" s="147"/>
      <c r="M357" s="147"/>
      <c r="N357" s="147"/>
      <c r="O357" s="147"/>
      <c r="P357" s="147"/>
      <c r="Q357" s="147"/>
      <c r="R357" s="147"/>
      <c r="S357" s="147"/>
      <c r="T357" s="147"/>
      <c r="U357" s="147"/>
      <c r="V357" s="147"/>
      <c r="W357" s="147"/>
    </row>
    <row r="358" spans="1:23" ht="12.75" customHeight="1" x14ac:dyDescent="0.15">
      <c r="A358" s="147"/>
      <c r="B358" s="150"/>
      <c r="C358" s="90"/>
      <c r="D358" s="146"/>
      <c r="E358" s="82"/>
      <c r="F358" s="147"/>
      <c r="G358" s="147"/>
      <c r="H358" s="147"/>
      <c r="I358" s="147"/>
      <c r="J358" s="147"/>
      <c r="K358" s="147"/>
      <c r="L358" s="147"/>
      <c r="M358" s="147"/>
      <c r="N358" s="147"/>
      <c r="O358" s="147"/>
      <c r="P358" s="147"/>
      <c r="Q358" s="147"/>
      <c r="R358" s="147"/>
      <c r="S358" s="147"/>
      <c r="T358" s="147"/>
      <c r="U358" s="147"/>
      <c r="V358" s="147"/>
      <c r="W358" s="147"/>
    </row>
    <row r="359" spans="1:23" ht="12.75" customHeight="1" x14ac:dyDescent="0.15">
      <c r="A359" s="147"/>
      <c r="B359" s="150"/>
      <c r="C359" s="90"/>
      <c r="D359" s="146"/>
      <c r="E359" s="82"/>
      <c r="F359" s="147"/>
      <c r="G359" s="147"/>
      <c r="H359" s="147"/>
      <c r="I359" s="147"/>
      <c r="J359" s="147"/>
      <c r="K359" s="147"/>
      <c r="L359" s="147"/>
      <c r="M359" s="147"/>
      <c r="N359" s="147"/>
      <c r="O359" s="147"/>
      <c r="P359" s="147"/>
      <c r="Q359" s="147"/>
      <c r="R359" s="147"/>
      <c r="S359" s="147"/>
      <c r="T359" s="147"/>
      <c r="U359" s="147"/>
      <c r="V359" s="147"/>
      <c r="W359" s="147"/>
    </row>
    <row r="360" spans="1:23" ht="12.75" customHeight="1" x14ac:dyDescent="0.15">
      <c r="A360" s="147"/>
      <c r="B360" s="150"/>
      <c r="C360" s="90"/>
      <c r="D360" s="146"/>
      <c r="E360" s="82"/>
      <c r="F360" s="147"/>
      <c r="G360" s="147"/>
      <c r="H360" s="147"/>
      <c r="I360" s="147"/>
      <c r="J360" s="147"/>
      <c r="K360" s="147"/>
      <c r="L360" s="147"/>
      <c r="M360" s="147"/>
      <c r="N360" s="147"/>
      <c r="O360" s="147"/>
      <c r="P360" s="147"/>
      <c r="Q360" s="147"/>
      <c r="R360" s="147"/>
      <c r="S360" s="147"/>
      <c r="T360" s="147"/>
      <c r="U360" s="147"/>
      <c r="V360" s="147"/>
      <c r="W360" s="147"/>
    </row>
    <row r="361" spans="1:23" ht="12.75" customHeight="1" x14ac:dyDescent="0.15">
      <c r="A361" s="147"/>
      <c r="B361" s="150"/>
      <c r="C361" s="90"/>
      <c r="D361" s="146"/>
      <c r="E361" s="82"/>
      <c r="F361" s="147"/>
      <c r="G361" s="147"/>
      <c r="H361" s="147"/>
      <c r="I361" s="147"/>
      <c r="J361" s="147"/>
      <c r="K361" s="147"/>
      <c r="L361" s="147"/>
      <c r="M361" s="147"/>
      <c r="N361" s="147"/>
      <c r="O361" s="147"/>
      <c r="P361" s="147"/>
      <c r="Q361" s="147"/>
      <c r="R361" s="147"/>
      <c r="S361" s="147"/>
      <c r="T361" s="147"/>
      <c r="U361" s="147"/>
      <c r="V361" s="147"/>
      <c r="W361" s="147"/>
    </row>
    <row r="362" spans="1:23" ht="12.75" customHeight="1" x14ac:dyDescent="0.15">
      <c r="A362" s="147"/>
      <c r="B362" s="150"/>
      <c r="C362" s="90"/>
      <c r="D362" s="146"/>
      <c r="E362" s="82"/>
      <c r="F362" s="147"/>
      <c r="G362" s="147"/>
      <c r="H362" s="147"/>
      <c r="I362" s="147"/>
      <c r="J362" s="147"/>
      <c r="K362" s="147"/>
      <c r="L362" s="147"/>
      <c r="M362" s="147"/>
      <c r="N362" s="147"/>
      <c r="O362" s="147"/>
      <c r="P362" s="147"/>
      <c r="Q362" s="147"/>
      <c r="R362" s="147"/>
      <c r="S362" s="147"/>
      <c r="T362" s="147"/>
      <c r="U362" s="147"/>
      <c r="V362" s="147"/>
      <c r="W362" s="147"/>
    </row>
    <row r="363" spans="1:23" ht="12.75" customHeight="1" x14ac:dyDescent="0.15">
      <c r="A363" s="147"/>
      <c r="B363" s="150"/>
      <c r="C363" s="90"/>
      <c r="D363" s="146"/>
      <c r="E363" s="82"/>
      <c r="F363" s="147"/>
      <c r="G363" s="147"/>
      <c r="H363" s="147"/>
      <c r="I363" s="147"/>
      <c r="J363" s="147"/>
      <c r="K363" s="147"/>
      <c r="L363" s="147"/>
      <c r="M363" s="147"/>
      <c r="N363" s="147"/>
      <c r="O363" s="147"/>
      <c r="P363" s="147"/>
      <c r="Q363" s="147"/>
      <c r="R363" s="147"/>
      <c r="S363" s="147"/>
      <c r="T363" s="147"/>
      <c r="U363" s="147"/>
      <c r="V363" s="147"/>
      <c r="W363" s="147"/>
    </row>
    <row r="364" spans="1:23" ht="12.75" customHeight="1" x14ac:dyDescent="0.15">
      <c r="A364" s="147"/>
      <c r="B364" s="150"/>
      <c r="C364" s="90"/>
      <c r="D364" s="146"/>
      <c r="E364" s="82"/>
      <c r="F364" s="147"/>
      <c r="G364" s="147"/>
      <c r="H364" s="147"/>
      <c r="I364" s="147"/>
      <c r="J364" s="147"/>
      <c r="K364" s="147"/>
      <c r="L364" s="147"/>
      <c r="M364" s="147"/>
      <c r="N364" s="147"/>
      <c r="O364" s="147"/>
      <c r="P364" s="147"/>
      <c r="Q364" s="147"/>
      <c r="R364" s="147"/>
      <c r="S364" s="147"/>
      <c r="T364" s="147"/>
      <c r="U364" s="147"/>
      <c r="V364" s="147"/>
      <c r="W364" s="147"/>
    </row>
    <row r="365" spans="1:23" ht="12.75" customHeight="1" x14ac:dyDescent="0.15">
      <c r="A365" s="147"/>
      <c r="B365" s="150"/>
      <c r="C365" s="90"/>
      <c r="D365" s="146"/>
      <c r="E365" s="82"/>
      <c r="F365" s="147"/>
      <c r="G365" s="147"/>
      <c r="H365" s="147"/>
      <c r="I365" s="147"/>
      <c r="J365" s="147"/>
      <c r="K365" s="147"/>
      <c r="L365" s="147"/>
      <c r="M365" s="147"/>
      <c r="N365" s="147"/>
      <c r="O365" s="147"/>
      <c r="P365" s="147"/>
      <c r="Q365" s="147"/>
      <c r="R365" s="147"/>
      <c r="S365" s="147"/>
      <c r="T365" s="147"/>
      <c r="U365" s="147"/>
      <c r="V365" s="147"/>
      <c r="W365" s="147"/>
    </row>
    <row r="366" spans="1:23" ht="12.75" customHeight="1" x14ac:dyDescent="0.15">
      <c r="A366" s="147"/>
      <c r="B366" s="150"/>
      <c r="C366" s="90"/>
      <c r="D366" s="146"/>
      <c r="E366" s="82"/>
      <c r="F366" s="147"/>
      <c r="G366" s="147"/>
      <c r="H366" s="147"/>
      <c r="I366" s="147"/>
      <c r="J366" s="147"/>
      <c r="K366" s="147"/>
      <c r="L366" s="147"/>
      <c r="M366" s="147"/>
      <c r="N366" s="147"/>
      <c r="O366" s="147"/>
      <c r="P366" s="147"/>
      <c r="Q366" s="147"/>
      <c r="R366" s="147"/>
      <c r="S366" s="147"/>
      <c r="T366" s="147"/>
      <c r="U366" s="147"/>
      <c r="V366" s="147"/>
      <c r="W366" s="147"/>
    </row>
    <row r="367" spans="1:23" ht="12.75" customHeight="1" x14ac:dyDescent="0.15">
      <c r="A367" s="147"/>
      <c r="B367" s="150"/>
      <c r="C367" s="90"/>
      <c r="D367" s="146"/>
      <c r="E367" s="82"/>
      <c r="F367" s="147"/>
      <c r="G367" s="147"/>
      <c r="H367" s="147"/>
      <c r="I367" s="147"/>
      <c r="J367" s="147"/>
      <c r="K367" s="147"/>
      <c r="L367" s="147"/>
      <c r="M367" s="147"/>
      <c r="N367" s="147"/>
      <c r="O367" s="147"/>
      <c r="P367" s="147"/>
      <c r="Q367" s="147"/>
      <c r="R367" s="147"/>
      <c r="S367" s="147"/>
      <c r="T367" s="147"/>
      <c r="U367" s="147"/>
      <c r="V367" s="147"/>
      <c r="W367" s="147"/>
    </row>
    <row r="368" spans="1:23" ht="12.75" customHeight="1" x14ac:dyDescent="0.15">
      <c r="A368" s="147"/>
      <c r="B368" s="150"/>
      <c r="C368" s="90"/>
      <c r="D368" s="146"/>
      <c r="E368" s="82"/>
      <c r="F368" s="147"/>
      <c r="G368" s="147"/>
      <c r="H368" s="147"/>
      <c r="I368" s="147"/>
      <c r="J368" s="147"/>
      <c r="K368" s="147"/>
      <c r="L368" s="147"/>
      <c r="M368" s="147"/>
      <c r="N368" s="147"/>
      <c r="O368" s="147"/>
      <c r="P368" s="147"/>
      <c r="Q368" s="147"/>
      <c r="R368" s="147"/>
      <c r="S368" s="147"/>
      <c r="T368" s="147"/>
      <c r="U368" s="147"/>
      <c r="V368" s="147"/>
      <c r="W368" s="147"/>
    </row>
    <row r="369" spans="1:23" ht="12.75" customHeight="1" x14ac:dyDescent="0.15">
      <c r="A369" s="147"/>
      <c r="B369" s="150"/>
      <c r="C369" s="90"/>
      <c r="D369" s="146"/>
      <c r="E369" s="82"/>
      <c r="F369" s="147"/>
      <c r="G369" s="147"/>
      <c r="H369" s="147"/>
      <c r="I369" s="147"/>
      <c r="J369" s="147"/>
      <c r="K369" s="147"/>
      <c r="L369" s="147"/>
      <c r="M369" s="147"/>
      <c r="N369" s="147"/>
      <c r="O369" s="147"/>
      <c r="P369" s="147"/>
      <c r="Q369" s="147"/>
      <c r="R369" s="147"/>
      <c r="S369" s="147"/>
      <c r="T369" s="147"/>
      <c r="U369" s="147"/>
      <c r="V369" s="147"/>
      <c r="W369" s="147"/>
    </row>
    <row r="370" spans="1:23" ht="12.75" customHeight="1" x14ac:dyDescent="0.15">
      <c r="A370" s="147"/>
      <c r="B370" s="150"/>
      <c r="C370" s="90"/>
      <c r="D370" s="146"/>
      <c r="E370" s="82"/>
      <c r="F370" s="147"/>
      <c r="G370" s="147"/>
      <c r="H370" s="147"/>
      <c r="I370" s="147"/>
      <c r="J370" s="147"/>
      <c r="K370" s="147"/>
      <c r="L370" s="147"/>
      <c r="M370" s="147"/>
      <c r="N370" s="147"/>
      <c r="O370" s="147"/>
      <c r="P370" s="147"/>
      <c r="Q370" s="147"/>
      <c r="R370" s="147"/>
      <c r="S370" s="147"/>
      <c r="T370" s="147"/>
      <c r="U370" s="147"/>
      <c r="V370" s="147"/>
      <c r="W370" s="147"/>
    </row>
    <row r="371" spans="1:23" ht="12.75" customHeight="1" x14ac:dyDescent="0.15">
      <c r="A371" s="147"/>
      <c r="B371" s="150"/>
      <c r="C371" s="90"/>
      <c r="D371" s="146"/>
      <c r="E371" s="82"/>
      <c r="F371" s="147"/>
      <c r="G371" s="147"/>
      <c r="H371" s="147"/>
      <c r="I371" s="147"/>
      <c r="J371" s="147"/>
      <c r="K371" s="147"/>
      <c r="L371" s="147"/>
      <c r="M371" s="147"/>
      <c r="N371" s="147"/>
      <c r="O371" s="147"/>
      <c r="P371" s="147"/>
      <c r="Q371" s="147"/>
      <c r="R371" s="147"/>
      <c r="S371" s="147"/>
      <c r="T371" s="147"/>
      <c r="U371" s="147"/>
      <c r="V371" s="147"/>
      <c r="W371" s="147"/>
    </row>
    <row r="372" spans="1:23" ht="12.75" customHeight="1" x14ac:dyDescent="0.15">
      <c r="A372" s="147"/>
      <c r="B372" s="150"/>
      <c r="C372" s="90"/>
      <c r="D372" s="146"/>
      <c r="E372" s="82"/>
      <c r="F372" s="147"/>
      <c r="G372" s="147"/>
      <c r="H372" s="147"/>
      <c r="I372" s="147"/>
      <c r="J372" s="147"/>
      <c r="K372" s="147"/>
      <c r="L372" s="147"/>
      <c r="M372" s="147"/>
      <c r="N372" s="147"/>
      <c r="O372" s="147"/>
      <c r="P372" s="147"/>
      <c r="Q372" s="147"/>
      <c r="R372" s="147"/>
      <c r="S372" s="147"/>
      <c r="T372" s="147"/>
      <c r="U372" s="147"/>
      <c r="V372" s="147"/>
      <c r="W372" s="147"/>
    </row>
    <row r="373" spans="1:23" ht="12.75" customHeight="1" x14ac:dyDescent="0.15">
      <c r="A373" s="147"/>
      <c r="B373" s="150"/>
      <c r="C373" s="90"/>
      <c r="D373" s="146"/>
      <c r="E373" s="82"/>
      <c r="F373" s="147"/>
      <c r="G373" s="147"/>
      <c r="H373" s="147"/>
      <c r="I373" s="147"/>
      <c r="J373" s="147"/>
      <c r="K373" s="147"/>
      <c r="L373" s="147"/>
      <c r="M373" s="147"/>
      <c r="N373" s="147"/>
      <c r="O373" s="147"/>
      <c r="P373" s="147"/>
      <c r="Q373" s="147"/>
      <c r="R373" s="147"/>
      <c r="S373" s="147"/>
      <c r="T373" s="147"/>
      <c r="U373" s="147"/>
      <c r="V373" s="147"/>
      <c r="W373" s="147"/>
    </row>
    <row r="374" spans="1:23" ht="12.75" customHeight="1" x14ac:dyDescent="0.15">
      <c r="A374" s="147"/>
      <c r="B374" s="150"/>
      <c r="C374" s="90"/>
      <c r="D374" s="146"/>
      <c r="E374" s="82"/>
      <c r="F374" s="147"/>
      <c r="G374" s="147"/>
      <c r="H374" s="147"/>
      <c r="I374" s="147"/>
      <c r="J374" s="147"/>
      <c r="K374" s="147"/>
      <c r="L374" s="147"/>
      <c r="M374" s="147"/>
      <c r="N374" s="147"/>
      <c r="O374" s="147"/>
      <c r="P374" s="147"/>
      <c r="Q374" s="147"/>
      <c r="R374" s="147"/>
      <c r="S374" s="147"/>
      <c r="T374" s="147"/>
      <c r="U374" s="147"/>
      <c r="V374" s="147"/>
      <c r="W374" s="147"/>
    </row>
    <row r="375" spans="1:23" ht="12.75" customHeight="1" x14ac:dyDescent="0.15">
      <c r="A375" s="147"/>
      <c r="B375" s="150"/>
      <c r="C375" s="90"/>
      <c r="D375" s="146"/>
      <c r="E375" s="82"/>
      <c r="F375" s="147"/>
      <c r="G375" s="147"/>
      <c r="H375" s="147"/>
      <c r="I375" s="147"/>
      <c r="J375" s="147"/>
      <c r="K375" s="147"/>
      <c r="L375" s="147"/>
      <c r="M375" s="147"/>
      <c r="N375" s="147"/>
      <c r="O375" s="147"/>
      <c r="P375" s="147"/>
      <c r="Q375" s="147"/>
      <c r="R375" s="147"/>
      <c r="S375" s="147"/>
      <c r="T375" s="147"/>
      <c r="U375" s="147"/>
      <c r="V375" s="147"/>
      <c r="W375" s="147"/>
    </row>
    <row r="376" spans="1:23" ht="12.75" customHeight="1" x14ac:dyDescent="0.15">
      <c r="A376" s="147"/>
      <c r="B376" s="150"/>
      <c r="C376" s="90"/>
      <c r="D376" s="146"/>
      <c r="E376" s="82"/>
      <c r="F376" s="147"/>
      <c r="G376" s="147"/>
      <c r="H376" s="147"/>
      <c r="I376" s="147"/>
      <c r="J376" s="147"/>
      <c r="K376" s="147"/>
      <c r="L376" s="147"/>
      <c r="M376" s="147"/>
      <c r="N376" s="147"/>
      <c r="O376" s="147"/>
      <c r="P376" s="147"/>
      <c r="Q376" s="147"/>
      <c r="R376" s="147"/>
      <c r="S376" s="147"/>
      <c r="T376" s="147"/>
      <c r="U376" s="147"/>
      <c r="V376" s="147"/>
      <c r="W376" s="147"/>
    </row>
    <row r="377" spans="1:23" ht="12.75" customHeight="1" x14ac:dyDescent="0.15">
      <c r="A377" s="147"/>
      <c r="B377" s="150"/>
      <c r="C377" s="90"/>
      <c r="D377" s="146"/>
      <c r="E377" s="82"/>
      <c r="F377" s="147"/>
      <c r="G377" s="147"/>
      <c r="H377" s="147"/>
      <c r="I377" s="147"/>
      <c r="J377" s="147"/>
      <c r="K377" s="147"/>
      <c r="L377" s="147"/>
      <c r="M377" s="147"/>
      <c r="N377" s="147"/>
      <c r="O377" s="147"/>
      <c r="P377" s="147"/>
      <c r="Q377" s="147"/>
      <c r="R377" s="147"/>
      <c r="S377" s="147"/>
      <c r="T377" s="147"/>
      <c r="U377" s="147"/>
      <c r="V377" s="147"/>
      <c r="W377" s="147"/>
    </row>
    <row r="378" spans="1:23" ht="12.75" customHeight="1" x14ac:dyDescent="0.15">
      <c r="A378" s="147"/>
      <c r="B378" s="150"/>
      <c r="C378" s="90"/>
      <c r="D378" s="146"/>
      <c r="E378" s="82"/>
      <c r="F378" s="147"/>
      <c r="G378" s="147"/>
      <c r="H378" s="147"/>
      <c r="I378" s="147"/>
      <c r="J378" s="147"/>
      <c r="K378" s="147"/>
      <c r="L378" s="147"/>
      <c r="M378" s="147"/>
      <c r="N378" s="147"/>
      <c r="O378" s="147"/>
      <c r="P378" s="147"/>
      <c r="Q378" s="147"/>
      <c r="R378" s="147"/>
      <c r="S378" s="147"/>
      <c r="T378" s="147"/>
      <c r="U378" s="147"/>
      <c r="V378" s="147"/>
      <c r="W378" s="147"/>
    </row>
    <row r="379" spans="1:23" ht="12.75" customHeight="1" x14ac:dyDescent="0.15">
      <c r="A379" s="147"/>
      <c r="B379" s="150"/>
      <c r="C379" s="90"/>
      <c r="D379" s="146"/>
      <c r="E379" s="82"/>
      <c r="F379" s="147"/>
      <c r="G379" s="147"/>
      <c r="H379" s="147"/>
      <c r="I379" s="147"/>
      <c r="J379" s="147"/>
      <c r="K379" s="147"/>
      <c r="L379" s="147"/>
      <c r="M379" s="147"/>
      <c r="N379" s="147"/>
      <c r="O379" s="147"/>
      <c r="P379" s="147"/>
      <c r="Q379" s="147"/>
      <c r="R379" s="147"/>
      <c r="S379" s="147"/>
      <c r="T379" s="147"/>
      <c r="U379" s="147"/>
      <c r="V379" s="147"/>
      <c r="W379" s="147"/>
    </row>
    <row r="380" spans="1:23" ht="12.75" customHeight="1" x14ac:dyDescent="0.15">
      <c r="A380" s="147"/>
      <c r="B380" s="150"/>
      <c r="C380" s="90"/>
      <c r="D380" s="146"/>
      <c r="E380" s="82"/>
      <c r="F380" s="147"/>
      <c r="G380" s="147"/>
      <c r="H380" s="147"/>
      <c r="I380" s="147"/>
      <c r="J380" s="147"/>
      <c r="K380" s="147"/>
      <c r="L380" s="147"/>
      <c r="M380" s="147"/>
      <c r="N380" s="147"/>
      <c r="O380" s="147"/>
      <c r="P380" s="147"/>
      <c r="Q380" s="147"/>
      <c r="R380" s="147"/>
      <c r="S380" s="147"/>
      <c r="T380" s="147"/>
      <c r="U380" s="147"/>
      <c r="V380" s="147"/>
      <c r="W380" s="147"/>
    </row>
    <row r="381" spans="1:23" ht="12.75" customHeight="1" x14ac:dyDescent="0.15">
      <c r="A381" s="147"/>
      <c r="B381" s="150"/>
      <c r="C381" s="90"/>
      <c r="D381" s="146"/>
      <c r="E381" s="82"/>
      <c r="F381" s="147"/>
      <c r="G381" s="147"/>
      <c r="H381" s="147"/>
      <c r="I381" s="147"/>
      <c r="J381" s="147"/>
      <c r="K381" s="147"/>
      <c r="L381" s="147"/>
      <c r="M381" s="147"/>
      <c r="N381" s="147"/>
      <c r="O381" s="147"/>
      <c r="P381" s="147"/>
      <c r="Q381" s="147"/>
      <c r="R381" s="147"/>
      <c r="S381" s="147"/>
      <c r="T381" s="147"/>
      <c r="U381" s="147"/>
      <c r="V381" s="147"/>
      <c r="W381" s="147"/>
    </row>
    <row r="382" spans="1:23" ht="12.75" customHeight="1" x14ac:dyDescent="0.15">
      <c r="A382" s="147"/>
      <c r="B382" s="150"/>
      <c r="C382" s="90"/>
      <c r="D382" s="146"/>
      <c r="E382" s="82"/>
      <c r="F382" s="147"/>
      <c r="G382" s="147"/>
      <c r="H382" s="147"/>
      <c r="I382" s="147"/>
      <c r="J382" s="147"/>
      <c r="K382" s="147"/>
      <c r="L382" s="147"/>
      <c r="M382" s="147"/>
      <c r="N382" s="147"/>
      <c r="O382" s="147"/>
      <c r="P382" s="147"/>
      <c r="Q382" s="147"/>
      <c r="R382" s="147"/>
      <c r="S382" s="147"/>
      <c r="T382" s="147"/>
      <c r="U382" s="147"/>
      <c r="V382" s="147"/>
      <c r="W382" s="147"/>
    </row>
    <row r="383" spans="1:23" ht="12.75" customHeight="1" x14ac:dyDescent="0.15">
      <c r="A383" s="147"/>
      <c r="B383" s="150"/>
      <c r="C383" s="90"/>
      <c r="D383" s="146"/>
      <c r="E383" s="82"/>
      <c r="F383" s="147"/>
      <c r="G383" s="147"/>
      <c r="H383" s="147"/>
      <c r="I383" s="147"/>
      <c r="J383" s="147"/>
      <c r="K383" s="147"/>
      <c r="L383" s="147"/>
      <c r="M383" s="147"/>
      <c r="N383" s="147"/>
      <c r="O383" s="147"/>
      <c r="P383" s="147"/>
      <c r="Q383" s="147"/>
      <c r="R383" s="147"/>
      <c r="S383" s="147"/>
      <c r="T383" s="147"/>
      <c r="U383" s="147"/>
      <c r="V383" s="147"/>
      <c r="W383" s="147"/>
    </row>
    <row r="384" spans="1:23" ht="12.75" customHeight="1" x14ac:dyDescent="0.15">
      <c r="A384" s="147"/>
      <c r="B384" s="150"/>
      <c r="C384" s="90"/>
      <c r="D384" s="146"/>
      <c r="E384" s="82"/>
      <c r="F384" s="147"/>
      <c r="G384" s="147"/>
      <c r="H384" s="147"/>
      <c r="I384" s="147"/>
      <c r="J384" s="147"/>
      <c r="K384" s="147"/>
      <c r="L384" s="147"/>
      <c r="M384" s="147"/>
      <c r="N384" s="147"/>
      <c r="O384" s="147"/>
      <c r="P384" s="147"/>
      <c r="Q384" s="147"/>
      <c r="R384" s="147"/>
      <c r="S384" s="147"/>
      <c r="T384" s="147"/>
      <c r="U384" s="147"/>
      <c r="V384" s="147"/>
      <c r="W384" s="147"/>
    </row>
    <row r="385" spans="1:23" ht="12.75" customHeight="1" x14ac:dyDescent="0.15">
      <c r="A385" s="147"/>
      <c r="B385" s="150"/>
      <c r="C385" s="90"/>
      <c r="D385" s="146"/>
      <c r="E385" s="82"/>
      <c r="F385" s="147"/>
      <c r="G385" s="147"/>
      <c r="H385" s="147"/>
      <c r="I385" s="147"/>
      <c r="J385" s="147"/>
      <c r="K385" s="147"/>
      <c r="L385" s="147"/>
      <c r="M385" s="147"/>
      <c r="N385" s="147"/>
      <c r="O385" s="147"/>
      <c r="P385" s="147"/>
      <c r="Q385" s="147"/>
      <c r="R385" s="147"/>
      <c r="S385" s="147"/>
      <c r="T385" s="147"/>
      <c r="U385" s="147"/>
      <c r="V385" s="147"/>
      <c r="W385" s="147"/>
    </row>
    <row r="386" spans="1:23" ht="12.75" customHeight="1" x14ac:dyDescent="0.15">
      <c r="A386" s="147"/>
      <c r="B386" s="150"/>
      <c r="C386" s="90"/>
      <c r="D386" s="146"/>
      <c r="E386" s="82"/>
      <c r="F386" s="147"/>
      <c r="G386" s="147"/>
      <c r="H386" s="147"/>
      <c r="I386" s="147"/>
      <c r="J386" s="147"/>
      <c r="K386" s="147"/>
      <c r="L386" s="147"/>
      <c r="M386" s="147"/>
      <c r="N386" s="147"/>
      <c r="O386" s="147"/>
      <c r="P386" s="147"/>
      <c r="Q386" s="147"/>
      <c r="R386" s="147"/>
      <c r="S386" s="147"/>
      <c r="T386" s="147"/>
      <c r="U386" s="147"/>
      <c r="V386" s="147"/>
      <c r="W386" s="147"/>
    </row>
    <row r="387" spans="1:23" ht="12.75" customHeight="1" x14ac:dyDescent="0.15">
      <c r="A387" s="147"/>
      <c r="B387" s="150"/>
      <c r="C387" s="90"/>
      <c r="D387" s="146"/>
      <c r="E387" s="82"/>
      <c r="F387" s="147"/>
      <c r="G387" s="147"/>
      <c r="H387" s="147"/>
      <c r="I387" s="147"/>
      <c r="J387" s="147"/>
      <c r="K387" s="147"/>
      <c r="L387" s="147"/>
      <c r="M387" s="147"/>
      <c r="N387" s="147"/>
      <c r="O387" s="147"/>
      <c r="P387" s="147"/>
      <c r="Q387" s="147"/>
      <c r="R387" s="147"/>
      <c r="S387" s="147"/>
      <c r="T387" s="147"/>
      <c r="U387" s="147"/>
      <c r="V387" s="147"/>
      <c r="W387" s="147"/>
    </row>
    <row r="388" spans="1:23" ht="12.75" customHeight="1" x14ac:dyDescent="0.15">
      <c r="A388" s="147"/>
      <c r="B388" s="150"/>
      <c r="C388" s="90"/>
      <c r="D388" s="146"/>
      <c r="E388" s="82"/>
      <c r="F388" s="147"/>
      <c r="G388" s="147"/>
      <c r="H388" s="147"/>
      <c r="I388" s="147"/>
      <c r="J388" s="147"/>
      <c r="K388" s="147"/>
      <c r="L388" s="147"/>
      <c r="M388" s="147"/>
      <c r="N388" s="147"/>
      <c r="O388" s="147"/>
      <c r="P388" s="147"/>
      <c r="Q388" s="147"/>
      <c r="R388" s="147"/>
      <c r="S388" s="147"/>
      <c r="T388" s="147"/>
      <c r="U388" s="147"/>
      <c r="V388" s="147"/>
      <c r="W388" s="147"/>
    </row>
    <row r="389" spans="1:23" ht="12.75" customHeight="1" x14ac:dyDescent="0.15">
      <c r="A389" s="147"/>
      <c r="B389" s="150"/>
      <c r="C389" s="90"/>
      <c r="D389" s="146"/>
      <c r="E389" s="82"/>
      <c r="F389" s="147"/>
      <c r="G389" s="147"/>
      <c r="H389" s="147"/>
      <c r="I389" s="147"/>
      <c r="J389" s="147"/>
      <c r="K389" s="147"/>
      <c r="L389" s="147"/>
      <c r="M389" s="147"/>
      <c r="N389" s="147"/>
      <c r="O389" s="147"/>
      <c r="P389" s="147"/>
      <c r="Q389" s="147"/>
      <c r="R389" s="147"/>
      <c r="S389" s="147"/>
      <c r="T389" s="147"/>
      <c r="U389" s="147"/>
      <c r="V389" s="147"/>
      <c r="W389" s="147"/>
    </row>
    <row r="390" spans="1:23" ht="12.75" customHeight="1" x14ac:dyDescent="0.15">
      <c r="A390" s="147"/>
      <c r="B390" s="150"/>
      <c r="C390" s="90"/>
      <c r="D390" s="146"/>
      <c r="E390" s="82"/>
      <c r="F390" s="147"/>
      <c r="G390" s="147"/>
      <c r="H390" s="147"/>
      <c r="I390" s="147"/>
      <c r="J390" s="147"/>
      <c r="K390" s="147"/>
      <c r="L390" s="147"/>
      <c r="M390" s="147"/>
      <c r="N390" s="147"/>
      <c r="O390" s="147"/>
      <c r="P390" s="147"/>
      <c r="Q390" s="147"/>
      <c r="R390" s="147"/>
      <c r="S390" s="147"/>
      <c r="T390" s="147"/>
      <c r="U390" s="147"/>
      <c r="V390" s="147"/>
      <c r="W390" s="147"/>
    </row>
    <row r="391" spans="1:23" ht="12.75" customHeight="1" x14ac:dyDescent="0.15">
      <c r="A391" s="147"/>
      <c r="B391" s="150"/>
      <c r="C391" s="90"/>
      <c r="D391" s="146"/>
      <c r="E391" s="82"/>
      <c r="F391" s="147"/>
      <c r="G391" s="147"/>
      <c r="H391" s="147"/>
      <c r="I391" s="147"/>
      <c r="J391" s="147"/>
      <c r="K391" s="147"/>
      <c r="L391" s="147"/>
      <c r="M391" s="147"/>
      <c r="N391" s="147"/>
      <c r="O391" s="147"/>
      <c r="P391" s="147"/>
      <c r="Q391" s="147"/>
      <c r="R391" s="147"/>
      <c r="S391" s="147"/>
      <c r="T391" s="147"/>
      <c r="U391" s="147"/>
      <c r="V391" s="147"/>
      <c r="W391" s="147"/>
    </row>
    <row r="392" spans="1:23" ht="12.75" customHeight="1" x14ac:dyDescent="0.15">
      <c r="A392" s="147"/>
      <c r="B392" s="150"/>
      <c r="C392" s="90"/>
      <c r="D392" s="146"/>
      <c r="E392" s="82"/>
      <c r="F392" s="147"/>
      <c r="G392" s="147"/>
      <c r="H392" s="147"/>
      <c r="I392" s="147"/>
      <c r="J392" s="147"/>
      <c r="K392" s="147"/>
      <c r="L392" s="147"/>
      <c r="M392" s="147"/>
      <c r="N392" s="147"/>
      <c r="O392" s="147"/>
      <c r="P392" s="147"/>
      <c r="Q392" s="147"/>
      <c r="R392" s="147"/>
      <c r="S392" s="147"/>
      <c r="T392" s="147"/>
      <c r="U392" s="147"/>
      <c r="V392" s="147"/>
      <c r="W392" s="147"/>
    </row>
    <row r="393" spans="1:23" ht="12.75" customHeight="1" x14ac:dyDescent="0.15">
      <c r="A393" s="147"/>
      <c r="B393" s="150"/>
      <c r="C393" s="90"/>
      <c r="D393" s="146"/>
      <c r="E393" s="82"/>
      <c r="F393" s="147"/>
      <c r="G393" s="147"/>
      <c r="H393" s="147"/>
      <c r="I393" s="147"/>
      <c r="J393" s="147"/>
      <c r="K393" s="147"/>
      <c r="L393" s="147"/>
      <c r="M393" s="147"/>
      <c r="N393" s="147"/>
      <c r="O393" s="147"/>
      <c r="P393" s="147"/>
      <c r="Q393" s="147"/>
      <c r="R393" s="147"/>
      <c r="S393" s="147"/>
      <c r="T393" s="147"/>
      <c r="U393" s="147"/>
      <c r="V393" s="147"/>
      <c r="W393" s="147"/>
    </row>
    <row r="394" spans="1:23" ht="12.75" customHeight="1" x14ac:dyDescent="0.15">
      <c r="A394" s="147"/>
      <c r="B394" s="150"/>
      <c r="C394" s="90"/>
      <c r="D394" s="146"/>
      <c r="E394" s="82"/>
      <c r="F394" s="147"/>
      <c r="G394" s="147"/>
      <c r="H394" s="147"/>
      <c r="I394" s="147"/>
      <c r="J394" s="147"/>
      <c r="K394" s="147"/>
      <c r="L394" s="147"/>
      <c r="M394" s="147"/>
      <c r="N394" s="147"/>
      <c r="O394" s="147"/>
      <c r="P394" s="147"/>
      <c r="Q394" s="147"/>
      <c r="R394" s="147"/>
      <c r="S394" s="147"/>
      <c r="T394" s="147"/>
      <c r="U394" s="147"/>
      <c r="V394" s="147"/>
      <c r="W394" s="147"/>
    </row>
    <row r="395" spans="1:23" ht="12.75" customHeight="1" x14ac:dyDescent="0.15">
      <c r="A395" s="147"/>
      <c r="B395" s="150"/>
      <c r="C395" s="90"/>
      <c r="D395" s="146"/>
      <c r="E395" s="82"/>
      <c r="F395" s="147"/>
      <c r="G395" s="147"/>
      <c r="H395" s="147"/>
      <c r="I395" s="147"/>
      <c r="J395" s="147"/>
      <c r="K395" s="147"/>
      <c r="L395" s="147"/>
      <c r="M395" s="147"/>
      <c r="N395" s="147"/>
      <c r="O395" s="147"/>
      <c r="P395" s="147"/>
      <c r="Q395" s="147"/>
      <c r="R395" s="147"/>
      <c r="S395" s="147"/>
      <c r="T395" s="147"/>
      <c r="U395" s="147"/>
      <c r="V395" s="147"/>
      <c r="W395" s="147"/>
    </row>
    <row r="396" spans="1:23" ht="12.75" customHeight="1" x14ac:dyDescent="0.15">
      <c r="A396" s="147"/>
      <c r="B396" s="150"/>
      <c r="C396" s="90"/>
      <c r="D396" s="146"/>
      <c r="E396" s="82"/>
      <c r="F396" s="147"/>
      <c r="G396" s="147"/>
      <c r="H396" s="147"/>
      <c r="I396" s="147"/>
      <c r="J396" s="147"/>
      <c r="K396" s="147"/>
      <c r="L396" s="147"/>
      <c r="M396" s="147"/>
      <c r="N396" s="147"/>
      <c r="O396" s="147"/>
      <c r="P396" s="147"/>
      <c r="Q396" s="147"/>
      <c r="R396" s="147"/>
      <c r="S396" s="147"/>
      <c r="T396" s="147"/>
      <c r="U396" s="147"/>
      <c r="V396" s="147"/>
      <c r="W396" s="147"/>
    </row>
    <row r="397" spans="1:23" ht="12.75" customHeight="1" x14ac:dyDescent="0.15">
      <c r="A397" s="147"/>
      <c r="B397" s="150"/>
      <c r="C397" s="90"/>
      <c r="D397" s="146"/>
      <c r="E397" s="82"/>
      <c r="F397" s="147"/>
      <c r="G397" s="147"/>
      <c r="H397" s="147"/>
      <c r="I397" s="147"/>
      <c r="J397" s="147"/>
      <c r="K397" s="147"/>
      <c r="L397" s="147"/>
      <c r="M397" s="147"/>
      <c r="N397" s="147"/>
      <c r="O397" s="147"/>
      <c r="P397" s="147"/>
      <c r="Q397" s="147"/>
      <c r="R397" s="147"/>
      <c r="S397" s="147"/>
      <c r="T397" s="147"/>
      <c r="U397" s="147"/>
      <c r="V397" s="147"/>
      <c r="W397" s="147"/>
    </row>
    <row r="398" spans="1:23" ht="12.75" customHeight="1" x14ac:dyDescent="0.15">
      <c r="A398" s="147"/>
      <c r="B398" s="150"/>
      <c r="C398" s="90"/>
      <c r="D398" s="146"/>
      <c r="E398" s="82"/>
      <c r="F398" s="147"/>
      <c r="G398" s="147"/>
      <c r="H398" s="147"/>
      <c r="I398" s="147"/>
      <c r="J398" s="147"/>
      <c r="K398" s="147"/>
      <c r="L398" s="147"/>
      <c r="M398" s="147"/>
      <c r="N398" s="147"/>
      <c r="O398" s="147"/>
      <c r="P398" s="147"/>
      <c r="Q398" s="147"/>
      <c r="R398" s="147"/>
      <c r="S398" s="147"/>
      <c r="T398" s="147"/>
      <c r="U398" s="147"/>
      <c r="V398" s="147"/>
      <c r="W398" s="147"/>
    </row>
    <row r="399" spans="1:23" ht="12.75" customHeight="1" x14ac:dyDescent="0.15">
      <c r="A399" s="147"/>
      <c r="B399" s="150"/>
      <c r="C399" s="90"/>
      <c r="D399" s="146"/>
      <c r="E399" s="82"/>
      <c r="F399" s="147"/>
      <c r="G399" s="147"/>
      <c r="H399" s="147"/>
      <c r="I399" s="147"/>
      <c r="J399" s="147"/>
      <c r="K399" s="147"/>
      <c r="L399" s="147"/>
      <c r="M399" s="147"/>
      <c r="N399" s="147"/>
      <c r="O399" s="147"/>
      <c r="P399" s="147"/>
      <c r="Q399" s="147"/>
      <c r="R399" s="147"/>
      <c r="S399" s="147"/>
      <c r="T399" s="147"/>
      <c r="U399" s="147"/>
      <c r="V399" s="147"/>
      <c r="W399" s="147"/>
    </row>
    <row r="400" spans="1:23" ht="12.75" customHeight="1" x14ac:dyDescent="0.15">
      <c r="A400" s="147"/>
      <c r="B400" s="150"/>
      <c r="C400" s="90"/>
      <c r="D400" s="146"/>
      <c r="E400" s="82"/>
      <c r="F400" s="147"/>
      <c r="G400" s="147"/>
      <c r="H400" s="147"/>
      <c r="I400" s="147"/>
      <c r="J400" s="147"/>
      <c r="K400" s="147"/>
      <c r="L400" s="147"/>
      <c r="M400" s="147"/>
      <c r="N400" s="147"/>
      <c r="O400" s="147"/>
      <c r="P400" s="147"/>
      <c r="Q400" s="147"/>
      <c r="R400" s="147"/>
      <c r="S400" s="147"/>
      <c r="T400" s="147"/>
      <c r="U400" s="147"/>
      <c r="V400" s="147"/>
      <c r="W400" s="147"/>
    </row>
    <row r="401" spans="1:23" ht="12.75" customHeight="1" x14ac:dyDescent="0.15">
      <c r="A401" s="147"/>
      <c r="B401" s="150"/>
      <c r="C401" s="90"/>
      <c r="D401" s="146"/>
      <c r="E401" s="82"/>
      <c r="F401" s="147"/>
      <c r="G401" s="147"/>
      <c r="H401" s="147"/>
      <c r="I401" s="147"/>
      <c r="J401" s="147"/>
      <c r="K401" s="147"/>
      <c r="L401" s="147"/>
      <c r="M401" s="147"/>
      <c r="N401" s="147"/>
      <c r="O401" s="147"/>
      <c r="P401" s="147"/>
      <c r="Q401" s="147"/>
      <c r="R401" s="147"/>
      <c r="S401" s="147"/>
      <c r="T401" s="147"/>
      <c r="U401" s="147"/>
      <c r="V401" s="147"/>
      <c r="W401" s="147"/>
    </row>
    <row r="402" spans="1:23" ht="12.75" customHeight="1" x14ac:dyDescent="0.15">
      <c r="A402" s="147"/>
      <c r="B402" s="150"/>
      <c r="C402" s="90"/>
      <c r="D402" s="146"/>
      <c r="E402" s="82"/>
      <c r="F402" s="147"/>
      <c r="G402" s="147"/>
      <c r="H402" s="147"/>
      <c r="I402" s="147"/>
      <c r="J402" s="147"/>
      <c r="K402" s="147"/>
      <c r="L402" s="147"/>
      <c r="M402" s="147"/>
      <c r="N402" s="147"/>
      <c r="O402" s="147"/>
      <c r="P402" s="147"/>
      <c r="Q402" s="147"/>
      <c r="R402" s="147"/>
      <c r="S402" s="147"/>
      <c r="T402" s="147"/>
      <c r="U402" s="147"/>
      <c r="V402" s="147"/>
      <c r="W402" s="147"/>
    </row>
    <row r="403" spans="1:23" ht="12.75" customHeight="1" x14ac:dyDescent="0.15">
      <c r="A403" s="147"/>
      <c r="B403" s="150"/>
      <c r="C403" s="90"/>
      <c r="D403" s="146"/>
      <c r="E403" s="82"/>
      <c r="F403" s="147"/>
      <c r="G403" s="147"/>
      <c r="H403" s="147"/>
      <c r="I403" s="147"/>
      <c r="J403" s="147"/>
      <c r="K403" s="147"/>
      <c r="L403" s="147"/>
      <c r="M403" s="147"/>
      <c r="N403" s="147"/>
      <c r="O403" s="147"/>
      <c r="P403" s="147"/>
      <c r="Q403" s="147"/>
      <c r="R403" s="147"/>
      <c r="S403" s="147"/>
      <c r="T403" s="147"/>
      <c r="U403" s="147"/>
      <c r="V403" s="147"/>
      <c r="W403" s="147"/>
    </row>
    <row r="404" spans="1:23" ht="12.75" customHeight="1" x14ac:dyDescent="0.15">
      <c r="A404" s="147"/>
      <c r="B404" s="150"/>
      <c r="C404" s="90"/>
      <c r="D404" s="146"/>
      <c r="E404" s="82"/>
      <c r="F404" s="147"/>
      <c r="G404" s="147"/>
      <c r="H404" s="147"/>
      <c r="I404" s="147"/>
      <c r="J404" s="147"/>
      <c r="K404" s="147"/>
      <c r="L404" s="147"/>
      <c r="M404" s="147"/>
      <c r="N404" s="147"/>
      <c r="O404" s="147"/>
      <c r="P404" s="147"/>
      <c r="Q404" s="147"/>
      <c r="R404" s="147"/>
      <c r="S404" s="147"/>
      <c r="T404" s="147"/>
      <c r="U404" s="147"/>
      <c r="V404" s="147"/>
      <c r="W404" s="147"/>
    </row>
    <row r="405" spans="1:23" ht="12.75" customHeight="1" x14ac:dyDescent="0.15">
      <c r="A405" s="147"/>
      <c r="B405" s="150"/>
      <c r="C405" s="90"/>
      <c r="D405" s="146"/>
      <c r="E405" s="82"/>
      <c r="F405" s="147"/>
      <c r="G405" s="147"/>
      <c r="H405" s="147"/>
      <c r="I405" s="147"/>
      <c r="J405" s="147"/>
      <c r="K405" s="147"/>
      <c r="L405" s="147"/>
      <c r="M405" s="147"/>
      <c r="N405" s="147"/>
      <c r="O405" s="147"/>
      <c r="P405" s="147"/>
      <c r="Q405" s="147"/>
      <c r="R405" s="147"/>
      <c r="S405" s="147"/>
      <c r="T405" s="147"/>
      <c r="U405" s="147"/>
      <c r="V405" s="147"/>
      <c r="W405" s="147"/>
    </row>
    <row r="406" spans="1:23" ht="12.75" customHeight="1" x14ac:dyDescent="0.15">
      <c r="A406" s="147"/>
      <c r="B406" s="150"/>
      <c r="C406" s="90"/>
      <c r="D406" s="146"/>
      <c r="E406" s="82"/>
      <c r="F406" s="147"/>
      <c r="G406" s="147"/>
      <c r="H406" s="147"/>
      <c r="I406" s="147"/>
      <c r="J406" s="147"/>
      <c r="K406" s="147"/>
      <c r="L406" s="147"/>
      <c r="M406" s="147"/>
      <c r="N406" s="147"/>
      <c r="O406" s="147"/>
      <c r="P406" s="147"/>
      <c r="Q406" s="147"/>
      <c r="R406" s="147"/>
      <c r="S406" s="147"/>
      <c r="T406" s="147"/>
      <c r="U406" s="147"/>
      <c r="V406" s="147"/>
      <c r="W406" s="147"/>
    </row>
    <row r="407" spans="1:23" ht="12.75" customHeight="1" x14ac:dyDescent="0.15">
      <c r="A407" s="147"/>
      <c r="B407" s="150"/>
      <c r="C407" s="90"/>
      <c r="D407" s="146"/>
      <c r="E407" s="82"/>
      <c r="F407" s="147"/>
      <c r="G407" s="147"/>
      <c r="H407" s="147"/>
      <c r="I407" s="147"/>
      <c r="J407" s="147"/>
      <c r="K407" s="147"/>
      <c r="L407" s="147"/>
      <c r="M407" s="147"/>
      <c r="N407" s="147"/>
      <c r="O407" s="147"/>
      <c r="P407" s="147"/>
      <c r="Q407" s="147"/>
      <c r="R407" s="147"/>
      <c r="S407" s="147"/>
      <c r="T407" s="147"/>
      <c r="U407" s="147"/>
      <c r="V407" s="147"/>
      <c r="W407" s="147"/>
    </row>
    <row r="408" spans="1:23" ht="12.75" customHeight="1" x14ac:dyDescent="0.15">
      <c r="A408" s="147"/>
      <c r="B408" s="150"/>
      <c r="C408" s="90"/>
      <c r="D408" s="146"/>
      <c r="E408" s="82"/>
      <c r="F408" s="147"/>
      <c r="G408" s="147"/>
      <c r="H408" s="147"/>
      <c r="I408" s="147"/>
      <c r="J408" s="147"/>
      <c r="K408" s="147"/>
      <c r="L408" s="147"/>
      <c r="M408" s="147"/>
      <c r="N408" s="147"/>
      <c r="O408" s="147"/>
      <c r="P408" s="147"/>
      <c r="Q408" s="147"/>
      <c r="R408" s="147"/>
      <c r="S408" s="147"/>
      <c r="T408" s="147"/>
      <c r="U408" s="147"/>
      <c r="V408" s="147"/>
      <c r="W408" s="147"/>
    </row>
    <row r="409" spans="1:23" ht="12.75" customHeight="1" x14ac:dyDescent="0.15">
      <c r="A409" s="147"/>
      <c r="B409" s="150"/>
      <c r="C409" s="90"/>
      <c r="D409" s="146"/>
      <c r="E409" s="82"/>
      <c r="F409" s="147"/>
      <c r="G409" s="147"/>
      <c r="H409" s="147"/>
      <c r="I409" s="147"/>
      <c r="J409" s="147"/>
      <c r="K409" s="147"/>
      <c r="L409" s="147"/>
      <c r="M409" s="147"/>
      <c r="N409" s="147"/>
      <c r="O409" s="147"/>
      <c r="P409" s="147"/>
      <c r="Q409" s="147"/>
      <c r="R409" s="147"/>
      <c r="S409" s="147"/>
      <c r="T409" s="147"/>
      <c r="U409" s="147"/>
      <c r="V409" s="147"/>
      <c r="W409" s="147"/>
    </row>
    <row r="410" spans="1:23" ht="12.75" customHeight="1" x14ac:dyDescent="0.15">
      <c r="A410" s="147"/>
      <c r="B410" s="150"/>
      <c r="C410" s="90"/>
      <c r="D410" s="146"/>
      <c r="E410" s="82"/>
      <c r="F410" s="147"/>
      <c r="G410" s="147"/>
      <c r="H410" s="147"/>
      <c r="I410" s="147"/>
      <c r="J410" s="147"/>
      <c r="K410" s="147"/>
      <c r="L410" s="147"/>
      <c r="M410" s="147"/>
      <c r="N410" s="147"/>
      <c r="O410" s="147"/>
      <c r="P410" s="147"/>
      <c r="Q410" s="147"/>
      <c r="R410" s="147"/>
      <c r="S410" s="147"/>
      <c r="T410" s="147"/>
      <c r="U410" s="147"/>
      <c r="V410" s="147"/>
      <c r="W410" s="147"/>
    </row>
    <row r="411" spans="1:23" ht="12.75" customHeight="1" x14ac:dyDescent="0.15">
      <c r="A411" s="147"/>
      <c r="B411" s="150"/>
      <c r="C411" s="90"/>
      <c r="D411" s="146"/>
      <c r="E411" s="82"/>
      <c r="F411" s="147"/>
      <c r="G411" s="147"/>
      <c r="H411" s="147"/>
      <c r="I411" s="147"/>
      <c r="J411" s="147"/>
      <c r="K411" s="147"/>
      <c r="L411" s="147"/>
      <c r="M411" s="147"/>
      <c r="N411" s="147"/>
      <c r="O411" s="147"/>
      <c r="P411" s="147"/>
      <c r="Q411" s="147"/>
      <c r="R411" s="147"/>
      <c r="S411" s="147"/>
      <c r="T411" s="147"/>
      <c r="U411" s="147"/>
      <c r="V411" s="147"/>
      <c r="W411" s="147"/>
    </row>
    <row r="412" spans="1:23" ht="12.75" customHeight="1" x14ac:dyDescent="0.15">
      <c r="A412" s="147"/>
      <c r="B412" s="150"/>
      <c r="C412" s="90"/>
      <c r="D412" s="146"/>
      <c r="E412" s="82"/>
      <c r="F412" s="147"/>
      <c r="G412" s="147"/>
      <c r="H412" s="147"/>
      <c r="I412" s="147"/>
      <c r="J412" s="147"/>
      <c r="K412" s="147"/>
      <c r="L412" s="147"/>
      <c r="M412" s="147"/>
      <c r="N412" s="147"/>
      <c r="O412" s="147"/>
      <c r="P412" s="147"/>
      <c r="Q412" s="147"/>
      <c r="R412" s="147"/>
      <c r="S412" s="147"/>
      <c r="T412" s="147"/>
      <c r="U412" s="147"/>
      <c r="V412" s="147"/>
      <c r="W412" s="147"/>
    </row>
    <row r="413" spans="1:23" ht="12.75" customHeight="1" x14ac:dyDescent="0.15">
      <c r="A413" s="147"/>
      <c r="B413" s="150"/>
      <c r="C413" s="90"/>
      <c r="D413" s="146"/>
      <c r="E413" s="82"/>
      <c r="F413" s="147"/>
      <c r="G413" s="147"/>
      <c r="H413" s="147"/>
      <c r="I413" s="147"/>
      <c r="J413" s="147"/>
      <c r="K413" s="147"/>
      <c r="L413" s="147"/>
      <c r="M413" s="147"/>
      <c r="N413" s="147"/>
      <c r="O413" s="147"/>
      <c r="P413" s="147"/>
      <c r="Q413" s="147"/>
      <c r="R413" s="147"/>
      <c r="S413" s="147"/>
      <c r="T413" s="147"/>
      <c r="U413" s="147"/>
      <c r="V413" s="147"/>
      <c r="W413" s="147"/>
    </row>
    <row r="414" spans="1:23" ht="12.75" customHeight="1" x14ac:dyDescent="0.15">
      <c r="A414" s="147"/>
      <c r="B414" s="150"/>
      <c r="C414" s="90"/>
      <c r="D414" s="146"/>
      <c r="E414" s="82"/>
      <c r="F414" s="147"/>
      <c r="G414" s="147"/>
      <c r="H414" s="147"/>
      <c r="I414" s="147"/>
      <c r="J414" s="147"/>
      <c r="K414" s="147"/>
      <c r="L414" s="147"/>
      <c r="M414" s="147"/>
      <c r="N414" s="147"/>
      <c r="O414" s="147"/>
      <c r="P414" s="147"/>
      <c r="Q414" s="147"/>
      <c r="R414" s="147"/>
      <c r="S414" s="147"/>
      <c r="T414" s="147"/>
      <c r="U414" s="147"/>
      <c r="V414" s="147"/>
      <c r="W414" s="147"/>
    </row>
    <row r="415" spans="1:23" ht="12.75" customHeight="1" x14ac:dyDescent="0.15">
      <c r="A415" s="147"/>
      <c r="B415" s="150"/>
      <c r="C415" s="90"/>
      <c r="D415" s="146"/>
      <c r="E415" s="82"/>
      <c r="F415" s="147"/>
      <c r="G415" s="147"/>
      <c r="H415" s="147"/>
      <c r="I415" s="147"/>
      <c r="J415" s="147"/>
      <c r="K415" s="147"/>
      <c r="L415" s="147"/>
      <c r="M415" s="147"/>
      <c r="N415" s="147"/>
      <c r="O415" s="147"/>
      <c r="P415" s="147"/>
      <c r="Q415" s="147"/>
      <c r="R415" s="147"/>
      <c r="S415" s="147"/>
      <c r="T415" s="147"/>
      <c r="U415" s="147"/>
      <c r="V415" s="147"/>
      <c r="W415" s="147"/>
    </row>
    <row r="416" spans="1:23" ht="12.75" customHeight="1" x14ac:dyDescent="0.15">
      <c r="A416" s="147"/>
      <c r="B416" s="150"/>
      <c r="C416" s="90"/>
      <c r="D416" s="146"/>
      <c r="E416" s="82"/>
      <c r="F416" s="147"/>
      <c r="G416" s="147"/>
      <c r="H416" s="147"/>
      <c r="I416" s="147"/>
      <c r="J416" s="147"/>
      <c r="K416" s="147"/>
      <c r="L416" s="147"/>
      <c r="M416" s="147"/>
      <c r="N416" s="147"/>
      <c r="O416" s="147"/>
      <c r="P416" s="147"/>
      <c r="Q416" s="147"/>
      <c r="R416" s="147"/>
      <c r="S416" s="147"/>
      <c r="T416" s="147"/>
      <c r="U416" s="147"/>
      <c r="V416" s="147"/>
      <c r="W416" s="147"/>
    </row>
    <row r="417" spans="1:23" ht="12.75" customHeight="1" x14ac:dyDescent="0.15">
      <c r="A417" s="147"/>
      <c r="B417" s="150"/>
      <c r="C417" s="90"/>
      <c r="D417" s="146"/>
      <c r="E417" s="82"/>
      <c r="F417" s="147"/>
      <c r="G417" s="147"/>
      <c r="H417" s="147"/>
      <c r="I417" s="147"/>
      <c r="J417" s="147"/>
      <c r="K417" s="147"/>
      <c r="L417" s="147"/>
      <c r="M417" s="147"/>
      <c r="N417" s="147"/>
      <c r="O417" s="147"/>
      <c r="P417" s="147"/>
      <c r="Q417" s="147"/>
      <c r="R417" s="147"/>
      <c r="S417" s="147"/>
      <c r="T417" s="147"/>
      <c r="U417" s="147"/>
      <c r="V417" s="147"/>
      <c r="W417" s="147"/>
    </row>
    <row r="418" spans="1:23" ht="12.75" customHeight="1" x14ac:dyDescent="0.15">
      <c r="A418" s="147"/>
      <c r="B418" s="150"/>
      <c r="C418" s="90"/>
      <c r="D418" s="146"/>
      <c r="E418" s="82"/>
      <c r="F418" s="147"/>
      <c r="G418" s="147"/>
      <c r="H418" s="147"/>
      <c r="I418" s="147"/>
      <c r="J418" s="147"/>
      <c r="K418" s="147"/>
      <c r="L418" s="147"/>
      <c r="M418" s="147"/>
      <c r="N418" s="147"/>
      <c r="O418" s="147"/>
      <c r="P418" s="147"/>
      <c r="Q418" s="147"/>
      <c r="R418" s="147"/>
      <c r="S418" s="147"/>
      <c r="T418" s="147"/>
      <c r="U418" s="147"/>
      <c r="V418" s="147"/>
      <c r="W418" s="147"/>
    </row>
    <row r="419" spans="1:23" ht="12.75" customHeight="1" x14ac:dyDescent="0.15">
      <c r="A419" s="147"/>
      <c r="B419" s="150"/>
      <c r="C419" s="90"/>
      <c r="D419" s="146"/>
      <c r="E419" s="82"/>
      <c r="F419" s="147"/>
      <c r="G419" s="147"/>
      <c r="H419" s="147"/>
      <c r="I419" s="147"/>
      <c r="J419" s="147"/>
      <c r="K419" s="147"/>
      <c r="L419" s="147"/>
      <c r="M419" s="147"/>
      <c r="N419" s="147"/>
      <c r="O419" s="147"/>
      <c r="P419" s="147"/>
      <c r="Q419" s="147"/>
      <c r="R419" s="147"/>
      <c r="S419" s="147"/>
      <c r="T419" s="147"/>
      <c r="U419" s="147"/>
      <c r="V419" s="147"/>
      <c r="W419" s="147"/>
    </row>
    <row r="420" spans="1:23" ht="12.75" customHeight="1" x14ac:dyDescent="0.15">
      <c r="A420" s="147"/>
      <c r="B420" s="150"/>
      <c r="C420" s="90"/>
      <c r="D420" s="146"/>
      <c r="E420" s="82"/>
      <c r="F420" s="147"/>
      <c r="G420" s="147"/>
      <c r="H420" s="147"/>
      <c r="I420" s="147"/>
      <c r="J420" s="147"/>
      <c r="K420" s="147"/>
      <c r="L420" s="147"/>
      <c r="M420" s="147"/>
      <c r="N420" s="147"/>
      <c r="O420" s="147"/>
      <c r="P420" s="147"/>
      <c r="Q420" s="147"/>
      <c r="R420" s="147"/>
      <c r="S420" s="147"/>
      <c r="T420" s="147"/>
      <c r="U420" s="147"/>
      <c r="V420" s="147"/>
      <c r="W420" s="147"/>
    </row>
    <row r="421" spans="1:23" ht="12.75" customHeight="1" x14ac:dyDescent="0.15">
      <c r="A421" s="147"/>
      <c r="B421" s="150"/>
      <c r="C421" s="90"/>
      <c r="D421" s="146"/>
      <c r="E421" s="82"/>
      <c r="F421" s="147"/>
      <c r="G421" s="147"/>
      <c r="H421" s="147"/>
      <c r="I421" s="147"/>
      <c r="J421" s="147"/>
      <c r="K421" s="147"/>
      <c r="L421" s="147"/>
      <c r="M421" s="147"/>
      <c r="N421" s="147"/>
      <c r="O421" s="147"/>
      <c r="P421" s="147"/>
      <c r="Q421" s="147"/>
      <c r="R421" s="147"/>
      <c r="S421" s="147"/>
      <c r="T421" s="147"/>
      <c r="U421" s="147"/>
      <c r="V421" s="147"/>
      <c r="W421" s="147"/>
    </row>
    <row r="422" spans="1:23" ht="12.75" customHeight="1" x14ac:dyDescent="0.15">
      <c r="A422" s="147"/>
      <c r="B422" s="150"/>
      <c r="C422" s="90"/>
      <c r="D422" s="146"/>
      <c r="E422" s="82"/>
      <c r="F422" s="147"/>
      <c r="G422" s="147"/>
      <c r="H422" s="147"/>
      <c r="I422" s="147"/>
      <c r="J422" s="147"/>
      <c r="K422" s="147"/>
      <c r="L422" s="147"/>
      <c r="M422" s="147"/>
      <c r="N422" s="147"/>
      <c r="O422" s="147"/>
      <c r="P422" s="147"/>
      <c r="Q422" s="147"/>
      <c r="R422" s="147"/>
      <c r="S422" s="147"/>
      <c r="T422" s="147"/>
      <c r="U422" s="147"/>
      <c r="V422" s="147"/>
      <c r="W422" s="147"/>
    </row>
    <row r="423" spans="1:23" ht="12.75" customHeight="1" x14ac:dyDescent="0.15">
      <c r="A423" s="147"/>
      <c r="B423" s="150"/>
      <c r="C423" s="90"/>
      <c r="D423" s="146"/>
      <c r="E423" s="82"/>
      <c r="F423" s="147"/>
      <c r="G423" s="147"/>
      <c r="H423" s="147"/>
      <c r="I423" s="147"/>
      <c r="J423" s="147"/>
      <c r="K423" s="147"/>
      <c r="L423" s="147"/>
      <c r="M423" s="147"/>
      <c r="N423" s="147"/>
      <c r="O423" s="147"/>
      <c r="P423" s="147"/>
      <c r="Q423" s="147"/>
      <c r="R423" s="147"/>
      <c r="S423" s="147"/>
      <c r="T423" s="147"/>
      <c r="U423" s="147"/>
      <c r="V423" s="147"/>
      <c r="W423" s="147"/>
    </row>
    <row r="424" spans="1:23" ht="12.75" customHeight="1" x14ac:dyDescent="0.15">
      <c r="A424" s="147"/>
      <c r="B424" s="150"/>
      <c r="C424" s="90"/>
      <c r="D424" s="146"/>
      <c r="E424" s="82"/>
      <c r="F424" s="147"/>
      <c r="G424" s="147"/>
      <c r="H424" s="147"/>
      <c r="I424" s="147"/>
      <c r="J424" s="147"/>
      <c r="K424" s="147"/>
      <c r="L424" s="147"/>
      <c r="M424" s="147"/>
      <c r="N424" s="147"/>
      <c r="O424" s="147"/>
      <c r="P424" s="147"/>
      <c r="Q424" s="147"/>
      <c r="R424" s="147"/>
      <c r="S424" s="147"/>
      <c r="T424" s="147"/>
      <c r="U424" s="147"/>
      <c r="V424" s="147"/>
      <c r="W424" s="147"/>
    </row>
    <row r="425" spans="1:23" ht="12.75" customHeight="1" x14ac:dyDescent="0.15">
      <c r="A425" s="147"/>
      <c r="B425" s="150"/>
      <c r="C425" s="90"/>
      <c r="D425" s="146"/>
      <c r="E425" s="82"/>
      <c r="F425" s="147"/>
      <c r="G425" s="147"/>
      <c r="H425" s="147"/>
      <c r="I425" s="147"/>
      <c r="J425" s="147"/>
      <c r="K425" s="147"/>
      <c r="L425" s="147"/>
      <c r="M425" s="147"/>
      <c r="N425" s="147"/>
      <c r="O425" s="147"/>
      <c r="P425" s="147"/>
      <c r="Q425" s="147"/>
      <c r="R425" s="147"/>
      <c r="S425" s="147"/>
      <c r="T425" s="147"/>
      <c r="U425" s="147"/>
      <c r="V425" s="147"/>
      <c r="W425" s="147"/>
    </row>
    <row r="426" spans="1:23" ht="12.75" customHeight="1" x14ac:dyDescent="0.15">
      <c r="A426" s="147"/>
      <c r="B426" s="150"/>
      <c r="C426" s="90"/>
      <c r="D426" s="146"/>
      <c r="E426" s="82"/>
      <c r="F426" s="147"/>
      <c r="G426" s="147"/>
      <c r="H426" s="147"/>
      <c r="I426" s="147"/>
      <c r="J426" s="147"/>
      <c r="K426" s="147"/>
      <c r="L426" s="147"/>
      <c r="M426" s="147"/>
      <c r="N426" s="147"/>
      <c r="O426" s="147"/>
      <c r="P426" s="147"/>
      <c r="Q426" s="147"/>
      <c r="R426" s="147"/>
      <c r="S426" s="147"/>
      <c r="T426" s="147"/>
      <c r="U426" s="147"/>
      <c r="V426" s="147"/>
      <c r="W426" s="147"/>
    </row>
    <row r="427" spans="1:23" ht="12.75" customHeight="1" x14ac:dyDescent="0.15">
      <c r="A427" s="147"/>
      <c r="B427" s="150"/>
      <c r="C427" s="90"/>
      <c r="D427" s="146"/>
      <c r="E427" s="82"/>
      <c r="F427" s="147"/>
      <c r="G427" s="147"/>
      <c r="H427" s="147"/>
      <c r="I427" s="147"/>
      <c r="J427" s="147"/>
      <c r="K427" s="147"/>
      <c r="L427" s="147"/>
      <c r="M427" s="147"/>
      <c r="N427" s="147"/>
      <c r="O427" s="147"/>
      <c r="P427" s="147"/>
      <c r="Q427" s="147"/>
      <c r="R427" s="147"/>
      <c r="S427" s="147"/>
      <c r="T427" s="147"/>
      <c r="U427" s="147"/>
      <c r="V427" s="147"/>
      <c r="W427" s="147"/>
    </row>
    <row r="428" spans="1:23" ht="12.75" customHeight="1" x14ac:dyDescent="0.15">
      <c r="A428" s="147"/>
      <c r="B428" s="150"/>
      <c r="C428" s="90"/>
      <c r="D428" s="146"/>
      <c r="E428" s="82"/>
      <c r="F428" s="147"/>
      <c r="G428" s="147"/>
      <c r="H428" s="147"/>
      <c r="I428" s="147"/>
      <c r="J428" s="147"/>
      <c r="K428" s="147"/>
      <c r="L428" s="147"/>
      <c r="M428" s="147"/>
      <c r="N428" s="147"/>
      <c r="O428" s="147"/>
      <c r="P428" s="147"/>
      <c r="Q428" s="147"/>
      <c r="R428" s="147"/>
      <c r="S428" s="147"/>
      <c r="T428" s="147"/>
      <c r="U428" s="147"/>
      <c r="V428" s="147"/>
      <c r="W428" s="147"/>
    </row>
    <row r="429" spans="1:23" ht="12.75" customHeight="1" x14ac:dyDescent="0.15">
      <c r="A429" s="147"/>
      <c r="B429" s="150"/>
      <c r="C429" s="90"/>
      <c r="D429" s="146"/>
      <c r="E429" s="82"/>
      <c r="F429" s="147"/>
      <c r="G429" s="147"/>
      <c r="H429" s="147"/>
      <c r="I429" s="147"/>
      <c r="J429" s="147"/>
      <c r="K429" s="147"/>
      <c r="L429" s="147"/>
      <c r="M429" s="147"/>
      <c r="N429" s="147"/>
      <c r="O429" s="147"/>
      <c r="P429" s="147"/>
      <c r="Q429" s="147"/>
      <c r="R429" s="147"/>
      <c r="S429" s="147"/>
      <c r="T429" s="147"/>
      <c r="U429" s="147"/>
      <c r="V429" s="147"/>
      <c r="W429" s="147"/>
    </row>
    <row r="430" spans="1:23" ht="12.75" customHeight="1" x14ac:dyDescent="0.15">
      <c r="A430" s="147"/>
      <c r="B430" s="150"/>
      <c r="C430" s="90"/>
      <c r="D430" s="146"/>
      <c r="E430" s="82"/>
      <c r="F430" s="147"/>
      <c r="G430" s="147"/>
      <c r="H430" s="147"/>
      <c r="I430" s="147"/>
      <c r="J430" s="147"/>
      <c r="K430" s="147"/>
      <c r="L430" s="147"/>
      <c r="M430" s="147"/>
      <c r="N430" s="147"/>
      <c r="O430" s="147"/>
      <c r="P430" s="147"/>
      <c r="Q430" s="147"/>
      <c r="R430" s="147"/>
      <c r="S430" s="147"/>
      <c r="T430" s="147"/>
      <c r="U430" s="147"/>
      <c r="V430" s="147"/>
      <c r="W430" s="147"/>
    </row>
    <row r="431" spans="1:23" ht="12.75" customHeight="1" x14ac:dyDescent="0.15">
      <c r="A431" s="147"/>
      <c r="B431" s="150"/>
      <c r="C431" s="90"/>
      <c r="D431" s="146"/>
      <c r="E431" s="82"/>
      <c r="F431" s="147"/>
      <c r="G431" s="147"/>
      <c r="H431" s="147"/>
      <c r="I431" s="147"/>
      <c r="J431" s="147"/>
      <c r="K431" s="147"/>
      <c r="L431" s="147"/>
      <c r="M431" s="147"/>
      <c r="N431" s="147"/>
      <c r="O431" s="147"/>
      <c r="P431" s="147"/>
      <c r="Q431" s="147"/>
      <c r="R431" s="147"/>
      <c r="S431" s="147"/>
      <c r="T431" s="147"/>
      <c r="U431" s="147"/>
      <c r="V431" s="147"/>
      <c r="W431" s="147"/>
    </row>
    <row r="432" spans="1:23" ht="12.75" customHeight="1" x14ac:dyDescent="0.15">
      <c r="A432" s="147"/>
      <c r="B432" s="150"/>
      <c r="C432" s="90"/>
      <c r="D432" s="146"/>
      <c r="E432" s="82"/>
      <c r="F432" s="147"/>
      <c r="G432" s="147"/>
      <c r="H432" s="147"/>
      <c r="I432" s="147"/>
      <c r="J432" s="147"/>
      <c r="K432" s="147"/>
      <c r="L432" s="147"/>
      <c r="M432" s="147"/>
      <c r="N432" s="147"/>
      <c r="O432" s="147"/>
      <c r="P432" s="147"/>
      <c r="Q432" s="147"/>
      <c r="R432" s="147"/>
      <c r="S432" s="147"/>
      <c r="T432" s="147"/>
      <c r="U432" s="147"/>
      <c r="V432" s="147"/>
      <c r="W432" s="147"/>
    </row>
    <row r="433" spans="1:23" ht="12.75" customHeight="1" x14ac:dyDescent="0.15">
      <c r="A433" s="147"/>
      <c r="B433" s="150"/>
      <c r="C433" s="90"/>
      <c r="D433" s="146"/>
      <c r="E433" s="82"/>
      <c r="F433" s="147"/>
      <c r="G433" s="147"/>
      <c r="H433" s="147"/>
      <c r="I433" s="147"/>
      <c r="J433" s="147"/>
      <c r="K433" s="147"/>
      <c r="L433" s="147"/>
      <c r="M433" s="147"/>
      <c r="N433" s="147"/>
      <c r="O433" s="147"/>
      <c r="P433" s="147"/>
      <c r="Q433" s="147"/>
      <c r="R433" s="147"/>
      <c r="S433" s="147"/>
      <c r="T433" s="147"/>
      <c r="U433" s="147"/>
      <c r="V433" s="147"/>
      <c r="W433" s="147"/>
    </row>
    <row r="434" spans="1:23" ht="12.75" customHeight="1" x14ac:dyDescent="0.15">
      <c r="A434" s="147"/>
      <c r="B434" s="150"/>
      <c r="C434" s="90"/>
      <c r="D434" s="146"/>
      <c r="E434" s="82"/>
      <c r="F434" s="147"/>
      <c r="G434" s="147"/>
      <c r="H434" s="147"/>
      <c r="I434" s="147"/>
      <c r="J434" s="147"/>
      <c r="K434" s="147"/>
      <c r="L434" s="147"/>
      <c r="M434" s="147"/>
      <c r="N434" s="147"/>
      <c r="O434" s="147"/>
      <c r="P434" s="147"/>
      <c r="Q434" s="147"/>
      <c r="R434" s="147"/>
      <c r="S434" s="147"/>
      <c r="T434" s="147"/>
      <c r="U434" s="147"/>
      <c r="V434" s="147"/>
      <c r="W434" s="147"/>
    </row>
    <row r="435" spans="1:23" ht="12.75" customHeight="1" x14ac:dyDescent="0.15">
      <c r="A435" s="147"/>
      <c r="B435" s="150"/>
      <c r="C435" s="90"/>
      <c r="D435" s="146"/>
      <c r="E435" s="82"/>
      <c r="F435" s="147"/>
      <c r="G435" s="147"/>
      <c r="H435" s="147"/>
      <c r="I435" s="147"/>
      <c r="J435" s="147"/>
      <c r="K435" s="147"/>
      <c r="L435" s="147"/>
      <c r="M435" s="147"/>
      <c r="N435" s="147"/>
      <c r="O435" s="147"/>
      <c r="P435" s="147"/>
      <c r="Q435" s="147"/>
      <c r="R435" s="147"/>
      <c r="S435" s="147"/>
      <c r="T435" s="147"/>
      <c r="U435" s="147"/>
      <c r="V435" s="147"/>
      <c r="W435" s="147"/>
    </row>
    <row r="436" spans="1:23" ht="12.75" customHeight="1" x14ac:dyDescent="0.15">
      <c r="A436" s="147"/>
      <c r="B436" s="150"/>
      <c r="C436" s="90"/>
      <c r="D436" s="146"/>
      <c r="E436" s="82"/>
      <c r="F436" s="147"/>
      <c r="G436" s="147"/>
      <c r="H436" s="147"/>
      <c r="I436" s="147"/>
      <c r="J436" s="147"/>
      <c r="K436" s="147"/>
      <c r="L436" s="147"/>
      <c r="M436" s="147"/>
      <c r="N436" s="147"/>
      <c r="O436" s="147"/>
      <c r="P436" s="147"/>
      <c r="Q436" s="147"/>
      <c r="R436" s="147"/>
      <c r="S436" s="147"/>
      <c r="T436" s="147"/>
      <c r="U436" s="147"/>
      <c r="V436" s="147"/>
      <c r="W436" s="147"/>
    </row>
    <row r="437" spans="1:23" ht="12.75" customHeight="1" x14ac:dyDescent="0.15">
      <c r="A437" s="147"/>
      <c r="B437" s="150"/>
      <c r="C437" s="90"/>
      <c r="D437" s="146"/>
      <c r="E437" s="82"/>
      <c r="F437" s="147"/>
      <c r="G437" s="147"/>
      <c r="H437" s="147"/>
      <c r="I437" s="147"/>
      <c r="J437" s="147"/>
      <c r="K437" s="147"/>
      <c r="L437" s="147"/>
      <c r="M437" s="147"/>
      <c r="N437" s="147"/>
      <c r="O437" s="147"/>
      <c r="P437" s="147"/>
      <c r="Q437" s="147"/>
      <c r="R437" s="147"/>
      <c r="S437" s="147"/>
      <c r="T437" s="147"/>
      <c r="U437" s="147"/>
      <c r="V437" s="147"/>
      <c r="W437" s="147"/>
    </row>
    <row r="438" spans="1:23" ht="12.75" customHeight="1" x14ac:dyDescent="0.15">
      <c r="A438" s="147"/>
      <c r="B438" s="150"/>
      <c r="C438" s="90"/>
      <c r="D438" s="146"/>
      <c r="E438" s="82"/>
      <c r="F438" s="147"/>
      <c r="G438" s="147"/>
      <c r="H438" s="147"/>
      <c r="I438" s="147"/>
      <c r="J438" s="147"/>
      <c r="K438" s="147"/>
      <c r="L438" s="147"/>
      <c r="M438" s="147"/>
      <c r="N438" s="147"/>
      <c r="O438" s="147"/>
      <c r="P438" s="147"/>
      <c r="Q438" s="147"/>
      <c r="R438" s="147"/>
      <c r="S438" s="147"/>
      <c r="T438" s="147"/>
      <c r="U438" s="147"/>
      <c r="V438" s="147"/>
      <c r="W438" s="147"/>
    </row>
    <row r="439" spans="1:23" ht="12.75" customHeight="1" x14ac:dyDescent="0.15">
      <c r="A439" s="147"/>
      <c r="B439" s="150"/>
      <c r="C439" s="90"/>
      <c r="D439" s="146"/>
      <c r="E439" s="82"/>
      <c r="F439" s="147"/>
      <c r="G439" s="147"/>
      <c r="H439" s="147"/>
      <c r="I439" s="147"/>
      <c r="J439" s="147"/>
      <c r="K439" s="147"/>
      <c r="L439" s="147"/>
      <c r="M439" s="147"/>
      <c r="N439" s="147"/>
      <c r="O439" s="147"/>
      <c r="P439" s="147"/>
      <c r="Q439" s="147"/>
      <c r="R439" s="147"/>
      <c r="S439" s="147"/>
      <c r="T439" s="147"/>
      <c r="U439" s="147"/>
      <c r="V439" s="147"/>
      <c r="W439" s="147"/>
    </row>
    <row r="440" spans="1:23" ht="12.75" customHeight="1" x14ac:dyDescent="0.15">
      <c r="A440" s="147"/>
      <c r="B440" s="150"/>
      <c r="C440" s="90"/>
      <c r="D440" s="146"/>
      <c r="E440" s="82"/>
      <c r="F440" s="147"/>
      <c r="G440" s="147"/>
      <c r="H440" s="147"/>
      <c r="I440" s="147"/>
      <c r="J440" s="147"/>
      <c r="K440" s="147"/>
      <c r="L440" s="147"/>
      <c r="M440" s="147"/>
      <c r="N440" s="147"/>
      <c r="O440" s="147"/>
      <c r="P440" s="147"/>
      <c r="Q440" s="147"/>
      <c r="R440" s="147"/>
      <c r="S440" s="147"/>
      <c r="T440" s="147"/>
      <c r="U440" s="147"/>
      <c r="V440" s="147"/>
      <c r="W440" s="147"/>
    </row>
    <row r="441" spans="1:23" ht="12.75" customHeight="1" x14ac:dyDescent="0.15">
      <c r="A441" s="147"/>
      <c r="B441" s="150"/>
      <c r="C441" s="90"/>
      <c r="D441" s="146"/>
      <c r="E441" s="82"/>
      <c r="F441" s="147"/>
      <c r="G441" s="147"/>
      <c r="H441" s="147"/>
      <c r="I441" s="147"/>
      <c r="J441" s="147"/>
      <c r="K441" s="147"/>
      <c r="L441" s="147"/>
      <c r="M441" s="147"/>
      <c r="N441" s="147"/>
      <c r="O441" s="147"/>
      <c r="P441" s="147"/>
      <c r="Q441" s="147"/>
      <c r="R441" s="147"/>
      <c r="S441" s="147"/>
      <c r="T441" s="147"/>
      <c r="U441" s="147"/>
      <c r="V441" s="147"/>
      <c r="W441" s="147"/>
    </row>
    <row r="442" spans="1:23" ht="12.75" customHeight="1" x14ac:dyDescent="0.15">
      <c r="A442" s="147"/>
      <c r="B442" s="150"/>
      <c r="C442" s="90"/>
      <c r="D442" s="146"/>
      <c r="E442" s="82"/>
      <c r="F442" s="147"/>
      <c r="G442" s="147"/>
      <c r="H442" s="147"/>
      <c r="I442" s="147"/>
      <c r="J442" s="147"/>
      <c r="K442" s="147"/>
      <c r="L442" s="147"/>
      <c r="M442" s="147"/>
      <c r="N442" s="147"/>
      <c r="O442" s="147"/>
      <c r="P442" s="147"/>
      <c r="Q442" s="147"/>
      <c r="R442" s="147"/>
      <c r="S442" s="147"/>
      <c r="T442" s="147"/>
      <c r="U442" s="147"/>
      <c r="V442" s="147"/>
      <c r="W442" s="147"/>
    </row>
    <row r="443" spans="1:23" ht="12.75" customHeight="1" x14ac:dyDescent="0.15">
      <c r="A443" s="147"/>
      <c r="B443" s="150"/>
      <c r="C443" s="90"/>
      <c r="D443" s="146"/>
      <c r="E443" s="82"/>
      <c r="F443" s="147"/>
      <c r="G443" s="147"/>
      <c r="H443" s="147"/>
      <c r="I443" s="147"/>
      <c r="J443" s="147"/>
      <c r="K443" s="147"/>
      <c r="L443" s="147"/>
      <c r="M443" s="147"/>
      <c r="N443" s="147"/>
      <c r="O443" s="147"/>
      <c r="P443" s="147"/>
      <c r="Q443" s="147"/>
      <c r="R443" s="147"/>
      <c r="S443" s="147"/>
      <c r="T443" s="147"/>
      <c r="U443" s="147"/>
      <c r="V443" s="147"/>
      <c r="W443" s="147"/>
    </row>
    <row r="444" spans="1:23" ht="12.75" customHeight="1" x14ac:dyDescent="0.15">
      <c r="A444" s="147"/>
      <c r="B444" s="150"/>
      <c r="C444" s="90"/>
      <c r="D444" s="146"/>
      <c r="E444" s="82"/>
      <c r="F444" s="147"/>
      <c r="G444" s="147"/>
      <c r="H444" s="147"/>
      <c r="I444" s="147"/>
      <c r="J444" s="147"/>
      <c r="K444" s="147"/>
      <c r="L444" s="147"/>
      <c r="M444" s="147"/>
      <c r="N444" s="147"/>
      <c r="O444" s="147"/>
      <c r="P444" s="147"/>
      <c r="Q444" s="147"/>
      <c r="R444" s="147"/>
      <c r="S444" s="147"/>
      <c r="T444" s="147"/>
      <c r="U444" s="147"/>
      <c r="V444" s="147"/>
      <c r="W444" s="147"/>
    </row>
    <row r="445" spans="1:23" ht="12.75" customHeight="1" x14ac:dyDescent="0.15">
      <c r="A445" s="147"/>
      <c r="B445" s="150"/>
      <c r="C445" s="90"/>
      <c r="D445" s="146"/>
      <c r="E445" s="82"/>
      <c r="F445" s="147"/>
      <c r="G445" s="147"/>
      <c r="H445" s="147"/>
      <c r="I445" s="147"/>
      <c r="J445" s="147"/>
      <c r="K445" s="147"/>
      <c r="L445" s="147"/>
      <c r="M445" s="147"/>
      <c r="N445" s="147"/>
      <c r="O445" s="147"/>
      <c r="P445" s="147"/>
      <c r="Q445" s="147"/>
      <c r="R445" s="147"/>
      <c r="S445" s="147"/>
      <c r="T445" s="147"/>
      <c r="U445" s="147"/>
      <c r="V445" s="147"/>
      <c r="W445" s="147"/>
    </row>
    <row r="446" spans="1:23" ht="12.75" customHeight="1" x14ac:dyDescent="0.15">
      <c r="A446" s="147"/>
      <c r="B446" s="150"/>
      <c r="C446" s="90"/>
      <c r="D446" s="146"/>
      <c r="E446" s="82"/>
      <c r="F446" s="147"/>
      <c r="G446" s="147"/>
      <c r="H446" s="147"/>
      <c r="I446" s="147"/>
      <c r="J446" s="147"/>
      <c r="K446" s="147"/>
      <c r="L446" s="147"/>
      <c r="M446" s="147"/>
      <c r="N446" s="147"/>
      <c r="O446" s="147"/>
      <c r="P446" s="147"/>
      <c r="Q446" s="147"/>
      <c r="R446" s="147"/>
      <c r="S446" s="147"/>
      <c r="T446" s="147"/>
      <c r="U446" s="147"/>
      <c r="V446" s="147"/>
      <c r="W446" s="147"/>
    </row>
    <row r="447" spans="1:23" ht="12.75" customHeight="1" x14ac:dyDescent="0.15">
      <c r="A447" s="147"/>
      <c r="B447" s="150"/>
      <c r="C447" s="90"/>
      <c r="D447" s="146"/>
      <c r="E447" s="82"/>
      <c r="F447" s="147"/>
      <c r="G447" s="147"/>
      <c r="H447" s="147"/>
      <c r="I447" s="147"/>
      <c r="J447" s="147"/>
      <c r="K447" s="147"/>
      <c r="L447" s="147"/>
      <c r="M447" s="147"/>
      <c r="N447" s="147"/>
      <c r="O447" s="147"/>
      <c r="P447" s="147"/>
      <c r="Q447" s="147"/>
      <c r="R447" s="147"/>
      <c r="S447" s="147"/>
      <c r="T447" s="147"/>
      <c r="U447" s="147"/>
      <c r="V447" s="147"/>
      <c r="W447" s="147"/>
    </row>
    <row r="448" spans="1:23" ht="12.75" customHeight="1" x14ac:dyDescent="0.15">
      <c r="A448" s="147"/>
      <c r="B448" s="150"/>
      <c r="C448" s="90"/>
      <c r="D448" s="146"/>
      <c r="E448" s="82"/>
      <c r="F448" s="147"/>
      <c r="G448" s="147"/>
      <c r="H448" s="147"/>
      <c r="I448" s="147"/>
      <c r="J448" s="147"/>
      <c r="K448" s="147"/>
      <c r="L448" s="147"/>
      <c r="M448" s="147"/>
      <c r="N448" s="147"/>
      <c r="O448" s="147"/>
      <c r="P448" s="147"/>
      <c r="Q448" s="147"/>
      <c r="R448" s="147"/>
      <c r="S448" s="147"/>
      <c r="T448" s="147"/>
      <c r="U448" s="147"/>
      <c r="V448" s="147"/>
      <c r="W448" s="147"/>
    </row>
    <row r="449" spans="1:23" ht="12.75" customHeight="1" x14ac:dyDescent="0.15">
      <c r="A449" s="147"/>
      <c r="B449" s="150"/>
      <c r="C449" s="90"/>
      <c r="D449" s="146"/>
      <c r="E449" s="82"/>
      <c r="F449" s="147"/>
      <c r="G449" s="147"/>
      <c r="H449" s="147"/>
      <c r="I449" s="147"/>
      <c r="J449" s="147"/>
      <c r="K449" s="147"/>
      <c r="L449" s="147"/>
      <c r="M449" s="147"/>
      <c r="N449" s="147"/>
      <c r="O449" s="147"/>
      <c r="P449" s="147"/>
      <c r="Q449" s="147"/>
      <c r="R449" s="147"/>
      <c r="S449" s="147"/>
      <c r="T449" s="147"/>
      <c r="U449" s="147"/>
      <c r="V449" s="147"/>
      <c r="W449" s="147"/>
    </row>
    <row r="450" spans="1:23" ht="12.75" customHeight="1" x14ac:dyDescent="0.15">
      <c r="A450" s="147"/>
      <c r="B450" s="150"/>
      <c r="C450" s="90"/>
      <c r="D450" s="146"/>
      <c r="E450" s="82"/>
      <c r="F450" s="147"/>
      <c r="G450" s="147"/>
      <c r="H450" s="147"/>
      <c r="I450" s="147"/>
      <c r="J450" s="147"/>
      <c r="K450" s="147"/>
      <c r="L450" s="147"/>
      <c r="M450" s="147"/>
      <c r="N450" s="147"/>
      <c r="O450" s="147"/>
      <c r="P450" s="147"/>
      <c r="Q450" s="147"/>
      <c r="R450" s="147"/>
      <c r="S450" s="147"/>
      <c r="T450" s="147"/>
      <c r="U450" s="147"/>
      <c r="V450" s="147"/>
      <c r="W450" s="147"/>
    </row>
    <row r="451" spans="1:23" ht="12.75" customHeight="1" x14ac:dyDescent="0.15">
      <c r="A451" s="147"/>
      <c r="B451" s="150"/>
      <c r="C451" s="90"/>
      <c r="D451" s="146"/>
      <c r="E451" s="82"/>
      <c r="F451" s="147"/>
      <c r="G451" s="147"/>
      <c r="H451" s="147"/>
      <c r="I451" s="147"/>
      <c r="J451" s="147"/>
      <c r="K451" s="147"/>
      <c r="L451" s="147"/>
      <c r="M451" s="147"/>
      <c r="N451" s="147"/>
      <c r="O451" s="147"/>
      <c r="P451" s="147"/>
      <c r="Q451" s="147"/>
      <c r="R451" s="147"/>
      <c r="S451" s="147"/>
      <c r="T451" s="147"/>
      <c r="U451" s="147"/>
      <c r="V451" s="147"/>
      <c r="W451" s="147"/>
    </row>
    <row r="452" spans="1:23" ht="12.75" customHeight="1" x14ac:dyDescent="0.15">
      <c r="A452" s="147"/>
      <c r="B452" s="150"/>
      <c r="C452" s="90"/>
      <c r="D452" s="146"/>
      <c r="E452" s="82"/>
      <c r="F452" s="147"/>
      <c r="G452" s="147"/>
      <c r="H452" s="147"/>
      <c r="I452" s="147"/>
      <c r="J452" s="147"/>
      <c r="K452" s="147"/>
      <c r="L452" s="147"/>
      <c r="M452" s="147"/>
      <c r="N452" s="147"/>
      <c r="O452" s="147"/>
      <c r="P452" s="147"/>
      <c r="Q452" s="147"/>
      <c r="R452" s="147"/>
      <c r="S452" s="147"/>
      <c r="T452" s="147"/>
      <c r="U452" s="147"/>
      <c r="V452" s="147"/>
      <c r="W452" s="147"/>
    </row>
    <row r="453" spans="1:23" ht="12.75" customHeight="1" x14ac:dyDescent="0.15">
      <c r="A453" s="147"/>
      <c r="B453" s="150"/>
      <c r="C453" s="90"/>
      <c r="D453" s="146"/>
      <c r="E453" s="82"/>
      <c r="F453" s="147"/>
      <c r="G453" s="147"/>
      <c r="H453" s="147"/>
      <c r="I453" s="147"/>
      <c r="J453" s="147"/>
      <c r="K453" s="147"/>
      <c r="L453" s="147"/>
      <c r="M453" s="147"/>
      <c r="N453" s="147"/>
      <c r="O453" s="147"/>
      <c r="P453" s="147"/>
      <c r="Q453" s="147"/>
      <c r="R453" s="147"/>
      <c r="S453" s="147"/>
      <c r="T453" s="147"/>
      <c r="U453" s="147"/>
      <c r="V453" s="147"/>
      <c r="W453" s="147"/>
    </row>
    <row r="454" spans="1:23" ht="12.75" customHeight="1" x14ac:dyDescent="0.15">
      <c r="A454" s="147"/>
      <c r="B454" s="150"/>
      <c r="C454" s="90"/>
      <c r="D454" s="146"/>
      <c r="E454" s="82"/>
      <c r="F454" s="147"/>
      <c r="G454" s="147"/>
      <c r="H454" s="147"/>
      <c r="I454" s="147"/>
      <c r="J454" s="147"/>
      <c r="K454" s="147"/>
      <c r="L454" s="147"/>
      <c r="M454" s="147"/>
      <c r="N454" s="147"/>
      <c r="O454" s="147"/>
      <c r="P454" s="147"/>
      <c r="Q454" s="147"/>
      <c r="R454" s="147"/>
      <c r="S454" s="147"/>
      <c r="T454" s="147"/>
      <c r="U454" s="147"/>
      <c r="V454" s="147"/>
      <c r="W454" s="147"/>
    </row>
    <row r="455" spans="1:23" ht="12.75" customHeight="1" x14ac:dyDescent="0.15">
      <c r="A455" s="147"/>
      <c r="B455" s="150"/>
      <c r="C455" s="90"/>
      <c r="D455" s="146"/>
      <c r="E455" s="82"/>
      <c r="F455" s="147"/>
      <c r="G455" s="147"/>
      <c r="H455" s="147"/>
      <c r="I455" s="147"/>
      <c r="J455" s="147"/>
      <c r="K455" s="147"/>
      <c r="L455" s="147"/>
      <c r="M455" s="147"/>
      <c r="N455" s="147"/>
      <c r="O455" s="147"/>
      <c r="P455" s="147"/>
      <c r="Q455" s="147"/>
      <c r="R455" s="147"/>
      <c r="S455" s="147"/>
      <c r="T455" s="147"/>
      <c r="U455" s="147"/>
      <c r="V455" s="147"/>
      <c r="W455" s="147"/>
    </row>
    <row r="456" spans="1:23" ht="12.75" customHeight="1" x14ac:dyDescent="0.15">
      <c r="A456" s="147"/>
      <c r="B456" s="150"/>
      <c r="C456" s="90"/>
      <c r="D456" s="146"/>
      <c r="E456" s="82"/>
      <c r="F456" s="147"/>
      <c r="G456" s="147"/>
      <c r="H456" s="147"/>
      <c r="I456" s="147"/>
      <c r="J456" s="147"/>
      <c r="K456" s="147"/>
      <c r="L456" s="147"/>
      <c r="M456" s="147"/>
      <c r="N456" s="147"/>
      <c r="O456" s="147"/>
      <c r="P456" s="147"/>
      <c r="Q456" s="147"/>
      <c r="R456" s="147"/>
      <c r="S456" s="147"/>
      <c r="T456" s="147"/>
      <c r="U456" s="147"/>
      <c r="V456" s="147"/>
      <c r="W456" s="147"/>
    </row>
    <row r="457" spans="1:23" ht="12.75" customHeight="1" x14ac:dyDescent="0.15">
      <c r="A457" s="147"/>
      <c r="B457" s="150"/>
      <c r="C457" s="90"/>
      <c r="D457" s="146"/>
      <c r="E457" s="82"/>
      <c r="F457" s="147"/>
      <c r="G457" s="147"/>
      <c r="H457" s="147"/>
      <c r="I457" s="147"/>
      <c r="J457" s="147"/>
      <c r="K457" s="147"/>
      <c r="L457" s="147"/>
      <c r="M457" s="147"/>
      <c r="N457" s="147"/>
      <c r="O457" s="147"/>
      <c r="P457" s="147"/>
      <c r="Q457" s="147"/>
      <c r="R457" s="147"/>
      <c r="S457" s="147"/>
      <c r="T457" s="147"/>
      <c r="U457" s="147"/>
      <c r="V457" s="147"/>
      <c r="W457" s="147"/>
    </row>
    <row r="458" spans="1:23" ht="12.75" customHeight="1" x14ac:dyDescent="0.15">
      <c r="A458" s="147"/>
      <c r="B458" s="150"/>
      <c r="C458" s="90"/>
      <c r="D458" s="146"/>
      <c r="E458" s="82"/>
      <c r="F458" s="147"/>
      <c r="G458" s="147"/>
      <c r="H458" s="147"/>
      <c r="I458" s="147"/>
      <c r="J458" s="147"/>
      <c r="K458" s="147"/>
      <c r="L458" s="147"/>
      <c r="M458" s="147"/>
      <c r="N458" s="147"/>
      <c r="O458" s="147"/>
      <c r="P458" s="147"/>
      <c r="Q458" s="147"/>
      <c r="R458" s="147"/>
      <c r="S458" s="147"/>
      <c r="T458" s="147"/>
      <c r="U458" s="147"/>
      <c r="V458" s="147"/>
      <c r="W458" s="147"/>
    </row>
    <row r="459" spans="1:23" ht="12.75" customHeight="1" x14ac:dyDescent="0.15">
      <c r="A459" s="147"/>
      <c r="B459" s="150"/>
      <c r="C459" s="90"/>
      <c r="D459" s="146"/>
      <c r="E459" s="82"/>
      <c r="F459" s="147"/>
      <c r="G459" s="147"/>
      <c r="H459" s="147"/>
      <c r="I459" s="147"/>
      <c r="J459" s="147"/>
      <c r="K459" s="147"/>
      <c r="L459" s="147"/>
      <c r="M459" s="147"/>
      <c r="N459" s="147"/>
      <c r="O459" s="147"/>
      <c r="P459" s="147"/>
      <c r="Q459" s="147"/>
      <c r="R459" s="147"/>
      <c r="S459" s="147"/>
      <c r="T459" s="147"/>
      <c r="U459" s="147"/>
      <c r="V459" s="147"/>
      <c r="W459" s="147"/>
    </row>
    <row r="460" spans="1:23" ht="12.75" customHeight="1" x14ac:dyDescent="0.15">
      <c r="A460" s="147"/>
      <c r="B460" s="150"/>
      <c r="C460" s="90"/>
      <c r="D460" s="146"/>
      <c r="E460" s="82"/>
      <c r="F460" s="147"/>
      <c r="G460" s="147"/>
      <c r="H460" s="147"/>
      <c r="I460" s="147"/>
      <c r="J460" s="147"/>
      <c r="K460" s="147"/>
      <c r="L460" s="147"/>
      <c r="M460" s="147"/>
      <c r="N460" s="147"/>
      <c r="O460" s="147"/>
      <c r="P460" s="147"/>
      <c r="Q460" s="147"/>
      <c r="R460" s="147"/>
      <c r="S460" s="147"/>
      <c r="T460" s="147"/>
      <c r="U460" s="147"/>
      <c r="V460" s="147"/>
      <c r="W460" s="147"/>
    </row>
    <row r="461" spans="1:23" ht="12.75" customHeight="1" x14ac:dyDescent="0.15">
      <c r="A461" s="147"/>
      <c r="B461" s="150"/>
      <c r="C461" s="90"/>
      <c r="D461" s="146"/>
      <c r="E461" s="82"/>
      <c r="F461" s="147"/>
      <c r="G461" s="147"/>
      <c r="H461" s="147"/>
      <c r="I461" s="147"/>
      <c r="J461" s="147"/>
      <c r="K461" s="147"/>
      <c r="L461" s="147"/>
      <c r="M461" s="147"/>
      <c r="N461" s="147"/>
      <c r="O461" s="147"/>
      <c r="P461" s="147"/>
      <c r="Q461" s="147"/>
      <c r="R461" s="147"/>
      <c r="S461" s="147"/>
      <c r="T461" s="147"/>
      <c r="U461" s="147"/>
      <c r="V461" s="147"/>
      <c r="W461" s="147"/>
    </row>
    <row r="462" spans="1:23" ht="12.75" customHeight="1" x14ac:dyDescent="0.15">
      <c r="A462" s="147"/>
      <c r="B462" s="150"/>
      <c r="C462" s="90"/>
      <c r="D462" s="146"/>
      <c r="E462" s="82"/>
      <c r="F462" s="147"/>
      <c r="G462" s="147"/>
      <c r="H462" s="147"/>
      <c r="I462" s="147"/>
      <c r="J462" s="147"/>
      <c r="K462" s="147"/>
      <c r="L462" s="147"/>
      <c r="M462" s="147"/>
      <c r="N462" s="147"/>
      <c r="O462" s="147"/>
      <c r="P462" s="147"/>
      <c r="Q462" s="147"/>
      <c r="R462" s="147"/>
      <c r="S462" s="147"/>
      <c r="T462" s="147"/>
      <c r="U462" s="147"/>
      <c r="V462" s="147"/>
      <c r="W462" s="147"/>
    </row>
    <row r="463" spans="1:23" ht="12.75" customHeight="1" x14ac:dyDescent="0.15">
      <c r="A463" s="147"/>
      <c r="B463" s="150"/>
      <c r="C463" s="90"/>
      <c r="D463" s="146"/>
      <c r="E463" s="82"/>
      <c r="F463" s="147"/>
      <c r="G463" s="147"/>
      <c r="H463" s="147"/>
      <c r="I463" s="147"/>
      <c r="J463" s="147"/>
      <c r="K463" s="147"/>
      <c r="L463" s="147"/>
      <c r="M463" s="147"/>
      <c r="N463" s="147"/>
      <c r="O463" s="147"/>
      <c r="P463" s="147"/>
      <c r="Q463" s="147"/>
      <c r="R463" s="147"/>
      <c r="S463" s="147"/>
      <c r="T463" s="147"/>
      <c r="U463" s="147"/>
      <c r="V463" s="147"/>
      <c r="W463" s="147"/>
    </row>
    <row r="464" spans="1:23" ht="12.75" customHeight="1" x14ac:dyDescent="0.15">
      <c r="A464" s="147"/>
      <c r="B464" s="150"/>
      <c r="C464" s="90"/>
      <c r="D464" s="146"/>
      <c r="E464" s="82"/>
      <c r="F464" s="147"/>
      <c r="G464" s="147"/>
      <c r="H464" s="147"/>
      <c r="I464" s="147"/>
      <c r="J464" s="147"/>
      <c r="K464" s="147"/>
      <c r="L464" s="147"/>
      <c r="M464" s="147"/>
      <c r="N464" s="147"/>
      <c r="O464" s="147"/>
      <c r="P464" s="147"/>
      <c r="Q464" s="147"/>
      <c r="R464" s="147"/>
      <c r="S464" s="147"/>
      <c r="T464" s="147"/>
      <c r="U464" s="147"/>
      <c r="V464" s="147"/>
      <c r="W464" s="147"/>
    </row>
    <row r="465" spans="1:23" ht="12.75" customHeight="1" x14ac:dyDescent="0.15">
      <c r="A465" s="147"/>
      <c r="B465" s="150"/>
      <c r="C465" s="90"/>
      <c r="D465" s="146"/>
      <c r="E465" s="82"/>
      <c r="F465" s="147"/>
      <c r="G465" s="147"/>
      <c r="H465" s="147"/>
      <c r="I465" s="147"/>
      <c r="J465" s="147"/>
      <c r="K465" s="147"/>
      <c r="L465" s="147"/>
      <c r="M465" s="147"/>
      <c r="N465" s="147"/>
      <c r="O465" s="147"/>
      <c r="P465" s="147"/>
      <c r="Q465" s="147"/>
      <c r="R465" s="147"/>
      <c r="S465" s="147"/>
      <c r="T465" s="147"/>
      <c r="U465" s="147"/>
      <c r="V465" s="147"/>
      <c r="W465" s="147"/>
    </row>
    <row r="466" spans="1:23" ht="12.75" customHeight="1" x14ac:dyDescent="0.15">
      <c r="A466" s="147"/>
      <c r="B466" s="150"/>
      <c r="C466" s="90"/>
      <c r="D466" s="146"/>
      <c r="E466" s="82"/>
      <c r="F466" s="147"/>
      <c r="G466" s="147"/>
      <c r="H466" s="147"/>
      <c r="I466" s="147"/>
      <c r="J466" s="147"/>
      <c r="K466" s="147"/>
      <c r="L466" s="147"/>
      <c r="M466" s="147"/>
      <c r="N466" s="147"/>
      <c r="O466" s="147"/>
      <c r="P466" s="147"/>
      <c r="Q466" s="147"/>
      <c r="R466" s="147"/>
      <c r="S466" s="147"/>
      <c r="T466" s="147"/>
      <c r="U466" s="147"/>
      <c r="V466" s="147"/>
      <c r="W466" s="147"/>
    </row>
    <row r="467" spans="1:23" ht="12.75" customHeight="1" x14ac:dyDescent="0.15">
      <c r="A467" s="147"/>
      <c r="B467" s="150"/>
      <c r="C467" s="90"/>
      <c r="D467" s="146"/>
      <c r="E467" s="82"/>
      <c r="F467" s="147"/>
      <c r="G467" s="147"/>
      <c r="H467" s="147"/>
      <c r="I467" s="147"/>
      <c r="J467" s="147"/>
      <c r="K467" s="147"/>
      <c r="L467" s="147"/>
      <c r="M467" s="147"/>
      <c r="N467" s="147"/>
      <c r="O467" s="147"/>
      <c r="P467" s="147"/>
      <c r="Q467" s="147"/>
      <c r="R467" s="147"/>
      <c r="S467" s="147"/>
      <c r="T467" s="147"/>
      <c r="U467" s="147"/>
      <c r="V467" s="147"/>
      <c r="W467" s="147"/>
    </row>
    <row r="468" spans="1:23" ht="12.75" customHeight="1" x14ac:dyDescent="0.15">
      <c r="A468" s="147"/>
      <c r="B468" s="150"/>
      <c r="C468" s="90"/>
      <c r="D468" s="146"/>
      <c r="E468" s="82"/>
      <c r="F468" s="147"/>
      <c r="G468" s="147"/>
      <c r="H468" s="147"/>
      <c r="I468" s="147"/>
      <c r="J468" s="147"/>
      <c r="K468" s="147"/>
      <c r="L468" s="147"/>
      <c r="M468" s="147"/>
      <c r="N468" s="147"/>
      <c r="O468" s="147"/>
      <c r="P468" s="147"/>
      <c r="Q468" s="147"/>
      <c r="R468" s="147"/>
      <c r="S468" s="147"/>
      <c r="T468" s="147"/>
      <c r="U468" s="147"/>
      <c r="V468" s="147"/>
      <c r="W468" s="147"/>
    </row>
    <row r="469" spans="1:23" ht="12.75" customHeight="1" x14ac:dyDescent="0.15">
      <c r="A469" s="147"/>
      <c r="B469" s="150"/>
      <c r="C469" s="90"/>
      <c r="D469" s="146"/>
      <c r="E469" s="82"/>
      <c r="F469" s="147"/>
      <c r="G469" s="147"/>
      <c r="H469" s="147"/>
      <c r="I469" s="147"/>
      <c r="J469" s="147"/>
      <c r="K469" s="147"/>
      <c r="L469" s="147"/>
      <c r="M469" s="147"/>
      <c r="N469" s="147"/>
      <c r="O469" s="147"/>
      <c r="P469" s="147"/>
      <c r="Q469" s="147"/>
      <c r="R469" s="147"/>
      <c r="S469" s="147"/>
      <c r="T469" s="147"/>
      <c r="U469" s="147"/>
      <c r="V469" s="147"/>
      <c r="W469" s="147"/>
    </row>
    <row r="470" spans="1:23" ht="12.75" customHeight="1" x14ac:dyDescent="0.15">
      <c r="A470" s="147"/>
      <c r="B470" s="150"/>
      <c r="C470" s="90"/>
      <c r="D470" s="146"/>
      <c r="E470" s="82"/>
      <c r="F470" s="147"/>
      <c r="G470" s="147"/>
      <c r="H470" s="147"/>
      <c r="I470" s="147"/>
      <c r="J470" s="147"/>
      <c r="K470" s="147"/>
      <c r="L470" s="147"/>
      <c r="M470" s="147"/>
      <c r="N470" s="147"/>
      <c r="O470" s="147"/>
      <c r="P470" s="147"/>
      <c r="Q470" s="147"/>
      <c r="R470" s="147"/>
      <c r="S470" s="147"/>
      <c r="T470" s="147"/>
      <c r="U470" s="147"/>
      <c r="V470" s="147"/>
      <c r="W470" s="147"/>
    </row>
    <row r="471" spans="1:23" ht="12.75" customHeight="1" x14ac:dyDescent="0.15">
      <c r="A471" s="147"/>
      <c r="B471" s="150"/>
      <c r="C471" s="90"/>
      <c r="D471" s="146"/>
      <c r="E471" s="82"/>
      <c r="F471" s="147"/>
      <c r="G471" s="147"/>
      <c r="H471" s="147"/>
      <c r="I471" s="147"/>
      <c r="J471" s="147"/>
      <c r="K471" s="147"/>
      <c r="L471" s="147"/>
      <c r="M471" s="147"/>
      <c r="N471" s="147"/>
      <c r="O471" s="147"/>
      <c r="P471" s="147"/>
      <c r="Q471" s="147"/>
      <c r="R471" s="147"/>
      <c r="S471" s="147"/>
      <c r="T471" s="147"/>
      <c r="U471" s="147"/>
      <c r="V471" s="147"/>
      <c r="W471" s="147"/>
    </row>
    <row r="472" spans="1:23" ht="12.75" customHeight="1" x14ac:dyDescent="0.15">
      <c r="A472" s="147"/>
      <c r="B472" s="150"/>
      <c r="C472" s="90"/>
      <c r="D472" s="146"/>
      <c r="E472" s="82"/>
      <c r="F472" s="147"/>
      <c r="G472" s="147"/>
      <c r="H472" s="147"/>
      <c r="I472" s="147"/>
      <c r="J472" s="147"/>
      <c r="K472" s="147"/>
      <c r="L472" s="147"/>
      <c r="M472" s="147"/>
      <c r="N472" s="147"/>
      <c r="O472" s="147"/>
      <c r="P472" s="147"/>
      <c r="Q472" s="147"/>
      <c r="R472" s="147"/>
      <c r="S472" s="147"/>
      <c r="T472" s="147"/>
      <c r="U472" s="147"/>
      <c r="V472" s="147"/>
      <c r="W472" s="147"/>
    </row>
    <row r="473" spans="1:23" ht="12.75" customHeight="1" x14ac:dyDescent="0.15">
      <c r="A473" s="147"/>
      <c r="B473" s="150"/>
      <c r="C473" s="90"/>
      <c r="D473" s="146"/>
      <c r="E473" s="82"/>
      <c r="F473" s="147"/>
      <c r="G473" s="147"/>
      <c r="H473" s="147"/>
      <c r="I473" s="147"/>
      <c r="J473" s="147"/>
      <c r="K473" s="147"/>
      <c r="L473" s="147"/>
      <c r="M473" s="147"/>
      <c r="N473" s="147"/>
      <c r="O473" s="147"/>
      <c r="P473" s="147"/>
      <c r="Q473" s="147"/>
      <c r="R473" s="147"/>
      <c r="S473" s="147"/>
      <c r="T473" s="147"/>
      <c r="U473" s="147"/>
      <c r="V473" s="147"/>
      <c r="W473" s="147"/>
    </row>
    <row r="474" spans="1:23" ht="12.75" customHeight="1" x14ac:dyDescent="0.15">
      <c r="A474" s="147"/>
      <c r="B474" s="150"/>
      <c r="C474" s="90"/>
      <c r="D474" s="146"/>
      <c r="E474" s="82"/>
      <c r="F474" s="147"/>
      <c r="G474" s="147"/>
      <c r="H474" s="147"/>
      <c r="I474" s="147"/>
      <c r="J474" s="147"/>
      <c r="K474" s="147"/>
      <c r="L474" s="147"/>
      <c r="M474" s="147"/>
      <c r="N474" s="147"/>
      <c r="O474" s="147"/>
      <c r="P474" s="147"/>
      <c r="Q474" s="147"/>
      <c r="R474" s="147"/>
      <c r="S474" s="147"/>
      <c r="T474" s="147"/>
      <c r="U474" s="147"/>
      <c r="V474" s="147"/>
      <c r="W474" s="147"/>
    </row>
    <row r="475" spans="1:23" ht="12.75" customHeight="1" x14ac:dyDescent="0.15">
      <c r="A475" s="147"/>
      <c r="B475" s="150"/>
      <c r="C475" s="90"/>
      <c r="D475" s="146"/>
      <c r="E475" s="82"/>
      <c r="F475" s="147"/>
      <c r="G475" s="147"/>
      <c r="H475" s="147"/>
      <c r="I475" s="147"/>
      <c r="J475" s="147"/>
      <c r="K475" s="147"/>
      <c r="L475" s="147"/>
      <c r="M475" s="147"/>
      <c r="N475" s="147"/>
      <c r="O475" s="147"/>
      <c r="P475" s="147"/>
      <c r="Q475" s="147"/>
      <c r="R475" s="147"/>
      <c r="S475" s="147"/>
      <c r="T475" s="147"/>
      <c r="U475" s="147"/>
      <c r="V475" s="147"/>
      <c r="W475" s="147"/>
    </row>
    <row r="476" spans="1:23" ht="12.75" customHeight="1" x14ac:dyDescent="0.15">
      <c r="A476" s="147"/>
      <c r="B476" s="150"/>
      <c r="C476" s="90"/>
      <c r="D476" s="146"/>
      <c r="E476" s="82"/>
      <c r="F476" s="147"/>
      <c r="G476" s="147"/>
      <c r="H476" s="147"/>
      <c r="I476" s="147"/>
      <c r="J476" s="147"/>
      <c r="K476" s="147"/>
      <c r="L476" s="147"/>
      <c r="M476" s="147"/>
      <c r="N476" s="147"/>
      <c r="O476" s="147"/>
      <c r="P476" s="147"/>
      <c r="Q476" s="147"/>
      <c r="R476" s="147"/>
      <c r="S476" s="147"/>
      <c r="T476" s="147"/>
      <c r="U476" s="147"/>
      <c r="V476" s="147"/>
      <c r="W476" s="147"/>
    </row>
    <row r="477" spans="1:23" ht="12.75" customHeight="1" x14ac:dyDescent="0.15">
      <c r="A477" s="147"/>
      <c r="B477" s="150"/>
      <c r="C477" s="90"/>
      <c r="D477" s="146"/>
      <c r="E477" s="82"/>
      <c r="F477" s="147"/>
      <c r="G477" s="147"/>
      <c r="H477" s="147"/>
      <c r="I477" s="147"/>
      <c r="J477" s="147"/>
      <c r="K477" s="147"/>
      <c r="L477" s="147"/>
      <c r="M477" s="147"/>
      <c r="N477" s="147"/>
      <c r="O477" s="147"/>
      <c r="P477" s="147"/>
      <c r="Q477" s="147"/>
      <c r="R477" s="147"/>
      <c r="S477" s="147"/>
      <c r="T477" s="147"/>
      <c r="U477" s="147"/>
      <c r="V477" s="147"/>
      <c r="W477" s="147"/>
    </row>
    <row r="478" spans="1:23" ht="12.75" customHeight="1" x14ac:dyDescent="0.15">
      <c r="A478" s="147"/>
      <c r="B478" s="150"/>
      <c r="C478" s="90"/>
      <c r="D478" s="146"/>
      <c r="E478" s="82"/>
      <c r="F478" s="147"/>
      <c r="G478" s="147"/>
      <c r="H478" s="147"/>
      <c r="I478" s="147"/>
      <c r="J478" s="147"/>
      <c r="K478" s="147"/>
      <c r="L478" s="147"/>
      <c r="M478" s="147"/>
      <c r="N478" s="147"/>
      <c r="O478" s="147"/>
      <c r="P478" s="147"/>
      <c r="Q478" s="147"/>
      <c r="R478" s="147"/>
      <c r="S478" s="147"/>
      <c r="T478" s="147"/>
      <c r="U478" s="147"/>
      <c r="V478" s="147"/>
      <c r="W478" s="147"/>
    </row>
    <row r="479" spans="1:23" ht="12.75" customHeight="1" x14ac:dyDescent="0.15">
      <c r="A479" s="147"/>
      <c r="B479" s="150"/>
      <c r="C479" s="90"/>
      <c r="D479" s="146"/>
      <c r="E479" s="82"/>
      <c r="F479" s="147"/>
      <c r="G479" s="147"/>
      <c r="H479" s="147"/>
      <c r="I479" s="147"/>
      <c r="J479" s="147"/>
      <c r="K479" s="147"/>
      <c r="L479" s="147"/>
      <c r="M479" s="147"/>
      <c r="N479" s="147"/>
      <c r="O479" s="147"/>
      <c r="P479" s="147"/>
      <c r="Q479" s="147"/>
      <c r="R479" s="147"/>
      <c r="S479" s="147"/>
      <c r="T479" s="147"/>
      <c r="U479" s="147"/>
      <c r="V479" s="147"/>
      <c r="W479" s="147"/>
    </row>
    <row r="480" spans="1:23" ht="12.75" customHeight="1" x14ac:dyDescent="0.15">
      <c r="A480" s="147"/>
      <c r="B480" s="150"/>
      <c r="C480" s="90"/>
      <c r="D480" s="146"/>
      <c r="E480" s="82"/>
      <c r="F480" s="147"/>
      <c r="G480" s="147"/>
      <c r="H480" s="147"/>
      <c r="I480" s="147"/>
      <c r="J480" s="147"/>
      <c r="K480" s="147"/>
      <c r="L480" s="147"/>
      <c r="M480" s="147"/>
      <c r="N480" s="147"/>
      <c r="O480" s="147"/>
      <c r="P480" s="147"/>
      <c r="Q480" s="147"/>
      <c r="R480" s="147"/>
      <c r="S480" s="147"/>
      <c r="T480" s="147"/>
      <c r="U480" s="147"/>
      <c r="V480" s="147"/>
      <c r="W480" s="147"/>
    </row>
    <row r="481" spans="1:23" ht="12.75" customHeight="1" x14ac:dyDescent="0.15">
      <c r="A481" s="147"/>
      <c r="B481" s="150"/>
      <c r="C481" s="90"/>
      <c r="D481" s="146"/>
      <c r="E481" s="82"/>
      <c r="F481" s="147"/>
      <c r="G481" s="147"/>
      <c r="H481" s="147"/>
      <c r="I481" s="147"/>
      <c r="J481" s="147"/>
      <c r="K481" s="147"/>
      <c r="L481" s="147"/>
      <c r="M481" s="147"/>
      <c r="N481" s="147"/>
      <c r="O481" s="147"/>
      <c r="P481" s="147"/>
      <c r="Q481" s="147"/>
      <c r="R481" s="147"/>
      <c r="S481" s="147"/>
      <c r="T481" s="147"/>
      <c r="U481" s="147"/>
      <c r="V481" s="147"/>
      <c r="W481" s="147"/>
    </row>
    <row r="482" spans="1:23" ht="12.75" customHeight="1" x14ac:dyDescent="0.15">
      <c r="A482" s="147"/>
      <c r="B482" s="150"/>
      <c r="C482" s="90"/>
      <c r="D482" s="146"/>
      <c r="E482" s="82"/>
      <c r="F482" s="147"/>
      <c r="G482" s="147"/>
      <c r="H482" s="147"/>
      <c r="I482" s="147"/>
      <c r="J482" s="147"/>
      <c r="K482" s="147"/>
      <c r="L482" s="147"/>
      <c r="M482" s="147"/>
      <c r="N482" s="147"/>
      <c r="O482" s="147"/>
      <c r="P482" s="147"/>
      <c r="Q482" s="147"/>
      <c r="R482" s="147"/>
      <c r="S482" s="147"/>
      <c r="T482" s="147"/>
      <c r="U482" s="147"/>
      <c r="V482" s="147"/>
      <c r="W482" s="147"/>
    </row>
    <row r="483" spans="1:23" ht="12.75" customHeight="1" x14ac:dyDescent="0.15">
      <c r="A483" s="147"/>
      <c r="B483" s="150"/>
      <c r="C483" s="90"/>
      <c r="D483" s="146"/>
      <c r="E483" s="82"/>
      <c r="F483" s="147"/>
      <c r="G483" s="147"/>
      <c r="H483" s="147"/>
      <c r="I483" s="147"/>
      <c r="J483" s="147"/>
      <c r="K483" s="147"/>
      <c r="L483" s="147"/>
      <c r="M483" s="147"/>
      <c r="N483" s="147"/>
      <c r="O483" s="147"/>
      <c r="P483" s="147"/>
      <c r="Q483" s="147"/>
      <c r="R483" s="147"/>
      <c r="S483" s="147"/>
      <c r="T483" s="147"/>
      <c r="U483" s="147"/>
      <c r="V483" s="147"/>
      <c r="W483" s="147"/>
    </row>
    <row r="484" spans="1:23" ht="12.75" customHeight="1" x14ac:dyDescent="0.15">
      <c r="A484" s="147"/>
      <c r="B484" s="150"/>
      <c r="C484" s="90"/>
      <c r="D484" s="146"/>
      <c r="E484" s="82"/>
      <c r="F484" s="147"/>
      <c r="G484" s="147"/>
      <c r="H484" s="147"/>
      <c r="I484" s="147"/>
      <c r="J484" s="147"/>
      <c r="K484" s="147"/>
      <c r="L484" s="147"/>
      <c r="M484" s="147"/>
      <c r="N484" s="147"/>
      <c r="O484" s="147"/>
      <c r="P484" s="147"/>
      <c r="Q484" s="147"/>
      <c r="R484" s="147"/>
      <c r="S484" s="147"/>
      <c r="T484" s="147"/>
      <c r="U484" s="147"/>
      <c r="V484" s="147"/>
      <c r="W484" s="147"/>
    </row>
    <row r="485" spans="1:23" ht="12.75" customHeight="1" x14ac:dyDescent="0.15">
      <c r="A485" s="147"/>
      <c r="B485" s="150"/>
      <c r="C485" s="90"/>
      <c r="D485" s="146"/>
      <c r="E485" s="82"/>
      <c r="F485" s="147"/>
      <c r="G485" s="147"/>
      <c r="H485" s="147"/>
      <c r="I485" s="147"/>
      <c r="J485" s="147"/>
      <c r="K485" s="147"/>
      <c r="L485" s="147"/>
      <c r="M485" s="147"/>
      <c r="N485" s="147"/>
      <c r="O485" s="147"/>
      <c r="P485" s="147"/>
      <c r="Q485" s="147"/>
      <c r="R485" s="147"/>
      <c r="S485" s="147"/>
      <c r="T485" s="147"/>
      <c r="U485" s="147"/>
      <c r="V485" s="147"/>
      <c r="W485" s="147"/>
    </row>
    <row r="486" spans="1:23" ht="12.75" customHeight="1" x14ac:dyDescent="0.15">
      <c r="A486" s="147"/>
      <c r="B486" s="150"/>
      <c r="C486" s="90"/>
      <c r="D486" s="146"/>
      <c r="E486" s="82"/>
      <c r="F486" s="147"/>
      <c r="G486" s="147"/>
      <c r="H486" s="147"/>
      <c r="I486" s="147"/>
      <c r="J486" s="147"/>
      <c r="K486" s="147"/>
      <c r="L486" s="147"/>
      <c r="M486" s="147"/>
      <c r="N486" s="147"/>
      <c r="O486" s="147"/>
      <c r="P486" s="147"/>
      <c r="Q486" s="147"/>
      <c r="R486" s="147"/>
      <c r="S486" s="147"/>
      <c r="T486" s="147"/>
      <c r="U486" s="147"/>
      <c r="V486" s="147"/>
      <c r="W486" s="147"/>
    </row>
    <row r="487" spans="1:23" ht="12.75" customHeight="1" x14ac:dyDescent="0.15">
      <c r="A487" s="147"/>
      <c r="B487" s="150"/>
      <c r="C487" s="90"/>
      <c r="D487" s="146"/>
      <c r="E487" s="82"/>
      <c r="F487" s="147"/>
      <c r="G487" s="147"/>
      <c r="H487" s="147"/>
      <c r="I487" s="147"/>
      <c r="J487" s="147"/>
      <c r="K487" s="147"/>
      <c r="L487" s="147"/>
      <c r="M487" s="147"/>
      <c r="N487" s="147"/>
      <c r="O487" s="147"/>
      <c r="P487" s="147"/>
      <c r="Q487" s="147"/>
      <c r="R487" s="147"/>
      <c r="S487" s="147"/>
      <c r="T487" s="147"/>
      <c r="U487" s="147"/>
      <c r="V487" s="147"/>
      <c r="W487" s="147"/>
    </row>
    <row r="488" spans="1:23" ht="12.75" customHeight="1" x14ac:dyDescent="0.15">
      <c r="A488" s="147"/>
      <c r="B488" s="150"/>
      <c r="C488" s="90"/>
      <c r="D488" s="146"/>
      <c r="E488" s="82"/>
      <c r="F488" s="147"/>
      <c r="G488" s="147"/>
      <c r="H488" s="147"/>
      <c r="I488" s="147"/>
      <c r="J488" s="147"/>
      <c r="K488" s="147"/>
      <c r="L488" s="147"/>
      <c r="M488" s="147"/>
      <c r="N488" s="147"/>
      <c r="O488" s="147"/>
      <c r="P488" s="147"/>
      <c r="Q488" s="147"/>
      <c r="R488" s="147"/>
      <c r="S488" s="147"/>
      <c r="T488" s="147"/>
      <c r="U488" s="147"/>
      <c r="V488" s="147"/>
      <c r="W488" s="147"/>
    </row>
    <row r="489" spans="1:23" ht="12.75" customHeight="1" x14ac:dyDescent="0.15">
      <c r="A489" s="147"/>
      <c r="B489" s="150"/>
      <c r="C489" s="90"/>
      <c r="D489" s="146"/>
      <c r="E489" s="82"/>
      <c r="F489" s="147"/>
      <c r="G489" s="147"/>
      <c r="H489" s="147"/>
      <c r="I489" s="147"/>
      <c r="J489" s="147"/>
      <c r="K489" s="147"/>
      <c r="L489" s="147"/>
      <c r="M489" s="147"/>
      <c r="N489" s="147"/>
      <c r="O489" s="147"/>
      <c r="P489" s="147"/>
      <c r="Q489" s="147"/>
      <c r="R489" s="147"/>
      <c r="S489" s="147"/>
      <c r="T489" s="147"/>
      <c r="U489" s="147"/>
      <c r="V489" s="147"/>
      <c r="W489" s="147"/>
    </row>
    <row r="490" spans="1:23" ht="12.75" customHeight="1" x14ac:dyDescent="0.15">
      <c r="A490" s="147"/>
      <c r="B490" s="150"/>
      <c r="C490" s="90"/>
      <c r="D490" s="146"/>
      <c r="E490" s="82"/>
      <c r="F490" s="147"/>
      <c r="G490" s="147"/>
      <c r="H490" s="147"/>
      <c r="I490" s="147"/>
      <c r="J490" s="147"/>
      <c r="K490" s="147"/>
      <c r="L490" s="147"/>
      <c r="M490" s="147"/>
      <c r="N490" s="147"/>
      <c r="O490" s="147"/>
      <c r="P490" s="147"/>
      <c r="Q490" s="147"/>
      <c r="R490" s="147"/>
      <c r="S490" s="147"/>
      <c r="T490" s="147"/>
      <c r="U490" s="147"/>
      <c r="V490" s="147"/>
      <c r="W490" s="147"/>
    </row>
    <row r="491" spans="1:23" ht="12.75" customHeight="1" x14ac:dyDescent="0.15">
      <c r="A491" s="147"/>
      <c r="B491" s="150"/>
      <c r="C491" s="90"/>
      <c r="D491" s="146"/>
      <c r="E491" s="82"/>
      <c r="F491" s="147"/>
      <c r="G491" s="147"/>
      <c r="H491" s="147"/>
      <c r="I491" s="147"/>
      <c r="J491" s="147"/>
      <c r="K491" s="147"/>
      <c r="L491" s="147"/>
      <c r="M491" s="147"/>
      <c r="N491" s="147"/>
      <c r="O491" s="147"/>
      <c r="P491" s="147"/>
      <c r="Q491" s="147"/>
      <c r="R491" s="147"/>
      <c r="S491" s="147"/>
      <c r="T491" s="147"/>
      <c r="U491" s="147"/>
      <c r="V491" s="147"/>
      <c r="W491" s="147"/>
    </row>
    <row r="492" spans="1:23" ht="12.75" customHeight="1" x14ac:dyDescent="0.15">
      <c r="A492" s="147"/>
      <c r="B492" s="150"/>
      <c r="C492" s="90"/>
      <c r="D492" s="146"/>
      <c r="E492" s="82"/>
      <c r="F492" s="147"/>
      <c r="G492" s="147"/>
      <c r="H492" s="147"/>
      <c r="I492" s="147"/>
      <c r="J492" s="147"/>
      <c r="K492" s="147"/>
      <c r="L492" s="147"/>
      <c r="M492" s="147"/>
      <c r="N492" s="147"/>
      <c r="O492" s="147"/>
      <c r="P492" s="147"/>
      <c r="Q492" s="147"/>
      <c r="R492" s="147"/>
      <c r="S492" s="147"/>
      <c r="T492" s="147"/>
      <c r="U492" s="147"/>
      <c r="V492" s="147"/>
      <c r="W492" s="147"/>
    </row>
    <row r="493" spans="1:23" ht="12.75" customHeight="1" x14ac:dyDescent="0.15">
      <c r="A493" s="147"/>
      <c r="B493" s="150"/>
      <c r="C493" s="90"/>
      <c r="D493" s="146"/>
      <c r="E493" s="82"/>
      <c r="F493" s="147"/>
      <c r="G493" s="147"/>
      <c r="H493" s="147"/>
      <c r="I493" s="147"/>
      <c r="J493" s="147"/>
      <c r="K493" s="147"/>
      <c r="L493" s="147"/>
      <c r="M493" s="147"/>
      <c r="N493" s="147"/>
      <c r="O493" s="147"/>
      <c r="P493" s="147"/>
      <c r="Q493" s="147"/>
      <c r="R493" s="147"/>
      <c r="S493" s="147"/>
      <c r="T493" s="147"/>
      <c r="U493" s="147"/>
      <c r="V493" s="147"/>
      <c r="W493" s="147"/>
    </row>
    <row r="494" spans="1:23" ht="12.75" customHeight="1" x14ac:dyDescent="0.15">
      <c r="A494" s="147"/>
      <c r="B494" s="150"/>
      <c r="C494" s="90"/>
      <c r="D494" s="146"/>
      <c r="E494" s="82"/>
      <c r="F494" s="147"/>
      <c r="G494" s="147"/>
      <c r="H494" s="147"/>
      <c r="I494" s="147"/>
      <c r="J494" s="147"/>
      <c r="K494" s="147"/>
      <c r="L494" s="147"/>
      <c r="M494" s="147"/>
      <c r="N494" s="147"/>
      <c r="O494" s="147"/>
      <c r="P494" s="147"/>
      <c r="Q494" s="147"/>
      <c r="R494" s="147"/>
      <c r="S494" s="147"/>
      <c r="T494" s="147"/>
      <c r="U494" s="147"/>
      <c r="V494" s="147"/>
      <c r="W494" s="147"/>
    </row>
    <row r="495" spans="1:23" ht="12.75" customHeight="1" x14ac:dyDescent="0.15">
      <c r="A495" s="147"/>
      <c r="B495" s="150"/>
      <c r="C495" s="90"/>
      <c r="D495" s="146"/>
      <c r="E495" s="82"/>
      <c r="F495" s="147"/>
      <c r="G495" s="147"/>
      <c r="H495" s="147"/>
      <c r="I495" s="147"/>
      <c r="J495" s="147"/>
      <c r="K495" s="147"/>
      <c r="L495" s="147"/>
      <c r="M495" s="147"/>
      <c r="N495" s="147"/>
      <c r="O495" s="147"/>
      <c r="P495" s="147"/>
      <c r="Q495" s="147"/>
      <c r="R495" s="147"/>
      <c r="S495" s="147"/>
      <c r="T495" s="147"/>
      <c r="U495" s="147"/>
      <c r="V495" s="147"/>
      <c r="W495" s="147"/>
    </row>
    <row r="496" spans="1:23" ht="12.75" customHeight="1" x14ac:dyDescent="0.15">
      <c r="A496" s="147"/>
      <c r="B496" s="150"/>
      <c r="C496" s="90"/>
      <c r="D496" s="146"/>
      <c r="E496" s="82"/>
      <c r="F496" s="147"/>
      <c r="G496" s="147"/>
      <c r="H496" s="147"/>
      <c r="I496" s="147"/>
      <c r="J496" s="147"/>
      <c r="K496" s="147"/>
      <c r="L496" s="147"/>
      <c r="M496" s="147"/>
      <c r="N496" s="147"/>
      <c r="O496" s="147"/>
      <c r="P496" s="147"/>
      <c r="Q496" s="147"/>
      <c r="R496" s="147"/>
      <c r="S496" s="147"/>
      <c r="T496" s="147"/>
      <c r="U496" s="147"/>
      <c r="V496" s="147"/>
      <c r="W496" s="147"/>
    </row>
    <row r="497" spans="1:23" ht="12.75" customHeight="1" x14ac:dyDescent="0.15">
      <c r="A497" s="147"/>
      <c r="B497" s="150"/>
      <c r="C497" s="90"/>
      <c r="D497" s="146"/>
      <c r="E497" s="82"/>
      <c r="F497" s="147"/>
      <c r="G497" s="147"/>
      <c r="H497" s="147"/>
      <c r="I497" s="147"/>
      <c r="J497" s="147"/>
      <c r="K497" s="147"/>
      <c r="L497" s="147"/>
      <c r="M497" s="147"/>
      <c r="N497" s="147"/>
      <c r="O497" s="147"/>
      <c r="P497" s="147"/>
      <c r="Q497" s="147"/>
      <c r="R497" s="147"/>
      <c r="S497" s="147"/>
      <c r="T497" s="147"/>
      <c r="U497" s="147"/>
      <c r="V497" s="147"/>
      <c r="W497" s="147"/>
    </row>
    <row r="498" spans="1:23" ht="12.75" customHeight="1" x14ac:dyDescent="0.15">
      <c r="A498" s="147"/>
      <c r="B498" s="150"/>
      <c r="C498" s="90"/>
      <c r="D498" s="146"/>
      <c r="E498" s="82"/>
      <c r="F498" s="147"/>
      <c r="G498" s="147"/>
      <c r="H498" s="147"/>
      <c r="I498" s="147"/>
      <c r="J498" s="147"/>
      <c r="K498" s="147"/>
      <c r="L498" s="147"/>
      <c r="M498" s="147"/>
      <c r="N498" s="147"/>
      <c r="O498" s="147"/>
      <c r="P498" s="147"/>
      <c r="Q498" s="147"/>
      <c r="R498" s="147"/>
      <c r="S498" s="147"/>
      <c r="T498" s="147"/>
      <c r="U498" s="147"/>
      <c r="V498" s="147"/>
      <c r="W498" s="147"/>
    </row>
    <row r="499" spans="1:23" ht="12.75" customHeight="1" x14ac:dyDescent="0.15">
      <c r="A499" s="147"/>
      <c r="B499" s="150"/>
      <c r="C499" s="90"/>
      <c r="D499" s="146"/>
      <c r="E499" s="82"/>
      <c r="F499" s="147"/>
      <c r="G499" s="147"/>
      <c r="H499" s="147"/>
      <c r="I499" s="147"/>
      <c r="J499" s="147"/>
      <c r="K499" s="147"/>
      <c r="L499" s="147"/>
      <c r="M499" s="147"/>
      <c r="N499" s="147"/>
      <c r="O499" s="147"/>
      <c r="P499" s="147"/>
      <c r="Q499" s="147"/>
      <c r="R499" s="147"/>
      <c r="S499" s="147"/>
      <c r="T499" s="147"/>
      <c r="U499" s="147"/>
      <c r="V499" s="147"/>
      <c r="W499" s="147"/>
    </row>
    <row r="500" spans="1:23" ht="12.75" customHeight="1" x14ac:dyDescent="0.15">
      <c r="A500" s="147"/>
      <c r="B500" s="150"/>
      <c r="C500" s="90"/>
      <c r="D500" s="146"/>
      <c r="E500" s="82"/>
      <c r="F500" s="147"/>
      <c r="G500" s="147"/>
      <c r="H500" s="147"/>
      <c r="I500" s="147"/>
      <c r="J500" s="147"/>
      <c r="K500" s="147"/>
      <c r="L500" s="147"/>
      <c r="M500" s="147"/>
      <c r="N500" s="147"/>
      <c r="O500" s="147"/>
      <c r="P500" s="147"/>
      <c r="Q500" s="147"/>
      <c r="R500" s="147"/>
      <c r="S500" s="147"/>
      <c r="T500" s="147"/>
      <c r="U500" s="147"/>
      <c r="V500" s="147"/>
      <c r="W500" s="147"/>
    </row>
    <row r="501" spans="1:23" ht="12.75" customHeight="1" x14ac:dyDescent="0.15">
      <c r="A501" s="147"/>
      <c r="B501" s="150"/>
      <c r="C501" s="90"/>
      <c r="D501" s="146"/>
      <c r="E501" s="82"/>
      <c r="F501" s="147"/>
      <c r="G501" s="147"/>
      <c r="H501" s="147"/>
      <c r="I501" s="147"/>
      <c r="J501" s="147"/>
      <c r="K501" s="147"/>
      <c r="L501" s="147"/>
      <c r="M501" s="147"/>
      <c r="N501" s="147"/>
      <c r="O501" s="147"/>
      <c r="P501" s="147"/>
      <c r="Q501" s="147"/>
      <c r="R501" s="147"/>
      <c r="S501" s="147"/>
      <c r="T501" s="147"/>
      <c r="U501" s="147"/>
      <c r="V501" s="147"/>
      <c r="W501" s="147"/>
    </row>
    <row r="502" spans="1:23" ht="12.75" customHeight="1" x14ac:dyDescent="0.15">
      <c r="A502" s="147"/>
      <c r="B502" s="150"/>
      <c r="C502" s="90"/>
      <c r="D502" s="146"/>
      <c r="E502" s="82"/>
      <c r="F502" s="147"/>
      <c r="G502" s="147"/>
      <c r="H502" s="147"/>
      <c r="I502" s="147"/>
      <c r="J502" s="147"/>
      <c r="K502" s="147"/>
      <c r="L502" s="147"/>
      <c r="M502" s="147"/>
      <c r="N502" s="147"/>
      <c r="O502" s="147"/>
      <c r="P502" s="147"/>
      <c r="Q502" s="147"/>
      <c r="R502" s="147"/>
      <c r="S502" s="147"/>
      <c r="T502" s="147"/>
      <c r="U502" s="147"/>
      <c r="V502" s="147"/>
      <c r="W502" s="147"/>
    </row>
    <row r="503" spans="1:23" ht="12.75" customHeight="1" x14ac:dyDescent="0.15">
      <c r="A503" s="147"/>
      <c r="B503" s="150"/>
      <c r="C503" s="90"/>
      <c r="D503" s="146"/>
      <c r="E503" s="82"/>
      <c r="F503" s="147"/>
      <c r="G503" s="147"/>
      <c r="H503" s="147"/>
      <c r="I503" s="147"/>
      <c r="J503" s="147"/>
      <c r="K503" s="147"/>
      <c r="L503" s="147"/>
      <c r="M503" s="147"/>
      <c r="N503" s="147"/>
      <c r="O503" s="147"/>
      <c r="P503" s="147"/>
      <c r="Q503" s="147"/>
      <c r="R503" s="147"/>
      <c r="S503" s="147"/>
      <c r="T503" s="147"/>
      <c r="U503" s="147"/>
      <c r="V503" s="147"/>
      <c r="W503" s="147"/>
    </row>
    <row r="504" spans="1:23" ht="12.75" customHeight="1" x14ac:dyDescent="0.15">
      <c r="A504" s="147"/>
      <c r="B504" s="150"/>
      <c r="C504" s="90"/>
      <c r="D504" s="146"/>
      <c r="E504" s="82"/>
      <c r="F504" s="147"/>
      <c r="G504" s="147"/>
      <c r="H504" s="147"/>
      <c r="I504" s="147"/>
      <c r="J504" s="147"/>
      <c r="K504" s="147"/>
      <c r="L504" s="147"/>
      <c r="M504" s="147"/>
      <c r="N504" s="147"/>
      <c r="O504" s="147"/>
      <c r="P504" s="147"/>
      <c r="Q504" s="147"/>
      <c r="R504" s="147"/>
      <c r="S504" s="147"/>
      <c r="T504" s="147"/>
      <c r="U504" s="147"/>
      <c r="V504" s="147"/>
      <c r="W504" s="147"/>
    </row>
    <row r="505" spans="1:23" ht="12.75" customHeight="1" x14ac:dyDescent="0.15">
      <c r="A505" s="147"/>
      <c r="B505" s="150"/>
      <c r="C505" s="90"/>
      <c r="D505" s="146"/>
      <c r="E505" s="82"/>
      <c r="F505" s="147"/>
      <c r="G505" s="147"/>
      <c r="H505" s="147"/>
      <c r="I505" s="147"/>
      <c r="J505" s="147"/>
      <c r="K505" s="147"/>
      <c r="L505" s="147"/>
      <c r="M505" s="147"/>
      <c r="N505" s="147"/>
      <c r="O505" s="147"/>
      <c r="P505" s="147"/>
      <c r="Q505" s="147"/>
      <c r="R505" s="147"/>
      <c r="S505" s="147"/>
      <c r="T505" s="147"/>
      <c r="U505" s="147"/>
      <c r="V505" s="147"/>
      <c r="W505" s="147"/>
    </row>
    <row r="506" spans="1:23" ht="12.75" customHeight="1" x14ac:dyDescent="0.15">
      <c r="A506" s="147"/>
      <c r="B506" s="150"/>
      <c r="C506" s="90"/>
      <c r="D506" s="146"/>
      <c r="E506" s="82"/>
      <c r="F506" s="147"/>
      <c r="G506" s="147"/>
      <c r="H506" s="147"/>
      <c r="I506" s="147"/>
      <c r="J506" s="147"/>
      <c r="K506" s="147"/>
      <c r="L506" s="147"/>
      <c r="M506" s="147"/>
      <c r="N506" s="147"/>
      <c r="O506" s="147"/>
      <c r="P506" s="147"/>
      <c r="Q506" s="147"/>
      <c r="R506" s="147"/>
      <c r="S506" s="147"/>
      <c r="T506" s="147"/>
      <c r="U506" s="147"/>
      <c r="V506" s="147"/>
      <c r="W506" s="147"/>
    </row>
    <row r="507" spans="1:23" ht="12.75" customHeight="1" x14ac:dyDescent="0.15">
      <c r="A507" s="147"/>
      <c r="B507" s="150"/>
      <c r="C507" s="90"/>
      <c r="D507" s="146"/>
      <c r="E507" s="82"/>
      <c r="F507" s="147"/>
      <c r="G507" s="147"/>
      <c r="H507" s="147"/>
      <c r="I507" s="147"/>
      <c r="J507" s="147"/>
      <c r="K507" s="147"/>
      <c r="L507" s="147"/>
      <c r="M507" s="147"/>
      <c r="N507" s="147"/>
      <c r="O507" s="147"/>
      <c r="P507" s="147"/>
      <c r="Q507" s="147"/>
      <c r="R507" s="147"/>
      <c r="S507" s="147"/>
      <c r="T507" s="147"/>
      <c r="U507" s="147"/>
      <c r="V507" s="147"/>
      <c r="W507" s="147"/>
    </row>
    <row r="508" spans="1:23" ht="12.75" customHeight="1" x14ac:dyDescent="0.15">
      <c r="A508" s="147"/>
      <c r="B508" s="150"/>
      <c r="C508" s="90"/>
      <c r="D508" s="146"/>
      <c r="E508" s="82"/>
      <c r="F508" s="147"/>
      <c r="G508" s="147"/>
      <c r="H508" s="147"/>
      <c r="I508" s="147"/>
      <c r="J508" s="147"/>
      <c r="K508" s="147"/>
      <c r="L508" s="147"/>
      <c r="M508" s="147"/>
      <c r="N508" s="147"/>
      <c r="O508" s="147"/>
      <c r="P508" s="147"/>
      <c r="Q508" s="147"/>
      <c r="R508" s="147"/>
      <c r="S508" s="147"/>
      <c r="T508" s="147"/>
      <c r="U508" s="147"/>
      <c r="V508" s="147"/>
      <c r="W508" s="147"/>
    </row>
    <row r="509" spans="1:23" ht="12.75" customHeight="1" x14ac:dyDescent="0.15">
      <c r="A509" s="147"/>
      <c r="B509" s="150"/>
      <c r="C509" s="90"/>
      <c r="D509" s="146"/>
      <c r="E509" s="82"/>
      <c r="F509" s="147"/>
      <c r="G509" s="147"/>
      <c r="H509" s="147"/>
      <c r="I509" s="147"/>
      <c r="J509" s="147"/>
      <c r="K509" s="147"/>
      <c r="L509" s="147"/>
      <c r="M509" s="147"/>
      <c r="N509" s="147"/>
      <c r="O509" s="147"/>
      <c r="P509" s="147"/>
      <c r="Q509" s="147"/>
      <c r="R509" s="147"/>
      <c r="S509" s="147"/>
      <c r="T509" s="147"/>
      <c r="U509" s="147"/>
      <c r="V509" s="147"/>
      <c r="W509" s="147"/>
    </row>
    <row r="510" spans="1:23" ht="12.75" customHeight="1" x14ac:dyDescent="0.15">
      <c r="A510" s="147"/>
      <c r="B510" s="150"/>
      <c r="C510" s="90"/>
      <c r="D510" s="146"/>
      <c r="E510" s="82"/>
      <c r="F510" s="147"/>
      <c r="G510" s="147"/>
      <c r="H510" s="147"/>
      <c r="I510" s="147"/>
      <c r="J510" s="147"/>
      <c r="K510" s="147"/>
      <c r="L510" s="147"/>
      <c r="M510" s="147"/>
      <c r="N510" s="147"/>
      <c r="O510" s="147"/>
      <c r="P510" s="147"/>
      <c r="Q510" s="147"/>
      <c r="R510" s="147"/>
      <c r="S510" s="147"/>
      <c r="T510" s="147"/>
      <c r="U510" s="147"/>
      <c r="V510" s="147"/>
      <c r="W510" s="147"/>
    </row>
    <row r="511" spans="1:23" ht="12.75" customHeight="1" x14ac:dyDescent="0.15">
      <c r="A511" s="147"/>
      <c r="B511" s="150"/>
      <c r="C511" s="90"/>
      <c r="D511" s="146"/>
      <c r="E511" s="82"/>
      <c r="F511" s="147"/>
      <c r="G511" s="147"/>
      <c r="H511" s="147"/>
      <c r="I511" s="147"/>
      <c r="J511" s="147"/>
      <c r="K511" s="147"/>
      <c r="L511" s="147"/>
      <c r="M511" s="147"/>
      <c r="N511" s="147"/>
      <c r="O511" s="147"/>
      <c r="P511" s="147"/>
      <c r="Q511" s="147"/>
      <c r="R511" s="147"/>
      <c r="S511" s="147"/>
      <c r="T511" s="147"/>
      <c r="U511" s="147"/>
      <c r="V511" s="147"/>
      <c r="W511" s="147"/>
    </row>
    <row r="512" spans="1:23" ht="12.75" customHeight="1" x14ac:dyDescent="0.15">
      <c r="A512" s="147"/>
      <c r="B512" s="150"/>
      <c r="C512" s="90"/>
      <c r="D512" s="146"/>
      <c r="E512" s="82"/>
      <c r="F512" s="147"/>
      <c r="G512" s="147"/>
      <c r="H512" s="147"/>
      <c r="I512" s="147"/>
      <c r="J512" s="147"/>
      <c r="K512" s="147"/>
      <c r="L512" s="147"/>
      <c r="M512" s="147"/>
      <c r="N512" s="147"/>
      <c r="O512" s="147"/>
      <c r="P512" s="147"/>
      <c r="Q512" s="147"/>
      <c r="R512" s="147"/>
      <c r="S512" s="147"/>
      <c r="T512" s="147"/>
      <c r="U512" s="147"/>
      <c r="V512" s="147"/>
      <c r="W512" s="147"/>
    </row>
    <row r="513" spans="1:23" ht="12.75" customHeight="1" x14ac:dyDescent="0.15">
      <c r="A513" s="147"/>
      <c r="B513" s="150"/>
      <c r="C513" s="90"/>
      <c r="D513" s="146"/>
      <c r="E513" s="82"/>
      <c r="F513" s="147"/>
      <c r="G513" s="147"/>
      <c r="H513" s="147"/>
      <c r="I513" s="147"/>
      <c r="J513" s="147"/>
      <c r="K513" s="147"/>
      <c r="L513" s="147"/>
      <c r="M513" s="147"/>
      <c r="N513" s="147"/>
      <c r="O513" s="147"/>
      <c r="P513" s="147"/>
      <c r="Q513" s="147"/>
      <c r="R513" s="147"/>
      <c r="S513" s="147"/>
      <c r="T513" s="147"/>
      <c r="U513" s="147"/>
      <c r="V513" s="147"/>
      <c r="W513" s="147"/>
    </row>
    <row r="514" spans="1:23" ht="12.75" customHeight="1" x14ac:dyDescent="0.15">
      <c r="A514" s="147"/>
      <c r="B514" s="150"/>
      <c r="C514" s="90"/>
      <c r="D514" s="146"/>
      <c r="E514" s="82"/>
      <c r="F514" s="147"/>
      <c r="G514" s="147"/>
      <c r="H514" s="147"/>
      <c r="I514" s="147"/>
      <c r="J514" s="147"/>
      <c r="K514" s="147"/>
      <c r="L514" s="147"/>
      <c r="M514" s="147"/>
      <c r="N514" s="147"/>
      <c r="O514" s="147"/>
      <c r="P514" s="147"/>
      <c r="Q514" s="147"/>
      <c r="R514" s="147"/>
      <c r="S514" s="147"/>
      <c r="T514" s="147"/>
      <c r="U514" s="147"/>
      <c r="V514" s="147"/>
      <c r="W514" s="147"/>
    </row>
    <row r="515" spans="1:23" ht="12.75" customHeight="1" x14ac:dyDescent="0.15">
      <c r="A515" s="147"/>
      <c r="B515" s="150"/>
      <c r="C515" s="90"/>
      <c r="D515" s="146"/>
      <c r="E515" s="82"/>
      <c r="F515" s="147"/>
      <c r="G515" s="147"/>
      <c r="H515" s="147"/>
      <c r="I515" s="147"/>
      <c r="J515" s="147"/>
      <c r="K515" s="147"/>
      <c r="L515" s="147"/>
      <c r="M515" s="147"/>
      <c r="N515" s="147"/>
      <c r="O515" s="147"/>
      <c r="P515" s="147"/>
      <c r="Q515" s="147"/>
      <c r="R515" s="147"/>
      <c r="S515" s="147"/>
      <c r="T515" s="147"/>
      <c r="U515" s="147"/>
      <c r="V515" s="147"/>
      <c r="W515" s="147"/>
    </row>
    <row r="516" spans="1:23" ht="12.75" customHeight="1" x14ac:dyDescent="0.15">
      <c r="A516" s="147"/>
      <c r="B516" s="150"/>
      <c r="C516" s="90"/>
      <c r="D516" s="146"/>
      <c r="E516" s="82"/>
      <c r="F516" s="147"/>
      <c r="G516" s="147"/>
      <c r="H516" s="147"/>
      <c r="I516" s="147"/>
      <c r="J516" s="147"/>
      <c r="K516" s="147"/>
      <c r="L516" s="147"/>
      <c r="M516" s="147"/>
      <c r="N516" s="147"/>
      <c r="O516" s="147"/>
      <c r="P516" s="147"/>
      <c r="Q516" s="147"/>
      <c r="R516" s="147"/>
      <c r="S516" s="147"/>
      <c r="T516" s="147"/>
      <c r="U516" s="147"/>
      <c r="V516" s="147"/>
      <c r="W516" s="147"/>
    </row>
    <row r="517" spans="1:23" ht="12.75" customHeight="1" x14ac:dyDescent="0.15">
      <c r="A517" s="147"/>
      <c r="B517" s="150"/>
      <c r="C517" s="90"/>
      <c r="D517" s="146"/>
      <c r="E517" s="82"/>
      <c r="F517" s="147"/>
      <c r="G517" s="147"/>
      <c r="H517" s="147"/>
      <c r="I517" s="147"/>
      <c r="J517" s="147"/>
      <c r="K517" s="147"/>
      <c r="L517" s="147"/>
      <c r="M517" s="147"/>
      <c r="N517" s="147"/>
      <c r="O517" s="147"/>
      <c r="P517" s="147"/>
      <c r="Q517" s="147"/>
      <c r="R517" s="147"/>
      <c r="S517" s="147"/>
      <c r="T517" s="147"/>
      <c r="U517" s="147"/>
      <c r="V517" s="147"/>
      <c r="W517" s="147"/>
    </row>
    <row r="518" spans="1:23" ht="12.75" customHeight="1" x14ac:dyDescent="0.15">
      <c r="A518" s="147"/>
      <c r="B518" s="150"/>
      <c r="C518" s="90"/>
      <c r="D518" s="146"/>
      <c r="E518" s="82"/>
      <c r="F518" s="147"/>
      <c r="G518" s="147"/>
      <c r="H518" s="147"/>
      <c r="I518" s="147"/>
      <c r="J518" s="147"/>
      <c r="K518" s="147"/>
      <c r="L518" s="147"/>
      <c r="M518" s="147"/>
      <c r="N518" s="147"/>
      <c r="O518" s="147"/>
      <c r="P518" s="147"/>
      <c r="Q518" s="147"/>
      <c r="R518" s="147"/>
      <c r="S518" s="147"/>
      <c r="T518" s="147"/>
      <c r="U518" s="147"/>
      <c r="V518" s="147"/>
      <c r="W518" s="147"/>
    </row>
    <row r="519" spans="1:23" ht="12.75" customHeight="1" x14ac:dyDescent="0.15">
      <c r="A519" s="147"/>
      <c r="B519" s="150"/>
      <c r="C519" s="90"/>
      <c r="D519" s="146"/>
      <c r="E519" s="82"/>
      <c r="F519" s="147"/>
      <c r="G519" s="147"/>
      <c r="H519" s="147"/>
      <c r="I519" s="147"/>
      <c r="J519" s="147"/>
      <c r="K519" s="147"/>
      <c r="L519" s="147"/>
      <c r="M519" s="147"/>
      <c r="N519" s="147"/>
      <c r="O519" s="147"/>
      <c r="P519" s="147"/>
      <c r="Q519" s="147"/>
      <c r="R519" s="147"/>
      <c r="S519" s="147"/>
      <c r="T519" s="147"/>
      <c r="U519" s="147"/>
      <c r="V519" s="147"/>
      <c r="W519" s="147"/>
    </row>
    <row r="520" spans="1:23" ht="12.75" customHeight="1" x14ac:dyDescent="0.15">
      <c r="A520" s="147"/>
      <c r="B520" s="150"/>
      <c r="C520" s="90"/>
      <c r="D520" s="146"/>
      <c r="E520" s="82"/>
      <c r="F520" s="147"/>
      <c r="G520" s="147"/>
      <c r="H520" s="147"/>
      <c r="I520" s="147"/>
      <c r="J520" s="147"/>
      <c r="K520" s="147"/>
      <c r="L520" s="147"/>
      <c r="M520" s="147"/>
      <c r="N520" s="147"/>
      <c r="O520" s="147"/>
      <c r="P520" s="147"/>
      <c r="Q520" s="147"/>
      <c r="R520" s="147"/>
      <c r="S520" s="147"/>
      <c r="T520" s="147"/>
      <c r="U520" s="147"/>
      <c r="V520" s="147"/>
      <c r="W520" s="147"/>
    </row>
    <row r="521" spans="1:23" ht="12.75" customHeight="1" x14ac:dyDescent="0.15">
      <c r="A521" s="147"/>
      <c r="B521" s="150"/>
      <c r="C521" s="90"/>
      <c r="D521" s="146"/>
      <c r="E521" s="82"/>
      <c r="F521" s="147"/>
      <c r="G521" s="147"/>
      <c r="H521" s="147"/>
      <c r="I521" s="147"/>
      <c r="J521" s="147"/>
      <c r="K521" s="147"/>
      <c r="L521" s="147"/>
      <c r="M521" s="147"/>
      <c r="N521" s="147"/>
      <c r="O521" s="147"/>
      <c r="P521" s="147"/>
      <c r="Q521" s="147"/>
      <c r="R521" s="147"/>
      <c r="S521" s="147"/>
      <c r="T521" s="147"/>
      <c r="U521" s="147"/>
      <c r="V521" s="147"/>
      <c r="W521" s="147"/>
    </row>
    <row r="522" spans="1:23" ht="12.75" customHeight="1" x14ac:dyDescent="0.15">
      <c r="A522" s="147"/>
      <c r="B522" s="150"/>
      <c r="C522" s="90"/>
      <c r="D522" s="146"/>
      <c r="E522" s="82"/>
      <c r="F522" s="147"/>
      <c r="G522" s="147"/>
      <c r="H522" s="147"/>
      <c r="I522" s="147"/>
      <c r="J522" s="147"/>
      <c r="K522" s="147"/>
      <c r="L522" s="147"/>
      <c r="M522" s="147"/>
      <c r="N522" s="147"/>
      <c r="O522" s="147"/>
      <c r="P522" s="147"/>
      <c r="Q522" s="147"/>
      <c r="R522" s="147"/>
      <c r="S522" s="147"/>
      <c r="T522" s="147"/>
      <c r="U522" s="147"/>
      <c r="V522" s="147"/>
      <c r="W522" s="147"/>
    </row>
    <row r="523" spans="1:23" ht="12.75" customHeight="1" x14ac:dyDescent="0.15">
      <c r="A523" s="147"/>
      <c r="B523" s="150"/>
      <c r="C523" s="90"/>
      <c r="D523" s="146"/>
      <c r="E523" s="82"/>
      <c r="F523" s="147"/>
      <c r="G523" s="147"/>
      <c r="H523" s="147"/>
      <c r="I523" s="147"/>
      <c r="J523" s="147"/>
      <c r="K523" s="147"/>
      <c r="L523" s="147"/>
      <c r="M523" s="147"/>
      <c r="N523" s="147"/>
      <c r="O523" s="147"/>
      <c r="P523" s="147"/>
      <c r="Q523" s="147"/>
      <c r="R523" s="147"/>
      <c r="S523" s="147"/>
      <c r="T523" s="147"/>
      <c r="U523" s="147"/>
      <c r="V523" s="147"/>
      <c r="W523" s="147"/>
    </row>
    <row r="524" spans="1:23" ht="12.75" customHeight="1" x14ac:dyDescent="0.15">
      <c r="A524" s="147"/>
      <c r="B524" s="150"/>
      <c r="C524" s="90"/>
      <c r="D524" s="146"/>
      <c r="E524" s="82"/>
      <c r="F524" s="147"/>
      <c r="G524" s="147"/>
      <c r="H524" s="147"/>
      <c r="I524" s="147"/>
      <c r="J524" s="147"/>
      <c r="K524" s="147"/>
      <c r="L524" s="147"/>
      <c r="M524" s="147"/>
      <c r="N524" s="147"/>
      <c r="O524" s="147"/>
      <c r="P524" s="147"/>
      <c r="Q524" s="147"/>
      <c r="R524" s="147"/>
      <c r="S524" s="147"/>
      <c r="T524" s="147"/>
      <c r="U524" s="147"/>
      <c r="V524" s="147"/>
      <c r="W524" s="147"/>
    </row>
    <row r="525" spans="1:23" ht="12.75" customHeight="1" x14ac:dyDescent="0.15">
      <c r="A525" s="147"/>
      <c r="B525" s="150"/>
      <c r="C525" s="90"/>
      <c r="D525" s="146"/>
      <c r="E525" s="82"/>
      <c r="F525" s="147"/>
      <c r="G525" s="147"/>
      <c r="H525" s="147"/>
      <c r="I525" s="147"/>
      <c r="J525" s="147"/>
      <c r="K525" s="147"/>
      <c r="L525" s="147"/>
      <c r="M525" s="147"/>
      <c r="N525" s="147"/>
      <c r="O525" s="147"/>
      <c r="P525" s="147"/>
      <c r="Q525" s="147"/>
      <c r="R525" s="147"/>
      <c r="S525" s="147"/>
      <c r="T525" s="147"/>
      <c r="U525" s="147"/>
      <c r="V525" s="147"/>
      <c r="W525" s="147"/>
    </row>
    <row r="526" spans="1:23" ht="12.75" customHeight="1" x14ac:dyDescent="0.15">
      <c r="A526" s="147"/>
      <c r="B526" s="150"/>
      <c r="C526" s="90"/>
      <c r="D526" s="146"/>
      <c r="E526" s="82"/>
      <c r="F526" s="147"/>
      <c r="G526" s="147"/>
      <c r="H526" s="147"/>
      <c r="I526" s="147"/>
      <c r="J526" s="147"/>
      <c r="K526" s="147"/>
      <c r="L526" s="147"/>
      <c r="M526" s="147"/>
      <c r="N526" s="147"/>
      <c r="O526" s="147"/>
      <c r="P526" s="147"/>
      <c r="Q526" s="147"/>
      <c r="R526" s="147"/>
      <c r="S526" s="147"/>
      <c r="T526" s="147"/>
      <c r="U526" s="147"/>
      <c r="V526" s="147"/>
      <c r="W526" s="147"/>
    </row>
    <row r="527" spans="1:23" ht="12.75" customHeight="1" x14ac:dyDescent="0.15">
      <c r="A527" s="147"/>
      <c r="B527" s="150"/>
      <c r="C527" s="90"/>
      <c r="D527" s="146"/>
      <c r="E527" s="82"/>
      <c r="F527" s="147"/>
      <c r="G527" s="147"/>
      <c r="H527" s="147"/>
      <c r="I527" s="147"/>
      <c r="J527" s="147"/>
      <c r="K527" s="147"/>
      <c r="L527" s="147"/>
      <c r="M527" s="147"/>
      <c r="N527" s="147"/>
      <c r="O527" s="147"/>
      <c r="P527" s="147"/>
      <c r="Q527" s="147"/>
      <c r="R527" s="147"/>
      <c r="S527" s="147"/>
      <c r="T527" s="147"/>
      <c r="U527" s="147"/>
      <c r="V527" s="147"/>
      <c r="W527" s="147"/>
    </row>
    <row r="528" spans="1:23" ht="12.75" customHeight="1" x14ac:dyDescent="0.15">
      <c r="A528" s="147"/>
      <c r="B528" s="150"/>
      <c r="C528" s="90"/>
      <c r="D528" s="146"/>
      <c r="E528" s="82"/>
      <c r="F528" s="147"/>
      <c r="G528" s="147"/>
      <c r="H528" s="147"/>
      <c r="I528" s="147"/>
      <c r="J528" s="147"/>
      <c r="K528" s="147"/>
      <c r="L528" s="147"/>
      <c r="M528" s="147"/>
      <c r="N528" s="147"/>
      <c r="O528" s="147"/>
      <c r="P528" s="147"/>
      <c r="Q528" s="147"/>
      <c r="R528" s="147"/>
      <c r="S528" s="147"/>
      <c r="T528" s="147"/>
      <c r="U528" s="147"/>
      <c r="V528" s="147"/>
      <c r="W528" s="147"/>
    </row>
    <row r="529" spans="1:23" ht="12.75" customHeight="1" x14ac:dyDescent="0.15">
      <c r="A529" s="147"/>
      <c r="B529" s="150"/>
      <c r="C529" s="90"/>
      <c r="D529" s="146"/>
      <c r="E529" s="82"/>
      <c r="F529" s="147"/>
      <c r="G529" s="147"/>
      <c r="H529" s="147"/>
      <c r="I529" s="147"/>
      <c r="J529" s="147"/>
      <c r="K529" s="147"/>
      <c r="L529" s="147"/>
      <c r="M529" s="147"/>
      <c r="N529" s="147"/>
      <c r="O529" s="147"/>
      <c r="P529" s="147"/>
      <c r="Q529" s="147"/>
      <c r="R529" s="147"/>
      <c r="S529" s="147"/>
      <c r="T529" s="147"/>
      <c r="U529" s="147"/>
      <c r="V529" s="147"/>
      <c r="W529" s="147"/>
    </row>
    <row r="530" spans="1:23" ht="12.75" customHeight="1" x14ac:dyDescent="0.15">
      <c r="A530" s="147"/>
      <c r="B530" s="150"/>
      <c r="C530" s="90"/>
      <c r="D530" s="146"/>
      <c r="E530" s="82"/>
      <c r="F530" s="147"/>
      <c r="G530" s="147"/>
      <c r="H530" s="147"/>
      <c r="I530" s="147"/>
      <c r="J530" s="147"/>
      <c r="K530" s="147"/>
      <c r="L530" s="147"/>
      <c r="M530" s="147"/>
      <c r="N530" s="147"/>
      <c r="O530" s="147"/>
      <c r="P530" s="147"/>
      <c r="Q530" s="147"/>
      <c r="R530" s="147"/>
      <c r="S530" s="147"/>
      <c r="T530" s="147"/>
      <c r="U530" s="147"/>
      <c r="V530" s="147"/>
      <c r="W530" s="147"/>
    </row>
    <row r="531" spans="1:23" ht="12.75" customHeight="1" x14ac:dyDescent="0.15">
      <c r="A531" s="147"/>
      <c r="B531" s="150"/>
      <c r="C531" s="90"/>
      <c r="D531" s="146"/>
      <c r="E531" s="82"/>
      <c r="F531" s="147"/>
      <c r="G531" s="147"/>
      <c r="H531" s="147"/>
      <c r="I531" s="147"/>
      <c r="J531" s="147"/>
      <c r="K531" s="147"/>
      <c r="L531" s="147"/>
      <c r="M531" s="147"/>
      <c r="N531" s="147"/>
      <c r="O531" s="147"/>
      <c r="P531" s="147"/>
      <c r="Q531" s="147"/>
      <c r="R531" s="147"/>
      <c r="S531" s="147"/>
      <c r="T531" s="147"/>
      <c r="U531" s="147"/>
      <c r="V531" s="147"/>
      <c r="W531" s="147"/>
    </row>
    <row r="532" spans="1:23" ht="12.75" customHeight="1" x14ac:dyDescent="0.15">
      <c r="A532" s="147"/>
      <c r="B532" s="150"/>
      <c r="C532" s="90"/>
      <c r="D532" s="146"/>
      <c r="E532" s="82"/>
      <c r="F532" s="147"/>
      <c r="G532" s="147"/>
      <c r="H532" s="147"/>
      <c r="I532" s="147"/>
      <c r="J532" s="147"/>
      <c r="K532" s="147"/>
      <c r="L532" s="147"/>
      <c r="M532" s="147"/>
      <c r="N532" s="147"/>
      <c r="O532" s="147"/>
      <c r="P532" s="147"/>
      <c r="Q532" s="147"/>
      <c r="R532" s="147"/>
      <c r="S532" s="147"/>
      <c r="T532" s="147"/>
      <c r="U532" s="147"/>
      <c r="V532" s="147"/>
      <c r="W532" s="147"/>
    </row>
    <row r="533" spans="1:23" ht="12.75" customHeight="1" x14ac:dyDescent="0.15">
      <c r="A533" s="147"/>
      <c r="B533" s="150"/>
      <c r="C533" s="90"/>
      <c r="D533" s="146"/>
      <c r="E533" s="82"/>
      <c r="F533" s="147"/>
      <c r="G533" s="147"/>
      <c r="H533" s="147"/>
      <c r="I533" s="147"/>
      <c r="J533" s="147"/>
      <c r="K533" s="147"/>
      <c r="L533" s="147"/>
      <c r="M533" s="147"/>
      <c r="N533" s="147"/>
      <c r="O533" s="147"/>
      <c r="P533" s="147"/>
      <c r="Q533" s="147"/>
      <c r="R533" s="147"/>
      <c r="S533" s="147"/>
      <c r="T533" s="147"/>
      <c r="U533" s="147"/>
      <c r="V533" s="147"/>
      <c r="W533" s="147"/>
    </row>
    <row r="534" spans="1:23" ht="12.75" customHeight="1" x14ac:dyDescent="0.15">
      <c r="A534" s="147"/>
      <c r="B534" s="150"/>
      <c r="C534" s="90"/>
      <c r="D534" s="146"/>
      <c r="E534" s="82"/>
      <c r="F534" s="147"/>
      <c r="G534" s="147"/>
      <c r="H534" s="147"/>
      <c r="I534" s="147"/>
      <c r="J534" s="147"/>
      <c r="K534" s="147"/>
      <c r="L534" s="147"/>
      <c r="M534" s="147"/>
      <c r="N534" s="147"/>
      <c r="O534" s="147"/>
      <c r="P534" s="147"/>
      <c r="Q534" s="147"/>
      <c r="R534" s="147"/>
      <c r="S534" s="147"/>
      <c r="T534" s="147"/>
      <c r="U534" s="147"/>
      <c r="V534" s="147"/>
      <c r="W534" s="147"/>
    </row>
    <row r="535" spans="1:23" ht="12.75" customHeight="1" x14ac:dyDescent="0.15">
      <c r="A535" s="147"/>
      <c r="B535" s="150"/>
      <c r="C535" s="90"/>
      <c r="D535" s="146"/>
      <c r="E535" s="82"/>
      <c r="F535" s="147"/>
      <c r="G535" s="147"/>
      <c r="H535" s="147"/>
      <c r="I535" s="147"/>
      <c r="J535" s="147"/>
      <c r="K535" s="147"/>
      <c r="L535" s="147"/>
      <c r="M535" s="147"/>
      <c r="N535" s="147"/>
      <c r="O535" s="147"/>
      <c r="P535" s="147"/>
      <c r="Q535" s="147"/>
      <c r="R535" s="147"/>
      <c r="S535" s="147"/>
      <c r="T535" s="147"/>
      <c r="U535" s="147"/>
      <c r="V535" s="147"/>
      <c r="W535" s="147"/>
    </row>
    <row r="536" spans="1:23" ht="12.75" customHeight="1" x14ac:dyDescent="0.15">
      <c r="A536" s="147"/>
      <c r="B536" s="150"/>
      <c r="C536" s="90"/>
      <c r="D536" s="146"/>
      <c r="E536" s="82"/>
      <c r="F536" s="147"/>
      <c r="G536" s="147"/>
      <c r="H536" s="147"/>
      <c r="I536" s="147"/>
      <c r="J536" s="147"/>
      <c r="K536" s="147"/>
      <c r="L536" s="147"/>
      <c r="M536" s="147"/>
      <c r="N536" s="147"/>
      <c r="O536" s="147"/>
      <c r="P536" s="147"/>
      <c r="Q536" s="147"/>
      <c r="R536" s="147"/>
      <c r="S536" s="147"/>
      <c r="T536" s="147"/>
      <c r="U536" s="147"/>
      <c r="V536" s="147"/>
      <c r="W536" s="147"/>
    </row>
    <row r="537" spans="1:23" ht="12.75" customHeight="1" x14ac:dyDescent="0.15">
      <c r="A537" s="147"/>
      <c r="B537" s="150"/>
      <c r="C537" s="90"/>
      <c r="D537" s="146"/>
      <c r="E537" s="82"/>
      <c r="F537" s="147"/>
      <c r="G537" s="147"/>
      <c r="H537" s="147"/>
      <c r="I537" s="147"/>
      <c r="J537" s="147"/>
      <c r="K537" s="147"/>
      <c r="L537" s="147"/>
      <c r="M537" s="147"/>
      <c r="N537" s="147"/>
      <c r="O537" s="147"/>
      <c r="P537" s="147"/>
      <c r="Q537" s="147"/>
      <c r="R537" s="147"/>
      <c r="S537" s="147"/>
      <c r="T537" s="147"/>
      <c r="U537" s="147"/>
      <c r="V537" s="147"/>
      <c r="W537" s="147"/>
    </row>
    <row r="538" spans="1:23" ht="12.75" customHeight="1" x14ac:dyDescent="0.15">
      <c r="A538" s="147"/>
      <c r="B538" s="150"/>
      <c r="C538" s="90"/>
      <c r="D538" s="146"/>
      <c r="E538" s="82"/>
      <c r="F538" s="147"/>
      <c r="G538" s="147"/>
      <c r="H538" s="147"/>
      <c r="I538" s="147"/>
      <c r="J538" s="147"/>
      <c r="K538" s="147"/>
      <c r="L538" s="147"/>
      <c r="M538" s="147"/>
      <c r="N538" s="147"/>
      <c r="O538" s="147"/>
      <c r="P538" s="147"/>
      <c r="Q538" s="147"/>
      <c r="R538" s="147"/>
      <c r="S538" s="147"/>
      <c r="T538" s="147"/>
      <c r="U538" s="147"/>
      <c r="V538" s="147"/>
      <c r="W538" s="147"/>
    </row>
    <row r="539" spans="1:23" ht="12.75" customHeight="1" x14ac:dyDescent="0.15">
      <c r="A539" s="147"/>
      <c r="B539" s="150"/>
      <c r="C539" s="90"/>
      <c r="D539" s="146"/>
      <c r="E539" s="82"/>
      <c r="F539" s="147"/>
      <c r="G539" s="147"/>
      <c r="H539" s="147"/>
      <c r="I539" s="147"/>
      <c r="J539" s="147"/>
      <c r="K539" s="147"/>
      <c r="L539" s="147"/>
      <c r="M539" s="147"/>
      <c r="N539" s="147"/>
      <c r="O539" s="147"/>
      <c r="P539" s="147"/>
      <c r="Q539" s="147"/>
      <c r="R539" s="147"/>
      <c r="S539" s="147"/>
      <c r="T539" s="147"/>
      <c r="U539" s="147"/>
      <c r="V539" s="147"/>
      <c r="W539" s="147"/>
    </row>
    <row r="540" spans="1:23" ht="12.75" customHeight="1" x14ac:dyDescent="0.15">
      <c r="A540" s="147"/>
      <c r="B540" s="150"/>
      <c r="C540" s="90"/>
      <c r="D540" s="146"/>
      <c r="E540" s="82"/>
      <c r="F540" s="147"/>
      <c r="G540" s="147"/>
      <c r="H540" s="147"/>
      <c r="I540" s="147"/>
      <c r="J540" s="147"/>
      <c r="K540" s="147"/>
      <c r="L540" s="147"/>
      <c r="M540" s="147"/>
      <c r="N540" s="147"/>
      <c r="O540" s="147"/>
      <c r="P540" s="147"/>
      <c r="Q540" s="147"/>
      <c r="R540" s="147"/>
      <c r="S540" s="147"/>
      <c r="T540" s="147"/>
      <c r="U540" s="147"/>
      <c r="V540" s="147"/>
      <c r="W540" s="147"/>
    </row>
    <row r="541" spans="1:23" ht="12.75" customHeight="1" x14ac:dyDescent="0.15">
      <c r="A541" s="147"/>
      <c r="B541" s="150"/>
      <c r="C541" s="90"/>
      <c r="D541" s="146"/>
      <c r="E541" s="82"/>
      <c r="F541" s="147"/>
      <c r="G541" s="147"/>
      <c r="H541" s="147"/>
      <c r="I541" s="147"/>
      <c r="J541" s="147"/>
      <c r="K541" s="147"/>
      <c r="L541" s="147"/>
      <c r="M541" s="147"/>
      <c r="N541" s="147"/>
      <c r="O541" s="147"/>
      <c r="P541" s="147"/>
      <c r="Q541" s="147"/>
      <c r="R541" s="147"/>
      <c r="S541" s="147"/>
      <c r="T541" s="147"/>
      <c r="U541" s="147"/>
      <c r="V541" s="147"/>
      <c r="W541" s="147"/>
    </row>
    <row r="542" spans="1:23" ht="12.75" customHeight="1" x14ac:dyDescent="0.15">
      <c r="A542" s="147"/>
      <c r="B542" s="150"/>
      <c r="C542" s="90"/>
      <c r="D542" s="146"/>
      <c r="E542" s="82"/>
      <c r="F542" s="147"/>
      <c r="G542" s="147"/>
      <c r="H542" s="147"/>
      <c r="I542" s="147"/>
      <c r="J542" s="147"/>
      <c r="K542" s="147"/>
      <c r="L542" s="147"/>
      <c r="M542" s="147"/>
      <c r="N542" s="147"/>
      <c r="O542" s="147"/>
      <c r="P542" s="147"/>
      <c r="Q542" s="147"/>
      <c r="R542" s="147"/>
      <c r="S542" s="147"/>
      <c r="T542" s="147"/>
      <c r="U542" s="147"/>
      <c r="V542" s="147"/>
      <c r="W542" s="147"/>
    </row>
    <row r="543" spans="1:23" ht="12.75" customHeight="1" x14ac:dyDescent="0.15">
      <c r="A543" s="147"/>
      <c r="B543" s="150"/>
      <c r="C543" s="90"/>
      <c r="D543" s="146"/>
      <c r="E543" s="82"/>
      <c r="F543" s="147"/>
      <c r="G543" s="147"/>
      <c r="H543" s="147"/>
      <c r="I543" s="147"/>
      <c r="J543" s="147"/>
      <c r="K543" s="147"/>
      <c r="L543" s="147"/>
      <c r="M543" s="147"/>
      <c r="N543" s="147"/>
      <c r="O543" s="147"/>
      <c r="P543" s="147"/>
      <c r="Q543" s="147"/>
      <c r="R543" s="147"/>
      <c r="S543" s="147"/>
      <c r="T543" s="147"/>
      <c r="U543" s="147"/>
      <c r="V543" s="147"/>
      <c r="W543" s="147"/>
    </row>
    <row r="544" spans="1:23" ht="12.75" customHeight="1" x14ac:dyDescent="0.15">
      <c r="A544" s="147"/>
      <c r="B544" s="150"/>
      <c r="C544" s="90"/>
      <c r="D544" s="146"/>
      <c r="E544" s="82"/>
      <c r="F544" s="147"/>
      <c r="G544" s="147"/>
      <c r="H544" s="147"/>
      <c r="I544" s="147"/>
      <c r="J544" s="147"/>
      <c r="K544" s="147"/>
      <c r="L544" s="147"/>
      <c r="M544" s="147"/>
      <c r="N544" s="147"/>
      <c r="O544" s="147"/>
      <c r="P544" s="147"/>
      <c r="Q544" s="147"/>
      <c r="R544" s="147"/>
      <c r="S544" s="147"/>
      <c r="T544" s="147"/>
      <c r="U544" s="147"/>
      <c r="V544" s="147"/>
      <c r="W544" s="147"/>
    </row>
    <row r="545" spans="1:23" ht="12.75" customHeight="1" x14ac:dyDescent="0.15">
      <c r="A545" s="147"/>
      <c r="B545" s="150"/>
      <c r="C545" s="90"/>
      <c r="D545" s="146"/>
      <c r="E545" s="82"/>
      <c r="F545" s="147"/>
      <c r="G545" s="147"/>
      <c r="H545" s="147"/>
      <c r="I545" s="147"/>
      <c r="J545" s="147"/>
      <c r="K545" s="147"/>
      <c r="L545" s="147"/>
      <c r="M545" s="147"/>
      <c r="N545" s="147"/>
      <c r="O545" s="147"/>
      <c r="P545" s="147"/>
      <c r="Q545" s="147"/>
      <c r="R545" s="147"/>
      <c r="S545" s="147"/>
      <c r="T545" s="147"/>
      <c r="U545" s="147"/>
      <c r="V545" s="147"/>
      <c r="W545" s="147"/>
    </row>
    <row r="546" spans="1:23" ht="12.75" customHeight="1" x14ac:dyDescent="0.15">
      <c r="A546" s="147"/>
      <c r="B546" s="150"/>
      <c r="C546" s="90"/>
      <c r="D546" s="146"/>
      <c r="E546" s="82"/>
      <c r="F546" s="147"/>
      <c r="G546" s="147"/>
      <c r="H546" s="147"/>
      <c r="I546" s="147"/>
      <c r="J546" s="147"/>
      <c r="K546" s="147"/>
      <c r="L546" s="147"/>
      <c r="M546" s="147"/>
      <c r="N546" s="147"/>
      <c r="O546" s="147"/>
      <c r="P546" s="147"/>
      <c r="Q546" s="147"/>
      <c r="R546" s="147"/>
      <c r="S546" s="147"/>
      <c r="T546" s="147"/>
      <c r="U546" s="147"/>
      <c r="V546" s="147"/>
      <c r="W546" s="147"/>
    </row>
    <row r="547" spans="1:23" ht="12.75" customHeight="1" x14ac:dyDescent="0.15">
      <c r="A547" s="147"/>
      <c r="B547" s="150"/>
      <c r="C547" s="90"/>
      <c r="D547" s="146"/>
      <c r="E547" s="82"/>
      <c r="F547" s="147"/>
      <c r="G547" s="147"/>
      <c r="H547" s="147"/>
      <c r="I547" s="147"/>
      <c r="J547" s="147"/>
      <c r="K547" s="147"/>
      <c r="L547" s="147"/>
      <c r="M547" s="147"/>
      <c r="N547" s="147"/>
      <c r="O547" s="147"/>
      <c r="P547" s="147"/>
      <c r="Q547" s="147"/>
      <c r="R547" s="147"/>
      <c r="S547" s="147"/>
      <c r="T547" s="147"/>
      <c r="U547" s="147"/>
      <c r="V547" s="147"/>
      <c r="W547" s="147"/>
    </row>
    <row r="548" spans="1:23" ht="12.75" customHeight="1" x14ac:dyDescent="0.15">
      <c r="A548" s="147"/>
      <c r="B548" s="150"/>
      <c r="C548" s="90"/>
      <c r="D548" s="146"/>
      <c r="E548" s="82"/>
      <c r="F548" s="147"/>
      <c r="G548" s="147"/>
      <c r="H548" s="147"/>
      <c r="I548" s="147"/>
      <c r="J548" s="147"/>
      <c r="K548" s="147"/>
      <c r="L548" s="147"/>
      <c r="M548" s="147"/>
      <c r="N548" s="147"/>
      <c r="O548" s="147"/>
      <c r="P548" s="147"/>
      <c r="Q548" s="147"/>
      <c r="R548" s="147"/>
      <c r="S548" s="147"/>
      <c r="T548" s="147"/>
      <c r="U548" s="147"/>
      <c r="V548" s="147"/>
      <c r="W548" s="147"/>
    </row>
    <row r="549" spans="1:23" ht="12.75" customHeight="1" x14ac:dyDescent="0.15">
      <c r="A549" s="147"/>
      <c r="B549" s="150"/>
      <c r="C549" s="90"/>
      <c r="D549" s="146"/>
      <c r="E549" s="82"/>
      <c r="F549" s="147"/>
      <c r="G549" s="147"/>
      <c r="H549" s="147"/>
      <c r="I549" s="147"/>
      <c r="J549" s="147"/>
      <c r="K549" s="147"/>
      <c r="L549" s="147"/>
      <c r="M549" s="147"/>
      <c r="N549" s="147"/>
      <c r="O549" s="147"/>
      <c r="P549" s="147"/>
      <c r="Q549" s="147"/>
      <c r="R549" s="147"/>
      <c r="S549" s="147"/>
      <c r="T549" s="147"/>
      <c r="U549" s="147"/>
      <c r="V549" s="147"/>
      <c r="W549" s="147"/>
    </row>
    <row r="550" spans="1:23" ht="12.75" customHeight="1" x14ac:dyDescent="0.15">
      <c r="A550" s="147"/>
      <c r="B550" s="150"/>
      <c r="C550" s="90"/>
      <c r="D550" s="146"/>
      <c r="E550" s="82"/>
      <c r="F550" s="147"/>
      <c r="G550" s="147"/>
      <c r="H550" s="147"/>
      <c r="I550" s="147"/>
      <c r="J550" s="147"/>
      <c r="K550" s="147"/>
      <c r="L550" s="147"/>
      <c r="M550" s="147"/>
      <c r="N550" s="147"/>
      <c r="O550" s="147"/>
      <c r="P550" s="147"/>
      <c r="Q550" s="147"/>
      <c r="R550" s="147"/>
      <c r="S550" s="147"/>
      <c r="T550" s="147"/>
      <c r="U550" s="147"/>
      <c r="V550" s="147"/>
      <c r="W550" s="147"/>
    </row>
    <row r="551" spans="1:23" ht="12.75" customHeight="1" x14ac:dyDescent="0.15">
      <c r="A551" s="147"/>
      <c r="B551" s="150"/>
      <c r="C551" s="90"/>
      <c r="D551" s="146"/>
      <c r="E551" s="82"/>
      <c r="F551" s="147"/>
      <c r="G551" s="147"/>
      <c r="H551" s="147"/>
      <c r="I551" s="147"/>
      <c r="J551" s="147"/>
      <c r="K551" s="147"/>
      <c r="L551" s="147"/>
      <c r="M551" s="147"/>
      <c r="N551" s="147"/>
      <c r="O551" s="147"/>
      <c r="P551" s="147"/>
      <c r="Q551" s="147"/>
      <c r="R551" s="147"/>
      <c r="S551" s="147"/>
      <c r="T551" s="147"/>
      <c r="U551" s="147"/>
      <c r="V551" s="147"/>
      <c r="W551" s="147"/>
    </row>
    <row r="552" spans="1:23" ht="12.75" customHeight="1" x14ac:dyDescent="0.15">
      <c r="A552" s="147"/>
      <c r="B552" s="150"/>
      <c r="C552" s="90"/>
      <c r="D552" s="146"/>
      <c r="E552" s="82"/>
      <c r="F552" s="147"/>
      <c r="G552" s="147"/>
      <c r="H552" s="147"/>
      <c r="I552" s="147"/>
      <c r="J552" s="147"/>
      <c r="K552" s="147"/>
      <c r="L552" s="147"/>
      <c r="M552" s="147"/>
      <c r="N552" s="147"/>
      <c r="O552" s="147"/>
      <c r="P552" s="147"/>
      <c r="Q552" s="147"/>
      <c r="R552" s="147"/>
      <c r="S552" s="147"/>
      <c r="T552" s="147"/>
      <c r="U552" s="147"/>
      <c r="V552" s="147"/>
      <c r="W552" s="147"/>
    </row>
    <row r="553" spans="1:23" ht="12.75" customHeight="1" x14ac:dyDescent="0.15">
      <c r="A553" s="147"/>
      <c r="B553" s="150"/>
      <c r="C553" s="90"/>
      <c r="D553" s="146"/>
      <c r="E553" s="82"/>
      <c r="F553" s="147"/>
      <c r="G553" s="147"/>
      <c r="H553" s="147"/>
      <c r="I553" s="147"/>
      <c r="J553" s="147"/>
      <c r="K553" s="147"/>
      <c r="L553" s="147"/>
      <c r="M553" s="147"/>
      <c r="N553" s="147"/>
      <c r="O553" s="147"/>
      <c r="P553" s="147"/>
      <c r="Q553" s="147"/>
      <c r="R553" s="147"/>
      <c r="S553" s="147"/>
      <c r="T553" s="147"/>
      <c r="U553" s="147"/>
      <c r="V553" s="147"/>
      <c r="W553" s="147"/>
    </row>
    <row r="554" spans="1:23" ht="12.75" customHeight="1" x14ac:dyDescent="0.15">
      <c r="A554" s="147"/>
      <c r="B554" s="150"/>
      <c r="C554" s="90"/>
      <c r="D554" s="146"/>
      <c r="E554" s="82"/>
      <c r="F554" s="147"/>
      <c r="G554" s="147"/>
      <c r="H554" s="147"/>
      <c r="I554" s="147"/>
      <c r="J554" s="147"/>
      <c r="K554" s="147"/>
      <c r="L554" s="147"/>
      <c r="M554" s="147"/>
      <c r="N554" s="147"/>
      <c r="O554" s="147"/>
      <c r="P554" s="147"/>
      <c r="Q554" s="147"/>
      <c r="R554" s="147"/>
      <c r="S554" s="147"/>
      <c r="T554" s="147"/>
      <c r="U554" s="147"/>
      <c r="V554" s="147"/>
      <c r="W554" s="147"/>
    </row>
    <row r="555" spans="1:23" ht="12.75" customHeight="1" x14ac:dyDescent="0.15">
      <c r="A555" s="147"/>
      <c r="B555" s="150"/>
      <c r="C555" s="90"/>
      <c r="D555" s="146"/>
      <c r="E555" s="82"/>
      <c r="F555" s="147"/>
      <c r="G555" s="147"/>
      <c r="H555" s="147"/>
      <c r="I555" s="147"/>
      <c r="J555" s="147"/>
      <c r="K555" s="147"/>
      <c r="L555" s="147"/>
      <c r="M555" s="147"/>
      <c r="N555" s="147"/>
      <c r="O555" s="147"/>
      <c r="P555" s="147"/>
      <c r="Q555" s="147"/>
      <c r="R555" s="147"/>
      <c r="S555" s="147"/>
      <c r="T555" s="147"/>
      <c r="U555" s="147"/>
      <c r="V555" s="147"/>
      <c r="W555" s="147"/>
    </row>
    <row r="556" spans="1:23" ht="12.75" customHeight="1" x14ac:dyDescent="0.15">
      <c r="A556" s="147"/>
      <c r="B556" s="150"/>
      <c r="C556" s="90"/>
      <c r="D556" s="146"/>
      <c r="E556" s="82"/>
      <c r="F556" s="147"/>
      <c r="G556" s="147"/>
      <c r="H556" s="147"/>
      <c r="I556" s="147"/>
      <c r="J556" s="147"/>
      <c r="K556" s="147"/>
      <c r="L556" s="147"/>
      <c r="M556" s="147"/>
      <c r="N556" s="147"/>
      <c r="O556" s="147"/>
      <c r="P556" s="147"/>
      <c r="Q556" s="147"/>
      <c r="R556" s="147"/>
      <c r="S556" s="147"/>
      <c r="T556" s="147"/>
      <c r="U556" s="147"/>
      <c r="V556" s="147"/>
      <c r="W556" s="147"/>
    </row>
    <row r="557" spans="1:23" ht="12.75" customHeight="1" x14ac:dyDescent="0.15">
      <c r="A557" s="147"/>
      <c r="B557" s="150"/>
      <c r="C557" s="90"/>
      <c r="D557" s="146"/>
      <c r="E557" s="82"/>
      <c r="F557" s="147"/>
      <c r="G557" s="147"/>
      <c r="H557" s="147"/>
      <c r="I557" s="147"/>
      <c r="J557" s="147"/>
      <c r="K557" s="147"/>
      <c r="L557" s="147"/>
      <c r="M557" s="147"/>
      <c r="N557" s="147"/>
      <c r="O557" s="147"/>
      <c r="P557" s="147"/>
      <c r="Q557" s="147"/>
      <c r="R557" s="147"/>
      <c r="S557" s="147"/>
      <c r="T557" s="147"/>
      <c r="U557" s="147"/>
      <c r="V557" s="147"/>
      <c r="W557" s="147"/>
    </row>
    <row r="558" spans="1:23" ht="12.75" customHeight="1" x14ac:dyDescent="0.15">
      <c r="A558" s="147"/>
      <c r="B558" s="150"/>
      <c r="C558" s="90"/>
      <c r="D558" s="146"/>
      <c r="E558" s="82"/>
      <c r="F558" s="147"/>
      <c r="G558" s="147"/>
      <c r="H558" s="147"/>
      <c r="I558" s="147"/>
      <c r="J558" s="147"/>
      <c r="K558" s="147"/>
      <c r="L558" s="147"/>
      <c r="M558" s="147"/>
      <c r="N558" s="147"/>
      <c r="O558" s="147"/>
      <c r="P558" s="147"/>
      <c r="Q558" s="147"/>
      <c r="R558" s="147"/>
      <c r="S558" s="147"/>
      <c r="T558" s="147"/>
      <c r="U558" s="147"/>
      <c r="V558" s="147"/>
      <c r="W558" s="147"/>
    </row>
    <row r="559" spans="1:23" ht="12.75" customHeight="1" x14ac:dyDescent="0.15">
      <c r="A559" s="147"/>
      <c r="B559" s="150"/>
      <c r="C559" s="90"/>
      <c r="D559" s="146"/>
      <c r="E559" s="82"/>
      <c r="F559" s="147"/>
      <c r="G559" s="147"/>
      <c r="H559" s="147"/>
      <c r="I559" s="147"/>
      <c r="J559" s="147"/>
      <c r="K559" s="147"/>
      <c r="L559" s="147"/>
      <c r="M559" s="147"/>
      <c r="N559" s="147"/>
      <c r="O559" s="147"/>
      <c r="P559" s="147"/>
      <c r="Q559" s="147"/>
      <c r="R559" s="147"/>
      <c r="S559" s="147"/>
      <c r="T559" s="147"/>
      <c r="U559" s="147"/>
      <c r="V559" s="147"/>
      <c r="W559" s="147"/>
    </row>
    <row r="560" spans="1:23" ht="12.75" customHeight="1" x14ac:dyDescent="0.15">
      <c r="A560" s="147"/>
      <c r="B560" s="150"/>
      <c r="C560" s="90"/>
      <c r="D560" s="146"/>
      <c r="E560" s="82"/>
      <c r="F560" s="147"/>
      <c r="G560" s="147"/>
      <c r="H560" s="147"/>
      <c r="I560" s="147"/>
      <c r="J560" s="147"/>
      <c r="K560" s="147"/>
      <c r="L560" s="147"/>
      <c r="M560" s="147"/>
      <c r="N560" s="147"/>
      <c r="O560" s="147"/>
      <c r="P560" s="147"/>
      <c r="Q560" s="147"/>
      <c r="R560" s="147"/>
      <c r="S560" s="147"/>
      <c r="T560" s="147"/>
      <c r="U560" s="147"/>
      <c r="V560" s="147"/>
      <c r="W560" s="147"/>
    </row>
    <row r="561" spans="1:23" ht="12.75" customHeight="1" x14ac:dyDescent="0.15">
      <c r="A561" s="147"/>
      <c r="B561" s="150"/>
      <c r="C561" s="90"/>
      <c r="D561" s="146"/>
      <c r="E561" s="82"/>
      <c r="F561" s="147"/>
      <c r="G561" s="147"/>
      <c r="H561" s="147"/>
      <c r="I561" s="147"/>
      <c r="J561" s="147"/>
      <c r="K561" s="147"/>
      <c r="L561" s="147"/>
      <c r="M561" s="147"/>
      <c r="N561" s="147"/>
      <c r="O561" s="147"/>
      <c r="P561" s="147"/>
      <c r="Q561" s="147"/>
      <c r="R561" s="147"/>
      <c r="S561" s="147"/>
      <c r="T561" s="147"/>
      <c r="U561" s="147"/>
      <c r="V561" s="147"/>
      <c r="W561" s="147"/>
    </row>
    <row r="562" spans="1:23" ht="12.75" customHeight="1" x14ac:dyDescent="0.15">
      <c r="A562" s="147"/>
      <c r="B562" s="150"/>
      <c r="C562" s="90"/>
      <c r="D562" s="146"/>
      <c r="E562" s="82"/>
      <c r="F562" s="147"/>
      <c r="G562" s="147"/>
      <c r="H562" s="147"/>
      <c r="I562" s="147"/>
      <c r="J562" s="147"/>
      <c r="K562" s="147"/>
      <c r="L562" s="147"/>
      <c r="M562" s="147"/>
      <c r="N562" s="147"/>
      <c r="O562" s="147"/>
      <c r="P562" s="147"/>
      <c r="Q562" s="147"/>
      <c r="R562" s="147"/>
      <c r="S562" s="147"/>
      <c r="T562" s="147"/>
      <c r="U562" s="147"/>
      <c r="V562" s="147"/>
      <c r="W562" s="147"/>
    </row>
    <row r="563" spans="1:23" ht="12.75" customHeight="1" x14ac:dyDescent="0.15">
      <c r="A563" s="147"/>
      <c r="B563" s="150"/>
      <c r="C563" s="90"/>
      <c r="D563" s="146"/>
      <c r="E563" s="82"/>
      <c r="F563" s="147"/>
      <c r="G563" s="147"/>
      <c r="H563" s="147"/>
      <c r="I563" s="147"/>
      <c r="J563" s="147"/>
      <c r="K563" s="147"/>
      <c r="L563" s="147"/>
      <c r="M563" s="147"/>
      <c r="N563" s="147"/>
      <c r="O563" s="147"/>
      <c r="P563" s="147"/>
      <c r="Q563" s="147"/>
      <c r="R563" s="147"/>
      <c r="S563" s="147"/>
      <c r="T563" s="147"/>
      <c r="U563" s="147"/>
      <c r="V563" s="147"/>
      <c r="W563" s="147"/>
    </row>
    <row r="564" spans="1:23" ht="12.75" customHeight="1" x14ac:dyDescent="0.15">
      <c r="A564" s="147"/>
      <c r="B564" s="150"/>
      <c r="C564" s="90"/>
      <c r="D564" s="146"/>
      <c r="E564" s="82"/>
      <c r="F564" s="147"/>
      <c r="G564" s="147"/>
      <c r="H564" s="147"/>
      <c r="I564" s="147"/>
      <c r="J564" s="147"/>
      <c r="K564" s="147"/>
      <c r="L564" s="147"/>
      <c r="M564" s="147"/>
      <c r="N564" s="147"/>
      <c r="O564" s="147"/>
      <c r="P564" s="147"/>
      <c r="Q564" s="147"/>
      <c r="R564" s="147"/>
      <c r="S564" s="147"/>
      <c r="T564" s="147"/>
      <c r="U564" s="147"/>
      <c r="V564" s="147"/>
      <c r="W564" s="147"/>
    </row>
    <row r="565" spans="1:23" ht="12.75" customHeight="1" x14ac:dyDescent="0.15">
      <c r="A565" s="147"/>
      <c r="B565" s="150"/>
      <c r="C565" s="90"/>
      <c r="D565" s="146"/>
      <c r="E565" s="82"/>
      <c r="F565" s="147"/>
      <c r="G565" s="147"/>
      <c r="H565" s="147"/>
      <c r="I565" s="147"/>
      <c r="J565" s="147"/>
      <c r="K565" s="147"/>
      <c r="L565" s="147"/>
      <c r="M565" s="147"/>
      <c r="N565" s="147"/>
      <c r="O565" s="147"/>
      <c r="P565" s="147"/>
      <c r="Q565" s="147"/>
      <c r="R565" s="147"/>
      <c r="S565" s="147"/>
      <c r="T565" s="147"/>
      <c r="U565" s="147"/>
      <c r="V565" s="147"/>
      <c r="W565" s="147"/>
    </row>
    <row r="566" spans="1:23" ht="12.75" customHeight="1" x14ac:dyDescent="0.15">
      <c r="A566" s="147"/>
      <c r="B566" s="150"/>
      <c r="C566" s="90"/>
      <c r="D566" s="146"/>
      <c r="E566" s="82"/>
      <c r="F566" s="147"/>
      <c r="G566" s="147"/>
      <c r="H566" s="147"/>
      <c r="I566" s="147"/>
      <c r="J566" s="147"/>
      <c r="K566" s="147"/>
      <c r="L566" s="147"/>
      <c r="M566" s="147"/>
      <c r="N566" s="147"/>
      <c r="O566" s="147"/>
      <c r="P566" s="147"/>
      <c r="Q566" s="147"/>
      <c r="R566" s="147"/>
      <c r="S566" s="147"/>
      <c r="T566" s="147"/>
      <c r="U566" s="147"/>
      <c r="V566" s="147"/>
      <c r="W566" s="147"/>
    </row>
    <row r="567" spans="1:23" ht="12.75" customHeight="1" x14ac:dyDescent="0.15">
      <c r="A567" s="147"/>
      <c r="B567" s="150"/>
      <c r="C567" s="90"/>
      <c r="D567" s="146"/>
      <c r="E567" s="82"/>
      <c r="F567" s="147"/>
      <c r="G567" s="147"/>
      <c r="H567" s="147"/>
      <c r="I567" s="147"/>
      <c r="J567" s="147"/>
      <c r="K567" s="147"/>
      <c r="L567" s="147"/>
      <c r="M567" s="147"/>
      <c r="N567" s="147"/>
      <c r="O567" s="147"/>
      <c r="P567" s="147"/>
      <c r="Q567" s="147"/>
      <c r="R567" s="147"/>
      <c r="S567" s="147"/>
      <c r="T567" s="147"/>
      <c r="U567" s="147"/>
      <c r="V567" s="147"/>
      <c r="W567" s="147"/>
    </row>
    <row r="568" spans="1:23" ht="12.75" customHeight="1" x14ac:dyDescent="0.15">
      <c r="A568" s="147"/>
      <c r="B568" s="150"/>
      <c r="C568" s="90"/>
      <c r="D568" s="146"/>
      <c r="E568" s="82"/>
      <c r="F568" s="147"/>
      <c r="G568" s="147"/>
      <c r="H568" s="147"/>
      <c r="I568" s="147"/>
      <c r="J568" s="147"/>
      <c r="K568" s="147"/>
      <c r="L568" s="147"/>
      <c r="M568" s="147"/>
      <c r="N568" s="147"/>
      <c r="O568" s="147"/>
      <c r="P568" s="147"/>
      <c r="Q568" s="147"/>
      <c r="R568" s="147"/>
      <c r="S568" s="147"/>
      <c r="T568" s="147"/>
      <c r="U568" s="147"/>
      <c r="V568" s="147"/>
      <c r="W568" s="147"/>
    </row>
    <row r="569" spans="1:23" ht="12.75" customHeight="1" x14ac:dyDescent="0.15">
      <c r="A569" s="147"/>
      <c r="B569" s="150"/>
      <c r="C569" s="90"/>
      <c r="D569" s="146"/>
      <c r="E569" s="82"/>
      <c r="F569" s="147"/>
      <c r="G569" s="147"/>
      <c r="H569" s="147"/>
      <c r="I569" s="147"/>
      <c r="J569" s="147"/>
      <c r="K569" s="147"/>
      <c r="L569" s="147"/>
      <c r="M569" s="147"/>
      <c r="N569" s="147"/>
      <c r="O569" s="147"/>
      <c r="P569" s="147"/>
      <c r="Q569" s="147"/>
      <c r="R569" s="147"/>
      <c r="S569" s="147"/>
      <c r="T569" s="147"/>
      <c r="U569" s="147"/>
      <c r="V569" s="147"/>
      <c r="W569" s="147"/>
    </row>
    <row r="570" spans="1:23" ht="12.75" customHeight="1" x14ac:dyDescent="0.15">
      <c r="A570" s="147"/>
      <c r="B570" s="150"/>
      <c r="C570" s="90"/>
      <c r="D570" s="146"/>
      <c r="E570" s="82"/>
      <c r="F570" s="147"/>
      <c r="G570" s="147"/>
      <c r="H570" s="147"/>
      <c r="I570" s="147"/>
      <c r="J570" s="147"/>
      <c r="K570" s="147"/>
      <c r="L570" s="147"/>
      <c r="M570" s="147"/>
      <c r="N570" s="147"/>
      <c r="O570" s="147"/>
      <c r="P570" s="147"/>
      <c r="Q570" s="147"/>
      <c r="R570" s="147"/>
      <c r="S570" s="147"/>
      <c r="T570" s="147"/>
      <c r="U570" s="147"/>
      <c r="V570" s="147"/>
      <c r="W570" s="147"/>
    </row>
    <row r="571" spans="1:23" ht="12.75" customHeight="1" x14ac:dyDescent="0.15">
      <c r="A571" s="147"/>
      <c r="B571" s="150"/>
      <c r="C571" s="90"/>
      <c r="D571" s="146"/>
      <c r="E571" s="82"/>
      <c r="F571" s="147"/>
      <c r="G571" s="147"/>
      <c r="H571" s="147"/>
      <c r="I571" s="147"/>
      <c r="J571" s="147"/>
      <c r="K571" s="147"/>
      <c r="L571" s="147"/>
      <c r="M571" s="147"/>
      <c r="N571" s="147"/>
      <c r="O571" s="147"/>
      <c r="P571" s="147"/>
      <c r="Q571" s="147"/>
      <c r="R571" s="147"/>
      <c r="S571" s="147"/>
      <c r="T571" s="147"/>
      <c r="U571" s="147"/>
      <c r="V571" s="147"/>
      <c r="W571" s="147"/>
    </row>
    <row r="572" spans="1:23" ht="12.75" customHeight="1" x14ac:dyDescent="0.15">
      <c r="A572" s="147"/>
      <c r="B572" s="150"/>
      <c r="C572" s="90"/>
      <c r="D572" s="146"/>
      <c r="E572" s="82"/>
      <c r="F572" s="147"/>
      <c r="G572" s="147"/>
      <c r="H572" s="147"/>
      <c r="I572" s="147"/>
      <c r="J572" s="147"/>
      <c r="K572" s="147"/>
      <c r="L572" s="147"/>
      <c r="M572" s="147"/>
      <c r="N572" s="147"/>
      <c r="O572" s="147"/>
      <c r="P572" s="147"/>
      <c r="Q572" s="147"/>
      <c r="R572" s="147"/>
      <c r="S572" s="147"/>
      <c r="T572" s="147"/>
      <c r="U572" s="147"/>
      <c r="V572" s="147"/>
      <c r="W572" s="147"/>
    </row>
    <row r="573" spans="1:23" ht="12.75" customHeight="1" x14ac:dyDescent="0.15">
      <c r="A573" s="147"/>
      <c r="B573" s="150"/>
      <c r="C573" s="90"/>
      <c r="D573" s="146"/>
      <c r="E573" s="82"/>
      <c r="F573" s="147"/>
      <c r="G573" s="147"/>
      <c r="H573" s="147"/>
      <c r="I573" s="147"/>
      <c r="J573" s="147"/>
      <c r="K573" s="147"/>
      <c r="L573" s="147"/>
      <c r="M573" s="147"/>
      <c r="N573" s="147"/>
      <c r="O573" s="147"/>
      <c r="P573" s="147"/>
      <c r="Q573" s="147"/>
      <c r="R573" s="147"/>
      <c r="S573" s="147"/>
      <c r="T573" s="147"/>
      <c r="U573" s="147"/>
      <c r="V573" s="147"/>
      <c r="W573" s="147"/>
    </row>
    <row r="574" spans="1:23" ht="12.75" customHeight="1" x14ac:dyDescent="0.15">
      <c r="A574" s="147"/>
      <c r="B574" s="150"/>
      <c r="C574" s="90"/>
      <c r="D574" s="146"/>
      <c r="E574" s="82"/>
      <c r="F574" s="147"/>
      <c r="G574" s="147"/>
      <c r="H574" s="147"/>
      <c r="I574" s="147"/>
      <c r="J574" s="147"/>
      <c r="K574" s="147"/>
      <c r="L574" s="147"/>
      <c r="M574" s="147"/>
      <c r="N574" s="147"/>
      <c r="O574" s="147"/>
      <c r="P574" s="147"/>
      <c r="Q574" s="147"/>
      <c r="R574" s="147"/>
      <c r="S574" s="147"/>
      <c r="T574" s="147"/>
      <c r="U574" s="147"/>
      <c r="V574" s="147"/>
      <c r="W574" s="147"/>
    </row>
    <row r="575" spans="1:23" ht="12.75" customHeight="1" x14ac:dyDescent="0.15">
      <c r="A575" s="147"/>
      <c r="B575" s="150"/>
      <c r="C575" s="90"/>
      <c r="D575" s="146"/>
      <c r="E575" s="82"/>
      <c r="F575" s="147"/>
      <c r="G575" s="147"/>
      <c r="H575" s="147"/>
      <c r="I575" s="147"/>
      <c r="J575" s="147"/>
      <c r="K575" s="147"/>
      <c r="L575" s="147"/>
      <c r="M575" s="147"/>
      <c r="N575" s="147"/>
      <c r="O575" s="147"/>
      <c r="P575" s="147"/>
      <c r="Q575" s="147"/>
      <c r="R575" s="147"/>
      <c r="S575" s="147"/>
      <c r="T575" s="147"/>
      <c r="U575" s="147"/>
      <c r="V575" s="147"/>
      <c r="W575" s="147"/>
    </row>
    <row r="576" spans="1:23" ht="12.75" customHeight="1" x14ac:dyDescent="0.15">
      <c r="A576" s="147"/>
      <c r="B576" s="150"/>
      <c r="C576" s="90"/>
      <c r="D576" s="146"/>
      <c r="E576" s="82"/>
      <c r="F576" s="147"/>
      <c r="G576" s="147"/>
      <c r="H576" s="147"/>
      <c r="I576" s="147"/>
      <c r="J576" s="147"/>
      <c r="K576" s="147"/>
      <c r="L576" s="147"/>
      <c r="M576" s="147"/>
      <c r="N576" s="147"/>
      <c r="O576" s="147"/>
      <c r="P576" s="147"/>
      <c r="Q576" s="147"/>
      <c r="R576" s="147"/>
      <c r="S576" s="147"/>
      <c r="T576" s="147"/>
      <c r="U576" s="147"/>
      <c r="V576" s="147"/>
      <c r="W576" s="147"/>
    </row>
    <row r="577" spans="1:23" ht="12.75" customHeight="1" x14ac:dyDescent="0.15">
      <c r="A577" s="147"/>
      <c r="B577" s="150"/>
      <c r="C577" s="90"/>
      <c r="D577" s="146"/>
      <c r="E577" s="82"/>
      <c r="F577" s="147"/>
      <c r="G577" s="147"/>
      <c r="H577" s="147"/>
      <c r="I577" s="147"/>
      <c r="J577" s="147"/>
      <c r="K577" s="147"/>
      <c r="L577" s="147"/>
      <c r="M577" s="147"/>
      <c r="N577" s="147"/>
      <c r="O577" s="147"/>
      <c r="P577" s="147"/>
      <c r="Q577" s="147"/>
      <c r="R577" s="147"/>
      <c r="S577" s="147"/>
      <c r="T577" s="147"/>
      <c r="U577" s="147"/>
      <c r="V577" s="147"/>
      <c r="W577" s="147"/>
    </row>
    <row r="578" spans="1:23" ht="12.75" customHeight="1" x14ac:dyDescent="0.15">
      <c r="A578" s="147"/>
      <c r="B578" s="150"/>
      <c r="C578" s="90"/>
      <c r="D578" s="146"/>
      <c r="E578" s="82"/>
      <c r="F578" s="147"/>
      <c r="G578" s="147"/>
      <c r="H578" s="147"/>
      <c r="I578" s="147"/>
      <c r="J578" s="147"/>
      <c r="K578" s="147"/>
      <c r="L578" s="147"/>
      <c r="M578" s="147"/>
      <c r="N578" s="147"/>
      <c r="O578" s="147"/>
      <c r="P578" s="147"/>
      <c r="Q578" s="147"/>
      <c r="R578" s="147"/>
      <c r="S578" s="147"/>
      <c r="T578" s="147"/>
      <c r="U578" s="147"/>
      <c r="V578" s="147"/>
      <c r="W578" s="147"/>
    </row>
    <row r="579" spans="1:23" ht="12.75" customHeight="1" x14ac:dyDescent="0.15">
      <c r="A579" s="147"/>
      <c r="B579" s="150"/>
      <c r="C579" s="90"/>
      <c r="D579" s="146"/>
      <c r="E579" s="82"/>
      <c r="F579" s="147"/>
      <c r="G579" s="147"/>
      <c r="H579" s="147"/>
      <c r="I579" s="147"/>
      <c r="J579" s="147"/>
      <c r="K579" s="147"/>
      <c r="L579" s="147"/>
      <c r="M579" s="147"/>
      <c r="N579" s="147"/>
      <c r="O579" s="147"/>
      <c r="P579" s="147"/>
      <c r="Q579" s="147"/>
      <c r="R579" s="147"/>
      <c r="S579" s="147"/>
      <c r="T579" s="147"/>
      <c r="U579" s="147"/>
      <c r="V579" s="147"/>
      <c r="W579" s="147"/>
    </row>
    <row r="580" spans="1:23" ht="12.75" customHeight="1" x14ac:dyDescent="0.15">
      <c r="A580" s="147"/>
      <c r="B580" s="150"/>
      <c r="C580" s="90"/>
      <c r="D580" s="146"/>
      <c r="E580" s="82"/>
      <c r="F580" s="147"/>
      <c r="G580" s="147"/>
      <c r="H580" s="147"/>
      <c r="I580" s="147"/>
      <c r="J580" s="147"/>
      <c r="K580" s="147"/>
      <c r="L580" s="147"/>
      <c r="M580" s="147"/>
      <c r="N580" s="147"/>
      <c r="O580" s="147"/>
      <c r="P580" s="147"/>
      <c r="Q580" s="147"/>
      <c r="R580" s="147"/>
      <c r="S580" s="147"/>
      <c r="T580" s="147"/>
      <c r="U580" s="147"/>
      <c r="V580" s="147"/>
      <c r="W580" s="147"/>
    </row>
    <row r="581" spans="1:23" ht="12.75" customHeight="1" x14ac:dyDescent="0.15">
      <c r="A581" s="147"/>
      <c r="B581" s="150"/>
      <c r="C581" s="90"/>
      <c r="D581" s="146"/>
      <c r="E581" s="82"/>
      <c r="F581" s="147"/>
      <c r="G581" s="147"/>
      <c r="H581" s="147"/>
      <c r="I581" s="147"/>
      <c r="J581" s="147"/>
      <c r="K581" s="147"/>
      <c r="L581" s="147"/>
      <c r="M581" s="147"/>
      <c r="N581" s="147"/>
      <c r="O581" s="147"/>
      <c r="P581" s="147"/>
      <c r="Q581" s="147"/>
      <c r="R581" s="147"/>
      <c r="S581" s="147"/>
      <c r="T581" s="147"/>
      <c r="U581" s="147"/>
      <c r="V581" s="147"/>
      <c r="W581" s="147"/>
    </row>
    <row r="582" spans="1:23" ht="12.75" customHeight="1" x14ac:dyDescent="0.15">
      <c r="A582" s="147"/>
      <c r="B582" s="150"/>
      <c r="C582" s="90"/>
      <c r="D582" s="146"/>
      <c r="E582" s="82"/>
      <c r="F582" s="147"/>
      <c r="G582" s="147"/>
      <c r="H582" s="147"/>
      <c r="I582" s="147"/>
      <c r="J582" s="147"/>
      <c r="K582" s="147"/>
      <c r="L582" s="147"/>
      <c r="M582" s="147"/>
      <c r="N582" s="147"/>
      <c r="O582" s="147"/>
      <c r="P582" s="147"/>
      <c r="Q582" s="147"/>
      <c r="R582" s="147"/>
      <c r="S582" s="147"/>
      <c r="T582" s="147"/>
      <c r="U582" s="147"/>
      <c r="V582" s="147"/>
      <c r="W582" s="147"/>
    </row>
    <row r="583" spans="1:23" ht="12.75" customHeight="1" x14ac:dyDescent="0.15">
      <c r="A583" s="147"/>
      <c r="B583" s="150"/>
      <c r="C583" s="90"/>
      <c r="D583" s="146"/>
      <c r="E583" s="82"/>
      <c r="F583" s="147"/>
      <c r="G583" s="147"/>
      <c r="H583" s="147"/>
      <c r="I583" s="147"/>
      <c r="J583" s="147"/>
      <c r="K583" s="147"/>
      <c r="L583" s="147"/>
      <c r="M583" s="147"/>
      <c r="N583" s="147"/>
      <c r="O583" s="147"/>
      <c r="P583" s="147"/>
      <c r="Q583" s="147"/>
      <c r="R583" s="147"/>
      <c r="S583" s="147"/>
      <c r="T583" s="147"/>
      <c r="U583" s="147"/>
      <c r="V583" s="147"/>
      <c r="W583" s="147"/>
    </row>
    <row r="584" spans="1:23" ht="12.75" customHeight="1" x14ac:dyDescent="0.15">
      <c r="A584" s="147"/>
      <c r="B584" s="150"/>
      <c r="C584" s="90"/>
      <c r="D584" s="146"/>
      <c r="E584" s="82"/>
      <c r="F584" s="147"/>
      <c r="G584" s="147"/>
      <c r="H584" s="147"/>
      <c r="I584" s="147"/>
      <c r="J584" s="147"/>
      <c r="K584" s="147"/>
      <c r="L584" s="147"/>
      <c r="M584" s="147"/>
      <c r="N584" s="147"/>
      <c r="O584" s="147"/>
      <c r="P584" s="147"/>
      <c r="Q584" s="147"/>
      <c r="R584" s="147"/>
      <c r="S584" s="147"/>
      <c r="T584" s="147"/>
      <c r="U584" s="147"/>
      <c r="V584" s="147"/>
      <c r="W584" s="147"/>
    </row>
    <row r="585" spans="1:23" ht="12.75" customHeight="1" x14ac:dyDescent="0.15">
      <c r="A585" s="147"/>
      <c r="B585" s="150"/>
      <c r="C585" s="90"/>
      <c r="D585" s="146"/>
      <c r="E585" s="82"/>
      <c r="F585" s="147"/>
      <c r="G585" s="147"/>
      <c r="H585" s="147"/>
      <c r="I585" s="147"/>
      <c r="J585" s="147"/>
      <c r="K585" s="147"/>
      <c r="L585" s="147"/>
      <c r="M585" s="147"/>
      <c r="N585" s="147"/>
      <c r="O585" s="147"/>
      <c r="P585" s="147"/>
      <c r="Q585" s="147"/>
      <c r="R585" s="147"/>
      <c r="S585" s="147"/>
      <c r="T585" s="147"/>
      <c r="U585" s="147"/>
      <c r="V585" s="147"/>
      <c r="W585" s="147"/>
    </row>
    <row r="586" spans="1:23" ht="12.75" customHeight="1" x14ac:dyDescent="0.15">
      <c r="A586" s="147"/>
      <c r="B586" s="150"/>
      <c r="C586" s="90"/>
      <c r="D586" s="146"/>
      <c r="E586" s="82"/>
      <c r="F586" s="147"/>
      <c r="G586" s="147"/>
      <c r="H586" s="147"/>
      <c r="I586" s="147"/>
      <c r="J586" s="147"/>
      <c r="K586" s="147"/>
      <c r="L586" s="147"/>
      <c r="M586" s="147"/>
      <c r="N586" s="147"/>
      <c r="O586" s="147"/>
      <c r="P586" s="147"/>
      <c r="Q586" s="147"/>
      <c r="R586" s="147"/>
      <c r="S586" s="147"/>
      <c r="T586" s="147"/>
      <c r="U586" s="147"/>
      <c r="V586" s="147"/>
      <c r="W586" s="147"/>
    </row>
    <row r="587" spans="1:23" ht="12.75" customHeight="1" x14ac:dyDescent="0.15">
      <c r="A587" s="147"/>
      <c r="B587" s="150"/>
      <c r="C587" s="90"/>
      <c r="D587" s="146"/>
      <c r="E587" s="82"/>
      <c r="F587" s="147"/>
      <c r="G587" s="147"/>
      <c r="H587" s="147"/>
      <c r="I587" s="147"/>
      <c r="J587" s="147"/>
      <c r="K587" s="147"/>
      <c r="L587" s="147"/>
      <c r="M587" s="147"/>
      <c r="N587" s="147"/>
      <c r="O587" s="147"/>
      <c r="P587" s="147"/>
      <c r="Q587" s="147"/>
      <c r="R587" s="147"/>
      <c r="S587" s="147"/>
      <c r="T587" s="147"/>
      <c r="U587" s="147"/>
      <c r="V587" s="147"/>
      <c r="W587" s="147"/>
    </row>
    <row r="588" spans="1:23" ht="12.75" customHeight="1" x14ac:dyDescent="0.15">
      <c r="A588" s="147"/>
      <c r="B588" s="150"/>
      <c r="C588" s="90"/>
      <c r="D588" s="146"/>
      <c r="E588" s="82"/>
      <c r="F588" s="147"/>
      <c r="G588" s="147"/>
      <c r="H588" s="147"/>
      <c r="I588" s="147"/>
      <c r="J588" s="147"/>
      <c r="K588" s="147"/>
      <c r="L588" s="147"/>
      <c r="M588" s="147"/>
      <c r="N588" s="147"/>
      <c r="O588" s="147"/>
      <c r="P588" s="147"/>
      <c r="Q588" s="147"/>
      <c r="R588" s="147"/>
      <c r="S588" s="147"/>
      <c r="T588" s="147"/>
      <c r="U588" s="147"/>
      <c r="V588" s="147"/>
      <c r="W588" s="147"/>
    </row>
    <row r="589" spans="1:23" ht="12.75" customHeight="1" x14ac:dyDescent="0.15">
      <c r="A589" s="147"/>
      <c r="B589" s="150"/>
      <c r="C589" s="90"/>
      <c r="D589" s="146"/>
      <c r="E589" s="82"/>
      <c r="F589" s="147"/>
      <c r="G589" s="147"/>
      <c r="H589" s="147"/>
      <c r="I589" s="147"/>
      <c r="J589" s="147"/>
      <c r="K589" s="147"/>
      <c r="L589" s="147"/>
      <c r="M589" s="147"/>
      <c r="N589" s="147"/>
      <c r="O589" s="147"/>
      <c r="P589" s="147"/>
      <c r="Q589" s="147"/>
      <c r="R589" s="147"/>
      <c r="S589" s="147"/>
      <c r="T589" s="147"/>
      <c r="U589" s="147"/>
      <c r="V589" s="147"/>
      <c r="W589" s="147"/>
    </row>
    <row r="590" spans="1:23" ht="12.75" customHeight="1" x14ac:dyDescent="0.15">
      <c r="A590" s="147"/>
      <c r="B590" s="150"/>
      <c r="C590" s="90"/>
      <c r="D590" s="146"/>
      <c r="E590" s="82"/>
      <c r="F590" s="147"/>
      <c r="G590" s="147"/>
      <c r="H590" s="147"/>
      <c r="I590" s="147"/>
      <c r="J590" s="147"/>
      <c r="K590" s="147"/>
      <c r="L590" s="147"/>
      <c r="M590" s="147"/>
      <c r="N590" s="147"/>
      <c r="O590" s="147"/>
      <c r="P590" s="147"/>
      <c r="Q590" s="147"/>
      <c r="R590" s="147"/>
      <c r="S590" s="147"/>
      <c r="T590" s="147"/>
      <c r="U590" s="147"/>
      <c r="V590" s="147"/>
      <c r="W590" s="147"/>
    </row>
    <row r="591" spans="1:23" ht="12.75" customHeight="1" x14ac:dyDescent="0.15">
      <c r="A591" s="147"/>
      <c r="B591" s="150"/>
      <c r="C591" s="90"/>
      <c r="D591" s="146"/>
      <c r="E591" s="82"/>
      <c r="F591" s="147"/>
      <c r="G591" s="147"/>
      <c r="H591" s="147"/>
      <c r="I591" s="147"/>
      <c r="J591" s="147"/>
      <c r="K591" s="147"/>
      <c r="L591" s="147"/>
      <c r="M591" s="147"/>
      <c r="N591" s="147"/>
      <c r="O591" s="147"/>
      <c r="P591" s="147"/>
      <c r="Q591" s="147"/>
      <c r="R591" s="147"/>
      <c r="S591" s="147"/>
      <c r="T591" s="147"/>
      <c r="U591" s="147"/>
      <c r="V591" s="147"/>
      <c r="W591" s="147"/>
    </row>
    <row r="592" spans="1:23" ht="12.75" customHeight="1" x14ac:dyDescent="0.15">
      <c r="A592" s="147"/>
      <c r="B592" s="150"/>
      <c r="C592" s="90"/>
      <c r="D592" s="146"/>
      <c r="E592" s="82"/>
      <c r="F592" s="147"/>
      <c r="G592" s="147"/>
      <c r="H592" s="147"/>
      <c r="I592" s="147"/>
      <c r="J592" s="147"/>
      <c r="K592" s="147"/>
      <c r="L592" s="147"/>
      <c r="M592" s="147"/>
      <c r="N592" s="147"/>
      <c r="O592" s="147"/>
      <c r="P592" s="147"/>
      <c r="Q592" s="147"/>
      <c r="R592" s="147"/>
      <c r="S592" s="147"/>
      <c r="T592" s="147"/>
      <c r="U592" s="147"/>
      <c r="V592" s="147"/>
      <c r="W592" s="147"/>
    </row>
    <row r="593" spans="1:23" ht="12.75" customHeight="1" x14ac:dyDescent="0.15">
      <c r="A593" s="147"/>
      <c r="B593" s="150"/>
      <c r="C593" s="90"/>
      <c r="D593" s="146"/>
      <c r="E593" s="82"/>
      <c r="F593" s="147"/>
      <c r="G593" s="147"/>
      <c r="H593" s="147"/>
      <c r="I593" s="147"/>
      <c r="J593" s="147"/>
      <c r="K593" s="147"/>
      <c r="L593" s="147"/>
      <c r="M593" s="147"/>
      <c r="N593" s="147"/>
      <c r="O593" s="147"/>
      <c r="P593" s="147"/>
      <c r="Q593" s="147"/>
      <c r="R593" s="147"/>
      <c r="S593" s="147"/>
      <c r="T593" s="147"/>
      <c r="U593" s="147"/>
      <c r="V593" s="147"/>
      <c r="W593" s="147"/>
    </row>
    <row r="594" spans="1:23" ht="12.75" customHeight="1" x14ac:dyDescent="0.15">
      <c r="A594" s="147"/>
      <c r="B594" s="150"/>
      <c r="C594" s="90"/>
      <c r="D594" s="146"/>
      <c r="E594" s="82"/>
      <c r="F594" s="147"/>
      <c r="G594" s="147"/>
      <c r="H594" s="147"/>
      <c r="I594" s="147"/>
      <c r="J594" s="147"/>
      <c r="K594" s="147"/>
      <c r="L594" s="147"/>
      <c r="M594" s="147"/>
      <c r="N594" s="147"/>
      <c r="O594" s="147"/>
      <c r="P594" s="147"/>
      <c r="Q594" s="147"/>
      <c r="R594" s="147"/>
      <c r="S594" s="147"/>
      <c r="T594" s="147"/>
      <c r="U594" s="147"/>
      <c r="V594" s="147"/>
      <c r="W594" s="147"/>
    </row>
    <row r="595" spans="1:23" ht="12.75" customHeight="1" x14ac:dyDescent="0.15">
      <c r="A595" s="147"/>
      <c r="B595" s="150"/>
      <c r="C595" s="90"/>
      <c r="D595" s="146"/>
      <c r="E595" s="82"/>
      <c r="F595" s="147"/>
      <c r="G595" s="147"/>
      <c r="H595" s="147"/>
      <c r="I595" s="147"/>
      <c r="J595" s="147"/>
      <c r="K595" s="147"/>
      <c r="L595" s="147"/>
      <c r="M595" s="147"/>
      <c r="N595" s="147"/>
      <c r="O595" s="147"/>
      <c r="P595" s="147"/>
      <c r="Q595" s="147"/>
      <c r="R595" s="147"/>
      <c r="S595" s="147"/>
      <c r="T595" s="147"/>
      <c r="U595" s="147"/>
      <c r="V595" s="147"/>
      <c r="W595" s="147"/>
    </row>
    <row r="596" spans="1:23" ht="12.75" customHeight="1" x14ac:dyDescent="0.15">
      <c r="A596" s="147"/>
      <c r="B596" s="150"/>
      <c r="C596" s="90"/>
      <c r="D596" s="146"/>
      <c r="E596" s="82"/>
      <c r="F596" s="147"/>
      <c r="G596" s="147"/>
      <c r="H596" s="147"/>
      <c r="I596" s="147"/>
      <c r="J596" s="147"/>
      <c r="K596" s="147"/>
      <c r="L596" s="147"/>
      <c r="M596" s="147"/>
      <c r="N596" s="147"/>
      <c r="O596" s="147"/>
      <c r="P596" s="147"/>
      <c r="Q596" s="147"/>
      <c r="R596" s="147"/>
      <c r="S596" s="147"/>
      <c r="T596" s="147"/>
      <c r="U596" s="147"/>
      <c r="V596" s="147"/>
      <c r="W596" s="147"/>
    </row>
    <row r="597" spans="1:23" ht="12.75" customHeight="1" x14ac:dyDescent="0.15">
      <c r="A597" s="147"/>
      <c r="B597" s="150"/>
      <c r="C597" s="90"/>
      <c r="D597" s="146"/>
      <c r="E597" s="82"/>
      <c r="F597" s="147"/>
      <c r="G597" s="147"/>
      <c r="H597" s="147"/>
      <c r="I597" s="147"/>
      <c r="J597" s="147"/>
      <c r="K597" s="147"/>
      <c r="L597" s="147"/>
      <c r="M597" s="147"/>
      <c r="N597" s="147"/>
      <c r="O597" s="147"/>
      <c r="P597" s="147"/>
      <c r="Q597" s="147"/>
      <c r="R597" s="147"/>
      <c r="S597" s="147"/>
      <c r="T597" s="147"/>
      <c r="U597" s="147"/>
      <c r="V597" s="147"/>
      <c r="W597" s="147"/>
    </row>
    <row r="598" spans="1:23" ht="12.75" customHeight="1" x14ac:dyDescent="0.15">
      <c r="A598" s="147"/>
      <c r="B598" s="150"/>
      <c r="C598" s="90"/>
      <c r="D598" s="146"/>
      <c r="E598" s="82"/>
      <c r="F598" s="147"/>
      <c r="G598" s="147"/>
      <c r="H598" s="147"/>
      <c r="I598" s="147"/>
      <c r="J598" s="147"/>
      <c r="K598" s="147"/>
      <c r="L598" s="147"/>
      <c r="M598" s="147"/>
      <c r="N598" s="147"/>
      <c r="O598" s="147"/>
      <c r="P598" s="147"/>
      <c r="Q598" s="147"/>
      <c r="R598" s="147"/>
      <c r="S598" s="147"/>
      <c r="T598" s="147"/>
      <c r="U598" s="147"/>
      <c r="V598" s="147"/>
      <c r="W598" s="147"/>
    </row>
    <row r="599" spans="1:23" ht="12.75" customHeight="1" x14ac:dyDescent="0.15">
      <c r="A599" s="147"/>
      <c r="B599" s="150"/>
      <c r="C599" s="90"/>
      <c r="D599" s="146"/>
      <c r="E599" s="82"/>
      <c r="F599" s="147"/>
      <c r="G599" s="147"/>
      <c r="H599" s="147"/>
      <c r="I599" s="147"/>
      <c r="J599" s="147"/>
      <c r="K599" s="147"/>
      <c r="L599" s="147"/>
      <c r="M599" s="147"/>
      <c r="N599" s="147"/>
      <c r="O599" s="147"/>
      <c r="P599" s="147"/>
      <c r="Q599" s="147"/>
      <c r="R599" s="147"/>
      <c r="S599" s="147"/>
      <c r="T599" s="147"/>
      <c r="U599" s="147"/>
      <c r="V599" s="147"/>
      <c r="W599" s="147"/>
    </row>
    <row r="600" spans="1:23" ht="12.75" customHeight="1" x14ac:dyDescent="0.15">
      <c r="A600" s="147"/>
      <c r="B600" s="150"/>
      <c r="C600" s="90"/>
      <c r="D600" s="146"/>
      <c r="E600" s="82"/>
      <c r="F600" s="147"/>
      <c r="G600" s="147"/>
      <c r="H600" s="147"/>
      <c r="I600" s="147"/>
      <c r="J600" s="147"/>
      <c r="K600" s="147"/>
      <c r="L600" s="147"/>
      <c r="M600" s="147"/>
      <c r="N600" s="147"/>
      <c r="O600" s="147"/>
      <c r="P600" s="147"/>
      <c r="Q600" s="147"/>
      <c r="R600" s="147"/>
      <c r="S600" s="147"/>
      <c r="T600" s="147"/>
      <c r="U600" s="147"/>
      <c r="V600" s="147"/>
      <c r="W600" s="147"/>
    </row>
    <row r="601" spans="1:23" ht="12.75" customHeight="1" x14ac:dyDescent="0.15">
      <c r="A601" s="147"/>
      <c r="B601" s="150"/>
      <c r="C601" s="90"/>
      <c r="D601" s="146"/>
      <c r="E601" s="82"/>
      <c r="F601" s="147"/>
      <c r="G601" s="147"/>
      <c r="H601" s="147"/>
      <c r="I601" s="147"/>
      <c r="J601" s="147"/>
      <c r="K601" s="147"/>
      <c r="L601" s="147"/>
      <c r="M601" s="147"/>
      <c r="N601" s="147"/>
      <c r="O601" s="147"/>
      <c r="P601" s="147"/>
      <c r="Q601" s="147"/>
      <c r="R601" s="147"/>
      <c r="S601" s="147"/>
      <c r="T601" s="147"/>
      <c r="U601" s="147"/>
      <c r="V601" s="147"/>
      <c r="W601" s="147"/>
    </row>
    <row r="602" spans="1:23" ht="12.75" customHeight="1" x14ac:dyDescent="0.15">
      <c r="A602" s="147"/>
      <c r="B602" s="150"/>
      <c r="C602" s="90"/>
      <c r="D602" s="146"/>
      <c r="E602" s="82"/>
      <c r="F602" s="147"/>
      <c r="G602" s="147"/>
      <c r="H602" s="147"/>
      <c r="I602" s="147"/>
      <c r="J602" s="147"/>
      <c r="K602" s="147"/>
      <c r="L602" s="147"/>
      <c r="M602" s="147"/>
      <c r="N602" s="147"/>
      <c r="O602" s="147"/>
      <c r="P602" s="147"/>
      <c r="Q602" s="147"/>
      <c r="R602" s="147"/>
      <c r="S602" s="147"/>
      <c r="T602" s="147"/>
      <c r="U602" s="147"/>
      <c r="V602" s="147"/>
      <c r="W602" s="147"/>
    </row>
    <row r="603" spans="1:23" ht="12.75" customHeight="1" x14ac:dyDescent="0.15">
      <c r="A603" s="147"/>
      <c r="B603" s="150"/>
      <c r="C603" s="90"/>
      <c r="D603" s="146"/>
      <c r="E603" s="82"/>
      <c r="F603" s="147"/>
      <c r="G603" s="147"/>
      <c r="H603" s="147"/>
      <c r="I603" s="147"/>
      <c r="J603" s="147"/>
      <c r="K603" s="147"/>
      <c r="L603" s="147"/>
      <c r="M603" s="147"/>
      <c r="N603" s="147"/>
      <c r="O603" s="147"/>
      <c r="P603" s="147"/>
      <c r="Q603" s="147"/>
      <c r="R603" s="147"/>
      <c r="S603" s="147"/>
      <c r="T603" s="147"/>
      <c r="U603" s="147"/>
      <c r="V603" s="147"/>
      <c r="W603" s="147"/>
    </row>
    <row r="604" spans="1:23" ht="12.75" customHeight="1" x14ac:dyDescent="0.15">
      <c r="A604" s="147"/>
      <c r="B604" s="150"/>
      <c r="C604" s="90"/>
      <c r="D604" s="146"/>
      <c r="E604" s="82"/>
      <c r="F604" s="147"/>
      <c r="G604" s="147"/>
      <c r="H604" s="147"/>
      <c r="I604" s="147"/>
      <c r="J604" s="147"/>
      <c r="K604" s="147"/>
      <c r="L604" s="147"/>
      <c r="M604" s="147"/>
      <c r="N604" s="147"/>
      <c r="O604" s="147"/>
      <c r="P604" s="147"/>
      <c r="Q604" s="147"/>
      <c r="R604" s="147"/>
      <c r="S604" s="147"/>
      <c r="T604" s="147"/>
      <c r="U604" s="147"/>
      <c r="V604" s="147"/>
      <c r="W604" s="147"/>
    </row>
    <row r="605" spans="1:23" ht="12.75" customHeight="1" x14ac:dyDescent="0.15">
      <c r="A605" s="147"/>
      <c r="B605" s="150"/>
      <c r="C605" s="90"/>
      <c r="D605" s="146"/>
      <c r="E605" s="82"/>
      <c r="F605" s="147"/>
      <c r="G605" s="147"/>
      <c r="H605" s="147"/>
      <c r="I605" s="147"/>
      <c r="J605" s="147"/>
      <c r="K605" s="147"/>
      <c r="L605" s="147"/>
      <c r="M605" s="147"/>
      <c r="N605" s="147"/>
      <c r="O605" s="147"/>
      <c r="P605" s="147"/>
      <c r="Q605" s="147"/>
      <c r="R605" s="147"/>
      <c r="S605" s="147"/>
      <c r="T605" s="147"/>
      <c r="U605" s="147"/>
      <c r="V605" s="147"/>
      <c r="W605" s="147"/>
    </row>
    <row r="606" spans="1:23" ht="12.75" customHeight="1" x14ac:dyDescent="0.15">
      <c r="A606" s="147"/>
      <c r="B606" s="150"/>
      <c r="C606" s="90"/>
      <c r="D606" s="146"/>
      <c r="E606" s="82"/>
      <c r="F606" s="147"/>
      <c r="G606" s="147"/>
      <c r="H606" s="147"/>
      <c r="I606" s="147"/>
      <c r="J606" s="147"/>
      <c r="K606" s="147"/>
      <c r="L606" s="147"/>
      <c r="M606" s="147"/>
      <c r="N606" s="147"/>
      <c r="O606" s="147"/>
      <c r="P606" s="147"/>
      <c r="Q606" s="147"/>
      <c r="R606" s="147"/>
      <c r="S606" s="147"/>
      <c r="T606" s="147"/>
      <c r="U606" s="147"/>
      <c r="V606" s="147"/>
      <c r="W606" s="147"/>
    </row>
    <row r="607" spans="1:23" ht="12.75" customHeight="1" x14ac:dyDescent="0.15">
      <c r="A607" s="147"/>
      <c r="B607" s="150"/>
      <c r="C607" s="90"/>
      <c r="D607" s="146"/>
      <c r="E607" s="82"/>
      <c r="F607" s="147"/>
      <c r="G607" s="147"/>
      <c r="H607" s="147"/>
      <c r="I607" s="147"/>
      <c r="J607" s="147"/>
      <c r="K607" s="147"/>
      <c r="L607" s="147"/>
      <c r="M607" s="147"/>
      <c r="N607" s="147"/>
      <c r="O607" s="147"/>
      <c r="P607" s="147"/>
      <c r="Q607" s="147"/>
      <c r="R607" s="147"/>
      <c r="S607" s="147"/>
      <c r="T607" s="147"/>
      <c r="U607" s="147"/>
      <c r="V607" s="147"/>
      <c r="W607" s="147"/>
    </row>
    <row r="608" spans="1:23" ht="12.75" customHeight="1" x14ac:dyDescent="0.15">
      <c r="A608" s="147"/>
      <c r="B608" s="150"/>
      <c r="C608" s="90"/>
      <c r="D608" s="146"/>
      <c r="E608" s="82"/>
      <c r="F608" s="147"/>
      <c r="G608" s="147"/>
      <c r="H608" s="147"/>
      <c r="I608" s="147"/>
      <c r="J608" s="147"/>
      <c r="K608" s="147"/>
      <c r="L608" s="147"/>
      <c r="M608" s="147"/>
      <c r="N608" s="147"/>
      <c r="O608" s="147"/>
      <c r="P608" s="147"/>
      <c r="Q608" s="147"/>
      <c r="R608" s="147"/>
      <c r="S608" s="147"/>
      <c r="T608" s="147"/>
      <c r="U608" s="147"/>
      <c r="V608" s="147"/>
      <c r="W608" s="147"/>
    </row>
    <row r="609" spans="1:23" ht="12.75" customHeight="1" x14ac:dyDescent="0.15">
      <c r="A609" s="147"/>
      <c r="B609" s="150"/>
      <c r="C609" s="90"/>
      <c r="D609" s="146"/>
      <c r="E609" s="82"/>
      <c r="F609" s="147"/>
      <c r="G609" s="147"/>
      <c r="H609" s="147"/>
      <c r="I609" s="147"/>
      <c r="J609" s="147"/>
      <c r="K609" s="147"/>
      <c r="L609" s="147"/>
      <c r="M609" s="147"/>
      <c r="N609" s="147"/>
      <c r="O609" s="147"/>
      <c r="P609" s="147"/>
      <c r="Q609" s="147"/>
      <c r="R609" s="147"/>
      <c r="S609" s="147"/>
      <c r="T609" s="147"/>
      <c r="U609" s="147"/>
      <c r="V609" s="147"/>
      <c r="W609" s="147"/>
    </row>
    <row r="610" spans="1:23" ht="12.75" customHeight="1" x14ac:dyDescent="0.15">
      <c r="A610" s="147"/>
      <c r="B610" s="150"/>
      <c r="C610" s="90"/>
      <c r="D610" s="146"/>
      <c r="E610" s="82"/>
      <c r="F610" s="147"/>
      <c r="G610" s="147"/>
      <c r="H610" s="147"/>
      <c r="I610" s="147"/>
      <c r="J610" s="147"/>
      <c r="K610" s="147"/>
      <c r="L610" s="147"/>
      <c r="M610" s="147"/>
      <c r="N610" s="147"/>
      <c r="O610" s="147"/>
      <c r="P610" s="147"/>
      <c r="Q610" s="147"/>
      <c r="R610" s="147"/>
      <c r="S610" s="147"/>
      <c r="T610" s="147"/>
      <c r="U610" s="147"/>
      <c r="V610" s="147"/>
      <c r="W610" s="147"/>
    </row>
    <row r="611" spans="1:23" ht="12.75" customHeight="1" x14ac:dyDescent="0.15">
      <c r="A611" s="147"/>
      <c r="B611" s="150"/>
      <c r="C611" s="90"/>
      <c r="D611" s="146"/>
      <c r="E611" s="82"/>
      <c r="F611" s="147"/>
      <c r="G611" s="147"/>
      <c r="H611" s="147"/>
      <c r="I611" s="147"/>
      <c r="J611" s="147"/>
      <c r="K611" s="147"/>
      <c r="L611" s="147"/>
      <c r="M611" s="147"/>
      <c r="N611" s="147"/>
      <c r="O611" s="147"/>
      <c r="P611" s="147"/>
      <c r="Q611" s="147"/>
      <c r="R611" s="147"/>
      <c r="S611" s="147"/>
      <c r="T611" s="147"/>
      <c r="U611" s="147"/>
      <c r="V611" s="147"/>
      <c r="W611" s="147"/>
    </row>
    <row r="612" spans="1:23" ht="12.75" customHeight="1" x14ac:dyDescent="0.15">
      <c r="A612" s="147"/>
      <c r="B612" s="150"/>
      <c r="C612" s="90"/>
      <c r="D612" s="146"/>
      <c r="E612" s="82"/>
      <c r="F612" s="147"/>
      <c r="G612" s="147"/>
      <c r="H612" s="147"/>
      <c r="I612" s="147"/>
      <c r="J612" s="147"/>
      <c r="K612" s="147"/>
      <c r="L612" s="147"/>
      <c r="M612" s="147"/>
      <c r="N612" s="147"/>
      <c r="O612" s="147"/>
      <c r="P612" s="147"/>
      <c r="Q612" s="147"/>
      <c r="R612" s="147"/>
      <c r="S612" s="147"/>
      <c r="T612" s="147"/>
      <c r="U612" s="147"/>
      <c r="V612" s="147"/>
      <c r="W612" s="147"/>
    </row>
    <row r="613" spans="1:23" ht="12.75" customHeight="1" x14ac:dyDescent="0.15">
      <c r="A613" s="147"/>
      <c r="B613" s="150"/>
      <c r="C613" s="90"/>
      <c r="D613" s="146"/>
      <c r="E613" s="82"/>
      <c r="F613" s="147"/>
      <c r="G613" s="147"/>
      <c r="H613" s="147"/>
      <c r="I613" s="147"/>
      <c r="J613" s="147"/>
      <c r="K613" s="147"/>
      <c r="L613" s="147"/>
      <c r="M613" s="147"/>
      <c r="N613" s="147"/>
      <c r="O613" s="147"/>
      <c r="P613" s="147"/>
      <c r="Q613" s="147"/>
      <c r="R613" s="147"/>
      <c r="S613" s="147"/>
      <c r="T613" s="147"/>
      <c r="U613" s="147"/>
      <c r="V613" s="147"/>
      <c r="W613" s="147"/>
    </row>
    <row r="614" spans="1:23" ht="12.75" customHeight="1" x14ac:dyDescent="0.15">
      <c r="A614" s="147"/>
      <c r="B614" s="150"/>
      <c r="C614" s="90"/>
      <c r="D614" s="146"/>
      <c r="E614" s="82"/>
      <c r="F614" s="147"/>
      <c r="G614" s="147"/>
      <c r="H614" s="147"/>
      <c r="I614" s="147"/>
      <c r="J614" s="147"/>
      <c r="K614" s="147"/>
      <c r="L614" s="147"/>
      <c r="M614" s="147"/>
      <c r="N614" s="147"/>
      <c r="O614" s="147"/>
      <c r="P614" s="147"/>
      <c r="Q614" s="147"/>
      <c r="R614" s="147"/>
      <c r="S614" s="147"/>
      <c r="T614" s="147"/>
      <c r="U614" s="147"/>
      <c r="V614" s="147"/>
      <c r="W614" s="147"/>
    </row>
    <row r="615" spans="1:23" ht="12.75" customHeight="1" x14ac:dyDescent="0.15">
      <c r="A615" s="147"/>
      <c r="B615" s="150"/>
      <c r="C615" s="90"/>
      <c r="D615" s="146"/>
      <c r="E615" s="82"/>
      <c r="F615" s="147"/>
      <c r="G615" s="147"/>
      <c r="H615" s="147"/>
      <c r="I615" s="147"/>
      <c r="J615" s="147"/>
      <c r="K615" s="147"/>
      <c r="L615" s="147"/>
      <c r="M615" s="147"/>
      <c r="N615" s="147"/>
      <c r="O615" s="147"/>
      <c r="P615" s="147"/>
      <c r="Q615" s="147"/>
      <c r="R615" s="147"/>
      <c r="S615" s="147"/>
      <c r="T615" s="147"/>
      <c r="U615" s="147"/>
      <c r="V615" s="147"/>
      <c r="W615" s="147"/>
    </row>
    <row r="616" spans="1:23" ht="12.75" customHeight="1" x14ac:dyDescent="0.15">
      <c r="A616" s="147"/>
      <c r="B616" s="150"/>
      <c r="C616" s="90"/>
      <c r="D616" s="146"/>
      <c r="E616" s="82"/>
      <c r="F616" s="147"/>
      <c r="G616" s="147"/>
      <c r="H616" s="147"/>
      <c r="I616" s="147"/>
      <c r="J616" s="147"/>
      <c r="K616" s="147"/>
      <c r="L616" s="147"/>
      <c r="M616" s="147"/>
      <c r="N616" s="147"/>
      <c r="O616" s="147"/>
      <c r="P616" s="147"/>
      <c r="Q616" s="147"/>
      <c r="R616" s="147"/>
      <c r="S616" s="147"/>
      <c r="T616" s="147"/>
      <c r="U616" s="147"/>
      <c r="V616" s="147"/>
      <c r="W616" s="147"/>
    </row>
    <row r="617" spans="1:23" ht="12.75" customHeight="1" x14ac:dyDescent="0.15">
      <c r="A617" s="147"/>
      <c r="B617" s="150"/>
      <c r="C617" s="90"/>
      <c r="D617" s="146"/>
      <c r="E617" s="82"/>
      <c r="F617" s="147"/>
      <c r="G617" s="147"/>
      <c r="H617" s="147"/>
      <c r="I617" s="147"/>
      <c r="J617" s="147"/>
      <c r="K617" s="147"/>
      <c r="L617" s="147"/>
      <c r="M617" s="147"/>
      <c r="N617" s="147"/>
      <c r="O617" s="147"/>
      <c r="P617" s="147"/>
      <c r="Q617" s="147"/>
      <c r="R617" s="147"/>
      <c r="S617" s="147"/>
      <c r="T617" s="147"/>
      <c r="U617" s="147"/>
      <c r="V617" s="147"/>
      <c r="W617" s="147"/>
    </row>
    <row r="618" spans="1:23" ht="12.75" customHeight="1" x14ac:dyDescent="0.15">
      <c r="A618" s="147"/>
      <c r="B618" s="150"/>
      <c r="C618" s="90"/>
      <c r="D618" s="146"/>
      <c r="E618" s="82"/>
      <c r="F618" s="147"/>
      <c r="G618" s="147"/>
      <c r="H618" s="147"/>
      <c r="I618" s="147"/>
      <c r="J618" s="147"/>
      <c r="K618" s="147"/>
      <c r="L618" s="147"/>
      <c r="M618" s="147"/>
      <c r="N618" s="147"/>
      <c r="O618" s="147"/>
      <c r="P618" s="147"/>
      <c r="Q618" s="147"/>
      <c r="R618" s="147"/>
      <c r="S618" s="147"/>
      <c r="T618" s="147"/>
      <c r="U618" s="147"/>
      <c r="V618" s="147"/>
      <c r="W618" s="147"/>
    </row>
    <row r="619" spans="1:23" ht="12.75" customHeight="1" x14ac:dyDescent="0.15">
      <c r="A619" s="147"/>
      <c r="B619" s="150"/>
      <c r="C619" s="90"/>
      <c r="D619" s="146"/>
      <c r="E619" s="82"/>
      <c r="F619" s="147"/>
      <c r="G619" s="147"/>
      <c r="H619" s="147"/>
      <c r="I619" s="147"/>
      <c r="J619" s="147"/>
      <c r="K619" s="147"/>
      <c r="L619" s="147"/>
      <c r="M619" s="147"/>
      <c r="N619" s="147"/>
      <c r="O619" s="147"/>
      <c r="P619" s="147"/>
      <c r="Q619" s="147"/>
      <c r="R619" s="147"/>
      <c r="S619" s="147"/>
      <c r="T619" s="147"/>
      <c r="U619" s="147"/>
      <c r="V619" s="147"/>
      <c r="W619" s="147"/>
    </row>
    <row r="620" spans="1:23" ht="12.75" customHeight="1" x14ac:dyDescent="0.15">
      <c r="A620" s="147"/>
      <c r="B620" s="150"/>
      <c r="C620" s="90"/>
      <c r="D620" s="146"/>
      <c r="E620" s="82"/>
      <c r="F620" s="147"/>
      <c r="G620" s="147"/>
      <c r="H620" s="147"/>
      <c r="I620" s="147"/>
      <c r="J620" s="147"/>
      <c r="K620" s="147"/>
      <c r="L620" s="147"/>
      <c r="M620" s="147"/>
      <c r="N620" s="147"/>
      <c r="O620" s="147"/>
      <c r="P620" s="147"/>
      <c r="Q620" s="147"/>
      <c r="R620" s="147"/>
      <c r="S620" s="147"/>
      <c r="T620" s="147"/>
      <c r="U620" s="147"/>
      <c r="V620" s="147"/>
      <c r="W620" s="147"/>
    </row>
    <row r="621" spans="1:23" ht="12.75" customHeight="1" x14ac:dyDescent="0.15">
      <c r="A621" s="147"/>
      <c r="B621" s="150"/>
      <c r="C621" s="90"/>
      <c r="D621" s="146"/>
      <c r="E621" s="82"/>
      <c r="F621" s="147"/>
      <c r="G621" s="147"/>
      <c r="H621" s="147"/>
      <c r="I621" s="147"/>
      <c r="J621" s="147"/>
      <c r="K621" s="147"/>
      <c r="L621" s="147"/>
      <c r="M621" s="147"/>
      <c r="N621" s="147"/>
      <c r="O621" s="147"/>
      <c r="P621" s="147"/>
      <c r="Q621" s="147"/>
      <c r="R621" s="147"/>
      <c r="S621" s="147"/>
      <c r="T621" s="147"/>
      <c r="U621" s="147"/>
      <c r="V621" s="147"/>
      <c r="W621" s="147"/>
    </row>
    <row r="622" spans="1:23" ht="12.75" customHeight="1" x14ac:dyDescent="0.15">
      <c r="A622" s="147"/>
      <c r="B622" s="150"/>
      <c r="C622" s="90"/>
      <c r="D622" s="146"/>
      <c r="E622" s="82"/>
      <c r="F622" s="147"/>
      <c r="G622" s="147"/>
      <c r="H622" s="147"/>
      <c r="I622" s="147"/>
      <c r="J622" s="147"/>
      <c r="K622" s="147"/>
      <c r="L622" s="147"/>
      <c r="M622" s="147"/>
      <c r="N622" s="147"/>
      <c r="O622" s="147"/>
      <c r="P622" s="147"/>
      <c r="Q622" s="147"/>
      <c r="R622" s="147"/>
      <c r="S622" s="147"/>
      <c r="T622" s="147"/>
      <c r="U622" s="147"/>
      <c r="V622" s="147"/>
      <c r="W622" s="147"/>
    </row>
    <row r="623" spans="1:23" ht="12.75" customHeight="1" x14ac:dyDescent="0.15">
      <c r="A623" s="147"/>
      <c r="B623" s="150"/>
      <c r="C623" s="90"/>
      <c r="D623" s="146"/>
      <c r="E623" s="82"/>
      <c r="F623" s="147"/>
      <c r="G623" s="147"/>
      <c r="H623" s="147"/>
      <c r="I623" s="147"/>
      <c r="J623" s="147"/>
      <c r="K623" s="147"/>
      <c r="L623" s="147"/>
      <c r="M623" s="147"/>
      <c r="N623" s="147"/>
      <c r="O623" s="147"/>
      <c r="P623" s="147"/>
      <c r="Q623" s="147"/>
      <c r="R623" s="147"/>
      <c r="S623" s="147"/>
      <c r="T623" s="147"/>
      <c r="U623" s="147"/>
      <c r="V623" s="147"/>
      <c r="W623" s="147"/>
    </row>
    <row r="624" spans="1:23" ht="12.75" customHeight="1" x14ac:dyDescent="0.15">
      <c r="A624" s="147"/>
      <c r="B624" s="150"/>
      <c r="C624" s="90"/>
      <c r="D624" s="146"/>
      <c r="E624" s="82"/>
      <c r="F624" s="147"/>
      <c r="G624" s="147"/>
      <c r="H624" s="147"/>
      <c r="I624" s="147"/>
      <c r="J624" s="147"/>
      <c r="K624" s="147"/>
      <c r="L624" s="147"/>
      <c r="M624" s="147"/>
      <c r="N624" s="147"/>
      <c r="O624" s="147"/>
      <c r="P624" s="147"/>
      <c r="Q624" s="147"/>
      <c r="R624" s="147"/>
      <c r="S624" s="147"/>
      <c r="T624" s="147"/>
      <c r="U624" s="147"/>
      <c r="V624" s="147"/>
      <c r="W624" s="147"/>
    </row>
    <row r="625" spans="1:23" ht="12.75" customHeight="1" x14ac:dyDescent="0.15">
      <c r="A625" s="147"/>
      <c r="B625" s="150"/>
      <c r="C625" s="90"/>
      <c r="D625" s="146"/>
      <c r="E625" s="82"/>
      <c r="F625" s="147"/>
      <c r="G625" s="147"/>
      <c r="H625" s="147"/>
      <c r="I625" s="147"/>
      <c r="J625" s="147"/>
      <c r="K625" s="147"/>
      <c r="L625" s="147"/>
      <c r="M625" s="147"/>
      <c r="N625" s="147"/>
      <c r="O625" s="147"/>
      <c r="P625" s="147"/>
      <c r="Q625" s="147"/>
      <c r="R625" s="147"/>
      <c r="S625" s="147"/>
      <c r="T625" s="147"/>
      <c r="U625" s="147"/>
      <c r="V625" s="147"/>
      <c r="W625" s="147"/>
    </row>
    <row r="626" spans="1:23" ht="12.75" customHeight="1" x14ac:dyDescent="0.15">
      <c r="A626" s="147"/>
      <c r="B626" s="150"/>
      <c r="C626" s="90"/>
      <c r="D626" s="146"/>
      <c r="E626" s="82"/>
      <c r="F626" s="147"/>
      <c r="G626" s="147"/>
      <c r="H626" s="147"/>
      <c r="I626" s="147"/>
      <c r="J626" s="147"/>
      <c r="K626" s="147"/>
      <c r="L626" s="147"/>
      <c r="M626" s="147"/>
      <c r="N626" s="147"/>
      <c r="O626" s="147"/>
      <c r="P626" s="147"/>
      <c r="Q626" s="147"/>
      <c r="R626" s="147"/>
      <c r="S626" s="147"/>
      <c r="T626" s="147"/>
      <c r="U626" s="147"/>
      <c r="V626" s="147"/>
      <c r="W626" s="147"/>
    </row>
    <row r="627" spans="1:23" ht="12.75" customHeight="1" x14ac:dyDescent="0.15">
      <c r="A627" s="147"/>
      <c r="B627" s="150"/>
      <c r="C627" s="90"/>
      <c r="D627" s="146"/>
      <c r="E627" s="82"/>
      <c r="F627" s="147"/>
      <c r="G627" s="147"/>
      <c r="H627" s="147"/>
      <c r="I627" s="147"/>
      <c r="J627" s="147"/>
      <c r="K627" s="147"/>
      <c r="L627" s="147"/>
      <c r="M627" s="147"/>
      <c r="N627" s="147"/>
      <c r="O627" s="147"/>
      <c r="P627" s="147"/>
      <c r="Q627" s="147"/>
      <c r="R627" s="147"/>
      <c r="S627" s="147"/>
      <c r="T627" s="147"/>
      <c r="U627" s="147"/>
      <c r="V627" s="147"/>
      <c r="W627" s="147"/>
    </row>
    <row r="628" spans="1:23" ht="12.75" customHeight="1" x14ac:dyDescent="0.15">
      <c r="A628" s="147"/>
      <c r="B628" s="150"/>
      <c r="C628" s="90"/>
      <c r="D628" s="146"/>
      <c r="E628" s="82"/>
      <c r="F628" s="147"/>
      <c r="G628" s="147"/>
      <c r="H628" s="147"/>
      <c r="I628" s="147"/>
      <c r="J628" s="147"/>
      <c r="K628" s="147"/>
      <c r="L628" s="147"/>
      <c r="M628" s="147"/>
      <c r="N628" s="147"/>
      <c r="O628" s="147"/>
      <c r="P628" s="147"/>
      <c r="Q628" s="147"/>
      <c r="R628" s="147"/>
      <c r="S628" s="147"/>
      <c r="T628" s="147"/>
      <c r="U628" s="147"/>
      <c r="V628" s="147"/>
      <c r="W628" s="147"/>
    </row>
    <row r="629" spans="1:23" ht="12.75" customHeight="1" x14ac:dyDescent="0.15">
      <c r="A629" s="147"/>
      <c r="B629" s="150"/>
      <c r="C629" s="90"/>
      <c r="D629" s="146"/>
      <c r="E629" s="82"/>
      <c r="F629" s="147"/>
      <c r="G629" s="147"/>
      <c r="H629" s="147"/>
      <c r="I629" s="147"/>
      <c r="J629" s="147"/>
      <c r="K629" s="147"/>
      <c r="L629" s="147"/>
      <c r="M629" s="147"/>
      <c r="N629" s="147"/>
      <c r="O629" s="147"/>
      <c r="P629" s="147"/>
      <c r="Q629" s="147"/>
      <c r="R629" s="147"/>
      <c r="S629" s="147"/>
      <c r="T629" s="147"/>
      <c r="U629" s="147"/>
      <c r="V629" s="147"/>
      <c r="W629" s="147"/>
    </row>
    <row r="630" spans="1:23" ht="12.75" customHeight="1" x14ac:dyDescent="0.15">
      <c r="A630" s="147"/>
      <c r="B630" s="150"/>
      <c r="C630" s="90"/>
      <c r="D630" s="146"/>
      <c r="E630" s="82"/>
      <c r="F630" s="147"/>
      <c r="G630" s="147"/>
      <c r="H630" s="147"/>
      <c r="I630" s="147"/>
      <c r="J630" s="147"/>
      <c r="K630" s="147"/>
      <c r="L630" s="147"/>
      <c r="M630" s="147"/>
      <c r="N630" s="147"/>
      <c r="O630" s="147"/>
      <c r="P630" s="147"/>
      <c r="Q630" s="147"/>
      <c r="R630" s="147"/>
      <c r="S630" s="147"/>
      <c r="T630" s="147"/>
      <c r="U630" s="147"/>
      <c r="V630" s="147"/>
      <c r="W630" s="147"/>
    </row>
    <row r="631" spans="1:23" ht="12.75" customHeight="1" x14ac:dyDescent="0.15">
      <c r="A631" s="147"/>
      <c r="B631" s="150"/>
      <c r="C631" s="90"/>
      <c r="D631" s="146"/>
      <c r="E631" s="82"/>
      <c r="F631" s="147"/>
      <c r="G631" s="147"/>
      <c r="H631" s="147"/>
      <c r="I631" s="147"/>
      <c r="J631" s="147"/>
      <c r="K631" s="147"/>
      <c r="L631" s="147"/>
      <c r="M631" s="147"/>
      <c r="N631" s="147"/>
      <c r="O631" s="147"/>
      <c r="P631" s="147"/>
      <c r="Q631" s="147"/>
      <c r="R631" s="147"/>
      <c r="S631" s="147"/>
      <c r="T631" s="147"/>
      <c r="U631" s="147"/>
      <c r="V631" s="147"/>
      <c r="W631" s="147"/>
    </row>
    <row r="632" spans="1:23" ht="12.75" customHeight="1" x14ac:dyDescent="0.15">
      <c r="A632" s="147"/>
      <c r="B632" s="150"/>
      <c r="C632" s="90"/>
      <c r="D632" s="146"/>
      <c r="E632" s="82"/>
      <c r="F632" s="147"/>
      <c r="G632" s="147"/>
      <c r="H632" s="147"/>
      <c r="I632" s="147"/>
      <c r="J632" s="147"/>
      <c r="K632" s="147"/>
      <c r="L632" s="147"/>
      <c r="M632" s="147"/>
      <c r="N632" s="147"/>
      <c r="O632" s="147"/>
      <c r="P632" s="147"/>
      <c r="Q632" s="147"/>
      <c r="R632" s="147"/>
      <c r="S632" s="147"/>
      <c r="T632" s="147"/>
      <c r="U632" s="147"/>
      <c r="V632" s="147"/>
      <c r="W632" s="147"/>
    </row>
    <row r="633" spans="1:23" ht="12.75" customHeight="1" x14ac:dyDescent="0.15">
      <c r="A633" s="147"/>
      <c r="B633" s="150"/>
      <c r="C633" s="90"/>
      <c r="D633" s="146"/>
      <c r="E633" s="82"/>
      <c r="F633" s="147"/>
      <c r="G633" s="147"/>
      <c r="H633" s="147"/>
      <c r="I633" s="147"/>
      <c r="J633" s="147"/>
      <c r="K633" s="147"/>
      <c r="L633" s="147"/>
      <c r="M633" s="147"/>
      <c r="N633" s="147"/>
      <c r="O633" s="147"/>
      <c r="P633" s="147"/>
      <c r="Q633" s="147"/>
      <c r="R633" s="147"/>
      <c r="S633" s="147"/>
      <c r="T633" s="147"/>
      <c r="U633" s="147"/>
      <c r="V633" s="147"/>
      <c r="W633" s="147"/>
    </row>
    <row r="634" spans="1:23" ht="12.75" customHeight="1" x14ac:dyDescent="0.15">
      <c r="A634" s="147"/>
      <c r="B634" s="150"/>
      <c r="C634" s="90"/>
      <c r="D634" s="146"/>
      <c r="E634" s="82"/>
      <c r="F634" s="147"/>
      <c r="G634" s="147"/>
      <c r="H634" s="147"/>
      <c r="I634" s="147"/>
      <c r="J634" s="147"/>
      <c r="K634" s="147"/>
      <c r="L634" s="147"/>
      <c r="M634" s="147"/>
      <c r="N634" s="147"/>
      <c r="O634" s="147"/>
      <c r="P634" s="147"/>
      <c r="Q634" s="147"/>
      <c r="R634" s="147"/>
      <c r="S634" s="147"/>
      <c r="T634" s="147"/>
      <c r="U634" s="147"/>
      <c r="V634" s="147"/>
      <c r="W634" s="147"/>
    </row>
    <row r="635" spans="1:23" ht="12.75" customHeight="1" x14ac:dyDescent="0.15">
      <c r="A635" s="147"/>
      <c r="B635" s="150"/>
      <c r="C635" s="90"/>
      <c r="D635" s="146"/>
      <c r="E635" s="82"/>
      <c r="F635" s="147"/>
      <c r="G635" s="147"/>
      <c r="H635" s="147"/>
      <c r="I635" s="147"/>
      <c r="J635" s="147"/>
      <c r="K635" s="147"/>
      <c r="L635" s="147"/>
      <c r="M635" s="147"/>
      <c r="N635" s="147"/>
      <c r="O635" s="147"/>
      <c r="P635" s="147"/>
      <c r="Q635" s="147"/>
      <c r="R635" s="147"/>
      <c r="S635" s="147"/>
      <c r="T635" s="147"/>
      <c r="U635" s="147"/>
      <c r="V635" s="147"/>
      <c r="W635" s="147"/>
    </row>
    <row r="636" spans="1:23" ht="12.75" customHeight="1" x14ac:dyDescent="0.15">
      <c r="A636" s="147"/>
      <c r="B636" s="150"/>
      <c r="C636" s="90"/>
      <c r="D636" s="146"/>
      <c r="E636" s="82"/>
      <c r="F636" s="147"/>
      <c r="G636" s="147"/>
      <c r="H636" s="147"/>
      <c r="I636" s="147"/>
      <c r="J636" s="147"/>
      <c r="K636" s="147"/>
      <c r="L636" s="147"/>
      <c r="M636" s="147"/>
      <c r="N636" s="147"/>
      <c r="O636" s="147"/>
      <c r="P636" s="147"/>
      <c r="Q636" s="147"/>
      <c r="R636" s="147"/>
      <c r="S636" s="147"/>
      <c r="T636" s="147"/>
      <c r="U636" s="147"/>
      <c r="V636" s="147"/>
      <c r="W636" s="147"/>
    </row>
    <row r="637" spans="1:23" ht="12.75" customHeight="1" x14ac:dyDescent="0.15">
      <c r="A637" s="147"/>
      <c r="B637" s="150"/>
      <c r="C637" s="90"/>
      <c r="D637" s="146"/>
      <c r="E637" s="82"/>
      <c r="F637" s="147"/>
      <c r="G637" s="147"/>
      <c r="H637" s="147"/>
      <c r="I637" s="147"/>
      <c r="J637" s="147"/>
      <c r="K637" s="147"/>
      <c r="L637" s="147"/>
      <c r="M637" s="147"/>
      <c r="N637" s="147"/>
      <c r="O637" s="147"/>
      <c r="P637" s="147"/>
      <c r="Q637" s="147"/>
      <c r="R637" s="147"/>
      <c r="S637" s="147"/>
      <c r="T637" s="147"/>
      <c r="U637" s="147"/>
      <c r="V637" s="147"/>
      <c r="W637" s="147"/>
    </row>
    <row r="638" spans="1:23" ht="12.75" customHeight="1" x14ac:dyDescent="0.15">
      <c r="A638" s="147"/>
      <c r="B638" s="150"/>
      <c r="C638" s="90"/>
      <c r="D638" s="146"/>
      <c r="E638" s="82"/>
      <c r="F638" s="147"/>
      <c r="G638" s="147"/>
      <c r="H638" s="147"/>
      <c r="I638" s="147"/>
      <c r="J638" s="147"/>
      <c r="K638" s="147"/>
      <c r="L638" s="147"/>
      <c r="M638" s="147"/>
      <c r="N638" s="147"/>
      <c r="O638" s="147"/>
      <c r="P638" s="147"/>
      <c r="Q638" s="147"/>
      <c r="R638" s="147"/>
      <c r="S638" s="147"/>
      <c r="T638" s="147"/>
      <c r="U638" s="147"/>
      <c r="V638" s="147"/>
      <c r="W638" s="147"/>
    </row>
    <row r="639" spans="1:23" ht="12.75" customHeight="1" x14ac:dyDescent="0.15">
      <c r="A639" s="147"/>
      <c r="B639" s="150"/>
      <c r="C639" s="90"/>
      <c r="D639" s="146"/>
      <c r="E639" s="82"/>
      <c r="F639" s="147"/>
      <c r="G639" s="147"/>
      <c r="H639" s="147"/>
      <c r="I639" s="147"/>
      <c r="J639" s="147"/>
      <c r="K639" s="147"/>
      <c r="L639" s="147"/>
      <c r="M639" s="147"/>
      <c r="N639" s="147"/>
      <c r="O639" s="147"/>
      <c r="P639" s="147"/>
      <c r="Q639" s="147"/>
      <c r="R639" s="147"/>
      <c r="S639" s="147"/>
      <c r="T639" s="147"/>
      <c r="U639" s="147"/>
      <c r="V639" s="147"/>
      <c r="W639" s="147"/>
    </row>
    <row r="640" spans="1:23" ht="12.75" customHeight="1" x14ac:dyDescent="0.15">
      <c r="A640" s="147"/>
      <c r="B640" s="150"/>
      <c r="C640" s="90"/>
      <c r="D640" s="146"/>
      <c r="E640" s="82"/>
      <c r="F640" s="147"/>
      <c r="G640" s="147"/>
      <c r="H640" s="147"/>
      <c r="I640" s="147"/>
      <c r="J640" s="147"/>
      <c r="K640" s="147"/>
      <c r="L640" s="147"/>
      <c r="M640" s="147"/>
      <c r="N640" s="147"/>
      <c r="O640" s="147"/>
      <c r="P640" s="147"/>
      <c r="Q640" s="147"/>
      <c r="R640" s="147"/>
      <c r="S640" s="147"/>
      <c r="T640" s="147"/>
      <c r="U640" s="147"/>
      <c r="V640" s="147"/>
      <c r="W640" s="147"/>
    </row>
    <row r="641" spans="1:23" ht="12.75" customHeight="1" x14ac:dyDescent="0.15">
      <c r="A641" s="147"/>
      <c r="B641" s="150"/>
      <c r="C641" s="90"/>
      <c r="D641" s="146"/>
      <c r="E641" s="82"/>
      <c r="F641" s="147"/>
      <c r="G641" s="147"/>
      <c r="H641" s="147"/>
      <c r="I641" s="147"/>
      <c r="J641" s="147"/>
      <c r="K641" s="147"/>
      <c r="L641" s="147"/>
      <c r="M641" s="147"/>
      <c r="N641" s="147"/>
      <c r="O641" s="147"/>
      <c r="P641" s="147"/>
      <c r="Q641" s="147"/>
      <c r="R641" s="147"/>
      <c r="S641" s="147"/>
      <c r="T641" s="147"/>
      <c r="U641" s="147"/>
      <c r="V641" s="147"/>
      <c r="W641" s="147"/>
    </row>
    <row r="642" spans="1:23" ht="12.75" customHeight="1" x14ac:dyDescent="0.15">
      <c r="A642" s="147"/>
      <c r="B642" s="150"/>
      <c r="C642" s="90"/>
      <c r="D642" s="146"/>
      <c r="E642" s="82"/>
      <c r="F642" s="147"/>
      <c r="G642" s="147"/>
      <c r="H642" s="147"/>
      <c r="I642" s="147"/>
      <c r="J642" s="147"/>
      <c r="K642" s="147"/>
      <c r="L642" s="147"/>
      <c r="M642" s="147"/>
      <c r="N642" s="147"/>
      <c r="O642" s="147"/>
      <c r="P642" s="147"/>
      <c r="Q642" s="147"/>
      <c r="R642" s="147"/>
      <c r="S642" s="147"/>
      <c r="T642" s="147"/>
      <c r="U642" s="147"/>
      <c r="V642" s="147"/>
      <c r="W642" s="147"/>
    </row>
    <row r="643" spans="1:23" ht="12.75" customHeight="1" x14ac:dyDescent="0.15">
      <c r="A643" s="147"/>
      <c r="B643" s="150"/>
      <c r="C643" s="90"/>
      <c r="D643" s="146"/>
      <c r="E643" s="82"/>
      <c r="F643" s="147"/>
      <c r="G643" s="147"/>
      <c r="H643" s="147"/>
      <c r="I643" s="147"/>
      <c r="J643" s="147"/>
      <c r="K643" s="147"/>
      <c r="L643" s="147"/>
      <c r="M643" s="147"/>
      <c r="N643" s="147"/>
      <c r="O643" s="147"/>
      <c r="P643" s="147"/>
      <c r="Q643" s="147"/>
      <c r="R643" s="147"/>
      <c r="S643" s="147"/>
      <c r="T643" s="147"/>
      <c r="U643" s="147"/>
      <c r="V643" s="147"/>
      <c r="W643" s="147"/>
    </row>
    <row r="644" spans="1:23" ht="12.75" customHeight="1" x14ac:dyDescent="0.15">
      <c r="A644" s="147"/>
      <c r="B644" s="150"/>
      <c r="C644" s="90"/>
      <c r="D644" s="146"/>
      <c r="E644" s="82"/>
      <c r="F644" s="147"/>
      <c r="G644" s="147"/>
      <c r="H644" s="147"/>
      <c r="I644" s="147"/>
      <c r="J644" s="147"/>
      <c r="K644" s="147"/>
      <c r="L644" s="147"/>
      <c r="M644" s="147"/>
      <c r="N644" s="147"/>
      <c r="O644" s="147"/>
      <c r="P644" s="147"/>
      <c r="Q644" s="147"/>
      <c r="R644" s="147"/>
      <c r="S644" s="147"/>
      <c r="T644" s="147"/>
      <c r="U644" s="147"/>
      <c r="V644" s="147"/>
      <c r="W644" s="147"/>
    </row>
    <row r="645" spans="1:23" ht="12.75" customHeight="1" x14ac:dyDescent="0.15">
      <c r="A645" s="147"/>
      <c r="B645" s="150"/>
      <c r="C645" s="90"/>
      <c r="D645" s="146"/>
      <c r="E645" s="82"/>
      <c r="F645" s="147"/>
      <c r="G645" s="147"/>
      <c r="H645" s="147"/>
      <c r="I645" s="147"/>
      <c r="J645" s="147"/>
      <c r="K645" s="147"/>
      <c r="L645" s="147"/>
      <c r="M645" s="147"/>
      <c r="N645" s="147"/>
      <c r="O645" s="147"/>
      <c r="P645" s="147"/>
      <c r="Q645" s="147"/>
      <c r="R645" s="147"/>
      <c r="S645" s="147"/>
      <c r="T645" s="147"/>
      <c r="U645" s="147"/>
      <c r="V645" s="147"/>
      <c r="W645" s="147"/>
    </row>
    <row r="646" spans="1:23" ht="12.75" customHeight="1" x14ac:dyDescent="0.15">
      <c r="A646" s="147"/>
      <c r="B646" s="150"/>
      <c r="C646" s="90"/>
      <c r="D646" s="146"/>
      <c r="E646" s="82"/>
      <c r="F646" s="147"/>
      <c r="G646" s="147"/>
      <c r="H646" s="147"/>
      <c r="I646" s="147"/>
      <c r="J646" s="147"/>
      <c r="K646" s="147"/>
      <c r="L646" s="147"/>
      <c r="M646" s="147"/>
      <c r="N646" s="147"/>
      <c r="O646" s="147"/>
      <c r="P646" s="147"/>
      <c r="Q646" s="147"/>
      <c r="R646" s="147"/>
      <c r="S646" s="147"/>
      <c r="T646" s="147"/>
      <c r="U646" s="147"/>
      <c r="V646" s="147"/>
      <c r="W646" s="147"/>
    </row>
    <row r="647" spans="1:23" ht="12.75" customHeight="1" x14ac:dyDescent="0.15">
      <c r="A647" s="147"/>
      <c r="B647" s="150"/>
      <c r="C647" s="90"/>
      <c r="D647" s="146"/>
      <c r="E647" s="82"/>
      <c r="F647" s="147"/>
      <c r="G647" s="147"/>
      <c r="H647" s="147"/>
      <c r="I647" s="147"/>
      <c r="J647" s="147"/>
      <c r="K647" s="147"/>
      <c r="L647" s="147"/>
      <c r="M647" s="147"/>
      <c r="N647" s="147"/>
      <c r="O647" s="147"/>
      <c r="P647" s="147"/>
      <c r="Q647" s="147"/>
      <c r="R647" s="147"/>
      <c r="S647" s="147"/>
      <c r="T647" s="147"/>
      <c r="U647" s="147"/>
      <c r="V647" s="147"/>
      <c r="W647" s="147"/>
    </row>
    <row r="648" spans="1:23" ht="12.75" customHeight="1" x14ac:dyDescent="0.15">
      <c r="A648" s="147"/>
      <c r="B648" s="150"/>
      <c r="C648" s="90"/>
      <c r="D648" s="146"/>
      <c r="E648" s="82"/>
      <c r="F648" s="147"/>
      <c r="G648" s="147"/>
      <c r="H648" s="147"/>
      <c r="I648" s="147"/>
      <c r="J648" s="147"/>
      <c r="K648" s="147"/>
      <c r="L648" s="147"/>
      <c r="M648" s="147"/>
      <c r="N648" s="147"/>
      <c r="O648" s="147"/>
      <c r="P648" s="147"/>
      <c r="Q648" s="147"/>
      <c r="R648" s="147"/>
      <c r="S648" s="147"/>
      <c r="T648" s="147"/>
      <c r="U648" s="147"/>
      <c r="V648" s="147"/>
      <c r="W648" s="147"/>
    </row>
    <row r="649" spans="1:23" ht="12.75" customHeight="1" x14ac:dyDescent="0.15">
      <c r="A649" s="147"/>
      <c r="B649" s="150"/>
      <c r="C649" s="90"/>
      <c r="D649" s="146"/>
      <c r="E649" s="82"/>
      <c r="F649" s="147"/>
      <c r="G649" s="147"/>
      <c r="H649" s="147"/>
      <c r="I649" s="147"/>
      <c r="J649" s="147"/>
      <c r="K649" s="147"/>
      <c r="L649" s="147"/>
      <c r="M649" s="147"/>
      <c r="N649" s="147"/>
      <c r="O649" s="147"/>
      <c r="P649" s="147"/>
      <c r="Q649" s="147"/>
      <c r="R649" s="147"/>
      <c r="S649" s="147"/>
      <c r="T649" s="147"/>
      <c r="U649" s="147"/>
      <c r="V649" s="147"/>
      <c r="W649" s="147"/>
    </row>
    <row r="650" spans="1:23" ht="12.75" customHeight="1" x14ac:dyDescent="0.15">
      <c r="A650" s="147"/>
      <c r="B650" s="150"/>
      <c r="C650" s="90"/>
      <c r="D650" s="146"/>
      <c r="E650" s="82"/>
      <c r="F650" s="147"/>
      <c r="G650" s="147"/>
      <c r="H650" s="147"/>
      <c r="I650" s="147"/>
      <c r="J650" s="147"/>
      <c r="K650" s="147"/>
      <c r="L650" s="147"/>
      <c r="M650" s="147"/>
      <c r="N650" s="147"/>
      <c r="O650" s="147"/>
      <c r="P650" s="147"/>
      <c r="Q650" s="147"/>
      <c r="R650" s="147"/>
      <c r="S650" s="147"/>
      <c r="T650" s="147"/>
      <c r="U650" s="147"/>
      <c r="V650" s="147"/>
      <c r="W650" s="147"/>
    </row>
    <row r="651" spans="1:23" ht="12.75" customHeight="1" x14ac:dyDescent="0.15">
      <c r="A651" s="147"/>
      <c r="B651" s="150"/>
      <c r="C651" s="90"/>
      <c r="D651" s="146"/>
      <c r="E651" s="82"/>
      <c r="F651" s="147"/>
      <c r="G651" s="147"/>
      <c r="H651" s="147"/>
      <c r="I651" s="147"/>
      <c r="J651" s="147"/>
      <c r="K651" s="147"/>
      <c r="L651" s="147"/>
      <c r="M651" s="147"/>
      <c r="N651" s="147"/>
      <c r="O651" s="147"/>
      <c r="P651" s="147"/>
      <c r="Q651" s="147"/>
      <c r="R651" s="147"/>
      <c r="S651" s="147"/>
      <c r="T651" s="147"/>
      <c r="U651" s="147"/>
      <c r="V651" s="147"/>
      <c r="W651" s="147"/>
    </row>
    <row r="652" spans="1:23" ht="12.75" customHeight="1" x14ac:dyDescent="0.15">
      <c r="A652" s="147"/>
      <c r="B652" s="150"/>
      <c r="C652" s="90"/>
      <c r="D652" s="146"/>
      <c r="E652" s="82"/>
      <c r="F652" s="147"/>
      <c r="G652" s="147"/>
      <c r="H652" s="147"/>
      <c r="I652" s="147"/>
      <c r="J652" s="147"/>
      <c r="K652" s="147"/>
      <c r="L652" s="147"/>
      <c r="M652" s="147"/>
      <c r="N652" s="147"/>
      <c r="O652" s="147"/>
      <c r="P652" s="147"/>
      <c r="Q652" s="147"/>
      <c r="R652" s="147"/>
      <c r="S652" s="147"/>
      <c r="T652" s="147"/>
      <c r="U652" s="147"/>
      <c r="V652" s="147"/>
      <c r="W652" s="147"/>
    </row>
    <row r="653" spans="1:23" ht="12.75" customHeight="1" x14ac:dyDescent="0.15">
      <c r="A653" s="147"/>
      <c r="B653" s="150"/>
      <c r="C653" s="90"/>
      <c r="D653" s="146"/>
      <c r="E653" s="82"/>
      <c r="F653" s="147"/>
      <c r="G653" s="147"/>
      <c r="H653" s="147"/>
      <c r="I653" s="147"/>
      <c r="J653" s="147"/>
      <c r="K653" s="147"/>
      <c r="L653" s="147"/>
      <c r="M653" s="147"/>
      <c r="N653" s="147"/>
      <c r="O653" s="147"/>
      <c r="P653" s="147"/>
      <c r="Q653" s="147"/>
      <c r="R653" s="147"/>
      <c r="S653" s="147"/>
      <c r="T653" s="147"/>
      <c r="U653" s="147"/>
      <c r="V653" s="147"/>
      <c r="W653" s="147"/>
    </row>
    <row r="654" spans="1:23" ht="12.75" customHeight="1" x14ac:dyDescent="0.15">
      <c r="A654" s="147"/>
      <c r="B654" s="150"/>
      <c r="C654" s="90"/>
      <c r="D654" s="146"/>
      <c r="E654" s="82"/>
      <c r="F654" s="147"/>
      <c r="G654" s="147"/>
      <c r="H654" s="147"/>
      <c r="I654" s="147"/>
      <c r="J654" s="147"/>
      <c r="K654" s="147"/>
      <c r="L654" s="147"/>
      <c r="M654" s="147"/>
      <c r="N654" s="147"/>
      <c r="O654" s="147"/>
      <c r="P654" s="147"/>
      <c r="Q654" s="147"/>
      <c r="R654" s="147"/>
      <c r="S654" s="147"/>
      <c r="T654" s="147"/>
      <c r="U654" s="147"/>
      <c r="V654" s="147"/>
      <c r="W654" s="147"/>
    </row>
    <row r="655" spans="1:23" ht="12.75" customHeight="1" x14ac:dyDescent="0.15">
      <c r="A655" s="147"/>
      <c r="B655" s="150"/>
      <c r="C655" s="90"/>
      <c r="D655" s="146"/>
      <c r="E655" s="82"/>
      <c r="F655" s="147"/>
      <c r="G655" s="147"/>
      <c r="H655" s="147"/>
      <c r="I655" s="147"/>
      <c r="J655" s="147"/>
      <c r="K655" s="147"/>
      <c r="L655" s="147"/>
      <c r="M655" s="147"/>
      <c r="N655" s="147"/>
      <c r="O655" s="147"/>
      <c r="P655" s="147"/>
      <c r="Q655" s="147"/>
      <c r="R655" s="147"/>
      <c r="S655" s="147"/>
      <c r="T655" s="147"/>
      <c r="U655" s="147"/>
      <c r="V655" s="147"/>
      <c r="W655" s="147"/>
    </row>
    <row r="656" spans="1:23" ht="12.75" customHeight="1" x14ac:dyDescent="0.15">
      <c r="A656" s="147"/>
      <c r="B656" s="150"/>
      <c r="C656" s="90"/>
      <c r="D656" s="146"/>
      <c r="E656" s="82"/>
      <c r="F656" s="147"/>
      <c r="G656" s="147"/>
      <c r="H656" s="147"/>
      <c r="I656" s="147"/>
      <c r="J656" s="147"/>
      <c r="K656" s="147"/>
      <c r="L656" s="147"/>
      <c r="M656" s="147"/>
      <c r="N656" s="147"/>
      <c r="O656" s="147"/>
      <c r="P656" s="147"/>
      <c r="Q656" s="147"/>
      <c r="R656" s="147"/>
      <c r="S656" s="147"/>
      <c r="T656" s="147"/>
      <c r="U656" s="147"/>
      <c r="V656" s="147"/>
      <c r="W656" s="147"/>
    </row>
    <row r="657" spans="1:23" ht="12.75" customHeight="1" x14ac:dyDescent="0.15">
      <c r="A657" s="147"/>
      <c r="B657" s="150"/>
      <c r="C657" s="90"/>
      <c r="D657" s="146"/>
      <c r="E657" s="82"/>
      <c r="F657" s="147"/>
      <c r="G657" s="147"/>
      <c r="H657" s="147"/>
      <c r="I657" s="147"/>
      <c r="J657" s="147"/>
      <c r="K657" s="147"/>
      <c r="L657" s="147"/>
      <c r="M657" s="147"/>
      <c r="N657" s="147"/>
      <c r="O657" s="147"/>
      <c r="P657" s="147"/>
      <c r="Q657" s="147"/>
      <c r="R657" s="147"/>
      <c r="S657" s="147"/>
      <c r="T657" s="147"/>
      <c r="U657" s="147"/>
      <c r="V657" s="147"/>
      <c r="W657" s="147"/>
    </row>
    <row r="658" spans="1:23" ht="12.75" customHeight="1" x14ac:dyDescent="0.15">
      <c r="A658" s="147"/>
      <c r="B658" s="150"/>
      <c r="C658" s="90"/>
      <c r="D658" s="146"/>
      <c r="E658" s="82"/>
      <c r="F658" s="147"/>
      <c r="G658" s="147"/>
      <c r="H658" s="147"/>
      <c r="I658" s="147"/>
      <c r="J658" s="147"/>
      <c r="K658" s="147"/>
      <c r="L658" s="147"/>
      <c r="M658" s="147"/>
      <c r="N658" s="147"/>
      <c r="O658" s="147"/>
      <c r="P658" s="147"/>
      <c r="Q658" s="147"/>
      <c r="R658" s="147"/>
      <c r="S658" s="147"/>
      <c r="T658" s="147"/>
      <c r="U658" s="147"/>
      <c r="V658" s="147"/>
      <c r="W658" s="147"/>
    </row>
    <row r="659" spans="1:23" ht="12.75" customHeight="1" x14ac:dyDescent="0.15">
      <c r="A659" s="147"/>
      <c r="B659" s="150"/>
      <c r="C659" s="90"/>
      <c r="D659" s="146"/>
      <c r="E659" s="82"/>
      <c r="F659" s="147"/>
      <c r="G659" s="147"/>
      <c r="H659" s="147"/>
      <c r="I659" s="147"/>
      <c r="J659" s="147"/>
      <c r="K659" s="147"/>
      <c r="L659" s="147"/>
      <c r="M659" s="147"/>
      <c r="N659" s="147"/>
      <c r="O659" s="147"/>
      <c r="P659" s="147"/>
      <c r="Q659" s="147"/>
      <c r="R659" s="147"/>
      <c r="S659" s="147"/>
      <c r="T659" s="147"/>
      <c r="U659" s="147"/>
      <c r="V659" s="147"/>
      <c r="W659" s="147"/>
    </row>
    <row r="660" spans="1:23" ht="12.75" customHeight="1" x14ac:dyDescent="0.15">
      <c r="A660" s="147"/>
      <c r="B660" s="150"/>
      <c r="C660" s="90"/>
      <c r="D660" s="146"/>
      <c r="E660" s="82"/>
      <c r="F660" s="147"/>
      <c r="G660" s="147"/>
      <c r="H660" s="147"/>
      <c r="I660" s="147"/>
      <c r="J660" s="147"/>
      <c r="K660" s="147"/>
      <c r="L660" s="147"/>
      <c r="M660" s="147"/>
      <c r="N660" s="147"/>
      <c r="O660" s="147"/>
      <c r="P660" s="147"/>
      <c r="Q660" s="147"/>
      <c r="R660" s="147"/>
      <c r="S660" s="147"/>
      <c r="T660" s="147"/>
      <c r="U660" s="147"/>
      <c r="V660" s="147"/>
      <c r="W660" s="147"/>
    </row>
    <row r="661" spans="1:23" ht="12.75" customHeight="1" x14ac:dyDescent="0.15">
      <c r="A661" s="147"/>
      <c r="B661" s="150"/>
      <c r="C661" s="90"/>
      <c r="D661" s="146"/>
      <c r="E661" s="82"/>
      <c r="F661" s="147"/>
      <c r="G661" s="147"/>
      <c r="H661" s="147"/>
      <c r="I661" s="147"/>
      <c r="J661" s="147"/>
      <c r="K661" s="147"/>
      <c r="L661" s="147"/>
      <c r="M661" s="147"/>
      <c r="N661" s="147"/>
      <c r="O661" s="147"/>
      <c r="P661" s="147"/>
      <c r="Q661" s="147"/>
      <c r="R661" s="147"/>
      <c r="S661" s="147"/>
      <c r="T661" s="147"/>
      <c r="U661" s="147"/>
      <c r="V661" s="147"/>
      <c r="W661" s="147"/>
    </row>
    <row r="662" spans="1:23" ht="12.75" customHeight="1" x14ac:dyDescent="0.15">
      <c r="A662" s="147"/>
      <c r="B662" s="150"/>
      <c r="C662" s="90"/>
      <c r="D662" s="146"/>
      <c r="E662" s="82"/>
      <c r="F662" s="147"/>
      <c r="G662" s="147"/>
      <c r="H662" s="147"/>
      <c r="I662" s="147"/>
      <c r="J662" s="147"/>
      <c r="K662" s="147"/>
      <c r="L662" s="147"/>
      <c r="M662" s="147"/>
      <c r="N662" s="147"/>
      <c r="O662" s="147"/>
      <c r="P662" s="147"/>
      <c r="Q662" s="147"/>
      <c r="R662" s="147"/>
      <c r="S662" s="147"/>
      <c r="T662" s="147"/>
      <c r="U662" s="147"/>
      <c r="V662" s="147"/>
      <c r="W662" s="147"/>
    </row>
    <row r="663" spans="1:23" ht="12.75" customHeight="1" x14ac:dyDescent="0.15">
      <c r="A663" s="147"/>
      <c r="B663" s="150"/>
      <c r="C663" s="90"/>
      <c r="D663" s="146"/>
      <c r="E663" s="82"/>
      <c r="F663" s="147"/>
      <c r="G663" s="147"/>
      <c r="H663" s="147"/>
      <c r="I663" s="147"/>
      <c r="J663" s="147"/>
      <c r="K663" s="147"/>
      <c r="L663" s="147"/>
      <c r="M663" s="147"/>
      <c r="N663" s="147"/>
      <c r="O663" s="147"/>
      <c r="P663" s="147"/>
      <c r="Q663" s="147"/>
      <c r="R663" s="147"/>
      <c r="S663" s="147"/>
      <c r="T663" s="147"/>
      <c r="U663" s="147"/>
      <c r="V663" s="147"/>
      <c r="W663" s="147"/>
    </row>
    <row r="664" spans="1:23" ht="12.75" customHeight="1" x14ac:dyDescent="0.15">
      <c r="A664" s="147"/>
      <c r="B664" s="150"/>
      <c r="C664" s="90"/>
      <c r="D664" s="146"/>
      <c r="E664" s="82"/>
      <c r="F664" s="147"/>
      <c r="G664" s="147"/>
      <c r="H664" s="147"/>
      <c r="I664" s="147"/>
      <c r="J664" s="147"/>
      <c r="K664" s="147"/>
      <c r="L664" s="147"/>
      <c r="M664" s="147"/>
      <c r="N664" s="147"/>
      <c r="O664" s="147"/>
      <c r="P664" s="147"/>
      <c r="Q664" s="147"/>
      <c r="R664" s="147"/>
      <c r="S664" s="147"/>
      <c r="T664" s="147"/>
      <c r="U664" s="147"/>
      <c r="V664" s="147"/>
      <c r="W664" s="147"/>
    </row>
    <row r="665" spans="1:23" ht="12.75" customHeight="1" x14ac:dyDescent="0.15">
      <c r="A665" s="147"/>
      <c r="B665" s="150"/>
      <c r="C665" s="90"/>
      <c r="D665" s="146"/>
      <c r="E665" s="82"/>
      <c r="F665" s="147"/>
      <c r="G665" s="147"/>
      <c r="H665" s="147"/>
      <c r="I665" s="147"/>
      <c r="J665" s="147"/>
      <c r="K665" s="147"/>
      <c r="L665" s="147"/>
      <c r="M665" s="147"/>
      <c r="N665" s="147"/>
      <c r="O665" s="147"/>
      <c r="P665" s="147"/>
      <c r="Q665" s="147"/>
      <c r="R665" s="147"/>
      <c r="S665" s="147"/>
      <c r="T665" s="147"/>
      <c r="U665" s="147"/>
      <c r="V665" s="147"/>
      <c r="W665" s="147"/>
    </row>
    <row r="666" spans="1:23" ht="12.75" customHeight="1" x14ac:dyDescent="0.15">
      <c r="A666" s="147"/>
      <c r="B666" s="150"/>
      <c r="C666" s="90"/>
      <c r="D666" s="146"/>
      <c r="E666" s="82"/>
      <c r="F666" s="147"/>
      <c r="G666" s="147"/>
      <c r="H666" s="147"/>
      <c r="I666" s="147"/>
      <c r="J666" s="147"/>
      <c r="K666" s="147"/>
      <c r="L666" s="147"/>
      <c r="M666" s="147"/>
      <c r="N666" s="147"/>
      <c r="O666" s="147"/>
      <c r="P666" s="147"/>
      <c r="Q666" s="147"/>
      <c r="R666" s="147"/>
      <c r="S666" s="147"/>
      <c r="T666" s="147"/>
      <c r="U666" s="147"/>
      <c r="V666" s="147"/>
      <c r="W666" s="147"/>
    </row>
    <row r="667" spans="1:23" ht="12.75" customHeight="1" x14ac:dyDescent="0.15">
      <c r="A667" s="147"/>
      <c r="B667" s="150"/>
      <c r="C667" s="90"/>
      <c r="D667" s="146"/>
      <c r="E667" s="82"/>
      <c r="F667" s="147"/>
      <c r="G667" s="147"/>
      <c r="H667" s="147"/>
      <c r="I667" s="147"/>
      <c r="J667" s="147"/>
      <c r="K667" s="147"/>
      <c r="L667" s="147"/>
      <c r="M667" s="147"/>
      <c r="N667" s="147"/>
      <c r="O667" s="147"/>
      <c r="P667" s="147"/>
      <c r="Q667" s="147"/>
      <c r="R667" s="147"/>
      <c r="S667" s="147"/>
      <c r="T667" s="147"/>
      <c r="U667" s="147"/>
      <c r="V667" s="147"/>
      <c r="W667" s="147"/>
    </row>
    <row r="668" spans="1:23" ht="12.75" customHeight="1" x14ac:dyDescent="0.15">
      <c r="A668" s="147"/>
      <c r="B668" s="150"/>
      <c r="C668" s="90"/>
      <c r="D668" s="146"/>
      <c r="E668" s="82"/>
      <c r="F668" s="147"/>
      <c r="G668" s="147"/>
      <c r="H668" s="147"/>
      <c r="I668" s="147"/>
      <c r="J668" s="147"/>
      <c r="K668" s="147"/>
      <c r="L668" s="147"/>
      <c r="M668" s="147"/>
      <c r="N668" s="147"/>
      <c r="O668" s="147"/>
      <c r="P668" s="147"/>
      <c r="Q668" s="147"/>
      <c r="R668" s="147"/>
      <c r="S668" s="147"/>
      <c r="T668" s="147"/>
      <c r="U668" s="147"/>
      <c r="V668" s="147"/>
      <c r="W668" s="147"/>
    </row>
    <row r="669" spans="1:23" ht="12.75" customHeight="1" x14ac:dyDescent="0.15">
      <c r="A669" s="147"/>
      <c r="B669" s="150"/>
      <c r="C669" s="90"/>
      <c r="D669" s="146"/>
      <c r="E669" s="82"/>
      <c r="F669" s="147"/>
      <c r="G669" s="147"/>
      <c r="H669" s="147"/>
      <c r="I669" s="147"/>
      <c r="J669" s="147"/>
      <c r="K669" s="147"/>
      <c r="L669" s="147"/>
      <c r="M669" s="147"/>
      <c r="N669" s="147"/>
      <c r="O669" s="147"/>
      <c r="P669" s="147"/>
      <c r="Q669" s="147"/>
      <c r="R669" s="147"/>
      <c r="S669" s="147"/>
      <c r="T669" s="147"/>
      <c r="U669" s="147"/>
      <c r="V669" s="147"/>
      <c r="W669" s="147"/>
    </row>
    <row r="670" spans="1:23" ht="12.75" customHeight="1" x14ac:dyDescent="0.15">
      <c r="A670" s="147"/>
      <c r="B670" s="150"/>
      <c r="C670" s="90"/>
      <c r="D670" s="146"/>
      <c r="E670" s="82"/>
      <c r="F670" s="147"/>
      <c r="G670" s="147"/>
      <c r="H670" s="147"/>
      <c r="I670" s="147"/>
      <c r="J670" s="147"/>
      <c r="K670" s="147"/>
      <c r="L670" s="147"/>
      <c r="M670" s="147"/>
      <c r="N670" s="147"/>
      <c r="O670" s="147"/>
      <c r="P670" s="147"/>
      <c r="Q670" s="147"/>
      <c r="R670" s="147"/>
      <c r="S670" s="147"/>
      <c r="T670" s="147"/>
      <c r="U670" s="147"/>
      <c r="V670" s="147"/>
      <c r="W670" s="147"/>
    </row>
    <row r="671" spans="1:23" ht="12.75" customHeight="1" x14ac:dyDescent="0.15">
      <c r="A671" s="147"/>
      <c r="B671" s="150"/>
      <c r="C671" s="90"/>
      <c r="D671" s="146"/>
      <c r="E671" s="82"/>
      <c r="F671" s="147"/>
      <c r="G671" s="147"/>
      <c r="H671" s="147"/>
      <c r="I671" s="147"/>
      <c r="J671" s="147"/>
      <c r="K671" s="147"/>
      <c r="L671" s="147"/>
      <c r="M671" s="147"/>
      <c r="N671" s="147"/>
      <c r="O671" s="147"/>
      <c r="P671" s="147"/>
      <c r="Q671" s="147"/>
      <c r="R671" s="147"/>
      <c r="S671" s="147"/>
      <c r="T671" s="147"/>
      <c r="U671" s="147"/>
      <c r="V671" s="147"/>
      <c r="W671" s="147"/>
    </row>
    <row r="672" spans="1:23" ht="12.75" customHeight="1" x14ac:dyDescent="0.15">
      <c r="A672" s="147"/>
      <c r="B672" s="150"/>
      <c r="C672" s="90"/>
      <c r="D672" s="146"/>
      <c r="E672" s="82"/>
      <c r="F672" s="147"/>
      <c r="G672" s="147"/>
      <c r="H672" s="147"/>
      <c r="I672" s="147"/>
      <c r="J672" s="147"/>
      <c r="K672" s="147"/>
      <c r="L672" s="147"/>
      <c r="M672" s="147"/>
      <c r="N672" s="147"/>
      <c r="O672" s="147"/>
      <c r="P672" s="147"/>
      <c r="Q672" s="147"/>
      <c r="R672" s="147"/>
      <c r="S672" s="147"/>
      <c r="T672" s="147"/>
      <c r="U672" s="147"/>
      <c r="V672" s="147"/>
      <c r="W672" s="147"/>
    </row>
    <row r="673" spans="1:23" ht="12.75" customHeight="1" x14ac:dyDescent="0.15">
      <c r="A673" s="147"/>
      <c r="B673" s="150"/>
      <c r="C673" s="90"/>
      <c r="D673" s="146"/>
      <c r="E673" s="82"/>
      <c r="F673" s="147"/>
      <c r="G673" s="147"/>
      <c r="H673" s="147"/>
      <c r="I673" s="147"/>
      <c r="J673" s="147"/>
      <c r="K673" s="147"/>
      <c r="L673" s="147"/>
      <c r="M673" s="147"/>
      <c r="N673" s="147"/>
      <c r="O673" s="147"/>
      <c r="P673" s="147"/>
      <c r="Q673" s="147"/>
      <c r="R673" s="147"/>
      <c r="S673" s="147"/>
      <c r="T673" s="147"/>
      <c r="U673" s="147"/>
      <c r="V673" s="147"/>
      <c r="W673" s="147"/>
    </row>
    <row r="674" spans="1:23" ht="12.75" customHeight="1" x14ac:dyDescent="0.15">
      <c r="A674" s="147"/>
      <c r="B674" s="150"/>
      <c r="C674" s="90"/>
      <c r="D674" s="146"/>
      <c r="E674" s="82"/>
      <c r="F674" s="147"/>
      <c r="G674" s="147"/>
      <c r="H674" s="147"/>
      <c r="I674" s="147"/>
      <c r="J674" s="147"/>
      <c r="K674" s="147"/>
      <c r="L674" s="147"/>
      <c r="M674" s="147"/>
      <c r="N674" s="147"/>
      <c r="O674" s="147"/>
      <c r="P674" s="147"/>
      <c r="Q674" s="147"/>
      <c r="R674" s="147"/>
      <c r="S674" s="147"/>
      <c r="T674" s="147"/>
      <c r="U674" s="147"/>
      <c r="V674" s="147"/>
      <c r="W674" s="147"/>
    </row>
    <row r="675" spans="1:23" ht="12.75" customHeight="1" x14ac:dyDescent="0.15">
      <c r="A675" s="147"/>
      <c r="B675" s="150"/>
      <c r="C675" s="90"/>
      <c r="D675" s="146"/>
      <c r="E675" s="82"/>
      <c r="F675" s="147"/>
      <c r="G675" s="147"/>
      <c r="H675" s="147"/>
      <c r="I675" s="147"/>
      <c r="J675" s="147"/>
      <c r="K675" s="147"/>
      <c r="L675" s="147"/>
      <c r="M675" s="147"/>
      <c r="N675" s="147"/>
      <c r="O675" s="147"/>
      <c r="P675" s="147"/>
      <c r="Q675" s="147"/>
      <c r="R675" s="147"/>
      <c r="S675" s="147"/>
      <c r="T675" s="147"/>
      <c r="U675" s="147"/>
      <c r="V675" s="147"/>
      <c r="W675" s="147"/>
    </row>
    <row r="676" spans="1:23" ht="12.75" customHeight="1" x14ac:dyDescent="0.15">
      <c r="A676" s="147"/>
      <c r="B676" s="150"/>
      <c r="C676" s="90"/>
      <c r="D676" s="146"/>
      <c r="E676" s="82"/>
      <c r="F676" s="147"/>
      <c r="G676" s="147"/>
      <c r="H676" s="147"/>
      <c r="I676" s="147"/>
      <c r="J676" s="147"/>
      <c r="K676" s="147"/>
      <c r="L676" s="147"/>
      <c r="M676" s="147"/>
      <c r="N676" s="147"/>
      <c r="O676" s="147"/>
      <c r="P676" s="147"/>
      <c r="Q676" s="147"/>
      <c r="R676" s="147"/>
      <c r="S676" s="147"/>
      <c r="T676" s="147"/>
      <c r="U676" s="147"/>
      <c r="V676" s="147"/>
      <c r="W676" s="147"/>
    </row>
    <row r="677" spans="1:23" ht="12.75" customHeight="1" x14ac:dyDescent="0.15">
      <c r="A677" s="147"/>
      <c r="B677" s="150"/>
      <c r="C677" s="90"/>
      <c r="D677" s="146"/>
      <c r="E677" s="82"/>
      <c r="F677" s="147"/>
      <c r="G677" s="147"/>
      <c r="H677" s="147"/>
      <c r="I677" s="147"/>
      <c r="J677" s="147"/>
      <c r="K677" s="147"/>
      <c r="L677" s="147"/>
      <c r="M677" s="147"/>
      <c r="N677" s="147"/>
      <c r="O677" s="147"/>
      <c r="P677" s="147"/>
      <c r="Q677" s="147"/>
      <c r="R677" s="147"/>
      <c r="S677" s="147"/>
      <c r="T677" s="147"/>
      <c r="U677" s="147"/>
      <c r="V677" s="147"/>
      <c r="W677" s="147"/>
    </row>
    <row r="678" spans="1:23" ht="12.75" customHeight="1" x14ac:dyDescent="0.15">
      <c r="A678" s="147"/>
      <c r="B678" s="150"/>
      <c r="C678" s="90"/>
      <c r="D678" s="146"/>
      <c r="E678" s="82"/>
      <c r="F678" s="147"/>
      <c r="G678" s="147"/>
      <c r="H678" s="147"/>
      <c r="I678" s="147"/>
      <c r="J678" s="147"/>
      <c r="K678" s="147"/>
      <c r="L678" s="147"/>
      <c r="M678" s="147"/>
      <c r="N678" s="147"/>
      <c r="O678" s="147"/>
      <c r="P678" s="147"/>
      <c r="Q678" s="147"/>
      <c r="R678" s="147"/>
      <c r="S678" s="147"/>
      <c r="T678" s="147"/>
      <c r="U678" s="147"/>
      <c r="V678" s="147"/>
      <c r="W678" s="147"/>
    </row>
    <row r="679" spans="1:23" ht="12.75" customHeight="1" x14ac:dyDescent="0.15">
      <c r="A679" s="147"/>
      <c r="B679" s="150"/>
      <c r="C679" s="90"/>
      <c r="D679" s="146"/>
      <c r="E679" s="82"/>
      <c r="F679" s="147"/>
      <c r="G679" s="147"/>
      <c r="H679" s="147"/>
      <c r="I679" s="147"/>
      <c r="J679" s="147"/>
      <c r="K679" s="147"/>
      <c r="L679" s="147"/>
      <c r="M679" s="147"/>
      <c r="N679" s="147"/>
      <c r="O679" s="147"/>
      <c r="P679" s="147"/>
      <c r="Q679" s="147"/>
      <c r="R679" s="147"/>
      <c r="S679" s="147"/>
      <c r="T679" s="147"/>
      <c r="U679" s="147"/>
      <c r="V679" s="147"/>
      <c r="W679" s="147"/>
    </row>
    <row r="680" spans="1:23" ht="12.75" customHeight="1" x14ac:dyDescent="0.15">
      <c r="A680" s="147"/>
      <c r="B680" s="150"/>
      <c r="C680" s="90"/>
      <c r="D680" s="146"/>
      <c r="E680" s="82"/>
      <c r="F680" s="147"/>
      <c r="G680" s="147"/>
      <c r="H680" s="147"/>
      <c r="I680" s="147"/>
      <c r="J680" s="147"/>
      <c r="K680" s="147"/>
      <c r="L680" s="147"/>
      <c r="M680" s="147"/>
      <c r="N680" s="147"/>
      <c r="O680" s="147"/>
      <c r="P680" s="147"/>
      <c r="Q680" s="147"/>
      <c r="R680" s="147"/>
      <c r="S680" s="147"/>
      <c r="T680" s="147"/>
      <c r="U680" s="147"/>
      <c r="V680" s="147"/>
      <c r="W680" s="147"/>
    </row>
    <row r="681" spans="1:23" ht="12.75" customHeight="1" x14ac:dyDescent="0.15">
      <c r="A681" s="147"/>
      <c r="B681" s="150"/>
      <c r="C681" s="90"/>
      <c r="D681" s="146"/>
      <c r="E681" s="82"/>
      <c r="F681" s="147"/>
      <c r="G681" s="147"/>
      <c r="H681" s="147"/>
      <c r="I681" s="147"/>
      <c r="J681" s="147"/>
      <c r="K681" s="147"/>
      <c r="L681" s="147"/>
      <c r="M681" s="147"/>
      <c r="N681" s="147"/>
      <c r="O681" s="147"/>
      <c r="P681" s="147"/>
      <c r="Q681" s="147"/>
      <c r="R681" s="147"/>
      <c r="S681" s="147"/>
      <c r="T681" s="147"/>
      <c r="U681" s="147"/>
      <c r="V681" s="147"/>
      <c r="W681" s="147"/>
    </row>
    <row r="682" spans="1:23" ht="12.75" customHeight="1" x14ac:dyDescent="0.15">
      <c r="A682" s="147"/>
      <c r="B682" s="150"/>
      <c r="C682" s="90"/>
      <c r="D682" s="146"/>
      <c r="E682" s="82"/>
      <c r="F682" s="147"/>
      <c r="G682" s="147"/>
      <c r="H682" s="147"/>
      <c r="I682" s="147"/>
      <c r="J682" s="147"/>
      <c r="K682" s="147"/>
      <c r="L682" s="147"/>
      <c r="M682" s="147"/>
      <c r="N682" s="147"/>
      <c r="O682" s="147"/>
      <c r="P682" s="147"/>
      <c r="Q682" s="147"/>
      <c r="R682" s="147"/>
      <c r="S682" s="147"/>
      <c r="T682" s="147"/>
      <c r="U682" s="147"/>
      <c r="V682" s="147"/>
      <c r="W682" s="147"/>
    </row>
    <row r="683" spans="1:23" ht="12.75" customHeight="1" x14ac:dyDescent="0.15">
      <c r="A683" s="147"/>
      <c r="B683" s="150"/>
      <c r="C683" s="90"/>
      <c r="D683" s="146"/>
      <c r="E683" s="82"/>
      <c r="F683" s="147"/>
      <c r="G683" s="147"/>
      <c r="H683" s="147"/>
      <c r="I683" s="147"/>
      <c r="J683" s="147"/>
      <c r="K683" s="147"/>
      <c r="L683" s="147"/>
      <c r="M683" s="147"/>
      <c r="N683" s="147"/>
      <c r="O683" s="147"/>
      <c r="P683" s="147"/>
      <c r="Q683" s="147"/>
      <c r="R683" s="147"/>
      <c r="S683" s="147"/>
      <c r="T683" s="147"/>
      <c r="U683" s="147"/>
      <c r="V683" s="147"/>
      <c r="W683" s="147"/>
    </row>
    <row r="684" spans="1:23" ht="12.75" customHeight="1" x14ac:dyDescent="0.15">
      <c r="A684" s="147"/>
      <c r="B684" s="150"/>
      <c r="C684" s="90"/>
      <c r="D684" s="146"/>
      <c r="E684" s="82"/>
      <c r="F684" s="147"/>
      <c r="G684" s="147"/>
      <c r="H684" s="147"/>
      <c r="I684" s="147"/>
      <c r="J684" s="147"/>
      <c r="K684" s="147"/>
      <c r="L684" s="147"/>
      <c r="M684" s="147"/>
      <c r="N684" s="147"/>
      <c r="O684" s="147"/>
      <c r="P684" s="147"/>
      <c r="Q684" s="147"/>
      <c r="R684" s="147"/>
      <c r="S684" s="147"/>
      <c r="T684" s="147"/>
      <c r="U684" s="147"/>
      <c r="V684" s="147"/>
      <c r="W684" s="147"/>
    </row>
    <row r="685" spans="1:23" ht="12.75" customHeight="1" x14ac:dyDescent="0.15">
      <c r="A685" s="147"/>
      <c r="B685" s="150"/>
      <c r="C685" s="90"/>
      <c r="D685" s="146"/>
      <c r="E685" s="82"/>
      <c r="F685" s="147"/>
      <c r="G685" s="147"/>
      <c r="H685" s="147"/>
      <c r="I685" s="147"/>
      <c r="J685" s="147"/>
      <c r="K685" s="147"/>
      <c r="L685" s="147"/>
      <c r="M685" s="147"/>
      <c r="N685" s="147"/>
      <c r="O685" s="147"/>
      <c r="P685" s="147"/>
      <c r="Q685" s="147"/>
      <c r="R685" s="147"/>
      <c r="S685" s="147"/>
      <c r="T685" s="147"/>
      <c r="U685" s="147"/>
      <c r="V685" s="147"/>
      <c r="W685" s="147"/>
    </row>
    <row r="686" spans="1:23" ht="12.75" customHeight="1" x14ac:dyDescent="0.15">
      <c r="A686" s="147"/>
      <c r="B686" s="150"/>
      <c r="C686" s="90"/>
      <c r="D686" s="146"/>
      <c r="E686" s="82"/>
      <c r="F686" s="147"/>
      <c r="G686" s="147"/>
      <c r="H686" s="147"/>
      <c r="I686" s="147"/>
      <c r="J686" s="147"/>
      <c r="K686" s="147"/>
      <c r="L686" s="147"/>
      <c r="M686" s="147"/>
      <c r="N686" s="147"/>
      <c r="O686" s="147"/>
      <c r="P686" s="147"/>
      <c r="Q686" s="147"/>
      <c r="R686" s="147"/>
      <c r="S686" s="147"/>
      <c r="T686" s="147"/>
      <c r="U686" s="147"/>
      <c r="V686" s="147"/>
      <c r="W686" s="147"/>
    </row>
    <row r="687" spans="1:23" ht="12.75" customHeight="1" x14ac:dyDescent="0.15">
      <c r="A687" s="147"/>
      <c r="B687" s="150"/>
      <c r="C687" s="90"/>
      <c r="D687" s="146"/>
      <c r="E687" s="82"/>
      <c r="F687" s="147"/>
      <c r="G687" s="147"/>
      <c r="H687" s="147"/>
      <c r="I687" s="147"/>
      <c r="J687" s="147"/>
      <c r="K687" s="147"/>
      <c r="L687" s="147"/>
      <c r="M687" s="147"/>
      <c r="N687" s="147"/>
      <c r="O687" s="147"/>
      <c r="P687" s="147"/>
      <c r="Q687" s="147"/>
      <c r="R687" s="147"/>
      <c r="S687" s="147"/>
      <c r="T687" s="147"/>
      <c r="U687" s="147"/>
      <c r="V687" s="147"/>
      <c r="W687" s="147"/>
    </row>
    <row r="688" spans="1:23" ht="12.75" customHeight="1" x14ac:dyDescent="0.15">
      <c r="A688" s="147"/>
      <c r="B688" s="150"/>
      <c r="C688" s="90"/>
      <c r="D688" s="146"/>
      <c r="E688" s="82"/>
      <c r="F688" s="147"/>
      <c r="G688" s="147"/>
      <c r="H688" s="147"/>
      <c r="I688" s="147"/>
      <c r="J688" s="147"/>
      <c r="K688" s="147"/>
      <c r="L688" s="147"/>
      <c r="M688" s="147"/>
      <c r="N688" s="147"/>
      <c r="O688" s="147"/>
      <c r="P688" s="147"/>
      <c r="Q688" s="147"/>
      <c r="R688" s="147"/>
      <c r="S688" s="147"/>
      <c r="T688" s="147"/>
      <c r="U688" s="147"/>
      <c r="V688" s="147"/>
      <c r="W688" s="147"/>
    </row>
    <row r="689" spans="1:23" ht="12.75" customHeight="1" x14ac:dyDescent="0.15">
      <c r="A689" s="147"/>
      <c r="B689" s="150"/>
      <c r="C689" s="90"/>
      <c r="D689" s="146"/>
      <c r="E689" s="82"/>
      <c r="F689" s="147"/>
      <c r="G689" s="147"/>
      <c r="H689" s="147"/>
      <c r="I689" s="147"/>
      <c r="J689" s="147"/>
      <c r="K689" s="147"/>
      <c r="L689" s="147"/>
      <c r="M689" s="147"/>
      <c r="N689" s="147"/>
      <c r="O689" s="147"/>
      <c r="P689" s="147"/>
      <c r="Q689" s="147"/>
      <c r="R689" s="147"/>
      <c r="S689" s="147"/>
      <c r="T689" s="147"/>
      <c r="U689" s="147"/>
      <c r="V689" s="147"/>
      <c r="W689" s="147"/>
    </row>
    <row r="690" spans="1:23" ht="12.75" customHeight="1" x14ac:dyDescent="0.15">
      <c r="A690" s="147"/>
      <c r="B690" s="150"/>
      <c r="C690" s="90"/>
      <c r="D690" s="146"/>
      <c r="E690" s="82"/>
      <c r="F690" s="147"/>
      <c r="G690" s="147"/>
      <c r="H690" s="147"/>
      <c r="I690" s="147"/>
      <c r="J690" s="147"/>
      <c r="K690" s="147"/>
      <c r="L690" s="147"/>
      <c r="M690" s="147"/>
      <c r="N690" s="147"/>
      <c r="O690" s="147"/>
      <c r="P690" s="147"/>
      <c r="Q690" s="147"/>
      <c r="R690" s="147"/>
      <c r="S690" s="147"/>
      <c r="T690" s="147"/>
      <c r="U690" s="147"/>
      <c r="V690" s="147"/>
      <c r="W690" s="147"/>
    </row>
    <row r="691" spans="1:23" ht="12.75" customHeight="1" x14ac:dyDescent="0.15">
      <c r="A691" s="147"/>
      <c r="B691" s="150"/>
      <c r="C691" s="90"/>
      <c r="D691" s="146"/>
      <c r="E691" s="82"/>
      <c r="F691" s="147"/>
      <c r="G691" s="147"/>
      <c r="H691" s="147"/>
      <c r="I691" s="147"/>
      <c r="J691" s="147"/>
      <c r="K691" s="147"/>
      <c r="L691" s="147"/>
      <c r="M691" s="147"/>
      <c r="N691" s="147"/>
      <c r="O691" s="147"/>
      <c r="P691" s="147"/>
      <c r="Q691" s="147"/>
      <c r="R691" s="147"/>
      <c r="S691" s="147"/>
      <c r="T691" s="147"/>
      <c r="U691" s="147"/>
      <c r="V691" s="147"/>
      <c r="W691" s="147"/>
    </row>
    <row r="692" spans="1:23" ht="12.75" customHeight="1" x14ac:dyDescent="0.15">
      <c r="A692" s="147"/>
      <c r="B692" s="150"/>
      <c r="C692" s="90"/>
      <c r="D692" s="146"/>
      <c r="E692" s="82"/>
      <c r="F692" s="147"/>
      <c r="G692" s="147"/>
      <c r="H692" s="147"/>
      <c r="I692" s="147"/>
      <c r="J692" s="147"/>
      <c r="K692" s="147"/>
      <c r="L692" s="147"/>
      <c r="M692" s="147"/>
      <c r="N692" s="147"/>
      <c r="O692" s="147"/>
      <c r="P692" s="147"/>
      <c r="Q692" s="147"/>
      <c r="R692" s="147"/>
      <c r="S692" s="147"/>
      <c r="T692" s="147"/>
      <c r="U692" s="147"/>
      <c r="V692" s="147"/>
      <c r="W692" s="147"/>
    </row>
    <row r="693" spans="1:23" ht="12.75" customHeight="1" x14ac:dyDescent="0.15">
      <c r="A693" s="147"/>
      <c r="B693" s="150"/>
      <c r="C693" s="90"/>
      <c r="D693" s="146"/>
      <c r="E693" s="82"/>
      <c r="F693" s="147"/>
      <c r="G693" s="147"/>
      <c r="H693" s="147"/>
      <c r="I693" s="147"/>
      <c r="J693" s="147"/>
      <c r="K693" s="147"/>
      <c r="L693" s="147"/>
      <c r="M693" s="147"/>
      <c r="N693" s="147"/>
      <c r="O693" s="147"/>
      <c r="P693" s="147"/>
      <c r="Q693" s="147"/>
      <c r="R693" s="147"/>
      <c r="S693" s="147"/>
      <c r="T693" s="147"/>
      <c r="U693" s="147"/>
      <c r="V693" s="147"/>
      <c r="W693" s="147"/>
    </row>
    <row r="694" spans="1:23" ht="12.75" customHeight="1" x14ac:dyDescent="0.15">
      <c r="A694" s="147"/>
      <c r="B694" s="150"/>
      <c r="C694" s="90"/>
      <c r="D694" s="146"/>
      <c r="E694" s="82"/>
      <c r="F694" s="147"/>
      <c r="G694" s="147"/>
      <c r="H694" s="147"/>
      <c r="I694" s="147"/>
      <c r="J694" s="147"/>
      <c r="K694" s="147"/>
      <c r="L694" s="147"/>
      <c r="M694" s="147"/>
      <c r="N694" s="147"/>
      <c r="O694" s="147"/>
      <c r="P694" s="147"/>
      <c r="Q694" s="147"/>
      <c r="R694" s="147"/>
      <c r="S694" s="147"/>
      <c r="T694" s="147"/>
      <c r="U694" s="147"/>
      <c r="V694" s="147"/>
      <c r="W694" s="147"/>
    </row>
    <row r="695" spans="1:23" ht="12.75" customHeight="1" x14ac:dyDescent="0.15">
      <c r="A695" s="147"/>
      <c r="B695" s="150"/>
      <c r="C695" s="90"/>
      <c r="D695" s="146"/>
      <c r="E695" s="82"/>
      <c r="F695" s="147"/>
      <c r="G695" s="147"/>
      <c r="H695" s="147"/>
      <c r="I695" s="147"/>
      <c r="J695" s="147"/>
      <c r="K695" s="147"/>
      <c r="L695" s="147"/>
      <c r="M695" s="147"/>
      <c r="N695" s="147"/>
      <c r="O695" s="147"/>
      <c r="P695" s="147"/>
      <c r="Q695" s="147"/>
      <c r="R695" s="147"/>
      <c r="S695" s="147"/>
      <c r="T695" s="147"/>
      <c r="U695" s="147"/>
      <c r="V695" s="147"/>
      <c r="W695" s="147"/>
    </row>
    <row r="696" spans="1:23" ht="12.75" customHeight="1" x14ac:dyDescent="0.15">
      <c r="A696" s="147"/>
      <c r="B696" s="150"/>
      <c r="C696" s="90"/>
      <c r="D696" s="146"/>
      <c r="E696" s="82"/>
      <c r="F696" s="147"/>
      <c r="G696" s="147"/>
      <c r="H696" s="147"/>
      <c r="I696" s="147"/>
      <c r="J696" s="147"/>
      <c r="K696" s="147"/>
      <c r="L696" s="147"/>
      <c r="M696" s="147"/>
      <c r="N696" s="147"/>
      <c r="O696" s="147"/>
      <c r="P696" s="147"/>
      <c r="Q696" s="147"/>
      <c r="R696" s="147"/>
      <c r="S696" s="147"/>
      <c r="T696" s="147"/>
      <c r="U696" s="147"/>
      <c r="V696" s="147"/>
      <c r="W696" s="147"/>
    </row>
    <row r="697" spans="1:23" ht="12.75" customHeight="1" x14ac:dyDescent="0.15">
      <c r="A697" s="147"/>
      <c r="B697" s="150"/>
      <c r="C697" s="90"/>
      <c r="D697" s="146"/>
      <c r="E697" s="82"/>
      <c r="F697" s="147"/>
      <c r="G697" s="147"/>
      <c r="H697" s="147"/>
      <c r="I697" s="147"/>
      <c r="J697" s="147"/>
      <c r="K697" s="147"/>
      <c r="L697" s="147"/>
      <c r="M697" s="147"/>
      <c r="N697" s="147"/>
      <c r="O697" s="147"/>
      <c r="P697" s="147"/>
      <c r="Q697" s="147"/>
      <c r="R697" s="147"/>
      <c r="S697" s="147"/>
      <c r="T697" s="147"/>
      <c r="U697" s="147"/>
      <c r="V697" s="147"/>
      <c r="W697" s="147"/>
    </row>
    <row r="698" spans="1:23" ht="12.75" customHeight="1" x14ac:dyDescent="0.15">
      <c r="A698" s="147"/>
      <c r="B698" s="150"/>
      <c r="C698" s="90"/>
      <c r="D698" s="146"/>
      <c r="E698" s="82"/>
      <c r="F698" s="147"/>
      <c r="G698" s="147"/>
      <c r="H698" s="147"/>
      <c r="I698" s="147"/>
      <c r="J698" s="147"/>
      <c r="K698" s="147"/>
      <c r="L698" s="147"/>
      <c r="M698" s="147"/>
      <c r="N698" s="147"/>
      <c r="O698" s="147"/>
      <c r="P698" s="147"/>
      <c r="Q698" s="147"/>
      <c r="R698" s="147"/>
      <c r="S698" s="147"/>
      <c r="T698" s="147"/>
      <c r="U698" s="147"/>
      <c r="V698" s="147"/>
      <c r="W698" s="147"/>
    </row>
    <row r="699" spans="1:23" ht="12.75" customHeight="1" x14ac:dyDescent="0.15">
      <c r="A699" s="147"/>
      <c r="B699" s="150"/>
      <c r="C699" s="90"/>
      <c r="D699" s="146"/>
      <c r="E699" s="82"/>
      <c r="F699" s="147"/>
      <c r="G699" s="147"/>
      <c r="H699" s="147"/>
      <c r="I699" s="147"/>
      <c r="J699" s="147"/>
      <c r="K699" s="147"/>
      <c r="L699" s="147"/>
      <c r="M699" s="147"/>
      <c r="N699" s="147"/>
      <c r="O699" s="147"/>
      <c r="P699" s="147"/>
      <c r="Q699" s="147"/>
      <c r="R699" s="147"/>
      <c r="S699" s="147"/>
      <c r="T699" s="147"/>
      <c r="U699" s="147"/>
      <c r="V699" s="147"/>
      <c r="W699" s="147"/>
    </row>
    <row r="700" spans="1:23" ht="12.75" customHeight="1" x14ac:dyDescent="0.15">
      <c r="A700" s="147"/>
      <c r="B700" s="150"/>
      <c r="C700" s="90"/>
      <c r="D700" s="146"/>
      <c r="E700" s="82"/>
      <c r="F700" s="147"/>
      <c r="G700" s="147"/>
      <c r="H700" s="147"/>
      <c r="I700" s="147"/>
      <c r="J700" s="147"/>
      <c r="K700" s="147"/>
      <c r="L700" s="147"/>
      <c r="M700" s="147"/>
      <c r="N700" s="147"/>
      <c r="O700" s="147"/>
      <c r="P700" s="147"/>
      <c r="Q700" s="147"/>
      <c r="R700" s="147"/>
      <c r="S700" s="147"/>
      <c r="T700" s="147"/>
      <c r="U700" s="147"/>
      <c r="V700" s="147"/>
      <c r="W700" s="147"/>
    </row>
    <row r="701" spans="1:23" ht="12.75" customHeight="1" x14ac:dyDescent="0.15">
      <c r="A701" s="147"/>
      <c r="B701" s="150"/>
      <c r="C701" s="90"/>
      <c r="D701" s="146"/>
      <c r="E701" s="82"/>
      <c r="F701" s="147"/>
      <c r="G701" s="147"/>
      <c r="H701" s="147"/>
      <c r="I701" s="147"/>
      <c r="J701" s="147"/>
      <c r="K701" s="147"/>
      <c r="L701" s="147"/>
      <c r="M701" s="147"/>
      <c r="N701" s="147"/>
      <c r="O701" s="147"/>
      <c r="P701" s="147"/>
      <c r="Q701" s="147"/>
      <c r="R701" s="147"/>
      <c r="S701" s="147"/>
      <c r="T701" s="147"/>
      <c r="U701" s="147"/>
      <c r="V701" s="147"/>
      <c r="W701" s="147"/>
    </row>
    <row r="702" spans="1:23" ht="12.75" customHeight="1" x14ac:dyDescent="0.15">
      <c r="A702" s="147"/>
      <c r="B702" s="150"/>
      <c r="C702" s="90"/>
      <c r="D702" s="146"/>
      <c r="E702" s="82"/>
      <c r="F702" s="147"/>
      <c r="G702" s="147"/>
      <c r="H702" s="147"/>
      <c r="I702" s="147"/>
      <c r="J702" s="147"/>
      <c r="K702" s="147"/>
      <c r="L702" s="147"/>
      <c r="M702" s="147"/>
      <c r="N702" s="147"/>
      <c r="O702" s="147"/>
      <c r="P702" s="147"/>
      <c r="Q702" s="147"/>
      <c r="R702" s="147"/>
      <c r="S702" s="147"/>
      <c r="T702" s="147"/>
      <c r="U702" s="147"/>
      <c r="V702" s="147"/>
      <c r="W702" s="147"/>
    </row>
    <row r="703" spans="1:23" ht="12.75" customHeight="1" x14ac:dyDescent="0.15">
      <c r="A703" s="147"/>
      <c r="B703" s="150"/>
      <c r="C703" s="90"/>
      <c r="D703" s="146"/>
      <c r="E703" s="82"/>
      <c r="F703" s="147"/>
      <c r="G703" s="147"/>
      <c r="H703" s="147"/>
      <c r="I703" s="147"/>
      <c r="J703" s="147"/>
      <c r="K703" s="147"/>
      <c r="L703" s="147"/>
      <c r="M703" s="147"/>
      <c r="N703" s="147"/>
      <c r="O703" s="147"/>
      <c r="P703" s="147"/>
      <c r="Q703" s="147"/>
      <c r="R703" s="147"/>
      <c r="S703" s="147"/>
      <c r="T703" s="147"/>
      <c r="U703" s="147"/>
      <c r="V703" s="147"/>
      <c r="W703" s="147"/>
    </row>
    <row r="704" spans="1:23" ht="12.75" customHeight="1" x14ac:dyDescent="0.15">
      <c r="A704" s="147"/>
      <c r="B704" s="150"/>
      <c r="C704" s="90"/>
      <c r="D704" s="146"/>
      <c r="E704" s="82"/>
      <c r="F704" s="147"/>
      <c r="G704" s="147"/>
      <c r="H704" s="147"/>
      <c r="I704" s="147"/>
      <c r="J704" s="147"/>
      <c r="K704" s="147"/>
      <c r="L704" s="147"/>
      <c r="M704" s="147"/>
      <c r="N704" s="147"/>
      <c r="O704" s="147"/>
      <c r="P704" s="147"/>
      <c r="Q704" s="147"/>
      <c r="R704" s="147"/>
      <c r="S704" s="147"/>
      <c r="T704" s="147"/>
      <c r="U704" s="147"/>
      <c r="V704" s="147"/>
      <c r="W704" s="147"/>
    </row>
    <row r="705" spans="1:23" ht="12.75" customHeight="1" x14ac:dyDescent="0.15">
      <c r="A705" s="147"/>
      <c r="B705" s="150"/>
      <c r="C705" s="90"/>
      <c r="D705" s="146"/>
      <c r="E705" s="82"/>
      <c r="F705" s="147"/>
      <c r="G705" s="147"/>
      <c r="H705" s="147"/>
      <c r="I705" s="147"/>
      <c r="J705" s="147"/>
      <c r="K705" s="147"/>
      <c r="L705" s="147"/>
      <c r="M705" s="147"/>
      <c r="N705" s="147"/>
      <c r="O705" s="147"/>
      <c r="P705" s="147"/>
      <c r="Q705" s="147"/>
      <c r="R705" s="147"/>
      <c r="S705" s="147"/>
      <c r="T705" s="147"/>
      <c r="U705" s="147"/>
      <c r="V705" s="147"/>
      <c r="W705" s="147"/>
    </row>
    <row r="706" spans="1:23" ht="12.75" customHeight="1" x14ac:dyDescent="0.15">
      <c r="A706" s="147"/>
      <c r="B706" s="150"/>
      <c r="C706" s="90"/>
      <c r="D706" s="146"/>
      <c r="E706" s="82"/>
      <c r="F706" s="147"/>
      <c r="G706" s="147"/>
      <c r="H706" s="147"/>
      <c r="I706" s="147"/>
      <c r="J706" s="147"/>
      <c r="K706" s="147"/>
      <c r="L706" s="147"/>
      <c r="M706" s="147"/>
      <c r="N706" s="147"/>
      <c r="O706" s="147"/>
      <c r="P706" s="147"/>
      <c r="Q706" s="147"/>
      <c r="R706" s="147"/>
      <c r="S706" s="147"/>
      <c r="T706" s="147"/>
      <c r="U706" s="147"/>
      <c r="V706" s="147"/>
      <c r="W706" s="147"/>
    </row>
    <row r="707" spans="1:23" ht="12.75" customHeight="1" x14ac:dyDescent="0.15">
      <c r="A707" s="147"/>
      <c r="B707" s="150"/>
      <c r="C707" s="90"/>
      <c r="D707" s="146"/>
      <c r="E707" s="82"/>
      <c r="F707" s="147"/>
      <c r="G707" s="147"/>
      <c r="H707" s="147"/>
      <c r="I707" s="147"/>
      <c r="J707" s="147"/>
      <c r="K707" s="147"/>
      <c r="L707" s="147"/>
      <c r="M707" s="147"/>
      <c r="N707" s="147"/>
      <c r="O707" s="147"/>
      <c r="P707" s="147"/>
      <c r="Q707" s="147"/>
      <c r="R707" s="147"/>
      <c r="S707" s="147"/>
      <c r="T707" s="147"/>
      <c r="U707" s="147"/>
      <c r="V707" s="147"/>
      <c r="W707" s="147"/>
    </row>
    <row r="708" spans="1:23" ht="12.75" customHeight="1" x14ac:dyDescent="0.15">
      <c r="A708" s="147"/>
      <c r="B708" s="150"/>
      <c r="C708" s="90"/>
      <c r="D708" s="146"/>
      <c r="E708" s="82"/>
      <c r="F708" s="147"/>
      <c r="G708" s="147"/>
      <c r="H708" s="147"/>
      <c r="I708" s="147"/>
      <c r="J708" s="147"/>
      <c r="K708" s="147"/>
      <c r="L708" s="147"/>
      <c r="M708" s="147"/>
      <c r="N708" s="147"/>
      <c r="O708" s="147"/>
      <c r="P708" s="147"/>
      <c r="Q708" s="147"/>
      <c r="R708" s="147"/>
      <c r="S708" s="147"/>
      <c r="T708" s="147"/>
      <c r="U708" s="147"/>
      <c r="V708" s="147"/>
      <c r="W708" s="147"/>
    </row>
    <row r="709" spans="1:23" ht="12.75" customHeight="1" x14ac:dyDescent="0.15">
      <c r="A709" s="147"/>
      <c r="B709" s="150"/>
      <c r="C709" s="90"/>
      <c r="D709" s="146"/>
      <c r="E709" s="82"/>
      <c r="F709" s="147"/>
      <c r="G709" s="147"/>
      <c r="H709" s="147"/>
      <c r="I709" s="147"/>
      <c r="J709" s="147"/>
      <c r="K709" s="147"/>
      <c r="L709" s="147"/>
      <c r="M709" s="147"/>
      <c r="N709" s="147"/>
      <c r="O709" s="147"/>
      <c r="P709" s="147"/>
      <c r="Q709" s="147"/>
      <c r="R709" s="147"/>
      <c r="S709" s="147"/>
      <c r="T709" s="147"/>
      <c r="U709" s="147"/>
      <c r="V709" s="147"/>
      <c r="W709" s="147"/>
    </row>
    <row r="710" spans="1:23" ht="12.75" customHeight="1" x14ac:dyDescent="0.15">
      <c r="A710" s="147"/>
      <c r="B710" s="150"/>
      <c r="C710" s="90"/>
      <c r="D710" s="146"/>
      <c r="E710" s="82"/>
      <c r="F710" s="147"/>
      <c r="G710" s="147"/>
      <c r="H710" s="147"/>
      <c r="I710" s="147"/>
      <c r="J710" s="147"/>
      <c r="K710" s="147"/>
      <c r="L710" s="147"/>
      <c r="M710" s="147"/>
      <c r="N710" s="147"/>
      <c r="O710" s="147"/>
      <c r="P710" s="147"/>
      <c r="Q710" s="147"/>
      <c r="R710" s="147"/>
      <c r="S710" s="147"/>
      <c r="T710" s="147"/>
      <c r="U710" s="147"/>
      <c r="V710" s="147"/>
      <c r="W710" s="147"/>
    </row>
    <row r="711" spans="1:23" ht="12.75" customHeight="1" x14ac:dyDescent="0.15">
      <c r="A711" s="147"/>
      <c r="B711" s="150"/>
      <c r="C711" s="90"/>
      <c r="D711" s="146"/>
      <c r="E711" s="82"/>
      <c r="F711" s="147"/>
      <c r="G711" s="147"/>
      <c r="H711" s="147"/>
      <c r="I711" s="147"/>
      <c r="J711" s="147"/>
      <c r="K711" s="147"/>
      <c r="L711" s="147"/>
      <c r="M711" s="147"/>
      <c r="N711" s="147"/>
      <c r="O711" s="147"/>
      <c r="P711" s="147"/>
      <c r="Q711" s="147"/>
      <c r="R711" s="147"/>
      <c r="S711" s="147"/>
      <c r="T711" s="147"/>
      <c r="U711" s="147"/>
      <c r="V711" s="147"/>
      <c r="W711" s="147"/>
    </row>
    <row r="712" spans="1:23" ht="12.75" customHeight="1" x14ac:dyDescent="0.15">
      <c r="A712" s="147"/>
      <c r="B712" s="150"/>
      <c r="C712" s="90"/>
      <c r="D712" s="146"/>
      <c r="E712" s="82"/>
      <c r="F712" s="147"/>
      <c r="G712" s="147"/>
      <c r="H712" s="147"/>
      <c r="I712" s="147"/>
      <c r="J712" s="147"/>
      <c r="K712" s="147"/>
      <c r="L712" s="147"/>
      <c r="M712" s="147"/>
      <c r="N712" s="147"/>
      <c r="O712" s="147"/>
      <c r="P712" s="147"/>
      <c r="Q712" s="147"/>
      <c r="R712" s="147"/>
      <c r="S712" s="147"/>
      <c r="T712" s="147"/>
      <c r="U712" s="147"/>
      <c r="V712" s="147"/>
      <c r="W712" s="147"/>
    </row>
    <row r="713" spans="1:23" ht="12.75" customHeight="1" x14ac:dyDescent="0.15">
      <c r="A713" s="147"/>
      <c r="B713" s="150"/>
      <c r="C713" s="90"/>
      <c r="D713" s="146"/>
      <c r="E713" s="82"/>
      <c r="F713" s="147"/>
      <c r="G713" s="147"/>
      <c r="H713" s="147"/>
      <c r="I713" s="147"/>
      <c r="J713" s="147"/>
      <c r="K713" s="147"/>
      <c r="L713" s="147"/>
      <c r="M713" s="147"/>
      <c r="N713" s="147"/>
      <c r="O713" s="147"/>
      <c r="P713" s="147"/>
      <c r="Q713" s="147"/>
      <c r="R713" s="147"/>
      <c r="S713" s="147"/>
      <c r="T713" s="147"/>
      <c r="U713" s="147"/>
      <c r="V713" s="147"/>
      <c r="W713" s="147"/>
    </row>
    <row r="714" spans="1:23" ht="12.75" customHeight="1" x14ac:dyDescent="0.15">
      <c r="A714" s="147"/>
      <c r="B714" s="150"/>
      <c r="C714" s="90"/>
      <c r="D714" s="146"/>
      <c r="E714" s="82"/>
      <c r="F714" s="147"/>
      <c r="G714" s="147"/>
      <c r="H714" s="147"/>
      <c r="I714" s="147"/>
      <c r="J714" s="147"/>
      <c r="K714" s="147"/>
      <c r="L714" s="147"/>
      <c r="M714" s="147"/>
      <c r="N714" s="147"/>
      <c r="O714" s="147"/>
      <c r="P714" s="147"/>
      <c r="Q714" s="147"/>
      <c r="R714" s="147"/>
      <c r="S714" s="147"/>
      <c r="T714" s="147"/>
      <c r="U714" s="147"/>
      <c r="V714" s="147"/>
      <c r="W714" s="147"/>
    </row>
    <row r="715" spans="1:23" ht="12.75" customHeight="1" x14ac:dyDescent="0.15">
      <c r="A715" s="147"/>
      <c r="B715" s="150"/>
      <c r="C715" s="90"/>
      <c r="D715" s="146"/>
      <c r="E715" s="82"/>
      <c r="F715" s="147"/>
      <c r="G715" s="147"/>
      <c r="H715" s="147"/>
      <c r="I715" s="147"/>
      <c r="J715" s="147"/>
      <c r="K715" s="147"/>
      <c r="L715" s="147"/>
      <c r="M715" s="147"/>
      <c r="N715" s="147"/>
      <c r="O715" s="147"/>
      <c r="P715" s="147"/>
      <c r="Q715" s="147"/>
      <c r="R715" s="147"/>
      <c r="S715" s="147"/>
      <c r="T715" s="147"/>
      <c r="U715" s="147"/>
      <c r="V715" s="147"/>
      <c r="W715" s="147"/>
    </row>
    <row r="716" spans="1:23" ht="12.75" customHeight="1" x14ac:dyDescent="0.15">
      <c r="A716" s="147"/>
      <c r="B716" s="150"/>
      <c r="C716" s="90"/>
      <c r="D716" s="146"/>
      <c r="E716" s="82"/>
      <c r="F716" s="147"/>
      <c r="G716" s="147"/>
      <c r="H716" s="147"/>
      <c r="I716" s="147"/>
      <c r="J716" s="147"/>
      <c r="K716" s="147"/>
      <c r="L716" s="147"/>
      <c r="M716" s="147"/>
      <c r="N716" s="147"/>
      <c r="O716" s="147"/>
      <c r="P716" s="147"/>
      <c r="Q716" s="147"/>
      <c r="R716" s="147"/>
      <c r="S716" s="147"/>
      <c r="T716" s="147"/>
      <c r="U716" s="147"/>
      <c r="V716" s="147"/>
      <c r="W716" s="147"/>
    </row>
    <row r="717" spans="1:23" ht="12.75" customHeight="1" x14ac:dyDescent="0.15">
      <c r="A717" s="147"/>
      <c r="B717" s="150"/>
      <c r="C717" s="90"/>
      <c r="D717" s="146"/>
      <c r="E717" s="82"/>
      <c r="F717" s="147"/>
      <c r="G717" s="147"/>
      <c r="H717" s="147"/>
      <c r="I717" s="147"/>
      <c r="J717" s="147"/>
      <c r="K717" s="147"/>
      <c r="L717" s="147"/>
      <c r="M717" s="147"/>
      <c r="N717" s="147"/>
      <c r="O717" s="147"/>
      <c r="P717" s="147"/>
      <c r="Q717" s="147"/>
      <c r="R717" s="147"/>
      <c r="S717" s="147"/>
      <c r="T717" s="147"/>
      <c r="U717" s="147"/>
      <c r="V717" s="147"/>
      <c r="W717" s="147"/>
    </row>
    <row r="718" spans="1:23" ht="12.75" customHeight="1" x14ac:dyDescent="0.15">
      <c r="A718" s="147"/>
      <c r="B718" s="150"/>
      <c r="C718" s="90"/>
      <c r="D718" s="146"/>
      <c r="E718" s="82"/>
      <c r="F718" s="147"/>
      <c r="G718" s="147"/>
      <c r="H718" s="147"/>
      <c r="I718" s="147"/>
      <c r="J718" s="147"/>
      <c r="K718" s="147"/>
      <c r="L718" s="147"/>
      <c r="M718" s="147"/>
      <c r="N718" s="147"/>
      <c r="O718" s="147"/>
      <c r="P718" s="147"/>
      <c r="Q718" s="147"/>
      <c r="R718" s="147"/>
      <c r="S718" s="147"/>
      <c r="T718" s="147"/>
      <c r="U718" s="147"/>
      <c r="V718" s="147"/>
      <c r="W718" s="147"/>
    </row>
    <row r="719" spans="1:23" ht="12.75" customHeight="1" x14ac:dyDescent="0.15">
      <c r="A719" s="147"/>
      <c r="B719" s="150"/>
      <c r="C719" s="90"/>
      <c r="D719" s="146"/>
      <c r="E719" s="82"/>
      <c r="F719" s="147"/>
      <c r="G719" s="147"/>
      <c r="H719" s="147"/>
      <c r="I719" s="147"/>
      <c r="J719" s="147"/>
      <c r="K719" s="147"/>
      <c r="L719" s="147"/>
      <c r="M719" s="147"/>
      <c r="N719" s="147"/>
      <c r="O719" s="147"/>
      <c r="P719" s="147"/>
      <c r="Q719" s="147"/>
      <c r="R719" s="147"/>
      <c r="S719" s="147"/>
      <c r="T719" s="147"/>
      <c r="U719" s="147"/>
      <c r="V719" s="147"/>
      <c r="W719" s="147"/>
    </row>
    <row r="720" spans="1:23" ht="12.75" customHeight="1" x14ac:dyDescent="0.15">
      <c r="A720" s="147"/>
      <c r="B720" s="150"/>
      <c r="C720" s="90"/>
      <c r="D720" s="146"/>
      <c r="E720" s="82"/>
      <c r="F720" s="147"/>
      <c r="G720" s="147"/>
      <c r="H720" s="147"/>
      <c r="I720" s="147"/>
      <c r="J720" s="147"/>
      <c r="K720" s="147"/>
      <c r="L720" s="147"/>
      <c r="M720" s="147"/>
      <c r="N720" s="147"/>
      <c r="O720" s="147"/>
      <c r="P720" s="147"/>
      <c r="Q720" s="147"/>
      <c r="R720" s="147"/>
      <c r="S720" s="147"/>
      <c r="T720" s="147"/>
      <c r="U720" s="147"/>
      <c r="V720" s="147"/>
      <c r="W720" s="147"/>
    </row>
    <row r="721" spans="1:23" ht="12.75" customHeight="1" x14ac:dyDescent="0.15">
      <c r="A721" s="147"/>
      <c r="B721" s="150"/>
      <c r="C721" s="90"/>
      <c r="D721" s="146"/>
      <c r="E721" s="82"/>
      <c r="F721" s="147"/>
      <c r="G721" s="147"/>
      <c r="H721" s="147"/>
      <c r="I721" s="147"/>
      <c r="J721" s="147"/>
      <c r="K721" s="147"/>
      <c r="L721" s="147"/>
      <c r="M721" s="147"/>
      <c r="N721" s="147"/>
      <c r="O721" s="147"/>
      <c r="P721" s="147"/>
      <c r="Q721" s="147"/>
      <c r="R721" s="147"/>
      <c r="S721" s="147"/>
      <c r="T721" s="147"/>
      <c r="U721" s="147"/>
      <c r="V721" s="147"/>
      <c r="W721" s="147"/>
    </row>
    <row r="722" spans="1:23" ht="12.75" customHeight="1" x14ac:dyDescent="0.15">
      <c r="A722" s="147"/>
      <c r="B722" s="150"/>
      <c r="C722" s="90"/>
      <c r="D722" s="146"/>
      <c r="E722" s="82"/>
      <c r="F722" s="147"/>
      <c r="G722" s="147"/>
      <c r="H722" s="147"/>
      <c r="I722" s="147"/>
      <c r="J722" s="147"/>
      <c r="K722" s="147"/>
      <c r="L722" s="147"/>
      <c r="M722" s="147"/>
      <c r="N722" s="147"/>
      <c r="O722" s="147"/>
      <c r="P722" s="147"/>
      <c r="Q722" s="147"/>
      <c r="R722" s="147"/>
      <c r="S722" s="147"/>
      <c r="T722" s="147"/>
      <c r="U722" s="147"/>
      <c r="V722" s="147"/>
      <c r="W722" s="147"/>
    </row>
    <row r="723" spans="1:23" ht="12.75" customHeight="1" x14ac:dyDescent="0.15">
      <c r="A723" s="147"/>
      <c r="B723" s="150"/>
      <c r="C723" s="90"/>
      <c r="D723" s="146"/>
      <c r="E723" s="82"/>
      <c r="F723" s="147"/>
      <c r="G723" s="147"/>
      <c r="H723" s="147"/>
      <c r="I723" s="147"/>
      <c r="J723" s="147"/>
      <c r="K723" s="147"/>
      <c r="L723" s="147"/>
      <c r="M723" s="147"/>
      <c r="N723" s="147"/>
      <c r="O723" s="147"/>
      <c r="P723" s="147"/>
      <c r="Q723" s="147"/>
      <c r="R723" s="147"/>
      <c r="S723" s="147"/>
      <c r="T723" s="147"/>
      <c r="U723" s="147"/>
      <c r="V723" s="147"/>
      <c r="W723" s="147"/>
    </row>
    <row r="724" spans="1:23" ht="12.75" customHeight="1" x14ac:dyDescent="0.15">
      <c r="A724" s="147"/>
      <c r="B724" s="150"/>
      <c r="C724" s="90"/>
      <c r="D724" s="146"/>
      <c r="E724" s="82"/>
      <c r="F724" s="147"/>
      <c r="G724" s="147"/>
      <c r="H724" s="147"/>
      <c r="I724" s="147"/>
      <c r="J724" s="147"/>
      <c r="K724" s="147"/>
      <c r="L724" s="147"/>
      <c r="M724" s="147"/>
      <c r="N724" s="147"/>
      <c r="O724" s="147"/>
      <c r="P724" s="147"/>
      <c r="Q724" s="147"/>
      <c r="R724" s="147"/>
      <c r="S724" s="147"/>
      <c r="T724" s="147"/>
      <c r="U724" s="147"/>
      <c r="V724" s="147"/>
      <c r="W724" s="147"/>
    </row>
    <row r="725" spans="1:23" ht="12.75" customHeight="1" x14ac:dyDescent="0.15">
      <c r="A725" s="147"/>
      <c r="B725" s="150"/>
      <c r="C725" s="90"/>
      <c r="D725" s="146"/>
      <c r="E725" s="82"/>
      <c r="F725" s="147"/>
      <c r="G725" s="147"/>
      <c r="H725" s="147"/>
      <c r="I725" s="147"/>
      <c r="J725" s="147"/>
      <c r="K725" s="147"/>
      <c r="L725" s="147"/>
      <c r="M725" s="147"/>
      <c r="N725" s="147"/>
      <c r="O725" s="147"/>
      <c r="P725" s="147"/>
      <c r="Q725" s="147"/>
      <c r="R725" s="147"/>
      <c r="S725" s="147"/>
      <c r="T725" s="147"/>
      <c r="U725" s="147"/>
      <c r="V725" s="147"/>
      <c r="W725" s="147"/>
    </row>
    <row r="726" spans="1:23" ht="12.75" customHeight="1" x14ac:dyDescent="0.15">
      <c r="A726" s="147"/>
      <c r="B726" s="150"/>
      <c r="C726" s="90"/>
      <c r="D726" s="146"/>
      <c r="E726" s="82"/>
      <c r="F726" s="147"/>
      <c r="G726" s="147"/>
      <c r="H726" s="147"/>
      <c r="I726" s="147"/>
      <c r="J726" s="147"/>
      <c r="K726" s="147"/>
      <c r="L726" s="147"/>
      <c r="M726" s="147"/>
      <c r="N726" s="147"/>
      <c r="O726" s="147"/>
      <c r="P726" s="147"/>
      <c r="Q726" s="147"/>
      <c r="R726" s="147"/>
      <c r="S726" s="147"/>
      <c r="T726" s="147"/>
      <c r="U726" s="147"/>
      <c r="V726" s="147"/>
      <c r="W726" s="147"/>
    </row>
    <row r="727" spans="1:23" ht="12.75" customHeight="1" x14ac:dyDescent="0.15">
      <c r="A727" s="147"/>
      <c r="B727" s="150"/>
      <c r="C727" s="90"/>
      <c r="D727" s="146"/>
      <c r="E727" s="82"/>
      <c r="F727" s="147"/>
      <c r="G727" s="147"/>
      <c r="H727" s="147"/>
      <c r="I727" s="147"/>
      <c r="J727" s="147"/>
      <c r="K727" s="147"/>
      <c r="L727" s="147"/>
      <c r="M727" s="147"/>
      <c r="N727" s="147"/>
      <c r="O727" s="147"/>
      <c r="P727" s="147"/>
      <c r="Q727" s="147"/>
      <c r="R727" s="147"/>
      <c r="S727" s="147"/>
      <c r="T727" s="147"/>
      <c r="U727" s="147"/>
      <c r="V727" s="147"/>
      <c r="W727" s="147"/>
    </row>
    <row r="728" spans="1:23" ht="12.75" customHeight="1" x14ac:dyDescent="0.15">
      <c r="A728" s="147"/>
      <c r="B728" s="150"/>
      <c r="C728" s="90"/>
      <c r="D728" s="146"/>
      <c r="E728" s="82"/>
      <c r="F728" s="147"/>
      <c r="G728" s="147"/>
      <c r="H728" s="147"/>
      <c r="I728" s="147"/>
      <c r="J728" s="147"/>
      <c r="K728" s="147"/>
      <c r="L728" s="147"/>
      <c r="M728" s="147"/>
      <c r="N728" s="147"/>
      <c r="O728" s="147"/>
      <c r="P728" s="147"/>
      <c r="Q728" s="147"/>
      <c r="R728" s="147"/>
      <c r="S728" s="147"/>
      <c r="T728" s="147"/>
      <c r="U728" s="147"/>
      <c r="V728" s="147"/>
      <c r="W728" s="147"/>
    </row>
    <row r="729" spans="1:23" ht="12.75" customHeight="1" x14ac:dyDescent="0.15">
      <c r="A729" s="147"/>
      <c r="B729" s="150"/>
      <c r="C729" s="90"/>
      <c r="D729" s="146"/>
      <c r="E729" s="82"/>
      <c r="F729" s="147"/>
      <c r="G729" s="147"/>
      <c r="H729" s="147"/>
      <c r="I729" s="147"/>
      <c r="J729" s="147"/>
      <c r="K729" s="147"/>
      <c r="L729" s="147"/>
      <c r="M729" s="147"/>
      <c r="N729" s="147"/>
      <c r="O729" s="147"/>
      <c r="P729" s="147"/>
      <c r="Q729" s="147"/>
      <c r="R729" s="147"/>
      <c r="S729" s="147"/>
      <c r="T729" s="147"/>
      <c r="U729" s="147"/>
      <c r="V729" s="147"/>
      <c r="W729" s="147"/>
    </row>
    <row r="730" spans="1:23" ht="12.75" customHeight="1" x14ac:dyDescent="0.15">
      <c r="A730" s="147"/>
      <c r="B730" s="150"/>
      <c r="C730" s="90"/>
      <c r="D730" s="146"/>
      <c r="E730" s="82"/>
      <c r="F730" s="147"/>
      <c r="G730" s="147"/>
      <c r="H730" s="147"/>
      <c r="I730" s="147"/>
      <c r="J730" s="147"/>
      <c r="K730" s="147"/>
      <c r="L730" s="147"/>
      <c r="M730" s="147"/>
      <c r="N730" s="147"/>
      <c r="O730" s="147"/>
      <c r="P730" s="147"/>
      <c r="Q730" s="147"/>
      <c r="R730" s="147"/>
      <c r="S730" s="147"/>
      <c r="T730" s="147"/>
      <c r="U730" s="147"/>
      <c r="V730" s="147"/>
      <c r="W730" s="147"/>
    </row>
    <row r="731" spans="1:23" ht="12.75" customHeight="1" x14ac:dyDescent="0.15">
      <c r="A731" s="147"/>
      <c r="B731" s="150"/>
      <c r="C731" s="90"/>
      <c r="D731" s="146"/>
      <c r="E731" s="82"/>
      <c r="F731" s="147"/>
      <c r="G731" s="147"/>
      <c r="H731" s="147"/>
      <c r="I731" s="147"/>
      <c r="J731" s="147"/>
      <c r="K731" s="147"/>
      <c r="L731" s="147"/>
      <c r="M731" s="147"/>
      <c r="N731" s="147"/>
      <c r="O731" s="147"/>
      <c r="P731" s="147"/>
      <c r="Q731" s="147"/>
      <c r="R731" s="147"/>
      <c r="S731" s="147"/>
      <c r="T731" s="147"/>
      <c r="U731" s="147"/>
      <c r="V731" s="147"/>
      <c r="W731" s="147"/>
    </row>
    <row r="732" spans="1:23" ht="12.75" customHeight="1" x14ac:dyDescent="0.15">
      <c r="A732" s="147"/>
      <c r="B732" s="150"/>
      <c r="C732" s="90"/>
      <c r="D732" s="146"/>
      <c r="E732" s="82"/>
      <c r="F732" s="147"/>
      <c r="G732" s="147"/>
      <c r="H732" s="147"/>
      <c r="I732" s="147"/>
      <c r="J732" s="147"/>
      <c r="K732" s="147"/>
      <c r="L732" s="147"/>
      <c r="M732" s="147"/>
      <c r="N732" s="147"/>
      <c r="O732" s="147"/>
      <c r="P732" s="147"/>
      <c r="Q732" s="147"/>
      <c r="R732" s="147"/>
      <c r="S732" s="147"/>
      <c r="T732" s="147"/>
      <c r="U732" s="147"/>
      <c r="V732" s="147"/>
      <c r="W732" s="147"/>
    </row>
    <row r="733" spans="1:23" ht="12.75" customHeight="1" x14ac:dyDescent="0.15">
      <c r="A733" s="147"/>
      <c r="B733" s="150"/>
      <c r="C733" s="90"/>
      <c r="D733" s="146"/>
      <c r="E733" s="82"/>
      <c r="F733" s="147"/>
      <c r="G733" s="147"/>
      <c r="H733" s="147"/>
      <c r="I733" s="147"/>
      <c r="J733" s="147"/>
      <c r="K733" s="147"/>
      <c r="L733" s="147"/>
      <c r="M733" s="147"/>
      <c r="N733" s="147"/>
      <c r="O733" s="147"/>
      <c r="P733" s="147"/>
      <c r="Q733" s="147"/>
      <c r="R733" s="147"/>
      <c r="S733" s="147"/>
      <c r="T733" s="147"/>
      <c r="U733" s="147"/>
      <c r="V733" s="147"/>
      <c r="W733" s="147"/>
    </row>
    <row r="734" spans="1:23" ht="12.75" customHeight="1" x14ac:dyDescent="0.15">
      <c r="A734" s="147"/>
      <c r="B734" s="150"/>
      <c r="C734" s="90"/>
      <c r="D734" s="146"/>
      <c r="E734" s="82"/>
      <c r="F734" s="147"/>
      <c r="G734" s="147"/>
      <c r="H734" s="147"/>
      <c r="I734" s="147"/>
      <c r="J734" s="147"/>
      <c r="K734" s="147"/>
      <c r="L734" s="147"/>
      <c r="M734" s="147"/>
      <c r="N734" s="147"/>
      <c r="O734" s="147"/>
      <c r="P734" s="147"/>
      <c r="Q734" s="147"/>
      <c r="R734" s="147"/>
      <c r="S734" s="147"/>
      <c r="T734" s="147"/>
      <c r="U734" s="147"/>
      <c r="V734" s="147"/>
      <c r="W734" s="147"/>
    </row>
    <row r="735" spans="1:23" ht="12.75" customHeight="1" x14ac:dyDescent="0.15">
      <c r="A735" s="147"/>
      <c r="B735" s="150"/>
      <c r="C735" s="90"/>
      <c r="D735" s="146"/>
      <c r="E735" s="82"/>
      <c r="F735" s="147"/>
      <c r="G735" s="147"/>
      <c r="H735" s="147"/>
      <c r="I735" s="147"/>
      <c r="J735" s="147"/>
      <c r="K735" s="147"/>
      <c r="L735" s="147"/>
      <c r="M735" s="147"/>
      <c r="N735" s="147"/>
      <c r="O735" s="147"/>
      <c r="P735" s="147"/>
      <c r="Q735" s="147"/>
      <c r="R735" s="147"/>
      <c r="S735" s="147"/>
      <c r="T735" s="147"/>
      <c r="U735" s="147"/>
      <c r="V735" s="147"/>
      <c r="W735" s="147"/>
    </row>
    <row r="736" spans="1:23" ht="12.75" customHeight="1" x14ac:dyDescent="0.15">
      <c r="A736" s="147"/>
      <c r="B736" s="150"/>
      <c r="C736" s="90"/>
      <c r="D736" s="146"/>
      <c r="E736" s="82"/>
      <c r="F736" s="147"/>
      <c r="G736" s="147"/>
      <c r="H736" s="147"/>
      <c r="I736" s="147"/>
      <c r="J736" s="147"/>
      <c r="K736" s="147"/>
      <c r="L736" s="147"/>
      <c r="M736" s="147"/>
      <c r="N736" s="147"/>
      <c r="O736" s="147"/>
      <c r="P736" s="147"/>
      <c r="Q736" s="147"/>
      <c r="R736" s="147"/>
      <c r="S736" s="147"/>
      <c r="T736" s="147"/>
      <c r="U736" s="147"/>
      <c r="V736" s="147"/>
      <c r="W736" s="147"/>
    </row>
    <row r="737" spans="1:23" ht="12.75" customHeight="1" x14ac:dyDescent="0.15">
      <c r="A737" s="147"/>
      <c r="B737" s="150"/>
      <c r="C737" s="90"/>
      <c r="D737" s="146"/>
      <c r="E737" s="82"/>
      <c r="F737" s="147"/>
      <c r="G737" s="147"/>
      <c r="H737" s="147"/>
      <c r="I737" s="147"/>
      <c r="J737" s="147"/>
      <c r="K737" s="147"/>
      <c r="L737" s="147"/>
      <c r="M737" s="147"/>
      <c r="N737" s="147"/>
      <c r="O737" s="147"/>
      <c r="P737" s="147"/>
      <c r="Q737" s="147"/>
      <c r="R737" s="147"/>
      <c r="S737" s="147"/>
      <c r="T737" s="147"/>
      <c r="U737" s="147"/>
      <c r="V737" s="147"/>
      <c r="W737" s="147"/>
    </row>
    <row r="738" spans="1:23" ht="12.75" customHeight="1" x14ac:dyDescent="0.15">
      <c r="A738" s="147"/>
      <c r="B738" s="150"/>
      <c r="C738" s="90"/>
      <c r="D738" s="146"/>
      <c r="E738" s="82"/>
      <c r="F738" s="147"/>
      <c r="G738" s="147"/>
      <c r="H738" s="147"/>
      <c r="I738" s="147"/>
      <c r="J738" s="147"/>
      <c r="K738" s="147"/>
      <c r="L738" s="147"/>
      <c r="M738" s="147"/>
      <c r="N738" s="147"/>
      <c r="O738" s="147"/>
      <c r="P738" s="147"/>
      <c r="Q738" s="147"/>
      <c r="R738" s="147"/>
      <c r="S738" s="147"/>
      <c r="T738" s="147"/>
      <c r="U738" s="147"/>
      <c r="V738" s="147"/>
      <c r="W738" s="147"/>
    </row>
    <row r="739" spans="1:23" ht="12.75" customHeight="1" x14ac:dyDescent="0.15">
      <c r="A739" s="147"/>
      <c r="B739" s="150"/>
      <c r="C739" s="90"/>
      <c r="D739" s="146"/>
      <c r="E739" s="82"/>
      <c r="F739" s="147"/>
      <c r="G739" s="147"/>
      <c r="H739" s="147"/>
      <c r="I739" s="147"/>
      <c r="J739" s="147"/>
      <c r="K739" s="147"/>
      <c r="L739" s="147"/>
      <c r="M739" s="147"/>
      <c r="N739" s="147"/>
      <c r="O739" s="147"/>
      <c r="P739" s="147"/>
      <c r="Q739" s="147"/>
      <c r="R739" s="147"/>
      <c r="S739" s="147"/>
      <c r="T739" s="147"/>
      <c r="U739" s="147"/>
      <c r="V739" s="147"/>
      <c r="W739" s="147"/>
    </row>
    <row r="740" spans="1:23" ht="12.75" customHeight="1" x14ac:dyDescent="0.15">
      <c r="A740" s="147"/>
      <c r="B740" s="150"/>
      <c r="C740" s="90"/>
      <c r="D740" s="146"/>
      <c r="E740" s="82"/>
      <c r="F740" s="147"/>
      <c r="G740" s="147"/>
      <c r="H740" s="147"/>
      <c r="I740" s="147"/>
      <c r="J740" s="147"/>
      <c r="K740" s="147"/>
      <c r="L740" s="147"/>
      <c r="M740" s="147"/>
      <c r="N740" s="147"/>
      <c r="O740" s="147"/>
      <c r="P740" s="147"/>
      <c r="Q740" s="147"/>
      <c r="R740" s="147"/>
      <c r="S740" s="147"/>
      <c r="T740" s="147"/>
      <c r="U740" s="147"/>
      <c r="V740" s="147"/>
      <c r="W740" s="147"/>
    </row>
    <row r="741" spans="1:23" ht="12.75" customHeight="1" x14ac:dyDescent="0.15">
      <c r="A741" s="147"/>
      <c r="B741" s="150"/>
      <c r="C741" s="90"/>
      <c r="D741" s="146"/>
      <c r="E741" s="82"/>
      <c r="F741" s="147"/>
      <c r="G741" s="147"/>
      <c r="H741" s="147"/>
      <c r="I741" s="147"/>
      <c r="J741" s="147"/>
      <c r="K741" s="147"/>
      <c r="L741" s="147"/>
      <c r="M741" s="147"/>
      <c r="N741" s="147"/>
      <c r="O741" s="147"/>
      <c r="P741" s="147"/>
      <c r="Q741" s="147"/>
      <c r="R741" s="147"/>
      <c r="S741" s="147"/>
      <c r="T741" s="147"/>
      <c r="U741" s="147"/>
      <c r="V741" s="147"/>
      <c r="W741" s="147"/>
    </row>
    <row r="742" spans="1:23" ht="12.75" customHeight="1" x14ac:dyDescent="0.15">
      <c r="A742" s="147"/>
      <c r="B742" s="150"/>
      <c r="C742" s="90"/>
      <c r="D742" s="146"/>
      <c r="E742" s="82"/>
      <c r="F742" s="147"/>
      <c r="G742" s="147"/>
      <c r="H742" s="147"/>
      <c r="I742" s="147"/>
      <c r="J742" s="147"/>
      <c r="K742" s="147"/>
      <c r="L742" s="147"/>
      <c r="M742" s="147"/>
      <c r="N742" s="147"/>
      <c r="O742" s="147"/>
      <c r="P742" s="147"/>
      <c r="Q742" s="147"/>
      <c r="R742" s="147"/>
      <c r="S742" s="147"/>
      <c r="T742" s="147"/>
      <c r="U742" s="147"/>
      <c r="V742" s="147"/>
      <c r="W742" s="147"/>
    </row>
    <row r="743" spans="1:23" ht="12.75" customHeight="1" x14ac:dyDescent="0.15">
      <c r="A743" s="147"/>
      <c r="B743" s="150"/>
      <c r="C743" s="90"/>
      <c r="D743" s="146"/>
      <c r="E743" s="82"/>
      <c r="F743" s="147"/>
      <c r="G743" s="147"/>
      <c r="H743" s="147"/>
      <c r="I743" s="147"/>
      <c r="J743" s="147"/>
      <c r="K743" s="147"/>
      <c r="L743" s="147"/>
      <c r="M743" s="147"/>
      <c r="N743" s="147"/>
      <c r="O743" s="147"/>
      <c r="P743" s="147"/>
      <c r="Q743" s="147"/>
      <c r="R743" s="147"/>
      <c r="S743" s="147"/>
      <c r="T743" s="147"/>
      <c r="U743" s="147"/>
      <c r="V743" s="147"/>
      <c r="W743" s="147"/>
    </row>
    <row r="744" spans="1:23" ht="12.75" customHeight="1" x14ac:dyDescent="0.15">
      <c r="A744" s="147"/>
      <c r="B744" s="150"/>
      <c r="C744" s="90"/>
      <c r="D744" s="146"/>
      <c r="E744" s="82"/>
      <c r="F744" s="147"/>
      <c r="G744" s="147"/>
      <c r="H744" s="147"/>
      <c r="I744" s="147"/>
      <c r="J744" s="147"/>
      <c r="K744" s="147"/>
      <c r="L744" s="147"/>
      <c r="M744" s="147"/>
      <c r="N744" s="147"/>
      <c r="O744" s="147"/>
      <c r="P744" s="147"/>
      <c r="Q744" s="147"/>
      <c r="R744" s="147"/>
      <c r="S744" s="147"/>
      <c r="T744" s="147"/>
      <c r="U744" s="147"/>
      <c r="V744" s="147"/>
      <c r="W744" s="147"/>
    </row>
    <row r="745" spans="1:23" ht="12.75" customHeight="1" x14ac:dyDescent="0.15">
      <c r="A745" s="147"/>
      <c r="B745" s="150"/>
      <c r="C745" s="90"/>
      <c r="D745" s="146"/>
      <c r="E745" s="82"/>
      <c r="F745" s="147"/>
      <c r="G745" s="147"/>
      <c r="H745" s="147"/>
      <c r="I745" s="147"/>
      <c r="J745" s="147"/>
      <c r="K745" s="147"/>
      <c r="L745" s="147"/>
      <c r="M745" s="147"/>
      <c r="N745" s="147"/>
      <c r="O745" s="147"/>
      <c r="P745" s="147"/>
      <c r="Q745" s="147"/>
      <c r="R745" s="147"/>
      <c r="S745" s="147"/>
      <c r="T745" s="147"/>
      <c r="U745" s="147"/>
      <c r="V745" s="147"/>
      <c r="W745" s="147"/>
    </row>
    <row r="746" spans="1:23" ht="12.75" customHeight="1" x14ac:dyDescent="0.15">
      <c r="A746" s="147"/>
      <c r="B746" s="150"/>
      <c r="C746" s="90"/>
      <c r="D746" s="146"/>
      <c r="E746" s="82"/>
      <c r="F746" s="147"/>
      <c r="G746" s="147"/>
      <c r="H746" s="147"/>
      <c r="I746" s="147"/>
      <c r="J746" s="147"/>
      <c r="K746" s="147"/>
      <c r="L746" s="147"/>
      <c r="M746" s="147"/>
      <c r="N746" s="147"/>
      <c r="O746" s="147"/>
      <c r="P746" s="147"/>
      <c r="Q746" s="147"/>
      <c r="R746" s="147"/>
      <c r="S746" s="147"/>
      <c r="T746" s="147"/>
      <c r="U746" s="147"/>
      <c r="V746" s="147"/>
      <c r="W746" s="147"/>
    </row>
    <row r="747" spans="1:23" ht="12.75" customHeight="1" x14ac:dyDescent="0.15">
      <c r="A747" s="147"/>
      <c r="B747" s="150"/>
      <c r="C747" s="90"/>
      <c r="D747" s="146"/>
      <c r="E747" s="82"/>
      <c r="F747" s="147"/>
      <c r="G747" s="147"/>
      <c r="H747" s="147"/>
      <c r="I747" s="147"/>
      <c r="J747" s="147"/>
      <c r="K747" s="147"/>
      <c r="L747" s="147"/>
      <c r="M747" s="147"/>
      <c r="N747" s="147"/>
      <c r="O747" s="147"/>
      <c r="P747" s="147"/>
      <c r="Q747" s="147"/>
      <c r="R747" s="147"/>
      <c r="S747" s="147"/>
      <c r="T747" s="147"/>
      <c r="U747" s="147"/>
      <c r="V747" s="147"/>
      <c r="W747" s="147"/>
    </row>
    <row r="748" spans="1:23" ht="12.75" customHeight="1" x14ac:dyDescent="0.15">
      <c r="A748" s="147"/>
      <c r="B748" s="150"/>
      <c r="C748" s="90"/>
      <c r="D748" s="146"/>
      <c r="E748" s="82"/>
      <c r="F748" s="147"/>
      <c r="G748" s="147"/>
      <c r="H748" s="147"/>
      <c r="I748" s="147"/>
      <c r="J748" s="147"/>
      <c r="K748" s="147"/>
      <c r="L748" s="147"/>
      <c r="M748" s="147"/>
      <c r="N748" s="147"/>
      <c r="O748" s="147"/>
      <c r="P748" s="147"/>
      <c r="Q748" s="147"/>
      <c r="R748" s="147"/>
      <c r="S748" s="147"/>
      <c r="T748" s="147"/>
      <c r="U748" s="147"/>
      <c r="V748" s="147"/>
      <c r="W748" s="147"/>
    </row>
    <row r="749" spans="1:23" ht="12.75" customHeight="1" x14ac:dyDescent="0.15">
      <c r="A749" s="147"/>
      <c r="B749" s="150"/>
      <c r="C749" s="90"/>
      <c r="D749" s="146"/>
      <c r="E749" s="82"/>
      <c r="F749" s="147"/>
      <c r="G749" s="147"/>
      <c r="H749" s="147"/>
      <c r="I749" s="147"/>
      <c r="J749" s="147"/>
      <c r="K749" s="147"/>
      <c r="L749" s="147"/>
      <c r="M749" s="147"/>
      <c r="N749" s="147"/>
      <c r="O749" s="147"/>
      <c r="P749" s="147"/>
      <c r="Q749" s="147"/>
      <c r="R749" s="147"/>
      <c r="S749" s="147"/>
      <c r="T749" s="147"/>
      <c r="U749" s="147"/>
      <c r="V749" s="147"/>
      <c r="W749" s="147"/>
    </row>
    <row r="750" spans="1:23" ht="12.75" customHeight="1" x14ac:dyDescent="0.15">
      <c r="A750" s="147"/>
      <c r="B750" s="150"/>
      <c r="C750" s="90"/>
      <c r="D750" s="146"/>
      <c r="E750" s="82"/>
      <c r="F750" s="147"/>
      <c r="G750" s="147"/>
      <c r="H750" s="147"/>
      <c r="I750" s="147"/>
      <c r="J750" s="147"/>
      <c r="K750" s="147"/>
      <c r="L750" s="147"/>
      <c r="M750" s="147"/>
      <c r="N750" s="147"/>
      <c r="O750" s="147"/>
      <c r="P750" s="147"/>
      <c r="Q750" s="147"/>
      <c r="R750" s="147"/>
      <c r="S750" s="147"/>
      <c r="T750" s="147"/>
      <c r="U750" s="147"/>
      <c r="V750" s="147"/>
      <c r="W750" s="147"/>
    </row>
    <row r="751" spans="1:23" ht="12.75" customHeight="1" x14ac:dyDescent="0.15">
      <c r="A751" s="147"/>
      <c r="B751" s="150"/>
      <c r="C751" s="90"/>
      <c r="D751" s="146"/>
      <c r="E751" s="82"/>
      <c r="F751" s="147"/>
      <c r="G751" s="147"/>
      <c r="H751" s="147"/>
      <c r="I751" s="147"/>
      <c r="J751" s="147"/>
      <c r="K751" s="147"/>
      <c r="L751" s="147"/>
      <c r="M751" s="147"/>
      <c r="N751" s="147"/>
      <c r="O751" s="147"/>
      <c r="P751" s="147"/>
      <c r="Q751" s="147"/>
      <c r="R751" s="147"/>
      <c r="S751" s="147"/>
      <c r="T751" s="147"/>
      <c r="U751" s="147"/>
      <c r="V751" s="147"/>
      <c r="W751" s="147"/>
    </row>
    <row r="752" spans="1:23" ht="12.75" customHeight="1" x14ac:dyDescent="0.15">
      <c r="A752" s="147"/>
      <c r="B752" s="150"/>
      <c r="C752" s="90"/>
      <c r="D752" s="146"/>
      <c r="E752" s="82"/>
      <c r="F752" s="147"/>
      <c r="G752" s="147"/>
      <c r="H752" s="147"/>
      <c r="I752" s="147"/>
      <c r="J752" s="147"/>
      <c r="K752" s="147"/>
      <c r="L752" s="147"/>
      <c r="M752" s="147"/>
      <c r="N752" s="147"/>
      <c r="O752" s="147"/>
      <c r="P752" s="147"/>
      <c r="Q752" s="147"/>
      <c r="R752" s="147"/>
      <c r="S752" s="147"/>
      <c r="T752" s="147"/>
      <c r="U752" s="147"/>
      <c r="V752" s="147"/>
      <c r="W752" s="147"/>
    </row>
    <row r="753" spans="1:23" ht="12.75" customHeight="1" x14ac:dyDescent="0.15">
      <c r="A753" s="147"/>
      <c r="B753" s="150"/>
      <c r="C753" s="90"/>
      <c r="D753" s="146"/>
      <c r="E753" s="82"/>
      <c r="F753" s="147"/>
      <c r="G753" s="147"/>
      <c r="H753" s="147"/>
      <c r="I753" s="147"/>
      <c r="J753" s="147"/>
      <c r="K753" s="147"/>
      <c r="L753" s="147"/>
      <c r="M753" s="147"/>
      <c r="N753" s="147"/>
      <c r="O753" s="147"/>
      <c r="P753" s="147"/>
      <c r="Q753" s="147"/>
      <c r="R753" s="147"/>
      <c r="S753" s="147"/>
      <c r="T753" s="147"/>
      <c r="U753" s="147"/>
      <c r="V753" s="147"/>
      <c r="W753" s="147"/>
    </row>
    <row r="754" spans="1:23" ht="12.75" customHeight="1" x14ac:dyDescent="0.15">
      <c r="A754" s="147"/>
      <c r="B754" s="150"/>
      <c r="C754" s="90"/>
      <c r="D754" s="146"/>
      <c r="E754" s="82"/>
      <c r="F754" s="147"/>
      <c r="G754" s="147"/>
      <c r="H754" s="147"/>
      <c r="I754" s="147"/>
      <c r="J754" s="147"/>
      <c r="K754" s="147"/>
      <c r="L754" s="147"/>
      <c r="M754" s="147"/>
      <c r="N754" s="147"/>
      <c r="O754" s="147"/>
      <c r="P754" s="147"/>
      <c r="Q754" s="147"/>
      <c r="R754" s="147"/>
      <c r="S754" s="147"/>
      <c r="T754" s="147"/>
      <c r="U754" s="147"/>
      <c r="V754" s="147"/>
      <c r="W754" s="147"/>
    </row>
    <row r="755" spans="1:23" ht="12.75" customHeight="1" x14ac:dyDescent="0.15">
      <c r="A755" s="147"/>
      <c r="B755" s="150"/>
      <c r="C755" s="90"/>
      <c r="D755" s="146"/>
      <c r="E755" s="82"/>
      <c r="F755" s="147"/>
      <c r="G755" s="147"/>
      <c r="H755" s="147"/>
      <c r="I755" s="147"/>
      <c r="J755" s="147"/>
      <c r="K755" s="147"/>
      <c r="L755" s="147"/>
      <c r="M755" s="147"/>
      <c r="N755" s="147"/>
      <c r="O755" s="147"/>
      <c r="P755" s="147"/>
      <c r="Q755" s="147"/>
      <c r="R755" s="147"/>
      <c r="S755" s="147"/>
      <c r="T755" s="147"/>
      <c r="U755" s="147"/>
      <c r="V755" s="147"/>
      <c r="W755" s="147"/>
    </row>
    <row r="756" spans="1:23" ht="12.75" customHeight="1" x14ac:dyDescent="0.15">
      <c r="A756" s="147"/>
      <c r="B756" s="150"/>
      <c r="C756" s="90"/>
      <c r="D756" s="146"/>
      <c r="E756" s="82"/>
      <c r="F756" s="147"/>
      <c r="G756" s="147"/>
      <c r="H756" s="147"/>
      <c r="I756" s="147"/>
      <c r="J756" s="147"/>
      <c r="K756" s="147"/>
      <c r="L756" s="147"/>
      <c r="M756" s="147"/>
      <c r="N756" s="147"/>
      <c r="O756" s="147"/>
      <c r="P756" s="147"/>
      <c r="Q756" s="147"/>
      <c r="R756" s="147"/>
      <c r="S756" s="147"/>
      <c r="T756" s="147"/>
      <c r="U756" s="147"/>
      <c r="V756" s="147"/>
      <c r="W756" s="147"/>
    </row>
    <row r="757" spans="1:23" ht="12.75" customHeight="1" x14ac:dyDescent="0.15">
      <c r="A757" s="147"/>
      <c r="B757" s="150"/>
      <c r="C757" s="90"/>
      <c r="D757" s="146"/>
      <c r="E757" s="82"/>
      <c r="F757" s="147"/>
      <c r="G757" s="147"/>
      <c r="H757" s="147"/>
      <c r="I757" s="147"/>
      <c r="J757" s="147"/>
      <c r="K757" s="147"/>
      <c r="L757" s="147"/>
      <c r="M757" s="147"/>
      <c r="N757" s="147"/>
      <c r="O757" s="147"/>
      <c r="P757" s="147"/>
      <c r="Q757" s="147"/>
      <c r="R757" s="147"/>
      <c r="S757" s="147"/>
      <c r="T757" s="147"/>
      <c r="U757" s="147"/>
      <c r="V757" s="147"/>
      <c r="W757" s="147"/>
    </row>
    <row r="758" spans="1:23" ht="12.75" customHeight="1" x14ac:dyDescent="0.15">
      <c r="A758" s="147"/>
      <c r="B758" s="150"/>
      <c r="C758" s="90"/>
      <c r="D758" s="146"/>
      <c r="E758" s="82"/>
      <c r="F758" s="147"/>
      <c r="G758" s="147"/>
      <c r="H758" s="147"/>
      <c r="I758" s="147"/>
      <c r="J758" s="147"/>
      <c r="K758" s="147"/>
      <c r="L758" s="147"/>
      <c r="M758" s="147"/>
      <c r="N758" s="147"/>
      <c r="O758" s="147"/>
      <c r="P758" s="147"/>
      <c r="Q758" s="147"/>
      <c r="R758" s="147"/>
      <c r="S758" s="147"/>
      <c r="T758" s="147"/>
      <c r="U758" s="147"/>
      <c r="V758" s="147"/>
      <c r="W758" s="147"/>
    </row>
    <row r="759" spans="1:23" ht="12.75" customHeight="1" x14ac:dyDescent="0.15">
      <c r="A759" s="147"/>
      <c r="B759" s="150"/>
      <c r="C759" s="90"/>
      <c r="D759" s="146"/>
      <c r="E759" s="82"/>
      <c r="F759" s="147"/>
      <c r="G759" s="147"/>
      <c r="H759" s="147"/>
      <c r="I759" s="147"/>
      <c r="J759" s="147"/>
      <c r="K759" s="147"/>
      <c r="L759" s="147"/>
      <c r="M759" s="147"/>
      <c r="N759" s="147"/>
      <c r="O759" s="147"/>
      <c r="P759" s="147"/>
      <c r="Q759" s="147"/>
      <c r="R759" s="147"/>
      <c r="S759" s="147"/>
      <c r="T759" s="147"/>
      <c r="U759" s="147"/>
      <c r="V759" s="147"/>
      <c r="W759" s="147"/>
    </row>
    <row r="760" spans="1:23" ht="12.75" customHeight="1" x14ac:dyDescent="0.15">
      <c r="A760" s="147"/>
      <c r="B760" s="150"/>
      <c r="C760" s="90"/>
      <c r="D760" s="146"/>
      <c r="E760" s="82"/>
      <c r="F760" s="147"/>
      <c r="G760" s="147"/>
      <c r="H760" s="147"/>
      <c r="I760" s="147"/>
      <c r="J760" s="147"/>
      <c r="K760" s="147"/>
      <c r="L760" s="147"/>
      <c r="M760" s="147"/>
      <c r="N760" s="147"/>
      <c r="O760" s="147"/>
      <c r="P760" s="147"/>
      <c r="Q760" s="147"/>
      <c r="R760" s="147"/>
      <c r="S760" s="147"/>
      <c r="T760" s="147"/>
      <c r="U760" s="147"/>
      <c r="V760" s="147"/>
      <c r="W760" s="147"/>
    </row>
    <row r="761" spans="1:23" ht="12.75" customHeight="1" x14ac:dyDescent="0.15">
      <c r="A761" s="147"/>
      <c r="B761" s="150"/>
      <c r="C761" s="90"/>
      <c r="D761" s="146"/>
      <c r="E761" s="82"/>
      <c r="F761" s="147"/>
      <c r="G761" s="147"/>
      <c r="H761" s="147"/>
      <c r="I761" s="147"/>
      <c r="J761" s="147"/>
      <c r="K761" s="147"/>
      <c r="L761" s="147"/>
      <c r="M761" s="147"/>
      <c r="N761" s="147"/>
      <c r="O761" s="147"/>
      <c r="P761" s="147"/>
      <c r="Q761" s="147"/>
      <c r="R761" s="147"/>
      <c r="S761" s="147"/>
      <c r="T761" s="147"/>
      <c r="U761" s="147"/>
      <c r="V761" s="147"/>
      <c r="W761" s="147"/>
    </row>
    <row r="762" spans="1:23" ht="12.75" customHeight="1" x14ac:dyDescent="0.15">
      <c r="A762" s="147"/>
      <c r="B762" s="150"/>
      <c r="C762" s="90"/>
      <c r="D762" s="146"/>
      <c r="E762" s="82"/>
      <c r="F762" s="147"/>
      <c r="G762" s="147"/>
      <c r="H762" s="147"/>
      <c r="I762" s="147"/>
      <c r="J762" s="147"/>
      <c r="K762" s="147"/>
      <c r="L762" s="147"/>
      <c r="M762" s="147"/>
      <c r="N762" s="147"/>
      <c r="O762" s="147"/>
      <c r="P762" s="147"/>
      <c r="Q762" s="147"/>
      <c r="R762" s="147"/>
      <c r="S762" s="147"/>
      <c r="T762" s="147"/>
      <c r="U762" s="147"/>
      <c r="V762" s="147"/>
      <c r="W762" s="147"/>
    </row>
    <row r="763" spans="1:23" ht="12.75" customHeight="1" x14ac:dyDescent="0.15">
      <c r="A763" s="147"/>
      <c r="B763" s="150"/>
      <c r="C763" s="90"/>
      <c r="D763" s="146"/>
      <c r="E763" s="82"/>
      <c r="F763" s="147"/>
      <c r="G763" s="147"/>
      <c r="H763" s="147"/>
      <c r="I763" s="147"/>
      <c r="J763" s="147"/>
      <c r="K763" s="147"/>
      <c r="L763" s="147"/>
      <c r="M763" s="147"/>
      <c r="N763" s="147"/>
      <c r="O763" s="147"/>
      <c r="P763" s="147"/>
      <c r="Q763" s="147"/>
      <c r="R763" s="147"/>
      <c r="S763" s="147"/>
      <c r="T763" s="147"/>
      <c r="U763" s="147"/>
      <c r="V763" s="147"/>
      <c r="W763" s="147"/>
    </row>
    <row r="764" spans="1:23" ht="12.75" customHeight="1" x14ac:dyDescent="0.15">
      <c r="A764" s="147"/>
      <c r="B764" s="150"/>
      <c r="C764" s="90"/>
      <c r="D764" s="146"/>
      <c r="E764" s="82"/>
      <c r="F764" s="147"/>
      <c r="G764" s="147"/>
      <c r="H764" s="147"/>
      <c r="I764" s="147"/>
      <c r="J764" s="147"/>
      <c r="K764" s="147"/>
      <c r="L764" s="147"/>
      <c r="M764" s="147"/>
      <c r="N764" s="147"/>
      <c r="O764" s="147"/>
      <c r="P764" s="147"/>
      <c r="Q764" s="147"/>
      <c r="R764" s="147"/>
      <c r="S764" s="147"/>
      <c r="T764" s="147"/>
      <c r="U764" s="147"/>
      <c r="V764" s="147"/>
      <c r="W764" s="147"/>
    </row>
    <row r="765" spans="1:23" ht="12.75" customHeight="1" x14ac:dyDescent="0.15">
      <c r="A765" s="147"/>
      <c r="B765" s="150"/>
      <c r="C765" s="90"/>
      <c r="D765" s="146"/>
      <c r="E765" s="82"/>
      <c r="F765" s="147"/>
      <c r="G765" s="147"/>
      <c r="H765" s="147"/>
      <c r="I765" s="147"/>
      <c r="J765" s="147"/>
      <c r="K765" s="147"/>
      <c r="L765" s="147"/>
      <c r="M765" s="147"/>
      <c r="N765" s="147"/>
      <c r="O765" s="147"/>
      <c r="P765" s="147"/>
      <c r="Q765" s="147"/>
      <c r="R765" s="147"/>
      <c r="S765" s="147"/>
      <c r="T765" s="147"/>
      <c r="U765" s="147"/>
      <c r="V765" s="147"/>
      <c r="W765" s="147"/>
    </row>
    <row r="766" spans="1:23" ht="12.75" customHeight="1" x14ac:dyDescent="0.15">
      <c r="A766" s="147"/>
      <c r="B766" s="150"/>
      <c r="C766" s="90"/>
      <c r="D766" s="146"/>
      <c r="E766" s="82"/>
      <c r="F766" s="147"/>
      <c r="G766" s="147"/>
      <c r="H766" s="147"/>
      <c r="I766" s="147"/>
      <c r="J766" s="147"/>
      <c r="K766" s="147"/>
      <c r="L766" s="147"/>
      <c r="M766" s="147"/>
      <c r="N766" s="147"/>
      <c r="O766" s="147"/>
      <c r="P766" s="147"/>
      <c r="Q766" s="147"/>
      <c r="R766" s="147"/>
      <c r="S766" s="147"/>
      <c r="T766" s="147"/>
      <c r="U766" s="147"/>
      <c r="V766" s="147"/>
      <c r="W766" s="147"/>
    </row>
    <row r="767" spans="1:23" ht="12.75" customHeight="1" x14ac:dyDescent="0.15">
      <c r="A767" s="147"/>
      <c r="B767" s="150"/>
      <c r="C767" s="90"/>
      <c r="D767" s="146"/>
      <c r="E767" s="82"/>
      <c r="F767" s="147"/>
      <c r="G767" s="147"/>
      <c r="H767" s="147"/>
      <c r="I767" s="147"/>
      <c r="J767" s="147"/>
      <c r="K767" s="147"/>
      <c r="L767" s="147"/>
      <c r="M767" s="147"/>
      <c r="N767" s="147"/>
      <c r="O767" s="147"/>
      <c r="P767" s="147"/>
      <c r="Q767" s="147"/>
      <c r="R767" s="147"/>
      <c r="S767" s="147"/>
      <c r="T767" s="147"/>
      <c r="U767" s="147"/>
      <c r="V767" s="147"/>
      <c r="W767" s="147"/>
    </row>
    <row r="768" spans="1:23" ht="12.75" customHeight="1" x14ac:dyDescent="0.15">
      <c r="A768" s="147"/>
      <c r="B768" s="150"/>
      <c r="C768" s="90"/>
      <c r="D768" s="146"/>
      <c r="E768" s="82"/>
      <c r="F768" s="147"/>
      <c r="G768" s="147"/>
      <c r="H768" s="147"/>
      <c r="I768" s="147"/>
      <c r="J768" s="147"/>
      <c r="K768" s="147"/>
      <c r="L768" s="147"/>
      <c r="M768" s="147"/>
      <c r="N768" s="147"/>
      <c r="O768" s="147"/>
      <c r="P768" s="147"/>
      <c r="Q768" s="147"/>
      <c r="R768" s="147"/>
      <c r="S768" s="147"/>
      <c r="T768" s="147"/>
      <c r="U768" s="147"/>
      <c r="V768" s="147"/>
      <c r="W768" s="147"/>
    </row>
    <row r="769" spans="1:23" ht="12.75" customHeight="1" x14ac:dyDescent="0.15">
      <c r="A769" s="147"/>
      <c r="B769" s="150"/>
      <c r="C769" s="90"/>
      <c r="D769" s="146"/>
      <c r="E769" s="82"/>
      <c r="F769" s="147"/>
      <c r="G769" s="147"/>
      <c r="H769" s="147"/>
      <c r="I769" s="147"/>
      <c r="J769" s="147"/>
      <c r="K769" s="147"/>
      <c r="L769" s="147"/>
      <c r="M769" s="147"/>
      <c r="N769" s="147"/>
      <c r="O769" s="147"/>
      <c r="P769" s="147"/>
      <c r="Q769" s="147"/>
      <c r="R769" s="147"/>
      <c r="S769" s="147"/>
      <c r="T769" s="147"/>
      <c r="U769" s="147"/>
      <c r="V769" s="147"/>
      <c r="W769" s="147"/>
    </row>
    <row r="770" spans="1:23" ht="12.75" customHeight="1" x14ac:dyDescent="0.15">
      <c r="A770" s="147"/>
      <c r="B770" s="150"/>
      <c r="C770" s="90"/>
      <c r="D770" s="146"/>
      <c r="E770" s="82"/>
      <c r="F770" s="147"/>
      <c r="G770" s="147"/>
      <c r="H770" s="147"/>
      <c r="I770" s="147"/>
      <c r="J770" s="147"/>
      <c r="K770" s="147"/>
      <c r="L770" s="147"/>
      <c r="M770" s="147"/>
      <c r="N770" s="147"/>
      <c r="O770" s="147"/>
      <c r="P770" s="147"/>
      <c r="Q770" s="147"/>
      <c r="R770" s="147"/>
      <c r="S770" s="147"/>
      <c r="T770" s="147"/>
      <c r="U770" s="147"/>
      <c r="V770" s="147"/>
      <c r="W770" s="147"/>
    </row>
    <row r="771" spans="1:23" ht="12.75" customHeight="1" x14ac:dyDescent="0.15">
      <c r="A771" s="147"/>
      <c r="B771" s="150"/>
      <c r="C771" s="90"/>
      <c r="D771" s="146"/>
      <c r="E771" s="82"/>
      <c r="F771" s="147"/>
      <c r="G771" s="147"/>
      <c r="H771" s="147"/>
      <c r="I771" s="147"/>
      <c r="J771" s="147"/>
      <c r="K771" s="147"/>
      <c r="L771" s="147"/>
      <c r="M771" s="147"/>
      <c r="N771" s="147"/>
      <c r="O771" s="147"/>
      <c r="P771" s="147"/>
      <c r="Q771" s="147"/>
      <c r="R771" s="147"/>
      <c r="S771" s="147"/>
      <c r="T771" s="147"/>
      <c r="U771" s="147"/>
      <c r="V771" s="147"/>
      <c r="W771" s="147"/>
    </row>
    <row r="772" spans="1:23" ht="12.75" customHeight="1" x14ac:dyDescent="0.15">
      <c r="A772" s="147"/>
      <c r="B772" s="150"/>
      <c r="C772" s="90"/>
      <c r="D772" s="146"/>
      <c r="E772" s="82"/>
      <c r="F772" s="147"/>
      <c r="G772" s="147"/>
      <c r="H772" s="147"/>
      <c r="I772" s="147"/>
      <c r="J772" s="147"/>
      <c r="K772" s="147"/>
      <c r="L772" s="147"/>
      <c r="M772" s="147"/>
      <c r="N772" s="147"/>
      <c r="O772" s="147"/>
      <c r="P772" s="147"/>
      <c r="Q772" s="147"/>
      <c r="R772" s="147"/>
      <c r="S772" s="147"/>
      <c r="T772" s="147"/>
      <c r="U772" s="147"/>
      <c r="V772" s="147"/>
      <c r="W772" s="147"/>
    </row>
    <row r="773" spans="1:23" ht="12.75" customHeight="1" x14ac:dyDescent="0.15">
      <c r="A773" s="147"/>
      <c r="B773" s="150"/>
      <c r="C773" s="90"/>
      <c r="D773" s="146"/>
      <c r="E773" s="82"/>
      <c r="F773" s="147"/>
      <c r="G773" s="147"/>
      <c r="H773" s="147"/>
      <c r="I773" s="147"/>
      <c r="J773" s="147"/>
      <c r="K773" s="147"/>
      <c r="L773" s="147"/>
      <c r="M773" s="147"/>
      <c r="N773" s="147"/>
      <c r="O773" s="147"/>
      <c r="P773" s="147"/>
      <c r="Q773" s="147"/>
      <c r="R773" s="147"/>
      <c r="S773" s="147"/>
      <c r="T773" s="147"/>
      <c r="U773" s="147"/>
      <c r="V773" s="147"/>
      <c r="W773" s="147"/>
    </row>
    <row r="774" spans="1:23" ht="12.75" customHeight="1" x14ac:dyDescent="0.15">
      <c r="A774" s="147"/>
      <c r="B774" s="150"/>
      <c r="C774" s="90"/>
      <c r="D774" s="146"/>
      <c r="E774" s="82"/>
      <c r="F774" s="147"/>
      <c r="G774" s="147"/>
      <c r="H774" s="147"/>
      <c r="I774" s="147"/>
      <c r="J774" s="147"/>
      <c r="K774" s="147"/>
      <c r="L774" s="147"/>
      <c r="M774" s="147"/>
      <c r="N774" s="147"/>
      <c r="O774" s="147"/>
      <c r="P774" s="147"/>
      <c r="Q774" s="147"/>
      <c r="R774" s="147"/>
      <c r="S774" s="147"/>
      <c r="T774" s="147"/>
      <c r="U774" s="147"/>
      <c r="V774" s="147"/>
      <c r="W774" s="147"/>
    </row>
    <row r="775" spans="1:23" ht="12.75" customHeight="1" x14ac:dyDescent="0.15">
      <c r="A775" s="147"/>
      <c r="B775" s="150"/>
      <c r="C775" s="90"/>
      <c r="D775" s="146"/>
      <c r="E775" s="82"/>
      <c r="F775" s="147"/>
      <c r="G775" s="147"/>
      <c r="H775" s="147"/>
      <c r="I775" s="147"/>
      <c r="J775" s="147"/>
      <c r="K775" s="147"/>
      <c r="L775" s="147"/>
      <c r="M775" s="147"/>
      <c r="N775" s="147"/>
      <c r="O775" s="147"/>
      <c r="P775" s="147"/>
      <c r="Q775" s="147"/>
      <c r="R775" s="147"/>
      <c r="S775" s="147"/>
      <c r="T775" s="147"/>
      <c r="U775" s="147"/>
      <c r="V775" s="147"/>
      <c r="W775" s="147"/>
    </row>
    <row r="776" spans="1:23" ht="12.75" customHeight="1" x14ac:dyDescent="0.15">
      <c r="A776" s="147"/>
      <c r="B776" s="150"/>
      <c r="C776" s="90"/>
      <c r="D776" s="146"/>
      <c r="E776" s="82"/>
      <c r="F776" s="147"/>
      <c r="G776" s="147"/>
      <c r="H776" s="147"/>
      <c r="I776" s="147"/>
      <c r="J776" s="147"/>
      <c r="K776" s="147"/>
      <c r="L776" s="147"/>
      <c r="M776" s="147"/>
      <c r="N776" s="147"/>
      <c r="O776" s="147"/>
      <c r="P776" s="147"/>
      <c r="Q776" s="147"/>
      <c r="R776" s="147"/>
      <c r="S776" s="147"/>
      <c r="T776" s="147"/>
      <c r="U776" s="147"/>
      <c r="V776" s="147"/>
      <c r="W776" s="147"/>
    </row>
    <row r="777" spans="1:23" ht="12.75" customHeight="1" x14ac:dyDescent="0.15">
      <c r="A777" s="147"/>
      <c r="B777" s="150"/>
      <c r="C777" s="90"/>
      <c r="D777" s="146"/>
      <c r="E777" s="82"/>
      <c r="F777" s="147"/>
      <c r="G777" s="147"/>
      <c r="H777" s="147"/>
      <c r="I777" s="147"/>
      <c r="J777" s="147"/>
      <c r="K777" s="147"/>
      <c r="L777" s="147"/>
      <c r="M777" s="147"/>
      <c r="N777" s="147"/>
      <c r="O777" s="147"/>
      <c r="P777" s="147"/>
      <c r="Q777" s="147"/>
      <c r="R777" s="147"/>
      <c r="S777" s="147"/>
      <c r="T777" s="147"/>
      <c r="U777" s="147"/>
      <c r="V777" s="147"/>
      <c r="W777" s="147"/>
    </row>
    <row r="778" spans="1:23" ht="12.75" customHeight="1" x14ac:dyDescent="0.15">
      <c r="A778" s="147"/>
      <c r="B778" s="150"/>
      <c r="C778" s="90"/>
      <c r="D778" s="146"/>
      <c r="E778" s="82"/>
      <c r="F778" s="147"/>
      <c r="G778" s="147"/>
      <c r="H778" s="147"/>
      <c r="I778" s="147"/>
      <c r="J778" s="147"/>
      <c r="K778" s="147"/>
      <c r="L778" s="147"/>
      <c r="M778" s="147"/>
      <c r="N778" s="147"/>
      <c r="O778" s="147"/>
      <c r="P778" s="147"/>
      <c r="Q778" s="147"/>
      <c r="R778" s="147"/>
      <c r="S778" s="147"/>
      <c r="T778" s="147"/>
      <c r="U778" s="147"/>
      <c r="V778" s="147"/>
      <c r="W778" s="147"/>
    </row>
    <row r="779" spans="1:23" ht="12.75" customHeight="1" x14ac:dyDescent="0.15">
      <c r="A779" s="147"/>
      <c r="B779" s="150"/>
      <c r="C779" s="90"/>
      <c r="D779" s="146"/>
      <c r="E779" s="82"/>
      <c r="F779" s="147"/>
      <c r="G779" s="147"/>
      <c r="H779" s="147"/>
      <c r="I779" s="147"/>
      <c r="J779" s="147"/>
      <c r="K779" s="147"/>
      <c r="L779" s="147"/>
      <c r="M779" s="147"/>
      <c r="N779" s="147"/>
      <c r="O779" s="147"/>
      <c r="P779" s="147"/>
      <c r="Q779" s="147"/>
      <c r="R779" s="147"/>
      <c r="S779" s="147"/>
      <c r="T779" s="147"/>
      <c r="U779" s="147"/>
      <c r="V779" s="147"/>
      <c r="W779" s="147"/>
    </row>
    <row r="780" spans="1:23" ht="12.75" customHeight="1" x14ac:dyDescent="0.15">
      <c r="A780" s="147"/>
      <c r="B780" s="150"/>
      <c r="C780" s="90"/>
      <c r="D780" s="146"/>
      <c r="E780" s="82"/>
      <c r="F780" s="147"/>
      <c r="G780" s="147"/>
      <c r="H780" s="147"/>
      <c r="I780" s="147"/>
      <c r="J780" s="147"/>
      <c r="K780" s="147"/>
      <c r="L780" s="147"/>
      <c r="M780" s="147"/>
      <c r="N780" s="147"/>
      <c r="O780" s="147"/>
      <c r="P780" s="147"/>
      <c r="Q780" s="147"/>
      <c r="R780" s="147"/>
      <c r="S780" s="147"/>
      <c r="T780" s="147"/>
      <c r="U780" s="147"/>
      <c r="V780" s="147"/>
      <c r="W780" s="147"/>
    </row>
    <row r="781" spans="1:23" ht="12.75" customHeight="1" x14ac:dyDescent="0.15">
      <c r="A781" s="147"/>
      <c r="B781" s="150"/>
      <c r="C781" s="90"/>
      <c r="D781" s="146"/>
      <c r="E781" s="82"/>
      <c r="F781" s="147"/>
      <c r="G781" s="147"/>
      <c r="H781" s="147"/>
      <c r="I781" s="147"/>
      <c r="J781" s="147"/>
      <c r="K781" s="147"/>
      <c r="L781" s="147"/>
      <c r="M781" s="147"/>
      <c r="N781" s="147"/>
      <c r="O781" s="147"/>
      <c r="P781" s="147"/>
      <c r="Q781" s="147"/>
      <c r="R781" s="147"/>
      <c r="S781" s="147"/>
      <c r="T781" s="147"/>
      <c r="U781" s="147"/>
      <c r="V781" s="147"/>
      <c r="W781" s="147"/>
    </row>
    <row r="782" spans="1:23" ht="12.75" customHeight="1" x14ac:dyDescent="0.15">
      <c r="A782" s="147"/>
      <c r="B782" s="150"/>
      <c r="C782" s="90"/>
      <c r="D782" s="146"/>
      <c r="E782" s="82"/>
      <c r="F782" s="147"/>
      <c r="G782" s="147"/>
      <c r="H782" s="147"/>
      <c r="I782" s="147"/>
      <c r="J782" s="147"/>
      <c r="K782" s="147"/>
      <c r="L782" s="147"/>
      <c r="M782" s="147"/>
      <c r="N782" s="147"/>
      <c r="O782" s="147"/>
      <c r="P782" s="147"/>
      <c r="Q782" s="147"/>
      <c r="R782" s="147"/>
      <c r="S782" s="147"/>
      <c r="T782" s="147"/>
      <c r="U782" s="147"/>
      <c r="V782" s="147"/>
      <c r="W782" s="147"/>
    </row>
    <row r="783" spans="1:23" ht="12.75" customHeight="1" x14ac:dyDescent="0.15">
      <c r="A783" s="147"/>
      <c r="B783" s="150"/>
      <c r="C783" s="90"/>
      <c r="D783" s="146"/>
      <c r="E783" s="82"/>
      <c r="F783" s="147"/>
      <c r="G783" s="147"/>
      <c r="H783" s="147"/>
      <c r="I783" s="147"/>
      <c r="J783" s="147"/>
      <c r="K783" s="147"/>
      <c r="L783" s="147"/>
      <c r="M783" s="147"/>
      <c r="N783" s="147"/>
      <c r="O783" s="147"/>
      <c r="P783" s="147"/>
      <c r="Q783" s="147"/>
      <c r="R783" s="147"/>
      <c r="S783" s="147"/>
      <c r="T783" s="147"/>
      <c r="U783" s="147"/>
      <c r="V783" s="147"/>
      <c r="W783" s="147"/>
    </row>
    <row r="784" spans="1:23" ht="12.75" customHeight="1" x14ac:dyDescent="0.15">
      <c r="A784" s="147"/>
      <c r="B784" s="150"/>
      <c r="C784" s="90"/>
      <c r="D784" s="146"/>
      <c r="E784" s="82"/>
      <c r="F784" s="147"/>
      <c r="G784" s="147"/>
      <c r="H784" s="147"/>
      <c r="I784" s="147"/>
      <c r="J784" s="147"/>
      <c r="K784" s="147"/>
      <c r="L784" s="147"/>
      <c r="M784" s="147"/>
      <c r="N784" s="147"/>
      <c r="O784" s="147"/>
      <c r="P784" s="147"/>
      <c r="Q784" s="147"/>
      <c r="R784" s="147"/>
      <c r="S784" s="147"/>
      <c r="T784" s="147"/>
      <c r="U784" s="147"/>
      <c r="V784" s="147"/>
      <c r="W784" s="147"/>
    </row>
    <row r="785" spans="1:23" ht="12.75" customHeight="1" x14ac:dyDescent="0.15">
      <c r="A785" s="147"/>
      <c r="B785" s="150"/>
      <c r="C785" s="90"/>
      <c r="D785" s="146"/>
      <c r="E785" s="82"/>
      <c r="F785" s="147"/>
      <c r="G785" s="147"/>
      <c r="H785" s="147"/>
      <c r="I785" s="147"/>
      <c r="J785" s="147"/>
      <c r="K785" s="147"/>
      <c r="L785" s="147"/>
      <c r="M785" s="147"/>
      <c r="N785" s="147"/>
      <c r="O785" s="147"/>
      <c r="P785" s="147"/>
      <c r="Q785" s="147"/>
      <c r="R785" s="147"/>
      <c r="S785" s="147"/>
      <c r="T785" s="147"/>
      <c r="U785" s="147"/>
      <c r="V785" s="147"/>
      <c r="W785" s="147"/>
    </row>
    <row r="786" spans="1:23" ht="12.75" customHeight="1" x14ac:dyDescent="0.15">
      <c r="A786" s="147"/>
      <c r="B786" s="150"/>
      <c r="C786" s="90"/>
      <c r="D786" s="146"/>
      <c r="E786" s="82"/>
      <c r="F786" s="147"/>
      <c r="G786" s="147"/>
      <c r="H786" s="147"/>
      <c r="I786" s="147"/>
      <c r="J786" s="147"/>
      <c r="K786" s="147"/>
      <c r="L786" s="147"/>
      <c r="M786" s="147"/>
      <c r="N786" s="147"/>
      <c r="O786" s="147"/>
      <c r="P786" s="147"/>
      <c r="Q786" s="147"/>
      <c r="R786" s="147"/>
      <c r="S786" s="147"/>
      <c r="T786" s="147"/>
      <c r="U786" s="147"/>
      <c r="V786" s="147"/>
      <c r="W786" s="147"/>
    </row>
    <row r="787" spans="1:23" ht="12.75" customHeight="1" x14ac:dyDescent="0.15">
      <c r="A787" s="147"/>
      <c r="B787" s="150"/>
      <c r="C787" s="90"/>
      <c r="D787" s="146"/>
      <c r="E787" s="82"/>
      <c r="F787" s="147"/>
      <c r="G787" s="147"/>
      <c r="H787" s="147"/>
      <c r="I787" s="147"/>
      <c r="J787" s="147"/>
      <c r="K787" s="147"/>
      <c r="L787" s="147"/>
      <c r="M787" s="147"/>
      <c r="N787" s="147"/>
      <c r="O787" s="147"/>
      <c r="P787" s="147"/>
      <c r="Q787" s="147"/>
      <c r="R787" s="147"/>
      <c r="S787" s="147"/>
      <c r="T787" s="147"/>
      <c r="U787" s="147"/>
      <c r="V787" s="147"/>
      <c r="W787" s="147"/>
    </row>
    <row r="788" spans="1:23" ht="12.75" customHeight="1" x14ac:dyDescent="0.15">
      <c r="A788" s="147"/>
      <c r="B788" s="150"/>
      <c r="C788" s="90"/>
      <c r="D788" s="146"/>
      <c r="E788" s="82"/>
      <c r="F788" s="147"/>
      <c r="G788" s="147"/>
      <c r="H788" s="147"/>
      <c r="I788" s="147"/>
      <c r="J788" s="147"/>
      <c r="K788" s="147"/>
      <c r="L788" s="147"/>
      <c r="M788" s="147"/>
      <c r="N788" s="147"/>
      <c r="O788" s="147"/>
      <c r="P788" s="147"/>
      <c r="Q788" s="147"/>
      <c r="R788" s="147"/>
      <c r="S788" s="147"/>
      <c r="T788" s="147"/>
      <c r="U788" s="147"/>
      <c r="V788" s="147"/>
      <c r="W788" s="147"/>
    </row>
    <row r="789" spans="1:23" ht="12.75" customHeight="1" x14ac:dyDescent="0.15">
      <c r="A789" s="147"/>
      <c r="B789" s="150"/>
      <c r="C789" s="90"/>
      <c r="D789" s="146"/>
      <c r="E789" s="82"/>
      <c r="F789" s="147"/>
      <c r="G789" s="147"/>
      <c r="H789" s="147"/>
      <c r="I789" s="147"/>
      <c r="J789" s="147"/>
      <c r="K789" s="147"/>
      <c r="L789" s="147"/>
      <c r="M789" s="147"/>
      <c r="N789" s="147"/>
      <c r="O789" s="147"/>
      <c r="P789" s="147"/>
      <c r="Q789" s="147"/>
      <c r="R789" s="147"/>
      <c r="S789" s="147"/>
      <c r="T789" s="147"/>
      <c r="U789" s="147"/>
      <c r="V789" s="147"/>
      <c r="W789" s="147"/>
    </row>
    <row r="790" spans="1:23" ht="12.75" customHeight="1" x14ac:dyDescent="0.15">
      <c r="A790" s="147"/>
      <c r="B790" s="150"/>
      <c r="C790" s="90"/>
      <c r="D790" s="146"/>
      <c r="E790" s="82"/>
      <c r="F790" s="147"/>
      <c r="G790" s="147"/>
      <c r="H790" s="147"/>
      <c r="I790" s="147"/>
      <c r="J790" s="147"/>
      <c r="K790" s="147"/>
      <c r="L790" s="147"/>
      <c r="M790" s="147"/>
      <c r="N790" s="147"/>
      <c r="O790" s="147"/>
      <c r="P790" s="147"/>
      <c r="Q790" s="147"/>
      <c r="R790" s="147"/>
      <c r="S790" s="147"/>
      <c r="T790" s="147"/>
      <c r="U790" s="147"/>
      <c r="V790" s="147"/>
      <c r="W790" s="147"/>
    </row>
    <row r="791" spans="1:23" ht="12.75" customHeight="1" x14ac:dyDescent="0.15">
      <c r="A791" s="147"/>
      <c r="B791" s="150"/>
      <c r="C791" s="90"/>
      <c r="D791" s="146"/>
      <c r="E791" s="82"/>
      <c r="F791" s="147"/>
      <c r="G791" s="147"/>
      <c r="H791" s="147"/>
      <c r="I791" s="147"/>
      <c r="J791" s="147"/>
      <c r="K791" s="147"/>
      <c r="L791" s="147"/>
      <c r="M791" s="147"/>
      <c r="N791" s="147"/>
      <c r="O791" s="147"/>
      <c r="P791" s="147"/>
      <c r="Q791" s="147"/>
      <c r="R791" s="147"/>
      <c r="S791" s="147"/>
      <c r="T791" s="147"/>
      <c r="U791" s="147"/>
      <c r="V791" s="147"/>
      <c r="W791" s="147"/>
    </row>
    <row r="792" spans="1:23" ht="12.75" customHeight="1" x14ac:dyDescent="0.15">
      <c r="A792" s="147"/>
      <c r="B792" s="150"/>
      <c r="C792" s="90"/>
      <c r="D792" s="146"/>
      <c r="E792" s="82"/>
      <c r="F792" s="147"/>
      <c r="G792" s="147"/>
      <c r="H792" s="147"/>
      <c r="I792" s="147"/>
      <c r="J792" s="147"/>
      <c r="K792" s="147"/>
      <c r="L792" s="147"/>
      <c r="M792" s="147"/>
      <c r="N792" s="147"/>
      <c r="O792" s="147"/>
      <c r="P792" s="147"/>
      <c r="Q792" s="147"/>
      <c r="R792" s="147"/>
      <c r="S792" s="147"/>
      <c r="T792" s="147"/>
      <c r="U792" s="147"/>
      <c r="V792" s="147"/>
      <c r="W792" s="147"/>
    </row>
    <row r="793" spans="1:23" ht="12.75" customHeight="1" x14ac:dyDescent="0.15">
      <c r="A793" s="147"/>
      <c r="B793" s="150"/>
      <c r="C793" s="90"/>
      <c r="D793" s="146"/>
      <c r="E793" s="82"/>
      <c r="F793" s="147"/>
      <c r="G793" s="147"/>
      <c r="H793" s="147"/>
      <c r="I793" s="147"/>
      <c r="J793" s="147"/>
      <c r="K793" s="147"/>
      <c r="L793" s="147"/>
      <c r="M793" s="147"/>
      <c r="N793" s="147"/>
      <c r="O793" s="147"/>
      <c r="P793" s="147"/>
      <c r="Q793" s="147"/>
      <c r="R793" s="147"/>
      <c r="S793" s="147"/>
      <c r="T793" s="147"/>
      <c r="U793" s="147"/>
      <c r="V793" s="147"/>
      <c r="W793" s="147"/>
    </row>
    <row r="794" spans="1:23" ht="12.75" customHeight="1" x14ac:dyDescent="0.15">
      <c r="A794" s="147"/>
      <c r="B794" s="150"/>
      <c r="C794" s="90"/>
      <c r="D794" s="146"/>
      <c r="E794" s="82"/>
      <c r="F794" s="147"/>
      <c r="G794" s="147"/>
      <c r="H794" s="147"/>
      <c r="I794" s="147"/>
      <c r="J794" s="147"/>
      <c r="K794" s="147"/>
      <c r="L794" s="147"/>
      <c r="M794" s="147"/>
      <c r="N794" s="147"/>
      <c r="O794" s="147"/>
      <c r="P794" s="147"/>
      <c r="Q794" s="147"/>
      <c r="R794" s="147"/>
      <c r="S794" s="147"/>
      <c r="T794" s="147"/>
      <c r="U794" s="147"/>
      <c r="V794" s="147"/>
      <c r="W794" s="147"/>
    </row>
    <row r="795" spans="1:23" ht="12.75" customHeight="1" x14ac:dyDescent="0.15">
      <c r="A795" s="147"/>
      <c r="B795" s="150"/>
      <c r="C795" s="90"/>
      <c r="D795" s="146"/>
      <c r="E795" s="82"/>
      <c r="F795" s="147"/>
      <c r="G795" s="147"/>
      <c r="H795" s="147"/>
      <c r="I795" s="147"/>
      <c r="J795" s="147"/>
      <c r="K795" s="147"/>
      <c r="L795" s="147"/>
      <c r="M795" s="147"/>
      <c r="N795" s="147"/>
      <c r="O795" s="147"/>
      <c r="P795" s="147"/>
      <c r="Q795" s="147"/>
      <c r="R795" s="147"/>
      <c r="S795" s="147"/>
      <c r="T795" s="147"/>
      <c r="U795" s="147"/>
      <c r="V795" s="147"/>
      <c r="W795" s="147"/>
    </row>
    <row r="796" spans="1:23" ht="12.75" customHeight="1" x14ac:dyDescent="0.15">
      <c r="A796" s="147"/>
      <c r="B796" s="150"/>
      <c r="C796" s="90"/>
      <c r="D796" s="146"/>
      <c r="E796" s="82"/>
      <c r="F796" s="147"/>
      <c r="G796" s="147"/>
      <c r="H796" s="147"/>
      <c r="I796" s="147"/>
      <c r="J796" s="147"/>
      <c r="K796" s="147"/>
      <c r="L796" s="147"/>
      <c r="M796" s="147"/>
      <c r="N796" s="147"/>
      <c r="O796" s="147"/>
      <c r="P796" s="147"/>
      <c r="Q796" s="147"/>
      <c r="R796" s="147"/>
      <c r="S796" s="147"/>
      <c r="T796" s="147"/>
      <c r="U796" s="147"/>
      <c r="V796" s="147"/>
      <c r="W796" s="147"/>
    </row>
    <row r="797" spans="1:23" ht="12.75" customHeight="1" x14ac:dyDescent="0.15">
      <c r="A797" s="147"/>
      <c r="B797" s="150"/>
      <c r="C797" s="90"/>
      <c r="D797" s="146"/>
      <c r="E797" s="82"/>
      <c r="F797" s="147"/>
      <c r="G797" s="147"/>
      <c r="H797" s="147"/>
      <c r="I797" s="147"/>
      <c r="J797" s="147"/>
      <c r="K797" s="147"/>
      <c r="L797" s="147"/>
      <c r="M797" s="147"/>
      <c r="N797" s="147"/>
      <c r="O797" s="147"/>
      <c r="P797" s="147"/>
      <c r="Q797" s="147"/>
      <c r="R797" s="147"/>
      <c r="S797" s="147"/>
      <c r="T797" s="147"/>
      <c r="U797" s="147"/>
      <c r="V797" s="147"/>
      <c r="W797" s="147"/>
    </row>
    <row r="798" spans="1:23" ht="12.75" customHeight="1" x14ac:dyDescent="0.15">
      <c r="A798" s="147"/>
      <c r="B798" s="150"/>
      <c r="C798" s="90"/>
      <c r="D798" s="146"/>
      <c r="E798" s="82"/>
      <c r="F798" s="147"/>
      <c r="G798" s="147"/>
      <c r="H798" s="147"/>
      <c r="I798" s="147"/>
      <c r="J798" s="147"/>
      <c r="K798" s="147"/>
      <c r="L798" s="147"/>
      <c r="M798" s="147"/>
      <c r="N798" s="147"/>
      <c r="O798" s="147"/>
      <c r="P798" s="147"/>
      <c r="Q798" s="147"/>
      <c r="R798" s="147"/>
      <c r="S798" s="147"/>
      <c r="T798" s="147"/>
      <c r="U798" s="147"/>
      <c r="V798" s="147"/>
      <c r="W798" s="147"/>
    </row>
    <row r="799" spans="1:23" ht="12.75" customHeight="1" x14ac:dyDescent="0.15">
      <c r="A799" s="147"/>
      <c r="B799" s="150"/>
      <c r="C799" s="90"/>
      <c r="D799" s="146"/>
      <c r="E799" s="82"/>
      <c r="F799" s="147"/>
      <c r="G799" s="147"/>
      <c r="H799" s="147"/>
      <c r="I799" s="147"/>
      <c r="J799" s="147"/>
      <c r="K799" s="147"/>
      <c r="L799" s="147"/>
      <c r="M799" s="147"/>
      <c r="N799" s="147"/>
      <c r="O799" s="147"/>
      <c r="P799" s="147"/>
      <c r="Q799" s="147"/>
      <c r="R799" s="147"/>
      <c r="S799" s="147"/>
      <c r="T799" s="147"/>
      <c r="U799" s="147"/>
      <c r="V799" s="147"/>
      <c r="W799" s="147"/>
    </row>
    <row r="800" spans="1:23" ht="12.75" customHeight="1" x14ac:dyDescent="0.15">
      <c r="A800" s="147"/>
      <c r="B800" s="150"/>
      <c r="C800" s="90"/>
      <c r="D800" s="146"/>
      <c r="E800" s="82"/>
      <c r="F800" s="147"/>
      <c r="G800" s="147"/>
      <c r="H800" s="147"/>
      <c r="I800" s="147"/>
      <c r="J800" s="147"/>
      <c r="K800" s="147"/>
      <c r="L800" s="147"/>
      <c r="M800" s="147"/>
      <c r="N800" s="147"/>
      <c r="O800" s="147"/>
      <c r="P800" s="147"/>
      <c r="Q800" s="147"/>
      <c r="R800" s="147"/>
      <c r="S800" s="147"/>
      <c r="T800" s="147"/>
      <c r="U800" s="147"/>
      <c r="V800" s="147"/>
      <c r="W800" s="147"/>
    </row>
    <row r="801" spans="1:23" ht="12.75" customHeight="1" x14ac:dyDescent="0.15">
      <c r="A801" s="147"/>
      <c r="B801" s="150"/>
      <c r="C801" s="90"/>
      <c r="D801" s="146"/>
      <c r="E801" s="82"/>
      <c r="F801" s="147"/>
      <c r="G801" s="147"/>
      <c r="H801" s="147"/>
      <c r="I801" s="147"/>
      <c r="J801" s="147"/>
      <c r="K801" s="147"/>
      <c r="L801" s="147"/>
      <c r="M801" s="147"/>
      <c r="N801" s="147"/>
      <c r="O801" s="147"/>
      <c r="P801" s="147"/>
      <c r="Q801" s="147"/>
      <c r="R801" s="147"/>
      <c r="S801" s="147"/>
      <c r="T801" s="147"/>
      <c r="U801" s="147"/>
      <c r="V801" s="147"/>
      <c r="W801" s="147"/>
    </row>
    <row r="802" spans="1:23" ht="12.75" customHeight="1" x14ac:dyDescent="0.15">
      <c r="A802" s="147"/>
      <c r="B802" s="150"/>
      <c r="C802" s="90"/>
      <c r="D802" s="146"/>
      <c r="E802" s="82"/>
      <c r="F802" s="147"/>
      <c r="G802" s="147"/>
      <c r="H802" s="147"/>
      <c r="I802" s="147"/>
      <c r="J802" s="147"/>
      <c r="K802" s="147"/>
      <c r="L802" s="147"/>
      <c r="M802" s="147"/>
      <c r="N802" s="147"/>
      <c r="O802" s="147"/>
      <c r="P802" s="147"/>
      <c r="Q802" s="147"/>
      <c r="R802" s="147"/>
      <c r="S802" s="147"/>
      <c r="T802" s="147"/>
      <c r="U802" s="147"/>
      <c r="V802" s="147"/>
      <c r="W802" s="147"/>
    </row>
    <row r="803" spans="1:23" ht="12.75" customHeight="1" x14ac:dyDescent="0.15">
      <c r="A803" s="147"/>
      <c r="B803" s="150"/>
      <c r="C803" s="90"/>
      <c r="D803" s="146"/>
      <c r="E803" s="82"/>
      <c r="F803" s="147"/>
      <c r="G803" s="147"/>
      <c r="H803" s="147"/>
      <c r="I803" s="147"/>
      <c r="J803" s="147"/>
      <c r="K803" s="147"/>
      <c r="L803" s="147"/>
      <c r="M803" s="147"/>
      <c r="N803" s="147"/>
      <c r="O803" s="147"/>
      <c r="P803" s="147"/>
      <c r="Q803" s="147"/>
      <c r="R803" s="147"/>
      <c r="S803" s="147"/>
      <c r="T803" s="147"/>
      <c r="U803" s="147"/>
      <c r="V803" s="147"/>
      <c r="W803" s="147"/>
    </row>
    <row r="804" spans="1:23" ht="12.75" customHeight="1" x14ac:dyDescent="0.15">
      <c r="A804" s="147"/>
      <c r="B804" s="150"/>
      <c r="C804" s="90"/>
      <c r="D804" s="146"/>
      <c r="E804" s="82"/>
      <c r="F804" s="147"/>
      <c r="G804" s="147"/>
      <c r="H804" s="147"/>
      <c r="I804" s="147"/>
      <c r="J804" s="147"/>
      <c r="K804" s="147"/>
      <c r="L804" s="147"/>
      <c r="M804" s="147"/>
      <c r="N804" s="147"/>
      <c r="O804" s="147"/>
      <c r="P804" s="147"/>
      <c r="Q804" s="147"/>
      <c r="R804" s="147"/>
      <c r="S804" s="147"/>
      <c r="T804" s="147"/>
      <c r="U804" s="147"/>
      <c r="V804" s="147"/>
      <c r="W804" s="147"/>
    </row>
    <row r="805" spans="1:23" ht="12.75" customHeight="1" x14ac:dyDescent="0.15">
      <c r="A805" s="147"/>
      <c r="B805" s="150"/>
      <c r="C805" s="90"/>
      <c r="D805" s="146"/>
      <c r="E805" s="82"/>
      <c r="F805" s="147"/>
      <c r="G805" s="147"/>
      <c r="H805" s="147"/>
      <c r="I805" s="147"/>
      <c r="J805" s="147"/>
      <c r="K805" s="147"/>
      <c r="L805" s="147"/>
      <c r="M805" s="147"/>
      <c r="N805" s="147"/>
      <c r="O805" s="147"/>
      <c r="P805" s="147"/>
      <c r="Q805" s="147"/>
      <c r="R805" s="147"/>
      <c r="S805" s="147"/>
      <c r="T805" s="147"/>
      <c r="U805" s="147"/>
      <c r="V805" s="147"/>
      <c r="W805" s="147"/>
    </row>
    <row r="806" spans="1:23" ht="12.75" customHeight="1" x14ac:dyDescent="0.15">
      <c r="A806" s="147"/>
      <c r="B806" s="150"/>
      <c r="C806" s="90"/>
      <c r="D806" s="146"/>
      <c r="E806" s="82"/>
      <c r="F806" s="147"/>
      <c r="G806" s="147"/>
      <c r="H806" s="147"/>
      <c r="I806" s="147"/>
      <c r="J806" s="147"/>
      <c r="K806" s="147"/>
      <c r="L806" s="147"/>
      <c r="M806" s="147"/>
      <c r="N806" s="147"/>
      <c r="O806" s="147"/>
      <c r="P806" s="147"/>
      <c r="Q806" s="147"/>
      <c r="R806" s="147"/>
      <c r="S806" s="147"/>
      <c r="T806" s="147"/>
      <c r="U806" s="147"/>
      <c r="V806" s="147"/>
      <c r="W806" s="147"/>
    </row>
    <row r="807" spans="1:23" ht="12.75" customHeight="1" x14ac:dyDescent="0.15">
      <c r="A807" s="147"/>
      <c r="B807" s="150"/>
      <c r="C807" s="90"/>
      <c r="D807" s="146"/>
      <c r="E807" s="82"/>
      <c r="F807" s="147"/>
      <c r="G807" s="147"/>
      <c r="H807" s="147"/>
      <c r="I807" s="147"/>
      <c r="J807" s="147"/>
      <c r="K807" s="147"/>
      <c r="L807" s="147"/>
      <c r="M807" s="147"/>
      <c r="N807" s="147"/>
      <c r="O807" s="147"/>
      <c r="P807" s="147"/>
      <c r="Q807" s="147"/>
      <c r="R807" s="147"/>
      <c r="S807" s="147"/>
      <c r="T807" s="147"/>
      <c r="U807" s="147"/>
      <c r="V807" s="147"/>
      <c r="W807" s="147"/>
    </row>
    <row r="808" spans="1:23" ht="12.75" customHeight="1" x14ac:dyDescent="0.15">
      <c r="A808" s="147"/>
      <c r="B808" s="150"/>
      <c r="C808" s="90"/>
      <c r="D808" s="146"/>
      <c r="E808" s="82"/>
      <c r="F808" s="147"/>
      <c r="G808" s="147"/>
      <c r="H808" s="147"/>
      <c r="I808" s="147"/>
      <c r="J808" s="147"/>
      <c r="K808" s="147"/>
      <c r="L808" s="147"/>
      <c r="M808" s="147"/>
      <c r="N808" s="147"/>
      <c r="O808" s="147"/>
      <c r="P808" s="147"/>
      <c r="Q808" s="147"/>
      <c r="R808" s="147"/>
      <c r="S808" s="147"/>
      <c r="T808" s="147"/>
      <c r="U808" s="147"/>
      <c r="V808" s="147"/>
      <c r="W808" s="147"/>
    </row>
    <row r="809" spans="1:23" ht="12.75" customHeight="1" x14ac:dyDescent="0.15">
      <c r="A809" s="147"/>
      <c r="B809" s="150"/>
      <c r="C809" s="90"/>
      <c r="D809" s="146"/>
      <c r="E809" s="82"/>
      <c r="F809" s="147"/>
      <c r="G809" s="147"/>
      <c r="H809" s="147"/>
      <c r="I809" s="147"/>
      <c r="J809" s="147"/>
      <c r="K809" s="147"/>
      <c r="L809" s="147"/>
      <c r="M809" s="147"/>
      <c r="N809" s="147"/>
      <c r="O809" s="147"/>
      <c r="P809" s="147"/>
      <c r="Q809" s="147"/>
      <c r="R809" s="147"/>
      <c r="S809" s="147"/>
      <c r="T809" s="147"/>
      <c r="U809" s="147"/>
      <c r="V809" s="147"/>
      <c r="W809" s="147"/>
    </row>
    <row r="810" spans="1:23" ht="12.75" customHeight="1" x14ac:dyDescent="0.15">
      <c r="A810" s="147"/>
      <c r="B810" s="150"/>
      <c r="C810" s="90"/>
      <c r="D810" s="146"/>
      <c r="E810" s="82"/>
      <c r="F810" s="147"/>
      <c r="G810" s="147"/>
      <c r="H810" s="147"/>
      <c r="I810" s="147"/>
      <c r="J810" s="147"/>
      <c r="K810" s="147"/>
      <c r="L810" s="147"/>
      <c r="M810" s="147"/>
      <c r="N810" s="147"/>
      <c r="O810" s="147"/>
      <c r="P810" s="147"/>
      <c r="Q810" s="147"/>
      <c r="R810" s="147"/>
      <c r="S810" s="147"/>
      <c r="T810" s="147"/>
      <c r="U810" s="147"/>
      <c r="V810" s="147"/>
      <c r="W810" s="147"/>
    </row>
    <row r="811" spans="1:23" ht="12.75" customHeight="1" x14ac:dyDescent="0.15">
      <c r="A811" s="147"/>
      <c r="B811" s="150"/>
      <c r="C811" s="90"/>
      <c r="D811" s="146"/>
      <c r="E811" s="82"/>
      <c r="F811" s="147"/>
      <c r="G811" s="147"/>
      <c r="H811" s="147"/>
      <c r="I811" s="147"/>
      <c r="J811" s="147"/>
      <c r="K811" s="147"/>
      <c r="L811" s="147"/>
      <c r="M811" s="147"/>
      <c r="N811" s="147"/>
      <c r="O811" s="147"/>
      <c r="P811" s="147"/>
      <c r="Q811" s="147"/>
      <c r="R811" s="147"/>
      <c r="S811" s="147"/>
      <c r="T811" s="147"/>
      <c r="U811" s="147"/>
      <c r="V811" s="147"/>
      <c r="W811" s="147"/>
    </row>
    <row r="812" spans="1:23" ht="12.75" customHeight="1" x14ac:dyDescent="0.15">
      <c r="A812" s="147"/>
      <c r="B812" s="150"/>
      <c r="C812" s="90"/>
      <c r="D812" s="146"/>
      <c r="E812" s="82"/>
      <c r="F812" s="147"/>
      <c r="G812" s="147"/>
      <c r="H812" s="147"/>
      <c r="I812" s="147"/>
      <c r="J812" s="147"/>
      <c r="K812" s="147"/>
      <c r="L812" s="147"/>
      <c r="M812" s="147"/>
      <c r="N812" s="147"/>
      <c r="O812" s="147"/>
      <c r="P812" s="147"/>
      <c r="Q812" s="147"/>
      <c r="R812" s="147"/>
      <c r="S812" s="147"/>
      <c r="T812" s="147"/>
      <c r="U812" s="147"/>
      <c r="V812" s="147"/>
      <c r="W812" s="147"/>
    </row>
    <row r="813" spans="1:23" ht="12.75" customHeight="1" x14ac:dyDescent="0.15">
      <c r="A813" s="147"/>
      <c r="B813" s="150"/>
      <c r="C813" s="90"/>
      <c r="D813" s="146"/>
      <c r="E813" s="82"/>
      <c r="F813" s="147"/>
      <c r="G813" s="147"/>
      <c r="H813" s="147"/>
      <c r="I813" s="147"/>
      <c r="J813" s="147"/>
      <c r="K813" s="147"/>
      <c r="L813" s="147"/>
      <c r="M813" s="147"/>
      <c r="N813" s="147"/>
      <c r="O813" s="147"/>
      <c r="P813" s="147"/>
      <c r="Q813" s="147"/>
      <c r="R813" s="147"/>
      <c r="S813" s="147"/>
      <c r="T813" s="147"/>
      <c r="U813" s="147"/>
      <c r="V813" s="147"/>
      <c r="W813" s="147"/>
    </row>
    <row r="814" spans="1:23" ht="12.75" customHeight="1" x14ac:dyDescent="0.15">
      <c r="A814" s="147"/>
      <c r="B814" s="150"/>
      <c r="C814" s="90"/>
      <c r="D814" s="146"/>
      <c r="E814" s="82"/>
      <c r="F814" s="147"/>
      <c r="G814" s="147"/>
      <c r="H814" s="147"/>
      <c r="I814" s="147"/>
      <c r="J814" s="147"/>
      <c r="K814" s="147"/>
      <c r="L814" s="147"/>
      <c r="M814" s="147"/>
      <c r="N814" s="147"/>
      <c r="O814" s="147"/>
      <c r="P814" s="147"/>
      <c r="Q814" s="147"/>
      <c r="R814" s="147"/>
      <c r="S814" s="147"/>
      <c r="T814" s="147"/>
      <c r="U814" s="147"/>
      <c r="V814" s="147"/>
      <c r="W814" s="147"/>
    </row>
    <row r="815" spans="1:23" ht="12.75" customHeight="1" x14ac:dyDescent="0.15">
      <c r="A815" s="147"/>
      <c r="B815" s="150"/>
      <c r="C815" s="90"/>
      <c r="D815" s="146"/>
      <c r="E815" s="82"/>
      <c r="F815" s="147"/>
      <c r="G815" s="147"/>
      <c r="H815" s="147"/>
      <c r="I815" s="147"/>
      <c r="J815" s="147"/>
      <c r="K815" s="147"/>
      <c r="L815" s="147"/>
      <c r="M815" s="147"/>
      <c r="N815" s="147"/>
      <c r="O815" s="147"/>
      <c r="P815" s="147"/>
      <c r="Q815" s="147"/>
      <c r="R815" s="147"/>
      <c r="S815" s="147"/>
      <c r="T815" s="147"/>
      <c r="U815" s="147"/>
      <c r="V815" s="147"/>
      <c r="W815" s="147"/>
    </row>
    <row r="816" spans="1:23" ht="12.75" customHeight="1" x14ac:dyDescent="0.15">
      <c r="A816" s="147"/>
      <c r="B816" s="150"/>
      <c r="C816" s="90"/>
      <c r="D816" s="146"/>
      <c r="E816" s="82"/>
      <c r="F816" s="147"/>
      <c r="G816" s="147"/>
      <c r="H816" s="147"/>
      <c r="I816" s="147"/>
      <c r="J816" s="147"/>
      <c r="K816" s="147"/>
      <c r="L816" s="147"/>
      <c r="M816" s="147"/>
      <c r="N816" s="147"/>
      <c r="O816" s="147"/>
      <c r="P816" s="147"/>
      <c r="Q816" s="147"/>
      <c r="R816" s="147"/>
      <c r="S816" s="147"/>
      <c r="T816" s="147"/>
      <c r="U816" s="147"/>
      <c r="V816" s="147"/>
      <c r="W816" s="147"/>
    </row>
    <row r="817" spans="1:23" ht="12.75" customHeight="1" x14ac:dyDescent="0.15">
      <c r="A817" s="147"/>
      <c r="B817" s="150"/>
      <c r="C817" s="90"/>
      <c r="D817" s="146"/>
      <c r="E817" s="82"/>
      <c r="F817" s="147"/>
      <c r="G817" s="147"/>
      <c r="H817" s="147"/>
      <c r="I817" s="147"/>
      <c r="J817" s="147"/>
      <c r="K817" s="147"/>
      <c r="L817" s="147"/>
      <c r="M817" s="147"/>
      <c r="N817" s="147"/>
      <c r="O817" s="147"/>
      <c r="P817" s="147"/>
      <c r="Q817" s="147"/>
      <c r="R817" s="147"/>
      <c r="S817" s="147"/>
      <c r="T817" s="147"/>
      <c r="U817" s="147"/>
      <c r="V817" s="147"/>
      <c r="W817" s="147"/>
    </row>
    <row r="818" spans="1:23" ht="12.75" customHeight="1" x14ac:dyDescent="0.15">
      <c r="A818" s="147"/>
      <c r="B818" s="150"/>
      <c r="C818" s="90"/>
      <c r="D818" s="146"/>
      <c r="E818" s="82"/>
      <c r="F818" s="147"/>
      <c r="G818" s="147"/>
      <c r="H818" s="147"/>
      <c r="I818" s="147"/>
      <c r="J818" s="147"/>
      <c r="K818" s="147"/>
      <c r="L818" s="147"/>
      <c r="M818" s="147"/>
      <c r="N818" s="147"/>
      <c r="O818" s="147"/>
      <c r="P818" s="147"/>
      <c r="Q818" s="147"/>
      <c r="R818" s="147"/>
      <c r="S818" s="147"/>
      <c r="T818" s="147"/>
      <c r="U818" s="147"/>
      <c r="V818" s="147"/>
      <c r="W818" s="147"/>
    </row>
    <row r="819" spans="1:23" ht="12.75" customHeight="1" x14ac:dyDescent="0.15">
      <c r="A819" s="147"/>
      <c r="B819" s="150"/>
      <c r="C819" s="90"/>
      <c r="D819" s="146"/>
      <c r="E819" s="82"/>
      <c r="F819" s="147"/>
      <c r="G819" s="147"/>
      <c r="H819" s="147"/>
      <c r="I819" s="147"/>
      <c r="J819" s="147"/>
      <c r="K819" s="147"/>
      <c r="L819" s="147"/>
      <c r="M819" s="147"/>
      <c r="N819" s="147"/>
      <c r="O819" s="147"/>
      <c r="P819" s="147"/>
      <c r="Q819" s="147"/>
      <c r="R819" s="147"/>
      <c r="S819" s="147"/>
      <c r="T819" s="147"/>
      <c r="U819" s="147"/>
      <c r="V819" s="147"/>
      <c r="W819" s="147"/>
    </row>
    <row r="820" spans="1:23" ht="12.75" customHeight="1" x14ac:dyDescent="0.15">
      <c r="A820" s="147"/>
      <c r="B820" s="150"/>
      <c r="C820" s="90"/>
      <c r="D820" s="146"/>
      <c r="E820" s="82"/>
      <c r="F820" s="147"/>
      <c r="G820" s="147"/>
      <c r="H820" s="147"/>
      <c r="I820" s="147"/>
      <c r="J820" s="147"/>
      <c r="K820" s="147"/>
      <c r="L820" s="147"/>
      <c r="M820" s="147"/>
      <c r="N820" s="147"/>
      <c r="O820" s="147"/>
      <c r="P820" s="147"/>
      <c r="Q820" s="147"/>
      <c r="R820" s="147"/>
      <c r="S820" s="147"/>
      <c r="T820" s="147"/>
      <c r="U820" s="147"/>
      <c r="V820" s="147"/>
      <c r="W820" s="147"/>
    </row>
    <row r="821" spans="1:23" ht="12.75" customHeight="1" x14ac:dyDescent="0.15">
      <c r="A821" s="147"/>
      <c r="B821" s="150"/>
      <c r="C821" s="90"/>
      <c r="D821" s="146"/>
      <c r="E821" s="82"/>
      <c r="F821" s="147"/>
      <c r="G821" s="147"/>
      <c r="H821" s="147"/>
      <c r="I821" s="147"/>
      <c r="J821" s="147"/>
      <c r="K821" s="147"/>
      <c r="L821" s="147"/>
      <c r="M821" s="147"/>
      <c r="N821" s="147"/>
      <c r="O821" s="147"/>
      <c r="P821" s="147"/>
      <c r="Q821" s="147"/>
      <c r="R821" s="147"/>
      <c r="S821" s="147"/>
      <c r="T821" s="147"/>
      <c r="U821" s="147"/>
      <c r="V821" s="147"/>
      <c r="W821" s="147"/>
    </row>
    <row r="822" spans="1:23" ht="12.75" customHeight="1" x14ac:dyDescent="0.15">
      <c r="A822" s="147"/>
      <c r="B822" s="150"/>
      <c r="C822" s="90"/>
      <c r="D822" s="146"/>
      <c r="E822" s="82"/>
      <c r="F822" s="147"/>
      <c r="G822" s="147"/>
      <c r="H822" s="147"/>
      <c r="I822" s="147"/>
      <c r="J822" s="147"/>
      <c r="K822" s="147"/>
      <c r="L822" s="147"/>
      <c r="M822" s="147"/>
      <c r="N822" s="147"/>
      <c r="O822" s="147"/>
      <c r="P822" s="147"/>
      <c r="Q822" s="147"/>
      <c r="R822" s="147"/>
      <c r="S822" s="147"/>
      <c r="T822" s="147"/>
      <c r="U822" s="147"/>
      <c r="V822" s="147"/>
      <c r="W822" s="147"/>
    </row>
    <row r="823" spans="1:23" ht="12.75" customHeight="1" x14ac:dyDescent="0.15">
      <c r="A823" s="147"/>
      <c r="B823" s="150"/>
      <c r="C823" s="90"/>
      <c r="D823" s="146"/>
      <c r="E823" s="82"/>
      <c r="F823" s="147"/>
      <c r="G823" s="147"/>
      <c r="H823" s="147"/>
      <c r="I823" s="147"/>
      <c r="J823" s="147"/>
      <c r="K823" s="147"/>
      <c r="L823" s="147"/>
      <c r="M823" s="147"/>
      <c r="N823" s="147"/>
      <c r="O823" s="147"/>
      <c r="P823" s="147"/>
      <c r="Q823" s="147"/>
      <c r="R823" s="147"/>
      <c r="S823" s="147"/>
      <c r="T823" s="147"/>
      <c r="U823" s="147"/>
      <c r="V823" s="147"/>
      <c r="W823" s="147"/>
    </row>
    <row r="824" spans="1:23" ht="12.75" customHeight="1" x14ac:dyDescent="0.15">
      <c r="A824" s="147"/>
      <c r="B824" s="150"/>
      <c r="C824" s="90"/>
      <c r="D824" s="146"/>
      <c r="E824" s="82"/>
      <c r="F824" s="147"/>
      <c r="G824" s="147"/>
      <c r="H824" s="147"/>
      <c r="I824" s="147"/>
      <c r="J824" s="147"/>
      <c r="K824" s="147"/>
      <c r="L824" s="147"/>
      <c r="M824" s="147"/>
      <c r="N824" s="147"/>
      <c r="O824" s="147"/>
      <c r="P824" s="147"/>
      <c r="Q824" s="147"/>
      <c r="R824" s="147"/>
      <c r="S824" s="147"/>
      <c r="T824" s="147"/>
      <c r="U824" s="147"/>
      <c r="V824" s="147"/>
      <c r="W824" s="147"/>
    </row>
    <row r="825" spans="1:23" ht="12.75" customHeight="1" x14ac:dyDescent="0.15">
      <c r="A825" s="147"/>
      <c r="B825" s="150"/>
      <c r="C825" s="90"/>
      <c r="D825" s="146"/>
      <c r="E825" s="82"/>
      <c r="F825" s="147"/>
      <c r="G825" s="147"/>
      <c r="H825" s="147"/>
      <c r="I825" s="147"/>
      <c r="J825" s="147"/>
      <c r="K825" s="147"/>
      <c r="L825" s="147"/>
      <c r="M825" s="147"/>
      <c r="N825" s="147"/>
      <c r="O825" s="147"/>
      <c r="P825" s="147"/>
      <c r="Q825" s="147"/>
      <c r="R825" s="147"/>
      <c r="S825" s="147"/>
      <c r="T825" s="147"/>
      <c r="U825" s="147"/>
      <c r="V825" s="147"/>
      <c r="W825" s="147"/>
    </row>
    <row r="826" spans="1:23" ht="12.75" customHeight="1" x14ac:dyDescent="0.15">
      <c r="A826" s="147"/>
      <c r="B826" s="150"/>
      <c r="C826" s="90"/>
      <c r="D826" s="146"/>
      <c r="E826" s="82"/>
      <c r="F826" s="147"/>
      <c r="G826" s="147"/>
      <c r="H826" s="147"/>
      <c r="I826" s="147"/>
      <c r="J826" s="147"/>
      <c r="K826" s="147"/>
      <c r="L826" s="147"/>
      <c r="M826" s="147"/>
      <c r="N826" s="147"/>
      <c r="O826" s="147"/>
      <c r="P826" s="147"/>
      <c r="Q826" s="147"/>
      <c r="R826" s="147"/>
      <c r="S826" s="147"/>
      <c r="T826" s="147"/>
      <c r="U826" s="147"/>
      <c r="V826" s="147"/>
      <c r="W826" s="147"/>
    </row>
    <row r="827" spans="1:23" ht="12.75" customHeight="1" x14ac:dyDescent="0.15">
      <c r="A827" s="147"/>
      <c r="B827" s="150"/>
      <c r="C827" s="90"/>
      <c r="D827" s="146"/>
      <c r="E827" s="82"/>
      <c r="F827" s="147"/>
      <c r="G827" s="147"/>
      <c r="H827" s="147"/>
      <c r="I827" s="147"/>
      <c r="J827" s="147"/>
      <c r="K827" s="147"/>
      <c r="L827" s="147"/>
      <c r="M827" s="147"/>
      <c r="N827" s="147"/>
      <c r="O827" s="147"/>
      <c r="P827" s="147"/>
      <c r="Q827" s="147"/>
      <c r="R827" s="147"/>
      <c r="S827" s="147"/>
      <c r="T827" s="147"/>
      <c r="U827" s="147"/>
      <c r="V827" s="147"/>
      <c r="W827" s="147"/>
    </row>
    <row r="828" spans="1:23" ht="12.75" customHeight="1" x14ac:dyDescent="0.15">
      <c r="A828" s="147"/>
      <c r="B828" s="150"/>
      <c r="C828" s="90"/>
      <c r="D828" s="146"/>
      <c r="E828" s="82"/>
      <c r="F828" s="147"/>
      <c r="G828" s="147"/>
      <c r="H828" s="147"/>
      <c r="I828" s="147"/>
      <c r="J828" s="147"/>
      <c r="K828" s="147"/>
      <c r="L828" s="147"/>
      <c r="M828" s="147"/>
      <c r="N828" s="147"/>
      <c r="O828" s="147"/>
      <c r="P828" s="147"/>
      <c r="Q828" s="147"/>
      <c r="R828" s="147"/>
      <c r="S828" s="147"/>
      <c r="T828" s="147"/>
      <c r="U828" s="147"/>
      <c r="V828" s="147"/>
      <c r="W828" s="147"/>
    </row>
    <row r="829" spans="1:23" ht="12.75" customHeight="1" x14ac:dyDescent="0.15">
      <c r="A829" s="147"/>
      <c r="B829" s="150"/>
      <c r="C829" s="90"/>
      <c r="D829" s="146"/>
      <c r="E829" s="82"/>
      <c r="F829" s="147"/>
      <c r="G829" s="147"/>
      <c r="H829" s="147"/>
      <c r="I829" s="147"/>
      <c r="J829" s="147"/>
      <c r="K829" s="147"/>
      <c r="L829" s="147"/>
      <c r="M829" s="147"/>
      <c r="N829" s="147"/>
      <c r="O829" s="147"/>
      <c r="P829" s="147"/>
      <c r="Q829" s="147"/>
      <c r="R829" s="147"/>
      <c r="S829" s="147"/>
      <c r="T829" s="147"/>
      <c r="U829" s="147"/>
      <c r="V829" s="147"/>
      <c r="W829" s="147"/>
    </row>
    <row r="830" spans="1:23" ht="12.75" customHeight="1" x14ac:dyDescent="0.15">
      <c r="A830" s="147"/>
      <c r="B830" s="150"/>
      <c r="C830" s="90"/>
      <c r="D830" s="146"/>
      <c r="E830" s="82"/>
      <c r="F830" s="147"/>
      <c r="G830" s="147"/>
      <c r="H830" s="147"/>
      <c r="I830" s="147"/>
      <c r="J830" s="147"/>
      <c r="K830" s="147"/>
      <c r="L830" s="147"/>
      <c r="M830" s="147"/>
      <c r="N830" s="147"/>
      <c r="O830" s="147"/>
      <c r="P830" s="147"/>
      <c r="Q830" s="147"/>
      <c r="R830" s="147"/>
      <c r="S830" s="147"/>
      <c r="T830" s="147"/>
      <c r="U830" s="147"/>
      <c r="V830" s="147"/>
      <c r="W830" s="147"/>
    </row>
    <row r="831" spans="1:23" ht="12.75" customHeight="1" x14ac:dyDescent="0.15">
      <c r="A831" s="147"/>
      <c r="B831" s="150"/>
      <c r="C831" s="90"/>
      <c r="D831" s="146"/>
      <c r="E831" s="82"/>
      <c r="F831" s="147"/>
      <c r="G831" s="147"/>
      <c r="H831" s="147"/>
      <c r="I831" s="147"/>
      <c r="J831" s="147"/>
      <c r="K831" s="147"/>
      <c r="L831" s="147"/>
      <c r="M831" s="147"/>
      <c r="N831" s="147"/>
      <c r="O831" s="147"/>
      <c r="P831" s="147"/>
      <c r="Q831" s="147"/>
      <c r="R831" s="147"/>
      <c r="S831" s="147"/>
      <c r="T831" s="147"/>
      <c r="U831" s="147"/>
      <c r="V831" s="147"/>
      <c r="W831" s="147"/>
    </row>
    <row r="832" spans="1:23" ht="12.75" customHeight="1" x14ac:dyDescent="0.15">
      <c r="A832" s="147"/>
      <c r="B832" s="150"/>
      <c r="C832" s="90"/>
      <c r="D832" s="146"/>
      <c r="E832" s="82"/>
      <c r="F832" s="147"/>
      <c r="G832" s="147"/>
      <c r="H832" s="147"/>
      <c r="I832" s="147"/>
      <c r="J832" s="147"/>
      <c r="K832" s="147"/>
      <c r="L832" s="147"/>
      <c r="M832" s="147"/>
      <c r="N832" s="147"/>
      <c r="O832" s="147"/>
      <c r="P832" s="147"/>
      <c r="Q832" s="147"/>
      <c r="R832" s="147"/>
      <c r="S832" s="147"/>
      <c r="T832" s="147"/>
      <c r="U832" s="147"/>
      <c r="V832" s="147"/>
      <c r="W832" s="147"/>
    </row>
    <row r="833" spans="1:23" ht="12.75" customHeight="1" x14ac:dyDescent="0.15">
      <c r="A833" s="147"/>
      <c r="B833" s="150"/>
      <c r="C833" s="90"/>
      <c r="D833" s="146"/>
      <c r="E833" s="82"/>
      <c r="F833" s="147"/>
      <c r="G833" s="147"/>
      <c r="H833" s="147"/>
      <c r="I833" s="147"/>
      <c r="J833" s="147"/>
      <c r="K833" s="147"/>
      <c r="L833" s="147"/>
      <c r="M833" s="147"/>
      <c r="N833" s="147"/>
      <c r="O833" s="147"/>
      <c r="P833" s="147"/>
      <c r="Q833" s="147"/>
      <c r="R833" s="147"/>
      <c r="S833" s="147"/>
      <c r="T833" s="147"/>
      <c r="U833" s="147"/>
      <c r="V833" s="147"/>
      <c r="W833" s="147"/>
    </row>
    <row r="834" spans="1:23" ht="12.75" customHeight="1" x14ac:dyDescent="0.15">
      <c r="A834" s="147"/>
      <c r="B834" s="150"/>
      <c r="C834" s="90"/>
      <c r="D834" s="146"/>
      <c r="E834" s="82"/>
      <c r="F834" s="147"/>
      <c r="G834" s="147"/>
      <c r="H834" s="147"/>
      <c r="I834" s="147"/>
      <c r="J834" s="147"/>
      <c r="K834" s="147"/>
      <c r="L834" s="147"/>
      <c r="M834" s="147"/>
      <c r="N834" s="147"/>
      <c r="O834" s="147"/>
      <c r="P834" s="147"/>
      <c r="Q834" s="147"/>
      <c r="R834" s="147"/>
      <c r="S834" s="147"/>
      <c r="T834" s="147"/>
      <c r="U834" s="147"/>
      <c r="V834" s="147"/>
      <c r="W834" s="147"/>
    </row>
    <row r="835" spans="1:23" ht="12.75" customHeight="1" x14ac:dyDescent="0.15">
      <c r="A835" s="147"/>
      <c r="B835" s="150"/>
      <c r="C835" s="90"/>
      <c r="D835" s="146"/>
      <c r="E835" s="82"/>
      <c r="F835" s="147"/>
      <c r="G835" s="147"/>
      <c r="H835" s="147"/>
      <c r="I835" s="147"/>
      <c r="J835" s="147"/>
      <c r="K835" s="147"/>
      <c r="L835" s="147"/>
      <c r="M835" s="147"/>
      <c r="N835" s="147"/>
      <c r="O835" s="147"/>
      <c r="P835" s="147"/>
      <c r="Q835" s="147"/>
      <c r="R835" s="147"/>
      <c r="S835" s="147"/>
      <c r="T835" s="147"/>
      <c r="U835" s="147"/>
      <c r="V835" s="147"/>
      <c r="W835" s="147"/>
    </row>
    <row r="836" spans="1:23" ht="12.75" customHeight="1" x14ac:dyDescent="0.15">
      <c r="A836" s="147"/>
      <c r="B836" s="150"/>
      <c r="C836" s="90"/>
      <c r="D836" s="146"/>
      <c r="E836" s="82"/>
      <c r="F836" s="147"/>
      <c r="G836" s="147"/>
      <c r="H836" s="147"/>
      <c r="I836" s="147"/>
      <c r="J836" s="147"/>
      <c r="K836" s="147"/>
      <c r="L836" s="147"/>
      <c r="M836" s="147"/>
      <c r="N836" s="147"/>
      <c r="O836" s="147"/>
      <c r="P836" s="147"/>
      <c r="Q836" s="147"/>
      <c r="R836" s="147"/>
      <c r="S836" s="147"/>
      <c r="T836" s="147"/>
      <c r="U836" s="147"/>
      <c r="V836" s="147"/>
      <c r="W836" s="147"/>
    </row>
    <row r="837" spans="1:23" ht="12.75" customHeight="1" x14ac:dyDescent="0.15">
      <c r="A837" s="147"/>
      <c r="B837" s="150"/>
      <c r="C837" s="90"/>
      <c r="D837" s="146"/>
      <c r="E837" s="82"/>
      <c r="F837" s="147"/>
      <c r="G837" s="147"/>
      <c r="H837" s="147"/>
      <c r="I837" s="147"/>
      <c r="J837" s="147"/>
      <c r="K837" s="147"/>
      <c r="L837" s="147"/>
      <c r="M837" s="147"/>
      <c r="N837" s="147"/>
      <c r="O837" s="147"/>
      <c r="P837" s="147"/>
      <c r="Q837" s="147"/>
      <c r="R837" s="147"/>
      <c r="S837" s="147"/>
      <c r="T837" s="147"/>
      <c r="U837" s="147"/>
      <c r="V837" s="147"/>
      <c r="W837" s="147"/>
    </row>
    <row r="838" spans="1:23" ht="12.75" customHeight="1" x14ac:dyDescent="0.15">
      <c r="A838" s="147"/>
      <c r="B838" s="150"/>
      <c r="C838" s="90"/>
      <c r="D838" s="146"/>
      <c r="E838" s="82"/>
      <c r="F838" s="147"/>
      <c r="G838" s="147"/>
      <c r="H838" s="147"/>
      <c r="I838" s="147"/>
      <c r="J838" s="147"/>
      <c r="K838" s="147"/>
      <c r="L838" s="147"/>
      <c r="M838" s="147"/>
      <c r="N838" s="147"/>
      <c r="O838" s="147"/>
      <c r="P838" s="147"/>
      <c r="Q838" s="147"/>
      <c r="R838" s="147"/>
      <c r="S838" s="147"/>
      <c r="T838" s="147"/>
      <c r="U838" s="147"/>
      <c r="V838" s="147"/>
      <c r="W838" s="147"/>
    </row>
    <row r="839" spans="1:23" ht="12.75" customHeight="1" x14ac:dyDescent="0.15">
      <c r="A839" s="147"/>
      <c r="B839" s="150"/>
      <c r="C839" s="90"/>
      <c r="D839" s="146"/>
      <c r="E839" s="82"/>
      <c r="F839" s="147"/>
      <c r="G839" s="147"/>
      <c r="H839" s="147"/>
      <c r="I839" s="147"/>
      <c r="J839" s="147"/>
      <c r="K839" s="147"/>
      <c r="L839" s="147"/>
      <c r="M839" s="147"/>
      <c r="N839" s="147"/>
      <c r="O839" s="147"/>
      <c r="P839" s="147"/>
      <c r="Q839" s="147"/>
      <c r="R839" s="147"/>
      <c r="S839" s="147"/>
      <c r="T839" s="147"/>
      <c r="U839" s="147"/>
      <c r="V839" s="147"/>
      <c r="W839" s="147"/>
    </row>
    <row r="840" spans="1:23" ht="12.75" customHeight="1" x14ac:dyDescent="0.15">
      <c r="A840" s="147"/>
      <c r="B840" s="150"/>
      <c r="C840" s="90"/>
      <c r="D840" s="146"/>
      <c r="E840" s="82"/>
      <c r="F840" s="147"/>
      <c r="G840" s="147"/>
      <c r="H840" s="147"/>
      <c r="I840" s="147"/>
      <c r="J840" s="147"/>
      <c r="K840" s="147"/>
      <c r="L840" s="147"/>
      <c r="M840" s="147"/>
      <c r="N840" s="147"/>
      <c r="O840" s="147"/>
      <c r="P840" s="147"/>
      <c r="Q840" s="147"/>
      <c r="R840" s="147"/>
      <c r="S840" s="147"/>
      <c r="T840" s="147"/>
      <c r="U840" s="147"/>
      <c r="V840" s="147"/>
      <c r="W840" s="147"/>
    </row>
    <row r="841" spans="1:23" ht="12.75" customHeight="1" x14ac:dyDescent="0.15">
      <c r="A841" s="147"/>
      <c r="B841" s="150"/>
      <c r="C841" s="90"/>
      <c r="D841" s="146"/>
      <c r="E841" s="82"/>
      <c r="F841" s="147"/>
      <c r="G841" s="147"/>
      <c r="H841" s="147"/>
      <c r="I841" s="147"/>
      <c r="J841" s="147"/>
      <c r="K841" s="147"/>
      <c r="L841" s="147"/>
      <c r="M841" s="147"/>
      <c r="N841" s="147"/>
      <c r="O841" s="147"/>
      <c r="P841" s="147"/>
      <c r="Q841" s="147"/>
      <c r="R841" s="147"/>
      <c r="S841" s="147"/>
      <c r="T841" s="147"/>
      <c r="U841" s="147"/>
      <c r="V841" s="147"/>
      <c r="W841" s="147"/>
    </row>
    <row r="842" spans="1:23" ht="12.75" customHeight="1" x14ac:dyDescent="0.15">
      <c r="A842" s="147"/>
      <c r="B842" s="150"/>
      <c r="C842" s="90"/>
      <c r="D842" s="146"/>
      <c r="E842" s="82"/>
      <c r="F842" s="147"/>
      <c r="G842" s="147"/>
      <c r="H842" s="147"/>
      <c r="I842" s="147"/>
      <c r="J842" s="147"/>
      <c r="K842" s="147"/>
      <c r="L842" s="147"/>
      <c r="M842" s="147"/>
      <c r="N842" s="147"/>
      <c r="O842" s="147"/>
      <c r="P842" s="147"/>
      <c r="Q842" s="147"/>
      <c r="R842" s="147"/>
      <c r="S842" s="147"/>
      <c r="T842" s="147"/>
      <c r="U842" s="147"/>
      <c r="V842" s="147"/>
      <c r="W842" s="147"/>
    </row>
    <row r="843" spans="1:23" ht="12.75" customHeight="1" x14ac:dyDescent="0.15">
      <c r="A843" s="147"/>
      <c r="B843" s="150"/>
      <c r="C843" s="90"/>
      <c r="D843" s="146"/>
      <c r="E843" s="82"/>
      <c r="F843" s="147"/>
      <c r="G843" s="147"/>
      <c r="H843" s="147"/>
      <c r="I843" s="147"/>
      <c r="J843" s="147"/>
      <c r="K843" s="147"/>
      <c r="L843" s="147"/>
      <c r="M843" s="147"/>
      <c r="N843" s="147"/>
      <c r="O843" s="147"/>
      <c r="P843" s="147"/>
      <c r="Q843" s="147"/>
      <c r="R843" s="147"/>
      <c r="S843" s="147"/>
      <c r="T843" s="147"/>
      <c r="U843" s="147"/>
      <c r="V843" s="147"/>
      <c r="W843" s="147"/>
    </row>
    <row r="844" spans="1:23" ht="12.75" customHeight="1" x14ac:dyDescent="0.15">
      <c r="A844" s="147"/>
      <c r="B844" s="150"/>
      <c r="C844" s="90"/>
      <c r="D844" s="146"/>
      <c r="E844" s="82"/>
      <c r="F844" s="147"/>
      <c r="G844" s="147"/>
      <c r="H844" s="147"/>
      <c r="I844" s="147"/>
      <c r="J844" s="147"/>
      <c r="K844" s="147"/>
      <c r="L844" s="147"/>
      <c r="M844" s="147"/>
      <c r="N844" s="147"/>
      <c r="O844" s="147"/>
      <c r="P844" s="147"/>
      <c r="Q844" s="147"/>
      <c r="R844" s="147"/>
      <c r="S844" s="147"/>
      <c r="T844" s="147"/>
      <c r="U844" s="147"/>
      <c r="V844" s="147"/>
      <c r="W844" s="147"/>
    </row>
    <row r="845" spans="1:23" ht="12.75" customHeight="1" x14ac:dyDescent="0.15">
      <c r="A845" s="147"/>
      <c r="B845" s="150"/>
      <c r="C845" s="90"/>
      <c r="D845" s="146"/>
      <c r="E845" s="82"/>
      <c r="F845" s="147"/>
      <c r="G845" s="147"/>
      <c r="H845" s="147"/>
      <c r="I845" s="147"/>
      <c r="J845" s="147"/>
      <c r="K845" s="147"/>
      <c r="L845" s="147"/>
      <c r="M845" s="147"/>
      <c r="N845" s="147"/>
      <c r="O845" s="147"/>
      <c r="P845" s="147"/>
      <c r="Q845" s="147"/>
      <c r="R845" s="147"/>
      <c r="S845" s="147"/>
      <c r="T845" s="147"/>
      <c r="U845" s="147"/>
      <c r="V845" s="147"/>
      <c r="W845" s="147"/>
    </row>
    <row r="846" spans="1:23" ht="12.75" customHeight="1" x14ac:dyDescent="0.15">
      <c r="A846" s="147"/>
      <c r="B846" s="150"/>
      <c r="C846" s="90"/>
      <c r="D846" s="146"/>
      <c r="E846" s="82"/>
      <c r="F846" s="147"/>
      <c r="G846" s="147"/>
      <c r="H846" s="147"/>
      <c r="I846" s="147"/>
      <c r="J846" s="147"/>
      <c r="K846" s="147"/>
      <c r="L846" s="147"/>
      <c r="M846" s="147"/>
      <c r="N846" s="147"/>
      <c r="O846" s="147"/>
      <c r="P846" s="147"/>
      <c r="Q846" s="147"/>
      <c r="R846" s="147"/>
      <c r="S846" s="147"/>
      <c r="T846" s="147"/>
      <c r="U846" s="147"/>
      <c r="V846" s="147"/>
      <c r="W846" s="147"/>
    </row>
    <row r="847" spans="1:23" ht="12.75" customHeight="1" x14ac:dyDescent="0.15">
      <c r="A847" s="147"/>
      <c r="B847" s="150"/>
      <c r="C847" s="90"/>
      <c r="D847" s="146"/>
      <c r="E847" s="82"/>
      <c r="F847" s="147"/>
      <c r="G847" s="147"/>
      <c r="H847" s="147"/>
      <c r="I847" s="147"/>
      <c r="J847" s="147"/>
      <c r="K847" s="147"/>
      <c r="L847" s="147"/>
      <c r="M847" s="147"/>
      <c r="N847" s="147"/>
      <c r="O847" s="147"/>
      <c r="P847" s="147"/>
      <c r="Q847" s="147"/>
      <c r="R847" s="147"/>
      <c r="S847" s="147"/>
      <c r="T847" s="147"/>
      <c r="U847" s="147"/>
      <c r="V847" s="147"/>
      <c r="W847" s="147"/>
    </row>
    <row r="848" spans="1:23" ht="12.75" customHeight="1" x14ac:dyDescent="0.15">
      <c r="A848" s="147"/>
      <c r="B848" s="150"/>
      <c r="C848" s="90"/>
      <c r="D848" s="146"/>
      <c r="E848" s="82"/>
      <c r="F848" s="147"/>
      <c r="G848" s="147"/>
      <c r="H848" s="147"/>
      <c r="I848" s="147"/>
      <c r="J848" s="147"/>
      <c r="K848" s="147"/>
      <c r="L848" s="147"/>
      <c r="M848" s="147"/>
      <c r="N848" s="147"/>
      <c r="O848" s="147"/>
      <c r="P848" s="147"/>
      <c r="Q848" s="147"/>
      <c r="R848" s="147"/>
      <c r="S848" s="147"/>
      <c r="T848" s="147"/>
      <c r="U848" s="147"/>
      <c r="V848" s="147"/>
      <c r="W848" s="147"/>
    </row>
    <row r="849" spans="1:23" ht="12.75" customHeight="1" x14ac:dyDescent="0.15">
      <c r="A849" s="147"/>
      <c r="B849" s="150"/>
      <c r="C849" s="90"/>
      <c r="D849" s="146"/>
      <c r="E849" s="82"/>
      <c r="F849" s="147"/>
      <c r="G849" s="147"/>
      <c r="H849" s="147"/>
      <c r="I849" s="147"/>
      <c r="J849" s="147"/>
      <c r="K849" s="147"/>
      <c r="L849" s="147"/>
      <c r="M849" s="147"/>
      <c r="N849" s="147"/>
      <c r="O849" s="147"/>
      <c r="P849" s="147"/>
      <c r="Q849" s="147"/>
      <c r="R849" s="147"/>
      <c r="S849" s="147"/>
      <c r="T849" s="147"/>
      <c r="U849" s="147"/>
      <c r="V849" s="147"/>
      <c r="W849" s="147"/>
    </row>
    <row r="850" spans="1:23" ht="12.75" customHeight="1" x14ac:dyDescent="0.15">
      <c r="A850" s="147"/>
      <c r="B850" s="150"/>
      <c r="C850" s="90"/>
      <c r="D850" s="146"/>
      <c r="E850" s="82"/>
      <c r="F850" s="147"/>
      <c r="G850" s="147"/>
      <c r="H850" s="147"/>
      <c r="I850" s="147"/>
      <c r="J850" s="147"/>
      <c r="K850" s="147"/>
      <c r="L850" s="147"/>
      <c r="M850" s="147"/>
      <c r="N850" s="147"/>
      <c r="O850" s="147"/>
      <c r="P850" s="147"/>
      <c r="Q850" s="147"/>
      <c r="R850" s="147"/>
      <c r="S850" s="147"/>
      <c r="T850" s="147"/>
      <c r="U850" s="147"/>
      <c r="V850" s="147"/>
      <c r="W850" s="147"/>
    </row>
    <row r="851" spans="1:23" ht="12.75" customHeight="1" x14ac:dyDescent="0.15">
      <c r="A851" s="147"/>
      <c r="B851" s="150"/>
      <c r="C851" s="90"/>
      <c r="D851" s="146"/>
      <c r="E851" s="82"/>
      <c r="F851" s="147"/>
      <c r="G851" s="147"/>
      <c r="H851" s="147"/>
      <c r="I851" s="147"/>
      <c r="J851" s="147"/>
      <c r="K851" s="147"/>
      <c r="L851" s="147"/>
      <c r="M851" s="147"/>
      <c r="N851" s="147"/>
      <c r="O851" s="147"/>
      <c r="P851" s="147"/>
      <c r="Q851" s="147"/>
      <c r="R851" s="147"/>
      <c r="S851" s="147"/>
      <c r="T851" s="147"/>
      <c r="U851" s="147"/>
      <c r="V851" s="147"/>
      <c r="W851" s="147"/>
    </row>
    <row r="852" spans="1:23" ht="12.75" customHeight="1" x14ac:dyDescent="0.15">
      <c r="A852" s="147"/>
      <c r="B852" s="150"/>
      <c r="C852" s="90"/>
      <c r="D852" s="146"/>
      <c r="E852" s="82"/>
      <c r="F852" s="147"/>
      <c r="G852" s="147"/>
      <c r="H852" s="147"/>
      <c r="I852" s="147"/>
      <c r="J852" s="147"/>
      <c r="K852" s="147"/>
      <c r="L852" s="147"/>
      <c r="M852" s="147"/>
      <c r="N852" s="147"/>
      <c r="O852" s="147"/>
      <c r="P852" s="147"/>
      <c r="Q852" s="147"/>
      <c r="R852" s="147"/>
      <c r="S852" s="147"/>
      <c r="T852" s="147"/>
      <c r="U852" s="147"/>
      <c r="V852" s="147"/>
      <c r="W852" s="147"/>
    </row>
    <row r="853" spans="1:23" ht="12.75" customHeight="1" x14ac:dyDescent="0.15">
      <c r="A853" s="147"/>
      <c r="B853" s="150"/>
      <c r="C853" s="90"/>
      <c r="D853" s="146"/>
      <c r="E853" s="82"/>
      <c r="F853" s="147"/>
      <c r="G853" s="147"/>
      <c r="H853" s="147"/>
      <c r="I853" s="147"/>
      <c r="J853" s="147"/>
      <c r="K853" s="147"/>
      <c r="L853" s="147"/>
      <c r="M853" s="147"/>
      <c r="N853" s="147"/>
      <c r="O853" s="147"/>
      <c r="P853" s="147"/>
      <c r="Q853" s="147"/>
      <c r="R853" s="147"/>
      <c r="S853" s="147"/>
      <c r="T853" s="147"/>
      <c r="U853" s="147"/>
      <c r="V853" s="147"/>
      <c r="W853" s="147"/>
    </row>
    <row r="854" spans="1:23" ht="12.75" customHeight="1" x14ac:dyDescent="0.15">
      <c r="A854" s="147"/>
      <c r="B854" s="150"/>
      <c r="C854" s="90"/>
      <c r="D854" s="146"/>
      <c r="E854" s="82"/>
      <c r="F854" s="147"/>
      <c r="G854" s="147"/>
      <c r="H854" s="147"/>
      <c r="I854" s="147"/>
      <c r="J854" s="147"/>
      <c r="K854" s="147"/>
      <c r="L854" s="147"/>
      <c r="M854" s="147"/>
      <c r="N854" s="147"/>
      <c r="O854" s="147"/>
      <c r="P854" s="147"/>
      <c r="Q854" s="147"/>
      <c r="R854" s="147"/>
      <c r="S854" s="147"/>
      <c r="T854" s="147"/>
      <c r="U854" s="147"/>
      <c r="V854" s="147"/>
      <c r="W854" s="147"/>
    </row>
    <row r="855" spans="1:23" ht="12.75" customHeight="1" x14ac:dyDescent="0.15">
      <c r="A855" s="147"/>
      <c r="B855" s="150"/>
      <c r="C855" s="90"/>
      <c r="D855" s="146"/>
      <c r="E855" s="82"/>
      <c r="F855" s="147"/>
      <c r="G855" s="147"/>
      <c r="H855" s="147"/>
      <c r="I855" s="147"/>
      <c r="J855" s="147"/>
      <c r="K855" s="147"/>
      <c r="L855" s="147"/>
      <c r="M855" s="147"/>
      <c r="N855" s="147"/>
      <c r="O855" s="147"/>
      <c r="P855" s="147"/>
      <c r="Q855" s="147"/>
      <c r="R855" s="147"/>
      <c r="S855" s="147"/>
      <c r="T855" s="147"/>
      <c r="U855" s="147"/>
      <c r="V855" s="147"/>
      <c r="W855" s="147"/>
    </row>
    <row r="856" spans="1:23" ht="12.75" customHeight="1" x14ac:dyDescent="0.15">
      <c r="A856" s="147"/>
      <c r="B856" s="150"/>
      <c r="C856" s="90"/>
      <c r="D856" s="146"/>
      <c r="E856" s="82"/>
      <c r="F856" s="147"/>
      <c r="G856" s="147"/>
      <c r="H856" s="147"/>
      <c r="I856" s="147"/>
      <c r="J856" s="147"/>
      <c r="K856" s="147"/>
      <c r="L856" s="147"/>
      <c r="M856" s="147"/>
      <c r="N856" s="147"/>
      <c r="O856" s="147"/>
      <c r="P856" s="147"/>
      <c r="Q856" s="147"/>
      <c r="R856" s="147"/>
      <c r="S856" s="147"/>
      <c r="T856" s="147"/>
      <c r="U856" s="147"/>
      <c r="V856" s="147"/>
      <c r="W856" s="147"/>
    </row>
    <row r="857" spans="1:23" ht="12.75" customHeight="1" x14ac:dyDescent="0.15">
      <c r="A857" s="147"/>
      <c r="B857" s="150"/>
      <c r="C857" s="90"/>
      <c r="D857" s="146"/>
      <c r="E857" s="82"/>
      <c r="F857" s="147"/>
      <c r="G857" s="147"/>
      <c r="H857" s="147"/>
      <c r="I857" s="147"/>
      <c r="J857" s="147"/>
      <c r="K857" s="147"/>
      <c r="L857" s="147"/>
      <c r="M857" s="147"/>
      <c r="N857" s="147"/>
      <c r="O857" s="147"/>
      <c r="P857" s="147"/>
      <c r="Q857" s="147"/>
      <c r="R857" s="147"/>
      <c r="S857" s="147"/>
      <c r="T857" s="147"/>
      <c r="U857" s="147"/>
      <c r="V857" s="147"/>
      <c r="W857" s="147"/>
    </row>
    <row r="858" spans="1:23" ht="12.75" customHeight="1" x14ac:dyDescent="0.15">
      <c r="A858" s="147"/>
      <c r="B858" s="150"/>
      <c r="C858" s="90"/>
      <c r="D858" s="146"/>
      <c r="E858" s="82"/>
      <c r="F858" s="147"/>
      <c r="G858" s="147"/>
      <c r="H858" s="147"/>
      <c r="I858" s="147"/>
      <c r="J858" s="147"/>
      <c r="K858" s="147"/>
      <c r="L858" s="147"/>
      <c r="M858" s="147"/>
      <c r="N858" s="147"/>
      <c r="O858" s="147"/>
      <c r="P858" s="147"/>
      <c r="Q858" s="147"/>
      <c r="R858" s="147"/>
      <c r="S858" s="147"/>
      <c r="T858" s="147"/>
      <c r="U858" s="147"/>
      <c r="V858" s="147"/>
      <c r="W858" s="147"/>
    </row>
  </sheetData>
  <mergeCells count="1">
    <mergeCell ref="B2:D2"/>
  </mergeCells>
  <phoneticPr fontId="30" type="noConversion"/>
  <pageMargins left="0.7" right="0.7" top="0.75" bottom="0.75" header="0.3" footer="0.3"/>
  <pageSetup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topLeftCell="B1" workbookViewId="0">
      <selection activeCell="B3" sqref="B3"/>
    </sheetView>
  </sheetViews>
  <sheetFormatPr baseColWidth="10" defaultColWidth="14.5" defaultRowHeight="15.75" customHeight="1" x14ac:dyDescent="0.15"/>
  <cols>
    <col min="1" max="1" width="5.5" hidden="1" customWidth="1"/>
    <col min="2" max="2" width="30.83203125" customWidth="1"/>
    <col min="3" max="3" width="13.33203125" customWidth="1"/>
    <col min="4" max="4" width="163" style="5" customWidth="1"/>
    <col min="5" max="5" width="13.5" customWidth="1"/>
    <col min="6" max="7" width="22.5" customWidth="1"/>
    <col min="8" max="8" width="58.5" customWidth="1"/>
    <col min="9" max="9" width="35.1640625" customWidth="1"/>
    <col min="10" max="26" width="8.83203125" customWidth="1"/>
  </cols>
  <sheetData>
    <row r="1" spans="1:26" ht="12.75" customHeight="1" x14ac:dyDescent="0.15">
      <c r="A1" s="8"/>
      <c r="B1" s="105" t="s">
        <v>216</v>
      </c>
      <c r="C1" s="106"/>
      <c r="D1" s="105"/>
      <c r="E1" s="35"/>
      <c r="F1" s="35"/>
      <c r="G1" s="35"/>
      <c r="H1" s="8"/>
      <c r="I1" s="8"/>
      <c r="J1" s="8"/>
      <c r="K1" s="8"/>
      <c r="L1" s="8"/>
      <c r="M1" s="8"/>
      <c r="N1" s="8"/>
      <c r="O1" s="8"/>
      <c r="P1" s="8"/>
      <c r="Q1" s="8"/>
      <c r="R1" s="8"/>
      <c r="S1" s="8"/>
      <c r="T1" s="8"/>
      <c r="U1" s="8"/>
      <c r="V1" s="8"/>
      <c r="W1" s="8"/>
      <c r="X1" s="8"/>
      <c r="Y1" s="8"/>
      <c r="Z1" s="8"/>
    </row>
    <row r="2" spans="1:26" ht="109" customHeight="1" x14ac:dyDescent="0.15">
      <c r="A2" s="8"/>
      <c r="B2" s="448" t="s">
        <v>1194</v>
      </c>
      <c r="C2" s="449"/>
      <c r="D2" s="449"/>
      <c r="E2" s="107"/>
      <c r="F2" s="108" t="s">
        <v>338</v>
      </c>
      <c r="G2" s="93"/>
      <c r="H2" s="8"/>
      <c r="I2" s="8"/>
      <c r="J2" s="8"/>
      <c r="K2" s="8"/>
      <c r="L2" s="8"/>
      <c r="M2" s="8"/>
      <c r="N2" s="8"/>
      <c r="O2" s="8"/>
      <c r="P2" s="8"/>
      <c r="Q2" s="8"/>
      <c r="R2" s="8"/>
      <c r="S2" s="8"/>
      <c r="T2" s="8"/>
      <c r="U2" s="8"/>
      <c r="V2" s="8"/>
      <c r="W2" s="8"/>
      <c r="X2" s="8"/>
      <c r="Y2" s="8"/>
      <c r="Z2" s="8"/>
    </row>
    <row r="3" spans="1:26" ht="36" customHeight="1" x14ac:dyDescent="0.15">
      <c r="A3" s="125"/>
      <c r="B3" s="126" t="s">
        <v>339</v>
      </c>
      <c r="C3" s="36" t="s">
        <v>1177</v>
      </c>
      <c r="D3" s="36" t="s">
        <v>341</v>
      </c>
      <c r="E3" s="36" t="s">
        <v>237</v>
      </c>
      <c r="F3" s="36" t="s">
        <v>342</v>
      </c>
      <c r="G3" s="36" t="s">
        <v>343</v>
      </c>
      <c r="H3" s="36" t="s">
        <v>218</v>
      </c>
      <c r="I3" s="36" t="s">
        <v>344</v>
      </c>
      <c r="J3" s="125"/>
      <c r="K3" s="125"/>
      <c r="L3" s="125"/>
      <c r="M3" s="125"/>
      <c r="N3" s="125"/>
      <c r="O3" s="125"/>
      <c r="P3" s="125"/>
      <c r="Q3" s="125"/>
      <c r="R3" s="125"/>
      <c r="S3" s="125"/>
      <c r="T3" s="125"/>
      <c r="U3" s="125"/>
      <c r="V3" s="125"/>
      <c r="W3" s="125"/>
      <c r="X3" s="125"/>
      <c r="Y3" s="125"/>
      <c r="Z3" s="125"/>
    </row>
    <row r="4" spans="1:26" ht="12.75" customHeight="1" x14ac:dyDescent="0.15">
      <c r="A4" s="35"/>
      <c r="B4" s="56" t="s">
        <v>33</v>
      </c>
      <c r="C4" s="58">
        <v>1</v>
      </c>
      <c r="D4" s="57" t="s">
        <v>38</v>
      </c>
      <c r="E4" s="58">
        <v>1</v>
      </c>
      <c r="F4" s="58">
        <v>0</v>
      </c>
      <c r="G4" s="58" t="s">
        <v>38</v>
      </c>
      <c r="H4" s="94" t="s">
        <v>38</v>
      </c>
      <c r="I4" s="94" t="s">
        <v>38</v>
      </c>
      <c r="J4" s="8"/>
      <c r="K4" s="8"/>
      <c r="L4" s="8"/>
      <c r="M4" s="8"/>
      <c r="N4" s="8"/>
      <c r="O4" s="8"/>
      <c r="P4" s="8"/>
      <c r="Q4" s="8"/>
      <c r="R4" s="8"/>
      <c r="S4" s="8"/>
      <c r="T4" s="8"/>
      <c r="U4" s="8"/>
      <c r="V4" s="8"/>
      <c r="W4" s="8"/>
      <c r="X4" s="8"/>
      <c r="Y4" s="8"/>
      <c r="Z4" s="8"/>
    </row>
    <row r="5" spans="1:26" ht="12.75" customHeight="1" x14ac:dyDescent="0.15">
      <c r="A5" s="35"/>
      <c r="B5" s="56" t="s">
        <v>37</v>
      </c>
      <c r="C5" s="58">
        <v>1</v>
      </c>
      <c r="D5" s="57" t="s">
        <v>38</v>
      </c>
      <c r="E5" s="58">
        <v>1</v>
      </c>
      <c r="F5" s="58">
        <v>0</v>
      </c>
      <c r="G5" s="58" t="s">
        <v>38</v>
      </c>
      <c r="H5" s="96" t="s">
        <v>38</v>
      </c>
      <c r="I5" s="96" t="s">
        <v>38</v>
      </c>
      <c r="J5" s="8"/>
      <c r="K5" s="8"/>
      <c r="L5" s="8"/>
      <c r="M5" s="8"/>
      <c r="N5" s="8"/>
      <c r="O5" s="8"/>
      <c r="P5" s="8"/>
      <c r="Q5" s="8"/>
      <c r="R5" s="8"/>
      <c r="S5" s="8"/>
      <c r="T5" s="8"/>
      <c r="U5" s="8"/>
      <c r="V5" s="8"/>
      <c r="W5" s="8"/>
      <c r="X5" s="8"/>
      <c r="Y5" s="8"/>
      <c r="Z5" s="8"/>
    </row>
    <row r="6" spans="1:26" ht="12.75" customHeight="1" x14ac:dyDescent="0.15">
      <c r="A6" s="58"/>
      <c r="B6" s="109" t="s">
        <v>39</v>
      </c>
      <c r="C6" s="95">
        <v>0</v>
      </c>
      <c r="D6" s="57" t="s">
        <v>38</v>
      </c>
      <c r="E6" s="58" t="s">
        <v>38</v>
      </c>
      <c r="F6" s="58" t="s">
        <v>38</v>
      </c>
      <c r="G6" s="58">
        <v>1</v>
      </c>
      <c r="H6" s="96" t="s">
        <v>38</v>
      </c>
      <c r="I6" s="96" t="s">
        <v>38</v>
      </c>
      <c r="J6" s="8"/>
      <c r="K6" s="8"/>
      <c r="L6" s="8"/>
      <c r="M6" s="8"/>
      <c r="N6" s="8"/>
      <c r="O6" s="8"/>
      <c r="P6" s="8"/>
      <c r="Q6" s="8"/>
      <c r="R6" s="8"/>
      <c r="S6" s="8"/>
      <c r="T6" s="8"/>
      <c r="U6" s="8"/>
      <c r="V6" s="8"/>
      <c r="W6" s="8"/>
      <c r="X6" s="8"/>
      <c r="Y6" s="8"/>
      <c r="Z6" s="8"/>
    </row>
    <row r="7" spans="1:26" ht="12.75" customHeight="1" x14ac:dyDescent="0.15">
      <c r="A7" s="91"/>
      <c r="B7" s="11" t="s">
        <v>40</v>
      </c>
      <c r="C7" s="95">
        <v>1</v>
      </c>
      <c r="D7" s="57" t="s">
        <v>38</v>
      </c>
      <c r="E7" s="58">
        <v>1</v>
      </c>
      <c r="F7" s="58">
        <v>0</v>
      </c>
      <c r="G7" s="58" t="s">
        <v>38</v>
      </c>
      <c r="H7" s="96" t="s">
        <v>38</v>
      </c>
      <c r="I7" s="96" t="s">
        <v>38</v>
      </c>
      <c r="J7" s="91"/>
      <c r="K7" s="91"/>
      <c r="L7" s="91"/>
      <c r="M7" s="91"/>
      <c r="N7" s="91"/>
      <c r="O7" s="91"/>
      <c r="P7" s="91"/>
      <c r="Q7" s="91"/>
      <c r="R7" s="91"/>
      <c r="S7" s="91"/>
      <c r="T7" s="91"/>
      <c r="U7" s="91"/>
      <c r="V7" s="91"/>
      <c r="W7" s="91"/>
      <c r="X7" s="91"/>
      <c r="Y7" s="91"/>
      <c r="Z7" s="91"/>
    </row>
    <row r="8" spans="1:26" ht="22" customHeight="1" x14ac:dyDescent="0.15">
      <c r="A8" s="91"/>
      <c r="B8" s="11" t="s">
        <v>44</v>
      </c>
      <c r="C8" s="66">
        <v>1</v>
      </c>
      <c r="D8" s="57" t="s">
        <v>838</v>
      </c>
      <c r="E8" s="58">
        <v>1</v>
      </c>
      <c r="F8" s="58">
        <v>0</v>
      </c>
      <c r="G8" s="58" t="s">
        <v>38</v>
      </c>
      <c r="H8" s="94" t="s">
        <v>839</v>
      </c>
      <c r="I8" s="96" t="s">
        <v>38</v>
      </c>
      <c r="J8" s="91"/>
      <c r="K8" s="91"/>
      <c r="L8" s="91"/>
      <c r="M8" s="91"/>
      <c r="N8" s="91"/>
      <c r="O8" s="91"/>
      <c r="P8" s="91"/>
      <c r="Q8" s="91"/>
      <c r="R8" s="91"/>
      <c r="S8" s="91"/>
      <c r="T8" s="91"/>
      <c r="U8" s="91"/>
      <c r="V8" s="91"/>
      <c r="W8" s="91"/>
      <c r="X8" s="91"/>
      <c r="Y8" s="91"/>
      <c r="Z8" s="91"/>
    </row>
    <row r="9" spans="1:26" ht="61" customHeight="1" x14ac:dyDescent="0.15">
      <c r="A9" s="91"/>
      <c r="B9" s="13" t="s">
        <v>46</v>
      </c>
      <c r="C9" s="66">
        <v>1</v>
      </c>
      <c r="D9" s="70" t="s">
        <v>840</v>
      </c>
      <c r="E9" s="58">
        <v>1</v>
      </c>
      <c r="F9" s="58">
        <v>0</v>
      </c>
      <c r="G9" s="58" t="s">
        <v>38</v>
      </c>
      <c r="H9" s="94" t="s">
        <v>841</v>
      </c>
      <c r="I9" s="94" t="s">
        <v>38</v>
      </c>
      <c r="J9" s="91"/>
      <c r="K9" s="91"/>
      <c r="L9" s="91"/>
      <c r="M9" s="91"/>
      <c r="N9" s="91"/>
      <c r="O9" s="91"/>
      <c r="P9" s="91"/>
      <c r="Q9" s="91"/>
      <c r="R9" s="91"/>
      <c r="S9" s="91"/>
      <c r="T9" s="91"/>
      <c r="U9" s="91"/>
      <c r="V9" s="91"/>
      <c r="W9" s="91"/>
      <c r="X9" s="91"/>
      <c r="Y9" s="91"/>
      <c r="Z9" s="91"/>
    </row>
    <row r="10" spans="1:26" ht="12.75" customHeight="1" x14ac:dyDescent="0.15">
      <c r="A10" s="140"/>
      <c r="B10" s="141" t="s">
        <v>48</v>
      </c>
      <c r="C10" s="67" t="s">
        <v>38</v>
      </c>
      <c r="D10" s="57" t="s">
        <v>38</v>
      </c>
      <c r="E10" s="65">
        <v>0</v>
      </c>
      <c r="F10" s="65">
        <v>0</v>
      </c>
      <c r="G10" s="65">
        <v>1</v>
      </c>
      <c r="H10" s="94" t="s">
        <v>38</v>
      </c>
      <c r="I10" s="94" t="s">
        <v>38</v>
      </c>
      <c r="J10" s="54"/>
      <c r="K10" s="54"/>
      <c r="L10" s="54"/>
      <c r="M10" s="54"/>
      <c r="N10" s="54"/>
      <c r="O10" s="54"/>
      <c r="P10" s="54"/>
      <c r="Q10" s="54"/>
      <c r="R10" s="54"/>
      <c r="S10" s="54"/>
      <c r="T10" s="54"/>
      <c r="U10" s="54"/>
      <c r="V10" s="54"/>
      <c r="W10" s="54"/>
      <c r="X10" s="54"/>
      <c r="Y10" s="54"/>
      <c r="Z10" s="54"/>
    </row>
    <row r="11" spans="1:26" ht="21" customHeight="1" x14ac:dyDescent="0.15">
      <c r="A11" s="91"/>
      <c r="B11" s="97" t="s">
        <v>248</v>
      </c>
      <c r="C11" s="67" t="s">
        <v>38</v>
      </c>
      <c r="D11" s="57" t="s">
        <v>38</v>
      </c>
      <c r="E11" s="65">
        <v>0</v>
      </c>
      <c r="F11" s="65">
        <v>0</v>
      </c>
      <c r="G11" s="65">
        <v>1</v>
      </c>
      <c r="H11" s="94" t="s">
        <v>38</v>
      </c>
      <c r="I11" s="94" t="s">
        <v>38</v>
      </c>
      <c r="J11" s="91"/>
      <c r="K11" s="91"/>
      <c r="L11" s="91"/>
      <c r="M11" s="91"/>
      <c r="N11" s="91"/>
      <c r="O11" s="91"/>
      <c r="P11" s="91"/>
      <c r="Q11" s="91"/>
      <c r="R11" s="91"/>
      <c r="S11" s="91"/>
      <c r="T11" s="91"/>
      <c r="U11" s="91"/>
      <c r="V11" s="91"/>
      <c r="W11" s="91"/>
      <c r="X11" s="91"/>
      <c r="Y11" s="91"/>
      <c r="Z11" s="91"/>
    </row>
    <row r="12" spans="1:26" ht="21" customHeight="1" x14ac:dyDescent="0.15">
      <c r="A12" s="91"/>
      <c r="B12" s="20" t="s">
        <v>52</v>
      </c>
      <c r="C12" s="67">
        <v>1</v>
      </c>
      <c r="D12" s="57" t="s">
        <v>38</v>
      </c>
      <c r="E12" s="67" t="s">
        <v>38</v>
      </c>
      <c r="F12" s="67" t="s">
        <v>38</v>
      </c>
      <c r="G12" s="67" t="s">
        <v>38</v>
      </c>
      <c r="H12" s="94" t="s">
        <v>38</v>
      </c>
      <c r="I12" s="94" t="s">
        <v>38</v>
      </c>
      <c r="J12" s="91"/>
      <c r="K12" s="91"/>
      <c r="L12" s="91"/>
      <c r="M12" s="91"/>
      <c r="N12" s="91"/>
      <c r="O12" s="91"/>
      <c r="P12" s="91"/>
      <c r="Q12" s="91"/>
      <c r="R12" s="91"/>
      <c r="S12" s="91"/>
      <c r="T12" s="91"/>
      <c r="U12" s="91"/>
      <c r="V12" s="91"/>
      <c r="W12" s="91"/>
      <c r="X12" s="91"/>
      <c r="Y12" s="91"/>
      <c r="Z12" s="91"/>
    </row>
    <row r="13" spans="1:26" ht="12.75" customHeight="1" x14ac:dyDescent="0.15">
      <c r="A13" s="8"/>
      <c r="B13" s="76" t="s">
        <v>54</v>
      </c>
      <c r="C13" s="58" t="s">
        <v>38</v>
      </c>
      <c r="D13" s="57" t="s">
        <v>38</v>
      </c>
      <c r="E13" s="100" t="s">
        <v>38</v>
      </c>
      <c r="F13" s="100" t="s">
        <v>38</v>
      </c>
      <c r="G13" s="100" t="s">
        <v>38</v>
      </c>
      <c r="H13" s="94" t="s">
        <v>38</v>
      </c>
      <c r="I13" s="94" t="s">
        <v>38</v>
      </c>
      <c r="J13" s="8"/>
      <c r="K13" s="8"/>
      <c r="L13" s="8"/>
      <c r="M13" s="8"/>
      <c r="N13" s="8"/>
      <c r="O13" s="8"/>
      <c r="P13" s="8"/>
      <c r="Q13" s="8"/>
      <c r="R13" s="8"/>
      <c r="S13" s="8"/>
      <c r="T13" s="8"/>
      <c r="U13" s="8"/>
      <c r="V13" s="8"/>
      <c r="W13" s="8"/>
      <c r="X13" s="8"/>
      <c r="Y13" s="8"/>
      <c r="Z13" s="8"/>
    </row>
    <row r="14" spans="1:26" ht="68" customHeight="1" x14ac:dyDescent="0.15">
      <c r="A14" s="8"/>
      <c r="B14" s="97" t="s">
        <v>56</v>
      </c>
      <c r="C14" s="67" t="s">
        <v>38</v>
      </c>
      <c r="D14" s="118" t="s">
        <v>842</v>
      </c>
      <c r="E14" s="65">
        <v>1</v>
      </c>
      <c r="F14" s="65">
        <v>0</v>
      </c>
      <c r="G14" s="65" t="s">
        <v>38</v>
      </c>
      <c r="H14" s="96" t="s">
        <v>759</v>
      </c>
      <c r="I14" s="96"/>
      <c r="J14" s="8"/>
      <c r="K14" s="8"/>
      <c r="L14" s="8"/>
      <c r="M14" s="8"/>
      <c r="N14" s="8"/>
      <c r="O14" s="8"/>
      <c r="P14" s="8"/>
      <c r="Q14" s="8"/>
      <c r="R14" s="8"/>
      <c r="S14" s="8"/>
      <c r="T14" s="8"/>
      <c r="U14" s="8"/>
      <c r="V14" s="8"/>
      <c r="W14" s="8"/>
      <c r="X14" s="8"/>
      <c r="Y14" s="8"/>
      <c r="Z14" s="8"/>
    </row>
    <row r="15" spans="1:26" ht="12.75" customHeight="1" x14ac:dyDescent="0.15">
      <c r="A15" s="8"/>
      <c r="B15" s="73" t="s">
        <v>59</v>
      </c>
      <c r="C15" s="58" t="s">
        <v>38</v>
      </c>
      <c r="D15" s="57" t="s">
        <v>38</v>
      </c>
      <c r="E15" s="66" t="s">
        <v>38</v>
      </c>
      <c r="F15" s="66" t="s">
        <v>38</v>
      </c>
      <c r="G15" s="66" t="s">
        <v>38</v>
      </c>
      <c r="H15" s="94" t="s">
        <v>38</v>
      </c>
      <c r="I15" s="94" t="s">
        <v>38</v>
      </c>
      <c r="J15" s="8"/>
      <c r="K15" s="8"/>
      <c r="L15" s="8"/>
      <c r="M15" s="8"/>
      <c r="N15" s="8"/>
      <c r="O15" s="8"/>
      <c r="P15" s="8"/>
      <c r="Q15" s="8"/>
      <c r="R15" s="8"/>
      <c r="S15" s="8"/>
      <c r="T15" s="8"/>
      <c r="U15" s="8"/>
      <c r="V15" s="8"/>
      <c r="W15" s="8"/>
      <c r="X15" s="8"/>
      <c r="Y15" s="8"/>
      <c r="Z15" s="8"/>
    </row>
    <row r="16" spans="1:26" ht="36" customHeight="1" x14ac:dyDescent="0.15">
      <c r="A16" s="8"/>
      <c r="B16" s="20" t="s">
        <v>61</v>
      </c>
      <c r="C16" s="67">
        <v>0</v>
      </c>
      <c r="D16" s="57" t="s">
        <v>843</v>
      </c>
      <c r="E16" s="66" t="s">
        <v>38</v>
      </c>
      <c r="F16" s="66" t="s">
        <v>38</v>
      </c>
      <c r="G16" s="66" t="s">
        <v>38</v>
      </c>
      <c r="H16" s="94" t="s">
        <v>844</v>
      </c>
      <c r="I16" s="94" t="s">
        <v>38</v>
      </c>
      <c r="J16" s="8"/>
      <c r="K16" s="8"/>
      <c r="L16" s="8"/>
      <c r="M16" s="8"/>
      <c r="N16" s="8"/>
      <c r="O16" s="8"/>
      <c r="P16" s="8"/>
      <c r="Q16" s="8"/>
      <c r="R16" s="8"/>
      <c r="S16" s="8"/>
      <c r="T16" s="8"/>
      <c r="U16" s="8"/>
      <c r="V16" s="8"/>
      <c r="W16" s="8"/>
      <c r="X16" s="8"/>
      <c r="Y16" s="8"/>
      <c r="Z16" s="8"/>
    </row>
    <row r="17" spans="1:26" ht="12.75" customHeight="1" x14ac:dyDescent="0.15">
      <c r="A17" s="8"/>
      <c r="B17" s="73" t="s">
        <v>63</v>
      </c>
      <c r="C17" s="103" t="s">
        <v>250</v>
      </c>
      <c r="D17" s="227" t="s">
        <v>845</v>
      </c>
      <c r="E17" s="100" t="s">
        <v>38</v>
      </c>
      <c r="F17" s="100" t="s">
        <v>38</v>
      </c>
      <c r="G17" s="100" t="s">
        <v>38</v>
      </c>
      <c r="H17" s="154" t="s">
        <v>846</v>
      </c>
      <c r="I17" s="116" t="s">
        <v>847</v>
      </c>
      <c r="J17" s="8"/>
      <c r="K17" s="8"/>
      <c r="L17" s="8"/>
      <c r="M17" s="8"/>
      <c r="N17" s="8"/>
      <c r="O17" s="8"/>
      <c r="P17" s="8"/>
      <c r="Q17" s="8"/>
      <c r="R17" s="8"/>
      <c r="S17" s="8"/>
      <c r="T17" s="8"/>
      <c r="U17" s="8"/>
      <c r="V17" s="8"/>
      <c r="W17" s="8"/>
      <c r="X17" s="8"/>
      <c r="Y17" s="8"/>
      <c r="Z17" s="8"/>
    </row>
    <row r="18" spans="1:26" ht="12.75" customHeight="1" x14ac:dyDescent="0.15">
      <c r="A18" s="8"/>
      <c r="B18" s="28" t="s">
        <v>65</v>
      </c>
      <c r="C18" s="65">
        <v>1</v>
      </c>
      <c r="D18" s="227" t="s">
        <v>38</v>
      </c>
      <c r="E18" s="100" t="s">
        <v>38</v>
      </c>
      <c r="F18" s="100" t="s">
        <v>38</v>
      </c>
      <c r="G18" s="100" t="s">
        <v>38</v>
      </c>
      <c r="H18" s="154" t="s">
        <v>38</v>
      </c>
      <c r="I18" s="154" t="s">
        <v>38</v>
      </c>
      <c r="J18" s="8"/>
      <c r="K18" s="8"/>
      <c r="L18" s="8"/>
      <c r="M18" s="8"/>
      <c r="N18" s="8"/>
      <c r="O18" s="8"/>
      <c r="P18" s="8"/>
      <c r="Q18" s="8"/>
      <c r="R18" s="8"/>
      <c r="S18" s="8"/>
      <c r="T18" s="8"/>
      <c r="U18" s="8"/>
      <c r="V18" s="8"/>
      <c r="W18" s="8"/>
      <c r="X18" s="8"/>
      <c r="Y18" s="8"/>
      <c r="Z18" s="8"/>
    </row>
    <row r="19" spans="1:26" ht="32" customHeight="1" x14ac:dyDescent="0.15">
      <c r="A19" s="8"/>
      <c r="B19" s="16" t="s">
        <v>67</v>
      </c>
      <c r="C19" s="65">
        <v>1</v>
      </c>
      <c r="D19" s="227" t="s">
        <v>848</v>
      </c>
      <c r="E19" s="100" t="s">
        <v>38</v>
      </c>
      <c r="F19" s="100" t="s">
        <v>38</v>
      </c>
      <c r="G19" s="100" t="s">
        <v>38</v>
      </c>
      <c r="H19" s="154" t="s">
        <v>38</v>
      </c>
      <c r="I19" s="154" t="s">
        <v>38</v>
      </c>
      <c r="J19" s="8"/>
      <c r="K19" s="8"/>
      <c r="L19" s="8"/>
      <c r="M19" s="8"/>
      <c r="N19" s="8"/>
      <c r="O19" s="8"/>
      <c r="P19" s="8"/>
      <c r="Q19" s="8"/>
      <c r="R19" s="8"/>
      <c r="S19" s="8"/>
      <c r="T19" s="8"/>
      <c r="U19" s="8"/>
      <c r="V19" s="8"/>
      <c r="W19" s="8"/>
      <c r="X19" s="8"/>
      <c r="Y19" s="8"/>
      <c r="Z19" s="8"/>
    </row>
    <row r="20" spans="1:26" ht="12.75" customHeight="1" x14ac:dyDescent="0.15">
      <c r="A20" s="8"/>
      <c r="B20" s="96"/>
      <c r="C20" s="58"/>
      <c r="D20" s="57"/>
      <c r="E20" s="58"/>
      <c r="F20" s="58"/>
      <c r="G20" s="58"/>
      <c r="H20" s="96"/>
      <c r="I20" s="96"/>
      <c r="J20" s="8"/>
      <c r="K20" s="8"/>
      <c r="L20" s="8"/>
      <c r="M20" s="8"/>
      <c r="N20" s="8"/>
      <c r="O20" s="8"/>
      <c r="P20" s="8"/>
      <c r="Q20" s="8"/>
      <c r="R20" s="8"/>
      <c r="S20" s="8"/>
      <c r="T20" s="8"/>
      <c r="U20" s="8"/>
      <c r="V20" s="8"/>
      <c r="W20" s="8"/>
      <c r="X20" s="8"/>
      <c r="Y20" s="8"/>
      <c r="Z20" s="8"/>
    </row>
    <row r="21" spans="1:26" ht="35" customHeight="1" x14ac:dyDescent="0.15">
      <c r="A21" s="8"/>
      <c r="B21" s="28" t="s">
        <v>69</v>
      </c>
      <c r="C21" s="65">
        <v>0</v>
      </c>
      <c r="D21" s="227" t="s">
        <v>849</v>
      </c>
      <c r="E21" s="103">
        <v>0</v>
      </c>
      <c r="F21" s="103">
        <v>1</v>
      </c>
      <c r="G21" s="103">
        <v>0</v>
      </c>
      <c r="H21" s="116" t="s">
        <v>850</v>
      </c>
      <c r="I21" s="154" t="s">
        <v>38</v>
      </c>
      <c r="J21" s="8"/>
      <c r="K21" s="8"/>
      <c r="L21" s="8"/>
      <c r="M21" s="8"/>
      <c r="N21" s="8"/>
      <c r="O21" s="8"/>
      <c r="P21" s="8"/>
      <c r="Q21" s="8"/>
      <c r="R21" s="8"/>
      <c r="S21" s="8"/>
      <c r="T21" s="8"/>
      <c r="U21" s="8"/>
      <c r="V21" s="8"/>
      <c r="W21" s="8"/>
      <c r="X21" s="8"/>
      <c r="Y21" s="8"/>
      <c r="Z21" s="8"/>
    </row>
    <row r="22" spans="1:26" ht="13" x14ac:dyDescent="0.15">
      <c r="A22" s="8"/>
      <c r="B22" s="16" t="s">
        <v>71</v>
      </c>
      <c r="C22" s="65">
        <v>1</v>
      </c>
      <c r="D22" s="227" t="s">
        <v>38</v>
      </c>
      <c r="E22" s="100" t="s">
        <v>38</v>
      </c>
      <c r="F22" s="100" t="s">
        <v>38</v>
      </c>
      <c r="G22" s="100" t="s">
        <v>38</v>
      </c>
      <c r="H22" s="154" t="s">
        <v>38</v>
      </c>
      <c r="I22" s="154" t="s">
        <v>38</v>
      </c>
      <c r="J22" s="8"/>
      <c r="K22" s="8"/>
      <c r="L22" s="8"/>
      <c r="M22" s="8"/>
      <c r="N22" s="8"/>
      <c r="O22" s="8"/>
      <c r="P22" s="8"/>
      <c r="Q22" s="8"/>
      <c r="R22" s="8"/>
      <c r="S22" s="8"/>
      <c r="T22" s="8"/>
      <c r="U22" s="8"/>
      <c r="V22" s="8"/>
      <c r="W22" s="8"/>
      <c r="X22" s="8"/>
      <c r="Y22" s="8"/>
      <c r="Z22" s="8"/>
    </row>
    <row r="23" spans="1:26" ht="27" customHeight="1" x14ac:dyDescent="0.15">
      <c r="A23" s="8"/>
      <c r="B23" s="16" t="s">
        <v>73</v>
      </c>
      <c r="C23" s="65">
        <v>0</v>
      </c>
      <c r="D23" s="227" t="s">
        <v>851</v>
      </c>
      <c r="E23" s="100" t="s">
        <v>38</v>
      </c>
      <c r="F23" s="100" t="s">
        <v>38</v>
      </c>
      <c r="G23" s="100" t="s">
        <v>38</v>
      </c>
      <c r="H23" s="154" t="s">
        <v>38</v>
      </c>
      <c r="I23" s="154" t="s">
        <v>38</v>
      </c>
      <c r="J23" s="8"/>
      <c r="K23" s="8"/>
      <c r="L23" s="8"/>
      <c r="M23" s="8"/>
      <c r="N23" s="8"/>
      <c r="O23" s="8"/>
      <c r="P23" s="8"/>
      <c r="Q23" s="8"/>
      <c r="R23" s="8"/>
      <c r="S23" s="8"/>
      <c r="T23" s="8"/>
      <c r="U23" s="8"/>
      <c r="V23" s="8"/>
      <c r="W23" s="8"/>
      <c r="X23" s="8"/>
      <c r="Y23" s="8"/>
      <c r="Z23" s="8"/>
    </row>
    <row r="24" spans="1:26" ht="12.75" customHeight="1" x14ac:dyDescent="0.15">
      <c r="A24" s="8"/>
      <c r="B24" s="16" t="s">
        <v>74</v>
      </c>
      <c r="C24" s="100" t="s">
        <v>38</v>
      </c>
      <c r="D24" s="226" t="s">
        <v>38</v>
      </c>
      <c r="E24" s="100" t="s">
        <v>38</v>
      </c>
      <c r="F24" s="100" t="s">
        <v>38</v>
      </c>
      <c r="G24" s="100" t="s">
        <v>38</v>
      </c>
      <c r="H24" s="154" t="s">
        <v>38</v>
      </c>
      <c r="I24" s="154" t="s">
        <v>38</v>
      </c>
      <c r="J24" s="8"/>
      <c r="K24" s="8"/>
      <c r="L24" s="8"/>
      <c r="M24" s="8"/>
      <c r="N24" s="8"/>
      <c r="O24" s="8"/>
      <c r="P24" s="8"/>
      <c r="Q24" s="8"/>
      <c r="R24" s="8"/>
      <c r="S24" s="8"/>
      <c r="T24" s="8"/>
      <c r="U24" s="8"/>
      <c r="V24" s="8"/>
      <c r="W24" s="8"/>
      <c r="X24" s="8"/>
      <c r="Y24" s="8"/>
      <c r="Z24" s="8"/>
    </row>
    <row r="25" spans="1:26" ht="12.75" customHeight="1" x14ac:dyDescent="0.15">
      <c r="A25" s="8"/>
      <c r="B25" s="13" t="s">
        <v>75</v>
      </c>
      <c r="C25" s="100" t="s">
        <v>38</v>
      </c>
      <c r="D25" s="226" t="s">
        <v>38</v>
      </c>
      <c r="E25" s="100" t="s">
        <v>38</v>
      </c>
      <c r="F25" s="100" t="s">
        <v>38</v>
      </c>
      <c r="G25" s="100" t="s">
        <v>38</v>
      </c>
      <c r="H25" s="154" t="s">
        <v>38</v>
      </c>
      <c r="I25" s="154" t="s">
        <v>38</v>
      </c>
      <c r="J25" s="8"/>
      <c r="K25" s="8"/>
      <c r="L25" s="8"/>
      <c r="M25" s="8"/>
      <c r="N25" s="8"/>
      <c r="O25" s="8"/>
      <c r="P25" s="8"/>
      <c r="Q25" s="8"/>
      <c r="R25" s="8"/>
      <c r="S25" s="8"/>
      <c r="T25" s="8"/>
      <c r="U25" s="8"/>
      <c r="V25" s="8"/>
      <c r="W25" s="8"/>
      <c r="X25" s="8"/>
      <c r="Y25" s="8"/>
      <c r="Z25" s="8"/>
    </row>
    <row r="26" spans="1:26" ht="12.75" customHeight="1" x14ac:dyDescent="0.15">
      <c r="A26" s="8"/>
      <c r="B26" s="76" t="s">
        <v>76</v>
      </c>
      <c r="C26" s="100" t="s">
        <v>38</v>
      </c>
      <c r="D26" s="226" t="s">
        <v>38</v>
      </c>
      <c r="E26" s="100" t="s">
        <v>38</v>
      </c>
      <c r="F26" s="100" t="s">
        <v>38</v>
      </c>
      <c r="G26" s="100" t="s">
        <v>38</v>
      </c>
      <c r="H26" s="154" t="s">
        <v>38</v>
      </c>
      <c r="I26" s="154" t="s">
        <v>38</v>
      </c>
      <c r="J26" s="8"/>
      <c r="K26" s="8"/>
      <c r="L26" s="8"/>
      <c r="M26" s="8"/>
      <c r="N26" s="8"/>
      <c r="O26" s="8"/>
      <c r="P26" s="8"/>
      <c r="Q26" s="8"/>
      <c r="R26" s="8"/>
      <c r="S26" s="8"/>
      <c r="T26" s="8"/>
      <c r="U26" s="8"/>
      <c r="V26" s="8"/>
      <c r="W26" s="8"/>
      <c r="X26" s="8"/>
      <c r="Y26" s="8"/>
      <c r="Z26" s="8"/>
    </row>
    <row r="27" spans="1:26" ht="159" customHeight="1" x14ac:dyDescent="0.15">
      <c r="A27" s="91"/>
      <c r="B27" s="78" t="s">
        <v>77</v>
      </c>
      <c r="C27" s="65" t="s">
        <v>250</v>
      </c>
      <c r="D27" s="227" t="s">
        <v>1027</v>
      </c>
      <c r="E27" s="100" t="s">
        <v>38</v>
      </c>
      <c r="F27" s="100" t="s">
        <v>38</v>
      </c>
      <c r="G27" s="100" t="s">
        <v>38</v>
      </c>
      <c r="H27" s="99" t="s">
        <v>852</v>
      </c>
      <c r="I27" s="154" t="s">
        <v>38</v>
      </c>
      <c r="J27" s="91"/>
      <c r="K27" s="91"/>
      <c r="L27" s="91"/>
      <c r="M27" s="91"/>
      <c r="N27" s="91"/>
      <c r="O27" s="91"/>
      <c r="P27" s="91"/>
      <c r="Q27" s="91"/>
      <c r="R27" s="91"/>
      <c r="S27" s="91"/>
      <c r="T27" s="91"/>
      <c r="U27" s="91"/>
      <c r="V27" s="91"/>
      <c r="W27" s="91"/>
      <c r="X27" s="91"/>
      <c r="Y27" s="91"/>
      <c r="Z27" s="91"/>
    </row>
    <row r="28" spans="1:26" ht="12.75" customHeight="1" x14ac:dyDescent="0.15">
      <c r="A28" s="8"/>
      <c r="B28" s="16" t="s">
        <v>79</v>
      </c>
      <c r="C28" s="98" t="s">
        <v>38</v>
      </c>
      <c r="D28" s="227" t="s">
        <v>853</v>
      </c>
      <c r="E28" s="98" t="s">
        <v>38</v>
      </c>
      <c r="F28" s="98" t="s">
        <v>38</v>
      </c>
      <c r="G28" s="98" t="s">
        <v>38</v>
      </c>
      <c r="H28" s="116" t="s">
        <v>38</v>
      </c>
      <c r="I28" s="116" t="s">
        <v>38</v>
      </c>
      <c r="J28" s="8"/>
      <c r="K28" s="8"/>
      <c r="L28" s="8"/>
      <c r="M28" s="8"/>
      <c r="N28" s="8"/>
      <c r="O28" s="8"/>
      <c r="P28" s="8"/>
      <c r="Q28" s="8"/>
      <c r="R28" s="8"/>
      <c r="S28" s="8"/>
      <c r="T28" s="8"/>
      <c r="U28" s="8"/>
      <c r="V28" s="8"/>
      <c r="W28" s="8"/>
      <c r="X28" s="8"/>
      <c r="Y28" s="8"/>
      <c r="Z28" s="8"/>
    </row>
    <row r="29" spans="1:26" ht="12.75" customHeight="1" x14ac:dyDescent="0.15">
      <c r="A29" s="8"/>
      <c r="B29" s="13" t="s">
        <v>81</v>
      </c>
      <c r="C29" s="100" t="s">
        <v>38</v>
      </c>
      <c r="D29" s="226" t="s">
        <v>38</v>
      </c>
      <c r="E29" s="100" t="s">
        <v>38</v>
      </c>
      <c r="F29" s="100" t="s">
        <v>38</v>
      </c>
      <c r="G29" s="100" t="s">
        <v>38</v>
      </c>
      <c r="H29" s="154" t="s">
        <v>38</v>
      </c>
      <c r="I29" s="154" t="s">
        <v>38</v>
      </c>
      <c r="J29" s="8"/>
      <c r="K29" s="8"/>
      <c r="L29" s="8"/>
      <c r="M29" s="8"/>
      <c r="N29" s="8"/>
      <c r="O29" s="8"/>
      <c r="P29" s="8"/>
      <c r="Q29" s="8"/>
      <c r="R29" s="8"/>
      <c r="S29" s="8"/>
      <c r="T29" s="8"/>
      <c r="U29" s="8"/>
      <c r="V29" s="8"/>
      <c r="W29" s="8"/>
      <c r="X29" s="8"/>
      <c r="Y29" s="8"/>
      <c r="Z29" s="8"/>
    </row>
    <row r="30" spans="1:26" ht="12.75" customHeight="1" x14ac:dyDescent="0.15">
      <c r="A30" s="8"/>
      <c r="B30" s="13" t="s">
        <v>84</v>
      </c>
      <c r="C30" s="65">
        <v>1</v>
      </c>
      <c r="D30" s="226" t="s">
        <v>38</v>
      </c>
      <c r="E30" s="100" t="s">
        <v>38</v>
      </c>
      <c r="F30" s="100" t="s">
        <v>38</v>
      </c>
      <c r="G30" s="100" t="s">
        <v>38</v>
      </c>
      <c r="H30" s="154" t="s">
        <v>38</v>
      </c>
      <c r="I30" s="154" t="s">
        <v>38</v>
      </c>
      <c r="J30" s="8"/>
      <c r="K30" s="8"/>
      <c r="L30" s="8"/>
      <c r="M30" s="8"/>
      <c r="N30" s="8"/>
      <c r="O30" s="8"/>
      <c r="P30" s="8"/>
      <c r="Q30" s="8"/>
      <c r="R30" s="8"/>
      <c r="S30" s="8"/>
      <c r="T30" s="8"/>
      <c r="U30" s="8"/>
      <c r="V30" s="8"/>
      <c r="W30" s="8"/>
      <c r="X30" s="8"/>
      <c r="Y30" s="8"/>
      <c r="Z30" s="8"/>
    </row>
    <row r="31" spans="1:26" ht="12.75" customHeight="1" x14ac:dyDescent="0.15">
      <c r="A31" s="8"/>
      <c r="B31" s="13" t="s">
        <v>86</v>
      </c>
      <c r="C31" s="65">
        <v>1</v>
      </c>
      <c r="D31" s="226" t="s">
        <v>38</v>
      </c>
      <c r="E31" s="100" t="s">
        <v>38</v>
      </c>
      <c r="F31" s="100" t="s">
        <v>38</v>
      </c>
      <c r="G31" s="100" t="s">
        <v>38</v>
      </c>
      <c r="H31" s="154" t="s">
        <v>38</v>
      </c>
      <c r="I31" s="154" t="s">
        <v>38</v>
      </c>
      <c r="J31" s="8"/>
      <c r="K31" s="8"/>
      <c r="L31" s="8"/>
      <c r="M31" s="8"/>
      <c r="N31" s="8"/>
      <c r="O31" s="8"/>
      <c r="P31" s="8"/>
      <c r="Q31" s="8"/>
      <c r="R31" s="8"/>
      <c r="S31" s="8"/>
      <c r="T31" s="8"/>
      <c r="U31" s="8"/>
      <c r="V31" s="8"/>
      <c r="W31" s="8"/>
      <c r="X31" s="8"/>
      <c r="Y31" s="8"/>
      <c r="Z31" s="8"/>
    </row>
    <row r="32" spans="1:26" ht="76" customHeight="1" x14ac:dyDescent="0.15">
      <c r="A32" s="8"/>
      <c r="B32" s="13" t="s">
        <v>88</v>
      </c>
      <c r="C32" s="65">
        <v>0</v>
      </c>
      <c r="D32" s="57" t="s">
        <v>854</v>
      </c>
      <c r="E32" s="100" t="s">
        <v>38</v>
      </c>
      <c r="F32" s="100" t="s">
        <v>38</v>
      </c>
      <c r="G32" s="100" t="s">
        <v>38</v>
      </c>
      <c r="H32" s="154" t="s">
        <v>855</v>
      </c>
      <c r="I32" s="154" t="s">
        <v>38</v>
      </c>
      <c r="J32" s="8"/>
      <c r="K32" s="8"/>
      <c r="L32" s="8"/>
      <c r="M32" s="8"/>
      <c r="N32" s="8"/>
      <c r="O32" s="8"/>
      <c r="P32" s="8"/>
      <c r="Q32" s="8"/>
      <c r="R32" s="8"/>
      <c r="S32" s="8"/>
      <c r="T32" s="8"/>
      <c r="U32" s="8"/>
      <c r="V32" s="8"/>
      <c r="W32" s="8"/>
      <c r="X32" s="8"/>
      <c r="Y32" s="8"/>
      <c r="Z32" s="8"/>
    </row>
    <row r="33" spans="1:26" ht="12.75" customHeight="1" x14ac:dyDescent="0.15">
      <c r="A33" s="8"/>
      <c r="B33" s="13" t="s">
        <v>91</v>
      </c>
      <c r="C33" s="65">
        <v>1</v>
      </c>
      <c r="D33" s="226" t="s">
        <v>38</v>
      </c>
      <c r="E33" s="100" t="s">
        <v>38</v>
      </c>
      <c r="F33" s="100" t="s">
        <v>38</v>
      </c>
      <c r="G33" s="100" t="s">
        <v>38</v>
      </c>
      <c r="H33" s="154" t="s">
        <v>38</v>
      </c>
      <c r="I33" s="154" t="s">
        <v>38</v>
      </c>
      <c r="J33" s="8"/>
      <c r="K33" s="8"/>
      <c r="L33" s="8"/>
      <c r="M33" s="8"/>
      <c r="N33" s="8"/>
      <c r="O33" s="8"/>
      <c r="P33" s="8"/>
      <c r="Q33" s="8"/>
      <c r="R33" s="8"/>
      <c r="S33" s="8"/>
      <c r="T33" s="8"/>
      <c r="U33" s="8"/>
      <c r="V33" s="8"/>
      <c r="W33" s="8"/>
      <c r="X33" s="8"/>
      <c r="Y33" s="8"/>
      <c r="Z33" s="8"/>
    </row>
    <row r="34" spans="1:26" ht="119" customHeight="1" x14ac:dyDescent="0.15">
      <c r="A34" s="8"/>
      <c r="B34" s="13" t="s">
        <v>95</v>
      </c>
      <c r="C34" s="65" t="s">
        <v>250</v>
      </c>
      <c r="D34" s="57" t="s">
        <v>856</v>
      </c>
      <c r="E34" s="58" t="s">
        <v>38</v>
      </c>
      <c r="F34" s="58" t="s">
        <v>38</v>
      </c>
      <c r="G34" s="58" t="s">
        <v>38</v>
      </c>
      <c r="H34" s="94" t="s">
        <v>857</v>
      </c>
      <c r="I34" s="96" t="s">
        <v>38</v>
      </c>
      <c r="J34" s="8"/>
      <c r="K34" s="8"/>
      <c r="L34" s="8"/>
      <c r="M34" s="8"/>
      <c r="N34" s="8"/>
      <c r="O34" s="8"/>
      <c r="P34" s="8"/>
      <c r="Q34" s="8"/>
      <c r="R34" s="8"/>
      <c r="S34" s="8"/>
      <c r="T34" s="8"/>
      <c r="U34" s="8"/>
      <c r="V34" s="8"/>
      <c r="W34" s="8"/>
      <c r="X34" s="8"/>
      <c r="Y34" s="8"/>
      <c r="Z34" s="8"/>
    </row>
    <row r="35" spans="1:26" ht="30" customHeight="1" x14ac:dyDescent="0.15">
      <c r="A35" s="8"/>
      <c r="B35" s="13" t="s">
        <v>96</v>
      </c>
      <c r="C35" s="65">
        <v>1</v>
      </c>
      <c r="D35" s="57" t="s">
        <v>858</v>
      </c>
      <c r="E35" s="58" t="s">
        <v>38</v>
      </c>
      <c r="F35" s="58" t="s">
        <v>38</v>
      </c>
      <c r="G35" s="58" t="s">
        <v>38</v>
      </c>
      <c r="H35" s="96" t="s">
        <v>38</v>
      </c>
      <c r="I35" s="96" t="s">
        <v>38</v>
      </c>
      <c r="J35" s="8"/>
      <c r="K35" s="8"/>
      <c r="L35" s="8"/>
      <c r="M35" s="8"/>
      <c r="N35" s="8"/>
      <c r="O35" s="8"/>
      <c r="P35" s="8"/>
      <c r="Q35" s="8"/>
      <c r="R35" s="8"/>
      <c r="S35" s="8"/>
      <c r="T35" s="8"/>
      <c r="U35" s="8"/>
      <c r="V35" s="8"/>
      <c r="W35" s="8"/>
      <c r="X35" s="8"/>
      <c r="Y35" s="8"/>
      <c r="Z35" s="8"/>
    </row>
    <row r="36" spans="1:26" ht="140" customHeight="1" x14ac:dyDescent="0.15">
      <c r="A36" s="8"/>
      <c r="B36" s="13" t="s">
        <v>99</v>
      </c>
      <c r="C36" s="67" t="s">
        <v>38</v>
      </c>
      <c r="D36" s="57" t="s">
        <v>1028</v>
      </c>
      <c r="E36" s="65">
        <v>1</v>
      </c>
      <c r="F36" s="65">
        <v>0</v>
      </c>
      <c r="G36" s="65">
        <v>0</v>
      </c>
      <c r="H36" s="94" t="s">
        <v>859</v>
      </c>
      <c r="I36" s="96"/>
      <c r="J36" s="8"/>
      <c r="K36" s="8"/>
      <c r="L36" s="8"/>
      <c r="M36" s="8"/>
      <c r="N36" s="8"/>
      <c r="O36" s="8"/>
      <c r="P36" s="8"/>
      <c r="Q36" s="8"/>
      <c r="R36" s="8"/>
      <c r="S36" s="8"/>
      <c r="T36" s="8"/>
      <c r="U36" s="8"/>
      <c r="V36" s="8"/>
      <c r="W36" s="8"/>
      <c r="X36" s="8"/>
      <c r="Y36" s="8"/>
      <c r="Z36" s="8"/>
    </row>
    <row r="37" spans="1:26" ht="409" customHeight="1" x14ac:dyDescent="0.15">
      <c r="A37" s="91"/>
      <c r="B37" s="97" t="s">
        <v>101</v>
      </c>
      <c r="C37" s="67">
        <v>0</v>
      </c>
      <c r="D37" s="57" t="s">
        <v>860</v>
      </c>
      <c r="E37" s="65" t="s">
        <v>38</v>
      </c>
      <c r="F37" s="65" t="s">
        <v>38</v>
      </c>
      <c r="G37" s="65" t="s">
        <v>38</v>
      </c>
      <c r="H37" s="94" t="s">
        <v>861</v>
      </c>
      <c r="I37" s="96" t="s">
        <v>38</v>
      </c>
      <c r="J37" s="91"/>
      <c r="K37" s="91"/>
      <c r="L37" s="91"/>
      <c r="M37" s="91"/>
      <c r="N37" s="91"/>
      <c r="O37" s="91"/>
      <c r="P37" s="91"/>
      <c r="Q37" s="91"/>
      <c r="R37" s="91"/>
      <c r="S37" s="91"/>
      <c r="T37" s="91"/>
      <c r="U37" s="91"/>
      <c r="V37" s="91"/>
      <c r="W37" s="91"/>
      <c r="X37" s="91"/>
      <c r="Y37" s="91"/>
      <c r="Z37" s="91"/>
    </row>
    <row r="38" spans="1:26" ht="103" customHeight="1" x14ac:dyDescent="0.15">
      <c r="A38" s="91"/>
      <c r="B38" s="97" t="s">
        <v>862</v>
      </c>
      <c r="C38" s="67">
        <v>1</v>
      </c>
      <c r="D38" s="118" t="s">
        <v>863</v>
      </c>
      <c r="E38" s="65" t="s">
        <v>38</v>
      </c>
      <c r="F38" s="65" t="s">
        <v>38</v>
      </c>
      <c r="G38" s="65" t="s">
        <v>38</v>
      </c>
      <c r="H38" s="94" t="s">
        <v>864</v>
      </c>
      <c r="I38" s="96" t="s">
        <v>38</v>
      </c>
      <c r="J38" s="91"/>
      <c r="K38" s="91"/>
      <c r="L38" s="91"/>
      <c r="M38" s="91"/>
      <c r="N38" s="91"/>
      <c r="O38" s="91"/>
      <c r="P38" s="91"/>
      <c r="Q38" s="91"/>
      <c r="R38" s="91"/>
      <c r="S38" s="91"/>
      <c r="T38" s="91"/>
      <c r="U38" s="91"/>
      <c r="V38" s="91"/>
      <c r="W38" s="91"/>
      <c r="X38" s="91"/>
      <c r="Y38" s="91"/>
      <c r="Z38" s="91"/>
    </row>
    <row r="39" spans="1:26" ht="12.75" customHeight="1" x14ac:dyDescent="0.15">
      <c r="A39" s="8"/>
      <c r="B39" s="77" t="s">
        <v>105</v>
      </c>
      <c r="C39" s="67">
        <v>1</v>
      </c>
      <c r="D39" s="227" t="s">
        <v>38</v>
      </c>
      <c r="E39" s="65" t="s">
        <v>38</v>
      </c>
      <c r="F39" s="65" t="s">
        <v>38</v>
      </c>
      <c r="G39" s="65" t="s">
        <v>38</v>
      </c>
      <c r="H39" s="96" t="s">
        <v>38</v>
      </c>
      <c r="I39" s="96" t="s">
        <v>38</v>
      </c>
      <c r="J39" s="8"/>
      <c r="K39" s="8"/>
      <c r="L39" s="8"/>
      <c r="M39" s="8"/>
      <c r="N39" s="8"/>
      <c r="O39" s="8"/>
      <c r="P39" s="8"/>
      <c r="Q39" s="8"/>
      <c r="R39" s="8"/>
      <c r="S39" s="8"/>
      <c r="T39" s="8"/>
      <c r="U39" s="8"/>
      <c r="V39" s="8"/>
      <c r="W39" s="8"/>
      <c r="X39" s="8"/>
      <c r="Y39" s="8"/>
      <c r="Z39" s="8"/>
    </row>
    <row r="40" spans="1:26" ht="63" customHeight="1" x14ac:dyDescent="0.15">
      <c r="A40" s="8"/>
      <c r="B40" s="20" t="s">
        <v>107</v>
      </c>
      <c r="C40" s="67">
        <v>0</v>
      </c>
      <c r="D40" s="227" t="s">
        <v>865</v>
      </c>
      <c r="E40" s="65" t="s">
        <v>38</v>
      </c>
      <c r="F40" s="65" t="s">
        <v>38</v>
      </c>
      <c r="G40" s="65" t="s">
        <v>38</v>
      </c>
      <c r="H40" s="96" t="s">
        <v>38</v>
      </c>
      <c r="I40" s="96" t="s">
        <v>38</v>
      </c>
      <c r="J40" s="8"/>
      <c r="K40" s="8"/>
      <c r="L40" s="8"/>
      <c r="M40" s="8"/>
      <c r="N40" s="8"/>
      <c r="O40" s="8"/>
      <c r="P40" s="8"/>
      <c r="Q40" s="8"/>
      <c r="R40" s="8"/>
      <c r="S40" s="8"/>
      <c r="T40" s="8"/>
      <c r="U40" s="8"/>
      <c r="V40" s="8"/>
      <c r="W40" s="8"/>
      <c r="X40" s="8"/>
      <c r="Y40" s="8"/>
      <c r="Z40" s="8"/>
    </row>
    <row r="41" spans="1:26" ht="93" customHeight="1" x14ac:dyDescent="0.15">
      <c r="A41" s="8"/>
      <c r="B41" s="77" t="s">
        <v>109</v>
      </c>
      <c r="C41" s="67">
        <v>1</v>
      </c>
      <c r="D41" s="227" t="s">
        <v>866</v>
      </c>
      <c r="E41" s="65" t="s">
        <v>38</v>
      </c>
      <c r="F41" s="65" t="s">
        <v>38</v>
      </c>
      <c r="G41" s="65" t="s">
        <v>38</v>
      </c>
      <c r="H41" s="96" t="s">
        <v>38</v>
      </c>
      <c r="I41" s="96" t="s">
        <v>38</v>
      </c>
      <c r="J41" s="8"/>
      <c r="K41" s="8"/>
      <c r="L41" s="8"/>
      <c r="M41" s="8"/>
      <c r="N41" s="8"/>
      <c r="O41" s="8"/>
      <c r="P41" s="8"/>
      <c r="Q41" s="8"/>
      <c r="R41" s="8"/>
      <c r="S41" s="8"/>
      <c r="T41" s="8"/>
      <c r="U41" s="8"/>
      <c r="V41" s="8"/>
      <c r="W41" s="8"/>
      <c r="X41" s="8"/>
      <c r="Y41" s="8"/>
      <c r="Z41" s="8"/>
    </row>
    <row r="42" spans="1:26" ht="19" customHeight="1" x14ac:dyDescent="0.15">
      <c r="A42" s="8"/>
      <c r="B42" s="20" t="s">
        <v>111</v>
      </c>
      <c r="C42" s="67">
        <v>1</v>
      </c>
      <c r="D42" s="227" t="s">
        <v>867</v>
      </c>
      <c r="E42" s="65" t="s">
        <v>38</v>
      </c>
      <c r="F42" s="65" t="s">
        <v>38</v>
      </c>
      <c r="G42" s="65" t="s">
        <v>38</v>
      </c>
      <c r="H42" s="96" t="s">
        <v>38</v>
      </c>
      <c r="I42" s="96" t="s">
        <v>38</v>
      </c>
      <c r="J42" s="8"/>
      <c r="K42" s="8"/>
      <c r="L42" s="8"/>
      <c r="M42" s="8"/>
      <c r="N42" s="8"/>
      <c r="O42" s="8"/>
      <c r="P42" s="8"/>
      <c r="Q42" s="8"/>
      <c r="R42" s="8"/>
      <c r="S42" s="8"/>
      <c r="T42" s="8"/>
      <c r="U42" s="8"/>
      <c r="V42" s="8"/>
      <c r="W42" s="8"/>
      <c r="X42" s="8"/>
      <c r="Y42" s="8"/>
      <c r="Z42" s="8"/>
    </row>
    <row r="43" spans="1:26" ht="12.75" customHeight="1" x14ac:dyDescent="0.15">
      <c r="A43" s="8"/>
      <c r="B43" s="20" t="s">
        <v>113</v>
      </c>
      <c r="C43" s="67" t="s">
        <v>250</v>
      </c>
      <c r="D43" s="227" t="s">
        <v>868</v>
      </c>
      <c r="E43" s="65" t="s">
        <v>38</v>
      </c>
      <c r="F43" s="65" t="s">
        <v>38</v>
      </c>
      <c r="G43" s="65" t="s">
        <v>38</v>
      </c>
      <c r="H43" s="96" t="s">
        <v>38</v>
      </c>
      <c r="I43" s="96" t="s">
        <v>38</v>
      </c>
      <c r="J43" s="8"/>
      <c r="K43" s="8"/>
      <c r="L43" s="8"/>
      <c r="M43" s="8"/>
      <c r="N43" s="8"/>
      <c r="O43" s="8"/>
      <c r="P43" s="8"/>
      <c r="Q43" s="8"/>
      <c r="R43" s="8"/>
      <c r="S43" s="8"/>
      <c r="T43" s="8"/>
      <c r="U43" s="8"/>
      <c r="V43" s="8"/>
      <c r="W43" s="8"/>
      <c r="X43" s="8"/>
      <c r="Y43" s="8"/>
      <c r="Z43" s="8"/>
    </row>
    <row r="44" spans="1:26" ht="59" customHeight="1" x14ac:dyDescent="0.15">
      <c r="A44" s="8"/>
      <c r="B44" s="20" t="s">
        <v>115</v>
      </c>
      <c r="C44" s="67">
        <v>1</v>
      </c>
      <c r="D44" s="227" t="s">
        <v>869</v>
      </c>
      <c r="E44" s="102" t="s">
        <v>38</v>
      </c>
      <c r="F44" s="102" t="s">
        <v>38</v>
      </c>
      <c r="G44" s="102" t="s">
        <v>38</v>
      </c>
      <c r="H44" s="116" t="s">
        <v>38</v>
      </c>
      <c r="I44" s="116" t="s">
        <v>38</v>
      </c>
      <c r="J44" s="8"/>
      <c r="K44" s="8"/>
      <c r="L44" s="8"/>
      <c r="M44" s="8"/>
      <c r="N44" s="8"/>
      <c r="O44" s="8"/>
      <c r="P44" s="8"/>
      <c r="Q44" s="8"/>
      <c r="R44" s="8"/>
      <c r="S44" s="8"/>
      <c r="T44" s="8"/>
      <c r="U44" s="8"/>
      <c r="V44" s="8"/>
      <c r="W44" s="8"/>
      <c r="X44" s="8"/>
      <c r="Y44" s="8"/>
      <c r="Z44" s="8"/>
    </row>
    <row r="45" spans="1:26" ht="96" customHeight="1" x14ac:dyDescent="0.15">
      <c r="A45" s="8"/>
      <c r="B45" s="20" t="s">
        <v>117</v>
      </c>
      <c r="C45" s="67" t="s">
        <v>250</v>
      </c>
      <c r="D45" s="227" t="s">
        <v>870</v>
      </c>
      <c r="E45" s="65" t="s">
        <v>38</v>
      </c>
      <c r="F45" s="65" t="s">
        <v>38</v>
      </c>
      <c r="G45" s="65" t="s">
        <v>38</v>
      </c>
      <c r="H45" s="116" t="s">
        <v>38</v>
      </c>
      <c r="I45" s="116" t="s">
        <v>38</v>
      </c>
      <c r="J45" s="8"/>
      <c r="K45" s="8"/>
      <c r="L45" s="8"/>
      <c r="M45" s="8"/>
      <c r="N45" s="8"/>
      <c r="O45" s="8"/>
      <c r="P45" s="8"/>
      <c r="Q45" s="8"/>
      <c r="R45" s="8"/>
      <c r="S45" s="8"/>
      <c r="T45" s="8"/>
      <c r="U45" s="8"/>
      <c r="V45" s="8"/>
      <c r="W45" s="8"/>
      <c r="X45" s="8"/>
      <c r="Y45" s="8"/>
      <c r="Z45" s="8"/>
    </row>
    <row r="46" spans="1:26" ht="12.75" customHeight="1" x14ac:dyDescent="0.15">
      <c r="A46" s="8"/>
      <c r="B46" s="16" t="s">
        <v>120</v>
      </c>
      <c r="C46" s="67" t="s">
        <v>38</v>
      </c>
      <c r="D46" s="12" t="s">
        <v>38</v>
      </c>
      <c r="E46" s="65" t="s">
        <v>38</v>
      </c>
      <c r="F46" s="65" t="s">
        <v>38</v>
      </c>
      <c r="G46" s="65" t="s">
        <v>38</v>
      </c>
      <c r="H46" s="96" t="s">
        <v>38</v>
      </c>
      <c r="I46" s="96" t="s">
        <v>38</v>
      </c>
      <c r="J46" s="8"/>
      <c r="K46" s="8"/>
      <c r="L46" s="8"/>
      <c r="M46" s="8"/>
      <c r="N46" s="8"/>
      <c r="O46" s="8"/>
      <c r="P46" s="8"/>
      <c r="Q46" s="8"/>
      <c r="R46" s="8"/>
      <c r="S46" s="8"/>
      <c r="T46" s="8"/>
      <c r="U46" s="8"/>
      <c r="V46" s="8"/>
      <c r="W46" s="8"/>
      <c r="X46" s="8"/>
      <c r="Y46" s="8"/>
      <c r="Z46" s="8"/>
    </row>
    <row r="47" spans="1:26" ht="78" customHeight="1" x14ac:dyDescent="0.15">
      <c r="A47" s="8"/>
      <c r="B47" s="20" t="s">
        <v>122</v>
      </c>
      <c r="C47" s="67">
        <v>1</v>
      </c>
      <c r="D47" s="227" t="s">
        <v>1029</v>
      </c>
      <c r="E47" s="65" t="s">
        <v>38</v>
      </c>
      <c r="F47" s="65" t="s">
        <v>38</v>
      </c>
      <c r="G47" s="65" t="s">
        <v>38</v>
      </c>
      <c r="H47" s="94" t="s">
        <v>871</v>
      </c>
      <c r="I47" s="96" t="s">
        <v>38</v>
      </c>
      <c r="J47" s="8"/>
      <c r="K47" s="8"/>
      <c r="L47" s="8"/>
      <c r="M47" s="8"/>
      <c r="N47" s="8"/>
      <c r="O47" s="8"/>
      <c r="P47" s="8"/>
      <c r="Q47" s="8"/>
      <c r="R47" s="8"/>
      <c r="S47" s="8"/>
      <c r="T47" s="8"/>
      <c r="U47" s="8"/>
      <c r="V47" s="8"/>
      <c r="W47" s="8"/>
      <c r="X47" s="8"/>
      <c r="Y47" s="8"/>
      <c r="Z47" s="8"/>
    </row>
    <row r="48" spans="1:26" ht="12.75" customHeight="1" x14ac:dyDescent="0.15">
      <c r="A48" s="8"/>
      <c r="B48" s="20" t="s">
        <v>124</v>
      </c>
      <c r="C48" s="67">
        <v>1</v>
      </c>
      <c r="D48" s="227" t="s">
        <v>38</v>
      </c>
      <c r="E48" s="65" t="s">
        <v>38</v>
      </c>
      <c r="F48" s="65" t="s">
        <v>38</v>
      </c>
      <c r="G48" s="65" t="s">
        <v>38</v>
      </c>
      <c r="H48" s="94" t="s">
        <v>38</v>
      </c>
      <c r="I48" s="94" t="s">
        <v>38</v>
      </c>
      <c r="J48" s="8"/>
      <c r="K48" s="8"/>
      <c r="L48" s="8"/>
      <c r="M48" s="8"/>
      <c r="N48" s="8"/>
      <c r="O48" s="8"/>
      <c r="P48" s="8"/>
      <c r="Q48" s="8"/>
      <c r="R48" s="8"/>
      <c r="S48" s="8"/>
      <c r="T48" s="8"/>
      <c r="U48" s="8"/>
      <c r="V48" s="8"/>
      <c r="W48" s="8"/>
      <c r="X48" s="8"/>
      <c r="Y48" s="8"/>
      <c r="Z48" s="8"/>
    </row>
    <row r="49" spans="1:26" ht="12.75" customHeight="1" x14ac:dyDescent="0.15">
      <c r="A49" s="8"/>
      <c r="B49" s="16" t="s">
        <v>126</v>
      </c>
      <c r="C49" s="67" t="s">
        <v>38</v>
      </c>
      <c r="D49" s="57" t="s">
        <v>38</v>
      </c>
      <c r="E49" s="65" t="s">
        <v>38</v>
      </c>
      <c r="F49" s="65" t="s">
        <v>38</v>
      </c>
      <c r="G49" s="65" t="s">
        <v>38</v>
      </c>
      <c r="H49" s="94" t="s">
        <v>38</v>
      </c>
      <c r="I49" s="94" t="s">
        <v>38</v>
      </c>
      <c r="J49" s="8"/>
      <c r="K49" s="8"/>
      <c r="L49" s="8"/>
      <c r="M49" s="8"/>
      <c r="N49" s="8"/>
      <c r="O49" s="8"/>
      <c r="P49" s="8"/>
      <c r="Q49" s="8"/>
      <c r="R49" s="8"/>
      <c r="S49" s="8"/>
      <c r="T49" s="8"/>
      <c r="U49" s="8"/>
      <c r="V49" s="8"/>
      <c r="W49" s="8"/>
      <c r="X49" s="8"/>
      <c r="Y49" s="8"/>
      <c r="Z49" s="8"/>
    </row>
    <row r="50" spans="1:26" ht="70" customHeight="1" x14ac:dyDescent="0.15">
      <c r="A50" s="8"/>
      <c r="B50" s="20" t="s">
        <v>128</v>
      </c>
      <c r="C50" s="67">
        <v>1</v>
      </c>
      <c r="D50" s="57" t="s">
        <v>872</v>
      </c>
      <c r="E50" s="65" t="s">
        <v>38</v>
      </c>
      <c r="F50" s="65" t="s">
        <v>38</v>
      </c>
      <c r="G50" s="65" t="s">
        <v>38</v>
      </c>
      <c r="H50" s="94" t="s">
        <v>38</v>
      </c>
      <c r="I50" s="94" t="s">
        <v>38</v>
      </c>
      <c r="J50" s="8"/>
      <c r="K50" s="8"/>
      <c r="L50" s="8"/>
      <c r="M50" s="8"/>
      <c r="N50" s="8"/>
      <c r="O50" s="8"/>
      <c r="P50" s="8"/>
      <c r="Q50" s="8"/>
      <c r="R50" s="8"/>
      <c r="S50" s="8"/>
      <c r="T50" s="8"/>
      <c r="U50" s="8"/>
      <c r="V50" s="8"/>
      <c r="W50" s="8"/>
      <c r="X50" s="8"/>
      <c r="Y50" s="8"/>
      <c r="Z50" s="8"/>
    </row>
    <row r="51" spans="1:26" ht="158" customHeight="1" x14ac:dyDescent="0.15">
      <c r="A51" s="8"/>
      <c r="B51" s="20" t="s">
        <v>130</v>
      </c>
      <c r="C51" s="67" t="s">
        <v>250</v>
      </c>
      <c r="D51" s="57" t="s">
        <v>873</v>
      </c>
      <c r="E51" s="65" t="s">
        <v>38</v>
      </c>
      <c r="F51" s="65" t="s">
        <v>38</v>
      </c>
      <c r="G51" s="65" t="s">
        <v>38</v>
      </c>
      <c r="H51" s="94" t="s">
        <v>874</v>
      </c>
      <c r="I51" s="94" t="s">
        <v>38</v>
      </c>
      <c r="J51" s="8"/>
      <c r="K51" s="8"/>
      <c r="L51" s="8"/>
      <c r="M51" s="8"/>
      <c r="N51" s="8"/>
      <c r="O51" s="8"/>
      <c r="P51" s="8"/>
      <c r="Q51" s="8"/>
      <c r="R51" s="8"/>
      <c r="S51" s="8"/>
      <c r="T51" s="8"/>
      <c r="U51" s="8"/>
      <c r="V51" s="8"/>
      <c r="W51" s="8"/>
      <c r="X51" s="8"/>
      <c r="Y51" s="8"/>
      <c r="Z51" s="8"/>
    </row>
    <row r="52" spans="1:26" ht="12.75" customHeight="1" x14ac:dyDescent="0.15">
      <c r="A52" s="8"/>
      <c r="B52" s="20" t="s">
        <v>132</v>
      </c>
      <c r="C52" s="67" t="s">
        <v>38</v>
      </c>
      <c r="D52" s="12" t="s">
        <v>38</v>
      </c>
      <c r="E52" s="65" t="s">
        <v>38</v>
      </c>
      <c r="F52" s="65" t="s">
        <v>38</v>
      </c>
      <c r="G52" s="65" t="s">
        <v>38</v>
      </c>
      <c r="H52" s="94" t="s">
        <v>38</v>
      </c>
      <c r="I52" s="94" t="s">
        <v>38</v>
      </c>
      <c r="J52" s="8"/>
      <c r="K52" s="8"/>
      <c r="L52" s="8"/>
      <c r="M52" s="8"/>
      <c r="N52" s="8"/>
      <c r="O52" s="8"/>
      <c r="P52" s="8"/>
      <c r="Q52" s="8"/>
      <c r="R52" s="8"/>
      <c r="S52" s="8"/>
      <c r="T52" s="8"/>
      <c r="U52" s="8"/>
      <c r="V52" s="8"/>
      <c r="W52" s="8"/>
      <c r="X52" s="8"/>
      <c r="Y52" s="8"/>
      <c r="Z52" s="8"/>
    </row>
    <row r="53" spans="1:26" ht="63" customHeight="1" x14ac:dyDescent="0.15">
      <c r="A53" s="8"/>
      <c r="B53" s="20" t="s">
        <v>134</v>
      </c>
      <c r="C53" s="67" t="s">
        <v>38</v>
      </c>
      <c r="D53" s="57" t="s">
        <v>875</v>
      </c>
      <c r="E53" s="65">
        <v>0</v>
      </c>
      <c r="F53" s="65">
        <v>0</v>
      </c>
      <c r="G53" s="65">
        <v>1</v>
      </c>
      <c r="H53" s="94" t="s">
        <v>38</v>
      </c>
      <c r="I53" s="94" t="s">
        <v>38</v>
      </c>
      <c r="J53" s="8"/>
      <c r="K53" s="8"/>
      <c r="L53" s="8"/>
      <c r="M53" s="8"/>
      <c r="N53" s="8"/>
      <c r="O53" s="8"/>
      <c r="P53" s="8"/>
      <c r="Q53" s="8"/>
      <c r="R53" s="8"/>
      <c r="S53" s="8"/>
      <c r="T53" s="8"/>
      <c r="U53" s="8"/>
      <c r="V53" s="8"/>
      <c r="W53" s="8"/>
      <c r="X53" s="8"/>
      <c r="Y53" s="8"/>
      <c r="Z53" s="8"/>
    </row>
    <row r="54" spans="1:26" ht="12.75" customHeight="1" x14ac:dyDescent="0.15">
      <c r="A54" s="8"/>
      <c r="B54" s="16" t="s">
        <v>136</v>
      </c>
      <c r="C54" s="67" t="s">
        <v>38</v>
      </c>
      <c r="D54" s="12" t="s">
        <v>38</v>
      </c>
      <c r="E54" s="65" t="s">
        <v>38</v>
      </c>
      <c r="F54" s="65" t="s">
        <v>38</v>
      </c>
      <c r="G54" s="65" t="s">
        <v>38</v>
      </c>
      <c r="H54" s="94" t="s">
        <v>38</v>
      </c>
      <c r="I54" s="94" t="s">
        <v>38</v>
      </c>
      <c r="J54" s="8"/>
      <c r="K54" s="8"/>
      <c r="L54" s="8"/>
      <c r="M54" s="8"/>
      <c r="N54" s="8"/>
      <c r="O54" s="8"/>
      <c r="P54" s="8"/>
      <c r="Q54" s="8"/>
      <c r="R54" s="8"/>
      <c r="S54" s="8"/>
      <c r="T54" s="8"/>
      <c r="U54" s="8"/>
      <c r="V54" s="8"/>
      <c r="W54" s="8"/>
      <c r="X54" s="8"/>
      <c r="Y54" s="8"/>
      <c r="Z54" s="8"/>
    </row>
    <row r="55" spans="1:26" ht="73" customHeight="1" x14ac:dyDescent="0.15">
      <c r="A55" s="8"/>
      <c r="B55" s="16" t="s">
        <v>138</v>
      </c>
      <c r="C55" s="67">
        <v>1</v>
      </c>
      <c r="D55" s="57" t="s">
        <v>876</v>
      </c>
      <c r="E55" s="65" t="s">
        <v>38</v>
      </c>
      <c r="F55" s="65" t="s">
        <v>38</v>
      </c>
      <c r="G55" s="65" t="s">
        <v>38</v>
      </c>
      <c r="H55" s="94" t="s">
        <v>38</v>
      </c>
      <c r="I55" s="94" t="s">
        <v>38</v>
      </c>
      <c r="J55" s="8"/>
      <c r="K55" s="8"/>
      <c r="L55" s="8"/>
      <c r="M55" s="8"/>
      <c r="N55" s="8"/>
      <c r="O55" s="8"/>
      <c r="P55" s="8"/>
      <c r="Q55" s="8"/>
      <c r="R55" s="8"/>
      <c r="S55" s="8"/>
      <c r="T55" s="8"/>
      <c r="U55" s="8"/>
      <c r="V55" s="8"/>
      <c r="W55" s="8"/>
      <c r="X55" s="8"/>
      <c r="Y55" s="8"/>
      <c r="Z55" s="8"/>
    </row>
    <row r="56" spans="1:26" ht="12.75" customHeight="1" x14ac:dyDescent="0.15">
      <c r="A56" s="8"/>
      <c r="B56" s="16" t="s">
        <v>140</v>
      </c>
      <c r="C56" s="67" t="s">
        <v>38</v>
      </c>
      <c r="D56" s="57" t="s">
        <v>38</v>
      </c>
      <c r="E56" s="65" t="s">
        <v>38</v>
      </c>
      <c r="F56" s="65" t="s">
        <v>38</v>
      </c>
      <c r="G56" s="65" t="s">
        <v>38</v>
      </c>
      <c r="H56" s="94" t="s">
        <v>38</v>
      </c>
      <c r="I56" s="94" t="s">
        <v>38</v>
      </c>
      <c r="J56" s="8"/>
      <c r="K56" s="8"/>
      <c r="L56" s="8"/>
      <c r="M56" s="8"/>
      <c r="N56" s="8"/>
      <c r="O56" s="8"/>
      <c r="P56" s="8"/>
      <c r="Q56" s="8"/>
      <c r="R56" s="8"/>
      <c r="S56" s="8"/>
      <c r="T56" s="8"/>
      <c r="U56" s="8"/>
      <c r="V56" s="8"/>
      <c r="W56" s="8"/>
      <c r="X56" s="8"/>
      <c r="Y56" s="8"/>
      <c r="Z56" s="8"/>
    </row>
    <row r="57" spans="1:26" ht="140" customHeight="1" x14ac:dyDescent="0.15">
      <c r="A57" s="8"/>
      <c r="B57" s="16" t="s">
        <v>143</v>
      </c>
      <c r="C57" s="67" t="s">
        <v>38</v>
      </c>
      <c r="D57" s="57" t="s">
        <v>877</v>
      </c>
      <c r="E57" s="65">
        <v>1</v>
      </c>
      <c r="F57" s="65">
        <v>0</v>
      </c>
      <c r="G57" s="65">
        <v>0</v>
      </c>
      <c r="H57" s="94" t="s">
        <v>38</v>
      </c>
      <c r="I57" s="94" t="s">
        <v>38</v>
      </c>
      <c r="J57" s="8"/>
      <c r="K57" s="8"/>
      <c r="L57" s="8"/>
      <c r="M57" s="8"/>
      <c r="N57" s="8"/>
      <c r="O57" s="8"/>
      <c r="P57" s="8"/>
      <c r="Q57" s="8"/>
      <c r="R57" s="8"/>
      <c r="S57" s="8"/>
      <c r="T57" s="8"/>
      <c r="U57" s="8"/>
      <c r="V57" s="8"/>
      <c r="W57" s="8"/>
      <c r="X57" s="8"/>
      <c r="Y57" s="8"/>
      <c r="Z57" s="8"/>
    </row>
    <row r="58" spans="1:26" ht="160" customHeight="1" x14ac:dyDescent="0.15">
      <c r="A58" s="8"/>
      <c r="B58" s="16" t="s">
        <v>145</v>
      </c>
      <c r="C58" s="67">
        <v>1</v>
      </c>
      <c r="D58" s="57" t="s">
        <v>878</v>
      </c>
      <c r="E58" s="65" t="s">
        <v>38</v>
      </c>
      <c r="F58" s="65" t="s">
        <v>38</v>
      </c>
      <c r="G58" s="65" t="s">
        <v>38</v>
      </c>
      <c r="H58" s="94" t="s">
        <v>38</v>
      </c>
      <c r="I58" s="94" t="s">
        <v>38</v>
      </c>
      <c r="J58" s="8"/>
      <c r="K58" s="8"/>
      <c r="L58" s="8"/>
      <c r="M58" s="8"/>
      <c r="N58" s="8"/>
      <c r="O58" s="8"/>
      <c r="P58" s="8"/>
      <c r="Q58" s="8"/>
      <c r="R58" s="8"/>
      <c r="S58" s="8"/>
      <c r="T58" s="8"/>
      <c r="U58" s="8"/>
      <c r="V58" s="8"/>
      <c r="W58" s="8"/>
      <c r="X58" s="8"/>
      <c r="Y58" s="8"/>
      <c r="Z58" s="8"/>
    </row>
    <row r="59" spans="1:26" ht="185" customHeight="1" x14ac:dyDescent="0.15">
      <c r="A59" s="8"/>
      <c r="B59" s="78" t="s">
        <v>147</v>
      </c>
      <c r="C59" s="67" t="s">
        <v>250</v>
      </c>
      <c r="D59" s="57" t="s">
        <v>879</v>
      </c>
      <c r="E59" s="65" t="s">
        <v>38</v>
      </c>
      <c r="F59" s="65" t="s">
        <v>38</v>
      </c>
      <c r="G59" s="65" t="s">
        <v>38</v>
      </c>
      <c r="H59" s="94" t="s">
        <v>880</v>
      </c>
      <c r="I59" s="94" t="s">
        <v>38</v>
      </c>
      <c r="J59" s="8"/>
      <c r="K59" s="8"/>
      <c r="L59" s="8"/>
      <c r="M59" s="8"/>
      <c r="N59" s="8"/>
      <c r="O59" s="8"/>
      <c r="P59" s="8"/>
      <c r="Q59" s="8"/>
      <c r="R59" s="8"/>
      <c r="S59" s="8"/>
      <c r="T59" s="8"/>
      <c r="U59" s="8"/>
      <c r="V59" s="8"/>
      <c r="W59" s="8"/>
      <c r="X59" s="8"/>
      <c r="Y59" s="8"/>
      <c r="Z59" s="8"/>
    </row>
    <row r="60" spans="1:26" ht="32" customHeight="1" x14ac:dyDescent="0.15">
      <c r="A60" s="8"/>
      <c r="B60" s="16" t="s">
        <v>150</v>
      </c>
      <c r="C60" s="67" t="s">
        <v>250</v>
      </c>
      <c r="D60" s="57" t="s">
        <v>881</v>
      </c>
      <c r="E60" s="65" t="s">
        <v>38</v>
      </c>
      <c r="F60" s="65" t="s">
        <v>38</v>
      </c>
      <c r="G60" s="65" t="s">
        <v>38</v>
      </c>
      <c r="H60" s="94" t="s">
        <v>38</v>
      </c>
      <c r="I60" s="94" t="s">
        <v>38</v>
      </c>
      <c r="J60" s="8"/>
      <c r="K60" s="8"/>
      <c r="L60" s="8"/>
      <c r="M60" s="8"/>
      <c r="N60" s="8"/>
      <c r="O60" s="8"/>
      <c r="P60" s="8"/>
      <c r="Q60" s="8"/>
      <c r="R60" s="8"/>
      <c r="S60" s="8"/>
      <c r="T60" s="8"/>
      <c r="U60" s="8"/>
      <c r="V60" s="8"/>
      <c r="W60" s="8"/>
      <c r="X60" s="8"/>
      <c r="Y60" s="8"/>
      <c r="Z60" s="8"/>
    </row>
    <row r="61" spans="1:26" ht="176" customHeight="1" x14ac:dyDescent="0.15">
      <c r="A61" s="8"/>
      <c r="B61" s="16" t="s">
        <v>152</v>
      </c>
      <c r="C61" s="67" t="s">
        <v>38</v>
      </c>
      <c r="D61" s="57" t="s">
        <v>1030</v>
      </c>
      <c r="E61" s="65" t="s">
        <v>38</v>
      </c>
      <c r="F61" s="65">
        <v>1</v>
      </c>
      <c r="G61" s="65" t="s">
        <v>38</v>
      </c>
      <c r="H61" s="94" t="s">
        <v>882</v>
      </c>
      <c r="I61" s="94" t="s">
        <v>38</v>
      </c>
      <c r="J61" s="8"/>
      <c r="K61" s="8"/>
      <c r="L61" s="8"/>
      <c r="M61" s="8"/>
      <c r="N61" s="8"/>
      <c r="O61" s="8"/>
      <c r="P61" s="8"/>
      <c r="Q61" s="8"/>
      <c r="R61" s="8"/>
      <c r="S61" s="8"/>
      <c r="T61" s="8"/>
      <c r="U61" s="8"/>
      <c r="V61" s="8"/>
      <c r="W61" s="8"/>
      <c r="X61" s="8"/>
      <c r="Y61" s="8"/>
      <c r="Z61" s="8"/>
    </row>
    <row r="62" spans="1:26" ht="21" customHeight="1" x14ac:dyDescent="0.15">
      <c r="A62" s="8"/>
      <c r="B62" s="16" t="s">
        <v>156</v>
      </c>
      <c r="C62" s="67" t="s">
        <v>38</v>
      </c>
      <c r="D62" s="57" t="s">
        <v>883</v>
      </c>
      <c r="E62" s="65">
        <v>1</v>
      </c>
      <c r="F62" s="65">
        <v>0</v>
      </c>
      <c r="G62" s="65">
        <v>0</v>
      </c>
      <c r="H62" s="94" t="s">
        <v>38</v>
      </c>
      <c r="I62" s="94" t="s">
        <v>38</v>
      </c>
      <c r="J62" s="8"/>
      <c r="K62" s="8"/>
      <c r="L62" s="8"/>
      <c r="M62" s="8"/>
      <c r="N62" s="8"/>
      <c r="O62" s="8"/>
      <c r="P62" s="8"/>
      <c r="Q62" s="8"/>
      <c r="R62" s="8"/>
      <c r="S62" s="8"/>
      <c r="T62" s="8"/>
      <c r="U62" s="8"/>
      <c r="V62" s="8"/>
      <c r="W62" s="8"/>
      <c r="X62" s="8"/>
      <c r="Y62" s="8"/>
      <c r="Z62" s="8"/>
    </row>
    <row r="63" spans="1:26" ht="12.75" customHeight="1" x14ac:dyDescent="0.15">
      <c r="A63" s="91"/>
      <c r="B63" s="16" t="s">
        <v>154</v>
      </c>
      <c r="C63" s="67" t="s">
        <v>38</v>
      </c>
      <c r="D63" s="57" t="s">
        <v>38</v>
      </c>
      <c r="E63" s="65" t="s">
        <v>38</v>
      </c>
      <c r="F63" s="65" t="s">
        <v>38</v>
      </c>
      <c r="G63" s="65" t="s">
        <v>38</v>
      </c>
      <c r="H63" s="94" t="s">
        <v>38</v>
      </c>
      <c r="I63" s="94"/>
      <c r="J63" s="91"/>
      <c r="K63" s="91"/>
      <c r="L63" s="91"/>
      <c r="M63" s="91"/>
      <c r="N63" s="91"/>
      <c r="O63" s="91"/>
      <c r="P63" s="91"/>
      <c r="Q63" s="91"/>
      <c r="R63" s="91"/>
      <c r="S63" s="91"/>
      <c r="T63" s="91"/>
      <c r="U63" s="91"/>
      <c r="V63" s="91"/>
      <c r="W63" s="91"/>
      <c r="X63" s="91"/>
      <c r="Y63" s="91"/>
      <c r="Z63" s="91"/>
    </row>
    <row r="64" spans="1:26" ht="12.75" customHeight="1" x14ac:dyDescent="0.15">
      <c r="A64" s="8"/>
      <c r="B64" s="16" t="s">
        <v>158</v>
      </c>
      <c r="C64" s="67" t="s">
        <v>38</v>
      </c>
      <c r="D64" s="57" t="s">
        <v>38</v>
      </c>
      <c r="E64" s="65" t="s">
        <v>38</v>
      </c>
      <c r="F64" s="65" t="s">
        <v>38</v>
      </c>
      <c r="G64" s="65" t="s">
        <v>38</v>
      </c>
      <c r="H64" s="94" t="s">
        <v>38</v>
      </c>
      <c r="I64" s="94" t="s">
        <v>38</v>
      </c>
      <c r="J64" s="8"/>
      <c r="K64" s="8"/>
      <c r="L64" s="8"/>
      <c r="M64" s="8"/>
      <c r="N64" s="8"/>
      <c r="O64" s="8"/>
      <c r="P64" s="8"/>
      <c r="Q64" s="8"/>
      <c r="R64" s="8"/>
      <c r="S64" s="8"/>
      <c r="T64" s="8"/>
      <c r="U64" s="8"/>
      <c r="V64" s="8"/>
      <c r="W64" s="8"/>
      <c r="X64" s="8"/>
      <c r="Y64" s="8"/>
      <c r="Z64" s="8"/>
    </row>
    <row r="65" spans="1:26" ht="12.75" customHeight="1" x14ac:dyDescent="0.15">
      <c r="A65" s="8"/>
      <c r="B65" s="15" t="s">
        <v>159</v>
      </c>
      <c r="C65" s="67" t="s">
        <v>38</v>
      </c>
      <c r="D65" s="57" t="s">
        <v>38</v>
      </c>
      <c r="E65" s="65" t="s">
        <v>38</v>
      </c>
      <c r="F65" s="65" t="s">
        <v>38</v>
      </c>
      <c r="G65" s="65" t="s">
        <v>38</v>
      </c>
      <c r="H65" s="94" t="s">
        <v>38</v>
      </c>
      <c r="I65" s="94" t="s">
        <v>38</v>
      </c>
      <c r="J65" s="8"/>
      <c r="K65" s="8"/>
      <c r="L65" s="8"/>
      <c r="M65" s="8"/>
      <c r="N65" s="8"/>
      <c r="O65" s="8"/>
      <c r="P65" s="8"/>
      <c r="Q65" s="8"/>
      <c r="R65" s="8"/>
      <c r="S65" s="8"/>
      <c r="T65" s="8"/>
      <c r="U65" s="8"/>
      <c r="V65" s="8"/>
      <c r="W65" s="8"/>
      <c r="X65" s="8"/>
      <c r="Y65" s="8"/>
      <c r="Z65" s="8"/>
    </row>
    <row r="66" spans="1:26" ht="12.75" customHeight="1" x14ac:dyDescent="0.15">
      <c r="A66" s="8"/>
      <c r="B66" s="16" t="s">
        <v>162</v>
      </c>
      <c r="C66" s="67" t="s">
        <v>38</v>
      </c>
      <c r="D66" s="57" t="s">
        <v>38</v>
      </c>
      <c r="E66" s="65" t="s">
        <v>38</v>
      </c>
      <c r="F66" s="65" t="s">
        <v>38</v>
      </c>
      <c r="G66" s="65" t="s">
        <v>38</v>
      </c>
      <c r="H66" s="94" t="s">
        <v>38</v>
      </c>
      <c r="I66" s="94" t="s">
        <v>38</v>
      </c>
      <c r="J66" s="8"/>
      <c r="K66" s="8"/>
      <c r="L66" s="8"/>
      <c r="M66" s="8"/>
      <c r="N66" s="8"/>
      <c r="O66" s="8"/>
      <c r="P66" s="8"/>
      <c r="Q66" s="8"/>
      <c r="R66" s="8"/>
      <c r="S66" s="8"/>
      <c r="T66" s="8"/>
      <c r="U66" s="8"/>
      <c r="V66" s="8"/>
      <c r="W66" s="8"/>
      <c r="X66" s="8"/>
      <c r="Y66" s="8"/>
      <c r="Z66" s="8"/>
    </row>
    <row r="67" spans="1:26" ht="12.75" customHeight="1" x14ac:dyDescent="0.15">
      <c r="A67" s="8"/>
      <c r="B67" s="16" t="s">
        <v>164</v>
      </c>
      <c r="C67" s="67" t="s">
        <v>38</v>
      </c>
      <c r="D67" s="57" t="s">
        <v>38</v>
      </c>
      <c r="E67" s="65" t="s">
        <v>38</v>
      </c>
      <c r="F67" s="65" t="s">
        <v>38</v>
      </c>
      <c r="G67" s="65" t="s">
        <v>38</v>
      </c>
      <c r="H67" s="94" t="s">
        <v>38</v>
      </c>
      <c r="I67" s="94" t="s">
        <v>38</v>
      </c>
      <c r="J67" s="8"/>
      <c r="K67" s="8"/>
      <c r="L67" s="8"/>
      <c r="M67" s="8"/>
      <c r="N67" s="8"/>
      <c r="O67" s="8"/>
      <c r="P67" s="8"/>
      <c r="Q67" s="8"/>
      <c r="R67" s="8"/>
      <c r="S67" s="8"/>
      <c r="T67" s="8"/>
      <c r="U67" s="8"/>
      <c r="V67" s="8"/>
      <c r="W67" s="8"/>
      <c r="X67" s="8"/>
      <c r="Y67" s="8"/>
      <c r="Z67" s="8"/>
    </row>
    <row r="68" spans="1:26" ht="26" customHeight="1" x14ac:dyDescent="0.15">
      <c r="A68" s="8"/>
      <c r="B68" s="16" t="s">
        <v>90</v>
      </c>
      <c r="C68" s="67" t="s">
        <v>38</v>
      </c>
      <c r="D68" s="57" t="s">
        <v>884</v>
      </c>
      <c r="E68" s="65">
        <v>0</v>
      </c>
      <c r="F68" s="65">
        <v>0</v>
      </c>
      <c r="G68" s="65">
        <v>1</v>
      </c>
      <c r="H68" s="94" t="s">
        <v>38</v>
      </c>
      <c r="I68" s="94" t="s">
        <v>38</v>
      </c>
      <c r="J68" s="8"/>
      <c r="K68" s="8"/>
      <c r="L68" s="8"/>
      <c r="M68" s="8"/>
      <c r="N68" s="8"/>
      <c r="O68" s="8"/>
      <c r="P68" s="8"/>
      <c r="Q68" s="8"/>
      <c r="R68" s="8"/>
      <c r="S68" s="8"/>
      <c r="T68" s="8"/>
      <c r="U68" s="8"/>
      <c r="V68" s="8"/>
      <c r="W68" s="8"/>
      <c r="X68" s="8"/>
      <c r="Y68" s="8"/>
      <c r="Z68" s="8"/>
    </row>
    <row r="69" spans="1:26" ht="90" customHeight="1" x14ac:dyDescent="0.15">
      <c r="A69" s="8"/>
      <c r="B69" s="16" t="s">
        <v>167</v>
      </c>
      <c r="C69" s="67">
        <v>0</v>
      </c>
      <c r="D69" s="57" t="s">
        <v>885</v>
      </c>
      <c r="E69" s="65" t="s">
        <v>38</v>
      </c>
      <c r="F69" s="65" t="s">
        <v>38</v>
      </c>
      <c r="G69" s="65" t="s">
        <v>38</v>
      </c>
      <c r="H69" s="94" t="s">
        <v>38</v>
      </c>
      <c r="I69" s="94" t="s">
        <v>38</v>
      </c>
      <c r="J69" s="8"/>
      <c r="K69" s="8"/>
      <c r="L69" s="8"/>
      <c r="M69" s="8"/>
      <c r="N69" s="8"/>
      <c r="O69" s="8"/>
      <c r="P69" s="8"/>
      <c r="Q69" s="8"/>
      <c r="R69" s="8"/>
      <c r="S69" s="8"/>
      <c r="T69" s="8"/>
      <c r="U69" s="8"/>
      <c r="V69" s="8"/>
      <c r="W69" s="8"/>
      <c r="X69" s="8"/>
      <c r="Y69" s="8"/>
      <c r="Z69" s="8"/>
    </row>
    <row r="70" spans="1:26" ht="156" customHeight="1" x14ac:dyDescent="0.15">
      <c r="A70" s="8"/>
      <c r="B70" s="16" t="s">
        <v>169</v>
      </c>
      <c r="C70" s="67">
        <v>0</v>
      </c>
      <c r="D70" s="57" t="s">
        <v>886</v>
      </c>
      <c r="E70" s="65" t="s">
        <v>38</v>
      </c>
      <c r="F70" s="65" t="s">
        <v>38</v>
      </c>
      <c r="G70" s="65" t="s">
        <v>38</v>
      </c>
      <c r="H70" s="94" t="s">
        <v>887</v>
      </c>
      <c r="I70" s="94" t="s">
        <v>38</v>
      </c>
      <c r="J70" s="8"/>
      <c r="K70" s="8"/>
      <c r="L70" s="8"/>
      <c r="M70" s="8"/>
      <c r="N70" s="8"/>
      <c r="O70" s="8"/>
      <c r="P70" s="8"/>
      <c r="Q70" s="8"/>
      <c r="R70" s="8"/>
      <c r="S70" s="8"/>
      <c r="T70" s="8"/>
      <c r="U70" s="8"/>
      <c r="V70" s="8"/>
      <c r="W70" s="8"/>
      <c r="X70" s="8"/>
      <c r="Y70" s="8"/>
      <c r="Z70" s="8"/>
    </row>
    <row r="71" spans="1:26" ht="119" customHeight="1" x14ac:dyDescent="0.15">
      <c r="A71" s="8"/>
      <c r="B71" s="15" t="s">
        <v>171</v>
      </c>
      <c r="C71" s="65" t="s">
        <v>38</v>
      </c>
      <c r="D71" s="57" t="s">
        <v>888</v>
      </c>
      <c r="E71" s="65">
        <v>1</v>
      </c>
      <c r="F71" s="65" t="s">
        <v>38</v>
      </c>
      <c r="G71" s="65" t="s">
        <v>38</v>
      </c>
      <c r="H71" s="94" t="s">
        <v>38</v>
      </c>
      <c r="I71" s="94" t="s">
        <v>38</v>
      </c>
      <c r="J71" s="8"/>
      <c r="K71" s="8"/>
      <c r="L71" s="8"/>
      <c r="M71" s="8"/>
      <c r="N71" s="8"/>
      <c r="O71" s="8"/>
      <c r="P71" s="8"/>
      <c r="Q71" s="8"/>
      <c r="R71" s="8"/>
      <c r="S71" s="8"/>
      <c r="T71" s="8"/>
      <c r="U71" s="8"/>
      <c r="V71" s="8"/>
      <c r="W71" s="8"/>
      <c r="X71" s="8"/>
      <c r="Y71" s="8"/>
      <c r="Z71" s="8"/>
    </row>
    <row r="72" spans="1:26" ht="162" customHeight="1" x14ac:dyDescent="0.15">
      <c r="A72" s="8"/>
      <c r="B72" s="16" t="s">
        <v>172</v>
      </c>
      <c r="C72" s="67">
        <v>0</v>
      </c>
      <c r="D72" s="57" t="s">
        <v>889</v>
      </c>
      <c r="E72" s="65" t="s">
        <v>38</v>
      </c>
      <c r="F72" s="65" t="s">
        <v>38</v>
      </c>
      <c r="G72" s="65" t="s">
        <v>38</v>
      </c>
      <c r="H72" s="94" t="s">
        <v>38</v>
      </c>
      <c r="I72" s="94" t="s">
        <v>38</v>
      </c>
      <c r="J72" s="8"/>
      <c r="K72" s="8"/>
      <c r="L72" s="8"/>
      <c r="M72" s="8"/>
      <c r="N72" s="8"/>
      <c r="O72" s="8"/>
      <c r="P72" s="8"/>
      <c r="Q72" s="8"/>
      <c r="R72" s="8"/>
      <c r="S72" s="8"/>
      <c r="T72" s="8"/>
      <c r="U72" s="8"/>
      <c r="V72" s="8"/>
      <c r="W72" s="8"/>
      <c r="X72" s="8"/>
      <c r="Y72" s="8"/>
      <c r="Z72" s="8"/>
    </row>
    <row r="73" spans="1:26" s="155" customFormat="1" ht="96" customHeight="1" x14ac:dyDescent="0.15">
      <c r="B73" s="173" t="s">
        <v>62</v>
      </c>
      <c r="C73" s="94">
        <v>0</v>
      </c>
      <c r="D73" s="94" t="s">
        <v>890</v>
      </c>
      <c r="E73" s="96" t="s">
        <v>38</v>
      </c>
      <c r="F73" s="96" t="s">
        <v>38</v>
      </c>
      <c r="G73" s="96" t="s">
        <v>38</v>
      </c>
      <c r="H73" s="94" t="s">
        <v>38</v>
      </c>
      <c r="I73" s="94" t="s">
        <v>38</v>
      </c>
    </row>
    <row r="74" spans="1:26" ht="35" customHeight="1" x14ac:dyDescent="0.15">
      <c r="A74" s="8"/>
      <c r="B74" s="15" t="s">
        <v>176</v>
      </c>
      <c r="C74" s="65" t="s">
        <v>38</v>
      </c>
      <c r="D74" s="57" t="s">
        <v>891</v>
      </c>
      <c r="E74" s="65">
        <v>1</v>
      </c>
      <c r="F74" s="65" t="s">
        <v>38</v>
      </c>
      <c r="G74" s="65" t="s">
        <v>38</v>
      </c>
      <c r="H74" s="94" t="s">
        <v>38</v>
      </c>
      <c r="I74" s="94" t="s">
        <v>38</v>
      </c>
      <c r="J74" s="8"/>
      <c r="K74" s="8"/>
      <c r="L74" s="8"/>
      <c r="M74" s="8"/>
      <c r="N74" s="8"/>
      <c r="O74" s="8"/>
      <c r="P74" s="8"/>
      <c r="Q74" s="8"/>
      <c r="R74" s="8"/>
      <c r="S74" s="8"/>
      <c r="T74" s="8"/>
      <c r="U74" s="8"/>
      <c r="V74" s="8"/>
      <c r="W74" s="8"/>
      <c r="X74" s="8"/>
      <c r="Y74" s="8"/>
      <c r="Z74" s="8"/>
    </row>
    <row r="75" spans="1:26" ht="21" customHeight="1" x14ac:dyDescent="0.15">
      <c r="A75" s="8"/>
      <c r="B75" s="15" t="s">
        <v>177</v>
      </c>
      <c r="C75" s="67">
        <v>1</v>
      </c>
      <c r="D75" s="22" t="s">
        <v>892</v>
      </c>
      <c r="E75" s="65" t="s">
        <v>38</v>
      </c>
      <c r="F75" s="65" t="s">
        <v>38</v>
      </c>
      <c r="G75" s="65" t="s">
        <v>38</v>
      </c>
      <c r="H75" s="94" t="s">
        <v>487</v>
      </c>
      <c r="I75" s="94" t="s">
        <v>38</v>
      </c>
      <c r="J75" s="8"/>
      <c r="K75" s="8"/>
      <c r="L75" s="8"/>
      <c r="M75" s="8"/>
      <c r="N75" s="8"/>
      <c r="O75" s="8"/>
      <c r="P75" s="8"/>
      <c r="Q75" s="8"/>
      <c r="R75" s="8"/>
      <c r="S75" s="8"/>
      <c r="T75" s="8"/>
      <c r="U75" s="8"/>
      <c r="V75" s="8"/>
      <c r="W75" s="8"/>
      <c r="X75" s="8"/>
      <c r="Y75" s="8"/>
      <c r="Z75" s="8"/>
    </row>
    <row r="76" spans="1:26" ht="47" customHeight="1" x14ac:dyDescent="0.15">
      <c r="A76" s="8"/>
      <c r="B76" s="15" t="s">
        <v>83</v>
      </c>
      <c r="C76" s="67">
        <v>1</v>
      </c>
      <c r="D76" s="57" t="s">
        <v>893</v>
      </c>
      <c r="E76" s="65" t="s">
        <v>38</v>
      </c>
      <c r="F76" s="65" t="s">
        <v>38</v>
      </c>
      <c r="G76" s="65" t="s">
        <v>38</v>
      </c>
      <c r="H76" s="94" t="s">
        <v>38</v>
      </c>
      <c r="I76" s="94" t="s">
        <v>38</v>
      </c>
      <c r="J76" s="8"/>
      <c r="K76" s="8"/>
      <c r="L76" s="8"/>
      <c r="M76" s="8"/>
      <c r="N76" s="8"/>
      <c r="O76" s="8"/>
      <c r="P76" s="8"/>
      <c r="Q76" s="8"/>
      <c r="R76" s="8"/>
      <c r="S76" s="8"/>
      <c r="T76" s="8"/>
      <c r="U76" s="8"/>
      <c r="V76" s="8"/>
      <c r="W76" s="8"/>
      <c r="X76" s="8"/>
      <c r="Y76" s="8"/>
      <c r="Z76" s="8"/>
    </row>
    <row r="77" spans="1:26" ht="12.75" customHeight="1" x14ac:dyDescent="0.15">
      <c r="A77" s="8"/>
      <c r="B77" s="15" t="s">
        <v>181</v>
      </c>
      <c r="C77" s="65" t="s">
        <v>38</v>
      </c>
      <c r="D77" s="57" t="s">
        <v>38</v>
      </c>
      <c r="E77" s="65" t="s">
        <v>38</v>
      </c>
      <c r="F77" s="65" t="s">
        <v>38</v>
      </c>
      <c r="G77" s="65" t="s">
        <v>38</v>
      </c>
      <c r="H77" s="94" t="s">
        <v>38</v>
      </c>
      <c r="I77" s="94" t="s">
        <v>38</v>
      </c>
      <c r="J77" s="8"/>
      <c r="K77" s="8"/>
      <c r="L77" s="8"/>
      <c r="M77" s="8"/>
      <c r="N77" s="8"/>
      <c r="O77" s="8"/>
      <c r="P77" s="8"/>
      <c r="Q77" s="8"/>
      <c r="R77" s="8"/>
      <c r="S77" s="8"/>
      <c r="T77" s="8"/>
      <c r="U77" s="8"/>
      <c r="V77" s="8"/>
      <c r="W77" s="8"/>
      <c r="X77" s="8"/>
      <c r="Y77" s="8"/>
      <c r="Z77" s="8"/>
    </row>
    <row r="78" spans="1:26" ht="47" customHeight="1" x14ac:dyDescent="0.15">
      <c r="A78" s="8"/>
      <c r="B78" s="16" t="s">
        <v>183</v>
      </c>
      <c r="C78" s="65">
        <v>1</v>
      </c>
      <c r="D78" s="57" t="s">
        <v>894</v>
      </c>
      <c r="E78" s="65" t="s">
        <v>38</v>
      </c>
      <c r="F78" s="65" t="s">
        <v>38</v>
      </c>
      <c r="G78" s="65" t="s">
        <v>38</v>
      </c>
      <c r="H78" s="94" t="s">
        <v>38</v>
      </c>
      <c r="I78" s="94" t="s">
        <v>38</v>
      </c>
      <c r="J78" s="8"/>
      <c r="K78" s="8"/>
      <c r="L78" s="8"/>
      <c r="M78" s="8"/>
      <c r="N78" s="8"/>
      <c r="O78" s="8"/>
      <c r="P78" s="8"/>
      <c r="Q78" s="8"/>
      <c r="R78" s="8"/>
      <c r="S78" s="8"/>
      <c r="T78" s="8"/>
      <c r="U78" s="8"/>
      <c r="V78" s="8"/>
      <c r="W78" s="8"/>
      <c r="X78" s="8"/>
      <c r="Y78" s="8"/>
      <c r="Z78" s="8"/>
    </row>
    <row r="79" spans="1:26" ht="12.75" customHeight="1" x14ac:dyDescent="0.15">
      <c r="A79" s="8"/>
      <c r="B79" s="80" t="s">
        <v>317</v>
      </c>
      <c r="C79" s="65" t="s">
        <v>38</v>
      </c>
      <c r="D79" s="57" t="s">
        <v>895</v>
      </c>
      <c r="E79" s="65" t="s">
        <v>38</v>
      </c>
      <c r="F79" s="65">
        <v>1</v>
      </c>
      <c r="G79" s="65" t="s">
        <v>38</v>
      </c>
      <c r="H79" s="94" t="s">
        <v>38</v>
      </c>
      <c r="I79" s="94" t="s">
        <v>38</v>
      </c>
      <c r="J79" s="8"/>
      <c r="K79" s="8"/>
      <c r="L79" s="8"/>
      <c r="M79" s="8"/>
      <c r="N79" s="8"/>
      <c r="O79" s="8"/>
      <c r="P79" s="8"/>
      <c r="Q79" s="8"/>
      <c r="R79" s="8"/>
      <c r="S79" s="8"/>
      <c r="T79" s="8"/>
      <c r="U79" s="8"/>
      <c r="V79" s="8"/>
      <c r="W79" s="8"/>
      <c r="X79" s="8"/>
      <c r="Y79" s="8"/>
      <c r="Z79" s="8"/>
    </row>
    <row r="80" spans="1:26" ht="66" customHeight="1" x14ac:dyDescent="0.15">
      <c r="A80" s="8"/>
      <c r="B80" s="16" t="s">
        <v>187</v>
      </c>
      <c r="C80" s="65">
        <v>0</v>
      </c>
      <c r="D80" s="57" t="s">
        <v>896</v>
      </c>
      <c r="E80" s="65" t="s">
        <v>38</v>
      </c>
      <c r="F80" s="65" t="s">
        <v>38</v>
      </c>
      <c r="G80" s="65" t="s">
        <v>38</v>
      </c>
      <c r="H80" s="94" t="s">
        <v>38</v>
      </c>
      <c r="I80" s="94" t="s">
        <v>38</v>
      </c>
      <c r="J80" s="8"/>
      <c r="K80" s="8"/>
      <c r="L80" s="8"/>
      <c r="M80" s="8"/>
      <c r="N80" s="8"/>
      <c r="O80" s="8"/>
      <c r="P80" s="8"/>
      <c r="Q80" s="8"/>
      <c r="R80" s="8"/>
      <c r="S80" s="8"/>
      <c r="T80" s="8"/>
      <c r="U80" s="8"/>
      <c r="V80" s="8"/>
      <c r="W80" s="8"/>
      <c r="X80" s="8"/>
      <c r="Y80" s="8"/>
      <c r="Z80" s="8"/>
    </row>
    <row r="81" spans="1:26" ht="12.75" customHeight="1" x14ac:dyDescent="0.15">
      <c r="A81" s="8"/>
      <c r="B81" s="16" t="s">
        <v>42</v>
      </c>
      <c r="C81" s="65">
        <v>1</v>
      </c>
      <c r="D81" s="57" t="s">
        <v>38</v>
      </c>
      <c r="E81" s="65" t="s">
        <v>38</v>
      </c>
      <c r="F81" s="65" t="s">
        <v>38</v>
      </c>
      <c r="G81" s="65" t="s">
        <v>38</v>
      </c>
      <c r="H81" s="94" t="s">
        <v>38</v>
      </c>
      <c r="I81" s="94" t="s">
        <v>38</v>
      </c>
      <c r="J81" s="8"/>
      <c r="K81" s="8"/>
      <c r="L81" s="8"/>
      <c r="M81" s="8"/>
      <c r="N81" s="8"/>
      <c r="O81" s="8"/>
      <c r="P81" s="8"/>
      <c r="Q81" s="8"/>
      <c r="R81" s="8"/>
      <c r="S81" s="8"/>
      <c r="T81" s="8"/>
      <c r="U81" s="8"/>
      <c r="V81" s="8"/>
      <c r="W81" s="8"/>
      <c r="X81" s="8"/>
      <c r="Y81" s="8"/>
      <c r="Z81" s="8"/>
    </row>
    <row r="82" spans="1:26" ht="46" customHeight="1" x14ac:dyDescent="0.15">
      <c r="A82" s="8"/>
      <c r="B82" s="16" t="s">
        <v>190</v>
      </c>
      <c r="C82" s="65" t="s">
        <v>38</v>
      </c>
      <c r="D82" s="57" t="s">
        <v>897</v>
      </c>
      <c r="E82" s="65" t="s">
        <v>38</v>
      </c>
      <c r="F82" s="65">
        <v>1</v>
      </c>
      <c r="G82" s="65" t="s">
        <v>38</v>
      </c>
      <c r="H82" s="94" t="s">
        <v>38</v>
      </c>
      <c r="I82" s="94" t="s">
        <v>38</v>
      </c>
      <c r="J82" s="8"/>
      <c r="K82" s="8"/>
      <c r="L82" s="8"/>
      <c r="M82" s="8"/>
      <c r="N82" s="8"/>
      <c r="O82" s="8"/>
      <c r="P82" s="8"/>
      <c r="Q82" s="8"/>
      <c r="R82" s="8"/>
      <c r="S82" s="8"/>
      <c r="T82" s="8"/>
      <c r="U82" s="8"/>
      <c r="V82" s="8"/>
      <c r="W82" s="8"/>
      <c r="X82" s="8"/>
      <c r="Y82" s="8"/>
      <c r="Z82" s="8"/>
    </row>
    <row r="83" spans="1:26" ht="56" customHeight="1" x14ac:dyDescent="0.15">
      <c r="A83" s="8"/>
      <c r="B83" s="13" t="s">
        <v>192</v>
      </c>
      <c r="C83" s="392">
        <v>0</v>
      </c>
      <c r="D83" s="286" t="s">
        <v>898</v>
      </c>
      <c r="E83" s="82" t="s">
        <v>38</v>
      </c>
      <c r="F83" s="21" t="s">
        <v>38</v>
      </c>
      <c r="G83" s="21" t="s">
        <v>38</v>
      </c>
      <c r="H83" s="230" t="s">
        <v>899</v>
      </c>
      <c r="I83" s="155" t="s">
        <v>38</v>
      </c>
      <c r="J83" s="8"/>
      <c r="K83" s="8"/>
      <c r="L83" s="8"/>
      <c r="M83" s="8"/>
      <c r="N83" s="8"/>
      <c r="O83" s="8"/>
      <c r="P83" s="8"/>
      <c r="Q83" s="8"/>
      <c r="R83" s="8"/>
      <c r="S83" s="8"/>
      <c r="T83" s="8"/>
      <c r="U83" s="8"/>
      <c r="V83" s="8"/>
      <c r="W83" s="8"/>
      <c r="X83" s="8"/>
      <c r="Y83" s="8"/>
      <c r="Z83" s="8"/>
    </row>
    <row r="84" spans="1:26" ht="66" customHeight="1" x14ac:dyDescent="0.15">
      <c r="A84" s="8"/>
      <c r="B84" s="13" t="s">
        <v>323</v>
      </c>
      <c r="C84" s="393" t="s">
        <v>38</v>
      </c>
      <c r="D84" s="192" t="s">
        <v>900</v>
      </c>
      <c r="E84" s="82" t="s">
        <v>38</v>
      </c>
      <c r="F84" s="82">
        <v>1</v>
      </c>
      <c r="G84" s="82" t="s">
        <v>38</v>
      </c>
      <c r="H84" s="146" t="s">
        <v>901</v>
      </c>
      <c r="I84" s="155" t="s">
        <v>38</v>
      </c>
      <c r="J84" s="8"/>
      <c r="K84" s="8"/>
      <c r="L84" s="8"/>
      <c r="M84" s="8"/>
      <c r="N84" s="8"/>
      <c r="O84" s="8"/>
      <c r="P84" s="8"/>
      <c r="Q84" s="8"/>
      <c r="R84" s="8"/>
      <c r="S84" s="8"/>
      <c r="T84" s="8"/>
      <c r="U84" s="8"/>
      <c r="V84" s="8"/>
      <c r="W84" s="8"/>
      <c r="X84" s="8"/>
      <c r="Y84" s="8"/>
      <c r="Z84" s="8"/>
    </row>
    <row r="85" spans="1:26" ht="223" customHeight="1" x14ac:dyDescent="0.15">
      <c r="A85" s="8"/>
      <c r="B85" s="13" t="s">
        <v>196</v>
      </c>
      <c r="C85" s="67">
        <v>1</v>
      </c>
      <c r="D85" s="18" t="s">
        <v>902</v>
      </c>
      <c r="E85" s="65" t="s">
        <v>38</v>
      </c>
      <c r="F85" s="65" t="s">
        <v>38</v>
      </c>
      <c r="G85" s="65" t="s">
        <v>38</v>
      </c>
      <c r="H85" s="94" t="s">
        <v>903</v>
      </c>
      <c r="I85" s="96" t="s">
        <v>38</v>
      </c>
      <c r="J85" s="8"/>
      <c r="K85" s="8"/>
      <c r="L85" s="8"/>
      <c r="M85" s="8"/>
      <c r="N85" s="8"/>
      <c r="O85" s="8"/>
      <c r="P85" s="8"/>
      <c r="Q85" s="8"/>
      <c r="R85" s="8"/>
      <c r="S85" s="8"/>
      <c r="T85" s="8"/>
      <c r="U85" s="8"/>
      <c r="V85" s="8"/>
      <c r="W85" s="8"/>
      <c r="X85" s="8"/>
      <c r="Y85" s="8"/>
      <c r="Z85" s="8"/>
    </row>
    <row r="86" spans="1:26" ht="12.75" customHeight="1" x14ac:dyDescent="0.15">
      <c r="A86" s="8"/>
      <c r="B86" s="145" t="s">
        <v>326</v>
      </c>
      <c r="C86" s="90">
        <v>1</v>
      </c>
      <c r="D86" s="150" t="s">
        <v>38</v>
      </c>
      <c r="E86" s="82" t="s">
        <v>38</v>
      </c>
      <c r="F86" s="21" t="s">
        <v>38</v>
      </c>
      <c r="G86" s="21" t="s">
        <v>38</v>
      </c>
      <c r="H86" s="231" t="s">
        <v>487</v>
      </c>
      <c r="I86" s="155" t="s">
        <v>38</v>
      </c>
      <c r="J86" s="8"/>
      <c r="K86" s="8"/>
      <c r="L86" s="8"/>
      <c r="M86" s="8"/>
      <c r="N86" s="8"/>
      <c r="O86" s="8"/>
      <c r="P86" s="8"/>
      <c r="Q86" s="8"/>
      <c r="R86" s="8"/>
      <c r="S86" s="8"/>
      <c r="T86" s="8"/>
      <c r="U86" s="8"/>
      <c r="V86" s="8"/>
      <c r="W86" s="8"/>
      <c r="X86" s="8"/>
      <c r="Y86" s="8"/>
      <c r="Z86" s="8"/>
    </row>
    <row r="87" spans="1:26" ht="12.75" customHeight="1" x14ac:dyDescent="0.15">
      <c r="A87" s="91"/>
      <c r="B87" s="97" t="s">
        <v>201</v>
      </c>
      <c r="C87" s="67" t="s">
        <v>38</v>
      </c>
      <c r="D87" s="57" t="s">
        <v>38</v>
      </c>
      <c r="E87" s="65" t="s">
        <v>38</v>
      </c>
      <c r="F87" s="65" t="s">
        <v>38</v>
      </c>
      <c r="G87" s="65" t="s">
        <v>38</v>
      </c>
      <c r="H87" s="96" t="s">
        <v>38</v>
      </c>
      <c r="I87" s="96" t="s">
        <v>38</v>
      </c>
      <c r="J87" s="91"/>
      <c r="K87" s="91"/>
      <c r="L87" s="91"/>
      <c r="M87" s="91"/>
      <c r="N87" s="91"/>
      <c r="O87" s="91"/>
      <c r="P87" s="91"/>
      <c r="Q87" s="91"/>
      <c r="R87" s="91"/>
      <c r="S87" s="91"/>
      <c r="T87" s="91"/>
      <c r="U87" s="91"/>
      <c r="V87" s="91"/>
      <c r="W87" s="91"/>
      <c r="X87" s="91"/>
      <c r="Y87" s="91"/>
      <c r="Z87" s="91"/>
    </row>
    <row r="88" spans="1:26" ht="100" customHeight="1" x14ac:dyDescent="0.15">
      <c r="A88" s="91"/>
      <c r="B88" s="97" t="s">
        <v>203</v>
      </c>
      <c r="C88" s="67" t="s">
        <v>38</v>
      </c>
      <c r="D88" s="57" t="s">
        <v>904</v>
      </c>
      <c r="E88" s="65" t="s">
        <v>38</v>
      </c>
      <c r="F88" s="65" t="s">
        <v>38</v>
      </c>
      <c r="G88" s="65" t="s">
        <v>38</v>
      </c>
      <c r="H88" s="212" t="s">
        <v>905</v>
      </c>
      <c r="I88" s="96" t="s">
        <v>38</v>
      </c>
      <c r="J88" s="91"/>
      <c r="K88" s="91"/>
      <c r="L88" s="91"/>
      <c r="M88" s="91"/>
      <c r="N88" s="91"/>
      <c r="O88" s="91"/>
      <c r="P88" s="91"/>
      <c r="Q88" s="91"/>
      <c r="R88" s="91"/>
      <c r="S88" s="91"/>
      <c r="T88" s="91"/>
      <c r="U88" s="91"/>
      <c r="V88" s="91"/>
      <c r="W88" s="91"/>
      <c r="X88" s="91"/>
      <c r="Y88" s="91"/>
      <c r="Z88" s="91"/>
    </row>
    <row r="89" spans="1:26" ht="12.75" customHeight="1" x14ac:dyDescent="0.15">
      <c r="A89" s="91"/>
      <c r="B89" s="97" t="s">
        <v>330</v>
      </c>
      <c r="C89" s="67" t="s">
        <v>38</v>
      </c>
      <c r="D89" s="57" t="s">
        <v>38</v>
      </c>
      <c r="E89" s="65" t="s">
        <v>38</v>
      </c>
      <c r="F89" s="65" t="s">
        <v>38</v>
      </c>
      <c r="G89" s="65" t="s">
        <v>38</v>
      </c>
      <c r="H89" s="96" t="s">
        <v>38</v>
      </c>
      <c r="I89" s="96" t="s">
        <v>38</v>
      </c>
      <c r="J89" s="91"/>
      <c r="K89" s="91"/>
      <c r="L89" s="91"/>
      <c r="M89" s="91"/>
      <c r="N89" s="91"/>
      <c r="O89" s="91"/>
      <c r="P89" s="91"/>
      <c r="Q89" s="91"/>
      <c r="R89" s="91"/>
      <c r="S89" s="91"/>
      <c r="T89" s="91"/>
      <c r="U89" s="91"/>
      <c r="V89" s="91"/>
      <c r="W89" s="91"/>
      <c r="X89" s="91"/>
      <c r="Y89" s="91"/>
      <c r="Z89" s="91"/>
    </row>
    <row r="90" spans="1:26" ht="65" customHeight="1" x14ac:dyDescent="0.15">
      <c r="A90" s="8"/>
      <c r="B90" s="120" t="s">
        <v>207</v>
      </c>
      <c r="C90" s="67" t="s">
        <v>250</v>
      </c>
      <c r="D90" s="57" t="s">
        <v>906</v>
      </c>
      <c r="E90" s="65" t="s">
        <v>38</v>
      </c>
      <c r="F90" s="65" t="s">
        <v>38</v>
      </c>
      <c r="G90" s="65" t="s">
        <v>38</v>
      </c>
      <c r="H90" s="94" t="s">
        <v>907</v>
      </c>
      <c r="I90" s="96" t="s">
        <v>38</v>
      </c>
      <c r="J90" s="8"/>
      <c r="K90" s="8"/>
      <c r="L90" s="8"/>
      <c r="M90" s="8"/>
      <c r="N90" s="8"/>
      <c r="O90" s="8"/>
      <c r="P90" s="8"/>
      <c r="Q90" s="8"/>
      <c r="R90" s="8"/>
      <c r="S90" s="8"/>
      <c r="T90" s="8"/>
      <c r="U90" s="8"/>
      <c r="V90" s="8"/>
      <c r="W90" s="8"/>
      <c r="X90" s="8"/>
      <c r="Y90" s="8"/>
      <c r="Z90" s="8"/>
    </row>
    <row r="91" spans="1:26" ht="12.75" customHeight="1" x14ac:dyDescent="0.15">
      <c r="A91" s="8"/>
      <c r="B91" s="13" t="s">
        <v>333</v>
      </c>
      <c r="C91" s="67" t="s">
        <v>38</v>
      </c>
      <c r="D91" s="57" t="s">
        <v>38</v>
      </c>
      <c r="E91" s="65" t="s">
        <v>38</v>
      </c>
      <c r="F91" s="65" t="s">
        <v>38</v>
      </c>
      <c r="G91" s="65" t="s">
        <v>38</v>
      </c>
      <c r="H91" s="96" t="s">
        <v>38</v>
      </c>
      <c r="I91" s="96" t="s">
        <v>38</v>
      </c>
      <c r="J91" s="8"/>
      <c r="K91" s="8"/>
      <c r="L91" s="8"/>
      <c r="M91" s="8"/>
      <c r="N91" s="8"/>
      <c r="O91" s="8"/>
      <c r="P91" s="8"/>
      <c r="Q91" s="8"/>
      <c r="R91" s="8"/>
      <c r="S91" s="8"/>
      <c r="T91" s="8"/>
      <c r="U91" s="8"/>
      <c r="V91" s="8"/>
      <c r="W91" s="8"/>
      <c r="X91" s="8"/>
      <c r="Y91" s="8"/>
      <c r="Z91" s="8"/>
    </row>
    <row r="92" spans="1:26" ht="12.75" customHeight="1" x14ac:dyDescent="0.15">
      <c r="A92" s="8"/>
      <c r="B92" s="13" t="s">
        <v>211</v>
      </c>
      <c r="C92" s="67" t="s">
        <v>38</v>
      </c>
      <c r="D92" s="57" t="s">
        <v>38</v>
      </c>
      <c r="E92" s="65" t="s">
        <v>38</v>
      </c>
      <c r="F92" s="65" t="s">
        <v>38</v>
      </c>
      <c r="G92" s="65">
        <v>1</v>
      </c>
      <c r="H92" s="96" t="s">
        <v>38</v>
      </c>
      <c r="I92" s="96" t="s">
        <v>38</v>
      </c>
      <c r="J92" s="8"/>
      <c r="K92" s="8"/>
      <c r="L92" s="8"/>
      <c r="M92" s="8"/>
      <c r="N92" s="8"/>
      <c r="O92" s="8"/>
      <c r="P92" s="8"/>
      <c r="Q92" s="8"/>
      <c r="R92" s="8"/>
      <c r="S92" s="8"/>
      <c r="T92" s="8"/>
      <c r="U92" s="8"/>
      <c r="V92" s="8"/>
      <c r="W92" s="8"/>
      <c r="X92" s="8"/>
      <c r="Y92" s="8"/>
      <c r="Z92" s="8"/>
    </row>
    <row r="93" spans="1:26" ht="82" customHeight="1" x14ac:dyDescent="0.15">
      <c r="A93" s="8"/>
      <c r="B93" s="13" t="s">
        <v>154</v>
      </c>
      <c r="C93" s="67" t="s">
        <v>38</v>
      </c>
      <c r="D93" s="18" t="s">
        <v>908</v>
      </c>
      <c r="E93" s="65">
        <v>1</v>
      </c>
      <c r="F93" s="65" t="s">
        <v>38</v>
      </c>
      <c r="G93" s="65" t="s">
        <v>38</v>
      </c>
      <c r="H93" s="208" t="s">
        <v>909</v>
      </c>
      <c r="I93" s="96" t="s">
        <v>38</v>
      </c>
      <c r="J93" s="8"/>
      <c r="K93" s="8"/>
      <c r="L93" s="8"/>
      <c r="M93" s="8"/>
      <c r="N93" s="8"/>
      <c r="O93" s="8"/>
      <c r="P93" s="8"/>
      <c r="Q93" s="8"/>
      <c r="R93" s="8"/>
      <c r="S93" s="8"/>
      <c r="T93" s="8"/>
      <c r="U93" s="8"/>
      <c r="V93" s="8"/>
      <c r="W93" s="8"/>
      <c r="X93" s="8"/>
      <c r="Y93" s="8"/>
      <c r="Z93" s="8"/>
    </row>
    <row r="94" spans="1:26" ht="37" customHeight="1" x14ac:dyDescent="0.15">
      <c r="A94" s="8"/>
      <c r="B94" s="13" t="s">
        <v>214</v>
      </c>
      <c r="C94" s="67" t="s">
        <v>38</v>
      </c>
      <c r="D94" s="57" t="s">
        <v>910</v>
      </c>
      <c r="E94" s="65">
        <v>0</v>
      </c>
      <c r="F94" s="65">
        <v>1</v>
      </c>
      <c r="G94" s="65">
        <v>0</v>
      </c>
      <c r="H94" s="94" t="s">
        <v>911</v>
      </c>
      <c r="I94" s="96" t="s">
        <v>38</v>
      </c>
      <c r="J94" s="8"/>
      <c r="K94" s="8"/>
      <c r="L94" s="8"/>
      <c r="M94" s="8"/>
      <c r="N94" s="8"/>
      <c r="O94" s="8"/>
      <c r="P94" s="8"/>
      <c r="Q94" s="8"/>
      <c r="R94" s="8"/>
      <c r="S94" s="8"/>
      <c r="T94" s="8"/>
      <c r="U94" s="8"/>
      <c r="V94" s="8"/>
      <c r="W94" s="8"/>
      <c r="X94" s="8"/>
      <c r="Y94" s="8"/>
      <c r="Z94" s="8"/>
    </row>
    <row r="95" spans="1:26" ht="12.75" customHeight="1" x14ac:dyDescent="0.15">
      <c r="A95" s="8"/>
      <c r="B95" s="83"/>
      <c r="C95" s="34"/>
      <c r="D95" s="150"/>
      <c r="E95" s="35"/>
      <c r="F95" s="35"/>
      <c r="G95" s="35"/>
      <c r="H95" s="155"/>
      <c r="I95" s="155"/>
      <c r="J95" s="8"/>
      <c r="K95" s="8"/>
      <c r="L95" s="8"/>
      <c r="M95" s="8"/>
      <c r="N95" s="8"/>
      <c r="O95" s="8"/>
      <c r="P95" s="8"/>
      <c r="Q95" s="8"/>
      <c r="R95" s="8"/>
      <c r="S95" s="8"/>
      <c r="T95" s="8"/>
      <c r="U95" s="8"/>
      <c r="V95" s="8"/>
      <c r="W95" s="8"/>
      <c r="X95" s="8"/>
      <c r="Y95" s="8"/>
      <c r="Z95" s="8"/>
    </row>
    <row r="96" spans="1:26" ht="12.75" customHeight="1" x14ac:dyDescent="0.15">
      <c r="A96" s="8"/>
      <c r="B96" s="83"/>
      <c r="C96" s="34"/>
      <c r="D96" s="150"/>
      <c r="E96" s="35"/>
      <c r="F96" s="35"/>
      <c r="G96" s="35"/>
      <c r="H96" s="155"/>
      <c r="I96" s="155"/>
      <c r="J96" s="8"/>
      <c r="K96" s="8"/>
      <c r="L96" s="8"/>
      <c r="M96" s="8"/>
      <c r="N96" s="8"/>
      <c r="O96" s="8"/>
      <c r="P96" s="8"/>
      <c r="Q96" s="8"/>
      <c r="R96" s="8"/>
      <c r="S96" s="8"/>
      <c r="T96" s="8"/>
      <c r="U96" s="8"/>
      <c r="V96" s="8"/>
      <c r="W96" s="8"/>
      <c r="X96" s="8"/>
      <c r="Y96" s="8"/>
      <c r="Z96" s="8"/>
    </row>
    <row r="97" spans="1:26" ht="12.75" customHeight="1" x14ac:dyDescent="0.15">
      <c r="A97" s="8"/>
      <c r="B97" s="290" t="s">
        <v>1037</v>
      </c>
      <c r="C97" s="291" t="s">
        <v>1038</v>
      </c>
      <c r="D97" s="150"/>
      <c r="E97" s="35"/>
      <c r="F97" s="35"/>
      <c r="G97" s="35"/>
      <c r="H97" s="155"/>
      <c r="I97" s="155"/>
      <c r="J97" s="8"/>
      <c r="K97" s="8"/>
      <c r="L97" s="8"/>
      <c r="M97" s="8"/>
      <c r="N97" s="8"/>
      <c r="O97" s="8"/>
      <c r="P97" s="8"/>
      <c r="Q97" s="8"/>
      <c r="R97" s="8"/>
      <c r="S97" s="8"/>
      <c r="T97" s="8"/>
      <c r="U97" s="8"/>
      <c r="V97" s="8"/>
      <c r="W97" s="8"/>
      <c r="X97" s="8"/>
      <c r="Y97" s="8"/>
      <c r="Z97" s="8"/>
    </row>
    <row r="98" spans="1:26" ht="12.75" customHeight="1" x14ac:dyDescent="0.15">
      <c r="A98" s="8"/>
      <c r="B98" s="292" t="s">
        <v>237</v>
      </c>
      <c r="C98" s="293">
        <v>35</v>
      </c>
      <c r="D98" s="150"/>
      <c r="E98" s="35"/>
      <c r="F98" s="35"/>
      <c r="G98" s="35"/>
      <c r="H98" s="155"/>
      <c r="I98" s="155"/>
      <c r="J98" s="8"/>
      <c r="K98" s="8"/>
      <c r="L98" s="8"/>
      <c r="M98" s="8"/>
      <c r="N98" s="8"/>
      <c r="O98" s="8"/>
      <c r="P98" s="8"/>
      <c r="Q98" s="8"/>
      <c r="R98" s="8"/>
      <c r="S98" s="8"/>
      <c r="T98" s="8"/>
      <c r="U98" s="8"/>
      <c r="V98" s="8"/>
      <c r="W98" s="8"/>
      <c r="X98" s="8"/>
      <c r="Y98" s="8"/>
      <c r="Z98" s="8"/>
    </row>
    <row r="99" spans="1:26" ht="12.75" customHeight="1" x14ac:dyDescent="0.15">
      <c r="A99" s="8"/>
      <c r="B99" s="292" t="s">
        <v>238</v>
      </c>
      <c r="C99" s="293">
        <v>19</v>
      </c>
      <c r="D99" s="150"/>
      <c r="E99" s="35"/>
      <c r="F99" s="35"/>
      <c r="G99" s="35"/>
      <c r="H99" s="155"/>
      <c r="I99" s="155"/>
      <c r="J99" s="8"/>
      <c r="K99" s="8"/>
      <c r="L99" s="8"/>
      <c r="M99" s="8"/>
      <c r="N99" s="8"/>
      <c r="O99" s="8"/>
      <c r="P99" s="8"/>
      <c r="Q99" s="8"/>
      <c r="R99" s="8"/>
      <c r="S99" s="8"/>
      <c r="T99" s="8"/>
      <c r="U99" s="8"/>
      <c r="V99" s="8"/>
      <c r="W99" s="8"/>
      <c r="X99" s="8"/>
      <c r="Y99" s="8"/>
      <c r="Z99" s="8"/>
    </row>
    <row r="100" spans="1:26" ht="12.75" customHeight="1" x14ac:dyDescent="0.15">
      <c r="A100" s="8"/>
      <c r="B100" s="292" t="s">
        <v>239</v>
      </c>
      <c r="C100" s="294">
        <v>10</v>
      </c>
      <c r="D100" s="150"/>
      <c r="E100" s="35"/>
      <c r="F100" s="35"/>
      <c r="G100" s="35"/>
      <c r="H100" s="155"/>
      <c r="I100" s="155"/>
      <c r="J100" s="8"/>
      <c r="K100" s="8"/>
      <c r="L100" s="8"/>
      <c r="M100" s="8"/>
      <c r="N100" s="8"/>
      <c r="O100" s="8"/>
      <c r="P100" s="8"/>
      <c r="Q100" s="8"/>
      <c r="R100" s="8"/>
      <c r="S100" s="8"/>
      <c r="T100" s="8"/>
      <c r="U100" s="8"/>
      <c r="V100" s="8"/>
      <c r="W100" s="8"/>
      <c r="X100" s="8"/>
      <c r="Y100" s="8"/>
      <c r="Z100" s="8"/>
    </row>
    <row r="101" spans="1:26" ht="12.75" customHeight="1" x14ac:dyDescent="0.15">
      <c r="A101" s="8"/>
      <c r="B101" s="292" t="s">
        <v>38</v>
      </c>
      <c r="C101" s="293">
        <v>26</v>
      </c>
      <c r="D101" s="150"/>
      <c r="E101" s="35"/>
      <c r="F101" s="35"/>
      <c r="G101" s="35"/>
      <c r="H101" s="155"/>
      <c r="I101" s="155"/>
      <c r="J101" s="8"/>
      <c r="K101" s="8"/>
      <c r="L101" s="8"/>
      <c r="M101" s="8"/>
      <c r="N101" s="8"/>
      <c r="O101" s="8"/>
      <c r="P101" s="8"/>
      <c r="Q101" s="8"/>
      <c r="R101" s="8"/>
      <c r="S101" s="8"/>
      <c r="T101" s="8"/>
      <c r="U101" s="8"/>
      <c r="V101" s="8"/>
      <c r="W101" s="8"/>
      <c r="X101" s="8"/>
      <c r="Y101" s="8"/>
      <c r="Z101" s="8"/>
    </row>
    <row r="102" spans="1:26" ht="12.75" customHeight="1" x14ac:dyDescent="0.15">
      <c r="A102" s="8"/>
      <c r="B102" s="292" t="s">
        <v>240</v>
      </c>
      <c r="C102" s="293">
        <v>90</v>
      </c>
      <c r="D102" s="150"/>
      <c r="E102" s="35"/>
      <c r="F102" s="35"/>
      <c r="G102" s="35"/>
      <c r="H102" s="155"/>
      <c r="I102" s="155"/>
      <c r="J102" s="8"/>
      <c r="K102" s="8"/>
      <c r="L102" s="8"/>
      <c r="M102" s="8"/>
      <c r="N102" s="8"/>
      <c r="O102" s="8"/>
      <c r="P102" s="8"/>
      <c r="Q102" s="8"/>
      <c r="R102" s="8"/>
      <c r="S102" s="8"/>
      <c r="T102" s="8"/>
      <c r="U102" s="8"/>
      <c r="V102" s="8"/>
      <c r="W102" s="8"/>
      <c r="X102" s="8"/>
      <c r="Y102" s="8"/>
      <c r="Z102" s="8"/>
    </row>
    <row r="103" spans="1:26" ht="12.75" customHeight="1" x14ac:dyDescent="0.15">
      <c r="A103" s="8"/>
      <c r="B103" s="83"/>
      <c r="C103" s="34"/>
      <c r="D103" s="150"/>
      <c r="E103" s="35"/>
      <c r="F103" s="35"/>
      <c r="G103" s="35"/>
      <c r="H103" s="155"/>
      <c r="I103" s="155"/>
      <c r="J103" s="8"/>
      <c r="K103" s="8"/>
      <c r="L103" s="8"/>
      <c r="M103" s="8"/>
      <c r="N103" s="8"/>
      <c r="O103" s="8"/>
      <c r="P103" s="8"/>
      <c r="Q103" s="8"/>
      <c r="R103" s="8"/>
      <c r="S103" s="8"/>
      <c r="T103" s="8"/>
      <c r="U103" s="8"/>
      <c r="V103" s="8"/>
      <c r="W103" s="8"/>
      <c r="X103" s="8"/>
      <c r="Y103" s="8"/>
      <c r="Z103" s="8"/>
    </row>
    <row r="104" spans="1:26" ht="12.75" customHeight="1" x14ac:dyDescent="0.15">
      <c r="A104" s="8"/>
      <c r="B104" s="83"/>
      <c r="C104" s="34"/>
      <c r="D104" s="150"/>
      <c r="E104" s="35"/>
      <c r="F104" s="35"/>
      <c r="G104" s="35"/>
      <c r="H104" s="155"/>
      <c r="I104" s="155"/>
      <c r="J104" s="8"/>
      <c r="K104" s="8"/>
      <c r="L104" s="8"/>
      <c r="M104" s="8"/>
      <c r="N104" s="8"/>
      <c r="O104" s="8"/>
      <c r="P104" s="8"/>
      <c r="Q104" s="8"/>
      <c r="R104" s="8"/>
      <c r="S104" s="8"/>
      <c r="T104" s="8"/>
      <c r="U104" s="8"/>
      <c r="V104" s="8"/>
      <c r="W104" s="8"/>
      <c r="X104" s="8"/>
      <c r="Y104" s="8"/>
      <c r="Z104" s="8"/>
    </row>
    <row r="105" spans="1:26" ht="12.75" customHeight="1" x14ac:dyDescent="0.15">
      <c r="A105" s="8"/>
      <c r="B105" s="83"/>
      <c r="C105" s="34"/>
      <c r="D105" s="150"/>
      <c r="E105" s="35"/>
      <c r="F105" s="35"/>
      <c r="G105" s="35"/>
      <c r="H105" s="155"/>
      <c r="I105" s="155"/>
      <c r="J105" s="8"/>
      <c r="K105" s="8"/>
      <c r="L105" s="8"/>
      <c r="M105" s="8"/>
      <c r="N105" s="8"/>
      <c r="O105" s="8"/>
      <c r="P105" s="8"/>
      <c r="Q105" s="8"/>
      <c r="R105" s="8"/>
      <c r="S105" s="8"/>
      <c r="T105" s="8"/>
      <c r="U105" s="8"/>
      <c r="V105" s="8"/>
      <c r="W105" s="8"/>
      <c r="X105" s="8"/>
      <c r="Y105" s="8"/>
      <c r="Z105" s="8"/>
    </row>
    <row r="106" spans="1:26" ht="12.75" customHeight="1" x14ac:dyDescent="0.15">
      <c r="A106" s="8"/>
      <c r="B106" s="83"/>
      <c r="C106" s="34"/>
      <c r="D106" s="150"/>
      <c r="E106" s="35"/>
      <c r="F106" s="35"/>
      <c r="G106" s="35"/>
      <c r="H106" s="155"/>
      <c r="I106" s="155"/>
      <c r="J106" s="8"/>
      <c r="K106" s="8"/>
      <c r="L106" s="8"/>
      <c r="M106" s="8"/>
      <c r="N106" s="8"/>
      <c r="O106" s="8"/>
      <c r="P106" s="8"/>
      <c r="Q106" s="8"/>
      <c r="R106" s="8"/>
      <c r="S106" s="8"/>
      <c r="T106" s="8"/>
      <c r="U106" s="8"/>
      <c r="V106" s="8"/>
      <c r="W106" s="8"/>
      <c r="X106" s="8"/>
      <c r="Y106" s="8"/>
      <c r="Z106" s="8"/>
    </row>
    <row r="107" spans="1:26" ht="12.75" customHeight="1" x14ac:dyDescent="0.15">
      <c r="A107" s="8"/>
      <c r="B107" s="83"/>
      <c r="C107" s="34"/>
      <c r="D107" s="150"/>
      <c r="E107" s="35"/>
      <c r="F107" s="35"/>
      <c r="G107" s="35"/>
      <c r="H107" s="155"/>
      <c r="I107" s="155"/>
      <c r="J107" s="8"/>
      <c r="K107" s="8"/>
      <c r="L107" s="8"/>
      <c r="M107" s="8"/>
      <c r="N107" s="8"/>
      <c r="O107" s="8"/>
      <c r="P107" s="8"/>
      <c r="Q107" s="8"/>
      <c r="R107" s="8"/>
      <c r="S107" s="8"/>
      <c r="T107" s="8"/>
      <c r="U107" s="8"/>
      <c r="V107" s="8"/>
      <c r="W107" s="8"/>
      <c r="X107" s="8"/>
      <c r="Y107" s="8"/>
      <c r="Z107" s="8"/>
    </row>
    <row r="108" spans="1:26" ht="12.75" customHeight="1" x14ac:dyDescent="0.15">
      <c r="A108" s="8"/>
      <c r="B108" s="83"/>
      <c r="C108" s="34"/>
      <c r="D108" s="150"/>
      <c r="E108" s="35"/>
      <c r="F108" s="35"/>
      <c r="G108" s="35"/>
      <c r="H108" s="155"/>
      <c r="I108" s="155"/>
      <c r="J108" s="8"/>
      <c r="K108" s="8"/>
      <c r="L108" s="8"/>
      <c r="M108" s="8"/>
      <c r="N108" s="8"/>
      <c r="O108" s="8"/>
      <c r="P108" s="8"/>
      <c r="Q108" s="8"/>
      <c r="R108" s="8"/>
      <c r="S108" s="8"/>
      <c r="T108" s="8"/>
      <c r="U108" s="8"/>
      <c r="V108" s="8"/>
      <c r="W108" s="8"/>
      <c r="X108" s="8"/>
      <c r="Y108" s="8"/>
      <c r="Z108" s="8"/>
    </row>
    <row r="109" spans="1:26" ht="12.75" customHeight="1" x14ac:dyDescent="0.15">
      <c r="A109" s="8"/>
      <c r="B109" s="83"/>
      <c r="C109" s="34"/>
      <c r="D109" s="150"/>
      <c r="E109" s="35"/>
      <c r="F109" s="35"/>
      <c r="G109" s="35"/>
      <c r="H109" s="155"/>
      <c r="I109" s="155"/>
      <c r="J109" s="8"/>
      <c r="K109" s="8"/>
      <c r="L109" s="8"/>
      <c r="M109" s="8"/>
      <c r="N109" s="8"/>
      <c r="O109" s="8"/>
      <c r="P109" s="8"/>
      <c r="Q109" s="8"/>
      <c r="R109" s="8"/>
      <c r="S109" s="8"/>
      <c r="T109" s="8"/>
      <c r="U109" s="8"/>
      <c r="V109" s="8"/>
      <c r="W109" s="8"/>
      <c r="X109" s="8"/>
      <c r="Y109" s="8"/>
      <c r="Z109" s="8"/>
    </row>
    <row r="110" spans="1:26" ht="12.75" customHeight="1" x14ac:dyDescent="0.15">
      <c r="A110" s="8"/>
      <c r="B110" s="83"/>
      <c r="C110" s="34"/>
      <c r="D110" s="150"/>
      <c r="E110" s="35"/>
      <c r="F110" s="35"/>
      <c r="G110" s="35"/>
      <c r="H110" s="155"/>
      <c r="I110" s="155"/>
      <c r="J110" s="8"/>
      <c r="K110" s="8"/>
      <c r="L110" s="8"/>
      <c r="M110" s="8"/>
      <c r="N110" s="8"/>
      <c r="O110" s="8"/>
      <c r="P110" s="8"/>
      <c r="Q110" s="8"/>
      <c r="R110" s="8"/>
      <c r="S110" s="8"/>
      <c r="T110" s="8"/>
      <c r="U110" s="8"/>
      <c r="V110" s="8"/>
      <c r="W110" s="8"/>
      <c r="X110" s="8"/>
      <c r="Y110" s="8"/>
      <c r="Z110" s="8"/>
    </row>
    <row r="111" spans="1:26" ht="12.75" customHeight="1" x14ac:dyDescent="0.15">
      <c r="A111" s="8"/>
      <c r="B111" s="83"/>
      <c r="C111" s="34"/>
      <c r="D111" s="150"/>
      <c r="E111" s="35"/>
      <c r="F111" s="35"/>
      <c r="G111" s="35"/>
      <c r="H111" s="155"/>
      <c r="I111" s="155"/>
      <c r="J111" s="8"/>
      <c r="K111" s="8"/>
      <c r="L111" s="8"/>
      <c r="M111" s="8"/>
      <c r="N111" s="8"/>
      <c r="O111" s="8"/>
      <c r="P111" s="8"/>
      <c r="Q111" s="8"/>
      <c r="R111" s="8"/>
      <c r="S111" s="8"/>
      <c r="T111" s="8"/>
      <c r="U111" s="8"/>
      <c r="V111" s="8"/>
      <c r="W111" s="8"/>
      <c r="X111" s="8"/>
      <c r="Y111" s="8"/>
      <c r="Z111" s="8"/>
    </row>
    <row r="112" spans="1:26" ht="12.75" customHeight="1" x14ac:dyDescent="0.15">
      <c r="A112" s="8"/>
      <c r="B112" s="83"/>
      <c r="C112" s="34"/>
      <c r="D112" s="150"/>
      <c r="E112" s="35"/>
      <c r="F112" s="35"/>
      <c r="G112" s="35"/>
      <c r="H112" s="155"/>
      <c r="I112" s="155"/>
      <c r="J112" s="8"/>
      <c r="K112" s="8"/>
      <c r="L112" s="8"/>
      <c r="M112" s="8"/>
      <c r="N112" s="8"/>
      <c r="O112" s="8"/>
      <c r="P112" s="8"/>
      <c r="Q112" s="8"/>
      <c r="R112" s="8"/>
      <c r="S112" s="8"/>
      <c r="T112" s="8"/>
      <c r="U112" s="8"/>
      <c r="V112" s="8"/>
      <c r="W112" s="8"/>
      <c r="X112" s="8"/>
      <c r="Y112" s="8"/>
      <c r="Z112" s="8"/>
    </row>
    <row r="113" spans="1:26" ht="12.75" customHeight="1" x14ac:dyDescent="0.15">
      <c r="A113" s="8"/>
      <c r="B113" s="83"/>
      <c r="C113" s="34"/>
      <c r="D113" s="150"/>
      <c r="E113" s="35"/>
      <c r="F113" s="35"/>
      <c r="G113" s="35"/>
      <c r="H113" s="155"/>
      <c r="I113" s="155"/>
      <c r="J113" s="8"/>
      <c r="K113" s="8"/>
      <c r="L113" s="8"/>
      <c r="M113" s="8"/>
      <c r="N113" s="8"/>
      <c r="O113" s="8"/>
      <c r="P113" s="8"/>
      <c r="Q113" s="8"/>
      <c r="R113" s="8"/>
      <c r="S113" s="8"/>
      <c r="T113" s="8"/>
      <c r="U113" s="8"/>
      <c r="V113" s="8"/>
      <c r="W113" s="8"/>
      <c r="X113" s="8"/>
      <c r="Y113" s="8"/>
      <c r="Z113" s="8"/>
    </row>
    <row r="114" spans="1:26" ht="12.75" customHeight="1" x14ac:dyDescent="0.15">
      <c r="A114" s="8"/>
      <c r="B114" s="83"/>
      <c r="C114" s="34"/>
      <c r="D114" s="150"/>
      <c r="E114" s="35"/>
      <c r="F114" s="35"/>
      <c r="G114" s="35"/>
      <c r="H114" s="155"/>
      <c r="I114" s="155"/>
      <c r="J114" s="8"/>
      <c r="K114" s="8"/>
      <c r="L114" s="8"/>
      <c r="M114" s="8"/>
      <c r="N114" s="8"/>
      <c r="O114" s="8"/>
      <c r="P114" s="8"/>
      <c r="Q114" s="8"/>
      <c r="R114" s="8"/>
      <c r="S114" s="8"/>
      <c r="T114" s="8"/>
      <c r="U114" s="8"/>
      <c r="V114" s="8"/>
      <c r="W114" s="8"/>
      <c r="X114" s="8"/>
      <c r="Y114" s="8"/>
      <c r="Z114" s="8"/>
    </row>
    <row r="115" spans="1:26" ht="12.75" customHeight="1" x14ac:dyDescent="0.15">
      <c r="A115" s="8"/>
      <c r="B115" s="83"/>
      <c r="C115" s="34"/>
      <c r="D115" s="150"/>
      <c r="E115" s="35"/>
      <c r="F115" s="35"/>
      <c r="G115" s="35"/>
      <c r="H115" s="155"/>
      <c r="I115" s="155"/>
      <c r="J115" s="8"/>
      <c r="K115" s="8"/>
      <c r="L115" s="8"/>
      <c r="M115" s="8"/>
      <c r="N115" s="8"/>
      <c r="O115" s="8"/>
      <c r="P115" s="8"/>
      <c r="Q115" s="8"/>
      <c r="R115" s="8"/>
      <c r="S115" s="8"/>
      <c r="T115" s="8"/>
      <c r="U115" s="8"/>
      <c r="V115" s="8"/>
      <c r="W115" s="8"/>
      <c r="X115" s="8"/>
      <c r="Y115" s="8"/>
      <c r="Z115" s="8"/>
    </row>
    <row r="116" spans="1:26" ht="12.75" customHeight="1" x14ac:dyDescent="0.15">
      <c r="A116" s="8"/>
      <c r="B116" s="83"/>
      <c r="C116" s="34"/>
      <c r="D116" s="150"/>
      <c r="E116" s="35"/>
      <c r="F116" s="35"/>
      <c r="G116" s="35"/>
      <c r="H116" s="155"/>
      <c r="I116" s="155"/>
      <c r="J116" s="8"/>
      <c r="K116" s="8"/>
      <c r="L116" s="8"/>
      <c r="M116" s="8"/>
      <c r="N116" s="8"/>
      <c r="O116" s="8"/>
      <c r="P116" s="8"/>
      <c r="Q116" s="8"/>
      <c r="R116" s="8"/>
      <c r="S116" s="8"/>
      <c r="T116" s="8"/>
      <c r="U116" s="8"/>
      <c r="V116" s="8"/>
      <c r="W116" s="8"/>
      <c r="X116" s="8"/>
      <c r="Y116" s="8"/>
      <c r="Z116" s="8"/>
    </row>
    <row r="117" spans="1:26" ht="12.75" customHeight="1" x14ac:dyDescent="0.15">
      <c r="A117" s="8"/>
      <c r="B117" s="83"/>
      <c r="C117" s="34"/>
      <c r="D117" s="150"/>
      <c r="E117" s="35"/>
      <c r="F117" s="35"/>
      <c r="G117" s="35"/>
      <c r="H117" s="155"/>
      <c r="I117" s="155"/>
      <c r="J117" s="8"/>
      <c r="K117" s="8"/>
      <c r="L117" s="8"/>
      <c r="M117" s="8"/>
      <c r="N117" s="8"/>
      <c r="O117" s="8"/>
      <c r="P117" s="8"/>
      <c r="Q117" s="8"/>
      <c r="R117" s="8"/>
      <c r="S117" s="8"/>
      <c r="T117" s="8"/>
      <c r="U117" s="8"/>
      <c r="V117" s="8"/>
      <c r="W117" s="8"/>
      <c r="X117" s="8"/>
      <c r="Y117" s="8"/>
      <c r="Z117" s="8"/>
    </row>
    <row r="118" spans="1:26" ht="12.75" customHeight="1" x14ac:dyDescent="0.15">
      <c r="A118" s="8"/>
      <c r="B118" s="83"/>
      <c r="C118" s="34"/>
      <c r="D118" s="150"/>
      <c r="E118" s="35"/>
      <c r="F118" s="35"/>
      <c r="G118" s="35"/>
      <c r="H118" s="155"/>
      <c r="I118" s="155"/>
      <c r="J118" s="8"/>
      <c r="K118" s="8"/>
      <c r="L118" s="8"/>
      <c r="M118" s="8"/>
      <c r="N118" s="8"/>
      <c r="O118" s="8"/>
      <c r="P118" s="8"/>
      <c r="Q118" s="8"/>
      <c r="R118" s="8"/>
      <c r="S118" s="8"/>
      <c r="T118" s="8"/>
      <c r="U118" s="8"/>
      <c r="V118" s="8"/>
      <c r="W118" s="8"/>
      <c r="X118" s="8"/>
      <c r="Y118" s="8"/>
      <c r="Z118" s="8"/>
    </row>
    <row r="119" spans="1:26" ht="12.75" customHeight="1" x14ac:dyDescent="0.15">
      <c r="A119" s="8"/>
      <c r="B119" s="83"/>
      <c r="C119" s="34"/>
      <c r="D119" s="150"/>
      <c r="E119" s="35"/>
      <c r="F119" s="35"/>
      <c r="G119" s="35"/>
      <c r="H119" s="155"/>
      <c r="I119" s="155"/>
      <c r="J119" s="8"/>
      <c r="K119" s="8"/>
      <c r="L119" s="8"/>
      <c r="M119" s="8"/>
      <c r="N119" s="8"/>
      <c r="O119" s="8"/>
      <c r="P119" s="8"/>
      <c r="Q119" s="8"/>
      <c r="R119" s="8"/>
      <c r="S119" s="8"/>
      <c r="T119" s="8"/>
      <c r="U119" s="8"/>
      <c r="V119" s="8"/>
      <c r="W119" s="8"/>
      <c r="X119" s="8"/>
      <c r="Y119" s="8"/>
      <c r="Z119" s="8"/>
    </row>
    <row r="120" spans="1:26" ht="12.75" customHeight="1" x14ac:dyDescent="0.15">
      <c r="A120" s="8"/>
      <c r="B120" s="83"/>
      <c r="C120" s="34"/>
      <c r="D120" s="150"/>
      <c r="E120" s="35"/>
      <c r="F120" s="35"/>
      <c r="G120" s="35"/>
      <c r="H120" s="155"/>
      <c r="I120" s="155"/>
      <c r="J120" s="8"/>
      <c r="K120" s="8"/>
      <c r="L120" s="8"/>
      <c r="M120" s="8"/>
      <c r="N120" s="8"/>
      <c r="O120" s="8"/>
      <c r="P120" s="8"/>
      <c r="Q120" s="8"/>
      <c r="R120" s="8"/>
      <c r="S120" s="8"/>
      <c r="T120" s="8"/>
      <c r="U120" s="8"/>
      <c r="V120" s="8"/>
      <c r="W120" s="8"/>
      <c r="X120" s="8"/>
      <c r="Y120" s="8"/>
      <c r="Z120" s="8"/>
    </row>
    <row r="121" spans="1:26" ht="12.75" customHeight="1" x14ac:dyDescent="0.15">
      <c r="A121" s="8"/>
      <c r="B121" s="83"/>
      <c r="C121" s="34"/>
      <c r="D121" s="150"/>
      <c r="E121" s="35"/>
      <c r="F121" s="35"/>
      <c r="G121" s="35"/>
      <c r="H121" s="155"/>
      <c r="I121" s="155"/>
      <c r="J121" s="8"/>
      <c r="K121" s="8"/>
      <c r="L121" s="8"/>
      <c r="M121" s="8"/>
      <c r="N121" s="8"/>
      <c r="O121" s="8"/>
      <c r="P121" s="8"/>
      <c r="Q121" s="8"/>
      <c r="R121" s="8"/>
      <c r="S121" s="8"/>
      <c r="T121" s="8"/>
      <c r="U121" s="8"/>
      <c r="V121" s="8"/>
      <c r="W121" s="8"/>
      <c r="X121" s="8"/>
      <c r="Y121" s="8"/>
      <c r="Z121" s="8"/>
    </row>
    <row r="122" spans="1:26" ht="12.75" customHeight="1" x14ac:dyDescent="0.15">
      <c r="A122" s="8"/>
      <c r="B122" s="83"/>
      <c r="C122" s="34"/>
      <c r="D122" s="150"/>
      <c r="E122" s="35"/>
      <c r="F122" s="35"/>
      <c r="G122" s="35"/>
      <c r="H122" s="155"/>
      <c r="I122" s="155"/>
      <c r="J122" s="8"/>
      <c r="K122" s="8"/>
      <c r="L122" s="8"/>
      <c r="M122" s="8"/>
      <c r="N122" s="8"/>
      <c r="O122" s="8"/>
      <c r="P122" s="8"/>
      <c r="Q122" s="8"/>
      <c r="R122" s="8"/>
      <c r="S122" s="8"/>
      <c r="T122" s="8"/>
      <c r="U122" s="8"/>
      <c r="V122" s="8"/>
      <c r="W122" s="8"/>
      <c r="X122" s="8"/>
      <c r="Y122" s="8"/>
      <c r="Z122" s="8"/>
    </row>
    <row r="123" spans="1:26" ht="12.75" customHeight="1" x14ac:dyDescent="0.15">
      <c r="A123" s="8"/>
      <c r="B123" s="83"/>
      <c r="C123" s="34"/>
      <c r="D123" s="150"/>
      <c r="E123" s="35"/>
      <c r="F123" s="35"/>
      <c r="G123" s="35"/>
      <c r="H123" s="155"/>
      <c r="I123" s="155"/>
      <c r="J123" s="8"/>
      <c r="K123" s="8"/>
      <c r="L123" s="8"/>
      <c r="M123" s="8"/>
      <c r="N123" s="8"/>
      <c r="O123" s="8"/>
      <c r="P123" s="8"/>
      <c r="Q123" s="8"/>
      <c r="R123" s="8"/>
      <c r="S123" s="8"/>
      <c r="T123" s="8"/>
      <c r="U123" s="8"/>
      <c r="V123" s="8"/>
      <c r="W123" s="8"/>
      <c r="X123" s="8"/>
      <c r="Y123" s="8"/>
      <c r="Z123" s="8"/>
    </row>
    <row r="124" spans="1:26" ht="12.75" customHeight="1" x14ac:dyDescent="0.15">
      <c r="A124" s="8"/>
      <c r="B124" s="83"/>
      <c r="C124" s="34"/>
      <c r="D124" s="150"/>
      <c r="E124" s="35"/>
      <c r="F124" s="35"/>
      <c r="G124" s="35"/>
      <c r="H124" s="155"/>
      <c r="I124" s="155"/>
      <c r="J124" s="8"/>
      <c r="K124" s="8"/>
      <c r="L124" s="8"/>
      <c r="M124" s="8"/>
      <c r="N124" s="8"/>
      <c r="O124" s="8"/>
      <c r="P124" s="8"/>
      <c r="Q124" s="8"/>
      <c r="R124" s="8"/>
      <c r="S124" s="8"/>
      <c r="T124" s="8"/>
      <c r="U124" s="8"/>
      <c r="V124" s="8"/>
      <c r="W124" s="8"/>
      <c r="X124" s="8"/>
      <c r="Y124" s="8"/>
      <c r="Z124" s="8"/>
    </row>
    <row r="125" spans="1:26" ht="12.75" customHeight="1" x14ac:dyDescent="0.15">
      <c r="A125" s="8"/>
      <c r="B125" s="83"/>
      <c r="C125" s="34"/>
      <c r="D125" s="150"/>
      <c r="E125" s="35"/>
      <c r="F125" s="35"/>
      <c r="G125" s="35"/>
      <c r="H125" s="155"/>
      <c r="I125" s="155"/>
      <c r="J125" s="8"/>
      <c r="K125" s="8"/>
      <c r="L125" s="8"/>
      <c r="M125" s="8"/>
      <c r="N125" s="8"/>
      <c r="O125" s="8"/>
      <c r="P125" s="8"/>
      <c r="Q125" s="8"/>
      <c r="R125" s="8"/>
      <c r="S125" s="8"/>
      <c r="T125" s="8"/>
      <c r="U125" s="8"/>
      <c r="V125" s="8"/>
      <c r="W125" s="8"/>
      <c r="X125" s="8"/>
      <c r="Y125" s="8"/>
      <c r="Z125" s="8"/>
    </row>
    <row r="126" spans="1:26" ht="12.75" customHeight="1" x14ac:dyDescent="0.15">
      <c r="A126" s="8"/>
      <c r="B126" s="83"/>
      <c r="C126" s="34"/>
      <c r="D126" s="150"/>
      <c r="E126" s="35"/>
      <c r="F126" s="35"/>
      <c r="G126" s="35"/>
      <c r="H126" s="155"/>
      <c r="I126" s="155"/>
      <c r="J126" s="8"/>
      <c r="K126" s="8"/>
      <c r="L126" s="8"/>
      <c r="M126" s="8"/>
      <c r="N126" s="8"/>
      <c r="O126" s="8"/>
      <c r="P126" s="8"/>
      <c r="Q126" s="8"/>
      <c r="R126" s="8"/>
      <c r="S126" s="8"/>
      <c r="T126" s="8"/>
      <c r="U126" s="8"/>
      <c r="V126" s="8"/>
      <c r="W126" s="8"/>
      <c r="X126" s="8"/>
      <c r="Y126" s="8"/>
      <c r="Z126" s="8"/>
    </row>
    <row r="127" spans="1:26" ht="12.75" customHeight="1" x14ac:dyDescent="0.15">
      <c r="A127" s="8"/>
      <c r="B127" s="83"/>
      <c r="C127" s="34"/>
      <c r="D127" s="150"/>
      <c r="E127" s="35"/>
      <c r="F127" s="35"/>
      <c r="G127" s="35"/>
      <c r="H127" s="155"/>
      <c r="I127" s="155"/>
      <c r="J127" s="8"/>
      <c r="K127" s="8"/>
      <c r="L127" s="8"/>
      <c r="M127" s="8"/>
      <c r="N127" s="8"/>
      <c r="O127" s="8"/>
      <c r="P127" s="8"/>
      <c r="Q127" s="8"/>
      <c r="R127" s="8"/>
      <c r="S127" s="8"/>
      <c r="T127" s="8"/>
      <c r="U127" s="8"/>
      <c r="V127" s="8"/>
      <c r="W127" s="8"/>
      <c r="X127" s="8"/>
      <c r="Y127" s="8"/>
      <c r="Z127" s="8"/>
    </row>
    <row r="128" spans="1:26" ht="12.75" customHeight="1" x14ac:dyDescent="0.15">
      <c r="A128" s="8"/>
      <c r="B128" s="83"/>
      <c r="C128" s="34"/>
      <c r="D128" s="150"/>
      <c r="E128" s="35"/>
      <c r="F128" s="35"/>
      <c r="G128" s="35"/>
      <c r="H128" s="155"/>
      <c r="I128" s="155"/>
      <c r="J128" s="8"/>
      <c r="K128" s="8"/>
      <c r="L128" s="8"/>
      <c r="M128" s="8"/>
      <c r="N128" s="8"/>
      <c r="O128" s="8"/>
      <c r="P128" s="8"/>
      <c r="Q128" s="8"/>
      <c r="R128" s="8"/>
      <c r="S128" s="8"/>
      <c r="T128" s="8"/>
      <c r="U128" s="8"/>
      <c r="V128" s="8"/>
      <c r="W128" s="8"/>
      <c r="X128" s="8"/>
      <c r="Y128" s="8"/>
      <c r="Z128" s="8"/>
    </row>
    <row r="129" spans="1:26" ht="12.75" customHeight="1" x14ac:dyDescent="0.15">
      <c r="A129" s="8"/>
      <c r="B129" s="83"/>
      <c r="C129" s="34"/>
      <c r="D129" s="150"/>
      <c r="E129" s="35"/>
      <c r="F129" s="35"/>
      <c r="G129" s="35"/>
      <c r="H129" s="155"/>
      <c r="I129" s="155"/>
      <c r="J129" s="8"/>
      <c r="K129" s="8"/>
      <c r="L129" s="8"/>
      <c r="M129" s="8"/>
      <c r="N129" s="8"/>
      <c r="O129" s="8"/>
      <c r="P129" s="8"/>
      <c r="Q129" s="8"/>
      <c r="R129" s="8"/>
      <c r="S129" s="8"/>
      <c r="T129" s="8"/>
      <c r="U129" s="8"/>
      <c r="V129" s="8"/>
      <c r="W129" s="8"/>
      <c r="X129" s="8"/>
      <c r="Y129" s="8"/>
      <c r="Z129" s="8"/>
    </row>
    <row r="130" spans="1:26" ht="12.75" customHeight="1" x14ac:dyDescent="0.15">
      <c r="A130" s="8"/>
      <c r="B130" s="83"/>
      <c r="C130" s="34"/>
      <c r="D130" s="150"/>
      <c r="E130" s="35"/>
      <c r="F130" s="35"/>
      <c r="G130" s="35"/>
      <c r="H130" s="155"/>
      <c r="I130" s="155"/>
      <c r="J130" s="8"/>
      <c r="K130" s="8"/>
      <c r="L130" s="8"/>
      <c r="M130" s="8"/>
      <c r="N130" s="8"/>
      <c r="O130" s="8"/>
      <c r="P130" s="8"/>
      <c r="Q130" s="8"/>
      <c r="R130" s="8"/>
      <c r="S130" s="8"/>
      <c r="T130" s="8"/>
      <c r="U130" s="8"/>
      <c r="V130" s="8"/>
      <c r="W130" s="8"/>
      <c r="X130" s="8"/>
      <c r="Y130" s="8"/>
      <c r="Z130" s="8"/>
    </row>
    <row r="131" spans="1:26" ht="12.75" customHeight="1" x14ac:dyDescent="0.15">
      <c r="A131" s="8"/>
      <c r="B131" s="83"/>
      <c r="C131" s="34"/>
      <c r="D131" s="150"/>
      <c r="E131" s="35"/>
      <c r="F131" s="35"/>
      <c r="G131" s="35"/>
      <c r="H131" s="155"/>
      <c r="I131" s="155"/>
      <c r="J131" s="8"/>
      <c r="K131" s="8"/>
      <c r="L131" s="8"/>
      <c r="M131" s="8"/>
      <c r="N131" s="8"/>
      <c r="O131" s="8"/>
      <c r="P131" s="8"/>
      <c r="Q131" s="8"/>
      <c r="R131" s="8"/>
      <c r="S131" s="8"/>
      <c r="T131" s="8"/>
      <c r="U131" s="8"/>
      <c r="V131" s="8"/>
      <c r="W131" s="8"/>
      <c r="X131" s="8"/>
      <c r="Y131" s="8"/>
      <c r="Z131" s="8"/>
    </row>
    <row r="132" spans="1:26" ht="12.75" customHeight="1" x14ac:dyDescent="0.15">
      <c r="A132" s="8"/>
      <c r="B132" s="83"/>
      <c r="C132" s="34"/>
      <c r="D132" s="150"/>
      <c r="E132" s="35"/>
      <c r="F132" s="35"/>
      <c r="G132" s="35"/>
      <c r="H132" s="155"/>
      <c r="I132" s="155"/>
      <c r="J132" s="8"/>
      <c r="K132" s="8"/>
      <c r="L132" s="8"/>
      <c r="M132" s="8"/>
      <c r="N132" s="8"/>
      <c r="O132" s="8"/>
      <c r="P132" s="8"/>
      <c r="Q132" s="8"/>
      <c r="R132" s="8"/>
      <c r="S132" s="8"/>
      <c r="T132" s="8"/>
      <c r="U132" s="8"/>
      <c r="V132" s="8"/>
      <c r="W132" s="8"/>
      <c r="X132" s="8"/>
      <c r="Y132" s="8"/>
      <c r="Z132" s="8"/>
    </row>
    <row r="133" spans="1:26" ht="12.75" customHeight="1" x14ac:dyDescent="0.15">
      <c r="A133" s="8"/>
      <c r="B133" s="83"/>
      <c r="C133" s="34"/>
      <c r="D133" s="150"/>
      <c r="E133" s="35"/>
      <c r="F133" s="35"/>
      <c r="G133" s="35"/>
      <c r="H133" s="155"/>
      <c r="I133" s="155"/>
      <c r="J133" s="8"/>
      <c r="K133" s="8"/>
      <c r="L133" s="8"/>
      <c r="M133" s="8"/>
      <c r="N133" s="8"/>
      <c r="O133" s="8"/>
      <c r="P133" s="8"/>
      <c r="Q133" s="8"/>
      <c r="R133" s="8"/>
      <c r="S133" s="8"/>
      <c r="T133" s="8"/>
      <c r="U133" s="8"/>
      <c r="V133" s="8"/>
      <c r="W133" s="8"/>
      <c r="X133" s="8"/>
      <c r="Y133" s="8"/>
      <c r="Z133" s="8"/>
    </row>
    <row r="134" spans="1:26" ht="12.75" customHeight="1" x14ac:dyDescent="0.15">
      <c r="A134" s="8"/>
      <c r="B134" s="83"/>
      <c r="C134" s="34"/>
      <c r="D134" s="150"/>
      <c r="E134" s="35"/>
      <c r="F134" s="35"/>
      <c r="G134" s="35"/>
      <c r="H134" s="155"/>
      <c r="I134" s="155"/>
      <c r="J134" s="8"/>
      <c r="K134" s="8"/>
      <c r="L134" s="8"/>
      <c r="M134" s="8"/>
      <c r="N134" s="8"/>
      <c r="O134" s="8"/>
      <c r="P134" s="8"/>
      <c r="Q134" s="8"/>
      <c r="R134" s="8"/>
      <c r="S134" s="8"/>
      <c r="T134" s="8"/>
      <c r="U134" s="8"/>
      <c r="V134" s="8"/>
      <c r="W134" s="8"/>
      <c r="X134" s="8"/>
      <c r="Y134" s="8"/>
      <c r="Z134" s="8"/>
    </row>
    <row r="135" spans="1:26" ht="12.75" customHeight="1" x14ac:dyDescent="0.15">
      <c r="A135" s="8"/>
      <c r="B135" s="83"/>
      <c r="C135" s="34"/>
      <c r="D135" s="150"/>
      <c r="E135" s="35"/>
      <c r="F135" s="35"/>
      <c r="G135" s="35"/>
      <c r="H135" s="155"/>
      <c r="I135" s="155"/>
      <c r="J135" s="8"/>
      <c r="K135" s="8"/>
      <c r="L135" s="8"/>
      <c r="M135" s="8"/>
      <c r="N135" s="8"/>
      <c r="O135" s="8"/>
      <c r="P135" s="8"/>
      <c r="Q135" s="8"/>
      <c r="R135" s="8"/>
      <c r="S135" s="8"/>
      <c r="T135" s="8"/>
      <c r="U135" s="8"/>
      <c r="V135" s="8"/>
      <c r="W135" s="8"/>
      <c r="X135" s="8"/>
      <c r="Y135" s="8"/>
      <c r="Z135" s="8"/>
    </row>
    <row r="136" spans="1:26" ht="12.75" customHeight="1" x14ac:dyDescent="0.15">
      <c r="A136" s="8"/>
      <c r="B136" s="83"/>
      <c r="C136" s="34"/>
      <c r="D136" s="150"/>
      <c r="E136" s="35"/>
      <c r="F136" s="35"/>
      <c r="G136" s="35"/>
      <c r="H136" s="155"/>
      <c r="I136" s="155"/>
      <c r="J136" s="8"/>
      <c r="K136" s="8"/>
      <c r="L136" s="8"/>
      <c r="M136" s="8"/>
      <c r="N136" s="8"/>
      <c r="O136" s="8"/>
      <c r="P136" s="8"/>
      <c r="Q136" s="8"/>
      <c r="R136" s="8"/>
      <c r="S136" s="8"/>
      <c r="T136" s="8"/>
      <c r="U136" s="8"/>
      <c r="V136" s="8"/>
      <c r="W136" s="8"/>
      <c r="X136" s="8"/>
      <c r="Y136" s="8"/>
      <c r="Z136" s="8"/>
    </row>
    <row r="137" spans="1:26" ht="12.75" customHeight="1" x14ac:dyDescent="0.15">
      <c r="A137" s="8"/>
      <c r="B137" s="83"/>
      <c r="C137" s="34"/>
      <c r="D137" s="150"/>
      <c r="E137" s="35"/>
      <c r="F137" s="35"/>
      <c r="G137" s="35"/>
      <c r="H137" s="155"/>
      <c r="I137" s="155"/>
      <c r="J137" s="8"/>
      <c r="K137" s="8"/>
      <c r="L137" s="8"/>
      <c r="M137" s="8"/>
      <c r="N137" s="8"/>
      <c r="O137" s="8"/>
      <c r="P137" s="8"/>
      <c r="Q137" s="8"/>
      <c r="R137" s="8"/>
      <c r="S137" s="8"/>
      <c r="T137" s="8"/>
      <c r="U137" s="8"/>
      <c r="V137" s="8"/>
      <c r="W137" s="8"/>
      <c r="X137" s="8"/>
      <c r="Y137" s="8"/>
      <c r="Z137" s="8"/>
    </row>
    <row r="138" spans="1:26" ht="12.75" customHeight="1" x14ac:dyDescent="0.15">
      <c r="A138" s="8"/>
      <c r="B138" s="83"/>
      <c r="C138" s="34"/>
      <c r="D138" s="150"/>
      <c r="E138" s="35"/>
      <c r="F138" s="35"/>
      <c r="G138" s="35"/>
      <c r="H138" s="155"/>
      <c r="I138" s="155"/>
      <c r="J138" s="8"/>
      <c r="K138" s="8"/>
      <c r="L138" s="8"/>
      <c r="M138" s="8"/>
      <c r="N138" s="8"/>
      <c r="O138" s="8"/>
      <c r="P138" s="8"/>
      <c r="Q138" s="8"/>
      <c r="R138" s="8"/>
      <c r="S138" s="8"/>
      <c r="T138" s="8"/>
      <c r="U138" s="8"/>
      <c r="V138" s="8"/>
      <c r="W138" s="8"/>
      <c r="X138" s="8"/>
      <c r="Y138" s="8"/>
      <c r="Z138" s="8"/>
    </row>
    <row r="139" spans="1:26" ht="12.75" customHeight="1" x14ac:dyDescent="0.15">
      <c r="A139" s="8"/>
      <c r="B139" s="83"/>
      <c r="C139" s="34"/>
      <c r="D139" s="150"/>
      <c r="E139" s="35"/>
      <c r="F139" s="35"/>
      <c r="G139" s="35"/>
      <c r="H139" s="155"/>
      <c r="I139" s="155"/>
      <c r="J139" s="8"/>
      <c r="K139" s="8"/>
      <c r="L139" s="8"/>
      <c r="M139" s="8"/>
      <c r="N139" s="8"/>
      <c r="O139" s="8"/>
      <c r="P139" s="8"/>
      <c r="Q139" s="8"/>
      <c r="R139" s="8"/>
      <c r="S139" s="8"/>
      <c r="T139" s="8"/>
      <c r="U139" s="8"/>
      <c r="V139" s="8"/>
      <c r="W139" s="8"/>
      <c r="X139" s="8"/>
      <c r="Y139" s="8"/>
      <c r="Z139" s="8"/>
    </row>
    <row r="140" spans="1:26" ht="12.75" customHeight="1" x14ac:dyDescent="0.15">
      <c r="A140" s="8"/>
      <c r="B140" s="83"/>
      <c r="C140" s="34"/>
      <c r="D140" s="150"/>
      <c r="E140" s="35"/>
      <c r="F140" s="35"/>
      <c r="G140" s="35"/>
      <c r="H140" s="155"/>
      <c r="I140" s="155"/>
      <c r="J140" s="8"/>
      <c r="K140" s="8"/>
      <c r="L140" s="8"/>
      <c r="M140" s="8"/>
      <c r="N140" s="8"/>
      <c r="O140" s="8"/>
      <c r="P140" s="8"/>
      <c r="Q140" s="8"/>
      <c r="R140" s="8"/>
      <c r="S140" s="8"/>
      <c r="T140" s="8"/>
      <c r="U140" s="8"/>
      <c r="V140" s="8"/>
      <c r="W140" s="8"/>
      <c r="X140" s="8"/>
      <c r="Y140" s="8"/>
      <c r="Z140" s="8"/>
    </row>
    <row r="141" spans="1:26" ht="12.75" customHeight="1" x14ac:dyDescent="0.15">
      <c r="A141" s="8"/>
      <c r="B141" s="83"/>
      <c r="C141" s="34"/>
      <c r="D141" s="150"/>
      <c r="E141" s="35"/>
      <c r="F141" s="35"/>
      <c r="G141" s="35"/>
      <c r="H141" s="155"/>
      <c r="I141" s="155"/>
      <c r="J141" s="8"/>
      <c r="K141" s="8"/>
      <c r="L141" s="8"/>
      <c r="M141" s="8"/>
      <c r="N141" s="8"/>
      <c r="O141" s="8"/>
      <c r="P141" s="8"/>
      <c r="Q141" s="8"/>
      <c r="R141" s="8"/>
      <c r="S141" s="8"/>
      <c r="T141" s="8"/>
      <c r="U141" s="8"/>
      <c r="V141" s="8"/>
      <c r="W141" s="8"/>
      <c r="X141" s="8"/>
      <c r="Y141" s="8"/>
      <c r="Z141" s="8"/>
    </row>
    <row r="142" spans="1:26" ht="12.75" customHeight="1" x14ac:dyDescent="0.15">
      <c r="A142" s="8"/>
      <c r="B142" s="83"/>
      <c r="C142" s="34"/>
      <c r="D142" s="150"/>
      <c r="E142" s="35"/>
      <c r="F142" s="35"/>
      <c r="G142" s="35"/>
      <c r="H142" s="155"/>
      <c r="I142" s="155"/>
      <c r="J142" s="8"/>
      <c r="K142" s="8"/>
      <c r="L142" s="8"/>
      <c r="M142" s="8"/>
      <c r="N142" s="8"/>
      <c r="O142" s="8"/>
      <c r="P142" s="8"/>
      <c r="Q142" s="8"/>
      <c r="R142" s="8"/>
      <c r="S142" s="8"/>
      <c r="T142" s="8"/>
      <c r="U142" s="8"/>
      <c r="V142" s="8"/>
      <c r="W142" s="8"/>
      <c r="X142" s="8"/>
      <c r="Y142" s="8"/>
      <c r="Z142" s="8"/>
    </row>
    <row r="143" spans="1:26" ht="12.75" customHeight="1" x14ac:dyDescent="0.15">
      <c r="A143" s="8"/>
      <c r="B143" s="83"/>
      <c r="C143" s="34"/>
      <c r="D143" s="150"/>
      <c r="E143" s="35"/>
      <c r="F143" s="35"/>
      <c r="G143" s="35"/>
      <c r="H143" s="155"/>
      <c r="I143" s="155"/>
      <c r="J143" s="8"/>
      <c r="K143" s="8"/>
      <c r="L143" s="8"/>
      <c r="M143" s="8"/>
      <c r="N143" s="8"/>
      <c r="O143" s="8"/>
      <c r="P143" s="8"/>
      <c r="Q143" s="8"/>
      <c r="R143" s="8"/>
      <c r="S143" s="8"/>
      <c r="T143" s="8"/>
      <c r="U143" s="8"/>
      <c r="V143" s="8"/>
      <c r="W143" s="8"/>
      <c r="X143" s="8"/>
      <c r="Y143" s="8"/>
      <c r="Z143" s="8"/>
    </row>
    <row r="144" spans="1:26" ht="12.75" customHeight="1" x14ac:dyDescent="0.15">
      <c r="A144" s="8"/>
      <c r="B144" s="83"/>
      <c r="C144" s="34"/>
      <c r="D144" s="150"/>
      <c r="E144" s="35"/>
      <c r="F144" s="35"/>
      <c r="G144" s="35"/>
      <c r="H144" s="155"/>
      <c r="I144" s="155"/>
      <c r="J144" s="8"/>
      <c r="K144" s="8"/>
      <c r="L144" s="8"/>
      <c r="M144" s="8"/>
      <c r="N144" s="8"/>
      <c r="O144" s="8"/>
      <c r="P144" s="8"/>
      <c r="Q144" s="8"/>
      <c r="R144" s="8"/>
      <c r="S144" s="8"/>
      <c r="T144" s="8"/>
      <c r="U144" s="8"/>
      <c r="V144" s="8"/>
      <c r="W144" s="8"/>
      <c r="X144" s="8"/>
      <c r="Y144" s="8"/>
      <c r="Z144" s="8"/>
    </row>
    <row r="145" spans="1:26" ht="12.75" customHeight="1" x14ac:dyDescent="0.15">
      <c r="A145" s="8"/>
      <c r="B145" s="83"/>
      <c r="C145" s="34"/>
      <c r="D145" s="150"/>
      <c r="E145" s="35"/>
      <c r="F145" s="35"/>
      <c r="G145" s="35"/>
      <c r="H145" s="155"/>
      <c r="I145" s="155"/>
      <c r="J145" s="8"/>
      <c r="K145" s="8"/>
      <c r="L145" s="8"/>
      <c r="M145" s="8"/>
      <c r="N145" s="8"/>
      <c r="O145" s="8"/>
      <c r="P145" s="8"/>
      <c r="Q145" s="8"/>
      <c r="R145" s="8"/>
      <c r="S145" s="8"/>
      <c r="T145" s="8"/>
      <c r="U145" s="8"/>
      <c r="V145" s="8"/>
      <c r="W145" s="8"/>
      <c r="X145" s="8"/>
      <c r="Y145" s="8"/>
      <c r="Z145" s="8"/>
    </row>
    <row r="146" spans="1:26" ht="12.75" customHeight="1" x14ac:dyDescent="0.15">
      <c r="A146" s="8"/>
      <c r="B146" s="83"/>
      <c r="C146" s="34"/>
      <c r="D146" s="150"/>
      <c r="E146" s="35"/>
      <c r="F146" s="35"/>
      <c r="G146" s="35"/>
      <c r="H146" s="155"/>
      <c r="I146" s="155"/>
      <c r="J146" s="8"/>
      <c r="K146" s="8"/>
      <c r="L146" s="8"/>
      <c r="M146" s="8"/>
      <c r="N146" s="8"/>
      <c r="O146" s="8"/>
      <c r="P146" s="8"/>
      <c r="Q146" s="8"/>
      <c r="R146" s="8"/>
      <c r="S146" s="8"/>
      <c r="T146" s="8"/>
      <c r="U146" s="8"/>
      <c r="V146" s="8"/>
      <c r="W146" s="8"/>
      <c r="X146" s="8"/>
      <c r="Y146" s="8"/>
      <c r="Z146" s="8"/>
    </row>
    <row r="147" spans="1:26" ht="12.75" customHeight="1" x14ac:dyDescent="0.15">
      <c r="A147" s="8"/>
      <c r="B147" s="83"/>
      <c r="C147" s="34"/>
      <c r="D147" s="150"/>
      <c r="E147" s="35"/>
      <c r="F147" s="35"/>
      <c r="G147" s="35"/>
      <c r="H147" s="155"/>
      <c r="I147" s="155"/>
      <c r="J147" s="8"/>
      <c r="K147" s="8"/>
      <c r="L147" s="8"/>
      <c r="M147" s="8"/>
      <c r="N147" s="8"/>
      <c r="O147" s="8"/>
      <c r="P147" s="8"/>
      <c r="Q147" s="8"/>
      <c r="R147" s="8"/>
      <c r="S147" s="8"/>
      <c r="T147" s="8"/>
      <c r="U147" s="8"/>
      <c r="V147" s="8"/>
      <c r="W147" s="8"/>
      <c r="X147" s="8"/>
      <c r="Y147" s="8"/>
      <c r="Z147" s="8"/>
    </row>
    <row r="148" spans="1:26" ht="12.75" customHeight="1" x14ac:dyDescent="0.15">
      <c r="A148" s="8"/>
      <c r="B148" s="83"/>
      <c r="C148" s="34"/>
      <c r="D148" s="150"/>
      <c r="E148" s="35"/>
      <c r="F148" s="35"/>
      <c r="G148" s="35"/>
      <c r="H148" s="155"/>
      <c r="I148" s="155"/>
      <c r="J148" s="8"/>
      <c r="K148" s="8"/>
      <c r="L148" s="8"/>
      <c r="M148" s="8"/>
      <c r="N148" s="8"/>
      <c r="O148" s="8"/>
      <c r="P148" s="8"/>
      <c r="Q148" s="8"/>
      <c r="R148" s="8"/>
      <c r="S148" s="8"/>
      <c r="T148" s="8"/>
      <c r="U148" s="8"/>
      <c r="V148" s="8"/>
      <c r="W148" s="8"/>
      <c r="X148" s="8"/>
      <c r="Y148" s="8"/>
      <c r="Z148" s="8"/>
    </row>
    <row r="149" spans="1:26" ht="12.75" customHeight="1" x14ac:dyDescent="0.15">
      <c r="A149" s="8"/>
      <c r="B149" s="83"/>
      <c r="C149" s="34"/>
      <c r="D149" s="150"/>
      <c r="E149" s="35"/>
      <c r="F149" s="35"/>
      <c r="G149" s="35"/>
      <c r="H149" s="155"/>
      <c r="I149" s="155"/>
      <c r="J149" s="8"/>
      <c r="K149" s="8"/>
      <c r="L149" s="8"/>
      <c r="M149" s="8"/>
      <c r="N149" s="8"/>
      <c r="O149" s="8"/>
      <c r="P149" s="8"/>
      <c r="Q149" s="8"/>
      <c r="R149" s="8"/>
      <c r="S149" s="8"/>
      <c r="T149" s="8"/>
      <c r="U149" s="8"/>
      <c r="V149" s="8"/>
      <c r="W149" s="8"/>
      <c r="X149" s="8"/>
      <c r="Y149" s="8"/>
      <c r="Z149" s="8"/>
    </row>
    <row r="150" spans="1:26" ht="12.75" customHeight="1" x14ac:dyDescent="0.15">
      <c r="A150" s="8"/>
      <c r="B150" s="83"/>
      <c r="C150" s="34"/>
      <c r="D150" s="150"/>
      <c r="E150" s="35"/>
      <c r="F150" s="35"/>
      <c r="G150" s="35"/>
      <c r="H150" s="155"/>
      <c r="I150" s="155"/>
      <c r="J150" s="8"/>
      <c r="K150" s="8"/>
      <c r="L150" s="8"/>
      <c r="M150" s="8"/>
      <c r="N150" s="8"/>
      <c r="O150" s="8"/>
      <c r="P150" s="8"/>
      <c r="Q150" s="8"/>
      <c r="R150" s="8"/>
      <c r="S150" s="8"/>
      <c r="T150" s="8"/>
      <c r="U150" s="8"/>
      <c r="V150" s="8"/>
      <c r="W150" s="8"/>
      <c r="X150" s="8"/>
      <c r="Y150" s="8"/>
      <c r="Z150" s="8"/>
    </row>
    <row r="151" spans="1:26" ht="12.75" customHeight="1" x14ac:dyDescent="0.15">
      <c r="A151" s="8"/>
      <c r="B151" s="83"/>
      <c r="C151" s="34"/>
      <c r="D151" s="150"/>
      <c r="E151" s="35"/>
      <c r="F151" s="35"/>
      <c r="G151" s="35"/>
      <c r="H151" s="155"/>
      <c r="I151" s="155"/>
      <c r="J151" s="8"/>
      <c r="K151" s="8"/>
      <c r="L151" s="8"/>
      <c r="M151" s="8"/>
      <c r="N151" s="8"/>
      <c r="O151" s="8"/>
      <c r="P151" s="8"/>
      <c r="Q151" s="8"/>
      <c r="R151" s="8"/>
      <c r="S151" s="8"/>
      <c r="T151" s="8"/>
      <c r="U151" s="8"/>
      <c r="V151" s="8"/>
      <c r="W151" s="8"/>
      <c r="X151" s="8"/>
      <c r="Y151" s="8"/>
      <c r="Z151" s="8"/>
    </row>
    <row r="152" spans="1:26" ht="12.75" customHeight="1" x14ac:dyDescent="0.15">
      <c r="A152" s="8"/>
      <c r="B152" s="83"/>
      <c r="C152" s="34"/>
      <c r="D152" s="150"/>
      <c r="E152" s="35"/>
      <c r="F152" s="35"/>
      <c r="G152" s="35"/>
      <c r="H152" s="155"/>
      <c r="I152" s="155"/>
      <c r="J152" s="8"/>
      <c r="K152" s="8"/>
      <c r="L152" s="8"/>
      <c r="M152" s="8"/>
      <c r="N152" s="8"/>
      <c r="O152" s="8"/>
      <c r="P152" s="8"/>
      <c r="Q152" s="8"/>
      <c r="R152" s="8"/>
      <c r="S152" s="8"/>
      <c r="T152" s="8"/>
      <c r="U152" s="8"/>
      <c r="V152" s="8"/>
      <c r="W152" s="8"/>
      <c r="X152" s="8"/>
      <c r="Y152" s="8"/>
      <c r="Z152" s="8"/>
    </row>
    <row r="153" spans="1:26" ht="12.75" customHeight="1" x14ac:dyDescent="0.15">
      <c r="A153" s="8"/>
      <c r="B153" s="83"/>
      <c r="C153" s="34"/>
      <c r="D153" s="150"/>
      <c r="E153" s="35"/>
      <c r="F153" s="35"/>
      <c r="G153" s="35"/>
      <c r="H153" s="155"/>
      <c r="I153" s="155"/>
      <c r="J153" s="8"/>
      <c r="K153" s="8"/>
      <c r="L153" s="8"/>
      <c r="M153" s="8"/>
      <c r="N153" s="8"/>
      <c r="O153" s="8"/>
      <c r="P153" s="8"/>
      <c r="Q153" s="8"/>
      <c r="R153" s="8"/>
      <c r="S153" s="8"/>
      <c r="T153" s="8"/>
      <c r="U153" s="8"/>
      <c r="V153" s="8"/>
      <c r="W153" s="8"/>
      <c r="X153" s="8"/>
      <c r="Y153" s="8"/>
      <c r="Z153" s="8"/>
    </row>
    <row r="154" spans="1:26" ht="12.75" customHeight="1" x14ac:dyDescent="0.15">
      <c r="A154" s="8"/>
      <c r="B154" s="83"/>
      <c r="C154" s="34"/>
      <c r="D154" s="150"/>
      <c r="E154" s="35"/>
      <c r="F154" s="35"/>
      <c r="G154" s="35"/>
      <c r="H154" s="155"/>
      <c r="I154" s="155"/>
      <c r="J154" s="8"/>
      <c r="K154" s="8"/>
      <c r="L154" s="8"/>
      <c r="M154" s="8"/>
      <c r="N154" s="8"/>
      <c r="O154" s="8"/>
      <c r="P154" s="8"/>
      <c r="Q154" s="8"/>
      <c r="R154" s="8"/>
      <c r="S154" s="8"/>
      <c r="T154" s="8"/>
      <c r="U154" s="8"/>
      <c r="V154" s="8"/>
      <c r="W154" s="8"/>
      <c r="X154" s="8"/>
      <c r="Y154" s="8"/>
      <c r="Z154" s="8"/>
    </row>
    <row r="155" spans="1:26" ht="12.75" customHeight="1" x14ac:dyDescent="0.15">
      <c r="A155" s="8"/>
      <c r="B155" s="83"/>
      <c r="C155" s="34"/>
      <c r="D155" s="150"/>
      <c r="E155" s="35"/>
      <c r="F155" s="35"/>
      <c r="G155" s="35"/>
      <c r="H155" s="155"/>
      <c r="I155" s="155"/>
      <c r="J155" s="8"/>
      <c r="K155" s="8"/>
      <c r="L155" s="8"/>
      <c r="M155" s="8"/>
      <c r="N155" s="8"/>
      <c r="O155" s="8"/>
      <c r="P155" s="8"/>
      <c r="Q155" s="8"/>
      <c r="R155" s="8"/>
      <c r="S155" s="8"/>
      <c r="T155" s="8"/>
      <c r="U155" s="8"/>
      <c r="V155" s="8"/>
      <c r="W155" s="8"/>
      <c r="X155" s="8"/>
      <c r="Y155" s="8"/>
      <c r="Z155" s="8"/>
    </row>
    <row r="156" spans="1:26" ht="12.75" customHeight="1" x14ac:dyDescent="0.15">
      <c r="A156" s="8"/>
      <c r="B156" s="83"/>
      <c r="C156" s="34"/>
      <c r="D156" s="150"/>
      <c r="E156" s="35"/>
      <c r="F156" s="35"/>
      <c r="G156" s="35"/>
      <c r="H156" s="155"/>
      <c r="I156" s="155"/>
      <c r="J156" s="8"/>
      <c r="K156" s="8"/>
      <c r="L156" s="8"/>
      <c r="M156" s="8"/>
      <c r="N156" s="8"/>
      <c r="O156" s="8"/>
      <c r="P156" s="8"/>
      <c r="Q156" s="8"/>
      <c r="R156" s="8"/>
      <c r="S156" s="8"/>
      <c r="T156" s="8"/>
      <c r="U156" s="8"/>
      <c r="V156" s="8"/>
      <c r="W156" s="8"/>
      <c r="X156" s="8"/>
      <c r="Y156" s="8"/>
      <c r="Z156" s="8"/>
    </row>
    <row r="157" spans="1:26" ht="12.75" customHeight="1" x14ac:dyDescent="0.15">
      <c r="A157" s="8"/>
      <c r="B157" s="83"/>
      <c r="C157" s="34"/>
      <c r="D157" s="150"/>
      <c r="E157" s="35"/>
      <c r="F157" s="35"/>
      <c r="G157" s="35"/>
      <c r="H157" s="155"/>
      <c r="I157" s="155"/>
      <c r="J157" s="8"/>
      <c r="K157" s="8"/>
      <c r="L157" s="8"/>
      <c r="M157" s="8"/>
      <c r="N157" s="8"/>
      <c r="O157" s="8"/>
      <c r="P157" s="8"/>
      <c r="Q157" s="8"/>
      <c r="R157" s="8"/>
      <c r="S157" s="8"/>
      <c r="T157" s="8"/>
      <c r="U157" s="8"/>
      <c r="V157" s="8"/>
      <c r="W157" s="8"/>
      <c r="X157" s="8"/>
      <c r="Y157" s="8"/>
      <c r="Z157" s="8"/>
    </row>
    <row r="158" spans="1:26" ht="12.75" customHeight="1" x14ac:dyDescent="0.15">
      <c r="A158" s="8"/>
      <c r="B158" s="83"/>
      <c r="C158" s="34"/>
      <c r="D158" s="150"/>
      <c r="E158" s="35"/>
      <c r="F158" s="35"/>
      <c r="G158" s="35"/>
      <c r="H158" s="155"/>
      <c r="I158" s="155"/>
      <c r="J158" s="8"/>
      <c r="K158" s="8"/>
      <c r="L158" s="8"/>
      <c r="M158" s="8"/>
      <c r="N158" s="8"/>
      <c r="O158" s="8"/>
      <c r="P158" s="8"/>
      <c r="Q158" s="8"/>
      <c r="R158" s="8"/>
      <c r="S158" s="8"/>
      <c r="T158" s="8"/>
      <c r="U158" s="8"/>
      <c r="V158" s="8"/>
      <c r="W158" s="8"/>
      <c r="X158" s="8"/>
      <c r="Y158" s="8"/>
      <c r="Z158" s="8"/>
    </row>
    <row r="159" spans="1:26" ht="12.75" customHeight="1" x14ac:dyDescent="0.15">
      <c r="A159" s="8"/>
      <c r="B159" s="83"/>
      <c r="C159" s="34"/>
      <c r="D159" s="150"/>
      <c r="E159" s="35"/>
      <c r="F159" s="35"/>
      <c r="G159" s="35"/>
      <c r="H159" s="155"/>
      <c r="I159" s="155"/>
      <c r="J159" s="8"/>
      <c r="K159" s="8"/>
      <c r="L159" s="8"/>
      <c r="M159" s="8"/>
      <c r="N159" s="8"/>
      <c r="O159" s="8"/>
      <c r="P159" s="8"/>
      <c r="Q159" s="8"/>
      <c r="R159" s="8"/>
      <c r="S159" s="8"/>
      <c r="T159" s="8"/>
      <c r="U159" s="8"/>
      <c r="V159" s="8"/>
      <c r="W159" s="8"/>
      <c r="X159" s="8"/>
      <c r="Y159" s="8"/>
      <c r="Z159" s="8"/>
    </row>
    <row r="160" spans="1:26" ht="12.75" customHeight="1" x14ac:dyDescent="0.15">
      <c r="A160" s="8"/>
      <c r="B160" s="83"/>
      <c r="C160" s="34"/>
      <c r="D160" s="150"/>
      <c r="E160" s="35"/>
      <c r="F160" s="35"/>
      <c r="G160" s="35"/>
      <c r="H160" s="155"/>
      <c r="I160" s="155"/>
      <c r="J160" s="8"/>
      <c r="K160" s="8"/>
      <c r="L160" s="8"/>
      <c r="M160" s="8"/>
      <c r="N160" s="8"/>
      <c r="O160" s="8"/>
      <c r="P160" s="8"/>
      <c r="Q160" s="8"/>
      <c r="R160" s="8"/>
      <c r="S160" s="8"/>
      <c r="T160" s="8"/>
      <c r="U160" s="8"/>
      <c r="V160" s="8"/>
      <c r="W160" s="8"/>
      <c r="X160" s="8"/>
      <c r="Y160" s="8"/>
      <c r="Z160" s="8"/>
    </row>
    <row r="161" spans="1:26" ht="12.75" customHeight="1" x14ac:dyDescent="0.15">
      <c r="A161" s="8"/>
      <c r="B161" s="83"/>
      <c r="C161" s="34"/>
      <c r="D161" s="150"/>
      <c r="E161" s="35"/>
      <c r="F161" s="35"/>
      <c r="G161" s="35"/>
      <c r="H161" s="155"/>
      <c r="I161" s="155"/>
      <c r="J161" s="8"/>
      <c r="K161" s="8"/>
      <c r="L161" s="8"/>
      <c r="M161" s="8"/>
      <c r="N161" s="8"/>
      <c r="O161" s="8"/>
      <c r="P161" s="8"/>
      <c r="Q161" s="8"/>
      <c r="R161" s="8"/>
      <c r="S161" s="8"/>
      <c r="T161" s="8"/>
      <c r="U161" s="8"/>
      <c r="V161" s="8"/>
      <c r="W161" s="8"/>
      <c r="X161" s="8"/>
      <c r="Y161" s="8"/>
      <c r="Z161" s="8"/>
    </row>
    <row r="162" spans="1:26" ht="12.75" customHeight="1" x14ac:dyDescent="0.15">
      <c r="A162" s="8"/>
      <c r="B162" s="83"/>
      <c r="C162" s="34"/>
      <c r="D162" s="150"/>
      <c r="E162" s="35"/>
      <c r="F162" s="35"/>
      <c r="G162" s="35"/>
      <c r="H162" s="155"/>
      <c r="I162" s="155"/>
      <c r="J162" s="8"/>
      <c r="K162" s="8"/>
      <c r="L162" s="8"/>
      <c r="M162" s="8"/>
      <c r="N162" s="8"/>
      <c r="O162" s="8"/>
      <c r="P162" s="8"/>
      <c r="Q162" s="8"/>
      <c r="R162" s="8"/>
      <c r="S162" s="8"/>
      <c r="T162" s="8"/>
      <c r="U162" s="8"/>
      <c r="V162" s="8"/>
      <c r="W162" s="8"/>
      <c r="X162" s="8"/>
      <c r="Y162" s="8"/>
      <c r="Z162" s="8"/>
    </row>
    <row r="163" spans="1:26" ht="12.75" customHeight="1" x14ac:dyDescent="0.15">
      <c r="A163" s="8"/>
      <c r="B163" s="83"/>
      <c r="C163" s="34"/>
      <c r="D163" s="150"/>
      <c r="E163" s="35"/>
      <c r="F163" s="35"/>
      <c r="G163" s="35"/>
      <c r="H163" s="155"/>
      <c r="I163" s="155"/>
      <c r="J163" s="8"/>
      <c r="K163" s="8"/>
      <c r="L163" s="8"/>
      <c r="M163" s="8"/>
      <c r="N163" s="8"/>
      <c r="O163" s="8"/>
      <c r="P163" s="8"/>
      <c r="Q163" s="8"/>
      <c r="R163" s="8"/>
      <c r="S163" s="8"/>
      <c r="T163" s="8"/>
      <c r="U163" s="8"/>
      <c r="V163" s="8"/>
      <c r="W163" s="8"/>
      <c r="X163" s="8"/>
      <c r="Y163" s="8"/>
      <c r="Z163" s="8"/>
    </row>
    <row r="164" spans="1:26" ht="12.75" customHeight="1" x14ac:dyDescent="0.15">
      <c r="A164" s="8"/>
      <c r="B164" s="83"/>
      <c r="C164" s="34"/>
      <c r="D164" s="150"/>
      <c r="E164" s="35"/>
      <c r="F164" s="35"/>
      <c r="G164" s="35"/>
      <c r="H164" s="155"/>
      <c r="I164" s="155"/>
      <c r="J164" s="8"/>
      <c r="K164" s="8"/>
      <c r="L164" s="8"/>
      <c r="M164" s="8"/>
      <c r="N164" s="8"/>
      <c r="O164" s="8"/>
      <c r="P164" s="8"/>
      <c r="Q164" s="8"/>
      <c r="R164" s="8"/>
      <c r="S164" s="8"/>
      <c r="T164" s="8"/>
      <c r="U164" s="8"/>
      <c r="V164" s="8"/>
      <c r="W164" s="8"/>
      <c r="X164" s="8"/>
      <c r="Y164" s="8"/>
      <c r="Z164" s="8"/>
    </row>
    <row r="165" spans="1:26" ht="12.75" customHeight="1" x14ac:dyDescent="0.15">
      <c r="A165" s="8"/>
      <c r="B165" s="83"/>
      <c r="C165" s="34"/>
      <c r="D165" s="150"/>
      <c r="E165" s="35"/>
      <c r="F165" s="35"/>
      <c r="G165" s="35"/>
      <c r="H165" s="155"/>
      <c r="I165" s="155"/>
      <c r="J165" s="8"/>
      <c r="K165" s="8"/>
      <c r="L165" s="8"/>
      <c r="M165" s="8"/>
      <c r="N165" s="8"/>
      <c r="O165" s="8"/>
      <c r="P165" s="8"/>
      <c r="Q165" s="8"/>
      <c r="R165" s="8"/>
      <c r="S165" s="8"/>
      <c r="T165" s="8"/>
      <c r="U165" s="8"/>
      <c r="V165" s="8"/>
      <c r="W165" s="8"/>
      <c r="X165" s="8"/>
      <c r="Y165" s="8"/>
      <c r="Z165" s="8"/>
    </row>
    <row r="166" spans="1:26" ht="12.75" customHeight="1" x14ac:dyDescent="0.15">
      <c r="A166" s="8"/>
      <c r="B166" s="83"/>
      <c r="C166" s="34"/>
      <c r="D166" s="150"/>
      <c r="E166" s="35"/>
      <c r="F166" s="35"/>
      <c r="G166" s="35"/>
      <c r="H166" s="155"/>
      <c r="I166" s="155"/>
      <c r="J166" s="8"/>
      <c r="K166" s="8"/>
      <c r="L166" s="8"/>
      <c r="M166" s="8"/>
      <c r="N166" s="8"/>
      <c r="O166" s="8"/>
      <c r="P166" s="8"/>
      <c r="Q166" s="8"/>
      <c r="R166" s="8"/>
      <c r="S166" s="8"/>
      <c r="T166" s="8"/>
      <c r="U166" s="8"/>
      <c r="V166" s="8"/>
      <c r="W166" s="8"/>
      <c r="X166" s="8"/>
      <c r="Y166" s="8"/>
      <c r="Z166" s="8"/>
    </row>
    <row r="167" spans="1:26" ht="12.75" customHeight="1" x14ac:dyDescent="0.15">
      <c r="A167" s="8"/>
      <c r="B167" s="83"/>
      <c r="C167" s="34"/>
      <c r="D167" s="150"/>
      <c r="E167" s="35"/>
      <c r="F167" s="35"/>
      <c r="G167" s="35"/>
      <c r="H167" s="155"/>
      <c r="I167" s="155"/>
      <c r="J167" s="8"/>
      <c r="K167" s="8"/>
      <c r="L167" s="8"/>
      <c r="M167" s="8"/>
      <c r="N167" s="8"/>
      <c r="O167" s="8"/>
      <c r="P167" s="8"/>
      <c r="Q167" s="8"/>
      <c r="R167" s="8"/>
      <c r="S167" s="8"/>
      <c r="T167" s="8"/>
      <c r="U167" s="8"/>
      <c r="V167" s="8"/>
      <c r="W167" s="8"/>
      <c r="X167" s="8"/>
      <c r="Y167" s="8"/>
      <c r="Z167" s="8"/>
    </row>
    <row r="168" spans="1:26" ht="12.75" customHeight="1" x14ac:dyDescent="0.15">
      <c r="A168" s="8"/>
      <c r="B168" s="83"/>
      <c r="C168" s="34"/>
      <c r="D168" s="150"/>
      <c r="E168" s="35"/>
      <c r="F168" s="35"/>
      <c r="G168" s="35"/>
      <c r="H168" s="155"/>
      <c r="I168" s="155"/>
      <c r="J168" s="8"/>
      <c r="K168" s="8"/>
      <c r="L168" s="8"/>
      <c r="M168" s="8"/>
      <c r="N168" s="8"/>
      <c r="O168" s="8"/>
      <c r="P168" s="8"/>
      <c r="Q168" s="8"/>
      <c r="R168" s="8"/>
      <c r="S168" s="8"/>
      <c r="T168" s="8"/>
      <c r="U168" s="8"/>
      <c r="V168" s="8"/>
      <c r="W168" s="8"/>
      <c r="X168" s="8"/>
      <c r="Y168" s="8"/>
      <c r="Z168" s="8"/>
    </row>
    <row r="169" spans="1:26" ht="12.75" customHeight="1" x14ac:dyDescent="0.15">
      <c r="A169" s="8"/>
      <c r="B169" s="83"/>
      <c r="C169" s="34"/>
      <c r="D169" s="150"/>
      <c r="E169" s="35"/>
      <c r="F169" s="35"/>
      <c r="G169" s="35"/>
      <c r="H169" s="155"/>
      <c r="I169" s="155"/>
      <c r="J169" s="8"/>
      <c r="K169" s="8"/>
      <c r="L169" s="8"/>
      <c r="M169" s="8"/>
      <c r="N169" s="8"/>
      <c r="O169" s="8"/>
      <c r="P169" s="8"/>
      <c r="Q169" s="8"/>
      <c r="R169" s="8"/>
      <c r="S169" s="8"/>
      <c r="T169" s="8"/>
      <c r="U169" s="8"/>
      <c r="V169" s="8"/>
      <c r="W169" s="8"/>
      <c r="X169" s="8"/>
      <c r="Y169" s="8"/>
      <c r="Z169" s="8"/>
    </row>
    <row r="170" spans="1:26" ht="12.75" customHeight="1" x14ac:dyDescent="0.15">
      <c r="A170" s="8"/>
      <c r="B170" s="83"/>
      <c r="C170" s="34"/>
      <c r="D170" s="150"/>
      <c r="E170" s="35"/>
      <c r="F170" s="35"/>
      <c r="G170" s="35"/>
      <c r="H170" s="155"/>
      <c r="I170" s="155"/>
      <c r="J170" s="8"/>
      <c r="K170" s="8"/>
      <c r="L170" s="8"/>
      <c r="M170" s="8"/>
      <c r="N170" s="8"/>
      <c r="O170" s="8"/>
      <c r="P170" s="8"/>
      <c r="Q170" s="8"/>
      <c r="R170" s="8"/>
      <c r="S170" s="8"/>
      <c r="T170" s="8"/>
      <c r="U170" s="8"/>
      <c r="V170" s="8"/>
      <c r="W170" s="8"/>
      <c r="X170" s="8"/>
      <c r="Y170" s="8"/>
      <c r="Z170" s="8"/>
    </row>
    <row r="171" spans="1:26" ht="12.75" customHeight="1" x14ac:dyDescent="0.15">
      <c r="A171" s="8"/>
      <c r="B171" s="83"/>
      <c r="C171" s="34"/>
      <c r="D171" s="150"/>
      <c r="E171" s="35"/>
      <c r="F171" s="35"/>
      <c r="G171" s="35"/>
      <c r="H171" s="155"/>
      <c r="I171" s="155"/>
      <c r="J171" s="8"/>
      <c r="K171" s="8"/>
      <c r="L171" s="8"/>
      <c r="M171" s="8"/>
      <c r="N171" s="8"/>
      <c r="O171" s="8"/>
      <c r="P171" s="8"/>
      <c r="Q171" s="8"/>
      <c r="R171" s="8"/>
      <c r="S171" s="8"/>
      <c r="T171" s="8"/>
      <c r="U171" s="8"/>
      <c r="V171" s="8"/>
      <c r="W171" s="8"/>
      <c r="X171" s="8"/>
      <c r="Y171" s="8"/>
      <c r="Z171" s="8"/>
    </row>
    <row r="172" spans="1:26" ht="12.75" customHeight="1" x14ac:dyDescent="0.15">
      <c r="A172" s="8"/>
      <c r="B172" s="83"/>
      <c r="C172" s="34"/>
      <c r="D172" s="150"/>
      <c r="E172" s="35"/>
      <c r="F172" s="35"/>
      <c r="G172" s="35"/>
      <c r="H172" s="155"/>
      <c r="I172" s="155"/>
      <c r="J172" s="8"/>
      <c r="K172" s="8"/>
      <c r="L172" s="8"/>
      <c r="M172" s="8"/>
      <c r="N172" s="8"/>
      <c r="O172" s="8"/>
      <c r="P172" s="8"/>
      <c r="Q172" s="8"/>
      <c r="R172" s="8"/>
      <c r="S172" s="8"/>
      <c r="T172" s="8"/>
      <c r="U172" s="8"/>
      <c r="V172" s="8"/>
      <c r="W172" s="8"/>
      <c r="X172" s="8"/>
      <c r="Y172" s="8"/>
      <c r="Z172" s="8"/>
    </row>
    <row r="173" spans="1:26" ht="12.75" customHeight="1" x14ac:dyDescent="0.15">
      <c r="A173" s="8"/>
      <c r="B173" s="83"/>
      <c r="C173" s="34"/>
      <c r="D173" s="150"/>
      <c r="E173" s="35"/>
      <c r="F173" s="35"/>
      <c r="G173" s="35"/>
      <c r="H173" s="155"/>
      <c r="I173" s="155"/>
      <c r="J173" s="8"/>
      <c r="K173" s="8"/>
      <c r="L173" s="8"/>
      <c r="M173" s="8"/>
      <c r="N173" s="8"/>
      <c r="O173" s="8"/>
      <c r="P173" s="8"/>
      <c r="Q173" s="8"/>
      <c r="R173" s="8"/>
      <c r="S173" s="8"/>
      <c r="T173" s="8"/>
      <c r="U173" s="8"/>
      <c r="V173" s="8"/>
      <c r="W173" s="8"/>
      <c r="X173" s="8"/>
      <c r="Y173" s="8"/>
      <c r="Z173" s="8"/>
    </row>
    <row r="174" spans="1:26" ht="12.75" customHeight="1" x14ac:dyDescent="0.15">
      <c r="A174" s="8"/>
      <c r="B174" s="83"/>
      <c r="C174" s="34"/>
      <c r="D174" s="150"/>
      <c r="E174" s="35"/>
      <c r="F174" s="35"/>
      <c r="G174" s="35"/>
      <c r="H174" s="155"/>
      <c r="I174" s="155"/>
      <c r="J174" s="8"/>
      <c r="K174" s="8"/>
      <c r="L174" s="8"/>
      <c r="M174" s="8"/>
      <c r="N174" s="8"/>
      <c r="O174" s="8"/>
      <c r="P174" s="8"/>
      <c r="Q174" s="8"/>
      <c r="R174" s="8"/>
      <c r="S174" s="8"/>
      <c r="T174" s="8"/>
      <c r="U174" s="8"/>
      <c r="V174" s="8"/>
      <c r="W174" s="8"/>
      <c r="X174" s="8"/>
      <c r="Y174" s="8"/>
      <c r="Z174" s="8"/>
    </row>
    <row r="175" spans="1:26" ht="12.75" customHeight="1" x14ac:dyDescent="0.15">
      <c r="A175" s="8"/>
      <c r="B175" s="83"/>
      <c r="C175" s="34"/>
      <c r="D175" s="150"/>
      <c r="E175" s="35"/>
      <c r="F175" s="35"/>
      <c r="G175" s="35"/>
      <c r="H175" s="155"/>
      <c r="I175" s="155"/>
      <c r="J175" s="8"/>
      <c r="K175" s="8"/>
      <c r="L175" s="8"/>
      <c r="M175" s="8"/>
      <c r="N175" s="8"/>
      <c r="O175" s="8"/>
      <c r="P175" s="8"/>
      <c r="Q175" s="8"/>
      <c r="R175" s="8"/>
      <c r="S175" s="8"/>
      <c r="T175" s="8"/>
      <c r="U175" s="8"/>
      <c r="V175" s="8"/>
      <c r="W175" s="8"/>
      <c r="X175" s="8"/>
      <c r="Y175" s="8"/>
      <c r="Z175" s="8"/>
    </row>
    <row r="176" spans="1:26" ht="12.75" customHeight="1" x14ac:dyDescent="0.15">
      <c r="A176" s="8"/>
      <c r="B176" s="83"/>
      <c r="C176" s="34"/>
      <c r="D176" s="150"/>
      <c r="E176" s="35"/>
      <c r="F176" s="35"/>
      <c r="G176" s="35"/>
      <c r="H176" s="155"/>
      <c r="I176" s="155"/>
      <c r="J176" s="8"/>
      <c r="K176" s="8"/>
      <c r="L176" s="8"/>
      <c r="M176" s="8"/>
      <c r="N176" s="8"/>
      <c r="O176" s="8"/>
      <c r="P176" s="8"/>
      <c r="Q176" s="8"/>
      <c r="R176" s="8"/>
      <c r="S176" s="8"/>
      <c r="T176" s="8"/>
      <c r="U176" s="8"/>
      <c r="V176" s="8"/>
      <c r="W176" s="8"/>
      <c r="X176" s="8"/>
      <c r="Y176" s="8"/>
      <c r="Z176" s="8"/>
    </row>
    <row r="177" spans="1:26" ht="12.75" customHeight="1" x14ac:dyDescent="0.15">
      <c r="A177" s="8"/>
      <c r="B177" s="83"/>
      <c r="C177" s="34"/>
      <c r="D177" s="150"/>
      <c r="E177" s="35"/>
      <c r="F177" s="35"/>
      <c r="G177" s="35"/>
      <c r="H177" s="155"/>
      <c r="I177" s="155"/>
      <c r="J177" s="8"/>
      <c r="K177" s="8"/>
      <c r="L177" s="8"/>
      <c r="M177" s="8"/>
      <c r="N177" s="8"/>
      <c r="O177" s="8"/>
      <c r="P177" s="8"/>
      <c r="Q177" s="8"/>
      <c r="R177" s="8"/>
      <c r="S177" s="8"/>
      <c r="T177" s="8"/>
      <c r="U177" s="8"/>
      <c r="V177" s="8"/>
      <c r="W177" s="8"/>
      <c r="X177" s="8"/>
      <c r="Y177" s="8"/>
      <c r="Z177" s="8"/>
    </row>
    <row r="178" spans="1:26" ht="12.75" customHeight="1" x14ac:dyDescent="0.15">
      <c r="A178" s="8"/>
      <c r="B178" s="83"/>
      <c r="C178" s="34"/>
      <c r="D178" s="150"/>
      <c r="E178" s="35"/>
      <c r="F178" s="35"/>
      <c r="G178" s="35"/>
      <c r="H178" s="155"/>
      <c r="I178" s="155"/>
      <c r="J178" s="8"/>
      <c r="K178" s="8"/>
      <c r="L178" s="8"/>
      <c r="M178" s="8"/>
      <c r="N178" s="8"/>
      <c r="O178" s="8"/>
      <c r="P178" s="8"/>
      <c r="Q178" s="8"/>
      <c r="R178" s="8"/>
      <c r="S178" s="8"/>
      <c r="T178" s="8"/>
      <c r="U178" s="8"/>
      <c r="V178" s="8"/>
      <c r="W178" s="8"/>
      <c r="X178" s="8"/>
      <c r="Y178" s="8"/>
      <c r="Z178" s="8"/>
    </row>
    <row r="179" spans="1:26" ht="12.75" customHeight="1" x14ac:dyDescent="0.15">
      <c r="A179" s="8"/>
      <c r="B179" s="83"/>
      <c r="C179" s="34"/>
      <c r="D179" s="150"/>
      <c r="E179" s="35"/>
      <c r="F179" s="35"/>
      <c r="G179" s="35"/>
      <c r="H179" s="155"/>
      <c r="I179" s="155"/>
      <c r="J179" s="8"/>
      <c r="K179" s="8"/>
      <c r="L179" s="8"/>
      <c r="M179" s="8"/>
      <c r="N179" s="8"/>
      <c r="O179" s="8"/>
      <c r="P179" s="8"/>
      <c r="Q179" s="8"/>
      <c r="R179" s="8"/>
      <c r="S179" s="8"/>
      <c r="T179" s="8"/>
      <c r="U179" s="8"/>
      <c r="V179" s="8"/>
      <c r="W179" s="8"/>
      <c r="X179" s="8"/>
      <c r="Y179" s="8"/>
      <c r="Z179" s="8"/>
    </row>
    <row r="180" spans="1:26" ht="12.75" customHeight="1" x14ac:dyDescent="0.15">
      <c r="A180" s="8"/>
      <c r="B180" s="83"/>
      <c r="C180" s="34"/>
      <c r="D180" s="150"/>
      <c r="E180" s="35"/>
      <c r="F180" s="35"/>
      <c r="G180" s="35"/>
      <c r="H180" s="155"/>
      <c r="I180" s="155"/>
      <c r="J180" s="8"/>
      <c r="K180" s="8"/>
      <c r="L180" s="8"/>
      <c r="M180" s="8"/>
      <c r="N180" s="8"/>
      <c r="O180" s="8"/>
      <c r="P180" s="8"/>
      <c r="Q180" s="8"/>
      <c r="R180" s="8"/>
      <c r="S180" s="8"/>
      <c r="T180" s="8"/>
      <c r="U180" s="8"/>
      <c r="V180" s="8"/>
      <c r="W180" s="8"/>
      <c r="X180" s="8"/>
      <c r="Y180" s="8"/>
      <c r="Z180" s="8"/>
    </row>
    <row r="181" spans="1:26" ht="12.75" customHeight="1" x14ac:dyDescent="0.15">
      <c r="A181" s="8"/>
      <c r="B181" s="83"/>
      <c r="C181" s="34"/>
      <c r="D181" s="150"/>
      <c r="E181" s="35"/>
      <c r="F181" s="35"/>
      <c r="G181" s="35"/>
      <c r="H181" s="155"/>
      <c r="I181" s="155"/>
      <c r="J181" s="8"/>
      <c r="K181" s="8"/>
      <c r="L181" s="8"/>
      <c r="M181" s="8"/>
      <c r="N181" s="8"/>
      <c r="O181" s="8"/>
      <c r="P181" s="8"/>
      <c r="Q181" s="8"/>
      <c r="R181" s="8"/>
      <c r="S181" s="8"/>
      <c r="T181" s="8"/>
      <c r="U181" s="8"/>
      <c r="V181" s="8"/>
      <c r="W181" s="8"/>
      <c r="X181" s="8"/>
      <c r="Y181" s="8"/>
      <c r="Z181" s="8"/>
    </row>
    <row r="182" spans="1:26" ht="12.75" customHeight="1" x14ac:dyDescent="0.15">
      <c r="A182" s="8"/>
      <c r="B182" s="83"/>
      <c r="C182" s="34"/>
      <c r="D182" s="150"/>
      <c r="E182" s="35"/>
      <c r="F182" s="35"/>
      <c r="G182" s="35"/>
      <c r="H182" s="8"/>
      <c r="I182" s="8"/>
      <c r="J182" s="8"/>
      <c r="K182" s="8"/>
      <c r="L182" s="8"/>
      <c r="M182" s="8"/>
      <c r="N182" s="8"/>
      <c r="O182" s="8"/>
      <c r="P182" s="8"/>
      <c r="Q182" s="8"/>
      <c r="R182" s="8"/>
      <c r="S182" s="8"/>
      <c r="T182" s="8"/>
      <c r="U182" s="8"/>
      <c r="V182" s="8"/>
      <c r="W182" s="8"/>
      <c r="X182" s="8"/>
      <c r="Y182" s="8"/>
      <c r="Z182" s="8"/>
    </row>
    <row r="183" spans="1:26" ht="12.75" customHeight="1" x14ac:dyDescent="0.15">
      <c r="A183" s="8"/>
      <c r="B183" s="83"/>
      <c r="C183" s="34"/>
      <c r="D183" s="150"/>
      <c r="E183" s="35"/>
      <c r="F183" s="35"/>
      <c r="G183" s="35"/>
      <c r="H183" s="8"/>
      <c r="I183" s="8"/>
      <c r="J183" s="8"/>
      <c r="K183" s="8"/>
      <c r="L183" s="8"/>
      <c r="M183" s="8"/>
      <c r="N183" s="8"/>
      <c r="O183" s="8"/>
      <c r="P183" s="8"/>
      <c r="Q183" s="8"/>
      <c r="R183" s="8"/>
      <c r="S183" s="8"/>
      <c r="T183" s="8"/>
      <c r="U183" s="8"/>
      <c r="V183" s="8"/>
      <c r="W183" s="8"/>
      <c r="X183" s="8"/>
      <c r="Y183" s="8"/>
      <c r="Z183" s="8"/>
    </row>
    <row r="184" spans="1:26" ht="12.75" customHeight="1" x14ac:dyDescent="0.15">
      <c r="A184" s="8"/>
      <c r="B184" s="83"/>
      <c r="C184" s="34"/>
      <c r="D184" s="150"/>
      <c r="E184" s="35"/>
      <c r="F184" s="35"/>
      <c r="G184" s="35"/>
      <c r="H184" s="8"/>
      <c r="I184" s="8"/>
      <c r="J184" s="8"/>
      <c r="K184" s="8"/>
      <c r="L184" s="8"/>
      <c r="M184" s="8"/>
      <c r="N184" s="8"/>
      <c r="O184" s="8"/>
      <c r="P184" s="8"/>
      <c r="Q184" s="8"/>
      <c r="R184" s="8"/>
      <c r="S184" s="8"/>
      <c r="T184" s="8"/>
      <c r="U184" s="8"/>
      <c r="V184" s="8"/>
      <c r="W184" s="8"/>
      <c r="X184" s="8"/>
      <c r="Y184" s="8"/>
      <c r="Z184" s="8"/>
    </row>
    <row r="185" spans="1:26" ht="12.75" customHeight="1" x14ac:dyDescent="0.15">
      <c r="A185" s="8"/>
      <c r="B185" s="83"/>
      <c r="C185" s="34"/>
      <c r="D185" s="150"/>
      <c r="E185" s="35"/>
      <c r="F185" s="35"/>
      <c r="G185" s="35"/>
      <c r="H185" s="8"/>
      <c r="I185" s="8"/>
      <c r="J185" s="8"/>
      <c r="K185" s="8"/>
      <c r="L185" s="8"/>
      <c r="M185" s="8"/>
      <c r="N185" s="8"/>
      <c r="O185" s="8"/>
      <c r="P185" s="8"/>
      <c r="Q185" s="8"/>
      <c r="R185" s="8"/>
      <c r="S185" s="8"/>
      <c r="T185" s="8"/>
      <c r="U185" s="8"/>
      <c r="V185" s="8"/>
      <c r="W185" s="8"/>
      <c r="X185" s="8"/>
      <c r="Y185" s="8"/>
      <c r="Z185" s="8"/>
    </row>
    <row r="186" spans="1:26" ht="12.75" customHeight="1" x14ac:dyDescent="0.15">
      <c r="A186" s="8"/>
      <c r="B186" s="83"/>
      <c r="C186" s="34"/>
      <c r="D186" s="150"/>
      <c r="E186" s="35"/>
      <c r="F186" s="35"/>
      <c r="G186" s="35"/>
      <c r="H186" s="8"/>
      <c r="I186" s="8"/>
      <c r="J186" s="8"/>
      <c r="K186" s="8"/>
      <c r="L186" s="8"/>
      <c r="M186" s="8"/>
      <c r="N186" s="8"/>
      <c r="O186" s="8"/>
      <c r="P186" s="8"/>
      <c r="Q186" s="8"/>
      <c r="R186" s="8"/>
      <c r="S186" s="8"/>
      <c r="T186" s="8"/>
      <c r="U186" s="8"/>
      <c r="V186" s="8"/>
      <c r="W186" s="8"/>
      <c r="X186" s="8"/>
      <c r="Y186" s="8"/>
      <c r="Z186" s="8"/>
    </row>
    <row r="187" spans="1:26" ht="12.75" customHeight="1" x14ac:dyDescent="0.15">
      <c r="A187" s="8"/>
      <c r="B187" s="83"/>
      <c r="C187" s="34"/>
      <c r="D187" s="150"/>
      <c r="E187" s="35"/>
      <c r="F187" s="35"/>
      <c r="G187" s="35"/>
      <c r="H187" s="8"/>
      <c r="I187" s="8"/>
      <c r="J187" s="8"/>
      <c r="K187" s="8"/>
      <c r="L187" s="8"/>
      <c r="M187" s="8"/>
      <c r="N187" s="8"/>
      <c r="O187" s="8"/>
      <c r="P187" s="8"/>
      <c r="Q187" s="8"/>
      <c r="R187" s="8"/>
      <c r="S187" s="8"/>
      <c r="T187" s="8"/>
      <c r="U187" s="8"/>
      <c r="V187" s="8"/>
      <c r="W187" s="8"/>
      <c r="X187" s="8"/>
      <c r="Y187" s="8"/>
      <c r="Z187" s="8"/>
    </row>
    <row r="188" spans="1:26" ht="12.75" customHeight="1" x14ac:dyDescent="0.15">
      <c r="A188" s="8"/>
      <c r="B188" s="83"/>
      <c r="C188" s="34"/>
      <c r="D188" s="150"/>
      <c r="E188" s="35"/>
      <c r="F188" s="35"/>
      <c r="G188" s="35"/>
      <c r="H188" s="8"/>
      <c r="I188" s="8"/>
      <c r="J188" s="8"/>
      <c r="K188" s="8"/>
      <c r="L188" s="8"/>
      <c r="M188" s="8"/>
      <c r="N188" s="8"/>
      <c r="O188" s="8"/>
      <c r="P188" s="8"/>
      <c r="Q188" s="8"/>
      <c r="R188" s="8"/>
      <c r="S188" s="8"/>
      <c r="T188" s="8"/>
      <c r="U188" s="8"/>
      <c r="V188" s="8"/>
      <c r="W188" s="8"/>
      <c r="X188" s="8"/>
      <c r="Y188" s="8"/>
      <c r="Z188" s="8"/>
    </row>
    <row r="189" spans="1:26" ht="12.75" customHeight="1" x14ac:dyDescent="0.15">
      <c r="A189" s="8"/>
      <c r="B189" s="83"/>
      <c r="C189" s="34"/>
      <c r="D189" s="150"/>
      <c r="E189" s="35"/>
      <c r="F189" s="35"/>
      <c r="G189" s="35"/>
      <c r="H189" s="8"/>
      <c r="I189" s="8"/>
      <c r="J189" s="8"/>
      <c r="K189" s="8"/>
      <c r="L189" s="8"/>
      <c r="M189" s="8"/>
      <c r="N189" s="8"/>
      <c r="O189" s="8"/>
      <c r="P189" s="8"/>
      <c r="Q189" s="8"/>
      <c r="R189" s="8"/>
      <c r="S189" s="8"/>
      <c r="T189" s="8"/>
      <c r="U189" s="8"/>
      <c r="V189" s="8"/>
      <c r="W189" s="8"/>
      <c r="X189" s="8"/>
      <c r="Y189" s="8"/>
      <c r="Z189" s="8"/>
    </row>
    <row r="190" spans="1:26" ht="12.75" customHeight="1" x14ac:dyDescent="0.15">
      <c r="A190" s="8"/>
      <c r="B190" s="83"/>
      <c r="C190" s="34"/>
      <c r="D190" s="150"/>
      <c r="E190" s="35"/>
      <c r="F190" s="35"/>
      <c r="G190" s="35"/>
      <c r="H190" s="8"/>
      <c r="I190" s="8"/>
      <c r="J190" s="8"/>
      <c r="K190" s="8"/>
      <c r="L190" s="8"/>
      <c r="M190" s="8"/>
      <c r="N190" s="8"/>
      <c r="O190" s="8"/>
      <c r="P190" s="8"/>
      <c r="Q190" s="8"/>
      <c r="R190" s="8"/>
      <c r="S190" s="8"/>
      <c r="T190" s="8"/>
      <c r="U190" s="8"/>
      <c r="V190" s="8"/>
      <c r="W190" s="8"/>
      <c r="X190" s="8"/>
      <c r="Y190" s="8"/>
      <c r="Z190" s="8"/>
    </row>
    <row r="191" spans="1:26" ht="12.75" customHeight="1" x14ac:dyDescent="0.15">
      <c r="A191" s="8"/>
      <c r="B191" s="83"/>
      <c r="C191" s="34"/>
      <c r="D191" s="150"/>
      <c r="E191" s="35"/>
      <c r="F191" s="35"/>
      <c r="G191" s="35"/>
      <c r="H191" s="8"/>
      <c r="I191" s="8"/>
      <c r="J191" s="8"/>
      <c r="K191" s="8"/>
      <c r="L191" s="8"/>
      <c r="M191" s="8"/>
      <c r="N191" s="8"/>
      <c r="O191" s="8"/>
      <c r="P191" s="8"/>
      <c r="Q191" s="8"/>
      <c r="R191" s="8"/>
      <c r="S191" s="8"/>
      <c r="T191" s="8"/>
      <c r="U191" s="8"/>
      <c r="V191" s="8"/>
      <c r="W191" s="8"/>
      <c r="X191" s="8"/>
      <c r="Y191" s="8"/>
      <c r="Z191" s="8"/>
    </row>
    <row r="192" spans="1:26" ht="12.75" customHeight="1" x14ac:dyDescent="0.15">
      <c r="A192" s="8"/>
      <c r="B192" s="83"/>
      <c r="C192" s="34"/>
      <c r="D192" s="150"/>
      <c r="E192" s="35"/>
      <c r="F192" s="35"/>
      <c r="G192" s="35"/>
      <c r="H192" s="8"/>
      <c r="I192" s="8"/>
      <c r="J192" s="8"/>
      <c r="K192" s="8"/>
      <c r="L192" s="8"/>
      <c r="M192" s="8"/>
      <c r="N192" s="8"/>
      <c r="O192" s="8"/>
      <c r="P192" s="8"/>
      <c r="Q192" s="8"/>
      <c r="R192" s="8"/>
      <c r="S192" s="8"/>
      <c r="T192" s="8"/>
      <c r="U192" s="8"/>
      <c r="V192" s="8"/>
      <c r="W192" s="8"/>
      <c r="X192" s="8"/>
      <c r="Y192" s="8"/>
      <c r="Z192" s="8"/>
    </row>
    <row r="193" spans="1:26" ht="12.75" customHeight="1" x14ac:dyDescent="0.15">
      <c r="A193" s="8"/>
      <c r="B193" s="83"/>
      <c r="C193" s="34"/>
      <c r="D193" s="150"/>
      <c r="E193" s="35"/>
      <c r="F193" s="35"/>
      <c r="G193" s="35"/>
      <c r="H193" s="8"/>
      <c r="I193" s="8"/>
      <c r="J193" s="8"/>
      <c r="K193" s="8"/>
      <c r="L193" s="8"/>
      <c r="M193" s="8"/>
      <c r="N193" s="8"/>
      <c r="O193" s="8"/>
      <c r="P193" s="8"/>
      <c r="Q193" s="8"/>
      <c r="R193" s="8"/>
      <c r="S193" s="8"/>
      <c r="T193" s="8"/>
      <c r="U193" s="8"/>
      <c r="V193" s="8"/>
      <c r="W193" s="8"/>
      <c r="X193" s="8"/>
      <c r="Y193" s="8"/>
      <c r="Z193" s="8"/>
    </row>
    <row r="194" spans="1:26" ht="12.75" customHeight="1" x14ac:dyDescent="0.15">
      <c r="A194" s="8"/>
      <c r="B194" s="83"/>
      <c r="C194" s="34"/>
      <c r="D194" s="150"/>
      <c r="E194" s="35"/>
      <c r="F194" s="35"/>
      <c r="G194" s="35"/>
      <c r="H194" s="8"/>
      <c r="I194" s="8"/>
      <c r="J194" s="8"/>
      <c r="K194" s="8"/>
      <c r="L194" s="8"/>
      <c r="M194" s="8"/>
      <c r="N194" s="8"/>
      <c r="O194" s="8"/>
      <c r="P194" s="8"/>
      <c r="Q194" s="8"/>
      <c r="R194" s="8"/>
      <c r="S194" s="8"/>
      <c r="T194" s="8"/>
      <c r="U194" s="8"/>
      <c r="V194" s="8"/>
      <c r="W194" s="8"/>
      <c r="X194" s="8"/>
      <c r="Y194" s="8"/>
      <c r="Z194" s="8"/>
    </row>
    <row r="195" spans="1:26" ht="12.75" customHeight="1" x14ac:dyDescent="0.15">
      <c r="A195" s="8"/>
      <c r="B195" s="83"/>
      <c r="C195" s="34"/>
      <c r="D195" s="150"/>
      <c r="E195" s="35"/>
      <c r="F195" s="35"/>
      <c r="G195" s="35"/>
      <c r="H195" s="8"/>
      <c r="I195" s="8"/>
      <c r="J195" s="8"/>
      <c r="K195" s="8"/>
      <c r="L195" s="8"/>
      <c r="M195" s="8"/>
      <c r="N195" s="8"/>
      <c r="O195" s="8"/>
      <c r="P195" s="8"/>
      <c r="Q195" s="8"/>
      <c r="R195" s="8"/>
      <c r="S195" s="8"/>
      <c r="T195" s="8"/>
      <c r="U195" s="8"/>
      <c r="V195" s="8"/>
      <c r="W195" s="8"/>
      <c r="X195" s="8"/>
      <c r="Y195" s="8"/>
      <c r="Z195" s="8"/>
    </row>
    <row r="196" spans="1:26" ht="12.75" customHeight="1" x14ac:dyDescent="0.15">
      <c r="A196" s="8"/>
      <c r="B196" s="83"/>
      <c r="C196" s="34"/>
      <c r="D196" s="150"/>
      <c r="E196" s="35"/>
      <c r="F196" s="35"/>
      <c r="G196" s="35"/>
      <c r="H196" s="8"/>
      <c r="I196" s="8"/>
      <c r="J196" s="8"/>
      <c r="K196" s="8"/>
      <c r="L196" s="8"/>
      <c r="M196" s="8"/>
      <c r="N196" s="8"/>
      <c r="O196" s="8"/>
      <c r="P196" s="8"/>
      <c r="Q196" s="8"/>
      <c r="R196" s="8"/>
      <c r="S196" s="8"/>
      <c r="T196" s="8"/>
      <c r="U196" s="8"/>
      <c r="V196" s="8"/>
      <c r="W196" s="8"/>
      <c r="X196" s="8"/>
      <c r="Y196" s="8"/>
      <c r="Z196" s="8"/>
    </row>
    <row r="197" spans="1:26" ht="12.75" customHeight="1" x14ac:dyDescent="0.15">
      <c r="A197" s="8"/>
      <c r="B197" s="83"/>
      <c r="C197" s="34"/>
      <c r="D197" s="150"/>
      <c r="E197" s="35"/>
      <c r="F197" s="35"/>
      <c r="G197" s="35"/>
      <c r="H197" s="8"/>
      <c r="I197" s="8"/>
      <c r="J197" s="8"/>
      <c r="K197" s="8"/>
      <c r="L197" s="8"/>
      <c r="M197" s="8"/>
      <c r="N197" s="8"/>
      <c r="O197" s="8"/>
      <c r="P197" s="8"/>
      <c r="Q197" s="8"/>
      <c r="R197" s="8"/>
      <c r="S197" s="8"/>
      <c r="T197" s="8"/>
      <c r="U197" s="8"/>
      <c r="V197" s="8"/>
      <c r="W197" s="8"/>
      <c r="X197" s="8"/>
      <c r="Y197" s="8"/>
      <c r="Z197" s="8"/>
    </row>
    <row r="198" spans="1:26" ht="12.75" customHeight="1" x14ac:dyDescent="0.15">
      <c r="A198" s="8"/>
      <c r="B198" s="83"/>
      <c r="C198" s="34"/>
      <c r="D198" s="150"/>
      <c r="E198" s="35"/>
      <c r="F198" s="35"/>
      <c r="G198" s="35"/>
      <c r="H198" s="8"/>
      <c r="I198" s="8"/>
      <c r="J198" s="8"/>
      <c r="K198" s="8"/>
      <c r="L198" s="8"/>
      <c r="M198" s="8"/>
      <c r="N198" s="8"/>
      <c r="O198" s="8"/>
      <c r="P198" s="8"/>
      <c r="Q198" s="8"/>
      <c r="R198" s="8"/>
      <c r="S198" s="8"/>
      <c r="T198" s="8"/>
      <c r="U198" s="8"/>
      <c r="V198" s="8"/>
      <c r="W198" s="8"/>
      <c r="X198" s="8"/>
      <c r="Y198" s="8"/>
      <c r="Z198" s="8"/>
    </row>
    <row r="199" spans="1:26" ht="12.75" customHeight="1" x14ac:dyDescent="0.15">
      <c r="A199" s="8"/>
      <c r="B199" s="83"/>
      <c r="C199" s="34"/>
      <c r="D199" s="150"/>
      <c r="E199" s="35"/>
      <c r="F199" s="35"/>
      <c r="G199" s="35"/>
      <c r="H199" s="8"/>
      <c r="I199" s="8"/>
      <c r="J199" s="8"/>
      <c r="K199" s="8"/>
      <c r="L199" s="8"/>
      <c r="M199" s="8"/>
      <c r="N199" s="8"/>
      <c r="O199" s="8"/>
      <c r="P199" s="8"/>
      <c r="Q199" s="8"/>
      <c r="R199" s="8"/>
      <c r="S199" s="8"/>
      <c r="T199" s="8"/>
      <c r="U199" s="8"/>
      <c r="V199" s="8"/>
      <c r="W199" s="8"/>
      <c r="X199" s="8"/>
      <c r="Y199" s="8"/>
      <c r="Z199" s="8"/>
    </row>
    <row r="200" spans="1:26" ht="12.75" customHeight="1" x14ac:dyDescent="0.15">
      <c r="A200" s="8"/>
      <c r="B200" s="83"/>
      <c r="C200" s="34"/>
      <c r="D200" s="150"/>
      <c r="E200" s="35"/>
      <c r="F200" s="35"/>
      <c r="G200" s="35"/>
      <c r="H200" s="8"/>
      <c r="I200" s="8"/>
      <c r="J200" s="8"/>
      <c r="K200" s="8"/>
      <c r="L200" s="8"/>
      <c r="M200" s="8"/>
      <c r="N200" s="8"/>
      <c r="O200" s="8"/>
      <c r="P200" s="8"/>
      <c r="Q200" s="8"/>
      <c r="R200" s="8"/>
      <c r="S200" s="8"/>
      <c r="T200" s="8"/>
      <c r="U200" s="8"/>
      <c r="V200" s="8"/>
      <c r="W200" s="8"/>
      <c r="X200" s="8"/>
      <c r="Y200" s="8"/>
      <c r="Z200" s="8"/>
    </row>
    <row r="201" spans="1:26" ht="12.75" customHeight="1" x14ac:dyDescent="0.15">
      <c r="A201" s="8"/>
      <c r="B201" s="83"/>
      <c r="C201" s="34"/>
      <c r="D201" s="150"/>
      <c r="E201" s="35"/>
      <c r="F201" s="35"/>
      <c r="G201" s="35"/>
      <c r="H201" s="8"/>
      <c r="I201" s="8"/>
      <c r="J201" s="8"/>
      <c r="K201" s="8"/>
      <c r="L201" s="8"/>
      <c r="M201" s="8"/>
      <c r="N201" s="8"/>
      <c r="O201" s="8"/>
      <c r="P201" s="8"/>
      <c r="Q201" s="8"/>
      <c r="R201" s="8"/>
      <c r="S201" s="8"/>
      <c r="T201" s="8"/>
      <c r="U201" s="8"/>
      <c r="V201" s="8"/>
      <c r="W201" s="8"/>
      <c r="X201" s="8"/>
      <c r="Y201" s="8"/>
      <c r="Z201" s="8"/>
    </row>
    <row r="202" spans="1:26" ht="12.75" customHeight="1" x14ac:dyDescent="0.15">
      <c r="A202" s="8"/>
      <c r="B202" s="83"/>
      <c r="C202" s="34"/>
      <c r="D202" s="150"/>
      <c r="E202" s="35"/>
      <c r="F202" s="35"/>
      <c r="G202" s="35"/>
      <c r="H202" s="8"/>
      <c r="I202" s="8"/>
      <c r="J202" s="8"/>
      <c r="K202" s="8"/>
      <c r="L202" s="8"/>
      <c r="M202" s="8"/>
      <c r="N202" s="8"/>
      <c r="O202" s="8"/>
      <c r="P202" s="8"/>
      <c r="Q202" s="8"/>
      <c r="R202" s="8"/>
      <c r="S202" s="8"/>
      <c r="T202" s="8"/>
      <c r="U202" s="8"/>
      <c r="V202" s="8"/>
      <c r="W202" s="8"/>
      <c r="X202" s="8"/>
      <c r="Y202" s="8"/>
      <c r="Z202" s="8"/>
    </row>
    <row r="203" spans="1:26" ht="12.75" customHeight="1" x14ac:dyDescent="0.15">
      <c r="A203" s="8"/>
      <c r="B203" s="83"/>
      <c r="C203" s="34"/>
      <c r="D203" s="150"/>
      <c r="E203" s="35"/>
      <c r="F203" s="35"/>
      <c r="G203" s="35"/>
      <c r="H203" s="8"/>
      <c r="I203" s="8"/>
      <c r="J203" s="8"/>
      <c r="K203" s="8"/>
      <c r="L203" s="8"/>
      <c r="M203" s="8"/>
      <c r="N203" s="8"/>
      <c r="O203" s="8"/>
      <c r="P203" s="8"/>
      <c r="Q203" s="8"/>
      <c r="R203" s="8"/>
      <c r="S203" s="8"/>
      <c r="T203" s="8"/>
      <c r="U203" s="8"/>
      <c r="V203" s="8"/>
      <c r="W203" s="8"/>
      <c r="X203" s="8"/>
      <c r="Y203" s="8"/>
      <c r="Z203" s="8"/>
    </row>
    <row r="204" spans="1:26" ht="12.75" customHeight="1" x14ac:dyDescent="0.15">
      <c r="A204" s="8"/>
      <c r="B204" s="83"/>
      <c r="C204" s="34"/>
      <c r="D204" s="150"/>
      <c r="E204" s="35"/>
      <c r="F204" s="35"/>
      <c r="G204" s="35"/>
      <c r="H204" s="8"/>
      <c r="I204" s="8"/>
      <c r="J204" s="8"/>
      <c r="K204" s="8"/>
      <c r="L204" s="8"/>
      <c r="M204" s="8"/>
      <c r="N204" s="8"/>
      <c r="O204" s="8"/>
      <c r="P204" s="8"/>
      <c r="Q204" s="8"/>
      <c r="R204" s="8"/>
      <c r="S204" s="8"/>
      <c r="T204" s="8"/>
      <c r="U204" s="8"/>
      <c r="V204" s="8"/>
      <c r="W204" s="8"/>
      <c r="X204" s="8"/>
      <c r="Y204" s="8"/>
      <c r="Z204" s="8"/>
    </row>
    <row r="205" spans="1:26" ht="12.75" customHeight="1" x14ac:dyDescent="0.15">
      <c r="A205" s="8"/>
      <c r="B205" s="83"/>
      <c r="C205" s="34"/>
      <c r="D205" s="150"/>
      <c r="E205" s="35"/>
      <c r="F205" s="35"/>
      <c r="G205" s="35"/>
      <c r="H205" s="8"/>
      <c r="I205" s="8"/>
      <c r="J205" s="8"/>
      <c r="K205" s="8"/>
      <c r="L205" s="8"/>
      <c r="M205" s="8"/>
      <c r="N205" s="8"/>
      <c r="O205" s="8"/>
      <c r="P205" s="8"/>
      <c r="Q205" s="8"/>
      <c r="R205" s="8"/>
      <c r="S205" s="8"/>
      <c r="T205" s="8"/>
      <c r="U205" s="8"/>
      <c r="V205" s="8"/>
      <c r="W205" s="8"/>
      <c r="X205" s="8"/>
      <c r="Y205" s="8"/>
      <c r="Z205" s="8"/>
    </row>
    <row r="206" spans="1:26" ht="12.75" customHeight="1" x14ac:dyDescent="0.15">
      <c r="A206" s="8"/>
      <c r="B206" s="83"/>
      <c r="C206" s="34"/>
      <c r="D206" s="150"/>
      <c r="E206" s="35"/>
      <c r="F206" s="35"/>
      <c r="G206" s="35"/>
      <c r="H206" s="8"/>
      <c r="I206" s="8"/>
      <c r="J206" s="8"/>
      <c r="K206" s="8"/>
      <c r="L206" s="8"/>
      <c r="M206" s="8"/>
      <c r="N206" s="8"/>
      <c r="O206" s="8"/>
      <c r="P206" s="8"/>
      <c r="Q206" s="8"/>
      <c r="R206" s="8"/>
      <c r="S206" s="8"/>
      <c r="T206" s="8"/>
      <c r="U206" s="8"/>
      <c r="V206" s="8"/>
      <c r="W206" s="8"/>
      <c r="X206" s="8"/>
      <c r="Y206" s="8"/>
      <c r="Z206" s="8"/>
    </row>
    <row r="207" spans="1:26" ht="12.75" customHeight="1" x14ac:dyDescent="0.15">
      <c r="A207" s="8"/>
      <c r="B207" s="83"/>
      <c r="C207" s="34"/>
      <c r="D207" s="150"/>
      <c r="E207" s="35"/>
      <c r="F207" s="35"/>
      <c r="G207" s="35"/>
      <c r="H207" s="8"/>
      <c r="I207" s="8"/>
      <c r="J207" s="8"/>
      <c r="K207" s="8"/>
      <c r="L207" s="8"/>
      <c r="M207" s="8"/>
      <c r="N207" s="8"/>
      <c r="O207" s="8"/>
      <c r="P207" s="8"/>
      <c r="Q207" s="8"/>
      <c r="R207" s="8"/>
      <c r="S207" s="8"/>
      <c r="T207" s="8"/>
      <c r="U207" s="8"/>
      <c r="V207" s="8"/>
      <c r="W207" s="8"/>
      <c r="X207" s="8"/>
      <c r="Y207" s="8"/>
      <c r="Z207" s="8"/>
    </row>
    <row r="208" spans="1:26" ht="12.75" customHeight="1" x14ac:dyDescent="0.15">
      <c r="A208" s="8"/>
      <c r="B208" s="83"/>
      <c r="C208" s="34"/>
      <c r="D208" s="150"/>
      <c r="E208" s="35"/>
      <c r="F208" s="35"/>
      <c r="G208" s="35"/>
      <c r="H208" s="8"/>
      <c r="I208" s="8"/>
      <c r="J208" s="8"/>
      <c r="K208" s="8"/>
      <c r="L208" s="8"/>
      <c r="M208" s="8"/>
      <c r="N208" s="8"/>
      <c r="O208" s="8"/>
      <c r="P208" s="8"/>
      <c r="Q208" s="8"/>
      <c r="R208" s="8"/>
      <c r="S208" s="8"/>
      <c r="T208" s="8"/>
      <c r="U208" s="8"/>
      <c r="V208" s="8"/>
      <c r="W208" s="8"/>
      <c r="X208" s="8"/>
      <c r="Y208" s="8"/>
      <c r="Z208" s="8"/>
    </row>
    <row r="209" spans="1:26" ht="12.75" customHeight="1" x14ac:dyDescent="0.15">
      <c r="A209" s="8"/>
      <c r="B209" s="83"/>
      <c r="C209" s="34"/>
      <c r="D209" s="150"/>
      <c r="E209" s="35"/>
      <c r="F209" s="35"/>
      <c r="G209" s="35"/>
      <c r="H209" s="8"/>
      <c r="I209" s="8"/>
      <c r="J209" s="8"/>
      <c r="K209" s="8"/>
      <c r="L209" s="8"/>
      <c r="M209" s="8"/>
      <c r="N209" s="8"/>
      <c r="O209" s="8"/>
      <c r="P209" s="8"/>
      <c r="Q209" s="8"/>
      <c r="R209" s="8"/>
      <c r="S209" s="8"/>
      <c r="T209" s="8"/>
      <c r="U209" s="8"/>
      <c r="V209" s="8"/>
      <c r="W209" s="8"/>
      <c r="X209" s="8"/>
      <c r="Y209" s="8"/>
      <c r="Z209" s="8"/>
    </row>
    <row r="210" spans="1:26" ht="12.75" customHeight="1" x14ac:dyDescent="0.15">
      <c r="A210" s="8"/>
      <c r="B210" s="83"/>
      <c r="C210" s="34"/>
      <c r="D210" s="150"/>
      <c r="E210" s="35"/>
      <c r="F210" s="35"/>
      <c r="G210" s="35"/>
      <c r="H210" s="8"/>
      <c r="I210" s="8"/>
      <c r="J210" s="8"/>
      <c r="K210" s="8"/>
      <c r="L210" s="8"/>
      <c r="M210" s="8"/>
      <c r="N210" s="8"/>
      <c r="O210" s="8"/>
      <c r="P210" s="8"/>
      <c r="Q210" s="8"/>
      <c r="R210" s="8"/>
      <c r="S210" s="8"/>
      <c r="T210" s="8"/>
      <c r="U210" s="8"/>
      <c r="V210" s="8"/>
      <c r="W210" s="8"/>
      <c r="X210" s="8"/>
      <c r="Y210" s="8"/>
      <c r="Z210" s="8"/>
    </row>
    <row r="211" spans="1:26" ht="12.75" customHeight="1" x14ac:dyDescent="0.15">
      <c r="A211" s="8"/>
      <c r="B211" s="83"/>
      <c r="C211" s="34"/>
      <c r="D211" s="150"/>
      <c r="E211" s="35"/>
      <c r="F211" s="35"/>
      <c r="G211" s="35"/>
      <c r="H211" s="8"/>
      <c r="I211" s="8"/>
      <c r="J211" s="8"/>
      <c r="K211" s="8"/>
      <c r="L211" s="8"/>
      <c r="M211" s="8"/>
      <c r="N211" s="8"/>
      <c r="O211" s="8"/>
      <c r="P211" s="8"/>
      <c r="Q211" s="8"/>
      <c r="R211" s="8"/>
      <c r="S211" s="8"/>
      <c r="T211" s="8"/>
      <c r="U211" s="8"/>
      <c r="V211" s="8"/>
      <c r="W211" s="8"/>
      <c r="X211" s="8"/>
      <c r="Y211" s="8"/>
      <c r="Z211" s="8"/>
    </row>
    <row r="212" spans="1:26" ht="12.75" customHeight="1" x14ac:dyDescent="0.15">
      <c r="A212" s="8"/>
      <c r="B212" s="83"/>
      <c r="C212" s="34"/>
      <c r="D212" s="150"/>
      <c r="E212" s="35"/>
      <c r="F212" s="35"/>
      <c r="G212" s="35"/>
      <c r="H212" s="8"/>
      <c r="I212" s="8"/>
      <c r="J212" s="8"/>
      <c r="K212" s="8"/>
      <c r="L212" s="8"/>
      <c r="M212" s="8"/>
      <c r="N212" s="8"/>
      <c r="O212" s="8"/>
      <c r="P212" s="8"/>
      <c r="Q212" s="8"/>
      <c r="R212" s="8"/>
      <c r="S212" s="8"/>
      <c r="T212" s="8"/>
      <c r="U212" s="8"/>
      <c r="V212" s="8"/>
      <c r="W212" s="8"/>
      <c r="X212" s="8"/>
      <c r="Y212" s="8"/>
      <c r="Z212" s="8"/>
    </row>
    <row r="213" spans="1:26" ht="12.75" customHeight="1" x14ac:dyDescent="0.15">
      <c r="A213" s="8"/>
      <c r="B213" s="83"/>
      <c r="C213" s="34"/>
      <c r="D213" s="150"/>
      <c r="E213" s="35"/>
      <c r="F213" s="35"/>
      <c r="G213" s="35"/>
      <c r="H213" s="8"/>
      <c r="I213" s="8"/>
      <c r="J213" s="8"/>
      <c r="K213" s="8"/>
      <c r="L213" s="8"/>
      <c r="M213" s="8"/>
      <c r="N213" s="8"/>
      <c r="O213" s="8"/>
      <c r="P213" s="8"/>
      <c r="Q213" s="8"/>
      <c r="R213" s="8"/>
      <c r="S213" s="8"/>
      <c r="T213" s="8"/>
      <c r="U213" s="8"/>
      <c r="V213" s="8"/>
      <c r="W213" s="8"/>
      <c r="X213" s="8"/>
      <c r="Y213" s="8"/>
      <c r="Z213" s="8"/>
    </row>
    <row r="214" spans="1:26" ht="12.75" customHeight="1" x14ac:dyDescent="0.15">
      <c r="A214" s="8"/>
      <c r="B214" s="83"/>
      <c r="C214" s="34"/>
      <c r="D214" s="150"/>
      <c r="E214" s="35"/>
      <c r="F214" s="35"/>
      <c r="G214" s="35"/>
      <c r="H214" s="8"/>
      <c r="I214" s="8"/>
      <c r="J214" s="8"/>
      <c r="K214" s="8"/>
      <c r="L214" s="8"/>
      <c r="M214" s="8"/>
      <c r="N214" s="8"/>
      <c r="O214" s="8"/>
      <c r="P214" s="8"/>
      <c r="Q214" s="8"/>
      <c r="R214" s="8"/>
      <c r="S214" s="8"/>
      <c r="T214" s="8"/>
      <c r="U214" s="8"/>
      <c r="V214" s="8"/>
      <c r="W214" s="8"/>
      <c r="X214" s="8"/>
      <c r="Y214" s="8"/>
      <c r="Z214" s="8"/>
    </row>
    <row r="215" spans="1:26" ht="12.75" customHeight="1" x14ac:dyDescent="0.15">
      <c r="A215" s="8"/>
      <c r="B215" s="83"/>
      <c r="C215" s="34"/>
      <c r="D215" s="150"/>
      <c r="E215" s="35"/>
      <c r="F215" s="35"/>
      <c r="G215" s="35"/>
      <c r="H215" s="8"/>
      <c r="I215" s="8"/>
      <c r="J215" s="8"/>
      <c r="K215" s="8"/>
      <c r="L215" s="8"/>
      <c r="M215" s="8"/>
      <c r="N215" s="8"/>
      <c r="O215" s="8"/>
      <c r="P215" s="8"/>
      <c r="Q215" s="8"/>
      <c r="R215" s="8"/>
      <c r="S215" s="8"/>
      <c r="T215" s="8"/>
      <c r="U215" s="8"/>
      <c r="V215" s="8"/>
      <c r="W215" s="8"/>
      <c r="X215" s="8"/>
      <c r="Y215" s="8"/>
      <c r="Z215" s="8"/>
    </row>
    <row r="216" spans="1:26" ht="12.75" customHeight="1" x14ac:dyDescent="0.15">
      <c r="A216" s="8"/>
      <c r="B216" s="83"/>
      <c r="C216" s="34"/>
      <c r="D216" s="150"/>
      <c r="E216" s="35"/>
      <c r="F216" s="35"/>
      <c r="G216" s="35"/>
      <c r="H216" s="8"/>
      <c r="I216" s="8"/>
      <c r="J216" s="8"/>
      <c r="K216" s="8"/>
      <c r="L216" s="8"/>
      <c r="M216" s="8"/>
      <c r="N216" s="8"/>
      <c r="O216" s="8"/>
      <c r="P216" s="8"/>
      <c r="Q216" s="8"/>
      <c r="R216" s="8"/>
      <c r="S216" s="8"/>
      <c r="T216" s="8"/>
      <c r="U216" s="8"/>
      <c r="V216" s="8"/>
      <c r="W216" s="8"/>
      <c r="X216" s="8"/>
      <c r="Y216" s="8"/>
      <c r="Z216" s="8"/>
    </row>
    <row r="217" spans="1:26" ht="12.75" customHeight="1" x14ac:dyDescent="0.15">
      <c r="A217" s="8"/>
      <c r="B217" s="83"/>
      <c r="C217" s="34"/>
      <c r="D217" s="150"/>
      <c r="E217" s="35"/>
      <c r="F217" s="35"/>
      <c r="G217" s="35"/>
      <c r="H217" s="8"/>
      <c r="I217" s="8"/>
      <c r="J217" s="8"/>
      <c r="K217" s="8"/>
      <c r="L217" s="8"/>
      <c r="M217" s="8"/>
      <c r="N217" s="8"/>
      <c r="O217" s="8"/>
      <c r="P217" s="8"/>
      <c r="Q217" s="8"/>
      <c r="R217" s="8"/>
      <c r="S217" s="8"/>
      <c r="T217" s="8"/>
      <c r="U217" s="8"/>
      <c r="V217" s="8"/>
      <c r="W217" s="8"/>
      <c r="X217" s="8"/>
      <c r="Y217" s="8"/>
      <c r="Z217" s="8"/>
    </row>
    <row r="218" spans="1:26" ht="12.75" customHeight="1" x14ac:dyDescent="0.15">
      <c r="A218" s="8"/>
      <c r="B218" s="83"/>
      <c r="C218" s="34"/>
      <c r="D218" s="150"/>
      <c r="E218" s="35"/>
      <c r="F218" s="35"/>
      <c r="G218" s="35"/>
      <c r="H218" s="8"/>
      <c r="I218" s="8"/>
      <c r="J218" s="8"/>
      <c r="K218" s="8"/>
      <c r="L218" s="8"/>
      <c r="M218" s="8"/>
      <c r="N218" s="8"/>
      <c r="O218" s="8"/>
      <c r="P218" s="8"/>
      <c r="Q218" s="8"/>
      <c r="R218" s="8"/>
      <c r="S218" s="8"/>
      <c r="T218" s="8"/>
      <c r="U218" s="8"/>
      <c r="V218" s="8"/>
      <c r="W218" s="8"/>
      <c r="X218" s="8"/>
      <c r="Y218" s="8"/>
      <c r="Z218" s="8"/>
    </row>
    <row r="219" spans="1:26" ht="12.75" customHeight="1" x14ac:dyDescent="0.15">
      <c r="A219" s="8"/>
      <c r="B219" s="83"/>
      <c r="C219" s="34"/>
      <c r="D219" s="150"/>
      <c r="E219" s="35"/>
      <c r="F219" s="35"/>
      <c r="G219" s="35"/>
      <c r="H219" s="8"/>
      <c r="I219" s="8"/>
      <c r="J219" s="8"/>
      <c r="K219" s="8"/>
      <c r="L219" s="8"/>
      <c r="M219" s="8"/>
      <c r="N219" s="8"/>
      <c r="O219" s="8"/>
      <c r="P219" s="8"/>
      <c r="Q219" s="8"/>
      <c r="R219" s="8"/>
      <c r="S219" s="8"/>
      <c r="T219" s="8"/>
      <c r="U219" s="8"/>
      <c r="V219" s="8"/>
      <c r="W219" s="8"/>
      <c r="X219" s="8"/>
      <c r="Y219" s="8"/>
      <c r="Z219" s="8"/>
    </row>
    <row r="220" spans="1:26" ht="12.75" customHeight="1" x14ac:dyDescent="0.15">
      <c r="A220" s="8"/>
      <c r="B220" s="83"/>
      <c r="C220" s="34"/>
      <c r="D220" s="150"/>
      <c r="E220" s="35"/>
      <c r="F220" s="35"/>
      <c r="G220" s="35"/>
      <c r="H220" s="8"/>
      <c r="I220" s="8"/>
      <c r="J220" s="8"/>
      <c r="K220" s="8"/>
      <c r="L220" s="8"/>
      <c r="M220" s="8"/>
      <c r="N220" s="8"/>
      <c r="O220" s="8"/>
      <c r="P220" s="8"/>
      <c r="Q220" s="8"/>
      <c r="R220" s="8"/>
      <c r="S220" s="8"/>
      <c r="T220" s="8"/>
      <c r="U220" s="8"/>
      <c r="V220" s="8"/>
      <c r="W220" s="8"/>
      <c r="X220" s="8"/>
      <c r="Y220" s="8"/>
      <c r="Z220" s="8"/>
    </row>
    <row r="221" spans="1:26" ht="12.75" customHeight="1" x14ac:dyDescent="0.15">
      <c r="A221" s="8"/>
      <c r="B221" s="83"/>
      <c r="C221" s="34"/>
      <c r="D221" s="150"/>
      <c r="E221" s="35"/>
      <c r="F221" s="35"/>
      <c r="G221" s="35"/>
      <c r="H221" s="8"/>
      <c r="I221" s="8"/>
      <c r="J221" s="8"/>
      <c r="K221" s="8"/>
      <c r="L221" s="8"/>
      <c r="M221" s="8"/>
      <c r="N221" s="8"/>
      <c r="O221" s="8"/>
      <c r="P221" s="8"/>
      <c r="Q221" s="8"/>
      <c r="R221" s="8"/>
      <c r="S221" s="8"/>
      <c r="T221" s="8"/>
      <c r="U221" s="8"/>
      <c r="V221" s="8"/>
      <c r="W221" s="8"/>
      <c r="X221" s="8"/>
      <c r="Y221" s="8"/>
      <c r="Z221" s="8"/>
    </row>
    <row r="222" spans="1:26" ht="12.75" customHeight="1" x14ac:dyDescent="0.15">
      <c r="A222" s="8"/>
      <c r="B222" s="83"/>
      <c r="C222" s="34"/>
      <c r="D222" s="150"/>
      <c r="E222" s="35"/>
      <c r="F222" s="35"/>
      <c r="G222" s="35"/>
      <c r="H222" s="8"/>
      <c r="I222" s="8"/>
      <c r="J222" s="8"/>
      <c r="K222" s="8"/>
      <c r="L222" s="8"/>
      <c r="M222" s="8"/>
      <c r="N222" s="8"/>
      <c r="O222" s="8"/>
      <c r="P222" s="8"/>
      <c r="Q222" s="8"/>
      <c r="R222" s="8"/>
      <c r="S222" s="8"/>
      <c r="T222" s="8"/>
      <c r="U222" s="8"/>
      <c r="V222" s="8"/>
      <c r="W222" s="8"/>
      <c r="X222" s="8"/>
      <c r="Y222" s="8"/>
      <c r="Z222" s="8"/>
    </row>
    <row r="223" spans="1:26" ht="12.75" customHeight="1" x14ac:dyDescent="0.15">
      <c r="A223" s="8"/>
      <c r="B223" s="83"/>
      <c r="C223" s="34"/>
      <c r="D223" s="150"/>
      <c r="E223" s="35"/>
      <c r="F223" s="35"/>
      <c r="G223" s="35"/>
      <c r="H223" s="8"/>
      <c r="I223" s="8"/>
      <c r="J223" s="8"/>
      <c r="K223" s="8"/>
      <c r="L223" s="8"/>
      <c r="M223" s="8"/>
      <c r="N223" s="8"/>
      <c r="O223" s="8"/>
      <c r="P223" s="8"/>
      <c r="Q223" s="8"/>
      <c r="R223" s="8"/>
      <c r="S223" s="8"/>
      <c r="T223" s="8"/>
      <c r="U223" s="8"/>
      <c r="V223" s="8"/>
      <c r="W223" s="8"/>
      <c r="X223" s="8"/>
      <c r="Y223" s="8"/>
      <c r="Z223" s="8"/>
    </row>
    <row r="224" spans="1:26" ht="12.75" customHeight="1" x14ac:dyDescent="0.15">
      <c r="A224" s="8"/>
      <c r="B224" s="83"/>
      <c r="C224" s="34"/>
      <c r="D224" s="150"/>
      <c r="E224" s="35"/>
      <c r="F224" s="35"/>
      <c r="G224" s="35"/>
      <c r="H224" s="8"/>
      <c r="I224" s="8"/>
      <c r="J224" s="8"/>
      <c r="K224" s="8"/>
      <c r="L224" s="8"/>
      <c r="M224" s="8"/>
      <c r="N224" s="8"/>
      <c r="O224" s="8"/>
      <c r="P224" s="8"/>
      <c r="Q224" s="8"/>
      <c r="R224" s="8"/>
      <c r="S224" s="8"/>
      <c r="T224" s="8"/>
      <c r="U224" s="8"/>
      <c r="V224" s="8"/>
      <c r="W224" s="8"/>
      <c r="X224" s="8"/>
      <c r="Y224" s="8"/>
      <c r="Z224" s="8"/>
    </row>
    <row r="225" spans="1:26" ht="12.75" customHeight="1" x14ac:dyDescent="0.15">
      <c r="A225" s="8"/>
      <c r="B225" s="83"/>
      <c r="C225" s="34"/>
      <c r="D225" s="150"/>
      <c r="E225" s="35"/>
      <c r="F225" s="35"/>
      <c r="G225" s="35"/>
      <c r="H225" s="8"/>
      <c r="I225" s="8"/>
      <c r="J225" s="8"/>
      <c r="K225" s="8"/>
      <c r="L225" s="8"/>
      <c r="M225" s="8"/>
      <c r="N225" s="8"/>
      <c r="O225" s="8"/>
      <c r="P225" s="8"/>
      <c r="Q225" s="8"/>
      <c r="R225" s="8"/>
      <c r="S225" s="8"/>
      <c r="T225" s="8"/>
      <c r="U225" s="8"/>
      <c r="V225" s="8"/>
      <c r="W225" s="8"/>
      <c r="X225" s="8"/>
      <c r="Y225" s="8"/>
      <c r="Z225" s="8"/>
    </row>
    <row r="226" spans="1:26" ht="12.75" customHeight="1" x14ac:dyDescent="0.15">
      <c r="A226" s="8"/>
      <c r="B226" s="83"/>
      <c r="C226" s="34"/>
      <c r="D226" s="150"/>
      <c r="E226" s="35"/>
      <c r="F226" s="35"/>
      <c r="G226" s="35"/>
      <c r="H226" s="8"/>
      <c r="I226" s="8"/>
      <c r="J226" s="8"/>
      <c r="K226" s="8"/>
      <c r="L226" s="8"/>
      <c r="M226" s="8"/>
      <c r="N226" s="8"/>
      <c r="O226" s="8"/>
      <c r="P226" s="8"/>
      <c r="Q226" s="8"/>
      <c r="R226" s="8"/>
      <c r="S226" s="8"/>
      <c r="T226" s="8"/>
      <c r="U226" s="8"/>
      <c r="V226" s="8"/>
      <c r="W226" s="8"/>
      <c r="X226" s="8"/>
      <c r="Y226" s="8"/>
      <c r="Z226" s="8"/>
    </row>
    <row r="227" spans="1:26" ht="12.75" customHeight="1" x14ac:dyDescent="0.15">
      <c r="A227" s="8"/>
      <c r="B227" s="83"/>
      <c r="C227" s="34"/>
      <c r="D227" s="150"/>
      <c r="E227" s="35"/>
      <c r="F227" s="35"/>
      <c r="G227" s="35"/>
      <c r="H227" s="8"/>
      <c r="I227" s="8"/>
      <c r="J227" s="8"/>
      <c r="K227" s="8"/>
      <c r="L227" s="8"/>
      <c r="M227" s="8"/>
      <c r="N227" s="8"/>
      <c r="O227" s="8"/>
      <c r="P227" s="8"/>
      <c r="Q227" s="8"/>
      <c r="R227" s="8"/>
      <c r="S227" s="8"/>
      <c r="T227" s="8"/>
      <c r="U227" s="8"/>
      <c r="V227" s="8"/>
      <c r="W227" s="8"/>
      <c r="X227" s="8"/>
      <c r="Y227" s="8"/>
      <c r="Z227" s="8"/>
    </row>
    <row r="228" spans="1:26" ht="12.75" customHeight="1" x14ac:dyDescent="0.15">
      <c r="A228" s="8"/>
      <c r="B228" s="83"/>
      <c r="C228" s="34"/>
      <c r="D228" s="150"/>
      <c r="E228" s="35"/>
      <c r="F228" s="35"/>
      <c r="G228" s="35"/>
      <c r="H228" s="8"/>
      <c r="I228" s="8"/>
      <c r="J228" s="8"/>
      <c r="K228" s="8"/>
      <c r="L228" s="8"/>
      <c r="M228" s="8"/>
      <c r="N228" s="8"/>
      <c r="O228" s="8"/>
      <c r="P228" s="8"/>
      <c r="Q228" s="8"/>
      <c r="R228" s="8"/>
      <c r="S228" s="8"/>
      <c r="T228" s="8"/>
      <c r="U228" s="8"/>
      <c r="V228" s="8"/>
      <c r="W228" s="8"/>
      <c r="X228" s="8"/>
      <c r="Y228" s="8"/>
      <c r="Z228" s="8"/>
    </row>
    <row r="229" spans="1:26" ht="12.75" customHeight="1" x14ac:dyDescent="0.15">
      <c r="A229" s="8"/>
      <c r="B229" s="83"/>
      <c r="C229" s="34"/>
      <c r="D229" s="150"/>
      <c r="E229" s="35"/>
      <c r="F229" s="35"/>
      <c r="G229" s="35"/>
      <c r="H229" s="8"/>
      <c r="I229" s="8"/>
      <c r="J229" s="8"/>
      <c r="K229" s="8"/>
      <c r="L229" s="8"/>
      <c r="M229" s="8"/>
      <c r="N229" s="8"/>
      <c r="O229" s="8"/>
      <c r="P229" s="8"/>
      <c r="Q229" s="8"/>
      <c r="R229" s="8"/>
      <c r="S229" s="8"/>
      <c r="T229" s="8"/>
      <c r="U229" s="8"/>
      <c r="V229" s="8"/>
      <c r="W229" s="8"/>
      <c r="X229" s="8"/>
      <c r="Y229" s="8"/>
      <c r="Z229" s="8"/>
    </row>
    <row r="230" spans="1:26" ht="12.75" customHeight="1" x14ac:dyDescent="0.15">
      <c r="A230" s="8"/>
      <c r="B230" s="83"/>
      <c r="C230" s="34"/>
      <c r="D230" s="150"/>
      <c r="E230" s="35"/>
      <c r="F230" s="35"/>
      <c r="G230" s="35"/>
      <c r="H230" s="8"/>
      <c r="I230" s="8"/>
      <c r="J230" s="8"/>
      <c r="K230" s="8"/>
      <c r="L230" s="8"/>
      <c r="M230" s="8"/>
      <c r="N230" s="8"/>
      <c r="O230" s="8"/>
      <c r="P230" s="8"/>
      <c r="Q230" s="8"/>
      <c r="R230" s="8"/>
      <c r="S230" s="8"/>
      <c r="T230" s="8"/>
      <c r="U230" s="8"/>
      <c r="V230" s="8"/>
      <c r="W230" s="8"/>
      <c r="X230" s="8"/>
      <c r="Y230" s="8"/>
      <c r="Z230" s="8"/>
    </row>
    <row r="231" spans="1:26" ht="12.75" customHeight="1" x14ac:dyDescent="0.15">
      <c r="A231" s="8"/>
      <c r="B231" s="83"/>
      <c r="C231" s="34"/>
      <c r="D231" s="150"/>
      <c r="E231" s="35"/>
      <c r="F231" s="35"/>
      <c r="G231" s="35"/>
      <c r="H231" s="8"/>
      <c r="I231" s="8"/>
      <c r="J231" s="8"/>
      <c r="K231" s="8"/>
      <c r="L231" s="8"/>
      <c r="M231" s="8"/>
      <c r="N231" s="8"/>
      <c r="O231" s="8"/>
      <c r="P231" s="8"/>
      <c r="Q231" s="8"/>
      <c r="R231" s="8"/>
      <c r="S231" s="8"/>
      <c r="T231" s="8"/>
      <c r="U231" s="8"/>
      <c r="V231" s="8"/>
      <c r="W231" s="8"/>
      <c r="X231" s="8"/>
      <c r="Y231" s="8"/>
      <c r="Z231" s="8"/>
    </row>
    <row r="232" spans="1:26" ht="12.75" customHeight="1" x14ac:dyDescent="0.15">
      <c r="A232" s="8"/>
      <c r="B232" s="83"/>
      <c r="C232" s="34"/>
      <c r="D232" s="150"/>
      <c r="E232" s="35"/>
      <c r="F232" s="35"/>
      <c r="G232" s="35"/>
      <c r="H232" s="8"/>
      <c r="I232" s="8"/>
      <c r="J232" s="8"/>
      <c r="K232" s="8"/>
      <c r="L232" s="8"/>
      <c r="M232" s="8"/>
      <c r="N232" s="8"/>
      <c r="O232" s="8"/>
      <c r="P232" s="8"/>
      <c r="Q232" s="8"/>
      <c r="R232" s="8"/>
      <c r="S232" s="8"/>
      <c r="T232" s="8"/>
      <c r="U232" s="8"/>
      <c r="V232" s="8"/>
      <c r="W232" s="8"/>
      <c r="X232" s="8"/>
      <c r="Y232" s="8"/>
      <c r="Z232" s="8"/>
    </row>
    <row r="233" spans="1:26" ht="12.75" customHeight="1" x14ac:dyDescent="0.15">
      <c r="A233" s="8"/>
      <c r="B233" s="83"/>
      <c r="C233" s="34"/>
      <c r="D233" s="150"/>
      <c r="E233" s="35"/>
      <c r="F233" s="35"/>
      <c r="G233" s="35"/>
      <c r="H233" s="8"/>
      <c r="I233" s="8"/>
      <c r="J233" s="8"/>
      <c r="K233" s="8"/>
      <c r="L233" s="8"/>
      <c r="M233" s="8"/>
      <c r="N233" s="8"/>
      <c r="O233" s="8"/>
      <c r="P233" s="8"/>
      <c r="Q233" s="8"/>
      <c r="R233" s="8"/>
      <c r="S233" s="8"/>
      <c r="T233" s="8"/>
      <c r="U233" s="8"/>
      <c r="V233" s="8"/>
      <c r="W233" s="8"/>
      <c r="X233" s="8"/>
      <c r="Y233" s="8"/>
      <c r="Z233" s="8"/>
    </row>
    <row r="234" spans="1:26" ht="12.75" customHeight="1" x14ac:dyDescent="0.15">
      <c r="A234" s="8"/>
      <c r="B234" s="83"/>
      <c r="C234" s="34"/>
      <c r="D234" s="150"/>
      <c r="E234" s="35"/>
      <c r="F234" s="35"/>
      <c r="G234" s="35"/>
      <c r="H234" s="8"/>
      <c r="I234" s="8"/>
      <c r="J234" s="8"/>
      <c r="K234" s="8"/>
      <c r="L234" s="8"/>
      <c r="M234" s="8"/>
      <c r="N234" s="8"/>
      <c r="O234" s="8"/>
      <c r="P234" s="8"/>
      <c r="Q234" s="8"/>
      <c r="R234" s="8"/>
      <c r="S234" s="8"/>
      <c r="T234" s="8"/>
      <c r="U234" s="8"/>
      <c r="V234" s="8"/>
      <c r="W234" s="8"/>
      <c r="X234" s="8"/>
      <c r="Y234" s="8"/>
      <c r="Z234" s="8"/>
    </row>
    <row r="235" spans="1:26" ht="12.75" customHeight="1" x14ac:dyDescent="0.15">
      <c r="A235" s="8"/>
      <c r="B235" s="83"/>
      <c r="C235" s="34"/>
      <c r="D235" s="150"/>
      <c r="E235" s="35"/>
      <c r="F235" s="35"/>
      <c r="G235" s="35"/>
      <c r="H235" s="8"/>
      <c r="I235" s="8"/>
      <c r="J235" s="8"/>
      <c r="K235" s="8"/>
      <c r="L235" s="8"/>
      <c r="M235" s="8"/>
      <c r="N235" s="8"/>
      <c r="O235" s="8"/>
      <c r="P235" s="8"/>
      <c r="Q235" s="8"/>
      <c r="R235" s="8"/>
      <c r="S235" s="8"/>
      <c r="T235" s="8"/>
      <c r="U235" s="8"/>
      <c r="V235" s="8"/>
      <c r="W235" s="8"/>
      <c r="X235" s="8"/>
      <c r="Y235" s="8"/>
      <c r="Z235" s="8"/>
    </row>
    <row r="236" spans="1:26" ht="12.75" customHeight="1" x14ac:dyDescent="0.15">
      <c r="A236" s="8"/>
      <c r="B236" s="83"/>
      <c r="C236" s="34"/>
      <c r="D236" s="150"/>
      <c r="E236" s="35"/>
      <c r="F236" s="35"/>
      <c r="G236" s="35"/>
      <c r="H236" s="8"/>
      <c r="I236" s="8"/>
      <c r="J236" s="8"/>
      <c r="K236" s="8"/>
      <c r="L236" s="8"/>
      <c r="M236" s="8"/>
      <c r="N236" s="8"/>
      <c r="O236" s="8"/>
      <c r="P236" s="8"/>
      <c r="Q236" s="8"/>
      <c r="R236" s="8"/>
      <c r="S236" s="8"/>
      <c r="T236" s="8"/>
      <c r="U236" s="8"/>
      <c r="V236" s="8"/>
      <c r="W236" s="8"/>
      <c r="X236" s="8"/>
      <c r="Y236" s="8"/>
      <c r="Z236" s="8"/>
    </row>
    <row r="237" spans="1:26" ht="12.75" customHeight="1" x14ac:dyDescent="0.15">
      <c r="A237" s="8"/>
      <c r="B237" s="83"/>
      <c r="C237" s="34"/>
      <c r="D237" s="150"/>
      <c r="E237" s="35"/>
      <c r="F237" s="35"/>
      <c r="G237" s="35"/>
      <c r="H237" s="8"/>
      <c r="I237" s="8"/>
      <c r="J237" s="8"/>
      <c r="K237" s="8"/>
      <c r="L237" s="8"/>
      <c r="M237" s="8"/>
      <c r="N237" s="8"/>
      <c r="O237" s="8"/>
      <c r="P237" s="8"/>
      <c r="Q237" s="8"/>
      <c r="R237" s="8"/>
      <c r="S237" s="8"/>
      <c r="T237" s="8"/>
      <c r="U237" s="8"/>
      <c r="V237" s="8"/>
      <c r="W237" s="8"/>
      <c r="X237" s="8"/>
      <c r="Y237" s="8"/>
      <c r="Z237" s="8"/>
    </row>
    <row r="238" spans="1:26" ht="12.75" customHeight="1" x14ac:dyDescent="0.15">
      <c r="A238" s="8"/>
      <c r="B238" s="83"/>
      <c r="C238" s="34"/>
      <c r="D238" s="150"/>
      <c r="E238" s="35"/>
      <c r="F238" s="35"/>
      <c r="G238" s="35"/>
      <c r="H238" s="8"/>
      <c r="I238" s="8"/>
      <c r="J238" s="8"/>
      <c r="K238" s="8"/>
      <c r="L238" s="8"/>
      <c r="M238" s="8"/>
      <c r="N238" s="8"/>
      <c r="O238" s="8"/>
      <c r="P238" s="8"/>
      <c r="Q238" s="8"/>
      <c r="R238" s="8"/>
      <c r="S238" s="8"/>
      <c r="T238" s="8"/>
      <c r="U238" s="8"/>
      <c r="V238" s="8"/>
      <c r="W238" s="8"/>
      <c r="X238" s="8"/>
      <c r="Y238" s="8"/>
      <c r="Z238" s="8"/>
    </row>
    <row r="239" spans="1:26" ht="12.75" customHeight="1" x14ac:dyDescent="0.15">
      <c r="A239" s="8"/>
      <c r="B239" s="83"/>
      <c r="C239" s="34"/>
      <c r="D239" s="150"/>
      <c r="E239" s="35"/>
      <c r="F239" s="35"/>
      <c r="G239" s="35"/>
      <c r="H239" s="8"/>
      <c r="I239" s="8"/>
      <c r="J239" s="8"/>
      <c r="K239" s="8"/>
      <c r="L239" s="8"/>
      <c r="M239" s="8"/>
      <c r="N239" s="8"/>
      <c r="O239" s="8"/>
      <c r="P239" s="8"/>
      <c r="Q239" s="8"/>
      <c r="R239" s="8"/>
      <c r="S239" s="8"/>
      <c r="T239" s="8"/>
      <c r="U239" s="8"/>
      <c r="V239" s="8"/>
      <c r="W239" s="8"/>
      <c r="X239" s="8"/>
      <c r="Y239" s="8"/>
      <c r="Z239" s="8"/>
    </row>
    <row r="240" spans="1:26" ht="12.75" customHeight="1" x14ac:dyDescent="0.15">
      <c r="A240" s="8"/>
      <c r="B240" s="83"/>
      <c r="C240" s="34"/>
      <c r="D240" s="150"/>
      <c r="E240" s="35"/>
      <c r="F240" s="35"/>
      <c r="G240" s="35"/>
      <c r="H240" s="8"/>
      <c r="I240" s="8"/>
      <c r="J240" s="8"/>
      <c r="K240" s="8"/>
      <c r="L240" s="8"/>
      <c r="M240" s="8"/>
      <c r="N240" s="8"/>
      <c r="O240" s="8"/>
      <c r="P240" s="8"/>
      <c r="Q240" s="8"/>
      <c r="R240" s="8"/>
      <c r="S240" s="8"/>
      <c r="T240" s="8"/>
      <c r="U240" s="8"/>
      <c r="V240" s="8"/>
      <c r="W240" s="8"/>
      <c r="X240" s="8"/>
      <c r="Y240" s="8"/>
      <c r="Z240" s="8"/>
    </row>
    <row r="241" spans="1:26" ht="12.75" customHeight="1" x14ac:dyDescent="0.15">
      <c r="A241" s="8"/>
      <c r="B241" s="83"/>
      <c r="C241" s="34"/>
      <c r="D241" s="150"/>
      <c r="E241" s="35"/>
      <c r="F241" s="35"/>
      <c r="G241" s="35"/>
      <c r="H241" s="8"/>
      <c r="I241" s="8"/>
      <c r="J241" s="8"/>
      <c r="K241" s="8"/>
      <c r="L241" s="8"/>
      <c r="M241" s="8"/>
      <c r="N241" s="8"/>
      <c r="O241" s="8"/>
      <c r="P241" s="8"/>
      <c r="Q241" s="8"/>
      <c r="R241" s="8"/>
      <c r="S241" s="8"/>
      <c r="T241" s="8"/>
      <c r="U241" s="8"/>
      <c r="V241" s="8"/>
      <c r="W241" s="8"/>
      <c r="X241" s="8"/>
      <c r="Y241" s="8"/>
      <c r="Z241" s="8"/>
    </row>
    <row r="242" spans="1:26" ht="12.75" customHeight="1" x14ac:dyDescent="0.15">
      <c r="A242" s="8"/>
      <c r="B242" s="83"/>
      <c r="C242" s="34"/>
      <c r="D242" s="150"/>
      <c r="E242" s="35"/>
      <c r="F242" s="35"/>
      <c r="G242" s="35"/>
      <c r="H242" s="8"/>
      <c r="I242" s="8"/>
      <c r="J242" s="8"/>
      <c r="K242" s="8"/>
      <c r="L242" s="8"/>
      <c r="M242" s="8"/>
      <c r="N242" s="8"/>
      <c r="O242" s="8"/>
      <c r="P242" s="8"/>
      <c r="Q242" s="8"/>
      <c r="R242" s="8"/>
      <c r="S242" s="8"/>
      <c r="T242" s="8"/>
      <c r="U242" s="8"/>
      <c r="V242" s="8"/>
      <c r="W242" s="8"/>
      <c r="X242" s="8"/>
      <c r="Y242" s="8"/>
      <c r="Z242" s="8"/>
    </row>
    <row r="243" spans="1:26" ht="12.75" customHeight="1" x14ac:dyDescent="0.15">
      <c r="A243" s="8"/>
      <c r="B243" s="83"/>
      <c r="C243" s="34"/>
      <c r="D243" s="150"/>
      <c r="E243" s="35"/>
      <c r="F243" s="35"/>
      <c r="G243" s="35"/>
      <c r="H243" s="8"/>
      <c r="I243" s="8"/>
      <c r="J243" s="8"/>
      <c r="K243" s="8"/>
      <c r="L243" s="8"/>
      <c r="M243" s="8"/>
      <c r="N243" s="8"/>
      <c r="O243" s="8"/>
      <c r="P243" s="8"/>
      <c r="Q243" s="8"/>
      <c r="R243" s="8"/>
      <c r="S243" s="8"/>
      <c r="T243" s="8"/>
      <c r="U243" s="8"/>
      <c r="V243" s="8"/>
      <c r="W243" s="8"/>
      <c r="X243" s="8"/>
      <c r="Y243" s="8"/>
      <c r="Z243" s="8"/>
    </row>
    <row r="244" spans="1:26" ht="12.75" customHeight="1" x14ac:dyDescent="0.15">
      <c r="A244" s="8"/>
      <c r="B244" s="83"/>
      <c r="C244" s="34"/>
      <c r="D244" s="150"/>
      <c r="E244" s="35"/>
      <c r="F244" s="35"/>
      <c r="G244" s="35"/>
      <c r="H244" s="8"/>
      <c r="I244" s="8"/>
      <c r="J244" s="8"/>
      <c r="K244" s="8"/>
      <c r="L244" s="8"/>
      <c r="M244" s="8"/>
      <c r="N244" s="8"/>
      <c r="O244" s="8"/>
      <c r="P244" s="8"/>
      <c r="Q244" s="8"/>
      <c r="R244" s="8"/>
      <c r="S244" s="8"/>
      <c r="T244" s="8"/>
      <c r="U244" s="8"/>
      <c r="V244" s="8"/>
      <c r="W244" s="8"/>
      <c r="X244" s="8"/>
      <c r="Y244" s="8"/>
      <c r="Z244" s="8"/>
    </row>
    <row r="245" spans="1:26" ht="12.75" customHeight="1" x14ac:dyDescent="0.15">
      <c r="A245" s="8"/>
      <c r="B245" s="83"/>
      <c r="C245" s="34"/>
      <c r="D245" s="150"/>
      <c r="E245" s="35"/>
      <c r="F245" s="35"/>
      <c r="G245" s="35"/>
      <c r="H245" s="8"/>
      <c r="I245" s="8"/>
      <c r="J245" s="8"/>
      <c r="K245" s="8"/>
      <c r="L245" s="8"/>
      <c r="M245" s="8"/>
      <c r="N245" s="8"/>
      <c r="O245" s="8"/>
      <c r="P245" s="8"/>
      <c r="Q245" s="8"/>
      <c r="R245" s="8"/>
      <c r="S245" s="8"/>
      <c r="T245" s="8"/>
      <c r="U245" s="8"/>
      <c r="V245" s="8"/>
      <c r="W245" s="8"/>
      <c r="X245" s="8"/>
      <c r="Y245" s="8"/>
      <c r="Z245" s="8"/>
    </row>
    <row r="246" spans="1:26" ht="12.75" customHeight="1" x14ac:dyDescent="0.15">
      <c r="A246" s="8"/>
      <c r="B246" s="83"/>
      <c r="C246" s="34"/>
      <c r="D246" s="150"/>
      <c r="E246" s="35"/>
      <c r="F246" s="35"/>
      <c r="G246" s="35"/>
      <c r="H246" s="8"/>
      <c r="I246" s="8"/>
      <c r="J246" s="8"/>
      <c r="K246" s="8"/>
      <c r="L246" s="8"/>
      <c r="M246" s="8"/>
      <c r="N246" s="8"/>
      <c r="O246" s="8"/>
      <c r="P246" s="8"/>
      <c r="Q246" s="8"/>
      <c r="R246" s="8"/>
      <c r="S246" s="8"/>
      <c r="T246" s="8"/>
      <c r="U246" s="8"/>
      <c r="V246" s="8"/>
      <c r="W246" s="8"/>
      <c r="X246" s="8"/>
      <c r="Y246" s="8"/>
      <c r="Z246" s="8"/>
    </row>
    <row r="247" spans="1:26" ht="12.75" customHeight="1" x14ac:dyDescent="0.15">
      <c r="A247" s="8"/>
      <c r="B247" s="83"/>
      <c r="C247" s="34"/>
      <c r="D247" s="150"/>
      <c r="E247" s="35"/>
      <c r="F247" s="35"/>
      <c r="G247" s="35"/>
      <c r="H247" s="8"/>
      <c r="I247" s="8"/>
      <c r="J247" s="8"/>
      <c r="K247" s="8"/>
      <c r="L247" s="8"/>
      <c r="M247" s="8"/>
      <c r="N247" s="8"/>
      <c r="O247" s="8"/>
      <c r="P247" s="8"/>
      <c r="Q247" s="8"/>
      <c r="R247" s="8"/>
      <c r="S247" s="8"/>
      <c r="T247" s="8"/>
      <c r="U247" s="8"/>
      <c r="V247" s="8"/>
      <c r="W247" s="8"/>
      <c r="X247" s="8"/>
      <c r="Y247" s="8"/>
      <c r="Z247" s="8"/>
    </row>
    <row r="248" spans="1:26" ht="12.75" customHeight="1" x14ac:dyDescent="0.15">
      <c r="A248" s="8"/>
      <c r="B248" s="83"/>
      <c r="C248" s="34"/>
      <c r="D248" s="150"/>
      <c r="E248" s="35"/>
      <c r="F248" s="35"/>
      <c r="G248" s="35"/>
      <c r="H248" s="8"/>
      <c r="I248" s="8"/>
      <c r="J248" s="8"/>
      <c r="K248" s="8"/>
      <c r="L248" s="8"/>
      <c r="M248" s="8"/>
      <c r="N248" s="8"/>
      <c r="O248" s="8"/>
      <c r="P248" s="8"/>
      <c r="Q248" s="8"/>
      <c r="R248" s="8"/>
      <c r="S248" s="8"/>
      <c r="T248" s="8"/>
      <c r="U248" s="8"/>
      <c r="V248" s="8"/>
      <c r="W248" s="8"/>
      <c r="X248" s="8"/>
      <c r="Y248" s="8"/>
      <c r="Z248" s="8"/>
    </row>
    <row r="249" spans="1:26" ht="12.75" customHeight="1" x14ac:dyDescent="0.15">
      <c r="A249" s="8"/>
      <c r="B249" s="83"/>
      <c r="C249" s="34"/>
      <c r="D249" s="150"/>
      <c r="E249" s="35"/>
      <c r="F249" s="35"/>
      <c r="G249" s="35"/>
      <c r="H249" s="8"/>
      <c r="I249" s="8"/>
      <c r="J249" s="8"/>
      <c r="K249" s="8"/>
      <c r="L249" s="8"/>
      <c r="M249" s="8"/>
      <c r="N249" s="8"/>
      <c r="O249" s="8"/>
      <c r="P249" s="8"/>
      <c r="Q249" s="8"/>
      <c r="R249" s="8"/>
      <c r="S249" s="8"/>
      <c r="T249" s="8"/>
      <c r="U249" s="8"/>
      <c r="V249" s="8"/>
      <c r="W249" s="8"/>
      <c r="X249" s="8"/>
      <c r="Y249" s="8"/>
      <c r="Z249" s="8"/>
    </row>
    <row r="250" spans="1:26" ht="12.75" customHeight="1" x14ac:dyDescent="0.15">
      <c r="A250" s="8"/>
      <c r="B250" s="83"/>
      <c r="C250" s="34"/>
      <c r="D250" s="150"/>
      <c r="E250" s="35"/>
      <c r="F250" s="35"/>
      <c r="G250" s="35"/>
      <c r="H250" s="8"/>
      <c r="I250" s="8"/>
      <c r="J250" s="8"/>
      <c r="K250" s="8"/>
      <c r="L250" s="8"/>
      <c r="M250" s="8"/>
      <c r="N250" s="8"/>
      <c r="O250" s="8"/>
      <c r="P250" s="8"/>
      <c r="Q250" s="8"/>
      <c r="R250" s="8"/>
      <c r="S250" s="8"/>
      <c r="T250" s="8"/>
      <c r="U250" s="8"/>
      <c r="V250" s="8"/>
      <c r="W250" s="8"/>
      <c r="X250" s="8"/>
      <c r="Y250" s="8"/>
      <c r="Z250" s="8"/>
    </row>
    <row r="251" spans="1:26" ht="12.75" customHeight="1" x14ac:dyDescent="0.15">
      <c r="A251" s="8"/>
      <c r="B251" s="83"/>
      <c r="C251" s="34"/>
      <c r="D251" s="150"/>
      <c r="E251" s="35"/>
      <c r="F251" s="35"/>
      <c r="G251" s="35"/>
      <c r="H251" s="8"/>
      <c r="I251" s="8"/>
      <c r="J251" s="8"/>
      <c r="K251" s="8"/>
      <c r="L251" s="8"/>
      <c r="M251" s="8"/>
      <c r="N251" s="8"/>
      <c r="O251" s="8"/>
      <c r="P251" s="8"/>
      <c r="Q251" s="8"/>
      <c r="R251" s="8"/>
      <c r="S251" s="8"/>
      <c r="T251" s="8"/>
      <c r="U251" s="8"/>
      <c r="V251" s="8"/>
      <c r="W251" s="8"/>
      <c r="X251" s="8"/>
      <c r="Y251" s="8"/>
      <c r="Z251" s="8"/>
    </row>
    <row r="252" spans="1:26" ht="12.75" customHeight="1" x14ac:dyDescent="0.15">
      <c r="A252" s="8"/>
      <c r="B252" s="83"/>
      <c r="C252" s="34"/>
      <c r="D252" s="150"/>
      <c r="E252" s="35"/>
      <c r="F252" s="35"/>
      <c r="G252" s="35"/>
      <c r="H252" s="8"/>
      <c r="I252" s="8"/>
      <c r="J252" s="8"/>
      <c r="K252" s="8"/>
      <c r="L252" s="8"/>
      <c r="M252" s="8"/>
      <c r="N252" s="8"/>
      <c r="O252" s="8"/>
      <c r="P252" s="8"/>
      <c r="Q252" s="8"/>
      <c r="R252" s="8"/>
      <c r="S252" s="8"/>
      <c r="T252" s="8"/>
      <c r="U252" s="8"/>
      <c r="V252" s="8"/>
      <c r="W252" s="8"/>
      <c r="X252" s="8"/>
      <c r="Y252" s="8"/>
      <c r="Z252" s="8"/>
    </row>
    <row r="253" spans="1:26" ht="12.75" customHeight="1" x14ac:dyDescent="0.15">
      <c r="A253" s="8"/>
      <c r="B253" s="83"/>
      <c r="C253" s="34"/>
      <c r="D253" s="150"/>
      <c r="E253" s="35"/>
      <c r="F253" s="35"/>
      <c r="G253" s="35"/>
      <c r="H253" s="8"/>
      <c r="I253" s="8"/>
      <c r="J253" s="8"/>
      <c r="K253" s="8"/>
      <c r="L253" s="8"/>
      <c r="M253" s="8"/>
      <c r="N253" s="8"/>
      <c r="O253" s="8"/>
      <c r="P253" s="8"/>
      <c r="Q253" s="8"/>
      <c r="R253" s="8"/>
      <c r="S253" s="8"/>
      <c r="T253" s="8"/>
      <c r="U253" s="8"/>
      <c r="V253" s="8"/>
      <c r="W253" s="8"/>
      <c r="X253" s="8"/>
      <c r="Y253" s="8"/>
      <c r="Z253" s="8"/>
    </row>
    <row r="254" spans="1:26" ht="12.75" customHeight="1" x14ac:dyDescent="0.15">
      <c r="A254" s="8"/>
      <c r="B254" s="83"/>
      <c r="C254" s="34"/>
      <c r="D254" s="150"/>
      <c r="E254" s="35"/>
      <c r="F254" s="35"/>
      <c r="G254" s="35"/>
      <c r="H254" s="8"/>
      <c r="I254" s="8"/>
      <c r="J254" s="8"/>
      <c r="K254" s="8"/>
      <c r="L254" s="8"/>
      <c r="M254" s="8"/>
      <c r="N254" s="8"/>
      <c r="O254" s="8"/>
      <c r="P254" s="8"/>
      <c r="Q254" s="8"/>
      <c r="R254" s="8"/>
      <c r="S254" s="8"/>
      <c r="T254" s="8"/>
      <c r="U254" s="8"/>
      <c r="V254" s="8"/>
      <c r="W254" s="8"/>
      <c r="X254" s="8"/>
      <c r="Y254" s="8"/>
      <c r="Z254" s="8"/>
    </row>
    <row r="255" spans="1:26" ht="12.75" customHeight="1" x14ac:dyDescent="0.15">
      <c r="A255" s="8"/>
      <c r="B255" s="83"/>
      <c r="C255" s="34"/>
      <c r="D255" s="150"/>
      <c r="E255" s="35"/>
      <c r="F255" s="35"/>
      <c r="G255" s="35"/>
      <c r="H255" s="8"/>
      <c r="I255" s="8"/>
      <c r="J255" s="8"/>
      <c r="K255" s="8"/>
      <c r="L255" s="8"/>
      <c r="M255" s="8"/>
      <c r="N255" s="8"/>
      <c r="O255" s="8"/>
      <c r="P255" s="8"/>
      <c r="Q255" s="8"/>
      <c r="R255" s="8"/>
      <c r="S255" s="8"/>
      <c r="T255" s="8"/>
      <c r="U255" s="8"/>
      <c r="V255" s="8"/>
      <c r="W255" s="8"/>
      <c r="X255" s="8"/>
      <c r="Y255" s="8"/>
      <c r="Z255" s="8"/>
    </row>
    <row r="256" spans="1:26" ht="12.75" customHeight="1" x14ac:dyDescent="0.15">
      <c r="A256" s="8"/>
      <c r="B256" s="83"/>
      <c r="C256" s="34"/>
      <c r="D256" s="150"/>
      <c r="E256" s="35"/>
      <c r="F256" s="35"/>
      <c r="G256" s="35"/>
      <c r="H256" s="8"/>
      <c r="I256" s="8"/>
      <c r="J256" s="8"/>
      <c r="K256" s="8"/>
      <c r="L256" s="8"/>
      <c r="M256" s="8"/>
      <c r="N256" s="8"/>
      <c r="O256" s="8"/>
      <c r="P256" s="8"/>
      <c r="Q256" s="8"/>
      <c r="R256" s="8"/>
      <c r="S256" s="8"/>
      <c r="T256" s="8"/>
      <c r="U256" s="8"/>
      <c r="V256" s="8"/>
      <c r="W256" s="8"/>
      <c r="X256" s="8"/>
      <c r="Y256" s="8"/>
      <c r="Z256" s="8"/>
    </row>
    <row r="257" spans="1:26" ht="12.75" customHeight="1" x14ac:dyDescent="0.15">
      <c r="A257" s="8"/>
      <c r="B257" s="83"/>
      <c r="C257" s="34"/>
      <c r="D257" s="150"/>
      <c r="E257" s="35"/>
      <c r="F257" s="35"/>
      <c r="G257" s="35"/>
      <c r="H257" s="8"/>
      <c r="I257" s="8"/>
      <c r="J257" s="8"/>
      <c r="K257" s="8"/>
      <c r="L257" s="8"/>
      <c r="M257" s="8"/>
      <c r="N257" s="8"/>
      <c r="O257" s="8"/>
      <c r="P257" s="8"/>
      <c r="Q257" s="8"/>
      <c r="R257" s="8"/>
      <c r="S257" s="8"/>
      <c r="T257" s="8"/>
      <c r="U257" s="8"/>
      <c r="V257" s="8"/>
      <c r="W257" s="8"/>
      <c r="X257" s="8"/>
      <c r="Y257" s="8"/>
      <c r="Z257" s="8"/>
    </row>
    <row r="258" spans="1:26" ht="12.75" customHeight="1" x14ac:dyDescent="0.15">
      <c r="A258" s="8"/>
      <c r="B258" s="83"/>
      <c r="C258" s="34"/>
      <c r="D258" s="150"/>
      <c r="E258" s="35"/>
      <c r="F258" s="35"/>
      <c r="G258" s="35"/>
      <c r="H258" s="8"/>
      <c r="I258" s="8"/>
      <c r="J258" s="8"/>
      <c r="K258" s="8"/>
      <c r="L258" s="8"/>
      <c r="M258" s="8"/>
      <c r="N258" s="8"/>
      <c r="O258" s="8"/>
      <c r="P258" s="8"/>
      <c r="Q258" s="8"/>
      <c r="R258" s="8"/>
      <c r="S258" s="8"/>
      <c r="T258" s="8"/>
      <c r="U258" s="8"/>
      <c r="V258" s="8"/>
      <c r="W258" s="8"/>
      <c r="X258" s="8"/>
      <c r="Y258" s="8"/>
      <c r="Z258" s="8"/>
    </row>
    <row r="259" spans="1:26" ht="12.75" customHeight="1" x14ac:dyDescent="0.15">
      <c r="A259" s="8"/>
      <c r="B259" s="83"/>
      <c r="C259" s="34"/>
      <c r="D259" s="150"/>
      <c r="E259" s="35"/>
      <c r="F259" s="35"/>
      <c r="G259" s="35"/>
      <c r="H259" s="8"/>
      <c r="I259" s="8"/>
      <c r="J259" s="8"/>
      <c r="K259" s="8"/>
      <c r="L259" s="8"/>
      <c r="M259" s="8"/>
      <c r="N259" s="8"/>
      <c r="O259" s="8"/>
      <c r="P259" s="8"/>
      <c r="Q259" s="8"/>
      <c r="R259" s="8"/>
      <c r="S259" s="8"/>
      <c r="T259" s="8"/>
      <c r="U259" s="8"/>
      <c r="V259" s="8"/>
      <c r="W259" s="8"/>
      <c r="X259" s="8"/>
      <c r="Y259" s="8"/>
      <c r="Z259" s="8"/>
    </row>
    <row r="260" spans="1:26" ht="12.75" customHeight="1" x14ac:dyDescent="0.15">
      <c r="A260" s="8"/>
      <c r="B260" s="83"/>
      <c r="C260" s="34"/>
      <c r="D260" s="150"/>
      <c r="E260" s="35"/>
      <c r="F260" s="35"/>
      <c r="G260" s="35"/>
      <c r="H260" s="8"/>
      <c r="I260" s="8"/>
      <c r="J260" s="8"/>
      <c r="K260" s="8"/>
      <c r="L260" s="8"/>
      <c r="M260" s="8"/>
      <c r="N260" s="8"/>
      <c r="O260" s="8"/>
      <c r="P260" s="8"/>
      <c r="Q260" s="8"/>
      <c r="R260" s="8"/>
      <c r="S260" s="8"/>
      <c r="T260" s="8"/>
      <c r="U260" s="8"/>
      <c r="V260" s="8"/>
      <c r="W260" s="8"/>
      <c r="X260" s="8"/>
      <c r="Y260" s="8"/>
      <c r="Z260" s="8"/>
    </row>
    <row r="261" spans="1:26" ht="12.75" customHeight="1" x14ac:dyDescent="0.15">
      <c r="A261" s="8"/>
      <c r="B261" s="83"/>
      <c r="C261" s="34"/>
      <c r="D261" s="150"/>
      <c r="E261" s="35"/>
      <c r="F261" s="35"/>
      <c r="G261" s="35"/>
      <c r="H261" s="8"/>
      <c r="I261" s="8"/>
      <c r="J261" s="8"/>
      <c r="K261" s="8"/>
      <c r="L261" s="8"/>
      <c r="M261" s="8"/>
      <c r="N261" s="8"/>
      <c r="O261" s="8"/>
      <c r="P261" s="8"/>
      <c r="Q261" s="8"/>
      <c r="R261" s="8"/>
      <c r="S261" s="8"/>
      <c r="T261" s="8"/>
      <c r="U261" s="8"/>
      <c r="V261" s="8"/>
      <c r="W261" s="8"/>
      <c r="X261" s="8"/>
      <c r="Y261" s="8"/>
      <c r="Z261" s="8"/>
    </row>
    <row r="262" spans="1:26" ht="12.75" customHeight="1" x14ac:dyDescent="0.15">
      <c r="A262" s="8"/>
      <c r="B262" s="83"/>
      <c r="C262" s="34"/>
      <c r="D262" s="150"/>
      <c r="E262" s="35"/>
      <c r="F262" s="35"/>
      <c r="G262" s="35"/>
      <c r="H262" s="8"/>
      <c r="I262" s="8"/>
      <c r="J262" s="8"/>
      <c r="K262" s="8"/>
      <c r="L262" s="8"/>
      <c r="M262" s="8"/>
      <c r="N262" s="8"/>
      <c r="O262" s="8"/>
      <c r="P262" s="8"/>
      <c r="Q262" s="8"/>
      <c r="R262" s="8"/>
      <c r="S262" s="8"/>
      <c r="T262" s="8"/>
      <c r="U262" s="8"/>
      <c r="V262" s="8"/>
      <c r="W262" s="8"/>
      <c r="X262" s="8"/>
      <c r="Y262" s="8"/>
      <c r="Z262" s="8"/>
    </row>
    <row r="263" spans="1:26" ht="12.75" customHeight="1" x14ac:dyDescent="0.15">
      <c r="A263" s="8"/>
      <c r="B263" s="83"/>
      <c r="C263" s="34"/>
      <c r="D263" s="150"/>
      <c r="E263" s="35"/>
      <c r="F263" s="35"/>
      <c r="G263" s="35"/>
      <c r="H263" s="8"/>
      <c r="I263" s="8"/>
      <c r="J263" s="8"/>
      <c r="K263" s="8"/>
      <c r="L263" s="8"/>
      <c r="M263" s="8"/>
      <c r="N263" s="8"/>
      <c r="O263" s="8"/>
      <c r="P263" s="8"/>
      <c r="Q263" s="8"/>
      <c r="R263" s="8"/>
      <c r="S263" s="8"/>
      <c r="T263" s="8"/>
      <c r="U263" s="8"/>
      <c r="V263" s="8"/>
      <c r="W263" s="8"/>
      <c r="X263" s="8"/>
      <c r="Y263" s="8"/>
      <c r="Z263" s="8"/>
    </row>
    <row r="264" spans="1:26" ht="12.75" customHeight="1" x14ac:dyDescent="0.15">
      <c r="A264" s="8"/>
      <c r="B264" s="83"/>
      <c r="C264" s="34"/>
      <c r="D264" s="150"/>
      <c r="E264" s="35"/>
      <c r="F264" s="35"/>
      <c r="G264" s="35"/>
      <c r="H264" s="8"/>
      <c r="I264" s="8"/>
      <c r="J264" s="8"/>
      <c r="K264" s="8"/>
      <c r="L264" s="8"/>
      <c r="M264" s="8"/>
      <c r="N264" s="8"/>
      <c r="O264" s="8"/>
      <c r="P264" s="8"/>
      <c r="Q264" s="8"/>
      <c r="R264" s="8"/>
      <c r="S264" s="8"/>
      <c r="T264" s="8"/>
      <c r="U264" s="8"/>
      <c r="V264" s="8"/>
      <c r="W264" s="8"/>
      <c r="X264" s="8"/>
      <c r="Y264" s="8"/>
      <c r="Z264" s="8"/>
    </row>
    <row r="265" spans="1:26" ht="12.75" customHeight="1" x14ac:dyDescent="0.15">
      <c r="A265" s="8"/>
      <c r="B265" s="83"/>
      <c r="C265" s="34"/>
      <c r="D265" s="150"/>
      <c r="E265" s="35"/>
      <c r="F265" s="35"/>
      <c r="G265" s="35"/>
      <c r="H265" s="8"/>
      <c r="I265" s="8"/>
      <c r="J265" s="8"/>
      <c r="K265" s="8"/>
      <c r="L265" s="8"/>
      <c r="M265" s="8"/>
      <c r="N265" s="8"/>
      <c r="O265" s="8"/>
      <c r="P265" s="8"/>
      <c r="Q265" s="8"/>
      <c r="R265" s="8"/>
      <c r="S265" s="8"/>
      <c r="T265" s="8"/>
      <c r="U265" s="8"/>
      <c r="V265" s="8"/>
      <c r="W265" s="8"/>
      <c r="X265" s="8"/>
      <c r="Y265" s="8"/>
      <c r="Z265" s="8"/>
    </row>
    <row r="266" spans="1:26" ht="12.75" customHeight="1" x14ac:dyDescent="0.15">
      <c r="A266" s="8"/>
      <c r="B266" s="83"/>
      <c r="C266" s="34"/>
      <c r="D266" s="150"/>
      <c r="E266" s="35"/>
      <c r="F266" s="35"/>
      <c r="G266" s="35"/>
      <c r="H266" s="8"/>
      <c r="I266" s="8"/>
      <c r="J266" s="8"/>
      <c r="K266" s="8"/>
      <c r="L266" s="8"/>
      <c r="M266" s="8"/>
      <c r="N266" s="8"/>
      <c r="O266" s="8"/>
      <c r="P266" s="8"/>
      <c r="Q266" s="8"/>
      <c r="R266" s="8"/>
      <c r="S266" s="8"/>
      <c r="T266" s="8"/>
      <c r="U266" s="8"/>
      <c r="V266" s="8"/>
      <c r="W266" s="8"/>
      <c r="X266" s="8"/>
      <c r="Y266" s="8"/>
      <c r="Z266" s="8"/>
    </row>
    <row r="267" spans="1:26" ht="12.75" customHeight="1" x14ac:dyDescent="0.15">
      <c r="A267" s="8"/>
      <c r="B267" s="83"/>
      <c r="C267" s="34"/>
      <c r="D267" s="150"/>
      <c r="E267" s="35"/>
      <c r="F267" s="35"/>
      <c r="G267" s="35"/>
      <c r="H267" s="8"/>
      <c r="I267" s="8"/>
      <c r="J267" s="8"/>
      <c r="K267" s="8"/>
      <c r="L267" s="8"/>
      <c r="M267" s="8"/>
      <c r="N267" s="8"/>
      <c r="O267" s="8"/>
      <c r="P267" s="8"/>
      <c r="Q267" s="8"/>
      <c r="R267" s="8"/>
      <c r="S267" s="8"/>
      <c r="T267" s="8"/>
      <c r="U267" s="8"/>
      <c r="V267" s="8"/>
      <c r="W267" s="8"/>
      <c r="X267" s="8"/>
      <c r="Y267" s="8"/>
      <c r="Z267" s="8"/>
    </row>
    <row r="268" spans="1:26" ht="12.75" customHeight="1" x14ac:dyDescent="0.15">
      <c r="A268" s="8"/>
      <c r="B268" s="83"/>
      <c r="C268" s="34"/>
      <c r="D268" s="150"/>
      <c r="E268" s="35"/>
      <c r="F268" s="35"/>
      <c r="G268" s="35"/>
      <c r="H268" s="8"/>
      <c r="I268" s="8"/>
      <c r="J268" s="8"/>
      <c r="K268" s="8"/>
      <c r="L268" s="8"/>
      <c r="M268" s="8"/>
      <c r="N268" s="8"/>
      <c r="O268" s="8"/>
      <c r="P268" s="8"/>
      <c r="Q268" s="8"/>
      <c r="R268" s="8"/>
      <c r="S268" s="8"/>
      <c r="T268" s="8"/>
      <c r="U268" s="8"/>
      <c r="V268" s="8"/>
      <c r="W268" s="8"/>
      <c r="X268" s="8"/>
      <c r="Y268" s="8"/>
      <c r="Z268" s="8"/>
    </row>
    <row r="269" spans="1:26" ht="12.75" customHeight="1" x14ac:dyDescent="0.15">
      <c r="A269" s="8"/>
      <c r="B269" s="83"/>
      <c r="C269" s="34"/>
      <c r="D269" s="150"/>
      <c r="E269" s="35"/>
      <c r="F269" s="35"/>
      <c r="G269" s="35"/>
      <c r="H269" s="8"/>
      <c r="I269" s="8"/>
      <c r="J269" s="8"/>
      <c r="K269" s="8"/>
      <c r="L269" s="8"/>
      <c r="M269" s="8"/>
      <c r="N269" s="8"/>
      <c r="O269" s="8"/>
      <c r="P269" s="8"/>
      <c r="Q269" s="8"/>
      <c r="R269" s="8"/>
      <c r="S269" s="8"/>
      <c r="T269" s="8"/>
      <c r="U269" s="8"/>
      <c r="V269" s="8"/>
      <c r="W269" s="8"/>
      <c r="X269" s="8"/>
      <c r="Y269" s="8"/>
      <c r="Z269" s="8"/>
    </row>
    <row r="270" spans="1:26" ht="12.75" customHeight="1" x14ac:dyDescent="0.15">
      <c r="A270" s="8"/>
      <c r="B270" s="83"/>
      <c r="C270" s="34"/>
      <c r="D270" s="150"/>
      <c r="E270" s="35"/>
      <c r="F270" s="35"/>
      <c r="G270" s="35"/>
      <c r="H270" s="8"/>
      <c r="I270" s="8"/>
      <c r="J270" s="8"/>
      <c r="K270" s="8"/>
      <c r="L270" s="8"/>
      <c r="M270" s="8"/>
      <c r="N270" s="8"/>
      <c r="O270" s="8"/>
      <c r="P270" s="8"/>
      <c r="Q270" s="8"/>
      <c r="R270" s="8"/>
      <c r="S270" s="8"/>
      <c r="T270" s="8"/>
      <c r="U270" s="8"/>
      <c r="V270" s="8"/>
      <c r="W270" s="8"/>
      <c r="X270" s="8"/>
      <c r="Y270" s="8"/>
      <c r="Z270" s="8"/>
    </row>
    <row r="271" spans="1:26" ht="12.75" customHeight="1" x14ac:dyDescent="0.15">
      <c r="A271" s="8"/>
      <c r="B271" s="83"/>
      <c r="C271" s="34"/>
      <c r="D271" s="150"/>
      <c r="E271" s="35"/>
      <c r="F271" s="35"/>
      <c r="G271" s="35"/>
      <c r="H271" s="8"/>
      <c r="I271" s="8"/>
      <c r="J271" s="8"/>
      <c r="K271" s="8"/>
      <c r="L271" s="8"/>
      <c r="M271" s="8"/>
      <c r="N271" s="8"/>
      <c r="O271" s="8"/>
      <c r="P271" s="8"/>
      <c r="Q271" s="8"/>
      <c r="R271" s="8"/>
      <c r="S271" s="8"/>
      <c r="T271" s="8"/>
      <c r="U271" s="8"/>
      <c r="V271" s="8"/>
      <c r="W271" s="8"/>
      <c r="X271" s="8"/>
      <c r="Y271" s="8"/>
      <c r="Z271" s="8"/>
    </row>
    <row r="272" spans="1:26" ht="12.75" customHeight="1" x14ac:dyDescent="0.15">
      <c r="A272" s="8"/>
      <c r="B272" s="83"/>
      <c r="C272" s="34"/>
      <c r="D272" s="150"/>
      <c r="E272" s="35"/>
      <c r="F272" s="35"/>
      <c r="G272" s="35"/>
      <c r="H272" s="8"/>
      <c r="I272" s="8"/>
      <c r="J272" s="8"/>
      <c r="K272" s="8"/>
      <c r="L272" s="8"/>
      <c r="M272" s="8"/>
      <c r="N272" s="8"/>
      <c r="O272" s="8"/>
      <c r="P272" s="8"/>
      <c r="Q272" s="8"/>
      <c r="R272" s="8"/>
      <c r="S272" s="8"/>
      <c r="T272" s="8"/>
      <c r="U272" s="8"/>
      <c r="V272" s="8"/>
      <c r="W272" s="8"/>
      <c r="X272" s="8"/>
      <c r="Y272" s="8"/>
      <c r="Z272" s="8"/>
    </row>
    <row r="273" spans="1:26" ht="12.75" customHeight="1" x14ac:dyDescent="0.15">
      <c r="A273" s="8"/>
      <c r="B273" s="83"/>
      <c r="C273" s="34"/>
      <c r="D273" s="150"/>
      <c r="E273" s="35"/>
      <c r="F273" s="35"/>
      <c r="G273" s="35"/>
      <c r="H273" s="8"/>
      <c r="I273" s="8"/>
      <c r="J273" s="8"/>
      <c r="K273" s="8"/>
      <c r="L273" s="8"/>
      <c r="M273" s="8"/>
      <c r="N273" s="8"/>
      <c r="O273" s="8"/>
      <c r="P273" s="8"/>
      <c r="Q273" s="8"/>
      <c r="R273" s="8"/>
      <c r="S273" s="8"/>
      <c r="T273" s="8"/>
      <c r="U273" s="8"/>
      <c r="V273" s="8"/>
      <c r="W273" s="8"/>
      <c r="X273" s="8"/>
      <c r="Y273" s="8"/>
      <c r="Z273" s="8"/>
    </row>
    <row r="274" spans="1:26" ht="12.75" customHeight="1" x14ac:dyDescent="0.15">
      <c r="A274" s="8"/>
      <c r="B274" s="83"/>
      <c r="C274" s="34"/>
      <c r="D274" s="150"/>
      <c r="E274" s="35"/>
      <c r="F274" s="35"/>
      <c r="G274" s="35"/>
      <c r="H274" s="8"/>
      <c r="I274" s="8"/>
      <c r="J274" s="8"/>
      <c r="K274" s="8"/>
      <c r="L274" s="8"/>
      <c r="M274" s="8"/>
      <c r="N274" s="8"/>
      <c r="O274" s="8"/>
      <c r="P274" s="8"/>
      <c r="Q274" s="8"/>
      <c r="R274" s="8"/>
      <c r="S274" s="8"/>
      <c r="T274" s="8"/>
      <c r="U274" s="8"/>
      <c r="V274" s="8"/>
      <c r="W274" s="8"/>
      <c r="X274" s="8"/>
      <c r="Y274" s="8"/>
      <c r="Z274" s="8"/>
    </row>
    <row r="275" spans="1:26" ht="12.75" customHeight="1" x14ac:dyDescent="0.15">
      <c r="A275" s="8"/>
      <c r="B275" s="83"/>
      <c r="C275" s="34"/>
      <c r="D275" s="150"/>
      <c r="E275" s="35"/>
      <c r="F275" s="35"/>
      <c r="G275" s="35"/>
      <c r="H275" s="8"/>
      <c r="I275" s="8"/>
      <c r="J275" s="8"/>
      <c r="K275" s="8"/>
      <c r="L275" s="8"/>
      <c r="M275" s="8"/>
      <c r="N275" s="8"/>
      <c r="O275" s="8"/>
      <c r="P275" s="8"/>
      <c r="Q275" s="8"/>
      <c r="R275" s="8"/>
      <c r="S275" s="8"/>
      <c r="T275" s="8"/>
      <c r="U275" s="8"/>
      <c r="V275" s="8"/>
      <c r="W275" s="8"/>
      <c r="X275" s="8"/>
      <c r="Y275" s="8"/>
      <c r="Z275" s="8"/>
    </row>
    <row r="276" spans="1:26" ht="12.75" customHeight="1" x14ac:dyDescent="0.15">
      <c r="A276" s="8"/>
      <c r="B276" s="83"/>
      <c r="C276" s="34"/>
      <c r="D276" s="150"/>
      <c r="E276" s="35"/>
      <c r="F276" s="35"/>
      <c r="G276" s="35"/>
      <c r="H276" s="8"/>
      <c r="I276" s="8"/>
      <c r="J276" s="8"/>
      <c r="K276" s="8"/>
      <c r="L276" s="8"/>
      <c r="M276" s="8"/>
      <c r="N276" s="8"/>
      <c r="O276" s="8"/>
      <c r="P276" s="8"/>
      <c r="Q276" s="8"/>
      <c r="R276" s="8"/>
      <c r="S276" s="8"/>
      <c r="T276" s="8"/>
      <c r="U276" s="8"/>
      <c r="V276" s="8"/>
      <c r="W276" s="8"/>
      <c r="X276" s="8"/>
      <c r="Y276" s="8"/>
      <c r="Z276" s="8"/>
    </row>
    <row r="277" spans="1:26" ht="12.75" customHeight="1" x14ac:dyDescent="0.15">
      <c r="A277" s="8"/>
      <c r="B277" s="83"/>
      <c r="C277" s="34"/>
      <c r="D277" s="150"/>
      <c r="E277" s="35"/>
      <c r="F277" s="35"/>
      <c r="G277" s="35"/>
      <c r="H277" s="8"/>
      <c r="I277" s="8"/>
      <c r="J277" s="8"/>
      <c r="K277" s="8"/>
      <c r="L277" s="8"/>
      <c r="M277" s="8"/>
      <c r="N277" s="8"/>
      <c r="O277" s="8"/>
      <c r="P277" s="8"/>
      <c r="Q277" s="8"/>
      <c r="R277" s="8"/>
      <c r="S277" s="8"/>
      <c r="T277" s="8"/>
      <c r="U277" s="8"/>
      <c r="V277" s="8"/>
      <c r="W277" s="8"/>
      <c r="X277" s="8"/>
      <c r="Y277" s="8"/>
      <c r="Z277" s="8"/>
    </row>
    <row r="278" spans="1:26" ht="12.75" customHeight="1" x14ac:dyDescent="0.15">
      <c r="A278" s="8"/>
      <c r="B278" s="83"/>
      <c r="C278" s="34"/>
      <c r="D278" s="150"/>
      <c r="E278" s="35"/>
      <c r="F278" s="35"/>
      <c r="G278" s="35"/>
      <c r="H278" s="8"/>
      <c r="I278" s="8"/>
      <c r="J278" s="8"/>
      <c r="K278" s="8"/>
      <c r="L278" s="8"/>
      <c r="M278" s="8"/>
      <c r="N278" s="8"/>
      <c r="O278" s="8"/>
      <c r="P278" s="8"/>
      <c r="Q278" s="8"/>
      <c r="R278" s="8"/>
      <c r="S278" s="8"/>
      <c r="T278" s="8"/>
      <c r="U278" s="8"/>
      <c r="V278" s="8"/>
      <c r="W278" s="8"/>
      <c r="X278" s="8"/>
      <c r="Y278" s="8"/>
      <c r="Z278" s="8"/>
    </row>
    <row r="279" spans="1:26" ht="12.75" customHeight="1" x14ac:dyDescent="0.15">
      <c r="A279" s="8"/>
      <c r="B279" s="83"/>
      <c r="C279" s="34"/>
      <c r="D279" s="150"/>
      <c r="E279" s="35"/>
      <c r="F279" s="35"/>
      <c r="G279" s="35"/>
      <c r="H279" s="8"/>
      <c r="I279" s="8"/>
      <c r="J279" s="8"/>
      <c r="K279" s="8"/>
      <c r="L279" s="8"/>
      <c r="M279" s="8"/>
      <c r="N279" s="8"/>
      <c r="O279" s="8"/>
      <c r="P279" s="8"/>
      <c r="Q279" s="8"/>
      <c r="R279" s="8"/>
      <c r="S279" s="8"/>
      <c r="T279" s="8"/>
      <c r="U279" s="8"/>
      <c r="V279" s="8"/>
      <c r="W279" s="8"/>
      <c r="X279" s="8"/>
      <c r="Y279" s="8"/>
      <c r="Z279" s="8"/>
    </row>
    <row r="280" spans="1:26" ht="12.75" customHeight="1" x14ac:dyDescent="0.15">
      <c r="A280" s="8"/>
      <c r="B280" s="83"/>
      <c r="C280" s="34"/>
      <c r="D280" s="150"/>
      <c r="E280" s="35"/>
      <c r="F280" s="35"/>
      <c r="G280" s="35"/>
      <c r="H280" s="8"/>
      <c r="I280" s="8"/>
      <c r="J280" s="8"/>
      <c r="K280" s="8"/>
      <c r="L280" s="8"/>
      <c r="M280" s="8"/>
      <c r="N280" s="8"/>
      <c r="O280" s="8"/>
      <c r="P280" s="8"/>
      <c r="Q280" s="8"/>
      <c r="R280" s="8"/>
      <c r="S280" s="8"/>
      <c r="T280" s="8"/>
      <c r="U280" s="8"/>
      <c r="V280" s="8"/>
      <c r="W280" s="8"/>
      <c r="X280" s="8"/>
      <c r="Y280" s="8"/>
      <c r="Z280" s="8"/>
    </row>
    <row r="281" spans="1:26" ht="12.75" customHeight="1" x14ac:dyDescent="0.15">
      <c r="A281" s="8"/>
      <c r="B281" s="83"/>
      <c r="C281" s="34"/>
      <c r="D281" s="150"/>
      <c r="E281" s="35"/>
      <c r="F281" s="35"/>
      <c r="G281" s="35"/>
      <c r="H281" s="8"/>
      <c r="I281" s="8"/>
      <c r="J281" s="8"/>
      <c r="K281" s="8"/>
      <c r="L281" s="8"/>
      <c r="M281" s="8"/>
      <c r="N281" s="8"/>
      <c r="O281" s="8"/>
      <c r="P281" s="8"/>
      <c r="Q281" s="8"/>
      <c r="R281" s="8"/>
      <c r="S281" s="8"/>
      <c r="T281" s="8"/>
      <c r="U281" s="8"/>
      <c r="V281" s="8"/>
      <c r="W281" s="8"/>
      <c r="X281" s="8"/>
      <c r="Y281" s="8"/>
      <c r="Z281" s="8"/>
    </row>
    <row r="282" spans="1:26" ht="12.75" customHeight="1" x14ac:dyDescent="0.15">
      <c r="A282" s="8"/>
      <c r="B282" s="83"/>
      <c r="C282" s="34"/>
      <c r="D282" s="150"/>
      <c r="E282" s="35"/>
      <c r="F282" s="35"/>
      <c r="G282" s="35"/>
      <c r="H282" s="8"/>
      <c r="I282" s="8"/>
      <c r="J282" s="8"/>
      <c r="K282" s="8"/>
      <c r="L282" s="8"/>
      <c r="M282" s="8"/>
      <c r="N282" s="8"/>
      <c r="O282" s="8"/>
      <c r="P282" s="8"/>
      <c r="Q282" s="8"/>
      <c r="R282" s="8"/>
      <c r="S282" s="8"/>
      <c r="T282" s="8"/>
      <c r="U282" s="8"/>
      <c r="V282" s="8"/>
      <c r="W282" s="8"/>
      <c r="X282" s="8"/>
      <c r="Y282" s="8"/>
      <c r="Z282" s="8"/>
    </row>
    <row r="283" spans="1:26" ht="12.75" customHeight="1" x14ac:dyDescent="0.15">
      <c r="A283" s="8"/>
      <c r="B283" s="83"/>
      <c r="C283" s="34"/>
      <c r="D283" s="150"/>
      <c r="E283" s="35"/>
      <c r="F283" s="35"/>
      <c r="G283" s="35"/>
      <c r="H283" s="8"/>
      <c r="I283" s="8"/>
      <c r="J283" s="8"/>
      <c r="K283" s="8"/>
      <c r="L283" s="8"/>
      <c r="M283" s="8"/>
      <c r="N283" s="8"/>
      <c r="O283" s="8"/>
      <c r="P283" s="8"/>
      <c r="Q283" s="8"/>
      <c r="R283" s="8"/>
      <c r="S283" s="8"/>
      <c r="T283" s="8"/>
      <c r="U283" s="8"/>
      <c r="V283" s="8"/>
      <c r="W283" s="8"/>
      <c r="X283" s="8"/>
      <c r="Y283" s="8"/>
      <c r="Z283" s="8"/>
    </row>
    <row r="284" spans="1:26" ht="12.75" customHeight="1" x14ac:dyDescent="0.15">
      <c r="A284" s="8"/>
      <c r="B284" s="83"/>
      <c r="C284" s="34"/>
      <c r="D284" s="150"/>
      <c r="E284" s="35"/>
      <c r="F284" s="35"/>
      <c r="G284" s="35"/>
      <c r="H284" s="8"/>
      <c r="I284" s="8"/>
      <c r="J284" s="8"/>
      <c r="K284" s="8"/>
      <c r="L284" s="8"/>
      <c r="M284" s="8"/>
      <c r="N284" s="8"/>
      <c r="O284" s="8"/>
      <c r="P284" s="8"/>
      <c r="Q284" s="8"/>
      <c r="R284" s="8"/>
      <c r="S284" s="8"/>
      <c r="T284" s="8"/>
      <c r="U284" s="8"/>
      <c r="V284" s="8"/>
      <c r="W284" s="8"/>
      <c r="X284" s="8"/>
      <c r="Y284" s="8"/>
      <c r="Z284" s="8"/>
    </row>
    <row r="285" spans="1:26" ht="12.75" customHeight="1" x14ac:dyDescent="0.15">
      <c r="A285" s="8"/>
      <c r="B285" s="83"/>
      <c r="C285" s="34"/>
      <c r="D285" s="150"/>
      <c r="E285" s="35"/>
      <c r="F285" s="35"/>
      <c r="G285" s="35"/>
      <c r="H285" s="8"/>
      <c r="I285" s="8"/>
      <c r="J285" s="8"/>
      <c r="K285" s="8"/>
      <c r="L285" s="8"/>
      <c r="M285" s="8"/>
      <c r="N285" s="8"/>
      <c r="O285" s="8"/>
      <c r="P285" s="8"/>
      <c r="Q285" s="8"/>
      <c r="R285" s="8"/>
      <c r="S285" s="8"/>
      <c r="T285" s="8"/>
      <c r="U285" s="8"/>
      <c r="V285" s="8"/>
      <c r="W285" s="8"/>
      <c r="X285" s="8"/>
      <c r="Y285" s="8"/>
      <c r="Z285" s="8"/>
    </row>
    <row r="286" spans="1:26" ht="12.75" customHeight="1" x14ac:dyDescent="0.15">
      <c r="A286" s="8"/>
      <c r="B286" s="83"/>
      <c r="C286" s="34"/>
      <c r="D286" s="150"/>
      <c r="E286" s="35"/>
      <c r="F286" s="35"/>
      <c r="G286" s="35"/>
      <c r="H286" s="8"/>
      <c r="I286" s="8"/>
      <c r="J286" s="8"/>
      <c r="K286" s="8"/>
      <c r="L286" s="8"/>
      <c r="M286" s="8"/>
      <c r="N286" s="8"/>
      <c r="O286" s="8"/>
      <c r="P286" s="8"/>
      <c r="Q286" s="8"/>
      <c r="R286" s="8"/>
      <c r="S286" s="8"/>
      <c r="T286" s="8"/>
      <c r="U286" s="8"/>
      <c r="V286" s="8"/>
      <c r="W286" s="8"/>
      <c r="X286" s="8"/>
      <c r="Y286" s="8"/>
      <c r="Z286" s="8"/>
    </row>
    <row r="287" spans="1:26" ht="12.75" customHeight="1" x14ac:dyDescent="0.15">
      <c r="A287" s="8"/>
      <c r="B287" s="83"/>
      <c r="C287" s="34"/>
      <c r="D287" s="150"/>
      <c r="E287" s="35"/>
      <c r="F287" s="35"/>
      <c r="G287" s="35"/>
      <c r="H287" s="8"/>
      <c r="I287" s="8"/>
      <c r="J287" s="8"/>
      <c r="K287" s="8"/>
      <c r="L287" s="8"/>
      <c r="M287" s="8"/>
      <c r="N287" s="8"/>
      <c r="O287" s="8"/>
      <c r="P287" s="8"/>
      <c r="Q287" s="8"/>
      <c r="R287" s="8"/>
      <c r="S287" s="8"/>
      <c r="T287" s="8"/>
      <c r="U287" s="8"/>
      <c r="V287" s="8"/>
      <c r="W287" s="8"/>
      <c r="X287" s="8"/>
      <c r="Y287" s="8"/>
      <c r="Z287" s="8"/>
    </row>
    <row r="288" spans="1:26" ht="12.75" customHeight="1" x14ac:dyDescent="0.15">
      <c r="A288" s="8"/>
      <c r="B288" s="83"/>
      <c r="C288" s="34"/>
      <c r="D288" s="150"/>
      <c r="E288" s="35"/>
      <c r="F288" s="35"/>
      <c r="G288" s="35"/>
      <c r="H288" s="8"/>
      <c r="I288" s="8"/>
      <c r="J288" s="8"/>
      <c r="K288" s="8"/>
      <c r="L288" s="8"/>
      <c r="M288" s="8"/>
      <c r="N288" s="8"/>
      <c r="O288" s="8"/>
      <c r="P288" s="8"/>
      <c r="Q288" s="8"/>
      <c r="R288" s="8"/>
      <c r="S288" s="8"/>
      <c r="T288" s="8"/>
      <c r="U288" s="8"/>
      <c r="V288" s="8"/>
      <c r="W288" s="8"/>
      <c r="X288" s="8"/>
      <c r="Y288" s="8"/>
      <c r="Z288" s="8"/>
    </row>
    <row r="289" spans="1:26" ht="12.75" customHeight="1" x14ac:dyDescent="0.15">
      <c r="A289" s="8"/>
      <c r="B289" s="83"/>
      <c r="C289" s="34"/>
      <c r="D289" s="150"/>
      <c r="E289" s="35"/>
      <c r="F289" s="35"/>
      <c r="G289" s="35"/>
      <c r="H289" s="8"/>
      <c r="I289" s="8"/>
      <c r="J289" s="8"/>
      <c r="K289" s="8"/>
      <c r="L289" s="8"/>
      <c r="M289" s="8"/>
      <c r="N289" s="8"/>
      <c r="O289" s="8"/>
      <c r="P289" s="8"/>
      <c r="Q289" s="8"/>
      <c r="R289" s="8"/>
      <c r="S289" s="8"/>
      <c r="T289" s="8"/>
      <c r="U289" s="8"/>
      <c r="V289" s="8"/>
      <c r="W289" s="8"/>
      <c r="X289" s="8"/>
      <c r="Y289" s="8"/>
      <c r="Z289" s="8"/>
    </row>
    <row r="290" spans="1:26" ht="12.75" customHeight="1" x14ac:dyDescent="0.15">
      <c r="A290" s="8"/>
      <c r="B290" s="83"/>
      <c r="C290" s="34"/>
      <c r="D290" s="150"/>
      <c r="E290" s="35"/>
      <c r="F290" s="35"/>
      <c r="G290" s="35"/>
      <c r="H290" s="8"/>
      <c r="I290" s="8"/>
      <c r="J290" s="8"/>
      <c r="K290" s="8"/>
      <c r="L290" s="8"/>
      <c r="M290" s="8"/>
      <c r="N290" s="8"/>
      <c r="O290" s="8"/>
      <c r="P290" s="8"/>
      <c r="Q290" s="8"/>
      <c r="R290" s="8"/>
      <c r="S290" s="8"/>
      <c r="T290" s="8"/>
      <c r="U290" s="8"/>
      <c r="V290" s="8"/>
      <c r="W290" s="8"/>
      <c r="X290" s="8"/>
      <c r="Y290" s="8"/>
      <c r="Z290" s="8"/>
    </row>
    <row r="291" spans="1:26" ht="12.75" customHeight="1" x14ac:dyDescent="0.15">
      <c r="A291" s="8"/>
      <c r="B291" s="83"/>
      <c r="C291" s="34"/>
      <c r="D291" s="150"/>
      <c r="E291" s="35"/>
      <c r="F291" s="35"/>
      <c r="G291" s="35"/>
      <c r="H291" s="8"/>
      <c r="I291" s="8"/>
      <c r="J291" s="8"/>
      <c r="K291" s="8"/>
      <c r="L291" s="8"/>
      <c r="M291" s="8"/>
      <c r="N291" s="8"/>
      <c r="O291" s="8"/>
      <c r="P291" s="8"/>
      <c r="Q291" s="8"/>
      <c r="R291" s="8"/>
      <c r="S291" s="8"/>
      <c r="T291" s="8"/>
      <c r="U291" s="8"/>
      <c r="V291" s="8"/>
      <c r="W291" s="8"/>
      <c r="X291" s="8"/>
      <c r="Y291" s="8"/>
      <c r="Z291" s="8"/>
    </row>
    <row r="292" spans="1:26" ht="12.75" customHeight="1" x14ac:dyDescent="0.15">
      <c r="A292" s="8"/>
      <c r="B292" s="83"/>
      <c r="C292" s="34"/>
      <c r="D292" s="150"/>
      <c r="E292" s="35"/>
      <c r="F292" s="35"/>
      <c r="G292" s="35"/>
      <c r="H292" s="8"/>
      <c r="I292" s="8"/>
      <c r="J292" s="8"/>
      <c r="K292" s="8"/>
      <c r="L292" s="8"/>
      <c r="M292" s="8"/>
      <c r="N292" s="8"/>
      <c r="O292" s="8"/>
      <c r="P292" s="8"/>
      <c r="Q292" s="8"/>
      <c r="R292" s="8"/>
      <c r="S292" s="8"/>
      <c r="T292" s="8"/>
      <c r="U292" s="8"/>
      <c r="V292" s="8"/>
      <c r="W292" s="8"/>
      <c r="X292" s="8"/>
      <c r="Y292" s="8"/>
      <c r="Z292" s="8"/>
    </row>
    <row r="293" spans="1:26" ht="12.75" customHeight="1" x14ac:dyDescent="0.15">
      <c r="A293" s="8"/>
      <c r="B293" s="83"/>
      <c r="C293" s="34"/>
      <c r="D293" s="150"/>
      <c r="E293" s="35"/>
      <c r="F293" s="35"/>
      <c r="G293" s="35"/>
      <c r="H293" s="8"/>
      <c r="I293" s="8"/>
      <c r="J293" s="8"/>
      <c r="K293" s="8"/>
      <c r="L293" s="8"/>
      <c r="M293" s="8"/>
      <c r="N293" s="8"/>
      <c r="O293" s="8"/>
      <c r="P293" s="8"/>
      <c r="Q293" s="8"/>
      <c r="R293" s="8"/>
      <c r="S293" s="8"/>
      <c r="T293" s="8"/>
      <c r="U293" s="8"/>
      <c r="V293" s="8"/>
      <c r="W293" s="8"/>
      <c r="X293" s="8"/>
      <c r="Y293" s="8"/>
      <c r="Z293" s="8"/>
    </row>
    <row r="294" spans="1:26" ht="12.75" customHeight="1" x14ac:dyDescent="0.15">
      <c r="A294" s="8"/>
      <c r="B294" s="83"/>
      <c r="C294" s="34"/>
      <c r="D294" s="150"/>
      <c r="E294" s="35"/>
      <c r="F294" s="35"/>
      <c r="G294" s="35"/>
      <c r="H294" s="8"/>
      <c r="I294" s="8"/>
      <c r="J294" s="8"/>
      <c r="K294" s="8"/>
      <c r="L294" s="8"/>
      <c r="M294" s="8"/>
      <c r="N294" s="8"/>
      <c r="O294" s="8"/>
      <c r="P294" s="8"/>
      <c r="Q294" s="8"/>
      <c r="R294" s="8"/>
      <c r="S294" s="8"/>
      <c r="T294" s="8"/>
      <c r="U294" s="8"/>
      <c r="V294" s="8"/>
      <c r="W294" s="8"/>
      <c r="X294" s="8"/>
      <c r="Y294" s="8"/>
      <c r="Z294" s="8"/>
    </row>
    <row r="295" spans="1:26" ht="12.75" customHeight="1" x14ac:dyDescent="0.15">
      <c r="A295" s="8"/>
      <c r="B295" s="83"/>
      <c r="C295" s="34"/>
      <c r="D295" s="150"/>
      <c r="E295" s="35"/>
      <c r="F295" s="35"/>
      <c r="G295" s="35"/>
      <c r="H295" s="8"/>
      <c r="I295" s="8"/>
      <c r="J295" s="8"/>
      <c r="K295" s="8"/>
      <c r="L295" s="8"/>
      <c r="M295" s="8"/>
      <c r="N295" s="8"/>
      <c r="O295" s="8"/>
      <c r="P295" s="8"/>
      <c r="Q295" s="8"/>
      <c r="R295" s="8"/>
      <c r="S295" s="8"/>
      <c r="T295" s="8"/>
      <c r="U295" s="8"/>
      <c r="V295" s="8"/>
      <c r="W295" s="8"/>
      <c r="X295" s="8"/>
      <c r="Y295" s="8"/>
      <c r="Z295" s="8"/>
    </row>
    <row r="296" spans="1:26" ht="12.75" customHeight="1" x14ac:dyDescent="0.15">
      <c r="A296" s="8"/>
      <c r="B296" s="83"/>
      <c r="C296" s="34"/>
      <c r="D296" s="150"/>
      <c r="E296" s="35"/>
      <c r="F296" s="35"/>
      <c r="G296" s="35"/>
      <c r="H296" s="8"/>
      <c r="I296" s="8"/>
      <c r="J296" s="8"/>
      <c r="K296" s="8"/>
      <c r="L296" s="8"/>
      <c r="M296" s="8"/>
      <c r="N296" s="8"/>
      <c r="O296" s="8"/>
      <c r="P296" s="8"/>
      <c r="Q296" s="8"/>
      <c r="R296" s="8"/>
      <c r="S296" s="8"/>
      <c r="T296" s="8"/>
      <c r="U296" s="8"/>
      <c r="V296" s="8"/>
      <c r="W296" s="8"/>
      <c r="X296" s="8"/>
      <c r="Y296" s="8"/>
      <c r="Z296" s="8"/>
    </row>
    <row r="297" spans="1:26" ht="12.75" customHeight="1" x14ac:dyDescent="0.15">
      <c r="A297" s="8"/>
      <c r="B297" s="83"/>
      <c r="C297" s="34"/>
      <c r="D297" s="150"/>
      <c r="E297" s="35"/>
      <c r="F297" s="35"/>
      <c r="G297" s="35"/>
      <c r="H297" s="8"/>
      <c r="I297" s="8"/>
      <c r="J297" s="8"/>
      <c r="K297" s="8"/>
      <c r="L297" s="8"/>
      <c r="M297" s="8"/>
      <c r="N297" s="8"/>
      <c r="O297" s="8"/>
      <c r="P297" s="8"/>
      <c r="Q297" s="8"/>
      <c r="R297" s="8"/>
      <c r="S297" s="8"/>
      <c r="T297" s="8"/>
      <c r="U297" s="8"/>
      <c r="V297" s="8"/>
      <c r="W297" s="8"/>
      <c r="X297" s="8"/>
      <c r="Y297" s="8"/>
      <c r="Z297" s="8"/>
    </row>
    <row r="298" spans="1:26" ht="12.75" customHeight="1" x14ac:dyDescent="0.15">
      <c r="A298" s="8"/>
      <c r="B298" s="83"/>
      <c r="C298" s="34"/>
      <c r="D298" s="150"/>
      <c r="E298" s="35"/>
      <c r="F298" s="35"/>
      <c r="G298" s="35"/>
      <c r="H298" s="8"/>
      <c r="I298" s="8"/>
      <c r="J298" s="8"/>
      <c r="K298" s="8"/>
      <c r="L298" s="8"/>
      <c r="M298" s="8"/>
      <c r="N298" s="8"/>
      <c r="O298" s="8"/>
      <c r="P298" s="8"/>
      <c r="Q298" s="8"/>
      <c r="R298" s="8"/>
      <c r="S298" s="8"/>
      <c r="T298" s="8"/>
      <c r="U298" s="8"/>
      <c r="V298" s="8"/>
      <c r="W298" s="8"/>
      <c r="X298" s="8"/>
      <c r="Y298" s="8"/>
      <c r="Z298" s="8"/>
    </row>
    <row r="299" spans="1:26" ht="12.75" customHeight="1" x14ac:dyDescent="0.15">
      <c r="A299" s="8"/>
      <c r="B299" s="83"/>
      <c r="C299" s="34"/>
      <c r="D299" s="150"/>
      <c r="E299" s="35"/>
      <c r="F299" s="35"/>
      <c r="G299" s="35"/>
      <c r="H299" s="8"/>
      <c r="I299" s="8"/>
      <c r="J299" s="8"/>
      <c r="K299" s="8"/>
      <c r="L299" s="8"/>
      <c r="M299" s="8"/>
      <c r="N299" s="8"/>
      <c r="O299" s="8"/>
      <c r="P299" s="8"/>
      <c r="Q299" s="8"/>
      <c r="R299" s="8"/>
      <c r="S299" s="8"/>
      <c r="T299" s="8"/>
      <c r="U299" s="8"/>
      <c r="V299" s="8"/>
      <c r="W299" s="8"/>
      <c r="X299" s="8"/>
      <c r="Y299" s="8"/>
      <c r="Z299" s="8"/>
    </row>
    <row r="300" spans="1:26" ht="12.75" customHeight="1" x14ac:dyDescent="0.15">
      <c r="A300" s="8"/>
      <c r="B300" s="83"/>
      <c r="C300" s="34"/>
      <c r="D300" s="150"/>
      <c r="E300" s="35"/>
      <c r="F300" s="35"/>
      <c r="G300" s="35"/>
      <c r="H300" s="8"/>
      <c r="I300" s="8"/>
      <c r="J300" s="8"/>
      <c r="K300" s="8"/>
      <c r="L300" s="8"/>
      <c r="M300" s="8"/>
      <c r="N300" s="8"/>
      <c r="O300" s="8"/>
      <c r="P300" s="8"/>
      <c r="Q300" s="8"/>
      <c r="R300" s="8"/>
      <c r="S300" s="8"/>
      <c r="T300" s="8"/>
      <c r="U300" s="8"/>
      <c r="V300" s="8"/>
      <c r="W300" s="8"/>
      <c r="X300" s="8"/>
      <c r="Y300" s="8"/>
      <c r="Z300" s="8"/>
    </row>
    <row r="301" spans="1:26" ht="12.75" customHeight="1" x14ac:dyDescent="0.15">
      <c r="A301" s="8"/>
      <c r="B301" s="83"/>
      <c r="C301" s="34"/>
      <c r="D301" s="150"/>
      <c r="E301" s="35"/>
      <c r="F301" s="35"/>
      <c r="G301" s="35"/>
      <c r="H301" s="8"/>
      <c r="I301" s="8"/>
      <c r="J301" s="8"/>
      <c r="K301" s="8"/>
      <c r="L301" s="8"/>
      <c r="M301" s="8"/>
      <c r="N301" s="8"/>
      <c r="O301" s="8"/>
      <c r="P301" s="8"/>
      <c r="Q301" s="8"/>
      <c r="R301" s="8"/>
      <c r="S301" s="8"/>
      <c r="T301" s="8"/>
      <c r="U301" s="8"/>
      <c r="V301" s="8"/>
      <c r="W301" s="8"/>
      <c r="X301" s="8"/>
      <c r="Y301" s="8"/>
      <c r="Z301" s="8"/>
    </row>
    <row r="302" spans="1:26" ht="12.75" customHeight="1" x14ac:dyDescent="0.15">
      <c r="A302" s="8"/>
      <c r="B302" s="83"/>
      <c r="C302" s="34"/>
      <c r="D302" s="150"/>
      <c r="E302" s="35"/>
      <c r="F302" s="35"/>
      <c r="G302" s="35"/>
      <c r="H302" s="8"/>
      <c r="I302" s="8"/>
      <c r="J302" s="8"/>
      <c r="K302" s="8"/>
      <c r="L302" s="8"/>
      <c r="M302" s="8"/>
      <c r="N302" s="8"/>
      <c r="O302" s="8"/>
      <c r="P302" s="8"/>
      <c r="Q302" s="8"/>
      <c r="R302" s="8"/>
      <c r="S302" s="8"/>
      <c r="T302" s="8"/>
      <c r="U302" s="8"/>
      <c r="V302" s="8"/>
      <c r="W302" s="8"/>
      <c r="X302" s="8"/>
      <c r="Y302" s="8"/>
      <c r="Z302" s="8"/>
    </row>
    <row r="303" spans="1:26" ht="12.75" customHeight="1" x14ac:dyDescent="0.15">
      <c r="A303" s="8"/>
      <c r="B303" s="83"/>
      <c r="C303" s="34"/>
      <c r="D303" s="150"/>
      <c r="E303" s="35"/>
      <c r="F303" s="35"/>
      <c r="G303" s="35"/>
      <c r="H303" s="8"/>
      <c r="I303" s="8"/>
      <c r="J303" s="8"/>
      <c r="K303" s="8"/>
      <c r="L303" s="8"/>
      <c r="M303" s="8"/>
      <c r="N303" s="8"/>
      <c r="O303" s="8"/>
      <c r="P303" s="8"/>
      <c r="Q303" s="8"/>
      <c r="R303" s="8"/>
      <c r="S303" s="8"/>
      <c r="T303" s="8"/>
      <c r="U303" s="8"/>
      <c r="V303" s="8"/>
      <c r="W303" s="8"/>
      <c r="X303" s="8"/>
      <c r="Y303" s="8"/>
      <c r="Z303" s="8"/>
    </row>
    <row r="304" spans="1:26" ht="12.75" customHeight="1" x14ac:dyDescent="0.15">
      <c r="A304" s="8"/>
      <c r="B304" s="83"/>
      <c r="C304" s="34"/>
      <c r="D304" s="150"/>
      <c r="E304" s="35"/>
      <c r="F304" s="35"/>
      <c r="G304" s="35"/>
      <c r="H304" s="8"/>
      <c r="I304" s="8"/>
      <c r="J304" s="8"/>
      <c r="K304" s="8"/>
      <c r="L304" s="8"/>
      <c r="M304" s="8"/>
      <c r="N304" s="8"/>
      <c r="O304" s="8"/>
      <c r="P304" s="8"/>
      <c r="Q304" s="8"/>
      <c r="R304" s="8"/>
      <c r="S304" s="8"/>
      <c r="T304" s="8"/>
      <c r="U304" s="8"/>
      <c r="V304" s="8"/>
      <c r="W304" s="8"/>
      <c r="X304" s="8"/>
      <c r="Y304" s="8"/>
      <c r="Z304" s="8"/>
    </row>
    <row r="305" spans="1:26" ht="12.75" customHeight="1" x14ac:dyDescent="0.15">
      <c r="A305" s="8"/>
      <c r="B305" s="83"/>
      <c r="C305" s="34"/>
      <c r="D305" s="150"/>
      <c r="E305" s="35"/>
      <c r="F305" s="35"/>
      <c r="G305" s="35"/>
      <c r="H305" s="8"/>
      <c r="I305" s="8"/>
      <c r="J305" s="8"/>
      <c r="K305" s="8"/>
      <c r="L305" s="8"/>
      <c r="M305" s="8"/>
      <c r="N305" s="8"/>
      <c r="O305" s="8"/>
      <c r="P305" s="8"/>
      <c r="Q305" s="8"/>
      <c r="R305" s="8"/>
      <c r="S305" s="8"/>
      <c r="T305" s="8"/>
      <c r="U305" s="8"/>
      <c r="V305" s="8"/>
      <c r="W305" s="8"/>
      <c r="X305" s="8"/>
      <c r="Y305" s="8"/>
      <c r="Z305" s="8"/>
    </row>
    <row r="306" spans="1:26" ht="12.75" customHeight="1" x14ac:dyDescent="0.15">
      <c r="A306" s="8"/>
      <c r="B306" s="83"/>
      <c r="C306" s="34"/>
      <c r="D306" s="150"/>
      <c r="E306" s="35"/>
      <c r="F306" s="35"/>
      <c r="G306" s="35"/>
      <c r="H306" s="8"/>
      <c r="I306" s="8"/>
      <c r="J306" s="8"/>
      <c r="K306" s="8"/>
      <c r="L306" s="8"/>
      <c r="M306" s="8"/>
      <c r="N306" s="8"/>
      <c r="O306" s="8"/>
      <c r="P306" s="8"/>
      <c r="Q306" s="8"/>
      <c r="R306" s="8"/>
      <c r="S306" s="8"/>
      <c r="T306" s="8"/>
      <c r="U306" s="8"/>
      <c r="V306" s="8"/>
      <c r="W306" s="8"/>
      <c r="X306" s="8"/>
      <c r="Y306" s="8"/>
      <c r="Z306" s="8"/>
    </row>
    <row r="307" spans="1:26" ht="12.75" customHeight="1" x14ac:dyDescent="0.15">
      <c r="A307" s="8"/>
      <c r="B307" s="83"/>
      <c r="C307" s="34"/>
      <c r="D307" s="150"/>
      <c r="E307" s="35"/>
      <c r="F307" s="35"/>
      <c r="G307" s="35"/>
      <c r="H307" s="8"/>
      <c r="I307" s="8"/>
      <c r="J307" s="8"/>
      <c r="K307" s="8"/>
      <c r="L307" s="8"/>
      <c r="M307" s="8"/>
      <c r="N307" s="8"/>
      <c r="O307" s="8"/>
      <c r="P307" s="8"/>
      <c r="Q307" s="8"/>
      <c r="R307" s="8"/>
      <c r="S307" s="8"/>
      <c r="T307" s="8"/>
      <c r="U307" s="8"/>
      <c r="V307" s="8"/>
      <c r="W307" s="8"/>
      <c r="X307" s="8"/>
      <c r="Y307" s="8"/>
      <c r="Z307" s="8"/>
    </row>
    <row r="308" spans="1:26" ht="12.75" customHeight="1" x14ac:dyDescent="0.15">
      <c r="A308" s="8"/>
      <c r="B308" s="83"/>
      <c r="C308" s="34"/>
      <c r="D308" s="150"/>
      <c r="E308" s="35"/>
      <c r="F308" s="35"/>
      <c r="G308" s="35"/>
      <c r="H308" s="8"/>
      <c r="I308" s="8"/>
      <c r="J308" s="8"/>
      <c r="K308" s="8"/>
      <c r="L308" s="8"/>
      <c r="M308" s="8"/>
      <c r="N308" s="8"/>
      <c r="O308" s="8"/>
      <c r="P308" s="8"/>
      <c r="Q308" s="8"/>
      <c r="R308" s="8"/>
      <c r="S308" s="8"/>
      <c r="T308" s="8"/>
      <c r="U308" s="8"/>
      <c r="V308" s="8"/>
      <c r="W308" s="8"/>
      <c r="X308" s="8"/>
      <c r="Y308" s="8"/>
      <c r="Z308" s="8"/>
    </row>
    <row r="309" spans="1:26" ht="12.75" customHeight="1" x14ac:dyDescent="0.15">
      <c r="A309" s="8"/>
      <c r="B309" s="83"/>
      <c r="C309" s="34"/>
      <c r="D309" s="150"/>
      <c r="E309" s="35"/>
      <c r="F309" s="35"/>
      <c r="G309" s="35"/>
      <c r="H309" s="8"/>
      <c r="I309" s="8"/>
      <c r="J309" s="8"/>
      <c r="K309" s="8"/>
      <c r="L309" s="8"/>
      <c r="M309" s="8"/>
      <c r="N309" s="8"/>
      <c r="O309" s="8"/>
      <c r="P309" s="8"/>
      <c r="Q309" s="8"/>
      <c r="R309" s="8"/>
      <c r="S309" s="8"/>
      <c r="T309" s="8"/>
      <c r="U309" s="8"/>
      <c r="V309" s="8"/>
      <c r="W309" s="8"/>
      <c r="X309" s="8"/>
      <c r="Y309" s="8"/>
      <c r="Z309" s="8"/>
    </row>
    <row r="310" spans="1:26" ht="12.75" customHeight="1" x14ac:dyDescent="0.15">
      <c r="A310" s="8"/>
      <c r="B310" s="83"/>
      <c r="C310" s="34"/>
      <c r="D310" s="150"/>
      <c r="E310" s="35"/>
      <c r="F310" s="35"/>
      <c r="G310" s="35"/>
      <c r="H310" s="8"/>
      <c r="I310" s="8"/>
      <c r="J310" s="8"/>
      <c r="K310" s="8"/>
      <c r="L310" s="8"/>
      <c r="M310" s="8"/>
      <c r="N310" s="8"/>
      <c r="O310" s="8"/>
      <c r="P310" s="8"/>
      <c r="Q310" s="8"/>
      <c r="R310" s="8"/>
      <c r="S310" s="8"/>
      <c r="T310" s="8"/>
      <c r="U310" s="8"/>
      <c r="V310" s="8"/>
      <c r="W310" s="8"/>
      <c r="X310" s="8"/>
      <c r="Y310" s="8"/>
      <c r="Z310" s="8"/>
    </row>
    <row r="311" spans="1:26" ht="12.75" customHeight="1" x14ac:dyDescent="0.15">
      <c r="A311" s="8"/>
      <c r="B311" s="83"/>
      <c r="C311" s="34"/>
      <c r="D311" s="150"/>
      <c r="E311" s="35"/>
      <c r="F311" s="35"/>
      <c r="G311" s="35"/>
      <c r="H311" s="8"/>
      <c r="I311" s="8"/>
      <c r="J311" s="8"/>
      <c r="K311" s="8"/>
      <c r="L311" s="8"/>
      <c r="M311" s="8"/>
      <c r="N311" s="8"/>
      <c r="O311" s="8"/>
      <c r="P311" s="8"/>
      <c r="Q311" s="8"/>
      <c r="R311" s="8"/>
      <c r="S311" s="8"/>
      <c r="T311" s="8"/>
      <c r="U311" s="8"/>
      <c r="V311" s="8"/>
      <c r="W311" s="8"/>
      <c r="X311" s="8"/>
      <c r="Y311" s="8"/>
      <c r="Z311" s="8"/>
    </row>
    <row r="312" spans="1:26" ht="12.75" customHeight="1" x14ac:dyDescent="0.15">
      <c r="A312" s="8"/>
      <c r="B312" s="83"/>
      <c r="C312" s="34"/>
      <c r="D312" s="150"/>
      <c r="E312" s="35"/>
      <c r="F312" s="35"/>
      <c r="G312" s="35"/>
      <c r="H312" s="8"/>
      <c r="I312" s="8"/>
      <c r="J312" s="8"/>
      <c r="K312" s="8"/>
      <c r="L312" s="8"/>
      <c r="M312" s="8"/>
      <c r="N312" s="8"/>
      <c r="O312" s="8"/>
      <c r="P312" s="8"/>
      <c r="Q312" s="8"/>
      <c r="R312" s="8"/>
      <c r="S312" s="8"/>
      <c r="T312" s="8"/>
      <c r="U312" s="8"/>
      <c r="V312" s="8"/>
      <c r="W312" s="8"/>
      <c r="X312" s="8"/>
      <c r="Y312" s="8"/>
      <c r="Z312" s="8"/>
    </row>
    <row r="313" spans="1:26" ht="12.75" customHeight="1" x14ac:dyDescent="0.15">
      <c r="A313" s="8"/>
      <c r="B313" s="83"/>
      <c r="C313" s="34"/>
      <c r="D313" s="150"/>
      <c r="E313" s="35"/>
      <c r="F313" s="35"/>
      <c r="G313" s="35"/>
      <c r="H313" s="8"/>
      <c r="I313" s="8"/>
      <c r="J313" s="8"/>
      <c r="K313" s="8"/>
      <c r="L313" s="8"/>
      <c r="M313" s="8"/>
      <c r="N313" s="8"/>
      <c r="O313" s="8"/>
      <c r="P313" s="8"/>
      <c r="Q313" s="8"/>
      <c r="R313" s="8"/>
      <c r="S313" s="8"/>
      <c r="T313" s="8"/>
      <c r="U313" s="8"/>
      <c r="V313" s="8"/>
      <c r="W313" s="8"/>
      <c r="X313" s="8"/>
      <c r="Y313" s="8"/>
      <c r="Z313" s="8"/>
    </row>
    <row r="314" spans="1:26" ht="12.75" customHeight="1" x14ac:dyDescent="0.15">
      <c r="A314" s="8"/>
      <c r="B314" s="83"/>
      <c r="C314" s="34"/>
      <c r="D314" s="150"/>
      <c r="E314" s="35"/>
      <c r="F314" s="35"/>
      <c r="G314" s="35"/>
      <c r="H314" s="8"/>
      <c r="I314" s="8"/>
      <c r="J314" s="8"/>
      <c r="K314" s="8"/>
      <c r="L314" s="8"/>
      <c r="M314" s="8"/>
      <c r="N314" s="8"/>
      <c r="O314" s="8"/>
      <c r="P314" s="8"/>
      <c r="Q314" s="8"/>
      <c r="R314" s="8"/>
      <c r="S314" s="8"/>
      <c r="T314" s="8"/>
      <c r="U314" s="8"/>
      <c r="V314" s="8"/>
      <c r="W314" s="8"/>
      <c r="X314" s="8"/>
      <c r="Y314" s="8"/>
      <c r="Z314" s="8"/>
    </row>
    <row r="315" spans="1:26" ht="12.75" customHeight="1" x14ac:dyDescent="0.15">
      <c r="A315" s="8"/>
      <c r="B315" s="83"/>
      <c r="C315" s="34"/>
      <c r="D315" s="150"/>
      <c r="E315" s="35"/>
      <c r="F315" s="35"/>
      <c r="G315" s="35"/>
      <c r="H315" s="8"/>
      <c r="I315" s="8"/>
      <c r="J315" s="8"/>
      <c r="K315" s="8"/>
      <c r="L315" s="8"/>
      <c r="M315" s="8"/>
      <c r="N315" s="8"/>
      <c r="O315" s="8"/>
      <c r="P315" s="8"/>
      <c r="Q315" s="8"/>
      <c r="R315" s="8"/>
      <c r="S315" s="8"/>
      <c r="T315" s="8"/>
      <c r="U315" s="8"/>
      <c r="V315" s="8"/>
      <c r="W315" s="8"/>
      <c r="X315" s="8"/>
      <c r="Y315" s="8"/>
      <c r="Z315" s="8"/>
    </row>
    <row r="316" spans="1:26" ht="12.75" customHeight="1" x14ac:dyDescent="0.15">
      <c r="A316" s="8"/>
      <c r="B316" s="83"/>
      <c r="C316" s="34"/>
      <c r="D316" s="150"/>
      <c r="E316" s="35"/>
      <c r="F316" s="35"/>
      <c r="G316" s="35"/>
      <c r="H316" s="8"/>
      <c r="I316" s="8"/>
      <c r="J316" s="8"/>
      <c r="K316" s="8"/>
      <c r="L316" s="8"/>
      <c r="M316" s="8"/>
      <c r="N316" s="8"/>
      <c r="O316" s="8"/>
      <c r="P316" s="8"/>
      <c r="Q316" s="8"/>
      <c r="R316" s="8"/>
      <c r="S316" s="8"/>
      <c r="T316" s="8"/>
      <c r="U316" s="8"/>
      <c r="V316" s="8"/>
      <c r="W316" s="8"/>
      <c r="X316" s="8"/>
      <c r="Y316" s="8"/>
      <c r="Z316" s="8"/>
    </row>
    <row r="317" spans="1:26" ht="12.75" customHeight="1" x14ac:dyDescent="0.15">
      <c r="A317" s="8"/>
      <c r="B317" s="83"/>
      <c r="C317" s="34"/>
      <c r="D317" s="150"/>
      <c r="E317" s="35"/>
      <c r="F317" s="35"/>
      <c r="G317" s="35"/>
      <c r="H317" s="8"/>
      <c r="I317" s="8"/>
      <c r="J317" s="8"/>
      <c r="K317" s="8"/>
      <c r="L317" s="8"/>
      <c r="M317" s="8"/>
      <c r="N317" s="8"/>
      <c r="O317" s="8"/>
      <c r="P317" s="8"/>
      <c r="Q317" s="8"/>
      <c r="R317" s="8"/>
      <c r="S317" s="8"/>
      <c r="T317" s="8"/>
      <c r="U317" s="8"/>
      <c r="V317" s="8"/>
      <c r="W317" s="8"/>
      <c r="X317" s="8"/>
      <c r="Y317" s="8"/>
      <c r="Z317" s="8"/>
    </row>
    <row r="318" spans="1:26" ht="12.75" customHeight="1" x14ac:dyDescent="0.15">
      <c r="A318" s="8"/>
      <c r="B318" s="83"/>
      <c r="C318" s="34"/>
      <c r="D318" s="150"/>
      <c r="E318" s="35"/>
      <c r="F318" s="35"/>
      <c r="G318" s="35"/>
      <c r="H318" s="8"/>
      <c r="I318" s="8"/>
      <c r="J318" s="8"/>
      <c r="K318" s="8"/>
      <c r="L318" s="8"/>
      <c r="M318" s="8"/>
      <c r="N318" s="8"/>
      <c r="O318" s="8"/>
      <c r="P318" s="8"/>
      <c r="Q318" s="8"/>
      <c r="R318" s="8"/>
      <c r="S318" s="8"/>
      <c r="T318" s="8"/>
      <c r="U318" s="8"/>
      <c r="V318" s="8"/>
      <c r="W318" s="8"/>
      <c r="X318" s="8"/>
      <c r="Y318" s="8"/>
      <c r="Z318" s="8"/>
    </row>
    <row r="319" spans="1:26" ht="12.75" customHeight="1" x14ac:dyDescent="0.15">
      <c r="A319" s="8"/>
      <c r="B319" s="83"/>
      <c r="C319" s="34"/>
      <c r="D319" s="150"/>
      <c r="E319" s="35"/>
      <c r="F319" s="35"/>
      <c r="G319" s="35"/>
      <c r="H319" s="8"/>
      <c r="I319" s="8"/>
      <c r="J319" s="8"/>
      <c r="K319" s="8"/>
      <c r="L319" s="8"/>
      <c r="M319" s="8"/>
      <c r="N319" s="8"/>
      <c r="O319" s="8"/>
      <c r="P319" s="8"/>
      <c r="Q319" s="8"/>
      <c r="R319" s="8"/>
      <c r="S319" s="8"/>
      <c r="T319" s="8"/>
      <c r="U319" s="8"/>
      <c r="V319" s="8"/>
      <c r="W319" s="8"/>
      <c r="X319" s="8"/>
      <c r="Y319" s="8"/>
      <c r="Z319" s="8"/>
    </row>
    <row r="320" spans="1:26" ht="12.75" customHeight="1" x14ac:dyDescent="0.15">
      <c r="A320" s="8"/>
      <c r="B320" s="83"/>
      <c r="C320" s="34"/>
      <c r="D320" s="150"/>
      <c r="E320" s="35"/>
      <c r="F320" s="35"/>
      <c r="G320" s="35"/>
      <c r="H320" s="8"/>
      <c r="I320" s="8"/>
      <c r="J320" s="8"/>
      <c r="K320" s="8"/>
      <c r="L320" s="8"/>
      <c r="M320" s="8"/>
      <c r="N320" s="8"/>
      <c r="O320" s="8"/>
      <c r="P320" s="8"/>
      <c r="Q320" s="8"/>
      <c r="R320" s="8"/>
      <c r="S320" s="8"/>
      <c r="T320" s="8"/>
      <c r="U320" s="8"/>
      <c r="V320" s="8"/>
      <c r="W320" s="8"/>
      <c r="X320" s="8"/>
      <c r="Y320" s="8"/>
      <c r="Z320" s="8"/>
    </row>
    <row r="321" spans="1:26" ht="12.75" customHeight="1" x14ac:dyDescent="0.15">
      <c r="A321" s="8"/>
      <c r="B321" s="83"/>
      <c r="C321" s="34"/>
      <c r="D321" s="150"/>
      <c r="E321" s="35"/>
      <c r="F321" s="35"/>
      <c r="G321" s="35"/>
      <c r="H321" s="8"/>
      <c r="I321" s="8"/>
      <c r="J321" s="8"/>
      <c r="K321" s="8"/>
      <c r="L321" s="8"/>
      <c r="M321" s="8"/>
      <c r="N321" s="8"/>
      <c r="O321" s="8"/>
      <c r="P321" s="8"/>
      <c r="Q321" s="8"/>
      <c r="R321" s="8"/>
      <c r="S321" s="8"/>
      <c r="T321" s="8"/>
      <c r="U321" s="8"/>
      <c r="V321" s="8"/>
      <c r="W321" s="8"/>
      <c r="X321" s="8"/>
      <c r="Y321" s="8"/>
      <c r="Z321" s="8"/>
    </row>
    <row r="322" spans="1:26" ht="12.75" customHeight="1" x14ac:dyDescent="0.15">
      <c r="A322" s="8"/>
      <c r="B322" s="83"/>
      <c r="C322" s="34"/>
      <c r="D322" s="150"/>
      <c r="E322" s="35"/>
      <c r="F322" s="35"/>
      <c r="G322" s="35"/>
      <c r="H322" s="8"/>
      <c r="I322" s="8"/>
      <c r="J322" s="8"/>
      <c r="K322" s="8"/>
      <c r="L322" s="8"/>
      <c r="M322" s="8"/>
      <c r="N322" s="8"/>
      <c r="O322" s="8"/>
      <c r="P322" s="8"/>
      <c r="Q322" s="8"/>
      <c r="R322" s="8"/>
      <c r="S322" s="8"/>
      <c r="T322" s="8"/>
      <c r="U322" s="8"/>
      <c r="V322" s="8"/>
      <c r="W322" s="8"/>
      <c r="X322" s="8"/>
      <c r="Y322" s="8"/>
      <c r="Z322" s="8"/>
    </row>
    <row r="323" spans="1:26" ht="12.75" customHeight="1" x14ac:dyDescent="0.15">
      <c r="A323" s="8"/>
      <c r="B323" s="83"/>
      <c r="C323" s="34"/>
      <c r="D323" s="150"/>
      <c r="E323" s="35"/>
      <c r="F323" s="35"/>
      <c r="G323" s="35"/>
      <c r="H323" s="8"/>
      <c r="I323" s="8"/>
      <c r="J323" s="8"/>
      <c r="K323" s="8"/>
      <c r="L323" s="8"/>
      <c r="M323" s="8"/>
      <c r="N323" s="8"/>
      <c r="O323" s="8"/>
      <c r="P323" s="8"/>
      <c r="Q323" s="8"/>
      <c r="R323" s="8"/>
      <c r="S323" s="8"/>
      <c r="T323" s="8"/>
      <c r="U323" s="8"/>
      <c r="V323" s="8"/>
      <c r="W323" s="8"/>
      <c r="X323" s="8"/>
      <c r="Y323" s="8"/>
      <c r="Z323" s="8"/>
    </row>
    <row r="324" spans="1:26" ht="12.75" customHeight="1" x14ac:dyDescent="0.15">
      <c r="A324" s="8"/>
      <c r="B324" s="83"/>
      <c r="C324" s="34"/>
      <c r="D324" s="150"/>
      <c r="E324" s="35"/>
      <c r="F324" s="35"/>
      <c r="G324" s="35"/>
      <c r="H324" s="8"/>
      <c r="I324" s="8"/>
      <c r="J324" s="8"/>
      <c r="K324" s="8"/>
      <c r="L324" s="8"/>
      <c r="M324" s="8"/>
      <c r="N324" s="8"/>
      <c r="O324" s="8"/>
      <c r="P324" s="8"/>
      <c r="Q324" s="8"/>
      <c r="R324" s="8"/>
      <c r="S324" s="8"/>
      <c r="T324" s="8"/>
      <c r="U324" s="8"/>
      <c r="V324" s="8"/>
      <c r="W324" s="8"/>
      <c r="X324" s="8"/>
      <c r="Y324" s="8"/>
      <c r="Z324" s="8"/>
    </row>
    <row r="325" spans="1:26" ht="12.75" customHeight="1" x14ac:dyDescent="0.15">
      <c r="A325" s="8"/>
      <c r="B325" s="83"/>
      <c r="C325" s="34"/>
      <c r="D325" s="150"/>
      <c r="E325" s="35"/>
      <c r="F325" s="35"/>
      <c r="G325" s="35"/>
      <c r="H325" s="8"/>
      <c r="I325" s="8"/>
      <c r="J325" s="8"/>
      <c r="K325" s="8"/>
      <c r="L325" s="8"/>
      <c r="M325" s="8"/>
      <c r="N325" s="8"/>
      <c r="O325" s="8"/>
      <c r="P325" s="8"/>
      <c r="Q325" s="8"/>
      <c r="R325" s="8"/>
      <c r="S325" s="8"/>
      <c r="T325" s="8"/>
      <c r="U325" s="8"/>
      <c r="V325" s="8"/>
      <c r="W325" s="8"/>
      <c r="X325" s="8"/>
      <c r="Y325" s="8"/>
      <c r="Z325" s="8"/>
    </row>
    <row r="326" spans="1:26" ht="12.75" customHeight="1" x14ac:dyDescent="0.15">
      <c r="A326" s="8"/>
      <c r="B326" s="83"/>
      <c r="C326" s="34"/>
      <c r="D326" s="150"/>
      <c r="E326" s="35"/>
      <c r="F326" s="35"/>
      <c r="G326" s="35"/>
      <c r="H326" s="8"/>
      <c r="I326" s="8"/>
      <c r="J326" s="8"/>
      <c r="K326" s="8"/>
      <c r="L326" s="8"/>
      <c r="M326" s="8"/>
      <c r="N326" s="8"/>
      <c r="O326" s="8"/>
      <c r="P326" s="8"/>
      <c r="Q326" s="8"/>
      <c r="R326" s="8"/>
      <c r="S326" s="8"/>
      <c r="T326" s="8"/>
      <c r="U326" s="8"/>
      <c r="V326" s="8"/>
      <c r="W326" s="8"/>
      <c r="X326" s="8"/>
      <c r="Y326" s="8"/>
      <c r="Z326" s="8"/>
    </row>
    <row r="327" spans="1:26" ht="12.75" customHeight="1" x14ac:dyDescent="0.15">
      <c r="A327" s="8"/>
      <c r="B327" s="83"/>
      <c r="C327" s="34"/>
      <c r="D327" s="150"/>
      <c r="E327" s="35"/>
      <c r="F327" s="35"/>
      <c r="G327" s="35"/>
      <c r="H327" s="8"/>
      <c r="I327" s="8"/>
      <c r="J327" s="8"/>
      <c r="K327" s="8"/>
      <c r="L327" s="8"/>
      <c r="M327" s="8"/>
      <c r="N327" s="8"/>
      <c r="O327" s="8"/>
      <c r="P327" s="8"/>
      <c r="Q327" s="8"/>
      <c r="R327" s="8"/>
      <c r="S327" s="8"/>
      <c r="T327" s="8"/>
      <c r="U327" s="8"/>
      <c r="V327" s="8"/>
      <c r="W327" s="8"/>
      <c r="X327" s="8"/>
      <c r="Y327" s="8"/>
      <c r="Z327" s="8"/>
    </row>
    <row r="328" spans="1:26" ht="12.75" customHeight="1" x14ac:dyDescent="0.15">
      <c r="A328" s="8"/>
      <c r="B328" s="83"/>
      <c r="C328" s="34"/>
      <c r="D328" s="150"/>
      <c r="E328" s="35"/>
      <c r="F328" s="35"/>
      <c r="G328" s="35"/>
      <c r="H328" s="8"/>
      <c r="I328" s="8"/>
      <c r="J328" s="8"/>
      <c r="K328" s="8"/>
      <c r="L328" s="8"/>
      <c r="M328" s="8"/>
      <c r="N328" s="8"/>
      <c r="O328" s="8"/>
      <c r="P328" s="8"/>
      <c r="Q328" s="8"/>
      <c r="R328" s="8"/>
      <c r="S328" s="8"/>
      <c r="T328" s="8"/>
      <c r="U328" s="8"/>
      <c r="V328" s="8"/>
      <c r="W328" s="8"/>
      <c r="X328" s="8"/>
      <c r="Y328" s="8"/>
      <c r="Z328" s="8"/>
    </row>
    <row r="329" spans="1:26" ht="12.75" customHeight="1" x14ac:dyDescent="0.15">
      <c r="A329" s="8"/>
      <c r="B329" s="83"/>
      <c r="C329" s="34"/>
      <c r="D329" s="150"/>
      <c r="E329" s="35"/>
      <c r="F329" s="35"/>
      <c r="G329" s="35"/>
      <c r="H329" s="8"/>
      <c r="I329" s="8"/>
      <c r="J329" s="8"/>
      <c r="K329" s="8"/>
      <c r="L329" s="8"/>
      <c r="M329" s="8"/>
      <c r="N329" s="8"/>
      <c r="O329" s="8"/>
      <c r="P329" s="8"/>
      <c r="Q329" s="8"/>
      <c r="R329" s="8"/>
      <c r="S329" s="8"/>
      <c r="T329" s="8"/>
      <c r="U329" s="8"/>
      <c r="V329" s="8"/>
      <c r="W329" s="8"/>
      <c r="X329" s="8"/>
      <c r="Y329" s="8"/>
      <c r="Z329" s="8"/>
    </row>
    <row r="330" spans="1:26" ht="12.75" customHeight="1" x14ac:dyDescent="0.15">
      <c r="A330" s="8"/>
      <c r="B330" s="83"/>
      <c r="C330" s="34"/>
      <c r="D330" s="150"/>
      <c r="E330" s="35"/>
      <c r="F330" s="35"/>
      <c r="G330" s="35"/>
      <c r="H330" s="8"/>
      <c r="I330" s="8"/>
      <c r="J330" s="8"/>
      <c r="K330" s="8"/>
      <c r="L330" s="8"/>
      <c r="M330" s="8"/>
      <c r="N330" s="8"/>
      <c r="O330" s="8"/>
      <c r="P330" s="8"/>
      <c r="Q330" s="8"/>
      <c r="R330" s="8"/>
      <c r="S330" s="8"/>
      <c r="T330" s="8"/>
      <c r="U330" s="8"/>
      <c r="V330" s="8"/>
      <c r="W330" s="8"/>
      <c r="X330" s="8"/>
      <c r="Y330" s="8"/>
      <c r="Z330" s="8"/>
    </row>
    <row r="331" spans="1:26" ht="12.75" customHeight="1" x14ac:dyDescent="0.15">
      <c r="A331" s="8"/>
      <c r="B331" s="83"/>
      <c r="C331" s="34"/>
      <c r="D331" s="150"/>
      <c r="E331" s="35"/>
      <c r="F331" s="35"/>
      <c r="G331" s="35"/>
      <c r="H331" s="8"/>
      <c r="I331" s="8"/>
      <c r="J331" s="8"/>
      <c r="K331" s="8"/>
      <c r="L331" s="8"/>
      <c r="M331" s="8"/>
      <c r="N331" s="8"/>
      <c r="O331" s="8"/>
      <c r="P331" s="8"/>
      <c r="Q331" s="8"/>
      <c r="R331" s="8"/>
      <c r="S331" s="8"/>
      <c r="T331" s="8"/>
      <c r="U331" s="8"/>
      <c r="V331" s="8"/>
      <c r="W331" s="8"/>
      <c r="X331" s="8"/>
      <c r="Y331" s="8"/>
      <c r="Z331" s="8"/>
    </row>
    <row r="332" spans="1:26" ht="12.75" customHeight="1" x14ac:dyDescent="0.15">
      <c r="A332" s="8"/>
      <c r="B332" s="83"/>
      <c r="C332" s="34"/>
      <c r="D332" s="150"/>
      <c r="E332" s="35"/>
      <c r="F332" s="35"/>
      <c r="G332" s="35"/>
      <c r="H332" s="8"/>
      <c r="I332" s="8"/>
      <c r="J332" s="8"/>
      <c r="K332" s="8"/>
      <c r="L332" s="8"/>
      <c r="M332" s="8"/>
      <c r="N332" s="8"/>
      <c r="O332" s="8"/>
      <c r="P332" s="8"/>
      <c r="Q332" s="8"/>
      <c r="R332" s="8"/>
      <c r="S332" s="8"/>
      <c r="T332" s="8"/>
      <c r="U332" s="8"/>
      <c r="V332" s="8"/>
      <c r="W332" s="8"/>
      <c r="X332" s="8"/>
      <c r="Y332" s="8"/>
      <c r="Z332" s="8"/>
    </row>
    <row r="333" spans="1:26" ht="12.75" customHeight="1" x14ac:dyDescent="0.15">
      <c r="A333" s="8"/>
      <c r="B333" s="83"/>
      <c r="C333" s="34"/>
      <c r="D333" s="150"/>
      <c r="E333" s="35"/>
      <c r="F333" s="35"/>
      <c r="G333" s="35"/>
      <c r="H333" s="8"/>
      <c r="I333" s="8"/>
      <c r="J333" s="8"/>
      <c r="K333" s="8"/>
      <c r="L333" s="8"/>
      <c r="M333" s="8"/>
      <c r="N333" s="8"/>
      <c r="O333" s="8"/>
      <c r="P333" s="8"/>
      <c r="Q333" s="8"/>
      <c r="R333" s="8"/>
      <c r="S333" s="8"/>
      <c r="T333" s="8"/>
      <c r="U333" s="8"/>
      <c r="V333" s="8"/>
      <c r="W333" s="8"/>
      <c r="X333" s="8"/>
      <c r="Y333" s="8"/>
      <c r="Z333" s="8"/>
    </row>
    <row r="334" spans="1:26" ht="12.75" customHeight="1" x14ac:dyDescent="0.15">
      <c r="A334" s="8"/>
      <c r="B334" s="83"/>
      <c r="C334" s="34"/>
      <c r="D334" s="150"/>
      <c r="E334" s="35"/>
      <c r="F334" s="35"/>
      <c r="G334" s="35"/>
      <c r="H334" s="8"/>
      <c r="I334" s="8"/>
      <c r="J334" s="8"/>
      <c r="K334" s="8"/>
      <c r="L334" s="8"/>
      <c r="M334" s="8"/>
      <c r="N334" s="8"/>
      <c r="O334" s="8"/>
      <c r="P334" s="8"/>
      <c r="Q334" s="8"/>
      <c r="R334" s="8"/>
      <c r="S334" s="8"/>
      <c r="T334" s="8"/>
      <c r="U334" s="8"/>
      <c r="V334" s="8"/>
      <c r="W334" s="8"/>
      <c r="X334" s="8"/>
      <c r="Y334" s="8"/>
      <c r="Z334" s="8"/>
    </row>
    <row r="335" spans="1:26" ht="12.75" customHeight="1" x14ac:dyDescent="0.15">
      <c r="A335" s="8"/>
      <c r="B335" s="83"/>
      <c r="C335" s="34"/>
      <c r="D335" s="150"/>
      <c r="E335" s="35"/>
      <c r="F335" s="35"/>
      <c r="G335" s="35"/>
      <c r="H335" s="8"/>
      <c r="I335" s="8"/>
      <c r="J335" s="8"/>
      <c r="K335" s="8"/>
      <c r="L335" s="8"/>
      <c r="M335" s="8"/>
      <c r="N335" s="8"/>
      <c r="O335" s="8"/>
      <c r="P335" s="8"/>
      <c r="Q335" s="8"/>
      <c r="R335" s="8"/>
      <c r="S335" s="8"/>
      <c r="T335" s="8"/>
      <c r="U335" s="8"/>
      <c r="V335" s="8"/>
      <c r="W335" s="8"/>
      <c r="X335" s="8"/>
      <c r="Y335" s="8"/>
      <c r="Z335" s="8"/>
    </row>
    <row r="336" spans="1:26" ht="12.75" customHeight="1" x14ac:dyDescent="0.15">
      <c r="A336" s="8"/>
      <c r="B336" s="83"/>
      <c r="C336" s="34"/>
      <c r="D336" s="150"/>
      <c r="E336" s="35"/>
      <c r="F336" s="35"/>
      <c r="G336" s="35"/>
      <c r="H336" s="8"/>
      <c r="I336" s="8"/>
      <c r="J336" s="8"/>
      <c r="K336" s="8"/>
      <c r="L336" s="8"/>
      <c r="M336" s="8"/>
      <c r="N336" s="8"/>
      <c r="O336" s="8"/>
      <c r="P336" s="8"/>
      <c r="Q336" s="8"/>
      <c r="R336" s="8"/>
      <c r="S336" s="8"/>
      <c r="T336" s="8"/>
      <c r="U336" s="8"/>
      <c r="V336" s="8"/>
      <c r="W336" s="8"/>
      <c r="X336" s="8"/>
      <c r="Y336" s="8"/>
      <c r="Z336" s="8"/>
    </row>
    <row r="337" spans="1:26" ht="12.75" customHeight="1" x14ac:dyDescent="0.15">
      <c r="A337" s="8"/>
      <c r="B337" s="83"/>
      <c r="C337" s="34"/>
      <c r="D337" s="150"/>
      <c r="E337" s="35"/>
      <c r="F337" s="35"/>
      <c r="G337" s="35"/>
      <c r="H337" s="8"/>
      <c r="I337" s="8"/>
      <c r="J337" s="8"/>
      <c r="K337" s="8"/>
      <c r="L337" s="8"/>
      <c r="M337" s="8"/>
      <c r="N337" s="8"/>
      <c r="O337" s="8"/>
      <c r="P337" s="8"/>
      <c r="Q337" s="8"/>
      <c r="R337" s="8"/>
      <c r="S337" s="8"/>
      <c r="T337" s="8"/>
      <c r="U337" s="8"/>
      <c r="V337" s="8"/>
      <c r="W337" s="8"/>
      <c r="X337" s="8"/>
      <c r="Y337" s="8"/>
      <c r="Z337" s="8"/>
    </row>
    <row r="338" spans="1:26" ht="12.75" customHeight="1" x14ac:dyDescent="0.15">
      <c r="A338" s="8"/>
      <c r="B338" s="83"/>
      <c r="C338" s="34"/>
      <c r="D338" s="150"/>
      <c r="E338" s="35"/>
      <c r="F338" s="35"/>
      <c r="G338" s="35"/>
      <c r="H338" s="8"/>
      <c r="I338" s="8"/>
      <c r="J338" s="8"/>
      <c r="K338" s="8"/>
      <c r="L338" s="8"/>
      <c r="M338" s="8"/>
      <c r="N338" s="8"/>
      <c r="O338" s="8"/>
      <c r="P338" s="8"/>
      <c r="Q338" s="8"/>
      <c r="R338" s="8"/>
      <c r="S338" s="8"/>
      <c r="T338" s="8"/>
      <c r="U338" s="8"/>
      <c r="V338" s="8"/>
      <c r="W338" s="8"/>
      <c r="X338" s="8"/>
      <c r="Y338" s="8"/>
      <c r="Z338" s="8"/>
    </row>
    <row r="339" spans="1:26" ht="12.75" customHeight="1" x14ac:dyDescent="0.15">
      <c r="A339" s="8"/>
      <c r="B339" s="83"/>
      <c r="C339" s="34"/>
      <c r="D339" s="150"/>
      <c r="E339" s="35"/>
      <c r="F339" s="35"/>
      <c r="G339" s="35"/>
      <c r="H339" s="8"/>
      <c r="I339" s="8"/>
      <c r="J339" s="8"/>
      <c r="K339" s="8"/>
      <c r="L339" s="8"/>
      <c r="M339" s="8"/>
      <c r="N339" s="8"/>
      <c r="O339" s="8"/>
      <c r="P339" s="8"/>
      <c r="Q339" s="8"/>
      <c r="R339" s="8"/>
      <c r="S339" s="8"/>
      <c r="T339" s="8"/>
      <c r="U339" s="8"/>
      <c r="V339" s="8"/>
      <c r="W339" s="8"/>
      <c r="X339" s="8"/>
      <c r="Y339" s="8"/>
      <c r="Z339" s="8"/>
    </row>
    <row r="340" spans="1:26" ht="12.75" customHeight="1" x14ac:dyDescent="0.15">
      <c r="A340" s="8"/>
      <c r="B340" s="83"/>
      <c r="C340" s="34"/>
      <c r="D340" s="150"/>
      <c r="E340" s="35"/>
      <c r="F340" s="35"/>
      <c r="G340" s="35"/>
      <c r="H340" s="8"/>
      <c r="I340" s="8"/>
      <c r="J340" s="8"/>
      <c r="K340" s="8"/>
      <c r="L340" s="8"/>
      <c r="M340" s="8"/>
      <c r="N340" s="8"/>
      <c r="O340" s="8"/>
      <c r="P340" s="8"/>
      <c r="Q340" s="8"/>
      <c r="R340" s="8"/>
      <c r="S340" s="8"/>
      <c r="T340" s="8"/>
      <c r="U340" s="8"/>
      <c r="V340" s="8"/>
      <c r="W340" s="8"/>
      <c r="X340" s="8"/>
      <c r="Y340" s="8"/>
      <c r="Z340" s="8"/>
    </row>
    <row r="341" spans="1:26" ht="12.75" customHeight="1" x14ac:dyDescent="0.15">
      <c r="A341" s="8"/>
      <c r="B341" s="83"/>
      <c r="C341" s="34"/>
      <c r="D341" s="150"/>
      <c r="E341" s="35"/>
      <c r="F341" s="35"/>
      <c r="G341" s="35"/>
      <c r="H341" s="8"/>
      <c r="I341" s="8"/>
      <c r="J341" s="8"/>
      <c r="K341" s="8"/>
      <c r="L341" s="8"/>
      <c r="M341" s="8"/>
      <c r="N341" s="8"/>
      <c r="O341" s="8"/>
      <c r="P341" s="8"/>
      <c r="Q341" s="8"/>
      <c r="R341" s="8"/>
      <c r="S341" s="8"/>
      <c r="T341" s="8"/>
      <c r="U341" s="8"/>
      <c r="V341" s="8"/>
      <c r="W341" s="8"/>
      <c r="X341" s="8"/>
      <c r="Y341" s="8"/>
      <c r="Z341" s="8"/>
    </row>
    <row r="342" spans="1:26" ht="12.75" customHeight="1" x14ac:dyDescent="0.15">
      <c r="A342" s="8"/>
      <c r="B342" s="83"/>
      <c r="C342" s="34"/>
      <c r="D342" s="150"/>
      <c r="E342" s="35"/>
      <c r="F342" s="35"/>
      <c r="G342" s="35"/>
      <c r="H342" s="8"/>
      <c r="I342" s="8"/>
      <c r="J342" s="8"/>
      <c r="K342" s="8"/>
      <c r="L342" s="8"/>
      <c r="M342" s="8"/>
      <c r="N342" s="8"/>
      <c r="O342" s="8"/>
      <c r="P342" s="8"/>
      <c r="Q342" s="8"/>
      <c r="R342" s="8"/>
      <c r="S342" s="8"/>
      <c r="T342" s="8"/>
      <c r="U342" s="8"/>
      <c r="V342" s="8"/>
      <c r="W342" s="8"/>
      <c r="X342" s="8"/>
      <c r="Y342" s="8"/>
      <c r="Z342" s="8"/>
    </row>
    <row r="343" spans="1:26" ht="12.75" customHeight="1" x14ac:dyDescent="0.15">
      <c r="A343" s="8"/>
      <c r="B343" s="83"/>
      <c r="C343" s="34"/>
      <c r="D343" s="150"/>
      <c r="E343" s="35"/>
      <c r="F343" s="35"/>
      <c r="G343" s="35"/>
      <c r="H343" s="8"/>
      <c r="I343" s="8"/>
      <c r="J343" s="8"/>
      <c r="K343" s="8"/>
      <c r="L343" s="8"/>
      <c r="M343" s="8"/>
      <c r="N343" s="8"/>
      <c r="O343" s="8"/>
      <c r="P343" s="8"/>
      <c r="Q343" s="8"/>
      <c r="R343" s="8"/>
      <c r="S343" s="8"/>
      <c r="T343" s="8"/>
      <c r="U343" s="8"/>
      <c r="V343" s="8"/>
      <c r="W343" s="8"/>
      <c r="X343" s="8"/>
      <c r="Y343" s="8"/>
      <c r="Z343" s="8"/>
    </row>
    <row r="344" spans="1:26" ht="12.75" customHeight="1" x14ac:dyDescent="0.15">
      <c r="A344" s="8"/>
      <c r="B344" s="83"/>
      <c r="C344" s="34"/>
      <c r="D344" s="150"/>
      <c r="E344" s="35"/>
      <c r="F344" s="35"/>
      <c r="G344" s="35"/>
      <c r="H344" s="8"/>
      <c r="I344" s="8"/>
      <c r="J344" s="8"/>
      <c r="K344" s="8"/>
      <c r="L344" s="8"/>
      <c r="M344" s="8"/>
      <c r="N344" s="8"/>
      <c r="O344" s="8"/>
      <c r="P344" s="8"/>
      <c r="Q344" s="8"/>
      <c r="R344" s="8"/>
      <c r="S344" s="8"/>
      <c r="T344" s="8"/>
      <c r="U344" s="8"/>
      <c r="V344" s="8"/>
      <c r="W344" s="8"/>
      <c r="X344" s="8"/>
      <c r="Y344" s="8"/>
      <c r="Z344" s="8"/>
    </row>
    <row r="345" spans="1:26" ht="12.75" customHeight="1" x14ac:dyDescent="0.15">
      <c r="A345" s="8"/>
      <c r="B345" s="83"/>
      <c r="C345" s="34"/>
      <c r="D345" s="150"/>
      <c r="E345" s="35"/>
      <c r="F345" s="35"/>
      <c r="G345" s="35"/>
      <c r="H345" s="8"/>
      <c r="I345" s="8"/>
      <c r="J345" s="8"/>
      <c r="K345" s="8"/>
      <c r="L345" s="8"/>
      <c r="M345" s="8"/>
      <c r="N345" s="8"/>
      <c r="O345" s="8"/>
      <c r="P345" s="8"/>
      <c r="Q345" s="8"/>
      <c r="R345" s="8"/>
      <c r="S345" s="8"/>
      <c r="T345" s="8"/>
      <c r="U345" s="8"/>
      <c r="V345" s="8"/>
      <c r="W345" s="8"/>
      <c r="X345" s="8"/>
      <c r="Y345" s="8"/>
      <c r="Z345" s="8"/>
    </row>
    <row r="346" spans="1:26" ht="12.75" customHeight="1" x14ac:dyDescent="0.15">
      <c r="A346" s="8"/>
      <c r="B346" s="83"/>
      <c r="C346" s="34"/>
      <c r="D346" s="150"/>
      <c r="E346" s="35"/>
      <c r="F346" s="35"/>
      <c r="G346" s="35"/>
      <c r="H346" s="8"/>
      <c r="I346" s="8"/>
      <c r="J346" s="8"/>
      <c r="K346" s="8"/>
      <c r="L346" s="8"/>
      <c r="M346" s="8"/>
      <c r="N346" s="8"/>
      <c r="O346" s="8"/>
      <c r="P346" s="8"/>
      <c r="Q346" s="8"/>
      <c r="R346" s="8"/>
      <c r="S346" s="8"/>
      <c r="T346" s="8"/>
      <c r="U346" s="8"/>
      <c r="V346" s="8"/>
      <c r="W346" s="8"/>
      <c r="X346" s="8"/>
      <c r="Y346" s="8"/>
      <c r="Z346" s="8"/>
    </row>
    <row r="347" spans="1:26" ht="12.75" customHeight="1" x14ac:dyDescent="0.15">
      <c r="A347" s="8"/>
      <c r="B347" s="83"/>
      <c r="C347" s="34"/>
      <c r="D347" s="150"/>
      <c r="E347" s="35"/>
      <c r="F347" s="35"/>
      <c r="G347" s="35"/>
      <c r="H347" s="8"/>
      <c r="I347" s="8"/>
      <c r="J347" s="8"/>
      <c r="K347" s="8"/>
      <c r="L347" s="8"/>
      <c r="M347" s="8"/>
      <c r="N347" s="8"/>
      <c r="O347" s="8"/>
      <c r="P347" s="8"/>
      <c r="Q347" s="8"/>
      <c r="R347" s="8"/>
      <c r="S347" s="8"/>
      <c r="T347" s="8"/>
      <c r="U347" s="8"/>
      <c r="V347" s="8"/>
      <c r="W347" s="8"/>
      <c r="X347" s="8"/>
      <c r="Y347" s="8"/>
      <c r="Z347" s="8"/>
    </row>
    <row r="348" spans="1:26" ht="12.75" customHeight="1" x14ac:dyDescent="0.15">
      <c r="A348" s="8"/>
      <c r="B348" s="83"/>
      <c r="C348" s="34"/>
      <c r="D348" s="150"/>
      <c r="E348" s="35"/>
      <c r="F348" s="35"/>
      <c r="G348" s="35"/>
      <c r="H348" s="8"/>
      <c r="I348" s="8"/>
      <c r="J348" s="8"/>
      <c r="K348" s="8"/>
      <c r="L348" s="8"/>
      <c r="M348" s="8"/>
      <c r="N348" s="8"/>
      <c r="O348" s="8"/>
      <c r="P348" s="8"/>
      <c r="Q348" s="8"/>
      <c r="R348" s="8"/>
      <c r="S348" s="8"/>
      <c r="T348" s="8"/>
      <c r="U348" s="8"/>
      <c r="V348" s="8"/>
      <c r="W348" s="8"/>
      <c r="X348" s="8"/>
      <c r="Y348" s="8"/>
      <c r="Z348" s="8"/>
    </row>
    <row r="349" spans="1:26" ht="12.75" customHeight="1" x14ac:dyDescent="0.15">
      <c r="A349" s="8"/>
      <c r="B349" s="83"/>
      <c r="C349" s="34"/>
      <c r="D349" s="150"/>
      <c r="E349" s="35"/>
      <c r="F349" s="35"/>
      <c r="G349" s="35"/>
      <c r="H349" s="8"/>
      <c r="I349" s="8"/>
      <c r="J349" s="8"/>
      <c r="K349" s="8"/>
      <c r="L349" s="8"/>
      <c r="M349" s="8"/>
      <c r="N349" s="8"/>
      <c r="O349" s="8"/>
      <c r="P349" s="8"/>
      <c r="Q349" s="8"/>
      <c r="R349" s="8"/>
      <c r="S349" s="8"/>
      <c r="T349" s="8"/>
      <c r="U349" s="8"/>
      <c r="V349" s="8"/>
      <c r="W349" s="8"/>
      <c r="X349" s="8"/>
      <c r="Y349" s="8"/>
      <c r="Z349" s="8"/>
    </row>
    <row r="350" spans="1:26" ht="12.75" customHeight="1" x14ac:dyDescent="0.15">
      <c r="A350" s="8"/>
      <c r="B350" s="83"/>
      <c r="C350" s="34"/>
      <c r="D350" s="150"/>
      <c r="E350" s="35"/>
      <c r="F350" s="35"/>
      <c r="G350" s="35"/>
      <c r="H350" s="8"/>
      <c r="I350" s="8"/>
      <c r="J350" s="8"/>
      <c r="K350" s="8"/>
      <c r="L350" s="8"/>
      <c r="M350" s="8"/>
      <c r="N350" s="8"/>
      <c r="O350" s="8"/>
      <c r="P350" s="8"/>
      <c r="Q350" s="8"/>
      <c r="R350" s="8"/>
      <c r="S350" s="8"/>
      <c r="T350" s="8"/>
      <c r="U350" s="8"/>
      <c r="V350" s="8"/>
      <c r="W350" s="8"/>
      <c r="X350" s="8"/>
      <c r="Y350" s="8"/>
      <c r="Z350" s="8"/>
    </row>
    <row r="351" spans="1:26" ht="12.75" customHeight="1" x14ac:dyDescent="0.15">
      <c r="A351" s="8"/>
      <c r="B351" s="83"/>
      <c r="C351" s="34"/>
      <c r="D351" s="150"/>
      <c r="E351" s="35"/>
      <c r="F351" s="35"/>
      <c r="G351" s="35"/>
      <c r="H351" s="8"/>
      <c r="I351" s="8"/>
      <c r="J351" s="8"/>
      <c r="K351" s="8"/>
      <c r="L351" s="8"/>
      <c r="M351" s="8"/>
      <c r="N351" s="8"/>
      <c r="O351" s="8"/>
      <c r="P351" s="8"/>
      <c r="Q351" s="8"/>
      <c r="R351" s="8"/>
      <c r="S351" s="8"/>
      <c r="T351" s="8"/>
      <c r="U351" s="8"/>
      <c r="V351" s="8"/>
      <c r="W351" s="8"/>
      <c r="X351" s="8"/>
      <c r="Y351" s="8"/>
      <c r="Z351" s="8"/>
    </row>
    <row r="352" spans="1:26" ht="12.75" customHeight="1" x14ac:dyDescent="0.15">
      <c r="A352" s="8"/>
      <c r="B352" s="83"/>
      <c r="C352" s="34"/>
      <c r="D352" s="150"/>
      <c r="E352" s="35"/>
      <c r="F352" s="35"/>
      <c r="G352" s="35"/>
      <c r="H352" s="8"/>
      <c r="I352" s="8"/>
      <c r="J352" s="8"/>
      <c r="K352" s="8"/>
      <c r="L352" s="8"/>
      <c r="M352" s="8"/>
      <c r="N352" s="8"/>
      <c r="O352" s="8"/>
      <c r="P352" s="8"/>
      <c r="Q352" s="8"/>
      <c r="R352" s="8"/>
      <c r="S352" s="8"/>
      <c r="T352" s="8"/>
      <c r="U352" s="8"/>
      <c r="V352" s="8"/>
      <c r="W352" s="8"/>
      <c r="X352" s="8"/>
      <c r="Y352" s="8"/>
      <c r="Z352" s="8"/>
    </row>
    <row r="353" spans="1:26" ht="12.75" customHeight="1" x14ac:dyDescent="0.15">
      <c r="A353" s="8"/>
      <c r="B353" s="83"/>
      <c r="C353" s="34"/>
      <c r="D353" s="150"/>
      <c r="E353" s="35"/>
      <c r="F353" s="35"/>
      <c r="G353" s="35"/>
      <c r="H353" s="8"/>
      <c r="I353" s="8"/>
      <c r="J353" s="8"/>
      <c r="K353" s="8"/>
      <c r="L353" s="8"/>
      <c r="M353" s="8"/>
      <c r="N353" s="8"/>
      <c r="O353" s="8"/>
      <c r="P353" s="8"/>
      <c r="Q353" s="8"/>
      <c r="R353" s="8"/>
      <c r="S353" s="8"/>
      <c r="T353" s="8"/>
      <c r="U353" s="8"/>
      <c r="V353" s="8"/>
      <c r="W353" s="8"/>
      <c r="X353" s="8"/>
      <c r="Y353" s="8"/>
      <c r="Z353" s="8"/>
    </row>
    <row r="354" spans="1:26" ht="12.75" customHeight="1" x14ac:dyDescent="0.15">
      <c r="A354" s="8"/>
      <c r="B354" s="83"/>
      <c r="C354" s="34"/>
      <c r="D354" s="150"/>
      <c r="E354" s="35"/>
      <c r="F354" s="35"/>
      <c r="G354" s="35"/>
      <c r="H354" s="8"/>
      <c r="I354" s="8"/>
      <c r="J354" s="8"/>
      <c r="K354" s="8"/>
      <c r="L354" s="8"/>
      <c r="M354" s="8"/>
      <c r="N354" s="8"/>
      <c r="O354" s="8"/>
      <c r="P354" s="8"/>
      <c r="Q354" s="8"/>
      <c r="R354" s="8"/>
      <c r="S354" s="8"/>
      <c r="T354" s="8"/>
      <c r="U354" s="8"/>
      <c r="V354" s="8"/>
      <c r="W354" s="8"/>
      <c r="X354" s="8"/>
      <c r="Y354" s="8"/>
      <c r="Z354" s="8"/>
    </row>
    <row r="355" spans="1:26" ht="12.75" customHeight="1" x14ac:dyDescent="0.15">
      <c r="A355" s="8"/>
      <c r="B355" s="83"/>
      <c r="C355" s="34"/>
      <c r="D355" s="150"/>
      <c r="E355" s="35"/>
      <c r="F355" s="35"/>
      <c r="G355" s="35"/>
      <c r="H355" s="8"/>
      <c r="I355" s="8"/>
      <c r="J355" s="8"/>
      <c r="K355" s="8"/>
      <c r="L355" s="8"/>
      <c r="M355" s="8"/>
      <c r="N355" s="8"/>
      <c r="O355" s="8"/>
      <c r="P355" s="8"/>
      <c r="Q355" s="8"/>
      <c r="R355" s="8"/>
      <c r="S355" s="8"/>
      <c r="T355" s="8"/>
      <c r="U355" s="8"/>
      <c r="V355" s="8"/>
      <c r="W355" s="8"/>
      <c r="X355" s="8"/>
      <c r="Y355" s="8"/>
      <c r="Z355" s="8"/>
    </row>
    <row r="356" spans="1:26" ht="12.75" customHeight="1" x14ac:dyDescent="0.15">
      <c r="A356" s="8"/>
      <c r="B356" s="83"/>
      <c r="C356" s="34"/>
      <c r="D356" s="150"/>
      <c r="E356" s="35"/>
      <c r="F356" s="35"/>
      <c r="G356" s="35"/>
      <c r="H356" s="8"/>
      <c r="I356" s="8"/>
      <c r="J356" s="8"/>
      <c r="K356" s="8"/>
      <c r="L356" s="8"/>
      <c r="M356" s="8"/>
      <c r="N356" s="8"/>
      <c r="O356" s="8"/>
      <c r="P356" s="8"/>
      <c r="Q356" s="8"/>
      <c r="R356" s="8"/>
      <c r="S356" s="8"/>
      <c r="T356" s="8"/>
      <c r="U356" s="8"/>
      <c r="V356" s="8"/>
      <c r="W356" s="8"/>
      <c r="X356" s="8"/>
      <c r="Y356" s="8"/>
      <c r="Z356" s="8"/>
    </row>
    <row r="357" spans="1:26" ht="12.75" customHeight="1" x14ac:dyDescent="0.15">
      <c r="A357" s="8"/>
      <c r="B357" s="83"/>
      <c r="C357" s="34"/>
      <c r="D357" s="150"/>
      <c r="E357" s="35"/>
      <c r="F357" s="35"/>
      <c r="G357" s="35"/>
      <c r="H357" s="8"/>
      <c r="I357" s="8"/>
      <c r="J357" s="8"/>
      <c r="K357" s="8"/>
      <c r="L357" s="8"/>
      <c r="M357" s="8"/>
      <c r="N357" s="8"/>
      <c r="O357" s="8"/>
      <c r="P357" s="8"/>
      <c r="Q357" s="8"/>
      <c r="R357" s="8"/>
      <c r="S357" s="8"/>
      <c r="T357" s="8"/>
      <c r="U357" s="8"/>
      <c r="V357" s="8"/>
      <c r="W357" s="8"/>
      <c r="X357" s="8"/>
      <c r="Y357" s="8"/>
      <c r="Z357" s="8"/>
    </row>
    <row r="358" spans="1:26" ht="12.75" customHeight="1" x14ac:dyDescent="0.15">
      <c r="A358" s="8"/>
      <c r="B358" s="83"/>
      <c r="C358" s="34"/>
      <c r="D358" s="150"/>
      <c r="E358" s="35"/>
      <c r="F358" s="35"/>
      <c r="G358" s="35"/>
      <c r="H358" s="8"/>
      <c r="I358" s="8"/>
      <c r="J358" s="8"/>
      <c r="K358" s="8"/>
      <c r="L358" s="8"/>
      <c r="M358" s="8"/>
      <c r="N358" s="8"/>
      <c r="O358" s="8"/>
      <c r="P358" s="8"/>
      <c r="Q358" s="8"/>
      <c r="R358" s="8"/>
      <c r="S358" s="8"/>
      <c r="T358" s="8"/>
      <c r="U358" s="8"/>
      <c r="V358" s="8"/>
      <c r="W358" s="8"/>
      <c r="X358" s="8"/>
      <c r="Y358" s="8"/>
      <c r="Z358" s="8"/>
    </row>
    <row r="359" spans="1:26" ht="12.75" customHeight="1" x14ac:dyDescent="0.15">
      <c r="A359" s="8"/>
      <c r="B359" s="83"/>
      <c r="C359" s="34"/>
      <c r="D359" s="150"/>
      <c r="E359" s="35"/>
      <c r="F359" s="35"/>
      <c r="G359" s="35"/>
      <c r="H359" s="8"/>
      <c r="I359" s="8"/>
      <c r="J359" s="8"/>
      <c r="K359" s="8"/>
      <c r="L359" s="8"/>
      <c r="M359" s="8"/>
      <c r="N359" s="8"/>
      <c r="O359" s="8"/>
      <c r="P359" s="8"/>
      <c r="Q359" s="8"/>
      <c r="R359" s="8"/>
      <c r="S359" s="8"/>
      <c r="T359" s="8"/>
      <c r="U359" s="8"/>
      <c r="V359" s="8"/>
      <c r="W359" s="8"/>
      <c r="X359" s="8"/>
      <c r="Y359" s="8"/>
      <c r="Z359" s="8"/>
    </row>
    <row r="360" spans="1:26" ht="12.75" customHeight="1" x14ac:dyDescent="0.15">
      <c r="A360" s="8"/>
      <c r="B360" s="83"/>
      <c r="C360" s="34"/>
      <c r="D360" s="150"/>
      <c r="E360" s="35"/>
      <c r="F360" s="35"/>
      <c r="G360" s="35"/>
      <c r="H360" s="8"/>
      <c r="I360" s="8"/>
      <c r="J360" s="8"/>
      <c r="K360" s="8"/>
      <c r="L360" s="8"/>
      <c r="M360" s="8"/>
      <c r="N360" s="8"/>
      <c r="O360" s="8"/>
      <c r="P360" s="8"/>
      <c r="Q360" s="8"/>
      <c r="R360" s="8"/>
      <c r="S360" s="8"/>
      <c r="T360" s="8"/>
      <c r="U360" s="8"/>
      <c r="V360" s="8"/>
      <c r="W360" s="8"/>
      <c r="X360" s="8"/>
      <c r="Y360" s="8"/>
      <c r="Z360" s="8"/>
    </row>
    <row r="361" spans="1:26" ht="12.75" customHeight="1" x14ac:dyDescent="0.15">
      <c r="A361" s="8"/>
      <c r="B361" s="83"/>
      <c r="C361" s="34"/>
      <c r="D361" s="150"/>
      <c r="E361" s="35"/>
      <c r="F361" s="35"/>
      <c r="G361" s="35"/>
      <c r="H361" s="8"/>
      <c r="I361" s="8"/>
      <c r="J361" s="8"/>
      <c r="K361" s="8"/>
      <c r="L361" s="8"/>
      <c r="M361" s="8"/>
      <c r="N361" s="8"/>
      <c r="O361" s="8"/>
      <c r="P361" s="8"/>
      <c r="Q361" s="8"/>
      <c r="R361" s="8"/>
      <c r="S361" s="8"/>
      <c r="T361" s="8"/>
      <c r="U361" s="8"/>
      <c r="V361" s="8"/>
      <c r="W361" s="8"/>
      <c r="X361" s="8"/>
      <c r="Y361" s="8"/>
      <c r="Z361" s="8"/>
    </row>
    <row r="362" spans="1:26" ht="12.75" customHeight="1" x14ac:dyDescent="0.15">
      <c r="A362" s="8"/>
      <c r="B362" s="83"/>
      <c r="C362" s="34"/>
      <c r="D362" s="150"/>
      <c r="E362" s="35"/>
      <c r="F362" s="35"/>
      <c r="G362" s="35"/>
      <c r="H362" s="8"/>
      <c r="I362" s="8"/>
      <c r="J362" s="8"/>
      <c r="K362" s="8"/>
      <c r="L362" s="8"/>
      <c r="M362" s="8"/>
      <c r="N362" s="8"/>
      <c r="O362" s="8"/>
      <c r="P362" s="8"/>
      <c r="Q362" s="8"/>
      <c r="R362" s="8"/>
      <c r="S362" s="8"/>
      <c r="T362" s="8"/>
      <c r="U362" s="8"/>
      <c r="V362" s="8"/>
      <c r="W362" s="8"/>
      <c r="X362" s="8"/>
      <c r="Y362" s="8"/>
      <c r="Z362" s="8"/>
    </row>
    <row r="363" spans="1:26" ht="12.75" customHeight="1" x14ac:dyDescent="0.15">
      <c r="A363" s="8"/>
      <c r="B363" s="83"/>
      <c r="C363" s="34"/>
      <c r="D363" s="150"/>
      <c r="E363" s="35"/>
      <c r="F363" s="35"/>
      <c r="G363" s="35"/>
      <c r="H363" s="8"/>
      <c r="I363" s="8"/>
      <c r="J363" s="8"/>
      <c r="K363" s="8"/>
      <c r="L363" s="8"/>
      <c r="M363" s="8"/>
      <c r="N363" s="8"/>
      <c r="O363" s="8"/>
      <c r="P363" s="8"/>
      <c r="Q363" s="8"/>
      <c r="R363" s="8"/>
      <c r="S363" s="8"/>
      <c r="T363" s="8"/>
      <c r="U363" s="8"/>
      <c r="V363" s="8"/>
      <c r="W363" s="8"/>
      <c r="X363" s="8"/>
      <c r="Y363" s="8"/>
      <c r="Z363" s="8"/>
    </row>
    <row r="364" spans="1:26" ht="12.75" customHeight="1" x14ac:dyDescent="0.15">
      <c r="A364" s="8"/>
      <c r="B364" s="83"/>
      <c r="C364" s="34"/>
      <c r="D364" s="150"/>
      <c r="E364" s="35"/>
      <c r="F364" s="35"/>
      <c r="G364" s="35"/>
      <c r="H364" s="8"/>
      <c r="I364" s="8"/>
      <c r="J364" s="8"/>
      <c r="K364" s="8"/>
      <c r="L364" s="8"/>
      <c r="M364" s="8"/>
      <c r="N364" s="8"/>
      <c r="O364" s="8"/>
      <c r="P364" s="8"/>
      <c r="Q364" s="8"/>
      <c r="R364" s="8"/>
      <c r="S364" s="8"/>
      <c r="T364" s="8"/>
      <c r="U364" s="8"/>
      <c r="V364" s="8"/>
      <c r="W364" s="8"/>
      <c r="X364" s="8"/>
      <c r="Y364" s="8"/>
      <c r="Z364" s="8"/>
    </row>
    <row r="365" spans="1:26" ht="12.75" customHeight="1" x14ac:dyDescent="0.15">
      <c r="A365" s="8"/>
      <c r="B365" s="83"/>
      <c r="C365" s="34"/>
      <c r="D365" s="150"/>
      <c r="E365" s="35"/>
      <c r="F365" s="35"/>
      <c r="G365" s="35"/>
      <c r="H365" s="8"/>
      <c r="I365" s="8"/>
      <c r="J365" s="8"/>
      <c r="K365" s="8"/>
      <c r="L365" s="8"/>
      <c r="M365" s="8"/>
      <c r="N365" s="8"/>
      <c r="O365" s="8"/>
      <c r="P365" s="8"/>
      <c r="Q365" s="8"/>
      <c r="R365" s="8"/>
      <c r="S365" s="8"/>
      <c r="T365" s="8"/>
      <c r="U365" s="8"/>
      <c r="V365" s="8"/>
      <c r="W365" s="8"/>
      <c r="X365" s="8"/>
      <c r="Y365" s="8"/>
      <c r="Z365" s="8"/>
    </row>
    <row r="366" spans="1:26" ht="12.75" customHeight="1" x14ac:dyDescent="0.15">
      <c r="A366" s="8"/>
      <c r="B366" s="83"/>
      <c r="C366" s="34"/>
      <c r="D366" s="150"/>
      <c r="E366" s="35"/>
      <c r="F366" s="35"/>
      <c r="G366" s="35"/>
      <c r="H366" s="8"/>
      <c r="I366" s="8"/>
      <c r="J366" s="8"/>
      <c r="K366" s="8"/>
      <c r="L366" s="8"/>
      <c r="M366" s="8"/>
      <c r="N366" s="8"/>
      <c r="O366" s="8"/>
      <c r="P366" s="8"/>
      <c r="Q366" s="8"/>
      <c r="R366" s="8"/>
      <c r="S366" s="8"/>
      <c r="T366" s="8"/>
      <c r="U366" s="8"/>
      <c r="V366" s="8"/>
      <c r="W366" s="8"/>
      <c r="X366" s="8"/>
      <c r="Y366" s="8"/>
      <c r="Z366" s="8"/>
    </row>
    <row r="367" spans="1:26" ht="12.75" customHeight="1" x14ac:dyDescent="0.15">
      <c r="A367" s="8"/>
      <c r="B367" s="83"/>
      <c r="C367" s="34"/>
      <c r="D367" s="150"/>
      <c r="E367" s="35"/>
      <c r="F367" s="35"/>
      <c r="G367" s="35"/>
      <c r="H367" s="8"/>
      <c r="I367" s="8"/>
      <c r="J367" s="8"/>
      <c r="K367" s="8"/>
      <c r="L367" s="8"/>
      <c r="M367" s="8"/>
      <c r="N367" s="8"/>
      <c r="O367" s="8"/>
      <c r="P367" s="8"/>
      <c r="Q367" s="8"/>
      <c r="R367" s="8"/>
      <c r="S367" s="8"/>
      <c r="T367" s="8"/>
      <c r="U367" s="8"/>
      <c r="V367" s="8"/>
      <c r="W367" s="8"/>
      <c r="X367" s="8"/>
      <c r="Y367" s="8"/>
      <c r="Z367" s="8"/>
    </row>
    <row r="368" spans="1:26" ht="12.75" customHeight="1" x14ac:dyDescent="0.15">
      <c r="A368" s="8"/>
      <c r="B368" s="83"/>
      <c r="C368" s="34"/>
      <c r="D368" s="150"/>
      <c r="E368" s="35"/>
      <c r="F368" s="35"/>
      <c r="G368" s="35"/>
      <c r="H368" s="8"/>
      <c r="I368" s="8"/>
      <c r="J368" s="8"/>
      <c r="K368" s="8"/>
      <c r="L368" s="8"/>
      <c r="M368" s="8"/>
      <c r="N368" s="8"/>
      <c r="O368" s="8"/>
      <c r="P368" s="8"/>
      <c r="Q368" s="8"/>
      <c r="R368" s="8"/>
      <c r="S368" s="8"/>
      <c r="T368" s="8"/>
      <c r="U368" s="8"/>
      <c r="V368" s="8"/>
      <c r="W368" s="8"/>
      <c r="X368" s="8"/>
      <c r="Y368" s="8"/>
      <c r="Z368" s="8"/>
    </row>
    <row r="369" spans="1:26" ht="12.75" customHeight="1" x14ac:dyDescent="0.15">
      <c r="A369" s="8"/>
      <c r="B369" s="83"/>
      <c r="C369" s="34"/>
      <c r="D369" s="150"/>
      <c r="E369" s="35"/>
      <c r="F369" s="35"/>
      <c r="G369" s="35"/>
      <c r="H369" s="8"/>
      <c r="I369" s="8"/>
      <c r="J369" s="8"/>
      <c r="K369" s="8"/>
      <c r="L369" s="8"/>
      <c r="M369" s="8"/>
      <c r="N369" s="8"/>
      <c r="O369" s="8"/>
      <c r="P369" s="8"/>
      <c r="Q369" s="8"/>
      <c r="R369" s="8"/>
      <c r="S369" s="8"/>
      <c r="T369" s="8"/>
      <c r="U369" s="8"/>
      <c r="V369" s="8"/>
      <c r="W369" s="8"/>
      <c r="X369" s="8"/>
      <c r="Y369" s="8"/>
      <c r="Z369" s="8"/>
    </row>
    <row r="370" spans="1:26" ht="12.75" customHeight="1" x14ac:dyDescent="0.15">
      <c r="A370" s="8"/>
      <c r="B370" s="83"/>
      <c r="C370" s="34"/>
      <c r="D370" s="150"/>
      <c r="E370" s="35"/>
      <c r="F370" s="35"/>
      <c r="G370" s="35"/>
      <c r="H370" s="8"/>
      <c r="I370" s="8"/>
      <c r="J370" s="8"/>
      <c r="K370" s="8"/>
      <c r="L370" s="8"/>
      <c r="M370" s="8"/>
      <c r="N370" s="8"/>
      <c r="O370" s="8"/>
      <c r="P370" s="8"/>
      <c r="Q370" s="8"/>
      <c r="R370" s="8"/>
      <c r="S370" s="8"/>
      <c r="T370" s="8"/>
      <c r="U370" s="8"/>
      <c r="V370" s="8"/>
      <c r="W370" s="8"/>
      <c r="X370" s="8"/>
      <c r="Y370" s="8"/>
      <c r="Z370" s="8"/>
    </row>
    <row r="371" spans="1:26" ht="12.75" customHeight="1" x14ac:dyDescent="0.15">
      <c r="A371" s="8"/>
      <c r="B371" s="83"/>
      <c r="C371" s="34"/>
      <c r="D371" s="150"/>
      <c r="E371" s="35"/>
      <c r="F371" s="35"/>
      <c r="G371" s="35"/>
      <c r="H371" s="8"/>
      <c r="I371" s="8"/>
      <c r="J371" s="8"/>
      <c r="K371" s="8"/>
      <c r="L371" s="8"/>
      <c r="M371" s="8"/>
      <c r="N371" s="8"/>
      <c r="O371" s="8"/>
      <c r="P371" s="8"/>
      <c r="Q371" s="8"/>
      <c r="R371" s="8"/>
      <c r="S371" s="8"/>
      <c r="T371" s="8"/>
      <c r="U371" s="8"/>
      <c r="V371" s="8"/>
      <c r="W371" s="8"/>
      <c r="X371" s="8"/>
      <c r="Y371" s="8"/>
      <c r="Z371" s="8"/>
    </row>
    <row r="372" spans="1:26" ht="12.75" customHeight="1" x14ac:dyDescent="0.15">
      <c r="A372" s="8"/>
      <c r="B372" s="83"/>
      <c r="C372" s="34"/>
      <c r="D372" s="150"/>
      <c r="E372" s="35"/>
      <c r="F372" s="35"/>
      <c r="G372" s="35"/>
      <c r="H372" s="8"/>
      <c r="I372" s="8"/>
      <c r="J372" s="8"/>
      <c r="K372" s="8"/>
      <c r="L372" s="8"/>
      <c r="M372" s="8"/>
      <c r="N372" s="8"/>
      <c r="O372" s="8"/>
      <c r="P372" s="8"/>
      <c r="Q372" s="8"/>
      <c r="R372" s="8"/>
      <c r="S372" s="8"/>
      <c r="T372" s="8"/>
      <c r="U372" s="8"/>
      <c r="V372" s="8"/>
      <c r="W372" s="8"/>
      <c r="X372" s="8"/>
      <c r="Y372" s="8"/>
      <c r="Z372" s="8"/>
    </row>
    <row r="373" spans="1:26" ht="12.75" customHeight="1" x14ac:dyDescent="0.15">
      <c r="A373" s="8"/>
      <c r="B373" s="83"/>
      <c r="C373" s="34"/>
      <c r="D373" s="150"/>
      <c r="E373" s="35"/>
      <c r="F373" s="35"/>
      <c r="G373" s="35"/>
      <c r="H373" s="8"/>
      <c r="I373" s="8"/>
      <c r="J373" s="8"/>
      <c r="K373" s="8"/>
      <c r="L373" s="8"/>
      <c r="M373" s="8"/>
      <c r="N373" s="8"/>
      <c r="O373" s="8"/>
      <c r="P373" s="8"/>
      <c r="Q373" s="8"/>
      <c r="R373" s="8"/>
      <c r="S373" s="8"/>
      <c r="T373" s="8"/>
      <c r="U373" s="8"/>
      <c r="V373" s="8"/>
      <c r="W373" s="8"/>
      <c r="X373" s="8"/>
      <c r="Y373" s="8"/>
      <c r="Z373" s="8"/>
    </row>
    <row r="374" spans="1:26" ht="12.75" customHeight="1" x14ac:dyDescent="0.15">
      <c r="A374" s="8"/>
      <c r="B374" s="83"/>
      <c r="C374" s="34"/>
      <c r="D374" s="150"/>
      <c r="E374" s="35"/>
      <c r="F374" s="35"/>
      <c r="G374" s="35"/>
      <c r="H374" s="8"/>
      <c r="I374" s="8"/>
      <c r="J374" s="8"/>
      <c r="K374" s="8"/>
      <c r="L374" s="8"/>
      <c r="M374" s="8"/>
      <c r="N374" s="8"/>
      <c r="O374" s="8"/>
      <c r="P374" s="8"/>
      <c r="Q374" s="8"/>
      <c r="R374" s="8"/>
      <c r="S374" s="8"/>
      <c r="T374" s="8"/>
      <c r="U374" s="8"/>
      <c r="V374" s="8"/>
      <c r="W374" s="8"/>
      <c r="X374" s="8"/>
      <c r="Y374" s="8"/>
      <c r="Z374" s="8"/>
    </row>
    <row r="375" spans="1:26" ht="12.75" customHeight="1" x14ac:dyDescent="0.15">
      <c r="A375" s="8"/>
      <c r="B375" s="83"/>
      <c r="C375" s="34"/>
      <c r="D375" s="150"/>
      <c r="E375" s="35"/>
      <c r="F375" s="35"/>
      <c r="G375" s="35"/>
      <c r="H375" s="8"/>
      <c r="I375" s="8"/>
      <c r="J375" s="8"/>
      <c r="K375" s="8"/>
      <c r="L375" s="8"/>
      <c r="M375" s="8"/>
      <c r="N375" s="8"/>
      <c r="O375" s="8"/>
      <c r="P375" s="8"/>
      <c r="Q375" s="8"/>
      <c r="R375" s="8"/>
      <c r="S375" s="8"/>
      <c r="T375" s="8"/>
      <c r="U375" s="8"/>
      <c r="V375" s="8"/>
      <c r="W375" s="8"/>
      <c r="X375" s="8"/>
      <c r="Y375" s="8"/>
      <c r="Z375" s="8"/>
    </row>
    <row r="376" spans="1:26" ht="12.75" customHeight="1" x14ac:dyDescent="0.15">
      <c r="A376" s="8"/>
      <c r="B376" s="83"/>
      <c r="C376" s="34"/>
      <c r="D376" s="150"/>
      <c r="E376" s="35"/>
      <c r="F376" s="35"/>
      <c r="G376" s="35"/>
      <c r="H376" s="8"/>
      <c r="I376" s="8"/>
      <c r="J376" s="8"/>
      <c r="K376" s="8"/>
      <c r="L376" s="8"/>
      <c r="M376" s="8"/>
      <c r="N376" s="8"/>
      <c r="O376" s="8"/>
      <c r="P376" s="8"/>
      <c r="Q376" s="8"/>
      <c r="R376" s="8"/>
      <c r="S376" s="8"/>
      <c r="T376" s="8"/>
      <c r="U376" s="8"/>
      <c r="V376" s="8"/>
      <c r="W376" s="8"/>
      <c r="X376" s="8"/>
      <c r="Y376" s="8"/>
      <c r="Z376" s="8"/>
    </row>
    <row r="377" spans="1:26" ht="12.75" customHeight="1" x14ac:dyDescent="0.15">
      <c r="A377" s="8"/>
      <c r="B377" s="83"/>
      <c r="C377" s="34"/>
      <c r="D377" s="150"/>
      <c r="E377" s="35"/>
      <c r="F377" s="35"/>
      <c r="G377" s="35"/>
      <c r="H377" s="8"/>
      <c r="I377" s="8"/>
      <c r="J377" s="8"/>
      <c r="K377" s="8"/>
      <c r="L377" s="8"/>
      <c r="M377" s="8"/>
      <c r="N377" s="8"/>
      <c r="O377" s="8"/>
      <c r="P377" s="8"/>
      <c r="Q377" s="8"/>
      <c r="R377" s="8"/>
      <c r="S377" s="8"/>
      <c r="T377" s="8"/>
      <c r="U377" s="8"/>
      <c r="V377" s="8"/>
      <c r="W377" s="8"/>
      <c r="X377" s="8"/>
      <c r="Y377" s="8"/>
      <c r="Z377" s="8"/>
    </row>
    <row r="378" spans="1:26" ht="12.75" customHeight="1" x14ac:dyDescent="0.15">
      <c r="A378" s="8"/>
      <c r="B378" s="83"/>
      <c r="C378" s="34"/>
      <c r="D378" s="150"/>
      <c r="E378" s="35"/>
      <c r="F378" s="35"/>
      <c r="G378" s="35"/>
      <c r="H378" s="8"/>
      <c r="I378" s="8"/>
      <c r="J378" s="8"/>
      <c r="K378" s="8"/>
      <c r="L378" s="8"/>
      <c r="M378" s="8"/>
      <c r="N378" s="8"/>
      <c r="O378" s="8"/>
      <c r="P378" s="8"/>
      <c r="Q378" s="8"/>
      <c r="R378" s="8"/>
      <c r="S378" s="8"/>
      <c r="T378" s="8"/>
      <c r="U378" s="8"/>
      <c r="V378" s="8"/>
      <c r="W378" s="8"/>
      <c r="X378" s="8"/>
      <c r="Y378" s="8"/>
      <c r="Z378" s="8"/>
    </row>
    <row r="379" spans="1:26" ht="12.75" customHeight="1" x14ac:dyDescent="0.15">
      <c r="A379" s="8"/>
      <c r="B379" s="83"/>
      <c r="C379" s="34"/>
      <c r="D379" s="150"/>
      <c r="E379" s="35"/>
      <c r="F379" s="35"/>
      <c r="G379" s="35"/>
      <c r="H379" s="8"/>
      <c r="I379" s="8"/>
      <c r="J379" s="8"/>
      <c r="K379" s="8"/>
      <c r="L379" s="8"/>
      <c r="M379" s="8"/>
      <c r="N379" s="8"/>
      <c r="O379" s="8"/>
      <c r="P379" s="8"/>
      <c r="Q379" s="8"/>
      <c r="R379" s="8"/>
      <c r="S379" s="8"/>
      <c r="T379" s="8"/>
      <c r="U379" s="8"/>
      <c r="V379" s="8"/>
      <c r="W379" s="8"/>
      <c r="X379" s="8"/>
      <c r="Y379" s="8"/>
      <c r="Z379" s="8"/>
    </row>
    <row r="380" spans="1:26" ht="12.75" customHeight="1" x14ac:dyDescent="0.15">
      <c r="A380" s="8"/>
      <c r="B380" s="83"/>
      <c r="C380" s="34"/>
      <c r="D380" s="150"/>
      <c r="E380" s="35"/>
      <c r="F380" s="35"/>
      <c r="G380" s="35"/>
      <c r="H380" s="8"/>
      <c r="I380" s="8"/>
      <c r="J380" s="8"/>
      <c r="K380" s="8"/>
      <c r="L380" s="8"/>
      <c r="M380" s="8"/>
      <c r="N380" s="8"/>
      <c r="O380" s="8"/>
      <c r="P380" s="8"/>
      <c r="Q380" s="8"/>
      <c r="R380" s="8"/>
      <c r="S380" s="8"/>
      <c r="T380" s="8"/>
      <c r="U380" s="8"/>
      <c r="V380" s="8"/>
      <c r="W380" s="8"/>
      <c r="X380" s="8"/>
      <c r="Y380" s="8"/>
      <c r="Z380" s="8"/>
    </row>
    <row r="381" spans="1:26" ht="12.75" customHeight="1" x14ac:dyDescent="0.15">
      <c r="A381" s="8"/>
      <c r="B381" s="83"/>
      <c r="C381" s="34"/>
      <c r="D381" s="150"/>
      <c r="E381" s="35"/>
      <c r="F381" s="35"/>
      <c r="G381" s="35"/>
      <c r="H381" s="8"/>
      <c r="I381" s="8"/>
      <c r="J381" s="8"/>
      <c r="K381" s="8"/>
      <c r="L381" s="8"/>
      <c r="M381" s="8"/>
      <c r="N381" s="8"/>
      <c r="O381" s="8"/>
      <c r="P381" s="8"/>
      <c r="Q381" s="8"/>
      <c r="R381" s="8"/>
      <c r="S381" s="8"/>
      <c r="T381" s="8"/>
      <c r="U381" s="8"/>
      <c r="V381" s="8"/>
      <c r="W381" s="8"/>
      <c r="X381" s="8"/>
      <c r="Y381" s="8"/>
      <c r="Z381" s="8"/>
    </row>
    <row r="382" spans="1:26" ht="12.75" customHeight="1" x14ac:dyDescent="0.15">
      <c r="A382" s="8"/>
      <c r="B382" s="83"/>
      <c r="C382" s="34"/>
      <c r="D382" s="150"/>
      <c r="E382" s="35"/>
      <c r="F382" s="35"/>
      <c r="G382" s="35"/>
      <c r="H382" s="8"/>
      <c r="I382" s="8"/>
      <c r="J382" s="8"/>
      <c r="K382" s="8"/>
      <c r="L382" s="8"/>
      <c r="M382" s="8"/>
      <c r="N382" s="8"/>
      <c r="O382" s="8"/>
      <c r="P382" s="8"/>
      <c r="Q382" s="8"/>
      <c r="R382" s="8"/>
      <c r="S382" s="8"/>
      <c r="T382" s="8"/>
      <c r="U382" s="8"/>
      <c r="V382" s="8"/>
      <c r="W382" s="8"/>
      <c r="X382" s="8"/>
      <c r="Y382" s="8"/>
      <c r="Z382" s="8"/>
    </row>
    <row r="383" spans="1:26" ht="12.75" customHeight="1" x14ac:dyDescent="0.15">
      <c r="A383" s="8"/>
      <c r="B383" s="83"/>
      <c r="C383" s="34"/>
      <c r="D383" s="150"/>
      <c r="E383" s="35"/>
      <c r="F383" s="35"/>
      <c r="G383" s="35"/>
      <c r="H383" s="8"/>
      <c r="I383" s="8"/>
      <c r="J383" s="8"/>
      <c r="K383" s="8"/>
      <c r="L383" s="8"/>
      <c r="M383" s="8"/>
      <c r="N383" s="8"/>
      <c r="O383" s="8"/>
      <c r="P383" s="8"/>
      <c r="Q383" s="8"/>
      <c r="R383" s="8"/>
      <c r="S383" s="8"/>
      <c r="T383" s="8"/>
      <c r="U383" s="8"/>
      <c r="V383" s="8"/>
      <c r="W383" s="8"/>
      <c r="X383" s="8"/>
      <c r="Y383" s="8"/>
      <c r="Z383" s="8"/>
    </row>
    <row r="384" spans="1:26" ht="12.75" customHeight="1" x14ac:dyDescent="0.15">
      <c r="A384" s="8"/>
      <c r="B384" s="83"/>
      <c r="C384" s="34"/>
      <c r="D384" s="150"/>
      <c r="E384" s="35"/>
      <c r="F384" s="35"/>
      <c r="G384" s="35"/>
      <c r="H384" s="8"/>
      <c r="I384" s="8"/>
      <c r="J384" s="8"/>
      <c r="K384" s="8"/>
      <c r="L384" s="8"/>
      <c r="M384" s="8"/>
      <c r="N384" s="8"/>
      <c r="O384" s="8"/>
      <c r="P384" s="8"/>
      <c r="Q384" s="8"/>
      <c r="R384" s="8"/>
      <c r="S384" s="8"/>
      <c r="T384" s="8"/>
      <c r="U384" s="8"/>
      <c r="V384" s="8"/>
      <c r="W384" s="8"/>
      <c r="X384" s="8"/>
      <c r="Y384" s="8"/>
      <c r="Z384" s="8"/>
    </row>
    <row r="385" spans="1:26" ht="12.75" customHeight="1" x14ac:dyDescent="0.15">
      <c r="A385" s="8"/>
      <c r="B385" s="83"/>
      <c r="C385" s="34"/>
      <c r="D385" s="150"/>
      <c r="E385" s="35"/>
      <c r="F385" s="35"/>
      <c r="G385" s="35"/>
      <c r="H385" s="8"/>
      <c r="I385" s="8"/>
      <c r="J385" s="8"/>
      <c r="K385" s="8"/>
      <c r="L385" s="8"/>
      <c r="M385" s="8"/>
      <c r="N385" s="8"/>
      <c r="O385" s="8"/>
      <c r="P385" s="8"/>
      <c r="Q385" s="8"/>
      <c r="R385" s="8"/>
      <c r="S385" s="8"/>
      <c r="T385" s="8"/>
      <c r="U385" s="8"/>
      <c r="V385" s="8"/>
      <c r="W385" s="8"/>
      <c r="X385" s="8"/>
      <c r="Y385" s="8"/>
      <c r="Z385" s="8"/>
    </row>
    <row r="386" spans="1:26" ht="12.75" customHeight="1" x14ac:dyDescent="0.15">
      <c r="A386" s="8"/>
      <c r="B386" s="83"/>
      <c r="C386" s="34"/>
      <c r="D386" s="150"/>
      <c r="E386" s="35"/>
      <c r="F386" s="35"/>
      <c r="G386" s="35"/>
      <c r="H386" s="8"/>
      <c r="I386" s="8"/>
      <c r="J386" s="8"/>
      <c r="K386" s="8"/>
      <c r="L386" s="8"/>
      <c r="M386" s="8"/>
      <c r="N386" s="8"/>
      <c r="O386" s="8"/>
      <c r="P386" s="8"/>
      <c r="Q386" s="8"/>
      <c r="R386" s="8"/>
      <c r="S386" s="8"/>
      <c r="T386" s="8"/>
      <c r="U386" s="8"/>
      <c r="V386" s="8"/>
      <c r="W386" s="8"/>
      <c r="X386" s="8"/>
      <c r="Y386" s="8"/>
      <c r="Z386" s="8"/>
    </row>
    <row r="387" spans="1:26" ht="12.75" customHeight="1" x14ac:dyDescent="0.15">
      <c r="A387" s="8"/>
      <c r="B387" s="83"/>
      <c r="C387" s="34"/>
      <c r="D387" s="150"/>
      <c r="E387" s="35"/>
      <c r="F387" s="35"/>
      <c r="G387" s="35"/>
      <c r="H387" s="8"/>
      <c r="I387" s="8"/>
      <c r="J387" s="8"/>
      <c r="K387" s="8"/>
      <c r="L387" s="8"/>
      <c r="M387" s="8"/>
      <c r="N387" s="8"/>
      <c r="O387" s="8"/>
      <c r="P387" s="8"/>
      <c r="Q387" s="8"/>
      <c r="R387" s="8"/>
      <c r="S387" s="8"/>
      <c r="T387" s="8"/>
      <c r="U387" s="8"/>
      <c r="V387" s="8"/>
      <c r="W387" s="8"/>
      <c r="X387" s="8"/>
      <c r="Y387" s="8"/>
      <c r="Z387" s="8"/>
    </row>
    <row r="388" spans="1:26" ht="12.75" customHeight="1" x14ac:dyDescent="0.15">
      <c r="A388" s="8"/>
      <c r="B388" s="83"/>
      <c r="C388" s="34"/>
      <c r="D388" s="150"/>
      <c r="E388" s="35"/>
      <c r="F388" s="35"/>
      <c r="G388" s="35"/>
      <c r="H388" s="8"/>
      <c r="I388" s="8"/>
      <c r="J388" s="8"/>
      <c r="K388" s="8"/>
      <c r="L388" s="8"/>
      <c r="M388" s="8"/>
      <c r="N388" s="8"/>
      <c r="O388" s="8"/>
      <c r="P388" s="8"/>
      <c r="Q388" s="8"/>
      <c r="R388" s="8"/>
      <c r="S388" s="8"/>
      <c r="T388" s="8"/>
      <c r="U388" s="8"/>
      <c r="V388" s="8"/>
      <c r="W388" s="8"/>
      <c r="X388" s="8"/>
      <c r="Y388" s="8"/>
      <c r="Z388" s="8"/>
    </row>
    <row r="389" spans="1:26" ht="12.75" customHeight="1" x14ac:dyDescent="0.15">
      <c r="A389" s="8"/>
      <c r="B389" s="83"/>
      <c r="C389" s="34"/>
      <c r="D389" s="150"/>
      <c r="E389" s="35"/>
      <c r="F389" s="35"/>
      <c r="G389" s="35"/>
      <c r="H389" s="8"/>
      <c r="I389" s="8"/>
      <c r="J389" s="8"/>
      <c r="K389" s="8"/>
      <c r="L389" s="8"/>
      <c r="M389" s="8"/>
      <c r="N389" s="8"/>
      <c r="O389" s="8"/>
      <c r="P389" s="8"/>
      <c r="Q389" s="8"/>
      <c r="R389" s="8"/>
      <c r="S389" s="8"/>
      <c r="T389" s="8"/>
      <c r="U389" s="8"/>
      <c r="V389" s="8"/>
      <c r="W389" s="8"/>
      <c r="X389" s="8"/>
      <c r="Y389" s="8"/>
      <c r="Z389" s="8"/>
    </row>
    <row r="390" spans="1:26" ht="12.75" customHeight="1" x14ac:dyDescent="0.15">
      <c r="A390" s="8"/>
      <c r="B390" s="83"/>
      <c r="C390" s="34"/>
      <c r="D390" s="150"/>
      <c r="E390" s="35"/>
      <c r="F390" s="35"/>
      <c r="G390" s="35"/>
      <c r="H390" s="8"/>
      <c r="I390" s="8"/>
      <c r="J390" s="8"/>
      <c r="K390" s="8"/>
      <c r="L390" s="8"/>
      <c r="M390" s="8"/>
      <c r="N390" s="8"/>
      <c r="O390" s="8"/>
      <c r="P390" s="8"/>
      <c r="Q390" s="8"/>
      <c r="R390" s="8"/>
      <c r="S390" s="8"/>
      <c r="T390" s="8"/>
      <c r="U390" s="8"/>
      <c r="V390" s="8"/>
      <c r="W390" s="8"/>
      <c r="X390" s="8"/>
      <c r="Y390" s="8"/>
      <c r="Z390" s="8"/>
    </row>
    <row r="391" spans="1:26" ht="12.75" customHeight="1" x14ac:dyDescent="0.15">
      <c r="A391" s="8"/>
      <c r="B391" s="83"/>
      <c r="C391" s="34"/>
      <c r="D391" s="150"/>
      <c r="E391" s="35"/>
      <c r="F391" s="35"/>
      <c r="G391" s="35"/>
      <c r="H391" s="8"/>
      <c r="I391" s="8"/>
      <c r="J391" s="8"/>
      <c r="K391" s="8"/>
      <c r="L391" s="8"/>
      <c r="M391" s="8"/>
      <c r="N391" s="8"/>
      <c r="O391" s="8"/>
      <c r="P391" s="8"/>
      <c r="Q391" s="8"/>
      <c r="R391" s="8"/>
      <c r="S391" s="8"/>
      <c r="T391" s="8"/>
      <c r="U391" s="8"/>
      <c r="V391" s="8"/>
      <c r="W391" s="8"/>
      <c r="X391" s="8"/>
      <c r="Y391" s="8"/>
      <c r="Z391" s="8"/>
    </row>
    <row r="392" spans="1:26" ht="12.75" customHeight="1" x14ac:dyDescent="0.15">
      <c r="A392" s="8"/>
      <c r="B392" s="83"/>
      <c r="C392" s="34"/>
      <c r="D392" s="150"/>
      <c r="E392" s="35"/>
      <c r="F392" s="35"/>
      <c r="G392" s="35"/>
      <c r="H392" s="8"/>
      <c r="I392" s="8"/>
      <c r="J392" s="8"/>
      <c r="K392" s="8"/>
      <c r="L392" s="8"/>
      <c r="M392" s="8"/>
      <c r="N392" s="8"/>
      <c r="O392" s="8"/>
      <c r="P392" s="8"/>
      <c r="Q392" s="8"/>
      <c r="R392" s="8"/>
      <c r="S392" s="8"/>
      <c r="T392" s="8"/>
      <c r="U392" s="8"/>
      <c r="V392" s="8"/>
      <c r="W392" s="8"/>
      <c r="X392" s="8"/>
      <c r="Y392" s="8"/>
      <c r="Z392" s="8"/>
    </row>
    <row r="393" spans="1:26" ht="12.75" customHeight="1" x14ac:dyDescent="0.15">
      <c r="A393" s="8"/>
      <c r="B393" s="83"/>
      <c r="C393" s="34"/>
      <c r="D393" s="150"/>
      <c r="E393" s="35"/>
      <c r="F393" s="35"/>
      <c r="G393" s="35"/>
      <c r="H393" s="8"/>
      <c r="I393" s="8"/>
      <c r="J393" s="8"/>
      <c r="K393" s="8"/>
      <c r="L393" s="8"/>
      <c r="M393" s="8"/>
      <c r="N393" s="8"/>
      <c r="O393" s="8"/>
      <c r="P393" s="8"/>
      <c r="Q393" s="8"/>
      <c r="R393" s="8"/>
      <c r="S393" s="8"/>
      <c r="T393" s="8"/>
      <c r="U393" s="8"/>
      <c r="V393" s="8"/>
      <c r="W393" s="8"/>
      <c r="X393" s="8"/>
      <c r="Y393" s="8"/>
      <c r="Z393" s="8"/>
    </row>
    <row r="394" spans="1:26" ht="12.75" customHeight="1" x14ac:dyDescent="0.15">
      <c r="A394" s="8"/>
      <c r="B394" s="83"/>
      <c r="C394" s="34"/>
      <c r="D394" s="150"/>
      <c r="E394" s="35"/>
      <c r="F394" s="35"/>
      <c r="G394" s="35"/>
      <c r="H394" s="8"/>
      <c r="I394" s="8"/>
      <c r="J394" s="8"/>
      <c r="K394" s="8"/>
      <c r="L394" s="8"/>
      <c r="M394" s="8"/>
      <c r="N394" s="8"/>
      <c r="O394" s="8"/>
      <c r="P394" s="8"/>
      <c r="Q394" s="8"/>
      <c r="R394" s="8"/>
      <c r="S394" s="8"/>
      <c r="T394" s="8"/>
      <c r="U394" s="8"/>
      <c r="V394" s="8"/>
      <c r="W394" s="8"/>
      <c r="X394" s="8"/>
      <c r="Y394" s="8"/>
      <c r="Z394" s="8"/>
    </row>
    <row r="395" spans="1:26" ht="12.75" customHeight="1" x14ac:dyDescent="0.15">
      <c r="A395" s="8"/>
      <c r="B395" s="83"/>
      <c r="C395" s="34"/>
      <c r="D395" s="150"/>
      <c r="E395" s="35"/>
      <c r="F395" s="35"/>
      <c r="G395" s="35"/>
      <c r="H395" s="8"/>
      <c r="I395" s="8"/>
      <c r="J395" s="8"/>
      <c r="K395" s="8"/>
      <c r="L395" s="8"/>
      <c r="M395" s="8"/>
      <c r="N395" s="8"/>
      <c r="O395" s="8"/>
      <c r="P395" s="8"/>
      <c r="Q395" s="8"/>
      <c r="R395" s="8"/>
      <c r="S395" s="8"/>
      <c r="T395" s="8"/>
      <c r="U395" s="8"/>
      <c r="V395" s="8"/>
      <c r="W395" s="8"/>
      <c r="X395" s="8"/>
      <c r="Y395" s="8"/>
      <c r="Z395" s="8"/>
    </row>
    <row r="396" spans="1:26" ht="12.75" customHeight="1" x14ac:dyDescent="0.15">
      <c r="A396" s="8"/>
      <c r="B396" s="83"/>
      <c r="C396" s="34"/>
      <c r="D396" s="150"/>
      <c r="E396" s="35"/>
      <c r="F396" s="35"/>
      <c r="G396" s="35"/>
      <c r="H396" s="8"/>
      <c r="I396" s="8"/>
      <c r="J396" s="8"/>
      <c r="K396" s="8"/>
      <c r="L396" s="8"/>
      <c r="M396" s="8"/>
      <c r="N396" s="8"/>
      <c r="O396" s="8"/>
      <c r="P396" s="8"/>
      <c r="Q396" s="8"/>
      <c r="R396" s="8"/>
      <c r="S396" s="8"/>
      <c r="T396" s="8"/>
      <c r="U396" s="8"/>
      <c r="V396" s="8"/>
      <c r="W396" s="8"/>
      <c r="X396" s="8"/>
      <c r="Y396" s="8"/>
      <c r="Z396" s="8"/>
    </row>
    <row r="397" spans="1:26" ht="12.75" customHeight="1" x14ac:dyDescent="0.15">
      <c r="A397" s="8"/>
      <c r="B397" s="83"/>
      <c r="C397" s="34"/>
      <c r="D397" s="150"/>
      <c r="E397" s="35"/>
      <c r="F397" s="35"/>
      <c r="G397" s="35"/>
      <c r="H397" s="8"/>
      <c r="I397" s="8"/>
      <c r="J397" s="8"/>
      <c r="K397" s="8"/>
      <c r="L397" s="8"/>
      <c r="M397" s="8"/>
      <c r="N397" s="8"/>
      <c r="O397" s="8"/>
      <c r="P397" s="8"/>
      <c r="Q397" s="8"/>
      <c r="R397" s="8"/>
      <c r="S397" s="8"/>
      <c r="T397" s="8"/>
      <c r="U397" s="8"/>
      <c r="V397" s="8"/>
      <c r="W397" s="8"/>
      <c r="X397" s="8"/>
      <c r="Y397" s="8"/>
      <c r="Z397" s="8"/>
    </row>
    <row r="398" spans="1:26" ht="12.75" customHeight="1" x14ac:dyDescent="0.15">
      <c r="A398" s="8"/>
      <c r="B398" s="83"/>
      <c r="C398" s="34"/>
      <c r="D398" s="150"/>
      <c r="E398" s="35"/>
      <c r="F398" s="35"/>
      <c r="G398" s="35"/>
      <c r="H398" s="8"/>
      <c r="I398" s="8"/>
      <c r="J398" s="8"/>
      <c r="K398" s="8"/>
      <c r="L398" s="8"/>
      <c r="M398" s="8"/>
      <c r="N398" s="8"/>
      <c r="O398" s="8"/>
      <c r="P398" s="8"/>
      <c r="Q398" s="8"/>
      <c r="R398" s="8"/>
      <c r="S398" s="8"/>
      <c r="T398" s="8"/>
      <c r="U398" s="8"/>
      <c r="V398" s="8"/>
      <c r="W398" s="8"/>
      <c r="X398" s="8"/>
      <c r="Y398" s="8"/>
      <c r="Z398" s="8"/>
    </row>
    <row r="399" spans="1:26" ht="12.75" customHeight="1" x14ac:dyDescent="0.15">
      <c r="A399" s="8"/>
      <c r="B399" s="83"/>
      <c r="C399" s="34"/>
      <c r="D399" s="150"/>
      <c r="E399" s="35"/>
      <c r="F399" s="35"/>
      <c r="G399" s="35"/>
      <c r="H399" s="8"/>
      <c r="I399" s="8"/>
      <c r="J399" s="8"/>
      <c r="K399" s="8"/>
      <c r="L399" s="8"/>
      <c r="M399" s="8"/>
      <c r="N399" s="8"/>
      <c r="O399" s="8"/>
      <c r="P399" s="8"/>
      <c r="Q399" s="8"/>
      <c r="R399" s="8"/>
      <c r="S399" s="8"/>
      <c r="T399" s="8"/>
      <c r="U399" s="8"/>
      <c r="V399" s="8"/>
      <c r="W399" s="8"/>
      <c r="X399" s="8"/>
      <c r="Y399" s="8"/>
      <c r="Z399" s="8"/>
    </row>
    <row r="400" spans="1:26" ht="12.75" customHeight="1" x14ac:dyDescent="0.15">
      <c r="A400" s="8"/>
      <c r="B400" s="83"/>
      <c r="C400" s="34"/>
      <c r="D400" s="150"/>
      <c r="E400" s="35"/>
      <c r="F400" s="35"/>
      <c r="G400" s="35"/>
      <c r="H400" s="8"/>
      <c r="I400" s="8"/>
      <c r="J400" s="8"/>
      <c r="K400" s="8"/>
      <c r="L400" s="8"/>
      <c r="M400" s="8"/>
      <c r="N400" s="8"/>
      <c r="O400" s="8"/>
      <c r="P400" s="8"/>
      <c r="Q400" s="8"/>
      <c r="R400" s="8"/>
      <c r="S400" s="8"/>
      <c r="T400" s="8"/>
      <c r="U400" s="8"/>
      <c r="V400" s="8"/>
      <c r="W400" s="8"/>
      <c r="X400" s="8"/>
      <c r="Y400" s="8"/>
      <c r="Z400" s="8"/>
    </row>
    <row r="401" spans="1:26" ht="12.75" customHeight="1" x14ac:dyDescent="0.15">
      <c r="A401" s="8"/>
      <c r="B401" s="83"/>
      <c r="C401" s="34"/>
      <c r="D401" s="150"/>
      <c r="E401" s="35"/>
      <c r="F401" s="35"/>
      <c r="G401" s="35"/>
      <c r="H401" s="8"/>
      <c r="I401" s="8"/>
      <c r="J401" s="8"/>
      <c r="K401" s="8"/>
      <c r="L401" s="8"/>
      <c r="M401" s="8"/>
      <c r="N401" s="8"/>
      <c r="O401" s="8"/>
      <c r="P401" s="8"/>
      <c r="Q401" s="8"/>
      <c r="R401" s="8"/>
      <c r="S401" s="8"/>
      <c r="T401" s="8"/>
      <c r="U401" s="8"/>
      <c r="V401" s="8"/>
      <c r="W401" s="8"/>
      <c r="X401" s="8"/>
      <c r="Y401" s="8"/>
      <c r="Z401" s="8"/>
    </row>
    <row r="402" spans="1:26" ht="12.75" customHeight="1" x14ac:dyDescent="0.15">
      <c r="A402" s="8"/>
      <c r="B402" s="83"/>
      <c r="C402" s="34"/>
      <c r="D402" s="150"/>
      <c r="E402" s="35"/>
      <c r="F402" s="35"/>
      <c r="G402" s="35"/>
      <c r="H402" s="8"/>
      <c r="I402" s="8"/>
      <c r="J402" s="8"/>
      <c r="K402" s="8"/>
      <c r="L402" s="8"/>
      <c r="M402" s="8"/>
      <c r="N402" s="8"/>
      <c r="O402" s="8"/>
      <c r="P402" s="8"/>
      <c r="Q402" s="8"/>
      <c r="R402" s="8"/>
      <c r="S402" s="8"/>
      <c r="T402" s="8"/>
      <c r="U402" s="8"/>
      <c r="V402" s="8"/>
      <c r="W402" s="8"/>
      <c r="X402" s="8"/>
      <c r="Y402" s="8"/>
      <c r="Z402" s="8"/>
    </row>
    <row r="403" spans="1:26" ht="12.75" customHeight="1" x14ac:dyDescent="0.15">
      <c r="A403" s="8"/>
      <c r="B403" s="83"/>
      <c r="C403" s="34"/>
      <c r="D403" s="150"/>
      <c r="E403" s="35"/>
      <c r="F403" s="35"/>
      <c r="G403" s="35"/>
      <c r="H403" s="8"/>
      <c r="I403" s="8"/>
      <c r="J403" s="8"/>
      <c r="K403" s="8"/>
      <c r="L403" s="8"/>
      <c r="M403" s="8"/>
      <c r="N403" s="8"/>
      <c r="O403" s="8"/>
      <c r="P403" s="8"/>
      <c r="Q403" s="8"/>
      <c r="R403" s="8"/>
      <c r="S403" s="8"/>
      <c r="T403" s="8"/>
      <c r="U403" s="8"/>
      <c r="V403" s="8"/>
      <c r="W403" s="8"/>
      <c r="X403" s="8"/>
      <c r="Y403" s="8"/>
      <c r="Z403" s="8"/>
    </row>
    <row r="404" spans="1:26" ht="12.75" customHeight="1" x14ac:dyDescent="0.15">
      <c r="A404" s="8"/>
      <c r="B404" s="83"/>
      <c r="C404" s="34"/>
      <c r="D404" s="150"/>
      <c r="E404" s="35"/>
      <c r="F404" s="35"/>
      <c r="G404" s="35"/>
      <c r="H404" s="8"/>
      <c r="I404" s="8"/>
      <c r="J404" s="8"/>
      <c r="K404" s="8"/>
      <c r="L404" s="8"/>
      <c r="M404" s="8"/>
      <c r="N404" s="8"/>
      <c r="O404" s="8"/>
      <c r="P404" s="8"/>
      <c r="Q404" s="8"/>
      <c r="R404" s="8"/>
      <c r="S404" s="8"/>
      <c r="T404" s="8"/>
      <c r="U404" s="8"/>
      <c r="V404" s="8"/>
      <c r="W404" s="8"/>
      <c r="X404" s="8"/>
      <c r="Y404" s="8"/>
      <c r="Z404" s="8"/>
    </row>
    <row r="405" spans="1:26" ht="12.75" customHeight="1" x14ac:dyDescent="0.15">
      <c r="A405" s="8"/>
      <c r="B405" s="83"/>
      <c r="C405" s="34"/>
      <c r="D405" s="150"/>
      <c r="E405" s="35"/>
      <c r="F405" s="35"/>
      <c r="G405" s="35"/>
      <c r="H405" s="8"/>
      <c r="I405" s="8"/>
      <c r="J405" s="8"/>
      <c r="K405" s="8"/>
      <c r="L405" s="8"/>
      <c r="M405" s="8"/>
      <c r="N405" s="8"/>
      <c r="O405" s="8"/>
      <c r="P405" s="8"/>
      <c r="Q405" s="8"/>
      <c r="R405" s="8"/>
      <c r="S405" s="8"/>
      <c r="T405" s="8"/>
      <c r="U405" s="8"/>
      <c r="V405" s="8"/>
      <c r="W405" s="8"/>
      <c r="X405" s="8"/>
      <c r="Y405" s="8"/>
      <c r="Z405" s="8"/>
    </row>
    <row r="406" spans="1:26" ht="12.75" customHeight="1" x14ac:dyDescent="0.15">
      <c r="A406" s="8"/>
      <c r="B406" s="83"/>
      <c r="C406" s="34"/>
      <c r="D406" s="150"/>
      <c r="E406" s="35"/>
      <c r="F406" s="35"/>
      <c r="G406" s="35"/>
      <c r="H406" s="8"/>
      <c r="I406" s="8"/>
      <c r="J406" s="8"/>
      <c r="K406" s="8"/>
      <c r="L406" s="8"/>
      <c r="M406" s="8"/>
      <c r="N406" s="8"/>
      <c r="O406" s="8"/>
      <c r="P406" s="8"/>
      <c r="Q406" s="8"/>
      <c r="R406" s="8"/>
      <c r="S406" s="8"/>
      <c r="T406" s="8"/>
      <c r="U406" s="8"/>
      <c r="V406" s="8"/>
      <c r="W406" s="8"/>
      <c r="X406" s="8"/>
      <c r="Y406" s="8"/>
      <c r="Z406" s="8"/>
    </row>
    <row r="407" spans="1:26" ht="12.75" customHeight="1" x14ac:dyDescent="0.15">
      <c r="A407" s="8"/>
      <c r="B407" s="83"/>
      <c r="C407" s="34"/>
      <c r="D407" s="150"/>
      <c r="E407" s="35"/>
      <c r="F407" s="35"/>
      <c r="G407" s="35"/>
      <c r="H407" s="8"/>
      <c r="I407" s="8"/>
      <c r="J407" s="8"/>
      <c r="K407" s="8"/>
      <c r="L407" s="8"/>
      <c r="M407" s="8"/>
      <c r="N407" s="8"/>
      <c r="O407" s="8"/>
      <c r="P407" s="8"/>
      <c r="Q407" s="8"/>
      <c r="R407" s="8"/>
      <c r="S407" s="8"/>
      <c r="T407" s="8"/>
      <c r="U407" s="8"/>
      <c r="V407" s="8"/>
      <c r="W407" s="8"/>
      <c r="X407" s="8"/>
      <c r="Y407" s="8"/>
      <c r="Z407" s="8"/>
    </row>
    <row r="408" spans="1:26" ht="12.75" customHeight="1" x14ac:dyDescent="0.15">
      <c r="A408" s="8"/>
      <c r="B408" s="83"/>
      <c r="C408" s="34"/>
      <c r="D408" s="150"/>
      <c r="E408" s="35"/>
      <c r="F408" s="35"/>
      <c r="G408" s="35"/>
      <c r="H408" s="8"/>
      <c r="I408" s="8"/>
      <c r="J408" s="8"/>
      <c r="K408" s="8"/>
      <c r="L408" s="8"/>
      <c r="M408" s="8"/>
      <c r="N408" s="8"/>
      <c r="O408" s="8"/>
      <c r="P408" s="8"/>
      <c r="Q408" s="8"/>
      <c r="R408" s="8"/>
      <c r="S408" s="8"/>
      <c r="T408" s="8"/>
      <c r="U408" s="8"/>
      <c r="V408" s="8"/>
      <c r="W408" s="8"/>
      <c r="X408" s="8"/>
      <c r="Y408" s="8"/>
      <c r="Z408" s="8"/>
    </row>
    <row r="409" spans="1:26" ht="12.75" customHeight="1" x14ac:dyDescent="0.15">
      <c r="A409" s="8"/>
      <c r="B409" s="83"/>
      <c r="C409" s="34"/>
      <c r="D409" s="150"/>
      <c r="E409" s="35"/>
      <c r="F409" s="35"/>
      <c r="G409" s="35"/>
      <c r="H409" s="8"/>
      <c r="I409" s="8"/>
      <c r="J409" s="8"/>
      <c r="K409" s="8"/>
      <c r="L409" s="8"/>
      <c r="M409" s="8"/>
      <c r="N409" s="8"/>
      <c r="O409" s="8"/>
      <c r="P409" s="8"/>
      <c r="Q409" s="8"/>
      <c r="R409" s="8"/>
      <c r="S409" s="8"/>
      <c r="T409" s="8"/>
      <c r="U409" s="8"/>
      <c r="V409" s="8"/>
      <c r="W409" s="8"/>
      <c r="X409" s="8"/>
      <c r="Y409" s="8"/>
      <c r="Z409" s="8"/>
    </row>
    <row r="410" spans="1:26" ht="12.75" customHeight="1" x14ac:dyDescent="0.15">
      <c r="A410" s="8"/>
      <c r="B410" s="83"/>
      <c r="C410" s="34"/>
      <c r="D410" s="150"/>
      <c r="E410" s="35"/>
      <c r="F410" s="35"/>
      <c r="G410" s="35"/>
      <c r="H410" s="8"/>
      <c r="I410" s="8"/>
      <c r="J410" s="8"/>
      <c r="K410" s="8"/>
      <c r="L410" s="8"/>
      <c r="M410" s="8"/>
      <c r="N410" s="8"/>
      <c r="O410" s="8"/>
      <c r="P410" s="8"/>
      <c r="Q410" s="8"/>
      <c r="R410" s="8"/>
      <c r="S410" s="8"/>
      <c r="T410" s="8"/>
      <c r="U410" s="8"/>
      <c r="V410" s="8"/>
      <c r="W410" s="8"/>
      <c r="X410" s="8"/>
      <c r="Y410" s="8"/>
      <c r="Z410" s="8"/>
    </row>
    <row r="411" spans="1:26" ht="12.75" customHeight="1" x14ac:dyDescent="0.15">
      <c r="A411" s="8"/>
      <c r="B411" s="83"/>
      <c r="C411" s="34"/>
      <c r="D411" s="150"/>
      <c r="E411" s="35"/>
      <c r="F411" s="35"/>
      <c r="G411" s="35"/>
      <c r="H411" s="8"/>
      <c r="I411" s="8"/>
      <c r="J411" s="8"/>
      <c r="K411" s="8"/>
      <c r="L411" s="8"/>
      <c r="M411" s="8"/>
      <c r="N411" s="8"/>
      <c r="O411" s="8"/>
      <c r="P411" s="8"/>
      <c r="Q411" s="8"/>
      <c r="R411" s="8"/>
      <c r="S411" s="8"/>
      <c r="T411" s="8"/>
      <c r="U411" s="8"/>
      <c r="V411" s="8"/>
      <c r="W411" s="8"/>
      <c r="X411" s="8"/>
      <c r="Y411" s="8"/>
      <c r="Z411" s="8"/>
    </row>
    <row r="412" spans="1:26" ht="12.75" customHeight="1" x14ac:dyDescent="0.15">
      <c r="A412" s="8"/>
      <c r="B412" s="83"/>
      <c r="C412" s="34"/>
      <c r="D412" s="150"/>
      <c r="E412" s="35"/>
      <c r="F412" s="35"/>
      <c r="G412" s="35"/>
      <c r="H412" s="8"/>
      <c r="I412" s="8"/>
      <c r="J412" s="8"/>
      <c r="K412" s="8"/>
      <c r="L412" s="8"/>
      <c r="M412" s="8"/>
      <c r="N412" s="8"/>
      <c r="O412" s="8"/>
      <c r="P412" s="8"/>
      <c r="Q412" s="8"/>
      <c r="R412" s="8"/>
      <c r="S412" s="8"/>
      <c r="T412" s="8"/>
      <c r="U412" s="8"/>
      <c r="V412" s="8"/>
      <c r="W412" s="8"/>
      <c r="X412" s="8"/>
      <c r="Y412" s="8"/>
      <c r="Z412" s="8"/>
    </row>
    <row r="413" spans="1:26" ht="12.75" customHeight="1" x14ac:dyDescent="0.15">
      <c r="A413" s="8"/>
      <c r="B413" s="83"/>
      <c r="C413" s="34"/>
      <c r="D413" s="150"/>
      <c r="E413" s="35"/>
      <c r="F413" s="35"/>
      <c r="G413" s="35"/>
      <c r="H413" s="8"/>
      <c r="I413" s="8"/>
      <c r="J413" s="8"/>
      <c r="K413" s="8"/>
      <c r="L413" s="8"/>
      <c r="M413" s="8"/>
      <c r="N413" s="8"/>
      <c r="O413" s="8"/>
      <c r="P413" s="8"/>
      <c r="Q413" s="8"/>
      <c r="R413" s="8"/>
      <c r="S413" s="8"/>
      <c r="T413" s="8"/>
      <c r="U413" s="8"/>
      <c r="V413" s="8"/>
      <c r="W413" s="8"/>
      <c r="X413" s="8"/>
      <c r="Y413" s="8"/>
      <c r="Z413" s="8"/>
    </row>
    <row r="414" spans="1:26" ht="12.75" customHeight="1" x14ac:dyDescent="0.15">
      <c r="A414" s="8"/>
      <c r="B414" s="83"/>
      <c r="C414" s="34"/>
      <c r="D414" s="150"/>
      <c r="E414" s="35"/>
      <c r="F414" s="35"/>
      <c r="G414" s="35"/>
      <c r="H414" s="8"/>
      <c r="I414" s="8"/>
      <c r="J414" s="8"/>
      <c r="K414" s="8"/>
      <c r="L414" s="8"/>
      <c r="M414" s="8"/>
      <c r="N414" s="8"/>
      <c r="O414" s="8"/>
      <c r="P414" s="8"/>
      <c r="Q414" s="8"/>
      <c r="R414" s="8"/>
      <c r="S414" s="8"/>
      <c r="T414" s="8"/>
      <c r="U414" s="8"/>
      <c r="V414" s="8"/>
      <c r="W414" s="8"/>
      <c r="X414" s="8"/>
      <c r="Y414" s="8"/>
      <c r="Z414" s="8"/>
    </row>
    <row r="415" spans="1:26" ht="12.75" customHeight="1" x14ac:dyDescent="0.15">
      <c r="A415" s="8"/>
      <c r="B415" s="83"/>
      <c r="C415" s="34"/>
      <c r="D415" s="150"/>
      <c r="E415" s="35"/>
      <c r="F415" s="35"/>
      <c r="G415" s="35"/>
      <c r="H415" s="8"/>
      <c r="I415" s="8"/>
      <c r="J415" s="8"/>
      <c r="K415" s="8"/>
      <c r="L415" s="8"/>
      <c r="M415" s="8"/>
      <c r="N415" s="8"/>
      <c r="O415" s="8"/>
      <c r="P415" s="8"/>
      <c r="Q415" s="8"/>
      <c r="R415" s="8"/>
      <c r="S415" s="8"/>
      <c r="T415" s="8"/>
      <c r="U415" s="8"/>
      <c r="V415" s="8"/>
      <c r="W415" s="8"/>
      <c r="X415" s="8"/>
      <c r="Y415" s="8"/>
      <c r="Z415" s="8"/>
    </row>
    <row r="416" spans="1:26" ht="12.75" customHeight="1" x14ac:dyDescent="0.15">
      <c r="A416" s="8"/>
      <c r="B416" s="83"/>
      <c r="C416" s="34"/>
      <c r="D416" s="150"/>
      <c r="E416" s="35"/>
      <c r="F416" s="35"/>
      <c r="G416" s="35"/>
      <c r="H416" s="8"/>
      <c r="I416" s="8"/>
      <c r="J416" s="8"/>
      <c r="K416" s="8"/>
      <c r="L416" s="8"/>
      <c r="M416" s="8"/>
      <c r="N416" s="8"/>
      <c r="O416" s="8"/>
      <c r="P416" s="8"/>
      <c r="Q416" s="8"/>
      <c r="R416" s="8"/>
      <c r="S416" s="8"/>
      <c r="T416" s="8"/>
      <c r="U416" s="8"/>
      <c r="V416" s="8"/>
      <c r="W416" s="8"/>
      <c r="X416" s="8"/>
      <c r="Y416" s="8"/>
      <c r="Z416" s="8"/>
    </row>
    <row r="417" spans="1:26" ht="12.75" customHeight="1" x14ac:dyDescent="0.15">
      <c r="A417" s="8"/>
      <c r="B417" s="83"/>
      <c r="C417" s="34"/>
      <c r="D417" s="150"/>
      <c r="E417" s="35"/>
      <c r="F417" s="35"/>
      <c r="G417" s="35"/>
      <c r="H417" s="8"/>
      <c r="I417" s="8"/>
      <c r="J417" s="8"/>
      <c r="K417" s="8"/>
      <c r="L417" s="8"/>
      <c r="M417" s="8"/>
      <c r="N417" s="8"/>
      <c r="O417" s="8"/>
      <c r="P417" s="8"/>
      <c r="Q417" s="8"/>
      <c r="R417" s="8"/>
      <c r="S417" s="8"/>
      <c r="T417" s="8"/>
      <c r="U417" s="8"/>
      <c r="V417" s="8"/>
      <c r="W417" s="8"/>
      <c r="X417" s="8"/>
      <c r="Y417" s="8"/>
      <c r="Z417" s="8"/>
    </row>
    <row r="418" spans="1:26" ht="12.75" customHeight="1" x14ac:dyDescent="0.15">
      <c r="A418" s="8"/>
      <c r="B418" s="83"/>
      <c r="C418" s="34"/>
      <c r="D418" s="150"/>
      <c r="E418" s="35"/>
      <c r="F418" s="35"/>
      <c r="G418" s="35"/>
      <c r="H418" s="8"/>
      <c r="I418" s="8"/>
      <c r="J418" s="8"/>
      <c r="K418" s="8"/>
      <c r="L418" s="8"/>
      <c r="M418" s="8"/>
      <c r="N418" s="8"/>
      <c r="O418" s="8"/>
      <c r="P418" s="8"/>
      <c r="Q418" s="8"/>
      <c r="R418" s="8"/>
      <c r="S418" s="8"/>
      <c r="T418" s="8"/>
      <c r="U418" s="8"/>
      <c r="V418" s="8"/>
      <c r="W418" s="8"/>
      <c r="X418" s="8"/>
      <c r="Y418" s="8"/>
      <c r="Z418" s="8"/>
    </row>
    <row r="419" spans="1:26" ht="12.75" customHeight="1" x14ac:dyDescent="0.15">
      <c r="A419" s="8"/>
      <c r="B419" s="83"/>
      <c r="C419" s="34"/>
      <c r="D419" s="150"/>
      <c r="E419" s="35"/>
      <c r="F419" s="35"/>
      <c r="G419" s="35"/>
      <c r="H419" s="8"/>
      <c r="I419" s="8"/>
      <c r="J419" s="8"/>
      <c r="K419" s="8"/>
      <c r="L419" s="8"/>
      <c r="M419" s="8"/>
      <c r="N419" s="8"/>
      <c r="O419" s="8"/>
      <c r="P419" s="8"/>
      <c r="Q419" s="8"/>
      <c r="R419" s="8"/>
      <c r="S419" s="8"/>
      <c r="T419" s="8"/>
      <c r="U419" s="8"/>
      <c r="V419" s="8"/>
      <c r="W419" s="8"/>
      <c r="X419" s="8"/>
      <c r="Y419" s="8"/>
      <c r="Z419" s="8"/>
    </row>
    <row r="420" spans="1:26" ht="12.75" customHeight="1" x14ac:dyDescent="0.15">
      <c r="A420" s="8"/>
      <c r="B420" s="83"/>
      <c r="C420" s="34"/>
      <c r="D420" s="150"/>
      <c r="E420" s="35"/>
      <c r="F420" s="35"/>
      <c r="G420" s="35"/>
      <c r="H420" s="8"/>
      <c r="I420" s="8"/>
      <c r="J420" s="8"/>
      <c r="K420" s="8"/>
      <c r="L420" s="8"/>
      <c r="M420" s="8"/>
      <c r="N420" s="8"/>
      <c r="O420" s="8"/>
      <c r="P420" s="8"/>
      <c r="Q420" s="8"/>
      <c r="R420" s="8"/>
      <c r="S420" s="8"/>
      <c r="T420" s="8"/>
      <c r="U420" s="8"/>
      <c r="V420" s="8"/>
      <c r="W420" s="8"/>
      <c r="X420" s="8"/>
      <c r="Y420" s="8"/>
      <c r="Z420" s="8"/>
    </row>
    <row r="421" spans="1:26" ht="12.75" customHeight="1" x14ac:dyDescent="0.15">
      <c r="A421" s="8"/>
      <c r="B421" s="83"/>
      <c r="C421" s="34"/>
      <c r="D421" s="150"/>
      <c r="E421" s="35"/>
      <c r="F421" s="35"/>
      <c r="G421" s="35"/>
      <c r="H421" s="8"/>
      <c r="I421" s="8"/>
      <c r="J421" s="8"/>
      <c r="K421" s="8"/>
      <c r="L421" s="8"/>
      <c r="M421" s="8"/>
      <c r="N421" s="8"/>
      <c r="O421" s="8"/>
      <c r="P421" s="8"/>
      <c r="Q421" s="8"/>
      <c r="R421" s="8"/>
      <c r="S421" s="8"/>
      <c r="T421" s="8"/>
      <c r="U421" s="8"/>
      <c r="V421" s="8"/>
      <c r="W421" s="8"/>
      <c r="X421" s="8"/>
      <c r="Y421" s="8"/>
      <c r="Z421" s="8"/>
    </row>
    <row r="422" spans="1:26" ht="12.75" customHeight="1" x14ac:dyDescent="0.15">
      <c r="A422" s="8"/>
      <c r="B422" s="83"/>
      <c r="C422" s="34"/>
      <c r="D422" s="150"/>
      <c r="E422" s="35"/>
      <c r="F422" s="35"/>
      <c r="G422" s="35"/>
      <c r="H422" s="8"/>
      <c r="I422" s="8"/>
      <c r="J422" s="8"/>
      <c r="K422" s="8"/>
      <c r="L422" s="8"/>
      <c r="M422" s="8"/>
      <c r="N422" s="8"/>
      <c r="O422" s="8"/>
      <c r="P422" s="8"/>
      <c r="Q422" s="8"/>
      <c r="R422" s="8"/>
      <c r="S422" s="8"/>
      <c r="T422" s="8"/>
      <c r="U422" s="8"/>
      <c r="V422" s="8"/>
      <c r="W422" s="8"/>
      <c r="X422" s="8"/>
      <c r="Y422" s="8"/>
      <c r="Z422" s="8"/>
    </row>
    <row r="423" spans="1:26" ht="12.75" customHeight="1" x14ac:dyDescent="0.15">
      <c r="A423" s="8"/>
      <c r="B423" s="83"/>
      <c r="C423" s="34"/>
      <c r="D423" s="150"/>
      <c r="E423" s="35"/>
      <c r="F423" s="35"/>
      <c r="G423" s="35"/>
      <c r="H423" s="8"/>
      <c r="I423" s="8"/>
      <c r="J423" s="8"/>
      <c r="K423" s="8"/>
      <c r="L423" s="8"/>
      <c r="M423" s="8"/>
      <c r="N423" s="8"/>
      <c r="O423" s="8"/>
      <c r="P423" s="8"/>
      <c r="Q423" s="8"/>
      <c r="R423" s="8"/>
      <c r="S423" s="8"/>
      <c r="T423" s="8"/>
      <c r="U423" s="8"/>
      <c r="V423" s="8"/>
      <c r="W423" s="8"/>
      <c r="X423" s="8"/>
      <c r="Y423" s="8"/>
      <c r="Z423" s="8"/>
    </row>
    <row r="424" spans="1:26" ht="12.75" customHeight="1" x14ac:dyDescent="0.15">
      <c r="A424" s="8"/>
      <c r="B424" s="83"/>
      <c r="C424" s="34"/>
      <c r="D424" s="150"/>
      <c r="E424" s="35"/>
      <c r="F424" s="35"/>
      <c r="G424" s="35"/>
      <c r="H424" s="8"/>
      <c r="I424" s="8"/>
      <c r="J424" s="8"/>
      <c r="K424" s="8"/>
      <c r="L424" s="8"/>
      <c r="M424" s="8"/>
      <c r="N424" s="8"/>
      <c r="O424" s="8"/>
      <c r="P424" s="8"/>
      <c r="Q424" s="8"/>
      <c r="R424" s="8"/>
      <c r="S424" s="8"/>
      <c r="T424" s="8"/>
      <c r="U424" s="8"/>
      <c r="V424" s="8"/>
      <c r="W424" s="8"/>
      <c r="X424" s="8"/>
      <c r="Y424" s="8"/>
      <c r="Z424" s="8"/>
    </row>
    <row r="425" spans="1:26" ht="12.75" customHeight="1" x14ac:dyDescent="0.15">
      <c r="A425" s="8"/>
      <c r="B425" s="83"/>
      <c r="C425" s="34"/>
      <c r="D425" s="150"/>
      <c r="E425" s="35"/>
      <c r="F425" s="35"/>
      <c r="G425" s="35"/>
      <c r="H425" s="8"/>
      <c r="I425" s="8"/>
      <c r="J425" s="8"/>
      <c r="K425" s="8"/>
      <c r="L425" s="8"/>
      <c r="M425" s="8"/>
      <c r="N425" s="8"/>
      <c r="O425" s="8"/>
      <c r="P425" s="8"/>
      <c r="Q425" s="8"/>
      <c r="R425" s="8"/>
      <c r="S425" s="8"/>
      <c r="T425" s="8"/>
      <c r="U425" s="8"/>
      <c r="V425" s="8"/>
      <c r="W425" s="8"/>
      <c r="X425" s="8"/>
      <c r="Y425" s="8"/>
      <c r="Z425" s="8"/>
    </row>
    <row r="426" spans="1:26" ht="12.75" customHeight="1" x14ac:dyDescent="0.15">
      <c r="A426" s="8"/>
      <c r="B426" s="83"/>
      <c r="C426" s="34"/>
      <c r="D426" s="150"/>
      <c r="E426" s="35"/>
      <c r="F426" s="35"/>
      <c r="G426" s="35"/>
      <c r="H426" s="8"/>
      <c r="I426" s="8"/>
      <c r="J426" s="8"/>
      <c r="K426" s="8"/>
      <c r="L426" s="8"/>
      <c r="M426" s="8"/>
      <c r="N426" s="8"/>
      <c r="O426" s="8"/>
      <c r="P426" s="8"/>
      <c r="Q426" s="8"/>
      <c r="R426" s="8"/>
      <c r="S426" s="8"/>
      <c r="T426" s="8"/>
      <c r="U426" s="8"/>
      <c r="V426" s="8"/>
      <c r="W426" s="8"/>
      <c r="X426" s="8"/>
      <c r="Y426" s="8"/>
      <c r="Z426" s="8"/>
    </row>
    <row r="427" spans="1:26" ht="12.75" customHeight="1" x14ac:dyDescent="0.15">
      <c r="A427" s="8"/>
      <c r="B427" s="83"/>
      <c r="C427" s="34"/>
      <c r="D427" s="150"/>
      <c r="E427" s="35"/>
      <c r="F427" s="35"/>
      <c r="G427" s="35"/>
      <c r="H427" s="8"/>
      <c r="I427" s="8"/>
      <c r="J427" s="8"/>
      <c r="K427" s="8"/>
      <c r="L427" s="8"/>
      <c r="M427" s="8"/>
      <c r="N427" s="8"/>
      <c r="O427" s="8"/>
      <c r="P427" s="8"/>
      <c r="Q427" s="8"/>
      <c r="R427" s="8"/>
      <c r="S427" s="8"/>
      <c r="T427" s="8"/>
      <c r="U427" s="8"/>
      <c r="V427" s="8"/>
      <c r="W427" s="8"/>
      <c r="X427" s="8"/>
      <c r="Y427" s="8"/>
      <c r="Z427" s="8"/>
    </row>
    <row r="428" spans="1:26" ht="12.75" customHeight="1" x14ac:dyDescent="0.15">
      <c r="A428" s="8"/>
      <c r="B428" s="83"/>
      <c r="C428" s="34"/>
      <c r="D428" s="150"/>
      <c r="E428" s="35"/>
      <c r="F428" s="35"/>
      <c r="G428" s="35"/>
      <c r="H428" s="8"/>
      <c r="I428" s="8"/>
      <c r="J428" s="8"/>
      <c r="K428" s="8"/>
      <c r="L428" s="8"/>
      <c r="M428" s="8"/>
      <c r="N428" s="8"/>
      <c r="O428" s="8"/>
      <c r="P428" s="8"/>
      <c r="Q428" s="8"/>
      <c r="R428" s="8"/>
      <c r="S428" s="8"/>
      <c r="T428" s="8"/>
      <c r="U428" s="8"/>
      <c r="V428" s="8"/>
      <c r="W428" s="8"/>
      <c r="X428" s="8"/>
      <c r="Y428" s="8"/>
      <c r="Z428" s="8"/>
    </row>
    <row r="429" spans="1:26" ht="12.75" customHeight="1" x14ac:dyDescent="0.15">
      <c r="A429" s="8"/>
      <c r="B429" s="83"/>
      <c r="C429" s="34"/>
      <c r="D429" s="150"/>
      <c r="E429" s="35"/>
      <c r="F429" s="35"/>
      <c r="G429" s="35"/>
      <c r="H429" s="8"/>
      <c r="I429" s="8"/>
      <c r="J429" s="8"/>
      <c r="K429" s="8"/>
      <c r="L429" s="8"/>
      <c r="M429" s="8"/>
      <c r="N429" s="8"/>
      <c r="O429" s="8"/>
      <c r="P429" s="8"/>
      <c r="Q429" s="8"/>
      <c r="R429" s="8"/>
      <c r="S429" s="8"/>
      <c r="T429" s="8"/>
      <c r="U429" s="8"/>
      <c r="V429" s="8"/>
      <c r="W429" s="8"/>
      <c r="X429" s="8"/>
      <c r="Y429" s="8"/>
      <c r="Z429" s="8"/>
    </row>
    <row r="430" spans="1:26" ht="12.75" customHeight="1" x14ac:dyDescent="0.15">
      <c r="A430" s="8"/>
      <c r="B430" s="83"/>
      <c r="C430" s="34"/>
      <c r="D430" s="150"/>
      <c r="E430" s="35"/>
      <c r="F430" s="35"/>
      <c r="G430" s="35"/>
      <c r="H430" s="8"/>
      <c r="I430" s="8"/>
      <c r="J430" s="8"/>
      <c r="K430" s="8"/>
      <c r="L430" s="8"/>
      <c r="M430" s="8"/>
      <c r="N430" s="8"/>
      <c r="O430" s="8"/>
      <c r="P430" s="8"/>
      <c r="Q430" s="8"/>
      <c r="R430" s="8"/>
      <c r="S430" s="8"/>
      <c r="T430" s="8"/>
      <c r="U430" s="8"/>
      <c r="V430" s="8"/>
      <c r="W430" s="8"/>
      <c r="X430" s="8"/>
      <c r="Y430" s="8"/>
      <c r="Z430" s="8"/>
    </row>
    <row r="431" spans="1:26" ht="12.75" customHeight="1" x14ac:dyDescent="0.15">
      <c r="A431" s="8"/>
      <c r="B431" s="83"/>
      <c r="C431" s="34"/>
      <c r="D431" s="150"/>
      <c r="E431" s="35"/>
      <c r="F431" s="35"/>
      <c r="G431" s="35"/>
      <c r="H431" s="8"/>
      <c r="I431" s="8"/>
      <c r="J431" s="8"/>
      <c r="K431" s="8"/>
      <c r="L431" s="8"/>
      <c r="M431" s="8"/>
      <c r="N431" s="8"/>
      <c r="O431" s="8"/>
      <c r="P431" s="8"/>
      <c r="Q431" s="8"/>
      <c r="R431" s="8"/>
      <c r="S431" s="8"/>
      <c r="T431" s="8"/>
      <c r="U431" s="8"/>
      <c r="V431" s="8"/>
      <c r="W431" s="8"/>
      <c r="X431" s="8"/>
      <c r="Y431" s="8"/>
      <c r="Z431" s="8"/>
    </row>
    <row r="432" spans="1:26" ht="12.75" customHeight="1" x14ac:dyDescent="0.15">
      <c r="A432" s="8"/>
      <c r="B432" s="83"/>
      <c r="C432" s="34"/>
      <c r="D432" s="150"/>
      <c r="E432" s="35"/>
      <c r="F432" s="35"/>
      <c r="G432" s="35"/>
      <c r="H432" s="8"/>
      <c r="I432" s="8"/>
      <c r="J432" s="8"/>
      <c r="K432" s="8"/>
      <c r="L432" s="8"/>
      <c r="M432" s="8"/>
      <c r="N432" s="8"/>
      <c r="O432" s="8"/>
      <c r="P432" s="8"/>
      <c r="Q432" s="8"/>
      <c r="R432" s="8"/>
      <c r="S432" s="8"/>
      <c r="T432" s="8"/>
      <c r="U432" s="8"/>
      <c r="V432" s="8"/>
      <c r="W432" s="8"/>
      <c r="X432" s="8"/>
      <c r="Y432" s="8"/>
      <c r="Z432" s="8"/>
    </row>
    <row r="433" spans="1:26" ht="12.75" customHeight="1" x14ac:dyDescent="0.15">
      <c r="A433" s="8"/>
      <c r="B433" s="83"/>
      <c r="C433" s="34"/>
      <c r="D433" s="150"/>
      <c r="E433" s="35"/>
      <c r="F433" s="35"/>
      <c r="G433" s="35"/>
      <c r="H433" s="8"/>
      <c r="I433" s="8"/>
      <c r="J433" s="8"/>
      <c r="K433" s="8"/>
      <c r="L433" s="8"/>
      <c r="M433" s="8"/>
      <c r="N433" s="8"/>
      <c r="O433" s="8"/>
      <c r="P433" s="8"/>
      <c r="Q433" s="8"/>
      <c r="R433" s="8"/>
      <c r="S433" s="8"/>
      <c r="T433" s="8"/>
      <c r="U433" s="8"/>
      <c r="V433" s="8"/>
      <c r="W433" s="8"/>
      <c r="X433" s="8"/>
      <c r="Y433" s="8"/>
      <c r="Z433" s="8"/>
    </row>
    <row r="434" spans="1:26" ht="12.75" customHeight="1" x14ac:dyDescent="0.15">
      <c r="A434" s="8"/>
      <c r="B434" s="83"/>
      <c r="C434" s="34"/>
      <c r="D434" s="150"/>
      <c r="E434" s="35"/>
      <c r="F434" s="35"/>
      <c r="G434" s="35"/>
      <c r="H434" s="8"/>
      <c r="I434" s="8"/>
      <c r="J434" s="8"/>
      <c r="K434" s="8"/>
      <c r="L434" s="8"/>
      <c r="M434" s="8"/>
      <c r="N434" s="8"/>
      <c r="O434" s="8"/>
      <c r="P434" s="8"/>
      <c r="Q434" s="8"/>
      <c r="R434" s="8"/>
      <c r="S434" s="8"/>
      <c r="T434" s="8"/>
      <c r="U434" s="8"/>
      <c r="V434" s="8"/>
      <c r="W434" s="8"/>
      <c r="X434" s="8"/>
      <c r="Y434" s="8"/>
      <c r="Z434" s="8"/>
    </row>
    <row r="435" spans="1:26" ht="12.75" customHeight="1" x14ac:dyDescent="0.15">
      <c r="A435" s="8"/>
      <c r="B435" s="83"/>
      <c r="C435" s="34"/>
      <c r="D435" s="150"/>
      <c r="E435" s="35"/>
      <c r="F435" s="35"/>
      <c r="G435" s="35"/>
      <c r="H435" s="8"/>
      <c r="I435" s="8"/>
      <c r="J435" s="8"/>
      <c r="K435" s="8"/>
      <c r="L435" s="8"/>
      <c r="M435" s="8"/>
      <c r="N435" s="8"/>
      <c r="O435" s="8"/>
      <c r="P435" s="8"/>
      <c r="Q435" s="8"/>
      <c r="R435" s="8"/>
      <c r="S435" s="8"/>
      <c r="T435" s="8"/>
      <c r="U435" s="8"/>
      <c r="V435" s="8"/>
      <c r="W435" s="8"/>
      <c r="X435" s="8"/>
      <c r="Y435" s="8"/>
      <c r="Z435" s="8"/>
    </row>
    <row r="436" spans="1:26" ht="12.75" customHeight="1" x14ac:dyDescent="0.15">
      <c r="A436" s="8"/>
      <c r="B436" s="83"/>
      <c r="C436" s="34"/>
      <c r="D436" s="150"/>
      <c r="E436" s="35"/>
      <c r="F436" s="35"/>
      <c r="G436" s="35"/>
      <c r="H436" s="8"/>
      <c r="I436" s="8"/>
      <c r="J436" s="8"/>
      <c r="K436" s="8"/>
      <c r="L436" s="8"/>
      <c r="M436" s="8"/>
      <c r="N436" s="8"/>
      <c r="O436" s="8"/>
      <c r="P436" s="8"/>
      <c r="Q436" s="8"/>
      <c r="R436" s="8"/>
      <c r="S436" s="8"/>
      <c r="T436" s="8"/>
      <c r="U436" s="8"/>
      <c r="V436" s="8"/>
      <c r="W436" s="8"/>
      <c r="X436" s="8"/>
      <c r="Y436" s="8"/>
      <c r="Z436" s="8"/>
    </row>
    <row r="437" spans="1:26" ht="12.75" customHeight="1" x14ac:dyDescent="0.15">
      <c r="A437" s="8"/>
      <c r="B437" s="83"/>
      <c r="C437" s="34"/>
      <c r="D437" s="150"/>
      <c r="E437" s="35"/>
      <c r="F437" s="35"/>
      <c r="G437" s="35"/>
      <c r="H437" s="8"/>
      <c r="I437" s="8"/>
      <c r="J437" s="8"/>
      <c r="K437" s="8"/>
      <c r="L437" s="8"/>
      <c r="M437" s="8"/>
      <c r="N437" s="8"/>
      <c r="O437" s="8"/>
      <c r="P437" s="8"/>
      <c r="Q437" s="8"/>
      <c r="R437" s="8"/>
      <c r="S437" s="8"/>
      <c r="T437" s="8"/>
      <c r="U437" s="8"/>
      <c r="V437" s="8"/>
      <c r="W437" s="8"/>
      <c r="X437" s="8"/>
      <c r="Y437" s="8"/>
      <c r="Z437" s="8"/>
    </row>
    <row r="438" spans="1:26" ht="12.75" customHeight="1" x14ac:dyDescent="0.15">
      <c r="A438" s="8"/>
      <c r="B438" s="83"/>
      <c r="C438" s="34"/>
      <c r="D438" s="150"/>
      <c r="E438" s="35"/>
      <c r="F438" s="35"/>
      <c r="G438" s="35"/>
      <c r="H438" s="8"/>
      <c r="I438" s="8"/>
      <c r="J438" s="8"/>
      <c r="K438" s="8"/>
      <c r="L438" s="8"/>
      <c r="M438" s="8"/>
      <c r="N438" s="8"/>
      <c r="O438" s="8"/>
      <c r="P438" s="8"/>
      <c r="Q438" s="8"/>
      <c r="R438" s="8"/>
      <c r="S438" s="8"/>
      <c r="T438" s="8"/>
      <c r="U438" s="8"/>
      <c r="V438" s="8"/>
      <c r="W438" s="8"/>
      <c r="X438" s="8"/>
      <c r="Y438" s="8"/>
      <c r="Z438" s="8"/>
    </row>
    <row r="439" spans="1:26" ht="12.75" customHeight="1" x14ac:dyDescent="0.15">
      <c r="A439" s="8"/>
      <c r="B439" s="83"/>
      <c r="C439" s="34"/>
      <c r="D439" s="150"/>
      <c r="E439" s="35"/>
      <c r="F439" s="35"/>
      <c r="G439" s="35"/>
      <c r="H439" s="8"/>
      <c r="I439" s="8"/>
      <c r="J439" s="8"/>
      <c r="K439" s="8"/>
      <c r="L439" s="8"/>
      <c r="M439" s="8"/>
      <c r="N439" s="8"/>
      <c r="O439" s="8"/>
      <c r="P439" s="8"/>
      <c r="Q439" s="8"/>
      <c r="R439" s="8"/>
      <c r="S439" s="8"/>
      <c r="T439" s="8"/>
      <c r="U439" s="8"/>
      <c r="V439" s="8"/>
      <c r="W439" s="8"/>
      <c r="X439" s="8"/>
      <c r="Y439" s="8"/>
      <c r="Z439" s="8"/>
    </row>
    <row r="440" spans="1:26" ht="12.75" customHeight="1" x14ac:dyDescent="0.15">
      <c r="A440" s="8"/>
      <c r="B440" s="83"/>
      <c r="C440" s="34"/>
      <c r="D440" s="150"/>
      <c r="E440" s="35"/>
      <c r="F440" s="35"/>
      <c r="G440" s="35"/>
      <c r="H440" s="8"/>
      <c r="I440" s="8"/>
      <c r="J440" s="8"/>
      <c r="K440" s="8"/>
      <c r="L440" s="8"/>
      <c r="M440" s="8"/>
      <c r="N440" s="8"/>
      <c r="O440" s="8"/>
      <c r="P440" s="8"/>
      <c r="Q440" s="8"/>
      <c r="R440" s="8"/>
      <c r="S440" s="8"/>
      <c r="T440" s="8"/>
      <c r="U440" s="8"/>
      <c r="V440" s="8"/>
      <c r="W440" s="8"/>
      <c r="X440" s="8"/>
      <c r="Y440" s="8"/>
      <c r="Z440" s="8"/>
    </row>
    <row r="441" spans="1:26" ht="12.75" customHeight="1" x14ac:dyDescent="0.15">
      <c r="A441" s="8"/>
      <c r="B441" s="83"/>
      <c r="C441" s="34"/>
      <c r="D441" s="150"/>
      <c r="E441" s="35"/>
      <c r="F441" s="35"/>
      <c r="G441" s="35"/>
      <c r="H441" s="8"/>
      <c r="I441" s="8"/>
      <c r="J441" s="8"/>
      <c r="K441" s="8"/>
      <c r="L441" s="8"/>
      <c r="M441" s="8"/>
      <c r="N441" s="8"/>
      <c r="O441" s="8"/>
      <c r="P441" s="8"/>
      <c r="Q441" s="8"/>
      <c r="R441" s="8"/>
      <c r="S441" s="8"/>
      <c r="T441" s="8"/>
      <c r="U441" s="8"/>
      <c r="V441" s="8"/>
      <c r="W441" s="8"/>
      <c r="X441" s="8"/>
      <c r="Y441" s="8"/>
      <c r="Z441" s="8"/>
    </row>
    <row r="442" spans="1:26" ht="12.75" customHeight="1" x14ac:dyDescent="0.15">
      <c r="A442" s="8"/>
      <c r="B442" s="83"/>
      <c r="C442" s="34"/>
      <c r="D442" s="150"/>
      <c r="E442" s="35"/>
      <c r="F442" s="35"/>
      <c r="G442" s="35"/>
      <c r="H442" s="8"/>
      <c r="I442" s="8"/>
      <c r="J442" s="8"/>
      <c r="K442" s="8"/>
      <c r="L442" s="8"/>
      <c r="M442" s="8"/>
      <c r="N442" s="8"/>
      <c r="O442" s="8"/>
      <c r="P442" s="8"/>
      <c r="Q442" s="8"/>
      <c r="R442" s="8"/>
      <c r="S442" s="8"/>
      <c r="T442" s="8"/>
      <c r="U442" s="8"/>
      <c r="V442" s="8"/>
      <c r="W442" s="8"/>
      <c r="X442" s="8"/>
      <c r="Y442" s="8"/>
      <c r="Z442" s="8"/>
    </row>
    <row r="443" spans="1:26" ht="12.75" customHeight="1" x14ac:dyDescent="0.15">
      <c r="A443" s="8"/>
      <c r="B443" s="83"/>
      <c r="C443" s="34"/>
      <c r="D443" s="150"/>
      <c r="E443" s="35"/>
      <c r="F443" s="35"/>
      <c r="G443" s="35"/>
      <c r="H443" s="8"/>
      <c r="I443" s="8"/>
      <c r="J443" s="8"/>
      <c r="K443" s="8"/>
      <c r="L443" s="8"/>
      <c r="M443" s="8"/>
      <c r="N443" s="8"/>
      <c r="O443" s="8"/>
      <c r="P443" s="8"/>
      <c r="Q443" s="8"/>
      <c r="R443" s="8"/>
      <c r="S443" s="8"/>
      <c r="T443" s="8"/>
      <c r="U443" s="8"/>
      <c r="V443" s="8"/>
      <c r="W443" s="8"/>
      <c r="X443" s="8"/>
      <c r="Y443" s="8"/>
      <c r="Z443" s="8"/>
    </row>
    <row r="444" spans="1:26" ht="12.75" customHeight="1" x14ac:dyDescent="0.15">
      <c r="A444" s="8"/>
      <c r="B444" s="83"/>
      <c r="C444" s="34"/>
      <c r="D444" s="150"/>
      <c r="E444" s="35"/>
      <c r="F444" s="35"/>
      <c r="G444" s="35"/>
      <c r="H444" s="8"/>
      <c r="I444" s="8"/>
      <c r="J444" s="8"/>
      <c r="K444" s="8"/>
      <c r="L444" s="8"/>
      <c r="M444" s="8"/>
      <c r="N444" s="8"/>
      <c r="O444" s="8"/>
      <c r="P444" s="8"/>
      <c r="Q444" s="8"/>
      <c r="R444" s="8"/>
      <c r="S444" s="8"/>
      <c r="T444" s="8"/>
      <c r="U444" s="8"/>
      <c r="V444" s="8"/>
      <c r="W444" s="8"/>
      <c r="X444" s="8"/>
      <c r="Y444" s="8"/>
      <c r="Z444" s="8"/>
    </row>
    <row r="445" spans="1:26" ht="12.75" customHeight="1" x14ac:dyDescent="0.15">
      <c r="A445" s="8"/>
      <c r="B445" s="83"/>
      <c r="C445" s="34"/>
      <c r="D445" s="150"/>
      <c r="E445" s="35"/>
      <c r="F445" s="35"/>
      <c r="G445" s="35"/>
      <c r="H445" s="8"/>
      <c r="I445" s="8"/>
      <c r="J445" s="8"/>
      <c r="K445" s="8"/>
      <c r="L445" s="8"/>
      <c r="M445" s="8"/>
      <c r="N445" s="8"/>
      <c r="O445" s="8"/>
      <c r="P445" s="8"/>
      <c r="Q445" s="8"/>
      <c r="R445" s="8"/>
      <c r="S445" s="8"/>
      <c r="T445" s="8"/>
      <c r="U445" s="8"/>
      <c r="V445" s="8"/>
      <c r="W445" s="8"/>
      <c r="X445" s="8"/>
      <c r="Y445" s="8"/>
      <c r="Z445" s="8"/>
    </row>
    <row r="446" spans="1:26" ht="12.75" customHeight="1" x14ac:dyDescent="0.15">
      <c r="A446" s="8"/>
      <c r="B446" s="83"/>
      <c r="C446" s="34"/>
      <c r="D446" s="150"/>
      <c r="E446" s="35"/>
      <c r="F446" s="35"/>
      <c r="G446" s="35"/>
      <c r="H446" s="8"/>
      <c r="I446" s="8"/>
      <c r="J446" s="8"/>
      <c r="K446" s="8"/>
      <c r="L446" s="8"/>
      <c r="M446" s="8"/>
      <c r="N446" s="8"/>
      <c r="O446" s="8"/>
      <c r="P446" s="8"/>
      <c r="Q446" s="8"/>
      <c r="R446" s="8"/>
      <c r="S446" s="8"/>
      <c r="T446" s="8"/>
      <c r="U446" s="8"/>
      <c r="V446" s="8"/>
      <c r="W446" s="8"/>
      <c r="X446" s="8"/>
      <c r="Y446" s="8"/>
      <c r="Z446" s="8"/>
    </row>
    <row r="447" spans="1:26" ht="12.75" customHeight="1" x14ac:dyDescent="0.15">
      <c r="A447" s="8"/>
      <c r="B447" s="83"/>
      <c r="C447" s="34"/>
      <c r="D447" s="150"/>
      <c r="E447" s="35"/>
      <c r="F447" s="35"/>
      <c r="G447" s="35"/>
      <c r="H447" s="8"/>
      <c r="I447" s="8"/>
      <c r="J447" s="8"/>
      <c r="K447" s="8"/>
      <c r="L447" s="8"/>
      <c r="M447" s="8"/>
      <c r="N447" s="8"/>
      <c r="O447" s="8"/>
      <c r="P447" s="8"/>
      <c r="Q447" s="8"/>
      <c r="R447" s="8"/>
      <c r="S447" s="8"/>
      <c r="T447" s="8"/>
      <c r="U447" s="8"/>
      <c r="V447" s="8"/>
      <c r="W447" s="8"/>
      <c r="X447" s="8"/>
      <c r="Y447" s="8"/>
      <c r="Z447" s="8"/>
    </row>
    <row r="448" spans="1:26" ht="12.75" customHeight="1" x14ac:dyDescent="0.15">
      <c r="A448" s="8"/>
      <c r="B448" s="83"/>
      <c r="C448" s="34"/>
      <c r="D448" s="150"/>
      <c r="E448" s="35"/>
      <c r="F448" s="35"/>
      <c r="G448" s="35"/>
      <c r="H448" s="8"/>
      <c r="I448" s="8"/>
      <c r="J448" s="8"/>
      <c r="K448" s="8"/>
      <c r="L448" s="8"/>
      <c r="M448" s="8"/>
      <c r="N448" s="8"/>
      <c r="O448" s="8"/>
      <c r="P448" s="8"/>
      <c r="Q448" s="8"/>
      <c r="R448" s="8"/>
      <c r="S448" s="8"/>
      <c r="T448" s="8"/>
      <c r="U448" s="8"/>
      <c r="V448" s="8"/>
      <c r="W448" s="8"/>
      <c r="X448" s="8"/>
      <c r="Y448" s="8"/>
      <c r="Z448" s="8"/>
    </row>
    <row r="449" spans="1:26" ht="12.75" customHeight="1" x14ac:dyDescent="0.15">
      <c r="A449" s="8"/>
      <c r="B449" s="83"/>
      <c r="C449" s="34"/>
      <c r="D449" s="150"/>
      <c r="E449" s="35"/>
      <c r="F449" s="35"/>
      <c r="G449" s="35"/>
      <c r="H449" s="8"/>
      <c r="I449" s="8"/>
      <c r="J449" s="8"/>
      <c r="K449" s="8"/>
      <c r="L449" s="8"/>
      <c r="M449" s="8"/>
      <c r="N449" s="8"/>
      <c r="O449" s="8"/>
      <c r="P449" s="8"/>
      <c r="Q449" s="8"/>
      <c r="R449" s="8"/>
      <c r="S449" s="8"/>
      <c r="T449" s="8"/>
      <c r="U449" s="8"/>
      <c r="V449" s="8"/>
      <c r="W449" s="8"/>
      <c r="X449" s="8"/>
      <c r="Y449" s="8"/>
      <c r="Z449" s="8"/>
    </row>
    <row r="450" spans="1:26" ht="12.75" customHeight="1" x14ac:dyDescent="0.15">
      <c r="A450" s="8"/>
      <c r="B450" s="83"/>
      <c r="C450" s="34"/>
      <c r="D450" s="150"/>
      <c r="E450" s="35"/>
      <c r="F450" s="35"/>
      <c r="G450" s="35"/>
      <c r="H450" s="8"/>
      <c r="I450" s="8"/>
      <c r="J450" s="8"/>
      <c r="K450" s="8"/>
      <c r="L450" s="8"/>
      <c r="M450" s="8"/>
      <c r="N450" s="8"/>
      <c r="O450" s="8"/>
      <c r="P450" s="8"/>
      <c r="Q450" s="8"/>
      <c r="R450" s="8"/>
      <c r="S450" s="8"/>
      <c r="T450" s="8"/>
      <c r="U450" s="8"/>
      <c r="V450" s="8"/>
      <c r="W450" s="8"/>
      <c r="X450" s="8"/>
      <c r="Y450" s="8"/>
      <c r="Z450" s="8"/>
    </row>
    <row r="451" spans="1:26" ht="12.75" customHeight="1" x14ac:dyDescent="0.15">
      <c r="A451" s="8"/>
      <c r="B451" s="83"/>
      <c r="C451" s="34"/>
      <c r="D451" s="150"/>
      <c r="E451" s="35"/>
      <c r="F451" s="35"/>
      <c r="G451" s="35"/>
      <c r="H451" s="8"/>
      <c r="I451" s="8"/>
      <c r="J451" s="8"/>
      <c r="K451" s="8"/>
      <c r="L451" s="8"/>
      <c r="M451" s="8"/>
      <c r="N451" s="8"/>
      <c r="O451" s="8"/>
      <c r="P451" s="8"/>
      <c r="Q451" s="8"/>
      <c r="R451" s="8"/>
      <c r="S451" s="8"/>
      <c r="T451" s="8"/>
      <c r="U451" s="8"/>
      <c r="V451" s="8"/>
      <c r="W451" s="8"/>
      <c r="X451" s="8"/>
      <c r="Y451" s="8"/>
      <c r="Z451" s="8"/>
    </row>
    <row r="452" spans="1:26" ht="12.75" customHeight="1" x14ac:dyDescent="0.15">
      <c r="A452" s="8"/>
      <c r="B452" s="83"/>
      <c r="C452" s="34"/>
      <c r="D452" s="150"/>
      <c r="E452" s="35"/>
      <c r="F452" s="35"/>
      <c r="G452" s="35"/>
      <c r="H452" s="8"/>
      <c r="I452" s="8"/>
      <c r="J452" s="8"/>
      <c r="K452" s="8"/>
      <c r="L452" s="8"/>
      <c r="M452" s="8"/>
      <c r="N452" s="8"/>
      <c r="O452" s="8"/>
      <c r="P452" s="8"/>
      <c r="Q452" s="8"/>
      <c r="R452" s="8"/>
      <c r="S452" s="8"/>
      <c r="T452" s="8"/>
      <c r="U452" s="8"/>
      <c r="V452" s="8"/>
      <c r="W452" s="8"/>
      <c r="X452" s="8"/>
      <c r="Y452" s="8"/>
      <c r="Z452" s="8"/>
    </row>
    <row r="453" spans="1:26" ht="12.75" customHeight="1" x14ac:dyDescent="0.15">
      <c r="A453" s="8"/>
      <c r="B453" s="83"/>
      <c r="C453" s="34"/>
      <c r="D453" s="150"/>
      <c r="E453" s="35"/>
      <c r="F453" s="35"/>
      <c r="G453" s="35"/>
      <c r="H453" s="8"/>
      <c r="I453" s="8"/>
      <c r="J453" s="8"/>
      <c r="K453" s="8"/>
      <c r="L453" s="8"/>
      <c r="M453" s="8"/>
      <c r="N453" s="8"/>
      <c r="O453" s="8"/>
      <c r="P453" s="8"/>
      <c r="Q453" s="8"/>
      <c r="R453" s="8"/>
      <c r="S453" s="8"/>
      <c r="T453" s="8"/>
      <c r="U453" s="8"/>
      <c r="V453" s="8"/>
      <c r="W453" s="8"/>
      <c r="X453" s="8"/>
      <c r="Y453" s="8"/>
      <c r="Z453" s="8"/>
    </row>
    <row r="454" spans="1:26" ht="12.75" customHeight="1" x14ac:dyDescent="0.15">
      <c r="A454" s="8"/>
      <c r="B454" s="83"/>
      <c r="C454" s="34"/>
      <c r="D454" s="150"/>
      <c r="E454" s="35"/>
      <c r="F454" s="35"/>
      <c r="G454" s="35"/>
      <c r="H454" s="8"/>
      <c r="I454" s="8"/>
      <c r="J454" s="8"/>
      <c r="K454" s="8"/>
      <c r="L454" s="8"/>
      <c r="M454" s="8"/>
      <c r="N454" s="8"/>
      <c r="O454" s="8"/>
      <c r="P454" s="8"/>
      <c r="Q454" s="8"/>
      <c r="R454" s="8"/>
      <c r="S454" s="8"/>
      <c r="T454" s="8"/>
      <c r="U454" s="8"/>
      <c r="V454" s="8"/>
      <c r="W454" s="8"/>
      <c r="X454" s="8"/>
      <c r="Y454" s="8"/>
      <c r="Z454" s="8"/>
    </row>
    <row r="455" spans="1:26" ht="12.75" customHeight="1" x14ac:dyDescent="0.15">
      <c r="A455" s="8"/>
      <c r="B455" s="83"/>
      <c r="C455" s="34"/>
      <c r="D455" s="150"/>
      <c r="E455" s="35"/>
      <c r="F455" s="35"/>
      <c r="G455" s="35"/>
      <c r="H455" s="8"/>
      <c r="I455" s="8"/>
      <c r="J455" s="8"/>
      <c r="K455" s="8"/>
      <c r="L455" s="8"/>
      <c r="M455" s="8"/>
      <c r="N455" s="8"/>
      <c r="O455" s="8"/>
      <c r="P455" s="8"/>
      <c r="Q455" s="8"/>
      <c r="R455" s="8"/>
      <c r="S455" s="8"/>
      <c r="T455" s="8"/>
      <c r="U455" s="8"/>
      <c r="V455" s="8"/>
      <c r="W455" s="8"/>
      <c r="X455" s="8"/>
      <c r="Y455" s="8"/>
      <c r="Z455" s="8"/>
    </row>
    <row r="456" spans="1:26" ht="12.75" customHeight="1" x14ac:dyDescent="0.15">
      <c r="A456" s="8"/>
      <c r="B456" s="83"/>
      <c r="C456" s="34"/>
      <c r="D456" s="150"/>
      <c r="E456" s="35"/>
      <c r="F456" s="35"/>
      <c r="G456" s="35"/>
      <c r="H456" s="8"/>
      <c r="I456" s="8"/>
      <c r="J456" s="8"/>
      <c r="K456" s="8"/>
      <c r="L456" s="8"/>
      <c r="M456" s="8"/>
      <c r="N456" s="8"/>
      <c r="O456" s="8"/>
      <c r="P456" s="8"/>
      <c r="Q456" s="8"/>
      <c r="R456" s="8"/>
      <c r="S456" s="8"/>
      <c r="T456" s="8"/>
      <c r="U456" s="8"/>
      <c r="V456" s="8"/>
      <c r="W456" s="8"/>
      <c r="X456" s="8"/>
      <c r="Y456" s="8"/>
      <c r="Z456" s="8"/>
    </row>
    <row r="457" spans="1:26" ht="12.75" customHeight="1" x14ac:dyDescent="0.15">
      <c r="A457" s="8"/>
      <c r="B457" s="83"/>
      <c r="C457" s="34"/>
      <c r="D457" s="150"/>
      <c r="E457" s="35"/>
      <c r="F457" s="35"/>
      <c r="G457" s="35"/>
      <c r="H457" s="8"/>
      <c r="I457" s="8"/>
      <c r="J457" s="8"/>
      <c r="K457" s="8"/>
      <c r="L457" s="8"/>
      <c r="M457" s="8"/>
      <c r="N457" s="8"/>
      <c r="O457" s="8"/>
      <c r="P457" s="8"/>
      <c r="Q457" s="8"/>
      <c r="R457" s="8"/>
      <c r="S457" s="8"/>
      <c r="T457" s="8"/>
      <c r="U457" s="8"/>
      <c r="V457" s="8"/>
      <c r="W457" s="8"/>
      <c r="X457" s="8"/>
      <c r="Y457" s="8"/>
      <c r="Z457" s="8"/>
    </row>
    <row r="458" spans="1:26" ht="12.75" customHeight="1" x14ac:dyDescent="0.15">
      <c r="A458" s="8"/>
      <c r="B458" s="83"/>
      <c r="C458" s="34"/>
      <c r="D458" s="150"/>
      <c r="E458" s="35"/>
      <c r="F458" s="35"/>
      <c r="G458" s="35"/>
      <c r="H458" s="8"/>
      <c r="I458" s="8"/>
      <c r="J458" s="8"/>
      <c r="K458" s="8"/>
      <c r="L458" s="8"/>
      <c r="M458" s="8"/>
      <c r="N458" s="8"/>
      <c r="O458" s="8"/>
      <c r="P458" s="8"/>
      <c r="Q458" s="8"/>
      <c r="R458" s="8"/>
      <c r="S458" s="8"/>
      <c r="T458" s="8"/>
      <c r="U458" s="8"/>
      <c r="V458" s="8"/>
      <c r="W458" s="8"/>
      <c r="X458" s="8"/>
      <c r="Y458" s="8"/>
      <c r="Z458" s="8"/>
    </row>
    <row r="459" spans="1:26" ht="12.75" customHeight="1" x14ac:dyDescent="0.15">
      <c r="A459" s="8"/>
      <c r="B459" s="83"/>
      <c r="C459" s="34"/>
      <c r="D459" s="150"/>
      <c r="E459" s="35"/>
      <c r="F459" s="35"/>
      <c r="G459" s="35"/>
      <c r="H459" s="8"/>
      <c r="I459" s="8"/>
      <c r="J459" s="8"/>
      <c r="K459" s="8"/>
      <c r="L459" s="8"/>
      <c r="M459" s="8"/>
      <c r="N459" s="8"/>
      <c r="O459" s="8"/>
      <c r="P459" s="8"/>
      <c r="Q459" s="8"/>
      <c r="R459" s="8"/>
      <c r="S459" s="8"/>
      <c r="T459" s="8"/>
      <c r="U459" s="8"/>
      <c r="V459" s="8"/>
      <c r="W459" s="8"/>
      <c r="X459" s="8"/>
      <c r="Y459" s="8"/>
      <c r="Z459" s="8"/>
    </row>
    <row r="460" spans="1:26" ht="12.75" customHeight="1" x14ac:dyDescent="0.15">
      <c r="A460" s="8"/>
      <c r="B460" s="83"/>
      <c r="C460" s="34"/>
      <c r="D460" s="150"/>
      <c r="E460" s="35"/>
      <c r="F460" s="35"/>
      <c r="G460" s="35"/>
      <c r="H460" s="8"/>
      <c r="I460" s="8"/>
      <c r="J460" s="8"/>
      <c r="K460" s="8"/>
      <c r="L460" s="8"/>
      <c r="M460" s="8"/>
      <c r="N460" s="8"/>
      <c r="O460" s="8"/>
      <c r="P460" s="8"/>
      <c r="Q460" s="8"/>
      <c r="R460" s="8"/>
      <c r="S460" s="8"/>
      <c r="T460" s="8"/>
      <c r="U460" s="8"/>
      <c r="V460" s="8"/>
      <c r="W460" s="8"/>
      <c r="X460" s="8"/>
      <c r="Y460" s="8"/>
      <c r="Z460" s="8"/>
    </row>
    <row r="461" spans="1:26" ht="12.75" customHeight="1" x14ac:dyDescent="0.15">
      <c r="A461" s="8"/>
      <c r="B461" s="83"/>
      <c r="C461" s="34"/>
      <c r="D461" s="150"/>
      <c r="E461" s="35"/>
      <c r="F461" s="35"/>
      <c r="G461" s="35"/>
      <c r="H461" s="8"/>
      <c r="I461" s="8"/>
      <c r="J461" s="8"/>
      <c r="K461" s="8"/>
      <c r="L461" s="8"/>
      <c r="M461" s="8"/>
      <c r="N461" s="8"/>
      <c r="O461" s="8"/>
      <c r="P461" s="8"/>
      <c r="Q461" s="8"/>
      <c r="R461" s="8"/>
      <c r="S461" s="8"/>
      <c r="T461" s="8"/>
      <c r="U461" s="8"/>
      <c r="V461" s="8"/>
      <c r="W461" s="8"/>
      <c r="X461" s="8"/>
      <c r="Y461" s="8"/>
      <c r="Z461" s="8"/>
    </row>
    <row r="462" spans="1:26" ht="12.75" customHeight="1" x14ac:dyDescent="0.15">
      <c r="A462" s="8"/>
      <c r="B462" s="83"/>
      <c r="C462" s="34"/>
      <c r="D462" s="150"/>
      <c r="E462" s="35"/>
      <c r="F462" s="35"/>
      <c r="G462" s="35"/>
      <c r="H462" s="8"/>
      <c r="I462" s="8"/>
      <c r="J462" s="8"/>
      <c r="K462" s="8"/>
      <c r="L462" s="8"/>
      <c r="M462" s="8"/>
      <c r="N462" s="8"/>
      <c r="O462" s="8"/>
      <c r="P462" s="8"/>
      <c r="Q462" s="8"/>
      <c r="R462" s="8"/>
      <c r="S462" s="8"/>
      <c r="T462" s="8"/>
      <c r="U462" s="8"/>
      <c r="V462" s="8"/>
      <c r="W462" s="8"/>
      <c r="X462" s="8"/>
      <c r="Y462" s="8"/>
      <c r="Z462" s="8"/>
    </row>
    <row r="463" spans="1:26" ht="12.75" customHeight="1" x14ac:dyDescent="0.15">
      <c r="A463" s="8"/>
      <c r="B463" s="83"/>
      <c r="C463" s="34"/>
      <c r="D463" s="150"/>
      <c r="E463" s="35"/>
      <c r="F463" s="35"/>
      <c r="G463" s="35"/>
      <c r="H463" s="8"/>
      <c r="I463" s="8"/>
      <c r="J463" s="8"/>
      <c r="K463" s="8"/>
      <c r="L463" s="8"/>
      <c r="M463" s="8"/>
      <c r="N463" s="8"/>
      <c r="O463" s="8"/>
      <c r="P463" s="8"/>
      <c r="Q463" s="8"/>
      <c r="R463" s="8"/>
      <c r="S463" s="8"/>
      <c r="T463" s="8"/>
      <c r="U463" s="8"/>
      <c r="V463" s="8"/>
      <c r="W463" s="8"/>
      <c r="X463" s="8"/>
      <c r="Y463" s="8"/>
      <c r="Z463" s="8"/>
    </row>
    <row r="464" spans="1:26" ht="12.75" customHeight="1" x14ac:dyDescent="0.15">
      <c r="A464" s="8"/>
      <c r="B464" s="83"/>
      <c r="C464" s="34"/>
      <c r="D464" s="150"/>
      <c r="E464" s="35"/>
      <c r="F464" s="35"/>
      <c r="G464" s="35"/>
      <c r="H464" s="8"/>
      <c r="I464" s="8"/>
      <c r="J464" s="8"/>
      <c r="K464" s="8"/>
      <c r="L464" s="8"/>
      <c r="M464" s="8"/>
      <c r="N464" s="8"/>
      <c r="O464" s="8"/>
      <c r="P464" s="8"/>
      <c r="Q464" s="8"/>
      <c r="R464" s="8"/>
      <c r="S464" s="8"/>
      <c r="T464" s="8"/>
      <c r="U464" s="8"/>
      <c r="V464" s="8"/>
      <c r="W464" s="8"/>
      <c r="X464" s="8"/>
      <c r="Y464" s="8"/>
      <c r="Z464" s="8"/>
    </row>
    <row r="465" spans="1:26" ht="12.75" customHeight="1" x14ac:dyDescent="0.15">
      <c r="A465" s="8"/>
      <c r="B465" s="83"/>
      <c r="C465" s="34"/>
      <c r="D465" s="150"/>
      <c r="E465" s="35"/>
      <c r="F465" s="35"/>
      <c r="G465" s="35"/>
      <c r="H465" s="8"/>
      <c r="I465" s="8"/>
      <c r="J465" s="8"/>
      <c r="K465" s="8"/>
      <c r="L465" s="8"/>
      <c r="M465" s="8"/>
      <c r="N465" s="8"/>
      <c r="O465" s="8"/>
      <c r="P465" s="8"/>
      <c r="Q465" s="8"/>
      <c r="R465" s="8"/>
      <c r="S465" s="8"/>
      <c r="T465" s="8"/>
      <c r="U465" s="8"/>
      <c r="V465" s="8"/>
      <c r="W465" s="8"/>
      <c r="X465" s="8"/>
      <c r="Y465" s="8"/>
      <c r="Z465" s="8"/>
    </row>
    <row r="466" spans="1:26" ht="12.75" customHeight="1" x14ac:dyDescent="0.15">
      <c r="A466" s="8"/>
      <c r="B466" s="83"/>
      <c r="C466" s="34"/>
      <c r="D466" s="150"/>
      <c r="E466" s="35"/>
      <c r="F466" s="35"/>
      <c r="G466" s="35"/>
      <c r="H466" s="8"/>
      <c r="I466" s="8"/>
      <c r="J466" s="8"/>
      <c r="K466" s="8"/>
      <c r="L466" s="8"/>
      <c r="M466" s="8"/>
      <c r="N466" s="8"/>
      <c r="O466" s="8"/>
      <c r="P466" s="8"/>
      <c r="Q466" s="8"/>
      <c r="R466" s="8"/>
      <c r="S466" s="8"/>
      <c r="T466" s="8"/>
      <c r="U466" s="8"/>
      <c r="V466" s="8"/>
      <c r="W466" s="8"/>
      <c r="X466" s="8"/>
      <c r="Y466" s="8"/>
      <c r="Z466" s="8"/>
    </row>
    <row r="467" spans="1:26" ht="12.75" customHeight="1" x14ac:dyDescent="0.15">
      <c r="A467" s="8"/>
      <c r="B467" s="83"/>
      <c r="C467" s="34"/>
      <c r="D467" s="150"/>
      <c r="E467" s="35"/>
      <c r="F467" s="35"/>
      <c r="G467" s="35"/>
      <c r="H467" s="8"/>
      <c r="I467" s="8"/>
      <c r="J467" s="8"/>
      <c r="K467" s="8"/>
      <c r="L467" s="8"/>
      <c r="M467" s="8"/>
      <c r="N467" s="8"/>
      <c r="O467" s="8"/>
      <c r="P467" s="8"/>
      <c r="Q467" s="8"/>
      <c r="R467" s="8"/>
      <c r="S467" s="8"/>
      <c r="T467" s="8"/>
      <c r="U467" s="8"/>
      <c r="V467" s="8"/>
      <c r="W467" s="8"/>
      <c r="X467" s="8"/>
      <c r="Y467" s="8"/>
      <c r="Z467" s="8"/>
    </row>
    <row r="468" spans="1:26" ht="12.75" customHeight="1" x14ac:dyDescent="0.15">
      <c r="A468" s="8"/>
      <c r="B468" s="83"/>
      <c r="C468" s="34"/>
      <c r="D468" s="150"/>
      <c r="E468" s="35"/>
      <c r="F468" s="35"/>
      <c r="G468" s="35"/>
      <c r="H468" s="8"/>
      <c r="I468" s="8"/>
      <c r="J468" s="8"/>
      <c r="K468" s="8"/>
      <c r="L468" s="8"/>
      <c r="M468" s="8"/>
      <c r="N468" s="8"/>
      <c r="O468" s="8"/>
      <c r="P468" s="8"/>
      <c r="Q468" s="8"/>
      <c r="R468" s="8"/>
      <c r="S468" s="8"/>
      <c r="T468" s="8"/>
      <c r="U468" s="8"/>
      <c r="V468" s="8"/>
      <c r="W468" s="8"/>
      <c r="X468" s="8"/>
      <c r="Y468" s="8"/>
      <c r="Z468" s="8"/>
    </row>
    <row r="469" spans="1:26" ht="12.75" customHeight="1" x14ac:dyDescent="0.15">
      <c r="A469" s="8"/>
      <c r="B469" s="83"/>
      <c r="C469" s="34"/>
      <c r="D469" s="150"/>
      <c r="E469" s="35"/>
      <c r="F469" s="35"/>
      <c r="G469" s="35"/>
      <c r="H469" s="8"/>
      <c r="I469" s="8"/>
      <c r="J469" s="8"/>
      <c r="K469" s="8"/>
      <c r="L469" s="8"/>
      <c r="M469" s="8"/>
      <c r="N469" s="8"/>
      <c r="O469" s="8"/>
      <c r="P469" s="8"/>
      <c r="Q469" s="8"/>
      <c r="R469" s="8"/>
      <c r="S469" s="8"/>
      <c r="T469" s="8"/>
      <c r="U469" s="8"/>
      <c r="V469" s="8"/>
      <c r="W469" s="8"/>
      <c r="X469" s="8"/>
      <c r="Y469" s="8"/>
      <c r="Z469" s="8"/>
    </row>
    <row r="470" spans="1:26" ht="12.75" customHeight="1" x14ac:dyDescent="0.15">
      <c r="A470" s="8"/>
      <c r="B470" s="83"/>
      <c r="C470" s="34"/>
      <c r="D470" s="150"/>
      <c r="E470" s="35"/>
      <c r="F470" s="35"/>
      <c r="G470" s="35"/>
      <c r="H470" s="8"/>
      <c r="I470" s="8"/>
      <c r="J470" s="8"/>
      <c r="K470" s="8"/>
      <c r="L470" s="8"/>
      <c r="M470" s="8"/>
      <c r="N470" s="8"/>
      <c r="O470" s="8"/>
      <c r="P470" s="8"/>
      <c r="Q470" s="8"/>
      <c r="R470" s="8"/>
      <c r="S470" s="8"/>
      <c r="T470" s="8"/>
      <c r="U470" s="8"/>
      <c r="V470" s="8"/>
      <c r="W470" s="8"/>
      <c r="X470" s="8"/>
      <c r="Y470" s="8"/>
      <c r="Z470" s="8"/>
    </row>
    <row r="471" spans="1:26" ht="12.75" customHeight="1" x14ac:dyDescent="0.15">
      <c r="A471" s="8"/>
      <c r="B471" s="83"/>
      <c r="C471" s="34"/>
      <c r="D471" s="150"/>
      <c r="E471" s="35"/>
      <c r="F471" s="35"/>
      <c r="G471" s="35"/>
      <c r="H471" s="8"/>
      <c r="I471" s="8"/>
      <c r="J471" s="8"/>
      <c r="K471" s="8"/>
      <c r="L471" s="8"/>
      <c r="M471" s="8"/>
      <c r="N471" s="8"/>
      <c r="O471" s="8"/>
      <c r="P471" s="8"/>
      <c r="Q471" s="8"/>
      <c r="R471" s="8"/>
      <c r="S471" s="8"/>
      <c r="T471" s="8"/>
      <c r="U471" s="8"/>
      <c r="V471" s="8"/>
      <c r="W471" s="8"/>
      <c r="X471" s="8"/>
      <c r="Y471" s="8"/>
      <c r="Z471" s="8"/>
    </row>
    <row r="472" spans="1:26" ht="12.75" customHeight="1" x14ac:dyDescent="0.15">
      <c r="A472" s="8"/>
      <c r="B472" s="83"/>
      <c r="C472" s="34"/>
      <c r="D472" s="150"/>
      <c r="E472" s="35"/>
      <c r="F472" s="35"/>
      <c r="G472" s="35"/>
      <c r="H472" s="8"/>
      <c r="I472" s="8"/>
      <c r="J472" s="8"/>
      <c r="K472" s="8"/>
      <c r="L472" s="8"/>
      <c r="M472" s="8"/>
      <c r="N472" s="8"/>
      <c r="O472" s="8"/>
      <c r="P472" s="8"/>
      <c r="Q472" s="8"/>
      <c r="R472" s="8"/>
      <c r="S472" s="8"/>
      <c r="T472" s="8"/>
      <c r="U472" s="8"/>
      <c r="V472" s="8"/>
      <c r="W472" s="8"/>
      <c r="X472" s="8"/>
      <c r="Y472" s="8"/>
      <c r="Z472" s="8"/>
    </row>
    <row r="473" spans="1:26" ht="12.75" customHeight="1" x14ac:dyDescent="0.15">
      <c r="A473" s="8"/>
      <c r="B473" s="83"/>
      <c r="C473" s="34"/>
      <c r="D473" s="150"/>
      <c r="E473" s="35"/>
      <c r="F473" s="35"/>
      <c r="G473" s="35"/>
      <c r="H473" s="8"/>
      <c r="I473" s="8"/>
      <c r="J473" s="8"/>
      <c r="K473" s="8"/>
      <c r="L473" s="8"/>
      <c r="M473" s="8"/>
      <c r="N473" s="8"/>
      <c r="O473" s="8"/>
      <c r="P473" s="8"/>
      <c r="Q473" s="8"/>
      <c r="R473" s="8"/>
      <c r="S473" s="8"/>
      <c r="T473" s="8"/>
      <c r="U473" s="8"/>
      <c r="V473" s="8"/>
      <c r="W473" s="8"/>
      <c r="X473" s="8"/>
      <c r="Y473" s="8"/>
      <c r="Z473" s="8"/>
    </row>
    <row r="474" spans="1:26" ht="12.75" customHeight="1" x14ac:dyDescent="0.15">
      <c r="A474" s="8"/>
      <c r="B474" s="83"/>
      <c r="C474" s="34"/>
      <c r="D474" s="150"/>
      <c r="E474" s="35"/>
      <c r="F474" s="35"/>
      <c r="G474" s="35"/>
      <c r="H474" s="8"/>
      <c r="I474" s="8"/>
      <c r="J474" s="8"/>
      <c r="K474" s="8"/>
      <c r="L474" s="8"/>
      <c r="M474" s="8"/>
      <c r="N474" s="8"/>
      <c r="O474" s="8"/>
      <c r="P474" s="8"/>
      <c r="Q474" s="8"/>
      <c r="R474" s="8"/>
      <c r="S474" s="8"/>
      <c r="T474" s="8"/>
      <c r="U474" s="8"/>
      <c r="V474" s="8"/>
      <c r="W474" s="8"/>
      <c r="X474" s="8"/>
      <c r="Y474" s="8"/>
      <c r="Z474" s="8"/>
    </row>
    <row r="475" spans="1:26" ht="12.75" customHeight="1" x14ac:dyDescent="0.15">
      <c r="A475" s="8"/>
      <c r="B475" s="83"/>
      <c r="C475" s="34"/>
      <c r="D475" s="150"/>
      <c r="E475" s="35"/>
      <c r="F475" s="35"/>
      <c r="G475" s="35"/>
      <c r="H475" s="8"/>
      <c r="I475" s="8"/>
      <c r="J475" s="8"/>
      <c r="K475" s="8"/>
      <c r="L475" s="8"/>
      <c r="M475" s="8"/>
      <c r="N475" s="8"/>
      <c r="O475" s="8"/>
      <c r="P475" s="8"/>
      <c r="Q475" s="8"/>
      <c r="R475" s="8"/>
      <c r="S475" s="8"/>
      <c r="T475" s="8"/>
      <c r="U475" s="8"/>
      <c r="V475" s="8"/>
      <c r="W475" s="8"/>
      <c r="X475" s="8"/>
      <c r="Y475" s="8"/>
      <c r="Z475" s="8"/>
    </row>
    <row r="476" spans="1:26" ht="12.75" customHeight="1" x14ac:dyDescent="0.15">
      <c r="A476" s="8"/>
      <c r="B476" s="83"/>
      <c r="C476" s="34"/>
      <c r="D476" s="150"/>
      <c r="E476" s="35"/>
      <c r="F476" s="35"/>
      <c r="G476" s="35"/>
      <c r="H476" s="8"/>
      <c r="I476" s="8"/>
      <c r="J476" s="8"/>
      <c r="K476" s="8"/>
      <c r="L476" s="8"/>
      <c r="M476" s="8"/>
      <c r="N476" s="8"/>
      <c r="O476" s="8"/>
      <c r="P476" s="8"/>
      <c r="Q476" s="8"/>
      <c r="R476" s="8"/>
      <c r="S476" s="8"/>
      <c r="T476" s="8"/>
      <c r="U476" s="8"/>
      <c r="V476" s="8"/>
      <c r="W476" s="8"/>
      <c r="X476" s="8"/>
      <c r="Y476" s="8"/>
      <c r="Z476" s="8"/>
    </row>
    <row r="477" spans="1:26" ht="12.75" customHeight="1" x14ac:dyDescent="0.15">
      <c r="A477" s="8"/>
      <c r="B477" s="83"/>
      <c r="C477" s="34"/>
      <c r="D477" s="150"/>
      <c r="E477" s="35"/>
      <c r="F477" s="35"/>
      <c r="G477" s="35"/>
      <c r="H477" s="8"/>
      <c r="I477" s="8"/>
      <c r="J477" s="8"/>
      <c r="K477" s="8"/>
      <c r="L477" s="8"/>
      <c r="M477" s="8"/>
      <c r="N477" s="8"/>
      <c r="O477" s="8"/>
      <c r="P477" s="8"/>
      <c r="Q477" s="8"/>
      <c r="R477" s="8"/>
      <c r="S477" s="8"/>
      <c r="T477" s="8"/>
      <c r="U477" s="8"/>
      <c r="V477" s="8"/>
      <c r="W477" s="8"/>
      <c r="X477" s="8"/>
      <c r="Y477" s="8"/>
      <c r="Z477" s="8"/>
    </row>
    <row r="478" spans="1:26" ht="12.75" customHeight="1" x14ac:dyDescent="0.15">
      <c r="A478" s="8"/>
      <c r="B478" s="83"/>
      <c r="C478" s="34"/>
      <c r="D478" s="150"/>
      <c r="E478" s="35"/>
      <c r="F478" s="35"/>
      <c r="G478" s="35"/>
      <c r="H478" s="8"/>
      <c r="I478" s="8"/>
      <c r="J478" s="8"/>
      <c r="K478" s="8"/>
      <c r="L478" s="8"/>
      <c r="M478" s="8"/>
      <c r="N478" s="8"/>
      <c r="O478" s="8"/>
      <c r="P478" s="8"/>
      <c r="Q478" s="8"/>
      <c r="R478" s="8"/>
      <c r="S478" s="8"/>
      <c r="T478" s="8"/>
      <c r="U478" s="8"/>
      <c r="V478" s="8"/>
      <c r="W478" s="8"/>
      <c r="X478" s="8"/>
      <c r="Y478" s="8"/>
      <c r="Z478" s="8"/>
    </row>
    <row r="479" spans="1:26" ht="12.75" customHeight="1" x14ac:dyDescent="0.15">
      <c r="A479" s="8"/>
      <c r="B479" s="83"/>
      <c r="C479" s="34"/>
      <c r="D479" s="150"/>
      <c r="E479" s="35"/>
      <c r="F479" s="35"/>
      <c r="G479" s="35"/>
      <c r="H479" s="8"/>
      <c r="I479" s="8"/>
      <c r="J479" s="8"/>
      <c r="K479" s="8"/>
      <c r="L479" s="8"/>
      <c r="M479" s="8"/>
      <c r="N479" s="8"/>
      <c r="O479" s="8"/>
      <c r="P479" s="8"/>
      <c r="Q479" s="8"/>
      <c r="R479" s="8"/>
      <c r="S479" s="8"/>
      <c r="T479" s="8"/>
      <c r="U479" s="8"/>
      <c r="V479" s="8"/>
      <c r="W479" s="8"/>
      <c r="X479" s="8"/>
      <c r="Y479" s="8"/>
      <c r="Z479" s="8"/>
    </row>
    <row r="480" spans="1:26" ht="12.75" customHeight="1" x14ac:dyDescent="0.15">
      <c r="A480" s="8"/>
      <c r="B480" s="83"/>
      <c r="C480" s="34"/>
      <c r="D480" s="150"/>
      <c r="E480" s="35"/>
      <c r="F480" s="35"/>
      <c r="G480" s="35"/>
      <c r="H480" s="8"/>
      <c r="I480" s="8"/>
      <c r="J480" s="8"/>
      <c r="K480" s="8"/>
      <c r="L480" s="8"/>
      <c r="M480" s="8"/>
      <c r="N480" s="8"/>
      <c r="O480" s="8"/>
      <c r="P480" s="8"/>
      <c r="Q480" s="8"/>
      <c r="R480" s="8"/>
      <c r="S480" s="8"/>
      <c r="T480" s="8"/>
      <c r="U480" s="8"/>
      <c r="V480" s="8"/>
      <c r="W480" s="8"/>
      <c r="X480" s="8"/>
      <c r="Y480" s="8"/>
      <c r="Z480" s="8"/>
    </row>
    <row r="481" spans="1:26" ht="12.75" customHeight="1" x14ac:dyDescent="0.15">
      <c r="A481" s="8"/>
      <c r="B481" s="83"/>
      <c r="C481" s="34"/>
      <c r="D481" s="150"/>
      <c r="E481" s="35"/>
      <c r="F481" s="35"/>
      <c r="G481" s="35"/>
      <c r="H481" s="8"/>
      <c r="I481" s="8"/>
      <c r="J481" s="8"/>
      <c r="K481" s="8"/>
      <c r="L481" s="8"/>
      <c r="M481" s="8"/>
      <c r="N481" s="8"/>
      <c r="O481" s="8"/>
      <c r="P481" s="8"/>
      <c r="Q481" s="8"/>
      <c r="R481" s="8"/>
      <c r="S481" s="8"/>
      <c r="T481" s="8"/>
      <c r="U481" s="8"/>
      <c r="V481" s="8"/>
      <c r="W481" s="8"/>
      <c r="X481" s="8"/>
      <c r="Y481" s="8"/>
      <c r="Z481" s="8"/>
    </row>
    <row r="482" spans="1:26" ht="12.75" customHeight="1" x14ac:dyDescent="0.15">
      <c r="A482" s="8"/>
      <c r="B482" s="83"/>
      <c r="C482" s="34"/>
      <c r="D482" s="150"/>
      <c r="E482" s="35"/>
      <c r="F482" s="35"/>
      <c r="G482" s="35"/>
      <c r="H482" s="8"/>
      <c r="I482" s="8"/>
      <c r="J482" s="8"/>
      <c r="K482" s="8"/>
      <c r="L482" s="8"/>
      <c r="M482" s="8"/>
      <c r="N482" s="8"/>
      <c r="O482" s="8"/>
      <c r="P482" s="8"/>
      <c r="Q482" s="8"/>
      <c r="R482" s="8"/>
      <c r="S482" s="8"/>
      <c r="T482" s="8"/>
      <c r="U482" s="8"/>
      <c r="V482" s="8"/>
      <c r="W482" s="8"/>
      <c r="X482" s="8"/>
      <c r="Y482" s="8"/>
      <c r="Z482" s="8"/>
    </row>
    <row r="483" spans="1:26" ht="12.75" customHeight="1" x14ac:dyDescent="0.15">
      <c r="A483" s="8"/>
      <c r="B483" s="83"/>
      <c r="C483" s="34"/>
      <c r="D483" s="150"/>
      <c r="E483" s="35"/>
      <c r="F483" s="35"/>
      <c r="G483" s="35"/>
      <c r="H483" s="8"/>
      <c r="I483" s="8"/>
      <c r="J483" s="8"/>
      <c r="K483" s="8"/>
      <c r="L483" s="8"/>
      <c r="M483" s="8"/>
      <c r="N483" s="8"/>
      <c r="O483" s="8"/>
      <c r="P483" s="8"/>
      <c r="Q483" s="8"/>
      <c r="R483" s="8"/>
      <c r="S483" s="8"/>
      <c r="T483" s="8"/>
      <c r="U483" s="8"/>
      <c r="V483" s="8"/>
      <c r="W483" s="8"/>
      <c r="X483" s="8"/>
      <c r="Y483" s="8"/>
      <c r="Z483" s="8"/>
    </row>
    <row r="484" spans="1:26" ht="12.75" customHeight="1" x14ac:dyDescent="0.15">
      <c r="A484" s="8"/>
      <c r="B484" s="83"/>
      <c r="C484" s="34"/>
      <c r="D484" s="150"/>
      <c r="E484" s="35"/>
      <c r="F484" s="35"/>
      <c r="G484" s="35"/>
      <c r="H484" s="8"/>
      <c r="I484" s="8"/>
      <c r="J484" s="8"/>
      <c r="K484" s="8"/>
      <c r="L484" s="8"/>
      <c r="M484" s="8"/>
      <c r="N484" s="8"/>
      <c r="O484" s="8"/>
      <c r="P484" s="8"/>
      <c r="Q484" s="8"/>
      <c r="R484" s="8"/>
      <c r="S484" s="8"/>
      <c r="T484" s="8"/>
      <c r="U484" s="8"/>
      <c r="V484" s="8"/>
      <c r="W484" s="8"/>
      <c r="X484" s="8"/>
      <c r="Y484" s="8"/>
      <c r="Z484" s="8"/>
    </row>
    <row r="485" spans="1:26" ht="12.75" customHeight="1" x14ac:dyDescent="0.15">
      <c r="A485" s="8"/>
      <c r="B485" s="83"/>
      <c r="C485" s="34"/>
      <c r="D485" s="150"/>
      <c r="E485" s="35"/>
      <c r="F485" s="35"/>
      <c r="G485" s="35"/>
      <c r="H485" s="8"/>
      <c r="I485" s="8"/>
      <c r="J485" s="8"/>
      <c r="K485" s="8"/>
      <c r="L485" s="8"/>
      <c r="M485" s="8"/>
      <c r="N485" s="8"/>
      <c r="O485" s="8"/>
      <c r="P485" s="8"/>
      <c r="Q485" s="8"/>
      <c r="R485" s="8"/>
      <c r="S485" s="8"/>
      <c r="T485" s="8"/>
      <c r="U485" s="8"/>
      <c r="V485" s="8"/>
      <c r="W485" s="8"/>
      <c r="X485" s="8"/>
      <c r="Y485" s="8"/>
      <c r="Z485" s="8"/>
    </row>
    <row r="486" spans="1:26" ht="12.75" customHeight="1" x14ac:dyDescent="0.15">
      <c r="A486" s="8"/>
      <c r="B486" s="83"/>
      <c r="C486" s="34"/>
      <c r="D486" s="150"/>
      <c r="E486" s="35"/>
      <c r="F486" s="35"/>
      <c r="G486" s="35"/>
      <c r="H486" s="8"/>
      <c r="I486" s="8"/>
      <c r="J486" s="8"/>
      <c r="K486" s="8"/>
      <c r="L486" s="8"/>
      <c r="M486" s="8"/>
      <c r="N486" s="8"/>
      <c r="O486" s="8"/>
      <c r="P486" s="8"/>
      <c r="Q486" s="8"/>
      <c r="R486" s="8"/>
      <c r="S486" s="8"/>
      <c r="T486" s="8"/>
      <c r="U486" s="8"/>
      <c r="V486" s="8"/>
      <c r="W486" s="8"/>
      <c r="X486" s="8"/>
      <c r="Y486" s="8"/>
      <c r="Z486" s="8"/>
    </row>
    <row r="487" spans="1:26" ht="12.75" customHeight="1" x14ac:dyDescent="0.15">
      <c r="A487" s="8"/>
      <c r="B487" s="83"/>
      <c r="C487" s="34"/>
      <c r="D487" s="150"/>
      <c r="E487" s="35"/>
      <c r="F487" s="35"/>
      <c r="G487" s="35"/>
      <c r="H487" s="8"/>
      <c r="I487" s="8"/>
      <c r="J487" s="8"/>
      <c r="K487" s="8"/>
      <c r="L487" s="8"/>
      <c r="M487" s="8"/>
      <c r="N487" s="8"/>
      <c r="O487" s="8"/>
      <c r="P487" s="8"/>
      <c r="Q487" s="8"/>
      <c r="R487" s="8"/>
      <c r="S487" s="8"/>
      <c r="T487" s="8"/>
      <c r="U487" s="8"/>
      <c r="V487" s="8"/>
      <c r="W487" s="8"/>
      <c r="X487" s="8"/>
      <c r="Y487" s="8"/>
      <c r="Z487" s="8"/>
    </row>
    <row r="488" spans="1:26" ht="12.75" customHeight="1" x14ac:dyDescent="0.15">
      <c r="A488" s="8"/>
      <c r="B488" s="83"/>
      <c r="C488" s="34"/>
      <c r="D488" s="150"/>
      <c r="E488" s="35"/>
      <c r="F488" s="35"/>
      <c r="G488" s="35"/>
      <c r="H488" s="8"/>
      <c r="I488" s="8"/>
      <c r="J488" s="8"/>
      <c r="K488" s="8"/>
      <c r="L488" s="8"/>
      <c r="M488" s="8"/>
      <c r="N488" s="8"/>
      <c r="O488" s="8"/>
      <c r="P488" s="8"/>
      <c r="Q488" s="8"/>
      <c r="R488" s="8"/>
      <c r="S488" s="8"/>
      <c r="T488" s="8"/>
      <c r="U488" s="8"/>
      <c r="V488" s="8"/>
      <c r="W488" s="8"/>
      <c r="X488" s="8"/>
      <c r="Y488" s="8"/>
      <c r="Z488" s="8"/>
    </row>
    <row r="489" spans="1:26" ht="12.75" customHeight="1" x14ac:dyDescent="0.15">
      <c r="A489" s="8"/>
      <c r="B489" s="83"/>
      <c r="C489" s="34"/>
      <c r="D489" s="150"/>
      <c r="E489" s="35"/>
      <c r="F489" s="35"/>
      <c r="G489" s="35"/>
      <c r="H489" s="8"/>
      <c r="I489" s="8"/>
      <c r="J489" s="8"/>
      <c r="K489" s="8"/>
      <c r="L489" s="8"/>
      <c r="M489" s="8"/>
      <c r="N489" s="8"/>
      <c r="O489" s="8"/>
      <c r="P489" s="8"/>
      <c r="Q489" s="8"/>
      <c r="R489" s="8"/>
      <c r="S489" s="8"/>
      <c r="T489" s="8"/>
      <c r="U489" s="8"/>
      <c r="V489" s="8"/>
      <c r="W489" s="8"/>
      <c r="X489" s="8"/>
      <c r="Y489" s="8"/>
      <c r="Z489" s="8"/>
    </row>
    <row r="490" spans="1:26" ht="12.75" customHeight="1" x14ac:dyDescent="0.15">
      <c r="A490" s="8"/>
      <c r="B490" s="83"/>
      <c r="C490" s="34"/>
      <c r="D490" s="150"/>
      <c r="E490" s="35"/>
      <c r="F490" s="35"/>
      <c r="G490" s="35"/>
      <c r="H490" s="8"/>
      <c r="I490" s="8"/>
      <c r="J490" s="8"/>
      <c r="K490" s="8"/>
      <c r="L490" s="8"/>
      <c r="M490" s="8"/>
      <c r="N490" s="8"/>
      <c r="O490" s="8"/>
      <c r="P490" s="8"/>
      <c r="Q490" s="8"/>
      <c r="R490" s="8"/>
      <c r="S490" s="8"/>
      <c r="T490" s="8"/>
      <c r="U490" s="8"/>
      <c r="V490" s="8"/>
      <c r="W490" s="8"/>
      <c r="X490" s="8"/>
      <c r="Y490" s="8"/>
      <c r="Z490" s="8"/>
    </row>
    <row r="491" spans="1:26" ht="12.75" customHeight="1" x14ac:dyDescent="0.15">
      <c r="A491" s="8"/>
      <c r="B491" s="83"/>
      <c r="C491" s="34"/>
      <c r="D491" s="150"/>
      <c r="E491" s="35"/>
      <c r="F491" s="35"/>
      <c r="G491" s="35"/>
      <c r="H491" s="8"/>
      <c r="I491" s="8"/>
      <c r="J491" s="8"/>
      <c r="K491" s="8"/>
      <c r="L491" s="8"/>
      <c r="M491" s="8"/>
      <c r="N491" s="8"/>
      <c r="O491" s="8"/>
      <c r="P491" s="8"/>
      <c r="Q491" s="8"/>
      <c r="R491" s="8"/>
      <c r="S491" s="8"/>
      <c r="T491" s="8"/>
      <c r="U491" s="8"/>
      <c r="V491" s="8"/>
      <c r="W491" s="8"/>
      <c r="X491" s="8"/>
      <c r="Y491" s="8"/>
      <c r="Z491" s="8"/>
    </row>
    <row r="492" spans="1:26" ht="12.75" customHeight="1" x14ac:dyDescent="0.15">
      <c r="A492" s="8"/>
      <c r="B492" s="83"/>
      <c r="C492" s="34"/>
      <c r="D492" s="150"/>
      <c r="E492" s="35"/>
      <c r="F492" s="35"/>
      <c r="G492" s="35"/>
      <c r="H492" s="8"/>
      <c r="I492" s="8"/>
      <c r="J492" s="8"/>
      <c r="K492" s="8"/>
      <c r="L492" s="8"/>
      <c r="M492" s="8"/>
      <c r="N492" s="8"/>
      <c r="O492" s="8"/>
      <c r="P492" s="8"/>
      <c r="Q492" s="8"/>
      <c r="R492" s="8"/>
      <c r="S492" s="8"/>
      <c r="T492" s="8"/>
      <c r="U492" s="8"/>
      <c r="V492" s="8"/>
      <c r="W492" s="8"/>
      <c r="X492" s="8"/>
      <c r="Y492" s="8"/>
      <c r="Z492" s="8"/>
    </row>
    <row r="493" spans="1:26" ht="12.75" customHeight="1" x14ac:dyDescent="0.15">
      <c r="A493" s="8"/>
      <c r="B493" s="83"/>
      <c r="C493" s="34"/>
      <c r="D493" s="150"/>
      <c r="E493" s="35"/>
      <c r="F493" s="35"/>
      <c r="G493" s="35"/>
      <c r="H493" s="8"/>
      <c r="I493" s="8"/>
      <c r="J493" s="8"/>
      <c r="K493" s="8"/>
      <c r="L493" s="8"/>
      <c r="M493" s="8"/>
      <c r="N493" s="8"/>
      <c r="O493" s="8"/>
      <c r="P493" s="8"/>
      <c r="Q493" s="8"/>
      <c r="R493" s="8"/>
      <c r="S493" s="8"/>
      <c r="T493" s="8"/>
      <c r="U493" s="8"/>
      <c r="V493" s="8"/>
      <c r="W493" s="8"/>
      <c r="X493" s="8"/>
      <c r="Y493" s="8"/>
      <c r="Z493" s="8"/>
    </row>
    <row r="494" spans="1:26" ht="12.75" customHeight="1" x14ac:dyDescent="0.15">
      <c r="A494" s="8"/>
      <c r="B494" s="83"/>
      <c r="C494" s="34"/>
      <c r="D494" s="150"/>
      <c r="E494" s="35"/>
      <c r="F494" s="35"/>
      <c r="G494" s="35"/>
      <c r="H494" s="8"/>
      <c r="I494" s="8"/>
      <c r="J494" s="8"/>
      <c r="K494" s="8"/>
      <c r="L494" s="8"/>
      <c r="M494" s="8"/>
      <c r="N494" s="8"/>
      <c r="O494" s="8"/>
      <c r="P494" s="8"/>
      <c r="Q494" s="8"/>
      <c r="R494" s="8"/>
      <c r="S494" s="8"/>
      <c r="T494" s="8"/>
      <c r="U494" s="8"/>
      <c r="V494" s="8"/>
      <c r="W494" s="8"/>
      <c r="X494" s="8"/>
      <c r="Y494" s="8"/>
      <c r="Z494" s="8"/>
    </row>
    <row r="495" spans="1:26" ht="12.75" customHeight="1" x14ac:dyDescent="0.15">
      <c r="A495" s="8"/>
      <c r="B495" s="83"/>
      <c r="C495" s="34"/>
      <c r="D495" s="150"/>
      <c r="E495" s="35"/>
      <c r="F495" s="35"/>
      <c r="G495" s="35"/>
      <c r="H495" s="8"/>
      <c r="I495" s="8"/>
      <c r="J495" s="8"/>
      <c r="K495" s="8"/>
      <c r="L495" s="8"/>
      <c r="M495" s="8"/>
      <c r="N495" s="8"/>
      <c r="O495" s="8"/>
      <c r="P495" s="8"/>
      <c r="Q495" s="8"/>
      <c r="R495" s="8"/>
      <c r="S495" s="8"/>
      <c r="T495" s="8"/>
      <c r="U495" s="8"/>
      <c r="V495" s="8"/>
      <c r="W495" s="8"/>
      <c r="X495" s="8"/>
      <c r="Y495" s="8"/>
      <c r="Z495" s="8"/>
    </row>
    <row r="496" spans="1:26" ht="12.75" customHeight="1" x14ac:dyDescent="0.15">
      <c r="A496" s="8"/>
      <c r="B496" s="83"/>
      <c r="C496" s="34"/>
      <c r="D496" s="150"/>
      <c r="E496" s="35"/>
      <c r="F496" s="35"/>
      <c r="G496" s="35"/>
      <c r="H496" s="8"/>
      <c r="I496" s="8"/>
      <c r="J496" s="8"/>
      <c r="K496" s="8"/>
      <c r="L496" s="8"/>
      <c r="M496" s="8"/>
      <c r="N496" s="8"/>
      <c r="O496" s="8"/>
      <c r="P496" s="8"/>
      <c r="Q496" s="8"/>
      <c r="R496" s="8"/>
      <c r="S496" s="8"/>
      <c r="T496" s="8"/>
      <c r="U496" s="8"/>
      <c r="V496" s="8"/>
      <c r="W496" s="8"/>
      <c r="X496" s="8"/>
      <c r="Y496" s="8"/>
      <c r="Z496" s="8"/>
    </row>
    <row r="497" spans="1:26" ht="12.75" customHeight="1" x14ac:dyDescent="0.15">
      <c r="A497" s="8"/>
      <c r="B497" s="83"/>
      <c r="C497" s="34"/>
      <c r="D497" s="150"/>
      <c r="E497" s="35"/>
      <c r="F497" s="35"/>
      <c r="G497" s="35"/>
      <c r="H497" s="8"/>
      <c r="I497" s="8"/>
      <c r="J497" s="8"/>
      <c r="K497" s="8"/>
      <c r="L497" s="8"/>
      <c r="M497" s="8"/>
      <c r="N497" s="8"/>
      <c r="O497" s="8"/>
      <c r="P497" s="8"/>
      <c r="Q497" s="8"/>
      <c r="R497" s="8"/>
      <c r="S497" s="8"/>
      <c r="T497" s="8"/>
      <c r="U497" s="8"/>
      <c r="V497" s="8"/>
      <c r="W497" s="8"/>
      <c r="X497" s="8"/>
      <c r="Y497" s="8"/>
      <c r="Z497" s="8"/>
    </row>
    <row r="498" spans="1:26" ht="12.75" customHeight="1" x14ac:dyDescent="0.15">
      <c r="A498" s="8"/>
      <c r="B498" s="83"/>
      <c r="C498" s="34"/>
      <c r="D498" s="150"/>
      <c r="E498" s="35"/>
      <c r="F498" s="35"/>
      <c r="G498" s="35"/>
      <c r="H498" s="8"/>
      <c r="I498" s="8"/>
      <c r="J498" s="8"/>
      <c r="K498" s="8"/>
      <c r="L498" s="8"/>
      <c r="M498" s="8"/>
      <c r="N498" s="8"/>
      <c r="O498" s="8"/>
      <c r="P498" s="8"/>
      <c r="Q498" s="8"/>
      <c r="R498" s="8"/>
      <c r="S498" s="8"/>
      <c r="T498" s="8"/>
      <c r="U498" s="8"/>
      <c r="V498" s="8"/>
      <c r="W498" s="8"/>
      <c r="X498" s="8"/>
      <c r="Y498" s="8"/>
      <c r="Z498" s="8"/>
    </row>
    <row r="499" spans="1:26" ht="12.75" customHeight="1" x14ac:dyDescent="0.15">
      <c r="A499" s="8"/>
      <c r="B499" s="83"/>
      <c r="C499" s="34"/>
      <c r="D499" s="150"/>
      <c r="E499" s="35"/>
      <c r="F499" s="35"/>
      <c r="G499" s="35"/>
      <c r="H499" s="8"/>
      <c r="I499" s="8"/>
      <c r="J499" s="8"/>
      <c r="K499" s="8"/>
      <c r="L499" s="8"/>
      <c r="M499" s="8"/>
      <c r="N499" s="8"/>
      <c r="O499" s="8"/>
      <c r="P499" s="8"/>
      <c r="Q499" s="8"/>
      <c r="R499" s="8"/>
      <c r="S499" s="8"/>
      <c r="T499" s="8"/>
      <c r="U499" s="8"/>
      <c r="V499" s="8"/>
      <c r="W499" s="8"/>
      <c r="X499" s="8"/>
      <c r="Y499" s="8"/>
      <c r="Z499" s="8"/>
    </row>
    <row r="500" spans="1:26" ht="12.75" customHeight="1" x14ac:dyDescent="0.15">
      <c r="A500" s="8"/>
      <c r="B500" s="83"/>
      <c r="C500" s="34"/>
      <c r="D500" s="150"/>
      <c r="E500" s="35"/>
      <c r="F500" s="35"/>
      <c r="G500" s="35"/>
      <c r="H500" s="8"/>
      <c r="I500" s="8"/>
      <c r="J500" s="8"/>
      <c r="K500" s="8"/>
      <c r="L500" s="8"/>
      <c r="M500" s="8"/>
      <c r="N500" s="8"/>
      <c r="O500" s="8"/>
      <c r="P500" s="8"/>
      <c r="Q500" s="8"/>
      <c r="R500" s="8"/>
      <c r="S500" s="8"/>
      <c r="T500" s="8"/>
      <c r="U500" s="8"/>
      <c r="V500" s="8"/>
      <c r="W500" s="8"/>
      <c r="X500" s="8"/>
      <c r="Y500" s="8"/>
      <c r="Z500" s="8"/>
    </row>
    <row r="501" spans="1:26" ht="12.75" customHeight="1" x14ac:dyDescent="0.15">
      <c r="A501" s="8"/>
      <c r="B501" s="83"/>
      <c r="C501" s="34"/>
      <c r="D501" s="150"/>
      <c r="E501" s="35"/>
      <c r="F501" s="35"/>
      <c r="G501" s="35"/>
      <c r="H501" s="8"/>
      <c r="I501" s="8"/>
      <c r="J501" s="8"/>
      <c r="K501" s="8"/>
      <c r="L501" s="8"/>
      <c r="M501" s="8"/>
      <c r="N501" s="8"/>
      <c r="O501" s="8"/>
      <c r="P501" s="8"/>
      <c r="Q501" s="8"/>
      <c r="R501" s="8"/>
      <c r="S501" s="8"/>
      <c r="T501" s="8"/>
      <c r="U501" s="8"/>
      <c r="V501" s="8"/>
      <c r="W501" s="8"/>
      <c r="X501" s="8"/>
      <c r="Y501" s="8"/>
      <c r="Z501" s="8"/>
    </row>
    <row r="502" spans="1:26" ht="12.75" customHeight="1" x14ac:dyDescent="0.15">
      <c r="A502" s="8"/>
      <c r="B502" s="83"/>
      <c r="C502" s="34"/>
      <c r="D502" s="150"/>
      <c r="E502" s="35"/>
      <c r="F502" s="35"/>
      <c r="G502" s="35"/>
      <c r="H502" s="8"/>
      <c r="I502" s="8"/>
      <c r="J502" s="8"/>
      <c r="K502" s="8"/>
      <c r="L502" s="8"/>
      <c r="M502" s="8"/>
      <c r="N502" s="8"/>
      <c r="O502" s="8"/>
      <c r="P502" s="8"/>
      <c r="Q502" s="8"/>
      <c r="R502" s="8"/>
      <c r="S502" s="8"/>
      <c r="T502" s="8"/>
      <c r="U502" s="8"/>
      <c r="V502" s="8"/>
      <c r="W502" s="8"/>
      <c r="X502" s="8"/>
      <c r="Y502" s="8"/>
      <c r="Z502" s="8"/>
    </row>
    <row r="503" spans="1:26" ht="12.75" customHeight="1" x14ac:dyDescent="0.15">
      <c r="A503" s="8"/>
      <c r="B503" s="83"/>
      <c r="C503" s="34"/>
      <c r="D503" s="150"/>
      <c r="E503" s="35"/>
      <c r="F503" s="35"/>
      <c r="G503" s="35"/>
      <c r="H503" s="8"/>
      <c r="I503" s="8"/>
      <c r="J503" s="8"/>
      <c r="K503" s="8"/>
      <c r="L503" s="8"/>
      <c r="M503" s="8"/>
      <c r="N503" s="8"/>
      <c r="O503" s="8"/>
      <c r="P503" s="8"/>
      <c r="Q503" s="8"/>
      <c r="R503" s="8"/>
      <c r="S503" s="8"/>
      <c r="T503" s="8"/>
      <c r="U503" s="8"/>
      <c r="V503" s="8"/>
      <c r="W503" s="8"/>
      <c r="X503" s="8"/>
      <c r="Y503" s="8"/>
      <c r="Z503" s="8"/>
    </row>
    <row r="504" spans="1:26" ht="12.75" customHeight="1" x14ac:dyDescent="0.15">
      <c r="A504" s="8"/>
      <c r="B504" s="83"/>
      <c r="C504" s="34"/>
      <c r="D504" s="150"/>
      <c r="E504" s="35"/>
      <c r="F504" s="35"/>
      <c r="G504" s="35"/>
      <c r="H504" s="8"/>
      <c r="I504" s="8"/>
      <c r="J504" s="8"/>
      <c r="K504" s="8"/>
      <c r="L504" s="8"/>
      <c r="M504" s="8"/>
      <c r="N504" s="8"/>
      <c r="O504" s="8"/>
      <c r="P504" s="8"/>
      <c r="Q504" s="8"/>
      <c r="R504" s="8"/>
      <c r="S504" s="8"/>
      <c r="T504" s="8"/>
      <c r="U504" s="8"/>
      <c r="V504" s="8"/>
      <c r="W504" s="8"/>
      <c r="X504" s="8"/>
      <c r="Y504" s="8"/>
      <c r="Z504" s="8"/>
    </row>
    <row r="505" spans="1:26" ht="12.75" customHeight="1" x14ac:dyDescent="0.15">
      <c r="A505" s="8"/>
      <c r="B505" s="83"/>
      <c r="C505" s="34"/>
      <c r="D505" s="150"/>
      <c r="E505" s="35"/>
      <c r="F505" s="35"/>
      <c r="G505" s="35"/>
      <c r="H505" s="8"/>
      <c r="I505" s="8"/>
      <c r="J505" s="8"/>
      <c r="K505" s="8"/>
      <c r="L505" s="8"/>
      <c r="M505" s="8"/>
      <c r="N505" s="8"/>
      <c r="O505" s="8"/>
      <c r="P505" s="8"/>
      <c r="Q505" s="8"/>
      <c r="R505" s="8"/>
      <c r="S505" s="8"/>
      <c r="T505" s="8"/>
      <c r="U505" s="8"/>
      <c r="V505" s="8"/>
      <c r="W505" s="8"/>
      <c r="X505" s="8"/>
      <c r="Y505" s="8"/>
      <c r="Z505" s="8"/>
    </row>
    <row r="506" spans="1:26" ht="12.75" customHeight="1" x14ac:dyDescent="0.15">
      <c r="A506" s="8"/>
      <c r="B506" s="83"/>
      <c r="C506" s="34"/>
      <c r="D506" s="150"/>
      <c r="E506" s="35"/>
      <c r="F506" s="35"/>
      <c r="G506" s="35"/>
      <c r="H506" s="8"/>
      <c r="I506" s="8"/>
      <c r="J506" s="8"/>
      <c r="K506" s="8"/>
      <c r="L506" s="8"/>
      <c r="M506" s="8"/>
      <c r="N506" s="8"/>
      <c r="O506" s="8"/>
      <c r="P506" s="8"/>
      <c r="Q506" s="8"/>
      <c r="R506" s="8"/>
      <c r="S506" s="8"/>
      <c r="T506" s="8"/>
      <c r="U506" s="8"/>
      <c r="V506" s="8"/>
      <c r="W506" s="8"/>
      <c r="X506" s="8"/>
      <c r="Y506" s="8"/>
      <c r="Z506" s="8"/>
    </row>
    <row r="507" spans="1:26" ht="12.75" customHeight="1" x14ac:dyDescent="0.15">
      <c r="A507" s="8"/>
      <c r="B507" s="83"/>
      <c r="C507" s="34"/>
      <c r="D507" s="150"/>
      <c r="E507" s="35"/>
      <c r="F507" s="35"/>
      <c r="G507" s="35"/>
      <c r="H507" s="8"/>
      <c r="I507" s="8"/>
      <c r="J507" s="8"/>
      <c r="K507" s="8"/>
      <c r="L507" s="8"/>
      <c r="M507" s="8"/>
      <c r="N507" s="8"/>
      <c r="O507" s="8"/>
      <c r="P507" s="8"/>
      <c r="Q507" s="8"/>
      <c r="R507" s="8"/>
      <c r="S507" s="8"/>
      <c r="T507" s="8"/>
      <c r="U507" s="8"/>
      <c r="V507" s="8"/>
      <c r="W507" s="8"/>
      <c r="X507" s="8"/>
      <c r="Y507" s="8"/>
      <c r="Z507" s="8"/>
    </row>
    <row r="508" spans="1:26" ht="12.75" customHeight="1" x14ac:dyDescent="0.15">
      <c r="A508" s="8"/>
      <c r="B508" s="83"/>
      <c r="C508" s="34"/>
      <c r="D508" s="150"/>
      <c r="E508" s="35"/>
      <c r="F508" s="35"/>
      <c r="G508" s="35"/>
      <c r="H508" s="8"/>
      <c r="I508" s="8"/>
      <c r="J508" s="8"/>
      <c r="K508" s="8"/>
      <c r="L508" s="8"/>
      <c r="M508" s="8"/>
      <c r="N508" s="8"/>
      <c r="O508" s="8"/>
      <c r="P508" s="8"/>
      <c r="Q508" s="8"/>
      <c r="R508" s="8"/>
      <c r="S508" s="8"/>
      <c r="T508" s="8"/>
      <c r="U508" s="8"/>
      <c r="V508" s="8"/>
      <c r="W508" s="8"/>
      <c r="X508" s="8"/>
      <c r="Y508" s="8"/>
      <c r="Z508" s="8"/>
    </row>
    <row r="509" spans="1:26" ht="12.75" customHeight="1" x14ac:dyDescent="0.15">
      <c r="A509" s="8"/>
      <c r="B509" s="83"/>
      <c r="C509" s="34"/>
      <c r="D509" s="150"/>
      <c r="E509" s="35"/>
      <c r="F509" s="35"/>
      <c r="G509" s="35"/>
      <c r="H509" s="8"/>
      <c r="I509" s="8"/>
      <c r="J509" s="8"/>
      <c r="K509" s="8"/>
      <c r="L509" s="8"/>
      <c r="M509" s="8"/>
      <c r="N509" s="8"/>
      <c r="O509" s="8"/>
      <c r="P509" s="8"/>
      <c r="Q509" s="8"/>
      <c r="R509" s="8"/>
      <c r="S509" s="8"/>
      <c r="T509" s="8"/>
      <c r="U509" s="8"/>
      <c r="V509" s="8"/>
      <c r="W509" s="8"/>
      <c r="X509" s="8"/>
      <c r="Y509" s="8"/>
      <c r="Z509" s="8"/>
    </row>
    <row r="510" spans="1:26" ht="12.75" customHeight="1" x14ac:dyDescent="0.15">
      <c r="A510" s="8"/>
      <c r="B510" s="83"/>
      <c r="C510" s="34"/>
      <c r="D510" s="150"/>
      <c r="E510" s="35"/>
      <c r="F510" s="35"/>
      <c r="G510" s="35"/>
      <c r="H510" s="8"/>
      <c r="I510" s="8"/>
      <c r="J510" s="8"/>
      <c r="K510" s="8"/>
      <c r="L510" s="8"/>
      <c r="M510" s="8"/>
      <c r="N510" s="8"/>
      <c r="O510" s="8"/>
      <c r="P510" s="8"/>
      <c r="Q510" s="8"/>
      <c r="R510" s="8"/>
      <c r="S510" s="8"/>
      <c r="T510" s="8"/>
      <c r="U510" s="8"/>
      <c r="V510" s="8"/>
      <c r="W510" s="8"/>
      <c r="X510" s="8"/>
      <c r="Y510" s="8"/>
      <c r="Z510" s="8"/>
    </row>
    <row r="511" spans="1:26" ht="12.75" customHeight="1" x14ac:dyDescent="0.15">
      <c r="A511" s="8"/>
      <c r="B511" s="83"/>
      <c r="C511" s="34"/>
      <c r="D511" s="150"/>
      <c r="E511" s="35"/>
      <c r="F511" s="35"/>
      <c r="G511" s="35"/>
      <c r="H511" s="8"/>
      <c r="I511" s="8"/>
      <c r="J511" s="8"/>
      <c r="K511" s="8"/>
      <c r="L511" s="8"/>
      <c r="M511" s="8"/>
      <c r="N511" s="8"/>
      <c r="O511" s="8"/>
      <c r="P511" s="8"/>
      <c r="Q511" s="8"/>
      <c r="R511" s="8"/>
      <c r="S511" s="8"/>
      <c r="T511" s="8"/>
      <c r="U511" s="8"/>
      <c r="V511" s="8"/>
      <c r="W511" s="8"/>
      <c r="X511" s="8"/>
      <c r="Y511" s="8"/>
      <c r="Z511" s="8"/>
    </row>
    <row r="512" spans="1:26" ht="12.75" customHeight="1" x14ac:dyDescent="0.15">
      <c r="A512" s="8"/>
      <c r="B512" s="83"/>
      <c r="C512" s="34"/>
      <c r="D512" s="150"/>
      <c r="E512" s="35"/>
      <c r="F512" s="35"/>
      <c r="G512" s="35"/>
      <c r="H512" s="8"/>
      <c r="I512" s="8"/>
      <c r="J512" s="8"/>
      <c r="K512" s="8"/>
      <c r="L512" s="8"/>
      <c r="M512" s="8"/>
      <c r="N512" s="8"/>
      <c r="O512" s="8"/>
      <c r="P512" s="8"/>
      <c r="Q512" s="8"/>
      <c r="R512" s="8"/>
      <c r="S512" s="8"/>
      <c r="T512" s="8"/>
      <c r="U512" s="8"/>
      <c r="V512" s="8"/>
      <c r="W512" s="8"/>
      <c r="X512" s="8"/>
      <c r="Y512" s="8"/>
      <c r="Z512" s="8"/>
    </row>
    <row r="513" spans="1:26" ht="12.75" customHeight="1" x14ac:dyDescent="0.15">
      <c r="A513" s="8"/>
      <c r="B513" s="83"/>
      <c r="C513" s="34"/>
      <c r="D513" s="150"/>
      <c r="E513" s="35"/>
      <c r="F513" s="35"/>
      <c r="G513" s="35"/>
      <c r="H513" s="8"/>
      <c r="I513" s="8"/>
      <c r="J513" s="8"/>
      <c r="K513" s="8"/>
      <c r="L513" s="8"/>
      <c r="M513" s="8"/>
      <c r="N513" s="8"/>
      <c r="O513" s="8"/>
      <c r="P513" s="8"/>
      <c r="Q513" s="8"/>
      <c r="R513" s="8"/>
      <c r="S513" s="8"/>
      <c r="T513" s="8"/>
      <c r="U513" s="8"/>
      <c r="V513" s="8"/>
      <c r="W513" s="8"/>
      <c r="X513" s="8"/>
      <c r="Y513" s="8"/>
      <c r="Z513" s="8"/>
    </row>
    <row r="514" spans="1:26" ht="12.75" customHeight="1" x14ac:dyDescent="0.15">
      <c r="A514" s="8"/>
      <c r="B514" s="83"/>
      <c r="C514" s="34"/>
      <c r="D514" s="150"/>
      <c r="E514" s="35"/>
      <c r="F514" s="35"/>
      <c r="G514" s="35"/>
      <c r="H514" s="8"/>
      <c r="I514" s="8"/>
      <c r="J514" s="8"/>
      <c r="K514" s="8"/>
      <c r="L514" s="8"/>
      <c r="M514" s="8"/>
      <c r="N514" s="8"/>
      <c r="O514" s="8"/>
      <c r="P514" s="8"/>
      <c r="Q514" s="8"/>
      <c r="R514" s="8"/>
      <c r="S514" s="8"/>
      <c r="T514" s="8"/>
      <c r="U514" s="8"/>
      <c r="V514" s="8"/>
      <c r="W514" s="8"/>
      <c r="X514" s="8"/>
      <c r="Y514" s="8"/>
      <c r="Z514" s="8"/>
    </row>
    <row r="515" spans="1:26" ht="12.75" customHeight="1" x14ac:dyDescent="0.15">
      <c r="A515" s="8"/>
      <c r="B515" s="83"/>
      <c r="C515" s="34"/>
      <c r="D515" s="150"/>
      <c r="E515" s="35"/>
      <c r="F515" s="35"/>
      <c r="G515" s="35"/>
      <c r="H515" s="8"/>
      <c r="I515" s="8"/>
      <c r="J515" s="8"/>
      <c r="K515" s="8"/>
      <c r="L515" s="8"/>
      <c r="M515" s="8"/>
      <c r="N515" s="8"/>
      <c r="O515" s="8"/>
      <c r="P515" s="8"/>
      <c r="Q515" s="8"/>
      <c r="R515" s="8"/>
      <c r="S515" s="8"/>
      <c r="T515" s="8"/>
      <c r="U515" s="8"/>
      <c r="V515" s="8"/>
      <c r="W515" s="8"/>
      <c r="X515" s="8"/>
      <c r="Y515" s="8"/>
      <c r="Z515" s="8"/>
    </row>
    <row r="516" spans="1:26" ht="12.75" customHeight="1" x14ac:dyDescent="0.15">
      <c r="A516" s="8"/>
      <c r="B516" s="83"/>
      <c r="C516" s="34"/>
      <c r="D516" s="150"/>
      <c r="E516" s="35"/>
      <c r="F516" s="35"/>
      <c r="G516" s="35"/>
      <c r="H516" s="8"/>
      <c r="I516" s="8"/>
      <c r="J516" s="8"/>
      <c r="K516" s="8"/>
      <c r="L516" s="8"/>
      <c r="M516" s="8"/>
      <c r="N516" s="8"/>
      <c r="O516" s="8"/>
      <c r="P516" s="8"/>
      <c r="Q516" s="8"/>
      <c r="R516" s="8"/>
      <c r="S516" s="8"/>
      <c r="T516" s="8"/>
      <c r="U516" s="8"/>
      <c r="V516" s="8"/>
      <c r="W516" s="8"/>
      <c r="X516" s="8"/>
      <c r="Y516" s="8"/>
      <c r="Z516" s="8"/>
    </row>
    <row r="517" spans="1:26" ht="12.75" customHeight="1" x14ac:dyDescent="0.15">
      <c r="A517" s="8"/>
      <c r="B517" s="83"/>
      <c r="C517" s="34"/>
      <c r="D517" s="150"/>
      <c r="E517" s="35"/>
      <c r="F517" s="35"/>
      <c r="G517" s="35"/>
      <c r="H517" s="8"/>
      <c r="I517" s="8"/>
      <c r="J517" s="8"/>
      <c r="K517" s="8"/>
      <c r="L517" s="8"/>
      <c r="M517" s="8"/>
      <c r="N517" s="8"/>
      <c r="O517" s="8"/>
      <c r="P517" s="8"/>
      <c r="Q517" s="8"/>
      <c r="R517" s="8"/>
      <c r="S517" s="8"/>
      <c r="T517" s="8"/>
      <c r="U517" s="8"/>
      <c r="V517" s="8"/>
      <c r="W517" s="8"/>
      <c r="X517" s="8"/>
      <c r="Y517" s="8"/>
      <c r="Z517" s="8"/>
    </row>
    <row r="518" spans="1:26" ht="12.75" customHeight="1" x14ac:dyDescent="0.15">
      <c r="A518" s="8"/>
      <c r="B518" s="83"/>
      <c r="C518" s="34"/>
      <c r="D518" s="150"/>
      <c r="E518" s="35"/>
      <c r="F518" s="35"/>
      <c r="G518" s="35"/>
      <c r="H518" s="8"/>
      <c r="I518" s="8"/>
      <c r="J518" s="8"/>
      <c r="K518" s="8"/>
      <c r="L518" s="8"/>
      <c r="M518" s="8"/>
      <c r="N518" s="8"/>
      <c r="O518" s="8"/>
      <c r="P518" s="8"/>
      <c r="Q518" s="8"/>
      <c r="R518" s="8"/>
      <c r="S518" s="8"/>
      <c r="T518" s="8"/>
      <c r="U518" s="8"/>
      <c r="V518" s="8"/>
      <c r="W518" s="8"/>
      <c r="X518" s="8"/>
      <c r="Y518" s="8"/>
      <c r="Z518" s="8"/>
    </row>
    <row r="519" spans="1:26" ht="12.75" customHeight="1" x14ac:dyDescent="0.15">
      <c r="A519" s="8"/>
      <c r="B519" s="83"/>
      <c r="C519" s="34"/>
      <c r="D519" s="150"/>
      <c r="E519" s="35"/>
      <c r="F519" s="35"/>
      <c r="G519" s="35"/>
      <c r="H519" s="8"/>
      <c r="I519" s="8"/>
      <c r="J519" s="8"/>
      <c r="K519" s="8"/>
      <c r="L519" s="8"/>
      <c r="M519" s="8"/>
      <c r="N519" s="8"/>
      <c r="O519" s="8"/>
      <c r="P519" s="8"/>
      <c r="Q519" s="8"/>
      <c r="R519" s="8"/>
      <c r="S519" s="8"/>
      <c r="T519" s="8"/>
      <c r="U519" s="8"/>
      <c r="V519" s="8"/>
      <c r="W519" s="8"/>
      <c r="X519" s="8"/>
      <c r="Y519" s="8"/>
      <c r="Z519" s="8"/>
    </row>
    <row r="520" spans="1:26" ht="12.75" customHeight="1" x14ac:dyDescent="0.15">
      <c r="A520" s="8"/>
      <c r="B520" s="83"/>
      <c r="C520" s="34"/>
      <c r="D520" s="150"/>
      <c r="E520" s="35"/>
      <c r="F520" s="35"/>
      <c r="G520" s="35"/>
      <c r="H520" s="8"/>
      <c r="I520" s="8"/>
      <c r="J520" s="8"/>
      <c r="K520" s="8"/>
      <c r="L520" s="8"/>
      <c r="M520" s="8"/>
      <c r="N520" s="8"/>
      <c r="O520" s="8"/>
      <c r="P520" s="8"/>
      <c r="Q520" s="8"/>
      <c r="R520" s="8"/>
      <c r="S520" s="8"/>
      <c r="T520" s="8"/>
      <c r="U520" s="8"/>
      <c r="V520" s="8"/>
      <c r="W520" s="8"/>
      <c r="X520" s="8"/>
      <c r="Y520" s="8"/>
      <c r="Z520" s="8"/>
    </row>
    <row r="521" spans="1:26" ht="12.75" customHeight="1" x14ac:dyDescent="0.15">
      <c r="A521" s="8"/>
      <c r="B521" s="83"/>
      <c r="C521" s="34"/>
      <c r="D521" s="150"/>
      <c r="E521" s="35"/>
      <c r="F521" s="35"/>
      <c r="G521" s="35"/>
      <c r="H521" s="8"/>
      <c r="I521" s="8"/>
      <c r="J521" s="8"/>
      <c r="K521" s="8"/>
      <c r="L521" s="8"/>
      <c r="M521" s="8"/>
      <c r="N521" s="8"/>
      <c r="O521" s="8"/>
      <c r="P521" s="8"/>
      <c r="Q521" s="8"/>
      <c r="R521" s="8"/>
      <c r="S521" s="8"/>
      <c r="T521" s="8"/>
      <c r="U521" s="8"/>
      <c r="V521" s="8"/>
      <c r="W521" s="8"/>
      <c r="X521" s="8"/>
      <c r="Y521" s="8"/>
      <c r="Z521" s="8"/>
    </row>
    <row r="522" spans="1:26" ht="12.75" customHeight="1" x14ac:dyDescent="0.15">
      <c r="A522" s="8"/>
      <c r="B522" s="83"/>
      <c r="C522" s="34"/>
      <c r="D522" s="150"/>
      <c r="E522" s="35"/>
      <c r="F522" s="35"/>
      <c r="G522" s="35"/>
      <c r="H522" s="8"/>
      <c r="I522" s="8"/>
      <c r="J522" s="8"/>
      <c r="K522" s="8"/>
      <c r="L522" s="8"/>
      <c r="M522" s="8"/>
      <c r="N522" s="8"/>
      <c r="O522" s="8"/>
      <c r="P522" s="8"/>
      <c r="Q522" s="8"/>
      <c r="R522" s="8"/>
      <c r="S522" s="8"/>
      <c r="T522" s="8"/>
      <c r="U522" s="8"/>
      <c r="V522" s="8"/>
      <c r="W522" s="8"/>
      <c r="X522" s="8"/>
      <c r="Y522" s="8"/>
      <c r="Z522" s="8"/>
    </row>
    <row r="523" spans="1:26" ht="12.75" customHeight="1" x14ac:dyDescent="0.15">
      <c r="A523" s="8"/>
      <c r="B523" s="83"/>
      <c r="C523" s="34"/>
      <c r="D523" s="150"/>
      <c r="E523" s="35"/>
      <c r="F523" s="35"/>
      <c r="G523" s="35"/>
      <c r="H523" s="8"/>
      <c r="I523" s="8"/>
      <c r="J523" s="8"/>
      <c r="K523" s="8"/>
      <c r="L523" s="8"/>
      <c r="M523" s="8"/>
      <c r="N523" s="8"/>
      <c r="O523" s="8"/>
      <c r="P523" s="8"/>
      <c r="Q523" s="8"/>
      <c r="R523" s="8"/>
      <c r="S523" s="8"/>
      <c r="T523" s="8"/>
      <c r="U523" s="8"/>
      <c r="V523" s="8"/>
      <c r="W523" s="8"/>
      <c r="X523" s="8"/>
      <c r="Y523" s="8"/>
      <c r="Z523" s="8"/>
    </row>
    <row r="524" spans="1:26" ht="12.75" customHeight="1" x14ac:dyDescent="0.15">
      <c r="A524" s="8"/>
      <c r="B524" s="83"/>
      <c r="C524" s="34"/>
      <c r="D524" s="150"/>
      <c r="E524" s="35"/>
      <c r="F524" s="35"/>
      <c r="G524" s="35"/>
      <c r="H524" s="8"/>
      <c r="I524" s="8"/>
      <c r="J524" s="8"/>
      <c r="K524" s="8"/>
      <c r="L524" s="8"/>
      <c r="M524" s="8"/>
      <c r="N524" s="8"/>
      <c r="O524" s="8"/>
      <c r="P524" s="8"/>
      <c r="Q524" s="8"/>
      <c r="R524" s="8"/>
      <c r="S524" s="8"/>
      <c r="T524" s="8"/>
      <c r="U524" s="8"/>
      <c r="V524" s="8"/>
      <c r="W524" s="8"/>
      <c r="X524" s="8"/>
      <c r="Y524" s="8"/>
      <c r="Z524" s="8"/>
    </row>
    <row r="525" spans="1:26" ht="12.75" customHeight="1" x14ac:dyDescent="0.15">
      <c r="A525" s="8"/>
      <c r="B525" s="83"/>
      <c r="C525" s="34"/>
      <c r="D525" s="150"/>
      <c r="E525" s="35"/>
      <c r="F525" s="35"/>
      <c r="G525" s="35"/>
      <c r="H525" s="8"/>
      <c r="I525" s="8"/>
      <c r="J525" s="8"/>
      <c r="K525" s="8"/>
      <c r="L525" s="8"/>
      <c r="M525" s="8"/>
      <c r="N525" s="8"/>
      <c r="O525" s="8"/>
      <c r="P525" s="8"/>
      <c r="Q525" s="8"/>
      <c r="R525" s="8"/>
      <c r="S525" s="8"/>
      <c r="T525" s="8"/>
      <c r="U525" s="8"/>
      <c r="V525" s="8"/>
      <c r="W525" s="8"/>
      <c r="X525" s="8"/>
      <c r="Y525" s="8"/>
      <c r="Z525" s="8"/>
    </row>
    <row r="526" spans="1:26" ht="12.75" customHeight="1" x14ac:dyDescent="0.15">
      <c r="A526" s="8"/>
      <c r="B526" s="83"/>
      <c r="C526" s="34"/>
      <c r="D526" s="150"/>
      <c r="E526" s="35"/>
      <c r="F526" s="35"/>
      <c r="G526" s="35"/>
      <c r="H526" s="8"/>
      <c r="I526" s="8"/>
      <c r="J526" s="8"/>
      <c r="K526" s="8"/>
      <c r="L526" s="8"/>
      <c r="M526" s="8"/>
      <c r="N526" s="8"/>
      <c r="O526" s="8"/>
      <c r="P526" s="8"/>
      <c r="Q526" s="8"/>
      <c r="R526" s="8"/>
      <c r="S526" s="8"/>
      <c r="T526" s="8"/>
      <c r="U526" s="8"/>
      <c r="V526" s="8"/>
      <c r="W526" s="8"/>
      <c r="X526" s="8"/>
      <c r="Y526" s="8"/>
      <c r="Z526" s="8"/>
    </row>
    <row r="527" spans="1:26" ht="12.75" customHeight="1" x14ac:dyDescent="0.15">
      <c r="A527" s="8"/>
      <c r="B527" s="83"/>
      <c r="C527" s="34"/>
      <c r="D527" s="150"/>
      <c r="E527" s="35"/>
      <c r="F527" s="35"/>
      <c r="G527" s="35"/>
      <c r="H527" s="8"/>
      <c r="I527" s="8"/>
      <c r="J527" s="8"/>
      <c r="K527" s="8"/>
      <c r="L527" s="8"/>
      <c r="M527" s="8"/>
      <c r="N527" s="8"/>
      <c r="O527" s="8"/>
      <c r="P527" s="8"/>
      <c r="Q527" s="8"/>
      <c r="R527" s="8"/>
      <c r="S527" s="8"/>
      <c r="T527" s="8"/>
      <c r="U527" s="8"/>
      <c r="V527" s="8"/>
      <c r="W527" s="8"/>
      <c r="X527" s="8"/>
      <c r="Y527" s="8"/>
      <c r="Z527" s="8"/>
    </row>
    <row r="528" spans="1:26" ht="12.75" customHeight="1" x14ac:dyDescent="0.15">
      <c r="A528" s="8"/>
      <c r="B528" s="83"/>
      <c r="C528" s="34"/>
      <c r="D528" s="150"/>
      <c r="E528" s="35"/>
      <c r="F528" s="35"/>
      <c r="G528" s="35"/>
      <c r="H528" s="8"/>
      <c r="I528" s="8"/>
      <c r="J528" s="8"/>
      <c r="K528" s="8"/>
      <c r="L528" s="8"/>
      <c r="M528" s="8"/>
      <c r="N528" s="8"/>
      <c r="O528" s="8"/>
      <c r="P528" s="8"/>
      <c r="Q528" s="8"/>
      <c r="R528" s="8"/>
      <c r="S528" s="8"/>
      <c r="T528" s="8"/>
      <c r="U528" s="8"/>
      <c r="V528" s="8"/>
      <c r="W528" s="8"/>
      <c r="X528" s="8"/>
      <c r="Y528" s="8"/>
      <c r="Z528" s="8"/>
    </row>
    <row r="529" spans="1:26" ht="12.75" customHeight="1" x14ac:dyDescent="0.15">
      <c r="A529" s="8"/>
      <c r="B529" s="83"/>
      <c r="C529" s="34"/>
      <c r="D529" s="150"/>
      <c r="E529" s="35"/>
      <c r="F529" s="35"/>
      <c r="G529" s="35"/>
      <c r="H529" s="8"/>
      <c r="I529" s="8"/>
      <c r="J529" s="8"/>
      <c r="K529" s="8"/>
      <c r="L529" s="8"/>
      <c r="M529" s="8"/>
      <c r="N529" s="8"/>
      <c r="O529" s="8"/>
      <c r="P529" s="8"/>
      <c r="Q529" s="8"/>
      <c r="R529" s="8"/>
      <c r="S529" s="8"/>
      <c r="T529" s="8"/>
      <c r="U529" s="8"/>
      <c r="V529" s="8"/>
      <c r="W529" s="8"/>
      <c r="X529" s="8"/>
      <c r="Y529" s="8"/>
      <c r="Z529" s="8"/>
    </row>
    <row r="530" spans="1:26" ht="12.75" customHeight="1" x14ac:dyDescent="0.15">
      <c r="A530" s="8"/>
      <c r="B530" s="83"/>
      <c r="C530" s="34"/>
      <c r="D530" s="150"/>
      <c r="E530" s="35"/>
      <c r="F530" s="35"/>
      <c r="G530" s="35"/>
      <c r="H530" s="8"/>
      <c r="I530" s="8"/>
      <c r="J530" s="8"/>
      <c r="K530" s="8"/>
      <c r="L530" s="8"/>
      <c r="M530" s="8"/>
      <c r="N530" s="8"/>
      <c r="O530" s="8"/>
      <c r="P530" s="8"/>
      <c r="Q530" s="8"/>
      <c r="R530" s="8"/>
      <c r="S530" s="8"/>
      <c r="T530" s="8"/>
      <c r="U530" s="8"/>
      <c r="V530" s="8"/>
      <c r="W530" s="8"/>
      <c r="X530" s="8"/>
      <c r="Y530" s="8"/>
      <c r="Z530" s="8"/>
    </row>
    <row r="531" spans="1:26" ht="12.75" customHeight="1" x14ac:dyDescent="0.15">
      <c r="A531" s="8"/>
      <c r="B531" s="83"/>
      <c r="C531" s="34"/>
      <c r="D531" s="150"/>
      <c r="E531" s="35"/>
      <c r="F531" s="35"/>
      <c r="G531" s="35"/>
      <c r="H531" s="8"/>
      <c r="I531" s="8"/>
      <c r="J531" s="8"/>
      <c r="K531" s="8"/>
      <c r="L531" s="8"/>
      <c r="M531" s="8"/>
      <c r="N531" s="8"/>
      <c r="O531" s="8"/>
      <c r="P531" s="8"/>
      <c r="Q531" s="8"/>
      <c r="R531" s="8"/>
      <c r="S531" s="8"/>
      <c r="T531" s="8"/>
      <c r="U531" s="8"/>
      <c r="V531" s="8"/>
      <c r="W531" s="8"/>
      <c r="X531" s="8"/>
      <c r="Y531" s="8"/>
      <c r="Z531" s="8"/>
    </row>
    <row r="532" spans="1:26" ht="12.75" customHeight="1" x14ac:dyDescent="0.15">
      <c r="A532" s="8"/>
      <c r="B532" s="83"/>
      <c r="C532" s="34"/>
      <c r="D532" s="150"/>
      <c r="E532" s="35"/>
      <c r="F532" s="35"/>
      <c r="G532" s="35"/>
      <c r="H532" s="8"/>
      <c r="I532" s="8"/>
      <c r="J532" s="8"/>
      <c r="K532" s="8"/>
      <c r="L532" s="8"/>
      <c r="M532" s="8"/>
      <c r="N532" s="8"/>
      <c r="O532" s="8"/>
      <c r="P532" s="8"/>
      <c r="Q532" s="8"/>
      <c r="R532" s="8"/>
      <c r="S532" s="8"/>
      <c r="T532" s="8"/>
      <c r="U532" s="8"/>
      <c r="V532" s="8"/>
      <c r="W532" s="8"/>
      <c r="X532" s="8"/>
      <c r="Y532" s="8"/>
      <c r="Z532" s="8"/>
    </row>
    <row r="533" spans="1:26" ht="12.75" customHeight="1" x14ac:dyDescent="0.15">
      <c r="A533" s="8"/>
      <c r="B533" s="83"/>
      <c r="C533" s="34"/>
      <c r="D533" s="150"/>
      <c r="E533" s="35"/>
      <c r="F533" s="35"/>
      <c r="G533" s="35"/>
      <c r="H533" s="8"/>
      <c r="I533" s="8"/>
      <c r="J533" s="8"/>
      <c r="K533" s="8"/>
      <c r="L533" s="8"/>
      <c r="M533" s="8"/>
      <c r="N533" s="8"/>
      <c r="O533" s="8"/>
      <c r="P533" s="8"/>
      <c r="Q533" s="8"/>
      <c r="R533" s="8"/>
      <c r="S533" s="8"/>
      <c r="T533" s="8"/>
      <c r="U533" s="8"/>
      <c r="V533" s="8"/>
      <c r="W533" s="8"/>
      <c r="X533" s="8"/>
      <c r="Y533" s="8"/>
      <c r="Z533" s="8"/>
    </row>
    <row r="534" spans="1:26" ht="12.75" customHeight="1" x14ac:dyDescent="0.15">
      <c r="A534" s="8"/>
      <c r="B534" s="83"/>
      <c r="C534" s="34"/>
      <c r="D534" s="150"/>
      <c r="E534" s="35"/>
      <c r="F534" s="35"/>
      <c r="G534" s="35"/>
      <c r="H534" s="8"/>
      <c r="I534" s="8"/>
      <c r="J534" s="8"/>
      <c r="K534" s="8"/>
      <c r="L534" s="8"/>
      <c r="M534" s="8"/>
      <c r="N534" s="8"/>
      <c r="O534" s="8"/>
      <c r="P534" s="8"/>
      <c r="Q534" s="8"/>
      <c r="R534" s="8"/>
      <c r="S534" s="8"/>
      <c r="T534" s="8"/>
      <c r="U534" s="8"/>
      <c r="V534" s="8"/>
      <c r="W534" s="8"/>
      <c r="X534" s="8"/>
      <c r="Y534" s="8"/>
      <c r="Z534" s="8"/>
    </row>
    <row r="535" spans="1:26" ht="12.75" customHeight="1" x14ac:dyDescent="0.15">
      <c r="A535" s="8"/>
      <c r="B535" s="83"/>
      <c r="C535" s="34"/>
      <c r="D535" s="150"/>
      <c r="E535" s="35"/>
      <c r="F535" s="35"/>
      <c r="G535" s="35"/>
      <c r="H535" s="8"/>
      <c r="I535" s="8"/>
      <c r="J535" s="8"/>
      <c r="K535" s="8"/>
      <c r="L535" s="8"/>
      <c r="M535" s="8"/>
      <c r="N535" s="8"/>
      <c r="O535" s="8"/>
      <c r="P535" s="8"/>
      <c r="Q535" s="8"/>
      <c r="R535" s="8"/>
      <c r="S535" s="8"/>
      <c r="T535" s="8"/>
      <c r="U535" s="8"/>
      <c r="V535" s="8"/>
      <c r="W535" s="8"/>
      <c r="X535" s="8"/>
      <c r="Y535" s="8"/>
      <c r="Z535" s="8"/>
    </row>
    <row r="536" spans="1:26" ht="12.75" customHeight="1" x14ac:dyDescent="0.15">
      <c r="A536" s="8"/>
      <c r="B536" s="83"/>
      <c r="C536" s="34"/>
      <c r="D536" s="150"/>
      <c r="E536" s="35"/>
      <c r="F536" s="35"/>
      <c r="G536" s="35"/>
      <c r="H536" s="8"/>
      <c r="I536" s="8"/>
      <c r="J536" s="8"/>
      <c r="K536" s="8"/>
      <c r="L536" s="8"/>
      <c r="M536" s="8"/>
      <c r="N536" s="8"/>
      <c r="O536" s="8"/>
      <c r="P536" s="8"/>
      <c r="Q536" s="8"/>
      <c r="R536" s="8"/>
      <c r="S536" s="8"/>
      <c r="T536" s="8"/>
      <c r="U536" s="8"/>
      <c r="V536" s="8"/>
      <c r="W536" s="8"/>
      <c r="X536" s="8"/>
      <c r="Y536" s="8"/>
      <c r="Z536" s="8"/>
    </row>
    <row r="537" spans="1:26" ht="12.75" customHeight="1" x14ac:dyDescent="0.15">
      <c r="A537" s="8"/>
      <c r="B537" s="83"/>
      <c r="C537" s="34"/>
      <c r="D537" s="150"/>
      <c r="E537" s="35"/>
      <c r="F537" s="35"/>
      <c r="G537" s="35"/>
      <c r="H537" s="8"/>
      <c r="I537" s="8"/>
      <c r="J537" s="8"/>
      <c r="K537" s="8"/>
      <c r="L537" s="8"/>
      <c r="M537" s="8"/>
      <c r="N537" s="8"/>
      <c r="O537" s="8"/>
      <c r="P537" s="8"/>
      <c r="Q537" s="8"/>
      <c r="R537" s="8"/>
      <c r="S537" s="8"/>
      <c r="T537" s="8"/>
      <c r="U537" s="8"/>
      <c r="V537" s="8"/>
      <c r="W537" s="8"/>
      <c r="X537" s="8"/>
      <c r="Y537" s="8"/>
      <c r="Z537" s="8"/>
    </row>
    <row r="538" spans="1:26" ht="12.75" customHeight="1" x14ac:dyDescent="0.15">
      <c r="A538" s="8"/>
      <c r="B538" s="83"/>
      <c r="C538" s="34"/>
      <c r="D538" s="150"/>
      <c r="E538" s="35"/>
      <c r="F538" s="35"/>
      <c r="G538" s="35"/>
      <c r="H538" s="8"/>
      <c r="I538" s="8"/>
      <c r="J538" s="8"/>
      <c r="K538" s="8"/>
      <c r="L538" s="8"/>
      <c r="M538" s="8"/>
      <c r="N538" s="8"/>
      <c r="O538" s="8"/>
      <c r="P538" s="8"/>
      <c r="Q538" s="8"/>
      <c r="R538" s="8"/>
      <c r="S538" s="8"/>
      <c r="T538" s="8"/>
      <c r="U538" s="8"/>
      <c r="V538" s="8"/>
      <c r="W538" s="8"/>
      <c r="X538" s="8"/>
      <c r="Y538" s="8"/>
      <c r="Z538" s="8"/>
    </row>
    <row r="539" spans="1:26" ht="12.75" customHeight="1" x14ac:dyDescent="0.15">
      <c r="A539" s="8"/>
      <c r="B539" s="83"/>
      <c r="C539" s="34"/>
      <c r="D539" s="150"/>
      <c r="E539" s="35"/>
      <c r="F539" s="35"/>
      <c r="G539" s="35"/>
      <c r="H539" s="8"/>
      <c r="I539" s="8"/>
      <c r="J539" s="8"/>
      <c r="K539" s="8"/>
      <c r="L539" s="8"/>
      <c r="M539" s="8"/>
      <c r="N539" s="8"/>
      <c r="O539" s="8"/>
      <c r="P539" s="8"/>
      <c r="Q539" s="8"/>
      <c r="R539" s="8"/>
      <c r="S539" s="8"/>
      <c r="T539" s="8"/>
      <c r="U539" s="8"/>
      <c r="V539" s="8"/>
      <c r="W539" s="8"/>
      <c r="X539" s="8"/>
      <c r="Y539" s="8"/>
      <c r="Z539" s="8"/>
    </row>
    <row r="540" spans="1:26" ht="12.75" customHeight="1" x14ac:dyDescent="0.15">
      <c r="A540" s="8"/>
      <c r="B540" s="83"/>
      <c r="C540" s="34"/>
      <c r="D540" s="150"/>
      <c r="E540" s="35"/>
      <c r="F540" s="35"/>
      <c r="G540" s="35"/>
      <c r="H540" s="8"/>
      <c r="I540" s="8"/>
      <c r="J540" s="8"/>
      <c r="K540" s="8"/>
      <c r="L540" s="8"/>
      <c r="M540" s="8"/>
      <c r="N540" s="8"/>
      <c r="O540" s="8"/>
      <c r="P540" s="8"/>
      <c r="Q540" s="8"/>
      <c r="R540" s="8"/>
      <c r="S540" s="8"/>
      <c r="T540" s="8"/>
      <c r="U540" s="8"/>
      <c r="V540" s="8"/>
      <c r="W540" s="8"/>
      <c r="X540" s="8"/>
      <c r="Y540" s="8"/>
      <c r="Z540" s="8"/>
    </row>
    <row r="541" spans="1:26" ht="12.75" customHeight="1" x14ac:dyDescent="0.15">
      <c r="A541" s="8"/>
      <c r="B541" s="83"/>
      <c r="C541" s="34"/>
      <c r="D541" s="150"/>
      <c r="E541" s="35"/>
      <c r="F541" s="35"/>
      <c r="G541" s="35"/>
      <c r="H541" s="8"/>
      <c r="I541" s="8"/>
      <c r="J541" s="8"/>
      <c r="K541" s="8"/>
      <c r="L541" s="8"/>
      <c r="M541" s="8"/>
      <c r="N541" s="8"/>
      <c r="O541" s="8"/>
      <c r="P541" s="8"/>
      <c r="Q541" s="8"/>
      <c r="R541" s="8"/>
      <c r="S541" s="8"/>
      <c r="T541" s="8"/>
      <c r="U541" s="8"/>
      <c r="V541" s="8"/>
      <c r="W541" s="8"/>
      <c r="X541" s="8"/>
      <c r="Y541" s="8"/>
      <c r="Z541" s="8"/>
    </row>
    <row r="542" spans="1:26" ht="12.75" customHeight="1" x14ac:dyDescent="0.15">
      <c r="A542" s="8"/>
      <c r="B542" s="83"/>
      <c r="C542" s="34"/>
      <c r="D542" s="150"/>
      <c r="E542" s="35"/>
      <c r="F542" s="35"/>
      <c r="G542" s="35"/>
      <c r="H542" s="8"/>
      <c r="I542" s="8"/>
      <c r="J542" s="8"/>
      <c r="K542" s="8"/>
      <c r="L542" s="8"/>
      <c r="M542" s="8"/>
      <c r="N542" s="8"/>
      <c r="O542" s="8"/>
      <c r="P542" s="8"/>
      <c r="Q542" s="8"/>
      <c r="R542" s="8"/>
      <c r="S542" s="8"/>
      <c r="T542" s="8"/>
      <c r="U542" s="8"/>
      <c r="V542" s="8"/>
      <c r="W542" s="8"/>
      <c r="X542" s="8"/>
      <c r="Y542" s="8"/>
      <c r="Z542" s="8"/>
    </row>
    <row r="543" spans="1:26" ht="12.75" customHeight="1" x14ac:dyDescent="0.15">
      <c r="A543" s="8"/>
      <c r="B543" s="83"/>
      <c r="C543" s="34"/>
      <c r="D543" s="150"/>
      <c r="E543" s="35"/>
      <c r="F543" s="35"/>
      <c r="G543" s="35"/>
      <c r="H543" s="8"/>
      <c r="I543" s="8"/>
      <c r="J543" s="8"/>
      <c r="K543" s="8"/>
      <c r="L543" s="8"/>
      <c r="M543" s="8"/>
      <c r="N543" s="8"/>
      <c r="O543" s="8"/>
      <c r="P543" s="8"/>
      <c r="Q543" s="8"/>
      <c r="R543" s="8"/>
      <c r="S543" s="8"/>
      <c r="T543" s="8"/>
      <c r="U543" s="8"/>
      <c r="V543" s="8"/>
      <c r="W543" s="8"/>
      <c r="X543" s="8"/>
      <c r="Y543" s="8"/>
      <c r="Z543" s="8"/>
    </row>
    <row r="544" spans="1:26" ht="12.75" customHeight="1" x14ac:dyDescent="0.15">
      <c r="A544" s="8"/>
      <c r="B544" s="83"/>
      <c r="C544" s="34"/>
      <c r="D544" s="150"/>
      <c r="E544" s="35"/>
      <c r="F544" s="35"/>
      <c r="G544" s="35"/>
      <c r="H544" s="8"/>
      <c r="I544" s="8"/>
      <c r="J544" s="8"/>
      <c r="K544" s="8"/>
      <c r="L544" s="8"/>
      <c r="M544" s="8"/>
      <c r="N544" s="8"/>
      <c r="O544" s="8"/>
      <c r="P544" s="8"/>
      <c r="Q544" s="8"/>
      <c r="R544" s="8"/>
      <c r="S544" s="8"/>
      <c r="T544" s="8"/>
      <c r="U544" s="8"/>
      <c r="V544" s="8"/>
      <c r="W544" s="8"/>
      <c r="X544" s="8"/>
      <c r="Y544" s="8"/>
      <c r="Z544" s="8"/>
    </row>
    <row r="545" spans="1:26" ht="12.75" customHeight="1" x14ac:dyDescent="0.15">
      <c r="A545" s="8"/>
      <c r="B545" s="83"/>
      <c r="C545" s="34"/>
      <c r="D545" s="150"/>
      <c r="E545" s="35"/>
      <c r="F545" s="35"/>
      <c r="G545" s="35"/>
      <c r="H545" s="8"/>
      <c r="I545" s="8"/>
      <c r="J545" s="8"/>
      <c r="K545" s="8"/>
      <c r="L545" s="8"/>
      <c r="M545" s="8"/>
      <c r="N545" s="8"/>
      <c r="O545" s="8"/>
      <c r="P545" s="8"/>
      <c r="Q545" s="8"/>
      <c r="R545" s="8"/>
      <c r="S545" s="8"/>
      <c r="T545" s="8"/>
      <c r="U545" s="8"/>
      <c r="V545" s="8"/>
      <c r="W545" s="8"/>
      <c r="X545" s="8"/>
      <c r="Y545" s="8"/>
      <c r="Z545" s="8"/>
    </row>
    <row r="546" spans="1:26" ht="12.75" customHeight="1" x14ac:dyDescent="0.15">
      <c r="A546" s="8"/>
      <c r="B546" s="83"/>
      <c r="C546" s="34"/>
      <c r="D546" s="150"/>
      <c r="E546" s="35"/>
      <c r="F546" s="35"/>
      <c r="G546" s="35"/>
      <c r="H546" s="8"/>
      <c r="I546" s="8"/>
      <c r="J546" s="8"/>
      <c r="K546" s="8"/>
      <c r="L546" s="8"/>
      <c r="M546" s="8"/>
      <c r="N546" s="8"/>
      <c r="O546" s="8"/>
      <c r="P546" s="8"/>
      <c r="Q546" s="8"/>
      <c r="R546" s="8"/>
      <c r="S546" s="8"/>
      <c r="T546" s="8"/>
      <c r="U546" s="8"/>
      <c r="V546" s="8"/>
      <c r="W546" s="8"/>
      <c r="X546" s="8"/>
      <c r="Y546" s="8"/>
      <c r="Z546" s="8"/>
    </row>
    <row r="547" spans="1:26" ht="12.75" customHeight="1" x14ac:dyDescent="0.15">
      <c r="A547" s="8"/>
      <c r="B547" s="83"/>
      <c r="C547" s="34"/>
      <c r="D547" s="150"/>
      <c r="E547" s="35"/>
      <c r="F547" s="35"/>
      <c r="G547" s="35"/>
      <c r="H547" s="8"/>
      <c r="I547" s="8"/>
      <c r="J547" s="8"/>
      <c r="K547" s="8"/>
      <c r="L547" s="8"/>
      <c r="M547" s="8"/>
      <c r="N547" s="8"/>
      <c r="O547" s="8"/>
      <c r="P547" s="8"/>
      <c r="Q547" s="8"/>
      <c r="R547" s="8"/>
      <c r="S547" s="8"/>
      <c r="T547" s="8"/>
      <c r="U547" s="8"/>
      <c r="V547" s="8"/>
      <c r="W547" s="8"/>
      <c r="X547" s="8"/>
      <c r="Y547" s="8"/>
      <c r="Z547" s="8"/>
    </row>
    <row r="548" spans="1:26" ht="12.75" customHeight="1" x14ac:dyDescent="0.15">
      <c r="A548" s="8"/>
      <c r="B548" s="83"/>
      <c r="C548" s="34"/>
      <c r="D548" s="150"/>
      <c r="E548" s="35"/>
      <c r="F548" s="35"/>
      <c r="G548" s="35"/>
      <c r="H548" s="8"/>
      <c r="I548" s="8"/>
      <c r="J548" s="8"/>
      <c r="K548" s="8"/>
      <c r="L548" s="8"/>
      <c r="M548" s="8"/>
      <c r="N548" s="8"/>
      <c r="O548" s="8"/>
      <c r="P548" s="8"/>
      <c r="Q548" s="8"/>
      <c r="R548" s="8"/>
      <c r="S548" s="8"/>
      <c r="T548" s="8"/>
      <c r="U548" s="8"/>
      <c r="V548" s="8"/>
      <c r="W548" s="8"/>
      <c r="X548" s="8"/>
      <c r="Y548" s="8"/>
      <c r="Z548" s="8"/>
    </row>
    <row r="549" spans="1:26" ht="12.75" customHeight="1" x14ac:dyDescent="0.15">
      <c r="A549" s="8"/>
      <c r="B549" s="83"/>
      <c r="C549" s="34"/>
      <c r="D549" s="150"/>
      <c r="E549" s="35"/>
      <c r="F549" s="35"/>
      <c r="G549" s="35"/>
      <c r="H549" s="8"/>
      <c r="I549" s="8"/>
      <c r="J549" s="8"/>
      <c r="K549" s="8"/>
      <c r="L549" s="8"/>
      <c r="M549" s="8"/>
      <c r="N549" s="8"/>
      <c r="O549" s="8"/>
      <c r="P549" s="8"/>
      <c r="Q549" s="8"/>
      <c r="R549" s="8"/>
      <c r="S549" s="8"/>
      <c r="T549" s="8"/>
      <c r="U549" s="8"/>
      <c r="V549" s="8"/>
      <c r="W549" s="8"/>
      <c r="X549" s="8"/>
      <c r="Y549" s="8"/>
      <c r="Z549" s="8"/>
    </row>
    <row r="550" spans="1:26" ht="12.75" customHeight="1" x14ac:dyDescent="0.15">
      <c r="A550" s="8"/>
      <c r="B550" s="83"/>
      <c r="C550" s="34"/>
      <c r="D550" s="150"/>
      <c r="E550" s="35"/>
      <c r="F550" s="35"/>
      <c r="G550" s="35"/>
      <c r="H550" s="8"/>
      <c r="I550" s="8"/>
      <c r="J550" s="8"/>
      <c r="K550" s="8"/>
      <c r="L550" s="8"/>
      <c r="M550" s="8"/>
      <c r="N550" s="8"/>
      <c r="O550" s="8"/>
      <c r="P550" s="8"/>
      <c r="Q550" s="8"/>
      <c r="R550" s="8"/>
      <c r="S550" s="8"/>
      <c r="T550" s="8"/>
      <c r="U550" s="8"/>
      <c r="V550" s="8"/>
      <c r="W550" s="8"/>
      <c r="X550" s="8"/>
      <c r="Y550" s="8"/>
      <c r="Z550" s="8"/>
    </row>
    <row r="551" spans="1:26" ht="12.75" customHeight="1" x14ac:dyDescent="0.15">
      <c r="A551" s="8"/>
      <c r="B551" s="83"/>
      <c r="C551" s="34"/>
      <c r="D551" s="150"/>
      <c r="E551" s="35"/>
      <c r="F551" s="35"/>
      <c r="G551" s="35"/>
      <c r="H551" s="8"/>
      <c r="I551" s="8"/>
      <c r="J551" s="8"/>
      <c r="K551" s="8"/>
      <c r="L551" s="8"/>
      <c r="M551" s="8"/>
      <c r="N551" s="8"/>
      <c r="O551" s="8"/>
      <c r="P551" s="8"/>
      <c r="Q551" s="8"/>
      <c r="R551" s="8"/>
      <c r="S551" s="8"/>
      <c r="T551" s="8"/>
      <c r="U551" s="8"/>
      <c r="V551" s="8"/>
      <c r="W551" s="8"/>
      <c r="X551" s="8"/>
      <c r="Y551" s="8"/>
      <c r="Z551" s="8"/>
    </row>
    <row r="552" spans="1:26" ht="12.75" customHeight="1" x14ac:dyDescent="0.15">
      <c r="A552" s="8"/>
      <c r="B552" s="83"/>
      <c r="C552" s="34"/>
      <c r="D552" s="150"/>
      <c r="E552" s="35"/>
      <c r="F552" s="35"/>
      <c r="G552" s="35"/>
      <c r="H552" s="8"/>
      <c r="I552" s="8"/>
      <c r="J552" s="8"/>
      <c r="K552" s="8"/>
      <c r="L552" s="8"/>
      <c r="M552" s="8"/>
      <c r="N552" s="8"/>
      <c r="O552" s="8"/>
      <c r="P552" s="8"/>
      <c r="Q552" s="8"/>
      <c r="R552" s="8"/>
      <c r="S552" s="8"/>
      <c r="T552" s="8"/>
      <c r="U552" s="8"/>
      <c r="V552" s="8"/>
      <c r="W552" s="8"/>
      <c r="X552" s="8"/>
      <c r="Y552" s="8"/>
      <c r="Z552" s="8"/>
    </row>
    <row r="553" spans="1:26" ht="12.75" customHeight="1" x14ac:dyDescent="0.15">
      <c r="A553" s="8"/>
      <c r="B553" s="83"/>
      <c r="C553" s="34"/>
      <c r="D553" s="150"/>
      <c r="E553" s="35"/>
      <c r="F553" s="35"/>
      <c r="G553" s="35"/>
      <c r="H553" s="8"/>
      <c r="I553" s="8"/>
      <c r="J553" s="8"/>
      <c r="K553" s="8"/>
      <c r="L553" s="8"/>
      <c r="M553" s="8"/>
      <c r="N553" s="8"/>
      <c r="O553" s="8"/>
      <c r="P553" s="8"/>
      <c r="Q553" s="8"/>
      <c r="R553" s="8"/>
      <c r="S553" s="8"/>
      <c r="T553" s="8"/>
      <c r="U553" s="8"/>
      <c r="V553" s="8"/>
      <c r="W553" s="8"/>
      <c r="X553" s="8"/>
      <c r="Y553" s="8"/>
      <c r="Z553" s="8"/>
    </row>
    <row r="554" spans="1:26" ht="12.75" customHeight="1" x14ac:dyDescent="0.15">
      <c r="A554" s="8"/>
      <c r="B554" s="83"/>
      <c r="C554" s="34"/>
      <c r="D554" s="150"/>
      <c r="E554" s="35"/>
      <c r="F554" s="35"/>
      <c r="G554" s="35"/>
      <c r="H554" s="8"/>
      <c r="I554" s="8"/>
      <c r="J554" s="8"/>
      <c r="K554" s="8"/>
      <c r="L554" s="8"/>
      <c r="M554" s="8"/>
      <c r="N554" s="8"/>
      <c r="O554" s="8"/>
      <c r="P554" s="8"/>
      <c r="Q554" s="8"/>
      <c r="R554" s="8"/>
      <c r="S554" s="8"/>
      <c r="T554" s="8"/>
      <c r="U554" s="8"/>
      <c r="V554" s="8"/>
      <c r="W554" s="8"/>
      <c r="X554" s="8"/>
      <c r="Y554" s="8"/>
      <c r="Z554" s="8"/>
    </row>
    <row r="555" spans="1:26" ht="12.75" customHeight="1" x14ac:dyDescent="0.15">
      <c r="A555" s="8"/>
      <c r="B555" s="83"/>
      <c r="C555" s="34"/>
      <c r="D555" s="150"/>
      <c r="E555" s="35"/>
      <c r="F555" s="35"/>
      <c r="G555" s="35"/>
      <c r="H555" s="8"/>
      <c r="I555" s="8"/>
      <c r="J555" s="8"/>
      <c r="K555" s="8"/>
      <c r="L555" s="8"/>
      <c r="M555" s="8"/>
      <c r="N555" s="8"/>
      <c r="O555" s="8"/>
      <c r="P555" s="8"/>
      <c r="Q555" s="8"/>
      <c r="R555" s="8"/>
      <c r="S555" s="8"/>
      <c r="T555" s="8"/>
      <c r="U555" s="8"/>
      <c r="V555" s="8"/>
      <c r="W555" s="8"/>
      <c r="X555" s="8"/>
      <c r="Y555" s="8"/>
      <c r="Z555" s="8"/>
    </row>
    <row r="556" spans="1:26" ht="12.75" customHeight="1" x14ac:dyDescent="0.15">
      <c r="A556" s="8"/>
      <c r="B556" s="83"/>
      <c r="C556" s="34"/>
      <c r="D556" s="150"/>
      <c r="E556" s="35"/>
      <c r="F556" s="35"/>
      <c r="G556" s="35"/>
      <c r="H556" s="8"/>
      <c r="I556" s="8"/>
      <c r="J556" s="8"/>
      <c r="K556" s="8"/>
      <c r="L556" s="8"/>
      <c r="M556" s="8"/>
      <c r="N556" s="8"/>
      <c r="O556" s="8"/>
      <c r="P556" s="8"/>
      <c r="Q556" s="8"/>
      <c r="R556" s="8"/>
      <c r="S556" s="8"/>
      <c r="T556" s="8"/>
      <c r="U556" s="8"/>
      <c r="V556" s="8"/>
      <c r="W556" s="8"/>
      <c r="X556" s="8"/>
      <c r="Y556" s="8"/>
      <c r="Z556" s="8"/>
    </row>
    <row r="557" spans="1:26" ht="12.75" customHeight="1" x14ac:dyDescent="0.15">
      <c r="A557" s="8"/>
      <c r="B557" s="83"/>
      <c r="C557" s="34"/>
      <c r="D557" s="150"/>
      <c r="E557" s="35"/>
      <c r="F557" s="35"/>
      <c r="G557" s="35"/>
      <c r="H557" s="8"/>
      <c r="I557" s="8"/>
      <c r="J557" s="8"/>
      <c r="K557" s="8"/>
      <c r="L557" s="8"/>
      <c r="M557" s="8"/>
      <c r="N557" s="8"/>
      <c r="O557" s="8"/>
      <c r="P557" s="8"/>
      <c r="Q557" s="8"/>
      <c r="R557" s="8"/>
      <c r="S557" s="8"/>
      <c r="T557" s="8"/>
      <c r="U557" s="8"/>
      <c r="V557" s="8"/>
      <c r="W557" s="8"/>
      <c r="X557" s="8"/>
      <c r="Y557" s="8"/>
      <c r="Z557" s="8"/>
    </row>
    <row r="558" spans="1:26" ht="12.75" customHeight="1" x14ac:dyDescent="0.15">
      <c r="A558" s="8"/>
      <c r="B558" s="83"/>
      <c r="C558" s="34"/>
      <c r="D558" s="150"/>
      <c r="E558" s="35"/>
      <c r="F558" s="35"/>
      <c r="G558" s="35"/>
      <c r="H558" s="8"/>
      <c r="I558" s="8"/>
      <c r="J558" s="8"/>
      <c r="K558" s="8"/>
      <c r="L558" s="8"/>
      <c r="M558" s="8"/>
      <c r="N558" s="8"/>
      <c r="O558" s="8"/>
      <c r="P558" s="8"/>
      <c r="Q558" s="8"/>
      <c r="R558" s="8"/>
      <c r="S558" s="8"/>
      <c r="T558" s="8"/>
      <c r="U558" s="8"/>
      <c r="V558" s="8"/>
      <c r="W558" s="8"/>
      <c r="X558" s="8"/>
      <c r="Y558" s="8"/>
      <c r="Z558" s="8"/>
    </row>
    <row r="559" spans="1:26" ht="12.75" customHeight="1" x14ac:dyDescent="0.15">
      <c r="A559" s="8"/>
      <c r="B559" s="83"/>
      <c r="C559" s="34"/>
      <c r="D559" s="150"/>
      <c r="E559" s="35"/>
      <c r="F559" s="35"/>
      <c r="G559" s="35"/>
      <c r="H559" s="8"/>
      <c r="I559" s="8"/>
      <c r="J559" s="8"/>
      <c r="K559" s="8"/>
      <c r="L559" s="8"/>
      <c r="M559" s="8"/>
      <c r="N559" s="8"/>
      <c r="O559" s="8"/>
      <c r="P559" s="8"/>
      <c r="Q559" s="8"/>
      <c r="R559" s="8"/>
      <c r="S559" s="8"/>
      <c r="T559" s="8"/>
      <c r="U559" s="8"/>
      <c r="V559" s="8"/>
      <c r="W559" s="8"/>
      <c r="X559" s="8"/>
      <c r="Y559" s="8"/>
      <c r="Z559" s="8"/>
    </row>
    <row r="560" spans="1:26" ht="12.75" customHeight="1" x14ac:dyDescent="0.15">
      <c r="A560" s="8"/>
      <c r="B560" s="83"/>
      <c r="C560" s="34"/>
      <c r="D560" s="150"/>
      <c r="E560" s="35"/>
      <c r="F560" s="35"/>
      <c r="G560" s="35"/>
      <c r="H560" s="8"/>
      <c r="I560" s="8"/>
      <c r="J560" s="8"/>
      <c r="K560" s="8"/>
      <c r="L560" s="8"/>
      <c r="M560" s="8"/>
      <c r="N560" s="8"/>
      <c r="O560" s="8"/>
      <c r="P560" s="8"/>
      <c r="Q560" s="8"/>
      <c r="R560" s="8"/>
      <c r="S560" s="8"/>
      <c r="T560" s="8"/>
      <c r="U560" s="8"/>
      <c r="V560" s="8"/>
      <c r="W560" s="8"/>
      <c r="X560" s="8"/>
      <c r="Y560" s="8"/>
      <c r="Z560" s="8"/>
    </row>
    <row r="561" spans="1:26" ht="12.75" customHeight="1" x14ac:dyDescent="0.15">
      <c r="A561" s="8"/>
      <c r="B561" s="83"/>
      <c r="C561" s="34"/>
      <c r="D561" s="150"/>
      <c r="E561" s="35"/>
      <c r="F561" s="35"/>
      <c r="G561" s="35"/>
      <c r="H561" s="8"/>
      <c r="I561" s="8"/>
      <c r="J561" s="8"/>
      <c r="K561" s="8"/>
      <c r="L561" s="8"/>
      <c r="M561" s="8"/>
      <c r="N561" s="8"/>
      <c r="O561" s="8"/>
      <c r="P561" s="8"/>
      <c r="Q561" s="8"/>
      <c r="R561" s="8"/>
      <c r="S561" s="8"/>
      <c r="T561" s="8"/>
      <c r="U561" s="8"/>
      <c r="V561" s="8"/>
      <c r="W561" s="8"/>
      <c r="X561" s="8"/>
      <c r="Y561" s="8"/>
      <c r="Z561" s="8"/>
    </row>
    <row r="562" spans="1:26" ht="12.75" customHeight="1" x14ac:dyDescent="0.15">
      <c r="A562" s="8"/>
      <c r="B562" s="83"/>
      <c r="C562" s="34"/>
      <c r="D562" s="150"/>
      <c r="E562" s="35"/>
      <c r="F562" s="35"/>
      <c r="G562" s="35"/>
      <c r="H562" s="8"/>
      <c r="I562" s="8"/>
      <c r="J562" s="8"/>
      <c r="K562" s="8"/>
      <c r="L562" s="8"/>
      <c r="M562" s="8"/>
      <c r="N562" s="8"/>
      <c r="O562" s="8"/>
      <c r="P562" s="8"/>
      <c r="Q562" s="8"/>
      <c r="R562" s="8"/>
      <c r="S562" s="8"/>
      <c r="T562" s="8"/>
      <c r="U562" s="8"/>
      <c r="V562" s="8"/>
      <c r="W562" s="8"/>
      <c r="X562" s="8"/>
      <c r="Y562" s="8"/>
      <c r="Z562" s="8"/>
    </row>
    <row r="563" spans="1:26" ht="12.75" customHeight="1" x14ac:dyDescent="0.15">
      <c r="A563" s="8"/>
      <c r="B563" s="83"/>
      <c r="C563" s="34"/>
      <c r="D563" s="150"/>
      <c r="E563" s="35"/>
      <c r="F563" s="35"/>
      <c r="G563" s="35"/>
      <c r="H563" s="8"/>
      <c r="I563" s="8"/>
      <c r="J563" s="8"/>
      <c r="K563" s="8"/>
      <c r="L563" s="8"/>
      <c r="M563" s="8"/>
      <c r="N563" s="8"/>
      <c r="O563" s="8"/>
      <c r="P563" s="8"/>
      <c r="Q563" s="8"/>
      <c r="R563" s="8"/>
      <c r="S563" s="8"/>
      <c r="T563" s="8"/>
      <c r="U563" s="8"/>
      <c r="V563" s="8"/>
      <c r="W563" s="8"/>
      <c r="X563" s="8"/>
      <c r="Y563" s="8"/>
      <c r="Z563" s="8"/>
    </row>
    <row r="564" spans="1:26" ht="12.75" customHeight="1" x14ac:dyDescent="0.15">
      <c r="A564" s="8"/>
      <c r="B564" s="83"/>
      <c r="C564" s="34"/>
      <c r="D564" s="150"/>
      <c r="E564" s="35"/>
      <c r="F564" s="35"/>
      <c r="G564" s="35"/>
      <c r="H564" s="8"/>
      <c r="I564" s="8"/>
      <c r="J564" s="8"/>
      <c r="K564" s="8"/>
      <c r="L564" s="8"/>
      <c r="M564" s="8"/>
      <c r="N564" s="8"/>
      <c r="O564" s="8"/>
      <c r="P564" s="8"/>
      <c r="Q564" s="8"/>
      <c r="R564" s="8"/>
      <c r="S564" s="8"/>
      <c r="T564" s="8"/>
      <c r="U564" s="8"/>
      <c r="V564" s="8"/>
      <c r="W564" s="8"/>
      <c r="X564" s="8"/>
      <c r="Y564" s="8"/>
      <c r="Z564" s="8"/>
    </row>
    <row r="565" spans="1:26" ht="12.75" customHeight="1" x14ac:dyDescent="0.15">
      <c r="A565" s="8"/>
      <c r="B565" s="83"/>
      <c r="C565" s="34"/>
      <c r="D565" s="150"/>
      <c r="E565" s="35"/>
      <c r="F565" s="35"/>
      <c r="G565" s="35"/>
      <c r="H565" s="8"/>
      <c r="I565" s="8"/>
      <c r="J565" s="8"/>
      <c r="K565" s="8"/>
      <c r="L565" s="8"/>
      <c r="M565" s="8"/>
      <c r="N565" s="8"/>
      <c r="O565" s="8"/>
      <c r="P565" s="8"/>
      <c r="Q565" s="8"/>
      <c r="R565" s="8"/>
      <c r="S565" s="8"/>
      <c r="T565" s="8"/>
      <c r="U565" s="8"/>
      <c r="V565" s="8"/>
      <c r="W565" s="8"/>
      <c r="X565" s="8"/>
      <c r="Y565" s="8"/>
      <c r="Z565" s="8"/>
    </row>
    <row r="566" spans="1:26" ht="12.75" customHeight="1" x14ac:dyDescent="0.15">
      <c r="A566" s="8"/>
      <c r="B566" s="83"/>
      <c r="C566" s="34"/>
      <c r="D566" s="150"/>
      <c r="E566" s="35"/>
      <c r="F566" s="35"/>
      <c r="G566" s="35"/>
      <c r="H566" s="8"/>
      <c r="I566" s="8"/>
      <c r="J566" s="8"/>
      <c r="K566" s="8"/>
      <c r="L566" s="8"/>
      <c r="M566" s="8"/>
      <c r="N566" s="8"/>
      <c r="O566" s="8"/>
      <c r="P566" s="8"/>
      <c r="Q566" s="8"/>
      <c r="R566" s="8"/>
      <c r="S566" s="8"/>
      <c r="T566" s="8"/>
      <c r="U566" s="8"/>
      <c r="V566" s="8"/>
      <c r="W566" s="8"/>
      <c r="X566" s="8"/>
      <c r="Y566" s="8"/>
      <c r="Z566" s="8"/>
    </row>
    <row r="567" spans="1:26" ht="12.75" customHeight="1" x14ac:dyDescent="0.15">
      <c r="A567" s="8"/>
      <c r="B567" s="83"/>
      <c r="C567" s="34"/>
      <c r="D567" s="150"/>
      <c r="E567" s="35"/>
      <c r="F567" s="35"/>
      <c r="G567" s="35"/>
      <c r="H567" s="8"/>
      <c r="I567" s="8"/>
      <c r="J567" s="8"/>
      <c r="K567" s="8"/>
      <c r="L567" s="8"/>
      <c r="M567" s="8"/>
      <c r="N567" s="8"/>
      <c r="O567" s="8"/>
      <c r="P567" s="8"/>
      <c r="Q567" s="8"/>
      <c r="R567" s="8"/>
      <c r="S567" s="8"/>
      <c r="T567" s="8"/>
      <c r="U567" s="8"/>
      <c r="V567" s="8"/>
      <c r="W567" s="8"/>
      <c r="X567" s="8"/>
      <c r="Y567" s="8"/>
      <c r="Z567" s="8"/>
    </row>
    <row r="568" spans="1:26" ht="12.75" customHeight="1" x14ac:dyDescent="0.15">
      <c r="A568" s="8"/>
      <c r="B568" s="83"/>
      <c r="C568" s="34"/>
      <c r="D568" s="150"/>
      <c r="E568" s="35"/>
      <c r="F568" s="35"/>
      <c r="G568" s="35"/>
      <c r="H568" s="8"/>
      <c r="I568" s="8"/>
      <c r="J568" s="8"/>
      <c r="K568" s="8"/>
      <c r="L568" s="8"/>
      <c r="M568" s="8"/>
      <c r="N568" s="8"/>
      <c r="O568" s="8"/>
      <c r="P568" s="8"/>
      <c r="Q568" s="8"/>
      <c r="R568" s="8"/>
      <c r="S568" s="8"/>
      <c r="T568" s="8"/>
      <c r="U568" s="8"/>
      <c r="V568" s="8"/>
      <c r="W568" s="8"/>
      <c r="X568" s="8"/>
      <c r="Y568" s="8"/>
      <c r="Z568" s="8"/>
    </row>
    <row r="569" spans="1:26" ht="12.75" customHeight="1" x14ac:dyDescent="0.15">
      <c r="A569" s="8"/>
      <c r="B569" s="83"/>
      <c r="C569" s="34"/>
      <c r="D569" s="150"/>
      <c r="E569" s="35"/>
      <c r="F569" s="35"/>
      <c r="G569" s="35"/>
      <c r="H569" s="8"/>
      <c r="I569" s="8"/>
      <c r="J569" s="8"/>
      <c r="K569" s="8"/>
      <c r="L569" s="8"/>
      <c r="M569" s="8"/>
      <c r="N569" s="8"/>
      <c r="O569" s="8"/>
      <c r="P569" s="8"/>
      <c r="Q569" s="8"/>
      <c r="R569" s="8"/>
      <c r="S569" s="8"/>
      <c r="T569" s="8"/>
      <c r="U569" s="8"/>
      <c r="V569" s="8"/>
      <c r="W569" s="8"/>
      <c r="X569" s="8"/>
      <c r="Y569" s="8"/>
      <c r="Z569" s="8"/>
    </row>
    <row r="570" spans="1:26" ht="12.75" customHeight="1" x14ac:dyDescent="0.15">
      <c r="A570" s="8"/>
      <c r="B570" s="83"/>
      <c r="C570" s="34"/>
      <c r="D570" s="150"/>
      <c r="E570" s="35"/>
      <c r="F570" s="35"/>
      <c r="G570" s="35"/>
      <c r="H570" s="8"/>
      <c r="I570" s="8"/>
      <c r="J570" s="8"/>
      <c r="K570" s="8"/>
      <c r="L570" s="8"/>
      <c r="M570" s="8"/>
      <c r="N570" s="8"/>
      <c r="O570" s="8"/>
      <c r="P570" s="8"/>
      <c r="Q570" s="8"/>
      <c r="R570" s="8"/>
      <c r="S570" s="8"/>
      <c r="T570" s="8"/>
      <c r="U570" s="8"/>
      <c r="V570" s="8"/>
      <c r="W570" s="8"/>
      <c r="X570" s="8"/>
      <c r="Y570" s="8"/>
      <c r="Z570" s="8"/>
    </row>
    <row r="571" spans="1:26" ht="12.75" customHeight="1" x14ac:dyDescent="0.15">
      <c r="A571" s="8"/>
      <c r="B571" s="83"/>
      <c r="C571" s="34"/>
      <c r="D571" s="150"/>
      <c r="E571" s="35"/>
      <c r="F571" s="35"/>
      <c r="G571" s="35"/>
      <c r="H571" s="8"/>
      <c r="I571" s="8"/>
      <c r="J571" s="8"/>
      <c r="K571" s="8"/>
      <c r="L571" s="8"/>
      <c r="M571" s="8"/>
      <c r="N571" s="8"/>
      <c r="O571" s="8"/>
      <c r="P571" s="8"/>
      <c r="Q571" s="8"/>
      <c r="R571" s="8"/>
      <c r="S571" s="8"/>
      <c r="T571" s="8"/>
      <c r="U571" s="8"/>
      <c r="V571" s="8"/>
      <c r="W571" s="8"/>
      <c r="X571" s="8"/>
      <c r="Y571" s="8"/>
      <c r="Z571" s="8"/>
    </row>
    <row r="572" spans="1:26" ht="12.75" customHeight="1" x14ac:dyDescent="0.15">
      <c r="A572" s="8"/>
      <c r="B572" s="83"/>
      <c r="C572" s="34"/>
      <c r="D572" s="150"/>
      <c r="E572" s="35"/>
      <c r="F572" s="35"/>
      <c r="G572" s="35"/>
      <c r="H572" s="8"/>
      <c r="I572" s="8"/>
      <c r="J572" s="8"/>
      <c r="K572" s="8"/>
      <c r="L572" s="8"/>
      <c r="M572" s="8"/>
      <c r="N572" s="8"/>
      <c r="O572" s="8"/>
      <c r="P572" s="8"/>
      <c r="Q572" s="8"/>
      <c r="R572" s="8"/>
      <c r="S572" s="8"/>
      <c r="T572" s="8"/>
      <c r="U572" s="8"/>
      <c r="V572" s="8"/>
      <c r="W572" s="8"/>
      <c r="X572" s="8"/>
      <c r="Y572" s="8"/>
      <c r="Z572" s="8"/>
    </row>
    <row r="573" spans="1:26" ht="12.75" customHeight="1" x14ac:dyDescent="0.15">
      <c r="A573" s="8"/>
      <c r="B573" s="83"/>
      <c r="C573" s="34"/>
      <c r="D573" s="150"/>
      <c r="E573" s="35"/>
      <c r="F573" s="35"/>
      <c r="G573" s="35"/>
      <c r="H573" s="8"/>
      <c r="I573" s="8"/>
      <c r="J573" s="8"/>
      <c r="K573" s="8"/>
      <c r="L573" s="8"/>
      <c r="M573" s="8"/>
      <c r="N573" s="8"/>
      <c r="O573" s="8"/>
      <c r="P573" s="8"/>
      <c r="Q573" s="8"/>
      <c r="R573" s="8"/>
      <c r="S573" s="8"/>
      <c r="T573" s="8"/>
      <c r="U573" s="8"/>
      <c r="V573" s="8"/>
      <c r="W573" s="8"/>
      <c r="X573" s="8"/>
      <c r="Y573" s="8"/>
      <c r="Z573" s="8"/>
    </row>
    <row r="574" spans="1:26" ht="12.75" customHeight="1" x14ac:dyDescent="0.15">
      <c r="A574" s="8"/>
      <c r="B574" s="83"/>
      <c r="C574" s="34"/>
      <c r="D574" s="150"/>
      <c r="E574" s="35"/>
      <c r="F574" s="35"/>
      <c r="G574" s="35"/>
      <c r="H574" s="8"/>
      <c r="I574" s="8"/>
      <c r="J574" s="8"/>
      <c r="K574" s="8"/>
      <c r="L574" s="8"/>
      <c r="M574" s="8"/>
      <c r="N574" s="8"/>
      <c r="O574" s="8"/>
      <c r="P574" s="8"/>
      <c r="Q574" s="8"/>
      <c r="R574" s="8"/>
      <c r="S574" s="8"/>
      <c r="T574" s="8"/>
      <c r="U574" s="8"/>
      <c r="V574" s="8"/>
      <c r="W574" s="8"/>
      <c r="X574" s="8"/>
      <c r="Y574" s="8"/>
      <c r="Z574" s="8"/>
    </row>
    <row r="575" spans="1:26" ht="12.75" customHeight="1" x14ac:dyDescent="0.15">
      <c r="A575" s="8"/>
      <c r="B575" s="83"/>
      <c r="C575" s="34"/>
      <c r="D575" s="150"/>
      <c r="E575" s="35"/>
      <c r="F575" s="35"/>
      <c r="G575" s="35"/>
      <c r="H575" s="8"/>
      <c r="I575" s="8"/>
      <c r="J575" s="8"/>
      <c r="K575" s="8"/>
      <c r="L575" s="8"/>
      <c r="M575" s="8"/>
      <c r="N575" s="8"/>
      <c r="O575" s="8"/>
      <c r="P575" s="8"/>
      <c r="Q575" s="8"/>
      <c r="R575" s="8"/>
      <c r="S575" s="8"/>
      <c r="T575" s="8"/>
      <c r="U575" s="8"/>
      <c r="V575" s="8"/>
      <c r="W575" s="8"/>
      <c r="X575" s="8"/>
      <c r="Y575" s="8"/>
      <c r="Z575" s="8"/>
    </row>
    <row r="576" spans="1:26" ht="12.75" customHeight="1" x14ac:dyDescent="0.15">
      <c r="A576" s="8"/>
      <c r="B576" s="83"/>
      <c r="C576" s="34"/>
      <c r="D576" s="150"/>
      <c r="E576" s="35"/>
      <c r="F576" s="35"/>
      <c r="G576" s="35"/>
      <c r="H576" s="8"/>
      <c r="I576" s="8"/>
      <c r="J576" s="8"/>
      <c r="K576" s="8"/>
      <c r="L576" s="8"/>
      <c r="M576" s="8"/>
      <c r="N576" s="8"/>
      <c r="O576" s="8"/>
      <c r="P576" s="8"/>
      <c r="Q576" s="8"/>
      <c r="R576" s="8"/>
      <c r="S576" s="8"/>
      <c r="T576" s="8"/>
      <c r="U576" s="8"/>
      <c r="V576" s="8"/>
      <c r="W576" s="8"/>
      <c r="X576" s="8"/>
      <c r="Y576" s="8"/>
      <c r="Z576" s="8"/>
    </row>
    <row r="577" spans="1:26" ht="12.75" customHeight="1" x14ac:dyDescent="0.15">
      <c r="A577" s="8"/>
      <c r="B577" s="83"/>
      <c r="C577" s="34"/>
      <c r="D577" s="150"/>
      <c r="E577" s="35"/>
      <c r="F577" s="35"/>
      <c r="G577" s="35"/>
      <c r="H577" s="8"/>
      <c r="I577" s="8"/>
      <c r="J577" s="8"/>
      <c r="K577" s="8"/>
      <c r="L577" s="8"/>
      <c r="M577" s="8"/>
      <c r="N577" s="8"/>
      <c r="O577" s="8"/>
      <c r="P577" s="8"/>
      <c r="Q577" s="8"/>
      <c r="R577" s="8"/>
      <c r="S577" s="8"/>
      <c r="T577" s="8"/>
      <c r="U577" s="8"/>
      <c r="V577" s="8"/>
      <c r="W577" s="8"/>
      <c r="X577" s="8"/>
      <c r="Y577" s="8"/>
      <c r="Z577" s="8"/>
    </row>
    <row r="578" spans="1:26" ht="12.75" customHeight="1" x14ac:dyDescent="0.15">
      <c r="A578" s="8"/>
      <c r="B578" s="83"/>
      <c r="C578" s="34"/>
      <c r="D578" s="150"/>
      <c r="E578" s="35"/>
      <c r="F578" s="35"/>
      <c r="G578" s="35"/>
      <c r="H578" s="8"/>
      <c r="I578" s="8"/>
      <c r="J578" s="8"/>
      <c r="K578" s="8"/>
      <c r="L578" s="8"/>
      <c r="M578" s="8"/>
      <c r="N578" s="8"/>
      <c r="O578" s="8"/>
      <c r="P578" s="8"/>
      <c r="Q578" s="8"/>
      <c r="R578" s="8"/>
      <c r="S578" s="8"/>
      <c r="T578" s="8"/>
      <c r="U578" s="8"/>
      <c r="V578" s="8"/>
      <c r="W578" s="8"/>
      <c r="X578" s="8"/>
      <c r="Y578" s="8"/>
      <c r="Z578" s="8"/>
    </row>
    <row r="579" spans="1:26" ht="12.75" customHeight="1" x14ac:dyDescent="0.15">
      <c r="A579" s="8"/>
      <c r="B579" s="83"/>
      <c r="C579" s="34"/>
      <c r="D579" s="150"/>
      <c r="E579" s="35"/>
      <c r="F579" s="35"/>
      <c r="G579" s="35"/>
      <c r="H579" s="8"/>
      <c r="I579" s="8"/>
      <c r="J579" s="8"/>
      <c r="K579" s="8"/>
      <c r="L579" s="8"/>
      <c r="M579" s="8"/>
      <c r="N579" s="8"/>
      <c r="O579" s="8"/>
      <c r="P579" s="8"/>
      <c r="Q579" s="8"/>
      <c r="R579" s="8"/>
      <c r="S579" s="8"/>
      <c r="T579" s="8"/>
      <c r="U579" s="8"/>
      <c r="V579" s="8"/>
      <c r="W579" s="8"/>
      <c r="X579" s="8"/>
      <c r="Y579" s="8"/>
      <c r="Z579" s="8"/>
    </row>
    <row r="580" spans="1:26" ht="12.75" customHeight="1" x14ac:dyDescent="0.15">
      <c r="A580" s="8"/>
      <c r="B580" s="83"/>
      <c r="C580" s="34"/>
      <c r="D580" s="150"/>
      <c r="E580" s="35"/>
      <c r="F580" s="35"/>
      <c r="G580" s="35"/>
      <c r="H580" s="8"/>
      <c r="I580" s="8"/>
      <c r="J580" s="8"/>
      <c r="K580" s="8"/>
      <c r="L580" s="8"/>
      <c r="M580" s="8"/>
      <c r="N580" s="8"/>
      <c r="O580" s="8"/>
      <c r="P580" s="8"/>
      <c r="Q580" s="8"/>
      <c r="R580" s="8"/>
      <c r="S580" s="8"/>
      <c r="T580" s="8"/>
      <c r="U580" s="8"/>
      <c r="V580" s="8"/>
      <c r="W580" s="8"/>
      <c r="X580" s="8"/>
      <c r="Y580" s="8"/>
      <c r="Z580" s="8"/>
    </row>
    <row r="581" spans="1:26" ht="12.75" customHeight="1" x14ac:dyDescent="0.15">
      <c r="A581" s="8"/>
      <c r="B581" s="83"/>
      <c r="C581" s="34"/>
      <c r="D581" s="150"/>
      <c r="E581" s="35"/>
      <c r="F581" s="35"/>
      <c r="G581" s="35"/>
      <c r="H581" s="8"/>
      <c r="I581" s="8"/>
      <c r="J581" s="8"/>
      <c r="K581" s="8"/>
      <c r="L581" s="8"/>
      <c r="M581" s="8"/>
      <c r="N581" s="8"/>
      <c r="O581" s="8"/>
      <c r="P581" s="8"/>
      <c r="Q581" s="8"/>
      <c r="R581" s="8"/>
      <c r="S581" s="8"/>
      <c r="T581" s="8"/>
      <c r="U581" s="8"/>
      <c r="V581" s="8"/>
      <c r="W581" s="8"/>
      <c r="X581" s="8"/>
      <c r="Y581" s="8"/>
      <c r="Z581" s="8"/>
    </row>
    <row r="582" spans="1:26" ht="12.75" customHeight="1" x14ac:dyDescent="0.15">
      <c r="A582" s="8"/>
      <c r="B582" s="83"/>
      <c r="C582" s="34"/>
      <c r="D582" s="150"/>
      <c r="E582" s="35"/>
      <c r="F582" s="35"/>
      <c r="G582" s="35"/>
      <c r="H582" s="8"/>
      <c r="I582" s="8"/>
      <c r="J582" s="8"/>
      <c r="K582" s="8"/>
      <c r="L582" s="8"/>
      <c r="M582" s="8"/>
      <c r="N582" s="8"/>
      <c r="O582" s="8"/>
      <c r="P582" s="8"/>
      <c r="Q582" s="8"/>
      <c r="R582" s="8"/>
      <c r="S582" s="8"/>
      <c r="T582" s="8"/>
      <c r="U582" s="8"/>
      <c r="V582" s="8"/>
      <c r="W582" s="8"/>
      <c r="X582" s="8"/>
      <c r="Y582" s="8"/>
      <c r="Z582" s="8"/>
    </row>
    <row r="583" spans="1:26" ht="12.75" customHeight="1" x14ac:dyDescent="0.15">
      <c r="A583" s="8"/>
      <c r="B583" s="83"/>
      <c r="C583" s="34"/>
      <c r="D583" s="150"/>
      <c r="E583" s="35"/>
      <c r="F583" s="35"/>
      <c r="G583" s="35"/>
      <c r="H583" s="8"/>
      <c r="I583" s="8"/>
      <c r="J583" s="8"/>
      <c r="K583" s="8"/>
      <c r="L583" s="8"/>
      <c r="M583" s="8"/>
      <c r="N583" s="8"/>
      <c r="O583" s="8"/>
      <c r="P583" s="8"/>
      <c r="Q583" s="8"/>
      <c r="R583" s="8"/>
      <c r="S583" s="8"/>
      <c r="T583" s="8"/>
      <c r="U583" s="8"/>
      <c r="V583" s="8"/>
      <c r="W583" s="8"/>
      <c r="X583" s="8"/>
      <c r="Y583" s="8"/>
      <c r="Z583" s="8"/>
    </row>
    <row r="584" spans="1:26" ht="12.75" customHeight="1" x14ac:dyDescent="0.15">
      <c r="A584" s="8"/>
      <c r="B584" s="83"/>
      <c r="C584" s="34"/>
      <c r="D584" s="150"/>
      <c r="E584" s="35"/>
      <c r="F584" s="35"/>
      <c r="G584" s="35"/>
      <c r="H584" s="8"/>
      <c r="I584" s="8"/>
      <c r="J584" s="8"/>
      <c r="K584" s="8"/>
      <c r="L584" s="8"/>
      <c r="M584" s="8"/>
      <c r="N584" s="8"/>
      <c r="O584" s="8"/>
      <c r="P584" s="8"/>
      <c r="Q584" s="8"/>
      <c r="R584" s="8"/>
      <c r="S584" s="8"/>
      <c r="T584" s="8"/>
      <c r="U584" s="8"/>
      <c r="V584" s="8"/>
      <c r="W584" s="8"/>
      <c r="X584" s="8"/>
      <c r="Y584" s="8"/>
      <c r="Z584" s="8"/>
    </row>
    <row r="585" spans="1:26" ht="12.75" customHeight="1" x14ac:dyDescent="0.15">
      <c r="A585" s="8"/>
      <c r="B585" s="83"/>
      <c r="C585" s="34"/>
      <c r="D585" s="150"/>
      <c r="E585" s="35"/>
      <c r="F585" s="35"/>
      <c r="G585" s="35"/>
      <c r="H585" s="8"/>
      <c r="I585" s="8"/>
      <c r="J585" s="8"/>
      <c r="K585" s="8"/>
      <c r="L585" s="8"/>
      <c r="M585" s="8"/>
      <c r="N585" s="8"/>
      <c r="O585" s="8"/>
      <c r="P585" s="8"/>
      <c r="Q585" s="8"/>
      <c r="R585" s="8"/>
      <c r="S585" s="8"/>
      <c r="T585" s="8"/>
      <c r="U585" s="8"/>
      <c r="V585" s="8"/>
      <c r="W585" s="8"/>
      <c r="X585" s="8"/>
      <c r="Y585" s="8"/>
      <c r="Z585" s="8"/>
    </row>
    <row r="586" spans="1:26" ht="12.75" customHeight="1" x14ac:dyDescent="0.15">
      <c r="A586" s="8"/>
      <c r="B586" s="83"/>
      <c r="C586" s="34"/>
      <c r="D586" s="150"/>
      <c r="E586" s="35"/>
      <c r="F586" s="35"/>
      <c r="G586" s="35"/>
      <c r="H586" s="8"/>
      <c r="I586" s="8"/>
      <c r="J586" s="8"/>
      <c r="K586" s="8"/>
      <c r="L586" s="8"/>
      <c r="M586" s="8"/>
      <c r="N586" s="8"/>
      <c r="O586" s="8"/>
      <c r="P586" s="8"/>
      <c r="Q586" s="8"/>
      <c r="R586" s="8"/>
      <c r="S586" s="8"/>
      <c r="T586" s="8"/>
      <c r="U586" s="8"/>
      <c r="V586" s="8"/>
      <c r="W586" s="8"/>
      <c r="X586" s="8"/>
      <c r="Y586" s="8"/>
      <c r="Z586" s="8"/>
    </row>
    <row r="587" spans="1:26" ht="12.75" customHeight="1" x14ac:dyDescent="0.15">
      <c r="A587" s="8"/>
      <c r="B587" s="83"/>
      <c r="C587" s="34"/>
      <c r="D587" s="150"/>
      <c r="E587" s="35"/>
      <c r="F587" s="35"/>
      <c r="G587" s="35"/>
      <c r="H587" s="8"/>
      <c r="I587" s="8"/>
      <c r="J587" s="8"/>
      <c r="K587" s="8"/>
      <c r="L587" s="8"/>
      <c r="M587" s="8"/>
      <c r="N587" s="8"/>
      <c r="O587" s="8"/>
      <c r="P587" s="8"/>
      <c r="Q587" s="8"/>
      <c r="R587" s="8"/>
      <c r="S587" s="8"/>
      <c r="T587" s="8"/>
      <c r="U587" s="8"/>
      <c r="V587" s="8"/>
      <c r="W587" s="8"/>
      <c r="X587" s="8"/>
      <c r="Y587" s="8"/>
      <c r="Z587" s="8"/>
    </row>
    <row r="588" spans="1:26" ht="12.75" customHeight="1" x14ac:dyDescent="0.15">
      <c r="A588" s="8"/>
      <c r="B588" s="83"/>
      <c r="C588" s="34"/>
      <c r="D588" s="150"/>
      <c r="E588" s="35"/>
      <c r="F588" s="35"/>
      <c r="G588" s="35"/>
      <c r="H588" s="8"/>
      <c r="I588" s="8"/>
      <c r="J588" s="8"/>
      <c r="K588" s="8"/>
      <c r="L588" s="8"/>
      <c r="M588" s="8"/>
      <c r="N588" s="8"/>
      <c r="O588" s="8"/>
      <c r="P588" s="8"/>
      <c r="Q588" s="8"/>
      <c r="R588" s="8"/>
      <c r="S588" s="8"/>
      <c r="T588" s="8"/>
      <c r="U588" s="8"/>
      <c r="V588" s="8"/>
      <c r="W588" s="8"/>
      <c r="X588" s="8"/>
      <c r="Y588" s="8"/>
      <c r="Z588" s="8"/>
    </row>
    <row r="589" spans="1:26" ht="12.75" customHeight="1" x14ac:dyDescent="0.15">
      <c r="A589" s="8"/>
      <c r="B589" s="83"/>
      <c r="C589" s="34"/>
      <c r="D589" s="150"/>
      <c r="E589" s="35"/>
      <c r="F589" s="35"/>
      <c r="G589" s="35"/>
      <c r="H589" s="8"/>
      <c r="I589" s="8"/>
      <c r="J589" s="8"/>
      <c r="K589" s="8"/>
      <c r="L589" s="8"/>
      <c r="M589" s="8"/>
      <c r="N589" s="8"/>
      <c r="O589" s="8"/>
      <c r="P589" s="8"/>
      <c r="Q589" s="8"/>
      <c r="R589" s="8"/>
      <c r="S589" s="8"/>
      <c r="T589" s="8"/>
      <c r="U589" s="8"/>
      <c r="V589" s="8"/>
      <c r="W589" s="8"/>
      <c r="X589" s="8"/>
      <c r="Y589" s="8"/>
      <c r="Z589" s="8"/>
    </row>
    <row r="590" spans="1:26" ht="12.75" customHeight="1" x14ac:dyDescent="0.15">
      <c r="A590" s="8"/>
      <c r="B590" s="83"/>
      <c r="C590" s="34"/>
      <c r="D590" s="150"/>
      <c r="E590" s="35"/>
      <c r="F590" s="35"/>
      <c r="G590" s="35"/>
      <c r="H590" s="8"/>
      <c r="I590" s="8"/>
      <c r="J590" s="8"/>
      <c r="K590" s="8"/>
      <c r="L590" s="8"/>
      <c r="M590" s="8"/>
      <c r="N590" s="8"/>
      <c r="O590" s="8"/>
      <c r="P590" s="8"/>
      <c r="Q590" s="8"/>
      <c r="R590" s="8"/>
      <c r="S590" s="8"/>
      <c r="T590" s="8"/>
      <c r="U590" s="8"/>
      <c r="V590" s="8"/>
      <c r="W590" s="8"/>
      <c r="X590" s="8"/>
      <c r="Y590" s="8"/>
      <c r="Z590" s="8"/>
    </row>
    <row r="591" spans="1:26" ht="12.75" customHeight="1" x14ac:dyDescent="0.15">
      <c r="A591" s="8"/>
      <c r="B591" s="83"/>
      <c r="C591" s="34"/>
      <c r="D591" s="150"/>
      <c r="E591" s="35"/>
      <c r="F591" s="35"/>
      <c r="G591" s="35"/>
      <c r="H591" s="8"/>
      <c r="I591" s="8"/>
      <c r="J591" s="8"/>
      <c r="K591" s="8"/>
      <c r="L591" s="8"/>
      <c r="M591" s="8"/>
      <c r="N591" s="8"/>
      <c r="O591" s="8"/>
      <c r="P591" s="8"/>
      <c r="Q591" s="8"/>
      <c r="R591" s="8"/>
      <c r="S591" s="8"/>
      <c r="T591" s="8"/>
      <c r="U591" s="8"/>
      <c r="V591" s="8"/>
      <c r="W591" s="8"/>
      <c r="X591" s="8"/>
      <c r="Y591" s="8"/>
      <c r="Z591" s="8"/>
    </row>
    <row r="592" spans="1:26" ht="12.75" customHeight="1" x14ac:dyDescent="0.15">
      <c r="A592" s="8"/>
      <c r="B592" s="83"/>
      <c r="C592" s="34"/>
      <c r="D592" s="150"/>
      <c r="E592" s="35"/>
      <c r="F592" s="35"/>
      <c r="G592" s="35"/>
      <c r="H592" s="8"/>
      <c r="I592" s="8"/>
      <c r="J592" s="8"/>
      <c r="K592" s="8"/>
      <c r="L592" s="8"/>
      <c r="M592" s="8"/>
      <c r="N592" s="8"/>
      <c r="O592" s="8"/>
      <c r="P592" s="8"/>
      <c r="Q592" s="8"/>
      <c r="R592" s="8"/>
      <c r="S592" s="8"/>
      <c r="T592" s="8"/>
      <c r="U592" s="8"/>
      <c r="V592" s="8"/>
      <c r="W592" s="8"/>
      <c r="X592" s="8"/>
      <c r="Y592" s="8"/>
      <c r="Z592" s="8"/>
    </row>
    <row r="593" spans="1:26" ht="12.75" customHeight="1" x14ac:dyDescent="0.15">
      <c r="A593" s="8"/>
      <c r="B593" s="83"/>
      <c r="C593" s="34"/>
      <c r="D593" s="150"/>
      <c r="E593" s="35"/>
      <c r="F593" s="35"/>
      <c r="G593" s="35"/>
      <c r="H593" s="8"/>
      <c r="I593" s="8"/>
      <c r="J593" s="8"/>
      <c r="K593" s="8"/>
      <c r="L593" s="8"/>
      <c r="M593" s="8"/>
      <c r="N593" s="8"/>
      <c r="O593" s="8"/>
      <c r="P593" s="8"/>
      <c r="Q593" s="8"/>
      <c r="R593" s="8"/>
      <c r="S593" s="8"/>
      <c r="T593" s="8"/>
      <c r="U593" s="8"/>
      <c r="V593" s="8"/>
      <c r="W593" s="8"/>
      <c r="X593" s="8"/>
      <c r="Y593" s="8"/>
      <c r="Z593" s="8"/>
    </row>
    <row r="594" spans="1:26" ht="12.75" customHeight="1" x14ac:dyDescent="0.15">
      <c r="A594" s="8"/>
      <c r="B594" s="83"/>
      <c r="C594" s="34"/>
      <c r="D594" s="150"/>
      <c r="E594" s="35"/>
      <c r="F594" s="35"/>
      <c r="G594" s="35"/>
      <c r="H594" s="8"/>
      <c r="I594" s="8"/>
      <c r="J594" s="8"/>
      <c r="K594" s="8"/>
      <c r="L594" s="8"/>
      <c r="M594" s="8"/>
      <c r="N594" s="8"/>
      <c r="O594" s="8"/>
      <c r="P594" s="8"/>
      <c r="Q594" s="8"/>
      <c r="R594" s="8"/>
      <c r="S594" s="8"/>
      <c r="T594" s="8"/>
      <c r="U594" s="8"/>
      <c r="V594" s="8"/>
      <c r="W594" s="8"/>
      <c r="X594" s="8"/>
      <c r="Y594" s="8"/>
      <c r="Z594" s="8"/>
    </row>
    <row r="595" spans="1:26" ht="12.75" customHeight="1" x14ac:dyDescent="0.15">
      <c r="A595" s="8"/>
      <c r="B595" s="83"/>
      <c r="C595" s="34"/>
      <c r="D595" s="150"/>
      <c r="E595" s="35"/>
      <c r="F595" s="35"/>
      <c r="G595" s="35"/>
      <c r="H595" s="8"/>
      <c r="I595" s="8"/>
      <c r="J595" s="8"/>
      <c r="K595" s="8"/>
      <c r="L595" s="8"/>
      <c r="M595" s="8"/>
      <c r="N595" s="8"/>
      <c r="O595" s="8"/>
      <c r="P595" s="8"/>
      <c r="Q595" s="8"/>
      <c r="R595" s="8"/>
      <c r="S595" s="8"/>
      <c r="T595" s="8"/>
      <c r="U595" s="8"/>
      <c r="V595" s="8"/>
      <c r="W595" s="8"/>
      <c r="X595" s="8"/>
      <c r="Y595" s="8"/>
      <c r="Z595" s="8"/>
    </row>
    <row r="596" spans="1:26" ht="12.75" customHeight="1" x14ac:dyDescent="0.15">
      <c r="A596" s="8"/>
      <c r="B596" s="83"/>
      <c r="C596" s="34"/>
      <c r="D596" s="150"/>
      <c r="E596" s="35"/>
      <c r="F596" s="35"/>
      <c r="G596" s="35"/>
      <c r="H596" s="8"/>
      <c r="I596" s="8"/>
      <c r="J596" s="8"/>
      <c r="K596" s="8"/>
      <c r="L596" s="8"/>
      <c r="M596" s="8"/>
      <c r="N596" s="8"/>
      <c r="O596" s="8"/>
      <c r="P596" s="8"/>
      <c r="Q596" s="8"/>
      <c r="R596" s="8"/>
      <c r="S596" s="8"/>
      <c r="T596" s="8"/>
      <c r="U596" s="8"/>
      <c r="V596" s="8"/>
      <c r="W596" s="8"/>
      <c r="X596" s="8"/>
      <c r="Y596" s="8"/>
      <c r="Z596" s="8"/>
    </row>
    <row r="597" spans="1:26" ht="12.75" customHeight="1" x14ac:dyDescent="0.15">
      <c r="A597" s="8"/>
      <c r="B597" s="83"/>
      <c r="C597" s="34"/>
      <c r="D597" s="150"/>
      <c r="E597" s="35"/>
      <c r="F597" s="35"/>
      <c r="G597" s="35"/>
      <c r="H597" s="8"/>
      <c r="I597" s="8"/>
      <c r="J597" s="8"/>
      <c r="K597" s="8"/>
      <c r="L597" s="8"/>
      <c r="M597" s="8"/>
      <c r="N597" s="8"/>
      <c r="O597" s="8"/>
      <c r="P597" s="8"/>
      <c r="Q597" s="8"/>
      <c r="R597" s="8"/>
      <c r="S597" s="8"/>
      <c r="T597" s="8"/>
      <c r="U597" s="8"/>
      <c r="V597" s="8"/>
      <c r="W597" s="8"/>
      <c r="X597" s="8"/>
      <c r="Y597" s="8"/>
      <c r="Z597" s="8"/>
    </row>
    <row r="598" spans="1:26" ht="12.75" customHeight="1" x14ac:dyDescent="0.15">
      <c r="A598" s="8"/>
      <c r="B598" s="83"/>
      <c r="C598" s="34"/>
      <c r="D598" s="150"/>
      <c r="E598" s="35"/>
      <c r="F598" s="35"/>
      <c r="G598" s="35"/>
      <c r="H598" s="8"/>
      <c r="I598" s="8"/>
      <c r="J598" s="8"/>
      <c r="K598" s="8"/>
      <c r="L598" s="8"/>
      <c r="M598" s="8"/>
      <c r="N598" s="8"/>
      <c r="O598" s="8"/>
      <c r="P598" s="8"/>
      <c r="Q598" s="8"/>
      <c r="R598" s="8"/>
      <c r="S598" s="8"/>
      <c r="T598" s="8"/>
      <c r="U598" s="8"/>
      <c r="V598" s="8"/>
      <c r="W598" s="8"/>
      <c r="X598" s="8"/>
      <c r="Y598" s="8"/>
      <c r="Z598" s="8"/>
    </row>
    <row r="599" spans="1:26" ht="12.75" customHeight="1" x14ac:dyDescent="0.15">
      <c r="A599" s="8"/>
      <c r="B599" s="83"/>
      <c r="C599" s="34"/>
      <c r="D599" s="150"/>
      <c r="E599" s="35"/>
      <c r="F599" s="35"/>
      <c r="G599" s="35"/>
      <c r="H599" s="8"/>
      <c r="I599" s="8"/>
      <c r="J599" s="8"/>
      <c r="K599" s="8"/>
      <c r="L599" s="8"/>
      <c r="M599" s="8"/>
      <c r="N599" s="8"/>
      <c r="O599" s="8"/>
      <c r="P599" s="8"/>
      <c r="Q599" s="8"/>
      <c r="R599" s="8"/>
      <c r="S599" s="8"/>
      <c r="T599" s="8"/>
      <c r="U599" s="8"/>
      <c r="V599" s="8"/>
      <c r="W599" s="8"/>
      <c r="X599" s="8"/>
      <c r="Y599" s="8"/>
      <c r="Z599" s="8"/>
    </row>
    <row r="600" spans="1:26" ht="12.75" customHeight="1" x14ac:dyDescent="0.15">
      <c r="A600" s="8"/>
      <c r="B600" s="83"/>
      <c r="C600" s="34"/>
      <c r="D600" s="150"/>
      <c r="E600" s="35"/>
      <c r="F600" s="35"/>
      <c r="G600" s="35"/>
      <c r="H600" s="8"/>
      <c r="I600" s="8"/>
      <c r="J600" s="8"/>
      <c r="K600" s="8"/>
      <c r="L600" s="8"/>
      <c r="M600" s="8"/>
      <c r="N600" s="8"/>
      <c r="O600" s="8"/>
      <c r="P600" s="8"/>
      <c r="Q600" s="8"/>
      <c r="R600" s="8"/>
      <c r="S600" s="8"/>
      <c r="T600" s="8"/>
      <c r="U600" s="8"/>
      <c r="V600" s="8"/>
      <c r="W600" s="8"/>
      <c r="X600" s="8"/>
      <c r="Y600" s="8"/>
      <c r="Z600" s="8"/>
    </row>
    <row r="601" spans="1:26" ht="12.75" customHeight="1" x14ac:dyDescent="0.15">
      <c r="A601" s="8"/>
      <c r="B601" s="83"/>
      <c r="C601" s="34"/>
      <c r="D601" s="150"/>
      <c r="E601" s="35"/>
      <c r="F601" s="35"/>
      <c r="G601" s="35"/>
      <c r="H601" s="8"/>
      <c r="I601" s="8"/>
      <c r="J601" s="8"/>
      <c r="K601" s="8"/>
      <c r="L601" s="8"/>
      <c r="M601" s="8"/>
      <c r="N601" s="8"/>
      <c r="O601" s="8"/>
      <c r="P601" s="8"/>
      <c r="Q601" s="8"/>
      <c r="R601" s="8"/>
      <c r="S601" s="8"/>
      <c r="T601" s="8"/>
      <c r="U601" s="8"/>
      <c r="V601" s="8"/>
      <c r="W601" s="8"/>
      <c r="X601" s="8"/>
      <c r="Y601" s="8"/>
      <c r="Z601" s="8"/>
    </row>
    <row r="602" spans="1:26" ht="12.75" customHeight="1" x14ac:dyDescent="0.15">
      <c r="A602" s="8"/>
      <c r="B602" s="83"/>
      <c r="C602" s="34"/>
      <c r="D602" s="150"/>
      <c r="E602" s="35"/>
      <c r="F602" s="35"/>
      <c r="G602" s="35"/>
      <c r="H602" s="8"/>
      <c r="I602" s="8"/>
      <c r="J602" s="8"/>
      <c r="K602" s="8"/>
      <c r="L602" s="8"/>
      <c r="M602" s="8"/>
      <c r="N602" s="8"/>
      <c r="O602" s="8"/>
      <c r="P602" s="8"/>
      <c r="Q602" s="8"/>
      <c r="R602" s="8"/>
      <c r="S602" s="8"/>
      <c r="T602" s="8"/>
      <c r="U602" s="8"/>
      <c r="V602" s="8"/>
      <c r="W602" s="8"/>
      <c r="X602" s="8"/>
      <c r="Y602" s="8"/>
      <c r="Z602" s="8"/>
    </row>
    <row r="603" spans="1:26" ht="12.75" customHeight="1" x14ac:dyDescent="0.15">
      <c r="A603" s="8"/>
      <c r="B603" s="83"/>
      <c r="C603" s="34"/>
      <c r="D603" s="150"/>
      <c r="E603" s="35"/>
      <c r="F603" s="35"/>
      <c r="G603" s="35"/>
      <c r="H603" s="8"/>
      <c r="I603" s="8"/>
      <c r="J603" s="8"/>
      <c r="K603" s="8"/>
      <c r="L603" s="8"/>
      <c r="M603" s="8"/>
      <c r="N603" s="8"/>
      <c r="O603" s="8"/>
      <c r="P603" s="8"/>
      <c r="Q603" s="8"/>
      <c r="R603" s="8"/>
      <c r="S603" s="8"/>
      <c r="T603" s="8"/>
      <c r="U603" s="8"/>
      <c r="V603" s="8"/>
      <c r="W603" s="8"/>
      <c r="X603" s="8"/>
      <c r="Y603" s="8"/>
      <c r="Z603" s="8"/>
    </row>
    <row r="604" spans="1:26" ht="12.75" customHeight="1" x14ac:dyDescent="0.15">
      <c r="A604" s="8"/>
      <c r="B604" s="83"/>
      <c r="C604" s="34"/>
      <c r="D604" s="150"/>
      <c r="E604" s="35"/>
      <c r="F604" s="35"/>
      <c r="G604" s="35"/>
      <c r="H604" s="8"/>
      <c r="I604" s="8"/>
      <c r="J604" s="8"/>
      <c r="K604" s="8"/>
      <c r="L604" s="8"/>
      <c r="M604" s="8"/>
      <c r="N604" s="8"/>
      <c r="O604" s="8"/>
      <c r="P604" s="8"/>
      <c r="Q604" s="8"/>
      <c r="R604" s="8"/>
      <c r="S604" s="8"/>
      <c r="T604" s="8"/>
      <c r="U604" s="8"/>
      <c r="V604" s="8"/>
      <c r="W604" s="8"/>
      <c r="X604" s="8"/>
      <c r="Y604" s="8"/>
      <c r="Z604" s="8"/>
    </row>
    <row r="605" spans="1:26" ht="12.75" customHeight="1" x14ac:dyDescent="0.15">
      <c r="A605" s="8"/>
      <c r="B605" s="83"/>
      <c r="C605" s="34"/>
      <c r="D605" s="150"/>
      <c r="E605" s="35"/>
      <c r="F605" s="35"/>
      <c r="G605" s="35"/>
      <c r="H605" s="8"/>
      <c r="I605" s="8"/>
      <c r="J605" s="8"/>
      <c r="K605" s="8"/>
      <c r="L605" s="8"/>
      <c r="M605" s="8"/>
      <c r="N605" s="8"/>
      <c r="O605" s="8"/>
      <c r="P605" s="8"/>
      <c r="Q605" s="8"/>
      <c r="R605" s="8"/>
      <c r="S605" s="8"/>
      <c r="T605" s="8"/>
      <c r="U605" s="8"/>
      <c r="V605" s="8"/>
      <c r="W605" s="8"/>
      <c r="X605" s="8"/>
      <c r="Y605" s="8"/>
      <c r="Z605" s="8"/>
    </row>
    <row r="606" spans="1:26" ht="12.75" customHeight="1" x14ac:dyDescent="0.15">
      <c r="A606" s="8"/>
      <c r="B606" s="83"/>
      <c r="C606" s="34"/>
      <c r="D606" s="150"/>
      <c r="E606" s="35"/>
      <c r="F606" s="35"/>
      <c r="G606" s="35"/>
      <c r="H606" s="8"/>
      <c r="I606" s="8"/>
      <c r="J606" s="8"/>
      <c r="K606" s="8"/>
      <c r="L606" s="8"/>
      <c r="M606" s="8"/>
      <c r="N606" s="8"/>
      <c r="O606" s="8"/>
      <c r="P606" s="8"/>
      <c r="Q606" s="8"/>
      <c r="R606" s="8"/>
      <c r="S606" s="8"/>
      <c r="T606" s="8"/>
      <c r="U606" s="8"/>
      <c r="V606" s="8"/>
      <c r="W606" s="8"/>
      <c r="X606" s="8"/>
      <c r="Y606" s="8"/>
      <c r="Z606" s="8"/>
    </row>
    <row r="607" spans="1:26" ht="12.75" customHeight="1" x14ac:dyDescent="0.15">
      <c r="A607" s="8"/>
      <c r="B607" s="83"/>
      <c r="C607" s="34"/>
      <c r="D607" s="150"/>
      <c r="E607" s="35"/>
      <c r="F607" s="35"/>
      <c r="G607" s="35"/>
      <c r="H607" s="8"/>
      <c r="I607" s="8"/>
      <c r="J607" s="8"/>
      <c r="K607" s="8"/>
      <c r="L607" s="8"/>
      <c r="M607" s="8"/>
      <c r="N607" s="8"/>
      <c r="O607" s="8"/>
      <c r="P607" s="8"/>
      <c r="Q607" s="8"/>
      <c r="R607" s="8"/>
      <c r="S607" s="8"/>
      <c r="T607" s="8"/>
      <c r="U607" s="8"/>
      <c r="V607" s="8"/>
      <c r="W607" s="8"/>
      <c r="X607" s="8"/>
      <c r="Y607" s="8"/>
      <c r="Z607" s="8"/>
    </row>
    <row r="608" spans="1:26" ht="12.75" customHeight="1" x14ac:dyDescent="0.15">
      <c r="A608" s="8"/>
      <c r="B608" s="83"/>
      <c r="C608" s="34"/>
      <c r="D608" s="150"/>
      <c r="E608" s="35"/>
      <c r="F608" s="35"/>
      <c r="G608" s="35"/>
      <c r="H608" s="8"/>
      <c r="I608" s="8"/>
      <c r="J608" s="8"/>
      <c r="K608" s="8"/>
      <c r="L608" s="8"/>
      <c r="M608" s="8"/>
      <c r="N608" s="8"/>
      <c r="O608" s="8"/>
      <c r="P608" s="8"/>
      <c r="Q608" s="8"/>
      <c r="R608" s="8"/>
      <c r="S608" s="8"/>
      <c r="T608" s="8"/>
      <c r="U608" s="8"/>
      <c r="V608" s="8"/>
      <c r="W608" s="8"/>
      <c r="X608" s="8"/>
      <c r="Y608" s="8"/>
      <c r="Z608" s="8"/>
    </row>
    <row r="609" spans="1:26" ht="12.75" customHeight="1" x14ac:dyDescent="0.15">
      <c r="A609" s="8"/>
      <c r="B609" s="83"/>
      <c r="C609" s="34"/>
      <c r="D609" s="150"/>
      <c r="E609" s="35"/>
      <c r="F609" s="35"/>
      <c r="G609" s="35"/>
      <c r="H609" s="8"/>
      <c r="I609" s="8"/>
      <c r="J609" s="8"/>
      <c r="K609" s="8"/>
      <c r="L609" s="8"/>
      <c r="M609" s="8"/>
      <c r="N609" s="8"/>
      <c r="O609" s="8"/>
      <c r="P609" s="8"/>
      <c r="Q609" s="8"/>
      <c r="R609" s="8"/>
      <c r="S609" s="8"/>
      <c r="T609" s="8"/>
      <c r="U609" s="8"/>
      <c r="V609" s="8"/>
      <c r="W609" s="8"/>
      <c r="X609" s="8"/>
      <c r="Y609" s="8"/>
      <c r="Z609" s="8"/>
    </row>
    <row r="610" spans="1:26" ht="12.75" customHeight="1" x14ac:dyDescent="0.15">
      <c r="A610" s="8"/>
      <c r="B610" s="83"/>
      <c r="C610" s="34"/>
      <c r="D610" s="150"/>
      <c r="E610" s="35"/>
      <c r="F610" s="35"/>
      <c r="G610" s="35"/>
      <c r="H610" s="8"/>
      <c r="I610" s="8"/>
      <c r="J610" s="8"/>
      <c r="K610" s="8"/>
      <c r="L610" s="8"/>
      <c r="M610" s="8"/>
      <c r="N610" s="8"/>
      <c r="O610" s="8"/>
      <c r="P610" s="8"/>
      <c r="Q610" s="8"/>
      <c r="R610" s="8"/>
      <c r="S610" s="8"/>
      <c r="T610" s="8"/>
      <c r="U610" s="8"/>
      <c r="V610" s="8"/>
      <c r="W610" s="8"/>
      <c r="X610" s="8"/>
      <c r="Y610" s="8"/>
      <c r="Z610" s="8"/>
    </row>
    <row r="611" spans="1:26" ht="12.75" customHeight="1" x14ac:dyDescent="0.15">
      <c r="A611" s="8"/>
      <c r="B611" s="83"/>
      <c r="C611" s="34"/>
      <c r="D611" s="150"/>
      <c r="E611" s="35"/>
      <c r="F611" s="35"/>
      <c r="G611" s="35"/>
      <c r="H611" s="8"/>
      <c r="I611" s="8"/>
      <c r="J611" s="8"/>
      <c r="K611" s="8"/>
      <c r="L611" s="8"/>
      <c r="M611" s="8"/>
      <c r="N611" s="8"/>
      <c r="O611" s="8"/>
      <c r="P611" s="8"/>
      <c r="Q611" s="8"/>
      <c r="R611" s="8"/>
      <c r="S611" s="8"/>
      <c r="T611" s="8"/>
      <c r="U611" s="8"/>
      <c r="V611" s="8"/>
      <c r="W611" s="8"/>
      <c r="X611" s="8"/>
      <c r="Y611" s="8"/>
      <c r="Z611" s="8"/>
    </row>
    <row r="612" spans="1:26" ht="12.75" customHeight="1" x14ac:dyDescent="0.15">
      <c r="A612" s="8"/>
      <c r="B612" s="83"/>
      <c r="C612" s="34"/>
      <c r="D612" s="150"/>
      <c r="E612" s="35"/>
      <c r="F612" s="35"/>
      <c r="G612" s="35"/>
      <c r="H612" s="8"/>
      <c r="I612" s="8"/>
      <c r="J612" s="8"/>
      <c r="K612" s="8"/>
      <c r="L612" s="8"/>
      <c r="M612" s="8"/>
      <c r="N612" s="8"/>
      <c r="O612" s="8"/>
      <c r="P612" s="8"/>
      <c r="Q612" s="8"/>
      <c r="R612" s="8"/>
      <c r="S612" s="8"/>
      <c r="T612" s="8"/>
      <c r="U612" s="8"/>
      <c r="V612" s="8"/>
      <c r="W612" s="8"/>
      <c r="X612" s="8"/>
      <c r="Y612" s="8"/>
      <c r="Z612" s="8"/>
    </row>
    <row r="613" spans="1:26" ht="12.75" customHeight="1" x14ac:dyDescent="0.15">
      <c r="A613" s="8"/>
      <c r="B613" s="83"/>
      <c r="C613" s="34"/>
      <c r="D613" s="150"/>
      <c r="E613" s="35"/>
      <c r="F613" s="35"/>
      <c r="G613" s="35"/>
      <c r="H613" s="8"/>
      <c r="I613" s="8"/>
      <c r="J613" s="8"/>
      <c r="K613" s="8"/>
      <c r="L613" s="8"/>
      <c r="M613" s="8"/>
      <c r="N613" s="8"/>
      <c r="O613" s="8"/>
      <c r="P613" s="8"/>
      <c r="Q613" s="8"/>
      <c r="R613" s="8"/>
      <c r="S613" s="8"/>
      <c r="T613" s="8"/>
      <c r="U613" s="8"/>
      <c r="V613" s="8"/>
      <c r="W613" s="8"/>
      <c r="X613" s="8"/>
      <c r="Y613" s="8"/>
      <c r="Z613" s="8"/>
    </row>
    <row r="614" spans="1:26" ht="12.75" customHeight="1" x14ac:dyDescent="0.15">
      <c r="A614" s="8"/>
      <c r="B614" s="83"/>
      <c r="C614" s="34"/>
      <c r="D614" s="150"/>
      <c r="E614" s="35"/>
      <c r="F614" s="35"/>
      <c r="G614" s="35"/>
      <c r="H614" s="8"/>
      <c r="I614" s="8"/>
      <c r="J614" s="8"/>
      <c r="K614" s="8"/>
      <c r="L614" s="8"/>
      <c r="M614" s="8"/>
      <c r="N614" s="8"/>
      <c r="O614" s="8"/>
      <c r="P614" s="8"/>
      <c r="Q614" s="8"/>
      <c r="R614" s="8"/>
      <c r="S614" s="8"/>
      <c r="T614" s="8"/>
      <c r="U614" s="8"/>
      <c r="V614" s="8"/>
      <c r="W614" s="8"/>
      <c r="X614" s="8"/>
      <c r="Y614" s="8"/>
      <c r="Z614" s="8"/>
    </row>
    <row r="615" spans="1:26" ht="12.75" customHeight="1" x14ac:dyDescent="0.15">
      <c r="A615" s="8"/>
      <c r="B615" s="83"/>
      <c r="C615" s="34"/>
      <c r="D615" s="150"/>
      <c r="E615" s="35"/>
      <c r="F615" s="35"/>
      <c r="G615" s="35"/>
      <c r="H615" s="8"/>
      <c r="I615" s="8"/>
      <c r="J615" s="8"/>
      <c r="K615" s="8"/>
      <c r="L615" s="8"/>
      <c r="M615" s="8"/>
      <c r="N615" s="8"/>
      <c r="O615" s="8"/>
      <c r="P615" s="8"/>
      <c r="Q615" s="8"/>
      <c r="R615" s="8"/>
      <c r="S615" s="8"/>
      <c r="T615" s="8"/>
      <c r="U615" s="8"/>
      <c r="V615" s="8"/>
      <c r="W615" s="8"/>
      <c r="X615" s="8"/>
      <c r="Y615" s="8"/>
      <c r="Z615" s="8"/>
    </row>
    <row r="616" spans="1:26" ht="12.75" customHeight="1" x14ac:dyDescent="0.15">
      <c r="A616" s="8"/>
      <c r="B616" s="83"/>
      <c r="C616" s="34"/>
      <c r="D616" s="150"/>
      <c r="E616" s="35"/>
      <c r="F616" s="35"/>
      <c r="G616" s="35"/>
      <c r="H616" s="8"/>
      <c r="I616" s="8"/>
      <c r="J616" s="8"/>
      <c r="K616" s="8"/>
      <c r="L616" s="8"/>
      <c r="M616" s="8"/>
      <c r="N616" s="8"/>
      <c r="O616" s="8"/>
      <c r="P616" s="8"/>
      <c r="Q616" s="8"/>
      <c r="R616" s="8"/>
      <c r="S616" s="8"/>
      <c r="T616" s="8"/>
      <c r="U616" s="8"/>
      <c r="V616" s="8"/>
      <c r="W616" s="8"/>
      <c r="X616" s="8"/>
      <c r="Y616" s="8"/>
      <c r="Z616" s="8"/>
    </row>
    <row r="617" spans="1:26" ht="12.75" customHeight="1" x14ac:dyDescent="0.15">
      <c r="A617" s="8"/>
      <c r="B617" s="83"/>
      <c r="C617" s="34"/>
      <c r="D617" s="150"/>
      <c r="E617" s="35"/>
      <c r="F617" s="35"/>
      <c r="G617" s="35"/>
      <c r="H617" s="8"/>
      <c r="I617" s="8"/>
      <c r="J617" s="8"/>
      <c r="K617" s="8"/>
      <c r="L617" s="8"/>
      <c r="M617" s="8"/>
      <c r="N617" s="8"/>
      <c r="O617" s="8"/>
      <c r="P617" s="8"/>
      <c r="Q617" s="8"/>
      <c r="R617" s="8"/>
      <c r="S617" s="8"/>
      <c r="T617" s="8"/>
      <c r="U617" s="8"/>
      <c r="V617" s="8"/>
      <c r="W617" s="8"/>
      <c r="X617" s="8"/>
      <c r="Y617" s="8"/>
      <c r="Z617" s="8"/>
    </row>
    <row r="618" spans="1:26" ht="12.75" customHeight="1" x14ac:dyDescent="0.15">
      <c r="A618" s="8"/>
      <c r="B618" s="83"/>
      <c r="C618" s="34"/>
      <c r="D618" s="150"/>
      <c r="E618" s="35"/>
      <c r="F618" s="35"/>
      <c r="G618" s="35"/>
      <c r="H618" s="8"/>
      <c r="I618" s="8"/>
      <c r="J618" s="8"/>
      <c r="K618" s="8"/>
      <c r="L618" s="8"/>
      <c r="M618" s="8"/>
      <c r="N618" s="8"/>
      <c r="O618" s="8"/>
      <c r="P618" s="8"/>
      <c r="Q618" s="8"/>
      <c r="R618" s="8"/>
      <c r="S618" s="8"/>
      <c r="T618" s="8"/>
      <c r="U618" s="8"/>
      <c r="V618" s="8"/>
      <c r="W618" s="8"/>
      <c r="X618" s="8"/>
      <c r="Y618" s="8"/>
      <c r="Z618" s="8"/>
    </row>
    <row r="619" spans="1:26" ht="12.75" customHeight="1" x14ac:dyDescent="0.15">
      <c r="A619" s="8"/>
      <c r="B619" s="83"/>
      <c r="C619" s="34"/>
      <c r="D619" s="150"/>
      <c r="E619" s="35"/>
      <c r="F619" s="35"/>
      <c r="G619" s="35"/>
      <c r="H619" s="8"/>
      <c r="I619" s="8"/>
      <c r="J619" s="8"/>
      <c r="K619" s="8"/>
      <c r="L619" s="8"/>
      <c r="M619" s="8"/>
      <c r="N619" s="8"/>
      <c r="O619" s="8"/>
      <c r="P619" s="8"/>
      <c r="Q619" s="8"/>
      <c r="R619" s="8"/>
      <c r="S619" s="8"/>
      <c r="T619" s="8"/>
      <c r="U619" s="8"/>
      <c r="V619" s="8"/>
      <c r="W619" s="8"/>
      <c r="X619" s="8"/>
      <c r="Y619" s="8"/>
      <c r="Z619" s="8"/>
    </row>
    <row r="620" spans="1:26" ht="12.75" customHeight="1" x14ac:dyDescent="0.15">
      <c r="A620" s="8"/>
      <c r="B620" s="83"/>
      <c r="C620" s="34"/>
      <c r="D620" s="150"/>
      <c r="E620" s="35"/>
      <c r="F620" s="35"/>
      <c r="G620" s="35"/>
      <c r="H620" s="8"/>
      <c r="I620" s="8"/>
      <c r="J620" s="8"/>
      <c r="K620" s="8"/>
      <c r="L620" s="8"/>
      <c r="M620" s="8"/>
      <c r="N620" s="8"/>
      <c r="O620" s="8"/>
      <c r="P620" s="8"/>
      <c r="Q620" s="8"/>
      <c r="R620" s="8"/>
      <c r="S620" s="8"/>
      <c r="T620" s="8"/>
      <c r="U620" s="8"/>
      <c r="V620" s="8"/>
      <c r="W620" s="8"/>
      <c r="X620" s="8"/>
      <c r="Y620" s="8"/>
      <c r="Z620" s="8"/>
    </row>
    <row r="621" spans="1:26" ht="12.75" customHeight="1" x14ac:dyDescent="0.15">
      <c r="A621" s="8"/>
      <c r="B621" s="83"/>
      <c r="C621" s="34"/>
      <c r="D621" s="150"/>
      <c r="E621" s="35"/>
      <c r="F621" s="35"/>
      <c r="G621" s="35"/>
      <c r="H621" s="8"/>
      <c r="I621" s="8"/>
      <c r="J621" s="8"/>
      <c r="K621" s="8"/>
      <c r="L621" s="8"/>
      <c r="M621" s="8"/>
      <c r="N621" s="8"/>
      <c r="O621" s="8"/>
      <c r="P621" s="8"/>
      <c r="Q621" s="8"/>
      <c r="R621" s="8"/>
      <c r="S621" s="8"/>
      <c r="T621" s="8"/>
      <c r="U621" s="8"/>
      <c r="V621" s="8"/>
      <c r="W621" s="8"/>
      <c r="X621" s="8"/>
      <c r="Y621" s="8"/>
      <c r="Z621" s="8"/>
    </row>
    <row r="622" spans="1:26" ht="12.75" customHeight="1" x14ac:dyDescent="0.15">
      <c r="A622" s="8"/>
      <c r="B622" s="83"/>
      <c r="C622" s="34"/>
      <c r="D622" s="150"/>
      <c r="E622" s="35"/>
      <c r="F622" s="35"/>
      <c r="G622" s="35"/>
      <c r="H622" s="8"/>
      <c r="I622" s="8"/>
      <c r="J622" s="8"/>
      <c r="K622" s="8"/>
      <c r="L622" s="8"/>
      <c r="M622" s="8"/>
      <c r="N622" s="8"/>
      <c r="O622" s="8"/>
      <c r="P622" s="8"/>
      <c r="Q622" s="8"/>
      <c r="R622" s="8"/>
      <c r="S622" s="8"/>
      <c r="T622" s="8"/>
      <c r="U622" s="8"/>
      <c r="V622" s="8"/>
      <c r="W622" s="8"/>
      <c r="X622" s="8"/>
      <c r="Y622" s="8"/>
      <c r="Z622" s="8"/>
    </row>
    <row r="623" spans="1:26" ht="12.75" customHeight="1" x14ac:dyDescent="0.15">
      <c r="A623" s="8"/>
      <c r="B623" s="83"/>
      <c r="C623" s="34"/>
      <c r="D623" s="150"/>
      <c r="E623" s="35"/>
      <c r="F623" s="35"/>
      <c r="G623" s="35"/>
      <c r="H623" s="8"/>
      <c r="I623" s="8"/>
      <c r="J623" s="8"/>
      <c r="K623" s="8"/>
      <c r="L623" s="8"/>
      <c r="M623" s="8"/>
      <c r="N623" s="8"/>
      <c r="O623" s="8"/>
      <c r="P623" s="8"/>
      <c r="Q623" s="8"/>
      <c r="R623" s="8"/>
      <c r="S623" s="8"/>
      <c r="T623" s="8"/>
      <c r="U623" s="8"/>
      <c r="V623" s="8"/>
      <c r="W623" s="8"/>
      <c r="X623" s="8"/>
      <c r="Y623" s="8"/>
      <c r="Z623" s="8"/>
    </row>
    <row r="624" spans="1:26" ht="12.75" customHeight="1" x14ac:dyDescent="0.15">
      <c r="A624" s="8"/>
      <c r="B624" s="83"/>
      <c r="C624" s="34"/>
      <c r="D624" s="150"/>
      <c r="E624" s="35"/>
      <c r="F624" s="35"/>
      <c r="G624" s="35"/>
      <c r="H624" s="8"/>
      <c r="I624" s="8"/>
      <c r="J624" s="8"/>
      <c r="K624" s="8"/>
      <c r="L624" s="8"/>
      <c r="M624" s="8"/>
      <c r="N624" s="8"/>
      <c r="O624" s="8"/>
      <c r="P624" s="8"/>
      <c r="Q624" s="8"/>
      <c r="R624" s="8"/>
      <c r="S624" s="8"/>
      <c r="T624" s="8"/>
      <c r="U624" s="8"/>
      <c r="V624" s="8"/>
      <c r="W624" s="8"/>
      <c r="X624" s="8"/>
      <c r="Y624" s="8"/>
      <c r="Z624" s="8"/>
    </row>
    <row r="625" spans="1:26" ht="12.75" customHeight="1" x14ac:dyDescent="0.15">
      <c r="A625" s="8"/>
      <c r="B625" s="83"/>
      <c r="C625" s="34"/>
      <c r="D625" s="150"/>
      <c r="E625" s="35"/>
      <c r="F625" s="35"/>
      <c r="G625" s="35"/>
      <c r="H625" s="8"/>
      <c r="I625" s="8"/>
      <c r="J625" s="8"/>
      <c r="K625" s="8"/>
      <c r="L625" s="8"/>
      <c r="M625" s="8"/>
      <c r="N625" s="8"/>
      <c r="O625" s="8"/>
      <c r="P625" s="8"/>
      <c r="Q625" s="8"/>
      <c r="R625" s="8"/>
      <c r="S625" s="8"/>
      <c r="T625" s="8"/>
      <c r="U625" s="8"/>
      <c r="V625" s="8"/>
      <c r="W625" s="8"/>
      <c r="X625" s="8"/>
      <c r="Y625" s="8"/>
      <c r="Z625" s="8"/>
    </row>
    <row r="626" spans="1:26" ht="12.75" customHeight="1" x14ac:dyDescent="0.15">
      <c r="A626" s="8"/>
      <c r="B626" s="83"/>
      <c r="C626" s="34"/>
      <c r="D626" s="150"/>
      <c r="E626" s="35"/>
      <c r="F626" s="35"/>
      <c r="G626" s="35"/>
      <c r="H626" s="8"/>
      <c r="I626" s="8"/>
      <c r="J626" s="8"/>
      <c r="K626" s="8"/>
      <c r="L626" s="8"/>
      <c r="M626" s="8"/>
      <c r="N626" s="8"/>
      <c r="O626" s="8"/>
      <c r="P626" s="8"/>
      <c r="Q626" s="8"/>
      <c r="R626" s="8"/>
      <c r="S626" s="8"/>
      <c r="T626" s="8"/>
      <c r="U626" s="8"/>
      <c r="V626" s="8"/>
      <c r="W626" s="8"/>
      <c r="X626" s="8"/>
      <c r="Y626" s="8"/>
      <c r="Z626" s="8"/>
    </row>
    <row r="627" spans="1:26" ht="12.75" customHeight="1" x14ac:dyDescent="0.15">
      <c r="A627" s="8"/>
      <c r="B627" s="83"/>
      <c r="C627" s="34"/>
      <c r="D627" s="150"/>
      <c r="E627" s="35"/>
      <c r="F627" s="35"/>
      <c r="G627" s="35"/>
      <c r="H627" s="8"/>
      <c r="I627" s="8"/>
      <c r="J627" s="8"/>
      <c r="K627" s="8"/>
      <c r="L627" s="8"/>
      <c r="M627" s="8"/>
      <c r="N627" s="8"/>
      <c r="O627" s="8"/>
      <c r="P627" s="8"/>
      <c r="Q627" s="8"/>
      <c r="R627" s="8"/>
      <c r="S627" s="8"/>
      <c r="T627" s="8"/>
      <c r="U627" s="8"/>
      <c r="V627" s="8"/>
      <c r="W627" s="8"/>
      <c r="X627" s="8"/>
      <c r="Y627" s="8"/>
      <c r="Z627" s="8"/>
    </row>
    <row r="628" spans="1:26" ht="12.75" customHeight="1" x14ac:dyDescent="0.15">
      <c r="A628" s="8"/>
      <c r="B628" s="83"/>
      <c r="C628" s="34"/>
      <c r="D628" s="150"/>
      <c r="E628" s="35"/>
      <c r="F628" s="35"/>
      <c r="G628" s="35"/>
      <c r="H628" s="8"/>
      <c r="I628" s="8"/>
      <c r="J628" s="8"/>
      <c r="K628" s="8"/>
      <c r="L628" s="8"/>
      <c r="M628" s="8"/>
      <c r="N628" s="8"/>
      <c r="O628" s="8"/>
      <c r="P628" s="8"/>
      <c r="Q628" s="8"/>
      <c r="R628" s="8"/>
      <c r="S628" s="8"/>
      <c r="T628" s="8"/>
      <c r="U628" s="8"/>
      <c r="V628" s="8"/>
      <c r="W628" s="8"/>
      <c r="X628" s="8"/>
      <c r="Y628" s="8"/>
      <c r="Z628" s="8"/>
    </row>
    <row r="629" spans="1:26" ht="12.75" customHeight="1" x14ac:dyDescent="0.15">
      <c r="A629" s="8"/>
      <c r="B629" s="83"/>
      <c r="C629" s="34"/>
      <c r="D629" s="150"/>
      <c r="E629" s="35"/>
      <c r="F629" s="35"/>
      <c r="G629" s="35"/>
      <c r="H629" s="8"/>
      <c r="I629" s="8"/>
      <c r="J629" s="8"/>
      <c r="K629" s="8"/>
      <c r="L629" s="8"/>
      <c r="M629" s="8"/>
      <c r="N629" s="8"/>
      <c r="O629" s="8"/>
      <c r="P629" s="8"/>
      <c r="Q629" s="8"/>
      <c r="R629" s="8"/>
      <c r="S629" s="8"/>
      <c r="T629" s="8"/>
      <c r="U629" s="8"/>
      <c r="V629" s="8"/>
      <c r="W629" s="8"/>
      <c r="X629" s="8"/>
      <c r="Y629" s="8"/>
      <c r="Z629" s="8"/>
    </row>
    <row r="630" spans="1:26" ht="12.75" customHeight="1" x14ac:dyDescent="0.15">
      <c r="A630" s="8"/>
      <c r="B630" s="83"/>
      <c r="C630" s="34"/>
      <c r="D630" s="150"/>
      <c r="E630" s="35"/>
      <c r="F630" s="35"/>
      <c r="G630" s="35"/>
      <c r="H630" s="8"/>
      <c r="I630" s="8"/>
      <c r="J630" s="8"/>
      <c r="K630" s="8"/>
      <c r="L630" s="8"/>
      <c r="M630" s="8"/>
      <c r="N630" s="8"/>
      <c r="O630" s="8"/>
      <c r="P630" s="8"/>
      <c r="Q630" s="8"/>
      <c r="R630" s="8"/>
      <c r="S630" s="8"/>
      <c r="T630" s="8"/>
      <c r="U630" s="8"/>
      <c r="V630" s="8"/>
      <c r="W630" s="8"/>
      <c r="X630" s="8"/>
      <c r="Y630" s="8"/>
      <c r="Z630" s="8"/>
    </row>
    <row r="631" spans="1:26" ht="12.75" customHeight="1" x14ac:dyDescent="0.15">
      <c r="A631" s="8"/>
      <c r="B631" s="83"/>
      <c r="C631" s="34"/>
      <c r="D631" s="150"/>
      <c r="E631" s="35"/>
      <c r="F631" s="35"/>
      <c r="G631" s="35"/>
      <c r="H631" s="8"/>
      <c r="I631" s="8"/>
      <c r="J631" s="8"/>
      <c r="K631" s="8"/>
      <c r="L631" s="8"/>
      <c r="M631" s="8"/>
      <c r="N631" s="8"/>
      <c r="O631" s="8"/>
      <c r="P631" s="8"/>
      <c r="Q631" s="8"/>
      <c r="R631" s="8"/>
      <c r="S631" s="8"/>
      <c r="T631" s="8"/>
      <c r="U631" s="8"/>
      <c r="V631" s="8"/>
      <c r="W631" s="8"/>
      <c r="X631" s="8"/>
      <c r="Y631" s="8"/>
      <c r="Z631" s="8"/>
    </row>
    <row r="632" spans="1:26" ht="12.75" customHeight="1" x14ac:dyDescent="0.15">
      <c r="A632" s="8"/>
      <c r="B632" s="83"/>
      <c r="C632" s="34"/>
      <c r="D632" s="150"/>
      <c r="E632" s="35"/>
      <c r="F632" s="35"/>
      <c r="G632" s="35"/>
      <c r="H632" s="8"/>
      <c r="I632" s="8"/>
      <c r="J632" s="8"/>
      <c r="K632" s="8"/>
      <c r="L632" s="8"/>
      <c r="M632" s="8"/>
      <c r="N632" s="8"/>
      <c r="O632" s="8"/>
      <c r="P632" s="8"/>
      <c r="Q632" s="8"/>
      <c r="R632" s="8"/>
      <c r="S632" s="8"/>
      <c r="T632" s="8"/>
      <c r="U632" s="8"/>
      <c r="V632" s="8"/>
      <c r="W632" s="8"/>
      <c r="X632" s="8"/>
      <c r="Y632" s="8"/>
      <c r="Z632" s="8"/>
    </row>
    <row r="633" spans="1:26" ht="12.75" customHeight="1" x14ac:dyDescent="0.15">
      <c r="A633" s="8"/>
      <c r="B633" s="83"/>
      <c r="C633" s="34"/>
      <c r="D633" s="150"/>
      <c r="E633" s="35"/>
      <c r="F633" s="35"/>
      <c r="G633" s="35"/>
      <c r="H633" s="8"/>
      <c r="I633" s="8"/>
      <c r="J633" s="8"/>
      <c r="K633" s="8"/>
      <c r="L633" s="8"/>
      <c r="M633" s="8"/>
      <c r="N633" s="8"/>
      <c r="O633" s="8"/>
      <c r="P633" s="8"/>
      <c r="Q633" s="8"/>
      <c r="R633" s="8"/>
      <c r="S633" s="8"/>
      <c r="T633" s="8"/>
      <c r="U633" s="8"/>
      <c r="V633" s="8"/>
      <c r="W633" s="8"/>
      <c r="X633" s="8"/>
      <c r="Y633" s="8"/>
      <c r="Z633" s="8"/>
    </row>
    <row r="634" spans="1:26" ht="12.75" customHeight="1" x14ac:dyDescent="0.15">
      <c r="A634" s="8"/>
      <c r="B634" s="83"/>
      <c r="C634" s="34"/>
      <c r="D634" s="150"/>
      <c r="E634" s="35"/>
      <c r="F634" s="35"/>
      <c r="G634" s="35"/>
      <c r="H634" s="8"/>
      <c r="I634" s="8"/>
      <c r="J634" s="8"/>
      <c r="K634" s="8"/>
      <c r="L634" s="8"/>
      <c r="M634" s="8"/>
      <c r="N634" s="8"/>
      <c r="O634" s="8"/>
      <c r="P634" s="8"/>
      <c r="Q634" s="8"/>
      <c r="R634" s="8"/>
      <c r="S634" s="8"/>
      <c r="T634" s="8"/>
      <c r="U634" s="8"/>
      <c r="V634" s="8"/>
      <c r="W634" s="8"/>
      <c r="X634" s="8"/>
      <c r="Y634" s="8"/>
      <c r="Z634" s="8"/>
    </row>
    <row r="635" spans="1:26" ht="12.75" customHeight="1" x14ac:dyDescent="0.15">
      <c r="A635" s="8"/>
      <c r="B635" s="83"/>
      <c r="C635" s="34"/>
      <c r="D635" s="150"/>
      <c r="E635" s="35"/>
      <c r="F635" s="35"/>
      <c r="G635" s="35"/>
      <c r="H635" s="8"/>
      <c r="I635" s="8"/>
      <c r="J635" s="8"/>
      <c r="K635" s="8"/>
      <c r="L635" s="8"/>
      <c r="M635" s="8"/>
      <c r="N635" s="8"/>
      <c r="O635" s="8"/>
      <c r="P635" s="8"/>
      <c r="Q635" s="8"/>
      <c r="R635" s="8"/>
      <c r="S635" s="8"/>
      <c r="T635" s="8"/>
      <c r="U635" s="8"/>
      <c r="V635" s="8"/>
      <c r="W635" s="8"/>
      <c r="X635" s="8"/>
      <c r="Y635" s="8"/>
      <c r="Z635" s="8"/>
    </row>
    <row r="636" spans="1:26" ht="12.75" customHeight="1" x14ac:dyDescent="0.15">
      <c r="A636" s="8"/>
      <c r="B636" s="83"/>
      <c r="C636" s="34"/>
      <c r="D636" s="150"/>
      <c r="E636" s="35"/>
      <c r="F636" s="35"/>
      <c r="G636" s="35"/>
      <c r="H636" s="8"/>
      <c r="I636" s="8"/>
      <c r="J636" s="8"/>
      <c r="K636" s="8"/>
      <c r="L636" s="8"/>
      <c r="M636" s="8"/>
      <c r="N636" s="8"/>
      <c r="O636" s="8"/>
      <c r="P636" s="8"/>
      <c r="Q636" s="8"/>
      <c r="R636" s="8"/>
      <c r="S636" s="8"/>
      <c r="T636" s="8"/>
      <c r="U636" s="8"/>
      <c r="V636" s="8"/>
      <c r="W636" s="8"/>
      <c r="X636" s="8"/>
      <c r="Y636" s="8"/>
      <c r="Z636" s="8"/>
    </row>
    <row r="637" spans="1:26" ht="12.75" customHeight="1" x14ac:dyDescent="0.15">
      <c r="A637" s="8"/>
      <c r="B637" s="83"/>
      <c r="C637" s="34"/>
      <c r="D637" s="150"/>
      <c r="E637" s="35"/>
      <c r="F637" s="35"/>
      <c r="G637" s="35"/>
      <c r="H637" s="8"/>
      <c r="I637" s="8"/>
      <c r="J637" s="8"/>
      <c r="K637" s="8"/>
      <c r="L637" s="8"/>
      <c r="M637" s="8"/>
      <c r="N637" s="8"/>
      <c r="O637" s="8"/>
      <c r="P637" s="8"/>
      <c r="Q637" s="8"/>
      <c r="R637" s="8"/>
      <c r="S637" s="8"/>
      <c r="T637" s="8"/>
      <c r="U637" s="8"/>
      <c r="V637" s="8"/>
      <c r="W637" s="8"/>
      <c r="X637" s="8"/>
      <c r="Y637" s="8"/>
      <c r="Z637" s="8"/>
    </row>
    <row r="638" spans="1:26" ht="12.75" customHeight="1" x14ac:dyDescent="0.15">
      <c r="A638" s="8"/>
      <c r="B638" s="83"/>
      <c r="C638" s="34"/>
      <c r="D638" s="150"/>
      <c r="E638" s="35"/>
      <c r="F638" s="35"/>
      <c r="G638" s="35"/>
      <c r="H638" s="8"/>
      <c r="I638" s="8"/>
      <c r="J638" s="8"/>
      <c r="K638" s="8"/>
      <c r="L638" s="8"/>
      <c r="M638" s="8"/>
      <c r="N638" s="8"/>
      <c r="O638" s="8"/>
      <c r="P638" s="8"/>
      <c r="Q638" s="8"/>
      <c r="R638" s="8"/>
      <c r="S638" s="8"/>
      <c r="T638" s="8"/>
      <c r="U638" s="8"/>
      <c r="V638" s="8"/>
      <c r="W638" s="8"/>
      <c r="X638" s="8"/>
      <c r="Y638" s="8"/>
      <c r="Z638" s="8"/>
    </row>
    <row r="639" spans="1:26" ht="12.75" customHeight="1" x14ac:dyDescent="0.15">
      <c r="A639" s="8"/>
      <c r="B639" s="83"/>
      <c r="C639" s="34"/>
      <c r="D639" s="150"/>
      <c r="E639" s="35"/>
      <c r="F639" s="35"/>
      <c r="G639" s="35"/>
      <c r="H639" s="8"/>
      <c r="I639" s="8"/>
      <c r="J639" s="8"/>
      <c r="K639" s="8"/>
      <c r="L639" s="8"/>
      <c r="M639" s="8"/>
      <c r="N639" s="8"/>
      <c r="O639" s="8"/>
      <c r="P639" s="8"/>
      <c r="Q639" s="8"/>
      <c r="R639" s="8"/>
      <c r="S639" s="8"/>
      <c r="T639" s="8"/>
      <c r="U639" s="8"/>
      <c r="V639" s="8"/>
      <c r="W639" s="8"/>
      <c r="X639" s="8"/>
      <c r="Y639" s="8"/>
      <c r="Z639" s="8"/>
    </row>
    <row r="640" spans="1:26" ht="12.75" customHeight="1" x14ac:dyDescent="0.15">
      <c r="A640" s="8"/>
      <c r="B640" s="83"/>
      <c r="C640" s="34"/>
      <c r="D640" s="150"/>
      <c r="E640" s="35"/>
      <c r="F640" s="35"/>
      <c r="G640" s="35"/>
      <c r="H640" s="8"/>
      <c r="I640" s="8"/>
      <c r="J640" s="8"/>
      <c r="K640" s="8"/>
      <c r="L640" s="8"/>
      <c r="M640" s="8"/>
      <c r="N640" s="8"/>
      <c r="O640" s="8"/>
      <c r="P640" s="8"/>
      <c r="Q640" s="8"/>
      <c r="R640" s="8"/>
      <c r="S640" s="8"/>
      <c r="T640" s="8"/>
      <c r="U640" s="8"/>
      <c r="V640" s="8"/>
      <c r="W640" s="8"/>
      <c r="X640" s="8"/>
      <c r="Y640" s="8"/>
      <c r="Z640" s="8"/>
    </row>
    <row r="641" spans="1:26" ht="12.75" customHeight="1" x14ac:dyDescent="0.15">
      <c r="A641" s="8"/>
      <c r="B641" s="83"/>
      <c r="C641" s="34"/>
      <c r="D641" s="150"/>
      <c r="E641" s="35"/>
      <c r="F641" s="35"/>
      <c r="G641" s="35"/>
      <c r="H641" s="8"/>
      <c r="I641" s="8"/>
      <c r="J641" s="8"/>
      <c r="K641" s="8"/>
      <c r="L641" s="8"/>
      <c r="M641" s="8"/>
      <c r="N641" s="8"/>
      <c r="O641" s="8"/>
      <c r="P641" s="8"/>
      <c r="Q641" s="8"/>
      <c r="R641" s="8"/>
      <c r="S641" s="8"/>
      <c r="T641" s="8"/>
      <c r="U641" s="8"/>
      <c r="V641" s="8"/>
      <c r="W641" s="8"/>
      <c r="X641" s="8"/>
      <c r="Y641" s="8"/>
      <c r="Z641" s="8"/>
    </row>
    <row r="642" spans="1:26" ht="12.75" customHeight="1" x14ac:dyDescent="0.15">
      <c r="A642" s="8"/>
      <c r="B642" s="83"/>
      <c r="C642" s="34"/>
      <c r="D642" s="150"/>
      <c r="E642" s="35"/>
      <c r="F642" s="35"/>
      <c r="G642" s="35"/>
      <c r="H642" s="8"/>
      <c r="I642" s="8"/>
      <c r="J642" s="8"/>
      <c r="K642" s="8"/>
      <c r="L642" s="8"/>
      <c r="M642" s="8"/>
      <c r="N642" s="8"/>
      <c r="O642" s="8"/>
      <c r="P642" s="8"/>
      <c r="Q642" s="8"/>
      <c r="R642" s="8"/>
      <c r="S642" s="8"/>
      <c r="T642" s="8"/>
      <c r="U642" s="8"/>
      <c r="V642" s="8"/>
      <c r="W642" s="8"/>
      <c r="X642" s="8"/>
      <c r="Y642" s="8"/>
      <c r="Z642" s="8"/>
    </row>
    <row r="643" spans="1:26" ht="12.75" customHeight="1" x14ac:dyDescent="0.15">
      <c r="A643" s="8"/>
      <c r="B643" s="83"/>
      <c r="C643" s="34"/>
      <c r="D643" s="150"/>
      <c r="E643" s="35"/>
      <c r="F643" s="35"/>
      <c r="G643" s="35"/>
      <c r="H643" s="8"/>
      <c r="I643" s="8"/>
      <c r="J643" s="8"/>
      <c r="K643" s="8"/>
      <c r="L643" s="8"/>
      <c r="M643" s="8"/>
      <c r="N643" s="8"/>
      <c r="O643" s="8"/>
      <c r="P643" s="8"/>
      <c r="Q643" s="8"/>
      <c r="R643" s="8"/>
      <c r="S643" s="8"/>
      <c r="T643" s="8"/>
      <c r="U643" s="8"/>
      <c r="V643" s="8"/>
      <c r="W643" s="8"/>
      <c r="X643" s="8"/>
      <c r="Y643" s="8"/>
      <c r="Z643" s="8"/>
    </row>
    <row r="644" spans="1:26" ht="12.75" customHeight="1" x14ac:dyDescent="0.15">
      <c r="A644" s="8"/>
      <c r="B644" s="83"/>
      <c r="C644" s="34"/>
      <c r="D644" s="150"/>
      <c r="E644" s="35"/>
      <c r="F644" s="35"/>
      <c r="G644" s="35"/>
      <c r="H644" s="8"/>
      <c r="I644" s="8"/>
      <c r="J644" s="8"/>
      <c r="K644" s="8"/>
      <c r="L644" s="8"/>
      <c r="M644" s="8"/>
      <c r="N644" s="8"/>
      <c r="O644" s="8"/>
      <c r="P644" s="8"/>
      <c r="Q644" s="8"/>
      <c r="R644" s="8"/>
      <c r="S644" s="8"/>
      <c r="T644" s="8"/>
      <c r="U644" s="8"/>
      <c r="V644" s="8"/>
      <c r="W644" s="8"/>
      <c r="X644" s="8"/>
      <c r="Y644" s="8"/>
      <c r="Z644" s="8"/>
    </row>
    <row r="645" spans="1:26" ht="12.75" customHeight="1" x14ac:dyDescent="0.15">
      <c r="A645" s="8"/>
      <c r="B645" s="83"/>
      <c r="C645" s="34"/>
      <c r="D645" s="150"/>
      <c r="E645" s="35"/>
      <c r="F645" s="35"/>
      <c r="G645" s="35"/>
      <c r="H645" s="8"/>
      <c r="I645" s="8"/>
      <c r="J645" s="8"/>
      <c r="K645" s="8"/>
      <c r="L645" s="8"/>
      <c r="M645" s="8"/>
      <c r="N645" s="8"/>
      <c r="O645" s="8"/>
      <c r="P645" s="8"/>
      <c r="Q645" s="8"/>
      <c r="R645" s="8"/>
      <c r="S645" s="8"/>
      <c r="T645" s="8"/>
      <c r="U645" s="8"/>
      <c r="V645" s="8"/>
      <c r="W645" s="8"/>
      <c r="X645" s="8"/>
      <c r="Y645" s="8"/>
      <c r="Z645" s="8"/>
    </row>
    <row r="646" spans="1:26" ht="12.75" customHeight="1" x14ac:dyDescent="0.15">
      <c r="A646" s="8"/>
      <c r="B646" s="83"/>
      <c r="C646" s="34"/>
      <c r="D646" s="150"/>
      <c r="E646" s="35"/>
      <c r="F646" s="35"/>
      <c r="G646" s="35"/>
      <c r="H646" s="8"/>
      <c r="I646" s="8"/>
      <c r="J646" s="8"/>
      <c r="K646" s="8"/>
      <c r="L646" s="8"/>
      <c r="M646" s="8"/>
      <c r="N646" s="8"/>
      <c r="O646" s="8"/>
      <c r="P646" s="8"/>
      <c r="Q646" s="8"/>
      <c r="R646" s="8"/>
      <c r="S646" s="8"/>
      <c r="T646" s="8"/>
      <c r="U646" s="8"/>
      <c r="V646" s="8"/>
      <c r="W646" s="8"/>
      <c r="X646" s="8"/>
      <c r="Y646" s="8"/>
      <c r="Z646" s="8"/>
    </row>
    <row r="647" spans="1:26" ht="12.75" customHeight="1" x14ac:dyDescent="0.15">
      <c r="A647" s="8"/>
      <c r="B647" s="83"/>
      <c r="C647" s="34"/>
      <c r="D647" s="150"/>
      <c r="E647" s="35"/>
      <c r="F647" s="35"/>
      <c r="G647" s="35"/>
      <c r="H647" s="8"/>
      <c r="I647" s="8"/>
      <c r="J647" s="8"/>
      <c r="K647" s="8"/>
      <c r="L647" s="8"/>
      <c r="M647" s="8"/>
      <c r="N647" s="8"/>
      <c r="O647" s="8"/>
      <c r="P647" s="8"/>
      <c r="Q647" s="8"/>
      <c r="R647" s="8"/>
      <c r="S647" s="8"/>
      <c r="T647" s="8"/>
      <c r="U647" s="8"/>
      <c r="V647" s="8"/>
      <c r="W647" s="8"/>
      <c r="X647" s="8"/>
      <c r="Y647" s="8"/>
      <c r="Z647" s="8"/>
    </row>
    <row r="648" spans="1:26" ht="12.75" customHeight="1" x14ac:dyDescent="0.15">
      <c r="A648" s="8"/>
      <c r="B648" s="83"/>
      <c r="C648" s="34"/>
      <c r="D648" s="150"/>
      <c r="E648" s="35"/>
      <c r="F648" s="35"/>
      <c r="G648" s="35"/>
      <c r="H648" s="8"/>
      <c r="I648" s="8"/>
      <c r="J648" s="8"/>
      <c r="K648" s="8"/>
      <c r="L648" s="8"/>
      <c r="M648" s="8"/>
      <c r="N648" s="8"/>
      <c r="O648" s="8"/>
      <c r="P648" s="8"/>
      <c r="Q648" s="8"/>
      <c r="R648" s="8"/>
      <c r="S648" s="8"/>
      <c r="T648" s="8"/>
      <c r="U648" s="8"/>
      <c r="V648" s="8"/>
      <c r="W648" s="8"/>
      <c r="X648" s="8"/>
      <c r="Y648" s="8"/>
      <c r="Z648" s="8"/>
    </row>
    <row r="649" spans="1:26" ht="12.75" customHeight="1" x14ac:dyDescent="0.15">
      <c r="A649" s="8"/>
      <c r="B649" s="83"/>
      <c r="C649" s="34"/>
      <c r="D649" s="150"/>
      <c r="E649" s="35"/>
      <c r="F649" s="35"/>
      <c r="G649" s="35"/>
      <c r="H649" s="8"/>
      <c r="I649" s="8"/>
      <c r="J649" s="8"/>
      <c r="K649" s="8"/>
      <c r="L649" s="8"/>
      <c r="M649" s="8"/>
      <c r="N649" s="8"/>
      <c r="O649" s="8"/>
      <c r="P649" s="8"/>
      <c r="Q649" s="8"/>
      <c r="R649" s="8"/>
      <c r="S649" s="8"/>
      <c r="T649" s="8"/>
      <c r="U649" s="8"/>
      <c r="V649" s="8"/>
      <c r="W649" s="8"/>
      <c r="X649" s="8"/>
      <c r="Y649" s="8"/>
      <c r="Z649" s="8"/>
    </row>
    <row r="650" spans="1:26" ht="12.75" customHeight="1" x14ac:dyDescent="0.15">
      <c r="A650" s="8"/>
      <c r="B650" s="83"/>
      <c r="C650" s="34"/>
      <c r="D650" s="150"/>
      <c r="E650" s="35"/>
      <c r="F650" s="35"/>
      <c r="G650" s="35"/>
      <c r="H650" s="8"/>
      <c r="I650" s="8"/>
      <c r="J650" s="8"/>
      <c r="K650" s="8"/>
      <c r="L650" s="8"/>
      <c r="M650" s="8"/>
      <c r="N650" s="8"/>
      <c r="O650" s="8"/>
      <c r="P650" s="8"/>
      <c r="Q650" s="8"/>
      <c r="R650" s="8"/>
      <c r="S650" s="8"/>
      <c r="T650" s="8"/>
      <c r="U650" s="8"/>
      <c r="V650" s="8"/>
      <c r="W650" s="8"/>
      <c r="X650" s="8"/>
      <c r="Y650" s="8"/>
      <c r="Z650" s="8"/>
    </row>
    <row r="651" spans="1:26" ht="12.75" customHeight="1" x14ac:dyDescent="0.15">
      <c r="A651" s="8"/>
      <c r="B651" s="83"/>
      <c r="C651" s="34"/>
      <c r="D651" s="150"/>
      <c r="E651" s="35"/>
      <c r="F651" s="35"/>
      <c r="G651" s="35"/>
      <c r="H651" s="8"/>
      <c r="I651" s="8"/>
      <c r="J651" s="8"/>
      <c r="K651" s="8"/>
      <c r="L651" s="8"/>
      <c r="M651" s="8"/>
      <c r="N651" s="8"/>
      <c r="O651" s="8"/>
      <c r="P651" s="8"/>
      <c r="Q651" s="8"/>
      <c r="R651" s="8"/>
      <c r="S651" s="8"/>
      <c r="T651" s="8"/>
      <c r="U651" s="8"/>
      <c r="V651" s="8"/>
      <c r="W651" s="8"/>
      <c r="X651" s="8"/>
      <c r="Y651" s="8"/>
      <c r="Z651" s="8"/>
    </row>
    <row r="652" spans="1:26" ht="12.75" customHeight="1" x14ac:dyDescent="0.15">
      <c r="A652" s="8"/>
      <c r="B652" s="83"/>
      <c r="C652" s="34"/>
      <c r="D652" s="150"/>
      <c r="E652" s="35"/>
      <c r="F652" s="35"/>
      <c r="G652" s="35"/>
      <c r="H652" s="8"/>
      <c r="I652" s="8"/>
      <c r="J652" s="8"/>
      <c r="K652" s="8"/>
      <c r="L652" s="8"/>
      <c r="M652" s="8"/>
      <c r="N652" s="8"/>
      <c r="O652" s="8"/>
      <c r="P652" s="8"/>
      <c r="Q652" s="8"/>
      <c r="R652" s="8"/>
      <c r="S652" s="8"/>
      <c r="T652" s="8"/>
      <c r="U652" s="8"/>
      <c r="V652" s="8"/>
      <c r="W652" s="8"/>
      <c r="X652" s="8"/>
      <c r="Y652" s="8"/>
      <c r="Z652" s="8"/>
    </row>
    <row r="653" spans="1:26" ht="12.75" customHeight="1" x14ac:dyDescent="0.15">
      <c r="A653" s="8"/>
      <c r="B653" s="83"/>
      <c r="C653" s="34"/>
      <c r="D653" s="150"/>
      <c r="E653" s="35"/>
      <c r="F653" s="35"/>
      <c r="G653" s="35"/>
      <c r="H653" s="8"/>
      <c r="I653" s="8"/>
      <c r="J653" s="8"/>
      <c r="K653" s="8"/>
      <c r="L653" s="8"/>
      <c r="M653" s="8"/>
      <c r="N653" s="8"/>
      <c r="O653" s="8"/>
      <c r="P653" s="8"/>
      <c r="Q653" s="8"/>
      <c r="R653" s="8"/>
      <c r="S653" s="8"/>
      <c r="T653" s="8"/>
      <c r="U653" s="8"/>
      <c r="V653" s="8"/>
      <c r="W653" s="8"/>
      <c r="X653" s="8"/>
      <c r="Y653" s="8"/>
      <c r="Z653" s="8"/>
    </row>
    <row r="654" spans="1:26" ht="12.75" customHeight="1" x14ac:dyDescent="0.15">
      <c r="A654" s="8"/>
      <c r="B654" s="83"/>
      <c r="C654" s="34"/>
      <c r="D654" s="150"/>
      <c r="E654" s="35"/>
      <c r="F654" s="35"/>
      <c r="G654" s="35"/>
      <c r="H654" s="8"/>
      <c r="I654" s="8"/>
      <c r="J654" s="8"/>
      <c r="K654" s="8"/>
      <c r="L654" s="8"/>
      <c r="M654" s="8"/>
      <c r="N654" s="8"/>
      <c r="O654" s="8"/>
      <c r="P654" s="8"/>
      <c r="Q654" s="8"/>
      <c r="R654" s="8"/>
      <c r="S654" s="8"/>
      <c r="T654" s="8"/>
      <c r="U654" s="8"/>
      <c r="V654" s="8"/>
      <c r="W654" s="8"/>
      <c r="X654" s="8"/>
      <c r="Y654" s="8"/>
      <c r="Z654" s="8"/>
    </row>
    <row r="655" spans="1:26" ht="12.75" customHeight="1" x14ac:dyDescent="0.15">
      <c r="A655" s="8"/>
      <c r="B655" s="83"/>
      <c r="C655" s="34"/>
      <c r="D655" s="150"/>
      <c r="E655" s="35"/>
      <c r="F655" s="35"/>
      <c r="G655" s="35"/>
      <c r="H655" s="8"/>
      <c r="I655" s="8"/>
      <c r="J655" s="8"/>
      <c r="K655" s="8"/>
      <c r="L655" s="8"/>
      <c r="M655" s="8"/>
      <c r="N655" s="8"/>
      <c r="O655" s="8"/>
      <c r="P655" s="8"/>
      <c r="Q655" s="8"/>
      <c r="R655" s="8"/>
      <c r="S655" s="8"/>
      <c r="T655" s="8"/>
      <c r="U655" s="8"/>
      <c r="V655" s="8"/>
      <c r="W655" s="8"/>
      <c r="X655" s="8"/>
      <c r="Y655" s="8"/>
      <c r="Z655" s="8"/>
    </row>
    <row r="656" spans="1:26" ht="12.75" customHeight="1" x14ac:dyDescent="0.15">
      <c r="A656" s="8"/>
      <c r="B656" s="83"/>
      <c r="C656" s="34"/>
      <c r="D656" s="150"/>
      <c r="E656" s="35"/>
      <c r="F656" s="35"/>
      <c r="G656" s="35"/>
      <c r="H656" s="8"/>
      <c r="I656" s="8"/>
      <c r="J656" s="8"/>
      <c r="K656" s="8"/>
      <c r="L656" s="8"/>
      <c r="M656" s="8"/>
      <c r="N656" s="8"/>
      <c r="O656" s="8"/>
      <c r="P656" s="8"/>
      <c r="Q656" s="8"/>
      <c r="R656" s="8"/>
      <c r="S656" s="8"/>
      <c r="T656" s="8"/>
      <c r="U656" s="8"/>
      <c r="V656" s="8"/>
      <c r="W656" s="8"/>
      <c r="X656" s="8"/>
      <c r="Y656" s="8"/>
      <c r="Z656" s="8"/>
    </row>
    <row r="657" spans="1:26" ht="12.75" customHeight="1" x14ac:dyDescent="0.15">
      <c r="A657" s="8"/>
      <c r="B657" s="83"/>
      <c r="C657" s="34"/>
      <c r="D657" s="150"/>
      <c r="E657" s="35"/>
      <c r="F657" s="35"/>
      <c r="G657" s="35"/>
      <c r="H657" s="8"/>
      <c r="I657" s="8"/>
      <c r="J657" s="8"/>
      <c r="K657" s="8"/>
      <c r="L657" s="8"/>
      <c r="M657" s="8"/>
      <c r="N657" s="8"/>
      <c r="O657" s="8"/>
      <c r="P657" s="8"/>
      <c r="Q657" s="8"/>
      <c r="R657" s="8"/>
      <c r="S657" s="8"/>
      <c r="T657" s="8"/>
      <c r="U657" s="8"/>
      <c r="V657" s="8"/>
      <c r="W657" s="8"/>
      <c r="X657" s="8"/>
      <c r="Y657" s="8"/>
      <c r="Z657" s="8"/>
    </row>
    <row r="658" spans="1:26" ht="12.75" customHeight="1" x14ac:dyDescent="0.15">
      <c r="A658" s="8"/>
      <c r="B658" s="83"/>
      <c r="C658" s="34"/>
      <c r="D658" s="150"/>
      <c r="E658" s="35"/>
      <c r="F658" s="35"/>
      <c r="G658" s="35"/>
      <c r="H658" s="8"/>
      <c r="I658" s="8"/>
      <c r="J658" s="8"/>
      <c r="K658" s="8"/>
      <c r="L658" s="8"/>
      <c r="M658" s="8"/>
      <c r="N658" s="8"/>
      <c r="O658" s="8"/>
      <c r="P658" s="8"/>
      <c r="Q658" s="8"/>
      <c r="R658" s="8"/>
      <c r="S658" s="8"/>
      <c r="T658" s="8"/>
      <c r="U658" s="8"/>
      <c r="V658" s="8"/>
      <c r="W658" s="8"/>
      <c r="X658" s="8"/>
      <c r="Y658" s="8"/>
      <c r="Z658" s="8"/>
    </row>
    <row r="659" spans="1:26" ht="12.75" customHeight="1" x14ac:dyDescent="0.15">
      <c r="A659" s="8"/>
      <c r="B659" s="83"/>
      <c r="C659" s="34"/>
      <c r="D659" s="150"/>
      <c r="E659" s="35"/>
      <c r="F659" s="35"/>
      <c r="G659" s="35"/>
      <c r="H659" s="8"/>
      <c r="I659" s="8"/>
      <c r="J659" s="8"/>
      <c r="K659" s="8"/>
      <c r="L659" s="8"/>
      <c r="M659" s="8"/>
      <c r="N659" s="8"/>
      <c r="O659" s="8"/>
      <c r="P659" s="8"/>
      <c r="Q659" s="8"/>
      <c r="R659" s="8"/>
      <c r="S659" s="8"/>
      <c r="T659" s="8"/>
      <c r="U659" s="8"/>
      <c r="V659" s="8"/>
      <c r="W659" s="8"/>
      <c r="X659" s="8"/>
      <c r="Y659" s="8"/>
      <c r="Z659" s="8"/>
    </row>
    <row r="660" spans="1:26" ht="12.75" customHeight="1" x14ac:dyDescent="0.15">
      <c r="A660" s="8"/>
      <c r="B660" s="83"/>
      <c r="C660" s="34"/>
      <c r="D660" s="150"/>
      <c r="E660" s="35"/>
      <c r="F660" s="35"/>
      <c r="G660" s="35"/>
      <c r="H660" s="8"/>
      <c r="I660" s="8"/>
      <c r="J660" s="8"/>
      <c r="K660" s="8"/>
      <c r="L660" s="8"/>
      <c r="M660" s="8"/>
      <c r="N660" s="8"/>
      <c r="O660" s="8"/>
      <c r="P660" s="8"/>
      <c r="Q660" s="8"/>
      <c r="R660" s="8"/>
      <c r="S660" s="8"/>
      <c r="T660" s="8"/>
      <c r="U660" s="8"/>
      <c r="V660" s="8"/>
      <c r="W660" s="8"/>
      <c r="X660" s="8"/>
      <c r="Y660" s="8"/>
      <c r="Z660" s="8"/>
    </row>
    <row r="661" spans="1:26" ht="12.75" customHeight="1" x14ac:dyDescent="0.15">
      <c r="A661" s="8"/>
      <c r="B661" s="83"/>
      <c r="C661" s="34"/>
      <c r="D661" s="150"/>
      <c r="E661" s="35"/>
      <c r="F661" s="35"/>
      <c r="G661" s="35"/>
      <c r="H661" s="8"/>
      <c r="I661" s="8"/>
      <c r="J661" s="8"/>
      <c r="K661" s="8"/>
      <c r="L661" s="8"/>
      <c r="M661" s="8"/>
      <c r="N661" s="8"/>
      <c r="O661" s="8"/>
      <c r="P661" s="8"/>
      <c r="Q661" s="8"/>
      <c r="R661" s="8"/>
      <c r="S661" s="8"/>
      <c r="T661" s="8"/>
      <c r="U661" s="8"/>
      <c r="V661" s="8"/>
      <c r="W661" s="8"/>
      <c r="X661" s="8"/>
      <c r="Y661" s="8"/>
      <c r="Z661" s="8"/>
    </row>
    <row r="662" spans="1:26" ht="12.75" customHeight="1" x14ac:dyDescent="0.15">
      <c r="A662" s="8"/>
      <c r="B662" s="83"/>
      <c r="C662" s="34"/>
      <c r="D662" s="150"/>
      <c r="E662" s="35"/>
      <c r="F662" s="35"/>
      <c r="G662" s="35"/>
      <c r="H662" s="8"/>
      <c r="I662" s="8"/>
      <c r="J662" s="8"/>
      <c r="K662" s="8"/>
      <c r="L662" s="8"/>
      <c r="M662" s="8"/>
      <c r="N662" s="8"/>
      <c r="O662" s="8"/>
      <c r="P662" s="8"/>
      <c r="Q662" s="8"/>
      <c r="R662" s="8"/>
      <c r="S662" s="8"/>
      <c r="T662" s="8"/>
      <c r="U662" s="8"/>
      <c r="V662" s="8"/>
      <c r="W662" s="8"/>
      <c r="X662" s="8"/>
      <c r="Y662" s="8"/>
      <c r="Z662" s="8"/>
    </row>
    <row r="663" spans="1:26" ht="12.75" customHeight="1" x14ac:dyDescent="0.15">
      <c r="A663" s="8"/>
      <c r="B663" s="83"/>
      <c r="C663" s="34"/>
      <c r="D663" s="150"/>
      <c r="E663" s="35"/>
      <c r="F663" s="35"/>
      <c r="G663" s="35"/>
      <c r="H663" s="8"/>
      <c r="I663" s="8"/>
      <c r="J663" s="8"/>
      <c r="K663" s="8"/>
      <c r="L663" s="8"/>
      <c r="M663" s="8"/>
      <c r="N663" s="8"/>
      <c r="O663" s="8"/>
      <c r="P663" s="8"/>
      <c r="Q663" s="8"/>
      <c r="R663" s="8"/>
      <c r="S663" s="8"/>
      <c r="T663" s="8"/>
      <c r="U663" s="8"/>
      <c r="V663" s="8"/>
      <c r="W663" s="8"/>
      <c r="X663" s="8"/>
      <c r="Y663" s="8"/>
      <c r="Z663" s="8"/>
    </row>
    <row r="664" spans="1:26" ht="12.75" customHeight="1" x14ac:dyDescent="0.15">
      <c r="A664" s="8"/>
      <c r="B664" s="83"/>
      <c r="C664" s="34"/>
      <c r="D664" s="150"/>
      <c r="E664" s="35"/>
      <c r="F664" s="35"/>
      <c r="G664" s="35"/>
      <c r="H664" s="8"/>
      <c r="I664" s="8"/>
      <c r="J664" s="8"/>
      <c r="K664" s="8"/>
      <c r="L664" s="8"/>
      <c r="M664" s="8"/>
      <c r="N664" s="8"/>
      <c r="O664" s="8"/>
      <c r="P664" s="8"/>
      <c r="Q664" s="8"/>
      <c r="R664" s="8"/>
      <c r="S664" s="8"/>
      <c r="T664" s="8"/>
      <c r="U664" s="8"/>
      <c r="V664" s="8"/>
      <c r="W664" s="8"/>
      <c r="X664" s="8"/>
      <c r="Y664" s="8"/>
      <c r="Z664" s="8"/>
    </row>
    <row r="665" spans="1:26" ht="12.75" customHeight="1" x14ac:dyDescent="0.15">
      <c r="A665" s="8"/>
      <c r="B665" s="83"/>
      <c r="C665" s="34"/>
      <c r="D665" s="150"/>
      <c r="E665" s="35"/>
      <c r="F665" s="35"/>
      <c r="G665" s="35"/>
      <c r="H665" s="8"/>
      <c r="I665" s="8"/>
      <c r="J665" s="8"/>
      <c r="K665" s="8"/>
      <c r="L665" s="8"/>
      <c r="M665" s="8"/>
      <c r="N665" s="8"/>
      <c r="O665" s="8"/>
      <c r="P665" s="8"/>
      <c r="Q665" s="8"/>
      <c r="R665" s="8"/>
      <c r="S665" s="8"/>
      <c r="T665" s="8"/>
      <c r="U665" s="8"/>
      <c r="V665" s="8"/>
      <c r="W665" s="8"/>
      <c r="X665" s="8"/>
      <c r="Y665" s="8"/>
      <c r="Z665" s="8"/>
    </row>
    <row r="666" spans="1:26" ht="12.75" customHeight="1" x14ac:dyDescent="0.15">
      <c r="A666" s="8"/>
      <c r="B666" s="83"/>
      <c r="C666" s="34"/>
      <c r="D666" s="150"/>
      <c r="E666" s="35"/>
      <c r="F666" s="35"/>
      <c r="G666" s="35"/>
      <c r="H666" s="8"/>
      <c r="I666" s="8"/>
      <c r="J666" s="8"/>
      <c r="K666" s="8"/>
      <c r="L666" s="8"/>
      <c r="M666" s="8"/>
      <c r="N666" s="8"/>
      <c r="O666" s="8"/>
      <c r="P666" s="8"/>
      <c r="Q666" s="8"/>
      <c r="R666" s="8"/>
      <c r="S666" s="8"/>
      <c r="T666" s="8"/>
      <c r="U666" s="8"/>
      <c r="V666" s="8"/>
      <c r="W666" s="8"/>
      <c r="X666" s="8"/>
      <c r="Y666" s="8"/>
      <c r="Z666" s="8"/>
    </row>
    <row r="667" spans="1:26" ht="12.75" customHeight="1" x14ac:dyDescent="0.15">
      <c r="A667" s="8"/>
      <c r="B667" s="83"/>
      <c r="C667" s="34"/>
      <c r="D667" s="150"/>
      <c r="E667" s="35"/>
      <c r="F667" s="35"/>
      <c r="G667" s="35"/>
      <c r="H667" s="8"/>
      <c r="I667" s="8"/>
      <c r="J667" s="8"/>
      <c r="K667" s="8"/>
      <c r="L667" s="8"/>
      <c r="M667" s="8"/>
      <c r="N667" s="8"/>
      <c r="O667" s="8"/>
      <c r="P667" s="8"/>
      <c r="Q667" s="8"/>
      <c r="R667" s="8"/>
      <c r="S667" s="8"/>
      <c r="T667" s="8"/>
      <c r="U667" s="8"/>
      <c r="V667" s="8"/>
      <c r="W667" s="8"/>
      <c r="X667" s="8"/>
      <c r="Y667" s="8"/>
      <c r="Z667" s="8"/>
    </row>
    <row r="668" spans="1:26" ht="12.75" customHeight="1" x14ac:dyDescent="0.15">
      <c r="A668" s="8"/>
      <c r="B668" s="83"/>
      <c r="C668" s="34"/>
      <c r="D668" s="150"/>
      <c r="E668" s="35"/>
      <c r="F668" s="35"/>
      <c r="G668" s="35"/>
      <c r="H668" s="8"/>
      <c r="I668" s="8"/>
      <c r="J668" s="8"/>
      <c r="K668" s="8"/>
      <c r="L668" s="8"/>
      <c r="M668" s="8"/>
      <c r="N668" s="8"/>
      <c r="O668" s="8"/>
      <c r="P668" s="8"/>
      <c r="Q668" s="8"/>
      <c r="R668" s="8"/>
      <c r="S668" s="8"/>
      <c r="T668" s="8"/>
      <c r="U668" s="8"/>
      <c r="V668" s="8"/>
      <c r="W668" s="8"/>
      <c r="X668" s="8"/>
      <c r="Y668" s="8"/>
      <c r="Z668" s="8"/>
    </row>
    <row r="669" spans="1:26" ht="12.75" customHeight="1" x14ac:dyDescent="0.15">
      <c r="A669" s="8"/>
      <c r="B669" s="83"/>
      <c r="C669" s="34"/>
      <c r="D669" s="150"/>
      <c r="E669" s="35"/>
      <c r="F669" s="35"/>
      <c r="G669" s="35"/>
      <c r="H669" s="8"/>
      <c r="I669" s="8"/>
      <c r="J669" s="8"/>
      <c r="K669" s="8"/>
      <c r="L669" s="8"/>
      <c r="M669" s="8"/>
      <c r="N669" s="8"/>
      <c r="O669" s="8"/>
      <c r="P669" s="8"/>
      <c r="Q669" s="8"/>
      <c r="R669" s="8"/>
      <c r="S669" s="8"/>
      <c r="T669" s="8"/>
      <c r="U669" s="8"/>
      <c r="V669" s="8"/>
      <c r="W669" s="8"/>
      <c r="X669" s="8"/>
      <c r="Y669" s="8"/>
      <c r="Z669" s="8"/>
    </row>
    <row r="670" spans="1:26" ht="12.75" customHeight="1" x14ac:dyDescent="0.15">
      <c r="A670" s="8"/>
      <c r="B670" s="83"/>
      <c r="C670" s="34"/>
      <c r="D670" s="150"/>
      <c r="E670" s="35"/>
      <c r="F670" s="35"/>
      <c r="G670" s="35"/>
      <c r="H670" s="8"/>
      <c r="I670" s="8"/>
      <c r="J670" s="8"/>
      <c r="K670" s="8"/>
      <c r="L670" s="8"/>
      <c r="M670" s="8"/>
      <c r="N670" s="8"/>
      <c r="O670" s="8"/>
      <c r="P670" s="8"/>
      <c r="Q670" s="8"/>
      <c r="R670" s="8"/>
      <c r="S670" s="8"/>
      <c r="T670" s="8"/>
      <c r="U670" s="8"/>
      <c r="V670" s="8"/>
      <c r="W670" s="8"/>
      <c r="X670" s="8"/>
      <c r="Y670" s="8"/>
      <c r="Z670" s="8"/>
    </row>
    <row r="671" spans="1:26" ht="12.75" customHeight="1" x14ac:dyDescent="0.15">
      <c r="A671" s="8"/>
      <c r="B671" s="83"/>
      <c r="C671" s="34"/>
      <c r="D671" s="150"/>
      <c r="E671" s="35"/>
      <c r="F671" s="35"/>
      <c r="G671" s="35"/>
      <c r="H671" s="8"/>
      <c r="I671" s="8"/>
      <c r="J671" s="8"/>
      <c r="K671" s="8"/>
      <c r="L671" s="8"/>
      <c r="M671" s="8"/>
      <c r="N671" s="8"/>
      <c r="O671" s="8"/>
      <c r="P671" s="8"/>
      <c r="Q671" s="8"/>
      <c r="R671" s="8"/>
      <c r="S671" s="8"/>
      <c r="T671" s="8"/>
      <c r="U671" s="8"/>
      <c r="V671" s="8"/>
      <c r="W671" s="8"/>
      <c r="X671" s="8"/>
      <c r="Y671" s="8"/>
      <c r="Z671" s="8"/>
    </row>
    <row r="672" spans="1:26" ht="12.75" customHeight="1" x14ac:dyDescent="0.15">
      <c r="A672" s="8"/>
      <c r="B672" s="83"/>
      <c r="C672" s="34"/>
      <c r="D672" s="150"/>
      <c r="E672" s="35"/>
      <c r="F672" s="35"/>
      <c r="G672" s="35"/>
      <c r="H672" s="8"/>
      <c r="I672" s="8"/>
      <c r="J672" s="8"/>
      <c r="K672" s="8"/>
      <c r="L672" s="8"/>
      <c r="M672" s="8"/>
      <c r="N672" s="8"/>
      <c r="O672" s="8"/>
      <c r="P672" s="8"/>
      <c r="Q672" s="8"/>
      <c r="R672" s="8"/>
      <c r="S672" s="8"/>
      <c r="T672" s="8"/>
      <c r="U672" s="8"/>
      <c r="V672" s="8"/>
      <c r="W672" s="8"/>
      <c r="X672" s="8"/>
      <c r="Y672" s="8"/>
      <c r="Z672" s="8"/>
    </row>
    <row r="673" spans="1:26" ht="12.75" customHeight="1" x14ac:dyDescent="0.15">
      <c r="A673" s="8"/>
      <c r="B673" s="83"/>
      <c r="C673" s="34"/>
      <c r="D673" s="150"/>
      <c r="E673" s="35"/>
      <c r="F673" s="35"/>
      <c r="G673" s="35"/>
      <c r="H673" s="8"/>
      <c r="I673" s="8"/>
      <c r="J673" s="8"/>
      <c r="K673" s="8"/>
      <c r="L673" s="8"/>
      <c r="M673" s="8"/>
      <c r="N673" s="8"/>
      <c r="O673" s="8"/>
      <c r="P673" s="8"/>
      <c r="Q673" s="8"/>
      <c r="R673" s="8"/>
      <c r="S673" s="8"/>
      <c r="T673" s="8"/>
      <c r="U673" s="8"/>
      <c r="V673" s="8"/>
      <c r="W673" s="8"/>
      <c r="X673" s="8"/>
      <c r="Y673" s="8"/>
      <c r="Z673" s="8"/>
    </row>
    <row r="674" spans="1:26" ht="12.75" customHeight="1" x14ac:dyDescent="0.15">
      <c r="A674" s="8"/>
      <c r="B674" s="83"/>
      <c r="C674" s="34"/>
      <c r="D674" s="150"/>
      <c r="E674" s="35"/>
      <c r="F674" s="35"/>
      <c r="G674" s="35"/>
      <c r="H674" s="8"/>
      <c r="I674" s="8"/>
      <c r="J674" s="8"/>
      <c r="K674" s="8"/>
      <c r="L674" s="8"/>
      <c r="M674" s="8"/>
      <c r="N674" s="8"/>
      <c r="O674" s="8"/>
      <c r="P674" s="8"/>
      <c r="Q674" s="8"/>
      <c r="R674" s="8"/>
      <c r="S674" s="8"/>
      <c r="T674" s="8"/>
      <c r="U674" s="8"/>
      <c r="V674" s="8"/>
      <c r="W674" s="8"/>
      <c r="X674" s="8"/>
      <c r="Y674" s="8"/>
      <c r="Z674" s="8"/>
    </row>
    <row r="675" spans="1:26" ht="12.75" customHeight="1" x14ac:dyDescent="0.15">
      <c r="A675" s="8"/>
      <c r="B675" s="83"/>
      <c r="C675" s="34"/>
      <c r="D675" s="150"/>
      <c r="E675" s="35"/>
      <c r="F675" s="35"/>
      <c r="G675" s="35"/>
      <c r="H675" s="8"/>
      <c r="I675" s="8"/>
      <c r="J675" s="8"/>
      <c r="K675" s="8"/>
      <c r="L675" s="8"/>
      <c r="M675" s="8"/>
      <c r="N675" s="8"/>
      <c r="O675" s="8"/>
      <c r="P675" s="8"/>
      <c r="Q675" s="8"/>
      <c r="R675" s="8"/>
      <c r="S675" s="8"/>
      <c r="T675" s="8"/>
      <c r="U675" s="8"/>
      <c r="V675" s="8"/>
      <c r="W675" s="8"/>
      <c r="X675" s="8"/>
      <c r="Y675" s="8"/>
      <c r="Z675" s="8"/>
    </row>
    <row r="676" spans="1:26" ht="12.75" customHeight="1" x14ac:dyDescent="0.15">
      <c r="A676" s="8"/>
      <c r="B676" s="83"/>
      <c r="C676" s="34"/>
      <c r="D676" s="150"/>
      <c r="E676" s="35"/>
      <c r="F676" s="35"/>
      <c r="G676" s="35"/>
      <c r="H676" s="8"/>
      <c r="I676" s="8"/>
      <c r="J676" s="8"/>
      <c r="K676" s="8"/>
      <c r="L676" s="8"/>
      <c r="M676" s="8"/>
      <c r="N676" s="8"/>
      <c r="O676" s="8"/>
      <c r="P676" s="8"/>
      <c r="Q676" s="8"/>
      <c r="R676" s="8"/>
      <c r="S676" s="8"/>
      <c r="T676" s="8"/>
      <c r="U676" s="8"/>
      <c r="V676" s="8"/>
      <c r="W676" s="8"/>
      <c r="X676" s="8"/>
      <c r="Y676" s="8"/>
      <c r="Z676" s="8"/>
    </row>
    <row r="677" spans="1:26" ht="12.75" customHeight="1" x14ac:dyDescent="0.15">
      <c r="A677" s="8"/>
      <c r="B677" s="83"/>
      <c r="C677" s="34"/>
      <c r="D677" s="150"/>
      <c r="E677" s="35"/>
      <c r="F677" s="35"/>
      <c r="G677" s="35"/>
      <c r="H677" s="8"/>
      <c r="I677" s="8"/>
      <c r="J677" s="8"/>
      <c r="K677" s="8"/>
      <c r="L677" s="8"/>
      <c r="M677" s="8"/>
      <c r="N677" s="8"/>
      <c r="O677" s="8"/>
      <c r="P677" s="8"/>
      <c r="Q677" s="8"/>
      <c r="R677" s="8"/>
      <c r="S677" s="8"/>
      <c r="T677" s="8"/>
      <c r="U677" s="8"/>
      <c r="V677" s="8"/>
      <c r="W677" s="8"/>
      <c r="X677" s="8"/>
      <c r="Y677" s="8"/>
      <c r="Z677" s="8"/>
    </row>
    <row r="678" spans="1:26" ht="12.75" customHeight="1" x14ac:dyDescent="0.15">
      <c r="A678" s="8"/>
      <c r="B678" s="83"/>
      <c r="C678" s="34"/>
      <c r="D678" s="150"/>
      <c r="E678" s="35"/>
      <c r="F678" s="35"/>
      <c r="G678" s="35"/>
      <c r="H678" s="8"/>
      <c r="I678" s="8"/>
      <c r="J678" s="8"/>
      <c r="K678" s="8"/>
      <c r="L678" s="8"/>
      <c r="M678" s="8"/>
      <c r="N678" s="8"/>
      <c r="O678" s="8"/>
      <c r="P678" s="8"/>
      <c r="Q678" s="8"/>
      <c r="R678" s="8"/>
      <c r="S678" s="8"/>
      <c r="T678" s="8"/>
      <c r="U678" s="8"/>
      <c r="V678" s="8"/>
      <c r="W678" s="8"/>
      <c r="X678" s="8"/>
      <c r="Y678" s="8"/>
      <c r="Z678" s="8"/>
    </row>
    <row r="679" spans="1:26" ht="12.75" customHeight="1" x14ac:dyDescent="0.15">
      <c r="A679" s="8"/>
      <c r="B679" s="83"/>
      <c r="C679" s="34"/>
      <c r="D679" s="150"/>
      <c r="E679" s="35"/>
      <c r="F679" s="35"/>
      <c r="G679" s="35"/>
      <c r="H679" s="8"/>
      <c r="I679" s="8"/>
      <c r="J679" s="8"/>
      <c r="K679" s="8"/>
      <c r="L679" s="8"/>
      <c r="M679" s="8"/>
      <c r="N679" s="8"/>
      <c r="O679" s="8"/>
      <c r="P679" s="8"/>
      <c r="Q679" s="8"/>
      <c r="R679" s="8"/>
      <c r="S679" s="8"/>
      <c r="T679" s="8"/>
      <c r="U679" s="8"/>
      <c r="V679" s="8"/>
      <c r="W679" s="8"/>
      <c r="X679" s="8"/>
      <c r="Y679" s="8"/>
      <c r="Z679" s="8"/>
    </row>
    <row r="680" spans="1:26" ht="12.75" customHeight="1" x14ac:dyDescent="0.15">
      <c r="A680" s="8"/>
      <c r="B680" s="83"/>
      <c r="C680" s="34"/>
      <c r="D680" s="150"/>
      <c r="E680" s="35"/>
      <c r="F680" s="35"/>
      <c r="G680" s="35"/>
      <c r="H680" s="8"/>
      <c r="I680" s="8"/>
      <c r="J680" s="8"/>
      <c r="K680" s="8"/>
      <c r="L680" s="8"/>
      <c r="M680" s="8"/>
      <c r="N680" s="8"/>
      <c r="O680" s="8"/>
      <c r="P680" s="8"/>
      <c r="Q680" s="8"/>
      <c r="R680" s="8"/>
      <c r="S680" s="8"/>
      <c r="T680" s="8"/>
      <c r="U680" s="8"/>
      <c r="V680" s="8"/>
      <c r="W680" s="8"/>
      <c r="X680" s="8"/>
      <c r="Y680" s="8"/>
      <c r="Z680" s="8"/>
    </row>
    <row r="681" spans="1:26" ht="12.75" customHeight="1" x14ac:dyDescent="0.15">
      <c r="A681" s="8"/>
      <c r="B681" s="83"/>
      <c r="C681" s="34"/>
      <c r="D681" s="150"/>
      <c r="E681" s="35"/>
      <c r="F681" s="35"/>
      <c r="G681" s="35"/>
      <c r="H681" s="8"/>
      <c r="I681" s="8"/>
      <c r="J681" s="8"/>
      <c r="K681" s="8"/>
      <c r="L681" s="8"/>
      <c r="M681" s="8"/>
      <c r="N681" s="8"/>
      <c r="O681" s="8"/>
      <c r="P681" s="8"/>
      <c r="Q681" s="8"/>
      <c r="R681" s="8"/>
      <c r="S681" s="8"/>
      <c r="T681" s="8"/>
      <c r="U681" s="8"/>
      <c r="V681" s="8"/>
      <c r="W681" s="8"/>
      <c r="X681" s="8"/>
      <c r="Y681" s="8"/>
      <c r="Z681" s="8"/>
    </row>
    <row r="682" spans="1:26" ht="12.75" customHeight="1" x14ac:dyDescent="0.15">
      <c r="A682" s="8"/>
      <c r="B682" s="83"/>
      <c r="C682" s="34"/>
      <c r="D682" s="150"/>
      <c r="E682" s="35"/>
      <c r="F682" s="35"/>
      <c r="G682" s="35"/>
      <c r="H682" s="8"/>
      <c r="I682" s="8"/>
      <c r="J682" s="8"/>
      <c r="K682" s="8"/>
      <c r="L682" s="8"/>
      <c r="M682" s="8"/>
      <c r="N682" s="8"/>
      <c r="O682" s="8"/>
      <c r="P682" s="8"/>
      <c r="Q682" s="8"/>
      <c r="R682" s="8"/>
      <c r="S682" s="8"/>
      <c r="T682" s="8"/>
      <c r="U682" s="8"/>
      <c r="V682" s="8"/>
      <c r="W682" s="8"/>
      <c r="X682" s="8"/>
      <c r="Y682" s="8"/>
      <c r="Z682" s="8"/>
    </row>
    <row r="683" spans="1:26" ht="12.75" customHeight="1" x14ac:dyDescent="0.15">
      <c r="A683" s="8"/>
      <c r="B683" s="83"/>
      <c r="C683" s="34"/>
      <c r="D683" s="150"/>
      <c r="E683" s="35"/>
      <c r="F683" s="35"/>
      <c r="G683" s="35"/>
      <c r="H683" s="8"/>
      <c r="I683" s="8"/>
      <c r="J683" s="8"/>
      <c r="K683" s="8"/>
      <c r="L683" s="8"/>
      <c r="M683" s="8"/>
      <c r="N683" s="8"/>
      <c r="O683" s="8"/>
      <c r="P683" s="8"/>
      <c r="Q683" s="8"/>
      <c r="R683" s="8"/>
      <c r="S683" s="8"/>
      <c r="T683" s="8"/>
      <c r="U683" s="8"/>
      <c r="V683" s="8"/>
      <c r="W683" s="8"/>
      <c r="X683" s="8"/>
      <c r="Y683" s="8"/>
      <c r="Z683" s="8"/>
    </row>
    <row r="684" spans="1:26" ht="12.75" customHeight="1" x14ac:dyDescent="0.15">
      <c r="A684" s="8"/>
      <c r="B684" s="83"/>
      <c r="C684" s="34"/>
      <c r="D684" s="150"/>
      <c r="E684" s="35"/>
      <c r="F684" s="35"/>
      <c r="G684" s="35"/>
      <c r="H684" s="8"/>
      <c r="I684" s="8"/>
      <c r="J684" s="8"/>
      <c r="K684" s="8"/>
      <c r="L684" s="8"/>
      <c r="M684" s="8"/>
      <c r="N684" s="8"/>
      <c r="O684" s="8"/>
      <c r="P684" s="8"/>
      <c r="Q684" s="8"/>
      <c r="R684" s="8"/>
      <c r="S684" s="8"/>
      <c r="T684" s="8"/>
      <c r="U684" s="8"/>
      <c r="V684" s="8"/>
      <c r="W684" s="8"/>
      <c r="X684" s="8"/>
      <c r="Y684" s="8"/>
      <c r="Z684" s="8"/>
    </row>
    <row r="685" spans="1:26" ht="12.75" customHeight="1" x14ac:dyDescent="0.15">
      <c r="A685" s="8"/>
      <c r="B685" s="83"/>
      <c r="C685" s="34"/>
      <c r="D685" s="150"/>
      <c r="E685" s="35"/>
      <c r="F685" s="35"/>
      <c r="G685" s="35"/>
      <c r="H685" s="8"/>
      <c r="I685" s="8"/>
      <c r="J685" s="8"/>
      <c r="K685" s="8"/>
      <c r="L685" s="8"/>
      <c r="M685" s="8"/>
      <c r="N685" s="8"/>
      <c r="O685" s="8"/>
      <c r="P685" s="8"/>
      <c r="Q685" s="8"/>
      <c r="R685" s="8"/>
      <c r="S685" s="8"/>
      <c r="T685" s="8"/>
      <c r="U685" s="8"/>
      <c r="V685" s="8"/>
      <c r="W685" s="8"/>
      <c r="X685" s="8"/>
      <c r="Y685" s="8"/>
      <c r="Z685" s="8"/>
    </row>
    <row r="686" spans="1:26" ht="12.75" customHeight="1" x14ac:dyDescent="0.15">
      <c r="A686" s="8"/>
      <c r="B686" s="83"/>
      <c r="C686" s="34"/>
      <c r="D686" s="150"/>
      <c r="E686" s="35"/>
      <c r="F686" s="35"/>
      <c r="G686" s="35"/>
      <c r="H686" s="8"/>
      <c r="I686" s="8"/>
      <c r="J686" s="8"/>
      <c r="K686" s="8"/>
      <c r="L686" s="8"/>
      <c r="M686" s="8"/>
      <c r="N686" s="8"/>
      <c r="O686" s="8"/>
      <c r="P686" s="8"/>
      <c r="Q686" s="8"/>
      <c r="R686" s="8"/>
      <c r="S686" s="8"/>
      <c r="T686" s="8"/>
      <c r="U686" s="8"/>
      <c r="V686" s="8"/>
      <c r="W686" s="8"/>
      <c r="X686" s="8"/>
      <c r="Y686" s="8"/>
      <c r="Z686" s="8"/>
    </row>
    <row r="687" spans="1:26" ht="12.75" customHeight="1" x14ac:dyDescent="0.15">
      <c r="A687" s="8"/>
      <c r="B687" s="83"/>
      <c r="C687" s="34"/>
      <c r="D687" s="150"/>
      <c r="E687" s="35"/>
      <c r="F687" s="35"/>
      <c r="G687" s="35"/>
      <c r="H687" s="8"/>
      <c r="I687" s="8"/>
      <c r="J687" s="8"/>
      <c r="K687" s="8"/>
      <c r="L687" s="8"/>
      <c r="M687" s="8"/>
      <c r="N687" s="8"/>
      <c r="O687" s="8"/>
      <c r="P687" s="8"/>
      <c r="Q687" s="8"/>
      <c r="R687" s="8"/>
      <c r="S687" s="8"/>
      <c r="T687" s="8"/>
      <c r="U687" s="8"/>
      <c r="V687" s="8"/>
      <c r="W687" s="8"/>
      <c r="X687" s="8"/>
      <c r="Y687" s="8"/>
      <c r="Z687" s="8"/>
    </row>
    <row r="688" spans="1:26" ht="12.75" customHeight="1" x14ac:dyDescent="0.15">
      <c r="A688" s="8"/>
      <c r="B688" s="83"/>
      <c r="C688" s="34"/>
      <c r="D688" s="150"/>
      <c r="E688" s="35"/>
      <c r="F688" s="35"/>
      <c r="G688" s="35"/>
      <c r="H688" s="8"/>
      <c r="I688" s="8"/>
      <c r="J688" s="8"/>
      <c r="K688" s="8"/>
      <c r="L688" s="8"/>
      <c r="M688" s="8"/>
      <c r="N688" s="8"/>
      <c r="O688" s="8"/>
      <c r="P688" s="8"/>
      <c r="Q688" s="8"/>
      <c r="R688" s="8"/>
      <c r="S688" s="8"/>
      <c r="T688" s="8"/>
      <c r="U688" s="8"/>
      <c r="V688" s="8"/>
      <c r="W688" s="8"/>
      <c r="X688" s="8"/>
      <c r="Y688" s="8"/>
      <c r="Z688" s="8"/>
    </row>
    <row r="689" spans="1:26" ht="12.75" customHeight="1" x14ac:dyDescent="0.15">
      <c r="A689" s="8"/>
      <c r="B689" s="83"/>
      <c r="C689" s="34"/>
      <c r="D689" s="150"/>
      <c r="E689" s="35"/>
      <c r="F689" s="35"/>
      <c r="G689" s="35"/>
      <c r="H689" s="8"/>
      <c r="I689" s="8"/>
      <c r="J689" s="8"/>
      <c r="K689" s="8"/>
      <c r="L689" s="8"/>
      <c r="M689" s="8"/>
      <c r="N689" s="8"/>
      <c r="O689" s="8"/>
      <c r="P689" s="8"/>
      <c r="Q689" s="8"/>
      <c r="R689" s="8"/>
      <c r="S689" s="8"/>
      <c r="T689" s="8"/>
      <c r="U689" s="8"/>
      <c r="V689" s="8"/>
      <c r="W689" s="8"/>
      <c r="X689" s="8"/>
      <c r="Y689" s="8"/>
      <c r="Z689" s="8"/>
    </row>
    <row r="690" spans="1:26" ht="12.75" customHeight="1" x14ac:dyDescent="0.15">
      <c r="A690" s="8"/>
      <c r="B690" s="83"/>
      <c r="C690" s="34"/>
      <c r="D690" s="150"/>
      <c r="E690" s="35"/>
      <c r="F690" s="35"/>
      <c r="G690" s="35"/>
      <c r="H690" s="8"/>
      <c r="I690" s="8"/>
      <c r="J690" s="8"/>
      <c r="K690" s="8"/>
      <c r="L690" s="8"/>
      <c r="M690" s="8"/>
      <c r="N690" s="8"/>
      <c r="O690" s="8"/>
      <c r="P690" s="8"/>
      <c r="Q690" s="8"/>
      <c r="R690" s="8"/>
      <c r="S690" s="8"/>
      <c r="T690" s="8"/>
      <c r="U690" s="8"/>
      <c r="V690" s="8"/>
      <c r="W690" s="8"/>
      <c r="X690" s="8"/>
      <c r="Y690" s="8"/>
      <c r="Z690" s="8"/>
    </row>
    <row r="691" spans="1:26" ht="12.75" customHeight="1" x14ac:dyDescent="0.15">
      <c r="A691" s="8"/>
      <c r="B691" s="83"/>
      <c r="C691" s="34"/>
      <c r="D691" s="150"/>
      <c r="E691" s="35"/>
      <c r="F691" s="35"/>
      <c r="G691" s="35"/>
      <c r="H691" s="8"/>
      <c r="I691" s="8"/>
      <c r="J691" s="8"/>
      <c r="K691" s="8"/>
      <c r="L691" s="8"/>
      <c r="M691" s="8"/>
      <c r="N691" s="8"/>
      <c r="O691" s="8"/>
      <c r="P691" s="8"/>
      <c r="Q691" s="8"/>
      <c r="R691" s="8"/>
      <c r="S691" s="8"/>
      <c r="T691" s="8"/>
      <c r="U691" s="8"/>
      <c r="V691" s="8"/>
      <c r="W691" s="8"/>
      <c r="X691" s="8"/>
      <c r="Y691" s="8"/>
      <c r="Z691" s="8"/>
    </row>
    <row r="692" spans="1:26" ht="12.75" customHeight="1" x14ac:dyDescent="0.15">
      <c r="A692" s="8"/>
      <c r="B692" s="83"/>
      <c r="C692" s="34"/>
      <c r="D692" s="150"/>
      <c r="E692" s="35"/>
      <c r="F692" s="35"/>
      <c r="G692" s="35"/>
      <c r="H692" s="8"/>
      <c r="I692" s="8"/>
      <c r="J692" s="8"/>
      <c r="K692" s="8"/>
      <c r="L692" s="8"/>
      <c r="M692" s="8"/>
      <c r="N692" s="8"/>
      <c r="O692" s="8"/>
      <c r="P692" s="8"/>
      <c r="Q692" s="8"/>
      <c r="R692" s="8"/>
      <c r="S692" s="8"/>
      <c r="T692" s="8"/>
      <c r="U692" s="8"/>
      <c r="V692" s="8"/>
      <c r="W692" s="8"/>
      <c r="X692" s="8"/>
      <c r="Y692" s="8"/>
      <c r="Z692" s="8"/>
    </row>
    <row r="693" spans="1:26" ht="12.75" customHeight="1" x14ac:dyDescent="0.15">
      <c r="A693" s="8"/>
      <c r="B693" s="83"/>
      <c r="C693" s="34"/>
      <c r="D693" s="150"/>
      <c r="E693" s="35"/>
      <c r="F693" s="35"/>
      <c r="G693" s="35"/>
      <c r="H693" s="8"/>
      <c r="I693" s="8"/>
      <c r="J693" s="8"/>
      <c r="K693" s="8"/>
      <c r="L693" s="8"/>
      <c r="M693" s="8"/>
      <c r="N693" s="8"/>
      <c r="O693" s="8"/>
      <c r="P693" s="8"/>
      <c r="Q693" s="8"/>
      <c r="R693" s="8"/>
      <c r="S693" s="8"/>
      <c r="T693" s="8"/>
      <c r="U693" s="8"/>
      <c r="V693" s="8"/>
      <c r="W693" s="8"/>
      <c r="X693" s="8"/>
      <c r="Y693" s="8"/>
      <c r="Z693" s="8"/>
    </row>
    <row r="694" spans="1:26" ht="12.75" customHeight="1" x14ac:dyDescent="0.15">
      <c r="A694" s="8"/>
      <c r="B694" s="83"/>
      <c r="C694" s="34"/>
      <c r="D694" s="150"/>
      <c r="E694" s="35"/>
      <c r="F694" s="35"/>
      <c r="G694" s="35"/>
      <c r="H694" s="8"/>
      <c r="I694" s="8"/>
      <c r="J694" s="8"/>
      <c r="K694" s="8"/>
      <c r="L694" s="8"/>
      <c r="M694" s="8"/>
      <c r="N694" s="8"/>
      <c r="O694" s="8"/>
      <c r="P694" s="8"/>
      <c r="Q694" s="8"/>
      <c r="R694" s="8"/>
      <c r="S694" s="8"/>
      <c r="T694" s="8"/>
      <c r="U694" s="8"/>
      <c r="V694" s="8"/>
      <c r="W694" s="8"/>
      <c r="X694" s="8"/>
      <c r="Y694" s="8"/>
      <c r="Z694" s="8"/>
    </row>
    <row r="695" spans="1:26" ht="12.75" customHeight="1" x14ac:dyDescent="0.15">
      <c r="A695" s="8"/>
      <c r="B695" s="83"/>
      <c r="C695" s="34"/>
      <c r="D695" s="150"/>
      <c r="E695" s="35"/>
      <c r="F695" s="35"/>
      <c r="G695" s="35"/>
      <c r="H695" s="8"/>
      <c r="I695" s="8"/>
      <c r="J695" s="8"/>
      <c r="K695" s="8"/>
      <c r="L695" s="8"/>
      <c r="M695" s="8"/>
      <c r="N695" s="8"/>
      <c r="O695" s="8"/>
      <c r="P695" s="8"/>
      <c r="Q695" s="8"/>
      <c r="R695" s="8"/>
      <c r="S695" s="8"/>
      <c r="T695" s="8"/>
      <c r="U695" s="8"/>
      <c r="V695" s="8"/>
      <c r="W695" s="8"/>
      <c r="X695" s="8"/>
      <c r="Y695" s="8"/>
      <c r="Z695" s="8"/>
    </row>
    <row r="696" spans="1:26" ht="12.75" customHeight="1" x14ac:dyDescent="0.15">
      <c r="A696" s="8"/>
      <c r="B696" s="83"/>
      <c r="C696" s="34"/>
      <c r="D696" s="150"/>
      <c r="E696" s="35"/>
      <c r="F696" s="35"/>
      <c r="G696" s="35"/>
      <c r="H696" s="8"/>
      <c r="I696" s="8"/>
      <c r="J696" s="8"/>
      <c r="K696" s="8"/>
      <c r="L696" s="8"/>
      <c r="M696" s="8"/>
      <c r="N696" s="8"/>
      <c r="O696" s="8"/>
      <c r="P696" s="8"/>
      <c r="Q696" s="8"/>
      <c r="R696" s="8"/>
      <c r="S696" s="8"/>
      <c r="T696" s="8"/>
      <c r="U696" s="8"/>
      <c r="V696" s="8"/>
      <c r="W696" s="8"/>
      <c r="X696" s="8"/>
      <c r="Y696" s="8"/>
      <c r="Z696" s="8"/>
    </row>
    <row r="697" spans="1:26" ht="12.75" customHeight="1" x14ac:dyDescent="0.15">
      <c r="A697" s="8"/>
      <c r="B697" s="83"/>
      <c r="C697" s="34"/>
      <c r="D697" s="150"/>
      <c r="E697" s="35"/>
      <c r="F697" s="35"/>
      <c r="G697" s="35"/>
      <c r="H697" s="8"/>
      <c r="I697" s="8"/>
      <c r="J697" s="8"/>
      <c r="K697" s="8"/>
      <c r="L697" s="8"/>
      <c r="M697" s="8"/>
      <c r="N697" s="8"/>
      <c r="O697" s="8"/>
      <c r="P697" s="8"/>
      <c r="Q697" s="8"/>
      <c r="R697" s="8"/>
      <c r="S697" s="8"/>
      <c r="T697" s="8"/>
      <c r="U697" s="8"/>
      <c r="V697" s="8"/>
      <c r="W697" s="8"/>
      <c r="X697" s="8"/>
      <c r="Y697" s="8"/>
      <c r="Z697" s="8"/>
    </row>
    <row r="698" spans="1:26" ht="12.75" customHeight="1" x14ac:dyDescent="0.15">
      <c r="A698" s="8"/>
      <c r="B698" s="83"/>
      <c r="C698" s="34"/>
      <c r="D698" s="150"/>
      <c r="E698" s="35"/>
      <c r="F698" s="35"/>
      <c r="G698" s="35"/>
      <c r="H698" s="8"/>
      <c r="I698" s="8"/>
      <c r="J698" s="8"/>
      <c r="K698" s="8"/>
      <c r="L698" s="8"/>
      <c r="M698" s="8"/>
      <c r="N698" s="8"/>
      <c r="O698" s="8"/>
      <c r="P698" s="8"/>
      <c r="Q698" s="8"/>
      <c r="R698" s="8"/>
      <c r="S698" s="8"/>
      <c r="T698" s="8"/>
      <c r="U698" s="8"/>
      <c r="V698" s="8"/>
      <c r="W698" s="8"/>
      <c r="X698" s="8"/>
      <c r="Y698" s="8"/>
      <c r="Z698" s="8"/>
    </row>
    <row r="699" spans="1:26" ht="12.75" customHeight="1" x14ac:dyDescent="0.15">
      <c r="A699" s="8"/>
      <c r="B699" s="83"/>
      <c r="C699" s="34"/>
      <c r="D699" s="150"/>
      <c r="E699" s="35"/>
      <c r="F699" s="35"/>
      <c r="G699" s="35"/>
      <c r="H699" s="8"/>
      <c r="I699" s="8"/>
      <c r="J699" s="8"/>
      <c r="K699" s="8"/>
      <c r="L699" s="8"/>
      <c r="M699" s="8"/>
      <c r="N699" s="8"/>
      <c r="O699" s="8"/>
      <c r="P699" s="8"/>
      <c r="Q699" s="8"/>
      <c r="R699" s="8"/>
      <c r="S699" s="8"/>
      <c r="T699" s="8"/>
      <c r="U699" s="8"/>
      <c r="V699" s="8"/>
      <c r="W699" s="8"/>
      <c r="X699" s="8"/>
      <c r="Y699" s="8"/>
      <c r="Z699" s="8"/>
    </row>
    <row r="700" spans="1:26" ht="12.75" customHeight="1" x14ac:dyDescent="0.15">
      <c r="A700" s="8"/>
      <c r="B700" s="83"/>
      <c r="C700" s="34"/>
      <c r="D700" s="150"/>
      <c r="E700" s="35"/>
      <c r="F700" s="35"/>
      <c r="G700" s="35"/>
      <c r="H700" s="8"/>
      <c r="I700" s="8"/>
      <c r="J700" s="8"/>
      <c r="K700" s="8"/>
      <c r="L700" s="8"/>
      <c r="M700" s="8"/>
      <c r="N700" s="8"/>
      <c r="O700" s="8"/>
      <c r="P700" s="8"/>
      <c r="Q700" s="8"/>
      <c r="R700" s="8"/>
      <c r="S700" s="8"/>
      <c r="T700" s="8"/>
      <c r="U700" s="8"/>
      <c r="V700" s="8"/>
      <c r="W700" s="8"/>
      <c r="X700" s="8"/>
      <c r="Y700" s="8"/>
      <c r="Z700" s="8"/>
    </row>
    <row r="701" spans="1:26" ht="12.75" customHeight="1" x14ac:dyDescent="0.15">
      <c r="A701" s="8"/>
      <c r="B701" s="83"/>
      <c r="C701" s="34"/>
      <c r="D701" s="150"/>
      <c r="E701" s="35"/>
      <c r="F701" s="35"/>
      <c r="G701" s="35"/>
      <c r="H701" s="8"/>
      <c r="I701" s="8"/>
      <c r="J701" s="8"/>
      <c r="K701" s="8"/>
      <c r="L701" s="8"/>
      <c r="M701" s="8"/>
      <c r="N701" s="8"/>
      <c r="O701" s="8"/>
      <c r="P701" s="8"/>
      <c r="Q701" s="8"/>
      <c r="R701" s="8"/>
      <c r="S701" s="8"/>
      <c r="T701" s="8"/>
      <c r="U701" s="8"/>
      <c r="V701" s="8"/>
      <c r="W701" s="8"/>
      <c r="X701" s="8"/>
      <c r="Y701" s="8"/>
      <c r="Z701" s="8"/>
    </row>
    <row r="702" spans="1:26" ht="12.75" customHeight="1" x14ac:dyDescent="0.15">
      <c r="A702" s="8"/>
      <c r="B702" s="83"/>
      <c r="C702" s="34"/>
      <c r="D702" s="150"/>
      <c r="E702" s="35"/>
      <c r="F702" s="35"/>
      <c r="G702" s="35"/>
      <c r="H702" s="8"/>
      <c r="I702" s="8"/>
      <c r="J702" s="8"/>
      <c r="K702" s="8"/>
      <c r="L702" s="8"/>
      <c r="M702" s="8"/>
      <c r="N702" s="8"/>
      <c r="O702" s="8"/>
      <c r="P702" s="8"/>
      <c r="Q702" s="8"/>
      <c r="R702" s="8"/>
      <c r="S702" s="8"/>
      <c r="T702" s="8"/>
      <c r="U702" s="8"/>
      <c r="V702" s="8"/>
      <c r="W702" s="8"/>
      <c r="X702" s="8"/>
      <c r="Y702" s="8"/>
      <c r="Z702" s="8"/>
    </row>
    <row r="703" spans="1:26" ht="12.75" customHeight="1" x14ac:dyDescent="0.15">
      <c r="A703" s="8"/>
      <c r="B703" s="83"/>
      <c r="C703" s="34"/>
      <c r="D703" s="150"/>
      <c r="E703" s="35"/>
      <c r="F703" s="35"/>
      <c r="G703" s="35"/>
      <c r="H703" s="8"/>
      <c r="I703" s="8"/>
      <c r="J703" s="8"/>
      <c r="K703" s="8"/>
      <c r="L703" s="8"/>
      <c r="M703" s="8"/>
      <c r="N703" s="8"/>
      <c r="O703" s="8"/>
      <c r="P703" s="8"/>
      <c r="Q703" s="8"/>
      <c r="R703" s="8"/>
      <c r="S703" s="8"/>
      <c r="T703" s="8"/>
      <c r="U703" s="8"/>
      <c r="V703" s="8"/>
      <c r="W703" s="8"/>
      <c r="X703" s="8"/>
      <c r="Y703" s="8"/>
      <c r="Z703" s="8"/>
    </row>
    <row r="704" spans="1:26" ht="12.75" customHeight="1" x14ac:dyDescent="0.15">
      <c r="A704" s="8"/>
      <c r="B704" s="83"/>
      <c r="C704" s="34"/>
      <c r="D704" s="150"/>
      <c r="E704" s="35"/>
      <c r="F704" s="35"/>
      <c r="G704" s="35"/>
      <c r="H704" s="8"/>
      <c r="I704" s="8"/>
      <c r="J704" s="8"/>
      <c r="K704" s="8"/>
      <c r="L704" s="8"/>
      <c r="M704" s="8"/>
      <c r="N704" s="8"/>
      <c r="O704" s="8"/>
      <c r="P704" s="8"/>
      <c r="Q704" s="8"/>
      <c r="R704" s="8"/>
      <c r="S704" s="8"/>
      <c r="T704" s="8"/>
      <c r="U704" s="8"/>
      <c r="V704" s="8"/>
      <c r="W704" s="8"/>
      <c r="X704" s="8"/>
      <c r="Y704" s="8"/>
      <c r="Z704" s="8"/>
    </row>
    <row r="705" spans="1:26" ht="12.75" customHeight="1" x14ac:dyDescent="0.15">
      <c r="A705" s="8"/>
      <c r="B705" s="83"/>
      <c r="C705" s="34"/>
      <c r="D705" s="150"/>
      <c r="E705" s="35"/>
      <c r="F705" s="35"/>
      <c r="G705" s="35"/>
      <c r="H705" s="8"/>
      <c r="I705" s="8"/>
      <c r="J705" s="8"/>
      <c r="K705" s="8"/>
      <c r="L705" s="8"/>
      <c r="M705" s="8"/>
      <c r="N705" s="8"/>
      <c r="O705" s="8"/>
      <c r="P705" s="8"/>
      <c r="Q705" s="8"/>
      <c r="R705" s="8"/>
      <c r="S705" s="8"/>
      <c r="T705" s="8"/>
      <c r="U705" s="8"/>
      <c r="V705" s="8"/>
      <c r="W705" s="8"/>
      <c r="X705" s="8"/>
      <c r="Y705" s="8"/>
      <c r="Z705" s="8"/>
    </row>
    <row r="706" spans="1:26" ht="12.75" customHeight="1" x14ac:dyDescent="0.15">
      <c r="A706" s="8"/>
      <c r="B706" s="83"/>
      <c r="C706" s="34"/>
      <c r="D706" s="150"/>
      <c r="E706" s="35"/>
      <c r="F706" s="35"/>
      <c r="G706" s="35"/>
      <c r="H706" s="8"/>
      <c r="I706" s="8"/>
      <c r="J706" s="8"/>
      <c r="K706" s="8"/>
      <c r="L706" s="8"/>
      <c r="M706" s="8"/>
      <c r="N706" s="8"/>
      <c r="O706" s="8"/>
      <c r="P706" s="8"/>
      <c r="Q706" s="8"/>
      <c r="R706" s="8"/>
      <c r="S706" s="8"/>
      <c r="T706" s="8"/>
      <c r="U706" s="8"/>
      <c r="V706" s="8"/>
      <c r="W706" s="8"/>
      <c r="X706" s="8"/>
      <c r="Y706" s="8"/>
      <c r="Z706" s="8"/>
    </row>
    <row r="707" spans="1:26" ht="12.75" customHeight="1" x14ac:dyDescent="0.15">
      <c r="A707" s="8"/>
      <c r="B707" s="83"/>
      <c r="C707" s="34"/>
      <c r="D707" s="150"/>
      <c r="E707" s="35"/>
      <c r="F707" s="35"/>
      <c r="G707" s="35"/>
      <c r="H707" s="8"/>
      <c r="I707" s="8"/>
      <c r="J707" s="8"/>
      <c r="K707" s="8"/>
      <c r="L707" s="8"/>
      <c r="M707" s="8"/>
      <c r="N707" s="8"/>
      <c r="O707" s="8"/>
      <c r="P707" s="8"/>
      <c r="Q707" s="8"/>
      <c r="R707" s="8"/>
      <c r="S707" s="8"/>
      <c r="T707" s="8"/>
      <c r="U707" s="8"/>
      <c r="V707" s="8"/>
      <c r="W707" s="8"/>
      <c r="X707" s="8"/>
      <c r="Y707" s="8"/>
      <c r="Z707" s="8"/>
    </row>
    <row r="708" spans="1:26" ht="12.75" customHeight="1" x14ac:dyDescent="0.15">
      <c r="A708" s="8"/>
      <c r="B708" s="83"/>
      <c r="C708" s="34"/>
      <c r="D708" s="150"/>
      <c r="E708" s="35"/>
      <c r="F708" s="35"/>
      <c r="G708" s="35"/>
      <c r="H708" s="8"/>
      <c r="I708" s="8"/>
      <c r="J708" s="8"/>
      <c r="K708" s="8"/>
      <c r="L708" s="8"/>
      <c r="M708" s="8"/>
      <c r="N708" s="8"/>
      <c r="O708" s="8"/>
      <c r="P708" s="8"/>
      <c r="Q708" s="8"/>
      <c r="R708" s="8"/>
      <c r="S708" s="8"/>
      <c r="T708" s="8"/>
      <c r="U708" s="8"/>
      <c r="V708" s="8"/>
      <c r="W708" s="8"/>
      <c r="X708" s="8"/>
      <c r="Y708" s="8"/>
      <c r="Z708" s="8"/>
    </row>
    <row r="709" spans="1:26" ht="12.75" customHeight="1" x14ac:dyDescent="0.15">
      <c r="A709" s="8"/>
      <c r="B709" s="83"/>
      <c r="C709" s="34"/>
      <c r="D709" s="150"/>
      <c r="E709" s="35"/>
      <c r="F709" s="35"/>
      <c r="G709" s="35"/>
      <c r="H709" s="8"/>
      <c r="I709" s="8"/>
      <c r="J709" s="8"/>
      <c r="K709" s="8"/>
      <c r="L709" s="8"/>
      <c r="M709" s="8"/>
      <c r="N709" s="8"/>
      <c r="O709" s="8"/>
      <c r="P709" s="8"/>
      <c r="Q709" s="8"/>
      <c r="R709" s="8"/>
      <c r="S709" s="8"/>
      <c r="T709" s="8"/>
      <c r="U709" s="8"/>
      <c r="V709" s="8"/>
      <c r="W709" s="8"/>
      <c r="X709" s="8"/>
      <c r="Y709" s="8"/>
      <c r="Z709" s="8"/>
    </row>
    <row r="710" spans="1:26" ht="12.75" customHeight="1" x14ac:dyDescent="0.15">
      <c r="A710" s="8"/>
      <c r="B710" s="83"/>
      <c r="C710" s="34"/>
      <c r="D710" s="150"/>
      <c r="E710" s="35"/>
      <c r="F710" s="35"/>
      <c r="G710" s="35"/>
      <c r="H710" s="8"/>
      <c r="I710" s="8"/>
      <c r="J710" s="8"/>
      <c r="K710" s="8"/>
      <c r="L710" s="8"/>
      <c r="M710" s="8"/>
      <c r="N710" s="8"/>
      <c r="O710" s="8"/>
      <c r="P710" s="8"/>
      <c r="Q710" s="8"/>
      <c r="R710" s="8"/>
      <c r="S710" s="8"/>
      <c r="T710" s="8"/>
      <c r="U710" s="8"/>
      <c r="V710" s="8"/>
      <c r="W710" s="8"/>
      <c r="X710" s="8"/>
      <c r="Y710" s="8"/>
      <c r="Z710" s="8"/>
    </row>
    <row r="711" spans="1:26" ht="12.75" customHeight="1" x14ac:dyDescent="0.15">
      <c r="A711" s="8"/>
      <c r="B711" s="83"/>
      <c r="C711" s="34"/>
      <c r="D711" s="150"/>
      <c r="E711" s="35"/>
      <c r="F711" s="35"/>
      <c r="G711" s="35"/>
      <c r="H711" s="8"/>
      <c r="I711" s="8"/>
      <c r="J711" s="8"/>
      <c r="K711" s="8"/>
      <c r="L711" s="8"/>
      <c r="M711" s="8"/>
      <c r="N711" s="8"/>
      <c r="O711" s="8"/>
      <c r="P711" s="8"/>
      <c r="Q711" s="8"/>
      <c r="R711" s="8"/>
      <c r="S711" s="8"/>
      <c r="T711" s="8"/>
      <c r="U711" s="8"/>
      <c r="V711" s="8"/>
      <c r="W711" s="8"/>
      <c r="X711" s="8"/>
      <c r="Y711" s="8"/>
      <c r="Z711" s="8"/>
    </row>
    <row r="712" spans="1:26" ht="12.75" customHeight="1" x14ac:dyDescent="0.15">
      <c r="A712" s="8"/>
      <c r="B712" s="83"/>
      <c r="C712" s="34"/>
      <c r="D712" s="150"/>
      <c r="E712" s="35"/>
      <c r="F712" s="35"/>
      <c r="G712" s="35"/>
      <c r="H712" s="8"/>
      <c r="I712" s="8"/>
      <c r="J712" s="8"/>
      <c r="K712" s="8"/>
      <c r="L712" s="8"/>
      <c r="M712" s="8"/>
      <c r="N712" s="8"/>
      <c r="O712" s="8"/>
      <c r="P712" s="8"/>
      <c r="Q712" s="8"/>
      <c r="R712" s="8"/>
      <c r="S712" s="8"/>
      <c r="T712" s="8"/>
      <c r="U712" s="8"/>
      <c r="V712" s="8"/>
      <c r="W712" s="8"/>
      <c r="X712" s="8"/>
      <c r="Y712" s="8"/>
      <c r="Z712" s="8"/>
    </row>
    <row r="713" spans="1:26" ht="12.75" customHeight="1" x14ac:dyDescent="0.15">
      <c r="A713" s="8"/>
      <c r="B713" s="83"/>
      <c r="C713" s="34"/>
      <c r="D713" s="150"/>
      <c r="E713" s="35"/>
      <c r="F713" s="35"/>
      <c r="G713" s="35"/>
      <c r="H713" s="8"/>
      <c r="I713" s="8"/>
      <c r="J713" s="8"/>
      <c r="K713" s="8"/>
      <c r="L713" s="8"/>
      <c r="M713" s="8"/>
      <c r="N713" s="8"/>
      <c r="O713" s="8"/>
      <c r="P713" s="8"/>
      <c r="Q713" s="8"/>
      <c r="R713" s="8"/>
      <c r="S713" s="8"/>
      <c r="T713" s="8"/>
      <c r="U713" s="8"/>
      <c r="V713" s="8"/>
      <c r="W713" s="8"/>
      <c r="X713" s="8"/>
      <c r="Y713" s="8"/>
      <c r="Z713" s="8"/>
    </row>
    <row r="714" spans="1:26" ht="12.75" customHeight="1" x14ac:dyDescent="0.15">
      <c r="A714" s="8"/>
      <c r="B714" s="83"/>
      <c r="C714" s="34"/>
      <c r="D714" s="150"/>
      <c r="E714" s="35"/>
      <c r="F714" s="35"/>
      <c r="G714" s="35"/>
      <c r="H714" s="8"/>
      <c r="I714" s="8"/>
      <c r="J714" s="8"/>
      <c r="K714" s="8"/>
      <c r="L714" s="8"/>
      <c r="M714" s="8"/>
      <c r="N714" s="8"/>
      <c r="O714" s="8"/>
      <c r="P714" s="8"/>
      <c r="Q714" s="8"/>
      <c r="R714" s="8"/>
      <c r="S714" s="8"/>
      <c r="T714" s="8"/>
      <c r="U714" s="8"/>
      <c r="V714" s="8"/>
      <c r="W714" s="8"/>
      <c r="X714" s="8"/>
      <c r="Y714" s="8"/>
      <c r="Z714" s="8"/>
    </row>
    <row r="715" spans="1:26" ht="12.75" customHeight="1" x14ac:dyDescent="0.15">
      <c r="A715" s="8"/>
      <c r="B715" s="83"/>
      <c r="C715" s="34"/>
      <c r="D715" s="150"/>
      <c r="E715" s="35"/>
      <c r="F715" s="35"/>
      <c r="G715" s="35"/>
      <c r="H715" s="8"/>
      <c r="I715" s="8"/>
      <c r="J715" s="8"/>
      <c r="K715" s="8"/>
      <c r="L715" s="8"/>
      <c r="M715" s="8"/>
      <c r="N715" s="8"/>
      <c r="O715" s="8"/>
      <c r="P715" s="8"/>
      <c r="Q715" s="8"/>
      <c r="R715" s="8"/>
      <c r="S715" s="8"/>
      <c r="T715" s="8"/>
      <c r="U715" s="8"/>
      <c r="V715" s="8"/>
      <c r="W715" s="8"/>
      <c r="X715" s="8"/>
      <c r="Y715" s="8"/>
      <c r="Z715" s="8"/>
    </row>
    <row r="716" spans="1:26" ht="12.75" customHeight="1" x14ac:dyDescent="0.15">
      <c r="A716" s="8"/>
      <c r="B716" s="83"/>
      <c r="C716" s="34"/>
      <c r="D716" s="150"/>
      <c r="E716" s="35"/>
      <c r="F716" s="35"/>
      <c r="G716" s="35"/>
      <c r="H716" s="8"/>
      <c r="I716" s="8"/>
      <c r="J716" s="8"/>
      <c r="K716" s="8"/>
      <c r="L716" s="8"/>
      <c r="M716" s="8"/>
      <c r="N716" s="8"/>
      <c r="O716" s="8"/>
      <c r="P716" s="8"/>
      <c r="Q716" s="8"/>
      <c r="R716" s="8"/>
      <c r="S716" s="8"/>
      <c r="T716" s="8"/>
      <c r="U716" s="8"/>
      <c r="V716" s="8"/>
      <c r="W716" s="8"/>
      <c r="X716" s="8"/>
      <c r="Y716" s="8"/>
      <c r="Z716" s="8"/>
    </row>
    <row r="717" spans="1:26" ht="12.75" customHeight="1" x14ac:dyDescent="0.15">
      <c r="A717" s="8"/>
      <c r="B717" s="83"/>
      <c r="C717" s="34"/>
      <c r="D717" s="150"/>
      <c r="E717" s="35"/>
      <c r="F717" s="35"/>
      <c r="G717" s="35"/>
      <c r="H717" s="8"/>
      <c r="I717" s="8"/>
      <c r="J717" s="8"/>
      <c r="K717" s="8"/>
      <c r="L717" s="8"/>
      <c r="M717" s="8"/>
      <c r="N717" s="8"/>
      <c r="O717" s="8"/>
      <c r="P717" s="8"/>
      <c r="Q717" s="8"/>
      <c r="R717" s="8"/>
      <c r="S717" s="8"/>
      <c r="T717" s="8"/>
      <c r="U717" s="8"/>
      <c r="V717" s="8"/>
      <c r="W717" s="8"/>
      <c r="X717" s="8"/>
      <c r="Y717" s="8"/>
      <c r="Z717" s="8"/>
    </row>
    <row r="718" spans="1:26" ht="12.75" customHeight="1" x14ac:dyDescent="0.15">
      <c r="A718" s="8"/>
      <c r="B718" s="83"/>
      <c r="C718" s="34"/>
      <c r="D718" s="150"/>
      <c r="E718" s="35"/>
      <c r="F718" s="35"/>
      <c r="G718" s="35"/>
      <c r="H718" s="8"/>
      <c r="I718" s="8"/>
      <c r="J718" s="8"/>
      <c r="K718" s="8"/>
      <c r="L718" s="8"/>
      <c r="M718" s="8"/>
      <c r="N718" s="8"/>
      <c r="O718" s="8"/>
      <c r="P718" s="8"/>
      <c r="Q718" s="8"/>
      <c r="R718" s="8"/>
      <c r="S718" s="8"/>
      <c r="T718" s="8"/>
      <c r="U718" s="8"/>
      <c r="V718" s="8"/>
      <c r="W718" s="8"/>
      <c r="X718" s="8"/>
      <c r="Y718" s="8"/>
      <c r="Z718" s="8"/>
    </row>
    <row r="719" spans="1:26" ht="12.75" customHeight="1" x14ac:dyDescent="0.15">
      <c r="A719" s="8"/>
      <c r="B719" s="83"/>
      <c r="C719" s="34"/>
      <c r="D719" s="150"/>
      <c r="E719" s="35"/>
      <c r="F719" s="35"/>
      <c r="G719" s="35"/>
      <c r="H719" s="8"/>
      <c r="I719" s="8"/>
      <c r="J719" s="8"/>
      <c r="K719" s="8"/>
      <c r="L719" s="8"/>
      <c r="M719" s="8"/>
      <c r="N719" s="8"/>
      <c r="O719" s="8"/>
      <c r="P719" s="8"/>
      <c r="Q719" s="8"/>
      <c r="R719" s="8"/>
      <c r="S719" s="8"/>
      <c r="T719" s="8"/>
      <c r="U719" s="8"/>
      <c r="V719" s="8"/>
      <c r="W719" s="8"/>
      <c r="X719" s="8"/>
      <c r="Y719" s="8"/>
      <c r="Z719" s="8"/>
    </row>
    <row r="720" spans="1:26" ht="12.75" customHeight="1" x14ac:dyDescent="0.15">
      <c r="A720" s="8"/>
      <c r="B720" s="83"/>
      <c r="C720" s="34"/>
      <c r="D720" s="150"/>
      <c r="E720" s="35"/>
      <c r="F720" s="35"/>
      <c r="G720" s="35"/>
      <c r="H720" s="8"/>
      <c r="I720" s="8"/>
      <c r="J720" s="8"/>
      <c r="K720" s="8"/>
      <c r="L720" s="8"/>
      <c r="M720" s="8"/>
      <c r="N720" s="8"/>
      <c r="O720" s="8"/>
      <c r="P720" s="8"/>
      <c r="Q720" s="8"/>
      <c r="R720" s="8"/>
      <c r="S720" s="8"/>
      <c r="T720" s="8"/>
      <c r="U720" s="8"/>
      <c r="V720" s="8"/>
      <c r="W720" s="8"/>
      <c r="X720" s="8"/>
      <c r="Y720" s="8"/>
      <c r="Z720" s="8"/>
    </row>
    <row r="721" spans="1:26" ht="12.75" customHeight="1" x14ac:dyDescent="0.15">
      <c r="A721" s="8"/>
      <c r="B721" s="83"/>
      <c r="C721" s="34"/>
      <c r="D721" s="150"/>
      <c r="E721" s="35"/>
      <c r="F721" s="35"/>
      <c r="G721" s="35"/>
      <c r="H721" s="8"/>
      <c r="I721" s="8"/>
      <c r="J721" s="8"/>
      <c r="K721" s="8"/>
      <c r="L721" s="8"/>
      <c r="M721" s="8"/>
      <c r="N721" s="8"/>
      <c r="O721" s="8"/>
      <c r="P721" s="8"/>
      <c r="Q721" s="8"/>
      <c r="R721" s="8"/>
      <c r="S721" s="8"/>
      <c r="T721" s="8"/>
      <c r="U721" s="8"/>
      <c r="V721" s="8"/>
      <c r="W721" s="8"/>
      <c r="X721" s="8"/>
      <c r="Y721" s="8"/>
      <c r="Z721" s="8"/>
    </row>
    <row r="722" spans="1:26" ht="12.75" customHeight="1" x14ac:dyDescent="0.15">
      <c r="A722" s="8"/>
      <c r="B722" s="83"/>
      <c r="C722" s="34"/>
      <c r="D722" s="150"/>
      <c r="E722" s="35"/>
      <c r="F722" s="35"/>
      <c r="G722" s="35"/>
      <c r="H722" s="8"/>
      <c r="I722" s="8"/>
      <c r="J722" s="8"/>
      <c r="K722" s="8"/>
      <c r="L722" s="8"/>
      <c r="M722" s="8"/>
      <c r="N722" s="8"/>
      <c r="O722" s="8"/>
      <c r="P722" s="8"/>
      <c r="Q722" s="8"/>
      <c r="R722" s="8"/>
      <c r="S722" s="8"/>
      <c r="T722" s="8"/>
      <c r="U722" s="8"/>
      <c r="V722" s="8"/>
      <c r="W722" s="8"/>
      <c r="X722" s="8"/>
      <c r="Y722" s="8"/>
      <c r="Z722" s="8"/>
    </row>
    <row r="723" spans="1:26" ht="12.75" customHeight="1" x14ac:dyDescent="0.15">
      <c r="A723" s="8"/>
      <c r="B723" s="83"/>
      <c r="C723" s="34"/>
      <c r="D723" s="150"/>
      <c r="E723" s="35"/>
      <c r="F723" s="35"/>
      <c r="G723" s="35"/>
      <c r="H723" s="8"/>
      <c r="I723" s="8"/>
      <c r="J723" s="8"/>
      <c r="K723" s="8"/>
      <c r="L723" s="8"/>
      <c r="M723" s="8"/>
      <c r="N723" s="8"/>
      <c r="O723" s="8"/>
      <c r="P723" s="8"/>
      <c r="Q723" s="8"/>
      <c r="R723" s="8"/>
      <c r="S723" s="8"/>
      <c r="T723" s="8"/>
      <c r="U723" s="8"/>
      <c r="V723" s="8"/>
      <c r="W723" s="8"/>
      <c r="X723" s="8"/>
      <c r="Y723" s="8"/>
      <c r="Z723" s="8"/>
    </row>
    <row r="724" spans="1:26" ht="12.75" customHeight="1" x14ac:dyDescent="0.15">
      <c r="A724" s="8"/>
      <c r="B724" s="83"/>
      <c r="C724" s="34"/>
      <c r="D724" s="150"/>
      <c r="E724" s="35"/>
      <c r="F724" s="35"/>
      <c r="G724" s="35"/>
      <c r="H724" s="8"/>
      <c r="I724" s="8"/>
      <c r="J724" s="8"/>
      <c r="K724" s="8"/>
      <c r="L724" s="8"/>
      <c r="M724" s="8"/>
      <c r="N724" s="8"/>
      <c r="O724" s="8"/>
      <c r="P724" s="8"/>
      <c r="Q724" s="8"/>
      <c r="R724" s="8"/>
      <c r="S724" s="8"/>
      <c r="T724" s="8"/>
      <c r="U724" s="8"/>
      <c r="V724" s="8"/>
      <c r="W724" s="8"/>
      <c r="X724" s="8"/>
      <c r="Y724" s="8"/>
      <c r="Z724" s="8"/>
    </row>
    <row r="725" spans="1:26" ht="12.75" customHeight="1" x14ac:dyDescent="0.15">
      <c r="A725" s="8"/>
      <c r="B725" s="83"/>
      <c r="C725" s="34"/>
      <c r="D725" s="150"/>
      <c r="E725" s="35"/>
      <c r="F725" s="35"/>
      <c r="G725" s="35"/>
      <c r="H725" s="8"/>
      <c r="I725" s="8"/>
      <c r="J725" s="8"/>
      <c r="K725" s="8"/>
      <c r="L725" s="8"/>
      <c r="M725" s="8"/>
      <c r="N725" s="8"/>
      <c r="O725" s="8"/>
      <c r="P725" s="8"/>
      <c r="Q725" s="8"/>
      <c r="R725" s="8"/>
      <c r="S725" s="8"/>
      <c r="T725" s="8"/>
      <c r="U725" s="8"/>
      <c r="V725" s="8"/>
      <c r="W725" s="8"/>
      <c r="X725" s="8"/>
      <c r="Y725" s="8"/>
      <c r="Z725" s="8"/>
    </row>
    <row r="726" spans="1:26" ht="12.75" customHeight="1" x14ac:dyDescent="0.15">
      <c r="A726" s="8"/>
      <c r="B726" s="83"/>
      <c r="C726" s="34"/>
      <c r="D726" s="150"/>
      <c r="E726" s="35"/>
      <c r="F726" s="35"/>
      <c r="G726" s="35"/>
      <c r="H726" s="8"/>
      <c r="I726" s="8"/>
      <c r="J726" s="8"/>
      <c r="K726" s="8"/>
      <c r="L726" s="8"/>
      <c r="M726" s="8"/>
      <c r="N726" s="8"/>
      <c r="O726" s="8"/>
      <c r="P726" s="8"/>
      <c r="Q726" s="8"/>
      <c r="R726" s="8"/>
      <c r="S726" s="8"/>
      <c r="T726" s="8"/>
      <c r="U726" s="8"/>
      <c r="V726" s="8"/>
      <c r="W726" s="8"/>
      <c r="X726" s="8"/>
      <c r="Y726" s="8"/>
      <c r="Z726" s="8"/>
    </row>
    <row r="727" spans="1:26" ht="12.75" customHeight="1" x14ac:dyDescent="0.15">
      <c r="A727" s="8"/>
      <c r="B727" s="83"/>
      <c r="C727" s="34"/>
      <c r="D727" s="150"/>
      <c r="E727" s="35"/>
      <c r="F727" s="35"/>
      <c r="G727" s="35"/>
      <c r="H727" s="8"/>
      <c r="I727" s="8"/>
      <c r="J727" s="8"/>
      <c r="K727" s="8"/>
      <c r="L727" s="8"/>
      <c r="M727" s="8"/>
      <c r="N727" s="8"/>
      <c r="O727" s="8"/>
      <c r="P727" s="8"/>
      <c r="Q727" s="8"/>
      <c r="R727" s="8"/>
      <c r="S727" s="8"/>
      <c r="T727" s="8"/>
      <c r="U727" s="8"/>
      <c r="V727" s="8"/>
      <c r="W727" s="8"/>
      <c r="X727" s="8"/>
      <c r="Y727" s="8"/>
      <c r="Z727" s="8"/>
    </row>
    <row r="728" spans="1:26" ht="12.75" customHeight="1" x14ac:dyDescent="0.15">
      <c r="A728" s="8"/>
      <c r="B728" s="83"/>
      <c r="C728" s="34"/>
      <c r="D728" s="150"/>
      <c r="E728" s="35"/>
      <c r="F728" s="35"/>
      <c r="G728" s="35"/>
      <c r="H728" s="8"/>
      <c r="I728" s="8"/>
      <c r="J728" s="8"/>
      <c r="K728" s="8"/>
      <c r="L728" s="8"/>
      <c r="M728" s="8"/>
      <c r="N728" s="8"/>
      <c r="O728" s="8"/>
      <c r="P728" s="8"/>
      <c r="Q728" s="8"/>
      <c r="R728" s="8"/>
      <c r="S728" s="8"/>
      <c r="T728" s="8"/>
      <c r="U728" s="8"/>
      <c r="V728" s="8"/>
      <c r="W728" s="8"/>
      <c r="X728" s="8"/>
      <c r="Y728" s="8"/>
      <c r="Z728" s="8"/>
    </row>
    <row r="729" spans="1:26" ht="12.75" customHeight="1" x14ac:dyDescent="0.15">
      <c r="A729" s="8"/>
      <c r="B729" s="83"/>
      <c r="C729" s="34"/>
      <c r="D729" s="150"/>
      <c r="E729" s="35"/>
      <c r="F729" s="35"/>
      <c r="G729" s="35"/>
      <c r="H729" s="8"/>
      <c r="I729" s="8"/>
      <c r="J729" s="8"/>
      <c r="K729" s="8"/>
      <c r="L729" s="8"/>
      <c r="M729" s="8"/>
      <c r="N729" s="8"/>
      <c r="O729" s="8"/>
      <c r="P729" s="8"/>
      <c r="Q729" s="8"/>
      <c r="R729" s="8"/>
      <c r="S729" s="8"/>
      <c r="T729" s="8"/>
      <c r="U729" s="8"/>
      <c r="V729" s="8"/>
      <c r="W729" s="8"/>
      <c r="X729" s="8"/>
      <c r="Y729" s="8"/>
      <c r="Z729" s="8"/>
    </row>
    <row r="730" spans="1:26" ht="12.75" customHeight="1" x14ac:dyDescent="0.15">
      <c r="A730" s="8"/>
      <c r="B730" s="83"/>
      <c r="C730" s="34"/>
      <c r="D730" s="150"/>
      <c r="E730" s="35"/>
      <c r="F730" s="35"/>
      <c r="G730" s="35"/>
      <c r="H730" s="8"/>
      <c r="I730" s="8"/>
      <c r="J730" s="8"/>
      <c r="K730" s="8"/>
      <c r="L730" s="8"/>
      <c r="M730" s="8"/>
      <c r="N730" s="8"/>
      <c r="O730" s="8"/>
      <c r="P730" s="8"/>
      <c r="Q730" s="8"/>
      <c r="R730" s="8"/>
      <c r="S730" s="8"/>
      <c r="T730" s="8"/>
      <c r="U730" s="8"/>
      <c r="V730" s="8"/>
      <c r="W730" s="8"/>
      <c r="X730" s="8"/>
      <c r="Y730" s="8"/>
      <c r="Z730" s="8"/>
    </row>
    <row r="731" spans="1:26" ht="12.75" customHeight="1" x14ac:dyDescent="0.15">
      <c r="A731" s="8"/>
      <c r="B731" s="83"/>
      <c r="C731" s="34"/>
      <c r="D731" s="150"/>
      <c r="E731" s="35"/>
      <c r="F731" s="35"/>
      <c r="G731" s="35"/>
      <c r="H731" s="8"/>
      <c r="I731" s="8"/>
      <c r="J731" s="8"/>
      <c r="K731" s="8"/>
      <c r="L731" s="8"/>
      <c r="M731" s="8"/>
      <c r="N731" s="8"/>
      <c r="O731" s="8"/>
      <c r="P731" s="8"/>
      <c r="Q731" s="8"/>
      <c r="R731" s="8"/>
      <c r="S731" s="8"/>
      <c r="T731" s="8"/>
      <c r="U731" s="8"/>
      <c r="V731" s="8"/>
      <c r="W731" s="8"/>
      <c r="X731" s="8"/>
      <c r="Y731" s="8"/>
      <c r="Z731" s="8"/>
    </row>
    <row r="732" spans="1:26" ht="12.75" customHeight="1" x14ac:dyDescent="0.15">
      <c r="A732" s="8"/>
      <c r="B732" s="83"/>
      <c r="C732" s="34"/>
      <c r="D732" s="150"/>
      <c r="E732" s="35"/>
      <c r="F732" s="35"/>
      <c r="G732" s="35"/>
      <c r="H732" s="8"/>
      <c r="I732" s="8"/>
      <c r="J732" s="8"/>
      <c r="K732" s="8"/>
      <c r="L732" s="8"/>
      <c r="M732" s="8"/>
      <c r="N732" s="8"/>
      <c r="O732" s="8"/>
      <c r="P732" s="8"/>
      <c r="Q732" s="8"/>
      <c r="R732" s="8"/>
      <c r="S732" s="8"/>
      <c r="T732" s="8"/>
      <c r="U732" s="8"/>
      <c r="V732" s="8"/>
      <c r="W732" s="8"/>
      <c r="X732" s="8"/>
      <c r="Y732" s="8"/>
      <c r="Z732" s="8"/>
    </row>
    <row r="733" spans="1:26" ht="12.75" customHeight="1" x14ac:dyDescent="0.15">
      <c r="A733" s="8"/>
      <c r="B733" s="83"/>
      <c r="C733" s="34"/>
      <c r="D733" s="150"/>
      <c r="E733" s="35"/>
      <c r="F733" s="35"/>
      <c r="G733" s="35"/>
      <c r="H733" s="8"/>
      <c r="I733" s="8"/>
      <c r="J733" s="8"/>
      <c r="K733" s="8"/>
      <c r="L733" s="8"/>
      <c r="M733" s="8"/>
      <c r="N733" s="8"/>
      <c r="O733" s="8"/>
      <c r="P733" s="8"/>
      <c r="Q733" s="8"/>
      <c r="R733" s="8"/>
      <c r="S733" s="8"/>
      <c r="T733" s="8"/>
      <c r="U733" s="8"/>
      <c r="V733" s="8"/>
      <c r="W733" s="8"/>
      <c r="X733" s="8"/>
      <c r="Y733" s="8"/>
      <c r="Z733" s="8"/>
    </row>
    <row r="734" spans="1:26" ht="12.75" customHeight="1" x14ac:dyDescent="0.15">
      <c r="A734" s="8"/>
      <c r="B734" s="83"/>
      <c r="C734" s="34"/>
      <c r="D734" s="150"/>
      <c r="E734" s="35"/>
      <c r="F734" s="35"/>
      <c r="G734" s="35"/>
      <c r="H734" s="8"/>
      <c r="I734" s="8"/>
      <c r="J734" s="8"/>
      <c r="K734" s="8"/>
      <c r="L734" s="8"/>
      <c r="M734" s="8"/>
      <c r="N734" s="8"/>
      <c r="O734" s="8"/>
      <c r="P734" s="8"/>
      <c r="Q734" s="8"/>
      <c r="R734" s="8"/>
      <c r="S734" s="8"/>
      <c r="T734" s="8"/>
      <c r="U734" s="8"/>
      <c r="V734" s="8"/>
      <c r="W734" s="8"/>
      <c r="X734" s="8"/>
      <c r="Y734" s="8"/>
      <c r="Z734" s="8"/>
    </row>
    <row r="735" spans="1:26" ht="12.75" customHeight="1" x14ac:dyDescent="0.15">
      <c r="A735" s="8"/>
      <c r="B735" s="83"/>
      <c r="C735" s="34"/>
      <c r="D735" s="150"/>
      <c r="E735" s="35"/>
      <c r="F735" s="35"/>
      <c r="G735" s="35"/>
      <c r="H735" s="8"/>
      <c r="I735" s="8"/>
      <c r="J735" s="8"/>
      <c r="K735" s="8"/>
      <c r="L735" s="8"/>
      <c r="M735" s="8"/>
      <c r="N735" s="8"/>
      <c r="O735" s="8"/>
      <c r="P735" s="8"/>
      <c r="Q735" s="8"/>
      <c r="R735" s="8"/>
      <c r="S735" s="8"/>
      <c r="T735" s="8"/>
      <c r="U735" s="8"/>
      <c r="V735" s="8"/>
      <c r="W735" s="8"/>
      <c r="X735" s="8"/>
      <c r="Y735" s="8"/>
      <c r="Z735" s="8"/>
    </row>
    <row r="736" spans="1:26" ht="12.75" customHeight="1" x14ac:dyDescent="0.15">
      <c r="A736" s="8"/>
      <c r="B736" s="83"/>
      <c r="C736" s="34"/>
      <c r="D736" s="150"/>
      <c r="E736" s="35"/>
      <c r="F736" s="35"/>
      <c r="G736" s="35"/>
      <c r="H736" s="8"/>
      <c r="I736" s="8"/>
      <c r="J736" s="8"/>
      <c r="K736" s="8"/>
      <c r="L736" s="8"/>
      <c r="M736" s="8"/>
      <c r="N736" s="8"/>
      <c r="O736" s="8"/>
      <c r="P736" s="8"/>
      <c r="Q736" s="8"/>
      <c r="R736" s="8"/>
      <c r="S736" s="8"/>
      <c r="T736" s="8"/>
      <c r="U736" s="8"/>
      <c r="V736" s="8"/>
      <c r="W736" s="8"/>
      <c r="X736" s="8"/>
      <c r="Y736" s="8"/>
      <c r="Z736" s="8"/>
    </row>
    <row r="737" spans="1:26" ht="12.75" customHeight="1" x14ac:dyDescent="0.15">
      <c r="A737" s="8"/>
      <c r="B737" s="83"/>
      <c r="C737" s="34"/>
      <c r="D737" s="150"/>
      <c r="E737" s="35"/>
      <c r="F737" s="35"/>
      <c r="G737" s="35"/>
      <c r="H737" s="8"/>
      <c r="I737" s="8"/>
      <c r="J737" s="8"/>
      <c r="K737" s="8"/>
      <c r="L737" s="8"/>
      <c r="M737" s="8"/>
      <c r="N737" s="8"/>
      <c r="O737" s="8"/>
      <c r="P737" s="8"/>
      <c r="Q737" s="8"/>
      <c r="R737" s="8"/>
      <c r="S737" s="8"/>
      <c r="T737" s="8"/>
      <c r="U737" s="8"/>
      <c r="V737" s="8"/>
      <c r="W737" s="8"/>
      <c r="X737" s="8"/>
      <c r="Y737" s="8"/>
      <c r="Z737" s="8"/>
    </row>
    <row r="738" spans="1:26" ht="12.75" customHeight="1" x14ac:dyDescent="0.15">
      <c r="A738" s="8"/>
      <c r="B738" s="83"/>
      <c r="C738" s="34"/>
      <c r="D738" s="150"/>
      <c r="E738" s="35"/>
      <c r="F738" s="35"/>
      <c r="G738" s="35"/>
      <c r="H738" s="8"/>
      <c r="I738" s="8"/>
      <c r="J738" s="8"/>
      <c r="K738" s="8"/>
      <c r="L738" s="8"/>
      <c r="M738" s="8"/>
      <c r="N738" s="8"/>
      <c r="O738" s="8"/>
      <c r="P738" s="8"/>
      <c r="Q738" s="8"/>
      <c r="R738" s="8"/>
      <c r="S738" s="8"/>
      <c r="T738" s="8"/>
      <c r="U738" s="8"/>
      <c r="V738" s="8"/>
      <c r="W738" s="8"/>
      <c r="X738" s="8"/>
      <c r="Y738" s="8"/>
      <c r="Z738" s="8"/>
    </row>
    <row r="739" spans="1:26" ht="12.75" customHeight="1" x14ac:dyDescent="0.15">
      <c r="A739" s="8"/>
      <c r="B739" s="83"/>
      <c r="C739" s="34"/>
      <c r="D739" s="150"/>
      <c r="E739" s="35"/>
      <c r="F739" s="35"/>
      <c r="G739" s="35"/>
      <c r="H739" s="8"/>
      <c r="I739" s="8"/>
      <c r="J739" s="8"/>
      <c r="K739" s="8"/>
      <c r="L739" s="8"/>
      <c r="M739" s="8"/>
      <c r="N739" s="8"/>
      <c r="O739" s="8"/>
      <c r="P739" s="8"/>
      <c r="Q739" s="8"/>
      <c r="R739" s="8"/>
      <c r="S739" s="8"/>
      <c r="T739" s="8"/>
      <c r="U739" s="8"/>
      <c r="V739" s="8"/>
      <c r="W739" s="8"/>
      <c r="X739" s="8"/>
      <c r="Y739" s="8"/>
      <c r="Z739" s="8"/>
    </row>
    <row r="740" spans="1:26" ht="12.75" customHeight="1" x14ac:dyDescent="0.15">
      <c r="A740" s="8"/>
      <c r="B740" s="83"/>
      <c r="C740" s="34"/>
      <c r="D740" s="150"/>
      <c r="E740" s="35"/>
      <c r="F740" s="35"/>
      <c r="G740" s="35"/>
      <c r="H740" s="8"/>
      <c r="I740" s="8"/>
      <c r="J740" s="8"/>
      <c r="K740" s="8"/>
      <c r="L740" s="8"/>
      <c r="M740" s="8"/>
      <c r="N740" s="8"/>
      <c r="O740" s="8"/>
      <c r="P740" s="8"/>
      <c r="Q740" s="8"/>
      <c r="R740" s="8"/>
      <c r="S740" s="8"/>
      <c r="T740" s="8"/>
      <c r="U740" s="8"/>
      <c r="V740" s="8"/>
      <c r="W740" s="8"/>
      <c r="X740" s="8"/>
      <c r="Y740" s="8"/>
      <c r="Z740" s="8"/>
    </row>
    <row r="741" spans="1:26" ht="12.75" customHeight="1" x14ac:dyDescent="0.15">
      <c r="A741" s="8"/>
      <c r="B741" s="83"/>
      <c r="C741" s="34"/>
      <c r="D741" s="150"/>
      <c r="E741" s="35"/>
      <c r="F741" s="35"/>
      <c r="G741" s="35"/>
      <c r="H741" s="8"/>
      <c r="I741" s="8"/>
      <c r="J741" s="8"/>
      <c r="K741" s="8"/>
      <c r="L741" s="8"/>
      <c r="M741" s="8"/>
      <c r="N741" s="8"/>
      <c r="O741" s="8"/>
      <c r="P741" s="8"/>
      <c r="Q741" s="8"/>
      <c r="R741" s="8"/>
      <c r="S741" s="8"/>
      <c r="T741" s="8"/>
      <c r="U741" s="8"/>
      <c r="V741" s="8"/>
      <c r="W741" s="8"/>
      <c r="X741" s="8"/>
      <c r="Y741" s="8"/>
      <c r="Z741" s="8"/>
    </row>
    <row r="742" spans="1:26" ht="12.75" customHeight="1" x14ac:dyDescent="0.15">
      <c r="A742" s="8"/>
      <c r="B742" s="83"/>
      <c r="C742" s="34"/>
      <c r="D742" s="150"/>
      <c r="E742" s="35"/>
      <c r="F742" s="35"/>
      <c r="G742" s="35"/>
      <c r="H742" s="8"/>
      <c r="I742" s="8"/>
      <c r="J742" s="8"/>
      <c r="K742" s="8"/>
      <c r="L742" s="8"/>
      <c r="M742" s="8"/>
      <c r="N742" s="8"/>
      <c r="O742" s="8"/>
      <c r="P742" s="8"/>
      <c r="Q742" s="8"/>
      <c r="R742" s="8"/>
      <c r="S742" s="8"/>
      <c r="T742" s="8"/>
      <c r="U742" s="8"/>
      <c r="V742" s="8"/>
      <c r="W742" s="8"/>
      <c r="X742" s="8"/>
      <c r="Y742" s="8"/>
      <c r="Z742" s="8"/>
    </row>
    <row r="743" spans="1:26" ht="12.75" customHeight="1" x14ac:dyDescent="0.15">
      <c r="A743" s="8"/>
      <c r="B743" s="83"/>
      <c r="C743" s="34"/>
      <c r="D743" s="150"/>
      <c r="E743" s="35"/>
      <c r="F743" s="35"/>
      <c r="G743" s="35"/>
      <c r="H743" s="8"/>
      <c r="I743" s="8"/>
      <c r="J743" s="8"/>
      <c r="K743" s="8"/>
      <c r="L743" s="8"/>
      <c r="M743" s="8"/>
      <c r="N743" s="8"/>
      <c r="O743" s="8"/>
      <c r="P743" s="8"/>
      <c r="Q743" s="8"/>
      <c r="R743" s="8"/>
      <c r="S743" s="8"/>
      <c r="T743" s="8"/>
      <c r="U743" s="8"/>
      <c r="V743" s="8"/>
      <c r="W743" s="8"/>
      <c r="X743" s="8"/>
      <c r="Y743" s="8"/>
      <c r="Z743" s="8"/>
    </row>
    <row r="744" spans="1:26" ht="12.75" customHeight="1" x14ac:dyDescent="0.15">
      <c r="A744" s="8"/>
      <c r="B744" s="83"/>
      <c r="C744" s="34"/>
      <c r="D744" s="150"/>
      <c r="E744" s="35"/>
      <c r="F744" s="35"/>
      <c r="G744" s="35"/>
      <c r="H744" s="8"/>
      <c r="I744" s="8"/>
      <c r="J744" s="8"/>
      <c r="K744" s="8"/>
      <c r="L744" s="8"/>
      <c r="M744" s="8"/>
      <c r="N744" s="8"/>
      <c r="O744" s="8"/>
      <c r="P744" s="8"/>
      <c r="Q744" s="8"/>
      <c r="R744" s="8"/>
      <c r="S744" s="8"/>
      <c r="T744" s="8"/>
      <c r="U744" s="8"/>
      <c r="V744" s="8"/>
      <c r="W744" s="8"/>
      <c r="X744" s="8"/>
      <c r="Y744" s="8"/>
      <c r="Z744" s="8"/>
    </row>
    <row r="745" spans="1:26" ht="12.75" customHeight="1" x14ac:dyDescent="0.15">
      <c r="A745" s="8"/>
      <c r="B745" s="83"/>
      <c r="C745" s="34"/>
      <c r="D745" s="150"/>
      <c r="E745" s="35"/>
      <c r="F745" s="35"/>
      <c r="G745" s="35"/>
      <c r="H745" s="8"/>
      <c r="I745" s="8"/>
      <c r="J745" s="8"/>
      <c r="K745" s="8"/>
      <c r="L745" s="8"/>
      <c r="M745" s="8"/>
      <c r="N745" s="8"/>
      <c r="O745" s="8"/>
      <c r="P745" s="8"/>
      <c r="Q745" s="8"/>
      <c r="R745" s="8"/>
      <c r="S745" s="8"/>
      <c r="T745" s="8"/>
      <c r="U745" s="8"/>
      <c r="V745" s="8"/>
      <c r="W745" s="8"/>
      <c r="X745" s="8"/>
      <c r="Y745" s="8"/>
      <c r="Z745" s="8"/>
    </row>
    <row r="746" spans="1:26" ht="12.75" customHeight="1" x14ac:dyDescent="0.15">
      <c r="A746" s="8"/>
      <c r="B746" s="83"/>
      <c r="C746" s="34"/>
      <c r="D746" s="150"/>
      <c r="E746" s="35"/>
      <c r="F746" s="35"/>
      <c r="G746" s="35"/>
      <c r="H746" s="8"/>
      <c r="I746" s="8"/>
      <c r="J746" s="8"/>
      <c r="K746" s="8"/>
      <c r="L746" s="8"/>
      <c r="M746" s="8"/>
      <c r="N746" s="8"/>
      <c r="O746" s="8"/>
      <c r="P746" s="8"/>
      <c r="Q746" s="8"/>
      <c r="R746" s="8"/>
      <c r="S746" s="8"/>
      <c r="T746" s="8"/>
      <c r="U746" s="8"/>
      <c r="V746" s="8"/>
      <c r="W746" s="8"/>
      <c r="X746" s="8"/>
      <c r="Y746" s="8"/>
      <c r="Z746" s="8"/>
    </row>
    <row r="747" spans="1:26" ht="12.75" customHeight="1" x14ac:dyDescent="0.15">
      <c r="A747" s="8"/>
      <c r="B747" s="83"/>
      <c r="C747" s="34"/>
      <c r="D747" s="150"/>
      <c r="E747" s="35"/>
      <c r="F747" s="35"/>
      <c r="G747" s="35"/>
      <c r="H747" s="8"/>
      <c r="I747" s="8"/>
      <c r="J747" s="8"/>
      <c r="K747" s="8"/>
      <c r="L747" s="8"/>
      <c r="M747" s="8"/>
      <c r="N747" s="8"/>
      <c r="O747" s="8"/>
      <c r="P747" s="8"/>
      <c r="Q747" s="8"/>
      <c r="R747" s="8"/>
      <c r="S747" s="8"/>
      <c r="T747" s="8"/>
      <c r="U747" s="8"/>
      <c r="V747" s="8"/>
      <c r="W747" s="8"/>
      <c r="X747" s="8"/>
      <c r="Y747" s="8"/>
      <c r="Z747" s="8"/>
    </row>
    <row r="748" spans="1:26" ht="12.75" customHeight="1" x14ac:dyDescent="0.15">
      <c r="A748" s="8"/>
      <c r="B748" s="83"/>
      <c r="C748" s="34"/>
      <c r="D748" s="150"/>
      <c r="E748" s="35"/>
      <c r="F748" s="35"/>
      <c r="G748" s="35"/>
      <c r="H748" s="8"/>
      <c r="I748" s="8"/>
      <c r="J748" s="8"/>
      <c r="K748" s="8"/>
      <c r="L748" s="8"/>
      <c r="M748" s="8"/>
      <c r="N748" s="8"/>
      <c r="O748" s="8"/>
      <c r="P748" s="8"/>
      <c r="Q748" s="8"/>
      <c r="R748" s="8"/>
      <c r="S748" s="8"/>
      <c r="T748" s="8"/>
      <c r="U748" s="8"/>
      <c r="V748" s="8"/>
      <c r="W748" s="8"/>
      <c r="X748" s="8"/>
      <c r="Y748" s="8"/>
      <c r="Z748" s="8"/>
    </row>
    <row r="749" spans="1:26" ht="12.75" customHeight="1" x14ac:dyDescent="0.15">
      <c r="A749" s="8"/>
      <c r="B749" s="83"/>
      <c r="C749" s="34"/>
      <c r="D749" s="150"/>
      <c r="E749" s="35"/>
      <c r="F749" s="35"/>
      <c r="G749" s="35"/>
      <c r="H749" s="8"/>
      <c r="I749" s="8"/>
      <c r="J749" s="8"/>
      <c r="K749" s="8"/>
      <c r="L749" s="8"/>
      <c r="M749" s="8"/>
      <c r="N749" s="8"/>
      <c r="O749" s="8"/>
      <c r="P749" s="8"/>
      <c r="Q749" s="8"/>
      <c r="R749" s="8"/>
      <c r="S749" s="8"/>
      <c r="T749" s="8"/>
      <c r="U749" s="8"/>
      <c r="V749" s="8"/>
      <c r="W749" s="8"/>
      <c r="X749" s="8"/>
      <c r="Y749" s="8"/>
      <c r="Z749" s="8"/>
    </row>
    <row r="750" spans="1:26" ht="12.75" customHeight="1" x14ac:dyDescent="0.15">
      <c r="A750" s="8"/>
      <c r="B750" s="83"/>
      <c r="C750" s="34"/>
      <c r="D750" s="150"/>
      <c r="E750" s="35"/>
      <c r="F750" s="35"/>
      <c r="G750" s="35"/>
      <c r="H750" s="8"/>
      <c r="I750" s="8"/>
      <c r="J750" s="8"/>
      <c r="K750" s="8"/>
      <c r="L750" s="8"/>
      <c r="M750" s="8"/>
      <c r="N750" s="8"/>
      <c r="O750" s="8"/>
      <c r="P750" s="8"/>
      <c r="Q750" s="8"/>
      <c r="R750" s="8"/>
      <c r="S750" s="8"/>
      <c r="T750" s="8"/>
      <c r="U750" s="8"/>
      <c r="V750" s="8"/>
      <c r="W750" s="8"/>
      <c r="X750" s="8"/>
      <c r="Y750" s="8"/>
      <c r="Z750" s="8"/>
    </row>
    <row r="751" spans="1:26" ht="12.75" customHeight="1" x14ac:dyDescent="0.15">
      <c r="A751" s="8"/>
      <c r="B751" s="83"/>
      <c r="C751" s="34"/>
      <c r="D751" s="150"/>
      <c r="E751" s="35"/>
      <c r="F751" s="35"/>
      <c r="G751" s="35"/>
      <c r="H751" s="8"/>
      <c r="I751" s="8"/>
      <c r="J751" s="8"/>
      <c r="K751" s="8"/>
      <c r="L751" s="8"/>
      <c r="M751" s="8"/>
      <c r="N751" s="8"/>
      <c r="O751" s="8"/>
      <c r="P751" s="8"/>
      <c r="Q751" s="8"/>
      <c r="R751" s="8"/>
      <c r="S751" s="8"/>
      <c r="T751" s="8"/>
      <c r="U751" s="8"/>
      <c r="V751" s="8"/>
      <c r="W751" s="8"/>
      <c r="X751" s="8"/>
      <c r="Y751" s="8"/>
      <c r="Z751" s="8"/>
    </row>
    <row r="752" spans="1:26" ht="12.75" customHeight="1" x14ac:dyDescent="0.15">
      <c r="A752" s="8"/>
      <c r="B752" s="83"/>
      <c r="C752" s="34"/>
      <c r="D752" s="150"/>
      <c r="E752" s="35"/>
      <c r="F752" s="35"/>
      <c r="G752" s="35"/>
      <c r="H752" s="8"/>
      <c r="I752" s="8"/>
      <c r="J752" s="8"/>
      <c r="K752" s="8"/>
      <c r="L752" s="8"/>
      <c r="M752" s="8"/>
      <c r="N752" s="8"/>
      <c r="O752" s="8"/>
      <c r="P752" s="8"/>
      <c r="Q752" s="8"/>
      <c r="R752" s="8"/>
      <c r="S752" s="8"/>
      <c r="T752" s="8"/>
      <c r="U752" s="8"/>
      <c r="V752" s="8"/>
      <c r="W752" s="8"/>
      <c r="X752" s="8"/>
      <c r="Y752" s="8"/>
      <c r="Z752" s="8"/>
    </row>
    <row r="753" spans="1:26" ht="12.75" customHeight="1" x14ac:dyDescent="0.15">
      <c r="A753" s="8"/>
      <c r="B753" s="83"/>
      <c r="C753" s="34"/>
      <c r="D753" s="150"/>
      <c r="E753" s="35"/>
      <c r="F753" s="35"/>
      <c r="G753" s="35"/>
      <c r="H753" s="8"/>
      <c r="I753" s="8"/>
      <c r="J753" s="8"/>
      <c r="K753" s="8"/>
      <c r="L753" s="8"/>
      <c r="M753" s="8"/>
      <c r="N753" s="8"/>
      <c r="O753" s="8"/>
      <c r="P753" s="8"/>
      <c r="Q753" s="8"/>
      <c r="R753" s="8"/>
      <c r="S753" s="8"/>
      <c r="T753" s="8"/>
      <c r="U753" s="8"/>
      <c r="V753" s="8"/>
      <c r="W753" s="8"/>
      <c r="X753" s="8"/>
      <c r="Y753" s="8"/>
      <c r="Z753" s="8"/>
    </row>
    <row r="754" spans="1:26" ht="12.75" customHeight="1" x14ac:dyDescent="0.15">
      <c r="A754" s="8"/>
      <c r="B754" s="83"/>
      <c r="C754" s="34"/>
      <c r="D754" s="150"/>
      <c r="E754" s="35"/>
      <c r="F754" s="35"/>
      <c r="G754" s="35"/>
      <c r="H754" s="8"/>
      <c r="I754" s="8"/>
      <c r="J754" s="8"/>
      <c r="K754" s="8"/>
      <c r="L754" s="8"/>
      <c r="M754" s="8"/>
      <c r="N754" s="8"/>
      <c r="O754" s="8"/>
      <c r="P754" s="8"/>
      <c r="Q754" s="8"/>
      <c r="R754" s="8"/>
      <c r="S754" s="8"/>
      <c r="T754" s="8"/>
      <c r="U754" s="8"/>
      <c r="V754" s="8"/>
      <c r="W754" s="8"/>
      <c r="X754" s="8"/>
      <c r="Y754" s="8"/>
      <c r="Z754" s="8"/>
    </row>
    <row r="755" spans="1:26" ht="12.75" customHeight="1" x14ac:dyDescent="0.15">
      <c r="A755" s="8"/>
      <c r="B755" s="83"/>
      <c r="C755" s="34"/>
      <c r="D755" s="150"/>
      <c r="E755" s="35"/>
      <c r="F755" s="35"/>
      <c r="G755" s="35"/>
      <c r="H755" s="8"/>
      <c r="I755" s="8"/>
      <c r="J755" s="8"/>
      <c r="K755" s="8"/>
      <c r="L755" s="8"/>
      <c r="M755" s="8"/>
      <c r="N755" s="8"/>
      <c r="O755" s="8"/>
      <c r="P755" s="8"/>
      <c r="Q755" s="8"/>
      <c r="R755" s="8"/>
      <c r="S755" s="8"/>
      <c r="T755" s="8"/>
      <c r="U755" s="8"/>
      <c r="V755" s="8"/>
      <c r="W755" s="8"/>
      <c r="X755" s="8"/>
      <c r="Y755" s="8"/>
      <c r="Z755" s="8"/>
    </row>
    <row r="756" spans="1:26" ht="12.75" customHeight="1" x14ac:dyDescent="0.15">
      <c r="A756" s="8"/>
      <c r="B756" s="83"/>
      <c r="C756" s="34"/>
      <c r="D756" s="150"/>
      <c r="E756" s="35"/>
      <c r="F756" s="35"/>
      <c r="G756" s="35"/>
      <c r="H756" s="8"/>
      <c r="I756" s="8"/>
      <c r="J756" s="8"/>
      <c r="K756" s="8"/>
      <c r="L756" s="8"/>
      <c r="M756" s="8"/>
      <c r="N756" s="8"/>
      <c r="O756" s="8"/>
      <c r="P756" s="8"/>
      <c r="Q756" s="8"/>
      <c r="R756" s="8"/>
      <c r="S756" s="8"/>
      <c r="T756" s="8"/>
      <c r="U756" s="8"/>
      <c r="V756" s="8"/>
      <c r="W756" s="8"/>
      <c r="X756" s="8"/>
      <c r="Y756" s="8"/>
      <c r="Z756" s="8"/>
    </row>
    <row r="757" spans="1:26" ht="12.75" customHeight="1" x14ac:dyDescent="0.15">
      <c r="A757" s="8"/>
      <c r="B757" s="83"/>
      <c r="C757" s="34"/>
      <c r="D757" s="150"/>
      <c r="E757" s="35"/>
      <c r="F757" s="35"/>
      <c r="G757" s="35"/>
      <c r="H757" s="8"/>
      <c r="I757" s="8"/>
      <c r="J757" s="8"/>
      <c r="K757" s="8"/>
      <c r="L757" s="8"/>
      <c r="M757" s="8"/>
      <c r="N757" s="8"/>
      <c r="O757" s="8"/>
      <c r="P757" s="8"/>
      <c r="Q757" s="8"/>
      <c r="R757" s="8"/>
      <c r="S757" s="8"/>
      <c r="T757" s="8"/>
      <c r="U757" s="8"/>
      <c r="V757" s="8"/>
      <c r="W757" s="8"/>
      <c r="X757" s="8"/>
      <c r="Y757" s="8"/>
      <c r="Z757" s="8"/>
    </row>
    <row r="758" spans="1:26" ht="12.75" customHeight="1" x14ac:dyDescent="0.15">
      <c r="A758" s="8"/>
      <c r="B758" s="83"/>
      <c r="C758" s="34"/>
      <c r="D758" s="150"/>
      <c r="E758" s="35"/>
      <c r="F758" s="35"/>
      <c r="G758" s="35"/>
      <c r="H758" s="8"/>
      <c r="I758" s="8"/>
      <c r="J758" s="8"/>
      <c r="K758" s="8"/>
      <c r="L758" s="8"/>
      <c r="M758" s="8"/>
      <c r="N758" s="8"/>
      <c r="O758" s="8"/>
      <c r="P758" s="8"/>
      <c r="Q758" s="8"/>
      <c r="R758" s="8"/>
      <c r="S758" s="8"/>
      <c r="T758" s="8"/>
      <c r="U758" s="8"/>
      <c r="V758" s="8"/>
      <c r="W758" s="8"/>
      <c r="X758" s="8"/>
      <c r="Y758" s="8"/>
      <c r="Z758" s="8"/>
    </row>
    <row r="759" spans="1:26" ht="12.75" customHeight="1" x14ac:dyDescent="0.15">
      <c r="A759" s="8"/>
      <c r="B759" s="83"/>
      <c r="C759" s="34"/>
      <c r="D759" s="150"/>
      <c r="E759" s="35"/>
      <c r="F759" s="35"/>
      <c r="G759" s="35"/>
      <c r="H759" s="8"/>
      <c r="I759" s="8"/>
      <c r="J759" s="8"/>
      <c r="K759" s="8"/>
      <c r="L759" s="8"/>
      <c r="M759" s="8"/>
      <c r="N759" s="8"/>
      <c r="O759" s="8"/>
      <c r="P759" s="8"/>
      <c r="Q759" s="8"/>
      <c r="R759" s="8"/>
      <c r="S759" s="8"/>
      <c r="T759" s="8"/>
      <c r="U759" s="8"/>
      <c r="V759" s="8"/>
      <c r="W759" s="8"/>
      <c r="X759" s="8"/>
      <c r="Y759" s="8"/>
      <c r="Z759" s="8"/>
    </row>
    <row r="760" spans="1:26" ht="12.75" customHeight="1" x14ac:dyDescent="0.15">
      <c r="A760" s="8"/>
      <c r="B760" s="83"/>
      <c r="C760" s="34"/>
      <c r="D760" s="150"/>
      <c r="E760" s="35"/>
      <c r="F760" s="35"/>
      <c r="G760" s="35"/>
      <c r="H760" s="8"/>
      <c r="I760" s="8"/>
      <c r="J760" s="8"/>
      <c r="K760" s="8"/>
      <c r="L760" s="8"/>
      <c r="M760" s="8"/>
      <c r="N760" s="8"/>
      <c r="O760" s="8"/>
      <c r="P760" s="8"/>
      <c r="Q760" s="8"/>
      <c r="R760" s="8"/>
      <c r="S760" s="8"/>
      <c r="T760" s="8"/>
      <c r="U760" s="8"/>
      <c r="V760" s="8"/>
      <c r="W760" s="8"/>
      <c r="X760" s="8"/>
      <c r="Y760" s="8"/>
      <c r="Z760" s="8"/>
    </row>
    <row r="761" spans="1:26" ht="12.75" customHeight="1" x14ac:dyDescent="0.15">
      <c r="A761" s="8"/>
      <c r="B761" s="83"/>
      <c r="C761" s="34"/>
      <c r="D761" s="150"/>
      <c r="E761" s="35"/>
      <c r="F761" s="35"/>
      <c r="G761" s="35"/>
      <c r="H761" s="8"/>
      <c r="I761" s="8"/>
      <c r="J761" s="8"/>
      <c r="K761" s="8"/>
      <c r="L761" s="8"/>
      <c r="M761" s="8"/>
      <c r="N761" s="8"/>
      <c r="O761" s="8"/>
      <c r="P761" s="8"/>
      <c r="Q761" s="8"/>
      <c r="R761" s="8"/>
      <c r="S761" s="8"/>
      <c r="T761" s="8"/>
      <c r="U761" s="8"/>
      <c r="V761" s="8"/>
      <c r="W761" s="8"/>
      <c r="X761" s="8"/>
      <c r="Y761" s="8"/>
      <c r="Z761" s="8"/>
    </row>
    <row r="762" spans="1:26" ht="12.75" customHeight="1" x14ac:dyDescent="0.15">
      <c r="A762" s="8"/>
      <c r="B762" s="83"/>
      <c r="C762" s="34"/>
      <c r="D762" s="150"/>
      <c r="E762" s="35"/>
      <c r="F762" s="35"/>
      <c r="G762" s="35"/>
      <c r="H762" s="8"/>
      <c r="I762" s="8"/>
      <c r="J762" s="8"/>
      <c r="K762" s="8"/>
      <c r="L762" s="8"/>
      <c r="M762" s="8"/>
      <c r="N762" s="8"/>
      <c r="O762" s="8"/>
      <c r="P762" s="8"/>
      <c r="Q762" s="8"/>
      <c r="R762" s="8"/>
      <c r="S762" s="8"/>
      <c r="T762" s="8"/>
      <c r="U762" s="8"/>
      <c r="V762" s="8"/>
      <c r="W762" s="8"/>
      <c r="X762" s="8"/>
      <c r="Y762" s="8"/>
      <c r="Z762" s="8"/>
    </row>
    <row r="763" spans="1:26" ht="12.75" customHeight="1" x14ac:dyDescent="0.15">
      <c r="A763" s="8"/>
      <c r="B763" s="83"/>
      <c r="C763" s="34"/>
      <c r="D763" s="150"/>
      <c r="E763" s="35"/>
      <c r="F763" s="35"/>
      <c r="G763" s="35"/>
      <c r="H763" s="8"/>
      <c r="I763" s="8"/>
      <c r="J763" s="8"/>
      <c r="K763" s="8"/>
      <c r="L763" s="8"/>
      <c r="M763" s="8"/>
      <c r="N763" s="8"/>
      <c r="O763" s="8"/>
      <c r="P763" s="8"/>
      <c r="Q763" s="8"/>
      <c r="R763" s="8"/>
      <c r="S763" s="8"/>
      <c r="T763" s="8"/>
      <c r="U763" s="8"/>
      <c r="V763" s="8"/>
      <c r="W763" s="8"/>
      <c r="X763" s="8"/>
      <c r="Y763" s="8"/>
      <c r="Z763" s="8"/>
    </row>
    <row r="764" spans="1:26" ht="12.75" customHeight="1" x14ac:dyDescent="0.15">
      <c r="A764" s="8"/>
      <c r="B764" s="83"/>
      <c r="C764" s="34"/>
      <c r="D764" s="150"/>
      <c r="E764" s="35"/>
      <c r="F764" s="35"/>
      <c r="G764" s="35"/>
      <c r="H764" s="8"/>
      <c r="I764" s="8"/>
      <c r="J764" s="8"/>
      <c r="K764" s="8"/>
      <c r="L764" s="8"/>
      <c r="M764" s="8"/>
      <c r="N764" s="8"/>
      <c r="O764" s="8"/>
      <c r="P764" s="8"/>
      <c r="Q764" s="8"/>
      <c r="R764" s="8"/>
      <c r="S764" s="8"/>
      <c r="T764" s="8"/>
      <c r="U764" s="8"/>
      <c r="V764" s="8"/>
      <c r="W764" s="8"/>
      <c r="X764" s="8"/>
      <c r="Y764" s="8"/>
      <c r="Z764" s="8"/>
    </row>
    <row r="765" spans="1:26" ht="12.75" customHeight="1" x14ac:dyDescent="0.15">
      <c r="A765" s="8"/>
      <c r="B765" s="83"/>
      <c r="C765" s="34"/>
      <c r="D765" s="150"/>
      <c r="E765" s="35"/>
      <c r="F765" s="35"/>
      <c r="G765" s="35"/>
      <c r="H765" s="8"/>
      <c r="I765" s="8"/>
      <c r="J765" s="8"/>
      <c r="K765" s="8"/>
      <c r="L765" s="8"/>
      <c r="M765" s="8"/>
      <c r="N765" s="8"/>
      <c r="O765" s="8"/>
      <c r="P765" s="8"/>
      <c r="Q765" s="8"/>
      <c r="R765" s="8"/>
      <c r="S765" s="8"/>
      <c r="T765" s="8"/>
      <c r="U765" s="8"/>
      <c r="V765" s="8"/>
      <c r="W765" s="8"/>
      <c r="X765" s="8"/>
      <c r="Y765" s="8"/>
      <c r="Z765" s="8"/>
    </row>
    <row r="766" spans="1:26" ht="12.75" customHeight="1" x14ac:dyDescent="0.15">
      <c r="A766" s="8"/>
      <c r="B766" s="83"/>
      <c r="C766" s="34"/>
      <c r="D766" s="150"/>
      <c r="E766" s="35"/>
      <c r="F766" s="35"/>
      <c r="G766" s="35"/>
      <c r="H766" s="8"/>
      <c r="I766" s="8"/>
      <c r="J766" s="8"/>
      <c r="K766" s="8"/>
      <c r="L766" s="8"/>
      <c r="M766" s="8"/>
      <c r="N766" s="8"/>
      <c r="O766" s="8"/>
      <c r="P766" s="8"/>
      <c r="Q766" s="8"/>
      <c r="R766" s="8"/>
      <c r="S766" s="8"/>
      <c r="T766" s="8"/>
      <c r="U766" s="8"/>
      <c r="V766" s="8"/>
      <c r="W766" s="8"/>
      <c r="X766" s="8"/>
      <c r="Y766" s="8"/>
      <c r="Z766" s="8"/>
    </row>
    <row r="767" spans="1:26" ht="12.75" customHeight="1" x14ac:dyDescent="0.15">
      <c r="A767" s="8"/>
      <c r="B767" s="83"/>
      <c r="C767" s="34"/>
      <c r="D767" s="150"/>
      <c r="E767" s="35"/>
      <c r="F767" s="35"/>
      <c r="G767" s="35"/>
      <c r="H767" s="8"/>
      <c r="I767" s="8"/>
      <c r="J767" s="8"/>
      <c r="K767" s="8"/>
      <c r="L767" s="8"/>
      <c r="M767" s="8"/>
      <c r="N767" s="8"/>
      <c r="O767" s="8"/>
      <c r="P767" s="8"/>
      <c r="Q767" s="8"/>
      <c r="R767" s="8"/>
      <c r="S767" s="8"/>
      <c r="T767" s="8"/>
      <c r="U767" s="8"/>
      <c r="V767" s="8"/>
      <c r="W767" s="8"/>
      <c r="X767" s="8"/>
      <c r="Y767" s="8"/>
      <c r="Z767" s="8"/>
    </row>
    <row r="768" spans="1:26" ht="12.75" customHeight="1" x14ac:dyDescent="0.15">
      <c r="A768" s="8"/>
      <c r="B768" s="83"/>
      <c r="C768" s="34"/>
      <c r="D768" s="150"/>
      <c r="E768" s="35"/>
      <c r="F768" s="35"/>
      <c r="G768" s="35"/>
      <c r="H768" s="8"/>
      <c r="I768" s="8"/>
      <c r="J768" s="8"/>
      <c r="K768" s="8"/>
      <c r="L768" s="8"/>
      <c r="M768" s="8"/>
      <c r="N768" s="8"/>
      <c r="O768" s="8"/>
      <c r="P768" s="8"/>
      <c r="Q768" s="8"/>
      <c r="R768" s="8"/>
      <c r="S768" s="8"/>
      <c r="T768" s="8"/>
      <c r="U768" s="8"/>
      <c r="V768" s="8"/>
      <c r="W768" s="8"/>
      <c r="X768" s="8"/>
      <c r="Y768" s="8"/>
      <c r="Z768" s="8"/>
    </row>
    <row r="769" spans="1:26" ht="12.75" customHeight="1" x14ac:dyDescent="0.15">
      <c r="A769" s="8"/>
      <c r="B769" s="83"/>
      <c r="C769" s="34"/>
      <c r="D769" s="150"/>
      <c r="E769" s="35"/>
      <c r="F769" s="35"/>
      <c r="G769" s="35"/>
      <c r="H769" s="8"/>
      <c r="I769" s="8"/>
      <c r="J769" s="8"/>
      <c r="K769" s="8"/>
      <c r="L769" s="8"/>
      <c r="M769" s="8"/>
      <c r="N769" s="8"/>
      <c r="O769" s="8"/>
      <c r="P769" s="8"/>
      <c r="Q769" s="8"/>
      <c r="R769" s="8"/>
      <c r="S769" s="8"/>
      <c r="T769" s="8"/>
      <c r="U769" s="8"/>
      <c r="V769" s="8"/>
      <c r="W769" s="8"/>
      <c r="X769" s="8"/>
      <c r="Y769" s="8"/>
      <c r="Z769" s="8"/>
    </row>
    <row r="770" spans="1:26" ht="12.75" customHeight="1" x14ac:dyDescent="0.15">
      <c r="A770" s="8"/>
      <c r="B770" s="83"/>
      <c r="C770" s="34"/>
      <c r="D770" s="150"/>
      <c r="E770" s="35"/>
      <c r="F770" s="35"/>
      <c r="G770" s="35"/>
      <c r="H770" s="8"/>
      <c r="I770" s="8"/>
      <c r="J770" s="8"/>
      <c r="K770" s="8"/>
      <c r="L770" s="8"/>
      <c r="M770" s="8"/>
      <c r="N770" s="8"/>
      <c r="O770" s="8"/>
      <c r="P770" s="8"/>
      <c r="Q770" s="8"/>
      <c r="R770" s="8"/>
      <c r="S770" s="8"/>
      <c r="T770" s="8"/>
      <c r="U770" s="8"/>
      <c r="V770" s="8"/>
      <c r="W770" s="8"/>
      <c r="X770" s="8"/>
      <c r="Y770" s="8"/>
      <c r="Z770" s="8"/>
    </row>
    <row r="771" spans="1:26" ht="12.75" customHeight="1" x14ac:dyDescent="0.15">
      <c r="A771" s="8"/>
      <c r="B771" s="83"/>
      <c r="C771" s="34"/>
      <c r="D771" s="150"/>
      <c r="E771" s="35"/>
      <c r="F771" s="35"/>
      <c r="G771" s="35"/>
      <c r="H771" s="8"/>
      <c r="I771" s="8"/>
      <c r="J771" s="8"/>
      <c r="K771" s="8"/>
      <c r="L771" s="8"/>
      <c r="M771" s="8"/>
      <c r="N771" s="8"/>
      <c r="O771" s="8"/>
      <c r="P771" s="8"/>
      <c r="Q771" s="8"/>
      <c r="R771" s="8"/>
      <c r="S771" s="8"/>
      <c r="T771" s="8"/>
      <c r="U771" s="8"/>
      <c r="V771" s="8"/>
      <c r="W771" s="8"/>
      <c r="X771" s="8"/>
      <c r="Y771" s="8"/>
      <c r="Z771" s="8"/>
    </row>
    <row r="772" spans="1:26" ht="12.75" customHeight="1" x14ac:dyDescent="0.15">
      <c r="A772" s="8"/>
      <c r="B772" s="83"/>
      <c r="C772" s="34"/>
      <c r="D772" s="150"/>
      <c r="E772" s="35"/>
      <c r="F772" s="35"/>
      <c r="G772" s="35"/>
      <c r="H772" s="8"/>
      <c r="I772" s="8"/>
      <c r="J772" s="8"/>
      <c r="K772" s="8"/>
      <c r="L772" s="8"/>
      <c r="M772" s="8"/>
      <c r="N772" s="8"/>
      <c r="O772" s="8"/>
      <c r="P772" s="8"/>
      <c r="Q772" s="8"/>
      <c r="R772" s="8"/>
      <c r="S772" s="8"/>
      <c r="T772" s="8"/>
      <c r="U772" s="8"/>
      <c r="V772" s="8"/>
      <c r="W772" s="8"/>
      <c r="X772" s="8"/>
      <c r="Y772" s="8"/>
      <c r="Z772" s="8"/>
    </row>
    <row r="773" spans="1:26" ht="12.75" customHeight="1" x14ac:dyDescent="0.15">
      <c r="A773" s="8"/>
      <c r="B773" s="83"/>
      <c r="C773" s="34"/>
      <c r="D773" s="150"/>
      <c r="E773" s="35"/>
      <c r="F773" s="35"/>
      <c r="G773" s="35"/>
      <c r="H773" s="8"/>
      <c r="I773" s="8"/>
      <c r="J773" s="8"/>
      <c r="K773" s="8"/>
      <c r="L773" s="8"/>
      <c r="M773" s="8"/>
      <c r="N773" s="8"/>
      <c r="O773" s="8"/>
      <c r="P773" s="8"/>
      <c r="Q773" s="8"/>
      <c r="R773" s="8"/>
      <c r="S773" s="8"/>
      <c r="T773" s="8"/>
      <c r="U773" s="8"/>
      <c r="V773" s="8"/>
      <c r="W773" s="8"/>
      <c r="X773" s="8"/>
      <c r="Y773" s="8"/>
      <c r="Z773" s="8"/>
    </row>
    <row r="774" spans="1:26" ht="12.75" customHeight="1" x14ac:dyDescent="0.15">
      <c r="A774" s="8"/>
      <c r="B774" s="83"/>
      <c r="C774" s="34"/>
      <c r="D774" s="150"/>
      <c r="E774" s="35"/>
      <c r="F774" s="35"/>
      <c r="G774" s="35"/>
      <c r="H774" s="8"/>
      <c r="I774" s="8"/>
      <c r="J774" s="8"/>
      <c r="K774" s="8"/>
      <c r="L774" s="8"/>
      <c r="M774" s="8"/>
      <c r="N774" s="8"/>
      <c r="O774" s="8"/>
      <c r="P774" s="8"/>
      <c r="Q774" s="8"/>
      <c r="R774" s="8"/>
      <c r="S774" s="8"/>
      <c r="T774" s="8"/>
      <c r="U774" s="8"/>
      <c r="V774" s="8"/>
      <c r="W774" s="8"/>
      <c r="X774" s="8"/>
      <c r="Y774" s="8"/>
      <c r="Z774" s="8"/>
    </row>
    <row r="775" spans="1:26" ht="12.75" customHeight="1" x14ac:dyDescent="0.15">
      <c r="A775" s="8"/>
      <c r="B775" s="83"/>
      <c r="C775" s="34"/>
      <c r="D775" s="150"/>
      <c r="E775" s="35"/>
      <c r="F775" s="35"/>
      <c r="G775" s="35"/>
      <c r="H775" s="8"/>
      <c r="I775" s="8"/>
      <c r="J775" s="8"/>
      <c r="K775" s="8"/>
      <c r="L775" s="8"/>
      <c r="M775" s="8"/>
      <c r="N775" s="8"/>
      <c r="O775" s="8"/>
      <c r="P775" s="8"/>
      <c r="Q775" s="8"/>
      <c r="R775" s="8"/>
      <c r="S775" s="8"/>
      <c r="T775" s="8"/>
      <c r="U775" s="8"/>
      <c r="V775" s="8"/>
      <c r="W775" s="8"/>
      <c r="X775" s="8"/>
      <c r="Y775" s="8"/>
      <c r="Z775" s="8"/>
    </row>
    <row r="776" spans="1:26" ht="12.75" customHeight="1" x14ac:dyDescent="0.15">
      <c r="A776" s="8"/>
      <c r="B776" s="83"/>
      <c r="C776" s="34"/>
      <c r="D776" s="150"/>
      <c r="E776" s="35"/>
      <c r="F776" s="35"/>
      <c r="G776" s="35"/>
      <c r="H776" s="8"/>
      <c r="I776" s="8"/>
      <c r="J776" s="8"/>
      <c r="K776" s="8"/>
      <c r="L776" s="8"/>
      <c r="M776" s="8"/>
      <c r="N776" s="8"/>
      <c r="O776" s="8"/>
      <c r="P776" s="8"/>
      <c r="Q776" s="8"/>
      <c r="R776" s="8"/>
      <c r="S776" s="8"/>
      <c r="T776" s="8"/>
      <c r="U776" s="8"/>
      <c r="V776" s="8"/>
      <c r="W776" s="8"/>
      <c r="X776" s="8"/>
      <c r="Y776" s="8"/>
      <c r="Z776" s="8"/>
    </row>
    <row r="777" spans="1:26" ht="12.75" customHeight="1" x14ac:dyDescent="0.15">
      <c r="A777" s="8"/>
      <c r="B777" s="83"/>
      <c r="C777" s="34"/>
      <c r="D777" s="150"/>
      <c r="E777" s="35"/>
      <c r="F777" s="35"/>
      <c r="G777" s="35"/>
      <c r="H777" s="8"/>
      <c r="I777" s="8"/>
      <c r="J777" s="8"/>
      <c r="K777" s="8"/>
      <c r="L777" s="8"/>
      <c r="M777" s="8"/>
      <c r="N777" s="8"/>
      <c r="O777" s="8"/>
      <c r="P777" s="8"/>
      <c r="Q777" s="8"/>
      <c r="R777" s="8"/>
      <c r="S777" s="8"/>
      <c r="T777" s="8"/>
      <c r="U777" s="8"/>
      <c r="V777" s="8"/>
      <c r="W777" s="8"/>
      <c r="X777" s="8"/>
      <c r="Y777" s="8"/>
      <c r="Z777" s="8"/>
    </row>
    <row r="778" spans="1:26" ht="12.75" customHeight="1" x14ac:dyDescent="0.15">
      <c r="A778" s="8"/>
      <c r="B778" s="83"/>
      <c r="C778" s="34"/>
      <c r="D778" s="150"/>
      <c r="E778" s="35"/>
      <c r="F778" s="35"/>
      <c r="G778" s="35"/>
      <c r="H778" s="8"/>
      <c r="I778" s="8"/>
      <c r="J778" s="8"/>
      <c r="K778" s="8"/>
      <c r="L778" s="8"/>
      <c r="M778" s="8"/>
      <c r="N778" s="8"/>
      <c r="O778" s="8"/>
      <c r="P778" s="8"/>
      <c r="Q778" s="8"/>
      <c r="R778" s="8"/>
      <c r="S778" s="8"/>
      <c r="T778" s="8"/>
      <c r="U778" s="8"/>
      <c r="V778" s="8"/>
      <c r="W778" s="8"/>
      <c r="X778" s="8"/>
      <c r="Y778" s="8"/>
      <c r="Z778" s="8"/>
    </row>
    <row r="779" spans="1:26" ht="12.75" customHeight="1" x14ac:dyDescent="0.15">
      <c r="A779" s="8"/>
      <c r="B779" s="83"/>
      <c r="C779" s="34"/>
      <c r="D779" s="150"/>
      <c r="E779" s="35"/>
      <c r="F779" s="35"/>
      <c r="G779" s="35"/>
      <c r="H779" s="8"/>
      <c r="I779" s="8"/>
      <c r="J779" s="8"/>
      <c r="K779" s="8"/>
      <c r="L779" s="8"/>
      <c r="M779" s="8"/>
      <c r="N779" s="8"/>
      <c r="O779" s="8"/>
      <c r="P779" s="8"/>
      <c r="Q779" s="8"/>
      <c r="R779" s="8"/>
      <c r="S779" s="8"/>
      <c r="T779" s="8"/>
      <c r="U779" s="8"/>
      <c r="V779" s="8"/>
      <c r="W779" s="8"/>
      <c r="X779" s="8"/>
      <c r="Y779" s="8"/>
      <c r="Z779" s="8"/>
    </row>
    <row r="780" spans="1:26" ht="12.75" customHeight="1" x14ac:dyDescent="0.15">
      <c r="A780" s="8"/>
      <c r="B780" s="83"/>
      <c r="C780" s="34"/>
      <c r="D780" s="150"/>
      <c r="E780" s="35"/>
      <c r="F780" s="35"/>
      <c r="G780" s="35"/>
      <c r="H780" s="8"/>
      <c r="I780" s="8"/>
      <c r="J780" s="8"/>
      <c r="K780" s="8"/>
      <c r="L780" s="8"/>
      <c r="M780" s="8"/>
      <c r="N780" s="8"/>
      <c r="O780" s="8"/>
      <c r="P780" s="8"/>
      <c r="Q780" s="8"/>
      <c r="R780" s="8"/>
      <c r="S780" s="8"/>
      <c r="T780" s="8"/>
      <c r="U780" s="8"/>
      <c r="V780" s="8"/>
      <c r="W780" s="8"/>
      <c r="X780" s="8"/>
      <c r="Y780" s="8"/>
      <c r="Z780" s="8"/>
    </row>
    <row r="781" spans="1:26" ht="12.75" customHeight="1" x14ac:dyDescent="0.15">
      <c r="A781" s="8"/>
      <c r="B781" s="83"/>
      <c r="C781" s="34"/>
      <c r="D781" s="150"/>
      <c r="E781" s="35"/>
      <c r="F781" s="35"/>
      <c r="G781" s="35"/>
      <c r="H781" s="8"/>
      <c r="I781" s="8"/>
      <c r="J781" s="8"/>
      <c r="K781" s="8"/>
      <c r="L781" s="8"/>
      <c r="M781" s="8"/>
      <c r="N781" s="8"/>
      <c r="O781" s="8"/>
      <c r="P781" s="8"/>
      <c r="Q781" s="8"/>
      <c r="R781" s="8"/>
      <c r="S781" s="8"/>
      <c r="T781" s="8"/>
      <c r="U781" s="8"/>
      <c r="V781" s="8"/>
      <c r="W781" s="8"/>
      <c r="X781" s="8"/>
      <c r="Y781" s="8"/>
      <c r="Z781" s="8"/>
    </row>
    <row r="782" spans="1:26" ht="12.75" customHeight="1" x14ac:dyDescent="0.15">
      <c r="A782" s="8"/>
      <c r="B782" s="83"/>
      <c r="C782" s="34"/>
      <c r="D782" s="150"/>
      <c r="E782" s="35"/>
      <c r="F782" s="35"/>
      <c r="G782" s="35"/>
      <c r="H782" s="8"/>
      <c r="I782" s="8"/>
      <c r="J782" s="8"/>
      <c r="K782" s="8"/>
      <c r="L782" s="8"/>
      <c r="M782" s="8"/>
      <c r="N782" s="8"/>
      <c r="O782" s="8"/>
      <c r="P782" s="8"/>
      <c r="Q782" s="8"/>
      <c r="R782" s="8"/>
      <c r="S782" s="8"/>
      <c r="T782" s="8"/>
      <c r="U782" s="8"/>
      <c r="V782" s="8"/>
      <c r="W782" s="8"/>
      <c r="X782" s="8"/>
      <c r="Y782" s="8"/>
      <c r="Z782" s="8"/>
    </row>
    <row r="783" spans="1:26" ht="12.75" customHeight="1" x14ac:dyDescent="0.15">
      <c r="A783" s="8"/>
      <c r="B783" s="83"/>
      <c r="C783" s="34"/>
      <c r="D783" s="150"/>
      <c r="E783" s="35"/>
      <c r="F783" s="35"/>
      <c r="G783" s="35"/>
      <c r="H783" s="8"/>
      <c r="I783" s="8"/>
      <c r="J783" s="8"/>
      <c r="K783" s="8"/>
      <c r="L783" s="8"/>
      <c r="M783" s="8"/>
      <c r="N783" s="8"/>
      <c r="O783" s="8"/>
      <c r="P783" s="8"/>
      <c r="Q783" s="8"/>
      <c r="R783" s="8"/>
      <c r="S783" s="8"/>
      <c r="T783" s="8"/>
      <c r="U783" s="8"/>
      <c r="V783" s="8"/>
      <c r="W783" s="8"/>
      <c r="X783" s="8"/>
      <c r="Y783" s="8"/>
      <c r="Z783" s="8"/>
    </row>
    <row r="784" spans="1:26" ht="12.75" customHeight="1" x14ac:dyDescent="0.15">
      <c r="A784" s="8"/>
      <c r="B784" s="83"/>
      <c r="C784" s="34"/>
      <c r="D784" s="150"/>
      <c r="E784" s="35"/>
      <c r="F784" s="35"/>
      <c r="G784" s="35"/>
      <c r="H784" s="8"/>
      <c r="I784" s="8"/>
      <c r="J784" s="8"/>
      <c r="K784" s="8"/>
      <c r="L784" s="8"/>
      <c r="M784" s="8"/>
      <c r="N784" s="8"/>
      <c r="O784" s="8"/>
      <c r="P784" s="8"/>
      <c r="Q784" s="8"/>
      <c r="R784" s="8"/>
      <c r="S784" s="8"/>
      <c r="T784" s="8"/>
      <c r="U784" s="8"/>
      <c r="V784" s="8"/>
      <c r="W784" s="8"/>
      <c r="X784" s="8"/>
      <c r="Y784" s="8"/>
      <c r="Z784" s="8"/>
    </row>
    <row r="785" spans="1:26" ht="12.75" customHeight="1" x14ac:dyDescent="0.15">
      <c r="A785" s="8"/>
      <c r="B785" s="83"/>
      <c r="C785" s="34"/>
      <c r="D785" s="150"/>
      <c r="E785" s="35"/>
      <c r="F785" s="35"/>
      <c r="G785" s="35"/>
      <c r="H785" s="8"/>
      <c r="I785" s="8"/>
      <c r="J785" s="8"/>
      <c r="K785" s="8"/>
      <c r="L785" s="8"/>
      <c r="M785" s="8"/>
      <c r="N785" s="8"/>
      <c r="O785" s="8"/>
      <c r="P785" s="8"/>
      <c r="Q785" s="8"/>
      <c r="R785" s="8"/>
      <c r="S785" s="8"/>
      <c r="T785" s="8"/>
      <c r="U785" s="8"/>
      <c r="V785" s="8"/>
      <c r="W785" s="8"/>
      <c r="X785" s="8"/>
      <c r="Y785" s="8"/>
      <c r="Z785" s="8"/>
    </row>
    <row r="786" spans="1:26" ht="12.75" customHeight="1" x14ac:dyDescent="0.15">
      <c r="A786" s="8"/>
      <c r="B786" s="83"/>
      <c r="C786" s="34"/>
      <c r="D786" s="150"/>
      <c r="E786" s="35"/>
      <c r="F786" s="35"/>
      <c r="G786" s="35"/>
      <c r="H786" s="8"/>
      <c r="I786" s="8"/>
      <c r="J786" s="8"/>
      <c r="K786" s="8"/>
      <c r="L786" s="8"/>
      <c r="M786" s="8"/>
      <c r="N786" s="8"/>
      <c r="O786" s="8"/>
      <c r="P786" s="8"/>
      <c r="Q786" s="8"/>
      <c r="R786" s="8"/>
      <c r="S786" s="8"/>
      <c r="T786" s="8"/>
      <c r="U786" s="8"/>
      <c r="V786" s="8"/>
      <c r="W786" s="8"/>
      <c r="X786" s="8"/>
      <c r="Y786" s="8"/>
      <c r="Z786" s="8"/>
    </row>
    <row r="787" spans="1:26" ht="12.75" customHeight="1" x14ac:dyDescent="0.15">
      <c r="A787" s="8"/>
      <c r="B787" s="83"/>
      <c r="C787" s="34"/>
      <c r="D787" s="150"/>
      <c r="E787" s="35"/>
      <c r="F787" s="35"/>
      <c r="G787" s="35"/>
      <c r="H787" s="8"/>
      <c r="I787" s="8"/>
      <c r="J787" s="8"/>
      <c r="K787" s="8"/>
      <c r="L787" s="8"/>
      <c r="M787" s="8"/>
      <c r="N787" s="8"/>
      <c r="O787" s="8"/>
      <c r="P787" s="8"/>
      <c r="Q787" s="8"/>
      <c r="R787" s="8"/>
      <c r="S787" s="8"/>
      <c r="T787" s="8"/>
      <c r="U787" s="8"/>
      <c r="V787" s="8"/>
      <c r="W787" s="8"/>
      <c r="X787" s="8"/>
      <c r="Y787" s="8"/>
      <c r="Z787" s="8"/>
    </row>
    <row r="788" spans="1:26" ht="12.75" customHeight="1" x14ac:dyDescent="0.15">
      <c r="A788" s="8"/>
      <c r="B788" s="83"/>
      <c r="C788" s="34"/>
      <c r="D788" s="150"/>
      <c r="E788" s="35"/>
      <c r="F788" s="35"/>
      <c r="G788" s="35"/>
      <c r="H788" s="8"/>
      <c r="I788" s="8"/>
      <c r="J788" s="8"/>
      <c r="K788" s="8"/>
      <c r="L788" s="8"/>
      <c r="M788" s="8"/>
      <c r="N788" s="8"/>
      <c r="O788" s="8"/>
      <c r="P788" s="8"/>
      <c r="Q788" s="8"/>
      <c r="R788" s="8"/>
      <c r="S788" s="8"/>
      <c r="T788" s="8"/>
      <c r="U788" s="8"/>
      <c r="V788" s="8"/>
      <c r="W788" s="8"/>
      <c r="X788" s="8"/>
      <c r="Y788" s="8"/>
      <c r="Z788" s="8"/>
    </row>
    <row r="789" spans="1:26" ht="12.75" customHeight="1" x14ac:dyDescent="0.15">
      <c r="A789" s="8"/>
      <c r="B789" s="83"/>
      <c r="C789" s="34"/>
      <c r="D789" s="150"/>
      <c r="E789" s="35"/>
      <c r="F789" s="35"/>
      <c r="G789" s="35"/>
      <c r="H789" s="8"/>
      <c r="I789" s="8"/>
      <c r="J789" s="8"/>
      <c r="K789" s="8"/>
      <c r="L789" s="8"/>
      <c r="M789" s="8"/>
      <c r="N789" s="8"/>
      <c r="O789" s="8"/>
      <c r="P789" s="8"/>
      <c r="Q789" s="8"/>
      <c r="R789" s="8"/>
      <c r="S789" s="8"/>
      <c r="T789" s="8"/>
      <c r="U789" s="8"/>
      <c r="V789" s="8"/>
      <c r="W789" s="8"/>
      <c r="X789" s="8"/>
      <c r="Y789" s="8"/>
      <c r="Z789" s="8"/>
    </row>
    <row r="790" spans="1:26" ht="12.75" customHeight="1" x14ac:dyDescent="0.15">
      <c r="A790" s="8"/>
      <c r="B790" s="83"/>
      <c r="C790" s="34"/>
      <c r="D790" s="150"/>
      <c r="E790" s="35"/>
      <c r="F790" s="35"/>
      <c r="G790" s="35"/>
      <c r="H790" s="8"/>
      <c r="I790" s="8"/>
      <c r="J790" s="8"/>
      <c r="K790" s="8"/>
      <c r="L790" s="8"/>
      <c r="M790" s="8"/>
      <c r="N790" s="8"/>
      <c r="O790" s="8"/>
      <c r="P790" s="8"/>
      <c r="Q790" s="8"/>
      <c r="R790" s="8"/>
      <c r="S790" s="8"/>
      <c r="T790" s="8"/>
      <c r="U790" s="8"/>
      <c r="V790" s="8"/>
      <c r="W790" s="8"/>
      <c r="X790" s="8"/>
      <c r="Y790" s="8"/>
      <c r="Z790" s="8"/>
    </row>
    <row r="791" spans="1:26" ht="12.75" customHeight="1" x14ac:dyDescent="0.15">
      <c r="A791" s="8"/>
      <c r="B791" s="83"/>
      <c r="C791" s="34"/>
      <c r="D791" s="150"/>
      <c r="E791" s="35"/>
      <c r="F791" s="35"/>
      <c r="G791" s="35"/>
      <c r="H791" s="8"/>
      <c r="I791" s="8"/>
      <c r="J791" s="8"/>
      <c r="K791" s="8"/>
      <c r="L791" s="8"/>
      <c r="M791" s="8"/>
      <c r="N791" s="8"/>
      <c r="O791" s="8"/>
      <c r="P791" s="8"/>
      <c r="Q791" s="8"/>
      <c r="R791" s="8"/>
      <c r="S791" s="8"/>
      <c r="T791" s="8"/>
      <c r="U791" s="8"/>
      <c r="V791" s="8"/>
      <c r="W791" s="8"/>
      <c r="X791" s="8"/>
      <c r="Y791" s="8"/>
      <c r="Z791" s="8"/>
    </row>
    <row r="792" spans="1:26" ht="12.75" customHeight="1" x14ac:dyDescent="0.15">
      <c r="A792" s="8"/>
      <c r="B792" s="83"/>
      <c r="C792" s="34"/>
      <c r="D792" s="150"/>
      <c r="E792" s="35"/>
      <c r="F792" s="35"/>
      <c r="G792" s="35"/>
      <c r="H792" s="8"/>
      <c r="I792" s="8"/>
      <c r="J792" s="8"/>
      <c r="K792" s="8"/>
      <c r="L792" s="8"/>
      <c r="M792" s="8"/>
      <c r="N792" s="8"/>
      <c r="O792" s="8"/>
      <c r="P792" s="8"/>
      <c r="Q792" s="8"/>
      <c r="R792" s="8"/>
      <c r="S792" s="8"/>
      <c r="T792" s="8"/>
      <c r="U792" s="8"/>
      <c r="V792" s="8"/>
      <c r="W792" s="8"/>
      <c r="X792" s="8"/>
      <c r="Y792" s="8"/>
      <c r="Z792" s="8"/>
    </row>
    <row r="793" spans="1:26" ht="12.75" customHeight="1" x14ac:dyDescent="0.15">
      <c r="A793" s="8"/>
      <c r="B793" s="83"/>
      <c r="C793" s="34"/>
      <c r="D793" s="150"/>
      <c r="E793" s="35"/>
      <c r="F793" s="35"/>
      <c r="G793" s="35"/>
      <c r="H793" s="8"/>
      <c r="I793" s="8"/>
      <c r="J793" s="8"/>
      <c r="K793" s="8"/>
      <c r="L793" s="8"/>
      <c r="M793" s="8"/>
      <c r="N793" s="8"/>
      <c r="O793" s="8"/>
      <c r="P793" s="8"/>
      <c r="Q793" s="8"/>
      <c r="R793" s="8"/>
      <c r="S793" s="8"/>
      <c r="T793" s="8"/>
      <c r="U793" s="8"/>
      <c r="V793" s="8"/>
      <c r="W793" s="8"/>
      <c r="X793" s="8"/>
      <c r="Y793" s="8"/>
      <c r="Z793" s="8"/>
    </row>
    <row r="794" spans="1:26" ht="12.75" customHeight="1" x14ac:dyDescent="0.15">
      <c r="A794" s="8"/>
      <c r="B794" s="83"/>
      <c r="C794" s="34"/>
      <c r="D794" s="150"/>
      <c r="E794" s="35"/>
      <c r="F794" s="35"/>
      <c r="G794" s="35"/>
      <c r="H794" s="8"/>
      <c r="I794" s="8"/>
      <c r="J794" s="8"/>
      <c r="K794" s="8"/>
      <c r="L794" s="8"/>
      <c r="M794" s="8"/>
      <c r="N794" s="8"/>
      <c r="O794" s="8"/>
      <c r="P794" s="8"/>
      <c r="Q794" s="8"/>
      <c r="R794" s="8"/>
      <c r="S794" s="8"/>
      <c r="T794" s="8"/>
      <c r="U794" s="8"/>
      <c r="V794" s="8"/>
      <c r="W794" s="8"/>
      <c r="X794" s="8"/>
      <c r="Y794" s="8"/>
      <c r="Z794" s="8"/>
    </row>
    <row r="795" spans="1:26" ht="12.75" customHeight="1" x14ac:dyDescent="0.15">
      <c r="A795" s="8"/>
      <c r="B795" s="83"/>
      <c r="C795" s="34"/>
      <c r="D795" s="150"/>
      <c r="E795" s="35"/>
      <c r="F795" s="35"/>
      <c r="G795" s="35"/>
      <c r="H795" s="8"/>
      <c r="I795" s="8"/>
      <c r="J795" s="8"/>
      <c r="K795" s="8"/>
      <c r="L795" s="8"/>
      <c r="M795" s="8"/>
      <c r="N795" s="8"/>
      <c r="O795" s="8"/>
      <c r="P795" s="8"/>
      <c r="Q795" s="8"/>
      <c r="R795" s="8"/>
      <c r="S795" s="8"/>
      <c r="T795" s="8"/>
      <c r="U795" s="8"/>
      <c r="V795" s="8"/>
      <c r="W795" s="8"/>
      <c r="X795" s="8"/>
      <c r="Y795" s="8"/>
      <c r="Z795" s="8"/>
    </row>
    <row r="796" spans="1:26" ht="12.75" customHeight="1" x14ac:dyDescent="0.15">
      <c r="A796" s="8"/>
      <c r="B796" s="83"/>
      <c r="C796" s="34"/>
      <c r="D796" s="150"/>
      <c r="E796" s="35"/>
      <c r="F796" s="35"/>
      <c r="G796" s="35"/>
      <c r="H796" s="8"/>
      <c r="I796" s="8"/>
      <c r="J796" s="8"/>
      <c r="K796" s="8"/>
      <c r="L796" s="8"/>
      <c r="M796" s="8"/>
      <c r="N796" s="8"/>
      <c r="O796" s="8"/>
      <c r="P796" s="8"/>
      <c r="Q796" s="8"/>
      <c r="R796" s="8"/>
      <c r="S796" s="8"/>
      <c r="T796" s="8"/>
      <c r="U796" s="8"/>
      <c r="V796" s="8"/>
      <c r="W796" s="8"/>
      <c r="X796" s="8"/>
      <c r="Y796" s="8"/>
      <c r="Z796" s="8"/>
    </row>
    <row r="797" spans="1:26" ht="12.75" customHeight="1" x14ac:dyDescent="0.15">
      <c r="A797" s="8"/>
      <c r="B797" s="83"/>
      <c r="C797" s="34"/>
      <c r="D797" s="150"/>
      <c r="E797" s="35"/>
      <c r="F797" s="35"/>
      <c r="G797" s="35"/>
      <c r="H797" s="8"/>
      <c r="I797" s="8"/>
      <c r="J797" s="8"/>
      <c r="K797" s="8"/>
      <c r="L797" s="8"/>
      <c r="M797" s="8"/>
      <c r="N797" s="8"/>
      <c r="O797" s="8"/>
      <c r="P797" s="8"/>
      <c r="Q797" s="8"/>
      <c r="R797" s="8"/>
      <c r="S797" s="8"/>
      <c r="T797" s="8"/>
      <c r="U797" s="8"/>
      <c r="V797" s="8"/>
      <c r="W797" s="8"/>
      <c r="X797" s="8"/>
      <c r="Y797" s="8"/>
      <c r="Z797" s="8"/>
    </row>
    <row r="798" spans="1:26" ht="12.75" customHeight="1" x14ac:dyDescent="0.15">
      <c r="A798" s="8"/>
      <c r="B798" s="83"/>
      <c r="C798" s="34"/>
      <c r="D798" s="150"/>
      <c r="E798" s="35"/>
      <c r="F798" s="35"/>
      <c r="G798" s="35"/>
      <c r="H798" s="8"/>
      <c r="I798" s="8"/>
      <c r="J798" s="8"/>
      <c r="K798" s="8"/>
      <c r="L798" s="8"/>
      <c r="M798" s="8"/>
      <c r="N798" s="8"/>
      <c r="O798" s="8"/>
      <c r="P798" s="8"/>
      <c r="Q798" s="8"/>
      <c r="R798" s="8"/>
      <c r="S798" s="8"/>
      <c r="T798" s="8"/>
      <c r="U798" s="8"/>
      <c r="V798" s="8"/>
      <c r="W798" s="8"/>
      <c r="X798" s="8"/>
      <c r="Y798" s="8"/>
      <c r="Z798" s="8"/>
    </row>
    <row r="799" spans="1:26" ht="12.75" customHeight="1" x14ac:dyDescent="0.15">
      <c r="A799" s="8"/>
      <c r="B799" s="83"/>
      <c r="C799" s="34"/>
      <c r="D799" s="150"/>
      <c r="E799" s="35"/>
      <c r="F799" s="35"/>
      <c r="G799" s="35"/>
      <c r="H799" s="8"/>
      <c r="I799" s="8"/>
      <c r="J799" s="8"/>
      <c r="K799" s="8"/>
      <c r="L799" s="8"/>
      <c r="M799" s="8"/>
      <c r="N799" s="8"/>
      <c r="O799" s="8"/>
      <c r="P799" s="8"/>
      <c r="Q799" s="8"/>
      <c r="R799" s="8"/>
      <c r="S799" s="8"/>
      <c r="T799" s="8"/>
      <c r="U799" s="8"/>
      <c r="V799" s="8"/>
      <c r="W799" s="8"/>
      <c r="X799" s="8"/>
      <c r="Y799" s="8"/>
      <c r="Z799" s="8"/>
    </row>
    <row r="800" spans="1:26" ht="12.75" customHeight="1" x14ac:dyDescent="0.15">
      <c r="A800" s="8"/>
      <c r="B800" s="83"/>
      <c r="C800" s="34"/>
      <c r="D800" s="150"/>
      <c r="E800" s="35"/>
      <c r="F800" s="35"/>
      <c r="G800" s="35"/>
      <c r="H800" s="8"/>
      <c r="I800" s="8"/>
      <c r="J800" s="8"/>
      <c r="K800" s="8"/>
      <c r="L800" s="8"/>
      <c r="M800" s="8"/>
      <c r="N800" s="8"/>
      <c r="O800" s="8"/>
      <c r="P800" s="8"/>
      <c r="Q800" s="8"/>
      <c r="R800" s="8"/>
      <c r="S800" s="8"/>
      <c r="T800" s="8"/>
      <c r="U800" s="8"/>
      <c r="V800" s="8"/>
      <c r="W800" s="8"/>
      <c r="X800" s="8"/>
      <c r="Y800" s="8"/>
      <c r="Z800" s="8"/>
    </row>
    <row r="801" spans="1:26" ht="12.75" customHeight="1" x14ac:dyDescent="0.15">
      <c r="A801" s="8"/>
      <c r="B801" s="83"/>
      <c r="C801" s="34"/>
      <c r="D801" s="150"/>
      <c r="E801" s="35"/>
      <c r="F801" s="35"/>
      <c r="G801" s="35"/>
      <c r="H801" s="8"/>
      <c r="I801" s="8"/>
      <c r="J801" s="8"/>
      <c r="K801" s="8"/>
      <c r="L801" s="8"/>
      <c r="M801" s="8"/>
      <c r="N801" s="8"/>
      <c r="O801" s="8"/>
      <c r="P801" s="8"/>
      <c r="Q801" s="8"/>
      <c r="R801" s="8"/>
      <c r="S801" s="8"/>
      <c r="T801" s="8"/>
      <c r="U801" s="8"/>
      <c r="V801" s="8"/>
      <c r="W801" s="8"/>
      <c r="X801" s="8"/>
      <c r="Y801" s="8"/>
      <c r="Z801" s="8"/>
    </row>
    <row r="802" spans="1:26" ht="12.75" customHeight="1" x14ac:dyDescent="0.15">
      <c r="A802" s="8"/>
      <c r="B802" s="83"/>
      <c r="C802" s="34"/>
      <c r="D802" s="150"/>
      <c r="E802" s="35"/>
      <c r="F802" s="35"/>
      <c r="G802" s="35"/>
      <c r="H802" s="8"/>
      <c r="I802" s="8"/>
      <c r="J802" s="8"/>
      <c r="K802" s="8"/>
      <c r="L802" s="8"/>
      <c r="M802" s="8"/>
      <c r="N802" s="8"/>
      <c r="O802" s="8"/>
      <c r="P802" s="8"/>
      <c r="Q802" s="8"/>
      <c r="R802" s="8"/>
      <c r="S802" s="8"/>
      <c r="T802" s="8"/>
      <c r="U802" s="8"/>
      <c r="V802" s="8"/>
      <c r="W802" s="8"/>
      <c r="X802" s="8"/>
      <c r="Y802" s="8"/>
      <c r="Z802" s="8"/>
    </row>
    <row r="803" spans="1:26" ht="12.75" customHeight="1" x14ac:dyDescent="0.15">
      <c r="A803" s="8"/>
      <c r="B803" s="83"/>
      <c r="C803" s="34"/>
      <c r="D803" s="150"/>
      <c r="E803" s="35"/>
      <c r="F803" s="35"/>
      <c r="G803" s="35"/>
      <c r="H803" s="8"/>
      <c r="I803" s="8"/>
      <c r="J803" s="8"/>
      <c r="K803" s="8"/>
      <c r="L803" s="8"/>
      <c r="M803" s="8"/>
      <c r="N803" s="8"/>
      <c r="O803" s="8"/>
      <c r="P803" s="8"/>
      <c r="Q803" s="8"/>
      <c r="R803" s="8"/>
      <c r="S803" s="8"/>
      <c r="T803" s="8"/>
      <c r="U803" s="8"/>
      <c r="V803" s="8"/>
      <c r="W803" s="8"/>
      <c r="X803" s="8"/>
      <c r="Y803" s="8"/>
      <c r="Z803" s="8"/>
    </row>
    <row r="804" spans="1:26" ht="12.75" customHeight="1" x14ac:dyDescent="0.15">
      <c r="A804" s="8"/>
      <c r="B804" s="83"/>
      <c r="C804" s="34"/>
      <c r="D804" s="150"/>
      <c r="E804" s="35"/>
      <c r="F804" s="35"/>
      <c r="G804" s="35"/>
      <c r="H804" s="8"/>
      <c r="I804" s="8"/>
      <c r="J804" s="8"/>
      <c r="K804" s="8"/>
      <c r="L804" s="8"/>
      <c r="M804" s="8"/>
      <c r="N804" s="8"/>
      <c r="O804" s="8"/>
      <c r="P804" s="8"/>
      <c r="Q804" s="8"/>
      <c r="R804" s="8"/>
      <c r="S804" s="8"/>
      <c r="T804" s="8"/>
      <c r="U804" s="8"/>
      <c r="V804" s="8"/>
      <c r="W804" s="8"/>
      <c r="X804" s="8"/>
      <c r="Y804" s="8"/>
      <c r="Z804" s="8"/>
    </row>
    <row r="805" spans="1:26" ht="12.75" customHeight="1" x14ac:dyDescent="0.15">
      <c r="A805" s="8"/>
      <c r="B805" s="83"/>
      <c r="C805" s="34"/>
      <c r="D805" s="150"/>
      <c r="E805" s="35"/>
      <c r="F805" s="35"/>
      <c r="G805" s="35"/>
      <c r="H805" s="8"/>
      <c r="I805" s="8"/>
      <c r="J805" s="8"/>
      <c r="K805" s="8"/>
      <c r="L805" s="8"/>
      <c r="M805" s="8"/>
      <c r="N805" s="8"/>
      <c r="O805" s="8"/>
      <c r="P805" s="8"/>
      <c r="Q805" s="8"/>
      <c r="R805" s="8"/>
      <c r="S805" s="8"/>
      <c r="T805" s="8"/>
      <c r="U805" s="8"/>
      <c r="V805" s="8"/>
      <c r="W805" s="8"/>
      <c r="X805" s="8"/>
      <c r="Y805" s="8"/>
      <c r="Z805" s="8"/>
    </row>
    <row r="806" spans="1:26" ht="12.75" customHeight="1" x14ac:dyDescent="0.15">
      <c r="A806" s="8"/>
      <c r="B806" s="83"/>
      <c r="C806" s="34"/>
      <c r="D806" s="150"/>
      <c r="E806" s="35"/>
      <c r="F806" s="35"/>
      <c r="G806" s="35"/>
      <c r="H806" s="8"/>
      <c r="I806" s="8"/>
      <c r="J806" s="8"/>
      <c r="K806" s="8"/>
      <c r="L806" s="8"/>
      <c r="M806" s="8"/>
      <c r="N806" s="8"/>
      <c r="O806" s="8"/>
      <c r="P806" s="8"/>
      <c r="Q806" s="8"/>
      <c r="R806" s="8"/>
      <c r="S806" s="8"/>
      <c r="T806" s="8"/>
      <c r="U806" s="8"/>
      <c r="V806" s="8"/>
      <c r="W806" s="8"/>
      <c r="X806" s="8"/>
      <c r="Y806" s="8"/>
      <c r="Z806" s="8"/>
    </row>
    <row r="807" spans="1:26" ht="12.75" customHeight="1" x14ac:dyDescent="0.15">
      <c r="A807" s="8"/>
      <c r="B807" s="83"/>
      <c r="C807" s="34"/>
      <c r="D807" s="150"/>
      <c r="E807" s="35"/>
      <c r="F807" s="35"/>
      <c r="G807" s="35"/>
      <c r="H807" s="8"/>
      <c r="I807" s="8"/>
      <c r="J807" s="8"/>
      <c r="K807" s="8"/>
      <c r="L807" s="8"/>
      <c r="M807" s="8"/>
      <c r="N807" s="8"/>
      <c r="O807" s="8"/>
      <c r="P807" s="8"/>
      <c r="Q807" s="8"/>
      <c r="R807" s="8"/>
      <c r="S807" s="8"/>
      <c r="T807" s="8"/>
      <c r="U807" s="8"/>
      <c r="V807" s="8"/>
      <c r="W807" s="8"/>
      <c r="X807" s="8"/>
      <c r="Y807" s="8"/>
      <c r="Z807" s="8"/>
    </row>
    <row r="808" spans="1:26" ht="12.75" customHeight="1" x14ac:dyDescent="0.15">
      <c r="A808" s="8"/>
      <c r="B808" s="83"/>
      <c r="C808" s="34"/>
      <c r="D808" s="150"/>
      <c r="E808" s="35"/>
      <c r="F808" s="35"/>
      <c r="G808" s="35"/>
      <c r="H808" s="8"/>
      <c r="I808" s="8"/>
      <c r="J808" s="8"/>
      <c r="K808" s="8"/>
      <c r="L808" s="8"/>
      <c r="M808" s="8"/>
      <c r="N808" s="8"/>
      <c r="O808" s="8"/>
      <c r="P808" s="8"/>
      <c r="Q808" s="8"/>
      <c r="R808" s="8"/>
      <c r="S808" s="8"/>
      <c r="T808" s="8"/>
      <c r="U808" s="8"/>
      <c r="V808" s="8"/>
      <c r="W808" s="8"/>
      <c r="X808" s="8"/>
      <c r="Y808" s="8"/>
      <c r="Z808" s="8"/>
    </row>
    <row r="809" spans="1:26" ht="12.75" customHeight="1" x14ac:dyDescent="0.15">
      <c r="A809" s="8"/>
      <c r="B809" s="83"/>
      <c r="C809" s="34"/>
      <c r="D809" s="150"/>
      <c r="E809" s="35"/>
      <c r="F809" s="35"/>
      <c r="G809" s="35"/>
      <c r="H809" s="8"/>
      <c r="I809" s="8"/>
      <c r="J809" s="8"/>
      <c r="K809" s="8"/>
      <c r="L809" s="8"/>
      <c r="M809" s="8"/>
      <c r="N809" s="8"/>
      <c r="O809" s="8"/>
      <c r="P809" s="8"/>
      <c r="Q809" s="8"/>
      <c r="R809" s="8"/>
      <c r="S809" s="8"/>
      <c r="T809" s="8"/>
      <c r="U809" s="8"/>
      <c r="V809" s="8"/>
      <c r="W809" s="8"/>
      <c r="X809" s="8"/>
      <c r="Y809" s="8"/>
      <c r="Z809" s="8"/>
    </row>
    <row r="810" spans="1:26" ht="12.75" customHeight="1" x14ac:dyDescent="0.15">
      <c r="A810" s="8"/>
      <c r="B810" s="83"/>
      <c r="C810" s="34"/>
      <c r="D810" s="150"/>
      <c r="E810" s="35"/>
      <c r="F810" s="35"/>
      <c r="G810" s="35"/>
      <c r="H810" s="8"/>
      <c r="I810" s="8"/>
      <c r="J810" s="8"/>
      <c r="K810" s="8"/>
      <c r="L810" s="8"/>
      <c r="M810" s="8"/>
      <c r="N810" s="8"/>
      <c r="O810" s="8"/>
      <c r="P810" s="8"/>
      <c r="Q810" s="8"/>
      <c r="R810" s="8"/>
      <c r="S810" s="8"/>
      <c r="T810" s="8"/>
      <c r="U810" s="8"/>
      <c r="V810" s="8"/>
      <c r="W810" s="8"/>
      <c r="X810" s="8"/>
      <c r="Y810" s="8"/>
      <c r="Z810" s="8"/>
    </row>
    <row r="811" spans="1:26" ht="12.75" customHeight="1" x14ac:dyDescent="0.15">
      <c r="A811" s="8"/>
      <c r="B811" s="83"/>
      <c r="C811" s="34"/>
      <c r="D811" s="150"/>
      <c r="E811" s="35"/>
      <c r="F811" s="35"/>
      <c r="G811" s="35"/>
      <c r="H811" s="8"/>
      <c r="I811" s="8"/>
      <c r="J811" s="8"/>
      <c r="K811" s="8"/>
      <c r="L811" s="8"/>
      <c r="M811" s="8"/>
      <c r="N811" s="8"/>
      <c r="O811" s="8"/>
      <c r="P811" s="8"/>
      <c r="Q811" s="8"/>
      <c r="R811" s="8"/>
      <c r="S811" s="8"/>
      <c r="T811" s="8"/>
      <c r="U811" s="8"/>
      <c r="V811" s="8"/>
      <c r="W811" s="8"/>
      <c r="X811" s="8"/>
      <c r="Y811" s="8"/>
      <c r="Z811" s="8"/>
    </row>
    <row r="812" spans="1:26" ht="12.75" customHeight="1" x14ac:dyDescent="0.15">
      <c r="A812" s="8"/>
      <c r="B812" s="83"/>
      <c r="C812" s="34"/>
      <c r="D812" s="150"/>
      <c r="E812" s="35"/>
      <c r="F812" s="35"/>
      <c r="G812" s="35"/>
      <c r="H812" s="8"/>
      <c r="I812" s="8"/>
      <c r="J812" s="8"/>
      <c r="K812" s="8"/>
      <c r="L812" s="8"/>
      <c r="M812" s="8"/>
      <c r="N812" s="8"/>
      <c r="O812" s="8"/>
      <c r="P812" s="8"/>
      <c r="Q812" s="8"/>
      <c r="R812" s="8"/>
      <c r="S812" s="8"/>
      <c r="T812" s="8"/>
      <c r="U812" s="8"/>
      <c r="V812" s="8"/>
      <c r="W812" s="8"/>
      <c r="X812" s="8"/>
      <c r="Y812" s="8"/>
      <c r="Z812" s="8"/>
    </row>
    <row r="813" spans="1:26" ht="12.75" customHeight="1" x14ac:dyDescent="0.15">
      <c r="A813" s="8"/>
      <c r="B813" s="83"/>
      <c r="C813" s="34"/>
      <c r="D813" s="150"/>
      <c r="E813" s="35"/>
      <c r="F813" s="35"/>
      <c r="G813" s="35"/>
      <c r="H813" s="8"/>
      <c r="I813" s="8"/>
      <c r="J813" s="8"/>
      <c r="K813" s="8"/>
      <c r="L813" s="8"/>
      <c r="M813" s="8"/>
      <c r="N813" s="8"/>
      <c r="O813" s="8"/>
      <c r="P813" s="8"/>
      <c r="Q813" s="8"/>
      <c r="R813" s="8"/>
      <c r="S813" s="8"/>
      <c r="T813" s="8"/>
      <c r="U813" s="8"/>
      <c r="V813" s="8"/>
      <c r="W813" s="8"/>
      <c r="X813" s="8"/>
      <c r="Y813" s="8"/>
      <c r="Z813" s="8"/>
    </row>
    <row r="814" spans="1:26" ht="12.75" customHeight="1" x14ac:dyDescent="0.15">
      <c r="A814" s="8"/>
      <c r="B814" s="83"/>
      <c r="C814" s="34"/>
      <c r="D814" s="150"/>
      <c r="E814" s="35"/>
      <c r="F814" s="35"/>
      <c r="G814" s="35"/>
      <c r="H814" s="8"/>
      <c r="I814" s="8"/>
      <c r="J814" s="8"/>
      <c r="K814" s="8"/>
      <c r="L814" s="8"/>
      <c r="M814" s="8"/>
      <c r="N814" s="8"/>
      <c r="O814" s="8"/>
      <c r="P814" s="8"/>
      <c r="Q814" s="8"/>
      <c r="R814" s="8"/>
      <c r="S814" s="8"/>
      <c r="T814" s="8"/>
      <c r="U814" s="8"/>
      <c r="V814" s="8"/>
      <c r="W814" s="8"/>
      <c r="X814" s="8"/>
      <c r="Y814" s="8"/>
      <c r="Z814" s="8"/>
    </row>
    <row r="815" spans="1:26" ht="12.75" customHeight="1" x14ac:dyDescent="0.15">
      <c r="A815" s="8"/>
      <c r="B815" s="83"/>
      <c r="C815" s="34"/>
      <c r="D815" s="150"/>
      <c r="E815" s="35"/>
      <c r="F815" s="35"/>
      <c r="G815" s="35"/>
      <c r="H815" s="8"/>
      <c r="I815" s="8"/>
      <c r="J815" s="8"/>
      <c r="K815" s="8"/>
      <c r="L815" s="8"/>
      <c r="M815" s="8"/>
      <c r="N815" s="8"/>
      <c r="O815" s="8"/>
      <c r="P815" s="8"/>
      <c r="Q815" s="8"/>
      <c r="R815" s="8"/>
      <c r="S815" s="8"/>
      <c r="T815" s="8"/>
      <c r="U815" s="8"/>
      <c r="V815" s="8"/>
      <c r="W815" s="8"/>
      <c r="X815" s="8"/>
      <c r="Y815" s="8"/>
      <c r="Z815" s="8"/>
    </row>
    <row r="816" spans="1:26" ht="12.75" customHeight="1" x14ac:dyDescent="0.15">
      <c r="A816" s="8"/>
      <c r="B816" s="83"/>
      <c r="C816" s="34"/>
      <c r="D816" s="150"/>
      <c r="E816" s="35"/>
      <c r="F816" s="35"/>
      <c r="G816" s="35"/>
      <c r="H816" s="8"/>
      <c r="I816" s="8"/>
      <c r="J816" s="8"/>
      <c r="K816" s="8"/>
      <c r="L816" s="8"/>
      <c r="M816" s="8"/>
      <c r="N816" s="8"/>
      <c r="O816" s="8"/>
      <c r="P816" s="8"/>
      <c r="Q816" s="8"/>
      <c r="R816" s="8"/>
      <c r="S816" s="8"/>
      <c r="T816" s="8"/>
      <c r="U816" s="8"/>
      <c r="V816" s="8"/>
      <c r="W816" s="8"/>
      <c r="X816" s="8"/>
      <c r="Y816" s="8"/>
      <c r="Z816" s="8"/>
    </row>
    <row r="817" spans="1:26" ht="12.75" customHeight="1" x14ac:dyDescent="0.15">
      <c r="A817" s="8"/>
      <c r="B817" s="83"/>
      <c r="C817" s="34"/>
      <c r="D817" s="150"/>
      <c r="E817" s="35"/>
      <c r="F817" s="35"/>
      <c r="G817" s="35"/>
      <c r="H817" s="8"/>
      <c r="I817" s="8"/>
      <c r="J817" s="8"/>
      <c r="K817" s="8"/>
      <c r="L817" s="8"/>
      <c r="M817" s="8"/>
      <c r="N817" s="8"/>
      <c r="O817" s="8"/>
      <c r="P817" s="8"/>
      <c r="Q817" s="8"/>
      <c r="R817" s="8"/>
      <c r="S817" s="8"/>
      <c r="T817" s="8"/>
      <c r="U817" s="8"/>
      <c r="V817" s="8"/>
      <c r="W817" s="8"/>
      <c r="X817" s="8"/>
      <c r="Y817" s="8"/>
      <c r="Z817" s="8"/>
    </row>
    <row r="818" spans="1:26" ht="12.75" customHeight="1" x14ac:dyDescent="0.15">
      <c r="A818" s="8"/>
      <c r="B818" s="83"/>
      <c r="C818" s="34"/>
      <c r="D818" s="150"/>
      <c r="E818" s="35"/>
      <c r="F818" s="35"/>
      <c r="G818" s="35"/>
      <c r="H818" s="8"/>
      <c r="I818" s="8"/>
      <c r="J818" s="8"/>
      <c r="K818" s="8"/>
      <c r="L818" s="8"/>
      <c r="M818" s="8"/>
      <c r="N818" s="8"/>
      <c r="O818" s="8"/>
      <c r="P818" s="8"/>
      <c r="Q818" s="8"/>
      <c r="R818" s="8"/>
      <c r="S818" s="8"/>
      <c r="T818" s="8"/>
      <c r="U818" s="8"/>
      <c r="V818" s="8"/>
      <c r="W818" s="8"/>
      <c r="X818" s="8"/>
      <c r="Y818" s="8"/>
      <c r="Z818" s="8"/>
    </row>
    <row r="819" spans="1:26" ht="12.75" customHeight="1" x14ac:dyDescent="0.15">
      <c r="A819" s="8"/>
      <c r="B819" s="83"/>
      <c r="C819" s="34"/>
      <c r="D819" s="150"/>
      <c r="E819" s="35"/>
      <c r="F819" s="35"/>
      <c r="G819" s="35"/>
      <c r="H819" s="8"/>
      <c r="I819" s="8"/>
      <c r="J819" s="8"/>
      <c r="K819" s="8"/>
      <c r="L819" s="8"/>
      <c r="M819" s="8"/>
      <c r="N819" s="8"/>
      <c r="O819" s="8"/>
      <c r="P819" s="8"/>
      <c r="Q819" s="8"/>
      <c r="R819" s="8"/>
      <c r="S819" s="8"/>
      <c r="T819" s="8"/>
      <c r="U819" s="8"/>
      <c r="V819" s="8"/>
      <c r="W819" s="8"/>
      <c r="X819" s="8"/>
      <c r="Y819" s="8"/>
      <c r="Z819" s="8"/>
    </row>
    <row r="820" spans="1:26" ht="12.75" customHeight="1" x14ac:dyDescent="0.15">
      <c r="A820" s="8"/>
      <c r="B820" s="83"/>
      <c r="C820" s="34"/>
      <c r="D820" s="150"/>
      <c r="E820" s="35"/>
      <c r="F820" s="35"/>
      <c r="G820" s="35"/>
      <c r="H820" s="8"/>
      <c r="I820" s="8"/>
      <c r="J820" s="8"/>
      <c r="K820" s="8"/>
      <c r="L820" s="8"/>
      <c r="M820" s="8"/>
      <c r="N820" s="8"/>
      <c r="O820" s="8"/>
      <c r="P820" s="8"/>
      <c r="Q820" s="8"/>
      <c r="R820" s="8"/>
      <c r="S820" s="8"/>
      <c r="T820" s="8"/>
      <c r="U820" s="8"/>
      <c r="V820" s="8"/>
      <c r="W820" s="8"/>
      <c r="X820" s="8"/>
      <c r="Y820" s="8"/>
      <c r="Z820" s="8"/>
    </row>
    <row r="821" spans="1:26" ht="12.75" customHeight="1" x14ac:dyDescent="0.15">
      <c r="A821" s="8"/>
      <c r="B821" s="83"/>
      <c r="C821" s="34"/>
      <c r="D821" s="150"/>
      <c r="E821" s="35"/>
      <c r="F821" s="35"/>
      <c r="G821" s="35"/>
      <c r="H821" s="8"/>
      <c r="I821" s="8"/>
      <c r="J821" s="8"/>
      <c r="K821" s="8"/>
      <c r="L821" s="8"/>
      <c r="M821" s="8"/>
      <c r="N821" s="8"/>
      <c r="O821" s="8"/>
      <c r="P821" s="8"/>
      <c r="Q821" s="8"/>
      <c r="R821" s="8"/>
      <c r="S821" s="8"/>
      <c r="T821" s="8"/>
      <c r="U821" s="8"/>
      <c r="V821" s="8"/>
      <c r="W821" s="8"/>
      <c r="X821" s="8"/>
      <c r="Y821" s="8"/>
      <c r="Z821" s="8"/>
    </row>
    <row r="822" spans="1:26" ht="12.75" customHeight="1" x14ac:dyDescent="0.15">
      <c r="A822" s="8"/>
      <c r="B822" s="83"/>
      <c r="C822" s="34"/>
      <c r="D822" s="150"/>
      <c r="E822" s="35"/>
      <c r="F822" s="35"/>
      <c r="G822" s="35"/>
      <c r="H822" s="8"/>
      <c r="I822" s="8"/>
      <c r="J822" s="8"/>
      <c r="K822" s="8"/>
      <c r="L822" s="8"/>
      <c r="M822" s="8"/>
      <c r="N822" s="8"/>
      <c r="O822" s="8"/>
      <c r="P822" s="8"/>
      <c r="Q822" s="8"/>
      <c r="R822" s="8"/>
      <c r="S822" s="8"/>
      <c r="T822" s="8"/>
      <c r="U822" s="8"/>
      <c r="V822" s="8"/>
      <c r="W822" s="8"/>
      <c r="X822" s="8"/>
      <c r="Y822" s="8"/>
      <c r="Z822" s="8"/>
    </row>
    <row r="823" spans="1:26" ht="12.75" customHeight="1" x14ac:dyDescent="0.15">
      <c r="A823" s="8"/>
      <c r="B823" s="83"/>
      <c r="C823" s="34"/>
      <c r="D823" s="150"/>
      <c r="E823" s="35"/>
      <c r="F823" s="35"/>
      <c r="G823" s="35"/>
      <c r="H823" s="8"/>
      <c r="I823" s="8"/>
      <c r="J823" s="8"/>
      <c r="K823" s="8"/>
      <c r="L823" s="8"/>
      <c r="M823" s="8"/>
      <c r="N823" s="8"/>
      <c r="O823" s="8"/>
      <c r="P823" s="8"/>
      <c r="Q823" s="8"/>
      <c r="R823" s="8"/>
      <c r="S823" s="8"/>
      <c r="T823" s="8"/>
      <c r="U823" s="8"/>
      <c r="V823" s="8"/>
      <c r="W823" s="8"/>
      <c r="X823" s="8"/>
      <c r="Y823" s="8"/>
      <c r="Z823" s="8"/>
    </row>
    <row r="824" spans="1:26" ht="12.75" customHeight="1" x14ac:dyDescent="0.15">
      <c r="A824" s="8"/>
      <c r="B824" s="83"/>
      <c r="C824" s="34"/>
      <c r="D824" s="150"/>
      <c r="E824" s="35"/>
      <c r="F824" s="35"/>
      <c r="G824" s="35"/>
      <c r="H824" s="8"/>
      <c r="I824" s="8"/>
      <c r="J824" s="8"/>
      <c r="K824" s="8"/>
      <c r="L824" s="8"/>
      <c r="M824" s="8"/>
      <c r="N824" s="8"/>
      <c r="O824" s="8"/>
      <c r="P824" s="8"/>
      <c r="Q824" s="8"/>
      <c r="R824" s="8"/>
      <c r="S824" s="8"/>
      <c r="T824" s="8"/>
      <c r="U824" s="8"/>
      <c r="V824" s="8"/>
      <c r="W824" s="8"/>
      <c r="X824" s="8"/>
      <c r="Y824" s="8"/>
      <c r="Z824" s="8"/>
    </row>
    <row r="825" spans="1:26" ht="12.75" customHeight="1" x14ac:dyDescent="0.15">
      <c r="A825" s="8"/>
      <c r="B825" s="83"/>
      <c r="C825" s="34"/>
      <c r="D825" s="150"/>
      <c r="E825" s="35"/>
      <c r="F825" s="35"/>
      <c r="G825" s="35"/>
      <c r="H825" s="8"/>
      <c r="I825" s="8"/>
      <c r="J825" s="8"/>
      <c r="K825" s="8"/>
      <c r="L825" s="8"/>
      <c r="M825" s="8"/>
      <c r="N825" s="8"/>
      <c r="O825" s="8"/>
      <c r="P825" s="8"/>
      <c r="Q825" s="8"/>
      <c r="R825" s="8"/>
      <c r="S825" s="8"/>
      <c r="T825" s="8"/>
      <c r="U825" s="8"/>
      <c r="V825" s="8"/>
      <c r="W825" s="8"/>
      <c r="X825" s="8"/>
      <c r="Y825" s="8"/>
      <c r="Z825" s="8"/>
    </row>
    <row r="826" spans="1:26" ht="12.75" customHeight="1" x14ac:dyDescent="0.15">
      <c r="A826" s="8"/>
      <c r="B826" s="83"/>
      <c r="C826" s="34"/>
      <c r="D826" s="150"/>
      <c r="E826" s="35"/>
      <c r="F826" s="35"/>
      <c r="G826" s="35"/>
      <c r="H826" s="8"/>
      <c r="I826" s="8"/>
      <c r="J826" s="8"/>
      <c r="K826" s="8"/>
      <c r="L826" s="8"/>
      <c r="M826" s="8"/>
      <c r="N826" s="8"/>
      <c r="O826" s="8"/>
      <c r="P826" s="8"/>
      <c r="Q826" s="8"/>
      <c r="R826" s="8"/>
      <c r="S826" s="8"/>
      <c r="T826" s="8"/>
      <c r="U826" s="8"/>
      <c r="V826" s="8"/>
      <c r="W826" s="8"/>
      <c r="X826" s="8"/>
      <c r="Y826" s="8"/>
      <c r="Z826" s="8"/>
    </row>
    <row r="827" spans="1:26" ht="12.75" customHeight="1" x14ac:dyDescent="0.15">
      <c r="A827" s="8"/>
      <c r="B827" s="83"/>
      <c r="C827" s="34"/>
      <c r="D827" s="150"/>
      <c r="E827" s="35"/>
      <c r="F827" s="35"/>
      <c r="G827" s="35"/>
      <c r="H827" s="8"/>
      <c r="I827" s="8"/>
      <c r="J827" s="8"/>
      <c r="K827" s="8"/>
      <c r="L827" s="8"/>
      <c r="M827" s="8"/>
      <c r="N827" s="8"/>
      <c r="O827" s="8"/>
      <c r="P827" s="8"/>
      <c r="Q827" s="8"/>
      <c r="R827" s="8"/>
      <c r="S827" s="8"/>
      <c r="T827" s="8"/>
      <c r="U827" s="8"/>
      <c r="V827" s="8"/>
      <c r="W827" s="8"/>
      <c r="X827" s="8"/>
      <c r="Y827" s="8"/>
      <c r="Z827" s="8"/>
    </row>
    <row r="828" spans="1:26" ht="12.75" customHeight="1" x14ac:dyDescent="0.15">
      <c r="A828" s="8"/>
      <c r="B828" s="83"/>
      <c r="C828" s="34"/>
      <c r="D828" s="150"/>
      <c r="E828" s="35"/>
      <c r="F828" s="35"/>
      <c r="G828" s="35"/>
      <c r="H828" s="8"/>
      <c r="I828" s="8"/>
      <c r="J828" s="8"/>
      <c r="K828" s="8"/>
      <c r="L828" s="8"/>
      <c r="M828" s="8"/>
      <c r="N828" s="8"/>
      <c r="O828" s="8"/>
      <c r="P828" s="8"/>
      <c r="Q828" s="8"/>
      <c r="R828" s="8"/>
      <c r="S828" s="8"/>
      <c r="T828" s="8"/>
      <c r="U828" s="8"/>
      <c r="V828" s="8"/>
      <c r="W828" s="8"/>
      <c r="X828" s="8"/>
      <c r="Y828" s="8"/>
      <c r="Z828" s="8"/>
    </row>
    <row r="829" spans="1:26" ht="12.75" customHeight="1" x14ac:dyDescent="0.15">
      <c r="A829" s="8"/>
      <c r="B829" s="83"/>
      <c r="C829" s="34"/>
      <c r="D829" s="150"/>
      <c r="E829" s="35"/>
      <c r="F829" s="35"/>
      <c r="G829" s="35"/>
      <c r="H829" s="8"/>
      <c r="I829" s="8"/>
      <c r="J829" s="8"/>
      <c r="K829" s="8"/>
      <c r="L829" s="8"/>
      <c r="M829" s="8"/>
      <c r="N829" s="8"/>
      <c r="O829" s="8"/>
      <c r="P829" s="8"/>
      <c r="Q829" s="8"/>
      <c r="R829" s="8"/>
      <c r="S829" s="8"/>
      <c r="T829" s="8"/>
      <c r="U829" s="8"/>
      <c r="V829" s="8"/>
      <c r="W829" s="8"/>
      <c r="X829" s="8"/>
      <c r="Y829" s="8"/>
      <c r="Z829" s="8"/>
    </row>
    <row r="830" spans="1:26" ht="12.75" customHeight="1" x14ac:dyDescent="0.15">
      <c r="A830" s="8"/>
      <c r="B830" s="83"/>
      <c r="C830" s="34"/>
      <c r="D830" s="150"/>
      <c r="E830" s="35"/>
      <c r="F830" s="35"/>
      <c r="G830" s="35"/>
      <c r="H830" s="8"/>
      <c r="I830" s="8"/>
      <c r="J830" s="8"/>
      <c r="K830" s="8"/>
      <c r="L830" s="8"/>
      <c r="M830" s="8"/>
      <c r="N830" s="8"/>
      <c r="O830" s="8"/>
      <c r="P830" s="8"/>
      <c r="Q830" s="8"/>
      <c r="R830" s="8"/>
      <c r="S830" s="8"/>
      <c r="T830" s="8"/>
      <c r="U830" s="8"/>
      <c r="V830" s="8"/>
      <c r="W830" s="8"/>
      <c r="X830" s="8"/>
      <c r="Y830" s="8"/>
      <c r="Z830" s="8"/>
    </row>
    <row r="831" spans="1:26" ht="12.75" customHeight="1" x14ac:dyDescent="0.15">
      <c r="A831" s="8"/>
      <c r="B831" s="83"/>
      <c r="C831" s="34"/>
      <c r="D831" s="150"/>
      <c r="E831" s="35"/>
      <c r="F831" s="35"/>
      <c r="G831" s="35"/>
      <c r="H831" s="8"/>
      <c r="I831" s="8"/>
      <c r="J831" s="8"/>
      <c r="K831" s="8"/>
      <c r="L831" s="8"/>
      <c r="M831" s="8"/>
      <c r="N831" s="8"/>
      <c r="O831" s="8"/>
      <c r="P831" s="8"/>
      <c r="Q831" s="8"/>
      <c r="R831" s="8"/>
      <c r="S831" s="8"/>
      <c r="T831" s="8"/>
      <c r="U831" s="8"/>
      <c r="V831" s="8"/>
      <c r="W831" s="8"/>
      <c r="X831" s="8"/>
      <c r="Y831" s="8"/>
      <c r="Z831" s="8"/>
    </row>
    <row r="832" spans="1:26" ht="12.75" customHeight="1" x14ac:dyDescent="0.15">
      <c r="A832" s="8"/>
      <c r="B832" s="83"/>
      <c r="C832" s="34"/>
      <c r="D832" s="150"/>
      <c r="E832" s="35"/>
      <c r="F832" s="35"/>
      <c r="G832" s="35"/>
      <c r="H832" s="8"/>
      <c r="I832" s="8"/>
      <c r="J832" s="8"/>
      <c r="K832" s="8"/>
      <c r="L832" s="8"/>
      <c r="M832" s="8"/>
      <c r="N832" s="8"/>
      <c r="O832" s="8"/>
      <c r="P832" s="8"/>
      <c r="Q832" s="8"/>
      <c r="R832" s="8"/>
      <c r="S832" s="8"/>
      <c r="T832" s="8"/>
      <c r="U832" s="8"/>
      <c r="V832" s="8"/>
      <c r="W832" s="8"/>
      <c r="X832" s="8"/>
      <c r="Y832" s="8"/>
      <c r="Z832" s="8"/>
    </row>
    <row r="833" spans="1:26" ht="12.75" customHeight="1" x14ac:dyDescent="0.15">
      <c r="A833" s="8"/>
      <c r="B833" s="83"/>
      <c r="C833" s="34"/>
      <c r="D833" s="150"/>
      <c r="E833" s="35"/>
      <c r="F833" s="35"/>
      <c r="G833" s="35"/>
      <c r="H833" s="8"/>
      <c r="I833" s="8"/>
      <c r="J833" s="8"/>
      <c r="K833" s="8"/>
      <c r="L833" s="8"/>
      <c r="M833" s="8"/>
      <c r="N833" s="8"/>
      <c r="O833" s="8"/>
      <c r="P833" s="8"/>
      <c r="Q833" s="8"/>
      <c r="R833" s="8"/>
      <c r="S833" s="8"/>
      <c r="T833" s="8"/>
      <c r="U833" s="8"/>
      <c r="V833" s="8"/>
      <c r="W833" s="8"/>
      <c r="X833" s="8"/>
      <c r="Y833" s="8"/>
      <c r="Z833" s="8"/>
    </row>
    <row r="834" spans="1:26" ht="12.75" customHeight="1" x14ac:dyDescent="0.15">
      <c r="A834" s="8"/>
      <c r="B834" s="83"/>
      <c r="C834" s="34"/>
      <c r="D834" s="150"/>
      <c r="E834" s="35"/>
      <c r="F834" s="35"/>
      <c r="G834" s="35"/>
      <c r="H834" s="8"/>
      <c r="I834" s="8"/>
      <c r="J834" s="8"/>
      <c r="K834" s="8"/>
      <c r="L834" s="8"/>
      <c r="M834" s="8"/>
      <c r="N834" s="8"/>
      <c r="O834" s="8"/>
      <c r="P834" s="8"/>
      <c r="Q834" s="8"/>
      <c r="R834" s="8"/>
      <c r="S834" s="8"/>
      <c r="T834" s="8"/>
      <c r="U834" s="8"/>
      <c r="V834" s="8"/>
      <c r="W834" s="8"/>
      <c r="X834" s="8"/>
      <c r="Y834" s="8"/>
      <c r="Z834" s="8"/>
    </row>
    <row r="835" spans="1:26" ht="12.75" customHeight="1" x14ac:dyDescent="0.15">
      <c r="A835" s="8"/>
      <c r="B835" s="83"/>
      <c r="C835" s="34"/>
      <c r="D835" s="150"/>
      <c r="E835" s="35"/>
      <c r="F835" s="35"/>
      <c r="G835" s="35"/>
      <c r="H835" s="8"/>
      <c r="I835" s="8"/>
      <c r="J835" s="8"/>
      <c r="K835" s="8"/>
      <c r="L835" s="8"/>
      <c r="M835" s="8"/>
      <c r="N835" s="8"/>
      <c r="O835" s="8"/>
      <c r="P835" s="8"/>
      <c r="Q835" s="8"/>
      <c r="R835" s="8"/>
      <c r="S835" s="8"/>
      <c r="T835" s="8"/>
      <c r="U835" s="8"/>
      <c r="V835" s="8"/>
      <c r="W835" s="8"/>
      <c r="X835" s="8"/>
      <c r="Y835" s="8"/>
      <c r="Z835" s="8"/>
    </row>
    <row r="836" spans="1:26" ht="12.75" customHeight="1" x14ac:dyDescent="0.15">
      <c r="A836" s="8"/>
      <c r="B836" s="83"/>
      <c r="C836" s="34"/>
      <c r="D836" s="150"/>
      <c r="E836" s="35"/>
      <c r="F836" s="35"/>
      <c r="G836" s="35"/>
      <c r="H836" s="8"/>
      <c r="I836" s="8"/>
      <c r="J836" s="8"/>
      <c r="K836" s="8"/>
      <c r="L836" s="8"/>
      <c r="M836" s="8"/>
      <c r="N836" s="8"/>
      <c r="O836" s="8"/>
      <c r="P836" s="8"/>
      <c r="Q836" s="8"/>
      <c r="R836" s="8"/>
      <c r="S836" s="8"/>
      <c r="T836" s="8"/>
      <c r="U836" s="8"/>
      <c r="V836" s="8"/>
      <c r="W836" s="8"/>
      <c r="X836" s="8"/>
      <c r="Y836" s="8"/>
      <c r="Z836" s="8"/>
    </row>
    <row r="837" spans="1:26" ht="12.75" customHeight="1" x14ac:dyDescent="0.15">
      <c r="A837" s="8"/>
      <c r="B837" s="83"/>
      <c r="C837" s="34"/>
      <c r="D837" s="150"/>
      <c r="E837" s="35"/>
      <c r="F837" s="35"/>
      <c r="G837" s="35"/>
      <c r="H837" s="8"/>
      <c r="I837" s="8"/>
      <c r="J837" s="8"/>
      <c r="K837" s="8"/>
      <c r="L837" s="8"/>
      <c r="M837" s="8"/>
      <c r="N837" s="8"/>
      <c r="O837" s="8"/>
      <c r="P837" s="8"/>
      <c r="Q837" s="8"/>
      <c r="R837" s="8"/>
      <c r="S837" s="8"/>
      <c r="T837" s="8"/>
      <c r="U837" s="8"/>
      <c r="V837" s="8"/>
      <c r="W837" s="8"/>
      <c r="X837" s="8"/>
      <c r="Y837" s="8"/>
      <c r="Z837" s="8"/>
    </row>
    <row r="838" spans="1:26" ht="12.75" customHeight="1" x14ac:dyDescent="0.15">
      <c r="A838" s="8"/>
      <c r="B838" s="83"/>
      <c r="C838" s="34"/>
      <c r="D838" s="150"/>
      <c r="E838" s="35"/>
      <c r="F838" s="35"/>
      <c r="G838" s="35"/>
      <c r="H838" s="8"/>
      <c r="I838" s="8"/>
      <c r="J838" s="8"/>
      <c r="K838" s="8"/>
      <c r="L838" s="8"/>
      <c r="M838" s="8"/>
      <c r="N838" s="8"/>
      <c r="O838" s="8"/>
      <c r="P838" s="8"/>
      <c r="Q838" s="8"/>
      <c r="R838" s="8"/>
      <c r="S838" s="8"/>
      <c r="T838" s="8"/>
      <c r="U838" s="8"/>
      <c r="V838" s="8"/>
      <c r="W838" s="8"/>
      <c r="X838" s="8"/>
      <c r="Y838" s="8"/>
      <c r="Z838" s="8"/>
    </row>
    <row r="839" spans="1:26" ht="12.75" customHeight="1" x14ac:dyDescent="0.15">
      <c r="A839" s="8"/>
      <c r="B839" s="83"/>
      <c r="C839" s="34"/>
      <c r="D839" s="150"/>
      <c r="E839" s="35"/>
      <c r="F839" s="35"/>
      <c r="G839" s="35"/>
      <c r="H839" s="8"/>
      <c r="I839" s="8"/>
      <c r="J839" s="8"/>
      <c r="K839" s="8"/>
      <c r="L839" s="8"/>
      <c r="M839" s="8"/>
      <c r="N839" s="8"/>
      <c r="O839" s="8"/>
      <c r="P839" s="8"/>
      <c r="Q839" s="8"/>
      <c r="R839" s="8"/>
      <c r="S839" s="8"/>
      <c r="T839" s="8"/>
      <c r="U839" s="8"/>
      <c r="V839" s="8"/>
      <c r="W839" s="8"/>
      <c r="X839" s="8"/>
      <c r="Y839" s="8"/>
      <c r="Z839" s="8"/>
    </row>
    <row r="840" spans="1:26" ht="12.75" customHeight="1" x14ac:dyDescent="0.15">
      <c r="A840" s="8"/>
      <c r="B840" s="83"/>
      <c r="C840" s="34"/>
      <c r="D840" s="150"/>
      <c r="E840" s="35"/>
      <c r="F840" s="35"/>
      <c r="G840" s="35"/>
      <c r="H840" s="8"/>
      <c r="I840" s="8"/>
      <c r="J840" s="8"/>
      <c r="K840" s="8"/>
      <c r="L840" s="8"/>
      <c r="M840" s="8"/>
      <c r="N840" s="8"/>
      <c r="O840" s="8"/>
      <c r="P840" s="8"/>
      <c r="Q840" s="8"/>
      <c r="R840" s="8"/>
      <c r="S840" s="8"/>
      <c r="T840" s="8"/>
      <c r="U840" s="8"/>
      <c r="V840" s="8"/>
      <c r="W840" s="8"/>
      <c r="X840" s="8"/>
      <c r="Y840" s="8"/>
      <c r="Z840" s="8"/>
    </row>
    <row r="841" spans="1:26" ht="12.75" customHeight="1" x14ac:dyDescent="0.15">
      <c r="A841" s="8"/>
      <c r="B841" s="83"/>
      <c r="C841" s="34"/>
      <c r="D841" s="150"/>
      <c r="E841" s="35"/>
      <c r="F841" s="35"/>
      <c r="G841" s="35"/>
      <c r="H841" s="8"/>
      <c r="I841" s="8"/>
      <c r="J841" s="8"/>
      <c r="K841" s="8"/>
      <c r="L841" s="8"/>
      <c r="M841" s="8"/>
      <c r="N841" s="8"/>
      <c r="O841" s="8"/>
      <c r="P841" s="8"/>
      <c r="Q841" s="8"/>
      <c r="R841" s="8"/>
      <c r="S841" s="8"/>
      <c r="T841" s="8"/>
      <c r="U841" s="8"/>
      <c r="V841" s="8"/>
      <c r="W841" s="8"/>
      <c r="X841" s="8"/>
      <c r="Y841" s="8"/>
      <c r="Z841" s="8"/>
    </row>
    <row r="842" spans="1:26" ht="12.75" customHeight="1" x14ac:dyDescent="0.15">
      <c r="A842" s="8"/>
      <c r="B842" s="83"/>
      <c r="C842" s="34"/>
      <c r="D842" s="150"/>
      <c r="E842" s="35"/>
      <c r="F842" s="35"/>
      <c r="G842" s="35"/>
      <c r="H842" s="8"/>
      <c r="I842" s="8"/>
      <c r="J842" s="8"/>
      <c r="K842" s="8"/>
      <c r="L842" s="8"/>
      <c r="M842" s="8"/>
      <c r="N842" s="8"/>
      <c r="O842" s="8"/>
      <c r="P842" s="8"/>
      <c r="Q842" s="8"/>
      <c r="R842" s="8"/>
      <c r="S842" s="8"/>
      <c r="T842" s="8"/>
      <c r="U842" s="8"/>
      <c r="V842" s="8"/>
      <c r="W842" s="8"/>
      <c r="X842" s="8"/>
      <c r="Y842" s="8"/>
      <c r="Z842" s="8"/>
    </row>
    <row r="843" spans="1:26" ht="12.75" customHeight="1" x14ac:dyDescent="0.15">
      <c r="A843" s="8"/>
      <c r="B843" s="83"/>
      <c r="C843" s="34"/>
      <c r="D843" s="150"/>
      <c r="E843" s="35"/>
      <c r="F843" s="35"/>
      <c r="G843" s="35"/>
      <c r="H843" s="8"/>
      <c r="I843" s="8"/>
      <c r="J843" s="8"/>
      <c r="K843" s="8"/>
      <c r="L843" s="8"/>
      <c r="M843" s="8"/>
      <c r="N843" s="8"/>
      <c r="O843" s="8"/>
      <c r="P843" s="8"/>
      <c r="Q843" s="8"/>
      <c r="R843" s="8"/>
      <c r="S843" s="8"/>
      <c r="T843" s="8"/>
      <c r="U843" s="8"/>
      <c r="V843" s="8"/>
      <c r="W843" s="8"/>
      <c r="X843" s="8"/>
      <c r="Y843" s="8"/>
      <c r="Z843" s="8"/>
    </row>
    <row r="844" spans="1:26" ht="12.75" customHeight="1" x14ac:dyDescent="0.15">
      <c r="A844" s="8"/>
      <c r="B844" s="83"/>
      <c r="C844" s="34"/>
      <c r="D844" s="150"/>
      <c r="E844" s="35"/>
      <c r="F844" s="35"/>
      <c r="G844" s="35"/>
      <c r="H844" s="8"/>
      <c r="I844" s="8"/>
      <c r="J844" s="8"/>
      <c r="K844" s="8"/>
      <c r="L844" s="8"/>
      <c r="M844" s="8"/>
      <c r="N844" s="8"/>
      <c r="O844" s="8"/>
      <c r="P844" s="8"/>
      <c r="Q844" s="8"/>
      <c r="R844" s="8"/>
      <c r="S844" s="8"/>
      <c r="T844" s="8"/>
      <c r="U844" s="8"/>
      <c r="V844" s="8"/>
      <c r="W844" s="8"/>
      <c r="X844" s="8"/>
      <c r="Y844" s="8"/>
      <c r="Z844" s="8"/>
    </row>
    <row r="845" spans="1:26" ht="12.75" customHeight="1" x14ac:dyDescent="0.15">
      <c r="A845" s="8"/>
      <c r="B845" s="83"/>
      <c r="C845" s="34"/>
      <c r="D845" s="150"/>
      <c r="E845" s="35"/>
      <c r="F845" s="35"/>
      <c r="G845" s="35"/>
      <c r="H845" s="8"/>
      <c r="I845" s="8"/>
      <c r="J845" s="8"/>
      <c r="K845" s="8"/>
      <c r="L845" s="8"/>
      <c r="M845" s="8"/>
      <c r="N845" s="8"/>
      <c r="O845" s="8"/>
      <c r="P845" s="8"/>
      <c r="Q845" s="8"/>
      <c r="R845" s="8"/>
      <c r="S845" s="8"/>
      <c r="T845" s="8"/>
      <c r="U845" s="8"/>
      <c r="V845" s="8"/>
      <c r="W845" s="8"/>
      <c r="X845" s="8"/>
      <c r="Y845" s="8"/>
      <c r="Z845" s="8"/>
    </row>
    <row r="846" spans="1:26" ht="12.75" customHeight="1" x14ac:dyDescent="0.15">
      <c r="A846" s="8"/>
      <c r="B846" s="83"/>
      <c r="C846" s="34"/>
      <c r="D846" s="150"/>
      <c r="E846" s="35"/>
      <c r="F846" s="35"/>
      <c r="G846" s="35"/>
      <c r="H846" s="8"/>
      <c r="I846" s="8"/>
      <c r="J846" s="8"/>
      <c r="K846" s="8"/>
      <c r="L846" s="8"/>
      <c r="M846" s="8"/>
      <c r="N846" s="8"/>
      <c r="O846" s="8"/>
      <c r="P846" s="8"/>
      <c r="Q846" s="8"/>
      <c r="R846" s="8"/>
      <c r="S846" s="8"/>
      <c r="T846" s="8"/>
      <c r="U846" s="8"/>
      <c r="V846" s="8"/>
      <c r="W846" s="8"/>
      <c r="X846" s="8"/>
      <c r="Y846" s="8"/>
      <c r="Z846" s="8"/>
    </row>
    <row r="847" spans="1:26" ht="12.75" customHeight="1" x14ac:dyDescent="0.15">
      <c r="A847" s="8"/>
      <c r="B847" s="83"/>
      <c r="C847" s="34"/>
      <c r="D847" s="150"/>
      <c r="E847" s="35"/>
      <c r="F847" s="35"/>
      <c r="G847" s="35"/>
      <c r="H847" s="8"/>
      <c r="I847" s="8"/>
      <c r="J847" s="8"/>
      <c r="K847" s="8"/>
      <c r="L847" s="8"/>
      <c r="M847" s="8"/>
      <c r="N847" s="8"/>
      <c r="O847" s="8"/>
      <c r="P847" s="8"/>
      <c r="Q847" s="8"/>
      <c r="R847" s="8"/>
      <c r="S847" s="8"/>
      <c r="T847" s="8"/>
      <c r="U847" s="8"/>
      <c r="V847" s="8"/>
      <c r="W847" s="8"/>
      <c r="X847" s="8"/>
      <c r="Y847" s="8"/>
      <c r="Z847" s="8"/>
    </row>
    <row r="848" spans="1:26" ht="12.75" customHeight="1" x14ac:dyDescent="0.15">
      <c r="A848" s="8"/>
      <c r="B848" s="83"/>
      <c r="C848" s="34"/>
      <c r="D848" s="150"/>
      <c r="E848" s="35"/>
      <c r="F848" s="35"/>
      <c r="G848" s="35"/>
      <c r="H848" s="8"/>
      <c r="I848" s="8"/>
      <c r="J848" s="8"/>
      <c r="K848" s="8"/>
      <c r="L848" s="8"/>
      <c r="M848" s="8"/>
      <c r="N848" s="8"/>
      <c r="O848" s="8"/>
      <c r="P848" s="8"/>
      <c r="Q848" s="8"/>
      <c r="R848" s="8"/>
      <c r="S848" s="8"/>
      <c r="T848" s="8"/>
      <c r="U848" s="8"/>
      <c r="V848" s="8"/>
      <c r="W848" s="8"/>
      <c r="X848" s="8"/>
      <c r="Y848" s="8"/>
      <c r="Z848" s="8"/>
    </row>
    <row r="849" spans="1:26" ht="12.75" customHeight="1" x14ac:dyDescent="0.15">
      <c r="A849" s="8"/>
      <c r="B849" s="83"/>
      <c r="C849" s="34"/>
      <c r="D849" s="150"/>
      <c r="E849" s="35"/>
      <c r="F849" s="35"/>
      <c r="G849" s="35"/>
      <c r="H849" s="8"/>
      <c r="I849" s="8"/>
      <c r="J849" s="8"/>
      <c r="K849" s="8"/>
      <c r="L849" s="8"/>
      <c r="M849" s="8"/>
      <c r="N849" s="8"/>
      <c r="O849" s="8"/>
      <c r="P849" s="8"/>
      <c r="Q849" s="8"/>
      <c r="R849" s="8"/>
      <c r="S849" s="8"/>
      <c r="T849" s="8"/>
      <c r="U849" s="8"/>
      <c r="V849" s="8"/>
      <c r="W849" s="8"/>
      <c r="X849" s="8"/>
      <c r="Y849" s="8"/>
      <c r="Z849" s="8"/>
    </row>
    <row r="850" spans="1:26" ht="12.75" customHeight="1" x14ac:dyDescent="0.15">
      <c r="A850" s="8"/>
      <c r="B850" s="83"/>
      <c r="C850" s="34"/>
      <c r="D850" s="150"/>
      <c r="E850" s="35"/>
      <c r="F850" s="35"/>
      <c r="G850" s="35"/>
      <c r="H850" s="8"/>
      <c r="I850" s="8"/>
      <c r="J850" s="8"/>
      <c r="K850" s="8"/>
      <c r="L850" s="8"/>
      <c r="M850" s="8"/>
      <c r="N850" s="8"/>
      <c r="O850" s="8"/>
      <c r="P850" s="8"/>
      <c r="Q850" s="8"/>
      <c r="R850" s="8"/>
      <c r="S850" s="8"/>
      <c r="T850" s="8"/>
      <c r="U850" s="8"/>
      <c r="V850" s="8"/>
      <c r="W850" s="8"/>
      <c r="X850" s="8"/>
      <c r="Y850" s="8"/>
      <c r="Z850" s="8"/>
    </row>
    <row r="851" spans="1:26" ht="12.75" customHeight="1" x14ac:dyDescent="0.15">
      <c r="A851" s="8"/>
      <c r="B851" s="83"/>
      <c r="C851" s="34"/>
      <c r="D851" s="150"/>
      <c r="E851" s="35"/>
      <c r="F851" s="35"/>
      <c r="G851" s="35"/>
      <c r="H851" s="8"/>
      <c r="I851" s="8"/>
      <c r="J851" s="8"/>
      <c r="K851" s="8"/>
      <c r="L851" s="8"/>
      <c r="M851" s="8"/>
      <c r="N851" s="8"/>
      <c r="O851" s="8"/>
      <c r="P851" s="8"/>
      <c r="Q851" s="8"/>
      <c r="R851" s="8"/>
      <c r="S851" s="8"/>
      <c r="T851" s="8"/>
      <c r="U851" s="8"/>
      <c r="V851" s="8"/>
      <c r="W851" s="8"/>
      <c r="X851" s="8"/>
      <c r="Y851" s="8"/>
      <c r="Z851" s="8"/>
    </row>
    <row r="852" spans="1:26" ht="12.75" customHeight="1" x14ac:dyDescent="0.15">
      <c r="A852" s="8"/>
      <c r="B852" s="83"/>
      <c r="C852" s="34"/>
      <c r="D852" s="150"/>
      <c r="E852" s="35"/>
      <c r="F852" s="35"/>
      <c r="G852" s="35"/>
      <c r="H852" s="8"/>
      <c r="I852" s="8"/>
      <c r="J852" s="8"/>
      <c r="K852" s="8"/>
      <c r="L852" s="8"/>
      <c r="M852" s="8"/>
      <c r="N852" s="8"/>
      <c r="O852" s="8"/>
      <c r="P852" s="8"/>
      <c r="Q852" s="8"/>
      <c r="R852" s="8"/>
      <c r="S852" s="8"/>
      <c r="T852" s="8"/>
      <c r="U852" s="8"/>
      <c r="V852" s="8"/>
      <c r="W852" s="8"/>
      <c r="X852" s="8"/>
      <c r="Y852" s="8"/>
      <c r="Z852" s="8"/>
    </row>
    <row r="853" spans="1:26" ht="12.75" customHeight="1" x14ac:dyDescent="0.15">
      <c r="A853" s="8"/>
      <c r="B853" s="83"/>
      <c r="C853" s="34"/>
      <c r="D853" s="150"/>
      <c r="E853" s="35"/>
      <c r="F853" s="35"/>
      <c r="G853" s="35"/>
      <c r="H853" s="8"/>
      <c r="I853" s="8"/>
      <c r="J853" s="8"/>
      <c r="K853" s="8"/>
      <c r="L853" s="8"/>
      <c r="M853" s="8"/>
      <c r="N853" s="8"/>
      <c r="O853" s="8"/>
      <c r="P853" s="8"/>
      <c r="Q853" s="8"/>
      <c r="R853" s="8"/>
      <c r="S853" s="8"/>
      <c r="T853" s="8"/>
      <c r="U853" s="8"/>
      <c r="V853" s="8"/>
      <c r="W853" s="8"/>
      <c r="X853" s="8"/>
      <c r="Y853" s="8"/>
      <c r="Z853" s="8"/>
    </row>
    <row r="854" spans="1:26" ht="12.75" customHeight="1" x14ac:dyDescent="0.15">
      <c r="A854" s="8"/>
      <c r="B854" s="83"/>
      <c r="C854" s="34"/>
      <c r="D854" s="150"/>
      <c r="E854" s="35"/>
      <c r="F854" s="35"/>
      <c r="G854" s="35"/>
      <c r="H854" s="8"/>
      <c r="I854" s="8"/>
      <c r="J854" s="8"/>
      <c r="K854" s="8"/>
      <c r="L854" s="8"/>
      <c r="M854" s="8"/>
      <c r="N854" s="8"/>
      <c r="O854" s="8"/>
      <c r="P854" s="8"/>
      <c r="Q854" s="8"/>
      <c r="R854" s="8"/>
      <c r="S854" s="8"/>
      <c r="T854" s="8"/>
      <c r="U854" s="8"/>
      <c r="V854" s="8"/>
      <c r="W854" s="8"/>
      <c r="X854" s="8"/>
      <c r="Y854" s="8"/>
      <c r="Z854" s="8"/>
    </row>
    <row r="855" spans="1:26" ht="12.75" customHeight="1" x14ac:dyDescent="0.15">
      <c r="A855" s="8"/>
      <c r="B855" s="83"/>
      <c r="C855" s="34"/>
      <c r="D855" s="150"/>
      <c r="E855" s="35"/>
      <c r="F855" s="35"/>
      <c r="G855" s="35"/>
      <c r="H855" s="8"/>
      <c r="I855" s="8"/>
      <c r="J855" s="8"/>
      <c r="K855" s="8"/>
      <c r="L855" s="8"/>
      <c r="M855" s="8"/>
      <c r="N855" s="8"/>
      <c r="O855" s="8"/>
      <c r="P855" s="8"/>
      <c r="Q855" s="8"/>
      <c r="R855" s="8"/>
      <c r="S855" s="8"/>
      <c r="T855" s="8"/>
      <c r="U855" s="8"/>
      <c r="V855" s="8"/>
      <c r="W855" s="8"/>
      <c r="X855" s="8"/>
      <c r="Y855" s="8"/>
      <c r="Z855" s="8"/>
    </row>
    <row r="856" spans="1:26" ht="12.75" customHeight="1" x14ac:dyDescent="0.15">
      <c r="A856" s="8"/>
      <c r="B856" s="83"/>
      <c r="C856" s="34"/>
      <c r="D856" s="150"/>
      <c r="E856" s="35"/>
      <c r="F856" s="35"/>
      <c r="G856" s="35"/>
      <c r="H856" s="8"/>
      <c r="I856" s="8"/>
      <c r="J856" s="8"/>
      <c r="K856" s="8"/>
      <c r="L856" s="8"/>
      <c r="M856" s="8"/>
      <c r="N856" s="8"/>
      <c r="O856" s="8"/>
      <c r="P856" s="8"/>
      <c r="Q856" s="8"/>
      <c r="R856" s="8"/>
      <c r="S856" s="8"/>
      <c r="T856" s="8"/>
      <c r="U856" s="8"/>
      <c r="V856" s="8"/>
      <c r="W856" s="8"/>
      <c r="X856" s="8"/>
      <c r="Y856" s="8"/>
      <c r="Z856" s="8"/>
    </row>
    <row r="857" spans="1:26" ht="12.75" customHeight="1" x14ac:dyDescent="0.15">
      <c r="A857" s="8"/>
      <c r="B857" s="83"/>
      <c r="C857" s="34"/>
      <c r="D857" s="150"/>
      <c r="E857" s="35"/>
      <c r="F857" s="35"/>
      <c r="G857" s="35"/>
      <c r="H857" s="8"/>
      <c r="I857" s="8"/>
      <c r="J857" s="8"/>
      <c r="K857" s="8"/>
      <c r="L857" s="8"/>
      <c r="M857" s="8"/>
      <c r="N857" s="8"/>
      <c r="O857" s="8"/>
      <c r="P857" s="8"/>
      <c r="Q857" s="8"/>
      <c r="R857" s="8"/>
      <c r="S857" s="8"/>
      <c r="T857" s="8"/>
      <c r="U857" s="8"/>
      <c r="V857" s="8"/>
      <c r="W857" s="8"/>
      <c r="X857" s="8"/>
      <c r="Y857" s="8"/>
      <c r="Z857" s="8"/>
    </row>
    <row r="858" spans="1:26" ht="12.75" customHeight="1" x14ac:dyDescent="0.15">
      <c r="A858" s="8"/>
      <c r="B858" s="83"/>
      <c r="C858" s="34"/>
      <c r="D858" s="150"/>
      <c r="E858" s="35"/>
      <c r="F858" s="35"/>
      <c r="G858" s="35"/>
      <c r="H858" s="8"/>
      <c r="I858" s="8"/>
      <c r="J858" s="8"/>
      <c r="K858" s="8"/>
      <c r="L858" s="8"/>
      <c r="M858" s="8"/>
      <c r="N858" s="8"/>
      <c r="O858" s="8"/>
      <c r="P858" s="8"/>
      <c r="Q858" s="8"/>
      <c r="R858" s="8"/>
      <c r="S858" s="8"/>
      <c r="T858" s="8"/>
      <c r="U858" s="8"/>
      <c r="V858" s="8"/>
      <c r="W858" s="8"/>
      <c r="X858" s="8"/>
      <c r="Y858" s="8"/>
      <c r="Z858" s="8"/>
    </row>
    <row r="859" spans="1:26" ht="12.75" customHeight="1" x14ac:dyDescent="0.15">
      <c r="A859" s="8"/>
      <c r="B859" s="83"/>
      <c r="C859" s="34"/>
      <c r="D859" s="150"/>
      <c r="E859" s="35"/>
      <c r="F859" s="35"/>
      <c r="G859" s="35"/>
      <c r="H859" s="8"/>
      <c r="I859" s="8"/>
      <c r="J859" s="8"/>
      <c r="K859" s="8"/>
      <c r="L859" s="8"/>
      <c r="M859" s="8"/>
      <c r="N859" s="8"/>
      <c r="O859" s="8"/>
      <c r="P859" s="8"/>
      <c r="Q859" s="8"/>
      <c r="R859" s="8"/>
      <c r="S859" s="8"/>
      <c r="T859" s="8"/>
      <c r="U859" s="8"/>
      <c r="V859" s="8"/>
      <c r="W859" s="8"/>
      <c r="X859" s="8"/>
      <c r="Y859" s="8"/>
      <c r="Z859" s="8"/>
    </row>
    <row r="860" spans="1:26" ht="12.75" customHeight="1" x14ac:dyDescent="0.15">
      <c r="A860" s="8"/>
      <c r="B860" s="83"/>
      <c r="C860" s="34"/>
      <c r="D860" s="150"/>
      <c r="E860" s="35"/>
      <c r="F860" s="35"/>
      <c r="G860" s="35"/>
      <c r="H860" s="8"/>
      <c r="I860" s="8"/>
      <c r="J860" s="8"/>
      <c r="K860" s="8"/>
      <c r="L860" s="8"/>
      <c r="M860" s="8"/>
      <c r="N860" s="8"/>
      <c r="O860" s="8"/>
      <c r="P860" s="8"/>
      <c r="Q860" s="8"/>
      <c r="R860" s="8"/>
      <c r="S860" s="8"/>
      <c r="T860" s="8"/>
      <c r="U860" s="8"/>
      <c r="V860" s="8"/>
      <c r="W860" s="8"/>
      <c r="X860" s="8"/>
      <c r="Y860" s="8"/>
      <c r="Z860" s="8"/>
    </row>
    <row r="861" spans="1:26" ht="12.75" customHeight="1" x14ac:dyDescent="0.15">
      <c r="A861" s="8"/>
      <c r="B861" s="83"/>
      <c r="C861" s="34"/>
      <c r="D861" s="150"/>
      <c r="E861" s="35"/>
      <c r="F861" s="35"/>
      <c r="G861" s="35"/>
      <c r="H861" s="8"/>
      <c r="I861" s="8"/>
      <c r="J861" s="8"/>
      <c r="K861" s="8"/>
      <c r="L861" s="8"/>
      <c r="M861" s="8"/>
      <c r="N861" s="8"/>
      <c r="O861" s="8"/>
      <c r="P861" s="8"/>
      <c r="Q861" s="8"/>
      <c r="R861" s="8"/>
      <c r="S861" s="8"/>
      <c r="T861" s="8"/>
      <c r="U861" s="8"/>
      <c r="V861" s="8"/>
      <c r="W861" s="8"/>
      <c r="X861" s="8"/>
      <c r="Y861" s="8"/>
      <c r="Z861" s="8"/>
    </row>
    <row r="862" spans="1:26" ht="12.75" customHeight="1" x14ac:dyDescent="0.15">
      <c r="A862" s="8"/>
      <c r="B862" s="83"/>
      <c r="C862" s="34"/>
      <c r="D862" s="150"/>
      <c r="E862" s="35"/>
      <c r="F862" s="35"/>
      <c r="G862" s="35"/>
      <c r="H862" s="8"/>
      <c r="I862" s="8"/>
      <c r="J862" s="8"/>
      <c r="K862" s="8"/>
      <c r="L862" s="8"/>
      <c r="M862" s="8"/>
      <c r="N862" s="8"/>
      <c r="O862" s="8"/>
      <c r="P862" s="8"/>
      <c r="Q862" s="8"/>
      <c r="R862" s="8"/>
      <c r="S862" s="8"/>
      <c r="T862" s="8"/>
      <c r="U862" s="8"/>
      <c r="V862" s="8"/>
      <c r="W862" s="8"/>
      <c r="X862" s="8"/>
      <c r="Y862" s="8"/>
      <c r="Z862" s="8"/>
    </row>
    <row r="863" spans="1:26" ht="12.75" customHeight="1" x14ac:dyDescent="0.15">
      <c r="A863" s="8"/>
      <c r="B863" s="83"/>
      <c r="C863" s="34"/>
      <c r="D863" s="150"/>
      <c r="E863" s="35"/>
      <c r="F863" s="35"/>
      <c r="G863" s="35"/>
      <c r="H863" s="8"/>
      <c r="I863" s="8"/>
      <c r="J863" s="8"/>
      <c r="K863" s="8"/>
      <c r="L863" s="8"/>
      <c r="M863" s="8"/>
      <c r="N863" s="8"/>
      <c r="O863" s="8"/>
      <c r="P863" s="8"/>
      <c r="Q863" s="8"/>
      <c r="R863" s="8"/>
      <c r="S863" s="8"/>
      <c r="T863" s="8"/>
      <c r="U863" s="8"/>
      <c r="V863" s="8"/>
      <c r="W863" s="8"/>
      <c r="X863" s="8"/>
      <c r="Y863" s="8"/>
      <c r="Z863" s="8"/>
    </row>
    <row r="864" spans="1:26" ht="12.75" customHeight="1" x14ac:dyDescent="0.15">
      <c r="A864" s="8"/>
      <c r="B864" s="83"/>
      <c r="C864" s="34"/>
      <c r="D864" s="150"/>
      <c r="E864" s="35"/>
      <c r="F864" s="35"/>
      <c r="G864" s="35"/>
      <c r="H864" s="8"/>
      <c r="I864" s="8"/>
      <c r="J864" s="8"/>
      <c r="K864" s="8"/>
      <c r="L864" s="8"/>
      <c r="M864" s="8"/>
      <c r="N864" s="8"/>
      <c r="O864" s="8"/>
      <c r="P864" s="8"/>
      <c r="Q864" s="8"/>
      <c r="R864" s="8"/>
      <c r="S864" s="8"/>
      <c r="T864" s="8"/>
      <c r="U864" s="8"/>
      <c r="V864" s="8"/>
      <c r="W864" s="8"/>
      <c r="X864" s="8"/>
      <c r="Y864" s="8"/>
      <c r="Z864" s="8"/>
    </row>
    <row r="865" spans="1:26" ht="12.75" customHeight="1" x14ac:dyDescent="0.15">
      <c r="A865" s="8"/>
      <c r="B865" s="83"/>
      <c r="C865" s="34"/>
      <c r="D865" s="150"/>
      <c r="E865" s="35"/>
      <c r="F865" s="35"/>
      <c r="G865" s="35"/>
      <c r="H865" s="8"/>
      <c r="I865" s="8"/>
      <c r="J865" s="8"/>
      <c r="K865" s="8"/>
      <c r="L865" s="8"/>
      <c r="M865" s="8"/>
      <c r="N865" s="8"/>
      <c r="O865" s="8"/>
      <c r="P865" s="8"/>
      <c r="Q865" s="8"/>
      <c r="R865" s="8"/>
      <c r="S865" s="8"/>
      <c r="T865" s="8"/>
      <c r="U865" s="8"/>
      <c r="V865" s="8"/>
      <c r="W865" s="8"/>
      <c r="X865" s="8"/>
      <c r="Y865" s="8"/>
      <c r="Z865" s="8"/>
    </row>
    <row r="866" spans="1:26" ht="12.75" customHeight="1" x14ac:dyDescent="0.15">
      <c r="A866" s="8"/>
      <c r="B866" s="83"/>
      <c r="C866" s="34"/>
      <c r="D866" s="150"/>
      <c r="E866" s="35"/>
      <c r="F866" s="35"/>
      <c r="G866" s="35"/>
      <c r="H866" s="8"/>
      <c r="I866" s="8"/>
      <c r="J866" s="8"/>
      <c r="K866" s="8"/>
      <c r="L866" s="8"/>
      <c r="M866" s="8"/>
      <c r="N866" s="8"/>
      <c r="O866" s="8"/>
      <c r="P866" s="8"/>
      <c r="Q866" s="8"/>
      <c r="R866" s="8"/>
      <c r="S866" s="8"/>
      <c r="T866" s="8"/>
      <c r="U866" s="8"/>
      <c r="V866" s="8"/>
      <c r="W866" s="8"/>
      <c r="X866" s="8"/>
      <c r="Y866" s="8"/>
      <c r="Z866" s="8"/>
    </row>
    <row r="867" spans="1:26" ht="12.75" customHeight="1" x14ac:dyDescent="0.15">
      <c r="A867" s="8"/>
      <c r="B867" s="83"/>
      <c r="C867" s="34"/>
      <c r="D867" s="150"/>
      <c r="E867" s="35"/>
      <c r="F867" s="35"/>
      <c r="G867" s="35"/>
      <c r="H867" s="8"/>
      <c r="I867" s="8"/>
      <c r="J867" s="8"/>
      <c r="K867" s="8"/>
      <c r="L867" s="8"/>
      <c r="M867" s="8"/>
      <c r="N867" s="8"/>
      <c r="O867" s="8"/>
      <c r="P867" s="8"/>
      <c r="Q867" s="8"/>
      <c r="R867" s="8"/>
      <c r="S867" s="8"/>
      <c r="T867" s="8"/>
      <c r="U867" s="8"/>
      <c r="V867" s="8"/>
      <c r="W867" s="8"/>
      <c r="X867" s="8"/>
      <c r="Y867" s="8"/>
      <c r="Z867" s="8"/>
    </row>
    <row r="868" spans="1:26" ht="12.75" customHeight="1" x14ac:dyDescent="0.15">
      <c r="A868" s="8"/>
      <c r="B868" s="83"/>
      <c r="C868" s="34"/>
      <c r="D868" s="150"/>
      <c r="E868" s="35"/>
      <c r="F868" s="35"/>
      <c r="G868" s="35"/>
      <c r="H868" s="8"/>
      <c r="I868" s="8"/>
      <c r="J868" s="8"/>
      <c r="K868" s="8"/>
      <c r="L868" s="8"/>
      <c r="M868" s="8"/>
      <c r="N868" s="8"/>
      <c r="O868" s="8"/>
      <c r="P868" s="8"/>
      <c r="Q868" s="8"/>
      <c r="R868" s="8"/>
      <c r="S868" s="8"/>
      <c r="T868" s="8"/>
      <c r="U868" s="8"/>
      <c r="V868" s="8"/>
      <c r="W868" s="8"/>
      <c r="X868" s="8"/>
      <c r="Y868" s="8"/>
      <c r="Z868" s="8"/>
    </row>
    <row r="869" spans="1:26" ht="12.75" customHeight="1" x14ac:dyDescent="0.15">
      <c r="A869" s="8"/>
      <c r="B869" s="83"/>
      <c r="C869" s="34"/>
      <c r="D869" s="150"/>
      <c r="E869" s="35"/>
      <c r="F869" s="35"/>
      <c r="G869" s="35"/>
      <c r="H869" s="8"/>
      <c r="I869" s="8"/>
      <c r="J869" s="8"/>
      <c r="K869" s="8"/>
      <c r="L869" s="8"/>
      <c r="M869" s="8"/>
      <c r="N869" s="8"/>
      <c r="O869" s="8"/>
      <c r="P869" s="8"/>
      <c r="Q869" s="8"/>
      <c r="R869" s="8"/>
      <c r="S869" s="8"/>
      <c r="T869" s="8"/>
      <c r="U869" s="8"/>
      <c r="V869" s="8"/>
      <c r="W869" s="8"/>
      <c r="X869" s="8"/>
      <c r="Y869" s="8"/>
      <c r="Z869" s="8"/>
    </row>
    <row r="870" spans="1:26" ht="12.75" customHeight="1" x14ac:dyDescent="0.15">
      <c r="A870" s="8"/>
      <c r="B870" s="83"/>
      <c r="C870" s="34"/>
      <c r="D870" s="150"/>
      <c r="E870" s="35"/>
      <c r="F870" s="35"/>
      <c r="G870" s="35"/>
      <c r="H870" s="8"/>
      <c r="I870" s="8"/>
      <c r="J870" s="8"/>
      <c r="K870" s="8"/>
      <c r="L870" s="8"/>
      <c r="M870" s="8"/>
      <c r="N870" s="8"/>
      <c r="O870" s="8"/>
      <c r="P870" s="8"/>
      <c r="Q870" s="8"/>
      <c r="R870" s="8"/>
      <c r="S870" s="8"/>
      <c r="T870" s="8"/>
      <c r="U870" s="8"/>
      <c r="V870" s="8"/>
      <c r="W870" s="8"/>
      <c r="X870" s="8"/>
      <c r="Y870" s="8"/>
      <c r="Z870" s="8"/>
    </row>
    <row r="871" spans="1:26" ht="12.75" customHeight="1" x14ac:dyDescent="0.15">
      <c r="A871" s="8"/>
      <c r="B871" s="83"/>
      <c r="C871" s="34"/>
      <c r="D871" s="150"/>
      <c r="E871" s="35"/>
      <c r="F871" s="35"/>
      <c r="G871" s="35"/>
      <c r="H871" s="8"/>
      <c r="I871" s="8"/>
      <c r="J871" s="8"/>
      <c r="K871" s="8"/>
      <c r="L871" s="8"/>
      <c r="M871" s="8"/>
      <c r="N871" s="8"/>
      <c r="O871" s="8"/>
      <c r="P871" s="8"/>
      <c r="Q871" s="8"/>
      <c r="R871" s="8"/>
      <c r="S871" s="8"/>
      <c r="T871" s="8"/>
      <c r="U871" s="8"/>
      <c r="V871" s="8"/>
      <c r="W871" s="8"/>
      <c r="X871" s="8"/>
      <c r="Y871" s="8"/>
      <c r="Z871" s="8"/>
    </row>
    <row r="872" spans="1:26" ht="12.75" customHeight="1" x14ac:dyDescent="0.15">
      <c r="A872" s="8"/>
      <c r="B872" s="83"/>
      <c r="C872" s="34"/>
      <c r="D872" s="150"/>
      <c r="E872" s="35"/>
      <c r="F872" s="35"/>
      <c r="G872" s="35"/>
      <c r="H872" s="8"/>
      <c r="I872" s="8"/>
      <c r="J872" s="8"/>
      <c r="K872" s="8"/>
      <c r="L872" s="8"/>
      <c r="M872" s="8"/>
      <c r="N872" s="8"/>
      <c r="O872" s="8"/>
      <c r="P872" s="8"/>
      <c r="Q872" s="8"/>
      <c r="R872" s="8"/>
      <c r="S872" s="8"/>
      <c r="T872" s="8"/>
      <c r="U872" s="8"/>
      <c r="V872" s="8"/>
      <c r="W872" s="8"/>
      <c r="X872" s="8"/>
      <c r="Y872" s="8"/>
      <c r="Z872" s="8"/>
    </row>
    <row r="873" spans="1:26" ht="12.75" customHeight="1" x14ac:dyDescent="0.15">
      <c r="A873" s="8"/>
      <c r="B873" s="83"/>
      <c r="C873" s="34"/>
      <c r="D873" s="150"/>
      <c r="E873" s="35"/>
      <c r="F873" s="35"/>
      <c r="G873" s="35"/>
      <c r="H873" s="8"/>
      <c r="I873" s="8"/>
      <c r="J873" s="8"/>
      <c r="K873" s="8"/>
      <c r="L873" s="8"/>
      <c r="M873" s="8"/>
      <c r="N873" s="8"/>
      <c r="O873" s="8"/>
      <c r="P873" s="8"/>
      <c r="Q873" s="8"/>
      <c r="R873" s="8"/>
      <c r="S873" s="8"/>
      <c r="T873" s="8"/>
      <c r="U873" s="8"/>
      <c r="V873" s="8"/>
      <c r="W873" s="8"/>
      <c r="X873" s="8"/>
      <c r="Y873" s="8"/>
      <c r="Z873" s="8"/>
    </row>
    <row r="874" spans="1:26" ht="12.75" customHeight="1" x14ac:dyDescent="0.15">
      <c r="A874" s="8"/>
      <c r="B874" s="83"/>
      <c r="C874" s="34"/>
      <c r="D874" s="150"/>
      <c r="E874" s="35"/>
      <c r="F874" s="35"/>
      <c r="G874" s="35"/>
      <c r="H874" s="8"/>
      <c r="I874" s="8"/>
      <c r="J874" s="8"/>
      <c r="K874" s="8"/>
      <c r="L874" s="8"/>
      <c r="M874" s="8"/>
      <c r="N874" s="8"/>
      <c r="O874" s="8"/>
      <c r="P874" s="8"/>
      <c r="Q874" s="8"/>
      <c r="R874" s="8"/>
      <c r="S874" s="8"/>
      <c r="T874" s="8"/>
      <c r="U874" s="8"/>
      <c r="V874" s="8"/>
      <c r="W874" s="8"/>
      <c r="X874" s="8"/>
      <c r="Y874" s="8"/>
      <c r="Z874" s="8"/>
    </row>
    <row r="875" spans="1:26" ht="12.75" customHeight="1" x14ac:dyDescent="0.15">
      <c r="A875" s="8"/>
      <c r="B875" s="83"/>
      <c r="C875" s="34"/>
      <c r="D875" s="150"/>
      <c r="E875" s="35"/>
      <c r="F875" s="35"/>
      <c r="G875" s="35"/>
      <c r="H875" s="8"/>
      <c r="I875" s="8"/>
      <c r="J875" s="8"/>
      <c r="K875" s="8"/>
      <c r="L875" s="8"/>
      <c r="M875" s="8"/>
      <c r="N875" s="8"/>
      <c r="O875" s="8"/>
      <c r="P875" s="8"/>
      <c r="Q875" s="8"/>
      <c r="R875" s="8"/>
      <c r="S875" s="8"/>
      <c r="T875" s="8"/>
      <c r="U875" s="8"/>
      <c r="V875" s="8"/>
      <c r="W875" s="8"/>
      <c r="X875" s="8"/>
      <c r="Y875" s="8"/>
      <c r="Z875" s="8"/>
    </row>
    <row r="876" spans="1:26" ht="12.75" customHeight="1" x14ac:dyDescent="0.15">
      <c r="A876" s="8"/>
      <c r="B876" s="83"/>
      <c r="C876" s="34"/>
      <c r="D876" s="150"/>
      <c r="E876" s="35"/>
      <c r="F876" s="35"/>
      <c r="G876" s="35"/>
      <c r="H876" s="8"/>
      <c r="I876" s="8"/>
      <c r="J876" s="8"/>
      <c r="K876" s="8"/>
      <c r="L876" s="8"/>
      <c r="M876" s="8"/>
      <c r="N876" s="8"/>
      <c r="O876" s="8"/>
      <c r="P876" s="8"/>
      <c r="Q876" s="8"/>
      <c r="R876" s="8"/>
      <c r="S876" s="8"/>
      <c r="T876" s="8"/>
      <c r="U876" s="8"/>
      <c r="V876" s="8"/>
      <c r="W876" s="8"/>
      <c r="X876" s="8"/>
      <c r="Y876" s="8"/>
      <c r="Z876" s="8"/>
    </row>
    <row r="877" spans="1:26" ht="12.75" customHeight="1" x14ac:dyDescent="0.15">
      <c r="A877" s="8"/>
      <c r="B877" s="83"/>
      <c r="C877" s="34"/>
      <c r="D877" s="150"/>
      <c r="E877" s="35"/>
      <c r="F877" s="35"/>
      <c r="G877" s="35"/>
      <c r="H877" s="8"/>
      <c r="I877" s="8"/>
      <c r="J877" s="8"/>
      <c r="K877" s="8"/>
      <c r="L877" s="8"/>
      <c r="M877" s="8"/>
      <c r="N877" s="8"/>
      <c r="O877" s="8"/>
      <c r="P877" s="8"/>
      <c r="Q877" s="8"/>
      <c r="R877" s="8"/>
      <c r="S877" s="8"/>
      <c r="T877" s="8"/>
      <c r="U877" s="8"/>
      <c r="V877" s="8"/>
      <c r="W877" s="8"/>
      <c r="X877" s="8"/>
      <c r="Y877" s="8"/>
      <c r="Z877" s="8"/>
    </row>
    <row r="878" spans="1:26" ht="12.75" customHeight="1" x14ac:dyDescent="0.15">
      <c r="A878" s="8"/>
      <c r="B878" s="83"/>
      <c r="C878" s="34"/>
      <c r="D878" s="150"/>
      <c r="E878" s="35"/>
      <c r="F878" s="35"/>
      <c r="G878" s="35"/>
      <c r="H878" s="8"/>
      <c r="I878" s="8"/>
      <c r="J878" s="8"/>
      <c r="K878" s="8"/>
      <c r="L878" s="8"/>
      <c r="M878" s="8"/>
      <c r="N878" s="8"/>
      <c r="O878" s="8"/>
      <c r="P878" s="8"/>
      <c r="Q878" s="8"/>
      <c r="R878" s="8"/>
      <c r="S878" s="8"/>
      <c r="T878" s="8"/>
      <c r="U878" s="8"/>
      <c r="V878" s="8"/>
      <c r="W878" s="8"/>
      <c r="X878" s="8"/>
      <c r="Y878" s="8"/>
      <c r="Z878" s="8"/>
    </row>
    <row r="879" spans="1:26" ht="12.75" customHeight="1" x14ac:dyDescent="0.15">
      <c r="A879" s="8"/>
      <c r="B879" s="83"/>
      <c r="C879" s="34"/>
      <c r="D879" s="150"/>
      <c r="E879" s="35"/>
      <c r="F879" s="35"/>
      <c r="G879" s="35"/>
      <c r="H879" s="8"/>
      <c r="I879" s="8"/>
      <c r="J879" s="8"/>
      <c r="K879" s="8"/>
      <c r="L879" s="8"/>
      <c r="M879" s="8"/>
      <c r="N879" s="8"/>
      <c r="O879" s="8"/>
      <c r="P879" s="8"/>
      <c r="Q879" s="8"/>
      <c r="R879" s="8"/>
      <c r="S879" s="8"/>
      <c r="T879" s="8"/>
      <c r="U879" s="8"/>
      <c r="V879" s="8"/>
      <c r="W879" s="8"/>
      <c r="X879" s="8"/>
      <c r="Y879" s="8"/>
      <c r="Z879" s="8"/>
    </row>
    <row r="880" spans="1:26" ht="12.75" customHeight="1" x14ac:dyDescent="0.15">
      <c r="A880" s="8"/>
      <c r="B880" s="83"/>
      <c r="C880" s="34"/>
      <c r="D880" s="150"/>
      <c r="E880" s="35"/>
      <c r="F880" s="35"/>
      <c r="G880" s="35"/>
      <c r="H880" s="8"/>
      <c r="I880" s="8"/>
      <c r="J880" s="8"/>
      <c r="K880" s="8"/>
      <c r="L880" s="8"/>
      <c r="M880" s="8"/>
      <c r="N880" s="8"/>
      <c r="O880" s="8"/>
      <c r="P880" s="8"/>
      <c r="Q880" s="8"/>
      <c r="R880" s="8"/>
      <c r="S880" s="8"/>
      <c r="T880" s="8"/>
      <c r="U880" s="8"/>
      <c r="V880" s="8"/>
      <c r="W880" s="8"/>
      <c r="X880" s="8"/>
      <c r="Y880" s="8"/>
      <c r="Z880" s="8"/>
    </row>
    <row r="881" spans="1:26" ht="12.75" customHeight="1" x14ac:dyDescent="0.15">
      <c r="A881" s="8"/>
      <c r="B881" s="83"/>
      <c r="C881" s="34"/>
      <c r="D881" s="150"/>
      <c r="E881" s="35"/>
      <c r="F881" s="35"/>
      <c r="G881" s="35"/>
      <c r="H881" s="8"/>
      <c r="I881" s="8"/>
      <c r="J881" s="8"/>
      <c r="K881" s="8"/>
      <c r="L881" s="8"/>
      <c r="M881" s="8"/>
      <c r="N881" s="8"/>
      <c r="O881" s="8"/>
      <c r="P881" s="8"/>
      <c r="Q881" s="8"/>
      <c r="R881" s="8"/>
      <c r="S881" s="8"/>
      <c r="T881" s="8"/>
      <c r="U881" s="8"/>
      <c r="V881" s="8"/>
      <c r="W881" s="8"/>
      <c r="X881" s="8"/>
      <c r="Y881" s="8"/>
      <c r="Z881" s="8"/>
    </row>
    <row r="882" spans="1:26" ht="12.75" customHeight="1" x14ac:dyDescent="0.15">
      <c r="A882" s="8"/>
      <c r="B882" s="83"/>
      <c r="C882" s="34"/>
      <c r="D882" s="150"/>
      <c r="E882" s="35"/>
      <c r="F882" s="35"/>
      <c r="G882" s="35"/>
      <c r="H882" s="8"/>
      <c r="I882" s="8"/>
      <c r="J882" s="8"/>
      <c r="K882" s="8"/>
      <c r="L882" s="8"/>
      <c r="M882" s="8"/>
      <c r="N882" s="8"/>
      <c r="O882" s="8"/>
      <c r="P882" s="8"/>
      <c r="Q882" s="8"/>
      <c r="R882" s="8"/>
      <c r="S882" s="8"/>
      <c r="T882" s="8"/>
      <c r="U882" s="8"/>
      <c r="V882" s="8"/>
      <c r="W882" s="8"/>
      <c r="X882" s="8"/>
      <c r="Y882" s="8"/>
      <c r="Z882" s="8"/>
    </row>
    <row r="883" spans="1:26" ht="12.75" customHeight="1" x14ac:dyDescent="0.15">
      <c r="A883" s="8"/>
      <c r="B883" s="83"/>
      <c r="C883" s="34"/>
      <c r="D883" s="150"/>
      <c r="E883" s="35"/>
      <c r="F883" s="35"/>
      <c r="G883" s="35"/>
      <c r="H883" s="8"/>
      <c r="I883" s="8"/>
      <c r="J883" s="8"/>
      <c r="K883" s="8"/>
      <c r="L883" s="8"/>
      <c r="M883" s="8"/>
      <c r="N883" s="8"/>
      <c r="O883" s="8"/>
      <c r="P883" s="8"/>
      <c r="Q883" s="8"/>
      <c r="R883" s="8"/>
      <c r="S883" s="8"/>
      <c r="T883" s="8"/>
      <c r="U883" s="8"/>
      <c r="V883" s="8"/>
      <c r="W883" s="8"/>
      <c r="X883" s="8"/>
      <c r="Y883" s="8"/>
      <c r="Z883" s="8"/>
    </row>
    <row r="884" spans="1:26" ht="12.75" customHeight="1" x14ac:dyDescent="0.15">
      <c r="A884" s="8"/>
      <c r="B884" s="83"/>
      <c r="C884" s="34"/>
      <c r="D884" s="150"/>
      <c r="E884" s="35"/>
      <c r="F884" s="35"/>
      <c r="G884" s="35"/>
      <c r="H884" s="8"/>
      <c r="I884" s="8"/>
      <c r="J884" s="8"/>
      <c r="K884" s="8"/>
      <c r="L884" s="8"/>
      <c r="M884" s="8"/>
      <c r="N884" s="8"/>
      <c r="O884" s="8"/>
      <c r="P884" s="8"/>
      <c r="Q884" s="8"/>
      <c r="R884" s="8"/>
      <c r="S884" s="8"/>
      <c r="T884" s="8"/>
      <c r="U884" s="8"/>
      <c r="V884" s="8"/>
      <c r="W884" s="8"/>
      <c r="X884" s="8"/>
      <c r="Y884" s="8"/>
      <c r="Z884" s="8"/>
    </row>
    <row r="885" spans="1:26" ht="12.75" customHeight="1" x14ac:dyDescent="0.15">
      <c r="A885" s="8"/>
      <c r="B885" s="83"/>
      <c r="C885" s="34"/>
      <c r="D885" s="150"/>
      <c r="E885" s="35"/>
      <c r="F885" s="35"/>
      <c r="G885" s="35"/>
      <c r="H885" s="8"/>
      <c r="I885" s="8"/>
      <c r="J885" s="8"/>
      <c r="K885" s="8"/>
      <c r="L885" s="8"/>
      <c r="M885" s="8"/>
      <c r="N885" s="8"/>
      <c r="O885" s="8"/>
      <c r="P885" s="8"/>
      <c r="Q885" s="8"/>
      <c r="R885" s="8"/>
      <c r="S885" s="8"/>
      <c r="T885" s="8"/>
      <c r="U885" s="8"/>
      <c r="V885" s="8"/>
      <c r="W885" s="8"/>
      <c r="X885" s="8"/>
      <c r="Y885" s="8"/>
      <c r="Z885" s="8"/>
    </row>
    <row r="886" spans="1:26" ht="12.75" customHeight="1" x14ac:dyDescent="0.15">
      <c r="A886" s="8"/>
      <c r="B886" s="83"/>
      <c r="C886" s="34"/>
      <c r="D886" s="150"/>
      <c r="E886" s="35"/>
      <c r="F886" s="35"/>
      <c r="G886" s="35"/>
      <c r="H886" s="8"/>
      <c r="I886" s="8"/>
      <c r="J886" s="8"/>
      <c r="K886" s="8"/>
      <c r="L886" s="8"/>
      <c r="M886" s="8"/>
      <c r="N886" s="8"/>
      <c r="O886" s="8"/>
      <c r="P886" s="8"/>
      <c r="Q886" s="8"/>
      <c r="R886" s="8"/>
      <c r="S886" s="8"/>
      <c r="T886" s="8"/>
      <c r="U886" s="8"/>
      <c r="V886" s="8"/>
      <c r="W886" s="8"/>
      <c r="X886" s="8"/>
      <c r="Y886" s="8"/>
      <c r="Z886" s="8"/>
    </row>
    <row r="887" spans="1:26" ht="12.75" customHeight="1" x14ac:dyDescent="0.15">
      <c r="A887" s="8"/>
      <c r="B887" s="83"/>
      <c r="C887" s="34"/>
      <c r="D887" s="150"/>
      <c r="E887" s="35"/>
      <c r="F887" s="35"/>
      <c r="G887" s="35"/>
      <c r="H887" s="8"/>
      <c r="I887" s="8"/>
      <c r="J887" s="8"/>
      <c r="K887" s="8"/>
      <c r="L887" s="8"/>
      <c r="M887" s="8"/>
      <c r="N887" s="8"/>
      <c r="O887" s="8"/>
      <c r="P887" s="8"/>
      <c r="Q887" s="8"/>
      <c r="R887" s="8"/>
      <c r="S887" s="8"/>
      <c r="T887" s="8"/>
      <c r="U887" s="8"/>
      <c r="V887" s="8"/>
      <c r="W887" s="8"/>
      <c r="X887" s="8"/>
      <c r="Y887" s="8"/>
      <c r="Z887" s="8"/>
    </row>
    <row r="888" spans="1:26" ht="12.75" customHeight="1" x14ac:dyDescent="0.15">
      <c r="A888" s="8"/>
      <c r="B888" s="83"/>
      <c r="C888" s="34"/>
      <c r="D888" s="150"/>
      <c r="E888" s="35"/>
      <c r="F888" s="35"/>
      <c r="G888" s="35"/>
      <c r="H888" s="8"/>
      <c r="I888" s="8"/>
      <c r="J888" s="8"/>
      <c r="K888" s="8"/>
      <c r="L888" s="8"/>
      <c r="M888" s="8"/>
      <c r="N888" s="8"/>
      <c r="O888" s="8"/>
      <c r="P888" s="8"/>
      <c r="Q888" s="8"/>
      <c r="R888" s="8"/>
      <c r="S888" s="8"/>
      <c r="T888" s="8"/>
      <c r="U888" s="8"/>
      <c r="V888" s="8"/>
      <c r="W888" s="8"/>
      <c r="X888" s="8"/>
      <c r="Y888" s="8"/>
      <c r="Z888" s="8"/>
    </row>
    <row r="889" spans="1:26" ht="12.75" customHeight="1" x14ac:dyDescent="0.15">
      <c r="A889" s="8"/>
      <c r="B889" s="83"/>
      <c r="C889" s="34"/>
      <c r="D889" s="150"/>
      <c r="E889" s="35"/>
      <c r="F889" s="35"/>
      <c r="G889" s="35"/>
      <c r="H889" s="8"/>
      <c r="I889" s="8"/>
      <c r="J889" s="8"/>
      <c r="K889" s="8"/>
      <c r="L889" s="8"/>
      <c r="M889" s="8"/>
      <c r="N889" s="8"/>
      <c r="O889" s="8"/>
      <c r="P889" s="8"/>
      <c r="Q889" s="8"/>
      <c r="R889" s="8"/>
      <c r="S889" s="8"/>
      <c r="T889" s="8"/>
      <c r="U889" s="8"/>
      <c r="V889" s="8"/>
      <c r="W889" s="8"/>
      <c r="X889" s="8"/>
      <c r="Y889" s="8"/>
      <c r="Z889" s="8"/>
    </row>
    <row r="890" spans="1:26" ht="12.75" customHeight="1" x14ac:dyDescent="0.15">
      <c r="A890" s="8"/>
      <c r="B890" s="83"/>
      <c r="C890" s="34"/>
      <c r="D890" s="150"/>
      <c r="E890" s="35"/>
      <c r="F890" s="35"/>
      <c r="G890" s="35"/>
      <c r="H890" s="8"/>
      <c r="I890" s="8"/>
      <c r="J890" s="8"/>
      <c r="K890" s="8"/>
      <c r="L890" s="8"/>
      <c r="M890" s="8"/>
      <c r="N890" s="8"/>
      <c r="O890" s="8"/>
      <c r="P890" s="8"/>
      <c r="Q890" s="8"/>
      <c r="R890" s="8"/>
      <c r="S890" s="8"/>
      <c r="T890" s="8"/>
      <c r="U890" s="8"/>
      <c r="V890" s="8"/>
      <c r="W890" s="8"/>
      <c r="X890" s="8"/>
      <c r="Y890" s="8"/>
      <c r="Z890" s="8"/>
    </row>
    <row r="891" spans="1:26" ht="12.75" customHeight="1" x14ac:dyDescent="0.15">
      <c r="A891" s="8"/>
      <c r="B891" s="83"/>
      <c r="C891" s="34"/>
      <c r="D891" s="150"/>
      <c r="E891" s="35"/>
      <c r="F891" s="35"/>
      <c r="G891" s="35"/>
      <c r="H891" s="8"/>
      <c r="I891" s="8"/>
      <c r="J891" s="8"/>
      <c r="K891" s="8"/>
      <c r="L891" s="8"/>
      <c r="M891" s="8"/>
      <c r="N891" s="8"/>
      <c r="O891" s="8"/>
      <c r="P891" s="8"/>
      <c r="Q891" s="8"/>
      <c r="R891" s="8"/>
      <c r="S891" s="8"/>
      <c r="T891" s="8"/>
      <c r="U891" s="8"/>
      <c r="V891" s="8"/>
      <c r="W891" s="8"/>
      <c r="X891" s="8"/>
      <c r="Y891" s="8"/>
      <c r="Z891" s="8"/>
    </row>
    <row r="892" spans="1:26" ht="12.75" customHeight="1" x14ac:dyDescent="0.15">
      <c r="A892" s="8"/>
      <c r="B892" s="83"/>
      <c r="C892" s="34"/>
      <c r="D892" s="150"/>
      <c r="E892" s="35"/>
      <c r="F892" s="35"/>
      <c r="G892" s="35"/>
      <c r="H892" s="8"/>
      <c r="I892" s="8"/>
      <c r="J892" s="8"/>
      <c r="K892" s="8"/>
      <c r="L892" s="8"/>
      <c r="M892" s="8"/>
      <c r="N892" s="8"/>
      <c r="O892" s="8"/>
      <c r="P892" s="8"/>
      <c r="Q892" s="8"/>
      <c r="R892" s="8"/>
      <c r="S892" s="8"/>
      <c r="T892" s="8"/>
      <c r="U892" s="8"/>
      <c r="V892" s="8"/>
      <c r="W892" s="8"/>
      <c r="X892" s="8"/>
      <c r="Y892" s="8"/>
      <c r="Z892" s="8"/>
    </row>
    <row r="893" spans="1:26" ht="12.75" customHeight="1" x14ac:dyDescent="0.15">
      <c r="A893" s="8"/>
      <c r="B893" s="83"/>
      <c r="C893" s="34"/>
      <c r="D893" s="150"/>
      <c r="E893" s="35"/>
      <c r="F893" s="35"/>
      <c r="G893" s="35"/>
      <c r="H893" s="8"/>
      <c r="I893" s="8"/>
      <c r="J893" s="8"/>
      <c r="K893" s="8"/>
      <c r="L893" s="8"/>
      <c r="M893" s="8"/>
      <c r="N893" s="8"/>
      <c r="O893" s="8"/>
      <c r="P893" s="8"/>
      <c r="Q893" s="8"/>
      <c r="R893" s="8"/>
      <c r="S893" s="8"/>
      <c r="T893" s="8"/>
      <c r="U893" s="8"/>
      <c r="V893" s="8"/>
      <c r="W893" s="8"/>
      <c r="X893" s="8"/>
      <c r="Y893" s="8"/>
      <c r="Z893" s="8"/>
    </row>
    <row r="894" spans="1:26" ht="12.75" customHeight="1" x14ac:dyDescent="0.15">
      <c r="A894" s="8"/>
      <c r="B894" s="83"/>
      <c r="C894" s="34"/>
      <c r="D894" s="150"/>
      <c r="E894" s="35"/>
      <c r="F894" s="35"/>
      <c r="G894" s="35"/>
      <c r="H894" s="8"/>
      <c r="I894" s="8"/>
      <c r="J894" s="8"/>
      <c r="K894" s="8"/>
      <c r="L894" s="8"/>
      <c r="M894" s="8"/>
      <c r="N894" s="8"/>
      <c r="O894" s="8"/>
      <c r="P894" s="8"/>
      <c r="Q894" s="8"/>
      <c r="R894" s="8"/>
      <c r="S894" s="8"/>
      <c r="T894" s="8"/>
      <c r="U894" s="8"/>
      <c r="V894" s="8"/>
      <c r="W894" s="8"/>
      <c r="X894" s="8"/>
      <c r="Y894" s="8"/>
      <c r="Z894" s="8"/>
    </row>
    <row r="895" spans="1:26" ht="12.75" customHeight="1" x14ac:dyDescent="0.15">
      <c r="A895" s="8"/>
      <c r="B895" s="83"/>
      <c r="C895" s="34"/>
      <c r="D895" s="150"/>
      <c r="E895" s="35"/>
      <c r="F895" s="35"/>
      <c r="G895" s="35"/>
      <c r="H895" s="8"/>
      <c r="I895" s="8"/>
      <c r="J895" s="8"/>
      <c r="K895" s="8"/>
      <c r="L895" s="8"/>
      <c r="M895" s="8"/>
      <c r="N895" s="8"/>
      <c r="O895" s="8"/>
      <c r="P895" s="8"/>
      <c r="Q895" s="8"/>
      <c r="R895" s="8"/>
      <c r="S895" s="8"/>
      <c r="T895" s="8"/>
      <c r="U895" s="8"/>
      <c r="V895" s="8"/>
      <c r="W895" s="8"/>
      <c r="X895" s="8"/>
      <c r="Y895" s="8"/>
      <c r="Z895" s="8"/>
    </row>
    <row r="896" spans="1:26" ht="12.75" customHeight="1" x14ac:dyDescent="0.15">
      <c r="A896" s="8"/>
      <c r="B896" s="83"/>
      <c r="C896" s="34"/>
      <c r="D896" s="150"/>
      <c r="E896" s="35"/>
      <c r="F896" s="35"/>
      <c r="G896" s="35"/>
      <c r="H896" s="8"/>
      <c r="I896" s="8"/>
      <c r="J896" s="8"/>
      <c r="K896" s="8"/>
      <c r="L896" s="8"/>
      <c r="M896" s="8"/>
      <c r="N896" s="8"/>
      <c r="O896" s="8"/>
      <c r="P896" s="8"/>
      <c r="Q896" s="8"/>
      <c r="R896" s="8"/>
      <c r="S896" s="8"/>
      <c r="T896" s="8"/>
      <c r="U896" s="8"/>
      <c r="V896" s="8"/>
      <c r="W896" s="8"/>
      <c r="X896" s="8"/>
      <c r="Y896" s="8"/>
      <c r="Z896" s="8"/>
    </row>
    <row r="897" spans="1:26" ht="12.75" customHeight="1" x14ac:dyDescent="0.15">
      <c r="A897" s="8"/>
      <c r="B897" s="83"/>
      <c r="C897" s="34"/>
      <c r="D897" s="150"/>
      <c r="E897" s="35"/>
      <c r="F897" s="35"/>
      <c r="G897" s="35"/>
      <c r="H897" s="8"/>
      <c r="I897" s="8"/>
      <c r="J897" s="8"/>
      <c r="K897" s="8"/>
      <c r="L897" s="8"/>
      <c r="M897" s="8"/>
      <c r="N897" s="8"/>
      <c r="O897" s="8"/>
      <c r="P897" s="8"/>
      <c r="Q897" s="8"/>
      <c r="R897" s="8"/>
      <c r="S897" s="8"/>
      <c r="T897" s="8"/>
      <c r="U897" s="8"/>
      <c r="V897" s="8"/>
      <c r="W897" s="8"/>
      <c r="X897" s="8"/>
      <c r="Y897" s="8"/>
      <c r="Z897" s="8"/>
    </row>
    <row r="898" spans="1:26" ht="12.75" customHeight="1" x14ac:dyDescent="0.15">
      <c r="A898" s="8"/>
      <c r="B898" s="83"/>
      <c r="C898" s="34"/>
      <c r="D898" s="150"/>
      <c r="E898" s="35"/>
      <c r="F898" s="35"/>
      <c r="G898" s="35"/>
      <c r="H898" s="8"/>
      <c r="I898" s="8"/>
      <c r="J898" s="8"/>
      <c r="K898" s="8"/>
      <c r="L898" s="8"/>
      <c r="M898" s="8"/>
      <c r="N898" s="8"/>
      <c r="O898" s="8"/>
      <c r="P898" s="8"/>
      <c r="Q898" s="8"/>
      <c r="R898" s="8"/>
      <c r="S898" s="8"/>
      <c r="T898" s="8"/>
      <c r="U898" s="8"/>
      <c r="V898" s="8"/>
      <c r="W898" s="8"/>
      <c r="X898" s="8"/>
      <c r="Y898" s="8"/>
      <c r="Z898" s="8"/>
    </row>
    <row r="899" spans="1:26" ht="12.75" customHeight="1" x14ac:dyDescent="0.15">
      <c r="A899" s="8"/>
      <c r="B899" s="83"/>
      <c r="C899" s="34"/>
      <c r="D899" s="150"/>
      <c r="E899" s="35"/>
      <c r="F899" s="35"/>
      <c r="G899" s="35"/>
      <c r="H899" s="8"/>
      <c r="I899" s="8"/>
      <c r="J899" s="8"/>
      <c r="K899" s="8"/>
      <c r="L899" s="8"/>
      <c r="M899" s="8"/>
      <c r="N899" s="8"/>
      <c r="O899" s="8"/>
      <c r="P899" s="8"/>
      <c r="Q899" s="8"/>
      <c r="R899" s="8"/>
      <c r="S899" s="8"/>
      <c r="T899" s="8"/>
      <c r="U899" s="8"/>
      <c r="V899" s="8"/>
      <c r="W899" s="8"/>
      <c r="X899" s="8"/>
      <c r="Y899" s="8"/>
      <c r="Z899" s="8"/>
    </row>
    <row r="900" spans="1:26" ht="12.75" customHeight="1" x14ac:dyDescent="0.15">
      <c r="A900" s="8"/>
      <c r="B900" s="83"/>
      <c r="C900" s="34"/>
      <c r="D900" s="150"/>
      <c r="E900" s="35"/>
      <c r="F900" s="35"/>
      <c r="G900" s="35"/>
      <c r="H900" s="8"/>
      <c r="I900" s="8"/>
      <c r="J900" s="8"/>
      <c r="K900" s="8"/>
      <c r="L900" s="8"/>
      <c r="M900" s="8"/>
      <c r="N900" s="8"/>
      <c r="O900" s="8"/>
      <c r="P900" s="8"/>
      <c r="Q900" s="8"/>
      <c r="R900" s="8"/>
      <c r="S900" s="8"/>
      <c r="T900" s="8"/>
      <c r="U900" s="8"/>
      <c r="V900" s="8"/>
      <c r="W900" s="8"/>
      <c r="X900" s="8"/>
      <c r="Y900" s="8"/>
      <c r="Z900" s="8"/>
    </row>
    <row r="901" spans="1:26" ht="12.75" customHeight="1" x14ac:dyDescent="0.15">
      <c r="A901" s="8"/>
      <c r="B901" s="83"/>
      <c r="C901" s="34"/>
      <c r="D901" s="150"/>
      <c r="E901" s="35"/>
      <c r="F901" s="35"/>
      <c r="G901" s="35"/>
      <c r="H901" s="8"/>
      <c r="I901" s="8"/>
      <c r="J901" s="8"/>
      <c r="K901" s="8"/>
      <c r="L901" s="8"/>
      <c r="M901" s="8"/>
      <c r="N901" s="8"/>
      <c r="O901" s="8"/>
      <c r="P901" s="8"/>
      <c r="Q901" s="8"/>
      <c r="R901" s="8"/>
      <c r="S901" s="8"/>
      <c r="T901" s="8"/>
      <c r="U901" s="8"/>
      <c r="V901" s="8"/>
      <c r="W901" s="8"/>
      <c r="X901" s="8"/>
      <c r="Y901" s="8"/>
      <c r="Z901" s="8"/>
    </row>
    <row r="902" spans="1:26" ht="12.75" customHeight="1" x14ac:dyDescent="0.15">
      <c r="A902" s="8"/>
      <c r="B902" s="83"/>
      <c r="C902" s="34"/>
      <c r="D902" s="150"/>
      <c r="E902" s="35"/>
      <c r="F902" s="35"/>
      <c r="G902" s="35"/>
      <c r="H902" s="8"/>
      <c r="I902" s="8"/>
      <c r="J902" s="8"/>
      <c r="K902" s="8"/>
      <c r="L902" s="8"/>
      <c r="M902" s="8"/>
      <c r="N902" s="8"/>
      <c r="O902" s="8"/>
      <c r="P902" s="8"/>
      <c r="Q902" s="8"/>
      <c r="R902" s="8"/>
      <c r="S902" s="8"/>
      <c r="T902" s="8"/>
      <c r="U902" s="8"/>
      <c r="V902" s="8"/>
      <c r="W902" s="8"/>
      <c r="X902" s="8"/>
      <c r="Y902" s="8"/>
      <c r="Z902" s="8"/>
    </row>
    <row r="903" spans="1:26" ht="12.75" customHeight="1" x14ac:dyDescent="0.15">
      <c r="A903" s="8"/>
      <c r="B903" s="83"/>
      <c r="C903" s="34"/>
      <c r="D903" s="150"/>
      <c r="E903" s="35"/>
      <c r="F903" s="35"/>
      <c r="G903" s="35"/>
      <c r="H903" s="8"/>
      <c r="I903" s="8"/>
      <c r="J903" s="8"/>
      <c r="K903" s="8"/>
      <c r="L903" s="8"/>
      <c r="M903" s="8"/>
      <c r="N903" s="8"/>
      <c r="O903" s="8"/>
      <c r="P903" s="8"/>
      <c r="Q903" s="8"/>
      <c r="R903" s="8"/>
      <c r="S903" s="8"/>
      <c r="T903" s="8"/>
      <c r="U903" s="8"/>
      <c r="V903" s="8"/>
      <c r="W903" s="8"/>
      <c r="X903" s="8"/>
      <c r="Y903" s="8"/>
      <c r="Z903" s="8"/>
    </row>
    <row r="904" spans="1:26" ht="12.75" customHeight="1" x14ac:dyDescent="0.15">
      <c r="A904" s="8"/>
      <c r="B904" s="83"/>
      <c r="C904" s="34"/>
      <c r="D904" s="150"/>
      <c r="E904" s="35"/>
      <c r="F904" s="35"/>
      <c r="G904" s="35"/>
      <c r="H904" s="8"/>
      <c r="I904" s="8"/>
      <c r="J904" s="8"/>
      <c r="K904" s="8"/>
      <c r="L904" s="8"/>
      <c r="M904" s="8"/>
      <c r="N904" s="8"/>
      <c r="O904" s="8"/>
      <c r="P904" s="8"/>
      <c r="Q904" s="8"/>
      <c r="R904" s="8"/>
      <c r="S904" s="8"/>
      <c r="T904" s="8"/>
      <c r="U904" s="8"/>
      <c r="V904" s="8"/>
      <c r="W904" s="8"/>
      <c r="X904" s="8"/>
      <c r="Y904" s="8"/>
      <c r="Z904" s="8"/>
    </row>
    <row r="905" spans="1:26" ht="12.75" customHeight="1" x14ac:dyDescent="0.15">
      <c r="A905" s="8"/>
      <c r="B905" s="83"/>
      <c r="C905" s="34"/>
      <c r="D905" s="150"/>
      <c r="E905" s="35"/>
      <c r="F905" s="35"/>
      <c r="G905" s="35"/>
      <c r="H905" s="8"/>
      <c r="I905" s="8"/>
      <c r="J905" s="8"/>
      <c r="K905" s="8"/>
      <c r="L905" s="8"/>
      <c r="M905" s="8"/>
      <c r="N905" s="8"/>
      <c r="O905" s="8"/>
      <c r="P905" s="8"/>
      <c r="Q905" s="8"/>
      <c r="R905" s="8"/>
      <c r="S905" s="8"/>
      <c r="T905" s="8"/>
      <c r="U905" s="8"/>
      <c r="V905" s="8"/>
      <c r="W905" s="8"/>
      <c r="X905" s="8"/>
      <c r="Y905" s="8"/>
      <c r="Z905" s="8"/>
    </row>
    <row r="906" spans="1:26" ht="12.75" customHeight="1" x14ac:dyDescent="0.15">
      <c r="A906" s="8"/>
      <c r="B906" s="83"/>
      <c r="C906" s="34"/>
      <c r="D906" s="150"/>
      <c r="E906" s="35"/>
      <c r="F906" s="35"/>
      <c r="G906" s="35"/>
      <c r="H906" s="8"/>
      <c r="I906" s="8"/>
      <c r="J906" s="8"/>
      <c r="K906" s="8"/>
      <c r="L906" s="8"/>
      <c r="M906" s="8"/>
      <c r="N906" s="8"/>
      <c r="O906" s="8"/>
      <c r="P906" s="8"/>
      <c r="Q906" s="8"/>
      <c r="R906" s="8"/>
      <c r="S906" s="8"/>
      <c r="T906" s="8"/>
      <c r="U906" s="8"/>
      <c r="V906" s="8"/>
      <c r="W906" s="8"/>
      <c r="X906" s="8"/>
      <c r="Y906" s="8"/>
      <c r="Z906" s="8"/>
    </row>
    <row r="907" spans="1:26" ht="12.75" customHeight="1" x14ac:dyDescent="0.15">
      <c r="A907" s="8"/>
      <c r="B907" s="83"/>
      <c r="C907" s="34"/>
      <c r="D907" s="150"/>
      <c r="E907" s="35"/>
      <c r="F907" s="35"/>
      <c r="G907" s="35"/>
      <c r="H907" s="8"/>
      <c r="I907" s="8"/>
      <c r="J907" s="8"/>
      <c r="K907" s="8"/>
      <c r="L907" s="8"/>
      <c r="M907" s="8"/>
      <c r="N907" s="8"/>
      <c r="O907" s="8"/>
      <c r="P907" s="8"/>
      <c r="Q907" s="8"/>
      <c r="R907" s="8"/>
      <c r="S907" s="8"/>
      <c r="T907" s="8"/>
      <c r="U907" s="8"/>
      <c r="V907" s="8"/>
      <c r="W907" s="8"/>
      <c r="X907" s="8"/>
      <c r="Y907" s="8"/>
      <c r="Z907" s="8"/>
    </row>
    <row r="908" spans="1:26" ht="12.75" customHeight="1" x14ac:dyDescent="0.15">
      <c r="A908" s="8"/>
      <c r="B908" s="83"/>
      <c r="C908" s="34"/>
      <c r="D908" s="150"/>
      <c r="E908" s="35"/>
      <c r="F908" s="35"/>
      <c r="G908" s="35"/>
      <c r="H908" s="8"/>
      <c r="I908" s="8"/>
      <c r="J908" s="8"/>
      <c r="K908" s="8"/>
      <c r="L908" s="8"/>
      <c r="M908" s="8"/>
      <c r="N908" s="8"/>
      <c r="O908" s="8"/>
      <c r="P908" s="8"/>
      <c r="Q908" s="8"/>
      <c r="R908" s="8"/>
      <c r="S908" s="8"/>
      <c r="T908" s="8"/>
      <c r="U908" s="8"/>
      <c r="V908" s="8"/>
      <c r="W908" s="8"/>
      <c r="X908" s="8"/>
      <c r="Y908" s="8"/>
      <c r="Z908" s="8"/>
    </row>
    <row r="909" spans="1:26" ht="12.75" customHeight="1" x14ac:dyDescent="0.15">
      <c r="A909" s="8"/>
      <c r="B909" s="83"/>
      <c r="C909" s="34"/>
      <c r="D909" s="150"/>
      <c r="E909" s="35"/>
      <c r="F909" s="35"/>
      <c r="G909" s="35"/>
      <c r="H909" s="8"/>
      <c r="I909" s="8"/>
      <c r="J909" s="8"/>
      <c r="K909" s="8"/>
      <c r="L909" s="8"/>
      <c r="M909" s="8"/>
      <c r="N909" s="8"/>
      <c r="O909" s="8"/>
      <c r="P909" s="8"/>
      <c r="Q909" s="8"/>
      <c r="R909" s="8"/>
      <c r="S909" s="8"/>
      <c r="T909" s="8"/>
      <c r="U909" s="8"/>
      <c r="V909" s="8"/>
      <c r="W909" s="8"/>
      <c r="X909" s="8"/>
      <c r="Y909" s="8"/>
      <c r="Z909" s="8"/>
    </row>
    <row r="910" spans="1:26" ht="12.75" customHeight="1" x14ac:dyDescent="0.15">
      <c r="A910" s="8"/>
      <c r="B910" s="83"/>
      <c r="C910" s="34"/>
      <c r="D910" s="150"/>
      <c r="E910" s="35"/>
      <c r="F910" s="35"/>
      <c r="G910" s="35"/>
      <c r="H910" s="8"/>
      <c r="I910" s="8"/>
      <c r="J910" s="8"/>
      <c r="K910" s="8"/>
      <c r="L910" s="8"/>
      <c r="M910" s="8"/>
      <c r="N910" s="8"/>
      <c r="O910" s="8"/>
      <c r="P910" s="8"/>
      <c r="Q910" s="8"/>
      <c r="R910" s="8"/>
      <c r="S910" s="8"/>
      <c r="T910" s="8"/>
      <c r="U910" s="8"/>
      <c r="V910" s="8"/>
      <c r="W910" s="8"/>
      <c r="X910" s="8"/>
      <c r="Y910" s="8"/>
      <c r="Z910" s="8"/>
    </row>
    <row r="911" spans="1:26" ht="12.75" customHeight="1" x14ac:dyDescent="0.15">
      <c r="A911" s="8"/>
      <c r="B911" s="83"/>
      <c r="C911" s="34"/>
      <c r="D911" s="150"/>
      <c r="E911" s="35"/>
      <c r="F911" s="35"/>
      <c r="G911" s="35"/>
      <c r="H911" s="8"/>
      <c r="I911" s="8"/>
      <c r="J911" s="8"/>
      <c r="K911" s="8"/>
      <c r="L911" s="8"/>
      <c r="M911" s="8"/>
      <c r="N911" s="8"/>
      <c r="O911" s="8"/>
      <c r="P911" s="8"/>
      <c r="Q911" s="8"/>
      <c r="R911" s="8"/>
      <c r="S911" s="8"/>
      <c r="T911" s="8"/>
      <c r="U911" s="8"/>
      <c r="V911" s="8"/>
      <c r="W911" s="8"/>
      <c r="X911" s="8"/>
      <c r="Y911" s="8"/>
      <c r="Z911" s="8"/>
    </row>
    <row r="912" spans="1:26" ht="12.75" customHeight="1" x14ac:dyDescent="0.15">
      <c r="A912" s="8"/>
      <c r="B912" s="83"/>
      <c r="C912" s="34"/>
      <c r="D912" s="150"/>
      <c r="E912" s="35"/>
      <c r="F912" s="35"/>
      <c r="G912" s="35"/>
      <c r="H912" s="8"/>
      <c r="I912" s="8"/>
      <c r="J912" s="8"/>
      <c r="K912" s="8"/>
      <c r="L912" s="8"/>
      <c r="M912" s="8"/>
      <c r="N912" s="8"/>
      <c r="O912" s="8"/>
      <c r="P912" s="8"/>
      <c r="Q912" s="8"/>
      <c r="R912" s="8"/>
      <c r="S912" s="8"/>
      <c r="T912" s="8"/>
      <c r="U912" s="8"/>
      <c r="V912" s="8"/>
      <c r="W912" s="8"/>
      <c r="X912" s="8"/>
      <c r="Y912" s="8"/>
      <c r="Z912" s="8"/>
    </row>
    <row r="913" spans="1:26" ht="12.75" customHeight="1" x14ac:dyDescent="0.15">
      <c r="A913" s="8"/>
      <c r="B913" s="83"/>
      <c r="C913" s="34"/>
      <c r="D913" s="150"/>
      <c r="E913" s="35"/>
      <c r="F913" s="35"/>
      <c r="G913" s="35"/>
      <c r="H913" s="8"/>
      <c r="I913" s="8"/>
      <c r="J913" s="8"/>
      <c r="K913" s="8"/>
      <c r="L913" s="8"/>
      <c r="M913" s="8"/>
      <c r="N913" s="8"/>
      <c r="O913" s="8"/>
      <c r="P913" s="8"/>
      <c r="Q913" s="8"/>
      <c r="R913" s="8"/>
      <c r="S913" s="8"/>
      <c r="T913" s="8"/>
      <c r="U913" s="8"/>
      <c r="V913" s="8"/>
      <c r="W913" s="8"/>
      <c r="X913" s="8"/>
      <c r="Y913" s="8"/>
      <c r="Z913" s="8"/>
    </row>
    <row r="914" spans="1:26" ht="12.75" customHeight="1" x14ac:dyDescent="0.15">
      <c r="A914" s="8"/>
      <c r="B914" s="83"/>
      <c r="C914" s="34"/>
      <c r="D914" s="150"/>
      <c r="E914" s="35"/>
      <c r="F914" s="35"/>
      <c r="G914" s="35"/>
      <c r="H914" s="8"/>
      <c r="I914" s="8"/>
      <c r="J914" s="8"/>
      <c r="K914" s="8"/>
      <c r="L914" s="8"/>
      <c r="M914" s="8"/>
      <c r="N914" s="8"/>
      <c r="O914" s="8"/>
      <c r="P914" s="8"/>
      <c r="Q914" s="8"/>
      <c r="R914" s="8"/>
      <c r="S914" s="8"/>
      <c r="T914" s="8"/>
      <c r="U914" s="8"/>
      <c r="V914" s="8"/>
      <c r="W914" s="8"/>
      <c r="X914" s="8"/>
      <c r="Y914" s="8"/>
      <c r="Z914" s="8"/>
    </row>
    <row r="915" spans="1:26" ht="12.75" customHeight="1" x14ac:dyDescent="0.15">
      <c r="A915" s="8"/>
      <c r="B915" s="83"/>
      <c r="C915" s="34"/>
      <c r="D915" s="150"/>
      <c r="E915" s="35"/>
      <c r="F915" s="35"/>
      <c r="G915" s="35"/>
      <c r="H915" s="8"/>
      <c r="I915" s="8"/>
      <c r="J915" s="8"/>
      <c r="K915" s="8"/>
      <c r="L915" s="8"/>
      <c r="M915" s="8"/>
      <c r="N915" s="8"/>
      <c r="O915" s="8"/>
      <c r="P915" s="8"/>
      <c r="Q915" s="8"/>
      <c r="R915" s="8"/>
      <c r="S915" s="8"/>
      <c r="T915" s="8"/>
      <c r="U915" s="8"/>
      <c r="V915" s="8"/>
      <c r="W915" s="8"/>
      <c r="X915" s="8"/>
      <c r="Y915" s="8"/>
      <c r="Z915" s="8"/>
    </row>
    <row r="916" spans="1:26" ht="12.75" customHeight="1" x14ac:dyDescent="0.15">
      <c r="A916" s="8"/>
      <c r="B916" s="83"/>
      <c r="C916" s="34"/>
      <c r="D916" s="150"/>
      <c r="E916" s="35"/>
      <c r="F916" s="35"/>
      <c r="G916" s="35"/>
      <c r="H916" s="8"/>
      <c r="I916" s="8"/>
      <c r="J916" s="8"/>
      <c r="K916" s="8"/>
      <c r="L916" s="8"/>
      <c r="M916" s="8"/>
      <c r="N916" s="8"/>
      <c r="O916" s="8"/>
      <c r="P916" s="8"/>
      <c r="Q916" s="8"/>
      <c r="R916" s="8"/>
      <c r="S916" s="8"/>
      <c r="T916" s="8"/>
      <c r="U916" s="8"/>
      <c r="V916" s="8"/>
      <c r="W916" s="8"/>
      <c r="X916" s="8"/>
      <c r="Y916" s="8"/>
      <c r="Z916" s="8"/>
    </row>
    <row r="917" spans="1:26" ht="12.75" customHeight="1" x14ac:dyDescent="0.15">
      <c r="A917" s="8"/>
      <c r="B917" s="83"/>
      <c r="C917" s="34"/>
      <c r="D917" s="150"/>
      <c r="E917" s="35"/>
      <c r="F917" s="35"/>
      <c r="G917" s="35"/>
      <c r="H917" s="8"/>
      <c r="I917" s="8"/>
      <c r="J917" s="8"/>
      <c r="K917" s="8"/>
      <c r="L917" s="8"/>
      <c r="M917" s="8"/>
      <c r="N917" s="8"/>
      <c r="O917" s="8"/>
      <c r="P917" s="8"/>
      <c r="Q917" s="8"/>
      <c r="R917" s="8"/>
      <c r="S917" s="8"/>
      <c r="T917" s="8"/>
      <c r="U917" s="8"/>
      <c r="V917" s="8"/>
      <c r="W917" s="8"/>
      <c r="X917" s="8"/>
      <c r="Y917" s="8"/>
      <c r="Z917" s="8"/>
    </row>
    <row r="918" spans="1:26" ht="12.75" customHeight="1" x14ac:dyDescent="0.15">
      <c r="A918" s="8"/>
      <c r="B918" s="83"/>
      <c r="C918" s="34"/>
      <c r="D918" s="150"/>
      <c r="E918" s="35"/>
      <c r="F918" s="35"/>
      <c r="G918" s="35"/>
      <c r="H918" s="8"/>
      <c r="I918" s="8"/>
      <c r="J918" s="8"/>
      <c r="K918" s="8"/>
      <c r="L918" s="8"/>
      <c r="M918" s="8"/>
      <c r="N918" s="8"/>
      <c r="O918" s="8"/>
      <c r="P918" s="8"/>
      <c r="Q918" s="8"/>
      <c r="R918" s="8"/>
      <c r="S918" s="8"/>
      <c r="T918" s="8"/>
      <c r="U918" s="8"/>
      <c r="V918" s="8"/>
      <c r="W918" s="8"/>
      <c r="X918" s="8"/>
      <c r="Y918" s="8"/>
      <c r="Z918" s="8"/>
    </row>
    <row r="919" spans="1:26" ht="12.75" customHeight="1" x14ac:dyDescent="0.15">
      <c r="A919" s="8"/>
      <c r="B919" s="83"/>
      <c r="C919" s="34"/>
      <c r="D919" s="150"/>
      <c r="E919" s="35"/>
      <c r="F919" s="35"/>
      <c r="G919" s="35"/>
      <c r="H919" s="8"/>
      <c r="I919" s="8"/>
      <c r="J919" s="8"/>
      <c r="K919" s="8"/>
      <c r="L919" s="8"/>
      <c r="M919" s="8"/>
      <c r="N919" s="8"/>
      <c r="O919" s="8"/>
      <c r="P919" s="8"/>
      <c r="Q919" s="8"/>
      <c r="R919" s="8"/>
      <c r="S919" s="8"/>
      <c r="T919" s="8"/>
      <c r="U919" s="8"/>
      <c r="V919" s="8"/>
      <c r="W919" s="8"/>
      <c r="X919" s="8"/>
      <c r="Y919" s="8"/>
      <c r="Z919" s="8"/>
    </row>
    <row r="920" spans="1:26" ht="12.75" customHeight="1" x14ac:dyDescent="0.15">
      <c r="A920" s="8"/>
      <c r="B920" s="83"/>
      <c r="C920" s="34"/>
      <c r="D920" s="150"/>
      <c r="E920" s="35"/>
      <c r="F920" s="35"/>
      <c r="G920" s="35"/>
      <c r="H920" s="8"/>
      <c r="I920" s="8"/>
      <c r="J920" s="8"/>
      <c r="K920" s="8"/>
      <c r="L920" s="8"/>
      <c r="M920" s="8"/>
      <c r="N920" s="8"/>
      <c r="O920" s="8"/>
      <c r="P920" s="8"/>
      <c r="Q920" s="8"/>
      <c r="R920" s="8"/>
      <c r="S920" s="8"/>
      <c r="T920" s="8"/>
      <c r="U920" s="8"/>
      <c r="V920" s="8"/>
      <c r="W920" s="8"/>
      <c r="X920" s="8"/>
      <c r="Y920" s="8"/>
      <c r="Z920" s="8"/>
    </row>
    <row r="921" spans="1:26" ht="12.75" customHeight="1" x14ac:dyDescent="0.15">
      <c r="A921" s="8"/>
      <c r="B921" s="83"/>
      <c r="C921" s="34"/>
      <c r="D921" s="150"/>
      <c r="E921" s="35"/>
      <c r="F921" s="35"/>
      <c r="G921" s="35"/>
      <c r="H921" s="8"/>
      <c r="I921" s="8"/>
      <c r="J921" s="8"/>
      <c r="K921" s="8"/>
      <c r="L921" s="8"/>
      <c r="M921" s="8"/>
      <c r="N921" s="8"/>
      <c r="O921" s="8"/>
      <c r="P921" s="8"/>
      <c r="Q921" s="8"/>
      <c r="R921" s="8"/>
      <c r="S921" s="8"/>
      <c r="T921" s="8"/>
      <c r="U921" s="8"/>
      <c r="V921" s="8"/>
      <c r="W921" s="8"/>
      <c r="X921" s="8"/>
      <c r="Y921" s="8"/>
      <c r="Z921" s="8"/>
    </row>
    <row r="922" spans="1:26" ht="12.75" customHeight="1" x14ac:dyDescent="0.15">
      <c r="A922" s="8"/>
      <c r="B922" s="83"/>
      <c r="C922" s="34"/>
      <c r="D922" s="150"/>
      <c r="E922" s="35"/>
      <c r="F922" s="35"/>
      <c r="G922" s="35"/>
      <c r="H922" s="8"/>
      <c r="I922" s="8"/>
      <c r="J922" s="8"/>
      <c r="K922" s="8"/>
      <c r="L922" s="8"/>
      <c r="M922" s="8"/>
      <c r="N922" s="8"/>
      <c r="O922" s="8"/>
      <c r="P922" s="8"/>
      <c r="Q922" s="8"/>
      <c r="R922" s="8"/>
      <c r="S922" s="8"/>
      <c r="T922" s="8"/>
      <c r="U922" s="8"/>
      <c r="V922" s="8"/>
      <c r="W922" s="8"/>
      <c r="X922" s="8"/>
      <c r="Y922" s="8"/>
      <c r="Z922" s="8"/>
    </row>
    <row r="923" spans="1:26" ht="12.75" customHeight="1" x14ac:dyDescent="0.15">
      <c r="A923" s="8"/>
      <c r="B923" s="83"/>
      <c r="C923" s="34"/>
      <c r="D923" s="150"/>
      <c r="E923" s="35"/>
      <c r="F923" s="35"/>
      <c r="G923" s="35"/>
      <c r="H923" s="8"/>
      <c r="I923" s="8"/>
      <c r="J923" s="8"/>
      <c r="K923" s="8"/>
      <c r="L923" s="8"/>
      <c r="M923" s="8"/>
      <c r="N923" s="8"/>
      <c r="O923" s="8"/>
      <c r="P923" s="8"/>
      <c r="Q923" s="8"/>
      <c r="R923" s="8"/>
      <c r="S923" s="8"/>
      <c r="T923" s="8"/>
      <c r="U923" s="8"/>
      <c r="V923" s="8"/>
      <c r="W923" s="8"/>
      <c r="X923" s="8"/>
      <c r="Y923" s="8"/>
      <c r="Z923" s="8"/>
    </row>
    <row r="924" spans="1:26" ht="12.75" customHeight="1" x14ac:dyDescent="0.15">
      <c r="A924" s="8"/>
      <c r="B924" s="83"/>
      <c r="C924" s="34"/>
      <c r="D924" s="150"/>
      <c r="E924" s="35"/>
      <c r="F924" s="35"/>
      <c r="G924" s="35"/>
      <c r="H924" s="8"/>
      <c r="I924" s="8"/>
      <c r="J924" s="8"/>
      <c r="K924" s="8"/>
      <c r="L924" s="8"/>
      <c r="M924" s="8"/>
      <c r="N924" s="8"/>
      <c r="O924" s="8"/>
      <c r="P924" s="8"/>
      <c r="Q924" s="8"/>
      <c r="R924" s="8"/>
      <c r="S924" s="8"/>
      <c r="T924" s="8"/>
      <c r="U924" s="8"/>
      <c r="V924" s="8"/>
      <c r="W924" s="8"/>
      <c r="X924" s="8"/>
      <c r="Y924" s="8"/>
      <c r="Z924" s="8"/>
    </row>
    <row r="925" spans="1:26" ht="12.75" customHeight="1" x14ac:dyDescent="0.15">
      <c r="A925" s="8"/>
      <c r="B925" s="83"/>
      <c r="C925" s="34"/>
      <c r="D925" s="150"/>
      <c r="E925" s="35"/>
      <c r="F925" s="35"/>
      <c r="G925" s="35"/>
      <c r="H925" s="8"/>
      <c r="I925" s="8"/>
      <c r="J925" s="8"/>
      <c r="K925" s="8"/>
      <c r="L925" s="8"/>
      <c r="M925" s="8"/>
      <c r="N925" s="8"/>
      <c r="O925" s="8"/>
      <c r="P925" s="8"/>
      <c r="Q925" s="8"/>
      <c r="R925" s="8"/>
      <c r="S925" s="8"/>
      <c r="T925" s="8"/>
      <c r="U925" s="8"/>
      <c r="V925" s="8"/>
      <c r="W925" s="8"/>
      <c r="X925" s="8"/>
      <c r="Y925" s="8"/>
      <c r="Z925" s="8"/>
    </row>
    <row r="926" spans="1:26" ht="12.75" customHeight="1" x14ac:dyDescent="0.15">
      <c r="A926" s="8"/>
      <c r="B926" s="83"/>
      <c r="C926" s="34"/>
      <c r="D926" s="150"/>
      <c r="E926" s="35"/>
      <c r="F926" s="35"/>
      <c r="G926" s="35"/>
      <c r="H926" s="8"/>
      <c r="I926" s="8"/>
      <c r="J926" s="8"/>
      <c r="K926" s="8"/>
      <c r="L926" s="8"/>
      <c r="M926" s="8"/>
      <c r="N926" s="8"/>
      <c r="O926" s="8"/>
      <c r="P926" s="8"/>
      <c r="Q926" s="8"/>
      <c r="R926" s="8"/>
      <c r="S926" s="8"/>
      <c r="T926" s="8"/>
      <c r="U926" s="8"/>
      <c r="V926" s="8"/>
      <c r="W926" s="8"/>
      <c r="X926" s="8"/>
      <c r="Y926" s="8"/>
      <c r="Z926" s="8"/>
    </row>
    <row r="927" spans="1:26" ht="12.75" customHeight="1" x14ac:dyDescent="0.15">
      <c r="A927" s="8"/>
      <c r="B927" s="83"/>
      <c r="C927" s="34"/>
      <c r="D927" s="150"/>
      <c r="E927" s="35"/>
      <c r="F927" s="35"/>
      <c r="G927" s="35"/>
      <c r="H927" s="8"/>
      <c r="I927" s="8"/>
      <c r="J927" s="8"/>
      <c r="K927" s="8"/>
      <c r="L927" s="8"/>
      <c r="M927" s="8"/>
      <c r="N927" s="8"/>
      <c r="O927" s="8"/>
      <c r="P927" s="8"/>
      <c r="Q927" s="8"/>
      <c r="R927" s="8"/>
      <c r="S927" s="8"/>
      <c r="T927" s="8"/>
      <c r="U927" s="8"/>
      <c r="V927" s="8"/>
      <c r="W927" s="8"/>
      <c r="X927" s="8"/>
      <c r="Y927" s="8"/>
      <c r="Z927" s="8"/>
    </row>
    <row r="928" spans="1:26" ht="12.75" customHeight="1" x14ac:dyDescent="0.15">
      <c r="A928" s="8"/>
      <c r="B928" s="83"/>
      <c r="C928" s="34"/>
      <c r="D928" s="150"/>
      <c r="E928" s="35"/>
      <c r="F928" s="35"/>
      <c r="G928" s="35"/>
      <c r="H928" s="8"/>
      <c r="I928" s="8"/>
      <c r="J928" s="8"/>
      <c r="K928" s="8"/>
      <c r="L928" s="8"/>
      <c r="M928" s="8"/>
      <c r="N928" s="8"/>
      <c r="O928" s="8"/>
      <c r="P928" s="8"/>
      <c r="Q928" s="8"/>
      <c r="R928" s="8"/>
      <c r="S928" s="8"/>
      <c r="T928" s="8"/>
      <c r="U928" s="8"/>
      <c r="V928" s="8"/>
      <c r="W928" s="8"/>
      <c r="X928" s="8"/>
      <c r="Y928" s="8"/>
      <c r="Z928" s="8"/>
    </row>
    <row r="929" spans="1:26" ht="12.75" customHeight="1" x14ac:dyDescent="0.15">
      <c r="A929" s="8"/>
      <c r="B929" s="83"/>
      <c r="C929" s="34"/>
      <c r="D929" s="150"/>
      <c r="E929" s="35"/>
      <c r="F929" s="35"/>
      <c r="G929" s="35"/>
      <c r="H929" s="8"/>
      <c r="I929" s="8"/>
      <c r="J929" s="8"/>
      <c r="K929" s="8"/>
      <c r="L929" s="8"/>
      <c r="M929" s="8"/>
      <c r="N929" s="8"/>
      <c r="O929" s="8"/>
      <c r="P929" s="8"/>
      <c r="Q929" s="8"/>
      <c r="R929" s="8"/>
      <c r="S929" s="8"/>
      <c r="T929" s="8"/>
      <c r="U929" s="8"/>
      <c r="V929" s="8"/>
      <c r="W929" s="8"/>
      <c r="X929" s="8"/>
      <c r="Y929" s="8"/>
      <c r="Z929" s="8"/>
    </row>
    <row r="930" spans="1:26" ht="12.75" customHeight="1" x14ac:dyDescent="0.15">
      <c r="A930" s="8"/>
      <c r="B930" s="83"/>
      <c r="C930" s="34"/>
      <c r="D930" s="150"/>
      <c r="E930" s="35"/>
      <c r="F930" s="35"/>
      <c r="G930" s="35"/>
      <c r="H930" s="8"/>
      <c r="I930" s="8"/>
      <c r="J930" s="8"/>
      <c r="K930" s="8"/>
      <c r="L930" s="8"/>
      <c r="M930" s="8"/>
      <c r="N930" s="8"/>
      <c r="O930" s="8"/>
      <c r="P930" s="8"/>
      <c r="Q930" s="8"/>
      <c r="R930" s="8"/>
      <c r="S930" s="8"/>
      <c r="T930" s="8"/>
      <c r="U930" s="8"/>
      <c r="V930" s="8"/>
      <c r="W930" s="8"/>
      <c r="X930" s="8"/>
      <c r="Y930" s="8"/>
      <c r="Z930" s="8"/>
    </row>
    <row r="931" spans="1:26" ht="12.75" customHeight="1" x14ac:dyDescent="0.15">
      <c r="A931" s="8"/>
      <c r="B931" s="83"/>
      <c r="C931" s="34"/>
      <c r="D931" s="150"/>
      <c r="E931" s="35"/>
      <c r="F931" s="35"/>
      <c r="G931" s="35"/>
      <c r="H931" s="8"/>
      <c r="I931" s="8"/>
      <c r="J931" s="8"/>
      <c r="K931" s="8"/>
      <c r="L931" s="8"/>
      <c r="M931" s="8"/>
      <c r="N931" s="8"/>
      <c r="O931" s="8"/>
      <c r="P931" s="8"/>
      <c r="Q931" s="8"/>
      <c r="R931" s="8"/>
      <c r="S931" s="8"/>
      <c r="T931" s="8"/>
      <c r="U931" s="8"/>
      <c r="V931" s="8"/>
      <c r="W931" s="8"/>
      <c r="X931" s="8"/>
      <c r="Y931" s="8"/>
      <c r="Z931" s="8"/>
    </row>
    <row r="932" spans="1:26" ht="12.75" customHeight="1" x14ac:dyDescent="0.15">
      <c r="A932" s="8"/>
      <c r="B932" s="83"/>
      <c r="C932" s="34"/>
      <c r="D932" s="150"/>
      <c r="E932" s="35"/>
      <c r="F932" s="35"/>
      <c r="G932" s="35"/>
      <c r="H932" s="8"/>
      <c r="I932" s="8"/>
      <c r="J932" s="8"/>
      <c r="K932" s="8"/>
      <c r="L932" s="8"/>
      <c r="M932" s="8"/>
      <c r="N932" s="8"/>
      <c r="O932" s="8"/>
      <c r="P932" s="8"/>
      <c r="Q932" s="8"/>
      <c r="R932" s="8"/>
      <c r="S932" s="8"/>
      <c r="T932" s="8"/>
      <c r="U932" s="8"/>
      <c r="V932" s="8"/>
      <c r="W932" s="8"/>
      <c r="X932" s="8"/>
      <c r="Y932" s="8"/>
      <c r="Z932" s="8"/>
    </row>
    <row r="933" spans="1:26" ht="12.75" customHeight="1" x14ac:dyDescent="0.15">
      <c r="A933" s="8"/>
      <c r="B933" s="83"/>
      <c r="C933" s="34"/>
      <c r="D933" s="150"/>
      <c r="E933" s="35"/>
      <c r="F933" s="35"/>
      <c r="G933" s="35"/>
      <c r="H933" s="8"/>
      <c r="I933" s="8"/>
      <c r="J933" s="8"/>
      <c r="K933" s="8"/>
      <c r="L933" s="8"/>
      <c r="M933" s="8"/>
      <c r="N933" s="8"/>
      <c r="O933" s="8"/>
      <c r="P933" s="8"/>
      <c r="Q933" s="8"/>
      <c r="R933" s="8"/>
      <c r="S933" s="8"/>
      <c r="T933" s="8"/>
      <c r="U933" s="8"/>
      <c r="V933" s="8"/>
      <c r="W933" s="8"/>
      <c r="X933" s="8"/>
      <c r="Y933" s="8"/>
      <c r="Z933" s="8"/>
    </row>
    <row r="934" spans="1:26" ht="12.75" customHeight="1" x14ac:dyDescent="0.15">
      <c r="A934" s="8"/>
      <c r="B934" s="83"/>
      <c r="C934" s="34"/>
      <c r="D934" s="150"/>
      <c r="E934" s="35"/>
      <c r="F934" s="35"/>
      <c r="G934" s="35"/>
      <c r="H934" s="8"/>
      <c r="I934" s="8"/>
      <c r="J934" s="8"/>
      <c r="K934" s="8"/>
      <c r="L934" s="8"/>
      <c r="M934" s="8"/>
      <c r="N934" s="8"/>
      <c r="O934" s="8"/>
      <c r="P934" s="8"/>
      <c r="Q934" s="8"/>
      <c r="R934" s="8"/>
      <c r="S934" s="8"/>
      <c r="T934" s="8"/>
      <c r="U934" s="8"/>
      <c r="V934" s="8"/>
      <c r="W934" s="8"/>
      <c r="X934" s="8"/>
      <c r="Y934" s="8"/>
      <c r="Z934" s="8"/>
    </row>
    <row r="935" spans="1:26" ht="12.75" customHeight="1" x14ac:dyDescent="0.15">
      <c r="A935" s="8"/>
      <c r="B935" s="83"/>
      <c r="C935" s="34"/>
      <c r="D935" s="150"/>
      <c r="E935" s="35"/>
      <c r="F935" s="35"/>
      <c r="G935" s="35"/>
      <c r="H935" s="8"/>
      <c r="I935" s="8"/>
      <c r="J935" s="8"/>
      <c r="K935" s="8"/>
      <c r="L935" s="8"/>
      <c r="M935" s="8"/>
      <c r="N935" s="8"/>
      <c r="O935" s="8"/>
      <c r="P935" s="8"/>
      <c r="Q935" s="8"/>
      <c r="R935" s="8"/>
      <c r="S935" s="8"/>
      <c r="T935" s="8"/>
      <c r="U935" s="8"/>
      <c r="V935" s="8"/>
      <c r="W935" s="8"/>
      <c r="X935" s="8"/>
      <c r="Y935" s="8"/>
      <c r="Z935" s="8"/>
    </row>
    <row r="936" spans="1:26" ht="12.75" customHeight="1" x14ac:dyDescent="0.15">
      <c r="A936" s="8"/>
      <c r="B936" s="83"/>
      <c r="C936" s="34"/>
      <c r="D936" s="150"/>
      <c r="E936" s="35"/>
      <c r="F936" s="35"/>
      <c r="G936" s="35"/>
      <c r="H936" s="8"/>
      <c r="I936" s="8"/>
      <c r="J936" s="8"/>
      <c r="K936" s="8"/>
      <c r="L936" s="8"/>
      <c r="M936" s="8"/>
      <c r="N936" s="8"/>
      <c r="O936" s="8"/>
      <c r="P936" s="8"/>
      <c r="Q936" s="8"/>
      <c r="R936" s="8"/>
      <c r="S936" s="8"/>
      <c r="T936" s="8"/>
      <c r="U936" s="8"/>
      <c r="V936" s="8"/>
      <c r="W936" s="8"/>
      <c r="X936" s="8"/>
      <c r="Y936" s="8"/>
      <c r="Z936" s="8"/>
    </row>
    <row r="937" spans="1:26" ht="12.75" customHeight="1" x14ac:dyDescent="0.15">
      <c r="A937" s="8"/>
      <c r="B937" s="83"/>
      <c r="C937" s="34"/>
      <c r="D937" s="150"/>
      <c r="E937" s="35"/>
      <c r="F937" s="35"/>
      <c r="G937" s="35"/>
      <c r="H937" s="8"/>
      <c r="I937" s="8"/>
      <c r="J937" s="8"/>
      <c r="K937" s="8"/>
      <c r="L937" s="8"/>
      <c r="M937" s="8"/>
      <c r="N937" s="8"/>
      <c r="O937" s="8"/>
      <c r="P937" s="8"/>
      <c r="Q937" s="8"/>
      <c r="R937" s="8"/>
      <c r="S937" s="8"/>
      <c r="T937" s="8"/>
      <c r="U937" s="8"/>
      <c r="V937" s="8"/>
      <c r="W937" s="8"/>
      <c r="X937" s="8"/>
      <c r="Y937" s="8"/>
      <c r="Z937" s="8"/>
    </row>
    <row r="938" spans="1:26" ht="12.75" customHeight="1" x14ac:dyDescent="0.15">
      <c r="A938" s="8"/>
      <c r="B938" s="83"/>
      <c r="C938" s="34"/>
      <c r="D938" s="150"/>
      <c r="E938" s="35"/>
      <c r="F938" s="35"/>
      <c r="G938" s="35"/>
      <c r="H938" s="8"/>
      <c r="I938" s="8"/>
      <c r="J938" s="8"/>
      <c r="K938" s="8"/>
      <c r="L938" s="8"/>
      <c r="M938" s="8"/>
      <c r="N938" s="8"/>
      <c r="O938" s="8"/>
      <c r="P938" s="8"/>
      <c r="Q938" s="8"/>
      <c r="R938" s="8"/>
      <c r="S938" s="8"/>
      <c r="T938" s="8"/>
      <c r="U938" s="8"/>
      <c r="V938" s="8"/>
      <c r="W938" s="8"/>
      <c r="X938" s="8"/>
      <c r="Y938" s="8"/>
      <c r="Z938" s="8"/>
    </row>
    <row r="939" spans="1:26" ht="12.75" customHeight="1" x14ac:dyDescent="0.15">
      <c r="A939" s="8"/>
      <c r="B939" s="83"/>
      <c r="C939" s="34"/>
      <c r="D939" s="150"/>
      <c r="E939" s="35"/>
      <c r="F939" s="35"/>
      <c r="G939" s="35"/>
      <c r="H939" s="8"/>
      <c r="I939" s="8"/>
      <c r="J939" s="8"/>
      <c r="K939" s="8"/>
      <c r="L939" s="8"/>
      <c r="M939" s="8"/>
      <c r="N939" s="8"/>
      <c r="O939" s="8"/>
      <c r="P939" s="8"/>
      <c r="Q939" s="8"/>
      <c r="R939" s="8"/>
      <c r="S939" s="8"/>
      <c r="T939" s="8"/>
      <c r="U939" s="8"/>
      <c r="V939" s="8"/>
      <c r="W939" s="8"/>
      <c r="X939" s="8"/>
      <c r="Y939" s="8"/>
      <c r="Z939" s="8"/>
    </row>
    <row r="940" spans="1:26" ht="12.75" customHeight="1" x14ac:dyDescent="0.15">
      <c r="A940" s="8"/>
      <c r="B940" s="83"/>
      <c r="C940" s="34"/>
      <c r="D940" s="150"/>
      <c r="E940" s="35"/>
      <c r="F940" s="35"/>
      <c r="G940" s="35"/>
      <c r="H940" s="8"/>
      <c r="I940" s="8"/>
      <c r="J940" s="8"/>
      <c r="K940" s="8"/>
      <c r="L940" s="8"/>
      <c r="M940" s="8"/>
      <c r="N940" s="8"/>
      <c r="O940" s="8"/>
      <c r="P940" s="8"/>
      <c r="Q940" s="8"/>
      <c r="R940" s="8"/>
      <c r="S940" s="8"/>
      <c r="T940" s="8"/>
      <c r="U940" s="8"/>
      <c r="V940" s="8"/>
      <c r="W940" s="8"/>
      <c r="X940" s="8"/>
      <c r="Y940" s="8"/>
      <c r="Z940" s="8"/>
    </row>
    <row r="941" spans="1:26" ht="12.75" customHeight="1" x14ac:dyDescent="0.15">
      <c r="A941" s="8"/>
      <c r="B941" s="83"/>
      <c r="C941" s="34"/>
      <c r="D941" s="150"/>
      <c r="E941" s="35"/>
      <c r="F941" s="35"/>
      <c r="G941" s="35"/>
      <c r="H941" s="8"/>
      <c r="I941" s="8"/>
      <c r="J941" s="8"/>
      <c r="K941" s="8"/>
      <c r="L941" s="8"/>
      <c r="M941" s="8"/>
      <c r="N941" s="8"/>
      <c r="O941" s="8"/>
      <c r="P941" s="8"/>
      <c r="Q941" s="8"/>
      <c r="R941" s="8"/>
      <c r="S941" s="8"/>
      <c r="T941" s="8"/>
      <c r="U941" s="8"/>
      <c r="V941" s="8"/>
      <c r="W941" s="8"/>
      <c r="X941" s="8"/>
      <c r="Y941" s="8"/>
      <c r="Z941" s="8"/>
    </row>
    <row r="942" spans="1:26" ht="12.75" customHeight="1" x14ac:dyDescent="0.15">
      <c r="A942" s="8"/>
      <c r="B942" s="83"/>
      <c r="C942" s="34"/>
      <c r="D942" s="150"/>
      <c r="E942" s="35"/>
      <c r="F942" s="35"/>
      <c r="G942" s="35"/>
      <c r="H942" s="8"/>
      <c r="I942" s="8"/>
      <c r="J942" s="8"/>
      <c r="K942" s="8"/>
      <c r="L942" s="8"/>
      <c r="M942" s="8"/>
      <c r="N942" s="8"/>
      <c r="O942" s="8"/>
      <c r="P942" s="8"/>
      <c r="Q942" s="8"/>
      <c r="R942" s="8"/>
      <c r="S942" s="8"/>
      <c r="T942" s="8"/>
      <c r="U942" s="8"/>
      <c r="V942" s="8"/>
      <c r="W942" s="8"/>
      <c r="X942" s="8"/>
      <c r="Y942" s="8"/>
      <c r="Z942" s="8"/>
    </row>
    <row r="943" spans="1:26" ht="12.75" customHeight="1" x14ac:dyDescent="0.15">
      <c r="A943" s="8"/>
      <c r="B943" s="83"/>
      <c r="C943" s="34"/>
      <c r="D943" s="150"/>
      <c r="E943" s="35"/>
      <c r="F943" s="35"/>
      <c r="G943" s="35"/>
      <c r="H943" s="8"/>
      <c r="I943" s="8"/>
      <c r="J943" s="8"/>
      <c r="K943" s="8"/>
      <c r="L943" s="8"/>
      <c r="M943" s="8"/>
      <c r="N943" s="8"/>
      <c r="O943" s="8"/>
      <c r="P943" s="8"/>
      <c r="Q943" s="8"/>
      <c r="R943" s="8"/>
      <c r="S943" s="8"/>
      <c r="T943" s="8"/>
      <c r="U943" s="8"/>
      <c r="V943" s="8"/>
      <c r="W943" s="8"/>
      <c r="X943" s="8"/>
      <c r="Y943" s="8"/>
      <c r="Z943" s="8"/>
    </row>
    <row r="944" spans="1:26" ht="12.75" customHeight="1" x14ac:dyDescent="0.15">
      <c r="A944" s="8"/>
      <c r="B944" s="83"/>
      <c r="C944" s="34"/>
      <c r="D944" s="150"/>
      <c r="E944" s="35"/>
      <c r="F944" s="35"/>
      <c r="G944" s="35"/>
      <c r="H944" s="8"/>
      <c r="I944" s="8"/>
      <c r="J944" s="8"/>
      <c r="K944" s="8"/>
      <c r="L944" s="8"/>
      <c r="M944" s="8"/>
      <c r="N944" s="8"/>
      <c r="O944" s="8"/>
      <c r="P944" s="8"/>
      <c r="Q944" s="8"/>
      <c r="R944" s="8"/>
      <c r="S944" s="8"/>
      <c r="T944" s="8"/>
      <c r="U944" s="8"/>
      <c r="V944" s="8"/>
      <c r="W944" s="8"/>
      <c r="X944" s="8"/>
      <c r="Y944" s="8"/>
      <c r="Z944" s="8"/>
    </row>
    <row r="945" spans="1:26" ht="12.75" customHeight="1" x14ac:dyDescent="0.15">
      <c r="A945" s="8"/>
      <c r="B945" s="83"/>
      <c r="C945" s="34"/>
      <c r="D945" s="150"/>
      <c r="E945" s="35"/>
      <c r="F945" s="35"/>
      <c r="G945" s="35"/>
      <c r="H945" s="8"/>
      <c r="I945" s="8"/>
      <c r="J945" s="8"/>
      <c r="K945" s="8"/>
      <c r="L945" s="8"/>
      <c r="M945" s="8"/>
      <c r="N945" s="8"/>
      <c r="O945" s="8"/>
      <c r="P945" s="8"/>
      <c r="Q945" s="8"/>
      <c r="R945" s="8"/>
      <c r="S945" s="8"/>
      <c r="T945" s="8"/>
      <c r="U945" s="8"/>
      <c r="V945" s="8"/>
      <c r="W945" s="8"/>
      <c r="X945" s="8"/>
      <c r="Y945" s="8"/>
      <c r="Z945" s="8"/>
    </row>
    <row r="946" spans="1:26" ht="12.75" customHeight="1" x14ac:dyDescent="0.15">
      <c r="A946" s="8"/>
      <c r="B946" s="83"/>
      <c r="C946" s="34"/>
      <c r="D946" s="150"/>
      <c r="E946" s="35"/>
      <c r="F946" s="35"/>
      <c r="G946" s="35"/>
      <c r="H946" s="8"/>
      <c r="I946" s="8"/>
      <c r="J946" s="8"/>
      <c r="K946" s="8"/>
      <c r="L946" s="8"/>
      <c r="M946" s="8"/>
      <c r="N946" s="8"/>
      <c r="O946" s="8"/>
      <c r="P946" s="8"/>
      <c r="Q946" s="8"/>
      <c r="R946" s="8"/>
      <c r="S946" s="8"/>
      <c r="T946" s="8"/>
      <c r="U946" s="8"/>
      <c r="V946" s="8"/>
      <c r="W946" s="8"/>
      <c r="X946" s="8"/>
      <c r="Y946" s="8"/>
      <c r="Z946" s="8"/>
    </row>
    <row r="947" spans="1:26" ht="12.75" customHeight="1" x14ac:dyDescent="0.15">
      <c r="A947" s="8"/>
      <c r="B947" s="83"/>
      <c r="C947" s="34"/>
      <c r="D947" s="150"/>
      <c r="E947" s="35"/>
      <c r="F947" s="35"/>
      <c r="G947" s="35"/>
      <c r="H947" s="8"/>
      <c r="I947" s="8"/>
      <c r="J947" s="8"/>
      <c r="K947" s="8"/>
      <c r="L947" s="8"/>
      <c r="M947" s="8"/>
      <c r="N947" s="8"/>
      <c r="O947" s="8"/>
      <c r="P947" s="8"/>
      <c r="Q947" s="8"/>
      <c r="R947" s="8"/>
      <c r="S947" s="8"/>
      <c r="T947" s="8"/>
      <c r="U947" s="8"/>
      <c r="V947" s="8"/>
      <c r="W947" s="8"/>
      <c r="X947" s="8"/>
      <c r="Y947" s="8"/>
      <c r="Z947" s="8"/>
    </row>
    <row r="948" spans="1:26" ht="12.75" customHeight="1" x14ac:dyDescent="0.15">
      <c r="A948" s="8"/>
      <c r="B948" s="83"/>
      <c r="C948" s="34"/>
      <c r="D948" s="150"/>
      <c r="E948" s="35"/>
      <c r="F948" s="35"/>
      <c r="G948" s="35"/>
      <c r="H948" s="8"/>
      <c r="I948" s="8"/>
      <c r="J948" s="8"/>
      <c r="K948" s="8"/>
      <c r="L948" s="8"/>
      <c r="M948" s="8"/>
      <c r="N948" s="8"/>
      <c r="O948" s="8"/>
      <c r="P948" s="8"/>
      <c r="Q948" s="8"/>
      <c r="R948" s="8"/>
      <c r="S948" s="8"/>
      <c r="T948" s="8"/>
      <c r="U948" s="8"/>
      <c r="V948" s="8"/>
      <c r="W948" s="8"/>
      <c r="X948" s="8"/>
      <c r="Y948" s="8"/>
      <c r="Z948" s="8"/>
    </row>
    <row r="949" spans="1:26" ht="12.75" customHeight="1" x14ac:dyDescent="0.15">
      <c r="A949" s="8"/>
      <c r="B949" s="83"/>
      <c r="C949" s="34"/>
      <c r="D949" s="150"/>
      <c r="E949" s="35"/>
      <c r="F949" s="35"/>
      <c r="G949" s="35"/>
      <c r="H949" s="8"/>
      <c r="I949" s="8"/>
      <c r="J949" s="8"/>
      <c r="K949" s="8"/>
      <c r="L949" s="8"/>
      <c r="M949" s="8"/>
      <c r="N949" s="8"/>
      <c r="O949" s="8"/>
      <c r="P949" s="8"/>
      <c r="Q949" s="8"/>
      <c r="R949" s="8"/>
      <c r="S949" s="8"/>
      <c r="T949" s="8"/>
      <c r="U949" s="8"/>
      <c r="V949" s="8"/>
      <c r="W949" s="8"/>
      <c r="X949" s="8"/>
      <c r="Y949" s="8"/>
      <c r="Z949" s="8"/>
    </row>
    <row r="950" spans="1:26" ht="12.75" customHeight="1" x14ac:dyDescent="0.15">
      <c r="A950" s="8"/>
      <c r="B950" s="83"/>
      <c r="C950" s="34"/>
      <c r="D950" s="150"/>
      <c r="E950" s="35"/>
      <c r="F950" s="35"/>
      <c r="G950" s="35"/>
      <c r="H950" s="8"/>
      <c r="I950" s="8"/>
      <c r="J950" s="8"/>
      <c r="K950" s="8"/>
      <c r="L950" s="8"/>
      <c r="M950" s="8"/>
      <c r="N950" s="8"/>
      <c r="O950" s="8"/>
      <c r="P950" s="8"/>
      <c r="Q950" s="8"/>
      <c r="R950" s="8"/>
      <c r="S950" s="8"/>
      <c r="T950" s="8"/>
      <c r="U950" s="8"/>
      <c r="V950" s="8"/>
      <c r="W950" s="8"/>
      <c r="X950" s="8"/>
      <c r="Y950" s="8"/>
      <c r="Z950" s="8"/>
    </row>
    <row r="951" spans="1:26" ht="12.75" customHeight="1" x14ac:dyDescent="0.15">
      <c r="A951" s="8"/>
      <c r="B951" s="83"/>
      <c r="C951" s="34"/>
      <c r="D951" s="150"/>
      <c r="E951" s="35"/>
      <c r="F951" s="35"/>
      <c r="G951" s="35"/>
      <c r="H951" s="8"/>
      <c r="I951" s="8"/>
      <c r="J951" s="8"/>
      <c r="K951" s="8"/>
      <c r="L951" s="8"/>
      <c r="M951" s="8"/>
      <c r="N951" s="8"/>
      <c r="O951" s="8"/>
      <c r="P951" s="8"/>
      <c r="Q951" s="8"/>
      <c r="R951" s="8"/>
      <c r="S951" s="8"/>
      <c r="T951" s="8"/>
      <c r="U951" s="8"/>
      <c r="V951" s="8"/>
      <c r="W951" s="8"/>
      <c r="X951" s="8"/>
      <c r="Y951" s="8"/>
      <c r="Z951" s="8"/>
    </row>
    <row r="952" spans="1:26" ht="12.75" customHeight="1" x14ac:dyDescent="0.15">
      <c r="A952" s="8"/>
      <c r="B952" s="83"/>
      <c r="C952" s="34"/>
      <c r="D952" s="150"/>
      <c r="E952" s="35"/>
      <c r="F952" s="35"/>
      <c r="G952" s="35"/>
      <c r="H952" s="8"/>
      <c r="I952" s="8"/>
      <c r="J952" s="8"/>
      <c r="K952" s="8"/>
      <c r="L952" s="8"/>
      <c r="M952" s="8"/>
      <c r="N952" s="8"/>
      <c r="O952" s="8"/>
      <c r="P952" s="8"/>
      <c r="Q952" s="8"/>
      <c r="R952" s="8"/>
      <c r="S952" s="8"/>
      <c r="T952" s="8"/>
      <c r="U952" s="8"/>
      <c r="V952" s="8"/>
      <c r="W952" s="8"/>
      <c r="X952" s="8"/>
      <c r="Y952" s="8"/>
      <c r="Z952" s="8"/>
    </row>
    <row r="953" spans="1:26" ht="12.75" customHeight="1" x14ac:dyDescent="0.15">
      <c r="A953" s="8"/>
      <c r="B953" s="83"/>
      <c r="C953" s="34"/>
      <c r="D953" s="150"/>
      <c r="E953" s="35"/>
      <c r="F953" s="35"/>
      <c r="G953" s="35"/>
      <c r="H953" s="8"/>
      <c r="I953" s="8"/>
      <c r="J953" s="8"/>
      <c r="K953" s="8"/>
      <c r="L953" s="8"/>
      <c r="M953" s="8"/>
      <c r="N953" s="8"/>
      <c r="O953" s="8"/>
      <c r="P953" s="8"/>
      <c r="Q953" s="8"/>
      <c r="R953" s="8"/>
      <c r="S953" s="8"/>
      <c r="T953" s="8"/>
      <c r="U953" s="8"/>
      <c r="V953" s="8"/>
      <c r="W953" s="8"/>
      <c r="X953" s="8"/>
      <c r="Y953" s="8"/>
      <c r="Z953" s="8"/>
    </row>
    <row r="954" spans="1:26" ht="12.75" customHeight="1" x14ac:dyDescent="0.15">
      <c r="A954" s="8"/>
      <c r="B954" s="83"/>
      <c r="C954" s="34"/>
      <c r="D954" s="150"/>
      <c r="E954" s="35"/>
      <c r="F954" s="35"/>
      <c r="G954" s="35"/>
      <c r="H954" s="8"/>
      <c r="I954" s="8"/>
      <c r="J954" s="8"/>
      <c r="K954" s="8"/>
      <c r="L954" s="8"/>
      <c r="M954" s="8"/>
      <c r="N954" s="8"/>
      <c r="O954" s="8"/>
      <c r="P954" s="8"/>
      <c r="Q954" s="8"/>
      <c r="R954" s="8"/>
      <c r="S954" s="8"/>
      <c r="T954" s="8"/>
      <c r="U954" s="8"/>
      <c r="V954" s="8"/>
      <c r="W954" s="8"/>
      <c r="X954" s="8"/>
      <c r="Y954" s="8"/>
      <c r="Z954" s="8"/>
    </row>
    <row r="955" spans="1:26" ht="12.75" customHeight="1" x14ac:dyDescent="0.15">
      <c r="A955" s="8"/>
      <c r="B955" s="83"/>
      <c r="C955" s="34"/>
      <c r="D955" s="150"/>
      <c r="E955" s="35"/>
      <c r="F955" s="35"/>
      <c r="G955" s="35"/>
      <c r="H955" s="8"/>
      <c r="I955" s="8"/>
      <c r="J955" s="8"/>
      <c r="K955" s="8"/>
      <c r="L955" s="8"/>
      <c r="M955" s="8"/>
      <c r="N955" s="8"/>
      <c r="O955" s="8"/>
      <c r="P955" s="8"/>
      <c r="Q955" s="8"/>
      <c r="R955" s="8"/>
      <c r="S955" s="8"/>
      <c r="T955" s="8"/>
      <c r="U955" s="8"/>
      <c r="V955" s="8"/>
      <c r="W955" s="8"/>
      <c r="X955" s="8"/>
      <c r="Y955" s="8"/>
      <c r="Z955" s="8"/>
    </row>
    <row r="956" spans="1:26" ht="12.75" customHeight="1" x14ac:dyDescent="0.15">
      <c r="A956" s="8"/>
      <c r="B956" s="83"/>
      <c r="C956" s="34"/>
      <c r="D956" s="150"/>
      <c r="E956" s="35"/>
      <c r="F956" s="35"/>
      <c r="G956" s="35"/>
      <c r="H956" s="8"/>
      <c r="I956" s="8"/>
      <c r="J956" s="8"/>
      <c r="K956" s="8"/>
      <c r="L956" s="8"/>
      <c r="M956" s="8"/>
      <c r="N956" s="8"/>
      <c r="O956" s="8"/>
      <c r="P956" s="8"/>
      <c r="Q956" s="8"/>
      <c r="R956" s="8"/>
      <c r="S956" s="8"/>
      <c r="T956" s="8"/>
      <c r="U956" s="8"/>
      <c r="V956" s="8"/>
      <c r="W956" s="8"/>
      <c r="X956" s="8"/>
      <c r="Y956" s="8"/>
      <c r="Z956" s="8"/>
    </row>
    <row r="957" spans="1:26" ht="12.75" customHeight="1" x14ac:dyDescent="0.15">
      <c r="A957" s="8"/>
      <c r="B957" s="83"/>
      <c r="C957" s="34"/>
      <c r="D957" s="150"/>
      <c r="E957" s="35"/>
      <c r="F957" s="35"/>
      <c r="G957" s="35"/>
      <c r="H957" s="8"/>
      <c r="I957" s="8"/>
      <c r="J957" s="8"/>
      <c r="K957" s="8"/>
      <c r="L957" s="8"/>
      <c r="M957" s="8"/>
      <c r="N957" s="8"/>
      <c r="O957" s="8"/>
      <c r="P957" s="8"/>
      <c r="Q957" s="8"/>
      <c r="R957" s="8"/>
      <c r="S957" s="8"/>
      <c r="T957" s="8"/>
      <c r="U957" s="8"/>
      <c r="V957" s="8"/>
      <c r="W957" s="8"/>
      <c r="X957" s="8"/>
      <c r="Y957" s="8"/>
      <c r="Z957" s="8"/>
    </row>
    <row r="958" spans="1:26" ht="12.75" customHeight="1" x14ac:dyDescent="0.15">
      <c r="A958" s="8"/>
      <c r="B958" s="83"/>
      <c r="C958" s="34"/>
      <c r="D958" s="150"/>
      <c r="E958" s="35"/>
      <c r="F958" s="35"/>
      <c r="G958" s="35"/>
      <c r="H958" s="8"/>
      <c r="I958" s="8"/>
      <c r="J958" s="8"/>
      <c r="K958" s="8"/>
      <c r="L958" s="8"/>
      <c r="M958" s="8"/>
      <c r="N958" s="8"/>
      <c r="O958" s="8"/>
      <c r="P958" s="8"/>
      <c r="Q958" s="8"/>
      <c r="R958" s="8"/>
      <c r="S958" s="8"/>
      <c r="T958" s="8"/>
      <c r="U958" s="8"/>
      <c r="V958" s="8"/>
      <c r="W958" s="8"/>
      <c r="X958" s="8"/>
      <c r="Y958" s="8"/>
      <c r="Z958" s="8"/>
    </row>
    <row r="959" spans="1:26" ht="12.75" customHeight="1" x14ac:dyDescent="0.15">
      <c r="A959" s="8"/>
      <c r="B959" s="83"/>
      <c r="C959" s="34"/>
      <c r="D959" s="150"/>
      <c r="E959" s="35"/>
      <c r="F959" s="35"/>
      <c r="G959" s="35"/>
      <c r="H959" s="8"/>
      <c r="I959" s="8"/>
      <c r="J959" s="8"/>
      <c r="K959" s="8"/>
      <c r="L959" s="8"/>
      <c r="M959" s="8"/>
      <c r="N959" s="8"/>
      <c r="O959" s="8"/>
      <c r="P959" s="8"/>
      <c r="Q959" s="8"/>
      <c r="R959" s="8"/>
      <c r="S959" s="8"/>
      <c r="T959" s="8"/>
      <c r="U959" s="8"/>
      <c r="V959" s="8"/>
      <c r="W959" s="8"/>
      <c r="X959" s="8"/>
      <c r="Y959" s="8"/>
      <c r="Z959" s="8"/>
    </row>
    <row r="960" spans="1:26" ht="12.75" customHeight="1" x14ac:dyDescent="0.15">
      <c r="A960" s="8"/>
      <c r="B960" s="83"/>
      <c r="C960" s="34"/>
      <c r="D960" s="150"/>
      <c r="E960" s="35"/>
      <c r="F960" s="35"/>
      <c r="G960" s="35"/>
      <c r="H960" s="8"/>
      <c r="I960" s="8"/>
      <c r="J960" s="8"/>
      <c r="K960" s="8"/>
      <c r="L960" s="8"/>
      <c r="M960" s="8"/>
      <c r="N960" s="8"/>
      <c r="O960" s="8"/>
      <c r="P960" s="8"/>
      <c r="Q960" s="8"/>
      <c r="R960" s="8"/>
      <c r="S960" s="8"/>
      <c r="T960" s="8"/>
      <c r="U960" s="8"/>
      <c r="V960" s="8"/>
      <c r="W960" s="8"/>
      <c r="X960" s="8"/>
      <c r="Y960" s="8"/>
      <c r="Z960" s="8"/>
    </row>
    <row r="961" spans="1:26" ht="12.75" customHeight="1" x14ac:dyDescent="0.15">
      <c r="A961" s="8"/>
      <c r="B961" s="83"/>
      <c r="C961" s="34"/>
      <c r="D961" s="150"/>
      <c r="E961" s="35"/>
      <c r="F961" s="35"/>
      <c r="G961" s="35"/>
      <c r="H961" s="8"/>
      <c r="I961" s="8"/>
      <c r="J961" s="8"/>
      <c r="K961" s="8"/>
      <c r="L961" s="8"/>
      <c r="M961" s="8"/>
      <c r="N961" s="8"/>
      <c r="O961" s="8"/>
      <c r="P961" s="8"/>
      <c r="Q961" s="8"/>
      <c r="R961" s="8"/>
      <c r="S961" s="8"/>
      <c r="T961" s="8"/>
      <c r="U961" s="8"/>
      <c r="V961" s="8"/>
      <c r="W961" s="8"/>
      <c r="X961" s="8"/>
      <c r="Y961" s="8"/>
      <c r="Z961" s="8"/>
    </row>
    <row r="962" spans="1:26" ht="12.75" customHeight="1" x14ac:dyDescent="0.15">
      <c r="A962" s="8"/>
      <c r="B962" s="83"/>
      <c r="C962" s="34"/>
      <c r="D962" s="150"/>
      <c r="E962" s="35"/>
      <c r="F962" s="35"/>
      <c r="G962" s="35"/>
      <c r="H962" s="8"/>
      <c r="I962" s="8"/>
      <c r="J962" s="8"/>
      <c r="K962" s="8"/>
      <c r="L962" s="8"/>
      <c r="M962" s="8"/>
      <c r="N962" s="8"/>
      <c r="O962" s="8"/>
      <c r="P962" s="8"/>
      <c r="Q962" s="8"/>
      <c r="R962" s="8"/>
      <c r="S962" s="8"/>
      <c r="T962" s="8"/>
      <c r="U962" s="8"/>
      <c r="V962" s="8"/>
      <c r="W962" s="8"/>
      <c r="X962" s="8"/>
      <c r="Y962" s="8"/>
      <c r="Z962" s="8"/>
    </row>
    <row r="963" spans="1:26" ht="12.75" customHeight="1" x14ac:dyDescent="0.15">
      <c r="A963" s="8"/>
      <c r="B963" s="83"/>
      <c r="C963" s="34"/>
      <c r="D963" s="150"/>
      <c r="E963" s="35"/>
      <c r="F963" s="35"/>
      <c r="G963" s="35"/>
      <c r="H963" s="8"/>
      <c r="I963" s="8"/>
      <c r="J963" s="8"/>
      <c r="K963" s="8"/>
      <c r="L963" s="8"/>
      <c r="M963" s="8"/>
      <c r="N963" s="8"/>
      <c r="O963" s="8"/>
      <c r="P963" s="8"/>
      <c r="Q963" s="8"/>
      <c r="R963" s="8"/>
      <c r="S963" s="8"/>
      <c r="T963" s="8"/>
      <c r="U963" s="8"/>
      <c r="V963" s="8"/>
      <c r="W963" s="8"/>
      <c r="X963" s="8"/>
      <c r="Y963" s="8"/>
      <c r="Z963" s="8"/>
    </row>
    <row r="964" spans="1:26" ht="12.75" customHeight="1" x14ac:dyDescent="0.15">
      <c r="A964" s="8"/>
      <c r="B964" s="83"/>
      <c r="C964" s="34"/>
      <c r="D964" s="150"/>
      <c r="E964" s="35"/>
      <c r="F964" s="35"/>
      <c r="G964" s="35"/>
      <c r="H964" s="8"/>
      <c r="I964" s="8"/>
      <c r="J964" s="8"/>
      <c r="K964" s="8"/>
      <c r="L964" s="8"/>
      <c r="M964" s="8"/>
      <c r="N964" s="8"/>
      <c r="O964" s="8"/>
      <c r="P964" s="8"/>
      <c r="Q964" s="8"/>
      <c r="R964" s="8"/>
      <c r="S964" s="8"/>
      <c r="T964" s="8"/>
      <c r="U964" s="8"/>
      <c r="V964" s="8"/>
      <c r="W964" s="8"/>
      <c r="X964" s="8"/>
      <c r="Y964" s="8"/>
      <c r="Z964" s="8"/>
    </row>
    <row r="965" spans="1:26" ht="12.75" customHeight="1" x14ac:dyDescent="0.15">
      <c r="A965" s="8"/>
      <c r="B965" s="83"/>
      <c r="C965" s="34"/>
      <c r="D965" s="150"/>
      <c r="E965" s="35"/>
      <c r="F965" s="35"/>
      <c r="G965" s="35"/>
      <c r="H965" s="8"/>
      <c r="I965" s="8"/>
      <c r="J965" s="8"/>
      <c r="K965" s="8"/>
      <c r="L965" s="8"/>
      <c r="M965" s="8"/>
      <c r="N965" s="8"/>
      <c r="O965" s="8"/>
      <c r="P965" s="8"/>
      <c r="Q965" s="8"/>
      <c r="R965" s="8"/>
      <c r="S965" s="8"/>
      <c r="T965" s="8"/>
      <c r="U965" s="8"/>
      <c r="V965" s="8"/>
      <c r="W965" s="8"/>
      <c r="X965" s="8"/>
      <c r="Y965" s="8"/>
      <c r="Z965" s="8"/>
    </row>
    <row r="966" spans="1:26" ht="12.75" customHeight="1" x14ac:dyDescent="0.15">
      <c r="A966" s="8"/>
      <c r="B966" s="83"/>
      <c r="C966" s="34"/>
      <c r="D966" s="150"/>
      <c r="E966" s="35"/>
      <c r="F966" s="35"/>
      <c r="G966" s="35"/>
      <c r="H966" s="8"/>
      <c r="I966" s="8"/>
      <c r="J966" s="8"/>
      <c r="K966" s="8"/>
      <c r="L966" s="8"/>
      <c r="M966" s="8"/>
      <c r="N966" s="8"/>
      <c r="O966" s="8"/>
      <c r="P966" s="8"/>
      <c r="Q966" s="8"/>
      <c r="R966" s="8"/>
      <c r="S966" s="8"/>
      <c r="T966" s="8"/>
      <c r="U966" s="8"/>
      <c r="V966" s="8"/>
      <c r="W966" s="8"/>
      <c r="X966" s="8"/>
      <c r="Y966" s="8"/>
      <c r="Z966" s="8"/>
    </row>
    <row r="967" spans="1:26" ht="12.75" customHeight="1" x14ac:dyDescent="0.15">
      <c r="A967" s="8"/>
      <c r="B967" s="83"/>
      <c r="C967" s="34"/>
      <c r="D967" s="150"/>
      <c r="E967" s="35"/>
      <c r="F967" s="35"/>
      <c r="G967" s="35"/>
      <c r="H967" s="8"/>
      <c r="I967" s="8"/>
      <c r="J967" s="8"/>
      <c r="K967" s="8"/>
      <c r="L967" s="8"/>
      <c r="M967" s="8"/>
      <c r="N967" s="8"/>
      <c r="O967" s="8"/>
      <c r="P967" s="8"/>
      <c r="Q967" s="8"/>
      <c r="R967" s="8"/>
      <c r="S967" s="8"/>
      <c r="T967" s="8"/>
      <c r="U967" s="8"/>
      <c r="V967" s="8"/>
      <c r="W967" s="8"/>
      <c r="X967" s="8"/>
      <c r="Y967" s="8"/>
      <c r="Z967" s="8"/>
    </row>
    <row r="968" spans="1:26" ht="12.75" customHeight="1" x14ac:dyDescent="0.15">
      <c r="A968" s="8"/>
      <c r="B968" s="83"/>
      <c r="C968" s="34"/>
      <c r="D968" s="150"/>
      <c r="E968" s="35"/>
      <c r="F968" s="35"/>
      <c r="G968" s="35"/>
      <c r="H968" s="8"/>
      <c r="I968" s="8"/>
      <c r="J968" s="8"/>
      <c r="K968" s="8"/>
      <c r="L968" s="8"/>
      <c r="M968" s="8"/>
      <c r="N968" s="8"/>
      <c r="O968" s="8"/>
      <c r="P968" s="8"/>
      <c r="Q968" s="8"/>
      <c r="R968" s="8"/>
      <c r="S968" s="8"/>
      <c r="T968" s="8"/>
      <c r="U968" s="8"/>
      <c r="V968" s="8"/>
      <c r="W968" s="8"/>
      <c r="X968" s="8"/>
      <c r="Y968" s="8"/>
      <c r="Z968" s="8"/>
    </row>
    <row r="969" spans="1:26" ht="12.75" customHeight="1" x14ac:dyDescent="0.15">
      <c r="A969" s="8"/>
      <c r="B969" s="83"/>
      <c r="C969" s="34"/>
      <c r="D969" s="150"/>
      <c r="E969" s="35"/>
      <c r="F969" s="35"/>
      <c r="G969" s="35"/>
      <c r="H969" s="8"/>
      <c r="I969" s="8"/>
      <c r="J969" s="8"/>
      <c r="K969" s="8"/>
      <c r="L969" s="8"/>
      <c r="M969" s="8"/>
      <c r="N969" s="8"/>
      <c r="O969" s="8"/>
      <c r="P969" s="8"/>
      <c r="Q969" s="8"/>
      <c r="R969" s="8"/>
      <c r="S969" s="8"/>
      <c r="T969" s="8"/>
      <c r="U969" s="8"/>
      <c r="V969" s="8"/>
      <c r="W969" s="8"/>
      <c r="X969" s="8"/>
      <c r="Y969" s="8"/>
      <c r="Z969" s="8"/>
    </row>
    <row r="970" spans="1:26" ht="12.75" customHeight="1" x14ac:dyDescent="0.15">
      <c r="A970" s="8"/>
      <c r="B970" s="83"/>
      <c r="C970" s="34"/>
      <c r="D970" s="150"/>
      <c r="E970" s="35"/>
      <c r="F970" s="35"/>
      <c r="G970" s="35"/>
      <c r="H970" s="8"/>
      <c r="I970" s="8"/>
      <c r="J970" s="8"/>
      <c r="K970" s="8"/>
      <c r="L970" s="8"/>
      <c r="M970" s="8"/>
      <c r="N970" s="8"/>
      <c r="O970" s="8"/>
      <c r="P970" s="8"/>
      <c r="Q970" s="8"/>
      <c r="R970" s="8"/>
      <c r="S970" s="8"/>
      <c r="T970" s="8"/>
      <c r="U970" s="8"/>
      <c r="V970" s="8"/>
      <c r="W970" s="8"/>
      <c r="X970" s="8"/>
      <c r="Y970" s="8"/>
      <c r="Z970" s="8"/>
    </row>
    <row r="971" spans="1:26" ht="12.75" customHeight="1" x14ac:dyDescent="0.15">
      <c r="A971" s="8"/>
      <c r="B971" s="83"/>
      <c r="C971" s="34"/>
      <c r="D971" s="150"/>
      <c r="E971" s="35"/>
      <c r="F971" s="35"/>
      <c r="G971" s="35"/>
      <c r="H971" s="8"/>
      <c r="I971" s="8"/>
      <c r="J971" s="8"/>
      <c r="K971" s="8"/>
      <c r="L971" s="8"/>
      <c r="M971" s="8"/>
      <c r="N971" s="8"/>
      <c r="O971" s="8"/>
      <c r="P971" s="8"/>
      <c r="Q971" s="8"/>
      <c r="R971" s="8"/>
      <c r="S971" s="8"/>
      <c r="T971" s="8"/>
      <c r="U971" s="8"/>
      <c r="V971" s="8"/>
      <c r="W971" s="8"/>
      <c r="X971" s="8"/>
      <c r="Y971" s="8"/>
      <c r="Z971" s="8"/>
    </row>
    <row r="972" spans="1:26" ht="12.75" customHeight="1" x14ac:dyDescent="0.15">
      <c r="A972" s="8"/>
      <c r="B972" s="83"/>
      <c r="C972" s="34"/>
      <c r="D972" s="150"/>
      <c r="E972" s="35"/>
      <c r="F972" s="35"/>
      <c r="G972" s="35"/>
      <c r="H972" s="8"/>
      <c r="I972" s="8"/>
      <c r="J972" s="8"/>
      <c r="K972" s="8"/>
      <c r="L972" s="8"/>
      <c r="M972" s="8"/>
      <c r="N972" s="8"/>
      <c r="O972" s="8"/>
      <c r="P972" s="8"/>
      <c r="Q972" s="8"/>
      <c r="R972" s="8"/>
      <c r="S972" s="8"/>
      <c r="T972" s="8"/>
      <c r="U972" s="8"/>
      <c r="V972" s="8"/>
      <c r="W972" s="8"/>
      <c r="X972" s="8"/>
      <c r="Y972" s="8"/>
      <c r="Z972" s="8"/>
    </row>
    <row r="973" spans="1:26" ht="12.75" customHeight="1" x14ac:dyDescent="0.15">
      <c r="A973" s="8"/>
      <c r="B973" s="83"/>
      <c r="C973" s="34"/>
      <c r="D973" s="150"/>
      <c r="E973" s="35"/>
      <c r="F973" s="35"/>
      <c r="G973" s="35"/>
      <c r="H973" s="8"/>
      <c r="I973" s="8"/>
      <c r="J973" s="8"/>
      <c r="K973" s="8"/>
      <c r="L973" s="8"/>
      <c r="M973" s="8"/>
      <c r="N973" s="8"/>
      <c r="O973" s="8"/>
      <c r="P973" s="8"/>
      <c r="Q973" s="8"/>
      <c r="R973" s="8"/>
      <c r="S973" s="8"/>
      <c r="T973" s="8"/>
      <c r="U973" s="8"/>
      <c r="V973" s="8"/>
      <c r="W973" s="8"/>
      <c r="X973" s="8"/>
      <c r="Y973" s="8"/>
      <c r="Z973" s="8"/>
    </row>
    <row r="974" spans="1:26" ht="12.75" customHeight="1" x14ac:dyDescent="0.15">
      <c r="A974" s="8"/>
      <c r="B974" s="83"/>
      <c r="C974" s="34"/>
      <c r="D974" s="150"/>
      <c r="E974" s="35"/>
      <c r="F974" s="35"/>
      <c r="G974" s="35"/>
      <c r="H974" s="8"/>
      <c r="I974" s="8"/>
      <c r="J974" s="8"/>
      <c r="K974" s="8"/>
      <c r="L974" s="8"/>
      <c r="M974" s="8"/>
      <c r="N974" s="8"/>
      <c r="O974" s="8"/>
      <c r="P974" s="8"/>
      <c r="Q974" s="8"/>
      <c r="R974" s="8"/>
      <c r="S974" s="8"/>
      <c r="T974" s="8"/>
      <c r="U974" s="8"/>
      <c r="V974" s="8"/>
      <c r="W974" s="8"/>
      <c r="X974" s="8"/>
      <c r="Y974" s="8"/>
      <c r="Z974" s="8"/>
    </row>
    <row r="975" spans="1:26" ht="12.75" customHeight="1" x14ac:dyDescent="0.15">
      <c r="A975" s="8"/>
      <c r="B975" s="83"/>
      <c r="C975" s="34"/>
      <c r="D975" s="150"/>
      <c r="E975" s="35"/>
      <c r="F975" s="35"/>
      <c r="G975" s="35"/>
      <c r="H975" s="8"/>
      <c r="I975" s="8"/>
      <c r="J975" s="8"/>
      <c r="K975" s="8"/>
      <c r="L975" s="8"/>
      <c r="M975" s="8"/>
      <c r="N975" s="8"/>
      <c r="O975" s="8"/>
      <c r="P975" s="8"/>
      <c r="Q975" s="8"/>
      <c r="R975" s="8"/>
      <c r="S975" s="8"/>
      <c r="T975" s="8"/>
      <c r="U975" s="8"/>
      <c r="V975" s="8"/>
      <c r="W975" s="8"/>
      <c r="X975" s="8"/>
      <c r="Y975" s="8"/>
      <c r="Z975" s="8"/>
    </row>
    <row r="976" spans="1:26" ht="12.75" customHeight="1" x14ac:dyDescent="0.15">
      <c r="A976" s="8"/>
      <c r="B976" s="83"/>
      <c r="C976" s="34"/>
      <c r="D976" s="150"/>
      <c r="E976" s="35"/>
      <c r="F976" s="35"/>
      <c r="G976" s="35"/>
      <c r="H976" s="8"/>
      <c r="I976" s="8"/>
      <c r="J976" s="8"/>
      <c r="K976" s="8"/>
      <c r="L976" s="8"/>
      <c r="M976" s="8"/>
      <c r="N976" s="8"/>
      <c r="O976" s="8"/>
      <c r="P976" s="8"/>
      <c r="Q976" s="8"/>
      <c r="R976" s="8"/>
      <c r="S976" s="8"/>
      <c r="T976" s="8"/>
      <c r="U976" s="8"/>
      <c r="V976" s="8"/>
      <c r="W976" s="8"/>
      <c r="X976" s="8"/>
      <c r="Y976" s="8"/>
      <c r="Z976" s="8"/>
    </row>
    <row r="977" spans="1:26" ht="12.75" customHeight="1" x14ac:dyDescent="0.15">
      <c r="A977" s="8"/>
      <c r="B977" s="83"/>
      <c r="C977" s="34"/>
      <c r="D977" s="150"/>
      <c r="E977" s="35"/>
      <c r="F977" s="35"/>
      <c r="G977" s="35"/>
      <c r="H977" s="8"/>
      <c r="I977" s="8"/>
      <c r="J977" s="8"/>
      <c r="K977" s="8"/>
      <c r="L977" s="8"/>
      <c r="M977" s="8"/>
      <c r="N977" s="8"/>
      <c r="O977" s="8"/>
      <c r="P977" s="8"/>
      <c r="Q977" s="8"/>
      <c r="R977" s="8"/>
      <c r="S977" s="8"/>
      <c r="T977" s="8"/>
      <c r="U977" s="8"/>
      <c r="V977" s="8"/>
      <c r="W977" s="8"/>
      <c r="X977" s="8"/>
      <c r="Y977" s="8"/>
      <c r="Z977" s="8"/>
    </row>
    <row r="978" spans="1:26" ht="12.75" customHeight="1" x14ac:dyDescent="0.15">
      <c r="A978" s="8"/>
      <c r="B978" s="83"/>
      <c r="C978" s="34"/>
      <c r="D978" s="150"/>
      <c r="E978" s="35"/>
      <c r="F978" s="35"/>
      <c r="G978" s="35"/>
      <c r="H978" s="8"/>
      <c r="I978" s="8"/>
      <c r="J978" s="8"/>
      <c r="K978" s="8"/>
      <c r="L978" s="8"/>
      <c r="M978" s="8"/>
      <c r="N978" s="8"/>
      <c r="O978" s="8"/>
      <c r="P978" s="8"/>
      <c r="Q978" s="8"/>
      <c r="R978" s="8"/>
      <c r="S978" s="8"/>
      <c r="T978" s="8"/>
      <c r="U978" s="8"/>
      <c r="V978" s="8"/>
      <c r="W978" s="8"/>
      <c r="X978" s="8"/>
      <c r="Y978" s="8"/>
      <c r="Z978" s="8"/>
    </row>
    <row r="979" spans="1:26" ht="12.75" customHeight="1" x14ac:dyDescent="0.15">
      <c r="A979" s="8"/>
      <c r="B979" s="83"/>
      <c r="C979" s="34"/>
      <c r="D979" s="150"/>
      <c r="E979" s="35"/>
      <c r="F979" s="35"/>
      <c r="G979" s="35"/>
      <c r="H979" s="8"/>
      <c r="I979" s="8"/>
      <c r="J979" s="8"/>
      <c r="K979" s="8"/>
      <c r="L979" s="8"/>
      <c r="M979" s="8"/>
      <c r="N979" s="8"/>
      <c r="O979" s="8"/>
      <c r="P979" s="8"/>
      <c r="Q979" s="8"/>
      <c r="R979" s="8"/>
      <c r="S979" s="8"/>
      <c r="T979" s="8"/>
      <c r="U979" s="8"/>
      <c r="V979" s="8"/>
      <c r="W979" s="8"/>
      <c r="X979" s="8"/>
      <c r="Y979" s="8"/>
      <c r="Z979" s="8"/>
    </row>
    <row r="980" spans="1:26" ht="12.75" customHeight="1" x14ac:dyDescent="0.15">
      <c r="A980" s="8"/>
      <c r="B980" s="83"/>
      <c r="C980" s="34"/>
      <c r="D980" s="150"/>
      <c r="E980" s="35"/>
      <c r="F980" s="35"/>
      <c r="G980" s="35"/>
      <c r="H980" s="8"/>
      <c r="I980" s="8"/>
      <c r="J980" s="8"/>
      <c r="K980" s="8"/>
      <c r="L980" s="8"/>
      <c r="M980" s="8"/>
      <c r="N980" s="8"/>
      <c r="O980" s="8"/>
      <c r="P980" s="8"/>
      <c r="Q980" s="8"/>
      <c r="R980" s="8"/>
      <c r="S980" s="8"/>
      <c r="T980" s="8"/>
      <c r="U980" s="8"/>
      <c r="V980" s="8"/>
      <c r="W980" s="8"/>
      <c r="X980" s="8"/>
      <c r="Y980" s="8"/>
      <c r="Z980" s="8"/>
    </row>
    <row r="981" spans="1:26" ht="12.75" customHeight="1" x14ac:dyDescent="0.15">
      <c r="A981" s="8"/>
      <c r="B981" s="83"/>
      <c r="C981" s="34"/>
      <c r="D981" s="150"/>
      <c r="E981" s="35"/>
      <c r="F981" s="35"/>
      <c r="G981" s="35"/>
      <c r="H981" s="8"/>
      <c r="I981" s="8"/>
      <c r="J981" s="8"/>
      <c r="K981" s="8"/>
      <c r="L981" s="8"/>
      <c r="M981" s="8"/>
      <c r="N981" s="8"/>
      <c r="O981" s="8"/>
      <c r="P981" s="8"/>
      <c r="Q981" s="8"/>
      <c r="R981" s="8"/>
      <c r="S981" s="8"/>
      <c r="T981" s="8"/>
      <c r="U981" s="8"/>
      <c r="V981" s="8"/>
      <c r="W981" s="8"/>
      <c r="X981" s="8"/>
      <c r="Y981" s="8"/>
      <c r="Z981" s="8"/>
    </row>
    <row r="982" spans="1:26" ht="12.75" customHeight="1" x14ac:dyDescent="0.15">
      <c r="A982" s="8"/>
      <c r="B982" s="83"/>
      <c r="C982" s="34"/>
      <c r="D982" s="150"/>
      <c r="E982" s="35"/>
      <c r="F982" s="35"/>
      <c r="G982" s="35"/>
      <c r="H982" s="8"/>
      <c r="I982" s="8"/>
      <c r="J982" s="8"/>
      <c r="K982" s="8"/>
      <c r="L982" s="8"/>
      <c r="M982" s="8"/>
      <c r="N982" s="8"/>
      <c r="O982" s="8"/>
      <c r="P982" s="8"/>
      <c r="Q982" s="8"/>
      <c r="R982" s="8"/>
      <c r="S982" s="8"/>
      <c r="T982" s="8"/>
      <c r="U982" s="8"/>
      <c r="V982" s="8"/>
      <c r="W982" s="8"/>
      <c r="X982" s="8"/>
      <c r="Y982" s="8"/>
      <c r="Z982" s="8"/>
    </row>
    <row r="983" spans="1:26" ht="12.75" customHeight="1" x14ac:dyDescent="0.15">
      <c r="A983" s="8"/>
      <c r="B983" s="83"/>
      <c r="C983" s="34"/>
      <c r="D983" s="150"/>
      <c r="E983" s="35"/>
      <c r="F983" s="35"/>
      <c r="G983" s="35"/>
      <c r="H983" s="8"/>
      <c r="I983" s="8"/>
      <c r="J983" s="8"/>
      <c r="K983" s="8"/>
      <c r="L983" s="8"/>
      <c r="M983" s="8"/>
      <c r="N983" s="8"/>
      <c r="O983" s="8"/>
      <c r="P983" s="8"/>
      <c r="Q983" s="8"/>
      <c r="R983" s="8"/>
      <c r="S983" s="8"/>
      <c r="T983" s="8"/>
      <c r="U983" s="8"/>
      <c r="V983" s="8"/>
      <c r="W983" s="8"/>
      <c r="X983" s="8"/>
      <c r="Y983" s="8"/>
      <c r="Z983" s="8"/>
    </row>
    <row r="984" spans="1:26" ht="12.75" customHeight="1" x14ac:dyDescent="0.15">
      <c r="A984" s="8"/>
      <c r="B984" s="83"/>
      <c r="C984" s="34"/>
      <c r="D984" s="150"/>
      <c r="E984" s="35"/>
      <c r="F984" s="35"/>
      <c r="G984" s="35"/>
      <c r="H984" s="8"/>
      <c r="I984" s="8"/>
      <c r="J984" s="8"/>
      <c r="K984" s="8"/>
      <c r="L984" s="8"/>
      <c r="M984" s="8"/>
      <c r="N984" s="8"/>
      <c r="O984" s="8"/>
      <c r="P984" s="8"/>
      <c r="Q984" s="8"/>
      <c r="R984" s="8"/>
      <c r="S984" s="8"/>
      <c r="T984" s="8"/>
      <c r="U984" s="8"/>
      <c r="V984" s="8"/>
      <c r="W984" s="8"/>
      <c r="X984" s="8"/>
      <c r="Y984" s="8"/>
      <c r="Z984" s="8"/>
    </row>
    <row r="985" spans="1:26" ht="12.75" customHeight="1" x14ac:dyDescent="0.15">
      <c r="A985" s="8"/>
      <c r="B985" s="83"/>
      <c r="C985" s="34"/>
      <c r="D985" s="150"/>
      <c r="E985" s="35"/>
      <c r="F985" s="35"/>
      <c r="G985" s="35"/>
      <c r="H985" s="8"/>
      <c r="I985" s="8"/>
      <c r="J985" s="8"/>
      <c r="K985" s="8"/>
      <c r="L985" s="8"/>
      <c r="M985" s="8"/>
      <c r="N985" s="8"/>
      <c r="O985" s="8"/>
      <c r="P985" s="8"/>
      <c r="Q985" s="8"/>
      <c r="R985" s="8"/>
      <c r="S985" s="8"/>
      <c r="T985" s="8"/>
      <c r="U985" s="8"/>
      <c r="V985" s="8"/>
      <c r="W985" s="8"/>
      <c r="X985" s="8"/>
      <c r="Y985" s="8"/>
      <c r="Z985" s="8"/>
    </row>
    <row r="986" spans="1:26" ht="12.75" customHeight="1" x14ac:dyDescent="0.15">
      <c r="A986" s="8"/>
      <c r="B986" s="83"/>
      <c r="C986" s="34"/>
      <c r="D986" s="150"/>
      <c r="E986" s="35"/>
      <c r="F986" s="35"/>
      <c r="G986" s="35"/>
      <c r="H986" s="8"/>
      <c r="I986" s="8"/>
      <c r="J986" s="8"/>
      <c r="K986" s="8"/>
      <c r="L986" s="8"/>
      <c r="M986" s="8"/>
      <c r="N986" s="8"/>
      <c r="O986" s="8"/>
      <c r="P986" s="8"/>
      <c r="Q986" s="8"/>
      <c r="R986" s="8"/>
      <c r="S986" s="8"/>
      <c r="T986" s="8"/>
      <c r="U986" s="8"/>
      <c r="V986" s="8"/>
      <c r="W986" s="8"/>
      <c r="X986" s="8"/>
      <c r="Y986" s="8"/>
      <c r="Z986" s="8"/>
    </row>
    <row r="987" spans="1:26" ht="12.75" customHeight="1" x14ac:dyDescent="0.15">
      <c r="A987" s="8"/>
      <c r="B987" s="83"/>
      <c r="C987" s="34"/>
      <c r="D987" s="150"/>
      <c r="E987" s="35"/>
      <c r="F987" s="35"/>
      <c r="G987" s="35"/>
      <c r="H987" s="8"/>
      <c r="I987" s="8"/>
      <c r="J987" s="8"/>
      <c r="K987" s="8"/>
      <c r="L987" s="8"/>
      <c r="M987" s="8"/>
      <c r="N987" s="8"/>
      <c r="O987" s="8"/>
      <c r="P987" s="8"/>
      <c r="Q987" s="8"/>
      <c r="R987" s="8"/>
      <c r="S987" s="8"/>
      <c r="T987" s="8"/>
      <c r="U987" s="8"/>
      <c r="V987" s="8"/>
      <c r="W987" s="8"/>
      <c r="X987" s="8"/>
      <c r="Y987" s="8"/>
      <c r="Z987" s="8"/>
    </row>
    <row r="988" spans="1:26" ht="12.75" customHeight="1" x14ac:dyDescent="0.15">
      <c r="A988" s="8"/>
      <c r="B988" s="83"/>
      <c r="C988" s="34"/>
      <c r="D988" s="150"/>
      <c r="E988" s="35"/>
      <c r="F988" s="35"/>
      <c r="G988" s="35"/>
      <c r="H988" s="8"/>
      <c r="I988" s="8"/>
      <c r="J988" s="8"/>
      <c r="K988" s="8"/>
      <c r="L988" s="8"/>
      <c r="M988" s="8"/>
      <c r="N988" s="8"/>
      <c r="O988" s="8"/>
      <c r="P988" s="8"/>
      <c r="Q988" s="8"/>
      <c r="R988" s="8"/>
      <c r="S988" s="8"/>
      <c r="T988" s="8"/>
      <c r="U988" s="8"/>
      <c r="V988" s="8"/>
      <c r="W988" s="8"/>
      <c r="X988" s="8"/>
      <c r="Y988" s="8"/>
      <c r="Z988" s="8"/>
    </row>
    <row r="989" spans="1:26" ht="12.75" customHeight="1" x14ac:dyDescent="0.15">
      <c r="A989" s="8"/>
      <c r="B989" s="83"/>
      <c r="C989" s="34"/>
      <c r="D989" s="150"/>
      <c r="E989" s="35"/>
      <c r="F989" s="35"/>
      <c r="G989" s="35"/>
      <c r="H989" s="8"/>
      <c r="I989" s="8"/>
      <c r="J989" s="8"/>
      <c r="K989" s="8"/>
      <c r="L989" s="8"/>
      <c r="M989" s="8"/>
      <c r="N989" s="8"/>
      <c r="O989" s="8"/>
      <c r="P989" s="8"/>
      <c r="Q989" s="8"/>
      <c r="R989" s="8"/>
      <c r="S989" s="8"/>
      <c r="T989" s="8"/>
      <c r="U989" s="8"/>
      <c r="V989" s="8"/>
      <c r="W989" s="8"/>
      <c r="X989" s="8"/>
      <c r="Y989" s="8"/>
      <c r="Z989" s="8"/>
    </row>
    <row r="990" spans="1:26" ht="12.75" customHeight="1" x14ac:dyDescent="0.15">
      <c r="A990" s="8"/>
      <c r="B990" s="83"/>
      <c r="C990" s="34"/>
      <c r="D990" s="150"/>
      <c r="E990" s="35"/>
      <c r="F990" s="35"/>
      <c r="G990" s="35"/>
      <c r="H990" s="8"/>
      <c r="I990" s="8"/>
      <c r="J990" s="8"/>
      <c r="K990" s="8"/>
      <c r="L990" s="8"/>
      <c r="M990" s="8"/>
      <c r="N990" s="8"/>
      <c r="O990" s="8"/>
      <c r="P990" s="8"/>
      <c r="Q990" s="8"/>
      <c r="R990" s="8"/>
      <c r="S990" s="8"/>
      <c r="T990" s="8"/>
      <c r="U990" s="8"/>
      <c r="V990" s="8"/>
      <c r="W990" s="8"/>
      <c r="X990" s="8"/>
      <c r="Y990" s="8"/>
      <c r="Z990" s="8"/>
    </row>
    <row r="991" spans="1:26" ht="12.75" customHeight="1" x14ac:dyDescent="0.15">
      <c r="A991" s="8"/>
      <c r="B991" s="83"/>
      <c r="C991" s="34"/>
      <c r="D991" s="150"/>
      <c r="E991" s="35"/>
      <c r="F991" s="35"/>
      <c r="G991" s="35"/>
      <c r="H991" s="8"/>
      <c r="I991" s="8"/>
      <c r="J991" s="8"/>
      <c r="K991" s="8"/>
      <c r="L991" s="8"/>
      <c r="M991" s="8"/>
      <c r="N991" s="8"/>
      <c r="O991" s="8"/>
      <c r="P991" s="8"/>
      <c r="Q991" s="8"/>
      <c r="R991" s="8"/>
      <c r="S991" s="8"/>
      <c r="T991" s="8"/>
      <c r="U991" s="8"/>
      <c r="V991" s="8"/>
      <c r="W991" s="8"/>
      <c r="X991" s="8"/>
      <c r="Y991" s="8"/>
      <c r="Z991" s="8"/>
    </row>
    <row r="992" spans="1:26" ht="12.75" customHeight="1" x14ac:dyDescent="0.15">
      <c r="A992" s="8"/>
      <c r="B992" s="83"/>
      <c r="C992" s="34"/>
      <c r="D992" s="150"/>
      <c r="E992" s="35"/>
      <c r="F992" s="35"/>
      <c r="G992" s="35"/>
      <c r="H992" s="8"/>
      <c r="I992" s="8"/>
      <c r="J992" s="8"/>
      <c r="K992" s="8"/>
      <c r="L992" s="8"/>
      <c r="M992" s="8"/>
      <c r="N992" s="8"/>
      <c r="O992" s="8"/>
      <c r="P992" s="8"/>
      <c r="Q992" s="8"/>
      <c r="R992" s="8"/>
      <c r="S992" s="8"/>
      <c r="T992" s="8"/>
      <c r="U992" s="8"/>
      <c r="V992" s="8"/>
      <c r="W992" s="8"/>
      <c r="X992" s="8"/>
      <c r="Y992" s="8"/>
      <c r="Z992" s="8"/>
    </row>
    <row r="993" spans="1:26" ht="12.75" customHeight="1" x14ac:dyDescent="0.15">
      <c r="A993" s="8"/>
      <c r="B993" s="83"/>
      <c r="C993" s="34"/>
      <c r="D993" s="150"/>
      <c r="E993" s="35"/>
      <c r="F993" s="35"/>
      <c r="G993" s="35"/>
      <c r="H993" s="8"/>
      <c r="I993" s="8"/>
      <c r="J993" s="8"/>
      <c r="K993" s="8"/>
      <c r="L993" s="8"/>
      <c r="M993" s="8"/>
      <c r="N993" s="8"/>
      <c r="O993" s="8"/>
      <c r="P993" s="8"/>
      <c r="Q993" s="8"/>
      <c r="R993" s="8"/>
      <c r="S993" s="8"/>
      <c r="T993" s="8"/>
      <c r="U993" s="8"/>
      <c r="V993" s="8"/>
      <c r="W993" s="8"/>
      <c r="X993" s="8"/>
      <c r="Y993" s="8"/>
      <c r="Z993" s="8"/>
    </row>
    <row r="994" spans="1:26" ht="12.75" customHeight="1" x14ac:dyDescent="0.15">
      <c r="A994" s="8"/>
      <c r="B994" s="83"/>
      <c r="C994" s="34"/>
      <c r="D994" s="150"/>
      <c r="E994" s="35"/>
      <c r="F994" s="35"/>
      <c r="G994" s="35"/>
      <c r="H994" s="8"/>
      <c r="I994" s="8"/>
      <c r="J994" s="8"/>
      <c r="K994" s="8"/>
      <c r="L994" s="8"/>
      <c r="M994" s="8"/>
      <c r="N994" s="8"/>
      <c r="O994" s="8"/>
      <c r="P994" s="8"/>
      <c r="Q994" s="8"/>
      <c r="R994" s="8"/>
      <c r="S994" s="8"/>
      <c r="T994" s="8"/>
      <c r="U994" s="8"/>
      <c r="V994" s="8"/>
      <c r="W994" s="8"/>
      <c r="X994" s="8"/>
      <c r="Y994" s="8"/>
      <c r="Z994" s="8"/>
    </row>
    <row r="995" spans="1:26" ht="12.75" customHeight="1" x14ac:dyDescent="0.15">
      <c r="A995" s="8"/>
      <c r="B995" s="83"/>
      <c r="C995" s="34"/>
      <c r="D995" s="150"/>
      <c r="E995" s="35"/>
      <c r="F995" s="35"/>
      <c r="G995" s="35"/>
      <c r="H995" s="8"/>
      <c r="I995" s="8"/>
      <c r="J995" s="8"/>
      <c r="K995" s="8"/>
      <c r="L995" s="8"/>
      <c r="M995" s="8"/>
      <c r="N995" s="8"/>
      <c r="O995" s="8"/>
      <c r="P995" s="8"/>
      <c r="Q995" s="8"/>
      <c r="R995" s="8"/>
      <c r="S995" s="8"/>
      <c r="T995" s="8"/>
      <c r="U995" s="8"/>
      <c r="V995" s="8"/>
      <c r="W995" s="8"/>
      <c r="X995" s="8"/>
      <c r="Y995" s="8"/>
      <c r="Z995" s="8"/>
    </row>
    <row r="996" spans="1:26" ht="12.75" customHeight="1" x14ac:dyDescent="0.15">
      <c r="A996" s="8"/>
      <c r="B996" s="83"/>
      <c r="C996" s="34"/>
      <c r="D996" s="150"/>
      <c r="E996" s="35"/>
      <c r="F996" s="35"/>
      <c r="G996" s="35"/>
      <c r="H996" s="8"/>
      <c r="I996" s="8"/>
      <c r="J996" s="8"/>
      <c r="K996" s="8"/>
      <c r="L996" s="8"/>
      <c r="M996" s="8"/>
      <c r="N996" s="8"/>
      <c r="O996" s="8"/>
      <c r="P996" s="8"/>
      <c r="Q996" s="8"/>
      <c r="R996" s="8"/>
      <c r="S996" s="8"/>
      <c r="T996" s="8"/>
      <c r="U996" s="8"/>
      <c r="V996" s="8"/>
      <c r="W996" s="8"/>
      <c r="X996" s="8"/>
      <c r="Y996" s="8"/>
      <c r="Z996" s="8"/>
    </row>
    <row r="997" spans="1:26" ht="12.75" customHeight="1" x14ac:dyDescent="0.15">
      <c r="A997" s="8"/>
      <c r="B997" s="83"/>
      <c r="C997" s="34"/>
      <c r="D997" s="150"/>
      <c r="E997" s="35"/>
      <c r="F997" s="35"/>
      <c r="G997" s="35"/>
      <c r="H997" s="8"/>
      <c r="I997" s="8"/>
      <c r="J997" s="8"/>
      <c r="K997" s="8"/>
      <c r="L997" s="8"/>
      <c r="M997" s="8"/>
      <c r="N997" s="8"/>
      <c r="O997" s="8"/>
      <c r="P997" s="8"/>
      <c r="Q997" s="8"/>
      <c r="R997" s="8"/>
      <c r="S997" s="8"/>
      <c r="T997" s="8"/>
      <c r="U997" s="8"/>
      <c r="V997" s="8"/>
      <c r="W997" s="8"/>
      <c r="X997" s="8"/>
      <c r="Y997" s="8"/>
      <c r="Z997" s="8"/>
    </row>
    <row r="998" spans="1:26" ht="12.75" customHeight="1" x14ac:dyDescent="0.15">
      <c r="A998" s="8"/>
      <c r="B998" s="83"/>
      <c r="C998" s="34"/>
      <c r="D998" s="150"/>
      <c r="E998" s="35"/>
      <c r="F998" s="35"/>
      <c r="G998" s="35"/>
      <c r="H998" s="8"/>
      <c r="I998" s="8"/>
      <c r="J998" s="8"/>
      <c r="K998" s="8"/>
      <c r="L998" s="8"/>
      <c r="M998" s="8"/>
      <c r="N998" s="8"/>
      <c r="O998" s="8"/>
      <c r="P998" s="8"/>
      <c r="Q998" s="8"/>
      <c r="R998" s="8"/>
      <c r="S998" s="8"/>
      <c r="T998" s="8"/>
      <c r="U998" s="8"/>
      <c r="V998" s="8"/>
      <c r="W998" s="8"/>
      <c r="X998" s="8"/>
      <c r="Y998" s="8"/>
      <c r="Z998" s="8"/>
    </row>
    <row r="999" spans="1:26" ht="12.75" customHeight="1" x14ac:dyDescent="0.15">
      <c r="A999" s="8"/>
      <c r="B999" s="83"/>
      <c r="C999" s="34"/>
      <c r="D999" s="150"/>
      <c r="E999" s="35"/>
      <c r="F999" s="35"/>
      <c r="G999" s="35"/>
      <c r="H999" s="8"/>
      <c r="I999" s="8"/>
      <c r="J999" s="8"/>
      <c r="K999" s="8"/>
      <c r="L999" s="8"/>
      <c r="M999" s="8"/>
      <c r="N999" s="8"/>
      <c r="O999" s="8"/>
      <c r="P999" s="8"/>
      <c r="Q999" s="8"/>
      <c r="R999" s="8"/>
      <c r="S999" s="8"/>
      <c r="T999" s="8"/>
      <c r="U999" s="8"/>
      <c r="V999" s="8"/>
      <c r="W999" s="8"/>
      <c r="X999" s="8"/>
      <c r="Y999" s="8"/>
      <c r="Z999" s="8"/>
    </row>
    <row r="1000" spans="1:26" ht="12.75" customHeight="1" x14ac:dyDescent="0.15">
      <c r="A1000" s="8"/>
      <c r="B1000" s="83"/>
      <c r="C1000" s="34"/>
      <c r="D1000" s="150"/>
      <c r="E1000" s="35"/>
      <c r="F1000" s="35"/>
      <c r="G1000" s="35"/>
      <c r="H1000" s="8"/>
      <c r="I1000" s="8"/>
      <c r="J1000" s="8"/>
      <c r="K1000" s="8"/>
      <c r="L1000" s="8"/>
      <c r="M1000" s="8"/>
      <c r="N1000" s="8"/>
      <c r="O1000" s="8"/>
      <c r="P1000" s="8"/>
      <c r="Q1000" s="8"/>
      <c r="R1000" s="8"/>
      <c r="S1000" s="8"/>
      <c r="T1000" s="8"/>
      <c r="U1000" s="8"/>
      <c r="V1000" s="8"/>
      <c r="W1000" s="8"/>
      <c r="X1000" s="8"/>
      <c r="Y1000" s="8"/>
      <c r="Z1000" s="8"/>
    </row>
    <row r="1001" spans="1:26" ht="12.75" customHeight="1" x14ac:dyDescent="0.15">
      <c r="A1001" s="8"/>
      <c r="B1001" s="83"/>
      <c r="C1001" s="34"/>
      <c r="D1001" s="150"/>
      <c r="E1001" s="35"/>
      <c r="F1001" s="35"/>
      <c r="G1001" s="35"/>
      <c r="H1001" s="8"/>
      <c r="I1001" s="8"/>
      <c r="J1001" s="8"/>
      <c r="K1001" s="8"/>
      <c r="L1001" s="8"/>
      <c r="M1001" s="8"/>
      <c r="N1001" s="8"/>
      <c r="O1001" s="8"/>
      <c r="P1001" s="8"/>
      <c r="Q1001" s="8"/>
      <c r="R1001" s="8"/>
      <c r="S1001" s="8"/>
      <c r="T1001" s="8"/>
      <c r="U1001" s="8"/>
      <c r="V1001" s="8"/>
      <c r="W1001" s="8"/>
      <c r="X1001" s="8"/>
      <c r="Y1001" s="8"/>
      <c r="Z1001" s="8"/>
    </row>
  </sheetData>
  <mergeCells count="1">
    <mergeCell ref="B2:D2"/>
  </mergeCells>
  <phoneticPr fontId="30" type="noConversion"/>
  <pageMargins left="0.75" right="0.75" top="1" bottom="1" header="0.5" footer="0.5"/>
  <pageSetup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06"/>
  <sheetViews>
    <sheetView topLeftCell="D30" workbookViewId="0">
      <selection activeCell="E28" sqref="E28"/>
    </sheetView>
  </sheetViews>
  <sheetFormatPr baseColWidth="10" defaultColWidth="14.5" defaultRowHeight="13" x14ac:dyDescent="0.15"/>
  <cols>
    <col min="1" max="1" width="4.5" style="5" customWidth="1"/>
    <col min="2" max="2" width="15.83203125" style="5" customWidth="1"/>
    <col min="3" max="3" width="13.33203125" style="5" customWidth="1"/>
    <col min="4" max="4" width="80.5" style="5" customWidth="1"/>
    <col min="5" max="5" width="40.1640625" style="209" customWidth="1"/>
    <col min="6" max="6" width="58.5" style="5" customWidth="1"/>
    <col min="7" max="23" width="8.83203125" style="5" customWidth="1"/>
    <col min="24" max="16384" width="14.5" style="5"/>
  </cols>
  <sheetData>
    <row r="1" spans="1:23" ht="16" customHeight="1" x14ac:dyDescent="0.15">
      <c r="A1" s="147"/>
      <c r="B1" s="105" t="s">
        <v>1178</v>
      </c>
      <c r="C1" s="106"/>
      <c r="D1" s="33"/>
      <c r="E1" s="155"/>
      <c r="F1" s="147"/>
      <c r="G1" s="147"/>
      <c r="H1" s="147"/>
      <c r="I1" s="147"/>
      <c r="J1" s="147"/>
      <c r="K1" s="147"/>
      <c r="L1" s="147"/>
      <c r="M1" s="147"/>
      <c r="N1" s="147"/>
      <c r="O1" s="147"/>
      <c r="P1" s="147"/>
      <c r="Q1" s="147"/>
      <c r="R1" s="147"/>
      <c r="S1" s="147"/>
      <c r="T1" s="147"/>
      <c r="U1" s="147"/>
      <c r="V1" s="147"/>
      <c r="W1" s="147"/>
    </row>
    <row r="2" spans="1:23" ht="15" customHeight="1" x14ac:dyDescent="0.15">
      <c r="A2" s="147"/>
      <c r="B2" s="440"/>
      <c r="C2" s="441"/>
      <c r="D2" s="441"/>
      <c r="E2" s="390"/>
      <c r="F2" s="147"/>
      <c r="G2" s="147"/>
      <c r="H2" s="147"/>
      <c r="I2" s="147"/>
      <c r="J2" s="147"/>
      <c r="K2" s="147"/>
      <c r="L2" s="147"/>
      <c r="M2" s="147"/>
      <c r="N2" s="147"/>
      <c r="O2" s="147"/>
      <c r="P2" s="147"/>
      <c r="Q2" s="147"/>
      <c r="R2" s="147"/>
      <c r="S2" s="147"/>
      <c r="T2" s="147"/>
      <c r="U2" s="147"/>
      <c r="V2" s="147"/>
      <c r="W2" s="147"/>
    </row>
    <row r="3" spans="1:23" ht="36" customHeight="1" x14ac:dyDescent="0.15">
      <c r="A3" s="125"/>
      <c r="B3" s="126" t="s">
        <v>339</v>
      </c>
      <c r="C3" s="36" t="s">
        <v>1177</v>
      </c>
      <c r="D3" s="139" t="s">
        <v>341</v>
      </c>
      <c r="E3" s="36" t="s">
        <v>1040</v>
      </c>
      <c r="F3" s="36" t="s">
        <v>218</v>
      </c>
      <c r="G3" s="125"/>
      <c r="H3" s="125"/>
      <c r="I3" s="125"/>
      <c r="J3" s="125"/>
      <c r="K3" s="125"/>
      <c r="L3" s="125"/>
      <c r="M3" s="125"/>
      <c r="N3" s="125"/>
      <c r="O3" s="125"/>
      <c r="P3" s="125"/>
      <c r="Q3" s="125"/>
      <c r="R3" s="125"/>
      <c r="S3" s="125"/>
      <c r="T3" s="125"/>
      <c r="U3" s="125"/>
      <c r="V3" s="125"/>
      <c r="W3" s="125"/>
    </row>
    <row r="4" spans="1:23" ht="273" x14ac:dyDescent="0.15">
      <c r="A4" s="82">
        <v>55</v>
      </c>
      <c r="B4" s="308" t="s">
        <v>147</v>
      </c>
      <c r="C4" s="164" t="s">
        <v>250</v>
      </c>
      <c r="D4" s="94" t="s">
        <v>879</v>
      </c>
      <c r="E4" s="96" t="s">
        <v>1179</v>
      </c>
      <c r="F4" s="94" t="s">
        <v>880</v>
      </c>
      <c r="G4" s="147"/>
      <c r="H4" s="147"/>
      <c r="I4" s="147"/>
      <c r="J4" s="147"/>
      <c r="K4" s="147"/>
      <c r="L4" s="147"/>
      <c r="M4" s="147"/>
      <c r="N4" s="147"/>
      <c r="O4" s="147"/>
      <c r="P4" s="147"/>
      <c r="Q4" s="147"/>
      <c r="R4" s="147"/>
      <c r="S4" s="147"/>
      <c r="T4" s="147"/>
      <c r="U4" s="147"/>
      <c r="V4" s="147"/>
      <c r="W4" s="147"/>
    </row>
    <row r="5" spans="1:23" ht="91" x14ac:dyDescent="0.15">
      <c r="A5" s="82">
        <v>46</v>
      </c>
      <c r="B5" s="305" t="s">
        <v>128</v>
      </c>
      <c r="C5" s="164">
        <v>1</v>
      </c>
      <c r="D5" s="94" t="s">
        <v>872</v>
      </c>
      <c r="E5" s="94" t="s">
        <v>1154</v>
      </c>
      <c r="F5" s="94" t="s">
        <v>38</v>
      </c>
      <c r="G5" s="147"/>
      <c r="H5" s="147"/>
      <c r="I5" s="147"/>
      <c r="J5" s="147"/>
      <c r="K5" s="147"/>
      <c r="L5" s="147"/>
      <c r="M5" s="147"/>
      <c r="N5" s="147"/>
      <c r="O5" s="147"/>
      <c r="P5" s="147"/>
      <c r="Q5" s="147"/>
      <c r="R5" s="147"/>
      <c r="S5" s="147"/>
      <c r="T5" s="147"/>
      <c r="U5" s="147"/>
      <c r="V5" s="147"/>
      <c r="W5" s="147"/>
    </row>
    <row r="6" spans="1:23" ht="260" x14ac:dyDescent="0.15">
      <c r="A6" s="82">
        <v>54</v>
      </c>
      <c r="B6" s="308" t="s">
        <v>145</v>
      </c>
      <c r="C6" s="164">
        <v>1</v>
      </c>
      <c r="D6" s="94" t="s">
        <v>878</v>
      </c>
      <c r="E6" s="94" t="s">
        <v>1155</v>
      </c>
      <c r="F6" s="94" t="s">
        <v>38</v>
      </c>
      <c r="G6" s="147"/>
      <c r="H6" s="147"/>
      <c r="I6" s="147"/>
      <c r="J6" s="147"/>
      <c r="K6" s="147"/>
      <c r="L6" s="147"/>
      <c r="M6" s="147"/>
      <c r="N6" s="147"/>
      <c r="O6" s="147"/>
      <c r="P6" s="147"/>
      <c r="Q6" s="147"/>
      <c r="R6" s="147"/>
      <c r="S6" s="147"/>
      <c r="T6" s="147"/>
      <c r="U6" s="147"/>
      <c r="V6" s="147"/>
      <c r="W6" s="147"/>
    </row>
    <row r="7" spans="1:23" ht="52" x14ac:dyDescent="0.15">
      <c r="A7" s="82">
        <v>13</v>
      </c>
      <c r="B7" s="305" t="s">
        <v>61</v>
      </c>
      <c r="C7" s="164">
        <v>0</v>
      </c>
      <c r="D7" s="94" t="s">
        <v>843</v>
      </c>
      <c r="E7" s="94" t="s">
        <v>1156</v>
      </c>
      <c r="F7" s="94" t="s">
        <v>844</v>
      </c>
      <c r="G7" s="147"/>
      <c r="H7" s="147"/>
      <c r="I7" s="147"/>
      <c r="J7" s="147"/>
      <c r="K7" s="147"/>
      <c r="L7" s="147"/>
      <c r="M7" s="147"/>
      <c r="N7" s="147"/>
      <c r="O7" s="147"/>
      <c r="P7" s="147"/>
      <c r="Q7" s="147"/>
      <c r="R7" s="147"/>
      <c r="S7" s="147"/>
      <c r="T7" s="147"/>
      <c r="U7" s="147"/>
      <c r="V7" s="147"/>
      <c r="W7" s="147"/>
    </row>
    <row r="8" spans="1:23" ht="52" x14ac:dyDescent="0.15">
      <c r="A8" s="82">
        <v>16</v>
      </c>
      <c r="B8" s="308" t="s">
        <v>67</v>
      </c>
      <c r="C8" s="65">
        <v>1</v>
      </c>
      <c r="D8" s="94" t="s">
        <v>848</v>
      </c>
      <c r="E8" s="96" t="s">
        <v>1072</v>
      </c>
      <c r="F8" s="65" t="s">
        <v>38</v>
      </c>
      <c r="G8" s="147"/>
      <c r="H8" s="147"/>
      <c r="I8" s="147"/>
      <c r="J8" s="147"/>
      <c r="K8" s="147"/>
      <c r="L8" s="147"/>
      <c r="M8" s="147"/>
      <c r="N8" s="147"/>
      <c r="O8" s="147"/>
      <c r="P8" s="147"/>
      <c r="Q8" s="147"/>
      <c r="R8" s="147"/>
      <c r="S8" s="147"/>
      <c r="T8" s="147"/>
      <c r="U8" s="147"/>
      <c r="V8" s="147"/>
      <c r="W8" s="147"/>
    </row>
    <row r="9" spans="1:23" ht="156" x14ac:dyDescent="0.15">
      <c r="A9" s="82">
        <v>17</v>
      </c>
      <c r="B9" s="307" t="s">
        <v>69</v>
      </c>
      <c r="C9" s="65">
        <v>0</v>
      </c>
      <c r="D9" s="94" t="s">
        <v>849</v>
      </c>
      <c r="E9" s="391" t="s">
        <v>1073</v>
      </c>
      <c r="F9" s="94" t="s">
        <v>850</v>
      </c>
      <c r="G9" s="147"/>
      <c r="H9" s="147"/>
      <c r="I9" s="147"/>
      <c r="J9" s="147"/>
      <c r="K9" s="147"/>
      <c r="L9" s="147"/>
      <c r="M9" s="147"/>
      <c r="N9" s="147"/>
      <c r="O9" s="147"/>
      <c r="P9" s="147"/>
      <c r="Q9" s="147"/>
      <c r="R9" s="147"/>
      <c r="S9" s="147"/>
      <c r="T9" s="147"/>
      <c r="U9" s="147"/>
      <c r="V9" s="147"/>
      <c r="W9" s="147"/>
    </row>
    <row r="10" spans="1:23" ht="273" x14ac:dyDescent="0.15">
      <c r="A10" s="82">
        <v>23</v>
      </c>
      <c r="B10" s="366" t="s">
        <v>77</v>
      </c>
      <c r="C10" s="65" t="s">
        <v>250</v>
      </c>
      <c r="D10" s="94" t="s">
        <v>1157</v>
      </c>
      <c r="E10" s="94" t="s">
        <v>1180</v>
      </c>
      <c r="F10" s="367" t="s">
        <v>1158</v>
      </c>
      <c r="G10" s="147"/>
      <c r="H10" s="147"/>
      <c r="I10" s="147"/>
      <c r="J10" s="147"/>
      <c r="K10" s="147"/>
      <c r="L10" s="147"/>
      <c r="M10" s="147"/>
      <c r="N10" s="147"/>
      <c r="O10" s="147"/>
      <c r="P10" s="147"/>
      <c r="Q10" s="147"/>
      <c r="R10" s="147"/>
      <c r="S10" s="147"/>
      <c r="T10" s="147"/>
      <c r="U10" s="147"/>
      <c r="V10" s="147"/>
      <c r="W10" s="147"/>
    </row>
    <row r="11" spans="1:23" ht="208" x14ac:dyDescent="0.15">
      <c r="A11" s="82">
        <v>30</v>
      </c>
      <c r="B11" s="304" t="s">
        <v>95</v>
      </c>
      <c r="C11" s="65" t="s">
        <v>250</v>
      </c>
      <c r="D11" s="94" t="s">
        <v>856</v>
      </c>
      <c r="E11" s="94" t="s">
        <v>1155</v>
      </c>
      <c r="F11" s="94" t="s">
        <v>857</v>
      </c>
      <c r="G11" s="147"/>
      <c r="H11" s="147"/>
      <c r="I11" s="147"/>
      <c r="J11" s="147"/>
      <c r="K11" s="147"/>
      <c r="L11" s="147"/>
      <c r="M11" s="147"/>
      <c r="N11" s="147"/>
      <c r="O11" s="147"/>
      <c r="P11" s="147"/>
      <c r="Q11" s="147"/>
      <c r="R11" s="147"/>
      <c r="S11" s="147"/>
      <c r="T11" s="147"/>
      <c r="U11" s="147"/>
      <c r="V11" s="147"/>
      <c r="W11" s="147"/>
    </row>
    <row r="12" spans="1:23" ht="91" x14ac:dyDescent="0.15">
      <c r="A12" s="82">
        <v>31</v>
      </c>
      <c r="B12" s="304" t="s">
        <v>96</v>
      </c>
      <c r="C12" s="65">
        <v>1</v>
      </c>
      <c r="D12" s="94" t="s">
        <v>858</v>
      </c>
      <c r="E12" s="94" t="s">
        <v>1159</v>
      </c>
      <c r="F12" s="65" t="s">
        <v>38</v>
      </c>
      <c r="G12" s="147"/>
      <c r="H12" s="147"/>
      <c r="I12" s="147"/>
      <c r="J12" s="147"/>
      <c r="K12" s="147"/>
      <c r="L12" s="147"/>
      <c r="M12" s="147"/>
      <c r="N12" s="147"/>
      <c r="O12" s="147"/>
      <c r="P12" s="147"/>
      <c r="Q12" s="147"/>
      <c r="R12" s="147"/>
      <c r="S12" s="147"/>
      <c r="T12" s="147"/>
      <c r="U12" s="147"/>
      <c r="V12" s="147"/>
      <c r="W12" s="147"/>
    </row>
    <row r="13" spans="1:23" ht="91" x14ac:dyDescent="0.15">
      <c r="A13" s="82">
        <v>41</v>
      </c>
      <c r="B13" s="305" t="s">
        <v>117</v>
      </c>
      <c r="C13" s="164" t="s">
        <v>250</v>
      </c>
      <c r="D13" s="314" t="s">
        <v>870</v>
      </c>
      <c r="E13" s="96" t="s">
        <v>1181</v>
      </c>
      <c r="F13" s="94" t="s">
        <v>38</v>
      </c>
      <c r="G13" s="147"/>
      <c r="H13" s="147"/>
      <c r="I13" s="147"/>
      <c r="J13" s="147"/>
      <c r="K13" s="147"/>
      <c r="L13" s="147"/>
      <c r="M13" s="147"/>
      <c r="N13" s="147"/>
      <c r="O13" s="147"/>
      <c r="P13" s="147"/>
      <c r="Q13" s="147"/>
      <c r="R13" s="147"/>
      <c r="S13" s="147"/>
      <c r="T13" s="147"/>
      <c r="U13" s="147"/>
      <c r="V13" s="147"/>
      <c r="W13" s="147"/>
    </row>
    <row r="14" spans="1:23" ht="156" x14ac:dyDescent="0.15">
      <c r="A14" s="82">
        <v>43</v>
      </c>
      <c r="B14" s="305" t="s">
        <v>122</v>
      </c>
      <c r="C14" s="164">
        <v>1</v>
      </c>
      <c r="D14" s="94" t="s">
        <v>1161</v>
      </c>
      <c r="E14" s="96" t="s">
        <v>1160</v>
      </c>
      <c r="F14" s="94" t="s">
        <v>871</v>
      </c>
      <c r="G14" s="147"/>
      <c r="H14" s="147"/>
      <c r="I14" s="147"/>
      <c r="J14" s="147"/>
      <c r="K14" s="147"/>
      <c r="L14" s="147"/>
      <c r="M14" s="147"/>
      <c r="N14" s="147"/>
      <c r="O14" s="147"/>
      <c r="P14" s="147"/>
      <c r="Q14" s="147"/>
      <c r="R14" s="147"/>
      <c r="S14" s="147"/>
      <c r="T14" s="147"/>
      <c r="U14" s="147"/>
      <c r="V14" s="147"/>
      <c r="W14" s="147"/>
    </row>
    <row r="15" spans="1:23" ht="195" x14ac:dyDescent="0.15">
      <c r="A15" s="82">
        <v>53</v>
      </c>
      <c r="B15" s="308" t="s">
        <v>143</v>
      </c>
      <c r="C15" s="164">
        <v>1</v>
      </c>
      <c r="D15" s="363" t="s">
        <v>877</v>
      </c>
      <c r="E15" s="94" t="s">
        <v>1162</v>
      </c>
      <c r="F15" s="94" t="s">
        <v>38</v>
      </c>
      <c r="G15" s="147"/>
      <c r="H15" s="147"/>
      <c r="I15" s="147"/>
      <c r="J15" s="147"/>
      <c r="K15" s="147"/>
      <c r="L15" s="147"/>
      <c r="M15" s="147"/>
      <c r="N15" s="147"/>
      <c r="O15" s="147"/>
      <c r="P15" s="147"/>
      <c r="Q15" s="147"/>
      <c r="R15" s="147"/>
      <c r="S15" s="147"/>
      <c r="T15" s="147"/>
      <c r="U15" s="147"/>
      <c r="V15" s="147"/>
      <c r="W15" s="147"/>
    </row>
    <row r="16" spans="1:23" ht="312" x14ac:dyDescent="0.15">
      <c r="A16" s="82">
        <v>57</v>
      </c>
      <c r="B16" s="308" t="s">
        <v>152</v>
      </c>
      <c r="C16" s="164" t="s">
        <v>38</v>
      </c>
      <c r="D16" s="94" t="s">
        <v>1163</v>
      </c>
      <c r="E16" s="96" t="s">
        <v>1160</v>
      </c>
      <c r="F16" s="94" t="s">
        <v>882</v>
      </c>
      <c r="G16" s="147"/>
      <c r="H16" s="147"/>
      <c r="I16" s="147"/>
      <c r="J16" s="147"/>
      <c r="K16" s="147"/>
      <c r="L16" s="147"/>
      <c r="M16" s="147"/>
      <c r="N16" s="147"/>
      <c r="O16" s="147"/>
      <c r="P16" s="147"/>
      <c r="Q16" s="147"/>
      <c r="R16" s="147"/>
      <c r="S16" s="147"/>
      <c r="T16" s="147"/>
      <c r="U16" s="147"/>
      <c r="V16" s="147"/>
      <c r="W16" s="147"/>
    </row>
    <row r="17" spans="1:23" ht="104" x14ac:dyDescent="0.15">
      <c r="A17" s="82">
        <v>69</v>
      </c>
      <c r="B17" s="308" t="s">
        <v>62</v>
      </c>
      <c r="C17" s="164">
        <v>0</v>
      </c>
      <c r="D17" s="94" t="s">
        <v>890</v>
      </c>
      <c r="E17" s="96" t="s">
        <v>1164</v>
      </c>
      <c r="F17" s="94" t="s">
        <v>38</v>
      </c>
      <c r="G17" s="147"/>
      <c r="H17" s="147"/>
      <c r="I17" s="147"/>
      <c r="J17" s="147"/>
      <c r="K17" s="147"/>
      <c r="L17" s="147"/>
      <c r="M17" s="147"/>
      <c r="N17" s="147"/>
      <c r="O17" s="147"/>
      <c r="P17" s="147"/>
      <c r="Q17" s="147"/>
      <c r="R17" s="147"/>
      <c r="S17" s="147"/>
      <c r="T17" s="147"/>
      <c r="U17" s="147"/>
      <c r="V17" s="147"/>
      <c r="W17" s="147"/>
    </row>
    <row r="18" spans="1:23" ht="78" x14ac:dyDescent="0.15">
      <c r="A18" s="82">
        <v>76</v>
      </c>
      <c r="B18" s="308" t="s">
        <v>187</v>
      </c>
      <c r="C18" s="65">
        <v>0</v>
      </c>
      <c r="D18" s="94" t="s">
        <v>896</v>
      </c>
      <c r="E18" s="94" t="s">
        <v>1158</v>
      </c>
      <c r="F18" s="94" t="s">
        <v>38</v>
      </c>
      <c r="G18" s="147"/>
      <c r="H18" s="147"/>
      <c r="I18" s="147"/>
      <c r="J18" s="147"/>
      <c r="K18" s="147"/>
      <c r="L18" s="147"/>
      <c r="M18" s="147"/>
      <c r="N18" s="147"/>
      <c r="O18" s="147"/>
      <c r="P18" s="147"/>
      <c r="Q18" s="147"/>
      <c r="R18" s="147"/>
      <c r="S18" s="147"/>
      <c r="T18" s="147"/>
      <c r="U18" s="147"/>
      <c r="V18" s="147"/>
      <c r="W18" s="147"/>
    </row>
    <row r="19" spans="1:23" ht="325" x14ac:dyDescent="0.15">
      <c r="A19" s="82">
        <v>78</v>
      </c>
      <c r="B19" s="308" t="s">
        <v>190</v>
      </c>
      <c r="C19" s="65">
        <v>0</v>
      </c>
      <c r="D19" s="94" t="s">
        <v>897</v>
      </c>
      <c r="E19" s="314" t="s">
        <v>1165</v>
      </c>
      <c r="F19" s="94" t="s">
        <v>38</v>
      </c>
      <c r="G19" s="147"/>
      <c r="H19" s="147"/>
      <c r="I19" s="147"/>
      <c r="J19" s="147"/>
      <c r="K19" s="147"/>
      <c r="L19" s="147"/>
      <c r="M19" s="147"/>
      <c r="N19" s="147"/>
      <c r="O19" s="147"/>
      <c r="P19" s="147"/>
      <c r="Q19" s="147"/>
      <c r="R19" s="147"/>
      <c r="S19" s="147"/>
      <c r="T19" s="147"/>
      <c r="U19" s="147"/>
      <c r="V19" s="147"/>
      <c r="W19" s="147"/>
    </row>
    <row r="20" spans="1:23" ht="78" x14ac:dyDescent="0.15">
      <c r="A20" s="82">
        <v>80</v>
      </c>
      <c r="B20" s="304" t="s">
        <v>323</v>
      </c>
      <c r="C20" s="164">
        <v>0</v>
      </c>
      <c r="D20" s="18" t="s">
        <v>900</v>
      </c>
      <c r="E20" s="96" t="s">
        <v>1164</v>
      </c>
      <c r="F20" s="57" t="s">
        <v>901</v>
      </c>
      <c r="G20" s="147"/>
      <c r="H20" s="147"/>
      <c r="I20" s="147"/>
      <c r="J20" s="147"/>
      <c r="K20" s="147"/>
      <c r="L20" s="147"/>
      <c r="M20" s="147"/>
      <c r="N20" s="147"/>
      <c r="O20" s="147"/>
      <c r="P20" s="147"/>
      <c r="Q20" s="147"/>
      <c r="R20" s="147"/>
      <c r="S20" s="147"/>
      <c r="T20" s="147"/>
      <c r="U20" s="147"/>
      <c r="V20" s="147"/>
      <c r="W20" s="147"/>
    </row>
    <row r="21" spans="1:23" ht="130" x14ac:dyDescent="0.15">
      <c r="A21" s="82">
        <v>90</v>
      </c>
      <c r="B21" s="304" t="s">
        <v>214</v>
      </c>
      <c r="C21" s="164">
        <v>0</v>
      </c>
      <c r="D21" s="94" t="s">
        <v>910</v>
      </c>
      <c r="E21" s="94" t="s">
        <v>1159</v>
      </c>
      <c r="F21" s="57" t="s">
        <v>911</v>
      </c>
      <c r="G21" s="147"/>
      <c r="H21" s="147"/>
      <c r="I21" s="147"/>
      <c r="J21" s="147"/>
      <c r="K21" s="147"/>
      <c r="L21" s="147"/>
      <c r="M21" s="147"/>
      <c r="N21" s="147"/>
      <c r="O21" s="147"/>
      <c r="P21" s="147"/>
      <c r="Q21" s="147"/>
      <c r="R21" s="147"/>
      <c r="S21" s="147"/>
      <c r="T21" s="147"/>
      <c r="U21" s="147"/>
      <c r="V21" s="147"/>
      <c r="W21" s="147"/>
    </row>
    <row r="22" spans="1:23" ht="39" x14ac:dyDescent="0.15">
      <c r="A22" s="82">
        <v>19</v>
      </c>
      <c r="B22" s="308" t="s">
        <v>73</v>
      </c>
      <c r="C22" s="65">
        <v>0</v>
      </c>
      <c r="D22" s="94" t="s">
        <v>851</v>
      </c>
      <c r="E22" s="391" t="s">
        <v>1077</v>
      </c>
      <c r="F22" s="65" t="s">
        <v>38</v>
      </c>
      <c r="G22" s="147"/>
      <c r="H22" s="147"/>
      <c r="I22" s="147"/>
      <c r="J22" s="147"/>
      <c r="K22" s="147"/>
      <c r="L22" s="147"/>
      <c r="M22" s="147"/>
      <c r="N22" s="147"/>
      <c r="O22" s="147"/>
      <c r="P22" s="147"/>
      <c r="Q22" s="147"/>
      <c r="R22" s="147"/>
      <c r="S22" s="147"/>
      <c r="T22" s="147"/>
      <c r="U22" s="147"/>
      <c r="V22" s="147"/>
      <c r="W22" s="147"/>
    </row>
    <row r="23" spans="1:23" ht="104" x14ac:dyDescent="0.15">
      <c r="A23" s="82">
        <v>28</v>
      </c>
      <c r="B23" s="304" t="s">
        <v>88</v>
      </c>
      <c r="C23" s="364">
        <v>0</v>
      </c>
      <c r="D23" s="363" t="s">
        <v>854</v>
      </c>
      <c r="E23" s="215" t="s">
        <v>1074</v>
      </c>
      <c r="F23" s="215" t="s">
        <v>855</v>
      </c>
      <c r="G23" s="147"/>
      <c r="H23" s="147"/>
      <c r="I23" s="147"/>
      <c r="J23" s="147"/>
      <c r="K23" s="147"/>
      <c r="L23" s="147"/>
      <c r="M23" s="147"/>
      <c r="N23" s="147"/>
      <c r="O23" s="147"/>
      <c r="P23" s="147"/>
      <c r="Q23" s="147"/>
      <c r="R23" s="147"/>
      <c r="S23" s="147"/>
      <c r="T23" s="147"/>
      <c r="U23" s="147"/>
      <c r="V23" s="147"/>
      <c r="W23" s="147"/>
    </row>
    <row r="24" spans="1:23" ht="409" x14ac:dyDescent="0.15">
      <c r="A24" s="82">
        <v>33</v>
      </c>
      <c r="B24" s="301" t="s">
        <v>101</v>
      </c>
      <c r="C24" s="362">
        <v>0</v>
      </c>
      <c r="D24" s="363" t="s">
        <v>860</v>
      </c>
      <c r="E24" s="96" t="s">
        <v>1074</v>
      </c>
      <c r="F24" s="363" t="s">
        <v>861</v>
      </c>
      <c r="G24" s="147"/>
      <c r="H24" s="147"/>
      <c r="I24" s="147"/>
      <c r="J24" s="147"/>
      <c r="K24" s="147"/>
      <c r="L24" s="147"/>
      <c r="M24" s="147"/>
      <c r="N24" s="147"/>
      <c r="O24" s="147"/>
      <c r="P24" s="147"/>
      <c r="Q24" s="147"/>
      <c r="R24" s="147"/>
      <c r="S24" s="147"/>
      <c r="T24" s="147"/>
      <c r="U24" s="147"/>
      <c r="V24" s="147"/>
      <c r="W24" s="147"/>
    </row>
    <row r="25" spans="1:23" ht="65" x14ac:dyDescent="0.15">
      <c r="A25" s="82">
        <v>36</v>
      </c>
      <c r="B25" s="305" t="s">
        <v>107</v>
      </c>
      <c r="C25" s="164">
        <v>0</v>
      </c>
      <c r="D25" s="94" t="s">
        <v>865</v>
      </c>
      <c r="E25" s="96" t="s">
        <v>1074</v>
      </c>
      <c r="F25" s="96" t="s">
        <v>38</v>
      </c>
      <c r="G25" s="147"/>
      <c r="H25" s="147"/>
      <c r="I25" s="147"/>
      <c r="J25" s="147"/>
      <c r="K25" s="147"/>
      <c r="L25" s="147"/>
      <c r="M25" s="147"/>
      <c r="N25" s="147"/>
      <c r="O25" s="147"/>
      <c r="P25" s="147"/>
      <c r="Q25" s="147"/>
      <c r="R25" s="147"/>
      <c r="S25" s="147"/>
      <c r="T25" s="147"/>
      <c r="U25" s="147"/>
      <c r="V25" s="147"/>
      <c r="W25" s="147"/>
    </row>
    <row r="26" spans="1:23" ht="117" x14ac:dyDescent="0.15">
      <c r="A26" s="82">
        <v>65</v>
      </c>
      <c r="B26" s="368" t="s">
        <v>167</v>
      </c>
      <c r="C26" s="362">
        <v>0</v>
      </c>
      <c r="D26" s="363" t="s">
        <v>885</v>
      </c>
      <c r="E26" s="215" t="s">
        <v>1074</v>
      </c>
      <c r="F26" s="363" t="s">
        <v>38</v>
      </c>
      <c r="G26" s="147"/>
      <c r="H26" s="147"/>
      <c r="I26" s="147"/>
      <c r="J26" s="147"/>
      <c r="K26" s="147"/>
      <c r="L26" s="147"/>
      <c r="M26" s="147"/>
      <c r="N26" s="147"/>
      <c r="O26" s="147"/>
      <c r="P26" s="147"/>
      <c r="Q26" s="147"/>
      <c r="R26" s="147"/>
      <c r="S26" s="147"/>
      <c r="T26" s="147"/>
      <c r="U26" s="147"/>
      <c r="V26" s="147"/>
      <c r="W26" s="147"/>
    </row>
    <row r="27" spans="1:23" ht="208" x14ac:dyDescent="0.15">
      <c r="A27" s="82">
        <v>66</v>
      </c>
      <c r="B27" s="308" t="s">
        <v>169</v>
      </c>
      <c r="C27" s="164">
        <v>0</v>
      </c>
      <c r="D27" s="94" t="s">
        <v>886</v>
      </c>
      <c r="E27" s="94" t="s">
        <v>1182</v>
      </c>
      <c r="F27" s="94" t="s">
        <v>887</v>
      </c>
      <c r="G27" s="155"/>
      <c r="H27" s="155"/>
      <c r="I27" s="155"/>
      <c r="J27" s="155"/>
      <c r="K27" s="155"/>
      <c r="L27" s="155"/>
      <c r="M27" s="155"/>
      <c r="N27" s="155"/>
      <c r="O27" s="155"/>
      <c r="P27" s="155"/>
      <c r="Q27" s="155"/>
      <c r="R27" s="155"/>
      <c r="S27" s="155"/>
      <c r="T27" s="155"/>
      <c r="U27" s="155"/>
      <c r="V27" s="155"/>
      <c r="W27" s="155"/>
    </row>
    <row r="28" spans="1:23" ht="260" x14ac:dyDescent="0.15">
      <c r="A28" s="82">
        <v>68</v>
      </c>
      <c r="B28" s="308" t="s">
        <v>172</v>
      </c>
      <c r="C28" s="164">
        <v>0</v>
      </c>
      <c r="D28" s="94" t="s">
        <v>889</v>
      </c>
      <c r="E28" s="94" t="s">
        <v>1166</v>
      </c>
      <c r="F28" s="94" t="s">
        <v>38</v>
      </c>
      <c r="G28" s="155"/>
      <c r="H28" s="155"/>
      <c r="I28" s="155"/>
      <c r="J28" s="155"/>
      <c r="K28" s="155"/>
      <c r="L28" s="155"/>
      <c r="M28" s="155"/>
      <c r="N28" s="155"/>
      <c r="O28" s="155"/>
      <c r="P28" s="155"/>
      <c r="Q28" s="155"/>
      <c r="R28" s="155"/>
      <c r="S28" s="155"/>
      <c r="T28" s="155"/>
      <c r="U28" s="155"/>
      <c r="V28" s="155"/>
      <c r="W28" s="155"/>
    </row>
    <row r="29" spans="1:23" ht="247" x14ac:dyDescent="0.15">
      <c r="A29" s="82">
        <v>75</v>
      </c>
      <c r="B29" s="369" t="s">
        <v>317</v>
      </c>
      <c r="C29" s="65">
        <v>0</v>
      </c>
      <c r="D29" s="94" t="s">
        <v>895</v>
      </c>
      <c r="E29" s="96" t="s">
        <v>1074</v>
      </c>
      <c r="F29" s="94" t="s">
        <v>38</v>
      </c>
      <c r="G29" s="155"/>
      <c r="H29" s="155"/>
      <c r="I29" s="155"/>
      <c r="J29" s="155"/>
      <c r="K29" s="155"/>
      <c r="L29" s="155"/>
      <c r="M29" s="155"/>
      <c r="N29" s="155"/>
      <c r="O29" s="155"/>
      <c r="P29" s="155"/>
      <c r="Q29" s="155"/>
      <c r="R29" s="155"/>
      <c r="S29" s="155"/>
      <c r="T29" s="155"/>
      <c r="U29" s="155"/>
      <c r="V29" s="155"/>
      <c r="W29" s="155"/>
    </row>
    <row r="30" spans="1:23" ht="156" x14ac:dyDescent="0.15">
      <c r="A30" s="82">
        <v>84</v>
      </c>
      <c r="B30" s="301" t="s">
        <v>203</v>
      </c>
      <c r="C30" s="164" t="s">
        <v>38</v>
      </c>
      <c r="D30" s="94" t="s">
        <v>904</v>
      </c>
      <c r="E30" s="96" t="s">
        <v>1075</v>
      </c>
      <c r="F30" s="315" t="s">
        <v>905</v>
      </c>
      <c r="G30" s="147"/>
      <c r="H30" s="147"/>
      <c r="I30" s="147"/>
      <c r="J30" s="147"/>
      <c r="K30" s="147"/>
      <c r="L30" s="147"/>
      <c r="M30" s="147"/>
      <c r="N30" s="147"/>
      <c r="O30" s="147"/>
      <c r="P30" s="147"/>
      <c r="Q30" s="147"/>
      <c r="R30" s="147"/>
      <c r="S30" s="147"/>
      <c r="T30" s="147"/>
      <c r="U30" s="147"/>
      <c r="V30" s="147"/>
      <c r="W30" s="147"/>
    </row>
    <row r="31" spans="1:23" ht="91" x14ac:dyDescent="0.15">
      <c r="A31" s="82">
        <v>86</v>
      </c>
      <c r="B31" s="307" t="s">
        <v>207</v>
      </c>
      <c r="C31" s="164" t="s">
        <v>250</v>
      </c>
      <c r="D31" s="94" t="s">
        <v>906</v>
      </c>
      <c r="E31" s="94" t="s">
        <v>1076</v>
      </c>
      <c r="F31" s="57" t="s">
        <v>907</v>
      </c>
      <c r="G31" s="147"/>
      <c r="H31" s="147"/>
      <c r="I31" s="147"/>
      <c r="J31" s="147"/>
      <c r="K31" s="147"/>
      <c r="L31" s="147"/>
      <c r="M31" s="147"/>
      <c r="N31" s="147"/>
      <c r="O31" s="147"/>
      <c r="P31" s="147"/>
      <c r="Q31" s="147"/>
      <c r="R31" s="147"/>
      <c r="S31" s="147"/>
      <c r="T31" s="147"/>
      <c r="U31" s="147"/>
      <c r="V31" s="147"/>
      <c r="W31" s="147"/>
    </row>
    <row r="32" spans="1:23" ht="65" x14ac:dyDescent="0.15">
      <c r="A32" s="82">
        <v>14</v>
      </c>
      <c r="B32" s="307" t="s">
        <v>63</v>
      </c>
      <c r="C32" s="65" t="s">
        <v>250</v>
      </c>
      <c r="D32" s="94" t="s">
        <v>845</v>
      </c>
      <c r="E32" s="314" t="s">
        <v>1167</v>
      </c>
      <c r="F32" s="96" t="s">
        <v>846</v>
      </c>
      <c r="G32" s="147"/>
      <c r="H32" s="147"/>
      <c r="I32" s="147"/>
      <c r="J32" s="147"/>
      <c r="K32" s="147"/>
      <c r="L32" s="147"/>
      <c r="M32" s="147"/>
      <c r="N32" s="147"/>
      <c r="O32" s="147"/>
      <c r="P32" s="147"/>
      <c r="Q32" s="147"/>
      <c r="R32" s="147"/>
      <c r="S32" s="147"/>
      <c r="T32" s="147"/>
      <c r="U32" s="147"/>
      <c r="V32" s="147"/>
      <c r="W32" s="147"/>
    </row>
    <row r="33" spans="1:23" ht="195" x14ac:dyDescent="0.15">
      <c r="A33" s="82">
        <v>24</v>
      </c>
      <c r="B33" s="308" t="s">
        <v>79</v>
      </c>
      <c r="C33" s="164" t="s">
        <v>38</v>
      </c>
      <c r="D33" s="94" t="s">
        <v>853</v>
      </c>
      <c r="E33" s="94"/>
      <c r="F33" s="164" t="s">
        <v>38</v>
      </c>
      <c r="G33" s="147"/>
      <c r="H33" s="147"/>
      <c r="I33" s="147"/>
      <c r="J33" s="147"/>
      <c r="K33" s="147"/>
      <c r="L33" s="147"/>
      <c r="M33" s="147"/>
      <c r="N33" s="147"/>
      <c r="O33" s="147"/>
      <c r="P33" s="147"/>
      <c r="Q33" s="147"/>
      <c r="R33" s="147"/>
      <c r="S33" s="147"/>
      <c r="T33" s="147"/>
      <c r="U33" s="147"/>
      <c r="V33" s="147"/>
      <c r="W33" s="147"/>
    </row>
    <row r="34" spans="1:23" ht="26" x14ac:dyDescent="0.15">
      <c r="A34" s="82">
        <v>39</v>
      </c>
      <c r="B34" s="305" t="s">
        <v>113</v>
      </c>
      <c r="C34" s="164" t="s">
        <v>250</v>
      </c>
      <c r="D34" s="94" t="s">
        <v>868</v>
      </c>
      <c r="E34" s="96"/>
      <c r="F34" s="65" t="s">
        <v>38</v>
      </c>
      <c r="G34" s="147"/>
      <c r="H34" s="147"/>
      <c r="I34" s="147"/>
      <c r="J34" s="147"/>
      <c r="K34" s="147"/>
      <c r="L34" s="147"/>
      <c r="M34" s="147"/>
      <c r="N34" s="147"/>
      <c r="O34" s="147"/>
      <c r="P34" s="147"/>
      <c r="Q34" s="147"/>
      <c r="R34" s="147"/>
      <c r="S34" s="147"/>
      <c r="T34" s="147"/>
      <c r="U34" s="147"/>
      <c r="V34" s="147"/>
      <c r="W34" s="147"/>
    </row>
    <row r="35" spans="1:23" ht="12.75" customHeight="1" x14ac:dyDescent="0.15">
      <c r="A35" s="147"/>
      <c r="B35" s="150"/>
      <c r="C35" s="90"/>
      <c r="D35" s="146"/>
      <c r="E35" s="155"/>
      <c r="F35" s="147"/>
      <c r="G35" s="147"/>
      <c r="H35" s="147"/>
      <c r="I35" s="147"/>
      <c r="J35" s="147"/>
      <c r="K35" s="147"/>
      <c r="L35" s="147"/>
      <c r="M35" s="147"/>
      <c r="N35" s="147"/>
      <c r="O35" s="147"/>
      <c r="P35" s="147"/>
      <c r="Q35" s="147"/>
      <c r="R35" s="147"/>
      <c r="S35" s="147"/>
      <c r="T35" s="147"/>
      <c r="U35" s="147"/>
      <c r="V35" s="147"/>
      <c r="W35" s="147"/>
    </row>
    <row r="36" spans="1:23" ht="12.75" customHeight="1" x14ac:dyDescent="0.15">
      <c r="A36" s="147"/>
      <c r="B36" s="150"/>
      <c r="C36" s="90"/>
      <c r="D36" s="146"/>
      <c r="E36" s="155"/>
      <c r="F36" s="147"/>
      <c r="G36" s="147"/>
      <c r="H36" s="147"/>
      <c r="I36" s="147"/>
      <c r="J36" s="147"/>
      <c r="K36" s="147"/>
      <c r="L36" s="147"/>
      <c r="M36" s="147"/>
      <c r="N36" s="147"/>
      <c r="O36" s="147"/>
      <c r="P36" s="147"/>
      <c r="Q36" s="147"/>
      <c r="R36" s="147"/>
      <c r="S36" s="147"/>
      <c r="T36" s="147"/>
      <c r="U36" s="147"/>
      <c r="V36" s="147"/>
      <c r="W36" s="147"/>
    </row>
    <row r="37" spans="1:23" ht="12.75" customHeight="1" x14ac:dyDescent="0.15">
      <c r="A37" s="147"/>
      <c r="B37" s="150"/>
      <c r="C37" s="90"/>
      <c r="D37" s="146"/>
      <c r="E37" s="155"/>
      <c r="F37" s="147"/>
      <c r="G37" s="147"/>
      <c r="H37" s="147"/>
      <c r="I37" s="147"/>
      <c r="J37" s="147"/>
      <c r="K37" s="147"/>
      <c r="L37" s="147"/>
      <c r="M37" s="147"/>
      <c r="N37" s="147"/>
      <c r="O37" s="147"/>
      <c r="P37" s="147"/>
      <c r="Q37" s="147"/>
      <c r="R37" s="147"/>
      <c r="S37" s="147"/>
      <c r="T37" s="147"/>
      <c r="U37" s="147"/>
      <c r="V37" s="147"/>
      <c r="W37" s="147"/>
    </row>
    <row r="38" spans="1:23" ht="12.75" customHeight="1" x14ac:dyDescent="0.15">
      <c r="A38" s="147"/>
      <c r="B38" s="150"/>
      <c r="C38" s="90"/>
      <c r="D38" s="146"/>
      <c r="E38" s="155"/>
      <c r="F38" s="147"/>
      <c r="G38" s="147"/>
      <c r="H38" s="147"/>
      <c r="I38" s="147"/>
      <c r="J38" s="147"/>
      <c r="K38" s="147"/>
      <c r="L38" s="147"/>
      <c r="M38" s="147"/>
      <c r="N38" s="147"/>
      <c r="O38" s="147"/>
      <c r="P38" s="147"/>
      <c r="Q38" s="147"/>
      <c r="R38" s="147"/>
      <c r="S38" s="147"/>
      <c r="T38" s="147"/>
      <c r="U38" s="147"/>
      <c r="V38" s="147"/>
      <c r="W38" s="147"/>
    </row>
    <row r="39" spans="1:23" ht="12.75" customHeight="1" x14ac:dyDescent="0.15">
      <c r="A39" s="147"/>
      <c r="B39" s="150"/>
      <c r="C39" s="90"/>
      <c r="D39" s="146"/>
      <c r="E39" s="155"/>
      <c r="F39" s="147"/>
      <c r="G39" s="147"/>
      <c r="H39" s="147"/>
      <c r="I39" s="147"/>
      <c r="J39" s="147"/>
      <c r="K39" s="147"/>
      <c r="L39" s="147"/>
      <c r="M39" s="147"/>
      <c r="N39" s="147"/>
      <c r="O39" s="147"/>
      <c r="P39" s="147"/>
      <c r="Q39" s="147"/>
      <c r="R39" s="147"/>
      <c r="S39" s="147"/>
      <c r="T39" s="147"/>
      <c r="U39" s="147"/>
      <c r="V39" s="147"/>
      <c r="W39" s="147"/>
    </row>
    <row r="40" spans="1:23" ht="12.75" customHeight="1" x14ac:dyDescent="0.15">
      <c r="A40" s="147"/>
      <c r="B40" s="150"/>
      <c r="C40" s="90"/>
      <c r="D40" s="146"/>
      <c r="E40" s="155"/>
      <c r="F40" s="147"/>
      <c r="G40" s="147"/>
      <c r="H40" s="147"/>
      <c r="I40" s="147"/>
      <c r="J40" s="147"/>
      <c r="K40" s="147"/>
      <c r="L40" s="147"/>
      <c r="M40" s="147"/>
      <c r="N40" s="147"/>
      <c r="O40" s="147"/>
      <c r="P40" s="147"/>
      <c r="Q40" s="147"/>
      <c r="R40" s="147"/>
      <c r="S40" s="147"/>
      <c r="T40" s="147"/>
      <c r="U40" s="147"/>
      <c r="V40" s="147"/>
      <c r="W40" s="147"/>
    </row>
    <row r="41" spans="1:23" ht="12.75" customHeight="1" x14ac:dyDescent="0.15">
      <c r="A41" s="147"/>
      <c r="B41" s="150"/>
      <c r="C41" s="90"/>
      <c r="D41" s="146"/>
      <c r="E41" s="155"/>
      <c r="F41" s="147"/>
      <c r="G41" s="147"/>
      <c r="H41" s="147"/>
      <c r="I41" s="147"/>
      <c r="J41" s="147"/>
      <c r="K41" s="147"/>
      <c r="L41" s="147"/>
      <c r="M41" s="147"/>
      <c r="N41" s="147"/>
      <c r="O41" s="147"/>
      <c r="P41" s="147"/>
      <c r="Q41" s="147"/>
      <c r="R41" s="147"/>
      <c r="S41" s="147"/>
      <c r="T41" s="147"/>
      <c r="U41" s="147"/>
      <c r="V41" s="147"/>
      <c r="W41" s="147"/>
    </row>
    <row r="42" spans="1:23" ht="12.75" customHeight="1" x14ac:dyDescent="0.15">
      <c r="A42" s="147"/>
      <c r="B42" s="150"/>
      <c r="C42" s="90"/>
      <c r="D42" s="146"/>
      <c r="E42" s="155"/>
      <c r="F42" s="147"/>
      <c r="G42" s="147"/>
      <c r="H42" s="147"/>
      <c r="I42" s="147"/>
      <c r="J42" s="147"/>
      <c r="K42" s="147"/>
      <c r="L42" s="147"/>
      <c r="M42" s="147"/>
      <c r="N42" s="147"/>
      <c r="O42" s="147"/>
      <c r="P42" s="147"/>
      <c r="Q42" s="147"/>
      <c r="R42" s="147"/>
      <c r="S42" s="147"/>
      <c r="T42" s="147"/>
      <c r="U42" s="147"/>
      <c r="V42" s="147"/>
      <c r="W42" s="147"/>
    </row>
    <row r="43" spans="1:23" ht="12.75" customHeight="1" x14ac:dyDescent="0.15">
      <c r="A43" s="147"/>
      <c r="B43" s="150"/>
      <c r="C43" s="90"/>
      <c r="D43" s="146"/>
      <c r="E43" s="155"/>
      <c r="F43" s="147"/>
      <c r="G43" s="147"/>
      <c r="H43" s="147"/>
      <c r="I43" s="147"/>
      <c r="J43" s="147"/>
      <c r="K43" s="147"/>
      <c r="L43" s="147"/>
      <c r="M43" s="147"/>
      <c r="N43" s="147"/>
      <c r="O43" s="147"/>
      <c r="P43" s="147"/>
      <c r="Q43" s="147"/>
      <c r="R43" s="147"/>
      <c r="S43" s="147"/>
      <c r="T43" s="147"/>
      <c r="U43" s="147"/>
      <c r="V43" s="147"/>
      <c r="W43" s="147"/>
    </row>
    <row r="44" spans="1:23" ht="12.75" customHeight="1" x14ac:dyDescent="0.15">
      <c r="A44" s="147"/>
      <c r="B44" s="150"/>
      <c r="C44" s="90"/>
      <c r="D44" s="146"/>
      <c r="E44" s="155"/>
      <c r="F44" s="147"/>
      <c r="G44" s="147"/>
      <c r="H44" s="147"/>
      <c r="I44" s="147"/>
      <c r="J44" s="147"/>
      <c r="K44" s="147"/>
      <c r="L44" s="147"/>
      <c r="M44" s="147"/>
      <c r="N44" s="147"/>
      <c r="O44" s="147"/>
      <c r="P44" s="147"/>
      <c r="Q44" s="147"/>
      <c r="R44" s="147"/>
      <c r="S44" s="147"/>
      <c r="T44" s="147"/>
      <c r="U44" s="147"/>
      <c r="V44" s="147"/>
      <c r="W44" s="147"/>
    </row>
    <row r="45" spans="1:23" ht="12.75" customHeight="1" x14ac:dyDescent="0.15">
      <c r="A45" s="147"/>
      <c r="B45" s="150"/>
      <c r="C45" s="90"/>
      <c r="D45" s="146"/>
      <c r="E45" s="155"/>
      <c r="F45" s="147"/>
      <c r="G45" s="147"/>
      <c r="H45" s="147"/>
      <c r="I45" s="147"/>
      <c r="J45" s="147"/>
      <c r="K45" s="147"/>
      <c r="L45" s="147"/>
      <c r="M45" s="147"/>
      <c r="N45" s="147"/>
      <c r="O45" s="147"/>
      <c r="P45" s="147"/>
      <c r="Q45" s="147"/>
      <c r="R45" s="147"/>
      <c r="S45" s="147"/>
      <c r="T45" s="147"/>
      <c r="U45" s="147"/>
      <c r="V45" s="147"/>
      <c r="W45" s="147"/>
    </row>
    <row r="46" spans="1:23" ht="12.75" customHeight="1" x14ac:dyDescent="0.15">
      <c r="A46" s="147"/>
      <c r="B46" s="150"/>
      <c r="C46" s="90"/>
      <c r="D46" s="146"/>
      <c r="E46" s="155"/>
      <c r="F46" s="147"/>
      <c r="G46" s="147"/>
      <c r="H46" s="147"/>
      <c r="I46" s="147"/>
      <c r="J46" s="147"/>
      <c r="K46" s="147"/>
      <c r="L46" s="147"/>
      <c r="M46" s="147"/>
      <c r="N46" s="147"/>
      <c r="O46" s="147"/>
      <c r="P46" s="147"/>
      <c r="Q46" s="147"/>
      <c r="R46" s="147"/>
      <c r="S46" s="147"/>
      <c r="T46" s="147"/>
      <c r="U46" s="147"/>
      <c r="V46" s="147"/>
      <c r="W46" s="147"/>
    </row>
    <row r="47" spans="1:23" ht="12.75" customHeight="1" x14ac:dyDescent="0.15">
      <c r="A47" s="147"/>
      <c r="B47" s="150"/>
      <c r="C47" s="90"/>
      <c r="D47" s="146"/>
      <c r="E47" s="155"/>
      <c r="F47" s="147"/>
      <c r="G47" s="147"/>
      <c r="H47" s="147"/>
      <c r="I47" s="147"/>
      <c r="J47" s="147"/>
      <c r="K47" s="147"/>
      <c r="L47" s="147"/>
      <c r="M47" s="147"/>
      <c r="N47" s="147"/>
      <c r="O47" s="147"/>
      <c r="P47" s="147"/>
      <c r="Q47" s="147"/>
      <c r="R47" s="147"/>
      <c r="S47" s="147"/>
      <c r="T47" s="147"/>
      <c r="U47" s="147"/>
      <c r="V47" s="147"/>
      <c r="W47" s="147"/>
    </row>
    <row r="48" spans="1:23" ht="12.75" customHeight="1" x14ac:dyDescent="0.15">
      <c r="A48" s="147"/>
      <c r="B48" s="150"/>
      <c r="C48" s="90"/>
      <c r="D48" s="146"/>
      <c r="E48" s="155"/>
      <c r="F48" s="147"/>
      <c r="G48" s="147"/>
      <c r="H48" s="147"/>
      <c r="I48" s="147"/>
      <c r="J48" s="147"/>
      <c r="K48" s="147"/>
      <c r="L48" s="147"/>
      <c r="M48" s="147"/>
      <c r="N48" s="147"/>
      <c r="O48" s="147"/>
      <c r="P48" s="147"/>
      <c r="Q48" s="147"/>
      <c r="R48" s="147"/>
      <c r="S48" s="147"/>
      <c r="T48" s="147"/>
      <c r="U48" s="147"/>
      <c r="V48" s="147"/>
      <c r="W48" s="147"/>
    </row>
    <row r="49" spans="1:23" ht="12.75" customHeight="1" x14ac:dyDescent="0.15">
      <c r="A49" s="147"/>
      <c r="B49" s="150"/>
      <c r="C49" s="90"/>
      <c r="D49" s="146"/>
      <c r="E49" s="155"/>
      <c r="F49" s="147"/>
      <c r="G49" s="147"/>
      <c r="H49" s="147"/>
      <c r="I49" s="147"/>
      <c r="J49" s="147"/>
      <c r="K49" s="147"/>
      <c r="L49" s="147"/>
      <c r="M49" s="147"/>
      <c r="N49" s="147"/>
      <c r="O49" s="147"/>
      <c r="P49" s="147"/>
      <c r="Q49" s="147"/>
      <c r="R49" s="147"/>
      <c r="S49" s="147"/>
      <c r="T49" s="147"/>
      <c r="U49" s="147"/>
      <c r="V49" s="147"/>
      <c r="W49" s="147"/>
    </row>
    <row r="50" spans="1:23" ht="12.75" customHeight="1" x14ac:dyDescent="0.15">
      <c r="A50" s="147"/>
      <c r="B50" s="150"/>
      <c r="C50" s="90"/>
      <c r="D50" s="146"/>
      <c r="E50" s="155"/>
      <c r="F50" s="147"/>
      <c r="G50" s="147"/>
      <c r="H50" s="147"/>
      <c r="I50" s="147"/>
      <c r="J50" s="147"/>
      <c r="K50" s="147"/>
      <c r="L50" s="147"/>
      <c r="M50" s="147"/>
      <c r="N50" s="147"/>
      <c r="O50" s="147"/>
      <c r="P50" s="147"/>
      <c r="Q50" s="147"/>
      <c r="R50" s="147"/>
      <c r="S50" s="147"/>
      <c r="T50" s="147"/>
      <c r="U50" s="147"/>
      <c r="V50" s="147"/>
      <c r="W50" s="147"/>
    </row>
    <row r="51" spans="1:23" ht="12.75" customHeight="1" x14ac:dyDescent="0.15">
      <c r="A51" s="147"/>
      <c r="B51" s="150"/>
      <c r="C51" s="90"/>
      <c r="D51" s="146"/>
      <c r="E51" s="155"/>
      <c r="F51" s="147"/>
      <c r="G51" s="147"/>
      <c r="H51" s="147"/>
      <c r="I51" s="147"/>
      <c r="J51" s="147"/>
      <c r="K51" s="147"/>
      <c r="L51" s="147"/>
      <c r="M51" s="147"/>
      <c r="N51" s="147"/>
      <c r="O51" s="147"/>
      <c r="P51" s="147"/>
      <c r="Q51" s="147"/>
      <c r="R51" s="147"/>
      <c r="S51" s="147"/>
      <c r="T51" s="147"/>
      <c r="U51" s="147"/>
      <c r="V51" s="147"/>
      <c r="W51" s="147"/>
    </row>
    <row r="52" spans="1:23" ht="12.75" customHeight="1" x14ac:dyDescent="0.15">
      <c r="A52" s="147"/>
      <c r="B52" s="150"/>
      <c r="C52" s="90"/>
      <c r="D52" s="146"/>
      <c r="E52" s="155"/>
      <c r="F52" s="147"/>
      <c r="G52" s="147"/>
      <c r="H52" s="147"/>
      <c r="I52" s="147"/>
      <c r="J52" s="147"/>
      <c r="K52" s="147"/>
      <c r="L52" s="147"/>
      <c r="M52" s="147"/>
      <c r="N52" s="147"/>
      <c r="O52" s="147"/>
      <c r="P52" s="147"/>
      <c r="Q52" s="147"/>
      <c r="R52" s="147"/>
      <c r="S52" s="147"/>
      <c r="T52" s="147"/>
      <c r="U52" s="147"/>
      <c r="V52" s="147"/>
      <c r="W52" s="147"/>
    </row>
    <row r="53" spans="1:23" ht="12.75" customHeight="1" x14ac:dyDescent="0.15">
      <c r="A53" s="147"/>
      <c r="B53" s="150"/>
      <c r="C53" s="90"/>
      <c r="D53" s="146"/>
      <c r="E53" s="155"/>
      <c r="F53" s="147"/>
      <c r="G53" s="147"/>
      <c r="H53" s="147"/>
      <c r="I53" s="147"/>
      <c r="J53" s="147"/>
      <c r="K53" s="147"/>
      <c r="L53" s="147"/>
      <c r="M53" s="147"/>
      <c r="N53" s="147"/>
      <c r="O53" s="147"/>
      <c r="P53" s="147"/>
      <c r="Q53" s="147"/>
      <c r="R53" s="147"/>
      <c r="S53" s="147"/>
      <c r="T53" s="147"/>
      <c r="U53" s="147"/>
      <c r="V53" s="147"/>
      <c r="W53" s="147"/>
    </row>
    <row r="54" spans="1:23" ht="12.75" customHeight="1" x14ac:dyDescent="0.15">
      <c r="A54" s="147"/>
      <c r="B54" s="150"/>
      <c r="C54" s="90"/>
      <c r="D54" s="146"/>
      <c r="E54" s="155"/>
      <c r="F54" s="147"/>
      <c r="G54" s="147"/>
      <c r="H54" s="147"/>
      <c r="I54" s="147"/>
      <c r="J54" s="147"/>
      <c r="K54" s="147"/>
      <c r="L54" s="147"/>
      <c r="M54" s="147"/>
      <c r="N54" s="147"/>
      <c r="O54" s="147"/>
      <c r="P54" s="147"/>
      <c r="Q54" s="147"/>
      <c r="R54" s="147"/>
      <c r="S54" s="147"/>
      <c r="T54" s="147"/>
      <c r="U54" s="147"/>
      <c r="V54" s="147"/>
      <c r="W54" s="147"/>
    </row>
    <row r="55" spans="1:23" ht="12.75" customHeight="1" x14ac:dyDescent="0.15">
      <c r="A55" s="147"/>
      <c r="B55" s="150"/>
      <c r="C55" s="90"/>
      <c r="D55" s="146"/>
      <c r="E55" s="155"/>
      <c r="F55" s="147"/>
      <c r="G55" s="147"/>
      <c r="H55" s="147"/>
      <c r="I55" s="147"/>
      <c r="J55" s="147"/>
      <c r="K55" s="147"/>
      <c r="L55" s="147"/>
      <c r="M55" s="147"/>
      <c r="N55" s="147"/>
      <c r="O55" s="147"/>
      <c r="P55" s="147"/>
      <c r="Q55" s="147"/>
      <c r="R55" s="147"/>
      <c r="S55" s="147"/>
      <c r="T55" s="147"/>
      <c r="U55" s="147"/>
      <c r="V55" s="147"/>
      <c r="W55" s="147"/>
    </row>
    <row r="56" spans="1:23" ht="12.75" customHeight="1" x14ac:dyDescent="0.15">
      <c r="A56" s="147"/>
      <c r="B56" s="150"/>
      <c r="C56" s="90"/>
      <c r="D56" s="146"/>
      <c r="E56" s="155"/>
      <c r="F56" s="147"/>
      <c r="G56" s="147"/>
      <c r="H56" s="147"/>
      <c r="I56" s="147"/>
      <c r="J56" s="147"/>
      <c r="K56" s="147"/>
      <c r="L56" s="147"/>
      <c r="M56" s="147"/>
      <c r="N56" s="147"/>
      <c r="O56" s="147"/>
      <c r="P56" s="147"/>
      <c r="Q56" s="147"/>
      <c r="R56" s="147"/>
      <c r="S56" s="147"/>
      <c r="T56" s="147"/>
      <c r="U56" s="147"/>
      <c r="V56" s="147"/>
      <c r="W56" s="147"/>
    </row>
    <row r="57" spans="1:23" ht="12.75" customHeight="1" x14ac:dyDescent="0.15">
      <c r="A57" s="147"/>
      <c r="B57" s="150"/>
      <c r="C57" s="90"/>
      <c r="D57" s="146"/>
      <c r="E57" s="155"/>
      <c r="F57" s="147"/>
      <c r="G57" s="147"/>
      <c r="H57" s="147"/>
      <c r="I57" s="147"/>
      <c r="J57" s="147"/>
      <c r="K57" s="147"/>
      <c r="L57" s="147"/>
      <c r="M57" s="147"/>
      <c r="N57" s="147"/>
      <c r="O57" s="147"/>
      <c r="P57" s="147"/>
      <c r="Q57" s="147"/>
      <c r="R57" s="147"/>
      <c r="S57" s="147"/>
      <c r="T57" s="147"/>
      <c r="U57" s="147"/>
      <c r="V57" s="147"/>
      <c r="W57" s="147"/>
    </row>
    <row r="58" spans="1:23" ht="12.75" customHeight="1" x14ac:dyDescent="0.15">
      <c r="A58" s="147"/>
      <c r="B58" s="150"/>
      <c r="C58" s="90"/>
      <c r="D58" s="146"/>
      <c r="E58" s="155"/>
      <c r="F58" s="147"/>
      <c r="G58" s="147"/>
      <c r="H58" s="147"/>
      <c r="I58" s="147"/>
      <c r="J58" s="147"/>
      <c r="K58" s="147"/>
      <c r="L58" s="147"/>
      <c r="M58" s="147"/>
      <c r="N58" s="147"/>
      <c r="O58" s="147"/>
      <c r="P58" s="147"/>
      <c r="Q58" s="147"/>
      <c r="R58" s="147"/>
      <c r="S58" s="147"/>
      <c r="T58" s="147"/>
      <c r="U58" s="147"/>
      <c r="V58" s="147"/>
      <c r="W58" s="147"/>
    </row>
    <row r="59" spans="1:23" ht="12.75" customHeight="1" x14ac:dyDescent="0.15">
      <c r="A59" s="147"/>
      <c r="B59" s="150"/>
      <c r="C59" s="90"/>
      <c r="D59" s="146"/>
      <c r="E59" s="155"/>
      <c r="F59" s="147"/>
      <c r="G59" s="147"/>
      <c r="H59" s="147"/>
      <c r="I59" s="147"/>
      <c r="J59" s="147"/>
      <c r="K59" s="147"/>
      <c r="L59" s="147"/>
      <c r="M59" s="147"/>
      <c r="N59" s="147"/>
      <c r="O59" s="147"/>
      <c r="P59" s="147"/>
      <c r="Q59" s="147"/>
      <c r="R59" s="147"/>
      <c r="S59" s="147"/>
      <c r="T59" s="147"/>
      <c r="U59" s="147"/>
      <c r="V59" s="147"/>
      <c r="W59" s="147"/>
    </row>
    <row r="60" spans="1:23" ht="12.75" customHeight="1" x14ac:dyDescent="0.15">
      <c r="A60" s="147"/>
      <c r="B60" s="150"/>
      <c r="C60" s="90"/>
      <c r="D60" s="146"/>
      <c r="E60" s="155"/>
      <c r="F60" s="147"/>
      <c r="G60" s="147"/>
      <c r="H60" s="147"/>
      <c r="I60" s="147"/>
      <c r="J60" s="147"/>
      <c r="K60" s="147"/>
      <c r="L60" s="147"/>
      <c r="M60" s="147"/>
      <c r="N60" s="147"/>
      <c r="O60" s="147"/>
      <c r="P60" s="147"/>
      <c r="Q60" s="147"/>
      <c r="R60" s="147"/>
      <c r="S60" s="147"/>
      <c r="T60" s="147"/>
      <c r="U60" s="147"/>
      <c r="V60" s="147"/>
      <c r="W60" s="147"/>
    </row>
    <row r="61" spans="1:23" ht="12.75" customHeight="1" x14ac:dyDescent="0.15">
      <c r="A61" s="147"/>
      <c r="B61" s="150"/>
      <c r="C61" s="90"/>
      <c r="D61" s="146"/>
      <c r="E61" s="155"/>
      <c r="F61" s="147"/>
      <c r="G61" s="147"/>
      <c r="H61" s="147"/>
      <c r="I61" s="147"/>
      <c r="J61" s="147"/>
      <c r="K61" s="147"/>
      <c r="L61" s="147"/>
      <c r="M61" s="147"/>
      <c r="N61" s="147"/>
      <c r="O61" s="147"/>
      <c r="P61" s="147"/>
      <c r="Q61" s="147"/>
      <c r="R61" s="147"/>
      <c r="S61" s="147"/>
      <c r="T61" s="147"/>
      <c r="U61" s="147"/>
      <c r="V61" s="147"/>
      <c r="W61" s="147"/>
    </row>
    <row r="62" spans="1:23" ht="12.75" customHeight="1" x14ac:dyDescent="0.15">
      <c r="A62" s="147"/>
      <c r="B62" s="150"/>
      <c r="C62" s="90"/>
      <c r="D62" s="146"/>
      <c r="E62" s="155"/>
      <c r="F62" s="147"/>
      <c r="G62" s="147"/>
      <c r="H62" s="147"/>
      <c r="I62" s="147"/>
      <c r="J62" s="147"/>
      <c r="K62" s="147"/>
      <c r="L62" s="147"/>
      <c r="M62" s="147"/>
      <c r="N62" s="147"/>
      <c r="O62" s="147"/>
      <c r="P62" s="147"/>
      <c r="Q62" s="147"/>
      <c r="R62" s="147"/>
      <c r="S62" s="147"/>
      <c r="T62" s="147"/>
      <c r="U62" s="147"/>
      <c r="V62" s="147"/>
      <c r="W62" s="147"/>
    </row>
    <row r="63" spans="1:23" ht="12.75" customHeight="1" x14ac:dyDescent="0.15">
      <c r="A63" s="147"/>
      <c r="B63" s="150"/>
      <c r="C63" s="90"/>
      <c r="D63" s="146"/>
      <c r="E63" s="155"/>
      <c r="F63" s="147"/>
      <c r="G63" s="147"/>
      <c r="H63" s="147"/>
      <c r="I63" s="147"/>
      <c r="J63" s="147"/>
      <c r="K63" s="147"/>
      <c r="L63" s="147"/>
      <c r="M63" s="147"/>
      <c r="N63" s="147"/>
      <c r="O63" s="147"/>
      <c r="P63" s="147"/>
      <c r="Q63" s="147"/>
      <c r="R63" s="147"/>
      <c r="S63" s="147"/>
      <c r="T63" s="147"/>
      <c r="U63" s="147"/>
      <c r="V63" s="147"/>
      <c r="W63" s="147"/>
    </row>
    <row r="64" spans="1:23" ht="12.75" customHeight="1" x14ac:dyDescent="0.15">
      <c r="A64" s="147"/>
      <c r="B64" s="150"/>
      <c r="C64" s="90"/>
      <c r="D64" s="146"/>
      <c r="E64" s="155"/>
      <c r="F64" s="147"/>
      <c r="G64" s="147"/>
      <c r="H64" s="147"/>
      <c r="I64" s="147"/>
      <c r="J64" s="147"/>
      <c r="K64" s="147"/>
      <c r="L64" s="147"/>
      <c r="M64" s="147"/>
      <c r="N64" s="147"/>
      <c r="O64" s="147"/>
      <c r="P64" s="147"/>
      <c r="Q64" s="147"/>
      <c r="R64" s="147"/>
      <c r="S64" s="147"/>
      <c r="T64" s="147"/>
      <c r="U64" s="147"/>
      <c r="V64" s="147"/>
      <c r="W64" s="147"/>
    </row>
    <row r="65" spans="1:23" ht="12.75" customHeight="1" x14ac:dyDescent="0.15">
      <c r="A65" s="147"/>
      <c r="B65" s="150"/>
      <c r="C65" s="90"/>
      <c r="D65" s="146"/>
      <c r="E65" s="155"/>
      <c r="F65" s="147"/>
      <c r="G65" s="147"/>
      <c r="H65" s="147"/>
      <c r="I65" s="147"/>
      <c r="J65" s="147"/>
      <c r="K65" s="147"/>
      <c r="L65" s="147"/>
      <c r="M65" s="147"/>
      <c r="N65" s="147"/>
      <c r="O65" s="147"/>
      <c r="P65" s="147"/>
      <c r="Q65" s="147"/>
      <c r="R65" s="147"/>
      <c r="S65" s="147"/>
      <c r="T65" s="147"/>
      <c r="U65" s="147"/>
      <c r="V65" s="147"/>
      <c r="W65" s="147"/>
    </row>
    <row r="66" spans="1:23" ht="12.75" customHeight="1" x14ac:dyDescent="0.15">
      <c r="A66" s="147"/>
      <c r="B66" s="150"/>
      <c r="C66" s="90"/>
      <c r="D66" s="146"/>
      <c r="E66" s="155"/>
      <c r="F66" s="147"/>
      <c r="G66" s="147"/>
      <c r="H66" s="147"/>
      <c r="I66" s="147"/>
      <c r="J66" s="147"/>
      <c r="K66" s="147"/>
      <c r="L66" s="147"/>
      <c r="M66" s="147"/>
      <c r="N66" s="147"/>
      <c r="O66" s="147"/>
      <c r="P66" s="147"/>
      <c r="Q66" s="147"/>
      <c r="R66" s="147"/>
      <c r="S66" s="147"/>
      <c r="T66" s="147"/>
      <c r="U66" s="147"/>
      <c r="V66" s="147"/>
      <c r="W66" s="147"/>
    </row>
    <row r="67" spans="1:23" ht="12.75" customHeight="1" x14ac:dyDescent="0.15">
      <c r="A67" s="147"/>
      <c r="B67" s="150"/>
      <c r="C67" s="90"/>
      <c r="D67" s="146"/>
      <c r="E67" s="155"/>
      <c r="F67" s="147"/>
      <c r="G67" s="147"/>
      <c r="H67" s="147"/>
      <c r="I67" s="147"/>
      <c r="J67" s="147"/>
      <c r="K67" s="147"/>
      <c r="L67" s="147"/>
      <c r="M67" s="147"/>
      <c r="N67" s="147"/>
      <c r="O67" s="147"/>
      <c r="P67" s="147"/>
      <c r="Q67" s="147"/>
      <c r="R67" s="147"/>
      <c r="S67" s="147"/>
      <c r="T67" s="147"/>
      <c r="U67" s="147"/>
      <c r="V67" s="147"/>
      <c r="W67" s="147"/>
    </row>
    <row r="68" spans="1:23" ht="12.75" customHeight="1" x14ac:dyDescent="0.15">
      <c r="A68" s="147"/>
      <c r="B68" s="150"/>
      <c r="C68" s="90"/>
      <c r="D68" s="146"/>
      <c r="E68" s="155"/>
      <c r="F68" s="147"/>
      <c r="G68" s="147"/>
      <c r="H68" s="147"/>
      <c r="I68" s="147"/>
      <c r="J68" s="147"/>
      <c r="K68" s="147"/>
      <c r="L68" s="147"/>
      <c r="M68" s="147"/>
      <c r="N68" s="147"/>
      <c r="O68" s="147"/>
      <c r="P68" s="147"/>
      <c r="Q68" s="147"/>
      <c r="R68" s="147"/>
      <c r="S68" s="147"/>
      <c r="T68" s="147"/>
      <c r="U68" s="147"/>
      <c r="V68" s="147"/>
      <c r="W68" s="147"/>
    </row>
    <row r="69" spans="1:23" ht="12.75" customHeight="1" x14ac:dyDescent="0.15">
      <c r="A69" s="147"/>
      <c r="B69" s="150"/>
      <c r="C69" s="90"/>
      <c r="D69" s="146"/>
      <c r="E69" s="155"/>
      <c r="F69" s="147"/>
      <c r="G69" s="147"/>
      <c r="H69" s="147"/>
      <c r="I69" s="147"/>
      <c r="J69" s="147"/>
      <c r="K69" s="147"/>
      <c r="L69" s="147"/>
      <c r="M69" s="147"/>
      <c r="N69" s="147"/>
      <c r="O69" s="147"/>
      <c r="P69" s="147"/>
      <c r="Q69" s="147"/>
      <c r="R69" s="147"/>
      <c r="S69" s="147"/>
      <c r="T69" s="147"/>
      <c r="U69" s="147"/>
      <c r="V69" s="147"/>
      <c r="W69" s="147"/>
    </row>
    <row r="70" spans="1:23" ht="12.75" customHeight="1" x14ac:dyDescent="0.15">
      <c r="A70" s="147"/>
      <c r="B70" s="150"/>
      <c r="C70" s="90"/>
      <c r="D70" s="146"/>
      <c r="E70" s="155"/>
      <c r="F70" s="147"/>
      <c r="G70" s="147"/>
      <c r="H70" s="147"/>
      <c r="I70" s="147"/>
      <c r="J70" s="147"/>
      <c r="K70" s="147"/>
      <c r="L70" s="147"/>
      <c r="M70" s="147"/>
      <c r="N70" s="147"/>
      <c r="O70" s="147"/>
      <c r="P70" s="147"/>
      <c r="Q70" s="147"/>
      <c r="R70" s="147"/>
      <c r="S70" s="147"/>
      <c r="T70" s="147"/>
      <c r="U70" s="147"/>
      <c r="V70" s="147"/>
      <c r="W70" s="147"/>
    </row>
    <row r="71" spans="1:23" ht="12.75" customHeight="1" x14ac:dyDescent="0.15">
      <c r="A71" s="147"/>
      <c r="B71" s="150"/>
      <c r="C71" s="90"/>
      <c r="D71" s="146"/>
      <c r="E71" s="155"/>
      <c r="F71" s="147"/>
      <c r="G71" s="147"/>
      <c r="H71" s="147"/>
      <c r="I71" s="147"/>
      <c r="J71" s="147"/>
      <c r="K71" s="147"/>
      <c r="L71" s="147"/>
      <c r="M71" s="147"/>
      <c r="N71" s="147"/>
      <c r="O71" s="147"/>
      <c r="P71" s="147"/>
      <c r="Q71" s="147"/>
      <c r="R71" s="147"/>
      <c r="S71" s="147"/>
      <c r="T71" s="147"/>
      <c r="U71" s="147"/>
      <c r="V71" s="147"/>
      <c r="W71" s="147"/>
    </row>
    <row r="72" spans="1:23" ht="12.75" customHeight="1" x14ac:dyDescent="0.15">
      <c r="A72" s="147"/>
      <c r="B72" s="150"/>
      <c r="C72" s="90"/>
      <c r="D72" s="146"/>
      <c r="E72" s="155"/>
      <c r="F72" s="147"/>
      <c r="G72" s="147"/>
      <c r="H72" s="147"/>
      <c r="I72" s="147"/>
      <c r="J72" s="147"/>
      <c r="K72" s="147"/>
      <c r="L72" s="147"/>
      <c r="M72" s="147"/>
      <c r="N72" s="147"/>
      <c r="O72" s="147"/>
      <c r="P72" s="147"/>
      <c r="Q72" s="147"/>
      <c r="R72" s="147"/>
      <c r="S72" s="147"/>
      <c r="T72" s="147"/>
      <c r="U72" s="147"/>
      <c r="V72" s="147"/>
      <c r="W72" s="147"/>
    </row>
    <row r="73" spans="1:23" ht="12.75" customHeight="1" x14ac:dyDescent="0.15">
      <c r="A73" s="147"/>
      <c r="B73" s="150"/>
      <c r="C73" s="90"/>
      <c r="D73" s="146"/>
      <c r="E73" s="155"/>
      <c r="F73" s="147"/>
      <c r="G73" s="147"/>
      <c r="H73" s="147"/>
      <c r="I73" s="147"/>
      <c r="J73" s="147"/>
      <c r="K73" s="147"/>
      <c r="L73" s="147"/>
      <c r="M73" s="147"/>
      <c r="N73" s="147"/>
      <c r="O73" s="147"/>
      <c r="P73" s="147"/>
      <c r="Q73" s="147"/>
      <c r="R73" s="147"/>
      <c r="S73" s="147"/>
      <c r="T73" s="147"/>
      <c r="U73" s="147"/>
      <c r="V73" s="147"/>
      <c r="W73" s="147"/>
    </row>
    <row r="74" spans="1:23" ht="12.75" customHeight="1" x14ac:dyDescent="0.15">
      <c r="A74" s="147"/>
      <c r="B74" s="150"/>
      <c r="C74" s="90"/>
      <c r="D74" s="146"/>
      <c r="E74" s="155"/>
      <c r="F74" s="147"/>
      <c r="G74" s="147"/>
      <c r="H74" s="147"/>
      <c r="I74" s="147"/>
      <c r="J74" s="147"/>
      <c r="K74" s="147"/>
      <c r="L74" s="147"/>
      <c r="M74" s="147"/>
      <c r="N74" s="147"/>
      <c r="O74" s="147"/>
      <c r="P74" s="147"/>
      <c r="Q74" s="147"/>
      <c r="R74" s="147"/>
      <c r="S74" s="147"/>
      <c r="T74" s="147"/>
      <c r="U74" s="147"/>
      <c r="V74" s="147"/>
      <c r="W74" s="147"/>
    </row>
    <row r="75" spans="1:23" ht="12.75" customHeight="1" x14ac:dyDescent="0.15">
      <c r="A75" s="147"/>
      <c r="B75" s="150"/>
      <c r="C75" s="90"/>
      <c r="D75" s="146"/>
      <c r="E75" s="155"/>
      <c r="F75" s="147"/>
      <c r="G75" s="147"/>
      <c r="H75" s="147"/>
      <c r="I75" s="147"/>
      <c r="J75" s="147"/>
      <c r="K75" s="147"/>
      <c r="L75" s="147"/>
      <c r="M75" s="147"/>
      <c r="N75" s="147"/>
      <c r="O75" s="147"/>
      <c r="P75" s="147"/>
      <c r="Q75" s="147"/>
      <c r="R75" s="147"/>
      <c r="S75" s="147"/>
      <c r="T75" s="147"/>
      <c r="U75" s="147"/>
      <c r="V75" s="147"/>
      <c r="W75" s="147"/>
    </row>
    <row r="76" spans="1:23" ht="12.75" customHeight="1" x14ac:dyDescent="0.15">
      <c r="A76" s="147"/>
      <c r="B76" s="150"/>
      <c r="C76" s="90"/>
      <c r="D76" s="146"/>
      <c r="E76" s="155"/>
      <c r="F76" s="147"/>
      <c r="G76" s="147"/>
      <c r="H76" s="147"/>
      <c r="I76" s="147"/>
      <c r="J76" s="147"/>
      <c r="K76" s="147"/>
      <c r="L76" s="147"/>
      <c r="M76" s="147"/>
      <c r="N76" s="147"/>
      <c r="O76" s="147"/>
      <c r="P76" s="147"/>
      <c r="Q76" s="147"/>
      <c r="R76" s="147"/>
      <c r="S76" s="147"/>
      <c r="T76" s="147"/>
      <c r="U76" s="147"/>
      <c r="V76" s="147"/>
      <c r="W76" s="147"/>
    </row>
    <row r="77" spans="1:23" ht="12.75" customHeight="1" x14ac:dyDescent="0.15">
      <c r="A77" s="147"/>
      <c r="B77" s="150"/>
      <c r="C77" s="90"/>
      <c r="D77" s="146"/>
      <c r="E77" s="155"/>
      <c r="F77" s="147"/>
      <c r="G77" s="147"/>
      <c r="H77" s="147"/>
      <c r="I77" s="147"/>
      <c r="J77" s="147"/>
      <c r="K77" s="147"/>
      <c r="L77" s="147"/>
      <c r="M77" s="147"/>
      <c r="N77" s="147"/>
      <c r="O77" s="147"/>
      <c r="P77" s="147"/>
      <c r="Q77" s="147"/>
      <c r="R77" s="147"/>
      <c r="S77" s="147"/>
      <c r="T77" s="147"/>
      <c r="U77" s="147"/>
      <c r="V77" s="147"/>
      <c r="W77" s="147"/>
    </row>
    <row r="78" spans="1:23" ht="12.75" customHeight="1" x14ac:dyDescent="0.15">
      <c r="A78" s="147"/>
      <c r="B78" s="150"/>
      <c r="C78" s="90"/>
      <c r="D78" s="146"/>
      <c r="E78" s="155"/>
      <c r="F78" s="147"/>
      <c r="G78" s="147"/>
      <c r="H78" s="147"/>
      <c r="I78" s="147"/>
      <c r="J78" s="147"/>
      <c r="K78" s="147"/>
      <c r="L78" s="147"/>
      <c r="M78" s="147"/>
      <c r="N78" s="147"/>
      <c r="O78" s="147"/>
      <c r="P78" s="147"/>
      <c r="Q78" s="147"/>
      <c r="R78" s="147"/>
      <c r="S78" s="147"/>
      <c r="T78" s="147"/>
      <c r="U78" s="147"/>
      <c r="V78" s="147"/>
      <c r="W78" s="147"/>
    </row>
    <row r="79" spans="1:23" ht="12.75" customHeight="1" x14ac:dyDescent="0.15">
      <c r="A79" s="147"/>
      <c r="B79" s="150"/>
      <c r="C79" s="90"/>
      <c r="D79" s="146"/>
      <c r="E79" s="155"/>
      <c r="F79" s="147"/>
      <c r="G79" s="147"/>
      <c r="H79" s="147"/>
      <c r="I79" s="147"/>
      <c r="J79" s="147"/>
      <c r="K79" s="147"/>
      <c r="L79" s="147"/>
      <c r="M79" s="147"/>
      <c r="N79" s="147"/>
      <c r="O79" s="147"/>
      <c r="P79" s="147"/>
      <c r="Q79" s="147"/>
      <c r="R79" s="147"/>
      <c r="S79" s="147"/>
      <c r="T79" s="147"/>
      <c r="U79" s="147"/>
      <c r="V79" s="147"/>
      <c r="W79" s="147"/>
    </row>
    <row r="80" spans="1:23" ht="12.75" customHeight="1" x14ac:dyDescent="0.15">
      <c r="A80" s="147"/>
      <c r="B80" s="150"/>
      <c r="C80" s="90"/>
      <c r="D80" s="146"/>
      <c r="E80" s="155"/>
      <c r="F80" s="147"/>
      <c r="G80" s="147"/>
      <c r="H80" s="147"/>
      <c r="I80" s="147"/>
      <c r="J80" s="147"/>
      <c r="K80" s="147"/>
      <c r="L80" s="147"/>
      <c r="M80" s="147"/>
      <c r="N80" s="147"/>
      <c r="O80" s="147"/>
      <c r="P80" s="147"/>
      <c r="Q80" s="147"/>
      <c r="R80" s="147"/>
      <c r="S80" s="147"/>
      <c r="T80" s="147"/>
      <c r="U80" s="147"/>
      <c r="V80" s="147"/>
      <c r="W80" s="147"/>
    </row>
    <row r="81" spans="1:23" ht="12.75" customHeight="1" x14ac:dyDescent="0.15">
      <c r="A81" s="147"/>
      <c r="B81" s="150"/>
      <c r="C81" s="90"/>
      <c r="D81" s="146"/>
      <c r="E81" s="155"/>
      <c r="F81" s="147"/>
      <c r="G81" s="147"/>
      <c r="H81" s="147"/>
      <c r="I81" s="147"/>
      <c r="J81" s="147"/>
      <c r="K81" s="147"/>
      <c r="L81" s="147"/>
      <c r="M81" s="147"/>
      <c r="N81" s="147"/>
      <c r="O81" s="147"/>
      <c r="P81" s="147"/>
      <c r="Q81" s="147"/>
      <c r="R81" s="147"/>
      <c r="S81" s="147"/>
      <c r="T81" s="147"/>
      <c r="U81" s="147"/>
      <c r="V81" s="147"/>
      <c r="W81" s="147"/>
    </row>
    <row r="82" spans="1:23" ht="12.75" customHeight="1" x14ac:dyDescent="0.15">
      <c r="A82" s="147"/>
      <c r="B82" s="150"/>
      <c r="C82" s="90"/>
      <c r="D82" s="146"/>
      <c r="E82" s="155"/>
      <c r="F82" s="147"/>
      <c r="G82" s="147"/>
      <c r="H82" s="147"/>
      <c r="I82" s="147"/>
      <c r="J82" s="147"/>
      <c r="K82" s="147"/>
      <c r="L82" s="147"/>
      <c r="M82" s="147"/>
      <c r="N82" s="147"/>
      <c r="O82" s="147"/>
      <c r="P82" s="147"/>
      <c r="Q82" s="147"/>
      <c r="R82" s="147"/>
      <c r="S82" s="147"/>
      <c r="T82" s="147"/>
      <c r="U82" s="147"/>
      <c r="V82" s="147"/>
      <c r="W82" s="147"/>
    </row>
    <row r="83" spans="1:23" ht="12.75" customHeight="1" x14ac:dyDescent="0.15">
      <c r="A83" s="147"/>
      <c r="B83" s="150"/>
      <c r="C83" s="90"/>
      <c r="D83" s="146"/>
      <c r="E83" s="155"/>
      <c r="F83" s="147"/>
      <c r="G83" s="147"/>
      <c r="H83" s="147"/>
      <c r="I83" s="147"/>
      <c r="J83" s="147"/>
      <c r="K83" s="147"/>
      <c r="L83" s="147"/>
      <c r="M83" s="147"/>
      <c r="N83" s="147"/>
      <c r="O83" s="147"/>
      <c r="P83" s="147"/>
      <c r="Q83" s="147"/>
      <c r="R83" s="147"/>
      <c r="S83" s="147"/>
      <c r="T83" s="147"/>
      <c r="U83" s="147"/>
      <c r="V83" s="147"/>
      <c r="W83" s="147"/>
    </row>
    <row r="84" spans="1:23" ht="12.75" customHeight="1" x14ac:dyDescent="0.15">
      <c r="A84" s="147"/>
      <c r="B84" s="150"/>
      <c r="C84" s="90"/>
      <c r="D84" s="146"/>
      <c r="E84" s="155"/>
      <c r="F84" s="147"/>
      <c r="G84" s="147"/>
      <c r="H84" s="147"/>
      <c r="I84" s="147"/>
      <c r="J84" s="147"/>
      <c r="K84" s="147"/>
      <c r="L84" s="147"/>
      <c r="M84" s="147"/>
      <c r="N84" s="147"/>
      <c r="O84" s="147"/>
      <c r="P84" s="147"/>
      <c r="Q84" s="147"/>
      <c r="R84" s="147"/>
      <c r="S84" s="147"/>
      <c r="T84" s="147"/>
      <c r="U84" s="147"/>
      <c r="V84" s="147"/>
      <c r="W84" s="147"/>
    </row>
    <row r="85" spans="1:23" ht="12.75" customHeight="1" x14ac:dyDescent="0.15">
      <c r="A85" s="147"/>
      <c r="B85" s="150"/>
      <c r="C85" s="90"/>
      <c r="D85" s="146"/>
      <c r="E85" s="155"/>
      <c r="F85" s="147"/>
      <c r="G85" s="147"/>
      <c r="H85" s="147"/>
      <c r="I85" s="147"/>
      <c r="J85" s="147"/>
      <c r="K85" s="147"/>
      <c r="L85" s="147"/>
      <c r="M85" s="147"/>
      <c r="N85" s="147"/>
      <c r="O85" s="147"/>
      <c r="P85" s="147"/>
      <c r="Q85" s="147"/>
      <c r="R85" s="147"/>
      <c r="S85" s="147"/>
      <c r="T85" s="147"/>
      <c r="U85" s="147"/>
      <c r="V85" s="147"/>
      <c r="W85" s="147"/>
    </row>
    <row r="86" spans="1:23" ht="12.75" customHeight="1" x14ac:dyDescent="0.15">
      <c r="A86" s="147"/>
      <c r="B86" s="150"/>
      <c r="C86" s="90"/>
      <c r="D86" s="146"/>
      <c r="E86" s="155"/>
      <c r="F86" s="147"/>
      <c r="G86" s="147"/>
      <c r="H86" s="147"/>
      <c r="I86" s="147"/>
      <c r="J86" s="147"/>
      <c r="K86" s="147"/>
      <c r="L86" s="147"/>
      <c r="M86" s="147"/>
      <c r="N86" s="147"/>
      <c r="O86" s="147"/>
      <c r="P86" s="147"/>
      <c r="Q86" s="147"/>
      <c r="R86" s="147"/>
      <c r="S86" s="147"/>
      <c r="T86" s="147"/>
      <c r="U86" s="147"/>
      <c r="V86" s="147"/>
      <c r="W86" s="147"/>
    </row>
    <row r="87" spans="1:23" ht="12.75" customHeight="1" x14ac:dyDescent="0.15">
      <c r="A87" s="147"/>
      <c r="B87" s="150"/>
      <c r="C87" s="90"/>
      <c r="D87" s="146"/>
      <c r="E87" s="155"/>
      <c r="F87" s="147"/>
      <c r="G87" s="147"/>
      <c r="H87" s="147"/>
      <c r="I87" s="147"/>
      <c r="J87" s="147"/>
      <c r="K87" s="147"/>
      <c r="L87" s="147"/>
      <c r="M87" s="147"/>
      <c r="N87" s="147"/>
      <c r="O87" s="147"/>
      <c r="P87" s="147"/>
      <c r="Q87" s="147"/>
      <c r="R87" s="147"/>
      <c r="S87" s="147"/>
      <c r="T87" s="147"/>
      <c r="U87" s="147"/>
      <c r="V87" s="147"/>
      <c r="W87" s="147"/>
    </row>
    <row r="88" spans="1:23" ht="12.75" customHeight="1" x14ac:dyDescent="0.15">
      <c r="A88" s="147"/>
      <c r="B88" s="150"/>
      <c r="C88" s="90"/>
      <c r="D88" s="146"/>
      <c r="E88" s="155"/>
      <c r="F88" s="147"/>
      <c r="G88" s="147"/>
      <c r="H88" s="147"/>
      <c r="I88" s="147"/>
      <c r="J88" s="147"/>
      <c r="K88" s="147"/>
      <c r="L88" s="147"/>
      <c r="M88" s="147"/>
      <c r="N88" s="147"/>
      <c r="O88" s="147"/>
      <c r="P88" s="147"/>
      <c r="Q88" s="147"/>
      <c r="R88" s="147"/>
      <c r="S88" s="147"/>
      <c r="T88" s="147"/>
      <c r="U88" s="147"/>
      <c r="V88" s="147"/>
      <c r="W88" s="147"/>
    </row>
    <row r="89" spans="1:23" ht="12.75" customHeight="1" x14ac:dyDescent="0.15">
      <c r="A89" s="147"/>
      <c r="B89" s="150"/>
      <c r="C89" s="90"/>
      <c r="D89" s="146"/>
      <c r="E89" s="155"/>
      <c r="F89" s="147"/>
      <c r="G89" s="147"/>
      <c r="H89" s="147"/>
      <c r="I89" s="147"/>
      <c r="J89" s="147"/>
      <c r="K89" s="147"/>
      <c r="L89" s="147"/>
      <c r="M89" s="147"/>
      <c r="N89" s="147"/>
      <c r="O89" s="147"/>
      <c r="P89" s="147"/>
      <c r="Q89" s="147"/>
      <c r="R89" s="147"/>
      <c r="S89" s="147"/>
      <c r="T89" s="147"/>
      <c r="U89" s="147"/>
      <c r="V89" s="147"/>
      <c r="W89" s="147"/>
    </row>
    <row r="90" spans="1:23" ht="12.75" customHeight="1" x14ac:dyDescent="0.15">
      <c r="A90" s="147"/>
      <c r="B90" s="150"/>
      <c r="C90" s="90"/>
      <c r="D90" s="146"/>
      <c r="E90" s="155"/>
      <c r="F90" s="147"/>
      <c r="G90" s="147"/>
      <c r="H90" s="147"/>
      <c r="I90" s="147"/>
      <c r="J90" s="147"/>
      <c r="K90" s="147"/>
      <c r="L90" s="147"/>
      <c r="M90" s="147"/>
      <c r="N90" s="147"/>
      <c r="O90" s="147"/>
      <c r="P90" s="147"/>
      <c r="Q90" s="147"/>
      <c r="R90" s="147"/>
      <c r="S90" s="147"/>
      <c r="T90" s="147"/>
      <c r="U90" s="147"/>
      <c r="V90" s="147"/>
      <c r="W90" s="147"/>
    </row>
    <row r="91" spans="1:23" ht="12.75" customHeight="1" x14ac:dyDescent="0.15">
      <c r="A91" s="147"/>
      <c r="B91" s="150"/>
      <c r="C91" s="90"/>
      <c r="D91" s="146"/>
      <c r="E91" s="155"/>
      <c r="F91" s="147"/>
      <c r="G91" s="147"/>
      <c r="H91" s="147"/>
      <c r="I91" s="147"/>
      <c r="J91" s="147"/>
      <c r="K91" s="147"/>
      <c r="L91" s="147"/>
      <c r="M91" s="147"/>
      <c r="N91" s="147"/>
      <c r="O91" s="147"/>
      <c r="P91" s="147"/>
      <c r="Q91" s="147"/>
      <c r="R91" s="147"/>
      <c r="S91" s="147"/>
      <c r="T91" s="147"/>
      <c r="U91" s="147"/>
      <c r="V91" s="147"/>
      <c r="W91" s="147"/>
    </row>
    <row r="92" spans="1:23" ht="12.75" customHeight="1" x14ac:dyDescent="0.15">
      <c r="A92" s="147"/>
      <c r="B92" s="150"/>
      <c r="C92" s="90"/>
      <c r="D92" s="146"/>
      <c r="E92" s="155"/>
      <c r="F92" s="147"/>
      <c r="G92" s="147"/>
      <c r="H92" s="147"/>
      <c r="I92" s="147"/>
      <c r="J92" s="147"/>
      <c r="K92" s="147"/>
      <c r="L92" s="147"/>
      <c r="M92" s="147"/>
      <c r="N92" s="147"/>
      <c r="O92" s="147"/>
      <c r="P92" s="147"/>
      <c r="Q92" s="147"/>
      <c r="R92" s="147"/>
      <c r="S92" s="147"/>
      <c r="T92" s="147"/>
      <c r="U92" s="147"/>
      <c r="V92" s="147"/>
      <c r="W92" s="147"/>
    </row>
    <row r="93" spans="1:23" ht="12.75" customHeight="1" x14ac:dyDescent="0.15">
      <c r="A93" s="147"/>
      <c r="B93" s="150"/>
      <c r="C93" s="90"/>
      <c r="D93" s="146"/>
      <c r="E93" s="155"/>
      <c r="F93" s="147"/>
      <c r="G93" s="147"/>
      <c r="H93" s="147"/>
      <c r="I93" s="147"/>
      <c r="J93" s="147"/>
      <c r="K93" s="147"/>
      <c r="L93" s="147"/>
      <c r="M93" s="147"/>
      <c r="N93" s="147"/>
      <c r="O93" s="147"/>
      <c r="P93" s="147"/>
      <c r="Q93" s="147"/>
      <c r="R93" s="147"/>
      <c r="S93" s="147"/>
      <c r="T93" s="147"/>
      <c r="U93" s="147"/>
      <c r="V93" s="147"/>
      <c r="W93" s="147"/>
    </row>
    <row r="94" spans="1:23" ht="12.75" customHeight="1" x14ac:dyDescent="0.15">
      <c r="A94" s="147"/>
      <c r="B94" s="150"/>
      <c r="C94" s="90"/>
      <c r="D94" s="146"/>
      <c r="E94" s="155"/>
      <c r="F94" s="147"/>
      <c r="G94" s="147"/>
      <c r="H94" s="147"/>
      <c r="I94" s="147"/>
      <c r="J94" s="147"/>
      <c r="K94" s="147"/>
      <c r="L94" s="147"/>
      <c r="M94" s="147"/>
      <c r="N94" s="147"/>
      <c r="O94" s="147"/>
      <c r="P94" s="147"/>
      <c r="Q94" s="147"/>
      <c r="R94" s="147"/>
      <c r="S94" s="147"/>
      <c r="T94" s="147"/>
      <c r="U94" s="147"/>
      <c r="V94" s="147"/>
      <c r="W94" s="147"/>
    </row>
    <row r="95" spans="1:23" ht="12.75" customHeight="1" x14ac:dyDescent="0.15">
      <c r="A95" s="147"/>
      <c r="B95" s="150"/>
      <c r="C95" s="90"/>
      <c r="D95" s="146"/>
      <c r="E95" s="155"/>
      <c r="F95" s="147"/>
      <c r="G95" s="147"/>
      <c r="H95" s="147"/>
      <c r="I95" s="147"/>
      <c r="J95" s="147"/>
      <c r="K95" s="147"/>
      <c r="L95" s="147"/>
      <c r="M95" s="147"/>
      <c r="N95" s="147"/>
      <c r="O95" s="147"/>
      <c r="P95" s="147"/>
      <c r="Q95" s="147"/>
      <c r="R95" s="147"/>
      <c r="S95" s="147"/>
      <c r="T95" s="147"/>
      <c r="U95" s="147"/>
      <c r="V95" s="147"/>
      <c r="W95" s="147"/>
    </row>
    <row r="96" spans="1:23" ht="12.75" customHeight="1" x14ac:dyDescent="0.15">
      <c r="A96" s="147"/>
      <c r="B96" s="150"/>
      <c r="C96" s="90"/>
      <c r="D96" s="146"/>
      <c r="E96" s="155"/>
      <c r="F96" s="147"/>
      <c r="G96" s="147"/>
      <c r="H96" s="147"/>
      <c r="I96" s="147"/>
      <c r="J96" s="147"/>
      <c r="K96" s="147"/>
      <c r="L96" s="147"/>
      <c r="M96" s="147"/>
      <c r="N96" s="147"/>
      <c r="O96" s="147"/>
      <c r="P96" s="147"/>
      <c r="Q96" s="147"/>
      <c r="R96" s="147"/>
      <c r="S96" s="147"/>
      <c r="T96" s="147"/>
      <c r="U96" s="147"/>
      <c r="V96" s="147"/>
      <c r="W96" s="147"/>
    </row>
    <row r="97" spans="1:23" ht="12.75" customHeight="1" x14ac:dyDescent="0.15">
      <c r="A97" s="147"/>
      <c r="B97" s="150"/>
      <c r="C97" s="90"/>
      <c r="D97" s="146"/>
      <c r="E97" s="155"/>
      <c r="F97" s="147"/>
      <c r="G97" s="147"/>
      <c r="H97" s="147"/>
      <c r="I97" s="147"/>
      <c r="J97" s="147"/>
      <c r="K97" s="147"/>
      <c r="L97" s="147"/>
      <c r="M97" s="147"/>
      <c r="N97" s="147"/>
      <c r="O97" s="147"/>
      <c r="P97" s="147"/>
      <c r="Q97" s="147"/>
      <c r="R97" s="147"/>
      <c r="S97" s="147"/>
      <c r="T97" s="147"/>
      <c r="U97" s="147"/>
      <c r="V97" s="147"/>
      <c r="W97" s="147"/>
    </row>
    <row r="98" spans="1:23" ht="12.75" customHeight="1" x14ac:dyDescent="0.15">
      <c r="A98" s="147"/>
      <c r="B98" s="150"/>
      <c r="C98" s="90"/>
      <c r="D98" s="146"/>
      <c r="E98" s="155"/>
      <c r="F98" s="147"/>
      <c r="G98" s="147"/>
      <c r="H98" s="147"/>
      <c r="I98" s="147"/>
      <c r="J98" s="147"/>
      <c r="K98" s="147"/>
      <c r="L98" s="147"/>
      <c r="M98" s="147"/>
      <c r="N98" s="147"/>
      <c r="O98" s="147"/>
      <c r="P98" s="147"/>
      <c r="Q98" s="147"/>
      <c r="R98" s="147"/>
      <c r="S98" s="147"/>
      <c r="T98" s="147"/>
      <c r="U98" s="147"/>
      <c r="V98" s="147"/>
      <c r="W98" s="147"/>
    </row>
    <row r="99" spans="1:23" ht="12.75" customHeight="1" x14ac:dyDescent="0.15">
      <c r="A99" s="147"/>
      <c r="B99" s="150"/>
      <c r="C99" s="90"/>
      <c r="D99" s="146"/>
      <c r="E99" s="155"/>
      <c r="F99" s="147"/>
      <c r="G99" s="147"/>
      <c r="H99" s="147"/>
      <c r="I99" s="147"/>
      <c r="J99" s="147"/>
      <c r="K99" s="147"/>
      <c r="L99" s="147"/>
      <c r="M99" s="147"/>
      <c r="N99" s="147"/>
      <c r="O99" s="147"/>
      <c r="P99" s="147"/>
      <c r="Q99" s="147"/>
      <c r="R99" s="147"/>
      <c r="S99" s="147"/>
      <c r="T99" s="147"/>
      <c r="U99" s="147"/>
      <c r="V99" s="147"/>
      <c r="W99" s="147"/>
    </row>
    <row r="100" spans="1:23" ht="12.75" customHeight="1" x14ac:dyDescent="0.15">
      <c r="A100" s="147"/>
      <c r="B100" s="150"/>
      <c r="C100" s="90"/>
      <c r="D100" s="146"/>
      <c r="E100" s="155"/>
      <c r="F100" s="147"/>
      <c r="G100" s="147"/>
      <c r="H100" s="147"/>
      <c r="I100" s="147"/>
      <c r="J100" s="147"/>
      <c r="K100" s="147"/>
      <c r="L100" s="147"/>
      <c r="M100" s="147"/>
      <c r="N100" s="147"/>
      <c r="O100" s="147"/>
      <c r="P100" s="147"/>
      <c r="Q100" s="147"/>
      <c r="R100" s="147"/>
      <c r="S100" s="147"/>
      <c r="T100" s="147"/>
      <c r="U100" s="147"/>
      <c r="V100" s="147"/>
      <c r="W100" s="147"/>
    </row>
    <row r="101" spans="1:23" ht="12.75" customHeight="1" x14ac:dyDescent="0.15">
      <c r="A101" s="147"/>
      <c r="B101" s="150"/>
      <c r="C101" s="90"/>
      <c r="D101" s="146"/>
      <c r="E101" s="155"/>
      <c r="F101" s="147"/>
      <c r="G101" s="147"/>
      <c r="H101" s="147"/>
      <c r="I101" s="147"/>
      <c r="J101" s="147"/>
      <c r="K101" s="147"/>
      <c r="L101" s="147"/>
      <c r="M101" s="147"/>
      <c r="N101" s="147"/>
      <c r="O101" s="147"/>
      <c r="P101" s="147"/>
      <c r="Q101" s="147"/>
      <c r="R101" s="147"/>
      <c r="S101" s="147"/>
      <c r="T101" s="147"/>
      <c r="U101" s="147"/>
      <c r="V101" s="147"/>
      <c r="W101" s="147"/>
    </row>
    <row r="102" spans="1:23" ht="12.75" customHeight="1" x14ac:dyDescent="0.15">
      <c r="A102" s="147"/>
      <c r="B102" s="150"/>
      <c r="C102" s="90"/>
      <c r="D102" s="146"/>
      <c r="E102" s="155"/>
      <c r="F102" s="147"/>
      <c r="G102" s="147"/>
      <c r="H102" s="147"/>
      <c r="I102" s="147"/>
      <c r="J102" s="147"/>
      <c r="K102" s="147"/>
      <c r="L102" s="147"/>
      <c r="M102" s="147"/>
      <c r="N102" s="147"/>
      <c r="O102" s="147"/>
      <c r="P102" s="147"/>
      <c r="Q102" s="147"/>
      <c r="R102" s="147"/>
      <c r="S102" s="147"/>
      <c r="T102" s="147"/>
      <c r="U102" s="147"/>
      <c r="V102" s="147"/>
      <c r="W102" s="147"/>
    </row>
    <row r="103" spans="1:23" ht="12.75" customHeight="1" x14ac:dyDescent="0.15">
      <c r="A103" s="147"/>
      <c r="B103" s="150"/>
      <c r="C103" s="90"/>
      <c r="D103" s="146"/>
      <c r="E103" s="155"/>
      <c r="F103" s="147"/>
      <c r="G103" s="147"/>
      <c r="H103" s="147"/>
      <c r="I103" s="147"/>
      <c r="J103" s="147"/>
      <c r="K103" s="147"/>
      <c r="L103" s="147"/>
      <c r="M103" s="147"/>
      <c r="N103" s="147"/>
      <c r="O103" s="147"/>
      <c r="P103" s="147"/>
      <c r="Q103" s="147"/>
      <c r="R103" s="147"/>
      <c r="S103" s="147"/>
      <c r="T103" s="147"/>
      <c r="U103" s="147"/>
      <c r="V103" s="147"/>
      <c r="W103" s="147"/>
    </row>
    <row r="104" spans="1:23" ht="12.75" customHeight="1" x14ac:dyDescent="0.15">
      <c r="A104" s="147"/>
      <c r="B104" s="150"/>
      <c r="C104" s="90"/>
      <c r="D104" s="146"/>
      <c r="E104" s="155"/>
      <c r="F104" s="147"/>
      <c r="G104" s="147"/>
      <c r="H104" s="147"/>
      <c r="I104" s="147"/>
      <c r="J104" s="147"/>
      <c r="K104" s="147"/>
      <c r="L104" s="147"/>
      <c r="M104" s="147"/>
      <c r="N104" s="147"/>
      <c r="O104" s="147"/>
      <c r="P104" s="147"/>
      <c r="Q104" s="147"/>
      <c r="R104" s="147"/>
      <c r="S104" s="147"/>
      <c r="T104" s="147"/>
      <c r="U104" s="147"/>
      <c r="V104" s="147"/>
      <c r="W104" s="147"/>
    </row>
    <row r="105" spans="1:23" ht="12.75" customHeight="1" x14ac:dyDescent="0.15">
      <c r="A105" s="147"/>
      <c r="B105" s="150"/>
      <c r="C105" s="90"/>
      <c r="D105" s="146"/>
      <c r="E105" s="155"/>
      <c r="F105" s="147"/>
      <c r="G105" s="147"/>
      <c r="H105" s="147"/>
      <c r="I105" s="147"/>
      <c r="J105" s="147"/>
      <c r="K105" s="147"/>
      <c r="L105" s="147"/>
      <c r="M105" s="147"/>
      <c r="N105" s="147"/>
      <c r="O105" s="147"/>
      <c r="P105" s="147"/>
      <c r="Q105" s="147"/>
      <c r="R105" s="147"/>
      <c r="S105" s="147"/>
      <c r="T105" s="147"/>
      <c r="U105" s="147"/>
      <c r="V105" s="147"/>
      <c r="W105" s="147"/>
    </row>
    <row r="106" spans="1:23" ht="12.75" customHeight="1" x14ac:dyDescent="0.15">
      <c r="A106" s="147"/>
      <c r="B106" s="150"/>
      <c r="C106" s="90"/>
      <c r="D106" s="146"/>
      <c r="E106" s="155"/>
      <c r="F106" s="147"/>
      <c r="G106" s="147"/>
      <c r="H106" s="147"/>
      <c r="I106" s="147"/>
      <c r="J106" s="147"/>
      <c r="K106" s="147"/>
      <c r="L106" s="147"/>
      <c r="M106" s="147"/>
      <c r="N106" s="147"/>
      <c r="O106" s="147"/>
      <c r="P106" s="147"/>
      <c r="Q106" s="147"/>
      <c r="R106" s="147"/>
      <c r="S106" s="147"/>
      <c r="T106" s="147"/>
      <c r="U106" s="147"/>
      <c r="V106" s="147"/>
      <c r="W106" s="147"/>
    </row>
    <row r="107" spans="1:23" ht="12.75" customHeight="1" x14ac:dyDescent="0.15">
      <c r="A107" s="147"/>
      <c r="B107" s="150"/>
      <c r="C107" s="90"/>
      <c r="D107" s="146"/>
      <c r="E107" s="155"/>
      <c r="F107" s="147"/>
      <c r="G107" s="147"/>
      <c r="H107" s="147"/>
      <c r="I107" s="147"/>
      <c r="J107" s="147"/>
      <c r="K107" s="147"/>
      <c r="L107" s="147"/>
      <c r="M107" s="147"/>
      <c r="N107" s="147"/>
      <c r="O107" s="147"/>
      <c r="P107" s="147"/>
      <c r="Q107" s="147"/>
      <c r="R107" s="147"/>
      <c r="S107" s="147"/>
      <c r="T107" s="147"/>
      <c r="U107" s="147"/>
      <c r="V107" s="147"/>
      <c r="W107" s="147"/>
    </row>
    <row r="108" spans="1:23" ht="12.75" customHeight="1" x14ac:dyDescent="0.15">
      <c r="A108" s="147"/>
      <c r="B108" s="150"/>
      <c r="C108" s="90"/>
      <c r="D108" s="146"/>
      <c r="E108" s="155"/>
      <c r="F108" s="147"/>
      <c r="G108" s="147"/>
      <c r="H108" s="147"/>
      <c r="I108" s="147"/>
      <c r="J108" s="147"/>
      <c r="K108" s="147"/>
      <c r="L108" s="147"/>
      <c r="M108" s="147"/>
      <c r="N108" s="147"/>
      <c r="O108" s="147"/>
      <c r="P108" s="147"/>
      <c r="Q108" s="147"/>
      <c r="R108" s="147"/>
      <c r="S108" s="147"/>
      <c r="T108" s="147"/>
      <c r="U108" s="147"/>
      <c r="V108" s="147"/>
      <c r="W108" s="147"/>
    </row>
    <row r="109" spans="1:23" ht="12.75" customHeight="1" x14ac:dyDescent="0.15">
      <c r="A109" s="147"/>
      <c r="B109" s="150"/>
      <c r="C109" s="90"/>
      <c r="D109" s="146"/>
      <c r="E109" s="155"/>
      <c r="F109" s="147"/>
      <c r="G109" s="147"/>
      <c r="H109" s="147"/>
      <c r="I109" s="147"/>
      <c r="J109" s="147"/>
      <c r="K109" s="147"/>
      <c r="L109" s="147"/>
      <c r="M109" s="147"/>
      <c r="N109" s="147"/>
      <c r="O109" s="147"/>
      <c r="P109" s="147"/>
      <c r="Q109" s="147"/>
      <c r="R109" s="147"/>
      <c r="S109" s="147"/>
      <c r="T109" s="147"/>
      <c r="U109" s="147"/>
      <c r="V109" s="147"/>
      <c r="W109" s="147"/>
    </row>
    <row r="110" spans="1:23" ht="12.75" customHeight="1" x14ac:dyDescent="0.15">
      <c r="A110" s="147"/>
      <c r="B110" s="150"/>
      <c r="C110" s="90"/>
      <c r="D110" s="146"/>
      <c r="E110" s="155"/>
      <c r="F110" s="147"/>
      <c r="G110" s="147"/>
      <c r="H110" s="147"/>
      <c r="I110" s="147"/>
      <c r="J110" s="147"/>
      <c r="K110" s="147"/>
      <c r="L110" s="147"/>
      <c r="M110" s="147"/>
      <c r="N110" s="147"/>
      <c r="O110" s="147"/>
      <c r="P110" s="147"/>
      <c r="Q110" s="147"/>
      <c r="R110" s="147"/>
      <c r="S110" s="147"/>
      <c r="T110" s="147"/>
      <c r="U110" s="147"/>
      <c r="V110" s="147"/>
      <c r="W110" s="147"/>
    </row>
    <row r="111" spans="1:23" ht="12.75" customHeight="1" x14ac:dyDescent="0.15">
      <c r="A111" s="147"/>
      <c r="B111" s="150"/>
      <c r="C111" s="90"/>
      <c r="D111" s="146"/>
      <c r="E111" s="155"/>
      <c r="F111" s="147"/>
      <c r="G111" s="147"/>
      <c r="H111" s="147"/>
      <c r="I111" s="147"/>
      <c r="J111" s="147"/>
      <c r="K111" s="147"/>
      <c r="L111" s="147"/>
      <c r="M111" s="147"/>
      <c r="N111" s="147"/>
      <c r="O111" s="147"/>
      <c r="P111" s="147"/>
      <c r="Q111" s="147"/>
      <c r="R111" s="147"/>
      <c r="S111" s="147"/>
      <c r="T111" s="147"/>
      <c r="U111" s="147"/>
      <c r="V111" s="147"/>
      <c r="W111" s="147"/>
    </row>
    <row r="112" spans="1:23" ht="12.75" customHeight="1" x14ac:dyDescent="0.15">
      <c r="A112" s="147"/>
      <c r="B112" s="150"/>
      <c r="C112" s="90"/>
      <c r="D112" s="146"/>
      <c r="E112" s="155"/>
      <c r="F112" s="147"/>
      <c r="G112" s="147"/>
      <c r="H112" s="147"/>
      <c r="I112" s="147"/>
      <c r="J112" s="147"/>
      <c r="K112" s="147"/>
      <c r="L112" s="147"/>
      <c r="M112" s="147"/>
      <c r="N112" s="147"/>
      <c r="O112" s="147"/>
      <c r="P112" s="147"/>
      <c r="Q112" s="147"/>
      <c r="R112" s="147"/>
      <c r="S112" s="147"/>
      <c r="T112" s="147"/>
      <c r="U112" s="147"/>
      <c r="V112" s="147"/>
      <c r="W112" s="147"/>
    </row>
    <row r="113" spans="1:23" ht="12.75" customHeight="1" x14ac:dyDescent="0.15">
      <c r="A113" s="147"/>
      <c r="B113" s="150"/>
      <c r="C113" s="90"/>
      <c r="D113" s="146"/>
      <c r="E113" s="155"/>
      <c r="F113" s="147"/>
      <c r="G113" s="147"/>
      <c r="H113" s="147"/>
      <c r="I113" s="147"/>
      <c r="J113" s="147"/>
      <c r="K113" s="147"/>
      <c r="L113" s="147"/>
      <c r="M113" s="147"/>
      <c r="N113" s="147"/>
      <c r="O113" s="147"/>
      <c r="P113" s="147"/>
      <c r="Q113" s="147"/>
      <c r="R113" s="147"/>
      <c r="S113" s="147"/>
      <c r="T113" s="147"/>
      <c r="U113" s="147"/>
      <c r="V113" s="147"/>
      <c r="W113" s="147"/>
    </row>
    <row r="114" spans="1:23" ht="12.75" customHeight="1" x14ac:dyDescent="0.15">
      <c r="A114" s="147"/>
      <c r="B114" s="150"/>
      <c r="C114" s="90"/>
      <c r="D114" s="146"/>
      <c r="E114" s="155"/>
      <c r="F114" s="147"/>
      <c r="G114" s="147"/>
      <c r="H114" s="147"/>
      <c r="I114" s="147"/>
      <c r="J114" s="147"/>
      <c r="K114" s="147"/>
      <c r="L114" s="147"/>
      <c r="M114" s="147"/>
      <c r="N114" s="147"/>
      <c r="O114" s="147"/>
      <c r="P114" s="147"/>
      <c r="Q114" s="147"/>
      <c r="R114" s="147"/>
      <c r="S114" s="147"/>
      <c r="T114" s="147"/>
      <c r="U114" s="147"/>
      <c r="V114" s="147"/>
      <c r="W114" s="147"/>
    </row>
    <row r="115" spans="1:23" ht="12.75" customHeight="1" x14ac:dyDescent="0.15">
      <c r="A115" s="147"/>
      <c r="B115" s="150"/>
      <c r="C115" s="90"/>
      <c r="D115" s="146"/>
      <c r="E115" s="155"/>
      <c r="F115" s="147"/>
      <c r="G115" s="147"/>
      <c r="H115" s="147"/>
      <c r="I115" s="147"/>
      <c r="J115" s="147"/>
      <c r="K115" s="147"/>
      <c r="L115" s="147"/>
      <c r="M115" s="147"/>
      <c r="N115" s="147"/>
      <c r="O115" s="147"/>
      <c r="P115" s="147"/>
      <c r="Q115" s="147"/>
      <c r="R115" s="147"/>
      <c r="S115" s="147"/>
      <c r="T115" s="147"/>
      <c r="U115" s="147"/>
      <c r="V115" s="147"/>
      <c r="W115" s="147"/>
    </row>
    <row r="116" spans="1:23" ht="12.75" customHeight="1" x14ac:dyDescent="0.15">
      <c r="A116" s="147"/>
      <c r="B116" s="150"/>
      <c r="C116" s="90"/>
      <c r="D116" s="146"/>
      <c r="E116" s="155"/>
      <c r="F116" s="147"/>
      <c r="G116" s="147"/>
      <c r="H116" s="147"/>
      <c r="I116" s="147"/>
      <c r="J116" s="147"/>
      <c r="K116" s="147"/>
      <c r="L116" s="147"/>
      <c r="M116" s="147"/>
      <c r="N116" s="147"/>
      <c r="O116" s="147"/>
      <c r="P116" s="147"/>
      <c r="Q116" s="147"/>
      <c r="R116" s="147"/>
      <c r="S116" s="147"/>
      <c r="T116" s="147"/>
      <c r="U116" s="147"/>
      <c r="V116" s="147"/>
      <c r="W116" s="147"/>
    </row>
    <row r="117" spans="1:23" ht="12.75" customHeight="1" x14ac:dyDescent="0.15">
      <c r="A117" s="147"/>
      <c r="B117" s="150"/>
      <c r="C117" s="90"/>
      <c r="D117" s="146"/>
      <c r="E117" s="155"/>
      <c r="F117" s="147"/>
      <c r="G117" s="147"/>
      <c r="H117" s="147"/>
      <c r="I117" s="147"/>
      <c r="J117" s="147"/>
      <c r="K117" s="147"/>
      <c r="L117" s="147"/>
      <c r="M117" s="147"/>
      <c r="N117" s="147"/>
      <c r="O117" s="147"/>
      <c r="P117" s="147"/>
      <c r="Q117" s="147"/>
      <c r="R117" s="147"/>
      <c r="S117" s="147"/>
      <c r="T117" s="147"/>
      <c r="U117" s="147"/>
      <c r="V117" s="147"/>
      <c r="W117" s="147"/>
    </row>
    <row r="118" spans="1:23" ht="12.75" customHeight="1" x14ac:dyDescent="0.15">
      <c r="A118" s="147"/>
      <c r="B118" s="150"/>
      <c r="C118" s="90"/>
      <c r="D118" s="146"/>
      <c r="E118" s="155"/>
      <c r="F118" s="147"/>
      <c r="G118" s="147"/>
      <c r="H118" s="147"/>
      <c r="I118" s="147"/>
      <c r="J118" s="147"/>
      <c r="K118" s="147"/>
      <c r="L118" s="147"/>
      <c r="M118" s="147"/>
      <c r="N118" s="147"/>
      <c r="O118" s="147"/>
      <c r="P118" s="147"/>
      <c r="Q118" s="147"/>
      <c r="R118" s="147"/>
      <c r="S118" s="147"/>
      <c r="T118" s="147"/>
      <c r="U118" s="147"/>
      <c r="V118" s="147"/>
      <c r="W118" s="147"/>
    </row>
    <row r="119" spans="1:23" ht="12.75" customHeight="1" x14ac:dyDescent="0.15">
      <c r="A119" s="147"/>
      <c r="B119" s="150"/>
      <c r="C119" s="90"/>
      <c r="D119" s="146"/>
      <c r="E119" s="155"/>
      <c r="F119" s="147"/>
      <c r="G119" s="147"/>
      <c r="H119" s="147"/>
      <c r="I119" s="147"/>
      <c r="J119" s="147"/>
      <c r="K119" s="147"/>
      <c r="L119" s="147"/>
      <c r="M119" s="147"/>
      <c r="N119" s="147"/>
      <c r="O119" s="147"/>
      <c r="P119" s="147"/>
      <c r="Q119" s="147"/>
      <c r="R119" s="147"/>
      <c r="S119" s="147"/>
      <c r="T119" s="147"/>
      <c r="U119" s="147"/>
      <c r="V119" s="147"/>
      <c r="W119" s="147"/>
    </row>
    <row r="120" spans="1:23" ht="12.75" customHeight="1" x14ac:dyDescent="0.15">
      <c r="A120" s="147"/>
      <c r="B120" s="150"/>
      <c r="C120" s="90"/>
      <c r="D120" s="146"/>
      <c r="E120" s="155"/>
      <c r="F120" s="147"/>
      <c r="G120" s="147"/>
      <c r="H120" s="147"/>
      <c r="I120" s="147"/>
      <c r="J120" s="147"/>
      <c r="K120" s="147"/>
      <c r="L120" s="147"/>
      <c r="M120" s="147"/>
      <c r="N120" s="147"/>
      <c r="O120" s="147"/>
      <c r="P120" s="147"/>
      <c r="Q120" s="147"/>
      <c r="R120" s="147"/>
      <c r="S120" s="147"/>
      <c r="T120" s="147"/>
      <c r="U120" s="147"/>
      <c r="V120" s="147"/>
      <c r="W120" s="147"/>
    </row>
    <row r="121" spans="1:23" ht="12.75" customHeight="1" x14ac:dyDescent="0.15">
      <c r="A121" s="147"/>
      <c r="B121" s="150"/>
      <c r="C121" s="90"/>
      <c r="D121" s="146"/>
      <c r="E121" s="155"/>
      <c r="F121" s="147"/>
      <c r="G121" s="147"/>
      <c r="H121" s="147"/>
      <c r="I121" s="147"/>
      <c r="J121" s="147"/>
      <c r="K121" s="147"/>
      <c r="L121" s="147"/>
      <c r="M121" s="147"/>
      <c r="N121" s="147"/>
      <c r="O121" s="147"/>
      <c r="P121" s="147"/>
      <c r="Q121" s="147"/>
      <c r="R121" s="147"/>
      <c r="S121" s="147"/>
      <c r="T121" s="147"/>
      <c r="U121" s="147"/>
      <c r="V121" s="147"/>
      <c r="W121" s="147"/>
    </row>
    <row r="122" spans="1:23" ht="12.75" customHeight="1" x14ac:dyDescent="0.15">
      <c r="A122" s="147"/>
      <c r="B122" s="150"/>
      <c r="C122" s="90"/>
      <c r="D122" s="146"/>
      <c r="E122" s="155"/>
      <c r="F122" s="147"/>
      <c r="G122" s="147"/>
      <c r="H122" s="147"/>
      <c r="I122" s="147"/>
      <c r="J122" s="147"/>
      <c r="K122" s="147"/>
      <c r="L122" s="147"/>
      <c r="M122" s="147"/>
      <c r="N122" s="147"/>
      <c r="O122" s="147"/>
      <c r="P122" s="147"/>
      <c r="Q122" s="147"/>
      <c r="R122" s="147"/>
      <c r="S122" s="147"/>
      <c r="T122" s="147"/>
      <c r="U122" s="147"/>
      <c r="V122" s="147"/>
      <c r="W122" s="147"/>
    </row>
    <row r="123" spans="1:23" ht="12.75" customHeight="1" x14ac:dyDescent="0.15">
      <c r="A123" s="147"/>
      <c r="B123" s="150"/>
      <c r="C123" s="90"/>
      <c r="D123" s="146"/>
      <c r="E123" s="155"/>
      <c r="F123" s="147"/>
      <c r="G123" s="147"/>
      <c r="H123" s="147"/>
      <c r="I123" s="147"/>
      <c r="J123" s="147"/>
      <c r="K123" s="147"/>
      <c r="L123" s="147"/>
      <c r="M123" s="147"/>
      <c r="N123" s="147"/>
      <c r="O123" s="147"/>
      <c r="P123" s="147"/>
      <c r="Q123" s="147"/>
      <c r="R123" s="147"/>
      <c r="S123" s="147"/>
      <c r="T123" s="147"/>
      <c r="U123" s="147"/>
      <c r="V123" s="147"/>
      <c r="W123" s="147"/>
    </row>
    <row r="124" spans="1:23" ht="12.75" customHeight="1" x14ac:dyDescent="0.15">
      <c r="A124" s="147"/>
      <c r="B124" s="150"/>
      <c r="C124" s="90"/>
      <c r="D124" s="146"/>
      <c r="E124" s="155"/>
      <c r="F124" s="147"/>
      <c r="G124" s="147"/>
      <c r="H124" s="147"/>
      <c r="I124" s="147"/>
      <c r="J124" s="147"/>
      <c r="K124" s="147"/>
      <c r="L124" s="147"/>
      <c r="M124" s="147"/>
      <c r="N124" s="147"/>
      <c r="O124" s="147"/>
      <c r="P124" s="147"/>
      <c r="Q124" s="147"/>
      <c r="R124" s="147"/>
      <c r="S124" s="147"/>
      <c r="T124" s="147"/>
      <c r="U124" s="147"/>
      <c r="V124" s="147"/>
      <c r="W124" s="147"/>
    </row>
    <row r="125" spans="1:23" ht="12.75" customHeight="1" x14ac:dyDescent="0.15">
      <c r="A125" s="147"/>
      <c r="B125" s="150"/>
      <c r="C125" s="90"/>
      <c r="D125" s="146"/>
      <c r="E125" s="155"/>
      <c r="F125" s="147"/>
      <c r="G125" s="147"/>
      <c r="H125" s="147"/>
      <c r="I125" s="147"/>
      <c r="J125" s="147"/>
      <c r="K125" s="147"/>
      <c r="L125" s="147"/>
      <c r="M125" s="147"/>
      <c r="N125" s="147"/>
      <c r="O125" s="147"/>
      <c r="P125" s="147"/>
      <c r="Q125" s="147"/>
      <c r="R125" s="147"/>
      <c r="S125" s="147"/>
      <c r="T125" s="147"/>
      <c r="U125" s="147"/>
      <c r="V125" s="147"/>
      <c r="W125" s="147"/>
    </row>
    <row r="126" spans="1:23" ht="12.75" customHeight="1" x14ac:dyDescent="0.15">
      <c r="A126" s="147"/>
      <c r="B126" s="150"/>
      <c r="C126" s="90"/>
      <c r="D126" s="146"/>
      <c r="E126" s="155"/>
      <c r="F126" s="147"/>
      <c r="G126" s="147"/>
      <c r="H126" s="147"/>
      <c r="I126" s="147"/>
      <c r="J126" s="147"/>
      <c r="K126" s="147"/>
      <c r="L126" s="147"/>
      <c r="M126" s="147"/>
      <c r="N126" s="147"/>
      <c r="O126" s="147"/>
      <c r="P126" s="147"/>
      <c r="Q126" s="147"/>
      <c r="R126" s="147"/>
      <c r="S126" s="147"/>
      <c r="T126" s="147"/>
      <c r="U126" s="147"/>
      <c r="V126" s="147"/>
      <c r="W126" s="147"/>
    </row>
    <row r="127" spans="1:23" ht="12.75" customHeight="1" x14ac:dyDescent="0.15">
      <c r="A127" s="147"/>
      <c r="B127" s="150"/>
      <c r="C127" s="90"/>
      <c r="D127" s="146"/>
      <c r="E127" s="155"/>
      <c r="F127" s="147"/>
      <c r="G127" s="147"/>
      <c r="H127" s="147"/>
      <c r="I127" s="147"/>
      <c r="J127" s="147"/>
      <c r="K127" s="147"/>
      <c r="L127" s="147"/>
      <c r="M127" s="147"/>
      <c r="N127" s="147"/>
      <c r="O127" s="147"/>
      <c r="P127" s="147"/>
      <c r="Q127" s="147"/>
      <c r="R127" s="147"/>
      <c r="S127" s="147"/>
      <c r="T127" s="147"/>
      <c r="U127" s="147"/>
      <c r="V127" s="147"/>
      <c r="W127" s="147"/>
    </row>
    <row r="128" spans="1:23" ht="12.75" customHeight="1" x14ac:dyDescent="0.15">
      <c r="A128" s="147"/>
      <c r="B128" s="150"/>
      <c r="C128" s="90"/>
      <c r="D128" s="146"/>
      <c r="E128" s="155"/>
      <c r="F128" s="147"/>
      <c r="G128" s="147"/>
      <c r="H128" s="147"/>
      <c r="I128" s="147"/>
      <c r="J128" s="147"/>
      <c r="K128" s="147"/>
      <c r="L128" s="147"/>
      <c r="M128" s="147"/>
      <c r="N128" s="147"/>
      <c r="O128" s="147"/>
      <c r="P128" s="147"/>
      <c r="Q128" s="147"/>
      <c r="R128" s="147"/>
      <c r="S128" s="147"/>
      <c r="T128" s="147"/>
      <c r="U128" s="147"/>
      <c r="V128" s="147"/>
      <c r="W128" s="147"/>
    </row>
    <row r="129" spans="1:23" ht="12.75" customHeight="1" x14ac:dyDescent="0.15">
      <c r="A129" s="147"/>
      <c r="B129" s="150"/>
      <c r="C129" s="90"/>
      <c r="D129" s="146"/>
      <c r="E129" s="155"/>
      <c r="F129" s="147"/>
      <c r="G129" s="147"/>
      <c r="H129" s="147"/>
      <c r="I129" s="147"/>
      <c r="J129" s="147"/>
      <c r="K129" s="147"/>
      <c r="L129" s="147"/>
      <c r="M129" s="147"/>
      <c r="N129" s="147"/>
      <c r="O129" s="147"/>
      <c r="P129" s="147"/>
      <c r="Q129" s="147"/>
      <c r="R129" s="147"/>
      <c r="S129" s="147"/>
      <c r="T129" s="147"/>
      <c r="U129" s="147"/>
      <c r="V129" s="147"/>
      <c r="W129" s="147"/>
    </row>
    <row r="130" spans="1:23" ht="12.75" customHeight="1" x14ac:dyDescent="0.15">
      <c r="A130" s="147"/>
      <c r="B130" s="150"/>
      <c r="C130" s="90"/>
      <c r="D130" s="146"/>
      <c r="E130" s="155"/>
      <c r="F130" s="147"/>
      <c r="G130" s="147"/>
      <c r="H130" s="147"/>
      <c r="I130" s="147"/>
      <c r="J130" s="147"/>
      <c r="K130" s="147"/>
      <c r="L130" s="147"/>
      <c r="M130" s="147"/>
      <c r="N130" s="147"/>
      <c r="O130" s="147"/>
      <c r="P130" s="147"/>
      <c r="Q130" s="147"/>
      <c r="R130" s="147"/>
      <c r="S130" s="147"/>
      <c r="T130" s="147"/>
      <c r="U130" s="147"/>
      <c r="V130" s="147"/>
      <c r="W130" s="147"/>
    </row>
    <row r="131" spans="1:23" ht="12.75" customHeight="1" x14ac:dyDescent="0.15">
      <c r="A131" s="147"/>
      <c r="B131" s="150"/>
      <c r="C131" s="90"/>
      <c r="D131" s="146"/>
      <c r="E131" s="155"/>
      <c r="F131" s="147"/>
      <c r="G131" s="147"/>
      <c r="H131" s="147"/>
      <c r="I131" s="147"/>
      <c r="J131" s="147"/>
      <c r="K131" s="147"/>
      <c r="L131" s="147"/>
      <c r="M131" s="147"/>
      <c r="N131" s="147"/>
      <c r="O131" s="147"/>
      <c r="P131" s="147"/>
      <c r="Q131" s="147"/>
      <c r="R131" s="147"/>
      <c r="S131" s="147"/>
      <c r="T131" s="147"/>
      <c r="U131" s="147"/>
      <c r="V131" s="147"/>
      <c r="W131" s="147"/>
    </row>
    <row r="132" spans="1:23" ht="12.75" customHeight="1" x14ac:dyDescent="0.15">
      <c r="A132" s="147"/>
      <c r="B132" s="150"/>
      <c r="C132" s="90"/>
      <c r="D132" s="146"/>
      <c r="E132" s="155"/>
      <c r="F132" s="147"/>
      <c r="G132" s="147"/>
      <c r="H132" s="147"/>
      <c r="I132" s="147"/>
      <c r="J132" s="147"/>
      <c r="K132" s="147"/>
      <c r="L132" s="147"/>
      <c r="M132" s="147"/>
      <c r="N132" s="147"/>
      <c r="O132" s="147"/>
      <c r="P132" s="147"/>
      <c r="Q132" s="147"/>
      <c r="R132" s="147"/>
      <c r="S132" s="147"/>
      <c r="T132" s="147"/>
      <c r="U132" s="147"/>
      <c r="V132" s="147"/>
      <c r="W132" s="147"/>
    </row>
    <row r="133" spans="1:23" ht="12.75" customHeight="1" x14ac:dyDescent="0.15">
      <c r="A133" s="147"/>
      <c r="B133" s="150"/>
      <c r="C133" s="90"/>
      <c r="D133" s="146"/>
      <c r="E133" s="155"/>
      <c r="F133" s="147"/>
      <c r="G133" s="147"/>
      <c r="H133" s="147"/>
      <c r="I133" s="147"/>
      <c r="J133" s="147"/>
      <c r="K133" s="147"/>
      <c r="L133" s="147"/>
      <c r="M133" s="147"/>
      <c r="N133" s="147"/>
      <c r="O133" s="147"/>
      <c r="P133" s="147"/>
      <c r="Q133" s="147"/>
      <c r="R133" s="147"/>
      <c r="S133" s="147"/>
      <c r="T133" s="147"/>
      <c r="U133" s="147"/>
      <c r="V133" s="147"/>
      <c r="W133" s="147"/>
    </row>
    <row r="134" spans="1:23" ht="12.75" customHeight="1" x14ac:dyDescent="0.15">
      <c r="A134" s="147"/>
      <c r="B134" s="150"/>
      <c r="C134" s="90"/>
      <c r="D134" s="146"/>
      <c r="E134" s="155"/>
      <c r="F134" s="147"/>
      <c r="G134" s="147"/>
      <c r="H134" s="147"/>
      <c r="I134" s="147"/>
      <c r="J134" s="147"/>
      <c r="K134" s="147"/>
      <c r="L134" s="147"/>
      <c r="M134" s="147"/>
      <c r="N134" s="147"/>
      <c r="O134" s="147"/>
      <c r="P134" s="147"/>
      <c r="Q134" s="147"/>
      <c r="R134" s="147"/>
      <c r="S134" s="147"/>
      <c r="T134" s="147"/>
      <c r="U134" s="147"/>
      <c r="V134" s="147"/>
      <c r="W134" s="147"/>
    </row>
    <row r="135" spans="1:23" ht="12.75" customHeight="1" x14ac:dyDescent="0.15">
      <c r="A135" s="147"/>
      <c r="B135" s="150"/>
      <c r="C135" s="90"/>
      <c r="D135" s="146"/>
      <c r="E135" s="155"/>
      <c r="F135" s="147"/>
      <c r="G135" s="147"/>
      <c r="H135" s="147"/>
      <c r="I135" s="147"/>
      <c r="J135" s="147"/>
      <c r="K135" s="147"/>
      <c r="L135" s="147"/>
      <c r="M135" s="147"/>
      <c r="N135" s="147"/>
      <c r="O135" s="147"/>
      <c r="P135" s="147"/>
      <c r="Q135" s="147"/>
      <c r="R135" s="147"/>
      <c r="S135" s="147"/>
      <c r="T135" s="147"/>
      <c r="U135" s="147"/>
      <c r="V135" s="147"/>
      <c r="W135" s="147"/>
    </row>
    <row r="136" spans="1:23" ht="12.75" customHeight="1" x14ac:dyDescent="0.15">
      <c r="A136" s="147"/>
      <c r="B136" s="150"/>
      <c r="C136" s="90"/>
      <c r="D136" s="146"/>
      <c r="E136" s="155"/>
      <c r="F136" s="147"/>
      <c r="G136" s="147"/>
      <c r="H136" s="147"/>
      <c r="I136" s="147"/>
      <c r="J136" s="147"/>
      <c r="K136" s="147"/>
      <c r="L136" s="147"/>
      <c r="M136" s="147"/>
      <c r="N136" s="147"/>
      <c r="O136" s="147"/>
      <c r="P136" s="147"/>
      <c r="Q136" s="147"/>
      <c r="R136" s="147"/>
      <c r="S136" s="147"/>
      <c r="T136" s="147"/>
      <c r="U136" s="147"/>
      <c r="V136" s="147"/>
      <c r="W136" s="147"/>
    </row>
    <row r="137" spans="1:23" ht="12.75" customHeight="1" x14ac:dyDescent="0.15">
      <c r="A137" s="147"/>
      <c r="B137" s="150"/>
      <c r="C137" s="90"/>
      <c r="D137" s="146"/>
      <c r="E137" s="155"/>
      <c r="F137" s="147"/>
      <c r="G137" s="147"/>
      <c r="H137" s="147"/>
      <c r="I137" s="147"/>
      <c r="J137" s="147"/>
      <c r="K137" s="147"/>
      <c r="L137" s="147"/>
      <c r="M137" s="147"/>
      <c r="N137" s="147"/>
      <c r="O137" s="147"/>
      <c r="P137" s="147"/>
      <c r="Q137" s="147"/>
      <c r="R137" s="147"/>
      <c r="S137" s="147"/>
      <c r="T137" s="147"/>
      <c r="U137" s="147"/>
      <c r="V137" s="147"/>
      <c r="W137" s="147"/>
    </row>
    <row r="138" spans="1:23" ht="12.75" customHeight="1" x14ac:dyDescent="0.15">
      <c r="A138" s="147"/>
      <c r="B138" s="150"/>
      <c r="C138" s="90"/>
      <c r="D138" s="146"/>
      <c r="E138" s="155"/>
      <c r="F138" s="147"/>
      <c r="G138" s="147"/>
      <c r="H138" s="147"/>
      <c r="I138" s="147"/>
      <c r="J138" s="147"/>
      <c r="K138" s="147"/>
      <c r="L138" s="147"/>
      <c r="M138" s="147"/>
      <c r="N138" s="147"/>
      <c r="O138" s="147"/>
      <c r="P138" s="147"/>
      <c r="Q138" s="147"/>
      <c r="R138" s="147"/>
      <c r="S138" s="147"/>
      <c r="T138" s="147"/>
      <c r="U138" s="147"/>
      <c r="V138" s="147"/>
      <c r="W138" s="147"/>
    </row>
    <row r="139" spans="1:23" ht="12.75" customHeight="1" x14ac:dyDescent="0.15">
      <c r="A139" s="147"/>
      <c r="B139" s="150"/>
      <c r="C139" s="90"/>
      <c r="D139" s="146"/>
      <c r="E139" s="155"/>
      <c r="F139" s="147"/>
      <c r="G139" s="147"/>
      <c r="H139" s="147"/>
      <c r="I139" s="147"/>
      <c r="J139" s="147"/>
      <c r="K139" s="147"/>
      <c r="L139" s="147"/>
      <c r="M139" s="147"/>
      <c r="N139" s="147"/>
      <c r="O139" s="147"/>
      <c r="P139" s="147"/>
      <c r="Q139" s="147"/>
      <c r="R139" s="147"/>
      <c r="S139" s="147"/>
      <c r="T139" s="147"/>
      <c r="U139" s="147"/>
      <c r="V139" s="147"/>
      <c r="W139" s="147"/>
    </row>
    <row r="140" spans="1:23" ht="12.75" customHeight="1" x14ac:dyDescent="0.15">
      <c r="A140" s="147"/>
      <c r="B140" s="150"/>
      <c r="C140" s="90"/>
      <c r="D140" s="146"/>
      <c r="E140" s="155"/>
      <c r="F140" s="147"/>
      <c r="G140" s="147"/>
      <c r="H140" s="147"/>
      <c r="I140" s="147"/>
      <c r="J140" s="147"/>
      <c r="K140" s="147"/>
      <c r="L140" s="147"/>
      <c r="M140" s="147"/>
      <c r="N140" s="147"/>
      <c r="O140" s="147"/>
      <c r="P140" s="147"/>
      <c r="Q140" s="147"/>
      <c r="R140" s="147"/>
      <c r="S140" s="147"/>
      <c r="T140" s="147"/>
      <c r="U140" s="147"/>
      <c r="V140" s="147"/>
      <c r="W140" s="147"/>
    </row>
    <row r="141" spans="1:23" ht="12.75" customHeight="1" x14ac:dyDescent="0.15">
      <c r="A141" s="147"/>
      <c r="B141" s="150"/>
      <c r="C141" s="90"/>
      <c r="D141" s="146"/>
      <c r="E141" s="155"/>
      <c r="F141" s="147"/>
      <c r="G141" s="147"/>
      <c r="H141" s="147"/>
      <c r="I141" s="147"/>
      <c r="J141" s="147"/>
      <c r="K141" s="147"/>
      <c r="L141" s="147"/>
      <c r="M141" s="147"/>
      <c r="N141" s="147"/>
      <c r="O141" s="147"/>
      <c r="P141" s="147"/>
      <c r="Q141" s="147"/>
      <c r="R141" s="147"/>
      <c r="S141" s="147"/>
      <c r="T141" s="147"/>
      <c r="U141" s="147"/>
      <c r="V141" s="147"/>
      <c r="W141" s="147"/>
    </row>
    <row r="142" spans="1:23" ht="12.75" customHeight="1" x14ac:dyDescent="0.15">
      <c r="A142" s="147"/>
      <c r="B142" s="150"/>
      <c r="C142" s="90"/>
      <c r="D142" s="146"/>
      <c r="E142" s="155"/>
      <c r="F142" s="147"/>
      <c r="G142" s="147"/>
      <c r="H142" s="147"/>
      <c r="I142" s="147"/>
      <c r="J142" s="147"/>
      <c r="K142" s="147"/>
      <c r="L142" s="147"/>
      <c r="M142" s="147"/>
      <c r="N142" s="147"/>
      <c r="O142" s="147"/>
      <c r="P142" s="147"/>
      <c r="Q142" s="147"/>
      <c r="R142" s="147"/>
      <c r="S142" s="147"/>
      <c r="T142" s="147"/>
      <c r="U142" s="147"/>
      <c r="V142" s="147"/>
      <c r="W142" s="147"/>
    </row>
    <row r="143" spans="1:23" ht="12.75" customHeight="1" x14ac:dyDescent="0.15">
      <c r="A143" s="147"/>
      <c r="B143" s="150"/>
      <c r="C143" s="90"/>
      <c r="D143" s="146"/>
      <c r="E143" s="155"/>
      <c r="F143" s="147"/>
      <c r="G143" s="147"/>
      <c r="H143" s="147"/>
      <c r="I143" s="147"/>
      <c r="J143" s="147"/>
      <c r="K143" s="147"/>
      <c r="L143" s="147"/>
      <c r="M143" s="147"/>
      <c r="N143" s="147"/>
      <c r="O143" s="147"/>
      <c r="P143" s="147"/>
      <c r="Q143" s="147"/>
      <c r="R143" s="147"/>
      <c r="S143" s="147"/>
      <c r="T143" s="147"/>
      <c r="U143" s="147"/>
      <c r="V143" s="147"/>
      <c r="W143" s="147"/>
    </row>
    <row r="144" spans="1:23" ht="12.75" customHeight="1" x14ac:dyDescent="0.15">
      <c r="A144" s="147"/>
      <c r="B144" s="150"/>
      <c r="C144" s="90"/>
      <c r="D144" s="146"/>
      <c r="E144" s="155"/>
      <c r="F144" s="147"/>
      <c r="G144" s="147"/>
      <c r="H144" s="147"/>
      <c r="I144" s="147"/>
      <c r="J144" s="147"/>
      <c r="K144" s="147"/>
      <c r="L144" s="147"/>
      <c r="M144" s="147"/>
      <c r="N144" s="147"/>
      <c r="O144" s="147"/>
      <c r="P144" s="147"/>
      <c r="Q144" s="147"/>
      <c r="R144" s="147"/>
      <c r="S144" s="147"/>
      <c r="T144" s="147"/>
      <c r="U144" s="147"/>
      <c r="V144" s="147"/>
      <c r="W144" s="147"/>
    </row>
    <row r="145" spans="1:23" ht="12.75" customHeight="1" x14ac:dyDescent="0.15">
      <c r="A145" s="147"/>
      <c r="B145" s="150"/>
      <c r="C145" s="90"/>
      <c r="D145" s="146"/>
      <c r="E145" s="155"/>
      <c r="F145" s="147"/>
      <c r="G145" s="147"/>
      <c r="H145" s="147"/>
      <c r="I145" s="147"/>
      <c r="J145" s="147"/>
      <c r="K145" s="147"/>
      <c r="L145" s="147"/>
      <c r="M145" s="147"/>
      <c r="N145" s="147"/>
      <c r="O145" s="147"/>
      <c r="P145" s="147"/>
      <c r="Q145" s="147"/>
      <c r="R145" s="147"/>
      <c r="S145" s="147"/>
      <c r="T145" s="147"/>
      <c r="U145" s="147"/>
      <c r="V145" s="147"/>
      <c r="W145" s="147"/>
    </row>
    <row r="146" spans="1:23" ht="12.75" customHeight="1" x14ac:dyDescent="0.15">
      <c r="A146" s="147"/>
      <c r="B146" s="150"/>
      <c r="C146" s="90"/>
      <c r="D146" s="146"/>
      <c r="E146" s="155"/>
      <c r="F146" s="147"/>
      <c r="G146" s="147"/>
      <c r="H146" s="147"/>
      <c r="I146" s="147"/>
      <c r="J146" s="147"/>
      <c r="K146" s="147"/>
      <c r="L146" s="147"/>
      <c r="M146" s="147"/>
      <c r="N146" s="147"/>
      <c r="O146" s="147"/>
      <c r="P146" s="147"/>
      <c r="Q146" s="147"/>
      <c r="R146" s="147"/>
      <c r="S146" s="147"/>
      <c r="T146" s="147"/>
      <c r="U146" s="147"/>
      <c r="V146" s="147"/>
      <c r="W146" s="147"/>
    </row>
    <row r="147" spans="1:23" ht="12.75" customHeight="1" x14ac:dyDescent="0.15">
      <c r="A147" s="147"/>
      <c r="B147" s="150"/>
      <c r="C147" s="90"/>
      <c r="D147" s="146"/>
      <c r="E147" s="155"/>
      <c r="F147" s="147"/>
      <c r="G147" s="147"/>
      <c r="H147" s="147"/>
      <c r="I147" s="147"/>
      <c r="J147" s="147"/>
      <c r="K147" s="147"/>
      <c r="L147" s="147"/>
      <c r="M147" s="147"/>
      <c r="N147" s="147"/>
      <c r="O147" s="147"/>
      <c r="P147" s="147"/>
      <c r="Q147" s="147"/>
      <c r="R147" s="147"/>
      <c r="S147" s="147"/>
      <c r="T147" s="147"/>
      <c r="U147" s="147"/>
      <c r="V147" s="147"/>
      <c r="W147" s="147"/>
    </row>
    <row r="148" spans="1:23" ht="12.75" customHeight="1" x14ac:dyDescent="0.15">
      <c r="A148" s="147"/>
      <c r="B148" s="150"/>
      <c r="C148" s="90"/>
      <c r="D148" s="146"/>
      <c r="E148" s="155"/>
      <c r="F148" s="147"/>
      <c r="G148" s="147"/>
      <c r="H148" s="147"/>
      <c r="I148" s="147"/>
      <c r="J148" s="147"/>
      <c r="K148" s="147"/>
      <c r="L148" s="147"/>
      <c r="M148" s="147"/>
      <c r="N148" s="147"/>
      <c r="O148" s="147"/>
      <c r="P148" s="147"/>
      <c r="Q148" s="147"/>
      <c r="R148" s="147"/>
      <c r="S148" s="147"/>
      <c r="T148" s="147"/>
      <c r="U148" s="147"/>
      <c r="V148" s="147"/>
      <c r="W148" s="147"/>
    </row>
    <row r="149" spans="1:23" ht="12.75" customHeight="1" x14ac:dyDescent="0.15">
      <c r="A149" s="147"/>
      <c r="B149" s="150"/>
      <c r="C149" s="90"/>
      <c r="D149" s="146"/>
      <c r="E149" s="155"/>
      <c r="F149" s="147"/>
      <c r="G149" s="147"/>
      <c r="H149" s="147"/>
      <c r="I149" s="147"/>
      <c r="J149" s="147"/>
      <c r="K149" s="147"/>
      <c r="L149" s="147"/>
      <c r="M149" s="147"/>
      <c r="N149" s="147"/>
      <c r="O149" s="147"/>
      <c r="P149" s="147"/>
      <c r="Q149" s="147"/>
      <c r="R149" s="147"/>
      <c r="S149" s="147"/>
      <c r="T149" s="147"/>
      <c r="U149" s="147"/>
      <c r="V149" s="147"/>
      <c r="W149" s="147"/>
    </row>
    <row r="150" spans="1:23" ht="12.75" customHeight="1" x14ac:dyDescent="0.15">
      <c r="A150" s="147"/>
      <c r="B150" s="150"/>
      <c r="C150" s="90"/>
      <c r="D150" s="146"/>
      <c r="E150" s="155"/>
      <c r="F150" s="147"/>
      <c r="G150" s="147"/>
      <c r="H150" s="147"/>
      <c r="I150" s="147"/>
      <c r="J150" s="147"/>
      <c r="K150" s="147"/>
      <c r="L150" s="147"/>
      <c r="M150" s="147"/>
      <c r="N150" s="147"/>
      <c r="O150" s="147"/>
      <c r="P150" s="147"/>
      <c r="Q150" s="147"/>
      <c r="R150" s="147"/>
      <c r="S150" s="147"/>
      <c r="T150" s="147"/>
      <c r="U150" s="147"/>
      <c r="V150" s="147"/>
      <c r="W150" s="147"/>
    </row>
    <row r="151" spans="1:23" ht="12.75" customHeight="1" x14ac:dyDescent="0.15">
      <c r="A151" s="147"/>
      <c r="B151" s="150"/>
      <c r="C151" s="90"/>
      <c r="D151" s="146"/>
      <c r="E151" s="155"/>
      <c r="F151" s="147"/>
      <c r="G151" s="147"/>
      <c r="H151" s="147"/>
      <c r="I151" s="147"/>
      <c r="J151" s="147"/>
      <c r="K151" s="147"/>
      <c r="L151" s="147"/>
      <c r="M151" s="147"/>
      <c r="N151" s="147"/>
      <c r="O151" s="147"/>
      <c r="P151" s="147"/>
      <c r="Q151" s="147"/>
      <c r="R151" s="147"/>
      <c r="S151" s="147"/>
      <c r="T151" s="147"/>
      <c r="U151" s="147"/>
      <c r="V151" s="147"/>
      <c r="W151" s="147"/>
    </row>
    <row r="152" spans="1:23" ht="12.75" customHeight="1" x14ac:dyDescent="0.15">
      <c r="A152" s="147"/>
      <c r="B152" s="150"/>
      <c r="C152" s="90"/>
      <c r="D152" s="146"/>
      <c r="E152" s="155"/>
      <c r="F152" s="147"/>
      <c r="G152" s="147"/>
      <c r="H152" s="147"/>
      <c r="I152" s="147"/>
      <c r="J152" s="147"/>
      <c r="K152" s="147"/>
      <c r="L152" s="147"/>
      <c r="M152" s="147"/>
      <c r="N152" s="147"/>
      <c r="O152" s="147"/>
      <c r="P152" s="147"/>
      <c r="Q152" s="147"/>
      <c r="R152" s="147"/>
      <c r="S152" s="147"/>
      <c r="T152" s="147"/>
      <c r="U152" s="147"/>
      <c r="V152" s="147"/>
      <c r="W152" s="147"/>
    </row>
    <row r="153" spans="1:23" ht="12.75" customHeight="1" x14ac:dyDescent="0.15">
      <c r="A153" s="147"/>
      <c r="B153" s="150"/>
      <c r="C153" s="90"/>
      <c r="D153" s="146"/>
      <c r="E153" s="155"/>
      <c r="F153" s="147"/>
      <c r="G153" s="147"/>
      <c r="H153" s="147"/>
      <c r="I153" s="147"/>
      <c r="J153" s="147"/>
      <c r="K153" s="147"/>
      <c r="L153" s="147"/>
      <c r="M153" s="147"/>
      <c r="N153" s="147"/>
      <c r="O153" s="147"/>
      <c r="P153" s="147"/>
      <c r="Q153" s="147"/>
      <c r="R153" s="147"/>
      <c r="S153" s="147"/>
      <c r="T153" s="147"/>
      <c r="U153" s="147"/>
      <c r="V153" s="147"/>
      <c r="W153" s="147"/>
    </row>
    <row r="154" spans="1:23" ht="12.75" customHeight="1" x14ac:dyDescent="0.15">
      <c r="A154" s="147"/>
      <c r="B154" s="150"/>
      <c r="C154" s="90"/>
      <c r="D154" s="146"/>
      <c r="E154" s="155"/>
      <c r="F154" s="147"/>
      <c r="G154" s="147"/>
      <c r="H154" s="147"/>
      <c r="I154" s="147"/>
      <c r="J154" s="147"/>
      <c r="K154" s="147"/>
      <c r="L154" s="147"/>
      <c r="M154" s="147"/>
      <c r="N154" s="147"/>
      <c r="O154" s="147"/>
      <c r="P154" s="147"/>
      <c r="Q154" s="147"/>
      <c r="R154" s="147"/>
      <c r="S154" s="147"/>
      <c r="T154" s="147"/>
      <c r="U154" s="147"/>
      <c r="V154" s="147"/>
      <c r="W154" s="147"/>
    </row>
    <row r="155" spans="1:23" ht="12.75" customHeight="1" x14ac:dyDescent="0.15">
      <c r="A155" s="147"/>
      <c r="B155" s="150"/>
      <c r="C155" s="90"/>
      <c r="D155" s="146"/>
      <c r="E155" s="155"/>
      <c r="F155" s="147"/>
      <c r="G155" s="147"/>
      <c r="H155" s="147"/>
      <c r="I155" s="147"/>
      <c r="J155" s="147"/>
      <c r="K155" s="147"/>
      <c r="L155" s="147"/>
      <c r="M155" s="147"/>
      <c r="N155" s="147"/>
      <c r="O155" s="147"/>
      <c r="P155" s="147"/>
      <c r="Q155" s="147"/>
      <c r="R155" s="147"/>
      <c r="S155" s="147"/>
      <c r="T155" s="147"/>
      <c r="U155" s="147"/>
      <c r="V155" s="147"/>
      <c r="W155" s="147"/>
    </row>
    <row r="156" spans="1:23" ht="12.75" customHeight="1" x14ac:dyDescent="0.15">
      <c r="A156" s="147"/>
      <c r="B156" s="150"/>
      <c r="C156" s="90"/>
      <c r="D156" s="146"/>
      <c r="E156" s="155"/>
      <c r="F156" s="147"/>
      <c r="G156" s="147"/>
      <c r="H156" s="147"/>
      <c r="I156" s="147"/>
      <c r="J156" s="147"/>
      <c r="K156" s="147"/>
      <c r="L156" s="147"/>
      <c r="M156" s="147"/>
      <c r="N156" s="147"/>
      <c r="O156" s="147"/>
      <c r="P156" s="147"/>
      <c r="Q156" s="147"/>
      <c r="R156" s="147"/>
      <c r="S156" s="147"/>
      <c r="T156" s="147"/>
      <c r="U156" s="147"/>
      <c r="V156" s="147"/>
      <c r="W156" s="147"/>
    </row>
    <row r="157" spans="1:23" ht="12.75" customHeight="1" x14ac:dyDescent="0.15">
      <c r="A157" s="147"/>
      <c r="B157" s="150"/>
      <c r="C157" s="90"/>
      <c r="D157" s="146"/>
      <c r="E157" s="155"/>
      <c r="F157" s="147"/>
      <c r="G157" s="147"/>
      <c r="H157" s="147"/>
      <c r="I157" s="147"/>
      <c r="J157" s="147"/>
      <c r="K157" s="147"/>
      <c r="L157" s="147"/>
      <c r="M157" s="147"/>
      <c r="N157" s="147"/>
      <c r="O157" s="147"/>
      <c r="P157" s="147"/>
      <c r="Q157" s="147"/>
      <c r="R157" s="147"/>
      <c r="S157" s="147"/>
      <c r="T157" s="147"/>
      <c r="U157" s="147"/>
      <c r="V157" s="147"/>
      <c r="W157" s="147"/>
    </row>
    <row r="158" spans="1:23" ht="12.75" customHeight="1" x14ac:dyDescent="0.15">
      <c r="A158" s="147"/>
      <c r="B158" s="150"/>
      <c r="C158" s="90"/>
      <c r="D158" s="146"/>
      <c r="E158" s="155"/>
      <c r="F158" s="147"/>
      <c r="G158" s="147"/>
      <c r="H158" s="147"/>
      <c r="I158" s="147"/>
      <c r="J158" s="147"/>
      <c r="K158" s="147"/>
      <c r="L158" s="147"/>
      <c r="M158" s="147"/>
      <c r="N158" s="147"/>
      <c r="O158" s="147"/>
      <c r="P158" s="147"/>
      <c r="Q158" s="147"/>
      <c r="R158" s="147"/>
      <c r="S158" s="147"/>
      <c r="T158" s="147"/>
      <c r="U158" s="147"/>
      <c r="V158" s="147"/>
      <c r="W158" s="147"/>
    </row>
    <row r="159" spans="1:23" ht="12.75" customHeight="1" x14ac:dyDescent="0.15">
      <c r="A159" s="147"/>
      <c r="B159" s="150"/>
      <c r="C159" s="90"/>
      <c r="D159" s="146"/>
      <c r="E159" s="155"/>
      <c r="F159" s="147"/>
      <c r="G159" s="147"/>
      <c r="H159" s="147"/>
      <c r="I159" s="147"/>
      <c r="J159" s="147"/>
      <c r="K159" s="147"/>
      <c r="L159" s="147"/>
      <c r="M159" s="147"/>
      <c r="N159" s="147"/>
      <c r="O159" s="147"/>
      <c r="P159" s="147"/>
      <c r="Q159" s="147"/>
      <c r="R159" s="147"/>
      <c r="S159" s="147"/>
      <c r="T159" s="147"/>
      <c r="U159" s="147"/>
      <c r="V159" s="147"/>
      <c r="W159" s="147"/>
    </row>
    <row r="160" spans="1:23" ht="12.75" customHeight="1" x14ac:dyDescent="0.15">
      <c r="A160" s="147"/>
      <c r="B160" s="150"/>
      <c r="C160" s="90"/>
      <c r="D160" s="146"/>
      <c r="E160" s="155"/>
      <c r="F160" s="147"/>
      <c r="G160" s="147"/>
      <c r="H160" s="147"/>
      <c r="I160" s="147"/>
      <c r="J160" s="147"/>
      <c r="K160" s="147"/>
      <c r="L160" s="147"/>
      <c r="M160" s="147"/>
      <c r="N160" s="147"/>
      <c r="O160" s="147"/>
      <c r="P160" s="147"/>
      <c r="Q160" s="147"/>
      <c r="R160" s="147"/>
      <c r="S160" s="147"/>
      <c r="T160" s="147"/>
      <c r="U160" s="147"/>
      <c r="V160" s="147"/>
      <c r="W160" s="147"/>
    </row>
    <row r="161" spans="1:23" ht="12.75" customHeight="1" x14ac:dyDescent="0.15">
      <c r="A161" s="147"/>
      <c r="B161" s="150"/>
      <c r="C161" s="90"/>
      <c r="D161" s="146"/>
      <c r="E161" s="155"/>
      <c r="F161" s="147"/>
      <c r="G161" s="147"/>
      <c r="H161" s="147"/>
      <c r="I161" s="147"/>
      <c r="J161" s="147"/>
      <c r="K161" s="147"/>
      <c r="L161" s="147"/>
      <c r="M161" s="147"/>
      <c r="N161" s="147"/>
      <c r="O161" s="147"/>
      <c r="P161" s="147"/>
      <c r="Q161" s="147"/>
      <c r="R161" s="147"/>
      <c r="S161" s="147"/>
      <c r="T161" s="147"/>
      <c r="U161" s="147"/>
      <c r="V161" s="147"/>
      <c r="W161" s="147"/>
    </row>
    <row r="162" spans="1:23" ht="12.75" customHeight="1" x14ac:dyDescent="0.15">
      <c r="A162" s="147"/>
      <c r="B162" s="150"/>
      <c r="C162" s="90"/>
      <c r="D162" s="146"/>
      <c r="E162" s="155"/>
      <c r="F162" s="147"/>
      <c r="G162" s="147"/>
      <c r="H162" s="147"/>
      <c r="I162" s="147"/>
      <c r="J162" s="147"/>
      <c r="K162" s="147"/>
      <c r="L162" s="147"/>
      <c r="M162" s="147"/>
      <c r="N162" s="147"/>
      <c r="O162" s="147"/>
      <c r="P162" s="147"/>
      <c r="Q162" s="147"/>
      <c r="R162" s="147"/>
      <c r="S162" s="147"/>
      <c r="T162" s="147"/>
      <c r="U162" s="147"/>
      <c r="V162" s="147"/>
      <c r="W162" s="147"/>
    </row>
    <row r="163" spans="1:23" ht="12.75" customHeight="1" x14ac:dyDescent="0.15">
      <c r="A163" s="147"/>
      <c r="B163" s="150"/>
      <c r="C163" s="90"/>
      <c r="D163" s="146"/>
      <c r="E163" s="155"/>
      <c r="F163" s="147"/>
      <c r="G163" s="147"/>
      <c r="H163" s="147"/>
      <c r="I163" s="147"/>
      <c r="J163" s="147"/>
      <c r="K163" s="147"/>
      <c r="L163" s="147"/>
      <c r="M163" s="147"/>
      <c r="N163" s="147"/>
      <c r="O163" s="147"/>
      <c r="P163" s="147"/>
      <c r="Q163" s="147"/>
      <c r="R163" s="147"/>
      <c r="S163" s="147"/>
      <c r="T163" s="147"/>
      <c r="U163" s="147"/>
      <c r="V163" s="147"/>
      <c r="W163" s="147"/>
    </row>
    <row r="164" spans="1:23" ht="12.75" customHeight="1" x14ac:dyDescent="0.15">
      <c r="A164" s="147"/>
      <c r="B164" s="150"/>
      <c r="C164" s="90"/>
      <c r="D164" s="146"/>
      <c r="E164" s="155"/>
      <c r="F164" s="147"/>
      <c r="G164" s="147"/>
      <c r="H164" s="147"/>
      <c r="I164" s="147"/>
      <c r="J164" s="147"/>
      <c r="K164" s="147"/>
      <c r="L164" s="147"/>
      <c r="M164" s="147"/>
      <c r="N164" s="147"/>
      <c r="O164" s="147"/>
      <c r="P164" s="147"/>
      <c r="Q164" s="147"/>
      <c r="R164" s="147"/>
      <c r="S164" s="147"/>
      <c r="T164" s="147"/>
      <c r="U164" s="147"/>
      <c r="V164" s="147"/>
      <c r="W164" s="147"/>
    </row>
    <row r="165" spans="1:23" ht="12.75" customHeight="1" x14ac:dyDescent="0.15">
      <c r="A165" s="147"/>
      <c r="B165" s="150"/>
      <c r="C165" s="90"/>
      <c r="D165" s="146"/>
      <c r="E165" s="155"/>
      <c r="F165" s="147"/>
      <c r="G165" s="147"/>
      <c r="H165" s="147"/>
      <c r="I165" s="147"/>
      <c r="J165" s="147"/>
      <c r="K165" s="147"/>
      <c r="L165" s="147"/>
      <c r="M165" s="147"/>
      <c r="N165" s="147"/>
      <c r="O165" s="147"/>
      <c r="P165" s="147"/>
      <c r="Q165" s="147"/>
      <c r="R165" s="147"/>
      <c r="S165" s="147"/>
      <c r="T165" s="147"/>
      <c r="U165" s="147"/>
      <c r="V165" s="147"/>
      <c r="W165" s="147"/>
    </row>
    <row r="166" spans="1:23" ht="12.75" customHeight="1" x14ac:dyDescent="0.15">
      <c r="A166" s="147"/>
      <c r="B166" s="150"/>
      <c r="C166" s="90"/>
      <c r="D166" s="146"/>
      <c r="E166" s="155"/>
      <c r="F166" s="147"/>
      <c r="G166" s="147"/>
      <c r="H166" s="147"/>
      <c r="I166" s="147"/>
      <c r="J166" s="147"/>
      <c r="K166" s="147"/>
      <c r="L166" s="147"/>
      <c r="M166" s="147"/>
      <c r="N166" s="147"/>
      <c r="O166" s="147"/>
      <c r="P166" s="147"/>
      <c r="Q166" s="147"/>
      <c r="R166" s="147"/>
      <c r="S166" s="147"/>
      <c r="T166" s="147"/>
      <c r="U166" s="147"/>
      <c r="V166" s="147"/>
      <c r="W166" s="147"/>
    </row>
    <row r="167" spans="1:23" ht="12.75" customHeight="1" x14ac:dyDescent="0.15">
      <c r="A167" s="147"/>
      <c r="B167" s="150"/>
      <c r="C167" s="90"/>
      <c r="D167" s="146"/>
      <c r="E167" s="155"/>
      <c r="F167" s="147"/>
      <c r="G167" s="147"/>
      <c r="H167" s="147"/>
      <c r="I167" s="147"/>
      <c r="J167" s="147"/>
      <c r="K167" s="147"/>
      <c r="L167" s="147"/>
      <c r="M167" s="147"/>
      <c r="N167" s="147"/>
      <c r="O167" s="147"/>
      <c r="P167" s="147"/>
      <c r="Q167" s="147"/>
      <c r="R167" s="147"/>
      <c r="S167" s="147"/>
      <c r="T167" s="147"/>
      <c r="U167" s="147"/>
      <c r="V167" s="147"/>
      <c r="W167" s="147"/>
    </row>
    <row r="168" spans="1:23" ht="12.75" customHeight="1" x14ac:dyDescent="0.15">
      <c r="A168" s="147"/>
      <c r="B168" s="150"/>
      <c r="C168" s="90"/>
      <c r="D168" s="146"/>
      <c r="E168" s="155"/>
      <c r="F168" s="147"/>
      <c r="G168" s="147"/>
      <c r="H168" s="147"/>
      <c r="I168" s="147"/>
      <c r="J168" s="147"/>
      <c r="K168" s="147"/>
      <c r="L168" s="147"/>
      <c r="M168" s="147"/>
      <c r="N168" s="147"/>
      <c r="O168" s="147"/>
      <c r="P168" s="147"/>
      <c r="Q168" s="147"/>
      <c r="R168" s="147"/>
      <c r="S168" s="147"/>
      <c r="T168" s="147"/>
      <c r="U168" s="147"/>
      <c r="V168" s="147"/>
      <c r="W168" s="147"/>
    </row>
    <row r="169" spans="1:23" ht="12.75" customHeight="1" x14ac:dyDescent="0.15">
      <c r="A169" s="147"/>
      <c r="B169" s="150"/>
      <c r="C169" s="90"/>
      <c r="D169" s="146"/>
      <c r="E169" s="155"/>
      <c r="F169" s="147"/>
      <c r="G169" s="147"/>
      <c r="H169" s="147"/>
      <c r="I169" s="147"/>
      <c r="J169" s="147"/>
      <c r="K169" s="147"/>
      <c r="L169" s="147"/>
      <c r="M169" s="147"/>
      <c r="N169" s="147"/>
      <c r="O169" s="147"/>
      <c r="P169" s="147"/>
      <c r="Q169" s="147"/>
      <c r="R169" s="147"/>
      <c r="S169" s="147"/>
      <c r="T169" s="147"/>
      <c r="U169" s="147"/>
      <c r="V169" s="147"/>
      <c r="W169" s="147"/>
    </row>
    <row r="170" spans="1:23" ht="12.75" customHeight="1" x14ac:dyDescent="0.15">
      <c r="A170" s="147"/>
      <c r="B170" s="150"/>
      <c r="C170" s="90"/>
      <c r="D170" s="146"/>
      <c r="E170" s="155"/>
      <c r="F170" s="147"/>
      <c r="G170" s="147"/>
      <c r="H170" s="147"/>
      <c r="I170" s="147"/>
      <c r="J170" s="147"/>
      <c r="K170" s="147"/>
      <c r="L170" s="147"/>
      <c r="M170" s="147"/>
      <c r="N170" s="147"/>
      <c r="O170" s="147"/>
      <c r="P170" s="147"/>
      <c r="Q170" s="147"/>
      <c r="R170" s="147"/>
      <c r="S170" s="147"/>
      <c r="T170" s="147"/>
      <c r="U170" s="147"/>
      <c r="V170" s="147"/>
      <c r="W170" s="147"/>
    </row>
    <row r="171" spans="1:23" ht="12.75" customHeight="1" x14ac:dyDescent="0.15">
      <c r="A171" s="147"/>
      <c r="B171" s="150"/>
      <c r="C171" s="90"/>
      <c r="D171" s="146"/>
      <c r="E171" s="155"/>
      <c r="F171" s="147"/>
      <c r="G171" s="147"/>
      <c r="H171" s="147"/>
      <c r="I171" s="147"/>
      <c r="J171" s="147"/>
      <c r="K171" s="147"/>
      <c r="L171" s="147"/>
      <c r="M171" s="147"/>
      <c r="N171" s="147"/>
      <c r="O171" s="147"/>
      <c r="P171" s="147"/>
      <c r="Q171" s="147"/>
      <c r="R171" s="147"/>
      <c r="S171" s="147"/>
      <c r="T171" s="147"/>
      <c r="U171" s="147"/>
      <c r="V171" s="147"/>
      <c r="W171" s="147"/>
    </row>
    <row r="172" spans="1:23" ht="12.75" customHeight="1" x14ac:dyDescent="0.15">
      <c r="A172" s="147"/>
      <c r="B172" s="150"/>
      <c r="C172" s="90"/>
      <c r="D172" s="146"/>
      <c r="E172" s="155"/>
      <c r="F172" s="147"/>
      <c r="G172" s="147"/>
      <c r="H172" s="147"/>
      <c r="I172" s="147"/>
      <c r="J172" s="147"/>
      <c r="K172" s="147"/>
      <c r="L172" s="147"/>
      <c r="M172" s="147"/>
      <c r="N172" s="147"/>
      <c r="O172" s="147"/>
      <c r="P172" s="147"/>
      <c r="Q172" s="147"/>
      <c r="R172" s="147"/>
      <c r="S172" s="147"/>
      <c r="T172" s="147"/>
      <c r="U172" s="147"/>
      <c r="V172" s="147"/>
      <c r="W172" s="147"/>
    </row>
    <row r="173" spans="1:23" ht="12.75" customHeight="1" x14ac:dyDescent="0.15">
      <c r="A173" s="147"/>
      <c r="B173" s="150"/>
      <c r="C173" s="90"/>
      <c r="D173" s="146"/>
      <c r="E173" s="155"/>
      <c r="F173" s="147"/>
      <c r="G173" s="147"/>
      <c r="H173" s="147"/>
      <c r="I173" s="147"/>
      <c r="J173" s="147"/>
      <c r="K173" s="147"/>
      <c r="L173" s="147"/>
      <c r="M173" s="147"/>
      <c r="N173" s="147"/>
      <c r="O173" s="147"/>
      <c r="P173" s="147"/>
      <c r="Q173" s="147"/>
      <c r="R173" s="147"/>
      <c r="S173" s="147"/>
      <c r="T173" s="147"/>
      <c r="U173" s="147"/>
      <c r="V173" s="147"/>
      <c r="W173" s="147"/>
    </row>
    <row r="174" spans="1:23" ht="12.75" customHeight="1" x14ac:dyDescent="0.15">
      <c r="A174" s="147"/>
      <c r="B174" s="150"/>
      <c r="C174" s="90"/>
      <c r="D174" s="146"/>
      <c r="E174" s="155"/>
      <c r="F174" s="147"/>
      <c r="G174" s="147"/>
      <c r="H174" s="147"/>
      <c r="I174" s="147"/>
      <c r="J174" s="147"/>
      <c r="K174" s="147"/>
      <c r="L174" s="147"/>
      <c r="M174" s="147"/>
      <c r="N174" s="147"/>
      <c r="O174" s="147"/>
      <c r="P174" s="147"/>
      <c r="Q174" s="147"/>
      <c r="R174" s="147"/>
      <c r="S174" s="147"/>
      <c r="T174" s="147"/>
      <c r="U174" s="147"/>
      <c r="V174" s="147"/>
      <c r="W174" s="147"/>
    </row>
    <row r="175" spans="1:23" ht="12.75" customHeight="1" x14ac:dyDescent="0.15">
      <c r="A175" s="147"/>
      <c r="B175" s="150"/>
      <c r="C175" s="90"/>
      <c r="D175" s="146"/>
      <c r="E175" s="155"/>
      <c r="F175" s="147"/>
      <c r="G175" s="147"/>
      <c r="H175" s="147"/>
      <c r="I175" s="147"/>
      <c r="J175" s="147"/>
      <c r="K175" s="147"/>
      <c r="L175" s="147"/>
      <c r="M175" s="147"/>
      <c r="N175" s="147"/>
      <c r="O175" s="147"/>
      <c r="P175" s="147"/>
      <c r="Q175" s="147"/>
      <c r="R175" s="147"/>
      <c r="S175" s="147"/>
      <c r="T175" s="147"/>
      <c r="U175" s="147"/>
      <c r="V175" s="147"/>
      <c r="W175" s="147"/>
    </row>
    <row r="176" spans="1:23" ht="12.75" customHeight="1" x14ac:dyDescent="0.15">
      <c r="A176" s="147"/>
      <c r="B176" s="150"/>
      <c r="C176" s="90"/>
      <c r="D176" s="146"/>
      <c r="E176" s="155"/>
      <c r="F176" s="147"/>
      <c r="G176" s="147"/>
      <c r="H176" s="147"/>
      <c r="I176" s="147"/>
      <c r="J176" s="147"/>
      <c r="K176" s="147"/>
      <c r="L176" s="147"/>
      <c r="M176" s="147"/>
      <c r="N176" s="147"/>
      <c r="O176" s="147"/>
      <c r="P176" s="147"/>
      <c r="Q176" s="147"/>
      <c r="R176" s="147"/>
      <c r="S176" s="147"/>
      <c r="T176" s="147"/>
      <c r="U176" s="147"/>
      <c r="V176" s="147"/>
      <c r="W176" s="147"/>
    </row>
    <row r="177" spans="1:23" ht="12.75" customHeight="1" x14ac:dyDescent="0.15">
      <c r="A177" s="147"/>
      <c r="B177" s="150"/>
      <c r="C177" s="90"/>
      <c r="D177" s="146"/>
      <c r="E177" s="155"/>
      <c r="F177" s="147"/>
      <c r="G177" s="147"/>
      <c r="H177" s="147"/>
      <c r="I177" s="147"/>
      <c r="J177" s="147"/>
      <c r="K177" s="147"/>
      <c r="L177" s="147"/>
      <c r="M177" s="147"/>
      <c r="N177" s="147"/>
      <c r="O177" s="147"/>
      <c r="P177" s="147"/>
      <c r="Q177" s="147"/>
      <c r="R177" s="147"/>
      <c r="S177" s="147"/>
      <c r="T177" s="147"/>
      <c r="U177" s="147"/>
      <c r="V177" s="147"/>
      <c r="W177" s="147"/>
    </row>
    <row r="178" spans="1:23" ht="12.75" customHeight="1" x14ac:dyDescent="0.15">
      <c r="A178" s="147"/>
      <c r="B178" s="150"/>
      <c r="C178" s="90"/>
      <c r="D178" s="146"/>
      <c r="E178" s="155"/>
      <c r="F178" s="147"/>
      <c r="G178" s="147"/>
      <c r="H178" s="147"/>
      <c r="I178" s="147"/>
      <c r="J178" s="147"/>
      <c r="K178" s="147"/>
      <c r="L178" s="147"/>
      <c r="M178" s="147"/>
      <c r="N178" s="147"/>
      <c r="O178" s="147"/>
      <c r="P178" s="147"/>
      <c r="Q178" s="147"/>
      <c r="R178" s="147"/>
      <c r="S178" s="147"/>
      <c r="T178" s="147"/>
      <c r="U178" s="147"/>
      <c r="V178" s="147"/>
      <c r="W178" s="147"/>
    </row>
    <row r="179" spans="1:23" ht="12.75" customHeight="1" x14ac:dyDescent="0.15">
      <c r="A179" s="147"/>
      <c r="B179" s="150"/>
      <c r="C179" s="90"/>
      <c r="D179" s="146"/>
      <c r="E179" s="155"/>
      <c r="F179" s="147"/>
      <c r="G179" s="147"/>
      <c r="H179" s="147"/>
      <c r="I179" s="147"/>
      <c r="J179" s="147"/>
      <c r="K179" s="147"/>
      <c r="L179" s="147"/>
      <c r="M179" s="147"/>
      <c r="N179" s="147"/>
      <c r="O179" s="147"/>
      <c r="P179" s="147"/>
      <c r="Q179" s="147"/>
      <c r="R179" s="147"/>
      <c r="S179" s="147"/>
      <c r="T179" s="147"/>
      <c r="U179" s="147"/>
      <c r="V179" s="147"/>
      <c r="W179" s="147"/>
    </row>
    <row r="180" spans="1:23" ht="12.75" customHeight="1" x14ac:dyDescent="0.15">
      <c r="A180" s="147"/>
      <c r="B180" s="150"/>
      <c r="C180" s="90"/>
      <c r="D180" s="146"/>
      <c r="E180" s="155"/>
      <c r="F180" s="147"/>
      <c r="G180" s="147"/>
      <c r="H180" s="147"/>
      <c r="I180" s="147"/>
      <c r="J180" s="147"/>
      <c r="K180" s="147"/>
      <c r="L180" s="147"/>
      <c r="M180" s="147"/>
      <c r="N180" s="147"/>
      <c r="O180" s="147"/>
      <c r="P180" s="147"/>
      <c r="Q180" s="147"/>
      <c r="R180" s="147"/>
      <c r="S180" s="147"/>
      <c r="T180" s="147"/>
      <c r="U180" s="147"/>
      <c r="V180" s="147"/>
      <c r="W180" s="147"/>
    </row>
    <row r="181" spans="1:23" ht="12.75" customHeight="1" x14ac:dyDescent="0.15">
      <c r="A181" s="147"/>
      <c r="B181" s="150"/>
      <c r="C181" s="90"/>
      <c r="D181" s="146"/>
      <c r="E181" s="155"/>
      <c r="F181" s="147"/>
      <c r="G181" s="147"/>
      <c r="H181" s="147"/>
      <c r="I181" s="147"/>
      <c r="J181" s="147"/>
      <c r="K181" s="147"/>
      <c r="L181" s="147"/>
      <c r="M181" s="147"/>
      <c r="N181" s="147"/>
      <c r="O181" s="147"/>
      <c r="P181" s="147"/>
      <c r="Q181" s="147"/>
      <c r="R181" s="147"/>
      <c r="S181" s="147"/>
      <c r="T181" s="147"/>
      <c r="U181" s="147"/>
      <c r="V181" s="147"/>
      <c r="W181" s="147"/>
    </row>
    <row r="182" spans="1:23" ht="12.75" customHeight="1" x14ac:dyDescent="0.15">
      <c r="A182" s="147"/>
      <c r="B182" s="150"/>
      <c r="C182" s="90"/>
      <c r="D182" s="146"/>
      <c r="E182" s="155"/>
      <c r="F182" s="147"/>
      <c r="G182" s="147"/>
      <c r="H182" s="147"/>
      <c r="I182" s="147"/>
      <c r="J182" s="147"/>
      <c r="K182" s="147"/>
      <c r="L182" s="147"/>
      <c r="M182" s="147"/>
      <c r="N182" s="147"/>
      <c r="O182" s="147"/>
      <c r="P182" s="147"/>
      <c r="Q182" s="147"/>
      <c r="R182" s="147"/>
      <c r="S182" s="147"/>
      <c r="T182" s="147"/>
      <c r="U182" s="147"/>
      <c r="V182" s="147"/>
      <c r="W182" s="147"/>
    </row>
    <row r="183" spans="1:23" ht="12.75" customHeight="1" x14ac:dyDescent="0.15">
      <c r="A183" s="147"/>
      <c r="B183" s="150"/>
      <c r="C183" s="90"/>
      <c r="D183" s="146"/>
      <c r="E183" s="155"/>
      <c r="F183" s="147"/>
      <c r="G183" s="147"/>
      <c r="H183" s="147"/>
      <c r="I183" s="147"/>
      <c r="J183" s="147"/>
      <c r="K183" s="147"/>
      <c r="L183" s="147"/>
      <c r="M183" s="147"/>
      <c r="N183" s="147"/>
      <c r="O183" s="147"/>
      <c r="P183" s="147"/>
      <c r="Q183" s="147"/>
      <c r="R183" s="147"/>
      <c r="S183" s="147"/>
      <c r="T183" s="147"/>
      <c r="U183" s="147"/>
      <c r="V183" s="147"/>
      <c r="W183" s="147"/>
    </row>
    <row r="184" spans="1:23" ht="12.75" customHeight="1" x14ac:dyDescent="0.15">
      <c r="A184" s="147"/>
      <c r="B184" s="150"/>
      <c r="C184" s="90"/>
      <c r="D184" s="146"/>
      <c r="E184" s="155"/>
      <c r="F184" s="147"/>
      <c r="G184" s="147"/>
      <c r="H184" s="147"/>
      <c r="I184" s="147"/>
      <c r="J184" s="147"/>
      <c r="K184" s="147"/>
      <c r="L184" s="147"/>
      <c r="M184" s="147"/>
      <c r="N184" s="147"/>
      <c r="O184" s="147"/>
      <c r="P184" s="147"/>
      <c r="Q184" s="147"/>
      <c r="R184" s="147"/>
      <c r="S184" s="147"/>
      <c r="T184" s="147"/>
      <c r="U184" s="147"/>
      <c r="V184" s="147"/>
      <c r="W184" s="147"/>
    </row>
    <row r="185" spans="1:23" ht="12.75" customHeight="1" x14ac:dyDescent="0.15">
      <c r="A185" s="147"/>
      <c r="B185" s="150"/>
      <c r="C185" s="90"/>
      <c r="D185" s="146"/>
      <c r="E185" s="155"/>
      <c r="F185" s="147"/>
      <c r="G185" s="147"/>
      <c r="H185" s="147"/>
      <c r="I185" s="147"/>
      <c r="J185" s="147"/>
      <c r="K185" s="147"/>
      <c r="L185" s="147"/>
      <c r="M185" s="147"/>
      <c r="N185" s="147"/>
      <c r="O185" s="147"/>
      <c r="P185" s="147"/>
      <c r="Q185" s="147"/>
      <c r="R185" s="147"/>
      <c r="S185" s="147"/>
      <c r="T185" s="147"/>
      <c r="U185" s="147"/>
      <c r="V185" s="147"/>
      <c r="W185" s="147"/>
    </row>
    <row r="186" spans="1:23" ht="12.75" customHeight="1" x14ac:dyDescent="0.15">
      <c r="A186" s="147"/>
      <c r="B186" s="150"/>
      <c r="C186" s="90"/>
      <c r="D186" s="146"/>
      <c r="E186" s="155"/>
      <c r="F186" s="147"/>
      <c r="G186" s="147"/>
      <c r="H186" s="147"/>
      <c r="I186" s="147"/>
      <c r="J186" s="147"/>
      <c r="K186" s="147"/>
      <c r="L186" s="147"/>
      <c r="M186" s="147"/>
      <c r="N186" s="147"/>
      <c r="O186" s="147"/>
      <c r="P186" s="147"/>
      <c r="Q186" s="147"/>
      <c r="R186" s="147"/>
      <c r="S186" s="147"/>
      <c r="T186" s="147"/>
      <c r="U186" s="147"/>
      <c r="V186" s="147"/>
      <c r="W186" s="147"/>
    </row>
    <row r="187" spans="1:23" ht="12.75" customHeight="1" x14ac:dyDescent="0.15">
      <c r="A187" s="147"/>
      <c r="B187" s="150"/>
      <c r="C187" s="90"/>
      <c r="D187" s="146"/>
      <c r="E187" s="155"/>
      <c r="F187" s="147"/>
      <c r="G187" s="147"/>
      <c r="H187" s="147"/>
      <c r="I187" s="147"/>
      <c r="J187" s="147"/>
      <c r="K187" s="147"/>
      <c r="L187" s="147"/>
      <c r="M187" s="147"/>
      <c r="N187" s="147"/>
      <c r="O187" s="147"/>
      <c r="P187" s="147"/>
      <c r="Q187" s="147"/>
      <c r="R187" s="147"/>
      <c r="S187" s="147"/>
      <c r="T187" s="147"/>
      <c r="U187" s="147"/>
      <c r="V187" s="147"/>
      <c r="W187" s="147"/>
    </row>
    <row r="188" spans="1:23" ht="12.75" customHeight="1" x14ac:dyDescent="0.15">
      <c r="A188" s="147"/>
      <c r="B188" s="150"/>
      <c r="C188" s="90"/>
      <c r="D188" s="146"/>
      <c r="E188" s="155"/>
      <c r="F188" s="147"/>
      <c r="G188" s="147"/>
      <c r="H188" s="147"/>
      <c r="I188" s="147"/>
      <c r="J188" s="147"/>
      <c r="K188" s="147"/>
      <c r="L188" s="147"/>
      <c r="M188" s="147"/>
      <c r="N188" s="147"/>
      <c r="O188" s="147"/>
      <c r="P188" s="147"/>
      <c r="Q188" s="147"/>
      <c r="R188" s="147"/>
      <c r="S188" s="147"/>
      <c r="T188" s="147"/>
      <c r="U188" s="147"/>
      <c r="V188" s="147"/>
      <c r="W188" s="147"/>
    </row>
    <row r="189" spans="1:23" ht="12.75" customHeight="1" x14ac:dyDescent="0.15">
      <c r="A189" s="147"/>
      <c r="B189" s="150"/>
      <c r="C189" s="90"/>
      <c r="D189" s="146"/>
      <c r="E189" s="155"/>
      <c r="F189" s="147"/>
      <c r="G189" s="147"/>
      <c r="H189" s="147"/>
      <c r="I189" s="147"/>
      <c r="J189" s="147"/>
      <c r="K189" s="147"/>
      <c r="L189" s="147"/>
      <c r="M189" s="147"/>
      <c r="N189" s="147"/>
      <c r="O189" s="147"/>
      <c r="P189" s="147"/>
      <c r="Q189" s="147"/>
      <c r="R189" s="147"/>
      <c r="S189" s="147"/>
      <c r="T189" s="147"/>
      <c r="U189" s="147"/>
      <c r="V189" s="147"/>
      <c r="W189" s="147"/>
    </row>
    <row r="190" spans="1:23" ht="12.75" customHeight="1" x14ac:dyDescent="0.15">
      <c r="A190" s="147"/>
      <c r="B190" s="150"/>
      <c r="C190" s="90"/>
      <c r="D190" s="146"/>
      <c r="E190" s="155"/>
      <c r="F190" s="147"/>
      <c r="G190" s="147"/>
      <c r="H190" s="147"/>
      <c r="I190" s="147"/>
      <c r="J190" s="147"/>
      <c r="K190" s="147"/>
      <c r="L190" s="147"/>
      <c r="M190" s="147"/>
      <c r="N190" s="147"/>
      <c r="O190" s="147"/>
      <c r="P190" s="147"/>
      <c r="Q190" s="147"/>
      <c r="R190" s="147"/>
      <c r="S190" s="147"/>
      <c r="T190" s="147"/>
      <c r="U190" s="147"/>
      <c r="V190" s="147"/>
      <c r="W190" s="147"/>
    </row>
    <row r="191" spans="1:23" ht="12.75" customHeight="1" x14ac:dyDescent="0.15">
      <c r="A191" s="147"/>
      <c r="B191" s="150"/>
      <c r="C191" s="90"/>
      <c r="D191" s="146"/>
      <c r="E191" s="155"/>
      <c r="F191" s="147"/>
      <c r="G191" s="147"/>
      <c r="H191" s="147"/>
      <c r="I191" s="147"/>
      <c r="J191" s="147"/>
      <c r="K191" s="147"/>
      <c r="L191" s="147"/>
      <c r="M191" s="147"/>
      <c r="N191" s="147"/>
      <c r="O191" s="147"/>
      <c r="P191" s="147"/>
      <c r="Q191" s="147"/>
      <c r="R191" s="147"/>
      <c r="S191" s="147"/>
      <c r="T191" s="147"/>
      <c r="U191" s="147"/>
      <c r="V191" s="147"/>
      <c r="W191" s="147"/>
    </row>
    <row r="192" spans="1:23" ht="12.75" customHeight="1" x14ac:dyDescent="0.15">
      <c r="A192" s="147"/>
      <c r="B192" s="150"/>
      <c r="C192" s="90"/>
      <c r="D192" s="146"/>
      <c r="E192" s="155"/>
      <c r="F192" s="147"/>
      <c r="G192" s="147"/>
      <c r="H192" s="147"/>
      <c r="I192" s="147"/>
      <c r="J192" s="147"/>
      <c r="K192" s="147"/>
      <c r="L192" s="147"/>
      <c r="M192" s="147"/>
      <c r="N192" s="147"/>
      <c r="O192" s="147"/>
      <c r="P192" s="147"/>
      <c r="Q192" s="147"/>
      <c r="R192" s="147"/>
      <c r="S192" s="147"/>
      <c r="T192" s="147"/>
      <c r="U192" s="147"/>
      <c r="V192" s="147"/>
      <c r="W192" s="147"/>
    </row>
    <row r="193" spans="1:23" ht="12.75" customHeight="1" x14ac:dyDescent="0.15">
      <c r="A193" s="147"/>
      <c r="B193" s="150"/>
      <c r="C193" s="90"/>
      <c r="D193" s="146"/>
      <c r="E193" s="155"/>
      <c r="F193" s="147"/>
      <c r="G193" s="147"/>
      <c r="H193" s="147"/>
      <c r="I193" s="147"/>
      <c r="J193" s="147"/>
      <c r="K193" s="147"/>
      <c r="L193" s="147"/>
      <c r="M193" s="147"/>
      <c r="N193" s="147"/>
      <c r="O193" s="147"/>
      <c r="P193" s="147"/>
      <c r="Q193" s="147"/>
      <c r="R193" s="147"/>
      <c r="S193" s="147"/>
      <c r="T193" s="147"/>
      <c r="U193" s="147"/>
      <c r="V193" s="147"/>
      <c r="W193" s="147"/>
    </row>
    <row r="194" spans="1:23" ht="12.75" customHeight="1" x14ac:dyDescent="0.15">
      <c r="A194" s="147"/>
      <c r="B194" s="150"/>
      <c r="C194" s="90"/>
      <c r="D194" s="146"/>
      <c r="E194" s="155"/>
      <c r="F194" s="147"/>
      <c r="G194" s="147"/>
      <c r="H194" s="147"/>
      <c r="I194" s="147"/>
      <c r="J194" s="147"/>
      <c r="K194" s="147"/>
      <c r="L194" s="147"/>
      <c r="M194" s="147"/>
      <c r="N194" s="147"/>
      <c r="O194" s="147"/>
      <c r="P194" s="147"/>
      <c r="Q194" s="147"/>
      <c r="R194" s="147"/>
      <c r="S194" s="147"/>
      <c r="T194" s="147"/>
      <c r="U194" s="147"/>
      <c r="V194" s="147"/>
      <c r="W194" s="147"/>
    </row>
    <row r="195" spans="1:23" ht="12.75" customHeight="1" x14ac:dyDescent="0.15">
      <c r="A195" s="147"/>
      <c r="B195" s="150"/>
      <c r="C195" s="90"/>
      <c r="D195" s="146"/>
      <c r="E195" s="155"/>
      <c r="F195" s="147"/>
      <c r="G195" s="147"/>
      <c r="H195" s="147"/>
      <c r="I195" s="147"/>
      <c r="J195" s="147"/>
      <c r="K195" s="147"/>
      <c r="L195" s="147"/>
      <c r="M195" s="147"/>
      <c r="N195" s="147"/>
      <c r="O195" s="147"/>
      <c r="P195" s="147"/>
      <c r="Q195" s="147"/>
      <c r="R195" s="147"/>
      <c r="S195" s="147"/>
      <c r="T195" s="147"/>
      <c r="U195" s="147"/>
      <c r="V195" s="147"/>
      <c r="W195" s="147"/>
    </row>
    <row r="196" spans="1:23" ht="12.75" customHeight="1" x14ac:dyDescent="0.15">
      <c r="A196" s="147"/>
      <c r="B196" s="150"/>
      <c r="C196" s="90"/>
      <c r="D196" s="146"/>
      <c r="E196" s="155"/>
      <c r="F196" s="147"/>
      <c r="G196" s="147"/>
      <c r="H196" s="147"/>
      <c r="I196" s="147"/>
      <c r="J196" s="147"/>
      <c r="K196" s="147"/>
      <c r="L196" s="147"/>
      <c r="M196" s="147"/>
      <c r="N196" s="147"/>
      <c r="O196" s="147"/>
      <c r="P196" s="147"/>
      <c r="Q196" s="147"/>
      <c r="R196" s="147"/>
      <c r="S196" s="147"/>
      <c r="T196" s="147"/>
      <c r="U196" s="147"/>
      <c r="V196" s="147"/>
      <c r="W196" s="147"/>
    </row>
    <row r="197" spans="1:23" ht="12.75" customHeight="1" x14ac:dyDescent="0.15">
      <c r="A197" s="147"/>
      <c r="B197" s="150"/>
      <c r="C197" s="90"/>
      <c r="D197" s="146"/>
      <c r="E197" s="155"/>
      <c r="F197" s="147"/>
      <c r="G197" s="147"/>
      <c r="H197" s="147"/>
      <c r="I197" s="147"/>
      <c r="J197" s="147"/>
      <c r="K197" s="147"/>
      <c r="L197" s="147"/>
      <c r="M197" s="147"/>
      <c r="N197" s="147"/>
      <c r="O197" s="147"/>
      <c r="P197" s="147"/>
      <c r="Q197" s="147"/>
      <c r="R197" s="147"/>
      <c r="S197" s="147"/>
      <c r="T197" s="147"/>
      <c r="U197" s="147"/>
      <c r="V197" s="147"/>
      <c r="W197" s="147"/>
    </row>
    <row r="198" spans="1:23" ht="12.75" customHeight="1" x14ac:dyDescent="0.15">
      <c r="A198" s="147"/>
      <c r="B198" s="150"/>
      <c r="C198" s="90"/>
      <c r="D198" s="146"/>
      <c r="E198" s="155"/>
      <c r="F198" s="147"/>
      <c r="G198" s="147"/>
      <c r="H198" s="147"/>
      <c r="I198" s="147"/>
      <c r="J198" s="147"/>
      <c r="K198" s="147"/>
      <c r="L198" s="147"/>
      <c r="M198" s="147"/>
      <c r="N198" s="147"/>
      <c r="O198" s="147"/>
      <c r="P198" s="147"/>
      <c r="Q198" s="147"/>
      <c r="R198" s="147"/>
      <c r="S198" s="147"/>
      <c r="T198" s="147"/>
      <c r="U198" s="147"/>
      <c r="V198" s="147"/>
      <c r="W198" s="147"/>
    </row>
    <row r="199" spans="1:23" ht="12.75" customHeight="1" x14ac:dyDescent="0.15">
      <c r="A199" s="147"/>
      <c r="B199" s="150"/>
      <c r="C199" s="90"/>
      <c r="D199" s="146"/>
      <c r="E199" s="155"/>
      <c r="F199" s="147"/>
      <c r="G199" s="147"/>
      <c r="H199" s="147"/>
      <c r="I199" s="147"/>
      <c r="J199" s="147"/>
      <c r="K199" s="147"/>
      <c r="L199" s="147"/>
      <c r="M199" s="147"/>
      <c r="N199" s="147"/>
      <c r="O199" s="147"/>
      <c r="P199" s="147"/>
      <c r="Q199" s="147"/>
      <c r="R199" s="147"/>
      <c r="S199" s="147"/>
      <c r="T199" s="147"/>
      <c r="U199" s="147"/>
      <c r="V199" s="147"/>
      <c r="W199" s="147"/>
    </row>
    <row r="200" spans="1:23" ht="12.75" customHeight="1" x14ac:dyDescent="0.15">
      <c r="A200" s="147"/>
      <c r="B200" s="150"/>
      <c r="C200" s="90"/>
      <c r="D200" s="146"/>
      <c r="E200" s="155"/>
      <c r="F200" s="147"/>
      <c r="G200" s="147"/>
      <c r="H200" s="147"/>
      <c r="I200" s="147"/>
      <c r="J200" s="147"/>
      <c r="K200" s="147"/>
      <c r="L200" s="147"/>
      <c r="M200" s="147"/>
      <c r="N200" s="147"/>
      <c r="O200" s="147"/>
      <c r="P200" s="147"/>
      <c r="Q200" s="147"/>
      <c r="R200" s="147"/>
      <c r="S200" s="147"/>
      <c r="T200" s="147"/>
      <c r="U200" s="147"/>
      <c r="V200" s="147"/>
      <c r="W200" s="147"/>
    </row>
    <row r="201" spans="1:23" ht="12.75" customHeight="1" x14ac:dyDescent="0.15">
      <c r="A201" s="147"/>
      <c r="B201" s="150"/>
      <c r="C201" s="90"/>
      <c r="D201" s="146"/>
      <c r="E201" s="155"/>
      <c r="F201" s="147"/>
      <c r="G201" s="147"/>
      <c r="H201" s="147"/>
      <c r="I201" s="147"/>
      <c r="J201" s="147"/>
      <c r="K201" s="147"/>
      <c r="L201" s="147"/>
      <c r="M201" s="147"/>
      <c r="N201" s="147"/>
      <c r="O201" s="147"/>
      <c r="P201" s="147"/>
      <c r="Q201" s="147"/>
      <c r="R201" s="147"/>
      <c r="S201" s="147"/>
      <c r="T201" s="147"/>
      <c r="U201" s="147"/>
      <c r="V201" s="147"/>
      <c r="W201" s="147"/>
    </row>
    <row r="202" spans="1:23" ht="12.75" customHeight="1" x14ac:dyDescent="0.15">
      <c r="A202" s="147"/>
      <c r="B202" s="150"/>
      <c r="C202" s="90"/>
      <c r="D202" s="146"/>
      <c r="E202" s="155"/>
      <c r="F202" s="147"/>
      <c r="G202" s="147"/>
      <c r="H202" s="147"/>
      <c r="I202" s="147"/>
      <c r="J202" s="147"/>
      <c r="K202" s="147"/>
      <c r="L202" s="147"/>
      <c r="M202" s="147"/>
      <c r="N202" s="147"/>
      <c r="O202" s="147"/>
      <c r="P202" s="147"/>
      <c r="Q202" s="147"/>
      <c r="R202" s="147"/>
      <c r="S202" s="147"/>
      <c r="T202" s="147"/>
      <c r="U202" s="147"/>
      <c r="V202" s="147"/>
      <c r="W202" s="147"/>
    </row>
    <row r="203" spans="1:23" ht="12.75" customHeight="1" x14ac:dyDescent="0.15">
      <c r="A203" s="147"/>
      <c r="B203" s="150"/>
      <c r="C203" s="90"/>
      <c r="D203" s="146"/>
      <c r="E203" s="155"/>
      <c r="F203" s="147"/>
      <c r="G203" s="147"/>
      <c r="H203" s="147"/>
      <c r="I203" s="147"/>
      <c r="J203" s="147"/>
      <c r="K203" s="147"/>
      <c r="L203" s="147"/>
      <c r="M203" s="147"/>
      <c r="N203" s="147"/>
      <c r="O203" s="147"/>
      <c r="P203" s="147"/>
      <c r="Q203" s="147"/>
      <c r="R203" s="147"/>
      <c r="S203" s="147"/>
      <c r="T203" s="147"/>
      <c r="U203" s="147"/>
      <c r="V203" s="147"/>
      <c r="W203" s="147"/>
    </row>
    <row r="204" spans="1:23" ht="12.75" customHeight="1" x14ac:dyDescent="0.15">
      <c r="A204" s="147"/>
      <c r="B204" s="150"/>
      <c r="C204" s="90"/>
      <c r="D204" s="146"/>
      <c r="E204" s="155"/>
      <c r="F204" s="147"/>
      <c r="G204" s="147"/>
      <c r="H204" s="147"/>
      <c r="I204" s="147"/>
      <c r="J204" s="147"/>
      <c r="K204" s="147"/>
      <c r="L204" s="147"/>
      <c r="M204" s="147"/>
      <c r="N204" s="147"/>
      <c r="O204" s="147"/>
      <c r="P204" s="147"/>
      <c r="Q204" s="147"/>
      <c r="R204" s="147"/>
      <c r="S204" s="147"/>
      <c r="T204" s="147"/>
      <c r="U204" s="147"/>
      <c r="V204" s="147"/>
      <c r="W204" s="147"/>
    </row>
    <row r="205" spans="1:23" ht="12.75" customHeight="1" x14ac:dyDescent="0.15">
      <c r="A205" s="147"/>
      <c r="B205" s="150"/>
      <c r="C205" s="90"/>
      <c r="D205" s="146"/>
      <c r="E205" s="155"/>
      <c r="F205" s="147"/>
      <c r="G205" s="147"/>
      <c r="H205" s="147"/>
      <c r="I205" s="147"/>
      <c r="J205" s="147"/>
      <c r="K205" s="147"/>
      <c r="L205" s="147"/>
      <c r="M205" s="147"/>
      <c r="N205" s="147"/>
      <c r="O205" s="147"/>
      <c r="P205" s="147"/>
      <c r="Q205" s="147"/>
      <c r="R205" s="147"/>
      <c r="S205" s="147"/>
      <c r="T205" s="147"/>
      <c r="U205" s="147"/>
      <c r="V205" s="147"/>
      <c r="W205" s="147"/>
    </row>
    <row r="206" spans="1:23" ht="12.75" customHeight="1" x14ac:dyDescent="0.15">
      <c r="A206" s="147"/>
      <c r="B206" s="150"/>
      <c r="C206" s="90"/>
      <c r="D206" s="146"/>
      <c r="E206" s="155"/>
      <c r="F206" s="147"/>
      <c r="G206" s="147"/>
      <c r="H206" s="147"/>
      <c r="I206" s="147"/>
      <c r="J206" s="147"/>
      <c r="K206" s="147"/>
      <c r="L206" s="147"/>
      <c r="M206" s="147"/>
      <c r="N206" s="147"/>
      <c r="O206" s="147"/>
      <c r="P206" s="147"/>
      <c r="Q206" s="147"/>
      <c r="R206" s="147"/>
      <c r="S206" s="147"/>
      <c r="T206" s="147"/>
      <c r="U206" s="147"/>
      <c r="V206" s="147"/>
      <c r="W206" s="147"/>
    </row>
    <row r="207" spans="1:23" ht="12.75" customHeight="1" x14ac:dyDescent="0.15">
      <c r="A207" s="147"/>
      <c r="B207" s="150"/>
      <c r="C207" s="90"/>
      <c r="D207" s="146"/>
      <c r="E207" s="155"/>
      <c r="F207" s="147"/>
      <c r="G207" s="147"/>
      <c r="H207" s="147"/>
      <c r="I207" s="147"/>
      <c r="J207" s="147"/>
      <c r="K207" s="147"/>
      <c r="L207" s="147"/>
      <c r="M207" s="147"/>
      <c r="N207" s="147"/>
      <c r="O207" s="147"/>
      <c r="P207" s="147"/>
      <c r="Q207" s="147"/>
      <c r="R207" s="147"/>
      <c r="S207" s="147"/>
      <c r="T207" s="147"/>
      <c r="U207" s="147"/>
      <c r="V207" s="147"/>
      <c r="W207" s="147"/>
    </row>
    <row r="208" spans="1:23" ht="12.75" customHeight="1" x14ac:dyDescent="0.15">
      <c r="A208" s="147"/>
      <c r="B208" s="150"/>
      <c r="C208" s="90"/>
      <c r="D208" s="146"/>
      <c r="E208" s="155"/>
      <c r="F208" s="147"/>
      <c r="G208" s="147"/>
      <c r="H208" s="147"/>
      <c r="I208" s="147"/>
      <c r="J208" s="147"/>
      <c r="K208" s="147"/>
      <c r="L208" s="147"/>
      <c r="M208" s="147"/>
      <c r="N208" s="147"/>
      <c r="O208" s="147"/>
      <c r="P208" s="147"/>
      <c r="Q208" s="147"/>
      <c r="R208" s="147"/>
      <c r="S208" s="147"/>
      <c r="T208" s="147"/>
      <c r="U208" s="147"/>
      <c r="V208" s="147"/>
      <c r="W208" s="147"/>
    </row>
    <row r="209" spans="1:23" ht="12.75" customHeight="1" x14ac:dyDescent="0.15">
      <c r="A209" s="147"/>
      <c r="B209" s="150"/>
      <c r="C209" s="90"/>
      <c r="D209" s="146"/>
      <c r="E209" s="155"/>
      <c r="F209" s="147"/>
      <c r="G209" s="147"/>
      <c r="H209" s="147"/>
      <c r="I209" s="147"/>
      <c r="J209" s="147"/>
      <c r="K209" s="147"/>
      <c r="L209" s="147"/>
      <c r="M209" s="147"/>
      <c r="N209" s="147"/>
      <c r="O209" s="147"/>
      <c r="P209" s="147"/>
      <c r="Q209" s="147"/>
      <c r="R209" s="147"/>
      <c r="S209" s="147"/>
      <c r="T209" s="147"/>
      <c r="U209" s="147"/>
      <c r="V209" s="147"/>
      <c r="W209" s="147"/>
    </row>
    <row r="210" spans="1:23" ht="12.75" customHeight="1" x14ac:dyDescent="0.15">
      <c r="A210" s="147"/>
      <c r="B210" s="150"/>
      <c r="C210" s="90"/>
      <c r="D210" s="146"/>
      <c r="E210" s="155"/>
      <c r="F210" s="147"/>
      <c r="G210" s="147"/>
      <c r="H210" s="147"/>
      <c r="I210" s="147"/>
      <c r="J210" s="147"/>
      <c r="K210" s="147"/>
      <c r="L210" s="147"/>
      <c r="M210" s="147"/>
      <c r="N210" s="147"/>
      <c r="O210" s="147"/>
      <c r="P210" s="147"/>
      <c r="Q210" s="147"/>
      <c r="R210" s="147"/>
      <c r="S210" s="147"/>
      <c r="T210" s="147"/>
      <c r="U210" s="147"/>
      <c r="V210" s="147"/>
      <c r="W210" s="147"/>
    </row>
    <row r="211" spans="1:23" ht="12.75" customHeight="1" x14ac:dyDescent="0.15">
      <c r="A211" s="147"/>
      <c r="B211" s="150"/>
      <c r="C211" s="90"/>
      <c r="D211" s="146"/>
      <c r="E211" s="155"/>
      <c r="F211" s="147"/>
      <c r="G211" s="147"/>
      <c r="H211" s="147"/>
      <c r="I211" s="147"/>
      <c r="J211" s="147"/>
      <c r="K211" s="147"/>
      <c r="L211" s="147"/>
      <c r="M211" s="147"/>
      <c r="N211" s="147"/>
      <c r="O211" s="147"/>
      <c r="P211" s="147"/>
      <c r="Q211" s="147"/>
      <c r="R211" s="147"/>
      <c r="S211" s="147"/>
      <c r="T211" s="147"/>
      <c r="U211" s="147"/>
      <c r="V211" s="147"/>
      <c r="W211" s="147"/>
    </row>
    <row r="212" spans="1:23" ht="12.75" customHeight="1" x14ac:dyDescent="0.15">
      <c r="A212" s="147"/>
      <c r="B212" s="150"/>
      <c r="C212" s="90"/>
      <c r="D212" s="146"/>
      <c r="E212" s="155"/>
      <c r="F212" s="147"/>
      <c r="G212" s="147"/>
      <c r="H212" s="147"/>
      <c r="I212" s="147"/>
      <c r="J212" s="147"/>
      <c r="K212" s="147"/>
      <c r="L212" s="147"/>
      <c r="M212" s="147"/>
      <c r="N212" s="147"/>
      <c r="O212" s="147"/>
      <c r="P212" s="147"/>
      <c r="Q212" s="147"/>
      <c r="R212" s="147"/>
      <c r="S212" s="147"/>
      <c r="T212" s="147"/>
      <c r="U212" s="147"/>
      <c r="V212" s="147"/>
      <c r="W212" s="147"/>
    </row>
    <row r="213" spans="1:23" ht="12.75" customHeight="1" x14ac:dyDescent="0.15">
      <c r="A213" s="147"/>
      <c r="B213" s="150"/>
      <c r="C213" s="90"/>
      <c r="D213" s="146"/>
      <c r="E213" s="155"/>
      <c r="F213" s="147"/>
      <c r="G213" s="147"/>
      <c r="H213" s="147"/>
      <c r="I213" s="147"/>
      <c r="J213" s="147"/>
      <c r="K213" s="147"/>
      <c r="L213" s="147"/>
      <c r="M213" s="147"/>
      <c r="N213" s="147"/>
      <c r="O213" s="147"/>
      <c r="P213" s="147"/>
      <c r="Q213" s="147"/>
      <c r="R213" s="147"/>
      <c r="S213" s="147"/>
      <c r="T213" s="147"/>
      <c r="U213" s="147"/>
      <c r="V213" s="147"/>
      <c r="W213" s="147"/>
    </row>
    <row r="214" spans="1:23" ht="12.75" customHeight="1" x14ac:dyDescent="0.15">
      <c r="A214" s="147"/>
      <c r="B214" s="150"/>
      <c r="C214" s="90"/>
      <c r="D214" s="146"/>
      <c r="E214" s="155"/>
      <c r="F214" s="147"/>
      <c r="G214" s="147"/>
      <c r="H214" s="147"/>
      <c r="I214" s="147"/>
      <c r="J214" s="147"/>
      <c r="K214" s="147"/>
      <c r="L214" s="147"/>
      <c r="M214" s="147"/>
      <c r="N214" s="147"/>
      <c r="O214" s="147"/>
      <c r="P214" s="147"/>
      <c r="Q214" s="147"/>
      <c r="R214" s="147"/>
      <c r="S214" s="147"/>
      <c r="T214" s="147"/>
      <c r="U214" s="147"/>
      <c r="V214" s="147"/>
      <c r="W214" s="147"/>
    </row>
    <row r="215" spans="1:23" ht="12.75" customHeight="1" x14ac:dyDescent="0.15">
      <c r="A215" s="147"/>
      <c r="B215" s="150"/>
      <c r="C215" s="90"/>
      <c r="D215" s="146"/>
      <c r="E215" s="155"/>
      <c r="F215" s="147"/>
      <c r="G215" s="147"/>
      <c r="H215" s="147"/>
      <c r="I215" s="147"/>
      <c r="J215" s="147"/>
      <c r="K215" s="147"/>
      <c r="L215" s="147"/>
      <c r="M215" s="147"/>
      <c r="N215" s="147"/>
      <c r="O215" s="147"/>
      <c r="P215" s="147"/>
      <c r="Q215" s="147"/>
      <c r="R215" s="147"/>
      <c r="S215" s="147"/>
      <c r="T215" s="147"/>
      <c r="U215" s="147"/>
      <c r="V215" s="147"/>
      <c r="W215" s="147"/>
    </row>
    <row r="216" spans="1:23" ht="12.75" customHeight="1" x14ac:dyDescent="0.15">
      <c r="A216" s="147"/>
      <c r="B216" s="150"/>
      <c r="C216" s="90"/>
      <c r="D216" s="146"/>
      <c r="E216" s="155"/>
      <c r="F216" s="147"/>
      <c r="G216" s="147"/>
      <c r="H216" s="147"/>
      <c r="I216" s="147"/>
      <c r="J216" s="147"/>
      <c r="K216" s="147"/>
      <c r="L216" s="147"/>
      <c r="M216" s="147"/>
      <c r="N216" s="147"/>
      <c r="O216" s="147"/>
      <c r="P216" s="147"/>
      <c r="Q216" s="147"/>
      <c r="R216" s="147"/>
      <c r="S216" s="147"/>
      <c r="T216" s="147"/>
      <c r="U216" s="147"/>
      <c r="V216" s="147"/>
      <c r="W216" s="147"/>
    </row>
    <row r="217" spans="1:23" ht="12.75" customHeight="1" x14ac:dyDescent="0.15">
      <c r="A217" s="147"/>
      <c r="B217" s="150"/>
      <c r="C217" s="90"/>
      <c r="D217" s="146"/>
      <c r="E217" s="155"/>
      <c r="F217" s="147"/>
      <c r="G217" s="147"/>
      <c r="H217" s="147"/>
      <c r="I217" s="147"/>
      <c r="J217" s="147"/>
      <c r="K217" s="147"/>
      <c r="L217" s="147"/>
      <c r="M217" s="147"/>
      <c r="N217" s="147"/>
      <c r="O217" s="147"/>
      <c r="P217" s="147"/>
      <c r="Q217" s="147"/>
      <c r="R217" s="147"/>
      <c r="S217" s="147"/>
      <c r="T217" s="147"/>
      <c r="U217" s="147"/>
      <c r="V217" s="147"/>
      <c r="W217" s="147"/>
    </row>
    <row r="218" spans="1:23" ht="12.75" customHeight="1" x14ac:dyDescent="0.15">
      <c r="A218" s="147"/>
      <c r="B218" s="150"/>
      <c r="C218" s="90"/>
      <c r="D218" s="146"/>
      <c r="E218" s="155"/>
      <c r="F218" s="147"/>
      <c r="G218" s="147"/>
      <c r="H218" s="147"/>
      <c r="I218" s="147"/>
      <c r="J218" s="147"/>
      <c r="K218" s="147"/>
      <c r="L218" s="147"/>
      <c r="M218" s="147"/>
      <c r="N218" s="147"/>
      <c r="O218" s="147"/>
      <c r="P218" s="147"/>
      <c r="Q218" s="147"/>
      <c r="R218" s="147"/>
      <c r="S218" s="147"/>
      <c r="T218" s="147"/>
      <c r="U218" s="147"/>
      <c r="V218" s="147"/>
      <c r="W218" s="147"/>
    </row>
    <row r="219" spans="1:23" ht="12.75" customHeight="1" x14ac:dyDescent="0.15">
      <c r="A219" s="147"/>
      <c r="B219" s="150"/>
      <c r="C219" s="90"/>
      <c r="D219" s="146"/>
      <c r="E219" s="155"/>
      <c r="F219" s="147"/>
      <c r="G219" s="147"/>
      <c r="H219" s="147"/>
      <c r="I219" s="147"/>
      <c r="J219" s="147"/>
      <c r="K219" s="147"/>
      <c r="L219" s="147"/>
      <c r="M219" s="147"/>
      <c r="N219" s="147"/>
      <c r="O219" s="147"/>
      <c r="P219" s="147"/>
      <c r="Q219" s="147"/>
      <c r="R219" s="147"/>
      <c r="S219" s="147"/>
      <c r="T219" s="147"/>
      <c r="U219" s="147"/>
      <c r="V219" s="147"/>
      <c r="W219" s="147"/>
    </row>
    <row r="220" spans="1:23" ht="12.75" customHeight="1" x14ac:dyDescent="0.15">
      <c r="A220" s="147"/>
      <c r="B220" s="150"/>
      <c r="C220" s="90"/>
      <c r="D220" s="146"/>
      <c r="E220" s="155"/>
      <c r="F220" s="147"/>
      <c r="G220" s="147"/>
      <c r="H220" s="147"/>
      <c r="I220" s="147"/>
      <c r="J220" s="147"/>
      <c r="K220" s="147"/>
      <c r="L220" s="147"/>
      <c r="M220" s="147"/>
      <c r="N220" s="147"/>
      <c r="O220" s="147"/>
      <c r="P220" s="147"/>
      <c r="Q220" s="147"/>
      <c r="R220" s="147"/>
      <c r="S220" s="147"/>
      <c r="T220" s="147"/>
      <c r="U220" s="147"/>
      <c r="V220" s="147"/>
      <c r="W220" s="147"/>
    </row>
    <row r="221" spans="1:23" ht="12.75" customHeight="1" x14ac:dyDescent="0.15">
      <c r="A221" s="147"/>
      <c r="B221" s="150"/>
      <c r="C221" s="90"/>
      <c r="D221" s="146"/>
      <c r="E221" s="155"/>
      <c r="F221" s="147"/>
      <c r="G221" s="147"/>
      <c r="H221" s="147"/>
      <c r="I221" s="147"/>
      <c r="J221" s="147"/>
      <c r="K221" s="147"/>
      <c r="L221" s="147"/>
      <c r="M221" s="147"/>
      <c r="N221" s="147"/>
      <c r="O221" s="147"/>
      <c r="P221" s="147"/>
      <c r="Q221" s="147"/>
      <c r="R221" s="147"/>
      <c r="S221" s="147"/>
      <c r="T221" s="147"/>
      <c r="U221" s="147"/>
      <c r="V221" s="147"/>
      <c r="W221" s="147"/>
    </row>
    <row r="222" spans="1:23" ht="12.75" customHeight="1" x14ac:dyDescent="0.15">
      <c r="A222" s="147"/>
      <c r="B222" s="150"/>
      <c r="C222" s="90"/>
      <c r="D222" s="146"/>
      <c r="E222" s="155"/>
      <c r="F222" s="147"/>
      <c r="G222" s="147"/>
      <c r="H222" s="147"/>
      <c r="I222" s="147"/>
      <c r="J222" s="147"/>
      <c r="K222" s="147"/>
      <c r="L222" s="147"/>
      <c r="M222" s="147"/>
      <c r="N222" s="147"/>
      <c r="O222" s="147"/>
      <c r="P222" s="147"/>
      <c r="Q222" s="147"/>
      <c r="R222" s="147"/>
      <c r="S222" s="147"/>
      <c r="T222" s="147"/>
      <c r="U222" s="147"/>
      <c r="V222" s="147"/>
      <c r="W222" s="147"/>
    </row>
    <row r="223" spans="1:23" ht="12.75" customHeight="1" x14ac:dyDescent="0.15">
      <c r="A223" s="147"/>
      <c r="B223" s="150"/>
      <c r="C223" s="90"/>
      <c r="D223" s="146"/>
      <c r="E223" s="155"/>
      <c r="F223" s="147"/>
      <c r="G223" s="147"/>
      <c r="H223" s="147"/>
      <c r="I223" s="147"/>
      <c r="J223" s="147"/>
      <c r="K223" s="147"/>
      <c r="L223" s="147"/>
      <c r="M223" s="147"/>
      <c r="N223" s="147"/>
      <c r="O223" s="147"/>
      <c r="P223" s="147"/>
      <c r="Q223" s="147"/>
      <c r="R223" s="147"/>
      <c r="S223" s="147"/>
      <c r="T223" s="147"/>
      <c r="U223" s="147"/>
      <c r="V223" s="147"/>
      <c r="W223" s="147"/>
    </row>
    <row r="224" spans="1:23" ht="12.75" customHeight="1" x14ac:dyDescent="0.15">
      <c r="A224" s="147"/>
      <c r="B224" s="150"/>
      <c r="C224" s="90"/>
      <c r="D224" s="146"/>
      <c r="E224" s="155"/>
      <c r="F224" s="147"/>
      <c r="G224" s="147"/>
      <c r="H224" s="147"/>
      <c r="I224" s="147"/>
      <c r="J224" s="147"/>
      <c r="K224" s="147"/>
      <c r="L224" s="147"/>
      <c r="M224" s="147"/>
      <c r="N224" s="147"/>
      <c r="O224" s="147"/>
      <c r="P224" s="147"/>
      <c r="Q224" s="147"/>
      <c r="R224" s="147"/>
      <c r="S224" s="147"/>
      <c r="T224" s="147"/>
      <c r="U224" s="147"/>
      <c r="V224" s="147"/>
      <c r="W224" s="147"/>
    </row>
    <row r="225" spans="1:23" ht="12.75" customHeight="1" x14ac:dyDescent="0.15">
      <c r="A225" s="147"/>
      <c r="B225" s="150"/>
      <c r="C225" s="90"/>
      <c r="D225" s="146"/>
      <c r="E225" s="155"/>
      <c r="F225" s="147"/>
      <c r="G225" s="147"/>
      <c r="H225" s="147"/>
      <c r="I225" s="147"/>
      <c r="J225" s="147"/>
      <c r="K225" s="147"/>
      <c r="L225" s="147"/>
      <c r="M225" s="147"/>
      <c r="N225" s="147"/>
      <c r="O225" s="147"/>
      <c r="P225" s="147"/>
      <c r="Q225" s="147"/>
      <c r="R225" s="147"/>
      <c r="S225" s="147"/>
      <c r="T225" s="147"/>
      <c r="U225" s="147"/>
      <c r="V225" s="147"/>
      <c r="W225" s="147"/>
    </row>
    <row r="226" spans="1:23" ht="12.75" customHeight="1" x14ac:dyDescent="0.15">
      <c r="A226" s="147"/>
      <c r="B226" s="150"/>
      <c r="C226" s="90"/>
      <c r="D226" s="146"/>
      <c r="E226" s="155"/>
      <c r="F226" s="147"/>
      <c r="G226" s="147"/>
      <c r="H226" s="147"/>
      <c r="I226" s="147"/>
      <c r="J226" s="147"/>
      <c r="K226" s="147"/>
      <c r="L226" s="147"/>
      <c r="M226" s="147"/>
      <c r="N226" s="147"/>
      <c r="O226" s="147"/>
      <c r="P226" s="147"/>
      <c r="Q226" s="147"/>
      <c r="R226" s="147"/>
      <c r="S226" s="147"/>
      <c r="T226" s="147"/>
      <c r="U226" s="147"/>
      <c r="V226" s="147"/>
      <c r="W226" s="147"/>
    </row>
    <row r="227" spans="1:23" ht="12.75" customHeight="1" x14ac:dyDescent="0.15">
      <c r="A227" s="147"/>
      <c r="B227" s="150"/>
      <c r="C227" s="90"/>
      <c r="D227" s="146"/>
      <c r="E227" s="155"/>
      <c r="F227" s="147"/>
      <c r="G227" s="147"/>
      <c r="H227" s="147"/>
      <c r="I227" s="147"/>
      <c r="J227" s="147"/>
      <c r="K227" s="147"/>
      <c r="L227" s="147"/>
      <c r="M227" s="147"/>
      <c r="N227" s="147"/>
      <c r="O227" s="147"/>
      <c r="P227" s="147"/>
      <c r="Q227" s="147"/>
      <c r="R227" s="147"/>
      <c r="S227" s="147"/>
      <c r="T227" s="147"/>
      <c r="U227" s="147"/>
      <c r="V227" s="147"/>
      <c r="W227" s="147"/>
    </row>
    <row r="228" spans="1:23" ht="12.75" customHeight="1" x14ac:dyDescent="0.15">
      <c r="A228" s="147"/>
      <c r="B228" s="150"/>
      <c r="C228" s="90"/>
      <c r="D228" s="146"/>
      <c r="E228" s="155"/>
      <c r="F228" s="147"/>
      <c r="G228" s="147"/>
      <c r="H228" s="147"/>
      <c r="I228" s="147"/>
      <c r="J228" s="147"/>
      <c r="K228" s="147"/>
      <c r="L228" s="147"/>
      <c r="M228" s="147"/>
      <c r="N228" s="147"/>
      <c r="O228" s="147"/>
      <c r="P228" s="147"/>
      <c r="Q228" s="147"/>
      <c r="R228" s="147"/>
      <c r="S228" s="147"/>
      <c r="T228" s="147"/>
      <c r="U228" s="147"/>
      <c r="V228" s="147"/>
      <c r="W228" s="147"/>
    </row>
    <row r="229" spans="1:23" ht="12.75" customHeight="1" x14ac:dyDescent="0.15">
      <c r="A229" s="147"/>
      <c r="B229" s="150"/>
      <c r="C229" s="90"/>
      <c r="D229" s="146"/>
      <c r="E229" s="155"/>
      <c r="F229" s="147"/>
      <c r="G229" s="147"/>
      <c r="H229" s="147"/>
      <c r="I229" s="147"/>
      <c r="J229" s="147"/>
      <c r="K229" s="147"/>
      <c r="L229" s="147"/>
      <c r="M229" s="147"/>
      <c r="N229" s="147"/>
      <c r="O229" s="147"/>
      <c r="P229" s="147"/>
      <c r="Q229" s="147"/>
      <c r="R229" s="147"/>
      <c r="S229" s="147"/>
      <c r="T229" s="147"/>
      <c r="U229" s="147"/>
      <c r="V229" s="147"/>
      <c r="W229" s="147"/>
    </row>
    <row r="230" spans="1:23" ht="12.75" customHeight="1" x14ac:dyDescent="0.15">
      <c r="A230" s="147"/>
      <c r="B230" s="150"/>
      <c r="C230" s="90"/>
      <c r="D230" s="146"/>
      <c r="E230" s="155"/>
      <c r="F230" s="147"/>
      <c r="G230" s="147"/>
      <c r="H230" s="147"/>
      <c r="I230" s="147"/>
      <c r="J230" s="147"/>
      <c r="K230" s="147"/>
      <c r="L230" s="147"/>
      <c r="M230" s="147"/>
      <c r="N230" s="147"/>
      <c r="O230" s="147"/>
      <c r="P230" s="147"/>
      <c r="Q230" s="147"/>
      <c r="R230" s="147"/>
      <c r="S230" s="147"/>
      <c r="T230" s="147"/>
      <c r="U230" s="147"/>
      <c r="V230" s="147"/>
      <c r="W230" s="147"/>
    </row>
    <row r="231" spans="1:23" ht="12.75" customHeight="1" x14ac:dyDescent="0.15">
      <c r="A231" s="147"/>
      <c r="B231" s="150"/>
      <c r="C231" s="90"/>
      <c r="D231" s="146"/>
      <c r="E231" s="155"/>
      <c r="F231" s="147"/>
      <c r="G231" s="147"/>
      <c r="H231" s="147"/>
      <c r="I231" s="147"/>
      <c r="J231" s="147"/>
      <c r="K231" s="147"/>
      <c r="L231" s="147"/>
      <c r="M231" s="147"/>
      <c r="N231" s="147"/>
      <c r="O231" s="147"/>
      <c r="P231" s="147"/>
      <c r="Q231" s="147"/>
      <c r="R231" s="147"/>
      <c r="S231" s="147"/>
      <c r="T231" s="147"/>
      <c r="U231" s="147"/>
      <c r="V231" s="147"/>
      <c r="W231" s="147"/>
    </row>
    <row r="232" spans="1:23" ht="12.75" customHeight="1" x14ac:dyDescent="0.15">
      <c r="A232" s="147"/>
      <c r="B232" s="150"/>
      <c r="C232" s="90"/>
      <c r="D232" s="146"/>
      <c r="E232" s="155"/>
      <c r="F232" s="147"/>
      <c r="G232" s="147"/>
      <c r="H232" s="147"/>
      <c r="I232" s="147"/>
      <c r="J232" s="147"/>
      <c r="K232" s="147"/>
      <c r="L232" s="147"/>
      <c r="M232" s="147"/>
      <c r="N232" s="147"/>
      <c r="O232" s="147"/>
      <c r="P232" s="147"/>
      <c r="Q232" s="147"/>
      <c r="R232" s="147"/>
      <c r="S232" s="147"/>
      <c r="T232" s="147"/>
      <c r="U232" s="147"/>
      <c r="V232" s="147"/>
      <c r="W232" s="147"/>
    </row>
    <row r="233" spans="1:23" ht="12.75" customHeight="1" x14ac:dyDescent="0.15">
      <c r="A233" s="147"/>
      <c r="B233" s="150"/>
      <c r="C233" s="90"/>
      <c r="D233" s="146"/>
      <c r="E233" s="155"/>
      <c r="F233" s="147"/>
      <c r="G233" s="147"/>
      <c r="H233" s="147"/>
      <c r="I233" s="147"/>
      <c r="J233" s="147"/>
      <c r="K233" s="147"/>
      <c r="L233" s="147"/>
      <c r="M233" s="147"/>
      <c r="N233" s="147"/>
      <c r="O233" s="147"/>
      <c r="P233" s="147"/>
      <c r="Q233" s="147"/>
      <c r="R233" s="147"/>
      <c r="S233" s="147"/>
      <c r="T233" s="147"/>
      <c r="U233" s="147"/>
      <c r="V233" s="147"/>
      <c r="W233" s="147"/>
    </row>
    <row r="234" spans="1:23" ht="12.75" customHeight="1" x14ac:dyDescent="0.15">
      <c r="A234" s="147"/>
      <c r="B234" s="150"/>
      <c r="C234" s="90"/>
      <c r="D234" s="146"/>
      <c r="E234" s="155"/>
      <c r="F234" s="147"/>
      <c r="G234" s="147"/>
      <c r="H234" s="147"/>
      <c r="I234" s="147"/>
      <c r="J234" s="147"/>
      <c r="K234" s="147"/>
      <c r="L234" s="147"/>
      <c r="M234" s="147"/>
      <c r="N234" s="147"/>
      <c r="O234" s="147"/>
      <c r="P234" s="147"/>
      <c r="Q234" s="147"/>
      <c r="R234" s="147"/>
      <c r="S234" s="147"/>
      <c r="T234" s="147"/>
      <c r="U234" s="147"/>
      <c r="V234" s="147"/>
      <c r="W234" s="147"/>
    </row>
    <row r="235" spans="1:23" ht="12.75" customHeight="1" x14ac:dyDescent="0.15">
      <c r="A235" s="147"/>
      <c r="B235" s="150"/>
      <c r="C235" s="90"/>
      <c r="D235" s="146"/>
      <c r="E235" s="155"/>
      <c r="F235" s="147"/>
      <c r="G235" s="147"/>
      <c r="H235" s="147"/>
      <c r="I235" s="147"/>
      <c r="J235" s="147"/>
      <c r="K235" s="147"/>
      <c r="L235" s="147"/>
      <c r="M235" s="147"/>
      <c r="N235" s="147"/>
      <c r="O235" s="147"/>
      <c r="P235" s="147"/>
      <c r="Q235" s="147"/>
      <c r="R235" s="147"/>
      <c r="S235" s="147"/>
      <c r="T235" s="147"/>
      <c r="U235" s="147"/>
      <c r="V235" s="147"/>
      <c r="W235" s="147"/>
    </row>
    <row r="236" spans="1:23" ht="12.75" customHeight="1" x14ac:dyDescent="0.15">
      <c r="A236" s="147"/>
      <c r="B236" s="150"/>
      <c r="C236" s="90"/>
      <c r="D236" s="146"/>
      <c r="E236" s="155"/>
      <c r="F236" s="147"/>
      <c r="G236" s="147"/>
      <c r="H236" s="147"/>
      <c r="I236" s="147"/>
      <c r="J236" s="147"/>
      <c r="K236" s="147"/>
      <c r="L236" s="147"/>
      <c r="M236" s="147"/>
      <c r="N236" s="147"/>
      <c r="O236" s="147"/>
      <c r="P236" s="147"/>
      <c r="Q236" s="147"/>
      <c r="R236" s="147"/>
      <c r="S236" s="147"/>
      <c r="T236" s="147"/>
      <c r="U236" s="147"/>
      <c r="V236" s="147"/>
      <c r="W236" s="147"/>
    </row>
    <row r="237" spans="1:23" ht="12.75" customHeight="1" x14ac:dyDescent="0.15">
      <c r="A237" s="147"/>
      <c r="B237" s="150"/>
      <c r="C237" s="90"/>
      <c r="D237" s="146"/>
      <c r="E237" s="155"/>
      <c r="F237" s="147"/>
      <c r="G237" s="147"/>
      <c r="H237" s="147"/>
      <c r="I237" s="147"/>
      <c r="J237" s="147"/>
      <c r="K237" s="147"/>
      <c r="L237" s="147"/>
      <c r="M237" s="147"/>
      <c r="N237" s="147"/>
      <c r="O237" s="147"/>
      <c r="P237" s="147"/>
      <c r="Q237" s="147"/>
      <c r="R237" s="147"/>
      <c r="S237" s="147"/>
      <c r="T237" s="147"/>
      <c r="U237" s="147"/>
      <c r="V237" s="147"/>
      <c r="W237" s="147"/>
    </row>
    <row r="238" spans="1:23" ht="12.75" customHeight="1" x14ac:dyDescent="0.15">
      <c r="A238" s="147"/>
      <c r="B238" s="150"/>
      <c r="C238" s="90"/>
      <c r="D238" s="146"/>
      <c r="E238" s="155"/>
      <c r="F238" s="147"/>
      <c r="G238" s="147"/>
      <c r="H238" s="147"/>
      <c r="I238" s="147"/>
      <c r="J238" s="147"/>
      <c r="K238" s="147"/>
      <c r="L238" s="147"/>
      <c r="M238" s="147"/>
      <c r="N238" s="147"/>
      <c r="O238" s="147"/>
      <c r="P238" s="147"/>
      <c r="Q238" s="147"/>
      <c r="R238" s="147"/>
      <c r="S238" s="147"/>
      <c r="T238" s="147"/>
      <c r="U238" s="147"/>
      <c r="V238" s="147"/>
      <c r="W238" s="147"/>
    </row>
    <row r="239" spans="1:23" ht="12.75" customHeight="1" x14ac:dyDescent="0.15">
      <c r="A239" s="147"/>
      <c r="B239" s="150"/>
      <c r="C239" s="90"/>
      <c r="D239" s="146"/>
      <c r="E239" s="155"/>
      <c r="F239" s="147"/>
      <c r="G239" s="147"/>
      <c r="H239" s="147"/>
      <c r="I239" s="147"/>
      <c r="J239" s="147"/>
      <c r="K239" s="147"/>
      <c r="L239" s="147"/>
      <c r="M239" s="147"/>
      <c r="N239" s="147"/>
      <c r="O239" s="147"/>
      <c r="P239" s="147"/>
      <c r="Q239" s="147"/>
      <c r="R239" s="147"/>
      <c r="S239" s="147"/>
      <c r="T239" s="147"/>
      <c r="U239" s="147"/>
      <c r="V239" s="147"/>
      <c r="W239" s="147"/>
    </row>
    <row r="240" spans="1:23" ht="12.75" customHeight="1" x14ac:dyDescent="0.15">
      <c r="A240" s="147"/>
      <c r="B240" s="150"/>
      <c r="C240" s="90"/>
      <c r="D240" s="146"/>
      <c r="E240" s="155"/>
      <c r="F240" s="147"/>
      <c r="G240" s="147"/>
      <c r="H240" s="147"/>
      <c r="I240" s="147"/>
      <c r="J240" s="147"/>
      <c r="K240" s="147"/>
      <c r="L240" s="147"/>
      <c r="M240" s="147"/>
      <c r="N240" s="147"/>
      <c r="O240" s="147"/>
      <c r="P240" s="147"/>
      <c r="Q240" s="147"/>
      <c r="R240" s="147"/>
      <c r="S240" s="147"/>
      <c r="T240" s="147"/>
      <c r="U240" s="147"/>
      <c r="V240" s="147"/>
      <c r="W240" s="147"/>
    </row>
    <row r="241" spans="1:23" ht="12.75" customHeight="1" x14ac:dyDescent="0.15">
      <c r="A241" s="147"/>
      <c r="B241" s="150"/>
      <c r="C241" s="90"/>
      <c r="D241" s="146"/>
      <c r="E241" s="155"/>
      <c r="F241" s="147"/>
      <c r="G241" s="147"/>
      <c r="H241" s="147"/>
      <c r="I241" s="147"/>
      <c r="J241" s="147"/>
      <c r="K241" s="147"/>
      <c r="L241" s="147"/>
      <c r="M241" s="147"/>
      <c r="N241" s="147"/>
      <c r="O241" s="147"/>
      <c r="P241" s="147"/>
      <c r="Q241" s="147"/>
      <c r="R241" s="147"/>
      <c r="S241" s="147"/>
      <c r="T241" s="147"/>
      <c r="U241" s="147"/>
      <c r="V241" s="147"/>
      <c r="W241" s="147"/>
    </row>
    <row r="242" spans="1:23" ht="12.75" customHeight="1" x14ac:dyDescent="0.15">
      <c r="A242" s="147"/>
      <c r="B242" s="150"/>
      <c r="C242" s="90"/>
      <c r="D242" s="146"/>
      <c r="E242" s="155"/>
      <c r="F242" s="147"/>
      <c r="G242" s="147"/>
      <c r="H242" s="147"/>
      <c r="I242" s="147"/>
      <c r="J242" s="147"/>
      <c r="K242" s="147"/>
      <c r="L242" s="147"/>
      <c r="M242" s="147"/>
      <c r="N242" s="147"/>
      <c r="O242" s="147"/>
      <c r="P242" s="147"/>
      <c r="Q242" s="147"/>
      <c r="R242" s="147"/>
      <c r="S242" s="147"/>
      <c r="T242" s="147"/>
      <c r="U242" s="147"/>
      <c r="V242" s="147"/>
      <c r="W242" s="147"/>
    </row>
    <row r="243" spans="1:23" ht="12.75" customHeight="1" x14ac:dyDescent="0.15">
      <c r="A243" s="147"/>
      <c r="B243" s="150"/>
      <c r="C243" s="90"/>
      <c r="D243" s="146"/>
      <c r="E243" s="155"/>
      <c r="F243" s="147"/>
      <c r="G243" s="147"/>
      <c r="H243" s="147"/>
      <c r="I243" s="147"/>
      <c r="J243" s="147"/>
      <c r="K243" s="147"/>
      <c r="L243" s="147"/>
      <c r="M243" s="147"/>
      <c r="N243" s="147"/>
      <c r="O243" s="147"/>
      <c r="P243" s="147"/>
      <c r="Q243" s="147"/>
      <c r="R243" s="147"/>
      <c r="S243" s="147"/>
      <c r="T243" s="147"/>
      <c r="U243" s="147"/>
      <c r="V243" s="147"/>
      <c r="W243" s="147"/>
    </row>
    <row r="244" spans="1:23" ht="12.75" customHeight="1" x14ac:dyDescent="0.15">
      <c r="A244" s="147"/>
      <c r="B244" s="150"/>
      <c r="C244" s="90"/>
      <c r="D244" s="146"/>
      <c r="E244" s="155"/>
      <c r="F244" s="147"/>
      <c r="G244" s="147"/>
      <c r="H244" s="147"/>
      <c r="I244" s="147"/>
      <c r="J244" s="147"/>
      <c r="K244" s="147"/>
      <c r="L244" s="147"/>
      <c r="M244" s="147"/>
      <c r="N244" s="147"/>
      <c r="O244" s="147"/>
      <c r="P244" s="147"/>
      <c r="Q244" s="147"/>
      <c r="R244" s="147"/>
      <c r="S244" s="147"/>
      <c r="T244" s="147"/>
      <c r="U244" s="147"/>
      <c r="V244" s="147"/>
      <c r="W244" s="147"/>
    </row>
    <row r="245" spans="1:23" ht="12.75" customHeight="1" x14ac:dyDescent="0.15">
      <c r="A245" s="147"/>
      <c r="B245" s="150"/>
      <c r="C245" s="90"/>
      <c r="D245" s="146"/>
      <c r="E245" s="155"/>
      <c r="F245" s="147"/>
      <c r="G245" s="147"/>
      <c r="H245" s="147"/>
      <c r="I245" s="147"/>
      <c r="J245" s="147"/>
      <c r="K245" s="147"/>
      <c r="L245" s="147"/>
      <c r="M245" s="147"/>
      <c r="N245" s="147"/>
      <c r="O245" s="147"/>
      <c r="P245" s="147"/>
      <c r="Q245" s="147"/>
      <c r="R245" s="147"/>
      <c r="S245" s="147"/>
      <c r="T245" s="147"/>
      <c r="U245" s="147"/>
      <c r="V245" s="147"/>
      <c r="W245" s="147"/>
    </row>
    <row r="246" spans="1:23" ht="12.75" customHeight="1" x14ac:dyDescent="0.15">
      <c r="A246" s="147"/>
      <c r="B246" s="150"/>
      <c r="C246" s="90"/>
      <c r="D246" s="146"/>
      <c r="E246" s="155"/>
      <c r="F246" s="147"/>
      <c r="G246" s="147"/>
      <c r="H246" s="147"/>
      <c r="I246" s="147"/>
      <c r="J246" s="147"/>
      <c r="K246" s="147"/>
      <c r="L246" s="147"/>
      <c r="M246" s="147"/>
      <c r="N246" s="147"/>
      <c r="O246" s="147"/>
      <c r="P246" s="147"/>
      <c r="Q246" s="147"/>
      <c r="R246" s="147"/>
      <c r="S246" s="147"/>
      <c r="T246" s="147"/>
      <c r="U246" s="147"/>
      <c r="V246" s="147"/>
      <c r="W246" s="147"/>
    </row>
    <row r="247" spans="1:23" ht="12.75" customHeight="1" x14ac:dyDescent="0.15">
      <c r="A247" s="147"/>
      <c r="B247" s="150"/>
      <c r="C247" s="90"/>
      <c r="D247" s="146"/>
      <c r="E247" s="155"/>
      <c r="F247" s="147"/>
      <c r="G247" s="147"/>
      <c r="H247" s="147"/>
      <c r="I247" s="147"/>
      <c r="J247" s="147"/>
      <c r="K247" s="147"/>
      <c r="L247" s="147"/>
      <c r="M247" s="147"/>
      <c r="N247" s="147"/>
      <c r="O247" s="147"/>
      <c r="P247" s="147"/>
      <c r="Q247" s="147"/>
      <c r="R247" s="147"/>
      <c r="S247" s="147"/>
      <c r="T247" s="147"/>
      <c r="U247" s="147"/>
      <c r="V247" s="147"/>
      <c r="W247" s="147"/>
    </row>
    <row r="248" spans="1:23" ht="12.75" customHeight="1" x14ac:dyDescent="0.15">
      <c r="A248" s="147"/>
      <c r="B248" s="150"/>
      <c r="C248" s="90"/>
      <c r="D248" s="146"/>
      <c r="E248" s="155"/>
      <c r="F248" s="147"/>
      <c r="G248" s="147"/>
      <c r="H248" s="147"/>
      <c r="I248" s="147"/>
      <c r="J248" s="147"/>
      <c r="K248" s="147"/>
      <c r="L248" s="147"/>
      <c r="M248" s="147"/>
      <c r="N248" s="147"/>
      <c r="O248" s="147"/>
      <c r="P248" s="147"/>
      <c r="Q248" s="147"/>
      <c r="R248" s="147"/>
      <c r="S248" s="147"/>
      <c r="T248" s="147"/>
      <c r="U248" s="147"/>
      <c r="V248" s="147"/>
      <c r="W248" s="147"/>
    </row>
    <row r="249" spans="1:23" ht="12.75" customHeight="1" x14ac:dyDescent="0.15">
      <c r="A249" s="147"/>
      <c r="B249" s="150"/>
      <c r="C249" s="90"/>
      <c r="D249" s="146"/>
      <c r="E249" s="155"/>
      <c r="F249" s="147"/>
      <c r="G249" s="147"/>
      <c r="H249" s="147"/>
      <c r="I249" s="147"/>
      <c r="J249" s="147"/>
      <c r="K249" s="147"/>
      <c r="L249" s="147"/>
      <c r="M249" s="147"/>
      <c r="N249" s="147"/>
      <c r="O249" s="147"/>
      <c r="P249" s="147"/>
      <c r="Q249" s="147"/>
      <c r="R249" s="147"/>
      <c r="S249" s="147"/>
      <c r="T249" s="147"/>
      <c r="U249" s="147"/>
      <c r="V249" s="147"/>
      <c r="W249" s="147"/>
    </row>
    <row r="250" spans="1:23" ht="12.75" customHeight="1" x14ac:dyDescent="0.15">
      <c r="A250" s="147"/>
      <c r="B250" s="150"/>
      <c r="C250" s="90"/>
      <c r="D250" s="146"/>
      <c r="E250" s="155"/>
      <c r="F250" s="147"/>
      <c r="G250" s="147"/>
      <c r="H250" s="147"/>
      <c r="I250" s="147"/>
      <c r="J250" s="147"/>
      <c r="K250" s="147"/>
      <c r="L250" s="147"/>
      <c r="M250" s="147"/>
      <c r="N250" s="147"/>
      <c r="O250" s="147"/>
      <c r="P250" s="147"/>
      <c r="Q250" s="147"/>
      <c r="R250" s="147"/>
      <c r="S250" s="147"/>
      <c r="T250" s="147"/>
      <c r="U250" s="147"/>
      <c r="V250" s="147"/>
      <c r="W250" s="147"/>
    </row>
    <row r="251" spans="1:23" ht="12.75" customHeight="1" x14ac:dyDescent="0.15">
      <c r="A251" s="147"/>
      <c r="B251" s="150"/>
      <c r="C251" s="90"/>
      <c r="D251" s="146"/>
      <c r="E251" s="155"/>
      <c r="F251" s="147"/>
      <c r="G251" s="147"/>
      <c r="H251" s="147"/>
      <c r="I251" s="147"/>
      <c r="J251" s="147"/>
      <c r="K251" s="147"/>
      <c r="L251" s="147"/>
      <c r="M251" s="147"/>
      <c r="N251" s="147"/>
      <c r="O251" s="147"/>
      <c r="P251" s="147"/>
      <c r="Q251" s="147"/>
      <c r="R251" s="147"/>
      <c r="S251" s="147"/>
      <c r="T251" s="147"/>
      <c r="U251" s="147"/>
      <c r="V251" s="147"/>
      <c r="W251" s="147"/>
    </row>
    <row r="252" spans="1:23" ht="12.75" customHeight="1" x14ac:dyDescent="0.15">
      <c r="A252" s="147"/>
      <c r="B252" s="150"/>
      <c r="C252" s="90"/>
      <c r="D252" s="146"/>
      <c r="E252" s="155"/>
      <c r="F252" s="147"/>
      <c r="G252" s="147"/>
      <c r="H252" s="147"/>
      <c r="I252" s="147"/>
      <c r="J252" s="147"/>
      <c r="K252" s="147"/>
      <c r="L252" s="147"/>
      <c r="M252" s="147"/>
      <c r="N252" s="147"/>
      <c r="O252" s="147"/>
      <c r="P252" s="147"/>
      <c r="Q252" s="147"/>
      <c r="R252" s="147"/>
      <c r="S252" s="147"/>
      <c r="T252" s="147"/>
      <c r="U252" s="147"/>
      <c r="V252" s="147"/>
      <c r="W252" s="147"/>
    </row>
    <row r="253" spans="1:23" ht="12.75" customHeight="1" x14ac:dyDescent="0.15">
      <c r="A253" s="147"/>
      <c r="B253" s="150"/>
      <c r="C253" s="90"/>
      <c r="D253" s="146"/>
      <c r="E253" s="155"/>
      <c r="F253" s="147"/>
      <c r="G253" s="147"/>
      <c r="H253" s="147"/>
      <c r="I253" s="147"/>
      <c r="J253" s="147"/>
      <c r="K253" s="147"/>
      <c r="L253" s="147"/>
      <c r="M253" s="147"/>
      <c r="N253" s="147"/>
      <c r="O253" s="147"/>
      <c r="P253" s="147"/>
      <c r="Q253" s="147"/>
      <c r="R253" s="147"/>
      <c r="S253" s="147"/>
      <c r="T253" s="147"/>
      <c r="U253" s="147"/>
      <c r="V253" s="147"/>
      <c r="W253" s="147"/>
    </row>
    <row r="254" spans="1:23" ht="12.75" customHeight="1" x14ac:dyDescent="0.15">
      <c r="A254" s="147"/>
      <c r="B254" s="150"/>
      <c r="C254" s="90"/>
      <c r="D254" s="146"/>
      <c r="E254" s="155"/>
      <c r="F254" s="147"/>
      <c r="G254" s="147"/>
      <c r="H254" s="147"/>
      <c r="I254" s="147"/>
      <c r="J254" s="147"/>
      <c r="K254" s="147"/>
      <c r="L254" s="147"/>
      <c r="M254" s="147"/>
      <c r="N254" s="147"/>
      <c r="O254" s="147"/>
      <c r="P254" s="147"/>
      <c r="Q254" s="147"/>
      <c r="R254" s="147"/>
      <c r="S254" s="147"/>
      <c r="T254" s="147"/>
      <c r="U254" s="147"/>
      <c r="V254" s="147"/>
      <c r="W254" s="147"/>
    </row>
    <row r="255" spans="1:23" ht="12.75" customHeight="1" x14ac:dyDescent="0.15">
      <c r="A255" s="147"/>
      <c r="B255" s="150"/>
      <c r="C255" s="90"/>
      <c r="D255" s="146"/>
      <c r="E255" s="155"/>
      <c r="F255" s="147"/>
      <c r="G255" s="147"/>
      <c r="H255" s="147"/>
      <c r="I255" s="147"/>
      <c r="J255" s="147"/>
      <c r="K255" s="147"/>
      <c r="L255" s="147"/>
      <c r="M255" s="147"/>
      <c r="N255" s="147"/>
      <c r="O255" s="147"/>
      <c r="P255" s="147"/>
      <c r="Q255" s="147"/>
      <c r="R255" s="147"/>
      <c r="S255" s="147"/>
      <c r="T255" s="147"/>
      <c r="U255" s="147"/>
      <c r="V255" s="147"/>
      <c r="W255" s="147"/>
    </row>
    <row r="256" spans="1:23" ht="12.75" customHeight="1" x14ac:dyDescent="0.15">
      <c r="A256" s="147"/>
      <c r="B256" s="150"/>
      <c r="C256" s="90"/>
      <c r="D256" s="146"/>
      <c r="E256" s="155"/>
      <c r="F256" s="147"/>
      <c r="G256" s="147"/>
      <c r="H256" s="147"/>
      <c r="I256" s="147"/>
      <c r="J256" s="147"/>
      <c r="K256" s="147"/>
      <c r="L256" s="147"/>
      <c r="M256" s="147"/>
      <c r="N256" s="147"/>
      <c r="O256" s="147"/>
      <c r="P256" s="147"/>
      <c r="Q256" s="147"/>
      <c r="R256" s="147"/>
      <c r="S256" s="147"/>
      <c r="T256" s="147"/>
      <c r="U256" s="147"/>
      <c r="V256" s="147"/>
      <c r="W256" s="147"/>
    </row>
    <row r="257" spans="1:23" ht="12.75" customHeight="1" x14ac:dyDescent="0.15">
      <c r="A257" s="147"/>
      <c r="B257" s="150"/>
      <c r="C257" s="90"/>
      <c r="D257" s="146"/>
      <c r="E257" s="155"/>
      <c r="F257" s="147"/>
      <c r="G257" s="147"/>
      <c r="H257" s="147"/>
      <c r="I257" s="147"/>
      <c r="J257" s="147"/>
      <c r="K257" s="147"/>
      <c r="L257" s="147"/>
      <c r="M257" s="147"/>
      <c r="N257" s="147"/>
      <c r="O257" s="147"/>
      <c r="P257" s="147"/>
      <c r="Q257" s="147"/>
      <c r="R257" s="147"/>
      <c r="S257" s="147"/>
      <c r="T257" s="147"/>
      <c r="U257" s="147"/>
      <c r="V257" s="147"/>
      <c r="W257" s="147"/>
    </row>
    <row r="258" spans="1:23" ht="12.75" customHeight="1" x14ac:dyDescent="0.15">
      <c r="A258" s="147"/>
      <c r="B258" s="150"/>
      <c r="C258" s="90"/>
      <c r="D258" s="146"/>
      <c r="E258" s="155"/>
      <c r="F258" s="147"/>
      <c r="G258" s="147"/>
      <c r="H258" s="147"/>
      <c r="I258" s="147"/>
      <c r="J258" s="147"/>
      <c r="K258" s="147"/>
      <c r="L258" s="147"/>
      <c r="M258" s="147"/>
      <c r="N258" s="147"/>
      <c r="O258" s="147"/>
      <c r="P258" s="147"/>
      <c r="Q258" s="147"/>
      <c r="R258" s="147"/>
      <c r="S258" s="147"/>
      <c r="T258" s="147"/>
      <c r="U258" s="147"/>
      <c r="V258" s="147"/>
      <c r="W258" s="147"/>
    </row>
    <row r="259" spans="1:23" ht="12.75" customHeight="1" x14ac:dyDescent="0.15">
      <c r="A259" s="147"/>
      <c r="B259" s="150"/>
      <c r="C259" s="90"/>
      <c r="D259" s="146"/>
      <c r="E259" s="155"/>
      <c r="F259" s="147"/>
      <c r="G259" s="147"/>
      <c r="H259" s="147"/>
      <c r="I259" s="147"/>
      <c r="J259" s="147"/>
      <c r="K259" s="147"/>
      <c r="L259" s="147"/>
      <c r="M259" s="147"/>
      <c r="N259" s="147"/>
      <c r="O259" s="147"/>
      <c r="P259" s="147"/>
      <c r="Q259" s="147"/>
      <c r="R259" s="147"/>
      <c r="S259" s="147"/>
      <c r="T259" s="147"/>
      <c r="U259" s="147"/>
      <c r="V259" s="147"/>
      <c r="W259" s="147"/>
    </row>
    <row r="260" spans="1:23" ht="12.75" customHeight="1" x14ac:dyDescent="0.15">
      <c r="A260" s="147"/>
      <c r="B260" s="150"/>
      <c r="C260" s="90"/>
      <c r="D260" s="146"/>
      <c r="E260" s="155"/>
      <c r="F260" s="147"/>
      <c r="G260" s="147"/>
      <c r="H260" s="147"/>
      <c r="I260" s="147"/>
      <c r="J260" s="147"/>
      <c r="K260" s="147"/>
      <c r="L260" s="147"/>
      <c r="M260" s="147"/>
      <c r="N260" s="147"/>
      <c r="O260" s="147"/>
      <c r="P260" s="147"/>
      <c r="Q260" s="147"/>
      <c r="R260" s="147"/>
      <c r="S260" s="147"/>
      <c r="T260" s="147"/>
      <c r="U260" s="147"/>
      <c r="V260" s="147"/>
      <c r="W260" s="147"/>
    </row>
    <row r="261" spans="1:23" ht="12.75" customHeight="1" x14ac:dyDescent="0.15">
      <c r="A261" s="147"/>
      <c r="B261" s="150"/>
      <c r="C261" s="90"/>
      <c r="D261" s="146"/>
      <c r="E261" s="155"/>
      <c r="F261" s="147"/>
      <c r="G261" s="147"/>
      <c r="H261" s="147"/>
      <c r="I261" s="147"/>
      <c r="J261" s="147"/>
      <c r="K261" s="147"/>
      <c r="L261" s="147"/>
      <c r="M261" s="147"/>
      <c r="N261" s="147"/>
      <c r="O261" s="147"/>
      <c r="P261" s="147"/>
      <c r="Q261" s="147"/>
      <c r="R261" s="147"/>
      <c r="S261" s="147"/>
      <c r="T261" s="147"/>
      <c r="U261" s="147"/>
      <c r="V261" s="147"/>
      <c r="W261" s="147"/>
    </row>
    <row r="262" spans="1:23" ht="12.75" customHeight="1" x14ac:dyDescent="0.15">
      <c r="A262" s="147"/>
      <c r="B262" s="150"/>
      <c r="C262" s="90"/>
      <c r="D262" s="146"/>
      <c r="E262" s="155"/>
      <c r="F262" s="147"/>
      <c r="G262" s="147"/>
      <c r="H262" s="147"/>
      <c r="I262" s="147"/>
      <c r="J262" s="147"/>
      <c r="K262" s="147"/>
      <c r="L262" s="147"/>
      <c r="M262" s="147"/>
      <c r="N262" s="147"/>
      <c r="O262" s="147"/>
      <c r="P262" s="147"/>
      <c r="Q262" s="147"/>
      <c r="R262" s="147"/>
      <c r="S262" s="147"/>
      <c r="T262" s="147"/>
      <c r="U262" s="147"/>
      <c r="V262" s="147"/>
      <c r="W262" s="147"/>
    </row>
    <row r="263" spans="1:23" ht="12.75" customHeight="1" x14ac:dyDescent="0.15">
      <c r="A263" s="147"/>
      <c r="B263" s="150"/>
      <c r="C263" s="90"/>
      <c r="D263" s="146"/>
      <c r="E263" s="155"/>
      <c r="F263" s="147"/>
      <c r="G263" s="147"/>
      <c r="H263" s="147"/>
      <c r="I263" s="147"/>
      <c r="J263" s="147"/>
      <c r="K263" s="147"/>
      <c r="L263" s="147"/>
      <c r="M263" s="147"/>
      <c r="N263" s="147"/>
      <c r="O263" s="147"/>
      <c r="P263" s="147"/>
      <c r="Q263" s="147"/>
      <c r="R263" s="147"/>
      <c r="S263" s="147"/>
      <c r="T263" s="147"/>
      <c r="U263" s="147"/>
      <c r="V263" s="147"/>
      <c r="W263" s="147"/>
    </row>
    <row r="264" spans="1:23" ht="12.75" customHeight="1" x14ac:dyDescent="0.15">
      <c r="A264" s="147"/>
      <c r="B264" s="150"/>
      <c r="C264" s="90"/>
      <c r="D264" s="146"/>
      <c r="E264" s="155"/>
      <c r="F264" s="147"/>
      <c r="G264" s="147"/>
      <c r="H264" s="147"/>
      <c r="I264" s="147"/>
      <c r="J264" s="147"/>
      <c r="K264" s="147"/>
      <c r="L264" s="147"/>
      <c r="M264" s="147"/>
      <c r="N264" s="147"/>
      <c r="O264" s="147"/>
      <c r="P264" s="147"/>
      <c r="Q264" s="147"/>
      <c r="R264" s="147"/>
      <c r="S264" s="147"/>
      <c r="T264" s="147"/>
      <c r="U264" s="147"/>
      <c r="V264" s="147"/>
      <c r="W264" s="147"/>
    </row>
    <row r="265" spans="1:23" ht="12.75" customHeight="1" x14ac:dyDescent="0.15">
      <c r="A265" s="147"/>
      <c r="B265" s="150"/>
      <c r="C265" s="90"/>
      <c r="D265" s="146"/>
      <c r="E265" s="155"/>
      <c r="F265" s="147"/>
      <c r="G265" s="147"/>
      <c r="H265" s="147"/>
      <c r="I265" s="147"/>
      <c r="J265" s="147"/>
      <c r="K265" s="147"/>
      <c r="L265" s="147"/>
      <c r="M265" s="147"/>
      <c r="N265" s="147"/>
      <c r="O265" s="147"/>
      <c r="P265" s="147"/>
      <c r="Q265" s="147"/>
      <c r="R265" s="147"/>
      <c r="S265" s="147"/>
      <c r="T265" s="147"/>
      <c r="U265" s="147"/>
      <c r="V265" s="147"/>
      <c r="W265" s="147"/>
    </row>
    <row r="266" spans="1:23" ht="12.75" customHeight="1" x14ac:dyDescent="0.15">
      <c r="A266" s="147"/>
      <c r="B266" s="150"/>
      <c r="C266" s="90"/>
      <c r="D266" s="146"/>
      <c r="E266" s="155"/>
      <c r="F266" s="147"/>
      <c r="G266" s="147"/>
      <c r="H266" s="147"/>
      <c r="I266" s="147"/>
      <c r="J266" s="147"/>
      <c r="K266" s="147"/>
      <c r="L266" s="147"/>
      <c r="M266" s="147"/>
      <c r="N266" s="147"/>
      <c r="O266" s="147"/>
      <c r="P266" s="147"/>
      <c r="Q266" s="147"/>
      <c r="R266" s="147"/>
      <c r="S266" s="147"/>
      <c r="T266" s="147"/>
      <c r="U266" s="147"/>
      <c r="V266" s="147"/>
      <c r="W266" s="147"/>
    </row>
    <row r="267" spans="1:23" ht="12.75" customHeight="1" x14ac:dyDescent="0.15">
      <c r="A267" s="147"/>
      <c r="B267" s="150"/>
      <c r="C267" s="90"/>
      <c r="D267" s="146"/>
      <c r="E267" s="155"/>
      <c r="F267" s="147"/>
      <c r="G267" s="147"/>
      <c r="H267" s="147"/>
      <c r="I267" s="147"/>
      <c r="J267" s="147"/>
      <c r="K267" s="147"/>
      <c r="L267" s="147"/>
      <c r="M267" s="147"/>
      <c r="N267" s="147"/>
      <c r="O267" s="147"/>
      <c r="P267" s="147"/>
      <c r="Q267" s="147"/>
      <c r="R267" s="147"/>
      <c r="S267" s="147"/>
      <c r="T267" s="147"/>
      <c r="U267" s="147"/>
      <c r="V267" s="147"/>
      <c r="W267" s="147"/>
    </row>
    <row r="268" spans="1:23" ht="12.75" customHeight="1" x14ac:dyDescent="0.15">
      <c r="A268" s="147"/>
      <c r="B268" s="150"/>
      <c r="C268" s="90"/>
      <c r="D268" s="146"/>
      <c r="E268" s="155"/>
      <c r="F268" s="147"/>
      <c r="G268" s="147"/>
      <c r="H268" s="147"/>
      <c r="I268" s="147"/>
      <c r="J268" s="147"/>
      <c r="K268" s="147"/>
      <c r="L268" s="147"/>
      <c r="M268" s="147"/>
      <c r="N268" s="147"/>
      <c r="O268" s="147"/>
      <c r="P268" s="147"/>
      <c r="Q268" s="147"/>
      <c r="R268" s="147"/>
      <c r="S268" s="147"/>
      <c r="T268" s="147"/>
      <c r="U268" s="147"/>
      <c r="V268" s="147"/>
      <c r="W268" s="147"/>
    </row>
    <row r="269" spans="1:23" ht="12.75" customHeight="1" x14ac:dyDescent="0.15">
      <c r="A269" s="147"/>
      <c r="B269" s="150"/>
      <c r="C269" s="90"/>
      <c r="D269" s="146"/>
      <c r="E269" s="155"/>
      <c r="F269" s="147"/>
      <c r="G269" s="147"/>
      <c r="H269" s="147"/>
      <c r="I269" s="147"/>
      <c r="J269" s="147"/>
      <c r="K269" s="147"/>
      <c r="L269" s="147"/>
      <c r="M269" s="147"/>
      <c r="N269" s="147"/>
      <c r="O269" s="147"/>
      <c r="P269" s="147"/>
      <c r="Q269" s="147"/>
      <c r="R269" s="147"/>
      <c r="S269" s="147"/>
      <c r="T269" s="147"/>
      <c r="U269" s="147"/>
      <c r="V269" s="147"/>
      <c r="W269" s="147"/>
    </row>
    <row r="270" spans="1:23" ht="12.75" customHeight="1" x14ac:dyDescent="0.15">
      <c r="A270" s="147"/>
      <c r="B270" s="150"/>
      <c r="C270" s="90"/>
      <c r="D270" s="146"/>
      <c r="E270" s="155"/>
      <c r="F270" s="147"/>
      <c r="G270" s="147"/>
      <c r="H270" s="147"/>
      <c r="I270" s="147"/>
      <c r="J270" s="147"/>
      <c r="K270" s="147"/>
      <c r="L270" s="147"/>
      <c r="M270" s="147"/>
      <c r="N270" s="147"/>
      <c r="O270" s="147"/>
      <c r="P270" s="147"/>
      <c r="Q270" s="147"/>
      <c r="R270" s="147"/>
      <c r="S270" s="147"/>
      <c r="T270" s="147"/>
      <c r="U270" s="147"/>
      <c r="V270" s="147"/>
      <c r="W270" s="147"/>
    </row>
    <row r="271" spans="1:23" ht="12.75" customHeight="1" x14ac:dyDescent="0.15">
      <c r="A271" s="147"/>
      <c r="B271" s="150"/>
      <c r="C271" s="90"/>
      <c r="D271" s="146"/>
      <c r="E271" s="155"/>
      <c r="F271" s="147"/>
      <c r="G271" s="147"/>
      <c r="H271" s="147"/>
      <c r="I271" s="147"/>
      <c r="J271" s="147"/>
      <c r="K271" s="147"/>
      <c r="L271" s="147"/>
      <c r="M271" s="147"/>
      <c r="N271" s="147"/>
      <c r="O271" s="147"/>
      <c r="P271" s="147"/>
      <c r="Q271" s="147"/>
      <c r="R271" s="147"/>
      <c r="S271" s="147"/>
      <c r="T271" s="147"/>
      <c r="U271" s="147"/>
      <c r="V271" s="147"/>
      <c r="W271" s="147"/>
    </row>
    <row r="272" spans="1:23" ht="12.75" customHeight="1" x14ac:dyDescent="0.15">
      <c r="A272" s="147"/>
      <c r="B272" s="150"/>
      <c r="C272" s="90"/>
      <c r="D272" s="146"/>
      <c r="E272" s="155"/>
      <c r="F272" s="147"/>
      <c r="G272" s="147"/>
      <c r="H272" s="147"/>
      <c r="I272" s="147"/>
      <c r="J272" s="147"/>
      <c r="K272" s="147"/>
      <c r="L272" s="147"/>
      <c r="M272" s="147"/>
      <c r="N272" s="147"/>
      <c r="O272" s="147"/>
      <c r="P272" s="147"/>
      <c r="Q272" s="147"/>
      <c r="R272" s="147"/>
      <c r="S272" s="147"/>
      <c r="T272" s="147"/>
      <c r="U272" s="147"/>
      <c r="V272" s="147"/>
      <c r="W272" s="147"/>
    </row>
    <row r="273" spans="1:23" ht="12.75" customHeight="1" x14ac:dyDescent="0.15">
      <c r="A273" s="147"/>
      <c r="B273" s="150"/>
      <c r="C273" s="90"/>
      <c r="D273" s="146"/>
      <c r="E273" s="155"/>
      <c r="F273" s="147"/>
      <c r="G273" s="147"/>
      <c r="H273" s="147"/>
      <c r="I273" s="147"/>
      <c r="J273" s="147"/>
      <c r="K273" s="147"/>
      <c r="L273" s="147"/>
      <c r="M273" s="147"/>
      <c r="N273" s="147"/>
      <c r="O273" s="147"/>
      <c r="P273" s="147"/>
      <c r="Q273" s="147"/>
      <c r="R273" s="147"/>
      <c r="S273" s="147"/>
      <c r="T273" s="147"/>
      <c r="U273" s="147"/>
      <c r="V273" s="147"/>
      <c r="W273" s="147"/>
    </row>
    <row r="274" spans="1:23" ht="12.75" customHeight="1" x14ac:dyDescent="0.15">
      <c r="A274" s="147"/>
      <c r="B274" s="150"/>
      <c r="C274" s="90"/>
      <c r="D274" s="146"/>
      <c r="E274" s="155"/>
      <c r="F274" s="147"/>
      <c r="G274" s="147"/>
      <c r="H274" s="147"/>
      <c r="I274" s="147"/>
      <c r="J274" s="147"/>
      <c r="K274" s="147"/>
      <c r="L274" s="147"/>
      <c r="M274" s="147"/>
      <c r="N274" s="147"/>
      <c r="O274" s="147"/>
      <c r="P274" s="147"/>
      <c r="Q274" s="147"/>
      <c r="R274" s="147"/>
      <c r="S274" s="147"/>
      <c r="T274" s="147"/>
      <c r="U274" s="147"/>
      <c r="V274" s="147"/>
      <c r="W274" s="147"/>
    </row>
    <row r="275" spans="1:23" ht="12.75" customHeight="1" x14ac:dyDescent="0.15">
      <c r="A275" s="147"/>
      <c r="B275" s="150"/>
      <c r="C275" s="90"/>
      <c r="D275" s="146"/>
      <c r="E275" s="155"/>
      <c r="F275" s="147"/>
      <c r="G275" s="147"/>
      <c r="H275" s="147"/>
      <c r="I275" s="147"/>
      <c r="J275" s="147"/>
      <c r="K275" s="147"/>
      <c r="L275" s="147"/>
      <c r="M275" s="147"/>
      <c r="N275" s="147"/>
      <c r="O275" s="147"/>
      <c r="P275" s="147"/>
      <c r="Q275" s="147"/>
      <c r="R275" s="147"/>
      <c r="S275" s="147"/>
      <c r="T275" s="147"/>
      <c r="U275" s="147"/>
      <c r="V275" s="147"/>
      <c r="W275" s="147"/>
    </row>
    <row r="276" spans="1:23" ht="12.75" customHeight="1" x14ac:dyDescent="0.15">
      <c r="A276" s="147"/>
      <c r="B276" s="150"/>
      <c r="C276" s="90"/>
      <c r="D276" s="146"/>
      <c r="E276" s="155"/>
      <c r="F276" s="147"/>
      <c r="G276" s="147"/>
      <c r="H276" s="147"/>
      <c r="I276" s="147"/>
      <c r="J276" s="147"/>
      <c r="K276" s="147"/>
      <c r="L276" s="147"/>
      <c r="M276" s="147"/>
      <c r="N276" s="147"/>
      <c r="O276" s="147"/>
      <c r="P276" s="147"/>
      <c r="Q276" s="147"/>
      <c r="R276" s="147"/>
      <c r="S276" s="147"/>
      <c r="T276" s="147"/>
      <c r="U276" s="147"/>
      <c r="V276" s="147"/>
      <c r="W276" s="147"/>
    </row>
    <row r="277" spans="1:23" ht="12.75" customHeight="1" x14ac:dyDescent="0.15">
      <c r="A277" s="147"/>
      <c r="B277" s="150"/>
      <c r="C277" s="90"/>
      <c r="D277" s="146"/>
      <c r="E277" s="155"/>
      <c r="F277" s="147"/>
      <c r="G277" s="147"/>
      <c r="H277" s="147"/>
      <c r="I277" s="147"/>
      <c r="J277" s="147"/>
      <c r="K277" s="147"/>
      <c r="L277" s="147"/>
      <c r="M277" s="147"/>
      <c r="N277" s="147"/>
      <c r="O277" s="147"/>
      <c r="P277" s="147"/>
      <c r="Q277" s="147"/>
      <c r="R277" s="147"/>
      <c r="S277" s="147"/>
      <c r="T277" s="147"/>
      <c r="U277" s="147"/>
      <c r="V277" s="147"/>
      <c r="W277" s="147"/>
    </row>
    <row r="278" spans="1:23" ht="12.75" customHeight="1" x14ac:dyDescent="0.15">
      <c r="A278" s="147"/>
      <c r="B278" s="150"/>
      <c r="C278" s="90"/>
      <c r="D278" s="146"/>
      <c r="E278" s="155"/>
      <c r="F278" s="147"/>
      <c r="G278" s="147"/>
      <c r="H278" s="147"/>
      <c r="I278" s="147"/>
      <c r="J278" s="147"/>
      <c r="K278" s="147"/>
      <c r="L278" s="147"/>
      <c r="M278" s="147"/>
      <c r="N278" s="147"/>
      <c r="O278" s="147"/>
      <c r="P278" s="147"/>
      <c r="Q278" s="147"/>
      <c r="R278" s="147"/>
      <c r="S278" s="147"/>
      <c r="T278" s="147"/>
      <c r="U278" s="147"/>
      <c r="V278" s="147"/>
      <c r="W278" s="147"/>
    </row>
    <row r="279" spans="1:23" ht="12.75" customHeight="1" x14ac:dyDescent="0.15">
      <c r="A279" s="147"/>
      <c r="B279" s="150"/>
      <c r="C279" s="90"/>
      <c r="D279" s="146"/>
      <c r="E279" s="155"/>
      <c r="F279" s="147"/>
      <c r="G279" s="147"/>
      <c r="H279" s="147"/>
      <c r="I279" s="147"/>
      <c r="J279" s="147"/>
      <c r="K279" s="147"/>
      <c r="L279" s="147"/>
      <c r="M279" s="147"/>
      <c r="N279" s="147"/>
      <c r="O279" s="147"/>
      <c r="P279" s="147"/>
      <c r="Q279" s="147"/>
      <c r="R279" s="147"/>
      <c r="S279" s="147"/>
      <c r="T279" s="147"/>
      <c r="U279" s="147"/>
      <c r="V279" s="147"/>
      <c r="W279" s="147"/>
    </row>
    <row r="280" spans="1:23" ht="12.75" customHeight="1" x14ac:dyDescent="0.15">
      <c r="A280" s="147"/>
      <c r="B280" s="150"/>
      <c r="C280" s="90"/>
      <c r="D280" s="146"/>
      <c r="E280" s="155"/>
      <c r="F280" s="147"/>
      <c r="G280" s="147"/>
      <c r="H280" s="147"/>
      <c r="I280" s="147"/>
      <c r="J280" s="147"/>
      <c r="K280" s="147"/>
      <c r="L280" s="147"/>
      <c r="M280" s="147"/>
      <c r="N280" s="147"/>
      <c r="O280" s="147"/>
      <c r="P280" s="147"/>
      <c r="Q280" s="147"/>
      <c r="R280" s="147"/>
      <c r="S280" s="147"/>
      <c r="T280" s="147"/>
      <c r="U280" s="147"/>
      <c r="V280" s="147"/>
      <c r="W280" s="147"/>
    </row>
    <row r="281" spans="1:23" ht="12.75" customHeight="1" x14ac:dyDescent="0.15">
      <c r="A281" s="147"/>
      <c r="B281" s="150"/>
      <c r="C281" s="90"/>
      <c r="D281" s="146"/>
      <c r="E281" s="155"/>
      <c r="F281" s="147"/>
      <c r="G281" s="147"/>
      <c r="H281" s="147"/>
      <c r="I281" s="147"/>
      <c r="J281" s="147"/>
      <c r="K281" s="147"/>
      <c r="L281" s="147"/>
      <c r="M281" s="147"/>
      <c r="N281" s="147"/>
      <c r="O281" s="147"/>
      <c r="P281" s="147"/>
      <c r="Q281" s="147"/>
      <c r="R281" s="147"/>
      <c r="S281" s="147"/>
      <c r="T281" s="147"/>
      <c r="U281" s="147"/>
      <c r="V281" s="147"/>
      <c r="W281" s="147"/>
    </row>
    <row r="282" spans="1:23" ht="12.75" customHeight="1" x14ac:dyDescent="0.15">
      <c r="A282" s="147"/>
      <c r="B282" s="150"/>
      <c r="C282" s="90"/>
      <c r="D282" s="146"/>
      <c r="E282" s="155"/>
      <c r="F282" s="147"/>
      <c r="G282" s="147"/>
      <c r="H282" s="147"/>
      <c r="I282" s="147"/>
      <c r="J282" s="147"/>
      <c r="K282" s="147"/>
      <c r="L282" s="147"/>
      <c r="M282" s="147"/>
      <c r="N282" s="147"/>
      <c r="O282" s="147"/>
      <c r="P282" s="147"/>
      <c r="Q282" s="147"/>
      <c r="R282" s="147"/>
      <c r="S282" s="147"/>
      <c r="T282" s="147"/>
      <c r="U282" s="147"/>
      <c r="V282" s="147"/>
      <c r="W282" s="147"/>
    </row>
    <row r="283" spans="1:23" ht="12.75" customHeight="1" x14ac:dyDescent="0.15">
      <c r="A283" s="147"/>
      <c r="B283" s="150"/>
      <c r="C283" s="90"/>
      <c r="D283" s="146"/>
      <c r="E283" s="155"/>
      <c r="F283" s="147"/>
      <c r="G283" s="147"/>
      <c r="H283" s="147"/>
      <c r="I283" s="147"/>
      <c r="J283" s="147"/>
      <c r="K283" s="147"/>
      <c r="L283" s="147"/>
      <c r="M283" s="147"/>
      <c r="N283" s="147"/>
      <c r="O283" s="147"/>
      <c r="P283" s="147"/>
      <c r="Q283" s="147"/>
      <c r="R283" s="147"/>
      <c r="S283" s="147"/>
      <c r="T283" s="147"/>
      <c r="U283" s="147"/>
      <c r="V283" s="147"/>
      <c r="W283" s="147"/>
    </row>
    <row r="284" spans="1:23" ht="12.75" customHeight="1" x14ac:dyDescent="0.15">
      <c r="A284" s="147"/>
      <c r="B284" s="150"/>
      <c r="C284" s="90"/>
      <c r="D284" s="146"/>
      <c r="E284" s="155"/>
      <c r="F284" s="147"/>
      <c r="G284" s="147"/>
      <c r="H284" s="147"/>
      <c r="I284" s="147"/>
      <c r="J284" s="147"/>
      <c r="K284" s="147"/>
      <c r="L284" s="147"/>
      <c r="M284" s="147"/>
      <c r="N284" s="147"/>
      <c r="O284" s="147"/>
      <c r="P284" s="147"/>
      <c r="Q284" s="147"/>
      <c r="R284" s="147"/>
      <c r="S284" s="147"/>
      <c r="T284" s="147"/>
      <c r="U284" s="147"/>
      <c r="V284" s="147"/>
      <c r="W284" s="147"/>
    </row>
    <row r="285" spans="1:23" ht="12.75" customHeight="1" x14ac:dyDescent="0.15">
      <c r="A285" s="147"/>
      <c r="B285" s="150"/>
      <c r="C285" s="90"/>
      <c r="D285" s="146"/>
      <c r="E285" s="155"/>
      <c r="F285" s="147"/>
      <c r="G285" s="147"/>
      <c r="H285" s="147"/>
      <c r="I285" s="147"/>
      <c r="J285" s="147"/>
      <c r="K285" s="147"/>
      <c r="L285" s="147"/>
      <c r="M285" s="147"/>
      <c r="N285" s="147"/>
      <c r="O285" s="147"/>
      <c r="P285" s="147"/>
      <c r="Q285" s="147"/>
      <c r="R285" s="147"/>
      <c r="S285" s="147"/>
      <c r="T285" s="147"/>
      <c r="U285" s="147"/>
      <c r="V285" s="147"/>
      <c r="W285" s="147"/>
    </row>
    <row r="286" spans="1:23" ht="12.75" customHeight="1" x14ac:dyDescent="0.15">
      <c r="A286" s="147"/>
      <c r="B286" s="150"/>
      <c r="C286" s="90"/>
      <c r="D286" s="146"/>
      <c r="E286" s="155"/>
      <c r="F286" s="147"/>
      <c r="G286" s="147"/>
      <c r="H286" s="147"/>
      <c r="I286" s="147"/>
      <c r="J286" s="147"/>
      <c r="K286" s="147"/>
      <c r="L286" s="147"/>
      <c r="M286" s="147"/>
      <c r="N286" s="147"/>
      <c r="O286" s="147"/>
      <c r="P286" s="147"/>
      <c r="Q286" s="147"/>
      <c r="R286" s="147"/>
      <c r="S286" s="147"/>
      <c r="T286" s="147"/>
      <c r="U286" s="147"/>
      <c r="V286" s="147"/>
      <c r="W286" s="147"/>
    </row>
    <row r="287" spans="1:23" ht="12.75" customHeight="1" x14ac:dyDescent="0.15">
      <c r="A287" s="147"/>
      <c r="B287" s="150"/>
      <c r="C287" s="90"/>
      <c r="D287" s="146"/>
      <c r="E287" s="155"/>
      <c r="F287" s="147"/>
      <c r="G287" s="147"/>
      <c r="H287" s="147"/>
      <c r="I287" s="147"/>
      <c r="J287" s="147"/>
      <c r="K287" s="147"/>
      <c r="L287" s="147"/>
      <c r="M287" s="147"/>
      <c r="N287" s="147"/>
      <c r="O287" s="147"/>
      <c r="P287" s="147"/>
      <c r="Q287" s="147"/>
      <c r="R287" s="147"/>
      <c r="S287" s="147"/>
      <c r="T287" s="147"/>
      <c r="U287" s="147"/>
      <c r="V287" s="147"/>
      <c r="W287" s="147"/>
    </row>
    <row r="288" spans="1:23" ht="12.75" customHeight="1" x14ac:dyDescent="0.15">
      <c r="A288" s="147"/>
      <c r="B288" s="150"/>
      <c r="C288" s="90"/>
      <c r="D288" s="146"/>
      <c r="E288" s="155"/>
      <c r="F288" s="147"/>
      <c r="G288" s="147"/>
      <c r="H288" s="147"/>
      <c r="I288" s="147"/>
      <c r="J288" s="147"/>
      <c r="K288" s="147"/>
      <c r="L288" s="147"/>
      <c r="M288" s="147"/>
      <c r="N288" s="147"/>
      <c r="O288" s="147"/>
      <c r="P288" s="147"/>
      <c r="Q288" s="147"/>
      <c r="R288" s="147"/>
      <c r="S288" s="147"/>
      <c r="T288" s="147"/>
      <c r="U288" s="147"/>
      <c r="V288" s="147"/>
      <c r="W288" s="147"/>
    </row>
    <row r="289" spans="1:23" ht="12.75" customHeight="1" x14ac:dyDescent="0.15">
      <c r="A289" s="147"/>
      <c r="B289" s="150"/>
      <c r="C289" s="90"/>
      <c r="D289" s="146"/>
      <c r="E289" s="155"/>
      <c r="F289" s="147"/>
      <c r="G289" s="147"/>
      <c r="H289" s="147"/>
      <c r="I289" s="147"/>
      <c r="J289" s="147"/>
      <c r="K289" s="147"/>
      <c r="L289" s="147"/>
      <c r="M289" s="147"/>
      <c r="N289" s="147"/>
      <c r="O289" s="147"/>
      <c r="P289" s="147"/>
      <c r="Q289" s="147"/>
      <c r="R289" s="147"/>
      <c r="S289" s="147"/>
      <c r="T289" s="147"/>
      <c r="U289" s="147"/>
      <c r="V289" s="147"/>
      <c r="W289" s="147"/>
    </row>
    <row r="290" spans="1:23" ht="12.75" customHeight="1" x14ac:dyDescent="0.15">
      <c r="A290" s="147"/>
      <c r="B290" s="150"/>
      <c r="C290" s="90"/>
      <c r="D290" s="146"/>
      <c r="E290" s="155"/>
      <c r="F290" s="147"/>
      <c r="G290" s="147"/>
      <c r="H290" s="147"/>
      <c r="I290" s="147"/>
      <c r="J290" s="147"/>
      <c r="K290" s="147"/>
      <c r="L290" s="147"/>
      <c r="M290" s="147"/>
      <c r="N290" s="147"/>
      <c r="O290" s="147"/>
      <c r="P290" s="147"/>
      <c r="Q290" s="147"/>
      <c r="R290" s="147"/>
      <c r="S290" s="147"/>
      <c r="T290" s="147"/>
      <c r="U290" s="147"/>
      <c r="V290" s="147"/>
      <c r="W290" s="147"/>
    </row>
    <row r="291" spans="1:23" ht="12.75" customHeight="1" x14ac:dyDescent="0.15">
      <c r="A291" s="147"/>
      <c r="B291" s="150"/>
      <c r="C291" s="90"/>
      <c r="D291" s="146"/>
      <c r="E291" s="155"/>
      <c r="F291" s="147"/>
      <c r="G291" s="147"/>
      <c r="H291" s="147"/>
      <c r="I291" s="147"/>
      <c r="J291" s="147"/>
      <c r="K291" s="147"/>
      <c r="L291" s="147"/>
      <c r="M291" s="147"/>
      <c r="N291" s="147"/>
      <c r="O291" s="147"/>
      <c r="P291" s="147"/>
      <c r="Q291" s="147"/>
      <c r="R291" s="147"/>
      <c r="S291" s="147"/>
      <c r="T291" s="147"/>
      <c r="U291" s="147"/>
      <c r="V291" s="147"/>
      <c r="W291" s="147"/>
    </row>
    <row r="292" spans="1:23" ht="12.75" customHeight="1" x14ac:dyDescent="0.15">
      <c r="A292" s="147"/>
      <c r="B292" s="150"/>
      <c r="C292" s="90"/>
      <c r="D292" s="146"/>
      <c r="E292" s="155"/>
      <c r="F292" s="147"/>
      <c r="G292" s="147"/>
      <c r="H292" s="147"/>
      <c r="I292" s="147"/>
      <c r="J292" s="147"/>
      <c r="K292" s="147"/>
      <c r="L292" s="147"/>
      <c r="M292" s="147"/>
      <c r="N292" s="147"/>
      <c r="O292" s="147"/>
      <c r="P292" s="147"/>
      <c r="Q292" s="147"/>
      <c r="R292" s="147"/>
      <c r="S292" s="147"/>
      <c r="T292" s="147"/>
      <c r="U292" s="147"/>
      <c r="V292" s="147"/>
      <c r="W292" s="147"/>
    </row>
    <row r="293" spans="1:23" ht="12.75" customHeight="1" x14ac:dyDescent="0.15">
      <c r="A293" s="147"/>
      <c r="B293" s="150"/>
      <c r="C293" s="90"/>
      <c r="D293" s="146"/>
      <c r="E293" s="155"/>
      <c r="F293" s="147"/>
      <c r="G293" s="147"/>
      <c r="H293" s="147"/>
      <c r="I293" s="147"/>
      <c r="J293" s="147"/>
      <c r="K293" s="147"/>
      <c r="L293" s="147"/>
      <c r="M293" s="147"/>
      <c r="N293" s="147"/>
      <c r="O293" s="147"/>
      <c r="P293" s="147"/>
      <c r="Q293" s="147"/>
      <c r="R293" s="147"/>
      <c r="S293" s="147"/>
      <c r="T293" s="147"/>
      <c r="U293" s="147"/>
      <c r="V293" s="147"/>
      <c r="W293" s="147"/>
    </row>
    <row r="294" spans="1:23" ht="12.75" customHeight="1" x14ac:dyDescent="0.15">
      <c r="A294" s="147"/>
      <c r="B294" s="150"/>
      <c r="C294" s="90"/>
      <c r="D294" s="146"/>
      <c r="E294" s="155"/>
      <c r="F294" s="147"/>
      <c r="G294" s="147"/>
      <c r="H294" s="147"/>
      <c r="I294" s="147"/>
      <c r="J294" s="147"/>
      <c r="K294" s="147"/>
      <c r="L294" s="147"/>
      <c r="M294" s="147"/>
      <c r="N294" s="147"/>
      <c r="O294" s="147"/>
      <c r="P294" s="147"/>
      <c r="Q294" s="147"/>
      <c r="R294" s="147"/>
      <c r="S294" s="147"/>
      <c r="T294" s="147"/>
      <c r="U294" s="147"/>
      <c r="V294" s="147"/>
      <c r="W294" s="147"/>
    </row>
    <row r="295" spans="1:23" ht="12.75" customHeight="1" x14ac:dyDescent="0.15">
      <c r="A295" s="147"/>
      <c r="B295" s="150"/>
      <c r="C295" s="90"/>
      <c r="D295" s="146"/>
      <c r="E295" s="155"/>
      <c r="F295" s="147"/>
      <c r="G295" s="147"/>
      <c r="H295" s="147"/>
      <c r="I295" s="147"/>
      <c r="J295" s="147"/>
      <c r="K295" s="147"/>
      <c r="L295" s="147"/>
      <c r="M295" s="147"/>
      <c r="N295" s="147"/>
      <c r="O295" s="147"/>
      <c r="P295" s="147"/>
      <c r="Q295" s="147"/>
      <c r="R295" s="147"/>
      <c r="S295" s="147"/>
      <c r="T295" s="147"/>
      <c r="U295" s="147"/>
      <c r="V295" s="147"/>
      <c r="W295" s="147"/>
    </row>
    <row r="296" spans="1:23" ht="12.75" customHeight="1" x14ac:dyDescent="0.15">
      <c r="A296" s="147"/>
      <c r="B296" s="150"/>
      <c r="C296" s="90"/>
      <c r="D296" s="146"/>
      <c r="E296" s="155"/>
      <c r="F296" s="147"/>
      <c r="G296" s="147"/>
      <c r="H296" s="147"/>
      <c r="I296" s="147"/>
      <c r="J296" s="147"/>
      <c r="K296" s="147"/>
      <c r="L296" s="147"/>
      <c r="M296" s="147"/>
      <c r="N296" s="147"/>
      <c r="O296" s="147"/>
      <c r="P296" s="147"/>
      <c r="Q296" s="147"/>
      <c r="R296" s="147"/>
      <c r="S296" s="147"/>
      <c r="T296" s="147"/>
      <c r="U296" s="147"/>
      <c r="V296" s="147"/>
      <c r="W296" s="147"/>
    </row>
    <row r="297" spans="1:23" ht="12.75" customHeight="1" x14ac:dyDescent="0.15">
      <c r="A297" s="147"/>
      <c r="B297" s="150"/>
      <c r="C297" s="90"/>
      <c r="D297" s="146"/>
      <c r="E297" s="155"/>
      <c r="F297" s="147"/>
      <c r="G297" s="147"/>
      <c r="H297" s="147"/>
      <c r="I297" s="147"/>
      <c r="J297" s="147"/>
      <c r="K297" s="147"/>
      <c r="L297" s="147"/>
      <c r="M297" s="147"/>
      <c r="N297" s="147"/>
      <c r="O297" s="147"/>
      <c r="P297" s="147"/>
      <c r="Q297" s="147"/>
      <c r="R297" s="147"/>
      <c r="S297" s="147"/>
      <c r="T297" s="147"/>
      <c r="U297" s="147"/>
      <c r="V297" s="147"/>
      <c r="W297" s="147"/>
    </row>
    <row r="298" spans="1:23" ht="12.75" customHeight="1" x14ac:dyDescent="0.15">
      <c r="A298" s="147"/>
      <c r="B298" s="150"/>
      <c r="C298" s="90"/>
      <c r="D298" s="146"/>
      <c r="E298" s="155"/>
      <c r="F298" s="147"/>
      <c r="G298" s="147"/>
      <c r="H298" s="147"/>
      <c r="I298" s="147"/>
      <c r="J298" s="147"/>
      <c r="K298" s="147"/>
      <c r="L298" s="147"/>
      <c r="M298" s="147"/>
      <c r="N298" s="147"/>
      <c r="O298" s="147"/>
      <c r="P298" s="147"/>
      <c r="Q298" s="147"/>
      <c r="R298" s="147"/>
      <c r="S298" s="147"/>
      <c r="T298" s="147"/>
      <c r="U298" s="147"/>
      <c r="V298" s="147"/>
      <c r="W298" s="147"/>
    </row>
    <row r="299" spans="1:23" ht="12.75" customHeight="1" x14ac:dyDescent="0.15">
      <c r="A299" s="147"/>
      <c r="B299" s="150"/>
      <c r="C299" s="90"/>
      <c r="D299" s="146"/>
      <c r="E299" s="155"/>
      <c r="F299" s="147"/>
      <c r="G299" s="147"/>
      <c r="H299" s="147"/>
      <c r="I299" s="147"/>
      <c r="J299" s="147"/>
      <c r="K299" s="147"/>
      <c r="L299" s="147"/>
      <c r="M299" s="147"/>
      <c r="N299" s="147"/>
      <c r="O299" s="147"/>
      <c r="P299" s="147"/>
      <c r="Q299" s="147"/>
      <c r="R299" s="147"/>
      <c r="S299" s="147"/>
      <c r="T299" s="147"/>
      <c r="U299" s="147"/>
      <c r="V299" s="147"/>
      <c r="W299" s="147"/>
    </row>
    <row r="300" spans="1:23" ht="12.75" customHeight="1" x14ac:dyDescent="0.15">
      <c r="A300" s="147"/>
      <c r="B300" s="150"/>
      <c r="C300" s="90"/>
      <c r="D300" s="146"/>
      <c r="E300" s="155"/>
      <c r="F300" s="147"/>
      <c r="G300" s="147"/>
      <c r="H300" s="147"/>
      <c r="I300" s="147"/>
      <c r="J300" s="147"/>
      <c r="K300" s="147"/>
      <c r="L300" s="147"/>
      <c r="M300" s="147"/>
      <c r="N300" s="147"/>
      <c r="O300" s="147"/>
      <c r="P300" s="147"/>
      <c r="Q300" s="147"/>
      <c r="R300" s="147"/>
      <c r="S300" s="147"/>
      <c r="T300" s="147"/>
      <c r="U300" s="147"/>
      <c r="V300" s="147"/>
      <c r="W300" s="147"/>
    </row>
    <row r="301" spans="1:23" ht="12.75" customHeight="1" x14ac:dyDescent="0.15">
      <c r="A301" s="147"/>
      <c r="B301" s="150"/>
      <c r="C301" s="90"/>
      <c r="D301" s="146"/>
      <c r="E301" s="155"/>
      <c r="F301" s="147"/>
      <c r="G301" s="147"/>
      <c r="H301" s="147"/>
      <c r="I301" s="147"/>
      <c r="J301" s="147"/>
      <c r="K301" s="147"/>
      <c r="L301" s="147"/>
      <c r="M301" s="147"/>
      <c r="N301" s="147"/>
      <c r="O301" s="147"/>
      <c r="P301" s="147"/>
      <c r="Q301" s="147"/>
      <c r="R301" s="147"/>
      <c r="S301" s="147"/>
      <c r="T301" s="147"/>
      <c r="U301" s="147"/>
      <c r="V301" s="147"/>
      <c r="W301" s="147"/>
    </row>
    <row r="302" spans="1:23" ht="12.75" customHeight="1" x14ac:dyDescent="0.15">
      <c r="A302" s="147"/>
      <c r="B302" s="150"/>
      <c r="C302" s="90"/>
      <c r="D302" s="146"/>
      <c r="E302" s="155"/>
      <c r="F302" s="147"/>
      <c r="G302" s="147"/>
      <c r="H302" s="147"/>
      <c r="I302" s="147"/>
      <c r="J302" s="147"/>
      <c r="K302" s="147"/>
      <c r="L302" s="147"/>
      <c r="M302" s="147"/>
      <c r="N302" s="147"/>
      <c r="O302" s="147"/>
      <c r="P302" s="147"/>
      <c r="Q302" s="147"/>
      <c r="R302" s="147"/>
      <c r="S302" s="147"/>
      <c r="T302" s="147"/>
      <c r="U302" s="147"/>
      <c r="V302" s="147"/>
      <c r="W302" s="147"/>
    </row>
    <row r="303" spans="1:23" ht="12.75" customHeight="1" x14ac:dyDescent="0.15">
      <c r="A303" s="147"/>
      <c r="B303" s="150"/>
      <c r="C303" s="90"/>
      <c r="D303" s="146"/>
      <c r="E303" s="155"/>
      <c r="F303" s="147"/>
      <c r="G303" s="147"/>
      <c r="H303" s="147"/>
      <c r="I303" s="147"/>
      <c r="J303" s="147"/>
      <c r="K303" s="147"/>
      <c r="L303" s="147"/>
      <c r="M303" s="147"/>
      <c r="N303" s="147"/>
      <c r="O303" s="147"/>
      <c r="P303" s="147"/>
      <c r="Q303" s="147"/>
      <c r="R303" s="147"/>
      <c r="S303" s="147"/>
      <c r="T303" s="147"/>
      <c r="U303" s="147"/>
      <c r="V303" s="147"/>
      <c r="W303" s="147"/>
    </row>
    <row r="304" spans="1:23" ht="12.75" customHeight="1" x14ac:dyDescent="0.15">
      <c r="A304" s="147"/>
      <c r="B304" s="150"/>
      <c r="C304" s="90"/>
      <c r="D304" s="146"/>
      <c r="E304" s="155"/>
      <c r="F304" s="147"/>
      <c r="G304" s="147"/>
      <c r="H304" s="147"/>
      <c r="I304" s="147"/>
      <c r="J304" s="147"/>
      <c r="K304" s="147"/>
      <c r="L304" s="147"/>
      <c r="M304" s="147"/>
      <c r="N304" s="147"/>
      <c r="O304" s="147"/>
      <c r="P304" s="147"/>
      <c r="Q304" s="147"/>
      <c r="R304" s="147"/>
      <c r="S304" s="147"/>
      <c r="T304" s="147"/>
      <c r="U304" s="147"/>
      <c r="V304" s="147"/>
      <c r="W304" s="147"/>
    </row>
    <row r="305" spans="1:23" ht="12.75" customHeight="1" x14ac:dyDescent="0.15">
      <c r="A305" s="147"/>
      <c r="B305" s="150"/>
      <c r="C305" s="90"/>
      <c r="D305" s="146"/>
      <c r="E305" s="155"/>
      <c r="F305" s="147"/>
      <c r="G305" s="147"/>
      <c r="H305" s="147"/>
      <c r="I305" s="147"/>
      <c r="J305" s="147"/>
      <c r="K305" s="147"/>
      <c r="L305" s="147"/>
      <c r="M305" s="147"/>
      <c r="N305" s="147"/>
      <c r="O305" s="147"/>
      <c r="P305" s="147"/>
      <c r="Q305" s="147"/>
      <c r="R305" s="147"/>
      <c r="S305" s="147"/>
      <c r="T305" s="147"/>
      <c r="U305" s="147"/>
      <c r="V305" s="147"/>
      <c r="W305" s="147"/>
    </row>
    <row r="306" spans="1:23" ht="12.75" customHeight="1" x14ac:dyDescent="0.15">
      <c r="A306" s="147"/>
      <c r="B306" s="150"/>
      <c r="C306" s="90"/>
      <c r="D306" s="146"/>
      <c r="E306" s="155"/>
      <c r="F306" s="147"/>
      <c r="G306" s="147"/>
      <c r="H306" s="147"/>
      <c r="I306" s="147"/>
      <c r="J306" s="147"/>
      <c r="K306" s="147"/>
      <c r="L306" s="147"/>
      <c r="M306" s="147"/>
      <c r="N306" s="147"/>
      <c r="O306" s="147"/>
      <c r="P306" s="147"/>
      <c r="Q306" s="147"/>
      <c r="R306" s="147"/>
      <c r="S306" s="147"/>
      <c r="T306" s="147"/>
      <c r="U306" s="147"/>
      <c r="V306" s="147"/>
      <c r="W306" s="147"/>
    </row>
    <row r="307" spans="1:23" ht="12.75" customHeight="1" x14ac:dyDescent="0.15">
      <c r="A307" s="147"/>
      <c r="B307" s="150"/>
      <c r="C307" s="90"/>
      <c r="D307" s="146"/>
      <c r="E307" s="155"/>
      <c r="F307" s="147"/>
      <c r="G307" s="147"/>
      <c r="H307" s="147"/>
      <c r="I307" s="147"/>
      <c r="J307" s="147"/>
      <c r="K307" s="147"/>
      <c r="L307" s="147"/>
      <c r="M307" s="147"/>
      <c r="N307" s="147"/>
      <c r="O307" s="147"/>
      <c r="P307" s="147"/>
      <c r="Q307" s="147"/>
      <c r="R307" s="147"/>
      <c r="S307" s="147"/>
      <c r="T307" s="147"/>
      <c r="U307" s="147"/>
      <c r="V307" s="147"/>
      <c r="W307" s="147"/>
    </row>
    <row r="308" spans="1:23" ht="12.75" customHeight="1" x14ac:dyDescent="0.15">
      <c r="A308" s="147"/>
      <c r="B308" s="150"/>
      <c r="C308" s="90"/>
      <c r="D308" s="146"/>
      <c r="E308" s="155"/>
      <c r="F308" s="147"/>
      <c r="G308" s="147"/>
      <c r="H308" s="147"/>
      <c r="I308" s="147"/>
      <c r="J308" s="147"/>
      <c r="K308" s="147"/>
      <c r="L308" s="147"/>
      <c r="M308" s="147"/>
      <c r="N308" s="147"/>
      <c r="O308" s="147"/>
      <c r="P308" s="147"/>
      <c r="Q308" s="147"/>
      <c r="R308" s="147"/>
      <c r="S308" s="147"/>
      <c r="T308" s="147"/>
      <c r="U308" s="147"/>
      <c r="V308" s="147"/>
      <c r="W308" s="147"/>
    </row>
    <row r="309" spans="1:23" ht="12.75" customHeight="1" x14ac:dyDescent="0.15">
      <c r="A309" s="147"/>
      <c r="B309" s="150"/>
      <c r="C309" s="90"/>
      <c r="D309" s="146"/>
      <c r="E309" s="155"/>
      <c r="F309" s="147"/>
      <c r="G309" s="147"/>
      <c r="H309" s="147"/>
      <c r="I309" s="147"/>
      <c r="J309" s="147"/>
      <c r="K309" s="147"/>
      <c r="L309" s="147"/>
      <c r="M309" s="147"/>
      <c r="N309" s="147"/>
      <c r="O309" s="147"/>
      <c r="P309" s="147"/>
      <c r="Q309" s="147"/>
      <c r="R309" s="147"/>
      <c r="S309" s="147"/>
      <c r="T309" s="147"/>
      <c r="U309" s="147"/>
      <c r="V309" s="147"/>
      <c r="W309" s="147"/>
    </row>
    <row r="310" spans="1:23" ht="12.75" customHeight="1" x14ac:dyDescent="0.15">
      <c r="A310" s="147"/>
      <c r="B310" s="150"/>
      <c r="C310" s="90"/>
      <c r="D310" s="146"/>
      <c r="E310" s="155"/>
      <c r="F310" s="147"/>
      <c r="G310" s="147"/>
      <c r="H310" s="147"/>
      <c r="I310" s="147"/>
      <c r="J310" s="147"/>
      <c r="K310" s="147"/>
      <c r="L310" s="147"/>
      <c r="M310" s="147"/>
      <c r="N310" s="147"/>
      <c r="O310" s="147"/>
      <c r="P310" s="147"/>
      <c r="Q310" s="147"/>
      <c r="R310" s="147"/>
      <c r="S310" s="147"/>
      <c r="T310" s="147"/>
      <c r="U310" s="147"/>
      <c r="V310" s="147"/>
      <c r="W310" s="147"/>
    </row>
    <row r="311" spans="1:23" ht="12.75" customHeight="1" x14ac:dyDescent="0.15">
      <c r="A311" s="147"/>
      <c r="B311" s="150"/>
      <c r="C311" s="90"/>
      <c r="D311" s="146"/>
      <c r="E311" s="155"/>
      <c r="F311" s="147"/>
      <c r="G311" s="147"/>
      <c r="H311" s="147"/>
      <c r="I311" s="147"/>
      <c r="J311" s="147"/>
      <c r="K311" s="147"/>
      <c r="L311" s="147"/>
      <c r="M311" s="147"/>
      <c r="N311" s="147"/>
      <c r="O311" s="147"/>
      <c r="P311" s="147"/>
      <c r="Q311" s="147"/>
      <c r="R311" s="147"/>
      <c r="S311" s="147"/>
      <c r="T311" s="147"/>
      <c r="U311" s="147"/>
      <c r="V311" s="147"/>
      <c r="W311" s="147"/>
    </row>
    <row r="312" spans="1:23" ht="12.75" customHeight="1" x14ac:dyDescent="0.15">
      <c r="A312" s="147"/>
      <c r="B312" s="150"/>
      <c r="C312" s="90"/>
      <c r="D312" s="146"/>
      <c r="E312" s="155"/>
      <c r="F312" s="147"/>
      <c r="G312" s="147"/>
      <c r="H312" s="147"/>
      <c r="I312" s="147"/>
      <c r="J312" s="147"/>
      <c r="K312" s="147"/>
      <c r="L312" s="147"/>
      <c r="M312" s="147"/>
      <c r="N312" s="147"/>
      <c r="O312" s="147"/>
      <c r="P312" s="147"/>
      <c r="Q312" s="147"/>
      <c r="R312" s="147"/>
      <c r="S312" s="147"/>
      <c r="T312" s="147"/>
      <c r="U312" s="147"/>
      <c r="V312" s="147"/>
      <c r="W312" s="147"/>
    </row>
    <row r="313" spans="1:23" ht="12.75" customHeight="1" x14ac:dyDescent="0.15">
      <c r="A313" s="147"/>
      <c r="B313" s="150"/>
      <c r="C313" s="90"/>
      <c r="D313" s="146"/>
      <c r="E313" s="155"/>
      <c r="F313" s="147"/>
      <c r="G313" s="147"/>
      <c r="H313" s="147"/>
      <c r="I313" s="147"/>
      <c r="J313" s="147"/>
      <c r="K313" s="147"/>
      <c r="L313" s="147"/>
      <c r="M313" s="147"/>
      <c r="N313" s="147"/>
      <c r="O313" s="147"/>
      <c r="P313" s="147"/>
      <c r="Q313" s="147"/>
      <c r="R313" s="147"/>
      <c r="S313" s="147"/>
      <c r="T313" s="147"/>
      <c r="U313" s="147"/>
      <c r="V313" s="147"/>
      <c r="W313" s="147"/>
    </row>
    <row r="314" spans="1:23" ht="12.75" customHeight="1" x14ac:dyDescent="0.15">
      <c r="A314" s="147"/>
      <c r="B314" s="150"/>
      <c r="C314" s="90"/>
      <c r="D314" s="146"/>
      <c r="E314" s="155"/>
      <c r="F314" s="147"/>
      <c r="G314" s="147"/>
      <c r="H314" s="147"/>
      <c r="I314" s="147"/>
      <c r="J314" s="147"/>
      <c r="K314" s="147"/>
      <c r="L314" s="147"/>
      <c r="M314" s="147"/>
      <c r="N314" s="147"/>
      <c r="O314" s="147"/>
      <c r="P314" s="147"/>
      <c r="Q314" s="147"/>
      <c r="R314" s="147"/>
      <c r="S314" s="147"/>
      <c r="T314" s="147"/>
      <c r="U314" s="147"/>
      <c r="V314" s="147"/>
      <c r="W314" s="147"/>
    </row>
    <row r="315" spans="1:23" ht="12.75" customHeight="1" x14ac:dyDescent="0.15">
      <c r="A315" s="147"/>
      <c r="B315" s="150"/>
      <c r="C315" s="90"/>
      <c r="D315" s="146"/>
      <c r="E315" s="155"/>
      <c r="F315" s="147"/>
      <c r="G315" s="147"/>
      <c r="H315" s="147"/>
      <c r="I315" s="147"/>
      <c r="J315" s="147"/>
      <c r="K315" s="147"/>
      <c r="L315" s="147"/>
      <c r="M315" s="147"/>
      <c r="N315" s="147"/>
      <c r="O315" s="147"/>
      <c r="P315" s="147"/>
      <c r="Q315" s="147"/>
      <c r="R315" s="147"/>
      <c r="S315" s="147"/>
      <c r="T315" s="147"/>
      <c r="U315" s="147"/>
      <c r="V315" s="147"/>
      <c r="W315" s="147"/>
    </row>
    <row r="316" spans="1:23" ht="12.75" customHeight="1" x14ac:dyDescent="0.15">
      <c r="A316" s="147"/>
      <c r="B316" s="150"/>
      <c r="C316" s="90"/>
      <c r="D316" s="146"/>
      <c r="E316" s="155"/>
      <c r="F316" s="147"/>
      <c r="G316" s="147"/>
      <c r="H316" s="147"/>
      <c r="I316" s="147"/>
      <c r="J316" s="147"/>
      <c r="K316" s="147"/>
      <c r="L316" s="147"/>
      <c r="M316" s="147"/>
      <c r="N316" s="147"/>
      <c r="O316" s="147"/>
      <c r="P316" s="147"/>
      <c r="Q316" s="147"/>
      <c r="R316" s="147"/>
      <c r="S316" s="147"/>
      <c r="T316" s="147"/>
      <c r="U316" s="147"/>
      <c r="V316" s="147"/>
      <c r="W316" s="147"/>
    </row>
    <row r="317" spans="1:23" ht="12.75" customHeight="1" x14ac:dyDescent="0.15">
      <c r="A317" s="147"/>
      <c r="B317" s="150"/>
      <c r="C317" s="90"/>
      <c r="D317" s="146"/>
      <c r="E317" s="155"/>
      <c r="F317" s="147"/>
      <c r="G317" s="147"/>
      <c r="H317" s="147"/>
      <c r="I317" s="147"/>
      <c r="J317" s="147"/>
      <c r="K317" s="147"/>
      <c r="L317" s="147"/>
      <c r="M317" s="147"/>
      <c r="N317" s="147"/>
      <c r="O317" s="147"/>
      <c r="P317" s="147"/>
      <c r="Q317" s="147"/>
      <c r="R317" s="147"/>
      <c r="S317" s="147"/>
      <c r="T317" s="147"/>
      <c r="U317" s="147"/>
      <c r="V317" s="147"/>
      <c r="W317" s="147"/>
    </row>
    <row r="318" spans="1:23" ht="12.75" customHeight="1" x14ac:dyDescent="0.15">
      <c r="A318" s="147"/>
      <c r="B318" s="150"/>
      <c r="C318" s="90"/>
      <c r="D318" s="146"/>
      <c r="E318" s="155"/>
      <c r="F318" s="147"/>
      <c r="G318" s="147"/>
      <c r="H318" s="147"/>
      <c r="I318" s="147"/>
      <c r="J318" s="147"/>
      <c r="K318" s="147"/>
      <c r="L318" s="147"/>
      <c r="M318" s="147"/>
      <c r="N318" s="147"/>
      <c r="O318" s="147"/>
      <c r="P318" s="147"/>
      <c r="Q318" s="147"/>
      <c r="R318" s="147"/>
      <c r="S318" s="147"/>
      <c r="T318" s="147"/>
      <c r="U318" s="147"/>
      <c r="V318" s="147"/>
      <c r="W318" s="147"/>
    </row>
    <row r="319" spans="1:23" ht="12.75" customHeight="1" x14ac:dyDescent="0.15">
      <c r="A319" s="147"/>
      <c r="B319" s="150"/>
      <c r="C319" s="90"/>
      <c r="D319" s="146"/>
      <c r="E319" s="155"/>
      <c r="F319" s="147"/>
      <c r="G319" s="147"/>
      <c r="H319" s="147"/>
      <c r="I319" s="147"/>
      <c r="J319" s="147"/>
      <c r="K319" s="147"/>
      <c r="L319" s="147"/>
      <c r="M319" s="147"/>
      <c r="N319" s="147"/>
      <c r="O319" s="147"/>
      <c r="P319" s="147"/>
      <c r="Q319" s="147"/>
      <c r="R319" s="147"/>
      <c r="S319" s="147"/>
      <c r="T319" s="147"/>
      <c r="U319" s="147"/>
      <c r="V319" s="147"/>
      <c r="W319" s="147"/>
    </row>
    <row r="320" spans="1:23" ht="12.75" customHeight="1" x14ac:dyDescent="0.15">
      <c r="A320" s="147"/>
      <c r="B320" s="150"/>
      <c r="C320" s="90"/>
      <c r="D320" s="146"/>
      <c r="E320" s="155"/>
      <c r="F320" s="147"/>
      <c r="G320" s="147"/>
      <c r="H320" s="147"/>
      <c r="I320" s="147"/>
      <c r="J320" s="147"/>
      <c r="K320" s="147"/>
      <c r="L320" s="147"/>
      <c r="M320" s="147"/>
      <c r="N320" s="147"/>
      <c r="O320" s="147"/>
      <c r="P320" s="147"/>
      <c r="Q320" s="147"/>
      <c r="R320" s="147"/>
      <c r="S320" s="147"/>
      <c r="T320" s="147"/>
      <c r="U320" s="147"/>
      <c r="V320" s="147"/>
      <c r="W320" s="147"/>
    </row>
    <row r="321" spans="1:23" ht="12.75" customHeight="1" x14ac:dyDescent="0.15">
      <c r="A321" s="147"/>
      <c r="B321" s="150"/>
      <c r="C321" s="90"/>
      <c r="D321" s="146"/>
      <c r="E321" s="155"/>
      <c r="F321" s="147"/>
      <c r="G321" s="147"/>
      <c r="H321" s="147"/>
      <c r="I321" s="147"/>
      <c r="J321" s="147"/>
      <c r="K321" s="147"/>
      <c r="L321" s="147"/>
      <c r="M321" s="147"/>
      <c r="N321" s="147"/>
      <c r="O321" s="147"/>
      <c r="P321" s="147"/>
      <c r="Q321" s="147"/>
      <c r="R321" s="147"/>
      <c r="S321" s="147"/>
      <c r="T321" s="147"/>
      <c r="U321" s="147"/>
      <c r="V321" s="147"/>
      <c r="W321" s="147"/>
    </row>
    <row r="322" spans="1:23" ht="12.75" customHeight="1" x14ac:dyDescent="0.15">
      <c r="A322" s="147"/>
      <c r="B322" s="150"/>
      <c r="C322" s="90"/>
      <c r="D322" s="146"/>
      <c r="E322" s="155"/>
      <c r="F322" s="147"/>
      <c r="G322" s="147"/>
      <c r="H322" s="147"/>
      <c r="I322" s="147"/>
      <c r="J322" s="147"/>
      <c r="K322" s="147"/>
      <c r="L322" s="147"/>
      <c r="M322" s="147"/>
      <c r="N322" s="147"/>
      <c r="O322" s="147"/>
      <c r="P322" s="147"/>
      <c r="Q322" s="147"/>
      <c r="R322" s="147"/>
      <c r="S322" s="147"/>
      <c r="T322" s="147"/>
      <c r="U322" s="147"/>
      <c r="V322" s="147"/>
      <c r="W322" s="147"/>
    </row>
    <row r="323" spans="1:23" ht="12.75" customHeight="1" x14ac:dyDescent="0.15">
      <c r="A323" s="147"/>
      <c r="B323" s="150"/>
      <c r="C323" s="90"/>
      <c r="D323" s="146"/>
      <c r="E323" s="155"/>
      <c r="F323" s="147"/>
      <c r="G323" s="147"/>
      <c r="H323" s="147"/>
      <c r="I323" s="147"/>
      <c r="J323" s="147"/>
      <c r="K323" s="147"/>
      <c r="L323" s="147"/>
      <c r="M323" s="147"/>
      <c r="N323" s="147"/>
      <c r="O323" s="147"/>
      <c r="P323" s="147"/>
      <c r="Q323" s="147"/>
      <c r="R323" s="147"/>
      <c r="S323" s="147"/>
      <c r="T323" s="147"/>
      <c r="U323" s="147"/>
      <c r="V323" s="147"/>
      <c r="W323" s="147"/>
    </row>
    <row r="324" spans="1:23" ht="12.75" customHeight="1" x14ac:dyDescent="0.15">
      <c r="A324" s="147"/>
      <c r="B324" s="150"/>
      <c r="C324" s="90"/>
      <c r="D324" s="146"/>
      <c r="E324" s="155"/>
      <c r="F324" s="147"/>
      <c r="G324" s="147"/>
      <c r="H324" s="147"/>
      <c r="I324" s="147"/>
      <c r="J324" s="147"/>
      <c r="K324" s="147"/>
      <c r="L324" s="147"/>
      <c r="M324" s="147"/>
      <c r="N324" s="147"/>
      <c r="O324" s="147"/>
      <c r="P324" s="147"/>
      <c r="Q324" s="147"/>
      <c r="R324" s="147"/>
      <c r="S324" s="147"/>
      <c r="T324" s="147"/>
      <c r="U324" s="147"/>
      <c r="V324" s="147"/>
      <c r="W324" s="147"/>
    </row>
    <row r="325" spans="1:23" ht="12.75" customHeight="1" x14ac:dyDescent="0.15">
      <c r="A325" s="147"/>
      <c r="B325" s="150"/>
      <c r="C325" s="90"/>
      <c r="D325" s="146"/>
      <c r="E325" s="155"/>
      <c r="F325" s="147"/>
      <c r="G325" s="147"/>
      <c r="H325" s="147"/>
      <c r="I325" s="147"/>
      <c r="J325" s="147"/>
      <c r="K325" s="147"/>
      <c r="L325" s="147"/>
      <c r="M325" s="147"/>
      <c r="N325" s="147"/>
      <c r="O325" s="147"/>
      <c r="P325" s="147"/>
      <c r="Q325" s="147"/>
      <c r="R325" s="147"/>
      <c r="S325" s="147"/>
      <c r="T325" s="147"/>
      <c r="U325" s="147"/>
      <c r="V325" s="147"/>
      <c r="W325" s="147"/>
    </row>
    <row r="326" spans="1:23" ht="12.75" customHeight="1" x14ac:dyDescent="0.15">
      <c r="A326" s="147"/>
      <c r="B326" s="150"/>
      <c r="C326" s="90"/>
      <c r="D326" s="146"/>
      <c r="E326" s="155"/>
      <c r="F326" s="147"/>
      <c r="G326" s="147"/>
      <c r="H326" s="147"/>
      <c r="I326" s="147"/>
      <c r="J326" s="147"/>
      <c r="K326" s="147"/>
      <c r="L326" s="147"/>
      <c r="M326" s="147"/>
      <c r="N326" s="147"/>
      <c r="O326" s="147"/>
      <c r="P326" s="147"/>
      <c r="Q326" s="147"/>
      <c r="R326" s="147"/>
      <c r="S326" s="147"/>
      <c r="T326" s="147"/>
      <c r="U326" s="147"/>
      <c r="V326" s="147"/>
      <c r="W326" s="147"/>
    </row>
    <row r="327" spans="1:23" ht="12.75" customHeight="1" x14ac:dyDescent="0.15">
      <c r="A327" s="147"/>
      <c r="B327" s="150"/>
      <c r="C327" s="90"/>
      <c r="D327" s="146"/>
      <c r="E327" s="155"/>
      <c r="F327" s="147"/>
      <c r="G327" s="147"/>
      <c r="H327" s="147"/>
      <c r="I327" s="147"/>
      <c r="J327" s="147"/>
      <c r="K327" s="147"/>
      <c r="L327" s="147"/>
      <c r="M327" s="147"/>
      <c r="N327" s="147"/>
      <c r="O327" s="147"/>
      <c r="P327" s="147"/>
      <c r="Q327" s="147"/>
      <c r="R327" s="147"/>
      <c r="S327" s="147"/>
      <c r="T327" s="147"/>
      <c r="U327" s="147"/>
      <c r="V327" s="147"/>
      <c r="W327" s="147"/>
    </row>
    <row r="328" spans="1:23" ht="12.75" customHeight="1" x14ac:dyDescent="0.15">
      <c r="A328" s="147"/>
      <c r="B328" s="150"/>
      <c r="C328" s="90"/>
      <c r="D328" s="146"/>
      <c r="E328" s="155"/>
      <c r="F328" s="147"/>
      <c r="G328" s="147"/>
      <c r="H328" s="147"/>
      <c r="I328" s="147"/>
      <c r="J328" s="147"/>
      <c r="K328" s="147"/>
      <c r="L328" s="147"/>
      <c r="M328" s="147"/>
      <c r="N328" s="147"/>
      <c r="O328" s="147"/>
      <c r="P328" s="147"/>
      <c r="Q328" s="147"/>
      <c r="R328" s="147"/>
      <c r="S328" s="147"/>
      <c r="T328" s="147"/>
      <c r="U328" s="147"/>
      <c r="V328" s="147"/>
      <c r="W328" s="147"/>
    </row>
    <row r="329" spans="1:23" ht="12.75" customHeight="1" x14ac:dyDescent="0.15">
      <c r="A329" s="147"/>
      <c r="B329" s="150"/>
      <c r="C329" s="90"/>
      <c r="D329" s="146"/>
      <c r="E329" s="155"/>
      <c r="F329" s="147"/>
      <c r="G329" s="147"/>
      <c r="H329" s="147"/>
      <c r="I329" s="147"/>
      <c r="J329" s="147"/>
      <c r="K329" s="147"/>
      <c r="L329" s="147"/>
      <c r="M329" s="147"/>
      <c r="N329" s="147"/>
      <c r="O329" s="147"/>
      <c r="P329" s="147"/>
      <c r="Q329" s="147"/>
      <c r="R329" s="147"/>
      <c r="S329" s="147"/>
      <c r="T329" s="147"/>
      <c r="U329" s="147"/>
      <c r="V329" s="147"/>
      <c r="W329" s="147"/>
    </row>
    <row r="330" spans="1:23" ht="12.75" customHeight="1" x14ac:dyDescent="0.15">
      <c r="A330" s="147"/>
      <c r="B330" s="150"/>
      <c r="C330" s="90"/>
      <c r="D330" s="146"/>
      <c r="E330" s="155"/>
      <c r="F330" s="147"/>
      <c r="G330" s="147"/>
      <c r="H330" s="147"/>
      <c r="I330" s="147"/>
      <c r="J330" s="147"/>
      <c r="K330" s="147"/>
      <c r="L330" s="147"/>
      <c r="M330" s="147"/>
      <c r="N330" s="147"/>
      <c r="O330" s="147"/>
      <c r="P330" s="147"/>
      <c r="Q330" s="147"/>
      <c r="R330" s="147"/>
      <c r="S330" s="147"/>
      <c r="T330" s="147"/>
      <c r="U330" s="147"/>
      <c r="V330" s="147"/>
      <c r="W330" s="147"/>
    </row>
    <row r="331" spans="1:23" ht="12.75" customHeight="1" x14ac:dyDescent="0.15">
      <c r="A331" s="147"/>
      <c r="B331" s="150"/>
      <c r="C331" s="90"/>
      <c r="D331" s="146"/>
      <c r="E331" s="155"/>
      <c r="F331" s="147"/>
      <c r="G331" s="147"/>
      <c r="H331" s="147"/>
      <c r="I331" s="147"/>
      <c r="J331" s="147"/>
      <c r="K331" s="147"/>
      <c r="L331" s="147"/>
      <c r="M331" s="147"/>
      <c r="N331" s="147"/>
      <c r="O331" s="147"/>
      <c r="P331" s="147"/>
      <c r="Q331" s="147"/>
      <c r="R331" s="147"/>
      <c r="S331" s="147"/>
      <c r="T331" s="147"/>
      <c r="U331" s="147"/>
      <c r="V331" s="147"/>
      <c r="W331" s="147"/>
    </row>
    <row r="332" spans="1:23" ht="12.75" customHeight="1" x14ac:dyDescent="0.15">
      <c r="A332" s="147"/>
      <c r="B332" s="150"/>
      <c r="C332" s="90"/>
      <c r="D332" s="146"/>
      <c r="E332" s="155"/>
      <c r="F332" s="147"/>
      <c r="G332" s="147"/>
      <c r="H332" s="147"/>
      <c r="I332" s="147"/>
      <c r="J332" s="147"/>
      <c r="K332" s="147"/>
      <c r="L332" s="147"/>
      <c r="M332" s="147"/>
      <c r="N332" s="147"/>
      <c r="O332" s="147"/>
      <c r="P332" s="147"/>
      <c r="Q332" s="147"/>
      <c r="R332" s="147"/>
      <c r="S332" s="147"/>
      <c r="T332" s="147"/>
      <c r="U332" s="147"/>
      <c r="V332" s="147"/>
      <c r="W332" s="147"/>
    </row>
    <row r="333" spans="1:23" ht="12.75" customHeight="1" x14ac:dyDescent="0.15">
      <c r="A333" s="147"/>
      <c r="B333" s="150"/>
      <c r="C333" s="90"/>
      <c r="D333" s="146"/>
      <c r="E333" s="155"/>
      <c r="F333" s="147"/>
      <c r="G333" s="147"/>
      <c r="H333" s="147"/>
      <c r="I333" s="147"/>
      <c r="J333" s="147"/>
      <c r="K333" s="147"/>
      <c r="L333" s="147"/>
      <c r="M333" s="147"/>
      <c r="N333" s="147"/>
      <c r="O333" s="147"/>
      <c r="P333" s="147"/>
      <c r="Q333" s="147"/>
      <c r="R333" s="147"/>
      <c r="S333" s="147"/>
      <c r="T333" s="147"/>
      <c r="U333" s="147"/>
      <c r="V333" s="147"/>
      <c r="W333" s="147"/>
    </row>
    <row r="334" spans="1:23" ht="12.75" customHeight="1" x14ac:dyDescent="0.15">
      <c r="A334" s="147"/>
      <c r="B334" s="150"/>
      <c r="C334" s="90"/>
      <c r="D334" s="146"/>
      <c r="E334" s="155"/>
      <c r="F334" s="147"/>
      <c r="G334" s="147"/>
      <c r="H334" s="147"/>
      <c r="I334" s="147"/>
      <c r="J334" s="147"/>
      <c r="K334" s="147"/>
      <c r="L334" s="147"/>
      <c r="M334" s="147"/>
      <c r="N334" s="147"/>
      <c r="O334" s="147"/>
      <c r="P334" s="147"/>
      <c r="Q334" s="147"/>
      <c r="R334" s="147"/>
      <c r="S334" s="147"/>
      <c r="T334" s="147"/>
      <c r="U334" s="147"/>
      <c r="V334" s="147"/>
      <c r="W334" s="147"/>
    </row>
    <row r="335" spans="1:23" ht="12.75" customHeight="1" x14ac:dyDescent="0.15">
      <c r="A335" s="147"/>
      <c r="B335" s="150"/>
      <c r="C335" s="90"/>
      <c r="D335" s="146"/>
      <c r="E335" s="155"/>
      <c r="F335" s="147"/>
      <c r="G335" s="147"/>
      <c r="H335" s="147"/>
      <c r="I335" s="147"/>
      <c r="J335" s="147"/>
      <c r="K335" s="147"/>
      <c r="L335" s="147"/>
      <c r="M335" s="147"/>
      <c r="N335" s="147"/>
      <c r="O335" s="147"/>
      <c r="P335" s="147"/>
      <c r="Q335" s="147"/>
      <c r="R335" s="147"/>
      <c r="S335" s="147"/>
      <c r="T335" s="147"/>
      <c r="U335" s="147"/>
      <c r="V335" s="147"/>
      <c r="W335" s="147"/>
    </row>
    <row r="336" spans="1:23" ht="12.75" customHeight="1" x14ac:dyDescent="0.15">
      <c r="A336" s="147"/>
      <c r="B336" s="150"/>
      <c r="C336" s="90"/>
      <c r="D336" s="146"/>
      <c r="E336" s="155"/>
      <c r="F336" s="147"/>
      <c r="G336" s="147"/>
      <c r="H336" s="147"/>
      <c r="I336" s="147"/>
      <c r="J336" s="147"/>
      <c r="K336" s="147"/>
      <c r="L336" s="147"/>
      <c r="M336" s="147"/>
      <c r="N336" s="147"/>
      <c r="O336" s="147"/>
      <c r="P336" s="147"/>
      <c r="Q336" s="147"/>
      <c r="R336" s="147"/>
      <c r="S336" s="147"/>
      <c r="T336" s="147"/>
      <c r="U336" s="147"/>
      <c r="V336" s="147"/>
      <c r="W336" s="147"/>
    </row>
    <row r="337" spans="1:23" ht="12.75" customHeight="1" x14ac:dyDescent="0.15">
      <c r="A337" s="147"/>
      <c r="B337" s="150"/>
      <c r="C337" s="90"/>
      <c r="D337" s="146"/>
      <c r="E337" s="155"/>
      <c r="F337" s="147"/>
      <c r="G337" s="147"/>
      <c r="H337" s="147"/>
      <c r="I337" s="147"/>
      <c r="J337" s="147"/>
      <c r="K337" s="147"/>
      <c r="L337" s="147"/>
      <c r="M337" s="147"/>
      <c r="N337" s="147"/>
      <c r="O337" s="147"/>
      <c r="P337" s="147"/>
      <c r="Q337" s="147"/>
      <c r="R337" s="147"/>
      <c r="S337" s="147"/>
      <c r="T337" s="147"/>
      <c r="U337" s="147"/>
      <c r="V337" s="147"/>
      <c r="W337" s="147"/>
    </row>
    <row r="338" spans="1:23" ht="12.75" customHeight="1" x14ac:dyDescent="0.15">
      <c r="A338" s="147"/>
      <c r="B338" s="150"/>
      <c r="C338" s="90"/>
      <c r="D338" s="146"/>
      <c r="E338" s="155"/>
      <c r="F338" s="147"/>
      <c r="G338" s="147"/>
      <c r="H338" s="147"/>
      <c r="I338" s="147"/>
      <c r="J338" s="147"/>
      <c r="K338" s="147"/>
      <c r="L338" s="147"/>
      <c r="M338" s="147"/>
      <c r="N338" s="147"/>
      <c r="O338" s="147"/>
      <c r="P338" s="147"/>
      <c r="Q338" s="147"/>
      <c r="R338" s="147"/>
      <c r="S338" s="147"/>
      <c r="T338" s="147"/>
      <c r="U338" s="147"/>
      <c r="V338" s="147"/>
      <c r="W338" s="147"/>
    </row>
    <row r="339" spans="1:23" ht="12.75" customHeight="1" x14ac:dyDescent="0.15">
      <c r="A339" s="147"/>
      <c r="B339" s="150"/>
      <c r="C339" s="90"/>
      <c r="D339" s="146"/>
      <c r="E339" s="155"/>
      <c r="F339" s="147"/>
      <c r="G339" s="147"/>
      <c r="H339" s="147"/>
      <c r="I339" s="147"/>
      <c r="J339" s="147"/>
      <c r="K339" s="147"/>
      <c r="L339" s="147"/>
      <c r="M339" s="147"/>
      <c r="N339" s="147"/>
      <c r="O339" s="147"/>
      <c r="P339" s="147"/>
      <c r="Q339" s="147"/>
      <c r="R339" s="147"/>
      <c r="S339" s="147"/>
      <c r="T339" s="147"/>
      <c r="U339" s="147"/>
      <c r="V339" s="147"/>
      <c r="W339" s="147"/>
    </row>
    <row r="340" spans="1:23" ht="12.75" customHeight="1" x14ac:dyDescent="0.15">
      <c r="A340" s="147"/>
      <c r="B340" s="150"/>
      <c r="C340" s="90"/>
      <c r="D340" s="146"/>
      <c r="E340" s="155"/>
      <c r="F340" s="147"/>
      <c r="G340" s="147"/>
      <c r="H340" s="147"/>
      <c r="I340" s="147"/>
      <c r="J340" s="147"/>
      <c r="K340" s="147"/>
      <c r="L340" s="147"/>
      <c r="M340" s="147"/>
      <c r="N340" s="147"/>
      <c r="O340" s="147"/>
      <c r="P340" s="147"/>
      <c r="Q340" s="147"/>
      <c r="R340" s="147"/>
      <c r="S340" s="147"/>
      <c r="T340" s="147"/>
      <c r="U340" s="147"/>
      <c r="V340" s="147"/>
      <c r="W340" s="147"/>
    </row>
    <row r="341" spans="1:23" ht="12.75" customHeight="1" x14ac:dyDescent="0.15">
      <c r="A341" s="147"/>
      <c r="B341" s="150"/>
      <c r="C341" s="90"/>
      <c r="D341" s="146"/>
      <c r="E341" s="155"/>
      <c r="F341" s="147"/>
      <c r="G341" s="147"/>
      <c r="H341" s="147"/>
      <c r="I341" s="147"/>
      <c r="J341" s="147"/>
      <c r="K341" s="147"/>
      <c r="L341" s="147"/>
      <c r="M341" s="147"/>
      <c r="N341" s="147"/>
      <c r="O341" s="147"/>
      <c r="P341" s="147"/>
      <c r="Q341" s="147"/>
      <c r="R341" s="147"/>
      <c r="S341" s="147"/>
      <c r="T341" s="147"/>
      <c r="U341" s="147"/>
      <c r="V341" s="147"/>
      <c r="W341" s="147"/>
    </row>
    <row r="342" spans="1:23" ht="12.75" customHeight="1" x14ac:dyDescent="0.15">
      <c r="A342" s="147"/>
      <c r="B342" s="150"/>
      <c r="C342" s="90"/>
      <c r="D342" s="146"/>
      <c r="E342" s="155"/>
      <c r="F342" s="147"/>
      <c r="G342" s="147"/>
      <c r="H342" s="147"/>
      <c r="I342" s="147"/>
      <c r="J342" s="147"/>
      <c r="K342" s="147"/>
      <c r="L342" s="147"/>
      <c r="M342" s="147"/>
      <c r="N342" s="147"/>
      <c r="O342" s="147"/>
      <c r="P342" s="147"/>
      <c r="Q342" s="147"/>
      <c r="R342" s="147"/>
      <c r="S342" s="147"/>
      <c r="T342" s="147"/>
      <c r="U342" s="147"/>
      <c r="V342" s="147"/>
      <c r="W342" s="147"/>
    </row>
    <row r="343" spans="1:23" ht="12.75" customHeight="1" x14ac:dyDescent="0.15">
      <c r="A343" s="147"/>
      <c r="B343" s="150"/>
      <c r="C343" s="90"/>
      <c r="D343" s="146"/>
      <c r="E343" s="155"/>
      <c r="F343" s="147"/>
      <c r="G343" s="147"/>
      <c r="H343" s="147"/>
      <c r="I343" s="147"/>
      <c r="J343" s="147"/>
      <c r="K343" s="147"/>
      <c r="L343" s="147"/>
      <c r="M343" s="147"/>
      <c r="N343" s="147"/>
      <c r="O343" s="147"/>
      <c r="P343" s="147"/>
      <c r="Q343" s="147"/>
      <c r="R343" s="147"/>
      <c r="S343" s="147"/>
      <c r="T343" s="147"/>
      <c r="U343" s="147"/>
      <c r="V343" s="147"/>
      <c r="W343" s="147"/>
    </row>
    <row r="344" spans="1:23" ht="12.75" customHeight="1" x14ac:dyDescent="0.15">
      <c r="A344" s="147"/>
      <c r="B344" s="150"/>
      <c r="C344" s="90"/>
      <c r="D344" s="146"/>
      <c r="E344" s="155"/>
      <c r="F344" s="147"/>
      <c r="G344" s="147"/>
      <c r="H344" s="147"/>
      <c r="I344" s="147"/>
      <c r="J344" s="147"/>
      <c r="K344" s="147"/>
      <c r="L344" s="147"/>
      <c r="M344" s="147"/>
      <c r="N344" s="147"/>
      <c r="O344" s="147"/>
      <c r="P344" s="147"/>
      <c r="Q344" s="147"/>
      <c r="R344" s="147"/>
      <c r="S344" s="147"/>
      <c r="T344" s="147"/>
      <c r="U344" s="147"/>
      <c r="V344" s="147"/>
      <c r="W344" s="147"/>
    </row>
    <row r="345" spans="1:23" ht="12.75" customHeight="1" x14ac:dyDescent="0.15">
      <c r="A345" s="147"/>
      <c r="B345" s="150"/>
      <c r="C345" s="90"/>
      <c r="D345" s="146"/>
      <c r="E345" s="155"/>
      <c r="F345" s="147"/>
      <c r="G345" s="147"/>
      <c r="H345" s="147"/>
      <c r="I345" s="147"/>
      <c r="J345" s="147"/>
      <c r="K345" s="147"/>
      <c r="L345" s="147"/>
      <c r="M345" s="147"/>
      <c r="N345" s="147"/>
      <c r="O345" s="147"/>
      <c r="P345" s="147"/>
      <c r="Q345" s="147"/>
      <c r="R345" s="147"/>
      <c r="S345" s="147"/>
      <c r="T345" s="147"/>
      <c r="U345" s="147"/>
      <c r="V345" s="147"/>
      <c r="W345" s="147"/>
    </row>
    <row r="346" spans="1:23" ht="12.75" customHeight="1" x14ac:dyDescent="0.15">
      <c r="A346" s="147"/>
      <c r="B346" s="150"/>
      <c r="C346" s="90"/>
      <c r="D346" s="146"/>
      <c r="E346" s="155"/>
      <c r="F346" s="147"/>
      <c r="G346" s="147"/>
      <c r="H346" s="147"/>
      <c r="I346" s="147"/>
      <c r="J346" s="147"/>
      <c r="K346" s="147"/>
      <c r="L346" s="147"/>
      <c r="M346" s="147"/>
      <c r="N346" s="147"/>
      <c r="O346" s="147"/>
      <c r="P346" s="147"/>
      <c r="Q346" s="147"/>
      <c r="R346" s="147"/>
      <c r="S346" s="147"/>
      <c r="T346" s="147"/>
      <c r="U346" s="147"/>
      <c r="V346" s="147"/>
      <c r="W346" s="147"/>
    </row>
    <row r="347" spans="1:23" ht="12.75" customHeight="1" x14ac:dyDescent="0.15">
      <c r="A347" s="147"/>
      <c r="B347" s="150"/>
      <c r="C347" s="90"/>
      <c r="D347" s="146"/>
      <c r="E347" s="155"/>
      <c r="F347" s="147"/>
      <c r="G347" s="147"/>
      <c r="H347" s="147"/>
      <c r="I347" s="147"/>
      <c r="J347" s="147"/>
      <c r="K347" s="147"/>
      <c r="L347" s="147"/>
      <c r="M347" s="147"/>
      <c r="N347" s="147"/>
      <c r="O347" s="147"/>
      <c r="P347" s="147"/>
      <c r="Q347" s="147"/>
      <c r="R347" s="147"/>
      <c r="S347" s="147"/>
      <c r="T347" s="147"/>
      <c r="U347" s="147"/>
      <c r="V347" s="147"/>
      <c r="W347" s="147"/>
    </row>
    <row r="348" spans="1:23" ht="12.75" customHeight="1" x14ac:dyDescent="0.15">
      <c r="A348" s="147"/>
      <c r="B348" s="150"/>
      <c r="C348" s="90"/>
      <c r="D348" s="146"/>
      <c r="E348" s="155"/>
      <c r="F348" s="147"/>
      <c r="G348" s="147"/>
      <c r="H348" s="147"/>
      <c r="I348" s="147"/>
      <c r="J348" s="147"/>
      <c r="K348" s="147"/>
      <c r="L348" s="147"/>
      <c r="M348" s="147"/>
      <c r="N348" s="147"/>
      <c r="O348" s="147"/>
      <c r="P348" s="147"/>
      <c r="Q348" s="147"/>
      <c r="R348" s="147"/>
      <c r="S348" s="147"/>
      <c r="T348" s="147"/>
      <c r="U348" s="147"/>
      <c r="V348" s="147"/>
      <c r="W348" s="147"/>
    </row>
    <row r="349" spans="1:23" ht="12.75" customHeight="1" x14ac:dyDescent="0.15">
      <c r="A349" s="147"/>
      <c r="B349" s="150"/>
      <c r="C349" s="90"/>
      <c r="D349" s="146"/>
      <c r="E349" s="155"/>
      <c r="F349" s="147"/>
      <c r="G349" s="147"/>
      <c r="H349" s="147"/>
      <c r="I349" s="147"/>
      <c r="J349" s="147"/>
      <c r="K349" s="147"/>
      <c r="L349" s="147"/>
      <c r="M349" s="147"/>
      <c r="N349" s="147"/>
      <c r="O349" s="147"/>
      <c r="P349" s="147"/>
      <c r="Q349" s="147"/>
      <c r="R349" s="147"/>
      <c r="S349" s="147"/>
      <c r="T349" s="147"/>
      <c r="U349" s="147"/>
      <c r="V349" s="147"/>
      <c r="W349" s="147"/>
    </row>
    <row r="350" spans="1:23" ht="12.75" customHeight="1" x14ac:dyDescent="0.15">
      <c r="A350" s="147"/>
      <c r="B350" s="150"/>
      <c r="C350" s="90"/>
      <c r="D350" s="146"/>
      <c r="E350" s="155"/>
      <c r="F350" s="147"/>
      <c r="G350" s="147"/>
      <c r="H350" s="147"/>
      <c r="I350" s="147"/>
      <c r="J350" s="147"/>
      <c r="K350" s="147"/>
      <c r="L350" s="147"/>
      <c r="M350" s="147"/>
      <c r="N350" s="147"/>
      <c r="O350" s="147"/>
      <c r="P350" s="147"/>
      <c r="Q350" s="147"/>
      <c r="R350" s="147"/>
      <c r="S350" s="147"/>
      <c r="T350" s="147"/>
      <c r="U350" s="147"/>
      <c r="V350" s="147"/>
      <c r="W350" s="147"/>
    </row>
    <row r="351" spans="1:23" ht="12.75" customHeight="1" x14ac:dyDescent="0.15">
      <c r="A351" s="147"/>
      <c r="B351" s="150"/>
      <c r="C351" s="90"/>
      <c r="D351" s="146"/>
      <c r="E351" s="155"/>
      <c r="F351" s="147"/>
      <c r="G351" s="147"/>
      <c r="H351" s="147"/>
      <c r="I351" s="147"/>
      <c r="J351" s="147"/>
      <c r="K351" s="147"/>
      <c r="L351" s="147"/>
      <c r="M351" s="147"/>
      <c r="N351" s="147"/>
      <c r="O351" s="147"/>
      <c r="P351" s="147"/>
      <c r="Q351" s="147"/>
      <c r="R351" s="147"/>
      <c r="S351" s="147"/>
      <c r="T351" s="147"/>
      <c r="U351" s="147"/>
      <c r="V351" s="147"/>
      <c r="W351" s="147"/>
    </row>
    <row r="352" spans="1:23" ht="12.75" customHeight="1" x14ac:dyDescent="0.15">
      <c r="A352" s="147"/>
      <c r="B352" s="150"/>
      <c r="C352" s="90"/>
      <c r="D352" s="146"/>
      <c r="E352" s="155"/>
      <c r="F352" s="147"/>
      <c r="G352" s="147"/>
      <c r="H352" s="147"/>
      <c r="I352" s="147"/>
      <c r="J352" s="147"/>
      <c r="K352" s="147"/>
      <c r="L352" s="147"/>
      <c r="M352" s="147"/>
      <c r="N352" s="147"/>
      <c r="O352" s="147"/>
      <c r="P352" s="147"/>
      <c r="Q352" s="147"/>
      <c r="R352" s="147"/>
      <c r="S352" s="147"/>
      <c r="T352" s="147"/>
      <c r="U352" s="147"/>
      <c r="V352" s="147"/>
      <c r="W352" s="147"/>
    </row>
    <row r="353" spans="1:23" ht="12.75" customHeight="1" x14ac:dyDescent="0.15">
      <c r="A353" s="147"/>
      <c r="B353" s="150"/>
      <c r="C353" s="90"/>
      <c r="D353" s="146"/>
      <c r="E353" s="155"/>
      <c r="F353" s="147"/>
      <c r="G353" s="147"/>
      <c r="H353" s="147"/>
      <c r="I353" s="147"/>
      <c r="J353" s="147"/>
      <c r="K353" s="147"/>
      <c r="L353" s="147"/>
      <c r="M353" s="147"/>
      <c r="N353" s="147"/>
      <c r="O353" s="147"/>
      <c r="P353" s="147"/>
      <c r="Q353" s="147"/>
      <c r="R353" s="147"/>
      <c r="S353" s="147"/>
      <c r="T353" s="147"/>
      <c r="U353" s="147"/>
      <c r="V353" s="147"/>
      <c r="W353" s="147"/>
    </row>
    <row r="354" spans="1:23" ht="12.75" customHeight="1" x14ac:dyDescent="0.15">
      <c r="A354" s="147"/>
      <c r="B354" s="150"/>
      <c r="C354" s="90"/>
      <c r="D354" s="146"/>
      <c r="E354" s="155"/>
      <c r="F354" s="147"/>
      <c r="G354" s="147"/>
      <c r="H354" s="147"/>
      <c r="I354" s="147"/>
      <c r="J354" s="147"/>
      <c r="K354" s="147"/>
      <c r="L354" s="147"/>
      <c r="M354" s="147"/>
      <c r="N354" s="147"/>
      <c r="O354" s="147"/>
      <c r="P354" s="147"/>
      <c r="Q354" s="147"/>
      <c r="R354" s="147"/>
      <c r="S354" s="147"/>
      <c r="T354" s="147"/>
      <c r="U354" s="147"/>
      <c r="V354" s="147"/>
      <c r="W354" s="147"/>
    </row>
    <row r="355" spans="1:23" ht="12.75" customHeight="1" x14ac:dyDescent="0.15">
      <c r="A355" s="147"/>
      <c r="B355" s="150"/>
      <c r="C355" s="90"/>
      <c r="D355" s="146"/>
      <c r="E355" s="155"/>
      <c r="F355" s="147"/>
      <c r="G355" s="147"/>
      <c r="H355" s="147"/>
      <c r="I355" s="147"/>
      <c r="J355" s="147"/>
      <c r="K355" s="147"/>
      <c r="L355" s="147"/>
      <c r="M355" s="147"/>
      <c r="N355" s="147"/>
      <c r="O355" s="147"/>
      <c r="P355" s="147"/>
      <c r="Q355" s="147"/>
      <c r="R355" s="147"/>
      <c r="S355" s="147"/>
      <c r="T355" s="147"/>
      <c r="U355" s="147"/>
      <c r="V355" s="147"/>
      <c r="W355" s="147"/>
    </row>
    <row r="356" spans="1:23" ht="12.75" customHeight="1" x14ac:dyDescent="0.15">
      <c r="A356" s="147"/>
      <c r="B356" s="150"/>
      <c r="C356" s="90"/>
      <c r="D356" s="146"/>
      <c r="E356" s="155"/>
      <c r="F356" s="147"/>
      <c r="G356" s="147"/>
      <c r="H356" s="147"/>
      <c r="I356" s="147"/>
      <c r="J356" s="147"/>
      <c r="K356" s="147"/>
      <c r="L356" s="147"/>
      <c r="M356" s="147"/>
      <c r="N356" s="147"/>
      <c r="O356" s="147"/>
      <c r="P356" s="147"/>
      <c r="Q356" s="147"/>
      <c r="R356" s="147"/>
      <c r="S356" s="147"/>
      <c r="T356" s="147"/>
      <c r="U356" s="147"/>
      <c r="V356" s="147"/>
      <c r="W356" s="147"/>
    </row>
    <row r="357" spans="1:23" ht="12.75" customHeight="1" x14ac:dyDescent="0.15">
      <c r="A357" s="147"/>
      <c r="B357" s="150"/>
      <c r="C357" s="90"/>
      <c r="D357" s="146"/>
      <c r="E357" s="155"/>
      <c r="F357" s="147"/>
      <c r="G357" s="147"/>
      <c r="H357" s="147"/>
      <c r="I357" s="147"/>
      <c r="J357" s="147"/>
      <c r="K357" s="147"/>
      <c r="L357" s="147"/>
      <c r="M357" s="147"/>
      <c r="N357" s="147"/>
      <c r="O357" s="147"/>
      <c r="P357" s="147"/>
      <c r="Q357" s="147"/>
      <c r="R357" s="147"/>
      <c r="S357" s="147"/>
      <c r="T357" s="147"/>
      <c r="U357" s="147"/>
      <c r="V357" s="147"/>
      <c r="W357" s="147"/>
    </row>
    <row r="358" spans="1:23" ht="12.75" customHeight="1" x14ac:dyDescent="0.15">
      <c r="A358" s="147"/>
      <c r="B358" s="150"/>
      <c r="C358" s="90"/>
      <c r="D358" s="146"/>
      <c r="E358" s="155"/>
      <c r="F358" s="147"/>
      <c r="G358" s="147"/>
      <c r="H358" s="147"/>
      <c r="I358" s="147"/>
      <c r="J358" s="147"/>
      <c r="K358" s="147"/>
      <c r="L358" s="147"/>
      <c r="M358" s="147"/>
      <c r="N358" s="147"/>
      <c r="O358" s="147"/>
      <c r="P358" s="147"/>
      <c r="Q358" s="147"/>
      <c r="R358" s="147"/>
      <c r="S358" s="147"/>
      <c r="T358" s="147"/>
      <c r="U358" s="147"/>
      <c r="V358" s="147"/>
      <c r="W358" s="147"/>
    </row>
    <row r="359" spans="1:23" ht="12.75" customHeight="1" x14ac:dyDescent="0.15">
      <c r="A359" s="147"/>
      <c r="B359" s="150"/>
      <c r="C359" s="90"/>
      <c r="D359" s="146"/>
      <c r="E359" s="155"/>
      <c r="F359" s="147"/>
      <c r="G359" s="147"/>
      <c r="H359" s="147"/>
      <c r="I359" s="147"/>
      <c r="J359" s="147"/>
      <c r="K359" s="147"/>
      <c r="L359" s="147"/>
      <c r="M359" s="147"/>
      <c r="N359" s="147"/>
      <c r="O359" s="147"/>
      <c r="P359" s="147"/>
      <c r="Q359" s="147"/>
      <c r="R359" s="147"/>
      <c r="S359" s="147"/>
      <c r="T359" s="147"/>
      <c r="U359" s="147"/>
      <c r="V359" s="147"/>
      <c r="W359" s="147"/>
    </row>
    <row r="360" spans="1:23" ht="12.75" customHeight="1" x14ac:dyDescent="0.15">
      <c r="A360" s="147"/>
      <c r="B360" s="150"/>
      <c r="C360" s="90"/>
      <c r="D360" s="146"/>
      <c r="E360" s="155"/>
      <c r="F360" s="147"/>
      <c r="G360" s="147"/>
      <c r="H360" s="147"/>
      <c r="I360" s="147"/>
      <c r="J360" s="147"/>
      <c r="K360" s="147"/>
      <c r="L360" s="147"/>
      <c r="M360" s="147"/>
      <c r="N360" s="147"/>
      <c r="O360" s="147"/>
      <c r="P360" s="147"/>
      <c r="Q360" s="147"/>
      <c r="R360" s="147"/>
      <c r="S360" s="147"/>
      <c r="T360" s="147"/>
      <c r="U360" s="147"/>
      <c r="V360" s="147"/>
      <c r="W360" s="147"/>
    </row>
    <row r="361" spans="1:23" ht="12.75" customHeight="1" x14ac:dyDescent="0.15">
      <c r="A361" s="147"/>
      <c r="B361" s="150"/>
      <c r="C361" s="90"/>
      <c r="D361" s="146"/>
      <c r="E361" s="155"/>
      <c r="F361" s="147"/>
      <c r="G361" s="147"/>
      <c r="H361" s="147"/>
      <c r="I361" s="147"/>
      <c r="J361" s="147"/>
      <c r="K361" s="147"/>
      <c r="L361" s="147"/>
      <c r="M361" s="147"/>
      <c r="N361" s="147"/>
      <c r="O361" s="147"/>
      <c r="P361" s="147"/>
      <c r="Q361" s="147"/>
      <c r="R361" s="147"/>
      <c r="S361" s="147"/>
      <c r="T361" s="147"/>
      <c r="U361" s="147"/>
      <c r="V361" s="147"/>
      <c r="W361" s="147"/>
    </row>
    <row r="362" spans="1:23" ht="12.75" customHeight="1" x14ac:dyDescent="0.15">
      <c r="A362" s="147"/>
      <c r="B362" s="150"/>
      <c r="C362" s="90"/>
      <c r="D362" s="146"/>
      <c r="E362" s="155"/>
      <c r="F362" s="147"/>
      <c r="G362" s="147"/>
      <c r="H362" s="147"/>
      <c r="I362" s="147"/>
      <c r="J362" s="147"/>
      <c r="K362" s="147"/>
      <c r="L362" s="147"/>
      <c r="M362" s="147"/>
      <c r="N362" s="147"/>
      <c r="O362" s="147"/>
      <c r="P362" s="147"/>
      <c r="Q362" s="147"/>
      <c r="R362" s="147"/>
      <c r="S362" s="147"/>
      <c r="T362" s="147"/>
      <c r="U362" s="147"/>
      <c r="V362" s="147"/>
      <c r="W362" s="147"/>
    </row>
    <row r="363" spans="1:23" ht="12.75" customHeight="1" x14ac:dyDescent="0.15">
      <c r="A363" s="147"/>
      <c r="B363" s="150"/>
      <c r="C363" s="90"/>
      <c r="D363" s="146"/>
      <c r="E363" s="155"/>
      <c r="F363" s="147"/>
      <c r="G363" s="147"/>
      <c r="H363" s="147"/>
      <c r="I363" s="147"/>
      <c r="J363" s="147"/>
      <c r="K363" s="147"/>
      <c r="L363" s="147"/>
      <c r="M363" s="147"/>
      <c r="N363" s="147"/>
      <c r="O363" s="147"/>
      <c r="P363" s="147"/>
      <c r="Q363" s="147"/>
      <c r="R363" s="147"/>
      <c r="S363" s="147"/>
      <c r="T363" s="147"/>
      <c r="U363" s="147"/>
      <c r="V363" s="147"/>
      <c r="W363" s="147"/>
    </row>
    <row r="364" spans="1:23" ht="12.75" customHeight="1" x14ac:dyDescent="0.15">
      <c r="A364" s="147"/>
      <c r="B364" s="150"/>
      <c r="C364" s="90"/>
      <c r="D364" s="146"/>
      <c r="E364" s="155"/>
      <c r="F364" s="147"/>
      <c r="G364" s="147"/>
      <c r="H364" s="147"/>
      <c r="I364" s="147"/>
      <c r="J364" s="147"/>
      <c r="K364" s="147"/>
      <c r="L364" s="147"/>
      <c r="M364" s="147"/>
      <c r="N364" s="147"/>
      <c r="O364" s="147"/>
      <c r="P364" s="147"/>
      <c r="Q364" s="147"/>
      <c r="R364" s="147"/>
      <c r="S364" s="147"/>
      <c r="T364" s="147"/>
      <c r="U364" s="147"/>
      <c r="V364" s="147"/>
      <c r="W364" s="147"/>
    </row>
    <row r="365" spans="1:23" ht="12.75" customHeight="1" x14ac:dyDescent="0.15">
      <c r="A365" s="147"/>
      <c r="B365" s="150"/>
      <c r="C365" s="90"/>
      <c r="D365" s="146"/>
      <c r="E365" s="155"/>
      <c r="F365" s="147"/>
      <c r="G365" s="147"/>
      <c r="H365" s="147"/>
      <c r="I365" s="147"/>
      <c r="J365" s="147"/>
      <c r="K365" s="147"/>
      <c r="L365" s="147"/>
      <c r="M365" s="147"/>
      <c r="N365" s="147"/>
      <c r="O365" s="147"/>
      <c r="P365" s="147"/>
      <c r="Q365" s="147"/>
      <c r="R365" s="147"/>
      <c r="S365" s="147"/>
      <c r="T365" s="147"/>
      <c r="U365" s="147"/>
      <c r="V365" s="147"/>
      <c r="W365" s="147"/>
    </row>
    <row r="366" spans="1:23" ht="12.75" customHeight="1" x14ac:dyDescent="0.15">
      <c r="A366" s="147"/>
      <c r="B366" s="150"/>
      <c r="C366" s="90"/>
      <c r="D366" s="146"/>
      <c r="E366" s="155"/>
      <c r="F366" s="147"/>
      <c r="G366" s="147"/>
      <c r="H366" s="147"/>
      <c r="I366" s="147"/>
      <c r="J366" s="147"/>
      <c r="K366" s="147"/>
      <c r="L366" s="147"/>
      <c r="M366" s="147"/>
      <c r="N366" s="147"/>
      <c r="O366" s="147"/>
      <c r="P366" s="147"/>
      <c r="Q366" s="147"/>
      <c r="R366" s="147"/>
      <c r="S366" s="147"/>
      <c r="T366" s="147"/>
      <c r="U366" s="147"/>
      <c r="V366" s="147"/>
      <c r="W366" s="147"/>
    </row>
    <row r="367" spans="1:23" ht="12.75" customHeight="1" x14ac:dyDescent="0.15">
      <c r="A367" s="147"/>
      <c r="B367" s="150"/>
      <c r="C367" s="90"/>
      <c r="D367" s="146"/>
      <c r="E367" s="155"/>
      <c r="F367" s="147"/>
      <c r="G367" s="147"/>
      <c r="H367" s="147"/>
      <c r="I367" s="147"/>
      <c r="J367" s="147"/>
      <c r="K367" s="147"/>
      <c r="L367" s="147"/>
      <c r="M367" s="147"/>
      <c r="N367" s="147"/>
      <c r="O367" s="147"/>
      <c r="P367" s="147"/>
      <c r="Q367" s="147"/>
      <c r="R367" s="147"/>
      <c r="S367" s="147"/>
      <c r="T367" s="147"/>
      <c r="U367" s="147"/>
      <c r="V367" s="147"/>
      <c r="W367" s="147"/>
    </row>
    <row r="368" spans="1:23" ht="12.75" customHeight="1" x14ac:dyDescent="0.15">
      <c r="A368" s="147"/>
      <c r="B368" s="150"/>
      <c r="C368" s="90"/>
      <c r="D368" s="146"/>
      <c r="E368" s="155"/>
      <c r="F368" s="147"/>
      <c r="G368" s="147"/>
      <c r="H368" s="147"/>
      <c r="I368" s="147"/>
      <c r="J368" s="147"/>
      <c r="K368" s="147"/>
      <c r="L368" s="147"/>
      <c r="M368" s="147"/>
      <c r="N368" s="147"/>
      <c r="O368" s="147"/>
      <c r="P368" s="147"/>
      <c r="Q368" s="147"/>
      <c r="R368" s="147"/>
      <c r="S368" s="147"/>
      <c r="T368" s="147"/>
      <c r="U368" s="147"/>
      <c r="V368" s="147"/>
      <c r="W368" s="147"/>
    </row>
    <row r="369" spans="1:23" ht="12.75" customHeight="1" x14ac:dyDescent="0.15">
      <c r="A369" s="147"/>
      <c r="B369" s="150"/>
      <c r="C369" s="90"/>
      <c r="D369" s="146"/>
      <c r="E369" s="155"/>
      <c r="F369" s="147"/>
      <c r="G369" s="147"/>
      <c r="H369" s="147"/>
      <c r="I369" s="147"/>
      <c r="J369" s="147"/>
      <c r="K369" s="147"/>
      <c r="L369" s="147"/>
      <c r="M369" s="147"/>
      <c r="N369" s="147"/>
      <c r="O369" s="147"/>
      <c r="P369" s="147"/>
      <c r="Q369" s="147"/>
      <c r="R369" s="147"/>
      <c r="S369" s="147"/>
      <c r="T369" s="147"/>
      <c r="U369" s="147"/>
      <c r="V369" s="147"/>
      <c r="W369" s="147"/>
    </row>
    <row r="370" spans="1:23" ht="12.75" customHeight="1" x14ac:dyDescent="0.15">
      <c r="A370" s="147"/>
      <c r="B370" s="150"/>
      <c r="C370" s="90"/>
      <c r="D370" s="146"/>
      <c r="E370" s="155"/>
      <c r="F370" s="147"/>
      <c r="G370" s="147"/>
      <c r="H370" s="147"/>
      <c r="I370" s="147"/>
      <c r="J370" s="147"/>
      <c r="K370" s="147"/>
      <c r="L370" s="147"/>
      <c r="M370" s="147"/>
      <c r="N370" s="147"/>
      <c r="O370" s="147"/>
      <c r="P370" s="147"/>
      <c r="Q370" s="147"/>
      <c r="R370" s="147"/>
      <c r="S370" s="147"/>
      <c r="T370" s="147"/>
      <c r="U370" s="147"/>
      <c r="V370" s="147"/>
      <c r="W370" s="147"/>
    </row>
    <row r="371" spans="1:23" ht="12.75" customHeight="1" x14ac:dyDescent="0.15">
      <c r="A371" s="147"/>
      <c r="B371" s="150"/>
      <c r="C371" s="90"/>
      <c r="D371" s="146"/>
      <c r="E371" s="155"/>
      <c r="F371" s="147"/>
      <c r="G371" s="147"/>
      <c r="H371" s="147"/>
      <c r="I371" s="147"/>
      <c r="J371" s="147"/>
      <c r="K371" s="147"/>
      <c r="L371" s="147"/>
      <c r="M371" s="147"/>
      <c r="N371" s="147"/>
      <c r="O371" s="147"/>
      <c r="P371" s="147"/>
      <c r="Q371" s="147"/>
      <c r="R371" s="147"/>
      <c r="S371" s="147"/>
      <c r="T371" s="147"/>
      <c r="U371" s="147"/>
      <c r="V371" s="147"/>
      <c r="W371" s="147"/>
    </row>
    <row r="372" spans="1:23" ht="12.75" customHeight="1" x14ac:dyDescent="0.15">
      <c r="A372" s="147"/>
      <c r="B372" s="150"/>
      <c r="C372" s="90"/>
      <c r="D372" s="146"/>
      <c r="E372" s="155"/>
      <c r="F372" s="147"/>
      <c r="G372" s="147"/>
      <c r="H372" s="147"/>
      <c r="I372" s="147"/>
      <c r="J372" s="147"/>
      <c r="K372" s="147"/>
      <c r="L372" s="147"/>
      <c r="M372" s="147"/>
      <c r="N372" s="147"/>
      <c r="O372" s="147"/>
      <c r="P372" s="147"/>
      <c r="Q372" s="147"/>
      <c r="R372" s="147"/>
      <c r="S372" s="147"/>
      <c r="T372" s="147"/>
      <c r="U372" s="147"/>
      <c r="V372" s="147"/>
      <c r="W372" s="147"/>
    </row>
    <row r="373" spans="1:23" ht="12.75" customHeight="1" x14ac:dyDescent="0.15">
      <c r="A373" s="147"/>
      <c r="B373" s="150"/>
      <c r="C373" s="90"/>
      <c r="D373" s="146"/>
      <c r="E373" s="155"/>
      <c r="F373" s="147"/>
      <c r="G373" s="147"/>
      <c r="H373" s="147"/>
      <c r="I373" s="147"/>
      <c r="J373" s="147"/>
      <c r="K373" s="147"/>
      <c r="L373" s="147"/>
      <c r="M373" s="147"/>
      <c r="N373" s="147"/>
      <c r="O373" s="147"/>
      <c r="P373" s="147"/>
      <c r="Q373" s="147"/>
      <c r="R373" s="147"/>
      <c r="S373" s="147"/>
      <c r="T373" s="147"/>
      <c r="U373" s="147"/>
      <c r="V373" s="147"/>
      <c r="W373" s="147"/>
    </row>
    <row r="374" spans="1:23" ht="12.75" customHeight="1" x14ac:dyDescent="0.15">
      <c r="A374" s="147"/>
      <c r="B374" s="150"/>
      <c r="C374" s="90"/>
      <c r="D374" s="146"/>
      <c r="E374" s="155"/>
      <c r="F374" s="147"/>
      <c r="G374" s="147"/>
      <c r="H374" s="147"/>
      <c r="I374" s="147"/>
      <c r="J374" s="147"/>
      <c r="K374" s="147"/>
      <c r="L374" s="147"/>
      <c r="M374" s="147"/>
      <c r="N374" s="147"/>
      <c r="O374" s="147"/>
      <c r="P374" s="147"/>
      <c r="Q374" s="147"/>
      <c r="R374" s="147"/>
      <c r="S374" s="147"/>
      <c r="T374" s="147"/>
      <c r="U374" s="147"/>
      <c r="V374" s="147"/>
      <c r="W374" s="147"/>
    </row>
    <row r="375" spans="1:23" ht="12.75" customHeight="1" x14ac:dyDescent="0.15">
      <c r="A375" s="147"/>
      <c r="B375" s="150"/>
      <c r="C375" s="90"/>
      <c r="D375" s="146"/>
      <c r="E375" s="155"/>
      <c r="F375" s="147"/>
      <c r="G375" s="147"/>
      <c r="H375" s="147"/>
      <c r="I375" s="147"/>
      <c r="J375" s="147"/>
      <c r="K375" s="147"/>
      <c r="L375" s="147"/>
      <c r="M375" s="147"/>
      <c r="N375" s="147"/>
      <c r="O375" s="147"/>
      <c r="P375" s="147"/>
      <c r="Q375" s="147"/>
      <c r="R375" s="147"/>
      <c r="S375" s="147"/>
      <c r="T375" s="147"/>
      <c r="U375" s="147"/>
      <c r="V375" s="147"/>
      <c r="W375" s="147"/>
    </row>
    <row r="376" spans="1:23" ht="12.75" customHeight="1" x14ac:dyDescent="0.15">
      <c r="A376" s="147"/>
      <c r="B376" s="150"/>
      <c r="C376" s="90"/>
      <c r="D376" s="146"/>
      <c r="E376" s="155"/>
      <c r="F376" s="147"/>
      <c r="G376" s="147"/>
      <c r="H376" s="147"/>
      <c r="I376" s="147"/>
      <c r="J376" s="147"/>
      <c r="K376" s="147"/>
      <c r="L376" s="147"/>
      <c r="M376" s="147"/>
      <c r="N376" s="147"/>
      <c r="O376" s="147"/>
      <c r="P376" s="147"/>
      <c r="Q376" s="147"/>
      <c r="R376" s="147"/>
      <c r="S376" s="147"/>
      <c r="T376" s="147"/>
      <c r="U376" s="147"/>
      <c r="V376" s="147"/>
      <c r="W376" s="147"/>
    </row>
    <row r="377" spans="1:23" ht="12.75" customHeight="1" x14ac:dyDescent="0.15">
      <c r="A377" s="147"/>
      <c r="B377" s="150"/>
      <c r="C377" s="90"/>
      <c r="D377" s="146"/>
      <c r="E377" s="155"/>
      <c r="F377" s="147"/>
      <c r="G377" s="147"/>
      <c r="H377" s="147"/>
      <c r="I377" s="147"/>
      <c r="J377" s="147"/>
      <c r="K377" s="147"/>
      <c r="L377" s="147"/>
      <c r="M377" s="147"/>
      <c r="N377" s="147"/>
      <c r="O377" s="147"/>
      <c r="P377" s="147"/>
      <c r="Q377" s="147"/>
      <c r="R377" s="147"/>
      <c r="S377" s="147"/>
      <c r="T377" s="147"/>
      <c r="U377" s="147"/>
      <c r="V377" s="147"/>
      <c r="W377" s="147"/>
    </row>
    <row r="378" spans="1:23" ht="12.75" customHeight="1" x14ac:dyDescent="0.15">
      <c r="A378" s="147"/>
      <c r="B378" s="150"/>
      <c r="C378" s="90"/>
      <c r="D378" s="146"/>
      <c r="E378" s="155"/>
      <c r="F378" s="147"/>
      <c r="G378" s="147"/>
      <c r="H378" s="147"/>
      <c r="I378" s="147"/>
      <c r="J378" s="147"/>
      <c r="K378" s="147"/>
      <c r="L378" s="147"/>
      <c r="M378" s="147"/>
      <c r="N378" s="147"/>
      <c r="O378" s="147"/>
      <c r="P378" s="147"/>
      <c r="Q378" s="147"/>
      <c r="R378" s="147"/>
      <c r="S378" s="147"/>
      <c r="T378" s="147"/>
      <c r="U378" s="147"/>
      <c r="V378" s="147"/>
      <c r="W378" s="147"/>
    </row>
    <row r="379" spans="1:23" ht="12.75" customHeight="1" x14ac:dyDescent="0.15">
      <c r="A379" s="147"/>
      <c r="B379" s="150"/>
      <c r="C379" s="90"/>
      <c r="D379" s="146"/>
      <c r="E379" s="155"/>
      <c r="F379" s="147"/>
      <c r="G379" s="147"/>
      <c r="H379" s="147"/>
      <c r="I379" s="147"/>
      <c r="J379" s="147"/>
      <c r="K379" s="147"/>
      <c r="L379" s="147"/>
      <c r="M379" s="147"/>
      <c r="N379" s="147"/>
      <c r="O379" s="147"/>
      <c r="P379" s="147"/>
      <c r="Q379" s="147"/>
      <c r="R379" s="147"/>
      <c r="S379" s="147"/>
      <c r="T379" s="147"/>
      <c r="U379" s="147"/>
      <c r="V379" s="147"/>
      <c r="W379" s="147"/>
    </row>
    <row r="380" spans="1:23" ht="12.75" customHeight="1" x14ac:dyDescent="0.15">
      <c r="A380" s="147"/>
      <c r="B380" s="150"/>
      <c r="C380" s="90"/>
      <c r="D380" s="146"/>
      <c r="E380" s="155"/>
      <c r="F380" s="147"/>
      <c r="G380" s="147"/>
      <c r="H380" s="147"/>
      <c r="I380" s="147"/>
      <c r="J380" s="147"/>
      <c r="K380" s="147"/>
      <c r="L380" s="147"/>
      <c r="M380" s="147"/>
      <c r="N380" s="147"/>
      <c r="O380" s="147"/>
      <c r="P380" s="147"/>
      <c r="Q380" s="147"/>
      <c r="R380" s="147"/>
      <c r="S380" s="147"/>
      <c r="T380" s="147"/>
      <c r="U380" s="147"/>
      <c r="V380" s="147"/>
      <c r="W380" s="147"/>
    </row>
    <row r="381" spans="1:23" ht="12.75" customHeight="1" x14ac:dyDescent="0.15">
      <c r="A381" s="147"/>
      <c r="B381" s="150"/>
      <c r="C381" s="90"/>
      <c r="D381" s="146"/>
      <c r="E381" s="155"/>
      <c r="F381" s="147"/>
      <c r="G381" s="147"/>
      <c r="H381" s="147"/>
      <c r="I381" s="147"/>
      <c r="J381" s="147"/>
      <c r="K381" s="147"/>
      <c r="L381" s="147"/>
      <c r="M381" s="147"/>
      <c r="N381" s="147"/>
      <c r="O381" s="147"/>
      <c r="P381" s="147"/>
      <c r="Q381" s="147"/>
      <c r="R381" s="147"/>
      <c r="S381" s="147"/>
      <c r="T381" s="147"/>
      <c r="U381" s="147"/>
      <c r="V381" s="147"/>
      <c r="W381" s="147"/>
    </row>
    <row r="382" spans="1:23" ht="12.75" customHeight="1" x14ac:dyDescent="0.15">
      <c r="A382" s="147"/>
      <c r="B382" s="150"/>
      <c r="C382" s="90"/>
      <c r="D382" s="146"/>
      <c r="E382" s="155"/>
      <c r="F382" s="147"/>
      <c r="G382" s="147"/>
      <c r="H382" s="147"/>
      <c r="I382" s="147"/>
      <c r="J382" s="147"/>
      <c r="K382" s="147"/>
      <c r="L382" s="147"/>
      <c r="M382" s="147"/>
      <c r="N382" s="147"/>
      <c r="O382" s="147"/>
      <c r="P382" s="147"/>
      <c r="Q382" s="147"/>
      <c r="R382" s="147"/>
      <c r="S382" s="147"/>
      <c r="T382" s="147"/>
      <c r="U382" s="147"/>
      <c r="V382" s="147"/>
      <c r="W382" s="147"/>
    </row>
    <row r="383" spans="1:23" ht="12.75" customHeight="1" x14ac:dyDescent="0.15">
      <c r="A383" s="147"/>
      <c r="B383" s="150"/>
      <c r="C383" s="90"/>
      <c r="D383" s="146"/>
      <c r="E383" s="155"/>
      <c r="F383" s="147"/>
      <c r="G383" s="147"/>
      <c r="H383" s="147"/>
      <c r="I383" s="147"/>
      <c r="J383" s="147"/>
      <c r="K383" s="147"/>
      <c r="L383" s="147"/>
      <c r="M383" s="147"/>
      <c r="N383" s="147"/>
      <c r="O383" s="147"/>
      <c r="P383" s="147"/>
      <c r="Q383" s="147"/>
      <c r="R383" s="147"/>
      <c r="S383" s="147"/>
      <c r="T383" s="147"/>
      <c r="U383" s="147"/>
      <c r="V383" s="147"/>
      <c r="W383" s="147"/>
    </row>
    <row r="384" spans="1:23" ht="12.75" customHeight="1" x14ac:dyDescent="0.15">
      <c r="A384" s="147"/>
      <c r="B384" s="150"/>
      <c r="C384" s="90"/>
      <c r="D384" s="146"/>
      <c r="E384" s="155"/>
      <c r="F384" s="147"/>
      <c r="G384" s="147"/>
      <c r="H384" s="147"/>
      <c r="I384" s="147"/>
      <c r="J384" s="147"/>
      <c r="K384" s="147"/>
      <c r="L384" s="147"/>
      <c r="M384" s="147"/>
      <c r="N384" s="147"/>
      <c r="O384" s="147"/>
      <c r="P384" s="147"/>
      <c r="Q384" s="147"/>
      <c r="R384" s="147"/>
      <c r="S384" s="147"/>
      <c r="T384" s="147"/>
      <c r="U384" s="147"/>
      <c r="V384" s="147"/>
      <c r="W384" s="147"/>
    </row>
    <row r="385" spans="1:23" ht="12.75" customHeight="1" x14ac:dyDescent="0.15">
      <c r="A385" s="147"/>
      <c r="B385" s="150"/>
      <c r="C385" s="90"/>
      <c r="D385" s="146"/>
      <c r="E385" s="155"/>
      <c r="F385" s="147"/>
      <c r="G385" s="147"/>
      <c r="H385" s="147"/>
      <c r="I385" s="147"/>
      <c r="J385" s="147"/>
      <c r="K385" s="147"/>
      <c r="L385" s="147"/>
      <c r="M385" s="147"/>
      <c r="N385" s="147"/>
      <c r="O385" s="147"/>
      <c r="P385" s="147"/>
      <c r="Q385" s="147"/>
      <c r="R385" s="147"/>
      <c r="S385" s="147"/>
      <c r="T385" s="147"/>
      <c r="U385" s="147"/>
      <c r="V385" s="147"/>
      <c r="W385" s="147"/>
    </row>
    <row r="386" spans="1:23" ht="12.75" customHeight="1" x14ac:dyDescent="0.15">
      <c r="A386" s="147"/>
      <c r="B386" s="150"/>
      <c r="C386" s="90"/>
      <c r="D386" s="146"/>
      <c r="E386" s="155"/>
      <c r="F386" s="147"/>
      <c r="G386" s="147"/>
      <c r="H386" s="147"/>
      <c r="I386" s="147"/>
      <c r="J386" s="147"/>
      <c r="K386" s="147"/>
      <c r="L386" s="147"/>
      <c r="M386" s="147"/>
      <c r="N386" s="147"/>
      <c r="O386" s="147"/>
      <c r="P386" s="147"/>
      <c r="Q386" s="147"/>
      <c r="R386" s="147"/>
      <c r="S386" s="147"/>
      <c r="T386" s="147"/>
      <c r="U386" s="147"/>
      <c r="V386" s="147"/>
      <c r="W386" s="147"/>
    </row>
    <row r="387" spans="1:23" ht="12.75" customHeight="1" x14ac:dyDescent="0.15">
      <c r="A387" s="147"/>
      <c r="B387" s="150"/>
      <c r="C387" s="90"/>
      <c r="D387" s="146"/>
      <c r="E387" s="155"/>
      <c r="F387" s="147"/>
      <c r="G387" s="147"/>
      <c r="H387" s="147"/>
      <c r="I387" s="147"/>
      <c r="J387" s="147"/>
      <c r="K387" s="147"/>
      <c r="L387" s="147"/>
      <c r="M387" s="147"/>
      <c r="N387" s="147"/>
      <c r="O387" s="147"/>
      <c r="P387" s="147"/>
      <c r="Q387" s="147"/>
      <c r="R387" s="147"/>
      <c r="S387" s="147"/>
      <c r="T387" s="147"/>
      <c r="U387" s="147"/>
      <c r="V387" s="147"/>
      <c r="W387" s="147"/>
    </row>
    <row r="388" spans="1:23" ht="12.75" customHeight="1" x14ac:dyDescent="0.15">
      <c r="A388" s="147"/>
      <c r="B388" s="150"/>
      <c r="C388" s="90"/>
      <c r="D388" s="146"/>
      <c r="E388" s="155"/>
      <c r="F388" s="147"/>
      <c r="G388" s="147"/>
      <c r="H388" s="147"/>
      <c r="I388" s="147"/>
      <c r="J388" s="147"/>
      <c r="K388" s="147"/>
      <c r="L388" s="147"/>
      <c r="M388" s="147"/>
      <c r="N388" s="147"/>
      <c r="O388" s="147"/>
      <c r="P388" s="147"/>
      <c r="Q388" s="147"/>
      <c r="R388" s="147"/>
      <c r="S388" s="147"/>
      <c r="T388" s="147"/>
      <c r="U388" s="147"/>
      <c r="V388" s="147"/>
      <c r="W388" s="147"/>
    </row>
    <row r="389" spans="1:23" ht="12.75" customHeight="1" x14ac:dyDescent="0.15">
      <c r="A389" s="147"/>
      <c r="B389" s="150"/>
      <c r="C389" s="90"/>
      <c r="D389" s="146"/>
      <c r="E389" s="155"/>
      <c r="F389" s="147"/>
      <c r="G389" s="147"/>
      <c r="H389" s="147"/>
      <c r="I389" s="147"/>
      <c r="J389" s="147"/>
      <c r="K389" s="147"/>
      <c r="L389" s="147"/>
      <c r="M389" s="147"/>
      <c r="N389" s="147"/>
      <c r="O389" s="147"/>
      <c r="P389" s="147"/>
      <c r="Q389" s="147"/>
      <c r="R389" s="147"/>
      <c r="S389" s="147"/>
      <c r="T389" s="147"/>
      <c r="U389" s="147"/>
      <c r="V389" s="147"/>
      <c r="W389" s="147"/>
    </row>
    <row r="390" spans="1:23" ht="12.75" customHeight="1" x14ac:dyDescent="0.15">
      <c r="A390" s="147"/>
      <c r="B390" s="150"/>
      <c r="C390" s="90"/>
      <c r="D390" s="146"/>
      <c r="E390" s="155"/>
      <c r="F390" s="147"/>
      <c r="G390" s="147"/>
      <c r="H390" s="147"/>
      <c r="I390" s="147"/>
      <c r="J390" s="147"/>
      <c r="K390" s="147"/>
      <c r="L390" s="147"/>
      <c r="M390" s="147"/>
      <c r="N390" s="147"/>
      <c r="O390" s="147"/>
      <c r="P390" s="147"/>
      <c r="Q390" s="147"/>
      <c r="R390" s="147"/>
      <c r="S390" s="147"/>
      <c r="T390" s="147"/>
      <c r="U390" s="147"/>
      <c r="V390" s="147"/>
      <c r="W390" s="147"/>
    </row>
    <row r="391" spans="1:23" ht="12.75" customHeight="1" x14ac:dyDescent="0.15">
      <c r="A391" s="147"/>
      <c r="B391" s="150"/>
      <c r="C391" s="90"/>
      <c r="D391" s="146"/>
      <c r="E391" s="155"/>
      <c r="F391" s="147"/>
      <c r="G391" s="147"/>
      <c r="H391" s="147"/>
      <c r="I391" s="147"/>
      <c r="J391" s="147"/>
      <c r="K391" s="147"/>
      <c r="L391" s="147"/>
      <c r="M391" s="147"/>
      <c r="N391" s="147"/>
      <c r="O391" s="147"/>
      <c r="P391" s="147"/>
      <c r="Q391" s="147"/>
      <c r="R391" s="147"/>
      <c r="S391" s="147"/>
      <c r="T391" s="147"/>
      <c r="U391" s="147"/>
      <c r="V391" s="147"/>
      <c r="W391" s="147"/>
    </row>
    <row r="392" spans="1:23" ht="12.75" customHeight="1" x14ac:dyDescent="0.15">
      <c r="A392" s="147"/>
      <c r="B392" s="150"/>
      <c r="C392" s="90"/>
      <c r="D392" s="146"/>
      <c r="E392" s="155"/>
      <c r="F392" s="147"/>
      <c r="G392" s="147"/>
      <c r="H392" s="147"/>
      <c r="I392" s="147"/>
      <c r="J392" s="147"/>
      <c r="K392" s="147"/>
      <c r="L392" s="147"/>
      <c r="M392" s="147"/>
      <c r="N392" s="147"/>
      <c r="O392" s="147"/>
      <c r="P392" s="147"/>
      <c r="Q392" s="147"/>
      <c r="R392" s="147"/>
      <c r="S392" s="147"/>
      <c r="T392" s="147"/>
      <c r="U392" s="147"/>
      <c r="V392" s="147"/>
      <c r="W392" s="147"/>
    </row>
    <row r="393" spans="1:23" ht="12.75" customHeight="1" x14ac:dyDescent="0.15">
      <c r="A393" s="147"/>
      <c r="B393" s="150"/>
      <c r="C393" s="90"/>
      <c r="D393" s="146"/>
      <c r="E393" s="155"/>
      <c r="F393" s="147"/>
      <c r="G393" s="147"/>
      <c r="H393" s="147"/>
      <c r="I393" s="147"/>
      <c r="J393" s="147"/>
      <c r="K393" s="147"/>
      <c r="L393" s="147"/>
      <c r="M393" s="147"/>
      <c r="N393" s="147"/>
      <c r="O393" s="147"/>
      <c r="P393" s="147"/>
      <c r="Q393" s="147"/>
      <c r="R393" s="147"/>
      <c r="S393" s="147"/>
      <c r="T393" s="147"/>
      <c r="U393" s="147"/>
      <c r="V393" s="147"/>
      <c r="W393" s="147"/>
    </row>
    <row r="394" spans="1:23" ht="12.75" customHeight="1" x14ac:dyDescent="0.15">
      <c r="A394" s="147"/>
      <c r="B394" s="150"/>
      <c r="C394" s="90"/>
      <c r="D394" s="146"/>
      <c r="E394" s="155"/>
      <c r="F394" s="147"/>
      <c r="G394" s="147"/>
      <c r="H394" s="147"/>
      <c r="I394" s="147"/>
      <c r="J394" s="147"/>
      <c r="K394" s="147"/>
      <c r="L394" s="147"/>
      <c r="M394" s="147"/>
      <c r="N394" s="147"/>
      <c r="O394" s="147"/>
      <c r="P394" s="147"/>
      <c r="Q394" s="147"/>
      <c r="R394" s="147"/>
      <c r="S394" s="147"/>
      <c r="T394" s="147"/>
      <c r="U394" s="147"/>
      <c r="V394" s="147"/>
      <c r="W394" s="147"/>
    </row>
    <row r="395" spans="1:23" ht="12.75" customHeight="1" x14ac:dyDescent="0.15">
      <c r="A395" s="147"/>
      <c r="B395" s="150"/>
      <c r="C395" s="90"/>
      <c r="D395" s="146"/>
      <c r="E395" s="155"/>
      <c r="F395" s="147"/>
      <c r="G395" s="147"/>
      <c r="H395" s="147"/>
      <c r="I395" s="147"/>
      <c r="J395" s="147"/>
      <c r="K395" s="147"/>
      <c r="L395" s="147"/>
      <c r="M395" s="147"/>
      <c r="N395" s="147"/>
      <c r="O395" s="147"/>
      <c r="P395" s="147"/>
      <c r="Q395" s="147"/>
      <c r="R395" s="147"/>
      <c r="S395" s="147"/>
      <c r="T395" s="147"/>
      <c r="U395" s="147"/>
      <c r="V395" s="147"/>
      <c r="W395" s="147"/>
    </row>
    <row r="396" spans="1:23" ht="12.75" customHeight="1" x14ac:dyDescent="0.15">
      <c r="A396" s="147"/>
      <c r="B396" s="150"/>
      <c r="C396" s="90"/>
      <c r="D396" s="146"/>
      <c r="E396" s="155"/>
      <c r="F396" s="147"/>
      <c r="G396" s="147"/>
      <c r="H396" s="147"/>
      <c r="I396" s="147"/>
      <c r="J396" s="147"/>
      <c r="K396" s="147"/>
      <c r="L396" s="147"/>
      <c r="M396" s="147"/>
      <c r="N396" s="147"/>
      <c r="O396" s="147"/>
      <c r="P396" s="147"/>
      <c r="Q396" s="147"/>
      <c r="R396" s="147"/>
      <c r="S396" s="147"/>
      <c r="T396" s="147"/>
      <c r="U396" s="147"/>
      <c r="V396" s="147"/>
      <c r="W396" s="147"/>
    </row>
    <row r="397" spans="1:23" ht="12.75" customHeight="1" x14ac:dyDescent="0.15">
      <c r="A397" s="147"/>
      <c r="B397" s="150"/>
      <c r="C397" s="90"/>
      <c r="D397" s="146"/>
      <c r="E397" s="155"/>
      <c r="F397" s="147"/>
      <c r="G397" s="147"/>
      <c r="H397" s="147"/>
      <c r="I397" s="147"/>
      <c r="J397" s="147"/>
      <c r="K397" s="147"/>
      <c r="L397" s="147"/>
      <c r="M397" s="147"/>
      <c r="N397" s="147"/>
      <c r="O397" s="147"/>
      <c r="P397" s="147"/>
      <c r="Q397" s="147"/>
      <c r="R397" s="147"/>
      <c r="S397" s="147"/>
      <c r="T397" s="147"/>
      <c r="U397" s="147"/>
      <c r="V397" s="147"/>
      <c r="W397" s="147"/>
    </row>
    <row r="398" spans="1:23" ht="12.75" customHeight="1" x14ac:dyDescent="0.15">
      <c r="A398" s="147"/>
      <c r="B398" s="150"/>
      <c r="C398" s="90"/>
      <c r="D398" s="146"/>
      <c r="E398" s="155"/>
      <c r="F398" s="147"/>
      <c r="G398" s="147"/>
      <c r="H398" s="147"/>
      <c r="I398" s="147"/>
      <c r="J398" s="147"/>
      <c r="K398" s="147"/>
      <c r="L398" s="147"/>
      <c r="M398" s="147"/>
      <c r="N398" s="147"/>
      <c r="O398" s="147"/>
      <c r="P398" s="147"/>
      <c r="Q398" s="147"/>
      <c r="R398" s="147"/>
      <c r="S398" s="147"/>
      <c r="T398" s="147"/>
      <c r="U398" s="147"/>
      <c r="V398" s="147"/>
      <c r="W398" s="147"/>
    </row>
    <row r="399" spans="1:23" ht="12.75" customHeight="1" x14ac:dyDescent="0.15">
      <c r="A399" s="147"/>
      <c r="B399" s="150"/>
      <c r="C399" s="90"/>
      <c r="D399" s="146"/>
      <c r="E399" s="155"/>
      <c r="F399" s="147"/>
      <c r="G399" s="147"/>
      <c r="H399" s="147"/>
      <c r="I399" s="147"/>
      <c r="J399" s="147"/>
      <c r="K399" s="147"/>
      <c r="L399" s="147"/>
      <c r="M399" s="147"/>
      <c r="N399" s="147"/>
      <c r="O399" s="147"/>
      <c r="P399" s="147"/>
      <c r="Q399" s="147"/>
      <c r="R399" s="147"/>
      <c r="S399" s="147"/>
      <c r="T399" s="147"/>
      <c r="U399" s="147"/>
      <c r="V399" s="147"/>
      <c r="W399" s="147"/>
    </row>
    <row r="400" spans="1:23" ht="12.75" customHeight="1" x14ac:dyDescent="0.15">
      <c r="A400" s="147"/>
      <c r="B400" s="150"/>
      <c r="C400" s="90"/>
      <c r="D400" s="146"/>
      <c r="E400" s="155"/>
      <c r="F400" s="147"/>
      <c r="G400" s="147"/>
      <c r="H400" s="147"/>
      <c r="I400" s="147"/>
      <c r="J400" s="147"/>
      <c r="K400" s="147"/>
      <c r="L400" s="147"/>
      <c r="M400" s="147"/>
      <c r="N400" s="147"/>
      <c r="O400" s="147"/>
      <c r="P400" s="147"/>
      <c r="Q400" s="147"/>
      <c r="R400" s="147"/>
      <c r="S400" s="147"/>
      <c r="T400" s="147"/>
      <c r="U400" s="147"/>
      <c r="V400" s="147"/>
      <c r="W400" s="147"/>
    </row>
    <row r="401" spans="1:23" ht="12.75" customHeight="1" x14ac:dyDescent="0.15">
      <c r="A401" s="147"/>
      <c r="B401" s="150"/>
      <c r="C401" s="90"/>
      <c r="D401" s="146"/>
      <c r="E401" s="155"/>
      <c r="F401" s="147"/>
      <c r="G401" s="147"/>
      <c r="H401" s="147"/>
      <c r="I401" s="147"/>
      <c r="J401" s="147"/>
      <c r="K401" s="147"/>
      <c r="L401" s="147"/>
      <c r="M401" s="147"/>
      <c r="N401" s="147"/>
      <c r="O401" s="147"/>
      <c r="P401" s="147"/>
      <c r="Q401" s="147"/>
      <c r="R401" s="147"/>
      <c r="S401" s="147"/>
      <c r="T401" s="147"/>
      <c r="U401" s="147"/>
      <c r="V401" s="147"/>
      <c r="W401" s="147"/>
    </row>
    <row r="402" spans="1:23" ht="12.75" customHeight="1" x14ac:dyDescent="0.15">
      <c r="A402" s="147"/>
      <c r="B402" s="150"/>
      <c r="C402" s="90"/>
      <c r="D402" s="146"/>
      <c r="E402" s="155"/>
      <c r="F402" s="147"/>
      <c r="G402" s="147"/>
      <c r="H402" s="147"/>
      <c r="I402" s="147"/>
      <c r="J402" s="147"/>
      <c r="K402" s="147"/>
      <c r="L402" s="147"/>
      <c r="M402" s="147"/>
      <c r="N402" s="147"/>
      <c r="O402" s="147"/>
      <c r="P402" s="147"/>
      <c r="Q402" s="147"/>
      <c r="R402" s="147"/>
      <c r="S402" s="147"/>
      <c r="T402" s="147"/>
      <c r="U402" s="147"/>
      <c r="V402" s="147"/>
      <c r="W402" s="147"/>
    </row>
    <row r="403" spans="1:23" ht="12.75" customHeight="1" x14ac:dyDescent="0.15">
      <c r="A403" s="147"/>
      <c r="B403" s="150"/>
      <c r="C403" s="90"/>
      <c r="D403" s="146"/>
      <c r="E403" s="155"/>
      <c r="F403" s="147"/>
      <c r="G403" s="147"/>
      <c r="H403" s="147"/>
      <c r="I403" s="147"/>
      <c r="J403" s="147"/>
      <c r="K403" s="147"/>
      <c r="L403" s="147"/>
      <c r="M403" s="147"/>
      <c r="N403" s="147"/>
      <c r="O403" s="147"/>
      <c r="P403" s="147"/>
      <c r="Q403" s="147"/>
      <c r="R403" s="147"/>
      <c r="S403" s="147"/>
      <c r="T403" s="147"/>
      <c r="U403" s="147"/>
      <c r="V403" s="147"/>
      <c r="W403" s="147"/>
    </row>
    <row r="404" spans="1:23" ht="12.75" customHeight="1" x14ac:dyDescent="0.15">
      <c r="A404" s="147"/>
      <c r="B404" s="150"/>
      <c r="C404" s="90"/>
      <c r="D404" s="146"/>
      <c r="E404" s="155"/>
      <c r="F404" s="147"/>
      <c r="G404" s="147"/>
      <c r="H404" s="147"/>
      <c r="I404" s="147"/>
      <c r="J404" s="147"/>
      <c r="K404" s="147"/>
      <c r="L404" s="147"/>
      <c r="M404" s="147"/>
      <c r="N404" s="147"/>
      <c r="O404" s="147"/>
      <c r="P404" s="147"/>
      <c r="Q404" s="147"/>
      <c r="R404" s="147"/>
      <c r="S404" s="147"/>
      <c r="T404" s="147"/>
      <c r="U404" s="147"/>
      <c r="V404" s="147"/>
      <c r="W404" s="147"/>
    </row>
    <row r="405" spans="1:23" ht="12.75" customHeight="1" x14ac:dyDescent="0.15">
      <c r="A405" s="147"/>
      <c r="B405" s="150"/>
      <c r="C405" s="90"/>
      <c r="D405" s="146"/>
      <c r="E405" s="155"/>
      <c r="F405" s="147"/>
      <c r="G405" s="147"/>
      <c r="H405" s="147"/>
      <c r="I405" s="147"/>
      <c r="J405" s="147"/>
      <c r="K405" s="147"/>
      <c r="L405" s="147"/>
      <c r="M405" s="147"/>
      <c r="N405" s="147"/>
      <c r="O405" s="147"/>
      <c r="P405" s="147"/>
      <c r="Q405" s="147"/>
      <c r="R405" s="147"/>
      <c r="S405" s="147"/>
      <c r="T405" s="147"/>
      <c r="U405" s="147"/>
      <c r="V405" s="147"/>
      <c r="W405" s="147"/>
    </row>
    <row r="406" spans="1:23" ht="12.75" customHeight="1" x14ac:dyDescent="0.15">
      <c r="A406" s="147"/>
      <c r="B406" s="150"/>
      <c r="C406" s="90"/>
      <c r="D406" s="146"/>
      <c r="E406" s="155"/>
      <c r="F406" s="147"/>
      <c r="G406" s="147"/>
      <c r="H406" s="147"/>
      <c r="I406" s="147"/>
      <c r="J406" s="147"/>
      <c r="K406" s="147"/>
      <c r="L406" s="147"/>
      <c r="M406" s="147"/>
      <c r="N406" s="147"/>
      <c r="O406" s="147"/>
      <c r="P406" s="147"/>
      <c r="Q406" s="147"/>
      <c r="R406" s="147"/>
      <c r="S406" s="147"/>
      <c r="T406" s="147"/>
      <c r="U406" s="147"/>
      <c r="V406" s="147"/>
      <c r="W406" s="147"/>
    </row>
    <row r="407" spans="1:23" ht="12.75" customHeight="1" x14ac:dyDescent="0.15">
      <c r="A407" s="147"/>
      <c r="B407" s="150"/>
      <c r="C407" s="90"/>
      <c r="D407" s="146"/>
      <c r="E407" s="155"/>
      <c r="F407" s="147"/>
      <c r="G407" s="147"/>
      <c r="H407" s="147"/>
      <c r="I407" s="147"/>
      <c r="J407" s="147"/>
      <c r="K407" s="147"/>
      <c r="L407" s="147"/>
      <c r="M407" s="147"/>
      <c r="N407" s="147"/>
      <c r="O407" s="147"/>
      <c r="P407" s="147"/>
      <c r="Q407" s="147"/>
      <c r="R407" s="147"/>
      <c r="S407" s="147"/>
      <c r="T407" s="147"/>
      <c r="U407" s="147"/>
      <c r="V407" s="147"/>
      <c r="W407" s="147"/>
    </row>
    <row r="408" spans="1:23" ht="12.75" customHeight="1" x14ac:dyDescent="0.15">
      <c r="A408" s="147"/>
      <c r="B408" s="150"/>
      <c r="C408" s="90"/>
      <c r="D408" s="146"/>
      <c r="E408" s="155"/>
      <c r="F408" s="147"/>
      <c r="G408" s="147"/>
      <c r="H408" s="147"/>
      <c r="I408" s="147"/>
      <c r="J408" s="147"/>
      <c r="K408" s="147"/>
      <c r="L408" s="147"/>
      <c r="M408" s="147"/>
      <c r="N408" s="147"/>
      <c r="O408" s="147"/>
      <c r="P408" s="147"/>
      <c r="Q408" s="147"/>
      <c r="R408" s="147"/>
      <c r="S408" s="147"/>
      <c r="T408" s="147"/>
      <c r="U408" s="147"/>
      <c r="V408" s="147"/>
      <c r="W408" s="147"/>
    </row>
    <row r="409" spans="1:23" ht="12.75" customHeight="1" x14ac:dyDescent="0.15">
      <c r="A409" s="147"/>
      <c r="B409" s="150"/>
      <c r="C409" s="90"/>
      <c r="D409" s="146"/>
      <c r="E409" s="155"/>
      <c r="F409" s="147"/>
      <c r="G409" s="147"/>
      <c r="H409" s="147"/>
      <c r="I409" s="147"/>
      <c r="J409" s="147"/>
      <c r="K409" s="147"/>
      <c r="L409" s="147"/>
      <c r="M409" s="147"/>
      <c r="N409" s="147"/>
      <c r="O409" s="147"/>
      <c r="P409" s="147"/>
      <c r="Q409" s="147"/>
      <c r="R409" s="147"/>
      <c r="S409" s="147"/>
      <c r="T409" s="147"/>
      <c r="U409" s="147"/>
      <c r="V409" s="147"/>
      <c r="W409" s="147"/>
    </row>
    <row r="410" spans="1:23" ht="12.75" customHeight="1" x14ac:dyDescent="0.15">
      <c r="A410" s="147"/>
      <c r="B410" s="150"/>
      <c r="C410" s="90"/>
      <c r="D410" s="146"/>
      <c r="E410" s="155"/>
      <c r="F410" s="147"/>
      <c r="G410" s="147"/>
      <c r="H410" s="147"/>
      <c r="I410" s="147"/>
      <c r="J410" s="147"/>
      <c r="K410" s="147"/>
      <c r="L410" s="147"/>
      <c r="M410" s="147"/>
      <c r="N410" s="147"/>
      <c r="O410" s="147"/>
      <c r="P410" s="147"/>
      <c r="Q410" s="147"/>
      <c r="R410" s="147"/>
      <c r="S410" s="147"/>
      <c r="T410" s="147"/>
      <c r="U410" s="147"/>
      <c r="V410" s="147"/>
      <c r="W410" s="147"/>
    </row>
    <row r="411" spans="1:23" ht="12.75" customHeight="1" x14ac:dyDescent="0.15">
      <c r="A411" s="147"/>
      <c r="B411" s="150"/>
      <c r="C411" s="90"/>
      <c r="D411" s="146"/>
      <c r="E411" s="155"/>
      <c r="F411" s="147"/>
      <c r="G411" s="147"/>
      <c r="H411" s="147"/>
      <c r="I411" s="147"/>
      <c r="J411" s="147"/>
      <c r="K411" s="147"/>
      <c r="L411" s="147"/>
      <c r="M411" s="147"/>
      <c r="N411" s="147"/>
      <c r="O411" s="147"/>
      <c r="P411" s="147"/>
      <c r="Q411" s="147"/>
      <c r="R411" s="147"/>
      <c r="S411" s="147"/>
      <c r="T411" s="147"/>
      <c r="U411" s="147"/>
      <c r="V411" s="147"/>
      <c r="W411" s="147"/>
    </row>
    <row r="412" spans="1:23" ht="12.75" customHeight="1" x14ac:dyDescent="0.15">
      <c r="A412" s="147"/>
      <c r="B412" s="150"/>
      <c r="C412" s="90"/>
      <c r="D412" s="146"/>
      <c r="E412" s="155"/>
      <c r="F412" s="147"/>
      <c r="G412" s="147"/>
      <c r="H412" s="147"/>
      <c r="I412" s="147"/>
      <c r="J412" s="147"/>
      <c r="K412" s="147"/>
      <c r="L412" s="147"/>
      <c r="M412" s="147"/>
      <c r="N412" s="147"/>
      <c r="O412" s="147"/>
      <c r="P412" s="147"/>
      <c r="Q412" s="147"/>
      <c r="R412" s="147"/>
      <c r="S412" s="147"/>
      <c r="T412" s="147"/>
      <c r="U412" s="147"/>
      <c r="V412" s="147"/>
      <c r="W412" s="147"/>
    </row>
    <row r="413" spans="1:23" ht="12.75" customHeight="1" x14ac:dyDescent="0.15">
      <c r="A413" s="147"/>
      <c r="B413" s="150"/>
      <c r="C413" s="90"/>
      <c r="D413" s="146"/>
      <c r="E413" s="155"/>
      <c r="F413" s="147"/>
      <c r="G413" s="147"/>
      <c r="H413" s="147"/>
      <c r="I413" s="147"/>
      <c r="J413" s="147"/>
      <c r="K413" s="147"/>
      <c r="L413" s="147"/>
      <c r="M413" s="147"/>
      <c r="N413" s="147"/>
      <c r="O413" s="147"/>
      <c r="P413" s="147"/>
      <c r="Q413" s="147"/>
      <c r="R413" s="147"/>
      <c r="S413" s="147"/>
      <c r="T413" s="147"/>
      <c r="U413" s="147"/>
      <c r="V413" s="147"/>
      <c r="W413" s="147"/>
    </row>
    <row r="414" spans="1:23" ht="12.75" customHeight="1" x14ac:dyDescent="0.15">
      <c r="A414" s="147"/>
      <c r="B414" s="150"/>
      <c r="C414" s="90"/>
      <c r="D414" s="146"/>
      <c r="E414" s="155"/>
      <c r="F414" s="147"/>
      <c r="G414" s="147"/>
      <c r="H414" s="147"/>
      <c r="I414" s="147"/>
      <c r="J414" s="147"/>
      <c r="K414" s="147"/>
      <c r="L414" s="147"/>
      <c r="M414" s="147"/>
      <c r="N414" s="147"/>
      <c r="O414" s="147"/>
      <c r="P414" s="147"/>
      <c r="Q414" s="147"/>
      <c r="R414" s="147"/>
      <c r="S414" s="147"/>
      <c r="T414" s="147"/>
      <c r="U414" s="147"/>
      <c r="V414" s="147"/>
      <c r="W414" s="147"/>
    </row>
    <row r="415" spans="1:23" ht="12.75" customHeight="1" x14ac:dyDescent="0.15">
      <c r="A415" s="147"/>
      <c r="B415" s="150"/>
      <c r="C415" s="90"/>
      <c r="D415" s="146"/>
      <c r="E415" s="155"/>
      <c r="F415" s="147"/>
      <c r="G415" s="147"/>
      <c r="H415" s="147"/>
      <c r="I415" s="147"/>
      <c r="J415" s="147"/>
      <c r="K415" s="147"/>
      <c r="L415" s="147"/>
      <c r="M415" s="147"/>
      <c r="N415" s="147"/>
      <c r="O415" s="147"/>
      <c r="P415" s="147"/>
      <c r="Q415" s="147"/>
      <c r="R415" s="147"/>
      <c r="S415" s="147"/>
      <c r="T415" s="147"/>
      <c r="U415" s="147"/>
      <c r="V415" s="147"/>
      <c r="W415" s="147"/>
    </row>
    <row r="416" spans="1:23" ht="12.75" customHeight="1" x14ac:dyDescent="0.15">
      <c r="A416" s="147"/>
      <c r="B416" s="150"/>
      <c r="C416" s="90"/>
      <c r="D416" s="146"/>
      <c r="E416" s="155"/>
      <c r="F416" s="147"/>
      <c r="G416" s="147"/>
      <c r="H416" s="147"/>
      <c r="I416" s="147"/>
      <c r="J416" s="147"/>
      <c r="K416" s="147"/>
      <c r="L416" s="147"/>
      <c r="M416" s="147"/>
      <c r="N416" s="147"/>
      <c r="O416" s="147"/>
      <c r="P416" s="147"/>
      <c r="Q416" s="147"/>
      <c r="R416" s="147"/>
      <c r="S416" s="147"/>
      <c r="T416" s="147"/>
      <c r="U416" s="147"/>
      <c r="V416" s="147"/>
      <c r="W416" s="147"/>
    </row>
    <row r="417" spans="1:23" ht="12.75" customHeight="1" x14ac:dyDescent="0.15">
      <c r="A417" s="147"/>
      <c r="B417" s="150"/>
      <c r="C417" s="90"/>
      <c r="D417" s="146"/>
      <c r="E417" s="155"/>
      <c r="F417" s="147"/>
      <c r="G417" s="147"/>
      <c r="H417" s="147"/>
      <c r="I417" s="147"/>
      <c r="J417" s="147"/>
      <c r="K417" s="147"/>
      <c r="L417" s="147"/>
      <c r="M417" s="147"/>
      <c r="N417" s="147"/>
      <c r="O417" s="147"/>
      <c r="P417" s="147"/>
      <c r="Q417" s="147"/>
      <c r="R417" s="147"/>
      <c r="S417" s="147"/>
      <c r="T417" s="147"/>
      <c r="U417" s="147"/>
      <c r="V417" s="147"/>
      <c r="W417" s="147"/>
    </row>
    <row r="418" spans="1:23" ht="12.75" customHeight="1" x14ac:dyDescent="0.15">
      <c r="A418" s="147"/>
      <c r="B418" s="150"/>
      <c r="C418" s="90"/>
      <c r="D418" s="146"/>
      <c r="E418" s="155"/>
      <c r="F418" s="147"/>
      <c r="G418" s="147"/>
      <c r="H418" s="147"/>
      <c r="I418" s="147"/>
      <c r="J418" s="147"/>
      <c r="K418" s="147"/>
      <c r="L418" s="147"/>
      <c r="M418" s="147"/>
      <c r="N418" s="147"/>
      <c r="O418" s="147"/>
      <c r="P418" s="147"/>
      <c r="Q418" s="147"/>
      <c r="R418" s="147"/>
      <c r="S418" s="147"/>
      <c r="T418" s="147"/>
      <c r="U418" s="147"/>
      <c r="V418" s="147"/>
      <c r="W418" s="147"/>
    </row>
    <row r="419" spans="1:23" ht="12.75" customHeight="1" x14ac:dyDescent="0.15">
      <c r="A419" s="147"/>
      <c r="B419" s="150"/>
      <c r="C419" s="90"/>
      <c r="D419" s="146"/>
      <c r="E419" s="155"/>
      <c r="F419" s="147"/>
      <c r="G419" s="147"/>
      <c r="H419" s="147"/>
      <c r="I419" s="147"/>
      <c r="J419" s="147"/>
      <c r="K419" s="147"/>
      <c r="L419" s="147"/>
      <c r="M419" s="147"/>
      <c r="N419" s="147"/>
      <c r="O419" s="147"/>
      <c r="P419" s="147"/>
      <c r="Q419" s="147"/>
      <c r="R419" s="147"/>
      <c r="S419" s="147"/>
      <c r="T419" s="147"/>
      <c r="U419" s="147"/>
      <c r="V419" s="147"/>
      <c r="W419" s="147"/>
    </row>
    <row r="420" spans="1:23" ht="12.75" customHeight="1" x14ac:dyDescent="0.15">
      <c r="A420" s="147"/>
      <c r="B420" s="150"/>
      <c r="C420" s="90"/>
      <c r="D420" s="146"/>
      <c r="E420" s="155"/>
      <c r="F420" s="147"/>
      <c r="G420" s="147"/>
      <c r="H420" s="147"/>
      <c r="I420" s="147"/>
      <c r="J420" s="147"/>
      <c r="K420" s="147"/>
      <c r="L420" s="147"/>
      <c r="M420" s="147"/>
      <c r="N420" s="147"/>
      <c r="O420" s="147"/>
      <c r="P420" s="147"/>
      <c r="Q420" s="147"/>
      <c r="R420" s="147"/>
      <c r="S420" s="147"/>
      <c r="T420" s="147"/>
      <c r="U420" s="147"/>
      <c r="V420" s="147"/>
      <c r="W420" s="147"/>
    </row>
    <row r="421" spans="1:23" ht="12.75" customHeight="1" x14ac:dyDescent="0.15">
      <c r="A421" s="147"/>
      <c r="B421" s="150"/>
      <c r="C421" s="90"/>
      <c r="D421" s="146"/>
      <c r="E421" s="155"/>
      <c r="F421" s="147"/>
      <c r="G421" s="147"/>
      <c r="H421" s="147"/>
      <c r="I421" s="147"/>
      <c r="J421" s="147"/>
      <c r="K421" s="147"/>
      <c r="L421" s="147"/>
      <c r="M421" s="147"/>
      <c r="N421" s="147"/>
      <c r="O421" s="147"/>
      <c r="P421" s="147"/>
      <c r="Q421" s="147"/>
      <c r="R421" s="147"/>
      <c r="S421" s="147"/>
      <c r="T421" s="147"/>
      <c r="U421" s="147"/>
      <c r="V421" s="147"/>
      <c r="W421" s="147"/>
    </row>
    <row r="422" spans="1:23" ht="12.75" customHeight="1" x14ac:dyDescent="0.15">
      <c r="A422" s="147"/>
      <c r="B422" s="150"/>
      <c r="C422" s="90"/>
      <c r="D422" s="146"/>
      <c r="E422" s="155"/>
      <c r="F422" s="147"/>
      <c r="G422" s="147"/>
      <c r="H422" s="147"/>
      <c r="I422" s="147"/>
      <c r="J422" s="147"/>
      <c r="K422" s="147"/>
      <c r="L422" s="147"/>
      <c r="M422" s="147"/>
      <c r="N422" s="147"/>
      <c r="O422" s="147"/>
      <c r="P422" s="147"/>
      <c r="Q422" s="147"/>
      <c r="R422" s="147"/>
      <c r="S422" s="147"/>
      <c r="T422" s="147"/>
      <c r="U422" s="147"/>
      <c r="V422" s="147"/>
      <c r="W422" s="147"/>
    </row>
    <row r="423" spans="1:23" ht="12.75" customHeight="1" x14ac:dyDescent="0.15">
      <c r="A423" s="147"/>
      <c r="B423" s="150"/>
      <c r="C423" s="90"/>
      <c r="D423" s="146"/>
      <c r="E423" s="155"/>
      <c r="F423" s="147"/>
      <c r="G423" s="147"/>
      <c r="H423" s="147"/>
      <c r="I423" s="147"/>
      <c r="J423" s="147"/>
      <c r="K423" s="147"/>
      <c r="L423" s="147"/>
      <c r="M423" s="147"/>
      <c r="N423" s="147"/>
      <c r="O423" s="147"/>
      <c r="P423" s="147"/>
      <c r="Q423" s="147"/>
      <c r="R423" s="147"/>
      <c r="S423" s="147"/>
      <c r="T423" s="147"/>
      <c r="U423" s="147"/>
      <c r="V423" s="147"/>
      <c r="W423" s="147"/>
    </row>
    <row r="424" spans="1:23" ht="12.75" customHeight="1" x14ac:dyDescent="0.15">
      <c r="A424" s="147"/>
      <c r="B424" s="150"/>
      <c r="C424" s="90"/>
      <c r="D424" s="146"/>
      <c r="E424" s="155"/>
      <c r="F424" s="147"/>
      <c r="G424" s="147"/>
      <c r="H424" s="147"/>
      <c r="I424" s="147"/>
      <c r="J424" s="147"/>
      <c r="K424" s="147"/>
      <c r="L424" s="147"/>
      <c r="M424" s="147"/>
      <c r="N424" s="147"/>
      <c r="O424" s="147"/>
      <c r="P424" s="147"/>
      <c r="Q424" s="147"/>
      <c r="R424" s="147"/>
      <c r="S424" s="147"/>
      <c r="T424" s="147"/>
      <c r="U424" s="147"/>
      <c r="V424" s="147"/>
      <c r="W424" s="147"/>
    </row>
    <row r="425" spans="1:23" ht="12.75" customHeight="1" x14ac:dyDescent="0.15">
      <c r="A425" s="147"/>
      <c r="B425" s="150"/>
      <c r="C425" s="90"/>
      <c r="D425" s="146"/>
      <c r="E425" s="155"/>
      <c r="F425" s="147"/>
      <c r="G425" s="147"/>
      <c r="H425" s="147"/>
      <c r="I425" s="147"/>
      <c r="J425" s="147"/>
      <c r="K425" s="147"/>
      <c r="L425" s="147"/>
      <c r="M425" s="147"/>
      <c r="N425" s="147"/>
      <c r="O425" s="147"/>
      <c r="P425" s="147"/>
      <c r="Q425" s="147"/>
      <c r="R425" s="147"/>
      <c r="S425" s="147"/>
      <c r="T425" s="147"/>
      <c r="U425" s="147"/>
      <c r="V425" s="147"/>
      <c r="W425" s="147"/>
    </row>
    <row r="426" spans="1:23" ht="12.75" customHeight="1" x14ac:dyDescent="0.15">
      <c r="A426" s="147"/>
      <c r="B426" s="150"/>
      <c r="C426" s="90"/>
      <c r="D426" s="146"/>
      <c r="E426" s="155"/>
      <c r="F426" s="147"/>
      <c r="G426" s="147"/>
      <c r="H426" s="147"/>
      <c r="I426" s="147"/>
      <c r="J426" s="147"/>
      <c r="K426" s="147"/>
      <c r="L426" s="147"/>
      <c r="M426" s="147"/>
      <c r="N426" s="147"/>
      <c r="O426" s="147"/>
      <c r="P426" s="147"/>
      <c r="Q426" s="147"/>
      <c r="R426" s="147"/>
      <c r="S426" s="147"/>
      <c r="T426" s="147"/>
      <c r="U426" s="147"/>
      <c r="V426" s="147"/>
      <c r="W426" s="147"/>
    </row>
    <row r="427" spans="1:23" ht="12.75" customHeight="1" x14ac:dyDescent="0.15">
      <c r="A427" s="147"/>
      <c r="B427" s="150"/>
      <c r="C427" s="90"/>
      <c r="D427" s="146"/>
      <c r="E427" s="155"/>
      <c r="F427" s="147"/>
      <c r="G427" s="147"/>
      <c r="H427" s="147"/>
      <c r="I427" s="147"/>
      <c r="J427" s="147"/>
      <c r="K427" s="147"/>
      <c r="L427" s="147"/>
      <c r="M427" s="147"/>
      <c r="N427" s="147"/>
      <c r="O427" s="147"/>
      <c r="P427" s="147"/>
      <c r="Q427" s="147"/>
      <c r="R427" s="147"/>
      <c r="S427" s="147"/>
      <c r="T427" s="147"/>
      <c r="U427" s="147"/>
      <c r="V427" s="147"/>
      <c r="W427" s="147"/>
    </row>
    <row r="428" spans="1:23" ht="12.75" customHeight="1" x14ac:dyDescent="0.15">
      <c r="A428" s="147"/>
      <c r="B428" s="150"/>
      <c r="C428" s="90"/>
      <c r="D428" s="146"/>
      <c r="E428" s="155"/>
      <c r="F428" s="147"/>
      <c r="G428" s="147"/>
      <c r="H428" s="147"/>
      <c r="I428" s="147"/>
      <c r="J428" s="147"/>
      <c r="K428" s="147"/>
      <c r="L428" s="147"/>
      <c r="M428" s="147"/>
      <c r="N428" s="147"/>
      <c r="O428" s="147"/>
      <c r="P428" s="147"/>
      <c r="Q428" s="147"/>
      <c r="R428" s="147"/>
      <c r="S428" s="147"/>
      <c r="T428" s="147"/>
      <c r="U428" s="147"/>
      <c r="V428" s="147"/>
      <c r="W428" s="147"/>
    </row>
    <row r="429" spans="1:23" ht="12.75" customHeight="1" x14ac:dyDescent="0.15">
      <c r="A429" s="147"/>
      <c r="B429" s="150"/>
      <c r="C429" s="90"/>
      <c r="D429" s="146"/>
      <c r="E429" s="155"/>
      <c r="F429" s="147"/>
      <c r="G429" s="147"/>
      <c r="H429" s="147"/>
      <c r="I429" s="147"/>
      <c r="J429" s="147"/>
      <c r="K429" s="147"/>
      <c r="L429" s="147"/>
      <c r="M429" s="147"/>
      <c r="N429" s="147"/>
      <c r="O429" s="147"/>
      <c r="P429" s="147"/>
      <c r="Q429" s="147"/>
      <c r="R429" s="147"/>
      <c r="S429" s="147"/>
      <c r="T429" s="147"/>
      <c r="U429" s="147"/>
      <c r="V429" s="147"/>
      <c r="W429" s="147"/>
    </row>
    <row r="430" spans="1:23" ht="12.75" customHeight="1" x14ac:dyDescent="0.15">
      <c r="A430" s="147"/>
      <c r="B430" s="150"/>
      <c r="C430" s="90"/>
      <c r="D430" s="146"/>
      <c r="E430" s="155"/>
      <c r="F430" s="147"/>
      <c r="G430" s="147"/>
      <c r="H430" s="147"/>
      <c r="I430" s="147"/>
      <c r="J430" s="147"/>
      <c r="K430" s="147"/>
      <c r="L430" s="147"/>
      <c r="M430" s="147"/>
      <c r="N430" s="147"/>
      <c r="O430" s="147"/>
      <c r="P430" s="147"/>
      <c r="Q430" s="147"/>
      <c r="R430" s="147"/>
      <c r="S430" s="147"/>
      <c r="T430" s="147"/>
      <c r="U430" s="147"/>
      <c r="V430" s="147"/>
      <c r="W430" s="147"/>
    </row>
    <row r="431" spans="1:23" ht="12.75" customHeight="1" x14ac:dyDescent="0.15">
      <c r="A431" s="147"/>
      <c r="B431" s="150"/>
      <c r="C431" s="90"/>
      <c r="D431" s="146"/>
      <c r="E431" s="155"/>
      <c r="F431" s="147"/>
      <c r="G431" s="147"/>
      <c r="H431" s="147"/>
      <c r="I431" s="147"/>
      <c r="J431" s="147"/>
      <c r="K431" s="147"/>
      <c r="L431" s="147"/>
      <c r="M431" s="147"/>
      <c r="N431" s="147"/>
      <c r="O431" s="147"/>
      <c r="P431" s="147"/>
      <c r="Q431" s="147"/>
      <c r="R431" s="147"/>
      <c r="S431" s="147"/>
      <c r="T431" s="147"/>
      <c r="U431" s="147"/>
      <c r="V431" s="147"/>
      <c r="W431" s="147"/>
    </row>
    <row r="432" spans="1:23" ht="12.75" customHeight="1" x14ac:dyDescent="0.15">
      <c r="A432" s="147"/>
      <c r="B432" s="150"/>
      <c r="C432" s="90"/>
      <c r="D432" s="146"/>
      <c r="E432" s="155"/>
      <c r="F432" s="147"/>
      <c r="G432" s="147"/>
      <c r="H432" s="147"/>
      <c r="I432" s="147"/>
      <c r="J432" s="147"/>
      <c r="K432" s="147"/>
      <c r="L432" s="147"/>
      <c r="M432" s="147"/>
      <c r="N432" s="147"/>
      <c r="O432" s="147"/>
      <c r="P432" s="147"/>
      <c r="Q432" s="147"/>
      <c r="R432" s="147"/>
      <c r="S432" s="147"/>
      <c r="T432" s="147"/>
      <c r="U432" s="147"/>
      <c r="V432" s="147"/>
      <c r="W432" s="147"/>
    </row>
    <row r="433" spans="1:23" ht="12.75" customHeight="1" x14ac:dyDescent="0.15">
      <c r="A433" s="147"/>
      <c r="B433" s="150"/>
      <c r="C433" s="90"/>
      <c r="D433" s="146"/>
      <c r="E433" s="155"/>
      <c r="F433" s="147"/>
      <c r="G433" s="147"/>
      <c r="H433" s="147"/>
      <c r="I433" s="147"/>
      <c r="J433" s="147"/>
      <c r="K433" s="147"/>
      <c r="L433" s="147"/>
      <c r="M433" s="147"/>
      <c r="N433" s="147"/>
      <c r="O433" s="147"/>
      <c r="P433" s="147"/>
      <c r="Q433" s="147"/>
      <c r="R433" s="147"/>
      <c r="S433" s="147"/>
      <c r="T433" s="147"/>
      <c r="U433" s="147"/>
      <c r="V433" s="147"/>
      <c r="W433" s="147"/>
    </row>
    <row r="434" spans="1:23" ht="12.75" customHeight="1" x14ac:dyDescent="0.15">
      <c r="A434" s="147"/>
      <c r="B434" s="150"/>
      <c r="C434" s="90"/>
      <c r="D434" s="146"/>
      <c r="E434" s="155"/>
      <c r="F434" s="147"/>
      <c r="G434" s="147"/>
      <c r="H434" s="147"/>
      <c r="I434" s="147"/>
      <c r="J434" s="147"/>
      <c r="K434" s="147"/>
      <c r="L434" s="147"/>
      <c r="M434" s="147"/>
      <c r="N434" s="147"/>
      <c r="O434" s="147"/>
      <c r="P434" s="147"/>
      <c r="Q434" s="147"/>
      <c r="R434" s="147"/>
      <c r="S434" s="147"/>
      <c r="T434" s="147"/>
      <c r="U434" s="147"/>
      <c r="V434" s="147"/>
      <c r="W434" s="147"/>
    </row>
    <row r="435" spans="1:23" ht="12.75" customHeight="1" x14ac:dyDescent="0.15">
      <c r="A435" s="147"/>
      <c r="B435" s="150"/>
      <c r="C435" s="90"/>
      <c r="D435" s="146"/>
      <c r="E435" s="155"/>
      <c r="F435" s="147"/>
      <c r="G435" s="147"/>
      <c r="H435" s="147"/>
      <c r="I435" s="147"/>
      <c r="J435" s="147"/>
      <c r="K435" s="147"/>
      <c r="L435" s="147"/>
      <c r="M435" s="147"/>
      <c r="N435" s="147"/>
      <c r="O435" s="147"/>
      <c r="P435" s="147"/>
      <c r="Q435" s="147"/>
      <c r="R435" s="147"/>
      <c r="S435" s="147"/>
      <c r="T435" s="147"/>
      <c r="U435" s="147"/>
      <c r="V435" s="147"/>
      <c r="W435" s="147"/>
    </row>
    <row r="436" spans="1:23" ht="12.75" customHeight="1" x14ac:dyDescent="0.15">
      <c r="A436" s="147"/>
      <c r="B436" s="150"/>
      <c r="C436" s="90"/>
      <c r="D436" s="146"/>
      <c r="E436" s="155"/>
      <c r="F436" s="147"/>
      <c r="G436" s="147"/>
      <c r="H436" s="147"/>
      <c r="I436" s="147"/>
      <c r="J436" s="147"/>
      <c r="K436" s="147"/>
      <c r="L436" s="147"/>
      <c r="M436" s="147"/>
      <c r="N436" s="147"/>
      <c r="O436" s="147"/>
      <c r="P436" s="147"/>
      <c r="Q436" s="147"/>
      <c r="R436" s="147"/>
      <c r="S436" s="147"/>
      <c r="T436" s="147"/>
      <c r="U436" s="147"/>
      <c r="V436" s="147"/>
      <c r="W436" s="147"/>
    </row>
    <row r="437" spans="1:23" ht="12.75" customHeight="1" x14ac:dyDescent="0.15">
      <c r="A437" s="147"/>
      <c r="B437" s="150"/>
      <c r="C437" s="90"/>
      <c r="D437" s="146"/>
      <c r="E437" s="155"/>
      <c r="F437" s="147"/>
      <c r="G437" s="147"/>
      <c r="H437" s="147"/>
      <c r="I437" s="147"/>
      <c r="J437" s="147"/>
      <c r="K437" s="147"/>
      <c r="L437" s="147"/>
      <c r="M437" s="147"/>
      <c r="N437" s="147"/>
      <c r="O437" s="147"/>
      <c r="P437" s="147"/>
      <c r="Q437" s="147"/>
      <c r="R437" s="147"/>
      <c r="S437" s="147"/>
      <c r="T437" s="147"/>
      <c r="U437" s="147"/>
      <c r="V437" s="147"/>
      <c r="W437" s="147"/>
    </row>
    <row r="438" spans="1:23" ht="12.75" customHeight="1" x14ac:dyDescent="0.15">
      <c r="A438" s="147"/>
      <c r="B438" s="150"/>
      <c r="C438" s="90"/>
      <c r="D438" s="146"/>
      <c r="E438" s="155"/>
      <c r="F438" s="147"/>
      <c r="G438" s="147"/>
      <c r="H438" s="147"/>
      <c r="I438" s="147"/>
      <c r="J438" s="147"/>
      <c r="K438" s="147"/>
      <c r="L438" s="147"/>
      <c r="M438" s="147"/>
      <c r="N438" s="147"/>
      <c r="O438" s="147"/>
      <c r="P438" s="147"/>
      <c r="Q438" s="147"/>
      <c r="R438" s="147"/>
      <c r="S438" s="147"/>
      <c r="T438" s="147"/>
      <c r="U438" s="147"/>
      <c r="V438" s="147"/>
      <c r="W438" s="147"/>
    </row>
    <row r="439" spans="1:23" ht="12.75" customHeight="1" x14ac:dyDescent="0.15">
      <c r="A439" s="147"/>
      <c r="B439" s="150"/>
      <c r="C439" s="90"/>
      <c r="D439" s="146"/>
      <c r="E439" s="155"/>
      <c r="F439" s="147"/>
      <c r="G439" s="147"/>
      <c r="H439" s="147"/>
      <c r="I439" s="147"/>
      <c r="J439" s="147"/>
      <c r="K439" s="147"/>
      <c r="L439" s="147"/>
      <c r="M439" s="147"/>
      <c r="N439" s="147"/>
      <c r="O439" s="147"/>
      <c r="P439" s="147"/>
      <c r="Q439" s="147"/>
      <c r="R439" s="147"/>
      <c r="S439" s="147"/>
      <c r="T439" s="147"/>
      <c r="U439" s="147"/>
      <c r="V439" s="147"/>
      <c r="W439" s="147"/>
    </row>
    <row r="440" spans="1:23" ht="12.75" customHeight="1" x14ac:dyDescent="0.15">
      <c r="A440" s="147"/>
      <c r="B440" s="150"/>
      <c r="C440" s="90"/>
      <c r="D440" s="146"/>
      <c r="E440" s="155"/>
      <c r="F440" s="147"/>
      <c r="G440" s="147"/>
      <c r="H440" s="147"/>
      <c r="I440" s="147"/>
      <c r="J440" s="147"/>
      <c r="K440" s="147"/>
      <c r="L440" s="147"/>
      <c r="M440" s="147"/>
      <c r="N440" s="147"/>
      <c r="O440" s="147"/>
      <c r="P440" s="147"/>
      <c r="Q440" s="147"/>
      <c r="R440" s="147"/>
      <c r="S440" s="147"/>
      <c r="T440" s="147"/>
      <c r="U440" s="147"/>
      <c r="V440" s="147"/>
      <c r="W440" s="147"/>
    </row>
    <row r="441" spans="1:23" ht="12.75" customHeight="1" x14ac:dyDescent="0.15">
      <c r="A441" s="147"/>
      <c r="B441" s="150"/>
      <c r="C441" s="90"/>
      <c r="D441" s="146"/>
      <c r="E441" s="155"/>
      <c r="F441" s="147"/>
      <c r="G441" s="147"/>
      <c r="H441" s="147"/>
      <c r="I441" s="147"/>
      <c r="J441" s="147"/>
      <c r="K441" s="147"/>
      <c r="L441" s="147"/>
      <c r="M441" s="147"/>
      <c r="N441" s="147"/>
      <c r="O441" s="147"/>
      <c r="P441" s="147"/>
      <c r="Q441" s="147"/>
      <c r="R441" s="147"/>
      <c r="S441" s="147"/>
      <c r="T441" s="147"/>
      <c r="U441" s="147"/>
      <c r="V441" s="147"/>
      <c r="W441" s="147"/>
    </row>
    <row r="442" spans="1:23" ht="12.75" customHeight="1" x14ac:dyDescent="0.15">
      <c r="A442" s="147"/>
      <c r="B442" s="150"/>
      <c r="C442" s="90"/>
      <c r="D442" s="146"/>
      <c r="E442" s="155"/>
      <c r="F442" s="147"/>
      <c r="G442" s="147"/>
      <c r="H442" s="147"/>
      <c r="I442" s="147"/>
      <c r="J442" s="147"/>
      <c r="K442" s="147"/>
      <c r="L442" s="147"/>
      <c r="M442" s="147"/>
      <c r="N442" s="147"/>
      <c r="O442" s="147"/>
      <c r="P442" s="147"/>
      <c r="Q442" s="147"/>
      <c r="R442" s="147"/>
      <c r="S442" s="147"/>
      <c r="T442" s="147"/>
      <c r="U442" s="147"/>
      <c r="V442" s="147"/>
      <c r="W442" s="147"/>
    </row>
    <row r="443" spans="1:23" ht="12.75" customHeight="1" x14ac:dyDescent="0.15">
      <c r="A443" s="147"/>
      <c r="B443" s="150"/>
      <c r="C443" s="90"/>
      <c r="D443" s="146"/>
      <c r="E443" s="155"/>
      <c r="F443" s="147"/>
      <c r="G443" s="147"/>
      <c r="H443" s="147"/>
      <c r="I443" s="147"/>
      <c r="J443" s="147"/>
      <c r="K443" s="147"/>
      <c r="L443" s="147"/>
      <c r="M443" s="147"/>
      <c r="N443" s="147"/>
      <c r="O443" s="147"/>
      <c r="P443" s="147"/>
      <c r="Q443" s="147"/>
      <c r="R443" s="147"/>
      <c r="S443" s="147"/>
      <c r="T443" s="147"/>
      <c r="U443" s="147"/>
      <c r="V443" s="147"/>
      <c r="W443" s="147"/>
    </row>
    <row r="444" spans="1:23" ht="12.75" customHeight="1" x14ac:dyDescent="0.15">
      <c r="A444" s="147"/>
      <c r="B444" s="150"/>
      <c r="C444" s="90"/>
      <c r="D444" s="146"/>
      <c r="E444" s="155"/>
      <c r="F444" s="147"/>
      <c r="G444" s="147"/>
      <c r="H444" s="147"/>
      <c r="I444" s="147"/>
      <c r="J444" s="147"/>
      <c r="K444" s="147"/>
      <c r="L444" s="147"/>
      <c r="M444" s="147"/>
      <c r="N444" s="147"/>
      <c r="O444" s="147"/>
      <c r="P444" s="147"/>
      <c r="Q444" s="147"/>
      <c r="R444" s="147"/>
      <c r="S444" s="147"/>
      <c r="T444" s="147"/>
      <c r="U444" s="147"/>
      <c r="V444" s="147"/>
      <c r="W444" s="147"/>
    </row>
    <row r="445" spans="1:23" ht="12.75" customHeight="1" x14ac:dyDescent="0.15">
      <c r="A445" s="147"/>
      <c r="B445" s="150"/>
      <c r="C445" s="90"/>
      <c r="D445" s="146"/>
      <c r="E445" s="155"/>
      <c r="F445" s="147"/>
      <c r="G445" s="147"/>
      <c r="H445" s="147"/>
      <c r="I445" s="147"/>
      <c r="J445" s="147"/>
      <c r="K445" s="147"/>
      <c r="L445" s="147"/>
      <c r="M445" s="147"/>
      <c r="N445" s="147"/>
      <c r="O445" s="147"/>
      <c r="P445" s="147"/>
      <c r="Q445" s="147"/>
      <c r="R445" s="147"/>
      <c r="S445" s="147"/>
      <c r="T445" s="147"/>
      <c r="U445" s="147"/>
      <c r="V445" s="147"/>
      <c r="W445" s="147"/>
    </row>
    <row r="446" spans="1:23" ht="12.75" customHeight="1" x14ac:dyDescent="0.15">
      <c r="A446" s="147"/>
      <c r="B446" s="150"/>
      <c r="C446" s="90"/>
      <c r="D446" s="146"/>
      <c r="E446" s="155"/>
      <c r="F446" s="147"/>
      <c r="G446" s="147"/>
      <c r="H446" s="147"/>
      <c r="I446" s="147"/>
      <c r="J446" s="147"/>
      <c r="K446" s="147"/>
      <c r="L446" s="147"/>
      <c r="M446" s="147"/>
      <c r="N446" s="147"/>
      <c r="O446" s="147"/>
      <c r="P446" s="147"/>
      <c r="Q446" s="147"/>
      <c r="R446" s="147"/>
      <c r="S446" s="147"/>
      <c r="T446" s="147"/>
      <c r="U446" s="147"/>
      <c r="V446" s="147"/>
      <c r="W446" s="147"/>
    </row>
    <row r="447" spans="1:23" ht="12.75" customHeight="1" x14ac:dyDescent="0.15">
      <c r="A447" s="147"/>
      <c r="B447" s="150"/>
      <c r="C447" s="90"/>
      <c r="D447" s="146"/>
      <c r="E447" s="155"/>
      <c r="F447" s="147"/>
      <c r="G447" s="147"/>
      <c r="H447" s="147"/>
      <c r="I447" s="147"/>
      <c r="J447" s="147"/>
      <c r="K447" s="147"/>
      <c r="L447" s="147"/>
      <c r="M447" s="147"/>
      <c r="N447" s="147"/>
      <c r="O447" s="147"/>
      <c r="P447" s="147"/>
      <c r="Q447" s="147"/>
      <c r="R447" s="147"/>
      <c r="S447" s="147"/>
      <c r="T447" s="147"/>
      <c r="U447" s="147"/>
      <c r="V447" s="147"/>
      <c r="W447" s="147"/>
    </row>
    <row r="448" spans="1:23" ht="12.75" customHeight="1" x14ac:dyDescent="0.15">
      <c r="A448" s="147"/>
      <c r="B448" s="150"/>
      <c r="C448" s="90"/>
      <c r="D448" s="146"/>
      <c r="E448" s="155"/>
      <c r="F448" s="147"/>
      <c r="G448" s="147"/>
      <c r="H448" s="147"/>
      <c r="I448" s="147"/>
      <c r="J448" s="147"/>
      <c r="K448" s="147"/>
      <c r="L448" s="147"/>
      <c r="M448" s="147"/>
      <c r="N448" s="147"/>
      <c r="O448" s="147"/>
      <c r="P448" s="147"/>
      <c r="Q448" s="147"/>
      <c r="R448" s="147"/>
      <c r="S448" s="147"/>
      <c r="T448" s="147"/>
      <c r="U448" s="147"/>
      <c r="V448" s="147"/>
      <c r="W448" s="147"/>
    </row>
    <row r="449" spans="1:23" ht="12.75" customHeight="1" x14ac:dyDescent="0.15">
      <c r="A449" s="147"/>
      <c r="B449" s="150"/>
      <c r="C449" s="90"/>
      <c r="D449" s="146"/>
      <c r="E449" s="155"/>
      <c r="F449" s="147"/>
      <c r="G449" s="147"/>
      <c r="H449" s="147"/>
      <c r="I449" s="147"/>
      <c r="J449" s="147"/>
      <c r="K449" s="147"/>
      <c r="L449" s="147"/>
      <c r="M449" s="147"/>
      <c r="N449" s="147"/>
      <c r="O449" s="147"/>
      <c r="P449" s="147"/>
      <c r="Q449" s="147"/>
      <c r="R449" s="147"/>
      <c r="S449" s="147"/>
      <c r="T449" s="147"/>
      <c r="U449" s="147"/>
      <c r="V449" s="147"/>
      <c r="W449" s="147"/>
    </row>
    <row r="450" spans="1:23" ht="12.75" customHeight="1" x14ac:dyDescent="0.15">
      <c r="A450" s="147"/>
      <c r="B450" s="150"/>
      <c r="C450" s="90"/>
      <c r="D450" s="146"/>
      <c r="E450" s="155"/>
      <c r="F450" s="147"/>
      <c r="G450" s="147"/>
      <c r="H450" s="147"/>
      <c r="I450" s="147"/>
      <c r="J450" s="147"/>
      <c r="K450" s="147"/>
      <c r="L450" s="147"/>
      <c r="M450" s="147"/>
      <c r="N450" s="147"/>
      <c r="O450" s="147"/>
      <c r="P450" s="147"/>
      <c r="Q450" s="147"/>
      <c r="R450" s="147"/>
      <c r="S450" s="147"/>
      <c r="T450" s="147"/>
      <c r="U450" s="147"/>
      <c r="V450" s="147"/>
      <c r="W450" s="147"/>
    </row>
    <row r="451" spans="1:23" ht="12.75" customHeight="1" x14ac:dyDescent="0.15">
      <c r="A451" s="147"/>
      <c r="B451" s="150"/>
      <c r="C451" s="90"/>
      <c r="D451" s="146"/>
      <c r="E451" s="155"/>
      <c r="F451" s="147"/>
      <c r="G451" s="147"/>
      <c r="H451" s="147"/>
      <c r="I451" s="147"/>
      <c r="J451" s="147"/>
      <c r="K451" s="147"/>
      <c r="L451" s="147"/>
      <c r="M451" s="147"/>
      <c r="N451" s="147"/>
      <c r="O451" s="147"/>
      <c r="P451" s="147"/>
      <c r="Q451" s="147"/>
      <c r="R451" s="147"/>
      <c r="S451" s="147"/>
      <c r="T451" s="147"/>
      <c r="U451" s="147"/>
      <c r="V451" s="147"/>
      <c r="W451" s="147"/>
    </row>
    <row r="452" spans="1:23" ht="12.75" customHeight="1" x14ac:dyDescent="0.15">
      <c r="A452" s="147"/>
      <c r="B452" s="150"/>
      <c r="C452" s="90"/>
      <c r="D452" s="146"/>
      <c r="E452" s="155"/>
      <c r="F452" s="147"/>
      <c r="G452" s="147"/>
      <c r="H452" s="147"/>
      <c r="I452" s="147"/>
      <c r="J452" s="147"/>
      <c r="K452" s="147"/>
      <c r="L452" s="147"/>
      <c r="M452" s="147"/>
      <c r="N452" s="147"/>
      <c r="O452" s="147"/>
      <c r="P452" s="147"/>
      <c r="Q452" s="147"/>
      <c r="R452" s="147"/>
      <c r="S452" s="147"/>
      <c r="T452" s="147"/>
      <c r="U452" s="147"/>
      <c r="V452" s="147"/>
      <c r="W452" s="147"/>
    </row>
    <row r="453" spans="1:23" ht="12.75" customHeight="1" x14ac:dyDescent="0.15">
      <c r="A453" s="147"/>
      <c r="B453" s="150"/>
      <c r="C453" s="90"/>
      <c r="D453" s="146"/>
      <c r="E453" s="155"/>
      <c r="F453" s="147"/>
      <c r="G453" s="147"/>
      <c r="H453" s="147"/>
      <c r="I453" s="147"/>
      <c r="J453" s="147"/>
      <c r="K453" s="147"/>
      <c r="L453" s="147"/>
      <c r="M453" s="147"/>
      <c r="N453" s="147"/>
      <c r="O453" s="147"/>
      <c r="P453" s="147"/>
      <c r="Q453" s="147"/>
      <c r="R453" s="147"/>
      <c r="S453" s="147"/>
      <c r="T453" s="147"/>
      <c r="U453" s="147"/>
      <c r="V453" s="147"/>
      <c r="W453" s="147"/>
    </row>
    <row r="454" spans="1:23" ht="12.75" customHeight="1" x14ac:dyDescent="0.15">
      <c r="A454" s="147"/>
      <c r="B454" s="150"/>
      <c r="C454" s="90"/>
      <c r="D454" s="146"/>
      <c r="E454" s="155"/>
      <c r="F454" s="147"/>
      <c r="G454" s="147"/>
      <c r="H454" s="147"/>
      <c r="I454" s="147"/>
      <c r="J454" s="147"/>
      <c r="K454" s="147"/>
      <c r="L454" s="147"/>
      <c r="M454" s="147"/>
      <c r="N454" s="147"/>
      <c r="O454" s="147"/>
      <c r="P454" s="147"/>
      <c r="Q454" s="147"/>
      <c r="R454" s="147"/>
      <c r="S454" s="147"/>
      <c r="T454" s="147"/>
      <c r="U454" s="147"/>
      <c r="V454" s="147"/>
      <c r="W454" s="147"/>
    </row>
    <row r="455" spans="1:23" ht="12.75" customHeight="1" x14ac:dyDescent="0.15">
      <c r="A455" s="147"/>
      <c r="B455" s="150"/>
      <c r="C455" s="90"/>
      <c r="D455" s="146"/>
      <c r="E455" s="155"/>
      <c r="F455" s="147"/>
      <c r="G455" s="147"/>
      <c r="H455" s="147"/>
      <c r="I455" s="147"/>
      <c r="J455" s="147"/>
      <c r="K455" s="147"/>
      <c r="L455" s="147"/>
      <c r="M455" s="147"/>
      <c r="N455" s="147"/>
      <c r="O455" s="147"/>
      <c r="P455" s="147"/>
      <c r="Q455" s="147"/>
      <c r="R455" s="147"/>
      <c r="S455" s="147"/>
      <c r="T455" s="147"/>
      <c r="U455" s="147"/>
      <c r="V455" s="147"/>
      <c r="W455" s="147"/>
    </row>
    <row r="456" spans="1:23" ht="12.75" customHeight="1" x14ac:dyDescent="0.15">
      <c r="A456" s="147"/>
      <c r="B456" s="150"/>
      <c r="C456" s="90"/>
      <c r="D456" s="146"/>
      <c r="E456" s="155"/>
      <c r="F456" s="147"/>
      <c r="G456" s="147"/>
      <c r="H456" s="147"/>
      <c r="I456" s="147"/>
      <c r="J456" s="147"/>
      <c r="K456" s="147"/>
      <c r="L456" s="147"/>
      <c r="M456" s="147"/>
      <c r="N456" s="147"/>
      <c r="O456" s="147"/>
      <c r="P456" s="147"/>
      <c r="Q456" s="147"/>
      <c r="R456" s="147"/>
      <c r="S456" s="147"/>
      <c r="T456" s="147"/>
      <c r="U456" s="147"/>
      <c r="V456" s="147"/>
      <c r="W456" s="147"/>
    </row>
    <row r="457" spans="1:23" ht="12.75" customHeight="1" x14ac:dyDescent="0.15">
      <c r="A457" s="147"/>
      <c r="B457" s="150"/>
      <c r="C457" s="90"/>
      <c r="D457" s="146"/>
      <c r="E457" s="155"/>
      <c r="F457" s="147"/>
      <c r="G457" s="147"/>
      <c r="H457" s="147"/>
      <c r="I457" s="147"/>
      <c r="J457" s="147"/>
      <c r="K457" s="147"/>
      <c r="L457" s="147"/>
      <c r="M457" s="147"/>
      <c r="N457" s="147"/>
      <c r="O457" s="147"/>
      <c r="P457" s="147"/>
      <c r="Q457" s="147"/>
      <c r="R457" s="147"/>
      <c r="S457" s="147"/>
      <c r="T457" s="147"/>
      <c r="U457" s="147"/>
      <c r="V457" s="147"/>
      <c r="W457" s="147"/>
    </row>
    <row r="458" spans="1:23" ht="12.75" customHeight="1" x14ac:dyDescent="0.15">
      <c r="A458" s="147"/>
      <c r="B458" s="150"/>
      <c r="C458" s="90"/>
      <c r="D458" s="146"/>
      <c r="E458" s="155"/>
      <c r="F458" s="147"/>
      <c r="G458" s="147"/>
      <c r="H458" s="147"/>
      <c r="I458" s="147"/>
      <c r="J458" s="147"/>
      <c r="K458" s="147"/>
      <c r="L458" s="147"/>
      <c r="M458" s="147"/>
      <c r="N458" s="147"/>
      <c r="O458" s="147"/>
      <c r="P458" s="147"/>
      <c r="Q458" s="147"/>
      <c r="R458" s="147"/>
      <c r="S458" s="147"/>
      <c r="T458" s="147"/>
      <c r="U458" s="147"/>
      <c r="V458" s="147"/>
      <c r="W458" s="147"/>
    </row>
    <row r="459" spans="1:23" ht="12.75" customHeight="1" x14ac:dyDescent="0.15">
      <c r="A459" s="147"/>
      <c r="B459" s="150"/>
      <c r="C459" s="90"/>
      <c r="D459" s="146"/>
      <c r="E459" s="155"/>
      <c r="F459" s="147"/>
      <c r="G459" s="147"/>
      <c r="H459" s="147"/>
      <c r="I459" s="147"/>
      <c r="J459" s="147"/>
      <c r="K459" s="147"/>
      <c r="L459" s="147"/>
      <c r="M459" s="147"/>
      <c r="N459" s="147"/>
      <c r="O459" s="147"/>
      <c r="P459" s="147"/>
      <c r="Q459" s="147"/>
      <c r="R459" s="147"/>
      <c r="S459" s="147"/>
      <c r="T459" s="147"/>
      <c r="U459" s="147"/>
      <c r="V459" s="147"/>
      <c r="W459" s="147"/>
    </row>
    <row r="460" spans="1:23" ht="12.75" customHeight="1" x14ac:dyDescent="0.15">
      <c r="A460" s="147"/>
      <c r="B460" s="150"/>
      <c r="C460" s="90"/>
      <c r="D460" s="146"/>
      <c r="E460" s="155"/>
      <c r="F460" s="147"/>
      <c r="G460" s="147"/>
      <c r="H460" s="147"/>
      <c r="I460" s="147"/>
      <c r="J460" s="147"/>
      <c r="K460" s="147"/>
      <c r="L460" s="147"/>
      <c r="M460" s="147"/>
      <c r="N460" s="147"/>
      <c r="O460" s="147"/>
      <c r="P460" s="147"/>
      <c r="Q460" s="147"/>
      <c r="R460" s="147"/>
      <c r="S460" s="147"/>
      <c r="T460" s="147"/>
      <c r="U460" s="147"/>
      <c r="V460" s="147"/>
      <c r="W460" s="147"/>
    </row>
    <row r="461" spans="1:23" ht="12.75" customHeight="1" x14ac:dyDescent="0.15">
      <c r="A461" s="147"/>
      <c r="B461" s="150"/>
      <c r="C461" s="90"/>
      <c r="D461" s="146"/>
      <c r="E461" s="155"/>
      <c r="F461" s="147"/>
      <c r="G461" s="147"/>
      <c r="H461" s="147"/>
      <c r="I461" s="147"/>
      <c r="J461" s="147"/>
      <c r="K461" s="147"/>
      <c r="L461" s="147"/>
      <c r="M461" s="147"/>
      <c r="N461" s="147"/>
      <c r="O461" s="147"/>
      <c r="P461" s="147"/>
      <c r="Q461" s="147"/>
      <c r="R461" s="147"/>
      <c r="S461" s="147"/>
      <c r="T461" s="147"/>
      <c r="U461" s="147"/>
      <c r="V461" s="147"/>
      <c r="W461" s="147"/>
    </row>
    <row r="462" spans="1:23" ht="12.75" customHeight="1" x14ac:dyDescent="0.15">
      <c r="A462" s="147"/>
      <c r="B462" s="150"/>
      <c r="C462" s="90"/>
      <c r="D462" s="146"/>
      <c r="E462" s="155"/>
      <c r="F462" s="147"/>
      <c r="G462" s="147"/>
      <c r="H462" s="147"/>
      <c r="I462" s="147"/>
      <c r="J462" s="147"/>
      <c r="K462" s="147"/>
      <c r="L462" s="147"/>
      <c r="M462" s="147"/>
      <c r="N462" s="147"/>
      <c r="O462" s="147"/>
      <c r="P462" s="147"/>
      <c r="Q462" s="147"/>
      <c r="R462" s="147"/>
      <c r="S462" s="147"/>
      <c r="T462" s="147"/>
      <c r="U462" s="147"/>
      <c r="V462" s="147"/>
      <c r="W462" s="147"/>
    </row>
    <row r="463" spans="1:23" ht="12.75" customHeight="1" x14ac:dyDescent="0.15">
      <c r="A463" s="147"/>
      <c r="B463" s="150"/>
      <c r="C463" s="90"/>
      <c r="D463" s="146"/>
      <c r="E463" s="155"/>
      <c r="F463" s="147"/>
      <c r="G463" s="147"/>
      <c r="H463" s="147"/>
      <c r="I463" s="147"/>
      <c r="J463" s="147"/>
      <c r="K463" s="147"/>
      <c r="L463" s="147"/>
      <c r="M463" s="147"/>
      <c r="N463" s="147"/>
      <c r="O463" s="147"/>
      <c r="P463" s="147"/>
      <c r="Q463" s="147"/>
      <c r="R463" s="147"/>
      <c r="S463" s="147"/>
      <c r="T463" s="147"/>
      <c r="U463" s="147"/>
      <c r="V463" s="147"/>
      <c r="W463" s="147"/>
    </row>
    <row r="464" spans="1:23" ht="12.75" customHeight="1" x14ac:dyDescent="0.15">
      <c r="A464" s="147"/>
      <c r="B464" s="150"/>
      <c r="C464" s="90"/>
      <c r="D464" s="146"/>
      <c r="E464" s="155"/>
      <c r="F464" s="147"/>
      <c r="G464" s="147"/>
      <c r="H464" s="147"/>
      <c r="I464" s="147"/>
      <c r="J464" s="147"/>
      <c r="K464" s="147"/>
      <c r="L464" s="147"/>
      <c r="M464" s="147"/>
      <c r="N464" s="147"/>
      <c r="O464" s="147"/>
      <c r="P464" s="147"/>
      <c r="Q464" s="147"/>
      <c r="R464" s="147"/>
      <c r="S464" s="147"/>
      <c r="T464" s="147"/>
      <c r="U464" s="147"/>
      <c r="V464" s="147"/>
      <c r="W464" s="147"/>
    </row>
    <row r="465" spans="1:23" ht="12.75" customHeight="1" x14ac:dyDescent="0.15">
      <c r="A465" s="147"/>
      <c r="B465" s="150"/>
      <c r="C465" s="90"/>
      <c r="D465" s="146"/>
      <c r="E465" s="155"/>
      <c r="F465" s="147"/>
      <c r="G465" s="147"/>
      <c r="H465" s="147"/>
      <c r="I465" s="147"/>
      <c r="J465" s="147"/>
      <c r="K465" s="147"/>
      <c r="L465" s="147"/>
      <c r="M465" s="147"/>
      <c r="N465" s="147"/>
      <c r="O465" s="147"/>
      <c r="P465" s="147"/>
      <c r="Q465" s="147"/>
      <c r="R465" s="147"/>
      <c r="S465" s="147"/>
      <c r="T465" s="147"/>
      <c r="U465" s="147"/>
      <c r="V465" s="147"/>
      <c r="W465" s="147"/>
    </row>
    <row r="466" spans="1:23" ht="12.75" customHeight="1" x14ac:dyDescent="0.15">
      <c r="A466" s="147"/>
      <c r="B466" s="150"/>
      <c r="C466" s="90"/>
      <c r="D466" s="146"/>
      <c r="E466" s="155"/>
      <c r="F466" s="147"/>
      <c r="G466" s="147"/>
      <c r="H466" s="147"/>
      <c r="I466" s="147"/>
      <c r="J466" s="147"/>
      <c r="K466" s="147"/>
      <c r="L466" s="147"/>
      <c r="M466" s="147"/>
      <c r="N466" s="147"/>
      <c r="O466" s="147"/>
      <c r="P466" s="147"/>
      <c r="Q466" s="147"/>
      <c r="R466" s="147"/>
      <c r="S466" s="147"/>
      <c r="T466" s="147"/>
      <c r="U466" s="147"/>
      <c r="V466" s="147"/>
      <c r="W466" s="147"/>
    </row>
    <row r="467" spans="1:23" ht="12.75" customHeight="1" x14ac:dyDescent="0.15">
      <c r="A467" s="147"/>
      <c r="B467" s="150"/>
      <c r="C467" s="90"/>
      <c r="D467" s="146"/>
      <c r="E467" s="155"/>
      <c r="F467" s="147"/>
      <c r="G467" s="147"/>
      <c r="H467" s="147"/>
      <c r="I467" s="147"/>
      <c r="J467" s="147"/>
      <c r="K467" s="147"/>
      <c r="L467" s="147"/>
      <c r="M467" s="147"/>
      <c r="N467" s="147"/>
      <c r="O467" s="147"/>
      <c r="P467" s="147"/>
      <c r="Q467" s="147"/>
      <c r="R467" s="147"/>
      <c r="S467" s="147"/>
      <c r="T467" s="147"/>
      <c r="U467" s="147"/>
      <c r="V467" s="147"/>
      <c r="W467" s="147"/>
    </row>
    <row r="468" spans="1:23" ht="12.75" customHeight="1" x14ac:dyDescent="0.15">
      <c r="A468" s="147"/>
      <c r="B468" s="150"/>
      <c r="C468" s="90"/>
      <c r="D468" s="146"/>
      <c r="E468" s="155"/>
      <c r="F468" s="147"/>
      <c r="G468" s="147"/>
      <c r="H468" s="147"/>
      <c r="I468" s="147"/>
      <c r="J468" s="147"/>
      <c r="K468" s="147"/>
      <c r="L468" s="147"/>
      <c r="M468" s="147"/>
      <c r="N468" s="147"/>
      <c r="O468" s="147"/>
      <c r="P468" s="147"/>
      <c r="Q468" s="147"/>
      <c r="R468" s="147"/>
      <c r="S468" s="147"/>
      <c r="T468" s="147"/>
      <c r="U468" s="147"/>
      <c r="V468" s="147"/>
      <c r="W468" s="147"/>
    </row>
    <row r="469" spans="1:23" ht="12.75" customHeight="1" x14ac:dyDescent="0.15">
      <c r="A469" s="147"/>
      <c r="B469" s="150"/>
      <c r="C469" s="90"/>
      <c r="D469" s="146"/>
      <c r="E469" s="155"/>
      <c r="F469" s="147"/>
      <c r="G469" s="147"/>
      <c r="H469" s="147"/>
      <c r="I469" s="147"/>
      <c r="J469" s="147"/>
      <c r="K469" s="147"/>
      <c r="L469" s="147"/>
      <c r="M469" s="147"/>
      <c r="N469" s="147"/>
      <c r="O469" s="147"/>
      <c r="P469" s="147"/>
      <c r="Q469" s="147"/>
      <c r="R469" s="147"/>
      <c r="S469" s="147"/>
      <c r="T469" s="147"/>
      <c r="U469" s="147"/>
      <c r="V469" s="147"/>
      <c r="W469" s="147"/>
    </row>
    <row r="470" spans="1:23" ht="12.75" customHeight="1" x14ac:dyDescent="0.15">
      <c r="A470" s="147"/>
      <c r="B470" s="150"/>
      <c r="C470" s="90"/>
      <c r="D470" s="146"/>
      <c r="E470" s="155"/>
      <c r="F470" s="147"/>
      <c r="G470" s="147"/>
      <c r="H470" s="147"/>
      <c r="I470" s="147"/>
      <c r="J470" s="147"/>
      <c r="K470" s="147"/>
      <c r="L470" s="147"/>
      <c r="M470" s="147"/>
      <c r="N470" s="147"/>
      <c r="O470" s="147"/>
      <c r="P470" s="147"/>
      <c r="Q470" s="147"/>
      <c r="R470" s="147"/>
      <c r="S470" s="147"/>
      <c r="T470" s="147"/>
      <c r="U470" s="147"/>
      <c r="V470" s="147"/>
      <c r="W470" s="147"/>
    </row>
    <row r="471" spans="1:23" ht="12.75" customHeight="1" x14ac:dyDescent="0.15">
      <c r="A471" s="147"/>
      <c r="B471" s="150"/>
      <c r="C471" s="90"/>
      <c r="D471" s="146"/>
      <c r="E471" s="155"/>
      <c r="F471" s="147"/>
      <c r="G471" s="147"/>
      <c r="H471" s="147"/>
      <c r="I471" s="147"/>
      <c r="J471" s="147"/>
      <c r="K471" s="147"/>
      <c r="L471" s="147"/>
      <c r="M471" s="147"/>
      <c r="N471" s="147"/>
      <c r="O471" s="147"/>
      <c r="P471" s="147"/>
      <c r="Q471" s="147"/>
      <c r="R471" s="147"/>
      <c r="S471" s="147"/>
      <c r="T471" s="147"/>
      <c r="U471" s="147"/>
      <c r="V471" s="147"/>
      <c r="W471" s="147"/>
    </row>
    <row r="472" spans="1:23" ht="12.75" customHeight="1" x14ac:dyDescent="0.15">
      <c r="A472" s="147"/>
      <c r="B472" s="150"/>
      <c r="C472" s="90"/>
      <c r="D472" s="146"/>
      <c r="E472" s="155"/>
      <c r="F472" s="147"/>
      <c r="G472" s="147"/>
      <c r="H472" s="147"/>
      <c r="I472" s="147"/>
      <c r="J472" s="147"/>
      <c r="K472" s="147"/>
      <c r="L472" s="147"/>
      <c r="M472" s="147"/>
      <c r="N472" s="147"/>
      <c r="O472" s="147"/>
      <c r="P472" s="147"/>
      <c r="Q472" s="147"/>
      <c r="R472" s="147"/>
      <c r="S472" s="147"/>
      <c r="T472" s="147"/>
      <c r="U472" s="147"/>
      <c r="V472" s="147"/>
      <c r="W472" s="147"/>
    </row>
    <row r="473" spans="1:23" ht="12.75" customHeight="1" x14ac:dyDescent="0.15">
      <c r="A473" s="147"/>
      <c r="B473" s="150"/>
      <c r="C473" s="90"/>
      <c r="D473" s="146"/>
      <c r="E473" s="155"/>
      <c r="F473" s="147"/>
      <c r="G473" s="147"/>
      <c r="H473" s="147"/>
      <c r="I473" s="147"/>
      <c r="J473" s="147"/>
      <c r="K473" s="147"/>
      <c r="L473" s="147"/>
      <c r="M473" s="147"/>
      <c r="N473" s="147"/>
      <c r="O473" s="147"/>
      <c r="P473" s="147"/>
      <c r="Q473" s="147"/>
      <c r="R473" s="147"/>
      <c r="S473" s="147"/>
      <c r="T473" s="147"/>
      <c r="U473" s="147"/>
      <c r="V473" s="147"/>
      <c r="W473" s="147"/>
    </row>
    <row r="474" spans="1:23" ht="12.75" customHeight="1" x14ac:dyDescent="0.15">
      <c r="A474" s="147"/>
      <c r="B474" s="150"/>
      <c r="C474" s="90"/>
      <c r="D474" s="146"/>
      <c r="E474" s="155"/>
      <c r="F474" s="147"/>
      <c r="G474" s="147"/>
      <c r="H474" s="147"/>
      <c r="I474" s="147"/>
      <c r="J474" s="147"/>
      <c r="K474" s="147"/>
      <c r="L474" s="147"/>
      <c r="M474" s="147"/>
      <c r="N474" s="147"/>
      <c r="O474" s="147"/>
      <c r="P474" s="147"/>
      <c r="Q474" s="147"/>
      <c r="R474" s="147"/>
      <c r="S474" s="147"/>
      <c r="T474" s="147"/>
      <c r="U474" s="147"/>
      <c r="V474" s="147"/>
      <c r="W474" s="147"/>
    </row>
    <row r="475" spans="1:23" ht="12.75" customHeight="1" x14ac:dyDescent="0.15">
      <c r="A475" s="147"/>
      <c r="B475" s="150"/>
      <c r="C475" s="90"/>
      <c r="D475" s="146"/>
      <c r="E475" s="155"/>
      <c r="F475" s="147"/>
      <c r="G475" s="147"/>
      <c r="H475" s="147"/>
      <c r="I475" s="147"/>
      <c r="J475" s="147"/>
      <c r="K475" s="147"/>
      <c r="L475" s="147"/>
      <c r="M475" s="147"/>
      <c r="N475" s="147"/>
      <c r="O475" s="147"/>
      <c r="P475" s="147"/>
      <c r="Q475" s="147"/>
      <c r="R475" s="147"/>
      <c r="S475" s="147"/>
      <c r="T475" s="147"/>
      <c r="U475" s="147"/>
      <c r="V475" s="147"/>
      <c r="W475" s="147"/>
    </row>
    <row r="476" spans="1:23" ht="12.75" customHeight="1" x14ac:dyDescent="0.15">
      <c r="A476" s="147"/>
      <c r="B476" s="150"/>
      <c r="C476" s="90"/>
      <c r="D476" s="146"/>
      <c r="E476" s="155"/>
      <c r="F476" s="147"/>
      <c r="G476" s="147"/>
      <c r="H476" s="147"/>
      <c r="I476" s="147"/>
      <c r="J476" s="147"/>
      <c r="K476" s="147"/>
      <c r="L476" s="147"/>
      <c r="M476" s="147"/>
      <c r="N476" s="147"/>
      <c r="O476" s="147"/>
      <c r="P476" s="147"/>
      <c r="Q476" s="147"/>
      <c r="R476" s="147"/>
      <c r="S476" s="147"/>
      <c r="T476" s="147"/>
      <c r="U476" s="147"/>
      <c r="V476" s="147"/>
      <c r="W476" s="147"/>
    </row>
    <row r="477" spans="1:23" ht="12.75" customHeight="1" x14ac:dyDescent="0.15">
      <c r="A477" s="147"/>
      <c r="B477" s="150"/>
      <c r="C477" s="90"/>
      <c r="D477" s="146"/>
      <c r="E477" s="155"/>
      <c r="F477" s="147"/>
      <c r="G477" s="147"/>
      <c r="H477" s="147"/>
      <c r="I477" s="147"/>
      <c r="J477" s="147"/>
      <c r="K477" s="147"/>
      <c r="L477" s="147"/>
      <c r="M477" s="147"/>
      <c r="N477" s="147"/>
      <c r="O477" s="147"/>
      <c r="P477" s="147"/>
      <c r="Q477" s="147"/>
      <c r="R477" s="147"/>
      <c r="S477" s="147"/>
      <c r="T477" s="147"/>
      <c r="U477" s="147"/>
      <c r="V477" s="147"/>
      <c r="W477" s="147"/>
    </row>
    <row r="478" spans="1:23" ht="12.75" customHeight="1" x14ac:dyDescent="0.15">
      <c r="A478" s="147"/>
      <c r="B478" s="150"/>
      <c r="C478" s="90"/>
      <c r="D478" s="146"/>
      <c r="E478" s="155"/>
      <c r="F478" s="147"/>
      <c r="G478" s="147"/>
      <c r="H478" s="147"/>
      <c r="I478" s="147"/>
      <c r="J478" s="147"/>
      <c r="K478" s="147"/>
      <c r="L478" s="147"/>
      <c r="M478" s="147"/>
      <c r="N478" s="147"/>
      <c r="O478" s="147"/>
      <c r="P478" s="147"/>
      <c r="Q478" s="147"/>
      <c r="R478" s="147"/>
      <c r="S478" s="147"/>
      <c r="T478" s="147"/>
      <c r="U478" s="147"/>
      <c r="V478" s="147"/>
      <c r="W478" s="147"/>
    </row>
    <row r="479" spans="1:23" ht="12.75" customHeight="1" x14ac:dyDescent="0.15">
      <c r="A479" s="147"/>
      <c r="B479" s="150"/>
      <c r="C479" s="90"/>
      <c r="D479" s="146"/>
      <c r="E479" s="155"/>
      <c r="F479" s="147"/>
      <c r="G479" s="147"/>
      <c r="H479" s="147"/>
      <c r="I479" s="147"/>
      <c r="J479" s="147"/>
      <c r="K479" s="147"/>
      <c r="L479" s="147"/>
      <c r="M479" s="147"/>
      <c r="N479" s="147"/>
      <c r="O479" s="147"/>
      <c r="P479" s="147"/>
      <c r="Q479" s="147"/>
      <c r="R479" s="147"/>
      <c r="S479" s="147"/>
      <c r="T479" s="147"/>
      <c r="U479" s="147"/>
      <c r="V479" s="147"/>
      <c r="W479" s="147"/>
    </row>
    <row r="480" spans="1:23" ht="12.75" customHeight="1" x14ac:dyDescent="0.15">
      <c r="A480" s="147"/>
      <c r="B480" s="150"/>
      <c r="C480" s="90"/>
      <c r="D480" s="146"/>
      <c r="E480" s="155"/>
      <c r="F480" s="147"/>
      <c r="G480" s="147"/>
      <c r="H480" s="147"/>
      <c r="I480" s="147"/>
      <c r="J480" s="147"/>
      <c r="K480" s="147"/>
      <c r="L480" s="147"/>
      <c r="M480" s="147"/>
      <c r="N480" s="147"/>
      <c r="O480" s="147"/>
      <c r="P480" s="147"/>
      <c r="Q480" s="147"/>
      <c r="R480" s="147"/>
      <c r="S480" s="147"/>
      <c r="T480" s="147"/>
      <c r="U480" s="147"/>
      <c r="V480" s="147"/>
      <c r="W480" s="147"/>
    </row>
    <row r="481" spans="1:23" ht="12.75" customHeight="1" x14ac:dyDescent="0.15">
      <c r="A481" s="147"/>
      <c r="B481" s="150"/>
      <c r="C481" s="90"/>
      <c r="D481" s="146"/>
      <c r="E481" s="155"/>
      <c r="F481" s="147"/>
      <c r="G481" s="147"/>
      <c r="H481" s="147"/>
      <c r="I481" s="147"/>
      <c r="J481" s="147"/>
      <c r="K481" s="147"/>
      <c r="L481" s="147"/>
      <c r="M481" s="147"/>
      <c r="N481" s="147"/>
      <c r="O481" s="147"/>
      <c r="P481" s="147"/>
      <c r="Q481" s="147"/>
      <c r="R481" s="147"/>
      <c r="S481" s="147"/>
      <c r="T481" s="147"/>
      <c r="U481" s="147"/>
      <c r="V481" s="147"/>
      <c r="W481" s="147"/>
    </row>
    <row r="482" spans="1:23" ht="12.75" customHeight="1" x14ac:dyDescent="0.15">
      <c r="A482" s="147"/>
      <c r="B482" s="150"/>
      <c r="C482" s="90"/>
      <c r="D482" s="146"/>
      <c r="E482" s="155"/>
      <c r="F482" s="147"/>
      <c r="G482" s="147"/>
      <c r="H482" s="147"/>
      <c r="I482" s="147"/>
      <c r="J482" s="147"/>
      <c r="K482" s="147"/>
      <c r="L482" s="147"/>
      <c r="M482" s="147"/>
      <c r="N482" s="147"/>
      <c r="O482" s="147"/>
      <c r="P482" s="147"/>
      <c r="Q482" s="147"/>
      <c r="R482" s="147"/>
      <c r="S482" s="147"/>
      <c r="T482" s="147"/>
      <c r="U482" s="147"/>
      <c r="V482" s="147"/>
      <c r="W482" s="147"/>
    </row>
    <row r="483" spans="1:23" ht="12.75" customHeight="1" x14ac:dyDescent="0.15">
      <c r="A483" s="147"/>
      <c r="B483" s="150"/>
      <c r="C483" s="90"/>
      <c r="D483" s="146"/>
      <c r="E483" s="155"/>
      <c r="F483" s="147"/>
      <c r="G483" s="147"/>
      <c r="H483" s="147"/>
      <c r="I483" s="147"/>
      <c r="J483" s="147"/>
      <c r="K483" s="147"/>
      <c r="L483" s="147"/>
      <c r="M483" s="147"/>
      <c r="N483" s="147"/>
      <c r="O483" s="147"/>
      <c r="P483" s="147"/>
      <c r="Q483" s="147"/>
      <c r="R483" s="147"/>
      <c r="S483" s="147"/>
      <c r="T483" s="147"/>
      <c r="U483" s="147"/>
      <c r="V483" s="147"/>
      <c r="W483" s="147"/>
    </row>
    <row r="484" spans="1:23" ht="12.75" customHeight="1" x14ac:dyDescent="0.15">
      <c r="A484" s="147"/>
      <c r="B484" s="150"/>
      <c r="C484" s="90"/>
      <c r="D484" s="146"/>
      <c r="E484" s="155"/>
      <c r="F484" s="147"/>
      <c r="G484" s="147"/>
      <c r="H484" s="147"/>
      <c r="I484" s="147"/>
      <c r="J484" s="147"/>
      <c r="K484" s="147"/>
      <c r="L484" s="147"/>
      <c r="M484" s="147"/>
      <c r="N484" s="147"/>
      <c r="O484" s="147"/>
      <c r="P484" s="147"/>
      <c r="Q484" s="147"/>
      <c r="R484" s="147"/>
      <c r="S484" s="147"/>
      <c r="T484" s="147"/>
      <c r="U484" s="147"/>
      <c r="V484" s="147"/>
      <c r="W484" s="147"/>
    </row>
    <row r="485" spans="1:23" ht="12.75" customHeight="1" x14ac:dyDescent="0.15">
      <c r="A485" s="147"/>
      <c r="B485" s="150"/>
      <c r="C485" s="90"/>
      <c r="D485" s="146"/>
      <c r="E485" s="155"/>
      <c r="F485" s="147"/>
      <c r="G485" s="147"/>
      <c r="H485" s="147"/>
      <c r="I485" s="147"/>
      <c r="J485" s="147"/>
      <c r="K485" s="147"/>
      <c r="L485" s="147"/>
      <c r="M485" s="147"/>
      <c r="N485" s="147"/>
      <c r="O485" s="147"/>
      <c r="P485" s="147"/>
      <c r="Q485" s="147"/>
      <c r="R485" s="147"/>
      <c r="S485" s="147"/>
      <c r="T485" s="147"/>
      <c r="U485" s="147"/>
      <c r="V485" s="147"/>
      <c r="W485" s="147"/>
    </row>
    <row r="486" spans="1:23" ht="12.75" customHeight="1" x14ac:dyDescent="0.15">
      <c r="A486" s="147"/>
      <c r="B486" s="150"/>
      <c r="C486" s="90"/>
      <c r="D486" s="146"/>
      <c r="E486" s="155"/>
      <c r="F486" s="147"/>
      <c r="G486" s="147"/>
      <c r="H486" s="147"/>
      <c r="I486" s="147"/>
      <c r="J486" s="147"/>
      <c r="K486" s="147"/>
      <c r="L486" s="147"/>
      <c r="M486" s="147"/>
      <c r="N486" s="147"/>
      <c r="O486" s="147"/>
      <c r="P486" s="147"/>
      <c r="Q486" s="147"/>
      <c r="R486" s="147"/>
      <c r="S486" s="147"/>
      <c r="T486" s="147"/>
      <c r="U486" s="147"/>
      <c r="V486" s="147"/>
      <c r="W486" s="147"/>
    </row>
    <row r="487" spans="1:23" ht="12.75" customHeight="1" x14ac:dyDescent="0.15">
      <c r="A487" s="147"/>
      <c r="B487" s="150"/>
      <c r="C487" s="90"/>
      <c r="D487" s="146"/>
      <c r="E487" s="155"/>
      <c r="F487" s="147"/>
      <c r="G487" s="147"/>
      <c r="H487" s="147"/>
      <c r="I487" s="147"/>
      <c r="J487" s="147"/>
      <c r="K487" s="147"/>
      <c r="L487" s="147"/>
      <c r="M487" s="147"/>
      <c r="N487" s="147"/>
      <c r="O487" s="147"/>
      <c r="P487" s="147"/>
      <c r="Q487" s="147"/>
      <c r="R487" s="147"/>
      <c r="S487" s="147"/>
      <c r="T487" s="147"/>
      <c r="U487" s="147"/>
      <c r="V487" s="147"/>
      <c r="W487" s="147"/>
    </row>
    <row r="488" spans="1:23" ht="12.75" customHeight="1" x14ac:dyDescent="0.15">
      <c r="A488" s="147"/>
      <c r="B488" s="150"/>
      <c r="C488" s="90"/>
      <c r="D488" s="146"/>
      <c r="E488" s="155"/>
      <c r="F488" s="147"/>
      <c r="G488" s="147"/>
      <c r="H488" s="147"/>
      <c r="I488" s="147"/>
      <c r="J488" s="147"/>
      <c r="K488" s="147"/>
      <c r="L488" s="147"/>
      <c r="M488" s="147"/>
      <c r="N488" s="147"/>
      <c r="O488" s="147"/>
      <c r="P488" s="147"/>
      <c r="Q488" s="147"/>
      <c r="R488" s="147"/>
      <c r="S488" s="147"/>
      <c r="T488" s="147"/>
      <c r="U488" s="147"/>
      <c r="V488" s="147"/>
      <c r="W488" s="147"/>
    </row>
    <row r="489" spans="1:23" ht="12.75" customHeight="1" x14ac:dyDescent="0.15">
      <c r="A489" s="147"/>
      <c r="B489" s="150"/>
      <c r="C489" s="90"/>
      <c r="D489" s="146"/>
      <c r="E489" s="155"/>
      <c r="F489" s="147"/>
      <c r="G489" s="147"/>
      <c r="H489" s="147"/>
      <c r="I489" s="147"/>
      <c r="J489" s="147"/>
      <c r="K489" s="147"/>
      <c r="L489" s="147"/>
      <c r="M489" s="147"/>
      <c r="N489" s="147"/>
      <c r="O489" s="147"/>
      <c r="P489" s="147"/>
      <c r="Q489" s="147"/>
      <c r="R489" s="147"/>
      <c r="S489" s="147"/>
      <c r="T489" s="147"/>
      <c r="U489" s="147"/>
      <c r="V489" s="147"/>
      <c r="W489" s="147"/>
    </row>
    <row r="490" spans="1:23" ht="12.75" customHeight="1" x14ac:dyDescent="0.15">
      <c r="A490" s="147"/>
      <c r="B490" s="150"/>
      <c r="C490" s="90"/>
      <c r="D490" s="146"/>
      <c r="E490" s="155"/>
      <c r="F490" s="147"/>
      <c r="G490" s="147"/>
      <c r="H490" s="147"/>
      <c r="I490" s="147"/>
      <c r="J490" s="147"/>
      <c r="K490" s="147"/>
      <c r="L490" s="147"/>
      <c r="M490" s="147"/>
      <c r="N490" s="147"/>
      <c r="O490" s="147"/>
      <c r="P490" s="147"/>
      <c r="Q490" s="147"/>
      <c r="R490" s="147"/>
      <c r="S490" s="147"/>
      <c r="T490" s="147"/>
      <c r="U490" s="147"/>
      <c r="V490" s="147"/>
      <c r="W490" s="147"/>
    </row>
    <row r="491" spans="1:23" ht="12.75" customHeight="1" x14ac:dyDescent="0.15">
      <c r="A491" s="147"/>
      <c r="B491" s="150"/>
      <c r="C491" s="90"/>
      <c r="D491" s="146"/>
      <c r="E491" s="155"/>
      <c r="F491" s="147"/>
      <c r="G491" s="147"/>
      <c r="H491" s="147"/>
      <c r="I491" s="147"/>
      <c r="J491" s="147"/>
      <c r="K491" s="147"/>
      <c r="L491" s="147"/>
      <c r="M491" s="147"/>
      <c r="N491" s="147"/>
      <c r="O491" s="147"/>
      <c r="P491" s="147"/>
      <c r="Q491" s="147"/>
      <c r="R491" s="147"/>
      <c r="S491" s="147"/>
      <c r="T491" s="147"/>
      <c r="U491" s="147"/>
      <c r="V491" s="147"/>
      <c r="W491" s="147"/>
    </row>
    <row r="492" spans="1:23" ht="12.75" customHeight="1" x14ac:dyDescent="0.15">
      <c r="A492" s="147"/>
      <c r="B492" s="150"/>
      <c r="C492" s="90"/>
      <c r="D492" s="146"/>
      <c r="E492" s="155"/>
      <c r="F492" s="147"/>
      <c r="G492" s="147"/>
      <c r="H492" s="147"/>
      <c r="I492" s="147"/>
      <c r="J492" s="147"/>
      <c r="K492" s="147"/>
      <c r="L492" s="147"/>
      <c r="M492" s="147"/>
      <c r="N492" s="147"/>
      <c r="O492" s="147"/>
      <c r="P492" s="147"/>
      <c r="Q492" s="147"/>
      <c r="R492" s="147"/>
      <c r="S492" s="147"/>
      <c r="T492" s="147"/>
      <c r="U492" s="147"/>
      <c r="V492" s="147"/>
      <c r="W492" s="147"/>
    </row>
    <row r="493" spans="1:23" ht="12.75" customHeight="1" x14ac:dyDescent="0.15">
      <c r="A493" s="147"/>
      <c r="B493" s="150"/>
      <c r="C493" s="90"/>
      <c r="D493" s="146"/>
      <c r="E493" s="155"/>
      <c r="F493" s="147"/>
      <c r="G493" s="147"/>
      <c r="H493" s="147"/>
      <c r="I493" s="147"/>
      <c r="J493" s="147"/>
      <c r="K493" s="147"/>
      <c r="L493" s="147"/>
      <c r="M493" s="147"/>
      <c r="N493" s="147"/>
      <c r="O493" s="147"/>
      <c r="P493" s="147"/>
      <c r="Q493" s="147"/>
      <c r="R493" s="147"/>
      <c r="S493" s="147"/>
      <c r="T493" s="147"/>
      <c r="U493" s="147"/>
      <c r="V493" s="147"/>
      <c r="W493" s="147"/>
    </row>
    <row r="494" spans="1:23" ht="12.75" customHeight="1" x14ac:dyDescent="0.15">
      <c r="A494" s="147"/>
      <c r="B494" s="150"/>
      <c r="C494" s="90"/>
      <c r="D494" s="146"/>
      <c r="E494" s="155"/>
      <c r="F494" s="147"/>
      <c r="G494" s="147"/>
      <c r="H494" s="147"/>
      <c r="I494" s="147"/>
      <c r="J494" s="147"/>
      <c r="K494" s="147"/>
      <c r="L494" s="147"/>
      <c r="M494" s="147"/>
      <c r="N494" s="147"/>
      <c r="O494" s="147"/>
      <c r="P494" s="147"/>
      <c r="Q494" s="147"/>
      <c r="R494" s="147"/>
      <c r="S494" s="147"/>
      <c r="T494" s="147"/>
      <c r="U494" s="147"/>
      <c r="V494" s="147"/>
      <c r="W494" s="147"/>
    </row>
    <row r="495" spans="1:23" ht="12.75" customHeight="1" x14ac:dyDescent="0.15">
      <c r="A495" s="147"/>
      <c r="B495" s="150"/>
      <c r="C495" s="90"/>
      <c r="D495" s="146"/>
      <c r="E495" s="155"/>
      <c r="F495" s="147"/>
      <c r="G495" s="147"/>
      <c r="H495" s="147"/>
      <c r="I495" s="147"/>
      <c r="J495" s="147"/>
      <c r="K495" s="147"/>
      <c r="L495" s="147"/>
      <c r="M495" s="147"/>
      <c r="N495" s="147"/>
      <c r="O495" s="147"/>
      <c r="P495" s="147"/>
      <c r="Q495" s="147"/>
      <c r="R495" s="147"/>
      <c r="S495" s="147"/>
      <c r="T495" s="147"/>
      <c r="U495" s="147"/>
      <c r="V495" s="147"/>
      <c r="W495" s="147"/>
    </row>
    <row r="496" spans="1:23" ht="12.75" customHeight="1" x14ac:dyDescent="0.15">
      <c r="A496" s="147"/>
      <c r="B496" s="150"/>
      <c r="C496" s="90"/>
      <c r="D496" s="146"/>
      <c r="E496" s="155"/>
      <c r="F496" s="147"/>
      <c r="G496" s="147"/>
      <c r="H496" s="147"/>
      <c r="I496" s="147"/>
      <c r="J496" s="147"/>
      <c r="K496" s="147"/>
      <c r="L496" s="147"/>
      <c r="M496" s="147"/>
      <c r="N496" s="147"/>
      <c r="O496" s="147"/>
      <c r="P496" s="147"/>
      <c r="Q496" s="147"/>
      <c r="R496" s="147"/>
      <c r="S496" s="147"/>
      <c r="T496" s="147"/>
      <c r="U496" s="147"/>
      <c r="V496" s="147"/>
      <c r="W496" s="147"/>
    </row>
    <row r="497" spans="1:23" ht="12.75" customHeight="1" x14ac:dyDescent="0.15">
      <c r="A497" s="147"/>
      <c r="B497" s="150"/>
      <c r="C497" s="90"/>
      <c r="D497" s="146"/>
      <c r="E497" s="155"/>
      <c r="F497" s="147"/>
      <c r="G497" s="147"/>
      <c r="H497" s="147"/>
      <c r="I497" s="147"/>
      <c r="J497" s="147"/>
      <c r="K497" s="147"/>
      <c r="L497" s="147"/>
      <c r="M497" s="147"/>
      <c r="N497" s="147"/>
      <c r="O497" s="147"/>
      <c r="P497" s="147"/>
      <c r="Q497" s="147"/>
      <c r="R497" s="147"/>
      <c r="S497" s="147"/>
      <c r="T497" s="147"/>
      <c r="U497" s="147"/>
      <c r="V497" s="147"/>
      <c r="W497" s="147"/>
    </row>
    <row r="498" spans="1:23" ht="12.75" customHeight="1" x14ac:dyDescent="0.15">
      <c r="A498" s="147"/>
      <c r="B498" s="150"/>
      <c r="C498" s="90"/>
      <c r="D498" s="146"/>
      <c r="E498" s="155"/>
      <c r="F498" s="147"/>
      <c r="G498" s="147"/>
      <c r="H498" s="147"/>
      <c r="I498" s="147"/>
      <c r="J498" s="147"/>
      <c r="K498" s="147"/>
      <c r="L498" s="147"/>
      <c r="M498" s="147"/>
      <c r="N498" s="147"/>
      <c r="O498" s="147"/>
      <c r="P498" s="147"/>
      <c r="Q498" s="147"/>
      <c r="R498" s="147"/>
      <c r="S498" s="147"/>
      <c r="T498" s="147"/>
      <c r="U498" s="147"/>
      <c r="V498" s="147"/>
      <c r="W498" s="147"/>
    </row>
    <row r="499" spans="1:23" ht="12.75" customHeight="1" x14ac:dyDescent="0.15">
      <c r="A499" s="147"/>
      <c r="B499" s="150"/>
      <c r="C499" s="90"/>
      <c r="D499" s="146"/>
      <c r="E499" s="155"/>
      <c r="F499" s="147"/>
      <c r="G499" s="147"/>
      <c r="H499" s="147"/>
      <c r="I499" s="147"/>
      <c r="J499" s="147"/>
      <c r="K499" s="147"/>
      <c r="L499" s="147"/>
      <c r="M499" s="147"/>
      <c r="N499" s="147"/>
      <c r="O499" s="147"/>
      <c r="P499" s="147"/>
      <c r="Q499" s="147"/>
      <c r="R499" s="147"/>
      <c r="S499" s="147"/>
      <c r="T499" s="147"/>
      <c r="U499" s="147"/>
      <c r="V499" s="147"/>
      <c r="W499" s="147"/>
    </row>
    <row r="500" spans="1:23" ht="12.75" customHeight="1" x14ac:dyDescent="0.15">
      <c r="A500" s="147"/>
      <c r="B500" s="150"/>
      <c r="C500" s="90"/>
      <c r="D500" s="146"/>
      <c r="E500" s="155"/>
      <c r="F500" s="147"/>
      <c r="G500" s="147"/>
      <c r="H500" s="147"/>
      <c r="I500" s="147"/>
      <c r="J500" s="147"/>
      <c r="K500" s="147"/>
      <c r="L500" s="147"/>
      <c r="M500" s="147"/>
      <c r="N500" s="147"/>
      <c r="O500" s="147"/>
      <c r="P500" s="147"/>
      <c r="Q500" s="147"/>
      <c r="R500" s="147"/>
      <c r="S500" s="147"/>
      <c r="T500" s="147"/>
      <c r="U500" s="147"/>
      <c r="V500" s="147"/>
      <c r="W500" s="147"/>
    </row>
    <row r="501" spans="1:23" ht="12.75" customHeight="1" x14ac:dyDescent="0.15">
      <c r="A501" s="147"/>
      <c r="B501" s="150"/>
      <c r="C501" s="90"/>
      <c r="D501" s="146"/>
      <c r="E501" s="155"/>
      <c r="F501" s="147"/>
      <c r="G501" s="147"/>
      <c r="H501" s="147"/>
      <c r="I501" s="147"/>
      <c r="J501" s="147"/>
      <c r="K501" s="147"/>
      <c r="L501" s="147"/>
      <c r="M501" s="147"/>
      <c r="N501" s="147"/>
      <c r="O501" s="147"/>
      <c r="P501" s="147"/>
      <c r="Q501" s="147"/>
      <c r="R501" s="147"/>
      <c r="S501" s="147"/>
      <c r="T501" s="147"/>
      <c r="U501" s="147"/>
      <c r="V501" s="147"/>
      <c r="W501" s="147"/>
    </row>
    <row r="502" spans="1:23" ht="12.75" customHeight="1" x14ac:dyDescent="0.15">
      <c r="A502" s="147"/>
      <c r="B502" s="150"/>
      <c r="C502" s="90"/>
      <c r="D502" s="146"/>
      <c r="E502" s="155"/>
      <c r="F502" s="147"/>
      <c r="G502" s="147"/>
      <c r="H502" s="147"/>
      <c r="I502" s="147"/>
      <c r="J502" s="147"/>
      <c r="K502" s="147"/>
      <c r="L502" s="147"/>
      <c r="M502" s="147"/>
      <c r="N502" s="147"/>
      <c r="O502" s="147"/>
      <c r="P502" s="147"/>
      <c r="Q502" s="147"/>
      <c r="R502" s="147"/>
      <c r="S502" s="147"/>
      <c r="T502" s="147"/>
      <c r="U502" s="147"/>
      <c r="V502" s="147"/>
      <c r="W502" s="147"/>
    </row>
    <row r="503" spans="1:23" ht="12.75" customHeight="1" x14ac:dyDescent="0.15">
      <c r="A503" s="147"/>
      <c r="B503" s="150"/>
      <c r="C503" s="90"/>
      <c r="D503" s="146"/>
      <c r="E503" s="155"/>
      <c r="F503" s="147"/>
      <c r="G503" s="147"/>
      <c r="H503" s="147"/>
      <c r="I503" s="147"/>
      <c r="J503" s="147"/>
      <c r="K503" s="147"/>
      <c r="L503" s="147"/>
      <c r="M503" s="147"/>
      <c r="N503" s="147"/>
      <c r="O503" s="147"/>
      <c r="P503" s="147"/>
      <c r="Q503" s="147"/>
      <c r="R503" s="147"/>
      <c r="S503" s="147"/>
      <c r="T503" s="147"/>
      <c r="U503" s="147"/>
      <c r="V503" s="147"/>
      <c r="W503" s="147"/>
    </row>
    <row r="504" spans="1:23" ht="12.75" customHeight="1" x14ac:dyDescent="0.15">
      <c r="A504" s="147"/>
      <c r="B504" s="150"/>
      <c r="C504" s="90"/>
      <c r="D504" s="146"/>
      <c r="E504" s="155"/>
      <c r="F504" s="147"/>
      <c r="G504" s="147"/>
      <c r="H504" s="147"/>
      <c r="I504" s="147"/>
      <c r="J504" s="147"/>
      <c r="K504" s="147"/>
      <c r="L504" s="147"/>
      <c r="M504" s="147"/>
      <c r="N504" s="147"/>
      <c r="O504" s="147"/>
      <c r="P504" s="147"/>
      <c r="Q504" s="147"/>
      <c r="R504" s="147"/>
      <c r="S504" s="147"/>
      <c r="T504" s="147"/>
      <c r="U504" s="147"/>
      <c r="V504" s="147"/>
      <c r="W504" s="147"/>
    </row>
    <row r="505" spans="1:23" ht="12.75" customHeight="1" x14ac:dyDescent="0.15">
      <c r="A505" s="147"/>
      <c r="B505" s="150"/>
      <c r="C505" s="90"/>
      <c r="D505" s="146"/>
      <c r="E505" s="155"/>
      <c r="F505" s="147"/>
      <c r="G505" s="147"/>
      <c r="H505" s="147"/>
      <c r="I505" s="147"/>
      <c r="J505" s="147"/>
      <c r="K505" s="147"/>
      <c r="L505" s="147"/>
      <c r="M505" s="147"/>
      <c r="N505" s="147"/>
      <c r="O505" s="147"/>
      <c r="P505" s="147"/>
      <c r="Q505" s="147"/>
      <c r="R505" s="147"/>
      <c r="S505" s="147"/>
      <c r="T505" s="147"/>
      <c r="U505" s="147"/>
      <c r="V505" s="147"/>
      <c r="W505" s="147"/>
    </row>
    <row r="506" spans="1:23" ht="12.75" customHeight="1" x14ac:dyDescent="0.15">
      <c r="A506" s="147"/>
      <c r="B506" s="150"/>
      <c r="C506" s="90"/>
      <c r="D506" s="146"/>
      <c r="E506" s="155"/>
      <c r="F506" s="147"/>
      <c r="G506" s="147"/>
      <c r="H506" s="147"/>
      <c r="I506" s="147"/>
      <c r="J506" s="147"/>
      <c r="K506" s="147"/>
      <c r="L506" s="147"/>
      <c r="M506" s="147"/>
      <c r="N506" s="147"/>
      <c r="O506" s="147"/>
      <c r="P506" s="147"/>
      <c r="Q506" s="147"/>
      <c r="R506" s="147"/>
      <c r="S506" s="147"/>
      <c r="T506" s="147"/>
      <c r="U506" s="147"/>
      <c r="V506" s="147"/>
      <c r="W506" s="147"/>
    </row>
    <row r="507" spans="1:23" ht="12.75" customHeight="1" x14ac:dyDescent="0.15">
      <c r="A507" s="147"/>
      <c r="B507" s="150"/>
      <c r="C507" s="90"/>
      <c r="D507" s="146"/>
      <c r="E507" s="155"/>
      <c r="F507" s="147"/>
      <c r="G507" s="147"/>
      <c r="H507" s="147"/>
      <c r="I507" s="147"/>
      <c r="J507" s="147"/>
      <c r="K507" s="147"/>
      <c r="L507" s="147"/>
      <c r="M507" s="147"/>
      <c r="N507" s="147"/>
      <c r="O507" s="147"/>
      <c r="P507" s="147"/>
      <c r="Q507" s="147"/>
      <c r="R507" s="147"/>
      <c r="S507" s="147"/>
      <c r="T507" s="147"/>
      <c r="U507" s="147"/>
      <c r="V507" s="147"/>
      <c r="W507" s="147"/>
    </row>
    <row r="508" spans="1:23" ht="12.75" customHeight="1" x14ac:dyDescent="0.15">
      <c r="A508" s="147"/>
      <c r="B508" s="150"/>
      <c r="C508" s="90"/>
      <c r="D508" s="146"/>
      <c r="E508" s="155"/>
      <c r="F508" s="147"/>
      <c r="G508" s="147"/>
      <c r="H508" s="147"/>
      <c r="I508" s="147"/>
      <c r="J508" s="147"/>
      <c r="K508" s="147"/>
      <c r="L508" s="147"/>
      <c r="M508" s="147"/>
      <c r="N508" s="147"/>
      <c r="O508" s="147"/>
      <c r="P508" s="147"/>
      <c r="Q508" s="147"/>
      <c r="R508" s="147"/>
      <c r="S508" s="147"/>
      <c r="T508" s="147"/>
      <c r="U508" s="147"/>
      <c r="V508" s="147"/>
      <c r="W508" s="147"/>
    </row>
    <row r="509" spans="1:23" ht="12.75" customHeight="1" x14ac:dyDescent="0.15">
      <c r="A509" s="147"/>
      <c r="B509" s="150"/>
      <c r="C509" s="90"/>
      <c r="D509" s="146"/>
      <c r="E509" s="155"/>
      <c r="F509" s="147"/>
      <c r="G509" s="147"/>
      <c r="H509" s="147"/>
      <c r="I509" s="147"/>
      <c r="J509" s="147"/>
      <c r="K509" s="147"/>
      <c r="L509" s="147"/>
      <c r="M509" s="147"/>
      <c r="N509" s="147"/>
      <c r="O509" s="147"/>
      <c r="P509" s="147"/>
      <c r="Q509" s="147"/>
      <c r="R509" s="147"/>
      <c r="S509" s="147"/>
      <c r="T509" s="147"/>
      <c r="U509" s="147"/>
      <c r="V509" s="147"/>
      <c r="W509" s="147"/>
    </row>
    <row r="510" spans="1:23" ht="12.75" customHeight="1" x14ac:dyDescent="0.15">
      <c r="A510" s="147"/>
      <c r="B510" s="150"/>
      <c r="C510" s="90"/>
      <c r="D510" s="146"/>
      <c r="E510" s="155"/>
      <c r="F510" s="147"/>
      <c r="G510" s="147"/>
      <c r="H510" s="147"/>
      <c r="I510" s="147"/>
      <c r="J510" s="147"/>
      <c r="K510" s="147"/>
      <c r="L510" s="147"/>
      <c r="M510" s="147"/>
      <c r="N510" s="147"/>
      <c r="O510" s="147"/>
      <c r="P510" s="147"/>
      <c r="Q510" s="147"/>
      <c r="R510" s="147"/>
      <c r="S510" s="147"/>
      <c r="T510" s="147"/>
      <c r="U510" s="147"/>
      <c r="V510" s="147"/>
      <c r="W510" s="147"/>
    </row>
    <row r="511" spans="1:23" ht="12.75" customHeight="1" x14ac:dyDescent="0.15">
      <c r="A511" s="147"/>
      <c r="B511" s="150"/>
      <c r="C511" s="90"/>
      <c r="D511" s="146"/>
      <c r="E511" s="155"/>
      <c r="F511" s="147"/>
      <c r="G511" s="147"/>
      <c r="H511" s="147"/>
      <c r="I511" s="147"/>
      <c r="J511" s="147"/>
      <c r="K511" s="147"/>
      <c r="L511" s="147"/>
      <c r="M511" s="147"/>
      <c r="N511" s="147"/>
      <c r="O511" s="147"/>
      <c r="P511" s="147"/>
      <c r="Q511" s="147"/>
      <c r="R511" s="147"/>
      <c r="S511" s="147"/>
      <c r="T511" s="147"/>
      <c r="U511" s="147"/>
      <c r="V511" s="147"/>
      <c r="W511" s="147"/>
    </row>
    <row r="512" spans="1:23" ht="12.75" customHeight="1" x14ac:dyDescent="0.15">
      <c r="A512" s="147"/>
      <c r="B512" s="150"/>
      <c r="C512" s="90"/>
      <c r="D512" s="146"/>
      <c r="E512" s="155"/>
      <c r="F512" s="147"/>
      <c r="G512" s="147"/>
      <c r="H512" s="147"/>
      <c r="I512" s="147"/>
      <c r="J512" s="147"/>
      <c r="K512" s="147"/>
      <c r="L512" s="147"/>
      <c r="M512" s="147"/>
      <c r="N512" s="147"/>
      <c r="O512" s="147"/>
      <c r="P512" s="147"/>
      <c r="Q512" s="147"/>
      <c r="R512" s="147"/>
      <c r="S512" s="147"/>
      <c r="T512" s="147"/>
      <c r="U512" s="147"/>
      <c r="V512" s="147"/>
      <c r="W512" s="147"/>
    </row>
    <row r="513" spans="1:23" ht="12.75" customHeight="1" x14ac:dyDescent="0.15">
      <c r="A513" s="147"/>
      <c r="B513" s="150"/>
      <c r="C513" s="90"/>
      <c r="D513" s="146"/>
      <c r="E513" s="155"/>
      <c r="F513" s="147"/>
      <c r="G513" s="147"/>
      <c r="H513" s="147"/>
      <c r="I513" s="147"/>
      <c r="J513" s="147"/>
      <c r="K513" s="147"/>
      <c r="L513" s="147"/>
      <c r="M513" s="147"/>
      <c r="N513" s="147"/>
      <c r="O513" s="147"/>
      <c r="P513" s="147"/>
      <c r="Q513" s="147"/>
      <c r="R513" s="147"/>
      <c r="S513" s="147"/>
      <c r="T513" s="147"/>
      <c r="U513" s="147"/>
      <c r="V513" s="147"/>
      <c r="W513" s="147"/>
    </row>
    <row r="514" spans="1:23" ht="12.75" customHeight="1" x14ac:dyDescent="0.15">
      <c r="A514" s="147"/>
      <c r="B514" s="150"/>
      <c r="C514" s="90"/>
      <c r="D514" s="146"/>
      <c r="E514" s="155"/>
      <c r="F514" s="147"/>
      <c r="G514" s="147"/>
      <c r="H514" s="147"/>
      <c r="I514" s="147"/>
      <c r="J514" s="147"/>
      <c r="K514" s="147"/>
      <c r="L514" s="147"/>
      <c r="M514" s="147"/>
      <c r="N514" s="147"/>
      <c r="O514" s="147"/>
      <c r="P514" s="147"/>
      <c r="Q514" s="147"/>
      <c r="R514" s="147"/>
      <c r="S514" s="147"/>
      <c r="T514" s="147"/>
      <c r="U514" s="147"/>
      <c r="V514" s="147"/>
      <c r="W514" s="147"/>
    </row>
    <row r="515" spans="1:23" ht="12.75" customHeight="1" x14ac:dyDescent="0.15">
      <c r="A515" s="147"/>
      <c r="B515" s="150"/>
      <c r="C515" s="90"/>
      <c r="D515" s="146"/>
      <c r="E515" s="155"/>
      <c r="F515" s="147"/>
      <c r="G515" s="147"/>
      <c r="H515" s="147"/>
      <c r="I515" s="147"/>
      <c r="J515" s="147"/>
      <c r="K515" s="147"/>
      <c r="L515" s="147"/>
      <c r="M515" s="147"/>
      <c r="N515" s="147"/>
      <c r="O515" s="147"/>
      <c r="P515" s="147"/>
      <c r="Q515" s="147"/>
      <c r="R515" s="147"/>
      <c r="S515" s="147"/>
      <c r="T515" s="147"/>
      <c r="U515" s="147"/>
      <c r="V515" s="147"/>
      <c r="W515" s="147"/>
    </row>
    <row r="516" spans="1:23" ht="12.75" customHeight="1" x14ac:dyDescent="0.15">
      <c r="A516" s="147"/>
      <c r="B516" s="150"/>
      <c r="C516" s="90"/>
      <c r="D516" s="146"/>
      <c r="E516" s="155"/>
      <c r="F516" s="147"/>
      <c r="G516" s="147"/>
      <c r="H516" s="147"/>
      <c r="I516" s="147"/>
      <c r="J516" s="147"/>
      <c r="K516" s="147"/>
      <c r="L516" s="147"/>
      <c r="M516" s="147"/>
      <c r="N516" s="147"/>
      <c r="O516" s="147"/>
      <c r="P516" s="147"/>
      <c r="Q516" s="147"/>
      <c r="R516" s="147"/>
      <c r="S516" s="147"/>
      <c r="T516" s="147"/>
      <c r="U516" s="147"/>
      <c r="V516" s="147"/>
      <c r="W516" s="147"/>
    </row>
    <row r="517" spans="1:23" ht="12.75" customHeight="1" x14ac:dyDescent="0.15">
      <c r="A517" s="147"/>
      <c r="B517" s="150"/>
      <c r="C517" s="90"/>
      <c r="D517" s="146"/>
      <c r="E517" s="155"/>
      <c r="F517" s="147"/>
      <c r="G517" s="147"/>
      <c r="H517" s="147"/>
      <c r="I517" s="147"/>
      <c r="J517" s="147"/>
      <c r="K517" s="147"/>
      <c r="L517" s="147"/>
      <c r="M517" s="147"/>
      <c r="N517" s="147"/>
      <c r="O517" s="147"/>
      <c r="P517" s="147"/>
      <c r="Q517" s="147"/>
      <c r="R517" s="147"/>
      <c r="S517" s="147"/>
      <c r="T517" s="147"/>
      <c r="U517" s="147"/>
      <c r="V517" s="147"/>
      <c r="W517" s="147"/>
    </row>
    <row r="518" spans="1:23" ht="12.75" customHeight="1" x14ac:dyDescent="0.15">
      <c r="A518" s="147"/>
      <c r="B518" s="150"/>
      <c r="C518" s="90"/>
      <c r="D518" s="146"/>
      <c r="E518" s="155"/>
      <c r="F518" s="147"/>
      <c r="G518" s="147"/>
      <c r="H518" s="147"/>
      <c r="I518" s="147"/>
      <c r="J518" s="147"/>
      <c r="K518" s="147"/>
      <c r="L518" s="147"/>
      <c r="M518" s="147"/>
      <c r="N518" s="147"/>
      <c r="O518" s="147"/>
      <c r="P518" s="147"/>
      <c r="Q518" s="147"/>
      <c r="R518" s="147"/>
      <c r="S518" s="147"/>
      <c r="T518" s="147"/>
      <c r="U518" s="147"/>
      <c r="V518" s="147"/>
      <c r="W518" s="147"/>
    </row>
    <row r="519" spans="1:23" ht="12.75" customHeight="1" x14ac:dyDescent="0.15">
      <c r="A519" s="147"/>
      <c r="B519" s="150"/>
      <c r="C519" s="90"/>
      <c r="D519" s="146"/>
      <c r="E519" s="155"/>
      <c r="F519" s="147"/>
      <c r="G519" s="147"/>
      <c r="H519" s="147"/>
      <c r="I519" s="147"/>
      <c r="J519" s="147"/>
      <c r="K519" s="147"/>
      <c r="L519" s="147"/>
      <c r="M519" s="147"/>
      <c r="N519" s="147"/>
      <c r="O519" s="147"/>
      <c r="P519" s="147"/>
      <c r="Q519" s="147"/>
      <c r="R519" s="147"/>
      <c r="S519" s="147"/>
      <c r="T519" s="147"/>
      <c r="U519" s="147"/>
      <c r="V519" s="147"/>
      <c r="W519" s="147"/>
    </row>
    <row r="520" spans="1:23" ht="12.75" customHeight="1" x14ac:dyDescent="0.15">
      <c r="A520" s="147"/>
      <c r="B520" s="150"/>
      <c r="C520" s="90"/>
      <c r="D520" s="146"/>
      <c r="E520" s="155"/>
      <c r="F520" s="147"/>
      <c r="G520" s="147"/>
      <c r="H520" s="147"/>
      <c r="I520" s="147"/>
      <c r="J520" s="147"/>
      <c r="K520" s="147"/>
      <c r="L520" s="147"/>
      <c r="M520" s="147"/>
      <c r="N520" s="147"/>
      <c r="O520" s="147"/>
      <c r="P520" s="147"/>
      <c r="Q520" s="147"/>
      <c r="R520" s="147"/>
      <c r="S520" s="147"/>
      <c r="T520" s="147"/>
      <c r="U520" s="147"/>
      <c r="V520" s="147"/>
      <c r="W520" s="147"/>
    </row>
    <row r="521" spans="1:23" ht="12.75" customHeight="1" x14ac:dyDescent="0.15">
      <c r="A521" s="147"/>
      <c r="B521" s="150"/>
      <c r="C521" s="90"/>
      <c r="D521" s="146"/>
      <c r="E521" s="155"/>
      <c r="F521" s="147"/>
      <c r="G521" s="147"/>
      <c r="H521" s="147"/>
      <c r="I521" s="147"/>
      <c r="J521" s="147"/>
      <c r="K521" s="147"/>
      <c r="L521" s="147"/>
      <c r="M521" s="147"/>
      <c r="N521" s="147"/>
      <c r="O521" s="147"/>
      <c r="P521" s="147"/>
      <c r="Q521" s="147"/>
      <c r="R521" s="147"/>
      <c r="S521" s="147"/>
      <c r="T521" s="147"/>
      <c r="U521" s="147"/>
      <c r="V521" s="147"/>
      <c r="W521" s="147"/>
    </row>
    <row r="522" spans="1:23" ht="12.75" customHeight="1" x14ac:dyDescent="0.15">
      <c r="A522" s="147"/>
      <c r="B522" s="150"/>
      <c r="C522" s="90"/>
      <c r="D522" s="146"/>
      <c r="E522" s="155"/>
      <c r="F522" s="147"/>
      <c r="G522" s="147"/>
      <c r="H522" s="147"/>
      <c r="I522" s="147"/>
      <c r="J522" s="147"/>
      <c r="K522" s="147"/>
      <c r="L522" s="147"/>
      <c r="M522" s="147"/>
      <c r="N522" s="147"/>
      <c r="O522" s="147"/>
      <c r="P522" s="147"/>
      <c r="Q522" s="147"/>
      <c r="R522" s="147"/>
      <c r="S522" s="147"/>
      <c r="T522" s="147"/>
      <c r="U522" s="147"/>
      <c r="V522" s="147"/>
      <c r="W522" s="147"/>
    </row>
    <row r="523" spans="1:23" ht="12.75" customHeight="1" x14ac:dyDescent="0.15">
      <c r="A523" s="147"/>
      <c r="B523" s="150"/>
      <c r="C523" s="90"/>
      <c r="D523" s="146"/>
      <c r="E523" s="155"/>
      <c r="F523" s="147"/>
      <c r="G523" s="147"/>
      <c r="H523" s="147"/>
      <c r="I523" s="147"/>
      <c r="J523" s="147"/>
      <c r="K523" s="147"/>
      <c r="L523" s="147"/>
      <c r="M523" s="147"/>
      <c r="N523" s="147"/>
      <c r="O523" s="147"/>
      <c r="P523" s="147"/>
      <c r="Q523" s="147"/>
      <c r="R523" s="147"/>
      <c r="S523" s="147"/>
      <c r="T523" s="147"/>
      <c r="U523" s="147"/>
      <c r="V523" s="147"/>
      <c r="W523" s="147"/>
    </row>
    <row r="524" spans="1:23" ht="12.75" customHeight="1" x14ac:dyDescent="0.15">
      <c r="A524" s="147"/>
      <c r="B524" s="150"/>
      <c r="C524" s="90"/>
      <c r="D524" s="146"/>
      <c r="E524" s="155"/>
      <c r="F524" s="147"/>
      <c r="G524" s="147"/>
      <c r="H524" s="147"/>
      <c r="I524" s="147"/>
      <c r="J524" s="147"/>
      <c r="K524" s="147"/>
      <c r="L524" s="147"/>
      <c r="M524" s="147"/>
      <c r="N524" s="147"/>
      <c r="O524" s="147"/>
      <c r="P524" s="147"/>
      <c r="Q524" s="147"/>
      <c r="R524" s="147"/>
      <c r="S524" s="147"/>
      <c r="T524" s="147"/>
      <c r="U524" s="147"/>
      <c r="V524" s="147"/>
      <c r="W524" s="147"/>
    </row>
    <row r="525" spans="1:23" ht="12.75" customHeight="1" x14ac:dyDescent="0.15">
      <c r="A525" s="147"/>
      <c r="B525" s="150"/>
      <c r="C525" s="90"/>
      <c r="D525" s="146"/>
      <c r="E525" s="155"/>
      <c r="F525" s="147"/>
      <c r="G525" s="147"/>
      <c r="H525" s="147"/>
      <c r="I525" s="147"/>
      <c r="J525" s="147"/>
      <c r="K525" s="147"/>
      <c r="L525" s="147"/>
      <c r="M525" s="147"/>
      <c r="N525" s="147"/>
      <c r="O525" s="147"/>
      <c r="P525" s="147"/>
      <c r="Q525" s="147"/>
      <c r="R525" s="147"/>
      <c r="S525" s="147"/>
      <c r="T525" s="147"/>
      <c r="U525" s="147"/>
      <c r="V525" s="147"/>
      <c r="W525" s="147"/>
    </row>
    <row r="526" spans="1:23" ht="12.75" customHeight="1" x14ac:dyDescent="0.15">
      <c r="A526" s="147"/>
      <c r="B526" s="150"/>
      <c r="C526" s="90"/>
      <c r="D526" s="146"/>
      <c r="E526" s="155"/>
      <c r="F526" s="147"/>
      <c r="G526" s="147"/>
      <c r="H526" s="147"/>
      <c r="I526" s="147"/>
      <c r="J526" s="147"/>
      <c r="K526" s="147"/>
      <c r="L526" s="147"/>
      <c r="M526" s="147"/>
      <c r="N526" s="147"/>
      <c r="O526" s="147"/>
      <c r="P526" s="147"/>
      <c r="Q526" s="147"/>
      <c r="R526" s="147"/>
      <c r="S526" s="147"/>
      <c r="T526" s="147"/>
      <c r="U526" s="147"/>
      <c r="V526" s="147"/>
      <c r="W526" s="147"/>
    </row>
    <row r="527" spans="1:23" ht="12.75" customHeight="1" x14ac:dyDescent="0.15">
      <c r="A527" s="147"/>
      <c r="B527" s="150"/>
      <c r="C527" s="90"/>
      <c r="D527" s="146"/>
      <c r="E527" s="155"/>
      <c r="F527" s="147"/>
      <c r="G527" s="147"/>
      <c r="H527" s="147"/>
      <c r="I527" s="147"/>
      <c r="J527" s="147"/>
      <c r="K527" s="147"/>
      <c r="L527" s="147"/>
      <c r="M527" s="147"/>
      <c r="N527" s="147"/>
      <c r="O527" s="147"/>
      <c r="P527" s="147"/>
      <c r="Q527" s="147"/>
      <c r="R527" s="147"/>
      <c r="S527" s="147"/>
      <c r="T527" s="147"/>
      <c r="U527" s="147"/>
      <c r="V527" s="147"/>
      <c r="W527" s="147"/>
    </row>
    <row r="528" spans="1:23" ht="12.75" customHeight="1" x14ac:dyDescent="0.15">
      <c r="A528" s="147"/>
      <c r="B528" s="150"/>
      <c r="C528" s="90"/>
      <c r="D528" s="146"/>
      <c r="E528" s="155"/>
      <c r="F528" s="147"/>
      <c r="G528" s="147"/>
      <c r="H528" s="147"/>
      <c r="I528" s="147"/>
      <c r="J528" s="147"/>
      <c r="K528" s="147"/>
      <c r="L528" s="147"/>
      <c r="M528" s="147"/>
      <c r="N528" s="147"/>
      <c r="O528" s="147"/>
      <c r="P528" s="147"/>
      <c r="Q528" s="147"/>
      <c r="R528" s="147"/>
      <c r="S528" s="147"/>
      <c r="T528" s="147"/>
      <c r="U528" s="147"/>
      <c r="V528" s="147"/>
      <c r="W528" s="147"/>
    </row>
    <row r="529" spans="1:23" ht="12.75" customHeight="1" x14ac:dyDescent="0.15">
      <c r="A529" s="147"/>
      <c r="B529" s="150"/>
      <c r="C529" s="90"/>
      <c r="D529" s="146"/>
      <c r="E529" s="155"/>
      <c r="F529" s="147"/>
      <c r="G529" s="147"/>
      <c r="H529" s="147"/>
      <c r="I529" s="147"/>
      <c r="J529" s="147"/>
      <c r="K529" s="147"/>
      <c r="L529" s="147"/>
      <c r="M529" s="147"/>
      <c r="N529" s="147"/>
      <c r="O529" s="147"/>
      <c r="P529" s="147"/>
      <c r="Q529" s="147"/>
      <c r="R529" s="147"/>
      <c r="S529" s="147"/>
      <c r="T529" s="147"/>
      <c r="U529" s="147"/>
      <c r="V529" s="147"/>
      <c r="W529" s="147"/>
    </row>
    <row r="530" spans="1:23" ht="12.75" customHeight="1" x14ac:dyDescent="0.15">
      <c r="A530" s="147"/>
      <c r="B530" s="150"/>
      <c r="C530" s="90"/>
      <c r="D530" s="146"/>
      <c r="E530" s="155"/>
      <c r="F530" s="147"/>
      <c r="G530" s="147"/>
      <c r="H530" s="147"/>
      <c r="I530" s="147"/>
      <c r="J530" s="147"/>
      <c r="K530" s="147"/>
      <c r="L530" s="147"/>
      <c r="M530" s="147"/>
      <c r="N530" s="147"/>
      <c r="O530" s="147"/>
      <c r="P530" s="147"/>
      <c r="Q530" s="147"/>
      <c r="R530" s="147"/>
      <c r="S530" s="147"/>
      <c r="T530" s="147"/>
      <c r="U530" s="147"/>
      <c r="V530" s="147"/>
      <c r="W530" s="147"/>
    </row>
    <row r="531" spans="1:23" ht="12.75" customHeight="1" x14ac:dyDescent="0.15">
      <c r="A531" s="147"/>
      <c r="B531" s="150"/>
      <c r="C531" s="90"/>
      <c r="D531" s="146"/>
      <c r="E531" s="155"/>
      <c r="F531" s="147"/>
      <c r="G531" s="147"/>
      <c r="H531" s="147"/>
      <c r="I531" s="147"/>
      <c r="J531" s="147"/>
      <c r="K531" s="147"/>
      <c r="L531" s="147"/>
      <c r="M531" s="147"/>
      <c r="N531" s="147"/>
      <c r="O531" s="147"/>
      <c r="P531" s="147"/>
      <c r="Q531" s="147"/>
      <c r="R531" s="147"/>
      <c r="S531" s="147"/>
      <c r="T531" s="147"/>
      <c r="U531" s="147"/>
      <c r="V531" s="147"/>
      <c r="W531" s="147"/>
    </row>
    <row r="532" spans="1:23" ht="12.75" customHeight="1" x14ac:dyDescent="0.15">
      <c r="A532" s="147"/>
      <c r="B532" s="150"/>
      <c r="C532" s="90"/>
      <c r="D532" s="146"/>
      <c r="E532" s="155"/>
      <c r="F532" s="147"/>
      <c r="G532" s="147"/>
      <c r="H532" s="147"/>
      <c r="I532" s="147"/>
      <c r="J532" s="147"/>
      <c r="K532" s="147"/>
      <c r="L532" s="147"/>
      <c r="M532" s="147"/>
      <c r="N532" s="147"/>
      <c r="O532" s="147"/>
      <c r="P532" s="147"/>
      <c r="Q532" s="147"/>
      <c r="R532" s="147"/>
      <c r="S532" s="147"/>
      <c r="T532" s="147"/>
      <c r="U532" s="147"/>
      <c r="V532" s="147"/>
      <c r="W532" s="147"/>
    </row>
    <row r="533" spans="1:23" ht="12.75" customHeight="1" x14ac:dyDescent="0.15">
      <c r="A533" s="147"/>
      <c r="B533" s="150"/>
      <c r="C533" s="90"/>
      <c r="D533" s="146"/>
      <c r="E533" s="155"/>
      <c r="F533" s="147"/>
      <c r="G533" s="147"/>
      <c r="H533" s="147"/>
      <c r="I533" s="147"/>
      <c r="J533" s="147"/>
      <c r="K533" s="147"/>
      <c r="L533" s="147"/>
      <c r="M533" s="147"/>
      <c r="N533" s="147"/>
      <c r="O533" s="147"/>
      <c r="P533" s="147"/>
      <c r="Q533" s="147"/>
      <c r="R533" s="147"/>
      <c r="S533" s="147"/>
      <c r="T533" s="147"/>
      <c r="U533" s="147"/>
      <c r="V533" s="147"/>
      <c r="W533" s="147"/>
    </row>
    <row r="534" spans="1:23" ht="12.75" customHeight="1" x14ac:dyDescent="0.15">
      <c r="A534" s="147"/>
      <c r="B534" s="150"/>
      <c r="C534" s="90"/>
      <c r="D534" s="146"/>
      <c r="E534" s="155"/>
      <c r="F534" s="147"/>
      <c r="G534" s="147"/>
      <c r="H534" s="147"/>
      <c r="I534" s="147"/>
      <c r="J534" s="147"/>
      <c r="K534" s="147"/>
      <c r="L534" s="147"/>
      <c r="M534" s="147"/>
      <c r="N534" s="147"/>
      <c r="O534" s="147"/>
      <c r="P534" s="147"/>
      <c r="Q534" s="147"/>
      <c r="R534" s="147"/>
      <c r="S534" s="147"/>
      <c r="T534" s="147"/>
      <c r="U534" s="147"/>
      <c r="V534" s="147"/>
      <c r="W534" s="147"/>
    </row>
    <row r="535" spans="1:23" ht="12.75" customHeight="1" x14ac:dyDescent="0.15">
      <c r="A535" s="147"/>
      <c r="B535" s="150"/>
      <c r="C535" s="90"/>
      <c r="D535" s="146"/>
      <c r="E535" s="155"/>
      <c r="F535" s="147"/>
      <c r="G535" s="147"/>
      <c r="H535" s="147"/>
      <c r="I535" s="147"/>
      <c r="J535" s="147"/>
      <c r="K535" s="147"/>
      <c r="L535" s="147"/>
      <c r="M535" s="147"/>
      <c r="N535" s="147"/>
      <c r="O535" s="147"/>
      <c r="P535" s="147"/>
      <c r="Q535" s="147"/>
      <c r="R535" s="147"/>
      <c r="S535" s="147"/>
      <c r="T535" s="147"/>
      <c r="U535" s="147"/>
      <c r="V535" s="147"/>
      <c r="W535" s="147"/>
    </row>
    <row r="536" spans="1:23" ht="12.75" customHeight="1" x14ac:dyDescent="0.15">
      <c r="A536" s="147"/>
      <c r="B536" s="150"/>
      <c r="C536" s="90"/>
      <c r="D536" s="146"/>
      <c r="E536" s="155"/>
      <c r="F536" s="147"/>
      <c r="G536" s="147"/>
      <c r="H536" s="147"/>
      <c r="I536" s="147"/>
      <c r="J536" s="147"/>
      <c r="K536" s="147"/>
      <c r="L536" s="147"/>
      <c r="M536" s="147"/>
      <c r="N536" s="147"/>
      <c r="O536" s="147"/>
      <c r="P536" s="147"/>
      <c r="Q536" s="147"/>
      <c r="R536" s="147"/>
      <c r="S536" s="147"/>
      <c r="T536" s="147"/>
      <c r="U536" s="147"/>
      <c r="V536" s="147"/>
      <c r="W536" s="147"/>
    </row>
    <row r="537" spans="1:23" ht="12.75" customHeight="1" x14ac:dyDescent="0.15">
      <c r="A537" s="147"/>
      <c r="B537" s="150"/>
      <c r="C537" s="90"/>
      <c r="D537" s="146"/>
      <c r="E537" s="155"/>
      <c r="F537" s="147"/>
      <c r="G537" s="147"/>
      <c r="H537" s="147"/>
      <c r="I537" s="147"/>
      <c r="J537" s="147"/>
      <c r="K537" s="147"/>
      <c r="L537" s="147"/>
      <c r="M537" s="147"/>
      <c r="N537" s="147"/>
      <c r="O537" s="147"/>
      <c r="P537" s="147"/>
      <c r="Q537" s="147"/>
      <c r="R537" s="147"/>
      <c r="S537" s="147"/>
      <c r="T537" s="147"/>
      <c r="U537" s="147"/>
      <c r="V537" s="147"/>
      <c r="W537" s="147"/>
    </row>
    <row r="538" spans="1:23" ht="12.75" customHeight="1" x14ac:dyDescent="0.15">
      <c r="A538" s="147"/>
      <c r="B538" s="150"/>
      <c r="C538" s="90"/>
      <c r="D538" s="146"/>
      <c r="E538" s="155"/>
      <c r="F538" s="147"/>
      <c r="G538" s="147"/>
      <c r="H538" s="147"/>
      <c r="I538" s="147"/>
      <c r="J538" s="147"/>
      <c r="K538" s="147"/>
      <c r="L538" s="147"/>
      <c r="M538" s="147"/>
      <c r="N538" s="147"/>
      <c r="O538" s="147"/>
      <c r="P538" s="147"/>
      <c r="Q538" s="147"/>
      <c r="R538" s="147"/>
      <c r="S538" s="147"/>
      <c r="T538" s="147"/>
      <c r="U538" s="147"/>
      <c r="V538" s="147"/>
      <c r="W538" s="147"/>
    </row>
    <row r="539" spans="1:23" ht="12.75" customHeight="1" x14ac:dyDescent="0.15">
      <c r="A539" s="147"/>
      <c r="B539" s="150"/>
      <c r="C539" s="90"/>
      <c r="D539" s="146"/>
      <c r="E539" s="155"/>
      <c r="F539" s="147"/>
      <c r="G539" s="147"/>
      <c r="H539" s="147"/>
      <c r="I539" s="147"/>
      <c r="J539" s="147"/>
      <c r="K539" s="147"/>
      <c r="L539" s="147"/>
      <c r="M539" s="147"/>
      <c r="N539" s="147"/>
      <c r="O539" s="147"/>
      <c r="P539" s="147"/>
      <c r="Q539" s="147"/>
      <c r="R539" s="147"/>
      <c r="S539" s="147"/>
      <c r="T539" s="147"/>
      <c r="U539" s="147"/>
      <c r="V539" s="147"/>
      <c r="W539" s="147"/>
    </row>
    <row r="540" spans="1:23" ht="12.75" customHeight="1" x14ac:dyDescent="0.15">
      <c r="A540" s="147"/>
      <c r="B540" s="150"/>
      <c r="C540" s="90"/>
      <c r="D540" s="146"/>
      <c r="E540" s="155"/>
      <c r="F540" s="147"/>
      <c r="G540" s="147"/>
      <c r="H540" s="147"/>
      <c r="I540" s="147"/>
      <c r="J540" s="147"/>
      <c r="K540" s="147"/>
      <c r="L540" s="147"/>
      <c r="M540" s="147"/>
      <c r="N540" s="147"/>
      <c r="O540" s="147"/>
      <c r="P540" s="147"/>
      <c r="Q540" s="147"/>
      <c r="R540" s="147"/>
      <c r="S540" s="147"/>
      <c r="T540" s="147"/>
      <c r="U540" s="147"/>
      <c r="V540" s="147"/>
      <c r="W540" s="147"/>
    </row>
    <row r="541" spans="1:23" ht="12.75" customHeight="1" x14ac:dyDescent="0.15">
      <c r="A541" s="147"/>
      <c r="B541" s="150"/>
      <c r="C541" s="90"/>
      <c r="D541" s="146"/>
      <c r="E541" s="155"/>
      <c r="F541" s="147"/>
      <c r="G541" s="147"/>
      <c r="H541" s="147"/>
      <c r="I541" s="147"/>
      <c r="J541" s="147"/>
      <c r="K541" s="147"/>
      <c r="L541" s="147"/>
      <c r="M541" s="147"/>
      <c r="N541" s="147"/>
      <c r="O541" s="147"/>
      <c r="P541" s="147"/>
      <c r="Q541" s="147"/>
      <c r="R541" s="147"/>
      <c r="S541" s="147"/>
      <c r="T541" s="147"/>
      <c r="U541" s="147"/>
      <c r="V541" s="147"/>
      <c r="W541" s="147"/>
    </row>
    <row r="542" spans="1:23" ht="12.75" customHeight="1" x14ac:dyDescent="0.15">
      <c r="A542" s="147"/>
      <c r="B542" s="150"/>
      <c r="C542" s="90"/>
      <c r="D542" s="146"/>
      <c r="E542" s="155"/>
      <c r="F542" s="147"/>
      <c r="G542" s="147"/>
      <c r="H542" s="147"/>
      <c r="I542" s="147"/>
      <c r="J542" s="147"/>
      <c r="K542" s="147"/>
      <c r="L542" s="147"/>
      <c r="M542" s="147"/>
      <c r="N542" s="147"/>
      <c r="O542" s="147"/>
      <c r="P542" s="147"/>
      <c r="Q542" s="147"/>
      <c r="R542" s="147"/>
      <c r="S542" s="147"/>
      <c r="T542" s="147"/>
      <c r="U542" s="147"/>
      <c r="V542" s="147"/>
      <c r="W542" s="147"/>
    </row>
    <row r="543" spans="1:23" ht="12.75" customHeight="1" x14ac:dyDescent="0.15">
      <c r="A543" s="147"/>
      <c r="B543" s="150"/>
      <c r="C543" s="90"/>
      <c r="D543" s="146"/>
      <c r="E543" s="155"/>
      <c r="F543" s="147"/>
      <c r="G543" s="147"/>
      <c r="H543" s="147"/>
      <c r="I543" s="147"/>
      <c r="J543" s="147"/>
      <c r="K543" s="147"/>
      <c r="L543" s="147"/>
      <c r="M543" s="147"/>
      <c r="N543" s="147"/>
      <c r="O543" s="147"/>
      <c r="P543" s="147"/>
      <c r="Q543" s="147"/>
      <c r="R543" s="147"/>
      <c r="S543" s="147"/>
      <c r="T543" s="147"/>
      <c r="U543" s="147"/>
      <c r="V543" s="147"/>
      <c r="W543" s="147"/>
    </row>
    <row r="544" spans="1:23" ht="12.75" customHeight="1" x14ac:dyDescent="0.15">
      <c r="A544" s="147"/>
      <c r="B544" s="150"/>
      <c r="C544" s="90"/>
      <c r="D544" s="146"/>
      <c r="E544" s="155"/>
      <c r="F544" s="147"/>
      <c r="G544" s="147"/>
      <c r="H544" s="147"/>
      <c r="I544" s="147"/>
      <c r="J544" s="147"/>
      <c r="K544" s="147"/>
      <c r="L544" s="147"/>
      <c r="M544" s="147"/>
      <c r="N544" s="147"/>
      <c r="O544" s="147"/>
      <c r="P544" s="147"/>
      <c r="Q544" s="147"/>
      <c r="R544" s="147"/>
      <c r="S544" s="147"/>
      <c r="T544" s="147"/>
      <c r="U544" s="147"/>
      <c r="V544" s="147"/>
      <c r="W544" s="147"/>
    </row>
    <row r="545" spans="1:23" ht="12.75" customHeight="1" x14ac:dyDescent="0.15">
      <c r="A545" s="147"/>
      <c r="B545" s="150"/>
      <c r="C545" s="90"/>
      <c r="D545" s="146"/>
      <c r="E545" s="155"/>
      <c r="F545" s="147"/>
      <c r="G545" s="147"/>
      <c r="H545" s="147"/>
      <c r="I545" s="147"/>
      <c r="J545" s="147"/>
      <c r="K545" s="147"/>
      <c r="L545" s="147"/>
      <c r="M545" s="147"/>
      <c r="N545" s="147"/>
      <c r="O545" s="147"/>
      <c r="P545" s="147"/>
      <c r="Q545" s="147"/>
      <c r="R545" s="147"/>
      <c r="S545" s="147"/>
      <c r="T545" s="147"/>
      <c r="U545" s="147"/>
      <c r="V545" s="147"/>
      <c r="W545" s="147"/>
    </row>
    <row r="546" spans="1:23" ht="12.75" customHeight="1" x14ac:dyDescent="0.15">
      <c r="A546" s="147"/>
      <c r="B546" s="150"/>
      <c r="C546" s="90"/>
      <c r="D546" s="146"/>
      <c r="E546" s="155"/>
      <c r="F546" s="147"/>
      <c r="G546" s="147"/>
      <c r="H546" s="147"/>
      <c r="I546" s="147"/>
      <c r="J546" s="147"/>
      <c r="K546" s="147"/>
      <c r="L546" s="147"/>
      <c r="M546" s="147"/>
      <c r="N546" s="147"/>
      <c r="O546" s="147"/>
      <c r="P546" s="147"/>
      <c r="Q546" s="147"/>
      <c r="R546" s="147"/>
      <c r="S546" s="147"/>
      <c r="T546" s="147"/>
      <c r="U546" s="147"/>
      <c r="V546" s="147"/>
      <c r="W546" s="147"/>
    </row>
    <row r="547" spans="1:23" ht="12.75" customHeight="1" x14ac:dyDescent="0.15">
      <c r="A547" s="147"/>
      <c r="B547" s="150"/>
      <c r="C547" s="90"/>
      <c r="D547" s="146"/>
      <c r="E547" s="155"/>
      <c r="F547" s="147"/>
      <c r="G547" s="147"/>
      <c r="H547" s="147"/>
      <c r="I547" s="147"/>
      <c r="J547" s="147"/>
      <c r="K547" s="147"/>
      <c r="L547" s="147"/>
      <c r="M547" s="147"/>
      <c r="N547" s="147"/>
      <c r="O547" s="147"/>
      <c r="P547" s="147"/>
      <c r="Q547" s="147"/>
      <c r="R547" s="147"/>
      <c r="S547" s="147"/>
      <c r="T547" s="147"/>
      <c r="U547" s="147"/>
      <c r="V547" s="147"/>
      <c r="W547" s="147"/>
    </row>
    <row r="548" spans="1:23" ht="12.75" customHeight="1" x14ac:dyDescent="0.15">
      <c r="A548" s="147"/>
      <c r="B548" s="150"/>
      <c r="C548" s="90"/>
      <c r="D548" s="146"/>
      <c r="E548" s="155"/>
      <c r="F548" s="147"/>
      <c r="G548" s="147"/>
      <c r="H548" s="147"/>
      <c r="I548" s="147"/>
      <c r="J548" s="147"/>
      <c r="K548" s="147"/>
      <c r="L548" s="147"/>
      <c r="M548" s="147"/>
      <c r="N548" s="147"/>
      <c r="O548" s="147"/>
      <c r="P548" s="147"/>
      <c r="Q548" s="147"/>
      <c r="R548" s="147"/>
      <c r="S548" s="147"/>
      <c r="T548" s="147"/>
      <c r="U548" s="147"/>
      <c r="V548" s="147"/>
      <c r="W548" s="147"/>
    </row>
    <row r="549" spans="1:23" ht="12.75" customHeight="1" x14ac:dyDescent="0.15">
      <c r="A549" s="147"/>
      <c r="B549" s="150"/>
      <c r="C549" s="90"/>
      <c r="D549" s="146"/>
      <c r="E549" s="155"/>
      <c r="F549" s="147"/>
      <c r="G549" s="147"/>
      <c r="H549" s="147"/>
      <c r="I549" s="147"/>
      <c r="J549" s="147"/>
      <c r="K549" s="147"/>
      <c r="L549" s="147"/>
      <c r="M549" s="147"/>
      <c r="N549" s="147"/>
      <c r="O549" s="147"/>
      <c r="P549" s="147"/>
      <c r="Q549" s="147"/>
      <c r="R549" s="147"/>
      <c r="S549" s="147"/>
      <c r="T549" s="147"/>
      <c r="U549" s="147"/>
      <c r="V549" s="147"/>
      <c r="W549" s="147"/>
    </row>
    <row r="550" spans="1:23" ht="12.75" customHeight="1" x14ac:dyDescent="0.15">
      <c r="A550" s="147"/>
      <c r="B550" s="150"/>
      <c r="C550" s="90"/>
      <c r="D550" s="146"/>
      <c r="E550" s="155"/>
      <c r="F550" s="147"/>
      <c r="G550" s="147"/>
      <c r="H550" s="147"/>
      <c r="I550" s="147"/>
      <c r="J550" s="147"/>
      <c r="K550" s="147"/>
      <c r="L550" s="147"/>
      <c r="M550" s="147"/>
      <c r="N550" s="147"/>
      <c r="O550" s="147"/>
      <c r="P550" s="147"/>
      <c r="Q550" s="147"/>
      <c r="R550" s="147"/>
      <c r="S550" s="147"/>
      <c r="T550" s="147"/>
      <c r="U550" s="147"/>
      <c r="V550" s="147"/>
      <c r="W550" s="147"/>
    </row>
    <row r="551" spans="1:23" ht="12.75" customHeight="1" x14ac:dyDescent="0.15">
      <c r="A551" s="147"/>
      <c r="B551" s="150"/>
      <c r="C551" s="90"/>
      <c r="D551" s="146"/>
      <c r="E551" s="155"/>
      <c r="F551" s="147"/>
      <c r="G551" s="147"/>
      <c r="H551" s="147"/>
      <c r="I551" s="147"/>
      <c r="J551" s="147"/>
      <c r="K551" s="147"/>
      <c r="L551" s="147"/>
      <c r="M551" s="147"/>
      <c r="N551" s="147"/>
      <c r="O551" s="147"/>
      <c r="P551" s="147"/>
      <c r="Q551" s="147"/>
      <c r="R551" s="147"/>
      <c r="S551" s="147"/>
      <c r="T551" s="147"/>
      <c r="U551" s="147"/>
      <c r="V551" s="147"/>
      <c r="W551" s="147"/>
    </row>
    <row r="552" spans="1:23" ht="12.75" customHeight="1" x14ac:dyDescent="0.15">
      <c r="A552" s="147"/>
      <c r="B552" s="150"/>
      <c r="C552" s="90"/>
      <c r="D552" s="146"/>
      <c r="E552" s="155"/>
      <c r="F552" s="147"/>
      <c r="G552" s="147"/>
      <c r="H552" s="147"/>
      <c r="I552" s="147"/>
      <c r="J552" s="147"/>
      <c r="K552" s="147"/>
      <c r="L552" s="147"/>
      <c r="M552" s="147"/>
      <c r="N552" s="147"/>
      <c r="O552" s="147"/>
      <c r="P552" s="147"/>
      <c r="Q552" s="147"/>
      <c r="R552" s="147"/>
      <c r="S552" s="147"/>
      <c r="T552" s="147"/>
      <c r="U552" s="147"/>
      <c r="V552" s="147"/>
      <c r="W552" s="147"/>
    </row>
    <row r="553" spans="1:23" ht="12.75" customHeight="1" x14ac:dyDescent="0.15">
      <c r="A553" s="147"/>
      <c r="B553" s="150"/>
      <c r="C553" s="90"/>
      <c r="D553" s="146"/>
      <c r="E553" s="155"/>
      <c r="F553" s="147"/>
      <c r="G553" s="147"/>
      <c r="H553" s="147"/>
      <c r="I553" s="147"/>
      <c r="J553" s="147"/>
      <c r="K553" s="147"/>
      <c r="L553" s="147"/>
      <c r="M553" s="147"/>
      <c r="N553" s="147"/>
      <c r="O553" s="147"/>
      <c r="P553" s="147"/>
      <c r="Q553" s="147"/>
      <c r="R553" s="147"/>
      <c r="S553" s="147"/>
      <c r="T553" s="147"/>
      <c r="U553" s="147"/>
      <c r="V553" s="147"/>
      <c r="W553" s="147"/>
    </row>
    <row r="554" spans="1:23" ht="12.75" customHeight="1" x14ac:dyDescent="0.15">
      <c r="A554" s="147"/>
      <c r="B554" s="150"/>
      <c r="C554" s="90"/>
      <c r="D554" s="146"/>
      <c r="E554" s="155"/>
      <c r="F554" s="147"/>
      <c r="G554" s="147"/>
      <c r="H554" s="147"/>
      <c r="I554" s="147"/>
      <c r="J554" s="147"/>
      <c r="K554" s="147"/>
      <c r="L554" s="147"/>
      <c r="M554" s="147"/>
      <c r="N554" s="147"/>
      <c r="O554" s="147"/>
      <c r="P554" s="147"/>
      <c r="Q554" s="147"/>
      <c r="R554" s="147"/>
      <c r="S554" s="147"/>
      <c r="T554" s="147"/>
      <c r="U554" s="147"/>
      <c r="V554" s="147"/>
      <c r="W554" s="147"/>
    </row>
    <row r="555" spans="1:23" ht="12.75" customHeight="1" x14ac:dyDescent="0.15">
      <c r="A555" s="147"/>
      <c r="B555" s="150"/>
      <c r="C555" s="90"/>
      <c r="D555" s="146"/>
      <c r="E555" s="155"/>
      <c r="F555" s="147"/>
      <c r="G555" s="147"/>
      <c r="H555" s="147"/>
      <c r="I555" s="147"/>
      <c r="J555" s="147"/>
      <c r="K555" s="147"/>
      <c r="L555" s="147"/>
      <c r="M555" s="147"/>
      <c r="N555" s="147"/>
      <c r="O555" s="147"/>
      <c r="P555" s="147"/>
      <c r="Q555" s="147"/>
      <c r="R555" s="147"/>
      <c r="S555" s="147"/>
      <c r="T555" s="147"/>
      <c r="U555" s="147"/>
      <c r="V555" s="147"/>
      <c r="W555" s="147"/>
    </row>
    <row r="556" spans="1:23" ht="12.75" customHeight="1" x14ac:dyDescent="0.15">
      <c r="A556" s="147"/>
      <c r="B556" s="150"/>
      <c r="C556" s="90"/>
      <c r="D556" s="146"/>
      <c r="E556" s="155"/>
      <c r="F556" s="147"/>
      <c r="G556" s="147"/>
      <c r="H556" s="147"/>
      <c r="I556" s="147"/>
      <c r="J556" s="147"/>
      <c r="K556" s="147"/>
      <c r="L556" s="147"/>
      <c r="M556" s="147"/>
      <c r="N556" s="147"/>
      <c r="O556" s="147"/>
      <c r="P556" s="147"/>
      <c r="Q556" s="147"/>
      <c r="R556" s="147"/>
      <c r="S556" s="147"/>
      <c r="T556" s="147"/>
      <c r="U556" s="147"/>
      <c r="V556" s="147"/>
      <c r="W556" s="147"/>
    </row>
    <row r="557" spans="1:23" ht="12.75" customHeight="1" x14ac:dyDescent="0.15">
      <c r="A557" s="147"/>
      <c r="B557" s="150"/>
      <c r="C557" s="90"/>
      <c r="D557" s="146"/>
      <c r="E557" s="155"/>
      <c r="F557" s="147"/>
      <c r="G557" s="147"/>
      <c r="H557" s="147"/>
      <c r="I557" s="147"/>
      <c r="J557" s="147"/>
      <c r="K557" s="147"/>
      <c r="L557" s="147"/>
      <c r="M557" s="147"/>
      <c r="N557" s="147"/>
      <c r="O557" s="147"/>
      <c r="P557" s="147"/>
      <c r="Q557" s="147"/>
      <c r="R557" s="147"/>
      <c r="S557" s="147"/>
      <c r="T557" s="147"/>
      <c r="U557" s="147"/>
      <c r="V557" s="147"/>
      <c r="W557" s="147"/>
    </row>
    <row r="558" spans="1:23" ht="12.75" customHeight="1" x14ac:dyDescent="0.15">
      <c r="A558" s="147"/>
      <c r="B558" s="150"/>
      <c r="C558" s="90"/>
      <c r="D558" s="146"/>
      <c r="E558" s="155"/>
      <c r="F558" s="147"/>
      <c r="G558" s="147"/>
      <c r="H558" s="147"/>
      <c r="I558" s="147"/>
      <c r="J558" s="147"/>
      <c r="K558" s="147"/>
      <c r="L558" s="147"/>
      <c r="M558" s="147"/>
      <c r="N558" s="147"/>
      <c r="O558" s="147"/>
      <c r="P558" s="147"/>
      <c r="Q558" s="147"/>
      <c r="R558" s="147"/>
      <c r="S558" s="147"/>
      <c r="T558" s="147"/>
      <c r="U558" s="147"/>
      <c r="V558" s="147"/>
      <c r="W558" s="147"/>
    </row>
    <row r="559" spans="1:23" ht="12.75" customHeight="1" x14ac:dyDescent="0.15">
      <c r="A559" s="147"/>
      <c r="B559" s="150"/>
      <c r="C559" s="90"/>
      <c r="D559" s="146"/>
      <c r="E559" s="155"/>
      <c r="F559" s="147"/>
      <c r="G559" s="147"/>
      <c r="H559" s="147"/>
      <c r="I559" s="147"/>
      <c r="J559" s="147"/>
      <c r="K559" s="147"/>
      <c r="L559" s="147"/>
      <c r="M559" s="147"/>
      <c r="N559" s="147"/>
      <c r="O559" s="147"/>
      <c r="P559" s="147"/>
      <c r="Q559" s="147"/>
      <c r="R559" s="147"/>
      <c r="S559" s="147"/>
      <c r="T559" s="147"/>
      <c r="U559" s="147"/>
      <c r="V559" s="147"/>
      <c r="W559" s="147"/>
    </row>
    <row r="560" spans="1:23" ht="12.75" customHeight="1" x14ac:dyDescent="0.15">
      <c r="A560" s="147"/>
      <c r="B560" s="150"/>
      <c r="C560" s="90"/>
      <c r="D560" s="146"/>
      <c r="E560" s="155"/>
      <c r="F560" s="147"/>
      <c r="G560" s="147"/>
      <c r="H560" s="147"/>
      <c r="I560" s="147"/>
      <c r="J560" s="147"/>
      <c r="K560" s="147"/>
      <c r="L560" s="147"/>
      <c r="M560" s="147"/>
      <c r="N560" s="147"/>
      <c r="O560" s="147"/>
      <c r="P560" s="147"/>
      <c r="Q560" s="147"/>
      <c r="R560" s="147"/>
      <c r="S560" s="147"/>
      <c r="T560" s="147"/>
      <c r="U560" s="147"/>
      <c r="V560" s="147"/>
      <c r="W560" s="147"/>
    </row>
    <row r="561" spans="1:23" ht="12.75" customHeight="1" x14ac:dyDescent="0.15">
      <c r="A561" s="147"/>
      <c r="B561" s="150"/>
      <c r="C561" s="90"/>
      <c r="D561" s="146"/>
      <c r="E561" s="155"/>
      <c r="F561" s="147"/>
      <c r="G561" s="147"/>
      <c r="H561" s="147"/>
      <c r="I561" s="147"/>
      <c r="J561" s="147"/>
      <c r="K561" s="147"/>
      <c r="L561" s="147"/>
      <c r="M561" s="147"/>
      <c r="N561" s="147"/>
      <c r="O561" s="147"/>
      <c r="P561" s="147"/>
      <c r="Q561" s="147"/>
      <c r="R561" s="147"/>
      <c r="S561" s="147"/>
      <c r="T561" s="147"/>
      <c r="U561" s="147"/>
      <c r="V561" s="147"/>
      <c r="W561" s="147"/>
    </row>
    <row r="562" spans="1:23" ht="12.75" customHeight="1" x14ac:dyDescent="0.15">
      <c r="A562" s="147"/>
      <c r="B562" s="150"/>
      <c r="C562" s="90"/>
      <c r="D562" s="146"/>
      <c r="E562" s="155"/>
      <c r="F562" s="147"/>
      <c r="G562" s="147"/>
      <c r="H562" s="147"/>
      <c r="I562" s="147"/>
      <c r="J562" s="147"/>
      <c r="K562" s="147"/>
      <c r="L562" s="147"/>
      <c r="M562" s="147"/>
      <c r="N562" s="147"/>
      <c r="O562" s="147"/>
      <c r="P562" s="147"/>
      <c r="Q562" s="147"/>
      <c r="R562" s="147"/>
      <c r="S562" s="147"/>
      <c r="T562" s="147"/>
      <c r="U562" s="147"/>
      <c r="V562" s="147"/>
      <c r="W562" s="147"/>
    </row>
    <row r="563" spans="1:23" ht="12.75" customHeight="1" x14ac:dyDescent="0.15">
      <c r="A563" s="147"/>
      <c r="B563" s="150"/>
      <c r="C563" s="90"/>
      <c r="D563" s="146"/>
      <c r="E563" s="155"/>
      <c r="F563" s="147"/>
      <c r="G563" s="147"/>
      <c r="H563" s="147"/>
      <c r="I563" s="147"/>
      <c r="J563" s="147"/>
      <c r="K563" s="147"/>
      <c r="L563" s="147"/>
      <c r="M563" s="147"/>
      <c r="N563" s="147"/>
      <c r="O563" s="147"/>
      <c r="P563" s="147"/>
      <c r="Q563" s="147"/>
      <c r="R563" s="147"/>
      <c r="S563" s="147"/>
      <c r="T563" s="147"/>
      <c r="U563" s="147"/>
      <c r="V563" s="147"/>
      <c r="W563" s="147"/>
    </row>
    <row r="564" spans="1:23" ht="12.75" customHeight="1" x14ac:dyDescent="0.15">
      <c r="A564" s="147"/>
      <c r="B564" s="150"/>
      <c r="C564" s="90"/>
      <c r="D564" s="146"/>
      <c r="E564" s="155"/>
      <c r="F564" s="147"/>
      <c r="G564" s="147"/>
      <c r="H564" s="147"/>
      <c r="I564" s="147"/>
      <c r="J564" s="147"/>
      <c r="K564" s="147"/>
      <c r="L564" s="147"/>
      <c r="M564" s="147"/>
      <c r="N564" s="147"/>
      <c r="O564" s="147"/>
      <c r="P564" s="147"/>
      <c r="Q564" s="147"/>
      <c r="R564" s="147"/>
      <c r="S564" s="147"/>
      <c r="T564" s="147"/>
      <c r="U564" s="147"/>
      <c r="V564" s="147"/>
      <c r="W564" s="147"/>
    </row>
    <row r="565" spans="1:23" ht="12.75" customHeight="1" x14ac:dyDescent="0.15">
      <c r="A565" s="147"/>
      <c r="B565" s="150"/>
      <c r="C565" s="90"/>
      <c r="D565" s="146"/>
      <c r="E565" s="155"/>
      <c r="F565" s="147"/>
      <c r="G565" s="147"/>
      <c r="H565" s="147"/>
      <c r="I565" s="147"/>
      <c r="J565" s="147"/>
      <c r="K565" s="147"/>
      <c r="L565" s="147"/>
      <c r="M565" s="147"/>
      <c r="N565" s="147"/>
      <c r="O565" s="147"/>
      <c r="P565" s="147"/>
      <c r="Q565" s="147"/>
      <c r="R565" s="147"/>
      <c r="S565" s="147"/>
      <c r="T565" s="147"/>
      <c r="U565" s="147"/>
      <c r="V565" s="147"/>
      <c r="W565" s="147"/>
    </row>
    <row r="566" spans="1:23" ht="12.75" customHeight="1" x14ac:dyDescent="0.15">
      <c r="A566" s="147"/>
      <c r="B566" s="150"/>
      <c r="C566" s="90"/>
      <c r="D566" s="146"/>
      <c r="E566" s="155"/>
      <c r="F566" s="147"/>
      <c r="G566" s="147"/>
      <c r="H566" s="147"/>
      <c r="I566" s="147"/>
      <c r="J566" s="147"/>
      <c r="K566" s="147"/>
      <c r="L566" s="147"/>
      <c r="M566" s="147"/>
      <c r="N566" s="147"/>
      <c r="O566" s="147"/>
      <c r="P566" s="147"/>
      <c r="Q566" s="147"/>
      <c r="R566" s="147"/>
      <c r="S566" s="147"/>
      <c r="T566" s="147"/>
      <c r="U566" s="147"/>
      <c r="V566" s="147"/>
      <c r="W566" s="147"/>
    </row>
    <row r="567" spans="1:23" ht="12.75" customHeight="1" x14ac:dyDescent="0.15">
      <c r="A567" s="147"/>
      <c r="B567" s="150"/>
      <c r="C567" s="90"/>
      <c r="D567" s="146"/>
      <c r="E567" s="155"/>
      <c r="F567" s="147"/>
      <c r="G567" s="147"/>
      <c r="H567" s="147"/>
      <c r="I567" s="147"/>
      <c r="J567" s="147"/>
      <c r="K567" s="147"/>
      <c r="L567" s="147"/>
      <c r="M567" s="147"/>
      <c r="N567" s="147"/>
      <c r="O567" s="147"/>
      <c r="P567" s="147"/>
      <c r="Q567" s="147"/>
      <c r="R567" s="147"/>
      <c r="S567" s="147"/>
      <c r="T567" s="147"/>
      <c r="U567" s="147"/>
      <c r="V567" s="147"/>
      <c r="W567" s="147"/>
    </row>
    <row r="568" spans="1:23" ht="12.75" customHeight="1" x14ac:dyDescent="0.15">
      <c r="A568" s="147"/>
      <c r="B568" s="150"/>
      <c r="C568" s="90"/>
      <c r="D568" s="146"/>
      <c r="E568" s="155"/>
      <c r="F568" s="147"/>
      <c r="G568" s="147"/>
      <c r="H568" s="147"/>
      <c r="I568" s="147"/>
      <c r="J568" s="147"/>
      <c r="K568" s="147"/>
      <c r="L568" s="147"/>
      <c r="M568" s="147"/>
      <c r="N568" s="147"/>
      <c r="O568" s="147"/>
      <c r="P568" s="147"/>
      <c r="Q568" s="147"/>
      <c r="R568" s="147"/>
      <c r="S568" s="147"/>
      <c r="T568" s="147"/>
      <c r="U568" s="147"/>
      <c r="V568" s="147"/>
      <c r="W568" s="147"/>
    </row>
    <row r="569" spans="1:23" ht="12.75" customHeight="1" x14ac:dyDescent="0.15">
      <c r="A569" s="147"/>
      <c r="B569" s="150"/>
      <c r="C569" s="90"/>
      <c r="D569" s="146"/>
      <c r="E569" s="155"/>
      <c r="F569" s="147"/>
      <c r="G569" s="147"/>
      <c r="H569" s="147"/>
      <c r="I569" s="147"/>
      <c r="J569" s="147"/>
      <c r="K569" s="147"/>
      <c r="L569" s="147"/>
      <c r="M569" s="147"/>
      <c r="N569" s="147"/>
      <c r="O569" s="147"/>
      <c r="P569" s="147"/>
      <c r="Q569" s="147"/>
      <c r="R569" s="147"/>
      <c r="S569" s="147"/>
      <c r="T569" s="147"/>
      <c r="U569" s="147"/>
      <c r="V569" s="147"/>
      <c r="W569" s="147"/>
    </row>
    <row r="570" spans="1:23" ht="12.75" customHeight="1" x14ac:dyDescent="0.15">
      <c r="A570" s="147"/>
      <c r="B570" s="150"/>
      <c r="C570" s="90"/>
      <c r="D570" s="146"/>
      <c r="E570" s="155"/>
      <c r="F570" s="147"/>
      <c r="G570" s="147"/>
      <c r="H570" s="147"/>
      <c r="I570" s="147"/>
      <c r="J570" s="147"/>
      <c r="K570" s="147"/>
      <c r="L570" s="147"/>
      <c r="M570" s="147"/>
      <c r="N570" s="147"/>
      <c r="O570" s="147"/>
      <c r="P570" s="147"/>
      <c r="Q570" s="147"/>
      <c r="R570" s="147"/>
      <c r="S570" s="147"/>
      <c r="T570" s="147"/>
      <c r="U570" s="147"/>
      <c r="V570" s="147"/>
      <c r="W570" s="147"/>
    </row>
    <row r="571" spans="1:23" ht="12.75" customHeight="1" x14ac:dyDescent="0.15">
      <c r="A571" s="147"/>
      <c r="B571" s="150"/>
      <c r="C571" s="90"/>
      <c r="D571" s="146"/>
      <c r="E571" s="155"/>
      <c r="F571" s="147"/>
      <c r="G571" s="147"/>
      <c r="H571" s="147"/>
      <c r="I571" s="147"/>
      <c r="J571" s="147"/>
      <c r="K571" s="147"/>
      <c r="L571" s="147"/>
      <c r="M571" s="147"/>
      <c r="N571" s="147"/>
      <c r="O571" s="147"/>
      <c r="P571" s="147"/>
      <c r="Q571" s="147"/>
      <c r="R571" s="147"/>
      <c r="S571" s="147"/>
      <c r="T571" s="147"/>
      <c r="U571" s="147"/>
      <c r="V571" s="147"/>
      <c r="W571" s="147"/>
    </row>
    <row r="572" spans="1:23" ht="12.75" customHeight="1" x14ac:dyDescent="0.15">
      <c r="A572" s="147"/>
      <c r="B572" s="150"/>
      <c r="C572" s="90"/>
      <c r="D572" s="146"/>
      <c r="E572" s="155"/>
      <c r="F572" s="147"/>
      <c r="G572" s="147"/>
      <c r="H572" s="147"/>
      <c r="I572" s="147"/>
      <c r="J572" s="147"/>
      <c r="K572" s="147"/>
      <c r="L572" s="147"/>
      <c r="M572" s="147"/>
      <c r="N572" s="147"/>
      <c r="O572" s="147"/>
      <c r="P572" s="147"/>
      <c r="Q572" s="147"/>
      <c r="R572" s="147"/>
      <c r="S572" s="147"/>
      <c r="T572" s="147"/>
      <c r="U572" s="147"/>
      <c r="V572" s="147"/>
      <c r="W572" s="147"/>
    </row>
    <row r="573" spans="1:23" ht="12.75" customHeight="1" x14ac:dyDescent="0.15">
      <c r="A573" s="147"/>
      <c r="B573" s="150"/>
      <c r="C573" s="90"/>
      <c r="D573" s="146"/>
      <c r="E573" s="155"/>
      <c r="F573" s="147"/>
      <c r="G573" s="147"/>
      <c r="H573" s="147"/>
      <c r="I573" s="147"/>
      <c r="J573" s="147"/>
      <c r="K573" s="147"/>
      <c r="L573" s="147"/>
      <c r="M573" s="147"/>
      <c r="N573" s="147"/>
      <c r="O573" s="147"/>
      <c r="P573" s="147"/>
      <c r="Q573" s="147"/>
      <c r="R573" s="147"/>
      <c r="S573" s="147"/>
      <c r="T573" s="147"/>
      <c r="U573" s="147"/>
      <c r="V573" s="147"/>
      <c r="W573" s="147"/>
    </row>
    <row r="574" spans="1:23" ht="12.75" customHeight="1" x14ac:dyDescent="0.15">
      <c r="A574" s="147"/>
      <c r="B574" s="150"/>
      <c r="C574" s="90"/>
      <c r="D574" s="146"/>
      <c r="E574" s="155"/>
      <c r="F574" s="147"/>
      <c r="G574" s="147"/>
      <c r="H574" s="147"/>
      <c r="I574" s="147"/>
      <c r="J574" s="147"/>
      <c r="K574" s="147"/>
      <c r="L574" s="147"/>
      <c r="M574" s="147"/>
      <c r="N574" s="147"/>
      <c r="O574" s="147"/>
      <c r="P574" s="147"/>
      <c r="Q574" s="147"/>
      <c r="R574" s="147"/>
      <c r="S574" s="147"/>
      <c r="T574" s="147"/>
      <c r="U574" s="147"/>
      <c r="V574" s="147"/>
      <c r="W574" s="147"/>
    </row>
    <row r="575" spans="1:23" ht="12.75" customHeight="1" x14ac:dyDescent="0.15">
      <c r="A575" s="147"/>
      <c r="B575" s="150"/>
      <c r="C575" s="90"/>
      <c r="D575" s="146"/>
      <c r="E575" s="155"/>
      <c r="F575" s="147"/>
      <c r="G575" s="147"/>
      <c r="H575" s="147"/>
      <c r="I575" s="147"/>
      <c r="J575" s="147"/>
      <c r="K575" s="147"/>
      <c r="L575" s="147"/>
      <c r="M575" s="147"/>
      <c r="N575" s="147"/>
      <c r="O575" s="147"/>
      <c r="P575" s="147"/>
      <c r="Q575" s="147"/>
      <c r="R575" s="147"/>
      <c r="S575" s="147"/>
      <c r="T575" s="147"/>
      <c r="U575" s="147"/>
      <c r="V575" s="147"/>
      <c r="W575" s="147"/>
    </row>
    <row r="576" spans="1:23" ht="12.75" customHeight="1" x14ac:dyDescent="0.15">
      <c r="A576" s="147"/>
      <c r="B576" s="150"/>
      <c r="C576" s="90"/>
      <c r="D576" s="146"/>
      <c r="E576" s="155"/>
      <c r="F576" s="147"/>
      <c r="G576" s="147"/>
      <c r="H576" s="147"/>
      <c r="I576" s="147"/>
      <c r="J576" s="147"/>
      <c r="K576" s="147"/>
      <c r="L576" s="147"/>
      <c r="M576" s="147"/>
      <c r="N576" s="147"/>
      <c r="O576" s="147"/>
      <c r="P576" s="147"/>
      <c r="Q576" s="147"/>
      <c r="R576" s="147"/>
      <c r="S576" s="147"/>
      <c r="T576" s="147"/>
      <c r="U576" s="147"/>
      <c r="V576" s="147"/>
      <c r="W576" s="147"/>
    </row>
    <row r="577" spans="1:23" ht="12.75" customHeight="1" x14ac:dyDescent="0.15">
      <c r="A577" s="147"/>
      <c r="B577" s="150"/>
      <c r="C577" s="90"/>
      <c r="D577" s="146"/>
      <c r="E577" s="155"/>
      <c r="F577" s="147"/>
      <c r="G577" s="147"/>
      <c r="H577" s="147"/>
      <c r="I577" s="147"/>
      <c r="J577" s="147"/>
      <c r="K577" s="147"/>
      <c r="L577" s="147"/>
      <c r="M577" s="147"/>
      <c r="N577" s="147"/>
      <c r="O577" s="147"/>
      <c r="P577" s="147"/>
      <c r="Q577" s="147"/>
      <c r="R577" s="147"/>
      <c r="S577" s="147"/>
      <c r="T577" s="147"/>
      <c r="U577" s="147"/>
      <c r="V577" s="147"/>
      <c r="W577" s="147"/>
    </row>
    <row r="578" spans="1:23" ht="12.75" customHeight="1" x14ac:dyDescent="0.15">
      <c r="A578" s="147"/>
      <c r="B578" s="150"/>
      <c r="C578" s="90"/>
      <c r="D578" s="146"/>
      <c r="E578" s="155"/>
      <c r="F578" s="147"/>
      <c r="G578" s="147"/>
      <c r="H578" s="147"/>
      <c r="I578" s="147"/>
      <c r="J578" s="147"/>
      <c r="K578" s="147"/>
      <c r="L578" s="147"/>
      <c r="M578" s="147"/>
      <c r="N578" s="147"/>
      <c r="O578" s="147"/>
      <c r="P578" s="147"/>
      <c r="Q578" s="147"/>
      <c r="R578" s="147"/>
      <c r="S578" s="147"/>
      <c r="T578" s="147"/>
      <c r="U578" s="147"/>
      <c r="V578" s="147"/>
      <c r="W578" s="147"/>
    </row>
    <row r="579" spans="1:23" ht="12.75" customHeight="1" x14ac:dyDescent="0.15">
      <c r="A579" s="147"/>
      <c r="B579" s="150"/>
      <c r="C579" s="90"/>
      <c r="D579" s="146"/>
      <c r="E579" s="155"/>
      <c r="F579" s="147"/>
      <c r="G579" s="147"/>
      <c r="H579" s="147"/>
      <c r="I579" s="147"/>
      <c r="J579" s="147"/>
      <c r="K579" s="147"/>
      <c r="L579" s="147"/>
      <c r="M579" s="147"/>
      <c r="N579" s="147"/>
      <c r="O579" s="147"/>
      <c r="P579" s="147"/>
      <c r="Q579" s="147"/>
      <c r="R579" s="147"/>
      <c r="S579" s="147"/>
      <c r="T579" s="147"/>
      <c r="U579" s="147"/>
      <c r="V579" s="147"/>
      <c r="W579" s="147"/>
    </row>
    <row r="580" spans="1:23" ht="12.75" customHeight="1" x14ac:dyDescent="0.15">
      <c r="A580" s="147"/>
      <c r="B580" s="150"/>
      <c r="C580" s="90"/>
      <c r="D580" s="146"/>
      <c r="E580" s="155"/>
      <c r="F580" s="147"/>
      <c r="G580" s="147"/>
      <c r="H580" s="147"/>
      <c r="I580" s="147"/>
      <c r="J580" s="147"/>
      <c r="K580" s="147"/>
      <c r="L580" s="147"/>
      <c r="M580" s="147"/>
      <c r="N580" s="147"/>
      <c r="O580" s="147"/>
      <c r="P580" s="147"/>
      <c r="Q580" s="147"/>
      <c r="R580" s="147"/>
      <c r="S580" s="147"/>
      <c r="T580" s="147"/>
      <c r="U580" s="147"/>
      <c r="V580" s="147"/>
      <c r="W580" s="147"/>
    </row>
    <row r="581" spans="1:23" ht="12.75" customHeight="1" x14ac:dyDescent="0.15">
      <c r="A581" s="147"/>
      <c r="B581" s="150"/>
      <c r="C581" s="90"/>
      <c r="D581" s="146"/>
      <c r="E581" s="155"/>
      <c r="F581" s="147"/>
      <c r="G581" s="147"/>
      <c r="H581" s="147"/>
      <c r="I581" s="147"/>
      <c r="J581" s="147"/>
      <c r="K581" s="147"/>
      <c r="L581" s="147"/>
      <c r="M581" s="147"/>
      <c r="N581" s="147"/>
      <c r="O581" s="147"/>
      <c r="P581" s="147"/>
      <c r="Q581" s="147"/>
      <c r="R581" s="147"/>
      <c r="S581" s="147"/>
      <c r="T581" s="147"/>
      <c r="U581" s="147"/>
      <c r="V581" s="147"/>
      <c r="W581" s="147"/>
    </row>
    <row r="582" spans="1:23" ht="12.75" customHeight="1" x14ac:dyDescent="0.15">
      <c r="A582" s="147"/>
      <c r="B582" s="150"/>
      <c r="C582" s="90"/>
      <c r="D582" s="146"/>
      <c r="E582" s="155"/>
      <c r="F582" s="147"/>
      <c r="G582" s="147"/>
      <c r="H582" s="147"/>
      <c r="I582" s="147"/>
      <c r="J582" s="147"/>
      <c r="K582" s="147"/>
      <c r="L582" s="147"/>
      <c r="M582" s="147"/>
      <c r="N582" s="147"/>
      <c r="O582" s="147"/>
      <c r="P582" s="147"/>
      <c r="Q582" s="147"/>
      <c r="R582" s="147"/>
      <c r="S582" s="147"/>
      <c r="T582" s="147"/>
      <c r="U582" s="147"/>
      <c r="V582" s="147"/>
      <c r="W582" s="147"/>
    </row>
    <row r="583" spans="1:23" ht="12.75" customHeight="1" x14ac:dyDescent="0.15">
      <c r="A583" s="147"/>
      <c r="B583" s="150"/>
      <c r="C583" s="90"/>
      <c r="D583" s="146"/>
      <c r="E583" s="155"/>
      <c r="F583" s="147"/>
      <c r="G583" s="147"/>
      <c r="H583" s="147"/>
      <c r="I583" s="147"/>
      <c r="J583" s="147"/>
      <c r="K583" s="147"/>
      <c r="L583" s="147"/>
      <c r="M583" s="147"/>
      <c r="N583" s="147"/>
      <c r="O583" s="147"/>
      <c r="P583" s="147"/>
      <c r="Q583" s="147"/>
      <c r="R583" s="147"/>
      <c r="S583" s="147"/>
      <c r="T583" s="147"/>
      <c r="U583" s="147"/>
      <c r="V583" s="147"/>
      <c r="W583" s="147"/>
    </row>
    <row r="584" spans="1:23" ht="12.75" customHeight="1" x14ac:dyDescent="0.15">
      <c r="A584" s="147"/>
      <c r="B584" s="150"/>
      <c r="C584" s="90"/>
      <c r="D584" s="146"/>
      <c r="E584" s="155"/>
      <c r="F584" s="147"/>
      <c r="G584" s="147"/>
      <c r="H584" s="147"/>
      <c r="I584" s="147"/>
      <c r="J584" s="147"/>
      <c r="K584" s="147"/>
      <c r="L584" s="147"/>
      <c r="M584" s="147"/>
      <c r="N584" s="147"/>
      <c r="O584" s="147"/>
      <c r="P584" s="147"/>
      <c r="Q584" s="147"/>
      <c r="R584" s="147"/>
      <c r="S584" s="147"/>
      <c r="T584" s="147"/>
      <c r="U584" s="147"/>
      <c r="V584" s="147"/>
      <c r="W584" s="147"/>
    </row>
    <row r="585" spans="1:23" ht="12.75" customHeight="1" x14ac:dyDescent="0.15">
      <c r="A585" s="147"/>
      <c r="B585" s="150"/>
      <c r="C585" s="90"/>
      <c r="D585" s="146"/>
      <c r="E585" s="155"/>
      <c r="F585" s="147"/>
      <c r="G585" s="147"/>
      <c r="H585" s="147"/>
      <c r="I585" s="147"/>
      <c r="J585" s="147"/>
      <c r="K585" s="147"/>
      <c r="L585" s="147"/>
      <c r="M585" s="147"/>
      <c r="N585" s="147"/>
      <c r="O585" s="147"/>
      <c r="P585" s="147"/>
      <c r="Q585" s="147"/>
      <c r="R585" s="147"/>
      <c r="S585" s="147"/>
      <c r="T585" s="147"/>
      <c r="U585" s="147"/>
      <c r="V585" s="147"/>
      <c r="W585" s="147"/>
    </row>
    <row r="586" spans="1:23" ht="12.75" customHeight="1" x14ac:dyDescent="0.15">
      <c r="A586" s="147"/>
      <c r="B586" s="150"/>
      <c r="C586" s="90"/>
      <c r="D586" s="146"/>
      <c r="E586" s="155"/>
      <c r="F586" s="147"/>
      <c r="G586" s="147"/>
      <c r="H586" s="147"/>
      <c r="I586" s="147"/>
      <c r="J586" s="147"/>
      <c r="K586" s="147"/>
      <c r="L586" s="147"/>
      <c r="M586" s="147"/>
      <c r="N586" s="147"/>
      <c r="O586" s="147"/>
      <c r="P586" s="147"/>
      <c r="Q586" s="147"/>
      <c r="R586" s="147"/>
      <c r="S586" s="147"/>
      <c r="T586" s="147"/>
      <c r="U586" s="147"/>
      <c r="V586" s="147"/>
      <c r="W586" s="147"/>
    </row>
    <row r="587" spans="1:23" ht="12.75" customHeight="1" x14ac:dyDescent="0.15">
      <c r="A587" s="147"/>
      <c r="B587" s="150"/>
      <c r="C587" s="90"/>
      <c r="D587" s="146"/>
      <c r="E587" s="155"/>
      <c r="F587" s="147"/>
      <c r="G587" s="147"/>
      <c r="H587" s="147"/>
      <c r="I587" s="147"/>
      <c r="J587" s="147"/>
      <c r="K587" s="147"/>
      <c r="L587" s="147"/>
      <c r="M587" s="147"/>
      <c r="N587" s="147"/>
      <c r="O587" s="147"/>
      <c r="P587" s="147"/>
      <c r="Q587" s="147"/>
      <c r="R587" s="147"/>
      <c r="S587" s="147"/>
      <c r="T587" s="147"/>
      <c r="U587" s="147"/>
      <c r="V587" s="147"/>
      <c r="W587" s="147"/>
    </row>
    <row r="588" spans="1:23" ht="12.75" customHeight="1" x14ac:dyDescent="0.15">
      <c r="A588" s="147"/>
      <c r="B588" s="150"/>
      <c r="C588" s="90"/>
      <c r="D588" s="146"/>
      <c r="E588" s="155"/>
      <c r="F588" s="147"/>
      <c r="G588" s="147"/>
      <c r="H588" s="147"/>
      <c r="I588" s="147"/>
      <c r="J588" s="147"/>
      <c r="K588" s="147"/>
      <c r="L588" s="147"/>
      <c r="M588" s="147"/>
      <c r="N588" s="147"/>
      <c r="O588" s="147"/>
      <c r="P588" s="147"/>
      <c r="Q588" s="147"/>
      <c r="R588" s="147"/>
      <c r="S588" s="147"/>
      <c r="T588" s="147"/>
      <c r="U588" s="147"/>
      <c r="V588" s="147"/>
      <c r="W588" s="147"/>
    </row>
    <row r="589" spans="1:23" ht="12.75" customHeight="1" x14ac:dyDescent="0.15">
      <c r="A589" s="147"/>
      <c r="B589" s="150"/>
      <c r="C589" s="90"/>
      <c r="D589" s="146"/>
      <c r="E589" s="155"/>
      <c r="F589" s="147"/>
      <c r="G589" s="147"/>
      <c r="H589" s="147"/>
      <c r="I589" s="147"/>
      <c r="J589" s="147"/>
      <c r="K589" s="147"/>
      <c r="L589" s="147"/>
      <c r="M589" s="147"/>
      <c r="N589" s="147"/>
      <c r="O589" s="147"/>
      <c r="P589" s="147"/>
      <c r="Q589" s="147"/>
      <c r="R589" s="147"/>
      <c r="S589" s="147"/>
      <c r="T589" s="147"/>
      <c r="U589" s="147"/>
      <c r="V589" s="147"/>
      <c r="W589" s="147"/>
    </row>
    <row r="590" spans="1:23" ht="12.75" customHeight="1" x14ac:dyDescent="0.15">
      <c r="A590" s="147"/>
      <c r="B590" s="150"/>
      <c r="C590" s="90"/>
      <c r="D590" s="146"/>
      <c r="E590" s="155"/>
      <c r="F590" s="147"/>
      <c r="G590" s="147"/>
      <c r="H590" s="147"/>
      <c r="I590" s="147"/>
      <c r="J590" s="147"/>
      <c r="K590" s="147"/>
      <c r="L590" s="147"/>
      <c r="M590" s="147"/>
      <c r="N590" s="147"/>
      <c r="O590" s="147"/>
      <c r="P590" s="147"/>
      <c r="Q590" s="147"/>
      <c r="R590" s="147"/>
      <c r="S590" s="147"/>
      <c r="T590" s="147"/>
      <c r="U590" s="147"/>
      <c r="V590" s="147"/>
      <c r="W590" s="147"/>
    </row>
    <row r="591" spans="1:23" ht="12.75" customHeight="1" x14ac:dyDescent="0.15">
      <c r="A591" s="147"/>
      <c r="B591" s="150"/>
      <c r="C591" s="90"/>
      <c r="D591" s="146"/>
      <c r="E591" s="155"/>
      <c r="F591" s="147"/>
      <c r="G591" s="147"/>
      <c r="H591" s="147"/>
      <c r="I591" s="147"/>
      <c r="J591" s="147"/>
      <c r="K591" s="147"/>
      <c r="L591" s="147"/>
      <c r="M591" s="147"/>
      <c r="N591" s="147"/>
      <c r="O591" s="147"/>
      <c r="P591" s="147"/>
      <c r="Q591" s="147"/>
      <c r="R591" s="147"/>
      <c r="S591" s="147"/>
      <c r="T591" s="147"/>
      <c r="U591" s="147"/>
      <c r="V591" s="147"/>
      <c r="W591" s="147"/>
    </row>
    <row r="592" spans="1:23" ht="12.75" customHeight="1" x14ac:dyDescent="0.15">
      <c r="A592" s="147"/>
      <c r="B592" s="150"/>
      <c r="C592" s="90"/>
      <c r="D592" s="146"/>
      <c r="E592" s="155"/>
      <c r="F592" s="147"/>
      <c r="G592" s="147"/>
      <c r="H592" s="147"/>
      <c r="I592" s="147"/>
      <c r="J592" s="147"/>
      <c r="K592" s="147"/>
      <c r="L592" s="147"/>
      <c r="M592" s="147"/>
      <c r="N592" s="147"/>
      <c r="O592" s="147"/>
      <c r="P592" s="147"/>
      <c r="Q592" s="147"/>
      <c r="R592" s="147"/>
      <c r="S592" s="147"/>
      <c r="T592" s="147"/>
      <c r="U592" s="147"/>
      <c r="V592" s="147"/>
      <c r="W592" s="147"/>
    </row>
    <row r="593" spans="1:23" ht="12.75" customHeight="1" x14ac:dyDescent="0.15">
      <c r="A593" s="147"/>
      <c r="B593" s="150"/>
      <c r="C593" s="90"/>
      <c r="D593" s="146"/>
      <c r="E593" s="155"/>
      <c r="F593" s="147"/>
      <c r="G593" s="147"/>
      <c r="H593" s="147"/>
      <c r="I593" s="147"/>
      <c r="J593" s="147"/>
      <c r="K593" s="147"/>
      <c r="L593" s="147"/>
      <c r="M593" s="147"/>
      <c r="N593" s="147"/>
      <c r="O593" s="147"/>
      <c r="P593" s="147"/>
      <c r="Q593" s="147"/>
      <c r="R593" s="147"/>
      <c r="S593" s="147"/>
      <c r="T593" s="147"/>
      <c r="U593" s="147"/>
      <c r="V593" s="147"/>
      <c r="W593" s="147"/>
    </row>
    <row r="594" spans="1:23" ht="12.75" customHeight="1" x14ac:dyDescent="0.15">
      <c r="A594" s="147"/>
      <c r="B594" s="150"/>
      <c r="C594" s="90"/>
      <c r="D594" s="146"/>
      <c r="E594" s="155"/>
      <c r="F594" s="147"/>
      <c r="G594" s="147"/>
      <c r="H594" s="147"/>
      <c r="I594" s="147"/>
      <c r="J594" s="147"/>
      <c r="K594" s="147"/>
      <c r="L594" s="147"/>
      <c r="M594" s="147"/>
      <c r="N594" s="147"/>
      <c r="O594" s="147"/>
      <c r="P594" s="147"/>
      <c r="Q594" s="147"/>
      <c r="R594" s="147"/>
      <c r="S594" s="147"/>
      <c r="T594" s="147"/>
      <c r="U594" s="147"/>
      <c r="V594" s="147"/>
      <c r="W594" s="147"/>
    </row>
    <row r="595" spans="1:23" ht="12.75" customHeight="1" x14ac:dyDescent="0.15">
      <c r="A595" s="147"/>
      <c r="B595" s="150"/>
      <c r="C595" s="90"/>
      <c r="D595" s="146"/>
      <c r="E595" s="155"/>
      <c r="F595" s="147"/>
      <c r="G595" s="147"/>
      <c r="H595" s="147"/>
      <c r="I595" s="147"/>
      <c r="J595" s="147"/>
      <c r="K595" s="147"/>
      <c r="L595" s="147"/>
      <c r="M595" s="147"/>
      <c r="N595" s="147"/>
      <c r="O595" s="147"/>
      <c r="P595" s="147"/>
      <c r="Q595" s="147"/>
      <c r="R595" s="147"/>
      <c r="S595" s="147"/>
      <c r="T595" s="147"/>
      <c r="U595" s="147"/>
      <c r="V595" s="147"/>
      <c r="W595" s="147"/>
    </row>
    <row r="596" spans="1:23" ht="12.75" customHeight="1" x14ac:dyDescent="0.15">
      <c r="A596" s="147"/>
      <c r="B596" s="150"/>
      <c r="C596" s="90"/>
      <c r="D596" s="146"/>
      <c r="E596" s="155"/>
      <c r="F596" s="147"/>
      <c r="G596" s="147"/>
      <c r="H596" s="147"/>
      <c r="I596" s="147"/>
      <c r="J596" s="147"/>
      <c r="K596" s="147"/>
      <c r="L596" s="147"/>
      <c r="M596" s="147"/>
      <c r="N596" s="147"/>
      <c r="O596" s="147"/>
      <c r="P596" s="147"/>
      <c r="Q596" s="147"/>
      <c r="R596" s="147"/>
      <c r="S596" s="147"/>
      <c r="T596" s="147"/>
      <c r="U596" s="147"/>
      <c r="V596" s="147"/>
      <c r="W596" s="147"/>
    </row>
    <row r="597" spans="1:23" ht="12.75" customHeight="1" x14ac:dyDescent="0.15">
      <c r="A597" s="147"/>
      <c r="B597" s="150"/>
      <c r="C597" s="90"/>
      <c r="D597" s="146"/>
      <c r="E597" s="155"/>
      <c r="F597" s="147"/>
      <c r="G597" s="147"/>
      <c r="H597" s="147"/>
      <c r="I597" s="147"/>
      <c r="J597" s="147"/>
      <c r="K597" s="147"/>
      <c r="L597" s="147"/>
      <c r="M597" s="147"/>
      <c r="N597" s="147"/>
      <c r="O597" s="147"/>
      <c r="P597" s="147"/>
      <c r="Q597" s="147"/>
      <c r="R597" s="147"/>
      <c r="S597" s="147"/>
      <c r="T597" s="147"/>
      <c r="U597" s="147"/>
      <c r="V597" s="147"/>
      <c r="W597" s="147"/>
    </row>
    <row r="598" spans="1:23" ht="12.75" customHeight="1" x14ac:dyDescent="0.15">
      <c r="A598" s="147"/>
      <c r="B598" s="150"/>
      <c r="C598" s="90"/>
      <c r="D598" s="146"/>
      <c r="E598" s="155"/>
      <c r="F598" s="147"/>
      <c r="G598" s="147"/>
      <c r="H598" s="147"/>
      <c r="I598" s="147"/>
      <c r="J598" s="147"/>
      <c r="K598" s="147"/>
      <c r="L598" s="147"/>
      <c r="M598" s="147"/>
      <c r="N598" s="147"/>
      <c r="O598" s="147"/>
      <c r="P598" s="147"/>
      <c r="Q598" s="147"/>
      <c r="R598" s="147"/>
      <c r="S598" s="147"/>
      <c r="T598" s="147"/>
      <c r="U598" s="147"/>
      <c r="V598" s="147"/>
      <c r="W598" s="147"/>
    </row>
    <row r="599" spans="1:23" ht="12.75" customHeight="1" x14ac:dyDescent="0.15">
      <c r="A599" s="147"/>
      <c r="B599" s="150"/>
      <c r="C599" s="90"/>
      <c r="D599" s="146"/>
      <c r="E599" s="155"/>
      <c r="F599" s="147"/>
      <c r="G599" s="147"/>
      <c r="H599" s="147"/>
      <c r="I599" s="147"/>
      <c r="J599" s="147"/>
      <c r="K599" s="147"/>
      <c r="L599" s="147"/>
      <c r="M599" s="147"/>
      <c r="N599" s="147"/>
      <c r="O599" s="147"/>
      <c r="P599" s="147"/>
      <c r="Q599" s="147"/>
      <c r="R599" s="147"/>
      <c r="S599" s="147"/>
      <c r="T599" s="147"/>
      <c r="U599" s="147"/>
      <c r="V599" s="147"/>
      <c r="W599" s="147"/>
    </row>
    <row r="600" spans="1:23" ht="12.75" customHeight="1" x14ac:dyDescent="0.15">
      <c r="A600" s="147"/>
      <c r="B600" s="150"/>
      <c r="C600" s="90"/>
      <c r="D600" s="146"/>
      <c r="E600" s="155"/>
      <c r="F600" s="147"/>
      <c r="G600" s="147"/>
      <c r="H600" s="147"/>
      <c r="I600" s="147"/>
      <c r="J600" s="147"/>
      <c r="K600" s="147"/>
      <c r="L600" s="147"/>
      <c r="M600" s="147"/>
      <c r="N600" s="147"/>
      <c r="O600" s="147"/>
      <c r="P600" s="147"/>
      <c r="Q600" s="147"/>
      <c r="R600" s="147"/>
      <c r="S600" s="147"/>
      <c r="T600" s="147"/>
      <c r="U600" s="147"/>
      <c r="V600" s="147"/>
      <c r="W600" s="147"/>
    </row>
    <row r="601" spans="1:23" ht="12.75" customHeight="1" x14ac:dyDescent="0.15">
      <c r="A601" s="147"/>
      <c r="B601" s="150"/>
      <c r="C601" s="90"/>
      <c r="D601" s="146"/>
      <c r="E601" s="155"/>
      <c r="F601" s="147"/>
      <c r="G601" s="147"/>
      <c r="H601" s="147"/>
      <c r="I601" s="147"/>
      <c r="J601" s="147"/>
      <c r="K601" s="147"/>
      <c r="L601" s="147"/>
      <c r="M601" s="147"/>
      <c r="N601" s="147"/>
      <c r="O601" s="147"/>
      <c r="P601" s="147"/>
      <c r="Q601" s="147"/>
      <c r="R601" s="147"/>
      <c r="S601" s="147"/>
      <c r="T601" s="147"/>
      <c r="U601" s="147"/>
      <c r="V601" s="147"/>
      <c r="W601" s="147"/>
    </row>
    <row r="602" spans="1:23" ht="12.75" customHeight="1" x14ac:dyDescent="0.15">
      <c r="A602" s="147"/>
      <c r="B602" s="150"/>
      <c r="C602" s="90"/>
      <c r="D602" s="146"/>
      <c r="E602" s="155"/>
      <c r="F602" s="147"/>
      <c r="G602" s="147"/>
      <c r="H602" s="147"/>
      <c r="I602" s="147"/>
      <c r="J602" s="147"/>
      <c r="K602" s="147"/>
      <c r="L602" s="147"/>
      <c r="M602" s="147"/>
      <c r="N602" s="147"/>
      <c r="O602" s="147"/>
      <c r="P602" s="147"/>
      <c r="Q602" s="147"/>
      <c r="R602" s="147"/>
      <c r="S602" s="147"/>
      <c r="T602" s="147"/>
      <c r="U602" s="147"/>
      <c r="V602" s="147"/>
      <c r="W602" s="147"/>
    </row>
    <row r="603" spans="1:23" ht="12.75" customHeight="1" x14ac:dyDescent="0.15">
      <c r="A603" s="147"/>
      <c r="B603" s="150"/>
      <c r="C603" s="90"/>
      <c r="D603" s="146"/>
      <c r="E603" s="155"/>
      <c r="F603" s="147"/>
      <c r="G603" s="147"/>
      <c r="H603" s="147"/>
      <c r="I603" s="147"/>
      <c r="J603" s="147"/>
      <c r="K603" s="147"/>
      <c r="L603" s="147"/>
      <c r="M603" s="147"/>
      <c r="N603" s="147"/>
      <c r="O603" s="147"/>
      <c r="P603" s="147"/>
      <c r="Q603" s="147"/>
      <c r="R603" s="147"/>
      <c r="S603" s="147"/>
      <c r="T603" s="147"/>
      <c r="U603" s="147"/>
      <c r="V603" s="147"/>
      <c r="W603" s="147"/>
    </row>
    <row r="604" spans="1:23" ht="12.75" customHeight="1" x14ac:dyDescent="0.15">
      <c r="A604" s="147"/>
      <c r="B604" s="150"/>
      <c r="C604" s="90"/>
      <c r="D604" s="146"/>
      <c r="E604" s="155"/>
      <c r="F604" s="147"/>
      <c r="G604" s="147"/>
      <c r="H604" s="147"/>
      <c r="I604" s="147"/>
      <c r="J604" s="147"/>
      <c r="K604" s="147"/>
      <c r="L604" s="147"/>
      <c r="M604" s="147"/>
      <c r="N604" s="147"/>
      <c r="O604" s="147"/>
      <c r="P604" s="147"/>
      <c r="Q604" s="147"/>
      <c r="R604" s="147"/>
      <c r="S604" s="147"/>
      <c r="T604" s="147"/>
      <c r="U604" s="147"/>
      <c r="V604" s="147"/>
      <c r="W604" s="147"/>
    </row>
    <row r="605" spans="1:23" ht="12.75" customHeight="1" x14ac:dyDescent="0.15">
      <c r="A605" s="147"/>
      <c r="B605" s="150"/>
      <c r="C605" s="90"/>
      <c r="D605" s="146"/>
      <c r="E605" s="155"/>
      <c r="F605" s="147"/>
      <c r="G605" s="147"/>
      <c r="H605" s="147"/>
      <c r="I605" s="147"/>
      <c r="J605" s="147"/>
      <c r="K605" s="147"/>
      <c r="L605" s="147"/>
      <c r="M605" s="147"/>
      <c r="N605" s="147"/>
      <c r="O605" s="147"/>
      <c r="P605" s="147"/>
      <c r="Q605" s="147"/>
      <c r="R605" s="147"/>
      <c r="S605" s="147"/>
      <c r="T605" s="147"/>
      <c r="U605" s="147"/>
      <c r="V605" s="147"/>
      <c r="W605" s="147"/>
    </row>
    <row r="606" spans="1:23" ht="12.75" customHeight="1" x14ac:dyDescent="0.15">
      <c r="A606" s="147"/>
      <c r="B606" s="150"/>
      <c r="C606" s="90"/>
      <c r="D606" s="146"/>
      <c r="E606" s="155"/>
      <c r="F606" s="147"/>
      <c r="G606" s="147"/>
      <c r="H606" s="147"/>
      <c r="I606" s="147"/>
      <c r="J606" s="147"/>
      <c r="K606" s="147"/>
      <c r="L606" s="147"/>
      <c r="M606" s="147"/>
      <c r="N606" s="147"/>
      <c r="O606" s="147"/>
      <c r="P606" s="147"/>
      <c r="Q606" s="147"/>
      <c r="R606" s="147"/>
      <c r="S606" s="147"/>
      <c r="T606" s="147"/>
      <c r="U606" s="147"/>
      <c r="V606" s="147"/>
      <c r="W606" s="147"/>
    </row>
    <row r="607" spans="1:23" ht="12.75" customHeight="1" x14ac:dyDescent="0.15">
      <c r="A607" s="147"/>
      <c r="B607" s="150"/>
      <c r="C607" s="90"/>
      <c r="D607" s="146"/>
      <c r="E607" s="155"/>
      <c r="F607" s="147"/>
      <c r="G607" s="147"/>
      <c r="H607" s="147"/>
      <c r="I607" s="147"/>
      <c r="J607" s="147"/>
      <c r="K607" s="147"/>
      <c r="L607" s="147"/>
      <c r="M607" s="147"/>
      <c r="N607" s="147"/>
      <c r="O607" s="147"/>
      <c r="P607" s="147"/>
      <c r="Q607" s="147"/>
      <c r="R607" s="147"/>
      <c r="S607" s="147"/>
      <c r="T607" s="147"/>
      <c r="U607" s="147"/>
      <c r="V607" s="147"/>
      <c r="W607" s="147"/>
    </row>
    <row r="608" spans="1:23" ht="12.75" customHeight="1" x14ac:dyDescent="0.15">
      <c r="A608" s="147"/>
      <c r="B608" s="150"/>
      <c r="C608" s="90"/>
      <c r="D608" s="146"/>
      <c r="E608" s="155"/>
      <c r="F608" s="147"/>
      <c r="G608" s="147"/>
      <c r="H608" s="147"/>
      <c r="I608" s="147"/>
      <c r="J608" s="147"/>
      <c r="K608" s="147"/>
      <c r="L608" s="147"/>
      <c r="M608" s="147"/>
      <c r="N608" s="147"/>
      <c r="O608" s="147"/>
      <c r="P608" s="147"/>
      <c r="Q608" s="147"/>
      <c r="R608" s="147"/>
      <c r="S608" s="147"/>
      <c r="T608" s="147"/>
      <c r="U608" s="147"/>
      <c r="V608" s="147"/>
      <c r="W608" s="147"/>
    </row>
    <row r="609" spans="1:23" ht="12.75" customHeight="1" x14ac:dyDescent="0.15">
      <c r="A609" s="147"/>
      <c r="B609" s="150"/>
      <c r="C609" s="90"/>
      <c r="D609" s="146"/>
      <c r="E609" s="155"/>
      <c r="F609" s="147"/>
      <c r="G609" s="147"/>
      <c r="H609" s="147"/>
      <c r="I609" s="147"/>
      <c r="J609" s="147"/>
      <c r="K609" s="147"/>
      <c r="L609" s="147"/>
      <c r="M609" s="147"/>
      <c r="N609" s="147"/>
      <c r="O609" s="147"/>
      <c r="P609" s="147"/>
      <c r="Q609" s="147"/>
      <c r="R609" s="147"/>
      <c r="S609" s="147"/>
      <c r="T609" s="147"/>
      <c r="U609" s="147"/>
      <c r="V609" s="147"/>
      <c r="W609" s="147"/>
    </row>
    <row r="610" spans="1:23" ht="12.75" customHeight="1" x14ac:dyDescent="0.15">
      <c r="A610" s="147"/>
      <c r="B610" s="150"/>
      <c r="C610" s="90"/>
      <c r="D610" s="146"/>
      <c r="E610" s="155"/>
      <c r="F610" s="147"/>
      <c r="G610" s="147"/>
      <c r="H610" s="147"/>
      <c r="I610" s="147"/>
      <c r="J610" s="147"/>
      <c r="K610" s="147"/>
      <c r="L610" s="147"/>
      <c r="M610" s="147"/>
      <c r="N610" s="147"/>
      <c r="O610" s="147"/>
      <c r="P610" s="147"/>
      <c r="Q610" s="147"/>
      <c r="R610" s="147"/>
      <c r="S610" s="147"/>
      <c r="T610" s="147"/>
      <c r="U610" s="147"/>
      <c r="V610" s="147"/>
      <c r="W610" s="147"/>
    </row>
    <row r="611" spans="1:23" ht="12.75" customHeight="1" x14ac:dyDescent="0.15">
      <c r="A611" s="147"/>
      <c r="B611" s="150"/>
      <c r="C611" s="90"/>
      <c r="D611" s="146"/>
      <c r="E611" s="155"/>
      <c r="F611" s="147"/>
      <c r="G611" s="147"/>
      <c r="H611" s="147"/>
      <c r="I611" s="147"/>
      <c r="J611" s="147"/>
      <c r="K611" s="147"/>
      <c r="L611" s="147"/>
      <c r="M611" s="147"/>
      <c r="N611" s="147"/>
      <c r="O611" s="147"/>
      <c r="P611" s="147"/>
      <c r="Q611" s="147"/>
      <c r="R611" s="147"/>
      <c r="S611" s="147"/>
      <c r="T611" s="147"/>
      <c r="U611" s="147"/>
      <c r="V611" s="147"/>
      <c r="W611" s="147"/>
    </row>
    <row r="612" spans="1:23" ht="12.75" customHeight="1" x14ac:dyDescent="0.15">
      <c r="A612" s="147"/>
      <c r="B612" s="150"/>
      <c r="C612" s="90"/>
      <c r="D612" s="146"/>
      <c r="E612" s="155"/>
      <c r="F612" s="147"/>
      <c r="G612" s="147"/>
      <c r="H612" s="147"/>
      <c r="I612" s="147"/>
      <c r="J612" s="147"/>
      <c r="K612" s="147"/>
      <c r="L612" s="147"/>
      <c r="M612" s="147"/>
      <c r="N612" s="147"/>
      <c r="O612" s="147"/>
      <c r="P612" s="147"/>
      <c r="Q612" s="147"/>
      <c r="R612" s="147"/>
      <c r="S612" s="147"/>
      <c r="T612" s="147"/>
      <c r="U612" s="147"/>
      <c r="V612" s="147"/>
      <c r="W612" s="147"/>
    </row>
    <row r="613" spans="1:23" ht="12.75" customHeight="1" x14ac:dyDescent="0.15">
      <c r="A613" s="147"/>
      <c r="B613" s="150"/>
      <c r="C613" s="90"/>
      <c r="D613" s="146"/>
      <c r="E613" s="155"/>
      <c r="F613" s="147"/>
      <c r="G613" s="147"/>
      <c r="H613" s="147"/>
      <c r="I613" s="147"/>
      <c r="J613" s="147"/>
      <c r="K613" s="147"/>
      <c r="L613" s="147"/>
      <c r="M613" s="147"/>
      <c r="N613" s="147"/>
      <c r="O613" s="147"/>
      <c r="P613" s="147"/>
      <c r="Q613" s="147"/>
      <c r="R613" s="147"/>
      <c r="S613" s="147"/>
      <c r="T613" s="147"/>
      <c r="U613" s="147"/>
      <c r="V613" s="147"/>
      <c r="W613" s="147"/>
    </row>
    <row r="614" spans="1:23" ht="12.75" customHeight="1" x14ac:dyDescent="0.15">
      <c r="A614" s="147"/>
      <c r="B614" s="150"/>
      <c r="C614" s="90"/>
      <c r="D614" s="146"/>
      <c r="E614" s="155"/>
      <c r="F614" s="147"/>
      <c r="G614" s="147"/>
      <c r="H614" s="147"/>
      <c r="I614" s="147"/>
      <c r="J614" s="147"/>
      <c r="K614" s="147"/>
      <c r="L614" s="147"/>
      <c r="M614" s="147"/>
      <c r="N614" s="147"/>
      <c r="O614" s="147"/>
      <c r="P614" s="147"/>
      <c r="Q614" s="147"/>
      <c r="R614" s="147"/>
      <c r="S614" s="147"/>
      <c r="T614" s="147"/>
      <c r="U614" s="147"/>
      <c r="V614" s="147"/>
      <c r="W614" s="147"/>
    </row>
    <row r="615" spans="1:23" ht="12.75" customHeight="1" x14ac:dyDescent="0.15">
      <c r="A615" s="147"/>
      <c r="B615" s="150"/>
      <c r="C615" s="90"/>
      <c r="D615" s="146"/>
      <c r="E615" s="155"/>
      <c r="F615" s="147"/>
      <c r="G615" s="147"/>
      <c r="H615" s="147"/>
      <c r="I615" s="147"/>
      <c r="J615" s="147"/>
      <c r="K615" s="147"/>
      <c r="L615" s="147"/>
      <c r="M615" s="147"/>
      <c r="N615" s="147"/>
      <c r="O615" s="147"/>
      <c r="P615" s="147"/>
      <c r="Q615" s="147"/>
      <c r="R615" s="147"/>
      <c r="S615" s="147"/>
      <c r="T615" s="147"/>
      <c r="U615" s="147"/>
      <c r="V615" s="147"/>
      <c r="W615" s="147"/>
    </row>
    <row r="616" spans="1:23" ht="12.75" customHeight="1" x14ac:dyDescent="0.15">
      <c r="A616" s="147"/>
      <c r="B616" s="150"/>
      <c r="C616" s="90"/>
      <c r="D616" s="146"/>
      <c r="E616" s="155"/>
      <c r="F616" s="147"/>
      <c r="G616" s="147"/>
      <c r="H616" s="147"/>
      <c r="I616" s="147"/>
      <c r="J616" s="147"/>
      <c r="K616" s="147"/>
      <c r="L616" s="147"/>
      <c r="M616" s="147"/>
      <c r="N616" s="147"/>
      <c r="O616" s="147"/>
      <c r="P616" s="147"/>
      <c r="Q616" s="147"/>
      <c r="R616" s="147"/>
      <c r="S616" s="147"/>
      <c r="T616" s="147"/>
      <c r="U616" s="147"/>
      <c r="V616" s="147"/>
      <c r="W616" s="147"/>
    </row>
    <row r="617" spans="1:23" ht="12.75" customHeight="1" x14ac:dyDescent="0.15">
      <c r="A617" s="147"/>
      <c r="B617" s="150"/>
      <c r="C617" s="90"/>
      <c r="D617" s="146"/>
      <c r="E617" s="155"/>
      <c r="F617" s="147"/>
      <c r="G617" s="147"/>
      <c r="H617" s="147"/>
      <c r="I617" s="147"/>
      <c r="J617" s="147"/>
      <c r="K617" s="147"/>
      <c r="L617" s="147"/>
      <c r="M617" s="147"/>
      <c r="N617" s="147"/>
      <c r="O617" s="147"/>
      <c r="P617" s="147"/>
      <c r="Q617" s="147"/>
      <c r="R617" s="147"/>
      <c r="S617" s="147"/>
      <c r="T617" s="147"/>
      <c r="U617" s="147"/>
      <c r="V617" s="147"/>
      <c r="W617" s="147"/>
    </row>
    <row r="618" spans="1:23" ht="12.75" customHeight="1" x14ac:dyDescent="0.15">
      <c r="A618" s="147"/>
      <c r="B618" s="150"/>
      <c r="C618" s="90"/>
      <c r="D618" s="146"/>
      <c r="E618" s="155"/>
      <c r="F618" s="147"/>
      <c r="G618" s="147"/>
      <c r="H618" s="147"/>
      <c r="I618" s="147"/>
      <c r="J618" s="147"/>
      <c r="K618" s="147"/>
      <c r="L618" s="147"/>
      <c r="M618" s="147"/>
      <c r="N618" s="147"/>
      <c r="O618" s="147"/>
      <c r="P618" s="147"/>
      <c r="Q618" s="147"/>
      <c r="R618" s="147"/>
      <c r="S618" s="147"/>
      <c r="T618" s="147"/>
      <c r="U618" s="147"/>
      <c r="V618" s="147"/>
      <c r="W618" s="147"/>
    </row>
    <row r="619" spans="1:23" ht="12.75" customHeight="1" x14ac:dyDescent="0.15">
      <c r="A619" s="147"/>
      <c r="B619" s="150"/>
      <c r="C619" s="90"/>
      <c r="D619" s="146"/>
      <c r="E619" s="155"/>
      <c r="F619" s="147"/>
      <c r="G619" s="147"/>
      <c r="H619" s="147"/>
      <c r="I619" s="147"/>
      <c r="J619" s="147"/>
      <c r="K619" s="147"/>
      <c r="L619" s="147"/>
      <c r="M619" s="147"/>
      <c r="N619" s="147"/>
      <c r="O619" s="147"/>
      <c r="P619" s="147"/>
      <c r="Q619" s="147"/>
      <c r="R619" s="147"/>
      <c r="S619" s="147"/>
      <c r="T619" s="147"/>
      <c r="U619" s="147"/>
      <c r="V619" s="147"/>
      <c r="W619" s="147"/>
    </row>
    <row r="620" spans="1:23" ht="12.75" customHeight="1" x14ac:dyDescent="0.15">
      <c r="A620" s="147"/>
      <c r="B620" s="150"/>
      <c r="C620" s="90"/>
      <c r="D620" s="146"/>
      <c r="E620" s="155"/>
      <c r="F620" s="147"/>
      <c r="G620" s="147"/>
      <c r="H620" s="147"/>
      <c r="I620" s="147"/>
      <c r="J620" s="147"/>
      <c r="K620" s="147"/>
      <c r="L620" s="147"/>
      <c r="M620" s="147"/>
      <c r="N620" s="147"/>
      <c r="O620" s="147"/>
      <c r="P620" s="147"/>
      <c r="Q620" s="147"/>
      <c r="R620" s="147"/>
      <c r="S620" s="147"/>
      <c r="T620" s="147"/>
      <c r="U620" s="147"/>
      <c r="V620" s="147"/>
      <c r="W620" s="147"/>
    </row>
    <row r="621" spans="1:23" ht="12.75" customHeight="1" x14ac:dyDescent="0.15">
      <c r="A621" s="147"/>
      <c r="B621" s="150"/>
      <c r="C621" s="90"/>
      <c r="D621" s="146"/>
      <c r="E621" s="155"/>
      <c r="F621" s="147"/>
      <c r="G621" s="147"/>
      <c r="H621" s="147"/>
      <c r="I621" s="147"/>
      <c r="J621" s="147"/>
      <c r="K621" s="147"/>
      <c r="L621" s="147"/>
      <c r="M621" s="147"/>
      <c r="N621" s="147"/>
      <c r="O621" s="147"/>
      <c r="P621" s="147"/>
      <c r="Q621" s="147"/>
      <c r="R621" s="147"/>
      <c r="S621" s="147"/>
      <c r="T621" s="147"/>
      <c r="U621" s="147"/>
      <c r="V621" s="147"/>
      <c r="W621" s="147"/>
    </row>
    <row r="622" spans="1:23" ht="12.75" customHeight="1" x14ac:dyDescent="0.15">
      <c r="A622" s="147"/>
      <c r="B622" s="150"/>
      <c r="C622" s="90"/>
      <c r="D622" s="146"/>
      <c r="E622" s="155"/>
      <c r="F622" s="147"/>
      <c r="G622" s="147"/>
      <c r="H622" s="147"/>
      <c r="I622" s="147"/>
      <c r="J622" s="147"/>
      <c r="K622" s="147"/>
      <c r="L622" s="147"/>
      <c r="M622" s="147"/>
      <c r="N622" s="147"/>
      <c r="O622" s="147"/>
      <c r="P622" s="147"/>
      <c r="Q622" s="147"/>
      <c r="R622" s="147"/>
      <c r="S622" s="147"/>
      <c r="T622" s="147"/>
      <c r="U622" s="147"/>
      <c r="V622" s="147"/>
      <c r="W622" s="147"/>
    </row>
    <row r="623" spans="1:23" ht="12.75" customHeight="1" x14ac:dyDescent="0.15">
      <c r="A623" s="147"/>
      <c r="B623" s="150"/>
      <c r="C623" s="90"/>
      <c r="D623" s="146"/>
      <c r="E623" s="155"/>
      <c r="F623" s="147"/>
      <c r="G623" s="147"/>
      <c r="H623" s="147"/>
      <c r="I623" s="147"/>
      <c r="J623" s="147"/>
      <c r="K623" s="147"/>
      <c r="L623" s="147"/>
      <c r="M623" s="147"/>
      <c r="N623" s="147"/>
      <c r="O623" s="147"/>
      <c r="P623" s="147"/>
      <c r="Q623" s="147"/>
      <c r="R623" s="147"/>
      <c r="S623" s="147"/>
      <c r="T623" s="147"/>
      <c r="U623" s="147"/>
      <c r="V623" s="147"/>
      <c r="W623" s="147"/>
    </row>
    <row r="624" spans="1:23" ht="12.75" customHeight="1" x14ac:dyDescent="0.15">
      <c r="A624" s="147"/>
      <c r="B624" s="150"/>
      <c r="C624" s="90"/>
      <c r="D624" s="146"/>
      <c r="E624" s="155"/>
      <c r="F624" s="147"/>
      <c r="G624" s="147"/>
      <c r="H624" s="147"/>
      <c r="I624" s="147"/>
      <c r="J624" s="147"/>
      <c r="K624" s="147"/>
      <c r="L624" s="147"/>
      <c r="M624" s="147"/>
      <c r="N624" s="147"/>
      <c r="O624" s="147"/>
      <c r="P624" s="147"/>
      <c r="Q624" s="147"/>
      <c r="R624" s="147"/>
      <c r="S624" s="147"/>
      <c r="T624" s="147"/>
      <c r="U624" s="147"/>
      <c r="V624" s="147"/>
      <c r="W624" s="147"/>
    </row>
    <row r="625" spans="1:23" ht="12.75" customHeight="1" x14ac:dyDescent="0.15">
      <c r="A625" s="147"/>
      <c r="B625" s="150"/>
      <c r="C625" s="90"/>
      <c r="D625" s="146"/>
      <c r="E625" s="155"/>
      <c r="F625" s="147"/>
      <c r="G625" s="147"/>
      <c r="H625" s="147"/>
      <c r="I625" s="147"/>
      <c r="J625" s="147"/>
      <c r="K625" s="147"/>
      <c r="L625" s="147"/>
      <c r="M625" s="147"/>
      <c r="N625" s="147"/>
      <c r="O625" s="147"/>
      <c r="P625" s="147"/>
      <c r="Q625" s="147"/>
      <c r="R625" s="147"/>
      <c r="S625" s="147"/>
      <c r="T625" s="147"/>
      <c r="U625" s="147"/>
      <c r="V625" s="147"/>
      <c r="W625" s="147"/>
    </row>
    <row r="626" spans="1:23" ht="12.75" customHeight="1" x14ac:dyDescent="0.15">
      <c r="A626" s="147"/>
      <c r="B626" s="150"/>
      <c r="C626" s="90"/>
      <c r="D626" s="146"/>
      <c r="E626" s="155"/>
      <c r="F626" s="147"/>
      <c r="G626" s="147"/>
      <c r="H626" s="147"/>
      <c r="I626" s="147"/>
      <c r="J626" s="147"/>
      <c r="K626" s="147"/>
      <c r="L626" s="147"/>
      <c r="M626" s="147"/>
      <c r="N626" s="147"/>
      <c r="O626" s="147"/>
      <c r="P626" s="147"/>
      <c r="Q626" s="147"/>
      <c r="R626" s="147"/>
      <c r="S626" s="147"/>
      <c r="T626" s="147"/>
      <c r="U626" s="147"/>
      <c r="V626" s="147"/>
      <c r="W626" s="147"/>
    </row>
    <row r="627" spans="1:23" ht="12.75" customHeight="1" x14ac:dyDescent="0.15">
      <c r="A627" s="147"/>
      <c r="B627" s="150"/>
      <c r="C627" s="90"/>
      <c r="D627" s="146"/>
      <c r="E627" s="155"/>
      <c r="F627" s="147"/>
      <c r="G627" s="147"/>
      <c r="H627" s="147"/>
      <c r="I627" s="147"/>
      <c r="J627" s="147"/>
      <c r="K627" s="147"/>
      <c r="L627" s="147"/>
      <c r="M627" s="147"/>
      <c r="N627" s="147"/>
      <c r="O627" s="147"/>
      <c r="P627" s="147"/>
      <c r="Q627" s="147"/>
      <c r="R627" s="147"/>
      <c r="S627" s="147"/>
      <c r="T627" s="147"/>
      <c r="U627" s="147"/>
      <c r="V627" s="147"/>
      <c r="W627" s="147"/>
    </row>
    <row r="628" spans="1:23" ht="12.75" customHeight="1" x14ac:dyDescent="0.15">
      <c r="A628" s="147"/>
      <c r="B628" s="150"/>
      <c r="C628" s="90"/>
      <c r="D628" s="146"/>
      <c r="E628" s="155"/>
      <c r="F628" s="147"/>
      <c r="G628" s="147"/>
      <c r="H628" s="147"/>
      <c r="I628" s="147"/>
      <c r="J628" s="147"/>
      <c r="K628" s="147"/>
      <c r="L628" s="147"/>
      <c r="M628" s="147"/>
      <c r="N628" s="147"/>
      <c r="O628" s="147"/>
      <c r="P628" s="147"/>
      <c r="Q628" s="147"/>
      <c r="R628" s="147"/>
      <c r="S628" s="147"/>
      <c r="T628" s="147"/>
      <c r="U628" s="147"/>
      <c r="V628" s="147"/>
      <c r="W628" s="147"/>
    </row>
    <row r="629" spans="1:23" ht="12.75" customHeight="1" x14ac:dyDescent="0.15">
      <c r="A629" s="147"/>
      <c r="B629" s="150"/>
      <c r="C629" s="90"/>
      <c r="D629" s="146"/>
      <c r="E629" s="155"/>
      <c r="F629" s="147"/>
      <c r="G629" s="147"/>
      <c r="H629" s="147"/>
      <c r="I629" s="147"/>
      <c r="J629" s="147"/>
      <c r="K629" s="147"/>
      <c r="L629" s="147"/>
      <c r="M629" s="147"/>
      <c r="N629" s="147"/>
      <c r="O629" s="147"/>
      <c r="P629" s="147"/>
      <c r="Q629" s="147"/>
      <c r="R629" s="147"/>
      <c r="S629" s="147"/>
      <c r="T629" s="147"/>
      <c r="U629" s="147"/>
      <c r="V629" s="147"/>
      <c r="W629" s="147"/>
    </row>
    <row r="630" spans="1:23" ht="12.75" customHeight="1" x14ac:dyDescent="0.15">
      <c r="A630" s="147"/>
      <c r="B630" s="150"/>
      <c r="C630" s="90"/>
      <c r="D630" s="146"/>
      <c r="E630" s="155"/>
      <c r="F630" s="147"/>
      <c r="G630" s="147"/>
      <c r="H630" s="147"/>
      <c r="I630" s="147"/>
      <c r="J630" s="147"/>
      <c r="K630" s="147"/>
      <c r="L630" s="147"/>
      <c r="M630" s="147"/>
      <c r="N630" s="147"/>
      <c r="O630" s="147"/>
      <c r="P630" s="147"/>
      <c r="Q630" s="147"/>
      <c r="R630" s="147"/>
      <c r="S630" s="147"/>
      <c r="T630" s="147"/>
      <c r="U630" s="147"/>
      <c r="V630" s="147"/>
      <c r="W630" s="147"/>
    </row>
    <row r="631" spans="1:23" ht="12.75" customHeight="1" x14ac:dyDescent="0.15">
      <c r="A631" s="147"/>
      <c r="B631" s="150"/>
      <c r="C631" s="90"/>
      <c r="D631" s="146"/>
      <c r="E631" s="155"/>
      <c r="F631" s="147"/>
      <c r="G631" s="147"/>
      <c r="H631" s="147"/>
      <c r="I631" s="147"/>
      <c r="J631" s="147"/>
      <c r="K631" s="147"/>
      <c r="L631" s="147"/>
      <c r="M631" s="147"/>
      <c r="N631" s="147"/>
      <c r="O631" s="147"/>
      <c r="P631" s="147"/>
      <c r="Q631" s="147"/>
      <c r="R631" s="147"/>
      <c r="S631" s="147"/>
      <c r="T631" s="147"/>
      <c r="U631" s="147"/>
      <c r="V631" s="147"/>
      <c r="W631" s="147"/>
    </row>
    <row r="632" spans="1:23" ht="12.75" customHeight="1" x14ac:dyDescent="0.15">
      <c r="A632" s="147"/>
      <c r="B632" s="150"/>
      <c r="C632" s="90"/>
      <c r="D632" s="146"/>
      <c r="E632" s="155"/>
      <c r="F632" s="147"/>
      <c r="G632" s="147"/>
      <c r="H632" s="147"/>
      <c r="I632" s="147"/>
      <c r="J632" s="147"/>
      <c r="K632" s="147"/>
      <c r="L632" s="147"/>
      <c r="M632" s="147"/>
      <c r="N632" s="147"/>
      <c r="O632" s="147"/>
      <c r="P632" s="147"/>
      <c r="Q632" s="147"/>
      <c r="R632" s="147"/>
      <c r="S632" s="147"/>
      <c r="T632" s="147"/>
      <c r="U632" s="147"/>
      <c r="V632" s="147"/>
      <c r="W632" s="147"/>
    </row>
    <row r="633" spans="1:23" ht="12.75" customHeight="1" x14ac:dyDescent="0.15">
      <c r="A633" s="147"/>
      <c r="B633" s="150"/>
      <c r="C633" s="90"/>
      <c r="D633" s="146"/>
      <c r="E633" s="155"/>
      <c r="F633" s="147"/>
      <c r="G633" s="147"/>
      <c r="H633" s="147"/>
      <c r="I633" s="147"/>
      <c r="J633" s="147"/>
      <c r="K633" s="147"/>
      <c r="L633" s="147"/>
      <c r="M633" s="147"/>
      <c r="N633" s="147"/>
      <c r="O633" s="147"/>
      <c r="P633" s="147"/>
      <c r="Q633" s="147"/>
      <c r="R633" s="147"/>
      <c r="S633" s="147"/>
      <c r="T633" s="147"/>
      <c r="U633" s="147"/>
      <c r="V633" s="147"/>
      <c r="W633" s="147"/>
    </row>
    <row r="634" spans="1:23" ht="12.75" customHeight="1" x14ac:dyDescent="0.15">
      <c r="A634" s="147"/>
      <c r="B634" s="150"/>
      <c r="C634" s="90"/>
      <c r="D634" s="146"/>
      <c r="E634" s="155"/>
      <c r="F634" s="147"/>
      <c r="G634" s="147"/>
      <c r="H634" s="147"/>
      <c r="I634" s="147"/>
      <c r="J634" s="147"/>
      <c r="K634" s="147"/>
      <c r="L634" s="147"/>
      <c r="M634" s="147"/>
      <c r="N634" s="147"/>
      <c r="O634" s="147"/>
      <c r="P634" s="147"/>
      <c r="Q634" s="147"/>
      <c r="R634" s="147"/>
      <c r="S634" s="147"/>
      <c r="T634" s="147"/>
      <c r="U634" s="147"/>
      <c r="V634" s="147"/>
      <c r="W634" s="147"/>
    </row>
    <row r="635" spans="1:23" ht="12.75" customHeight="1" x14ac:dyDescent="0.15">
      <c r="A635" s="147"/>
      <c r="B635" s="150"/>
      <c r="C635" s="90"/>
      <c r="D635" s="146"/>
      <c r="E635" s="155"/>
      <c r="F635" s="147"/>
      <c r="G635" s="147"/>
      <c r="H635" s="147"/>
      <c r="I635" s="147"/>
      <c r="J635" s="147"/>
      <c r="K635" s="147"/>
      <c r="L635" s="147"/>
      <c r="M635" s="147"/>
      <c r="N635" s="147"/>
      <c r="O635" s="147"/>
      <c r="P635" s="147"/>
      <c r="Q635" s="147"/>
      <c r="R635" s="147"/>
      <c r="S635" s="147"/>
      <c r="T635" s="147"/>
      <c r="U635" s="147"/>
      <c r="V635" s="147"/>
      <c r="W635" s="147"/>
    </row>
    <row r="636" spans="1:23" ht="12.75" customHeight="1" x14ac:dyDescent="0.15">
      <c r="A636" s="147"/>
      <c r="B636" s="150"/>
      <c r="C636" s="90"/>
      <c r="D636" s="146"/>
      <c r="E636" s="155"/>
      <c r="F636" s="147"/>
      <c r="G636" s="147"/>
      <c r="H636" s="147"/>
      <c r="I636" s="147"/>
      <c r="J636" s="147"/>
      <c r="K636" s="147"/>
      <c r="L636" s="147"/>
      <c r="M636" s="147"/>
      <c r="N636" s="147"/>
      <c r="O636" s="147"/>
      <c r="P636" s="147"/>
      <c r="Q636" s="147"/>
      <c r="R636" s="147"/>
      <c r="S636" s="147"/>
      <c r="T636" s="147"/>
      <c r="U636" s="147"/>
      <c r="V636" s="147"/>
      <c r="W636" s="147"/>
    </row>
    <row r="637" spans="1:23" ht="12.75" customHeight="1" x14ac:dyDescent="0.15">
      <c r="A637" s="147"/>
      <c r="B637" s="150"/>
      <c r="C637" s="90"/>
      <c r="D637" s="146"/>
      <c r="E637" s="155"/>
      <c r="F637" s="147"/>
      <c r="G637" s="147"/>
      <c r="H637" s="147"/>
      <c r="I637" s="147"/>
      <c r="J637" s="147"/>
      <c r="K637" s="147"/>
      <c r="L637" s="147"/>
      <c r="M637" s="147"/>
      <c r="N637" s="147"/>
      <c r="O637" s="147"/>
      <c r="P637" s="147"/>
      <c r="Q637" s="147"/>
      <c r="R637" s="147"/>
      <c r="S637" s="147"/>
      <c r="T637" s="147"/>
      <c r="U637" s="147"/>
      <c r="V637" s="147"/>
      <c r="W637" s="147"/>
    </row>
    <row r="638" spans="1:23" ht="12.75" customHeight="1" x14ac:dyDescent="0.15">
      <c r="A638" s="147"/>
      <c r="B638" s="150"/>
      <c r="C638" s="90"/>
      <c r="D638" s="146"/>
      <c r="E638" s="155"/>
      <c r="F638" s="147"/>
      <c r="G638" s="147"/>
      <c r="H638" s="147"/>
      <c r="I638" s="147"/>
      <c r="J638" s="147"/>
      <c r="K638" s="147"/>
      <c r="L638" s="147"/>
      <c r="M638" s="147"/>
      <c r="N638" s="147"/>
      <c r="O638" s="147"/>
      <c r="P638" s="147"/>
      <c r="Q638" s="147"/>
      <c r="R638" s="147"/>
      <c r="S638" s="147"/>
      <c r="T638" s="147"/>
      <c r="U638" s="147"/>
      <c r="V638" s="147"/>
      <c r="W638" s="147"/>
    </row>
    <row r="639" spans="1:23" ht="12.75" customHeight="1" x14ac:dyDescent="0.15">
      <c r="A639" s="147"/>
      <c r="B639" s="150"/>
      <c r="C639" s="90"/>
      <c r="D639" s="146"/>
      <c r="E639" s="155"/>
      <c r="F639" s="147"/>
      <c r="G639" s="147"/>
      <c r="H639" s="147"/>
      <c r="I639" s="147"/>
      <c r="J639" s="147"/>
      <c r="K639" s="147"/>
      <c r="L639" s="147"/>
      <c r="M639" s="147"/>
      <c r="N639" s="147"/>
      <c r="O639" s="147"/>
      <c r="P639" s="147"/>
      <c r="Q639" s="147"/>
      <c r="R639" s="147"/>
      <c r="S639" s="147"/>
      <c r="T639" s="147"/>
      <c r="U639" s="147"/>
      <c r="V639" s="147"/>
      <c r="W639" s="147"/>
    </row>
    <row r="640" spans="1:23" ht="12.75" customHeight="1" x14ac:dyDescent="0.15">
      <c r="A640" s="147"/>
      <c r="B640" s="150"/>
      <c r="C640" s="90"/>
      <c r="D640" s="146"/>
      <c r="E640" s="155"/>
      <c r="F640" s="147"/>
      <c r="G640" s="147"/>
      <c r="H640" s="147"/>
      <c r="I640" s="147"/>
      <c r="J640" s="147"/>
      <c r="K640" s="147"/>
      <c r="L640" s="147"/>
      <c r="M640" s="147"/>
      <c r="N640" s="147"/>
      <c r="O640" s="147"/>
      <c r="P640" s="147"/>
      <c r="Q640" s="147"/>
      <c r="R640" s="147"/>
      <c r="S640" s="147"/>
      <c r="T640" s="147"/>
      <c r="U640" s="147"/>
      <c r="V640" s="147"/>
      <c r="W640" s="147"/>
    </row>
    <row r="641" spans="1:23" ht="12.75" customHeight="1" x14ac:dyDescent="0.15">
      <c r="A641" s="147"/>
      <c r="B641" s="150"/>
      <c r="C641" s="90"/>
      <c r="D641" s="146"/>
      <c r="E641" s="155"/>
      <c r="F641" s="147"/>
      <c r="G641" s="147"/>
      <c r="H641" s="147"/>
      <c r="I641" s="147"/>
      <c r="J641" s="147"/>
      <c r="K641" s="147"/>
      <c r="L641" s="147"/>
      <c r="M641" s="147"/>
      <c r="N641" s="147"/>
      <c r="O641" s="147"/>
      <c r="P641" s="147"/>
      <c r="Q641" s="147"/>
      <c r="R641" s="147"/>
      <c r="S641" s="147"/>
      <c r="T641" s="147"/>
      <c r="U641" s="147"/>
      <c r="V641" s="147"/>
      <c r="W641" s="147"/>
    </row>
    <row r="642" spans="1:23" ht="12.75" customHeight="1" x14ac:dyDescent="0.15">
      <c r="A642" s="147"/>
      <c r="B642" s="150"/>
      <c r="C642" s="90"/>
      <c r="D642" s="146"/>
      <c r="E642" s="155"/>
      <c r="F642" s="147"/>
      <c r="G642" s="147"/>
      <c r="H642" s="147"/>
      <c r="I642" s="147"/>
      <c r="J642" s="147"/>
      <c r="K642" s="147"/>
      <c r="L642" s="147"/>
      <c r="M642" s="147"/>
      <c r="N642" s="147"/>
      <c r="O642" s="147"/>
      <c r="P642" s="147"/>
      <c r="Q642" s="147"/>
      <c r="R642" s="147"/>
      <c r="S642" s="147"/>
      <c r="T642" s="147"/>
      <c r="U642" s="147"/>
      <c r="V642" s="147"/>
      <c r="W642" s="147"/>
    </row>
    <row r="643" spans="1:23" ht="12.75" customHeight="1" x14ac:dyDescent="0.15">
      <c r="A643" s="147"/>
      <c r="B643" s="150"/>
      <c r="C643" s="90"/>
      <c r="D643" s="146"/>
      <c r="E643" s="155"/>
      <c r="F643" s="147"/>
      <c r="G643" s="147"/>
      <c r="H643" s="147"/>
      <c r="I643" s="147"/>
      <c r="J643" s="147"/>
      <c r="K643" s="147"/>
      <c r="L643" s="147"/>
      <c r="M643" s="147"/>
      <c r="N643" s="147"/>
      <c r="O643" s="147"/>
      <c r="P643" s="147"/>
      <c r="Q643" s="147"/>
      <c r="R643" s="147"/>
      <c r="S643" s="147"/>
      <c r="T643" s="147"/>
      <c r="U643" s="147"/>
      <c r="V643" s="147"/>
      <c r="W643" s="147"/>
    </row>
    <row r="644" spans="1:23" ht="12.75" customHeight="1" x14ac:dyDescent="0.15">
      <c r="A644" s="147"/>
      <c r="B644" s="150"/>
      <c r="C644" s="90"/>
      <c r="D644" s="146"/>
      <c r="E644" s="155"/>
      <c r="F644" s="147"/>
      <c r="G644" s="147"/>
      <c r="H644" s="147"/>
      <c r="I644" s="147"/>
      <c r="J644" s="147"/>
      <c r="K644" s="147"/>
      <c r="L644" s="147"/>
      <c r="M644" s="147"/>
      <c r="N644" s="147"/>
      <c r="O644" s="147"/>
      <c r="P644" s="147"/>
      <c r="Q644" s="147"/>
      <c r="R644" s="147"/>
      <c r="S644" s="147"/>
      <c r="T644" s="147"/>
      <c r="U644" s="147"/>
      <c r="V644" s="147"/>
      <c r="W644" s="147"/>
    </row>
    <row r="645" spans="1:23" ht="12.75" customHeight="1" x14ac:dyDescent="0.15">
      <c r="A645" s="147"/>
      <c r="B645" s="150"/>
      <c r="C645" s="90"/>
      <c r="D645" s="146"/>
      <c r="E645" s="155"/>
      <c r="F645" s="147"/>
      <c r="G645" s="147"/>
      <c r="H645" s="147"/>
      <c r="I645" s="147"/>
      <c r="J645" s="147"/>
      <c r="K645" s="147"/>
      <c r="L645" s="147"/>
      <c r="M645" s="147"/>
      <c r="N645" s="147"/>
      <c r="O645" s="147"/>
      <c r="P645" s="147"/>
      <c r="Q645" s="147"/>
      <c r="R645" s="147"/>
      <c r="S645" s="147"/>
      <c r="T645" s="147"/>
      <c r="U645" s="147"/>
      <c r="V645" s="147"/>
      <c r="W645" s="147"/>
    </row>
    <row r="646" spans="1:23" ht="12.75" customHeight="1" x14ac:dyDescent="0.15">
      <c r="A646" s="147"/>
      <c r="B646" s="150"/>
      <c r="C646" s="90"/>
      <c r="D646" s="146"/>
      <c r="E646" s="155"/>
      <c r="F646" s="147"/>
      <c r="G646" s="147"/>
      <c r="H646" s="147"/>
      <c r="I646" s="147"/>
      <c r="J646" s="147"/>
      <c r="K646" s="147"/>
      <c r="L646" s="147"/>
      <c r="M646" s="147"/>
      <c r="N646" s="147"/>
      <c r="O646" s="147"/>
      <c r="P646" s="147"/>
      <c r="Q646" s="147"/>
      <c r="R646" s="147"/>
      <c r="S646" s="147"/>
      <c r="T646" s="147"/>
      <c r="U646" s="147"/>
      <c r="V646" s="147"/>
      <c r="W646" s="147"/>
    </row>
    <row r="647" spans="1:23" ht="12.75" customHeight="1" x14ac:dyDescent="0.15">
      <c r="A647" s="147"/>
      <c r="B647" s="150"/>
      <c r="C647" s="90"/>
      <c r="D647" s="146"/>
      <c r="E647" s="155"/>
      <c r="F647" s="147"/>
      <c r="G647" s="147"/>
      <c r="H647" s="147"/>
      <c r="I647" s="147"/>
      <c r="J647" s="147"/>
      <c r="K647" s="147"/>
      <c r="L647" s="147"/>
      <c r="M647" s="147"/>
      <c r="N647" s="147"/>
      <c r="O647" s="147"/>
      <c r="P647" s="147"/>
      <c r="Q647" s="147"/>
      <c r="R647" s="147"/>
      <c r="S647" s="147"/>
      <c r="T647" s="147"/>
      <c r="U647" s="147"/>
      <c r="V647" s="147"/>
      <c r="W647" s="147"/>
    </row>
    <row r="648" spans="1:23" ht="12.75" customHeight="1" x14ac:dyDescent="0.15">
      <c r="A648" s="147"/>
      <c r="B648" s="150"/>
      <c r="C648" s="90"/>
      <c r="D648" s="146"/>
      <c r="E648" s="155"/>
      <c r="F648" s="147"/>
      <c r="G648" s="147"/>
      <c r="H648" s="147"/>
      <c r="I648" s="147"/>
      <c r="J648" s="147"/>
      <c r="K648" s="147"/>
      <c r="L648" s="147"/>
      <c r="M648" s="147"/>
      <c r="N648" s="147"/>
      <c r="O648" s="147"/>
      <c r="P648" s="147"/>
      <c r="Q648" s="147"/>
      <c r="R648" s="147"/>
      <c r="S648" s="147"/>
      <c r="T648" s="147"/>
      <c r="U648" s="147"/>
      <c r="V648" s="147"/>
      <c r="W648" s="147"/>
    </row>
    <row r="649" spans="1:23" ht="12.75" customHeight="1" x14ac:dyDescent="0.15">
      <c r="A649" s="147"/>
      <c r="B649" s="150"/>
      <c r="C649" s="90"/>
      <c r="D649" s="146"/>
      <c r="E649" s="155"/>
      <c r="F649" s="147"/>
      <c r="G649" s="147"/>
      <c r="H649" s="147"/>
      <c r="I649" s="147"/>
      <c r="J649" s="147"/>
      <c r="K649" s="147"/>
      <c r="L649" s="147"/>
      <c r="M649" s="147"/>
      <c r="N649" s="147"/>
      <c r="O649" s="147"/>
      <c r="P649" s="147"/>
      <c r="Q649" s="147"/>
      <c r="R649" s="147"/>
      <c r="S649" s="147"/>
      <c r="T649" s="147"/>
      <c r="U649" s="147"/>
      <c r="V649" s="147"/>
      <c r="W649" s="147"/>
    </row>
    <row r="650" spans="1:23" ht="12.75" customHeight="1" x14ac:dyDescent="0.15">
      <c r="A650" s="147"/>
      <c r="B650" s="150"/>
      <c r="C650" s="90"/>
      <c r="D650" s="146"/>
      <c r="E650" s="155"/>
      <c r="F650" s="147"/>
      <c r="G650" s="147"/>
      <c r="H650" s="147"/>
      <c r="I650" s="147"/>
      <c r="J650" s="147"/>
      <c r="K650" s="147"/>
      <c r="L650" s="147"/>
      <c r="M650" s="147"/>
      <c r="N650" s="147"/>
      <c r="O650" s="147"/>
      <c r="P650" s="147"/>
      <c r="Q650" s="147"/>
      <c r="R650" s="147"/>
      <c r="S650" s="147"/>
      <c r="T650" s="147"/>
      <c r="U650" s="147"/>
      <c r="V650" s="147"/>
      <c r="W650" s="147"/>
    </row>
    <row r="651" spans="1:23" ht="12.75" customHeight="1" x14ac:dyDescent="0.15">
      <c r="A651" s="147"/>
      <c r="B651" s="150"/>
      <c r="C651" s="90"/>
      <c r="D651" s="146"/>
      <c r="E651" s="155"/>
      <c r="F651" s="147"/>
      <c r="G651" s="147"/>
      <c r="H651" s="147"/>
      <c r="I651" s="147"/>
      <c r="J651" s="147"/>
      <c r="K651" s="147"/>
      <c r="L651" s="147"/>
      <c r="M651" s="147"/>
      <c r="N651" s="147"/>
      <c r="O651" s="147"/>
      <c r="P651" s="147"/>
      <c r="Q651" s="147"/>
      <c r="R651" s="147"/>
      <c r="S651" s="147"/>
      <c r="T651" s="147"/>
      <c r="U651" s="147"/>
      <c r="V651" s="147"/>
      <c r="W651" s="147"/>
    </row>
    <row r="652" spans="1:23" ht="12.75" customHeight="1" x14ac:dyDescent="0.15">
      <c r="A652" s="147"/>
      <c r="B652" s="150"/>
      <c r="C652" s="90"/>
      <c r="D652" s="146"/>
      <c r="E652" s="155"/>
      <c r="F652" s="147"/>
      <c r="G652" s="147"/>
      <c r="H652" s="147"/>
      <c r="I652" s="147"/>
      <c r="J652" s="147"/>
      <c r="K652" s="147"/>
      <c r="L652" s="147"/>
      <c r="M652" s="147"/>
      <c r="N652" s="147"/>
      <c r="O652" s="147"/>
      <c r="P652" s="147"/>
      <c r="Q652" s="147"/>
      <c r="R652" s="147"/>
      <c r="S652" s="147"/>
      <c r="T652" s="147"/>
      <c r="U652" s="147"/>
      <c r="V652" s="147"/>
      <c r="W652" s="147"/>
    </row>
    <row r="653" spans="1:23" ht="12.75" customHeight="1" x14ac:dyDescent="0.15">
      <c r="A653" s="147"/>
      <c r="B653" s="150"/>
      <c r="C653" s="90"/>
      <c r="D653" s="146"/>
      <c r="E653" s="155"/>
      <c r="F653" s="147"/>
      <c r="G653" s="147"/>
      <c r="H653" s="147"/>
      <c r="I653" s="147"/>
      <c r="J653" s="147"/>
      <c r="K653" s="147"/>
      <c r="L653" s="147"/>
      <c r="M653" s="147"/>
      <c r="N653" s="147"/>
      <c r="O653" s="147"/>
      <c r="P653" s="147"/>
      <c r="Q653" s="147"/>
      <c r="R653" s="147"/>
      <c r="S653" s="147"/>
      <c r="T653" s="147"/>
      <c r="U653" s="147"/>
      <c r="V653" s="147"/>
      <c r="W653" s="147"/>
    </row>
    <row r="654" spans="1:23" ht="12.75" customHeight="1" x14ac:dyDescent="0.15">
      <c r="A654" s="147"/>
      <c r="B654" s="150"/>
      <c r="C654" s="90"/>
      <c r="D654" s="146"/>
      <c r="E654" s="155"/>
      <c r="F654" s="147"/>
      <c r="G654" s="147"/>
      <c r="H654" s="147"/>
      <c r="I654" s="147"/>
      <c r="J654" s="147"/>
      <c r="K654" s="147"/>
      <c r="L654" s="147"/>
      <c r="M654" s="147"/>
      <c r="N654" s="147"/>
      <c r="O654" s="147"/>
      <c r="P654" s="147"/>
      <c r="Q654" s="147"/>
      <c r="R654" s="147"/>
      <c r="S654" s="147"/>
      <c r="T654" s="147"/>
      <c r="U654" s="147"/>
      <c r="V654" s="147"/>
      <c r="W654" s="147"/>
    </row>
    <row r="655" spans="1:23" ht="12.75" customHeight="1" x14ac:dyDescent="0.15">
      <c r="A655" s="147"/>
      <c r="B655" s="150"/>
      <c r="C655" s="90"/>
      <c r="D655" s="146"/>
      <c r="E655" s="155"/>
      <c r="F655" s="147"/>
      <c r="G655" s="147"/>
      <c r="H655" s="147"/>
      <c r="I655" s="147"/>
      <c r="J655" s="147"/>
      <c r="K655" s="147"/>
      <c r="L655" s="147"/>
      <c r="M655" s="147"/>
      <c r="N655" s="147"/>
      <c r="O655" s="147"/>
      <c r="P655" s="147"/>
      <c r="Q655" s="147"/>
      <c r="R655" s="147"/>
      <c r="S655" s="147"/>
      <c r="T655" s="147"/>
      <c r="U655" s="147"/>
      <c r="V655" s="147"/>
      <c r="W655" s="147"/>
    </row>
    <row r="656" spans="1:23" ht="12.75" customHeight="1" x14ac:dyDescent="0.15">
      <c r="A656" s="147"/>
      <c r="B656" s="150"/>
      <c r="C656" s="90"/>
      <c r="D656" s="146"/>
      <c r="E656" s="155"/>
      <c r="F656" s="147"/>
      <c r="G656" s="147"/>
      <c r="H656" s="147"/>
      <c r="I656" s="147"/>
      <c r="J656" s="147"/>
      <c r="K656" s="147"/>
      <c r="L656" s="147"/>
      <c r="M656" s="147"/>
      <c r="N656" s="147"/>
      <c r="O656" s="147"/>
      <c r="P656" s="147"/>
      <c r="Q656" s="147"/>
      <c r="R656" s="147"/>
      <c r="S656" s="147"/>
      <c r="T656" s="147"/>
      <c r="U656" s="147"/>
      <c r="V656" s="147"/>
      <c r="W656" s="147"/>
    </row>
    <row r="657" spans="1:23" ht="12.75" customHeight="1" x14ac:dyDescent="0.15">
      <c r="A657" s="147"/>
      <c r="B657" s="150"/>
      <c r="C657" s="90"/>
      <c r="D657" s="146"/>
      <c r="E657" s="155"/>
      <c r="F657" s="147"/>
      <c r="G657" s="147"/>
      <c r="H657" s="147"/>
      <c r="I657" s="147"/>
      <c r="J657" s="147"/>
      <c r="K657" s="147"/>
      <c r="L657" s="147"/>
      <c r="M657" s="147"/>
      <c r="N657" s="147"/>
      <c r="O657" s="147"/>
      <c r="P657" s="147"/>
      <c r="Q657" s="147"/>
      <c r="R657" s="147"/>
      <c r="S657" s="147"/>
      <c r="T657" s="147"/>
      <c r="U657" s="147"/>
      <c r="V657" s="147"/>
      <c r="W657" s="147"/>
    </row>
    <row r="658" spans="1:23" ht="12.75" customHeight="1" x14ac:dyDescent="0.15">
      <c r="A658" s="147"/>
      <c r="B658" s="150"/>
      <c r="C658" s="90"/>
      <c r="D658" s="146"/>
      <c r="E658" s="155"/>
      <c r="F658" s="147"/>
      <c r="G658" s="147"/>
      <c r="H658" s="147"/>
      <c r="I658" s="147"/>
      <c r="J658" s="147"/>
      <c r="K658" s="147"/>
      <c r="L658" s="147"/>
      <c r="M658" s="147"/>
      <c r="N658" s="147"/>
      <c r="O658" s="147"/>
      <c r="P658" s="147"/>
      <c r="Q658" s="147"/>
      <c r="R658" s="147"/>
      <c r="S658" s="147"/>
      <c r="T658" s="147"/>
      <c r="U658" s="147"/>
      <c r="V658" s="147"/>
      <c r="W658" s="147"/>
    </row>
    <row r="659" spans="1:23" ht="12.75" customHeight="1" x14ac:dyDescent="0.15">
      <c r="A659" s="147"/>
      <c r="B659" s="150"/>
      <c r="C659" s="90"/>
      <c r="D659" s="146"/>
      <c r="E659" s="155"/>
      <c r="F659" s="147"/>
      <c r="G659" s="147"/>
      <c r="H659" s="147"/>
      <c r="I659" s="147"/>
      <c r="J659" s="147"/>
      <c r="K659" s="147"/>
      <c r="L659" s="147"/>
      <c r="M659" s="147"/>
      <c r="N659" s="147"/>
      <c r="O659" s="147"/>
      <c r="P659" s="147"/>
      <c r="Q659" s="147"/>
      <c r="R659" s="147"/>
      <c r="S659" s="147"/>
      <c r="T659" s="147"/>
      <c r="U659" s="147"/>
      <c r="V659" s="147"/>
      <c r="W659" s="147"/>
    </row>
    <row r="660" spans="1:23" ht="12.75" customHeight="1" x14ac:dyDescent="0.15">
      <c r="A660" s="147"/>
      <c r="B660" s="150"/>
      <c r="C660" s="90"/>
      <c r="D660" s="146"/>
      <c r="E660" s="155"/>
      <c r="F660" s="147"/>
      <c r="G660" s="147"/>
      <c r="H660" s="147"/>
      <c r="I660" s="147"/>
      <c r="J660" s="147"/>
      <c r="K660" s="147"/>
      <c r="L660" s="147"/>
      <c r="M660" s="147"/>
      <c r="N660" s="147"/>
      <c r="O660" s="147"/>
      <c r="P660" s="147"/>
      <c r="Q660" s="147"/>
      <c r="R660" s="147"/>
      <c r="S660" s="147"/>
      <c r="T660" s="147"/>
      <c r="U660" s="147"/>
      <c r="V660" s="147"/>
      <c r="W660" s="147"/>
    </row>
    <row r="661" spans="1:23" ht="12.75" customHeight="1" x14ac:dyDescent="0.15">
      <c r="A661" s="147"/>
      <c r="B661" s="150"/>
      <c r="C661" s="90"/>
      <c r="D661" s="146"/>
      <c r="E661" s="155"/>
      <c r="F661" s="147"/>
      <c r="G661" s="147"/>
      <c r="H661" s="147"/>
      <c r="I661" s="147"/>
      <c r="J661" s="147"/>
      <c r="K661" s="147"/>
      <c r="L661" s="147"/>
      <c r="M661" s="147"/>
      <c r="N661" s="147"/>
      <c r="O661" s="147"/>
      <c r="P661" s="147"/>
      <c r="Q661" s="147"/>
      <c r="R661" s="147"/>
      <c r="S661" s="147"/>
      <c r="T661" s="147"/>
      <c r="U661" s="147"/>
      <c r="V661" s="147"/>
      <c r="W661" s="147"/>
    </row>
    <row r="662" spans="1:23" ht="12.75" customHeight="1" x14ac:dyDescent="0.15">
      <c r="A662" s="147"/>
      <c r="B662" s="150"/>
      <c r="C662" s="90"/>
      <c r="D662" s="146"/>
      <c r="E662" s="155"/>
      <c r="F662" s="147"/>
      <c r="G662" s="147"/>
      <c r="H662" s="147"/>
      <c r="I662" s="147"/>
      <c r="J662" s="147"/>
      <c r="K662" s="147"/>
      <c r="L662" s="147"/>
      <c r="M662" s="147"/>
      <c r="N662" s="147"/>
      <c r="O662" s="147"/>
      <c r="P662" s="147"/>
      <c r="Q662" s="147"/>
      <c r="R662" s="147"/>
      <c r="S662" s="147"/>
      <c r="T662" s="147"/>
      <c r="U662" s="147"/>
      <c r="V662" s="147"/>
      <c r="W662" s="147"/>
    </row>
    <row r="663" spans="1:23" ht="12.75" customHeight="1" x14ac:dyDescent="0.15">
      <c r="A663" s="147"/>
      <c r="B663" s="150"/>
      <c r="C663" s="90"/>
      <c r="D663" s="146"/>
      <c r="E663" s="155"/>
      <c r="F663" s="147"/>
      <c r="G663" s="147"/>
      <c r="H663" s="147"/>
      <c r="I663" s="147"/>
      <c r="J663" s="147"/>
      <c r="K663" s="147"/>
      <c r="L663" s="147"/>
      <c r="M663" s="147"/>
      <c r="N663" s="147"/>
      <c r="O663" s="147"/>
      <c r="P663" s="147"/>
      <c r="Q663" s="147"/>
      <c r="R663" s="147"/>
      <c r="S663" s="147"/>
      <c r="T663" s="147"/>
      <c r="U663" s="147"/>
      <c r="V663" s="147"/>
      <c r="W663" s="147"/>
    </row>
    <row r="664" spans="1:23" ht="12.75" customHeight="1" x14ac:dyDescent="0.15">
      <c r="A664" s="147"/>
      <c r="B664" s="150"/>
      <c r="C664" s="90"/>
      <c r="D664" s="146"/>
      <c r="E664" s="155"/>
      <c r="F664" s="147"/>
      <c r="G664" s="147"/>
      <c r="H664" s="147"/>
      <c r="I664" s="147"/>
      <c r="J664" s="147"/>
      <c r="K664" s="147"/>
      <c r="L664" s="147"/>
      <c r="M664" s="147"/>
      <c r="N664" s="147"/>
      <c r="O664" s="147"/>
      <c r="P664" s="147"/>
      <c r="Q664" s="147"/>
      <c r="R664" s="147"/>
      <c r="S664" s="147"/>
      <c r="T664" s="147"/>
      <c r="U664" s="147"/>
      <c r="V664" s="147"/>
      <c r="W664" s="147"/>
    </row>
    <row r="665" spans="1:23" ht="12.75" customHeight="1" x14ac:dyDescent="0.15">
      <c r="A665" s="147"/>
      <c r="B665" s="150"/>
      <c r="C665" s="90"/>
      <c r="D665" s="146"/>
      <c r="E665" s="155"/>
      <c r="F665" s="147"/>
      <c r="G665" s="147"/>
      <c r="H665" s="147"/>
      <c r="I665" s="147"/>
      <c r="J665" s="147"/>
      <c r="K665" s="147"/>
      <c r="L665" s="147"/>
      <c r="M665" s="147"/>
      <c r="N665" s="147"/>
      <c r="O665" s="147"/>
      <c r="P665" s="147"/>
      <c r="Q665" s="147"/>
      <c r="R665" s="147"/>
      <c r="S665" s="147"/>
      <c r="T665" s="147"/>
      <c r="U665" s="147"/>
      <c r="V665" s="147"/>
      <c r="W665" s="147"/>
    </row>
    <row r="666" spans="1:23" ht="12.75" customHeight="1" x14ac:dyDescent="0.15">
      <c r="A666" s="147"/>
      <c r="B666" s="150"/>
      <c r="C666" s="90"/>
      <c r="D666" s="146"/>
      <c r="E666" s="155"/>
      <c r="F666" s="147"/>
      <c r="G666" s="147"/>
      <c r="H666" s="147"/>
      <c r="I666" s="147"/>
      <c r="J666" s="147"/>
      <c r="K666" s="147"/>
      <c r="L666" s="147"/>
      <c r="M666" s="147"/>
      <c r="N666" s="147"/>
      <c r="O666" s="147"/>
      <c r="P666" s="147"/>
      <c r="Q666" s="147"/>
      <c r="R666" s="147"/>
      <c r="S666" s="147"/>
      <c r="T666" s="147"/>
      <c r="U666" s="147"/>
      <c r="V666" s="147"/>
      <c r="W666" s="147"/>
    </row>
    <row r="667" spans="1:23" ht="12.75" customHeight="1" x14ac:dyDescent="0.15">
      <c r="A667" s="147"/>
      <c r="B667" s="150"/>
      <c r="C667" s="90"/>
      <c r="D667" s="146"/>
      <c r="E667" s="155"/>
      <c r="F667" s="147"/>
      <c r="G667" s="147"/>
      <c r="H667" s="147"/>
      <c r="I667" s="147"/>
      <c r="J667" s="147"/>
      <c r="K667" s="147"/>
      <c r="L667" s="147"/>
      <c r="M667" s="147"/>
      <c r="N667" s="147"/>
      <c r="O667" s="147"/>
      <c r="P667" s="147"/>
      <c r="Q667" s="147"/>
      <c r="R667" s="147"/>
      <c r="S667" s="147"/>
      <c r="T667" s="147"/>
      <c r="U667" s="147"/>
      <c r="V667" s="147"/>
      <c r="W667" s="147"/>
    </row>
    <row r="668" spans="1:23" ht="12.75" customHeight="1" x14ac:dyDescent="0.15">
      <c r="A668" s="147"/>
      <c r="B668" s="150"/>
      <c r="C668" s="90"/>
      <c r="D668" s="146"/>
      <c r="E668" s="155"/>
      <c r="F668" s="147"/>
      <c r="G668" s="147"/>
      <c r="H668" s="147"/>
      <c r="I668" s="147"/>
      <c r="J668" s="147"/>
      <c r="K668" s="147"/>
      <c r="L668" s="147"/>
      <c r="M668" s="147"/>
      <c r="N668" s="147"/>
      <c r="O668" s="147"/>
      <c r="P668" s="147"/>
      <c r="Q668" s="147"/>
      <c r="R668" s="147"/>
      <c r="S668" s="147"/>
      <c r="T668" s="147"/>
      <c r="U668" s="147"/>
      <c r="V668" s="147"/>
      <c r="W668" s="147"/>
    </row>
    <row r="669" spans="1:23" ht="12.75" customHeight="1" x14ac:dyDescent="0.15">
      <c r="A669" s="147"/>
      <c r="B669" s="150"/>
      <c r="C669" s="90"/>
      <c r="D669" s="146"/>
      <c r="E669" s="155"/>
      <c r="F669" s="147"/>
      <c r="G669" s="147"/>
      <c r="H669" s="147"/>
      <c r="I669" s="147"/>
      <c r="J669" s="147"/>
      <c r="K669" s="147"/>
      <c r="L669" s="147"/>
      <c r="M669" s="147"/>
      <c r="N669" s="147"/>
      <c r="O669" s="147"/>
      <c r="P669" s="147"/>
      <c r="Q669" s="147"/>
      <c r="R669" s="147"/>
      <c r="S669" s="147"/>
      <c r="T669" s="147"/>
      <c r="U669" s="147"/>
      <c r="V669" s="147"/>
      <c r="W669" s="147"/>
    </row>
    <row r="670" spans="1:23" ht="12.75" customHeight="1" x14ac:dyDescent="0.15">
      <c r="A670" s="147"/>
      <c r="B670" s="150"/>
      <c r="C670" s="90"/>
      <c r="D670" s="146"/>
      <c r="E670" s="155"/>
      <c r="F670" s="147"/>
      <c r="G670" s="147"/>
      <c r="H670" s="147"/>
      <c r="I670" s="147"/>
      <c r="J670" s="147"/>
      <c r="K670" s="147"/>
      <c r="L670" s="147"/>
      <c r="M670" s="147"/>
      <c r="N670" s="147"/>
      <c r="O670" s="147"/>
      <c r="P670" s="147"/>
      <c r="Q670" s="147"/>
      <c r="R670" s="147"/>
      <c r="S670" s="147"/>
      <c r="T670" s="147"/>
      <c r="U670" s="147"/>
      <c r="V670" s="147"/>
      <c r="W670" s="147"/>
    </row>
    <row r="671" spans="1:23" ht="12.75" customHeight="1" x14ac:dyDescent="0.15">
      <c r="A671" s="147"/>
      <c r="B671" s="150"/>
      <c r="C671" s="90"/>
      <c r="D671" s="146"/>
      <c r="E671" s="155"/>
      <c r="F671" s="147"/>
      <c r="G671" s="147"/>
      <c r="H671" s="147"/>
      <c r="I671" s="147"/>
      <c r="J671" s="147"/>
      <c r="K671" s="147"/>
      <c r="L671" s="147"/>
      <c r="M671" s="147"/>
      <c r="N671" s="147"/>
      <c r="O671" s="147"/>
      <c r="P671" s="147"/>
      <c r="Q671" s="147"/>
      <c r="R671" s="147"/>
      <c r="S671" s="147"/>
      <c r="T671" s="147"/>
      <c r="U671" s="147"/>
      <c r="V671" s="147"/>
      <c r="W671" s="147"/>
    </row>
    <row r="672" spans="1:23" ht="12.75" customHeight="1" x14ac:dyDescent="0.15">
      <c r="A672" s="147"/>
      <c r="B672" s="150"/>
      <c r="C672" s="90"/>
      <c r="D672" s="146"/>
      <c r="E672" s="155"/>
      <c r="F672" s="147"/>
      <c r="G672" s="147"/>
      <c r="H672" s="147"/>
      <c r="I672" s="147"/>
      <c r="J672" s="147"/>
      <c r="K672" s="147"/>
      <c r="L672" s="147"/>
      <c r="M672" s="147"/>
      <c r="N672" s="147"/>
      <c r="O672" s="147"/>
      <c r="P672" s="147"/>
      <c r="Q672" s="147"/>
      <c r="R672" s="147"/>
      <c r="S672" s="147"/>
      <c r="T672" s="147"/>
      <c r="U672" s="147"/>
      <c r="V672" s="147"/>
      <c r="W672" s="147"/>
    </row>
    <row r="673" spans="1:23" ht="12.75" customHeight="1" x14ac:dyDescent="0.15">
      <c r="A673" s="147"/>
      <c r="B673" s="150"/>
      <c r="C673" s="90"/>
      <c r="D673" s="146"/>
      <c r="E673" s="155"/>
      <c r="F673" s="147"/>
      <c r="G673" s="147"/>
      <c r="H673" s="147"/>
      <c r="I673" s="147"/>
      <c r="J673" s="147"/>
      <c r="K673" s="147"/>
      <c r="L673" s="147"/>
      <c r="M673" s="147"/>
      <c r="N673" s="147"/>
      <c r="O673" s="147"/>
      <c r="P673" s="147"/>
      <c r="Q673" s="147"/>
      <c r="R673" s="147"/>
      <c r="S673" s="147"/>
      <c r="T673" s="147"/>
      <c r="U673" s="147"/>
      <c r="V673" s="147"/>
      <c r="W673" s="147"/>
    </row>
    <row r="674" spans="1:23" ht="12.75" customHeight="1" x14ac:dyDescent="0.15">
      <c r="A674" s="147"/>
      <c r="B674" s="150"/>
      <c r="C674" s="90"/>
      <c r="D674" s="146"/>
      <c r="E674" s="155"/>
      <c r="F674" s="147"/>
      <c r="G674" s="147"/>
      <c r="H674" s="147"/>
      <c r="I674" s="147"/>
      <c r="J674" s="147"/>
      <c r="K674" s="147"/>
      <c r="L674" s="147"/>
      <c r="M674" s="147"/>
      <c r="N674" s="147"/>
      <c r="O674" s="147"/>
      <c r="P674" s="147"/>
      <c r="Q674" s="147"/>
      <c r="R674" s="147"/>
      <c r="S674" s="147"/>
      <c r="T674" s="147"/>
      <c r="U674" s="147"/>
      <c r="V674" s="147"/>
      <c r="W674" s="147"/>
    </row>
    <row r="675" spans="1:23" ht="12.75" customHeight="1" x14ac:dyDescent="0.15">
      <c r="A675" s="147"/>
      <c r="B675" s="150"/>
      <c r="C675" s="90"/>
      <c r="D675" s="146"/>
      <c r="E675" s="155"/>
      <c r="F675" s="147"/>
      <c r="G675" s="147"/>
      <c r="H675" s="147"/>
      <c r="I675" s="147"/>
      <c r="J675" s="147"/>
      <c r="K675" s="147"/>
      <c r="L675" s="147"/>
      <c r="M675" s="147"/>
      <c r="N675" s="147"/>
      <c r="O675" s="147"/>
      <c r="P675" s="147"/>
      <c r="Q675" s="147"/>
      <c r="R675" s="147"/>
      <c r="S675" s="147"/>
      <c r="T675" s="147"/>
      <c r="U675" s="147"/>
      <c r="V675" s="147"/>
      <c r="W675" s="147"/>
    </row>
    <row r="676" spans="1:23" ht="12.75" customHeight="1" x14ac:dyDescent="0.15">
      <c r="A676" s="147"/>
      <c r="B676" s="150"/>
      <c r="C676" s="90"/>
      <c r="D676" s="146"/>
      <c r="E676" s="155"/>
      <c r="F676" s="147"/>
      <c r="G676" s="147"/>
      <c r="H676" s="147"/>
      <c r="I676" s="147"/>
      <c r="J676" s="147"/>
      <c r="K676" s="147"/>
      <c r="L676" s="147"/>
      <c r="M676" s="147"/>
      <c r="N676" s="147"/>
      <c r="O676" s="147"/>
      <c r="P676" s="147"/>
      <c r="Q676" s="147"/>
      <c r="R676" s="147"/>
      <c r="S676" s="147"/>
      <c r="T676" s="147"/>
      <c r="U676" s="147"/>
      <c r="V676" s="147"/>
      <c r="W676" s="147"/>
    </row>
    <row r="677" spans="1:23" ht="12.75" customHeight="1" x14ac:dyDescent="0.15">
      <c r="A677" s="147"/>
      <c r="B677" s="150"/>
      <c r="C677" s="90"/>
      <c r="D677" s="146"/>
      <c r="E677" s="155"/>
      <c r="F677" s="147"/>
      <c r="G677" s="147"/>
      <c r="H677" s="147"/>
      <c r="I677" s="147"/>
      <c r="J677" s="147"/>
      <c r="K677" s="147"/>
      <c r="L677" s="147"/>
      <c r="M677" s="147"/>
      <c r="N677" s="147"/>
      <c r="O677" s="147"/>
      <c r="P677" s="147"/>
      <c r="Q677" s="147"/>
      <c r="R677" s="147"/>
      <c r="S677" s="147"/>
      <c r="T677" s="147"/>
      <c r="U677" s="147"/>
      <c r="V677" s="147"/>
      <c r="W677" s="147"/>
    </row>
    <row r="678" spans="1:23" ht="12.75" customHeight="1" x14ac:dyDescent="0.15">
      <c r="A678" s="147"/>
      <c r="B678" s="150"/>
      <c r="C678" s="90"/>
      <c r="D678" s="146"/>
      <c r="E678" s="155"/>
      <c r="F678" s="147"/>
      <c r="G678" s="147"/>
      <c r="H678" s="147"/>
      <c r="I678" s="147"/>
      <c r="J678" s="147"/>
      <c r="K678" s="147"/>
      <c r="L678" s="147"/>
      <c r="M678" s="147"/>
      <c r="N678" s="147"/>
      <c r="O678" s="147"/>
      <c r="P678" s="147"/>
      <c r="Q678" s="147"/>
      <c r="R678" s="147"/>
      <c r="S678" s="147"/>
      <c r="T678" s="147"/>
      <c r="U678" s="147"/>
      <c r="V678" s="147"/>
      <c r="W678" s="147"/>
    </row>
    <row r="679" spans="1:23" ht="12.75" customHeight="1" x14ac:dyDescent="0.15">
      <c r="A679" s="147"/>
      <c r="B679" s="150"/>
      <c r="C679" s="90"/>
      <c r="D679" s="146"/>
      <c r="E679" s="155"/>
      <c r="F679" s="147"/>
      <c r="G679" s="147"/>
      <c r="H679" s="147"/>
      <c r="I679" s="147"/>
      <c r="J679" s="147"/>
      <c r="K679" s="147"/>
      <c r="L679" s="147"/>
      <c r="M679" s="147"/>
      <c r="N679" s="147"/>
      <c r="O679" s="147"/>
      <c r="P679" s="147"/>
      <c r="Q679" s="147"/>
      <c r="R679" s="147"/>
      <c r="S679" s="147"/>
      <c r="T679" s="147"/>
      <c r="U679" s="147"/>
      <c r="V679" s="147"/>
      <c r="W679" s="147"/>
    </row>
    <row r="680" spans="1:23" ht="12.75" customHeight="1" x14ac:dyDescent="0.15">
      <c r="A680" s="147"/>
      <c r="B680" s="150"/>
      <c r="C680" s="90"/>
      <c r="D680" s="146"/>
      <c r="E680" s="155"/>
      <c r="F680" s="147"/>
      <c r="G680" s="147"/>
      <c r="H680" s="147"/>
      <c r="I680" s="147"/>
      <c r="J680" s="147"/>
      <c r="K680" s="147"/>
      <c r="L680" s="147"/>
      <c r="M680" s="147"/>
      <c r="N680" s="147"/>
      <c r="O680" s="147"/>
      <c r="P680" s="147"/>
      <c r="Q680" s="147"/>
      <c r="R680" s="147"/>
      <c r="S680" s="147"/>
      <c r="T680" s="147"/>
      <c r="U680" s="147"/>
      <c r="V680" s="147"/>
      <c r="W680" s="147"/>
    </row>
    <row r="681" spans="1:23" ht="12.75" customHeight="1" x14ac:dyDescent="0.15">
      <c r="A681" s="147"/>
      <c r="B681" s="150"/>
      <c r="C681" s="90"/>
      <c r="D681" s="146"/>
      <c r="E681" s="155"/>
      <c r="F681" s="147"/>
      <c r="G681" s="147"/>
      <c r="H681" s="147"/>
      <c r="I681" s="147"/>
      <c r="J681" s="147"/>
      <c r="K681" s="147"/>
      <c r="L681" s="147"/>
      <c r="M681" s="147"/>
      <c r="N681" s="147"/>
      <c r="O681" s="147"/>
      <c r="P681" s="147"/>
      <c r="Q681" s="147"/>
      <c r="R681" s="147"/>
      <c r="S681" s="147"/>
      <c r="T681" s="147"/>
      <c r="U681" s="147"/>
      <c r="V681" s="147"/>
      <c r="W681" s="147"/>
    </row>
    <row r="682" spans="1:23" ht="12.75" customHeight="1" x14ac:dyDescent="0.15">
      <c r="A682" s="147"/>
      <c r="B682" s="150"/>
      <c r="C682" s="90"/>
      <c r="D682" s="146"/>
      <c r="E682" s="155"/>
      <c r="F682" s="147"/>
      <c r="G682" s="147"/>
      <c r="H682" s="147"/>
      <c r="I682" s="147"/>
      <c r="J682" s="147"/>
      <c r="K682" s="147"/>
      <c r="L682" s="147"/>
      <c r="M682" s="147"/>
      <c r="N682" s="147"/>
      <c r="O682" s="147"/>
      <c r="P682" s="147"/>
      <c r="Q682" s="147"/>
      <c r="R682" s="147"/>
      <c r="S682" s="147"/>
      <c r="T682" s="147"/>
      <c r="U682" s="147"/>
      <c r="V682" s="147"/>
      <c r="W682" s="147"/>
    </row>
    <row r="683" spans="1:23" ht="12.75" customHeight="1" x14ac:dyDescent="0.15">
      <c r="A683" s="147"/>
      <c r="B683" s="150"/>
      <c r="C683" s="90"/>
      <c r="D683" s="146"/>
      <c r="E683" s="155"/>
      <c r="F683" s="147"/>
      <c r="G683" s="147"/>
      <c r="H683" s="147"/>
      <c r="I683" s="147"/>
      <c r="J683" s="147"/>
      <c r="K683" s="147"/>
      <c r="L683" s="147"/>
      <c r="M683" s="147"/>
      <c r="N683" s="147"/>
      <c r="O683" s="147"/>
      <c r="P683" s="147"/>
      <c r="Q683" s="147"/>
      <c r="R683" s="147"/>
      <c r="S683" s="147"/>
      <c r="T683" s="147"/>
      <c r="U683" s="147"/>
      <c r="V683" s="147"/>
      <c r="W683" s="147"/>
    </row>
    <row r="684" spans="1:23" ht="12.75" customHeight="1" x14ac:dyDescent="0.15">
      <c r="A684" s="147"/>
      <c r="B684" s="150"/>
      <c r="C684" s="90"/>
      <c r="D684" s="146"/>
      <c r="E684" s="155"/>
      <c r="F684" s="147"/>
      <c r="G684" s="147"/>
      <c r="H684" s="147"/>
      <c r="I684" s="147"/>
      <c r="J684" s="147"/>
      <c r="K684" s="147"/>
      <c r="L684" s="147"/>
      <c r="M684" s="147"/>
      <c r="N684" s="147"/>
      <c r="O684" s="147"/>
      <c r="P684" s="147"/>
      <c r="Q684" s="147"/>
      <c r="R684" s="147"/>
      <c r="S684" s="147"/>
      <c r="T684" s="147"/>
      <c r="U684" s="147"/>
      <c r="V684" s="147"/>
      <c r="W684" s="147"/>
    </row>
    <row r="685" spans="1:23" ht="12.75" customHeight="1" x14ac:dyDescent="0.15">
      <c r="A685" s="147"/>
      <c r="B685" s="150"/>
      <c r="C685" s="90"/>
      <c r="D685" s="146"/>
      <c r="E685" s="155"/>
      <c r="F685" s="147"/>
      <c r="G685" s="147"/>
      <c r="H685" s="147"/>
      <c r="I685" s="147"/>
      <c r="J685" s="147"/>
      <c r="K685" s="147"/>
      <c r="L685" s="147"/>
      <c r="M685" s="147"/>
      <c r="N685" s="147"/>
      <c r="O685" s="147"/>
      <c r="P685" s="147"/>
      <c r="Q685" s="147"/>
      <c r="R685" s="147"/>
      <c r="S685" s="147"/>
      <c r="T685" s="147"/>
      <c r="U685" s="147"/>
      <c r="V685" s="147"/>
      <c r="W685" s="147"/>
    </row>
    <row r="686" spans="1:23" ht="12.75" customHeight="1" x14ac:dyDescent="0.15">
      <c r="A686" s="147"/>
      <c r="B686" s="150"/>
      <c r="C686" s="90"/>
      <c r="D686" s="146"/>
      <c r="E686" s="155"/>
      <c r="F686" s="147"/>
      <c r="G686" s="147"/>
      <c r="H686" s="147"/>
      <c r="I686" s="147"/>
      <c r="J686" s="147"/>
      <c r="K686" s="147"/>
      <c r="L686" s="147"/>
      <c r="M686" s="147"/>
      <c r="N686" s="147"/>
      <c r="O686" s="147"/>
      <c r="P686" s="147"/>
      <c r="Q686" s="147"/>
      <c r="R686" s="147"/>
      <c r="S686" s="147"/>
      <c r="T686" s="147"/>
      <c r="U686" s="147"/>
      <c r="V686" s="147"/>
      <c r="W686" s="147"/>
    </row>
    <row r="687" spans="1:23" ht="12.75" customHeight="1" x14ac:dyDescent="0.15">
      <c r="A687" s="147"/>
      <c r="B687" s="150"/>
      <c r="C687" s="90"/>
      <c r="D687" s="146"/>
      <c r="E687" s="155"/>
      <c r="F687" s="147"/>
      <c r="G687" s="147"/>
      <c r="H687" s="147"/>
      <c r="I687" s="147"/>
      <c r="J687" s="147"/>
      <c r="K687" s="147"/>
      <c r="L687" s="147"/>
      <c r="M687" s="147"/>
      <c r="N687" s="147"/>
      <c r="O687" s="147"/>
      <c r="P687" s="147"/>
      <c r="Q687" s="147"/>
      <c r="R687" s="147"/>
      <c r="S687" s="147"/>
      <c r="T687" s="147"/>
      <c r="U687" s="147"/>
      <c r="V687" s="147"/>
      <c r="W687" s="147"/>
    </row>
    <row r="688" spans="1:23" ht="12.75" customHeight="1" x14ac:dyDescent="0.15">
      <c r="A688" s="147"/>
      <c r="B688" s="150"/>
      <c r="C688" s="90"/>
      <c r="D688" s="146"/>
      <c r="E688" s="155"/>
      <c r="F688" s="147"/>
      <c r="G688" s="147"/>
      <c r="H688" s="147"/>
      <c r="I688" s="147"/>
      <c r="J688" s="147"/>
      <c r="K688" s="147"/>
      <c r="L688" s="147"/>
      <c r="M688" s="147"/>
      <c r="N688" s="147"/>
      <c r="O688" s="147"/>
      <c r="P688" s="147"/>
      <c r="Q688" s="147"/>
      <c r="R688" s="147"/>
      <c r="S688" s="147"/>
      <c r="T688" s="147"/>
      <c r="U688" s="147"/>
      <c r="V688" s="147"/>
      <c r="W688" s="147"/>
    </row>
    <row r="689" spans="1:23" ht="12.75" customHeight="1" x14ac:dyDescent="0.15">
      <c r="A689" s="147"/>
      <c r="B689" s="150"/>
      <c r="C689" s="90"/>
      <c r="D689" s="146"/>
      <c r="E689" s="155"/>
      <c r="F689" s="147"/>
      <c r="G689" s="147"/>
      <c r="H689" s="147"/>
      <c r="I689" s="147"/>
      <c r="J689" s="147"/>
      <c r="K689" s="147"/>
      <c r="L689" s="147"/>
      <c r="M689" s="147"/>
      <c r="N689" s="147"/>
      <c r="O689" s="147"/>
      <c r="P689" s="147"/>
      <c r="Q689" s="147"/>
      <c r="R689" s="147"/>
      <c r="S689" s="147"/>
      <c r="T689" s="147"/>
      <c r="U689" s="147"/>
      <c r="V689" s="147"/>
      <c r="W689" s="147"/>
    </row>
    <row r="690" spans="1:23" ht="12.75" customHeight="1" x14ac:dyDescent="0.15">
      <c r="A690" s="147"/>
      <c r="B690" s="150"/>
      <c r="C690" s="90"/>
      <c r="D690" s="146"/>
      <c r="E690" s="155"/>
      <c r="F690" s="147"/>
      <c r="G690" s="147"/>
      <c r="H690" s="147"/>
      <c r="I690" s="147"/>
      <c r="J690" s="147"/>
      <c r="K690" s="147"/>
      <c r="L690" s="147"/>
      <c r="M690" s="147"/>
      <c r="N690" s="147"/>
      <c r="O690" s="147"/>
      <c r="P690" s="147"/>
      <c r="Q690" s="147"/>
      <c r="R690" s="147"/>
      <c r="S690" s="147"/>
      <c r="T690" s="147"/>
      <c r="U690" s="147"/>
      <c r="V690" s="147"/>
      <c r="W690" s="147"/>
    </row>
    <row r="691" spans="1:23" ht="12.75" customHeight="1" x14ac:dyDescent="0.15">
      <c r="A691" s="147"/>
      <c r="B691" s="150"/>
      <c r="C691" s="90"/>
      <c r="D691" s="146"/>
      <c r="E691" s="155"/>
      <c r="F691" s="147"/>
      <c r="G691" s="147"/>
      <c r="H691" s="147"/>
      <c r="I691" s="147"/>
      <c r="J691" s="147"/>
      <c r="K691" s="147"/>
      <c r="L691" s="147"/>
      <c r="M691" s="147"/>
      <c r="N691" s="147"/>
      <c r="O691" s="147"/>
      <c r="P691" s="147"/>
      <c r="Q691" s="147"/>
      <c r="R691" s="147"/>
      <c r="S691" s="147"/>
      <c r="T691" s="147"/>
      <c r="U691" s="147"/>
      <c r="V691" s="147"/>
      <c r="W691" s="147"/>
    </row>
    <row r="692" spans="1:23" ht="12.75" customHeight="1" x14ac:dyDescent="0.15">
      <c r="A692" s="147"/>
      <c r="B692" s="150"/>
      <c r="C692" s="90"/>
      <c r="D692" s="146"/>
      <c r="E692" s="155"/>
      <c r="F692" s="147"/>
      <c r="G692" s="147"/>
      <c r="H692" s="147"/>
      <c r="I692" s="147"/>
      <c r="J692" s="147"/>
      <c r="K692" s="147"/>
      <c r="L692" s="147"/>
      <c r="M692" s="147"/>
      <c r="N692" s="147"/>
      <c r="O692" s="147"/>
      <c r="P692" s="147"/>
      <c r="Q692" s="147"/>
      <c r="R692" s="147"/>
      <c r="S692" s="147"/>
      <c r="T692" s="147"/>
      <c r="U692" s="147"/>
      <c r="V692" s="147"/>
      <c r="W692" s="147"/>
    </row>
    <row r="693" spans="1:23" ht="12.75" customHeight="1" x14ac:dyDescent="0.15">
      <c r="A693" s="147"/>
      <c r="B693" s="150"/>
      <c r="C693" s="90"/>
      <c r="D693" s="146"/>
      <c r="E693" s="155"/>
      <c r="F693" s="147"/>
      <c r="G693" s="147"/>
      <c r="H693" s="147"/>
      <c r="I693" s="147"/>
      <c r="J693" s="147"/>
      <c r="K693" s="147"/>
      <c r="L693" s="147"/>
      <c r="M693" s="147"/>
      <c r="N693" s="147"/>
      <c r="O693" s="147"/>
      <c r="P693" s="147"/>
      <c r="Q693" s="147"/>
      <c r="R693" s="147"/>
      <c r="S693" s="147"/>
      <c r="T693" s="147"/>
      <c r="U693" s="147"/>
      <c r="V693" s="147"/>
      <c r="W693" s="147"/>
    </row>
    <row r="694" spans="1:23" ht="12.75" customHeight="1" x14ac:dyDescent="0.15">
      <c r="A694" s="147"/>
      <c r="B694" s="150"/>
      <c r="C694" s="90"/>
      <c r="D694" s="146"/>
      <c r="E694" s="155"/>
      <c r="F694" s="147"/>
      <c r="G694" s="147"/>
      <c r="H694" s="147"/>
      <c r="I694" s="147"/>
      <c r="J694" s="147"/>
      <c r="K694" s="147"/>
      <c r="L694" s="147"/>
      <c r="M694" s="147"/>
      <c r="N694" s="147"/>
      <c r="O694" s="147"/>
      <c r="P694" s="147"/>
      <c r="Q694" s="147"/>
      <c r="R694" s="147"/>
      <c r="S694" s="147"/>
      <c r="T694" s="147"/>
      <c r="U694" s="147"/>
      <c r="V694" s="147"/>
      <c r="W694" s="147"/>
    </row>
    <row r="695" spans="1:23" ht="12.75" customHeight="1" x14ac:dyDescent="0.15">
      <c r="A695" s="147"/>
      <c r="B695" s="150"/>
      <c r="C695" s="90"/>
      <c r="D695" s="146"/>
      <c r="E695" s="155"/>
      <c r="F695" s="147"/>
      <c r="G695" s="147"/>
      <c r="H695" s="147"/>
      <c r="I695" s="147"/>
      <c r="J695" s="147"/>
      <c r="K695" s="147"/>
      <c r="L695" s="147"/>
      <c r="M695" s="147"/>
      <c r="N695" s="147"/>
      <c r="O695" s="147"/>
      <c r="P695" s="147"/>
      <c r="Q695" s="147"/>
      <c r="R695" s="147"/>
      <c r="S695" s="147"/>
      <c r="T695" s="147"/>
      <c r="U695" s="147"/>
      <c r="V695" s="147"/>
      <c r="W695" s="147"/>
    </row>
    <row r="696" spans="1:23" ht="12.75" customHeight="1" x14ac:dyDescent="0.15">
      <c r="A696" s="147"/>
      <c r="B696" s="150"/>
      <c r="C696" s="90"/>
      <c r="D696" s="146"/>
      <c r="E696" s="155"/>
      <c r="F696" s="147"/>
      <c r="G696" s="147"/>
      <c r="H696" s="147"/>
      <c r="I696" s="147"/>
      <c r="J696" s="147"/>
      <c r="K696" s="147"/>
      <c r="L696" s="147"/>
      <c r="M696" s="147"/>
      <c r="N696" s="147"/>
      <c r="O696" s="147"/>
      <c r="P696" s="147"/>
      <c r="Q696" s="147"/>
      <c r="R696" s="147"/>
      <c r="S696" s="147"/>
      <c r="T696" s="147"/>
      <c r="U696" s="147"/>
      <c r="V696" s="147"/>
      <c r="W696" s="147"/>
    </row>
    <row r="697" spans="1:23" ht="12.75" customHeight="1" x14ac:dyDescent="0.15">
      <c r="A697" s="147"/>
      <c r="B697" s="150"/>
      <c r="C697" s="90"/>
      <c r="D697" s="146"/>
      <c r="E697" s="155"/>
      <c r="F697" s="147"/>
      <c r="G697" s="147"/>
      <c r="H697" s="147"/>
      <c r="I697" s="147"/>
      <c r="J697" s="147"/>
      <c r="K697" s="147"/>
      <c r="L697" s="147"/>
      <c r="M697" s="147"/>
      <c r="N697" s="147"/>
      <c r="O697" s="147"/>
      <c r="P697" s="147"/>
      <c r="Q697" s="147"/>
      <c r="R697" s="147"/>
      <c r="S697" s="147"/>
      <c r="T697" s="147"/>
      <c r="U697" s="147"/>
      <c r="V697" s="147"/>
      <c r="W697" s="147"/>
    </row>
    <row r="698" spans="1:23" ht="12.75" customHeight="1" x14ac:dyDescent="0.15">
      <c r="A698" s="147"/>
      <c r="B698" s="150"/>
      <c r="C698" s="90"/>
      <c r="D698" s="146"/>
      <c r="E698" s="155"/>
      <c r="F698" s="147"/>
      <c r="G698" s="147"/>
      <c r="H698" s="147"/>
      <c r="I698" s="147"/>
      <c r="J698" s="147"/>
      <c r="K698" s="147"/>
      <c r="L698" s="147"/>
      <c r="M698" s="147"/>
      <c r="N698" s="147"/>
      <c r="O698" s="147"/>
      <c r="P698" s="147"/>
      <c r="Q698" s="147"/>
      <c r="R698" s="147"/>
      <c r="S698" s="147"/>
      <c r="T698" s="147"/>
      <c r="U698" s="147"/>
      <c r="V698" s="147"/>
      <c r="W698" s="147"/>
    </row>
    <row r="699" spans="1:23" ht="12.75" customHeight="1" x14ac:dyDescent="0.15">
      <c r="A699" s="147"/>
      <c r="B699" s="150"/>
      <c r="C699" s="90"/>
      <c r="D699" s="146"/>
      <c r="E699" s="155"/>
      <c r="F699" s="147"/>
      <c r="G699" s="147"/>
      <c r="H699" s="147"/>
      <c r="I699" s="147"/>
      <c r="J699" s="147"/>
      <c r="K699" s="147"/>
      <c r="L699" s="147"/>
      <c r="M699" s="147"/>
      <c r="N699" s="147"/>
      <c r="O699" s="147"/>
      <c r="P699" s="147"/>
      <c r="Q699" s="147"/>
      <c r="R699" s="147"/>
      <c r="S699" s="147"/>
      <c r="T699" s="147"/>
      <c r="U699" s="147"/>
      <c r="V699" s="147"/>
      <c r="W699" s="147"/>
    </row>
    <row r="700" spans="1:23" ht="12.75" customHeight="1" x14ac:dyDescent="0.15">
      <c r="A700" s="147"/>
      <c r="B700" s="150"/>
      <c r="C700" s="90"/>
      <c r="D700" s="146"/>
      <c r="E700" s="155"/>
      <c r="F700" s="147"/>
      <c r="G700" s="147"/>
      <c r="H700" s="147"/>
      <c r="I700" s="147"/>
      <c r="J700" s="147"/>
      <c r="K700" s="147"/>
      <c r="L700" s="147"/>
      <c r="M700" s="147"/>
      <c r="N700" s="147"/>
      <c r="O700" s="147"/>
      <c r="P700" s="147"/>
      <c r="Q700" s="147"/>
      <c r="R700" s="147"/>
      <c r="S700" s="147"/>
      <c r="T700" s="147"/>
      <c r="U700" s="147"/>
      <c r="V700" s="147"/>
      <c r="W700" s="147"/>
    </row>
    <row r="701" spans="1:23" ht="12.75" customHeight="1" x14ac:dyDescent="0.15">
      <c r="A701" s="147"/>
      <c r="B701" s="150"/>
      <c r="C701" s="90"/>
      <c r="D701" s="146"/>
      <c r="E701" s="155"/>
      <c r="F701" s="147"/>
      <c r="G701" s="147"/>
      <c r="H701" s="147"/>
      <c r="I701" s="147"/>
      <c r="J701" s="147"/>
      <c r="K701" s="147"/>
      <c r="L701" s="147"/>
      <c r="M701" s="147"/>
      <c r="N701" s="147"/>
      <c r="O701" s="147"/>
      <c r="P701" s="147"/>
      <c r="Q701" s="147"/>
      <c r="R701" s="147"/>
      <c r="S701" s="147"/>
      <c r="T701" s="147"/>
      <c r="U701" s="147"/>
      <c r="V701" s="147"/>
      <c r="W701" s="147"/>
    </row>
    <row r="702" spans="1:23" ht="12.75" customHeight="1" x14ac:dyDescent="0.15">
      <c r="A702" s="147"/>
      <c r="B702" s="150"/>
      <c r="C702" s="90"/>
      <c r="D702" s="146"/>
      <c r="E702" s="155"/>
      <c r="F702" s="147"/>
      <c r="G702" s="147"/>
      <c r="H702" s="147"/>
      <c r="I702" s="147"/>
      <c r="J702" s="147"/>
      <c r="K702" s="147"/>
      <c r="L702" s="147"/>
      <c r="M702" s="147"/>
      <c r="N702" s="147"/>
      <c r="O702" s="147"/>
      <c r="P702" s="147"/>
      <c r="Q702" s="147"/>
      <c r="R702" s="147"/>
      <c r="S702" s="147"/>
      <c r="T702" s="147"/>
      <c r="U702" s="147"/>
      <c r="V702" s="147"/>
      <c r="W702" s="147"/>
    </row>
    <row r="703" spans="1:23" ht="12.75" customHeight="1" x14ac:dyDescent="0.15">
      <c r="A703" s="147"/>
      <c r="B703" s="150"/>
      <c r="C703" s="90"/>
      <c r="D703" s="146"/>
      <c r="E703" s="155"/>
      <c r="F703" s="147"/>
      <c r="G703" s="147"/>
      <c r="H703" s="147"/>
      <c r="I703" s="147"/>
      <c r="J703" s="147"/>
      <c r="K703" s="147"/>
      <c r="L703" s="147"/>
      <c r="M703" s="147"/>
      <c r="N703" s="147"/>
      <c r="O703" s="147"/>
      <c r="P703" s="147"/>
      <c r="Q703" s="147"/>
      <c r="R703" s="147"/>
      <c r="S703" s="147"/>
      <c r="T703" s="147"/>
      <c r="U703" s="147"/>
      <c r="V703" s="147"/>
      <c r="W703" s="147"/>
    </row>
    <row r="704" spans="1:23" ht="12.75" customHeight="1" x14ac:dyDescent="0.15">
      <c r="A704" s="147"/>
      <c r="B704" s="150"/>
      <c r="C704" s="90"/>
      <c r="D704" s="146"/>
      <c r="E704" s="155"/>
      <c r="F704" s="147"/>
      <c r="G704" s="147"/>
      <c r="H704" s="147"/>
      <c r="I704" s="147"/>
      <c r="J704" s="147"/>
      <c r="K704" s="147"/>
      <c r="L704" s="147"/>
      <c r="M704" s="147"/>
      <c r="N704" s="147"/>
      <c r="O704" s="147"/>
      <c r="P704" s="147"/>
      <c r="Q704" s="147"/>
      <c r="R704" s="147"/>
      <c r="S704" s="147"/>
      <c r="T704" s="147"/>
      <c r="U704" s="147"/>
      <c r="V704" s="147"/>
      <c r="W704" s="147"/>
    </row>
    <row r="705" spans="1:23" ht="12.75" customHeight="1" x14ac:dyDescent="0.15">
      <c r="A705" s="147"/>
      <c r="B705" s="150"/>
      <c r="C705" s="90"/>
      <c r="D705" s="146"/>
      <c r="E705" s="155"/>
      <c r="F705" s="147"/>
      <c r="G705" s="147"/>
      <c r="H705" s="147"/>
      <c r="I705" s="147"/>
      <c r="J705" s="147"/>
      <c r="K705" s="147"/>
      <c r="L705" s="147"/>
      <c r="M705" s="147"/>
      <c r="N705" s="147"/>
      <c r="O705" s="147"/>
      <c r="P705" s="147"/>
      <c r="Q705" s="147"/>
      <c r="R705" s="147"/>
      <c r="S705" s="147"/>
      <c r="T705" s="147"/>
      <c r="U705" s="147"/>
      <c r="V705" s="147"/>
      <c r="W705" s="147"/>
    </row>
    <row r="706" spans="1:23" ht="12.75" customHeight="1" x14ac:dyDescent="0.15">
      <c r="A706" s="147"/>
      <c r="B706" s="150"/>
      <c r="C706" s="90"/>
      <c r="D706" s="146"/>
      <c r="E706" s="155"/>
      <c r="F706" s="147"/>
      <c r="G706" s="147"/>
      <c r="H706" s="147"/>
      <c r="I706" s="147"/>
      <c r="J706" s="147"/>
      <c r="K706" s="147"/>
      <c r="L706" s="147"/>
      <c r="M706" s="147"/>
      <c r="N706" s="147"/>
      <c r="O706" s="147"/>
      <c r="P706" s="147"/>
      <c r="Q706" s="147"/>
      <c r="R706" s="147"/>
      <c r="S706" s="147"/>
      <c r="T706" s="147"/>
      <c r="U706" s="147"/>
      <c r="V706" s="147"/>
      <c r="W706" s="147"/>
    </row>
    <row r="707" spans="1:23" ht="12.75" customHeight="1" x14ac:dyDescent="0.15">
      <c r="A707" s="147"/>
      <c r="B707" s="150"/>
      <c r="C707" s="90"/>
      <c r="D707" s="146"/>
      <c r="E707" s="155"/>
      <c r="F707" s="147"/>
      <c r="G707" s="147"/>
      <c r="H707" s="147"/>
      <c r="I707" s="147"/>
      <c r="J707" s="147"/>
      <c r="K707" s="147"/>
      <c r="L707" s="147"/>
      <c r="M707" s="147"/>
      <c r="N707" s="147"/>
      <c r="O707" s="147"/>
      <c r="P707" s="147"/>
      <c r="Q707" s="147"/>
      <c r="R707" s="147"/>
      <c r="S707" s="147"/>
      <c r="T707" s="147"/>
      <c r="U707" s="147"/>
      <c r="V707" s="147"/>
      <c r="W707" s="147"/>
    </row>
    <row r="708" spans="1:23" ht="12.75" customHeight="1" x14ac:dyDescent="0.15">
      <c r="A708" s="147"/>
      <c r="B708" s="150"/>
      <c r="C708" s="90"/>
      <c r="D708" s="146"/>
      <c r="E708" s="155"/>
      <c r="F708" s="147"/>
      <c r="G708" s="147"/>
      <c r="H708" s="147"/>
      <c r="I708" s="147"/>
      <c r="J708" s="147"/>
      <c r="K708" s="147"/>
      <c r="L708" s="147"/>
      <c r="M708" s="147"/>
      <c r="N708" s="147"/>
      <c r="O708" s="147"/>
      <c r="P708" s="147"/>
      <c r="Q708" s="147"/>
      <c r="R708" s="147"/>
      <c r="S708" s="147"/>
      <c r="T708" s="147"/>
      <c r="U708" s="147"/>
      <c r="V708" s="147"/>
      <c r="W708" s="147"/>
    </row>
    <row r="709" spans="1:23" ht="12.75" customHeight="1" x14ac:dyDescent="0.15">
      <c r="A709" s="147"/>
      <c r="B709" s="150"/>
      <c r="C709" s="90"/>
      <c r="D709" s="146"/>
      <c r="E709" s="155"/>
      <c r="F709" s="147"/>
      <c r="G709" s="147"/>
      <c r="H709" s="147"/>
      <c r="I709" s="147"/>
      <c r="J709" s="147"/>
      <c r="K709" s="147"/>
      <c r="L709" s="147"/>
      <c r="M709" s="147"/>
      <c r="N709" s="147"/>
      <c r="O709" s="147"/>
      <c r="P709" s="147"/>
      <c r="Q709" s="147"/>
      <c r="R709" s="147"/>
      <c r="S709" s="147"/>
      <c r="T709" s="147"/>
      <c r="U709" s="147"/>
      <c r="V709" s="147"/>
      <c r="W709" s="147"/>
    </row>
    <row r="710" spans="1:23" ht="12.75" customHeight="1" x14ac:dyDescent="0.15">
      <c r="A710" s="147"/>
      <c r="B710" s="150"/>
      <c r="C710" s="90"/>
      <c r="D710" s="146"/>
      <c r="E710" s="155"/>
      <c r="F710" s="147"/>
      <c r="G710" s="147"/>
      <c r="H710" s="147"/>
      <c r="I710" s="147"/>
      <c r="J710" s="147"/>
      <c r="K710" s="147"/>
      <c r="L710" s="147"/>
      <c r="M710" s="147"/>
      <c r="N710" s="147"/>
      <c r="O710" s="147"/>
      <c r="P710" s="147"/>
      <c r="Q710" s="147"/>
      <c r="R710" s="147"/>
      <c r="S710" s="147"/>
      <c r="T710" s="147"/>
      <c r="U710" s="147"/>
      <c r="V710" s="147"/>
      <c r="W710" s="147"/>
    </row>
    <row r="711" spans="1:23" ht="12.75" customHeight="1" x14ac:dyDescent="0.15">
      <c r="A711" s="147"/>
      <c r="B711" s="150"/>
      <c r="C711" s="90"/>
      <c r="D711" s="146"/>
      <c r="E711" s="155"/>
      <c r="F711" s="147"/>
      <c r="G711" s="147"/>
      <c r="H711" s="147"/>
      <c r="I711" s="147"/>
      <c r="J711" s="147"/>
      <c r="K711" s="147"/>
      <c r="L711" s="147"/>
      <c r="M711" s="147"/>
      <c r="N711" s="147"/>
      <c r="O711" s="147"/>
      <c r="P711" s="147"/>
      <c r="Q711" s="147"/>
      <c r="R711" s="147"/>
      <c r="S711" s="147"/>
      <c r="T711" s="147"/>
      <c r="U711" s="147"/>
      <c r="V711" s="147"/>
      <c r="W711" s="147"/>
    </row>
    <row r="712" spans="1:23" ht="12.75" customHeight="1" x14ac:dyDescent="0.15">
      <c r="A712" s="147"/>
      <c r="B712" s="150"/>
      <c r="C712" s="90"/>
      <c r="D712" s="146"/>
      <c r="E712" s="155"/>
      <c r="F712" s="147"/>
      <c r="G712" s="147"/>
      <c r="H712" s="147"/>
      <c r="I712" s="147"/>
      <c r="J712" s="147"/>
      <c r="K712" s="147"/>
      <c r="L712" s="147"/>
      <c r="M712" s="147"/>
      <c r="N712" s="147"/>
      <c r="O712" s="147"/>
      <c r="P712" s="147"/>
      <c r="Q712" s="147"/>
      <c r="R712" s="147"/>
      <c r="S712" s="147"/>
      <c r="T712" s="147"/>
      <c r="U712" s="147"/>
      <c r="V712" s="147"/>
      <c r="W712" s="147"/>
    </row>
    <row r="713" spans="1:23" ht="12.75" customHeight="1" x14ac:dyDescent="0.15">
      <c r="A713" s="147"/>
      <c r="B713" s="150"/>
      <c r="C713" s="90"/>
      <c r="D713" s="146"/>
      <c r="E713" s="155"/>
      <c r="F713" s="147"/>
      <c r="G713" s="147"/>
      <c r="H713" s="147"/>
      <c r="I713" s="147"/>
      <c r="J713" s="147"/>
      <c r="K713" s="147"/>
      <c r="L713" s="147"/>
      <c r="M713" s="147"/>
      <c r="N713" s="147"/>
      <c r="O713" s="147"/>
      <c r="P713" s="147"/>
      <c r="Q713" s="147"/>
      <c r="R713" s="147"/>
      <c r="S713" s="147"/>
      <c r="T713" s="147"/>
      <c r="U713" s="147"/>
      <c r="V713" s="147"/>
      <c r="W713" s="147"/>
    </row>
    <row r="714" spans="1:23" ht="12.75" customHeight="1" x14ac:dyDescent="0.15">
      <c r="A714" s="147"/>
      <c r="B714" s="150"/>
      <c r="C714" s="90"/>
      <c r="D714" s="146"/>
      <c r="E714" s="155"/>
      <c r="F714" s="147"/>
      <c r="G714" s="147"/>
      <c r="H714" s="147"/>
      <c r="I714" s="147"/>
      <c r="J714" s="147"/>
      <c r="K714" s="147"/>
      <c r="L714" s="147"/>
      <c r="M714" s="147"/>
      <c r="N714" s="147"/>
      <c r="O714" s="147"/>
      <c r="P714" s="147"/>
      <c r="Q714" s="147"/>
      <c r="R714" s="147"/>
      <c r="S714" s="147"/>
      <c r="T714" s="147"/>
      <c r="U714" s="147"/>
      <c r="V714" s="147"/>
      <c r="W714" s="147"/>
    </row>
    <row r="715" spans="1:23" ht="12.75" customHeight="1" x14ac:dyDescent="0.15">
      <c r="A715" s="147"/>
      <c r="B715" s="150"/>
      <c r="C715" s="90"/>
      <c r="D715" s="146"/>
      <c r="E715" s="155"/>
      <c r="F715" s="147"/>
      <c r="G715" s="147"/>
      <c r="H715" s="147"/>
      <c r="I715" s="147"/>
      <c r="J715" s="147"/>
      <c r="K715" s="147"/>
      <c r="L715" s="147"/>
      <c r="M715" s="147"/>
      <c r="N715" s="147"/>
      <c r="O715" s="147"/>
      <c r="P715" s="147"/>
      <c r="Q715" s="147"/>
      <c r="R715" s="147"/>
      <c r="S715" s="147"/>
      <c r="T715" s="147"/>
      <c r="U715" s="147"/>
      <c r="V715" s="147"/>
      <c r="W715" s="147"/>
    </row>
    <row r="716" spans="1:23" ht="12.75" customHeight="1" x14ac:dyDescent="0.15">
      <c r="A716" s="147"/>
      <c r="B716" s="150"/>
      <c r="C716" s="90"/>
      <c r="D716" s="146"/>
      <c r="E716" s="155"/>
      <c r="F716" s="147"/>
      <c r="G716" s="147"/>
      <c r="H716" s="147"/>
      <c r="I716" s="147"/>
      <c r="J716" s="147"/>
      <c r="K716" s="147"/>
      <c r="L716" s="147"/>
      <c r="M716" s="147"/>
      <c r="N716" s="147"/>
      <c r="O716" s="147"/>
      <c r="P716" s="147"/>
      <c r="Q716" s="147"/>
      <c r="R716" s="147"/>
      <c r="S716" s="147"/>
      <c r="T716" s="147"/>
      <c r="U716" s="147"/>
      <c r="V716" s="147"/>
      <c r="W716" s="147"/>
    </row>
    <row r="717" spans="1:23" ht="12.75" customHeight="1" x14ac:dyDescent="0.15">
      <c r="A717" s="147"/>
      <c r="B717" s="150"/>
      <c r="C717" s="90"/>
      <c r="D717" s="146"/>
      <c r="E717" s="155"/>
      <c r="F717" s="147"/>
      <c r="G717" s="147"/>
      <c r="H717" s="147"/>
      <c r="I717" s="147"/>
      <c r="J717" s="147"/>
      <c r="K717" s="147"/>
      <c r="L717" s="147"/>
      <c r="M717" s="147"/>
      <c r="N717" s="147"/>
      <c r="O717" s="147"/>
      <c r="P717" s="147"/>
      <c r="Q717" s="147"/>
      <c r="R717" s="147"/>
      <c r="S717" s="147"/>
      <c r="T717" s="147"/>
      <c r="U717" s="147"/>
      <c r="V717" s="147"/>
      <c r="W717" s="147"/>
    </row>
    <row r="718" spans="1:23" ht="12.75" customHeight="1" x14ac:dyDescent="0.15">
      <c r="A718" s="147"/>
      <c r="B718" s="150"/>
      <c r="C718" s="90"/>
      <c r="D718" s="146"/>
      <c r="E718" s="155"/>
      <c r="F718" s="147"/>
      <c r="G718" s="147"/>
      <c r="H718" s="147"/>
      <c r="I718" s="147"/>
      <c r="J718" s="147"/>
      <c r="K718" s="147"/>
      <c r="L718" s="147"/>
      <c r="M718" s="147"/>
      <c r="N718" s="147"/>
      <c r="O718" s="147"/>
      <c r="P718" s="147"/>
      <c r="Q718" s="147"/>
      <c r="R718" s="147"/>
      <c r="S718" s="147"/>
      <c r="T718" s="147"/>
      <c r="U718" s="147"/>
      <c r="V718" s="147"/>
      <c r="W718" s="147"/>
    </row>
    <row r="719" spans="1:23" ht="12.75" customHeight="1" x14ac:dyDescent="0.15">
      <c r="A719" s="147"/>
      <c r="B719" s="150"/>
      <c r="C719" s="90"/>
      <c r="D719" s="146"/>
      <c r="E719" s="155"/>
      <c r="F719" s="147"/>
      <c r="G719" s="147"/>
      <c r="H719" s="147"/>
      <c r="I719" s="147"/>
      <c r="J719" s="147"/>
      <c r="K719" s="147"/>
      <c r="L719" s="147"/>
      <c r="M719" s="147"/>
      <c r="N719" s="147"/>
      <c r="O719" s="147"/>
      <c r="P719" s="147"/>
      <c r="Q719" s="147"/>
      <c r="R719" s="147"/>
      <c r="S719" s="147"/>
      <c r="T719" s="147"/>
      <c r="U719" s="147"/>
      <c r="V719" s="147"/>
      <c r="W719" s="147"/>
    </row>
    <row r="720" spans="1:23" ht="12.75" customHeight="1" x14ac:dyDescent="0.15">
      <c r="A720" s="147"/>
      <c r="B720" s="150"/>
      <c r="C720" s="90"/>
      <c r="D720" s="146"/>
      <c r="E720" s="155"/>
      <c r="F720" s="147"/>
      <c r="G720" s="147"/>
      <c r="H720" s="147"/>
      <c r="I720" s="147"/>
      <c r="J720" s="147"/>
      <c r="K720" s="147"/>
      <c r="L720" s="147"/>
      <c r="M720" s="147"/>
      <c r="N720" s="147"/>
      <c r="O720" s="147"/>
      <c r="P720" s="147"/>
      <c r="Q720" s="147"/>
      <c r="R720" s="147"/>
      <c r="S720" s="147"/>
      <c r="T720" s="147"/>
      <c r="U720" s="147"/>
      <c r="V720" s="147"/>
      <c r="W720" s="147"/>
    </row>
    <row r="721" spans="1:23" ht="12.75" customHeight="1" x14ac:dyDescent="0.15">
      <c r="A721" s="147"/>
      <c r="B721" s="150"/>
      <c r="C721" s="90"/>
      <c r="D721" s="146"/>
      <c r="E721" s="155"/>
      <c r="F721" s="147"/>
      <c r="G721" s="147"/>
      <c r="H721" s="147"/>
      <c r="I721" s="147"/>
      <c r="J721" s="147"/>
      <c r="K721" s="147"/>
      <c r="L721" s="147"/>
      <c r="M721" s="147"/>
      <c r="N721" s="147"/>
      <c r="O721" s="147"/>
      <c r="P721" s="147"/>
      <c r="Q721" s="147"/>
      <c r="R721" s="147"/>
      <c r="S721" s="147"/>
      <c r="T721" s="147"/>
      <c r="U721" s="147"/>
      <c r="V721" s="147"/>
      <c r="W721" s="147"/>
    </row>
    <row r="722" spans="1:23" ht="12.75" customHeight="1" x14ac:dyDescent="0.15">
      <c r="A722" s="147"/>
      <c r="B722" s="150"/>
      <c r="C722" s="90"/>
      <c r="D722" s="146"/>
      <c r="E722" s="155"/>
      <c r="F722" s="147"/>
      <c r="G722" s="147"/>
      <c r="H722" s="147"/>
      <c r="I722" s="147"/>
      <c r="J722" s="147"/>
      <c r="K722" s="147"/>
      <c r="L722" s="147"/>
      <c r="M722" s="147"/>
      <c r="N722" s="147"/>
      <c r="O722" s="147"/>
      <c r="P722" s="147"/>
      <c r="Q722" s="147"/>
      <c r="R722" s="147"/>
      <c r="S722" s="147"/>
      <c r="T722" s="147"/>
      <c r="U722" s="147"/>
      <c r="V722" s="147"/>
      <c r="W722" s="147"/>
    </row>
    <row r="723" spans="1:23" ht="12.75" customHeight="1" x14ac:dyDescent="0.15">
      <c r="A723" s="147"/>
      <c r="B723" s="150"/>
      <c r="C723" s="90"/>
      <c r="D723" s="146"/>
      <c r="E723" s="155"/>
      <c r="F723" s="147"/>
      <c r="G723" s="147"/>
      <c r="H723" s="147"/>
      <c r="I723" s="147"/>
      <c r="J723" s="147"/>
      <c r="K723" s="147"/>
      <c r="L723" s="147"/>
      <c r="M723" s="147"/>
      <c r="N723" s="147"/>
      <c r="O723" s="147"/>
      <c r="P723" s="147"/>
      <c r="Q723" s="147"/>
      <c r="R723" s="147"/>
      <c r="S723" s="147"/>
      <c r="T723" s="147"/>
      <c r="U723" s="147"/>
      <c r="V723" s="147"/>
      <c r="W723" s="147"/>
    </row>
    <row r="724" spans="1:23" ht="12.75" customHeight="1" x14ac:dyDescent="0.15">
      <c r="A724" s="147"/>
      <c r="B724" s="150"/>
      <c r="C724" s="90"/>
      <c r="D724" s="146"/>
      <c r="E724" s="155"/>
      <c r="F724" s="147"/>
      <c r="G724" s="147"/>
      <c r="H724" s="147"/>
      <c r="I724" s="147"/>
      <c r="J724" s="147"/>
      <c r="K724" s="147"/>
      <c r="L724" s="147"/>
      <c r="M724" s="147"/>
      <c r="N724" s="147"/>
      <c r="O724" s="147"/>
      <c r="P724" s="147"/>
      <c r="Q724" s="147"/>
      <c r="R724" s="147"/>
      <c r="S724" s="147"/>
      <c r="T724" s="147"/>
      <c r="U724" s="147"/>
      <c r="V724" s="147"/>
      <c r="W724" s="147"/>
    </row>
    <row r="725" spans="1:23" ht="12.75" customHeight="1" x14ac:dyDescent="0.15">
      <c r="A725" s="147"/>
      <c r="B725" s="150"/>
      <c r="C725" s="90"/>
      <c r="D725" s="146"/>
      <c r="E725" s="155"/>
      <c r="F725" s="147"/>
      <c r="G725" s="147"/>
      <c r="H725" s="147"/>
      <c r="I725" s="147"/>
      <c r="J725" s="147"/>
      <c r="K725" s="147"/>
      <c r="L725" s="147"/>
      <c r="M725" s="147"/>
      <c r="N725" s="147"/>
      <c r="O725" s="147"/>
      <c r="P725" s="147"/>
      <c r="Q725" s="147"/>
      <c r="R725" s="147"/>
      <c r="S725" s="147"/>
      <c r="T725" s="147"/>
      <c r="U725" s="147"/>
      <c r="V725" s="147"/>
      <c r="W725" s="147"/>
    </row>
    <row r="726" spans="1:23" ht="12.75" customHeight="1" x14ac:dyDescent="0.15">
      <c r="A726" s="147"/>
      <c r="B726" s="150"/>
      <c r="C726" s="90"/>
      <c r="D726" s="146"/>
      <c r="E726" s="155"/>
      <c r="F726" s="147"/>
      <c r="G726" s="147"/>
      <c r="H726" s="147"/>
      <c r="I726" s="147"/>
      <c r="J726" s="147"/>
      <c r="K726" s="147"/>
      <c r="L726" s="147"/>
      <c r="M726" s="147"/>
      <c r="N726" s="147"/>
      <c r="O726" s="147"/>
      <c r="P726" s="147"/>
      <c r="Q726" s="147"/>
      <c r="R726" s="147"/>
      <c r="S726" s="147"/>
      <c r="T726" s="147"/>
      <c r="U726" s="147"/>
      <c r="V726" s="147"/>
      <c r="W726" s="147"/>
    </row>
    <row r="727" spans="1:23" ht="12.75" customHeight="1" x14ac:dyDescent="0.15">
      <c r="A727" s="147"/>
      <c r="B727" s="150"/>
      <c r="C727" s="90"/>
      <c r="D727" s="146"/>
      <c r="E727" s="155"/>
      <c r="F727" s="147"/>
      <c r="G727" s="147"/>
      <c r="H727" s="147"/>
      <c r="I727" s="147"/>
      <c r="J727" s="147"/>
      <c r="K727" s="147"/>
      <c r="L727" s="147"/>
      <c r="M727" s="147"/>
      <c r="N727" s="147"/>
      <c r="O727" s="147"/>
      <c r="P727" s="147"/>
      <c r="Q727" s="147"/>
      <c r="R727" s="147"/>
      <c r="S727" s="147"/>
      <c r="T727" s="147"/>
      <c r="U727" s="147"/>
      <c r="V727" s="147"/>
      <c r="W727" s="147"/>
    </row>
    <row r="728" spans="1:23" ht="12.75" customHeight="1" x14ac:dyDescent="0.15">
      <c r="A728" s="147"/>
      <c r="B728" s="150"/>
      <c r="C728" s="90"/>
      <c r="D728" s="146"/>
      <c r="E728" s="155"/>
      <c r="F728" s="147"/>
      <c r="G728" s="147"/>
      <c r="H728" s="147"/>
      <c r="I728" s="147"/>
      <c r="J728" s="147"/>
      <c r="K728" s="147"/>
      <c r="L728" s="147"/>
      <c r="M728" s="147"/>
      <c r="N728" s="147"/>
      <c r="O728" s="147"/>
      <c r="P728" s="147"/>
      <c r="Q728" s="147"/>
      <c r="R728" s="147"/>
      <c r="S728" s="147"/>
      <c r="T728" s="147"/>
      <c r="U728" s="147"/>
      <c r="V728" s="147"/>
      <c r="W728" s="147"/>
    </row>
    <row r="729" spans="1:23" ht="12.75" customHeight="1" x14ac:dyDescent="0.15">
      <c r="A729" s="147"/>
      <c r="B729" s="150"/>
      <c r="C729" s="90"/>
      <c r="D729" s="146"/>
      <c r="E729" s="155"/>
      <c r="F729" s="147"/>
      <c r="G729" s="147"/>
      <c r="H729" s="147"/>
      <c r="I729" s="147"/>
      <c r="J729" s="147"/>
      <c r="K729" s="147"/>
      <c r="L729" s="147"/>
      <c r="M729" s="147"/>
      <c r="N729" s="147"/>
      <c r="O729" s="147"/>
      <c r="P729" s="147"/>
      <c r="Q729" s="147"/>
      <c r="R729" s="147"/>
      <c r="S729" s="147"/>
      <c r="T729" s="147"/>
      <c r="U729" s="147"/>
      <c r="V729" s="147"/>
      <c r="W729" s="147"/>
    </row>
    <row r="730" spans="1:23" ht="12.75" customHeight="1" x14ac:dyDescent="0.15">
      <c r="A730" s="147"/>
      <c r="B730" s="150"/>
      <c r="C730" s="90"/>
      <c r="D730" s="146"/>
      <c r="E730" s="155"/>
      <c r="F730" s="147"/>
      <c r="G730" s="147"/>
      <c r="H730" s="147"/>
      <c r="I730" s="147"/>
      <c r="J730" s="147"/>
      <c r="K730" s="147"/>
      <c r="L730" s="147"/>
      <c r="M730" s="147"/>
      <c r="N730" s="147"/>
      <c r="O730" s="147"/>
      <c r="P730" s="147"/>
      <c r="Q730" s="147"/>
      <c r="R730" s="147"/>
      <c r="S730" s="147"/>
      <c r="T730" s="147"/>
      <c r="U730" s="147"/>
      <c r="V730" s="147"/>
      <c r="W730" s="147"/>
    </row>
    <row r="731" spans="1:23" ht="12.75" customHeight="1" x14ac:dyDescent="0.15">
      <c r="A731" s="147"/>
      <c r="B731" s="150"/>
      <c r="C731" s="90"/>
      <c r="D731" s="146"/>
      <c r="E731" s="155"/>
      <c r="F731" s="147"/>
      <c r="G731" s="147"/>
      <c r="H731" s="147"/>
      <c r="I731" s="147"/>
      <c r="J731" s="147"/>
      <c r="K731" s="147"/>
      <c r="L731" s="147"/>
      <c r="M731" s="147"/>
      <c r="N731" s="147"/>
      <c r="O731" s="147"/>
      <c r="P731" s="147"/>
      <c r="Q731" s="147"/>
      <c r="R731" s="147"/>
      <c r="S731" s="147"/>
      <c r="T731" s="147"/>
      <c r="U731" s="147"/>
      <c r="V731" s="147"/>
      <c r="W731" s="147"/>
    </row>
    <row r="732" spans="1:23" ht="12.75" customHeight="1" x14ac:dyDescent="0.15">
      <c r="A732" s="147"/>
      <c r="B732" s="150"/>
      <c r="C732" s="90"/>
      <c r="D732" s="146"/>
      <c r="E732" s="155"/>
      <c r="F732" s="147"/>
      <c r="G732" s="147"/>
      <c r="H732" s="147"/>
      <c r="I732" s="147"/>
      <c r="J732" s="147"/>
      <c r="K732" s="147"/>
      <c r="L732" s="147"/>
      <c r="M732" s="147"/>
      <c r="N732" s="147"/>
      <c r="O732" s="147"/>
      <c r="P732" s="147"/>
      <c r="Q732" s="147"/>
      <c r="R732" s="147"/>
      <c r="S732" s="147"/>
      <c r="T732" s="147"/>
      <c r="U732" s="147"/>
      <c r="V732" s="147"/>
      <c r="W732" s="147"/>
    </row>
    <row r="733" spans="1:23" ht="12.75" customHeight="1" x14ac:dyDescent="0.15">
      <c r="A733" s="147"/>
      <c r="B733" s="150"/>
      <c r="C733" s="90"/>
      <c r="D733" s="146"/>
      <c r="E733" s="155"/>
      <c r="F733" s="147"/>
      <c r="G733" s="147"/>
      <c r="H733" s="147"/>
      <c r="I733" s="147"/>
      <c r="J733" s="147"/>
      <c r="K733" s="147"/>
      <c r="L733" s="147"/>
      <c r="M733" s="147"/>
      <c r="N733" s="147"/>
      <c r="O733" s="147"/>
      <c r="P733" s="147"/>
      <c r="Q733" s="147"/>
      <c r="R733" s="147"/>
      <c r="S733" s="147"/>
      <c r="T733" s="147"/>
      <c r="U733" s="147"/>
      <c r="V733" s="147"/>
      <c r="W733" s="147"/>
    </row>
    <row r="734" spans="1:23" ht="12.75" customHeight="1" x14ac:dyDescent="0.15">
      <c r="A734" s="147"/>
      <c r="B734" s="150"/>
      <c r="C734" s="90"/>
      <c r="D734" s="146"/>
      <c r="E734" s="155"/>
      <c r="F734" s="147"/>
      <c r="G734" s="147"/>
      <c r="H734" s="147"/>
      <c r="I734" s="147"/>
      <c r="J734" s="147"/>
      <c r="K734" s="147"/>
      <c r="L734" s="147"/>
      <c r="M734" s="147"/>
      <c r="N734" s="147"/>
      <c r="O734" s="147"/>
      <c r="P734" s="147"/>
      <c r="Q734" s="147"/>
      <c r="R734" s="147"/>
      <c r="S734" s="147"/>
      <c r="T734" s="147"/>
      <c r="U734" s="147"/>
      <c r="V734" s="147"/>
      <c r="W734" s="147"/>
    </row>
    <row r="735" spans="1:23" ht="12.75" customHeight="1" x14ac:dyDescent="0.15">
      <c r="A735" s="147"/>
      <c r="B735" s="150"/>
      <c r="C735" s="90"/>
      <c r="D735" s="146"/>
      <c r="E735" s="155"/>
      <c r="F735" s="147"/>
      <c r="G735" s="147"/>
      <c r="H735" s="147"/>
      <c r="I735" s="147"/>
      <c r="J735" s="147"/>
      <c r="K735" s="147"/>
      <c r="L735" s="147"/>
      <c r="M735" s="147"/>
      <c r="N735" s="147"/>
      <c r="O735" s="147"/>
      <c r="P735" s="147"/>
      <c r="Q735" s="147"/>
      <c r="R735" s="147"/>
      <c r="S735" s="147"/>
      <c r="T735" s="147"/>
      <c r="U735" s="147"/>
      <c r="V735" s="147"/>
      <c r="W735" s="147"/>
    </row>
    <row r="736" spans="1:23" ht="12.75" customHeight="1" x14ac:dyDescent="0.15">
      <c r="A736" s="147"/>
      <c r="B736" s="150"/>
      <c r="C736" s="90"/>
      <c r="D736" s="146"/>
      <c r="E736" s="155"/>
      <c r="F736" s="147"/>
      <c r="G736" s="147"/>
      <c r="H736" s="147"/>
      <c r="I736" s="147"/>
      <c r="J736" s="147"/>
      <c r="K736" s="147"/>
      <c r="L736" s="147"/>
      <c r="M736" s="147"/>
      <c r="N736" s="147"/>
      <c r="O736" s="147"/>
      <c r="P736" s="147"/>
      <c r="Q736" s="147"/>
      <c r="R736" s="147"/>
      <c r="S736" s="147"/>
      <c r="T736" s="147"/>
      <c r="U736" s="147"/>
      <c r="V736" s="147"/>
      <c r="W736" s="147"/>
    </row>
    <row r="737" spans="1:23" ht="12.75" customHeight="1" x14ac:dyDescent="0.15">
      <c r="A737" s="147"/>
      <c r="B737" s="150"/>
      <c r="C737" s="90"/>
      <c r="D737" s="146"/>
      <c r="E737" s="155"/>
      <c r="F737" s="147"/>
      <c r="G737" s="147"/>
      <c r="H737" s="147"/>
      <c r="I737" s="147"/>
      <c r="J737" s="147"/>
      <c r="K737" s="147"/>
      <c r="L737" s="147"/>
      <c r="M737" s="147"/>
      <c r="N737" s="147"/>
      <c r="O737" s="147"/>
      <c r="P737" s="147"/>
      <c r="Q737" s="147"/>
      <c r="R737" s="147"/>
      <c r="S737" s="147"/>
      <c r="T737" s="147"/>
      <c r="U737" s="147"/>
      <c r="V737" s="147"/>
      <c r="W737" s="147"/>
    </row>
    <row r="738" spans="1:23" ht="12.75" customHeight="1" x14ac:dyDescent="0.15">
      <c r="A738" s="147"/>
      <c r="B738" s="150"/>
      <c r="C738" s="90"/>
      <c r="D738" s="146"/>
      <c r="E738" s="155"/>
      <c r="F738" s="147"/>
      <c r="G738" s="147"/>
      <c r="H738" s="147"/>
      <c r="I738" s="147"/>
      <c r="J738" s="147"/>
      <c r="K738" s="147"/>
      <c r="L738" s="147"/>
      <c r="M738" s="147"/>
      <c r="N738" s="147"/>
      <c r="O738" s="147"/>
      <c r="P738" s="147"/>
      <c r="Q738" s="147"/>
      <c r="R738" s="147"/>
      <c r="S738" s="147"/>
      <c r="T738" s="147"/>
      <c r="U738" s="147"/>
      <c r="V738" s="147"/>
      <c r="W738" s="147"/>
    </row>
    <row r="739" spans="1:23" ht="12.75" customHeight="1" x14ac:dyDescent="0.15">
      <c r="A739" s="147"/>
      <c r="B739" s="150"/>
      <c r="C739" s="90"/>
      <c r="D739" s="146"/>
      <c r="E739" s="155"/>
      <c r="F739" s="147"/>
      <c r="G739" s="147"/>
      <c r="H739" s="147"/>
      <c r="I739" s="147"/>
      <c r="J739" s="147"/>
      <c r="K739" s="147"/>
      <c r="L739" s="147"/>
      <c r="M739" s="147"/>
      <c r="N739" s="147"/>
      <c r="O739" s="147"/>
      <c r="P739" s="147"/>
      <c r="Q739" s="147"/>
      <c r="R739" s="147"/>
      <c r="S739" s="147"/>
      <c r="T739" s="147"/>
      <c r="U739" s="147"/>
      <c r="V739" s="147"/>
      <c r="W739" s="147"/>
    </row>
    <row r="740" spans="1:23" ht="12.75" customHeight="1" x14ac:dyDescent="0.15">
      <c r="A740" s="147"/>
      <c r="B740" s="150"/>
      <c r="C740" s="90"/>
      <c r="D740" s="146"/>
      <c r="E740" s="155"/>
      <c r="F740" s="147"/>
      <c r="G740" s="147"/>
      <c r="H740" s="147"/>
      <c r="I740" s="147"/>
      <c r="J740" s="147"/>
      <c r="K740" s="147"/>
      <c r="L740" s="147"/>
      <c r="M740" s="147"/>
      <c r="N740" s="147"/>
      <c r="O740" s="147"/>
      <c r="P740" s="147"/>
      <c r="Q740" s="147"/>
      <c r="R740" s="147"/>
      <c r="S740" s="147"/>
      <c r="T740" s="147"/>
      <c r="U740" s="147"/>
      <c r="V740" s="147"/>
      <c r="W740" s="147"/>
    </row>
    <row r="741" spans="1:23" ht="12.75" customHeight="1" x14ac:dyDescent="0.15">
      <c r="A741" s="147"/>
      <c r="B741" s="150"/>
      <c r="C741" s="90"/>
      <c r="D741" s="146"/>
      <c r="E741" s="155"/>
      <c r="F741" s="147"/>
      <c r="G741" s="147"/>
      <c r="H741" s="147"/>
      <c r="I741" s="147"/>
      <c r="J741" s="147"/>
      <c r="K741" s="147"/>
      <c r="L741" s="147"/>
      <c r="M741" s="147"/>
      <c r="N741" s="147"/>
      <c r="O741" s="147"/>
      <c r="P741" s="147"/>
      <c r="Q741" s="147"/>
      <c r="R741" s="147"/>
      <c r="S741" s="147"/>
      <c r="T741" s="147"/>
      <c r="U741" s="147"/>
      <c r="V741" s="147"/>
      <c r="W741" s="147"/>
    </row>
    <row r="742" spans="1:23" ht="12.75" customHeight="1" x14ac:dyDescent="0.15">
      <c r="A742" s="147"/>
      <c r="B742" s="150"/>
      <c r="C742" s="90"/>
      <c r="D742" s="146"/>
      <c r="E742" s="155"/>
      <c r="F742" s="147"/>
      <c r="G742" s="147"/>
      <c r="H742" s="147"/>
      <c r="I742" s="147"/>
      <c r="J742" s="147"/>
      <c r="K742" s="147"/>
      <c r="L742" s="147"/>
      <c r="M742" s="147"/>
      <c r="N742" s="147"/>
      <c r="O742" s="147"/>
      <c r="P742" s="147"/>
      <c r="Q742" s="147"/>
      <c r="R742" s="147"/>
      <c r="S742" s="147"/>
      <c r="T742" s="147"/>
      <c r="U742" s="147"/>
      <c r="V742" s="147"/>
      <c r="W742" s="147"/>
    </row>
    <row r="743" spans="1:23" ht="12.75" customHeight="1" x14ac:dyDescent="0.15">
      <c r="A743" s="147"/>
      <c r="B743" s="150"/>
      <c r="C743" s="90"/>
      <c r="D743" s="146"/>
      <c r="E743" s="155"/>
      <c r="F743" s="147"/>
      <c r="G743" s="147"/>
      <c r="H743" s="147"/>
      <c r="I743" s="147"/>
      <c r="J743" s="147"/>
      <c r="K743" s="147"/>
      <c r="L743" s="147"/>
      <c r="M743" s="147"/>
      <c r="N743" s="147"/>
      <c r="O743" s="147"/>
      <c r="P743" s="147"/>
      <c r="Q743" s="147"/>
      <c r="R743" s="147"/>
      <c r="S743" s="147"/>
      <c r="T743" s="147"/>
      <c r="U743" s="147"/>
      <c r="V743" s="147"/>
      <c r="W743" s="147"/>
    </row>
    <row r="744" spans="1:23" ht="12.75" customHeight="1" x14ac:dyDescent="0.15">
      <c r="A744" s="147"/>
      <c r="B744" s="150"/>
      <c r="C744" s="90"/>
      <c r="D744" s="146"/>
      <c r="E744" s="155"/>
      <c r="F744" s="147"/>
      <c r="G744" s="147"/>
      <c r="H744" s="147"/>
      <c r="I744" s="147"/>
      <c r="J744" s="147"/>
      <c r="K744" s="147"/>
      <c r="L744" s="147"/>
      <c r="M744" s="147"/>
      <c r="N744" s="147"/>
      <c r="O744" s="147"/>
      <c r="P744" s="147"/>
      <c r="Q744" s="147"/>
      <c r="R744" s="147"/>
      <c r="S744" s="147"/>
      <c r="T744" s="147"/>
      <c r="U744" s="147"/>
      <c r="V744" s="147"/>
      <c r="W744" s="147"/>
    </row>
    <row r="745" spans="1:23" ht="12.75" customHeight="1" x14ac:dyDescent="0.15">
      <c r="A745" s="147"/>
      <c r="B745" s="150"/>
      <c r="C745" s="90"/>
      <c r="D745" s="146"/>
      <c r="E745" s="155"/>
      <c r="F745" s="147"/>
      <c r="G745" s="147"/>
      <c r="H745" s="147"/>
      <c r="I745" s="147"/>
      <c r="J745" s="147"/>
      <c r="K745" s="147"/>
      <c r="L745" s="147"/>
      <c r="M745" s="147"/>
      <c r="N745" s="147"/>
      <c r="O745" s="147"/>
      <c r="P745" s="147"/>
      <c r="Q745" s="147"/>
      <c r="R745" s="147"/>
      <c r="S745" s="147"/>
      <c r="T745" s="147"/>
      <c r="U745" s="147"/>
      <c r="V745" s="147"/>
      <c r="W745" s="147"/>
    </row>
    <row r="746" spans="1:23" ht="12.75" customHeight="1" x14ac:dyDescent="0.15">
      <c r="A746" s="147"/>
      <c r="B746" s="150"/>
      <c r="C746" s="90"/>
      <c r="D746" s="146"/>
      <c r="E746" s="155"/>
      <c r="F746" s="147"/>
      <c r="G746" s="147"/>
      <c r="H746" s="147"/>
      <c r="I746" s="147"/>
      <c r="J746" s="147"/>
      <c r="K746" s="147"/>
      <c r="L746" s="147"/>
      <c r="M746" s="147"/>
      <c r="N746" s="147"/>
      <c r="O746" s="147"/>
      <c r="P746" s="147"/>
      <c r="Q746" s="147"/>
      <c r="R746" s="147"/>
      <c r="S746" s="147"/>
      <c r="T746" s="147"/>
      <c r="U746" s="147"/>
      <c r="V746" s="147"/>
      <c r="W746" s="147"/>
    </row>
    <row r="747" spans="1:23" ht="12.75" customHeight="1" x14ac:dyDescent="0.15">
      <c r="A747" s="147"/>
      <c r="B747" s="150"/>
      <c r="C747" s="90"/>
      <c r="D747" s="146"/>
      <c r="E747" s="155"/>
      <c r="F747" s="147"/>
      <c r="G747" s="147"/>
      <c r="H747" s="147"/>
      <c r="I747" s="147"/>
      <c r="J747" s="147"/>
      <c r="K747" s="147"/>
      <c r="L747" s="147"/>
      <c r="M747" s="147"/>
      <c r="N747" s="147"/>
      <c r="O747" s="147"/>
      <c r="P747" s="147"/>
      <c r="Q747" s="147"/>
      <c r="R747" s="147"/>
      <c r="S747" s="147"/>
      <c r="T747" s="147"/>
      <c r="U747" s="147"/>
      <c r="V747" s="147"/>
      <c r="W747" s="147"/>
    </row>
    <row r="748" spans="1:23" ht="12.75" customHeight="1" x14ac:dyDescent="0.15">
      <c r="A748" s="147"/>
      <c r="B748" s="150"/>
      <c r="C748" s="90"/>
      <c r="D748" s="146"/>
      <c r="E748" s="155"/>
      <c r="F748" s="147"/>
      <c r="G748" s="147"/>
      <c r="H748" s="147"/>
      <c r="I748" s="147"/>
      <c r="J748" s="147"/>
      <c r="K748" s="147"/>
      <c r="L748" s="147"/>
      <c r="M748" s="147"/>
      <c r="N748" s="147"/>
      <c r="O748" s="147"/>
      <c r="P748" s="147"/>
      <c r="Q748" s="147"/>
      <c r="R748" s="147"/>
      <c r="S748" s="147"/>
      <c r="T748" s="147"/>
      <c r="U748" s="147"/>
      <c r="V748" s="147"/>
      <c r="W748" s="147"/>
    </row>
    <row r="749" spans="1:23" ht="12.75" customHeight="1" x14ac:dyDescent="0.15">
      <c r="A749" s="147"/>
      <c r="B749" s="150"/>
      <c r="C749" s="90"/>
      <c r="D749" s="146"/>
      <c r="E749" s="155"/>
      <c r="F749" s="147"/>
      <c r="G749" s="147"/>
      <c r="H749" s="147"/>
      <c r="I749" s="147"/>
      <c r="J749" s="147"/>
      <c r="K749" s="147"/>
      <c r="L749" s="147"/>
      <c r="M749" s="147"/>
      <c r="N749" s="147"/>
      <c r="O749" s="147"/>
      <c r="P749" s="147"/>
      <c r="Q749" s="147"/>
      <c r="R749" s="147"/>
      <c r="S749" s="147"/>
      <c r="T749" s="147"/>
      <c r="U749" s="147"/>
      <c r="V749" s="147"/>
      <c r="W749" s="147"/>
    </row>
    <row r="750" spans="1:23" ht="12.75" customHeight="1" x14ac:dyDescent="0.15">
      <c r="A750" s="147"/>
      <c r="B750" s="150"/>
      <c r="C750" s="90"/>
      <c r="D750" s="146"/>
      <c r="E750" s="155"/>
      <c r="F750" s="147"/>
      <c r="G750" s="147"/>
      <c r="H750" s="147"/>
      <c r="I750" s="147"/>
      <c r="J750" s="147"/>
      <c r="K750" s="147"/>
      <c r="L750" s="147"/>
      <c r="M750" s="147"/>
      <c r="N750" s="147"/>
      <c r="O750" s="147"/>
      <c r="P750" s="147"/>
      <c r="Q750" s="147"/>
      <c r="R750" s="147"/>
      <c r="S750" s="147"/>
      <c r="T750" s="147"/>
      <c r="U750" s="147"/>
      <c r="V750" s="147"/>
      <c r="W750" s="147"/>
    </row>
    <row r="751" spans="1:23" ht="12.75" customHeight="1" x14ac:dyDescent="0.15">
      <c r="A751" s="147"/>
      <c r="B751" s="150"/>
      <c r="C751" s="90"/>
      <c r="D751" s="146"/>
      <c r="E751" s="155"/>
      <c r="F751" s="147"/>
      <c r="G751" s="147"/>
      <c r="H751" s="147"/>
      <c r="I751" s="147"/>
      <c r="J751" s="147"/>
      <c r="K751" s="147"/>
      <c r="L751" s="147"/>
      <c r="M751" s="147"/>
      <c r="N751" s="147"/>
      <c r="O751" s="147"/>
      <c r="P751" s="147"/>
      <c r="Q751" s="147"/>
      <c r="R751" s="147"/>
      <c r="S751" s="147"/>
      <c r="T751" s="147"/>
      <c r="U751" s="147"/>
      <c r="V751" s="147"/>
      <c r="W751" s="147"/>
    </row>
    <row r="752" spans="1:23" ht="12.75" customHeight="1" x14ac:dyDescent="0.15">
      <c r="A752" s="147"/>
      <c r="B752" s="150"/>
      <c r="C752" s="90"/>
      <c r="D752" s="146"/>
      <c r="E752" s="155"/>
      <c r="F752" s="147"/>
      <c r="G752" s="147"/>
      <c r="H752" s="147"/>
      <c r="I752" s="147"/>
      <c r="J752" s="147"/>
      <c r="K752" s="147"/>
      <c r="L752" s="147"/>
      <c r="M752" s="147"/>
      <c r="N752" s="147"/>
      <c r="O752" s="147"/>
      <c r="P752" s="147"/>
      <c r="Q752" s="147"/>
      <c r="R752" s="147"/>
      <c r="S752" s="147"/>
      <c r="T752" s="147"/>
      <c r="U752" s="147"/>
      <c r="V752" s="147"/>
      <c r="W752" s="147"/>
    </row>
    <row r="753" spans="1:23" ht="12.75" customHeight="1" x14ac:dyDescent="0.15">
      <c r="A753" s="147"/>
      <c r="B753" s="150"/>
      <c r="C753" s="90"/>
      <c r="D753" s="146"/>
      <c r="E753" s="155"/>
      <c r="F753" s="147"/>
      <c r="G753" s="147"/>
      <c r="H753" s="147"/>
      <c r="I753" s="147"/>
      <c r="J753" s="147"/>
      <c r="K753" s="147"/>
      <c r="L753" s="147"/>
      <c r="M753" s="147"/>
      <c r="N753" s="147"/>
      <c r="O753" s="147"/>
      <c r="P753" s="147"/>
      <c r="Q753" s="147"/>
      <c r="R753" s="147"/>
      <c r="S753" s="147"/>
      <c r="T753" s="147"/>
      <c r="U753" s="147"/>
      <c r="V753" s="147"/>
      <c r="W753" s="147"/>
    </row>
    <row r="754" spans="1:23" ht="12.75" customHeight="1" x14ac:dyDescent="0.15">
      <c r="A754" s="147"/>
      <c r="B754" s="150"/>
      <c r="C754" s="90"/>
      <c r="D754" s="146"/>
      <c r="E754" s="155"/>
      <c r="F754" s="147"/>
      <c r="G754" s="147"/>
      <c r="H754" s="147"/>
      <c r="I754" s="147"/>
      <c r="J754" s="147"/>
      <c r="K754" s="147"/>
      <c r="L754" s="147"/>
      <c r="M754" s="147"/>
      <c r="N754" s="147"/>
      <c r="O754" s="147"/>
      <c r="P754" s="147"/>
      <c r="Q754" s="147"/>
      <c r="R754" s="147"/>
      <c r="S754" s="147"/>
      <c r="T754" s="147"/>
      <c r="U754" s="147"/>
      <c r="V754" s="147"/>
      <c r="W754" s="147"/>
    </row>
    <row r="755" spans="1:23" ht="12.75" customHeight="1" x14ac:dyDescent="0.15">
      <c r="A755" s="147"/>
      <c r="B755" s="150"/>
      <c r="C755" s="90"/>
      <c r="D755" s="146"/>
      <c r="E755" s="155"/>
      <c r="F755" s="147"/>
      <c r="G755" s="147"/>
      <c r="H755" s="147"/>
      <c r="I755" s="147"/>
      <c r="J755" s="147"/>
      <c r="K755" s="147"/>
      <c r="L755" s="147"/>
      <c r="M755" s="147"/>
      <c r="N755" s="147"/>
      <c r="O755" s="147"/>
      <c r="P755" s="147"/>
      <c r="Q755" s="147"/>
      <c r="R755" s="147"/>
      <c r="S755" s="147"/>
      <c r="T755" s="147"/>
      <c r="U755" s="147"/>
      <c r="V755" s="147"/>
      <c r="W755" s="147"/>
    </row>
    <row r="756" spans="1:23" ht="12.75" customHeight="1" x14ac:dyDescent="0.15">
      <c r="A756" s="147"/>
      <c r="B756" s="150"/>
      <c r="C756" s="90"/>
      <c r="D756" s="146"/>
      <c r="E756" s="155"/>
      <c r="F756" s="147"/>
      <c r="G756" s="147"/>
      <c r="H756" s="147"/>
      <c r="I756" s="147"/>
      <c r="J756" s="147"/>
      <c r="K756" s="147"/>
      <c r="L756" s="147"/>
      <c r="M756" s="147"/>
      <c r="N756" s="147"/>
      <c r="O756" s="147"/>
      <c r="P756" s="147"/>
      <c r="Q756" s="147"/>
      <c r="R756" s="147"/>
      <c r="S756" s="147"/>
      <c r="T756" s="147"/>
      <c r="U756" s="147"/>
      <c r="V756" s="147"/>
      <c r="W756" s="147"/>
    </row>
    <row r="757" spans="1:23" ht="12.75" customHeight="1" x14ac:dyDescent="0.15">
      <c r="A757" s="147"/>
      <c r="B757" s="150"/>
      <c r="C757" s="90"/>
      <c r="D757" s="146"/>
      <c r="E757" s="155"/>
      <c r="F757" s="147"/>
      <c r="G757" s="147"/>
      <c r="H757" s="147"/>
      <c r="I757" s="147"/>
      <c r="J757" s="147"/>
      <c r="K757" s="147"/>
      <c r="L757" s="147"/>
      <c r="M757" s="147"/>
      <c r="N757" s="147"/>
      <c r="O757" s="147"/>
      <c r="P757" s="147"/>
      <c r="Q757" s="147"/>
      <c r="R757" s="147"/>
      <c r="S757" s="147"/>
      <c r="T757" s="147"/>
      <c r="U757" s="147"/>
      <c r="V757" s="147"/>
      <c r="W757" s="147"/>
    </row>
    <row r="758" spans="1:23" ht="12.75" customHeight="1" x14ac:dyDescent="0.15">
      <c r="A758" s="147"/>
      <c r="B758" s="150"/>
      <c r="C758" s="90"/>
      <c r="D758" s="146"/>
      <c r="E758" s="155"/>
      <c r="F758" s="147"/>
      <c r="G758" s="147"/>
      <c r="H758" s="147"/>
      <c r="I758" s="147"/>
      <c r="J758" s="147"/>
      <c r="K758" s="147"/>
      <c r="L758" s="147"/>
      <c r="M758" s="147"/>
      <c r="N758" s="147"/>
      <c r="O758" s="147"/>
      <c r="P758" s="147"/>
      <c r="Q758" s="147"/>
      <c r="R758" s="147"/>
      <c r="S758" s="147"/>
      <c r="T758" s="147"/>
      <c r="U758" s="147"/>
      <c r="V758" s="147"/>
      <c r="W758" s="147"/>
    </row>
    <row r="759" spans="1:23" ht="12.75" customHeight="1" x14ac:dyDescent="0.15">
      <c r="A759" s="147"/>
      <c r="B759" s="150"/>
      <c r="C759" s="90"/>
      <c r="D759" s="146"/>
      <c r="E759" s="155"/>
      <c r="F759" s="147"/>
      <c r="G759" s="147"/>
      <c r="H759" s="147"/>
      <c r="I759" s="147"/>
      <c r="J759" s="147"/>
      <c r="K759" s="147"/>
      <c r="L759" s="147"/>
      <c r="M759" s="147"/>
      <c r="N759" s="147"/>
      <c r="O759" s="147"/>
      <c r="P759" s="147"/>
      <c r="Q759" s="147"/>
      <c r="R759" s="147"/>
      <c r="S759" s="147"/>
      <c r="T759" s="147"/>
      <c r="U759" s="147"/>
      <c r="V759" s="147"/>
      <c r="W759" s="147"/>
    </row>
    <row r="760" spans="1:23" ht="12.75" customHeight="1" x14ac:dyDescent="0.15">
      <c r="A760" s="147"/>
      <c r="B760" s="150"/>
      <c r="C760" s="90"/>
      <c r="D760" s="146"/>
      <c r="E760" s="155"/>
      <c r="F760" s="147"/>
      <c r="G760" s="147"/>
      <c r="H760" s="147"/>
      <c r="I760" s="147"/>
      <c r="J760" s="147"/>
      <c r="K760" s="147"/>
      <c r="L760" s="147"/>
      <c r="M760" s="147"/>
      <c r="N760" s="147"/>
      <c r="O760" s="147"/>
      <c r="P760" s="147"/>
      <c r="Q760" s="147"/>
      <c r="R760" s="147"/>
      <c r="S760" s="147"/>
      <c r="T760" s="147"/>
      <c r="U760" s="147"/>
      <c r="V760" s="147"/>
      <c r="W760" s="147"/>
    </row>
    <row r="761" spans="1:23" ht="12.75" customHeight="1" x14ac:dyDescent="0.15">
      <c r="A761" s="147"/>
      <c r="B761" s="150"/>
      <c r="C761" s="90"/>
      <c r="D761" s="146"/>
      <c r="E761" s="155"/>
      <c r="F761" s="147"/>
      <c r="G761" s="147"/>
      <c r="H761" s="147"/>
      <c r="I761" s="147"/>
      <c r="J761" s="147"/>
      <c r="K761" s="147"/>
      <c r="L761" s="147"/>
      <c r="M761" s="147"/>
      <c r="N761" s="147"/>
      <c r="O761" s="147"/>
      <c r="P761" s="147"/>
      <c r="Q761" s="147"/>
      <c r="R761" s="147"/>
      <c r="S761" s="147"/>
      <c r="T761" s="147"/>
      <c r="U761" s="147"/>
      <c r="V761" s="147"/>
      <c r="W761" s="147"/>
    </row>
    <row r="762" spans="1:23" ht="12.75" customHeight="1" x14ac:dyDescent="0.15">
      <c r="A762" s="147"/>
      <c r="B762" s="150"/>
      <c r="C762" s="90"/>
      <c r="D762" s="146"/>
      <c r="E762" s="155"/>
      <c r="F762" s="147"/>
      <c r="G762" s="147"/>
      <c r="H762" s="147"/>
      <c r="I762" s="147"/>
      <c r="J762" s="147"/>
      <c r="K762" s="147"/>
      <c r="L762" s="147"/>
      <c r="M762" s="147"/>
      <c r="N762" s="147"/>
      <c r="O762" s="147"/>
      <c r="P762" s="147"/>
      <c r="Q762" s="147"/>
      <c r="R762" s="147"/>
      <c r="S762" s="147"/>
      <c r="T762" s="147"/>
      <c r="U762" s="147"/>
      <c r="V762" s="147"/>
      <c r="W762" s="147"/>
    </row>
    <row r="763" spans="1:23" ht="12.75" customHeight="1" x14ac:dyDescent="0.15">
      <c r="A763" s="147"/>
      <c r="B763" s="150"/>
      <c r="C763" s="90"/>
      <c r="D763" s="146"/>
      <c r="E763" s="155"/>
      <c r="F763" s="147"/>
      <c r="G763" s="147"/>
      <c r="H763" s="147"/>
      <c r="I763" s="147"/>
      <c r="J763" s="147"/>
      <c r="K763" s="147"/>
      <c r="L763" s="147"/>
      <c r="M763" s="147"/>
      <c r="N763" s="147"/>
      <c r="O763" s="147"/>
      <c r="P763" s="147"/>
      <c r="Q763" s="147"/>
      <c r="R763" s="147"/>
      <c r="S763" s="147"/>
      <c r="T763" s="147"/>
      <c r="U763" s="147"/>
      <c r="V763" s="147"/>
      <c r="W763" s="147"/>
    </row>
    <row r="764" spans="1:23" ht="12.75" customHeight="1" x14ac:dyDescent="0.15">
      <c r="A764" s="147"/>
      <c r="B764" s="150"/>
      <c r="C764" s="90"/>
      <c r="D764" s="146"/>
      <c r="E764" s="155"/>
      <c r="F764" s="147"/>
      <c r="G764" s="147"/>
      <c r="H764" s="147"/>
      <c r="I764" s="147"/>
      <c r="J764" s="147"/>
      <c r="K764" s="147"/>
      <c r="L764" s="147"/>
      <c r="M764" s="147"/>
      <c r="N764" s="147"/>
      <c r="O764" s="147"/>
      <c r="P764" s="147"/>
      <c r="Q764" s="147"/>
      <c r="R764" s="147"/>
      <c r="S764" s="147"/>
      <c r="T764" s="147"/>
      <c r="U764" s="147"/>
      <c r="V764" s="147"/>
      <c r="W764" s="147"/>
    </row>
    <row r="765" spans="1:23" ht="12.75" customHeight="1" x14ac:dyDescent="0.15">
      <c r="A765" s="147"/>
      <c r="B765" s="150"/>
      <c r="C765" s="90"/>
      <c r="D765" s="146"/>
      <c r="E765" s="155"/>
      <c r="F765" s="147"/>
      <c r="G765" s="147"/>
      <c r="H765" s="147"/>
      <c r="I765" s="147"/>
      <c r="J765" s="147"/>
      <c r="K765" s="147"/>
      <c r="L765" s="147"/>
      <c r="M765" s="147"/>
      <c r="N765" s="147"/>
      <c r="O765" s="147"/>
      <c r="P765" s="147"/>
      <c r="Q765" s="147"/>
      <c r="R765" s="147"/>
      <c r="S765" s="147"/>
      <c r="T765" s="147"/>
      <c r="U765" s="147"/>
      <c r="V765" s="147"/>
      <c r="W765" s="147"/>
    </row>
    <row r="766" spans="1:23" ht="12.75" customHeight="1" x14ac:dyDescent="0.15">
      <c r="A766" s="147"/>
      <c r="B766" s="150"/>
      <c r="C766" s="90"/>
      <c r="D766" s="146"/>
      <c r="E766" s="155"/>
      <c r="F766" s="147"/>
      <c r="G766" s="147"/>
      <c r="H766" s="147"/>
      <c r="I766" s="147"/>
      <c r="J766" s="147"/>
      <c r="K766" s="147"/>
      <c r="L766" s="147"/>
      <c r="M766" s="147"/>
      <c r="N766" s="147"/>
      <c r="O766" s="147"/>
      <c r="P766" s="147"/>
      <c r="Q766" s="147"/>
      <c r="R766" s="147"/>
      <c r="S766" s="147"/>
      <c r="T766" s="147"/>
      <c r="U766" s="147"/>
      <c r="V766" s="147"/>
      <c r="W766" s="147"/>
    </row>
    <row r="767" spans="1:23" ht="12.75" customHeight="1" x14ac:dyDescent="0.15">
      <c r="A767" s="147"/>
      <c r="B767" s="150"/>
      <c r="C767" s="90"/>
      <c r="D767" s="146"/>
      <c r="E767" s="155"/>
      <c r="F767" s="147"/>
      <c r="G767" s="147"/>
      <c r="H767" s="147"/>
      <c r="I767" s="147"/>
      <c r="J767" s="147"/>
      <c r="K767" s="147"/>
      <c r="L767" s="147"/>
      <c r="M767" s="147"/>
      <c r="N767" s="147"/>
      <c r="O767" s="147"/>
      <c r="P767" s="147"/>
      <c r="Q767" s="147"/>
      <c r="R767" s="147"/>
      <c r="S767" s="147"/>
      <c r="T767" s="147"/>
      <c r="U767" s="147"/>
      <c r="V767" s="147"/>
      <c r="W767" s="147"/>
    </row>
    <row r="768" spans="1:23" ht="12.75" customHeight="1" x14ac:dyDescent="0.15">
      <c r="A768" s="147"/>
      <c r="B768" s="150"/>
      <c r="C768" s="90"/>
      <c r="D768" s="146"/>
      <c r="E768" s="155"/>
      <c r="F768" s="147"/>
      <c r="G768" s="147"/>
      <c r="H768" s="147"/>
      <c r="I768" s="147"/>
      <c r="J768" s="147"/>
      <c r="K768" s="147"/>
      <c r="L768" s="147"/>
      <c r="M768" s="147"/>
      <c r="N768" s="147"/>
      <c r="O768" s="147"/>
      <c r="P768" s="147"/>
      <c r="Q768" s="147"/>
      <c r="R768" s="147"/>
      <c r="S768" s="147"/>
      <c r="T768" s="147"/>
      <c r="U768" s="147"/>
      <c r="V768" s="147"/>
      <c r="W768" s="147"/>
    </row>
    <row r="769" spans="1:23" ht="12.75" customHeight="1" x14ac:dyDescent="0.15">
      <c r="A769" s="147"/>
      <c r="B769" s="150"/>
      <c r="C769" s="90"/>
      <c r="D769" s="146"/>
      <c r="E769" s="155"/>
      <c r="F769" s="147"/>
      <c r="G769" s="147"/>
      <c r="H769" s="147"/>
      <c r="I769" s="147"/>
      <c r="J769" s="147"/>
      <c r="K769" s="147"/>
      <c r="L769" s="147"/>
      <c r="M769" s="147"/>
      <c r="N769" s="147"/>
      <c r="O769" s="147"/>
      <c r="P769" s="147"/>
      <c r="Q769" s="147"/>
      <c r="R769" s="147"/>
      <c r="S769" s="147"/>
      <c r="T769" s="147"/>
      <c r="U769" s="147"/>
      <c r="V769" s="147"/>
      <c r="W769" s="147"/>
    </row>
    <row r="770" spans="1:23" ht="12.75" customHeight="1" x14ac:dyDescent="0.15">
      <c r="A770" s="147"/>
      <c r="B770" s="150"/>
      <c r="C770" s="90"/>
      <c r="D770" s="146"/>
      <c r="E770" s="155"/>
      <c r="F770" s="147"/>
      <c r="G770" s="147"/>
      <c r="H770" s="147"/>
      <c r="I770" s="147"/>
      <c r="J770" s="147"/>
      <c r="K770" s="147"/>
      <c r="L770" s="147"/>
      <c r="M770" s="147"/>
      <c r="N770" s="147"/>
      <c r="O770" s="147"/>
      <c r="P770" s="147"/>
      <c r="Q770" s="147"/>
      <c r="R770" s="147"/>
      <c r="S770" s="147"/>
      <c r="T770" s="147"/>
      <c r="U770" s="147"/>
      <c r="V770" s="147"/>
      <c r="W770" s="147"/>
    </row>
    <row r="771" spans="1:23" ht="12.75" customHeight="1" x14ac:dyDescent="0.15">
      <c r="A771" s="147"/>
      <c r="B771" s="150"/>
      <c r="C771" s="90"/>
      <c r="D771" s="146"/>
      <c r="E771" s="155"/>
      <c r="F771" s="147"/>
      <c r="G771" s="147"/>
      <c r="H771" s="147"/>
      <c r="I771" s="147"/>
      <c r="J771" s="147"/>
      <c r="K771" s="147"/>
      <c r="L771" s="147"/>
      <c r="M771" s="147"/>
      <c r="N771" s="147"/>
      <c r="O771" s="147"/>
      <c r="P771" s="147"/>
      <c r="Q771" s="147"/>
      <c r="R771" s="147"/>
      <c r="S771" s="147"/>
      <c r="T771" s="147"/>
      <c r="U771" s="147"/>
      <c r="V771" s="147"/>
      <c r="W771" s="147"/>
    </row>
    <row r="772" spans="1:23" ht="12.75" customHeight="1" x14ac:dyDescent="0.15">
      <c r="A772" s="147"/>
      <c r="B772" s="150"/>
      <c r="C772" s="90"/>
      <c r="D772" s="146"/>
      <c r="E772" s="155"/>
      <c r="F772" s="147"/>
      <c r="G772" s="147"/>
      <c r="H772" s="147"/>
      <c r="I772" s="147"/>
      <c r="J772" s="147"/>
      <c r="K772" s="147"/>
      <c r="L772" s="147"/>
      <c r="M772" s="147"/>
      <c r="N772" s="147"/>
      <c r="O772" s="147"/>
      <c r="P772" s="147"/>
      <c r="Q772" s="147"/>
      <c r="R772" s="147"/>
      <c r="S772" s="147"/>
      <c r="T772" s="147"/>
      <c r="U772" s="147"/>
      <c r="V772" s="147"/>
      <c r="W772" s="147"/>
    </row>
    <row r="773" spans="1:23" ht="12.75" customHeight="1" x14ac:dyDescent="0.15">
      <c r="A773" s="147"/>
      <c r="B773" s="150"/>
      <c r="C773" s="90"/>
      <c r="D773" s="146"/>
      <c r="E773" s="155"/>
      <c r="F773" s="147"/>
      <c r="G773" s="147"/>
      <c r="H773" s="147"/>
      <c r="I773" s="147"/>
      <c r="J773" s="147"/>
      <c r="K773" s="147"/>
      <c r="L773" s="147"/>
      <c r="M773" s="147"/>
      <c r="N773" s="147"/>
      <c r="O773" s="147"/>
      <c r="P773" s="147"/>
      <c r="Q773" s="147"/>
      <c r="R773" s="147"/>
      <c r="S773" s="147"/>
      <c r="T773" s="147"/>
      <c r="U773" s="147"/>
      <c r="V773" s="147"/>
      <c r="W773" s="147"/>
    </row>
    <row r="774" spans="1:23" ht="12.75" customHeight="1" x14ac:dyDescent="0.15">
      <c r="A774" s="147"/>
      <c r="B774" s="150"/>
      <c r="C774" s="90"/>
      <c r="D774" s="146"/>
      <c r="E774" s="155"/>
      <c r="F774" s="147"/>
      <c r="G774" s="147"/>
      <c r="H774" s="147"/>
      <c r="I774" s="147"/>
      <c r="J774" s="147"/>
      <c r="K774" s="147"/>
      <c r="L774" s="147"/>
      <c r="M774" s="147"/>
      <c r="N774" s="147"/>
      <c r="O774" s="147"/>
      <c r="P774" s="147"/>
      <c r="Q774" s="147"/>
      <c r="R774" s="147"/>
      <c r="S774" s="147"/>
      <c r="T774" s="147"/>
      <c r="U774" s="147"/>
      <c r="V774" s="147"/>
      <c r="W774" s="147"/>
    </row>
    <row r="775" spans="1:23" ht="12.75" customHeight="1" x14ac:dyDescent="0.15">
      <c r="A775" s="147"/>
      <c r="B775" s="150"/>
      <c r="C775" s="90"/>
      <c r="D775" s="146"/>
      <c r="E775" s="155"/>
      <c r="F775" s="147"/>
      <c r="G775" s="147"/>
      <c r="H775" s="147"/>
      <c r="I775" s="147"/>
      <c r="J775" s="147"/>
      <c r="K775" s="147"/>
      <c r="L775" s="147"/>
      <c r="M775" s="147"/>
      <c r="N775" s="147"/>
      <c r="O775" s="147"/>
      <c r="P775" s="147"/>
      <c r="Q775" s="147"/>
      <c r="R775" s="147"/>
      <c r="S775" s="147"/>
      <c r="T775" s="147"/>
      <c r="U775" s="147"/>
      <c r="V775" s="147"/>
      <c r="W775" s="147"/>
    </row>
    <row r="776" spans="1:23" ht="12.75" customHeight="1" x14ac:dyDescent="0.15">
      <c r="A776" s="147"/>
      <c r="B776" s="150"/>
      <c r="C776" s="90"/>
      <c r="D776" s="146"/>
      <c r="E776" s="155"/>
      <c r="F776" s="147"/>
      <c r="G776" s="147"/>
      <c r="H776" s="147"/>
      <c r="I776" s="147"/>
      <c r="J776" s="147"/>
      <c r="K776" s="147"/>
      <c r="L776" s="147"/>
      <c r="M776" s="147"/>
      <c r="N776" s="147"/>
      <c r="O776" s="147"/>
      <c r="P776" s="147"/>
      <c r="Q776" s="147"/>
      <c r="R776" s="147"/>
      <c r="S776" s="147"/>
      <c r="T776" s="147"/>
      <c r="U776" s="147"/>
      <c r="V776" s="147"/>
      <c r="W776" s="147"/>
    </row>
    <row r="777" spans="1:23" ht="12.75" customHeight="1" x14ac:dyDescent="0.15">
      <c r="A777" s="147"/>
      <c r="B777" s="150"/>
      <c r="C777" s="90"/>
      <c r="D777" s="146"/>
      <c r="E777" s="155"/>
      <c r="F777" s="147"/>
      <c r="G777" s="147"/>
      <c r="H777" s="147"/>
      <c r="I777" s="147"/>
      <c r="J777" s="147"/>
      <c r="K777" s="147"/>
      <c r="L777" s="147"/>
      <c r="M777" s="147"/>
      <c r="N777" s="147"/>
      <c r="O777" s="147"/>
      <c r="P777" s="147"/>
      <c r="Q777" s="147"/>
      <c r="R777" s="147"/>
      <c r="S777" s="147"/>
      <c r="T777" s="147"/>
      <c r="U777" s="147"/>
      <c r="V777" s="147"/>
      <c r="W777" s="147"/>
    </row>
    <row r="778" spans="1:23" ht="12.75" customHeight="1" x14ac:dyDescent="0.15">
      <c r="A778" s="147"/>
      <c r="B778" s="150"/>
      <c r="C778" s="90"/>
      <c r="D778" s="146"/>
      <c r="E778" s="155"/>
      <c r="F778" s="147"/>
      <c r="G778" s="147"/>
      <c r="H778" s="147"/>
      <c r="I778" s="147"/>
      <c r="J778" s="147"/>
      <c r="K778" s="147"/>
      <c r="L778" s="147"/>
      <c r="M778" s="147"/>
      <c r="N778" s="147"/>
      <c r="O778" s="147"/>
      <c r="P778" s="147"/>
      <c r="Q778" s="147"/>
      <c r="R778" s="147"/>
      <c r="S778" s="147"/>
      <c r="T778" s="147"/>
      <c r="U778" s="147"/>
      <c r="V778" s="147"/>
      <c r="W778" s="147"/>
    </row>
    <row r="779" spans="1:23" ht="12.75" customHeight="1" x14ac:dyDescent="0.15">
      <c r="A779" s="147"/>
      <c r="B779" s="150"/>
      <c r="C779" s="90"/>
      <c r="D779" s="146"/>
      <c r="E779" s="155"/>
      <c r="F779" s="147"/>
      <c r="G779" s="147"/>
      <c r="H779" s="147"/>
      <c r="I779" s="147"/>
      <c r="J779" s="147"/>
      <c r="K779" s="147"/>
      <c r="L779" s="147"/>
      <c r="M779" s="147"/>
      <c r="N779" s="147"/>
      <c r="O779" s="147"/>
      <c r="P779" s="147"/>
      <c r="Q779" s="147"/>
      <c r="R779" s="147"/>
      <c r="S779" s="147"/>
      <c r="T779" s="147"/>
      <c r="U779" s="147"/>
      <c r="V779" s="147"/>
      <c r="W779" s="147"/>
    </row>
    <row r="780" spans="1:23" ht="12.75" customHeight="1" x14ac:dyDescent="0.15">
      <c r="A780" s="147"/>
      <c r="B780" s="150"/>
      <c r="C780" s="90"/>
      <c r="D780" s="146"/>
      <c r="E780" s="155"/>
      <c r="F780" s="147"/>
      <c r="G780" s="147"/>
      <c r="H780" s="147"/>
      <c r="I780" s="147"/>
      <c r="J780" s="147"/>
      <c r="K780" s="147"/>
      <c r="L780" s="147"/>
      <c r="M780" s="147"/>
      <c r="N780" s="147"/>
      <c r="O780" s="147"/>
      <c r="P780" s="147"/>
      <c r="Q780" s="147"/>
      <c r="R780" s="147"/>
      <c r="S780" s="147"/>
      <c r="T780" s="147"/>
      <c r="U780" s="147"/>
      <c r="V780" s="147"/>
      <c r="W780" s="147"/>
    </row>
    <row r="781" spans="1:23" ht="12.75" customHeight="1" x14ac:dyDescent="0.15">
      <c r="A781" s="147"/>
      <c r="B781" s="150"/>
      <c r="C781" s="90"/>
      <c r="D781" s="146"/>
      <c r="E781" s="155"/>
      <c r="F781" s="147"/>
      <c r="G781" s="147"/>
      <c r="H781" s="147"/>
      <c r="I781" s="147"/>
      <c r="J781" s="147"/>
      <c r="K781" s="147"/>
      <c r="L781" s="147"/>
      <c r="M781" s="147"/>
      <c r="N781" s="147"/>
      <c r="O781" s="147"/>
      <c r="P781" s="147"/>
      <c r="Q781" s="147"/>
      <c r="R781" s="147"/>
      <c r="S781" s="147"/>
      <c r="T781" s="147"/>
      <c r="U781" s="147"/>
      <c r="V781" s="147"/>
      <c r="W781" s="147"/>
    </row>
    <row r="782" spans="1:23" ht="12.75" customHeight="1" x14ac:dyDescent="0.15">
      <c r="A782" s="147"/>
      <c r="B782" s="150"/>
      <c r="C782" s="90"/>
      <c r="D782" s="146"/>
      <c r="E782" s="155"/>
      <c r="F782" s="147"/>
      <c r="G782" s="147"/>
      <c r="H782" s="147"/>
      <c r="I782" s="147"/>
      <c r="J782" s="147"/>
      <c r="K782" s="147"/>
      <c r="L782" s="147"/>
      <c r="M782" s="147"/>
      <c r="N782" s="147"/>
      <c r="O782" s="147"/>
      <c r="P782" s="147"/>
      <c r="Q782" s="147"/>
      <c r="R782" s="147"/>
      <c r="S782" s="147"/>
      <c r="T782" s="147"/>
      <c r="U782" s="147"/>
      <c r="V782" s="147"/>
      <c r="W782" s="147"/>
    </row>
    <row r="783" spans="1:23" ht="12.75" customHeight="1" x14ac:dyDescent="0.15">
      <c r="A783" s="147"/>
      <c r="B783" s="150"/>
      <c r="C783" s="90"/>
      <c r="D783" s="146"/>
      <c r="E783" s="155"/>
      <c r="F783" s="147"/>
      <c r="G783" s="147"/>
      <c r="H783" s="147"/>
      <c r="I783" s="147"/>
      <c r="J783" s="147"/>
      <c r="K783" s="147"/>
      <c r="L783" s="147"/>
      <c r="M783" s="147"/>
      <c r="N783" s="147"/>
      <c r="O783" s="147"/>
      <c r="P783" s="147"/>
      <c r="Q783" s="147"/>
      <c r="R783" s="147"/>
      <c r="S783" s="147"/>
      <c r="T783" s="147"/>
      <c r="U783" s="147"/>
      <c r="V783" s="147"/>
      <c r="W783" s="147"/>
    </row>
    <row r="784" spans="1:23" ht="12.75" customHeight="1" x14ac:dyDescent="0.15">
      <c r="A784" s="147"/>
      <c r="B784" s="150"/>
      <c r="C784" s="90"/>
      <c r="D784" s="146"/>
      <c r="E784" s="155"/>
      <c r="F784" s="147"/>
      <c r="G784" s="147"/>
      <c r="H784" s="147"/>
      <c r="I784" s="147"/>
      <c r="J784" s="147"/>
      <c r="K784" s="147"/>
      <c r="L784" s="147"/>
      <c r="M784" s="147"/>
      <c r="N784" s="147"/>
      <c r="O784" s="147"/>
      <c r="P784" s="147"/>
      <c r="Q784" s="147"/>
      <c r="R784" s="147"/>
      <c r="S784" s="147"/>
      <c r="T784" s="147"/>
      <c r="U784" s="147"/>
      <c r="V784" s="147"/>
      <c r="W784" s="147"/>
    </row>
    <row r="785" spans="1:23" ht="12.75" customHeight="1" x14ac:dyDescent="0.15">
      <c r="A785" s="147"/>
      <c r="B785" s="150"/>
      <c r="C785" s="90"/>
      <c r="D785" s="146"/>
      <c r="E785" s="155"/>
      <c r="F785" s="147"/>
      <c r="G785" s="147"/>
      <c r="H785" s="147"/>
      <c r="I785" s="147"/>
      <c r="J785" s="147"/>
      <c r="K785" s="147"/>
      <c r="L785" s="147"/>
      <c r="M785" s="147"/>
      <c r="N785" s="147"/>
      <c r="O785" s="147"/>
      <c r="P785" s="147"/>
      <c r="Q785" s="147"/>
      <c r="R785" s="147"/>
      <c r="S785" s="147"/>
      <c r="T785" s="147"/>
      <c r="U785" s="147"/>
      <c r="V785" s="147"/>
      <c r="W785" s="147"/>
    </row>
    <row r="786" spans="1:23" ht="12.75" customHeight="1" x14ac:dyDescent="0.15">
      <c r="A786" s="147"/>
      <c r="B786" s="150"/>
      <c r="C786" s="90"/>
      <c r="D786" s="146"/>
      <c r="E786" s="155"/>
      <c r="F786" s="147"/>
      <c r="G786" s="147"/>
      <c r="H786" s="147"/>
      <c r="I786" s="147"/>
      <c r="J786" s="147"/>
      <c r="K786" s="147"/>
      <c r="L786" s="147"/>
      <c r="M786" s="147"/>
      <c r="N786" s="147"/>
      <c r="O786" s="147"/>
      <c r="P786" s="147"/>
      <c r="Q786" s="147"/>
      <c r="R786" s="147"/>
      <c r="S786" s="147"/>
      <c r="T786" s="147"/>
      <c r="U786" s="147"/>
      <c r="V786" s="147"/>
      <c r="W786" s="147"/>
    </row>
    <row r="787" spans="1:23" ht="12.75" customHeight="1" x14ac:dyDescent="0.15">
      <c r="A787" s="147"/>
      <c r="B787" s="150"/>
      <c r="C787" s="90"/>
      <c r="D787" s="146"/>
      <c r="E787" s="155"/>
      <c r="F787" s="147"/>
      <c r="G787" s="147"/>
      <c r="H787" s="147"/>
      <c r="I787" s="147"/>
      <c r="J787" s="147"/>
      <c r="K787" s="147"/>
      <c r="L787" s="147"/>
      <c r="M787" s="147"/>
      <c r="N787" s="147"/>
      <c r="O787" s="147"/>
      <c r="P787" s="147"/>
      <c r="Q787" s="147"/>
      <c r="R787" s="147"/>
      <c r="S787" s="147"/>
      <c r="T787" s="147"/>
      <c r="U787" s="147"/>
      <c r="V787" s="147"/>
      <c r="W787" s="147"/>
    </row>
    <row r="788" spans="1:23" ht="12.75" customHeight="1" x14ac:dyDescent="0.15">
      <c r="A788" s="147"/>
      <c r="B788" s="150"/>
      <c r="C788" s="90"/>
      <c r="D788" s="146"/>
      <c r="E788" s="155"/>
      <c r="F788" s="147"/>
      <c r="G788" s="147"/>
      <c r="H788" s="147"/>
      <c r="I788" s="147"/>
      <c r="J788" s="147"/>
      <c r="K788" s="147"/>
      <c r="L788" s="147"/>
      <c r="M788" s="147"/>
      <c r="N788" s="147"/>
      <c r="O788" s="147"/>
      <c r="P788" s="147"/>
      <c r="Q788" s="147"/>
      <c r="R788" s="147"/>
      <c r="S788" s="147"/>
      <c r="T788" s="147"/>
      <c r="U788" s="147"/>
      <c r="V788" s="147"/>
      <c r="W788" s="147"/>
    </row>
    <row r="789" spans="1:23" ht="12.75" customHeight="1" x14ac:dyDescent="0.15">
      <c r="A789" s="147"/>
      <c r="B789" s="150"/>
      <c r="C789" s="90"/>
      <c r="D789" s="146"/>
      <c r="E789" s="155"/>
      <c r="F789" s="147"/>
      <c r="G789" s="147"/>
      <c r="H789" s="147"/>
      <c r="I789" s="147"/>
      <c r="J789" s="147"/>
      <c r="K789" s="147"/>
      <c r="L789" s="147"/>
      <c r="M789" s="147"/>
      <c r="N789" s="147"/>
      <c r="O789" s="147"/>
      <c r="P789" s="147"/>
      <c r="Q789" s="147"/>
      <c r="R789" s="147"/>
      <c r="S789" s="147"/>
      <c r="T789" s="147"/>
      <c r="U789" s="147"/>
      <c r="V789" s="147"/>
      <c r="W789" s="147"/>
    </row>
    <row r="790" spans="1:23" ht="12.75" customHeight="1" x14ac:dyDescent="0.15">
      <c r="A790" s="147"/>
      <c r="B790" s="150"/>
      <c r="C790" s="90"/>
      <c r="D790" s="146"/>
      <c r="E790" s="155"/>
      <c r="F790" s="147"/>
      <c r="G790" s="147"/>
      <c r="H790" s="147"/>
      <c r="I790" s="147"/>
      <c r="J790" s="147"/>
      <c r="K790" s="147"/>
      <c r="L790" s="147"/>
      <c r="M790" s="147"/>
      <c r="N790" s="147"/>
      <c r="O790" s="147"/>
      <c r="P790" s="147"/>
      <c r="Q790" s="147"/>
      <c r="R790" s="147"/>
      <c r="S790" s="147"/>
      <c r="T790" s="147"/>
      <c r="U790" s="147"/>
      <c r="V790" s="147"/>
      <c r="W790" s="147"/>
    </row>
    <row r="791" spans="1:23" ht="12.75" customHeight="1" x14ac:dyDescent="0.15">
      <c r="A791" s="147"/>
      <c r="B791" s="150"/>
      <c r="C791" s="90"/>
      <c r="D791" s="146"/>
      <c r="E791" s="155"/>
      <c r="F791" s="147"/>
      <c r="G791" s="147"/>
      <c r="H791" s="147"/>
      <c r="I791" s="147"/>
      <c r="J791" s="147"/>
      <c r="K791" s="147"/>
      <c r="L791" s="147"/>
      <c r="M791" s="147"/>
      <c r="N791" s="147"/>
      <c r="O791" s="147"/>
      <c r="P791" s="147"/>
      <c r="Q791" s="147"/>
      <c r="R791" s="147"/>
      <c r="S791" s="147"/>
      <c r="T791" s="147"/>
      <c r="U791" s="147"/>
      <c r="V791" s="147"/>
      <c r="W791" s="147"/>
    </row>
    <row r="792" spans="1:23" ht="12.75" customHeight="1" x14ac:dyDescent="0.15">
      <c r="A792" s="147"/>
      <c r="B792" s="150"/>
      <c r="C792" s="90"/>
      <c r="D792" s="146"/>
      <c r="E792" s="155"/>
      <c r="F792" s="147"/>
      <c r="G792" s="147"/>
      <c r="H792" s="147"/>
      <c r="I792" s="147"/>
      <c r="J792" s="147"/>
      <c r="K792" s="147"/>
      <c r="L792" s="147"/>
      <c r="M792" s="147"/>
      <c r="N792" s="147"/>
      <c r="O792" s="147"/>
      <c r="P792" s="147"/>
      <c r="Q792" s="147"/>
      <c r="R792" s="147"/>
      <c r="S792" s="147"/>
      <c r="T792" s="147"/>
      <c r="U792" s="147"/>
      <c r="V792" s="147"/>
      <c r="W792" s="147"/>
    </row>
    <row r="793" spans="1:23" ht="12.75" customHeight="1" x14ac:dyDescent="0.15">
      <c r="A793" s="147"/>
      <c r="B793" s="150"/>
      <c r="C793" s="90"/>
      <c r="D793" s="146"/>
      <c r="E793" s="155"/>
      <c r="F793" s="147"/>
      <c r="G793" s="147"/>
      <c r="H793" s="147"/>
      <c r="I793" s="147"/>
      <c r="J793" s="147"/>
      <c r="K793" s="147"/>
      <c r="L793" s="147"/>
      <c r="M793" s="147"/>
      <c r="N793" s="147"/>
      <c r="O793" s="147"/>
      <c r="P793" s="147"/>
      <c r="Q793" s="147"/>
      <c r="R793" s="147"/>
      <c r="S793" s="147"/>
      <c r="T793" s="147"/>
      <c r="U793" s="147"/>
      <c r="V793" s="147"/>
      <c r="W793" s="147"/>
    </row>
    <row r="794" spans="1:23" ht="12.75" customHeight="1" x14ac:dyDescent="0.15">
      <c r="A794" s="147"/>
      <c r="B794" s="150"/>
      <c r="C794" s="90"/>
      <c r="D794" s="146"/>
      <c r="E794" s="155"/>
      <c r="F794" s="147"/>
      <c r="G794" s="147"/>
      <c r="H794" s="147"/>
      <c r="I794" s="147"/>
      <c r="J794" s="147"/>
      <c r="K794" s="147"/>
      <c r="L794" s="147"/>
      <c r="M794" s="147"/>
      <c r="N794" s="147"/>
      <c r="O794" s="147"/>
      <c r="P794" s="147"/>
      <c r="Q794" s="147"/>
      <c r="R794" s="147"/>
      <c r="S794" s="147"/>
      <c r="T794" s="147"/>
      <c r="U794" s="147"/>
      <c r="V794" s="147"/>
      <c r="W794" s="147"/>
    </row>
    <row r="795" spans="1:23" ht="12.75" customHeight="1" x14ac:dyDescent="0.15">
      <c r="A795" s="147"/>
      <c r="B795" s="150"/>
      <c r="C795" s="90"/>
      <c r="D795" s="146"/>
      <c r="E795" s="155"/>
      <c r="F795" s="147"/>
      <c r="G795" s="147"/>
      <c r="H795" s="147"/>
      <c r="I795" s="147"/>
      <c r="J795" s="147"/>
      <c r="K795" s="147"/>
      <c r="L795" s="147"/>
      <c r="M795" s="147"/>
      <c r="N795" s="147"/>
      <c r="O795" s="147"/>
      <c r="P795" s="147"/>
      <c r="Q795" s="147"/>
      <c r="R795" s="147"/>
      <c r="S795" s="147"/>
      <c r="T795" s="147"/>
      <c r="U795" s="147"/>
      <c r="V795" s="147"/>
      <c r="W795" s="147"/>
    </row>
    <row r="796" spans="1:23" ht="12.75" customHeight="1" x14ac:dyDescent="0.15">
      <c r="A796" s="147"/>
      <c r="B796" s="150"/>
      <c r="C796" s="90"/>
      <c r="D796" s="146"/>
      <c r="E796" s="155"/>
      <c r="F796" s="147"/>
      <c r="G796" s="147"/>
      <c r="H796" s="147"/>
      <c r="I796" s="147"/>
      <c r="J796" s="147"/>
      <c r="K796" s="147"/>
      <c r="L796" s="147"/>
      <c r="M796" s="147"/>
      <c r="N796" s="147"/>
      <c r="O796" s="147"/>
      <c r="P796" s="147"/>
      <c r="Q796" s="147"/>
      <c r="R796" s="147"/>
      <c r="S796" s="147"/>
      <c r="T796" s="147"/>
      <c r="U796" s="147"/>
      <c r="V796" s="147"/>
      <c r="W796" s="147"/>
    </row>
    <row r="797" spans="1:23" ht="12.75" customHeight="1" x14ac:dyDescent="0.15">
      <c r="A797" s="147"/>
      <c r="B797" s="150"/>
      <c r="C797" s="90"/>
      <c r="D797" s="146"/>
      <c r="E797" s="155"/>
      <c r="F797" s="147"/>
      <c r="G797" s="147"/>
      <c r="H797" s="147"/>
      <c r="I797" s="147"/>
      <c r="J797" s="147"/>
      <c r="K797" s="147"/>
      <c r="L797" s="147"/>
      <c r="M797" s="147"/>
      <c r="N797" s="147"/>
      <c r="O797" s="147"/>
      <c r="P797" s="147"/>
      <c r="Q797" s="147"/>
      <c r="R797" s="147"/>
      <c r="S797" s="147"/>
      <c r="T797" s="147"/>
      <c r="U797" s="147"/>
      <c r="V797" s="147"/>
      <c r="W797" s="147"/>
    </row>
    <row r="798" spans="1:23" ht="12.75" customHeight="1" x14ac:dyDescent="0.15">
      <c r="A798" s="147"/>
      <c r="B798" s="150"/>
      <c r="C798" s="90"/>
      <c r="D798" s="146"/>
      <c r="E798" s="155"/>
      <c r="F798" s="147"/>
      <c r="G798" s="147"/>
      <c r="H798" s="147"/>
      <c r="I798" s="147"/>
      <c r="J798" s="147"/>
      <c r="K798" s="147"/>
      <c r="L798" s="147"/>
      <c r="M798" s="147"/>
      <c r="N798" s="147"/>
      <c r="O798" s="147"/>
      <c r="P798" s="147"/>
      <c r="Q798" s="147"/>
      <c r="R798" s="147"/>
      <c r="S798" s="147"/>
      <c r="T798" s="147"/>
      <c r="U798" s="147"/>
      <c r="V798" s="147"/>
      <c r="W798" s="147"/>
    </row>
    <row r="799" spans="1:23" ht="12.75" customHeight="1" x14ac:dyDescent="0.15">
      <c r="A799" s="147"/>
      <c r="B799" s="150"/>
      <c r="C799" s="90"/>
      <c r="D799" s="146"/>
      <c r="E799" s="155"/>
      <c r="F799" s="147"/>
      <c r="G799" s="147"/>
      <c r="H799" s="147"/>
      <c r="I799" s="147"/>
      <c r="J799" s="147"/>
      <c r="K799" s="147"/>
      <c r="L799" s="147"/>
      <c r="M799" s="147"/>
      <c r="N799" s="147"/>
      <c r="O799" s="147"/>
      <c r="P799" s="147"/>
      <c r="Q799" s="147"/>
      <c r="R799" s="147"/>
      <c r="S799" s="147"/>
      <c r="T799" s="147"/>
      <c r="U799" s="147"/>
      <c r="V799" s="147"/>
      <c r="W799" s="147"/>
    </row>
    <row r="800" spans="1:23" ht="12.75" customHeight="1" x14ac:dyDescent="0.15">
      <c r="A800" s="147"/>
      <c r="B800" s="150"/>
      <c r="C800" s="90"/>
      <c r="D800" s="146"/>
      <c r="E800" s="155"/>
      <c r="F800" s="147"/>
      <c r="G800" s="147"/>
      <c r="H800" s="147"/>
      <c r="I800" s="147"/>
      <c r="J800" s="147"/>
      <c r="K800" s="147"/>
      <c r="L800" s="147"/>
      <c r="M800" s="147"/>
      <c r="N800" s="147"/>
      <c r="O800" s="147"/>
      <c r="P800" s="147"/>
      <c r="Q800" s="147"/>
      <c r="R800" s="147"/>
      <c r="S800" s="147"/>
      <c r="T800" s="147"/>
      <c r="U800" s="147"/>
      <c r="V800" s="147"/>
      <c r="W800" s="147"/>
    </row>
    <row r="801" spans="1:23" ht="12.75" customHeight="1" x14ac:dyDescent="0.15">
      <c r="A801" s="147"/>
      <c r="B801" s="150"/>
      <c r="C801" s="90"/>
      <c r="D801" s="146"/>
      <c r="E801" s="155"/>
      <c r="F801" s="147"/>
      <c r="G801" s="147"/>
      <c r="H801" s="147"/>
      <c r="I801" s="147"/>
      <c r="J801" s="147"/>
      <c r="K801" s="147"/>
      <c r="L801" s="147"/>
      <c r="M801" s="147"/>
      <c r="N801" s="147"/>
      <c r="O801" s="147"/>
      <c r="P801" s="147"/>
      <c r="Q801" s="147"/>
      <c r="R801" s="147"/>
      <c r="S801" s="147"/>
      <c r="T801" s="147"/>
      <c r="U801" s="147"/>
      <c r="V801" s="147"/>
      <c r="W801" s="147"/>
    </row>
    <row r="802" spans="1:23" ht="12.75" customHeight="1" x14ac:dyDescent="0.15">
      <c r="A802" s="147"/>
      <c r="B802" s="150"/>
      <c r="C802" s="90"/>
      <c r="D802" s="146"/>
      <c r="E802" s="155"/>
      <c r="F802" s="147"/>
      <c r="G802" s="147"/>
      <c r="H802" s="147"/>
      <c r="I802" s="147"/>
      <c r="J802" s="147"/>
      <c r="K802" s="147"/>
      <c r="L802" s="147"/>
      <c r="M802" s="147"/>
      <c r="N802" s="147"/>
      <c r="O802" s="147"/>
      <c r="P802" s="147"/>
      <c r="Q802" s="147"/>
      <c r="R802" s="147"/>
      <c r="S802" s="147"/>
      <c r="T802" s="147"/>
      <c r="U802" s="147"/>
      <c r="V802" s="147"/>
      <c r="W802" s="147"/>
    </row>
    <row r="803" spans="1:23" ht="12.75" customHeight="1" x14ac:dyDescent="0.15">
      <c r="A803" s="147"/>
      <c r="B803" s="150"/>
      <c r="C803" s="90"/>
      <c r="D803" s="146"/>
      <c r="E803" s="155"/>
      <c r="F803" s="147"/>
      <c r="G803" s="147"/>
      <c r="H803" s="147"/>
      <c r="I803" s="147"/>
      <c r="J803" s="147"/>
      <c r="K803" s="147"/>
      <c r="L803" s="147"/>
      <c r="M803" s="147"/>
      <c r="N803" s="147"/>
      <c r="O803" s="147"/>
      <c r="P803" s="147"/>
      <c r="Q803" s="147"/>
      <c r="R803" s="147"/>
      <c r="S803" s="147"/>
      <c r="T803" s="147"/>
      <c r="U803" s="147"/>
      <c r="V803" s="147"/>
      <c r="W803" s="147"/>
    </row>
    <row r="804" spans="1:23" ht="12.75" customHeight="1" x14ac:dyDescent="0.15">
      <c r="A804" s="147"/>
      <c r="B804" s="150"/>
      <c r="C804" s="90"/>
      <c r="D804" s="146"/>
      <c r="E804" s="155"/>
      <c r="F804" s="147"/>
      <c r="G804" s="147"/>
      <c r="H804" s="147"/>
      <c r="I804" s="147"/>
      <c r="J804" s="147"/>
      <c r="K804" s="147"/>
      <c r="L804" s="147"/>
      <c r="M804" s="147"/>
      <c r="N804" s="147"/>
      <c r="O804" s="147"/>
      <c r="P804" s="147"/>
      <c r="Q804" s="147"/>
      <c r="R804" s="147"/>
      <c r="S804" s="147"/>
      <c r="T804" s="147"/>
      <c r="U804" s="147"/>
      <c r="V804" s="147"/>
      <c r="W804" s="147"/>
    </row>
    <row r="805" spans="1:23" ht="12.75" customHeight="1" x14ac:dyDescent="0.15">
      <c r="A805" s="147"/>
      <c r="B805" s="150"/>
      <c r="C805" s="90"/>
      <c r="D805" s="146"/>
      <c r="E805" s="155"/>
      <c r="F805" s="147"/>
      <c r="G805" s="147"/>
      <c r="H805" s="147"/>
      <c r="I805" s="147"/>
      <c r="J805" s="147"/>
      <c r="K805" s="147"/>
      <c r="L805" s="147"/>
      <c r="M805" s="147"/>
      <c r="N805" s="147"/>
      <c r="O805" s="147"/>
      <c r="P805" s="147"/>
      <c r="Q805" s="147"/>
      <c r="R805" s="147"/>
      <c r="S805" s="147"/>
      <c r="T805" s="147"/>
      <c r="U805" s="147"/>
      <c r="V805" s="147"/>
      <c r="W805" s="147"/>
    </row>
    <row r="806" spans="1:23" ht="12.75" customHeight="1" x14ac:dyDescent="0.15">
      <c r="A806" s="147"/>
      <c r="B806" s="150"/>
      <c r="C806" s="90"/>
      <c r="D806" s="146"/>
      <c r="E806" s="155"/>
      <c r="F806" s="147"/>
      <c r="G806" s="147"/>
      <c r="H806" s="147"/>
      <c r="I806" s="147"/>
      <c r="J806" s="147"/>
      <c r="K806" s="147"/>
      <c r="L806" s="147"/>
      <c r="M806" s="147"/>
      <c r="N806" s="147"/>
      <c r="O806" s="147"/>
      <c r="P806" s="147"/>
      <c r="Q806" s="147"/>
      <c r="R806" s="147"/>
      <c r="S806" s="147"/>
      <c r="T806" s="147"/>
      <c r="U806" s="147"/>
      <c r="V806" s="147"/>
      <c r="W806" s="147"/>
    </row>
    <row r="807" spans="1:23" ht="12.75" customHeight="1" x14ac:dyDescent="0.15">
      <c r="A807" s="147"/>
      <c r="B807" s="150"/>
      <c r="C807" s="90"/>
      <c r="D807" s="146"/>
      <c r="E807" s="155"/>
      <c r="F807" s="147"/>
      <c r="G807" s="147"/>
      <c r="H807" s="147"/>
      <c r="I807" s="147"/>
      <c r="J807" s="147"/>
      <c r="K807" s="147"/>
      <c r="L807" s="147"/>
      <c r="M807" s="147"/>
      <c r="N807" s="147"/>
      <c r="O807" s="147"/>
      <c r="P807" s="147"/>
      <c r="Q807" s="147"/>
      <c r="R807" s="147"/>
      <c r="S807" s="147"/>
      <c r="T807" s="147"/>
      <c r="U807" s="147"/>
      <c r="V807" s="147"/>
      <c r="W807" s="147"/>
    </row>
    <row r="808" spans="1:23" ht="12.75" customHeight="1" x14ac:dyDescent="0.15">
      <c r="A808" s="147"/>
      <c r="B808" s="150"/>
      <c r="C808" s="90"/>
      <c r="D808" s="146"/>
      <c r="E808" s="155"/>
      <c r="F808" s="147"/>
      <c r="G808" s="147"/>
      <c r="H808" s="147"/>
      <c r="I808" s="147"/>
      <c r="J808" s="147"/>
      <c r="K808" s="147"/>
      <c r="L808" s="147"/>
      <c r="M808" s="147"/>
      <c r="N808" s="147"/>
      <c r="O808" s="147"/>
      <c r="P808" s="147"/>
      <c r="Q808" s="147"/>
      <c r="R808" s="147"/>
      <c r="S808" s="147"/>
      <c r="T808" s="147"/>
      <c r="U808" s="147"/>
      <c r="V808" s="147"/>
      <c r="W808" s="147"/>
    </row>
    <row r="809" spans="1:23" ht="12.75" customHeight="1" x14ac:dyDescent="0.15">
      <c r="A809" s="147"/>
      <c r="B809" s="150"/>
      <c r="C809" s="90"/>
      <c r="D809" s="146"/>
      <c r="E809" s="155"/>
      <c r="F809" s="147"/>
      <c r="G809" s="147"/>
      <c r="H809" s="147"/>
      <c r="I809" s="147"/>
      <c r="J809" s="147"/>
      <c r="K809" s="147"/>
      <c r="L809" s="147"/>
      <c r="M809" s="147"/>
      <c r="N809" s="147"/>
      <c r="O809" s="147"/>
      <c r="P809" s="147"/>
      <c r="Q809" s="147"/>
      <c r="R809" s="147"/>
      <c r="S809" s="147"/>
      <c r="T809" s="147"/>
      <c r="U809" s="147"/>
      <c r="V809" s="147"/>
      <c r="W809" s="147"/>
    </row>
    <row r="810" spans="1:23" ht="12.75" customHeight="1" x14ac:dyDescent="0.15">
      <c r="A810" s="147"/>
      <c r="B810" s="150"/>
      <c r="C810" s="90"/>
      <c r="D810" s="146"/>
      <c r="E810" s="155"/>
      <c r="F810" s="147"/>
      <c r="G810" s="147"/>
      <c r="H810" s="147"/>
      <c r="I810" s="147"/>
      <c r="J810" s="147"/>
      <c r="K810" s="147"/>
      <c r="L810" s="147"/>
      <c r="M810" s="147"/>
      <c r="N810" s="147"/>
      <c r="O810" s="147"/>
      <c r="P810" s="147"/>
      <c r="Q810" s="147"/>
      <c r="R810" s="147"/>
      <c r="S810" s="147"/>
      <c r="T810" s="147"/>
      <c r="U810" s="147"/>
      <c r="V810" s="147"/>
      <c r="W810" s="147"/>
    </row>
    <row r="811" spans="1:23" ht="12.75" customHeight="1" x14ac:dyDescent="0.15">
      <c r="A811" s="147"/>
      <c r="B811" s="150"/>
      <c r="C811" s="90"/>
      <c r="D811" s="146"/>
      <c r="E811" s="155"/>
      <c r="F811" s="147"/>
      <c r="G811" s="147"/>
      <c r="H811" s="147"/>
      <c r="I811" s="147"/>
      <c r="J811" s="147"/>
      <c r="K811" s="147"/>
      <c r="L811" s="147"/>
      <c r="M811" s="147"/>
      <c r="N811" s="147"/>
      <c r="O811" s="147"/>
      <c r="P811" s="147"/>
      <c r="Q811" s="147"/>
      <c r="R811" s="147"/>
      <c r="S811" s="147"/>
      <c r="T811" s="147"/>
      <c r="U811" s="147"/>
      <c r="V811" s="147"/>
      <c r="W811" s="147"/>
    </row>
    <row r="812" spans="1:23" ht="12.75" customHeight="1" x14ac:dyDescent="0.15">
      <c r="A812" s="147"/>
      <c r="B812" s="150"/>
      <c r="C812" s="90"/>
      <c r="D812" s="146"/>
      <c r="E812" s="155"/>
      <c r="F812" s="147"/>
      <c r="G812" s="147"/>
      <c r="H812" s="147"/>
      <c r="I812" s="147"/>
      <c r="J812" s="147"/>
      <c r="K812" s="147"/>
      <c r="L812" s="147"/>
      <c r="M812" s="147"/>
      <c r="N812" s="147"/>
      <c r="O812" s="147"/>
      <c r="P812" s="147"/>
      <c r="Q812" s="147"/>
      <c r="R812" s="147"/>
      <c r="S812" s="147"/>
      <c r="T812" s="147"/>
      <c r="U812" s="147"/>
      <c r="V812" s="147"/>
      <c r="W812" s="147"/>
    </row>
    <row r="813" spans="1:23" ht="12.75" customHeight="1" x14ac:dyDescent="0.15">
      <c r="A813" s="147"/>
      <c r="B813" s="150"/>
      <c r="C813" s="90"/>
      <c r="D813" s="146"/>
      <c r="E813" s="155"/>
      <c r="F813" s="147"/>
      <c r="G813" s="147"/>
      <c r="H813" s="147"/>
      <c r="I813" s="147"/>
      <c r="J813" s="147"/>
      <c r="K813" s="147"/>
      <c r="L813" s="147"/>
      <c r="M813" s="147"/>
      <c r="N813" s="147"/>
      <c r="O813" s="147"/>
      <c r="P813" s="147"/>
      <c r="Q813" s="147"/>
      <c r="R813" s="147"/>
      <c r="S813" s="147"/>
      <c r="T813" s="147"/>
      <c r="U813" s="147"/>
      <c r="V813" s="147"/>
      <c r="W813" s="147"/>
    </row>
    <row r="814" spans="1:23" ht="12.75" customHeight="1" x14ac:dyDescent="0.15">
      <c r="A814" s="147"/>
      <c r="B814" s="150"/>
      <c r="C814" s="90"/>
      <c r="D814" s="146"/>
      <c r="E814" s="155"/>
      <c r="F814" s="147"/>
      <c r="G814" s="147"/>
      <c r="H814" s="147"/>
      <c r="I814" s="147"/>
      <c r="J814" s="147"/>
      <c r="K814" s="147"/>
      <c r="L814" s="147"/>
      <c r="M814" s="147"/>
      <c r="N814" s="147"/>
      <c r="O814" s="147"/>
      <c r="P814" s="147"/>
      <c r="Q814" s="147"/>
      <c r="R814" s="147"/>
      <c r="S814" s="147"/>
      <c r="T814" s="147"/>
      <c r="U814" s="147"/>
      <c r="V814" s="147"/>
      <c r="W814" s="147"/>
    </row>
    <row r="815" spans="1:23" ht="12.75" customHeight="1" x14ac:dyDescent="0.15">
      <c r="A815" s="147"/>
      <c r="B815" s="150"/>
      <c r="C815" s="90"/>
      <c r="D815" s="146"/>
      <c r="E815" s="155"/>
      <c r="F815" s="147"/>
      <c r="G815" s="147"/>
      <c r="H815" s="147"/>
      <c r="I815" s="147"/>
      <c r="J815" s="147"/>
      <c r="K815" s="147"/>
      <c r="L815" s="147"/>
      <c r="M815" s="147"/>
      <c r="N815" s="147"/>
      <c r="O815" s="147"/>
      <c r="P815" s="147"/>
      <c r="Q815" s="147"/>
      <c r="R815" s="147"/>
      <c r="S815" s="147"/>
      <c r="T815" s="147"/>
      <c r="U815" s="147"/>
      <c r="V815" s="147"/>
      <c r="W815" s="147"/>
    </row>
    <row r="816" spans="1:23" ht="12.75" customHeight="1" x14ac:dyDescent="0.15">
      <c r="A816" s="147"/>
      <c r="B816" s="150"/>
      <c r="C816" s="90"/>
      <c r="D816" s="146"/>
      <c r="E816" s="155"/>
      <c r="F816" s="147"/>
      <c r="G816" s="147"/>
      <c r="H816" s="147"/>
      <c r="I816" s="147"/>
      <c r="J816" s="147"/>
      <c r="K816" s="147"/>
      <c r="L816" s="147"/>
      <c r="M816" s="147"/>
      <c r="N816" s="147"/>
      <c r="O816" s="147"/>
      <c r="P816" s="147"/>
      <c r="Q816" s="147"/>
      <c r="R816" s="147"/>
      <c r="S816" s="147"/>
      <c r="T816" s="147"/>
      <c r="U816" s="147"/>
      <c r="V816" s="147"/>
      <c r="W816" s="147"/>
    </row>
    <row r="817" spans="1:23" ht="12.75" customHeight="1" x14ac:dyDescent="0.15">
      <c r="A817" s="147"/>
      <c r="B817" s="150"/>
      <c r="C817" s="90"/>
      <c r="D817" s="146"/>
      <c r="E817" s="155"/>
      <c r="F817" s="147"/>
      <c r="G817" s="147"/>
      <c r="H817" s="147"/>
      <c r="I817" s="147"/>
      <c r="J817" s="147"/>
      <c r="K817" s="147"/>
      <c r="L817" s="147"/>
      <c r="M817" s="147"/>
      <c r="N817" s="147"/>
      <c r="O817" s="147"/>
      <c r="P817" s="147"/>
      <c r="Q817" s="147"/>
      <c r="R817" s="147"/>
      <c r="S817" s="147"/>
      <c r="T817" s="147"/>
      <c r="U817" s="147"/>
      <c r="V817" s="147"/>
      <c r="W817" s="147"/>
    </row>
    <row r="818" spans="1:23" ht="12.75" customHeight="1" x14ac:dyDescent="0.15">
      <c r="A818" s="147"/>
      <c r="B818" s="150"/>
      <c r="C818" s="90"/>
      <c r="D818" s="146"/>
      <c r="E818" s="155"/>
      <c r="F818" s="147"/>
      <c r="G818" s="147"/>
      <c r="H818" s="147"/>
      <c r="I818" s="147"/>
      <c r="J818" s="147"/>
      <c r="K818" s="147"/>
      <c r="L818" s="147"/>
      <c r="M818" s="147"/>
      <c r="N818" s="147"/>
      <c r="O818" s="147"/>
      <c r="P818" s="147"/>
      <c r="Q818" s="147"/>
      <c r="R818" s="147"/>
      <c r="S818" s="147"/>
      <c r="T818" s="147"/>
      <c r="U818" s="147"/>
      <c r="V818" s="147"/>
      <c r="W818" s="147"/>
    </row>
    <row r="819" spans="1:23" ht="12.75" customHeight="1" x14ac:dyDescent="0.15">
      <c r="A819" s="147"/>
      <c r="B819" s="150"/>
      <c r="C819" s="90"/>
      <c r="D819" s="146"/>
      <c r="E819" s="155"/>
      <c r="F819" s="147"/>
      <c r="G819" s="147"/>
      <c r="H819" s="147"/>
      <c r="I819" s="147"/>
      <c r="J819" s="147"/>
      <c r="K819" s="147"/>
      <c r="L819" s="147"/>
      <c r="M819" s="147"/>
      <c r="N819" s="147"/>
      <c r="O819" s="147"/>
      <c r="P819" s="147"/>
      <c r="Q819" s="147"/>
      <c r="R819" s="147"/>
      <c r="S819" s="147"/>
      <c r="T819" s="147"/>
      <c r="U819" s="147"/>
      <c r="V819" s="147"/>
      <c r="W819" s="147"/>
    </row>
    <row r="820" spans="1:23" ht="12.75" customHeight="1" x14ac:dyDescent="0.15">
      <c r="A820" s="147"/>
      <c r="B820" s="150"/>
      <c r="C820" s="90"/>
      <c r="D820" s="146"/>
      <c r="E820" s="155"/>
      <c r="F820" s="147"/>
      <c r="G820" s="147"/>
      <c r="H820" s="147"/>
      <c r="I820" s="147"/>
      <c r="J820" s="147"/>
      <c r="K820" s="147"/>
      <c r="L820" s="147"/>
      <c r="M820" s="147"/>
      <c r="N820" s="147"/>
      <c r="O820" s="147"/>
      <c r="P820" s="147"/>
      <c r="Q820" s="147"/>
      <c r="R820" s="147"/>
      <c r="S820" s="147"/>
      <c r="T820" s="147"/>
      <c r="U820" s="147"/>
      <c r="V820" s="147"/>
      <c r="W820" s="147"/>
    </row>
    <row r="821" spans="1:23" ht="12.75" customHeight="1" x14ac:dyDescent="0.15">
      <c r="A821" s="147"/>
      <c r="B821" s="150"/>
      <c r="C821" s="90"/>
      <c r="D821" s="146"/>
      <c r="E821" s="155"/>
      <c r="F821" s="147"/>
      <c r="G821" s="147"/>
      <c r="H821" s="147"/>
      <c r="I821" s="147"/>
      <c r="J821" s="147"/>
      <c r="K821" s="147"/>
      <c r="L821" s="147"/>
      <c r="M821" s="147"/>
      <c r="N821" s="147"/>
      <c r="O821" s="147"/>
      <c r="P821" s="147"/>
      <c r="Q821" s="147"/>
      <c r="R821" s="147"/>
      <c r="S821" s="147"/>
      <c r="T821" s="147"/>
      <c r="U821" s="147"/>
      <c r="V821" s="147"/>
      <c r="W821" s="147"/>
    </row>
    <row r="822" spans="1:23" ht="12.75" customHeight="1" x14ac:dyDescent="0.15">
      <c r="A822" s="147"/>
      <c r="B822" s="150"/>
      <c r="C822" s="90"/>
      <c r="D822" s="146"/>
      <c r="E822" s="155"/>
      <c r="F822" s="147"/>
      <c r="G822" s="147"/>
      <c r="H822" s="147"/>
      <c r="I822" s="147"/>
      <c r="J822" s="147"/>
      <c r="K822" s="147"/>
      <c r="L822" s="147"/>
      <c r="M822" s="147"/>
      <c r="N822" s="147"/>
      <c r="O822" s="147"/>
      <c r="P822" s="147"/>
      <c r="Q822" s="147"/>
      <c r="R822" s="147"/>
      <c r="S822" s="147"/>
      <c r="T822" s="147"/>
      <c r="U822" s="147"/>
      <c r="V822" s="147"/>
      <c r="W822" s="147"/>
    </row>
    <row r="823" spans="1:23" ht="12.75" customHeight="1" x14ac:dyDescent="0.15">
      <c r="A823" s="147"/>
      <c r="B823" s="150"/>
      <c r="C823" s="90"/>
      <c r="D823" s="146"/>
      <c r="E823" s="155"/>
      <c r="F823" s="147"/>
      <c r="G823" s="147"/>
      <c r="H823" s="147"/>
      <c r="I823" s="147"/>
      <c r="J823" s="147"/>
      <c r="K823" s="147"/>
      <c r="L823" s="147"/>
      <c r="M823" s="147"/>
      <c r="N823" s="147"/>
      <c r="O823" s="147"/>
      <c r="P823" s="147"/>
      <c r="Q823" s="147"/>
      <c r="R823" s="147"/>
      <c r="S823" s="147"/>
      <c r="T823" s="147"/>
      <c r="U823" s="147"/>
      <c r="V823" s="147"/>
      <c r="W823" s="147"/>
    </row>
    <row r="824" spans="1:23" ht="12.75" customHeight="1" x14ac:dyDescent="0.15">
      <c r="A824" s="147"/>
      <c r="B824" s="150"/>
      <c r="C824" s="90"/>
      <c r="D824" s="146"/>
      <c r="E824" s="155"/>
      <c r="F824" s="147"/>
      <c r="G824" s="147"/>
      <c r="H824" s="147"/>
      <c r="I824" s="147"/>
      <c r="J824" s="147"/>
      <c r="K824" s="147"/>
      <c r="L824" s="147"/>
      <c r="M824" s="147"/>
      <c r="N824" s="147"/>
      <c r="O824" s="147"/>
      <c r="P824" s="147"/>
      <c r="Q824" s="147"/>
      <c r="R824" s="147"/>
      <c r="S824" s="147"/>
      <c r="T824" s="147"/>
      <c r="U824" s="147"/>
      <c r="V824" s="147"/>
      <c r="W824" s="147"/>
    </row>
    <row r="825" spans="1:23" ht="12.75" customHeight="1" x14ac:dyDescent="0.15">
      <c r="A825" s="147"/>
      <c r="B825" s="150"/>
      <c r="C825" s="90"/>
      <c r="D825" s="146"/>
      <c r="E825" s="155"/>
      <c r="F825" s="147"/>
      <c r="G825" s="147"/>
      <c r="H825" s="147"/>
      <c r="I825" s="147"/>
      <c r="J825" s="147"/>
      <c r="K825" s="147"/>
      <c r="L825" s="147"/>
      <c r="M825" s="147"/>
      <c r="N825" s="147"/>
      <c r="O825" s="147"/>
      <c r="P825" s="147"/>
      <c r="Q825" s="147"/>
      <c r="R825" s="147"/>
      <c r="S825" s="147"/>
      <c r="T825" s="147"/>
      <c r="U825" s="147"/>
      <c r="V825" s="147"/>
      <c r="W825" s="147"/>
    </row>
    <row r="826" spans="1:23" ht="12.75" customHeight="1" x14ac:dyDescent="0.15">
      <c r="A826" s="147"/>
      <c r="B826" s="150"/>
      <c r="C826" s="90"/>
      <c r="D826" s="146"/>
      <c r="E826" s="155"/>
      <c r="F826" s="147"/>
      <c r="G826" s="147"/>
      <c r="H826" s="147"/>
      <c r="I826" s="147"/>
      <c r="J826" s="147"/>
      <c r="K826" s="147"/>
      <c r="L826" s="147"/>
      <c r="M826" s="147"/>
      <c r="N826" s="147"/>
      <c r="O826" s="147"/>
      <c r="P826" s="147"/>
      <c r="Q826" s="147"/>
      <c r="R826" s="147"/>
      <c r="S826" s="147"/>
      <c r="T826" s="147"/>
      <c r="U826" s="147"/>
      <c r="V826" s="147"/>
      <c r="W826" s="147"/>
    </row>
    <row r="827" spans="1:23" ht="12.75" customHeight="1" x14ac:dyDescent="0.15">
      <c r="A827" s="147"/>
      <c r="B827" s="150"/>
      <c r="C827" s="90"/>
      <c r="D827" s="146"/>
      <c r="E827" s="155"/>
      <c r="F827" s="147"/>
      <c r="G827" s="147"/>
      <c r="H827" s="147"/>
      <c r="I827" s="147"/>
      <c r="J827" s="147"/>
      <c r="K827" s="147"/>
      <c r="L827" s="147"/>
      <c r="M827" s="147"/>
      <c r="N827" s="147"/>
      <c r="O827" s="147"/>
      <c r="P827" s="147"/>
      <c r="Q827" s="147"/>
      <c r="R827" s="147"/>
      <c r="S827" s="147"/>
      <c r="T827" s="147"/>
      <c r="U827" s="147"/>
      <c r="V827" s="147"/>
      <c r="W827" s="147"/>
    </row>
    <row r="828" spans="1:23" ht="12.75" customHeight="1" x14ac:dyDescent="0.15">
      <c r="A828" s="147"/>
      <c r="B828" s="150"/>
      <c r="C828" s="90"/>
      <c r="D828" s="146"/>
      <c r="E828" s="155"/>
      <c r="F828" s="147"/>
      <c r="G828" s="147"/>
      <c r="H828" s="147"/>
      <c r="I828" s="147"/>
      <c r="J828" s="147"/>
      <c r="K828" s="147"/>
      <c r="L828" s="147"/>
      <c r="M828" s="147"/>
      <c r="N828" s="147"/>
      <c r="O828" s="147"/>
      <c r="P828" s="147"/>
      <c r="Q828" s="147"/>
      <c r="R828" s="147"/>
      <c r="S828" s="147"/>
      <c r="T828" s="147"/>
      <c r="U828" s="147"/>
      <c r="V828" s="147"/>
      <c r="W828" s="147"/>
    </row>
    <row r="829" spans="1:23" ht="12.75" customHeight="1" x14ac:dyDescent="0.15">
      <c r="A829" s="147"/>
      <c r="B829" s="150"/>
      <c r="C829" s="90"/>
      <c r="D829" s="146"/>
      <c r="E829" s="155"/>
      <c r="F829" s="147"/>
      <c r="G829" s="147"/>
      <c r="H829" s="147"/>
      <c r="I829" s="147"/>
      <c r="J829" s="147"/>
      <c r="K829" s="147"/>
      <c r="L829" s="147"/>
      <c r="M829" s="147"/>
      <c r="N829" s="147"/>
      <c r="O829" s="147"/>
      <c r="P829" s="147"/>
      <c r="Q829" s="147"/>
      <c r="R829" s="147"/>
      <c r="S829" s="147"/>
      <c r="T829" s="147"/>
      <c r="U829" s="147"/>
      <c r="V829" s="147"/>
      <c r="W829" s="147"/>
    </row>
    <row r="830" spans="1:23" ht="12.75" customHeight="1" x14ac:dyDescent="0.15">
      <c r="A830" s="147"/>
      <c r="B830" s="150"/>
      <c r="C830" s="90"/>
      <c r="D830" s="146"/>
      <c r="E830" s="155"/>
      <c r="F830" s="147"/>
      <c r="G830" s="147"/>
      <c r="H830" s="147"/>
      <c r="I830" s="147"/>
      <c r="J830" s="147"/>
      <c r="K830" s="147"/>
      <c r="L830" s="147"/>
      <c r="M830" s="147"/>
      <c r="N830" s="147"/>
      <c r="O830" s="147"/>
      <c r="P830" s="147"/>
      <c r="Q830" s="147"/>
      <c r="R830" s="147"/>
      <c r="S830" s="147"/>
      <c r="T830" s="147"/>
      <c r="U830" s="147"/>
      <c r="V830" s="147"/>
      <c r="W830" s="147"/>
    </row>
    <row r="831" spans="1:23" ht="12.75" customHeight="1" x14ac:dyDescent="0.15">
      <c r="A831" s="147"/>
      <c r="B831" s="150"/>
      <c r="C831" s="90"/>
      <c r="D831" s="146"/>
      <c r="E831" s="155"/>
      <c r="F831" s="147"/>
      <c r="G831" s="147"/>
      <c r="H831" s="147"/>
      <c r="I831" s="147"/>
      <c r="J831" s="147"/>
      <c r="K831" s="147"/>
      <c r="L831" s="147"/>
      <c r="M831" s="147"/>
      <c r="N831" s="147"/>
      <c r="O831" s="147"/>
      <c r="P831" s="147"/>
      <c r="Q831" s="147"/>
      <c r="R831" s="147"/>
      <c r="S831" s="147"/>
      <c r="T831" s="147"/>
      <c r="U831" s="147"/>
      <c r="V831" s="147"/>
      <c r="W831" s="147"/>
    </row>
    <row r="832" spans="1:23" ht="12.75" customHeight="1" x14ac:dyDescent="0.15">
      <c r="A832" s="147"/>
      <c r="B832" s="150"/>
      <c r="C832" s="90"/>
      <c r="D832" s="146"/>
      <c r="E832" s="155"/>
      <c r="F832" s="147"/>
      <c r="G832" s="147"/>
      <c r="H832" s="147"/>
      <c r="I832" s="147"/>
      <c r="J832" s="147"/>
      <c r="K832" s="147"/>
      <c r="L832" s="147"/>
      <c r="M832" s="147"/>
      <c r="N832" s="147"/>
      <c r="O832" s="147"/>
      <c r="P832" s="147"/>
      <c r="Q832" s="147"/>
      <c r="R832" s="147"/>
      <c r="S832" s="147"/>
      <c r="T832" s="147"/>
      <c r="U832" s="147"/>
      <c r="V832" s="147"/>
      <c r="W832" s="147"/>
    </row>
    <row r="833" spans="1:23" ht="12.75" customHeight="1" x14ac:dyDescent="0.15">
      <c r="A833" s="147"/>
      <c r="B833" s="150"/>
      <c r="C833" s="90"/>
      <c r="D833" s="146"/>
      <c r="E833" s="155"/>
      <c r="F833" s="147"/>
      <c r="G833" s="147"/>
      <c r="H833" s="147"/>
      <c r="I833" s="147"/>
      <c r="J833" s="147"/>
      <c r="K833" s="147"/>
      <c r="L833" s="147"/>
      <c r="M833" s="147"/>
      <c r="N833" s="147"/>
      <c r="O833" s="147"/>
      <c r="P833" s="147"/>
      <c r="Q833" s="147"/>
      <c r="R833" s="147"/>
      <c r="S833" s="147"/>
      <c r="T833" s="147"/>
      <c r="U833" s="147"/>
      <c r="V833" s="147"/>
      <c r="W833" s="147"/>
    </row>
    <row r="834" spans="1:23" ht="12.75" customHeight="1" x14ac:dyDescent="0.15">
      <c r="A834" s="147"/>
      <c r="B834" s="150"/>
      <c r="C834" s="90"/>
      <c r="D834" s="146"/>
      <c r="E834" s="155"/>
      <c r="F834" s="147"/>
      <c r="G834" s="147"/>
      <c r="H834" s="147"/>
      <c r="I834" s="147"/>
      <c r="J834" s="147"/>
      <c r="K834" s="147"/>
      <c r="L834" s="147"/>
      <c r="M834" s="147"/>
      <c r="N834" s="147"/>
      <c r="O834" s="147"/>
      <c r="P834" s="147"/>
      <c r="Q834" s="147"/>
      <c r="R834" s="147"/>
      <c r="S834" s="147"/>
      <c r="T834" s="147"/>
      <c r="U834" s="147"/>
      <c r="V834" s="147"/>
      <c r="W834" s="147"/>
    </row>
    <row r="835" spans="1:23" ht="12.75" customHeight="1" x14ac:dyDescent="0.15">
      <c r="A835" s="147"/>
      <c r="B835" s="150"/>
      <c r="C835" s="90"/>
      <c r="D835" s="146"/>
      <c r="E835" s="155"/>
      <c r="F835" s="147"/>
      <c r="G835" s="147"/>
      <c r="H835" s="147"/>
      <c r="I835" s="147"/>
      <c r="J835" s="147"/>
      <c r="K835" s="147"/>
      <c r="L835" s="147"/>
      <c r="M835" s="147"/>
      <c r="N835" s="147"/>
      <c r="O835" s="147"/>
      <c r="P835" s="147"/>
      <c r="Q835" s="147"/>
      <c r="R835" s="147"/>
      <c r="S835" s="147"/>
      <c r="T835" s="147"/>
      <c r="U835" s="147"/>
      <c r="V835" s="147"/>
      <c r="W835" s="147"/>
    </row>
    <row r="836" spans="1:23" ht="12.75" customHeight="1" x14ac:dyDescent="0.15">
      <c r="A836" s="147"/>
      <c r="B836" s="150"/>
      <c r="C836" s="90"/>
      <c r="D836" s="146"/>
      <c r="E836" s="155"/>
      <c r="F836" s="147"/>
      <c r="G836" s="147"/>
      <c r="H836" s="147"/>
      <c r="I836" s="147"/>
      <c r="J836" s="147"/>
      <c r="K836" s="147"/>
      <c r="L836" s="147"/>
      <c r="M836" s="147"/>
      <c r="N836" s="147"/>
      <c r="O836" s="147"/>
      <c r="P836" s="147"/>
      <c r="Q836" s="147"/>
      <c r="R836" s="147"/>
      <c r="S836" s="147"/>
      <c r="T836" s="147"/>
      <c r="U836" s="147"/>
      <c r="V836" s="147"/>
      <c r="W836" s="147"/>
    </row>
    <row r="837" spans="1:23" ht="12.75" customHeight="1" x14ac:dyDescent="0.15">
      <c r="A837" s="147"/>
      <c r="B837" s="150"/>
      <c r="C837" s="90"/>
      <c r="D837" s="146"/>
      <c r="E837" s="155"/>
      <c r="F837" s="147"/>
      <c r="G837" s="147"/>
      <c r="H837" s="147"/>
      <c r="I837" s="147"/>
      <c r="J837" s="147"/>
      <c r="K837" s="147"/>
      <c r="L837" s="147"/>
      <c r="M837" s="147"/>
      <c r="N837" s="147"/>
      <c r="O837" s="147"/>
      <c r="P837" s="147"/>
      <c r="Q837" s="147"/>
      <c r="R837" s="147"/>
      <c r="S837" s="147"/>
      <c r="T837" s="147"/>
      <c r="U837" s="147"/>
      <c r="V837" s="147"/>
      <c r="W837" s="147"/>
    </row>
    <row r="838" spans="1:23" ht="12.75" customHeight="1" x14ac:dyDescent="0.15">
      <c r="A838" s="147"/>
      <c r="B838" s="150"/>
      <c r="C838" s="90"/>
      <c r="D838" s="146"/>
      <c r="E838" s="155"/>
      <c r="F838" s="147"/>
      <c r="G838" s="147"/>
      <c r="H838" s="147"/>
      <c r="I838" s="147"/>
      <c r="J838" s="147"/>
      <c r="K838" s="147"/>
      <c r="L838" s="147"/>
      <c r="M838" s="147"/>
      <c r="N838" s="147"/>
      <c r="O838" s="147"/>
      <c r="P838" s="147"/>
      <c r="Q838" s="147"/>
      <c r="R838" s="147"/>
      <c r="S838" s="147"/>
      <c r="T838" s="147"/>
      <c r="U838" s="147"/>
      <c r="V838" s="147"/>
      <c r="W838" s="147"/>
    </row>
    <row r="839" spans="1:23" ht="12.75" customHeight="1" x14ac:dyDescent="0.15">
      <c r="A839" s="147"/>
      <c r="B839" s="150"/>
      <c r="C839" s="90"/>
      <c r="D839" s="146"/>
      <c r="E839" s="155"/>
      <c r="F839" s="147"/>
      <c r="G839" s="147"/>
      <c r="H839" s="147"/>
      <c r="I839" s="147"/>
      <c r="J839" s="147"/>
      <c r="K839" s="147"/>
      <c r="L839" s="147"/>
      <c r="M839" s="147"/>
      <c r="N839" s="147"/>
      <c r="O839" s="147"/>
      <c r="P839" s="147"/>
      <c r="Q839" s="147"/>
      <c r="R839" s="147"/>
      <c r="S839" s="147"/>
      <c r="T839" s="147"/>
      <c r="U839" s="147"/>
      <c r="V839" s="147"/>
      <c r="W839" s="147"/>
    </row>
    <row r="840" spans="1:23" ht="12.75" customHeight="1" x14ac:dyDescent="0.15">
      <c r="A840" s="147"/>
      <c r="B840" s="150"/>
      <c r="C840" s="90"/>
      <c r="D840" s="146"/>
      <c r="E840" s="155"/>
      <c r="F840" s="147"/>
      <c r="G840" s="147"/>
      <c r="H840" s="147"/>
      <c r="I840" s="147"/>
      <c r="J840" s="147"/>
      <c r="K840" s="147"/>
      <c r="L840" s="147"/>
      <c r="M840" s="147"/>
      <c r="N840" s="147"/>
      <c r="O840" s="147"/>
      <c r="P840" s="147"/>
      <c r="Q840" s="147"/>
      <c r="R840" s="147"/>
      <c r="S840" s="147"/>
      <c r="T840" s="147"/>
      <c r="U840" s="147"/>
      <c r="V840" s="147"/>
      <c r="W840" s="147"/>
    </row>
    <row r="841" spans="1:23" ht="12.75" customHeight="1" x14ac:dyDescent="0.15">
      <c r="A841" s="147"/>
      <c r="B841" s="150"/>
      <c r="C841" s="90"/>
      <c r="D841" s="146"/>
      <c r="E841" s="155"/>
      <c r="F841" s="147"/>
      <c r="G841" s="147"/>
      <c r="H841" s="147"/>
      <c r="I841" s="147"/>
      <c r="J841" s="147"/>
      <c r="K841" s="147"/>
      <c r="L841" s="147"/>
      <c r="M841" s="147"/>
      <c r="N841" s="147"/>
      <c r="O841" s="147"/>
      <c r="P841" s="147"/>
      <c r="Q841" s="147"/>
      <c r="R841" s="147"/>
      <c r="S841" s="147"/>
      <c r="T841" s="147"/>
      <c r="U841" s="147"/>
      <c r="V841" s="147"/>
      <c r="W841" s="147"/>
    </row>
    <row r="842" spans="1:23" ht="12.75" customHeight="1" x14ac:dyDescent="0.15">
      <c r="A842" s="147"/>
      <c r="B842" s="150"/>
      <c r="C842" s="90"/>
      <c r="D842" s="146"/>
      <c r="E842" s="155"/>
      <c r="F842" s="147"/>
      <c r="G842" s="147"/>
      <c r="H842" s="147"/>
      <c r="I842" s="147"/>
      <c r="J842" s="147"/>
      <c r="K842" s="147"/>
      <c r="L842" s="147"/>
      <c r="M842" s="147"/>
      <c r="N842" s="147"/>
      <c r="O842" s="147"/>
      <c r="P842" s="147"/>
      <c r="Q842" s="147"/>
      <c r="R842" s="147"/>
      <c r="S842" s="147"/>
      <c r="T842" s="147"/>
      <c r="U842" s="147"/>
      <c r="V842" s="147"/>
      <c r="W842" s="147"/>
    </row>
    <row r="843" spans="1:23" ht="12.75" customHeight="1" x14ac:dyDescent="0.15">
      <c r="A843" s="147"/>
      <c r="B843" s="150"/>
      <c r="C843" s="90"/>
      <c r="D843" s="146"/>
      <c r="E843" s="155"/>
      <c r="F843" s="147"/>
      <c r="G843" s="147"/>
      <c r="H843" s="147"/>
      <c r="I843" s="147"/>
      <c r="J843" s="147"/>
      <c r="K843" s="147"/>
      <c r="L843" s="147"/>
      <c r="M843" s="147"/>
      <c r="N843" s="147"/>
      <c r="O843" s="147"/>
      <c r="P843" s="147"/>
      <c r="Q843" s="147"/>
      <c r="R843" s="147"/>
      <c r="S843" s="147"/>
      <c r="T843" s="147"/>
      <c r="U843" s="147"/>
      <c r="V843" s="147"/>
      <c r="W843" s="147"/>
    </row>
    <row r="844" spans="1:23" ht="12.75" customHeight="1" x14ac:dyDescent="0.15">
      <c r="A844" s="147"/>
      <c r="B844" s="150"/>
      <c r="C844" s="90"/>
      <c r="D844" s="146"/>
      <c r="E844" s="155"/>
      <c r="F844" s="147"/>
      <c r="G844" s="147"/>
      <c r="H844" s="147"/>
      <c r="I844" s="147"/>
      <c r="J844" s="147"/>
      <c r="K844" s="147"/>
      <c r="L844" s="147"/>
      <c r="M844" s="147"/>
      <c r="N844" s="147"/>
      <c r="O844" s="147"/>
      <c r="P844" s="147"/>
      <c r="Q844" s="147"/>
      <c r="R844" s="147"/>
      <c r="S844" s="147"/>
      <c r="T844" s="147"/>
      <c r="U844" s="147"/>
      <c r="V844" s="147"/>
      <c r="W844" s="147"/>
    </row>
    <row r="845" spans="1:23" ht="12.75" customHeight="1" x14ac:dyDescent="0.15">
      <c r="A845" s="147"/>
      <c r="B845" s="150"/>
      <c r="C845" s="90"/>
      <c r="D845" s="146"/>
      <c r="E845" s="155"/>
      <c r="F845" s="147"/>
      <c r="G845" s="147"/>
      <c r="H845" s="147"/>
      <c r="I845" s="147"/>
      <c r="J845" s="147"/>
      <c r="K845" s="147"/>
      <c r="L845" s="147"/>
      <c r="M845" s="147"/>
      <c r="N845" s="147"/>
      <c r="O845" s="147"/>
      <c r="P845" s="147"/>
      <c r="Q845" s="147"/>
      <c r="R845" s="147"/>
      <c r="S845" s="147"/>
      <c r="T845" s="147"/>
      <c r="U845" s="147"/>
      <c r="V845" s="147"/>
      <c r="W845" s="147"/>
    </row>
    <row r="846" spans="1:23" ht="12.75" customHeight="1" x14ac:dyDescent="0.15">
      <c r="A846" s="147"/>
      <c r="B846" s="150"/>
      <c r="C846" s="90"/>
      <c r="D846" s="146"/>
      <c r="E846" s="155"/>
      <c r="F846" s="147"/>
      <c r="G846" s="147"/>
      <c r="H846" s="147"/>
      <c r="I846" s="147"/>
      <c r="J846" s="147"/>
      <c r="K846" s="147"/>
      <c r="L846" s="147"/>
      <c r="M846" s="147"/>
      <c r="N846" s="147"/>
      <c r="O846" s="147"/>
      <c r="P846" s="147"/>
      <c r="Q846" s="147"/>
      <c r="R846" s="147"/>
      <c r="S846" s="147"/>
      <c r="T846" s="147"/>
      <c r="U846" s="147"/>
      <c r="V846" s="147"/>
      <c r="W846" s="147"/>
    </row>
    <row r="847" spans="1:23" ht="12.75" customHeight="1" x14ac:dyDescent="0.15">
      <c r="A847" s="147"/>
      <c r="B847" s="150"/>
      <c r="C847" s="90"/>
      <c r="D847" s="146"/>
      <c r="E847" s="155"/>
      <c r="F847" s="147"/>
      <c r="G847" s="147"/>
      <c r="H847" s="147"/>
      <c r="I847" s="147"/>
      <c r="J847" s="147"/>
      <c r="K847" s="147"/>
      <c r="L847" s="147"/>
      <c r="M847" s="147"/>
      <c r="N847" s="147"/>
      <c r="O847" s="147"/>
      <c r="P847" s="147"/>
      <c r="Q847" s="147"/>
      <c r="R847" s="147"/>
      <c r="S847" s="147"/>
      <c r="T847" s="147"/>
      <c r="U847" s="147"/>
      <c r="V847" s="147"/>
      <c r="W847" s="147"/>
    </row>
    <row r="848" spans="1:23" ht="12.75" customHeight="1" x14ac:dyDescent="0.15">
      <c r="A848" s="147"/>
      <c r="B848" s="150"/>
      <c r="C848" s="90"/>
      <c r="D848" s="146"/>
      <c r="E848" s="155"/>
      <c r="F848" s="147"/>
      <c r="G848" s="147"/>
      <c r="H848" s="147"/>
      <c r="I848" s="147"/>
      <c r="J848" s="147"/>
      <c r="K848" s="147"/>
      <c r="L848" s="147"/>
      <c r="M848" s="147"/>
      <c r="N848" s="147"/>
      <c r="O848" s="147"/>
      <c r="P848" s="147"/>
      <c r="Q848" s="147"/>
      <c r="R848" s="147"/>
      <c r="S848" s="147"/>
      <c r="T848" s="147"/>
      <c r="U848" s="147"/>
      <c r="V848" s="147"/>
      <c r="W848" s="147"/>
    </row>
    <row r="849" spans="1:23" ht="12.75" customHeight="1" x14ac:dyDescent="0.15">
      <c r="A849" s="147"/>
      <c r="B849" s="150"/>
      <c r="C849" s="90"/>
      <c r="D849" s="146"/>
      <c r="E849" s="155"/>
      <c r="F849" s="147"/>
      <c r="G849" s="147"/>
      <c r="H849" s="147"/>
      <c r="I849" s="147"/>
      <c r="J849" s="147"/>
      <c r="K849" s="147"/>
      <c r="L849" s="147"/>
      <c r="M849" s="147"/>
      <c r="N849" s="147"/>
      <c r="O849" s="147"/>
      <c r="P849" s="147"/>
      <c r="Q849" s="147"/>
      <c r="R849" s="147"/>
      <c r="S849" s="147"/>
      <c r="T849" s="147"/>
      <c r="U849" s="147"/>
      <c r="V849" s="147"/>
      <c r="W849" s="147"/>
    </row>
    <row r="850" spans="1:23" ht="12.75" customHeight="1" x14ac:dyDescent="0.15">
      <c r="A850" s="147"/>
      <c r="B850" s="150"/>
      <c r="C850" s="90"/>
      <c r="D850" s="146"/>
      <c r="E850" s="155"/>
      <c r="F850" s="147"/>
      <c r="G850" s="147"/>
      <c r="H850" s="147"/>
      <c r="I850" s="147"/>
      <c r="J850" s="147"/>
      <c r="K850" s="147"/>
      <c r="L850" s="147"/>
      <c r="M850" s="147"/>
      <c r="N850" s="147"/>
      <c r="O850" s="147"/>
      <c r="P850" s="147"/>
      <c r="Q850" s="147"/>
      <c r="R850" s="147"/>
      <c r="S850" s="147"/>
      <c r="T850" s="147"/>
      <c r="U850" s="147"/>
      <c r="V850" s="147"/>
      <c r="W850" s="147"/>
    </row>
    <row r="851" spans="1:23" ht="12.75" customHeight="1" x14ac:dyDescent="0.15">
      <c r="A851" s="147"/>
      <c r="B851" s="150"/>
      <c r="C851" s="90"/>
      <c r="D851" s="146"/>
      <c r="E851" s="155"/>
      <c r="F851" s="147"/>
      <c r="G851" s="147"/>
      <c r="H851" s="147"/>
      <c r="I851" s="147"/>
      <c r="J851" s="147"/>
      <c r="K851" s="147"/>
      <c r="L851" s="147"/>
      <c r="M851" s="147"/>
      <c r="N851" s="147"/>
      <c r="O851" s="147"/>
      <c r="P851" s="147"/>
      <c r="Q851" s="147"/>
      <c r="R851" s="147"/>
      <c r="S851" s="147"/>
      <c r="T851" s="147"/>
      <c r="U851" s="147"/>
      <c r="V851" s="147"/>
      <c r="W851" s="147"/>
    </row>
    <row r="852" spans="1:23" ht="12.75" customHeight="1" x14ac:dyDescent="0.15">
      <c r="A852" s="147"/>
      <c r="B852" s="150"/>
      <c r="C852" s="90"/>
      <c r="D852" s="146"/>
      <c r="E852" s="155"/>
      <c r="F852" s="147"/>
      <c r="G852" s="147"/>
      <c r="H852" s="147"/>
      <c r="I852" s="147"/>
      <c r="J852" s="147"/>
      <c r="K852" s="147"/>
      <c r="L852" s="147"/>
      <c r="M852" s="147"/>
      <c r="N852" s="147"/>
      <c r="O852" s="147"/>
      <c r="P852" s="147"/>
      <c r="Q852" s="147"/>
      <c r="R852" s="147"/>
      <c r="S852" s="147"/>
      <c r="T852" s="147"/>
      <c r="U852" s="147"/>
      <c r="V852" s="147"/>
      <c r="W852" s="147"/>
    </row>
    <row r="853" spans="1:23" ht="12.75" customHeight="1" x14ac:dyDescent="0.15">
      <c r="A853" s="147"/>
      <c r="B853" s="150"/>
      <c r="C853" s="90"/>
      <c r="D853" s="146"/>
      <c r="E853" s="155"/>
      <c r="F853" s="147"/>
      <c r="G853" s="147"/>
      <c r="H853" s="147"/>
      <c r="I853" s="147"/>
      <c r="J853" s="147"/>
      <c r="K853" s="147"/>
      <c r="L853" s="147"/>
      <c r="M853" s="147"/>
      <c r="N853" s="147"/>
      <c r="O853" s="147"/>
      <c r="P853" s="147"/>
      <c r="Q853" s="147"/>
      <c r="R853" s="147"/>
      <c r="S853" s="147"/>
      <c r="T853" s="147"/>
      <c r="U853" s="147"/>
      <c r="V853" s="147"/>
      <c r="W853" s="147"/>
    </row>
    <row r="854" spans="1:23" ht="12.75" customHeight="1" x14ac:dyDescent="0.15">
      <c r="A854" s="147"/>
      <c r="B854" s="150"/>
      <c r="C854" s="90"/>
      <c r="D854" s="146"/>
      <c r="E854" s="155"/>
      <c r="F854" s="147"/>
      <c r="G854" s="147"/>
      <c r="H854" s="147"/>
      <c r="I854" s="147"/>
      <c r="J854" s="147"/>
      <c r="K854" s="147"/>
      <c r="L854" s="147"/>
      <c r="M854" s="147"/>
      <c r="N854" s="147"/>
      <c r="O854" s="147"/>
      <c r="P854" s="147"/>
      <c r="Q854" s="147"/>
      <c r="R854" s="147"/>
      <c r="S854" s="147"/>
      <c r="T854" s="147"/>
      <c r="U854" s="147"/>
      <c r="V854" s="147"/>
      <c r="W854" s="147"/>
    </row>
    <row r="855" spans="1:23" ht="12.75" customHeight="1" x14ac:dyDescent="0.15">
      <c r="A855" s="147"/>
      <c r="B855" s="150"/>
      <c r="C855" s="90"/>
      <c r="D855" s="146"/>
      <c r="E855" s="155"/>
      <c r="F855" s="147"/>
      <c r="G855" s="147"/>
      <c r="H855" s="147"/>
      <c r="I855" s="147"/>
      <c r="J855" s="147"/>
      <c r="K855" s="147"/>
      <c r="L855" s="147"/>
      <c r="M855" s="147"/>
      <c r="N855" s="147"/>
      <c r="O855" s="147"/>
      <c r="P855" s="147"/>
      <c r="Q855" s="147"/>
      <c r="R855" s="147"/>
      <c r="S855" s="147"/>
      <c r="T855" s="147"/>
      <c r="U855" s="147"/>
      <c r="V855" s="147"/>
      <c r="W855" s="147"/>
    </row>
    <row r="856" spans="1:23" ht="12.75" customHeight="1" x14ac:dyDescent="0.15">
      <c r="A856" s="147"/>
      <c r="B856" s="150"/>
      <c r="C856" s="90"/>
      <c r="D856" s="146"/>
      <c r="E856" s="155"/>
      <c r="F856" s="147"/>
      <c r="G856" s="147"/>
      <c r="H856" s="147"/>
      <c r="I856" s="147"/>
      <c r="J856" s="147"/>
      <c r="K856" s="147"/>
      <c r="L856" s="147"/>
      <c r="M856" s="147"/>
      <c r="N856" s="147"/>
      <c r="O856" s="147"/>
      <c r="P856" s="147"/>
      <c r="Q856" s="147"/>
      <c r="R856" s="147"/>
      <c r="S856" s="147"/>
      <c r="T856" s="147"/>
      <c r="U856" s="147"/>
      <c r="V856" s="147"/>
      <c r="W856" s="147"/>
    </row>
    <row r="857" spans="1:23" ht="12.75" customHeight="1" x14ac:dyDescent="0.15">
      <c r="A857" s="147"/>
      <c r="B857" s="150"/>
      <c r="C857" s="90"/>
      <c r="D857" s="146"/>
      <c r="E857" s="155"/>
      <c r="F857" s="147"/>
      <c r="G857" s="147"/>
      <c r="H857" s="147"/>
      <c r="I857" s="147"/>
      <c r="J857" s="147"/>
      <c r="K857" s="147"/>
      <c r="L857" s="147"/>
      <c r="M857" s="147"/>
      <c r="N857" s="147"/>
      <c r="O857" s="147"/>
      <c r="P857" s="147"/>
      <c r="Q857" s="147"/>
      <c r="R857" s="147"/>
      <c r="S857" s="147"/>
      <c r="T857" s="147"/>
      <c r="U857" s="147"/>
      <c r="V857" s="147"/>
      <c r="W857" s="147"/>
    </row>
    <row r="858" spans="1:23" ht="12.75" customHeight="1" x14ac:dyDescent="0.15">
      <c r="A858" s="147"/>
      <c r="B858" s="150"/>
      <c r="C858" s="90"/>
      <c r="D858" s="146"/>
      <c r="E858" s="155"/>
      <c r="F858" s="147"/>
      <c r="G858" s="147"/>
      <c r="H858" s="147"/>
      <c r="I858" s="147"/>
      <c r="J858" s="147"/>
      <c r="K858" s="147"/>
      <c r="L858" s="147"/>
      <c r="M858" s="147"/>
      <c r="N858" s="147"/>
      <c r="O858" s="147"/>
      <c r="P858" s="147"/>
      <c r="Q858" s="147"/>
      <c r="R858" s="147"/>
      <c r="S858" s="147"/>
      <c r="T858" s="147"/>
      <c r="U858" s="147"/>
      <c r="V858" s="147"/>
      <c r="W858" s="147"/>
    </row>
    <row r="859" spans="1:23" ht="12.75" customHeight="1" x14ac:dyDescent="0.15">
      <c r="A859" s="147"/>
      <c r="B859" s="150"/>
      <c r="C859" s="90"/>
      <c r="D859" s="146"/>
      <c r="E859" s="155"/>
      <c r="F859" s="147"/>
      <c r="G859" s="147"/>
      <c r="H859" s="147"/>
      <c r="I859" s="147"/>
      <c r="J859" s="147"/>
      <c r="K859" s="147"/>
      <c r="L859" s="147"/>
      <c r="M859" s="147"/>
      <c r="N859" s="147"/>
      <c r="O859" s="147"/>
      <c r="P859" s="147"/>
      <c r="Q859" s="147"/>
      <c r="R859" s="147"/>
      <c r="S859" s="147"/>
      <c r="T859" s="147"/>
      <c r="U859" s="147"/>
      <c r="V859" s="147"/>
      <c r="W859" s="147"/>
    </row>
    <row r="860" spans="1:23" ht="12.75" customHeight="1" x14ac:dyDescent="0.15">
      <c r="A860" s="147"/>
      <c r="B860" s="150"/>
      <c r="C860" s="90"/>
      <c r="D860" s="146"/>
      <c r="E860" s="155"/>
      <c r="F860" s="147"/>
      <c r="G860" s="147"/>
      <c r="H860" s="147"/>
      <c r="I860" s="147"/>
      <c r="J860" s="147"/>
      <c r="K860" s="147"/>
      <c r="L860" s="147"/>
      <c r="M860" s="147"/>
      <c r="N860" s="147"/>
      <c r="O860" s="147"/>
      <c r="P860" s="147"/>
      <c r="Q860" s="147"/>
      <c r="R860" s="147"/>
      <c r="S860" s="147"/>
      <c r="T860" s="147"/>
      <c r="U860" s="147"/>
      <c r="V860" s="147"/>
      <c r="W860" s="147"/>
    </row>
    <row r="861" spans="1:23" ht="12.75" customHeight="1" x14ac:dyDescent="0.15">
      <c r="A861" s="147"/>
      <c r="B861" s="150"/>
      <c r="C861" s="90"/>
      <c r="D861" s="146"/>
      <c r="E861" s="155"/>
      <c r="F861" s="147"/>
      <c r="G861" s="147"/>
      <c r="H861" s="147"/>
      <c r="I861" s="147"/>
      <c r="J861" s="147"/>
      <c r="K861" s="147"/>
      <c r="L861" s="147"/>
      <c r="M861" s="147"/>
      <c r="N861" s="147"/>
      <c r="O861" s="147"/>
      <c r="P861" s="147"/>
      <c r="Q861" s="147"/>
      <c r="R861" s="147"/>
      <c r="S861" s="147"/>
      <c r="T861" s="147"/>
      <c r="U861" s="147"/>
      <c r="V861" s="147"/>
      <c r="W861" s="147"/>
    </row>
    <row r="862" spans="1:23" ht="12.75" customHeight="1" x14ac:dyDescent="0.15">
      <c r="A862" s="147"/>
      <c r="B862" s="150"/>
      <c r="C862" s="90"/>
      <c r="D862" s="146"/>
      <c r="E862" s="155"/>
      <c r="F862" s="147"/>
      <c r="G862" s="147"/>
      <c r="H862" s="147"/>
      <c r="I862" s="147"/>
      <c r="J862" s="147"/>
      <c r="K862" s="147"/>
      <c r="L862" s="147"/>
      <c r="M862" s="147"/>
      <c r="N862" s="147"/>
      <c r="O862" s="147"/>
      <c r="P862" s="147"/>
      <c r="Q862" s="147"/>
      <c r="R862" s="147"/>
      <c r="S862" s="147"/>
      <c r="T862" s="147"/>
      <c r="U862" s="147"/>
      <c r="V862" s="147"/>
      <c r="W862" s="147"/>
    </row>
    <row r="863" spans="1:23" ht="12.75" customHeight="1" x14ac:dyDescent="0.15">
      <c r="A863" s="147"/>
      <c r="B863" s="150"/>
      <c r="C863" s="90"/>
      <c r="D863" s="146"/>
      <c r="E863" s="155"/>
      <c r="F863" s="147"/>
      <c r="G863" s="147"/>
      <c r="H863" s="147"/>
      <c r="I863" s="147"/>
      <c r="J863" s="147"/>
      <c r="K863" s="147"/>
      <c r="L863" s="147"/>
      <c r="M863" s="147"/>
      <c r="N863" s="147"/>
      <c r="O863" s="147"/>
      <c r="P863" s="147"/>
      <c r="Q863" s="147"/>
      <c r="R863" s="147"/>
      <c r="S863" s="147"/>
      <c r="T863" s="147"/>
      <c r="U863" s="147"/>
      <c r="V863" s="147"/>
      <c r="W863" s="147"/>
    </row>
    <row r="864" spans="1:23" ht="12.75" customHeight="1" x14ac:dyDescent="0.15">
      <c r="A864" s="147"/>
      <c r="B864" s="150"/>
      <c r="C864" s="90"/>
      <c r="D864" s="146"/>
      <c r="E864" s="155"/>
      <c r="F864" s="147"/>
      <c r="G864" s="147"/>
      <c r="H864" s="147"/>
      <c r="I864" s="147"/>
      <c r="J864" s="147"/>
      <c r="K864" s="147"/>
      <c r="L864" s="147"/>
      <c r="M864" s="147"/>
      <c r="N864" s="147"/>
      <c r="O864" s="147"/>
      <c r="P864" s="147"/>
      <c r="Q864" s="147"/>
      <c r="R864" s="147"/>
      <c r="S864" s="147"/>
      <c r="T864" s="147"/>
      <c r="U864" s="147"/>
      <c r="V864" s="147"/>
      <c r="W864" s="147"/>
    </row>
    <row r="865" spans="1:23" ht="12.75" customHeight="1" x14ac:dyDescent="0.15">
      <c r="A865" s="147"/>
      <c r="B865" s="150"/>
      <c r="C865" s="90"/>
      <c r="D865" s="146"/>
      <c r="E865" s="155"/>
      <c r="F865" s="147"/>
      <c r="G865" s="147"/>
      <c r="H865" s="147"/>
      <c r="I865" s="147"/>
      <c r="J865" s="147"/>
      <c r="K865" s="147"/>
      <c r="L865" s="147"/>
      <c r="M865" s="147"/>
      <c r="N865" s="147"/>
      <c r="O865" s="147"/>
      <c r="P865" s="147"/>
      <c r="Q865" s="147"/>
      <c r="R865" s="147"/>
      <c r="S865" s="147"/>
      <c r="T865" s="147"/>
      <c r="U865" s="147"/>
      <c r="V865" s="147"/>
      <c r="W865" s="147"/>
    </row>
    <row r="866" spans="1:23" ht="12.75" customHeight="1" x14ac:dyDescent="0.15">
      <c r="A866" s="147"/>
      <c r="B866" s="150"/>
      <c r="C866" s="90"/>
      <c r="D866" s="146"/>
      <c r="E866" s="155"/>
      <c r="F866" s="147"/>
      <c r="G866" s="147"/>
      <c r="H866" s="147"/>
      <c r="I866" s="147"/>
      <c r="J866" s="147"/>
      <c r="K866" s="147"/>
      <c r="L866" s="147"/>
      <c r="M866" s="147"/>
      <c r="N866" s="147"/>
      <c r="O866" s="147"/>
      <c r="P866" s="147"/>
      <c r="Q866" s="147"/>
      <c r="R866" s="147"/>
      <c r="S866" s="147"/>
      <c r="T866" s="147"/>
      <c r="U866" s="147"/>
      <c r="V866" s="147"/>
      <c r="W866" s="147"/>
    </row>
    <row r="867" spans="1:23" ht="12.75" customHeight="1" x14ac:dyDescent="0.15">
      <c r="A867" s="147"/>
      <c r="B867" s="150"/>
      <c r="C867" s="90"/>
      <c r="D867" s="146"/>
      <c r="E867" s="155"/>
      <c r="F867" s="147"/>
      <c r="G867" s="147"/>
      <c r="H867" s="147"/>
      <c r="I867" s="147"/>
      <c r="J867" s="147"/>
      <c r="K867" s="147"/>
      <c r="L867" s="147"/>
      <c r="M867" s="147"/>
      <c r="N867" s="147"/>
      <c r="O867" s="147"/>
      <c r="P867" s="147"/>
      <c r="Q867" s="147"/>
      <c r="R867" s="147"/>
      <c r="S867" s="147"/>
      <c r="T867" s="147"/>
      <c r="U867" s="147"/>
      <c r="V867" s="147"/>
      <c r="W867" s="147"/>
    </row>
    <row r="868" spans="1:23" ht="12.75" customHeight="1" x14ac:dyDescent="0.15">
      <c r="A868" s="147"/>
      <c r="B868" s="150"/>
      <c r="C868" s="90"/>
      <c r="D868" s="146"/>
      <c r="E868" s="155"/>
      <c r="F868" s="147"/>
      <c r="G868" s="147"/>
      <c r="H868" s="147"/>
      <c r="I868" s="147"/>
      <c r="J868" s="147"/>
      <c r="K868" s="147"/>
      <c r="L868" s="147"/>
      <c r="M868" s="147"/>
      <c r="N868" s="147"/>
      <c r="O868" s="147"/>
      <c r="P868" s="147"/>
      <c r="Q868" s="147"/>
      <c r="R868" s="147"/>
      <c r="S868" s="147"/>
      <c r="T868" s="147"/>
      <c r="U868" s="147"/>
      <c r="V868" s="147"/>
      <c r="W868" s="147"/>
    </row>
    <row r="869" spans="1:23" ht="12.75" customHeight="1" x14ac:dyDescent="0.15">
      <c r="A869" s="147"/>
      <c r="B869" s="150"/>
      <c r="C869" s="90"/>
      <c r="D869" s="146"/>
      <c r="E869" s="155"/>
      <c r="F869" s="147"/>
      <c r="G869" s="147"/>
      <c r="H869" s="147"/>
      <c r="I869" s="147"/>
      <c r="J869" s="147"/>
      <c r="K869" s="147"/>
      <c r="L869" s="147"/>
      <c r="M869" s="147"/>
      <c r="N869" s="147"/>
      <c r="O869" s="147"/>
      <c r="P869" s="147"/>
      <c r="Q869" s="147"/>
      <c r="R869" s="147"/>
      <c r="S869" s="147"/>
      <c r="T869" s="147"/>
      <c r="U869" s="147"/>
      <c r="V869" s="147"/>
      <c r="W869" s="147"/>
    </row>
    <row r="870" spans="1:23" ht="12.75" customHeight="1" x14ac:dyDescent="0.15">
      <c r="A870" s="147"/>
      <c r="B870" s="150"/>
      <c r="C870" s="90"/>
      <c r="D870" s="146"/>
      <c r="E870" s="155"/>
      <c r="F870" s="147"/>
      <c r="G870" s="147"/>
      <c r="H870" s="147"/>
      <c r="I870" s="147"/>
      <c r="J870" s="147"/>
      <c r="K870" s="147"/>
      <c r="L870" s="147"/>
      <c r="M870" s="147"/>
      <c r="N870" s="147"/>
      <c r="O870" s="147"/>
      <c r="P870" s="147"/>
      <c r="Q870" s="147"/>
      <c r="R870" s="147"/>
      <c r="S870" s="147"/>
      <c r="T870" s="147"/>
      <c r="U870" s="147"/>
      <c r="V870" s="147"/>
      <c r="W870" s="147"/>
    </row>
    <row r="871" spans="1:23" ht="12.75" customHeight="1" x14ac:dyDescent="0.15">
      <c r="A871" s="147"/>
      <c r="B871" s="150"/>
      <c r="C871" s="90"/>
      <c r="D871" s="146"/>
      <c r="E871" s="155"/>
      <c r="F871" s="147"/>
      <c r="G871" s="147"/>
      <c r="H871" s="147"/>
      <c r="I871" s="147"/>
      <c r="J871" s="147"/>
      <c r="K871" s="147"/>
      <c r="L871" s="147"/>
      <c r="M871" s="147"/>
      <c r="N871" s="147"/>
      <c r="O871" s="147"/>
      <c r="P871" s="147"/>
      <c r="Q871" s="147"/>
      <c r="R871" s="147"/>
      <c r="S871" s="147"/>
      <c r="T871" s="147"/>
      <c r="U871" s="147"/>
      <c r="V871" s="147"/>
      <c r="W871" s="147"/>
    </row>
    <row r="872" spans="1:23" ht="12.75" customHeight="1" x14ac:dyDescent="0.15">
      <c r="A872" s="147"/>
      <c r="B872" s="150"/>
      <c r="C872" s="90"/>
      <c r="D872" s="146"/>
      <c r="E872" s="155"/>
      <c r="F872" s="147"/>
      <c r="G872" s="147"/>
      <c r="H872" s="147"/>
      <c r="I872" s="147"/>
      <c r="J872" s="147"/>
      <c r="K872" s="147"/>
      <c r="L872" s="147"/>
      <c r="M872" s="147"/>
      <c r="N872" s="147"/>
      <c r="O872" s="147"/>
      <c r="P872" s="147"/>
      <c r="Q872" s="147"/>
      <c r="R872" s="147"/>
      <c r="S872" s="147"/>
      <c r="T872" s="147"/>
      <c r="U872" s="147"/>
      <c r="V872" s="147"/>
      <c r="W872" s="147"/>
    </row>
    <row r="873" spans="1:23" ht="12.75" customHeight="1" x14ac:dyDescent="0.15">
      <c r="A873" s="147"/>
      <c r="B873" s="150"/>
      <c r="C873" s="90"/>
      <c r="D873" s="146"/>
      <c r="E873" s="155"/>
      <c r="F873" s="147"/>
      <c r="G873" s="147"/>
      <c r="H873" s="147"/>
      <c r="I873" s="147"/>
      <c r="J873" s="147"/>
      <c r="K873" s="147"/>
      <c r="L873" s="147"/>
      <c r="M873" s="147"/>
      <c r="N873" s="147"/>
      <c r="O873" s="147"/>
      <c r="P873" s="147"/>
      <c r="Q873" s="147"/>
      <c r="R873" s="147"/>
      <c r="S873" s="147"/>
      <c r="T873" s="147"/>
      <c r="U873" s="147"/>
      <c r="V873" s="147"/>
      <c r="W873" s="147"/>
    </row>
    <row r="874" spans="1:23" ht="12.75" customHeight="1" x14ac:dyDescent="0.15">
      <c r="A874" s="147"/>
      <c r="B874" s="150"/>
      <c r="C874" s="90"/>
      <c r="D874" s="146"/>
      <c r="E874" s="155"/>
      <c r="F874" s="147"/>
      <c r="G874" s="147"/>
      <c r="H874" s="147"/>
      <c r="I874" s="147"/>
      <c r="J874" s="147"/>
      <c r="K874" s="147"/>
      <c r="L874" s="147"/>
      <c r="M874" s="147"/>
      <c r="N874" s="147"/>
      <c r="O874" s="147"/>
      <c r="P874" s="147"/>
      <c r="Q874" s="147"/>
      <c r="R874" s="147"/>
      <c r="S874" s="147"/>
      <c r="T874" s="147"/>
      <c r="U874" s="147"/>
      <c r="V874" s="147"/>
      <c r="W874" s="147"/>
    </row>
    <row r="875" spans="1:23" ht="12.75" customHeight="1" x14ac:dyDescent="0.15">
      <c r="A875" s="147"/>
      <c r="B875" s="150"/>
      <c r="C875" s="90"/>
      <c r="D875" s="146"/>
      <c r="E875" s="155"/>
      <c r="F875" s="147"/>
      <c r="G875" s="147"/>
      <c r="H875" s="147"/>
      <c r="I875" s="147"/>
      <c r="J875" s="147"/>
      <c r="K875" s="147"/>
      <c r="L875" s="147"/>
      <c r="M875" s="147"/>
      <c r="N875" s="147"/>
      <c r="O875" s="147"/>
      <c r="P875" s="147"/>
      <c r="Q875" s="147"/>
      <c r="R875" s="147"/>
      <c r="S875" s="147"/>
      <c r="T875" s="147"/>
      <c r="U875" s="147"/>
      <c r="V875" s="147"/>
      <c r="W875" s="147"/>
    </row>
    <row r="876" spans="1:23" ht="12.75" customHeight="1" x14ac:dyDescent="0.15">
      <c r="A876" s="147"/>
      <c r="B876" s="150"/>
      <c r="C876" s="90"/>
      <c r="D876" s="146"/>
      <c r="E876" s="155"/>
      <c r="F876" s="147"/>
      <c r="G876" s="147"/>
      <c r="H876" s="147"/>
      <c r="I876" s="147"/>
      <c r="J876" s="147"/>
      <c r="K876" s="147"/>
      <c r="L876" s="147"/>
      <c r="M876" s="147"/>
      <c r="N876" s="147"/>
      <c r="O876" s="147"/>
      <c r="P876" s="147"/>
      <c r="Q876" s="147"/>
      <c r="R876" s="147"/>
      <c r="S876" s="147"/>
      <c r="T876" s="147"/>
      <c r="U876" s="147"/>
      <c r="V876" s="147"/>
      <c r="W876" s="147"/>
    </row>
    <row r="877" spans="1:23" ht="12.75" customHeight="1" x14ac:dyDescent="0.15">
      <c r="A877" s="147"/>
      <c r="B877" s="150"/>
      <c r="C877" s="90"/>
      <c r="D877" s="146"/>
      <c r="E877" s="155"/>
      <c r="F877" s="147"/>
      <c r="G877" s="147"/>
      <c r="H877" s="147"/>
      <c r="I877" s="147"/>
      <c r="J877" s="147"/>
      <c r="K877" s="147"/>
      <c r="L877" s="147"/>
      <c r="M877" s="147"/>
      <c r="N877" s="147"/>
      <c r="O877" s="147"/>
      <c r="P877" s="147"/>
      <c r="Q877" s="147"/>
      <c r="R877" s="147"/>
      <c r="S877" s="147"/>
      <c r="T877" s="147"/>
      <c r="U877" s="147"/>
      <c r="V877" s="147"/>
      <c r="W877" s="147"/>
    </row>
    <row r="878" spans="1:23" ht="12.75" customHeight="1" x14ac:dyDescent="0.15">
      <c r="A878" s="147"/>
      <c r="B878" s="150"/>
      <c r="C878" s="90"/>
      <c r="D878" s="146"/>
      <c r="E878" s="155"/>
      <c r="F878" s="147"/>
      <c r="G878" s="147"/>
      <c r="H878" s="147"/>
      <c r="I878" s="147"/>
      <c r="J878" s="147"/>
      <c r="K878" s="147"/>
      <c r="L878" s="147"/>
      <c r="M878" s="147"/>
      <c r="N878" s="147"/>
      <c r="O878" s="147"/>
      <c r="P878" s="147"/>
      <c r="Q878" s="147"/>
      <c r="R878" s="147"/>
      <c r="S878" s="147"/>
      <c r="T878" s="147"/>
      <c r="U878" s="147"/>
      <c r="V878" s="147"/>
      <c r="W878" s="147"/>
    </row>
    <row r="879" spans="1:23" ht="12.75" customHeight="1" x14ac:dyDescent="0.15">
      <c r="A879" s="147"/>
      <c r="B879" s="150"/>
      <c r="C879" s="90"/>
      <c r="D879" s="146"/>
      <c r="E879" s="155"/>
      <c r="F879" s="147"/>
      <c r="G879" s="147"/>
      <c r="H879" s="147"/>
      <c r="I879" s="147"/>
      <c r="J879" s="147"/>
      <c r="K879" s="147"/>
      <c r="L879" s="147"/>
      <c r="M879" s="147"/>
      <c r="N879" s="147"/>
      <c r="O879" s="147"/>
      <c r="P879" s="147"/>
      <c r="Q879" s="147"/>
      <c r="R879" s="147"/>
      <c r="S879" s="147"/>
      <c r="T879" s="147"/>
      <c r="U879" s="147"/>
      <c r="V879" s="147"/>
      <c r="W879" s="147"/>
    </row>
    <row r="880" spans="1:23" ht="12.75" customHeight="1" x14ac:dyDescent="0.15">
      <c r="A880" s="147"/>
      <c r="B880" s="150"/>
      <c r="C880" s="90"/>
      <c r="D880" s="146"/>
      <c r="E880" s="155"/>
      <c r="F880" s="147"/>
      <c r="G880" s="147"/>
      <c r="H880" s="147"/>
      <c r="I880" s="147"/>
      <c r="J880" s="147"/>
      <c r="K880" s="147"/>
      <c r="L880" s="147"/>
      <c r="M880" s="147"/>
      <c r="N880" s="147"/>
      <c r="O880" s="147"/>
      <c r="P880" s="147"/>
      <c r="Q880" s="147"/>
      <c r="R880" s="147"/>
      <c r="S880" s="147"/>
      <c r="T880" s="147"/>
      <c r="U880" s="147"/>
      <c r="V880" s="147"/>
      <c r="W880" s="147"/>
    </row>
    <row r="881" spans="1:23" ht="12.75" customHeight="1" x14ac:dyDescent="0.15">
      <c r="A881" s="147"/>
      <c r="B881" s="150"/>
      <c r="C881" s="90"/>
      <c r="D881" s="146"/>
      <c r="E881" s="155"/>
      <c r="F881" s="147"/>
      <c r="G881" s="147"/>
      <c r="H881" s="147"/>
      <c r="I881" s="147"/>
      <c r="J881" s="147"/>
      <c r="K881" s="147"/>
      <c r="L881" s="147"/>
      <c r="M881" s="147"/>
      <c r="N881" s="147"/>
      <c r="O881" s="147"/>
      <c r="P881" s="147"/>
      <c r="Q881" s="147"/>
      <c r="R881" s="147"/>
      <c r="S881" s="147"/>
      <c r="T881" s="147"/>
      <c r="U881" s="147"/>
      <c r="V881" s="147"/>
      <c r="W881" s="147"/>
    </row>
    <row r="882" spans="1:23" ht="12.75" customHeight="1" x14ac:dyDescent="0.15">
      <c r="A882" s="147"/>
      <c r="B882" s="150"/>
      <c r="C882" s="90"/>
      <c r="D882" s="146"/>
      <c r="E882" s="155"/>
      <c r="F882" s="147"/>
      <c r="G882" s="147"/>
      <c r="H882" s="147"/>
      <c r="I882" s="147"/>
      <c r="J882" s="147"/>
      <c r="K882" s="147"/>
      <c r="L882" s="147"/>
      <c r="M882" s="147"/>
      <c r="N882" s="147"/>
      <c r="O882" s="147"/>
      <c r="P882" s="147"/>
      <c r="Q882" s="147"/>
      <c r="R882" s="147"/>
      <c r="S882" s="147"/>
      <c r="T882" s="147"/>
      <c r="U882" s="147"/>
      <c r="V882" s="147"/>
      <c r="W882" s="147"/>
    </row>
    <row r="883" spans="1:23" ht="12.75" customHeight="1" x14ac:dyDescent="0.15">
      <c r="A883" s="147"/>
      <c r="B883" s="150"/>
      <c r="C883" s="90"/>
      <c r="D883" s="146"/>
      <c r="E883" s="155"/>
      <c r="F883" s="147"/>
      <c r="G883" s="147"/>
      <c r="H883" s="147"/>
      <c r="I883" s="147"/>
      <c r="J883" s="147"/>
      <c r="K883" s="147"/>
      <c r="L883" s="147"/>
      <c r="M883" s="147"/>
      <c r="N883" s="147"/>
      <c r="O883" s="147"/>
      <c r="P883" s="147"/>
      <c r="Q883" s="147"/>
      <c r="R883" s="147"/>
      <c r="S883" s="147"/>
      <c r="T883" s="147"/>
      <c r="U883" s="147"/>
      <c r="V883" s="147"/>
      <c r="W883" s="147"/>
    </row>
    <row r="884" spans="1:23" ht="12.75" customHeight="1" x14ac:dyDescent="0.15">
      <c r="A884" s="147"/>
      <c r="B884" s="150"/>
      <c r="C884" s="90"/>
      <c r="D884" s="146"/>
      <c r="E884" s="155"/>
      <c r="F884" s="147"/>
      <c r="G884" s="147"/>
      <c r="H884" s="147"/>
      <c r="I884" s="147"/>
      <c r="J884" s="147"/>
      <c r="K884" s="147"/>
      <c r="L884" s="147"/>
      <c r="M884" s="147"/>
      <c r="N884" s="147"/>
      <c r="O884" s="147"/>
      <c r="P884" s="147"/>
      <c r="Q884" s="147"/>
      <c r="R884" s="147"/>
      <c r="S884" s="147"/>
      <c r="T884" s="147"/>
      <c r="U884" s="147"/>
      <c r="V884" s="147"/>
      <c r="W884" s="147"/>
    </row>
    <row r="885" spans="1:23" ht="12.75" customHeight="1" x14ac:dyDescent="0.15">
      <c r="A885" s="147"/>
      <c r="B885" s="150"/>
      <c r="C885" s="90"/>
      <c r="D885" s="146"/>
      <c r="E885" s="155"/>
      <c r="F885" s="147"/>
      <c r="G885" s="147"/>
      <c r="H885" s="147"/>
      <c r="I885" s="147"/>
      <c r="J885" s="147"/>
      <c r="K885" s="147"/>
      <c r="L885" s="147"/>
      <c r="M885" s="147"/>
      <c r="N885" s="147"/>
      <c r="O885" s="147"/>
      <c r="P885" s="147"/>
      <c r="Q885" s="147"/>
      <c r="R885" s="147"/>
      <c r="S885" s="147"/>
      <c r="T885" s="147"/>
      <c r="U885" s="147"/>
      <c r="V885" s="147"/>
      <c r="W885" s="147"/>
    </row>
    <row r="886" spans="1:23" ht="12.75" customHeight="1" x14ac:dyDescent="0.15">
      <c r="A886" s="147"/>
      <c r="B886" s="150"/>
      <c r="C886" s="90"/>
      <c r="D886" s="146"/>
      <c r="E886" s="155"/>
      <c r="F886" s="147"/>
      <c r="G886" s="147"/>
      <c r="H886" s="147"/>
      <c r="I886" s="147"/>
      <c r="J886" s="147"/>
      <c r="K886" s="147"/>
      <c r="L886" s="147"/>
      <c r="M886" s="147"/>
      <c r="N886" s="147"/>
      <c r="O886" s="147"/>
      <c r="P886" s="147"/>
      <c r="Q886" s="147"/>
      <c r="R886" s="147"/>
      <c r="S886" s="147"/>
      <c r="T886" s="147"/>
      <c r="U886" s="147"/>
      <c r="V886" s="147"/>
      <c r="W886" s="147"/>
    </row>
    <row r="887" spans="1:23" ht="12.75" customHeight="1" x14ac:dyDescent="0.15">
      <c r="A887" s="147"/>
      <c r="B887" s="150"/>
      <c r="C887" s="90"/>
      <c r="D887" s="146"/>
      <c r="E887" s="155"/>
      <c r="F887" s="147"/>
      <c r="G887" s="147"/>
      <c r="H887" s="147"/>
      <c r="I887" s="147"/>
      <c r="J887" s="147"/>
      <c r="K887" s="147"/>
      <c r="L887" s="147"/>
      <c r="M887" s="147"/>
      <c r="N887" s="147"/>
      <c r="O887" s="147"/>
      <c r="P887" s="147"/>
      <c r="Q887" s="147"/>
      <c r="R887" s="147"/>
      <c r="S887" s="147"/>
      <c r="T887" s="147"/>
      <c r="U887" s="147"/>
      <c r="V887" s="147"/>
      <c r="W887" s="147"/>
    </row>
    <row r="888" spans="1:23" ht="12.75" customHeight="1" x14ac:dyDescent="0.15">
      <c r="A888" s="147"/>
      <c r="B888" s="150"/>
      <c r="C888" s="90"/>
      <c r="D888" s="146"/>
      <c r="E888" s="155"/>
      <c r="F888" s="147"/>
      <c r="G888" s="147"/>
      <c r="H888" s="147"/>
      <c r="I888" s="147"/>
      <c r="J888" s="147"/>
      <c r="K888" s="147"/>
      <c r="L888" s="147"/>
      <c r="M888" s="147"/>
      <c r="N888" s="147"/>
      <c r="O888" s="147"/>
      <c r="P888" s="147"/>
      <c r="Q888" s="147"/>
      <c r="R888" s="147"/>
      <c r="S888" s="147"/>
      <c r="T888" s="147"/>
      <c r="U888" s="147"/>
      <c r="V888" s="147"/>
      <c r="W888" s="147"/>
    </row>
    <row r="889" spans="1:23" ht="12.75" customHeight="1" x14ac:dyDescent="0.15">
      <c r="A889" s="147"/>
      <c r="B889" s="150"/>
      <c r="C889" s="90"/>
      <c r="D889" s="146"/>
      <c r="E889" s="155"/>
      <c r="F889" s="147"/>
      <c r="G889" s="147"/>
      <c r="H889" s="147"/>
      <c r="I889" s="147"/>
      <c r="J889" s="147"/>
      <c r="K889" s="147"/>
      <c r="L889" s="147"/>
      <c r="M889" s="147"/>
      <c r="N889" s="147"/>
      <c r="O889" s="147"/>
      <c r="P889" s="147"/>
      <c r="Q889" s="147"/>
      <c r="R889" s="147"/>
      <c r="S889" s="147"/>
      <c r="T889" s="147"/>
      <c r="U889" s="147"/>
      <c r="V889" s="147"/>
      <c r="W889" s="147"/>
    </row>
    <row r="890" spans="1:23" ht="12.75" customHeight="1" x14ac:dyDescent="0.15">
      <c r="A890" s="147"/>
      <c r="B890" s="150"/>
      <c r="C890" s="90"/>
      <c r="D890" s="146"/>
      <c r="E890" s="155"/>
      <c r="F890" s="147"/>
      <c r="G890" s="147"/>
      <c r="H890" s="147"/>
      <c r="I890" s="147"/>
      <c r="J890" s="147"/>
      <c r="K890" s="147"/>
      <c r="L890" s="147"/>
      <c r="M890" s="147"/>
      <c r="N890" s="147"/>
      <c r="O890" s="147"/>
      <c r="P890" s="147"/>
      <c r="Q890" s="147"/>
      <c r="R890" s="147"/>
      <c r="S890" s="147"/>
      <c r="T890" s="147"/>
      <c r="U890" s="147"/>
      <c r="V890" s="147"/>
      <c r="W890" s="147"/>
    </row>
    <row r="891" spans="1:23" ht="12.75" customHeight="1" x14ac:dyDescent="0.15">
      <c r="A891" s="147"/>
      <c r="B891" s="150"/>
      <c r="C891" s="90"/>
      <c r="D891" s="146"/>
      <c r="E891" s="155"/>
      <c r="F891" s="147"/>
      <c r="G891" s="147"/>
      <c r="H891" s="147"/>
      <c r="I891" s="147"/>
      <c r="J891" s="147"/>
      <c r="K891" s="147"/>
      <c r="L891" s="147"/>
      <c r="M891" s="147"/>
      <c r="N891" s="147"/>
      <c r="O891" s="147"/>
      <c r="P891" s="147"/>
      <c r="Q891" s="147"/>
      <c r="R891" s="147"/>
      <c r="S891" s="147"/>
      <c r="T891" s="147"/>
      <c r="U891" s="147"/>
      <c r="V891" s="147"/>
      <c r="W891" s="147"/>
    </row>
    <row r="892" spans="1:23" ht="12.75" customHeight="1" x14ac:dyDescent="0.15">
      <c r="A892" s="147"/>
      <c r="B892" s="150"/>
      <c r="C892" s="90"/>
      <c r="D892" s="146"/>
      <c r="E892" s="155"/>
      <c r="F892" s="147"/>
      <c r="G892" s="147"/>
      <c r="H892" s="147"/>
      <c r="I892" s="147"/>
      <c r="J892" s="147"/>
      <c r="K892" s="147"/>
      <c r="L892" s="147"/>
      <c r="M892" s="147"/>
      <c r="N892" s="147"/>
      <c r="O892" s="147"/>
      <c r="P892" s="147"/>
      <c r="Q892" s="147"/>
      <c r="R892" s="147"/>
      <c r="S892" s="147"/>
      <c r="T892" s="147"/>
      <c r="U892" s="147"/>
      <c r="V892" s="147"/>
      <c r="W892" s="147"/>
    </row>
    <row r="893" spans="1:23" ht="12.75" customHeight="1" x14ac:dyDescent="0.15">
      <c r="A893" s="147"/>
      <c r="B893" s="150"/>
      <c r="C893" s="90"/>
      <c r="D893" s="146"/>
      <c r="E893" s="155"/>
      <c r="F893" s="147"/>
      <c r="G893" s="147"/>
      <c r="H893" s="147"/>
      <c r="I893" s="147"/>
      <c r="J893" s="147"/>
      <c r="K893" s="147"/>
      <c r="L893" s="147"/>
      <c r="M893" s="147"/>
      <c r="N893" s="147"/>
      <c r="O893" s="147"/>
      <c r="P893" s="147"/>
      <c r="Q893" s="147"/>
      <c r="R893" s="147"/>
      <c r="S893" s="147"/>
      <c r="T893" s="147"/>
      <c r="U893" s="147"/>
      <c r="V893" s="147"/>
      <c r="W893" s="147"/>
    </row>
    <row r="894" spans="1:23" ht="12.75" customHeight="1" x14ac:dyDescent="0.15">
      <c r="A894" s="147"/>
      <c r="B894" s="150"/>
      <c r="C894" s="90"/>
      <c r="D894" s="146"/>
      <c r="E894" s="155"/>
      <c r="F894" s="147"/>
      <c r="G894" s="147"/>
      <c r="H894" s="147"/>
      <c r="I894" s="147"/>
      <c r="J894" s="147"/>
      <c r="K894" s="147"/>
      <c r="L894" s="147"/>
      <c r="M894" s="147"/>
      <c r="N894" s="147"/>
      <c r="O894" s="147"/>
      <c r="P894" s="147"/>
      <c r="Q894" s="147"/>
      <c r="R894" s="147"/>
      <c r="S894" s="147"/>
      <c r="T894" s="147"/>
      <c r="U894" s="147"/>
      <c r="V894" s="147"/>
      <c r="W894" s="147"/>
    </row>
    <row r="895" spans="1:23" ht="12.75" customHeight="1" x14ac:dyDescent="0.15">
      <c r="A895" s="147"/>
      <c r="B895" s="150"/>
      <c r="C895" s="90"/>
      <c r="D895" s="146"/>
      <c r="E895" s="155"/>
      <c r="F895" s="147"/>
      <c r="G895" s="147"/>
      <c r="H895" s="147"/>
      <c r="I895" s="147"/>
      <c r="J895" s="147"/>
      <c r="K895" s="147"/>
      <c r="L895" s="147"/>
      <c r="M895" s="147"/>
      <c r="N895" s="147"/>
      <c r="O895" s="147"/>
      <c r="P895" s="147"/>
      <c r="Q895" s="147"/>
      <c r="R895" s="147"/>
      <c r="S895" s="147"/>
      <c r="T895" s="147"/>
      <c r="U895" s="147"/>
      <c r="V895" s="147"/>
      <c r="W895" s="147"/>
    </row>
    <row r="896" spans="1:23" ht="12.75" customHeight="1" x14ac:dyDescent="0.15">
      <c r="A896" s="147"/>
      <c r="B896" s="150"/>
      <c r="C896" s="90"/>
      <c r="D896" s="146"/>
      <c r="E896" s="155"/>
      <c r="F896" s="147"/>
      <c r="G896" s="147"/>
      <c r="H896" s="147"/>
      <c r="I896" s="147"/>
      <c r="J896" s="147"/>
      <c r="K896" s="147"/>
      <c r="L896" s="147"/>
      <c r="M896" s="147"/>
      <c r="N896" s="147"/>
      <c r="O896" s="147"/>
      <c r="P896" s="147"/>
      <c r="Q896" s="147"/>
      <c r="R896" s="147"/>
      <c r="S896" s="147"/>
      <c r="T896" s="147"/>
      <c r="U896" s="147"/>
      <c r="V896" s="147"/>
      <c r="W896" s="147"/>
    </row>
    <row r="897" spans="1:23" ht="12.75" customHeight="1" x14ac:dyDescent="0.15">
      <c r="A897" s="147"/>
      <c r="B897" s="150"/>
      <c r="C897" s="90"/>
      <c r="D897" s="146"/>
      <c r="E897" s="155"/>
      <c r="F897" s="147"/>
      <c r="G897" s="147"/>
      <c r="H897" s="147"/>
      <c r="I897" s="147"/>
      <c r="J897" s="147"/>
      <c r="K897" s="147"/>
      <c r="L897" s="147"/>
      <c r="M897" s="147"/>
      <c r="N897" s="147"/>
      <c r="O897" s="147"/>
      <c r="P897" s="147"/>
      <c r="Q897" s="147"/>
      <c r="R897" s="147"/>
      <c r="S897" s="147"/>
      <c r="T897" s="147"/>
      <c r="U897" s="147"/>
      <c r="V897" s="147"/>
      <c r="W897" s="147"/>
    </row>
    <row r="898" spans="1:23" ht="12.75" customHeight="1" x14ac:dyDescent="0.15">
      <c r="A898" s="147"/>
      <c r="B898" s="150"/>
      <c r="C898" s="90"/>
      <c r="D898" s="146"/>
      <c r="E898" s="155"/>
      <c r="F898" s="147"/>
      <c r="G898" s="147"/>
      <c r="H898" s="147"/>
      <c r="I898" s="147"/>
      <c r="J898" s="147"/>
      <c r="K898" s="147"/>
      <c r="L898" s="147"/>
      <c r="M898" s="147"/>
      <c r="N898" s="147"/>
      <c r="O898" s="147"/>
      <c r="P898" s="147"/>
      <c r="Q898" s="147"/>
      <c r="R898" s="147"/>
      <c r="S898" s="147"/>
      <c r="T898" s="147"/>
      <c r="U898" s="147"/>
      <c r="V898" s="147"/>
      <c r="W898" s="147"/>
    </row>
    <row r="899" spans="1:23" ht="12.75" customHeight="1" x14ac:dyDescent="0.15">
      <c r="A899" s="147"/>
      <c r="B899" s="150"/>
      <c r="C899" s="90"/>
      <c r="D899" s="146"/>
      <c r="E899" s="155"/>
      <c r="F899" s="147"/>
      <c r="G899" s="147"/>
      <c r="H899" s="147"/>
      <c r="I899" s="147"/>
      <c r="J899" s="147"/>
      <c r="K899" s="147"/>
      <c r="L899" s="147"/>
      <c r="M899" s="147"/>
      <c r="N899" s="147"/>
      <c r="O899" s="147"/>
      <c r="P899" s="147"/>
      <c r="Q899" s="147"/>
      <c r="R899" s="147"/>
      <c r="S899" s="147"/>
      <c r="T899" s="147"/>
      <c r="U899" s="147"/>
      <c r="V899" s="147"/>
      <c r="W899" s="147"/>
    </row>
    <row r="900" spans="1:23" ht="12.75" customHeight="1" x14ac:dyDescent="0.15">
      <c r="A900" s="147"/>
      <c r="B900" s="150"/>
      <c r="C900" s="90"/>
      <c r="D900" s="146"/>
      <c r="E900" s="155"/>
      <c r="F900" s="147"/>
      <c r="G900" s="147"/>
      <c r="H900" s="147"/>
      <c r="I900" s="147"/>
      <c r="J900" s="147"/>
      <c r="K900" s="147"/>
      <c r="L900" s="147"/>
      <c r="M900" s="147"/>
      <c r="N900" s="147"/>
      <c r="O900" s="147"/>
      <c r="P900" s="147"/>
      <c r="Q900" s="147"/>
      <c r="R900" s="147"/>
      <c r="S900" s="147"/>
      <c r="T900" s="147"/>
      <c r="U900" s="147"/>
      <c r="V900" s="147"/>
      <c r="W900" s="147"/>
    </row>
    <row r="901" spans="1:23" ht="12.75" customHeight="1" x14ac:dyDescent="0.15">
      <c r="A901" s="147"/>
      <c r="B901" s="150"/>
      <c r="C901" s="90"/>
      <c r="D901" s="146"/>
      <c r="E901" s="155"/>
      <c r="F901" s="147"/>
      <c r="G901" s="147"/>
      <c r="H901" s="147"/>
      <c r="I901" s="147"/>
      <c r="J901" s="147"/>
      <c r="K901" s="147"/>
      <c r="L901" s="147"/>
      <c r="M901" s="147"/>
      <c r="N901" s="147"/>
      <c r="O901" s="147"/>
      <c r="P901" s="147"/>
      <c r="Q901" s="147"/>
      <c r="R901" s="147"/>
      <c r="S901" s="147"/>
      <c r="T901" s="147"/>
      <c r="U901" s="147"/>
      <c r="V901" s="147"/>
      <c r="W901" s="147"/>
    </row>
    <row r="902" spans="1:23" ht="12.75" customHeight="1" x14ac:dyDescent="0.15">
      <c r="A902" s="147"/>
      <c r="B902" s="150"/>
      <c r="C902" s="90"/>
      <c r="D902" s="146"/>
      <c r="E902" s="155"/>
      <c r="F902" s="147"/>
      <c r="G902" s="147"/>
      <c r="H902" s="147"/>
      <c r="I902" s="147"/>
      <c r="J902" s="147"/>
      <c r="K902" s="147"/>
      <c r="L902" s="147"/>
      <c r="M902" s="147"/>
      <c r="N902" s="147"/>
      <c r="O902" s="147"/>
      <c r="P902" s="147"/>
      <c r="Q902" s="147"/>
      <c r="R902" s="147"/>
      <c r="S902" s="147"/>
      <c r="T902" s="147"/>
      <c r="U902" s="147"/>
      <c r="V902" s="147"/>
      <c r="W902" s="147"/>
    </row>
    <row r="903" spans="1:23" ht="12.75" customHeight="1" x14ac:dyDescent="0.15">
      <c r="A903" s="147"/>
      <c r="B903" s="150"/>
      <c r="C903" s="90"/>
      <c r="D903" s="146"/>
      <c r="E903" s="155"/>
      <c r="F903" s="147"/>
      <c r="G903" s="147"/>
      <c r="H903" s="147"/>
      <c r="I903" s="147"/>
      <c r="J903" s="147"/>
      <c r="K903" s="147"/>
      <c r="L903" s="147"/>
      <c r="M903" s="147"/>
      <c r="N903" s="147"/>
      <c r="O903" s="147"/>
      <c r="P903" s="147"/>
      <c r="Q903" s="147"/>
      <c r="R903" s="147"/>
      <c r="S903" s="147"/>
      <c r="T903" s="147"/>
      <c r="U903" s="147"/>
      <c r="V903" s="147"/>
      <c r="W903" s="147"/>
    </row>
    <row r="904" spans="1:23" ht="12.75" customHeight="1" x14ac:dyDescent="0.15">
      <c r="A904" s="147"/>
      <c r="B904" s="150"/>
      <c r="C904" s="90"/>
      <c r="D904" s="146"/>
      <c r="E904" s="155"/>
      <c r="F904" s="147"/>
      <c r="G904" s="147"/>
      <c r="H904" s="147"/>
      <c r="I904" s="147"/>
      <c r="J904" s="147"/>
      <c r="K904" s="147"/>
      <c r="L904" s="147"/>
      <c r="M904" s="147"/>
      <c r="N904" s="147"/>
      <c r="O904" s="147"/>
      <c r="P904" s="147"/>
      <c r="Q904" s="147"/>
      <c r="R904" s="147"/>
      <c r="S904" s="147"/>
      <c r="T904" s="147"/>
      <c r="U904" s="147"/>
      <c r="V904" s="147"/>
      <c r="W904" s="147"/>
    </row>
    <row r="905" spans="1:23" ht="12.75" customHeight="1" x14ac:dyDescent="0.15">
      <c r="A905" s="147"/>
      <c r="B905" s="150"/>
      <c r="C905" s="90"/>
      <c r="D905" s="146"/>
      <c r="E905" s="155"/>
      <c r="F905" s="147"/>
      <c r="G905" s="147"/>
      <c r="H905" s="147"/>
      <c r="I905" s="147"/>
      <c r="J905" s="147"/>
      <c r="K905" s="147"/>
      <c r="L905" s="147"/>
      <c r="M905" s="147"/>
      <c r="N905" s="147"/>
      <c r="O905" s="147"/>
      <c r="P905" s="147"/>
      <c r="Q905" s="147"/>
      <c r="R905" s="147"/>
      <c r="S905" s="147"/>
      <c r="T905" s="147"/>
      <c r="U905" s="147"/>
      <c r="V905" s="147"/>
      <c r="W905" s="147"/>
    </row>
    <row r="906" spans="1:23" ht="12.75" customHeight="1" x14ac:dyDescent="0.15">
      <c r="A906" s="147"/>
      <c r="B906" s="150"/>
      <c r="C906" s="90"/>
      <c r="D906" s="146"/>
      <c r="E906" s="155"/>
      <c r="F906" s="147"/>
      <c r="G906" s="147"/>
      <c r="H906" s="147"/>
      <c r="I906" s="147"/>
      <c r="J906" s="147"/>
      <c r="K906" s="147"/>
      <c r="L906" s="147"/>
      <c r="M906" s="147"/>
      <c r="N906" s="147"/>
      <c r="O906" s="147"/>
      <c r="P906" s="147"/>
      <c r="Q906" s="147"/>
      <c r="R906" s="147"/>
      <c r="S906" s="147"/>
      <c r="T906" s="147"/>
      <c r="U906" s="147"/>
      <c r="V906" s="147"/>
      <c r="W906" s="147"/>
    </row>
  </sheetData>
  <mergeCells count="1">
    <mergeCell ref="B2:D2"/>
  </mergeCells>
  <phoneticPr fontId="30" type="noConversion"/>
  <pageMargins left="0.7" right="0.7" top="0.75" bottom="0.75" header="0.3" footer="0.3"/>
  <pageSetup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topLeftCell="B1" workbookViewId="0">
      <selection activeCell="B3" sqref="B3"/>
    </sheetView>
  </sheetViews>
  <sheetFormatPr baseColWidth="10" defaultColWidth="14.5" defaultRowHeight="15.75" customHeight="1" x14ac:dyDescent="0.15"/>
  <cols>
    <col min="1" max="1" width="5.5" hidden="1" customWidth="1"/>
    <col min="2" max="2" width="30.83203125" customWidth="1"/>
    <col min="3" max="3" width="14.83203125" customWidth="1"/>
    <col min="4" max="4" width="138.6640625" style="209" customWidth="1"/>
    <col min="5" max="5" width="13.5" customWidth="1"/>
    <col min="6" max="7" width="22.5" customWidth="1"/>
    <col min="8" max="8" width="61.83203125" customWidth="1"/>
    <col min="9" max="9" width="35.1640625" customWidth="1"/>
    <col min="10" max="26" width="8.83203125" customWidth="1"/>
  </cols>
  <sheetData>
    <row r="1" spans="1:26" ht="12.75" customHeight="1" x14ac:dyDescent="0.15">
      <c r="A1" s="8"/>
      <c r="B1" s="105" t="s">
        <v>216</v>
      </c>
      <c r="C1" s="106"/>
      <c r="D1" s="33"/>
      <c r="E1" s="35"/>
      <c r="F1" s="35"/>
      <c r="G1" s="35"/>
      <c r="H1" s="8"/>
      <c r="I1" s="8"/>
      <c r="J1" s="8"/>
      <c r="K1" s="8"/>
      <c r="L1" s="8"/>
      <c r="M1" s="8"/>
      <c r="N1" s="8"/>
      <c r="O1" s="8"/>
      <c r="P1" s="8"/>
      <c r="Q1" s="8"/>
      <c r="R1" s="8"/>
      <c r="S1" s="8"/>
      <c r="T1" s="8"/>
      <c r="U1" s="8"/>
      <c r="V1" s="8"/>
      <c r="W1" s="8"/>
      <c r="X1" s="8"/>
      <c r="Y1" s="8"/>
      <c r="Z1" s="8"/>
    </row>
    <row r="2" spans="1:26" ht="173" customHeight="1" x14ac:dyDescent="0.15">
      <c r="A2" s="8"/>
      <c r="B2" s="448" t="s">
        <v>1195</v>
      </c>
      <c r="C2" s="449"/>
      <c r="D2" s="449"/>
      <c r="E2" s="107"/>
      <c r="F2" s="108" t="s">
        <v>338</v>
      </c>
      <c r="G2" s="93"/>
      <c r="H2" s="8"/>
      <c r="I2" s="8"/>
      <c r="J2" s="8"/>
      <c r="K2" s="8"/>
      <c r="L2" s="8"/>
      <c r="M2" s="8"/>
      <c r="N2" s="8"/>
      <c r="O2" s="8"/>
      <c r="P2" s="8"/>
      <c r="Q2" s="8"/>
      <c r="R2" s="8"/>
      <c r="S2" s="8"/>
      <c r="T2" s="8"/>
      <c r="U2" s="8"/>
      <c r="V2" s="8"/>
      <c r="W2" s="8"/>
      <c r="X2" s="8"/>
      <c r="Y2" s="8"/>
      <c r="Z2" s="8"/>
    </row>
    <row r="3" spans="1:26" ht="33.75" customHeight="1" x14ac:dyDescent="0.15">
      <c r="A3" s="125"/>
      <c r="B3" s="126" t="s">
        <v>339</v>
      </c>
      <c r="C3" s="36" t="s">
        <v>1177</v>
      </c>
      <c r="D3" s="36" t="s">
        <v>341</v>
      </c>
      <c r="E3" s="36" t="s">
        <v>237</v>
      </c>
      <c r="F3" s="36" t="s">
        <v>342</v>
      </c>
      <c r="G3" s="36" t="s">
        <v>343</v>
      </c>
      <c r="H3" s="36" t="s">
        <v>218</v>
      </c>
      <c r="I3" s="36" t="s">
        <v>344</v>
      </c>
      <c r="J3" s="125"/>
      <c r="K3" s="125"/>
      <c r="L3" s="125"/>
      <c r="M3" s="125"/>
      <c r="N3" s="125"/>
      <c r="O3" s="125"/>
      <c r="P3" s="125"/>
      <c r="Q3" s="125"/>
      <c r="R3" s="125"/>
      <c r="S3" s="125"/>
      <c r="T3" s="125"/>
      <c r="U3" s="125"/>
      <c r="V3" s="125"/>
      <c r="W3" s="125"/>
      <c r="X3" s="125"/>
      <c r="Y3" s="125"/>
      <c r="Z3" s="125"/>
    </row>
    <row r="4" spans="1:26" ht="25.5" customHeight="1" x14ac:dyDescent="0.15">
      <c r="A4" s="35"/>
      <c r="B4" s="56" t="s">
        <v>33</v>
      </c>
      <c r="C4" s="58">
        <v>1</v>
      </c>
      <c r="D4" s="94" t="s">
        <v>912</v>
      </c>
      <c r="E4" s="58">
        <v>0</v>
      </c>
      <c r="F4" s="58">
        <v>1</v>
      </c>
      <c r="G4" s="58"/>
      <c r="H4" s="94" t="s">
        <v>912</v>
      </c>
      <c r="I4" s="94" t="s">
        <v>38</v>
      </c>
      <c r="J4" s="8"/>
      <c r="K4" s="8"/>
      <c r="L4" s="8"/>
      <c r="M4" s="8"/>
      <c r="N4" s="8"/>
      <c r="O4" s="8"/>
      <c r="P4" s="8"/>
      <c r="Q4" s="8"/>
      <c r="R4" s="8"/>
      <c r="S4" s="8"/>
      <c r="T4" s="8"/>
      <c r="U4" s="8"/>
      <c r="V4" s="8"/>
      <c r="W4" s="8"/>
      <c r="X4" s="8"/>
      <c r="Y4" s="8"/>
      <c r="Z4" s="8"/>
    </row>
    <row r="5" spans="1:26" ht="12.75" customHeight="1" x14ac:dyDescent="0.15">
      <c r="A5" s="35"/>
      <c r="B5" s="56" t="s">
        <v>37</v>
      </c>
      <c r="C5" s="58">
        <v>1</v>
      </c>
      <c r="D5" s="94" t="s">
        <v>38</v>
      </c>
      <c r="E5" s="58">
        <v>1</v>
      </c>
      <c r="F5" s="58">
        <v>0</v>
      </c>
      <c r="G5" s="58"/>
      <c r="H5" s="96" t="s">
        <v>38</v>
      </c>
      <c r="I5" s="96" t="s">
        <v>38</v>
      </c>
      <c r="J5" s="8"/>
      <c r="K5" s="8"/>
      <c r="L5" s="8"/>
      <c r="M5" s="8"/>
      <c r="N5" s="8"/>
      <c r="O5" s="8"/>
      <c r="P5" s="8"/>
      <c r="Q5" s="8"/>
      <c r="R5" s="8"/>
      <c r="S5" s="8"/>
      <c r="T5" s="8"/>
      <c r="U5" s="8"/>
      <c r="V5" s="8"/>
      <c r="W5" s="8"/>
      <c r="X5" s="8"/>
      <c r="Y5" s="8"/>
      <c r="Z5" s="8"/>
    </row>
    <row r="6" spans="1:26" ht="12.75" customHeight="1" x14ac:dyDescent="0.15">
      <c r="A6" s="58"/>
      <c r="B6" s="109" t="s">
        <v>39</v>
      </c>
      <c r="C6" s="95">
        <v>0</v>
      </c>
      <c r="D6" s="94" t="s">
        <v>38</v>
      </c>
      <c r="E6" s="58" t="s">
        <v>38</v>
      </c>
      <c r="F6" s="58" t="s">
        <v>38</v>
      </c>
      <c r="G6" s="58">
        <v>1</v>
      </c>
      <c r="H6" s="96" t="s">
        <v>38</v>
      </c>
      <c r="I6" s="96" t="s">
        <v>38</v>
      </c>
      <c r="J6" s="8"/>
      <c r="K6" s="8"/>
      <c r="L6" s="8"/>
      <c r="M6" s="8"/>
      <c r="N6" s="8"/>
      <c r="O6" s="8"/>
      <c r="P6" s="8"/>
      <c r="Q6" s="8"/>
      <c r="R6" s="8"/>
      <c r="S6" s="8"/>
      <c r="T6" s="8"/>
      <c r="U6" s="8"/>
      <c r="V6" s="8"/>
      <c r="W6" s="8"/>
      <c r="X6" s="8"/>
      <c r="Y6" s="8"/>
      <c r="Z6" s="8"/>
    </row>
    <row r="7" spans="1:26" ht="25.5" customHeight="1" x14ac:dyDescent="0.15">
      <c r="A7" s="91"/>
      <c r="B7" s="11" t="s">
        <v>40</v>
      </c>
      <c r="C7" s="95">
        <v>1</v>
      </c>
      <c r="D7" s="94" t="s">
        <v>913</v>
      </c>
      <c r="E7" s="58">
        <v>1</v>
      </c>
      <c r="F7" s="58">
        <v>0</v>
      </c>
      <c r="G7" s="58" t="s">
        <v>38</v>
      </c>
      <c r="H7" s="94" t="s">
        <v>913</v>
      </c>
      <c r="I7" s="96" t="s">
        <v>38</v>
      </c>
      <c r="J7" s="91"/>
      <c r="K7" s="91"/>
      <c r="L7" s="91"/>
      <c r="M7" s="91"/>
      <c r="N7" s="91"/>
      <c r="O7" s="91"/>
      <c r="P7" s="91"/>
      <c r="Q7" s="91"/>
      <c r="R7" s="91"/>
      <c r="S7" s="91"/>
      <c r="T7" s="91"/>
      <c r="U7" s="91"/>
      <c r="V7" s="91"/>
      <c r="W7" s="91"/>
      <c r="X7" s="91"/>
      <c r="Y7" s="91"/>
      <c r="Z7" s="91"/>
    </row>
    <row r="8" spans="1:26" ht="30" customHeight="1" x14ac:dyDescent="0.15">
      <c r="A8" s="91"/>
      <c r="B8" s="11" t="s">
        <v>44</v>
      </c>
      <c r="C8" s="66">
        <v>1</v>
      </c>
      <c r="D8" s="94" t="s">
        <v>38</v>
      </c>
      <c r="E8" s="58">
        <v>1</v>
      </c>
      <c r="F8" s="58">
        <v>0</v>
      </c>
      <c r="G8" s="58" t="s">
        <v>38</v>
      </c>
      <c r="H8" s="96" t="s">
        <v>38</v>
      </c>
      <c r="I8" s="96" t="s">
        <v>38</v>
      </c>
      <c r="J8" s="91"/>
      <c r="K8" s="91"/>
      <c r="L8" s="91"/>
      <c r="M8" s="91"/>
      <c r="N8" s="91"/>
      <c r="O8" s="91"/>
      <c r="P8" s="91"/>
      <c r="Q8" s="91"/>
      <c r="R8" s="91"/>
      <c r="S8" s="91"/>
      <c r="T8" s="91"/>
      <c r="U8" s="91"/>
      <c r="V8" s="91"/>
      <c r="W8" s="91"/>
      <c r="X8" s="91"/>
      <c r="Y8" s="91"/>
      <c r="Z8" s="91"/>
    </row>
    <row r="9" spans="1:26" ht="101" customHeight="1" x14ac:dyDescent="0.15">
      <c r="A9" s="91"/>
      <c r="B9" s="13" t="s">
        <v>46</v>
      </c>
      <c r="C9" s="66">
        <v>1</v>
      </c>
      <c r="D9" s="94" t="s">
        <v>914</v>
      </c>
      <c r="E9" s="58">
        <v>1</v>
      </c>
      <c r="F9" s="58">
        <v>0</v>
      </c>
      <c r="G9" s="58" t="s">
        <v>38</v>
      </c>
      <c r="H9" s="94" t="s">
        <v>915</v>
      </c>
      <c r="I9" s="96" t="s">
        <v>38</v>
      </c>
      <c r="J9" s="91"/>
      <c r="K9" s="91"/>
      <c r="L9" s="91"/>
      <c r="M9" s="91"/>
      <c r="N9" s="91"/>
      <c r="O9" s="91"/>
      <c r="P9" s="91"/>
      <c r="Q9" s="91"/>
      <c r="R9" s="91"/>
      <c r="S9" s="91"/>
      <c r="T9" s="91"/>
      <c r="U9" s="91"/>
      <c r="V9" s="91"/>
      <c r="W9" s="91"/>
      <c r="X9" s="91"/>
      <c r="Y9" s="91"/>
      <c r="Z9" s="91"/>
    </row>
    <row r="10" spans="1:26" ht="12.75" customHeight="1" x14ac:dyDescent="0.15">
      <c r="A10" s="140"/>
      <c r="B10" s="141" t="s">
        <v>48</v>
      </c>
      <c r="C10" s="67" t="s">
        <v>38</v>
      </c>
      <c r="D10" s="94" t="s">
        <v>38</v>
      </c>
      <c r="E10" s="65">
        <v>0</v>
      </c>
      <c r="F10" s="65">
        <v>0</v>
      </c>
      <c r="G10" s="65">
        <v>1</v>
      </c>
      <c r="H10" s="94" t="s">
        <v>38</v>
      </c>
      <c r="I10" s="94" t="s">
        <v>38</v>
      </c>
      <c r="J10" s="54"/>
      <c r="K10" s="54"/>
      <c r="L10" s="54"/>
      <c r="M10" s="54"/>
      <c r="N10" s="54"/>
      <c r="O10" s="54"/>
      <c r="P10" s="54"/>
      <c r="Q10" s="54"/>
      <c r="R10" s="54"/>
      <c r="S10" s="54"/>
      <c r="T10" s="54"/>
      <c r="U10" s="54"/>
      <c r="V10" s="54"/>
      <c r="W10" s="54"/>
      <c r="X10" s="54"/>
      <c r="Y10" s="54"/>
      <c r="Z10" s="54"/>
    </row>
    <row r="11" spans="1:26" ht="21" customHeight="1" x14ac:dyDescent="0.15">
      <c r="A11" s="91"/>
      <c r="B11" s="97" t="s">
        <v>248</v>
      </c>
      <c r="C11" s="67" t="s">
        <v>38</v>
      </c>
      <c r="D11" s="94" t="s">
        <v>38</v>
      </c>
      <c r="E11" s="65">
        <v>0</v>
      </c>
      <c r="F11" s="65">
        <v>0</v>
      </c>
      <c r="G11" s="65">
        <v>1</v>
      </c>
      <c r="H11" s="94" t="s">
        <v>38</v>
      </c>
      <c r="I11" s="94" t="s">
        <v>38</v>
      </c>
      <c r="J11" s="91"/>
      <c r="K11" s="91"/>
      <c r="L11" s="91"/>
      <c r="M11" s="91"/>
      <c r="N11" s="91"/>
      <c r="O11" s="91"/>
      <c r="P11" s="91"/>
      <c r="Q11" s="91"/>
      <c r="R11" s="91"/>
      <c r="S11" s="91"/>
      <c r="T11" s="91"/>
      <c r="U11" s="91"/>
      <c r="V11" s="91"/>
      <c r="W11" s="91"/>
      <c r="X11" s="91"/>
      <c r="Y11" s="91"/>
      <c r="Z11" s="91"/>
    </row>
    <row r="12" spans="1:26" ht="12.75" customHeight="1" x14ac:dyDescent="0.15">
      <c r="A12" s="8"/>
      <c r="B12" s="20" t="s">
        <v>52</v>
      </c>
      <c r="C12" s="67">
        <v>1</v>
      </c>
      <c r="D12" s="94" t="s">
        <v>38</v>
      </c>
      <c r="E12" s="67" t="s">
        <v>38</v>
      </c>
      <c r="F12" s="67" t="s">
        <v>38</v>
      </c>
      <c r="G12" s="67" t="s">
        <v>38</v>
      </c>
      <c r="H12" s="94" t="s">
        <v>38</v>
      </c>
      <c r="I12" s="94" t="s">
        <v>38</v>
      </c>
      <c r="J12" s="8"/>
      <c r="K12" s="8"/>
      <c r="L12" s="8"/>
      <c r="M12" s="8"/>
      <c r="N12" s="8"/>
      <c r="O12" s="8"/>
      <c r="P12" s="8"/>
      <c r="Q12" s="8"/>
      <c r="R12" s="8"/>
      <c r="S12" s="8"/>
      <c r="T12" s="8"/>
      <c r="U12" s="8"/>
      <c r="V12" s="8"/>
      <c r="W12" s="8"/>
      <c r="X12" s="8"/>
      <c r="Y12" s="8"/>
      <c r="Z12" s="8"/>
    </row>
    <row r="13" spans="1:26" ht="12.75" customHeight="1" x14ac:dyDescent="0.15">
      <c r="A13" s="8"/>
      <c r="B13" s="76" t="s">
        <v>54</v>
      </c>
      <c r="C13" s="58" t="s">
        <v>38</v>
      </c>
      <c r="D13" s="94" t="s">
        <v>38</v>
      </c>
      <c r="E13" s="100" t="s">
        <v>38</v>
      </c>
      <c r="F13" s="100" t="s">
        <v>38</v>
      </c>
      <c r="G13" s="100" t="s">
        <v>38</v>
      </c>
      <c r="H13" s="94" t="s">
        <v>38</v>
      </c>
      <c r="I13" s="94" t="s">
        <v>38</v>
      </c>
      <c r="J13" s="8"/>
      <c r="K13" s="8"/>
      <c r="L13" s="8"/>
      <c r="M13" s="8"/>
      <c r="N13" s="8"/>
      <c r="O13" s="8"/>
      <c r="P13" s="8"/>
      <c r="Q13" s="8"/>
      <c r="R13" s="8"/>
      <c r="S13" s="8"/>
      <c r="T13" s="8"/>
      <c r="U13" s="8"/>
      <c r="V13" s="8"/>
      <c r="W13" s="8"/>
      <c r="X13" s="8"/>
      <c r="Y13" s="8"/>
      <c r="Z13" s="8"/>
    </row>
    <row r="14" spans="1:26" ht="409" customHeight="1" x14ac:dyDescent="0.15">
      <c r="A14" s="8"/>
      <c r="B14" s="97" t="s">
        <v>56</v>
      </c>
      <c r="C14" s="67" t="s">
        <v>38</v>
      </c>
      <c r="D14" s="94" t="s">
        <v>1031</v>
      </c>
      <c r="E14" s="65" t="s">
        <v>38</v>
      </c>
      <c r="F14" s="65">
        <v>1</v>
      </c>
      <c r="G14" s="65" t="s">
        <v>38</v>
      </c>
      <c r="H14" s="231" t="s">
        <v>916</v>
      </c>
      <c r="I14" s="96"/>
      <c r="J14" s="8"/>
      <c r="K14" s="8"/>
      <c r="L14" s="8"/>
      <c r="M14" s="8"/>
      <c r="N14" s="8"/>
      <c r="O14" s="8"/>
      <c r="P14" s="8"/>
      <c r="Q14" s="8"/>
      <c r="R14" s="8"/>
      <c r="S14" s="8"/>
      <c r="T14" s="8"/>
      <c r="U14" s="8"/>
      <c r="V14" s="8"/>
      <c r="W14" s="8"/>
      <c r="X14" s="8"/>
      <c r="Y14" s="8"/>
      <c r="Z14" s="8"/>
    </row>
    <row r="15" spans="1:26" ht="12.75" customHeight="1" x14ac:dyDescent="0.15">
      <c r="A15" s="8"/>
      <c r="B15" s="73" t="s">
        <v>59</v>
      </c>
      <c r="C15" s="58" t="s">
        <v>38</v>
      </c>
      <c r="D15" s="94" t="s">
        <v>38</v>
      </c>
      <c r="E15" s="66" t="s">
        <v>38</v>
      </c>
      <c r="F15" s="66" t="s">
        <v>38</v>
      </c>
      <c r="G15" s="66" t="s">
        <v>38</v>
      </c>
      <c r="H15" s="94" t="s">
        <v>38</v>
      </c>
      <c r="I15" s="94" t="s">
        <v>38</v>
      </c>
      <c r="J15" s="8"/>
      <c r="K15" s="8"/>
      <c r="L15" s="8"/>
      <c r="M15" s="8"/>
      <c r="N15" s="8"/>
      <c r="O15" s="8"/>
      <c r="P15" s="8"/>
      <c r="Q15" s="8"/>
      <c r="R15" s="8"/>
      <c r="S15" s="8"/>
      <c r="T15" s="8"/>
      <c r="U15" s="8"/>
      <c r="V15" s="8"/>
      <c r="W15" s="8"/>
      <c r="X15" s="8"/>
      <c r="Y15" s="8"/>
      <c r="Z15" s="8"/>
    </row>
    <row r="16" spans="1:26" ht="12.75" customHeight="1" x14ac:dyDescent="0.15">
      <c r="A16" s="8"/>
      <c r="B16" s="20" t="s">
        <v>61</v>
      </c>
      <c r="C16" s="67">
        <v>1</v>
      </c>
      <c r="D16" s="94" t="s">
        <v>38</v>
      </c>
      <c r="E16" s="66" t="s">
        <v>38</v>
      </c>
      <c r="F16" s="66" t="s">
        <v>38</v>
      </c>
      <c r="G16" s="66" t="s">
        <v>38</v>
      </c>
      <c r="H16" s="94" t="s">
        <v>38</v>
      </c>
      <c r="I16" s="94" t="s">
        <v>38</v>
      </c>
      <c r="J16" s="8"/>
      <c r="K16" s="8"/>
      <c r="L16" s="8"/>
      <c r="M16" s="8"/>
      <c r="N16" s="8"/>
      <c r="O16" s="8"/>
      <c r="P16" s="8"/>
      <c r="Q16" s="8"/>
      <c r="R16" s="8"/>
      <c r="S16" s="8"/>
      <c r="T16" s="8"/>
      <c r="U16" s="8"/>
      <c r="V16" s="8"/>
      <c r="W16" s="8"/>
      <c r="X16" s="8"/>
      <c r="Y16" s="8"/>
      <c r="Z16" s="8"/>
    </row>
    <row r="17" spans="1:26" ht="12.75" customHeight="1" x14ac:dyDescent="0.15">
      <c r="A17" s="8"/>
      <c r="B17" s="73" t="s">
        <v>63</v>
      </c>
      <c r="C17" s="100" t="s">
        <v>38</v>
      </c>
      <c r="D17" s="116" t="s">
        <v>38</v>
      </c>
      <c r="E17" s="100" t="s">
        <v>38</v>
      </c>
      <c r="F17" s="100" t="s">
        <v>38</v>
      </c>
      <c r="G17" s="100" t="s">
        <v>38</v>
      </c>
      <c r="H17" s="154" t="s">
        <v>38</v>
      </c>
      <c r="I17" s="154" t="s">
        <v>38</v>
      </c>
      <c r="J17" s="8"/>
      <c r="K17" s="8"/>
      <c r="L17" s="8"/>
      <c r="M17" s="8"/>
      <c r="N17" s="8"/>
      <c r="O17" s="8"/>
      <c r="P17" s="8"/>
      <c r="Q17" s="8"/>
      <c r="R17" s="8"/>
      <c r="S17" s="8"/>
      <c r="T17" s="8"/>
      <c r="U17" s="8"/>
      <c r="V17" s="8"/>
      <c r="W17" s="8"/>
      <c r="X17" s="8"/>
      <c r="Y17" s="8"/>
      <c r="Z17" s="8"/>
    </row>
    <row r="18" spans="1:26" ht="12.75" customHeight="1" x14ac:dyDescent="0.15">
      <c r="A18" s="8"/>
      <c r="B18" s="28" t="s">
        <v>65</v>
      </c>
      <c r="C18" s="65">
        <v>1</v>
      </c>
      <c r="D18" s="116" t="s">
        <v>38</v>
      </c>
      <c r="E18" s="100" t="s">
        <v>38</v>
      </c>
      <c r="F18" s="100" t="s">
        <v>38</v>
      </c>
      <c r="G18" s="100" t="s">
        <v>38</v>
      </c>
      <c r="H18" s="154" t="s">
        <v>38</v>
      </c>
      <c r="I18" s="154" t="s">
        <v>38</v>
      </c>
      <c r="J18" s="8"/>
      <c r="K18" s="8"/>
      <c r="L18" s="8"/>
      <c r="M18" s="8"/>
      <c r="N18" s="8"/>
      <c r="O18" s="8"/>
      <c r="P18" s="8"/>
      <c r="Q18" s="8"/>
      <c r="R18" s="8"/>
      <c r="S18" s="8"/>
      <c r="T18" s="8"/>
      <c r="U18" s="8"/>
      <c r="V18" s="8"/>
      <c r="W18" s="8"/>
      <c r="X18" s="8"/>
      <c r="Y18" s="8"/>
      <c r="Z18" s="8"/>
    </row>
    <row r="19" spans="1:26" ht="12.75" customHeight="1" x14ac:dyDescent="0.15">
      <c r="A19" s="8"/>
      <c r="B19" s="16" t="s">
        <v>67</v>
      </c>
      <c r="C19" s="65">
        <v>1</v>
      </c>
      <c r="D19" s="116" t="s">
        <v>38</v>
      </c>
      <c r="E19" s="100" t="s">
        <v>38</v>
      </c>
      <c r="F19" s="100" t="s">
        <v>38</v>
      </c>
      <c r="G19" s="100" t="s">
        <v>38</v>
      </c>
      <c r="H19" s="154" t="s">
        <v>38</v>
      </c>
      <c r="I19" s="154" t="s">
        <v>38</v>
      </c>
      <c r="J19" s="8"/>
      <c r="K19" s="8"/>
      <c r="L19" s="8"/>
      <c r="M19" s="8"/>
      <c r="N19" s="8"/>
      <c r="O19" s="8"/>
      <c r="P19" s="8"/>
      <c r="Q19" s="8"/>
      <c r="R19" s="8"/>
      <c r="S19" s="8"/>
      <c r="T19" s="8"/>
      <c r="U19" s="8"/>
      <c r="V19" s="8"/>
      <c r="W19" s="8"/>
      <c r="X19" s="8"/>
      <c r="Y19" s="8"/>
      <c r="Z19" s="8"/>
    </row>
    <row r="20" spans="1:26" ht="12.75" customHeight="1" x14ac:dyDescent="0.15">
      <c r="A20" s="8"/>
      <c r="B20" s="96"/>
      <c r="C20" s="58"/>
      <c r="D20" s="94"/>
      <c r="E20" s="58"/>
      <c r="F20" s="58"/>
      <c r="G20" s="58"/>
      <c r="H20" s="96"/>
      <c r="I20" s="96"/>
      <c r="J20" s="8"/>
      <c r="K20" s="8"/>
      <c r="L20" s="8"/>
      <c r="M20" s="8"/>
      <c r="N20" s="8"/>
      <c r="O20" s="8"/>
      <c r="P20" s="8"/>
      <c r="Q20" s="8"/>
      <c r="R20" s="8"/>
      <c r="S20" s="8"/>
      <c r="T20" s="8"/>
      <c r="U20" s="8"/>
      <c r="V20" s="8"/>
      <c r="W20" s="8"/>
      <c r="X20" s="8"/>
      <c r="Y20" s="8"/>
      <c r="Z20" s="8"/>
    </row>
    <row r="21" spans="1:26" ht="12.75" customHeight="1" x14ac:dyDescent="0.15">
      <c r="A21" s="8"/>
      <c r="B21" s="28" t="s">
        <v>69</v>
      </c>
      <c r="C21" s="65">
        <v>0</v>
      </c>
      <c r="D21" s="116" t="s">
        <v>38</v>
      </c>
      <c r="E21" s="100" t="s">
        <v>38</v>
      </c>
      <c r="F21" s="100" t="s">
        <v>38</v>
      </c>
      <c r="G21" s="100" t="s">
        <v>38</v>
      </c>
      <c r="H21" s="154" t="s">
        <v>38</v>
      </c>
      <c r="I21" s="154" t="s">
        <v>38</v>
      </c>
      <c r="J21" s="8"/>
      <c r="K21" s="8"/>
      <c r="L21" s="8"/>
      <c r="M21" s="8"/>
      <c r="N21" s="8"/>
      <c r="O21" s="8"/>
      <c r="P21" s="8"/>
      <c r="Q21" s="8"/>
      <c r="R21" s="8"/>
      <c r="S21" s="8"/>
      <c r="T21" s="8"/>
      <c r="U21" s="8"/>
      <c r="V21" s="8"/>
      <c r="W21" s="8"/>
      <c r="X21" s="8"/>
      <c r="Y21" s="8"/>
      <c r="Z21" s="8"/>
    </row>
    <row r="22" spans="1:26" ht="12.75" customHeight="1" x14ac:dyDescent="0.15">
      <c r="A22" s="8"/>
      <c r="B22" s="16" t="s">
        <v>71</v>
      </c>
      <c r="C22" s="65">
        <v>1</v>
      </c>
      <c r="D22" s="116" t="s">
        <v>38</v>
      </c>
      <c r="E22" s="100" t="s">
        <v>38</v>
      </c>
      <c r="F22" s="100" t="s">
        <v>38</v>
      </c>
      <c r="G22" s="100" t="s">
        <v>38</v>
      </c>
      <c r="H22" s="154" t="s">
        <v>38</v>
      </c>
      <c r="I22" s="154" t="s">
        <v>38</v>
      </c>
      <c r="J22" s="8"/>
      <c r="K22" s="8"/>
      <c r="L22" s="8"/>
      <c r="M22" s="8"/>
      <c r="N22" s="8"/>
      <c r="O22" s="8"/>
      <c r="P22" s="8"/>
      <c r="Q22" s="8"/>
      <c r="R22" s="8"/>
      <c r="S22" s="8"/>
      <c r="T22" s="8"/>
      <c r="U22" s="8"/>
      <c r="V22" s="8"/>
      <c r="W22" s="8"/>
      <c r="X22" s="8"/>
      <c r="Y22" s="8"/>
      <c r="Z22" s="8"/>
    </row>
    <row r="23" spans="1:26" ht="12.75" customHeight="1" x14ac:dyDescent="0.15">
      <c r="A23" s="8"/>
      <c r="B23" s="16" t="s">
        <v>73</v>
      </c>
      <c r="C23" s="65">
        <v>0</v>
      </c>
      <c r="D23" s="116" t="s">
        <v>917</v>
      </c>
      <c r="E23" s="100" t="s">
        <v>38</v>
      </c>
      <c r="F23" s="100" t="s">
        <v>38</v>
      </c>
      <c r="G23" s="100" t="s">
        <v>38</v>
      </c>
      <c r="H23" s="154" t="s">
        <v>38</v>
      </c>
      <c r="I23" s="154" t="s">
        <v>38</v>
      </c>
      <c r="J23" s="8"/>
      <c r="K23" s="8"/>
      <c r="L23" s="8"/>
      <c r="M23" s="8"/>
      <c r="N23" s="8"/>
      <c r="O23" s="8"/>
      <c r="P23" s="8"/>
      <c r="Q23" s="8"/>
      <c r="R23" s="8"/>
      <c r="S23" s="8"/>
      <c r="T23" s="8"/>
      <c r="U23" s="8"/>
      <c r="V23" s="8"/>
      <c r="W23" s="8"/>
      <c r="X23" s="8"/>
      <c r="Y23" s="8"/>
      <c r="Z23" s="8"/>
    </row>
    <row r="24" spans="1:26" ht="12.75" customHeight="1" x14ac:dyDescent="0.15">
      <c r="A24" s="8"/>
      <c r="B24" s="16" t="s">
        <v>74</v>
      </c>
      <c r="C24" s="100" t="s">
        <v>38</v>
      </c>
      <c r="D24" s="154" t="s">
        <v>38</v>
      </c>
      <c r="E24" s="100" t="s">
        <v>38</v>
      </c>
      <c r="F24" s="100" t="s">
        <v>38</v>
      </c>
      <c r="G24" s="100" t="s">
        <v>38</v>
      </c>
      <c r="H24" s="154" t="s">
        <v>38</v>
      </c>
      <c r="I24" s="154" t="s">
        <v>38</v>
      </c>
      <c r="J24" s="8"/>
      <c r="K24" s="8"/>
      <c r="L24" s="8"/>
      <c r="M24" s="8"/>
      <c r="N24" s="8"/>
      <c r="O24" s="8"/>
      <c r="P24" s="8"/>
      <c r="Q24" s="8"/>
      <c r="R24" s="8"/>
      <c r="S24" s="8"/>
      <c r="T24" s="8"/>
      <c r="U24" s="8"/>
      <c r="V24" s="8"/>
      <c r="W24" s="8"/>
      <c r="X24" s="8"/>
      <c r="Y24" s="8"/>
      <c r="Z24" s="8"/>
    </row>
    <row r="25" spans="1:26" ht="12.75" customHeight="1" x14ac:dyDescent="0.15">
      <c r="A25" s="8"/>
      <c r="B25" s="13" t="s">
        <v>75</v>
      </c>
      <c r="C25" s="100" t="s">
        <v>38</v>
      </c>
      <c r="D25" s="154" t="s">
        <v>38</v>
      </c>
      <c r="E25" s="100" t="s">
        <v>38</v>
      </c>
      <c r="F25" s="100" t="s">
        <v>38</v>
      </c>
      <c r="G25" s="100" t="s">
        <v>38</v>
      </c>
      <c r="H25" s="154" t="s">
        <v>38</v>
      </c>
      <c r="I25" s="154" t="s">
        <v>38</v>
      </c>
      <c r="J25" s="8"/>
      <c r="K25" s="8"/>
      <c r="L25" s="8"/>
      <c r="M25" s="8"/>
      <c r="N25" s="8"/>
      <c r="O25" s="8"/>
      <c r="P25" s="8"/>
      <c r="Q25" s="8"/>
      <c r="R25" s="8"/>
      <c r="S25" s="8"/>
      <c r="T25" s="8"/>
      <c r="U25" s="8"/>
      <c r="V25" s="8"/>
      <c r="W25" s="8"/>
      <c r="X25" s="8"/>
      <c r="Y25" s="8"/>
      <c r="Z25" s="8"/>
    </row>
    <row r="26" spans="1:26" ht="12.75" customHeight="1" x14ac:dyDescent="0.15">
      <c r="A26" s="8"/>
      <c r="B26" s="76" t="s">
        <v>76</v>
      </c>
      <c r="C26" s="100" t="s">
        <v>38</v>
      </c>
      <c r="D26" s="154" t="s">
        <v>38</v>
      </c>
      <c r="E26" s="100" t="s">
        <v>38</v>
      </c>
      <c r="F26" s="100" t="s">
        <v>38</v>
      </c>
      <c r="G26" s="100" t="s">
        <v>38</v>
      </c>
      <c r="H26" s="154" t="s">
        <v>38</v>
      </c>
      <c r="I26" s="154" t="s">
        <v>38</v>
      </c>
      <c r="J26" s="8"/>
      <c r="K26" s="8"/>
      <c r="L26" s="8"/>
      <c r="M26" s="8"/>
      <c r="N26" s="8"/>
      <c r="O26" s="8"/>
      <c r="P26" s="8"/>
      <c r="Q26" s="8"/>
      <c r="R26" s="8"/>
      <c r="S26" s="8"/>
      <c r="T26" s="8"/>
      <c r="U26" s="8"/>
      <c r="V26" s="8"/>
      <c r="W26" s="8"/>
      <c r="X26" s="8"/>
      <c r="Y26" s="8"/>
      <c r="Z26" s="8"/>
    </row>
    <row r="27" spans="1:26" ht="58" customHeight="1" x14ac:dyDescent="0.15">
      <c r="A27" s="91"/>
      <c r="B27" s="78" t="s">
        <v>77</v>
      </c>
      <c r="C27" s="65" t="s">
        <v>250</v>
      </c>
      <c r="D27" s="116" t="s">
        <v>918</v>
      </c>
      <c r="E27" s="100" t="s">
        <v>38</v>
      </c>
      <c r="F27" s="100" t="s">
        <v>38</v>
      </c>
      <c r="G27" s="100" t="s">
        <v>38</v>
      </c>
      <c r="H27" s="116" t="s">
        <v>919</v>
      </c>
      <c r="I27" s="154"/>
      <c r="J27" s="91"/>
      <c r="K27" s="91"/>
      <c r="L27" s="91"/>
      <c r="M27" s="91"/>
      <c r="N27" s="91"/>
      <c r="O27" s="91"/>
      <c r="P27" s="91"/>
      <c r="Q27" s="91"/>
      <c r="R27" s="91"/>
      <c r="S27" s="91"/>
      <c r="T27" s="91"/>
      <c r="U27" s="91"/>
      <c r="V27" s="91"/>
      <c r="W27" s="91"/>
      <c r="X27" s="91"/>
      <c r="Y27" s="91"/>
      <c r="Z27" s="91"/>
    </row>
    <row r="28" spans="1:26" ht="12.75" customHeight="1" x14ac:dyDescent="0.15">
      <c r="A28" s="8"/>
      <c r="B28" s="78" t="s">
        <v>79</v>
      </c>
      <c r="C28" s="98" t="s">
        <v>38</v>
      </c>
      <c r="D28" s="154" t="s">
        <v>38</v>
      </c>
      <c r="E28" s="100" t="s">
        <v>38</v>
      </c>
      <c r="F28" s="100" t="s">
        <v>38</v>
      </c>
      <c r="G28" s="100" t="s">
        <v>38</v>
      </c>
      <c r="H28" s="116" t="s">
        <v>38</v>
      </c>
      <c r="I28" s="116" t="s">
        <v>38</v>
      </c>
      <c r="J28" s="8"/>
      <c r="K28" s="8"/>
      <c r="L28" s="8"/>
      <c r="M28" s="8"/>
      <c r="N28" s="8"/>
      <c r="O28" s="8"/>
      <c r="P28" s="8"/>
      <c r="Q28" s="8"/>
      <c r="R28" s="8"/>
      <c r="S28" s="8"/>
      <c r="T28" s="8"/>
      <c r="U28" s="8"/>
      <c r="V28" s="8"/>
      <c r="W28" s="8"/>
      <c r="X28" s="8"/>
      <c r="Y28" s="8"/>
      <c r="Z28" s="8"/>
    </row>
    <row r="29" spans="1:26" ht="12.75" customHeight="1" x14ac:dyDescent="0.15">
      <c r="A29" s="8"/>
      <c r="B29" s="13" t="s">
        <v>81</v>
      </c>
      <c r="C29" s="100" t="s">
        <v>38</v>
      </c>
      <c r="D29" s="154" t="s">
        <v>38</v>
      </c>
      <c r="E29" s="100" t="s">
        <v>38</v>
      </c>
      <c r="F29" s="100" t="s">
        <v>38</v>
      </c>
      <c r="G29" s="100" t="s">
        <v>38</v>
      </c>
      <c r="H29" s="116" t="s">
        <v>38</v>
      </c>
      <c r="I29" s="154" t="s">
        <v>38</v>
      </c>
      <c r="J29" s="8"/>
      <c r="K29" s="8"/>
      <c r="L29" s="8"/>
      <c r="M29" s="8"/>
      <c r="N29" s="8"/>
      <c r="O29" s="8"/>
      <c r="P29" s="8"/>
      <c r="Q29" s="8"/>
      <c r="R29" s="8"/>
      <c r="S29" s="8"/>
      <c r="T29" s="8"/>
      <c r="U29" s="8"/>
      <c r="V29" s="8"/>
      <c r="W29" s="8"/>
      <c r="X29" s="8"/>
      <c r="Y29" s="8"/>
      <c r="Z29" s="8"/>
    </row>
    <row r="30" spans="1:26" ht="12.75" customHeight="1" x14ac:dyDescent="0.15">
      <c r="A30" s="8"/>
      <c r="B30" s="13" t="s">
        <v>84</v>
      </c>
      <c r="C30" s="65">
        <v>1</v>
      </c>
      <c r="D30" s="116" t="s">
        <v>38</v>
      </c>
      <c r="E30" s="100" t="s">
        <v>38</v>
      </c>
      <c r="F30" s="100" t="s">
        <v>38</v>
      </c>
      <c r="G30" s="100" t="s">
        <v>38</v>
      </c>
      <c r="H30" s="116" t="s">
        <v>38</v>
      </c>
      <c r="I30" s="154" t="s">
        <v>38</v>
      </c>
      <c r="J30" s="8"/>
      <c r="K30" s="8"/>
      <c r="L30" s="8"/>
      <c r="M30" s="8"/>
      <c r="N30" s="8"/>
      <c r="O30" s="8"/>
      <c r="P30" s="8"/>
      <c r="Q30" s="8"/>
      <c r="R30" s="8"/>
      <c r="S30" s="8"/>
      <c r="T30" s="8"/>
      <c r="U30" s="8"/>
      <c r="V30" s="8"/>
      <c r="W30" s="8"/>
      <c r="X30" s="8"/>
      <c r="Y30" s="8"/>
      <c r="Z30" s="8"/>
    </row>
    <row r="31" spans="1:26" ht="55" customHeight="1" x14ac:dyDescent="0.15">
      <c r="A31" s="8"/>
      <c r="B31" s="13" t="s">
        <v>86</v>
      </c>
      <c r="C31" s="65">
        <v>1</v>
      </c>
      <c r="D31" s="116" t="s">
        <v>920</v>
      </c>
      <c r="E31" s="100" t="s">
        <v>38</v>
      </c>
      <c r="F31" s="100" t="s">
        <v>38</v>
      </c>
      <c r="G31" s="100" t="s">
        <v>38</v>
      </c>
      <c r="H31" s="116" t="s">
        <v>921</v>
      </c>
      <c r="I31" s="154" t="s">
        <v>38</v>
      </c>
      <c r="J31" s="8"/>
      <c r="K31" s="8"/>
      <c r="L31" s="8"/>
      <c r="M31" s="8"/>
      <c r="N31" s="8"/>
      <c r="O31" s="8"/>
      <c r="P31" s="8"/>
      <c r="Q31" s="8"/>
      <c r="R31" s="8"/>
      <c r="S31" s="8"/>
      <c r="T31" s="8"/>
      <c r="U31" s="8"/>
      <c r="V31" s="8"/>
      <c r="W31" s="8"/>
      <c r="X31" s="8"/>
      <c r="Y31" s="8"/>
      <c r="Z31" s="8"/>
    </row>
    <row r="32" spans="1:26" ht="115" customHeight="1" x14ac:dyDescent="0.15">
      <c r="A32" s="8"/>
      <c r="B32" s="13" t="s">
        <v>88</v>
      </c>
      <c r="C32" s="65">
        <v>1</v>
      </c>
      <c r="D32" s="116" t="s">
        <v>1032</v>
      </c>
      <c r="E32" s="100" t="s">
        <v>38</v>
      </c>
      <c r="F32" s="100" t="s">
        <v>38</v>
      </c>
      <c r="G32" s="100" t="s">
        <v>38</v>
      </c>
      <c r="H32" s="116" t="s">
        <v>922</v>
      </c>
      <c r="I32" s="154" t="s">
        <v>38</v>
      </c>
      <c r="J32" s="8"/>
      <c r="K32" s="8"/>
      <c r="L32" s="8"/>
      <c r="M32" s="8"/>
      <c r="N32" s="8"/>
      <c r="O32" s="8"/>
      <c r="P32" s="8"/>
      <c r="Q32" s="8"/>
      <c r="R32" s="8"/>
      <c r="S32" s="8"/>
      <c r="T32" s="8"/>
      <c r="U32" s="8"/>
      <c r="V32" s="8"/>
      <c r="W32" s="8"/>
      <c r="X32" s="8"/>
      <c r="Y32" s="8"/>
      <c r="Z32" s="8"/>
    </row>
    <row r="33" spans="1:26" ht="12.75" customHeight="1" x14ac:dyDescent="0.15">
      <c r="A33" s="8"/>
      <c r="B33" s="13" t="s">
        <v>91</v>
      </c>
      <c r="C33" s="65">
        <v>1</v>
      </c>
      <c r="D33" s="116" t="s">
        <v>38</v>
      </c>
      <c r="E33" s="100" t="s">
        <v>38</v>
      </c>
      <c r="F33" s="100" t="s">
        <v>38</v>
      </c>
      <c r="G33" s="100" t="s">
        <v>38</v>
      </c>
      <c r="H33" s="154" t="s">
        <v>38</v>
      </c>
      <c r="I33" s="154" t="s">
        <v>38</v>
      </c>
      <c r="J33" s="8"/>
      <c r="K33" s="8"/>
      <c r="L33" s="8"/>
      <c r="M33" s="8"/>
      <c r="N33" s="8"/>
      <c r="O33" s="8"/>
      <c r="P33" s="8"/>
      <c r="Q33" s="8"/>
      <c r="R33" s="8"/>
      <c r="S33" s="8"/>
      <c r="T33" s="8"/>
      <c r="U33" s="8"/>
      <c r="V33" s="8"/>
      <c r="W33" s="8"/>
      <c r="X33" s="8"/>
      <c r="Y33" s="8"/>
      <c r="Z33" s="8"/>
    </row>
    <row r="34" spans="1:26" ht="12.75" customHeight="1" x14ac:dyDescent="0.15">
      <c r="A34" s="8"/>
      <c r="B34" s="13" t="s">
        <v>95</v>
      </c>
      <c r="C34" s="65">
        <v>1</v>
      </c>
      <c r="D34" s="116" t="s">
        <v>38</v>
      </c>
      <c r="E34" s="100" t="s">
        <v>38</v>
      </c>
      <c r="F34" s="100" t="s">
        <v>38</v>
      </c>
      <c r="G34" s="100" t="s">
        <v>38</v>
      </c>
      <c r="H34" s="154" t="s">
        <v>38</v>
      </c>
      <c r="I34" s="154" t="s">
        <v>38</v>
      </c>
      <c r="J34" s="8"/>
      <c r="K34" s="8"/>
      <c r="L34" s="8"/>
      <c r="M34" s="8"/>
      <c r="N34" s="8"/>
      <c r="O34" s="8"/>
      <c r="P34" s="8"/>
      <c r="Q34" s="8"/>
      <c r="R34" s="8"/>
      <c r="S34" s="8"/>
      <c r="T34" s="8"/>
      <c r="U34" s="8"/>
      <c r="V34" s="8"/>
      <c r="W34" s="8"/>
      <c r="X34" s="8"/>
      <c r="Y34" s="8"/>
      <c r="Z34" s="8"/>
    </row>
    <row r="35" spans="1:26" ht="12.75" customHeight="1" x14ac:dyDescent="0.15">
      <c r="A35" s="8"/>
      <c r="B35" s="13" t="s">
        <v>96</v>
      </c>
      <c r="C35" s="65">
        <v>0</v>
      </c>
      <c r="D35" s="116" t="s">
        <v>923</v>
      </c>
      <c r="E35" s="100" t="s">
        <v>38</v>
      </c>
      <c r="F35" s="100" t="s">
        <v>38</v>
      </c>
      <c r="G35" s="100" t="s">
        <v>38</v>
      </c>
      <c r="H35" s="154" t="s">
        <v>38</v>
      </c>
      <c r="I35" s="154" t="s">
        <v>38</v>
      </c>
      <c r="J35" s="8"/>
      <c r="K35" s="8"/>
      <c r="L35" s="8"/>
      <c r="M35" s="8"/>
      <c r="N35" s="8"/>
      <c r="O35" s="8"/>
      <c r="P35" s="8"/>
      <c r="Q35" s="8"/>
      <c r="R35" s="8"/>
      <c r="S35" s="8"/>
      <c r="T35" s="8"/>
      <c r="U35" s="8"/>
      <c r="V35" s="8"/>
      <c r="W35" s="8"/>
      <c r="X35" s="8"/>
      <c r="Y35" s="8"/>
      <c r="Z35" s="8"/>
    </row>
    <row r="36" spans="1:26" ht="12.75" customHeight="1" x14ac:dyDescent="0.15">
      <c r="A36" s="91"/>
      <c r="B36" s="97" t="s">
        <v>99</v>
      </c>
      <c r="C36" s="67" t="s">
        <v>38</v>
      </c>
      <c r="D36" s="116" t="s">
        <v>38</v>
      </c>
      <c r="E36" s="65" t="s">
        <v>38</v>
      </c>
      <c r="F36" s="65" t="s">
        <v>38</v>
      </c>
      <c r="G36" s="65" t="s">
        <v>38</v>
      </c>
      <c r="H36" s="96" t="s">
        <v>38</v>
      </c>
      <c r="I36" s="154" t="s">
        <v>38</v>
      </c>
      <c r="J36" s="91"/>
      <c r="K36" s="91"/>
      <c r="L36" s="91"/>
      <c r="M36" s="91"/>
      <c r="N36" s="91"/>
      <c r="O36" s="91"/>
      <c r="P36" s="91"/>
      <c r="Q36" s="91"/>
      <c r="R36" s="91"/>
      <c r="S36" s="91"/>
      <c r="T36" s="91"/>
      <c r="U36" s="91"/>
      <c r="V36" s="91"/>
      <c r="W36" s="91"/>
      <c r="X36" s="91"/>
      <c r="Y36" s="91"/>
      <c r="Z36" s="91"/>
    </row>
    <row r="37" spans="1:26" ht="12.75" customHeight="1" x14ac:dyDescent="0.15">
      <c r="A37" s="91"/>
      <c r="B37" s="97" t="s">
        <v>101</v>
      </c>
      <c r="C37" s="67">
        <v>1</v>
      </c>
      <c r="D37" s="116" t="s">
        <v>38</v>
      </c>
      <c r="E37" s="65" t="s">
        <v>38</v>
      </c>
      <c r="F37" s="65" t="s">
        <v>38</v>
      </c>
      <c r="G37" s="65" t="s">
        <v>38</v>
      </c>
      <c r="H37" s="96" t="s">
        <v>487</v>
      </c>
      <c r="I37" s="154" t="s">
        <v>38</v>
      </c>
      <c r="J37" s="91"/>
      <c r="K37" s="91"/>
      <c r="L37" s="91"/>
      <c r="M37" s="91"/>
      <c r="N37" s="91"/>
      <c r="O37" s="91"/>
      <c r="P37" s="91"/>
      <c r="Q37" s="91"/>
      <c r="R37" s="91"/>
      <c r="S37" s="91"/>
      <c r="T37" s="91"/>
      <c r="U37" s="91"/>
      <c r="V37" s="91"/>
      <c r="W37" s="91"/>
      <c r="X37" s="91"/>
      <c r="Y37" s="91"/>
      <c r="Z37" s="91"/>
    </row>
    <row r="38" spans="1:26" ht="12.75" customHeight="1" x14ac:dyDescent="0.15">
      <c r="A38" s="91"/>
      <c r="B38" s="97" t="s">
        <v>862</v>
      </c>
      <c r="C38" s="67">
        <v>1</v>
      </c>
      <c r="D38" s="230" t="s">
        <v>924</v>
      </c>
      <c r="E38" s="65" t="s">
        <v>38</v>
      </c>
      <c r="F38" s="65" t="s">
        <v>38</v>
      </c>
      <c r="G38" s="65" t="s">
        <v>38</v>
      </c>
      <c r="H38" s="96" t="s">
        <v>925</v>
      </c>
      <c r="I38" s="154" t="s">
        <v>38</v>
      </c>
      <c r="J38" s="91"/>
      <c r="K38" s="91"/>
      <c r="L38" s="91"/>
      <c r="M38" s="91"/>
      <c r="N38" s="91"/>
      <c r="O38" s="91"/>
      <c r="P38" s="91"/>
      <c r="Q38" s="91"/>
      <c r="R38" s="91"/>
      <c r="S38" s="91"/>
      <c r="T38" s="91"/>
      <c r="U38" s="91"/>
      <c r="V38" s="91"/>
      <c r="W38" s="91"/>
      <c r="X38" s="91"/>
      <c r="Y38" s="91"/>
      <c r="Z38" s="91"/>
    </row>
    <row r="39" spans="1:26" ht="12.75" customHeight="1" x14ac:dyDescent="0.15">
      <c r="A39" s="8"/>
      <c r="B39" s="77" t="s">
        <v>105</v>
      </c>
      <c r="C39" s="67">
        <v>1</v>
      </c>
      <c r="D39" s="116" t="s">
        <v>38</v>
      </c>
      <c r="E39" s="65" t="s">
        <v>38</v>
      </c>
      <c r="F39" s="65" t="s">
        <v>38</v>
      </c>
      <c r="G39" s="65" t="s">
        <v>38</v>
      </c>
      <c r="H39" s="154" t="s">
        <v>38</v>
      </c>
      <c r="I39" s="154" t="s">
        <v>38</v>
      </c>
      <c r="J39" s="8"/>
      <c r="K39" s="8"/>
      <c r="L39" s="8"/>
      <c r="M39" s="8"/>
      <c r="N39" s="8"/>
      <c r="O39" s="8"/>
      <c r="P39" s="8"/>
      <c r="Q39" s="8"/>
      <c r="R39" s="8"/>
      <c r="S39" s="8"/>
      <c r="T39" s="8"/>
      <c r="U39" s="8"/>
      <c r="V39" s="8"/>
      <c r="W39" s="8"/>
      <c r="X39" s="8"/>
      <c r="Y39" s="8"/>
      <c r="Z39" s="8"/>
    </row>
    <row r="40" spans="1:26" ht="88" customHeight="1" x14ac:dyDescent="0.15">
      <c r="A40" s="8"/>
      <c r="B40" s="20" t="s">
        <v>107</v>
      </c>
      <c r="C40" s="67">
        <v>1</v>
      </c>
      <c r="D40" s="116" t="s">
        <v>926</v>
      </c>
      <c r="E40" s="65" t="s">
        <v>38</v>
      </c>
      <c r="F40" s="65" t="s">
        <v>38</v>
      </c>
      <c r="G40" s="65" t="s">
        <v>38</v>
      </c>
      <c r="H40" s="116" t="s">
        <v>927</v>
      </c>
      <c r="I40" s="96" t="s">
        <v>38</v>
      </c>
      <c r="J40" s="8"/>
      <c r="K40" s="8"/>
      <c r="L40" s="8"/>
      <c r="M40" s="8"/>
      <c r="N40" s="8"/>
      <c r="O40" s="8"/>
      <c r="P40" s="8"/>
      <c r="Q40" s="8"/>
      <c r="R40" s="8"/>
      <c r="S40" s="8"/>
      <c r="T40" s="8"/>
      <c r="U40" s="8"/>
      <c r="V40" s="8"/>
      <c r="W40" s="8"/>
      <c r="X40" s="8"/>
      <c r="Y40" s="8"/>
      <c r="Z40" s="8"/>
    </row>
    <row r="41" spans="1:26" ht="12.75" customHeight="1" x14ac:dyDescent="0.15">
      <c r="A41" s="8"/>
      <c r="B41" s="77" t="s">
        <v>109</v>
      </c>
      <c r="C41" s="67">
        <v>1</v>
      </c>
      <c r="D41" s="116" t="s">
        <v>38</v>
      </c>
      <c r="E41" s="65" t="s">
        <v>38</v>
      </c>
      <c r="F41" s="65" t="s">
        <v>38</v>
      </c>
      <c r="G41" s="65" t="s">
        <v>38</v>
      </c>
      <c r="H41" s="96" t="s">
        <v>38</v>
      </c>
      <c r="I41" s="96" t="s">
        <v>38</v>
      </c>
      <c r="J41" s="8"/>
      <c r="K41" s="8"/>
      <c r="L41" s="8"/>
      <c r="M41" s="8"/>
      <c r="N41" s="8"/>
      <c r="O41" s="8"/>
      <c r="P41" s="8"/>
      <c r="Q41" s="8"/>
      <c r="R41" s="8"/>
      <c r="S41" s="8"/>
      <c r="T41" s="8"/>
      <c r="U41" s="8"/>
      <c r="V41" s="8"/>
      <c r="W41" s="8"/>
      <c r="X41" s="8"/>
      <c r="Y41" s="8"/>
      <c r="Z41" s="8"/>
    </row>
    <row r="42" spans="1:26" ht="12.75" customHeight="1" x14ac:dyDescent="0.15">
      <c r="A42" s="8"/>
      <c r="B42" s="20" t="s">
        <v>111</v>
      </c>
      <c r="C42" s="67">
        <v>1</v>
      </c>
      <c r="D42" s="116" t="s">
        <v>38</v>
      </c>
      <c r="E42" s="65" t="s">
        <v>38</v>
      </c>
      <c r="F42" s="65" t="s">
        <v>38</v>
      </c>
      <c r="G42" s="65" t="s">
        <v>38</v>
      </c>
      <c r="H42" s="96" t="s">
        <v>38</v>
      </c>
      <c r="I42" s="96" t="s">
        <v>38</v>
      </c>
      <c r="J42" s="8"/>
      <c r="K42" s="8"/>
      <c r="L42" s="8"/>
      <c r="M42" s="8"/>
      <c r="N42" s="8"/>
      <c r="O42" s="8"/>
      <c r="P42" s="8"/>
      <c r="Q42" s="8"/>
      <c r="R42" s="8"/>
      <c r="S42" s="8"/>
      <c r="T42" s="8"/>
      <c r="U42" s="8"/>
      <c r="V42" s="8"/>
      <c r="W42" s="8"/>
      <c r="X42" s="8"/>
      <c r="Y42" s="8"/>
      <c r="Z42" s="8"/>
    </row>
    <row r="43" spans="1:26" ht="12.75" customHeight="1" x14ac:dyDescent="0.15">
      <c r="A43" s="8"/>
      <c r="B43" s="20" t="s">
        <v>113</v>
      </c>
      <c r="C43" s="67">
        <v>1</v>
      </c>
      <c r="D43" s="116" t="s">
        <v>38</v>
      </c>
      <c r="E43" s="65" t="s">
        <v>38</v>
      </c>
      <c r="F43" s="65" t="s">
        <v>38</v>
      </c>
      <c r="G43" s="65" t="s">
        <v>38</v>
      </c>
      <c r="H43" s="96" t="s">
        <v>38</v>
      </c>
      <c r="I43" s="96" t="s">
        <v>38</v>
      </c>
      <c r="J43" s="8"/>
      <c r="K43" s="8"/>
      <c r="L43" s="8"/>
      <c r="M43" s="8"/>
      <c r="N43" s="8"/>
      <c r="O43" s="8"/>
      <c r="P43" s="8"/>
      <c r="Q43" s="8"/>
      <c r="R43" s="8"/>
      <c r="S43" s="8"/>
      <c r="T43" s="8"/>
      <c r="U43" s="8"/>
      <c r="V43" s="8"/>
      <c r="W43" s="8"/>
      <c r="X43" s="8"/>
      <c r="Y43" s="8"/>
      <c r="Z43" s="8"/>
    </row>
    <row r="44" spans="1:26" ht="104" customHeight="1" x14ac:dyDescent="0.15">
      <c r="A44" s="8"/>
      <c r="B44" s="20" t="s">
        <v>115</v>
      </c>
      <c r="C44" s="67">
        <v>1</v>
      </c>
      <c r="D44" s="116" t="s">
        <v>928</v>
      </c>
      <c r="E44" s="102" t="s">
        <v>38</v>
      </c>
      <c r="F44" s="102" t="s">
        <v>38</v>
      </c>
      <c r="G44" s="102" t="s">
        <v>38</v>
      </c>
      <c r="H44" s="116" t="s">
        <v>38</v>
      </c>
      <c r="I44" s="116" t="s">
        <v>38</v>
      </c>
      <c r="J44" s="8"/>
      <c r="K44" s="8"/>
      <c r="L44" s="8"/>
      <c r="M44" s="8"/>
      <c r="N44" s="8"/>
      <c r="O44" s="8"/>
      <c r="P44" s="8"/>
      <c r="Q44" s="8"/>
      <c r="R44" s="8"/>
      <c r="S44" s="8"/>
      <c r="T44" s="8"/>
      <c r="U44" s="8"/>
      <c r="V44" s="8"/>
      <c r="W44" s="8"/>
      <c r="X44" s="8"/>
      <c r="Y44" s="8"/>
      <c r="Z44" s="8"/>
    </row>
    <row r="45" spans="1:26" ht="27" customHeight="1" x14ac:dyDescent="0.15">
      <c r="A45" s="8"/>
      <c r="B45" s="20" t="s">
        <v>117</v>
      </c>
      <c r="C45" s="67">
        <v>1</v>
      </c>
      <c r="D45" s="116" t="s">
        <v>929</v>
      </c>
      <c r="E45" s="65" t="s">
        <v>38</v>
      </c>
      <c r="F45" s="65" t="s">
        <v>38</v>
      </c>
      <c r="G45" s="65" t="s">
        <v>38</v>
      </c>
      <c r="H45" s="116" t="s">
        <v>38</v>
      </c>
      <c r="I45" s="116" t="s">
        <v>38</v>
      </c>
      <c r="J45" s="8"/>
      <c r="K45" s="8"/>
      <c r="L45" s="8"/>
      <c r="M45" s="8"/>
      <c r="N45" s="8"/>
      <c r="O45" s="8"/>
      <c r="P45" s="8"/>
      <c r="Q45" s="8"/>
      <c r="R45" s="8"/>
      <c r="S45" s="8"/>
      <c r="T45" s="8"/>
      <c r="U45" s="8"/>
      <c r="V45" s="8"/>
      <c r="W45" s="8"/>
      <c r="X45" s="8"/>
      <c r="Y45" s="8"/>
      <c r="Z45" s="8"/>
    </row>
    <row r="46" spans="1:26" ht="12.75" customHeight="1" x14ac:dyDescent="0.15">
      <c r="A46" s="8"/>
      <c r="B46" s="16" t="s">
        <v>120</v>
      </c>
      <c r="C46" s="67" t="s">
        <v>38</v>
      </c>
      <c r="D46" s="96" t="s">
        <v>38</v>
      </c>
      <c r="E46" s="65" t="s">
        <v>38</v>
      </c>
      <c r="F46" s="65" t="s">
        <v>38</v>
      </c>
      <c r="G46" s="65" t="s">
        <v>38</v>
      </c>
      <c r="H46" s="96" t="s">
        <v>38</v>
      </c>
      <c r="I46" s="96" t="s">
        <v>38</v>
      </c>
      <c r="J46" s="8"/>
      <c r="K46" s="8"/>
      <c r="L46" s="8"/>
      <c r="M46" s="8"/>
      <c r="N46" s="8"/>
      <c r="O46" s="8"/>
      <c r="P46" s="8"/>
      <c r="Q46" s="8"/>
      <c r="R46" s="8"/>
      <c r="S46" s="8"/>
      <c r="T46" s="8"/>
      <c r="U46" s="8"/>
      <c r="V46" s="8"/>
      <c r="W46" s="8"/>
      <c r="X46" s="8"/>
      <c r="Y46" s="8"/>
      <c r="Z46" s="8"/>
    </row>
    <row r="47" spans="1:26" ht="91" customHeight="1" x14ac:dyDescent="0.15">
      <c r="A47" s="8"/>
      <c r="B47" s="20" t="s">
        <v>122</v>
      </c>
      <c r="C47" s="67">
        <v>1</v>
      </c>
      <c r="D47" s="116" t="s">
        <v>1033</v>
      </c>
      <c r="E47" s="65" t="s">
        <v>38</v>
      </c>
      <c r="F47" s="65" t="s">
        <v>38</v>
      </c>
      <c r="G47" s="65" t="s">
        <v>38</v>
      </c>
      <c r="H47" s="116" t="s">
        <v>930</v>
      </c>
      <c r="I47" s="96" t="s">
        <v>38</v>
      </c>
      <c r="J47" s="8"/>
      <c r="K47" s="8"/>
      <c r="L47" s="8"/>
      <c r="M47" s="8"/>
      <c r="N47" s="8"/>
      <c r="O47" s="8"/>
      <c r="P47" s="8"/>
      <c r="Q47" s="8"/>
      <c r="R47" s="8"/>
      <c r="S47" s="8"/>
      <c r="T47" s="8"/>
      <c r="U47" s="8"/>
      <c r="V47" s="8"/>
      <c r="W47" s="8"/>
      <c r="X47" s="8"/>
      <c r="Y47" s="8"/>
      <c r="Z47" s="8"/>
    </row>
    <row r="48" spans="1:26" ht="12.75" customHeight="1" x14ac:dyDescent="0.15">
      <c r="A48" s="8"/>
      <c r="B48" s="20" t="s">
        <v>124</v>
      </c>
      <c r="C48" s="67">
        <v>1</v>
      </c>
      <c r="D48" s="116" t="s">
        <v>38</v>
      </c>
      <c r="E48" s="65" t="s">
        <v>38</v>
      </c>
      <c r="F48" s="65" t="s">
        <v>38</v>
      </c>
      <c r="G48" s="65" t="s">
        <v>38</v>
      </c>
      <c r="H48" s="94" t="s">
        <v>38</v>
      </c>
      <c r="I48" s="94" t="s">
        <v>38</v>
      </c>
      <c r="J48" s="8"/>
      <c r="K48" s="8"/>
      <c r="L48" s="8"/>
      <c r="M48" s="8"/>
      <c r="N48" s="8"/>
      <c r="O48" s="8"/>
      <c r="P48" s="8"/>
      <c r="Q48" s="8"/>
      <c r="R48" s="8"/>
      <c r="S48" s="8"/>
      <c r="T48" s="8"/>
      <c r="U48" s="8"/>
      <c r="V48" s="8"/>
      <c r="W48" s="8"/>
      <c r="X48" s="8"/>
      <c r="Y48" s="8"/>
      <c r="Z48" s="8"/>
    </row>
    <row r="49" spans="1:26" ht="12.75" customHeight="1" x14ac:dyDescent="0.15">
      <c r="A49" s="8"/>
      <c r="B49" s="16" t="s">
        <v>126</v>
      </c>
      <c r="C49" s="67" t="s">
        <v>38</v>
      </c>
      <c r="D49" s="94" t="s">
        <v>38</v>
      </c>
      <c r="E49" s="65" t="s">
        <v>38</v>
      </c>
      <c r="F49" s="65" t="s">
        <v>38</v>
      </c>
      <c r="G49" s="65" t="s">
        <v>38</v>
      </c>
      <c r="H49" s="94" t="s">
        <v>38</v>
      </c>
      <c r="I49" s="94" t="s">
        <v>38</v>
      </c>
      <c r="J49" s="8"/>
      <c r="K49" s="8"/>
      <c r="L49" s="8"/>
      <c r="M49" s="8"/>
      <c r="N49" s="8"/>
      <c r="O49" s="8"/>
      <c r="P49" s="8"/>
      <c r="Q49" s="8"/>
      <c r="R49" s="8"/>
      <c r="S49" s="8"/>
      <c r="T49" s="8"/>
      <c r="U49" s="8"/>
      <c r="V49" s="8"/>
      <c r="W49" s="8"/>
      <c r="X49" s="8"/>
      <c r="Y49" s="8"/>
      <c r="Z49" s="8"/>
    </row>
    <row r="50" spans="1:26" ht="54" customHeight="1" x14ac:dyDescent="0.15">
      <c r="A50" s="8"/>
      <c r="B50" s="20" t="s">
        <v>128</v>
      </c>
      <c r="C50" s="67">
        <v>1</v>
      </c>
      <c r="D50" s="94" t="s">
        <v>931</v>
      </c>
      <c r="E50" s="65" t="s">
        <v>38</v>
      </c>
      <c r="F50" s="65" t="s">
        <v>38</v>
      </c>
      <c r="G50" s="65" t="s">
        <v>38</v>
      </c>
      <c r="H50" s="94" t="s">
        <v>38</v>
      </c>
      <c r="I50" s="94" t="s">
        <v>38</v>
      </c>
      <c r="J50" s="8"/>
      <c r="K50" s="8"/>
      <c r="L50" s="8"/>
      <c r="M50" s="8"/>
      <c r="N50" s="8"/>
      <c r="O50" s="8"/>
      <c r="P50" s="8"/>
      <c r="Q50" s="8"/>
      <c r="R50" s="8"/>
      <c r="S50" s="8"/>
      <c r="T50" s="8"/>
      <c r="U50" s="8"/>
      <c r="V50" s="8"/>
      <c r="W50" s="8"/>
      <c r="X50" s="8"/>
      <c r="Y50" s="8"/>
      <c r="Z50" s="8"/>
    </row>
    <row r="51" spans="1:26" ht="12.75" customHeight="1" x14ac:dyDescent="0.15">
      <c r="A51" s="8"/>
      <c r="B51" s="20" t="s">
        <v>130</v>
      </c>
      <c r="C51" s="67" t="s">
        <v>38</v>
      </c>
      <c r="D51" s="96" t="s">
        <v>38</v>
      </c>
      <c r="E51" s="65" t="s">
        <v>38</v>
      </c>
      <c r="F51" s="65" t="s">
        <v>38</v>
      </c>
      <c r="G51" s="65" t="s">
        <v>38</v>
      </c>
      <c r="H51" s="94" t="s">
        <v>38</v>
      </c>
      <c r="I51" s="94" t="s">
        <v>38</v>
      </c>
      <c r="J51" s="8"/>
      <c r="K51" s="8"/>
      <c r="L51" s="8"/>
      <c r="M51" s="8"/>
      <c r="N51" s="8"/>
      <c r="O51" s="8"/>
      <c r="P51" s="8"/>
      <c r="Q51" s="8"/>
      <c r="R51" s="8"/>
      <c r="S51" s="8"/>
      <c r="T51" s="8"/>
      <c r="U51" s="8"/>
      <c r="V51" s="8"/>
      <c r="W51" s="8"/>
      <c r="X51" s="8"/>
      <c r="Y51" s="8"/>
      <c r="Z51" s="8"/>
    </row>
    <row r="52" spans="1:26" ht="12.75" customHeight="1" x14ac:dyDescent="0.15">
      <c r="A52" s="8"/>
      <c r="B52" s="20" t="s">
        <v>132</v>
      </c>
      <c r="C52" s="67" t="s">
        <v>38</v>
      </c>
      <c r="D52" s="96" t="s">
        <v>38</v>
      </c>
      <c r="E52" s="65" t="s">
        <v>38</v>
      </c>
      <c r="F52" s="65" t="s">
        <v>38</v>
      </c>
      <c r="G52" s="65" t="s">
        <v>38</v>
      </c>
      <c r="H52" s="94" t="s">
        <v>38</v>
      </c>
      <c r="I52" s="94" t="s">
        <v>38</v>
      </c>
      <c r="J52" s="8"/>
      <c r="K52" s="8"/>
      <c r="L52" s="8"/>
      <c r="M52" s="8"/>
      <c r="N52" s="8"/>
      <c r="O52" s="8"/>
      <c r="P52" s="8"/>
      <c r="Q52" s="8"/>
      <c r="R52" s="8"/>
      <c r="S52" s="8"/>
      <c r="T52" s="8"/>
      <c r="U52" s="8"/>
      <c r="V52" s="8"/>
      <c r="W52" s="8"/>
      <c r="X52" s="8"/>
      <c r="Y52" s="8"/>
      <c r="Z52" s="8"/>
    </row>
    <row r="53" spans="1:26" ht="12.75" customHeight="1" x14ac:dyDescent="0.15">
      <c r="A53" s="8"/>
      <c r="B53" s="77" t="s">
        <v>134</v>
      </c>
      <c r="C53" s="67" t="s">
        <v>38</v>
      </c>
      <c r="D53" s="96" t="s">
        <v>38</v>
      </c>
      <c r="E53" s="65" t="s">
        <v>38</v>
      </c>
      <c r="F53" s="65" t="s">
        <v>38</v>
      </c>
      <c r="G53" s="65" t="s">
        <v>38</v>
      </c>
      <c r="H53" s="94" t="s">
        <v>38</v>
      </c>
      <c r="I53" s="94" t="s">
        <v>38</v>
      </c>
      <c r="J53" s="8"/>
      <c r="K53" s="8"/>
      <c r="L53" s="8"/>
      <c r="M53" s="8"/>
      <c r="N53" s="8"/>
      <c r="O53" s="8"/>
      <c r="P53" s="8"/>
      <c r="Q53" s="8"/>
      <c r="R53" s="8"/>
      <c r="S53" s="8"/>
      <c r="T53" s="8"/>
      <c r="U53" s="8"/>
      <c r="V53" s="8"/>
      <c r="W53" s="8"/>
      <c r="X53" s="8"/>
      <c r="Y53" s="8"/>
      <c r="Z53" s="8"/>
    </row>
    <row r="54" spans="1:26" ht="93" customHeight="1" x14ac:dyDescent="0.15">
      <c r="A54" s="8"/>
      <c r="B54" s="16" t="s">
        <v>136</v>
      </c>
      <c r="C54" s="67" t="s">
        <v>38</v>
      </c>
      <c r="D54" s="94" t="s">
        <v>1034</v>
      </c>
      <c r="E54" s="65">
        <v>1</v>
      </c>
      <c r="F54" s="65">
        <v>0</v>
      </c>
      <c r="G54" s="65">
        <v>0</v>
      </c>
      <c r="H54" s="94" t="s">
        <v>38</v>
      </c>
      <c r="I54" s="94" t="s">
        <v>38</v>
      </c>
      <c r="J54" s="8"/>
      <c r="K54" s="8"/>
      <c r="L54" s="8"/>
      <c r="M54" s="8"/>
      <c r="N54" s="8"/>
      <c r="O54" s="8"/>
      <c r="P54" s="8"/>
      <c r="Q54" s="8"/>
      <c r="R54" s="8"/>
      <c r="S54" s="8"/>
      <c r="T54" s="8"/>
      <c r="U54" s="8"/>
      <c r="V54" s="8"/>
      <c r="W54" s="8"/>
      <c r="X54" s="8"/>
      <c r="Y54" s="8"/>
      <c r="Z54" s="8"/>
    </row>
    <row r="55" spans="1:26" ht="12.75" customHeight="1" x14ac:dyDescent="0.15">
      <c r="A55" s="8"/>
      <c r="B55" s="16" t="s">
        <v>138</v>
      </c>
      <c r="C55" s="67">
        <v>1</v>
      </c>
      <c r="D55" s="94" t="s">
        <v>38</v>
      </c>
      <c r="E55" s="65" t="s">
        <v>38</v>
      </c>
      <c r="F55" s="65" t="s">
        <v>38</v>
      </c>
      <c r="G55" s="65" t="s">
        <v>38</v>
      </c>
      <c r="H55" s="94" t="s">
        <v>38</v>
      </c>
      <c r="I55" s="94" t="s">
        <v>38</v>
      </c>
      <c r="J55" s="8"/>
      <c r="K55" s="8"/>
      <c r="L55" s="8"/>
      <c r="M55" s="8"/>
      <c r="N55" s="8"/>
      <c r="O55" s="8"/>
      <c r="P55" s="8"/>
      <c r="Q55" s="8"/>
      <c r="R55" s="8"/>
      <c r="S55" s="8"/>
      <c r="T55" s="8"/>
      <c r="U55" s="8"/>
      <c r="V55" s="8"/>
      <c r="W55" s="8"/>
      <c r="X55" s="8"/>
      <c r="Y55" s="8"/>
      <c r="Z55" s="8"/>
    </row>
    <row r="56" spans="1:26" ht="12.75" customHeight="1" x14ac:dyDescent="0.15">
      <c r="A56" s="8"/>
      <c r="B56" s="16" t="s">
        <v>140</v>
      </c>
      <c r="C56" s="67" t="s">
        <v>38</v>
      </c>
      <c r="D56" s="94" t="s">
        <v>38</v>
      </c>
      <c r="E56" s="65" t="s">
        <v>38</v>
      </c>
      <c r="F56" s="65" t="s">
        <v>38</v>
      </c>
      <c r="G56" s="65" t="s">
        <v>38</v>
      </c>
      <c r="H56" s="94" t="s">
        <v>38</v>
      </c>
      <c r="I56" s="94" t="s">
        <v>38</v>
      </c>
      <c r="J56" s="8"/>
      <c r="K56" s="8"/>
      <c r="L56" s="8"/>
      <c r="M56" s="8"/>
      <c r="N56" s="8"/>
      <c r="O56" s="8"/>
      <c r="P56" s="8"/>
      <c r="Q56" s="8"/>
      <c r="R56" s="8"/>
      <c r="S56" s="8"/>
      <c r="T56" s="8"/>
      <c r="U56" s="8"/>
      <c r="V56" s="8"/>
      <c r="W56" s="8"/>
      <c r="X56" s="8"/>
      <c r="Y56" s="8"/>
      <c r="Z56" s="8"/>
    </row>
    <row r="57" spans="1:26" ht="12.75" customHeight="1" x14ac:dyDescent="0.15">
      <c r="A57" s="8"/>
      <c r="B57" s="16" t="s">
        <v>143</v>
      </c>
      <c r="C57" s="67" t="s">
        <v>38</v>
      </c>
      <c r="D57" s="94" t="s">
        <v>38</v>
      </c>
      <c r="E57" s="65" t="s">
        <v>38</v>
      </c>
      <c r="F57" s="65" t="s">
        <v>38</v>
      </c>
      <c r="G57" s="65" t="s">
        <v>38</v>
      </c>
      <c r="H57" s="94" t="s">
        <v>38</v>
      </c>
      <c r="I57" s="94" t="s">
        <v>38</v>
      </c>
      <c r="J57" s="8"/>
      <c r="K57" s="8"/>
      <c r="L57" s="8"/>
      <c r="M57" s="8"/>
      <c r="N57" s="8"/>
      <c r="O57" s="8"/>
      <c r="P57" s="8"/>
      <c r="Q57" s="8"/>
      <c r="R57" s="8"/>
      <c r="S57" s="8"/>
      <c r="T57" s="8"/>
      <c r="U57" s="8"/>
      <c r="V57" s="8"/>
      <c r="W57" s="8"/>
      <c r="X57" s="8"/>
      <c r="Y57" s="8"/>
      <c r="Z57" s="8"/>
    </row>
    <row r="58" spans="1:26" ht="12.75" customHeight="1" x14ac:dyDescent="0.15">
      <c r="A58" s="8"/>
      <c r="B58" s="16" t="s">
        <v>145</v>
      </c>
      <c r="C58" s="67">
        <v>1</v>
      </c>
      <c r="D58" s="94" t="s">
        <v>38</v>
      </c>
      <c r="E58" s="65" t="s">
        <v>38</v>
      </c>
      <c r="F58" s="65" t="s">
        <v>38</v>
      </c>
      <c r="G58" s="65" t="s">
        <v>38</v>
      </c>
      <c r="H58" s="94" t="s">
        <v>38</v>
      </c>
      <c r="I58" s="94" t="s">
        <v>38</v>
      </c>
      <c r="J58" s="8"/>
      <c r="K58" s="8"/>
      <c r="L58" s="8"/>
      <c r="M58" s="8"/>
      <c r="N58" s="8"/>
      <c r="O58" s="8"/>
      <c r="P58" s="8"/>
      <c r="Q58" s="8"/>
      <c r="R58" s="8"/>
      <c r="S58" s="8"/>
      <c r="T58" s="8"/>
      <c r="U58" s="8"/>
      <c r="V58" s="8"/>
      <c r="W58" s="8"/>
      <c r="X58" s="8"/>
      <c r="Y58" s="8"/>
      <c r="Z58" s="8"/>
    </row>
    <row r="59" spans="1:26" ht="107" customHeight="1" x14ac:dyDescent="0.15">
      <c r="A59" s="8"/>
      <c r="B59" s="78" t="s">
        <v>147</v>
      </c>
      <c r="C59" s="67">
        <v>1</v>
      </c>
      <c r="D59" s="94" t="s">
        <v>1035</v>
      </c>
      <c r="E59" s="65" t="s">
        <v>38</v>
      </c>
      <c r="F59" s="65" t="s">
        <v>38</v>
      </c>
      <c r="G59" s="65" t="s">
        <v>38</v>
      </c>
      <c r="H59" s="94" t="s">
        <v>38</v>
      </c>
      <c r="I59" s="94" t="s">
        <v>38</v>
      </c>
      <c r="J59" s="8"/>
      <c r="K59" s="8"/>
      <c r="L59" s="8"/>
      <c r="M59" s="8"/>
      <c r="N59" s="8"/>
      <c r="O59" s="8"/>
      <c r="P59" s="8"/>
      <c r="Q59" s="8"/>
      <c r="R59" s="8"/>
      <c r="S59" s="8"/>
      <c r="T59" s="8"/>
      <c r="U59" s="8"/>
      <c r="V59" s="8"/>
      <c r="W59" s="8"/>
      <c r="X59" s="8"/>
      <c r="Y59" s="8"/>
      <c r="Z59" s="8"/>
    </row>
    <row r="60" spans="1:26" ht="12.75" customHeight="1" x14ac:dyDescent="0.15">
      <c r="A60" s="8"/>
      <c r="B60" s="16" t="s">
        <v>150</v>
      </c>
      <c r="C60" s="67">
        <v>1</v>
      </c>
      <c r="D60" s="94" t="s">
        <v>38</v>
      </c>
      <c r="E60" s="65" t="s">
        <v>38</v>
      </c>
      <c r="F60" s="65" t="s">
        <v>38</v>
      </c>
      <c r="G60" s="65" t="s">
        <v>38</v>
      </c>
      <c r="H60" s="94" t="s">
        <v>38</v>
      </c>
      <c r="I60" s="94" t="s">
        <v>38</v>
      </c>
      <c r="J60" s="8"/>
      <c r="K60" s="8"/>
      <c r="L60" s="8"/>
      <c r="M60" s="8"/>
      <c r="N60" s="8"/>
      <c r="O60" s="8"/>
      <c r="P60" s="8"/>
      <c r="Q60" s="8"/>
      <c r="R60" s="8"/>
      <c r="S60" s="8"/>
      <c r="T60" s="8"/>
      <c r="U60" s="8"/>
      <c r="V60" s="8"/>
      <c r="W60" s="8"/>
      <c r="X60" s="8"/>
      <c r="Y60" s="8"/>
      <c r="Z60" s="8"/>
    </row>
    <row r="61" spans="1:26" ht="12.75" customHeight="1" x14ac:dyDescent="0.15">
      <c r="A61" s="8"/>
      <c r="B61" s="16" t="s">
        <v>152</v>
      </c>
      <c r="C61" s="67" t="s">
        <v>38</v>
      </c>
      <c r="D61" s="94" t="s">
        <v>38</v>
      </c>
      <c r="E61" s="65" t="s">
        <v>38</v>
      </c>
      <c r="F61" s="65" t="s">
        <v>38</v>
      </c>
      <c r="G61" s="65" t="s">
        <v>38</v>
      </c>
      <c r="H61" s="94" t="s">
        <v>38</v>
      </c>
      <c r="I61" s="94" t="s">
        <v>38</v>
      </c>
      <c r="J61" s="8"/>
      <c r="K61" s="8"/>
      <c r="L61" s="8"/>
      <c r="M61" s="8"/>
      <c r="N61" s="8"/>
      <c r="O61" s="8"/>
      <c r="P61" s="8"/>
      <c r="Q61" s="8"/>
      <c r="R61" s="8"/>
      <c r="S61" s="8"/>
      <c r="T61" s="8"/>
      <c r="U61" s="8"/>
      <c r="V61" s="8"/>
      <c r="W61" s="8"/>
      <c r="X61" s="8"/>
      <c r="Y61" s="8"/>
      <c r="Z61" s="8"/>
    </row>
    <row r="62" spans="1:26" ht="12.75" customHeight="1" x14ac:dyDescent="0.15">
      <c r="A62" s="91"/>
      <c r="B62" s="16" t="s">
        <v>154</v>
      </c>
      <c r="C62" s="67" t="s">
        <v>38</v>
      </c>
      <c r="D62" s="94" t="s">
        <v>38</v>
      </c>
      <c r="E62" s="65" t="s">
        <v>38</v>
      </c>
      <c r="F62" s="65" t="s">
        <v>38</v>
      </c>
      <c r="G62" s="65" t="s">
        <v>38</v>
      </c>
      <c r="H62" s="94" t="s">
        <v>38</v>
      </c>
      <c r="I62" s="94"/>
      <c r="J62" s="91"/>
      <c r="K62" s="91"/>
      <c r="L62" s="91"/>
      <c r="M62" s="91"/>
      <c r="N62" s="91"/>
      <c r="O62" s="91"/>
      <c r="P62" s="91"/>
      <c r="Q62" s="91"/>
      <c r="R62" s="91"/>
      <c r="S62" s="91"/>
      <c r="T62" s="91"/>
      <c r="U62" s="91"/>
      <c r="V62" s="91"/>
      <c r="W62" s="91"/>
      <c r="X62" s="91"/>
      <c r="Y62" s="91"/>
      <c r="Z62" s="91"/>
    </row>
    <row r="63" spans="1:26" ht="12.75" customHeight="1" x14ac:dyDescent="0.15">
      <c r="A63" s="8"/>
      <c r="B63" s="16" t="s">
        <v>156</v>
      </c>
      <c r="C63" s="67" t="s">
        <v>38</v>
      </c>
      <c r="D63" s="94" t="s">
        <v>932</v>
      </c>
      <c r="E63" s="65">
        <v>1</v>
      </c>
      <c r="F63" s="65">
        <v>0</v>
      </c>
      <c r="G63" s="65">
        <v>0</v>
      </c>
      <c r="H63" s="94" t="s">
        <v>38</v>
      </c>
      <c r="I63" s="94" t="s">
        <v>38</v>
      </c>
      <c r="J63" s="8"/>
      <c r="K63" s="8"/>
      <c r="L63" s="8"/>
      <c r="M63" s="8"/>
      <c r="N63" s="8"/>
      <c r="O63" s="8"/>
      <c r="P63" s="8"/>
      <c r="Q63" s="8"/>
      <c r="R63" s="8"/>
      <c r="S63" s="8"/>
      <c r="T63" s="8"/>
      <c r="U63" s="8"/>
      <c r="V63" s="8"/>
      <c r="W63" s="8"/>
      <c r="X63" s="8"/>
      <c r="Y63" s="8"/>
      <c r="Z63" s="8"/>
    </row>
    <row r="64" spans="1:26" ht="12.75" customHeight="1" x14ac:dyDescent="0.15">
      <c r="A64" s="8"/>
      <c r="B64" s="16" t="s">
        <v>158</v>
      </c>
      <c r="C64" s="67" t="s">
        <v>38</v>
      </c>
      <c r="D64" s="94" t="s">
        <v>38</v>
      </c>
      <c r="E64" s="65" t="s">
        <v>38</v>
      </c>
      <c r="F64" s="65" t="s">
        <v>38</v>
      </c>
      <c r="G64" s="65" t="s">
        <v>38</v>
      </c>
      <c r="H64" s="94" t="s">
        <v>38</v>
      </c>
      <c r="I64" s="94" t="s">
        <v>38</v>
      </c>
      <c r="J64" s="8"/>
      <c r="K64" s="8"/>
      <c r="L64" s="8"/>
      <c r="M64" s="8"/>
      <c r="N64" s="8"/>
      <c r="O64" s="8"/>
      <c r="P64" s="8"/>
      <c r="Q64" s="8"/>
      <c r="R64" s="8"/>
      <c r="S64" s="8"/>
      <c r="T64" s="8"/>
      <c r="U64" s="8"/>
      <c r="V64" s="8"/>
      <c r="W64" s="8"/>
      <c r="X64" s="8"/>
      <c r="Y64" s="8"/>
      <c r="Z64" s="8"/>
    </row>
    <row r="65" spans="1:26" ht="12.75" customHeight="1" x14ac:dyDescent="0.15">
      <c r="A65" s="8"/>
      <c r="B65" s="15" t="s">
        <v>159</v>
      </c>
      <c r="C65" s="67" t="s">
        <v>38</v>
      </c>
      <c r="D65" s="94" t="s">
        <v>38</v>
      </c>
      <c r="E65" s="65" t="s">
        <v>38</v>
      </c>
      <c r="F65" s="65" t="s">
        <v>38</v>
      </c>
      <c r="G65" s="65" t="s">
        <v>38</v>
      </c>
      <c r="H65" s="94" t="s">
        <v>38</v>
      </c>
      <c r="I65" s="94" t="s">
        <v>38</v>
      </c>
      <c r="J65" s="8"/>
      <c r="K65" s="8"/>
      <c r="L65" s="8"/>
      <c r="M65" s="8"/>
      <c r="N65" s="8"/>
      <c r="O65" s="8"/>
      <c r="P65" s="8"/>
      <c r="Q65" s="8"/>
      <c r="R65" s="8"/>
      <c r="S65" s="8"/>
      <c r="T65" s="8"/>
      <c r="U65" s="8"/>
      <c r="V65" s="8"/>
      <c r="W65" s="8"/>
      <c r="X65" s="8"/>
      <c r="Y65" s="8"/>
      <c r="Z65" s="8"/>
    </row>
    <row r="66" spans="1:26" ht="12.75" customHeight="1" x14ac:dyDescent="0.15">
      <c r="A66" s="8"/>
      <c r="B66" s="16" t="s">
        <v>162</v>
      </c>
      <c r="C66" s="67" t="s">
        <v>38</v>
      </c>
      <c r="D66" s="94" t="s">
        <v>38</v>
      </c>
      <c r="E66" s="65" t="s">
        <v>38</v>
      </c>
      <c r="F66" s="65" t="s">
        <v>38</v>
      </c>
      <c r="G66" s="65" t="s">
        <v>38</v>
      </c>
      <c r="H66" s="94" t="s">
        <v>38</v>
      </c>
      <c r="I66" s="94" t="s">
        <v>38</v>
      </c>
      <c r="J66" s="8"/>
      <c r="K66" s="8"/>
      <c r="L66" s="8"/>
      <c r="M66" s="8"/>
      <c r="N66" s="8"/>
      <c r="O66" s="8"/>
      <c r="P66" s="8"/>
      <c r="Q66" s="8"/>
      <c r="R66" s="8"/>
      <c r="S66" s="8"/>
      <c r="T66" s="8"/>
      <c r="U66" s="8"/>
      <c r="V66" s="8"/>
      <c r="W66" s="8"/>
      <c r="X66" s="8"/>
      <c r="Y66" s="8"/>
      <c r="Z66" s="8"/>
    </row>
    <row r="67" spans="1:26" ht="12.75" customHeight="1" x14ac:dyDescent="0.15">
      <c r="A67" s="8"/>
      <c r="B67" s="16" t="s">
        <v>164</v>
      </c>
      <c r="C67" s="67" t="s">
        <v>38</v>
      </c>
      <c r="D67" s="94" t="s">
        <v>38</v>
      </c>
      <c r="E67" s="65" t="s">
        <v>38</v>
      </c>
      <c r="F67" s="65" t="s">
        <v>38</v>
      </c>
      <c r="G67" s="65" t="s">
        <v>38</v>
      </c>
      <c r="H67" s="94" t="s">
        <v>38</v>
      </c>
      <c r="I67" s="94" t="s">
        <v>38</v>
      </c>
      <c r="J67" s="8"/>
      <c r="K67" s="8"/>
      <c r="L67" s="8"/>
      <c r="M67" s="8"/>
      <c r="N67" s="8"/>
      <c r="O67" s="8"/>
      <c r="P67" s="8"/>
      <c r="Q67" s="8"/>
      <c r="R67" s="8"/>
      <c r="S67" s="8"/>
      <c r="T67" s="8"/>
      <c r="U67" s="8"/>
      <c r="V67" s="8"/>
      <c r="W67" s="8"/>
      <c r="X67" s="8"/>
      <c r="Y67" s="8"/>
      <c r="Z67" s="8"/>
    </row>
    <row r="68" spans="1:26" ht="12.75" customHeight="1" x14ac:dyDescent="0.15">
      <c r="A68" s="8"/>
      <c r="B68" s="16" t="s">
        <v>90</v>
      </c>
      <c r="C68" s="67" t="s">
        <v>38</v>
      </c>
      <c r="D68" s="94" t="s">
        <v>38</v>
      </c>
      <c r="E68" s="65" t="s">
        <v>38</v>
      </c>
      <c r="F68" s="65" t="s">
        <v>38</v>
      </c>
      <c r="G68" s="65" t="s">
        <v>38</v>
      </c>
      <c r="H68" s="94" t="s">
        <v>38</v>
      </c>
      <c r="I68" s="94" t="s">
        <v>38</v>
      </c>
      <c r="J68" s="8"/>
      <c r="K68" s="8"/>
      <c r="L68" s="8"/>
      <c r="M68" s="8"/>
      <c r="N68" s="8"/>
      <c r="O68" s="8"/>
      <c r="P68" s="8"/>
      <c r="Q68" s="8"/>
      <c r="R68" s="8"/>
      <c r="S68" s="8"/>
      <c r="T68" s="8"/>
      <c r="U68" s="8"/>
      <c r="V68" s="8"/>
      <c r="W68" s="8"/>
      <c r="X68" s="8"/>
      <c r="Y68" s="8"/>
      <c r="Z68" s="8"/>
    </row>
    <row r="69" spans="1:26" ht="12.75" customHeight="1" x14ac:dyDescent="0.15">
      <c r="A69" s="8"/>
      <c r="B69" s="16" t="s">
        <v>167</v>
      </c>
      <c r="C69" s="67">
        <v>1</v>
      </c>
      <c r="D69" s="94" t="s">
        <v>38</v>
      </c>
      <c r="E69" s="65" t="s">
        <v>38</v>
      </c>
      <c r="F69" s="65" t="s">
        <v>38</v>
      </c>
      <c r="G69" s="65" t="s">
        <v>38</v>
      </c>
      <c r="H69" s="94" t="s">
        <v>38</v>
      </c>
      <c r="I69" s="94" t="s">
        <v>38</v>
      </c>
      <c r="J69" s="8"/>
      <c r="K69" s="8"/>
      <c r="L69" s="8"/>
      <c r="M69" s="8"/>
      <c r="N69" s="8"/>
      <c r="O69" s="8"/>
      <c r="P69" s="8"/>
      <c r="Q69" s="8"/>
      <c r="R69" s="8"/>
      <c r="S69" s="8"/>
      <c r="T69" s="8"/>
      <c r="U69" s="8"/>
      <c r="V69" s="8"/>
      <c r="W69" s="8"/>
      <c r="X69" s="8"/>
      <c r="Y69" s="8"/>
      <c r="Z69" s="8"/>
    </row>
    <row r="70" spans="1:26" ht="302" customHeight="1" x14ac:dyDescent="0.15">
      <c r="A70" s="8"/>
      <c r="B70" s="16" t="s">
        <v>169</v>
      </c>
      <c r="C70" s="67">
        <v>1</v>
      </c>
      <c r="D70" s="94" t="s">
        <v>933</v>
      </c>
      <c r="E70" s="65" t="s">
        <v>38</v>
      </c>
      <c r="F70" s="65" t="s">
        <v>38</v>
      </c>
      <c r="G70" s="65" t="s">
        <v>38</v>
      </c>
      <c r="H70" s="94" t="s">
        <v>38</v>
      </c>
      <c r="I70" s="94" t="s">
        <v>38</v>
      </c>
      <c r="J70" s="8"/>
      <c r="K70" s="8"/>
      <c r="L70" s="8"/>
      <c r="M70" s="8"/>
      <c r="N70" s="8"/>
      <c r="O70" s="8"/>
      <c r="P70" s="8"/>
      <c r="Q70" s="8"/>
      <c r="R70" s="8"/>
      <c r="S70" s="8"/>
      <c r="T70" s="8"/>
      <c r="U70" s="8"/>
      <c r="V70" s="8"/>
      <c r="W70" s="8"/>
      <c r="X70" s="8"/>
      <c r="Y70" s="8"/>
      <c r="Z70" s="8"/>
    </row>
    <row r="71" spans="1:26" ht="95" customHeight="1" x14ac:dyDescent="0.15">
      <c r="A71" s="8"/>
      <c r="B71" s="117" t="s">
        <v>171</v>
      </c>
      <c r="C71" s="65" t="s">
        <v>38</v>
      </c>
      <c r="D71" s="94" t="s">
        <v>934</v>
      </c>
      <c r="E71" s="65" t="s">
        <v>38</v>
      </c>
      <c r="F71" s="65" t="s">
        <v>38</v>
      </c>
      <c r="G71" s="65">
        <v>1</v>
      </c>
      <c r="H71" s="94" t="s">
        <v>38</v>
      </c>
      <c r="I71" s="94" t="s">
        <v>38</v>
      </c>
      <c r="J71" s="8"/>
      <c r="K71" s="8"/>
      <c r="L71" s="8"/>
      <c r="M71" s="8"/>
      <c r="N71" s="8"/>
      <c r="O71" s="8"/>
      <c r="P71" s="8"/>
      <c r="Q71" s="8"/>
      <c r="R71" s="8"/>
      <c r="S71" s="8"/>
      <c r="T71" s="8"/>
      <c r="U71" s="8"/>
      <c r="V71" s="8"/>
      <c r="W71" s="8"/>
      <c r="X71" s="8"/>
      <c r="Y71" s="8"/>
      <c r="Z71" s="8"/>
    </row>
    <row r="72" spans="1:26" ht="50" customHeight="1" x14ac:dyDescent="0.15">
      <c r="A72" s="8"/>
      <c r="B72" s="16" t="s">
        <v>172</v>
      </c>
      <c r="C72" s="67">
        <v>1</v>
      </c>
      <c r="D72" s="94" t="s">
        <v>935</v>
      </c>
      <c r="E72" s="65" t="s">
        <v>38</v>
      </c>
      <c r="F72" s="65" t="s">
        <v>38</v>
      </c>
      <c r="G72" s="65" t="s">
        <v>38</v>
      </c>
      <c r="H72" s="94" t="s">
        <v>38</v>
      </c>
      <c r="I72" s="94" t="s">
        <v>38</v>
      </c>
      <c r="J72" s="8"/>
      <c r="K72" s="8"/>
      <c r="L72" s="8"/>
      <c r="M72" s="8"/>
      <c r="N72" s="8"/>
      <c r="O72" s="8"/>
      <c r="P72" s="8"/>
      <c r="Q72" s="8"/>
      <c r="R72" s="8"/>
      <c r="S72" s="8"/>
      <c r="T72" s="8"/>
      <c r="U72" s="8"/>
      <c r="V72" s="8"/>
      <c r="W72" s="8"/>
      <c r="X72" s="8"/>
      <c r="Y72" s="8"/>
      <c r="Z72" s="8"/>
    </row>
    <row r="73" spans="1:26" ht="199" customHeight="1" x14ac:dyDescent="0.15">
      <c r="A73" s="8"/>
      <c r="B73" s="16" t="s">
        <v>62</v>
      </c>
      <c r="C73" s="67">
        <v>1</v>
      </c>
      <c r="D73" s="94" t="s">
        <v>1036</v>
      </c>
      <c r="E73" s="65" t="s">
        <v>38</v>
      </c>
      <c r="F73" s="65" t="s">
        <v>38</v>
      </c>
      <c r="G73" s="65" t="s">
        <v>38</v>
      </c>
      <c r="H73" s="94" t="s">
        <v>936</v>
      </c>
      <c r="I73" s="94" t="s">
        <v>38</v>
      </c>
      <c r="J73" s="8"/>
      <c r="K73" s="8"/>
      <c r="L73" s="8"/>
      <c r="M73" s="8"/>
      <c r="N73" s="8"/>
      <c r="O73" s="8"/>
      <c r="P73" s="8"/>
      <c r="Q73" s="8"/>
      <c r="R73" s="8"/>
      <c r="S73" s="8"/>
      <c r="T73" s="8"/>
      <c r="U73" s="8"/>
      <c r="V73" s="8"/>
      <c r="W73" s="8"/>
      <c r="X73" s="8"/>
      <c r="Y73" s="8"/>
      <c r="Z73" s="8"/>
    </row>
    <row r="74" spans="1:26" ht="12.75" customHeight="1" x14ac:dyDescent="0.15">
      <c r="A74" s="8"/>
      <c r="B74" s="117" t="s">
        <v>176</v>
      </c>
      <c r="C74" s="65" t="s">
        <v>38</v>
      </c>
      <c r="D74" s="94" t="s">
        <v>38</v>
      </c>
      <c r="E74" s="65" t="s">
        <v>38</v>
      </c>
      <c r="F74" s="65" t="s">
        <v>38</v>
      </c>
      <c r="G74" s="65" t="s">
        <v>38</v>
      </c>
      <c r="H74" s="94" t="s">
        <v>38</v>
      </c>
      <c r="I74" s="94" t="s">
        <v>38</v>
      </c>
      <c r="J74" s="8"/>
      <c r="K74" s="8"/>
      <c r="L74" s="8"/>
      <c r="M74" s="8"/>
      <c r="N74" s="8"/>
      <c r="O74" s="8"/>
      <c r="P74" s="8"/>
      <c r="Q74" s="8"/>
      <c r="R74" s="8"/>
      <c r="S74" s="8"/>
      <c r="T74" s="8"/>
      <c r="U74" s="8"/>
      <c r="V74" s="8"/>
      <c r="W74" s="8"/>
      <c r="X74" s="8"/>
      <c r="Y74" s="8"/>
      <c r="Z74" s="8"/>
    </row>
    <row r="75" spans="1:26" ht="19" customHeight="1" x14ac:dyDescent="0.15">
      <c r="A75" s="8"/>
      <c r="B75" s="117" t="s">
        <v>177</v>
      </c>
      <c r="C75" s="67">
        <v>1</v>
      </c>
      <c r="D75" s="94" t="s">
        <v>937</v>
      </c>
      <c r="E75" s="65" t="s">
        <v>38</v>
      </c>
      <c r="F75" s="65" t="s">
        <v>38</v>
      </c>
      <c r="G75" s="65" t="s">
        <v>38</v>
      </c>
      <c r="H75" s="94" t="s">
        <v>487</v>
      </c>
      <c r="I75" s="96" t="s">
        <v>38</v>
      </c>
      <c r="J75" s="8"/>
      <c r="K75" s="8"/>
      <c r="L75" s="8"/>
      <c r="M75" s="8"/>
      <c r="N75" s="8"/>
      <c r="O75" s="8"/>
      <c r="P75" s="8"/>
      <c r="Q75" s="8"/>
      <c r="R75" s="8"/>
      <c r="S75" s="8"/>
      <c r="T75" s="8"/>
      <c r="U75" s="8"/>
      <c r="V75" s="8"/>
      <c r="W75" s="8"/>
      <c r="X75" s="8"/>
      <c r="Y75" s="8"/>
      <c r="Z75" s="8"/>
    </row>
    <row r="76" spans="1:26" ht="12.75" customHeight="1" x14ac:dyDescent="0.15">
      <c r="A76" s="8"/>
      <c r="B76" s="15" t="s">
        <v>83</v>
      </c>
      <c r="C76" s="67">
        <v>1</v>
      </c>
      <c r="D76" s="94" t="s">
        <v>691</v>
      </c>
      <c r="E76" s="65" t="s">
        <v>38</v>
      </c>
      <c r="F76" s="65" t="s">
        <v>38</v>
      </c>
      <c r="G76" s="65" t="s">
        <v>38</v>
      </c>
      <c r="H76" s="94" t="s">
        <v>38</v>
      </c>
      <c r="I76" s="94" t="s">
        <v>38</v>
      </c>
      <c r="J76" s="8"/>
      <c r="K76" s="8"/>
      <c r="L76" s="8"/>
      <c r="M76" s="8"/>
      <c r="N76" s="8"/>
      <c r="O76" s="8"/>
      <c r="P76" s="8"/>
      <c r="Q76" s="8"/>
      <c r="R76" s="8"/>
      <c r="S76" s="8"/>
      <c r="T76" s="8"/>
      <c r="U76" s="8"/>
      <c r="V76" s="8"/>
      <c r="W76" s="8"/>
      <c r="X76" s="8"/>
      <c r="Y76" s="8"/>
      <c r="Z76" s="8"/>
    </row>
    <row r="77" spans="1:26" ht="12.75" customHeight="1" x14ac:dyDescent="0.15">
      <c r="A77" s="8"/>
      <c r="B77" s="15" t="s">
        <v>181</v>
      </c>
      <c r="C77" s="65" t="s">
        <v>38</v>
      </c>
      <c r="D77" s="94" t="s">
        <v>38</v>
      </c>
      <c r="E77" s="65" t="s">
        <v>38</v>
      </c>
      <c r="F77" s="65" t="s">
        <v>38</v>
      </c>
      <c r="G77" s="65" t="s">
        <v>38</v>
      </c>
      <c r="H77" s="94" t="s">
        <v>38</v>
      </c>
      <c r="I77" s="94" t="s">
        <v>38</v>
      </c>
      <c r="J77" s="8"/>
      <c r="K77" s="8"/>
      <c r="L77" s="8"/>
      <c r="M77" s="8"/>
      <c r="N77" s="8"/>
      <c r="O77" s="8"/>
      <c r="P77" s="8"/>
      <c r="Q77" s="8"/>
      <c r="R77" s="8"/>
      <c r="S77" s="8"/>
      <c r="T77" s="8"/>
      <c r="U77" s="8"/>
      <c r="V77" s="8"/>
      <c r="W77" s="8"/>
      <c r="X77" s="8"/>
      <c r="Y77" s="8"/>
      <c r="Z77" s="8"/>
    </row>
    <row r="78" spans="1:26" ht="45" customHeight="1" x14ac:dyDescent="0.15">
      <c r="A78" s="8"/>
      <c r="B78" s="16" t="s">
        <v>183</v>
      </c>
      <c r="C78" s="65">
        <v>1</v>
      </c>
      <c r="D78" s="94" t="s">
        <v>938</v>
      </c>
      <c r="E78" s="65" t="s">
        <v>38</v>
      </c>
      <c r="F78" s="65" t="s">
        <v>38</v>
      </c>
      <c r="G78" s="65" t="s">
        <v>38</v>
      </c>
      <c r="H78" s="94" t="s">
        <v>38</v>
      </c>
      <c r="I78" s="94" t="s">
        <v>38</v>
      </c>
      <c r="J78" s="8"/>
      <c r="K78" s="8"/>
      <c r="L78" s="8"/>
      <c r="M78" s="8"/>
      <c r="N78" s="8"/>
      <c r="O78" s="8"/>
      <c r="P78" s="8"/>
      <c r="Q78" s="8"/>
      <c r="R78" s="8"/>
      <c r="S78" s="8"/>
      <c r="T78" s="8"/>
      <c r="U78" s="8"/>
      <c r="V78" s="8"/>
      <c r="W78" s="8"/>
      <c r="X78" s="8"/>
      <c r="Y78" s="8"/>
      <c r="Z78" s="8"/>
    </row>
    <row r="79" spans="1:26" ht="12.75" customHeight="1" x14ac:dyDescent="0.15">
      <c r="A79" s="8"/>
      <c r="B79" s="119" t="s">
        <v>317</v>
      </c>
      <c r="C79" s="65" t="s">
        <v>38</v>
      </c>
      <c r="D79" s="94" t="s">
        <v>38</v>
      </c>
      <c r="E79" s="65" t="s">
        <v>38</v>
      </c>
      <c r="F79" s="65" t="s">
        <v>38</v>
      </c>
      <c r="G79" s="65" t="s">
        <v>38</v>
      </c>
      <c r="H79" s="94" t="s">
        <v>38</v>
      </c>
      <c r="I79" s="94" t="s">
        <v>38</v>
      </c>
      <c r="J79" s="8"/>
      <c r="K79" s="8"/>
      <c r="L79" s="8"/>
      <c r="M79" s="8"/>
      <c r="N79" s="8"/>
      <c r="O79" s="8"/>
      <c r="P79" s="8"/>
      <c r="Q79" s="8"/>
      <c r="R79" s="8"/>
      <c r="S79" s="8"/>
      <c r="T79" s="8"/>
      <c r="U79" s="8"/>
      <c r="V79" s="8"/>
      <c r="W79" s="8"/>
      <c r="X79" s="8"/>
      <c r="Y79" s="8"/>
      <c r="Z79" s="8"/>
    </row>
    <row r="80" spans="1:26" ht="12.75" customHeight="1" x14ac:dyDescent="0.15">
      <c r="A80" s="8"/>
      <c r="B80" s="16" t="s">
        <v>187</v>
      </c>
      <c r="C80" s="65" t="s">
        <v>38</v>
      </c>
      <c r="D80" s="94" t="s">
        <v>38</v>
      </c>
      <c r="E80" s="65" t="s">
        <v>38</v>
      </c>
      <c r="F80" s="65" t="s">
        <v>38</v>
      </c>
      <c r="G80" s="65" t="s">
        <v>38</v>
      </c>
      <c r="H80" s="94" t="s">
        <v>38</v>
      </c>
      <c r="I80" s="94" t="s">
        <v>38</v>
      </c>
      <c r="J80" s="8"/>
      <c r="K80" s="8"/>
      <c r="L80" s="8"/>
      <c r="M80" s="8"/>
      <c r="N80" s="8"/>
      <c r="O80" s="8"/>
      <c r="P80" s="8"/>
      <c r="Q80" s="8"/>
      <c r="R80" s="8"/>
      <c r="S80" s="8"/>
      <c r="T80" s="8"/>
      <c r="U80" s="8"/>
      <c r="V80" s="8"/>
      <c r="W80" s="8"/>
      <c r="X80" s="8"/>
      <c r="Y80" s="8"/>
      <c r="Z80" s="8"/>
    </row>
    <row r="81" spans="1:26" ht="12.75" customHeight="1" x14ac:dyDescent="0.15">
      <c r="A81" s="8"/>
      <c r="B81" s="16" t="s">
        <v>42</v>
      </c>
      <c r="C81" s="65">
        <v>1</v>
      </c>
      <c r="D81" s="94" t="s">
        <v>38</v>
      </c>
      <c r="E81" s="65" t="s">
        <v>38</v>
      </c>
      <c r="F81" s="65" t="s">
        <v>38</v>
      </c>
      <c r="G81" s="65" t="s">
        <v>38</v>
      </c>
      <c r="H81" s="94" t="s">
        <v>38</v>
      </c>
      <c r="I81" s="94" t="s">
        <v>38</v>
      </c>
      <c r="J81" s="8"/>
      <c r="K81" s="8"/>
      <c r="L81" s="8"/>
      <c r="M81" s="8"/>
      <c r="N81" s="8"/>
      <c r="O81" s="8"/>
      <c r="P81" s="8"/>
      <c r="Q81" s="8"/>
      <c r="R81" s="8"/>
      <c r="S81" s="8"/>
      <c r="T81" s="8"/>
      <c r="U81" s="8"/>
      <c r="V81" s="8"/>
      <c r="W81" s="8"/>
      <c r="X81" s="8"/>
      <c r="Y81" s="8"/>
      <c r="Z81" s="8"/>
    </row>
    <row r="82" spans="1:26" ht="12.75" customHeight="1" x14ac:dyDescent="0.15">
      <c r="A82" s="8"/>
      <c r="B82" s="16" t="s">
        <v>190</v>
      </c>
      <c r="C82" s="65" t="s">
        <v>38</v>
      </c>
      <c r="D82" s="94" t="s">
        <v>38</v>
      </c>
      <c r="E82" s="65" t="s">
        <v>38</v>
      </c>
      <c r="F82" s="65" t="s">
        <v>38</v>
      </c>
      <c r="G82" s="65" t="s">
        <v>38</v>
      </c>
      <c r="H82" s="94" t="s">
        <v>38</v>
      </c>
      <c r="I82" s="94" t="s">
        <v>38</v>
      </c>
      <c r="J82" s="8"/>
      <c r="K82" s="8"/>
      <c r="L82" s="8"/>
      <c r="M82" s="8"/>
      <c r="N82" s="8"/>
      <c r="O82" s="8"/>
      <c r="P82" s="8"/>
      <c r="Q82" s="8"/>
      <c r="R82" s="8"/>
      <c r="S82" s="8"/>
      <c r="T82" s="8"/>
      <c r="U82" s="8"/>
      <c r="V82" s="8"/>
      <c r="W82" s="8"/>
      <c r="X82" s="8"/>
      <c r="Y82" s="8"/>
      <c r="Z82" s="8"/>
    </row>
    <row r="83" spans="1:26" ht="62" customHeight="1" x14ac:dyDescent="0.15">
      <c r="A83" s="8"/>
      <c r="B83" s="13" t="s">
        <v>192</v>
      </c>
      <c r="C83" s="67">
        <v>1</v>
      </c>
      <c r="D83" s="208" t="s">
        <v>939</v>
      </c>
      <c r="E83" s="65" t="s">
        <v>38</v>
      </c>
      <c r="F83" s="17" t="s">
        <v>38</v>
      </c>
      <c r="G83" s="17" t="s">
        <v>38</v>
      </c>
      <c r="H83" s="208" t="s">
        <v>940</v>
      </c>
      <c r="I83" s="96" t="s">
        <v>38</v>
      </c>
      <c r="J83" s="8"/>
      <c r="K83" s="8"/>
      <c r="L83" s="8"/>
      <c r="M83" s="8"/>
      <c r="N83" s="8"/>
      <c r="O83" s="8"/>
      <c r="P83" s="8"/>
      <c r="Q83" s="8"/>
      <c r="R83" s="8"/>
      <c r="S83" s="8"/>
      <c r="T83" s="8"/>
      <c r="U83" s="8"/>
      <c r="V83" s="8"/>
      <c r="W83" s="8"/>
      <c r="X83" s="8"/>
      <c r="Y83" s="8"/>
      <c r="Z83" s="8"/>
    </row>
    <row r="84" spans="1:26" ht="75" customHeight="1" x14ac:dyDescent="0.15">
      <c r="A84" s="8"/>
      <c r="B84" s="13" t="s">
        <v>323</v>
      </c>
      <c r="C84" s="67">
        <v>1</v>
      </c>
      <c r="D84" s="208" t="s">
        <v>941</v>
      </c>
      <c r="E84" s="65" t="s">
        <v>38</v>
      </c>
      <c r="F84" s="65" t="s">
        <v>38</v>
      </c>
      <c r="G84" s="65" t="s">
        <v>38</v>
      </c>
      <c r="H84" s="94" t="s">
        <v>942</v>
      </c>
      <c r="I84" s="96" t="s">
        <v>38</v>
      </c>
      <c r="J84" s="8"/>
      <c r="K84" s="8"/>
      <c r="L84" s="8"/>
      <c r="M84" s="8"/>
      <c r="N84" s="8"/>
      <c r="O84" s="8"/>
      <c r="P84" s="8"/>
      <c r="Q84" s="8"/>
      <c r="R84" s="8"/>
      <c r="S84" s="8"/>
      <c r="T84" s="8"/>
      <c r="U84" s="8"/>
      <c r="V84" s="8"/>
      <c r="W84" s="8"/>
      <c r="X84" s="8"/>
      <c r="Y84" s="8"/>
      <c r="Z84" s="8"/>
    </row>
    <row r="85" spans="1:26" ht="67" customHeight="1" x14ac:dyDescent="0.15">
      <c r="A85" s="8"/>
      <c r="B85" s="13" t="s">
        <v>526</v>
      </c>
      <c r="C85" s="67">
        <v>1</v>
      </c>
      <c r="D85" s="208" t="s">
        <v>943</v>
      </c>
      <c r="E85" s="65" t="s">
        <v>38</v>
      </c>
      <c r="F85" s="65" t="s">
        <v>38</v>
      </c>
      <c r="G85" s="65" t="s">
        <v>38</v>
      </c>
      <c r="H85" s="96" t="s">
        <v>944</v>
      </c>
      <c r="I85" s="96" t="s">
        <v>38</v>
      </c>
      <c r="J85" s="8"/>
      <c r="K85" s="8"/>
      <c r="L85" s="8"/>
      <c r="M85" s="8"/>
      <c r="N85" s="8"/>
      <c r="O85" s="8"/>
      <c r="P85" s="8"/>
      <c r="Q85" s="8"/>
      <c r="R85" s="8"/>
      <c r="S85" s="8"/>
      <c r="T85" s="8"/>
      <c r="U85" s="8"/>
      <c r="V85" s="8"/>
      <c r="W85" s="8"/>
      <c r="X85" s="8"/>
      <c r="Y85" s="8"/>
      <c r="Z85" s="8"/>
    </row>
    <row r="86" spans="1:26" ht="18" customHeight="1" x14ac:dyDescent="0.15">
      <c r="A86" s="8"/>
      <c r="B86" s="13" t="s">
        <v>326</v>
      </c>
      <c r="C86" s="67">
        <v>1</v>
      </c>
      <c r="D86" s="94" t="s">
        <v>945</v>
      </c>
      <c r="E86" s="65" t="s">
        <v>38</v>
      </c>
      <c r="F86" s="17" t="s">
        <v>38</v>
      </c>
      <c r="G86" s="17" t="s">
        <v>38</v>
      </c>
      <c r="H86" s="160" t="s">
        <v>487</v>
      </c>
      <c r="I86" s="96" t="s">
        <v>38</v>
      </c>
      <c r="J86" s="8"/>
      <c r="K86" s="8"/>
      <c r="L86" s="8"/>
      <c r="M86" s="8"/>
      <c r="N86" s="8"/>
      <c r="O86" s="8"/>
      <c r="P86" s="8"/>
      <c r="Q86" s="8"/>
      <c r="R86" s="8"/>
      <c r="S86" s="8"/>
      <c r="T86" s="8"/>
      <c r="U86" s="8"/>
      <c r="V86" s="8"/>
      <c r="W86" s="8"/>
      <c r="X86" s="8"/>
      <c r="Y86" s="8"/>
      <c r="Z86" s="8"/>
    </row>
    <row r="87" spans="1:26" ht="12.75" customHeight="1" x14ac:dyDescent="0.15">
      <c r="A87" s="91"/>
      <c r="B87" s="97" t="s">
        <v>201</v>
      </c>
      <c r="C87" s="67" t="s">
        <v>38</v>
      </c>
      <c r="D87" s="94" t="s">
        <v>38</v>
      </c>
      <c r="E87" s="65" t="s">
        <v>38</v>
      </c>
      <c r="F87" s="65" t="s">
        <v>38</v>
      </c>
      <c r="G87" s="65" t="s">
        <v>38</v>
      </c>
      <c r="H87" s="96" t="s">
        <v>38</v>
      </c>
      <c r="I87" s="96" t="s">
        <v>38</v>
      </c>
      <c r="J87" s="91"/>
      <c r="K87" s="91"/>
      <c r="L87" s="91"/>
      <c r="M87" s="91"/>
      <c r="N87" s="91"/>
      <c r="O87" s="91"/>
      <c r="P87" s="91"/>
      <c r="Q87" s="91"/>
      <c r="R87" s="91"/>
      <c r="S87" s="91"/>
      <c r="T87" s="91"/>
      <c r="U87" s="91"/>
      <c r="V87" s="91"/>
      <c r="W87" s="91"/>
      <c r="X87" s="91"/>
      <c r="Y87" s="91"/>
      <c r="Z87" s="91"/>
    </row>
    <row r="88" spans="1:26" ht="12.75" customHeight="1" x14ac:dyDescent="0.15">
      <c r="A88" s="91"/>
      <c r="B88" s="97" t="s">
        <v>203</v>
      </c>
      <c r="C88" s="67" t="s">
        <v>38</v>
      </c>
      <c r="D88" s="94" t="s">
        <v>38</v>
      </c>
      <c r="E88" s="65" t="s">
        <v>38</v>
      </c>
      <c r="F88" s="65" t="s">
        <v>38</v>
      </c>
      <c r="G88" s="65" t="s">
        <v>38</v>
      </c>
      <c r="H88" s="96" t="s">
        <v>38</v>
      </c>
      <c r="I88" s="96" t="s">
        <v>38</v>
      </c>
      <c r="J88" s="91"/>
      <c r="K88" s="91"/>
      <c r="L88" s="91"/>
      <c r="M88" s="91"/>
      <c r="N88" s="91"/>
      <c r="O88" s="91"/>
      <c r="P88" s="91"/>
      <c r="Q88" s="91"/>
      <c r="R88" s="91"/>
      <c r="S88" s="91"/>
      <c r="T88" s="91"/>
      <c r="U88" s="91"/>
      <c r="V88" s="91"/>
      <c r="W88" s="91"/>
      <c r="X88" s="91"/>
      <c r="Y88" s="91"/>
      <c r="Z88" s="91"/>
    </row>
    <row r="89" spans="1:26" ht="12.75" customHeight="1" x14ac:dyDescent="0.15">
      <c r="A89" s="91"/>
      <c r="B89" s="97" t="s">
        <v>330</v>
      </c>
      <c r="C89" s="67" t="s">
        <v>38</v>
      </c>
      <c r="D89" s="94" t="s">
        <v>38</v>
      </c>
      <c r="E89" s="65" t="s">
        <v>38</v>
      </c>
      <c r="F89" s="65" t="s">
        <v>38</v>
      </c>
      <c r="G89" s="65" t="s">
        <v>38</v>
      </c>
      <c r="H89" s="96" t="s">
        <v>38</v>
      </c>
      <c r="I89" s="96" t="s">
        <v>38</v>
      </c>
      <c r="J89" s="91"/>
      <c r="K89" s="91"/>
      <c r="L89" s="91"/>
      <c r="M89" s="91"/>
      <c r="N89" s="91"/>
      <c r="O89" s="91"/>
      <c r="P89" s="91"/>
      <c r="Q89" s="91"/>
      <c r="R89" s="91"/>
      <c r="S89" s="91"/>
      <c r="T89" s="91"/>
      <c r="U89" s="91"/>
      <c r="V89" s="91"/>
      <c r="W89" s="91"/>
      <c r="X89" s="91"/>
      <c r="Y89" s="91"/>
      <c r="Z89" s="91"/>
    </row>
    <row r="90" spans="1:26" ht="90" customHeight="1" x14ac:dyDescent="0.15">
      <c r="A90" s="8"/>
      <c r="B90" s="13" t="s">
        <v>207</v>
      </c>
      <c r="C90" s="67">
        <v>1</v>
      </c>
      <c r="D90" s="94" t="s">
        <v>946</v>
      </c>
      <c r="E90" s="32" t="s">
        <v>38</v>
      </c>
      <c r="F90" s="32" t="s">
        <v>38</v>
      </c>
      <c r="G90" s="32" t="s">
        <v>38</v>
      </c>
      <c r="H90" s="212" t="s">
        <v>947</v>
      </c>
      <c r="I90" s="96" t="s">
        <v>38</v>
      </c>
      <c r="J90" s="8"/>
      <c r="K90" s="8"/>
      <c r="L90" s="8"/>
      <c r="M90" s="8"/>
      <c r="N90" s="8"/>
      <c r="O90" s="8"/>
      <c r="P90" s="8"/>
      <c r="Q90" s="8"/>
      <c r="R90" s="8"/>
      <c r="S90" s="8"/>
      <c r="T90" s="8"/>
      <c r="U90" s="8"/>
      <c r="V90" s="8"/>
      <c r="W90" s="8"/>
      <c r="X90" s="8"/>
      <c r="Y90" s="8"/>
      <c r="Z90" s="8"/>
    </row>
    <row r="91" spans="1:26" ht="106" customHeight="1" x14ac:dyDescent="0.15">
      <c r="A91" s="8"/>
      <c r="B91" s="13" t="s">
        <v>333</v>
      </c>
      <c r="C91" s="67" t="s">
        <v>38</v>
      </c>
      <c r="D91" s="94" t="s">
        <v>948</v>
      </c>
      <c r="E91" s="65" t="s">
        <v>38</v>
      </c>
      <c r="F91" s="65" t="s">
        <v>38</v>
      </c>
      <c r="G91" s="65">
        <v>1</v>
      </c>
      <c r="H91" s="94" t="s">
        <v>949</v>
      </c>
      <c r="I91" s="96" t="s">
        <v>38</v>
      </c>
      <c r="J91" s="8"/>
      <c r="K91" s="8"/>
      <c r="L91" s="8"/>
      <c r="M91" s="8"/>
      <c r="N91" s="8"/>
      <c r="O91" s="8"/>
      <c r="P91" s="8"/>
      <c r="Q91" s="8"/>
      <c r="R91" s="8"/>
      <c r="S91" s="8"/>
      <c r="T91" s="8"/>
      <c r="U91" s="8"/>
      <c r="V91" s="8"/>
      <c r="W91" s="8"/>
      <c r="X91" s="8"/>
      <c r="Y91" s="8"/>
      <c r="Z91" s="8"/>
    </row>
    <row r="92" spans="1:26" ht="12.75" customHeight="1" x14ac:dyDescent="0.15">
      <c r="A92" s="10"/>
      <c r="B92" s="13" t="s">
        <v>211</v>
      </c>
      <c r="C92" s="67">
        <v>1</v>
      </c>
      <c r="D92" s="94" t="s">
        <v>38</v>
      </c>
      <c r="E92" s="65" t="s">
        <v>38</v>
      </c>
      <c r="F92" s="65" t="s">
        <v>38</v>
      </c>
      <c r="G92" s="65" t="s">
        <v>38</v>
      </c>
      <c r="H92" s="96" t="s">
        <v>487</v>
      </c>
      <c r="I92" s="96" t="s">
        <v>38</v>
      </c>
      <c r="J92" s="8"/>
      <c r="K92" s="8"/>
      <c r="L92" s="8"/>
      <c r="M92" s="8"/>
      <c r="N92" s="8"/>
      <c r="O92" s="8"/>
      <c r="P92" s="8"/>
      <c r="Q92" s="8"/>
      <c r="R92" s="8"/>
      <c r="S92" s="8"/>
      <c r="T92" s="8"/>
      <c r="U92" s="8"/>
      <c r="V92" s="8"/>
      <c r="W92" s="8"/>
      <c r="X92" s="8"/>
      <c r="Y92" s="8"/>
      <c r="Z92" s="8"/>
    </row>
    <row r="93" spans="1:26" ht="12.75" customHeight="1" x14ac:dyDescent="0.15">
      <c r="A93" s="8"/>
      <c r="B93" s="13" t="s">
        <v>154</v>
      </c>
      <c r="C93" s="67" t="s">
        <v>38</v>
      </c>
      <c r="D93" s="94" t="s">
        <v>38</v>
      </c>
      <c r="E93" s="65">
        <v>1</v>
      </c>
      <c r="F93" s="65" t="s">
        <v>38</v>
      </c>
      <c r="G93" s="65" t="s">
        <v>38</v>
      </c>
      <c r="H93" s="96" t="s">
        <v>487</v>
      </c>
      <c r="I93" s="96" t="s">
        <v>38</v>
      </c>
      <c r="J93" s="8"/>
      <c r="K93" s="8"/>
      <c r="L93" s="8"/>
      <c r="M93" s="8"/>
      <c r="N93" s="8"/>
      <c r="O93" s="8"/>
      <c r="P93" s="8"/>
      <c r="Q93" s="8"/>
      <c r="R93" s="8"/>
      <c r="S93" s="8"/>
      <c r="T93" s="8"/>
      <c r="U93" s="8"/>
      <c r="V93" s="8"/>
      <c r="W93" s="8"/>
      <c r="X93" s="8"/>
      <c r="Y93" s="8"/>
      <c r="Z93" s="8"/>
    </row>
    <row r="94" spans="1:26" ht="34" customHeight="1" x14ac:dyDescent="0.15">
      <c r="A94" s="8"/>
      <c r="B94" s="13" t="s">
        <v>214</v>
      </c>
      <c r="C94" s="67" t="s">
        <v>38</v>
      </c>
      <c r="D94" s="208" t="s">
        <v>950</v>
      </c>
      <c r="E94" s="65">
        <v>1</v>
      </c>
      <c r="F94" s="65" t="s">
        <v>38</v>
      </c>
      <c r="G94" s="65" t="s">
        <v>38</v>
      </c>
      <c r="H94" s="94" t="s">
        <v>951</v>
      </c>
      <c r="I94" s="96" t="s">
        <v>38</v>
      </c>
      <c r="J94" s="8"/>
      <c r="K94" s="8"/>
      <c r="L94" s="8"/>
      <c r="M94" s="8"/>
      <c r="N94" s="8"/>
      <c r="O94" s="8"/>
      <c r="P94" s="8"/>
      <c r="Q94" s="8"/>
      <c r="R94" s="8"/>
      <c r="S94" s="8"/>
      <c r="T94" s="8"/>
      <c r="U94" s="8"/>
      <c r="V94" s="8"/>
      <c r="W94" s="8"/>
      <c r="X94" s="8"/>
      <c r="Y94" s="8"/>
      <c r="Z94" s="8"/>
    </row>
    <row r="95" spans="1:26" ht="12.75" customHeight="1" x14ac:dyDescent="0.15">
      <c r="A95" s="8"/>
      <c r="B95" s="83"/>
      <c r="C95" s="34"/>
      <c r="D95" s="146"/>
      <c r="E95" s="35"/>
      <c r="F95" s="35"/>
      <c r="G95" s="35"/>
      <c r="H95" s="155"/>
      <c r="I95" s="155"/>
      <c r="J95" s="8"/>
      <c r="K95" s="8"/>
      <c r="L95" s="8"/>
      <c r="M95" s="8"/>
      <c r="N95" s="8"/>
      <c r="O95" s="8"/>
      <c r="P95" s="8"/>
      <c r="Q95" s="8"/>
      <c r="R95" s="8"/>
      <c r="S95" s="8"/>
      <c r="T95" s="8"/>
      <c r="U95" s="8"/>
      <c r="V95" s="8"/>
      <c r="W95" s="8"/>
      <c r="X95" s="8"/>
      <c r="Y95" s="8"/>
      <c r="Z95" s="8"/>
    </row>
    <row r="96" spans="1:26" ht="12.75" customHeight="1" x14ac:dyDescent="0.15">
      <c r="A96" s="8"/>
      <c r="B96" s="83"/>
      <c r="C96" s="34"/>
      <c r="D96" s="146"/>
      <c r="E96" s="35"/>
      <c r="F96" s="35"/>
      <c r="G96" s="35"/>
      <c r="H96" s="155"/>
      <c r="I96" s="155"/>
      <c r="J96" s="8"/>
      <c r="K96" s="8"/>
      <c r="L96" s="8"/>
      <c r="M96" s="8"/>
      <c r="N96" s="8"/>
      <c r="O96" s="8"/>
      <c r="P96" s="8"/>
      <c r="Q96" s="8"/>
      <c r="R96" s="8"/>
      <c r="S96" s="8"/>
      <c r="T96" s="8"/>
      <c r="U96" s="8"/>
      <c r="V96" s="8"/>
      <c r="W96" s="8"/>
      <c r="X96" s="8"/>
      <c r="Y96" s="8"/>
      <c r="Z96" s="8"/>
    </row>
    <row r="97" spans="1:26" ht="12.75" customHeight="1" x14ac:dyDescent="0.15">
      <c r="A97" s="8"/>
      <c r="B97" s="290" t="s">
        <v>1037</v>
      </c>
      <c r="C97" s="291" t="s">
        <v>1038</v>
      </c>
      <c r="D97" s="146"/>
      <c r="E97" s="35"/>
      <c r="F97" s="35"/>
      <c r="G97" s="35"/>
      <c r="H97" s="155"/>
      <c r="I97" s="155"/>
      <c r="J97" s="8"/>
      <c r="K97" s="8"/>
      <c r="L97" s="8"/>
      <c r="M97" s="8"/>
      <c r="N97" s="8"/>
      <c r="O97" s="8"/>
      <c r="P97" s="8"/>
      <c r="Q97" s="8"/>
      <c r="R97" s="8"/>
      <c r="S97" s="8"/>
      <c r="T97" s="8"/>
      <c r="U97" s="8"/>
      <c r="V97" s="8"/>
      <c r="W97" s="8"/>
      <c r="X97" s="8"/>
      <c r="Y97" s="8"/>
      <c r="Z97" s="8"/>
    </row>
    <row r="98" spans="1:26" ht="12.75" customHeight="1" x14ac:dyDescent="0.15">
      <c r="A98" s="8"/>
      <c r="B98" s="292" t="s">
        <v>237</v>
      </c>
      <c r="C98" s="293">
        <v>49</v>
      </c>
      <c r="D98" s="146"/>
      <c r="E98" s="35"/>
      <c r="F98" s="35"/>
      <c r="G98" s="35"/>
      <c r="H98" s="155"/>
      <c r="I98" s="155"/>
      <c r="J98" s="8"/>
      <c r="K98" s="8"/>
      <c r="L98" s="8"/>
      <c r="M98" s="8"/>
      <c r="N98" s="8"/>
      <c r="O98" s="8"/>
      <c r="P98" s="8"/>
      <c r="Q98" s="8"/>
      <c r="R98" s="8"/>
      <c r="S98" s="8"/>
      <c r="T98" s="8"/>
      <c r="U98" s="8"/>
      <c r="V98" s="8"/>
      <c r="W98" s="8"/>
      <c r="X98" s="8"/>
      <c r="Y98" s="8"/>
      <c r="Z98" s="8"/>
    </row>
    <row r="99" spans="1:26" ht="12.75" customHeight="1" x14ac:dyDescent="0.15">
      <c r="A99" s="8"/>
      <c r="B99" s="292" t="s">
        <v>238</v>
      </c>
      <c r="C99" s="293">
        <v>5</v>
      </c>
      <c r="D99" s="146"/>
      <c r="E99" s="35"/>
      <c r="F99" s="35"/>
      <c r="G99" s="35"/>
      <c r="H99" s="155"/>
      <c r="I99" s="155"/>
      <c r="J99" s="8"/>
      <c r="K99" s="8"/>
      <c r="L99" s="8"/>
      <c r="M99" s="8"/>
      <c r="N99" s="8"/>
      <c r="O99" s="8"/>
      <c r="P99" s="8"/>
      <c r="Q99" s="8"/>
      <c r="R99" s="8"/>
      <c r="S99" s="8"/>
      <c r="T99" s="8"/>
      <c r="U99" s="8"/>
      <c r="V99" s="8"/>
      <c r="W99" s="8"/>
      <c r="X99" s="8"/>
      <c r="Y99" s="8"/>
      <c r="Z99" s="8"/>
    </row>
    <row r="100" spans="1:26" ht="12.75" customHeight="1" x14ac:dyDescent="0.15">
      <c r="A100" s="8"/>
      <c r="B100" s="292" t="s">
        <v>239</v>
      </c>
      <c r="C100" s="294">
        <v>5</v>
      </c>
      <c r="D100" s="146"/>
      <c r="E100" s="35"/>
      <c r="F100" s="35"/>
      <c r="G100" s="35"/>
      <c r="H100" s="155"/>
      <c r="I100" s="155"/>
      <c r="J100" s="8"/>
      <c r="K100" s="8"/>
      <c r="L100" s="8"/>
      <c r="M100" s="8"/>
      <c r="N100" s="8"/>
      <c r="O100" s="8"/>
      <c r="P100" s="8"/>
      <c r="Q100" s="8"/>
      <c r="R100" s="8"/>
      <c r="S100" s="8"/>
      <c r="T100" s="8"/>
      <c r="U100" s="8"/>
      <c r="V100" s="8"/>
      <c r="W100" s="8"/>
      <c r="X100" s="8"/>
      <c r="Y100" s="8"/>
      <c r="Z100" s="8"/>
    </row>
    <row r="101" spans="1:26" ht="12.75" customHeight="1" x14ac:dyDescent="0.15">
      <c r="A101" s="8"/>
      <c r="B101" s="292" t="s">
        <v>38</v>
      </c>
      <c r="C101" s="293">
        <v>31</v>
      </c>
      <c r="D101" s="146"/>
      <c r="E101" s="35"/>
      <c r="F101" s="35"/>
      <c r="G101" s="35"/>
      <c r="H101" s="155"/>
      <c r="I101" s="155"/>
      <c r="J101" s="8"/>
      <c r="K101" s="8"/>
      <c r="L101" s="8"/>
      <c r="M101" s="8"/>
      <c r="N101" s="8"/>
      <c r="O101" s="8"/>
      <c r="P101" s="8"/>
      <c r="Q101" s="8"/>
      <c r="R101" s="8"/>
      <c r="S101" s="8"/>
      <c r="T101" s="8"/>
      <c r="U101" s="8"/>
      <c r="V101" s="8"/>
      <c r="W101" s="8"/>
      <c r="X101" s="8"/>
      <c r="Y101" s="8"/>
      <c r="Z101" s="8"/>
    </row>
    <row r="102" spans="1:26" ht="12.75" customHeight="1" x14ac:dyDescent="0.15">
      <c r="A102" s="8"/>
      <c r="B102" s="292" t="s">
        <v>240</v>
      </c>
      <c r="C102" s="293">
        <v>90</v>
      </c>
      <c r="D102" s="146"/>
      <c r="E102" s="35"/>
      <c r="F102" s="35"/>
      <c r="G102" s="35"/>
      <c r="H102" s="155"/>
      <c r="I102" s="155"/>
      <c r="J102" s="8"/>
      <c r="K102" s="8"/>
      <c r="L102" s="8"/>
      <c r="M102" s="8"/>
      <c r="N102" s="8"/>
      <c r="O102" s="8"/>
      <c r="P102" s="8"/>
      <c r="Q102" s="8"/>
      <c r="R102" s="8"/>
      <c r="S102" s="8"/>
      <c r="T102" s="8"/>
      <c r="U102" s="8"/>
      <c r="V102" s="8"/>
      <c r="W102" s="8"/>
      <c r="X102" s="8"/>
      <c r="Y102" s="8"/>
      <c r="Z102" s="8"/>
    </row>
    <row r="103" spans="1:26" ht="12.75" customHeight="1" x14ac:dyDescent="0.15">
      <c r="A103" s="8"/>
      <c r="B103" s="83"/>
      <c r="C103" s="34"/>
      <c r="D103" s="146"/>
      <c r="E103" s="35"/>
      <c r="F103" s="35"/>
      <c r="G103" s="35"/>
      <c r="H103" s="155"/>
      <c r="I103" s="155"/>
      <c r="J103" s="8"/>
      <c r="K103" s="8"/>
      <c r="L103" s="8"/>
      <c r="M103" s="8"/>
      <c r="N103" s="8"/>
      <c r="O103" s="8"/>
      <c r="P103" s="8"/>
      <c r="Q103" s="8"/>
      <c r="R103" s="8"/>
      <c r="S103" s="8"/>
      <c r="T103" s="8"/>
      <c r="U103" s="8"/>
      <c r="V103" s="8"/>
      <c r="W103" s="8"/>
      <c r="X103" s="8"/>
      <c r="Y103" s="8"/>
      <c r="Z103" s="8"/>
    </row>
    <row r="104" spans="1:26" ht="12.75" customHeight="1" x14ac:dyDescent="0.15">
      <c r="A104" s="8"/>
      <c r="B104" s="83"/>
      <c r="C104" s="34"/>
      <c r="D104" s="146"/>
      <c r="E104" s="35"/>
      <c r="F104" s="35"/>
      <c r="G104" s="35"/>
      <c r="H104" s="155"/>
      <c r="I104" s="155"/>
      <c r="J104" s="8"/>
      <c r="K104" s="8"/>
      <c r="L104" s="8"/>
      <c r="M104" s="8"/>
      <c r="N104" s="8"/>
      <c r="O104" s="8"/>
      <c r="P104" s="8"/>
      <c r="Q104" s="8"/>
      <c r="R104" s="8"/>
      <c r="S104" s="8"/>
      <c r="T104" s="8"/>
      <c r="U104" s="8"/>
      <c r="V104" s="8"/>
      <c r="W104" s="8"/>
      <c r="X104" s="8"/>
      <c r="Y104" s="8"/>
      <c r="Z104" s="8"/>
    </row>
    <row r="105" spans="1:26" ht="12.75" customHeight="1" x14ac:dyDescent="0.15">
      <c r="A105" s="8"/>
      <c r="B105" s="83"/>
      <c r="C105" s="34"/>
      <c r="D105" s="146"/>
      <c r="E105" s="35"/>
      <c r="F105" s="35"/>
      <c r="G105" s="35"/>
      <c r="H105" s="155"/>
      <c r="I105" s="155"/>
      <c r="J105" s="8"/>
      <c r="K105" s="8"/>
      <c r="L105" s="8"/>
      <c r="M105" s="8"/>
      <c r="N105" s="8"/>
      <c r="O105" s="8"/>
      <c r="P105" s="8"/>
      <c r="Q105" s="8"/>
      <c r="R105" s="8"/>
      <c r="S105" s="8"/>
      <c r="T105" s="8"/>
      <c r="U105" s="8"/>
      <c r="V105" s="8"/>
      <c r="W105" s="8"/>
      <c r="X105" s="8"/>
      <c r="Y105" s="8"/>
      <c r="Z105" s="8"/>
    </row>
    <row r="106" spans="1:26" ht="12.75" customHeight="1" x14ac:dyDescent="0.15">
      <c r="A106" s="8"/>
      <c r="B106" s="83"/>
      <c r="C106" s="34"/>
      <c r="D106" s="146"/>
      <c r="E106" s="35"/>
      <c r="F106" s="35"/>
      <c r="G106" s="35"/>
      <c r="H106" s="155"/>
      <c r="I106" s="155"/>
      <c r="J106" s="8"/>
      <c r="K106" s="8"/>
      <c r="L106" s="8"/>
      <c r="M106" s="8"/>
      <c r="N106" s="8"/>
      <c r="O106" s="8"/>
      <c r="P106" s="8"/>
      <c r="Q106" s="8"/>
      <c r="R106" s="8"/>
      <c r="S106" s="8"/>
      <c r="T106" s="8"/>
      <c r="U106" s="8"/>
      <c r="V106" s="8"/>
      <c r="W106" s="8"/>
      <c r="X106" s="8"/>
      <c r="Y106" s="8"/>
      <c r="Z106" s="8"/>
    </row>
    <row r="107" spans="1:26" ht="12.75" customHeight="1" x14ac:dyDescent="0.15">
      <c r="A107" s="8"/>
      <c r="B107" s="83"/>
      <c r="C107" s="34"/>
      <c r="D107" s="146"/>
      <c r="E107" s="35"/>
      <c r="F107" s="35"/>
      <c r="G107" s="35"/>
      <c r="H107" s="155"/>
      <c r="I107" s="155"/>
      <c r="J107" s="8"/>
      <c r="K107" s="8"/>
      <c r="L107" s="8"/>
      <c r="M107" s="8"/>
      <c r="N107" s="8"/>
      <c r="O107" s="8"/>
      <c r="P107" s="8"/>
      <c r="Q107" s="8"/>
      <c r="R107" s="8"/>
      <c r="S107" s="8"/>
      <c r="T107" s="8"/>
      <c r="U107" s="8"/>
      <c r="V107" s="8"/>
      <c r="W107" s="8"/>
      <c r="X107" s="8"/>
      <c r="Y107" s="8"/>
      <c r="Z107" s="8"/>
    </row>
    <row r="108" spans="1:26" ht="12.75" customHeight="1" x14ac:dyDescent="0.15">
      <c r="A108" s="8"/>
      <c r="B108" s="83"/>
      <c r="C108" s="34"/>
      <c r="D108" s="146"/>
      <c r="E108" s="35"/>
      <c r="F108" s="35"/>
      <c r="G108" s="35"/>
      <c r="H108" s="155"/>
      <c r="I108" s="155"/>
      <c r="J108" s="8"/>
      <c r="K108" s="8"/>
      <c r="L108" s="8"/>
      <c r="M108" s="8"/>
      <c r="N108" s="8"/>
      <c r="O108" s="8"/>
      <c r="P108" s="8"/>
      <c r="Q108" s="8"/>
      <c r="R108" s="8"/>
      <c r="S108" s="8"/>
      <c r="T108" s="8"/>
      <c r="U108" s="8"/>
      <c r="V108" s="8"/>
      <c r="W108" s="8"/>
      <c r="X108" s="8"/>
      <c r="Y108" s="8"/>
      <c r="Z108" s="8"/>
    </row>
    <row r="109" spans="1:26" ht="12.75" customHeight="1" x14ac:dyDescent="0.15">
      <c r="A109" s="8"/>
      <c r="B109" s="83"/>
      <c r="C109" s="34"/>
      <c r="D109" s="146"/>
      <c r="E109" s="35"/>
      <c r="F109" s="35"/>
      <c r="G109" s="35"/>
      <c r="H109" s="155"/>
      <c r="I109" s="155"/>
      <c r="J109" s="8"/>
      <c r="K109" s="8"/>
      <c r="L109" s="8"/>
      <c r="M109" s="8"/>
      <c r="N109" s="8"/>
      <c r="O109" s="8"/>
      <c r="P109" s="8"/>
      <c r="Q109" s="8"/>
      <c r="R109" s="8"/>
      <c r="S109" s="8"/>
      <c r="T109" s="8"/>
      <c r="U109" s="8"/>
      <c r="V109" s="8"/>
      <c r="W109" s="8"/>
      <c r="X109" s="8"/>
      <c r="Y109" s="8"/>
      <c r="Z109" s="8"/>
    </row>
    <row r="110" spans="1:26" ht="12.75" customHeight="1" x14ac:dyDescent="0.15">
      <c r="A110" s="8"/>
      <c r="B110" s="83"/>
      <c r="C110" s="34"/>
      <c r="D110" s="146"/>
      <c r="E110" s="35"/>
      <c r="F110" s="35"/>
      <c r="G110" s="35"/>
      <c r="H110" s="155"/>
      <c r="I110" s="155"/>
      <c r="J110" s="8"/>
      <c r="K110" s="8"/>
      <c r="L110" s="8"/>
      <c r="M110" s="8"/>
      <c r="N110" s="8"/>
      <c r="O110" s="8"/>
      <c r="P110" s="8"/>
      <c r="Q110" s="8"/>
      <c r="R110" s="8"/>
      <c r="S110" s="8"/>
      <c r="T110" s="8"/>
      <c r="U110" s="8"/>
      <c r="V110" s="8"/>
      <c r="W110" s="8"/>
      <c r="X110" s="8"/>
      <c r="Y110" s="8"/>
      <c r="Z110" s="8"/>
    </row>
    <row r="111" spans="1:26" ht="12.75" customHeight="1" x14ac:dyDescent="0.15">
      <c r="A111" s="8"/>
      <c r="B111" s="83"/>
      <c r="C111" s="34"/>
      <c r="D111" s="146"/>
      <c r="E111" s="35"/>
      <c r="F111" s="35"/>
      <c r="G111" s="35"/>
      <c r="H111" s="155"/>
      <c r="I111" s="155"/>
      <c r="J111" s="8"/>
      <c r="K111" s="8"/>
      <c r="L111" s="8"/>
      <c r="M111" s="8"/>
      <c r="N111" s="8"/>
      <c r="O111" s="8"/>
      <c r="P111" s="8"/>
      <c r="Q111" s="8"/>
      <c r="R111" s="8"/>
      <c r="S111" s="8"/>
      <c r="T111" s="8"/>
      <c r="U111" s="8"/>
      <c r="V111" s="8"/>
      <c r="W111" s="8"/>
      <c r="X111" s="8"/>
      <c r="Y111" s="8"/>
      <c r="Z111" s="8"/>
    </row>
    <row r="112" spans="1:26" ht="12.75" customHeight="1" x14ac:dyDescent="0.15">
      <c r="A112" s="8"/>
      <c r="B112" s="83"/>
      <c r="C112" s="34"/>
      <c r="D112" s="146"/>
      <c r="E112" s="35"/>
      <c r="F112" s="35"/>
      <c r="G112" s="35"/>
      <c r="H112" s="155"/>
      <c r="I112" s="155"/>
      <c r="J112" s="8"/>
      <c r="K112" s="8"/>
      <c r="L112" s="8"/>
      <c r="M112" s="8"/>
      <c r="N112" s="8"/>
      <c r="O112" s="8"/>
      <c r="P112" s="8"/>
      <c r="Q112" s="8"/>
      <c r="R112" s="8"/>
      <c r="S112" s="8"/>
      <c r="T112" s="8"/>
      <c r="U112" s="8"/>
      <c r="V112" s="8"/>
      <c r="W112" s="8"/>
      <c r="X112" s="8"/>
      <c r="Y112" s="8"/>
      <c r="Z112" s="8"/>
    </row>
    <row r="113" spans="1:26" ht="12.75" customHeight="1" x14ac:dyDescent="0.15">
      <c r="A113" s="8"/>
      <c r="B113" s="83"/>
      <c r="C113" s="34"/>
      <c r="D113" s="146"/>
      <c r="E113" s="35"/>
      <c r="F113" s="35"/>
      <c r="G113" s="35"/>
      <c r="H113" s="155"/>
      <c r="I113" s="155"/>
      <c r="J113" s="8"/>
      <c r="K113" s="8"/>
      <c r="L113" s="8"/>
      <c r="M113" s="8"/>
      <c r="N113" s="8"/>
      <c r="O113" s="8"/>
      <c r="P113" s="8"/>
      <c r="Q113" s="8"/>
      <c r="R113" s="8"/>
      <c r="S113" s="8"/>
      <c r="T113" s="8"/>
      <c r="U113" s="8"/>
      <c r="V113" s="8"/>
      <c r="W113" s="8"/>
      <c r="X113" s="8"/>
      <c r="Y113" s="8"/>
      <c r="Z113" s="8"/>
    </row>
    <row r="114" spans="1:26" ht="12.75" customHeight="1" x14ac:dyDescent="0.15">
      <c r="A114" s="8"/>
      <c r="B114" s="83"/>
      <c r="C114" s="34"/>
      <c r="D114" s="146"/>
      <c r="E114" s="35"/>
      <c r="F114" s="35"/>
      <c r="G114" s="35"/>
      <c r="H114" s="155"/>
      <c r="I114" s="155"/>
      <c r="J114" s="8"/>
      <c r="K114" s="8"/>
      <c r="L114" s="8"/>
      <c r="M114" s="8"/>
      <c r="N114" s="8"/>
      <c r="O114" s="8"/>
      <c r="P114" s="8"/>
      <c r="Q114" s="8"/>
      <c r="R114" s="8"/>
      <c r="S114" s="8"/>
      <c r="T114" s="8"/>
      <c r="U114" s="8"/>
      <c r="V114" s="8"/>
      <c r="W114" s="8"/>
      <c r="X114" s="8"/>
      <c r="Y114" s="8"/>
      <c r="Z114" s="8"/>
    </row>
    <row r="115" spans="1:26" ht="12.75" customHeight="1" x14ac:dyDescent="0.15">
      <c r="A115" s="8"/>
      <c r="B115" s="83"/>
      <c r="C115" s="34"/>
      <c r="D115" s="146"/>
      <c r="E115" s="35"/>
      <c r="F115" s="35"/>
      <c r="G115" s="35"/>
      <c r="H115" s="155"/>
      <c r="I115" s="155"/>
      <c r="J115" s="8"/>
      <c r="K115" s="8"/>
      <c r="L115" s="8"/>
      <c r="M115" s="8"/>
      <c r="N115" s="8"/>
      <c r="O115" s="8"/>
      <c r="P115" s="8"/>
      <c r="Q115" s="8"/>
      <c r="R115" s="8"/>
      <c r="S115" s="8"/>
      <c r="T115" s="8"/>
      <c r="U115" s="8"/>
      <c r="V115" s="8"/>
      <c r="W115" s="8"/>
      <c r="X115" s="8"/>
      <c r="Y115" s="8"/>
      <c r="Z115" s="8"/>
    </row>
    <row r="116" spans="1:26" ht="12.75" customHeight="1" x14ac:dyDescent="0.15">
      <c r="A116" s="8"/>
      <c r="B116" s="83"/>
      <c r="C116" s="34"/>
      <c r="D116" s="146"/>
      <c r="E116" s="35"/>
      <c r="F116" s="35"/>
      <c r="G116" s="35"/>
      <c r="H116" s="155"/>
      <c r="I116" s="155"/>
      <c r="J116" s="8"/>
      <c r="K116" s="8"/>
      <c r="L116" s="8"/>
      <c r="M116" s="8"/>
      <c r="N116" s="8"/>
      <c r="O116" s="8"/>
      <c r="P116" s="8"/>
      <c r="Q116" s="8"/>
      <c r="R116" s="8"/>
      <c r="S116" s="8"/>
      <c r="T116" s="8"/>
      <c r="U116" s="8"/>
      <c r="V116" s="8"/>
      <c r="W116" s="8"/>
      <c r="X116" s="8"/>
      <c r="Y116" s="8"/>
      <c r="Z116" s="8"/>
    </row>
    <row r="117" spans="1:26" ht="12.75" customHeight="1" x14ac:dyDescent="0.15">
      <c r="A117" s="8"/>
      <c r="B117" s="83"/>
      <c r="C117" s="34"/>
      <c r="D117" s="146"/>
      <c r="E117" s="35"/>
      <c r="F117" s="35"/>
      <c r="G117" s="35"/>
      <c r="H117" s="155"/>
      <c r="I117" s="155"/>
      <c r="J117" s="8"/>
      <c r="K117" s="8"/>
      <c r="L117" s="8"/>
      <c r="M117" s="8"/>
      <c r="N117" s="8"/>
      <c r="O117" s="8"/>
      <c r="P117" s="8"/>
      <c r="Q117" s="8"/>
      <c r="R117" s="8"/>
      <c r="S117" s="8"/>
      <c r="T117" s="8"/>
      <c r="U117" s="8"/>
      <c r="V117" s="8"/>
      <c r="W117" s="8"/>
      <c r="X117" s="8"/>
      <c r="Y117" s="8"/>
      <c r="Z117" s="8"/>
    </row>
    <row r="118" spans="1:26" ht="12.75" customHeight="1" x14ac:dyDescent="0.15">
      <c r="A118" s="8"/>
      <c r="B118" s="83"/>
      <c r="C118" s="34"/>
      <c r="D118" s="146"/>
      <c r="E118" s="35"/>
      <c r="F118" s="35"/>
      <c r="G118" s="35"/>
      <c r="H118" s="155"/>
      <c r="I118" s="155"/>
      <c r="J118" s="8"/>
      <c r="K118" s="8"/>
      <c r="L118" s="8"/>
      <c r="M118" s="8"/>
      <c r="N118" s="8"/>
      <c r="O118" s="8"/>
      <c r="P118" s="8"/>
      <c r="Q118" s="8"/>
      <c r="R118" s="8"/>
      <c r="S118" s="8"/>
      <c r="T118" s="8"/>
      <c r="U118" s="8"/>
      <c r="V118" s="8"/>
      <c r="W118" s="8"/>
      <c r="X118" s="8"/>
      <c r="Y118" s="8"/>
      <c r="Z118" s="8"/>
    </row>
    <row r="119" spans="1:26" ht="12.75" customHeight="1" x14ac:dyDescent="0.15">
      <c r="A119" s="8"/>
      <c r="B119" s="83"/>
      <c r="C119" s="34"/>
      <c r="D119" s="146"/>
      <c r="E119" s="35"/>
      <c r="F119" s="35"/>
      <c r="G119" s="35"/>
      <c r="H119" s="155"/>
      <c r="I119" s="155"/>
      <c r="J119" s="8"/>
      <c r="K119" s="8"/>
      <c r="L119" s="8"/>
      <c r="M119" s="8"/>
      <c r="N119" s="8"/>
      <c r="O119" s="8"/>
      <c r="P119" s="8"/>
      <c r="Q119" s="8"/>
      <c r="R119" s="8"/>
      <c r="S119" s="8"/>
      <c r="T119" s="8"/>
      <c r="U119" s="8"/>
      <c r="V119" s="8"/>
      <c r="W119" s="8"/>
      <c r="X119" s="8"/>
      <c r="Y119" s="8"/>
      <c r="Z119" s="8"/>
    </row>
    <row r="120" spans="1:26" ht="12.75" customHeight="1" x14ac:dyDescent="0.15">
      <c r="A120" s="8"/>
      <c r="B120" s="83"/>
      <c r="C120" s="34"/>
      <c r="D120" s="146"/>
      <c r="E120" s="35"/>
      <c r="F120" s="35"/>
      <c r="G120" s="35"/>
      <c r="H120" s="155"/>
      <c r="I120" s="155"/>
      <c r="J120" s="8"/>
      <c r="K120" s="8"/>
      <c r="L120" s="8"/>
      <c r="M120" s="8"/>
      <c r="N120" s="8"/>
      <c r="O120" s="8"/>
      <c r="P120" s="8"/>
      <c r="Q120" s="8"/>
      <c r="R120" s="8"/>
      <c r="S120" s="8"/>
      <c r="T120" s="8"/>
      <c r="U120" s="8"/>
      <c r="V120" s="8"/>
      <c r="W120" s="8"/>
      <c r="X120" s="8"/>
      <c r="Y120" s="8"/>
      <c r="Z120" s="8"/>
    </row>
    <row r="121" spans="1:26" ht="12.75" customHeight="1" x14ac:dyDescent="0.15">
      <c r="A121" s="8"/>
      <c r="B121" s="83"/>
      <c r="C121" s="34"/>
      <c r="D121" s="146"/>
      <c r="E121" s="35"/>
      <c r="F121" s="35"/>
      <c r="G121" s="35"/>
      <c r="H121" s="155"/>
      <c r="I121" s="155"/>
      <c r="J121" s="8"/>
      <c r="K121" s="8"/>
      <c r="L121" s="8"/>
      <c r="M121" s="8"/>
      <c r="N121" s="8"/>
      <c r="O121" s="8"/>
      <c r="P121" s="8"/>
      <c r="Q121" s="8"/>
      <c r="R121" s="8"/>
      <c r="S121" s="8"/>
      <c r="T121" s="8"/>
      <c r="U121" s="8"/>
      <c r="V121" s="8"/>
      <c r="W121" s="8"/>
      <c r="X121" s="8"/>
      <c r="Y121" s="8"/>
      <c r="Z121" s="8"/>
    </row>
    <row r="122" spans="1:26" ht="12.75" customHeight="1" x14ac:dyDescent="0.15">
      <c r="A122" s="8"/>
      <c r="B122" s="83"/>
      <c r="C122" s="34"/>
      <c r="D122" s="146"/>
      <c r="E122" s="35"/>
      <c r="F122" s="35"/>
      <c r="G122" s="35"/>
      <c r="H122" s="155"/>
      <c r="I122" s="155"/>
      <c r="J122" s="8"/>
      <c r="K122" s="8"/>
      <c r="L122" s="8"/>
      <c r="M122" s="8"/>
      <c r="N122" s="8"/>
      <c r="O122" s="8"/>
      <c r="P122" s="8"/>
      <c r="Q122" s="8"/>
      <c r="R122" s="8"/>
      <c r="S122" s="8"/>
      <c r="T122" s="8"/>
      <c r="U122" s="8"/>
      <c r="V122" s="8"/>
      <c r="W122" s="8"/>
      <c r="X122" s="8"/>
      <c r="Y122" s="8"/>
      <c r="Z122" s="8"/>
    </row>
    <row r="123" spans="1:26" ht="12.75" customHeight="1" x14ac:dyDescent="0.15">
      <c r="A123" s="8"/>
      <c r="B123" s="83"/>
      <c r="C123" s="34"/>
      <c r="D123" s="146"/>
      <c r="E123" s="35"/>
      <c r="F123" s="35"/>
      <c r="G123" s="35"/>
      <c r="H123" s="155"/>
      <c r="I123" s="155"/>
      <c r="J123" s="8"/>
      <c r="K123" s="8"/>
      <c r="L123" s="8"/>
      <c r="M123" s="8"/>
      <c r="N123" s="8"/>
      <c r="O123" s="8"/>
      <c r="P123" s="8"/>
      <c r="Q123" s="8"/>
      <c r="R123" s="8"/>
      <c r="S123" s="8"/>
      <c r="T123" s="8"/>
      <c r="U123" s="8"/>
      <c r="V123" s="8"/>
      <c r="W123" s="8"/>
      <c r="X123" s="8"/>
      <c r="Y123" s="8"/>
      <c r="Z123" s="8"/>
    </row>
    <row r="124" spans="1:26" ht="12.75" customHeight="1" x14ac:dyDescent="0.15">
      <c r="A124" s="8"/>
      <c r="B124" s="83"/>
      <c r="C124" s="34"/>
      <c r="D124" s="146"/>
      <c r="E124" s="35"/>
      <c r="F124" s="35"/>
      <c r="G124" s="35"/>
      <c r="H124" s="155"/>
      <c r="I124" s="155"/>
      <c r="J124" s="8"/>
      <c r="K124" s="8"/>
      <c r="L124" s="8"/>
      <c r="M124" s="8"/>
      <c r="N124" s="8"/>
      <c r="O124" s="8"/>
      <c r="P124" s="8"/>
      <c r="Q124" s="8"/>
      <c r="R124" s="8"/>
      <c r="S124" s="8"/>
      <c r="T124" s="8"/>
      <c r="U124" s="8"/>
      <c r="V124" s="8"/>
      <c r="W124" s="8"/>
      <c r="X124" s="8"/>
      <c r="Y124" s="8"/>
      <c r="Z124" s="8"/>
    </row>
    <row r="125" spans="1:26" ht="12.75" customHeight="1" x14ac:dyDescent="0.15">
      <c r="A125" s="8"/>
      <c r="B125" s="83"/>
      <c r="C125" s="34"/>
      <c r="D125" s="146"/>
      <c r="E125" s="35"/>
      <c r="F125" s="35"/>
      <c r="G125" s="35"/>
      <c r="H125" s="155"/>
      <c r="I125" s="155"/>
      <c r="J125" s="8"/>
      <c r="K125" s="8"/>
      <c r="L125" s="8"/>
      <c r="M125" s="8"/>
      <c r="N125" s="8"/>
      <c r="O125" s="8"/>
      <c r="P125" s="8"/>
      <c r="Q125" s="8"/>
      <c r="R125" s="8"/>
      <c r="S125" s="8"/>
      <c r="T125" s="8"/>
      <c r="U125" s="8"/>
      <c r="V125" s="8"/>
      <c r="W125" s="8"/>
      <c r="X125" s="8"/>
      <c r="Y125" s="8"/>
      <c r="Z125" s="8"/>
    </row>
    <row r="126" spans="1:26" ht="12.75" customHeight="1" x14ac:dyDescent="0.15">
      <c r="A126" s="8"/>
      <c r="B126" s="83"/>
      <c r="C126" s="34"/>
      <c r="D126" s="146"/>
      <c r="E126" s="35"/>
      <c r="F126" s="35"/>
      <c r="G126" s="35"/>
      <c r="H126" s="155"/>
      <c r="I126" s="155"/>
      <c r="J126" s="8"/>
      <c r="K126" s="8"/>
      <c r="L126" s="8"/>
      <c r="M126" s="8"/>
      <c r="N126" s="8"/>
      <c r="O126" s="8"/>
      <c r="P126" s="8"/>
      <c r="Q126" s="8"/>
      <c r="R126" s="8"/>
      <c r="S126" s="8"/>
      <c r="T126" s="8"/>
      <c r="U126" s="8"/>
      <c r="V126" s="8"/>
      <c r="W126" s="8"/>
      <c r="X126" s="8"/>
      <c r="Y126" s="8"/>
      <c r="Z126" s="8"/>
    </row>
    <row r="127" spans="1:26" ht="12.75" customHeight="1" x14ac:dyDescent="0.15">
      <c r="A127" s="8"/>
      <c r="B127" s="83"/>
      <c r="C127" s="34"/>
      <c r="D127" s="146"/>
      <c r="E127" s="35"/>
      <c r="F127" s="35"/>
      <c r="G127" s="35"/>
      <c r="H127" s="155"/>
      <c r="I127" s="155"/>
      <c r="J127" s="8"/>
      <c r="K127" s="8"/>
      <c r="L127" s="8"/>
      <c r="M127" s="8"/>
      <c r="N127" s="8"/>
      <c r="O127" s="8"/>
      <c r="P127" s="8"/>
      <c r="Q127" s="8"/>
      <c r="R127" s="8"/>
      <c r="S127" s="8"/>
      <c r="T127" s="8"/>
      <c r="U127" s="8"/>
      <c r="V127" s="8"/>
      <c r="W127" s="8"/>
      <c r="X127" s="8"/>
      <c r="Y127" s="8"/>
      <c r="Z127" s="8"/>
    </row>
    <row r="128" spans="1:26" ht="12.75" customHeight="1" x14ac:dyDescent="0.15">
      <c r="A128" s="8"/>
      <c r="B128" s="83"/>
      <c r="C128" s="34"/>
      <c r="D128" s="146"/>
      <c r="E128" s="35"/>
      <c r="F128" s="35"/>
      <c r="G128" s="35"/>
      <c r="H128" s="155"/>
      <c r="I128" s="155"/>
      <c r="J128" s="8"/>
      <c r="K128" s="8"/>
      <c r="L128" s="8"/>
      <c r="M128" s="8"/>
      <c r="N128" s="8"/>
      <c r="O128" s="8"/>
      <c r="P128" s="8"/>
      <c r="Q128" s="8"/>
      <c r="R128" s="8"/>
      <c r="S128" s="8"/>
      <c r="T128" s="8"/>
      <c r="U128" s="8"/>
      <c r="V128" s="8"/>
      <c r="W128" s="8"/>
      <c r="X128" s="8"/>
      <c r="Y128" s="8"/>
      <c r="Z128" s="8"/>
    </row>
    <row r="129" spans="1:26" ht="12.75" customHeight="1" x14ac:dyDescent="0.15">
      <c r="A129" s="8"/>
      <c r="B129" s="83"/>
      <c r="C129" s="34"/>
      <c r="D129" s="146"/>
      <c r="E129" s="35"/>
      <c r="F129" s="35"/>
      <c r="G129" s="35"/>
      <c r="H129" s="155"/>
      <c r="I129" s="155"/>
      <c r="J129" s="8"/>
      <c r="K129" s="8"/>
      <c r="L129" s="8"/>
      <c r="M129" s="8"/>
      <c r="N129" s="8"/>
      <c r="O129" s="8"/>
      <c r="P129" s="8"/>
      <c r="Q129" s="8"/>
      <c r="R129" s="8"/>
      <c r="S129" s="8"/>
      <c r="T129" s="8"/>
      <c r="U129" s="8"/>
      <c r="V129" s="8"/>
      <c r="W129" s="8"/>
      <c r="X129" s="8"/>
      <c r="Y129" s="8"/>
      <c r="Z129" s="8"/>
    </row>
    <row r="130" spans="1:26" ht="12.75" customHeight="1" x14ac:dyDescent="0.15">
      <c r="A130" s="8"/>
      <c r="B130" s="83"/>
      <c r="C130" s="34"/>
      <c r="D130" s="146"/>
      <c r="E130" s="35"/>
      <c r="F130" s="35"/>
      <c r="G130" s="35"/>
      <c r="H130" s="155"/>
      <c r="I130" s="155"/>
      <c r="J130" s="8"/>
      <c r="K130" s="8"/>
      <c r="L130" s="8"/>
      <c r="M130" s="8"/>
      <c r="N130" s="8"/>
      <c r="O130" s="8"/>
      <c r="P130" s="8"/>
      <c r="Q130" s="8"/>
      <c r="R130" s="8"/>
      <c r="S130" s="8"/>
      <c r="T130" s="8"/>
      <c r="U130" s="8"/>
      <c r="V130" s="8"/>
      <c r="W130" s="8"/>
      <c r="X130" s="8"/>
      <c r="Y130" s="8"/>
      <c r="Z130" s="8"/>
    </row>
    <row r="131" spans="1:26" ht="12.75" customHeight="1" x14ac:dyDescent="0.15">
      <c r="A131" s="8"/>
      <c r="B131" s="83"/>
      <c r="C131" s="34"/>
      <c r="D131" s="146"/>
      <c r="E131" s="35"/>
      <c r="F131" s="35"/>
      <c r="G131" s="35"/>
      <c r="H131" s="155"/>
      <c r="I131" s="155"/>
      <c r="J131" s="8"/>
      <c r="K131" s="8"/>
      <c r="L131" s="8"/>
      <c r="M131" s="8"/>
      <c r="N131" s="8"/>
      <c r="O131" s="8"/>
      <c r="P131" s="8"/>
      <c r="Q131" s="8"/>
      <c r="R131" s="8"/>
      <c r="S131" s="8"/>
      <c r="T131" s="8"/>
      <c r="U131" s="8"/>
      <c r="V131" s="8"/>
      <c r="W131" s="8"/>
      <c r="X131" s="8"/>
      <c r="Y131" s="8"/>
      <c r="Z131" s="8"/>
    </row>
    <row r="132" spans="1:26" ht="12.75" customHeight="1" x14ac:dyDescent="0.15">
      <c r="A132" s="8"/>
      <c r="B132" s="83"/>
      <c r="C132" s="34"/>
      <c r="D132" s="146"/>
      <c r="E132" s="35"/>
      <c r="F132" s="35"/>
      <c r="G132" s="35"/>
      <c r="H132" s="155"/>
      <c r="I132" s="155"/>
      <c r="J132" s="8"/>
      <c r="K132" s="8"/>
      <c r="L132" s="8"/>
      <c r="M132" s="8"/>
      <c r="N132" s="8"/>
      <c r="O132" s="8"/>
      <c r="P132" s="8"/>
      <c r="Q132" s="8"/>
      <c r="R132" s="8"/>
      <c r="S132" s="8"/>
      <c r="T132" s="8"/>
      <c r="U132" s="8"/>
      <c r="V132" s="8"/>
      <c r="W132" s="8"/>
      <c r="X132" s="8"/>
      <c r="Y132" s="8"/>
      <c r="Z132" s="8"/>
    </row>
    <row r="133" spans="1:26" ht="12.75" customHeight="1" x14ac:dyDescent="0.15">
      <c r="A133" s="8"/>
      <c r="B133" s="83"/>
      <c r="C133" s="34"/>
      <c r="D133" s="146"/>
      <c r="E133" s="35"/>
      <c r="F133" s="35"/>
      <c r="G133" s="35"/>
      <c r="H133" s="155"/>
      <c r="I133" s="155"/>
      <c r="J133" s="8"/>
      <c r="K133" s="8"/>
      <c r="L133" s="8"/>
      <c r="M133" s="8"/>
      <c r="N133" s="8"/>
      <c r="O133" s="8"/>
      <c r="P133" s="8"/>
      <c r="Q133" s="8"/>
      <c r="R133" s="8"/>
      <c r="S133" s="8"/>
      <c r="T133" s="8"/>
      <c r="U133" s="8"/>
      <c r="V133" s="8"/>
      <c r="W133" s="8"/>
      <c r="X133" s="8"/>
      <c r="Y133" s="8"/>
      <c r="Z133" s="8"/>
    </row>
    <row r="134" spans="1:26" ht="12.75" customHeight="1" x14ac:dyDescent="0.15">
      <c r="A134" s="8"/>
      <c r="B134" s="83"/>
      <c r="C134" s="34"/>
      <c r="D134" s="146"/>
      <c r="E134" s="35"/>
      <c r="F134" s="35"/>
      <c r="G134" s="35"/>
      <c r="H134" s="155"/>
      <c r="I134" s="155"/>
      <c r="J134" s="8"/>
      <c r="K134" s="8"/>
      <c r="L134" s="8"/>
      <c r="M134" s="8"/>
      <c r="N134" s="8"/>
      <c r="O134" s="8"/>
      <c r="P134" s="8"/>
      <c r="Q134" s="8"/>
      <c r="R134" s="8"/>
      <c r="S134" s="8"/>
      <c r="T134" s="8"/>
      <c r="U134" s="8"/>
      <c r="V134" s="8"/>
      <c r="W134" s="8"/>
      <c r="X134" s="8"/>
      <c r="Y134" s="8"/>
      <c r="Z134" s="8"/>
    </row>
    <row r="135" spans="1:26" ht="12.75" customHeight="1" x14ac:dyDescent="0.15">
      <c r="A135" s="8"/>
      <c r="B135" s="83"/>
      <c r="C135" s="34"/>
      <c r="D135" s="146"/>
      <c r="E135" s="35"/>
      <c r="F135" s="35"/>
      <c r="G135" s="35"/>
      <c r="H135" s="155"/>
      <c r="I135" s="155"/>
      <c r="J135" s="8"/>
      <c r="K135" s="8"/>
      <c r="L135" s="8"/>
      <c r="M135" s="8"/>
      <c r="N135" s="8"/>
      <c r="O135" s="8"/>
      <c r="P135" s="8"/>
      <c r="Q135" s="8"/>
      <c r="R135" s="8"/>
      <c r="S135" s="8"/>
      <c r="T135" s="8"/>
      <c r="U135" s="8"/>
      <c r="V135" s="8"/>
      <c r="W135" s="8"/>
      <c r="X135" s="8"/>
      <c r="Y135" s="8"/>
      <c r="Z135" s="8"/>
    </row>
    <row r="136" spans="1:26" ht="12.75" customHeight="1" x14ac:dyDescent="0.15">
      <c r="A136" s="8"/>
      <c r="B136" s="83"/>
      <c r="C136" s="34"/>
      <c r="D136" s="146"/>
      <c r="E136" s="35"/>
      <c r="F136" s="35"/>
      <c r="G136" s="35"/>
      <c r="H136" s="155"/>
      <c r="I136" s="155"/>
      <c r="J136" s="8"/>
      <c r="K136" s="8"/>
      <c r="L136" s="8"/>
      <c r="M136" s="8"/>
      <c r="N136" s="8"/>
      <c r="O136" s="8"/>
      <c r="P136" s="8"/>
      <c r="Q136" s="8"/>
      <c r="R136" s="8"/>
      <c r="S136" s="8"/>
      <c r="T136" s="8"/>
      <c r="U136" s="8"/>
      <c r="V136" s="8"/>
      <c r="W136" s="8"/>
      <c r="X136" s="8"/>
      <c r="Y136" s="8"/>
      <c r="Z136" s="8"/>
    </row>
    <row r="137" spans="1:26" ht="12.75" customHeight="1" x14ac:dyDescent="0.15">
      <c r="A137" s="8"/>
      <c r="B137" s="83"/>
      <c r="C137" s="34"/>
      <c r="D137" s="146"/>
      <c r="E137" s="35"/>
      <c r="F137" s="35"/>
      <c r="G137" s="35"/>
      <c r="H137" s="155"/>
      <c r="I137" s="155"/>
      <c r="J137" s="8"/>
      <c r="K137" s="8"/>
      <c r="L137" s="8"/>
      <c r="M137" s="8"/>
      <c r="N137" s="8"/>
      <c r="O137" s="8"/>
      <c r="P137" s="8"/>
      <c r="Q137" s="8"/>
      <c r="R137" s="8"/>
      <c r="S137" s="8"/>
      <c r="T137" s="8"/>
      <c r="U137" s="8"/>
      <c r="V137" s="8"/>
      <c r="W137" s="8"/>
      <c r="X137" s="8"/>
      <c r="Y137" s="8"/>
      <c r="Z137" s="8"/>
    </row>
    <row r="138" spans="1:26" ht="12.75" customHeight="1" x14ac:dyDescent="0.15">
      <c r="A138" s="8"/>
      <c r="B138" s="83"/>
      <c r="C138" s="34"/>
      <c r="D138" s="146"/>
      <c r="E138" s="35"/>
      <c r="F138" s="35"/>
      <c r="G138" s="35"/>
      <c r="H138" s="155"/>
      <c r="I138" s="155"/>
      <c r="J138" s="8"/>
      <c r="K138" s="8"/>
      <c r="L138" s="8"/>
      <c r="M138" s="8"/>
      <c r="N138" s="8"/>
      <c r="O138" s="8"/>
      <c r="P138" s="8"/>
      <c r="Q138" s="8"/>
      <c r="R138" s="8"/>
      <c r="S138" s="8"/>
      <c r="T138" s="8"/>
      <c r="U138" s="8"/>
      <c r="V138" s="8"/>
      <c r="W138" s="8"/>
      <c r="X138" s="8"/>
      <c r="Y138" s="8"/>
      <c r="Z138" s="8"/>
    </row>
    <row r="139" spans="1:26" ht="12.75" customHeight="1" x14ac:dyDescent="0.15">
      <c r="A139" s="8"/>
      <c r="B139" s="83"/>
      <c r="C139" s="34"/>
      <c r="D139" s="146"/>
      <c r="E139" s="35"/>
      <c r="F139" s="35"/>
      <c r="G139" s="35"/>
      <c r="H139" s="155"/>
      <c r="I139" s="155"/>
      <c r="J139" s="8"/>
      <c r="K139" s="8"/>
      <c r="L139" s="8"/>
      <c r="M139" s="8"/>
      <c r="N139" s="8"/>
      <c r="O139" s="8"/>
      <c r="P139" s="8"/>
      <c r="Q139" s="8"/>
      <c r="R139" s="8"/>
      <c r="S139" s="8"/>
      <c r="T139" s="8"/>
      <c r="U139" s="8"/>
      <c r="V139" s="8"/>
      <c r="W139" s="8"/>
      <c r="X139" s="8"/>
      <c r="Y139" s="8"/>
      <c r="Z139" s="8"/>
    </row>
    <row r="140" spans="1:26" ht="12.75" customHeight="1" x14ac:dyDescent="0.15">
      <c r="A140" s="8"/>
      <c r="B140" s="83"/>
      <c r="C140" s="34"/>
      <c r="D140" s="146"/>
      <c r="E140" s="35"/>
      <c r="F140" s="35"/>
      <c r="G140" s="35"/>
      <c r="H140" s="155"/>
      <c r="I140" s="155"/>
      <c r="J140" s="8"/>
      <c r="K140" s="8"/>
      <c r="L140" s="8"/>
      <c r="M140" s="8"/>
      <c r="N140" s="8"/>
      <c r="O140" s="8"/>
      <c r="P140" s="8"/>
      <c r="Q140" s="8"/>
      <c r="R140" s="8"/>
      <c r="S140" s="8"/>
      <c r="T140" s="8"/>
      <c r="U140" s="8"/>
      <c r="V140" s="8"/>
      <c r="W140" s="8"/>
      <c r="X140" s="8"/>
      <c r="Y140" s="8"/>
      <c r="Z140" s="8"/>
    </row>
    <row r="141" spans="1:26" ht="12.75" customHeight="1" x14ac:dyDescent="0.15">
      <c r="A141" s="8"/>
      <c r="B141" s="83"/>
      <c r="C141" s="34"/>
      <c r="D141" s="146"/>
      <c r="E141" s="35"/>
      <c r="F141" s="35"/>
      <c r="G141" s="35"/>
      <c r="H141" s="155"/>
      <c r="I141" s="155"/>
      <c r="J141" s="8"/>
      <c r="K141" s="8"/>
      <c r="L141" s="8"/>
      <c r="M141" s="8"/>
      <c r="N141" s="8"/>
      <c r="O141" s="8"/>
      <c r="P141" s="8"/>
      <c r="Q141" s="8"/>
      <c r="R141" s="8"/>
      <c r="S141" s="8"/>
      <c r="T141" s="8"/>
      <c r="U141" s="8"/>
      <c r="V141" s="8"/>
      <c r="W141" s="8"/>
      <c r="X141" s="8"/>
      <c r="Y141" s="8"/>
      <c r="Z141" s="8"/>
    </row>
    <row r="142" spans="1:26" ht="12.75" customHeight="1" x14ac:dyDescent="0.15">
      <c r="A142" s="8"/>
      <c r="B142" s="83"/>
      <c r="C142" s="34"/>
      <c r="D142" s="146"/>
      <c r="E142" s="35"/>
      <c r="F142" s="35"/>
      <c r="G142" s="35"/>
      <c r="H142" s="8"/>
      <c r="I142" s="8"/>
      <c r="J142" s="8"/>
      <c r="K142" s="8"/>
      <c r="L142" s="8"/>
      <c r="M142" s="8"/>
      <c r="N142" s="8"/>
      <c r="O142" s="8"/>
      <c r="P142" s="8"/>
      <c r="Q142" s="8"/>
      <c r="R142" s="8"/>
      <c r="S142" s="8"/>
      <c r="T142" s="8"/>
      <c r="U142" s="8"/>
      <c r="V142" s="8"/>
      <c r="W142" s="8"/>
      <c r="X142" s="8"/>
      <c r="Y142" s="8"/>
      <c r="Z142" s="8"/>
    </row>
    <row r="143" spans="1:26" ht="12.75" customHeight="1" x14ac:dyDescent="0.15">
      <c r="A143" s="8"/>
      <c r="B143" s="83"/>
      <c r="C143" s="34"/>
      <c r="D143" s="146"/>
      <c r="E143" s="35"/>
      <c r="F143" s="35"/>
      <c r="G143" s="35"/>
      <c r="H143" s="8"/>
      <c r="I143" s="8"/>
      <c r="J143" s="8"/>
      <c r="K143" s="8"/>
      <c r="L143" s="8"/>
      <c r="M143" s="8"/>
      <c r="N143" s="8"/>
      <c r="O143" s="8"/>
      <c r="P143" s="8"/>
      <c r="Q143" s="8"/>
      <c r="R143" s="8"/>
      <c r="S143" s="8"/>
      <c r="T143" s="8"/>
      <c r="U143" s="8"/>
      <c r="V143" s="8"/>
      <c r="W143" s="8"/>
      <c r="X143" s="8"/>
      <c r="Y143" s="8"/>
      <c r="Z143" s="8"/>
    </row>
    <row r="144" spans="1:26" ht="12.75" customHeight="1" x14ac:dyDescent="0.15">
      <c r="A144" s="8"/>
      <c r="B144" s="83"/>
      <c r="C144" s="34"/>
      <c r="D144" s="146"/>
      <c r="E144" s="35"/>
      <c r="F144" s="35"/>
      <c r="G144" s="35"/>
      <c r="H144" s="8"/>
      <c r="I144" s="8"/>
      <c r="J144" s="8"/>
      <c r="K144" s="8"/>
      <c r="L144" s="8"/>
      <c r="M144" s="8"/>
      <c r="N144" s="8"/>
      <c r="O144" s="8"/>
      <c r="P144" s="8"/>
      <c r="Q144" s="8"/>
      <c r="R144" s="8"/>
      <c r="S144" s="8"/>
      <c r="T144" s="8"/>
      <c r="U144" s="8"/>
      <c r="V144" s="8"/>
      <c r="W144" s="8"/>
      <c r="X144" s="8"/>
      <c r="Y144" s="8"/>
      <c r="Z144" s="8"/>
    </row>
    <row r="145" spans="1:26" ht="12.75" customHeight="1" x14ac:dyDescent="0.15">
      <c r="A145" s="8"/>
      <c r="B145" s="83"/>
      <c r="C145" s="34"/>
      <c r="D145" s="146"/>
      <c r="E145" s="35"/>
      <c r="F145" s="35"/>
      <c r="G145" s="35"/>
      <c r="H145" s="8"/>
      <c r="I145" s="8"/>
      <c r="J145" s="8"/>
      <c r="K145" s="8"/>
      <c r="L145" s="8"/>
      <c r="M145" s="8"/>
      <c r="N145" s="8"/>
      <c r="O145" s="8"/>
      <c r="P145" s="8"/>
      <c r="Q145" s="8"/>
      <c r="R145" s="8"/>
      <c r="S145" s="8"/>
      <c r="T145" s="8"/>
      <c r="U145" s="8"/>
      <c r="V145" s="8"/>
      <c r="W145" s="8"/>
      <c r="X145" s="8"/>
      <c r="Y145" s="8"/>
      <c r="Z145" s="8"/>
    </row>
    <row r="146" spans="1:26" ht="12.75" customHeight="1" x14ac:dyDescent="0.15">
      <c r="A146" s="8"/>
      <c r="B146" s="83"/>
      <c r="C146" s="34"/>
      <c r="D146" s="146"/>
      <c r="E146" s="35"/>
      <c r="F146" s="35"/>
      <c r="G146" s="35"/>
      <c r="H146" s="8"/>
      <c r="I146" s="8"/>
      <c r="J146" s="8"/>
      <c r="K146" s="8"/>
      <c r="L146" s="8"/>
      <c r="M146" s="8"/>
      <c r="N146" s="8"/>
      <c r="O146" s="8"/>
      <c r="P146" s="8"/>
      <c r="Q146" s="8"/>
      <c r="R146" s="8"/>
      <c r="S146" s="8"/>
      <c r="T146" s="8"/>
      <c r="U146" s="8"/>
      <c r="V146" s="8"/>
      <c r="W146" s="8"/>
      <c r="X146" s="8"/>
      <c r="Y146" s="8"/>
      <c r="Z146" s="8"/>
    </row>
    <row r="147" spans="1:26" ht="12.75" customHeight="1" x14ac:dyDescent="0.15">
      <c r="A147" s="8"/>
      <c r="B147" s="83"/>
      <c r="C147" s="34"/>
      <c r="D147" s="146"/>
      <c r="E147" s="35"/>
      <c r="F147" s="35"/>
      <c r="G147" s="35"/>
      <c r="H147" s="8"/>
      <c r="I147" s="8"/>
      <c r="J147" s="8"/>
      <c r="K147" s="8"/>
      <c r="L147" s="8"/>
      <c r="M147" s="8"/>
      <c r="N147" s="8"/>
      <c r="O147" s="8"/>
      <c r="P147" s="8"/>
      <c r="Q147" s="8"/>
      <c r="R147" s="8"/>
      <c r="S147" s="8"/>
      <c r="T147" s="8"/>
      <c r="U147" s="8"/>
      <c r="V147" s="8"/>
      <c r="W147" s="8"/>
      <c r="X147" s="8"/>
      <c r="Y147" s="8"/>
      <c r="Z147" s="8"/>
    </row>
    <row r="148" spans="1:26" ht="12.75" customHeight="1" x14ac:dyDescent="0.15">
      <c r="A148" s="8"/>
      <c r="B148" s="83"/>
      <c r="C148" s="34"/>
      <c r="D148" s="146"/>
      <c r="E148" s="35"/>
      <c r="F148" s="35"/>
      <c r="G148" s="35"/>
      <c r="H148" s="8"/>
      <c r="I148" s="8"/>
      <c r="J148" s="8"/>
      <c r="K148" s="8"/>
      <c r="L148" s="8"/>
      <c r="M148" s="8"/>
      <c r="N148" s="8"/>
      <c r="O148" s="8"/>
      <c r="P148" s="8"/>
      <c r="Q148" s="8"/>
      <c r="R148" s="8"/>
      <c r="S148" s="8"/>
      <c r="T148" s="8"/>
      <c r="U148" s="8"/>
      <c r="V148" s="8"/>
      <c r="W148" s="8"/>
      <c r="X148" s="8"/>
      <c r="Y148" s="8"/>
      <c r="Z148" s="8"/>
    </row>
    <row r="149" spans="1:26" ht="12.75" customHeight="1" x14ac:dyDescent="0.15">
      <c r="A149" s="8"/>
      <c r="B149" s="83"/>
      <c r="C149" s="34"/>
      <c r="D149" s="146"/>
      <c r="E149" s="35"/>
      <c r="F149" s="35"/>
      <c r="G149" s="35"/>
      <c r="H149" s="8"/>
      <c r="I149" s="8"/>
      <c r="J149" s="8"/>
      <c r="K149" s="8"/>
      <c r="L149" s="8"/>
      <c r="M149" s="8"/>
      <c r="N149" s="8"/>
      <c r="O149" s="8"/>
      <c r="P149" s="8"/>
      <c r="Q149" s="8"/>
      <c r="R149" s="8"/>
      <c r="S149" s="8"/>
      <c r="T149" s="8"/>
      <c r="U149" s="8"/>
      <c r="V149" s="8"/>
      <c r="W149" s="8"/>
      <c r="X149" s="8"/>
      <c r="Y149" s="8"/>
      <c r="Z149" s="8"/>
    </row>
    <row r="150" spans="1:26" ht="12.75" customHeight="1" x14ac:dyDescent="0.15">
      <c r="A150" s="8"/>
      <c r="B150" s="83"/>
      <c r="C150" s="34"/>
      <c r="D150" s="146"/>
      <c r="E150" s="35"/>
      <c r="F150" s="35"/>
      <c r="G150" s="35"/>
      <c r="H150" s="8"/>
      <c r="I150" s="8"/>
      <c r="J150" s="8"/>
      <c r="K150" s="8"/>
      <c r="L150" s="8"/>
      <c r="M150" s="8"/>
      <c r="N150" s="8"/>
      <c r="O150" s="8"/>
      <c r="P150" s="8"/>
      <c r="Q150" s="8"/>
      <c r="R150" s="8"/>
      <c r="S150" s="8"/>
      <c r="T150" s="8"/>
      <c r="U150" s="8"/>
      <c r="V150" s="8"/>
      <c r="W150" s="8"/>
      <c r="X150" s="8"/>
      <c r="Y150" s="8"/>
      <c r="Z150" s="8"/>
    </row>
    <row r="151" spans="1:26" ht="12.75" customHeight="1" x14ac:dyDescent="0.15">
      <c r="A151" s="8"/>
      <c r="B151" s="83"/>
      <c r="C151" s="34"/>
      <c r="D151" s="146"/>
      <c r="E151" s="35"/>
      <c r="F151" s="35"/>
      <c r="G151" s="35"/>
      <c r="H151" s="8"/>
      <c r="I151" s="8"/>
      <c r="J151" s="8"/>
      <c r="K151" s="8"/>
      <c r="L151" s="8"/>
      <c r="M151" s="8"/>
      <c r="N151" s="8"/>
      <c r="O151" s="8"/>
      <c r="P151" s="8"/>
      <c r="Q151" s="8"/>
      <c r="R151" s="8"/>
      <c r="S151" s="8"/>
      <c r="T151" s="8"/>
      <c r="U151" s="8"/>
      <c r="V151" s="8"/>
      <c r="W151" s="8"/>
      <c r="X151" s="8"/>
      <c r="Y151" s="8"/>
      <c r="Z151" s="8"/>
    </row>
    <row r="152" spans="1:26" ht="12.75" customHeight="1" x14ac:dyDescent="0.15">
      <c r="A152" s="8"/>
      <c r="B152" s="83"/>
      <c r="C152" s="34"/>
      <c r="D152" s="146"/>
      <c r="E152" s="35"/>
      <c r="F152" s="35"/>
      <c r="G152" s="35"/>
      <c r="H152" s="8"/>
      <c r="I152" s="8"/>
      <c r="J152" s="8"/>
      <c r="K152" s="8"/>
      <c r="L152" s="8"/>
      <c r="M152" s="8"/>
      <c r="N152" s="8"/>
      <c r="O152" s="8"/>
      <c r="P152" s="8"/>
      <c r="Q152" s="8"/>
      <c r="R152" s="8"/>
      <c r="S152" s="8"/>
      <c r="T152" s="8"/>
      <c r="U152" s="8"/>
      <c r="V152" s="8"/>
      <c r="W152" s="8"/>
      <c r="X152" s="8"/>
      <c r="Y152" s="8"/>
      <c r="Z152" s="8"/>
    </row>
    <row r="153" spans="1:26" ht="12.75" customHeight="1" x14ac:dyDescent="0.15">
      <c r="A153" s="8"/>
      <c r="B153" s="83"/>
      <c r="C153" s="34"/>
      <c r="D153" s="146"/>
      <c r="E153" s="35"/>
      <c r="F153" s="35"/>
      <c r="G153" s="35"/>
      <c r="H153" s="8"/>
      <c r="I153" s="8"/>
      <c r="J153" s="8"/>
      <c r="K153" s="8"/>
      <c r="L153" s="8"/>
      <c r="M153" s="8"/>
      <c r="N153" s="8"/>
      <c r="O153" s="8"/>
      <c r="P153" s="8"/>
      <c r="Q153" s="8"/>
      <c r="R153" s="8"/>
      <c r="S153" s="8"/>
      <c r="T153" s="8"/>
      <c r="U153" s="8"/>
      <c r="V153" s="8"/>
      <c r="W153" s="8"/>
      <c r="X153" s="8"/>
      <c r="Y153" s="8"/>
      <c r="Z153" s="8"/>
    </row>
    <row r="154" spans="1:26" ht="12.75" customHeight="1" x14ac:dyDescent="0.15">
      <c r="A154" s="8"/>
      <c r="B154" s="83"/>
      <c r="C154" s="34"/>
      <c r="D154" s="146"/>
      <c r="E154" s="35"/>
      <c r="F154" s="35"/>
      <c r="G154" s="35"/>
      <c r="H154" s="8"/>
      <c r="I154" s="8"/>
      <c r="J154" s="8"/>
      <c r="K154" s="8"/>
      <c r="L154" s="8"/>
      <c r="M154" s="8"/>
      <c r="N154" s="8"/>
      <c r="O154" s="8"/>
      <c r="P154" s="8"/>
      <c r="Q154" s="8"/>
      <c r="R154" s="8"/>
      <c r="S154" s="8"/>
      <c r="T154" s="8"/>
      <c r="U154" s="8"/>
      <c r="V154" s="8"/>
      <c r="W154" s="8"/>
      <c r="X154" s="8"/>
      <c r="Y154" s="8"/>
      <c r="Z154" s="8"/>
    </row>
    <row r="155" spans="1:26" ht="12.75" customHeight="1" x14ac:dyDescent="0.15">
      <c r="A155" s="8"/>
      <c r="B155" s="83"/>
      <c r="C155" s="34"/>
      <c r="D155" s="146"/>
      <c r="E155" s="35"/>
      <c r="F155" s="35"/>
      <c r="G155" s="35"/>
      <c r="H155" s="8"/>
      <c r="I155" s="8"/>
      <c r="J155" s="8"/>
      <c r="K155" s="8"/>
      <c r="L155" s="8"/>
      <c r="M155" s="8"/>
      <c r="N155" s="8"/>
      <c r="O155" s="8"/>
      <c r="P155" s="8"/>
      <c r="Q155" s="8"/>
      <c r="R155" s="8"/>
      <c r="S155" s="8"/>
      <c r="T155" s="8"/>
      <c r="U155" s="8"/>
      <c r="V155" s="8"/>
      <c r="W155" s="8"/>
      <c r="X155" s="8"/>
      <c r="Y155" s="8"/>
      <c r="Z155" s="8"/>
    </row>
    <row r="156" spans="1:26" ht="12.75" customHeight="1" x14ac:dyDescent="0.15">
      <c r="A156" s="8"/>
      <c r="B156" s="83"/>
      <c r="C156" s="34"/>
      <c r="D156" s="146"/>
      <c r="E156" s="35"/>
      <c r="F156" s="35"/>
      <c r="G156" s="35"/>
      <c r="H156" s="8"/>
      <c r="I156" s="8"/>
      <c r="J156" s="8"/>
      <c r="K156" s="8"/>
      <c r="L156" s="8"/>
      <c r="M156" s="8"/>
      <c r="N156" s="8"/>
      <c r="O156" s="8"/>
      <c r="P156" s="8"/>
      <c r="Q156" s="8"/>
      <c r="R156" s="8"/>
      <c r="S156" s="8"/>
      <c r="T156" s="8"/>
      <c r="U156" s="8"/>
      <c r="V156" s="8"/>
      <c r="W156" s="8"/>
      <c r="X156" s="8"/>
      <c r="Y156" s="8"/>
      <c r="Z156" s="8"/>
    </row>
    <row r="157" spans="1:26" ht="12.75" customHeight="1" x14ac:dyDescent="0.15">
      <c r="A157" s="8"/>
      <c r="B157" s="83"/>
      <c r="C157" s="34"/>
      <c r="D157" s="146"/>
      <c r="E157" s="35"/>
      <c r="F157" s="35"/>
      <c r="G157" s="35"/>
      <c r="H157" s="8"/>
      <c r="I157" s="8"/>
      <c r="J157" s="8"/>
      <c r="K157" s="8"/>
      <c r="L157" s="8"/>
      <c r="M157" s="8"/>
      <c r="N157" s="8"/>
      <c r="O157" s="8"/>
      <c r="P157" s="8"/>
      <c r="Q157" s="8"/>
      <c r="R157" s="8"/>
      <c r="S157" s="8"/>
      <c r="T157" s="8"/>
      <c r="U157" s="8"/>
      <c r="V157" s="8"/>
      <c r="W157" s="8"/>
      <c r="X157" s="8"/>
      <c r="Y157" s="8"/>
      <c r="Z157" s="8"/>
    </row>
    <row r="158" spans="1:26" ht="12.75" customHeight="1" x14ac:dyDescent="0.15">
      <c r="A158" s="8"/>
      <c r="B158" s="83"/>
      <c r="C158" s="34"/>
      <c r="D158" s="146"/>
      <c r="E158" s="35"/>
      <c r="F158" s="35"/>
      <c r="G158" s="35"/>
      <c r="H158" s="8"/>
      <c r="I158" s="8"/>
      <c r="J158" s="8"/>
      <c r="K158" s="8"/>
      <c r="L158" s="8"/>
      <c r="M158" s="8"/>
      <c r="N158" s="8"/>
      <c r="O158" s="8"/>
      <c r="P158" s="8"/>
      <c r="Q158" s="8"/>
      <c r="R158" s="8"/>
      <c r="S158" s="8"/>
      <c r="T158" s="8"/>
      <c r="U158" s="8"/>
      <c r="V158" s="8"/>
      <c r="W158" s="8"/>
      <c r="X158" s="8"/>
      <c r="Y158" s="8"/>
      <c r="Z158" s="8"/>
    </row>
    <row r="159" spans="1:26" ht="12.75" customHeight="1" x14ac:dyDescent="0.15">
      <c r="A159" s="8"/>
      <c r="B159" s="83"/>
      <c r="C159" s="34"/>
      <c r="D159" s="146"/>
      <c r="E159" s="35"/>
      <c r="F159" s="35"/>
      <c r="G159" s="35"/>
      <c r="H159" s="8"/>
      <c r="I159" s="8"/>
      <c r="J159" s="8"/>
      <c r="K159" s="8"/>
      <c r="L159" s="8"/>
      <c r="M159" s="8"/>
      <c r="N159" s="8"/>
      <c r="O159" s="8"/>
      <c r="P159" s="8"/>
      <c r="Q159" s="8"/>
      <c r="R159" s="8"/>
      <c r="S159" s="8"/>
      <c r="T159" s="8"/>
      <c r="U159" s="8"/>
      <c r="V159" s="8"/>
      <c r="W159" s="8"/>
      <c r="X159" s="8"/>
      <c r="Y159" s="8"/>
      <c r="Z159" s="8"/>
    </row>
    <row r="160" spans="1:26" ht="12.75" customHeight="1" x14ac:dyDescent="0.15">
      <c r="A160" s="8"/>
      <c r="B160" s="83"/>
      <c r="C160" s="34"/>
      <c r="D160" s="146"/>
      <c r="E160" s="35"/>
      <c r="F160" s="35"/>
      <c r="G160" s="35"/>
      <c r="H160" s="8"/>
      <c r="I160" s="8"/>
      <c r="J160" s="8"/>
      <c r="K160" s="8"/>
      <c r="L160" s="8"/>
      <c r="M160" s="8"/>
      <c r="N160" s="8"/>
      <c r="O160" s="8"/>
      <c r="P160" s="8"/>
      <c r="Q160" s="8"/>
      <c r="R160" s="8"/>
      <c r="S160" s="8"/>
      <c r="T160" s="8"/>
      <c r="U160" s="8"/>
      <c r="V160" s="8"/>
      <c r="W160" s="8"/>
      <c r="X160" s="8"/>
      <c r="Y160" s="8"/>
      <c r="Z160" s="8"/>
    </row>
    <row r="161" spans="1:26" ht="12.75" customHeight="1" x14ac:dyDescent="0.15">
      <c r="A161" s="8"/>
      <c r="B161" s="83"/>
      <c r="C161" s="34"/>
      <c r="D161" s="146"/>
      <c r="E161" s="35"/>
      <c r="F161" s="35"/>
      <c r="G161" s="35"/>
      <c r="H161" s="8"/>
      <c r="I161" s="8"/>
      <c r="J161" s="8"/>
      <c r="K161" s="8"/>
      <c r="L161" s="8"/>
      <c r="M161" s="8"/>
      <c r="N161" s="8"/>
      <c r="O161" s="8"/>
      <c r="P161" s="8"/>
      <c r="Q161" s="8"/>
      <c r="R161" s="8"/>
      <c r="S161" s="8"/>
      <c r="T161" s="8"/>
      <c r="U161" s="8"/>
      <c r="V161" s="8"/>
      <c r="W161" s="8"/>
      <c r="X161" s="8"/>
      <c r="Y161" s="8"/>
      <c r="Z161" s="8"/>
    </row>
    <row r="162" spans="1:26" ht="12.75" customHeight="1" x14ac:dyDescent="0.15">
      <c r="A162" s="8"/>
      <c r="B162" s="83"/>
      <c r="C162" s="34"/>
      <c r="D162" s="146"/>
      <c r="E162" s="35"/>
      <c r="F162" s="35"/>
      <c r="G162" s="35"/>
      <c r="H162" s="8"/>
      <c r="I162" s="8"/>
      <c r="J162" s="8"/>
      <c r="K162" s="8"/>
      <c r="L162" s="8"/>
      <c r="M162" s="8"/>
      <c r="N162" s="8"/>
      <c r="O162" s="8"/>
      <c r="P162" s="8"/>
      <c r="Q162" s="8"/>
      <c r="R162" s="8"/>
      <c r="S162" s="8"/>
      <c r="T162" s="8"/>
      <c r="U162" s="8"/>
      <c r="V162" s="8"/>
      <c r="W162" s="8"/>
      <c r="X162" s="8"/>
      <c r="Y162" s="8"/>
      <c r="Z162" s="8"/>
    </row>
    <row r="163" spans="1:26" ht="12.75" customHeight="1" x14ac:dyDescent="0.15">
      <c r="A163" s="8"/>
      <c r="B163" s="83"/>
      <c r="C163" s="34"/>
      <c r="D163" s="146"/>
      <c r="E163" s="35"/>
      <c r="F163" s="35"/>
      <c r="G163" s="35"/>
      <c r="H163" s="8"/>
      <c r="I163" s="8"/>
      <c r="J163" s="8"/>
      <c r="K163" s="8"/>
      <c r="L163" s="8"/>
      <c r="M163" s="8"/>
      <c r="N163" s="8"/>
      <c r="O163" s="8"/>
      <c r="P163" s="8"/>
      <c r="Q163" s="8"/>
      <c r="R163" s="8"/>
      <c r="S163" s="8"/>
      <c r="T163" s="8"/>
      <c r="U163" s="8"/>
      <c r="V163" s="8"/>
      <c r="W163" s="8"/>
      <c r="X163" s="8"/>
      <c r="Y163" s="8"/>
      <c r="Z163" s="8"/>
    </row>
    <row r="164" spans="1:26" ht="12.75" customHeight="1" x14ac:dyDescent="0.15">
      <c r="A164" s="8"/>
      <c r="B164" s="83"/>
      <c r="C164" s="34"/>
      <c r="D164" s="146"/>
      <c r="E164" s="35"/>
      <c r="F164" s="35"/>
      <c r="G164" s="35"/>
      <c r="H164" s="8"/>
      <c r="I164" s="8"/>
      <c r="J164" s="8"/>
      <c r="K164" s="8"/>
      <c r="L164" s="8"/>
      <c r="M164" s="8"/>
      <c r="N164" s="8"/>
      <c r="O164" s="8"/>
      <c r="P164" s="8"/>
      <c r="Q164" s="8"/>
      <c r="R164" s="8"/>
      <c r="S164" s="8"/>
      <c r="T164" s="8"/>
      <c r="U164" s="8"/>
      <c r="V164" s="8"/>
      <c r="W164" s="8"/>
      <c r="X164" s="8"/>
      <c r="Y164" s="8"/>
      <c r="Z164" s="8"/>
    </row>
    <row r="165" spans="1:26" ht="12.75" customHeight="1" x14ac:dyDescent="0.15">
      <c r="A165" s="8"/>
      <c r="B165" s="83"/>
      <c r="C165" s="34"/>
      <c r="D165" s="146"/>
      <c r="E165" s="35"/>
      <c r="F165" s="35"/>
      <c r="G165" s="35"/>
      <c r="H165" s="8"/>
      <c r="I165" s="8"/>
      <c r="J165" s="8"/>
      <c r="K165" s="8"/>
      <c r="L165" s="8"/>
      <c r="M165" s="8"/>
      <c r="N165" s="8"/>
      <c r="O165" s="8"/>
      <c r="P165" s="8"/>
      <c r="Q165" s="8"/>
      <c r="R165" s="8"/>
      <c r="S165" s="8"/>
      <c r="T165" s="8"/>
      <c r="U165" s="8"/>
      <c r="V165" s="8"/>
      <c r="W165" s="8"/>
      <c r="X165" s="8"/>
      <c r="Y165" s="8"/>
      <c r="Z165" s="8"/>
    </row>
    <row r="166" spans="1:26" ht="12.75" customHeight="1" x14ac:dyDescent="0.15">
      <c r="A166" s="8"/>
      <c r="B166" s="83"/>
      <c r="C166" s="34"/>
      <c r="D166" s="146"/>
      <c r="E166" s="35"/>
      <c r="F166" s="35"/>
      <c r="G166" s="35"/>
      <c r="H166" s="8"/>
      <c r="I166" s="8"/>
      <c r="J166" s="8"/>
      <c r="K166" s="8"/>
      <c r="L166" s="8"/>
      <c r="M166" s="8"/>
      <c r="N166" s="8"/>
      <c r="O166" s="8"/>
      <c r="P166" s="8"/>
      <c r="Q166" s="8"/>
      <c r="R166" s="8"/>
      <c r="S166" s="8"/>
      <c r="T166" s="8"/>
      <c r="U166" s="8"/>
      <c r="V166" s="8"/>
      <c r="W166" s="8"/>
      <c r="X166" s="8"/>
      <c r="Y166" s="8"/>
      <c r="Z166" s="8"/>
    </row>
    <row r="167" spans="1:26" ht="12.75" customHeight="1" x14ac:dyDescent="0.15">
      <c r="A167" s="8"/>
      <c r="B167" s="83"/>
      <c r="C167" s="34"/>
      <c r="D167" s="146"/>
      <c r="E167" s="35"/>
      <c r="F167" s="35"/>
      <c r="G167" s="35"/>
      <c r="H167" s="8"/>
      <c r="I167" s="8"/>
      <c r="J167" s="8"/>
      <c r="K167" s="8"/>
      <c r="L167" s="8"/>
      <c r="M167" s="8"/>
      <c r="N167" s="8"/>
      <c r="O167" s="8"/>
      <c r="P167" s="8"/>
      <c r="Q167" s="8"/>
      <c r="R167" s="8"/>
      <c r="S167" s="8"/>
      <c r="T167" s="8"/>
      <c r="U167" s="8"/>
      <c r="V167" s="8"/>
      <c r="W167" s="8"/>
      <c r="X167" s="8"/>
      <c r="Y167" s="8"/>
      <c r="Z167" s="8"/>
    </row>
    <row r="168" spans="1:26" ht="12.75" customHeight="1" x14ac:dyDescent="0.15">
      <c r="A168" s="8"/>
      <c r="B168" s="83"/>
      <c r="C168" s="34"/>
      <c r="D168" s="146"/>
      <c r="E168" s="35"/>
      <c r="F168" s="35"/>
      <c r="G168" s="35"/>
      <c r="H168" s="8"/>
      <c r="I168" s="8"/>
      <c r="J168" s="8"/>
      <c r="K168" s="8"/>
      <c r="L168" s="8"/>
      <c r="M168" s="8"/>
      <c r="N168" s="8"/>
      <c r="O168" s="8"/>
      <c r="P168" s="8"/>
      <c r="Q168" s="8"/>
      <c r="R168" s="8"/>
      <c r="S168" s="8"/>
      <c r="T168" s="8"/>
      <c r="U168" s="8"/>
      <c r="V168" s="8"/>
      <c r="W168" s="8"/>
      <c r="X168" s="8"/>
      <c r="Y168" s="8"/>
      <c r="Z168" s="8"/>
    </row>
    <row r="169" spans="1:26" ht="12.75" customHeight="1" x14ac:dyDescent="0.15">
      <c r="A169" s="8"/>
      <c r="B169" s="83"/>
      <c r="C169" s="34"/>
      <c r="D169" s="146"/>
      <c r="E169" s="35"/>
      <c r="F169" s="35"/>
      <c r="G169" s="35"/>
      <c r="H169" s="8"/>
      <c r="I169" s="8"/>
      <c r="J169" s="8"/>
      <c r="K169" s="8"/>
      <c r="L169" s="8"/>
      <c r="M169" s="8"/>
      <c r="N169" s="8"/>
      <c r="O169" s="8"/>
      <c r="P169" s="8"/>
      <c r="Q169" s="8"/>
      <c r="R169" s="8"/>
      <c r="S169" s="8"/>
      <c r="T169" s="8"/>
      <c r="U169" s="8"/>
      <c r="V169" s="8"/>
      <c r="W169" s="8"/>
      <c r="X169" s="8"/>
      <c r="Y169" s="8"/>
      <c r="Z169" s="8"/>
    </row>
    <row r="170" spans="1:26" ht="12.75" customHeight="1" x14ac:dyDescent="0.15">
      <c r="A170" s="8"/>
      <c r="B170" s="83"/>
      <c r="C170" s="34"/>
      <c r="D170" s="146"/>
      <c r="E170" s="35"/>
      <c r="F170" s="35"/>
      <c r="G170" s="35"/>
      <c r="H170" s="8"/>
      <c r="I170" s="8"/>
      <c r="J170" s="8"/>
      <c r="K170" s="8"/>
      <c r="L170" s="8"/>
      <c r="M170" s="8"/>
      <c r="N170" s="8"/>
      <c r="O170" s="8"/>
      <c r="P170" s="8"/>
      <c r="Q170" s="8"/>
      <c r="R170" s="8"/>
      <c r="S170" s="8"/>
      <c r="T170" s="8"/>
      <c r="U170" s="8"/>
      <c r="V170" s="8"/>
      <c r="W170" s="8"/>
      <c r="X170" s="8"/>
      <c r="Y170" s="8"/>
      <c r="Z170" s="8"/>
    </row>
    <row r="171" spans="1:26" ht="12.75" customHeight="1" x14ac:dyDescent="0.15">
      <c r="A171" s="8"/>
      <c r="B171" s="83"/>
      <c r="C171" s="34"/>
      <c r="D171" s="146"/>
      <c r="E171" s="35"/>
      <c r="F171" s="35"/>
      <c r="G171" s="35"/>
      <c r="H171" s="8"/>
      <c r="I171" s="8"/>
      <c r="J171" s="8"/>
      <c r="K171" s="8"/>
      <c r="L171" s="8"/>
      <c r="M171" s="8"/>
      <c r="N171" s="8"/>
      <c r="O171" s="8"/>
      <c r="P171" s="8"/>
      <c r="Q171" s="8"/>
      <c r="R171" s="8"/>
      <c r="S171" s="8"/>
      <c r="T171" s="8"/>
      <c r="U171" s="8"/>
      <c r="V171" s="8"/>
      <c r="W171" s="8"/>
      <c r="X171" s="8"/>
      <c r="Y171" s="8"/>
      <c r="Z171" s="8"/>
    </row>
    <row r="172" spans="1:26" ht="12.75" customHeight="1" x14ac:dyDescent="0.15">
      <c r="A172" s="8"/>
      <c r="B172" s="83"/>
      <c r="C172" s="34"/>
      <c r="D172" s="146"/>
      <c r="E172" s="35"/>
      <c r="F172" s="35"/>
      <c r="G172" s="35"/>
      <c r="H172" s="8"/>
      <c r="I172" s="8"/>
      <c r="J172" s="8"/>
      <c r="K172" s="8"/>
      <c r="L172" s="8"/>
      <c r="M172" s="8"/>
      <c r="N172" s="8"/>
      <c r="O172" s="8"/>
      <c r="P172" s="8"/>
      <c r="Q172" s="8"/>
      <c r="R172" s="8"/>
      <c r="S172" s="8"/>
      <c r="T172" s="8"/>
      <c r="U172" s="8"/>
      <c r="V172" s="8"/>
      <c r="W172" s="8"/>
      <c r="X172" s="8"/>
      <c r="Y172" s="8"/>
      <c r="Z172" s="8"/>
    </row>
    <row r="173" spans="1:26" ht="12.75" customHeight="1" x14ac:dyDescent="0.15">
      <c r="A173" s="8"/>
      <c r="B173" s="83"/>
      <c r="C173" s="34"/>
      <c r="D173" s="146"/>
      <c r="E173" s="35"/>
      <c r="F173" s="35"/>
      <c r="G173" s="35"/>
      <c r="H173" s="8"/>
      <c r="I173" s="8"/>
      <c r="J173" s="8"/>
      <c r="K173" s="8"/>
      <c r="L173" s="8"/>
      <c r="M173" s="8"/>
      <c r="N173" s="8"/>
      <c r="O173" s="8"/>
      <c r="P173" s="8"/>
      <c r="Q173" s="8"/>
      <c r="R173" s="8"/>
      <c r="S173" s="8"/>
      <c r="T173" s="8"/>
      <c r="U173" s="8"/>
      <c r="V173" s="8"/>
      <c r="W173" s="8"/>
      <c r="X173" s="8"/>
      <c r="Y173" s="8"/>
      <c r="Z173" s="8"/>
    </row>
    <row r="174" spans="1:26" ht="12.75" customHeight="1" x14ac:dyDescent="0.15">
      <c r="A174" s="8"/>
      <c r="B174" s="83"/>
      <c r="C174" s="34"/>
      <c r="D174" s="146"/>
      <c r="E174" s="35"/>
      <c r="F174" s="35"/>
      <c r="G174" s="35"/>
      <c r="H174" s="8"/>
      <c r="I174" s="8"/>
      <c r="J174" s="8"/>
      <c r="K174" s="8"/>
      <c r="L174" s="8"/>
      <c r="M174" s="8"/>
      <c r="N174" s="8"/>
      <c r="O174" s="8"/>
      <c r="P174" s="8"/>
      <c r="Q174" s="8"/>
      <c r="R174" s="8"/>
      <c r="S174" s="8"/>
      <c r="T174" s="8"/>
      <c r="U174" s="8"/>
      <c r="V174" s="8"/>
      <c r="W174" s="8"/>
      <c r="X174" s="8"/>
      <c r="Y174" s="8"/>
      <c r="Z174" s="8"/>
    </row>
    <row r="175" spans="1:26" ht="12.75" customHeight="1" x14ac:dyDescent="0.15">
      <c r="A175" s="8"/>
      <c r="B175" s="83"/>
      <c r="C175" s="34"/>
      <c r="D175" s="146"/>
      <c r="E175" s="35"/>
      <c r="F175" s="35"/>
      <c r="G175" s="35"/>
      <c r="H175" s="8"/>
      <c r="I175" s="8"/>
      <c r="J175" s="8"/>
      <c r="K175" s="8"/>
      <c r="L175" s="8"/>
      <c r="M175" s="8"/>
      <c r="N175" s="8"/>
      <c r="O175" s="8"/>
      <c r="P175" s="8"/>
      <c r="Q175" s="8"/>
      <c r="R175" s="8"/>
      <c r="S175" s="8"/>
      <c r="T175" s="8"/>
      <c r="U175" s="8"/>
      <c r="V175" s="8"/>
      <c r="W175" s="8"/>
      <c r="X175" s="8"/>
      <c r="Y175" s="8"/>
      <c r="Z175" s="8"/>
    </row>
    <row r="176" spans="1:26" ht="12.75" customHeight="1" x14ac:dyDescent="0.15">
      <c r="A176" s="8"/>
      <c r="B176" s="83"/>
      <c r="C176" s="34"/>
      <c r="D176" s="146"/>
      <c r="E176" s="35"/>
      <c r="F176" s="35"/>
      <c r="G176" s="35"/>
      <c r="H176" s="8"/>
      <c r="I176" s="8"/>
      <c r="J176" s="8"/>
      <c r="K176" s="8"/>
      <c r="L176" s="8"/>
      <c r="M176" s="8"/>
      <c r="N176" s="8"/>
      <c r="O176" s="8"/>
      <c r="P176" s="8"/>
      <c r="Q176" s="8"/>
      <c r="R176" s="8"/>
      <c r="S176" s="8"/>
      <c r="T176" s="8"/>
      <c r="U176" s="8"/>
      <c r="V176" s="8"/>
      <c r="W176" s="8"/>
      <c r="X176" s="8"/>
      <c r="Y176" s="8"/>
      <c r="Z176" s="8"/>
    </row>
    <row r="177" spans="1:26" ht="12.75" customHeight="1" x14ac:dyDescent="0.15">
      <c r="A177" s="8"/>
      <c r="B177" s="83"/>
      <c r="C177" s="34"/>
      <c r="D177" s="146"/>
      <c r="E177" s="35"/>
      <c r="F177" s="35"/>
      <c r="G177" s="35"/>
      <c r="H177" s="8"/>
      <c r="I177" s="8"/>
      <c r="J177" s="8"/>
      <c r="K177" s="8"/>
      <c r="L177" s="8"/>
      <c r="M177" s="8"/>
      <c r="N177" s="8"/>
      <c r="O177" s="8"/>
      <c r="P177" s="8"/>
      <c r="Q177" s="8"/>
      <c r="R177" s="8"/>
      <c r="S177" s="8"/>
      <c r="T177" s="8"/>
      <c r="U177" s="8"/>
      <c r="V177" s="8"/>
      <c r="W177" s="8"/>
      <c r="X177" s="8"/>
      <c r="Y177" s="8"/>
      <c r="Z177" s="8"/>
    </row>
    <row r="178" spans="1:26" ht="12.75" customHeight="1" x14ac:dyDescent="0.15">
      <c r="A178" s="8"/>
      <c r="B178" s="83"/>
      <c r="C178" s="34"/>
      <c r="D178" s="146"/>
      <c r="E178" s="35"/>
      <c r="F178" s="35"/>
      <c r="G178" s="35"/>
      <c r="H178" s="8"/>
      <c r="I178" s="8"/>
      <c r="J178" s="8"/>
      <c r="K178" s="8"/>
      <c r="L178" s="8"/>
      <c r="M178" s="8"/>
      <c r="N178" s="8"/>
      <c r="O178" s="8"/>
      <c r="P178" s="8"/>
      <c r="Q178" s="8"/>
      <c r="R178" s="8"/>
      <c r="S178" s="8"/>
      <c r="T178" s="8"/>
      <c r="U178" s="8"/>
      <c r="V178" s="8"/>
      <c r="W178" s="8"/>
      <c r="X178" s="8"/>
      <c r="Y178" s="8"/>
      <c r="Z178" s="8"/>
    </row>
    <row r="179" spans="1:26" ht="12.75" customHeight="1" x14ac:dyDescent="0.15">
      <c r="A179" s="8"/>
      <c r="B179" s="83"/>
      <c r="C179" s="34"/>
      <c r="D179" s="146"/>
      <c r="E179" s="35"/>
      <c r="F179" s="35"/>
      <c r="G179" s="35"/>
      <c r="H179" s="8"/>
      <c r="I179" s="8"/>
      <c r="J179" s="8"/>
      <c r="K179" s="8"/>
      <c r="L179" s="8"/>
      <c r="M179" s="8"/>
      <c r="N179" s="8"/>
      <c r="O179" s="8"/>
      <c r="P179" s="8"/>
      <c r="Q179" s="8"/>
      <c r="R179" s="8"/>
      <c r="S179" s="8"/>
      <c r="T179" s="8"/>
      <c r="U179" s="8"/>
      <c r="V179" s="8"/>
      <c r="W179" s="8"/>
      <c r="X179" s="8"/>
      <c r="Y179" s="8"/>
      <c r="Z179" s="8"/>
    </row>
    <row r="180" spans="1:26" ht="12.75" customHeight="1" x14ac:dyDescent="0.15">
      <c r="A180" s="8"/>
      <c r="B180" s="83"/>
      <c r="C180" s="34"/>
      <c r="D180" s="146"/>
      <c r="E180" s="35"/>
      <c r="F180" s="35"/>
      <c r="G180" s="35"/>
      <c r="H180" s="8"/>
      <c r="I180" s="8"/>
      <c r="J180" s="8"/>
      <c r="K180" s="8"/>
      <c r="L180" s="8"/>
      <c r="M180" s="8"/>
      <c r="N180" s="8"/>
      <c r="O180" s="8"/>
      <c r="P180" s="8"/>
      <c r="Q180" s="8"/>
      <c r="R180" s="8"/>
      <c r="S180" s="8"/>
      <c r="T180" s="8"/>
      <c r="U180" s="8"/>
      <c r="V180" s="8"/>
      <c r="W180" s="8"/>
      <c r="X180" s="8"/>
      <c r="Y180" s="8"/>
      <c r="Z180" s="8"/>
    </row>
    <row r="181" spans="1:26" ht="12.75" customHeight="1" x14ac:dyDescent="0.15">
      <c r="A181" s="8"/>
      <c r="B181" s="83"/>
      <c r="C181" s="34"/>
      <c r="D181" s="146"/>
      <c r="E181" s="35"/>
      <c r="F181" s="35"/>
      <c r="G181" s="35"/>
      <c r="H181" s="8"/>
      <c r="I181" s="8"/>
      <c r="J181" s="8"/>
      <c r="K181" s="8"/>
      <c r="L181" s="8"/>
      <c r="M181" s="8"/>
      <c r="N181" s="8"/>
      <c r="O181" s="8"/>
      <c r="P181" s="8"/>
      <c r="Q181" s="8"/>
      <c r="R181" s="8"/>
      <c r="S181" s="8"/>
      <c r="T181" s="8"/>
      <c r="U181" s="8"/>
      <c r="V181" s="8"/>
      <c r="W181" s="8"/>
      <c r="X181" s="8"/>
      <c r="Y181" s="8"/>
      <c r="Z181" s="8"/>
    </row>
    <row r="182" spans="1:26" ht="12.75" customHeight="1" x14ac:dyDescent="0.15">
      <c r="A182" s="8"/>
      <c r="B182" s="83"/>
      <c r="C182" s="34"/>
      <c r="D182" s="146"/>
      <c r="E182" s="35"/>
      <c r="F182" s="35"/>
      <c r="G182" s="35"/>
      <c r="H182" s="8"/>
      <c r="I182" s="8"/>
      <c r="J182" s="8"/>
      <c r="K182" s="8"/>
      <c r="L182" s="8"/>
      <c r="M182" s="8"/>
      <c r="N182" s="8"/>
      <c r="O182" s="8"/>
      <c r="P182" s="8"/>
      <c r="Q182" s="8"/>
      <c r="R182" s="8"/>
      <c r="S182" s="8"/>
      <c r="T182" s="8"/>
      <c r="U182" s="8"/>
      <c r="V182" s="8"/>
      <c r="W182" s="8"/>
      <c r="X182" s="8"/>
      <c r="Y182" s="8"/>
      <c r="Z182" s="8"/>
    </row>
    <row r="183" spans="1:26" ht="12.75" customHeight="1" x14ac:dyDescent="0.15">
      <c r="A183" s="8"/>
      <c r="B183" s="83"/>
      <c r="C183" s="34"/>
      <c r="D183" s="146"/>
      <c r="E183" s="35"/>
      <c r="F183" s="35"/>
      <c r="G183" s="35"/>
      <c r="H183" s="8"/>
      <c r="I183" s="8"/>
      <c r="J183" s="8"/>
      <c r="K183" s="8"/>
      <c r="L183" s="8"/>
      <c r="M183" s="8"/>
      <c r="N183" s="8"/>
      <c r="O183" s="8"/>
      <c r="P183" s="8"/>
      <c r="Q183" s="8"/>
      <c r="R183" s="8"/>
      <c r="S183" s="8"/>
      <c r="T183" s="8"/>
      <c r="U183" s="8"/>
      <c r="V183" s="8"/>
      <c r="W183" s="8"/>
      <c r="X183" s="8"/>
      <c r="Y183" s="8"/>
      <c r="Z183" s="8"/>
    </row>
    <row r="184" spans="1:26" ht="12.75" customHeight="1" x14ac:dyDescent="0.15">
      <c r="A184" s="8"/>
      <c r="B184" s="83"/>
      <c r="C184" s="34"/>
      <c r="D184" s="146"/>
      <c r="E184" s="35"/>
      <c r="F184" s="35"/>
      <c r="G184" s="35"/>
      <c r="H184" s="8"/>
      <c r="I184" s="8"/>
      <c r="J184" s="8"/>
      <c r="K184" s="8"/>
      <c r="L184" s="8"/>
      <c r="M184" s="8"/>
      <c r="N184" s="8"/>
      <c r="O184" s="8"/>
      <c r="P184" s="8"/>
      <c r="Q184" s="8"/>
      <c r="R184" s="8"/>
      <c r="S184" s="8"/>
      <c r="T184" s="8"/>
      <c r="U184" s="8"/>
      <c r="V184" s="8"/>
      <c r="W184" s="8"/>
      <c r="X184" s="8"/>
      <c r="Y184" s="8"/>
      <c r="Z184" s="8"/>
    </row>
    <row r="185" spans="1:26" ht="12.75" customHeight="1" x14ac:dyDescent="0.15">
      <c r="A185" s="8"/>
      <c r="B185" s="83"/>
      <c r="C185" s="34"/>
      <c r="D185" s="146"/>
      <c r="E185" s="35"/>
      <c r="F185" s="35"/>
      <c r="G185" s="35"/>
      <c r="H185" s="8"/>
      <c r="I185" s="8"/>
      <c r="J185" s="8"/>
      <c r="K185" s="8"/>
      <c r="L185" s="8"/>
      <c r="M185" s="8"/>
      <c r="N185" s="8"/>
      <c r="O185" s="8"/>
      <c r="P185" s="8"/>
      <c r="Q185" s="8"/>
      <c r="R185" s="8"/>
      <c r="S185" s="8"/>
      <c r="T185" s="8"/>
      <c r="U185" s="8"/>
      <c r="V185" s="8"/>
      <c r="W185" s="8"/>
      <c r="X185" s="8"/>
      <c r="Y185" s="8"/>
      <c r="Z185" s="8"/>
    </row>
    <row r="186" spans="1:26" ht="12.75" customHeight="1" x14ac:dyDescent="0.15">
      <c r="A186" s="8"/>
      <c r="B186" s="83"/>
      <c r="C186" s="34"/>
      <c r="D186" s="146"/>
      <c r="E186" s="35"/>
      <c r="F186" s="35"/>
      <c r="G186" s="35"/>
      <c r="H186" s="8"/>
      <c r="I186" s="8"/>
      <c r="J186" s="8"/>
      <c r="K186" s="8"/>
      <c r="L186" s="8"/>
      <c r="M186" s="8"/>
      <c r="N186" s="8"/>
      <c r="O186" s="8"/>
      <c r="P186" s="8"/>
      <c r="Q186" s="8"/>
      <c r="R186" s="8"/>
      <c r="S186" s="8"/>
      <c r="T186" s="8"/>
      <c r="U186" s="8"/>
      <c r="V186" s="8"/>
      <c r="W186" s="8"/>
      <c r="X186" s="8"/>
      <c r="Y186" s="8"/>
      <c r="Z186" s="8"/>
    </row>
    <row r="187" spans="1:26" ht="12.75" customHeight="1" x14ac:dyDescent="0.15">
      <c r="A187" s="8"/>
      <c r="B187" s="83"/>
      <c r="C187" s="34"/>
      <c r="D187" s="146"/>
      <c r="E187" s="35"/>
      <c r="F187" s="35"/>
      <c r="G187" s="35"/>
      <c r="H187" s="8"/>
      <c r="I187" s="8"/>
      <c r="J187" s="8"/>
      <c r="K187" s="8"/>
      <c r="L187" s="8"/>
      <c r="M187" s="8"/>
      <c r="N187" s="8"/>
      <c r="O187" s="8"/>
      <c r="P187" s="8"/>
      <c r="Q187" s="8"/>
      <c r="R187" s="8"/>
      <c r="S187" s="8"/>
      <c r="T187" s="8"/>
      <c r="U187" s="8"/>
      <c r="V187" s="8"/>
      <c r="W187" s="8"/>
      <c r="X187" s="8"/>
      <c r="Y187" s="8"/>
      <c r="Z187" s="8"/>
    </row>
    <row r="188" spans="1:26" ht="12.75" customHeight="1" x14ac:dyDescent="0.15">
      <c r="A188" s="8"/>
      <c r="B188" s="83"/>
      <c r="C188" s="34"/>
      <c r="D188" s="146"/>
      <c r="E188" s="35"/>
      <c r="F188" s="35"/>
      <c r="G188" s="35"/>
      <c r="H188" s="8"/>
      <c r="I188" s="8"/>
      <c r="J188" s="8"/>
      <c r="K188" s="8"/>
      <c r="L188" s="8"/>
      <c r="M188" s="8"/>
      <c r="N188" s="8"/>
      <c r="O188" s="8"/>
      <c r="P188" s="8"/>
      <c r="Q188" s="8"/>
      <c r="R188" s="8"/>
      <c r="S188" s="8"/>
      <c r="T188" s="8"/>
      <c r="U188" s="8"/>
      <c r="V188" s="8"/>
      <c r="W188" s="8"/>
      <c r="X188" s="8"/>
      <c r="Y188" s="8"/>
      <c r="Z188" s="8"/>
    </row>
    <row r="189" spans="1:26" ht="12.75" customHeight="1" x14ac:dyDescent="0.15">
      <c r="A189" s="8"/>
      <c r="B189" s="83"/>
      <c r="C189" s="34"/>
      <c r="D189" s="146"/>
      <c r="E189" s="35"/>
      <c r="F189" s="35"/>
      <c r="G189" s="35"/>
      <c r="H189" s="8"/>
      <c r="I189" s="8"/>
      <c r="J189" s="8"/>
      <c r="K189" s="8"/>
      <c r="L189" s="8"/>
      <c r="M189" s="8"/>
      <c r="N189" s="8"/>
      <c r="O189" s="8"/>
      <c r="P189" s="8"/>
      <c r="Q189" s="8"/>
      <c r="R189" s="8"/>
      <c r="S189" s="8"/>
      <c r="T189" s="8"/>
      <c r="U189" s="8"/>
      <c r="V189" s="8"/>
      <c r="W189" s="8"/>
      <c r="X189" s="8"/>
      <c r="Y189" s="8"/>
      <c r="Z189" s="8"/>
    </row>
    <row r="190" spans="1:26" ht="12.75" customHeight="1" x14ac:dyDescent="0.15">
      <c r="A190" s="8"/>
      <c r="B190" s="83"/>
      <c r="C190" s="34"/>
      <c r="D190" s="146"/>
      <c r="E190" s="35"/>
      <c r="F190" s="35"/>
      <c r="G190" s="35"/>
      <c r="H190" s="8"/>
      <c r="I190" s="8"/>
      <c r="J190" s="8"/>
      <c r="K190" s="8"/>
      <c r="L190" s="8"/>
      <c r="M190" s="8"/>
      <c r="N190" s="8"/>
      <c r="O190" s="8"/>
      <c r="P190" s="8"/>
      <c r="Q190" s="8"/>
      <c r="R190" s="8"/>
      <c r="S190" s="8"/>
      <c r="T190" s="8"/>
      <c r="U190" s="8"/>
      <c r="V190" s="8"/>
      <c r="W190" s="8"/>
      <c r="X190" s="8"/>
      <c r="Y190" s="8"/>
      <c r="Z190" s="8"/>
    </row>
    <row r="191" spans="1:26" ht="12.75" customHeight="1" x14ac:dyDescent="0.15">
      <c r="A191" s="8"/>
      <c r="B191" s="83"/>
      <c r="C191" s="34"/>
      <c r="D191" s="146"/>
      <c r="E191" s="35"/>
      <c r="F191" s="35"/>
      <c r="G191" s="35"/>
      <c r="H191" s="8"/>
      <c r="I191" s="8"/>
      <c r="J191" s="8"/>
      <c r="K191" s="8"/>
      <c r="L191" s="8"/>
      <c r="M191" s="8"/>
      <c r="N191" s="8"/>
      <c r="O191" s="8"/>
      <c r="P191" s="8"/>
      <c r="Q191" s="8"/>
      <c r="R191" s="8"/>
      <c r="S191" s="8"/>
      <c r="T191" s="8"/>
      <c r="U191" s="8"/>
      <c r="V191" s="8"/>
      <c r="W191" s="8"/>
      <c r="X191" s="8"/>
      <c r="Y191" s="8"/>
      <c r="Z191" s="8"/>
    </row>
    <row r="192" spans="1:26" ht="12.75" customHeight="1" x14ac:dyDescent="0.15">
      <c r="A192" s="8"/>
      <c r="B192" s="83"/>
      <c r="C192" s="34"/>
      <c r="D192" s="146"/>
      <c r="E192" s="35"/>
      <c r="F192" s="35"/>
      <c r="G192" s="35"/>
      <c r="H192" s="8"/>
      <c r="I192" s="8"/>
      <c r="J192" s="8"/>
      <c r="K192" s="8"/>
      <c r="L192" s="8"/>
      <c r="M192" s="8"/>
      <c r="N192" s="8"/>
      <c r="O192" s="8"/>
      <c r="P192" s="8"/>
      <c r="Q192" s="8"/>
      <c r="R192" s="8"/>
      <c r="S192" s="8"/>
      <c r="T192" s="8"/>
      <c r="U192" s="8"/>
      <c r="V192" s="8"/>
      <c r="W192" s="8"/>
      <c r="X192" s="8"/>
      <c r="Y192" s="8"/>
      <c r="Z192" s="8"/>
    </row>
    <row r="193" spans="1:26" ht="12.75" customHeight="1" x14ac:dyDescent="0.15">
      <c r="A193" s="8"/>
      <c r="B193" s="83"/>
      <c r="C193" s="34"/>
      <c r="D193" s="146"/>
      <c r="E193" s="35"/>
      <c r="F193" s="35"/>
      <c r="G193" s="35"/>
      <c r="H193" s="8"/>
      <c r="I193" s="8"/>
      <c r="J193" s="8"/>
      <c r="K193" s="8"/>
      <c r="L193" s="8"/>
      <c r="M193" s="8"/>
      <c r="N193" s="8"/>
      <c r="O193" s="8"/>
      <c r="P193" s="8"/>
      <c r="Q193" s="8"/>
      <c r="R193" s="8"/>
      <c r="S193" s="8"/>
      <c r="T193" s="8"/>
      <c r="U193" s="8"/>
      <c r="V193" s="8"/>
      <c r="W193" s="8"/>
      <c r="X193" s="8"/>
      <c r="Y193" s="8"/>
      <c r="Z193" s="8"/>
    </row>
    <row r="194" spans="1:26" ht="12.75" customHeight="1" x14ac:dyDescent="0.15">
      <c r="A194" s="8"/>
      <c r="B194" s="83"/>
      <c r="C194" s="34"/>
      <c r="D194" s="146"/>
      <c r="E194" s="35"/>
      <c r="F194" s="35"/>
      <c r="G194" s="35"/>
      <c r="H194" s="8"/>
      <c r="I194" s="8"/>
      <c r="J194" s="8"/>
      <c r="K194" s="8"/>
      <c r="L194" s="8"/>
      <c r="M194" s="8"/>
      <c r="N194" s="8"/>
      <c r="O194" s="8"/>
      <c r="P194" s="8"/>
      <c r="Q194" s="8"/>
      <c r="R194" s="8"/>
      <c r="S194" s="8"/>
      <c r="T194" s="8"/>
      <c r="U194" s="8"/>
      <c r="V194" s="8"/>
      <c r="W194" s="8"/>
      <c r="X194" s="8"/>
      <c r="Y194" s="8"/>
      <c r="Z194" s="8"/>
    </row>
    <row r="195" spans="1:26" ht="12.75" customHeight="1" x14ac:dyDescent="0.15">
      <c r="A195" s="8"/>
      <c r="B195" s="83"/>
      <c r="C195" s="34"/>
      <c r="D195" s="146"/>
      <c r="E195" s="35"/>
      <c r="F195" s="35"/>
      <c r="G195" s="35"/>
      <c r="H195" s="8"/>
      <c r="I195" s="8"/>
      <c r="J195" s="8"/>
      <c r="K195" s="8"/>
      <c r="L195" s="8"/>
      <c r="M195" s="8"/>
      <c r="N195" s="8"/>
      <c r="O195" s="8"/>
      <c r="P195" s="8"/>
      <c r="Q195" s="8"/>
      <c r="R195" s="8"/>
      <c r="S195" s="8"/>
      <c r="T195" s="8"/>
      <c r="U195" s="8"/>
      <c r="V195" s="8"/>
      <c r="W195" s="8"/>
      <c r="X195" s="8"/>
      <c r="Y195" s="8"/>
      <c r="Z195" s="8"/>
    </row>
    <row r="196" spans="1:26" ht="12.75" customHeight="1" x14ac:dyDescent="0.15">
      <c r="A196" s="8"/>
      <c r="B196" s="83"/>
      <c r="C196" s="34"/>
      <c r="D196" s="146"/>
      <c r="E196" s="35"/>
      <c r="F196" s="35"/>
      <c r="G196" s="35"/>
      <c r="H196" s="8"/>
      <c r="I196" s="8"/>
      <c r="J196" s="8"/>
      <c r="K196" s="8"/>
      <c r="L196" s="8"/>
      <c r="M196" s="8"/>
      <c r="N196" s="8"/>
      <c r="O196" s="8"/>
      <c r="P196" s="8"/>
      <c r="Q196" s="8"/>
      <c r="R196" s="8"/>
      <c r="S196" s="8"/>
      <c r="T196" s="8"/>
      <c r="U196" s="8"/>
      <c r="V196" s="8"/>
      <c r="W196" s="8"/>
      <c r="X196" s="8"/>
      <c r="Y196" s="8"/>
      <c r="Z196" s="8"/>
    </row>
    <row r="197" spans="1:26" ht="12.75" customHeight="1" x14ac:dyDescent="0.15">
      <c r="A197" s="8"/>
      <c r="B197" s="83"/>
      <c r="C197" s="34"/>
      <c r="D197" s="146"/>
      <c r="E197" s="35"/>
      <c r="F197" s="35"/>
      <c r="G197" s="35"/>
      <c r="H197" s="8"/>
      <c r="I197" s="8"/>
      <c r="J197" s="8"/>
      <c r="K197" s="8"/>
      <c r="L197" s="8"/>
      <c r="M197" s="8"/>
      <c r="N197" s="8"/>
      <c r="O197" s="8"/>
      <c r="P197" s="8"/>
      <c r="Q197" s="8"/>
      <c r="R197" s="8"/>
      <c r="S197" s="8"/>
      <c r="T197" s="8"/>
      <c r="U197" s="8"/>
      <c r="V197" s="8"/>
      <c r="W197" s="8"/>
      <c r="X197" s="8"/>
      <c r="Y197" s="8"/>
      <c r="Z197" s="8"/>
    </row>
    <row r="198" spans="1:26" ht="12.75" customHeight="1" x14ac:dyDescent="0.15">
      <c r="A198" s="8"/>
      <c r="B198" s="83"/>
      <c r="C198" s="34"/>
      <c r="D198" s="146"/>
      <c r="E198" s="35"/>
      <c r="F198" s="35"/>
      <c r="G198" s="35"/>
      <c r="H198" s="8"/>
      <c r="I198" s="8"/>
      <c r="J198" s="8"/>
      <c r="K198" s="8"/>
      <c r="L198" s="8"/>
      <c r="M198" s="8"/>
      <c r="N198" s="8"/>
      <c r="O198" s="8"/>
      <c r="P198" s="8"/>
      <c r="Q198" s="8"/>
      <c r="R198" s="8"/>
      <c r="S198" s="8"/>
      <c r="T198" s="8"/>
      <c r="U198" s="8"/>
      <c r="V198" s="8"/>
      <c r="W198" s="8"/>
      <c r="X198" s="8"/>
      <c r="Y198" s="8"/>
      <c r="Z198" s="8"/>
    </row>
    <row r="199" spans="1:26" ht="12.75" customHeight="1" x14ac:dyDescent="0.15">
      <c r="A199" s="8"/>
      <c r="B199" s="83"/>
      <c r="C199" s="34"/>
      <c r="D199" s="146"/>
      <c r="E199" s="35"/>
      <c r="F199" s="35"/>
      <c r="G199" s="35"/>
      <c r="H199" s="8"/>
      <c r="I199" s="8"/>
      <c r="J199" s="8"/>
      <c r="K199" s="8"/>
      <c r="L199" s="8"/>
      <c r="M199" s="8"/>
      <c r="N199" s="8"/>
      <c r="O199" s="8"/>
      <c r="P199" s="8"/>
      <c r="Q199" s="8"/>
      <c r="R199" s="8"/>
      <c r="S199" s="8"/>
      <c r="T199" s="8"/>
      <c r="U199" s="8"/>
      <c r="V199" s="8"/>
      <c r="W199" s="8"/>
      <c r="X199" s="8"/>
      <c r="Y199" s="8"/>
      <c r="Z199" s="8"/>
    </row>
    <row r="200" spans="1:26" ht="12.75" customHeight="1" x14ac:dyDescent="0.15">
      <c r="A200" s="8"/>
      <c r="B200" s="83"/>
      <c r="C200" s="34"/>
      <c r="D200" s="146"/>
      <c r="E200" s="35"/>
      <c r="F200" s="35"/>
      <c r="G200" s="35"/>
      <c r="H200" s="8"/>
      <c r="I200" s="8"/>
      <c r="J200" s="8"/>
      <c r="K200" s="8"/>
      <c r="L200" s="8"/>
      <c r="M200" s="8"/>
      <c r="N200" s="8"/>
      <c r="O200" s="8"/>
      <c r="P200" s="8"/>
      <c r="Q200" s="8"/>
      <c r="R200" s="8"/>
      <c r="S200" s="8"/>
      <c r="T200" s="8"/>
      <c r="U200" s="8"/>
      <c r="V200" s="8"/>
      <c r="W200" s="8"/>
      <c r="X200" s="8"/>
      <c r="Y200" s="8"/>
      <c r="Z200" s="8"/>
    </row>
    <row r="201" spans="1:26" ht="12.75" customHeight="1" x14ac:dyDescent="0.15">
      <c r="A201" s="8"/>
      <c r="B201" s="83"/>
      <c r="C201" s="34"/>
      <c r="D201" s="146"/>
      <c r="E201" s="35"/>
      <c r="F201" s="35"/>
      <c r="G201" s="35"/>
      <c r="H201" s="8"/>
      <c r="I201" s="8"/>
      <c r="J201" s="8"/>
      <c r="K201" s="8"/>
      <c r="L201" s="8"/>
      <c r="M201" s="8"/>
      <c r="N201" s="8"/>
      <c r="O201" s="8"/>
      <c r="P201" s="8"/>
      <c r="Q201" s="8"/>
      <c r="R201" s="8"/>
      <c r="S201" s="8"/>
      <c r="T201" s="8"/>
      <c r="U201" s="8"/>
      <c r="V201" s="8"/>
      <c r="W201" s="8"/>
      <c r="X201" s="8"/>
      <c r="Y201" s="8"/>
      <c r="Z201" s="8"/>
    </row>
    <row r="202" spans="1:26" ht="12.75" customHeight="1" x14ac:dyDescent="0.15">
      <c r="A202" s="8"/>
      <c r="B202" s="83"/>
      <c r="C202" s="34"/>
      <c r="D202" s="146"/>
      <c r="E202" s="35"/>
      <c r="F202" s="35"/>
      <c r="G202" s="35"/>
      <c r="H202" s="8"/>
      <c r="I202" s="8"/>
      <c r="J202" s="8"/>
      <c r="K202" s="8"/>
      <c r="L202" s="8"/>
      <c r="M202" s="8"/>
      <c r="N202" s="8"/>
      <c r="O202" s="8"/>
      <c r="P202" s="8"/>
      <c r="Q202" s="8"/>
      <c r="R202" s="8"/>
      <c r="S202" s="8"/>
      <c r="T202" s="8"/>
      <c r="U202" s="8"/>
      <c r="V202" s="8"/>
      <c r="W202" s="8"/>
      <c r="X202" s="8"/>
      <c r="Y202" s="8"/>
      <c r="Z202" s="8"/>
    </row>
    <row r="203" spans="1:26" ht="12.75" customHeight="1" x14ac:dyDescent="0.15">
      <c r="A203" s="8"/>
      <c r="B203" s="83"/>
      <c r="C203" s="34"/>
      <c r="D203" s="146"/>
      <c r="E203" s="35"/>
      <c r="F203" s="35"/>
      <c r="G203" s="35"/>
      <c r="H203" s="8"/>
      <c r="I203" s="8"/>
      <c r="J203" s="8"/>
      <c r="K203" s="8"/>
      <c r="L203" s="8"/>
      <c r="M203" s="8"/>
      <c r="N203" s="8"/>
      <c r="O203" s="8"/>
      <c r="P203" s="8"/>
      <c r="Q203" s="8"/>
      <c r="R203" s="8"/>
      <c r="S203" s="8"/>
      <c r="T203" s="8"/>
      <c r="U203" s="8"/>
      <c r="V203" s="8"/>
      <c r="W203" s="8"/>
      <c r="X203" s="8"/>
      <c r="Y203" s="8"/>
      <c r="Z203" s="8"/>
    </row>
    <row r="204" spans="1:26" ht="12.75" customHeight="1" x14ac:dyDescent="0.15">
      <c r="A204" s="8"/>
      <c r="B204" s="83"/>
      <c r="C204" s="34"/>
      <c r="D204" s="146"/>
      <c r="E204" s="35"/>
      <c r="F204" s="35"/>
      <c r="G204" s="35"/>
      <c r="H204" s="8"/>
      <c r="I204" s="8"/>
      <c r="J204" s="8"/>
      <c r="K204" s="8"/>
      <c r="L204" s="8"/>
      <c r="M204" s="8"/>
      <c r="N204" s="8"/>
      <c r="O204" s="8"/>
      <c r="P204" s="8"/>
      <c r="Q204" s="8"/>
      <c r="R204" s="8"/>
      <c r="S204" s="8"/>
      <c r="T204" s="8"/>
      <c r="U204" s="8"/>
      <c r="V204" s="8"/>
      <c r="W204" s="8"/>
      <c r="X204" s="8"/>
      <c r="Y204" s="8"/>
      <c r="Z204" s="8"/>
    </row>
    <row r="205" spans="1:26" ht="12.75" customHeight="1" x14ac:dyDescent="0.15">
      <c r="A205" s="8"/>
      <c r="B205" s="83"/>
      <c r="C205" s="34"/>
      <c r="D205" s="146"/>
      <c r="E205" s="35"/>
      <c r="F205" s="35"/>
      <c r="G205" s="35"/>
      <c r="H205" s="8"/>
      <c r="I205" s="8"/>
      <c r="J205" s="8"/>
      <c r="K205" s="8"/>
      <c r="L205" s="8"/>
      <c r="M205" s="8"/>
      <c r="N205" s="8"/>
      <c r="O205" s="8"/>
      <c r="P205" s="8"/>
      <c r="Q205" s="8"/>
      <c r="R205" s="8"/>
      <c r="S205" s="8"/>
      <c r="T205" s="8"/>
      <c r="U205" s="8"/>
      <c r="V205" s="8"/>
      <c r="W205" s="8"/>
      <c r="X205" s="8"/>
      <c r="Y205" s="8"/>
      <c r="Z205" s="8"/>
    </row>
    <row r="206" spans="1:26" ht="12.75" customHeight="1" x14ac:dyDescent="0.15">
      <c r="A206" s="8"/>
      <c r="B206" s="83"/>
      <c r="C206" s="34"/>
      <c r="D206" s="146"/>
      <c r="E206" s="35"/>
      <c r="F206" s="35"/>
      <c r="G206" s="35"/>
      <c r="H206" s="8"/>
      <c r="I206" s="8"/>
      <c r="J206" s="8"/>
      <c r="K206" s="8"/>
      <c r="L206" s="8"/>
      <c r="M206" s="8"/>
      <c r="N206" s="8"/>
      <c r="O206" s="8"/>
      <c r="P206" s="8"/>
      <c r="Q206" s="8"/>
      <c r="R206" s="8"/>
      <c r="S206" s="8"/>
      <c r="T206" s="8"/>
      <c r="U206" s="8"/>
      <c r="V206" s="8"/>
      <c r="W206" s="8"/>
      <c r="X206" s="8"/>
      <c r="Y206" s="8"/>
      <c r="Z206" s="8"/>
    </row>
    <row r="207" spans="1:26" ht="12.75" customHeight="1" x14ac:dyDescent="0.15">
      <c r="A207" s="8"/>
      <c r="B207" s="83"/>
      <c r="C207" s="34"/>
      <c r="D207" s="146"/>
      <c r="E207" s="35"/>
      <c r="F207" s="35"/>
      <c r="G207" s="35"/>
      <c r="H207" s="8"/>
      <c r="I207" s="8"/>
      <c r="J207" s="8"/>
      <c r="K207" s="8"/>
      <c r="L207" s="8"/>
      <c r="M207" s="8"/>
      <c r="N207" s="8"/>
      <c r="O207" s="8"/>
      <c r="P207" s="8"/>
      <c r="Q207" s="8"/>
      <c r="R207" s="8"/>
      <c r="S207" s="8"/>
      <c r="T207" s="8"/>
      <c r="U207" s="8"/>
      <c r="V207" s="8"/>
      <c r="W207" s="8"/>
      <c r="X207" s="8"/>
      <c r="Y207" s="8"/>
      <c r="Z207" s="8"/>
    </row>
    <row r="208" spans="1:26" ht="12.75" customHeight="1" x14ac:dyDescent="0.15">
      <c r="A208" s="8"/>
      <c r="B208" s="83"/>
      <c r="C208" s="34"/>
      <c r="D208" s="146"/>
      <c r="E208" s="35"/>
      <c r="F208" s="35"/>
      <c r="G208" s="35"/>
      <c r="H208" s="8"/>
      <c r="I208" s="8"/>
      <c r="J208" s="8"/>
      <c r="K208" s="8"/>
      <c r="L208" s="8"/>
      <c r="M208" s="8"/>
      <c r="N208" s="8"/>
      <c r="O208" s="8"/>
      <c r="P208" s="8"/>
      <c r="Q208" s="8"/>
      <c r="R208" s="8"/>
      <c r="S208" s="8"/>
      <c r="T208" s="8"/>
      <c r="U208" s="8"/>
      <c r="V208" s="8"/>
      <c r="W208" s="8"/>
      <c r="X208" s="8"/>
      <c r="Y208" s="8"/>
      <c r="Z208" s="8"/>
    </row>
    <row r="209" spans="1:26" ht="12.75" customHeight="1" x14ac:dyDescent="0.15">
      <c r="A209" s="8"/>
      <c r="B209" s="83"/>
      <c r="C209" s="34"/>
      <c r="D209" s="146"/>
      <c r="E209" s="35"/>
      <c r="F209" s="35"/>
      <c r="G209" s="35"/>
      <c r="H209" s="8"/>
      <c r="I209" s="8"/>
      <c r="J209" s="8"/>
      <c r="K209" s="8"/>
      <c r="L209" s="8"/>
      <c r="M209" s="8"/>
      <c r="N209" s="8"/>
      <c r="O209" s="8"/>
      <c r="P209" s="8"/>
      <c r="Q209" s="8"/>
      <c r="R209" s="8"/>
      <c r="S209" s="8"/>
      <c r="T209" s="8"/>
      <c r="U209" s="8"/>
      <c r="V209" s="8"/>
      <c r="W209" s="8"/>
      <c r="X209" s="8"/>
      <c r="Y209" s="8"/>
      <c r="Z209" s="8"/>
    </row>
    <row r="210" spans="1:26" ht="12.75" customHeight="1" x14ac:dyDescent="0.15">
      <c r="A210" s="8"/>
      <c r="B210" s="83"/>
      <c r="C210" s="34"/>
      <c r="D210" s="146"/>
      <c r="E210" s="35"/>
      <c r="F210" s="35"/>
      <c r="G210" s="35"/>
      <c r="H210" s="8"/>
      <c r="I210" s="8"/>
      <c r="J210" s="8"/>
      <c r="K210" s="8"/>
      <c r="L210" s="8"/>
      <c r="M210" s="8"/>
      <c r="N210" s="8"/>
      <c r="O210" s="8"/>
      <c r="P210" s="8"/>
      <c r="Q210" s="8"/>
      <c r="R210" s="8"/>
      <c r="S210" s="8"/>
      <c r="T210" s="8"/>
      <c r="U210" s="8"/>
      <c r="V210" s="8"/>
      <c r="W210" s="8"/>
      <c r="X210" s="8"/>
      <c r="Y210" s="8"/>
      <c r="Z210" s="8"/>
    </row>
    <row r="211" spans="1:26" ht="12.75" customHeight="1" x14ac:dyDescent="0.15">
      <c r="A211" s="8"/>
      <c r="B211" s="83"/>
      <c r="C211" s="34"/>
      <c r="D211" s="146"/>
      <c r="E211" s="35"/>
      <c r="F211" s="35"/>
      <c r="G211" s="35"/>
      <c r="H211" s="8"/>
      <c r="I211" s="8"/>
      <c r="J211" s="8"/>
      <c r="K211" s="8"/>
      <c r="L211" s="8"/>
      <c r="M211" s="8"/>
      <c r="N211" s="8"/>
      <c r="O211" s="8"/>
      <c r="P211" s="8"/>
      <c r="Q211" s="8"/>
      <c r="R211" s="8"/>
      <c r="S211" s="8"/>
      <c r="T211" s="8"/>
      <c r="U211" s="8"/>
      <c r="V211" s="8"/>
      <c r="W211" s="8"/>
      <c r="X211" s="8"/>
      <c r="Y211" s="8"/>
      <c r="Z211" s="8"/>
    </row>
    <row r="212" spans="1:26" ht="12.75" customHeight="1" x14ac:dyDescent="0.15">
      <c r="A212" s="8"/>
      <c r="B212" s="83"/>
      <c r="C212" s="34"/>
      <c r="D212" s="146"/>
      <c r="E212" s="35"/>
      <c r="F212" s="35"/>
      <c r="G212" s="35"/>
      <c r="H212" s="8"/>
      <c r="I212" s="8"/>
      <c r="J212" s="8"/>
      <c r="K212" s="8"/>
      <c r="L212" s="8"/>
      <c r="M212" s="8"/>
      <c r="N212" s="8"/>
      <c r="O212" s="8"/>
      <c r="P212" s="8"/>
      <c r="Q212" s="8"/>
      <c r="R212" s="8"/>
      <c r="S212" s="8"/>
      <c r="T212" s="8"/>
      <c r="U212" s="8"/>
      <c r="V212" s="8"/>
      <c r="W212" s="8"/>
      <c r="X212" s="8"/>
      <c r="Y212" s="8"/>
      <c r="Z212" s="8"/>
    </row>
    <row r="213" spans="1:26" ht="12.75" customHeight="1" x14ac:dyDescent="0.15">
      <c r="A213" s="8"/>
      <c r="B213" s="83"/>
      <c r="C213" s="34"/>
      <c r="D213" s="146"/>
      <c r="E213" s="35"/>
      <c r="F213" s="35"/>
      <c r="G213" s="35"/>
      <c r="H213" s="8"/>
      <c r="I213" s="8"/>
      <c r="J213" s="8"/>
      <c r="K213" s="8"/>
      <c r="L213" s="8"/>
      <c r="M213" s="8"/>
      <c r="N213" s="8"/>
      <c r="O213" s="8"/>
      <c r="P213" s="8"/>
      <c r="Q213" s="8"/>
      <c r="R213" s="8"/>
      <c r="S213" s="8"/>
      <c r="T213" s="8"/>
      <c r="U213" s="8"/>
      <c r="V213" s="8"/>
      <c r="W213" s="8"/>
      <c r="X213" s="8"/>
      <c r="Y213" s="8"/>
      <c r="Z213" s="8"/>
    </row>
    <row r="214" spans="1:26" ht="12.75" customHeight="1" x14ac:dyDescent="0.15">
      <c r="A214" s="8"/>
      <c r="B214" s="83"/>
      <c r="C214" s="34"/>
      <c r="D214" s="146"/>
      <c r="E214" s="35"/>
      <c r="F214" s="35"/>
      <c r="G214" s="35"/>
      <c r="H214" s="8"/>
      <c r="I214" s="8"/>
      <c r="J214" s="8"/>
      <c r="K214" s="8"/>
      <c r="L214" s="8"/>
      <c r="M214" s="8"/>
      <c r="N214" s="8"/>
      <c r="O214" s="8"/>
      <c r="P214" s="8"/>
      <c r="Q214" s="8"/>
      <c r="R214" s="8"/>
      <c r="S214" s="8"/>
      <c r="T214" s="8"/>
      <c r="U214" s="8"/>
      <c r="V214" s="8"/>
      <c r="W214" s="8"/>
      <c r="X214" s="8"/>
      <c r="Y214" s="8"/>
      <c r="Z214" s="8"/>
    </row>
    <row r="215" spans="1:26" ht="12.75" customHeight="1" x14ac:dyDescent="0.15">
      <c r="A215" s="8"/>
      <c r="B215" s="83"/>
      <c r="C215" s="34"/>
      <c r="D215" s="146"/>
      <c r="E215" s="35"/>
      <c r="F215" s="35"/>
      <c r="G215" s="35"/>
      <c r="H215" s="8"/>
      <c r="I215" s="8"/>
      <c r="J215" s="8"/>
      <c r="K215" s="8"/>
      <c r="L215" s="8"/>
      <c r="M215" s="8"/>
      <c r="N215" s="8"/>
      <c r="O215" s="8"/>
      <c r="P215" s="8"/>
      <c r="Q215" s="8"/>
      <c r="R215" s="8"/>
      <c r="S215" s="8"/>
      <c r="T215" s="8"/>
      <c r="U215" s="8"/>
      <c r="V215" s="8"/>
      <c r="W215" s="8"/>
      <c r="X215" s="8"/>
      <c r="Y215" s="8"/>
      <c r="Z215" s="8"/>
    </row>
    <row r="216" spans="1:26" ht="12.75" customHeight="1" x14ac:dyDescent="0.15">
      <c r="A216" s="8"/>
      <c r="B216" s="83"/>
      <c r="C216" s="34"/>
      <c r="D216" s="146"/>
      <c r="E216" s="35"/>
      <c r="F216" s="35"/>
      <c r="G216" s="35"/>
      <c r="H216" s="8"/>
      <c r="I216" s="8"/>
      <c r="J216" s="8"/>
      <c r="K216" s="8"/>
      <c r="L216" s="8"/>
      <c r="M216" s="8"/>
      <c r="N216" s="8"/>
      <c r="O216" s="8"/>
      <c r="P216" s="8"/>
      <c r="Q216" s="8"/>
      <c r="R216" s="8"/>
      <c r="S216" s="8"/>
      <c r="T216" s="8"/>
      <c r="U216" s="8"/>
      <c r="V216" s="8"/>
      <c r="W216" s="8"/>
      <c r="X216" s="8"/>
      <c r="Y216" s="8"/>
      <c r="Z216" s="8"/>
    </row>
    <row r="217" spans="1:26" ht="12.75" customHeight="1" x14ac:dyDescent="0.15">
      <c r="A217" s="8"/>
      <c r="B217" s="83"/>
      <c r="C217" s="34"/>
      <c r="D217" s="146"/>
      <c r="E217" s="35"/>
      <c r="F217" s="35"/>
      <c r="G217" s="35"/>
      <c r="H217" s="8"/>
      <c r="I217" s="8"/>
      <c r="J217" s="8"/>
      <c r="K217" s="8"/>
      <c r="L217" s="8"/>
      <c r="M217" s="8"/>
      <c r="N217" s="8"/>
      <c r="O217" s="8"/>
      <c r="P217" s="8"/>
      <c r="Q217" s="8"/>
      <c r="R217" s="8"/>
      <c r="S217" s="8"/>
      <c r="T217" s="8"/>
      <c r="U217" s="8"/>
      <c r="V217" s="8"/>
      <c r="W217" s="8"/>
      <c r="X217" s="8"/>
      <c r="Y217" s="8"/>
      <c r="Z217" s="8"/>
    </row>
    <row r="218" spans="1:26" ht="12.75" customHeight="1" x14ac:dyDescent="0.15">
      <c r="A218" s="8"/>
      <c r="B218" s="83"/>
      <c r="C218" s="34"/>
      <c r="D218" s="146"/>
      <c r="E218" s="35"/>
      <c r="F218" s="35"/>
      <c r="G218" s="35"/>
      <c r="H218" s="8"/>
      <c r="I218" s="8"/>
      <c r="J218" s="8"/>
      <c r="K218" s="8"/>
      <c r="L218" s="8"/>
      <c r="M218" s="8"/>
      <c r="N218" s="8"/>
      <c r="O218" s="8"/>
      <c r="P218" s="8"/>
      <c r="Q218" s="8"/>
      <c r="R218" s="8"/>
      <c r="S218" s="8"/>
      <c r="T218" s="8"/>
      <c r="U218" s="8"/>
      <c r="V218" s="8"/>
      <c r="W218" s="8"/>
      <c r="X218" s="8"/>
      <c r="Y218" s="8"/>
      <c r="Z218" s="8"/>
    </row>
    <row r="219" spans="1:26" ht="12.75" customHeight="1" x14ac:dyDescent="0.15">
      <c r="A219" s="8"/>
      <c r="B219" s="83"/>
      <c r="C219" s="34"/>
      <c r="D219" s="146"/>
      <c r="E219" s="35"/>
      <c r="F219" s="35"/>
      <c r="G219" s="35"/>
      <c r="H219" s="8"/>
      <c r="I219" s="8"/>
      <c r="J219" s="8"/>
      <c r="K219" s="8"/>
      <c r="L219" s="8"/>
      <c r="M219" s="8"/>
      <c r="N219" s="8"/>
      <c r="O219" s="8"/>
      <c r="P219" s="8"/>
      <c r="Q219" s="8"/>
      <c r="R219" s="8"/>
      <c r="S219" s="8"/>
      <c r="T219" s="8"/>
      <c r="U219" s="8"/>
      <c r="V219" s="8"/>
      <c r="W219" s="8"/>
      <c r="X219" s="8"/>
      <c r="Y219" s="8"/>
      <c r="Z219" s="8"/>
    </row>
    <row r="220" spans="1:26" ht="12.75" customHeight="1" x14ac:dyDescent="0.15">
      <c r="A220" s="8"/>
      <c r="B220" s="83"/>
      <c r="C220" s="34"/>
      <c r="D220" s="146"/>
      <c r="E220" s="35"/>
      <c r="F220" s="35"/>
      <c r="G220" s="35"/>
      <c r="H220" s="8"/>
      <c r="I220" s="8"/>
      <c r="J220" s="8"/>
      <c r="K220" s="8"/>
      <c r="L220" s="8"/>
      <c r="M220" s="8"/>
      <c r="N220" s="8"/>
      <c r="O220" s="8"/>
      <c r="P220" s="8"/>
      <c r="Q220" s="8"/>
      <c r="R220" s="8"/>
      <c r="S220" s="8"/>
      <c r="T220" s="8"/>
      <c r="U220" s="8"/>
      <c r="V220" s="8"/>
      <c r="W220" s="8"/>
      <c r="X220" s="8"/>
      <c r="Y220" s="8"/>
      <c r="Z220" s="8"/>
    </row>
    <row r="221" spans="1:26" ht="12.75" customHeight="1" x14ac:dyDescent="0.15">
      <c r="A221" s="8"/>
      <c r="B221" s="83"/>
      <c r="C221" s="34"/>
      <c r="D221" s="146"/>
      <c r="E221" s="35"/>
      <c r="F221" s="35"/>
      <c r="G221" s="35"/>
      <c r="H221" s="8"/>
      <c r="I221" s="8"/>
      <c r="J221" s="8"/>
      <c r="K221" s="8"/>
      <c r="L221" s="8"/>
      <c r="M221" s="8"/>
      <c r="N221" s="8"/>
      <c r="O221" s="8"/>
      <c r="P221" s="8"/>
      <c r="Q221" s="8"/>
      <c r="R221" s="8"/>
      <c r="S221" s="8"/>
      <c r="T221" s="8"/>
      <c r="U221" s="8"/>
      <c r="V221" s="8"/>
      <c r="W221" s="8"/>
      <c r="X221" s="8"/>
      <c r="Y221" s="8"/>
      <c r="Z221" s="8"/>
    </row>
    <row r="222" spans="1:26" ht="12.75" customHeight="1" x14ac:dyDescent="0.15">
      <c r="A222" s="8"/>
      <c r="B222" s="83"/>
      <c r="C222" s="34"/>
      <c r="D222" s="146"/>
      <c r="E222" s="35"/>
      <c r="F222" s="35"/>
      <c r="G222" s="35"/>
      <c r="H222" s="8"/>
      <c r="I222" s="8"/>
      <c r="J222" s="8"/>
      <c r="K222" s="8"/>
      <c r="L222" s="8"/>
      <c r="M222" s="8"/>
      <c r="N222" s="8"/>
      <c r="O222" s="8"/>
      <c r="P222" s="8"/>
      <c r="Q222" s="8"/>
      <c r="R222" s="8"/>
      <c r="S222" s="8"/>
      <c r="T222" s="8"/>
      <c r="U222" s="8"/>
      <c r="V222" s="8"/>
      <c r="W222" s="8"/>
      <c r="X222" s="8"/>
      <c r="Y222" s="8"/>
      <c r="Z222" s="8"/>
    </row>
    <row r="223" spans="1:26" ht="12.75" customHeight="1" x14ac:dyDescent="0.15">
      <c r="A223" s="8"/>
      <c r="B223" s="83"/>
      <c r="C223" s="34"/>
      <c r="D223" s="146"/>
      <c r="E223" s="35"/>
      <c r="F223" s="35"/>
      <c r="G223" s="35"/>
      <c r="H223" s="8"/>
      <c r="I223" s="8"/>
      <c r="J223" s="8"/>
      <c r="K223" s="8"/>
      <c r="L223" s="8"/>
      <c r="M223" s="8"/>
      <c r="N223" s="8"/>
      <c r="O223" s="8"/>
      <c r="P223" s="8"/>
      <c r="Q223" s="8"/>
      <c r="R223" s="8"/>
      <c r="S223" s="8"/>
      <c r="T223" s="8"/>
      <c r="U223" s="8"/>
      <c r="V223" s="8"/>
      <c r="W223" s="8"/>
      <c r="X223" s="8"/>
      <c r="Y223" s="8"/>
      <c r="Z223" s="8"/>
    </row>
    <row r="224" spans="1:26" ht="12.75" customHeight="1" x14ac:dyDescent="0.15">
      <c r="A224" s="8"/>
      <c r="B224" s="83"/>
      <c r="C224" s="34"/>
      <c r="D224" s="146"/>
      <c r="E224" s="35"/>
      <c r="F224" s="35"/>
      <c r="G224" s="35"/>
      <c r="H224" s="8"/>
      <c r="I224" s="8"/>
      <c r="J224" s="8"/>
      <c r="K224" s="8"/>
      <c r="L224" s="8"/>
      <c r="M224" s="8"/>
      <c r="N224" s="8"/>
      <c r="O224" s="8"/>
      <c r="P224" s="8"/>
      <c r="Q224" s="8"/>
      <c r="R224" s="8"/>
      <c r="S224" s="8"/>
      <c r="T224" s="8"/>
      <c r="U224" s="8"/>
      <c r="V224" s="8"/>
      <c r="W224" s="8"/>
      <c r="X224" s="8"/>
      <c r="Y224" s="8"/>
      <c r="Z224" s="8"/>
    </row>
    <row r="225" spans="1:26" ht="12.75" customHeight="1" x14ac:dyDescent="0.15">
      <c r="A225" s="8"/>
      <c r="B225" s="83"/>
      <c r="C225" s="34"/>
      <c r="D225" s="146"/>
      <c r="E225" s="35"/>
      <c r="F225" s="35"/>
      <c r="G225" s="35"/>
      <c r="H225" s="8"/>
      <c r="I225" s="8"/>
      <c r="J225" s="8"/>
      <c r="K225" s="8"/>
      <c r="L225" s="8"/>
      <c r="M225" s="8"/>
      <c r="N225" s="8"/>
      <c r="O225" s="8"/>
      <c r="P225" s="8"/>
      <c r="Q225" s="8"/>
      <c r="R225" s="8"/>
      <c r="S225" s="8"/>
      <c r="T225" s="8"/>
      <c r="U225" s="8"/>
      <c r="V225" s="8"/>
      <c r="W225" s="8"/>
      <c r="X225" s="8"/>
      <c r="Y225" s="8"/>
      <c r="Z225" s="8"/>
    </row>
    <row r="226" spans="1:26" ht="12.75" customHeight="1" x14ac:dyDescent="0.15">
      <c r="A226" s="8"/>
      <c r="B226" s="83"/>
      <c r="C226" s="34"/>
      <c r="D226" s="146"/>
      <c r="E226" s="35"/>
      <c r="F226" s="35"/>
      <c r="G226" s="35"/>
      <c r="H226" s="8"/>
      <c r="I226" s="8"/>
      <c r="J226" s="8"/>
      <c r="K226" s="8"/>
      <c r="L226" s="8"/>
      <c r="M226" s="8"/>
      <c r="N226" s="8"/>
      <c r="O226" s="8"/>
      <c r="P226" s="8"/>
      <c r="Q226" s="8"/>
      <c r="R226" s="8"/>
      <c r="S226" s="8"/>
      <c r="T226" s="8"/>
      <c r="U226" s="8"/>
      <c r="V226" s="8"/>
      <c r="W226" s="8"/>
      <c r="X226" s="8"/>
      <c r="Y226" s="8"/>
      <c r="Z226" s="8"/>
    </row>
    <row r="227" spans="1:26" ht="12.75" customHeight="1" x14ac:dyDescent="0.15">
      <c r="A227" s="8"/>
      <c r="B227" s="83"/>
      <c r="C227" s="34"/>
      <c r="D227" s="146"/>
      <c r="E227" s="35"/>
      <c r="F227" s="35"/>
      <c r="G227" s="35"/>
      <c r="H227" s="8"/>
      <c r="I227" s="8"/>
      <c r="J227" s="8"/>
      <c r="K227" s="8"/>
      <c r="L227" s="8"/>
      <c r="M227" s="8"/>
      <c r="N227" s="8"/>
      <c r="O227" s="8"/>
      <c r="P227" s="8"/>
      <c r="Q227" s="8"/>
      <c r="R227" s="8"/>
      <c r="S227" s="8"/>
      <c r="T227" s="8"/>
      <c r="U227" s="8"/>
      <c r="V227" s="8"/>
      <c r="W227" s="8"/>
      <c r="X227" s="8"/>
      <c r="Y227" s="8"/>
      <c r="Z227" s="8"/>
    </row>
    <row r="228" spans="1:26" ht="12.75" customHeight="1" x14ac:dyDescent="0.15">
      <c r="A228" s="8"/>
      <c r="B228" s="83"/>
      <c r="C228" s="34"/>
      <c r="D228" s="146"/>
      <c r="E228" s="35"/>
      <c r="F228" s="35"/>
      <c r="G228" s="35"/>
      <c r="H228" s="8"/>
      <c r="I228" s="8"/>
      <c r="J228" s="8"/>
      <c r="K228" s="8"/>
      <c r="L228" s="8"/>
      <c r="M228" s="8"/>
      <c r="N228" s="8"/>
      <c r="O228" s="8"/>
      <c r="P228" s="8"/>
      <c r="Q228" s="8"/>
      <c r="R228" s="8"/>
      <c r="S228" s="8"/>
      <c r="T228" s="8"/>
      <c r="U228" s="8"/>
      <c r="V228" s="8"/>
      <c r="W228" s="8"/>
      <c r="X228" s="8"/>
      <c r="Y228" s="8"/>
      <c r="Z228" s="8"/>
    </row>
    <row r="229" spans="1:26" ht="12.75" customHeight="1" x14ac:dyDescent="0.15">
      <c r="A229" s="8"/>
      <c r="B229" s="83"/>
      <c r="C229" s="34"/>
      <c r="D229" s="146"/>
      <c r="E229" s="35"/>
      <c r="F229" s="35"/>
      <c r="G229" s="35"/>
      <c r="H229" s="8"/>
      <c r="I229" s="8"/>
      <c r="J229" s="8"/>
      <c r="K229" s="8"/>
      <c r="L229" s="8"/>
      <c r="M229" s="8"/>
      <c r="N229" s="8"/>
      <c r="O229" s="8"/>
      <c r="P229" s="8"/>
      <c r="Q229" s="8"/>
      <c r="R229" s="8"/>
      <c r="S229" s="8"/>
      <c r="T229" s="8"/>
      <c r="U229" s="8"/>
      <c r="V229" s="8"/>
      <c r="W229" s="8"/>
      <c r="X229" s="8"/>
      <c r="Y229" s="8"/>
      <c r="Z229" s="8"/>
    </row>
    <row r="230" spans="1:26" ht="12.75" customHeight="1" x14ac:dyDescent="0.15">
      <c r="A230" s="8"/>
      <c r="B230" s="83"/>
      <c r="C230" s="34"/>
      <c r="D230" s="146"/>
      <c r="E230" s="35"/>
      <c r="F230" s="35"/>
      <c r="G230" s="35"/>
      <c r="H230" s="8"/>
      <c r="I230" s="8"/>
      <c r="J230" s="8"/>
      <c r="K230" s="8"/>
      <c r="L230" s="8"/>
      <c r="M230" s="8"/>
      <c r="N230" s="8"/>
      <c r="O230" s="8"/>
      <c r="P230" s="8"/>
      <c r="Q230" s="8"/>
      <c r="R230" s="8"/>
      <c r="S230" s="8"/>
      <c r="T230" s="8"/>
      <c r="U230" s="8"/>
      <c r="V230" s="8"/>
      <c r="W230" s="8"/>
      <c r="X230" s="8"/>
      <c r="Y230" s="8"/>
      <c r="Z230" s="8"/>
    </row>
    <row r="231" spans="1:26" ht="12.75" customHeight="1" x14ac:dyDescent="0.15">
      <c r="A231" s="8"/>
      <c r="B231" s="83"/>
      <c r="C231" s="34"/>
      <c r="D231" s="146"/>
      <c r="E231" s="35"/>
      <c r="F231" s="35"/>
      <c r="G231" s="35"/>
      <c r="H231" s="8"/>
      <c r="I231" s="8"/>
      <c r="J231" s="8"/>
      <c r="K231" s="8"/>
      <c r="L231" s="8"/>
      <c r="M231" s="8"/>
      <c r="N231" s="8"/>
      <c r="O231" s="8"/>
      <c r="P231" s="8"/>
      <c r="Q231" s="8"/>
      <c r="R231" s="8"/>
      <c r="S231" s="8"/>
      <c r="T231" s="8"/>
      <c r="U231" s="8"/>
      <c r="V231" s="8"/>
      <c r="W231" s="8"/>
      <c r="X231" s="8"/>
      <c r="Y231" s="8"/>
      <c r="Z231" s="8"/>
    </row>
    <row r="232" spans="1:26" ht="12.75" customHeight="1" x14ac:dyDescent="0.15">
      <c r="A232" s="8"/>
      <c r="B232" s="83"/>
      <c r="C232" s="34"/>
      <c r="D232" s="146"/>
      <c r="E232" s="35"/>
      <c r="F232" s="35"/>
      <c r="G232" s="35"/>
      <c r="H232" s="8"/>
      <c r="I232" s="8"/>
      <c r="J232" s="8"/>
      <c r="K232" s="8"/>
      <c r="L232" s="8"/>
      <c r="M232" s="8"/>
      <c r="N232" s="8"/>
      <c r="O232" s="8"/>
      <c r="P232" s="8"/>
      <c r="Q232" s="8"/>
      <c r="R232" s="8"/>
      <c r="S232" s="8"/>
      <c r="T232" s="8"/>
      <c r="U232" s="8"/>
      <c r="V232" s="8"/>
      <c r="W232" s="8"/>
      <c r="X232" s="8"/>
      <c r="Y232" s="8"/>
      <c r="Z232" s="8"/>
    </row>
    <row r="233" spans="1:26" ht="12.75" customHeight="1" x14ac:dyDescent="0.15">
      <c r="A233" s="8"/>
      <c r="B233" s="83"/>
      <c r="C233" s="34"/>
      <c r="D233" s="146"/>
      <c r="E233" s="35"/>
      <c r="F233" s="35"/>
      <c r="G233" s="35"/>
      <c r="H233" s="8"/>
      <c r="I233" s="8"/>
      <c r="J233" s="8"/>
      <c r="K233" s="8"/>
      <c r="L233" s="8"/>
      <c r="M233" s="8"/>
      <c r="N233" s="8"/>
      <c r="O233" s="8"/>
      <c r="P233" s="8"/>
      <c r="Q233" s="8"/>
      <c r="R233" s="8"/>
      <c r="S233" s="8"/>
      <c r="T233" s="8"/>
      <c r="U233" s="8"/>
      <c r="V233" s="8"/>
      <c r="W233" s="8"/>
      <c r="X233" s="8"/>
      <c r="Y233" s="8"/>
      <c r="Z233" s="8"/>
    </row>
    <row r="234" spans="1:26" ht="12.75" customHeight="1" x14ac:dyDescent="0.15">
      <c r="A234" s="8"/>
      <c r="B234" s="83"/>
      <c r="C234" s="34"/>
      <c r="D234" s="146"/>
      <c r="E234" s="35"/>
      <c r="F234" s="35"/>
      <c r="G234" s="35"/>
      <c r="H234" s="8"/>
      <c r="I234" s="8"/>
      <c r="J234" s="8"/>
      <c r="K234" s="8"/>
      <c r="L234" s="8"/>
      <c r="M234" s="8"/>
      <c r="N234" s="8"/>
      <c r="O234" s="8"/>
      <c r="P234" s="8"/>
      <c r="Q234" s="8"/>
      <c r="R234" s="8"/>
      <c r="S234" s="8"/>
      <c r="T234" s="8"/>
      <c r="U234" s="8"/>
      <c r="V234" s="8"/>
      <c r="W234" s="8"/>
      <c r="X234" s="8"/>
      <c r="Y234" s="8"/>
      <c r="Z234" s="8"/>
    </row>
    <row r="235" spans="1:26" ht="12.75" customHeight="1" x14ac:dyDescent="0.15">
      <c r="A235" s="8"/>
      <c r="B235" s="83"/>
      <c r="C235" s="34"/>
      <c r="D235" s="146"/>
      <c r="E235" s="35"/>
      <c r="F235" s="35"/>
      <c r="G235" s="35"/>
      <c r="H235" s="8"/>
      <c r="I235" s="8"/>
      <c r="J235" s="8"/>
      <c r="K235" s="8"/>
      <c r="L235" s="8"/>
      <c r="M235" s="8"/>
      <c r="N235" s="8"/>
      <c r="O235" s="8"/>
      <c r="P235" s="8"/>
      <c r="Q235" s="8"/>
      <c r="R235" s="8"/>
      <c r="S235" s="8"/>
      <c r="T235" s="8"/>
      <c r="U235" s="8"/>
      <c r="V235" s="8"/>
      <c r="W235" s="8"/>
      <c r="X235" s="8"/>
      <c r="Y235" s="8"/>
      <c r="Z235" s="8"/>
    </row>
    <row r="236" spans="1:26" ht="12.75" customHeight="1" x14ac:dyDescent="0.15">
      <c r="A236" s="8"/>
      <c r="B236" s="83"/>
      <c r="C236" s="34"/>
      <c r="D236" s="146"/>
      <c r="E236" s="35"/>
      <c r="F236" s="35"/>
      <c r="G236" s="35"/>
      <c r="H236" s="8"/>
      <c r="I236" s="8"/>
      <c r="J236" s="8"/>
      <c r="K236" s="8"/>
      <c r="L236" s="8"/>
      <c r="M236" s="8"/>
      <c r="N236" s="8"/>
      <c r="O236" s="8"/>
      <c r="P236" s="8"/>
      <c r="Q236" s="8"/>
      <c r="R236" s="8"/>
      <c r="S236" s="8"/>
      <c r="T236" s="8"/>
      <c r="U236" s="8"/>
      <c r="V236" s="8"/>
      <c r="W236" s="8"/>
      <c r="X236" s="8"/>
      <c r="Y236" s="8"/>
      <c r="Z236" s="8"/>
    </row>
    <row r="237" spans="1:26" ht="12.75" customHeight="1" x14ac:dyDescent="0.15">
      <c r="A237" s="8"/>
      <c r="B237" s="83"/>
      <c r="C237" s="34"/>
      <c r="D237" s="146"/>
      <c r="E237" s="35"/>
      <c r="F237" s="35"/>
      <c r="G237" s="35"/>
      <c r="H237" s="8"/>
      <c r="I237" s="8"/>
      <c r="J237" s="8"/>
      <c r="K237" s="8"/>
      <c r="L237" s="8"/>
      <c r="M237" s="8"/>
      <c r="N237" s="8"/>
      <c r="O237" s="8"/>
      <c r="P237" s="8"/>
      <c r="Q237" s="8"/>
      <c r="R237" s="8"/>
      <c r="S237" s="8"/>
      <c r="T237" s="8"/>
      <c r="U237" s="8"/>
      <c r="V237" s="8"/>
      <c r="W237" s="8"/>
      <c r="X237" s="8"/>
      <c r="Y237" s="8"/>
      <c r="Z237" s="8"/>
    </row>
    <row r="238" spans="1:26" ht="12.75" customHeight="1" x14ac:dyDescent="0.15">
      <c r="A238" s="8"/>
      <c r="B238" s="83"/>
      <c r="C238" s="34"/>
      <c r="D238" s="146"/>
      <c r="E238" s="35"/>
      <c r="F238" s="35"/>
      <c r="G238" s="35"/>
      <c r="H238" s="8"/>
      <c r="I238" s="8"/>
      <c r="J238" s="8"/>
      <c r="K238" s="8"/>
      <c r="L238" s="8"/>
      <c r="M238" s="8"/>
      <c r="N238" s="8"/>
      <c r="O238" s="8"/>
      <c r="P238" s="8"/>
      <c r="Q238" s="8"/>
      <c r="R238" s="8"/>
      <c r="S238" s="8"/>
      <c r="T238" s="8"/>
      <c r="U238" s="8"/>
      <c r="V238" s="8"/>
      <c r="W238" s="8"/>
      <c r="X238" s="8"/>
      <c r="Y238" s="8"/>
      <c r="Z238" s="8"/>
    </row>
    <row r="239" spans="1:26" ht="12.75" customHeight="1" x14ac:dyDescent="0.15">
      <c r="A239" s="8"/>
      <c r="B239" s="83"/>
      <c r="C239" s="34"/>
      <c r="D239" s="146"/>
      <c r="E239" s="35"/>
      <c r="F239" s="35"/>
      <c r="G239" s="35"/>
      <c r="H239" s="8"/>
      <c r="I239" s="8"/>
      <c r="J239" s="8"/>
      <c r="K239" s="8"/>
      <c r="L239" s="8"/>
      <c r="M239" s="8"/>
      <c r="N239" s="8"/>
      <c r="O239" s="8"/>
      <c r="P239" s="8"/>
      <c r="Q239" s="8"/>
      <c r="R239" s="8"/>
      <c r="S239" s="8"/>
      <c r="T239" s="8"/>
      <c r="U239" s="8"/>
      <c r="V239" s="8"/>
      <c r="W239" s="8"/>
      <c r="X239" s="8"/>
      <c r="Y239" s="8"/>
      <c r="Z239" s="8"/>
    </row>
    <row r="240" spans="1:26" ht="12.75" customHeight="1" x14ac:dyDescent="0.15">
      <c r="A240" s="8"/>
      <c r="B240" s="83"/>
      <c r="C240" s="34"/>
      <c r="D240" s="146"/>
      <c r="E240" s="35"/>
      <c r="F240" s="35"/>
      <c r="G240" s="35"/>
      <c r="H240" s="8"/>
      <c r="I240" s="8"/>
      <c r="J240" s="8"/>
      <c r="K240" s="8"/>
      <c r="L240" s="8"/>
      <c r="M240" s="8"/>
      <c r="N240" s="8"/>
      <c r="O240" s="8"/>
      <c r="P240" s="8"/>
      <c r="Q240" s="8"/>
      <c r="R240" s="8"/>
      <c r="S240" s="8"/>
      <c r="T240" s="8"/>
      <c r="U240" s="8"/>
      <c r="V240" s="8"/>
      <c r="W240" s="8"/>
      <c r="X240" s="8"/>
      <c r="Y240" s="8"/>
      <c r="Z240" s="8"/>
    </row>
    <row r="241" spans="1:26" ht="12.75" customHeight="1" x14ac:dyDescent="0.15">
      <c r="A241" s="8"/>
      <c r="B241" s="83"/>
      <c r="C241" s="34"/>
      <c r="D241" s="146"/>
      <c r="E241" s="35"/>
      <c r="F241" s="35"/>
      <c r="G241" s="35"/>
      <c r="H241" s="8"/>
      <c r="I241" s="8"/>
      <c r="J241" s="8"/>
      <c r="K241" s="8"/>
      <c r="L241" s="8"/>
      <c r="M241" s="8"/>
      <c r="N241" s="8"/>
      <c r="O241" s="8"/>
      <c r="P241" s="8"/>
      <c r="Q241" s="8"/>
      <c r="R241" s="8"/>
      <c r="S241" s="8"/>
      <c r="T241" s="8"/>
      <c r="U241" s="8"/>
      <c r="V241" s="8"/>
      <c r="W241" s="8"/>
      <c r="X241" s="8"/>
      <c r="Y241" s="8"/>
      <c r="Z241" s="8"/>
    </row>
    <row r="242" spans="1:26" ht="12.75" customHeight="1" x14ac:dyDescent="0.15">
      <c r="A242" s="8"/>
      <c r="B242" s="83"/>
      <c r="C242" s="34"/>
      <c r="D242" s="146"/>
      <c r="E242" s="35"/>
      <c r="F242" s="35"/>
      <c r="G242" s="35"/>
      <c r="H242" s="8"/>
      <c r="I242" s="8"/>
      <c r="J242" s="8"/>
      <c r="K242" s="8"/>
      <c r="L242" s="8"/>
      <c r="M242" s="8"/>
      <c r="N242" s="8"/>
      <c r="O242" s="8"/>
      <c r="P242" s="8"/>
      <c r="Q242" s="8"/>
      <c r="R242" s="8"/>
      <c r="S242" s="8"/>
      <c r="T242" s="8"/>
      <c r="U242" s="8"/>
      <c r="V242" s="8"/>
      <c r="W242" s="8"/>
      <c r="X242" s="8"/>
      <c r="Y242" s="8"/>
      <c r="Z242" s="8"/>
    </row>
    <row r="243" spans="1:26" ht="12.75" customHeight="1" x14ac:dyDescent="0.15">
      <c r="A243" s="8"/>
      <c r="B243" s="83"/>
      <c r="C243" s="34"/>
      <c r="D243" s="146"/>
      <c r="E243" s="35"/>
      <c r="F243" s="35"/>
      <c r="G243" s="35"/>
      <c r="H243" s="8"/>
      <c r="I243" s="8"/>
      <c r="J243" s="8"/>
      <c r="K243" s="8"/>
      <c r="L243" s="8"/>
      <c r="M243" s="8"/>
      <c r="N243" s="8"/>
      <c r="O243" s="8"/>
      <c r="P243" s="8"/>
      <c r="Q243" s="8"/>
      <c r="R243" s="8"/>
      <c r="S243" s="8"/>
      <c r="T243" s="8"/>
      <c r="U243" s="8"/>
      <c r="V243" s="8"/>
      <c r="W243" s="8"/>
      <c r="X243" s="8"/>
      <c r="Y243" s="8"/>
      <c r="Z243" s="8"/>
    </row>
    <row r="244" spans="1:26" ht="12.75" customHeight="1" x14ac:dyDescent="0.15">
      <c r="A244" s="8"/>
      <c r="B244" s="83"/>
      <c r="C244" s="34"/>
      <c r="D244" s="146"/>
      <c r="E244" s="35"/>
      <c r="F244" s="35"/>
      <c r="G244" s="35"/>
      <c r="H244" s="8"/>
      <c r="I244" s="8"/>
      <c r="J244" s="8"/>
      <c r="K244" s="8"/>
      <c r="L244" s="8"/>
      <c r="M244" s="8"/>
      <c r="N244" s="8"/>
      <c r="O244" s="8"/>
      <c r="P244" s="8"/>
      <c r="Q244" s="8"/>
      <c r="R244" s="8"/>
      <c r="S244" s="8"/>
      <c r="T244" s="8"/>
      <c r="U244" s="8"/>
      <c r="V244" s="8"/>
      <c r="W244" s="8"/>
      <c r="X244" s="8"/>
      <c r="Y244" s="8"/>
      <c r="Z244" s="8"/>
    </row>
    <row r="245" spans="1:26" ht="12.75" customHeight="1" x14ac:dyDescent="0.15">
      <c r="A245" s="8"/>
      <c r="B245" s="83"/>
      <c r="C245" s="34"/>
      <c r="D245" s="146"/>
      <c r="E245" s="35"/>
      <c r="F245" s="35"/>
      <c r="G245" s="35"/>
      <c r="H245" s="8"/>
      <c r="I245" s="8"/>
      <c r="J245" s="8"/>
      <c r="K245" s="8"/>
      <c r="L245" s="8"/>
      <c r="M245" s="8"/>
      <c r="N245" s="8"/>
      <c r="O245" s="8"/>
      <c r="P245" s="8"/>
      <c r="Q245" s="8"/>
      <c r="R245" s="8"/>
      <c r="S245" s="8"/>
      <c r="T245" s="8"/>
      <c r="U245" s="8"/>
      <c r="V245" s="8"/>
      <c r="W245" s="8"/>
      <c r="X245" s="8"/>
      <c r="Y245" s="8"/>
      <c r="Z245" s="8"/>
    </row>
    <row r="246" spans="1:26" ht="12.75" customHeight="1" x14ac:dyDescent="0.15">
      <c r="A246" s="8"/>
      <c r="B246" s="83"/>
      <c r="C246" s="34"/>
      <c r="D246" s="146"/>
      <c r="E246" s="35"/>
      <c r="F246" s="35"/>
      <c r="G246" s="35"/>
      <c r="H246" s="8"/>
      <c r="I246" s="8"/>
      <c r="J246" s="8"/>
      <c r="K246" s="8"/>
      <c r="L246" s="8"/>
      <c r="M246" s="8"/>
      <c r="N246" s="8"/>
      <c r="O246" s="8"/>
      <c r="P246" s="8"/>
      <c r="Q246" s="8"/>
      <c r="R246" s="8"/>
      <c r="S246" s="8"/>
      <c r="T246" s="8"/>
      <c r="U246" s="8"/>
      <c r="V246" s="8"/>
      <c r="W246" s="8"/>
      <c r="X246" s="8"/>
      <c r="Y246" s="8"/>
      <c r="Z246" s="8"/>
    </row>
    <row r="247" spans="1:26" ht="12.75" customHeight="1" x14ac:dyDescent="0.15">
      <c r="A247" s="8"/>
      <c r="B247" s="83"/>
      <c r="C247" s="34"/>
      <c r="D247" s="146"/>
      <c r="E247" s="35"/>
      <c r="F247" s="35"/>
      <c r="G247" s="35"/>
      <c r="H247" s="8"/>
      <c r="I247" s="8"/>
      <c r="J247" s="8"/>
      <c r="K247" s="8"/>
      <c r="L247" s="8"/>
      <c r="M247" s="8"/>
      <c r="N247" s="8"/>
      <c r="O247" s="8"/>
      <c r="P247" s="8"/>
      <c r="Q247" s="8"/>
      <c r="R247" s="8"/>
      <c r="S247" s="8"/>
      <c r="T247" s="8"/>
      <c r="U247" s="8"/>
      <c r="V247" s="8"/>
      <c r="W247" s="8"/>
      <c r="X247" s="8"/>
      <c r="Y247" s="8"/>
      <c r="Z247" s="8"/>
    </row>
    <row r="248" spans="1:26" ht="12.75" customHeight="1" x14ac:dyDescent="0.15">
      <c r="A248" s="8"/>
      <c r="B248" s="83"/>
      <c r="C248" s="34"/>
      <c r="D248" s="146"/>
      <c r="E248" s="35"/>
      <c r="F248" s="35"/>
      <c r="G248" s="35"/>
      <c r="H248" s="8"/>
      <c r="I248" s="8"/>
      <c r="J248" s="8"/>
      <c r="K248" s="8"/>
      <c r="L248" s="8"/>
      <c r="M248" s="8"/>
      <c r="N248" s="8"/>
      <c r="O248" s="8"/>
      <c r="P248" s="8"/>
      <c r="Q248" s="8"/>
      <c r="R248" s="8"/>
      <c r="S248" s="8"/>
      <c r="T248" s="8"/>
      <c r="U248" s="8"/>
      <c r="V248" s="8"/>
      <c r="W248" s="8"/>
      <c r="X248" s="8"/>
      <c r="Y248" s="8"/>
      <c r="Z248" s="8"/>
    </row>
    <row r="249" spans="1:26" ht="12.75" customHeight="1" x14ac:dyDescent="0.15">
      <c r="A249" s="8"/>
      <c r="B249" s="83"/>
      <c r="C249" s="34"/>
      <c r="D249" s="146"/>
      <c r="E249" s="35"/>
      <c r="F249" s="35"/>
      <c r="G249" s="35"/>
      <c r="H249" s="8"/>
      <c r="I249" s="8"/>
      <c r="J249" s="8"/>
      <c r="K249" s="8"/>
      <c r="L249" s="8"/>
      <c r="M249" s="8"/>
      <c r="N249" s="8"/>
      <c r="O249" s="8"/>
      <c r="P249" s="8"/>
      <c r="Q249" s="8"/>
      <c r="R249" s="8"/>
      <c r="S249" s="8"/>
      <c r="T249" s="8"/>
      <c r="U249" s="8"/>
      <c r="V249" s="8"/>
      <c r="W249" s="8"/>
      <c r="X249" s="8"/>
      <c r="Y249" s="8"/>
      <c r="Z249" s="8"/>
    </row>
    <row r="250" spans="1:26" ht="12.75" customHeight="1" x14ac:dyDescent="0.15">
      <c r="A250" s="8"/>
      <c r="B250" s="83"/>
      <c r="C250" s="34"/>
      <c r="D250" s="146"/>
      <c r="E250" s="35"/>
      <c r="F250" s="35"/>
      <c r="G250" s="35"/>
      <c r="H250" s="8"/>
      <c r="I250" s="8"/>
      <c r="J250" s="8"/>
      <c r="K250" s="8"/>
      <c r="L250" s="8"/>
      <c r="M250" s="8"/>
      <c r="N250" s="8"/>
      <c r="O250" s="8"/>
      <c r="P250" s="8"/>
      <c r="Q250" s="8"/>
      <c r="R250" s="8"/>
      <c r="S250" s="8"/>
      <c r="T250" s="8"/>
      <c r="U250" s="8"/>
      <c r="V250" s="8"/>
      <c r="W250" s="8"/>
      <c r="X250" s="8"/>
      <c r="Y250" s="8"/>
      <c r="Z250" s="8"/>
    </row>
    <row r="251" spans="1:26" ht="12.75" customHeight="1" x14ac:dyDescent="0.15">
      <c r="A251" s="8"/>
      <c r="B251" s="83"/>
      <c r="C251" s="34"/>
      <c r="D251" s="146"/>
      <c r="E251" s="35"/>
      <c r="F251" s="35"/>
      <c r="G251" s="35"/>
      <c r="H251" s="8"/>
      <c r="I251" s="8"/>
      <c r="J251" s="8"/>
      <c r="K251" s="8"/>
      <c r="L251" s="8"/>
      <c r="M251" s="8"/>
      <c r="N251" s="8"/>
      <c r="O251" s="8"/>
      <c r="P251" s="8"/>
      <c r="Q251" s="8"/>
      <c r="R251" s="8"/>
      <c r="S251" s="8"/>
      <c r="T251" s="8"/>
      <c r="U251" s="8"/>
      <c r="V251" s="8"/>
      <c r="W251" s="8"/>
      <c r="X251" s="8"/>
      <c r="Y251" s="8"/>
      <c r="Z251" s="8"/>
    </row>
    <row r="252" spans="1:26" ht="12.75" customHeight="1" x14ac:dyDescent="0.15">
      <c r="A252" s="8"/>
      <c r="B252" s="83"/>
      <c r="C252" s="34"/>
      <c r="D252" s="146"/>
      <c r="E252" s="35"/>
      <c r="F252" s="35"/>
      <c r="G252" s="35"/>
      <c r="H252" s="8"/>
      <c r="I252" s="8"/>
      <c r="J252" s="8"/>
      <c r="K252" s="8"/>
      <c r="L252" s="8"/>
      <c r="M252" s="8"/>
      <c r="N252" s="8"/>
      <c r="O252" s="8"/>
      <c r="P252" s="8"/>
      <c r="Q252" s="8"/>
      <c r="R252" s="8"/>
      <c r="S252" s="8"/>
      <c r="T252" s="8"/>
      <c r="U252" s="8"/>
      <c r="V252" s="8"/>
      <c r="W252" s="8"/>
      <c r="X252" s="8"/>
      <c r="Y252" s="8"/>
      <c r="Z252" s="8"/>
    </row>
    <row r="253" spans="1:26" ht="12.75" customHeight="1" x14ac:dyDescent="0.15">
      <c r="A253" s="8"/>
      <c r="B253" s="83"/>
      <c r="C253" s="34"/>
      <c r="D253" s="146"/>
      <c r="E253" s="35"/>
      <c r="F253" s="35"/>
      <c r="G253" s="35"/>
      <c r="H253" s="8"/>
      <c r="I253" s="8"/>
      <c r="J253" s="8"/>
      <c r="K253" s="8"/>
      <c r="L253" s="8"/>
      <c r="M253" s="8"/>
      <c r="N253" s="8"/>
      <c r="O253" s="8"/>
      <c r="P253" s="8"/>
      <c r="Q253" s="8"/>
      <c r="R253" s="8"/>
      <c r="S253" s="8"/>
      <c r="T253" s="8"/>
      <c r="U253" s="8"/>
      <c r="V253" s="8"/>
      <c r="W253" s="8"/>
      <c r="X253" s="8"/>
      <c r="Y253" s="8"/>
      <c r="Z253" s="8"/>
    </row>
    <row r="254" spans="1:26" ht="12.75" customHeight="1" x14ac:dyDescent="0.15">
      <c r="A254" s="8"/>
      <c r="B254" s="83"/>
      <c r="C254" s="34"/>
      <c r="D254" s="146"/>
      <c r="E254" s="35"/>
      <c r="F254" s="35"/>
      <c r="G254" s="35"/>
      <c r="H254" s="8"/>
      <c r="I254" s="8"/>
      <c r="J254" s="8"/>
      <c r="K254" s="8"/>
      <c r="L254" s="8"/>
      <c r="M254" s="8"/>
      <c r="N254" s="8"/>
      <c r="O254" s="8"/>
      <c r="P254" s="8"/>
      <c r="Q254" s="8"/>
      <c r="R254" s="8"/>
      <c r="S254" s="8"/>
      <c r="T254" s="8"/>
      <c r="U254" s="8"/>
      <c r="V254" s="8"/>
      <c r="W254" s="8"/>
      <c r="X254" s="8"/>
      <c r="Y254" s="8"/>
      <c r="Z254" s="8"/>
    </row>
    <row r="255" spans="1:26" ht="12.75" customHeight="1" x14ac:dyDescent="0.15">
      <c r="A255" s="8"/>
      <c r="B255" s="83"/>
      <c r="C255" s="34"/>
      <c r="D255" s="146"/>
      <c r="E255" s="35"/>
      <c r="F255" s="35"/>
      <c r="G255" s="35"/>
      <c r="H255" s="8"/>
      <c r="I255" s="8"/>
      <c r="J255" s="8"/>
      <c r="K255" s="8"/>
      <c r="L255" s="8"/>
      <c r="M255" s="8"/>
      <c r="N255" s="8"/>
      <c r="O255" s="8"/>
      <c r="P255" s="8"/>
      <c r="Q255" s="8"/>
      <c r="R255" s="8"/>
      <c r="S255" s="8"/>
      <c r="T255" s="8"/>
      <c r="U255" s="8"/>
      <c r="V255" s="8"/>
      <c r="W255" s="8"/>
      <c r="X255" s="8"/>
      <c r="Y255" s="8"/>
      <c r="Z255" s="8"/>
    </row>
    <row r="256" spans="1:26" ht="12.75" customHeight="1" x14ac:dyDescent="0.15">
      <c r="A256" s="8"/>
      <c r="B256" s="83"/>
      <c r="C256" s="34"/>
      <c r="D256" s="146"/>
      <c r="E256" s="35"/>
      <c r="F256" s="35"/>
      <c r="G256" s="35"/>
      <c r="H256" s="8"/>
      <c r="I256" s="8"/>
      <c r="J256" s="8"/>
      <c r="K256" s="8"/>
      <c r="L256" s="8"/>
      <c r="M256" s="8"/>
      <c r="N256" s="8"/>
      <c r="O256" s="8"/>
      <c r="P256" s="8"/>
      <c r="Q256" s="8"/>
      <c r="R256" s="8"/>
      <c r="S256" s="8"/>
      <c r="T256" s="8"/>
      <c r="U256" s="8"/>
      <c r="V256" s="8"/>
      <c r="W256" s="8"/>
      <c r="X256" s="8"/>
      <c r="Y256" s="8"/>
      <c r="Z256" s="8"/>
    </row>
    <row r="257" spans="1:26" ht="12.75" customHeight="1" x14ac:dyDescent="0.15">
      <c r="A257" s="8"/>
      <c r="B257" s="83"/>
      <c r="C257" s="34"/>
      <c r="D257" s="146"/>
      <c r="E257" s="35"/>
      <c r="F257" s="35"/>
      <c r="G257" s="35"/>
      <c r="H257" s="8"/>
      <c r="I257" s="8"/>
      <c r="J257" s="8"/>
      <c r="K257" s="8"/>
      <c r="L257" s="8"/>
      <c r="M257" s="8"/>
      <c r="N257" s="8"/>
      <c r="O257" s="8"/>
      <c r="P257" s="8"/>
      <c r="Q257" s="8"/>
      <c r="R257" s="8"/>
      <c r="S257" s="8"/>
      <c r="T257" s="8"/>
      <c r="U257" s="8"/>
      <c r="V257" s="8"/>
      <c r="W257" s="8"/>
      <c r="X257" s="8"/>
      <c r="Y257" s="8"/>
      <c r="Z257" s="8"/>
    </row>
    <row r="258" spans="1:26" ht="12.75" customHeight="1" x14ac:dyDescent="0.15">
      <c r="A258" s="8"/>
      <c r="B258" s="83"/>
      <c r="C258" s="34"/>
      <c r="D258" s="146"/>
      <c r="E258" s="35"/>
      <c r="F258" s="35"/>
      <c r="G258" s="35"/>
      <c r="H258" s="8"/>
      <c r="I258" s="8"/>
      <c r="J258" s="8"/>
      <c r="K258" s="8"/>
      <c r="L258" s="8"/>
      <c r="M258" s="8"/>
      <c r="N258" s="8"/>
      <c r="O258" s="8"/>
      <c r="P258" s="8"/>
      <c r="Q258" s="8"/>
      <c r="R258" s="8"/>
      <c r="S258" s="8"/>
      <c r="T258" s="8"/>
      <c r="U258" s="8"/>
      <c r="V258" s="8"/>
      <c r="W258" s="8"/>
      <c r="X258" s="8"/>
      <c r="Y258" s="8"/>
      <c r="Z258" s="8"/>
    </row>
    <row r="259" spans="1:26" ht="12.75" customHeight="1" x14ac:dyDescent="0.15">
      <c r="A259" s="8"/>
      <c r="B259" s="83"/>
      <c r="C259" s="34"/>
      <c r="D259" s="146"/>
      <c r="E259" s="35"/>
      <c r="F259" s="35"/>
      <c r="G259" s="35"/>
      <c r="H259" s="8"/>
      <c r="I259" s="8"/>
      <c r="J259" s="8"/>
      <c r="K259" s="8"/>
      <c r="L259" s="8"/>
      <c r="M259" s="8"/>
      <c r="N259" s="8"/>
      <c r="O259" s="8"/>
      <c r="P259" s="8"/>
      <c r="Q259" s="8"/>
      <c r="R259" s="8"/>
      <c r="S259" s="8"/>
      <c r="T259" s="8"/>
      <c r="U259" s="8"/>
      <c r="V259" s="8"/>
      <c r="W259" s="8"/>
      <c r="X259" s="8"/>
      <c r="Y259" s="8"/>
      <c r="Z259" s="8"/>
    </row>
    <row r="260" spans="1:26" ht="12.75" customHeight="1" x14ac:dyDescent="0.15">
      <c r="A260" s="8"/>
      <c r="B260" s="83"/>
      <c r="C260" s="34"/>
      <c r="D260" s="146"/>
      <c r="E260" s="35"/>
      <c r="F260" s="35"/>
      <c r="G260" s="35"/>
      <c r="H260" s="8"/>
      <c r="I260" s="8"/>
      <c r="J260" s="8"/>
      <c r="K260" s="8"/>
      <c r="L260" s="8"/>
      <c r="M260" s="8"/>
      <c r="N260" s="8"/>
      <c r="O260" s="8"/>
      <c r="P260" s="8"/>
      <c r="Q260" s="8"/>
      <c r="R260" s="8"/>
      <c r="S260" s="8"/>
      <c r="T260" s="8"/>
      <c r="U260" s="8"/>
      <c r="V260" s="8"/>
      <c r="W260" s="8"/>
      <c r="X260" s="8"/>
      <c r="Y260" s="8"/>
      <c r="Z260" s="8"/>
    </row>
    <row r="261" spans="1:26" ht="12.75" customHeight="1" x14ac:dyDescent="0.15">
      <c r="A261" s="8"/>
      <c r="B261" s="83"/>
      <c r="C261" s="34"/>
      <c r="D261" s="146"/>
      <c r="E261" s="35"/>
      <c r="F261" s="35"/>
      <c r="G261" s="35"/>
      <c r="H261" s="8"/>
      <c r="I261" s="8"/>
      <c r="J261" s="8"/>
      <c r="K261" s="8"/>
      <c r="L261" s="8"/>
      <c r="M261" s="8"/>
      <c r="N261" s="8"/>
      <c r="O261" s="8"/>
      <c r="P261" s="8"/>
      <c r="Q261" s="8"/>
      <c r="R261" s="8"/>
      <c r="S261" s="8"/>
      <c r="T261" s="8"/>
      <c r="U261" s="8"/>
      <c r="V261" s="8"/>
      <c r="W261" s="8"/>
      <c r="X261" s="8"/>
      <c r="Y261" s="8"/>
      <c r="Z261" s="8"/>
    </row>
    <row r="262" spans="1:26" ht="12.75" customHeight="1" x14ac:dyDescent="0.15">
      <c r="A262" s="8"/>
      <c r="B262" s="83"/>
      <c r="C262" s="34"/>
      <c r="D262" s="146"/>
      <c r="E262" s="35"/>
      <c r="F262" s="35"/>
      <c r="G262" s="35"/>
      <c r="H262" s="8"/>
      <c r="I262" s="8"/>
      <c r="J262" s="8"/>
      <c r="K262" s="8"/>
      <c r="L262" s="8"/>
      <c r="M262" s="8"/>
      <c r="N262" s="8"/>
      <c r="O262" s="8"/>
      <c r="P262" s="8"/>
      <c r="Q262" s="8"/>
      <c r="R262" s="8"/>
      <c r="S262" s="8"/>
      <c r="T262" s="8"/>
      <c r="U262" s="8"/>
      <c r="V262" s="8"/>
      <c r="W262" s="8"/>
      <c r="X262" s="8"/>
      <c r="Y262" s="8"/>
      <c r="Z262" s="8"/>
    </row>
    <row r="263" spans="1:26" ht="12.75" customHeight="1" x14ac:dyDescent="0.15">
      <c r="A263" s="8"/>
      <c r="B263" s="83"/>
      <c r="C263" s="34"/>
      <c r="D263" s="146"/>
      <c r="E263" s="35"/>
      <c r="F263" s="35"/>
      <c r="G263" s="35"/>
      <c r="H263" s="8"/>
      <c r="I263" s="8"/>
      <c r="J263" s="8"/>
      <c r="K263" s="8"/>
      <c r="L263" s="8"/>
      <c r="M263" s="8"/>
      <c r="N263" s="8"/>
      <c r="O263" s="8"/>
      <c r="P263" s="8"/>
      <c r="Q263" s="8"/>
      <c r="R263" s="8"/>
      <c r="S263" s="8"/>
      <c r="T263" s="8"/>
      <c r="U263" s="8"/>
      <c r="V263" s="8"/>
      <c r="W263" s="8"/>
      <c r="X263" s="8"/>
      <c r="Y263" s="8"/>
      <c r="Z263" s="8"/>
    </row>
    <row r="264" spans="1:26" ht="12.75" customHeight="1" x14ac:dyDescent="0.15">
      <c r="A264" s="8"/>
      <c r="B264" s="83"/>
      <c r="C264" s="34"/>
      <c r="D264" s="146"/>
      <c r="E264" s="35"/>
      <c r="F264" s="35"/>
      <c r="G264" s="35"/>
      <c r="H264" s="8"/>
      <c r="I264" s="8"/>
      <c r="J264" s="8"/>
      <c r="K264" s="8"/>
      <c r="L264" s="8"/>
      <c r="M264" s="8"/>
      <c r="N264" s="8"/>
      <c r="O264" s="8"/>
      <c r="P264" s="8"/>
      <c r="Q264" s="8"/>
      <c r="R264" s="8"/>
      <c r="S264" s="8"/>
      <c r="T264" s="8"/>
      <c r="U264" s="8"/>
      <c r="V264" s="8"/>
      <c r="W264" s="8"/>
      <c r="X264" s="8"/>
      <c r="Y264" s="8"/>
      <c r="Z264" s="8"/>
    </row>
    <row r="265" spans="1:26" ht="12.75" customHeight="1" x14ac:dyDescent="0.15">
      <c r="A265" s="8"/>
      <c r="B265" s="83"/>
      <c r="C265" s="34"/>
      <c r="D265" s="146"/>
      <c r="E265" s="35"/>
      <c r="F265" s="35"/>
      <c r="G265" s="35"/>
      <c r="H265" s="8"/>
      <c r="I265" s="8"/>
      <c r="J265" s="8"/>
      <c r="K265" s="8"/>
      <c r="L265" s="8"/>
      <c r="M265" s="8"/>
      <c r="N265" s="8"/>
      <c r="O265" s="8"/>
      <c r="P265" s="8"/>
      <c r="Q265" s="8"/>
      <c r="R265" s="8"/>
      <c r="S265" s="8"/>
      <c r="T265" s="8"/>
      <c r="U265" s="8"/>
      <c r="V265" s="8"/>
      <c r="W265" s="8"/>
      <c r="X265" s="8"/>
      <c r="Y265" s="8"/>
      <c r="Z265" s="8"/>
    </row>
    <row r="266" spans="1:26" ht="12.75" customHeight="1" x14ac:dyDescent="0.15">
      <c r="A266" s="8"/>
      <c r="B266" s="83"/>
      <c r="C266" s="34"/>
      <c r="D266" s="146"/>
      <c r="E266" s="35"/>
      <c r="F266" s="35"/>
      <c r="G266" s="35"/>
      <c r="H266" s="8"/>
      <c r="I266" s="8"/>
      <c r="J266" s="8"/>
      <c r="K266" s="8"/>
      <c r="L266" s="8"/>
      <c r="M266" s="8"/>
      <c r="N266" s="8"/>
      <c r="O266" s="8"/>
      <c r="P266" s="8"/>
      <c r="Q266" s="8"/>
      <c r="R266" s="8"/>
      <c r="S266" s="8"/>
      <c r="T266" s="8"/>
      <c r="U266" s="8"/>
      <c r="V266" s="8"/>
      <c r="W266" s="8"/>
      <c r="X266" s="8"/>
      <c r="Y266" s="8"/>
      <c r="Z266" s="8"/>
    </row>
    <row r="267" spans="1:26" ht="12.75" customHeight="1" x14ac:dyDescent="0.15">
      <c r="A267" s="8"/>
      <c r="B267" s="83"/>
      <c r="C267" s="34"/>
      <c r="D267" s="146"/>
      <c r="E267" s="35"/>
      <c r="F267" s="35"/>
      <c r="G267" s="35"/>
      <c r="H267" s="8"/>
      <c r="I267" s="8"/>
      <c r="J267" s="8"/>
      <c r="K267" s="8"/>
      <c r="L267" s="8"/>
      <c r="M267" s="8"/>
      <c r="N267" s="8"/>
      <c r="O267" s="8"/>
      <c r="P267" s="8"/>
      <c r="Q267" s="8"/>
      <c r="R267" s="8"/>
      <c r="S267" s="8"/>
      <c r="T267" s="8"/>
      <c r="U267" s="8"/>
      <c r="V267" s="8"/>
      <c r="W267" s="8"/>
      <c r="X267" s="8"/>
      <c r="Y267" s="8"/>
      <c r="Z267" s="8"/>
    </row>
    <row r="268" spans="1:26" ht="12.75" customHeight="1" x14ac:dyDescent="0.15">
      <c r="A268" s="8"/>
      <c r="B268" s="83"/>
      <c r="C268" s="34"/>
      <c r="D268" s="146"/>
      <c r="E268" s="35"/>
      <c r="F268" s="35"/>
      <c r="G268" s="35"/>
      <c r="H268" s="8"/>
      <c r="I268" s="8"/>
      <c r="J268" s="8"/>
      <c r="K268" s="8"/>
      <c r="L268" s="8"/>
      <c r="M268" s="8"/>
      <c r="N268" s="8"/>
      <c r="O268" s="8"/>
      <c r="P268" s="8"/>
      <c r="Q268" s="8"/>
      <c r="R268" s="8"/>
      <c r="S268" s="8"/>
      <c r="T268" s="8"/>
      <c r="U268" s="8"/>
      <c r="V268" s="8"/>
      <c r="W268" s="8"/>
      <c r="X268" s="8"/>
      <c r="Y268" s="8"/>
      <c r="Z268" s="8"/>
    </row>
    <row r="269" spans="1:26" ht="12.75" customHeight="1" x14ac:dyDescent="0.15">
      <c r="A269" s="8"/>
      <c r="B269" s="83"/>
      <c r="C269" s="34"/>
      <c r="D269" s="146"/>
      <c r="E269" s="35"/>
      <c r="F269" s="35"/>
      <c r="G269" s="35"/>
      <c r="H269" s="8"/>
      <c r="I269" s="8"/>
      <c r="J269" s="8"/>
      <c r="K269" s="8"/>
      <c r="L269" s="8"/>
      <c r="M269" s="8"/>
      <c r="N269" s="8"/>
      <c r="O269" s="8"/>
      <c r="P269" s="8"/>
      <c r="Q269" s="8"/>
      <c r="R269" s="8"/>
      <c r="S269" s="8"/>
      <c r="T269" s="8"/>
      <c r="U269" s="8"/>
      <c r="V269" s="8"/>
      <c r="W269" s="8"/>
      <c r="X269" s="8"/>
      <c r="Y269" s="8"/>
      <c r="Z269" s="8"/>
    </row>
    <row r="270" spans="1:26" ht="12.75" customHeight="1" x14ac:dyDescent="0.15">
      <c r="A270" s="8"/>
      <c r="B270" s="83"/>
      <c r="C270" s="34"/>
      <c r="D270" s="146"/>
      <c r="E270" s="35"/>
      <c r="F270" s="35"/>
      <c r="G270" s="35"/>
      <c r="H270" s="8"/>
      <c r="I270" s="8"/>
      <c r="J270" s="8"/>
      <c r="K270" s="8"/>
      <c r="L270" s="8"/>
      <c r="M270" s="8"/>
      <c r="N270" s="8"/>
      <c r="O270" s="8"/>
      <c r="P270" s="8"/>
      <c r="Q270" s="8"/>
      <c r="R270" s="8"/>
      <c r="S270" s="8"/>
      <c r="T270" s="8"/>
      <c r="U270" s="8"/>
      <c r="V270" s="8"/>
      <c r="W270" s="8"/>
      <c r="X270" s="8"/>
      <c r="Y270" s="8"/>
      <c r="Z270" s="8"/>
    </row>
    <row r="271" spans="1:26" ht="12.75" customHeight="1" x14ac:dyDescent="0.15">
      <c r="A271" s="8"/>
      <c r="B271" s="83"/>
      <c r="C271" s="34"/>
      <c r="D271" s="146"/>
      <c r="E271" s="35"/>
      <c r="F271" s="35"/>
      <c r="G271" s="35"/>
      <c r="H271" s="8"/>
      <c r="I271" s="8"/>
      <c r="J271" s="8"/>
      <c r="K271" s="8"/>
      <c r="L271" s="8"/>
      <c r="M271" s="8"/>
      <c r="N271" s="8"/>
      <c r="O271" s="8"/>
      <c r="P271" s="8"/>
      <c r="Q271" s="8"/>
      <c r="R271" s="8"/>
      <c r="S271" s="8"/>
      <c r="T271" s="8"/>
      <c r="U271" s="8"/>
      <c r="V271" s="8"/>
      <c r="W271" s="8"/>
      <c r="X271" s="8"/>
      <c r="Y271" s="8"/>
      <c r="Z271" s="8"/>
    </row>
    <row r="272" spans="1:26" ht="12.75" customHeight="1" x14ac:dyDescent="0.15">
      <c r="A272" s="8"/>
      <c r="B272" s="83"/>
      <c r="C272" s="34"/>
      <c r="D272" s="146"/>
      <c r="E272" s="35"/>
      <c r="F272" s="35"/>
      <c r="G272" s="35"/>
      <c r="H272" s="8"/>
      <c r="I272" s="8"/>
      <c r="J272" s="8"/>
      <c r="K272" s="8"/>
      <c r="L272" s="8"/>
      <c r="M272" s="8"/>
      <c r="N272" s="8"/>
      <c r="O272" s="8"/>
      <c r="P272" s="8"/>
      <c r="Q272" s="8"/>
      <c r="R272" s="8"/>
      <c r="S272" s="8"/>
      <c r="T272" s="8"/>
      <c r="U272" s="8"/>
      <c r="V272" s="8"/>
      <c r="W272" s="8"/>
      <c r="X272" s="8"/>
      <c r="Y272" s="8"/>
      <c r="Z272" s="8"/>
    </row>
    <row r="273" spans="1:26" ht="12.75" customHeight="1" x14ac:dyDescent="0.15">
      <c r="A273" s="8"/>
      <c r="B273" s="83"/>
      <c r="C273" s="34"/>
      <c r="D273" s="146"/>
      <c r="E273" s="35"/>
      <c r="F273" s="35"/>
      <c r="G273" s="35"/>
      <c r="H273" s="8"/>
      <c r="I273" s="8"/>
      <c r="J273" s="8"/>
      <c r="K273" s="8"/>
      <c r="L273" s="8"/>
      <c r="M273" s="8"/>
      <c r="N273" s="8"/>
      <c r="O273" s="8"/>
      <c r="P273" s="8"/>
      <c r="Q273" s="8"/>
      <c r="R273" s="8"/>
      <c r="S273" s="8"/>
      <c r="T273" s="8"/>
      <c r="U273" s="8"/>
      <c r="V273" s="8"/>
      <c r="W273" s="8"/>
      <c r="X273" s="8"/>
      <c r="Y273" s="8"/>
      <c r="Z273" s="8"/>
    </row>
    <row r="274" spans="1:26" ht="12.75" customHeight="1" x14ac:dyDescent="0.15">
      <c r="A274" s="8"/>
      <c r="B274" s="83"/>
      <c r="C274" s="34"/>
      <c r="D274" s="146"/>
      <c r="E274" s="35"/>
      <c r="F274" s="35"/>
      <c r="G274" s="35"/>
      <c r="H274" s="8"/>
      <c r="I274" s="8"/>
      <c r="J274" s="8"/>
      <c r="K274" s="8"/>
      <c r="L274" s="8"/>
      <c r="M274" s="8"/>
      <c r="N274" s="8"/>
      <c r="O274" s="8"/>
      <c r="P274" s="8"/>
      <c r="Q274" s="8"/>
      <c r="R274" s="8"/>
      <c r="S274" s="8"/>
      <c r="T274" s="8"/>
      <c r="U274" s="8"/>
      <c r="V274" s="8"/>
      <c r="W274" s="8"/>
      <c r="X274" s="8"/>
      <c r="Y274" s="8"/>
      <c r="Z274" s="8"/>
    </row>
    <row r="275" spans="1:26" ht="12.75" customHeight="1" x14ac:dyDescent="0.15">
      <c r="A275" s="8"/>
      <c r="B275" s="83"/>
      <c r="C275" s="34"/>
      <c r="D275" s="146"/>
      <c r="E275" s="35"/>
      <c r="F275" s="35"/>
      <c r="G275" s="35"/>
      <c r="H275" s="8"/>
      <c r="I275" s="8"/>
      <c r="J275" s="8"/>
      <c r="K275" s="8"/>
      <c r="L275" s="8"/>
      <c r="M275" s="8"/>
      <c r="N275" s="8"/>
      <c r="O275" s="8"/>
      <c r="P275" s="8"/>
      <c r="Q275" s="8"/>
      <c r="R275" s="8"/>
      <c r="S275" s="8"/>
      <c r="T275" s="8"/>
      <c r="U275" s="8"/>
      <c r="V275" s="8"/>
      <c r="W275" s="8"/>
      <c r="X275" s="8"/>
      <c r="Y275" s="8"/>
      <c r="Z275" s="8"/>
    </row>
    <row r="276" spans="1:26" ht="12.75" customHeight="1" x14ac:dyDescent="0.15">
      <c r="A276" s="8"/>
      <c r="B276" s="83"/>
      <c r="C276" s="34"/>
      <c r="D276" s="146"/>
      <c r="E276" s="35"/>
      <c r="F276" s="35"/>
      <c r="G276" s="35"/>
      <c r="H276" s="8"/>
      <c r="I276" s="8"/>
      <c r="J276" s="8"/>
      <c r="K276" s="8"/>
      <c r="L276" s="8"/>
      <c r="M276" s="8"/>
      <c r="N276" s="8"/>
      <c r="O276" s="8"/>
      <c r="P276" s="8"/>
      <c r="Q276" s="8"/>
      <c r="R276" s="8"/>
      <c r="S276" s="8"/>
      <c r="T276" s="8"/>
      <c r="U276" s="8"/>
      <c r="V276" s="8"/>
      <c r="W276" s="8"/>
      <c r="X276" s="8"/>
      <c r="Y276" s="8"/>
      <c r="Z276" s="8"/>
    </row>
    <row r="277" spans="1:26" ht="12.75" customHeight="1" x14ac:dyDescent="0.15">
      <c r="A277" s="8"/>
      <c r="B277" s="83"/>
      <c r="C277" s="34"/>
      <c r="D277" s="146"/>
      <c r="E277" s="35"/>
      <c r="F277" s="35"/>
      <c r="G277" s="35"/>
      <c r="H277" s="8"/>
      <c r="I277" s="8"/>
      <c r="J277" s="8"/>
      <c r="K277" s="8"/>
      <c r="L277" s="8"/>
      <c r="M277" s="8"/>
      <c r="N277" s="8"/>
      <c r="O277" s="8"/>
      <c r="P277" s="8"/>
      <c r="Q277" s="8"/>
      <c r="R277" s="8"/>
      <c r="S277" s="8"/>
      <c r="T277" s="8"/>
      <c r="U277" s="8"/>
      <c r="V277" s="8"/>
      <c r="W277" s="8"/>
      <c r="X277" s="8"/>
      <c r="Y277" s="8"/>
      <c r="Z277" s="8"/>
    </row>
    <row r="278" spans="1:26" ht="12.75" customHeight="1" x14ac:dyDescent="0.15">
      <c r="A278" s="8"/>
      <c r="B278" s="83"/>
      <c r="C278" s="34"/>
      <c r="D278" s="146"/>
      <c r="E278" s="35"/>
      <c r="F278" s="35"/>
      <c r="G278" s="35"/>
      <c r="H278" s="8"/>
      <c r="I278" s="8"/>
      <c r="J278" s="8"/>
      <c r="K278" s="8"/>
      <c r="L278" s="8"/>
      <c r="M278" s="8"/>
      <c r="N278" s="8"/>
      <c r="O278" s="8"/>
      <c r="P278" s="8"/>
      <c r="Q278" s="8"/>
      <c r="R278" s="8"/>
      <c r="S278" s="8"/>
      <c r="T278" s="8"/>
      <c r="U278" s="8"/>
      <c r="V278" s="8"/>
      <c r="W278" s="8"/>
      <c r="X278" s="8"/>
      <c r="Y278" s="8"/>
      <c r="Z278" s="8"/>
    </row>
    <row r="279" spans="1:26" ht="12.75" customHeight="1" x14ac:dyDescent="0.15">
      <c r="A279" s="8"/>
      <c r="B279" s="83"/>
      <c r="C279" s="34"/>
      <c r="D279" s="146"/>
      <c r="E279" s="35"/>
      <c r="F279" s="35"/>
      <c r="G279" s="35"/>
      <c r="H279" s="8"/>
      <c r="I279" s="8"/>
      <c r="J279" s="8"/>
      <c r="K279" s="8"/>
      <c r="L279" s="8"/>
      <c r="M279" s="8"/>
      <c r="N279" s="8"/>
      <c r="O279" s="8"/>
      <c r="P279" s="8"/>
      <c r="Q279" s="8"/>
      <c r="R279" s="8"/>
      <c r="S279" s="8"/>
      <c r="T279" s="8"/>
      <c r="U279" s="8"/>
      <c r="V279" s="8"/>
      <c r="W279" s="8"/>
      <c r="X279" s="8"/>
      <c r="Y279" s="8"/>
      <c r="Z279" s="8"/>
    </row>
    <row r="280" spans="1:26" ht="12.75" customHeight="1" x14ac:dyDescent="0.15">
      <c r="A280" s="8"/>
      <c r="B280" s="83"/>
      <c r="C280" s="34"/>
      <c r="D280" s="146"/>
      <c r="E280" s="35"/>
      <c r="F280" s="35"/>
      <c r="G280" s="35"/>
      <c r="H280" s="8"/>
      <c r="I280" s="8"/>
      <c r="J280" s="8"/>
      <c r="K280" s="8"/>
      <c r="L280" s="8"/>
      <c r="M280" s="8"/>
      <c r="N280" s="8"/>
      <c r="O280" s="8"/>
      <c r="P280" s="8"/>
      <c r="Q280" s="8"/>
      <c r="R280" s="8"/>
      <c r="S280" s="8"/>
      <c r="T280" s="8"/>
      <c r="U280" s="8"/>
      <c r="V280" s="8"/>
      <c r="W280" s="8"/>
      <c r="X280" s="8"/>
      <c r="Y280" s="8"/>
      <c r="Z280" s="8"/>
    </row>
    <row r="281" spans="1:26" ht="12.75" customHeight="1" x14ac:dyDescent="0.15">
      <c r="A281" s="8"/>
      <c r="B281" s="83"/>
      <c r="C281" s="34"/>
      <c r="D281" s="146"/>
      <c r="E281" s="35"/>
      <c r="F281" s="35"/>
      <c r="G281" s="35"/>
      <c r="H281" s="8"/>
      <c r="I281" s="8"/>
      <c r="J281" s="8"/>
      <c r="K281" s="8"/>
      <c r="L281" s="8"/>
      <c r="M281" s="8"/>
      <c r="N281" s="8"/>
      <c r="O281" s="8"/>
      <c r="P281" s="8"/>
      <c r="Q281" s="8"/>
      <c r="R281" s="8"/>
      <c r="S281" s="8"/>
      <c r="T281" s="8"/>
      <c r="U281" s="8"/>
      <c r="V281" s="8"/>
      <c r="W281" s="8"/>
      <c r="X281" s="8"/>
      <c r="Y281" s="8"/>
      <c r="Z281" s="8"/>
    </row>
    <row r="282" spans="1:26" ht="12.75" customHeight="1" x14ac:dyDescent="0.15">
      <c r="A282" s="8"/>
      <c r="B282" s="83"/>
      <c r="C282" s="34"/>
      <c r="D282" s="146"/>
      <c r="E282" s="35"/>
      <c r="F282" s="35"/>
      <c r="G282" s="35"/>
      <c r="H282" s="8"/>
      <c r="I282" s="8"/>
      <c r="J282" s="8"/>
      <c r="K282" s="8"/>
      <c r="L282" s="8"/>
      <c r="M282" s="8"/>
      <c r="N282" s="8"/>
      <c r="O282" s="8"/>
      <c r="P282" s="8"/>
      <c r="Q282" s="8"/>
      <c r="R282" s="8"/>
      <c r="S282" s="8"/>
      <c r="T282" s="8"/>
      <c r="U282" s="8"/>
      <c r="V282" s="8"/>
      <c r="W282" s="8"/>
      <c r="X282" s="8"/>
      <c r="Y282" s="8"/>
      <c r="Z282" s="8"/>
    </row>
    <row r="283" spans="1:26" ht="12.75" customHeight="1" x14ac:dyDescent="0.15">
      <c r="A283" s="8"/>
      <c r="B283" s="83"/>
      <c r="C283" s="34"/>
      <c r="D283" s="146"/>
      <c r="E283" s="35"/>
      <c r="F283" s="35"/>
      <c r="G283" s="35"/>
      <c r="H283" s="8"/>
      <c r="I283" s="8"/>
      <c r="J283" s="8"/>
      <c r="K283" s="8"/>
      <c r="L283" s="8"/>
      <c r="M283" s="8"/>
      <c r="N283" s="8"/>
      <c r="O283" s="8"/>
      <c r="P283" s="8"/>
      <c r="Q283" s="8"/>
      <c r="R283" s="8"/>
      <c r="S283" s="8"/>
      <c r="T283" s="8"/>
      <c r="U283" s="8"/>
      <c r="V283" s="8"/>
      <c r="W283" s="8"/>
      <c r="X283" s="8"/>
      <c r="Y283" s="8"/>
      <c r="Z283" s="8"/>
    </row>
    <row r="284" spans="1:26" ht="12.75" customHeight="1" x14ac:dyDescent="0.15">
      <c r="A284" s="8"/>
      <c r="B284" s="83"/>
      <c r="C284" s="34"/>
      <c r="D284" s="146"/>
      <c r="E284" s="35"/>
      <c r="F284" s="35"/>
      <c r="G284" s="35"/>
      <c r="H284" s="8"/>
      <c r="I284" s="8"/>
      <c r="J284" s="8"/>
      <c r="K284" s="8"/>
      <c r="L284" s="8"/>
      <c r="M284" s="8"/>
      <c r="N284" s="8"/>
      <c r="O284" s="8"/>
      <c r="P284" s="8"/>
      <c r="Q284" s="8"/>
      <c r="R284" s="8"/>
      <c r="S284" s="8"/>
      <c r="T284" s="8"/>
      <c r="U284" s="8"/>
      <c r="V284" s="8"/>
      <c r="W284" s="8"/>
      <c r="X284" s="8"/>
      <c r="Y284" s="8"/>
      <c r="Z284" s="8"/>
    </row>
    <row r="285" spans="1:26" ht="12.75" customHeight="1" x14ac:dyDescent="0.15">
      <c r="A285" s="8"/>
      <c r="B285" s="83"/>
      <c r="C285" s="34"/>
      <c r="D285" s="146"/>
      <c r="E285" s="35"/>
      <c r="F285" s="35"/>
      <c r="G285" s="35"/>
      <c r="H285" s="8"/>
      <c r="I285" s="8"/>
      <c r="J285" s="8"/>
      <c r="K285" s="8"/>
      <c r="L285" s="8"/>
      <c r="M285" s="8"/>
      <c r="N285" s="8"/>
      <c r="O285" s="8"/>
      <c r="P285" s="8"/>
      <c r="Q285" s="8"/>
      <c r="R285" s="8"/>
      <c r="S285" s="8"/>
      <c r="T285" s="8"/>
      <c r="U285" s="8"/>
      <c r="V285" s="8"/>
      <c r="W285" s="8"/>
      <c r="X285" s="8"/>
      <c r="Y285" s="8"/>
      <c r="Z285" s="8"/>
    </row>
    <row r="286" spans="1:26" ht="12.75" customHeight="1" x14ac:dyDescent="0.15">
      <c r="A286" s="8"/>
      <c r="B286" s="83"/>
      <c r="C286" s="34"/>
      <c r="D286" s="146"/>
      <c r="E286" s="35"/>
      <c r="F286" s="35"/>
      <c r="G286" s="35"/>
      <c r="H286" s="8"/>
      <c r="I286" s="8"/>
      <c r="J286" s="8"/>
      <c r="K286" s="8"/>
      <c r="L286" s="8"/>
      <c r="M286" s="8"/>
      <c r="N286" s="8"/>
      <c r="O286" s="8"/>
      <c r="P286" s="8"/>
      <c r="Q286" s="8"/>
      <c r="R286" s="8"/>
      <c r="S286" s="8"/>
      <c r="T286" s="8"/>
      <c r="U286" s="8"/>
      <c r="V286" s="8"/>
      <c r="W286" s="8"/>
      <c r="X286" s="8"/>
      <c r="Y286" s="8"/>
      <c r="Z286" s="8"/>
    </row>
    <row r="287" spans="1:26" ht="12.75" customHeight="1" x14ac:dyDescent="0.15">
      <c r="A287" s="8"/>
      <c r="B287" s="83"/>
      <c r="C287" s="34"/>
      <c r="D287" s="146"/>
      <c r="E287" s="35"/>
      <c r="F287" s="35"/>
      <c r="G287" s="35"/>
      <c r="H287" s="8"/>
      <c r="I287" s="8"/>
      <c r="J287" s="8"/>
      <c r="K287" s="8"/>
      <c r="L287" s="8"/>
      <c r="M287" s="8"/>
      <c r="N287" s="8"/>
      <c r="O287" s="8"/>
      <c r="P287" s="8"/>
      <c r="Q287" s="8"/>
      <c r="R287" s="8"/>
      <c r="S287" s="8"/>
      <c r="T287" s="8"/>
      <c r="U287" s="8"/>
      <c r="V287" s="8"/>
      <c r="W287" s="8"/>
      <c r="X287" s="8"/>
      <c r="Y287" s="8"/>
      <c r="Z287" s="8"/>
    </row>
    <row r="288" spans="1:26" ht="12.75" customHeight="1" x14ac:dyDescent="0.15">
      <c r="A288" s="8"/>
      <c r="B288" s="83"/>
      <c r="C288" s="34"/>
      <c r="D288" s="146"/>
      <c r="E288" s="35"/>
      <c r="F288" s="35"/>
      <c r="G288" s="35"/>
      <c r="H288" s="8"/>
      <c r="I288" s="8"/>
      <c r="J288" s="8"/>
      <c r="K288" s="8"/>
      <c r="L288" s="8"/>
      <c r="M288" s="8"/>
      <c r="N288" s="8"/>
      <c r="O288" s="8"/>
      <c r="P288" s="8"/>
      <c r="Q288" s="8"/>
      <c r="R288" s="8"/>
      <c r="S288" s="8"/>
      <c r="T288" s="8"/>
      <c r="U288" s="8"/>
      <c r="V288" s="8"/>
      <c r="W288" s="8"/>
      <c r="X288" s="8"/>
      <c r="Y288" s="8"/>
      <c r="Z288" s="8"/>
    </row>
    <row r="289" spans="1:26" ht="12.75" customHeight="1" x14ac:dyDescent="0.15">
      <c r="A289" s="8"/>
      <c r="B289" s="83"/>
      <c r="C289" s="34"/>
      <c r="D289" s="146"/>
      <c r="E289" s="35"/>
      <c r="F289" s="35"/>
      <c r="G289" s="35"/>
      <c r="H289" s="8"/>
      <c r="I289" s="8"/>
      <c r="J289" s="8"/>
      <c r="K289" s="8"/>
      <c r="L289" s="8"/>
      <c r="M289" s="8"/>
      <c r="N289" s="8"/>
      <c r="O289" s="8"/>
      <c r="P289" s="8"/>
      <c r="Q289" s="8"/>
      <c r="R289" s="8"/>
      <c r="S289" s="8"/>
      <c r="T289" s="8"/>
      <c r="U289" s="8"/>
      <c r="V289" s="8"/>
      <c r="W289" s="8"/>
      <c r="X289" s="8"/>
      <c r="Y289" s="8"/>
      <c r="Z289" s="8"/>
    </row>
    <row r="290" spans="1:26" ht="12.75" customHeight="1" x14ac:dyDescent="0.15">
      <c r="A290" s="8"/>
      <c r="B290" s="83"/>
      <c r="C290" s="34"/>
      <c r="D290" s="146"/>
      <c r="E290" s="35"/>
      <c r="F290" s="35"/>
      <c r="G290" s="35"/>
      <c r="H290" s="8"/>
      <c r="I290" s="8"/>
      <c r="J290" s="8"/>
      <c r="K290" s="8"/>
      <c r="L290" s="8"/>
      <c r="M290" s="8"/>
      <c r="N290" s="8"/>
      <c r="O290" s="8"/>
      <c r="P290" s="8"/>
      <c r="Q290" s="8"/>
      <c r="R290" s="8"/>
      <c r="S290" s="8"/>
      <c r="T290" s="8"/>
      <c r="U290" s="8"/>
      <c r="V290" s="8"/>
      <c r="W290" s="8"/>
      <c r="X290" s="8"/>
      <c r="Y290" s="8"/>
      <c r="Z290" s="8"/>
    </row>
    <row r="291" spans="1:26" ht="12.75" customHeight="1" x14ac:dyDescent="0.15">
      <c r="A291" s="8"/>
      <c r="B291" s="83"/>
      <c r="C291" s="34"/>
      <c r="D291" s="146"/>
      <c r="E291" s="35"/>
      <c r="F291" s="35"/>
      <c r="G291" s="35"/>
      <c r="H291" s="8"/>
      <c r="I291" s="8"/>
      <c r="J291" s="8"/>
      <c r="K291" s="8"/>
      <c r="L291" s="8"/>
      <c r="M291" s="8"/>
      <c r="N291" s="8"/>
      <c r="O291" s="8"/>
      <c r="P291" s="8"/>
      <c r="Q291" s="8"/>
      <c r="R291" s="8"/>
      <c r="S291" s="8"/>
      <c r="T291" s="8"/>
      <c r="U291" s="8"/>
      <c r="V291" s="8"/>
      <c r="W291" s="8"/>
      <c r="X291" s="8"/>
      <c r="Y291" s="8"/>
      <c r="Z291" s="8"/>
    </row>
    <row r="292" spans="1:26" ht="12.75" customHeight="1" x14ac:dyDescent="0.15">
      <c r="A292" s="8"/>
      <c r="B292" s="83"/>
      <c r="C292" s="34"/>
      <c r="D292" s="146"/>
      <c r="E292" s="35"/>
      <c r="F292" s="35"/>
      <c r="G292" s="35"/>
      <c r="H292" s="8"/>
      <c r="I292" s="8"/>
      <c r="J292" s="8"/>
      <c r="K292" s="8"/>
      <c r="L292" s="8"/>
      <c r="M292" s="8"/>
      <c r="N292" s="8"/>
      <c r="O292" s="8"/>
      <c r="P292" s="8"/>
      <c r="Q292" s="8"/>
      <c r="R292" s="8"/>
      <c r="S292" s="8"/>
      <c r="T292" s="8"/>
      <c r="U292" s="8"/>
      <c r="V292" s="8"/>
      <c r="W292" s="8"/>
      <c r="X292" s="8"/>
      <c r="Y292" s="8"/>
      <c r="Z292" s="8"/>
    </row>
    <row r="293" spans="1:26" ht="12.75" customHeight="1" x14ac:dyDescent="0.15">
      <c r="A293" s="8"/>
      <c r="B293" s="83"/>
      <c r="C293" s="34"/>
      <c r="D293" s="146"/>
      <c r="E293" s="35"/>
      <c r="F293" s="35"/>
      <c r="G293" s="35"/>
      <c r="H293" s="8"/>
      <c r="I293" s="8"/>
      <c r="J293" s="8"/>
      <c r="K293" s="8"/>
      <c r="L293" s="8"/>
      <c r="M293" s="8"/>
      <c r="N293" s="8"/>
      <c r="O293" s="8"/>
      <c r="P293" s="8"/>
      <c r="Q293" s="8"/>
      <c r="R293" s="8"/>
      <c r="S293" s="8"/>
      <c r="T293" s="8"/>
      <c r="U293" s="8"/>
      <c r="V293" s="8"/>
      <c r="W293" s="8"/>
      <c r="X293" s="8"/>
      <c r="Y293" s="8"/>
      <c r="Z293" s="8"/>
    </row>
    <row r="294" spans="1:26" ht="12.75" customHeight="1" x14ac:dyDescent="0.15">
      <c r="A294" s="8"/>
      <c r="B294" s="83"/>
      <c r="C294" s="34"/>
      <c r="D294" s="146"/>
      <c r="E294" s="35"/>
      <c r="F294" s="35"/>
      <c r="G294" s="35"/>
      <c r="H294" s="8"/>
      <c r="I294" s="8"/>
      <c r="J294" s="8"/>
      <c r="K294" s="8"/>
      <c r="L294" s="8"/>
      <c r="M294" s="8"/>
      <c r="N294" s="8"/>
      <c r="O294" s="8"/>
      <c r="P294" s="8"/>
      <c r="Q294" s="8"/>
      <c r="R294" s="8"/>
      <c r="S294" s="8"/>
      <c r="T294" s="8"/>
      <c r="U294" s="8"/>
      <c r="V294" s="8"/>
      <c r="W294" s="8"/>
      <c r="X294" s="8"/>
      <c r="Y294" s="8"/>
      <c r="Z294" s="8"/>
    </row>
    <row r="295" spans="1:26" ht="12.75" customHeight="1" x14ac:dyDescent="0.15">
      <c r="A295" s="8"/>
      <c r="B295" s="83"/>
      <c r="C295" s="34"/>
      <c r="D295" s="146"/>
      <c r="E295" s="35"/>
      <c r="F295" s="35"/>
      <c r="G295" s="35"/>
      <c r="H295" s="8"/>
      <c r="I295" s="8"/>
      <c r="J295" s="8"/>
      <c r="K295" s="8"/>
      <c r="L295" s="8"/>
      <c r="M295" s="8"/>
      <c r="N295" s="8"/>
      <c r="O295" s="8"/>
      <c r="P295" s="8"/>
      <c r="Q295" s="8"/>
      <c r="R295" s="8"/>
      <c r="S295" s="8"/>
      <c r="T295" s="8"/>
      <c r="U295" s="8"/>
      <c r="V295" s="8"/>
      <c r="W295" s="8"/>
      <c r="X295" s="8"/>
      <c r="Y295" s="8"/>
      <c r="Z295" s="8"/>
    </row>
    <row r="296" spans="1:26" ht="12.75" customHeight="1" x14ac:dyDescent="0.15">
      <c r="A296" s="8"/>
      <c r="B296" s="83"/>
      <c r="C296" s="34"/>
      <c r="D296" s="146"/>
      <c r="E296" s="35"/>
      <c r="F296" s="35"/>
      <c r="G296" s="35"/>
      <c r="H296" s="8"/>
      <c r="I296" s="8"/>
      <c r="J296" s="8"/>
      <c r="K296" s="8"/>
      <c r="L296" s="8"/>
      <c r="M296" s="8"/>
      <c r="N296" s="8"/>
      <c r="O296" s="8"/>
      <c r="P296" s="8"/>
      <c r="Q296" s="8"/>
      <c r="R296" s="8"/>
      <c r="S296" s="8"/>
      <c r="T296" s="8"/>
      <c r="U296" s="8"/>
      <c r="V296" s="8"/>
      <c r="W296" s="8"/>
      <c r="X296" s="8"/>
      <c r="Y296" s="8"/>
      <c r="Z296" s="8"/>
    </row>
    <row r="297" spans="1:26" ht="12.75" customHeight="1" x14ac:dyDescent="0.15">
      <c r="A297" s="8"/>
      <c r="B297" s="83"/>
      <c r="C297" s="34"/>
      <c r="D297" s="146"/>
      <c r="E297" s="35"/>
      <c r="F297" s="35"/>
      <c r="G297" s="35"/>
      <c r="H297" s="8"/>
      <c r="I297" s="8"/>
      <c r="J297" s="8"/>
      <c r="K297" s="8"/>
      <c r="L297" s="8"/>
      <c r="M297" s="8"/>
      <c r="N297" s="8"/>
      <c r="O297" s="8"/>
      <c r="P297" s="8"/>
      <c r="Q297" s="8"/>
      <c r="R297" s="8"/>
      <c r="S297" s="8"/>
      <c r="T297" s="8"/>
      <c r="U297" s="8"/>
      <c r="V297" s="8"/>
      <c r="W297" s="8"/>
      <c r="X297" s="8"/>
      <c r="Y297" s="8"/>
      <c r="Z297" s="8"/>
    </row>
    <row r="298" spans="1:26" ht="12.75" customHeight="1" x14ac:dyDescent="0.15">
      <c r="A298" s="8"/>
      <c r="B298" s="83"/>
      <c r="C298" s="34"/>
      <c r="D298" s="146"/>
      <c r="E298" s="35"/>
      <c r="F298" s="35"/>
      <c r="G298" s="35"/>
      <c r="H298" s="8"/>
      <c r="I298" s="8"/>
      <c r="J298" s="8"/>
      <c r="K298" s="8"/>
      <c r="L298" s="8"/>
      <c r="M298" s="8"/>
      <c r="N298" s="8"/>
      <c r="O298" s="8"/>
      <c r="P298" s="8"/>
      <c r="Q298" s="8"/>
      <c r="R298" s="8"/>
      <c r="S298" s="8"/>
      <c r="T298" s="8"/>
      <c r="U298" s="8"/>
      <c r="V298" s="8"/>
      <c r="W298" s="8"/>
      <c r="X298" s="8"/>
      <c r="Y298" s="8"/>
      <c r="Z298" s="8"/>
    </row>
    <row r="299" spans="1:26" ht="12.75" customHeight="1" x14ac:dyDescent="0.15">
      <c r="A299" s="8"/>
      <c r="B299" s="83"/>
      <c r="C299" s="34"/>
      <c r="D299" s="146"/>
      <c r="E299" s="35"/>
      <c r="F299" s="35"/>
      <c r="G299" s="35"/>
      <c r="H299" s="8"/>
      <c r="I299" s="8"/>
      <c r="J299" s="8"/>
      <c r="K299" s="8"/>
      <c r="L299" s="8"/>
      <c r="M299" s="8"/>
      <c r="N299" s="8"/>
      <c r="O299" s="8"/>
      <c r="P299" s="8"/>
      <c r="Q299" s="8"/>
      <c r="R299" s="8"/>
      <c r="S299" s="8"/>
      <c r="T299" s="8"/>
      <c r="U299" s="8"/>
      <c r="V299" s="8"/>
      <c r="W299" s="8"/>
      <c r="X299" s="8"/>
      <c r="Y299" s="8"/>
      <c r="Z299" s="8"/>
    </row>
    <row r="300" spans="1:26" ht="12.75" customHeight="1" x14ac:dyDescent="0.15">
      <c r="A300" s="8"/>
      <c r="B300" s="83"/>
      <c r="C300" s="34"/>
      <c r="D300" s="146"/>
      <c r="E300" s="35"/>
      <c r="F300" s="35"/>
      <c r="G300" s="35"/>
      <c r="H300" s="8"/>
      <c r="I300" s="8"/>
      <c r="J300" s="8"/>
      <c r="K300" s="8"/>
      <c r="L300" s="8"/>
      <c r="M300" s="8"/>
      <c r="N300" s="8"/>
      <c r="O300" s="8"/>
      <c r="P300" s="8"/>
      <c r="Q300" s="8"/>
      <c r="R300" s="8"/>
      <c r="S300" s="8"/>
      <c r="T300" s="8"/>
      <c r="U300" s="8"/>
      <c r="V300" s="8"/>
      <c r="W300" s="8"/>
      <c r="X300" s="8"/>
      <c r="Y300" s="8"/>
      <c r="Z300" s="8"/>
    </row>
    <row r="301" spans="1:26" ht="12.75" customHeight="1" x14ac:dyDescent="0.15">
      <c r="A301" s="8"/>
      <c r="B301" s="83"/>
      <c r="C301" s="34"/>
      <c r="D301" s="146"/>
      <c r="E301" s="35"/>
      <c r="F301" s="35"/>
      <c r="G301" s="35"/>
      <c r="H301" s="8"/>
      <c r="I301" s="8"/>
      <c r="J301" s="8"/>
      <c r="K301" s="8"/>
      <c r="L301" s="8"/>
      <c r="M301" s="8"/>
      <c r="N301" s="8"/>
      <c r="O301" s="8"/>
      <c r="P301" s="8"/>
      <c r="Q301" s="8"/>
      <c r="R301" s="8"/>
      <c r="S301" s="8"/>
      <c r="T301" s="8"/>
      <c r="U301" s="8"/>
      <c r="V301" s="8"/>
      <c r="W301" s="8"/>
      <c r="X301" s="8"/>
      <c r="Y301" s="8"/>
      <c r="Z301" s="8"/>
    </row>
    <row r="302" spans="1:26" ht="12.75" customHeight="1" x14ac:dyDescent="0.15">
      <c r="A302" s="8"/>
      <c r="B302" s="83"/>
      <c r="C302" s="34"/>
      <c r="D302" s="146"/>
      <c r="E302" s="35"/>
      <c r="F302" s="35"/>
      <c r="G302" s="35"/>
      <c r="H302" s="8"/>
      <c r="I302" s="8"/>
      <c r="J302" s="8"/>
      <c r="K302" s="8"/>
      <c r="L302" s="8"/>
      <c r="M302" s="8"/>
      <c r="N302" s="8"/>
      <c r="O302" s="8"/>
      <c r="P302" s="8"/>
      <c r="Q302" s="8"/>
      <c r="R302" s="8"/>
      <c r="S302" s="8"/>
      <c r="T302" s="8"/>
      <c r="U302" s="8"/>
      <c r="V302" s="8"/>
      <c r="W302" s="8"/>
      <c r="X302" s="8"/>
      <c r="Y302" s="8"/>
      <c r="Z302" s="8"/>
    </row>
    <row r="303" spans="1:26" ht="12.75" customHeight="1" x14ac:dyDescent="0.15">
      <c r="A303" s="8"/>
      <c r="B303" s="83"/>
      <c r="C303" s="34"/>
      <c r="D303" s="146"/>
      <c r="E303" s="35"/>
      <c r="F303" s="35"/>
      <c r="G303" s="35"/>
      <c r="H303" s="8"/>
      <c r="I303" s="8"/>
      <c r="J303" s="8"/>
      <c r="K303" s="8"/>
      <c r="L303" s="8"/>
      <c r="M303" s="8"/>
      <c r="N303" s="8"/>
      <c r="O303" s="8"/>
      <c r="P303" s="8"/>
      <c r="Q303" s="8"/>
      <c r="R303" s="8"/>
      <c r="S303" s="8"/>
      <c r="T303" s="8"/>
      <c r="U303" s="8"/>
      <c r="V303" s="8"/>
      <c r="W303" s="8"/>
      <c r="X303" s="8"/>
      <c r="Y303" s="8"/>
      <c r="Z303" s="8"/>
    </row>
    <row r="304" spans="1:26" ht="12.75" customHeight="1" x14ac:dyDescent="0.15">
      <c r="A304" s="8"/>
      <c r="B304" s="83"/>
      <c r="C304" s="34"/>
      <c r="D304" s="146"/>
      <c r="E304" s="35"/>
      <c r="F304" s="35"/>
      <c r="G304" s="35"/>
      <c r="H304" s="8"/>
      <c r="I304" s="8"/>
      <c r="J304" s="8"/>
      <c r="K304" s="8"/>
      <c r="L304" s="8"/>
      <c r="M304" s="8"/>
      <c r="N304" s="8"/>
      <c r="O304" s="8"/>
      <c r="P304" s="8"/>
      <c r="Q304" s="8"/>
      <c r="R304" s="8"/>
      <c r="S304" s="8"/>
      <c r="T304" s="8"/>
      <c r="U304" s="8"/>
      <c r="V304" s="8"/>
      <c r="W304" s="8"/>
      <c r="X304" s="8"/>
      <c r="Y304" s="8"/>
      <c r="Z304" s="8"/>
    </row>
    <row r="305" spans="1:26" ht="12.75" customHeight="1" x14ac:dyDescent="0.15">
      <c r="A305" s="8"/>
      <c r="B305" s="83"/>
      <c r="C305" s="34"/>
      <c r="D305" s="146"/>
      <c r="E305" s="35"/>
      <c r="F305" s="35"/>
      <c r="G305" s="35"/>
      <c r="H305" s="8"/>
      <c r="I305" s="8"/>
      <c r="J305" s="8"/>
      <c r="K305" s="8"/>
      <c r="L305" s="8"/>
      <c r="M305" s="8"/>
      <c r="N305" s="8"/>
      <c r="O305" s="8"/>
      <c r="P305" s="8"/>
      <c r="Q305" s="8"/>
      <c r="R305" s="8"/>
      <c r="S305" s="8"/>
      <c r="T305" s="8"/>
      <c r="U305" s="8"/>
      <c r="V305" s="8"/>
      <c r="W305" s="8"/>
      <c r="X305" s="8"/>
      <c r="Y305" s="8"/>
      <c r="Z305" s="8"/>
    </row>
    <row r="306" spans="1:26" ht="12.75" customHeight="1" x14ac:dyDescent="0.15">
      <c r="A306" s="8"/>
      <c r="B306" s="83"/>
      <c r="C306" s="34"/>
      <c r="D306" s="146"/>
      <c r="E306" s="35"/>
      <c r="F306" s="35"/>
      <c r="G306" s="35"/>
      <c r="H306" s="8"/>
      <c r="I306" s="8"/>
      <c r="J306" s="8"/>
      <c r="K306" s="8"/>
      <c r="L306" s="8"/>
      <c r="M306" s="8"/>
      <c r="N306" s="8"/>
      <c r="O306" s="8"/>
      <c r="P306" s="8"/>
      <c r="Q306" s="8"/>
      <c r="R306" s="8"/>
      <c r="S306" s="8"/>
      <c r="T306" s="8"/>
      <c r="U306" s="8"/>
      <c r="V306" s="8"/>
      <c r="W306" s="8"/>
      <c r="X306" s="8"/>
      <c r="Y306" s="8"/>
      <c r="Z306" s="8"/>
    </row>
    <row r="307" spans="1:26" ht="12.75" customHeight="1" x14ac:dyDescent="0.15">
      <c r="A307" s="8"/>
      <c r="B307" s="83"/>
      <c r="C307" s="34"/>
      <c r="D307" s="146"/>
      <c r="E307" s="35"/>
      <c r="F307" s="35"/>
      <c r="G307" s="35"/>
      <c r="H307" s="8"/>
      <c r="I307" s="8"/>
      <c r="J307" s="8"/>
      <c r="K307" s="8"/>
      <c r="L307" s="8"/>
      <c r="M307" s="8"/>
      <c r="N307" s="8"/>
      <c r="O307" s="8"/>
      <c r="P307" s="8"/>
      <c r="Q307" s="8"/>
      <c r="R307" s="8"/>
      <c r="S307" s="8"/>
      <c r="T307" s="8"/>
      <c r="U307" s="8"/>
      <c r="V307" s="8"/>
      <c r="W307" s="8"/>
      <c r="X307" s="8"/>
      <c r="Y307" s="8"/>
      <c r="Z307" s="8"/>
    </row>
    <row r="308" spans="1:26" ht="12.75" customHeight="1" x14ac:dyDescent="0.15">
      <c r="A308" s="8"/>
      <c r="B308" s="83"/>
      <c r="C308" s="34"/>
      <c r="D308" s="146"/>
      <c r="E308" s="35"/>
      <c r="F308" s="35"/>
      <c r="G308" s="35"/>
      <c r="H308" s="8"/>
      <c r="I308" s="8"/>
      <c r="J308" s="8"/>
      <c r="K308" s="8"/>
      <c r="L308" s="8"/>
      <c r="M308" s="8"/>
      <c r="N308" s="8"/>
      <c r="O308" s="8"/>
      <c r="P308" s="8"/>
      <c r="Q308" s="8"/>
      <c r="R308" s="8"/>
      <c r="S308" s="8"/>
      <c r="T308" s="8"/>
      <c r="U308" s="8"/>
      <c r="V308" s="8"/>
      <c r="W308" s="8"/>
      <c r="X308" s="8"/>
      <c r="Y308" s="8"/>
      <c r="Z308" s="8"/>
    </row>
    <row r="309" spans="1:26" ht="12.75" customHeight="1" x14ac:dyDescent="0.15">
      <c r="A309" s="8"/>
      <c r="B309" s="83"/>
      <c r="C309" s="34"/>
      <c r="D309" s="146"/>
      <c r="E309" s="35"/>
      <c r="F309" s="35"/>
      <c r="G309" s="35"/>
      <c r="H309" s="8"/>
      <c r="I309" s="8"/>
      <c r="J309" s="8"/>
      <c r="K309" s="8"/>
      <c r="L309" s="8"/>
      <c r="M309" s="8"/>
      <c r="N309" s="8"/>
      <c r="O309" s="8"/>
      <c r="P309" s="8"/>
      <c r="Q309" s="8"/>
      <c r="R309" s="8"/>
      <c r="S309" s="8"/>
      <c r="T309" s="8"/>
      <c r="U309" s="8"/>
      <c r="V309" s="8"/>
      <c r="W309" s="8"/>
      <c r="X309" s="8"/>
      <c r="Y309" s="8"/>
      <c r="Z309" s="8"/>
    </row>
    <row r="310" spans="1:26" ht="12.75" customHeight="1" x14ac:dyDescent="0.15">
      <c r="A310" s="8"/>
      <c r="B310" s="83"/>
      <c r="C310" s="34"/>
      <c r="D310" s="146"/>
      <c r="E310" s="35"/>
      <c r="F310" s="35"/>
      <c r="G310" s="35"/>
      <c r="H310" s="8"/>
      <c r="I310" s="8"/>
      <c r="J310" s="8"/>
      <c r="K310" s="8"/>
      <c r="L310" s="8"/>
      <c r="M310" s="8"/>
      <c r="N310" s="8"/>
      <c r="O310" s="8"/>
      <c r="P310" s="8"/>
      <c r="Q310" s="8"/>
      <c r="R310" s="8"/>
      <c r="S310" s="8"/>
      <c r="T310" s="8"/>
      <c r="U310" s="8"/>
      <c r="V310" s="8"/>
      <c r="W310" s="8"/>
      <c r="X310" s="8"/>
      <c r="Y310" s="8"/>
      <c r="Z310" s="8"/>
    </row>
    <row r="311" spans="1:26" ht="12.75" customHeight="1" x14ac:dyDescent="0.15">
      <c r="A311" s="8"/>
      <c r="B311" s="83"/>
      <c r="C311" s="34"/>
      <c r="D311" s="146"/>
      <c r="E311" s="35"/>
      <c r="F311" s="35"/>
      <c r="G311" s="35"/>
      <c r="H311" s="8"/>
      <c r="I311" s="8"/>
      <c r="J311" s="8"/>
      <c r="K311" s="8"/>
      <c r="L311" s="8"/>
      <c r="M311" s="8"/>
      <c r="N311" s="8"/>
      <c r="O311" s="8"/>
      <c r="P311" s="8"/>
      <c r="Q311" s="8"/>
      <c r="R311" s="8"/>
      <c r="S311" s="8"/>
      <c r="T311" s="8"/>
      <c r="U311" s="8"/>
      <c r="V311" s="8"/>
      <c r="W311" s="8"/>
      <c r="X311" s="8"/>
      <c r="Y311" s="8"/>
      <c r="Z311" s="8"/>
    </row>
    <row r="312" spans="1:26" ht="12.75" customHeight="1" x14ac:dyDescent="0.15">
      <c r="A312" s="8"/>
      <c r="B312" s="83"/>
      <c r="C312" s="34"/>
      <c r="D312" s="146"/>
      <c r="E312" s="35"/>
      <c r="F312" s="35"/>
      <c r="G312" s="35"/>
      <c r="H312" s="8"/>
      <c r="I312" s="8"/>
      <c r="J312" s="8"/>
      <c r="K312" s="8"/>
      <c r="L312" s="8"/>
      <c r="M312" s="8"/>
      <c r="N312" s="8"/>
      <c r="O312" s="8"/>
      <c r="P312" s="8"/>
      <c r="Q312" s="8"/>
      <c r="R312" s="8"/>
      <c r="S312" s="8"/>
      <c r="T312" s="8"/>
      <c r="U312" s="8"/>
      <c r="V312" s="8"/>
      <c r="W312" s="8"/>
      <c r="X312" s="8"/>
      <c r="Y312" s="8"/>
      <c r="Z312" s="8"/>
    </row>
    <row r="313" spans="1:26" ht="12.75" customHeight="1" x14ac:dyDescent="0.15">
      <c r="A313" s="8"/>
      <c r="B313" s="83"/>
      <c r="C313" s="34"/>
      <c r="D313" s="146"/>
      <c r="E313" s="35"/>
      <c r="F313" s="35"/>
      <c r="G313" s="35"/>
      <c r="H313" s="8"/>
      <c r="I313" s="8"/>
      <c r="J313" s="8"/>
      <c r="K313" s="8"/>
      <c r="L313" s="8"/>
      <c r="M313" s="8"/>
      <c r="N313" s="8"/>
      <c r="O313" s="8"/>
      <c r="P313" s="8"/>
      <c r="Q313" s="8"/>
      <c r="R313" s="8"/>
      <c r="S313" s="8"/>
      <c r="T313" s="8"/>
      <c r="U313" s="8"/>
      <c r="V313" s="8"/>
      <c r="W313" s="8"/>
      <c r="X313" s="8"/>
      <c r="Y313" s="8"/>
      <c r="Z313" s="8"/>
    </row>
    <row r="314" spans="1:26" ht="12.75" customHeight="1" x14ac:dyDescent="0.15">
      <c r="A314" s="8"/>
      <c r="B314" s="83"/>
      <c r="C314" s="34"/>
      <c r="D314" s="146"/>
      <c r="E314" s="35"/>
      <c r="F314" s="35"/>
      <c r="G314" s="35"/>
      <c r="H314" s="8"/>
      <c r="I314" s="8"/>
      <c r="J314" s="8"/>
      <c r="K314" s="8"/>
      <c r="L314" s="8"/>
      <c r="M314" s="8"/>
      <c r="N314" s="8"/>
      <c r="O314" s="8"/>
      <c r="P314" s="8"/>
      <c r="Q314" s="8"/>
      <c r="R314" s="8"/>
      <c r="S314" s="8"/>
      <c r="T314" s="8"/>
      <c r="U314" s="8"/>
      <c r="V314" s="8"/>
      <c r="W314" s="8"/>
      <c r="X314" s="8"/>
      <c r="Y314" s="8"/>
      <c r="Z314" s="8"/>
    </row>
    <row r="315" spans="1:26" ht="12.75" customHeight="1" x14ac:dyDescent="0.15">
      <c r="A315" s="8"/>
      <c r="B315" s="83"/>
      <c r="C315" s="34"/>
      <c r="D315" s="146"/>
      <c r="E315" s="35"/>
      <c r="F315" s="35"/>
      <c r="G315" s="35"/>
      <c r="H315" s="8"/>
      <c r="I315" s="8"/>
      <c r="J315" s="8"/>
      <c r="K315" s="8"/>
      <c r="L315" s="8"/>
      <c r="M315" s="8"/>
      <c r="N315" s="8"/>
      <c r="O315" s="8"/>
      <c r="P315" s="8"/>
      <c r="Q315" s="8"/>
      <c r="R315" s="8"/>
      <c r="S315" s="8"/>
      <c r="T315" s="8"/>
      <c r="U315" s="8"/>
      <c r="V315" s="8"/>
      <c r="W315" s="8"/>
      <c r="X315" s="8"/>
      <c r="Y315" s="8"/>
      <c r="Z315" s="8"/>
    </row>
    <row r="316" spans="1:26" ht="12.75" customHeight="1" x14ac:dyDescent="0.15">
      <c r="A316" s="8"/>
      <c r="B316" s="83"/>
      <c r="C316" s="34"/>
      <c r="D316" s="146"/>
      <c r="E316" s="35"/>
      <c r="F316" s="35"/>
      <c r="G316" s="35"/>
      <c r="H316" s="8"/>
      <c r="I316" s="8"/>
      <c r="J316" s="8"/>
      <c r="K316" s="8"/>
      <c r="L316" s="8"/>
      <c r="M316" s="8"/>
      <c r="N316" s="8"/>
      <c r="O316" s="8"/>
      <c r="P316" s="8"/>
      <c r="Q316" s="8"/>
      <c r="R316" s="8"/>
      <c r="S316" s="8"/>
      <c r="T316" s="8"/>
      <c r="U316" s="8"/>
      <c r="V316" s="8"/>
      <c r="W316" s="8"/>
      <c r="X316" s="8"/>
      <c r="Y316" s="8"/>
      <c r="Z316" s="8"/>
    </row>
    <row r="317" spans="1:26" ht="12.75" customHeight="1" x14ac:dyDescent="0.15">
      <c r="A317" s="8"/>
      <c r="B317" s="83"/>
      <c r="C317" s="34"/>
      <c r="D317" s="146"/>
      <c r="E317" s="35"/>
      <c r="F317" s="35"/>
      <c r="G317" s="35"/>
      <c r="H317" s="8"/>
      <c r="I317" s="8"/>
      <c r="J317" s="8"/>
      <c r="K317" s="8"/>
      <c r="L317" s="8"/>
      <c r="M317" s="8"/>
      <c r="N317" s="8"/>
      <c r="O317" s="8"/>
      <c r="P317" s="8"/>
      <c r="Q317" s="8"/>
      <c r="R317" s="8"/>
      <c r="S317" s="8"/>
      <c r="T317" s="8"/>
      <c r="U317" s="8"/>
      <c r="V317" s="8"/>
      <c r="W317" s="8"/>
      <c r="X317" s="8"/>
      <c r="Y317" s="8"/>
      <c r="Z317" s="8"/>
    </row>
    <row r="318" spans="1:26" ht="12.75" customHeight="1" x14ac:dyDescent="0.15">
      <c r="A318" s="8"/>
      <c r="B318" s="83"/>
      <c r="C318" s="34"/>
      <c r="D318" s="146"/>
      <c r="E318" s="35"/>
      <c r="F318" s="35"/>
      <c r="G318" s="35"/>
      <c r="H318" s="8"/>
      <c r="I318" s="8"/>
      <c r="J318" s="8"/>
      <c r="K318" s="8"/>
      <c r="L318" s="8"/>
      <c r="M318" s="8"/>
      <c r="N318" s="8"/>
      <c r="O318" s="8"/>
      <c r="P318" s="8"/>
      <c r="Q318" s="8"/>
      <c r="R318" s="8"/>
      <c r="S318" s="8"/>
      <c r="T318" s="8"/>
      <c r="U318" s="8"/>
      <c r="V318" s="8"/>
      <c r="W318" s="8"/>
      <c r="X318" s="8"/>
      <c r="Y318" s="8"/>
      <c r="Z318" s="8"/>
    </row>
    <row r="319" spans="1:26" ht="12.75" customHeight="1" x14ac:dyDescent="0.15">
      <c r="A319" s="8"/>
      <c r="B319" s="83"/>
      <c r="C319" s="34"/>
      <c r="D319" s="146"/>
      <c r="E319" s="35"/>
      <c r="F319" s="35"/>
      <c r="G319" s="35"/>
      <c r="H319" s="8"/>
      <c r="I319" s="8"/>
      <c r="J319" s="8"/>
      <c r="K319" s="8"/>
      <c r="L319" s="8"/>
      <c r="M319" s="8"/>
      <c r="N319" s="8"/>
      <c r="O319" s="8"/>
      <c r="P319" s="8"/>
      <c r="Q319" s="8"/>
      <c r="R319" s="8"/>
      <c r="S319" s="8"/>
      <c r="T319" s="8"/>
      <c r="U319" s="8"/>
      <c r="V319" s="8"/>
      <c r="W319" s="8"/>
      <c r="X319" s="8"/>
      <c r="Y319" s="8"/>
      <c r="Z319" s="8"/>
    </row>
    <row r="320" spans="1:26" ht="12.75" customHeight="1" x14ac:dyDescent="0.15">
      <c r="A320" s="8"/>
      <c r="B320" s="83"/>
      <c r="C320" s="34"/>
      <c r="D320" s="146"/>
      <c r="E320" s="35"/>
      <c r="F320" s="35"/>
      <c r="G320" s="35"/>
      <c r="H320" s="8"/>
      <c r="I320" s="8"/>
      <c r="J320" s="8"/>
      <c r="K320" s="8"/>
      <c r="L320" s="8"/>
      <c r="M320" s="8"/>
      <c r="N320" s="8"/>
      <c r="O320" s="8"/>
      <c r="P320" s="8"/>
      <c r="Q320" s="8"/>
      <c r="R320" s="8"/>
      <c r="S320" s="8"/>
      <c r="T320" s="8"/>
      <c r="U320" s="8"/>
      <c r="V320" s="8"/>
      <c r="W320" s="8"/>
      <c r="X320" s="8"/>
      <c r="Y320" s="8"/>
      <c r="Z320" s="8"/>
    </row>
    <row r="321" spans="1:26" ht="12.75" customHeight="1" x14ac:dyDescent="0.15">
      <c r="A321" s="8"/>
      <c r="B321" s="83"/>
      <c r="C321" s="34"/>
      <c r="D321" s="146"/>
      <c r="E321" s="35"/>
      <c r="F321" s="35"/>
      <c r="G321" s="35"/>
      <c r="H321" s="8"/>
      <c r="I321" s="8"/>
      <c r="J321" s="8"/>
      <c r="K321" s="8"/>
      <c r="L321" s="8"/>
      <c r="M321" s="8"/>
      <c r="N321" s="8"/>
      <c r="O321" s="8"/>
      <c r="P321" s="8"/>
      <c r="Q321" s="8"/>
      <c r="R321" s="8"/>
      <c r="S321" s="8"/>
      <c r="T321" s="8"/>
      <c r="U321" s="8"/>
      <c r="V321" s="8"/>
      <c r="W321" s="8"/>
      <c r="X321" s="8"/>
      <c r="Y321" s="8"/>
      <c r="Z321" s="8"/>
    </row>
    <row r="322" spans="1:26" ht="12.75" customHeight="1" x14ac:dyDescent="0.15">
      <c r="A322" s="8"/>
      <c r="B322" s="83"/>
      <c r="C322" s="34"/>
      <c r="D322" s="146"/>
      <c r="E322" s="35"/>
      <c r="F322" s="35"/>
      <c r="G322" s="35"/>
      <c r="H322" s="8"/>
      <c r="I322" s="8"/>
      <c r="J322" s="8"/>
      <c r="K322" s="8"/>
      <c r="L322" s="8"/>
      <c r="M322" s="8"/>
      <c r="N322" s="8"/>
      <c r="O322" s="8"/>
      <c r="P322" s="8"/>
      <c r="Q322" s="8"/>
      <c r="R322" s="8"/>
      <c r="S322" s="8"/>
      <c r="T322" s="8"/>
      <c r="U322" s="8"/>
      <c r="V322" s="8"/>
      <c r="W322" s="8"/>
      <c r="X322" s="8"/>
      <c r="Y322" s="8"/>
      <c r="Z322" s="8"/>
    </row>
    <row r="323" spans="1:26" ht="12.75" customHeight="1" x14ac:dyDescent="0.15">
      <c r="A323" s="8"/>
      <c r="B323" s="83"/>
      <c r="C323" s="34"/>
      <c r="D323" s="146"/>
      <c r="E323" s="35"/>
      <c r="F323" s="35"/>
      <c r="G323" s="35"/>
      <c r="H323" s="8"/>
      <c r="I323" s="8"/>
      <c r="J323" s="8"/>
      <c r="K323" s="8"/>
      <c r="L323" s="8"/>
      <c r="M323" s="8"/>
      <c r="N323" s="8"/>
      <c r="O323" s="8"/>
      <c r="P323" s="8"/>
      <c r="Q323" s="8"/>
      <c r="R323" s="8"/>
      <c r="S323" s="8"/>
      <c r="T323" s="8"/>
      <c r="U323" s="8"/>
      <c r="V323" s="8"/>
      <c r="W323" s="8"/>
      <c r="X323" s="8"/>
      <c r="Y323" s="8"/>
      <c r="Z323" s="8"/>
    </row>
    <row r="324" spans="1:26" ht="12.75" customHeight="1" x14ac:dyDescent="0.15">
      <c r="A324" s="8"/>
      <c r="B324" s="83"/>
      <c r="C324" s="34"/>
      <c r="D324" s="146"/>
      <c r="E324" s="35"/>
      <c r="F324" s="35"/>
      <c r="G324" s="35"/>
      <c r="H324" s="8"/>
      <c r="I324" s="8"/>
      <c r="J324" s="8"/>
      <c r="K324" s="8"/>
      <c r="L324" s="8"/>
      <c r="M324" s="8"/>
      <c r="N324" s="8"/>
      <c r="O324" s="8"/>
      <c r="P324" s="8"/>
      <c r="Q324" s="8"/>
      <c r="R324" s="8"/>
      <c r="S324" s="8"/>
      <c r="T324" s="8"/>
      <c r="U324" s="8"/>
      <c r="V324" s="8"/>
      <c r="W324" s="8"/>
      <c r="X324" s="8"/>
      <c r="Y324" s="8"/>
      <c r="Z324" s="8"/>
    </row>
    <row r="325" spans="1:26" ht="12.75" customHeight="1" x14ac:dyDescent="0.15">
      <c r="A325" s="8"/>
      <c r="B325" s="83"/>
      <c r="C325" s="34"/>
      <c r="D325" s="146"/>
      <c r="E325" s="35"/>
      <c r="F325" s="35"/>
      <c r="G325" s="35"/>
      <c r="H325" s="8"/>
      <c r="I325" s="8"/>
      <c r="J325" s="8"/>
      <c r="K325" s="8"/>
      <c r="L325" s="8"/>
      <c r="M325" s="8"/>
      <c r="N325" s="8"/>
      <c r="O325" s="8"/>
      <c r="P325" s="8"/>
      <c r="Q325" s="8"/>
      <c r="R325" s="8"/>
      <c r="S325" s="8"/>
      <c r="T325" s="8"/>
      <c r="U325" s="8"/>
      <c r="V325" s="8"/>
      <c r="W325" s="8"/>
      <c r="X325" s="8"/>
      <c r="Y325" s="8"/>
      <c r="Z325" s="8"/>
    </row>
    <row r="326" spans="1:26" ht="12.75" customHeight="1" x14ac:dyDescent="0.15">
      <c r="A326" s="8"/>
      <c r="B326" s="83"/>
      <c r="C326" s="34"/>
      <c r="D326" s="146"/>
      <c r="E326" s="35"/>
      <c r="F326" s="35"/>
      <c r="G326" s="35"/>
      <c r="H326" s="8"/>
      <c r="I326" s="8"/>
      <c r="J326" s="8"/>
      <c r="K326" s="8"/>
      <c r="L326" s="8"/>
      <c r="M326" s="8"/>
      <c r="N326" s="8"/>
      <c r="O326" s="8"/>
      <c r="P326" s="8"/>
      <c r="Q326" s="8"/>
      <c r="R326" s="8"/>
      <c r="S326" s="8"/>
      <c r="T326" s="8"/>
      <c r="U326" s="8"/>
      <c r="V326" s="8"/>
      <c r="W326" s="8"/>
      <c r="X326" s="8"/>
      <c r="Y326" s="8"/>
      <c r="Z326" s="8"/>
    </row>
    <row r="327" spans="1:26" ht="12.75" customHeight="1" x14ac:dyDescent="0.15">
      <c r="A327" s="8"/>
      <c r="B327" s="83"/>
      <c r="C327" s="34"/>
      <c r="D327" s="146"/>
      <c r="E327" s="35"/>
      <c r="F327" s="35"/>
      <c r="G327" s="35"/>
      <c r="H327" s="8"/>
      <c r="I327" s="8"/>
      <c r="J327" s="8"/>
      <c r="K327" s="8"/>
      <c r="L327" s="8"/>
      <c r="M327" s="8"/>
      <c r="N327" s="8"/>
      <c r="O327" s="8"/>
      <c r="P327" s="8"/>
      <c r="Q327" s="8"/>
      <c r="R327" s="8"/>
      <c r="S327" s="8"/>
      <c r="T327" s="8"/>
      <c r="U327" s="8"/>
      <c r="V327" s="8"/>
      <c r="W327" s="8"/>
      <c r="X327" s="8"/>
      <c r="Y327" s="8"/>
      <c r="Z327" s="8"/>
    </row>
    <row r="328" spans="1:26" ht="12.75" customHeight="1" x14ac:dyDescent="0.15">
      <c r="A328" s="8"/>
      <c r="B328" s="83"/>
      <c r="C328" s="34"/>
      <c r="D328" s="146"/>
      <c r="E328" s="35"/>
      <c r="F328" s="35"/>
      <c r="G328" s="35"/>
      <c r="H328" s="8"/>
      <c r="I328" s="8"/>
      <c r="J328" s="8"/>
      <c r="K328" s="8"/>
      <c r="L328" s="8"/>
      <c r="M328" s="8"/>
      <c r="N328" s="8"/>
      <c r="O328" s="8"/>
      <c r="P328" s="8"/>
      <c r="Q328" s="8"/>
      <c r="R328" s="8"/>
      <c r="S328" s="8"/>
      <c r="T328" s="8"/>
      <c r="U328" s="8"/>
      <c r="V328" s="8"/>
      <c r="W328" s="8"/>
      <c r="X328" s="8"/>
      <c r="Y328" s="8"/>
      <c r="Z328" s="8"/>
    </row>
    <row r="329" spans="1:26" ht="12.75" customHeight="1" x14ac:dyDescent="0.15">
      <c r="A329" s="8"/>
      <c r="B329" s="83"/>
      <c r="C329" s="34"/>
      <c r="D329" s="146"/>
      <c r="E329" s="35"/>
      <c r="F329" s="35"/>
      <c r="G329" s="35"/>
      <c r="H329" s="8"/>
      <c r="I329" s="8"/>
      <c r="J329" s="8"/>
      <c r="K329" s="8"/>
      <c r="L329" s="8"/>
      <c r="M329" s="8"/>
      <c r="N329" s="8"/>
      <c r="O329" s="8"/>
      <c r="P329" s="8"/>
      <c r="Q329" s="8"/>
      <c r="R329" s="8"/>
      <c r="S329" s="8"/>
      <c r="T329" s="8"/>
      <c r="U329" s="8"/>
      <c r="V329" s="8"/>
      <c r="W329" s="8"/>
      <c r="X329" s="8"/>
      <c r="Y329" s="8"/>
      <c r="Z329" s="8"/>
    </row>
    <row r="330" spans="1:26" ht="12.75" customHeight="1" x14ac:dyDescent="0.15">
      <c r="A330" s="8"/>
      <c r="B330" s="83"/>
      <c r="C330" s="34"/>
      <c r="D330" s="146"/>
      <c r="E330" s="35"/>
      <c r="F330" s="35"/>
      <c r="G330" s="35"/>
      <c r="H330" s="8"/>
      <c r="I330" s="8"/>
      <c r="J330" s="8"/>
      <c r="K330" s="8"/>
      <c r="L330" s="8"/>
      <c r="M330" s="8"/>
      <c r="N330" s="8"/>
      <c r="O330" s="8"/>
      <c r="P330" s="8"/>
      <c r="Q330" s="8"/>
      <c r="R330" s="8"/>
      <c r="S330" s="8"/>
      <c r="T330" s="8"/>
      <c r="U330" s="8"/>
      <c r="V330" s="8"/>
      <c r="W330" s="8"/>
      <c r="X330" s="8"/>
      <c r="Y330" s="8"/>
      <c r="Z330" s="8"/>
    </row>
    <row r="331" spans="1:26" ht="12.75" customHeight="1" x14ac:dyDescent="0.15">
      <c r="A331" s="8"/>
      <c r="B331" s="83"/>
      <c r="C331" s="34"/>
      <c r="D331" s="146"/>
      <c r="E331" s="35"/>
      <c r="F331" s="35"/>
      <c r="G331" s="35"/>
      <c r="H331" s="8"/>
      <c r="I331" s="8"/>
      <c r="J331" s="8"/>
      <c r="K331" s="8"/>
      <c r="L331" s="8"/>
      <c r="M331" s="8"/>
      <c r="N331" s="8"/>
      <c r="O331" s="8"/>
      <c r="P331" s="8"/>
      <c r="Q331" s="8"/>
      <c r="R331" s="8"/>
      <c r="S331" s="8"/>
      <c r="T331" s="8"/>
      <c r="U331" s="8"/>
      <c r="V331" s="8"/>
      <c r="W331" s="8"/>
      <c r="X331" s="8"/>
      <c r="Y331" s="8"/>
      <c r="Z331" s="8"/>
    </row>
    <row r="332" spans="1:26" ht="12.75" customHeight="1" x14ac:dyDescent="0.15">
      <c r="A332" s="8"/>
      <c r="B332" s="83"/>
      <c r="C332" s="34"/>
      <c r="D332" s="146"/>
      <c r="E332" s="35"/>
      <c r="F332" s="35"/>
      <c r="G332" s="35"/>
      <c r="H332" s="8"/>
      <c r="I332" s="8"/>
      <c r="J332" s="8"/>
      <c r="K332" s="8"/>
      <c r="L332" s="8"/>
      <c r="M332" s="8"/>
      <c r="N332" s="8"/>
      <c r="O332" s="8"/>
      <c r="P332" s="8"/>
      <c r="Q332" s="8"/>
      <c r="R332" s="8"/>
      <c r="S332" s="8"/>
      <c r="T332" s="8"/>
      <c r="U332" s="8"/>
      <c r="V332" s="8"/>
      <c r="W332" s="8"/>
      <c r="X332" s="8"/>
      <c r="Y332" s="8"/>
      <c r="Z332" s="8"/>
    </row>
    <row r="333" spans="1:26" ht="12.75" customHeight="1" x14ac:dyDescent="0.15">
      <c r="A333" s="8"/>
      <c r="B333" s="83"/>
      <c r="C333" s="34"/>
      <c r="D333" s="146"/>
      <c r="E333" s="35"/>
      <c r="F333" s="35"/>
      <c r="G333" s="35"/>
      <c r="H333" s="8"/>
      <c r="I333" s="8"/>
      <c r="J333" s="8"/>
      <c r="K333" s="8"/>
      <c r="L333" s="8"/>
      <c r="M333" s="8"/>
      <c r="N333" s="8"/>
      <c r="O333" s="8"/>
      <c r="P333" s="8"/>
      <c r="Q333" s="8"/>
      <c r="R333" s="8"/>
      <c r="S333" s="8"/>
      <c r="T333" s="8"/>
      <c r="U333" s="8"/>
      <c r="V333" s="8"/>
      <c r="W333" s="8"/>
      <c r="X333" s="8"/>
      <c r="Y333" s="8"/>
      <c r="Z333" s="8"/>
    </row>
    <row r="334" spans="1:26" ht="12.75" customHeight="1" x14ac:dyDescent="0.15">
      <c r="A334" s="8"/>
      <c r="B334" s="83"/>
      <c r="C334" s="34"/>
      <c r="D334" s="146"/>
      <c r="E334" s="35"/>
      <c r="F334" s="35"/>
      <c r="G334" s="35"/>
      <c r="H334" s="8"/>
      <c r="I334" s="8"/>
      <c r="J334" s="8"/>
      <c r="K334" s="8"/>
      <c r="L334" s="8"/>
      <c r="M334" s="8"/>
      <c r="N334" s="8"/>
      <c r="O334" s="8"/>
      <c r="P334" s="8"/>
      <c r="Q334" s="8"/>
      <c r="R334" s="8"/>
      <c r="S334" s="8"/>
      <c r="T334" s="8"/>
      <c r="U334" s="8"/>
      <c r="V334" s="8"/>
      <c r="W334" s="8"/>
      <c r="X334" s="8"/>
      <c r="Y334" s="8"/>
      <c r="Z334" s="8"/>
    </row>
    <row r="335" spans="1:26" ht="12.75" customHeight="1" x14ac:dyDescent="0.15">
      <c r="A335" s="8"/>
      <c r="B335" s="83"/>
      <c r="C335" s="34"/>
      <c r="D335" s="146"/>
      <c r="E335" s="35"/>
      <c r="F335" s="35"/>
      <c r="G335" s="35"/>
      <c r="H335" s="8"/>
      <c r="I335" s="8"/>
      <c r="J335" s="8"/>
      <c r="K335" s="8"/>
      <c r="L335" s="8"/>
      <c r="M335" s="8"/>
      <c r="N335" s="8"/>
      <c r="O335" s="8"/>
      <c r="P335" s="8"/>
      <c r="Q335" s="8"/>
      <c r="R335" s="8"/>
      <c r="S335" s="8"/>
      <c r="T335" s="8"/>
      <c r="U335" s="8"/>
      <c r="V335" s="8"/>
      <c r="W335" s="8"/>
      <c r="X335" s="8"/>
      <c r="Y335" s="8"/>
      <c r="Z335" s="8"/>
    </row>
    <row r="336" spans="1:26" ht="12.75" customHeight="1" x14ac:dyDescent="0.15">
      <c r="A336" s="8"/>
      <c r="B336" s="83"/>
      <c r="C336" s="34"/>
      <c r="D336" s="146"/>
      <c r="E336" s="35"/>
      <c r="F336" s="35"/>
      <c r="G336" s="35"/>
      <c r="H336" s="8"/>
      <c r="I336" s="8"/>
      <c r="J336" s="8"/>
      <c r="K336" s="8"/>
      <c r="L336" s="8"/>
      <c r="M336" s="8"/>
      <c r="N336" s="8"/>
      <c r="O336" s="8"/>
      <c r="P336" s="8"/>
      <c r="Q336" s="8"/>
      <c r="R336" s="8"/>
      <c r="S336" s="8"/>
      <c r="T336" s="8"/>
      <c r="U336" s="8"/>
      <c r="V336" s="8"/>
      <c r="W336" s="8"/>
      <c r="X336" s="8"/>
      <c r="Y336" s="8"/>
      <c r="Z336" s="8"/>
    </row>
    <row r="337" spans="1:26" ht="12.75" customHeight="1" x14ac:dyDescent="0.15">
      <c r="A337" s="8"/>
      <c r="B337" s="83"/>
      <c r="C337" s="34"/>
      <c r="D337" s="146"/>
      <c r="E337" s="35"/>
      <c r="F337" s="35"/>
      <c r="G337" s="35"/>
      <c r="H337" s="8"/>
      <c r="I337" s="8"/>
      <c r="J337" s="8"/>
      <c r="K337" s="8"/>
      <c r="L337" s="8"/>
      <c r="M337" s="8"/>
      <c r="N337" s="8"/>
      <c r="O337" s="8"/>
      <c r="P337" s="8"/>
      <c r="Q337" s="8"/>
      <c r="R337" s="8"/>
      <c r="S337" s="8"/>
      <c r="T337" s="8"/>
      <c r="U337" s="8"/>
      <c r="V337" s="8"/>
      <c r="W337" s="8"/>
      <c r="X337" s="8"/>
      <c r="Y337" s="8"/>
      <c r="Z337" s="8"/>
    </row>
    <row r="338" spans="1:26" ht="12.75" customHeight="1" x14ac:dyDescent="0.15">
      <c r="A338" s="8"/>
      <c r="B338" s="83"/>
      <c r="C338" s="34"/>
      <c r="D338" s="146"/>
      <c r="E338" s="35"/>
      <c r="F338" s="35"/>
      <c r="G338" s="35"/>
      <c r="H338" s="8"/>
      <c r="I338" s="8"/>
      <c r="J338" s="8"/>
      <c r="K338" s="8"/>
      <c r="L338" s="8"/>
      <c r="M338" s="8"/>
      <c r="N338" s="8"/>
      <c r="O338" s="8"/>
      <c r="P338" s="8"/>
      <c r="Q338" s="8"/>
      <c r="R338" s="8"/>
      <c r="S338" s="8"/>
      <c r="T338" s="8"/>
      <c r="U338" s="8"/>
      <c r="V338" s="8"/>
      <c r="W338" s="8"/>
      <c r="X338" s="8"/>
      <c r="Y338" s="8"/>
      <c r="Z338" s="8"/>
    </row>
    <row r="339" spans="1:26" ht="12.75" customHeight="1" x14ac:dyDescent="0.15">
      <c r="A339" s="8"/>
      <c r="B339" s="83"/>
      <c r="C339" s="34"/>
      <c r="D339" s="146"/>
      <c r="E339" s="35"/>
      <c r="F339" s="35"/>
      <c r="G339" s="35"/>
      <c r="H339" s="8"/>
      <c r="I339" s="8"/>
      <c r="J339" s="8"/>
      <c r="K339" s="8"/>
      <c r="L339" s="8"/>
      <c r="M339" s="8"/>
      <c r="N339" s="8"/>
      <c r="O339" s="8"/>
      <c r="P339" s="8"/>
      <c r="Q339" s="8"/>
      <c r="R339" s="8"/>
      <c r="S339" s="8"/>
      <c r="T339" s="8"/>
      <c r="U339" s="8"/>
      <c r="V339" s="8"/>
      <c r="W339" s="8"/>
      <c r="X339" s="8"/>
      <c r="Y339" s="8"/>
      <c r="Z339" s="8"/>
    </row>
    <row r="340" spans="1:26" ht="12.75" customHeight="1" x14ac:dyDescent="0.15">
      <c r="A340" s="8"/>
      <c r="B340" s="83"/>
      <c r="C340" s="34"/>
      <c r="D340" s="146"/>
      <c r="E340" s="35"/>
      <c r="F340" s="35"/>
      <c r="G340" s="35"/>
      <c r="H340" s="8"/>
      <c r="I340" s="8"/>
      <c r="J340" s="8"/>
      <c r="K340" s="8"/>
      <c r="L340" s="8"/>
      <c r="M340" s="8"/>
      <c r="N340" s="8"/>
      <c r="O340" s="8"/>
      <c r="P340" s="8"/>
      <c r="Q340" s="8"/>
      <c r="R340" s="8"/>
      <c r="S340" s="8"/>
      <c r="T340" s="8"/>
      <c r="U340" s="8"/>
      <c r="V340" s="8"/>
      <c r="W340" s="8"/>
      <c r="X340" s="8"/>
      <c r="Y340" s="8"/>
      <c r="Z340" s="8"/>
    </row>
    <row r="341" spans="1:26" ht="12.75" customHeight="1" x14ac:dyDescent="0.15">
      <c r="A341" s="8"/>
      <c r="B341" s="83"/>
      <c r="C341" s="34"/>
      <c r="D341" s="146"/>
      <c r="E341" s="35"/>
      <c r="F341" s="35"/>
      <c r="G341" s="35"/>
      <c r="H341" s="8"/>
      <c r="I341" s="8"/>
      <c r="J341" s="8"/>
      <c r="K341" s="8"/>
      <c r="L341" s="8"/>
      <c r="M341" s="8"/>
      <c r="N341" s="8"/>
      <c r="O341" s="8"/>
      <c r="P341" s="8"/>
      <c r="Q341" s="8"/>
      <c r="R341" s="8"/>
      <c r="S341" s="8"/>
      <c r="T341" s="8"/>
      <c r="U341" s="8"/>
      <c r="V341" s="8"/>
      <c r="W341" s="8"/>
      <c r="X341" s="8"/>
      <c r="Y341" s="8"/>
      <c r="Z341" s="8"/>
    </row>
    <row r="342" spans="1:26" ht="12.75" customHeight="1" x14ac:dyDescent="0.15">
      <c r="A342" s="8"/>
      <c r="B342" s="83"/>
      <c r="C342" s="34"/>
      <c r="D342" s="146"/>
      <c r="E342" s="35"/>
      <c r="F342" s="35"/>
      <c r="G342" s="35"/>
      <c r="H342" s="8"/>
      <c r="I342" s="8"/>
      <c r="J342" s="8"/>
      <c r="K342" s="8"/>
      <c r="L342" s="8"/>
      <c r="M342" s="8"/>
      <c r="N342" s="8"/>
      <c r="O342" s="8"/>
      <c r="P342" s="8"/>
      <c r="Q342" s="8"/>
      <c r="R342" s="8"/>
      <c r="S342" s="8"/>
      <c r="T342" s="8"/>
      <c r="U342" s="8"/>
      <c r="V342" s="8"/>
      <c r="W342" s="8"/>
      <c r="X342" s="8"/>
      <c r="Y342" s="8"/>
      <c r="Z342" s="8"/>
    </row>
    <row r="343" spans="1:26" ht="12.75" customHeight="1" x14ac:dyDescent="0.15">
      <c r="A343" s="8"/>
      <c r="B343" s="83"/>
      <c r="C343" s="34"/>
      <c r="D343" s="146"/>
      <c r="E343" s="35"/>
      <c r="F343" s="35"/>
      <c r="G343" s="35"/>
      <c r="H343" s="8"/>
      <c r="I343" s="8"/>
      <c r="J343" s="8"/>
      <c r="K343" s="8"/>
      <c r="L343" s="8"/>
      <c r="M343" s="8"/>
      <c r="N343" s="8"/>
      <c r="O343" s="8"/>
      <c r="P343" s="8"/>
      <c r="Q343" s="8"/>
      <c r="R343" s="8"/>
      <c r="S343" s="8"/>
      <c r="T343" s="8"/>
      <c r="U343" s="8"/>
      <c r="V343" s="8"/>
      <c r="W343" s="8"/>
      <c r="X343" s="8"/>
      <c r="Y343" s="8"/>
      <c r="Z343" s="8"/>
    </row>
    <row r="344" spans="1:26" ht="12.75" customHeight="1" x14ac:dyDescent="0.15">
      <c r="A344" s="8"/>
      <c r="B344" s="83"/>
      <c r="C344" s="34"/>
      <c r="D344" s="146"/>
      <c r="E344" s="35"/>
      <c r="F344" s="35"/>
      <c r="G344" s="35"/>
      <c r="H344" s="8"/>
      <c r="I344" s="8"/>
      <c r="J344" s="8"/>
      <c r="K344" s="8"/>
      <c r="L344" s="8"/>
      <c r="M344" s="8"/>
      <c r="N344" s="8"/>
      <c r="O344" s="8"/>
      <c r="P344" s="8"/>
      <c r="Q344" s="8"/>
      <c r="R344" s="8"/>
      <c r="S344" s="8"/>
      <c r="T344" s="8"/>
      <c r="U344" s="8"/>
      <c r="V344" s="8"/>
      <c r="W344" s="8"/>
      <c r="X344" s="8"/>
      <c r="Y344" s="8"/>
      <c r="Z344" s="8"/>
    </row>
    <row r="345" spans="1:26" ht="12.75" customHeight="1" x14ac:dyDescent="0.15">
      <c r="A345" s="8"/>
      <c r="B345" s="83"/>
      <c r="C345" s="34"/>
      <c r="D345" s="146"/>
      <c r="E345" s="35"/>
      <c r="F345" s="35"/>
      <c r="G345" s="35"/>
      <c r="H345" s="8"/>
      <c r="I345" s="8"/>
      <c r="J345" s="8"/>
      <c r="K345" s="8"/>
      <c r="L345" s="8"/>
      <c r="M345" s="8"/>
      <c r="N345" s="8"/>
      <c r="O345" s="8"/>
      <c r="P345" s="8"/>
      <c r="Q345" s="8"/>
      <c r="R345" s="8"/>
      <c r="S345" s="8"/>
      <c r="T345" s="8"/>
      <c r="U345" s="8"/>
      <c r="V345" s="8"/>
      <c r="W345" s="8"/>
      <c r="X345" s="8"/>
      <c r="Y345" s="8"/>
      <c r="Z345" s="8"/>
    </row>
    <row r="346" spans="1:26" ht="12.75" customHeight="1" x14ac:dyDescent="0.15">
      <c r="A346" s="8"/>
      <c r="B346" s="83"/>
      <c r="C346" s="34"/>
      <c r="D346" s="146"/>
      <c r="E346" s="35"/>
      <c r="F346" s="35"/>
      <c r="G346" s="35"/>
      <c r="H346" s="8"/>
      <c r="I346" s="8"/>
      <c r="J346" s="8"/>
      <c r="K346" s="8"/>
      <c r="L346" s="8"/>
      <c r="M346" s="8"/>
      <c r="N346" s="8"/>
      <c r="O346" s="8"/>
      <c r="P346" s="8"/>
      <c r="Q346" s="8"/>
      <c r="R346" s="8"/>
      <c r="S346" s="8"/>
      <c r="T346" s="8"/>
      <c r="U346" s="8"/>
      <c r="V346" s="8"/>
      <c r="W346" s="8"/>
      <c r="X346" s="8"/>
      <c r="Y346" s="8"/>
      <c r="Z346" s="8"/>
    </row>
    <row r="347" spans="1:26" ht="12.75" customHeight="1" x14ac:dyDescent="0.15">
      <c r="A347" s="8"/>
      <c r="B347" s="83"/>
      <c r="C347" s="34"/>
      <c r="D347" s="146"/>
      <c r="E347" s="35"/>
      <c r="F347" s="35"/>
      <c r="G347" s="35"/>
      <c r="H347" s="8"/>
      <c r="I347" s="8"/>
      <c r="J347" s="8"/>
      <c r="K347" s="8"/>
      <c r="L347" s="8"/>
      <c r="M347" s="8"/>
      <c r="N347" s="8"/>
      <c r="O347" s="8"/>
      <c r="P347" s="8"/>
      <c r="Q347" s="8"/>
      <c r="R347" s="8"/>
      <c r="S347" s="8"/>
      <c r="T347" s="8"/>
      <c r="U347" s="8"/>
      <c r="V347" s="8"/>
      <c r="W347" s="8"/>
      <c r="X347" s="8"/>
      <c r="Y347" s="8"/>
      <c r="Z347" s="8"/>
    </row>
    <row r="348" spans="1:26" ht="12.75" customHeight="1" x14ac:dyDescent="0.15">
      <c r="A348" s="8"/>
      <c r="B348" s="83"/>
      <c r="C348" s="34"/>
      <c r="D348" s="146"/>
      <c r="E348" s="35"/>
      <c r="F348" s="35"/>
      <c r="G348" s="35"/>
      <c r="H348" s="8"/>
      <c r="I348" s="8"/>
      <c r="J348" s="8"/>
      <c r="K348" s="8"/>
      <c r="L348" s="8"/>
      <c r="M348" s="8"/>
      <c r="N348" s="8"/>
      <c r="O348" s="8"/>
      <c r="P348" s="8"/>
      <c r="Q348" s="8"/>
      <c r="R348" s="8"/>
      <c r="S348" s="8"/>
      <c r="T348" s="8"/>
      <c r="U348" s="8"/>
      <c r="V348" s="8"/>
      <c r="W348" s="8"/>
      <c r="X348" s="8"/>
      <c r="Y348" s="8"/>
      <c r="Z348" s="8"/>
    </row>
    <row r="349" spans="1:26" ht="12.75" customHeight="1" x14ac:dyDescent="0.15">
      <c r="A349" s="8"/>
      <c r="B349" s="83"/>
      <c r="C349" s="34"/>
      <c r="D349" s="146"/>
      <c r="E349" s="35"/>
      <c r="F349" s="35"/>
      <c r="G349" s="35"/>
      <c r="H349" s="8"/>
      <c r="I349" s="8"/>
      <c r="J349" s="8"/>
      <c r="K349" s="8"/>
      <c r="L349" s="8"/>
      <c r="M349" s="8"/>
      <c r="N349" s="8"/>
      <c r="O349" s="8"/>
      <c r="P349" s="8"/>
      <c r="Q349" s="8"/>
      <c r="R349" s="8"/>
      <c r="S349" s="8"/>
      <c r="T349" s="8"/>
      <c r="U349" s="8"/>
      <c r="V349" s="8"/>
      <c r="W349" s="8"/>
      <c r="X349" s="8"/>
      <c r="Y349" s="8"/>
      <c r="Z349" s="8"/>
    </row>
    <row r="350" spans="1:26" ht="12.75" customHeight="1" x14ac:dyDescent="0.15">
      <c r="A350" s="8"/>
      <c r="B350" s="83"/>
      <c r="C350" s="34"/>
      <c r="D350" s="146"/>
      <c r="E350" s="35"/>
      <c r="F350" s="35"/>
      <c r="G350" s="35"/>
      <c r="H350" s="8"/>
      <c r="I350" s="8"/>
      <c r="J350" s="8"/>
      <c r="K350" s="8"/>
      <c r="L350" s="8"/>
      <c r="M350" s="8"/>
      <c r="N350" s="8"/>
      <c r="O350" s="8"/>
      <c r="P350" s="8"/>
      <c r="Q350" s="8"/>
      <c r="R350" s="8"/>
      <c r="S350" s="8"/>
      <c r="T350" s="8"/>
      <c r="U350" s="8"/>
      <c r="V350" s="8"/>
      <c r="W350" s="8"/>
      <c r="X350" s="8"/>
      <c r="Y350" s="8"/>
      <c r="Z350" s="8"/>
    </row>
    <row r="351" spans="1:26" ht="12.75" customHeight="1" x14ac:dyDescent="0.15">
      <c r="A351" s="8"/>
      <c r="B351" s="83"/>
      <c r="C351" s="34"/>
      <c r="D351" s="146"/>
      <c r="E351" s="35"/>
      <c r="F351" s="35"/>
      <c r="G351" s="35"/>
      <c r="H351" s="8"/>
      <c r="I351" s="8"/>
      <c r="J351" s="8"/>
      <c r="K351" s="8"/>
      <c r="L351" s="8"/>
      <c r="M351" s="8"/>
      <c r="N351" s="8"/>
      <c r="O351" s="8"/>
      <c r="P351" s="8"/>
      <c r="Q351" s="8"/>
      <c r="R351" s="8"/>
      <c r="S351" s="8"/>
      <c r="T351" s="8"/>
      <c r="U351" s="8"/>
      <c r="V351" s="8"/>
      <c r="W351" s="8"/>
      <c r="X351" s="8"/>
      <c r="Y351" s="8"/>
      <c r="Z351" s="8"/>
    </row>
    <row r="352" spans="1:26" ht="12.75" customHeight="1" x14ac:dyDescent="0.15">
      <c r="A352" s="8"/>
      <c r="B352" s="83"/>
      <c r="C352" s="34"/>
      <c r="D352" s="146"/>
      <c r="E352" s="35"/>
      <c r="F352" s="35"/>
      <c r="G352" s="35"/>
      <c r="H352" s="8"/>
      <c r="I352" s="8"/>
      <c r="J352" s="8"/>
      <c r="K352" s="8"/>
      <c r="L352" s="8"/>
      <c r="M352" s="8"/>
      <c r="N352" s="8"/>
      <c r="O352" s="8"/>
      <c r="P352" s="8"/>
      <c r="Q352" s="8"/>
      <c r="R352" s="8"/>
      <c r="S352" s="8"/>
      <c r="T352" s="8"/>
      <c r="U352" s="8"/>
      <c r="V352" s="8"/>
      <c r="W352" s="8"/>
      <c r="X352" s="8"/>
      <c r="Y352" s="8"/>
      <c r="Z352" s="8"/>
    </row>
    <row r="353" spans="1:26" ht="12.75" customHeight="1" x14ac:dyDescent="0.15">
      <c r="A353" s="8"/>
      <c r="B353" s="83"/>
      <c r="C353" s="34"/>
      <c r="D353" s="146"/>
      <c r="E353" s="35"/>
      <c r="F353" s="35"/>
      <c r="G353" s="35"/>
      <c r="H353" s="8"/>
      <c r="I353" s="8"/>
      <c r="J353" s="8"/>
      <c r="K353" s="8"/>
      <c r="L353" s="8"/>
      <c r="M353" s="8"/>
      <c r="N353" s="8"/>
      <c r="O353" s="8"/>
      <c r="P353" s="8"/>
      <c r="Q353" s="8"/>
      <c r="R353" s="8"/>
      <c r="S353" s="8"/>
      <c r="T353" s="8"/>
      <c r="U353" s="8"/>
      <c r="V353" s="8"/>
      <c r="W353" s="8"/>
      <c r="X353" s="8"/>
      <c r="Y353" s="8"/>
      <c r="Z353" s="8"/>
    </row>
    <row r="354" spans="1:26" ht="12.75" customHeight="1" x14ac:dyDescent="0.15">
      <c r="A354" s="8"/>
      <c r="B354" s="83"/>
      <c r="C354" s="34"/>
      <c r="D354" s="146"/>
      <c r="E354" s="35"/>
      <c r="F354" s="35"/>
      <c r="G354" s="35"/>
      <c r="H354" s="8"/>
      <c r="I354" s="8"/>
      <c r="J354" s="8"/>
      <c r="K354" s="8"/>
      <c r="L354" s="8"/>
      <c r="M354" s="8"/>
      <c r="N354" s="8"/>
      <c r="O354" s="8"/>
      <c r="P354" s="8"/>
      <c r="Q354" s="8"/>
      <c r="R354" s="8"/>
      <c r="S354" s="8"/>
      <c r="T354" s="8"/>
      <c r="U354" s="8"/>
      <c r="V354" s="8"/>
      <c r="W354" s="8"/>
      <c r="X354" s="8"/>
      <c r="Y354" s="8"/>
      <c r="Z354" s="8"/>
    </row>
    <row r="355" spans="1:26" ht="12.75" customHeight="1" x14ac:dyDescent="0.15">
      <c r="A355" s="8"/>
      <c r="B355" s="83"/>
      <c r="C355" s="34"/>
      <c r="D355" s="146"/>
      <c r="E355" s="35"/>
      <c r="F355" s="35"/>
      <c r="G355" s="35"/>
      <c r="H355" s="8"/>
      <c r="I355" s="8"/>
      <c r="J355" s="8"/>
      <c r="K355" s="8"/>
      <c r="L355" s="8"/>
      <c r="M355" s="8"/>
      <c r="N355" s="8"/>
      <c r="O355" s="8"/>
      <c r="P355" s="8"/>
      <c r="Q355" s="8"/>
      <c r="R355" s="8"/>
      <c r="S355" s="8"/>
      <c r="T355" s="8"/>
      <c r="U355" s="8"/>
      <c r="V355" s="8"/>
      <c r="W355" s="8"/>
      <c r="X355" s="8"/>
      <c r="Y355" s="8"/>
      <c r="Z355" s="8"/>
    </row>
    <row r="356" spans="1:26" ht="12.75" customHeight="1" x14ac:dyDescent="0.15">
      <c r="A356" s="8"/>
      <c r="B356" s="83"/>
      <c r="C356" s="34"/>
      <c r="D356" s="146"/>
      <c r="E356" s="35"/>
      <c r="F356" s="35"/>
      <c r="G356" s="35"/>
      <c r="H356" s="8"/>
      <c r="I356" s="8"/>
      <c r="J356" s="8"/>
      <c r="K356" s="8"/>
      <c r="L356" s="8"/>
      <c r="M356" s="8"/>
      <c r="N356" s="8"/>
      <c r="O356" s="8"/>
      <c r="P356" s="8"/>
      <c r="Q356" s="8"/>
      <c r="R356" s="8"/>
      <c r="S356" s="8"/>
      <c r="T356" s="8"/>
      <c r="U356" s="8"/>
      <c r="V356" s="8"/>
      <c r="W356" s="8"/>
      <c r="X356" s="8"/>
      <c r="Y356" s="8"/>
      <c r="Z356" s="8"/>
    </row>
    <row r="357" spans="1:26" ht="12.75" customHeight="1" x14ac:dyDescent="0.15">
      <c r="A357" s="8"/>
      <c r="B357" s="83"/>
      <c r="C357" s="34"/>
      <c r="D357" s="146"/>
      <c r="E357" s="35"/>
      <c r="F357" s="35"/>
      <c r="G357" s="35"/>
      <c r="H357" s="8"/>
      <c r="I357" s="8"/>
      <c r="J357" s="8"/>
      <c r="K357" s="8"/>
      <c r="L357" s="8"/>
      <c r="M357" s="8"/>
      <c r="N357" s="8"/>
      <c r="O357" s="8"/>
      <c r="P357" s="8"/>
      <c r="Q357" s="8"/>
      <c r="R357" s="8"/>
      <c r="S357" s="8"/>
      <c r="T357" s="8"/>
      <c r="U357" s="8"/>
      <c r="V357" s="8"/>
      <c r="W357" s="8"/>
      <c r="X357" s="8"/>
      <c r="Y357" s="8"/>
      <c r="Z357" s="8"/>
    </row>
    <row r="358" spans="1:26" ht="12.75" customHeight="1" x14ac:dyDescent="0.15">
      <c r="A358" s="8"/>
      <c r="B358" s="83"/>
      <c r="C358" s="34"/>
      <c r="D358" s="146"/>
      <c r="E358" s="35"/>
      <c r="F358" s="35"/>
      <c r="G358" s="35"/>
      <c r="H358" s="8"/>
      <c r="I358" s="8"/>
      <c r="J358" s="8"/>
      <c r="K358" s="8"/>
      <c r="L358" s="8"/>
      <c r="M358" s="8"/>
      <c r="N358" s="8"/>
      <c r="O358" s="8"/>
      <c r="P358" s="8"/>
      <c r="Q358" s="8"/>
      <c r="R358" s="8"/>
      <c r="S358" s="8"/>
      <c r="T358" s="8"/>
      <c r="U358" s="8"/>
      <c r="V358" s="8"/>
      <c r="W358" s="8"/>
      <c r="X358" s="8"/>
      <c r="Y358" s="8"/>
      <c r="Z358" s="8"/>
    </row>
    <row r="359" spans="1:26" ht="12.75" customHeight="1" x14ac:dyDescent="0.15">
      <c r="A359" s="8"/>
      <c r="B359" s="83"/>
      <c r="C359" s="34"/>
      <c r="D359" s="146"/>
      <c r="E359" s="35"/>
      <c r="F359" s="35"/>
      <c r="G359" s="35"/>
      <c r="H359" s="8"/>
      <c r="I359" s="8"/>
      <c r="J359" s="8"/>
      <c r="K359" s="8"/>
      <c r="L359" s="8"/>
      <c r="M359" s="8"/>
      <c r="N359" s="8"/>
      <c r="O359" s="8"/>
      <c r="P359" s="8"/>
      <c r="Q359" s="8"/>
      <c r="R359" s="8"/>
      <c r="S359" s="8"/>
      <c r="T359" s="8"/>
      <c r="U359" s="8"/>
      <c r="V359" s="8"/>
      <c r="W359" s="8"/>
      <c r="X359" s="8"/>
      <c r="Y359" s="8"/>
      <c r="Z359" s="8"/>
    </row>
    <row r="360" spans="1:26" ht="12.75" customHeight="1" x14ac:dyDescent="0.15">
      <c r="A360" s="8"/>
      <c r="B360" s="83"/>
      <c r="C360" s="34"/>
      <c r="D360" s="146"/>
      <c r="E360" s="35"/>
      <c r="F360" s="35"/>
      <c r="G360" s="35"/>
      <c r="H360" s="8"/>
      <c r="I360" s="8"/>
      <c r="J360" s="8"/>
      <c r="K360" s="8"/>
      <c r="L360" s="8"/>
      <c r="M360" s="8"/>
      <c r="N360" s="8"/>
      <c r="O360" s="8"/>
      <c r="P360" s="8"/>
      <c r="Q360" s="8"/>
      <c r="R360" s="8"/>
      <c r="S360" s="8"/>
      <c r="T360" s="8"/>
      <c r="U360" s="8"/>
      <c r="V360" s="8"/>
      <c r="W360" s="8"/>
      <c r="X360" s="8"/>
      <c r="Y360" s="8"/>
      <c r="Z360" s="8"/>
    </row>
    <row r="361" spans="1:26" ht="12.75" customHeight="1" x14ac:dyDescent="0.15">
      <c r="A361" s="8"/>
      <c r="B361" s="83"/>
      <c r="C361" s="34"/>
      <c r="D361" s="146"/>
      <c r="E361" s="35"/>
      <c r="F361" s="35"/>
      <c r="G361" s="35"/>
      <c r="H361" s="8"/>
      <c r="I361" s="8"/>
      <c r="J361" s="8"/>
      <c r="K361" s="8"/>
      <c r="L361" s="8"/>
      <c r="M361" s="8"/>
      <c r="N361" s="8"/>
      <c r="O361" s="8"/>
      <c r="P361" s="8"/>
      <c r="Q361" s="8"/>
      <c r="R361" s="8"/>
      <c r="S361" s="8"/>
      <c r="T361" s="8"/>
      <c r="U361" s="8"/>
      <c r="V361" s="8"/>
      <c r="W361" s="8"/>
      <c r="X361" s="8"/>
      <c r="Y361" s="8"/>
      <c r="Z361" s="8"/>
    </row>
    <row r="362" spans="1:26" ht="12.75" customHeight="1" x14ac:dyDescent="0.15">
      <c r="A362" s="8"/>
      <c r="B362" s="83"/>
      <c r="C362" s="34"/>
      <c r="D362" s="146"/>
      <c r="E362" s="35"/>
      <c r="F362" s="35"/>
      <c r="G362" s="35"/>
      <c r="H362" s="8"/>
      <c r="I362" s="8"/>
      <c r="J362" s="8"/>
      <c r="K362" s="8"/>
      <c r="L362" s="8"/>
      <c r="M362" s="8"/>
      <c r="N362" s="8"/>
      <c r="O362" s="8"/>
      <c r="P362" s="8"/>
      <c r="Q362" s="8"/>
      <c r="R362" s="8"/>
      <c r="S362" s="8"/>
      <c r="T362" s="8"/>
      <c r="U362" s="8"/>
      <c r="V362" s="8"/>
      <c r="W362" s="8"/>
      <c r="X362" s="8"/>
      <c r="Y362" s="8"/>
      <c r="Z362" s="8"/>
    </row>
    <row r="363" spans="1:26" ht="12.75" customHeight="1" x14ac:dyDescent="0.15">
      <c r="A363" s="8"/>
      <c r="B363" s="83"/>
      <c r="C363" s="34"/>
      <c r="D363" s="146"/>
      <c r="E363" s="35"/>
      <c r="F363" s="35"/>
      <c r="G363" s="35"/>
      <c r="H363" s="8"/>
      <c r="I363" s="8"/>
      <c r="J363" s="8"/>
      <c r="K363" s="8"/>
      <c r="L363" s="8"/>
      <c r="M363" s="8"/>
      <c r="N363" s="8"/>
      <c r="O363" s="8"/>
      <c r="P363" s="8"/>
      <c r="Q363" s="8"/>
      <c r="R363" s="8"/>
      <c r="S363" s="8"/>
      <c r="T363" s="8"/>
      <c r="U363" s="8"/>
      <c r="V363" s="8"/>
      <c r="W363" s="8"/>
      <c r="X363" s="8"/>
      <c r="Y363" s="8"/>
      <c r="Z363" s="8"/>
    </row>
    <row r="364" spans="1:26" ht="12.75" customHeight="1" x14ac:dyDescent="0.15">
      <c r="A364" s="8"/>
      <c r="B364" s="83"/>
      <c r="C364" s="34"/>
      <c r="D364" s="146"/>
      <c r="E364" s="35"/>
      <c r="F364" s="35"/>
      <c r="G364" s="35"/>
      <c r="H364" s="8"/>
      <c r="I364" s="8"/>
      <c r="J364" s="8"/>
      <c r="K364" s="8"/>
      <c r="L364" s="8"/>
      <c r="M364" s="8"/>
      <c r="N364" s="8"/>
      <c r="O364" s="8"/>
      <c r="P364" s="8"/>
      <c r="Q364" s="8"/>
      <c r="R364" s="8"/>
      <c r="S364" s="8"/>
      <c r="T364" s="8"/>
      <c r="U364" s="8"/>
      <c r="V364" s="8"/>
      <c r="W364" s="8"/>
      <c r="X364" s="8"/>
      <c r="Y364" s="8"/>
      <c r="Z364" s="8"/>
    </row>
    <row r="365" spans="1:26" ht="12.75" customHeight="1" x14ac:dyDescent="0.15">
      <c r="A365" s="8"/>
      <c r="B365" s="83"/>
      <c r="C365" s="34"/>
      <c r="D365" s="146"/>
      <c r="E365" s="35"/>
      <c r="F365" s="35"/>
      <c r="G365" s="35"/>
      <c r="H365" s="8"/>
      <c r="I365" s="8"/>
      <c r="J365" s="8"/>
      <c r="K365" s="8"/>
      <c r="L365" s="8"/>
      <c r="M365" s="8"/>
      <c r="N365" s="8"/>
      <c r="O365" s="8"/>
      <c r="P365" s="8"/>
      <c r="Q365" s="8"/>
      <c r="R365" s="8"/>
      <c r="S365" s="8"/>
      <c r="T365" s="8"/>
      <c r="U365" s="8"/>
      <c r="V365" s="8"/>
      <c r="W365" s="8"/>
      <c r="X365" s="8"/>
      <c r="Y365" s="8"/>
      <c r="Z365" s="8"/>
    </row>
    <row r="366" spans="1:26" ht="12.75" customHeight="1" x14ac:dyDescent="0.15">
      <c r="A366" s="8"/>
      <c r="B366" s="83"/>
      <c r="C366" s="34"/>
      <c r="D366" s="146"/>
      <c r="E366" s="35"/>
      <c r="F366" s="35"/>
      <c r="G366" s="35"/>
      <c r="H366" s="8"/>
      <c r="I366" s="8"/>
      <c r="J366" s="8"/>
      <c r="K366" s="8"/>
      <c r="L366" s="8"/>
      <c r="M366" s="8"/>
      <c r="N366" s="8"/>
      <c r="O366" s="8"/>
      <c r="P366" s="8"/>
      <c r="Q366" s="8"/>
      <c r="R366" s="8"/>
      <c r="S366" s="8"/>
      <c r="T366" s="8"/>
      <c r="U366" s="8"/>
      <c r="V366" s="8"/>
      <c r="W366" s="8"/>
      <c r="X366" s="8"/>
      <c r="Y366" s="8"/>
      <c r="Z366" s="8"/>
    </row>
    <row r="367" spans="1:26" ht="12.75" customHeight="1" x14ac:dyDescent="0.15">
      <c r="A367" s="8"/>
      <c r="B367" s="83"/>
      <c r="C367" s="34"/>
      <c r="D367" s="146"/>
      <c r="E367" s="35"/>
      <c r="F367" s="35"/>
      <c r="G367" s="35"/>
      <c r="H367" s="8"/>
      <c r="I367" s="8"/>
      <c r="J367" s="8"/>
      <c r="K367" s="8"/>
      <c r="L367" s="8"/>
      <c r="M367" s="8"/>
      <c r="N367" s="8"/>
      <c r="O367" s="8"/>
      <c r="P367" s="8"/>
      <c r="Q367" s="8"/>
      <c r="R367" s="8"/>
      <c r="S367" s="8"/>
      <c r="T367" s="8"/>
      <c r="U367" s="8"/>
      <c r="V367" s="8"/>
      <c r="W367" s="8"/>
      <c r="X367" s="8"/>
      <c r="Y367" s="8"/>
      <c r="Z367" s="8"/>
    </row>
    <row r="368" spans="1:26" ht="12.75" customHeight="1" x14ac:dyDescent="0.15">
      <c r="A368" s="8"/>
      <c r="B368" s="83"/>
      <c r="C368" s="34"/>
      <c r="D368" s="146"/>
      <c r="E368" s="35"/>
      <c r="F368" s="35"/>
      <c r="G368" s="35"/>
      <c r="H368" s="8"/>
      <c r="I368" s="8"/>
      <c r="J368" s="8"/>
      <c r="K368" s="8"/>
      <c r="L368" s="8"/>
      <c r="M368" s="8"/>
      <c r="N368" s="8"/>
      <c r="O368" s="8"/>
      <c r="P368" s="8"/>
      <c r="Q368" s="8"/>
      <c r="R368" s="8"/>
      <c r="S368" s="8"/>
      <c r="T368" s="8"/>
      <c r="U368" s="8"/>
      <c r="V368" s="8"/>
      <c r="W368" s="8"/>
      <c r="X368" s="8"/>
      <c r="Y368" s="8"/>
      <c r="Z368" s="8"/>
    </row>
    <row r="369" spans="1:26" ht="12.75" customHeight="1" x14ac:dyDescent="0.15">
      <c r="A369" s="8"/>
      <c r="B369" s="83"/>
      <c r="C369" s="34"/>
      <c r="D369" s="146"/>
      <c r="E369" s="35"/>
      <c r="F369" s="35"/>
      <c r="G369" s="35"/>
      <c r="H369" s="8"/>
      <c r="I369" s="8"/>
      <c r="J369" s="8"/>
      <c r="K369" s="8"/>
      <c r="L369" s="8"/>
      <c r="M369" s="8"/>
      <c r="N369" s="8"/>
      <c r="O369" s="8"/>
      <c r="P369" s="8"/>
      <c r="Q369" s="8"/>
      <c r="R369" s="8"/>
      <c r="S369" s="8"/>
      <c r="T369" s="8"/>
      <c r="U369" s="8"/>
      <c r="V369" s="8"/>
      <c r="W369" s="8"/>
      <c r="X369" s="8"/>
      <c r="Y369" s="8"/>
      <c r="Z369" s="8"/>
    </row>
    <row r="370" spans="1:26" ht="12.75" customHeight="1" x14ac:dyDescent="0.15">
      <c r="A370" s="8"/>
      <c r="B370" s="83"/>
      <c r="C370" s="34"/>
      <c r="D370" s="146"/>
      <c r="E370" s="35"/>
      <c r="F370" s="35"/>
      <c r="G370" s="35"/>
      <c r="H370" s="8"/>
      <c r="I370" s="8"/>
      <c r="J370" s="8"/>
      <c r="K370" s="8"/>
      <c r="L370" s="8"/>
      <c r="M370" s="8"/>
      <c r="N370" s="8"/>
      <c r="O370" s="8"/>
      <c r="P370" s="8"/>
      <c r="Q370" s="8"/>
      <c r="R370" s="8"/>
      <c r="S370" s="8"/>
      <c r="T370" s="8"/>
      <c r="U370" s="8"/>
      <c r="V370" s="8"/>
      <c r="W370" s="8"/>
      <c r="X370" s="8"/>
      <c r="Y370" s="8"/>
      <c r="Z370" s="8"/>
    </row>
    <row r="371" spans="1:26" ht="12.75" customHeight="1" x14ac:dyDescent="0.15">
      <c r="A371" s="8"/>
      <c r="B371" s="83"/>
      <c r="C371" s="34"/>
      <c r="D371" s="146"/>
      <c r="E371" s="35"/>
      <c r="F371" s="35"/>
      <c r="G371" s="35"/>
      <c r="H371" s="8"/>
      <c r="I371" s="8"/>
      <c r="J371" s="8"/>
      <c r="K371" s="8"/>
      <c r="L371" s="8"/>
      <c r="M371" s="8"/>
      <c r="N371" s="8"/>
      <c r="O371" s="8"/>
      <c r="P371" s="8"/>
      <c r="Q371" s="8"/>
      <c r="R371" s="8"/>
      <c r="S371" s="8"/>
      <c r="T371" s="8"/>
      <c r="U371" s="8"/>
      <c r="V371" s="8"/>
      <c r="W371" s="8"/>
      <c r="X371" s="8"/>
      <c r="Y371" s="8"/>
      <c r="Z371" s="8"/>
    </row>
    <row r="372" spans="1:26" ht="12.75" customHeight="1" x14ac:dyDescent="0.15">
      <c r="A372" s="8"/>
      <c r="B372" s="83"/>
      <c r="C372" s="34"/>
      <c r="D372" s="146"/>
      <c r="E372" s="35"/>
      <c r="F372" s="35"/>
      <c r="G372" s="35"/>
      <c r="H372" s="8"/>
      <c r="I372" s="8"/>
      <c r="J372" s="8"/>
      <c r="K372" s="8"/>
      <c r="L372" s="8"/>
      <c r="M372" s="8"/>
      <c r="N372" s="8"/>
      <c r="O372" s="8"/>
      <c r="P372" s="8"/>
      <c r="Q372" s="8"/>
      <c r="R372" s="8"/>
      <c r="S372" s="8"/>
      <c r="T372" s="8"/>
      <c r="U372" s="8"/>
      <c r="V372" s="8"/>
      <c r="W372" s="8"/>
      <c r="X372" s="8"/>
      <c r="Y372" s="8"/>
      <c r="Z372" s="8"/>
    </row>
    <row r="373" spans="1:26" ht="12.75" customHeight="1" x14ac:dyDescent="0.15">
      <c r="A373" s="8"/>
      <c r="B373" s="83"/>
      <c r="C373" s="34"/>
      <c r="D373" s="146"/>
      <c r="E373" s="35"/>
      <c r="F373" s="35"/>
      <c r="G373" s="35"/>
      <c r="H373" s="8"/>
      <c r="I373" s="8"/>
      <c r="J373" s="8"/>
      <c r="K373" s="8"/>
      <c r="L373" s="8"/>
      <c r="M373" s="8"/>
      <c r="N373" s="8"/>
      <c r="O373" s="8"/>
      <c r="P373" s="8"/>
      <c r="Q373" s="8"/>
      <c r="R373" s="8"/>
      <c r="S373" s="8"/>
      <c r="T373" s="8"/>
      <c r="U373" s="8"/>
      <c r="V373" s="8"/>
      <c r="W373" s="8"/>
      <c r="X373" s="8"/>
      <c r="Y373" s="8"/>
      <c r="Z373" s="8"/>
    </row>
    <row r="374" spans="1:26" ht="12.75" customHeight="1" x14ac:dyDescent="0.15">
      <c r="A374" s="8"/>
      <c r="B374" s="83"/>
      <c r="C374" s="34"/>
      <c r="D374" s="146"/>
      <c r="E374" s="35"/>
      <c r="F374" s="35"/>
      <c r="G374" s="35"/>
      <c r="H374" s="8"/>
      <c r="I374" s="8"/>
      <c r="J374" s="8"/>
      <c r="K374" s="8"/>
      <c r="L374" s="8"/>
      <c r="M374" s="8"/>
      <c r="N374" s="8"/>
      <c r="O374" s="8"/>
      <c r="P374" s="8"/>
      <c r="Q374" s="8"/>
      <c r="R374" s="8"/>
      <c r="S374" s="8"/>
      <c r="T374" s="8"/>
      <c r="U374" s="8"/>
      <c r="V374" s="8"/>
      <c r="W374" s="8"/>
      <c r="X374" s="8"/>
      <c r="Y374" s="8"/>
      <c r="Z374" s="8"/>
    </row>
    <row r="375" spans="1:26" ht="12.75" customHeight="1" x14ac:dyDescent="0.15">
      <c r="A375" s="8"/>
      <c r="B375" s="83"/>
      <c r="C375" s="34"/>
      <c r="D375" s="146"/>
      <c r="E375" s="35"/>
      <c r="F375" s="35"/>
      <c r="G375" s="35"/>
      <c r="H375" s="8"/>
      <c r="I375" s="8"/>
      <c r="J375" s="8"/>
      <c r="K375" s="8"/>
      <c r="L375" s="8"/>
      <c r="M375" s="8"/>
      <c r="N375" s="8"/>
      <c r="O375" s="8"/>
      <c r="P375" s="8"/>
      <c r="Q375" s="8"/>
      <c r="R375" s="8"/>
      <c r="S375" s="8"/>
      <c r="T375" s="8"/>
      <c r="U375" s="8"/>
      <c r="V375" s="8"/>
      <c r="W375" s="8"/>
      <c r="X375" s="8"/>
      <c r="Y375" s="8"/>
      <c r="Z375" s="8"/>
    </row>
    <row r="376" spans="1:26" ht="12.75" customHeight="1" x14ac:dyDescent="0.15">
      <c r="A376" s="8"/>
      <c r="B376" s="83"/>
      <c r="C376" s="34"/>
      <c r="D376" s="146"/>
      <c r="E376" s="35"/>
      <c r="F376" s="35"/>
      <c r="G376" s="35"/>
      <c r="H376" s="8"/>
      <c r="I376" s="8"/>
      <c r="J376" s="8"/>
      <c r="K376" s="8"/>
      <c r="L376" s="8"/>
      <c r="M376" s="8"/>
      <c r="N376" s="8"/>
      <c r="O376" s="8"/>
      <c r="P376" s="8"/>
      <c r="Q376" s="8"/>
      <c r="R376" s="8"/>
      <c r="S376" s="8"/>
      <c r="T376" s="8"/>
      <c r="U376" s="8"/>
      <c r="V376" s="8"/>
      <c r="W376" s="8"/>
      <c r="X376" s="8"/>
      <c r="Y376" s="8"/>
      <c r="Z376" s="8"/>
    </row>
    <row r="377" spans="1:26" ht="12.75" customHeight="1" x14ac:dyDescent="0.15">
      <c r="A377" s="8"/>
      <c r="B377" s="83"/>
      <c r="C377" s="34"/>
      <c r="D377" s="146"/>
      <c r="E377" s="35"/>
      <c r="F377" s="35"/>
      <c r="G377" s="35"/>
      <c r="H377" s="8"/>
      <c r="I377" s="8"/>
      <c r="J377" s="8"/>
      <c r="K377" s="8"/>
      <c r="L377" s="8"/>
      <c r="M377" s="8"/>
      <c r="N377" s="8"/>
      <c r="O377" s="8"/>
      <c r="P377" s="8"/>
      <c r="Q377" s="8"/>
      <c r="R377" s="8"/>
      <c r="S377" s="8"/>
      <c r="T377" s="8"/>
      <c r="U377" s="8"/>
      <c r="V377" s="8"/>
      <c r="W377" s="8"/>
      <c r="X377" s="8"/>
      <c r="Y377" s="8"/>
      <c r="Z377" s="8"/>
    </row>
    <row r="378" spans="1:26" ht="12.75" customHeight="1" x14ac:dyDescent="0.15">
      <c r="A378" s="8"/>
      <c r="B378" s="83"/>
      <c r="C378" s="34"/>
      <c r="D378" s="146"/>
      <c r="E378" s="35"/>
      <c r="F378" s="35"/>
      <c r="G378" s="35"/>
      <c r="H378" s="8"/>
      <c r="I378" s="8"/>
      <c r="J378" s="8"/>
      <c r="K378" s="8"/>
      <c r="L378" s="8"/>
      <c r="M378" s="8"/>
      <c r="N378" s="8"/>
      <c r="O378" s="8"/>
      <c r="P378" s="8"/>
      <c r="Q378" s="8"/>
      <c r="R378" s="8"/>
      <c r="S378" s="8"/>
      <c r="T378" s="8"/>
      <c r="U378" s="8"/>
      <c r="V378" s="8"/>
      <c r="W378" s="8"/>
      <c r="X378" s="8"/>
      <c r="Y378" s="8"/>
      <c r="Z378" s="8"/>
    </row>
    <row r="379" spans="1:26" ht="12.75" customHeight="1" x14ac:dyDescent="0.15">
      <c r="A379" s="8"/>
      <c r="B379" s="83"/>
      <c r="C379" s="34"/>
      <c r="D379" s="146"/>
      <c r="E379" s="35"/>
      <c r="F379" s="35"/>
      <c r="G379" s="35"/>
      <c r="H379" s="8"/>
      <c r="I379" s="8"/>
      <c r="J379" s="8"/>
      <c r="K379" s="8"/>
      <c r="L379" s="8"/>
      <c r="M379" s="8"/>
      <c r="N379" s="8"/>
      <c r="O379" s="8"/>
      <c r="P379" s="8"/>
      <c r="Q379" s="8"/>
      <c r="R379" s="8"/>
      <c r="S379" s="8"/>
      <c r="T379" s="8"/>
      <c r="U379" s="8"/>
      <c r="V379" s="8"/>
      <c r="W379" s="8"/>
      <c r="X379" s="8"/>
      <c r="Y379" s="8"/>
      <c r="Z379" s="8"/>
    </row>
    <row r="380" spans="1:26" ht="12.75" customHeight="1" x14ac:dyDescent="0.15">
      <c r="A380" s="8"/>
      <c r="B380" s="83"/>
      <c r="C380" s="34"/>
      <c r="D380" s="146"/>
      <c r="E380" s="35"/>
      <c r="F380" s="35"/>
      <c r="G380" s="35"/>
      <c r="H380" s="8"/>
      <c r="I380" s="8"/>
      <c r="J380" s="8"/>
      <c r="K380" s="8"/>
      <c r="L380" s="8"/>
      <c r="M380" s="8"/>
      <c r="N380" s="8"/>
      <c r="O380" s="8"/>
      <c r="P380" s="8"/>
      <c r="Q380" s="8"/>
      <c r="R380" s="8"/>
      <c r="S380" s="8"/>
      <c r="T380" s="8"/>
      <c r="U380" s="8"/>
      <c r="V380" s="8"/>
      <c r="W380" s="8"/>
      <c r="X380" s="8"/>
      <c r="Y380" s="8"/>
      <c r="Z380" s="8"/>
    </row>
    <row r="381" spans="1:26" ht="12.75" customHeight="1" x14ac:dyDescent="0.15">
      <c r="A381" s="8"/>
      <c r="B381" s="83"/>
      <c r="C381" s="34"/>
      <c r="D381" s="146"/>
      <c r="E381" s="35"/>
      <c r="F381" s="35"/>
      <c r="G381" s="35"/>
      <c r="H381" s="8"/>
      <c r="I381" s="8"/>
      <c r="J381" s="8"/>
      <c r="K381" s="8"/>
      <c r="L381" s="8"/>
      <c r="M381" s="8"/>
      <c r="N381" s="8"/>
      <c r="O381" s="8"/>
      <c r="P381" s="8"/>
      <c r="Q381" s="8"/>
      <c r="R381" s="8"/>
      <c r="S381" s="8"/>
      <c r="T381" s="8"/>
      <c r="U381" s="8"/>
      <c r="V381" s="8"/>
      <c r="W381" s="8"/>
      <c r="X381" s="8"/>
      <c r="Y381" s="8"/>
      <c r="Z381" s="8"/>
    </row>
    <row r="382" spans="1:26" ht="12.75" customHeight="1" x14ac:dyDescent="0.15">
      <c r="A382" s="8"/>
      <c r="B382" s="83"/>
      <c r="C382" s="34"/>
      <c r="D382" s="146"/>
      <c r="E382" s="35"/>
      <c r="F382" s="35"/>
      <c r="G382" s="35"/>
      <c r="H382" s="8"/>
      <c r="I382" s="8"/>
      <c r="J382" s="8"/>
      <c r="K382" s="8"/>
      <c r="L382" s="8"/>
      <c r="M382" s="8"/>
      <c r="N382" s="8"/>
      <c r="O382" s="8"/>
      <c r="P382" s="8"/>
      <c r="Q382" s="8"/>
      <c r="R382" s="8"/>
      <c r="S382" s="8"/>
      <c r="T382" s="8"/>
      <c r="U382" s="8"/>
      <c r="V382" s="8"/>
      <c r="W382" s="8"/>
      <c r="X382" s="8"/>
      <c r="Y382" s="8"/>
      <c r="Z382" s="8"/>
    </row>
    <row r="383" spans="1:26" ht="12.75" customHeight="1" x14ac:dyDescent="0.15">
      <c r="A383" s="8"/>
      <c r="B383" s="83"/>
      <c r="C383" s="34"/>
      <c r="D383" s="146"/>
      <c r="E383" s="35"/>
      <c r="F383" s="35"/>
      <c r="G383" s="35"/>
      <c r="H383" s="8"/>
      <c r="I383" s="8"/>
      <c r="J383" s="8"/>
      <c r="K383" s="8"/>
      <c r="L383" s="8"/>
      <c r="M383" s="8"/>
      <c r="N383" s="8"/>
      <c r="O383" s="8"/>
      <c r="P383" s="8"/>
      <c r="Q383" s="8"/>
      <c r="R383" s="8"/>
      <c r="S383" s="8"/>
      <c r="T383" s="8"/>
      <c r="U383" s="8"/>
      <c r="V383" s="8"/>
      <c r="W383" s="8"/>
      <c r="X383" s="8"/>
      <c r="Y383" s="8"/>
      <c r="Z383" s="8"/>
    </row>
    <row r="384" spans="1:26" ht="12.75" customHeight="1" x14ac:dyDescent="0.15">
      <c r="A384" s="8"/>
      <c r="B384" s="83"/>
      <c r="C384" s="34"/>
      <c r="D384" s="146"/>
      <c r="E384" s="35"/>
      <c r="F384" s="35"/>
      <c r="G384" s="35"/>
      <c r="H384" s="8"/>
      <c r="I384" s="8"/>
      <c r="J384" s="8"/>
      <c r="K384" s="8"/>
      <c r="L384" s="8"/>
      <c r="M384" s="8"/>
      <c r="N384" s="8"/>
      <c r="O384" s="8"/>
      <c r="P384" s="8"/>
      <c r="Q384" s="8"/>
      <c r="R384" s="8"/>
      <c r="S384" s="8"/>
      <c r="T384" s="8"/>
      <c r="U384" s="8"/>
      <c r="V384" s="8"/>
      <c r="W384" s="8"/>
      <c r="X384" s="8"/>
      <c r="Y384" s="8"/>
      <c r="Z384" s="8"/>
    </row>
    <row r="385" spans="1:26" ht="12.75" customHeight="1" x14ac:dyDescent="0.15">
      <c r="A385" s="8"/>
      <c r="B385" s="83"/>
      <c r="C385" s="34"/>
      <c r="D385" s="146"/>
      <c r="E385" s="35"/>
      <c r="F385" s="35"/>
      <c r="G385" s="35"/>
      <c r="H385" s="8"/>
      <c r="I385" s="8"/>
      <c r="J385" s="8"/>
      <c r="K385" s="8"/>
      <c r="L385" s="8"/>
      <c r="M385" s="8"/>
      <c r="N385" s="8"/>
      <c r="O385" s="8"/>
      <c r="P385" s="8"/>
      <c r="Q385" s="8"/>
      <c r="R385" s="8"/>
      <c r="S385" s="8"/>
      <c r="T385" s="8"/>
      <c r="U385" s="8"/>
      <c r="V385" s="8"/>
      <c r="W385" s="8"/>
      <c r="X385" s="8"/>
      <c r="Y385" s="8"/>
      <c r="Z385" s="8"/>
    </row>
    <row r="386" spans="1:26" ht="12.75" customHeight="1" x14ac:dyDescent="0.15">
      <c r="A386" s="8"/>
      <c r="B386" s="83"/>
      <c r="C386" s="34"/>
      <c r="D386" s="146"/>
      <c r="E386" s="35"/>
      <c r="F386" s="35"/>
      <c r="G386" s="35"/>
      <c r="H386" s="8"/>
      <c r="I386" s="8"/>
      <c r="J386" s="8"/>
      <c r="K386" s="8"/>
      <c r="L386" s="8"/>
      <c r="M386" s="8"/>
      <c r="N386" s="8"/>
      <c r="O386" s="8"/>
      <c r="P386" s="8"/>
      <c r="Q386" s="8"/>
      <c r="R386" s="8"/>
      <c r="S386" s="8"/>
      <c r="T386" s="8"/>
      <c r="U386" s="8"/>
      <c r="V386" s="8"/>
      <c r="W386" s="8"/>
      <c r="X386" s="8"/>
      <c r="Y386" s="8"/>
      <c r="Z386" s="8"/>
    </row>
    <row r="387" spans="1:26" ht="12.75" customHeight="1" x14ac:dyDescent="0.15">
      <c r="A387" s="8"/>
      <c r="B387" s="83"/>
      <c r="C387" s="34"/>
      <c r="D387" s="146"/>
      <c r="E387" s="35"/>
      <c r="F387" s="35"/>
      <c r="G387" s="35"/>
      <c r="H387" s="8"/>
      <c r="I387" s="8"/>
      <c r="J387" s="8"/>
      <c r="K387" s="8"/>
      <c r="L387" s="8"/>
      <c r="M387" s="8"/>
      <c r="N387" s="8"/>
      <c r="O387" s="8"/>
      <c r="P387" s="8"/>
      <c r="Q387" s="8"/>
      <c r="R387" s="8"/>
      <c r="S387" s="8"/>
      <c r="T387" s="8"/>
      <c r="U387" s="8"/>
      <c r="V387" s="8"/>
      <c r="W387" s="8"/>
      <c r="X387" s="8"/>
      <c r="Y387" s="8"/>
      <c r="Z387" s="8"/>
    </row>
    <row r="388" spans="1:26" ht="12.75" customHeight="1" x14ac:dyDescent="0.15">
      <c r="A388" s="8"/>
      <c r="B388" s="83"/>
      <c r="C388" s="34"/>
      <c r="D388" s="146"/>
      <c r="E388" s="35"/>
      <c r="F388" s="35"/>
      <c r="G388" s="35"/>
      <c r="H388" s="8"/>
      <c r="I388" s="8"/>
      <c r="J388" s="8"/>
      <c r="K388" s="8"/>
      <c r="L388" s="8"/>
      <c r="M388" s="8"/>
      <c r="N388" s="8"/>
      <c r="O388" s="8"/>
      <c r="P388" s="8"/>
      <c r="Q388" s="8"/>
      <c r="R388" s="8"/>
      <c r="S388" s="8"/>
      <c r="T388" s="8"/>
      <c r="U388" s="8"/>
      <c r="V388" s="8"/>
      <c r="W388" s="8"/>
      <c r="X388" s="8"/>
      <c r="Y388" s="8"/>
      <c r="Z388" s="8"/>
    </row>
    <row r="389" spans="1:26" ht="12.75" customHeight="1" x14ac:dyDescent="0.15">
      <c r="A389" s="8"/>
      <c r="B389" s="83"/>
      <c r="C389" s="34"/>
      <c r="D389" s="146"/>
      <c r="E389" s="35"/>
      <c r="F389" s="35"/>
      <c r="G389" s="35"/>
      <c r="H389" s="8"/>
      <c r="I389" s="8"/>
      <c r="J389" s="8"/>
      <c r="K389" s="8"/>
      <c r="L389" s="8"/>
      <c r="M389" s="8"/>
      <c r="N389" s="8"/>
      <c r="O389" s="8"/>
      <c r="P389" s="8"/>
      <c r="Q389" s="8"/>
      <c r="R389" s="8"/>
      <c r="S389" s="8"/>
      <c r="T389" s="8"/>
      <c r="U389" s="8"/>
      <c r="V389" s="8"/>
      <c r="W389" s="8"/>
      <c r="X389" s="8"/>
      <c r="Y389" s="8"/>
      <c r="Z389" s="8"/>
    </row>
    <row r="390" spans="1:26" ht="12.75" customHeight="1" x14ac:dyDescent="0.15">
      <c r="A390" s="8"/>
      <c r="B390" s="83"/>
      <c r="C390" s="34"/>
      <c r="D390" s="146"/>
      <c r="E390" s="35"/>
      <c r="F390" s="35"/>
      <c r="G390" s="35"/>
      <c r="H390" s="8"/>
      <c r="I390" s="8"/>
      <c r="J390" s="8"/>
      <c r="K390" s="8"/>
      <c r="L390" s="8"/>
      <c r="M390" s="8"/>
      <c r="N390" s="8"/>
      <c r="O390" s="8"/>
      <c r="P390" s="8"/>
      <c r="Q390" s="8"/>
      <c r="R390" s="8"/>
      <c r="S390" s="8"/>
      <c r="T390" s="8"/>
      <c r="U390" s="8"/>
      <c r="V390" s="8"/>
      <c r="W390" s="8"/>
      <c r="X390" s="8"/>
      <c r="Y390" s="8"/>
      <c r="Z390" s="8"/>
    </row>
    <row r="391" spans="1:26" ht="12.75" customHeight="1" x14ac:dyDescent="0.15">
      <c r="A391" s="8"/>
      <c r="B391" s="83"/>
      <c r="C391" s="34"/>
      <c r="D391" s="146"/>
      <c r="E391" s="35"/>
      <c r="F391" s="35"/>
      <c r="G391" s="35"/>
      <c r="H391" s="8"/>
      <c r="I391" s="8"/>
      <c r="J391" s="8"/>
      <c r="K391" s="8"/>
      <c r="L391" s="8"/>
      <c r="M391" s="8"/>
      <c r="N391" s="8"/>
      <c r="O391" s="8"/>
      <c r="P391" s="8"/>
      <c r="Q391" s="8"/>
      <c r="R391" s="8"/>
      <c r="S391" s="8"/>
      <c r="T391" s="8"/>
      <c r="U391" s="8"/>
      <c r="V391" s="8"/>
      <c r="W391" s="8"/>
      <c r="X391" s="8"/>
      <c r="Y391" s="8"/>
      <c r="Z391" s="8"/>
    </row>
    <row r="392" spans="1:26" ht="12.75" customHeight="1" x14ac:dyDescent="0.15">
      <c r="A392" s="8"/>
      <c r="B392" s="83"/>
      <c r="C392" s="34"/>
      <c r="D392" s="146"/>
      <c r="E392" s="35"/>
      <c r="F392" s="35"/>
      <c r="G392" s="35"/>
      <c r="H392" s="8"/>
      <c r="I392" s="8"/>
      <c r="J392" s="8"/>
      <c r="K392" s="8"/>
      <c r="L392" s="8"/>
      <c r="M392" s="8"/>
      <c r="N392" s="8"/>
      <c r="O392" s="8"/>
      <c r="P392" s="8"/>
      <c r="Q392" s="8"/>
      <c r="R392" s="8"/>
      <c r="S392" s="8"/>
      <c r="T392" s="8"/>
      <c r="U392" s="8"/>
      <c r="V392" s="8"/>
      <c r="W392" s="8"/>
      <c r="X392" s="8"/>
      <c r="Y392" s="8"/>
      <c r="Z392" s="8"/>
    </row>
    <row r="393" spans="1:26" ht="12.75" customHeight="1" x14ac:dyDescent="0.15">
      <c r="A393" s="8"/>
      <c r="B393" s="83"/>
      <c r="C393" s="34"/>
      <c r="D393" s="146"/>
      <c r="E393" s="35"/>
      <c r="F393" s="35"/>
      <c r="G393" s="35"/>
      <c r="H393" s="8"/>
      <c r="I393" s="8"/>
      <c r="J393" s="8"/>
      <c r="K393" s="8"/>
      <c r="L393" s="8"/>
      <c r="M393" s="8"/>
      <c r="N393" s="8"/>
      <c r="O393" s="8"/>
      <c r="P393" s="8"/>
      <c r="Q393" s="8"/>
      <c r="R393" s="8"/>
      <c r="S393" s="8"/>
      <c r="T393" s="8"/>
      <c r="U393" s="8"/>
      <c r="V393" s="8"/>
      <c r="W393" s="8"/>
      <c r="X393" s="8"/>
      <c r="Y393" s="8"/>
      <c r="Z393" s="8"/>
    </row>
    <row r="394" spans="1:26" ht="12.75" customHeight="1" x14ac:dyDescent="0.15">
      <c r="A394" s="8"/>
      <c r="B394" s="83"/>
      <c r="C394" s="34"/>
      <c r="D394" s="146"/>
      <c r="E394" s="35"/>
      <c r="F394" s="35"/>
      <c r="G394" s="35"/>
      <c r="H394" s="8"/>
      <c r="I394" s="8"/>
      <c r="J394" s="8"/>
      <c r="K394" s="8"/>
      <c r="L394" s="8"/>
      <c r="M394" s="8"/>
      <c r="N394" s="8"/>
      <c r="O394" s="8"/>
      <c r="P394" s="8"/>
      <c r="Q394" s="8"/>
      <c r="R394" s="8"/>
      <c r="S394" s="8"/>
      <c r="T394" s="8"/>
      <c r="U394" s="8"/>
      <c r="V394" s="8"/>
      <c r="W394" s="8"/>
      <c r="X394" s="8"/>
      <c r="Y394" s="8"/>
      <c r="Z394" s="8"/>
    </row>
    <row r="395" spans="1:26" ht="12.75" customHeight="1" x14ac:dyDescent="0.15">
      <c r="A395" s="8"/>
      <c r="B395" s="83"/>
      <c r="C395" s="34"/>
      <c r="D395" s="146"/>
      <c r="E395" s="35"/>
      <c r="F395" s="35"/>
      <c r="G395" s="35"/>
      <c r="H395" s="8"/>
      <c r="I395" s="8"/>
      <c r="J395" s="8"/>
      <c r="K395" s="8"/>
      <c r="L395" s="8"/>
      <c r="M395" s="8"/>
      <c r="N395" s="8"/>
      <c r="O395" s="8"/>
      <c r="P395" s="8"/>
      <c r="Q395" s="8"/>
      <c r="R395" s="8"/>
      <c r="S395" s="8"/>
      <c r="T395" s="8"/>
      <c r="U395" s="8"/>
      <c r="V395" s="8"/>
      <c r="W395" s="8"/>
      <c r="X395" s="8"/>
      <c r="Y395" s="8"/>
      <c r="Z395" s="8"/>
    </row>
    <row r="396" spans="1:26" ht="12.75" customHeight="1" x14ac:dyDescent="0.15">
      <c r="A396" s="8"/>
      <c r="B396" s="83"/>
      <c r="C396" s="34"/>
      <c r="D396" s="146"/>
      <c r="E396" s="35"/>
      <c r="F396" s="35"/>
      <c r="G396" s="35"/>
      <c r="H396" s="8"/>
      <c r="I396" s="8"/>
      <c r="J396" s="8"/>
      <c r="K396" s="8"/>
      <c r="L396" s="8"/>
      <c r="M396" s="8"/>
      <c r="N396" s="8"/>
      <c r="O396" s="8"/>
      <c r="P396" s="8"/>
      <c r="Q396" s="8"/>
      <c r="R396" s="8"/>
      <c r="S396" s="8"/>
      <c r="T396" s="8"/>
      <c r="U396" s="8"/>
      <c r="V396" s="8"/>
      <c r="W396" s="8"/>
      <c r="X396" s="8"/>
      <c r="Y396" s="8"/>
      <c r="Z396" s="8"/>
    </row>
    <row r="397" spans="1:26" ht="12.75" customHeight="1" x14ac:dyDescent="0.15">
      <c r="A397" s="8"/>
      <c r="B397" s="83"/>
      <c r="C397" s="34"/>
      <c r="D397" s="146"/>
      <c r="E397" s="35"/>
      <c r="F397" s="35"/>
      <c r="G397" s="35"/>
      <c r="H397" s="8"/>
      <c r="I397" s="8"/>
      <c r="J397" s="8"/>
      <c r="K397" s="8"/>
      <c r="L397" s="8"/>
      <c r="M397" s="8"/>
      <c r="N397" s="8"/>
      <c r="O397" s="8"/>
      <c r="P397" s="8"/>
      <c r="Q397" s="8"/>
      <c r="R397" s="8"/>
      <c r="S397" s="8"/>
      <c r="T397" s="8"/>
      <c r="U397" s="8"/>
      <c r="V397" s="8"/>
      <c r="W397" s="8"/>
      <c r="X397" s="8"/>
      <c r="Y397" s="8"/>
      <c r="Z397" s="8"/>
    </row>
    <row r="398" spans="1:26" ht="12.75" customHeight="1" x14ac:dyDescent="0.15">
      <c r="A398" s="8"/>
      <c r="B398" s="83"/>
      <c r="C398" s="34"/>
      <c r="D398" s="146"/>
      <c r="E398" s="35"/>
      <c r="F398" s="35"/>
      <c r="G398" s="35"/>
      <c r="H398" s="8"/>
      <c r="I398" s="8"/>
      <c r="J398" s="8"/>
      <c r="K398" s="8"/>
      <c r="L398" s="8"/>
      <c r="M398" s="8"/>
      <c r="N398" s="8"/>
      <c r="O398" s="8"/>
      <c r="P398" s="8"/>
      <c r="Q398" s="8"/>
      <c r="R398" s="8"/>
      <c r="S398" s="8"/>
      <c r="T398" s="8"/>
      <c r="U398" s="8"/>
      <c r="V398" s="8"/>
      <c r="W398" s="8"/>
      <c r="X398" s="8"/>
      <c r="Y398" s="8"/>
      <c r="Z398" s="8"/>
    </row>
    <row r="399" spans="1:26" ht="12.75" customHeight="1" x14ac:dyDescent="0.15">
      <c r="A399" s="8"/>
      <c r="B399" s="83"/>
      <c r="C399" s="34"/>
      <c r="D399" s="146"/>
      <c r="E399" s="35"/>
      <c r="F399" s="35"/>
      <c r="G399" s="35"/>
      <c r="H399" s="8"/>
      <c r="I399" s="8"/>
      <c r="J399" s="8"/>
      <c r="K399" s="8"/>
      <c r="L399" s="8"/>
      <c r="M399" s="8"/>
      <c r="N399" s="8"/>
      <c r="O399" s="8"/>
      <c r="P399" s="8"/>
      <c r="Q399" s="8"/>
      <c r="R399" s="8"/>
      <c r="S399" s="8"/>
      <c r="T399" s="8"/>
      <c r="U399" s="8"/>
      <c r="V399" s="8"/>
      <c r="W399" s="8"/>
      <c r="X399" s="8"/>
      <c r="Y399" s="8"/>
      <c r="Z399" s="8"/>
    </row>
    <row r="400" spans="1:26" ht="12.75" customHeight="1" x14ac:dyDescent="0.15">
      <c r="A400" s="8"/>
      <c r="B400" s="83"/>
      <c r="C400" s="34"/>
      <c r="D400" s="146"/>
      <c r="E400" s="35"/>
      <c r="F400" s="35"/>
      <c r="G400" s="35"/>
      <c r="H400" s="8"/>
      <c r="I400" s="8"/>
      <c r="J400" s="8"/>
      <c r="K400" s="8"/>
      <c r="L400" s="8"/>
      <c r="M400" s="8"/>
      <c r="N400" s="8"/>
      <c r="O400" s="8"/>
      <c r="P400" s="8"/>
      <c r="Q400" s="8"/>
      <c r="R400" s="8"/>
      <c r="S400" s="8"/>
      <c r="T400" s="8"/>
      <c r="U400" s="8"/>
      <c r="V400" s="8"/>
      <c r="W400" s="8"/>
      <c r="X400" s="8"/>
      <c r="Y400" s="8"/>
      <c r="Z400" s="8"/>
    </row>
    <row r="401" spans="1:26" ht="12.75" customHeight="1" x14ac:dyDescent="0.15">
      <c r="A401" s="8"/>
      <c r="B401" s="83"/>
      <c r="C401" s="34"/>
      <c r="D401" s="146"/>
      <c r="E401" s="35"/>
      <c r="F401" s="35"/>
      <c r="G401" s="35"/>
      <c r="H401" s="8"/>
      <c r="I401" s="8"/>
      <c r="J401" s="8"/>
      <c r="K401" s="8"/>
      <c r="L401" s="8"/>
      <c r="M401" s="8"/>
      <c r="N401" s="8"/>
      <c r="O401" s="8"/>
      <c r="P401" s="8"/>
      <c r="Q401" s="8"/>
      <c r="R401" s="8"/>
      <c r="S401" s="8"/>
      <c r="T401" s="8"/>
      <c r="U401" s="8"/>
      <c r="V401" s="8"/>
      <c r="W401" s="8"/>
      <c r="X401" s="8"/>
      <c r="Y401" s="8"/>
      <c r="Z401" s="8"/>
    </row>
    <row r="402" spans="1:26" ht="12.75" customHeight="1" x14ac:dyDescent="0.15">
      <c r="A402" s="8"/>
      <c r="B402" s="83"/>
      <c r="C402" s="34"/>
      <c r="D402" s="146"/>
      <c r="E402" s="35"/>
      <c r="F402" s="35"/>
      <c r="G402" s="35"/>
      <c r="H402" s="8"/>
      <c r="I402" s="8"/>
      <c r="J402" s="8"/>
      <c r="K402" s="8"/>
      <c r="L402" s="8"/>
      <c r="M402" s="8"/>
      <c r="N402" s="8"/>
      <c r="O402" s="8"/>
      <c r="P402" s="8"/>
      <c r="Q402" s="8"/>
      <c r="R402" s="8"/>
      <c r="S402" s="8"/>
      <c r="T402" s="8"/>
      <c r="U402" s="8"/>
      <c r="V402" s="8"/>
      <c r="W402" s="8"/>
      <c r="X402" s="8"/>
      <c r="Y402" s="8"/>
      <c r="Z402" s="8"/>
    </row>
    <row r="403" spans="1:26" ht="12.75" customHeight="1" x14ac:dyDescent="0.15">
      <c r="A403" s="8"/>
      <c r="B403" s="83"/>
      <c r="C403" s="34"/>
      <c r="D403" s="146"/>
      <c r="E403" s="35"/>
      <c r="F403" s="35"/>
      <c r="G403" s="35"/>
      <c r="H403" s="8"/>
      <c r="I403" s="8"/>
      <c r="J403" s="8"/>
      <c r="K403" s="8"/>
      <c r="L403" s="8"/>
      <c r="M403" s="8"/>
      <c r="N403" s="8"/>
      <c r="O403" s="8"/>
      <c r="P403" s="8"/>
      <c r="Q403" s="8"/>
      <c r="R403" s="8"/>
      <c r="S403" s="8"/>
      <c r="T403" s="8"/>
      <c r="U403" s="8"/>
      <c r="V403" s="8"/>
      <c r="W403" s="8"/>
      <c r="X403" s="8"/>
      <c r="Y403" s="8"/>
      <c r="Z403" s="8"/>
    </row>
    <row r="404" spans="1:26" ht="12.75" customHeight="1" x14ac:dyDescent="0.15">
      <c r="A404" s="8"/>
      <c r="B404" s="83"/>
      <c r="C404" s="34"/>
      <c r="D404" s="146"/>
      <c r="E404" s="35"/>
      <c r="F404" s="35"/>
      <c r="G404" s="35"/>
      <c r="H404" s="8"/>
      <c r="I404" s="8"/>
      <c r="J404" s="8"/>
      <c r="K404" s="8"/>
      <c r="L404" s="8"/>
      <c r="M404" s="8"/>
      <c r="N404" s="8"/>
      <c r="O404" s="8"/>
      <c r="P404" s="8"/>
      <c r="Q404" s="8"/>
      <c r="R404" s="8"/>
      <c r="S404" s="8"/>
      <c r="T404" s="8"/>
      <c r="U404" s="8"/>
      <c r="V404" s="8"/>
      <c r="W404" s="8"/>
      <c r="X404" s="8"/>
      <c r="Y404" s="8"/>
      <c r="Z404" s="8"/>
    </row>
    <row r="405" spans="1:26" ht="12.75" customHeight="1" x14ac:dyDescent="0.15">
      <c r="A405" s="8"/>
      <c r="B405" s="83"/>
      <c r="C405" s="34"/>
      <c r="D405" s="146"/>
      <c r="E405" s="35"/>
      <c r="F405" s="35"/>
      <c r="G405" s="35"/>
      <c r="H405" s="8"/>
      <c r="I405" s="8"/>
      <c r="J405" s="8"/>
      <c r="K405" s="8"/>
      <c r="L405" s="8"/>
      <c r="M405" s="8"/>
      <c r="N405" s="8"/>
      <c r="O405" s="8"/>
      <c r="P405" s="8"/>
      <c r="Q405" s="8"/>
      <c r="R405" s="8"/>
      <c r="S405" s="8"/>
      <c r="T405" s="8"/>
      <c r="U405" s="8"/>
      <c r="V405" s="8"/>
      <c r="W405" s="8"/>
      <c r="X405" s="8"/>
      <c r="Y405" s="8"/>
      <c r="Z405" s="8"/>
    </row>
    <row r="406" spans="1:26" ht="12.75" customHeight="1" x14ac:dyDescent="0.15">
      <c r="A406" s="8"/>
      <c r="B406" s="83"/>
      <c r="C406" s="34"/>
      <c r="D406" s="146"/>
      <c r="E406" s="35"/>
      <c r="F406" s="35"/>
      <c r="G406" s="35"/>
      <c r="H406" s="8"/>
      <c r="I406" s="8"/>
      <c r="J406" s="8"/>
      <c r="K406" s="8"/>
      <c r="L406" s="8"/>
      <c r="M406" s="8"/>
      <c r="N406" s="8"/>
      <c r="O406" s="8"/>
      <c r="P406" s="8"/>
      <c r="Q406" s="8"/>
      <c r="R406" s="8"/>
      <c r="S406" s="8"/>
      <c r="T406" s="8"/>
      <c r="U406" s="8"/>
      <c r="V406" s="8"/>
      <c r="W406" s="8"/>
      <c r="X406" s="8"/>
      <c r="Y406" s="8"/>
      <c r="Z406" s="8"/>
    </row>
    <row r="407" spans="1:26" ht="12.75" customHeight="1" x14ac:dyDescent="0.15">
      <c r="A407" s="8"/>
      <c r="B407" s="83"/>
      <c r="C407" s="34"/>
      <c r="D407" s="146"/>
      <c r="E407" s="35"/>
      <c r="F407" s="35"/>
      <c r="G407" s="35"/>
      <c r="H407" s="8"/>
      <c r="I407" s="8"/>
      <c r="J407" s="8"/>
      <c r="K407" s="8"/>
      <c r="L407" s="8"/>
      <c r="M407" s="8"/>
      <c r="N407" s="8"/>
      <c r="O407" s="8"/>
      <c r="P407" s="8"/>
      <c r="Q407" s="8"/>
      <c r="R407" s="8"/>
      <c r="S407" s="8"/>
      <c r="T407" s="8"/>
      <c r="U407" s="8"/>
      <c r="V407" s="8"/>
      <c r="W407" s="8"/>
      <c r="X407" s="8"/>
      <c r="Y407" s="8"/>
      <c r="Z407" s="8"/>
    </row>
    <row r="408" spans="1:26" ht="12.75" customHeight="1" x14ac:dyDescent="0.15">
      <c r="A408" s="8"/>
      <c r="B408" s="83"/>
      <c r="C408" s="34"/>
      <c r="D408" s="146"/>
      <c r="E408" s="35"/>
      <c r="F408" s="35"/>
      <c r="G408" s="35"/>
      <c r="H408" s="8"/>
      <c r="I408" s="8"/>
      <c r="J408" s="8"/>
      <c r="K408" s="8"/>
      <c r="L408" s="8"/>
      <c r="M408" s="8"/>
      <c r="N408" s="8"/>
      <c r="O408" s="8"/>
      <c r="P408" s="8"/>
      <c r="Q408" s="8"/>
      <c r="R408" s="8"/>
      <c r="S408" s="8"/>
      <c r="T408" s="8"/>
      <c r="U408" s="8"/>
      <c r="V408" s="8"/>
      <c r="W408" s="8"/>
      <c r="X408" s="8"/>
      <c r="Y408" s="8"/>
      <c r="Z408" s="8"/>
    </row>
    <row r="409" spans="1:26" ht="12.75" customHeight="1" x14ac:dyDescent="0.15">
      <c r="A409" s="8"/>
      <c r="B409" s="83"/>
      <c r="C409" s="34"/>
      <c r="D409" s="146"/>
      <c r="E409" s="35"/>
      <c r="F409" s="35"/>
      <c r="G409" s="35"/>
      <c r="H409" s="8"/>
      <c r="I409" s="8"/>
      <c r="J409" s="8"/>
      <c r="K409" s="8"/>
      <c r="L409" s="8"/>
      <c r="M409" s="8"/>
      <c r="N409" s="8"/>
      <c r="O409" s="8"/>
      <c r="P409" s="8"/>
      <c r="Q409" s="8"/>
      <c r="R409" s="8"/>
      <c r="S409" s="8"/>
      <c r="T409" s="8"/>
      <c r="U409" s="8"/>
      <c r="V409" s="8"/>
      <c r="W409" s="8"/>
      <c r="X409" s="8"/>
      <c r="Y409" s="8"/>
      <c r="Z409" s="8"/>
    </row>
    <row r="410" spans="1:26" ht="12.75" customHeight="1" x14ac:dyDescent="0.15">
      <c r="A410" s="8"/>
      <c r="B410" s="83"/>
      <c r="C410" s="34"/>
      <c r="D410" s="146"/>
      <c r="E410" s="35"/>
      <c r="F410" s="35"/>
      <c r="G410" s="35"/>
      <c r="H410" s="8"/>
      <c r="I410" s="8"/>
      <c r="J410" s="8"/>
      <c r="K410" s="8"/>
      <c r="L410" s="8"/>
      <c r="M410" s="8"/>
      <c r="N410" s="8"/>
      <c r="O410" s="8"/>
      <c r="P410" s="8"/>
      <c r="Q410" s="8"/>
      <c r="R410" s="8"/>
      <c r="S410" s="8"/>
      <c r="T410" s="8"/>
      <c r="U410" s="8"/>
      <c r="V410" s="8"/>
      <c r="W410" s="8"/>
      <c r="X410" s="8"/>
      <c r="Y410" s="8"/>
      <c r="Z410" s="8"/>
    </row>
    <row r="411" spans="1:26" ht="12.75" customHeight="1" x14ac:dyDescent="0.15">
      <c r="A411" s="8"/>
      <c r="B411" s="83"/>
      <c r="C411" s="34"/>
      <c r="D411" s="146"/>
      <c r="E411" s="35"/>
      <c r="F411" s="35"/>
      <c r="G411" s="35"/>
      <c r="H411" s="8"/>
      <c r="I411" s="8"/>
      <c r="J411" s="8"/>
      <c r="K411" s="8"/>
      <c r="L411" s="8"/>
      <c r="M411" s="8"/>
      <c r="N411" s="8"/>
      <c r="O411" s="8"/>
      <c r="P411" s="8"/>
      <c r="Q411" s="8"/>
      <c r="R411" s="8"/>
      <c r="S411" s="8"/>
      <c r="T411" s="8"/>
      <c r="U411" s="8"/>
      <c r="V411" s="8"/>
      <c r="W411" s="8"/>
      <c r="X411" s="8"/>
      <c r="Y411" s="8"/>
      <c r="Z411" s="8"/>
    </row>
    <row r="412" spans="1:26" ht="12.75" customHeight="1" x14ac:dyDescent="0.15">
      <c r="A412" s="8"/>
      <c r="B412" s="83"/>
      <c r="C412" s="34"/>
      <c r="D412" s="146"/>
      <c r="E412" s="35"/>
      <c r="F412" s="35"/>
      <c r="G412" s="35"/>
      <c r="H412" s="8"/>
      <c r="I412" s="8"/>
      <c r="J412" s="8"/>
      <c r="K412" s="8"/>
      <c r="L412" s="8"/>
      <c r="M412" s="8"/>
      <c r="N412" s="8"/>
      <c r="O412" s="8"/>
      <c r="P412" s="8"/>
      <c r="Q412" s="8"/>
      <c r="R412" s="8"/>
      <c r="S412" s="8"/>
      <c r="T412" s="8"/>
      <c r="U412" s="8"/>
      <c r="V412" s="8"/>
      <c r="W412" s="8"/>
      <c r="X412" s="8"/>
      <c r="Y412" s="8"/>
      <c r="Z412" s="8"/>
    </row>
    <row r="413" spans="1:26" ht="12.75" customHeight="1" x14ac:dyDescent="0.15">
      <c r="A413" s="8"/>
      <c r="B413" s="83"/>
      <c r="C413" s="34"/>
      <c r="D413" s="146"/>
      <c r="E413" s="35"/>
      <c r="F413" s="35"/>
      <c r="G413" s="35"/>
      <c r="H413" s="8"/>
      <c r="I413" s="8"/>
      <c r="J413" s="8"/>
      <c r="K413" s="8"/>
      <c r="L413" s="8"/>
      <c r="M413" s="8"/>
      <c r="N413" s="8"/>
      <c r="O413" s="8"/>
      <c r="P413" s="8"/>
      <c r="Q413" s="8"/>
      <c r="R413" s="8"/>
      <c r="S413" s="8"/>
      <c r="T413" s="8"/>
      <c r="U413" s="8"/>
      <c r="V413" s="8"/>
      <c r="W413" s="8"/>
      <c r="X413" s="8"/>
      <c r="Y413" s="8"/>
      <c r="Z413" s="8"/>
    </row>
    <row r="414" spans="1:26" ht="12.75" customHeight="1" x14ac:dyDescent="0.15">
      <c r="A414" s="8"/>
      <c r="B414" s="83"/>
      <c r="C414" s="34"/>
      <c r="D414" s="146"/>
      <c r="E414" s="35"/>
      <c r="F414" s="35"/>
      <c r="G414" s="35"/>
      <c r="H414" s="8"/>
      <c r="I414" s="8"/>
      <c r="J414" s="8"/>
      <c r="K414" s="8"/>
      <c r="L414" s="8"/>
      <c r="M414" s="8"/>
      <c r="N414" s="8"/>
      <c r="O414" s="8"/>
      <c r="P414" s="8"/>
      <c r="Q414" s="8"/>
      <c r="R414" s="8"/>
      <c r="S414" s="8"/>
      <c r="T414" s="8"/>
      <c r="U414" s="8"/>
      <c r="V414" s="8"/>
      <c r="W414" s="8"/>
      <c r="X414" s="8"/>
      <c r="Y414" s="8"/>
      <c r="Z414" s="8"/>
    </row>
    <row r="415" spans="1:26" ht="12.75" customHeight="1" x14ac:dyDescent="0.15">
      <c r="A415" s="8"/>
      <c r="B415" s="83"/>
      <c r="C415" s="34"/>
      <c r="D415" s="146"/>
      <c r="E415" s="35"/>
      <c r="F415" s="35"/>
      <c r="G415" s="35"/>
      <c r="H415" s="8"/>
      <c r="I415" s="8"/>
      <c r="J415" s="8"/>
      <c r="K415" s="8"/>
      <c r="L415" s="8"/>
      <c r="M415" s="8"/>
      <c r="N415" s="8"/>
      <c r="O415" s="8"/>
      <c r="P415" s="8"/>
      <c r="Q415" s="8"/>
      <c r="R415" s="8"/>
      <c r="S415" s="8"/>
      <c r="T415" s="8"/>
      <c r="U415" s="8"/>
      <c r="V415" s="8"/>
      <c r="W415" s="8"/>
      <c r="X415" s="8"/>
      <c r="Y415" s="8"/>
      <c r="Z415" s="8"/>
    </row>
    <row r="416" spans="1:26" ht="12.75" customHeight="1" x14ac:dyDescent="0.15">
      <c r="A416" s="8"/>
      <c r="B416" s="83"/>
      <c r="C416" s="34"/>
      <c r="D416" s="146"/>
      <c r="E416" s="35"/>
      <c r="F416" s="35"/>
      <c r="G416" s="35"/>
      <c r="H416" s="8"/>
      <c r="I416" s="8"/>
      <c r="J416" s="8"/>
      <c r="K416" s="8"/>
      <c r="L416" s="8"/>
      <c r="M416" s="8"/>
      <c r="N416" s="8"/>
      <c r="O416" s="8"/>
      <c r="P416" s="8"/>
      <c r="Q416" s="8"/>
      <c r="R416" s="8"/>
      <c r="S416" s="8"/>
      <c r="T416" s="8"/>
      <c r="U416" s="8"/>
      <c r="V416" s="8"/>
      <c r="W416" s="8"/>
      <c r="X416" s="8"/>
      <c r="Y416" s="8"/>
      <c r="Z416" s="8"/>
    </row>
    <row r="417" spans="1:26" ht="12.75" customHeight="1" x14ac:dyDescent="0.15">
      <c r="A417" s="8"/>
      <c r="B417" s="83"/>
      <c r="C417" s="34"/>
      <c r="D417" s="146"/>
      <c r="E417" s="35"/>
      <c r="F417" s="35"/>
      <c r="G417" s="35"/>
      <c r="H417" s="8"/>
      <c r="I417" s="8"/>
      <c r="J417" s="8"/>
      <c r="K417" s="8"/>
      <c r="L417" s="8"/>
      <c r="M417" s="8"/>
      <c r="N417" s="8"/>
      <c r="O417" s="8"/>
      <c r="P417" s="8"/>
      <c r="Q417" s="8"/>
      <c r="R417" s="8"/>
      <c r="S417" s="8"/>
      <c r="T417" s="8"/>
      <c r="U417" s="8"/>
      <c r="V417" s="8"/>
      <c r="W417" s="8"/>
      <c r="X417" s="8"/>
      <c r="Y417" s="8"/>
      <c r="Z417" s="8"/>
    </row>
    <row r="418" spans="1:26" ht="12.75" customHeight="1" x14ac:dyDescent="0.15">
      <c r="A418" s="8"/>
      <c r="B418" s="83"/>
      <c r="C418" s="34"/>
      <c r="D418" s="146"/>
      <c r="E418" s="35"/>
      <c r="F418" s="35"/>
      <c r="G418" s="35"/>
      <c r="H418" s="8"/>
      <c r="I418" s="8"/>
      <c r="J418" s="8"/>
      <c r="K418" s="8"/>
      <c r="L418" s="8"/>
      <c r="M418" s="8"/>
      <c r="N418" s="8"/>
      <c r="O418" s="8"/>
      <c r="P418" s="8"/>
      <c r="Q418" s="8"/>
      <c r="R418" s="8"/>
      <c r="S418" s="8"/>
      <c r="T418" s="8"/>
      <c r="U418" s="8"/>
      <c r="V418" s="8"/>
      <c r="W418" s="8"/>
      <c r="X418" s="8"/>
      <c r="Y418" s="8"/>
      <c r="Z418" s="8"/>
    </row>
    <row r="419" spans="1:26" ht="12.75" customHeight="1" x14ac:dyDescent="0.15">
      <c r="A419" s="8"/>
      <c r="B419" s="83"/>
      <c r="C419" s="34"/>
      <c r="D419" s="146"/>
      <c r="E419" s="35"/>
      <c r="F419" s="35"/>
      <c r="G419" s="35"/>
      <c r="H419" s="8"/>
      <c r="I419" s="8"/>
      <c r="J419" s="8"/>
      <c r="K419" s="8"/>
      <c r="L419" s="8"/>
      <c r="M419" s="8"/>
      <c r="N419" s="8"/>
      <c r="O419" s="8"/>
      <c r="P419" s="8"/>
      <c r="Q419" s="8"/>
      <c r="R419" s="8"/>
      <c r="S419" s="8"/>
      <c r="T419" s="8"/>
      <c r="U419" s="8"/>
      <c r="V419" s="8"/>
      <c r="W419" s="8"/>
      <c r="X419" s="8"/>
      <c r="Y419" s="8"/>
      <c r="Z419" s="8"/>
    </row>
    <row r="420" spans="1:26" ht="12.75" customHeight="1" x14ac:dyDescent="0.15">
      <c r="A420" s="8"/>
      <c r="B420" s="83"/>
      <c r="C420" s="34"/>
      <c r="D420" s="146"/>
      <c r="E420" s="35"/>
      <c r="F420" s="35"/>
      <c r="G420" s="35"/>
      <c r="H420" s="8"/>
      <c r="I420" s="8"/>
      <c r="J420" s="8"/>
      <c r="K420" s="8"/>
      <c r="L420" s="8"/>
      <c r="M420" s="8"/>
      <c r="N420" s="8"/>
      <c r="O420" s="8"/>
      <c r="P420" s="8"/>
      <c r="Q420" s="8"/>
      <c r="R420" s="8"/>
      <c r="S420" s="8"/>
      <c r="T420" s="8"/>
      <c r="U420" s="8"/>
      <c r="V420" s="8"/>
      <c r="W420" s="8"/>
      <c r="X420" s="8"/>
      <c r="Y420" s="8"/>
      <c r="Z420" s="8"/>
    </row>
    <row r="421" spans="1:26" ht="12.75" customHeight="1" x14ac:dyDescent="0.15">
      <c r="A421" s="8"/>
      <c r="B421" s="83"/>
      <c r="C421" s="34"/>
      <c r="D421" s="146"/>
      <c r="E421" s="35"/>
      <c r="F421" s="35"/>
      <c r="G421" s="35"/>
      <c r="H421" s="8"/>
      <c r="I421" s="8"/>
      <c r="J421" s="8"/>
      <c r="K421" s="8"/>
      <c r="L421" s="8"/>
      <c r="M421" s="8"/>
      <c r="N421" s="8"/>
      <c r="O421" s="8"/>
      <c r="P421" s="8"/>
      <c r="Q421" s="8"/>
      <c r="R421" s="8"/>
      <c r="S421" s="8"/>
      <c r="T421" s="8"/>
      <c r="U421" s="8"/>
      <c r="V421" s="8"/>
      <c r="W421" s="8"/>
      <c r="X421" s="8"/>
      <c r="Y421" s="8"/>
      <c r="Z421" s="8"/>
    </row>
    <row r="422" spans="1:26" ht="12.75" customHeight="1" x14ac:dyDescent="0.15">
      <c r="A422" s="8"/>
      <c r="B422" s="83"/>
      <c r="C422" s="34"/>
      <c r="D422" s="146"/>
      <c r="E422" s="35"/>
      <c r="F422" s="35"/>
      <c r="G422" s="35"/>
      <c r="H422" s="8"/>
      <c r="I422" s="8"/>
      <c r="J422" s="8"/>
      <c r="K422" s="8"/>
      <c r="L422" s="8"/>
      <c r="M422" s="8"/>
      <c r="N422" s="8"/>
      <c r="O422" s="8"/>
      <c r="P422" s="8"/>
      <c r="Q422" s="8"/>
      <c r="R422" s="8"/>
      <c r="S422" s="8"/>
      <c r="T422" s="8"/>
      <c r="U422" s="8"/>
      <c r="V422" s="8"/>
      <c r="W422" s="8"/>
      <c r="X422" s="8"/>
      <c r="Y422" s="8"/>
      <c r="Z422" s="8"/>
    </row>
    <row r="423" spans="1:26" ht="12.75" customHeight="1" x14ac:dyDescent="0.15">
      <c r="A423" s="8"/>
      <c r="B423" s="83"/>
      <c r="C423" s="34"/>
      <c r="D423" s="146"/>
      <c r="E423" s="35"/>
      <c r="F423" s="35"/>
      <c r="G423" s="35"/>
      <c r="H423" s="8"/>
      <c r="I423" s="8"/>
      <c r="J423" s="8"/>
      <c r="K423" s="8"/>
      <c r="L423" s="8"/>
      <c r="M423" s="8"/>
      <c r="N423" s="8"/>
      <c r="O423" s="8"/>
      <c r="P423" s="8"/>
      <c r="Q423" s="8"/>
      <c r="R423" s="8"/>
      <c r="S423" s="8"/>
      <c r="T423" s="8"/>
      <c r="U423" s="8"/>
      <c r="V423" s="8"/>
      <c r="W423" s="8"/>
      <c r="X423" s="8"/>
      <c r="Y423" s="8"/>
      <c r="Z423" s="8"/>
    </row>
    <row r="424" spans="1:26" ht="12.75" customHeight="1" x14ac:dyDescent="0.15">
      <c r="A424" s="8"/>
      <c r="B424" s="83"/>
      <c r="C424" s="34"/>
      <c r="D424" s="146"/>
      <c r="E424" s="35"/>
      <c r="F424" s="35"/>
      <c r="G424" s="35"/>
      <c r="H424" s="8"/>
      <c r="I424" s="8"/>
      <c r="J424" s="8"/>
      <c r="K424" s="8"/>
      <c r="L424" s="8"/>
      <c r="M424" s="8"/>
      <c r="N424" s="8"/>
      <c r="O424" s="8"/>
      <c r="P424" s="8"/>
      <c r="Q424" s="8"/>
      <c r="R424" s="8"/>
      <c r="S424" s="8"/>
      <c r="T424" s="8"/>
      <c r="U424" s="8"/>
      <c r="V424" s="8"/>
      <c r="W424" s="8"/>
      <c r="X424" s="8"/>
      <c r="Y424" s="8"/>
      <c r="Z424" s="8"/>
    </row>
    <row r="425" spans="1:26" ht="12.75" customHeight="1" x14ac:dyDescent="0.15">
      <c r="A425" s="8"/>
      <c r="B425" s="83"/>
      <c r="C425" s="34"/>
      <c r="D425" s="146"/>
      <c r="E425" s="35"/>
      <c r="F425" s="35"/>
      <c r="G425" s="35"/>
      <c r="H425" s="8"/>
      <c r="I425" s="8"/>
      <c r="J425" s="8"/>
      <c r="K425" s="8"/>
      <c r="L425" s="8"/>
      <c r="M425" s="8"/>
      <c r="N425" s="8"/>
      <c r="O425" s="8"/>
      <c r="P425" s="8"/>
      <c r="Q425" s="8"/>
      <c r="R425" s="8"/>
      <c r="S425" s="8"/>
      <c r="T425" s="8"/>
      <c r="U425" s="8"/>
      <c r="V425" s="8"/>
      <c r="W425" s="8"/>
      <c r="X425" s="8"/>
      <c r="Y425" s="8"/>
      <c r="Z425" s="8"/>
    </row>
    <row r="426" spans="1:26" ht="12.75" customHeight="1" x14ac:dyDescent="0.15">
      <c r="A426" s="8"/>
      <c r="B426" s="83"/>
      <c r="C426" s="34"/>
      <c r="D426" s="146"/>
      <c r="E426" s="35"/>
      <c r="F426" s="35"/>
      <c r="G426" s="35"/>
      <c r="H426" s="8"/>
      <c r="I426" s="8"/>
      <c r="J426" s="8"/>
      <c r="K426" s="8"/>
      <c r="L426" s="8"/>
      <c r="M426" s="8"/>
      <c r="N426" s="8"/>
      <c r="O426" s="8"/>
      <c r="P426" s="8"/>
      <c r="Q426" s="8"/>
      <c r="R426" s="8"/>
      <c r="S426" s="8"/>
      <c r="T426" s="8"/>
      <c r="U426" s="8"/>
      <c r="V426" s="8"/>
      <c r="W426" s="8"/>
      <c r="X426" s="8"/>
      <c r="Y426" s="8"/>
      <c r="Z426" s="8"/>
    </row>
    <row r="427" spans="1:26" ht="12.75" customHeight="1" x14ac:dyDescent="0.15">
      <c r="A427" s="8"/>
      <c r="B427" s="83"/>
      <c r="C427" s="34"/>
      <c r="D427" s="146"/>
      <c r="E427" s="35"/>
      <c r="F427" s="35"/>
      <c r="G427" s="35"/>
      <c r="H427" s="8"/>
      <c r="I427" s="8"/>
      <c r="J427" s="8"/>
      <c r="K427" s="8"/>
      <c r="L427" s="8"/>
      <c r="M427" s="8"/>
      <c r="N427" s="8"/>
      <c r="O427" s="8"/>
      <c r="P427" s="8"/>
      <c r="Q427" s="8"/>
      <c r="R427" s="8"/>
      <c r="S427" s="8"/>
      <c r="T427" s="8"/>
      <c r="U427" s="8"/>
      <c r="V427" s="8"/>
      <c r="W427" s="8"/>
      <c r="X427" s="8"/>
      <c r="Y427" s="8"/>
      <c r="Z427" s="8"/>
    </row>
    <row r="428" spans="1:26" ht="12.75" customHeight="1" x14ac:dyDescent="0.15">
      <c r="A428" s="8"/>
      <c r="B428" s="83"/>
      <c r="C428" s="34"/>
      <c r="D428" s="146"/>
      <c r="E428" s="35"/>
      <c r="F428" s="35"/>
      <c r="G428" s="35"/>
      <c r="H428" s="8"/>
      <c r="I428" s="8"/>
      <c r="J428" s="8"/>
      <c r="K428" s="8"/>
      <c r="L428" s="8"/>
      <c r="M428" s="8"/>
      <c r="N428" s="8"/>
      <c r="O428" s="8"/>
      <c r="P428" s="8"/>
      <c r="Q428" s="8"/>
      <c r="R428" s="8"/>
      <c r="S428" s="8"/>
      <c r="T428" s="8"/>
      <c r="U428" s="8"/>
      <c r="V428" s="8"/>
      <c r="W428" s="8"/>
      <c r="X428" s="8"/>
      <c r="Y428" s="8"/>
      <c r="Z428" s="8"/>
    </row>
    <row r="429" spans="1:26" ht="12.75" customHeight="1" x14ac:dyDescent="0.15">
      <c r="A429" s="8"/>
      <c r="B429" s="83"/>
      <c r="C429" s="34"/>
      <c r="D429" s="146"/>
      <c r="E429" s="35"/>
      <c r="F429" s="35"/>
      <c r="G429" s="35"/>
      <c r="H429" s="8"/>
      <c r="I429" s="8"/>
      <c r="J429" s="8"/>
      <c r="K429" s="8"/>
      <c r="L429" s="8"/>
      <c r="M429" s="8"/>
      <c r="N429" s="8"/>
      <c r="O429" s="8"/>
      <c r="P429" s="8"/>
      <c r="Q429" s="8"/>
      <c r="R429" s="8"/>
      <c r="S429" s="8"/>
      <c r="T429" s="8"/>
      <c r="U429" s="8"/>
      <c r="V429" s="8"/>
      <c r="W429" s="8"/>
      <c r="X429" s="8"/>
      <c r="Y429" s="8"/>
      <c r="Z429" s="8"/>
    </row>
    <row r="430" spans="1:26" ht="12.75" customHeight="1" x14ac:dyDescent="0.15">
      <c r="A430" s="8"/>
      <c r="B430" s="83"/>
      <c r="C430" s="34"/>
      <c r="D430" s="146"/>
      <c r="E430" s="35"/>
      <c r="F430" s="35"/>
      <c r="G430" s="35"/>
      <c r="H430" s="8"/>
      <c r="I430" s="8"/>
      <c r="J430" s="8"/>
      <c r="K430" s="8"/>
      <c r="L430" s="8"/>
      <c r="M430" s="8"/>
      <c r="N430" s="8"/>
      <c r="O430" s="8"/>
      <c r="P430" s="8"/>
      <c r="Q430" s="8"/>
      <c r="R430" s="8"/>
      <c r="S430" s="8"/>
      <c r="T430" s="8"/>
      <c r="U430" s="8"/>
      <c r="V430" s="8"/>
      <c r="W430" s="8"/>
      <c r="X430" s="8"/>
      <c r="Y430" s="8"/>
      <c r="Z430" s="8"/>
    </row>
    <row r="431" spans="1:26" ht="12.75" customHeight="1" x14ac:dyDescent="0.15">
      <c r="A431" s="8"/>
      <c r="B431" s="83"/>
      <c r="C431" s="34"/>
      <c r="D431" s="146"/>
      <c r="E431" s="35"/>
      <c r="F431" s="35"/>
      <c r="G431" s="35"/>
      <c r="H431" s="8"/>
      <c r="I431" s="8"/>
      <c r="J431" s="8"/>
      <c r="K431" s="8"/>
      <c r="L431" s="8"/>
      <c r="M431" s="8"/>
      <c r="N431" s="8"/>
      <c r="O431" s="8"/>
      <c r="P431" s="8"/>
      <c r="Q431" s="8"/>
      <c r="R431" s="8"/>
      <c r="S431" s="8"/>
      <c r="T431" s="8"/>
      <c r="U431" s="8"/>
      <c r="V431" s="8"/>
      <c r="W431" s="8"/>
      <c r="X431" s="8"/>
      <c r="Y431" s="8"/>
      <c r="Z431" s="8"/>
    </row>
    <row r="432" spans="1:26" ht="12.75" customHeight="1" x14ac:dyDescent="0.15">
      <c r="A432" s="8"/>
      <c r="B432" s="83"/>
      <c r="C432" s="34"/>
      <c r="D432" s="146"/>
      <c r="E432" s="35"/>
      <c r="F432" s="35"/>
      <c r="G432" s="35"/>
      <c r="H432" s="8"/>
      <c r="I432" s="8"/>
      <c r="J432" s="8"/>
      <c r="K432" s="8"/>
      <c r="L432" s="8"/>
      <c r="M432" s="8"/>
      <c r="N432" s="8"/>
      <c r="O432" s="8"/>
      <c r="P432" s="8"/>
      <c r="Q432" s="8"/>
      <c r="R432" s="8"/>
      <c r="S432" s="8"/>
      <c r="T432" s="8"/>
      <c r="U432" s="8"/>
      <c r="V432" s="8"/>
      <c r="W432" s="8"/>
      <c r="X432" s="8"/>
      <c r="Y432" s="8"/>
      <c r="Z432" s="8"/>
    </row>
    <row r="433" spans="1:26" ht="12.75" customHeight="1" x14ac:dyDescent="0.15">
      <c r="A433" s="8"/>
      <c r="B433" s="83"/>
      <c r="C433" s="34"/>
      <c r="D433" s="146"/>
      <c r="E433" s="35"/>
      <c r="F433" s="35"/>
      <c r="G433" s="35"/>
      <c r="H433" s="8"/>
      <c r="I433" s="8"/>
      <c r="J433" s="8"/>
      <c r="K433" s="8"/>
      <c r="L433" s="8"/>
      <c r="M433" s="8"/>
      <c r="N433" s="8"/>
      <c r="O433" s="8"/>
      <c r="P433" s="8"/>
      <c r="Q433" s="8"/>
      <c r="R433" s="8"/>
      <c r="S433" s="8"/>
      <c r="T433" s="8"/>
      <c r="U433" s="8"/>
      <c r="V433" s="8"/>
      <c r="W433" s="8"/>
      <c r="X433" s="8"/>
      <c r="Y433" s="8"/>
      <c r="Z433" s="8"/>
    </row>
    <row r="434" spans="1:26" ht="12.75" customHeight="1" x14ac:dyDescent="0.15">
      <c r="A434" s="8"/>
      <c r="B434" s="83"/>
      <c r="C434" s="34"/>
      <c r="D434" s="146"/>
      <c r="E434" s="35"/>
      <c r="F434" s="35"/>
      <c r="G434" s="35"/>
      <c r="H434" s="8"/>
      <c r="I434" s="8"/>
      <c r="J434" s="8"/>
      <c r="K434" s="8"/>
      <c r="L434" s="8"/>
      <c r="M434" s="8"/>
      <c r="N434" s="8"/>
      <c r="O434" s="8"/>
      <c r="P434" s="8"/>
      <c r="Q434" s="8"/>
      <c r="R434" s="8"/>
      <c r="S434" s="8"/>
      <c r="T434" s="8"/>
      <c r="U434" s="8"/>
      <c r="V434" s="8"/>
      <c r="W434" s="8"/>
      <c r="X434" s="8"/>
      <c r="Y434" s="8"/>
      <c r="Z434" s="8"/>
    </row>
    <row r="435" spans="1:26" ht="12.75" customHeight="1" x14ac:dyDescent="0.15">
      <c r="A435" s="8"/>
      <c r="B435" s="83"/>
      <c r="C435" s="34"/>
      <c r="D435" s="146"/>
      <c r="E435" s="35"/>
      <c r="F435" s="35"/>
      <c r="G435" s="35"/>
      <c r="H435" s="8"/>
      <c r="I435" s="8"/>
      <c r="J435" s="8"/>
      <c r="K435" s="8"/>
      <c r="L435" s="8"/>
      <c r="M435" s="8"/>
      <c r="N435" s="8"/>
      <c r="O435" s="8"/>
      <c r="P435" s="8"/>
      <c r="Q435" s="8"/>
      <c r="R435" s="8"/>
      <c r="S435" s="8"/>
      <c r="T435" s="8"/>
      <c r="U435" s="8"/>
      <c r="V435" s="8"/>
      <c r="W435" s="8"/>
      <c r="X435" s="8"/>
      <c r="Y435" s="8"/>
      <c r="Z435" s="8"/>
    </row>
    <row r="436" spans="1:26" ht="12.75" customHeight="1" x14ac:dyDescent="0.15">
      <c r="A436" s="8"/>
      <c r="B436" s="83"/>
      <c r="C436" s="34"/>
      <c r="D436" s="146"/>
      <c r="E436" s="35"/>
      <c r="F436" s="35"/>
      <c r="G436" s="35"/>
      <c r="H436" s="8"/>
      <c r="I436" s="8"/>
      <c r="J436" s="8"/>
      <c r="K436" s="8"/>
      <c r="L436" s="8"/>
      <c r="M436" s="8"/>
      <c r="N436" s="8"/>
      <c r="O436" s="8"/>
      <c r="P436" s="8"/>
      <c r="Q436" s="8"/>
      <c r="R436" s="8"/>
      <c r="S436" s="8"/>
      <c r="T436" s="8"/>
      <c r="U436" s="8"/>
      <c r="V436" s="8"/>
      <c r="W436" s="8"/>
      <c r="X436" s="8"/>
      <c r="Y436" s="8"/>
      <c r="Z436" s="8"/>
    </row>
    <row r="437" spans="1:26" ht="12.75" customHeight="1" x14ac:dyDescent="0.15">
      <c r="A437" s="8"/>
      <c r="B437" s="83"/>
      <c r="C437" s="34"/>
      <c r="D437" s="146"/>
      <c r="E437" s="35"/>
      <c r="F437" s="35"/>
      <c r="G437" s="35"/>
      <c r="H437" s="8"/>
      <c r="I437" s="8"/>
      <c r="J437" s="8"/>
      <c r="K437" s="8"/>
      <c r="L437" s="8"/>
      <c r="M437" s="8"/>
      <c r="N437" s="8"/>
      <c r="O437" s="8"/>
      <c r="P437" s="8"/>
      <c r="Q437" s="8"/>
      <c r="R437" s="8"/>
      <c r="S437" s="8"/>
      <c r="T437" s="8"/>
      <c r="U437" s="8"/>
      <c r="V437" s="8"/>
      <c r="W437" s="8"/>
      <c r="X437" s="8"/>
      <c r="Y437" s="8"/>
      <c r="Z437" s="8"/>
    </row>
    <row r="438" spans="1:26" ht="12.75" customHeight="1" x14ac:dyDescent="0.15">
      <c r="A438" s="8"/>
      <c r="B438" s="83"/>
      <c r="C438" s="34"/>
      <c r="D438" s="146"/>
      <c r="E438" s="35"/>
      <c r="F438" s="35"/>
      <c r="G438" s="35"/>
      <c r="H438" s="8"/>
      <c r="I438" s="8"/>
      <c r="J438" s="8"/>
      <c r="K438" s="8"/>
      <c r="L438" s="8"/>
      <c r="M438" s="8"/>
      <c r="N438" s="8"/>
      <c r="O438" s="8"/>
      <c r="P438" s="8"/>
      <c r="Q438" s="8"/>
      <c r="R438" s="8"/>
      <c r="S438" s="8"/>
      <c r="T438" s="8"/>
      <c r="U438" s="8"/>
      <c r="V438" s="8"/>
      <c r="W438" s="8"/>
      <c r="X438" s="8"/>
      <c r="Y438" s="8"/>
      <c r="Z438" s="8"/>
    </row>
    <row r="439" spans="1:26" ht="12.75" customHeight="1" x14ac:dyDescent="0.15">
      <c r="A439" s="8"/>
      <c r="B439" s="83"/>
      <c r="C439" s="34"/>
      <c r="D439" s="146"/>
      <c r="E439" s="35"/>
      <c r="F439" s="35"/>
      <c r="G439" s="35"/>
      <c r="H439" s="8"/>
      <c r="I439" s="8"/>
      <c r="J439" s="8"/>
      <c r="K439" s="8"/>
      <c r="L439" s="8"/>
      <c r="M439" s="8"/>
      <c r="N439" s="8"/>
      <c r="O439" s="8"/>
      <c r="P439" s="8"/>
      <c r="Q439" s="8"/>
      <c r="R439" s="8"/>
      <c r="S439" s="8"/>
      <c r="T439" s="8"/>
      <c r="U439" s="8"/>
      <c r="V439" s="8"/>
      <c r="W439" s="8"/>
      <c r="X439" s="8"/>
      <c r="Y439" s="8"/>
      <c r="Z439" s="8"/>
    </row>
    <row r="440" spans="1:26" ht="12.75" customHeight="1" x14ac:dyDescent="0.15">
      <c r="A440" s="8"/>
      <c r="B440" s="83"/>
      <c r="C440" s="34"/>
      <c r="D440" s="146"/>
      <c r="E440" s="35"/>
      <c r="F440" s="35"/>
      <c r="G440" s="35"/>
      <c r="H440" s="8"/>
      <c r="I440" s="8"/>
      <c r="J440" s="8"/>
      <c r="K440" s="8"/>
      <c r="L440" s="8"/>
      <c r="M440" s="8"/>
      <c r="N440" s="8"/>
      <c r="O440" s="8"/>
      <c r="P440" s="8"/>
      <c r="Q440" s="8"/>
      <c r="R440" s="8"/>
      <c r="S440" s="8"/>
      <c r="T440" s="8"/>
      <c r="U440" s="8"/>
      <c r="V440" s="8"/>
      <c r="W440" s="8"/>
      <c r="X440" s="8"/>
      <c r="Y440" s="8"/>
      <c r="Z440" s="8"/>
    </row>
    <row r="441" spans="1:26" ht="12.75" customHeight="1" x14ac:dyDescent="0.15">
      <c r="A441" s="8"/>
      <c r="B441" s="83"/>
      <c r="C441" s="34"/>
      <c r="D441" s="146"/>
      <c r="E441" s="35"/>
      <c r="F441" s="35"/>
      <c r="G441" s="35"/>
      <c r="H441" s="8"/>
      <c r="I441" s="8"/>
      <c r="J441" s="8"/>
      <c r="K441" s="8"/>
      <c r="L441" s="8"/>
      <c r="M441" s="8"/>
      <c r="N441" s="8"/>
      <c r="O441" s="8"/>
      <c r="P441" s="8"/>
      <c r="Q441" s="8"/>
      <c r="R441" s="8"/>
      <c r="S441" s="8"/>
      <c r="T441" s="8"/>
      <c r="U441" s="8"/>
      <c r="V441" s="8"/>
      <c r="W441" s="8"/>
      <c r="X441" s="8"/>
      <c r="Y441" s="8"/>
      <c r="Z441" s="8"/>
    </row>
    <row r="442" spans="1:26" ht="12.75" customHeight="1" x14ac:dyDescent="0.15">
      <c r="A442" s="8"/>
      <c r="B442" s="83"/>
      <c r="C442" s="34"/>
      <c r="D442" s="146"/>
      <c r="E442" s="35"/>
      <c r="F442" s="35"/>
      <c r="G442" s="35"/>
      <c r="H442" s="8"/>
      <c r="I442" s="8"/>
      <c r="J442" s="8"/>
      <c r="K442" s="8"/>
      <c r="L442" s="8"/>
      <c r="M442" s="8"/>
      <c r="N442" s="8"/>
      <c r="O442" s="8"/>
      <c r="P442" s="8"/>
      <c r="Q442" s="8"/>
      <c r="R442" s="8"/>
      <c r="S442" s="8"/>
      <c r="T442" s="8"/>
      <c r="U442" s="8"/>
      <c r="V442" s="8"/>
      <c r="W442" s="8"/>
      <c r="X442" s="8"/>
      <c r="Y442" s="8"/>
      <c r="Z442" s="8"/>
    </row>
    <row r="443" spans="1:26" ht="12.75" customHeight="1" x14ac:dyDescent="0.15">
      <c r="A443" s="8"/>
      <c r="B443" s="83"/>
      <c r="C443" s="34"/>
      <c r="D443" s="146"/>
      <c r="E443" s="35"/>
      <c r="F443" s="35"/>
      <c r="G443" s="35"/>
      <c r="H443" s="8"/>
      <c r="I443" s="8"/>
      <c r="J443" s="8"/>
      <c r="K443" s="8"/>
      <c r="L443" s="8"/>
      <c r="M443" s="8"/>
      <c r="N443" s="8"/>
      <c r="O443" s="8"/>
      <c r="P443" s="8"/>
      <c r="Q443" s="8"/>
      <c r="R443" s="8"/>
      <c r="S443" s="8"/>
      <c r="T443" s="8"/>
      <c r="U443" s="8"/>
      <c r="V443" s="8"/>
      <c r="W443" s="8"/>
      <c r="X443" s="8"/>
      <c r="Y443" s="8"/>
      <c r="Z443" s="8"/>
    </row>
    <row r="444" spans="1:26" ht="12.75" customHeight="1" x14ac:dyDescent="0.15">
      <c r="A444" s="8"/>
      <c r="B444" s="83"/>
      <c r="C444" s="34"/>
      <c r="D444" s="146"/>
      <c r="E444" s="35"/>
      <c r="F444" s="35"/>
      <c r="G444" s="35"/>
      <c r="H444" s="8"/>
      <c r="I444" s="8"/>
      <c r="J444" s="8"/>
      <c r="K444" s="8"/>
      <c r="L444" s="8"/>
      <c r="M444" s="8"/>
      <c r="N444" s="8"/>
      <c r="O444" s="8"/>
      <c r="P444" s="8"/>
      <c r="Q444" s="8"/>
      <c r="R444" s="8"/>
      <c r="S444" s="8"/>
      <c r="T444" s="8"/>
      <c r="U444" s="8"/>
      <c r="V444" s="8"/>
      <c r="W444" s="8"/>
      <c r="X444" s="8"/>
      <c r="Y444" s="8"/>
      <c r="Z444" s="8"/>
    </row>
    <row r="445" spans="1:26" ht="12.75" customHeight="1" x14ac:dyDescent="0.15">
      <c r="A445" s="8"/>
      <c r="B445" s="83"/>
      <c r="C445" s="34"/>
      <c r="D445" s="146"/>
      <c r="E445" s="35"/>
      <c r="F445" s="35"/>
      <c r="G445" s="35"/>
      <c r="H445" s="8"/>
      <c r="I445" s="8"/>
      <c r="J445" s="8"/>
      <c r="K445" s="8"/>
      <c r="L445" s="8"/>
      <c r="M445" s="8"/>
      <c r="N445" s="8"/>
      <c r="O445" s="8"/>
      <c r="P445" s="8"/>
      <c r="Q445" s="8"/>
      <c r="R445" s="8"/>
      <c r="S445" s="8"/>
      <c r="T445" s="8"/>
      <c r="U445" s="8"/>
      <c r="V445" s="8"/>
      <c r="W445" s="8"/>
      <c r="X445" s="8"/>
      <c r="Y445" s="8"/>
      <c r="Z445" s="8"/>
    </row>
    <row r="446" spans="1:26" ht="12.75" customHeight="1" x14ac:dyDescent="0.15">
      <c r="A446" s="8"/>
      <c r="B446" s="83"/>
      <c r="C446" s="34"/>
      <c r="D446" s="146"/>
      <c r="E446" s="35"/>
      <c r="F446" s="35"/>
      <c r="G446" s="35"/>
      <c r="H446" s="8"/>
      <c r="I446" s="8"/>
      <c r="J446" s="8"/>
      <c r="K446" s="8"/>
      <c r="L446" s="8"/>
      <c r="M446" s="8"/>
      <c r="N446" s="8"/>
      <c r="O446" s="8"/>
      <c r="P446" s="8"/>
      <c r="Q446" s="8"/>
      <c r="R446" s="8"/>
      <c r="S446" s="8"/>
      <c r="T446" s="8"/>
      <c r="U446" s="8"/>
      <c r="V446" s="8"/>
      <c r="W446" s="8"/>
      <c r="X446" s="8"/>
      <c r="Y446" s="8"/>
      <c r="Z446" s="8"/>
    </row>
    <row r="447" spans="1:26" ht="12.75" customHeight="1" x14ac:dyDescent="0.15">
      <c r="A447" s="8"/>
      <c r="B447" s="83"/>
      <c r="C447" s="34"/>
      <c r="D447" s="146"/>
      <c r="E447" s="35"/>
      <c r="F447" s="35"/>
      <c r="G447" s="35"/>
      <c r="H447" s="8"/>
      <c r="I447" s="8"/>
      <c r="J447" s="8"/>
      <c r="K447" s="8"/>
      <c r="L447" s="8"/>
      <c r="M447" s="8"/>
      <c r="N447" s="8"/>
      <c r="O447" s="8"/>
      <c r="P447" s="8"/>
      <c r="Q447" s="8"/>
      <c r="R447" s="8"/>
      <c r="S447" s="8"/>
      <c r="T447" s="8"/>
      <c r="U447" s="8"/>
      <c r="V447" s="8"/>
      <c r="W447" s="8"/>
      <c r="X447" s="8"/>
      <c r="Y447" s="8"/>
      <c r="Z447" s="8"/>
    </row>
    <row r="448" spans="1:26" ht="12.75" customHeight="1" x14ac:dyDescent="0.15">
      <c r="A448" s="8"/>
      <c r="B448" s="83"/>
      <c r="C448" s="34"/>
      <c r="D448" s="146"/>
      <c r="E448" s="35"/>
      <c r="F448" s="35"/>
      <c r="G448" s="35"/>
      <c r="H448" s="8"/>
      <c r="I448" s="8"/>
      <c r="J448" s="8"/>
      <c r="K448" s="8"/>
      <c r="L448" s="8"/>
      <c r="M448" s="8"/>
      <c r="N448" s="8"/>
      <c r="O448" s="8"/>
      <c r="P448" s="8"/>
      <c r="Q448" s="8"/>
      <c r="R448" s="8"/>
      <c r="S448" s="8"/>
      <c r="T448" s="8"/>
      <c r="U448" s="8"/>
      <c r="V448" s="8"/>
      <c r="W448" s="8"/>
      <c r="X448" s="8"/>
      <c r="Y448" s="8"/>
      <c r="Z448" s="8"/>
    </row>
    <row r="449" spans="1:26" ht="12.75" customHeight="1" x14ac:dyDescent="0.15">
      <c r="A449" s="8"/>
      <c r="B449" s="83"/>
      <c r="C449" s="34"/>
      <c r="D449" s="146"/>
      <c r="E449" s="35"/>
      <c r="F449" s="35"/>
      <c r="G449" s="35"/>
      <c r="H449" s="8"/>
      <c r="I449" s="8"/>
      <c r="J449" s="8"/>
      <c r="K449" s="8"/>
      <c r="L449" s="8"/>
      <c r="M449" s="8"/>
      <c r="N449" s="8"/>
      <c r="O449" s="8"/>
      <c r="P449" s="8"/>
      <c r="Q449" s="8"/>
      <c r="R449" s="8"/>
      <c r="S449" s="8"/>
      <c r="T449" s="8"/>
      <c r="U449" s="8"/>
      <c r="V449" s="8"/>
      <c r="W449" s="8"/>
      <c r="X449" s="8"/>
      <c r="Y449" s="8"/>
      <c r="Z449" s="8"/>
    </row>
    <row r="450" spans="1:26" ht="12.75" customHeight="1" x14ac:dyDescent="0.15">
      <c r="A450" s="8"/>
      <c r="B450" s="83"/>
      <c r="C450" s="34"/>
      <c r="D450" s="146"/>
      <c r="E450" s="35"/>
      <c r="F450" s="35"/>
      <c r="G450" s="35"/>
      <c r="H450" s="8"/>
      <c r="I450" s="8"/>
      <c r="J450" s="8"/>
      <c r="K450" s="8"/>
      <c r="L450" s="8"/>
      <c r="M450" s="8"/>
      <c r="N450" s="8"/>
      <c r="O450" s="8"/>
      <c r="P450" s="8"/>
      <c r="Q450" s="8"/>
      <c r="R450" s="8"/>
      <c r="S450" s="8"/>
      <c r="T450" s="8"/>
      <c r="U450" s="8"/>
      <c r="V450" s="8"/>
      <c r="W450" s="8"/>
      <c r="X450" s="8"/>
      <c r="Y450" s="8"/>
      <c r="Z450" s="8"/>
    </row>
    <row r="451" spans="1:26" ht="12.75" customHeight="1" x14ac:dyDescent="0.15">
      <c r="A451" s="8"/>
      <c r="B451" s="83"/>
      <c r="C451" s="34"/>
      <c r="D451" s="146"/>
      <c r="E451" s="35"/>
      <c r="F451" s="35"/>
      <c r="G451" s="35"/>
      <c r="H451" s="8"/>
      <c r="I451" s="8"/>
      <c r="J451" s="8"/>
      <c r="K451" s="8"/>
      <c r="L451" s="8"/>
      <c r="M451" s="8"/>
      <c r="N451" s="8"/>
      <c r="O451" s="8"/>
      <c r="P451" s="8"/>
      <c r="Q451" s="8"/>
      <c r="R451" s="8"/>
      <c r="S451" s="8"/>
      <c r="T451" s="8"/>
      <c r="U451" s="8"/>
      <c r="V451" s="8"/>
      <c r="W451" s="8"/>
      <c r="X451" s="8"/>
      <c r="Y451" s="8"/>
      <c r="Z451" s="8"/>
    </row>
    <row r="452" spans="1:26" ht="12.75" customHeight="1" x14ac:dyDescent="0.15">
      <c r="A452" s="8"/>
      <c r="B452" s="83"/>
      <c r="C452" s="34"/>
      <c r="D452" s="146"/>
      <c r="E452" s="35"/>
      <c r="F452" s="35"/>
      <c r="G452" s="35"/>
      <c r="H452" s="8"/>
      <c r="I452" s="8"/>
      <c r="J452" s="8"/>
      <c r="K452" s="8"/>
      <c r="L452" s="8"/>
      <c r="M452" s="8"/>
      <c r="N452" s="8"/>
      <c r="O452" s="8"/>
      <c r="P452" s="8"/>
      <c r="Q452" s="8"/>
      <c r="R452" s="8"/>
      <c r="S452" s="8"/>
      <c r="T452" s="8"/>
      <c r="U452" s="8"/>
      <c r="V452" s="8"/>
      <c r="W452" s="8"/>
      <c r="X452" s="8"/>
      <c r="Y452" s="8"/>
      <c r="Z452" s="8"/>
    </row>
    <row r="453" spans="1:26" ht="12.75" customHeight="1" x14ac:dyDescent="0.15">
      <c r="A453" s="8"/>
      <c r="B453" s="83"/>
      <c r="C453" s="34"/>
      <c r="D453" s="146"/>
      <c r="E453" s="35"/>
      <c r="F453" s="35"/>
      <c r="G453" s="35"/>
      <c r="H453" s="8"/>
      <c r="I453" s="8"/>
      <c r="J453" s="8"/>
      <c r="K453" s="8"/>
      <c r="L453" s="8"/>
      <c r="M453" s="8"/>
      <c r="N453" s="8"/>
      <c r="O453" s="8"/>
      <c r="P453" s="8"/>
      <c r="Q453" s="8"/>
      <c r="R453" s="8"/>
      <c r="S453" s="8"/>
      <c r="T453" s="8"/>
      <c r="U453" s="8"/>
      <c r="V453" s="8"/>
      <c r="W453" s="8"/>
      <c r="X453" s="8"/>
      <c r="Y453" s="8"/>
      <c r="Z453" s="8"/>
    </row>
    <row r="454" spans="1:26" ht="12.75" customHeight="1" x14ac:dyDescent="0.15">
      <c r="A454" s="8"/>
      <c r="B454" s="83"/>
      <c r="C454" s="34"/>
      <c r="D454" s="146"/>
      <c r="E454" s="35"/>
      <c r="F454" s="35"/>
      <c r="G454" s="35"/>
      <c r="H454" s="8"/>
      <c r="I454" s="8"/>
      <c r="J454" s="8"/>
      <c r="K454" s="8"/>
      <c r="L454" s="8"/>
      <c r="M454" s="8"/>
      <c r="N454" s="8"/>
      <c r="O454" s="8"/>
      <c r="P454" s="8"/>
      <c r="Q454" s="8"/>
      <c r="R454" s="8"/>
      <c r="S454" s="8"/>
      <c r="T454" s="8"/>
      <c r="U454" s="8"/>
      <c r="V454" s="8"/>
      <c r="W454" s="8"/>
      <c r="X454" s="8"/>
      <c r="Y454" s="8"/>
      <c r="Z454" s="8"/>
    </row>
    <row r="455" spans="1:26" ht="12.75" customHeight="1" x14ac:dyDescent="0.15">
      <c r="A455" s="8"/>
      <c r="B455" s="83"/>
      <c r="C455" s="34"/>
      <c r="D455" s="146"/>
      <c r="E455" s="35"/>
      <c r="F455" s="35"/>
      <c r="G455" s="35"/>
      <c r="H455" s="8"/>
      <c r="I455" s="8"/>
      <c r="J455" s="8"/>
      <c r="K455" s="8"/>
      <c r="L455" s="8"/>
      <c r="M455" s="8"/>
      <c r="N455" s="8"/>
      <c r="O455" s="8"/>
      <c r="P455" s="8"/>
      <c r="Q455" s="8"/>
      <c r="R455" s="8"/>
      <c r="S455" s="8"/>
      <c r="T455" s="8"/>
      <c r="U455" s="8"/>
      <c r="V455" s="8"/>
      <c r="W455" s="8"/>
      <c r="X455" s="8"/>
      <c r="Y455" s="8"/>
      <c r="Z455" s="8"/>
    </row>
    <row r="456" spans="1:26" ht="12.75" customHeight="1" x14ac:dyDescent="0.15">
      <c r="A456" s="8"/>
      <c r="B456" s="83"/>
      <c r="C456" s="34"/>
      <c r="D456" s="146"/>
      <c r="E456" s="35"/>
      <c r="F456" s="35"/>
      <c r="G456" s="35"/>
      <c r="H456" s="8"/>
      <c r="I456" s="8"/>
      <c r="J456" s="8"/>
      <c r="K456" s="8"/>
      <c r="L456" s="8"/>
      <c r="M456" s="8"/>
      <c r="N456" s="8"/>
      <c r="O456" s="8"/>
      <c r="P456" s="8"/>
      <c r="Q456" s="8"/>
      <c r="R456" s="8"/>
      <c r="S456" s="8"/>
      <c r="T456" s="8"/>
      <c r="U456" s="8"/>
      <c r="V456" s="8"/>
      <c r="W456" s="8"/>
      <c r="X456" s="8"/>
      <c r="Y456" s="8"/>
      <c r="Z456" s="8"/>
    </row>
    <row r="457" spans="1:26" ht="12.75" customHeight="1" x14ac:dyDescent="0.15">
      <c r="A457" s="8"/>
      <c r="B457" s="83"/>
      <c r="C457" s="34"/>
      <c r="D457" s="146"/>
      <c r="E457" s="35"/>
      <c r="F457" s="35"/>
      <c r="G457" s="35"/>
      <c r="H457" s="8"/>
      <c r="I457" s="8"/>
      <c r="J457" s="8"/>
      <c r="K457" s="8"/>
      <c r="L457" s="8"/>
      <c r="M457" s="8"/>
      <c r="N457" s="8"/>
      <c r="O457" s="8"/>
      <c r="P457" s="8"/>
      <c r="Q457" s="8"/>
      <c r="R457" s="8"/>
      <c r="S457" s="8"/>
      <c r="T457" s="8"/>
      <c r="U457" s="8"/>
      <c r="V457" s="8"/>
      <c r="W457" s="8"/>
      <c r="X457" s="8"/>
      <c r="Y457" s="8"/>
      <c r="Z457" s="8"/>
    </row>
    <row r="458" spans="1:26" ht="12.75" customHeight="1" x14ac:dyDescent="0.15">
      <c r="A458" s="8"/>
      <c r="B458" s="83"/>
      <c r="C458" s="34"/>
      <c r="D458" s="146"/>
      <c r="E458" s="35"/>
      <c r="F458" s="35"/>
      <c r="G458" s="35"/>
      <c r="H458" s="8"/>
      <c r="I458" s="8"/>
      <c r="J458" s="8"/>
      <c r="K458" s="8"/>
      <c r="L458" s="8"/>
      <c r="M458" s="8"/>
      <c r="N458" s="8"/>
      <c r="O458" s="8"/>
      <c r="P458" s="8"/>
      <c r="Q458" s="8"/>
      <c r="R458" s="8"/>
      <c r="S458" s="8"/>
      <c r="T458" s="8"/>
      <c r="U458" s="8"/>
      <c r="V458" s="8"/>
      <c r="W458" s="8"/>
      <c r="X458" s="8"/>
      <c r="Y458" s="8"/>
      <c r="Z458" s="8"/>
    </row>
    <row r="459" spans="1:26" ht="12.75" customHeight="1" x14ac:dyDescent="0.15">
      <c r="A459" s="8"/>
      <c r="B459" s="83"/>
      <c r="C459" s="34"/>
      <c r="D459" s="146"/>
      <c r="E459" s="35"/>
      <c r="F459" s="35"/>
      <c r="G459" s="35"/>
      <c r="H459" s="8"/>
      <c r="I459" s="8"/>
      <c r="J459" s="8"/>
      <c r="K459" s="8"/>
      <c r="L459" s="8"/>
      <c r="M459" s="8"/>
      <c r="N459" s="8"/>
      <c r="O459" s="8"/>
      <c r="P459" s="8"/>
      <c r="Q459" s="8"/>
      <c r="R459" s="8"/>
      <c r="S459" s="8"/>
      <c r="T459" s="8"/>
      <c r="U459" s="8"/>
      <c r="V459" s="8"/>
      <c r="W459" s="8"/>
      <c r="X459" s="8"/>
      <c r="Y459" s="8"/>
      <c r="Z459" s="8"/>
    </row>
    <row r="460" spans="1:26" ht="12.75" customHeight="1" x14ac:dyDescent="0.15">
      <c r="A460" s="8"/>
      <c r="B460" s="83"/>
      <c r="C460" s="34"/>
      <c r="D460" s="146"/>
      <c r="E460" s="35"/>
      <c r="F460" s="35"/>
      <c r="G460" s="35"/>
      <c r="H460" s="8"/>
      <c r="I460" s="8"/>
      <c r="J460" s="8"/>
      <c r="K460" s="8"/>
      <c r="L460" s="8"/>
      <c r="M460" s="8"/>
      <c r="N460" s="8"/>
      <c r="O460" s="8"/>
      <c r="P460" s="8"/>
      <c r="Q460" s="8"/>
      <c r="R460" s="8"/>
      <c r="S460" s="8"/>
      <c r="T460" s="8"/>
      <c r="U460" s="8"/>
      <c r="V460" s="8"/>
      <c r="W460" s="8"/>
      <c r="X460" s="8"/>
      <c r="Y460" s="8"/>
      <c r="Z460" s="8"/>
    </row>
    <row r="461" spans="1:26" ht="12.75" customHeight="1" x14ac:dyDescent="0.15">
      <c r="A461" s="8"/>
      <c r="B461" s="83"/>
      <c r="C461" s="34"/>
      <c r="D461" s="146"/>
      <c r="E461" s="35"/>
      <c r="F461" s="35"/>
      <c r="G461" s="35"/>
      <c r="H461" s="8"/>
      <c r="I461" s="8"/>
      <c r="J461" s="8"/>
      <c r="K461" s="8"/>
      <c r="L461" s="8"/>
      <c r="M461" s="8"/>
      <c r="N461" s="8"/>
      <c r="O461" s="8"/>
      <c r="P461" s="8"/>
      <c r="Q461" s="8"/>
      <c r="R461" s="8"/>
      <c r="S461" s="8"/>
      <c r="T461" s="8"/>
      <c r="U461" s="8"/>
      <c r="V461" s="8"/>
      <c r="W461" s="8"/>
      <c r="X461" s="8"/>
      <c r="Y461" s="8"/>
      <c r="Z461" s="8"/>
    </row>
    <row r="462" spans="1:26" ht="12.75" customHeight="1" x14ac:dyDescent="0.15">
      <c r="A462" s="8"/>
      <c r="B462" s="83"/>
      <c r="C462" s="34"/>
      <c r="D462" s="146"/>
      <c r="E462" s="35"/>
      <c r="F462" s="35"/>
      <c r="G462" s="35"/>
      <c r="H462" s="8"/>
      <c r="I462" s="8"/>
      <c r="J462" s="8"/>
      <c r="K462" s="8"/>
      <c r="L462" s="8"/>
      <c r="M462" s="8"/>
      <c r="N462" s="8"/>
      <c r="O462" s="8"/>
      <c r="P462" s="8"/>
      <c r="Q462" s="8"/>
      <c r="R462" s="8"/>
      <c r="S462" s="8"/>
      <c r="T462" s="8"/>
      <c r="U462" s="8"/>
      <c r="V462" s="8"/>
      <c r="W462" s="8"/>
      <c r="X462" s="8"/>
      <c r="Y462" s="8"/>
      <c r="Z462" s="8"/>
    </row>
    <row r="463" spans="1:26" ht="12.75" customHeight="1" x14ac:dyDescent="0.15">
      <c r="A463" s="8"/>
      <c r="B463" s="83"/>
      <c r="C463" s="34"/>
      <c r="D463" s="146"/>
      <c r="E463" s="35"/>
      <c r="F463" s="35"/>
      <c r="G463" s="35"/>
      <c r="H463" s="8"/>
      <c r="I463" s="8"/>
      <c r="J463" s="8"/>
      <c r="K463" s="8"/>
      <c r="L463" s="8"/>
      <c r="M463" s="8"/>
      <c r="N463" s="8"/>
      <c r="O463" s="8"/>
      <c r="P463" s="8"/>
      <c r="Q463" s="8"/>
      <c r="R463" s="8"/>
      <c r="S463" s="8"/>
      <c r="T463" s="8"/>
      <c r="U463" s="8"/>
      <c r="V463" s="8"/>
      <c r="W463" s="8"/>
      <c r="X463" s="8"/>
      <c r="Y463" s="8"/>
      <c r="Z463" s="8"/>
    </row>
    <row r="464" spans="1:26" ht="12.75" customHeight="1" x14ac:dyDescent="0.15">
      <c r="A464" s="8"/>
      <c r="B464" s="83"/>
      <c r="C464" s="34"/>
      <c r="D464" s="146"/>
      <c r="E464" s="35"/>
      <c r="F464" s="35"/>
      <c r="G464" s="35"/>
      <c r="H464" s="8"/>
      <c r="I464" s="8"/>
      <c r="J464" s="8"/>
      <c r="K464" s="8"/>
      <c r="L464" s="8"/>
      <c r="M464" s="8"/>
      <c r="N464" s="8"/>
      <c r="O464" s="8"/>
      <c r="P464" s="8"/>
      <c r="Q464" s="8"/>
      <c r="R464" s="8"/>
      <c r="S464" s="8"/>
      <c r="T464" s="8"/>
      <c r="U464" s="8"/>
      <c r="V464" s="8"/>
      <c r="W464" s="8"/>
      <c r="X464" s="8"/>
      <c r="Y464" s="8"/>
      <c r="Z464" s="8"/>
    </row>
    <row r="465" spans="1:26" ht="12.75" customHeight="1" x14ac:dyDescent="0.15">
      <c r="A465" s="8"/>
      <c r="B465" s="83"/>
      <c r="C465" s="34"/>
      <c r="D465" s="146"/>
      <c r="E465" s="35"/>
      <c r="F465" s="35"/>
      <c r="G465" s="35"/>
      <c r="H465" s="8"/>
      <c r="I465" s="8"/>
      <c r="J465" s="8"/>
      <c r="K465" s="8"/>
      <c r="L465" s="8"/>
      <c r="M465" s="8"/>
      <c r="N465" s="8"/>
      <c r="O465" s="8"/>
      <c r="P465" s="8"/>
      <c r="Q465" s="8"/>
      <c r="R465" s="8"/>
      <c r="S465" s="8"/>
      <c r="T465" s="8"/>
      <c r="U465" s="8"/>
      <c r="V465" s="8"/>
      <c r="W465" s="8"/>
      <c r="X465" s="8"/>
      <c r="Y465" s="8"/>
      <c r="Z465" s="8"/>
    </row>
    <row r="466" spans="1:26" ht="12.75" customHeight="1" x14ac:dyDescent="0.15">
      <c r="A466" s="8"/>
      <c r="B466" s="83"/>
      <c r="C466" s="34"/>
      <c r="D466" s="146"/>
      <c r="E466" s="35"/>
      <c r="F466" s="35"/>
      <c r="G466" s="35"/>
      <c r="H466" s="8"/>
      <c r="I466" s="8"/>
      <c r="J466" s="8"/>
      <c r="K466" s="8"/>
      <c r="L466" s="8"/>
      <c r="M466" s="8"/>
      <c r="N466" s="8"/>
      <c r="O466" s="8"/>
      <c r="P466" s="8"/>
      <c r="Q466" s="8"/>
      <c r="R466" s="8"/>
      <c r="S466" s="8"/>
      <c r="T466" s="8"/>
      <c r="U466" s="8"/>
      <c r="V466" s="8"/>
      <c r="W466" s="8"/>
      <c r="X466" s="8"/>
      <c r="Y466" s="8"/>
      <c r="Z466" s="8"/>
    </row>
    <row r="467" spans="1:26" ht="12.75" customHeight="1" x14ac:dyDescent="0.15">
      <c r="A467" s="8"/>
      <c r="B467" s="83"/>
      <c r="C467" s="34"/>
      <c r="D467" s="146"/>
      <c r="E467" s="35"/>
      <c r="F467" s="35"/>
      <c r="G467" s="35"/>
      <c r="H467" s="8"/>
      <c r="I467" s="8"/>
      <c r="J467" s="8"/>
      <c r="K467" s="8"/>
      <c r="L467" s="8"/>
      <c r="M467" s="8"/>
      <c r="N467" s="8"/>
      <c r="O467" s="8"/>
      <c r="P467" s="8"/>
      <c r="Q467" s="8"/>
      <c r="R467" s="8"/>
      <c r="S467" s="8"/>
      <c r="T467" s="8"/>
      <c r="U467" s="8"/>
      <c r="V467" s="8"/>
      <c r="W467" s="8"/>
      <c r="X467" s="8"/>
      <c r="Y467" s="8"/>
      <c r="Z467" s="8"/>
    </row>
    <row r="468" spans="1:26" ht="12.75" customHeight="1" x14ac:dyDescent="0.15">
      <c r="A468" s="8"/>
      <c r="B468" s="83"/>
      <c r="C468" s="34"/>
      <c r="D468" s="146"/>
      <c r="E468" s="35"/>
      <c r="F468" s="35"/>
      <c r="G468" s="35"/>
      <c r="H468" s="8"/>
      <c r="I468" s="8"/>
      <c r="J468" s="8"/>
      <c r="K468" s="8"/>
      <c r="L468" s="8"/>
      <c r="M468" s="8"/>
      <c r="N468" s="8"/>
      <c r="O468" s="8"/>
      <c r="P468" s="8"/>
      <c r="Q468" s="8"/>
      <c r="R468" s="8"/>
      <c r="S468" s="8"/>
      <c r="T468" s="8"/>
      <c r="U468" s="8"/>
      <c r="V468" s="8"/>
      <c r="W468" s="8"/>
      <c r="X468" s="8"/>
      <c r="Y468" s="8"/>
      <c r="Z468" s="8"/>
    </row>
    <row r="469" spans="1:26" ht="12.75" customHeight="1" x14ac:dyDescent="0.15">
      <c r="A469" s="8"/>
      <c r="B469" s="83"/>
      <c r="C469" s="34"/>
      <c r="D469" s="146"/>
      <c r="E469" s="35"/>
      <c r="F469" s="35"/>
      <c r="G469" s="35"/>
      <c r="H469" s="8"/>
      <c r="I469" s="8"/>
      <c r="J469" s="8"/>
      <c r="K469" s="8"/>
      <c r="L469" s="8"/>
      <c r="M469" s="8"/>
      <c r="N469" s="8"/>
      <c r="O469" s="8"/>
      <c r="P469" s="8"/>
      <c r="Q469" s="8"/>
      <c r="R469" s="8"/>
      <c r="S469" s="8"/>
      <c r="T469" s="8"/>
      <c r="U469" s="8"/>
      <c r="V469" s="8"/>
      <c r="W469" s="8"/>
      <c r="X469" s="8"/>
      <c r="Y469" s="8"/>
      <c r="Z469" s="8"/>
    </row>
    <row r="470" spans="1:26" ht="12.75" customHeight="1" x14ac:dyDescent="0.15">
      <c r="A470" s="8"/>
      <c r="B470" s="83"/>
      <c r="C470" s="34"/>
      <c r="D470" s="146"/>
      <c r="E470" s="35"/>
      <c r="F470" s="35"/>
      <c r="G470" s="35"/>
      <c r="H470" s="8"/>
      <c r="I470" s="8"/>
      <c r="J470" s="8"/>
      <c r="K470" s="8"/>
      <c r="L470" s="8"/>
      <c r="M470" s="8"/>
      <c r="N470" s="8"/>
      <c r="O470" s="8"/>
      <c r="P470" s="8"/>
      <c r="Q470" s="8"/>
      <c r="R470" s="8"/>
      <c r="S470" s="8"/>
      <c r="T470" s="8"/>
      <c r="U470" s="8"/>
      <c r="V470" s="8"/>
      <c r="W470" s="8"/>
      <c r="X470" s="8"/>
      <c r="Y470" s="8"/>
      <c r="Z470" s="8"/>
    </row>
    <row r="471" spans="1:26" ht="12.75" customHeight="1" x14ac:dyDescent="0.15">
      <c r="A471" s="8"/>
      <c r="B471" s="83"/>
      <c r="C471" s="34"/>
      <c r="D471" s="146"/>
      <c r="E471" s="35"/>
      <c r="F471" s="35"/>
      <c r="G471" s="35"/>
      <c r="H471" s="8"/>
      <c r="I471" s="8"/>
      <c r="J471" s="8"/>
      <c r="K471" s="8"/>
      <c r="L471" s="8"/>
      <c r="M471" s="8"/>
      <c r="N471" s="8"/>
      <c r="O471" s="8"/>
      <c r="P471" s="8"/>
      <c r="Q471" s="8"/>
      <c r="R471" s="8"/>
      <c r="S471" s="8"/>
      <c r="T471" s="8"/>
      <c r="U471" s="8"/>
      <c r="V471" s="8"/>
      <c r="W471" s="8"/>
      <c r="X471" s="8"/>
      <c r="Y471" s="8"/>
      <c r="Z471" s="8"/>
    </row>
    <row r="472" spans="1:26" ht="12.75" customHeight="1" x14ac:dyDescent="0.15">
      <c r="A472" s="8"/>
      <c r="B472" s="83"/>
      <c r="C472" s="34"/>
      <c r="D472" s="146"/>
      <c r="E472" s="35"/>
      <c r="F472" s="35"/>
      <c r="G472" s="35"/>
      <c r="H472" s="8"/>
      <c r="I472" s="8"/>
      <c r="J472" s="8"/>
      <c r="K472" s="8"/>
      <c r="L472" s="8"/>
      <c r="M472" s="8"/>
      <c r="N472" s="8"/>
      <c r="O472" s="8"/>
      <c r="P472" s="8"/>
      <c r="Q472" s="8"/>
      <c r="R472" s="8"/>
      <c r="S472" s="8"/>
      <c r="T472" s="8"/>
      <c r="U472" s="8"/>
      <c r="V472" s="8"/>
      <c r="W472" s="8"/>
      <c r="X472" s="8"/>
      <c r="Y472" s="8"/>
      <c r="Z472" s="8"/>
    </row>
    <row r="473" spans="1:26" ht="12.75" customHeight="1" x14ac:dyDescent="0.15">
      <c r="A473" s="8"/>
      <c r="B473" s="83"/>
      <c r="C473" s="34"/>
      <c r="D473" s="146"/>
      <c r="E473" s="35"/>
      <c r="F473" s="35"/>
      <c r="G473" s="35"/>
      <c r="H473" s="8"/>
      <c r="I473" s="8"/>
      <c r="J473" s="8"/>
      <c r="K473" s="8"/>
      <c r="L473" s="8"/>
      <c r="M473" s="8"/>
      <c r="N473" s="8"/>
      <c r="O473" s="8"/>
      <c r="P473" s="8"/>
      <c r="Q473" s="8"/>
      <c r="R473" s="8"/>
      <c r="S473" s="8"/>
      <c r="T473" s="8"/>
      <c r="U473" s="8"/>
      <c r="V473" s="8"/>
      <c r="W473" s="8"/>
      <c r="X473" s="8"/>
      <c r="Y473" s="8"/>
      <c r="Z473" s="8"/>
    </row>
    <row r="474" spans="1:26" ht="12.75" customHeight="1" x14ac:dyDescent="0.15">
      <c r="A474" s="8"/>
      <c r="B474" s="83"/>
      <c r="C474" s="34"/>
      <c r="D474" s="146"/>
      <c r="E474" s="35"/>
      <c r="F474" s="35"/>
      <c r="G474" s="35"/>
      <c r="H474" s="8"/>
      <c r="I474" s="8"/>
      <c r="J474" s="8"/>
      <c r="K474" s="8"/>
      <c r="L474" s="8"/>
      <c r="M474" s="8"/>
      <c r="N474" s="8"/>
      <c r="O474" s="8"/>
      <c r="P474" s="8"/>
      <c r="Q474" s="8"/>
      <c r="R474" s="8"/>
      <c r="S474" s="8"/>
      <c r="T474" s="8"/>
      <c r="U474" s="8"/>
      <c r="V474" s="8"/>
      <c r="W474" s="8"/>
      <c r="X474" s="8"/>
      <c r="Y474" s="8"/>
      <c r="Z474" s="8"/>
    </row>
    <row r="475" spans="1:26" ht="12.75" customHeight="1" x14ac:dyDescent="0.15">
      <c r="A475" s="8"/>
      <c r="B475" s="83"/>
      <c r="C475" s="34"/>
      <c r="D475" s="146"/>
      <c r="E475" s="35"/>
      <c r="F475" s="35"/>
      <c r="G475" s="35"/>
      <c r="H475" s="8"/>
      <c r="I475" s="8"/>
      <c r="J475" s="8"/>
      <c r="K475" s="8"/>
      <c r="L475" s="8"/>
      <c r="M475" s="8"/>
      <c r="N475" s="8"/>
      <c r="O475" s="8"/>
      <c r="P475" s="8"/>
      <c r="Q475" s="8"/>
      <c r="R475" s="8"/>
      <c r="S475" s="8"/>
      <c r="T475" s="8"/>
      <c r="U475" s="8"/>
      <c r="V475" s="8"/>
      <c r="W475" s="8"/>
      <c r="X475" s="8"/>
      <c r="Y475" s="8"/>
      <c r="Z475" s="8"/>
    </row>
    <row r="476" spans="1:26" ht="12.75" customHeight="1" x14ac:dyDescent="0.15">
      <c r="A476" s="8"/>
      <c r="B476" s="83"/>
      <c r="C476" s="34"/>
      <c r="D476" s="146"/>
      <c r="E476" s="35"/>
      <c r="F476" s="35"/>
      <c r="G476" s="35"/>
      <c r="H476" s="8"/>
      <c r="I476" s="8"/>
      <c r="J476" s="8"/>
      <c r="K476" s="8"/>
      <c r="L476" s="8"/>
      <c r="M476" s="8"/>
      <c r="N476" s="8"/>
      <c r="O476" s="8"/>
      <c r="P476" s="8"/>
      <c r="Q476" s="8"/>
      <c r="R476" s="8"/>
      <c r="S476" s="8"/>
      <c r="T476" s="8"/>
      <c r="U476" s="8"/>
      <c r="V476" s="8"/>
      <c r="W476" s="8"/>
      <c r="X476" s="8"/>
      <c r="Y476" s="8"/>
      <c r="Z476" s="8"/>
    </row>
    <row r="477" spans="1:26" ht="12.75" customHeight="1" x14ac:dyDescent="0.15">
      <c r="A477" s="8"/>
      <c r="B477" s="83"/>
      <c r="C477" s="34"/>
      <c r="D477" s="146"/>
      <c r="E477" s="35"/>
      <c r="F477" s="35"/>
      <c r="G477" s="35"/>
      <c r="H477" s="8"/>
      <c r="I477" s="8"/>
      <c r="J477" s="8"/>
      <c r="K477" s="8"/>
      <c r="L477" s="8"/>
      <c r="M477" s="8"/>
      <c r="N477" s="8"/>
      <c r="O477" s="8"/>
      <c r="P477" s="8"/>
      <c r="Q477" s="8"/>
      <c r="R477" s="8"/>
      <c r="S477" s="8"/>
      <c r="T477" s="8"/>
      <c r="U477" s="8"/>
      <c r="V477" s="8"/>
      <c r="W477" s="8"/>
      <c r="X477" s="8"/>
      <c r="Y477" s="8"/>
      <c r="Z477" s="8"/>
    </row>
    <row r="478" spans="1:26" ht="12.75" customHeight="1" x14ac:dyDescent="0.15">
      <c r="A478" s="8"/>
      <c r="B478" s="83"/>
      <c r="C478" s="34"/>
      <c r="D478" s="146"/>
      <c r="E478" s="35"/>
      <c r="F478" s="35"/>
      <c r="G478" s="35"/>
      <c r="H478" s="8"/>
      <c r="I478" s="8"/>
      <c r="J478" s="8"/>
      <c r="K478" s="8"/>
      <c r="L478" s="8"/>
      <c r="M478" s="8"/>
      <c r="N478" s="8"/>
      <c r="O478" s="8"/>
      <c r="P478" s="8"/>
      <c r="Q478" s="8"/>
      <c r="R478" s="8"/>
      <c r="S478" s="8"/>
      <c r="T478" s="8"/>
      <c r="U478" s="8"/>
      <c r="V478" s="8"/>
      <c r="W478" s="8"/>
      <c r="X478" s="8"/>
      <c r="Y478" s="8"/>
      <c r="Z478" s="8"/>
    </row>
    <row r="479" spans="1:26" ht="12.75" customHeight="1" x14ac:dyDescent="0.15">
      <c r="A479" s="8"/>
      <c r="B479" s="83"/>
      <c r="C479" s="34"/>
      <c r="D479" s="146"/>
      <c r="E479" s="35"/>
      <c r="F479" s="35"/>
      <c r="G479" s="35"/>
      <c r="H479" s="8"/>
      <c r="I479" s="8"/>
      <c r="J479" s="8"/>
      <c r="K479" s="8"/>
      <c r="L479" s="8"/>
      <c r="M479" s="8"/>
      <c r="N479" s="8"/>
      <c r="O479" s="8"/>
      <c r="P479" s="8"/>
      <c r="Q479" s="8"/>
      <c r="R479" s="8"/>
      <c r="S479" s="8"/>
      <c r="T479" s="8"/>
      <c r="U479" s="8"/>
      <c r="V479" s="8"/>
      <c r="W479" s="8"/>
      <c r="X479" s="8"/>
      <c r="Y479" s="8"/>
      <c r="Z479" s="8"/>
    </row>
    <row r="480" spans="1:26" ht="12.75" customHeight="1" x14ac:dyDescent="0.15">
      <c r="A480" s="8"/>
      <c r="B480" s="83"/>
      <c r="C480" s="34"/>
      <c r="D480" s="146"/>
      <c r="E480" s="35"/>
      <c r="F480" s="35"/>
      <c r="G480" s="35"/>
      <c r="H480" s="8"/>
      <c r="I480" s="8"/>
      <c r="J480" s="8"/>
      <c r="K480" s="8"/>
      <c r="L480" s="8"/>
      <c r="M480" s="8"/>
      <c r="N480" s="8"/>
      <c r="O480" s="8"/>
      <c r="P480" s="8"/>
      <c r="Q480" s="8"/>
      <c r="R480" s="8"/>
      <c r="S480" s="8"/>
      <c r="T480" s="8"/>
      <c r="U480" s="8"/>
      <c r="V480" s="8"/>
      <c r="W480" s="8"/>
      <c r="X480" s="8"/>
      <c r="Y480" s="8"/>
      <c r="Z480" s="8"/>
    </row>
    <row r="481" spans="1:26" ht="12.75" customHeight="1" x14ac:dyDescent="0.15">
      <c r="A481" s="8"/>
      <c r="B481" s="83"/>
      <c r="C481" s="34"/>
      <c r="D481" s="146"/>
      <c r="E481" s="35"/>
      <c r="F481" s="35"/>
      <c r="G481" s="35"/>
      <c r="H481" s="8"/>
      <c r="I481" s="8"/>
      <c r="J481" s="8"/>
      <c r="K481" s="8"/>
      <c r="L481" s="8"/>
      <c r="M481" s="8"/>
      <c r="N481" s="8"/>
      <c r="O481" s="8"/>
      <c r="P481" s="8"/>
      <c r="Q481" s="8"/>
      <c r="R481" s="8"/>
      <c r="S481" s="8"/>
      <c r="T481" s="8"/>
      <c r="U481" s="8"/>
      <c r="V481" s="8"/>
      <c r="W481" s="8"/>
      <c r="X481" s="8"/>
      <c r="Y481" s="8"/>
      <c r="Z481" s="8"/>
    </row>
    <row r="482" spans="1:26" ht="12.75" customHeight="1" x14ac:dyDescent="0.15">
      <c r="A482" s="8"/>
      <c r="B482" s="83"/>
      <c r="C482" s="34"/>
      <c r="D482" s="146"/>
      <c r="E482" s="35"/>
      <c r="F482" s="35"/>
      <c r="G482" s="35"/>
      <c r="H482" s="8"/>
      <c r="I482" s="8"/>
      <c r="J482" s="8"/>
      <c r="K482" s="8"/>
      <c r="L482" s="8"/>
      <c r="M482" s="8"/>
      <c r="N482" s="8"/>
      <c r="O482" s="8"/>
      <c r="P482" s="8"/>
      <c r="Q482" s="8"/>
      <c r="R482" s="8"/>
      <c r="S482" s="8"/>
      <c r="T482" s="8"/>
      <c r="U482" s="8"/>
      <c r="V482" s="8"/>
      <c r="W482" s="8"/>
      <c r="X482" s="8"/>
      <c r="Y482" s="8"/>
      <c r="Z482" s="8"/>
    </row>
    <row r="483" spans="1:26" ht="12.75" customHeight="1" x14ac:dyDescent="0.15">
      <c r="A483" s="8"/>
      <c r="B483" s="83"/>
      <c r="C483" s="34"/>
      <c r="D483" s="146"/>
      <c r="E483" s="35"/>
      <c r="F483" s="35"/>
      <c r="G483" s="35"/>
      <c r="H483" s="8"/>
      <c r="I483" s="8"/>
      <c r="J483" s="8"/>
      <c r="K483" s="8"/>
      <c r="L483" s="8"/>
      <c r="M483" s="8"/>
      <c r="N483" s="8"/>
      <c r="O483" s="8"/>
      <c r="P483" s="8"/>
      <c r="Q483" s="8"/>
      <c r="R483" s="8"/>
      <c r="S483" s="8"/>
      <c r="T483" s="8"/>
      <c r="U483" s="8"/>
      <c r="V483" s="8"/>
      <c r="W483" s="8"/>
      <c r="X483" s="8"/>
      <c r="Y483" s="8"/>
      <c r="Z483" s="8"/>
    </row>
    <row r="484" spans="1:26" ht="12.75" customHeight="1" x14ac:dyDescent="0.15">
      <c r="A484" s="8"/>
      <c r="B484" s="83"/>
      <c r="C484" s="34"/>
      <c r="D484" s="146"/>
      <c r="E484" s="35"/>
      <c r="F484" s="35"/>
      <c r="G484" s="35"/>
      <c r="H484" s="8"/>
      <c r="I484" s="8"/>
      <c r="J484" s="8"/>
      <c r="K484" s="8"/>
      <c r="L484" s="8"/>
      <c r="M484" s="8"/>
      <c r="N484" s="8"/>
      <c r="O484" s="8"/>
      <c r="P484" s="8"/>
      <c r="Q484" s="8"/>
      <c r="R484" s="8"/>
      <c r="S484" s="8"/>
      <c r="T484" s="8"/>
      <c r="U484" s="8"/>
      <c r="V484" s="8"/>
      <c r="W484" s="8"/>
      <c r="X484" s="8"/>
      <c r="Y484" s="8"/>
      <c r="Z484" s="8"/>
    </row>
    <row r="485" spans="1:26" ht="12.75" customHeight="1" x14ac:dyDescent="0.15">
      <c r="A485" s="8"/>
      <c r="B485" s="83"/>
      <c r="C485" s="34"/>
      <c r="D485" s="146"/>
      <c r="E485" s="35"/>
      <c r="F485" s="35"/>
      <c r="G485" s="35"/>
      <c r="H485" s="8"/>
      <c r="I485" s="8"/>
      <c r="J485" s="8"/>
      <c r="K485" s="8"/>
      <c r="L485" s="8"/>
      <c r="M485" s="8"/>
      <c r="N485" s="8"/>
      <c r="O485" s="8"/>
      <c r="P485" s="8"/>
      <c r="Q485" s="8"/>
      <c r="R485" s="8"/>
      <c r="S485" s="8"/>
      <c r="T485" s="8"/>
      <c r="U485" s="8"/>
      <c r="V485" s="8"/>
      <c r="W485" s="8"/>
      <c r="X485" s="8"/>
      <c r="Y485" s="8"/>
      <c r="Z485" s="8"/>
    </row>
    <row r="486" spans="1:26" ht="12.75" customHeight="1" x14ac:dyDescent="0.15">
      <c r="A486" s="8"/>
      <c r="B486" s="83"/>
      <c r="C486" s="34"/>
      <c r="D486" s="146"/>
      <c r="E486" s="35"/>
      <c r="F486" s="35"/>
      <c r="G486" s="35"/>
      <c r="H486" s="8"/>
      <c r="I486" s="8"/>
      <c r="J486" s="8"/>
      <c r="K486" s="8"/>
      <c r="L486" s="8"/>
      <c r="M486" s="8"/>
      <c r="N486" s="8"/>
      <c r="O486" s="8"/>
      <c r="P486" s="8"/>
      <c r="Q486" s="8"/>
      <c r="R486" s="8"/>
      <c r="S486" s="8"/>
      <c r="T486" s="8"/>
      <c r="U486" s="8"/>
      <c r="V486" s="8"/>
      <c r="W486" s="8"/>
      <c r="X486" s="8"/>
      <c r="Y486" s="8"/>
      <c r="Z486" s="8"/>
    </row>
    <row r="487" spans="1:26" ht="12.75" customHeight="1" x14ac:dyDescent="0.15">
      <c r="A487" s="8"/>
      <c r="B487" s="83"/>
      <c r="C487" s="34"/>
      <c r="D487" s="146"/>
      <c r="E487" s="35"/>
      <c r="F487" s="35"/>
      <c r="G487" s="35"/>
      <c r="H487" s="8"/>
      <c r="I487" s="8"/>
      <c r="J487" s="8"/>
      <c r="K487" s="8"/>
      <c r="L487" s="8"/>
      <c r="M487" s="8"/>
      <c r="N487" s="8"/>
      <c r="O487" s="8"/>
      <c r="P487" s="8"/>
      <c r="Q487" s="8"/>
      <c r="R487" s="8"/>
      <c r="S487" s="8"/>
      <c r="T487" s="8"/>
      <c r="U487" s="8"/>
      <c r="V487" s="8"/>
      <c r="W487" s="8"/>
      <c r="X487" s="8"/>
      <c r="Y487" s="8"/>
      <c r="Z487" s="8"/>
    </row>
    <row r="488" spans="1:26" ht="12.75" customHeight="1" x14ac:dyDescent="0.15">
      <c r="A488" s="8"/>
      <c r="B488" s="83"/>
      <c r="C488" s="34"/>
      <c r="D488" s="146"/>
      <c r="E488" s="35"/>
      <c r="F488" s="35"/>
      <c r="G488" s="35"/>
      <c r="H488" s="8"/>
      <c r="I488" s="8"/>
      <c r="J488" s="8"/>
      <c r="K488" s="8"/>
      <c r="L488" s="8"/>
      <c r="M488" s="8"/>
      <c r="N488" s="8"/>
      <c r="O488" s="8"/>
      <c r="P488" s="8"/>
      <c r="Q488" s="8"/>
      <c r="R488" s="8"/>
      <c r="S488" s="8"/>
      <c r="T488" s="8"/>
      <c r="U488" s="8"/>
      <c r="V488" s="8"/>
      <c r="W488" s="8"/>
      <c r="X488" s="8"/>
      <c r="Y488" s="8"/>
      <c r="Z488" s="8"/>
    </row>
    <row r="489" spans="1:26" ht="12.75" customHeight="1" x14ac:dyDescent="0.15">
      <c r="A489" s="8"/>
      <c r="B489" s="83"/>
      <c r="C489" s="34"/>
      <c r="D489" s="146"/>
      <c r="E489" s="35"/>
      <c r="F489" s="35"/>
      <c r="G489" s="35"/>
      <c r="H489" s="8"/>
      <c r="I489" s="8"/>
      <c r="J489" s="8"/>
      <c r="K489" s="8"/>
      <c r="L489" s="8"/>
      <c r="M489" s="8"/>
      <c r="N489" s="8"/>
      <c r="O489" s="8"/>
      <c r="P489" s="8"/>
      <c r="Q489" s="8"/>
      <c r="R489" s="8"/>
      <c r="S489" s="8"/>
      <c r="T489" s="8"/>
      <c r="U489" s="8"/>
      <c r="V489" s="8"/>
      <c r="W489" s="8"/>
      <c r="X489" s="8"/>
      <c r="Y489" s="8"/>
      <c r="Z489" s="8"/>
    </row>
    <row r="490" spans="1:26" ht="12.75" customHeight="1" x14ac:dyDescent="0.15">
      <c r="A490" s="8"/>
      <c r="B490" s="83"/>
      <c r="C490" s="34"/>
      <c r="D490" s="146"/>
      <c r="E490" s="35"/>
      <c r="F490" s="35"/>
      <c r="G490" s="35"/>
      <c r="H490" s="8"/>
      <c r="I490" s="8"/>
      <c r="J490" s="8"/>
      <c r="K490" s="8"/>
      <c r="L490" s="8"/>
      <c r="M490" s="8"/>
      <c r="N490" s="8"/>
      <c r="O490" s="8"/>
      <c r="P490" s="8"/>
      <c r="Q490" s="8"/>
      <c r="R490" s="8"/>
      <c r="S490" s="8"/>
      <c r="T490" s="8"/>
      <c r="U490" s="8"/>
      <c r="V490" s="8"/>
      <c r="W490" s="8"/>
      <c r="X490" s="8"/>
      <c r="Y490" s="8"/>
      <c r="Z490" s="8"/>
    </row>
    <row r="491" spans="1:26" ht="12.75" customHeight="1" x14ac:dyDescent="0.15">
      <c r="A491" s="8"/>
      <c r="B491" s="83"/>
      <c r="C491" s="34"/>
      <c r="D491" s="146"/>
      <c r="E491" s="35"/>
      <c r="F491" s="35"/>
      <c r="G491" s="35"/>
      <c r="H491" s="8"/>
      <c r="I491" s="8"/>
      <c r="J491" s="8"/>
      <c r="K491" s="8"/>
      <c r="L491" s="8"/>
      <c r="M491" s="8"/>
      <c r="N491" s="8"/>
      <c r="O491" s="8"/>
      <c r="P491" s="8"/>
      <c r="Q491" s="8"/>
      <c r="R491" s="8"/>
      <c r="S491" s="8"/>
      <c r="T491" s="8"/>
      <c r="U491" s="8"/>
      <c r="V491" s="8"/>
      <c r="W491" s="8"/>
      <c r="X491" s="8"/>
      <c r="Y491" s="8"/>
      <c r="Z491" s="8"/>
    </row>
    <row r="492" spans="1:26" ht="12.75" customHeight="1" x14ac:dyDescent="0.15">
      <c r="A492" s="8"/>
      <c r="B492" s="83"/>
      <c r="C492" s="34"/>
      <c r="D492" s="146"/>
      <c r="E492" s="35"/>
      <c r="F492" s="35"/>
      <c r="G492" s="35"/>
      <c r="H492" s="8"/>
      <c r="I492" s="8"/>
      <c r="J492" s="8"/>
      <c r="K492" s="8"/>
      <c r="L492" s="8"/>
      <c r="M492" s="8"/>
      <c r="N492" s="8"/>
      <c r="O492" s="8"/>
      <c r="P492" s="8"/>
      <c r="Q492" s="8"/>
      <c r="R492" s="8"/>
      <c r="S492" s="8"/>
      <c r="T492" s="8"/>
      <c r="U492" s="8"/>
      <c r="V492" s="8"/>
      <c r="W492" s="8"/>
      <c r="X492" s="8"/>
      <c r="Y492" s="8"/>
      <c r="Z492" s="8"/>
    </row>
    <row r="493" spans="1:26" ht="12.75" customHeight="1" x14ac:dyDescent="0.15">
      <c r="A493" s="8"/>
      <c r="B493" s="83"/>
      <c r="C493" s="34"/>
      <c r="D493" s="146"/>
      <c r="E493" s="35"/>
      <c r="F493" s="35"/>
      <c r="G493" s="35"/>
      <c r="H493" s="8"/>
      <c r="I493" s="8"/>
      <c r="J493" s="8"/>
      <c r="K493" s="8"/>
      <c r="L493" s="8"/>
      <c r="M493" s="8"/>
      <c r="N493" s="8"/>
      <c r="O493" s="8"/>
      <c r="P493" s="8"/>
      <c r="Q493" s="8"/>
      <c r="R493" s="8"/>
      <c r="S493" s="8"/>
      <c r="T493" s="8"/>
      <c r="U493" s="8"/>
      <c r="V493" s="8"/>
      <c r="W493" s="8"/>
      <c r="X493" s="8"/>
      <c r="Y493" s="8"/>
      <c r="Z493" s="8"/>
    </row>
    <row r="494" spans="1:26" ht="12.75" customHeight="1" x14ac:dyDescent="0.15">
      <c r="A494" s="8"/>
      <c r="B494" s="83"/>
      <c r="C494" s="34"/>
      <c r="D494" s="146"/>
      <c r="E494" s="35"/>
      <c r="F494" s="35"/>
      <c r="G494" s="35"/>
      <c r="H494" s="8"/>
      <c r="I494" s="8"/>
      <c r="J494" s="8"/>
      <c r="K494" s="8"/>
      <c r="L494" s="8"/>
      <c r="M494" s="8"/>
      <c r="N494" s="8"/>
      <c r="O494" s="8"/>
      <c r="P494" s="8"/>
      <c r="Q494" s="8"/>
      <c r="R494" s="8"/>
      <c r="S494" s="8"/>
      <c r="T494" s="8"/>
      <c r="U494" s="8"/>
      <c r="V494" s="8"/>
      <c r="W494" s="8"/>
      <c r="X494" s="8"/>
      <c r="Y494" s="8"/>
      <c r="Z494" s="8"/>
    </row>
    <row r="495" spans="1:26" ht="12.75" customHeight="1" x14ac:dyDescent="0.15">
      <c r="A495" s="8"/>
      <c r="B495" s="83"/>
      <c r="C495" s="34"/>
      <c r="D495" s="146"/>
      <c r="E495" s="35"/>
      <c r="F495" s="35"/>
      <c r="G495" s="35"/>
      <c r="H495" s="8"/>
      <c r="I495" s="8"/>
      <c r="J495" s="8"/>
      <c r="K495" s="8"/>
      <c r="L495" s="8"/>
      <c r="M495" s="8"/>
      <c r="N495" s="8"/>
      <c r="O495" s="8"/>
      <c r="P495" s="8"/>
      <c r="Q495" s="8"/>
      <c r="R495" s="8"/>
      <c r="S495" s="8"/>
      <c r="T495" s="8"/>
      <c r="U495" s="8"/>
      <c r="V495" s="8"/>
      <c r="W495" s="8"/>
      <c r="X495" s="8"/>
      <c r="Y495" s="8"/>
      <c r="Z495" s="8"/>
    </row>
    <row r="496" spans="1:26" ht="12.75" customHeight="1" x14ac:dyDescent="0.15">
      <c r="A496" s="8"/>
      <c r="B496" s="83"/>
      <c r="C496" s="34"/>
      <c r="D496" s="146"/>
      <c r="E496" s="35"/>
      <c r="F496" s="35"/>
      <c r="G496" s="35"/>
      <c r="H496" s="8"/>
      <c r="I496" s="8"/>
      <c r="J496" s="8"/>
      <c r="K496" s="8"/>
      <c r="L496" s="8"/>
      <c r="M496" s="8"/>
      <c r="N496" s="8"/>
      <c r="O496" s="8"/>
      <c r="P496" s="8"/>
      <c r="Q496" s="8"/>
      <c r="R496" s="8"/>
      <c r="S496" s="8"/>
      <c r="T496" s="8"/>
      <c r="U496" s="8"/>
      <c r="V496" s="8"/>
      <c r="W496" s="8"/>
      <c r="X496" s="8"/>
      <c r="Y496" s="8"/>
      <c r="Z496" s="8"/>
    </row>
    <row r="497" spans="1:26" ht="12.75" customHeight="1" x14ac:dyDescent="0.15">
      <c r="A497" s="8"/>
      <c r="B497" s="83"/>
      <c r="C497" s="34"/>
      <c r="D497" s="146"/>
      <c r="E497" s="35"/>
      <c r="F497" s="35"/>
      <c r="G497" s="35"/>
      <c r="H497" s="8"/>
      <c r="I497" s="8"/>
      <c r="J497" s="8"/>
      <c r="K497" s="8"/>
      <c r="L497" s="8"/>
      <c r="M497" s="8"/>
      <c r="N497" s="8"/>
      <c r="O497" s="8"/>
      <c r="P497" s="8"/>
      <c r="Q497" s="8"/>
      <c r="R497" s="8"/>
      <c r="S497" s="8"/>
      <c r="T497" s="8"/>
      <c r="U497" s="8"/>
      <c r="V497" s="8"/>
      <c r="W497" s="8"/>
      <c r="X497" s="8"/>
      <c r="Y497" s="8"/>
      <c r="Z497" s="8"/>
    </row>
    <row r="498" spans="1:26" ht="12.75" customHeight="1" x14ac:dyDescent="0.15">
      <c r="A498" s="8"/>
      <c r="B498" s="83"/>
      <c r="C498" s="34"/>
      <c r="D498" s="146"/>
      <c r="E498" s="35"/>
      <c r="F498" s="35"/>
      <c r="G498" s="35"/>
      <c r="H498" s="8"/>
      <c r="I498" s="8"/>
      <c r="J498" s="8"/>
      <c r="K498" s="8"/>
      <c r="L498" s="8"/>
      <c r="M498" s="8"/>
      <c r="N498" s="8"/>
      <c r="O498" s="8"/>
      <c r="P498" s="8"/>
      <c r="Q498" s="8"/>
      <c r="R498" s="8"/>
      <c r="S498" s="8"/>
      <c r="T498" s="8"/>
      <c r="U498" s="8"/>
      <c r="V498" s="8"/>
      <c r="W498" s="8"/>
      <c r="X498" s="8"/>
      <c r="Y498" s="8"/>
      <c r="Z498" s="8"/>
    </row>
    <row r="499" spans="1:26" ht="12.75" customHeight="1" x14ac:dyDescent="0.15">
      <c r="A499" s="8"/>
      <c r="B499" s="83"/>
      <c r="C499" s="34"/>
      <c r="D499" s="146"/>
      <c r="E499" s="35"/>
      <c r="F499" s="35"/>
      <c r="G499" s="35"/>
      <c r="H499" s="8"/>
      <c r="I499" s="8"/>
      <c r="J499" s="8"/>
      <c r="K499" s="8"/>
      <c r="L499" s="8"/>
      <c r="M499" s="8"/>
      <c r="N499" s="8"/>
      <c r="O499" s="8"/>
      <c r="P499" s="8"/>
      <c r="Q499" s="8"/>
      <c r="R499" s="8"/>
      <c r="S499" s="8"/>
      <c r="T499" s="8"/>
      <c r="U499" s="8"/>
      <c r="V499" s="8"/>
      <c r="W499" s="8"/>
      <c r="X499" s="8"/>
      <c r="Y499" s="8"/>
      <c r="Z499" s="8"/>
    </row>
    <row r="500" spans="1:26" ht="12.75" customHeight="1" x14ac:dyDescent="0.15">
      <c r="A500" s="8"/>
      <c r="B500" s="83"/>
      <c r="C500" s="34"/>
      <c r="D500" s="146"/>
      <c r="E500" s="35"/>
      <c r="F500" s="35"/>
      <c r="G500" s="35"/>
      <c r="H500" s="8"/>
      <c r="I500" s="8"/>
      <c r="J500" s="8"/>
      <c r="K500" s="8"/>
      <c r="L500" s="8"/>
      <c r="M500" s="8"/>
      <c r="N500" s="8"/>
      <c r="O500" s="8"/>
      <c r="P500" s="8"/>
      <c r="Q500" s="8"/>
      <c r="R500" s="8"/>
      <c r="S500" s="8"/>
      <c r="T500" s="8"/>
      <c r="U500" s="8"/>
      <c r="V500" s="8"/>
      <c r="W500" s="8"/>
      <c r="X500" s="8"/>
      <c r="Y500" s="8"/>
      <c r="Z500" s="8"/>
    </row>
    <row r="501" spans="1:26" ht="12.75" customHeight="1" x14ac:dyDescent="0.15">
      <c r="A501" s="8"/>
      <c r="B501" s="83"/>
      <c r="C501" s="34"/>
      <c r="D501" s="146"/>
      <c r="E501" s="35"/>
      <c r="F501" s="35"/>
      <c r="G501" s="35"/>
      <c r="H501" s="8"/>
      <c r="I501" s="8"/>
      <c r="J501" s="8"/>
      <c r="K501" s="8"/>
      <c r="L501" s="8"/>
      <c r="M501" s="8"/>
      <c r="N501" s="8"/>
      <c r="O501" s="8"/>
      <c r="P501" s="8"/>
      <c r="Q501" s="8"/>
      <c r="R501" s="8"/>
      <c r="S501" s="8"/>
      <c r="T501" s="8"/>
      <c r="U501" s="8"/>
      <c r="V501" s="8"/>
      <c r="W501" s="8"/>
      <c r="X501" s="8"/>
      <c r="Y501" s="8"/>
      <c r="Z501" s="8"/>
    </row>
    <row r="502" spans="1:26" ht="12.75" customHeight="1" x14ac:dyDescent="0.15">
      <c r="A502" s="8"/>
      <c r="B502" s="83"/>
      <c r="C502" s="34"/>
      <c r="D502" s="146"/>
      <c r="E502" s="35"/>
      <c r="F502" s="35"/>
      <c r="G502" s="35"/>
      <c r="H502" s="8"/>
      <c r="I502" s="8"/>
      <c r="J502" s="8"/>
      <c r="K502" s="8"/>
      <c r="L502" s="8"/>
      <c r="M502" s="8"/>
      <c r="N502" s="8"/>
      <c r="O502" s="8"/>
      <c r="P502" s="8"/>
      <c r="Q502" s="8"/>
      <c r="R502" s="8"/>
      <c r="S502" s="8"/>
      <c r="T502" s="8"/>
      <c r="U502" s="8"/>
      <c r="V502" s="8"/>
      <c r="W502" s="8"/>
      <c r="X502" s="8"/>
      <c r="Y502" s="8"/>
      <c r="Z502" s="8"/>
    </row>
    <row r="503" spans="1:26" ht="12.75" customHeight="1" x14ac:dyDescent="0.15">
      <c r="A503" s="8"/>
      <c r="B503" s="83"/>
      <c r="C503" s="34"/>
      <c r="D503" s="146"/>
      <c r="E503" s="35"/>
      <c r="F503" s="35"/>
      <c r="G503" s="35"/>
      <c r="H503" s="8"/>
      <c r="I503" s="8"/>
      <c r="J503" s="8"/>
      <c r="K503" s="8"/>
      <c r="L503" s="8"/>
      <c r="M503" s="8"/>
      <c r="N503" s="8"/>
      <c r="O503" s="8"/>
      <c r="P503" s="8"/>
      <c r="Q503" s="8"/>
      <c r="R503" s="8"/>
      <c r="S503" s="8"/>
      <c r="T503" s="8"/>
      <c r="U503" s="8"/>
      <c r="V503" s="8"/>
      <c r="W503" s="8"/>
      <c r="X503" s="8"/>
      <c r="Y503" s="8"/>
      <c r="Z503" s="8"/>
    </row>
    <row r="504" spans="1:26" ht="12.75" customHeight="1" x14ac:dyDescent="0.15">
      <c r="A504" s="8"/>
      <c r="B504" s="83"/>
      <c r="C504" s="34"/>
      <c r="D504" s="146"/>
      <c r="E504" s="35"/>
      <c r="F504" s="35"/>
      <c r="G504" s="35"/>
      <c r="H504" s="8"/>
      <c r="I504" s="8"/>
      <c r="J504" s="8"/>
      <c r="K504" s="8"/>
      <c r="L504" s="8"/>
      <c r="M504" s="8"/>
      <c r="N504" s="8"/>
      <c r="O504" s="8"/>
      <c r="P504" s="8"/>
      <c r="Q504" s="8"/>
      <c r="R504" s="8"/>
      <c r="S504" s="8"/>
      <c r="T504" s="8"/>
      <c r="U504" s="8"/>
      <c r="V504" s="8"/>
      <c r="W504" s="8"/>
      <c r="X504" s="8"/>
      <c r="Y504" s="8"/>
      <c r="Z504" s="8"/>
    </row>
    <row r="505" spans="1:26" ht="12.75" customHeight="1" x14ac:dyDescent="0.15">
      <c r="A505" s="8"/>
      <c r="B505" s="83"/>
      <c r="C505" s="34"/>
      <c r="D505" s="146"/>
      <c r="E505" s="35"/>
      <c r="F505" s="35"/>
      <c r="G505" s="35"/>
      <c r="H505" s="8"/>
      <c r="I505" s="8"/>
      <c r="J505" s="8"/>
      <c r="K505" s="8"/>
      <c r="L505" s="8"/>
      <c r="M505" s="8"/>
      <c r="N505" s="8"/>
      <c r="O505" s="8"/>
      <c r="P505" s="8"/>
      <c r="Q505" s="8"/>
      <c r="R505" s="8"/>
      <c r="S505" s="8"/>
      <c r="T505" s="8"/>
      <c r="U505" s="8"/>
      <c r="V505" s="8"/>
      <c r="W505" s="8"/>
      <c r="X505" s="8"/>
      <c r="Y505" s="8"/>
      <c r="Z505" s="8"/>
    </row>
    <row r="506" spans="1:26" ht="12.75" customHeight="1" x14ac:dyDescent="0.15">
      <c r="A506" s="8"/>
      <c r="B506" s="83"/>
      <c r="C506" s="34"/>
      <c r="D506" s="146"/>
      <c r="E506" s="35"/>
      <c r="F506" s="35"/>
      <c r="G506" s="35"/>
      <c r="H506" s="8"/>
      <c r="I506" s="8"/>
      <c r="J506" s="8"/>
      <c r="K506" s="8"/>
      <c r="L506" s="8"/>
      <c r="M506" s="8"/>
      <c r="N506" s="8"/>
      <c r="O506" s="8"/>
      <c r="P506" s="8"/>
      <c r="Q506" s="8"/>
      <c r="R506" s="8"/>
      <c r="S506" s="8"/>
      <c r="T506" s="8"/>
      <c r="U506" s="8"/>
      <c r="V506" s="8"/>
      <c r="W506" s="8"/>
      <c r="X506" s="8"/>
      <c r="Y506" s="8"/>
      <c r="Z506" s="8"/>
    </row>
    <row r="507" spans="1:26" ht="12.75" customHeight="1" x14ac:dyDescent="0.15">
      <c r="A507" s="8"/>
      <c r="B507" s="83"/>
      <c r="C507" s="34"/>
      <c r="D507" s="146"/>
      <c r="E507" s="35"/>
      <c r="F507" s="35"/>
      <c r="G507" s="35"/>
      <c r="H507" s="8"/>
      <c r="I507" s="8"/>
      <c r="J507" s="8"/>
      <c r="K507" s="8"/>
      <c r="L507" s="8"/>
      <c r="M507" s="8"/>
      <c r="N507" s="8"/>
      <c r="O507" s="8"/>
      <c r="P507" s="8"/>
      <c r="Q507" s="8"/>
      <c r="R507" s="8"/>
      <c r="S507" s="8"/>
      <c r="T507" s="8"/>
      <c r="U507" s="8"/>
      <c r="V507" s="8"/>
      <c r="W507" s="8"/>
      <c r="X507" s="8"/>
      <c r="Y507" s="8"/>
      <c r="Z507" s="8"/>
    </row>
    <row r="508" spans="1:26" ht="12.75" customHeight="1" x14ac:dyDescent="0.15">
      <c r="A508" s="8"/>
      <c r="B508" s="83"/>
      <c r="C508" s="34"/>
      <c r="D508" s="146"/>
      <c r="E508" s="35"/>
      <c r="F508" s="35"/>
      <c r="G508" s="35"/>
      <c r="H508" s="8"/>
      <c r="I508" s="8"/>
      <c r="J508" s="8"/>
      <c r="K508" s="8"/>
      <c r="L508" s="8"/>
      <c r="M508" s="8"/>
      <c r="N508" s="8"/>
      <c r="O508" s="8"/>
      <c r="P508" s="8"/>
      <c r="Q508" s="8"/>
      <c r="R508" s="8"/>
      <c r="S508" s="8"/>
      <c r="T508" s="8"/>
      <c r="U508" s="8"/>
      <c r="V508" s="8"/>
      <c r="W508" s="8"/>
      <c r="X508" s="8"/>
      <c r="Y508" s="8"/>
      <c r="Z508" s="8"/>
    </row>
    <row r="509" spans="1:26" ht="12.75" customHeight="1" x14ac:dyDescent="0.15">
      <c r="A509" s="8"/>
      <c r="B509" s="83"/>
      <c r="C509" s="34"/>
      <c r="D509" s="146"/>
      <c r="E509" s="35"/>
      <c r="F509" s="35"/>
      <c r="G509" s="35"/>
      <c r="H509" s="8"/>
      <c r="I509" s="8"/>
      <c r="J509" s="8"/>
      <c r="K509" s="8"/>
      <c r="L509" s="8"/>
      <c r="M509" s="8"/>
      <c r="N509" s="8"/>
      <c r="O509" s="8"/>
      <c r="P509" s="8"/>
      <c r="Q509" s="8"/>
      <c r="R509" s="8"/>
      <c r="S509" s="8"/>
      <c r="T509" s="8"/>
      <c r="U509" s="8"/>
      <c r="V509" s="8"/>
      <c r="W509" s="8"/>
      <c r="X509" s="8"/>
      <c r="Y509" s="8"/>
      <c r="Z509" s="8"/>
    </row>
    <row r="510" spans="1:26" ht="12.75" customHeight="1" x14ac:dyDescent="0.15">
      <c r="A510" s="8"/>
      <c r="B510" s="83"/>
      <c r="C510" s="34"/>
      <c r="D510" s="146"/>
      <c r="E510" s="35"/>
      <c r="F510" s="35"/>
      <c r="G510" s="35"/>
      <c r="H510" s="8"/>
      <c r="I510" s="8"/>
      <c r="J510" s="8"/>
      <c r="K510" s="8"/>
      <c r="L510" s="8"/>
      <c r="M510" s="8"/>
      <c r="N510" s="8"/>
      <c r="O510" s="8"/>
      <c r="P510" s="8"/>
      <c r="Q510" s="8"/>
      <c r="R510" s="8"/>
      <c r="S510" s="8"/>
      <c r="T510" s="8"/>
      <c r="U510" s="8"/>
      <c r="V510" s="8"/>
      <c r="W510" s="8"/>
      <c r="X510" s="8"/>
      <c r="Y510" s="8"/>
      <c r="Z510" s="8"/>
    </row>
    <row r="511" spans="1:26" ht="12.75" customHeight="1" x14ac:dyDescent="0.15">
      <c r="A511" s="8"/>
      <c r="B511" s="83"/>
      <c r="C511" s="34"/>
      <c r="D511" s="146"/>
      <c r="E511" s="35"/>
      <c r="F511" s="35"/>
      <c r="G511" s="35"/>
      <c r="H511" s="8"/>
      <c r="I511" s="8"/>
      <c r="J511" s="8"/>
      <c r="K511" s="8"/>
      <c r="L511" s="8"/>
      <c r="M511" s="8"/>
      <c r="N511" s="8"/>
      <c r="O511" s="8"/>
      <c r="P511" s="8"/>
      <c r="Q511" s="8"/>
      <c r="R511" s="8"/>
      <c r="S511" s="8"/>
      <c r="T511" s="8"/>
      <c r="U511" s="8"/>
      <c r="V511" s="8"/>
      <c r="W511" s="8"/>
      <c r="X511" s="8"/>
      <c r="Y511" s="8"/>
      <c r="Z511" s="8"/>
    </row>
    <row r="512" spans="1:26" ht="12.75" customHeight="1" x14ac:dyDescent="0.15">
      <c r="A512" s="8"/>
      <c r="B512" s="83"/>
      <c r="C512" s="34"/>
      <c r="D512" s="146"/>
      <c r="E512" s="35"/>
      <c r="F512" s="35"/>
      <c r="G512" s="35"/>
      <c r="H512" s="8"/>
      <c r="I512" s="8"/>
      <c r="J512" s="8"/>
      <c r="K512" s="8"/>
      <c r="L512" s="8"/>
      <c r="M512" s="8"/>
      <c r="N512" s="8"/>
      <c r="O512" s="8"/>
      <c r="P512" s="8"/>
      <c r="Q512" s="8"/>
      <c r="R512" s="8"/>
      <c r="S512" s="8"/>
      <c r="T512" s="8"/>
      <c r="U512" s="8"/>
      <c r="V512" s="8"/>
      <c r="W512" s="8"/>
      <c r="X512" s="8"/>
      <c r="Y512" s="8"/>
      <c r="Z512" s="8"/>
    </row>
    <row r="513" spans="1:26" ht="12.75" customHeight="1" x14ac:dyDescent="0.15">
      <c r="A513" s="8"/>
      <c r="B513" s="83"/>
      <c r="C513" s="34"/>
      <c r="D513" s="146"/>
      <c r="E513" s="35"/>
      <c r="F513" s="35"/>
      <c r="G513" s="35"/>
      <c r="H513" s="8"/>
      <c r="I513" s="8"/>
      <c r="J513" s="8"/>
      <c r="K513" s="8"/>
      <c r="L513" s="8"/>
      <c r="M513" s="8"/>
      <c r="N513" s="8"/>
      <c r="O513" s="8"/>
      <c r="P513" s="8"/>
      <c r="Q513" s="8"/>
      <c r="R513" s="8"/>
      <c r="S513" s="8"/>
      <c r="T513" s="8"/>
      <c r="U513" s="8"/>
      <c r="V513" s="8"/>
      <c r="W513" s="8"/>
      <c r="X513" s="8"/>
      <c r="Y513" s="8"/>
      <c r="Z513" s="8"/>
    </row>
    <row r="514" spans="1:26" ht="12.75" customHeight="1" x14ac:dyDescent="0.15">
      <c r="A514" s="8"/>
      <c r="B514" s="83"/>
      <c r="C514" s="34"/>
      <c r="D514" s="146"/>
      <c r="E514" s="35"/>
      <c r="F514" s="35"/>
      <c r="G514" s="35"/>
      <c r="H514" s="8"/>
      <c r="I514" s="8"/>
      <c r="J514" s="8"/>
      <c r="K514" s="8"/>
      <c r="L514" s="8"/>
      <c r="M514" s="8"/>
      <c r="N514" s="8"/>
      <c r="O514" s="8"/>
      <c r="P514" s="8"/>
      <c r="Q514" s="8"/>
      <c r="R514" s="8"/>
      <c r="S514" s="8"/>
      <c r="T514" s="8"/>
      <c r="U514" s="8"/>
      <c r="V514" s="8"/>
      <c r="W514" s="8"/>
      <c r="X514" s="8"/>
      <c r="Y514" s="8"/>
      <c r="Z514" s="8"/>
    </row>
    <row r="515" spans="1:26" ht="12.75" customHeight="1" x14ac:dyDescent="0.15">
      <c r="A515" s="8"/>
      <c r="B515" s="83"/>
      <c r="C515" s="34"/>
      <c r="D515" s="146"/>
      <c r="E515" s="35"/>
      <c r="F515" s="35"/>
      <c r="G515" s="35"/>
      <c r="H515" s="8"/>
      <c r="I515" s="8"/>
      <c r="J515" s="8"/>
      <c r="K515" s="8"/>
      <c r="L515" s="8"/>
      <c r="M515" s="8"/>
      <c r="N515" s="8"/>
      <c r="O515" s="8"/>
      <c r="P515" s="8"/>
      <c r="Q515" s="8"/>
      <c r="R515" s="8"/>
      <c r="S515" s="8"/>
      <c r="T515" s="8"/>
      <c r="U515" s="8"/>
      <c r="V515" s="8"/>
      <c r="W515" s="8"/>
      <c r="X515" s="8"/>
      <c r="Y515" s="8"/>
      <c r="Z515" s="8"/>
    </row>
    <row r="516" spans="1:26" ht="12.75" customHeight="1" x14ac:dyDescent="0.15">
      <c r="A516" s="8"/>
      <c r="B516" s="83"/>
      <c r="C516" s="34"/>
      <c r="D516" s="146"/>
      <c r="E516" s="35"/>
      <c r="F516" s="35"/>
      <c r="G516" s="35"/>
      <c r="H516" s="8"/>
      <c r="I516" s="8"/>
      <c r="J516" s="8"/>
      <c r="K516" s="8"/>
      <c r="L516" s="8"/>
      <c r="M516" s="8"/>
      <c r="N516" s="8"/>
      <c r="O516" s="8"/>
      <c r="P516" s="8"/>
      <c r="Q516" s="8"/>
      <c r="R516" s="8"/>
      <c r="S516" s="8"/>
      <c r="T516" s="8"/>
      <c r="U516" s="8"/>
      <c r="V516" s="8"/>
      <c r="W516" s="8"/>
      <c r="X516" s="8"/>
      <c r="Y516" s="8"/>
      <c r="Z516" s="8"/>
    </row>
    <row r="517" spans="1:26" ht="12.75" customHeight="1" x14ac:dyDescent="0.15">
      <c r="A517" s="8"/>
      <c r="B517" s="83"/>
      <c r="C517" s="34"/>
      <c r="D517" s="146"/>
      <c r="E517" s="35"/>
      <c r="F517" s="35"/>
      <c r="G517" s="35"/>
      <c r="H517" s="8"/>
      <c r="I517" s="8"/>
      <c r="J517" s="8"/>
      <c r="K517" s="8"/>
      <c r="L517" s="8"/>
      <c r="M517" s="8"/>
      <c r="N517" s="8"/>
      <c r="O517" s="8"/>
      <c r="P517" s="8"/>
      <c r="Q517" s="8"/>
      <c r="R517" s="8"/>
      <c r="S517" s="8"/>
      <c r="T517" s="8"/>
      <c r="U517" s="8"/>
      <c r="V517" s="8"/>
      <c r="W517" s="8"/>
      <c r="X517" s="8"/>
      <c r="Y517" s="8"/>
      <c r="Z517" s="8"/>
    </row>
    <row r="518" spans="1:26" ht="12.75" customHeight="1" x14ac:dyDescent="0.15">
      <c r="A518" s="8"/>
      <c r="B518" s="83"/>
      <c r="C518" s="34"/>
      <c r="D518" s="146"/>
      <c r="E518" s="35"/>
      <c r="F518" s="35"/>
      <c r="G518" s="35"/>
      <c r="H518" s="8"/>
      <c r="I518" s="8"/>
      <c r="J518" s="8"/>
      <c r="K518" s="8"/>
      <c r="L518" s="8"/>
      <c r="M518" s="8"/>
      <c r="N518" s="8"/>
      <c r="O518" s="8"/>
      <c r="P518" s="8"/>
      <c r="Q518" s="8"/>
      <c r="R518" s="8"/>
      <c r="S518" s="8"/>
      <c r="T518" s="8"/>
      <c r="U518" s="8"/>
      <c r="V518" s="8"/>
      <c r="W518" s="8"/>
      <c r="X518" s="8"/>
      <c r="Y518" s="8"/>
      <c r="Z518" s="8"/>
    </row>
    <row r="519" spans="1:26" ht="12.75" customHeight="1" x14ac:dyDescent="0.15">
      <c r="A519" s="8"/>
      <c r="B519" s="83"/>
      <c r="C519" s="34"/>
      <c r="D519" s="146"/>
      <c r="E519" s="35"/>
      <c r="F519" s="35"/>
      <c r="G519" s="35"/>
      <c r="H519" s="8"/>
      <c r="I519" s="8"/>
      <c r="J519" s="8"/>
      <c r="K519" s="8"/>
      <c r="L519" s="8"/>
      <c r="M519" s="8"/>
      <c r="N519" s="8"/>
      <c r="O519" s="8"/>
      <c r="P519" s="8"/>
      <c r="Q519" s="8"/>
      <c r="R519" s="8"/>
      <c r="S519" s="8"/>
      <c r="T519" s="8"/>
      <c r="U519" s="8"/>
      <c r="V519" s="8"/>
      <c r="W519" s="8"/>
      <c r="X519" s="8"/>
      <c r="Y519" s="8"/>
      <c r="Z519" s="8"/>
    </row>
    <row r="520" spans="1:26" ht="12.75" customHeight="1" x14ac:dyDescent="0.15">
      <c r="A520" s="8"/>
      <c r="B520" s="83"/>
      <c r="C520" s="34"/>
      <c r="D520" s="146"/>
      <c r="E520" s="35"/>
      <c r="F520" s="35"/>
      <c r="G520" s="35"/>
      <c r="H520" s="8"/>
      <c r="I520" s="8"/>
      <c r="J520" s="8"/>
      <c r="K520" s="8"/>
      <c r="L520" s="8"/>
      <c r="M520" s="8"/>
      <c r="N520" s="8"/>
      <c r="O520" s="8"/>
      <c r="P520" s="8"/>
      <c r="Q520" s="8"/>
      <c r="R520" s="8"/>
      <c r="S520" s="8"/>
      <c r="T520" s="8"/>
      <c r="U520" s="8"/>
      <c r="V520" s="8"/>
      <c r="W520" s="8"/>
      <c r="X520" s="8"/>
      <c r="Y520" s="8"/>
      <c r="Z520" s="8"/>
    </row>
    <row r="521" spans="1:26" ht="12.75" customHeight="1" x14ac:dyDescent="0.15">
      <c r="A521" s="8"/>
      <c r="B521" s="83"/>
      <c r="C521" s="34"/>
      <c r="D521" s="146"/>
      <c r="E521" s="35"/>
      <c r="F521" s="35"/>
      <c r="G521" s="35"/>
      <c r="H521" s="8"/>
      <c r="I521" s="8"/>
      <c r="J521" s="8"/>
      <c r="K521" s="8"/>
      <c r="L521" s="8"/>
      <c r="M521" s="8"/>
      <c r="N521" s="8"/>
      <c r="O521" s="8"/>
      <c r="P521" s="8"/>
      <c r="Q521" s="8"/>
      <c r="R521" s="8"/>
      <c r="S521" s="8"/>
      <c r="T521" s="8"/>
      <c r="U521" s="8"/>
      <c r="V521" s="8"/>
      <c r="W521" s="8"/>
      <c r="X521" s="8"/>
      <c r="Y521" s="8"/>
      <c r="Z521" s="8"/>
    </row>
    <row r="522" spans="1:26" ht="12.75" customHeight="1" x14ac:dyDescent="0.15">
      <c r="A522" s="8"/>
      <c r="B522" s="83"/>
      <c r="C522" s="34"/>
      <c r="D522" s="146"/>
      <c r="E522" s="35"/>
      <c r="F522" s="35"/>
      <c r="G522" s="35"/>
      <c r="H522" s="8"/>
      <c r="I522" s="8"/>
      <c r="J522" s="8"/>
      <c r="K522" s="8"/>
      <c r="L522" s="8"/>
      <c r="M522" s="8"/>
      <c r="N522" s="8"/>
      <c r="O522" s="8"/>
      <c r="P522" s="8"/>
      <c r="Q522" s="8"/>
      <c r="R522" s="8"/>
      <c r="S522" s="8"/>
      <c r="T522" s="8"/>
      <c r="U522" s="8"/>
      <c r="V522" s="8"/>
      <c r="W522" s="8"/>
      <c r="X522" s="8"/>
      <c r="Y522" s="8"/>
      <c r="Z522" s="8"/>
    </row>
    <row r="523" spans="1:26" ht="12.75" customHeight="1" x14ac:dyDescent="0.15">
      <c r="A523" s="8"/>
      <c r="B523" s="83"/>
      <c r="C523" s="34"/>
      <c r="D523" s="146"/>
      <c r="E523" s="35"/>
      <c r="F523" s="35"/>
      <c r="G523" s="35"/>
      <c r="H523" s="8"/>
      <c r="I523" s="8"/>
      <c r="J523" s="8"/>
      <c r="K523" s="8"/>
      <c r="L523" s="8"/>
      <c r="M523" s="8"/>
      <c r="N523" s="8"/>
      <c r="O523" s="8"/>
      <c r="P523" s="8"/>
      <c r="Q523" s="8"/>
      <c r="R523" s="8"/>
      <c r="S523" s="8"/>
      <c r="T523" s="8"/>
      <c r="U523" s="8"/>
      <c r="V523" s="8"/>
      <c r="W523" s="8"/>
      <c r="X523" s="8"/>
      <c r="Y523" s="8"/>
      <c r="Z523" s="8"/>
    </row>
    <row r="524" spans="1:26" ht="12.75" customHeight="1" x14ac:dyDescent="0.15">
      <c r="A524" s="8"/>
      <c r="B524" s="83"/>
      <c r="C524" s="34"/>
      <c r="D524" s="146"/>
      <c r="E524" s="35"/>
      <c r="F524" s="35"/>
      <c r="G524" s="35"/>
      <c r="H524" s="8"/>
      <c r="I524" s="8"/>
      <c r="J524" s="8"/>
      <c r="K524" s="8"/>
      <c r="L524" s="8"/>
      <c r="M524" s="8"/>
      <c r="N524" s="8"/>
      <c r="O524" s="8"/>
      <c r="P524" s="8"/>
      <c r="Q524" s="8"/>
      <c r="R524" s="8"/>
      <c r="S524" s="8"/>
      <c r="T524" s="8"/>
      <c r="U524" s="8"/>
      <c r="V524" s="8"/>
      <c r="W524" s="8"/>
      <c r="X524" s="8"/>
      <c r="Y524" s="8"/>
      <c r="Z524" s="8"/>
    </row>
    <row r="525" spans="1:26" ht="12.75" customHeight="1" x14ac:dyDescent="0.15">
      <c r="A525" s="8"/>
      <c r="B525" s="83"/>
      <c r="C525" s="34"/>
      <c r="D525" s="146"/>
      <c r="E525" s="35"/>
      <c r="F525" s="35"/>
      <c r="G525" s="35"/>
      <c r="H525" s="8"/>
      <c r="I525" s="8"/>
      <c r="J525" s="8"/>
      <c r="K525" s="8"/>
      <c r="L525" s="8"/>
      <c r="M525" s="8"/>
      <c r="N525" s="8"/>
      <c r="O525" s="8"/>
      <c r="P525" s="8"/>
      <c r="Q525" s="8"/>
      <c r="R525" s="8"/>
      <c r="S525" s="8"/>
      <c r="T525" s="8"/>
      <c r="U525" s="8"/>
      <c r="V525" s="8"/>
      <c r="W525" s="8"/>
      <c r="X525" s="8"/>
      <c r="Y525" s="8"/>
      <c r="Z525" s="8"/>
    </row>
    <row r="526" spans="1:26" ht="12.75" customHeight="1" x14ac:dyDescent="0.15">
      <c r="A526" s="8"/>
      <c r="B526" s="83"/>
      <c r="C526" s="34"/>
      <c r="D526" s="146"/>
      <c r="E526" s="35"/>
      <c r="F526" s="35"/>
      <c r="G526" s="35"/>
      <c r="H526" s="8"/>
      <c r="I526" s="8"/>
      <c r="J526" s="8"/>
      <c r="K526" s="8"/>
      <c r="L526" s="8"/>
      <c r="M526" s="8"/>
      <c r="N526" s="8"/>
      <c r="O526" s="8"/>
      <c r="P526" s="8"/>
      <c r="Q526" s="8"/>
      <c r="R526" s="8"/>
      <c r="S526" s="8"/>
      <c r="T526" s="8"/>
      <c r="U526" s="8"/>
      <c r="V526" s="8"/>
      <c r="W526" s="8"/>
      <c r="X526" s="8"/>
      <c r="Y526" s="8"/>
      <c r="Z526" s="8"/>
    </row>
    <row r="527" spans="1:26" ht="12.75" customHeight="1" x14ac:dyDescent="0.15">
      <c r="A527" s="8"/>
      <c r="B527" s="83"/>
      <c r="C527" s="34"/>
      <c r="D527" s="146"/>
      <c r="E527" s="35"/>
      <c r="F527" s="35"/>
      <c r="G527" s="35"/>
      <c r="H527" s="8"/>
      <c r="I527" s="8"/>
      <c r="J527" s="8"/>
      <c r="K527" s="8"/>
      <c r="L527" s="8"/>
      <c r="M527" s="8"/>
      <c r="N527" s="8"/>
      <c r="O527" s="8"/>
      <c r="P527" s="8"/>
      <c r="Q527" s="8"/>
      <c r="R527" s="8"/>
      <c r="S527" s="8"/>
      <c r="T527" s="8"/>
      <c r="U527" s="8"/>
      <c r="V527" s="8"/>
      <c r="W527" s="8"/>
      <c r="X527" s="8"/>
      <c r="Y527" s="8"/>
      <c r="Z527" s="8"/>
    </row>
    <row r="528" spans="1:26" ht="12.75" customHeight="1" x14ac:dyDescent="0.15">
      <c r="A528" s="8"/>
      <c r="B528" s="83"/>
      <c r="C528" s="34"/>
      <c r="D528" s="146"/>
      <c r="E528" s="35"/>
      <c r="F528" s="35"/>
      <c r="G528" s="35"/>
      <c r="H528" s="8"/>
      <c r="I528" s="8"/>
      <c r="J528" s="8"/>
      <c r="K528" s="8"/>
      <c r="L528" s="8"/>
      <c r="M528" s="8"/>
      <c r="N528" s="8"/>
      <c r="O528" s="8"/>
      <c r="P528" s="8"/>
      <c r="Q528" s="8"/>
      <c r="R528" s="8"/>
      <c r="S528" s="8"/>
      <c r="T528" s="8"/>
      <c r="U528" s="8"/>
      <c r="V528" s="8"/>
      <c r="W528" s="8"/>
      <c r="X528" s="8"/>
      <c r="Y528" s="8"/>
      <c r="Z528" s="8"/>
    </row>
    <row r="529" spans="1:26" ht="12.75" customHeight="1" x14ac:dyDescent="0.15">
      <c r="A529" s="8"/>
      <c r="B529" s="83"/>
      <c r="C529" s="34"/>
      <c r="D529" s="146"/>
      <c r="E529" s="35"/>
      <c r="F529" s="35"/>
      <c r="G529" s="35"/>
      <c r="H529" s="8"/>
      <c r="I529" s="8"/>
      <c r="J529" s="8"/>
      <c r="K529" s="8"/>
      <c r="L529" s="8"/>
      <c r="M529" s="8"/>
      <c r="N529" s="8"/>
      <c r="O529" s="8"/>
      <c r="P529" s="8"/>
      <c r="Q529" s="8"/>
      <c r="R529" s="8"/>
      <c r="S529" s="8"/>
      <c r="T529" s="8"/>
      <c r="U529" s="8"/>
      <c r="V529" s="8"/>
      <c r="W529" s="8"/>
      <c r="X529" s="8"/>
      <c r="Y529" s="8"/>
      <c r="Z529" s="8"/>
    </row>
    <row r="530" spans="1:26" ht="12.75" customHeight="1" x14ac:dyDescent="0.15">
      <c r="A530" s="8"/>
      <c r="B530" s="83"/>
      <c r="C530" s="34"/>
      <c r="D530" s="146"/>
      <c r="E530" s="35"/>
      <c r="F530" s="35"/>
      <c r="G530" s="35"/>
      <c r="H530" s="8"/>
      <c r="I530" s="8"/>
      <c r="J530" s="8"/>
      <c r="K530" s="8"/>
      <c r="L530" s="8"/>
      <c r="M530" s="8"/>
      <c r="N530" s="8"/>
      <c r="O530" s="8"/>
      <c r="P530" s="8"/>
      <c r="Q530" s="8"/>
      <c r="R530" s="8"/>
      <c r="S530" s="8"/>
      <c r="T530" s="8"/>
      <c r="U530" s="8"/>
      <c r="V530" s="8"/>
      <c r="W530" s="8"/>
      <c r="X530" s="8"/>
      <c r="Y530" s="8"/>
      <c r="Z530" s="8"/>
    </row>
    <row r="531" spans="1:26" ht="12.75" customHeight="1" x14ac:dyDescent="0.15">
      <c r="A531" s="8"/>
      <c r="B531" s="83"/>
      <c r="C531" s="34"/>
      <c r="D531" s="146"/>
      <c r="E531" s="35"/>
      <c r="F531" s="35"/>
      <c r="G531" s="35"/>
      <c r="H531" s="8"/>
      <c r="I531" s="8"/>
      <c r="J531" s="8"/>
      <c r="K531" s="8"/>
      <c r="L531" s="8"/>
      <c r="M531" s="8"/>
      <c r="N531" s="8"/>
      <c r="O531" s="8"/>
      <c r="P531" s="8"/>
      <c r="Q531" s="8"/>
      <c r="R531" s="8"/>
      <c r="S531" s="8"/>
      <c r="T531" s="8"/>
      <c r="U531" s="8"/>
      <c r="V531" s="8"/>
      <c r="W531" s="8"/>
      <c r="X531" s="8"/>
      <c r="Y531" s="8"/>
      <c r="Z531" s="8"/>
    </row>
    <row r="532" spans="1:26" ht="12.75" customHeight="1" x14ac:dyDescent="0.15">
      <c r="A532" s="8"/>
      <c r="B532" s="83"/>
      <c r="C532" s="34"/>
      <c r="D532" s="146"/>
      <c r="E532" s="35"/>
      <c r="F532" s="35"/>
      <c r="G532" s="35"/>
      <c r="H532" s="8"/>
      <c r="I532" s="8"/>
      <c r="J532" s="8"/>
      <c r="K532" s="8"/>
      <c r="L532" s="8"/>
      <c r="M532" s="8"/>
      <c r="N532" s="8"/>
      <c r="O532" s="8"/>
      <c r="P532" s="8"/>
      <c r="Q532" s="8"/>
      <c r="R532" s="8"/>
      <c r="S532" s="8"/>
      <c r="T532" s="8"/>
      <c r="U532" s="8"/>
      <c r="V532" s="8"/>
      <c r="W532" s="8"/>
      <c r="X532" s="8"/>
      <c r="Y532" s="8"/>
      <c r="Z532" s="8"/>
    </row>
    <row r="533" spans="1:26" ht="12.75" customHeight="1" x14ac:dyDescent="0.15">
      <c r="A533" s="8"/>
      <c r="B533" s="83"/>
      <c r="C533" s="34"/>
      <c r="D533" s="146"/>
      <c r="E533" s="35"/>
      <c r="F533" s="35"/>
      <c r="G533" s="35"/>
      <c r="H533" s="8"/>
      <c r="I533" s="8"/>
      <c r="J533" s="8"/>
      <c r="K533" s="8"/>
      <c r="L533" s="8"/>
      <c r="M533" s="8"/>
      <c r="N533" s="8"/>
      <c r="O533" s="8"/>
      <c r="P533" s="8"/>
      <c r="Q533" s="8"/>
      <c r="R533" s="8"/>
      <c r="S533" s="8"/>
      <c r="T533" s="8"/>
      <c r="U533" s="8"/>
      <c r="V533" s="8"/>
      <c r="W533" s="8"/>
      <c r="X533" s="8"/>
      <c r="Y533" s="8"/>
      <c r="Z533" s="8"/>
    </row>
    <row r="534" spans="1:26" ht="12.75" customHeight="1" x14ac:dyDescent="0.15">
      <c r="A534" s="8"/>
      <c r="B534" s="83"/>
      <c r="C534" s="34"/>
      <c r="D534" s="146"/>
      <c r="E534" s="35"/>
      <c r="F534" s="35"/>
      <c r="G534" s="35"/>
      <c r="H534" s="8"/>
      <c r="I534" s="8"/>
      <c r="J534" s="8"/>
      <c r="K534" s="8"/>
      <c r="L534" s="8"/>
      <c r="M534" s="8"/>
      <c r="N534" s="8"/>
      <c r="O534" s="8"/>
      <c r="P534" s="8"/>
      <c r="Q534" s="8"/>
      <c r="R534" s="8"/>
      <c r="S534" s="8"/>
      <c r="T534" s="8"/>
      <c r="U534" s="8"/>
      <c r="V534" s="8"/>
      <c r="W534" s="8"/>
      <c r="X534" s="8"/>
      <c r="Y534" s="8"/>
      <c r="Z534" s="8"/>
    </row>
    <row r="535" spans="1:26" ht="12.75" customHeight="1" x14ac:dyDescent="0.15">
      <c r="A535" s="8"/>
      <c r="B535" s="83"/>
      <c r="C535" s="34"/>
      <c r="D535" s="146"/>
      <c r="E535" s="35"/>
      <c r="F535" s="35"/>
      <c r="G535" s="35"/>
      <c r="H535" s="8"/>
      <c r="I535" s="8"/>
      <c r="J535" s="8"/>
      <c r="K535" s="8"/>
      <c r="L535" s="8"/>
      <c r="M535" s="8"/>
      <c r="N535" s="8"/>
      <c r="O535" s="8"/>
      <c r="P535" s="8"/>
      <c r="Q535" s="8"/>
      <c r="R535" s="8"/>
      <c r="S535" s="8"/>
      <c r="T535" s="8"/>
      <c r="U535" s="8"/>
      <c r="V535" s="8"/>
      <c r="W535" s="8"/>
      <c r="X535" s="8"/>
      <c r="Y535" s="8"/>
      <c r="Z535" s="8"/>
    </row>
    <row r="536" spans="1:26" ht="12.75" customHeight="1" x14ac:dyDescent="0.15">
      <c r="A536" s="8"/>
      <c r="B536" s="83"/>
      <c r="C536" s="34"/>
      <c r="D536" s="146"/>
      <c r="E536" s="35"/>
      <c r="F536" s="35"/>
      <c r="G536" s="35"/>
      <c r="H536" s="8"/>
      <c r="I536" s="8"/>
      <c r="J536" s="8"/>
      <c r="K536" s="8"/>
      <c r="L536" s="8"/>
      <c r="M536" s="8"/>
      <c r="N536" s="8"/>
      <c r="O536" s="8"/>
      <c r="P536" s="8"/>
      <c r="Q536" s="8"/>
      <c r="R536" s="8"/>
      <c r="S536" s="8"/>
      <c r="T536" s="8"/>
      <c r="U536" s="8"/>
      <c r="V536" s="8"/>
      <c r="W536" s="8"/>
      <c r="X536" s="8"/>
      <c r="Y536" s="8"/>
      <c r="Z536" s="8"/>
    </row>
    <row r="537" spans="1:26" ht="12.75" customHeight="1" x14ac:dyDescent="0.15">
      <c r="A537" s="8"/>
      <c r="B537" s="83"/>
      <c r="C537" s="34"/>
      <c r="D537" s="146"/>
      <c r="E537" s="35"/>
      <c r="F537" s="35"/>
      <c r="G537" s="35"/>
      <c r="H537" s="8"/>
      <c r="I537" s="8"/>
      <c r="J537" s="8"/>
      <c r="K537" s="8"/>
      <c r="L537" s="8"/>
      <c r="M537" s="8"/>
      <c r="N537" s="8"/>
      <c r="O537" s="8"/>
      <c r="P537" s="8"/>
      <c r="Q537" s="8"/>
      <c r="R537" s="8"/>
      <c r="S537" s="8"/>
      <c r="T537" s="8"/>
      <c r="U537" s="8"/>
      <c r="V537" s="8"/>
      <c r="W537" s="8"/>
      <c r="X537" s="8"/>
      <c r="Y537" s="8"/>
      <c r="Z537" s="8"/>
    </row>
    <row r="538" spans="1:26" ht="12.75" customHeight="1" x14ac:dyDescent="0.15">
      <c r="A538" s="8"/>
      <c r="B538" s="83"/>
      <c r="C538" s="34"/>
      <c r="D538" s="146"/>
      <c r="E538" s="35"/>
      <c r="F538" s="35"/>
      <c r="G538" s="35"/>
      <c r="H538" s="8"/>
      <c r="I538" s="8"/>
      <c r="J538" s="8"/>
      <c r="K538" s="8"/>
      <c r="L538" s="8"/>
      <c r="M538" s="8"/>
      <c r="N538" s="8"/>
      <c r="O538" s="8"/>
      <c r="P538" s="8"/>
      <c r="Q538" s="8"/>
      <c r="R538" s="8"/>
      <c r="S538" s="8"/>
      <c r="T538" s="8"/>
      <c r="U538" s="8"/>
      <c r="V538" s="8"/>
      <c r="W538" s="8"/>
      <c r="X538" s="8"/>
      <c r="Y538" s="8"/>
      <c r="Z538" s="8"/>
    </row>
    <row r="539" spans="1:26" ht="12.75" customHeight="1" x14ac:dyDescent="0.15">
      <c r="A539" s="8"/>
      <c r="B539" s="83"/>
      <c r="C539" s="34"/>
      <c r="D539" s="146"/>
      <c r="E539" s="35"/>
      <c r="F539" s="35"/>
      <c r="G539" s="35"/>
      <c r="H539" s="8"/>
      <c r="I539" s="8"/>
      <c r="J539" s="8"/>
      <c r="K539" s="8"/>
      <c r="L539" s="8"/>
      <c r="M539" s="8"/>
      <c r="N539" s="8"/>
      <c r="O539" s="8"/>
      <c r="P539" s="8"/>
      <c r="Q539" s="8"/>
      <c r="R539" s="8"/>
      <c r="S539" s="8"/>
      <c r="T539" s="8"/>
      <c r="U539" s="8"/>
      <c r="V539" s="8"/>
      <c r="W539" s="8"/>
      <c r="X539" s="8"/>
      <c r="Y539" s="8"/>
      <c r="Z539" s="8"/>
    </row>
    <row r="540" spans="1:26" ht="12.75" customHeight="1" x14ac:dyDescent="0.15">
      <c r="A540" s="8"/>
      <c r="B540" s="83"/>
      <c r="C540" s="34"/>
      <c r="D540" s="146"/>
      <c r="E540" s="35"/>
      <c r="F540" s="35"/>
      <c r="G540" s="35"/>
      <c r="H540" s="8"/>
      <c r="I540" s="8"/>
      <c r="J540" s="8"/>
      <c r="K540" s="8"/>
      <c r="L540" s="8"/>
      <c r="M540" s="8"/>
      <c r="N540" s="8"/>
      <c r="O540" s="8"/>
      <c r="P540" s="8"/>
      <c r="Q540" s="8"/>
      <c r="R540" s="8"/>
      <c r="S540" s="8"/>
      <c r="T540" s="8"/>
      <c r="U540" s="8"/>
      <c r="V540" s="8"/>
      <c r="W540" s="8"/>
      <c r="X540" s="8"/>
      <c r="Y540" s="8"/>
      <c r="Z540" s="8"/>
    </row>
    <row r="541" spans="1:26" ht="12.75" customHeight="1" x14ac:dyDescent="0.15">
      <c r="A541" s="8"/>
      <c r="B541" s="83"/>
      <c r="C541" s="34"/>
      <c r="D541" s="146"/>
      <c r="E541" s="35"/>
      <c r="F541" s="35"/>
      <c r="G541" s="35"/>
      <c r="H541" s="8"/>
      <c r="I541" s="8"/>
      <c r="J541" s="8"/>
      <c r="K541" s="8"/>
      <c r="L541" s="8"/>
      <c r="M541" s="8"/>
      <c r="N541" s="8"/>
      <c r="O541" s="8"/>
      <c r="P541" s="8"/>
      <c r="Q541" s="8"/>
      <c r="R541" s="8"/>
      <c r="S541" s="8"/>
      <c r="T541" s="8"/>
      <c r="U541" s="8"/>
      <c r="V541" s="8"/>
      <c r="W541" s="8"/>
      <c r="X541" s="8"/>
      <c r="Y541" s="8"/>
      <c r="Z541" s="8"/>
    </row>
    <row r="542" spans="1:26" ht="12.75" customHeight="1" x14ac:dyDescent="0.15">
      <c r="A542" s="8"/>
      <c r="B542" s="83"/>
      <c r="C542" s="34"/>
      <c r="D542" s="146"/>
      <c r="E542" s="35"/>
      <c r="F542" s="35"/>
      <c r="G542" s="35"/>
      <c r="H542" s="8"/>
      <c r="I542" s="8"/>
      <c r="J542" s="8"/>
      <c r="K542" s="8"/>
      <c r="L542" s="8"/>
      <c r="M542" s="8"/>
      <c r="N542" s="8"/>
      <c r="O542" s="8"/>
      <c r="P542" s="8"/>
      <c r="Q542" s="8"/>
      <c r="R542" s="8"/>
      <c r="S542" s="8"/>
      <c r="T542" s="8"/>
      <c r="U542" s="8"/>
      <c r="V542" s="8"/>
      <c r="W542" s="8"/>
      <c r="X542" s="8"/>
      <c r="Y542" s="8"/>
      <c r="Z542" s="8"/>
    </row>
    <row r="543" spans="1:26" ht="12.75" customHeight="1" x14ac:dyDescent="0.15">
      <c r="A543" s="8"/>
      <c r="B543" s="83"/>
      <c r="C543" s="34"/>
      <c r="D543" s="146"/>
      <c r="E543" s="35"/>
      <c r="F543" s="35"/>
      <c r="G543" s="35"/>
      <c r="H543" s="8"/>
      <c r="I543" s="8"/>
      <c r="J543" s="8"/>
      <c r="K543" s="8"/>
      <c r="L543" s="8"/>
      <c r="M543" s="8"/>
      <c r="N543" s="8"/>
      <c r="O543" s="8"/>
      <c r="P543" s="8"/>
      <c r="Q543" s="8"/>
      <c r="R543" s="8"/>
      <c r="S543" s="8"/>
      <c r="T543" s="8"/>
      <c r="U543" s="8"/>
      <c r="V543" s="8"/>
      <c r="W543" s="8"/>
      <c r="X543" s="8"/>
      <c r="Y543" s="8"/>
      <c r="Z543" s="8"/>
    </row>
    <row r="544" spans="1:26" ht="12.75" customHeight="1" x14ac:dyDescent="0.15">
      <c r="A544" s="8"/>
      <c r="B544" s="83"/>
      <c r="C544" s="34"/>
      <c r="D544" s="146"/>
      <c r="E544" s="35"/>
      <c r="F544" s="35"/>
      <c r="G544" s="35"/>
      <c r="H544" s="8"/>
      <c r="I544" s="8"/>
      <c r="J544" s="8"/>
      <c r="K544" s="8"/>
      <c r="L544" s="8"/>
      <c r="M544" s="8"/>
      <c r="N544" s="8"/>
      <c r="O544" s="8"/>
      <c r="P544" s="8"/>
      <c r="Q544" s="8"/>
      <c r="R544" s="8"/>
      <c r="S544" s="8"/>
      <c r="T544" s="8"/>
      <c r="U544" s="8"/>
      <c r="V544" s="8"/>
      <c r="W544" s="8"/>
      <c r="X544" s="8"/>
      <c r="Y544" s="8"/>
      <c r="Z544" s="8"/>
    </row>
    <row r="545" spans="1:26" ht="12.75" customHeight="1" x14ac:dyDescent="0.15">
      <c r="A545" s="8"/>
      <c r="B545" s="83"/>
      <c r="C545" s="34"/>
      <c r="D545" s="146"/>
      <c r="E545" s="35"/>
      <c r="F545" s="35"/>
      <c r="G545" s="35"/>
      <c r="H545" s="8"/>
      <c r="I545" s="8"/>
      <c r="J545" s="8"/>
      <c r="K545" s="8"/>
      <c r="L545" s="8"/>
      <c r="M545" s="8"/>
      <c r="N545" s="8"/>
      <c r="O545" s="8"/>
      <c r="P545" s="8"/>
      <c r="Q545" s="8"/>
      <c r="R545" s="8"/>
      <c r="S545" s="8"/>
      <c r="T545" s="8"/>
      <c r="U545" s="8"/>
      <c r="V545" s="8"/>
      <c r="W545" s="8"/>
      <c r="X545" s="8"/>
      <c r="Y545" s="8"/>
      <c r="Z545" s="8"/>
    </row>
    <row r="546" spans="1:26" ht="12.75" customHeight="1" x14ac:dyDescent="0.15">
      <c r="A546" s="8"/>
      <c r="B546" s="83"/>
      <c r="C546" s="34"/>
      <c r="D546" s="146"/>
      <c r="E546" s="35"/>
      <c r="F546" s="35"/>
      <c r="G546" s="35"/>
      <c r="H546" s="8"/>
      <c r="I546" s="8"/>
      <c r="J546" s="8"/>
      <c r="K546" s="8"/>
      <c r="L546" s="8"/>
      <c r="M546" s="8"/>
      <c r="N546" s="8"/>
      <c r="O546" s="8"/>
      <c r="P546" s="8"/>
      <c r="Q546" s="8"/>
      <c r="R546" s="8"/>
      <c r="S546" s="8"/>
      <c r="T546" s="8"/>
      <c r="U546" s="8"/>
      <c r="V546" s="8"/>
      <c r="W546" s="8"/>
      <c r="X546" s="8"/>
      <c r="Y546" s="8"/>
      <c r="Z546" s="8"/>
    </row>
    <row r="547" spans="1:26" ht="12.75" customHeight="1" x14ac:dyDescent="0.15">
      <c r="A547" s="8"/>
      <c r="B547" s="83"/>
      <c r="C547" s="34"/>
      <c r="D547" s="146"/>
      <c r="E547" s="35"/>
      <c r="F547" s="35"/>
      <c r="G547" s="35"/>
      <c r="H547" s="8"/>
      <c r="I547" s="8"/>
      <c r="J547" s="8"/>
      <c r="K547" s="8"/>
      <c r="L547" s="8"/>
      <c r="M547" s="8"/>
      <c r="N547" s="8"/>
      <c r="O547" s="8"/>
      <c r="P547" s="8"/>
      <c r="Q547" s="8"/>
      <c r="R547" s="8"/>
      <c r="S547" s="8"/>
      <c r="T547" s="8"/>
      <c r="U547" s="8"/>
      <c r="V547" s="8"/>
      <c r="W547" s="8"/>
      <c r="X547" s="8"/>
      <c r="Y547" s="8"/>
      <c r="Z547" s="8"/>
    </row>
    <row r="548" spans="1:26" ht="12.75" customHeight="1" x14ac:dyDescent="0.15">
      <c r="A548" s="8"/>
      <c r="B548" s="83"/>
      <c r="C548" s="34"/>
      <c r="D548" s="146"/>
      <c r="E548" s="35"/>
      <c r="F548" s="35"/>
      <c r="G548" s="35"/>
      <c r="H548" s="8"/>
      <c r="I548" s="8"/>
      <c r="J548" s="8"/>
      <c r="K548" s="8"/>
      <c r="L548" s="8"/>
      <c r="M548" s="8"/>
      <c r="N548" s="8"/>
      <c r="O548" s="8"/>
      <c r="P548" s="8"/>
      <c r="Q548" s="8"/>
      <c r="R548" s="8"/>
      <c r="S548" s="8"/>
      <c r="T548" s="8"/>
      <c r="U548" s="8"/>
      <c r="V548" s="8"/>
      <c r="W548" s="8"/>
      <c r="X548" s="8"/>
      <c r="Y548" s="8"/>
      <c r="Z548" s="8"/>
    </row>
    <row r="549" spans="1:26" ht="12.75" customHeight="1" x14ac:dyDescent="0.15">
      <c r="A549" s="8"/>
      <c r="B549" s="83"/>
      <c r="C549" s="34"/>
      <c r="D549" s="146"/>
      <c r="E549" s="35"/>
      <c r="F549" s="35"/>
      <c r="G549" s="35"/>
      <c r="H549" s="8"/>
      <c r="I549" s="8"/>
      <c r="J549" s="8"/>
      <c r="K549" s="8"/>
      <c r="L549" s="8"/>
      <c r="M549" s="8"/>
      <c r="N549" s="8"/>
      <c r="O549" s="8"/>
      <c r="P549" s="8"/>
      <c r="Q549" s="8"/>
      <c r="R549" s="8"/>
      <c r="S549" s="8"/>
      <c r="T549" s="8"/>
      <c r="U549" s="8"/>
      <c r="V549" s="8"/>
      <c r="W549" s="8"/>
      <c r="X549" s="8"/>
      <c r="Y549" s="8"/>
      <c r="Z549" s="8"/>
    </row>
    <row r="550" spans="1:26" ht="12.75" customHeight="1" x14ac:dyDescent="0.15">
      <c r="A550" s="8"/>
      <c r="B550" s="83"/>
      <c r="C550" s="34"/>
      <c r="D550" s="146"/>
      <c r="E550" s="35"/>
      <c r="F550" s="35"/>
      <c r="G550" s="35"/>
      <c r="H550" s="8"/>
      <c r="I550" s="8"/>
      <c r="J550" s="8"/>
      <c r="K550" s="8"/>
      <c r="L550" s="8"/>
      <c r="M550" s="8"/>
      <c r="N550" s="8"/>
      <c r="O550" s="8"/>
      <c r="P550" s="8"/>
      <c r="Q550" s="8"/>
      <c r="R550" s="8"/>
      <c r="S550" s="8"/>
      <c r="T550" s="8"/>
      <c r="U550" s="8"/>
      <c r="V550" s="8"/>
      <c r="W550" s="8"/>
      <c r="X550" s="8"/>
      <c r="Y550" s="8"/>
      <c r="Z550" s="8"/>
    </row>
    <row r="551" spans="1:26" ht="12.75" customHeight="1" x14ac:dyDescent="0.15">
      <c r="A551" s="8"/>
      <c r="B551" s="83"/>
      <c r="C551" s="34"/>
      <c r="D551" s="146"/>
      <c r="E551" s="35"/>
      <c r="F551" s="35"/>
      <c r="G551" s="35"/>
      <c r="H551" s="8"/>
      <c r="I551" s="8"/>
      <c r="J551" s="8"/>
      <c r="K551" s="8"/>
      <c r="L551" s="8"/>
      <c r="M551" s="8"/>
      <c r="N551" s="8"/>
      <c r="O551" s="8"/>
      <c r="P551" s="8"/>
      <c r="Q551" s="8"/>
      <c r="R551" s="8"/>
      <c r="S551" s="8"/>
      <c r="T551" s="8"/>
      <c r="U551" s="8"/>
      <c r="V551" s="8"/>
      <c r="W551" s="8"/>
      <c r="X551" s="8"/>
      <c r="Y551" s="8"/>
      <c r="Z551" s="8"/>
    </row>
    <row r="552" spans="1:26" ht="12.75" customHeight="1" x14ac:dyDescent="0.15">
      <c r="A552" s="8"/>
      <c r="B552" s="83"/>
      <c r="C552" s="34"/>
      <c r="D552" s="146"/>
      <c r="E552" s="35"/>
      <c r="F552" s="35"/>
      <c r="G552" s="35"/>
      <c r="H552" s="8"/>
      <c r="I552" s="8"/>
      <c r="J552" s="8"/>
      <c r="K552" s="8"/>
      <c r="L552" s="8"/>
      <c r="M552" s="8"/>
      <c r="N552" s="8"/>
      <c r="O552" s="8"/>
      <c r="P552" s="8"/>
      <c r="Q552" s="8"/>
      <c r="R552" s="8"/>
      <c r="S552" s="8"/>
      <c r="T552" s="8"/>
      <c r="U552" s="8"/>
      <c r="V552" s="8"/>
      <c r="W552" s="8"/>
      <c r="X552" s="8"/>
      <c r="Y552" s="8"/>
      <c r="Z552" s="8"/>
    </row>
    <row r="553" spans="1:26" ht="12.75" customHeight="1" x14ac:dyDescent="0.15">
      <c r="A553" s="8"/>
      <c r="B553" s="83"/>
      <c r="C553" s="34"/>
      <c r="D553" s="146"/>
      <c r="E553" s="35"/>
      <c r="F553" s="35"/>
      <c r="G553" s="35"/>
      <c r="H553" s="8"/>
      <c r="I553" s="8"/>
      <c r="J553" s="8"/>
      <c r="K553" s="8"/>
      <c r="L553" s="8"/>
      <c r="M553" s="8"/>
      <c r="N553" s="8"/>
      <c r="O553" s="8"/>
      <c r="P553" s="8"/>
      <c r="Q553" s="8"/>
      <c r="R553" s="8"/>
      <c r="S553" s="8"/>
      <c r="T553" s="8"/>
      <c r="U553" s="8"/>
      <c r="V553" s="8"/>
      <c r="W553" s="8"/>
      <c r="X553" s="8"/>
      <c r="Y553" s="8"/>
      <c r="Z553" s="8"/>
    </row>
    <row r="554" spans="1:26" ht="12.75" customHeight="1" x14ac:dyDescent="0.15">
      <c r="A554" s="8"/>
      <c r="B554" s="83"/>
      <c r="C554" s="34"/>
      <c r="D554" s="146"/>
      <c r="E554" s="35"/>
      <c r="F554" s="35"/>
      <c r="G554" s="35"/>
      <c r="H554" s="8"/>
      <c r="I554" s="8"/>
      <c r="J554" s="8"/>
      <c r="K554" s="8"/>
      <c r="L554" s="8"/>
      <c r="M554" s="8"/>
      <c r="N554" s="8"/>
      <c r="O554" s="8"/>
      <c r="P554" s="8"/>
      <c r="Q554" s="8"/>
      <c r="R554" s="8"/>
      <c r="S554" s="8"/>
      <c r="T554" s="8"/>
      <c r="U554" s="8"/>
      <c r="V554" s="8"/>
      <c r="W554" s="8"/>
      <c r="X554" s="8"/>
      <c r="Y554" s="8"/>
      <c r="Z554" s="8"/>
    </row>
    <row r="555" spans="1:26" ht="12.75" customHeight="1" x14ac:dyDescent="0.15">
      <c r="A555" s="8"/>
      <c r="B555" s="83"/>
      <c r="C555" s="34"/>
      <c r="D555" s="146"/>
      <c r="E555" s="35"/>
      <c r="F555" s="35"/>
      <c r="G555" s="35"/>
      <c r="H555" s="8"/>
      <c r="I555" s="8"/>
      <c r="J555" s="8"/>
      <c r="K555" s="8"/>
      <c r="L555" s="8"/>
      <c r="M555" s="8"/>
      <c r="N555" s="8"/>
      <c r="O555" s="8"/>
      <c r="P555" s="8"/>
      <c r="Q555" s="8"/>
      <c r="R555" s="8"/>
      <c r="S555" s="8"/>
      <c r="T555" s="8"/>
      <c r="U555" s="8"/>
      <c r="V555" s="8"/>
      <c r="W555" s="8"/>
      <c r="X555" s="8"/>
      <c r="Y555" s="8"/>
      <c r="Z555" s="8"/>
    </row>
    <row r="556" spans="1:26" ht="12.75" customHeight="1" x14ac:dyDescent="0.15">
      <c r="A556" s="8"/>
      <c r="B556" s="83"/>
      <c r="C556" s="34"/>
      <c r="D556" s="146"/>
      <c r="E556" s="35"/>
      <c r="F556" s="35"/>
      <c r="G556" s="35"/>
      <c r="H556" s="8"/>
      <c r="I556" s="8"/>
      <c r="J556" s="8"/>
      <c r="K556" s="8"/>
      <c r="L556" s="8"/>
      <c r="M556" s="8"/>
      <c r="N556" s="8"/>
      <c r="O556" s="8"/>
      <c r="P556" s="8"/>
      <c r="Q556" s="8"/>
      <c r="R556" s="8"/>
      <c r="S556" s="8"/>
      <c r="T556" s="8"/>
      <c r="U556" s="8"/>
      <c r="V556" s="8"/>
      <c r="W556" s="8"/>
      <c r="X556" s="8"/>
      <c r="Y556" s="8"/>
      <c r="Z556" s="8"/>
    </row>
    <row r="557" spans="1:26" ht="12.75" customHeight="1" x14ac:dyDescent="0.15">
      <c r="A557" s="8"/>
      <c r="B557" s="83"/>
      <c r="C557" s="34"/>
      <c r="D557" s="146"/>
      <c r="E557" s="35"/>
      <c r="F557" s="35"/>
      <c r="G557" s="35"/>
      <c r="H557" s="8"/>
      <c r="I557" s="8"/>
      <c r="J557" s="8"/>
      <c r="K557" s="8"/>
      <c r="L557" s="8"/>
      <c r="M557" s="8"/>
      <c r="N557" s="8"/>
      <c r="O557" s="8"/>
      <c r="P557" s="8"/>
      <c r="Q557" s="8"/>
      <c r="R557" s="8"/>
      <c r="S557" s="8"/>
      <c r="T557" s="8"/>
      <c r="U557" s="8"/>
      <c r="V557" s="8"/>
      <c r="W557" s="8"/>
      <c r="X557" s="8"/>
      <c r="Y557" s="8"/>
      <c r="Z557" s="8"/>
    </row>
    <row r="558" spans="1:26" ht="12.75" customHeight="1" x14ac:dyDescent="0.15">
      <c r="A558" s="8"/>
      <c r="B558" s="83"/>
      <c r="C558" s="34"/>
      <c r="D558" s="146"/>
      <c r="E558" s="35"/>
      <c r="F558" s="35"/>
      <c r="G558" s="35"/>
      <c r="H558" s="8"/>
      <c r="I558" s="8"/>
      <c r="J558" s="8"/>
      <c r="K558" s="8"/>
      <c r="L558" s="8"/>
      <c r="M558" s="8"/>
      <c r="N558" s="8"/>
      <c r="O558" s="8"/>
      <c r="P558" s="8"/>
      <c r="Q558" s="8"/>
      <c r="R558" s="8"/>
      <c r="S558" s="8"/>
      <c r="T558" s="8"/>
      <c r="U558" s="8"/>
      <c r="V558" s="8"/>
      <c r="W558" s="8"/>
      <c r="X558" s="8"/>
      <c r="Y558" s="8"/>
      <c r="Z558" s="8"/>
    </row>
    <row r="559" spans="1:26" ht="12.75" customHeight="1" x14ac:dyDescent="0.15">
      <c r="A559" s="8"/>
      <c r="B559" s="83"/>
      <c r="C559" s="34"/>
      <c r="D559" s="146"/>
      <c r="E559" s="35"/>
      <c r="F559" s="35"/>
      <c r="G559" s="35"/>
      <c r="H559" s="8"/>
      <c r="I559" s="8"/>
      <c r="J559" s="8"/>
      <c r="K559" s="8"/>
      <c r="L559" s="8"/>
      <c r="M559" s="8"/>
      <c r="N559" s="8"/>
      <c r="O559" s="8"/>
      <c r="P559" s="8"/>
      <c r="Q559" s="8"/>
      <c r="R559" s="8"/>
      <c r="S559" s="8"/>
      <c r="T559" s="8"/>
      <c r="U559" s="8"/>
      <c r="V559" s="8"/>
      <c r="W559" s="8"/>
      <c r="X559" s="8"/>
      <c r="Y559" s="8"/>
      <c r="Z559" s="8"/>
    </row>
    <row r="560" spans="1:26" ht="12.75" customHeight="1" x14ac:dyDescent="0.15">
      <c r="A560" s="8"/>
      <c r="B560" s="83"/>
      <c r="C560" s="34"/>
      <c r="D560" s="146"/>
      <c r="E560" s="35"/>
      <c r="F560" s="35"/>
      <c r="G560" s="35"/>
      <c r="H560" s="8"/>
      <c r="I560" s="8"/>
      <c r="J560" s="8"/>
      <c r="K560" s="8"/>
      <c r="L560" s="8"/>
      <c r="M560" s="8"/>
      <c r="N560" s="8"/>
      <c r="O560" s="8"/>
      <c r="P560" s="8"/>
      <c r="Q560" s="8"/>
      <c r="R560" s="8"/>
      <c r="S560" s="8"/>
      <c r="T560" s="8"/>
      <c r="U560" s="8"/>
      <c r="V560" s="8"/>
      <c r="W560" s="8"/>
      <c r="X560" s="8"/>
      <c r="Y560" s="8"/>
      <c r="Z560" s="8"/>
    </row>
    <row r="561" spans="1:26" ht="12.75" customHeight="1" x14ac:dyDescent="0.15">
      <c r="A561" s="8"/>
      <c r="B561" s="83"/>
      <c r="C561" s="34"/>
      <c r="D561" s="146"/>
      <c r="E561" s="35"/>
      <c r="F561" s="35"/>
      <c r="G561" s="35"/>
      <c r="H561" s="8"/>
      <c r="I561" s="8"/>
      <c r="J561" s="8"/>
      <c r="K561" s="8"/>
      <c r="L561" s="8"/>
      <c r="M561" s="8"/>
      <c r="N561" s="8"/>
      <c r="O561" s="8"/>
      <c r="P561" s="8"/>
      <c r="Q561" s="8"/>
      <c r="R561" s="8"/>
      <c r="S561" s="8"/>
      <c r="T561" s="8"/>
      <c r="U561" s="8"/>
      <c r="V561" s="8"/>
      <c r="W561" s="8"/>
      <c r="X561" s="8"/>
      <c r="Y561" s="8"/>
      <c r="Z561" s="8"/>
    </row>
    <row r="562" spans="1:26" ht="12.75" customHeight="1" x14ac:dyDescent="0.15">
      <c r="A562" s="8"/>
      <c r="B562" s="83"/>
      <c r="C562" s="34"/>
      <c r="D562" s="146"/>
      <c r="E562" s="35"/>
      <c r="F562" s="35"/>
      <c r="G562" s="35"/>
      <c r="H562" s="8"/>
      <c r="I562" s="8"/>
      <c r="J562" s="8"/>
      <c r="K562" s="8"/>
      <c r="L562" s="8"/>
      <c r="M562" s="8"/>
      <c r="N562" s="8"/>
      <c r="O562" s="8"/>
      <c r="P562" s="8"/>
      <c r="Q562" s="8"/>
      <c r="R562" s="8"/>
      <c r="S562" s="8"/>
      <c r="T562" s="8"/>
      <c r="U562" s="8"/>
      <c r="V562" s="8"/>
      <c r="W562" s="8"/>
      <c r="X562" s="8"/>
      <c r="Y562" s="8"/>
      <c r="Z562" s="8"/>
    </row>
    <row r="563" spans="1:26" ht="12.75" customHeight="1" x14ac:dyDescent="0.15">
      <c r="A563" s="8"/>
      <c r="B563" s="83"/>
      <c r="C563" s="34"/>
      <c r="D563" s="146"/>
      <c r="E563" s="35"/>
      <c r="F563" s="35"/>
      <c r="G563" s="35"/>
      <c r="H563" s="8"/>
      <c r="I563" s="8"/>
      <c r="J563" s="8"/>
      <c r="K563" s="8"/>
      <c r="L563" s="8"/>
      <c r="M563" s="8"/>
      <c r="N563" s="8"/>
      <c r="O563" s="8"/>
      <c r="P563" s="8"/>
      <c r="Q563" s="8"/>
      <c r="R563" s="8"/>
      <c r="S563" s="8"/>
      <c r="T563" s="8"/>
      <c r="U563" s="8"/>
      <c r="V563" s="8"/>
      <c r="W563" s="8"/>
      <c r="X563" s="8"/>
      <c r="Y563" s="8"/>
      <c r="Z563" s="8"/>
    </row>
    <row r="564" spans="1:26" ht="12.75" customHeight="1" x14ac:dyDescent="0.15">
      <c r="A564" s="8"/>
      <c r="B564" s="83"/>
      <c r="C564" s="34"/>
      <c r="D564" s="146"/>
      <c r="E564" s="35"/>
      <c r="F564" s="35"/>
      <c r="G564" s="35"/>
      <c r="H564" s="8"/>
      <c r="I564" s="8"/>
      <c r="J564" s="8"/>
      <c r="K564" s="8"/>
      <c r="L564" s="8"/>
      <c r="M564" s="8"/>
      <c r="N564" s="8"/>
      <c r="O564" s="8"/>
      <c r="P564" s="8"/>
      <c r="Q564" s="8"/>
      <c r="R564" s="8"/>
      <c r="S564" s="8"/>
      <c r="T564" s="8"/>
      <c r="U564" s="8"/>
      <c r="V564" s="8"/>
      <c r="W564" s="8"/>
      <c r="X564" s="8"/>
      <c r="Y564" s="8"/>
      <c r="Z564" s="8"/>
    </row>
    <row r="565" spans="1:26" ht="12.75" customHeight="1" x14ac:dyDescent="0.15">
      <c r="A565" s="8"/>
      <c r="B565" s="83"/>
      <c r="C565" s="34"/>
      <c r="D565" s="146"/>
      <c r="E565" s="35"/>
      <c r="F565" s="35"/>
      <c r="G565" s="35"/>
      <c r="H565" s="8"/>
      <c r="I565" s="8"/>
      <c r="J565" s="8"/>
      <c r="K565" s="8"/>
      <c r="L565" s="8"/>
      <c r="M565" s="8"/>
      <c r="N565" s="8"/>
      <c r="O565" s="8"/>
      <c r="P565" s="8"/>
      <c r="Q565" s="8"/>
      <c r="R565" s="8"/>
      <c r="S565" s="8"/>
      <c r="T565" s="8"/>
      <c r="U565" s="8"/>
      <c r="V565" s="8"/>
      <c r="W565" s="8"/>
      <c r="X565" s="8"/>
      <c r="Y565" s="8"/>
      <c r="Z565" s="8"/>
    </row>
    <row r="566" spans="1:26" ht="12.75" customHeight="1" x14ac:dyDescent="0.15">
      <c r="A566" s="8"/>
      <c r="B566" s="83"/>
      <c r="C566" s="34"/>
      <c r="D566" s="146"/>
      <c r="E566" s="35"/>
      <c r="F566" s="35"/>
      <c r="G566" s="35"/>
      <c r="H566" s="8"/>
      <c r="I566" s="8"/>
      <c r="J566" s="8"/>
      <c r="K566" s="8"/>
      <c r="L566" s="8"/>
      <c r="M566" s="8"/>
      <c r="N566" s="8"/>
      <c r="O566" s="8"/>
      <c r="P566" s="8"/>
      <c r="Q566" s="8"/>
      <c r="R566" s="8"/>
      <c r="S566" s="8"/>
      <c r="T566" s="8"/>
      <c r="U566" s="8"/>
      <c r="V566" s="8"/>
      <c r="W566" s="8"/>
      <c r="X566" s="8"/>
      <c r="Y566" s="8"/>
      <c r="Z566" s="8"/>
    </row>
    <row r="567" spans="1:26" ht="12.75" customHeight="1" x14ac:dyDescent="0.15">
      <c r="A567" s="8"/>
      <c r="B567" s="83"/>
      <c r="C567" s="34"/>
      <c r="D567" s="146"/>
      <c r="E567" s="35"/>
      <c r="F567" s="35"/>
      <c r="G567" s="35"/>
      <c r="H567" s="8"/>
      <c r="I567" s="8"/>
      <c r="J567" s="8"/>
      <c r="K567" s="8"/>
      <c r="L567" s="8"/>
      <c r="M567" s="8"/>
      <c r="N567" s="8"/>
      <c r="O567" s="8"/>
      <c r="P567" s="8"/>
      <c r="Q567" s="8"/>
      <c r="R567" s="8"/>
      <c r="S567" s="8"/>
      <c r="T567" s="8"/>
      <c r="U567" s="8"/>
      <c r="V567" s="8"/>
      <c r="W567" s="8"/>
      <c r="X567" s="8"/>
      <c r="Y567" s="8"/>
      <c r="Z567" s="8"/>
    </row>
    <row r="568" spans="1:26" ht="12.75" customHeight="1" x14ac:dyDescent="0.15">
      <c r="A568" s="8"/>
      <c r="B568" s="83"/>
      <c r="C568" s="34"/>
      <c r="D568" s="146"/>
      <c r="E568" s="35"/>
      <c r="F568" s="35"/>
      <c r="G568" s="35"/>
      <c r="H568" s="8"/>
      <c r="I568" s="8"/>
      <c r="J568" s="8"/>
      <c r="K568" s="8"/>
      <c r="L568" s="8"/>
      <c r="M568" s="8"/>
      <c r="N568" s="8"/>
      <c r="O568" s="8"/>
      <c r="P568" s="8"/>
      <c r="Q568" s="8"/>
      <c r="R568" s="8"/>
      <c r="S568" s="8"/>
      <c r="T568" s="8"/>
      <c r="U568" s="8"/>
      <c r="V568" s="8"/>
      <c r="W568" s="8"/>
      <c r="X568" s="8"/>
      <c r="Y568" s="8"/>
      <c r="Z568" s="8"/>
    </row>
    <row r="569" spans="1:26" ht="12.75" customHeight="1" x14ac:dyDescent="0.15">
      <c r="A569" s="8"/>
      <c r="B569" s="83"/>
      <c r="C569" s="34"/>
      <c r="D569" s="146"/>
      <c r="E569" s="35"/>
      <c r="F569" s="35"/>
      <c r="G569" s="35"/>
      <c r="H569" s="8"/>
      <c r="I569" s="8"/>
      <c r="J569" s="8"/>
      <c r="K569" s="8"/>
      <c r="L569" s="8"/>
      <c r="M569" s="8"/>
      <c r="N569" s="8"/>
      <c r="O569" s="8"/>
      <c r="P569" s="8"/>
      <c r="Q569" s="8"/>
      <c r="R569" s="8"/>
      <c r="S569" s="8"/>
      <c r="T569" s="8"/>
      <c r="U569" s="8"/>
      <c r="V569" s="8"/>
      <c r="W569" s="8"/>
      <c r="X569" s="8"/>
      <c r="Y569" s="8"/>
      <c r="Z569" s="8"/>
    </row>
    <row r="570" spans="1:26" ht="12.75" customHeight="1" x14ac:dyDescent="0.15">
      <c r="A570" s="8"/>
      <c r="B570" s="83"/>
      <c r="C570" s="34"/>
      <c r="D570" s="146"/>
      <c r="E570" s="35"/>
      <c r="F570" s="35"/>
      <c r="G570" s="35"/>
      <c r="H570" s="8"/>
      <c r="I570" s="8"/>
      <c r="J570" s="8"/>
      <c r="K570" s="8"/>
      <c r="L570" s="8"/>
      <c r="M570" s="8"/>
      <c r="N570" s="8"/>
      <c r="O570" s="8"/>
      <c r="P570" s="8"/>
      <c r="Q570" s="8"/>
      <c r="R570" s="8"/>
      <c r="S570" s="8"/>
      <c r="T570" s="8"/>
      <c r="U570" s="8"/>
      <c r="V570" s="8"/>
      <c r="W570" s="8"/>
      <c r="X570" s="8"/>
      <c r="Y570" s="8"/>
      <c r="Z570" s="8"/>
    </row>
    <row r="571" spans="1:26" ht="12.75" customHeight="1" x14ac:dyDescent="0.15">
      <c r="A571" s="8"/>
      <c r="B571" s="83"/>
      <c r="C571" s="34"/>
      <c r="D571" s="146"/>
      <c r="E571" s="35"/>
      <c r="F571" s="35"/>
      <c r="G571" s="35"/>
      <c r="H571" s="8"/>
      <c r="I571" s="8"/>
      <c r="J571" s="8"/>
      <c r="K571" s="8"/>
      <c r="L571" s="8"/>
      <c r="M571" s="8"/>
      <c r="N571" s="8"/>
      <c r="O571" s="8"/>
      <c r="P571" s="8"/>
      <c r="Q571" s="8"/>
      <c r="R571" s="8"/>
      <c r="S571" s="8"/>
      <c r="T571" s="8"/>
      <c r="U571" s="8"/>
      <c r="V571" s="8"/>
      <c r="W571" s="8"/>
      <c r="X571" s="8"/>
      <c r="Y571" s="8"/>
      <c r="Z571" s="8"/>
    </row>
    <row r="572" spans="1:26" ht="12.75" customHeight="1" x14ac:dyDescent="0.15">
      <c r="A572" s="8"/>
      <c r="B572" s="83"/>
      <c r="C572" s="34"/>
      <c r="D572" s="146"/>
      <c r="E572" s="35"/>
      <c r="F572" s="35"/>
      <c r="G572" s="35"/>
      <c r="H572" s="8"/>
      <c r="I572" s="8"/>
      <c r="J572" s="8"/>
      <c r="K572" s="8"/>
      <c r="L572" s="8"/>
      <c r="M572" s="8"/>
      <c r="N572" s="8"/>
      <c r="O572" s="8"/>
      <c r="P572" s="8"/>
      <c r="Q572" s="8"/>
      <c r="R572" s="8"/>
      <c r="S572" s="8"/>
      <c r="T572" s="8"/>
      <c r="U572" s="8"/>
      <c r="V572" s="8"/>
      <c r="W572" s="8"/>
      <c r="X572" s="8"/>
      <c r="Y572" s="8"/>
      <c r="Z572" s="8"/>
    </row>
    <row r="573" spans="1:26" ht="12.75" customHeight="1" x14ac:dyDescent="0.15">
      <c r="A573" s="8"/>
      <c r="B573" s="83"/>
      <c r="C573" s="34"/>
      <c r="D573" s="146"/>
      <c r="E573" s="35"/>
      <c r="F573" s="35"/>
      <c r="G573" s="35"/>
      <c r="H573" s="8"/>
      <c r="I573" s="8"/>
      <c r="J573" s="8"/>
      <c r="K573" s="8"/>
      <c r="L573" s="8"/>
      <c r="M573" s="8"/>
      <c r="N573" s="8"/>
      <c r="O573" s="8"/>
      <c r="P573" s="8"/>
      <c r="Q573" s="8"/>
      <c r="R573" s="8"/>
      <c r="S573" s="8"/>
      <c r="T573" s="8"/>
      <c r="U573" s="8"/>
      <c r="V573" s="8"/>
      <c r="W573" s="8"/>
      <c r="X573" s="8"/>
      <c r="Y573" s="8"/>
      <c r="Z573" s="8"/>
    </row>
    <row r="574" spans="1:26" ht="12.75" customHeight="1" x14ac:dyDescent="0.15">
      <c r="A574" s="8"/>
      <c r="B574" s="83"/>
      <c r="C574" s="34"/>
      <c r="D574" s="146"/>
      <c r="E574" s="35"/>
      <c r="F574" s="35"/>
      <c r="G574" s="35"/>
      <c r="H574" s="8"/>
      <c r="I574" s="8"/>
      <c r="J574" s="8"/>
      <c r="K574" s="8"/>
      <c r="L574" s="8"/>
      <c r="M574" s="8"/>
      <c r="N574" s="8"/>
      <c r="O574" s="8"/>
      <c r="P574" s="8"/>
      <c r="Q574" s="8"/>
      <c r="R574" s="8"/>
      <c r="S574" s="8"/>
      <c r="T574" s="8"/>
      <c r="U574" s="8"/>
      <c r="V574" s="8"/>
      <c r="W574" s="8"/>
      <c r="X574" s="8"/>
      <c r="Y574" s="8"/>
      <c r="Z574" s="8"/>
    </row>
    <row r="575" spans="1:26" ht="12.75" customHeight="1" x14ac:dyDescent="0.15">
      <c r="A575" s="8"/>
      <c r="B575" s="83"/>
      <c r="C575" s="34"/>
      <c r="D575" s="146"/>
      <c r="E575" s="35"/>
      <c r="F575" s="35"/>
      <c r="G575" s="35"/>
      <c r="H575" s="8"/>
      <c r="I575" s="8"/>
      <c r="J575" s="8"/>
      <c r="K575" s="8"/>
      <c r="L575" s="8"/>
      <c r="M575" s="8"/>
      <c r="N575" s="8"/>
      <c r="O575" s="8"/>
      <c r="P575" s="8"/>
      <c r="Q575" s="8"/>
      <c r="R575" s="8"/>
      <c r="S575" s="8"/>
      <c r="T575" s="8"/>
      <c r="U575" s="8"/>
      <c r="V575" s="8"/>
      <c r="W575" s="8"/>
      <c r="X575" s="8"/>
      <c r="Y575" s="8"/>
      <c r="Z575" s="8"/>
    </row>
    <row r="576" spans="1:26" ht="12.75" customHeight="1" x14ac:dyDescent="0.15">
      <c r="A576" s="8"/>
      <c r="B576" s="83"/>
      <c r="C576" s="34"/>
      <c r="D576" s="146"/>
      <c r="E576" s="35"/>
      <c r="F576" s="35"/>
      <c r="G576" s="35"/>
      <c r="H576" s="8"/>
      <c r="I576" s="8"/>
      <c r="J576" s="8"/>
      <c r="K576" s="8"/>
      <c r="L576" s="8"/>
      <c r="M576" s="8"/>
      <c r="N576" s="8"/>
      <c r="O576" s="8"/>
      <c r="P576" s="8"/>
      <c r="Q576" s="8"/>
      <c r="R576" s="8"/>
      <c r="S576" s="8"/>
      <c r="T576" s="8"/>
      <c r="U576" s="8"/>
      <c r="V576" s="8"/>
      <c r="W576" s="8"/>
      <c r="X576" s="8"/>
      <c r="Y576" s="8"/>
      <c r="Z576" s="8"/>
    </row>
    <row r="577" spans="1:26" ht="12.75" customHeight="1" x14ac:dyDescent="0.15">
      <c r="A577" s="8"/>
      <c r="B577" s="83"/>
      <c r="C577" s="34"/>
      <c r="D577" s="146"/>
      <c r="E577" s="35"/>
      <c r="F577" s="35"/>
      <c r="G577" s="35"/>
      <c r="H577" s="8"/>
      <c r="I577" s="8"/>
      <c r="J577" s="8"/>
      <c r="K577" s="8"/>
      <c r="L577" s="8"/>
      <c r="M577" s="8"/>
      <c r="N577" s="8"/>
      <c r="O577" s="8"/>
      <c r="P577" s="8"/>
      <c r="Q577" s="8"/>
      <c r="R577" s="8"/>
      <c r="S577" s="8"/>
      <c r="T577" s="8"/>
      <c r="U577" s="8"/>
      <c r="V577" s="8"/>
      <c r="W577" s="8"/>
      <c r="X577" s="8"/>
      <c r="Y577" s="8"/>
      <c r="Z577" s="8"/>
    </row>
    <row r="578" spans="1:26" ht="12.75" customHeight="1" x14ac:dyDescent="0.15">
      <c r="A578" s="8"/>
      <c r="B578" s="83"/>
      <c r="C578" s="34"/>
      <c r="D578" s="146"/>
      <c r="E578" s="35"/>
      <c r="F578" s="35"/>
      <c r="G578" s="35"/>
      <c r="H578" s="8"/>
      <c r="I578" s="8"/>
      <c r="J578" s="8"/>
      <c r="K578" s="8"/>
      <c r="L578" s="8"/>
      <c r="M578" s="8"/>
      <c r="N578" s="8"/>
      <c r="O578" s="8"/>
      <c r="P578" s="8"/>
      <c r="Q578" s="8"/>
      <c r="R578" s="8"/>
      <c r="S578" s="8"/>
      <c r="T578" s="8"/>
      <c r="U578" s="8"/>
      <c r="V578" s="8"/>
      <c r="W578" s="8"/>
      <c r="X578" s="8"/>
      <c r="Y578" s="8"/>
      <c r="Z578" s="8"/>
    </row>
    <row r="579" spans="1:26" ht="12.75" customHeight="1" x14ac:dyDescent="0.15">
      <c r="A579" s="8"/>
      <c r="B579" s="83"/>
      <c r="C579" s="34"/>
      <c r="D579" s="146"/>
      <c r="E579" s="35"/>
      <c r="F579" s="35"/>
      <c r="G579" s="35"/>
      <c r="H579" s="8"/>
      <c r="I579" s="8"/>
      <c r="J579" s="8"/>
      <c r="K579" s="8"/>
      <c r="L579" s="8"/>
      <c r="M579" s="8"/>
      <c r="N579" s="8"/>
      <c r="O579" s="8"/>
      <c r="P579" s="8"/>
      <c r="Q579" s="8"/>
      <c r="R579" s="8"/>
      <c r="S579" s="8"/>
      <c r="T579" s="8"/>
      <c r="U579" s="8"/>
      <c r="V579" s="8"/>
      <c r="W579" s="8"/>
      <c r="X579" s="8"/>
      <c r="Y579" s="8"/>
      <c r="Z579" s="8"/>
    </row>
    <row r="580" spans="1:26" ht="12.75" customHeight="1" x14ac:dyDescent="0.15">
      <c r="A580" s="8"/>
      <c r="B580" s="83"/>
      <c r="C580" s="34"/>
      <c r="D580" s="146"/>
      <c r="E580" s="35"/>
      <c r="F580" s="35"/>
      <c r="G580" s="35"/>
      <c r="H580" s="8"/>
      <c r="I580" s="8"/>
      <c r="J580" s="8"/>
      <c r="K580" s="8"/>
      <c r="L580" s="8"/>
      <c r="M580" s="8"/>
      <c r="N580" s="8"/>
      <c r="O580" s="8"/>
      <c r="P580" s="8"/>
      <c r="Q580" s="8"/>
      <c r="R580" s="8"/>
      <c r="S580" s="8"/>
      <c r="T580" s="8"/>
      <c r="U580" s="8"/>
      <c r="V580" s="8"/>
      <c r="W580" s="8"/>
      <c r="X580" s="8"/>
      <c r="Y580" s="8"/>
      <c r="Z580" s="8"/>
    </row>
    <row r="581" spans="1:26" ht="12.75" customHeight="1" x14ac:dyDescent="0.15">
      <c r="A581" s="8"/>
      <c r="B581" s="83"/>
      <c r="C581" s="34"/>
      <c r="D581" s="146"/>
      <c r="E581" s="35"/>
      <c r="F581" s="35"/>
      <c r="G581" s="35"/>
      <c r="H581" s="8"/>
      <c r="I581" s="8"/>
      <c r="J581" s="8"/>
      <c r="K581" s="8"/>
      <c r="L581" s="8"/>
      <c r="M581" s="8"/>
      <c r="N581" s="8"/>
      <c r="O581" s="8"/>
      <c r="P581" s="8"/>
      <c r="Q581" s="8"/>
      <c r="R581" s="8"/>
      <c r="S581" s="8"/>
      <c r="T581" s="8"/>
      <c r="U581" s="8"/>
      <c r="V581" s="8"/>
      <c r="W581" s="8"/>
      <c r="X581" s="8"/>
      <c r="Y581" s="8"/>
      <c r="Z581" s="8"/>
    </row>
    <row r="582" spans="1:26" ht="12.75" customHeight="1" x14ac:dyDescent="0.15">
      <c r="A582" s="8"/>
      <c r="B582" s="83"/>
      <c r="C582" s="34"/>
      <c r="D582" s="146"/>
      <c r="E582" s="35"/>
      <c r="F582" s="35"/>
      <c r="G582" s="35"/>
      <c r="H582" s="8"/>
      <c r="I582" s="8"/>
      <c r="J582" s="8"/>
      <c r="K582" s="8"/>
      <c r="L582" s="8"/>
      <c r="M582" s="8"/>
      <c r="N582" s="8"/>
      <c r="O582" s="8"/>
      <c r="P582" s="8"/>
      <c r="Q582" s="8"/>
      <c r="R582" s="8"/>
      <c r="S582" s="8"/>
      <c r="T582" s="8"/>
      <c r="U582" s="8"/>
      <c r="V582" s="8"/>
      <c r="W582" s="8"/>
      <c r="X582" s="8"/>
      <c r="Y582" s="8"/>
      <c r="Z582" s="8"/>
    </row>
    <row r="583" spans="1:26" ht="12.75" customHeight="1" x14ac:dyDescent="0.15">
      <c r="A583" s="8"/>
      <c r="B583" s="83"/>
      <c r="C583" s="34"/>
      <c r="D583" s="146"/>
      <c r="E583" s="35"/>
      <c r="F583" s="35"/>
      <c r="G583" s="35"/>
      <c r="H583" s="8"/>
      <c r="I583" s="8"/>
      <c r="J583" s="8"/>
      <c r="K583" s="8"/>
      <c r="L583" s="8"/>
      <c r="M583" s="8"/>
      <c r="N583" s="8"/>
      <c r="O583" s="8"/>
      <c r="P583" s="8"/>
      <c r="Q583" s="8"/>
      <c r="R583" s="8"/>
      <c r="S583" s="8"/>
      <c r="T583" s="8"/>
      <c r="U583" s="8"/>
      <c r="V583" s="8"/>
      <c r="W583" s="8"/>
      <c r="X583" s="8"/>
      <c r="Y583" s="8"/>
      <c r="Z583" s="8"/>
    </row>
    <row r="584" spans="1:26" ht="12.75" customHeight="1" x14ac:dyDescent="0.15">
      <c r="A584" s="8"/>
      <c r="B584" s="83"/>
      <c r="C584" s="34"/>
      <c r="D584" s="146"/>
      <c r="E584" s="35"/>
      <c r="F584" s="35"/>
      <c r="G584" s="35"/>
      <c r="H584" s="8"/>
      <c r="I584" s="8"/>
      <c r="J584" s="8"/>
      <c r="K584" s="8"/>
      <c r="L584" s="8"/>
      <c r="M584" s="8"/>
      <c r="N584" s="8"/>
      <c r="O584" s="8"/>
      <c r="P584" s="8"/>
      <c r="Q584" s="8"/>
      <c r="R584" s="8"/>
      <c r="S584" s="8"/>
      <c r="T584" s="8"/>
      <c r="U584" s="8"/>
      <c r="V584" s="8"/>
      <c r="W584" s="8"/>
      <c r="X584" s="8"/>
      <c r="Y584" s="8"/>
      <c r="Z584" s="8"/>
    </row>
    <row r="585" spans="1:26" ht="12.75" customHeight="1" x14ac:dyDescent="0.15">
      <c r="A585" s="8"/>
      <c r="B585" s="83"/>
      <c r="C585" s="34"/>
      <c r="D585" s="146"/>
      <c r="E585" s="35"/>
      <c r="F585" s="35"/>
      <c r="G585" s="35"/>
      <c r="H585" s="8"/>
      <c r="I585" s="8"/>
      <c r="J585" s="8"/>
      <c r="K585" s="8"/>
      <c r="L585" s="8"/>
      <c r="M585" s="8"/>
      <c r="N585" s="8"/>
      <c r="O585" s="8"/>
      <c r="P585" s="8"/>
      <c r="Q585" s="8"/>
      <c r="R585" s="8"/>
      <c r="S585" s="8"/>
      <c r="T585" s="8"/>
      <c r="U585" s="8"/>
      <c r="V585" s="8"/>
      <c r="W585" s="8"/>
      <c r="X585" s="8"/>
      <c r="Y585" s="8"/>
      <c r="Z585" s="8"/>
    </row>
    <row r="586" spans="1:26" ht="12.75" customHeight="1" x14ac:dyDescent="0.15">
      <c r="A586" s="8"/>
      <c r="B586" s="83"/>
      <c r="C586" s="34"/>
      <c r="D586" s="146"/>
      <c r="E586" s="35"/>
      <c r="F586" s="35"/>
      <c r="G586" s="35"/>
      <c r="H586" s="8"/>
      <c r="I586" s="8"/>
      <c r="J586" s="8"/>
      <c r="K586" s="8"/>
      <c r="L586" s="8"/>
      <c r="M586" s="8"/>
      <c r="N586" s="8"/>
      <c r="O586" s="8"/>
      <c r="P586" s="8"/>
      <c r="Q586" s="8"/>
      <c r="R586" s="8"/>
      <c r="S586" s="8"/>
      <c r="T586" s="8"/>
      <c r="U586" s="8"/>
      <c r="V586" s="8"/>
      <c r="W586" s="8"/>
      <c r="X586" s="8"/>
      <c r="Y586" s="8"/>
      <c r="Z586" s="8"/>
    </row>
    <row r="587" spans="1:26" ht="12.75" customHeight="1" x14ac:dyDescent="0.15">
      <c r="A587" s="8"/>
      <c r="B587" s="83"/>
      <c r="C587" s="34"/>
      <c r="D587" s="146"/>
      <c r="E587" s="35"/>
      <c r="F587" s="35"/>
      <c r="G587" s="35"/>
      <c r="H587" s="8"/>
      <c r="I587" s="8"/>
      <c r="J587" s="8"/>
      <c r="K587" s="8"/>
      <c r="L587" s="8"/>
      <c r="M587" s="8"/>
      <c r="N587" s="8"/>
      <c r="O587" s="8"/>
      <c r="P587" s="8"/>
      <c r="Q587" s="8"/>
      <c r="R587" s="8"/>
      <c r="S587" s="8"/>
      <c r="T587" s="8"/>
      <c r="U587" s="8"/>
      <c r="V587" s="8"/>
      <c r="W587" s="8"/>
      <c r="X587" s="8"/>
      <c r="Y587" s="8"/>
      <c r="Z587" s="8"/>
    </row>
    <row r="588" spans="1:26" ht="12.75" customHeight="1" x14ac:dyDescent="0.15">
      <c r="A588" s="8"/>
      <c r="B588" s="83"/>
      <c r="C588" s="34"/>
      <c r="D588" s="146"/>
      <c r="E588" s="35"/>
      <c r="F588" s="35"/>
      <c r="G588" s="35"/>
      <c r="H588" s="8"/>
      <c r="I588" s="8"/>
      <c r="J588" s="8"/>
      <c r="K588" s="8"/>
      <c r="L588" s="8"/>
      <c r="M588" s="8"/>
      <c r="N588" s="8"/>
      <c r="O588" s="8"/>
      <c r="P588" s="8"/>
      <c r="Q588" s="8"/>
      <c r="R588" s="8"/>
      <c r="S588" s="8"/>
      <c r="T588" s="8"/>
      <c r="U588" s="8"/>
      <c r="V588" s="8"/>
      <c r="W588" s="8"/>
      <c r="X588" s="8"/>
      <c r="Y588" s="8"/>
      <c r="Z588" s="8"/>
    </row>
    <row r="589" spans="1:26" ht="12.75" customHeight="1" x14ac:dyDescent="0.15">
      <c r="A589" s="8"/>
      <c r="B589" s="83"/>
      <c r="C589" s="34"/>
      <c r="D589" s="146"/>
      <c r="E589" s="35"/>
      <c r="F589" s="35"/>
      <c r="G589" s="35"/>
      <c r="H589" s="8"/>
      <c r="I589" s="8"/>
      <c r="J589" s="8"/>
      <c r="K589" s="8"/>
      <c r="L589" s="8"/>
      <c r="M589" s="8"/>
      <c r="N589" s="8"/>
      <c r="O589" s="8"/>
      <c r="P589" s="8"/>
      <c r="Q589" s="8"/>
      <c r="R589" s="8"/>
      <c r="S589" s="8"/>
      <c r="T589" s="8"/>
      <c r="U589" s="8"/>
      <c r="V589" s="8"/>
      <c r="W589" s="8"/>
      <c r="X589" s="8"/>
      <c r="Y589" s="8"/>
      <c r="Z589" s="8"/>
    </row>
    <row r="590" spans="1:26" ht="12.75" customHeight="1" x14ac:dyDescent="0.15">
      <c r="A590" s="8"/>
      <c r="B590" s="83"/>
      <c r="C590" s="34"/>
      <c r="D590" s="146"/>
      <c r="E590" s="35"/>
      <c r="F590" s="35"/>
      <c r="G590" s="35"/>
      <c r="H590" s="8"/>
      <c r="I590" s="8"/>
      <c r="J590" s="8"/>
      <c r="K590" s="8"/>
      <c r="L590" s="8"/>
      <c r="M590" s="8"/>
      <c r="N590" s="8"/>
      <c r="O590" s="8"/>
      <c r="P590" s="8"/>
      <c r="Q590" s="8"/>
      <c r="R590" s="8"/>
      <c r="S590" s="8"/>
      <c r="T590" s="8"/>
      <c r="U590" s="8"/>
      <c r="V590" s="8"/>
      <c r="W590" s="8"/>
      <c r="X590" s="8"/>
      <c r="Y590" s="8"/>
      <c r="Z590" s="8"/>
    </row>
    <row r="591" spans="1:26" ht="12.75" customHeight="1" x14ac:dyDescent="0.15">
      <c r="A591" s="8"/>
      <c r="B591" s="83"/>
      <c r="C591" s="34"/>
      <c r="D591" s="146"/>
      <c r="E591" s="35"/>
      <c r="F591" s="35"/>
      <c r="G591" s="35"/>
      <c r="H591" s="8"/>
      <c r="I591" s="8"/>
      <c r="J591" s="8"/>
      <c r="K591" s="8"/>
      <c r="L591" s="8"/>
      <c r="M591" s="8"/>
      <c r="N591" s="8"/>
      <c r="O591" s="8"/>
      <c r="P591" s="8"/>
      <c r="Q591" s="8"/>
      <c r="R591" s="8"/>
      <c r="S591" s="8"/>
      <c r="T591" s="8"/>
      <c r="U591" s="8"/>
      <c r="V591" s="8"/>
      <c r="W591" s="8"/>
      <c r="X591" s="8"/>
      <c r="Y591" s="8"/>
      <c r="Z591" s="8"/>
    </row>
    <row r="592" spans="1:26" ht="12.75" customHeight="1" x14ac:dyDescent="0.15">
      <c r="A592" s="8"/>
      <c r="B592" s="83"/>
      <c r="C592" s="34"/>
      <c r="D592" s="146"/>
      <c r="E592" s="35"/>
      <c r="F592" s="35"/>
      <c r="G592" s="35"/>
      <c r="H592" s="8"/>
      <c r="I592" s="8"/>
      <c r="J592" s="8"/>
      <c r="K592" s="8"/>
      <c r="L592" s="8"/>
      <c r="M592" s="8"/>
      <c r="N592" s="8"/>
      <c r="O592" s="8"/>
      <c r="P592" s="8"/>
      <c r="Q592" s="8"/>
      <c r="R592" s="8"/>
      <c r="S592" s="8"/>
      <c r="T592" s="8"/>
      <c r="U592" s="8"/>
      <c r="V592" s="8"/>
      <c r="W592" s="8"/>
      <c r="X592" s="8"/>
      <c r="Y592" s="8"/>
      <c r="Z592" s="8"/>
    </row>
    <row r="593" spans="1:26" ht="12.75" customHeight="1" x14ac:dyDescent="0.15">
      <c r="A593" s="8"/>
      <c r="B593" s="83"/>
      <c r="C593" s="34"/>
      <c r="D593" s="146"/>
      <c r="E593" s="35"/>
      <c r="F593" s="35"/>
      <c r="G593" s="35"/>
      <c r="H593" s="8"/>
      <c r="I593" s="8"/>
      <c r="J593" s="8"/>
      <c r="K593" s="8"/>
      <c r="L593" s="8"/>
      <c r="M593" s="8"/>
      <c r="N593" s="8"/>
      <c r="O593" s="8"/>
      <c r="P593" s="8"/>
      <c r="Q593" s="8"/>
      <c r="R593" s="8"/>
      <c r="S593" s="8"/>
      <c r="T593" s="8"/>
      <c r="U593" s="8"/>
      <c r="V593" s="8"/>
      <c r="W593" s="8"/>
      <c r="X593" s="8"/>
      <c r="Y593" s="8"/>
      <c r="Z593" s="8"/>
    </row>
    <row r="594" spans="1:26" ht="12.75" customHeight="1" x14ac:dyDescent="0.15">
      <c r="A594" s="8"/>
      <c r="B594" s="83"/>
      <c r="C594" s="34"/>
      <c r="D594" s="146"/>
      <c r="E594" s="35"/>
      <c r="F594" s="35"/>
      <c r="G594" s="35"/>
      <c r="H594" s="8"/>
      <c r="I594" s="8"/>
      <c r="J594" s="8"/>
      <c r="K594" s="8"/>
      <c r="L594" s="8"/>
      <c r="M594" s="8"/>
      <c r="N594" s="8"/>
      <c r="O594" s="8"/>
      <c r="P594" s="8"/>
      <c r="Q594" s="8"/>
      <c r="R594" s="8"/>
      <c r="S594" s="8"/>
      <c r="T594" s="8"/>
      <c r="U594" s="8"/>
      <c r="V594" s="8"/>
      <c r="W594" s="8"/>
      <c r="X594" s="8"/>
      <c r="Y594" s="8"/>
      <c r="Z594" s="8"/>
    </row>
    <row r="595" spans="1:26" ht="12.75" customHeight="1" x14ac:dyDescent="0.15">
      <c r="A595" s="8"/>
      <c r="B595" s="83"/>
      <c r="C595" s="34"/>
      <c r="D595" s="146"/>
      <c r="E595" s="35"/>
      <c r="F595" s="35"/>
      <c r="G595" s="35"/>
      <c r="H595" s="8"/>
      <c r="I595" s="8"/>
      <c r="J595" s="8"/>
      <c r="K595" s="8"/>
      <c r="L595" s="8"/>
      <c r="M595" s="8"/>
      <c r="N595" s="8"/>
      <c r="O595" s="8"/>
      <c r="P595" s="8"/>
      <c r="Q595" s="8"/>
      <c r="R595" s="8"/>
      <c r="S595" s="8"/>
      <c r="T595" s="8"/>
      <c r="U595" s="8"/>
      <c r="V595" s="8"/>
      <c r="W595" s="8"/>
      <c r="X595" s="8"/>
      <c r="Y595" s="8"/>
      <c r="Z595" s="8"/>
    </row>
    <row r="596" spans="1:26" ht="12.75" customHeight="1" x14ac:dyDescent="0.15">
      <c r="A596" s="8"/>
      <c r="B596" s="83"/>
      <c r="C596" s="34"/>
      <c r="D596" s="146"/>
      <c r="E596" s="35"/>
      <c r="F596" s="35"/>
      <c r="G596" s="35"/>
      <c r="H596" s="8"/>
      <c r="I596" s="8"/>
      <c r="J596" s="8"/>
      <c r="K596" s="8"/>
      <c r="L596" s="8"/>
      <c r="M596" s="8"/>
      <c r="N596" s="8"/>
      <c r="O596" s="8"/>
      <c r="P596" s="8"/>
      <c r="Q596" s="8"/>
      <c r="R596" s="8"/>
      <c r="S596" s="8"/>
      <c r="T596" s="8"/>
      <c r="U596" s="8"/>
      <c r="V596" s="8"/>
      <c r="W596" s="8"/>
      <c r="X596" s="8"/>
      <c r="Y596" s="8"/>
      <c r="Z596" s="8"/>
    </row>
    <row r="597" spans="1:26" ht="12.75" customHeight="1" x14ac:dyDescent="0.15">
      <c r="A597" s="8"/>
      <c r="B597" s="83"/>
      <c r="C597" s="34"/>
      <c r="D597" s="146"/>
      <c r="E597" s="35"/>
      <c r="F597" s="35"/>
      <c r="G597" s="35"/>
      <c r="H597" s="8"/>
      <c r="I597" s="8"/>
      <c r="J597" s="8"/>
      <c r="K597" s="8"/>
      <c r="L597" s="8"/>
      <c r="M597" s="8"/>
      <c r="N597" s="8"/>
      <c r="O597" s="8"/>
      <c r="P597" s="8"/>
      <c r="Q597" s="8"/>
      <c r="R597" s="8"/>
      <c r="S597" s="8"/>
      <c r="T597" s="8"/>
      <c r="U597" s="8"/>
      <c r="V597" s="8"/>
      <c r="W597" s="8"/>
      <c r="X597" s="8"/>
      <c r="Y597" s="8"/>
      <c r="Z597" s="8"/>
    </row>
    <row r="598" spans="1:26" ht="12.75" customHeight="1" x14ac:dyDescent="0.15">
      <c r="A598" s="8"/>
      <c r="B598" s="83"/>
      <c r="C598" s="34"/>
      <c r="D598" s="146"/>
      <c r="E598" s="35"/>
      <c r="F598" s="35"/>
      <c r="G598" s="35"/>
      <c r="H598" s="8"/>
      <c r="I598" s="8"/>
      <c r="J598" s="8"/>
      <c r="K598" s="8"/>
      <c r="L598" s="8"/>
      <c r="M598" s="8"/>
      <c r="N598" s="8"/>
      <c r="O598" s="8"/>
      <c r="P598" s="8"/>
      <c r="Q598" s="8"/>
      <c r="R598" s="8"/>
      <c r="S598" s="8"/>
      <c r="T598" s="8"/>
      <c r="U598" s="8"/>
      <c r="V598" s="8"/>
      <c r="W598" s="8"/>
      <c r="X598" s="8"/>
      <c r="Y598" s="8"/>
      <c r="Z598" s="8"/>
    </row>
    <row r="599" spans="1:26" ht="12.75" customHeight="1" x14ac:dyDescent="0.15">
      <c r="A599" s="8"/>
      <c r="B599" s="83"/>
      <c r="C599" s="34"/>
      <c r="D599" s="146"/>
      <c r="E599" s="35"/>
      <c r="F599" s="35"/>
      <c r="G599" s="35"/>
      <c r="H599" s="8"/>
      <c r="I599" s="8"/>
      <c r="J599" s="8"/>
      <c r="K599" s="8"/>
      <c r="L599" s="8"/>
      <c r="M599" s="8"/>
      <c r="N599" s="8"/>
      <c r="O599" s="8"/>
      <c r="P599" s="8"/>
      <c r="Q599" s="8"/>
      <c r="R599" s="8"/>
      <c r="S599" s="8"/>
      <c r="T599" s="8"/>
      <c r="U599" s="8"/>
      <c r="V599" s="8"/>
      <c r="W599" s="8"/>
      <c r="X599" s="8"/>
      <c r="Y599" s="8"/>
      <c r="Z599" s="8"/>
    </row>
    <row r="600" spans="1:26" ht="12.75" customHeight="1" x14ac:dyDescent="0.15">
      <c r="A600" s="8"/>
      <c r="B600" s="83"/>
      <c r="C600" s="34"/>
      <c r="D600" s="146"/>
      <c r="E600" s="35"/>
      <c r="F600" s="35"/>
      <c r="G600" s="35"/>
      <c r="H600" s="8"/>
      <c r="I600" s="8"/>
      <c r="J600" s="8"/>
      <c r="K600" s="8"/>
      <c r="L600" s="8"/>
      <c r="M600" s="8"/>
      <c r="N600" s="8"/>
      <c r="O600" s="8"/>
      <c r="P600" s="8"/>
      <c r="Q600" s="8"/>
      <c r="R600" s="8"/>
      <c r="S600" s="8"/>
      <c r="T600" s="8"/>
      <c r="U600" s="8"/>
      <c r="V600" s="8"/>
      <c r="W600" s="8"/>
      <c r="X600" s="8"/>
      <c r="Y600" s="8"/>
      <c r="Z600" s="8"/>
    </row>
    <row r="601" spans="1:26" ht="12.75" customHeight="1" x14ac:dyDescent="0.15">
      <c r="A601" s="8"/>
      <c r="B601" s="83"/>
      <c r="C601" s="34"/>
      <c r="D601" s="146"/>
      <c r="E601" s="35"/>
      <c r="F601" s="35"/>
      <c r="G601" s="35"/>
      <c r="H601" s="8"/>
      <c r="I601" s="8"/>
      <c r="J601" s="8"/>
      <c r="K601" s="8"/>
      <c r="L601" s="8"/>
      <c r="M601" s="8"/>
      <c r="N601" s="8"/>
      <c r="O601" s="8"/>
      <c r="P601" s="8"/>
      <c r="Q601" s="8"/>
      <c r="R601" s="8"/>
      <c r="S601" s="8"/>
      <c r="T601" s="8"/>
      <c r="U601" s="8"/>
      <c r="V601" s="8"/>
      <c r="W601" s="8"/>
      <c r="X601" s="8"/>
      <c r="Y601" s="8"/>
      <c r="Z601" s="8"/>
    </row>
    <row r="602" spans="1:26" ht="12.75" customHeight="1" x14ac:dyDescent="0.15">
      <c r="A602" s="8"/>
      <c r="B602" s="83"/>
      <c r="C602" s="34"/>
      <c r="D602" s="146"/>
      <c r="E602" s="35"/>
      <c r="F602" s="35"/>
      <c r="G602" s="35"/>
      <c r="H602" s="8"/>
      <c r="I602" s="8"/>
      <c r="J602" s="8"/>
      <c r="K602" s="8"/>
      <c r="L602" s="8"/>
      <c r="M602" s="8"/>
      <c r="N602" s="8"/>
      <c r="O602" s="8"/>
      <c r="P602" s="8"/>
      <c r="Q602" s="8"/>
      <c r="R602" s="8"/>
      <c r="S602" s="8"/>
      <c r="T602" s="8"/>
      <c r="U602" s="8"/>
      <c r="V602" s="8"/>
      <c r="W602" s="8"/>
      <c r="X602" s="8"/>
      <c r="Y602" s="8"/>
      <c r="Z602" s="8"/>
    </row>
    <row r="603" spans="1:26" ht="12.75" customHeight="1" x14ac:dyDescent="0.15">
      <c r="A603" s="8"/>
      <c r="B603" s="83"/>
      <c r="C603" s="34"/>
      <c r="D603" s="146"/>
      <c r="E603" s="35"/>
      <c r="F603" s="35"/>
      <c r="G603" s="35"/>
      <c r="H603" s="8"/>
      <c r="I603" s="8"/>
      <c r="J603" s="8"/>
      <c r="K603" s="8"/>
      <c r="L603" s="8"/>
      <c r="M603" s="8"/>
      <c r="N603" s="8"/>
      <c r="O603" s="8"/>
      <c r="P603" s="8"/>
      <c r="Q603" s="8"/>
      <c r="R603" s="8"/>
      <c r="S603" s="8"/>
      <c r="T603" s="8"/>
      <c r="U603" s="8"/>
      <c r="V603" s="8"/>
      <c r="W603" s="8"/>
      <c r="X603" s="8"/>
      <c r="Y603" s="8"/>
      <c r="Z603" s="8"/>
    </row>
    <row r="604" spans="1:26" ht="12.75" customHeight="1" x14ac:dyDescent="0.15">
      <c r="A604" s="8"/>
      <c r="B604" s="83"/>
      <c r="C604" s="34"/>
      <c r="D604" s="146"/>
      <c r="E604" s="35"/>
      <c r="F604" s="35"/>
      <c r="G604" s="35"/>
      <c r="H604" s="8"/>
      <c r="I604" s="8"/>
      <c r="J604" s="8"/>
      <c r="K604" s="8"/>
      <c r="L604" s="8"/>
      <c r="M604" s="8"/>
      <c r="N604" s="8"/>
      <c r="O604" s="8"/>
      <c r="P604" s="8"/>
      <c r="Q604" s="8"/>
      <c r="R604" s="8"/>
      <c r="S604" s="8"/>
      <c r="T604" s="8"/>
      <c r="U604" s="8"/>
      <c r="V604" s="8"/>
      <c r="W604" s="8"/>
      <c r="X604" s="8"/>
      <c r="Y604" s="8"/>
      <c r="Z604" s="8"/>
    </row>
    <row r="605" spans="1:26" ht="12.75" customHeight="1" x14ac:dyDescent="0.15">
      <c r="A605" s="8"/>
      <c r="B605" s="83"/>
      <c r="C605" s="34"/>
      <c r="D605" s="146"/>
      <c r="E605" s="35"/>
      <c r="F605" s="35"/>
      <c r="G605" s="35"/>
      <c r="H605" s="8"/>
      <c r="I605" s="8"/>
      <c r="J605" s="8"/>
      <c r="K605" s="8"/>
      <c r="L605" s="8"/>
      <c r="M605" s="8"/>
      <c r="N605" s="8"/>
      <c r="O605" s="8"/>
      <c r="P605" s="8"/>
      <c r="Q605" s="8"/>
      <c r="R605" s="8"/>
      <c r="S605" s="8"/>
      <c r="T605" s="8"/>
      <c r="U605" s="8"/>
      <c r="V605" s="8"/>
      <c r="W605" s="8"/>
      <c r="X605" s="8"/>
      <c r="Y605" s="8"/>
      <c r="Z605" s="8"/>
    </row>
    <row r="606" spans="1:26" ht="12.75" customHeight="1" x14ac:dyDescent="0.15">
      <c r="A606" s="8"/>
      <c r="B606" s="83"/>
      <c r="C606" s="34"/>
      <c r="D606" s="146"/>
      <c r="E606" s="35"/>
      <c r="F606" s="35"/>
      <c r="G606" s="35"/>
      <c r="H606" s="8"/>
      <c r="I606" s="8"/>
      <c r="J606" s="8"/>
      <c r="K606" s="8"/>
      <c r="L606" s="8"/>
      <c r="M606" s="8"/>
      <c r="N606" s="8"/>
      <c r="O606" s="8"/>
      <c r="P606" s="8"/>
      <c r="Q606" s="8"/>
      <c r="R606" s="8"/>
      <c r="S606" s="8"/>
      <c r="T606" s="8"/>
      <c r="U606" s="8"/>
      <c r="V606" s="8"/>
      <c r="W606" s="8"/>
      <c r="X606" s="8"/>
      <c r="Y606" s="8"/>
      <c r="Z606" s="8"/>
    </row>
    <row r="607" spans="1:26" ht="12.75" customHeight="1" x14ac:dyDescent="0.15">
      <c r="A607" s="8"/>
      <c r="B607" s="83"/>
      <c r="C607" s="34"/>
      <c r="D607" s="146"/>
      <c r="E607" s="35"/>
      <c r="F607" s="35"/>
      <c r="G607" s="35"/>
      <c r="H607" s="8"/>
      <c r="I607" s="8"/>
      <c r="J607" s="8"/>
      <c r="K607" s="8"/>
      <c r="L607" s="8"/>
      <c r="M607" s="8"/>
      <c r="N607" s="8"/>
      <c r="O607" s="8"/>
      <c r="P607" s="8"/>
      <c r="Q607" s="8"/>
      <c r="R607" s="8"/>
      <c r="S607" s="8"/>
      <c r="T607" s="8"/>
      <c r="U607" s="8"/>
      <c r="V607" s="8"/>
      <c r="W607" s="8"/>
      <c r="X607" s="8"/>
      <c r="Y607" s="8"/>
      <c r="Z607" s="8"/>
    </row>
    <row r="608" spans="1:26" ht="12.75" customHeight="1" x14ac:dyDescent="0.15">
      <c r="A608" s="8"/>
      <c r="B608" s="83"/>
      <c r="C608" s="34"/>
      <c r="D608" s="146"/>
      <c r="E608" s="35"/>
      <c r="F608" s="35"/>
      <c r="G608" s="35"/>
      <c r="H608" s="8"/>
      <c r="I608" s="8"/>
      <c r="J608" s="8"/>
      <c r="K608" s="8"/>
      <c r="L608" s="8"/>
      <c r="M608" s="8"/>
      <c r="N608" s="8"/>
      <c r="O608" s="8"/>
      <c r="P608" s="8"/>
      <c r="Q608" s="8"/>
      <c r="R608" s="8"/>
      <c r="S608" s="8"/>
      <c r="T608" s="8"/>
      <c r="U608" s="8"/>
      <c r="V608" s="8"/>
      <c r="W608" s="8"/>
      <c r="X608" s="8"/>
      <c r="Y608" s="8"/>
      <c r="Z608" s="8"/>
    </row>
    <row r="609" spans="1:26" ht="12.75" customHeight="1" x14ac:dyDescent="0.15">
      <c r="A609" s="8"/>
      <c r="B609" s="83"/>
      <c r="C609" s="34"/>
      <c r="D609" s="146"/>
      <c r="E609" s="35"/>
      <c r="F609" s="35"/>
      <c r="G609" s="35"/>
      <c r="H609" s="8"/>
      <c r="I609" s="8"/>
      <c r="J609" s="8"/>
      <c r="K609" s="8"/>
      <c r="L609" s="8"/>
      <c r="M609" s="8"/>
      <c r="N609" s="8"/>
      <c r="O609" s="8"/>
      <c r="P609" s="8"/>
      <c r="Q609" s="8"/>
      <c r="R609" s="8"/>
      <c r="S609" s="8"/>
      <c r="T609" s="8"/>
      <c r="U609" s="8"/>
      <c r="V609" s="8"/>
      <c r="W609" s="8"/>
      <c r="X609" s="8"/>
      <c r="Y609" s="8"/>
      <c r="Z609" s="8"/>
    </row>
    <row r="610" spans="1:26" ht="12.75" customHeight="1" x14ac:dyDescent="0.15">
      <c r="A610" s="8"/>
      <c r="B610" s="83"/>
      <c r="C610" s="34"/>
      <c r="D610" s="146"/>
      <c r="E610" s="35"/>
      <c r="F610" s="35"/>
      <c r="G610" s="35"/>
      <c r="H610" s="8"/>
      <c r="I610" s="8"/>
      <c r="J610" s="8"/>
      <c r="K610" s="8"/>
      <c r="L610" s="8"/>
      <c r="M610" s="8"/>
      <c r="N610" s="8"/>
      <c r="O610" s="8"/>
      <c r="P610" s="8"/>
      <c r="Q610" s="8"/>
      <c r="R610" s="8"/>
      <c r="S610" s="8"/>
      <c r="T610" s="8"/>
      <c r="U610" s="8"/>
      <c r="V610" s="8"/>
      <c r="W610" s="8"/>
      <c r="X610" s="8"/>
      <c r="Y610" s="8"/>
      <c r="Z610" s="8"/>
    </row>
    <row r="611" spans="1:26" ht="12.75" customHeight="1" x14ac:dyDescent="0.15">
      <c r="A611" s="8"/>
      <c r="B611" s="83"/>
      <c r="C611" s="34"/>
      <c r="D611" s="146"/>
      <c r="E611" s="35"/>
      <c r="F611" s="35"/>
      <c r="G611" s="35"/>
      <c r="H611" s="8"/>
      <c r="I611" s="8"/>
      <c r="J611" s="8"/>
      <c r="K611" s="8"/>
      <c r="L611" s="8"/>
      <c r="M611" s="8"/>
      <c r="N611" s="8"/>
      <c r="O611" s="8"/>
      <c r="P611" s="8"/>
      <c r="Q611" s="8"/>
      <c r="R611" s="8"/>
      <c r="S611" s="8"/>
      <c r="T611" s="8"/>
      <c r="U611" s="8"/>
      <c r="V611" s="8"/>
      <c r="W611" s="8"/>
      <c r="X611" s="8"/>
      <c r="Y611" s="8"/>
      <c r="Z611" s="8"/>
    </row>
    <row r="612" spans="1:26" ht="12.75" customHeight="1" x14ac:dyDescent="0.15">
      <c r="A612" s="8"/>
      <c r="B612" s="83"/>
      <c r="C612" s="34"/>
      <c r="D612" s="146"/>
      <c r="E612" s="35"/>
      <c r="F612" s="35"/>
      <c r="G612" s="35"/>
      <c r="H612" s="8"/>
      <c r="I612" s="8"/>
      <c r="J612" s="8"/>
      <c r="K612" s="8"/>
      <c r="L612" s="8"/>
      <c r="M612" s="8"/>
      <c r="N612" s="8"/>
      <c r="O612" s="8"/>
      <c r="P612" s="8"/>
      <c r="Q612" s="8"/>
      <c r="R612" s="8"/>
      <c r="S612" s="8"/>
      <c r="T612" s="8"/>
      <c r="U612" s="8"/>
      <c r="V612" s="8"/>
      <c r="W612" s="8"/>
      <c r="X612" s="8"/>
      <c r="Y612" s="8"/>
      <c r="Z612" s="8"/>
    </row>
    <row r="613" spans="1:26" ht="12.75" customHeight="1" x14ac:dyDescent="0.15">
      <c r="A613" s="8"/>
      <c r="B613" s="83"/>
      <c r="C613" s="34"/>
      <c r="D613" s="146"/>
      <c r="E613" s="35"/>
      <c r="F613" s="35"/>
      <c r="G613" s="35"/>
      <c r="H613" s="8"/>
      <c r="I613" s="8"/>
      <c r="J613" s="8"/>
      <c r="K613" s="8"/>
      <c r="L613" s="8"/>
      <c r="M613" s="8"/>
      <c r="N613" s="8"/>
      <c r="O613" s="8"/>
      <c r="P613" s="8"/>
      <c r="Q613" s="8"/>
      <c r="R613" s="8"/>
      <c r="S613" s="8"/>
      <c r="T613" s="8"/>
      <c r="U613" s="8"/>
      <c r="V613" s="8"/>
      <c r="W613" s="8"/>
      <c r="X613" s="8"/>
      <c r="Y613" s="8"/>
      <c r="Z613" s="8"/>
    </row>
    <row r="614" spans="1:26" ht="12.75" customHeight="1" x14ac:dyDescent="0.15">
      <c r="A614" s="8"/>
      <c r="B614" s="83"/>
      <c r="C614" s="34"/>
      <c r="D614" s="146"/>
      <c r="E614" s="35"/>
      <c r="F614" s="35"/>
      <c r="G614" s="35"/>
      <c r="H614" s="8"/>
      <c r="I614" s="8"/>
      <c r="J614" s="8"/>
      <c r="K614" s="8"/>
      <c r="L614" s="8"/>
      <c r="M614" s="8"/>
      <c r="N614" s="8"/>
      <c r="O614" s="8"/>
      <c r="P614" s="8"/>
      <c r="Q614" s="8"/>
      <c r="R614" s="8"/>
      <c r="S614" s="8"/>
      <c r="T614" s="8"/>
      <c r="U614" s="8"/>
      <c r="V614" s="8"/>
      <c r="W614" s="8"/>
      <c r="X614" s="8"/>
      <c r="Y614" s="8"/>
      <c r="Z614" s="8"/>
    </row>
    <row r="615" spans="1:26" ht="12.75" customHeight="1" x14ac:dyDescent="0.15">
      <c r="A615" s="8"/>
      <c r="B615" s="83"/>
      <c r="C615" s="34"/>
      <c r="D615" s="146"/>
      <c r="E615" s="35"/>
      <c r="F615" s="35"/>
      <c r="G615" s="35"/>
      <c r="H615" s="8"/>
      <c r="I615" s="8"/>
      <c r="J615" s="8"/>
      <c r="K615" s="8"/>
      <c r="L615" s="8"/>
      <c r="M615" s="8"/>
      <c r="N615" s="8"/>
      <c r="O615" s="8"/>
      <c r="P615" s="8"/>
      <c r="Q615" s="8"/>
      <c r="R615" s="8"/>
      <c r="S615" s="8"/>
      <c r="T615" s="8"/>
      <c r="U615" s="8"/>
      <c r="V615" s="8"/>
      <c r="W615" s="8"/>
      <c r="X615" s="8"/>
      <c r="Y615" s="8"/>
      <c r="Z615" s="8"/>
    </row>
    <row r="616" spans="1:26" ht="12.75" customHeight="1" x14ac:dyDescent="0.15">
      <c r="A616" s="8"/>
      <c r="B616" s="83"/>
      <c r="C616" s="34"/>
      <c r="D616" s="146"/>
      <c r="E616" s="35"/>
      <c r="F616" s="35"/>
      <c r="G616" s="35"/>
      <c r="H616" s="8"/>
      <c r="I616" s="8"/>
      <c r="J616" s="8"/>
      <c r="K616" s="8"/>
      <c r="L616" s="8"/>
      <c r="M616" s="8"/>
      <c r="N616" s="8"/>
      <c r="O616" s="8"/>
      <c r="P616" s="8"/>
      <c r="Q616" s="8"/>
      <c r="R616" s="8"/>
      <c r="S616" s="8"/>
      <c r="T616" s="8"/>
      <c r="U616" s="8"/>
      <c r="V616" s="8"/>
      <c r="W616" s="8"/>
      <c r="X616" s="8"/>
      <c r="Y616" s="8"/>
      <c r="Z616" s="8"/>
    </row>
    <row r="617" spans="1:26" ht="12.75" customHeight="1" x14ac:dyDescent="0.15">
      <c r="A617" s="8"/>
      <c r="B617" s="83"/>
      <c r="C617" s="34"/>
      <c r="D617" s="146"/>
      <c r="E617" s="35"/>
      <c r="F617" s="35"/>
      <c r="G617" s="35"/>
      <c r="H617" s="8"/>
      <c r="I617" s="8"/>
      <c r="J617" s="8"/>
      <c r="K617" s="8"/>
      <c r="L617" s="8"/>
      <c r="M617" s="8"/>
      <c r="N617" s="8"/>
      <c r="O617" s="8"/>
      <c r="P617" s="8"/>
      <c r="Q617" s="8"/>
      <c r="R617" s="8"/>
      <c r="S617" s="8"/>
      <c r="T617" s="8"/>
      <c r="U617" s="8"/>
      <c r="V617" s="8"/>
      <c r="W617" s="8"/>
      <c r="X617" s="8"/>
      <c r="Y617" s="8"/>
      <c r="Z617" s="8"/>
    </row>
    <row r="618" spans="1:26" ht="12.75" customHeight="1" x14ac:dyDescent="0.15">
      <c r="A618" s="8"/>
      <c r="B618" s="83"/>
      <c r="C618" s="34"/>
      <c r="D618" s="146"/>
      <c r="E618" s="35"/>
      <c r="F618" s="35"/>
      <c r="G618" s="35"/>
      <c r="H618" s="8"/>
      <c r="I618" s="8"/>
      <c r="J618" s="8"/>
      <c r="K618" s="8"/>
      <c r="L618" s="8"/>
      <c r="M618" s="8"/>
      <c r="N618" s="8"/>
      <c r="O618" s="8"/>
      <c r="P618" s="8"/>
      <c r="Q618" s="8"/>
      <c r="R618" s="8"/>
      <c r="S618" s="8"/>
      <c r="T618" s="8"/>
      <c r="U618" s="8"/>
      <c r="V618" s="8"/>
      <c r="W618" s="8"/>
      <c r="X618" s="8"/>
      <c r="Y618" s="8"/>
      <c r="Z618" s="8"/>
    </row>
    <row r="619" spans="1:26" ht="12.75" customHeight="1" x14ac:dyDescent="0.15">
      <c r="A619" s="8"/>
      <c r="B619" s="83"/>
      <c r="C619" s="34"/>
      <c r="D619" s="146"/>
      <c r="E619" s="35"/>
      <c r="F619" s="35"/>
      <c r="G619" s="35"/>
      <c r="H619" s="8"/>
      <c r="I619" s="8"/>
      <c r="J619" s="8"/>
      <c r="K619" s="8"/>
      <c r="L619" s="8"/>
      <c r="M619" s="8"/>
      <c r="N619" s="8"/>
      <c r="O619" s="8"/>
      <c r="P619" s="8"/>
      <c r="Q619" s="8"/>
      <c r="R619" s="8"/>
      <c r="S619" s="8"/>
      <c r="T619" s="8"/>
      <c r="U619" s="8"/>
      <c r="V619" s="8"/>
      <c r="W619" s="8"/>
      <c r="X619" s="8"/>
      <c r="Y619" s="8"/>
      <c r="Z619" s="8"/>
    </row>
    <row r="620" spans="1:26" ht="12.75" customHeight="1" x14ac:dyDescent="0.15">
      <c r="A620" s="8"/>
      <c r="B620" s="83"/>
      <c r="C620" s="34"/>
      <c r="D620" s="146"/>
      <c r="E620" s="35"/>
      <c r="F620" s="35"/>
      <c r="G620" s="35"/>
      <c r="H620" s="8"/>
      <c r="I620" s="8"/>
      <c r="J620" s="8"/>
      <c r="K620" s="8"/>
      <c r="L620" s="8"/>
      <c r="M620" s="8"/>
      <c r="N620" s="8"/>
      <c r="O620" s="8"/>
      <c r="P620" s="8"/>
      <c r="Q620" s="8"/>
      <c r="R620" s="8"/>
      <c r="S620" s="8"/>
      <c r="T620" s="8"/>
      <c r="U620" s="8"/>
      <c r="V620" s="8"/>
      <c r="W620" s="8"/>
      <c r="X620" s="8"/>
      <c r="Y620" s="8"/>
      <c r="Z620" s="8"/>
    </row>
    <row r="621" spans="1:26" ht="12.75" customHeight="1" x14ac:dyDescent="0.15">
      <c r="A621" s="8"/>
      <c r="B621" s="83"/>
      <c r="C621" s="34"/>
      <c r="D621" s="146"/>
      <c r="E621" s="35"/>
      <c r="F621" s="35"/>
      <c r="G621" s="35"/>
      <c r="H621" s="8"/>
      <c r="I621" s="8"/>
      <c r="J621" s="8"/>
      <c r="K621" s="8"/>
      <c r="L621" s="8"/>
      <c r="M621" s="8"/>
      <c r="N621" s="8"/>
      <c r="O621" s="8"/>
      <c r="P621" s="8"/>
      <c r="Q621" s="8"/>
      <c r="R621" s="8"/>
      <c r="S621" s="8"/>
      <c r="T621" s="8"/>
      <c r="U621" s="8"/>
      <c r="V621" s="8"/>
      <c r="W621" s="8"/>
      <c r="X621" s="8"/>
      <c r="Y621" s="8"/>
      <c r="Z621" s="8"/>
    </row>
    <row r="622" spans="1:26" ht="12.75" customHeight="1" x14ac:dyDescent="0.15">
      <c r="A622" s="8"/>
      <c r="B622" s="83"/>
      <c r="C622" s="34"/>
      <c r="D622" s="146"/>
      <c r="E622" s="35"/>
      <c r="F622" s="35"/>
      <c r="G622" s="35"/>
      <c r="H622" s="8"/>
      <c r="I622" s="8"/>
      <c r="J622" s="8"/>
      <c r="K622" s="8"/>
      <c r="L622" s="8"/>
      <c r="M622" s="8"/>
      <c r="N622" s="8"/>
      <c r="O622" s="8"/>
      <c r="P622" s="8"/>
      <c r="Q622" s="8"/>
      <c r="R622" s="8"/>
      <c r="S622" s="8"/>
      <c r="T622" s="8"/>
      <c r="U622" s="8"/>
      <c r="V622" s="8"/>
      <c r="W622" s="8"/>
      <c r="X622" s="8"/>
      <c r="Y622" s="8"/>
      <c r="Z622" s="8"/>
    </row>
    <row r="623" spans="1:26" ht="12.75" customHeight="1" x14ac:dyDescent="0.15">
      <c r="A623" s="8"/>
      <c r="B623" s="83"/>
      <c r="C623" s="34"/>
      <c r="D623" s="146"/>
      <c r="E623" s="35"/>
      <c r="F623" s="35"/>
      <c r="G623" s="35"/>
      <c r="H623" s="8"/>
      <c r="I623" s="8"/>
      <c r="J623" s="8"/>
      <c r="K623" s="8"/>
      <c r="L623" s="8"/>
      <c r="M623" s="8"/>
      <c r="N623" s="8"/>
      <c r="O623" s="8"/>
      <c r="P623" s="8"/>
      <c r="Q623" s="8"/>
      <c r="R623" s="8"/>
      <c r="S623" s="8"/>
      <c r="T623" s="8"/>
      <c r="U623" s="8"/>
      <c r="V623" s="8"/>
      <c r="W623" s="8"/>
      <c r="X623" s="8"/>
      <c r="Y623" s="8"/>
      <c r="Z623" s="8"/>
    </row>
    <row r="624" spans="1:26" ht="12.75" customHeight="1" x14ac:dyDescent="0.15">
      <c r="A624" s="8"/>
      <c r="B624" s="83"/>
      <c r="C624" s="34"/>
      <c r="D624" s="146"/>
      <c r="E624" s="35"/>
      <c r="F624" s="35"/>
      <c r="G624" s="35"/>
      <c r="H624" s="8"/>
      <c r="I624" s="8"/>
      <c r="J624" s="8"/>
      <c r="K624" s="8"/>
      <c r="L624" s="8"/>
      <c r="M624" s="8"/>
      <c r="N624" s="8"/>
      <c r="O624" s="8"/>
      <c r="P624" s="8"/>
      <c r="Q624" s="8"/>
      <c r="R624" s="8"/>
      <c r="S624" s="8"/>
      <c r="T624" s="8"/>
      <c r="U624" s="8"/>
      <c r="V624" s="8"/>
      <c r="W624" s="8"/>
      <c r="X624" s="8"/>
      <c r="Y624" s="8"/>
      <c r="Z624" s="8"/>
    </row>
    <row r="625" spans="1:26" ht="12.75" customHeight="1" x14ac:dyDescent="0.15">
      <c r="A625" s="8"/>
      <c r="B625" s="83"/>
      <c r="C625" s="34"/>
      <c r="D625" s="146"/>
      <c r="E625" s="35"/>
      <c r="F625" s="35"/>
      <c r="G625" s="35"/>
      <c r="H625" s="8"/>
      <c r="I625" s="8"/>
      <c r="J625" s="8"/>
      <c r="K625" s="8"/>
      <c r="L625" s="8"/>
      <c r="M625" s="8"/>
      <c r="N625" s="8"/>
      <c r="O625" s="8"/>
      <c r="P625" s="8"/>
      <c r="Q625" s="8"/>
      <c r="R625" s="8"/>
      <c r="S625" s="8"/>
      <c r="T625" s="8"/>
      <c r="U625" s="8"/>
      <c r="V625" s="8"/>
      <c r="W625" s="8"/>
      <c r="X625" s="8"/>
      <c r="Y625" s="8"/>
      <c r="Z625" s="8"/>
    </row>
    <row r="626" spans="1:26" ht="12.75" customHeight="1" x14ac:dyDescent="0.15">
      <c r="A626" s="8"/>
      <c r="B626" s="83"/>
      <c r="C626" s="34"/>
      <c r="D626" s="146"/>
      <c r="E626" s="35"/>
      <c r="F626" s="35"/>
      <c r="G626" s="35"/>
      <c r="H626" s="8"/>
      <c r="I626" s="8"/>
      <c r="J626" s="8"/>
      <c r="K626" s="8"/>
      <c r="L626" s="8"/>
      <c r="M626" s="8"/>
      <c r="N626" s="8"/>
      <c r="O626" s="8"/>
      <c r="P626" s="8"/>
      <c r="Q626" s="8"/>
      <c r="R626" s="8"/>
      <c r="S626" s="8"/>
      <c r="T626" s="8"/>
      <c r="U626" s="8"/>
      <c r="V626" s="8"/>
      <c r="W626" s="8"/>
      <c r="X626" s="8"/>
      <c r="Y626" s="8"/>
      <c r="Z626" s="8"/>
    </row>
    <row r="627" spans="1:26" ht="12.75" customHeight="1" x14ac:dyDescent="0.15">
      <c r="A627" s="8"/>
      <c r="B627" s="83"/>
      <c r="C627" s="34"/>
      <c r="D627" s="146"/>
      <c r="E627" s="35"/>
      <c r="F627" s="35"/>
      <c r="G627" s="35"/>
      <c r="H627" s="8"/>
      <c r="I627" s="8"/>
      <c r="J627" s="8"/>
      <c r="K627" s="8"/>
      <c r="L627" s="8"/>
      <c r="M627" s="8"/>
      <c r="N627" s="8"/>
      <c r="O627" s="8"/>
      <c r="P627" s="8"/>
      <c r="Q627" s="8"/>
      <c r="R627" s="8"/>
      <c r="S627" s="8"/>
      <c r="T627" s="8"/>
      <c r="U627" s="8"/>
      <c r="V627" s="8"/>
      <c r="W627" s="8"/>
      <c r="X627" s="8"/>
      <c r="Y627" s="8"/>
      <c r="Z627" s="8"/>
    </row>
    <row r="628" spans="1:26" ht="12.75" customHeight="1" x14ac:dyDescent="0.15">
      <c r="A628" s="8"/>
      <c r="B628" s="83"/>
      <c r="C628" s="34"/>
      <c r="D628" s="146"/>
      <c r="E628" s="35"/>
      <c r="F628" s="35"/>
      <c r="G628" s="35"/>
      <c r="H628" s="8"/>
      <c r="I628" s="8"/>
      <c r="J628" s="8"/>
      <c r="K628" s="8"/>
      <c r="L628" s="8"/>
      <c r="M628" s="8"/>
      <c r="N628" s="8"/>
      <c r="O628" s="8"/>
      <c r="P628" s="8"/>
      <c r="Q628" s="8"/>
      <c r="R628" s="8"/>
      <c r="S628" s="8"/>
      <c r="T628" s="8"/>
      <c r="U628" s="8"/>
      <c r="V628" s="8"/>
      <c r="W628" s="8"/>
      <c r="X628" s="8"/>
      <c r="Y628" s="8"/>
      <c r="Z628" s="8"/>
    </row>
    <row r="629" spans="1:26" ht="12.75" customHeight="1" x14ac:dyDescent="0.15">
      <c r="A629" s="8"/>
      <c r="B629" s="83"/>
      <c r="C629" s="34"/>
      <c r="D629" s="146"/>
      <c r="E629" s="35"/>
      <c r="F629" s="35"/>
      <c r="G629" s="35"/>
      <c r="H629" s="8"/>
      <c r="I629" s="8"/>
      <c r="J629" s="8"/>
      <c r="K629" s="8"/>
      <c r="L629" s="8"/>
      <c r="M629" s="8"/>
      <c r="N629" s="8"/>
      <c r="O629" s="8"/>
      <c r="P629" s="8"/>
      <c r="Q629" s="8"/>
      <c r="R629" s="8"/>
      <c r="S629" s="8"/>
      <c r="T629" s="8"/>
      <c r="U629" s="8"/>
      <c r="V629" s="8"/>
      <c r="W629" s="8"/>
      <c r="X629" s="8"/>
      <c r="Y629" s="8"/>
      <c r="Z629" s="8"/>
    </row>
    <row r="630" spans="1:26" ht="12.75" customHeight="1" x14ac:dyDescent="0.15">
      <c r="A630" s="8"/>
      <c r="B630" s="83"/>
      <c r="C630" s="34"/>
      <c r="D630" s="146"/>
      <c r="E630" s="35"/>
      <c r="F630" s="35"/>
      <c r="G630" s="35"/>
      <c r="H630" s="8"/>
      <c r="I630" s="8"/>
      <c r="J630" s="8"/>
      <c r="K630" s="8"/>
      <c r="L630" s="8"/>
      <c r="M630" s="8"/>
      <c r="N630" s="8"/>
      <c r="O630" s="8"/>
      <c r="P630" s="8"/>
      <c r="Q630" s="8"/>
      <c r="R630" s="8"/>
      <c r="S630" s="8"/>
      <c r="T630" s="8"/>
      <c r="U630" s="8"/>
      <c r="V630" s="8"/>
      <c r="W630" s="8"/>
      <c r="X630" s="8"/>
      <c r="Y630" s="8"/>
      <c r="Z630" s="8"/>
    </row>
    <row r="631" spans="1:26" ht="12.75" customHeight="1" x14ac:dyDescent="0.15">
      <c r="A631" s="8"/>
      <c r="B631" s="83"/>
      <c r="C631" s="34"/>
      <c r="D631" s="146"/>
      <c r="E631" s="35"/>
      <c r="F631" s="35"/>
      <c r="G631" s="35"/>
      <c r="H631" s="8"/>
      <c r="I631" s="8"/>
      <c r="J631" s="8"/>
      <c r="K631" s="8"/>
      <c r="L631" s="8"/>
      <c r="M631" s="8"/>
      <c r="N631" s="8"/>
      <c r="O631" s="8"/>
      <c r="P631" s="8"/>
      <c r="Q631" s="8"/>
      <c r="R631" s="8"/>
      <c r="S631" s="8"/>
      <c r="T631" s="8"/>
      <c r="U631" s="8"/>
      <c r="V631" s="8"/>
      <c r="W631" s="8"/>
      <c r="X631" s="8"/>
      <c r="Y631" s="8"/>
      <c r="Z631" s="8"/>
    </row>
    <row r="632" spans="1:26" ht="12.75" customHeight="1" x14ac:dyDescent="0.15">
      <c r="A632" s="8"/>
      <c r="B632" s="83"/>
      <c r="C632" s="34"/>
      <c r="D632" s="146"/>
      <c r="E632" s="35"/>
      <c r="F632" s="35"/>
      <c r="G632" s="35"/>
      <c r="H632" s="8"/>
      <c r="I632" s="8"/>
      <c r="J632" s="8"/>
      <c r="K632" s="8"/>
      <c r="L632" s="8"/>
      <c r="M632" s="8"/>
      <c r="N632" s="8"/>
      <c r="O632" s="8"/>
      <c r="P632" s="8"/>
      <c r="Q632" s="8"/>
      <c r="R632" s="8"/>
      <c r="S632" s="8"/>
      <c r="T632" s="8"/>
      <c r="U632" s="8"/>
      <c r="V632" s="8"/>
      <c r="W632" s="8"/>
      <c r="X632" s="8"/>
      <c r="Y632" s="8"/>
      <c r="Z632" s="8"/>
    </row>
    <row r="633" spans="1:26" ht="12.75" customHeight="1" x14ac:dyDescent="0.15">
      <c r="A633" s="8"/>
      <c r="B633" s="83"/>
      <c r="C633" s="34"/>
      <c r="D633" s="146"/>
      <c r="E633" s="35"/>
      <c r="F633" s="35"/>
      <c r="G633" s="35"/>
      <c r="H633" s="8"/>
      <c r="I633" s="8"/>
      <c r="J633" s="8"/>
      <c r="K633" s="8"/>
      <c r="L633" s="8"/>
      <c r="M633" s="8"/>
      <c r="N633" s="8"/>
      <c r="O633" s="8"/>
      <c r="P633" s="8"/>
      <c r="Q633" s="8"/>
      <c r="R633" s="8"/>
      <c r="S633" s="8"/>
      <c r="T633" s="8"/>
      <c r="U633" s="8"/>
      <c r="V633" s="8"/>
      <c r="W633" s="8"/>
      <c r="X633" s="8"/>
      <c r="Y633" s="8"/>
      <c r="Z633" s="8"/>
    </row>
    <row r="634" spans="1:26" ht="12.75" customHeight="1" x14ac:dyDescent="0.15">
      <c r="A634" s="8"/>
      <c r="B634" s="83"/>
      <c r="C634" s="34"/>
      <c r="D634" s="146"/>
      <c r="E634" s="35"/>
      <c r="F634" s="35"/>
      <c r="G634" s="35"/>
      <c r="H634" s="8"/>
      <c r="I634" s="8"/>
      <c r="J634" s="8"/>
      <c r="K634" s="8"/>
      <c r="L634" s="8"/>
      <c r="M634" s="8"/>
      <c r="N634" s="8"/>
      <c r="O634" s="8"/>
      <c r="P634" s="8"/>
      <c r="Q634" s="8"/>
      <c r="R634" s="8"/>
      <c r="S634" s="8"/>
      <c r="T634" s="8"/>
      <c r="U634" s="8"/>
      <c r="V634" s="8"/>
      <c r="W634" s="8"/>
      <c r="X634" s="8"/>
      <c r="Y634" s="8"/>
      <c r="Z634" s="8"/>
    </row>
    <row r="635" spans="1:26" ht="12.75" customHeight="1" x14ac:dyDescent="0.15">
      <c r="A635" s="8"/>
      <c r="B635" s="83"/>
      <c r="C635" s="34"/>
      <c r="D635" s="146"/>
      <c r="E635" s="35"/>
      <c r="F635" s="35"/>
      <c r="G635" s="35"/>
      <c r="H635" s="8"/>
      <c r="I635" s="8"/>
      <c r="J635" s="8"/>
      <c r="K635" s="8"/>
      <c r="L635" s="8"/>
      <c r="M635" s="8"/>
      <c r="N635" s="8"/>
      <c r="O635" s="8"/>
      <c r="P635" s="8"/>
      <c r="Q635" s="8"/>
      <c r="R635" s="8"/>
      <c r="S635" s="8"/>
      <c r="T635" s="8"/>
      <c r="U635" s="8"/>
      <c r="V635" s="8"/>
      <c r="W635" s="8"/>
      <c r="X635" s="8"/>
      <c r="Y635" s="8"/>
      <c r="Z635" s="8"/>
    </row>
    <row r="636" spans="1:26" ht="12.75" customHeight="1" x14ac:dyDescent="0.15">
      <c r="A636" s="8"/>
      <c r="B636" s="83"/>
      <c r="C636" s="34"/>
      <c r="D636" s="146"/>
      <c r="E636" s="35"/>
      <c r="F636" s="35"/>
      <c r="G636" s="35"/>
      <c r="H636" s="8"/>
      <c r="I636" s="8"/>
      <c r="J636" s="8"/>
      <c r="K636" s="8"/>
      <c r="L636" s="8"/>
      <c r="M636" s="8"/>
      <c r="N636" s="8"/>
      <c r="O636" s="8"/>
      <c r="P636" s="8"/>
      <c r="Q636" s="8"/>
      <c r="R636" s="8"/>
      <c r="S636" s="8"/>
      <c r="T636" s="8"/>
      <c r="U636" s="8"/>
      <c r="V636" s="8"/>
      <c r="W636" s="8"/>
      <c r="X636" s="8"/>
      <c r="Y636" s="8"/>
      <c r="Z636" s="8"/>
    </row>
    <row r="637" spans="1:26" ht="12.75" customHeight="1" x14ac:dyDescent="0.15">
      <c r="A637" s="8"/>
      <c r="B637" s="83"/>
      <c r="C637" s="34"/>
      <c r="D637" s="146"/>
      <c r="E637" s="35"/>
      <c r="F637" s="35"/>
      <c r="G637" s="35"/>
      <c r="H637" s="8"/>
      <c r="I637" s="8"/>
      <c r="J637" s="8"/>
      <c r="K637" s="8"/>
      <c r="L637" s="8"/>
      <c r="M637" s="8"/>
      <c r="N637" s="8"/>
      <c r="O637" s="8"/>
      <c r="P637" s="8"/>
      <c r="Q637" s="8"/>
      <c r="R637" s="8"/>
      <c r="S637" s="8"/>
      <c r="T637" s="8"/>
      <c r="U637" s="8"/>
      <c r="V637" s="8"/>
      <c r="W637" s="8"/>
      <c r="X637" s="8"/>
      <c r="Y637" s="8"/>
      <c r="Z637" s="8"/>
    </row>
    <row r="638" spans="1:26" ht="12.75" customHeight="1" x14ac:dyDescent="0.15">
      <c r="A638" s="8"/>
      <c r="B638" s="83"/>
      <c r="C638" s="34"/>
      <c r="D638" s="146"/>
      <c r="E638" s="35"/>
      <c r="F638" s="35"/>
      <c r="G638" s="35"/>
      <c r="H638" s="8"/>
      <c r="I638" s="8"/>
      <c r="J638" s="8"/>
      <c r="K638" s="8"/>
      <c r="L638" s="8"/>
      <c r="M638" s="8"/>
      <c r="N638" s="8"/>
      <c r="O638" s="8"/>
      <c r="P638" s="8"/>
      <c r="Q638" s="8"/>
      <c r="R638" s="8"/>
      <c r="S638" s="8"/>
      <c r="T638" s="8"/>
      <c r="U638" s="8"/>
      <c r="V638" s="8"/>
      <c r="W638" s="8"/>
      <c r="X638" s="8"/>
      <c r="Y638" s="8"/>
      <c r="Z638" s="8"/>
    </row>
    <row r="639" spans="1:26" ht="12.75" customHeight="1" x14ac:dyDescent="0.15">
      <c r="A639" s="8"/>
      <c r="B639" s="83"/>
      <c r="C639" s="34"/>
      <c r="D639" s="146"/>
      <c r="E639" s="35"/>
      <c r="F639" s="35"/>
      <c r="G639" s="35"/>
      <c r="H639" s="8"/>
      <c r="I639" s="8"/>
      <c r="J639" s="8"/>
      <c r="K639" s="8"/>
      <c r="L639" s="8"/>
      <c r="M639" s="8"/>
      <c r="N639" s="8"/>
      <c r="O639" s="8"/>
      <c r="P639" s="8"/>
      <c r="Q639" s="8"/>
      <c r="R639" s="8"/>
      <c r="S639" s="8"/>
      <c r="T639" s="8"/>
      <c r="U639" s="8"/>
      <c r="V639" s="8"/>
      <c r="W639" s="8"/>
      <c r="X639" s="8"/>
      <c r="Y639" s="8"/>
      <c r="Z639" s="8"/>
    </row>
    <row r="640" spans="1:26" ht="12.75" customHeight="1" x14ac:dyDescent="0.15">
      <c r="A640" s="8"/>
      <c r="B640" s="83"/>
      <c r="C640" s="34"/>
      <c r="D640" s="146"/>
      <c r="E640" s="35"/>
      <c r="F640" s="35"/>
      <c r="G640" s="35"/>
      <c r="H640" s="8"/>
      <c r="I640" s="8"/>
      <c r="J640" s="8"/>
      <c r="K640" s="8"/>
      <c r="L640" s="8"/>
      <c r="M640" s="8"/>
      <c r="N640" s="8"/>
      <c r="O640" s="8"/>
      <c r="P640" s="8"/>
      <c r="Q640" s="8"/>
      <c r="R640" s="8"/>
      <c r="S640" s="8"/>
      <c r="T640" s="8"/>
      <c r="U640" s="8"/>
      <c r="V640" s="8"/>
      <c r="W640" s="8"/>
      <c r="X640" s="8"/>
      <c r="Y640" s="8"/>
      <c r="Z640" s="8"/>
    </row>
    <row r="641" spans="1:26" ht="12.75" customHeight="1" x14ac:dyDescent="0.15">
      <c r="A641" s="8"/>
      <c r="B641" s="83"/>
      <c r="C641" s="34"/>
      <c r="D641" s="146"/>
      <c r="E641" s="35"/>
      <c r="F641" s="35"/>
      <c r="G641" s="35"/>
      <c r="H641" s="8"/>
      <c r="I641" s="8"/>
      <c r="J641" s="8"/>
      <c r="K641" s="8"/>
      <c r="L641" s="8"/>
      <c r="M641" s="8"/>
      <c r="N641" s="8"/>
      <c r="O641" s="8"/>
      <c r="P641" s="8"/>
      <c r="Q641" s="8"/>
      <c r="R641" s="8"/>
      <c r="S641" s="8"/>
      <c r="T641" s="8"/>
      <c r="U641" s="8"/>
      <c r="V641" s="8"/>
      <c r="W641" s="8"/>
      <c r="X641" s="8"/>
      <c r="Y641" s="8"/>
      <c r="Z641" s="8"/>
    </row>
    <row r="642" spans="1:26" ht="12.75" customHeight="1" x14ac:dyDescent="0.15">
      <c r="A642" s="8"/>
      <c r="B642" s="83"/>
      <c r="C642" s="34"/>
      <c r="D642" s="146"/>
      <c r="E642" s="35"/>
      <c r="F642" s="35"/>
      <c r="G642" s="35"/>
      <c r="H642" s="8"/>
      <c r="I642" s="8"/>
      <c r="J642" s="8"/>
      <c r="K642" s="8"/>
      <c r="L642" s="8"/>
      <c r="M642" s="8"/>
      <c r="N642" s="8"/>
      <c r="O642" s="8"/>
      <c r="P642" s="8"/>
      <c r="Q642" s="8"/>
      <c r="R642" s="8"/>
      <c r="S642" s="8"/>
      <c r="T642" s="8"/>
      <c r="U642" s="8"/>
      <c r="V642" s="8"/>
      <c r="W642" s="8"/>
      <c r="X642" s="8"/>
      <c r="Y642" s="8"/>
      <c r="Z642" s="8"/>
    </row>
    <row r="643" spans="1:26" ht="12.75" customHeight="1" x14ac:dyDescent="0.15">
      <c r="A643" s="8"/>
      <c r="B643" s="83"/>
      <c r="C643" s="34"/>
      <c r="D643" s="146"/>
      <c r="E643" s="35"/>
      <c r="F643" s="35"/>
      <c r="G643" s="35"/>
      <c r="H643" s="8"/>
      <c r="I643" s="8"/>
      <c r="J643" s="8"/>
      <c r="K643" s="8"/>
      <c r="L643" s="8"/>
      <c r="M643" s="8"/>
      <c r="N643" s="8"/>
      <c r="O643" s="8"/>
      <c r="P643" s="8"/>
      <c r="Q643" s="8"/>
      <c r="R643" s="8"/>
      <c r="S643" s="8"/>
      <c r="T643" s="8"/>
      <c r="U643" s="8"/>
      <c r="V643" s="8"/>
      <c r="W643" s="8"/>
      <c r="X643" s="8"/>
      <c r="Y643" s="8"/>
      <c r="Z643" s="8"/>
    </row>
    <row r="644" spans="1:26" ht="12.75" customHeight="1" x14ac:dyDescent="0.15">
      <c r="A644" s="8"/>
      <c r="B644" s="83"/>
      <c r="C644" s="34"/>
      <c r="D644" s="146"/>
      <c r="E644" s="35"/>
      <c r="F644" s="35"/>
      <c r="G644" s="35"/>
      <c r="H644" s="8"/>
      <c r="I644" s="8"/>
      <c r="J644" s="8"/>
      <c r="K644" s="8"/>
      <c r="L644" s="8"/>
      <c r="M644" s="8"/>
      <c r="N644" s="8"/>
      <c r="O644" s="8"/>
      <c r="P644" s="8"/>
      <c r="Q644" s="8"/>
      <c r="R644" s="8"/>
      <c r="S644" s="8"/>
      <c r="T644" s="8"/>
      <c r="U644" s="8"/>
      <c r="V644" s="8"/>
      <c r="W644" s="8"/>
      <c r="X644" s="8"/>
      <c r="Y644" s="8"/>
      <c r="Z644" s="8"/>
    </row>
    <row r="645" spans="1:26" ht="12.75" customHeight="1" x14ac:dyDescent="0.15">
      <c r="A645" s="8"/>
      <c r="B645" s="83"/>
      <c r="C645" s="34"/>
      <c r="D645" s="146"/>
      <c r="E645" s="35"/>
      <c r="F645" s="35"/>
      <c r="G645" s="35"/>
      <c r="H645" s="8"/>
      <c r="I645" s="8"/>
      <c r="J645" s="8"/>
      <c r="K645" s="8"/>
      <c r="L645" s="8"/>
      <c r="M645" s="8"/>
      <c r="N645" s="8"/>
      <c r="O645" s="8"/>
      <c r="P645" s="8"/>
      <c r="Q645" s="8"/>
      <c r="R645" s="8"/>
      <c r="S645" s="8"/>
      <c r="T645" s="8"/>
      <c r="U645" s="8"/>
      <c r="V645" s="8"/>
      <c r="W645" s="8"/>
      <c r="X645" s="8"/>
      <c r="Y645" s="8"/>
      <c r="Z645" s="8"/>
    </row>
    <row r="646" spans="1:26" ht="12.75" customHeight="1" x14ac:dyDescent="0.15">
      <c r="A646" s="8"/>
      <c r="B646" s="83"/>
      <c r="C646" s="34"/>
      <c r="D646" s="146"/>
      <c r="E646" s="35"/>
      <c r="F646" s="35"/>
      <c r="G646" s="35"/>
      <c r="H646" s="8"/>
      <c r="I646" s="8"/>
      <c r="J646" s="8"/>
      <c r="K646" s="8"/>
      <c r="L646" s="8"/>
      <c r="M646" s="8"/>
      <c r="N646" s="8"/>
      <c r="O646" s="8"/>
      <c r="P646" s="8"/>
      <c r="Q646" s="8"/>
      <c r="R646" s="8"/>
      <c r="S646" s="8"/>
      <c r="T646" s="8"/>
      <c r="U646" s="8"/>
      <c r="V646" s="8"/>
      <c r="W646" s="8"/>
      <c r="X646" s="8"/>
      <c r="Y646" s="8"/>
      <c r="Z646" s="8"/>
    </row>
    <row r="647" spans="1:26" ht="12.75" customHeight="1" x14ac:dyDescent="0.15">
      <c r="A647" s="8"/>
      <c r="B647" s="83"/>
      <c r="C647" s="34"/>
      <c r="D647" s="146"/>
      <c r="E647" s="35"/>
      <c r="F647" s="35"/>
      <c r="G647" s="35"/>
      <c r="H647" s="8"/>
      <c r="I647" s="8"/>
      <c r="J647" s="8"/>
      <c r="K647" s="8"/>
      <c r="L647" s="8"/>
      <c r="M647" s="8"/>
      <c r="N647" s="8"/>
      <c r="O647" s="8"/>
      <c r="P647" s="8"/>
      <c r="Q647" s="8"/>
      <c r="R647" s="8"/>
      <c r="S647" s="8"/>
      <c r="T647" s="8"/>
      <c r="U647" s="8"/>
      <c r="V647" s="8"/>
      <c r="W647" s="8"/>
      <c r="X647" s="8"/>
      <c r="Y647" s="8"/>
      <c r="Z647" s="8"/>
    </row>
    <row r="648" spans="1:26" ht="12.75" customHeight="1" x14ac:dyDescent="0.15">
      <c r="A648" s="8"/>
      <c r="B648" s="83"/>
      <c r="C648" s="34"/>
      <c r="D648" s="146"/>
      <c r="E648" s="35"/>
      <c r="F648" s="35"/>
      <c r="G648" s="35"/>
      <c r="H648" s="8"/>
      <c r="I648" s="8"/>
      <c r="J648" s="8"/>
      <c r="K648" s="8"/>
      <c r="L648" s="8"/>
      <c r="M648" s="8"/>
      <c r="N648" s="8"/>
      <c r="O648" s="8"/>
      <c r="P648" s="8"/>
      <c r="Q648" s="8"/>
      <c r="R648" s="8"/>
      <c r="S648" s="8"/>
      <c r="T648" s="8"/>
      <c r="U648" s="8"/>
      <c r="V648" s="8"/>
      <c r="W648" s="8"/>
      <c r="X648" s="8"/>
      <c r="Y648" s="8"/>
      <c r="Z648" s="8"/>
    </row>
    <row r="649" spans="1:26" ht="12.75" customHeight="1" x14ac:dyDescent="0.15">
      <c r="A649" s="8"/>
      <c r="B649" s="83"/>
      <c r="C649" s="34"/>
      <c r="D649" s="146"/>
      <c r="E649" s="35"/>
      <c r="F649" s="35"/>
      <c r="G649" s="35"/>
      <c r="H649" s="8"/>
      <c r="I649" s="8"/>
      <c r="J649" s="8"/>
      <c r="K649" s="8"/>
      <c r="L649" s="8"/>
      <c r="M649" s="8"/>
      <c r="N649" s="8"/>
      <c r="O649" s="8"/>
      <c r="P649" s="8"/>
      <c r="Q649" s="8"/>
      <c r="R649" s="8"/>
      <c r="S649" s="8"/>
      <c r="T649" s="8"/>
      <c r="U649" s="8"/>
      <c r="V649" s="8"/>
      <c r="W649" s="8"/>
      <c r="X649" s="8"/>
      <c r="Y649" s="8"/>
      <c r="Z649" s="8"/>
    </row>
    <row r="650" spans="1:26" ht="12.75" customHeight="1" x14ac:dyDescent="0.15">
      <c r="A650" s="8"/>
      <c r="B650" s="83"/>
      <c r="C650" s="34"/>
      <c r="D650" s="146"/>
      <c r="E650" s="35"/>
      <c r="F650" s="35"/>
      <c r="G650" s="35"/>
      <c r="H650" s="8"/>
      <c r="I650" s="8"/>
      <c r="J650" s="8"/>
      <c r="K650" s="8"/>
      <c r="L650" s="8"/>
      <c r="M650" s="8"/>
      <c r="N650" s="8"/>
      <c r="O650" s="8"/>
      <c r="P650" s="8"/>
      <c r="Q650" s="8"/>
      <c r="R650" s="8"/>
      <c r="S650" s="8"/>
      <c r="T650" s="8"/>
      <c r="U650" s="8"/>
      <c r="V650" s="8"/>
      <c r="W650" s="8"/>
      <c r="X650" s="8"/>
      <c r="Y650" s="8"/>
      <c r="Z650" s="8"/>
    </row>
    <row r="651" spans="1:26" ht="12.75" customHeight="1" x14ac:dyDescent="0.15">
      <c r="A651" s="8"/>
      <c r="B651" s="83"/>
      <c r="C651" s="34"/>
      <c r="D651" s="146"/>
      <c r="E651" s="35"/>
      <c r="F651" s="35"/>
      <c r="G651" s="35"/>
      <c r="H651" s="8"/>
      <c r="I651" s="8"/>
      <c r="J651" s="8"/>
      <c r="K651" s="8"/>
      <c r="L651" s="8"/>
      <c r="M651" s="8"/>
      <c r="N651" s="8"/>
      <c r="O651" s="8"/>
      <c r="P651" s="8"/>
      <c r="Q651" s="8"/>
      <c r="R651" s="8"/>
      <c r="S651" s="8"/>
      <c r="T651" s="8"/>
      <c r="U651" s="8"/>
      <c r="V651" s="8"/>
      <c r="W651" s="8"/>
      <c r="X651" s="8"/>
      <c r="Y651" s="8"/>
      <c r="Z651" s="8"/>
    </row>
    <row r="652" spans="1:26" ht="12.75" customHeight="1" x14ac:dyDescent="0.15">
      <c r="A652" s="8"/>
      <c r="B652" s="83"/>
      <c r="C652" s="34"/>
      <c r="D652" s="146"/>
      <c r="E652" s="35"/>
      <c r="F652" s="35"/>
      <c r="G652" s="35"/>
      <c r="H652" s="8"/>
      <c r="I652" s="8"/>
      <c r="J652" s="8"/>
      <c r="K652" s="8"/>
      <c r="L652" s="8"/>
      <c r="M652" s="8"/>
      <c r="N652" s="8"/>
      <c r="O652" s="8"/>
      <c r="P652" s="8"/>
      <c r="Q652" s="8"/>
      <c r="R652" s="8"/>
      <c r="S652" s="8"/>
      <c r="T652" s="8"/>
      <c r="U652" s="8"/>
      <c r="V652" s="8"/>
      <c r="W652" s="8"/>
      <c r="X652" s="8"/>
      <c r="Y652" s="8"/>
      <c r="Z652" s="8"/>
    </row>
    <row r="653" spans="1:26" ht="12.75" customHeight="1" x14ac:dyDescent="0.15">
      <c r="A653" s="8"/>
      <c r="B653" s="83"/>
      <c r="C653" s="34"/>
      <c r="D653" s="146"/>
      <c r="E653" s="35"/>
      <c r="F653" s="35"/>
      <c r="G653" s="35"/>
      <c r="H653" s="8"/>
      <c r="I653" s="8"/>
      <c r="J653" s="8"/>
      <c r="K653" s="8"/>
      <c r="L653" s="8"/>
      <c r="M653" s="8"/>
      <c r="N653" s="8"/>
      <c r="O653" s="8"/>
      <c r="P653" s="8"/>
      <c r="Q653" s="8"/>
      <c r="R653" s="8"/>
      <c r="S653" s="8"/>
      <c r="T653" s="8"/>
      <c r="U653" s="8"/>
      <c r="V653" s="8"/>
      <c r="W653" s="8"/>
      <c r="X653" s="8"/>
      <c r="Y653" s="8"/>
      <c r="Z653" s="8"/>
    </row>
    <row r="654" spans="1:26" ht="12.75" customHeight="1" x14ac:dyDescent="0.15">
      <c r="A654" s="8"/>
      <c r="B654" s="83"/>
      <c r="C654" s="34"/>
      <c r="D654" s="146"/>
      <c r="E654" s="35"/>
      <c r="F654" s="35"/>
      <c r="G654" s="35"/>
      <c r="H654" s="8"/>
      <c r="I654" s="8"/>
      <c r="J654" s="8"/>
      <c r="K654" s="8"/>
      <c r="L654" s="8"/>
      <c r="M654" s="8"/>
      <c r="N654" s="8"/>
      <c r="O654" s="8"/>
      <c r="P654" s="8"/>
      <c r="Q654" s="8"/>
      <c r="R654" s="8"/>
      <c r="S654" s="8"/>
      <c r="T654" s="8"/>
      <c r="U654" s="8"/>
      <c r="V654" s="8"/>
      <c r="W654" s="8"/>
      <c r="X654" s="8"/>
      <c r="Y654" s="8"/>
      <c r="Z654" s="8"/>
    </row>
    <row r="655" spans="1:26" ht="12.75" customHeight="1" x14ac:dyDescent="0.15">
      <c r="A655" s="8"/>
      <c r="B655" s="83"/>
      <c r="C655" s="34"/>
      <c r="D655" s="146"/>
      <c r="E655" s="35"/>
      <c r="F655" s="35"/>
      <c r="G655" s="35"/>
      <c r="H655" s="8"/>
      <c r="I655" s="8"/>
      <c r="J655" s="8"/>
      <c r="K655" s="8"/>
      <c r="L655" s="8"/>
      <c r="M655" s="8"/>
      <c r="N655" s="8"/>
      <c r="O655" s="8"/>
      <c r="P655" s="8"/>
      <c r="Q655" s="8"/>
      <c r="R655" s="8"/>
      <c r="S655" s="8"/>
      <c r="T655" s="8"/>
      <c r="U655" s="8"/>
      <c r="V655" s="8"/>
      <c r="W655" s="8"/>
      <c r="X655" s="8"/>
      <c r="Y655" s="8"/>
      <c r="Z655" s="8"/>
    </row>
    <row r="656" spans="1:26" ht="12.75" customHeight="1" x14ac:dyDescent="0.15">
      <c r="A656" s="8"/>
      <c r="B656" s="83"/>
      <c r="C656" s="34"/>
      <c r="D656" s="146"/>
      <c r="E656" s="35"/>
      <c r="F656" s="35"/>
      <c r="G656" s="35"/>
      <c r="H656" s="8"/>
      <c r="I656" s="8"/>
      <c r="J656" s="8"/>
      <c r="K656" s="8"/>
      <c r="L656" s="8"/>
      <c r="M656" s="8"/>
      <c r="N656" s="8"/>
      <c r="O656" s="8"/>
      <c r="P656" s="8"/>
      <c r="Q656" s="8"/>
      <c r="R656" s="8"/>
      <c r="S656" s="8"/>
      <c r="T656" s="8"/>
      <c r="U656" s="8"/>
      <c r="V656" s="8"/>
      <c r="W656" s="8"/>
      <c r="X656" s="8"/>
      <c r="Y656" s="8"/>
      <c r="Z656" s="8"/>
    </row>
    <row r="657" spans="1:26" ht="12.75" customHeight="1" x14ac:dyDescent="0.15">
      <c r="A657" s="8"/>
      <c r="B657" s="83"/>
      <c r="C657" s="34"/>
      <c r="D657" s="146"/>
      <c r="E657" s="35"/>
      <c r="F657" s="35"/>
      <c r="G657" s="35"/>
      <c r="H657" s="8"/>
      <c r="I657" s="8"/>
      <c r="J657" s="8"/>
      <c r="K657" s="8"/>
      <c r="L657" s="8"/>
      <c r="M657" s="8"/>
      <c r="N657" s="8"/>
      <c r="O657" s="8"/>
      <c r="P657" s="8"/>
      <c r="Q657" s="8"/>
      <c r="R657" s="8"/>
      <c r="S657" s="8"/>
      <c r="T657" s="8"/>
      <c r="U657" s="8"/>
      <c r="V657" s="8"/>
      <c r="W657" s="8"/>
      <c r="X657" s="8"/>
      <c r="Y657" s="8"/>
      <c r="Z657" s="8"/>
    </row>
    <row r="658" spans="1:26" ht="12.75" customHeight="1" x14ac:dyDescent="0.15">
      <c r="A658" s="8"/>
      <c r="B658" s="83"/>
      <c r="C658" s="34"/>
      <c r="D658" s="146"/>
      <c r="E658" s="35"/>
      <c r="F658" s="35"/>
      <c r="G658" s="35"/>
      <c r="H658" s="8"/>
      <c r="I658" s="8"/>
      <c r="J658" s="8"/>
      <c r="K658" s="8"/>
      <c r="L658" s="8"/>
      <c r="M658" s="8"/>
      <c r="N658" s="8"/>
      <c r="O658" s="8"/>
      <c r="P658" s="8"/>
      <c r="Q658" s="8"/>
      <c r="R658" s="8"/>
      <c r="S658" s="8"/>
      <c r="T658" s="8"/>
      <c r="U658" s="8"/>
      <c r="V658" s="8"/>
      <c r="W658" s="8"/>
      <c r="X658" s="8"/>
      <c r="Y658" s="8"/>
      <c r="Z658" s="8"/>
    </row>
    <row r="659" spans="1:26" ht="12.75" customHeight="1" x14ac:dyDescent="0.15">
      <c r="A659" s="8"/>
      <c r="B659" s="83"/>
      <c r="C659" s="34"/>
      <c r="D659" s="146"/>
      <c r="E659" s="35"/>
      <c r="F659" s="35"/>
      <c r="G659" s="35"/>
      <c r="H659" s="8"/>
      <c r="I659" s="8"/>
      <c r="J659" s="8"/>
      <c r="K659" s="8"/>
      <c r="L659" s="8"/>
      <c r="M659" s="8"/>
      <c r="N659" s="8"/>
      <c r="O659" s="8"/>
      <c r="P659" s="8"/>
      <c r="Q659" s="8"/>
      <c r="R659" s="8"/>
      <c r="S659" s="8"/>
      <c r="T659" s="8"/>
      <c r="U659" s="8"/>
      <c r="V659" s="8"/>
      <c r="W659" s="8"/>
      <c r="X659" s="8"/>
      <c r="Y659" s="8"/>
      <c r="Z659" s="8"/>
    </row>
    <row r="660" spans="1:26" ht="12.75" customHeight="1" x14ac:dyDescent="0.15">
      <c r="A660" s="8"/>
      <c r="B660" s="83"/>
      <c r="C660" s="34"/>
      <c r="D660" s="146"/>
      <c r="E660" s="35"/>
      <c r="F660" s="35"/>
      <c r="G660" s="35"/>
      <c r="H660" s="8"/>
      <c r="I660" s="8"/>
      <c r="J660" s="8"/>
      <c r="K660" s="8"/>
      <c r="L660" s="8"/>
      <c r="M660" s="8"/>
      <c r="N660" s="8"/>
      <c r="O660" s="8"/>
      <c r="P660" s="8"/>
      <c r="Q660" s="8"/>
      <c r="R660" s="8"/>
      <c r="S660" s="8"/>
      <c r="T660" s="8"/>
      <c r="U660" s="8"/>
      <c r="V660" s="8"/>
      <c r="W660" s="8"/>
      <c r="X660" s="8"/>
      <c r="Y660" s="8"/>
      <c r="Z660" s="8"/>
    </row>
    <row r="661" spans="1:26" ht="12.75" customHeight="1" x14ac:dyDescent="0.15">
      <c r="A661" s="8"/>
      <c r="B661" s="83"/>
      <c r="C661" s="34"/>
      <c r="D661" s="146"/>
      <c r="E661" s="35"/>
      <c r="F661" s="35"/>
      <c r="G661" s="35"/>
      <c r="H661" s="8"/>
      <c r="I661" s="8"/>
      <c r="J661" s="8"/>
      <c r="K661" s="8"/>
      <c r="L661" s="8"/>
      <c r="M661" s="8"/>
      <c r="N661" s="8"/>
      <c r="O661" s="8"/>
      <c r="P661" s="8"/>
      <c r="Q661" s="8"/>
      <c r="R661" s="8"/>
      <c r="S661" s="8"/>
      <c r="T661" s="8"/>
      <c r="U661" s="8"/>
      <c r="V661" s="8"/>
      <c r="W661" s="8"/>
      <c r="X661" s="8"/>
      <c r="Y661" s="8"/>
      <c r="Z661" s="8"/>
    </row>
    <row r="662" spans="1:26" ht="12.75" customHeight="1" x14ac:dyDescent="0.15">
      <c r="A662" s="8"/>
      <c r="B662" s="83"/>
      <c r="C662" s="34"/>
      <c r="D662" s="146"/>
      <c r="E662" s="35"/>
      <c r="F662" s="35"/>
      <c r="G662" s="35"/>
      <c r="H662" s="8"/>
      <c r="I662" s="8"/>
      <c r="J662" s="8"/>
      <c r="K662" s="8"/>
      <c r="L662" s="8"/>
      <c r="M662" s="8"/>
      <c r="N662" s="8"/>
      <c r="O662" s="8"/>
      <c r="P662" s="8"/>
      <c r="Q662" s="8"/>
      <c r="R662" s="8"/>
      <c r="S662" s="8"/>
      <c r="T662" s="8"/>
      <c r="U662" s="8"/>
      <c r="V662" s="8"/>
      <c r="W662" s="8"/>
      <c r="X662" s="8"/>
      <c r="Y662" s="8"/>
      <c r="Z662" s="8"/>
    </row>
    <row r="663" spans="1:26" ht="12.75" customHeight="1" x14ac:dyDescent="0.15">
      <c r="A663" s="8"/>
      <c r="B663" s="83"/>
      <c r="C663" s="34"/>
      <c r="D663" s="146"/>
      <c r="E663" s="35"/>
      <c r="F663" s="35"/>
      <c r="G663" s="35"/>
      <c r="H663" s="8"/>
      <c r="I663" s="8"/>
      <c r="J663" s="8"/>
      <c r="K663" s="8"/>
      <c r="L663" s="8"/>
      <c r="M663" s="8"/>
      <c r="N663" s="8"/>
      <c r="O663" s="8"/>
      <c r="P663" s="8"/>
      <c r="Q663" s="8"/>
      <c r="R663" s="8"/>
      <c r="S663" s="8"/>
      <c r="T663" s="8"/>
      <c r="U663" s="8"/>
      <c r="V663" s="8"/>
      <c r="W663" s="8"/>
      <c r="X663" s="8"/>
      <c r="Y663" s="8"/>
      <c r="Z663" s="8"/>
    </row>
    <row r="664" spans="1:26" ht="12.75" customHeight="1" x14ac:dyDescent="0.15">
      <c r="A664" s="8"/>
      <c r="B664" s="83"/>
      <c r="C664" s="34"/>
      <c r="D664" s="146"/>
      <c r="E664" s="35"/>
      <c r="F664" s="35"/>
      <c r="G664" s="35"/>
      <c r="H664" s="8"/>
      <c r="I664" s="8"/>
      <c r="J664" s="8"/>
      <c r="K664" s="8"/>
      <c r="L664" s="8"/>
      <c r="M664" s="8"/>
      <c r="N664" s="8"/>
      <c r="O664" s="8"/>
      <c r="P664" s="8"/>
      <c r="Q664" s="8"/>
      <c r="R664" s="8"/>
      <c r="S664" s="8"/>
      <c r="T664" s="8"/>
      <c r="U664" s="8"/>
      <c r="V664" s="8"/>
      <c r="W664" s="8"/>
      <c r="X664" s="8"/>
      <c r="Y664" s="8"/>
      <c r="Z664" s="8"/>
    </row>
    <row r="665" spans="1:26" ht="12.75" customHeight="1" x14ac:dyDescent="0.15">
      <c r="A665" s="8"/>
      <c r="B665" s="83"/>
      <c r="C665" s="34"/>
      <c r="D665" s="146"/>
      <c r="E665" s="35"/>
      <c r="F665" s="35"/>
      <c r="G665" s="35"/>
      <c r="H665" s="8"/>
      <c r="I665" s="8"/>
      <c r="J665" s="8"/>
      <c r="K665" s="8"/>
      <c r="L665" s="8"/>
      <c r="M665" s="8"/>
      <c r="N665" s="8"/>
      <c r="O665" s="8"/>
      <c r="P665" s="8"/>
      <c r="Q665" s="8"/>
      <c r="R665" s="8"/>
      <c r="S665" s="8"/>
      <c r="T665" s="8"/>
      <c r="U665" s="8"/>
      <c r="V665" s="8"/>
      <c r="W665" s="8"/>
      <c r="X665" s="8"/>
      <c r="Y665" s="8"/>
      <c r="Z665" s="8"/>
    </row>
    <row r="666" spans="1:26" ht="12.75" customHeight="1" x14ac:dyDescent="0.15">
      <c r="A666" s="8"/>
      <c r="B666" s="83"/>
      <c r="C666" s="34"/>
      <c r="D666" s="146"/>
      <c r="E666" s="35"/>
      <c r="F666" s="35"/>
      <c r="G666" s="35"/>
      <c r="H666" s="8"/>
      <c r="I666" s="8"/>
      <c r="J666" s="8"/>
      <c r="K666" s="8"/>
      <c r="L666" s="8"/>
      <c r="M666" s="8"/>
      <c r="N666" s="8"/>
      <c r="O666" s="8"/>
      <c r="P666" s="8"/>
      <c r="Q666" s="8"/>
      <c r="R666" s="8"/>
      <c r="S666" s="8"/>
      <c r="T666" s="8"/>
      <c r="U666" s="8"/>
      <c r="V666" s="8"/>
      <c r="W666" s="8"/>
      <c r="X666" s="8"/>
      <c r="Y666" s="8"/>
      <c r="Z666" s="8"/>
    </row>
    <row r="667" spans="1:26" ht="12.75" customHeight="1" x14ac:dyDescent="0.15">
      <c r="A667" s="8"/>
      <c r="B667" s="83"/>
      <c r="C667" s="34"/>
      <c r="D667" s="146"/>
      <c r="E667" s="35"/>
      <c r="F667" s="35"/>
      <c r="G667" s="35"/>
      <c r="H667" s="8"/>
      <c r="I667" s="8"/>
      <c r="J667" s="8"/>
      <c r="K667" s="8"/>
      <c r="L667" s="8"/>
      <c r="M667" s="8"/>
      <c r="N667" s="8"/>
      <c r="O667" s="8"/>
      <c r="P667" s="8"/>
      <c r="Q667" s="8"/>
      <c r="R667" s="8"/>
      <c r="S667" s="8"/>
      <c r="T667" s="8"/>
      <c r="U667" s="8"/>
      <c r="V667" s="8"/>
      <c r="W667" s="8"/>
      <c r="X667" s="8"/>
      <c r="Y667" s="8"/>
      <c r="Z667" s="8"/>
    </row>
    <row r="668" spans="1:26" ht="12.75" customHeight="1" x14ac:dyDescent="0.15">
      <c r="A668" s="8"/>
      <c r="B668" s="83"/>
      <c r="C668" s="34"/>
      <c r="D668" s="146"/>
      <c r="E668" s="35"/>
      <c r="F668" s="35"/>
      <c r="G668" s="35"/>
      <c r="H668" s="8"/>
      <c r="I668" s="8"/>
      <c r="J668" s="8"/>
      <c r="K668" s="8"/>
      <c r="L668" s="8"/>
      <c r="M668" s="8"/>
      <c r="N668" s="8"/>
      <c r="O668" s="8"/>
      <c r="P668" s="8"/>
      <c r="Q668" s="8"/>
      <c r="R668" s="8"/>
      <c r="S668" s="8"/>
      <c r="T668" s="8"/>
      <c r="U668" s="8"/>
      <c r="V668" s="8"/>
      <c r="W668" s="8"/>
      <c r="X668" s="8"/>
      <c r="Y668" s="8"/>
      <c r="Z668" s="8"/>
    </row>
    <row r="669" spans="1:26" ht="12.75" customHeight="1" x14ac:dyDescent="0.15">
      <c r="A669" s="8"/>
      <c r="B669" s="83"/>
      <c r="C669" s="34"/>
      <c r="D669" s="146"/>
      <c r="E669" s="35"/>
      <c r="F669" s="35"/>
      <c r="G669" s="35"/>
      <c r="H669" s="8"/>
      <c r="I669" s="8"/>
      <c r="J669" s="8"/>
      <c r="K669" s="8"/>
      <c r="L669" s="8"/>
      <c r="M669" s="8"/>
      <c r="N669" s="8"/>
      <c r="O669" s="8"/>
      <c r="P669" s="8"/>
      <c r="Q669" s="8"/>
      <c r="R669" s="8"/>
      <c r="S669" s="8"/>
      <c r="T669" s="8"/>
      <c r="U669" s="8"/>
      <c r="V669" s="8"/>
      <c r="W669" s="8"/>
      <c r="X669" s="8"/>
      <c r="Y669" s="8"/>
      <c r="Z669" s="8"/>
    </row>
    <row r="670" spans="1:26" ht="12.75" customHeight="1" x14ac:dyDescent="0.15">
      <c r="A670" s="8"/>
      <c r="B670" s="83"/>
      <c r="C670" s="34"/>
      <c r="D670" s="146"/>
      <c r="E670" s="35"/>
      <c r="F670" s="35"/>
      <c r="G670" s="35"/>
      <c r="H670" s="8"/>
      <c r="I670" s="8"/>
      <c r="J670" s="8"/>
      <c r="K670" s="8"/>
      <c r="L670" s="8"/>
      <c r="M670" s="8"/>
      <c r="N670" s="8"/>
      <c r="O670" s="8"/>
      <c r="P670" s="8"/>
      <c r="Q670" s="8"/>
      <c r="R670" s="8"/>
      <c r="S670" s="8"/>
      <c r="T670" s="8"/>
      <c r="U670" s="8"/>
      <c r="V670" s="8"/>
      <c r="W670" s="8"/>
      <c r="X670" s="8"/>
      <c r="Y670" s="8"/>
      <c r="Z670" s="8"/>
    </row>
    <row r="671" spans="1:26" ht="12.75" customHeight="1" x14ac:dyDescent="0.15">
      <c r="A671" s="8"/>
      <c r="B671" s="83"/>
      <c r="C671" s="34"/>
      <c r="D671" s="146"/>
      <c r="E671" s="35"/>
      <c r="F671" s="35"/>
      <c r="G671" s="35"/>
      <c r="H671" s="8"/>
      <c r="I671" s="8"/>
      <c r="J671" s="8"/>
      <c r="K671" s="8"/>
      <c r="L671" s="8"/>
      <c r="M671" s="8"/>
      <c r="N671" s="8"/>
      <c r="O671" s="8"/>
      <c r="P671" s="8"/>
      <c r="Q671" s="8"/>
      <c r="R671" s="8"/>
      <c r="S671" s="8"/>
      <c r="T671" s="8"/>
      <c r="U671" s="8"/>
      <c r="V671" s="8"/>
      <c r="W671" s="8"/>
      <c r="X671" s="8"/>
      <c r="Y671" s="8"/>
      <c r="Z671" s="8"/>
    </row>
    <row r="672" spans="1:26" ht="12.75" customHeight="1" x14ac:dyDescent="0.15">
      <c r="A672" s="8"/>
      <c r="B672" s="83"/>
      <c r="C672" s="34"/>
      <c r="D672" s="146"/>
      <c r="E672" s="35"/>
      <c r="F672" s="35"/>
      <c r="G672" s="35"/>
      <c r="H672" s="8"/>
      <c r="I672" s="8"/>
      <c r="J672" s="8"/>
      <c r="K672" s="8"/>
      <c r="L672" s="8"/>
      <c r="M672" s="8"/>
      <c r="N672" s="8"/>
      <c r="O672" s="8"/>
      <c r="P672" s="8"/>
      <c r="Q672" s="8"/>
      <c r="R672" s="8"/>
      <c r="S672" s="8"/>
      <c r="T672" s="8"/>
      <c r="U672" s="8"/>
      <c r="V672" s="8"/>
      <c r="W672" s="8"/>
      <c r="X672" s="8"/>
      <c r="Y672" s="8"/>
      <c r="Z672" s="8"/>
    </row>
    <row r="673" spans="1:26" ht="12.75" customHeight="1" x14ac:dyDescent="0.15">
      <c r="A673" s="8"/>
      <c r="B673" s="83"/>
      <c r="C673" s="34"/>
      <c r="D673" s="146"/>
      <c r="E673" s="35"/>
      <c r="F673" s="35"/>
      <c r="G673" s="35"/>
      <c r="H673" s="8"/>
      <c r="I673" s="8"/>
      <c r="J673" s="8"/>
      <c r="K673" s="8"/>
      <c r="L673" s="8"/>
      <c r="M673" s="8"/>
      <c r="N673" s="8"/>
      <c r="O673" s="8"/>
      <c r="P673" s="8"/>
      <c r="Q673" s="8"/>
      <c r="R673" s="8"/>
      <c r="S673" s="8"/>
      <c r="T673" s="8"/>
      <c r="U673" s="8"/>
      <c r="V673" s="8"/>
      <c r="W673" s="8"/>
      <c r="X673" s="8"/>
      <c r="Y673" s="8"/>
      <c r="Z673" s="8"/>
    </row>
    <row r="674" spans="1:26" ht="12.75" customHeight="1" x14ac:dyDescent="0.15">
      <c r="A674" s="8"/>
      <c r="B674" s="83"/>
      <c r="C674" s="34"/>
      <c r="D674" s="146"/>
      <c r="E674" s="35"/>
      <c r="F674" s="35"/>
      <c r="G674" s="35"/>
      <c r="H674" s="8"/>
      <c r="I674" s="8"/>
      <c r="J674" s="8"/>
      <c r="K674" s="8"/>
      <c r="L674" s="8"/>
      <c r="M674" s="8"/>
      <c r="N674" s="8"/>
      <c r="O674" s="8"/>
      <c r="P674" s="8"/>
      <c r="Q674" s="8"/>
      <c r="R674" s="8"/>
      <c r="S674" s="8"/>
      <c r="T674" s="8"/>
      <c r="U674" s="8"/>
      <c r="V674" s="8"/>
      <c r="W674" s="8"/>
      <c r="X674" s="8"/>
      <c r="Y674" s="8"/>
      <c r="Z674" s="8"/>
    </row>
    <row r="675" spans="1:26" ht="12.75" customHeight="1" x14ac:dyDescent="0.15">
      <c r="A675" s="8"/>
      <c r="B675" s="83"/>
      <c r="C675" s="34"/>
      <c r="D675" s="146"/>
      <c r="E675" s="35"/>
      <c r="F675" s="35"/>
      <c r="G675" s="35"/>
      <c r="H675" s="8"/>
      <c r="I675" s="8"/>
      <c r="J675" s="8"/>
      <c r="K675" s="8"/>
      <c r="L675" s="8"/>
      <c r="M675" s="8"/>
      <c r="N675" s="8"/>
      <c r="O675" s="8"/>
      <c r="P675" s="8"/>
      <c r="Q675" s="8"/>
      <c r="R675" s="8"/>
      <c r="S675" s="8"/>
      <c r="T675" s="8"/>
      <c r="U675" s="8"/>
      <c r="V675" s="8"/>
      <c r="W675" s="8"/>
      <c r="X675" s="8"/>
      <c r="Y675" s="8"/>
      <c r="Z675" s="8"/>
    </row>
    <row r="676" spans="1:26" ht="12.75" customHeight="1" x14ac:dyDescent="0.15">
      <c r="A676" s="8"/>
      <c r="B676" s="83"/>
      <c r="C676" s="34"/>
      <c r="D676" s="146"/>
      <c r="E676" s="35"/>
      <c r="F676" s="35"/>
      <c r="G676" s="35"/>
      <c r="H676" s="8"/>
      <c r="I676" s="8"/>
      <c r="J676" s="8"/>
      <c r="K676" s="8"/>
      <c r="L676" s="8"/>
      <c r="M676" s="8"/>
      <c r="N676" s="8"/>
      <c r="O676" s="8"/>
      <c r="P676" s="8"/>
      <c r="Q676" s="8"/>
      <c r="R676" s="8"/>
      <c r="S676" s="8"/>
      <c r="T676" s="8"/>
      <c r="U676" s="8"/>
      <c r="V676" s="8"/>
      <c r="W676" s="8"/>
      <c r="X676" s="8"/>
      <c r="Y676" s="8"/>
      <c r="Z676" s="8"/>
    </row>
    <row r="677" spans="1:26" ht="12.75" customHeight="1" x14ac:dyDescent="0.15">
      <c r="A677" s="8"/>
      <c r="B677" s="83"/>
      <c r="C677" s="34"/>
      <c r="D677" s="146"/>
      <c r="E677" s="35"/>
      <c r="F677" s="35"/>
      <c r="G677" s="35"/>
      <c r="H677" s="8"/>
      <c r="I677" s="8"/>
      <c r="J677" s="8"/>
      <c r="K677" s="8"/>
      <c r="L677" s="8"/>
      <c r="M677" s="8"/>
      <c r="N677" s="8"/>
      <c r="O677" s="8"/>
      <c r="P677" s="8"/>
      <c r="Q677" s="8"/>
      <c r="R677" s="8"/>
      <c r="S677" s="8"/>
      <c r="T677" s="8"/>
      <c r="U677" s="8"/>
      <c r="V677" s="8"/>
      <c r="W677" s="8"/>
      <c r="X677" s="8"/>
      <c r="Y677" s="8"/>
      <c r="Z677" s="8"/>
    </row>
    <row r="678" spans="1:26" ht="12.75" customHeight="1" x14ac:dyDescent="0.15">
      <c r="A678" s="8"/>
      <c r="B678" s="83"/>
      <c r="C678" s="34"/>
      <c r="D678" s="146"/>
      <c r="E678" s="35"/>
      <c r="F678" s="35"/>
      <c r="G678" s="35"/>
      <c r="H678" s="8"/>
      <c r="I678" s="8"/>
      <c r="J678" s="8"/>
      <c r="K678" s="8"/>
      <c r="L678" s="8"/>
      <c r="M678" s="8"/>
      <c r="N678" s="8"/>
      <c r="O678" s="8"/>
      <c r="P678" s="8"/>
      <c r="Q678" s="8"/>
      <c r="R678" s="8"/>
      <c r="S678" s="8"/>
      <c r="T678" s="8"/>
      <c r="U678" s="8"/>
      <c r="V678" s="8"/>
      <c r="W678" s="8"/>
      <c r="X678" s="8"/>
      <c r="Y678" s="8"/>
      <c r="Z678" s="8"/>
    </row>
    <row r="679" spans="1:26" ht="12.75" customHeight="1" x14ac:dyDescent="0.15">
      <c r="A679" s="8"/>
      <c r="B679" s="83"/>
      <c r="C679" s="34"/>
      <c r="D679" s="146"/>
      <c r="E679" s="35"/>
      <c r="F679" s="35"/>
      <c r="G679" s="35"/>
      <c r="H679" s="8"/>
      <c r="I679" s="8"/>
      <c r="J679" s="8"/>
      <c r="K679" s="8"/>
      <c r="L679" s="8"/>
      <c r="M679" s="8"/>
      <c r="N679" s="8"/>
      <c r="O679" s="8"/>
      <c r="P679" s="8"/>
      <c r="Q679" s="8"/>
      <c r="R679" s="8"/>
      <c r="S679" s="8"/>
      <c r="T679" s="8"/>
      <c r="U679" s="8"/>
      <c r="V679" s="8"/>
      <c r="W679" s="8"/>
      <c r="X679" s="8"/>
      <c r="Y679" s="8"/>
      <c r="Z679" s="8"/>
    </row>
    <row r="680" spans="1:26" ht="12.75" customHeight="1" x14ac:dyDescent="0.15">
      <c r="A680" s="8"/>
      <c r="B680" s="83"/>
      <c r="C680" s="34"/>
      <c r="D680" s="146"/>
      <c r="E680" s="35"/>
      <c r="F680" s="35"/>
      <c r="G680" s="35"/>
      <c r="H680" s="8"/>
      <c r="I680" s="8"/>
      <c r="J680" s="8"/>
      <c r="K680" s="8"/>
      <c r="L680" s="8"/>
      <c r="M680" s="8"/>
      <c r="N680" s="8"/>
      <c r="O680" s="8"/>
      <c r="P680" s="8"/>
      <c r="Q680" s="8"/>
      <c r="R680" s="8"/>
      <c r="S680" s="8"/>
      <c r="T680" s="8"/>
      <c r="U680" s="8"/>
      <c r="V680" s="8"/>
      <c r="W680" s="8"/>
      <c r="X680" s="8"/>
      <c r="Y680" s="8"/>
      <c r="Z680" s="8"/>
    </row>
    <row r="681" spans="1:26" ht="12.75" customHeight="1" x14ac:dyDescent="0.15">
      <c r="A681" s="8"/>
      <c r="B681" s="83"/>
      <c r="C681" s="34"/>
      <c r="D681" s="146"/>
      <c r="E681" s="35"/>
      <c r="F681" s="35"/>
      <c r="G681" s="35"/>
      <c r="H681" s="8"/>
      <c r="I681" s="8"/>
      <c r="J681" s="8"/>
      <c r="K681" s="8"/>
      <c r="L681" s="8"/>
      <c r="M681" s="8"/>
      <c r="N681" s="8"/>
      <c r="O681" s="8"/>
      <c r="P681" s="8"/>
      <c r="Q681" s="8"/>
      <c r="R681" s="8"/>
      <c r="S681" s="8"/>
      <c r="T681" s="8"/>
      <c r="U681" s="8"/>
      <c r="V681" s="8"/>
      <c r="W681" s="8"/>
      <c r="X681" s="8"/>
      <c r="Y681" s="8"/>
      <c r="Z681" s="8"/>
    </row>
    <row r="682" spans="1:26" ht="12.75" customHeight="1" x14ac:dyDescent="0.15">
      <c r="A682" s="8"/>
      <c r="B682" s="83"/>
      <c r="C682" s="34"/>
      <c r="D682" s="146"/>
      <c r="E682" s="35"/>
      <c r="F682" s="35"/>
      <c r="G682" s="35"/>
      <c r="H682" s="8"/>
      <c r="I682" s="8"/>
      <c r="J682" s="8"/>
      <c r="K682" s="8"/>
      <c r="L682" s="8"/>
      <c r="M682" s="8"/>
      <c r="N682" s="8"/>
      <c r="O682" s="8"/>
      <c r="P682" s="8"/>
      <c r="Q682" s="8"/>
      <c r="R682" s="8"/>
      <c r="S682" s="8"/>
      <c r="T682" s="8"/>
      <c r="U682" s="8"/>
      <c r="V682" s="8"/>
      <c r="W682" s="8"/>
      <c r="X682" s="8"/>
      <c r="Y682" s="8"/>
      <c r="Z682" s="8"/>
    </row>
    <row r="683" spans="1:26" ht="12.75" customHeight="1" x14ac:dyDescent="0.15">
      <c r="A683" s="8"/>
      <c r="B683" s="83"/>
      <c r="C683" s="34"/>
      <c r="D683" s="146"/>
      <c r="E683" s="35"/>
      <c r="F683" s="35"/>
      <c r="G683" s="35"/>
      <c r="H683" s="8"/>
      <c r="I683" s="8"/>
      <c r="J683" s="8"/>
      <c r="K683" s="8"/>
      <c r="L683" s="8"/>
      <c r="M683" s="8"/>
      <c r="N683" s="8"/>
      <c r="O683" s="8"/>
      <c r="P683" s="8"/>
      <c r="Q683" s="8"/>
      <c r="R683" s="8"/>
      <c r="S683" s="8"/>
      <c r="T683" s="8"/>
      <c r="U683" s="8"/>
      <c r="V683" s="8"/>
      <c r="W683" s="8"/>
      <c r="X683" s="8"/>
      <c r="Y683" s="8"/>
      <c r="Z683" s="8"/>
    </row>
    <row r="684" spans="1:26" ht="12.75" customHeight="1" x14ac:dyDescent="0.15">
      <c r="A684" s="8"/>
      <c r="B684" s="83"/>
      <c r="C684" s="34"/>
      <c r="D684" s="146"/>
      <c r="E684" s="35"/>
      <c r="F684" s="35"/>
      <c r="G684" s="35"/>
      <c r="H684" s="8"/>
      <c r="I684" s="8"/>
      <c r="J684" s="8"/>
      <c r="K684" s="8"/>
      <c r="L684" s="8"/>
      <c r="M684" s="8"/>
      <c r="N684" s="8"/>
      <c r="O684" s="8"/>
      <c r="P684" s="8"/>
      <c r="Q684" s="8"/>
      <c r="R684" s="8"/>
      <c r="S684" s="8"/>
      <c r="T684" s="8"/>
      <c r="U684" s="8"/>
      <c r="V684" s="8"/>
      <c r="W684" s="8"/>
      <c r="X684" s="8"/>
      <c r="Y684" s="8"/>
      <c r="Z684" s="8"/>
    </row>
    <row r="685" spans="1:26" ht="12.75" customHeight="1" x14ac:dyDescent="0.15">
      <c r="A685" s="8"/>
      <c r="B685" s="83"/>
      <c r="C685" s="34"/>
      <c r="D685" s="146"/>
      <c r="E685" s="35"/>
      <c r="F685" s="35"/>
      <c r="G685" s="35"/>
      <c r="H685" s="8"/>
      <c r="I685" s="8"/>
      <c r="J685" s="8"/>
      <c r="K685" s="8"/>
      <c r="L685" s="8"/>
      <c r="M685" s="8"/>
      <c r="N685" s="8"/>
      <c r="O685" s="8"/>
      <c r="P685" s="8"/>
      <c r="Q685" s="8"/>
      <c r="R685" s="8"/>
      <c r="S685" s="8"/>
      <c r="T685" s="8"/>
      <c r="U685" s="8"/>
      <c r="V685" s="8"/>
      <c r="W685" s="8"/>
      <c r="X685" s="8"/>
      <c r="Y685" s="8"/>
      <c r="Z685" s="8"/>
    </row>
    <row r="686" spans="1:26" ht="12.75" customHeight="1" x14ac:dyDescent="0.15">
      <c r="A686" s="8"/>
      <c r="B686" s="83"/>
      <c r="C686" s="34"/>
      <c r="D686" s="146"/>
      <c r="E686" s="35"/>
      <c r="F686" s="35"/>
      <c r="G686" s="35"/>
      <c r="H686" s="8"/>
      <c r="I686" s="8"/>
      <c r="J686" s="8"/>
      <c r="K686" s="8"/>
      <c r="L686" s="8"/>
      <c r="M686" s="8"/>
      <c r="N686" s="8"/>
      <c r="O686" s="8"/>
      <c r="P686" s="8"/>
      <c r="Q686" s="8"/>
      <c r="R686" s="8"/>
      <c r="S686" s="8"/>
      <c r="T686" s="8"/>
      <c r="U686" s="8"/>
      <c r="V686" s="8"/>
      <c r="W686" s="8"/>
      <c r="X686" s="8"/>
      <c r="Y686" s="8"/>
      <c r="Z686" s="8"/>
    </row>
    <row r="687" spans="1:26" ht="12.75" customHeight="1" x14ac:dyDescent="0.15">
      <c r="A687" s="8"/>
      <c r="B687" s="83"/>
      <c r="C687" s="34"/>
      <c r="D687" s="146"/>
      <c r="E687" s="35"/>
      <c r="F687" s="35"/>
      <c r="G687" s="35"/>
      <c r="H687" s="8"/>
      <c r="I687" s="8"/>
      <c r="J687" s="8"/>
      <c r="K687" s="8"/>
      <c r="L687" s="8"/>
      <c r="M687" s="8"/>
      <c r="N687" s="8"/>
      <c r="O687" s="8"/>
      <c r="P687" s="8"/>
      <c r="Q687" s="8"/>
      <c r="R687" s="8"/>
      <c r="S687" s="8"/>
      <c r="T687" s="8"/>
      <c r="U687" s="8"/>
      <c r="V687" s="8"/>
      <c r="W687" s="8"/>
      <c r="X687" s="8"/>
      <c r="Y687" s="8"/>
      <c r="Z687" s="8"/>
    </row>
    <row r="688" spans="1:26" ht="12.75" customHeight="1" x14ac:dyDescent="0.15">
      <c r="A688" s="8"/>
      <c r="B688" s="83"/>
      <c r="C688" s="34"/>
      <c r="D688" s="146"/>
      <c r="E688" s="35"/>
      <c r="F688" s="35"/>
      <c r="G688" s="35"/>
      <c r="H688" s="8"/>
      <c r="I688" s="8"/>
      <c r="J688" s="8"/>
      <c r="K688" s="8"/>
      <c r="L688" s="8"/>
      <c r="M688" s="8"/>
      <c r="N688" s="8"/>
      <c r="O688" s="8"/>
      <c r="P688" s="8"/>
      <c r="Q688" s="8"/>
      <c r="R688" s="8"/>
      <c r="S688" s="8"/>
      <c r="T688" s="8"/>
      <c r="U688" s="8"/>
      <c r="V688" s="8"/>
      <c r="W688" s="8"/>
      <c r="X688" s="8"/>
      <c r="Y688" s="8"/>
      <c r="Z688" s="8"/>
    </row>
    <row r="689" spans="1:26" ht="12.75" customHeight="1" x14ac:dyDescent="0.15">
      <c r="A689" s="8"/>
      <c r="B689" s="83"/>
      <c r="C689" s="34"/>
      <c r="D689" s="146"/>
      <c r="E689" s="35"/>
      <c r="F689" s="35"/>
      <c r="G689" s="35"/>
      <c r="H689" s="8"/>
      <c r="I689" s="8"/>
      <c r="J689" s="8"/>
      <c r="K689" s="8"/>
      <c r="L689" s="8"/>
      <c r="M689" s="8"/>
      <c r="N689" s="8"/>
      <c r="O689" s="8"/>
      <c r="P689" s="8"/>
      <c r="Q689" s="8"/>
      <c r="R689" s="8"/>
      <c r="S689" s="8"/>
      <c r="T689" s="8"/>
      <c r="U689" s="8"/>
      <c r="V689" s="8"/>
      <c r="W689" s="8"/>
      <c r="X689" s="8"/>
      <c r="Y689" s="8"/>
      <c r="Z689" s="8"/>
    </row>
    <row r="690" spans="1:26" ht="12.75" customHeight="1" x14ac:dyDescent="0.15">
      <c r="A690" s="8"/>
      <c r="B690" s="83"/>
      <c r="C690" s="34"/>
      <c r="D690" s="146"/>
      <c r="E690" s="35"/>
      <c r="F690" s="35"/>
      <c r="G690" s="35"/>
      <c r="H690" s="8"/>
      <c r="I690" s="8"/>
      <c r="J690" s="8"/>
      <c r="K690" s="8"/>
      <c r="L690" s="8"/>
      <c r="M690" s="8"/>
      <c r="N690" s="8"/>
      <c r="O690" s="8"/>
      <c r="P690" s="8"/>
      <c r="Q690" s="8"/>
      <c r="R690" s="8"/>
      <c r="S690" s="8"/>
      <c r="T690" s="8"/>
      <c r="U690" s="8"/>
      <c r="V690" s="8"/>
      <c r="W690" s="8"/>
      <c r="X690" s="8"/>
      <c r="Y690" s="8"/>
      <c r="Z690" s="8"/>
    </row>
    <row r="691" spans="1:26" ht="12.75" customHeight="1" x14ac:dyDescent="0.15">
      <c r="A691" s="8"/>
      <c r="B691" s="83"/>
      <c r="C691" s="34"/>
      <c r="D691" s="146"/>
      <c r="E691" s="35"/>
      <c r="F691" s="35"/>
      <c r="G691" s="35"/>
      <c r="H691" s="8"/>
      <c r="I691" s="8"/>
      <c r="J691" s="8"/>
      <c r="K691" s="8"/>
      <c r="L691" s="8"/>
      <c r="M691" s="8"/>
      <c r="N691" s="8"/>
      <c r="O691" s="8"/>
      <c r="P691" s="8"/>
      <c r="Q691" s="8"/>
      <c r="R691" s="8"/>
      <c r="S691" s="8"/>
      <c r="T691" s="8"/>
      <c r="U691" s="8"/>
      <c r="V691" s="8"/>
      <c r="W691" s="8"/>
      <c r="X691" s="8"/>
      <c r="Y691" s="8"/>
      <c r="Z691" s="8"/>
    </row>
    <row r="692" spans="1:26" ht="12.75" customHeight="1" x14ac:dyDescent="0.15">
      <c r="A692" s="8"/>
      <c r="B692" s="83"/>
      <c r="C692" s="34"/>
      <c r="D692" s="146"/>
      <c r="E692" s="35"/>
      <c r="F692" s="35"/>
      <c r="G692" s="35"/>
      <c r="H692" s="8"/>
      <c r="I692" s="8"/>
      <c r="J692" s="8"/>
      <c r="K692" s="8"/>
      <c r="L692" s="8"/>
      <c r="M692" s="8"/>
      <c r="N692" s="8"/>
      <c r="O692" s="8"/>
      <c r="P692" s="8"/>
      <c r="Q692" s="8"/>
      <c r="R692" s="8"/>
      <c r="S692" s="8"/>
      <c r="T692" s="8"/>
      <c r="U692" s="8"/>
      <c r="V692" s="8"/>
      <c r="W692" s="8"/>
      <c r="X692" s="8"/>
      <c r="Y692" s="8"/>
      <c r="Z692" s="8"/>
    </row>
    <row r="693" spans="1:26" ht="12.75" customHeight="1" x14ac:dyDescent="0.15">
      <c r="A693" s="8"/>
      <c r="B693" s="83"/>
      <c r="C693" s="34"/>
      <c r="D693" s="146"/>
      <c r="E693" s="35"/>
      <c r="F693" s="35"/>
      <c r="G693" s="35"/>
      <c r="H693" s="8"/>
      <c r="I693" s="8"/>
      <c r="J693" s="8"/>
      <c r="K693" s="8"/>
      <c r="L693" s="8"/>
      <c r="M693" s="8"/>
      <c r="N693" s="8"/>
      <c r="O693" s="8"/>
      <c r="P693" s="8"/>
      <c r="Q693" s="8"/>
      <c r="R693" s="8"/>
      <c r="S693" s="8"/>
      <c r="T693" s="8"/>
      <c r="U693" s="8"/>
      <c r="V693" s="8"/>
      <c r="W693" s="8"/>
      <c r="X693" s="8"/>
      <c r="Y693" s="8"/>
      <c r="Z693" s="8"/>
    </row>
    <row r="694" spans="1:26" ht="12.75" customHeight="1" x14ac:dyDescent="0.15">
      <c r="A694" s="8"/>
      <c r="B694" s="83"/>
      <c r="C694" s="34"/>
      <c r="D694" s="146"/>
      <c r="E694" s="35"/>
      <c r="F694" s="35"/>
      <c r="G694" s="35"/>
      <c r="H694" s="8"/>
      <c r="I694" s="8"/>
      <c r="J694" s="8"/>
      <c r="K694" s="8"/>
      <c r="L694" s="8"/>
      <c r="M694" s="8"/>
      <c r="N694" s="8"/>
      <c r="O694" s="8"/>
      <c r="P694" s="8"/>
      <c r="Q694" s="8"/>
      <c r="R694" s="8"/>
      <c r="S694" s="8"/>
      <c r="T694" s="8"/>
      <c r="U694" s="8"/>
      <c r="V694" s="8"/>
      <c r="W694" s="8"/>
      <c r="X694" s="8"/>
      <c r="Y694" s="8"/>
      <c r="Z694" s="8"/>
    </row>
    <row r="695" spans="1:26" ht="12.75" customHeight="1" x14ac:dyDescent="0.15">
      <c r="A695" s="8"/>
      <c r="B695" s="83"/>
      <c r="C695" s="34"/>
      <c r="D695" s="146"/>
      <c r="E695" s="35"/>
      <c r="F695" s="35"/>
      <c r="G695" s="35"/>
      <c r="H695" s="8"/>
      <c r="I695" s="8"/>
      <c r="J695" s="8"/>
      <c r="K695" s="8"/>
      <c r="L695" s="8"/>
      <c r="M695" s="8"/>
      <c r="N695" s="8"/>
      <c r="O695" s="8"/>
      <c r="P695" s="8"/>
      <c r="Q695" s="8"/>
      <c r="R695" s="8"/>
      <c r="S695" s="8"/>
      <c r="T695" s="8"/>
      <c r="U695" s="8"/>
      <c r="V695" s="8"/>
      <c r="W695" s="8"/>
      <c r="X695" s="8"/>
      <c r="Y695" s="8"/>
      <c r="Z695" s="8"/>
    </row>
    <row r="696" spans="1:26" ht="12.75" customHeight="1" x14ac:dyDescent="0.15">
      <c r="A696" s="8"/>
      <c r="B696" s="83"/>
      <c r="C696" s="34"/>
      <c r="D696" s="146"/>
      <c r="E696" s="35"/>
      <c r="F696" s="35"/>
      <c r="G696" s="35"/>
      <c r="H696" s="8"/>
      <c r="I696" s="8"/>
      <c r="J696" s="8"/>
      <c r="K696" s="8"/>
      <c r="L696" s="8"/>
      <c r="M696" s="8"/>
      <c r="N696" s="8"/>
      <c r="O696" s="8"/>
      <c r="P696" s="8"/>
      <c r="Q696" s="8"/>
      <c r="R696" s="8"/>
      <c r="S696" s="8"/>
      <c r="T696" s="8"/>
      <c r="U696" s="8"/>
      <c r="V696" s="8"/>
      <c r="W696" s="8"/>
      <c r="X696" s="8"/>
      <c r="Y696" s="8"/>
      <c r="Z696" s="8"/>
    </row>
    <row r="697" spans="1:26" ht="12.75" customHeight="1" x14ac:dyDescent="0.15">
      <c r="A697" s="8"/>
      <c r="B697" s="83"/>
      <c r="C697" s="34"/>
      <c r="D697" s="146"/>
      <c r="E697" s="35"/>
      <c r="F697" s="35"/>
      <c r="G697" s="35"/>
      <c r="H697" s="8"/>
      <c r="I697" s="8"/>
      <c r="J697" s="8"/>
      <c r="K697" s="8"/>
      <c r="L697" s="8"/>
      <c r="M697" s="8"/>
      <c r="N697" s="8"/>
      <c r="O697" s="8"/>
      <c r="P697" s="8"/>
      <c r="Q697" s="8"/>
      <c r="R697" s="8"/>
      <c r="S697" s="8"/>
      <c r="T697" s="8"/>
      <c r="U697" s="8"/>
      <c r="V697" s="8"/>
      <c r="W697" s="8"/>
      <c r="X697" s="8"/>
      <c r="Y697" s="8"/>
      <c r="Z697" s="8"/>
    </row>
    <row r="698" spans="1:26" ht="12.75" customHeight="1" x14ac:dyDescent="0.15">
      <c r="A698" s="8"/>
      <c r="B698" s="83"/>
      <c r="C698" s="34"/>
      <c r="D698" s="146"/>
      <c r="E698" s="35"/>
      <c r="F698" s="35"/>
      <c r="G698" s="35"/>
      <c r="H698" s="8"/>
      <c r="I698" s="8"/>
      <c r="J698" s="8"/>
      <c r="K698" s="8"/>
      <c r="L698" s="8"/>
      <c r="M698" s="8"/>
      <c r="N698" s="8"/>
      <c r="O698" s="8"/>
      <c r="P698" s="8"/>
      <c r="Q698" s="8"/>
      <c r="R698" s="8"/>
      <c r="S698" s="8"/>
      <c r="T698" s="8"/>
      <c r="U698" s="8"/>
      <c r="V698" s="8"/>
      <c r="W698" s="8"/>
      <c r="X698" s="8"/>
      <c r="Y698" s="8"/>
      <c r="Z698" s="8"/>
    </row>
    <row r="699" spans="1:26" ht="12.75" customHeight="1" x14ac:dyDescent="0.15">
      <c r="A699" s="8"/>
      <c r="B699" s="83"/>
      <c r="C699" s="34"/>
      <c r="D699" s="146"/>
      <c r="E699" s="35"/>
      <c r="F699" s="35"/>
      <c r="G699" s="35"/>
      <c r="H699" s="8"/>
      <c r="I699" s="8"/>
      <c r="J699" s="8"/>
      <c r="K699" s="8"/>
      <c r="L699" s="8"/>
      <c r="M699" s="8"/>
      <c r="N699" s="8"/>
      <c r="O699" s="8"/>
      <c r="P699" s="8"/>
      <c r="Q699" s="8"/>
      <c r="R699" s="8"/>
      <c r="S699" s="8"/>
      <c r="T699" s="8"/>
      <c r="U699" s="8"/>
      <c r="V699" s="8"/>
      <c r="W699" s="8"/>
      <c r="X699" s="8"/>
      <c r="Y699" s="8"/>
      <c r="Z699" s="8"/>
    </row>
    <row r="700" spans="1:26" ht="12.75" customHeight="1" x14ac:dyDescent="0.15">
      <c r="A700" s="8"/>
      <c r="B700" s="83"/>
      <c r="C700" s="34"/>
      <c r="D700" s="146"/>
      <c r="E700" s="35"/>
      <c r="F700" s="35"/>
      <c r="G700" s="35"/>
      <c r="H700" s="8"/>
      <c r="I700" s="8"/>
      <c r="J700" s="8"/>
      <c r="K700" s="8"/>
      <c r="L700" s="8"/>
      <c r="M700" s="8"/>
      <c r="N700" s="8"/>
      <c r="O700" s="8"/>
      <c r="P700" s="8"/>
      <c r="Q700" s="8"/>
      <c r="R700" s="8"/>
      <c r="S700" s="8"/>
      <c r="T700" s="8"/>
      <c r="U700" s="8"/>
      <c r="V700" s="8"/>
      <c r="W700" s="8"/>
      <c r="X700" s="8"/>
      <c r="Y700" s="8"/>
      <c r="Z700" s="8"/>
    </row>
    <row r="701" spans="1:26" ht="12.75" customHeight="1" x14ac:dyDescent="0.15">
      <c r="A701" s="8"/>
      <c r="B701" s="83"/>
      <c r="C701" s="34"/>
      <c r="D701" s="146"/>
      <c r="E701" s="35"/>
      <c r="F701" s="35"/>
      <c r="G701" s="35"/>
      <c r="H701" s="8"/>
      <c r="I701" s="8"/>
      <c r="J701" s="8"/>
      <c r="K701" s="8"/>
      <c r="L701" s="8"/>
      <c r="M701" s="8"/>
      <c r="N701" s="8"/>
      <c r="O701" s="8"/>
      <c r="P701" s="8"/>
      <c r="Q701" s="8"/>
      <c r="R701" s="8"/>
      <c r="S701" s="8"/>
      <c r="T701" s="8"/>
      <c r="U701" s="8"/>
      <c r="V701" s="8"/>
      <c r="W701" s="8"/>
      <c r="X701" s="8"/>
      <c r="Y701" s="8"/>
      <c r="Z701" s="8"/>
    </row>
    <row r="702" spans="1:26" ht="12.75" customHeight="1" x14ac:dyDescent="0.15">
      <c r="A702" s="8"/>
      <c r="B702" s="83"/>
      <c r="C702" s="34"/>
      <c r="D702" s="146"/>
      <c r="E702" s="35"/>
      <c r="F702" s="35"/>
      <c r="G702" s="35"/>
      <c r="H702" s="8"/>
      <c r="I702" s="8"/>
      <c r="J702" s="8"/>
      <c r="K702" s="8"/>
      <c r="L702" s="8"/>
      <c r="M702" s="8"/>
      <c r="N702" s="8"/>
      <c r="O702" s="8"/>
      <c r="P702" s="8"/>
      <c r="Q702" s="8"/>
      <c r="R702" s="8"/>
      <c r="S702" s="8"/>
      <c r="T702" s="8"/>
      <c r="U702" s="8"/>
      <c r="V702" s="8"/>
      <c r="W702" s="8"/>
      <c r="X702" s="8"/>
      <c r="Y702" s="8"/>
      <c r="Z702" s="8"/>
    </row>
    <row r="703" spans="1:26" ht="12.75" customHeight="1" x14ac:dyDescent="0.15">
      <c r="A703" s="8"/>
      <c r="B703" s="83"/>
      <c r="C703" s="34"/>
      <c r="D703" s="146"/>
      <c r="E703" s="35"/>
      <c r="F703" s="35"/>
      <c r="G703" s="35"/>
      <c r="H703" s="8"/>
      <c r="I703" s="8"/>
      <c r="J703" s="8"/>
      <c r="K703" s="8"/>
      <c r="L703" s="8"/>
      <c r="M703" s="8"/>
      <c r="N703" s="8"/>
      <c r="O703" s="8"/>
      <c r="P703" s="8"/>
      <c r="Q703" s="8"/>
      <c r="R703" s="8"/>
      <c r="S703" s="8"/>
      <c r="T703" s="8"/>
      <c r="U703" s="8"/>
      <c r="V703" s="8"/>
      <c r="W703" s="8"/>
      <c r="X703" s="8"/>
      <c r="Y703" s="8"/>
      <c r="Z703" s="8"/>
    </row>
    <row r="704" spans="1:26" ht="12.75" customHeight="1" x14ac:dyDescent="0.15">
      <c r="A704" s="8"/>
      <c r="B704" s="83"/>
      <c r="C704" s="34"/>
      <c r="D704" s="146"/>
      <c r="E704" s="35"/>
      <c r="F704" s="35"/>
      <c r="G704" s="35"/>
      <c r="H704" s="8"/>
      <c r="I704" s="8"/>
      <c r="J704" s="8"/>
      <c r="K704" s="8"/>
      <c r="L704" s="8"/>
      <c r="M704" s="8"/>
      <c r="N704" s="8"/>
      <c r="O704" s="8"/>
      <c r="P704" s="8"/>
      <c r="Q704" s="8"/>
      <c r="R704" s="8"/>
      <c r="S704" s="8"/>
      <c r="T704" s="8"/>
      <c r="U704" s="8"/>
      <c r="V704" s="8"/>
      <c r="W704" s="8"/>
      <c r="X704" s="8"/>
      <c r="Y704" s="8"/>
      <c r="Z704" s="8"/>
    </row>
    <row r="705" spans="1:26" ht="12.75" customHeight="1" x14ac:dyDescent="0.15">
      <c r="A705" s="8"/>
      <c r="B705" s="83"/>
      <c r="C705" s="34"/>
      <c r="D705" s="146"/>
      <c r="E705" s="35"/>
      <c r="F705" s="35"/>
      <c r="G705" s="35"/>
      <c r="H705" s="8"/>
      <c r="I705" s="8"/>
      <c r="J705" s="8"/>
      <c r="K705" s="8"/>
      <c r="L705" s="8"/>
      <c r="M705" s="8"/>
      <c r="N705" s="8"/>
      <c r="O705" s="8"/>
      <c r="P705" s="8"/>
      <c r="Q705" s="8"/>
      <c r="R705" s="8"/>
      <c r="S705" s="8"/>
      <c r="T705" s="8"/>
      <c r="U705" s="8"/>
      <c r="V705" s="8"/>
      <c r="W705" s="8"/>
      <c r="X705" s="8"/>
      <c r="Y705" s="8"/>
      <c r="Z705" s="8"/>
    </row>
    <row r="706" spans="1:26" ht="12.75" customHeight="1" x14ac:dyDescent="0.15">
      <c r="A706" s="8"/>
      <c r="B706" s="83"/>
      <c r="C706" s="34"/>
      <c r="D706" s="146"/>
      <c r="E706" s="35"/>
      <c r="F706" s="35"/>
      <c r="G706" s="35"/>
      <c r="H706" s="8"/>
      <c r="I706" s="8"/>
      <c r="J706" s="8"/>
      <c r="K706" s="8"/>
      <c r="L706" s="8"/>
      <c r="M706" s="8"/>
      <c r="N706" s="8"/>
      <c r="O706" s="8"/>
      <c r="P706" s="8"/>
      <c r="Q706" s="8"/>
      <c r="R706" s="8"/>
      <c r="S706" s="8"/>
      <c r="T706" s="8"/>
      <c r="U706" s="8"/>
      <c r="V706" s="8"/>
      <c r="W706" s="8"/>
      <c r="X706" s="8"/>
      <c r="Y706" s="8"/>
      <c r="Z706" s="8"/>
    </row>
    <row r="707" spans="1:26" ht="12.75" customHeight="1" x14ac:dyDescent="0.15">
      <c r="A707" s="8"/>
      <c r="B707" s="83"/>
      <c r="C707" s="34"/>
      <c r="D707" s="146"/>
      <c r="E707" s="35"/>
      <c r="F707" s="35"/>
      <c r="G707" s="35"/>
      <c r="H707" s="8"/>
      <c r="I707" s="8"/>
      <c r="J707" s="8"/>
      <c r="K707" s="8"/>
      <c r="L707" s="8"/>
      <c r="M707" s="8"/>
      <c r="N707" s="8"/>
      <c r="O707" s="8"/>
      <c r="P707" s="8"/>
      <c r="Q707" s="8"/>
      <c r="R707" s="8"/>
      <c r="S707" s="8"/>
      <c r="T707" s="8"/>
      <c r="U707" s="8"/>
      <c r="V707" s="8"/>
      <c r="W707" s="8"/>
      <c r="X707" s="8"/>
      <c r="Y707" s="8"/>
      <c r="Z707" s="8"/>
    </row>
    <row r="708" spans="1:26" ht="12.75" customHeight="1" x14ac:dyDescent="0.15">
      <c r="A708" s="8"/>
      <c r="B708" s="83"/>
      <c r="C708" s="34"/>
      <c r="D708" s="146"/>
      <c r="E708" s="35"/>
      <c r="F708" s="35"/>
      <c r="G708" s="35"/>
      <c r="H708" s="8"/>
      <c r="I708" s="8"/>
      <c r="J708" s="8"/>
      <c r="K708" s="8"/>
      <c r="L708" s="8"/>
      <c r="M708" s="8"/>
      <c r="N708" s="8"/>
      <c r="O708" s="8"/>
      <c r="P708" s="8"/>
      <c r="Q708" s="8"/>
      <c r="R708" s="8"/>
      <c r="S708" s="8"/>
      <c r="T708" s="8"/>
      <c r="U708" s="8"/>
      <c r="V708" s="8"/>
      <c r="W708" s="8"/>
      <c r="X708" s="8"/>
      <c r="Y708" s="8"/>
      <c r="Z708" s="8"/>
    </row>
    <row r="709" spans="1:26" ht="12.75" customHeight="1" x14ac:dyDescent="0.15">
      <c r="A709" s="8"/>
      <c r="B709" s="83"/>
      <c r="C709" s="34"/>
      <c r="D709" s="146"/>
      <c r="E709" s="35"/>
      <c r="F709" s="35"/>
      <c r="G709" s="35"/>
      <c r="H709" s="8"/>
      <c r="I709" s="8"/>
      <c r="J709" s="8"/>
      <c r="K709" s="8"/>
      <c r="L709" s="8"/>
      <c r="M709" s="8"/>
      <c r="N709" s="8"/>
      <c r="O709" s="8"/>
      <c r="P709" s="8"/>
      <c r="Q709" s="8"/>
      <c r="R709" s="8"/>
      <c r="S709" s="8"/>
      <c r="T709" s="8"/>
      <c r="U709" s="8"/>
      <c r="V709" s="8"/>
      <c r="W709" s="8"/>
      <c r="X709" s="8"/>
      <c r="Y709" s="8"/>
      <c r="Z709" s="8"/>
    </row>
    <row r="710" spans="1:26" ht="12.75" customHeight="1" x14ac:dyDescent="0.15">
      <c r="A710" s="8"/>
      <c r="B710" s="83"/>
      <c r="C710" s="34"/>
      <c r="D710" s="146"/>
      <c r="E710" s="35"/>
      <c r="F710" s="35"/>
      <c r="G710" s="35"/>
      <c r="H710" s="8"/>
      <c r="I710" s="8"/>
      <c r="J710" s="8"/>
      <c r="K710" s="8"/>
      <c r="L710" s="8"/>
      <c r="M710" s="8"/>
      <c r="N710" s="8"/>
      <c r="O710" s="8"/>
      <c r="P710" s="8"/>
      <c r="Q710" s="8"/>
      <c r="R710" s="8"/>
      <c r="S710" s="8"/>
      <c r="T710" s="8"/>
      <c r="U710" s="8"/>
      <c r="V710" s="8"/>
      <c r="W710" s="8"/>
      <c r="X710" s="8"/>
      <c r="Y710" s="8"/>
      <c r="Z710" s="8"/>
    </row>
    <row r="711" spans="1:26" ht="12.75" customHeight="1" x14ac:dyDescent="0.15">
      <c r="A711" s="8"/>
      <c r="B711" s="83"/>
      <c r="C711" s="34"/>
      <c r="D711" s="146"/>
      <c r="E711" s="35"/>
      <c r="F711" s="35"/>
      <c r="G711" s="35"/>
      <c r="H711" s="8"/>
      <c r="I711" s="8"/>
      <c r="J711" s="8"/>
      <c r="K711" s="8"/>
      <c r="L711" s="8"/>
      <c r="M711" s="8"/>
      <c r="N711" s="8"/>
      <c r="O711" s="8"/>
      <c r="P711" s="8"/>
      <c r="Q711" s="8"/>
      <c r="R711" s="8"/>
      <c r="S711" s="8"/>
      <c r="T711" s="8"/>
      <c r="U711" s="8"/>
      <c r="V711" s="8"/>
      <c r="W711" s="8"/>
      <c r="X711" s="8"/>
      <c r="Y711" s="8"/>
      <c r="Z711" s="8"/>
    </row>
    <row r="712" spans="1:26" ht="12.75" customHeight="1" x14ac:dyDescent="0.15">
      <c r="A712" s="8"/>
      <c r="B712" s="83"/>
      <c r="C712" s="34"/>
      <c r="D712" s="146"/>
      <c r="E712" s="35"/>
      <c r="F712" s="35"/>
      <c r="G712" s="35"/>
      <c r="H712" s="8"/>
      <c r="I712" s="8"/>
      <c r="J712" s="8"/>
      <c r="K712" s="8"/>
      <c r="L712" s="8"/>
      <c r="M712" s="8"/>
      <c r="N712" s="8"/>
      <c r="O712" s="8"/>
      <c r="P712" s="8"/>
      <c r="Q712" s="8"/>
      <c r="R712" s="8"/>
      <c r="S712" s="8"/>
      <c r="T712" s="8"/>
      <c r="U712" s="8"/>
      <c r="V712" s="8"/>
      <c r="W712" s="8"/>
      <c r="X712" s="8"/>
      <c r="Y712" s="8"/>
      <c r="Z712" s="8"/>
    </row>
    <row r="713" spans="1:26" ht="12.75" customHeight="1" x14ac:dyDescent="0.15">
      <c r="A713" s="8"/>
      <c r="B713" s="83"/>
      <c r="C713" s="34"/>
      <c r="D713" s="146"/>
      <c r="E713" s="35"/>
      <c r="F713" s="35"/>
      <c r="G713" s="35"/>
      <c r="H713" s="8"/>
      <c r="I713" s="8"/>
      <c r="J713" s="8"/>
      <c r="K713" s="8"/>
      <c r="L713" s="8"/>
      <c r="M713" s="8"/>
      <c r="N713" s="8"/>
      <c r="O713" s="8"/>
      <c r="P713" s="8"/>
      <c r="Q713" s="8"/>
      <c r="R713" s="8"/>
      <c r="S713" s="8"/>
      <c r="T713" s="8"/>
      <c r="U713" s="8"/>
      <c r="V713" s="8"/>
      <c r="W713" s="8"/>
      <c r="X713" s="8"/>
      <c r="Y713" s="8"/>
      <c r="Z713" s="8"/>
    </row>
    <row r="714" spans="1:26" ht="12.75" customHeight="1" x14ac:dyDescent="0.15">
      <c r="A714" s="8"/>
      <c r="B714" s="83"/>
      <c r="C714" s="34"/>
      <c r="D714" s="146"/>
      <c r="E714" s="35"/>
      <c r="F714" s="35"/>
      <c r="G714" s="35"/>
      <c r="H714" s="8"/>
      <c r="I714" s="8"/>
      <c r="J714" s="8"/>
      <c r="K714" s="8"/>
      <c r="L714" s="8"/>
      <c r="M714" s="8"/>
      <c r="N714" s="8"/>
      <c r="O714" s="8"/>
      <c r="P714" s="8"/>
      <c r="Q714" s="8"/>
      <c r="R714" s="8"/>
      <c r="S714" s="8"/>
      <c r="T714" s="8"/>
      <c r="U714" s="8"/>
      <c r="V714" s="8"/>
      <c r="W714" s="8"/>
      <c r="X714" s="8"/>
      <c r="Y714" s="8"/>
      <c r="Z714" s="8"/>
    </row>
    <row r="715" spans="1:26" ht="12.75" customHeight="1" x14ac:dyDescent="0.15">
      <c r="A715" s="8"/>
      <c r="B715" s="83"/>
      <c r="C715" s="34"/>
      <c r="D715" s="146"/>
      <c r="E715" s="35"/>
      <c r="F715" s="35"/>
      <c r="G715" s="35"/>
      <c r="H715" s="8"/>
      <c r="I715" s="8"/>
      <c r="J715" s="8"/>
      <c r="K715" s="8"/>
      <c r="L715" s="8"/>
      <c r="M715" s="8"/>
      <c r="N715" s="8"/>
      <c r="O715" s="8"/>
      <c r="P715" s="8"/>
      <c r="Q715" s="8"/>
      <c r="R715" s="8"/>
      <c r="S715" s="8"/>
      <c r="T715" s="8"/>
      <c r="U715" s="8"/>
      <c r="V715" s="8"/>
      <c r="W715" s="8"/>
      <c r="X715" s="8"/>
      <c r="Y715" s="8"/>
      <c r="Z715" s="8"/>
    </row>
    <row r="716" spans="1:26" ht="12.75" customHeight="1" x14ac:dyDescent="0.15">
      <c r="A716" s="8"/>
      <c r="B716" s="83"/>
      <c r="C716" s="34"/>
      <c r="D716" s="146"/>
      <c r="E716" s="35"/>
      <c r="F716" s="35"/>
      <c r="G716" s="35"/>
      <c r="H716" s="8"/>
      <c r="I716" s="8"/>
      <c r="J716" s="8"/>
      <c r="K716" s="8"/>
      <c r="L716" s="8"/>
      <c r="M716" s="8"/>
      <c r="N716" s="8"/>
      <c r="O716" s="8"/>
      <c r="P716" s="8"/>
      <c r="Q716" s="8"/>
      <c r="R716" s="8"/>
      <c r="S716" s="8"/>
      <c r="T716" s="8"/>
      <c r="U716" s="8"/>
      <c r="V716" s="8"/>
      <c r="W716" s="8"/>
      <c r="X716" s="8"/>
      <c r="Y716" s="8"/>
      <c r="Z716" s="8"/>
    </row>
    <row r="717" spans="1:26" ht="12.75" customHeight="1" x14ac:dyDescent="0.15">
      <c r="A717" s="8"/>
      <c r="B717" s="83"/>
      <c r="C717" s="34"/>
      <c r="D717" s="146"/>
      <c r="E717" s="35"/>
      <c r="F717" s="35"/>
      <c r="G717" s="35"/>
      <c r="H717" s="8"/>
      <c r="I717" s="8"/>
      <c r="J717" s="8"/>
      <c r="K717" s="8"/>
      <c r="L717" s="8"/>
      <c r="M717" s="8"/>
      <c r="N717" s="8"/>
      <c r="O717" s="8"/>
      <c r="P717" s="8"/>
      <c r="Q717" s="8"/>
      <c r="R717" s="8"/>
      <c r="S717" s="8"/>
      <c r="T717" s="8"/>
      <c r="U717" s="8"/>
      <c r="V717" s="8"/>
      <c r="W717" s="8"/>
      <c r="X717" s="8"/>
      <c r="Y717" s="8"/>
      <c r="Z717" s="8"/>
    </row>
    <row r="718" spans="1:26" ht="12.75" customHeight="1" x14ac:dyDescent="0.15">
      <c r="A718" s="8"/>
      <c r="B718" s="83"/>
      <c r="C718" s="34"/>
      <c r="D718" s="146"/>
      <c r="E718" s="35"/>
      <c r="F718" s="35"/>
      <c r="G718" s="35"/>
      <c r="H718" s="8"/>
      <c r="I718" s="8"/>
      <c r="J718" s="8"/>
      <c r="K718" s="8"/>
      <c r="L718" s="8"/>
      <c r="M718" s="8"/>
      <c r="N718" s="8"/>
      <c r="O718" s="8"/>
      <c r="P718" s="8"/>
      <c r="Q718" s="8"/>
      <c r="R718" s="8"/>
      <c r="S718" s="8"/>
      <c r="T718" s="8"/>
      <c r="U718" s="8"/>
      <c r="V718" s="8"/>
      <c r="W718" s="8"/>
      <c r="X718" s="8"/>
      <c r="Y718" s="8"/>
      <c r="Z718" s="8"/>
    </row>
    <row r="719" spans="1:26" ht="12.75" customHeight="1" x14ac:dyDescent="0.15">
      <c r="A719" s="8"/>
      <c r="B719" s="83"/>
      <c r="C719" s="34"/>
      <c r="D719" s="146"/>
      <c r="E719" s="35"/>
      <c r="F719" s="35"/>
      <c r="G719" s="35"/>
      <c r="H719" s="8"/>
      <c r="I719" s="8"/>
      <c r="J719" s="8"/>
      <c r="K719" s="8"/>
      <c r="L719" s="8"/>
      <c r="M719" s="8"/>
      <c r="N719" s="8"/>
      <c r="O719" s="8"/>
      <c r="P719" s="8"/>
      <c r="Q719" s="8"/>
      <c r="R719" s="8"/>
      <c r="S719" s="8"/>
      <c r="T719" s="8"/>
      <c r="U719" s="8"/>
      <c r="V719" s="8"/>
      <c r="W719" s="8"/>
      <c r="X719" s="8"/>
      <c r="Y719" s="8"/>
      <c r="Z719" s="8"/>
    </row>
    <row r="720" spans="1:26" ht="12.75" customHeight="1" x14ac:dyDescent="0.15">
      <c r="A720" s="8"/>
      <c r="B720" s="83"/>
      <c r="C720" s="34"/>
      <c r="D720" s="146"/>
      <c r="E720" s="35"/>
      <c r="F720" s="35"/>
      <c r="G720" s="35"/>
      <c r="H720" s="8"/>
      <c r="I720" s="8"/>
      <c r="J720" s="8"/>
      <c r="K720" s="8"/>
      <c r="L720" s="8"/>
      <c r="M720" s="8"/>
      <c r="N720" s="8"/>
      <c r="O720" s="8"/>
      <c r="P720" s="8"/>
      <c r="Q720" s="8"/>
      <c r="R720" s="8"/>
      <c r="S720" s="8"/>
      <c r="T720" s="8"/>
      <c r="U720" s="8"/>
      <c r="V720" s="8"/>
      <c r="W720" s="8"/>
      <c r="X720" s="8"/>
      <c r="Y720" s="8"/>
      <c r="Z720" s="8"/>
    </row>
    <row r="721" spans="1:26" ht="12.75" customHeight="1" x14ac:dyDescent="0.15">
      <c r="A721" s="8"/>
      <c r="B721" s="83"/>
      <c r="C721" s="34"/>
      <c r="D721" s="146"/>
      <c r="E721" s="35"/>
      <c r="F721" s="35"/>
      <c r="G721" s="35"/>
      <c r="H721" s="8"/>
      <c r="I721" s="8"/>
      <c r="J721" s="8"/>
      <c r="K721" s="8"/>
      <c r="L721" s="8"/>
      <c r="M721" s="8"/>
      <c r="N721" s="8"/>
      <c r="O721" s="8"/>
      <c r="P721" s="8"/>
      <c r="Q721" s="8"/>
      <c r="R721" s="8"/>
      <c r="S721" s="8"/>
      <c r="T721" s="8"/>
      <c r="U721" s="8"/>
      <c r="V721" s="8"/>
      <c r="W721" s="8"/>
      <c r="X721" s="8"/>
      <c r="Y721" s="8"/>
      <c r="Z721" s="8"/>
    </row>
    <row r="722" spans="1:26" ht="12.75" customHeight="1" x14ac:dyDescent="0.15">
      <c r="A722" s="8"/>
      <c r="B722" s="83"/>
      <c r="C722" s="34"/>
      <c r="D722" s="146"/>
      <c r="E722" s="35"/>
      <c r="F722" s="35"/>
      <c r="G722" s="35"/>
      <c r="H722" s="8"/>
      <c r="I722" s="8"/>
      <c r="J722" s="8"/>
      <c r="K722" s="8"/>
      <c r="L722" s="8"/>
      <c r="M722" s="8"/>
      <c r="N722" s="8"/>
      <c r="O722" s="8"/>
      <c r="P722" s="8"/>
      <c r="Q722" s="8"/>
      <c r="R722" s="8"/>
      <c r="S722" s="8"/>
      <c r="T722" s="8"/>
      <c r="U722" s="8"/>
      <c r="V722" s="8"/>
      <c r="W722" s="8"/>
      <c r="X722" s="8"/>
      <c r="Y722" s="8"/>
      <c r="Z722" s="8"/>
    </row>
    <row r="723" spans="1:26" ht="12.75" customHeight="1" x14ac:dyDescent="0.15">
      <c r="A723" s="8"/>
      <c r="B723" s="83"/>
      <c r="C723" s="34"/>
      <c r="D723" s="146"/>
      <c r="E723" s="35"/>
      <c r="F723" s="35"/>
      <c r="G723" s="35"/>
      <c r="H723" s="8"/>
      <c r="I723" s="8"/>
      <c r="J723" s="8"/>
      <c r="K723" s="8"/>
      <c r="L723" s="8"/>
      <c r="M723" s="8"/>
      <c r="N723" s="8"/>
      <c r="O723" s="8"/>
      <c r="P723" s="8"/>
      <c r="Q723" s="8"/>
      <c r="R723" s="8"/>
      <c r="S723" s="8"/>
      <c r="T723" s="8"/>
      <c r="U723" s="8"/>
      <c r="V723" s="8"/>
      <c r="W723" s="8"/>
      <c r="X723" s="8"/>
      <c r="Y723" s="8"/>
      <c r="Z723" s="8"/>
    </row>
    <row r="724" spans="1:26" ht="12.75" customHeight="1" x14ac:dyDescent="0.15">
      <c r="A724" s="8"/>
      <c r="B724" s="83"/>
      <c r="C724" s="34"/>
      <c r="D724" s="146"/>
      <c r="E724" s="35"/>
      <c r="F724" s="35"/>
      <c r="G724" s="35"/>
      <c r="H724" s="8"/>
      <c r="I724" s="8"/>
      <c r="J724" s="8"/>
      <c r="K724" s="8"/>
      <c r="L724" s="8"/>
      <c r="M724" s="8"/>
      <c r="N724" s="8"/>
      <c r="O724" s="8"/>
      <c r="P724" s="8"/>
      <c r="Q724" s="8"/>
      <c r="R724" s="8"/>
      <c r="S724" s="8"/>
      <c r="T724" s="8"/>
      <c r="U724" s="8"/>
      <c r="V724" s="8"/>
      <c r="W724" s="8"/>
      <c r="X724" s="8"/>
      <c r="Y724" s="8"/>
      <c r="Z724" s="8"/>
    </row>
    <row r="725" spans="1:26" ht="12.75" customHeight="1" x14ac:dyDescent="0.15">
      <c r="A725" s="8"/>
      <c r="B725" s="83"/>
      <c r="C725" s="34"/>
      <c r="D725" s="146"/>
      <c r="E725" s="35"/>
      <c r="F725" s="35"/>
      <c r="G725" s="35"/>
      <c r="H725" s="8"/>
      <c r="I725" s="8"/>
      <c r="J725" s="8"/>
      <c r="K725" s="8"/>
      <c r="L725" s="8"/>
      <c r="M725" s="8"/>
      <c r="N725" s="8"/>
      <c r="O725" s="8"/>
      <c r="P725" s="8"/>
      <c r="Q725" s="8"/>
      <c r="R725" s="8"/>
      <c r="S725" s="8"/>
      <c r="T725" s="8"/>
      <c r="U725" s="8"/>
      <c r="V725" s="8"/>
      <c r="W725" s="8"/>
      <c r="X725" s="8"/>
      <c r="Y725" s="8"/>
      <c r="Z725" s="8"/>
    </row>
    <row r="726" spans="1:26" ht="12.75" customHeight="1" x14ac:dyDescent="0.15">
      <c r="A726" s="8"/>
      <c r="B726" s="83"/>
      <c r="C726" s="34"/>
      <c r="D726" s="146"/>
      <c r="E726" s="35"/>
      <c r="F726" s="35"/>
      <c r="G726" s="35"/>
      <c r="H726" s="8"/>
      <c r="I726" s="8"/>
      <c r="J726" s="8"/>
      <c r="K726" s="8"/>
      <c r="L726" s="8"/>
      <c r="M726" s="8"/>
      <c r="N726" s="8"/>
      <c r="O726" s="8"/>
      <c r="P726" s="8"/>
      <c r="Q726" s="8"/>
      <c r="R726" s="8"/>
      <c r="S726" s="8"/>
      <c r="T726" s="8"/>
      <c r="U726" s="8"/>
      <c r="V726" s="8"/>
      <c r="W726" s="8"/>
      <c r="X726" s="8"/>
      <c r="Y726" s="8"/>
      <c r="Z726" s="8"/>
    </row>
    <row r="727" spans="1:26" ht="12.75" customHeight="1" x14ac:dyDescent="0.15">
      <c r="A727" s="8"/>
      <c r="B727" s="83"/>
      <c r="C727" s="34"/>
      <c r="D727" s="146"/>
      <c r="E727" s="35"/>
      <c r="F727" s="35"/>
      <c r="G727" s="35"/>
      <c r="H727" s="8"/>
      <c r="I727" s="8"/>
      <c r="J727" s="8"/>
      <c r="K727" s="8"/>
      <c r="L727" s="8"/>
      <c r="M727" s="8"/>
      <c r="N727" s="8"/>
      <c r="O727" s="8"/>
      <c r="P727" s="8"/>
      <c r="Q727" s="8"/>
      <c r="R727" s="8"/>
      <c r="S727" s="8"/>
      <c r="T727" s="8"/>
      <c r="U727" s="8"/>
      <c r="V727" s="8"/>
      <c r="W727" s="8"/>
      <c r="X727" s="8"/>
      <c r="Y727" s="8"/>
      <c r="Z727" s="8"/>
    </row>
    <row r="728" spans="1:26" ht="12.75" customHeight="1" x14ac:dyDescent="0.15">
      <c r="A728" s="8"/>
      <c r="B728" s="83"/>
      <c r="C728" s="34"/>
      <c r="D728" s="146"/>
      <c r="E728" s="35"/>
      <c r="F728" s="35"/>
      <c r="G728" s="35"/>
      <c r="H728" s="8"/>
      <c r="I728" s="8"/>
      <c r="J728" s="8"/>
      <c r="K728" s="8"/>
      <c r="L728" s="8"/>
      <c r="M728" s="8"/>
      <c r="N728" s="8"/>
      <c r="O728" s="8"/>
      <c r="P728" s="8"/>
      <c r="Q728" s="8"/>
      <c r="R728" s="8"/>
      <c r="S728" s="8"/>
      <c r="T728" s="8"/>
      <c r="U728" s="8"/>
      <c r="V728" s="8"/>
      <c r="W728" s="8"/>
      <c r="X728" s="8"/>
      <c r="Y728" s="8"/>
      <c r="Z728" s="8"/>
    </row>
    <row r="729" spans="1:26" ht="12.75" customHeight="1" x14ac:dyDescent="0.15">
      <c r="A729" s="8"/>
      <c r="B729" s="83"/>
      <c r="C729" s="34"/>
      <c r="D729" s="146"/>
      <c r="E729" s="35"/>
      <c r="F729" s="35"/>
      <c r="G729" s="35"/>
      <c r="H729" s="8"/>
      <c r="I729" s="8"/>
      <c r="J729" s="8"/>
      <c r="K729" s="8"/>
      <c r="L729" s="8"/>
      <c r="M729" s="8"/>
      <c r="N729" s="8"/>
      <c r="O729" s="8"/>
      <c r="P729" s="8"/>
      <c r="Q729" s="8"/>
      <c r="R729" s="8"/>
      <c r="S729" s="8"/>
      <c r="T729" s="8"/>
      <c r="U729" s="8"/>
      <c r="V729" s="8"/>
      <c r="W729" s="8"/>
      <c r="X729" s="8"/>
      <c r="Y729" s="8"/>
      <c r="Z729" s="8"/>
    </row>
    <row r="730" spans="1:26" ht="12.75" customHeight="1" x14ac:dyDescent="0.15">
      <c r="A730" s="8"/>
      <c r="B730" s="83"/>
      <c r="C730" s="34"/>
      <c r="D730" s="146"/>
      <c r="E730" s="35"/>
      <c r="F730" s="35"/>
      <c r="G730" s="35"/>
      <c r="H730" s="8"/>
      <c r="I730" s="8"/>
      <c r="J730" s="8"/>
      <c r="K730" s="8"/>
      <c r="L730" s="8"/>
      <c r="M730" s="8"/>
      <c r="N730" s="8"/>
      <c r="O730" s="8"/>
      <c r="P730" s="8"/>
      <c r="Q730" s="8"/>
      <c r="R730" s="8"/>
      <c r="S730" s="8"/>
      <c r="T730" s="8"/>
      <c r="U730" s="8"/>
      <c r="V730" s="8"/>
      <c r="W730" s="8"/>
      <c r="X730" s="8"/>
      <c r="Y730" s="8"/>
      <c r="Z730" s="8"/>
    </row>
    <row r="731" spans="1:26" ht="12.75" customHeight="1" x14ac:dyDescent="0.15">
      <c r="A731" s="8"/>
      <c r="B731" s="83"/>
      <c r="C731" s="34"/>
      <c r="D731" s="146"/>
      <c r="E731" s="35"/>
      <c r="F731" s="35"/>
      <c r="G731" s="35"/>
      <c r="H731" s="8"/>
      <c r="I731" s="8"/>
      <c r="J731" s="8"/>
      <c r="K731" s="8"/>
      <c r="L731" s="8"/>
      <c r="M731" s="8"/>
      <c r="N731" s="8"/>
      <c r="O731" s="8"/>
      <c r="P731" s="8"/>
      <c r="Q731" s="8"/>
      <c r="R731" s="8"/>
      <c r="S731" s="8"/>
      <c r="T731" s="8"/>
      <c r="U731" s="8"/>
      <c r="V731" s="8"/>
      <c r="W731" s="8"/>
      <c r="X731" s="8"/>
      <c r="Y731" s="8"/>
      <c r="Z731" s="8"/>
    </row>
    <row r="732" spans="1:26" ht="12.75" customHeight="1" x14ac:dyDescent="0.15">
      <c r="A732" s="8"/>
      <c r="B732" s="83"/>
      <c r="C732" s="34"/>
      <c r="D732" s="146"/>
      <c r="E732" s="35"/>
      <c r="F732" s="35"/>
      <c r="G732" s="35"/>
      <c r="H732" s="8"/>
      <c r="I732" s="8"/>
      <c r="J732" s="8"/>
      <c r="K732" s="8"/>
      <c r="L732" s="8"/>
      <c r="M732" s="8"/>
      <c r="N732" s="8"/>
      <c r="O732" s="8"/>
      <c r="P732" s="8"/>
      <c r="Q732" s="8"/>
      <c r="R732" s="8"/>
      <c r="S732" s="8"/>
      <c r="T732" s="8"/>
      <c r="U732" s="8"/>
      <c r="V732" s="8"/>
      <c r="W732" s="8"/>
      <c r="X732" s="8"/>
      <c r="Y732" s="8"/>
      <c r="Z732" s="8"/>
    </row>
    <row r="733" spans="1:26" ht="12.75" customHeight="1" x14ac:dyDescent="0.15">
      <c r="A733" s="8"/>
      <c r="B733" s="83"/>
      <c r="C733" s="34"/>
      <c r="D733" s="146"/>
      <c r="E733" s="35"/>
      <c r="F733" s="35"/>
      <c r="G733" s="35"/>
      <c r="H733" s="8"/>
      <c r="I733" s="8"/>
      <c r="J733" s="8"/>
      <c r="K733" s="8"/>
      <c r="L733" s="8"/>
      <c r="M733" s="8"/>
      <c r="N733" s="8"/>
      <c r="O733" s="8"/>
      <c r="P733" s="8"/>
      <c r="Q733" s="8"/>
      <c r="R733" s="8"/>
      <c r="S733" s="8"/>
      <c r="T733" s="8"/>
      <c r="U733" s="8"/>
      <c r="V733" s="8"/>
      <c r="W733" s="8"/>
      <c r="X733" s="8"/>
      <c r="Y733" s="8"/>
      <c r="Z733" s="8"/>
    </row>
    <row r="734" spans="1:26" ht="12.75" customHeight="1" x14ac:dyDescent="0.15">
      <c r="A734" s="8"/>
      <c r="B734" s="83"/>
      <c r="C734" s="34"/>
      <c r="D734" s="146"/>
      <c r="E734" s="35"/>
      <c r="F734" s="35"/>
      <c r="G734" s="35"/>
      <c r="H734" s="8"/>
      <c r="I734" s="8"/>
      <c r="J734" s="8"/>
      <c r="K734" s="8"/>
      <c r="L734" s="8"/>
      <c r="M734" s="8"/>
      <c r="N734" s="8"/>
      <c r="O734" s="8"/>
      <c r="P734" s="8"/>
      <c r="Q734" s="8"/>
      <c r="R734" s="8"/>
      <c r="S734" s="8"/>
      <c r="T734" s="8"/>
      <c r="U734" s="8"/>
      <c r="V734" s="8"/>
      <c r="W734" s="8"/>
      <c r="X734" s="8"/>
      <c r="Y734" s="8"/>
      <c r="Z734" s="8"/>
    </row>
    <row r="735" spans="1:26" ht="12.75" customHeight="1" x14ac:dyDescent="0.15">
      <c r="A735" s="8"/>
      <c r="B735" s="83"/>
      <c r="C735" s="34"/>
      <c r="D735" s="146"/>
      <c r="E735" s="35"/>
      <c r="F735" s="35"/>
      <c r="G735" s="35"/>
      <c r="H735" s="8"/>
      <c r="I735" s="8"/>
      <c r="J735" s="8"/>
      <c r="K735" s="8"/>
      <c r="L735" s="8"/>
      <c r="M735" s="8"/>
      <c r="N735" s="8"/>
      <c r="O735" s="8"/>
      <c r="P735" s="8"/>
      <c r="Q735" s="8"/>
      <c r="R735" s="8"/>
      <c r="S735" s="8"/>
      <c r="T735" s="8"/>
      <c r="U735" s="8"/>
      <c r="V735" s="8"/>
      <c r="W735" s="8"/>
      <c r="X735" s="8"/>
      <c r="Y735" s="8"/>
      <c r="Z735" s="8"/>
    </row>
    <row r="736" spans="1:26" ht="12.75" customHeight="1" x14ac:dyDescent="0.15">
      <c r="A736" s="8"/>
      <c r="B736" s="83"/>
      <c r="C736" s="34"/>
      <c r="D736" s="146"/>
      <c r="E736" s="35"/>
      <c r="F736" s="35"/>
      <c r="G736" s="35"/>
      <c r="H736" s="8"/>
      <c r="I736" s="8"/>
      <c r="J736" s="8"/>
      <c r="K736" s="8"/>
      <c r="L736" s="8"/>
      <c r="M736" s="8"/>
      <c r="N736" s="8"/>
      <c r="O736" s="8"/>
      <c r="P736" s="8"/>
      <c r="Q736" s="8"/>
      <c r="R736" s="8"/>
      <c r="S736" s="8"/>
      <c r="T736" s="8"/>
      <c r="U736" s="8"/>
      <c r="V736" s="8"/>
      <c r="W736" s="8"/>
      <c r="X736" s="8"/>
      <c r="Y736" s="8"/>
      <c r="Z736" s="8"/>
    </row>
    <row r="737" spans="1:26" ht="12.75" customHeight="1" x14ac:dyDescent="0.15">
      <c r="A737" s="8"/>
      <c r="B737" s="83"/>
      <c r="C737" s="34"/>
      <c r="D737" s="146"/>
      <c r="E737" s="35"/>
      <c r="F737" s="35"/>
      <c r="G737" s="35"/>
      <c r="H737" s="8"/>
      <c r="I737" s="8"/>
      <c r="J737" s="8"/>
      <c r="K737" s="8"/>
      <c r="L737" s="8"/>
      <c r="M737" s="8"/>
      <c r="N737" s="8"/>
      <c r="O737" s="8"/>
      <c r="P737" s="8"/>
      <c r="Q737" s="8"/>
      <c r="R737" s="8"/>
      <c r="S737" s="8"/>
      <c r="T737" s="8"/>
      <c r="U737" s="8"/>
      <c r="V737" s="8"/>
      <c r="W737" s="8"/>
      <c r="X737" s="8"/>
      <c r="Y737" s="8"/>
      <c r="Z737" s="8"/>
    </row>
    <row r="738" spans="1:26" ht="12.75" customHeight="1" x14ac:dyDescent="0.15">
      <c r="A738" s="8"/>
      <c r="B738" s="83"/>
      <c r="C738" s="34"/>
      <c r="D738" s="146"/>
      <c r="E738" s="35"/>
      <c r="F738" s="35"/>
      <c r="G738" s="35"/>
      <c r="H738" s="8"/>
      <c r="I738" s="8"/>
      <c r="J738" s="8"/>
      <c r="K738" s="8"/>
      <c r="L738" s="8"/>
      <c r="M738" s="8"/>
      <c r="N738" s="8"/>
      <c r="O738" s="8"/>
      <c r="P738" s="8"/>
      <c r="Q738" s="8"/>
      <c r="R738" s="8"/>
      <c r="S738" s="8"/>
      <c r="T738" s="8"/>
      <c r="U738" s="8"/>
      <c r="V738" s="8"/>
      <c r="W738" s="8"/>
      <c r="X738" s="8"/>
      <c r="Y738" s="8"/>
      <c r="Z738" s="8"/>
    </row>
    <row r="739" spans="1:26" ht="12.75" customHeight="1" x14ac:dyDescent="0.15">
      <c r="A739" s="8"/>
      <c r="B739" s="83"/>
      <c r="C739" s="34"/>
      <c r="D739" s="146"/>
      <c r="E739" s="35"/>
      <c r="F739" s="35"/>
      <c r="G739" s="35"/>
      <c r="H739" s="8"/>
      <c r="I739" s="8"/>
      <c r="J739" s="8"/>
      <c r="K739" s="8"/>
      <c r="L739" s="8"/>
      <c r="M739" s="8"/>
      <c r="N739" s="8"/>
      <c r="O739" s="8"/>
      <c r="P739" s="8"/>
      <c r="Q739" s="8"/>
      <c r="R739" s="8"/>
      <c r="S739" s="8"/>
      <c r="T739" s="8"/>
      <c r="U739" s="8"/>
      <c r="V739" s="8"/>
      <c r="W739" s="8"/>
      <c r="X739" s="8"/>
      <c r="Y739" s="8"/>
      <c r="Z739" s="8"/>
    </row>
    <row r="740" spans="1:26" ht="12.75" customHeight="1" x14ac:dyDescent="0.15">
      <c r="A740" s="8"/>
      <c r="B740" s="83"/>
      <c r="C740" s="34"/>
      <c r="D740" s="146"/>
      <c r="E740" s="35"/>
      <c r="F740" s="35"/>
      <c r="G740" s="35"/>
      <c r="H740" s="8"/>
      <c r="I740" s="8"/>
      <c r="J740" s="8"/>
      <c r="K740" s="8"/>
      <c r="L740" s="8"/>
      <c r="M740" s="8"/>
      <c r="N740" s="8"/>
      <c r="O740" s="8"/>
      <c r="P740" s="8"/>
      <c r="Q740" s="8"/>
      <c r="R740" s="8"/>
      <c r="S740" s="8"/>
      <c r="T740" s="8"/>
      <c r="U740" s="8"/>
      <c r="V740" s="8"/>
      <c r="W740" s="8"/>
      <c r="X740" s="8"/>
      <c r="Y740" s="8"/>
      <c r="Z740" s="8"/>
    </row>
    <row r="741" spans="1:26" ht="12.75" customHeight="1" x14ac:dyDescent="0.15">
      <c r="A741" s="8"/>
      <c r="B741" s="83"/>
      <c r="C741" s="34"/>
      <c r="D741" s="146"/>
      <c r="E741" s="35"/>
      <c r="F741" s="35"/>
      <c r="G741" s="35"/>
      <c r="H741" s="8"/>
      <c r="I741" s="8"/>
      <c r="J741" s="8"/>
      <c r="K741" s="8"/>
      <c r="L741" s="8"/>
      <c r="M741" s="8"/>
      <c r="N741" s="8"/>
      <c r="O741" s="8"/>
      <c r="P741" s="8"/>
      <c r="Q741" s="8"/>
      <c r="R741" s="8"/>
      <c r="S741" s="8"/>
      <c r="T741" s="8"/>
      <c r="U741" s="8"/>
      <c r="V741" s="8"/>
      <c r="W741" s="8"/>
      <c r="X741" s="8"/>
      <c r="Y741" s="8"/>
      <c r="Z741" s="8"/>
    </row>
    <row r="742" spans="1:26" ht="12.75" customHeight="1" x14ac:dyDescent="0.15">
      <c r="A742" s="8"/>
      <c r="B742" s="83"/>
      <c r="C742" s="34"/>
      <c r="D742" s="146"/>
      <c r="E742" s="35"/>
      <c r="F742" s="35"/>
      <c r="G742" s="35"/>
      <c r="H742" s="8"/>
      <c r="I742" s="8"/>
      <c r="J742" s="8"/>
      <c r="K742" s="8"/>
      <c r="L742" s="8"/>
      <c r="M742" s="8"/>
      <c r="N742" s="8"/>
      <c r="O742" s="8"/>
      <c r="P742" s="8"/>
      <c r="Q742" s="8"/>
      <c r="R742" s="8"/>
      <c r="S742" s="8"/>
      <c r="T742" s="8"/>
      <c r="U742" s="8"/>
      <c r="V742" s="8"/>
      <c r="W742" s="8"/>
      <c r="X742" s="8"/>
      <c r="Y742" s="8"/>
      <c r="Z742" s="8"/>
    </row>
    <row r="743" spans="1:26" ht="12.75" customHeight="1" x14ac:dyDescent="0.15">
      <c r="A743" s="8"/>
      <c r="B743" s="83"/>
      <c r="C743" s="34"/>
      <c r="D743" s="146"/>
      <c r="E743" s="35"/>
      <c r="F743" s="35"/>
      <c r="G743" s="35"/>
      <c r="H743" s="8"/>
      <c r="I743" s="8"/>
      <c r="J743" s="8"/>
      <c r="K743" s="8"/>
      <c r="L743" s="8"/>
      <c r="M743" s="8"/>
      <c r="N743" s="8"/>
      <c r="O743" s="8"/>
      <c r="P743" s="8"/>
      <c r="Q743" s="8"/>
      <c r="R743" s="8"/>
      <c r="S743" s="8"/>
      <c r="T743" s="8"/>
      <c r="U743" s="8"/>
      <c r="V743" s="8"/>
      <c r="W743" s="8"/>
      <c r="X743" s="8"/>
      <c r="Y743" s="8"/>
      <c r="Z743" s="8"/>
    </row>
    <row r="744" spans="1:26" ht="12.75" customHeight="1" x14ac:dyDescent="0.15">
      <c r="A744" s="8"/>
      <c r="B744" s="83"/>
      <c r="C744" s="34"/>
      <c r="D744" s="146"/>
      <c r="E744" s="35"/>
      <c r="F744" s="35"/>
      <c r="G744" s="35"/>
      <c r="H744" s="8"/>
      <c r="I744" s="8"/>
      <c r="J744" s="8"/>
      <c r="K744" s="8"/>
      <c r="L744" s="8"/>
      <c r="M744" s="8"/>
      <c r="N744" s="8"/>
      <c r="O744" s="8"/>
      <c r="P744" s="8"/>
      <c r="Q744" s="8"/>
      <c r="R744" s="8"/>
      <c r="S744" s="8"/>
      <c r="T744" s="8"/>
      <c r="U744" s="8"/>
      <c r="V744" s="8"/>
      <c r="W744" s="8"/>
      <c r="X744" s="8"/>
      <c r="Y744" s="8"/>
      <c r="Z744" s="8"/>
    </row>
    <row r="745" spans="1:26" ht="12.75" customHeight="1" x14ac:dyDescent="0.15">
      <c r="A745" s="8"/>
      <c r="B745" s="83"/>
      <c r="C745" s="34"/>
      <c r="D745" s="146"/>
      <c r="E745" s="35"/>
      <c r="F745" s="35"/>
      <c r="G745" s="35"/>
      <c r="H745" s="8"/>
      <c r="I745" s="8"/>
      <c r="J745" s="8"/>
      <c r="K745" s="8"/>
      <c r="L745" s="8"/>
      <c r="M745" s="8"/>
      <c r="N745" s="8"/>
      <c r="O745" s="8"/>
      <c r="P745" s="8"/>
      <c r="Q745" s="8"/>
      <c r="R745" s="8"/>
      <c r="S745" s="8"/>
      <c r="T745" s="8"/>
      <c r="U745" s="8"/>
      <c r="V745" s="8"/>
      <c r="W745" s="8"/>
      <c r="X745" s="8"/>
      <c r="Y745" s="8"/>
      <c r="Z745" s="8"/>
    </row>
    <row r="746" spans="1:26" ht="12.75" customHeight="1" x14ac:dyDescent="0.15">
      <c r="A746" s="8"/>
      <c r="B746" s="83"/>
      <c r="C746" s="34"/>
      <c r="D746" s="146"/>
      <c r="E746" s="35"/>
      <c r="F746" s="35"/>
      <c r="G746" s="35"/>
      <c r="H746" s="8"/>
      <c r="I746" s="8"/>
      <c r="J746" s="8"/>
      <c r="K746" s="8"/>
      <c r="L746" s="8"/>
      <c r="M746" s="8"/>
      <c r="N746" s="8"/>
      <c r="O746" s="8"/>
      <c r="P746" s="8"/>
      <c r="Q746" s="8"/>
      <c r="R746" s="8"/>
      <c r="S746" s="8"/>
      <c r="T746" s="8"/>
      <c r="U746" s="8"/>
      <c r="V746" s="8"/>
      <c r="W746" s="8"/>
      <c r="X746" s="8"/>
      <c r="Y746" s="8"/>
      <c r="Z746" s="8"/>
    </row>
    <row r="747" spans="1:26" ht="12.75" customHeight="1" x14ac:dyDescent="0.15">
      <c r="A747" s="8"/>
      <c r="B747" s="83"/>
      <c r="C747" s="34"/>
      <c r="D747" s="146"/>
      <c r="E747" s="35"/>
      <c r="F747" s="35"/>
      <c r="G747" s="35"/>
      <c r="H747" s="8"/>
      <c r="I747" s="8"/>
      <c r="J747" s="8"/>
      <c r="K747" s="8"/>
      <c r="L747" s="8"/>
      <c r="M747" s="8"/>
      <c r="N747" s="8"/>
      <c r="O747" s="8"/>
      <c r="P747" s="8"/>
      <c r="Q747" s="8"/>
      <c r="R747" s="8"/>
      <c r="S747" s="8"/>
      <c r="T747" s="8"/>
      <c r="U747" s="8"/>
      <c r="V747" s="8"/>
      <c r="W747" s="8"/>
      <c r="X747" s="8"/>
      <c r="Y747" s="8"/>
      <c r="Z747" s="8"/>
    </row>
    <row r="748" spans="1:26" ht="12.75" customHeight="1" x14ac:dyDescent="0.15">
      <c r="A748" s="8"/>
      <c r="B748" s="83"/>
      <c r="C748" s="34"/>
      <c r="D748" s="146"/>
      <c r="E748" s="35"/>
      <c r="F748" s="35"/>
      <c r="G748" s="35"/>
      <c r="H748" s="8"/>
      <c r="I748" s="8"/>
      <c r="J748" s="8"/>
      <c r="K748" s="8"/>
      <c r="L748" s="8"/>
      <c r="M748" s="8"/>
      <c r="N748" s="8"/>
      <c r="O748" s="8"/>
      <c r="P748" s="8"/>
      <c r="Q748" s="8"/>
      <c r="R748" s="8"/>
      <c r="S748" s="8"/>
      <c r="T748" s="8"/>
      <c r="U748" s="8"/>
      <c r="V748" s="8"/>
      <c r="W748" s="8"/>
      <c r="X748" s="8"/>
      <c r="Y748" s="8"/>
      <c r="Z748" s="8"/>
    </row>
    <row r="749" spans="1:26" ht="12.75" customHeight="1" x14ac:dyDescent="0.15">
      <c r="A749" s="8"/>
      <c r="B749" s="83"/>
      <c r="C749" s="34"/>
      <c r="D749" s="146"/>
      <c r="E749" s="35"/>
      <c r="F749" s="35"/>
      <c r="G749" s="35"/>
      <c r="H749" s="8"/>
      <c r="I749" s="8"/>
      <c r="J749" s="8"/>
      <c r="K749" s="8"/>
      <c r="L749" s="8"/>
      <c r="M749" s="8"/>
      <c r="N749" s="8"/>
      <c r="O749" s="8"/>
      <c r="P749" s="8"/>
      <c r="Q749" s="8"/>
      <c r="R749" s="8"/>
      <c r="S749" s="8"/>
      <c r="T749" s="8"/>
      <c r="U749" s="8"/>
      <c r="V749" s="8"/>
      <c r="W749" s="8"/>
      <c r="X749" s="8"/>
      <c r="Y749" s="8"/>
      <c r="Z749" s="8"/>
    </row>
    <row r="750" spans="1:26" ht="12.75" customHeight="1" x14ac:dyDescent="0.15">
      <c r="A750" s="8"/>
      <c r="B750" s="83"/>
      <c r="C750" s="34"/>
      <c r="D750" s="146"/>
      <c r="E750" s="35"/>
      <c r="F750" s="35"/>
      <c r="G750" s="35"/>
      <c r="H750" s="8"/>
      <c r="I750" s="8"/>
      <c r="J750" s="8"/>
      <c r="K750" s="8"/>
      <c r="L750" s="8"/>
      <c r="M750" s="8"/>
      <c r="N750" s="8"/>
      <c r="O750" s="8"/>
      <c r="P750" s="8"/>
      <c r="Q750" s="8"/>
      <c r="R750" s="8"/>
      <c r="S750" s="8"/>
      <c r="T750" s="8"/>
      <c r="U750" s="8"/>
      <c r="V750" s="8"/>
      <c r="W750" s="8"/>
      <c r="X750" s="8"/>
      <c r="Y750" s="8"/>
      <c r="Z750" s="8"/>
    </row>
    <row r="751" spans="1:26" ht="12.75" customHeight="1" x14ac:dyDescent="0.15">
      <c r="A751" s="8"/>
      <c r="B751" s="83"/>
      <c r="C751" s="34"/>
      <c r="D751" s="146"/>
      <c r="E751" s="35"/>
      <c r="F751" s="35"/>
      <c r="G751" s="35"/>
      <c r="H751" s="8"/>
      <c r="I751" s="8"/>
      <c r="J751" s="8"/>
      <c r="K751" s="8"/>
      <c r="L751" s="8"/>
      <c r="M751" s="8"/>
      <c r="N751" s="8"/>
      <c r="O751" s="8"/>
      <c r="P751" s="8"/>
      <c r="Q751" s="8"/>
      <c r="R751" s="8"/>
      <c r="S751" s="8"/>
      <c r="T751" s="8"/>
      <c r="U751" s="8"/>
      <c r="V751" s="8"/>
      <c r="W751" s="8"/>
      <c r="X751" s="8"/>
      <c r="Y751" s="8"/>
      <c r="Z751" s="8"/>
    </row>
    <row r="752" spans="1:26" ht="12.75" customHeight="1" x14ac:dyDescent="0.15">
      <c r="A752" s="8"/>
      <c r="B752" s="83"/>
      <c r="C752" s="34"/>
      <c r="D752" s="146"/>
      <c r="E752" s="35"/>
      <c r="F752" s="35"/>
      <c r="G752" s="35"/>
      <c r="H752" s="8"/>
      <c r="I752" s="8"/>
      <c r="J752" s="8"/>
      <c r="K752" s="8"/>
      <c r="L752" s="8"/>
      <c r="M752" s="8"/>
      <c r="N752" s="8"/>
      <c r="O752" s="8"/>
      <c r="P752" s="8"/>
      <c r="Q752" s="8"/>
      <c r="R752" s="8"/>
      <c r="S752" s="8"/>
      <c r="T752" s="8"/>
      <c r="U752" s="8"/>
      <c r="V752" s="8"/>
      <c r="W752" s="8"/>
      <c r="X752" s="8"/>
      <c r="Y752" s="8"/>
      <c r="Z752" s="8"/>
    </row>
    <row r="753" spans="1:26" ht="12.75" customHeight="1" x14ac:dyDescent="0.15">
      <c r="A753" s="8"/>
      <c r="B753" s="83"/>
      <c r="C753" s="34"/>
      <c r="D753" s="146"/>
      <c r="E753" s="35"/>
      <c r="F753" s="35"/>
      <c r="G753" s="35"/>
      <c r="H753" s="8"/>
      <c r="I753" s="8"/>
      <c r="J753" s="8"/>
      <c r="K753" s="8"/>
      <c r="L753" s="8"/>
      <c r="M753" s="8"/>
      <c r="N753" s="8"/>
      <c r="O753" s="8"/>
      <c r="P753" s="8"/>
      <c r="Q753" s="8"/>
      <c r="R753" s="8"/>
      <c r="S753" s="8"/>
      <c r="T753" s="8"/>
      <c r="U753" s="8"/>
      <c r="V753" s="8"/>
      <c r="W753" s="8"/>
      <c r="X753" s="8"/>
      <c r="Y753" s="8"/>
      <c r="Z753" s="8"/>
    </row>
    <row r="754" spans="1:26" ht="12.75" customHeight="1" x14ac:dyDescent="0.15">
      <c r="A754" s="8"/>
      <c r="B754" s="83"/>
      <c r="C754" s="34"/>
      <c r="D754" s="146"/>
      <c r="E754" s="35"/>
      <c r="F754" s="35"/>
      <c r="G754" s="35"/>
      <c r="H754" s="8"/>
      <c r="I754" s="8"/>
      <c r="J754" s="8"/>
      <c r="K754" s="8"/>
      <c r="L754" s="8"/>
      <c r="M754" s="8"/>
      <c r="N754" s="8"/>
      <c r="O754" s="8"/>
      <c r="P754" s="8"/>
      <c r="Q754" s="8"/>
      <c r="R754" s="8"/>
      <c r="S754" s="8"/>
      <c r="T754" s="8"/>
      <c r="U754" s="8"/>
      <c r="V754" s="8"/>
      <c r="W754" s="8"/>
      <c r="X754" s="8"/>
      <c r="Y754" s="8"/>
      <c r="Z754" s="8"/>
    </row>
    <row r="755" spans="1:26" ht="12.75" customHeight="1" x14ac:dyDescent="0.15">
      <c r="A755" s="8"/>
      <c r="B755" s="83"/>
      <c r="C755" s="34"/>
      <c r="D755" s="146"/>
      <c r="E755" s="35"/>
      <c r="F755" s="35"/>
      <c r="G755" s="35"/>
      <c r="H755" s="8"/>
      <c r="I755" s="8"/>
      <c r="J755" s="8"/>
      <c r="K755" s="8"/>
      <c r="L755" s="8"/>
      <c r="M755" s="8"/>
      <c r="N755" s="8"/>
      <c r="O755" s="8"/>
      <c r="P755" s="8"/>
      <c r="Q755" s="8"/>
      <c r="R755" s="8"/>
      <c r="S755" s="8"/>
      <c r="T755" s="8"/>
      <c r="U755" s="8"/>
      <c r="V755" s="8"/>
      <c r="W755" s="8"/>
      <c r="X755" s="8"/>
      <c r="Y755" s="8"/>
      <c r="Z755" s="8"/>
    </row>
    <row r="756" spans="1:26" ht="12.75" customHeight="1" x14ac:dyDescent="0.15">
      <c r="A756" s="8"/>
      <c r="B756" s="83"/>
      <c r="C756" s="34"/>
      <c r="D756" s="146"/>
      <c r="E756" s="35"/>
      <c r="F756" s="35"/>
      <c r="G756" s="35"/>
      <c r="H756" s="8"/>
      <c r="I756" s="8"/>
      <c r="J756" s="8"/>
      <c r="K756" s="8"/>
      <c r="L756" s="8"/>
      <c r="M756" s="8"/>
      <c r="N756" s="8"/>
      <c r="O756" s="8"/>
      <c r="P756" s="8"/>
      <c r="Q756" s="8"/>
      <c r="R756" s="8"/>
      <c r="S756" s="8"/>
      <c r="T756" s="8"/>
      <c r="U756" s="8"/>
      <c r="V756" s="8"/>
      <c r="W756" s="8"/>
      <c r="X756" s="8"/>
      <c r="Y756" s="8"/>
      <c r="Z756" s="8"/>
    </row>
    <row r="757" spans="1:26" ht="12.75" customHeight="1" x14ac:dyDescent="0.15">
      <c r="A757" s="8"/>
      <c r="B757" s="83"/>
      <c r="C757" s="34"/>
      <c r="D757" s="146"/>
      <c r="E757" s="35"/>
      <c r="F757" s="35"/>
      <c r="G757" s="35"/>
      <c r="H757" s="8"/>
      <c r="I757" s="8"/>
      <c r="J757" s="8"/>
      <c r="K757" s="8"/>
      <c r="L757" s="8"/>
      <c r="M757" s="8"/>
      <c r="N757" s="8"/>
      <c r="O757" s="8"/>
      <c r="P757" s="8"/>
      <c r="Q757" s="8"/>
      <c r="R757" s="8"/>
      <c r="S757" s="8"/>
      <c r="T757" s="8"/>
      <c r="U757" s="8"/>
      <c r="V757" s="8"/>
      <c r="W757" s="8"/>
      <c r="X757" s="8"/>
      <c r="Y757" s="8"/>
      <c r="Z757" s="8"/>
    </row>
    <row r="758" spans="1:26" ht="12.75" customHeight="1" x14ac:dyDescent="0.15">
      <c r="A758" s="8"/>
      <c r="B758" s="83"/>
      <c r="C758" s="34"/>
      <c r="D758" s="146"/>
      <c r="E758" s="35"/>
      <c r="F758" s="35"/>
      <c r="G758" s="35"/>
      <c r="H758" s="8"/>
      <c r="I758" s="8"/>
      <c r="J758" s="8"/>
      <c r="K758" s="8"/>
      <c r="L758" s="8"/>
      <c r="M758" s="8"/>
      <c r="N758" s="8"/>
      <c r="O758" s="8"/>
      <c r="P758" s="8"/>
      <c r="Q758" s="8"/>
      <c r="R758" s="8"/>
      <c r="S758" s="8"/>
      <c r="T758" s="8"/>
      <c r="U758" s="8"/>
      <c r="V758" s="8"/>
      <c r="W758" s="8"/>
      <c r="X758" s="8"/>
      <c r="Y758" s="8"/>
      <c r="Z758" s="8"/>
    </row>
    <row r="759" spans="1:26" ht="12.75" customHeight="1" x14ac:dyDescent="0.15">
      <c r="A759" s="8"/>
      <c r="B759" s="83"/>
      <c r="C759" s="34"/>
      <c r="D759" s="146"/>
      <c r="E759" s="35"/>
      <c r="F759" s="35"/>
      <c r="G759" s="35"/>
      <c r="H759" s="8"/>
      <c r="I759" s="8"/>
      <c r="J759" s="8"/>
      <c r="K759" s="8"/>
      <c r="L759" s="8"/>
      <c r="M759" s="8"/>
      <c r="N759" s="8"/>
      <c r="O759" s="8"/>
      <c r="P759" s="8"/>
      <c r="Q759" s="8"/>
      <c r="R759" s="8"/>
      <c r="S759" s="8"/>
      <c r="T759" s="8"/>
      <c r="U759" s="8"/>
      <c r="V759" s="8"/>
      <c r="W759" s="8"/>
      <c r="X759" s="8"/>
      <c r="Y759" s="8"/>
      <c r="Z759" s="8"/>
    </row>
    <row r="760" spans="1:26" ht="12.75" customHeight="1" x14ac:dyDescent="0.15">
      <c r="A760" s="8"/>
      <c r="B760" s="83"/>
      <c r="C760" s="34"/>
      <c r="D760" s="146"/>
      <c r="E760" s="35"/>
      <c r="F760" s="35"/>
      <c r="G760" s="35"/>
      <c r="H760" s="8"/>
      <c r="I760" s="8"/>
      <c r="J760" s="8"/>
      <c r="K760" s="8"/>
      <c r="L760" s="8"/>
      <c r="M760" s="8"/>
      <c r="N760" s="8"/>
      <c r="O760" s="8"/>
      <c r="P760" s="8"/>
      <c r="Q760" s="8"/>
      <c r="R760" s="8"/>
      <c r="S760" s="8"/>
      <c r="T760" s="8"/>
      <c r="U760" s="8"/>
      <c r="V760" s="8"/>
      <c r="W760" s="8"/>
      <c r="X760" s="8"/>
      <c r="Y760" s="8"/>
      <c r="Z760" s="8"/>
    </row>
    <row r="761" spans="1:26" ht="12.75" customHeight="1" x14ac:dyDescent="0.15">
      <c r="A761" s="8"/>
      <c r="B761" s="83"/>
      <c r="C761" s="34"/>
      <c r="D761" s="146"/>
      <c r="E761" s="35"/>
      <c r="F761" s="35"/>
      <c r="G761" s="35"/>
      <c r="H761" s="8"/>
      <c r="I761" s="8"/>
      <c r="J761" s="8"/>
      <c r="K761" s="8"/>
      <c r="L761" s="8"/>
      <c r="M761" s="8"/>
      <c r="N761" s="8"/>
      <c r="O761" s="8"/>
      <c r="P761" s="8"/>
      <c r="Q761" s="8"/>
      <c r="R761" s="8"/>
      <c r="S761" s="8"/>
      <c r="T761" s="8"/>
      <c r="U761" s="8"/>
      <c r="V761" s="8"/>
      <c r="W761" s="8"/>
      <c r="X761" s="8"/>
      <c r="Y761" s="8"/>
      <c r="Z761" s="8"/>
    </row>
    <row r="762" spans="1:26" ht="12.75" customHeight="1" x14ac:dyDescent="0.15">
      <c r="A762" s="8"/>
      <c r="B762" s="83"/>
      <c r="C762" s="34"/>
      <c r="D762" s="146"/>
      <c r="E762" s="35"/>
      <c r="F762" s="35"/>
      <c r="G762" s="35"/>
      <c r="H762" s="8"/>
      <c r="I762" s="8"/>
      <c r="J762" s="8"/>
      <c r="K762" s="8"/>
      <c r="L762" s="8"/>
      <c r="M762" s="8"/>
      <c r="N762" s="8"/>
      <c r="O762" s="8"/>
      <c r="P762" s="8"/>
      <c r="Q762" s="8"/>
      <c r="R762" s="8"/>
      <c r="S762" s="8"/>
      <c r="T762" s="8"/>
      <c r="U762" s="8"/>
      <c r="V762" s="8"/>
      <c r="W762" s="8"/>
      <c r="X762" s="8"/>
      <c r="Y762" s="8"/>
      <c r="Z762" s="8"/>
    </row>
    <row r="763" spans="1:26" ht="12.75" customHeight="1" x14ac:dyDescent="0.15">
      <c r="A763" s="8"/>
      <c r="B763" s="83"/>
      <c r="C763" s="34"/>
      <c r="D763" s="146"/>
      <c r="E763" s="35"/>
      <c r="F763" s="35"/>
      <c r="G763" s="35"/>
      <c r="H763" s="8"/>
      <c r="I763" s="8"/>
      <c r="J763" s="8"/>
      <c r="K763" s="8"/>
      <c r="L763" s="8"/>
      <c r="M763" s="8"/>
      <c r="N763" s="8"/>
      <c r="O763" s="8"/>
      <c r="P763" s="8"/>
      <c r="Q763" s="8"/>
      <c r="R763" s="8"/>
      <c r="S763" s="8"/>
      <c r="T763" s="8"/>
      <c r="U763" s="8"/>
      <c r="V763" s="8"/>
      <c r="W763" s="8"/>
      <c r="X763" s="8"/>
      <c r="Y763" s="8"/>
      <c r="Z763" s="8"/>
    </row>
    <row r="764" spans="1:26" ht="12.75" customHeight="1" x14ac:dyDescent="0.15">
      <c r="A764" s="8"/>
      <c r="B764" s="83"/>
      <c r="C764" s="34"/>
      <c r="D764" s="146"/>
      <c r="E764" s="35"/>
      <c r="F764" s="35"/>
      <c r="G764" s="35"/>
      <c r="H764" s="8"/>
      <c r="I764" s="8"/>
      <c r="J764" s="8"/>
      <c r="K764" s="8"/>
      <c r="L764" s="8"/>
      <c r="M764" s="8"/>
      <c r="N764" s="8"/>
      <c r="O764" s="8"/>
      <c r="P764" s="8"/>
      <c r="Q764" s="8"/>
      <c r="R764" s="8"/>
      <c r="S764" s="8"/>
      <c r="T764" s="8"/>
      <c r="U764" s="8"/>
      <c r="V764" s="8"/>
      <c r="W764" s="8"/>
      <c r="X764" s="8"/>
      <c r="Y764" s="8"/>
      <c r="Z764" s="8"/>
    </row>
    <row r="765" spans="1:26" ht="12.75" customHeight="1" x14ac:dyDescent="0.15">
      <c r="A765" s="8"/>
      <c r="B765" s="83"/>
      <c r="C765" s="34"/>
      <c r="D765" s="146"/>
      <c r="E765" s="35"/>
      <c r="F765" s="35"/>
      <c r="G765" s="35"/>
      <c r="H765" s="8"/>
      <c r="I765" s="8"/>
      <c r="J765" s="8"/>
      <c r="K765" s="8"/>
      <c r="L765" s="8"/>
      <c r="M765" s="8"/>
      <c r="N765" s="8"/>
      <c r="O765" s="8"/>
      <c r="P765" s="8"/>
      <c r="Q765" s="8"/>
      <c r="R765" s="8"/>
      <c r="S765" s="8"/>
      <c r="T765" s="8"/>
      <c r="U765" s="8"/>
      <c r="V765" s="8"/>
      <c r="W765" s="8"/>
      <c r="X765" s="8"/>
      <c r="Y765" s="8"/>
      <c r="Z765" s="8"/>
    </row>
    <row r="766" spans="1:26" ht="12.75" customHeight="1" x14ac:dyDescent="0.15">
      <c r="A766" s="8"/>
      <c r="B766" s="83"/>
      <c r="C766" s="34"/>
      <c r="D766" s="146"/>
      <c r="E766" s="35"/>
      <c r="F766" s="35"/>
      <c r="G766" s="35"/>
      <c r="H766" s="8"/>
      <c r="I766" s="8"/>
      <c r="J766" s="8"/>
      <c r="K766" s="8"/>
      <c r="L766" s="8"/>
      <c r="M766" s="8"/>
      <c r="N766" s="8"/>
      <c r="O766" s="8"/>
      <c r="P766" s="8"/>
      <c r="Q766" s="8"/>
      <c r="R766" s="8"/>
      <c r="S766" s="8"/>
      <c r="T766" s="8"/>
      <c r="U766" s="8"/>
      <c r="V766" s="8"/>
      <c r="W766" s="8"/>
      <c r="X766" s="8"/>
      <c r="Y766" s="8"/>
      <c r="Z766" s="8"/>
    </row>
    <row r="767" spans="1:26" ht="12.75" customHeight="1" x14ac:dyDescent="0.15">
      <c r="A767" s="8"/>
      <c r="B767" s="83"/>
      <c r="C767" s="34"/>
      <c r="D767" s="146"/>
      <c r="E767" s="35"/>
      <c r="F767" s="35"/>
      <c r="G767" s="35"/>
      <c r="H767" s="8"/>
      <c r="I767" s="8"/>
      <c r="J767" s="8"/>
      <c r="K767" s="8"/>
      <c r="L767" s="8"/>
      <c r="M767" s="8"/>
      <c r="N767" s="8"/>
      <c r="O767" s="8"/>
      <c r="P767" s="8"/>
      <c r="Q767" s="8"/>
      <c r="R767" s="8"/>
      <c r="S767" s="8"/>
      <c r="T767" s="8"/>
      <c r="U767" s="8"/>
      <c r="V767" s="8"/>
      <c r="W767" s="8"/>
      <c r="X767" s="8"/>
      <c r="Y767" s="8"/>
      <c r="Z767" s="8"/>
    </row>
    <row r="768" spans="1:26" ht="12.75" customHeight="1" x14ac:dyDescent="0.15">
      <c r="A768" s="8"/>
      <c r="B768" s="83"/>
      <c r="C768" s="34"/>
      <c r="D768" s="146"/>
      <c r="E768" s="35"/>
      <c r="F768" s="35"/>
      <c r="G768" s="35"/>
      <c r="H768" s="8"/>
      <c r="I768" s="8"/>
      <c r="J768" s="8"/>
      <c r="K768" s="8"/>
      <c r="L768" s="8"/>
      <c r="M768" s="8"/>
      <c r="N768" s="8"/>
      <c r="O768" s="8"/>
      <c r="P768" s="8"/>
      <c r="Q768" s="8"/>
      <c r="R768" s="8"/>
      <c r="S768" s="8"/>
      <c r="T768" s="8"/>
      <c r="U768" s="8"/>
      <c r="V768" s="8"/>
      <c r="W768" s="8"/>
      <c r="X768" s="8"/>
      <c r="Y768" s="8"/>
      <c r="Z768" s="8"/>
    </row>
    <row r="769" spans="1:26" ht="12.75" customHeight="1" x14ac:dyDescent="0.15">
      <c r="A769" s="8"/>
      <c r="B769" s="83"/>
      <c r="C769" s="34"/>
      <c r="D769" s="146"/>
      <c r="E769" s="35"/>
      <c r="F769" s="35"/>
      <c r="G769" s="35"/>
      <c r="H769" s="8"/>
      <c r="I769" s="8"/>
      <c r="J769" s="8"/>
      <c r="K769" s="8"/>
      <c r="L769" s="8"/>
      <c r="M769" s="8"/>
      <c r="N769" s="8"/>
      <c r="O769" s="8"/>
      <c r="P769" s="8"/>
      <c r="Q769" s="8"/>
      <c r="R769" s="8"/>
      <c r="S769" s="8"/>
      <c r="T769" s="8"/>
      <c r="U769" s="8"/>
      <c r="V769" s="8"/>
      <c r="W769" s="8"/>
      <c r="X769" s="8"/>
      <c r="Y769" s="8"/>
      <c r="Z769" s="8"/>
    </row>
    <row r="770" spans="1:26" ht="12.75" customHeight="1" x14ac:dyDescent="0.15">
      <c r="A770" s="8"/>
      <c r="B770" s="83"/>
      <c r="C770" s="34"/>
      <c r="D770" s="146"/>
      <c r="E770" s="35"/>
      <c r="F770" s="35"/>
      <c r="G770" s="35"/>
      <c r="H770" s="8"/>
      <c r="I770" s="8"/>
      <c r="J770" s="8"/>
      <c r="K770" s="8"/>
      <c r="L770" s="8"/>
      <c r="M770" s="8"/>
      <c r="N770" s="8"/>
      <c r="O770" s="8"/>
      <c r="P770" s="8"/>
      <c r="Q770" s="8"/>
      <c r="R770" s="8"/>
      <c r="S770" s="8"/>
      <c r="T770" s="8"/>
      <c r="U770" s="8"/>
      <c r="V770" s="8"/>
      <c r="W770" s="8"/>
      <c r="X770" s="8"/>
      <c r="Y770" s="8"/>
      <c r="Z770" s="8"/>
    </row>
    <row r="771" spans="1:26" ht="12.75" customHeight="1" x14ac:dyDescent="0.15">
      <c r="A771" s="8"/>
      <c r="B771" s="83"/>
      <c r="C771" s="34"/>
      <c r="D771" s="146"/>
      <c r="E771" s="35"/>
      <c r="F771" s="35"/>
      <c r="G771" s="35"/>
      <c r="H771" s="8"/>
      <c r="I771" s="8"/>
      <c r="J771" s="8"/>
      <c r="K771" s="8"/>
      <c r="L771" s="8"/>
      <c r="M771" s="8"/>
      <c r="N771" s="8"/>
      <c r="O771" s="8"/>
      <c r="P771" s="8"/>
      <c r="Q771" s="8"/>
      <c r="R771" s="8"/>
      <c r="S771" s="8"/>
      <c r="T771" s="8"/>
      <c r="U771" s="8"/>
      <c r="V771" s="8"/>
      <c r="W771" s="8"/>
      <c r="X771" s="8"/>
      <c r="Y771" s="8"/>
      <c r="Z771" s="8"/>
    </row>
    <row r="772" spans="1:26" ht="12.75" customHeight="1" x14ac:dyDescent="0.15">
      <c r="A772" s="8"/>
      <c r="B772" s="83"/>
      <c r="C772" s="34"/>
      <c r="D772" s="146"/>
      <c r="E772" s="35"/>
      <c r="F772" s="35"/>
      <c r="G772" s="35"/>
      <c r="H772" s="8"/>
      <c r="I772" s="8"/>
      <c r="J772" s="8"/>
      <c r="K772" s="8"/>
      <c r="L772" s="8"/>
      <c r="M772" s="8"/>
      <c r="N772" s="8"/>
      <c r="O772" s="8"/>
      <c r="P772" s="8"/>
      <c r="Q772" s="8"/>
      <c r="R772" s="8"/>
      <c r="S772" s="8"/>
      <c r="T772" s="8"/>
      <c r="U772" s="8"/>
      <c r="V772" s="8"/>
      <c r="W772" s="8"/>
      <c r="X772" s="8"/>
      <c r="Y772" s="8"/>
      <c r="Z772" s="8"/>
    </row>
    <row r="773" spans="1:26" ht="12.75" customHeight="1" x14ac:dyDescent="0.15">
      <c r="A773" s="8"/>
      <c r="B773" s="83"/>
      <c r="C773" s="34"/>
      <c r="D773" s="146"/>
      <c r="E773" s="35"/>
      <c r="F773" s="35"/>
      <c r="G773" s="35"/>
      <c r="H773" s="8"/>
      <c r="I773" s="8"/>
      <c r="J773" s="8"/>
      <c r="K773" s="8"/>
      <c r="L773" s="8"/>
      <c r="M773" s="8"/>
      <c r="N773" s="8"/>
      <c r="O773" s="8"/>
      <c r="P773" s="8"/>
      <c r="Q773" s="8"/>
      <c r="R773" s="8"/>
      <c r="S773" s="8"/>
      <c r="T773" s="8"/>
      <c r="U773" s="8"/>
      <c r="V773" s="8"/>
      <c r="W773" s="8"/>
      <c r="X773" s="8"/>
      <c r="Y773" s="8"/>
      <c r="Z773" s="8"/>
    </row>
    <row r="774" spans="1:26" ht="12.75" customHeight="1" x14ac:dyDescent="0.15">
      <c r="A774" s="8"/>
      <c r="B774" s="83"/>
      <c r="C774" s="34"/>
      <c r="D774" s="146"/>
      <c r="E774" s="35"/>
      <c r="F774" s="35"/>
      <c r="G774" s="35"/>
      <c r="H774" s="8"/>
      <c r="I774" s="8"/>
      <c r="J774" s="8"/>
      <c r="K774" s="8"/>
      <c r="L774" s="8"/>
      <c r="M774" s="8"/>
      <c r="N774" s="8"/>
      <c r="O774" s="8"/>
      <c r="P774" s="8"/>
      <c r="Q774" s="8"/>
      <c r="R774" s="8"/>
      <c r="S774" s="8"/>
      <c r="T774" s="8"/>
      <c r="U774" s="8"/>
      <c r="V774" s="8"/>
      <c r="W774" s="8"/>
      <c r="X774" s="8"/>
      <c r="Y774" s="8"/>
      <c r="Z774" s="8"/>
    </row>
    <row r="775" spans="1:26" ht="12.75" customHeight="1" x14ac:dyDescent="0.15">
      <c r="A775" s="8"/>
      <c r="B775" s="83"/>
      <c r="C775" s="34"/>
      <c r="D775" s="146"/>
      <c r="E775" s="35"/>
      <c r="F775" s="35"/>
      <c r="G775" s="35"/>
      <c r="H775" s="8"/>
      <c r="I775" s="8"/>
      <c r="J775" s="8"/>
      <c r="K775" s="8"/>
      <c r="L775" s="8"/>
      <c r="M775" s="8"/>
      <c r="N775" s="8"/>
      <c r="O775" s="8"/>
      <c r="P775" s="8"/>
      <c r="Q775" s="8"/>
      <c r="R775" s="8"/>
      <c r="S775" s="8"/>
      <c r="T775" s="8"/>
      <c r="U775" s="8"/>
      <c r="V775" s="8"/>
      <c r="W775" s="8"/>
      <c r="X775" s="8"/>
      <c r="Y775" s="8"/>
      <c r="Z775" s="8"/>
    </row>
    <row r="776" spans="1:26" ht="12.75" customHeight="1" x14ac:dyDescent="0.15">
      <c r="A776" s="8"/>
      <c r="B776" s="83"/>
      <c r="C776" s="34"/>
      <c r="D776" s="146"/>
      <c r="E776" s="35"/>
      <c r="F776" s="35"/>
      <c r="G776" s="35"/>
      <c r="H776" s="8"/>
      <c r="I776" s="8"/>
      <c r="J776" s="8"/>
      <c r="K776" s="8"/>
      <c r="L776" s="8"/>
      <c r="M776" s="8"/>
      <c r="N776" s="8"/>
      <c r="O776" s="8"/>
      <c r="P776" s="8"/>
      <c r="Q776" s="8"/>
      <c r="R776" s="8"/>
      <c r="S776" s="8"/>
      <c r="T776" s="8"/>
      <c r="U776" s="8"/>
      <c r="V776" s="8"/>
      <c r="W776" s="8"/>
      <c r="X776" s="8"/>
      <c r="Y776" s="8"/>
      <c r="Z776" s="8"/>
    </row>
    <row r="777" spans="1:26" ht="12.75" customHeight="1" x14ac:dyDescent="0.15">
      <c r="A777" s="8"/>
      <c r="B777" s="83"/>
      <c r="C777" s="34"/>
      <c r="D777" s="146"/>
      <c r="E777" s="35"/>
      <c r="F777" s="35"/>
      <c r="G777" s="35"/>
      <c r="H777" s="8"/>
      <c r="I777" s="8"/>
      <c r="J777" s="8"/>
      <c r="K777" s="8"/>
      <c r="L777" s="8"/>
      <c r="M777" s="8"/>
      <c r="N777" s="8"/>
      <c r="O777" s="8"/>
      <c r="P777" s="8"/>
      <c r="Q777" s="8"/>
      <c r="R777" s="8"/>
      <c r="S777" s="8"/>
      <c r="T777" s="8"/>
      <c r="U777" s="8"/>
      <c r="V777" s="8"/>
      <c r="W777" s="8"/>
      <c r="X777" s="8"/>
      <c r="Y777" s="8"/>
      <c r="Z777" s="8"/>
    </row>
    <row r="778" spans="1:26" ht="12.75" customHeight="1" x14ac:dyDescent="0.15">
      <c r="A778" s="8"/>
      <c r="B778" s="83"/>
      <c r="C778" s="34"/>
      <c r="D778" s="146"/>
      <c r="E778" s="35"/>
      <c r="F778" s="35"/>
      <c r="G778" s="35"/>
      <c r="H778" s="8"/>
      <c r="I778" s="8"/>
      <c r="J778" s="8"/>
      <c r="K778" s="8"/>
      <c r="L778" s="8"/>
      <c r="M778" s="8"/>
      <c r="N778" s="8"/>
      <c r="O778" s="8"/>
      <c r="P778" s="8"/>
      <c r="Q778" s="8"/>
      <c r="R778" s="8"/>
      <c r="S778" s="8"/>
      <c r="T778" s="8"/>
      <c r="U778" s="8"/>
      <c r="V778" s="8"/>
      <c r="W778" s="8"/>
      <c r="X778" s="8"/>
      <c r="Y778" s="8"/>
      <c r="Z778" s="8"/>
    </row>
    <row r="779" spans="1:26" ht="12.75" customHeight="1" x14ac:dyDescent="0.15">
      <c r="A779" s="8"/>
      <c r="B779" s="83"/>
      <c r="C779" s="34"/>
      <c r="D779" s="146"/>
      <c r="E779" s="35"/>
      <c r="F779" s="35"/>
      <c r="G779" s="35"/>
      <c r="H779" s="8"/>
      <c r="I779" s="8"/>
      <c r="J779" s="8"/>
      <c r="K779" s="8"/>
      <c r="L779" s="8"/>
      <c r="M779" s="8"/>
      <c r="N779" s="8"/>
      <c r="O779" s="8"/>
      <c r="P779" s="8"/>
      <c r="Q779" s="8"/>
      <c r="R779" s="8"/>
      <c r="S779" s="8"/>
      <c r="T779" s="8"/>
      <c r="U779" s="8"/>
      <c r="V779" s="8"/>
      <c r="W779" s="8"/>
      <c r="X779" s="8"/>
      <c r="Y779" s="8"/>
      <c r="Z779" s="8"/>
    </row>
    <row r="780" spans="1:26" ht="12.75" customHeight="1" x14ac:dyDescent="0.15">
      <c r="A780" s="8"/>
      <c r="B780" s="83"/>
      <c r="C780" s="34"/>
      <c r="D780" s="146"/>
      <c r="E780" s="35"/>
      <c r="F780" s="35"/>
      <c r="G780" s="35"/>
      <c r="H780" s="8"/>
      <c r="I780" s="8"/>
      <c r="J780" s="8"/>
      <c r="K780" s="8"/>
      <c r="L780" s="8"/>
      <c r="M780" s="8"/>
      <c r="N780" s="8"/>
      <c r="O780" s="8"/>
      <c r="P780" s="8"/>
      <c r="Q780" s="8"/>
      <c r="R780" s="8"/>
      <c r="S780" s="8"/>
      <c r="T780" s="8"/>
      <c r="U780" s="8"/>
      <c r="V780" s="8"/>
      <c r="W780" s="8"/>
      <c r="X780" s="8"/>
      <c r="Y780" s="8"/>
      <c r="Z780" s="8"/>
    </row>
    <row r="781" spans="1:26" ht="12.75" customHeight="1" x14ac:dyDescent="0.15">
      <c r="A781" s="8"/>
      <c r="B781" s="83"/>
      <c r="C781" s="34"/>
      <c r="D781" s="146"/>
      <c r="E781" s="35"/>
      <c r="F781" s="35"/>
      <c r="G781" s="35"/>
      <c r="H781" s="8"/>
      <c r="I781" s="8"/>
      <c r="J781" s="8"/>
      <c r="K781" s="8"/>
      <c r="L781" s="8"/>
      <c r="M781" s="8"/>
      <c r="N781" s="8"/>
      <c r="O781" s="8"/>
      <c r="P781" s="8"/>
      <c r="Q781" s="8"/>
      <c r="R781" s="8"/>
      <c r="S781" s="8"/>
      <c r="T781" s="8"/>
      <c r="U781" s="8"/>
      <c r="V781" s="8"/>
      <c r="W781" s="8"/>
      <c r="X781" s="8"/>
      <c r="Y781" s="8"/>
      <c r="Z781" s="8"/>
    </row>
    <row r="782" spans="1:26" ht="12.75" customHeight="1" x14ac:dyDescent="0.15">
      <c r="A782" s="8"/>
      <c r="B782" s="83"/>
      <c r="C782" s="34"/>
      <c r="D782" s="146"/>
      <c r="E782" s="35"/>
      <c r="F782" s="35"/>
      <c r="G782" s="35"/>
      <c r="H782" s="8"/>
      <c r="I782" s="8"/>
      <c r="J782" s="8"/>
      <c r="K782" s="8"/>
      <c r="L782" s="8"/>
      <c r="M782" s="8"/>
      <c r="N782" s="8"/>
      <c r="O782" s="8"/>
      <c r="P782" s="8"/>
      <c r="Q782" s="8"/>
      <c r="R782" s="8"/>
      <c r="S782" s="8"/>
      <c r="T782" s="8"/>
      <c r="U782" s="8"/>
      <c r="V782" s="8"/>
      <c r="W782" s="8"/>
      <c r="X782" s="8"/>
      <c r="Y782" s="8"/>
      <c r="Z782" s="8"/>
    </row>
    <row r="783" spans="1:26" ht="12.75" customHeight="1" x14ac:dyDescent="0.15">
      <c r="A783" s="8"/>
      <c r="B783" s="83"/>
      <c r="C783" s="34"/>
      <c r="D783" s="146"/>
      <c r="E783" s="35"/>
      <c r="F783" s="35"/>
      <c r="G783" s="35"/>
      <c r="H783" s="8"/>
      <c r="I783" s="8"/>
      <c r="J783" s="8"/>
      <c r="K783" s="8"/>
      <c r="L783" s="8"/>
      <c r="M783" s="8"/>
      <c r="N783" s="8"/>
      <c r="O783" s="8"/>
      <c r="P783" s="8"/>
      <c r="Q783" s="8"/>
      <c r="R783" s="8"/>
      <c r="S783" s="8"/>
      <c r="T783" s="8"/>
      <c r="U783" s="8"/>
      <c r="V783" s="8"/>
      <c r="W783" s="8"/>
      <c r="X783" s="8"/>
      <c r="Y783" s="8"/>
      <c r="Z783" s="8"/>
    </row>
    <row r="784" spans="1:26" ht="12.75" customHeight="1" x14ac:dyDescent="0.15">
      <c r="A784" s="8"/>
      <c r="B784" s="83"/>
      <c r="C784" s="34"/>
      <c r="D784" s="146"/>
      <c r="E784" s="35"/>
      <c r="F784" s="35"/>
      <c r="G784" s="35"/>
      <c r="H784" s="8"/>
      <c r="I784" s="8"/>
      <c r="J784" s="8"/>
      <c r="K784" s="8"/>
      <c r="L784" s="8"/>
      <c r="M784" s="8"/>
      <c r="N784" s="8"/>
      <c r="O784" s="8"/>
      <c r="P784" s="8"/>
      <c r="Q784" s="8"/>
      <c r="R784" s="8"/>
      <c r="S784" s="8"/>
      <c r="T784" s="8"/>
      <c r="U784" s="8"/>
      <c r="V784" s="8"/>
      <c r="W784" s="8"/>
      <c r="X784" s="8"/>
      <c r="Y784" s="8"/>
      <c r="Z784" s="8"/>
    </row>
    <row r="785" spans="1:26" ht="12.75" customHeight="1" x14ac:dyDescent="0.15">
      <c r="A785" s="8"/>
      <c r="B785" s="83"/>
      <c r="C785" s="34"/>
      <c r="D785" s="146"/>
      <c r="E785" s="35"/>
      <c r="F785" s="35"/>
      <c r="G785" s="35"/>
      <c r="H785" s="8"/>
      <c r="I785" s="8"/>
      <c r="J785" s="8"/>
      <c r="K785" s="8"/>
      <c r="L785" s="8"/>
      <c r="M785" s="8"/>
      <c r="N785" s="8"/>
      <c r="O785" s="8"/>
      <c r="P785" s="8"/>
      <c r="Q785" s="8"/>
      <c r="R785" s="8"/>
      <c r="S785" s="8"/>
      <c r="T785" s="8"/>
      <c r="U785" s="8"/>
      <c r="V785" s="8"/>
      <c r="W785" s="8"/>
      <c r="X785" s="8"/>
      <c r="Y785" s="8"/>
      <c r="Z785" s="8"/>
    </row>
    <row r="786" spans="1:26" ht="12.75" customHeight="1" x14ac:dyDescent="0.15">
      <c r="A786" s="8"/>
      <c r="B786" s="83"/>
      <c r="C786" s="34"/>
      <c r="D786" s="146"/>
      <c r="E786" s="35"/>
      <c r="F786" s="35"/>
      <c r="G786" s="35"/>
      <c r="H786" s="8"/>
      <c r="I786" s="8"/>
      <c r="J786" s="8"/>
      <c r="K786" s="8"/>
      <c r="L786" s="8"/>
      <c r="M786" s="8"/>
      <c r="N786" s="8"/>
      <c r="O786" s="8"/>
      <c r="P786" s="8"/>
      <c r="Q786" s="8"/>
      <c r="R786" s="8"/>
      <c r="S786" s="8"/>
      <c r="T786" s="8"/>
      <c r="U786" s="8"/>
      <c r="V786" s="8"/>
      <c r="W786" s="8"/>
      <c r="X786" s="8"/>
      <c r="Y786" s="8"/>
      <c r="Z786" s="8"/>
    </row>
    <row r="787" spans="1:26" ht="12.75" customHeight="1" x14ac:dyDescent="0.15">
      <c r="A787" s="8"/>
      <c r="B787" s="83"/>
      <c r="C787" s="34"/>
      <c r="D787" s="146"/>
      <c r="E787" s="35"/>
      <c r="F787" s="35"/>
      <c r="G787" s="35"/>
      <c r="H787" s="8"/>
      <c r="I787" s="8"/>
      <c r="J787" s="8"/>
      <c r="K787" s="8"/>
      <c r="L787" s="8"/>
      <c r="M787" s="8"/>
      <c r="N787" s="8"/>
      <c r="O787" s="8"/>
      <c r="P787" s="8"/>
      <c r="Q787" s="8"/>
      <c r="R787" s="8"/>
      <c r="S787" s="8"/>
      <c r="T787" s="8"/>
      <c r="U787" s="8"/>
      <c r="V787" s="8"/>
      <c r="W787" s="8"/>
      <c r="X787" s="8"/>
      <c r="Y787" s="8"/>
      <c r="Z787" s="8"/>
    </row>
    <row r="788" spans="1:26" ht="12.75" customHeight="1" x14ac:dyDescent="0.15">
      <c r="A788" s="8"/>
      <c r="B788" s="83"/>
      <c r="C788" s="34"/>
      <c r="D788" s="146"/>
      <c r="E788" s="35"/>
      <c r="F788" s="35"/>
      <c r="G788" s="35"/>
      <c r="H788" s="8"/>
      <c r="I788" s="8"/>
      <c r="J788" s="8"/>
      <c r="K788" s="8"/>
      <c r="L788" s="8"/>
      <c r="M788" s="8"/>
      <c r="N788" s="8"/>
      <c r="O788" s="8"/>
      <c r="P788" s="8"/>
      <c r="Q788" s="8"/>
      <c r="R788" s="8"/>
      <c r="S788" s="8"/>
      <c r="T788" s="8"/>
      <c r="U788" s="8"/>
      <c r="V788" s="8"/>
      <c r="W788" s="8"/>
      <c r="X788" s="8"/>
      <c r="Y788" s="8"/>
      <c r="Z788" s="8"/>
    </row>
    <row r="789" spans="1:26" ht="12.75" customHeight="1" x14ac:dyDescent="0.15">
      <c r="A789" s="8"/>
      <c r="B789" s="83"/>
      <c r="C789" s="34"/>
      <c r="D789" s="146"/>
      <c r="E789" s="35"/>
      <c r="F789" s="35"/>
      <c r="G789" s="35"/>
      <c r="H789" s="8"/>
      <c r="I789" s="8"/>
      <c r="J789" s="8"/>
      <c r="K789" s="8"/>
      <c r="L789" s="8"/>
      <c r="M789" s="8"/>
      <c r="N789" s="8"/>
      <c r="O789" s="8"/>
      <c r="P789" s="8"/>
      <c r="Q789" s="8"/>
      <c r="R789" s="8"/>
      <c r="S789" s="8"/>
      <c r="T789" s="8"/>
      <c r="U789" s="8"/>
      <c r="V789" s="8"/>
      <c r="W789" s="8"/>
      <c r="X789" s="8"/>
      <c r="Y789" s="8"/>
      <c r="Z789" s="8"/>
    </row>
    <row r="790" spans="1:26" ht="12.75" customHeight="1" x14ac:dyDescent="0.15">
      <c r="A790" s="8"/>
      <c r="B790" s="83"/>
      <c r="C790" s="34"/>
      <c r="D790" s="146"/>
      <c r="E790" s="35"/>
      <c r="F790" s="35"/>
      <c r="G790" s="35"/>
      <c r="H790" s="8"/>
      <c r="I790" s="8"/>
      <c r="J790" s="8"/>
      <c r="K790" s="8"/>
      <c r="L790" s="8"/>
      <c r="M790" s="8"/>
      <c r="N790" s="8"/>
      <c r="O790" s="8"/>
      <c r="P790" s="8"/>
      <c r="Q790" s="8"/>
      <c r="R790" s="8"/>
      <c r="S790" s="8"/>
      <c r="T790" s="8"/>
      <c r="U790" s="8"/>
      <c r="V790" s="8"/>
      <c r="W790" s="8"/>
      <c r="X790" s="8"/>
      <c r="Y790" s="8"/>
      <c r="Z790" s="8"/>
    </row>
    <row r="791" spans="1:26" ht="12.75" customHeight="1" x14ac:dyDescent="0.15">
      <c r="A791" s="8"/>
      <c r="B791" s="83"/>
      <c r="C791" s="34"/>
      <c r="D791" s="146"/>
      <c r="E791" s="35"/>
      <c r="F791" s="35"/>
      <c r="G791" s="35"/>
      <c r="H791" s="8"/>
      <c r="I791" s="8"/>
      <c r="J791" s="8"/>
      <c r="K791" s="8"/>
      <c r="L791" s="8"/>
      <c r="M791" s="8"/>
      <c r="N791" s="8"/>
      <c r="O791" s="8"/>
      <c r="P791" s="8"/>
      <c r="Q791" s="8"/>
      <c r="R791" s="8"/>
      <c r="S791" s="8"/>
      <c r="T791" s="8"/>
      <c r="U791" s="8"/>
      <c r="V791" s="8"/>
      <c r="W791" s="8"/>
      <c r="X791" s="8"/>
      <c r="Y791" s="8"/>
      <c r="Z791" s="8"/>
    </row>
    <row r="792" spans="1:26" ht="12.75" customHeight="1" x14ac:dyDescent="0.15">
      <c r="A792" s="8"/>
      <c r="B792" s="83"/>
      <c r="C792" s="34"/>
      <c r="D792" s="146"/>
      <c r="E792" s="35"/>
      <c r="F792" s="35"/>
      <c r="G792" s="35"/>
      <c r="H792" s="8"/>
      <c r="I792" s="8"/>
      <c r="J792" s="8"/>
      <c r="K792" s="8"/>
      <c r="L792" s="8"/>
      <c r="M792" s="8"/>
      <c r="N792" s="8"/>
      <c r="O792" s="8"/>
      <c r="P792" s="8"/>
      <c r="Q792" s="8"/>
      <c r="R792" s="8"/>
      <c r="S792" s="8"/>
      <c r="T792" s="8"/>
      <c r="U792" s="8"/>
      <c r="V792" s="8"/>
      <c r="W792" s="8"/>
      <c r="X792" s="8"/>
      <c r="Y792" s="8"/>
      <c r="Z792" s="8"/>
    </row>
    <row r="793" spans="1:26" ht="12.75" customHeight="1" x14ac:dyDescent="0.15">
      <c r="A793" s="8"/>
      <c r="B793" s="83"/>
      <c r="C793" s="34"/>
      <c r="D793" s="146"/>
      <c r="E793" s="35"/>
      <c r="F793" s="35"/>
      <c r="G793" s="35"/>
      <c r="H793" s="8"/>
      <c r="I793" s="8"/>
      <c r="J793" s="8"/>
      <c r="K793" s="8"/>
      <c r="L793" s="8"/>
      <c r="M793" s="8"/>
      <c r="N793" s="8"/>
      <c r="O793" s="8"/>
      <c r="P793" s="8"/>
      <c r="Q793" s="8"/>
      <c r="R793" s="8"/>
      <c r="S793" s="8"/>
      <c r="T793" s="8"/>
      <c r="U793" s="8"/>
      <c r="V793" s="8"/>
      <c r="W793" s="8"/>
      <c r="X793" s="8"/>
      <c r="Y793" s="8"/>
      <c r="Z793" s="8"/>
    </row>
    <row r="794" spans="1:26" ht="12.75" customHeight="1" x14ac:dyDescent="0.15">
      <c r="A794" s="8"/>
      <c r="B794" s="83"/>
      <c r="C794" s="34"/>
      <c r="D794" s="146"/>
      <c r="E794" s="35"/>
      <c r="F794" s="35"/>
      <c r="G794" s="35"/>
      <c r="H794" s="8"/>
      <c r="I794" s="8"/>
      <c r="J794" s="8"/>
      <c r="K794" s="8"/>
      <c r="L794" s="8"/>
      <c r="M794" s="8"/>
      <c r="N794" s="8"/>
      <c r="O794" s="8"/>
      <c r="P794" s="8"/>
      <c r="Q794" s="8"/>
      <c r="R794" s="8"/>
      <c r="S794" s="8"/>
      <c r="T794" s="8"/>
      <c r="U794" s="8"/>
      <c r="V794" s="8"/>
      <c r="W794" s="8"/>
      <c r="X794" s="8"/>
      <c r="Y794" s="8"/>
      <c r="Z794" s="8"/>
    </row>
    <row r="795" spans="1:26" ht="12.75" customHeight="1" x14ac:dyDescent="0.15">
      <c r="A795" s="8"/>
      <c r="B795" s="83"/>
      <c r="C795" s="34"/>
      <c r="D795" s="146"/>
      <c r="E795" s="35"/>
      <c r="F795" s="35"/>
      <c r="G795" s="35"/>
      <c r="H795" s="8"/>
      <c r="I795" s="8"/>
      <c r="J795" s="8"/>
      <c r="K795" s="8"/>
      <c r="L795" s="8"/>
      <c r="M795" s="8"/>
      <c r="N795" s="8"/>
      <c r="O795" s="8"/>
      <c r="P795" s="8"/>
      <c r="Q795" s="8"/>
      <c r="R795" s="8"/>
      <c r="S795" s="8"/>
      <c r="T795" s="8"/>
      <c r="U795" s="8"/>
      <c r="V795" s="8"/>
      <c r="W795" s="8"/>
      <c r="X795" s="8"/>
      <c r="Y795" s="8"/>
      <c r="Z795" s="8"/>
    </row>
    <row r="796" spans="1:26" ht="12.75" customHeight="1" x14ac:dyDescent="0.15">
      <c r="A796" s="8"/>
      <c r="B796" s="83"/>
      <c r="C796" s="34"/>
      <c r="D796" s="146"/>
      <c r="E796" s="35"/>
      <c r="F796" s="35"/>
      <c r="G796" s="35"/>
      <c r="H796" s="8"/>
      <c r="I796" s="8"/>
      <c r="J796" s="8"/>
      <c r="K796" s="8"/>
      <c r="L796" s="8"/>
      <c r="M796" s="8"/>
      <c r="N796" s="8"/>
      <c r="O796" s="8"/>
      <c r="P796" s="8"/>
      <c r="Q796" s="8"/>
      <c r="R796" s="8"/>
      <c r="S796" s="8"/>
      <c r="T796" s="8"/>
      <c r="U796" s="8"/>
      <c r="V796" s="8"/>
      <c r="W796" s="8"/>
      <c r="X796" s="8"/>
      <c r="Y796" s="8"/>
      <c r="Z796" s="8"/>
    </row>
    <row r="797" spans="1:26" ht="12.75" customHeight="1" x14ac:dyDescent="0.15">
      <c r="A797" s="8"/>
      <c r="B797" s="83"/>
      <c r="C797" s="34"/>
      <c r="D797" s="146"/>
      <c r="E797" s="35"/>
      <c r="F797" s="35"/>
      <c r="G797" s="35"/>
      <c r="H797" s="8"/>
      <c r="I797" s="8"/>
      <c r="J797" s="8"/>
      <c r="K797" s="8"/>
      <c r="L797" s="8"/>
      <c r="M797" s="8"/>
      <c r="N797" s="8"/>
      <c r="O797" s="8"/>
      <c r="P797" s="8"/>
      <c r="Q797" s="8"/>
      <c r="R797" s="8"/>
      <c r="S797" s="8"/>
      <c r="T797" s="8"/>
      <c r="U797" s="8"/>
      <c r="V797" s="8"/>
      <c r="W797" s="8"/>
      <c r="X797" s="8"/>
      <c r="Y797" s="8"/>
      <c r="Z797" s="8"/>
    </row>
    <row r="798" spans="1:26" ht="12.75" customHeight="1" x14ac:dyDescent="0.15">
      <c r="A798" s="8"/>
      <c r="B798" s="83"/>
      <c r="C798" s="34"/>
      <c r="D798" s="146"/>
      <c r="E798" s="35"/>
      <c r="F798" s="35"/>
      <c r="G798" s="35"/>
      <c r="H798" s="8"/>
      <c r="I798" s="8"/>
      <c r="J798" s="8"/>
      <c r="K798" s="8"/>
      <c r="L798" s="8"/>
      <c r="M798" s="8"/>
      <c r="N798" s="8"/>
      <c r="O798" s="8"/>
      <c r="P798" s="8"/>
      <c r="Q798" s="8"/>
      <c r="R798" s="8"/>
      <c r="S798" s="8"/>
      <c r="T798" s="8"/>
      <c r="U798" s="8"/>
      <c r="V798" s="8"/>
      <c r="W798" s="8"/>
      <c r="X798" s="8"/>
      <c r="Y798" s="8"/>
      <c r="Z798" s="8"/>
    </row>
    <row r="799" spans="1:26" ht="12.75" customHeight="1" x14ac:dyDescent="0.15">
      <c r="A799" s="8"/>
      <c r="B799" s="83"/>
      <c r="C799" s="34"/>
      <c r="D799" s="146"/>
      <c r="E799" s="35"/>
      <c r="F799" s="35"/>
      <c r="G799" s="35"/>
      <c r="H799" s="8"/>
      <c r="I799" s="8"/>
      <c r="J799" s="8"/>
      <c r="K799" s="8"/>
      <c r="L799" s="8"/>
      <c r="M799" s="8"/>
      <c r="N799" s="8"/>
      <c r="O799" s="8"/>
      <c r="P799" s="8"/>
      <c r="Q799" s="8"/>
      <c r="R799" s="8"/>
      <c r="S799" s="8"/>
      <c r="T799" s="8"/>
      <c r="U799" s="8"/>
      <c r="V799" s="8"/>
      <c r="W799" s="8"/>
      <c r="X799" s="8"/>
      <c r="Y799" s="8"/>
      <c r="Z799" s="8"/>
    </row>
    <row r="800" spans="1:26" ht="12.75" customHeight="1" x14ac:dyDescent="0.15">
      <c r="A800" s="8"/>
      <c r="B800" s="83"/>
      <c r="C800" s="34"/>
      <c r="D800" s="146"/>
      <c r="E800" s="35"/>
      <c r="F800" s="35"/>
      <c r="G800" s="35"/>
      <c r="H800" s="8"/>
      <c r="I800" s="8"/>
      <c r="J800" s="8"/>
      <c r="K800" s="8"/>
      <c r="L800" s="8"/>
      <c r="M800" s="8"/>
      <c r="N800" s="8"/>
      <c r="O800" s="8"/>
      <c r="P800" s="8"/>
      <c r="Q800" s="8"/>
      <c r="R800" s="8"/>
      <c r="S800" s="8"/>
      <c r="T800" s="8"/>
      <c r="U800" s="8"/>
      <c r="V800" s="8"/>
      <c r="W800" s="8"/>
      <c r="X800" s="8"/>
      <c r="Y800" s="8"/>
      <c r="Z800" s="8"/>
    </row>
    <row r="801" spans="1:26" ht="12.75" customHeight="1" x14ac:dyDescent="0.15">
      <c r="A801" s="8"/>
      <c r="B801" s="83"/>
      <c r="C801" s="34"/>
      <c r="D801" s="146"/>
      <c r="E801" s="35"/>
      <c r="F801" s="35"/>
      <c r="G801" s="35"/>
      <c r="H801" s="8"/>
      <c r="I801" s="8"/>
      <c r="J801" s="8"/>
      <c r="K801" s="8"/>
      <c r="L801" s="8"/>
      <c r="M801" s="8"/>
      <c r="N801" s="8"/>
      <c r="O801" s="8"/>
      <c r="P801" s="8"/>
      <c r="Q801" s="8"/>
      <c r="R801" s="8"/>
      <c r="S801" s="8"/>
      <c r="T801" s="8"/>
      <c r="U801" s="8"/>
      <c r="V801" s="8"/>
      <c r="W801" s="8"/>
      <c r="X801" s="8"/>
      <c r="Y801" s="8"/>
      <c r="Z801" s="8"/>
    </row>
    <row r="802" spans="1:26" ht="12.75" customHeight="1" x14ac:dyDescent="0.15">
      <c r="A802" s="8"/>
      <c r="B802" s="83"/>
      <c r="C802" s="34"/>
      <c r="D802" s="146"/>
      <c r="E802" s="35"/>
      <c r="F802" s="35"/>
      <c r="G802" s="35"/>
      <c r="H802" s="8"/>
      <c r="I802" s="8"/>
      <c r="J802" s="8"/>
      <c r="K802" s="8"/>
      <c r="L802" s="8"/>
      <c r="M802" s="8"/>
      <c r="N802" s="8"/>
      <c r="O802" s="8"/>
      <c r="P802" s="8"/>
      <c r="Q802" s="8"/>
      <c r="R802" s="8"/>
      <c r="S802" s="8"/>
      <c r="T802" s="8"/>
      <c r="U802" s="8"/>
      <c r="V802" s="8"/>
      <c r="W802" s="8"/>
      <c r="X802" s="8"/>
      <c r="Y802" s="8"/>
      <c r="Z802" s="8"/>
    </row>
    <row r="803" spans="1:26" ht="12.75" customHeight="1" x14ac:dyDescent="0.15">
      <c r="A803" s="8"/>
      <c r="B803" s="83"/>
      <c r="C803" s="34"/>
      <c r="D803" s="146"/>
      <c r="E803" s="35"/>
      <c r="F803" s="35"/>
      <c r="G803" s="35"/>
      <c r="H803" s="8"/>
      <c r="I803" s="8"/>
      <c r="J803" s="8"/>
      <c r="K803" s="8"/>
      <c r="L803" s="8"/>
      <c r="M803" s="8"/>
      <c r="N803" s="8"/>
      <c r="O803" s="8"/>
      <c r="P803" s="8"/>
      <c r="Q803" s="8"/>
      <c r="R803" s="8"/>
      <c r="S803" s="8"/>
      <c r="T803" s="8"/>
      <c r="U803" s="8"/>
      <c r="V803" s="8"/>
      <c r="W803" s="8"/>
      <c r="X803" s="8"/>
      <c r="Y803" s="8"/>
      <c r="Z803" s="8"/>
    </row>
    <row r="804" spans="1:26" ht="12.75" customHeight="1" x14ac:dyDescent="0.15">
      <c r="A804" s="8"/>
      <c r="B804" s="83"/>
      <c r="C804" s="34"/>
      <c r="D804" s="146"/>
      <c r="E804" s="35"/>
      <c r="F804" s="35"/>
      <c r="G804" s="35"/>
      <c r="H804" s="8"/>
      <c r="I804" s="8"/>
      <c r="J804" s="8"/>
      <c r="K804" s="8"/>
      <c r="L804" s="8"/>
      <c r="M804" s="8"/>
      <c r="N804" s="8"/>
      <c r="O804" s="8"/>
      <c r="P804" s="8"/>
      <c r="Q804" s="8"/>
      <c r="R804" s="8"/>
      <c r="S804" s="8"/>
      <c r="T804" s="8"/>
      <c r="U804" s="8"/>
      <c r="V804" s="8"/>
      <c r="W804" s="8"/>
      <c r="X804" s="8"/>
      <c r="Y804" s="8"/>
      <c r="Z804" s="8"/>
    </row>
    <row r="805" spans="1:26" ht="12.75" customHeight="1" x14ac:dyDescent="0.15">
      <c r="A805" s="8"/>
      <c r="B805" s="83"/>
      <c r="C805" s="34"/>
      <c r="D805" s="146"/>
      <c r="E805" s="35"/>
      <c r="F805" s="35"/>
      <c r="G805" s="35"/>
      <c r="H805" s="8"/>
      <c r="I805" s="8"/>
      <c r="J805" s="8"/>
      <c r="K805" s="8"/>
      <c r="L805" s="8"/>
      <c r="M805" s="8"/>
      <c r="N805" s="8"/>
      <c r="O805" s="8"/>
      <c r="P805" s="8"/>
      <c r="Q805" s="8"/>
      <c r="R805" s="8"/>
      <c r="S805" s="8"/>
      <c r="T805" s="8"/>
      <c r="U805" s="8"/>
      <c r="V805" s="8"/>
      <c r="W805" s="8"/>
      <c r="X805" s="8"/>
      <c r="Y805" s="8"/>
      <c r="Z805" s="8"/>
    </row>
    <row r="806" spans="1:26" ht="12.75" customHeight="1" x14ac:dyDescent="0.15">
      <c r="A806" s="8"/>
      <c r="B806" s="83"/>
      <c r="C806" s="34"/>
      <c r="D806" s="146"/>
      <c r="E806" s="35"/>
      <c r="F806" s="35"/>
      <c r="G806" s="35"/>
      <c r="H806" s="8"/>
      <c r="I806" s="8"/>
      <c r="J806" s="8"/>
      <c r="K806" s="8"/>
      <c r="L806" s="8"/>
      <c r="M806" s="8"/>
      <c r="N806" s="8"/>
      <c r="O806" s="8"/>
      <c r="P806" s="8"/>
      <c r="Q806" s="8"/>
      <c r="R806" s="8"/>
      <c r="S806" s="8"/>
      <c r="T806" s="8"/>
      <c r="U806" s="8"/>
      <c r="V806" s="8"/>
      <c r="W806" s="8"/>
      <c r="X806" s="8"/>
      <c r="Y806" s="8"/>
      <c r="Z806" s="8"/>
    </row>
    <row r="807" spans="1:26" ht="12.75" customHeight="1" x14ac:dyDescent="0.15">
      <c r="A807" s="8"/>
      <c r="B807" s="83"/>
      <c r="C807" s="34"/>
      <c r="D807" s="146"/>
      <c r="E807" s="35"/>
      <c r="F807" s="35"/>
      <c r="G807" s="35"/>
      <c r="H807" s="8"/>
      <c r="I807" s="8"/>
      <c r="J807" s="8"/>
      <c r="K807" s="8"/>
      <c r="L807" s="8"/>
      <c r="M807" s="8"/>
      <c r="N807" s="8"/>
      <c r="O807" s="8"/>
      <c r="P807" s="8"/>
      <c r="Q807" s="8"/>
      <c r="R807" s="8"/>
      <c r="S807" s="8"/>
      <c r="T807" s="8"/>
      <c r="U807" s="8"/>
      <c r="V807" s="8"/>
      <c r="W807" s="8"/>
      <c r="X807" s="8"/>
      <c r="Y807" s="8"/>
      <c r="Z807" s="8"/>
    </row>
    <row r="808" spans="1:26" ht="12.75" customHeight="1" x14ac:dyDescent="0.15">
      <c r="A808" s="8"/>
      <c r="B808" s="83"/>
      <c r="C808" s="34"/>
      <c r="D808" s="146"/>
      <c r="E808" s="35"/>
      <c r="F808" s="35"/>
      <c r="G808" s="35"/>
      <c r="H808" s="8"/>
      <c r="I808" s="8"/>
      <c r="J808" s="8"/>
      <c r="K808" s="8"/>
      <c r="L808" s="8"/>
      <c r="M808" s="8"/>
      <c r="N808" s="8"/>
      <c r="O808" s="8"/>
      <c r="P808" s="8"/>
      <c r="Q808" s="8"/>
      <c r="R808" s="8"/>
      <c r="S808" s="8"/>
      <c r="T808" s="8"/>
      <c r="U808" s="8"/>
      <c r="V808" s="8"/>
      <c r="W808" s="8"/>
      <c r="X808" s="8"/>
      <c r="Y808" s="8"/>
      <c r="Z808" s="8"/>
    </row>
    <row r="809" spans="1:26" ht="12.75" customHeight="1" x14ac:dyDescent="0.15">
      <c r="A809" s="8"/>
      <c r="B809" s="83"/>
      <c r="C809" s="34"/>
      <c r="D809" s="146"/>
      <c r="E809" s="35"/>
      <c r="F809" s="35"/>
      <c r="G809" s="35"/>
      <c r="H809" s="8"/>
      <c r="I809" s="8"/>
      <c r="J809" s="8"/>
      <c r="K809" s="8"/>
      <c r="L809" s="8"/>
      <c r="M809" s="8"/>
      <c r="N809" s="8"/>
      <c r="O809" s="8"/>
      <c r="P809" s="8"/>
      <c r="Q809" s="8"/>
      <c r="R809" s="8"/>
      <c r="S809" s="8"/>
      <c r="T809" s="8"/>
      <c r="U809" s="8"/>
      <c r="V809" s="8"/>
      <c r="W809" s="8"/>
      <c r="X809" s="8"/>
      <c r="Y809" s="8"/>
      <c r="Z809" s="8"/>
    </row>
    <row r="810" spans="1:26" ht="12.75" customHeight="1" x14ac:dyDescent="0.15">
      <c r="A810" s="8"/>
      <c r="B810" s="83"/>
      <c r="C810" s="34"/>
      <c r="D810" s="146"/>
      <c r="E810" s="35"/>
      <c r="F810" s="35"/>
      <c r="G810" s="35"/>
      <c r="H810" s="8"/>
      <c r="I810" s="8"/>
      <c r="J810" s="8"/>
      <c r="K810" s="8"/>
      <c r="L810" s="8"/>
      <c r="M810" s="8"/>
      <c r="N810" s="8"/>
      <c r="O810" s="8"/>
      <c r="P810" s="8"/>
      <c r="Q810" s="8"/>
      <c r="R810" s="8"/>
      <c r="S810" s="8"/>
      <c r="T810" s="8"/>
      <c r="U810" s="8"/>
      <c r="V810" s="8"/>
      <c r="W810" s="8"/>
      <c r="X810" s="8"/>
      <c r="Y810" s="8"/>
      <c r="Z810" s="8"/>
    </row>
    <row r="811" spans="1:26" ht="12.75" customHeight="1" x14ac:dyDescent="0.15">
      <c r="A811" s="8"/>
      <c r="B811" s="83"/>
      <c r="C811" s="34"/>
      <c r="D811" s="146"/>
      <c r="E811" s="35"/>
      <c r="F811" s="35"/>
      <c r="G811" s="35"/>
      <c r="H811" s="8"/>
      <c r="I811" s="8"/>
      <c r="J811" s="8"/>
      <c r="K811" s="8"/>
      <c r="L811" s="8"/>
      <c r="M811" s="8"/>
      <c r="N811" s="8"/>
      <c r="O811" s="8"/>
      <c r="P811" s="8"/>
      <c r="Q811" s="8"/>
      <c r="R811" s="8"/>
      <c r="S811" s="8"/>
      <c r="T811" s="8"/>
      <c r="U811" s="8"/>
      <c r="V811" s="8"/>
      <c r="W811" s="8"/>
      <c r="X811" s="8"/>
      <c r="Y811" s="8"/>
      <c r="Z811" s="8"/>
    </row>
    <row r="812" spans="1:26" ht="12.75" customHeight="1" x14ac:dyDescent="0.15">
      <c r="A812" s="8"/>
      <c r="B812" s="83"/>
      <c r="C812" s="34"/>
      <c r="D812" s="146"/>
      <c r="E812" s="35"/>
      <c r="F812" s="35"/>
      <c r="G812" s="35"/>
      <c r="H812" s="8"/>
      <c r="I812" s="8"/>
      <c r="J812" s="8"/>
      <c r="K812" s="8"/>
      <c r="L812" s="8"/>
      <c r="M812" s="8"/>
      <c r="N812" s="8"/>
      <c r="O812" s="8"/>
      <c r="P812" s="8"/>
      <c r="Q812" s="8"/>
      <c r="R812" s="8"/>
      <c r="S812" s="8"/>
      <c r="T812" s="8"/>
      <c r="U812" s="8"/>
      <c r="V812" s="8"/>
      <c r="W812" s="8"/>
      <c r="X812" s="8"/>
      <c r="Y812" s="8"/>
      <c r="Z812" s="8"/>
    </row>
    <row r="813" spans="1:26" ht="12.75" customHeight="1" x14ac:dyDescent="0.15">
      <c r="A813" s="8"/>
      <c r="B813" s="83"/>
      <c r="C813" s="34"/>
      <c r="D813" s="146"/>
      <c r="E813" s="35"/>
      <c r="F813" s="35"/>
      <c r="G813" s="35"/>
      <c r="H813" s="8"/>
      <c r="I813" s="8"/>
      <c r="J813" s="8"/>
      <c r="K813" s="8"/>
      <c r="L813" s="8"/>
      <c r="M813" s="8"/>
      <c r="N813" s="8"/>
      <c r="O813" s="8"/>
      <c r="P813" s="8"/>
      <c r="Q813" s="8"/>
      <c r="R813" s="8"/>
      <c r="S813" s="8"/>
      <c r="T813" s="8"/>
      <c r="U813" s="8"/>
      <c r="V813" s="8"/>
      <c r="W813" s="8"/>
      <c r="X813" s="8"/>
      <c r="Y813" s="8"/>
      <c r="Z813" s="8"/>
    </row>
    <row r="814" spans="1:26" ht="12.75" customHeight="1" x14ac:dyDescent="0.15">
      <c r="A814" s="8"/>
      <c r="B814" s="83"/>
      <c r="C814" s="34"/>
      <c r="D814" s="146"/>
      <c r="E814" s="35"/>
      <c r="F814" s="35"/>
      <c r="G814" s="35"/>
      <c r="H814" s="8"/>
      <c r="I814" s="8"/>
      <c r="J814" s="8"/>
      <c r="K814" s="8"/>
      <c r="L814" s="8"/>
      <c r="M814" s="8"/>
      <c r="N814" s="8"/>
      <c r="O814" s="8"/>
      <c r="P814" s="8"/>
      <c r="Q814" s="8"/>
      <c r="R814" s="8"/>
      <c r="S814" s="8"/>
      <c r="T814" s="8"/>
      <c r="U814" s="8"/>
      <c r="V814" s="8"/>
      <c r="W814" s="8"/>
      <c r="X814" s="8"/>
      <c r="Y814" s="8"/>
      <c r="Z814" s="8"/>
    </row>
    <row r="815" spans="1:26" ht="12.75" customHeight="1" x14ac:dyDescent="0.15">
      <c r="A815" s="8"/>
      <c r="B815" s="83"/>
      <c r="C815" s="34"/>
      <c r="D815" s="146"/>
      <c r="E815" s="35"/>
      <c r="F815" s="35"/>
      <c r="G815" s="35"/>
      <c r="H815" s="8"/>
      <c r="I815" s="8"/>
      <c r="J815" s="8"/>
      <c r="K815" s="8"/>
      <c r="L815" s="8"/>
      <c r="M815" s="8"/>
      <c r="N815" s="8"/>
      <c r="O815" s="8"/>
      <c r="P815" s="8"/>
      <c r="Q815" s="8"/>
      <c r="R815" s="8"/>
      <c r="S815" s="8"/>
      <c r="T815" s="8"/>
      <c r="U815" s="8"/>
      <c r="V815" s="8"/>
      <c r="W815" s="8"/>
      <c r="X815" s="8"/>
      <c r="Y815" s="8"/>
      <c r="Z815" s="8"/>
    </row>
    <row r="816" spans="1:26" ht="12.75" customHeight="1" x14ac:dyDescent="0.15">
      <c r="A816" s="8"/>
      <c r="B816" s="83"/>
      <c r="C816" s="34"/>
      <c r="D816" s="146"/>
      <c r="E816" s="35"/>
      <c r="F816" s="35"/>
      <c r="G816" s="35"/>
      <c r="H816" s="8"/>
      <c r="I816" s="8"/>
      <c r="J816" s="8"/>
      <c r="K816" s="8"/>
      <c r="L816" s="8"/>
      <c r="M816" s="8"/>
      <c r="N816" s="8"/>
      <c r="O816" s="8"/>
      <c r="P816" s="8"/>
      <c r="Q816" s="8"/>
      <c r="R816" s="8"/>
      <c r="S816" s="8"/>
      <c r="T816" s="8"/>
      <c r="U816" s="8"/>
      <c r="V816" s="8"/>
      <c r="W816" s="8"/>
      <c r="X816" s="8"/>
      <c r="Y816" s="8"/>
      <c r="Z816" s="8"/>
    </row>
    <row r="817" spans="1:26" ht="12.75" customHeight="1" x14ac:dyDescent="0.15">
      <c r="A817" s="8"/>
      <c r="B817" s="83"/>
      <c r="C817" s="34"/>
      <c r="D817" s="146"/>
      <c r="E817" s="35"/>
      <c r="F817" s="35"/>
      <c r="G817" s="35"/>
      <c r="H817" s="8"/>
      <c r="I817" s="8"/>
      <c r="J817" s="8"/>
      <c r="K817" s="8"/>
      <c r="L817" s="8"/>
      <c r="M817" s="8"/>
      <c r="N817" s="8"/>
      <c r="O817" s="8"/>
      <c r="P817" s="8"/>
      <c r="Q817" s="8"/>
      <c r="R817" s="8"/>
      <c r="S817" s="8"/>
      <c r="T817" s="8"/>
      <c r="U817" s="8"/>
      <c r="V817" s="8"/>
      <c r="W817" s="8"/>
      <c r="X817" s="8"/>
      <c r="Y817" s="8"/>
      <c r="Z817" s="8"/>
    </row>
    <row r="818" spans="1:26" ht="12.75" customHeight="1" x14ac:dyDescent="0.15">
      <c r="A818" s="8"/>
      <c r="B818" s="83"/>
      <c r="C818" s="34"/>
      <c r="D818" s="146"/>
      <c r="E818" s="35"/>
      <c r="F818" s="35"/>
      <c r="G818" s="35"/>
      <c r="H818" s="8"/>
      <c r="I818" s="8"/>
      <c r="J818" s="8"/>
      <c r="K818" s="8"/>
      <c r="L818" s="8"/>
      <c r="M818" s="8"/>
      <c r="N818" s="8"/>
      <c r="O818" s="8"/>
      <c r="P818" s="8"/>
      <c r="Q818" s="8"/>
      <c r="R818" s="8"/>
      <c r="S818" s="8"/>
      <c r="T818" s="8"/>
      <c r="U818" s="8"/>
      <c r="V818" s="8"/>
      <c r="W818" s="8"/>
      <c r="X818" s="8"/>
      <c r="Y818" s="8"/>
      <c r="Z818" s="8"/>
    </row>
    <row r="819" spans="1:26" ht="12.75" customHeight="1" x14ac:dyDescent="0.15">
      <c r="A819" s="8"/>
      <c r="B819" s="83"/>
      <c r="C819" s="34"/>
      <c r="D819" s="146"/>
      <c r="E819" s="35"/>
      <c r="F819" s="35"/>
      <c r="G819" s="35"/>
      <c r="H819" s="8"/>
      <c r="I819" s="8"/>
      <c r="J819" s="8"/>
      <c r="K819" s="8"/>
      <c r="L819" s="8"/>
      <c r="M819" s="8"/>
      <c r="N819" s="8"/>
      <c r="O819" s="8"/>
      <c r="P819" s="8"/>
      <c r="Q819" s="8"/>
      <c r="R819" s="8"/>
      <c r="S819" s="8"/>
      <c r="T819" s="8"/>
      <c r="U819" s="8"/>
      <c r="V819" s="8"/>
      <c r="W819" s="8"/>
      <c r="X819" s="8"/>
      <c r="Y819" s="8"/>
      <c r="Z819" s="8"/>
    </row>
    <row r="820" spans="1:26" ht="12.75" customHeight="1" x14ac:dyDescent="0.15">
      <c r="A820" s="8"/>
      <c r="B820" s="83"/>
      <c r="C820" s="34"/>
      <c r="D820" s="146"/>
      <c r="E820" s="35"/>
      <c r="F820" s="35"/>
      <c r="G820" s="35"/>
      <c r="H820" s="8"/>
      <c r="I820" s="8"/>
      <c r="J820" s="8"/>
      <c r="K820" s="8"/>
      <c r="L820" s="8"/>
      <c r="M820" s="8"/>
      <c r="N820" s="8"/>
      <c r="O820" s="8"/>
      <c r="P820" s="8"/>
      <c r="Q820" s="8"/>
      <c r="R820" s="8"/>
      <c r="S820" s="8"/>
      <c r="T820" s="8"/>
      <c r="U820" s="8"/>
      <c r="V820" s="8"/>
      <c r="W820" s="8"/>
      <c r="X820" s="8"/>
      <c r="Y820" s="8"/>
      <c r="Z820" s="8"/>
    </row>
    <row r="821" spans="1:26" ht="12.75" customHeight="1" x14ac:dyDescent="0.15">
      <c r="A821" s="8"/>
      <c r="B821" s="83"/>
      <c r="C821" s="34"/>
      <c r="D821" s="146"/>
      <c r="E821" s="35"/>
      <c r="F821" s="35"/>
      <c r="G821" s="35"/>
      <c r="H821" s="8"/>
      <c r="I821" s="8"/>
      <c r="J821" s="8"/>
      <c r="K821" s="8"/>
      <c r="L821" s="8"/>
      <c r="M821" s="8"/>
      <c r="N821" s="8"/>
      <c r="O821" s="8"/>
      <c r="P821" s="8"/>
      <c r="Q821" s="8"/>
      <c r="R821" s="8"/>
      <c r="S821" s="8"/>
      <c r="T821" s="8"/>
      <c r="U821" s="8"/>
      <c r="V821" s="8"/>
      <c r="W821" s="8"/>
      <c r="X821" s="8"/>
      <c r="Y821" s="8"/>
      <c r="Z821" s="8"/>
    </row>
    <row r="822" spans="1:26" ht="12.75" customHeight="1" x14ac:dyDescent="0.15">
      <c r="A822" s="8"/>
      <c r="B822" s="83"/>
      <c r="C822" s="34"/>
      <c r="D822" s="146"/>
      <c r="E822" s="35"/>
      <c r="F822" s="35"/>
      <c r="G822" s="35"/>
      <c r="H822" s="8"/>
      <c r="I822" s="8"/>
      <c r="J822" s="8"/>
      <c r="K822" s="8"/>
      <c r="L822" s="8"/>
      <c r="M822" s="8"/>
      <c r="N822" s="8"/>
      <c r="O822" s="8"/>
      <c r="P822" s="8"/>
      <c r="Q822" s="8"/>
      <c r="R822" s="8"/>
      <c r="S822" s="8"/>
      <c r="T822" s="8"/>
      <c r="U822" s="8"/>
      <c r="V822" s="8"/>
      <c r="W822" s="8"/>
      <c r="X822" s="8"/>
      <c r="Y822" s="8"/>
      <c r="Z822" s="8"/>
    </row>
    <row r="823" spans="1:26" ht="12.75" customHeight="1" x14ac:dyDescent="0.15">
      <c r="A823" s="8"/>
      <c r="B823" s="83"/>
      <c r="C823" s="34"/>
      <c r="D823" s="146"/>
      <c r="E823" s="35"/>
      <c r="F823" s="35"/>
      <c r="G823" s="35"/>
      <c r="H823" s="8"/>
      <c r="I823" s="8"/>
      <c r="J823" s="8"/>
      <c r="K823" s="8"/>
      <c r="L823" s="8"/>
      <c r="M823" s="8"/>
      <c r="N823" s="8"/>
      <c r="O823" s="8"/>
      <c r="P823" s="8"/>
      <c r="Q823" s="8"/>
      <c r="R823" s="8"/>
      <c r="S823" s="8"/>
      <c r="T823" s="8"/>
      <c r="U823" s="8"/>
      <c r="V823" s="8"/>
      <c r="W823" s="8"/>
      <c r="X823" s="8"/>
      <c r="Y823" s="8"/>
      <c r="Z823" s="8"/>
    </row>
    <row r="824" spans="1:26" ht="12.75" customHeight="1" x14ac:dyDescent="0.15">
      <c r="A824" s="8"/>
      <c r="B824" s="83"/>
      <c r="C824" s="34"/>
      <c r="D824" s="146"/>
      <c r="E824" s="35"/>
      <c r="F824" s="35"/>
      <c r="G824" s="35"/>
      <c r="H824" s="8"/>
      <c r="I824" s="8"/>
      <c r="J824" s="8"/>
      <c r="K824" s="8"/>
      <c r="L824" s="8"/>
      <c r="M824" s="8"/>
      <c r="N824" s="8"/>
      <c r="O824" s="8"/>
      <c r="P824" s="8"/>
      <c r="Q824" s="8"/>
      <c r="R824" s="8"/>
      <c r="S824" s="8"/>
      <c r="T824" s="8"/>
      <c r="U824" s="8"/>
      <c r="V824" s="8"/>
      <c r="W824" s="8"/>
      <c r="X824" s="8"/>
      <c r="Y824" s="8"/>
      <c r="Z824" s="8"/>
    </row>
    <row r="825" spans="1:26" ht="12.75" customHeight="1" x14ac:dyDescent="0.15">
      <c r="A825" s="8"/>
      <c r="B825" s="83"/>
      <c r="C825" s="34"/>
      <c r="D825" s="146"/>
      <c r="E825" s="35"/>
      <c r="F825" s="35"/>
      <c r="G825" s="35"/>
      <c r="H825" s="8"/>
      <c r="I825" s="8"/>
      <c r="J825" s="8"/>
      <c r="K825" s="8"/>
      <c r="L825" s="8"/>
      <c r="M825" s="8"/>
      <c r="N825" s="8"/>
      <c r="O825" s="8"/>
      <c r="P825" s="8"/>
      <c r="Q825" s="8"/>
      <c r="R825" s="8"/>
      <c r="S825" s="8"/>
      <c r="T825" s="8"/>
      <c r="U825" s="8"/>
      <c r="V825" s="8"/>
      <c r="W825" s="8"/>
      <c r="X825" s="8"/>
      <c r="Y825" s="8"/>
      <c r="Z825" s="8"/>
    </row>
    <row r="826" spans="1:26" ht="12.75" customHeight="1" x14ac:dyDescent="0.15">
      <c r="A826" s="8"/>
      <c r="B826" s="83"/>
      <c r="C826" s="34"/>
      <c r="D826" s="146"/>
      <c r="E826" s="35"/>
      <c r="F826" s="35"/>
      <c r="G826" s="35"/>
      <c r="H826" s="8"/>
      <c r="I826" s="8"/>
      <c r="J826" s="8"/>
      <c r="K826" s="8"/>
      <c r="L826" s="8"/>
      <c r="M826" s="8"/>
      <c r="N826" s="8"/>
      <c r="O826" s="8"/>
      <c r="P826" s="8"/>
      <c r="Q826" s="8"/>
      <c r="R826" s="8"/>
      <c r="S826" s="8"/>
      <c r="T826" s="8"/>
      <c r="U826" s="8"/>
      <c r="V826" s="8"/>
      <c r="W826" s="8"/>
      <c r="X826" s="8"/>
      <c r="Y826" s="8"/>
      <c r="Z826" s="8"/>
    </row>
    <row r="827" spans="1:26" ht="12.75" customHeight="1" x14ac:dyDescent="0.15">
      <c r="A827" s="8"/>
      <c r="B827" s="83"/>
      <c r="C827" s="34"/>
      <c r="D827" s="146"/>
      <c r="E827" s="35"/>
      <c r="F827" s="35"/>
      <c r="G827" s="35"/>
      <c r="H827" s="8"/>
      <c r="I827" s="8"/>
      <c r="J827" s="8"/>
      <c r="K827" s="8"/>
      <c r="L827" s="8"/>
      <c r="M827" s="8"/>
      <c r="N827" s="8"/>
      <c r="O827" s="8"/>
      <c r="P827" s="8"/>
      <c r="Q827" s="8"/>
      <c r="R827" s="8"/>
      <c r="S827" s="8"/>
      <c r="T827" s="8"/>
      <c r="U827" s="8"/>
      <c r="V827" s="8"/>
      <c r="W827" s="8"/>
      <c r="X827" s="8"/>
      <c r="Y827" s="8"/>
      <c r="Z827" s="8"/>
    </row>
    <row r="828" spans="1:26" ht="12.75" customHeight="1" x14ac:dyDescent="0.15">
      <c r="A828" s="8"/>
      <c r="B828" s="83"/>
      <c r="C828" s="34"/>
      <c r="D828" s="146"/>
      <c r="E828" s="35"/>
      <c r="F828" s="35"/>
      <c r="G828" s="35"/>
      <c r="H828" s="8"/>
      <c r="I828" s="8"/>
      <c r="J828" s="8"/>
      <c r="K828" s="8"/>
      <c r="L828" s="8"/>
      <c r="M828" s="8"/>
      <c r="N828" s="8"/>
      <c r="O828" s="8"/>
      <c r="P828" s="8"/>
      <c r="Q828" s="8"/>
      <c r="R828" s="8"/>
      <c r="S828" s="8"/>
      <c r="T828" s="8"/>
      <c r="U828" s="8"/>
      <c r="V828" s="8"/>
      <c r="W828" s="8"/>
      <c r="X828" s="8"/>
      <c r="Y828" s="8"/>
      <c r="Z828" s="8"/>
    </row>
    <row r="829" spans="1:26" ht="12.75" customHeight="1" x14ac:dyDescent="0.15">
      <c r="A829" s="8"/>
      <c r="B829" s="83"/>
      <c r="C829" s="34"/>
      <c r="D829" s="146"/>
      <c r="E829" s="35"/>
      <c r="F829" s="35"/>
      <c r="G829" s="35"/>
      <c r="H829" s="8"/>
      <c r="I829" s="8"/>
      <c r="J829" s="8"/>
      <c r="K829" s="8"/>
      <c r="L829" s="8"/>
      <c r="M829" s="8"/>
      <c r="N829" s="8"/>
      <c r="O829" s="8"/>
      <c r="P829" s="8"/>
      <c r="Q829" s="8"/>
      <c r="R829" s="8"/>
      <c r="S829" s="8"/>
      <c r="T829" s="8"/>
      <c r="U829" s="8"/>
      <c r="V829" s="8"/>
      <c r="W829" s="8"/>
      <c r="X829" s="8"/>
      <c r="Y829" s="8"/>
      <c r="Z829" s="8"/>
    </row>
    <row r="830" spans="1:26" ht="12.75" customHeight="1" x14ac:dyDescent="0.15">
      <c r="A830" s="8"/>
      <c r="B830" s="83"/>
      <c r="C830" s="34"/>
      <c r="D830" s="146"/>
      <c r="E830" s="35"/>
      <c r="F830" s="35"/>
      <c r="G830" s="35"/>
      <c r="H830" s="8"/>
      <c r="I830" s="8"/>
      <c r="J830" s="8"/>
      <c r="K830" s="8"/>
      <c r="L830" s="8"/>
      <c r="M830" s="8"/>
      <c r="N830" s="8"/>
      <c r="O830" s="8"/>
      <c r="P830" s="8"/>
      <c r="Q830" s="8"/>
      <c r="R830" s="8"/>
      <c r="S830" s="8"/>
      <c r="T830" s="8"/>
      <c r="U830" s="8"/>
      <c r="V830" s="8"/>
      <c r="W830" s="8"/>
      <c r="X830" s="8"/>
      <c r="Y830" s="8"/>
      <c r="Z830" s="8"/>
    </row>
    <row r="831" spans="1:26" ht="12.75" customHeight="1" x14ac:dyDescent="0.15">
      <c r="A831" s="8"/>
      <c r="B831" s="83"/>
      <c r="C831" s="34"/>
      <c r="D831" s="146"/>
      <c r="E831" s="35"/>
      <c r="F831" s="35"/>
      <c r="G831" s="35"/>
      <c r="H831" s="8"/>
      <c r="I831" s="8"/>
      <c r="J831" s="8"/>
      <c r="K831" s="8"/>
      <c r="L831" s="8"/>
      <c r="M831" s="8"/>
      <c r="N831" s="8"/>
      <c r="O831" s="8"/>
      <c r="P831" s="8"/>
      <c r="Q831" s="8"/>
      <c r="R831" s="8"/>
      <c r="S831" s="8"/>
      <c r="T831" s="8"/>
      <c r="U831" s="8"/>
      <c r="V831" s="8"/>
      <c r="W831" s="8"/>
      <c r="X831" s="8"/>
      <c r="Y831" s="8"/>
      <c r="Z831" s="8"/>
    </row>
    <row r="832" spans="1:26" ht="12.75" customHeight="1" x14ac:dyDescent="0.15">
      <c r="A832" s="8"/>
      <c r="B832" s="83"/>
      <c r="C832" s="34"/>
      <c r="D832" s="146"/>
      <c r="E832" s="35"/>
      <c r="F832" s="35"/>
      <c r="G832" s="35"/>
      <c r="H832" s="8"/>
      <c r="I832" s="8"/>
      <c r="J832" s="8"/>
      <c r="K832" s="8"/>
      <c r="L832" s="8"/>
      <c r="M832" s="8"/>
      <c r="N832" s="8"/>
      <c r="O832" s="8"/>
      <c r="P832" s="8"/>
      <c r="Q832" s="8"/>
      <c r="R832" s="8"/>
      <c r="S832" s="8"/>
      <c r="T832" s="8"/>
      <c r="U832" s="8"/>
      <c r="V832" s="8"/>
      <c r="W832" s="8"/>
      <c r="X832" s="8"/>
      <c r="Y832" s="8"/>
      <c r="Z832" s="8"/>
    </row>
    <row r="833" spans="1:26" ht="12.75" customHeight="1" x14ac:dyDescent="0.15">
      <c r="A833" s="8"/>
      <c r="B833" s="83"/>
      <c r="C833" s="34"/>
      <c r="D833" s="146"/>
      <c r="E833" s="35"/>
      <c r="F833" s="35"/>
      <c r="G833" s="35"/>
      <c r="H833" s="8"/>
      <c r="I833" s="8"/>
      <c r="J833" s="8"/>
      <c r="K833" s="8"/>
      <c r="L833" s="8"/>
      <c r="M833" s="8"/>
      <c r="N833" s="8"/>
      <c r="O833" s="8"/>
      <c r="P833" s="8"/>
      <c r="Q833" s="8"/>
      <c r="R833" s="8"/>
      <c r="S833" s="8"/>
      <c r="T833" s="8"/>
      <c r="U833" s="8"/>
      <c r="V833" s="8"/>
      <c r="W833" s="8"/>
      <c r="X833" s="8"/>
      <c r="Y833" s="8"/>
      <c r="Z833" s="8"/>
    </row>
    <row r="834" spans="1:26" ht="12.75" customHeight="1" x14ac:dyDescent="0.15">
      <c r="A834" s="8"/>
      <c r="B834" s="83"/>
      <c r="C834" s="34"/>
      <c r="D834" s="146"/>
      <c r="E834" s="35"/>
      <c r="F834" s="35"/>
      <c r="G834" s="35"/>
      <c r="H834" s="8"/>
      <c r="I834" s="8"/>
      <c r="J834" s="8"/>
      <c r="K834" s="8"/>
      <c r="L834" s="8"/>
      <c r="M834" s="8"/>
      <c r="N834" s="8"/>
      <c r="O834" s="8"/>
      <c r="P834" s="8"/>
      <c r="Q834" s="8"/>
      <c r="R834" s="8"/>
      <c r="S834" s="8"/>
      <c r="T834" s="8"/>
      <c r="U834" s="8"/>
      <c r="V834" s="8"/>
      <c r="W834" s="8"/>
      <c r="X834" s="8"/>
      <c r="Y834" s="8"/>
      <c r="Z834" s="8"/>
    </row>
    <row r="835" spans="1:26" ht="12.75" customHeight="1" x14ac:dyDescent="0.15">
      <c r="A835" s="8"/>
      <c r="B835" s="83"/>
      <c r="C835" s="34"/>
      <c r="D835" s="146"/>
      <c r="E835" s="35"/>
      <c r="F835" s="35"/>
      <c r="G835" s="35"/>
      <c r="H835" s="8"/>
      <c r="I835" s="8"/>
      <c r="J835" s="8"/>
      <c r="K835" s="8"/>
      <c r="L835" s="8"/>
      <c r="M835" s="8"/>
      <c r="N835" s="8"/>
      <c r="O835" s="8"/>
      <c r="P835" s="8"/>
      <c r="Q835" s="8"/>
      <c r="R835" s="8"/>
      <c r="S835" s="8"/>
      <c r="T835" s="8"/>
      <c r="U835" s="8"/>
      <c r="V835" s="8"/>
      <c r="W835" s="8"/>
      <c r="X835" s="8"/>
      <c r="Y835" s="8"/>
      <c r="Z835" s="8"/>
    </row>
    <row r="836" spans="1:26" ht="12.75" customHeight="1" x14ac:dyDescent="0.15">
      <c r="A836" s="8"/>
      <c r="B836" s="83"/>
      <c r="C836" s="34"/>
      <c r="D836" s="146"/>
      <c r="E836" s="35"/>
      <c r="F836" s="35"/>
      <c r="G836" s="35"/>
      <c r="H836" s="8"/>
      <c r="I836" s="8"/>
      <c r="J836" s="8"/>
      <c r="K836" s="8"/>
      <c r="L836" s="8"/>
      <c r="M836" s="8"/>
      <c r="N836" s="8"/>
      <c r="O836" s="8"/>
      <c r="P836" s="8"/>
      <c r="Q836" s="8"/>
      <c r="R836" s="8"/>
      <c r="S836" s="8"/>
      <c r="T836" s="8"/>
      <c r="U836" s="8"/>
      <c r="V836" s="8"/>
      <c r="W836" s="8"/>
      <c r="X836" s="8"/>
      <c r="Y836" s="8"/>
      <c r="Z836" s="8"/>
    </row>
    <row r="837" spans="1:26" ht="12.75" customHeight="1" x14ac:dyDescent="0.15">
      <c r="A837" s="8"/>
      <c r="B837" s="83"/>
      <c r="C837" s="34"/>
      <c r="D837" s="146"/>
      <c r="E837" s="35"/>
      <c r="F837" s="35"/>
      <c r="G837" s="35"/>
      <c r="H837" s="8"/>
      <c r="I837" s="8"/>
      <c r="J837" s="8"/>
      <c r="K837" s="8"/>
      <c r="L837" s="8"/>
      <c r="M837" s="8"/>
      <c r="N837" s="8"/>
      <c r="O837" s="8"/>
      <c r="P837" s="8"/>
      <c r="Q837" s="8"/>
      <c r="R837" s="8"/>
      <c r="S837" s="8"/>
      <c r="T837" s="8"/>
      <c r="U837" s="8"/>
      <c r="V837" s="8"/>
      <c r="W837" s="8"/>
      <c r="X837" s="8"/>
      <c r="Y837" s="8"/>
      <c r="Z837" s="8"/>
    </row>
    <row r="838" spans="1:26" ht="12.75" customHeight="1" x14ac:dyDescent="0.15">
      <c r="A838" s="8"/>
      <c r="B838" s="83"/>
      <c r="C838" s="34"/>
      <c r="D838" s="146"/>
      <c r="E838" s="35"/>
      <c r="F838" s="35"/>
      <c r="G838" s="35"/>
      <c r="H838" s="8"/>
      <c r="I838" s="8"/>
      <c r="J838" s="8"/>
      <c r="K838" s="8"/>
      <c r="L838" s="8"/>
      <c r="M838" s="8"/>
      <c r="N838" s="8"/>
      <c r="O838" s="8"/>
      <c r="P838" s="8"/>
      <c r="Q838" s="8"/>
      <c r="R838" s="8"/>
      <c r="S838" s="8"/>
      <c r="T838" s="8"/>
      <c r="U838" s="8"/>
      <c r="V838" s="8"/>
      <c r="W838" s="8"/>
      <c r="X838" s="8"/>
      <c r="Y838" s="8"/>
      <c r="Z838" s="8"/>
    </row>
    <row r="839" spans="1:26" ht="12.75" customHeight="1" x14ac:dyDescent="0.15">
      <c r="A839" s="8"/>
      <c r="B839" s="83"/>
      <c r="C839" s="34"/>
      <c r="D839" s="146"/>
      <c r="E839" s="35"/>
      <c r="F839" s="35"/>
      <c r="G839" s="35"/>
      <c r="H839" s="8"/>
      <c r="I839" s="8"/>
      <c r="J839" s="8"/>
      <c r="K839" s="8"/>
      <c r="L839" s="8"/>
      <c r="M839" s="8"/>
      <c r="N839" s="8"/>
      <c r="O839" s="8"/>
      <c r="P839" s="8"/>
      <c r="Q839" s="8"/>
      <c r="R839" s="8"/>
      <c r="S839" s="8"/>
      <c r="T839" s="8"/>
      <c r="U839" s="8"/>
      <c r="V839" s="8"/>
      <c r="W839" s="8"/>
      <c r="X839" s="8"/>
      <c r="Y839" s="8"/>
      <c r="Z839" s="8"/>
    </row>
    <row r="840" spans="1:26" ht="12.75" customHeight="1" x14ac:dyDescent="0.15">
      <c r="A840" s="8"/>
      <c r="B840" s="83"/>
      <c r="C840" s="34"/>
      <c r="D840" s="146"/>
      <c r="E840" s="35"/>
      <c r="F840" s="35"/>
      <c r="G840" s="35"/>
      <c r="H840" s="8"/>
      <c r="I840" s="8"/>
      <c r="J840" s="8"/>
      <c r="K840" s="8"/>
      <c r="L840" s="8"/>
      <c r="M840" s="8"/>
      <c r="N840" s="8"/>
      <c r="O840" s="8"/>
      <c r="P840" s="8"/>
      <c r="Q840" s="8"/>
      <c r="R840" s="8"/>
      <c r="S840" s="8"/>
      <c r="T840" s="8"/>
      <c r="U840" s="8"/>
      <c r="V840" s="8"/>
      <c r="W840" s="8"/>
      <c r="X840" s="8"/>
      <c r="Y840" s="8"/>
      <c r="Z840" s="8"/>
    </row>
    <row r="841" spans="1:26" ht="12.75" customHeight="1" x14ac:dyDescent="0.15">
      <c r="A841" s="8"/>
      <c r="B841" s="83"/>
      <c r="C841" s="34"/>
      <c r="D841" s="146"/>
      <c r="E841" s="35"/>
      <c r="F841" s="35"/>
      <c r="G841" s="35"/>
      <c r="H841" s="8"/>
      <c r="I841" s="8"/>
      <c r="J841" s="8"/>
      <c r="K841" s="8"/>
      <c r="L841" s="8"/>
      <c r="M841" s="8"/>
      <c r="N841" s="8"/>
      <c r="O841" s="8"/>
      <c r="P841" s="8"/>
      <c r="Q841" s="8"/>
      <c r="R841" s="8"/>
      <c r="S841" s="8"/>
      <c r="T841" s="8"/>
      <c r="U841" s="8"/>
      <c r="V841" s="8"/>
      <c r="W841" s="8"/>
      <c r="X841" s="8"/>
      <c r="Y841" s="8"/>
      <c r="Z841" s="8"/>
    </row>
    <row r="842" spans="1:26" ht="12.75" customHeight="1" x14ac:dyDescent="0.15">
      <c r="A842" s="8"/>
      <c r="B842" s="83"/>
      <c r="C842" s="34"/>
      <c r="D842" s="146"/>
      <c r="E842" s="35"/>
      <c r="F842" s="35"/>
      <c r="G842" s="35"/>
      <c r="H842" s="8"/>
      <c r="I842" s="8"/>
      <c r="J842" s="8"/>
      <c r="K842" s="8"/>
      <c r="L842" s="8"/>
      <c r="M842" s="8"/>
      <c r="N842" s="8"/>
      <c r="O842" s="8"/>
      <c r="P842" s="8"/>
      <c r="Q842" s="8"/>
      <c r="R842" s="8"/>
      <c r="S842" s="8"/>
      <c r="T842" s="8"/>
      <c r="U842" s="8"/>
      <c r="V842" s="8"/>
      <c r="W842" s="8"/>
      <c r="X842" s="8"/>
      <c r="Y842" s="8"/>
      <c r="Z842" s="8"/>
    </row>
    <row r="843" spans="1:26" ht="12.75" customHeight="1" x14ac:dyDescent="0.15">
      <c r="A843" s="8"/>
      <c r="B843" s="83"/>
      <c r="C843" s="34"/>
      <c r="D843" s="146"/>
      <c r="E843" s="35"/>
      <c r="F843" s="35"/>
      <c r="G843" s="35"/>
      <c r="H843" s="8"/>
      <c r="I843" s="8"/>
      <c r="J843" s="8"/>
      <c r="K843" s="8"/>
      <c r="L843" s="8"/>
      <c r="M843" s="8"/>
      <c r="N843" s="8"/>
      <c r="O843" s="8"/>
      <c r="P843" s="8"/>
      <c r="Q843" s="8"/>
      <c r="R843" s="8"/>
      <c r="S843" s="8"/>
      <c r="T843" s="8"/>
      <c r="U843" s="8"/>
      <c r="V843" s="8"/>
      <c r="W843" s="8"/>
      <c r="X843" s="8"/>
      <c r="Y843" s="8"/>
      <c r="Z843" s="8"/>
    </row>
    <row r="844" spans="1:26" ht="12.75" customHeight="1" x14ac:dyDescent="0.15">
      <c r="A844" s="8"/>
      <c r="B844" s="83"/>
      <c r="C844" s="34"/>
      <c r="D844" s="146"/>
      <c r="E844" s="35"/>
      <c r="F844" s="35"/>
      <c r="G844" s="35"/>
      <c r="H844" s="8"/>
      <c r="I844" s="8"/>
      <c r="J844" s="8"/>
      <c r="K844" s="8"/>
      <c r="L844" s="8"/>
      <c r="M844" s="8"/>
      <c r="N844" s="8"/>
      <c r="O844" s="8"/>
      <c r="P844" s="8"/>
      <c r="Q844" s="8"/>
      <c r="R844" s="8"/>
      <c r="S844" s="8"/>
      <c r="T844" s="8"/>
      <c r="U844" s="8"/>
      <c r="V844" s="8"/>
      <c r="W844" s="8"/>
      <c r="X844" s="8"/>
      <c r="Y844" s="8"/>
      <c r="Z844" s="8"/>
    </row>
    <row r="845" spans="1:26" ht="12.75" customHeight="1" x14ac:dyDescent="0.15">
      <c r="A845" s="8"/>
      <c r="B845" s="83"/>
      <c r="C845" s="34"/>
      <c r="D845" s="146"/>
      <c r="E845" s="35"/>
      <c r="F845" s="35"/>
      <c r="G845" s="35"/>
      <c r="H845" s="8"/>
      <c r="I845" s="8"/>
      <c r="J845" s="8"/>
      <c r="K845" s="8"/>
      <c r="L845" s="8"/>
      <c r="M845" s="8"/>
      <c r="N845" s="8"/>
      <c r="O845" s="8"/>
      <c r="P845" s="8"/>
      <c r="Q845" s="8"/>
      <c r="R845" s="8"/>
      <c r="S845" s="8"/>
      <c r="T845" s="8"/>
      <c r="U845" s="8"/>
      <c r="V845" s="8"/>
      <c r="W845" s="8"/>
      <c r="X845" s="8"/>
      <c r="Y845" s="8"/>
      <c r="Z845" s="8"/>
    </row>
    <row r="846" spans="1:26" ht="12.75" customHeight="1" x14ac:dyDescent="0.15">
      <c r="A846" s="8"/>
      <c r="B846" s="83"/>
      <c r="C846" s="34"/>
      <c r="D846" s="146"/>
      <c r="E846" s="35"/>
      <c r="F846" s="35"/>
      <c r="G846" s="35"/>
      <c r="H846" s="8"/>
      <c r="I846" s="8"/>
      <c r="J846" s="8"/>
      <c r="K846" s="8"/>
      <c r="L846" s="8"/>
      <c r="M846" s="8"/>
      <c r="N846" s="8"/>
      <c r="O846" s="8"/>
      <c r="P846" s="8"/>
      <c r="Q846" s="8"/>
      <c r="R846" s="8"/>
      <c r="S846" s="8"/>
      <c r="T846" s="8"/>
      <c r="U846" s="8"/>
      <c r="V846" s="8"/>
      <c r="W846" s="8"/>
      <c r="X846" s="8"/>
      <c r="Y846" s="8"/>
      <c r="Z846" s="8"/>
    </row>
    <row r="847" spans="1:26" ht="12.75" customHeight="1" x14ac:dyDescent="0.15">
      <c r="A847" s="8"/>
      <c r="B847" s="83"/>
      <c r="C847" s="34"/>
      <c r="D847" s="146"/>
      <c r="E847" s="35"/>
      <c r="F847" s="35"/>
      <c r="G847" s="35"/>
      <c r="H847" s="8"/>
      <c r="I847" s="8"/>
      <c r="J847" s="8"/>
      <c r="K847" s="8"/>
      <c r="L847" s="8"/>
      <c r="M847" s="8"/>
      <c r="N847" s="8"/>
      <c r="O847" s="8"/>
      <c r="P847" s="8"/>
      <c r="Q847" s="8"/>
      <c r="R847" s="8"/>
      <c r="S847" s="8"/>
      <c r="T847" s="8"/>
      <c r="U847" s="8"/>
      <c r="V847" s="8"/>
      <c r="W847" s="8"/>
      <c r="X847" s="8"/>
      <c r="Y847" s="8"/>
      <c r="Z847" s="8"/>
    </row>
    <row r="848" spans="1:26" ht="12.75" customHeight="1" x14ac:dyDescent="0.15">
      <c r="A848" s="8"/>
      <c r="B848" s="83"/>
      <c r="C848" s="34"/>
      <c r="D848" s="146"/>
      <c r="E848" s="35"/>
      <c r="F848" s="35"/>
      <c r="G848" s="35"/>
      <c r="H848" s="8"/>
      <c r="I848" s="8"/>
      <c r="J848" s="8"/>
      <c r="K848" s="8"/>
      <c r="L848" s="8"/>
      <c r="M848" s="8"/>
      <c r="N848" s="8"/>
      <c r="O848" s="8"/>
      <c r="P848" s="8"/>
      <c r="Q848" s="8"/>
      <c r="R848" s="8"/>
      <c r="S848" s="8"/>
      <c r="T848" s="8"/>
      <c r="U848" s="8"/>
      <c r="V848" s="8"/>
      <c r="W848" s="8"/>
      <c r="X848" s="8"/>
      <c r="Y848" s="8"/>
      <c r="Z848" s="8"/>
    </row>
    <row r="849" spans="1:26" ht="12.75" customHeight="1" x14ac:dyDescent="0.15">
      <c r="A849" s="8"/>
      <c r="B849" s="83"/>
      <c r="C849" s="34"/>
      <c r="D849" s="146"/>
      <c r="E849" s="35"/>
      <c r="F849" s="35"/>
      <c r="G849" s="35"/>
      <c r="H849" s="8"/>
      <c r="I849" s="8"/>
      <c r="J849" s="8"/>
      <c r="K849" s="8"/>
      <c r="L849" s="8"/>
      <c r="M849" s="8"/>
      <c r="N849" s="8"/>
      <c r="O849" s="8"/>
      <c r="P849" s="8"/>
      <c r="Q849" s="8"/>
      <c r="R849" s="8"/>
      <c r="S849" s="8"/>
      <c r="T849" s="8"/>
      <c r="U849" s="8"/>
      <c r="V849" s="8"/>
      <c r="W849" s="8"/>
      <c r="X849" s="8"/>
      <c r="Y849" s="8"/>
      <c r="Z849" s="8"/>
    </row>
    <row r="850" spans="1:26" ht="12.75" customHeight="1" x14ac:dyDescent="0.15">
      <c r="A850" s="8"/>
      <c r="B850" s="83"/>
      <c r="C850" s="34"/>
      <c r="D850" s="146"/>
      <c r="E850" s="35"/>
      <c r="F850" s="35"/>
      <c r="G850" s="35"/>
      <c r="H850" s="8"/>
      <c r="I850" s="8"/>
      <c r="J850" s="8"/>
      <c r="K850" s="8"/>
      <c r="L850" s="8"/>
      <c r="M850" s="8"/>
      <c r="N850" s="8"/>
      <c r="O850" s="8"/>
      <c r="P850" s="8"/>
      <c r="Q850" s="8"/>
      <c r="R850" s="8"/>
      <c r="S850" s="8"/>
      <c r="T850" s="8"/>
      <c r="U850" s="8"/>
      <c r="V850" s="8"/>
      <c r="W850" s="8"/>
      <c r="X850" s="8"/>
      <c r="Y850" s="8"/>
      <c r="Z850" s="8"/>
    </row>
    <row r="851" spans="1:26" ht="12.75" customHeight="1" x14ac:dyDescent="0.15">
      <c r="A851" s="8"/>
      <c r="B851" s="83"/>
      <c r="C851" s="34"/>
      <c r="D851" s="146"/>
      <c r="E851" s="35"/>
      <c r="F851" s="35"/>
      <c r="G851" s="35"/>
      <c r="H851" s="8"/>
      <c r="I851" s="8"/>
      <c r="J851" s="8"/>
      <c r="K851" s="8"/>
      <c r="L851" s="8"/>
      <c r="M851" s="8"/>
      <c r="N851" s="8"/>
      <c r="O851" s="8"/>
      <c r="P851" s="8"/>
      <c r="Q851" s="8"/>
      <c r="R851" s="8"/>
      <c r="S851" s="8"/>
      <c r="T851" s="8"/>
      <c r="U851" s="8"/>
      <c r="V851" s="8"/>
      <c r="W851" s="8"/>
      <c r="X851" s="8"/>
      <c r="Y851" s="8"/>
      <c r="Z851" s="8"/>
    </row>
    <row r="852" spans="1:26" ht="12.75" customHeight="1" x14ac:dyDescent="0.15">
      <c r="A852" s="8"/>
      <c r="B852" s="83"/>
      <c r="C852" s="34"/>
      <c r="D852" s="146"/>
      <c r="E852" s="35"/>
      <c r="F852" s="35"/>
      <c r="G852" s="35"/>
      <c r="H852" s="8"/>
      <c r="I852" s="8"/>
      <c r="J852" s="8"/>
      <c r="K852" s="8"/>
      <c r="L852" s="8"/>
      <c r="M852" s="8"/>
      <c r="N852" s="8"/>
      <c r="O852" s="8"/>
      <c r="P852" s="8"/>
      <c r="Q852" s="8"/>
      <c r="R852" s="8"/>
      <c r="S852" s="8"/>
      <c r="T852" s="8"/>
      <c r="U852" s="8"/>
      <c r="V852" s="8"/>
      <c r="W852" s="8"/>
      <c r="X852" s="8"/>
      <c r="Y852" s="8"/>
      <c r="Z852" s="8"/>
    </row>
    <row r="853" spans="1:26" ht="12.75" customHeight="1" x14ac:dyDescent="0.15">
      <c r="A853" s="8"/>
      <c r="B853" s="83"/>
      <c r="C853" s="34"/>
      <c r="D853" s="146"/>
      <c r="E853" s="35"/>
      <c r="F853" s="35"/>
      <c r="G853" s="35"/>
      <c r="H853" s="8"/>
      <c r="I853" s="8"/>
      <c r="J853" s="8"/>
      <c r="K853" s="8"/>
      <c r="L853" s="8"/>
      <c r="M853" s="8"/>
      <c r="N853" s="8"/>
      <c r="O853" s="8"/>
      <c r="P853" s="8"/>
      <c r="Q853" s="8"/>
      <c r="R853" s="8"/>
      <c r="S853" s="8"/>
      <c r="T853" s="8"/>
      <c r="U853" s="8"/>
      <c r="V853" s="8"/>
      <c r="W853" s="8"/>
      <c r="X853" s="8"/>
      <c r="Y853" s="8"/>
      <c r="Z853" s="8"/>
    </row>
    <row r="854" spans="1:26" ht="12.75" customHeight="1" x14ac:dyDescent="0.15">
      <c r="A854" s="8"/>
      <c r="B854" s="83"/>
      <c r="C854" s="34"/>
      <c r="D854" s="146"/>
      <c r="E854" s="35"/>
      <c r="F854" s="35"/>
      <c r="G854" s="35"/>
      <c r="H854" s="8"/>
      <c r="I854" s="8"/>
      <c r="J854" s="8"/>
      <c r="K854" s="8"/>
      <c r="L854" s="8"/>
      <c r="M854" s="8"/>
      <c r="N854" s="8"/>
      <c r="O854" s="8"/>
      <c r="P854" s="8"/>
      <c r="Q854" s="8"/>
      <c r="R854" s="8"/>
      <c r="S854" s="8"/>
      <c r="T854" s="8"/>
      <c r="U854" s="8"/>
      <c r="V854" s="8"/>
      <c r="W854" s="8"/>
      <c r="X854" s="8"/>
      <c r="Y854" s="8"/>
      <c r="Z854" s="8"/>
    </row>
    <row r="855" spans="1:26" ht="12.75" customHeight="1" x14ac:dyDescent="0.15">
      <c r="A855" s="8"/>
      <c r="B855" s="83"/>
      <c r="C855" s="34"/>
      <c r="D855" s="146"/>
      <c r="E855" s="35"/>
      <c r="F855" s="35"/>
      <c r="G855" s="35"/>
      <c r="H855" s="8"/>
      <c r="I855" s="8"/>
      <c r="J855" s="8"/>
      <c r="K855" s="8"/>
      <c r="L855" s="8"/>
      <c r="M855" s="8"/>
      <c r="N855" s="8"/>
      <c r="O855" s="8"/>
      <c r="P855" s="8"/>
      <c r="Q855" s="8"/>
      <c r="R855" s="8"/>
      <c r="S855" s="8"/>
      <c r="T855" s="8"/>
      <c r="U855" s="8"/>
      <c r="V855" s="8"/>
      <c r="W855" s="8"/>
      <c r="X855" s="8"/>
      <c r="Y855" s="8"/>
      <c r="Z855" s="8"/>
    </row>
    <row r="856" spans="1:26" ht="12.75" customHeight="1" x14ac:dyDescent="0.15">
      <c r="A856" s="8"/>
      <c r="B856" s="83"/>
      <c r="C856" s="34"/>
      <c r="D856" s="146"/>
      <c r="E856" s="35"/>
      <c r="F856" s="35"/>
      <c r="G856" s="35"/>
      <c r="H856" s="8"/>
      <c r="I856" s="8"/>
      <c r="J856" s="8"/>
      <c r="K856" s="8"/>
      <c r="L856" s="8"/>
      <c r="M856" s="8"/>
      <c r="N856" s="8"/>
      <c r="O856" s="8"/>
      <c r="P856" s="8"/>
      <c r="Q856" s="8"/>
      <c r="R856" s="8"/>
      <c r="S856" s="8"/>
      <c r="T856" s="8"/>
      <c r="U856" s="8"/>
      <c r="V856" s="8"/>
      <c r="W856" s="8"/>
      <c r="X856" s="8"/>
      <c r="Y856" s="8"/>
      <c r="Z856" s="8"/>
    </row>
    <row r="857" spans="1:26" ht="12.75" customHeight="1" x14ac:dyDescent="0.15">
      <c r="A857" s="8"/>
      <c r="B857" s="83"/>
      <c r="C857" s="34"/>
      <c r="D857" s="146"/>
      <c r="E857" s="35"/>
      <c r="F857" s="35"/>
      <c r="G857" s="35"/>
      <c r="H857" s="8"/>
      <c r="I857" s="8"/>
      <c r="J857" s="8"/>
      <c r="K857" s="8"/>
      <c r="L857" s="8"/>
      <c r="M857" s="8"/>
      <c r="N857" s="8"/>
      <c r="O857" s="8"/>
      <c r="P857" s="8"/>
      <c r="Q857" s="8"/>
      <c r="R857" s="8"/>
      <c r="S857" s="8"/>
      <c r="T857" s="8"/>
      <c r="U857" s="8"/>
      <c r="V857" s="8"/>
      <c r="W857" s="8"/>
      <c r="X857" s="8"/>
      <c r="Y857" s="8"/>
      <c r="Z857" s="8"/>
    </row>
    <row r="858" spans="1:26" ht="12.75" customHeight="1" x14ac:dyDescent="0.15">
      <c r="A858" s="8"/>
      <c r="B858" s="83"/>
      <c r="C858" s="34"/>
      <c r="D858" s="146"/>
      <c r="E858" s="35"/>
      <c r="F858" s="35"/>
      <c r="G858" s="35"/>
      <c r="H858" s="8"/>
      <c r="I858" s="8"/>
      <c r="J858" s="8"/>
      <c r="K858" s="8"/>
      <c r="L858" s="8"/>
      <c r="M858" s="8"/>
      <c r="N858" s="8"/>
      <c r="O858" s="8"/>
      <c r="P858" s="8"/>
      <c r="Q858" s="8"/>
      <c r="R858" s="8"/>
      <c r="S858" s="8"/>
      <c r="T858" s="8"/>
      <c r="U858" s="8"/>
      <c r="V858" s="8"/>
      <c r="W858" s="8"/>
      <c r="X858" s="8"/>
      <c r="Y858" s="8"/>
      <c r="Z858" s="8"/>
    </row>
    <row r="859" spans="1:26" ht="12.75" customHeight="1" x14ac:dyDescent="0.15">
      <c r="A859" s="8"/>
      <c r="B859" s="83"/>
      <c r="C859" s="34"/>
      <c r="D859" s="146"/>
      <c r="E859" s="35"/>
      <c r="F859" s="35"/>
      <c r="G859" s="35"/>
      <c r="H859" s="8"/>
      <c r="I859" s="8"/>
      <c r="J859" s="8"/>
      <c r="K859" s="8"/>
      <c r="L859" s="8"/>
      <c r="M859" s="8"/>
      <c r="N859" s="8"/>
      <c r="O859" s="8"/>
      <c r="P859" s="8"/>
      <c r="Q859" s="8"/>
      <c r="R859" s="8"/>
      <c r="S859" s="8"/>
      <c r="T859" s="8"/>
      <c r="U859" s="8"/>
      <c r="V859" s="8"/>
      <c r="W859" s="8"/>
      <c r="X859" s="8"/>
      <c r="Y859" s="8"/>
      <c r="Z859" s="8"/>
    </row>
    <row r="860" spans="1:26" ht="12.75" customHeight="1" x14ac:dyDescent="0.15">
      <c r="A860" s="8"/>
      <c r="B860" s="83"/>
      <c r="C860" s="34"/>
      <c r="D860" s="146"/>
      <c r="E860" s="35"/>
      <c r="F860" s="35"/>
      <c r="G860" s="35"/>
      <c r="H860" s="8"/>
      <c r="I860" s="8"/>
      <c r="J860" s="8"/>
      <c r="K860" s="8"/>
      <c r="L860" s="8"/>
      <c r="M860" s="8"/>
      <c r="N860" s="8"/>
      <c r="O860" s="8"/>
      <c r="P860" s="8"/>
      <c r="Q860" s="8"/>
      <c r="R860" s="8"/>
      <c r="S860" s="8"/>
      <c r="T860" s="8"/>
      <c r="U860" s="8"/>
      <c r="V860" s="8"/>
      <c r="W860" s="8"/>
      <c r="X860" s="8"/>
      <c r="Y860" s="8"/>
      <c r="Z860" s="8"/>
    </row>
    <row r="861" spans="1:26" ht="12.75" customHeight="1" x14ac:dyDescent="0.15">
      <c r="A861" s="8"/>
      <c r="B861" s="83"/>
      <c r="C861" s="34"/>
      <c r="D861" s="146"/>
      <c r="E861" s="35"/>
      <c r="F861" s="35"/>
      <c r="G861" s="35"/>
      <c r="H861" s="8"/>
      <c r="I861" s="8"/>
      <c r="J861" s="8"/>
      <c r="K861" s="8"/>
      <c r="L861" s="8"/>
      <c r="M861" s="8"/>
      <c r="N861" s="8"/>
      <c r="O861" s="8"/>
      <c r="P861" s="8"/>
      <c r="Q861" s="8"/>
      <c r="R861" s="8"/>
      <c r="S861" s="8"/>
      <c r="T861" s="8"/>
      <c r="U861" s="8"/>
      <c r="V861" s="8"/>
      <c r="W861" s="8"/>
      <c r="X861" s="8"/>
      <c r="Y861" s="8"/>
      <c r="Z861" s="8"/>
    </row>
    <row r="862" spans="1:26" ht="12.75" customHeight="1" x14ac:dyDescent="0.15">
      <c r="A862" s="8"/>
      <c r="B862" s="83"/>
      <c r="C862" s="34"/>
      <c r="D862" s="146"/>
      <c r="E862" s="35"/>
      <c r="F862" s="35"/>
      <c r="G862" s="35"/>
      <c r="H862" s="8"/>
      <c r="I862" s="8"/>
      <c r="J862" s="8"/>
      <c r="K862" s="8"/>
      <c r="L862" s="8"/>
      <c r="M862" s="8"/>
      <c r="N862" s="8"/>
      <c r="O862" s="8"/>
      <c r="P862" s="8"/>
      <c r="Q862" s="8"/>
      <c r="R862" s="8"/>
      <c r="S862" s="8"/>
      <c r="T862" s="8"/>
      <c r="U862" s="8"/>
      <c r="V862" s="8"/>
      <c r="W862" s="8"/>
      <c r="X862" s="8"/>
      <c r="Y862" s="8"/>
      <c r="Z862" s="8"/>
    </row>
    <row r="863" spans="1:26" ht="12.75" customHeight="1" x14ac:dyDescent="0.15">
      <c r="A863" s="8"/>
      <c r="B863" s="83"/>
      <c r="C863" s="34"/>
      <c r="D863" s="146"/>
      <c r="E863" s="35"/>
      <c r="F863" s="35"/>
      <c r="G863" s="35"/>
      <c r="H863" s="8"/>
      <c r="I863" s="8"/>
      <c r="J863" s="8"/>
      <c r="K863" s="8"/>
      <c r="L863" s="8"/>
      <c r="M863" s="8"/>
      <c r="N863" s="8"/>
      <c r="O863" s="8"/>
      <c r="P863" s="8"/>
      <c r="Q863" s="8"/>
      <c r="R863" s="8"/>
      <c r="S863" s="8"/>
      <c r="T863" s="8"/>
      <c r="U863" s="8"/>
      <c r="V863" s="8"/>
      <c r="W863" s="8"/>
      <c r="X863" s="8"/>
      <c r="Y863" s="8"/>
      <c r="Z863" s="8"/>
    </row>
    <row r="864" spans="1:26" ht="12.75" customHeight="1" x14ac:dyDescent="0.15">
      <c r="A864" s="8"/>
      <c r="B864" s="83"/>
      <c r="C864" s="34"/>
      <c r="D864" s="146"/>
      <c r="E864" s="35"/>
      <c r="F864" s="35"/>
      <c r="G864" s="35"/>
      <c r="H864" s="8"/>
      <c r="I864" s="8"/>
      <c r="J864" s="8"/>
      <c r="K864" s="8"/>
      <c r="L864" s="8"/>
      <c r="M864" s="8"/>
      <c r="N864" s="8"/>
      <c r="O864" s="8"/>
      <c r="P864" s="8"/>
      <c r="Q864" s="8"/>
      <c r="R864" s="8"/>
      <c r="S864" s="8"/>
      <c r="T864" s="8"/>
      <c r="U864" s="8"/>
      <c r="V864" s="8"/>
      <c r="W864" s="8"/>
      <c r="X864" s="8"/>
      <c r="Y864" s="8"/>
      <c r="Z864" s="8"/>
    </row>
    <row r="865" spans="1:26" ht="12.75" customHeight="1" x14ac:dyDescent="0.15">
      <c r="A865" s="8"/>
      <c r="B865" s="83"/>
      <c r="C865" s="34"/>
      <c r="D865" s="146"/>
      <c r="E865" s="35"/>
      <c r="F865" s="35"/>
      <c r="G865" s="35"/>
      <c r="H865" s="8"/>
      <c r="I865" s="8"/>
      <c r="J865" s="8"/>
      <c r="K865" s="8"/>
      <c r="L865" s="8"/>
      <c r="M865" s="8"/>
      <c r="N865" s="8"/>
      <c r="O865" s="8"/>
      <c r="P865" s="8"/>
      <c r="Q865" s="8"/>
      <c r="R865" s="8"/>
      <c r="S865" s="8"/>
      <c r="T865" s="8"/>
      <c r="U865" s="8"/>
      <c r="V865" s="8"/>
      <c r="W865" s="8"/>
      <c r="X865" s="8"/>
      <c r="Y865" s="8"/>
      <c r="Z865" s="8"/>
    </row>
    <row r="866" spans="1:26" ht="12.75" customHeight="1" x14ac:dyDescent="0.15">
      <c r="A866" s="8"/>
      <c r="B866" s="83"/>
      <c r="C866" s="34"/>
      <c r="D866" s="146"/>
      <c r="E866" s="35"/>
      <c r="F866" s="35"/>
      <c r="G866" s="35"/>
      <c r="H866" s="8"/>
      <c r="I866" s="8"/>
      <c r="J866" s="8"/>
      <c r="K866" s="8"/>
      <c r="L866" s="8"/>
      <c r="M866" s="8"/>
      <c r="N866" s="8"/>
      <c r="O866" s="8"/>
      <c r="P866" s="8"/>
      <c r="Q866" s="8"/>
      <c r="R866" s="8"/>
      <c r="S866" s="8"/>
      <c r="T866" s="8"/>
      <c r="U866" s="8"/>
      <c r="V866" s="8"/>
      <c r="W866" s="8"/>
      <c r="X866" s="8"/>
      <c r="Y866" s="8"/>
      <c r="Z866" s="8"/>
    </row>
    <row r="867" spans="1:26" ht="12.75" customHeight="1" x14ac:dyDescent="0.15">
      <c r="A867" s="8"/>
      <c r="B867" s="83"/>
      <c r="C867" s="34"/>
      <c r="D867" s="146"/>
      <c r="E867" s="35"/>
      <c r="F867" s="35"/>
      <c r="G867" s="35"/>
      <c r="H867" s="8"/>
      <c r="I867" s="8"/>
      <c r="J867" s="8"/>
      <c r="K867" s="8"/>
      <c r="L867" s="8"/>
      <c r="M867" s="8"/>
      <c r="N867" s="8"/>
      <c r="O867" s="8"/>
      <c r="P867" s="8"/>
      <c r="Q867" s="8"/>
      <c r="R867" s="8"/>
      <c r="S867" s="8"/>
      <c r="T867" s="8"/>
      <c r="U867" s="8"/>
      <c r="V867" s="8"/>
      <c r="W867" s="8"/>
      <c r="X867" s="8"/>
      <c r="Y867" s="8"/>
      <c r="Z867" s="8"/>
    </row>
    <row r="868" spans="1:26" ht="12.75" customHeight="1" x14ac:dyDescent="0.15">
      <c r="A868" s="8"/>
      <c r="B868" s="83"/>
      <c r="C868" s="34"/>
      <c r="D868" s="146"/>
      <c r="E868" s="35"/>
      <c r="F868" s="35"/>
      <c r="G868" s="35"/>
      <c r="H868" s="8"/>
      <c r="I868" s="8"/>
      <c r="J868" s="8"/>
      <c r="K868" s="8"/>
      <c r="L868" s="8"/>
      <c r="M868" s="8"/>
      <c r="N868" s="8"/>
      <c r="O868" s="8"/>
      <c r="P868" s="8"/>
      <c r="Q868" s="8"/>
      <c r="R868" s="8"/>
      <c r="S868" s="8"/>
      <c r="T868" s="8"/>
      <c r="U868" s="8"/>
      <c r="V868" s="8"/>
      <c r="W868" s="8"/>
      <c r="X868" s="8"/>
      <c r="Y868" s="8"/>
      <c r="Z868" s="8"/>
    </row>
    <row r="869" spans="1:26" ht="12.75" customHeight="1" x14ac:dyDescent="0.15">
      <c r="A869" s="8"/>
      <c r="B869" s="83"/>
      <c r="C869" s="34"/>
      <c r="D869" s="146"/>
      <c r="E869" s="35"/>
      <c r="F869" s="35"/>
      <c r="G869" s="35"/>
      <c r="H869" s="8"/>
      <c r="I869" s="8"/>
      <c r="J869" s="8"/>
      <c r="K869" s="8"/>
      <c r="L869" s="8"/>
      <c r="M869" s="8"/>
      <c r="N869" s="8"/>
      <c r="O869" s="8"/>
      <c r="P869" s="8"/>
      <c r="Q869" s="8"/>
      <c r="R869" s="8"/>
      <c r="S869" s="8"/>
      <c r="T869" s="8"/>
      <c r="U869" s="8"/>
      <c r="V869" s="8"/>
      <c r="W869" s="8"/>
      <c r="X869" s="8"/>
      <c r="Y869" s="8"/>
      <c r="Z869" s="8"/>
    </row>
    <row r="870" spans="1:26" ht="12.75" customHeight="1" x14ac:dyDescent="0.15">
      <c r="A870" s="8"/>
      <c r="B870" s="83"/>
      <c r="C870" s="34"/>
      <c r="D870" s="146"/>
      <c r="E870" s="35"/>
      <c r="F870" s="35"/>
      <c r="G870" s="35"/>
      <c r="H870" s="8"/>
      <c r="I870" s="8"/>
      <c r="J870" s="8"/>
      <c r="K870" s="8"/>
      <c r="L870" s="8"/>
      <c r="M870" s="8"/>
      <c r="N870" s="8"/>
      <c r="O870" s="8"/>
      <c r="P870" s="8"/>
      <c r="Q870" s="8"/>
      <c r="R870" s="8"/>
      <c r="S870" s="8"/>
      <c r="T870" s="8"/>
      <c r="U870" s="8"/>
      <c r="V870" s="8"/>
      <c r="W870" s="8"/>
      <c r="X870" s="8"/>
      <c r="Y870" s="8"/>
      <c r="Z870" s="8"/>
    </row>
    <row r="871" spans="1:26" ht="12.75" customHeight="1" x14ac:dyDescent="0.15">
      <c r="A871" s="8"/>
      <c r="B871" s="83"/>
      <c r="C871" s="34"/>
      <c r="D871" s="146"/>
      <c r="E871" s="35"/>
      <c r="F871" s="35"/>
      <c r="G871" s="35"/>
      <c r="H871" s="8"/>
      <c r="I871" s="8"/>
      <c r="J871" s="8"/>
      <c r="K871" s="8"/>
      <c r="L871" s="8"/>
      <c r="M871" s="8"/>
      <c r="N871" s="8"/>
      <c r="O871" s="8"/>
      <c r="P871" s="8"/>
      <c r="Q871" s="8"/>
      <c r="R871" s="8"/>
      <c r="S871" s="8"/>
      <c r="T871" s="8"/>
      <c r="U871" s="8"/>
      <c r="V871" s="8"/>
      <c r="W871" s="8"/>
      <c r="X871" s="8"/>
      <c r="Y871" s="8"/>
      <c r="Z871" s="8"/>
    </row>
    <row r="872" spans="1:26" ht="12.75" customHeight="1" x14ac:dyDescent="0.15">
      <c r="A872" s="8"/>
      <c r="B872" s="83"/>
      <c r="C872" s="34"/>
      <c r="D872" s="146"/>
      <c r="E872" s="35"/>
      <c r="F872" s="35"/>
      <c r="G872" s="35"/>
      <c r="H872" s="8"/>
      <c r="I872" s="8"/>
      <c r="J872" s="8"/>
      <c r="K872" s="8"/>
      <c r="L872" s="8"/>
      <c r="M872" s="8"/>
      <c r="N872" s="8"/>
      <c r="O872" s="8"/>
      <c r="P872" s="8"/>
      <c r="Q872" s="8"/>
      <c r="R872" s="8"/>
      <c r="S872" s="8"/>
      <c r="T872" s="8"/>
      <c r="U872" s="8"/>
      <c r="V872" s="8"/>
      <c r="W872" s="8"/>
      <c r="X872" s="8"/>
      <c r="Y872" s="8"/>
      <c r="Z872" s="8"/>
    </row>
    <row r="873" spans="1:26" ht="12.75" customHeight="1" x14ac:dyDescent="0.15">
      <c r="A873" s="8"/>
      <c r="B873" s="83"/>
      <c r="C873" s="34"/>
      <c r="D873" s="146"/>
      <c r="E873" s="35"/>
      <c r="F873" s="35"/>
      <c r="G873" s="35"/>
      <c r="H873" s="8"/>
      <c r="I873" s="8"/>
      <c r="J873" s="8"/>
      <c r="K873" s="8"/>
      <c r="L873" s="8"/>
      <c r="M873" s="8"/>
      <c r="N873" s="8"/>
      <c r="O873" s="8"/>
      <c r="P873" s="8"/>
      <c r="Q873" s="8"/>
      <c r="R873" s="8"/>
      <c r="S873" s="8"/>
      <c r="T873" s="8"/>
      <c r="U873" s="8"/>
      <c r="V873" s="8"/>
      <c r="W873" s="8"/>
      <c r="X873" s="8"/>
      <c r="Y873" s="8"/>
      <c r="Z873" s="8"/>
    </row>
    <row r="874" spans="1:26" ht="12.75" customHeight="1" x14ac:dyDescent="0.15">
      <c r="A874" s="8"/>
      <c r="B874" s="83"/>
      <c r="C874" s="34"/>
      <c r="D874" s="146"/>
      <c r="E874" s="35"/>
      <c r="F874" s="35"/>
      <c r="G874" s="35"/>
      <c r="H874" s="8"/>
      <c r="I874" s="8"/>
      <c r="J874" s="8"/>
      <c r="K874" s="8"/>
      <c r="L874" s="8"/>
      <c r="M874" s="8"/>
      <c r="N874" s="8"/>
      <c r="O874" s="8"/>
      <c r="P874" s="8"/>
      <c r="Q874" s="8"/>
      <c r="R874" s="8"/>
      <c r="S874" s="8"/>
      <c r="T874" s="8"/>
      <c r="U874" s="8"/>
      <c r="V874" s="8"/>
      <c r="W874" s="8"/>
      <c r="X874" s="8"/>
      <c r="Y874" s="8"/>
      <c r="Z874" s="8"/>
    </row>
    <row r="875" spans="1:26" ht="12.75" customHeight="1" x14ac:dyDescent="0.15">
      <c r="A875" s="8"/>
      <c r="B875" s="83"/>
      <c r="C875" s="34"/>
      <c r="D875" s="146"/>
      <c r="E875" s="35"/>
      <c r="F875" s="35"/>
      <c r="G875" s="35"/>
      <c r="H875" s="8"/>
      <c r="I875" s="8"/>
      <c r="J875" s="8"/>
      <c r="K875" s="8"/>
      <c r="L875" s="8"/>
      <c r="M875" s="8"/>
      <c r="N875" s="8"/>
      <c r="O875" s="8"/>
      <c r="P875" s="8"/>
      <c r="Q875" s="8"/>
      <c r="R875" s="8"/>
      <c r="S875" s="8"/>
      <c r="T875" s="8"/>
      <c r="U875" s="8"/>
      <c r="V875" s="8"/>
      <c r="W875" s="8"/>
      <c r="X875" s="8"/>
      <c r="Y875" s="8"/>
      <c r="Z875" s="8"/>
    </row>
    <row r="876" spans="1:26" ht="12.75" customHeight="1" x14ac:dyDescent="0.15">
      <c r="A876" s="8"/>
      <c r="B876" s="83"/>
      <c r="C876" s="34"/>
      <c r="D876" s="146"/>
      <c r="E876" s="35"/>
      <c r="F876" s="35"/>
      <c r="G876" s="35"/>
      <c r="H876" s="8"/>
      <c r="I876" s="8"/>
      <c r="J876" s="8"/>
      <c r="K876" s="8"/>
      <c r="L876" s="8"/>
      <c r="M876" s="8"/>
      <c r="N876" s="8"/>
      <c r="O876" s="8"/>
      <c r="P876" s="8"/>
      <c r="Q876" s="8"/>
      <c r="R876" s="8"/>
      <c r="S876" s="8"/>
      <c r="T876" s="8"/>
      <c r="U876" s="8"/>
      <c r="V876" s="8"/>
      <c r="W876" s="8"/>
      <c r="X876" s="8"/>
      <c r="Y876" s="8"/>
      <c r="Z876" s="8"/>
    </row>
    <row r="877" spans="1:26" ht="12.75" customHeight="1" x14ac:dyDescent="0.15">
      <c r="A877" s="8"/>
      <c r="B877" s="83"/>
      <c r="C877" s="34"/>
      <c r="D877" s="146"/>
      <c r="E877" s="35"/>
      <c r="F877" s="35"/>
      <c r="G877" s="35"/>
      <c r="H877" s="8"/>
      <c r="I877" s="8"/>
      <c r="J877" s="8"/>
      <c r="K877" s="8"/>
      <c r="L877" s="8"/>
      <c r="M877" s="8"/>
      <c r="N877" s="8"/>
      <c r="O877" s="8"/>
      <c r="P877" s="8"/>
      <c r="Q877" s="8"/>
      <c r="R877" s="8"/>
      <c r="S877" s="8"/>
      <c r="T877" s="8"/>
      <c r="U877" s="8"/>
      <c r="V877" s="8"/>
      <c r="W877" s="8"/>
      <c r="X877" s="8"/>
      <c r="Y877" s="8"/>
      <c r="Z877" s="8"/>
    </row>
    <row r="878" spans="1:26" ht="12.75" customHeight="1" x14ac:dyDescent="0.15">
      <c r="A878" s="8"/>
      <c r="B878" s="83"/>
      <c r="C878" s="34"/>
      <c r="D878" s="146"/>
      <c r="E878" s="35"/>
      <c r="F878" s="35"/>
      <c r="G878" s="35"/>
      <c r="H878" s="8"/>
      <c r="I878" s="8"/>
      <c r="J878" s="8"/>
      <c r="K878" s="8"/>
      <c r="L878" s="8"/>
      <c r="M878" s="8"/>
      <c r="N878" s="8"/>
      <c r="O878" s="8"/>
      <c r="P878" s="8"/>
      <c r="Q878" s="8"/>
      <c r="R878" s="8"/>
      <c r="S878" s="8"/>
      <c r="T878" s="8"/>
      <c r="U878" s="8"/>
      <c r="V878" s="8"/>
      <c r="W878" s="8"/>
      <c r="X878" s="8"/>
      <c r="Y878" s="8"/>
      <c r="Z878" s="8"/>
    </row>
    <row r="879" spans="1:26" ht="12.75" customHeight="1" x14ac:dyDescent="0.15">
      <c r="A879" s="8"/>
      <c r="B879" s="83"/>
      <c r="C879" s="34"/>
      <c r="D879" s="146"/>
      <c r="E879" s="35"/>
      <c r="F879" s="35"/>
      <c r="G879" s="35"/>
      <c r="H879" s="8"/>
      <c r="I879" s="8"/>
      <c r="J879" s="8"/>
      <c r="K879" s="8"/>
      <c r="L879" s="8"/>
      <c r="M879" s="8"/>
      <c r="N879" s="8"/>
      <c r="O879" s="8"/>
      <c r="P879" s="8"/>
      <c r="Q879" s="8"/>
      <c r="R879" s="8"/>
      <c r="S879" s="8"/>
      <c r="T879" s="8"/>
      <c r="U879" s="8"/>
      <c r="V879" s="8"/>
      <c r="W879" s="8"/>
      <c r="X879" s="8"/>
      <c r="Y879" s="8"/>
      <c r="Z879" s="8"/>
    </row>
    <row r="880" spans="1:26" ht="12.75" customHeight="1" x14ac:dyDescent="0.15">
      <c r="A880" s="8"/>
      <c r="B880" s="83"/>
      <c r="C880" s="34"/>
      <c r="D880" s="146"/>
      <c r="E880" s="35"/>
      <c r="F880" s="35"/>
      <c r="G880" s="35"/>
      <c r="H880" s="8"/>
      <c r="I880" s="8"/>
      <c r="J880" s="8"/>
      <c r="K880" s="8"/>
      <c r="L880" s="8"/>
      <c r="M880" s="8"/>
      <c r="N880" s="8"/>
      <c r="O880" s="8"/>
      <c r="P880" s="8"/>
      <c r="Q880" s="8"/>
      <c r="R880" s="8"/>
      <c r="S880" s="8"/>
      <c r="T880" s="8"/>
      <c r="U880" s="8"/>
      <c r="V880" s="8"/>
      <c r="W880" s="8"/>
      <c r="X880" s="8"/>
      <c r="Y880" s="8"/>
      <c r="Z880" s="8"/>
    </row>
    <row r="881" spans="1:26" ht="12.75" customHeight="1" x14ac:dyDescent="0.15">
      <c r="A881" s="8"/>
      <c r="B881" s="83"/>
      <c r="C881" s="34"/>
      <c r="D881" s="146"/>
      <c r="E881" s="35"/>
      <c r="F881" s="35"/>
      <c r="G881" s="35"/>
      <c r="H881" s="8"/>
      <c r="I881" s="8"/>
      <c r="J881" s="8"/>
      <c r="K881" s="8"/>
      <c r="L881" s="8"/>
      <c r="M881" s="8"/>
      <c r="N881" s="8"/>
      <c r="O881" s="8"/>
      <c r="P881" s="8"/>
      <c r="Q881" s="8"/>
      <c r="R881" s="8"/>
      <c r="S881" s="8"/>
      <c r="T881" s="8"/>
      <c r="U881" s="8"/>
      <c r="V881" s="8"/>
      <c r="W881" s="8"/>
      <c r="X881" s="8"/>
      <c r="Y881" s="8"/>
      <c r="Z881" s="8"/>
    </row>
    <row r="882" spans="1:26" ht="12.75" customHeight="1" x14ac:dyDescent="0.15">
      <c r="A882" s="8"/>
      <c r="B882" s="83"/>
      <c r="C882" s="34"/>
      <c r="D882" s="146"/>
      <c r="E882" s="35"/>
      <c r="F882" s="35"/>
      <c r="G882" s="35"/>
      <c r="H882" s="8"/>
      <c r="I882" s="8"/>
      <c r="J882" s="8"/>
      <c r="K882" s="8"/>
      <c r="L882" s="8"/>
      <c r="M882" s="8"/>
      <c r="N882" s="8"/>
      <c r="O882" s="8"/>
      <c r="P882" s="8"/>
      <c r="Q882" s="8"/>
      <c r="R882" s="8"/>
      <c r="S882" s="8"/>
      <c r="T882" s="8"/>
      <c r="U882" s="8"/>
      <c r="V882" s="8"/>
      <c r="W882" s="8"/>
      <c r="X882" s="8"/>
      <c r="Y882" s="8"/>
      <c r="Z882" s="8"/>
    </row>
    <row r="883" spans="1:26" ht="12.75" customHeight="1" x14ac:dyDescent="0.15">
      <c r="A883" s="8"/>
      <c r="B883" s="83"/>
      <c r="C883" s="34"/>
      <c r="D883" s="146"/>
      <c r="E883" s="35"/>
      <c r="F883" s="35"/>
      <c r="G883" s="35"/>
      <c r="H883" s="8"/>
      <c r="I883" s="8"/>
      <c r="J883" s="8"/>
      <c r="K883" s="8"/>
      <c r="L883" s="8"/>
      <c r="M883" s="8"/>
      <c r="N883" s="8"/>
      <c r="O883" s="8"/>
      <c r="P883" s="8"/>
      <c r="Q883" s="8"/>
      <c r="R883" s="8"/>
      <c r="S883" s="8"/>
      <c r="T883" s="8"/>
      <c r="U883" s="8"/>
      <c r="V883" s="8"/>
      <c r="W883" s="8"/>
      <c r="X883" s="8"/>
      <c r="Y883" s="8"/>
      <c r="Z883" s="8"/>
    </row>
    <row r="884" spans="1:26" ht="12.75" customHeight="1" x14ac:dyDescent="0.15">
      <c r="A884" s="8"/>
      <c r="B884" s="83"/>
      <c r="C884" s="34"/>
      <c r="D884" s="146"/>
      <c r="E884" s="35"/>
      <c r="F884" s="35"/>
      <c r="G884" s="35"/>
      <c r="H884" s="8"/>
      <c r="I884" s="8"/>
      <c r="J884" s="8"/>
      <c r="K884" s="8"/>
      <c r="L884" s="8"/>
      <c r="M884" s="8"/>
      <c r="N884" s="8"/>
      <c r="O884" s="8"/>
      <c r="P884" s="8"/>
      <c r="Q884" s="8"/>
      <c r="R884" s="8"/>
      <c r="S884" s="8"/>
      <c r="T884" s="8"/>
      <c r="U884" s="8"/>
      <c r="V884" s="8"/>
      <c r="W884" s="8"/>
      <c r="X884" s="8"/>
      <c r="Y884" s="8"/>
      <c r="Z884" s="8"/>
    </row>
    <row r="885" spans="1:26" ht="12.75" customHeight="1" x14ac:dyDescent="0.15">
      <c r="A885" s="8"/>
      <c r="B885" s="83"/>
      <c r="C885" s="34"/>
      <c r="D885" s="146"/>
      <c r="E885" s="35"/>
      <c r="F885" s="35"/>
      <c r="G885" s="35"/>
      <c r="H885" s="8"/>
      <c r="I885" s="8"/>
      <c r="J885" s="8"/>
      <c r="K885" s="8"/>
      <c r="L885" s="8"/>
      <c r="M885" s="8"/>
      <c r="N885" s="8"/>
      <c r="O885" s="8"/>
      <c r="P885" s="8"/>
      <c r="Q885" s="8"/>
      <c r="R885" s="8"/>
      <c r="S885" s="8"/>
      <c r="T885" s="8"/>
      <c r="U885" s="8"/>
      <c r="V885" s="8"/>
      <c r="W885" s="8"/>
      <c r="X885" s="8"/>
      <c r="Y885" s="8"/>
      <c r="Z885" s="8"/>
    </row>
    <row r="886" spans="1:26" ht="12.75" customHeight="1" x14ac:dyDescent="0.15">
      <c r="A886" s="8"/>
      <c r="B886" s="83"/>
      <c r="C886" s="34"/>
      <c r="D886" s="146"/>
      <c r="E886" s="35"/>
      <c r="F886" s="35"/>
      <c r="G886" s="35"/>
      <c r="H886" s="8"/>
      <c r="I886" s="8"/>
      <c r="J886" s="8"/>
      <c r="K886" s="8"/>
      <c r="L886" s="8"/>
      <c r="M886" s="8"/>
      <c r="N886" s="8"/>
      <c r="O886" s="8"/>
      <c r="P886" s="8"/>
      <c r="Q886" s="8"/>
      <c r="R886" s="8"/>
      <c r="S886" s="8"/>
      <c r="T886" s="8"/>
      <c r="U886" s="8"/>
      <c r="V886" s="8"/>
      <c r="W886" s="8"/>
      <c r="X886" s="8"/>
      <c r="Y886" s="8"/>
      <c r="Z886" s="8"/>
    </row>
    <row r="887" spans="1:26" ht="12.75" customHeight="1" x14ac:dyDescent="0.15">
      <c r="A887" s="8"/>
      <c r="B887" s="83"/>
      <c r="C887" s="34"/>
      <c r="D887" s="146"/>
      <c r="E887" s="35"/>
      <c r="F887" s="35"/>
      <c r="G887" s="35"/>
      <c r="H887" s="8"/>
      <c r="I887" s="8"/>
      <c r="J887" s="8"/>
      <c r="K887" s="8"/>
      <c r="L887" s="8"/>
      <c r="M887" s="8"/>
      <c r="N887" s="8"/>
      <c r="O887" s="8"/>
      <c r="P887" s="8"/>
      <c r="Q887" s="8"/>
      <c r="R887" s="8"/>
      <c r="S887" s="8"/>
      <c r="T887" s="8"/>
      <c r="U887" s="8"/>
      <c r="V887" s="8"/>
      <c r="W887" s="8"/>
      <c r="X887" s="8"/>
      <c r="Y887" s="8"/>
      <c r="Z887" s="8"/>
    </row>
    <row r="888" spans="1:26" ht="12.75" customHeight="1" x14ac:dyDescent="0.15">
      <c r="A888" s="8"/>
      <c r="B888" s="83"/>
      <c r="C888" s="34"/>
      <c r="D888" s="146"/>
      <c r="E888" s="35"/>
      <c r="F888" s="35"/>
      <c r="G888" s="35"/>
      <c r="H888" s="8"/>
      <c r="I888" s="8"/>
      <c r="J888" s="8"/>
      <c r="K888" s="8"/>
      <c r="L888" s="8"/>
      <c r="M888" s="8"/>
      <c r="N888" s="8"/>
      <c r="O888" s="8"/>
      <c r="P888" s="8"/>
      <c r="Q888" s="8"/>
      <c r="R888" s="8"/>
      <c r="S888" s="8"/>
      <c r="T888" s="8"/>
      <c r="U888" s="8"/>
      <c r="V888" s="8"/>
      <c r="W888" s="8"/>
      <c r="X888" s="8"/>
      <c r="Y888" s="8"/>
      <c r="Z888" s="8"/>
    </row>
    <row r="889" spans="1:26" ht="12.75" customHeight="1" x14ac:dyDescent="0.15">
      <c r="A889" s="8"/>
      <c r="B889" s="83"/>
      <c r="C889" s="34"/>
      <c r="D889" s="146"/>
      <c r="E889" s="35"/>
      <c r="F889" s="35"/>
      <c r="G889" s="35"/>
      <c r="H889" s="8"/>
      <c r="I889" s="8"/>
      <c r="J889" s="8"/>
      <c r="K889" s="8"/>
      <c r="L889" s="8"/>
      <c r="M889" s="8"/>
      <c r="N889" s="8"/>
      <c r="O889" s="8"/>
      <c r="P889" s="8"/>
      <c r="Q889" s="8"/>
      <c r="R889" s="8"/>
      <c r="S889" s="8"/>
      <c r="T889" s="8"/>
      <c r="U889" s="8"/>
      <c r="V889" s="8"/>
      <c r="W889" s="8"/>
      <c r="X889" s="8"/>
      <c r="Y889" s="8"/>
      <c r="Z889" s="8"/>
    </row>
    <row r="890" spans="1:26" ht="12.75" customHeight="1" x14ac:dyDescent="0.15">
      <c r="A890" s="8"/>
      <c r="B890" s="83"/>
      <c r="C890" s="34"/>
      <c r="D890" s="146"/>
      <c r="E890" s="35"/>
      <c r="F890" s="35"/>
      <c r="G890" s="35"/>
      <c r="H890" s="8"/>
      <c r="I890" s="8"/>
      <c r="J890" s="8"/>
      <c r="K890" s="8"/>
      <c r="L890" s="8"/>
      <c r="M890" s="8"/>
      <c r="N890" s="8"/>
      <c r="O890" s="8"/>
      <c r="P890" s="8"/>
      <c r="Q890" s="8"/>
      <c r="R890" s="8"/>
      <c r="S890" s="8"/>
      <c r="T890" s="8"/>
      <c r="U890" s="8"/>
      <c r="V890" s="8"/>
      <c r="W890" s="8"/>
      <c r="X890" s="8"/>
      <c r="Y890" s="8"/>
      <c r="Z890" s="8"/>
    </row>
    <row r="891" spans="1:26" ht="12.75" customHeight="1" x14ac:dyDescent="0.15">
      <c r="A891" s="8"/>
      <c r="B891" s="83"/>
      <c r="C891" s="34"/>
      <c r="D891" s="146"/>
      <c r="E891" s="35"/>
      <c r="F891" s="35"/>
      <c r="G891" s="35"/>
      <c r="H891" s="8"/>
      <c r="I891" s="8"/>
      <c r="J891" s="8"/>
      <c r="K891" s="8"/>
      <c r="L891" s="8"/>
      <c r="M891" s="8"/>
      <c r="N891" s="8"/>
      <c r="O891" s="8"/>
      <c r="P891" s="8"/>
      <c r="Q891" s="8"/>
      <c r="R891" s="8"/>
      <c r="S891" s="8"/>
      <c r="T891" s="8"/>
      <c r="U891" s="8"/>
      <c r="V891" s="8"/>
      <c r="W891" s="8"/>
      <c r="X891" s="8"/>
      <c r="Y891" s="8"/>
      <c r="Z891" s="8"/>
    </row>
    <row r="892" spans="1:26" ht="12.75" customHeight="1" x14ac:dyDescent="0.15">
      <c r="A892" s="8"/>
      <c r="B892" s="83"/>
      <c r="C892" s="34"/>
      <c r="D892" s="146"/>
      <c r="E892" s="35"/>
      <c r="F892" s="35"/>
      <c r="G892" s="35"/>
      <c r="H892" s="8"/>
      <c r="I892" s="8"/>
      <c r="J892" s="8"/>
      <c r="K892" s="8"/>
      <c r="L892" s="8"/>
      <c r="M892" s="8"/>
      <c r="N892" s="8"/>
      <c r="O892" s="8"/>
      <c r="P892" s="8"/>
      <c r="Q892" s="8"/>
      <c r="R892" s="8"/>
      <c r="S892" s="8"/>
      <c r="T892" s="8"/>
      <c r="U892" s="8"/>
      <c r="V892" s="8"/>
      <c r="W892" s="8"/>
      <c r="X892" s="8"/>
      <c r="Y892" s="8"/>
      <c r="Z892" s="8"/>
    </row>
    <row r="893" spans="1:26" ht="12.75" customHeight="1" x14ac:dyDescent="0.15">
      <c r="A893" s="8"/>
      <c r="B893" s="83"/>
      <c r="C893" s="34"/>
      <c r="D893" s="146"/>
      <c r="E893" s="35"/>
      <c r="F893" s="35"/>
      <c r="G893" s="35"/>
      <c r="H893" s="8"/>
      <c r="I893" s="8"/>
      <c r="J893" s="8"/>
      <c r="K893" s="8"/>
      <c r="L893" s="8"/>
      <c r="M893" s="8"/>
      <c r="N893" s="8"/>
      <c r="O893" s="8"/>
      <c r="P893" s="8"/>
      <c r="Q893" s="8"/>
      <c r="R893" s="8"/>
      <c r="S893" s="8"/>
      <c r="T893" s="8"/>
      <c r="U893" s="8"/>
      <c r="V893" s="8"/>
      <c r="W893" s="8"/>
      <c r="X893" s="8"/>
      <c r="Y893" s="8"/>
      <c r="Z893" s="8"/>
    </row>
    <row r="894" spans="1:26" ht="12.75" customHeight="1" x14ac:dyDescent="0.15">
      <c r="A894" s="8"/>
      <c r="B894" s="83"/>
      <c r="C894" s="34"/>
      <c r="D894" s="146"/>
      <c r="E894" s="35"/>
      <c r="F894" s="35"/>
      <c r="G894" s="35"/>
      <c r="H894" s="8"/>
      <c r="I894" s="8"/>
      <c r="J894" s="8"/>
      <c r="K894" s="8"/>
      <c r="L894" s="8"/>
      <c r="M894" s="8"/>
      <c r="N894" s="8"/>
      <c r="O894" s="8"/>
      <c r="P894" s="8"/>
      <c r="Q894" s="8"/>
      <c r="R894" s="8"/>
      <c r="S894" s="8"/>
      <c r="T894" s="8"/>
      <c r="U894" s="8"/>
      <c r="V894" s="8"/>
      <c r="W894" s="8"/>
      <c r="X894" s="8"/>
      <c r="Y894" s="8"/>
      <c r="Z894" s="8"/>
    </row>
    <row r="895" spans="1:26" ht="12.75" customHeight="1" x14ac:dyDescent="0.15">
      <c r="A895" s="8"/>
      <c r="B895" s="83"/>
      <c r="C895" s="34"/>
      <c r="D895" s="146"/>
      <c r="E895" s="35"/>
      <c r="F895" s="35"/>
      <c r="G895" s="35"/>
      <c r="H895" s="8"/>
      <c r="I895" s="8"/>
      <c r="J895" s="8"/>
      <c r="K895" s="8"/>
      <c r="L895" s="8"/>
      <c r="M895" s="8"/>
      <c r="N895" s="8"/>
      <c r="O895" s="8"/>
      <c r="P895" s="8"/>
      <c r="Q895" s="8"/>
      <c r="R895" s="8"/>
      <c r="S895" s="8"/>
      <c r="T895" s="8"/>
      <c r="U895" s="8"/>
      <c r="V895" s="8"/>
      <c r="W895" s="8"/>
      <c r="X895" s="8"/>
      <c r="Y895" s="8"/>
      <c r="Z895" s="8"/>
    </row>
    <row r="896" spans="1:26" ht="12.75" customHeight="1" x14ac:dyDescent="0.15">
      <c r="A896" s="8"/>
      <c r="B896" s="83"/>
      <c r="C896" s="34"/>
      <c r="D896" s="146"/>
      <c r="E896" s="35"/>
      <c r="F896" s="35"/>
      <c r="G896" s="35"/>
      <c r="H896" s="8"/>
      <c r="I896" s="8"/>
      <c r="J896" s="8"/>
      <c r="K896" s="8"/>
      <c r="L896" s="8"/>
      <c r="M896" s="8"/>
      <c r="N896" s="8"/>
      <c r="O896" s="8"/>
      <c r="P896" s="8"/>
      <c r="Q896" s="8"/>
      <c r="R896" s="8"/>
      <c r="S896" s="8"/>
      <c r="T896" s="8"/>
      <c r="U896" s="8"/>
      <c r="V896" s="8"/>
      <c r="W896" s="8"/>
      <c r="X896" s="8"/>
      <c r="Y896" s="8"/>
      <c r="Z896" s="8"/>
    </row>
    <row r="897" spans="1:26" ht="12.75" customHeight="1" x14ac:dyDescent="0.15">
      <c r="A897" s="8"/>
      <c r="B897" s="83"/>
      <c r="C897" s="34"/>
      <c r="D897" s="146"/>
      <c r="E897" s="35"/>
      <c r="F897" s="35"/>
      <c r="G897" s="35"/>
      <c r="H897" s="8"/>
      <c r="I897" s="8"/>
      <c r="J897" s="8"/>
      <c r="K897" s="8"/>
      <c r="L897" s="8"/>
      <c r="M897" s="8"/>
      <c r="N897" s="8"/>
      <c r="O897" s="8"/>
      <c r="P897" s="8"/>
      <c r="Q897" s="8"/>
      <c r="R897" s="8"/>
      <c r="S897" s="8"/>
      <c r="T897" s="8"/>
      <c r="U897" s="8"/>
      <c r="V897" s="8"/>
      <c r="W897" s="8"/>
      <c r="X897" s="8"/>
      <c r="Y897" s="8"/>
      <c r="Z897" s="8"/>
    </row>
    <row r="898" spans="1:26" ht="12.75" customHeight="1" x14ac:dyDescent="0.15">
      <c r="A898" s="8"/>
      <c r="B898" s="83"/>
      <c r="C898" s="34"/>
      <c r="D898" s="146"/>
      <c r="E898" s="35"/>
      <c r="F898" s="35"/>
      <c r="G898" s="35"/>
      <c r="H898" s="8"/>
      <c r="I898" s="8"/>
      <c r="J898" s="8"/>
      <c r="K898" s="8"/>
      <c r="L898" s="8"/>
      <c r="M898" s="8"/>
      <c r="N898" s="8"/>
      <c r="O898" s="8"/>
      <c r="P898" s="8"/>
      <c r="Q898" s="8"/>
      <c r="R898" s="8"/>
      <c r="S898" s="8"/>
      <c r="T898" s="8"/>
      <c r="U898" s="8"/>
      <c r="V898" s="8"/>
      <c r="W898" s="8"/>
      <c r="X898" s="8"/>
      <c r="Y898" s="8"/>
      <c r="Z898" s="8"/>
    </row>
    <row r="899" spans="1:26" ht="12.75" customHeight="1" x14ac:dyDescent="0.15">
      <c r="A899" s="8"/>
      <c r="B899" s="83"/>
      <c r="C899" s="34"/>
      <c r="D899" s="146"/>
      <c r="E899" s="35"/>
      <c r="F899" s="35"/>
      <c r="G899" s="35"/>
      <c r="H899" s="8"/>
      <c r="I899" s="8"/>
      <c r="J899" s="8"/>
      <c r="K899" s="8"/>
      <c r="L899" s="8"/>
      <c r="M899" s="8"/>
      <c r="N899" s="8"/>
      <c r="O899" s="8"/>
      <c r="P899" s="8"/>
      <c r="Q899" s="8"/>
      <c r="R899" s="8"/>
      <c r="S899" s="8"/>
      <c r="T899" s="8"/>
      <c r="U899" s="8"/>
      <c r="V899" s="8"/>
      <c r="W899" s="8"/>
      <c r="X899" s="8"/>
      <c r="Y899" s="8"/>
      <c r="Z899" s="8"/>
    </row>
    <row r="900" spans="1:26" ht="12.75" customHeight="1" x14ac:dyDescent="0.15">
      <c r="A900" s="8"/>
      <c r="B900" s="83"/>
      <c r="C900" s="34"/>
      <c r="D900" s="146"/>
      <c r="E900" s="35"/>
      <c r="F900" s="35"/>
      <c r="G900" s="35"/>
      <c r="H900" s="8"/>
      <c r="I900" s="8"/>
      <c r="J900" s="8"/>
      <c r="K900" s="8"/>
      <c r="L900" s="8"/>
      <c r="M900" s="8"/>
      <c r="N900" s="8"/>
      <c r="O900" s="8"/>
      <c r="P900" s="8"/>
      <c r="Q900" s="8"/>
      <c r="R900" s="8"/>
      <c r="S900" s="8"/>
      <c r="T900" s="8"/>
      <c r="U900" s="8"/>
      <c r="V900" s="8"/>
      <c r="W900" s="8"/>
      <c r="X900" s="8"/>
      <c r="Y900" s="8"/>
      <c r="Z900" s="8"/>
    </row>
    <row r="901" spans="1:26" ht="12.75" customHeight="1" x14ac:dyDescent="0.15">
      <c r="A901" s="8"/>
      <c r="B901" s="83"/>
      <c r="C901" s="34"/>
      <c r="D901" s="146"/>
      <c r="E901" s="35"/>
      <c r="F901" s="35"/>
      <c r="G901" s="35"/>
      <c r="H901" s="8"/>
      <c r="I901" s="8"/>
      <c r="J901" s="8"/>
      <c r="K901" s="8"/>
      <c r="L901" s="8"/>
      <c r="M901" s="8"/>
      <c r="N901" s="8"/>
      <c r="O901" s="8"/>
      <c r="P901" s="8"/>
      <c r="Q901" s="8"/>
      <c r="R901" s="8"/>
      <c r="S901" s="8"/>
      <c r="T901" s="8"/>
      <c r="U901" s="8"/>
      <c r="V901" s="8"/>
      <c r="W901" s="8"/>
      <c r="X901" s="8"/>
      <c r="Y901" s="8"/>
      <c r="Z901" s="8"/>
    </row>
    <row r="902" spans="1:26" ht="12.75" customHeight="1" x14ac:dyDescent="0.15">
      <c r="A902" s="8"/>
      <c r="B902" s="83"/>
      <c r="C902" s="34"/>
      <c r="D902" s="146"/>
      <c r="E902" s="35"/>
      <c r="F902" s="35"/>
      <c r="G902" s="35"/>
      <c r="H902" s="8"/>
      <c r="I902" s="8"/>
      <c r="J902" s="8"/>
      <c r="K902" s="8"/>
      <c r="L902" s="8"/>
      <c r="M902" s="8"/>
      <c r="N902" s="8"/>
      <c r="O902" s="8"/>
      <c r="P902" s="8"/>
      <c r="Q902" s="8"/>
      <c r="R902" s="8"/>
      <c r="S902" s="8"/>
      <c r="T902" s="8"/>
      <c r="U902" s="8"/>
      <c r="V902" s="8"/>
      <c r="W902" s="8"/>
      <c r="X902" s="8"/>
      <c r="Y902" s="8"/>
      <c r="Z902" s="8"/>
    </row>
    <row r="903" spans="1:26" ht="12.75" customHeight="1" x14ac:dyDescent="0.15">
      <c r="A903" s="8"/>
      <c r="B903" s="83"/>
      <c r="C903" s="34"/>
      <c r="D903" s="146"/>
      <c r="E903" s="35"/>
      <c r="F903" s="35"/>
      <c r="G903" s="35"/>
      <c r="H903" s="8"/>
      <c r="I903" s="8"/>
      <c r="J903" s="8"/>
      <c r="K903" s="8"/>
      <c r="L903" s="8"/>
      <c r="M903" s="8"/>
      <c r="N903" s="8"/>
      <c r="O903" s="8"/>
      <c r="P903" s="8"/>
      <c r="Q903" s="8"/>
      <c r="R903" s="8"/>
      <c r="S903" s="8"/>
      <c r="T903" s="8"/>
      <c r="U903" s="8"/>
      <c r="V903" s="8"/>
      <c r="W903" s="8"/>
      <c r="X903" s="8"/>
      <c r="Y903" s="8"/>
      <c r="Z903" s="8"/>
    </row>
    <row r="904" spans="1:26" ht="12.75" customHeight="1" x14ac:dyDescent="0.15">
      <c r="A904" s="8"/>
      <c r="B904" s="83"/>
      <c r="C904" s="34"/>
      <c r="D904" s="146"/>
      <c r="E904" s="35"/>
      <c r="F904" s="35"/>
      <c r="G904" s="35"/>
      <c r="H904" s="8"/>
      <c r="I904" s="8"/>
      <c r="J904" s="8"/>
      <c r="K904" s="8"/>
      <c r="L904" s="8"/>
      <c r="M904" s="8"/>
      <c r="N904" s="8"/>
      <c r="O904" s="8"/>
      <c r="P904" s="8"/>
      <c r="Q904" s="8"/>
      <c r="R904" s="8"/>
      <c r="S904" s="8"/>
      <c r="T904" s="8"/>
      <c r="U904" s="8"/>
      <c r="V904" s="8"/>
      <c r="W904" s="8"/>
      <c r="X904" s="8"/>
      <c r="Y904" s="8"/>
      <c r="Z904" s="8"/>
    </row>
    <row r="905" spans="1:26" ht="12.75" customHeight="1" x14ac:dyDescent="0.15">
      <c r="A905" s="8"/>
      <c r="B905" s="83"/>
      <c r="C905" s="34"/>
      <c r="D905" s="146"/>
      <c r="E905" s="35"/>
      <c r="F905" s="35"/>
      <c r="G905" s="35"/>
      <c r="H905" s="8"/>
      <c r="I905" s="8"/>
      <c r="J905" s="8"/>
      <c r="K905" s="8"/>
      <c r="L905" s="8"/>
      <c r="M905" s="8"/>
      <c r="N905" s="8"/>
      <c r="O905" s="8"/>
      <c r="P905" s="8"/>
      <c r="Q905" s="8"/>
      <c r="R905" s="8"/>
      <c r="S905" s="8"/>
      <c r="T905" s="8"/>
      <c r="U905" s="8"/>
      <c r="V905" s="8"/>
      <c r="W905" s="8"/>
      <c r="X905" s="8"/>
      <c r="Y905" s="8"/>
      <c r="Z905" s="8"/>
    </row>
    <row r="906" spans="1:26" ht="12.75" customHeight="1" x14ac:dyDescent="0.15">
      <c r="A906" s="8"/>
      <c r="B906" s="83"/>
      <c r="C906" s="34"/>
      <c r="D906" s="146"/>
      <c r="E906" s="35"/>
      <c r="F906" s="35"/>
      <c r="G906" s="35"/>
      <c r="H906" s="8"/>
      <c r="I906" s="8"/>
      <c r="J906" s="8"/>
      <c r="K906" s="8"/>
      <c r="L906" s="8"/>
      <c r="M906" s="8"/>
      <c r="N906" s="8"/>
      <c r="O906" s="8"/>
      <c r="P906" s="8"/>
      <c r="Q906" s="8"/>
      <c r="R906" s="8"/>
      <c r="S906" s="8"/>
      <c r="T906" s="8"/>
      <c r="U906" s="8"/>
      <c r="V906" s="8"/>
      <c r="W906" s="8"/>
      <c r="X906" s="8"/>
      <c r="Y906" s="8"/>
      <c r="Z906" s="8"/>
    </row>
    <row r="907" spans="1:26" ht="12.75" customHeight="1" x14ac:dyDescent="0.15">
      <c r="A907" s="8"/>
      <c r="B907" s="83"/>
      <c r="C907" s="34"/>
      <c r="D907" s="146"/>
      <c r="E907" s="35"/>
      <c r="F907" s="35"/>
      <c r="G907" s="35"/>
      <c r="H907" s="8"/>
      <c r="I907" s="8"/>
      <c r="J907" s="8"/>
      <c r="K907" s="8"/>
      <c r="L907" s="8"/>
      <c r="M907" s="8"/>
      <c r="N907" s="8"/>
      <c r="O907" s="8"/>
      <c r="P907" s="8"/>
      <c r="Q907" s="8"/>
      <c r="R907" s="8"/>
      <c r="S907" s="8"/>
      <c r="T907" s="8"/>
      <c r="U907" s="8"/>
      <c r="V907" s="8"/>
      <c r="W907" s="8"/>
      <c r="X907" s="8"/>
      <c r="Y907" s="8"/>
      <c r="Z907" s="8"/>
    </row>
    <row r="908" spans="1:26" ht="12.75" customHeight="1" x14ac:dyDescent="0.15">
      <c r="A908" s="8"/>
      <c r="B908" s="83"/>
      <c r="C908" s="34"/>
      <c r="D908" s="146"/>
      <c r="E908" s="35"/>
      <c r="F908" s="35"/>
      <c r="G908" s="35"/>
      <c r="H908" s="8"/>
      <c r="I908" s="8"/>
      <c r="J908" s="8"/>
      <c r="K908" s="8"/>
      <c r="L908" s="8"/>
      <c r="M908" s="8"/>
      <c r="N908" s="8"/>
      <c r="O908" s="8"/>
      <c r="P908" s="8"/>
      <c r="Q908" s="8"/>
      <c r="R908" s="8"/>
      <c r="S908" s="8"/>
      <c r="T908" s="8"/>
      <c r="U908" s="8"/>
      <c r="V908" s="8"/>
      <c r="W908" s="8"/>
      <c r="X908" s="8"/>
      <c r="Y908" s="8"/>
      <c r="Z908" s="8"/>
    </row>
    <row r="909" spans="1:26" ht="12.75" customHeight="1" x14ac:dyDescent="0.15">
      <c r="A909" s="8"/>
      <c r="B909" s="83"/>
      <c r="C909" s="34"/>
      <c r="D909" s="146"/>
      <c r="E909" s="35"/>
      <c r="F909" s="35"/>
      <c r="G909" s="35"/>
      <c r="H909" s="8"/>
      <c r="I909" s="8"/>
      <c r="J909" s="8"/>
      <c r="K909" s="8"/>
      <c r="L909" s="8"/>
      <c r="M909" s="8"/>
      <c r="N909" s="8"/>
      <c r="O909" s="8"/>
      <c r="P909" s="8"/>
      <c r="Q909" s="8"/>
      <c r="R909" s="8"/>
      <c r="S909" s="8"/>
      <c r="T909" s="8"/>
      <c r="U909" s="8"/>
      <c r="V909" s="8"/>
      <c r="W909" s="8"/>
      <c r="X909" s="8"/>
      <c r="Y909" s="8"/>
      <c r="Z909" s="8"/>
    </row>
    <row r="910" spans="1:26" ht="12.75" customHeight="1" x14ac:dyDescent="0.15">
      <c r="A910" s="8"/>
      <c r="B910" s="83"/>
      <c r="C910" s="34"/>
      <c r="D910" s="146"/>
      <c r="E910" s="35"/>
      <c r="F910" s="35"/>
      <c r="G910" s="35"/>
      <c r="H910" s="8"/>
      <c r="I910" s="8"/>
      <c r="J910" s="8"/>
      <c r="K910" s="8"/>
      <c r="L910" s="8"/>
      <c r="M910" s="8"/>
      <c r="N910" s="8"/>
      <c r="O910" s="8"/>
      <c r="P910" s="8"/>
      <c r="Q910" s="8"/>
      <c r="R910" s="8"/>
      <c r="S910" s="8"/>
      <c r="T910" s="8"/>
      <c r="U910" s="8"/>
      <c r="V910" s="8"/>
      <c r="W910" s="8"/>
      <c r="X910" s="8"/>
      <c r="Y910" s="8"/>
      <c r="Z910" s="8"/>
    </row>
    <row r="911" spans="1:26" ht="12.75" customHeight="1" x14ac:dyDescent="0.15">
      <c r="A911" s="8"/>
      <c r="B911" s="83"/>
      <c r="C911" s="34"/>
      <c r="D911" s="146"/>
      <c r="E911" s="35"/>
      <c r="F911" s="35"/>
      <c r="G911" s="35"/>
      <c r="H911" s="8"/>
      <c r="I911" s="8"/>
      <c r="J911" s="8"/>
      <c r="K911" s="8"/>
      <c r="L911" s="8"/>
      <c r="M911" s="8"/>
      <c r="N911" s="8"/>
      <c r="O911" s="8"/>
      <c r="P911" s="8"/>
      <c r="Q911" s="8"/>
      <c r="R911" s="8"/>
      <c r="S911" s="8"/>
      <c r="T911" s="8"/>
      <c r="U911" s="8"/>
      <c r="V911" s="8"/>
      <c r="W911" s="8"/>
      <c r="X911" s="8"/>
      <c r="Y911" s="8"/>
      <c r="Z911" s="8"/>
    </row>
    <row r="912" spans="1:26" ht="12.75" customHeight="1" x14ac:dyDescent="0.15">
      <c r="A912" s="8"/>
      <c r="B912" s="83"/>
      <c r="C912" s="34"/>
      <c r="D912" s="146"/>
      <c r="E912" s="35"/>
      <c r="F912" s="35"/>
      <c r="G912" s="35"/>
      <c r="H912" s="8"/>
      <c r="I912" s="8"/>
      <c r="J912" s="8"/>
      <c r="K912" s="8"/>
      <c r="L912" s="8"/>
      <c r="M912" s="8"/>
      <c r="N912" s="8"/>
      <c r="O912" s="8"/>
      <c r="P912" s="8"/>
      <c r="Q912" s="8"/>
      <c r="R912" s="8"/>
      <c r="S912" s="8"/>
      <c r="T912" s="8"/>
      <c r="U912" s="8"/>
      <c r="V912" s="8"/>
      <c r="W912" s="8"/>
      <c r="X912" s="8"/>
      <c r="Y912" s="8"/>
      <c r="Z912" s="8"/>
    </row>
    <row r="913" spans="1:26" ht="12.75" customHeight="1" x14ac:dyDescent="0.15">
      <c r="A913" s="8"/>
      <c r="B913" s="83"/>
      <c r="C913" s="34"/>
      <c r="D913" s="146"/>
      <c r="E913" s="35"/>
      <c r="F913" s="35"/>
      <c r="G913" s="35"/>
      <c r="H913" s="8"/>
      <c r="I913" s="8"/>
      <c r="J913" s="8"/>
      <c r="K913" s="8"/>
      <c r="L913" s="8"/>
      <c r="M913" s="8"/>
      <c r="N913" s="8"/>
      <c r="O913" s="8"/>
      <c r="P913" s="8"/>
      <c r="Q913" s="8"/>
      <c r="R913" s="8"/>
      <c r="S913" s="8"/>
      <c r="T913" s="8"/>
      <c r="U913" s="8"/>
      <c r="V913" s="8"/>
      <c r="W913" s="8"/>
      <c r="X913" s="8"/>
      <c r="Y913" s="8"/>
      <c r="Z913" s="8"/>
    </row>
    <row r="914" spans="1:26" ht="12.75" customHeight="1" x14ac:dyDescent="0.15">
      <c r="A914" s="8"/>
      <c r="B914" s="83"/>
      <c r="C914" s="34"/>
      <c r="D914" s="146"/>
      <c r="E914" s="35"/>
      <c r="F914" s="35"/>
      <c r="G914" s="35"/>
      <c r="H914" s="8"/>
      <c r="I914" s="8"/>
      <c r="J914" s="8"/>
      <c r="K914" s="8"/>
      <c r="L914" s="8"/>
      <c r="M914" s="8"/>
      <c r="N914" s="8"/>
      <c r="O914" s="8"/>
      <c r="P914" s="8"/>
      <c r="Q914" s="8"/>
      <c r="R914" s="8"/>
      <c r="S914" s="8"/>
      <c r="T914" s="8"/>
      <c r="U914" s="8"/>
      <c r="V914" s="8"/>
      <c r="W914" s="8"/>
      <c r="X914" s="8"/>
      <c r="Y914" s="8"/>
      <c r="Z914" s="8"/>
    </row>
    <row r="915" spans="1:26" ht="12.75" customHeight="1" x14ac:dyDescent="0.15">
      <c r="A915" s="8"/>
      <c r="B915" s="83"/>
      <c r="C915" s="34"/>
      <c r="D915" s="146"/>
      <c r="E915" s="35"/>
      <c r="F915" s="35"/>
      <c r="G915" s="35"/>
      <c r="H915" s="8"/>
      <c r="I915" s="8"/>
      <c r="J915" s="8"/>
      <c r="K915" s="8"/>
      <c r="L915" s="8"/>
      <c r="M915" s="8"/>
      <c r="N915" s="8"/>
      <c r="O915" s="8"/>
      <c r="P915" s="8"/>
      <c r="Q915" s="8"/>
      <c r="R915" s="8"/>
      <c r="S915" s="8"/>
      <c r="T915" s="8"/>
      <c r="U915" s="8"/>
      <c r="V915" s="8"/>
      <c r="W915" s="8"/>
      <c r="X915" s="8"/>
      <c r="Y915" s="8"/>
      <c r="Z915" s="8"/>
    </row>
    <row r="916" spans="1:26" ht="12.75" customHeight="1" x14ac:dyDescent="0.15">
      <c r="A916" s="8"/>
      <c r="B916" s="83"/>
      <c r="C916" s="34"/>
      <c r="D916" s="146"/>
      <c r="E916" s="35"/>
      <c r="F916" s="35"/>
      <c r="G916" s="35"/>
      <c r="H916" s="8"/>
      <c r="I916" s="8"/>
      <c r="J916" s="8"/>
      <c r="K916" s="8"/>
      <c r="L916" s="8"/>
      <c r="M916" s="8"/>
      <c r="N916" s="8"/>
      <c r="O916" s="8"/>
      <c r="P916" s="8"/>
      <c r="Q916" s="8"/>
      <c r="R916" s="8"/>
      <c r="S916" s="8"/>
      <c r="T916" s="8"/>
      <c r="U916" s="8"/>
      <c r="V916" s="8"/>
      <c r="W916" s="8"/>
      <c r="X916" s="8"/>
      <c r="Y916" s="8"/>
      <c r="Z916" s="8"/>
    </row>
    <row r="917" spans="1:26" ht="12.75" customHeight="1" x14ac:dyDescent="0.15">
      <c r="A917" s="8"/>
      <c r="B917" s="83"/>
      <c r="C917" s="34"/>
      <c r="D917" s="146"/>
      <c r="E917" s="35"/>
      <c r="F917" s="35"/>
      <c r="G917" s="35"/>
      <c r="H917" s="8"/>
      <c r="I917" s="8"/>
      <c r="J917" s="8"/>
      <c r="K917" s="8"/>
      <c r="L917" s="8"/>
      <c r="M917" s="8"/>
      <c r="N917" s="8"/>
      <c r="O917" s="8"/>
      <c r="P917" s="8"/>
      <c r="Q917" s="8"/>
      <c r="R917" s="8"/>
      <c r="S917" s="8"/>
      <c r="T917" s="8"/>
      <c r="U917" s="8"/>
      <c r="V917" s="8"/>
      <c r="W917" s="8"/>
      <c r="X917" s="8"/>
      <c r="Y917" s="8"/>
      <c r="Z917" s="8"/>
    </row>
    <row r="918" spans="1:26" ht="12.75" customHeight="1" x14ac:dyDescent="0.15">
      <c r="A918" s="8"/>
      <c r="B918" s="83"/>
      <c r="C918" s="34"/>
      <c r="D918" s="146"/>
      <c r="E918" s="35"/>
      <c r="F918" s="35"/>
      <c r="G918" s="35"/>
      <c r="H918" s="8"/>
      <c r="I918" s="8"/>
      <c r="J918" s="8"/>
      <c r="K918" s="8"/>
      <c r="L918" s="8"/>
      <c r="M918" s="8"/>
      <c r="N918" s="8"/>
      <c r="O918" s="8"/>
      <c r="P918" s="8"/>
      <c r="Q918" s="8"/>
      <c r="R918" s="8"/>
      <c r="S918" s="8"/>
      <c r="T918" s="8"/>
      <c r="U918" s="8"/>
      <c r="V918" s="8"/>
      <c r="W918" s="8"/>
      <c r="X918" s="8"/>
      <c r="Y918" s="8"/>
      <c r="Z918" s="8"/>
    </row>
    <row r="919" spans="1:26" ht="12.75" customHeight="1" x14ac:dyDescent="0.15">
      <c r="A919" s="8"/>
      <c r="B919" s="83"/>
      <c r="C919" s="34"/>
      <c r="D919" s="146"/>
      <c r="E919" s="35"/>
      <c r="F919" s="35"/>
      <c r="G919" s="35"/>
      <c r="H919" s="8"/>
      <c r="I919" s="8"/>
      <c r="J919" s="8"/>
      <c r="K919" s="8"/>
      <c r="L919" s="8"/>
      <c r="M919" s="8"/>
      <c r="N919" s="8"/>
      <c r="O919" s="8"/>
      <c r="P919" s="8"/>
      <c r="Q919" s="8"/>
      <c r="R919" s="8"/>
      <c r="S919" s="8"/>
      <c r="T919" s="8"/>
      <c r="U919" s="8"/>
      <c r="V919" s="8"/>
      <c r="W919" s="8"/>
      <c r="X919" s="8"/>
      <c r="Y919" s="8"/>
      <c r="Z919" s="8"/>
    </row>
    <row r="920" spans="1:26" ht="12.75" customHeight="1" x14ac:dyDescent="0.15">
      <c r="A920" s="8"/>
      <c r="B920" s="83"/>
      <c r="C920" s="34"/>
      <c r="D920" s="146"/>
      <c r="E920" s="35"/>
      <c r="F920" s="35"/>
      <c r="G920" s="35"/>
      <c r="H920" s="8"/>
      <c r="I920" s="8"/>
      <c r="J920" s="8"/>
      <c r="K920" s="8"/>
      <c r="L920" s="8"/>
      <c r="M920" s="8"/>
      <c r="N920" s="8"/>
      <c r="O920" s="8"/>
      <c r="P920" s="8"/>
      <c r="Q920" s="8"/>
      <c r="R920" s="8"/>
      <c r="S920" s="8"/>
      <c r="T920" s="8"/>
      <c r="U920" s="8"/>
      <c r="V920" s="8"/>
      <c r="W920" s="8"/>
      <c r="X920" s="8"/>
      <c r="Y920" s="8"/>
      <c r="Z920" s="8"/>
    </row>
    <row r="921" spans="1:26" ht="12.75" customHeight="1" x14ac:dyDescent="0.15">
      <c r="A921" s="8"/>
      <c r="B921" s="83"/>
      <c r="C921" s="34"/>
      <c r="D921" s="146"/>
      <c r="E921" s="35"/>
      <c r="F921" s="35"/>
      <c r="G921" s="35"/>
      <c r="H921" s="8"/>
      <c r="I921" s="8"/>
      <c r="J921" s="8"/>
      <c r="K921" s="8"/>
      <c r="L921" s="8"/>
      <c r="M921" s="8"/>
      <c r="N921" s="8"/>
      <c r="O921" s="8"/>
      <c r="P921" s="8"/>
      <c r="Q921" s="8"/>
      <c r="R921" s="8"/>
      <c r="S921" s="8"/>
      <c r="T921" s="8"/>
      <c r="U921" s="8"/>
      <c r="V921" s="8"/>
      <c r="W921" s="8"/>
      <c r="X921" s="8"/>
      <c r="Y921" s="8"/>
      <c r="Z921" s="8"/>
    </row>
    <row r="922" spans="1:26" ht="12.75" customHeight="1" x14ac:dyDescent="0.15">
      <c r="A922" s="8"/>
      <c r="B922" s="83"/>
      <c r="C922" s="34"/>
      <c r="D922" s="146"/>
      <c r="E922" s="35"/>
      <c r="F922" s="35"/>
      <c r="G922" s="35"/>
      <c r="H922" s="8"/>
      <c r="I922" s="8"/>
      <c r="J922" s="8"/>
      <c r="K922" s="8"/>
      <c r="L922" s="8"/>
      <c r="M922" s="8"/>
      <c r="N922" s="8"/>
      <c r="O922" s="8"/>
      <c r="P922" s="8"/>
      <c r="Q922" s="8"/>
      <c r="R922" s="8"/>
      <c r="S922" s="8"/>
      <c r="T922" s="8"/>
      <c r="U922" s="8"/>
      <c r="V922" s="8"/>
      <c r="W922" s="8"/>
      <c r="X922" s="8"/>
      <c r="Y922" s="8"/>
      <c r="Z922" s="8"/>
    </row>
    <row r="923" spans="1:26" ht="12.75" customHeight="1" x14ac:dyDescent="0.15">
      <c r="A923" s="8"/>
      <c r="B923" s="83"/>
      <c r="C923" s="34"/>
      <c r="D923" s="146"/>
      <c r="E923" s="35"/>
      <c r="F923" s="35"/>
      <c r="G923" s="35"/>
      <c r="H923" s="8"/>
      <c r="I923" s="8"/>
      <c r="J923" s="8"/>
      <c r="K923" s="8"/>
      <c r="L923" s="8"/>
      <c r="M923" s="8"/>
      <c r="N923" s="8"/>
      <c r="O923" s="8"/>
      <c r="P923" s="8"/>
      <c r="Q923" s="8"/>
      <c r="R923" s="8"/>
      <c r="S923" s="8"/>
      <c r="T923" s="8"/>
      <c r="U923" s="8"/>
      <c r="V923" s="8"/>
      <c r="W923" s="8"/>
      <c r="X923" s="8"/>
      <c r="Y923" s="8"/>
      <c r="Z923" s="8"/>
    </row>
    <row r="924" spans="1:26" ht="12.75" customHeight="1" x14ac:dyDescent="0.15">
      <c r="A924" s="8"/>
      <c r="B924" s="83"/>
      <c r="C924" s="34"/>
      <c r="D924" s="146"/>
      <c r="E924" s="35"/>
      <c r="F924" s="35"/>
      <c r="G924" s="35"/>
      <c r="H924" s="8"/>
      <c r="I924" s="8"/>
      <c r="J924" s="8"/>
      <c r="K924" s="8"/>
      <c r="L924" s="8"/>
      <c r="M924" s="8"/>
      <c r="N924" s="8"/>
      <c r="O924" s="8"/>
      <c r="P924" s="8"/>
      <c r="Q924" s="8"/>
      <c r="R924" s="8"/>
      <c r="S924" s="8"/>
      <c r="T924" s="8"/>
      <c r="U924" s="8"/>
      <c r="V924" s="8"/>
      <c r="W924" s="8"/>
      <c r="X924" s="8"/>
      <c r="Y924" s="8"/>
      <c r="Z924" s="8"/>
    </row>
    <row r="925" spans="1:26" ht="12.75" customHeight="1" x14ac:dyDescent="0.15">
      <c r="A925" s="8"/>
      <c r="B925" s="83"/>
      <c r="C925" s="34"/>
      <c r="D925" s="146"/>
      <c r="E925" s="35"/>
      <c r="F925" s="35"/>
      <c r="G925" s="35"/>
      <c r="H925" s="8"/>
      <c r="I925" s="8"/>
      <c r="J925" s="8"/>
      <c r="K925" s="8"/>
      <c r="L925" s="8"/>
      <c r="M925" s="8"/>
      <c r="N925" s="8"/>
      <c r="O925" s="8"/>
      <c r="P925" s="8"/>
      <c r="Q925" s="8"/>
      <c r="R925" s="8"/>
      <c r="S925" s="8"/>
      <c r="T925" s="8"/>
      <c r="U925" s="8"/>
      <c r="V925" s="8"/>
      <c r="W925" s="8"/>
      <c r="X925" s="8"/>
      <c r="Y925" s="8"/>
      <c r="Z925" s="8"/>
    </row>
    <row r="926" spans="1:26" ht="12.75" customHeight="1" x14ac:dyDescent="0.15">
      <c r="A926" s="8"/>
      <c r="B926" s="83"/>
      <c r="C926" s="34"/>
      <c r="D926" s="146"/>
      <c r="E926" s="35"/>
      <c r="F926" s="35"/>
      <c r="G926" s="35"/>
      <c r="H926" s="8"/>
      <c r="I926" s="8"/>
      <c r="J926" s="8"/>
      <c r="K926" s="8"/>
      <c r="L926" s="8"/>
      <c r="M926" s="8"/>
      <c r="N926" s="8"/>
      <c r="O926" s="8"/>
      <c r="P926" s="8"/>
      <c r="Q926" s="8"/>
      <c r="R926" s="8"/>
      <c r="S926" s="8"/>
      <c r="T926" s="8"/>
      <c r="U926" s="8"/>
      <c r="V926" s="8"/>
      <c r="W926" s="8"/>
      <c r="X926" s="8"/>
      <c r="Y926" s="8"/>
      <c r="Z926" s="8"/>
    </row>
    <row r="927" spans="1:26" ht="12.75" customHeight="1" x14ac:dyDescent="0.15">
      <c r="A927" s="8"/>
      <c r="B927" s="83"/>
      <c r="C927" s="34"/>
      <c r="D927" s="146"/>
      <c r="E927" s="35"/>
      <c r="F927" s="35"/>
      <c r="G927" s="35"/>
      <c r="H927" s="8"/>
      <c r="I927" s="8"/>
      <c r="J927" s="8"/>
      <c r="K927" s="8"/>
      <c r="L927" s="8"/>
      <c r="M927" s="8"/>
      <c r="N927" s="8"/>
      <c r="O927" s="8"/>
      <c r="P927" s="8"/>
      <c r="Q927" s="8"/>
      <c r="R927" s="8"/>
      <c r="S927" s="8"/>
      <c r="T927" s="8"/>
      <c r="U927" s="8"/>
      <c r="V927" s="8"/>
      <c r="W927" s="8"/>
      <c r="X927" s="8"/>
      <c r="Y927" s="8"/>
      <c r="Z927" s="8"/>
    </row>
    <row r="928" spans="1:26" ht="12.75" customHeight="1" x14ac:dyDescent="0.15">
      <c r="A928" s="8"/>
      <c r="B928" s="83"/>
      <c r="C928" s="34"/>
      <c r="D928" s="146"/>
      <c r="E928" s="35"/>
      <c r="F928" s="35"/>
      <c r="G928" s="35"/>
      <c r="H928" s="8"/>
      <c r="I928" s="8"/>
      <c r="J928" s="8"/>
      <c r="K928" s="8"/>
      <c r="L928" s="8"/>
      <c r="M928" s="8"/>
      <c r="N928" s="8"/>
      <c r="O928" s="8"/>
      <c r="P928" s="8"/>
      <c r="Q928" s="8"/>
      <c r="R928" s="8"/>
      <c r="S928" s="8"/>
      <c r="T928" s="8"/>
      <c r="U928" s="8"/>
      <c r="V928" s="8"/>
      <c r="W928" s="8"/>
      <c r="X928" s="8"/>
      <c r="Y928" s="8"/>
      <c r="Z928" s="8"/>
    </row>
    <row r="929" spans="1:26" ht="12.75" customHeight="1" x14ac:dyDescent="0.15">
      <c r="A929" s="8"/>
      <c r="B929" s="83"/>
      <c r="C929" s="34"/>
      <c r="D929" s="146"/>
      <c r="E929" s="35"/>
      <c r="F929" s="35"/>
      <c r="G929" s="35"/>
      <c r="H929" s="8"/>
      <c r="I929" s="8"/>
      <c r="J929" s="8"/>
      <c r="K929" s="8"/>
      <c r="L929" s="8"/>
      <c r="M929" s="8"/>
      <c r="N929" s="8"/>
      <c r="O929" s="8"/>
      <c r="P929" s="8"/>
      <c r="Q929" s="8"/>
      <c r="R929" s="8"/>
      <c r="S929" s="8"/>
      <c r="T929" s="8"/>
      <c r="U929" s="8"/>
      <c r="V929" s="8"/>
      <c r="W929" s="8"/>
      <c r="X929" s="8"/>
      <c r="Y929" s="8"/>
      <c r="Z929" s="8"/>
    </row>
    <row r="930" spans="1:26" ht="12.75" customHeight="1" x14ac:dyDescent="0.15">
      <c r="A930" s="8"/>
      <c r="B930" s="83"/>
      <c r="C930" s="34"/>
      <c r="D930" s="146"/>
      <c r="E930" s="35"/>
      <c r="F930" s="35"/>
      <c r="G930" s="35"/>
      <c r="H930" s="8"/>
      <c r="I930" s="8"/>
      <c r="J930" s="8"/>
      <c r="K930" s="8"/>
      <c r="L930" s="8"/>
      <c r="M930" s="8"/>
      <c r="N930" s="8"/>
      <c r="O930" s="8"/>
      <c r="P930" s="8"/>
      <c r="Q930" s="8"/>
      <c r="R930" s="8"/>
      <c r="S930" s="8"/>
      <c r="T930" s="8"/>
      <c r="U930" s="8"/>
      <c r="V930" s="8"/>
      <c r="W930" s="8"/>
      <c r="X930" s="8"/>
      <c r="Y930" s="8"/>
      <c r="Z930" s="8"/>
    </row>
    <row r="931" spans="1:26" ht="12.75" customHeight="1" x14ac:dyDescent="0.15">
      <c r="A931" s="8"/>
      <c r="B931" s="83"/>
      <c r="C931" s="34"/>
      <c r="D931" s="146"/>
      <c r="E931" s="35"/>
      <c r="F931" s="35"/>
      <c r="G931" s="35"/>
      <c r="H931" s="8"/>
      <c r="I931" s="8"/>
      <c r="J931" s="8"/>
      <c r="K931" s="8"/>
      <c r="L931" s="8"/>
      <c r="M931" s="8"/>
      <c r="N931" s="8"/>
      <c r="O931" s="8"/>
      <c r="P931" s="8"/>
      <c r="Q931" s="8"/>
      <c r="R931" s="8"/>
      <c r="S931" s="8"/>
      <c r="T931" s="8"/>
      <c r="U931" s="8"/>
      <c r="V931" s="8"/>
      <c r="W931" s="8"/>
      <c r="X931" s="8"/>
      <c r="Y931" s="8"/>
      <c r="Z931" s="8"/>
    </row>
    <row r="932" spans="1:26" ht="12.75" customHeight="1" x14ac:dyDescent="0.15">
      <c r="A932" s="8"/>
      <c r="B932" s="83"/>
      <c r="C932" s="34"/>
      <c r="D932" s="146"/>
      <c r="E932" s="35"/>
      <c r="F932" s="35"/>
      <c r="G932" s="35"/>
      <c r="H932" s="8"/>
      <c r="I932" s="8"/>
      <c r="J932" s="8"/>
      <c r="K932" s="8"/>
      <c r="L932" s="8"/>
      <c r="M932" s="8"/>
      <c r="N932" s="8"/>
      <c r="O932" s="8"/>
      <c r="P932" s="8"/>
      <c r="Q932" s="8"/>
      <c r="R932" s="8"/>
      <c r="S932" s="8"/>
      <c r="T932" s="8"/>
      <c r="U932" s="8"/>
      <c r="V932" s="8"/>
      <c r="W932" s="8"/>
      <c r="X932" s="8"/>
      <c r="Y932" s="8"/>
      <c r="Z932" s="8"/>
    </row>
    <row r="933" spans="1:26" ht="12.75" customHeight="1" x14ac:dyDescent="0.15">
      <c r="A933" s="8"/>
      <c r="B933" s="83"/>
      <c r="C933" s="34"/>
      <c r="D933" s="146"/>
      <c r="E933" s="35"/>
      <c r="F933" s="35"/>
      <c r="G933" s="35"/>
      <c r="H933" s="8"/>
      <c r="I933" s="8"/>
      <c r="J933" s="8"/>
      <c r="K933" s="8"/>
      <c r="L933" s="8"/>
      <c r="M933" s="8"/>
      <c r="N933" s="8"/>
      <c r="O933" s="8"/>
      <c r="P933" s="8"/>
      <c r="Q933" s="8"/>
      <c r="R933" s="8"/>
      <c r="S933" s="8"/>
      <c r="T933" s="8"/>
      <c r="U933" s="8"/>
      <c r="V933" s="8"/>
      <c r="W933" s="8"/>
      <c r="X933" s="8"/>
      <c r="Y933" s="8"/>
      <c r="Z933" s="8"/>
    </row>
    <row r="934" spans="1:26" ht="12.75" customHeight="1" x14ac:dyDescent="0.15">
      <c r="A934" s="8"/>
      <c r="B934" s="83"/>
      <c r="C934" s="34"/>
      <c r="D934" s="146"/>
      <c r="E934" s="35"/>
      <c r="F934" s="35"/>
      <c r="G934" s="35"/>
      <c r="H934" s="8"/>
      <c r="I934" s="8"/>
      <c r="J934" s="8"/>
      <c r="K934" s="8"/>
      <c r="L934" s="8"/>
      <c r="M934" s="8"/>
      <c r="N934" s="8"/>
      <c r="O934" s="8"/>
      <c r="P934" s="8"/>
      <c r="Q934" s="8"/>
      <c r="R934" s="8"/>
      <c r="S934" s="8"/>
      <c r="T934" s="8"/>
      <c r="U934" s="8"/>
      <c r="V934" s="8"/>
      <c r="W934" s="8"/>
      <c r="X934" s="8"/>
      <c r="Y934" s="8"/>
      <c r="Z934" s="8"/>
    </row>
    <row r="935" spans="1:26" ht="12.75" customHeight="1" x14ac:dyDescent="0.15">
      <c r="A935" s="8"/>
      <c r="B935" s="83"/>
      <c r="C935" s="34"/>
      <c r="D935" s="146"/>
      <c r="E935" s="35"/>
      <c r="F935" s="35"/>
      <c r="G935" s="35"/>
      <c r="H935" s="8"/>
      <c r="I935" s="8"/>
      <c r="J935" s="8"/>
      <c r="K935" s="8"/>
      <c r="L935" s="8"/>
      <c r="M935" s="8"/>
      <c r="N935" s="8"/>
      <c r="O935" s="8"/>
      <c r="P935" s="8"/>
      <c r="Q935" s="8"/>
      <c r="R935" s="8"/>
      <c r="S935" s="8"/>
      <c r="T935" s="8"/>
      <c r="U935" s="8"/>
      <c r="V935" s="8"/>
      <c r="W935" s="8"/>
      <c r="X935" s="8"/>
      <c r="Y935" s="8"/>
      <c r="Z935" s="8"/>
    </row>
    <row r="936" spans="1:26" ht="12.75" customHeight="1" x14ac:dyDescent="0.15">
      <c r="A936" s="8"/>
      <c r="B936" s="83"/>
      <c r="C936" s="34"/>
      <c r="D936" s="146"/>
      <c r="E936" s="35"/>
      <c r="F936" s="35"/>
      <c r="G936" s="35"/>
      <c r="H936" s="8"/>
      <c r="I936" s="8"/>
      <c r="J936" s="8"/>
      <c r="K936" s="8"/>
      <c r="L936" s="8"/>
      <c r="M936" s="8"/>
      <c r="N936" s="8"/>
      <c r="O936" s="8"/>
      <c r="P936" s="8"/>
      <c r="Q936" s="8"/>
      <c r="R936" s="8"/>
      <c r="S936" s="8"/>
      <c r="T936" s="8"/>
      <c r="U936" s="8"/>
      <c r="V936" s="8"/>
      <c r="W936" s="8"/>
      <c r="X936" s="8"/>
      <c r="Y936" s="8"/>
      <c r="Z936" s="8"/>
    </row>
    <row r="937" spans="1:26" ht="12.75" customHeight="1" x14ac:dyDescent="0.15">
      <c r="A937" s="8"/>
      <c r="B937" s="83"/>
      <c r="C937" s="34"/>
      <c r="D937" s="146"/>
      <c r="E937" s="35"/>
      <c r="F937" s="35"/>
      <c r="G937" s="35"/>
      <c r="H937" s="8"/>
      <c r="I937" s="8"/>
      <c r="J937" s="8"/>
      <c r="K937" s="8"/>
      <c r="L937" s="8"/>
      <c r="M937" s="8"/>
      <c r="N937" s="8"/>
      <c r="O937" s="8"/>
      <c r="P937" s="8"/>
      <c r="Q937" s="8"/>
      <c r="R937" s="8"/>
      <c r="S937" s="8"/>
      <c r="T937" s="8"/>
      <c r="U937" s="8"/>
      <c r="V937" s="8"/>
      <c r="W937" s="8"/>
      <c r="X937" s="8"/>
      <c r="Y937" s="8"/>
      <c r="Z937" s="8"/>
    </row>
    <row r="938" spans="1:26" ht="12.75" customHeight="1" x14ac:dyDescent="0.15">
      <c r="A938" s="8"/>
      <c r="B938" s="83"/>
      <c r="C938" s="34"/>
      <c r="D938" s="146"/>
      <c r="E938" s="35"/>
      <c r="F938" s="35"/>
      <c r="G938" s="35"/>
      <c r="H938" s="8"/>
      <c r="I938" s="8"/>
      <c r="J938" s="8"/>
      <c r="K938" s="8"/>
      <c r="L938" s="8"/>
      <c r="M938" s="8"/>
      <c r="N938" s="8"/>
      <c r="O938" s="8"/>
      <c r="P938" s="8"/>
      <c r="Q938" s="8"/>
      <c r="R938" s="8"/>
      <c r="S938" s="8"/>
      <c r="T938" s="8"/>
      <c r="U938" s="8"/>
      <c r="V938" s="8"/>
      <c r="W938" s="8"/>
      <c r="X938" s="8"/>
      <c r="Y938" s="8"/>
      <c r="Z938" s="8"/>
    </row>
    <row r="939" spans="1:26" ht="12.75" customHeight="1" x14ac:dyDescent="0.15">
      <c r="A939" s="8"/>
      <c r="B939" s="83"/>
      <c r="C939" s="34"/>
      <c r="D939" s="146"/>
      <c r="E939" s="35"/>
      <c r="F939" s="35"/>
      <c r="G939" s="35"/>
      <c r="H939" s="8"/>
      <c r="I939" s="8"/>
      <c r="J939" s="8"/>
      <c r="K939" s="8"/>
      <c r="L939" s="8"/>
      <c r="M939" s="8"/>
      <c r="N939" s="8"/>
      <c r="O939" s="8"/>
      <c r="P939" s="8"/>
      <c r="Q939" s="8"/>
      <c r="R939" s="8"/>
      <c r="S939" s="8"/>
      <c r="T939" s="8"/>
      <c r="U939" s="8"/>
      <c r="V939" s="8"/>
      <c r="W939" s="8"/>
      <c r="X939" s="8"/>
      <c r="Y939" s="8"/>
      <c r="Z939" s="8"/>
    </row>
    <row r="940" spans="1:26" ht="12.75" customHeight="1" x14ac:dyDescent="0.15">
      <c r="A940" s="8"/>
      <c r="B940" s="83"/>
      <c r="C940" s="34"/>
      <c r="D940" s="146"/>
      <c r="E940" s="35"/>
      <c r="F940" s="35"/>
      <c r="G940" s="35"/>
      <c r="H940" s="8"/>
      <c r="I940" s="8"/>
      <c r="J940" s="8"/>
      <c r="K940" s="8"/>
      <c r="L940" s="8"/>
      <c r="M940" s="8"/>
      <c r="N940" s="8"/>
      <c r="O940" s="8"/>
      <c r="P940" s="8"/>
      <c r="Q940" s="8"/>
      <c r="R940" s="8"/>
      <c r="S940" s="8"/>
      <c r="T940" s="8"/>
      <c r="U940" s="8"/>
      <c r="V940" s="8"/>
      <c r="W940" s="8"/>
      <c r="X940" s="8"/>
      <c r="Y940" s="8"/>
      <c r="Z940" s="8"/>
    </row>
    <row r="941" spans="1:26" ht="12.75" customHeight="1" x14ac:dyDescent="0.15">
      <c r="A941" s="8"/>
      <c r="B941" s="83"/>
      <c r="C941" s="34"/>
      <c r="D941" s="146"/>
      <c r="E941" s="35"/>
      <c r="F941" s="35"/>
      <c r="G941" s="35"/>
      <c r="H941" s="8"/>
      <c r="I941" s="8"/>
      <c r="J941" s="8"/>
      <c r="K941" s="8"/>
      <c r="L941" s="8"/>
      <c r="M941" s="8"/>
      <c r="N941" s="8"/>
      <c r="O941" s="8"/>
      <c r="P941" s="8"/>
      <c r="Q941" s="8"/>
      <c r="R941" s="8"/>
      <c r="S941" s="8"/>
      <c r="T941" s="8"/>
      <c r="U941" s="8"/>
      <c r="V941" s="8"/>
      <c r="W941" s="8"/>
      <c r="X941" s="8"/>
      <c r="Y941" s="8"/>
      <c r="Z941" s="8"/>
    </row>
    <row r="942" spans="1:26" ht="12.75" customHeight="1" x14ac:dyDescent="0.15">
      <c r="A942" s="8"/>
      <c r="B942" s="83"/>
      <c r="C942" s="34"/>
      <c r="D942" s="146"/>
      <c r="E942" s="35"/>
      <c r="F942" s="35"/>
      <c r="G942" s="35"/>
      <c r="H942" s="8"/>
      <c r="I942" s="8"/>
      <c r="J942" s="8"/>
      <c r="K942" s="8"/>
      <c r="L942" s="8"/>
      <c r="M942" s="8"/>
      <c r="N942" s="8"/>
      <c r="O942" s="8"/>
      <c r="P942" s="8"/>
      <c r="Q942" s="8"/>
      <c r="R942" s="8"/>
      <c r="S942" s="8"/>
      <c r="T942" s="8"/>
      <c r="U942" s="8"/>
      <c r="V942" s="8"/>
      <c r="W942" s="8"/>
      <c r="X942" s="8"/>
      <c r="Y942" s="8"/>
      <c r="Z942" s="8"/>
    </row>
    <row r="943" spans="1:26" ht="12.75" customHeight="1" x14ac:dyDescent="0.15">
      <c r="A943" s="8"/>
      <c r="B943" s="83"/>
      <c r="C943" s="34"/>
      <c r="D943" s="146"/>
      <c r="E943" s="35"/>
      <c r="F943" s="35"/>
      <c r="G943" s="35"/>
      <c r="H943" s="8"/>
      <c r="I943" s="8"/>
      <c r="J943" s="8"/>
      <c r="K943" s="8"/>
      <c r="L943" s="8"/>
      <c r="M943" s="8"/>
      <c r="N943" s="8"/>
      <c r="O943" s="8"/>
      <c r="P943" s="8"/>
      <c r="Q943" s="8"/>
      <c r="R943" s="8"/>
      <c r="S943" s="8"/>
      <c r="T943" s="8"/>
      <c r="U943" s="8"/>
      <c r="V943" s="8"/>
      <c r="W943" s="8"/>
      <c r="X943" s="8"/>
      <c r="Y943" s="8"/>
      <c r="Z943" s="8"/>
    </row>
    <row r="944" spans="1:26" ht="12.75" customHeight="1" x14ac:dyDescent="0.15">
      <c r="A944" s="8"/>
      <c r="B944" s="83"/>
      <c r="C944" s="34"/>
      <c r="D944" s="146"/>
      <c r="E944" s="35"/>
      <c r="F944" s="35"/>
      <c r="G944" s="35"/>
      <c r="H944" s="8"/>
      <c r="I944" s="8"/>
      <c r="J944" s="8"/>
      <c r="K944" s="8"/>
      <c r="L944" s="8"/>
      <c r="M944" s="8"/>
      <c r="N944" s="8"/>
      <c r="O944" s="8"/>
      <c r="P944" s="8"/>
      <c r="Q944" s="8"/>
      <c r="R944" s="8"/>
      <c r="S944" s="8"/>
      <c r="T944" s="8"/>
      <c r="U944" s="8"/>
      <c r="V944" s="8"/>
      <c r="W944" s="8"/>
      <c r="X944" s="8"/>
      <c r="Y944" s="8"/>
      <c r="Z944" s="8"/>
    </row>
    <row r="945" spans="1:26" ht="12.75" customHeight="1" x14ac:dyDescent="0.15">
      <c r="A945" s="8"/>
      <c r="B945" s="83"/>
      <c r="C945" s="34"/>
      <c r="D945" s="146"/>
      <c r="E945" s="35"/>
      <c r="F945" s="35"/>
      <c r="G945" s="35"/>
      <c r="H945" s="8"/>
      <c r="I945" s="8"/>
      <c r="J945" s="8"/>
      <c r="K945" s="8"/>
      <c r="L945" s="8"/>
      <c r="M945" s="8"/>
      <c r="N945" s="8"/>
      <c r="O945" s="8"/>
      <c r="P945" s="8"/>
      <c r="Q945" s="8"/>
      <c r="R945" s="8"/>
      <c r="S945" s="8"/>
      <c r="T945" s="8"/>
      <c r="U945" s="8"/>
      <c r="V945" s="8"/>
      <c r="W945" s="8"/>
      <c r="X945" s="8"/>
      <c r="Y945" s="8"/>
      <c r="Z945" s="8"/>
    </row>
    <row r="946" spans="1:26" ht="12.75" customHeight="1" x14ac:dyDescent="0.15">
      <c r="A946" s="8"/>
      <c r="B946" s="83"/>
      <c r="C946" s="34"/>
      <c r="D946" s="146"/>
      <c r="E946" s="35"/>
      <c r="F946" s="35"/>
      <c r="G946" s="35"/>
      <c r="H946" s="8"/>
      <c r="I946" s="8"/>
      <c r="J946" s="8"/>
      <c r="K946" s="8"/>
      <c r="L946" s="8"/>
      <c r="M946" s="8"/>
      <c r="N946" s="8"/>
      <c r="O946" s="8"/>
      <c r="P946" s="8"/>
      <c r="Q946" s="8"/>
      <c r="R946" s="8"/>
      <c r="S946" s="8"/>
      <c r="T946" s="8"/>
      <c r="U946" s="8"/>
      <c r="V946" s="8"/>
      <c r="W946" s="8"/>
      <c r="X946" s="8"/>
      <c r="Y946" s="8"/>
      <c r="Z946" s="8"/>
    </row>
    <row r="947" spans="1:26" ht="12.75" customHeight="1" x14ac:dyDescent="0.15">
      <c r="A947" s="8"/>
      <c r="B947" s="83"/>
      <c r="C947" s="34"/>
      <c r="D947" s="146"/>
      <c r="E947" s="35"/>
      <c r="F947" s="35"/>
      <c r="G947" s="35"/>
      <c r="H947" s="8"/>
      <c r="I947" s="8"/>
      <c r="J947" s="8"/>
      <c r="K947" s="8"/>
      <c r="L947" s="8"/>
      <c r="M947" s="8"/>
      <c r="N947" s="8"/>
      <c r="O947" s="8"/>
      <c r="P947" s="8"/>
      <c r="Q947" s="8"/>
      <c r="R947" s="8"/>
      <c r="S947" s="8"/>
      <c r="T947" s="8"/>
      <c r="U947" s="8"/>
      <c r="V947" s="8"/>
      <c r="W947" s="8"/>
      <c r="X947" s="8"/>
      <c r="Y947" s="8"/>
      <c r="Z947" s="8"/>
    </row>
    <row r="948" spans="1:26" ht="12.75" customHeight="1" x14ac:dyDescent="0.15">
      <c r="A948" s="8"/>
      <c r="B948" s="83"/>
      <c r="C948" s="34"/>
      <c r="D948" s="146"/>
      <c r="E948" s="35"/>
      <c r="F948" s="35"/>
      <c r="G948" s="35"/>
      <c r="H948" s="8"/>
      <c r="I948" s="8"/>
      <c r="J948" s="8"/>
      <c r="K948" s="8"/>
      <c r="L948" s="8"/>
      <c r="M948" s="8"/>
      <c r="N948" s="8"/>
      <c r="O948" s="8"/>
      <c r="P948" s="8"/>
      <c r="Q948" s="8"/>
      <c r="R948" s="8"/>
      <c r="S948" s="8"/>
      <c r="T948" s="8"/>
      <c r="U948" s="8"/>
      <c r="V948" s="8"/>
      <c r="W948" s="8"/>
      <c r="X948" s="8"/>
      <c r="Y948" s="8"/>
      <c r="Z948" s="8"/>
    </row>
    <row r="949" spans="1:26" ht="12.75" customHeight="1" x14ac:dyDescent="0.15">
      <c r="A949" s="8"/>
      <c r="B949" s="83"/>
      <c r="C949" s="34"/>
      <c r="D949" s="146"/>
      <c r="E949" s="35"/>
      <c r="F949" s="35"/>
      <c r="G949" s="35"/>
      <c r="H949" s="8"/>
      <c r="I949" s="8"/>
      <c r="J949" s="8"/>
      <c r="K949" s="8"/>
      <c r="L949" s="8"/>
      <c r="M949" s="8"/>
      <c r="N949" s="8"/>
      <c r="O949" s="8"/>
      <c r="P949" s="8"/>
      <c r="Q949" s="8"/>
      <c r="R949" s="8"/>
      <c r="S949" s="8"/>
      <c r="T949" s="8"/>
      <c r="U949" s="8"/>
      <c r="V949" s="8"/>
      <c r="W949" s="8"/>
      <c r="X949" s="8"/>
      <c r="Y949" s="8"/>
      <c r="Z949" s="8"/>
    </row>
    <row r="950" spans="1:26" ht="12.75" customHeight="1" x14ac:dyDescent="0.15">
      <c r="A950" s="8"/>
      <c r="B950" s="83"/>
      <c r="C950" s="34"/>
      <c r="D950" s="146"/>
      <c r="E950" s="35"/>
      <c r="F950" s="35"/>
      <c r="G950" s="35"/>
      <c r="H950" s="8"/>
      <c r="I950" s="8"/>
      <c r="J950" s="8"/>
      <c r="K950" s="8"/>
      <c r="L950" s="8"/>
      <c r="M950" s="8"/>
      <c r="N950" s="8"/>
      <c r="O950" s="8"/>
      <c r="P950" s="8"/>
      <c r="Q950" s="8"/>
      <c r="R950" s="8"/>
      <c r="S950" s="8"/>
      <c r="T950" s="8"/>
      <c r="U950" s="8"/>
      <c r="V950" s="8"/>
      <c r="W950" s="8"/>
      <c r="X950" s="8"/>
      <c r="Y950" s="8"/>
      <c r="Z950" s="8"/>
    </row>
    <row r="951" spans="1:26" ht="12.75" customHeight="1" x14ac:dyDescent="0.15">
      <c r="A951" s="8"/>
      <c r="B951" s="83"/>
      <c r="C951" s="34"/>
      <c r="D951" s="146"/>
      <c r="E951" s="35"/>
      <c r="F951" s="35"/>
      <c r="G951" s="35"/>
      <c r="H951" s="8"/>
      <c r="I951" s="8"/>
      <c r="J951" s="8"/>
      <c r="K951" s="8"/>
      <c r="L951" s="8"/>
      <c r="M951" s="8"/>
      <c r="N951" s="8"/>
      <c r="O951" s="8"/>
      <c r="P951" s="8"/>
      <c r="Q951" s="8"/>
      <c r="R951" s="8"/>
      <c r="S951" s="8"/>
      <c r="T951" s="8"/>
      <c r="U951" s="8"/>
      <c r="V951" s="8"/>
      <c r="W951" s="8"/>
      <c r="X951" s="8"/>
      <c r="Y951" s="8"/>
      <c r="Z951" s="8"/>
    </row>
    <row r="952" spans="1:26" ht="12.75" customHeight="1" x14ac:dyDescent="0.15">
      <c r="A952" s="8"/>
      <c r="B952" s="83"/>
      <c r="C952" s="34"/>
      <c r="D952" s="146"/>
      <c r="E952" s="35"/>
      <c r="F952" s="35"/>
      <c r="G952" s="35"/>
      <c r="H952" s="8"/>
      <c r="I952" s="8"/>
      <c r="J952" s="8"/>
      <c r="K952" s="8"/>
      <c r="L952" s="8"/>
      <c r="M952" s="8"/>
      <c r="N952" s="8"/>
      <c r="O952" s="8"/>
      <c r="P952" s="8"/>
      <c r="Q952" s="8"/>
      <c r="R952" s="8"/>
      <c r="S952" s="8"/>
      <c r="T952" s="8"/>
      <c r="U952" s="8"/>
      <c r="V952" s="8"/>
      <c r="W952" s="8"/>
      <c r="X952" s="8"/>
      <c r="Y952" s="8"/>
      <c r="Z952" s="8"/>
    </row>
    <row r="953" spans="1:26" ht="12.75" customHeight="1" x14ac:dyDescent="0.15">
      <c r="A953" s="8"/>
      <c r="B953" s="83"/>
      <c r="C953" s="34"/>
      <c r="D953" s="146"/>
      <c r="E953" s="35"/>
      <c r="F953" s="35"/>
      <c r="G953" s="35"/>
      <c r="H953" s="8"/>
      <c r="I953" s="8"/>
      <c r="J953" s="8"/>
      <c r="K953" s="8"/>
      <c r="L953" s="8"/>
      <c r="M953" s="8"/>
      <c r="N953" s="8"/>
      <c r="O953" s="8"/>
      <c r="P953" s="8"/>
      <c r="Q953" s="8"/>
      <c r="R953" s="8"/>
      <c r="S953" s="8"/>
      <c r="T953" s="8"/>
      <c r="U953" s="8"/>
      <c r="V953" s="8"/>
      <c r="W953" s="8"/>
      <c r="X953" s="8"/>
      <c r="Y953" s="8"/>
      <c r="Z953" s="8"/>
    </row>
    <row r="954" spans="1:26" ht="12.75" customHeight="1" x14ac:dyDescent="0.15">
      <c r="A954" s="8"/>
      <c r="B954" s="83"/>
      <c r="C954" s="34"/>
      <c r="D954" s="146"/>
      <c r="E954" s="35"/>
      <c r="F954" s="35"/>
      <c r="G954" s="35"/>
      <c r="H954" s="8"/>
      <c r="I954" s="8"/>
      <c r="J954" s="8"/>
      <c r="K954" s="8"/>
      <c r="L954" s="8"/>
      <c r="M954" s="8"/>
      <c r="N954" s="8"/>
      <c r="O954" s="8"/>
      <c r="P954" s="8"/>
      <c r="Q954" s="8"/>
      <c r="R954" s="8"/>
      <c r="S954" s="8"/>
      <c r="T954" s="8"/>
      <c r="U954" s="8"/>
      <c r="V954" s="8"/>
      <c r="W954" s="8"/>
      <c r="X954" s="8"/>
      <c r="Y954" s="8"/>
      <c r="Z954" s="8"/>
    </row>
    <row r="955" spans="1:26" ht="12.75" customHeight="1" x14ac:dyDescent="0.15">
      <c r="A955" s="8"/>
      <c r="B955" s="83"/>
      <c r="C955" s="34"/>
      <c r="D955" s="146"/>
      <c r="E955" s="35"/>
      <c r="F955" s="35"/>
      <c r="G955" s="35"/>
      <c r="H955" s="8"/>
      <c r="I955" s="8"/>
      <c r="J955" s="8"/>
      <c r="K955" s="8"/>
      <c r="L955" s="8"/>
      <c r="M955" s="8"/>
      <c r="N955" s="8"/>
      <c r="O955" s="8"/>
      <c r="P955" s="8"/>
      <c r="Q955" s="8"/>
      <c r="R955" s="8"/>
      <c r="S955" s="8"/>
      <c r="T955" s="8"/>
      <c r="U955" s="8"/>
      <c r="V955" s="8"/>
      <c r="W955" s="8"/>
      <c r="X955" s="8"/>
      <c r="Y955" s="8"/>
      <c r="Z955" s="8"/>
    </row>
    <row r="956" spans="1:26" ht="12.75" customHeight="1" x14ac:dyDescent="0.15">
      <c r="A956" s="8"/>
      <c r="B956" s="83"/>
      <c r="C956" s="34"/>
      <c r="D956" s="146"/>
      <c r="E956" s="35"/>
      <c r="F956" s="35"/>
      <c r="G956" s="35"/>
      <c r="H956" s="8"/>
      <c r="I956" s="8"/>
      <c r="J956" s="8"/>
      <c r="K956" s="8"/>
      <c r="L956" s="8"/>
      <c r="M956" s="8"/>
      <c r="N956" s="8"/>
      <c r="O956" s="8"/>
      <c r="P956" s="8"/>
      <c r="Q956" s="8"/>
      <c r="R956" s="8"/>
      <c r="S956" s="8"/>
      <c r="T956" s="8"/>
      <c r="U956" s="8"/>
      <c r="V956" s="8"/>
      <c r="W956" s="8"/>
      <c r="X956" s="8"/>
      <c r="Y956" s="8"/>
      <c r="Z956" s="8"/>
    </row>
    <row r="957" spans="1:26" ht="12.75" customHeight="1" x14ac:dyDescent="0.15">
      <c r="A957" s="8"/>
      <c r="B957" s="83"/>
      <c r="C957" s="34"/>
      <c r="D957" s="146"/>
      <c r="E957" s="35"/>
      <c r="F957" s="35"/>
      <c r="G957" s="35"/>
      <c r="H957" s="8"/>
      <c r="I957" s="8"/>
      <c r="J957" s="8"/>
      <c r="K957" s="8"/>
      <c r="L957" s="8"/>
      <c r="M957" s="8"/>
      <c r="N957" s="8"/>
      <c r="O957" s="8"/>
      <c r="P957" s="8"/>
      <c r="Q957" s="8"/>
      <c r="R957" s="8"/>
      <c r="S957" s="8"/>
      <c r="T957" s="8"/>
      <c r="U957" s="8"/>
      <c r="V957" s="8"/>
      <c r="W957" s="8"/>
      <c r="X957" s="8"/>
      <c r="Y957" s="8"/>
      <c r="Z957" s="8"/>
    </row>
    <row r="958" spans="1:26" ht="12.75" customHeight="1" x14ac:dyDescent="0.15">
      <c r="A958" s="8"/>
      <c r="B958" s="83"/>
      <c r="C958" s="34"/>
      <c r="D958" s="146"/>
      <c r="E958" s="35"/>
      <c r="F958" s="35"/>
      <c r="G958" s="35"/>
      <c r="H958" s="8"/>
      <c r="I958" s="8"/>
      <c r="J958" s="8"/>
      <c r="K958" s="8"/>
      <c r="L958" s="8"/>
      <c r="M958" s="8"/>
      <c r="N958" s="8"/>
      <c r="O958" s="8"/>
      <c r="P958" s="8"/>
      <c r="Q958" s="8"/>
      <c r="R958" s="8"/>
      <c r="S958" s="8"/>
      <c r="T958" s="8"/>
      <c r="U958" s="8"/>
      <c r="V958" s="8"/>
      <c r="W958" s="8"/>
      <c r="X958" s="8"/>
      <c r="Y958" s="8"/>
      <c r="Z958" s="8"/>
    </row>
    <row r="959" spans="1:26" ht="12.75" customHeight="1" x14ac:dyDescent="0.15">
      <c r="A959" s="8"/>
      <c r="B959" s="83"/>
      <c r="C959" s="34"/>
      <c r="D959" s="146"/>
      <c r="E959" s="35"/>
      <c r="F959" s="35"/>
      <c r="G959" s="35"/>
      <c r="H959" s="8"/>
      <c r="I959" s="8"/>
      <c r="J959" s="8"/>
      <c r="K959" s="8"/>
      <c r="L959" s="8"/>
      <c r="M959" s="8"/>
      <c r="N959" s="8"/>
      <c r="O959" s="8"/>
      <c r="P959" s="8"/>
      <c r="Q959" s="8"/>
      <c r="R959" s="8"/>
      <c r="S959" s="8"/>
      <c r="T959" s="8"/>
      <c r="U959" s="8"/>
      <c r="V959" s="8"/>
      <c r="W959" s="8"/>
      <c r="X959" s="8"/>
      <c r="Y959" s="8"/>
      <c r="Z959" s="8"/>
    </row>
    <row r="960" spans="1:26" ht="12.75" customHeight="1" x14ac:dyDescent="0.15">
      <c r="A960" s="8"/>
      <c r="B960" s="83"/>
      <c r="C960" s="34"/>
      <c r="D960" s="146"/>
      <c r="E960" s="35"/>
      <c r="F960" s="35"/>
      <c r="G960" s="35"/>
      <c r="H960" s="8"/>
      <c r="I960" s="8"/>
      <c r="J960" s="8"/>
      <c r="K960" s="8"/>
      <c r="L960" s="8"/>
      <c r="M960" s="8"/>
      <c r="N960" s="8"/>
      <c r="O960" s="8"/>
      <c r="P960" s="8"/>
      <c r="Q960" s="8"/>
      <c r="R960" s="8"/>
      <c r="S960" s="8"/>
      <c r="T960" s="8"/>
      <c r="U960" s="8"/>
      <c r="V960" s="8"/>
      <c r="W960" s="8"/>
      <c r="X960" s="8"/>
      <c r="Y960" s="8"/>
      <c r="Z960" s="8"/>
    </row>
    <row r="961" spans="1:26" ht="12.75" customHeight="1" x14ac:dyDescent="0.15">
      <c r="A961" s="8"/>
      <c r="B961" s="83"/>
      <c r="C961" s="34"/>
      <c r="D961" s="146"/>
      <c r="E961" s="35"/>
      <c r="F961" s="35"/>
      <c r="G961" s="35"/>
      <c r="H961" s="8"/>
      <c r="I961" s="8"/>
      <c r="J961" s="8"/>
      <c r="K961" s="8"/>
      <c r="L961" s="8"/>
      <c r="M961" s="8"/>
      <c r="N961" s="8"/>
      <c r="O961" s="8"/>
      <c r="P961" s="8"/>
      <c r="Q961" s="8"/>
      <c r="R961" s="8"/>
      <c r="S961" s="8"/>
      <c r="T961" s="8"/>
      <c r="U961" s="8"/>
      <c r="V961" s="8"/>
      <c r="W961" s="8"/>
      <c r="X961" s="8"/>
      <c r="Y961" s="8"/>
      <c r="Z961" s="8"/>
    </row>
    <row r="962" spans="1:26" ht="12.75" customHeight="1" x14ac:dyDescent="0.15">
      <c r="A962" s="8"/>
      <c r="B962" s="83"/>
      <c r="C962" s="34"/>
      <c r="D962" s="146"/>
      <c r="E962" s="35"/>
      <c r="F962" s="35"/>
      <c r="G962" s="35"/>
      <c r="H962" s="8"/>
      <c r="I962" s="8"/>
      <c r="J962" s="8"/>
      <c r="K962" s="8"/>
      <c r="L962" s="8"/>
      <c r="M962" s="8"/>
      <c r="N962" s="8"/>
      <c r="O962" s="8"/>
      <c r="P962" s="8"/>
      <c r="Q962" s="8"/>
      <c r="R962" s="8"/>
      <c r="S962" s="8"/>
      <c r="T962" s="8"/>
      <c r="U962" s="8"/>
      <c r="V962" s="8"/>
      <c r="W962" s="8"/>
      <c r="X962" s="8"/>
      <c r="Y962" s="8"/>
      <c r="Z962" s="8"/>
    </row>
    <row r="963" spans="1:26" ht="12.75" customHeight="1" x14ac:dyDescent="0.15">
      <c r="A963" s="8"/>
      <c r="B963" s="83"/>
      <c r="C963" s="34"/>
      <c r="D963" s="146"/>
      <c r="E963" s="35"/>
      <c r="F963" s="35"/>
      <c r="G963" s="35"/>
      <c r="H963" s="8"/>
      <c r="I963" s="8"/>
      <c r="J963" s="8"/>
      <c r="K963" s="8"/>
      <c r="L963" s="8"/>
      <c r="M963" s="8"/>
      <c r="N963" s="8"/>
      <c r="O963" s="8"/>
      <c r="P963" s="8"/>
      <c r="Q963" s="8"/>
      <c r="R963" s="8"/>
      <c r="S963" s="8"/>
      <c r="T963" s="8"/>
      <c r="U963" s="8"/>
      <c r="V963" s="8"/>
      <c r="W963" s="8"/>
      <c r="X963" s="8"/>
      <c r="Y963" s="8"/>
      <c r="Z963" s="8"/>
    </row>
    <row r="964" spans="1:26" ht="12.75" customHeight="1" x14ac:dyDescent="0.15">
      <c r="A964" s="8"/>
      <c r="B964" s="83"/>
      <c r="C964" s="34"/>
      <c r="D964" s="146"/>
      <c r="E964" s="35"/>
      <c r="F964" s="35"/>
      <c r="G964" s="35"/>
      <c r="H964" s="8"/>
      <c r="I964" s="8"/>
      <c r="J964" s="8"/>
      <c r="K964" s="8"/>
      <c r="L964" s="8"/>
      <c r="M964" s="8"/>
      <c r="N964" s="8"/>
      <c r="O964" s="8"/>
      <c r="P964" s="8"/>
      <c r="Q964" s="8"/>
      <c r="R964" s="8"/>
      <c r="S964" s="8"/>
      <c r="T964" s="8"/>
      <c r="U964" s="8"/>
      <c r="V964" s="8"/>
      <c r="W964" s="8"/>
      <c r="X964" s="8"/>
      <c r="Y964" s="8"/>
      <c r="Z964" s="8"/>
    </row>
    <row r="965" spans="1:26" ht="12.75" customHeight="1" x14ac:dyDescent="0.15">
      <c r="A965" s="8"/>
      <c r="B965" s="83"/>
      <c r="C965" s="34"/>
      <c r="D965" s="146"/>
      <c r="E965" s="35"/>
      <c r="F965" s="35"/>
      <c r="G965" s="35"/>
      <c r="H965" s="8"/>
      <c r="I965" s="8"/>
      <c r="J965" s="8"/>
      <c r="K965" s="8"/>
      <c r="L965" s="8"/>
      <c r="M965" s="8"/>
      <c r="N965" s="8"/>
      <c r="O965" s="8"/>
      <c r="P965" s="8"/>
      <c r="Q965" s="8"/>
      <c r="R965" s="8"/>
      <c r="S965" s="8"/>
      <c r="T965" s="8"/>
      <c r="U965" s="8"/>
      <c r="V965" s="8"/>
      <c r="W965" s="8"/>
      <c r="X965" s="8"/>
      <c r="Y965" s="8"/>
      <c r="Z965" s="8"/>
    </row>
    <row r="966" spans="1:26" ht="12.75" customHeight="1" x14ac:dyDescent="0.15">
      <c r="A966" s="8"/>
      <c r="B966" s="83"/>
      <c r="C966" s="34"/>
      <c r="D966" s="146"/>
      <c r="E966" s="35"/>
      <c r="F966" s="35"/>
      <c r="G966" s="35"/>
      <c r="H966" s="8"/>
      <c r="I966" s="8"/>
      <c r="J966" s="8"/>
      <c r="K966" s="8"/>
      <c r="L966" s="8"/>
      <c r="M966" s="8"/>
      <c r="N966" s="8"/>
      <c r="O966" s="8"/>
      <c r="P966" s="8"/>
      <c r="Q966" s="8"/>
      <c r="R966" s="8"/>
      <c r="S966" s="8"/>
      <c r="T966" s="8"/>
      <c r="U966" s="8"/>
      <c r="V966" s="8"/>
      <c r="W966" s="8"/>
      <c r="X966" s="8"/>
      <c r="Y966" s="8"/>
      <c r="Z966" s="8"/>
    </row>
    <row r="967" spans="1:26" ht="12.75" customHeight="1" x14ac:dyDescent="0.15">
      <c r="A967" s="8"/>
      <c r="B967" s="83"/>
      <c r="C967" s="34"/>
      <c r="D967" s="146"/>
      <c r="E967" s="35"/>
      <c r="F967" s="35"/>
      <c r="G967" s="35"/>
      <c r="H967" s="8"/>
      <c r="I967" s="8"/>
      <c r="J967" s="8"/>
      <c r="K967" s="8"/>
      <c r="L967" s="8"/>
      <c r="M967" s="8"/>
      <c r="N967" s="8"/>
      <c r="O967" s="8"/>
      <c r="P967" s="8"/>
      <c r="Q967" s="8"/>
      <c r="R967" s="8"/>
      <c r="S967" s="8"/>
      <c r="T967" s="8"/>
      <c r="U967" s="8"/>
      <c r="V967" s="8"/>
      <c r="W967" s="8"/>
      <c r="X967" s="8"/>
      <c r="Y967" s="8"/>
      <c r="Z967" s="8"/>
    </row>
    <row r="968" spans="1:26" ht="12.75" customHeight="1" x14ac:dyDescent="0.15">
      <c r="A968" s="8"/>
      <c r="B968" s="83"/>
      <c r="C968" s="34"/>
      <c r="D968" s="146"/>
      <c r="E968" s="35"/>
      <c r="F968" s="35"/>
      <c r="G968" s="35"/>
      <c r="H968" s="8"/>
      <c r="I968" s="8"/>
      <c r="J968" s="8"/>
      <c r="K968" s="8"/>
      <c r="L968" s="8"/>
      <c r="M968" s="8"/>
      <c r="N968" s="8"/>
      <c r="O968" s="8"/>
      <c r="P968" s="8"/>
      <c r="Q968" s="8"/>
      <c r="R968" s="8"/>
      <c r="S968" s="8"/>
      <c r="T968" s="8"/>
      <c r="U968" s="8"/>
      <c r="V968" s="8"/>
      <c r="W968" s="8"/>
      <c r="X968" s="8"/>
      <c r="Y968" s="8"/>
      <c r="Z968" s="8"/>
    </row>
    <row r="969" spans="1:26" ht="12.75" customHeight="1" x14ac:dyDescent="0.15">
      <c r="A969" s="8"/>
      <c r="B969" s="83"/>
      <c r="C969" s="34"/>
      <c r="D969" s="146"/>
      <c r="E969" s="35"/>
      <c r="F969" s="35"/>
      <c r="G969" s="35"/>
      <c r="H969" s="8"/>
      <c r="I969" s="8"/>
      <c r="J969" s="8"/>
      <c r="K969" s="8"/>
      <c r="L969" s="8"/>
      <c r="M969" s="8"/>
      <c r="N969" s="8"/>
      <c r="O969" s="8"/>
      <c r="P969" s="8"/>
      <c r="Q969" s="8"/>
      <c r="R969" s="8"/>
      <c r="S969" s="8"/>
      <c r="T969" s="8"/>
      <c r="U969" s="8"/>
      <c r="V969" s="8"/>
      <c r="W969" s="8"/>
      <c r="X969" s="8"/>
      <c r="Y969" s="8"/>
      <c r="Z969" s="8"/>
    </row>
    <row r="970" spans="1:26" ht="12.75" customHeight="1" x14ac:dyDescent="0.15">
      <c r="A970" s="8"/>
      <c r="B970" s="83"/>
      <c r="C970" s="34"/>
      <c r="D970" s="146"/>
      <c r="E970" s="35"/>
      <c r="F970" s="35"/>
      <c r="G970" s="35"/>
      <c r="H970" s="8"/>
      <c r="I970" s="8"/>
      <c r="J970" s="8"/>
      <c r="K970" s="8"/>
      <c r="L970" s="8"/>
      <c r="M970" s="8"/>
      <c r="N970" s="8"/>
      <c r="O970" s="8"/>
      <c r="P970" s="8"/>
      <c r="Q970" s="8"/>
      <c r="R970" s="8"/>
      <c r="S970" s="8"/>
      <c r="T970" s="8"/>
      <c r="U970" s="8"/>
      <c r="V970" s="8"/>
      <c r="W970" s="8"/>
      <c r="X970" s="8"/>
      <c r="Y970" s="8"/>
      <c r="Z970" s="8"/>
    </row>
    <row r="971" spans="1:26" ht="12.75" customHeight="1" x14ac:dyDescent="0.15">
      <c r="A971" s="8"/>
      <c r="B971" s="83"/>
      <c r="C971" s="34"/>
      <c r="D971" s="146"/>
      <c r="E971" s="35"/>
      <c r="F971" s="35"/>
      <c r="G971" s="35"/>
      <c r="H971" s="8"/>
      <c r="I971" s="8"/>
      <c r="J971" s="8"/>
      <c r="K971" s="8"/>
      <c r="L971" s="8"/>
      <c r="M971" s="8"/>
      <c r="N971" s="8"/>
      <c r="O971" s="8"/>
      <c r="P971" s="8"/>
      <c r="Q971" s="8"/>
      <c r="R971" s="8"/>
      <c r="S971" s="8"/>
      <c r="T971" s="8"/>
      <c r="U971" s="8"/>
      <c r="V971" s="8"/>
      <c r="W971" s="8"/>
      <c r="X971" s="8"/>
      <c r="Y971" s="8"/>
      <c r="Z971" s="8"/>
    </row>
    <row r="972" spans="1:26" ht="12.75" customHeight="1" x14ac:dyDescent="0.15">
      <c r="A972" s="8"/>
      <c r="B972" s="83"/>
      <c r="C972" s="34"/>
      <c r="D972" s="146"/>
      <c r="E972" s="35"/>
      <c r="F972" s="35"/>
      <c r="G972" s="35"/>
      <c r="H972" s="8"/>
      <c r="I972" s="8"/>
      <c r="J972" s="8"/>
      <c r="K972" s="8"/>
      <c r="L972" s="8"/>
      <c r="M972" s="8"/>
      <c r="N972" s="8"/>
      <c r="O972" s="8"/>
      <c r="P972" s="8"/>
      <c r="Q972" s="8"/>
      <c r="R972" s="8"/>
      <c r="S972" s="8"/>
      <c r="T972" s="8"/>
      <c r="U972" s="8"/>
      <c r="V972" s="8"/>
      <c r="W972" s="8"/>
      <c r="X972" s="8"/>
      <c r="Y972" s="8"/>
      <c r="Z972" s="8"/>
    </row>
    <row r="973" spans="1:26" ht="12.75" customHeight="1" x14ac:dyDescent="0.15">
      <c r="A973" s="8"/>
      <c r="B973" s="83"/>
      <c r="C973" s="34"/>
      <c r="D973" s="146"/>
      <c r="E973" s="35"/>
      <c r="F973" s="35"/>
      <c r="G973" s="35"/>
      <c r="H973" s="8"/>
      <c r="I973" s="8"/>
      <c r="J973" s="8"/>
      <c r="K973" s="8"/>
      <c r="L973" s="8"/>
      <c r="M973" s="8"/>
      <c r="N973" s="8"/>
      <c r="O973" s="8"/>
      <c r="P973" s="8"/>
      <c r="Q973" s="8"/>
      <c r="R973" s="8"/>
      <c r="S973" s="8"/>
      <c r="T973" s="8"/>
      <c r="U973" s="8"/>
      <c r="V973" s="8"/>
      <c r="W973" s="8"/>
      <c r="X973" s="8"/>
      <c r="Y973" s="8"/>
      <c r="Z973" s="8"/>
    </row>
    <row r="974" spans="1:26" ht="12.75" customHeight="1" x14ac:dyDescent="0.15">
      <c r="A974" s="8"/>
      <c r="B974" s="83"/>
      <c r="C974" s="34"/>
      <c r="D974" s="146"/>
      <c r="E974" s="35"/>
      <c r="F974" s="35"/>
      <c r="G974" s="35"/>
      <c r="H974" s="8"/>
      <c r="I974" s="8"/>
      <c r="J974" s="8"/>
      <c r="K974" s="8"/>
      <c r="L974" s="8"/>
      <c r="M974" s="8"/>
      <c r="N974" s="8"/>
      <c r="O974" s="8"/>
      <c r="P974" s="8"/>
      <c r="Q974" s="8"/>
      <c r="R974" s="8"/>
      <c r="S974" s="8"/>
      <c r="T974" s="8"/>
      <c r="U974" s="8"/>
      <c r="V974" s="8"/>
      <c r="W974" s="8"/>
      <c r="X974" s="8"/>
      <c r="Y974" s="8"/>
      <c r="Z974" s="8"/>
    </row>
    <row r="975" spans="1:26" ht="12.75" customHeight="1" x14ac:dyDescent="0.15">
      <c r="A975" s="8"/>
      <c r="B975" s="83"/>
      <c r="C975" s="34"/>
      <c r="D975" s="146"/>
      <c r="E975" s="35"/>
      <c r="F975" s="35"/>
      <c r="G975" s="35"/>
      <c r="H975" s="8"/>
      <c r="I975" s="8"/>
      <c r="J975" s="8"/>
      <c r="K975" s="8"/>
      <c r="L975" s="8"/>
      <c r="M975" s="8"/>
      <c r="N975" s="8"/>
      <c r="O975" s="8"/>
      <c r="P975" s="8"/>
      <c r="Q975" s="8"/>
      <c r="R975" s="8"/>
      <c r="S975" s="8"/>
      <c r="T975" s="8"/>
      <c r="U975" s="8"/>
      <c r="V975" s="8"/>
      <c r="W975" s="8"/>
      <c r="X975" s="8"/>
      <c r="Y975" s="8"/>
      <c r="Z975" s="8"/>
    </row>
    <row r="976" spans="1:26" ht="12.75" customHeight="1" x14ac:dyDescent="0.15">
      <c r="A976" s="8"/>
      <c r="B976" s="83"/>
      <c r="C976" s="34"/>
      <c r="D976" s="146"/>
      <c r="E976" s="35"/>
      <c r="F976" s="35"/>
      <c r="G976" s="35"/>
      <c r="H976" s="8"/>
      <c r="I976" s="8"/>
      <c r="J976" s="8"/>
      <c r="K976" s="8"/>
      <c r="L976" s="8"/>
      <c r="M976" s="8"/>
      <c r="N976" s="8"/>
      <c r="O976" s="8"/>
      <c r="P976" s="8"/>
      <c r="Q976" s="8"/>
      <c r="R976" s="8"/>
      <c r="S976" s="8"/>
      <c r="T976" s="8"/>
      <c r="U976" s="8"/>
      <c r="V976" s="8"/>
      <c r="W976" s="8"/>
      <c r="X976" s="8"/>
      <c r="Y976" s="8"/>
      <c r="Z976" s="8"/>
    </row>
    <row r="977" spans="1:26" ht="12.75" customHeight="1" x14ac:dyDescent="0.15">
      <c r="A977" s="8"/>
      <c r="B977" s="83"/>
      <c r="C977" s="34"/>
      <c r="D977" s="146"/>
      <c r="E977" s="35"/>
      <c r="F977" s="35"/>
      <c r="G977" s="35"/>
      <c r="H977" s="8"/>
      <c r="I977" s="8"/>
      <c r="J977" s="8"/>
      <c r="K977" s="8"/>
      <c r="L977" s="8"/>
      <c r="M977" s="8"/>
      <c r="N977" s="8"/>
      <c r="O977" s="8"/>
      <c r="P977" s="8"/>
      <c r="Q977" s="8"/>
      <c r="R977" s="8"/>
      <c r="S977" s="8"/>
      <c r="T977" s="8"/>
      <c r="U977" s="8"/>
      <c r="V977" s="8"/>
      <c r="W977" s="8"/>
      <c r="X977" s="8"/>
      <c r="Y977" s="8"/>
      <c r="Z977" s="8"/>
    </row>
    <row r="978" spans="1:26" ht="12.75" customHeight="1" x14ac:dyDescent="0.15">
      <c r="A978" s="8"/>
      <c r="B978" s="83"/>
      <c r="C978" s="34"/>
      <c r="D978" s="146"/>
      <c r="E978" s="35"/>
      <c r="F978" s="35"/>
      <c r="G978" s="35"/>
      <c r="H978" s="8"/>
      <c r="I978" s="8"/>
      <c r="J978" s="8"/>
      <c r="K978" s="8"/>
      <c r="L978" s="8"/>
      <c r="M978" s="8"/>
      <c r="N978" s="8"/>
      <c r="O978" s="8"/>
      <c r="P978" s="8"/>
      <c r="Q978" s="8"/>
      <c r="R978" s="8"/>
      <c r="S978" s="8"/>
      <c r="T978" s="8"/>
      <c r="U978" s="8"/>
      <c r="V978" s="8"/>
      <c r="W978" s="8"/>
      <c r="X978" s="8"/>
      <c r="Y978" s="8"/>
      <c r="Z978" s="8"/>
    </row>
    <row r="979" spans="1:26" ht="12.75" customHeight="1" x14ac:dyDescent="0.15">
      <c r="A979" s="8"/>
      <c r="B979" s="83"/>
      <c r="C979" s="34"/>
      <c r="D979" s="146"/>
      <c r="E979" s="35"/>
      <c r="F979" s="35"/>
      <c r="G979" s="35"/>
      <c r="H979" s="8"/>
      <c r="I979" s="8"/>
      <c r="J979" s="8"/>
      <c r="K979" s="8"/>
      <c r="L979" s="8"/>
      <c r="M979" s="8"/>
      <c r="N979" s="8"/>
      <c r="O979" s="8"/>
      <c r="P979" s="8"/>
      <c r="Q979" s="8"/>
      <c r="R979" s="8"/>
      <c r="S979" s="8"/>
      <c r="T979" s="8"/>
      <c r="U979" s="8"/>
      <c r="V979" s="8"/>
      <c r="W979" s="8"/>
      <c r="X979" s="8"/>
      <c r="Y979" s="8"/>
      <c r="Z979" s="8"/>
    </row>
    <row r="980" spans="1:26" ht="12.75" customHeight="1" x14ac:dyDescent="0.15">
      <c r="A980" s="8"/>
      <c r="B980" s="83"/>
      <c r="C980" s="34"/>
      <c r="D980" s="146"/>
      <c r="E980" s="35"/>
      <c r="F980" s="35"/>
      <c r="G980" s="35"/>
      <c r="H980" s="8"/>
      <c r="I980" s="8"/>
      <c r="J980" s="8"/>
      <c r="K980" s="8"/>
      <c r="L980" s="8"/>
      <c r="M980" s="8"/>
      <c r="N980" s="8"/>
      <c r="O980" s="8"/>
      <c r="P980" s="8"/>
      <c r="Q980" s="8"/>
      <c r="R980" s="8"/>
      <c r="S980" s="8"/>
      <c r="T980" s="8"/>
      <c r="U980" s="8"/>
      <c r="V980" s="8"/>
      <c r="W980" s="8"/>
      <c r="X980" s="8"/>
      <c r="Y980" s="8"/>
      <c r="Z980" s="8"/>
    </row>
    <row r="981" spans="1:26" ht="12.75" customHeight="1" x14ac:dyDescent="0.15">
      <c r="A981" s="8"/>
      <c r="B981" s="83"/>
      <c r="C981" s="34"/>
      <c r="D981" s="146"/>
      <c r="E981" s="35"/>
      <c r="F981" s="35"/>
      <c r="G981" s="35"/>
      <c r="H981" s="8"/>
      <c r="I981" s="8"/>
      <c r="J981" s="8"/>
      <c r="K981" s="8"/>
      <c r="L981" s="8"/>
      <c r="M981" s="8"/>
      <c r="N981" s="8"/>
      <c r="O981" s="8"/>
      <c r="P981" s="8"/>
      <c r="Q981" s="8"/>
      <c r="R981" s="8"/>
      <c r="S981" s="8"/>
      <c r="T981" s="8"/>
      <c r="U981" s="8"/>
      <c r="V981" s="8"/>
      <c r="W981" s="8"/>
      <c r="X981" s="8"/>
      <c r="Y981" s="8"/>
      <c r="Z981" s="8"/>
    </row>
    <row r="982" spans="1:26" ht="12.75" customHeight="1" x14ac:dyDescent="0.15">
      <c r="A982" s="8"/>
      <c r="B982" s="83"/>
      <c r="C982" s="34"/>
      <c r="D982" s="146"/>
      <c r="E982" s="35"/>
      <c r="F982" s="35"/>
      <c r="G982" s="35"/>
      <c r="H982" s="8"/>
      <c r="I982" s="8"/>
      <c r="J982" s="8"/>
      <c r="K982" s="8"/>
      <c r="L982" s="8"/>
      <c r="M982" s="8"/>
      <c r="N982" s="8"/>
      <c r="O982" s="8"/>
      <c r="P982" s="8"/>
      <c r="Q982" s="8"/>
      <c r="R982" s="8"/>
      <c r="S982" s="8"/>
      <c r="T982" s="8"/>
      <c r="U982" s="8"/>
      <c r="V982" s="8"/>
      <c r="W982" s="8"/>
      <c r="X982" s="8"/>
      <c r="Y982" s="8"/>
      <c r="Z982" s="8"/>
    </row>
    <row r="983" spans="1:26" ht="12.75" customHeight="1" x14ac:dyDescent="0.15">
      <c r="A983" s="8"/>
      <c r="B983" s="83"/>
      <c r="C983" s="34"/>
      <c r="D983" s="146"/>
      <c r="E983" s="35"/>
      <c r="F983" s="35"/>
      <c r="G983" s="35"/>
      <c r="H983" s="8"/>
      <c r="I983" s="8"/>
      <c r="J983" s="8"/>
      <c r="K983" s="8"/>
      <c r="L983" s="8"/>
      <c r="M983" s="8"/>
      <c r="N983" s="8"/>
      <c r="O983" s="8"/>
      <c r="P983" s="8"/>
      <c r="Q983" s="8"/>
      <c r="R983" s="8"/>
      <c r="S983" s="8"/>
      <c r="T983" s="8"/>
      <c r="U983" s="8"/>
      <c r="V983" s="8"/>
      <c r="W983" s="8"/>
      <c r="X983" s="8"/>
      <c r="Y983" s="8"/>
      <c r="Z983" s="8"/>
    </row>
    <row r="984" spans="1:26" ht="12.75" customHeight="1" x14ac:dyDescent="0.15">
      <c r="A984" s="8"/>
      <c r="B984" s="83"/>
      <c r="C984" s="34"/>
      <c r="D984" s="146"/>
      <c r="E984" s="35"/>
      <c r="F984" s="35"/>
      <c r="G984" s="35"/>
      <c r="H984" s="8"/>
      <c r="I984" s="8"/>
      <c r="J984" s="8"/>
      <c r="K984" s="8"/>
      <c r="L984" s="8"/>
      <c r="M984" s="8"/>
      <c r="N984" s="8"/>
      <c r="O984" s="8"/>
      <c r="P984" s="8"/>
      <c r="Q984" s="8"/>
      <c r="R984" s="8"/>
      <c r="S984" s="8"/>
      <c r="T984" s="8"/>
      <c r="U984" s="8"/>
      <c r="V984" s="8"/>
      <c r="W984" s="8"/>
      <c r="X984" s="8"/>
      <c r="Y984" s="8"/>
      <c r="Z984" s="8"/>
    </row>
    <row r="985" spans="1:26" ht="12.75" customHeight="1" x14ac:dyDescent="0.15">
      <c r="A985" s="8"/>
      <c r="B985" s="83"/>
      <c r="C985" s="34"/>
      <c r="D985" s="146"/>
      <c r="E985" s="35"/>
      <c r="F985" s="35"/>
      <c r="G985" s="35"/>
      <c r="H985" s="8"/>
      <c r="I985" s="8"/>
      <c r="J985" s="8"/>
      <c r="K985" s="8"/>
      <c r="L985" s="8"/>
      <c r="M985" s="8"/>
      <c r="N985" s="8"/>
      <c r="O985" s="8"/>
      <c r="P985" s="8"/>
      <c r="Q985" s="8"/>
      <c r="R985" s="8"/>
      <c r="S985" s="8"/>
      <c r="T985" s="8"/>
      <c r="U985" s="8"/>
      <c r="V985" s="8"/>
      <c r="W985" s="8"/>
      <c r="X985" s="8"/>
      <c r="Y985" s="8"/>
      <c r="Z985" s="8"/>
    </row>
    <row r="986" spans="1:26" ht="12.75" customHeight="1" x14ac:dyDescent="0.15">
      <c r="A986" s="8"/>
      <c r="B986" s="83"/>
      <c r="C986" s="34"/>
      <c r="D986" s="146"/>
      <c r="E986" s="35"/>
      <c r="F986" s="35"/>
      <c r="G986" s="35"/>
      <c r="H986" s="8"/>
      <c r="I986" s="8"/>
      <c r="J986" s="8"/>
      <c r="K986" s="8"/>
      <c r="L986" s="8"/>
      <c r="M986" s="8"/>
      <c r="N986" s="8"/>
      <c r="O986" s="8"/>
      <c r="P986" s="8"/>
      <c r="Q986" s="8"/>
      <c r="R986" s="8"/>
      <c r="S986" s="8"/>
      <c r="T986" s="8"/>
      <c r="U986" s="8"/>
      <c r="V986" s="8"/>
      <c r="W986" s="8"/>
      <c r="X986" s="8"/>
      <c r="Y986" s="8"/>
      <c r="Z986" s="8"/>
    </row>
    <row r="987" spans="1:26" ht="12.75" customHeight="1" x14ac:dyDescent="0.15">
      <c r="A987" s="8"/>
      <c r="B987" s="83"/>
      <c r="C987" s="34"/>
      <c r="D987" s="146"/>
      <c r="E987" s="35"/>
      <c r="F987" s="35"/>
      <c r="G987" s="35"/>
      <c r="H987" s="8"/>
      <c r="I987" s="8"/>
      <c r="J987" s="8"/>
      <c r="K987" s="8"/>
      <c r="L987" s="8"/>
      <c r="M987" s="8"/>
      <c r="N987" s="8"/>
      <c r="O987" s="8"/>
      <c r="P987" s="8"/>
      <c r="Q987" s="8"/>
      <c r="R987" s="8"/>
      <c r="S987" s="8"/>
      <c r="T987" s="8"/>
      <c r="U987" s="8"/>
      <c r="V987" s="8"/>
      <c r="W987" s="8"/>
      <c r="X987" s="8"/>
      <c r="Y987" s="8"/>
      <c r="Z987" s="8"/>
    </row>
    <row r="988" spans="1:26" ht="12.75" customHeight="1" x14ac:dyDescent="0.15">
      <c r="A988" s="8"/>
      <c r="B988" s="83"/>
      <c r="C988" s="34"/>
      <c r="D988" s="146"/>
      <c r="E988" s="35"/>
      <c r="F988" s="35"/>
      <c r="G988" s="35"/>
      <c r="H988" s="8"/>
      <c r="I988" s="8"/>
      <c r="J988" s="8"/>
      <c r="K988" s="8"/>
      <c r="L988" s="8"/>
      <c r="M988" s="8"/>
      <c r="N988" s="8"/>
      <c r="O988" s="8"/>
      <c r="P988" s="8"/>
      <c r="Q988" s="8"/>
      <c r="R988" s="8"/>
      <c r="S988" s="8"/>
      <c r="T988" s="8"/>
      <c r="U988" s="8"/>
      <c r="V988" s="8"/>
      <c r="W988" s="8"/>
      <c r="X988" s="8"/>
      <c r="Y988" s="8"/>
      <c r="Z988" s="8"/>
    </row>
    <row r="989" spans="1:26" ht="12.75" customHeight="1" x14ac:dyDescent="0.15">
      <c r="A989" s="8"/>
      <c r="B989" s="83"/>
      <c r="C989" s="34"/>
      <c r="D989" s="146"/>
      <c r="E989" s="35"/>
      <c r="F989" s="35"/>
      <c r="G989" s="35"/>
      <c r="H989" s="8"/>
      <c r="I989" s="8"/>
      <c r="J989" s="8"/>
      <c r="K989" s="8"/>
      <c r="L989" s="8"/>
      <c r="M989" s="8"/>
      <c r="N989" s="8"/>
      <c r="O989" s="8"/>
      <c r="P989" s="8"/>
      <c r="Q989" s="8"/>
      <c r="R989" s="8"/>
      <c r="S989" s="8"/>
      <c r="T989" s="8"/>
      <c r="U989" s="8"/>
      <c r="V989" s="8"/>
      <c r="W989" s="8"/>
      <c r="X989" s="8"/>
      <c r="Y989" s="8"/>
      <c r="Z989" s="8"/>
    </row>
    <row r="990" spans="1:26" ht="12.75" customHeight="1" x14ac:dyDescent="0.15">
      <c r="A990" s="8"/>
      <c r="B990" s="83"/>
      <c r="C990" s="34"/>
      <c r="D990" s="146"/>
      <c r="E990" s="35"/>
      <c r="F990" s="35"/>
      <c r="G990" s="35"/>
      <c r="H990" s="8"/>
      <c r="I990" s="8"/>
      <c r="J990" s="8"/>
      <c r="K990" s="8"/>
      <c r="L990" s="8"/>
      <c r="M990" s="8"/>
      <c r="N990" s="8"/>
      <c r="O990" s="8"/>
      <c r="P990" s="8"/>
      <c r="Q990" s="8"/>
      <c r="R990" s="8"/>
      <c r="S990" s="8"/>
      <c r="T990" s="8"/>
      <c r="U990" s="8"/>
      <c r="V990" s="8"/>
      <c r="W990" s="8"/>
      <c r="X990" s="8"/>
      <c r="Y990" s="8"/>
      <c r="Z990" s="8"/>
    </row>
    <row r="991" spans="1:26" ht="12.75" customHeight="1" x14ac:dyDescent="0.15">
      <c r="A991" s="8"/>
      <c r="B991" s="83"/>
      <c r="C991" s="34"/>
      <c r="D991" s="146"/>
      <c r="E991" s="35"/>
      <c r="F991" s="35"/>
      <c r="G991" s="35"/>
      <c r="H991" s="8"/>
      <c r="I991" s="8"/>
      <c r="J991" s="8"/>
      <c r="K991" s="8"/>
      <c r="L991" s="8"/>
      <c r="M991" s="8"/>
      <c r="N991" s="8"/>
      <c r="O991" s="8"/>
      <c r="P991" s="8"/>
      <c r="Q991" s="8"/>
      <c r="R991" s="8"/>
      <c r="S991" s="8"/>
      <c r="T991" s="8"/>
      <c r="U991" s="8"/>
      <c r="V991" s="8"/>
      <c r="W991" s="8"/>
      <c r="X991" s="8"/>
      <c r="Y991" s="8"/>
      <c r="Z991" s="8"/>
    </row>
    <row r="992" spans="1:26" ht="12.75" customHeight="1" x14ac:dyDescent="0.15">
      <c r="A992" s="8"/>
      <c r="B992" s="83"/>
      <c r="C992" s="34"/>
      <c r="D992" s="146"/>
      <c r="E992" s="35"/>
      <c r="F992" s="35"/>
      <c r="G992" s="35"/>
      <c r="H992" s="8"/>
      <c r="I992" s="8"/>
      <c r="J992" s="8"/>
      <c r="K992" s="8"/>
      <c r="L992" s="8"/>
      <c r="M992" s="8"/>
      <c r="N992" s="8"/>
      <c r="O992" s="8"/>
      <c r="P992" s="8"/>
      <c r="Q992" s="8"/>
      <c r="R992" s="8"/>
      <c r="S992" s="8"/>
      <c r="T992" s="8"/>
      <c r="U992" s="8"/>
      <c r="V992" s="8"/>
      <c r="W992" s="8"/>
      <c r="X992" s="8"/>
      <c r="Y992" s="8"/>
      <c r="Z992" s="8"/>
    </row>
    <row r="993" spans="1:26" ht="12.75" customHeight="1" x14ac:dyDescent="0.15">
      <c r="A993" s="8"/>
      <c r="B993" s="83"/>
      <c r="C993" s="34"/>
      <c r="D993" s="146"/>
      <c r="E993" s="35"/>
      <c r="F993" s="35"/>
      <c r="G993" s="35"/>
      <c r="H993" s="8"/>
      <c r="I993" s="8"/>
      <c r="J993" s="8"/>
      <c r="K993" s="8"/>
      <c r="L993" s="8"/>
      <c r="M993" s="8"/>
      <c r="N993" s="8"/>
      <c r="O993" s="8"/>
      <c r="P993" s="8"/>
      <c r="Q993" s="8"/>
      <c r="R993" s="8"/>
      <c r="S993" s="8"/>
      <c r="T993" s="8"/>
      <c r="U993" s="8"/>
      <c r="V993" s="8"/>
      <c r="W993" s="8"/>
      <c r="X993" s="8"/>
      <c r="Y993" s="8"/>
      <c r="Z993" s="8"/>
    </row>
    <row r="994" spans="1:26" ht="12.75" customHeight="1" x14ac:dyDescent="0.15">
      <c r="A994" s="8"/>
      <c r="B994" s="83"/>
      <c r="C994" s="34"/>
      <c r="D994" s="146"/>
      <c r="E994" s="35"/>
      <c r="F994" s="35"/>
      <c r="G994" s="35"/>
      <c r="H994" s="8"/>
      <c r="I994" s="8"/>
      <c r="J994" s="8"/>
      <c r="K994" s="8"/>
      <c r="L994" s="8"/>
      <c r="M994" s="8"/>
      <c r="N994" s="8"/>
      <c r="O994" s="8"/>
      <c r="P994" s="8"/>
      <c r="Q994" s="8"/>
      <c r="R994" s="8"/>
      <c r="S994" s="8"/>
      <c r="T994" s="8"/>
      <c r="U994" s="8"/>
      <c r="V994" s="8"/>
      <c r="W994" s="8"/>
      <c r="X994" s="8"/>
      <c r="Y994" s="8"/>
      <c r="Z994" s="8"/>
    </row>
    <row r="995" spans="1:26" ht="12.75" customHeight="1" x14ac:dyDescent="0.15">
      <c r="A995" s="8"/>
      <c r="B995" s="83"/>
      <c r="C995" s="34"/>
      <c r="D995" s="146"/>
      <c r="E995" s="35"/>
      <c r="F995" s="35"/>
      <c r="G995" s="35"/>
      <c r="H995" s="8"/>
      <c r="I995" s="8"/>
      <c r="J995" s="8"/>
      <c r="K995" s="8"/>
      <c r="L995" s="8"/>
      <c r="M995" s="8"/>
      <c r="N995" s="8"/>
      <c r="O995" s="8"/>
      <c r="P995" s="8"/>
      <c r="Q995" s="8"/>
      <c r="R995" s="8"/>
      <c r="S995" s="8"/>
      <c r="T995" s="8"/>
      <c r="U995" s="8"/>
      <c r="V995" s="8"/>
      <c r="W995" s="8"/>
      <c r="X995" s="8"/>
      <c r="Y995" s="8"/>
      <c r="Z995" s="8"/>
    </row>
    <row r="996" spans="1:26" ht="12.75" customHeight="1" x14ac:dyDescent="0.15">
      <c r="A996" s="8"/>
      <c r="B996" s="83"/>
      <c r="C996" s="34"/>
      <c r="D996" s="146"/>
      <c r="E996" s="35"/>
      <c r="F996" s="35"/>
      <c r="G996" s="35"/>
      <c r="H996" s="8"/>
      <c r="I996" s="8"/>
      <c r="J996" s="8"/>
      <c r="K996" s="8"/>
      <c r="L996" s="8"/>
      <c r="M996" s="8"/>
      <c r="N996" s="8"/>
      <c r="O996" s="8"/>
      <c r="P996" s="8"/>
      <c r="Q996" s="8"/>
      <c r="R996" s="8"/>
      <c r="S996" s="8"/>
      <c r="T996" s="8"/>
      <c r="U996" s="8"/>
      <c r="V996" s="8"/>
      <c r="W996" s="8"/>
      <c r="X996" s="8"/>
      <c r="Y996" s="8"/>
      <c r="Z996" s="8"/>
    </row>
    <row r="997" spans="1:26" ht="12.75" customHeight="1" x14ac:dyDescent="0.15">
      <c r="A997" s="8"/>
      <c r="B997" s="83"/>
      <c r="C997" s="34"/>
      <c r="D997" s="146"/>
      <c r="E997" s="35"/>
      <c r="F997" s="35"/>
      <c r="G997" s="35"/>
      <c r="H997" s="8"/>
      <c r="I997" s="8"/>
      <c r="J997" s="8"/>
      <c r="K997" s="8"/>
      <c r="L997" s="8"/>
      <c r="M997" s="8"/>
      <c r="N997" s="8"/>
      <c r="O997" s="8"/>
      <c r="P997" s="8"/>
      <c r="Q997" s="8"/>
      <c r="R997" s="8"/>
      <c r="S997" s="8"/>
      <c r="T997" s="8"/>
      <c r="U997" s="8"/>
      <c r="V997" s="8"/>
      <c r="W997" s="8"/>
      <c r="X997" s="8"/>
      <c r="Y997" s="8"/>
      <c r="Z997" s="8"/>
    </row>
    <row r="998" spans="1:26" ht="12.75" customHeight="1" x14ac:dyDescent="0.15">
      <c r="A998" s="8"/>
      <c r="B998" s="83"/>
      <c r="C998" s="34"/>
      <c r="D998" s="146"/>
      <c r="E998" s="35"/>
      <c r="F998" s="35"/>
      <c r="G998" s="35"/>
      <c r="H998" s="8"/>
      <c r="I998" s="8"/>
      <c r="J998" s="8"/>
      <c r="K998" s="8"/>
      <c r="L998" s="8"/>
      <c r="M998" s="8"/>
      <c r="N998" s="8"/>
      <c r="O998" s="8"/>
      <c r="P998" s="8"/>
      <c r="Q998" s="8"/>
      <c r="R998" s="8"/>
      <c r="S998" s="8"/>
      <c r="T998" s="8"/>
      <c r="U998" s="8"/>
      <c r="V998" s="8"/>
      <c r="W998" s="8"/>
      <c r="X998" s="8"/>
      <c r="Y998" s="8"/>
      <c r="Z998" s="8"/>
    </row>
    <row r="999" spans="1:26" ht="12.75" customHeight="1" x14ac:dyDescent="0.15">
      <c r="A999" s="8"/>
      <c r="B999" s="83"/>
      <c r="C999" s="34"/>
      <c r="D999" s="146"/>
      <c r="E999" s="35"/>
      <c r="F999" s="35"/>
      <c r="G999" s="35"/>
      <c r="H999" s="8"/>
      <c r="I999" s="8"/>
      <c r="J999" s="8"/>
      <c r="K999" s="8"/>
      <c r="L999" s="8"/>
      <c r="M999" s="8"/>
      <c r="N999" s="8"/>
      <c r="O999" s="8"/>
      <c r="P999" s="8"/>
      <c r="Q999" s="8"/>
      <c r="R999" s="8"/>
      <c r="S999" s="8"/>
      <c r="T999" s="8"/>
      <c r="U999" s="8"/>
      <c r="V999" s="8"/>
      <c r="W999" s="8"/>
      <c r="X999" s="8"/>
      <c r="Y999" s="8"/>
      <c r="Z999" s="8"/>
    </row>
    <row r="1000" spans="1:26" ht="12.75" customHeight="1" x14ac:dyDescent="0.15">
      <c r="A1000" s="8"/>
      <c r="B1000" s="83"/>
      <c r="C1000" s="34"/>
      <c r="D1000" s="146"/>
      <c r="E1000" s="35"/>
      <c r="F1000" s="35"/>
      <c r="G1000" s="35"/>
      <c r="H1000" s="8"/>
      <c r="I1000" s="8"/>
      <c r="J1000" s="8"/>
      <c r="K1000" s="8"/>
      <c r="L1000" s="8"/>
      <c r="M1000" s="8"/>
      <c r="N1000" s="8"/>
      <c r="O1000" s="8"/>
      <c r="P1000" s="8"/>
      <c r="Q1000" s="8"/>
      <c r="R1000" s="8"/>
      <c r="S1000" s="8"/>
      <c r="T1000" s="8"/>
      <c r="U1000" s="8"/>
      <c r="V1000" s="8"/>
      <c r="W1000" s="8"/>
      <c r="X1000" s="8"/>
      <c r="Y1000" s="8"/>
      <c r="Z1000" s="8"/>
    </row>
    <row r="1001" spans="1:26" ht="12.75" customHeight="1" x14ac:dyDescent="0.15">
      <c r="A1001" s="8"/>
      <c r="B1001" s="83"/>
      <c r="C1001" s="34"/>
      <c r="D1001" s="146"/>
      <c r="E1001" s="35"/>
      <c r="F1001" s="35"/>
      <c r="G1001" s="35"/>
      <c r="H1001" s="8"/>
      <c r="I1001" s="8"/>
      <c r="J1001" s="8"/>
      <c r="K1001" s="8"/>
      <c r="L1001" s="8"/>
      <c r="M1001" s="8"/>
      <c r="N1001" s="8"/>
      <c r="O1001" s="8"/>
      <c r="P1001" s="8"/>
      <c r="Q1001" s="8"/>
      <c r="R1001" s="8"/>
      <c r="S1001" s="8"/>
      <c r="T1001" s="8"/>
      <c r="U1001" s="8"/>
      <c r="V1001" s="8"/>
      <c r="W1001" s="8"/>
      <c r="X1001" s="8"/>
      <c r="Y1001" s="8"/>
      <c r="Z1001" s="8"/>
    </row>
    <row r="1002" spans="1:26" ht="12.75" customHeight="1" x14ac:dyDescent="0.15">
      <c r="A1002" s="8"/>
      <c r="B1002" s="83"/>
      <c r="C1002" s="34"/>
      <c r="D1002" s="146"/>
      <c r="E1002" s="35"/>
      <c r="F1002" s="35"/>
      <c r="G1002" s="35"/>
      <c r="H1002" s="8"/>
      <c r="I1002" s="8"/>
      <c r="J1002" s="8"/>
      <c r="K1002" s="8"/>
      <c r="L1002" s="8"/>
      <c r="M1002" s="8"/>
      <c r="N1002" s="8"/>
      <c r="O1002" s="8"/>
      <c r="P1002" s="8"/>
      <c r="Q1002" s="8"/>
      <c r="R1002" s="8"/>
      <c r="S1002" s="8"/>
      <c r="T1002" s="8"/>
      <c r="U1002" s="8"/>
      <c r="V1002" s="8"/>
      <c r="W1002" s="8"/>
      <c r="X1002" s="8"/>
      <c r="Y1002" s="8"/>
      <c r="Z1002" s="8"/>
    </row>
  </sheetData>
  <mergeCells count="1">
    <mergeCell ref="B2:D2"/>
  </mergeCells>
  <phoneticPr fontId="30" type="noConversion"/>
  <pageMargins left="0.75" right="0.75" top="1" bottom="1" header="0.5" footer="0.5"/>
  <pageSetup orientation="portrait" horizontalDpi="0" verticalDpi="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1" workbookViewId="0"/>
  </sheetViews>
  <sheetFormatPr baseColWidth="10" defaultRowHeight="13" x14ac:dyDescent="0.15"/>
  <sheetData/>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68"/>
  <sheetViews>
    <sheetView topLeftCell="C8" workbookViewId="0">
      <selection activeCell="D8" sqref="D8"/>
    </sheetView>
  </sheetViews>
  <sheetFormatPr baseColWidth="10" defaultColWidth="16.1640625" defaultRowHeight="13" x14ac:dyDescent="0.15"/>
  <cols>
    <col min="1" max="1" width="6.5" style="5" customWidth="1"/>
    <col min="2" max="2" width="14.5" style="5" customWidth="1"/>
    <col min="3" max="3" width="10.5" style="5" customWidth="1"/>
    <col min="4" max="4" width="130.83203125" style="5" customWidth="1"/>
    <col min="5" max="5" width="43.6640625" style="5" customWidth="1"/>
    <col min="6" max="6" width="68.6640625" style="5" customWidth="1"/>
    <col min="7" max="23" width="9.83203125" style="5" customWidth="1"/>
    <col min="24" max="16384" width="16.1640625" style="5"/>
  </cols>
  <sheetData>
    <row r="1" spans="1:23" ht="15" customHeight="1" x14ac:dyDescent="0.15">
      <c r="A1" s="147"/>
      <c r="B1" s="452" t="s">
        <v>1178</v>
      </c>
      <c r="C1" s="452"/>
      <c r="D1" s="33"/>
      <c r="E1" s="82"/>
      <c r="F1" s="147"/>
      <c r="G1" s="147"/>
      <c r="H1" s="147"/>
      <c r="I1" s="147"/>
      <c r="J1" s="147"/>
      <c r="K1" s="147"/>
      <c r="L1" s="147"/>
      <c r="M1" s="147"/>
      <c r="N1" s="147"/>
      <c r="O1" s="147"/>
      <c r="P1" s="147"/>
      <c r="Q1" s="147"/>
      <c r="R1" s="147"/>
      <c r="S1" s="147"/>
      <c r="T1" s="147"/>
      <c r="U1" s="147"/>
      <c r="V1" s="147"/>
      <c r="W1" s="147"/>
    </row>
    <row r="2" spans="1:23" ht="12" customHeight="1" x14ac:dyDescent="0.15">
      <c r="A2" s="147"/>
      <c r="B2" s="440"/>
      <c r="C2" s="441"/>
      <c r="D2" s="441"/>
      <c r="E2" s="108"/>
      <c r="F2" s="147"/>
      <c r="G2" s="147"/>
      <c r="H2" s="147"/>
      <c r="I2" s="147"/>
      <c r="J2" s="147"/>
      <c r="K2" s="147"/>
      <c r="L2" s="147"/>
      <c r="M2" s="147"/>
      <c r="N2" s="147"/>
      <c r="O2" s="147"/>
      <c r="P2" s="147"/>
      <c r="Q2" s="147"/>
      <c r="R2" s="147"/>
      <c r="S2" s="147"/>
      <c r="T2" s="147"/>
      <c r="U2" s="147"/>
      <c r="V2" s="147"/>
      <c r="W2" s="147"/>
    </row>
    <row r="3" spans="1:23" ht="33.75" customHeight="1" x14ac:dyDescent="0.15">
      <c r="A3" s="125"/>
      <c r="B3" s="370" t="s">
        <v>339</v>
      </c>
      <c r="C3" s="297" t="s">
        <v>1177</v>
      </c>
      <c r="D3" s="371" t="s">
        <v>341</v>
      </c>
      <c r="E3" s="297" t="s">
        <v>1040</v>
      </c>
      <c r="F3" s="297" t="s">
        <v>218</v>
      </c>
      <c r="G3" s="125"/>
      <c r="H3" s="125"/>
      <c r="I3" s="125"/>
      <c r="J3" s="125"/>
      <c r="K3" s="125"/>
      <c r="L3" s="125"/>
      <c r="M3" s="125"/>
      <c r="N3" s="125"/>
      <c r="O3" s="125"/>
      <c r="P3" s="125"/>
      <c r="Q3" s="125"/>
      <c r="R3" s="125"/>
      <c r="S3" s="125"/>
      <c r="T3" s="125"/>
      <c r="U3" s="125"/>
      <c r="V3" s="125"/>
      <c r="W3" s="125"/>
    </row>
    <row r="4" spans="1:23" x14ac:dyDescent="0.15">
      <c r="A4" s="177">
        <v>1</v>
      </c>
      <c r="B4" s="187" t="s">
        <v>33</v>
      </c>
      <c r="C4" s="177">
        <v>1</v>
      </c>
      <c r="D4" s="179" t="s">
        <v>912</v>
      </c>
      <c r="E4" s="177"/>
      <c r="F4" s="250" t="s">
        <v>912</v>
      </c>
      <c r="G4" s="147"/>
      <c r="H4" s="147"/>
      <c r="I4" s="147"/>
      <c r="J4" s="147"/>
      <c r="K4" s="147"/>
      <c r="L4" s="147"/>
      <c r="M4" s="147"/>
      <c r="N4" s="147"/>
      <c r="O4" s="147"/>
      <c r="P4" s="147"/>
      <c r="Q4" s="147"/>
      <c r="R4" s="147"/>
      <c r="S4" s="147"/>
      <c r="T4" s="147"/>
      <c r="U4" s="147"/>
      <c r="V4" s="147"/>
      <c r="W4" s="147"/>
    </row>
    <row r="5" spans="1:23" x14ac:dyDescent="0.15">
      <c r="A5" s="177">
        <v>4</v>
      </c>
      <c r="B5" s="182" t="s">
        <v>40</v>
      </c>
      <c r="C5" s="372">
        <v>1</v>
      </c>
      <c r="D5" s="179" t="s">
        <v>913</v>
      </c>
      <c r="E5" s="177"/>
      <c r="F5" s="179" t="s">
        <v>913</v>
      </c>
      <c r="G5" s="155"/>
      <c r="H5" s="155"/>
      <c r="I5" s="155"/>
      <c r="J5" s="155"/>
      <c r="K5" s="155"/>
      <c r="L5" s="155"/>
      <c r="M5" s="155"/>
      <c r="N5" s="155"/>
      <c r="O5" s="155"/>
      <c r="P5" s="155"/>
      <c r="Q5" s="155"/>
      <c r="R5" s="155"/>
      <c r="S5" s="155"/>
      <c r="T5" s="155"/>
      <c r="U5" s="155"/>
      <c r="V5" s="155"/>
      <c r="W5" s="155"/>
    </row>
    <row r="6" spans="1:23" ht="39" x14ac:dyDescent="0.15">
      <c r="A6" s="177">
        <v>90</v>
      </c>
      <c r="B6" s="182" t="s">
        <v>214</v>
      </c>
      <c r="C6" s="180">
        <v>1</v>
      </c>
      <c r="D6" s="188" t="s">
        <v>950</v>
      </c>
      <c r="E6" s="177"/>
      <c r="F6" s="250" t="s">
        <v>951</v>
      </c>
      <c r="G6" s="147"/>
      <c r="H6" s="147"/>
      <c r="I6" s="147"/>
      <c r="J6" s="147"/>
      <c r="K6" s="147"/>
      <c r="L6" s="147"/>
      <c r="M6" s="147"/>
      <c r="N6" s="147"/>
      <c r="O6" s="147"/>
      <c r="P6" s="147"/>
      <c r="Q6" s="147"/>
      <c r="R6" s="147"/>
      <c r="S6" s="147"/>
      <c r="T6" s="147"/>
      <c r="U6" s="147"/>
      <c r="V6" s="147"/>
      <c r="W6" s="147"/>
    </row>
    <row r="7" spans="1:23" ht="107" customHeight="1" x14ac:dyDescent="0.15">
      <c r="A7" s="177">
        <v>6</v>
      </c>
      <c r="B7" s="182" t="s">
        <v>46</v>
      </c>
      <c r="C7" s="180">
        <v>1</v>
      </c>
      <c r="D7" s="179" t="s">
        <v>914</v>
      </c>
      <c r="E7" s="177"/>
      <c r="F7" s="179" t="s">
        <v>915</v>
      </c>
      <c r="G7" s="147"/>
      <c r="H7" s="147"/>
      <c r="I7" s="147"/>
      <c r="J7" s="147"/>
      <c r="K7" s="147"/>
      <c r="L7" s="147"/>
      <c r="M7" s="147"/>
      <c r="N7" s="147"/>
      <c r="O7" s="147"/>
      <c r="P7" s="147"/>
      <c r="Q7" s="147"/>
      <c r="R7" s="147"/>
      <c r="S7" s="147"/>
      <c r="T7" s="147"/>
      <c r="U7" s="147"/>
      <c r="V7" s="147"/>
      <c r="W7" s="147"/>
    </row>
    <row r="8" spans="1:23" ht="409" customHeight="1" x14ac:dyDescent="0.15">
      <c r="A8" s="177">
        <v>11</v>
      </c>
      <c r="B8" s="183" t="s">
        <v>56</v>
      </c>
      <c r="C8" s="180">
        <v>0</v>
      </c>
      <c r="D8" s="179" t="s">
        <v>1168</v>
      </c>
      <c r="E8" s="180" t="s">
        <v>1078</v>
      </c>
      <c r="F8" s="188" t="s">
        <v>916</v>
      </c>
      <c r="G8" s="147"/>
      <c r="H8" s="147"/>
      <c r="I8" s="147"/>
      <c r="J8" s="147"/>
      <c r="K8" s="147"/>
      <c r="L8" s="147"/>
      <c r="M8" s="147"/>
      <c r="N8" s="147"/>
      <c r="O8" s="147"/>
      <c r="P8" s="147"/>
      <c r="Q8" s="147"/>
      <c r="R8" s="147"/>
      <c r="S8" s="147"/>
      <c r="T8" s="147"/>
      <c r="U8" s="147"/>
      <c r="V8" s="147"/>
      <c r="W8" s="147"/>
    </row>
    <row r="9" spans="1:23" ht="65" customHeight="1" x14ac:dyDescent="0.15">
      <c r="A9" s="177">
        <v>23</v>
      </c>
      <c r="B9" s="373" t="s">
        <v>77</v>
      </c>
      <c r="C9" s="177" t="s">
        <v>250</v>
      </c>
      <c r="D9" s="179" t="s">
        <v>918</v>
      </c>
      <c r="E9" s="177" t="s">
        <v>1128</v>
      </c>
      <c r="F9" s="179" t="s">
        <v>919</v>
      </c>
      <c r="G9" s="147"/>
      <c r="H9" s="147"/>
      <c r="I9" s="147"/>
      <c r="J9" s="147"/>
      <c r="K9" s="147"/>
      <c r="L9" s="147"/>
      <c r="M9" s="147"/>
      <c r="N9" s="147"/>
      <c r="O9" s="147"/>
      <c r="P9" s="147"/>
      <c r="Q9" s="147"/>
      <c r="R9" s="147"/>
      <c r="S9" s="147"/>
      <c r="T9" s="147"/>
      <c r="U9" s="147"/>
      <c r="V9" s="147"/>
      <c r="W9" s="147"/>
    </row>
    <row r="10" spans="1:23" ht="60" customHeight="1" x14ac:dyDescent="0.15">
      <c r="A10" s="177">
        <v>27</v>
      </c>
      <c r="B10" s="182" t="s">
        <v>86</v>
      </c>
      <c r="C10" s="177">
        <v>1</v>
      </c>
      <c r="D10" s="179" t="s">
        <v>920</v>
      </c>
      <c r="E10" s="177"/>
      <c r="F10" s="179" t="s">
        <v>921</v>
      </c>
      <c r="G10" s="147"/>
      <c r="H10" s="147"/>
      <c r="I10" s="147"/>
      <c r="J10" s="147"/>
      <c r="K10" s="147"/>
      <c r="L10" s="147"/>
      <c r="M10" s="147"/>
      <c r="N10" s="147"/>
      <c r="O10" s="147"/>
      <c r="P10" s="147"/>
      <c r="Q10" s="147"/>
      <c r="R10" s="147"/>
      <c r="S10" s="147"/>
      <c r="T10" s="147"/>
      <c r="U10" s="147"/>
      <c r="V10" s="147"/>
      <c r="W10" s="147"/>
    </row>
    <row r="11" spans="1:23" ht="128" customHeight="1" x14ac:dyDescent="0.15">
      <c r="A11" s="177">
        <v>28</v>
      </c>
      <c r="B11" s="182" t="s">
        <v>88</v>
      </c>
      <c r="C11" s="177">
        <v>1</v>
      </c>
      <c r="D11" s="179" t="s">
        <v>1169</v>
      </c>
      <c r="E11" s="177" t="s">
        <v>1170</v>
      </c>
      <c r="F11" s="179" t="s">
        <v>922</v>
      </c>
      <c r="G11" s="147"/>
      <c r="H11" s="147"/>
      <c r="I11" s="147"/>
      <c r="J11" s="147"/>
      <c r="K11" s="147"/>
      <c r="L11" s="147"/>
      <c r="M11" s="147"/>
      <c r="N11" s="147"/>
      <c r="O11" s="147"/>
      <c r="P11" s="147"/>
      <c r="Q11" s="147"/>
      <c r="R11" s="147"/>
      <c r="S11" s="147"/>
      <c r="T11" s="147"/>
      <c r="U11" s="147"/>
      <c r="V11" s="147"/>
      <c r="W11" s="147"/>
    </row>
    <row r="12" spans="1:23" ht="26" x14ac:dyDescent="0.15">
      <c r="A12" s="177">
        <v>31</v>
      </c>
      <c r="B12" s="182" t="s">
        <v>96</v>
      </c>
      <c r="C12" s="177">
        <v>0</v>
      </c>
      <c r="D12" s="179" t="s">
        <v>923</v>
      </c>
      <c r="E12" s="180" t="s">
        <v>1078</v>
      </c>
      <c r="F12" s="177" t="s">
        <v>38</v>
      </c>
      <c r="G12" s="147"/>
      <c r="H12" s="147"/>
      <c r="I12" s="147"/>
      <c r="J12" s="147"/>
      <c r="K12" s="147"/>
      <c r="L12" s="147"/>
      <c r="M12" s="147"/>
      <c r="N12" s="147"/>
      <c r="O12" s="147"/>
      <c r="P12" s="147"/>
      <c r="Q12" s="147"/>
      <c r="R12" s="147"/>
      <c r="S12" s="147"/>
      <c r="T12" s="147"/>
      <c r="U12" s="147"/>
      <c r="V12" s="147"/>
      <c r="W12" s="147"/>
    </row>
    <row r="13" spans="1:23" ht="26" x14ac:dyDescent="0.15">
      <c r="A13" s="177">
        <v>34</v>
      </c>
      <c r="B13" s="183" t="s">
        <v>862</v>
      </c>
      <c r="C13" s="180">
        <v>1</v>
      </c>
      <c r="D13" s="188" t="s">
        <v>924</v>
      </c>
      <c r="E13" s="177" t="s">
        <v>1171</v>
      </c>
      <c r="F13" s="181" t="s">
        <v>925</v>
      </c>
      <c r="G13" s="147"/>
      <c r="H13" s="147"/>
      <c r="I13" s="147"/>
      <c r="J13" s="147"/>
      <c r="K13" s="147"/>
      <c r="L13" s="147"/>
      <c r="M13" s="147"/>
      <c r="N13" s="147"/>
      <c r="O13" s="147"/>
      <c r="P13" s="147"/>
      <c r="Q13" s="147"/>
      <c r="R13" s="147"/>
      <c r="S13" s="147"/>
      <c r="T13" s="147"/>
      <c r="U13" s="147"/>
      <c r="V13" s="147"/>
      <c r="W13" s="147"/>
    </row>
    <row r="14" spans="1:23" ht="63" customHeight="1" x14ac:dyDescent="0.15">
      <c r="A14" s="177">
        <v>36</v>
      </c>
      <c r="B14" s="374" t="s">
        <v>107</v>
      </c>
      <c r="C14" s="180">
        <v>1</v>
      </c>
      <c r="D14" s="179" t="s">
        <v>926</v>
      </c>
      <c r="E14" s="177" t="s">
        <v>1170</v>
      </c>
      <c r="F14" s="179" t="s">
        <v>927</v>
      </c>
      <c r="G14" s="147"/>
      <c r="H14" s="147"/>
      <c r="I14" s="147"/>
      <c r="J14" s="147"/>
      <c r="K14" s="147"/>
      <c r="L14" s="147"/>
      <c r="M14" s="147"/>
      <c r="N14" s="147"/>
      <c r="O14" s="147"/>
      <c r="P14" s="147"/>
      <c r="Q14" s="147"/>
      <c r="R14" s="147"/>
      <c r="S14" s="147"/>
      <c r="T14" s="147"/>
      <c r="U14" s="147"/>
      <c r="V14" s="147"/>
      <c r="W14" s="147"/>
    </row>
    <row r="15" spans="1:23" ht="86" customHeight="1" x14ac:dyDescent="0.15">
      <c r="A15" s="177">
        <v>40</v>
      </c>
      <c r="B15" s="374" t="s">
        <v>115</v>
      </c>
      <c r="C15" s="180">
        <v>1</v>
      </c>
      <c r="D15" s="179" t="s">
        <v>928</v>
      </c>
      <c r="E15" s="179"/>
      <c r="F15" s="179" t="s">
        <v>38</v>
      </c>
      <c r="G15" s="147"/>
      <c r="H15" s="147"/>
      <c r="I15" s="147"/>
      <c r="J15" s="147"/>
      <c r="K15" s="147"/>
      <c r="L15" s="147"/>
      <c r="M15" s="147"/>
      <c r="N15" s="147"/>
      <c r="O15" s="147"/>
      <c r="P15" s="147"/>
      <c r="Q15" s="147"/>
      <c r="R15" s="147"/>
      <c r="S15" s="147"/>
      <c r="T15" s="147"/>
      <c r="U15" s="147"/>
      <c r="V15" s="147"/>
      <c r="W15" s="147"/>
    </row>
    <row r="16" spans="1:23" ht="85" customHeight="1" x14ac:dyDescent="0.15">
      <c r="A16" s="177">
        <v>43</v>
      </c>
      <c r="B16" s="374" t="s">
        <v>122</v>
      </c>
      <c r="C16" s="180">
        <v>1</v>
      </c>
      <c r="D16" s="179" t="s">
        <v>1172</v>
      </c>
      <c r="E16" s="177" t="s">
        <v>1173</v>
      </c>
      <c r="F16" s="179" t="s">
        <v>930</v>
      </c>
      <c r="G16" s="147"/>
      <c r="H16" s="147"/>
      <c r="I16" s="147"/>
      <c r="J16" s="147"/>
      <c r="K16" s="147"/>
      <c r="L16" s="147"/>
      <c r="M16" s="147"/>
      <c r="N16" s="147"/>
      <c r="O16" s="147"/>
      <c r="P16" s="147"/>
      <c r="Q16" s="147"/>
      <c r="R16" s="147"/>
      <c r="S16" s="147"/>
      <c r="T16" s="147"/>
      <c r="U16" s="147"/>
      <c r="V16" s="147"/>
      <c r="W16" s="147"/>
    </row>
    <row r="17" spans="1:23" ht="145" customHeight="1" x14ac:dyDescent="0.15">
      <c r="A17" s="177">
        <v>59</v>
      </c>
      <c r="B17" s="373" t="s">
        <v>156</v>
      </c>
      <c r="C17" s="180">
        <v>1</v>
      </c>
      <c r="D17" s="179" t="s">
        <v>932</v>
      </c>
      <c r="E17" s="177"/>
      <c r="F17" s="179" t="s">
        <v>38</v>
      </c>
      <c r="G17" s="147"/>
      <c r="H17" s="147"/>
      <c r="I17" s="147"/>
      <c r="J17" s="147"/>
      <c r="K17" s="147"/>
      <c r="L17" s="147"/>
      <c r="M17" s="147"/>
      <c r="N17" s="147"/>
      <c r="O17" s="147"/>
      <c r="P17" s="147"/>
      <c r="Q17" s="147"/>
      <c r="R17" s="147"/>
      <c r="S17" s="147"/>
      <c r="T17" s="147"/>
      <c r="U17" s="147"/>
      <c r="V17" s="147"/>
      <c r="W17" s="147"/>
    </row>
    <row r="18" spans="1:23" ht="299" x14ac:dyDescent="0.15">
      <c r="A18" s="177">
        <v>66</v>
      </c>
      <c r="B18" s="373" t="s">
        <v>169</v>
      </c>
      <c r="C18" s="180">
        <v>1</v>
      </c>
      <c r="D18" s="179" t="s">
        <v>933</v>
      </c>
      <c r="E18" s="177" t="s">
        <v>1128</v>
      </c>
      <c r="F18" s="179" t="s">
        <v>38</v>
      </c>
      <c r="G18" s="147"/>
      <c r="H18" s="147"/>
      <c r="I18" s="147"/>
      <c r="J18" s="147"/>
      <c r="K18" s="147"/>
      <c r="L18" s="147"/>
      <c r="M18" s="147"/>
      <c r="N18" s="147"/>
      <c r="O18" s="147"/>
      <c r="P18" s="147"/>
      <c r="Q18" s="147"/>
      <c r="R18" s="147"/>
      <c r="S18" s="147"/>
      <c r="T18" s="147"/>
      <c r="U18" s="147"/>
      <c r="V18" s="147"/>
      <c r="W18" s="147"/>
    </row>
    <row r="19" spans="1:23" ht="64" customHeight="1" x14ac:dyDescent="0.15">
      <c r="A19" s="177">
        <v>67</v>
      </c>
      <c r="B19" s="375" t="s">
        <v>171</v>
      </c>
      <c r="C19" s="177" t="s">
        <v>250</v>
      </c>
      <c r="D19" s="179" t="s">
        <v>934</v>
      </c>
      <c r="E19" s="177"/>
      <c r="F19" s="179" t="s">
        <v>38</v>
      </c>
      <c r="G19" s="155"/>
      <c r="H19" s="155"/>
      <c r="I19" s="155"/>
      <c r="J19" s="155"/>
      <c r="K19" s="155"/>
      <c r="L19" s="155"/>
      <c r="M19" s="155"/>
      <c r="N19" s="155"/>
      <c r="O19" s="155"/>
      <c r="P19" s="155"/>
      <c r="Q19" s="155"/>
      <c r="R19" s="155"/>
      <c r="S19" s="155"/>
      <c r="T19" s="155"/>
      <c r="U19" s="155"/>
      <c r="V19" s="155"/>
      <c r="W19" s="155"/>
    </row>
    <row r="20" spans="1:23" ht="195" x14ac:dyDescent="0.15">
      <c r="A20" s="177">
        <v>69</v>
      </c>
      <c r="B20" s="373" t="s">
        <v>62</v>
      </c>
      <c r="C20" s="180">
        <v>1</v>
      </c>
      <c r="D20" s="179" t="s">
        <v>1174</v>
      </c>
      <c r="E20" s="177" t="s">
        <v>1175</v>
      </c>
      <c r="F20" s="179" t="s">
        <v>936</v>
      </c>
      <c r="G20" s="155"/>
      <c r="H20" s="155"/>
      <c r="I20" s="155"/>
      <c r="J20" s="155"/>
      <c r="K20" s="155"/>
      <c r="L20" s="155"/>
      <c r="M20" s="155"/>
      <c r="N20" s="155"/>
      <c r="O20" s="155"/>
      <c r="P20" s="155"/>
      <c r="Q20" s="155"/>
      <c r="R20" s="155"/>
      <c r="S20" s="155"/>
      <c r="T20" s="155"/>
      <c r="U20" s="155"/>
      <c r="V20" s="155"/>
      <c r="W20" s="155"/>
    </row>
    <row r="21" spans="1:23" ht="39" customHeight="1" x14ac:dyDescent="0.15">
      <c r="A21" s="177">
        <v>74</v>
      </c>
      <c r="B21" s="373" t="s">
        <v>183</v>
      </c>
      <c r="C21" s="177">
        <v>1</v>
      </c>
      <c r="D21" s="179" t="s">
        <v>938</v>
      </c>
      <c r="E21" s="177"/>
      <c r="F21" s="179" t="s">
        <v>38</v>
      </c>
      <c r="G21" s="155"/>
      <c r="H21" s="155"/>
      <c r="I21" s="155"/>
      <c r="J21" s="155"/>
      <c r="K21" s="155"/>
      <c r="L21" s="155"/>
      <c r="M21" s="155"/>
      <c r="N21" s="155"/>
      <c r="O21" s="155"/>
      <c r="P21" s="155"/>
      <c r="Q21" s="155"/>
      <c r="R21" s="155"/>
      <c r="S21" s="155"/>
      <c r="T21" s="155"/>
      <c r="U21" s="155"/>
      <c r="V21" s="155"/>
      <c r="W21" s="155"/>
    </row>
    <row r="22" spans="1:23" ht="67" customHeight="1" x14ac:dyDescent="0.15">
      <c r="A22" s="177">
        <v>79</v>
      </c>
      <c r="B22" s="182" t="s">
        <v>192</v>
      </c>
      <c r="C22" s="180">
        <v>1</v>
      </c>
      <c r="D22" s="188" t="s">
        <v>939</v>
      </c>
      <c r="E22" s="177" t="s">
        <v>1128</v>
      </c>
      <c r="F22" s="188" t="s">
        <v>940</v>
      </c>
      <c r="G22" s="147"/>
      <c r="H22" s="147"/>
      <c r="I22" s="147"/>
      <c r="J22" s="147"/>
      <c r="K22" s="147"/>
      <c r="L22" s="147"/>
      <c r="M22" s="147"/>
      <c r="N22" s="147"/>
      <c r="O22" s="147"/>
      <c r="P22" s="147"/>
      <c r="Q22" s="147"/>
      <c r="R22" s="147"/>
      <c r="S22" s="147"/>
      <c r="T22" s="147"/>
      <c r="U22" s="147"/>
      <c r="V22" s="147"/>
      <c r="W22" s="147"/>
    </row>
    <row r="23" spans="1:23" ht="57" customHeight="1" x14ac:dyDescent="0.15">
      <c r="A23" s="177">
        <v>80</v>
      </c>
      <c r="B23" s="182" t="s">
        <v>323</v>
      </c>
      <c r="C23" s="180">
        <v>1</v>
      </c>
      <c r="D23" s="188" t="s">
        <v>941</v>
      </c>
      <c r="E23" s="177" t="s">
        <v>1079</v>
      </c>
      <c r="F23" s="250" t="s">
        <v>942</v>
      </c>
      <c r="G23" s="147"/>
      <c r="H23" s="147"/>
      <c r="I23" s="147"/>
      <c r="J23" s="147"/>
      <c r="K23" s="147"/>
      <c r="L23" s="147"/>
      <c r="M23" s="147"/>
      <c r="N23" s="147"/>
      <c r="O23" s="147"/>
      <c r="P23" s="147"/>
      <c r="Q23" s="147"/>
      <c r="R23" s="147"/>
      <c r="S23" s="147"/>
      <c r="T23" s="147"/>
      <c r="U23" s="147"/>
      <c r="V23" s="147"/>
      <c r="W23" s="147"/>
    </row>
    <row r="24" spans="1:23" ht="65" customHeight="1" x14ac:dyDescent="0.15">
      <c r="A24" s="177">
        <v>81</v>
      </c>
      <c r="B24" s="182" t="s">
        <v>526</v>
      </c>
      <c r="C24" s="180">
        <v>1</v>
      </c>
      <c r="D24" s="188" t="s">
        <v>943</v>
      </c>
      <c r="E24" s="177"/>
      <c r="F24" s="200" t="s">
        <v>944</v>
      </c>
      <c r="G24" s="147"/>
      <c r="H24" s="147"/>
      <c r="I24" s="147"/>
      <c r="J24" s="147"/>
      <c r="K24" s="147"/>
      <c r="L24" s="147"/>
      <c r="M24" s="147"/>
      <c r="N24" s="147"/>
      <c r="O24" s="147"/>
      <c r="P24" s="147"/>
      <c r="Q24" s="147"/>
      <c r="R24" s="147"/>
      <c r="S24" s="147"/>
      <c r="T24" s="147"/>
      <c r="U24" s="147"/>
      <c r="V24" s="147"/>
      <c r="W24" s="147"/>
    </row>
    <row r="25" spans="1:23" ht="65" x14ac:dyDescent="0.15">
      <c r="A25" s="177">
        <v>86</v>
      </c>
      <c r="B25" s="182" t="s">
        <v>207</v>
      </c>
      <c r="C25" s="180">
        <v>1</v>
      </c>
      <c r="D25" s="179" t="s">
        <v>946</v>
      </c>
      <c r="E25" s="177" t="s">
        <v>1128</v>
      </c>
      <c r="F25" s="336" t="s">
        <v>947</v>
      </c>
      <c r="G25" s="147"/>
      <c r="H25" s="147"/>
      <c r="I25" s="147"/>
      <c r="J25" s="147"/>
      <c r="K25" s="147"/>
      <c r="L25" s="147"/>
      <c r="M25" s="147"/>
      <c r="N25" s="147"/>
      <c r="O25" s="147"/>
      <c r="P25" s="147"/>
      <c r="Q25" s="147"/>
      <c r="R25" s="147"/>
      <c r="S25" s="147"/>
      <c r="T25" s="147"/>
      <c r="U25" s="147"/>
      <c r="V25" s="147"/>
      <c r="W25" s="147"/>
    </row>
    <row r="26" spans="1:23" ht="88" customHeight="1" x14ac:dyDescent="0.15">
      <c r="A26" s="177">
        <v>87</v>
      </c>
      <c r="B26" s="182" t="s">
        <v>333</v>
      </c>
      <c r="C26" s="180" t="s">
        <v>250</v>
      </c>
      <c r="D26" s="179" t="s">
        <v>948</v>
      </c>
      <c r="E26" s="177" t="s">
        <v>1176</v>
      </c>
      <c r="F26" s="250" t="s">
        <v>949</v>
      </c>
      <c r="G26" s="147"/>
      <c r="H26" s="147"/>
      <c r="I26" s="147"/>
      <c r="J26" s="147"/>
      <c r="K26" s="147"/>
      <c r="L26" s="147"/>
      <c r="M26" s="147"/>
      <c r="N26" s="147"/>
      <c r="O26" s="147"/>
      <c r="P26" s="147"/>
      <c r="Q26" s="147"/>
      <c r="R26" s="147"/>
      <c r="S26" s="147"/>
      <c r="T26" s="147"/>
      <c r="U26" s="147"/>
      <c r="V26" s="147"/>
      <c r="W26" s="147"/>
    </row>
    <row r="27" spans="1:23" ht="12.75" customHeight="1" x14ac:dyDescent="0.15">
      <c r="A27" s="147"/>
      <c r="B27" s="150"/>
      <c r="C27" s="90"/>
      <c r="D27" s="146"/>
      <c r="E27" s="82"/>
      <c r="F27" s="147"/>
      <c r="G27" s="147"/>
      <c r="H27" s="147"/>
      <c r="I27" s="147"/>
      <c r="J27" s="147"/>
      <c r="K27" s="147"/>
      <c r="L27" s="147"/>
      <c r="M27" s="147"/>
      <c r="N27" s="147"/>
      <c r="O27" s="147"/>
      <c r="P27" s="147"/>
      <c r="Q27" s="147"/>
      <c r="R27" s="147"/>
      <c r="S27" s="147"/>
      <c r="T27" s="147"/>
      <c r="U27" s="147"/>
      <c r="V27" s="147"/>
      <c r="W27" s="147"/>
    </row>
    <row r="28" spans="1:23" ht="12.75" customHeight="1" x14ac:dyDescent="0.15">
      <c r="A28" s="147"/>
      <c r="B28" s="150"/>
      <c r="C28" s="90"/>
      <c r="D28" s="146"/>
      <c r="E28" s="82"/>
      <c r="F28" s="147"/>
      <c r="G28" s="147"/>
      <c r="H28" s="147"/>
      <c r="I28" s="147"/>
      <c r="J28" s="147"/>
      <c r="K28" s="147"/>
      <c r="L28" s="147"/>
      <c r="M28" s="147"/>
      <c r="N28" s="147"/>
      <c r="O28" s="147"/>
      <c r="P28" s="147"/>
      <c r="Q28" s="147"/>
      <c r="R28" s="147"/>
      <c r="S28" s="147"/>
      <c r="T28" s="147"/>
      <c r="U28" s="147"/>
      <c r="V28" s="147"/>
      <c r="W28" s="147"/>
    </row>
    <row r="29" spans="1:23" ht="12.75" customHeight="1" x14ac:dyDescent="0.15">
      <c r="A29" s="147"/>
      <c r="B29" s="150"/>
      <c r="C29" s="90"/>
      <c r="D29" s="146"/>
      <c r="E29" s="82"/>
      <c r="F29" s="147"/>
      <c r="G29" s="147"/>
      <c r="H29" s="147"/>
      <c r="I29" s="147"/>
      <c r="J29" s="147"/>
      <c r="K29" s="147"/>
      <c r="L29" s="147"/>
      <c r="M29" s="147"/>
      <c r="N29" s="147"/>
      <c r="O29" s="147"/>
      <c r="P29" s="147"/>
      <c r="Q29" s="147"/>
      <c r="R29" s="147"/>
      <c r="S29" s="147"/>
      <c r="T29" s="147"/>
      <c r="U29" s="147"/>
      <c r="V29" s="147"/>
      <c r="W29" s="147"/>
    </row>
    <row r="30" spans="1:23" ht="12.75" customHeight="1" x14ac:dyDescent="0.15">
      <c r="A30" s="147"/>
      <c r="B30" s="150"/>
      <c r="C30" s="90"/>
      <c r="D30" s="146"/>
      <c r="E30" s="82"/>
      <c r="F30" s="147"/>
      <c r="G30" s="147"/>
      <c r="H30" s="147"/>
      <c r="I30" s="147"/>
      <c r="J30" s="147"/>
      <c r="K30" s="147"/>
      <c r="L30" s="147"/>
      <c r="M30" s="147"/>
      <c r="N30" s="147"/>
      <c r="O30" s="147"/>
      <c r="P30" s="147"/>
      <c r="Q30" s="147"/>
      <c r="R30" s="147"/>
      <c r="S30" s="147"/>
      <c r="T30" s="147"/>
      <c r="U30" s="147"/>
      <c r="V30" s="147"/>
      <c r="W30" s="147"/>
    </row>
    <row r="31" spans="1:23" ht="12.75" customHeight="1" x14ac:dyDescent="0.15">
      <c r="A31" s="147"/>
      <c r="B31" s="150"/>
      <c r="C31" s="90"/>
      <c r="D31" s="146"/>
      <c r="E31" s="82"/>
      <c r="F31" s="147"/>
      <c r="G31" s="147"/>
      <c r="H31" s="147"/>
      <c r="I31" s="147"/>
      <c r="J31" s="147"/>
      <c r="K31" s="147"/>
      <c r="L31" s="147"/>
      <c r="M31" s="147"/>
      <c r="N31" s="147"/>
      <c r="O31" s="147"/>
      <c r="P31" s="147"/>
      <c r="Q31" s="147"/>
      <c r="R31" s="147"/>
      <c r="S31" s="147"/>
      <c r="T31" s="147"/>
      <c r="U31" s="147"/>
      <c r="V31" s="147"/>
      <c r="W31" s="147"/>
    </row>
    <row r="32" spans="1:23" ht="12.75" customHeight="1" x14ac:dyDescent="0.15">
      <c r="A32" s="147"/>
      <c r="B32" s="150"/>
      <c r="C32" s="90"/>
      <c r="D32" s="146"/>
      <c r="E32" s="82"/>
      <c r="F32" s="147"/>
      <c r="G32" s="147"/>
      <c r="H32" s="147"/>
      <c r="I32" s="147"/>
      <c r="J32" s="147"/>
      <c r="K32" s="147"/>
      <c r="L32" s="147"/>
      <c r="M32" s="147"/>
      <c r="N32" s="147"/>
      <c r="O32" s="147"/>
      <c r="P32" s="147"/>
      <c r="Q32" s="147"/>
      <c r="R32" s="147"/>
      <c r="S32" s="147"/>
      <c r="T32" s="147"/>
      <c r="U32" s="147"/>
      <c r="V32" s="147"/>
      <c r="W32" s="147"/>
    </row>
    <row r="33" spans="1:23" ht="12.75" customHeight="1" x14ac:dyDescent="0.15">
      <c r="A33" s="147"/>
      <c r="B33" s="150"/>
      <c r="C33" s="90"/>
      <c r="D33" s="146"/>
      <c r="E33" s="82"/>
      <c r="F33" s="147"/>
      <c r="G33" s="147"/>
      <c r="H33" s="147"/>
      <c r="I33" s="147"/>
      <c r="J33" s="147"/>
      <c r="K33" s="147"/>
      <c r="L33" s="147"/>
      <c r="M33" s="147"/>
      <c r="N33" s="147"/>
      <c r="O33" s="147"/>
      <c r="P33" s="147"/>
      <c r="Q33" s="147"/>
      <c r="R33" s="147"/>
      <c r="S33" s="147"/>
      <c r="T33" s="147"/>
      <c r="U33" s="147"/>
      <c r="V33" s="147"/>
      <c r="W33" s="147"/>
    </row>
    <row r="34" spans="1:23" ht="12.75" customHeight="1" x14ac:dyDescent="0.15">
      <c r="A34" s="147"/>
      <c r="B34" s="150"/>
      <c r="C34" s="90"/>
      <c r="D34" s="146"/>
      <c r="E34" s="82"/>
      <c r="F34" s="147"/>
      <c r="G34" s="147"/>
      <c r="H34" s="147"/>
      <c r="I34" s="147"/>
      <c r="J34" s="147"/>
      <c r="K34" s="147"/>
      <c r="L34" s="147"/>
      <c r="M34" s="147"/>
      <c r="N34" s="147"/>
      <c r="O34" s="147"/>
      <c r="P34" s="147"/>
      <c r="Q34" s="147"/>
      <c r="R34" s="147"/>
      <c r="S34" s="147"/>
      <c r="T34" s="147"/>
      <c r="U34" s="147"/>
      <c r="V34" s="147"/>
      <c r="W34" s="147"/>
    </row>
    <row r="35" spans="1:23" ht="12.75" customHeight="1" x14ac:dyDescent="0.15">
      <c r="A35" s="147"/>
      <c r="B35" s="150"/>
      <c r="C35" s="90"/>
      <c r="D35" s="146"/>
      <c r="E35" s="82"/>
      <c r="F35" s="147"/>
      <c r="G35" s="147"/>
      <c r="H35" s="147"/>
      <c r="I35" s="147"/>
      <c r="J35" s="147"/>
      <c r="K35" s="147"/>
      <c r="L35" s="147"/>
      <c r="M35" s="147"/>
      <c r="N35" s="147"/>
      <c r="O35" s="147"/>
      <c r="P35" s="147"/>
      <c r="Q35" s="147"/>
      <c r="R35" s="147"/>
      <c r="S35" s="147"/>
      <c r="T35" s="147"/>
      <c r="U35" s="147"/>
      <c r="V35" s="147"/>
      <c r="W35" s="147"/>
    </row>
    <row r="36" spans="1:23" ht="12.75" customHeight="1" x14ac:dyDescent="0.15">
      <c r="A36" s="147"/>
      <c r="B36" s="150"/>
      <c r="C36" s="90"/>
      <c r="D36" s="146"/>
      <c r="E36" s="82"/>
      <c r="F36" s="147"/>
      <c r="G36" s="147"/>
      <c r="H36" s="147"/>
      <c r="I36" s="147"/>
      <c r="J36" s="147"/>
      <c r="K36" s="147"/>
      <c r="L36" s="147"/>
      <c r="M36" s="147"/>
      <c r="N36" s="147"/>
      <c r="O36" s="147"/>
      <c r="P36" s="147"/>
      <c r="Q36" s="147"/>
      <c r="R36" s="147"/>
      <c r="S36" s="147"/>
      <c r="T36" s="147"/>
      <c r="U36" s="147"/>
      <c r="V36" s="147"/>
      <c r="W36" s="147"/>
    </row>
    <row r="37" spans="1:23" ht="12.75" customHeight="1" x14ac:dyDescent="0.15">
      <c r="A37" s="147"/>
      <c r="B37" s="150"/>
      <c r="C37" s="90"/>
      <c r="D37" s="146"/>
      <c r="E37" s="82"/>
      <c r="F37" s="147"/>
      <c r="G37" s="147"/>
      <c r="H37" s="147"/>
      <c r="I37" s="147"/>
      <c r="J37" s="147"/>
      <c r="K37" s="147"/>
      <c r="L37" s="147"/>
      <c r="M37" s="147"/>
      <c r="N37" s="147"/>
      <c r="O37" s="147"/>
      <c r="P37" s="147"/>
      <c r="Q37" s="147"/>
      <c r="R37" s="147"/>
      <c r="S37" s="147"/>
      <c r="T37" s="147"/>
      <c r="U37" s="147"/>
      <c r="V37" s="147"/>
      <c r="W37" s="147"/>
    </row>
    <row r="38" spans="1:23" ht="12.75" customHeight="1" x14ac:dyDescent="0.15">
      <c r="A38" s="147"/>
      <c r="B38" s="150"/>
      <c r="C38" s="90"/>
      <c r="D38" s="146"/>
      <c r="E38" s="82"/>
      <c r="F38" s="147"/>
      <c r="G38" s="147"/>
      <c r="H38" s="147"/>
      <c r="I38" s="147"/>
      <c r="J38" s="147"/>
      <c r="K38" s="147"/>
      <c r="L38" s="147"/>
      <c r="M38" s="147"/>
      <c r="N38" s="147"/>
      <c r="O38" s="147"/>
      <c r="P38" s="147"/>
      <c r="Q38" s="147"/>
      <c r="R38" s="147"/>
      <c r="S38" s="147"/>
      <c r="T38" s="147"/>
      <c r="U38" s="147"/>
      <c r="V38" s="147"/>
      <c r="W38" s="147"/>
    </row>
    <row r="39" spans="1:23" ht="12.75" customHeight="1" x14ac:dyDescent="0.15">
      <c r="A39" s="147"/>
      <c r="B39" s="150"/>
      <c r="C39" s="90"/>
      <c r="D39" s="146"/>
      <c r="E39" s="82"/>
      <c r="F39" s="147"/>
      <c r="G39" s="147"/>
      <c r="H39" s="147"/>
      <c r="I39" s="147"/>
      <c r="J39" s="147"/>
      <c r="K39" s="147"/>
      <c r="L39" s="147"/>
      <c r="M39" s="147"/>
      <c r="N39" s="147"/>
      <c r="O39" s="147"/>
      <c r="P39" s="147"/>
      <c r="Q39" s="147"/>
      <c r="R39" s="147"/>
      <c r="S39" s="147"/>
      <c r="T39" s="147"/>
      <c r="U39" s="147"/>
      <c r="V39" s="147"/>
      <c r="W39" s="147"/>
    </row>
    <row r="40" spans="1:23" ht="12.75" customHeight="1" x14ac:dyDescent="0.15">
      <c r="A40" s="147"/>
      <c r="B40" s="150"/>
      <c r="C40" s="90"/>
      <c r="D40" s="146"/>
      <c r="E40" s="82"/>
      <c r="F40" s="147"/>
      <c r="G40" s="147"/>
      <c r="H40" s="147"/>
      <c r="I40" s="147"/>
      <c r="J40" s="147"/>
      <c r="K40" s="147"/>
      <c r="L40" s="147"/>
      <c r="M40" s="147"/>
      <c r="N40" s="147"/>
      <c r="O40" s="147"/>
      <c r="P40" s="147"/>
      <c r="Q40" s="147"/>
      <c r="R40" s="147"/>
      <c r="S40" s="147"/>
      <c r="T40" s="147"/>
      <c r="U40" s="147"/>
      <c r="V40" s="147"/>
      <c r="W40" s="147"/>
    </row>
    <row r="41" spans="1:23" ht="12.75" customHeight="1" x14ac:dyDescent="0.15">
      <c r="A41" s="147"/>
      <c r="B41" s="150"/>
      <c r="C41" s="90"/>
      <c r="D41" s="146"/>
      <c r="E41" s="82"/>
      <c r="F41" s="147"/>
      <c r="G41" s="147"/>
      <c r="H41" s="147"/>
      <c r="I41" s="147"/>
      <c r="J41" s="147"/>
      <c r="K41" s="147"/>
      <c r="L41" s="147"/>
      <c r="M41" s="147"/>
      <c r="N41" s="147"/>
      <c r="O41" s="147"/>
      <c r="P41" s="147"/>
      <c r="Q41" s="147"/>
      <c r="R41" s="147"/>
      <c r="S41" s="147"/>
      <c r="T41" s="147"/>
      <c r="U41" s="147"/>
      <c r="V41" s="147"/>
      <c r="W41" s="147"/>
    </row>
    <row r="42" spans="1:23" ht="12.75" customHeight="1" x14ac:dyDescent="0.15">
      <c r="A42" s="147"/>
      <c r="B42" s="150"/>
      <c r="C42" s="90"/>
      <c r="D42" s="146"/>
      <c r="E42" s="82"/>
      <c r="F42" s="147"/>
      <c r="G42" s="147"/>
      <c r="H42" s="147"/>
      <c r="I42" s="147"/>
      <c r="J42" s="147"/>
      <c r="K42" s="147"/>
      <c r="L42" s="147"/>
      <c r="M42" s="147"/>
      <c r="N42" s="147"/>
      <c r="O42" s="147"/>
      <c r="P42" s="147"/>
      <c r="Q42" s="147"/>
      <c r="R42" s="147"/>
      <c r="S42" s="147"/>
      <c r="T42" s="147"/>
      <c r="U42" s="147"/>
      <c r="V42" s="147"/>
      <c r="W42" s="147"/>
    </row>
    <row r="43" spans="1:23" ht="12.75" customHeight="1" x14ac:dyDescent="0.15">
      <c r="A43" s="147"/>
      <c r="B43" s="150"/>
      <c r="C43" s="90"/>
      <c r="D43" s="146"/>
      <c r="E43" s="82"/>
      <c r="F43" s="147"/>
      <c r="G43" s="147"/>
      <c r="H43" s="147"/>
      <c r="I43" s="147"/>
      <c r="J43" s="147"/>
      <c r="K43" s="147"/>
      <c r="L43" s="147"/>
      <c r="M43" s="147"/>
      <c r="N43" s="147"/>
      <c r="O43" s="147"/>
      <c r="P43" s="147"/>
      <c r="Q43" s="147"/>
      <c r="R43" s="147"/>
      <c r="S43" s="147"/>
      <c r="T43" s="147"/>
      <c r="U43" s="147"/>
      <c r="V43" s="147"/>
      <c r="W43" s="147"/>
    </row>
    <row r="44" spans="1:23" ht="12.75" customHeight="1" x14ac:dyDescent="0.15">
      <c r="A44" s="147"/>
      <c r="B44" s="150"/>
      <c r="C44" s="90"/>
      <c r="D44" s="146"/>
      <c r="E44" s="82"/>
      <c r="F44" s="147"/>
      <c r="G44" s="147"/>
      <c r="H44" s="147"/>
      <c r="I44" s="147"/>
      <c r="J44" s="147"/>
      <c r="K44" s="147"/>
      <c r="L44" s="147"/>
      <c r="M44" s="147"/>
      <c r="N44" s="147"/>
      <c r="O44" s="147"/>
      <c r="P44" s="147"/>
      <c r="Q44" s="147"/>
      <c r="R44" s="147"/>
      <c r="S44" s="147"/>
      <c r="T44" s="147"/>
      <c r="U44" s="147"/>
      <c r="V44" s="147"/>
      <c r="W44" s="147"/>
    </row>
    <row r="45" spans="1:23" ht="12.75" customHeight="1" x14ac:dyDescent="0.15">
      <c r="A45" s="147"/>
      <c r="B45" s="150"/>
      <c r="C45" s="90"/>
      <c r="D45" s="146"/>
      <c r="E45" s="82"/>
      <c r="F45" s="147"/>
      <c r="G45" s="147"/>
      <c r="H45" s="147"/>
      <c r="I45" s="147"/>
      <c r="J45" s="147"/>
      <c r="K45" s="147"/>
      <c r="L45" s="147"/>
      <c r="M45" s="147"/>
      <c r="N45" s="147"/>
      <c r="O45" s="147"/>
      <c r="P45" s="147"/>
      <c r="Q45" s="147"/>
      <c r="R45" s="147"/>
      <c r="S45" s="147"/>
      <c r="T45" s="147"/>
      <c r="U45" s="147"/>
      <c r="V45" s="147"/>
      <c r="W45" s="147"/>
    </row>
    <row r="46" spans="1:23" ht="12.75" customHeight="1" x14ac:dyDescent="0.15">
      <c r="A46" s="147"/>
      <c r="B46" s="150"/>
      <c r="C46" s="90"/>
      <c r="D46" s="146"/>
      <c r="E46" s="82"/>
      <c r="F46" s="147"/>
      <c r="G46" s="147"/>
      <c r="H46" s="147"/>
      <c r="I46" s="147"/>
      <c r="J46" s="147"/>
      <c r="K46" s="147"/>
      <c r="L46" s="147"/>
      <c r="M46" s="147"/>
      <c r="N46" s="147"/>
      <c r="O46" s="147"/>
      <c r="P46" s="147"/>
      <c r="Q46" s="147"/>
      <c r="R46" s="147"/>
      <c r="S46" s="147"/>
      <c r="T46" s="147"/>
      <c r="U46" s="147"/>
      <c r="V46" s="147"/>
      <c r="W46" s="147"/>
    </row>
    <row r="47" spans="1:23" ht="12.75" customHeight="1" x14ac:dyDescent="0.15">
      <c r="A47" s="147"/>
      <c r="B47" s="150"/>
      <c r="C47" s="90"/>
      <c r="D47" s="146"/>
      <c r="E47" s="82"/>
      <c r="F47" s="147"/>
      <c r="G47" s="147"/>
      <c r="H47" s="147"/>
      <c r="I47" s="147"/>
      <c r="J47" s="147"/>
      <c r="K47" s="147"/>
      <c r="L47" s="147"/>
      <c r="M47" s="147"/>
      <c r="N47" s="147"/>
      <c r="O47" s="147"/>
      <c r="P47" s="147"/>
      <c r="Q47" s="147"/>
      <c r="R47" s="147"/>
      <c r="S47" s="147"/>
      <c r="T47" s="147"/>
      <c r="U47" s="147"/>
      <c r="V47" s="147"/>
      <c r="W47" s="147"/>
    </row>
    <row r="48" spans="1:23" ht="12.75" customHeight="1" x14ac:dyDescent="0.15">
      <c r="A48" s="147"/>
      <c r="B48" s="150"/>
      <c r="C48" s="90"/>
      <c r="D48" s="146"/>
      <c r="E48" s="82"/>
      <c r="F48" s="147"/>
      <c r="G48" s="147"/>
      <c r="H48" s="147"/>
      <c r="I48" s="147"/>
      <c r="J48" s="147"/>
      <c r="K48" s="147"/>
      <c r="L48" s="147"/>
      <c r="M48" s="147"/>
      <c r="N48" s="147"/>
      <c r="O48" s="147"/>
      <c r="P48" s="147"/>
      <c r="Q48" s="147"/>
      <c r="R48" s="147"/>
      <c r="S48" s="147"/>
      <c r="T48" s="147"/>
      <c r="U48" s="147"/>
      <c r="V48" s="147"/>
      <c r="W48" s="147"/>
    </row>
    <row r="49" spans="1:23" ht="12.75" customHeight="1" x14ac:dyDescent="0.15">
      <c r="A49" s="147"/>
      <c r="B49" s="150"/>
      <c r="C49" s="90"/>
      <c r="D49" s="146"/>
      <c r="E49" s="82"/>
      <c r="F49" s="147"/>
      <c r="G49" s="147"/>
      <c r="H49" s="147"/>
      <c r="I49" s="147"/>
      <c r="J49" s="147"/>
      <c r="K49" s="147"/>
      <c r="L49" s="147"/>
      <c r="M49" s="147"/>
      <c r="N49" s="147"/>
      <c r="O49" s="147"/>
      <c r="P49" s="147"/>
      <c r="Q49" s="147"/>
      <c r="R49" s="147"/>
      <c r="S49" s="147"/>
      <c r="T49" s="147"/>
      <c r="U49" s="147"/>
      <c r="V49" s="147"/>
      <c r="W49" s="147"/>
    </row>
    <row r="50" spans="1:23" ht="12.75" customHeight="1" x14ac:dyDescent="0.15">
      <c r="A50" s="147"/>
      <c r="B50" s="150"/>
      <c r="C50" s="90"/>
      <c r="D50" s="146"/>
      <c r="E50" s="82"/>
      <c r="F50" s="147"/>
      <c r="G50" s="147"/>
      <c r="H50" s="147"/>
      <c r="I50" s="147"/>
      <c r="J50" s="147"/>
      <c r="K50" s="147"/>
      <c r="L50" s="147"/>
      <c r="M50" s="147"/>
      <c r="N50" s="147"/>
      <c r="O50" s="147"/>
      <c r="P50" s="147"/>
      <c r="Q50" s="147"/>
      <c r="R50" s="147"/>
      <c r="S50" s="147"/>
      <c r="T50" s="147"/>
      <c r="U50" s="147"/>
      <c r="V50" s="147"/>
      <c r="W50" s="147"/>
    </row>
    <row r="51" spans="1:23" ht="12.75" customHeight="1" x14ac:dyDescent="0.15">
      <c r="A51" s="147"/>
      <c r="B51" s="150"/>
      <c r="C51" s="90"/>
      <c r="D51" s="146"/>
      <c r="E51" s="82"/>
      <c r="F51" s="147"/>
      <c r="G51" s="147"/>
      <c r="H51" s="147"/>
      <c r="I51" s="147"/>
      <c r="J51" s="147"/>
      <c r="K51" s="147"/>
      <c r="L51" s="147"/>
      <c r="M51" s="147"/>
      <c r="N51" s="147"/>
      <c r="O51" s="147"/>
      <c r="P51" s="147"/>
      <c r="Q51" s="147"/>
      <c r="R51" s="147"/>
      <c r="S51" s="147"/>
      <c r="T51" s="147"/>
      <c r="U51" s="147"/>
      <c r="V51" s="147"/>
      <c r="W51" s="147"/>
    </row>
    <row r="52" spans="1:23" ht="12.75" customHeight="1" x14ac:dyDescent="0.15">
      <c r="A52" s="147"/>
      <c r="B52" s="150"/>
      <c r="C52" s="90"/>
      <c r="D52" s="146"/>
      <c r="E52" s="82"/>
      <c r="F52" s="147"/>
      <c r="G52" s="147"/>
      <c r="H52" s="147"/>
      <c r="I52" s="147"/>
      <c r="J52" s="147"/>
      <c r="K52" s="147"/>
      <c r="L52" s="147"/>
      <c r="M52" s="147"/>
      <c r="N52" s="147"/>
      <c r="O52" s="147"/>
      <c r="P52" s="147"/>
      <c r="Q52" s="147"/>
      <c r="R52" s="147"/>
      <c r="S52" s="147"/>
      <c r="T52" s="147"/>
      <c r="U52" s="147"/>
      <c r="V52" s="147"/>
      <c r="W52" s="147"/>
    </row>
    <row r="53" spans="1:23" ht="12.75" customHeight="1" x14ac:dyDescent="0.15">
      <c r="A53" s="147"/>
      <c r="B53" s="150"/>
      <c r="C53" s="90"/>
      <c r="D53" s="146"/>
      <c r="E53" s="82"/>
      <c r="F53" s="147"/>
      <c r="G53" s="147"/>
      <c r="H53" s="147"/>
      <c r="I53" s="147"/>
      <c r="J53" s="147"/>
      <c r="K53" s="147"/>
      <c r="L53" s="147"/>
      <c r="M53" s="147"/>
      <c r="N53" s="147"/>
      <c r="O53" s="147"/>
      <c r="P53" s="147"/>
      <c r="Q53" s="147"/>
      <c r="R53" s="147"/>
      <c r="S53" s="147"/>
      <c r="T53" s="147"/>
      <c r="U53" s="147"/>
      <c r="V53" s="147"/>
      <c r="W53" s="147"/>
    </row>
    <row r="54" spans="1:23" ht="12.75" customHeight="1" x14ac:dyDescent="0.15">
      <c r="A54" s="147"/>
      <c r="B54" s="150"/>
      <c r="C54" s="90"/>
      <c r="D54" s="146"/>
      <c r="E54" s="82"/>
      <c r="F54" s="147"/>
      <c r="G54" s="147"/>
      <c r="H54" s="147"/>
      <c r="I54" s="147"/>
      <c r="J54" s="147"/>
      <c r="K54" s="147"/>
      <c r="L54" s="147"/>
      <c r="M54" s="147"/>
      <c r="N54" s="147"/>
      <c r="O54" s="147"/>
      <c r="P54" s="147"/>
      <c r="Q54" s="147"/>
      <c r="R54" s="147"/>
      <c r="S54" s="147"/>
      <c r="T54" s="147"/>
      <c r="U54" s="147"/>
      <c r="V54" s="147"/>
      <c r="W54" s="147"/>
    </row>
    <row r="55" spans="1:23" ht="12.75" customHeight="1" x14ac:dyDescent="0.15">
      <c r="A55" s="147"/>
      <c r="B55" s="150"/>
      <c r="C55" s="90"/>
      <c r="D55" s="146"/>
      <c r="E55" s="82"/>
      <c r="F55" s="147"/>
      <c r="G55" s="147"/>
      <c r="H55" s="147"/>
      <c r="I55" s="147"/>
      <c r="J55" s="147"/>
      <c r="K55" s="147"/>
      <c r="L55" s="147"/>
      <c r="M55" s="147"/>
      <c r="N55" s="147"/>
      <c r="O55" s="147"/>
      <c r="P55" s="147"/>
      <c r="Q55" s="147"/>
      <c r="R55" s="147"/>
      <c r="S55" s="147"/>
      <c r="T55" s="147"/>
      <c r="U55" s="147"/>
      <c r="V55" s="147"/>
      <c r="W55" s="147"/>
    </row>
    <row r="56" spans="1:23" ht="12.75" customHeight="1" x14ac:dyDescent="0.15">
      <c r="A56" s="147"/>
      <c r="B56" s="150"/>
      <c r="C56" s="90"/>
      <c r="D56" s="146"/>
      <c r="E56" s="82"/>
      <c r="F56" s="147"/>
      <c r="G56" s="147"/>
      <c r="H56" s="147"/>
      <c r="I56" s="147"/>
      <c r="J56" s="147"/>
      <c r="K56" s="147"/>
      <c r="L56" s="147"/>
      <c r="M56" s="147"/>
      <c r="N56" s="147"/>
      <c r="O56" s="147"/>
      <c r="P56" s="147"/>
      <c r="Q56" s="147"/>
      <c r="R56" s="147"/>
      <c r="S56" s="147"/>
      <c r="T56" s="147"/>
      <c r="U56" s="147"/>
      <c r="V56" s="147"/>
      <c r="W56" s="147"/>
    </row>
    <row r="57" spans="1:23" ht="12.75" customHeight="1" x14ac:dyDescent="0.15">
      <c r="A57" s="147"/>
      <c r="B57" s="150"/>
      <c r="C57" s="90"/>
      <c r="D57" s="146"/>
      <c r="E57" s="82"/>
      <c r="F57" s="147"/>
      <c r="G57" s="147"/>
      <c r="H57" s="147"/>
      <c r="I57" s="147"/>
      <c r="J57" s="147"/>
      <c r="K57" s="147"/>
      <c r="L57" s="147"/>
      <c r="M57" s="147"/>
      <c r="N57" s="147"/>
      <c r="O57" s="147"/>
      <c r="P57" s="147"/>
      <c r="Q57" s="147"/>
      <c r="R57" s="147"/>
      <c r="S57" s="147"/>
      <c r="T57" s="147"/>
      <c r="U57" s="147"/>
      <c r="V57" s="147"/>
      <c r="W57" s="147"/>
    </row>
    <row r="58" spans="1:23" ht="12.75" customHeight="1" x14ac:dyDescent="0.15">
      <c r="A58" s="147"/>
      <c r="B58" s="150"/>
      <c r="C58" s="90"/>
      <c r="D58" s="146"/>
      <c r="E58" s="82"/>
      <c r="F58" s="147"/>
      <c r="G58" s="147"/>
      <c r="H58" s="147"/>
      <c r="I58" s="147"/>
      <c r="J58" s="147"/>
      <c r="K58" s="147"/>
      <c r="L58" s="147"/>
      <c r="M58" s="147"/>
      <c r="N58" s="147"/>
      <c r="O58" s="147"/>
      <c r="P58" s="147"/>
      <c r="Q58" s="147"/>
      <c r="R58" s="147"/>
      <c r="S58" s="147"/>
      <c r="T58" s="147"/>
      <c r="U58" s="147"/>
      <c r="V58" s="147"/>
      <c r="W58" s="147"/>
    </row>
    <row r="59" spans="1:23" ht="12.75" customHeight="1" x14ac:dyDescent="0.15">
      <c r="A59" s="147"/>
      <c r="B59" s="150"/>
      <c r="C59" s="90"/>
      <c r="D59" s="146"/>
      <c r="E59" s="82"/>
      <c r="F59" s="147"/>
      <c r="G59" s="147"/>
      <c r="H59" s="147"/>
      <c r="I59" s="147"/>
      <c r="J59" s="147"/>
      <c r="K59" s="147"/>
      <c r="L59" s="147"/>
      <c r="M59" s="147"/>
      <c r="N59" s="147"/>
      <c r="O59" s="147"/>
      <c r="P59" s="147"/>
      <c r="Q59" s="147"/>
      <c r="R59" s="147"/>
      <c r="S59" s="147"/>
      <c r="T59" s="147"/>
      <c r="U59" s="147"/>
      <c r="V59" s="147"/>
      <c r="W59" s="147"/>
    </row>
    <row r="60" spans="1:23" ht="12.75" customHeight="1" x14ac:dyDescent="0.15">
      <c r="A60" s="147"/>
      <c r="B60" s="150"/>
      <c r="C60" s="90"/>
      <c r="D60" s="146"/>
      <c r="E60" s="82"/>
      <c r="F60" s="147"/>
      <c r="G60" s="147"/>
      <c r="H60" s="147"/>
      <c r="I60" s="147"/>
      <c r="J60" s="147"/>
      <c r="K60" s="147"/>
      <c r="L60" s="147"/>
      <c r="M60" s="147"/>
      <c r="N60" s="147"/>
      <c r="O60" s="147"/>
      <c r="P60" s="147"/>
      <c r="Q60" s="147"/>
      <c r="R60" s="147"/>
      <c r="S60" s="147"/>
      <c r="T60" s="147"/>
      <c r="U60" s="147"/>
      <c r="V60" s="147"/>
      <c r="W60" s="147"/>
    </row>
    <row r="61" spans="1:23" ht="12.75" customHeight="1" x14ac:dyDescent="0.15">
      <c r="A61" s="147"/>
      <c r="B61" s="150"/>
      <c r="C61" s="90"/>
      <c r="D61" s="146"/>
      <c r="E61" s="82"/>
      <c r="F61" s="147"/>
      <c r="G61" s="147"/>
      <c r="H61" s="147"/>
      <c r="I61" s="147"/>
      <c r="J61" s="147"/>
      <c r="K61" s="147"/>
      <c r="L61" s="147"/>
      <c r="M61" s="147"/>
      <c r="N61" s="147"/>
      <c r="O61" s="147"/>
      <c r="P61" s="147"/>
      <c r="Q61" s="147"/>
      <c r="R61" s="147"/>
      <c r="S61" s="147"/>
      <c r="T61" s="147"/>
      <c r="U61" s="147"/>
      <c r="V61" s="147"/>
      <c r="W61" s="147"/>
    </row>
    <row r="62" spans="1:23" ht="12.75" customHeight="1" x14ac:dyDescent="0.15">
      <c r="A62" s="147"/>
      <c r="B62" s="150"/>
      <c r="C62" s="90"/>
      <c r="D62" s="146"/>
      <c r="E62" s="82"/>
      <c r="F62" s="147"/>
      <c r="G62" s="147"/>
      <c r="H62" s="147"/>
      <c r="I62" s="147"/>
      <c r="J62" s="147"/>
      <c r="K62" s="147"/>
      <c r="L62" s="147"/>
      <c r="M62" s="147"/>
      <c r="N62" s="147"/>
      <c r="O62" s="147"/>
      <c r="P62" s="147"/>
      <c r="Q62" s="147"/>
      <c r="R62" s="147"/>
      <c r="S62" s="147"/>
      <c r="T62" s="147"/>
      <c r="U62" s="147"/>
      <c r="V62" s="147"/>
      <c r="W62" s="147"/>
    </row>
    <row r="63" spans="1:23" ht="12.75" customHeight="1" x14ac:dyDescent="0.15">
      <c r="A63" s="147"/>
      <c r="B63" s="150"/>
      <c r="C63" s="90"/>
      <c r="D63" s="146"/>
      <c r="E63" s="82"/>
      <c r="F63" s="147"/>
      <c r="G63" s="147"/>
      <c r="H63" s="147"/>
      <c r="I63" s="147"/>
      <c r="J63" s="147"/>
      <c r="K63" s="147"/>
      <c r="L63" s="147"/>
      <c r="M63" s="147"/>
      <c r="N63" s="147"/>
      <c r="O63" s="147"/>
      <c r="P63" s="147"/>
      <c r="Q63" s="147"/>
      <c r="R63" s="147"/>
      <c r="S63" s="147"/>
      <c r="T63" s="147"/>
      <c r="U63" s="147"/>
      <c r="V63" s="147"/>
      <c r="W63" s="147"/>
    </row>
    <row r="64" spans="1:23" ht="12.75" customHeight="1" x14ac:dyDescent="0.15">
      <c r="A64" s="147"/>
      <c r="B64" s="150"/>
      <c r="C64" s="90"/>
      <c r="D64" s="146"/>
      <c r="E64" s="82"/>
      <c r="F64" s="147"/>
      <c r="G64" s="147"/>
      <c r="H64" s="147"/>
      <c r="I64" s="147"/>
      <c r="J64" s="147"/>
      <c r="K64" s="147"/>
      <c r="L64" s="147"/>
      <c r="M64" s="147"/>
      <c r="N64" s="147"/>
      <c r="O64" s="147"/>
      <c r="P64" s="147"/>
      <c r="Q64" s="147"/>
      <c r="R64" s="147"/>
      <c r="S64" s="147"/>
      <c r="T64" s="147"/>
      <c r="U64" s="147"/>
      <c r="V64" s="147"/>
      <c r="W64" s="147"/>
    </row>
    <row r="65" spans="1:23" ht="12.75" customHeight="1" x14ac:dyDescent="0.15">
      <c r="A65" s="147"/>
      <c r="B65" s="150"/>
      <c r="C65" s="90"/>
      <c r="D65" s="146"/>
      <c r="E65" s="82"/>
      <c r="F65" s="147"/>
      <c r="G65" s="147"/>
      <c r="H65" s="147"/>
      <c r="I65" s="147"/>
      <c r="J65" s="147"/>
      <c r="K65" s="147"/>
      <c r="L65" s="147"/>
      <c r="M65" s="147"/>
      <c r="N65" s="147"/>
      <c r="O65" s="147"/>
      <c r="P65" s="147"/>
      <c r="Q65" s="147"/>
      <c r="R65" s="147"/>
      <c r="S65" s="147"/>
      <c r="T65" s="147"/>
      <c r="U65" s="147"/>
      <c r="V65" s="147"/>
      <c r="W65" s="147"/>
    </row>
    <row r="66" spans="1:23" ht="12.75" customHeight="1" x14ac:dyDescent="0.15">
      <c r="A66" s="147"/>
      <c r="B66" s="150"/>
      <c r="C66" s="90"/>
      <c r="D66" s="146"/>
      <c r="E66" s="82"/>
      <c r="F66" s="147"/>
      <c r="G66" s="147"/>
      <c r="H66" s="147"/>
      <c r="I66" s="147"/>
      <c r="J66" s="147"/>
      <c r="K66" s="147"/>
      <c r="L66" s="147"/>
      <c r="M66" s="147"/>
      <c r="N66" s="147"/>
      <c r="O66" s="147"/>
      <c r="P66" s="147"/>
      <c r="Q66" s="147"/>
      <c r="R66" s="147"/>
      <c r="S66" s="147"/>
      <c r="T66" s="147"/>
      <c r="U66" s="147"/>
      <c r="V66" s="147"/>
      <c r="W66" s="147"/>
    </row>
    <row r="67" spans="1:23" ht="12.75" customHeight="1" x14ac:dyDescent="0.15">
      <c r="A67" s="147"/>
      <c r="B67" s="150"/>
      <c r="C67" s="90"/>
      <c r="D67" s="146"/>
      <c r="E67" s="82"/>
      <c r="F67" s="147"/>
      <c r="G67" s="147"/>
      <c r="H67" s="147"/>
      <c r="I67" s="147"/>
      <c r="J67" s="147"/>
      <c r="K67" s="147"/>
      <c r="L67" s="147"/>
      <c r="M67" s="147"/>
      <c r="N67" s="147"/>
      <c r="O67" s="147"/>
      <c r="P67" s="147"/>
      <c r="Q67" s="147"/>
      <c r="R67" s="147"/>
      <c r="S67" s="147"/>
      <c r="T67" s="147"/>
      <c r="U67" s="147"/>
      <c r="V67" s="147"/>
      <c r="W67" s="147"/>
    </row>
    <row r="68" spans="1:23" ht="12.75" customHeight="1" x14ac:dyDescent="0.15">
      <c r="A68" s="147"/>
      <c r="B68" s="150"/>
      <c r="C68" s="90"/>
      <c r="D68" s="146"/>
      <c r="E68" s="82"/>
      <c r="F68" s="147"/>
      <c r="G68" s="147"/>
      <c r="H68" s="147"/>
      <c r="I68" s="147"/>
      <c r="J68" s="147"/>
      <c r="K68" s="147"/>
      <c r="L68" s="147"/>
      <c r="M68" s="147"/>
      <c r="N68" s="147"/>
      <c r="O68" s="147"/>
      <c r="P68" s="147"/>
      <c r="Q68" s="147"/>
      <c r="R68" s="147"/>
      <c r="S68" s="147"/>
      <c r="T68" s="147"/>
      <c r="U68" s="147"/>
      <c r="V68" s="147"/>
      <c r="W68" s="147"/>
    </row>
    <row r="69" spans="1:23" ht="12.75" customHeight="1" x14ac:dyDescent="0.15">
      <c r="A69" s="147"/>
      <c r="B69" s="150"/>
      <c r="C69" s="90"/>
      <c r="D69" s="146"/>
      <c r="E69" s="82"/>
      <c r="F69" s="147"/>
      <c r="G69" s="147"/>
      <c r="H69" s="147"/>
      <c r="I69" s="147"/>
      <c r="J69" s="147"/>
      <c r="K69" s="147"/>
      <c r="L69" s="147"/>
      <c r="M69" s="147"/>
      <c r="N69" s="147"/>
      <c r="O69" s="147"/>
      <c r="P69" s="147"/>
      <c r="Q69" s="147"/>
      <c r="R69" s="147"/>
      <c r="S69" s="147"/>
      <c r="T69" s="147"/>
      <c r="U69" s="147"/>
      <c r="V69" s="147"/>
      <c r="W69" s="147"/>
    </row>
    <row r="70" spans="1:23" ht="12.75" customHeight="1" x14ac:dyDescent="0.15">
      <c r="A70" s="147"/>
      <c r="B70" s="150"/>
      <c r="C70" s="90"/>
      <c r="D70" s="146"/>
      <c r="E70" s="82"/>
      <c r="F70" s="147"/>
      <c r="G70" s="147"/>
      <c r="H70" s="147"/>
      <c r="I70" s="147"/>
      <c r="J70" s="147"/>
      <c r="K70" s="147"/>
      <c r="L70" s="147"/>
      <c r="M70" s="147"/>
      <c r="N70" s="147"/>
      <c r="O70" s="147"/>
      <c r="P70" s="147"/>
      <c r="Q70" s="147"/>
      <c r="R70" s="147"/>
      <c r="S70" s="147"/>
      <c r="T70" s="147"/>
      <c r="U70" s="147"/>
      <c r="V70" s="147"/>
      <c r="W70" s="147"/>
    </row>
    <row r="71" spans="1:23" ht="12.75" customHeight="1" x14ac:dyDescent="0.15">
      <c r="A71" s="147"/>
      <c r="B71" s="150"/>
      <c r="C71" s="90"/>
      <c r="D71" s="146"/>
      <c r="E71" s="82"/>
      <c r="F71" s="147"/>
      <c r="G71" s="147"/>
      <c r="H71" s="147"/>
      <c r="I71" s="147"/>
      <c r="J71" s="147"/>
      <c r="K71" s="147"/>
      <c r="L71" s="147"/>
      <c r="M71" s="147"/>
      <c r="N71" s="147"/>
      <c r="O71" s="147"/>
      <c r="P71" s="147"/>
      <c r="Q71" s="147"/>
      <c r="R71" s="147"/>
      <c r="S71" s="147"/>
      <c r="T71" s="147"/>
      <c r="U71" s="147"/>
      <c r="V71" s="147"/>
      <c r="W71" s="147"/>
    </row>
    <row r="72" spans="1:23" ht="12.75" customHeight="1" x14ac:dyDescent="0.15">
      <c r="A72" s="147"/>
      <c r="B72" s="150"/>
      <c r="C72" s="90"/>
      <c r="D72" s="146"/>
      <c r="E72" s="82"/>
      <c r="F72" s="147"/>
      <c r="G72" s="147"/>
      <c r="H72" s="147"/>
      <c r="I72" s="147"/>
      <c r="J72" s="147"/>
      <c r="K72" s="147"/>
      <c r="L72" s="147"/>
      <c r="M72" s="147"/>
      <c r="N72" s="147"/>
      <c r="O72" s="147"/>
      <c r="P72" s="147"/>
      <c r="Q72" s="147"/>
      <c r="R72" s="147"/>
      <c r="S72" s="147"/>
      <c r="T72" s="147"/>
      <c r="U72" s="147"/>
      <c r="V72" s="147"/>
      <c r="W72" s="147"/>
    </row>
    <row r="73" spans="1:23" ht="12.75" customHeight="1" x14ac:dyDescent="0.15">
      <c r="A73" s="147"/>
      <c r="B73" s="150"/>
      <c r="C73" s="90"/>
      <c r="D73" s="146"/>
      <c r="E73" s="82"/>
      <c r="F73" s="147"/>
      <c r="G73" s="147"/>
      <c r="H73" s="147"/>
      <c r="I73" s="147"/>
      <c r="J73" s="147"/>
      <c r="K73" s="147"/>
      <c r="L73" s="147"/>
      <c r="M73" s="147"/>
      <c r="N73" s="147"/>
      <c r="O73" s="147"/>
      <c r="P73" s="147"/>
      <c r="Q73" s="147"/>
      <c r="R73" s="147"/>
      <c r="S73" s="147"/>
      <c r="T73" s="147"/>
      <c r="U73" s="147"/>
      <c r="V73" s="147"/>
      <c r="W73" s="147"/>
    </row>
    <row r="74" spans="1:23" ht="12.75" customHeight="1" x14ac:dyDescent="0.15">
      <c r="A74" s="147"/>
      <c r="B74" s="150"/>
      <c r="C74" s="90"/>
      <c r="D74" s="146"/>
      <c r="E74" s="82"/>
      <c r="F74" s="147"/>
      <c r="G74" s="147"/>
      <c r="H74" s="147"/>
      <c r="I74" s="147"/>
      <c r="J74" s="147"/>
      <c r="K74" s="147"/>
      <c r="L74" s="147"/>
      <c r="M74" s="147"/>
      <c r="N74" s="147"/>
      <c r="O74" s="147"/>
      <c r="P74" s="147"/>
      <c r="Q74" s="147"/>
      <c r="R74" s="147"/>
      <c r="S74" s="147"/>
      <c r="T74" s="147"/>
      <c r="U74" s="147"/>
      <c r="V74" s="147"/>
      <c r="W74" s="147"/>
    </row>
    <row r="75" spans="1:23" ht="12.75" customHeight="1" x14ac:dyDescent="0.15">
      <c r="A75" s="147"/>
      <c r="B75" s="150"/>
      <c r="C75" s="90"/>
      <c r="D75" s="146"/>
      <c r="E75" s="82"/>
      <c r="F75" s="147"/>
      <c r="G75" s="147"/>
      <c r="H75" s="147"/>
      <c r="I75" s="147"/>
      <c r="J75" s="147"/>
      <c r="K75" s="147"/>
      <c r="L75" s="147"/>
      <c r="M75" s="147"/>
      <c r="N75" s="147"/>
      <c r="O75" s="147"/>
      <c r="P75" s="147"/>
      <c r="Q75" s="147"/>
      <c r="R75" s="147"/>
      <c r="S75" s="147"/>
      <c r="T75" s="147"/>
      <c r="U75" s="147"/>
      <c r="V75" s="147"/>
      <c r="W75" s="147"/>
    </row>
    <row r="76" spans="1:23" ht="12.75" customHeight="1" x14ac:dyDescent="0.15">
      <c r="A76" s="147"/>
      <c r="B76" s="150"/>
      <c r="C76" s="90"/>
      <c r="D76" s="146"/>
      <c r="E76" s="82"/>
      <c r="F76" s="147"/>
      <c r="G76" s="147"/>
      <c r="H76" s="147"/>
      <c r="I76" s="147"/>
      <c r="J76" s="147"/>
      <c r="K76" s="147"/>
      <c r="L76" s="147"/>
      <c r="M76" s="147"/>
      <c r="N76" s="147"/>
      <c r="O76" s="147"/>
      <c r="P76" s="147"/>
      <c r="Q76" s="147"/>
      <c r="R76" s="147"/>
      <c r="S76" s="147"/>
      <c r="T76" s="147"/>
      <c r="U76" s="147"/>
      <c r="V76" s="147"/>
      <c r="W76" s="147"/>
    </row>
    <row r="77" spans="1:23" ht="12.75" customHeight="1" x14ac:dyDescent="0.15">
      <c r="A77" s="147"/>
      <c r="B77" s="150"/>
      <c r="C77" s="90"/>
      <c r="D77" s="146"/>
      <c r="E77" s="82"/>
      <c r="F77" s="147"/>
      <c r="G77" s="147"/>
      <c r="H77" s="147"/>
      <c r="I77" s="147"/>
      <c r="J77" s="147"/>
      <c r="K77" s="147"/>
      <c r="L77" s="147"/>
      <c r="M77" s="147"/>
      <c r="N77" s="147"/>
      <c r="O77" s="147"/>
      <c r="P77" s="147"/>
      <c r="Q77" s="147"/>
      <c r="R77" s="147"/>
      <c r="S77" s="147"/>
      <c r="T77" s="147"/>
      <c r="U77" s="147"/>
      <c r="V77" s="147"/>
      <c r="W77" s="147"/>
    </row>
    <row r="78" spans="1:23" ht="12.75" customHeight="1" x14ac:dyDescent="0.15">
      <c r="A78" s="147"/>
      <c r="B78" s="150"/>
      <c r="C78" s="90"/>
      <c r="D78" s="146"/>
      <c r="E78" s="82"/>
      <c r="F78" s="147"/>
      <c r="G78" s="147"/>
      <c r="H78" s="147"/>
      <c r="I78" s="147"/>
      <c r="J78" s="147"/>
      <c r="K78" s="147"/>
      <c r="L78" s="147"/>
      <c r="M78" s="147"/>
      <c r="N78" s="147"/>
      <c r="O78" s="147"/>
      <c r="P78" s="147"/>
      <c r="Q78" s="147"/>
      <c r="R78" s="147"/>
      <c r="S78" s="147"/>
      <c r="T78" s="147"/>
      <c r="U78" s="147"/>
      <c r="V78" s="147"/>
      <c r="W78" s="147"/>
    </row>
    <row r="79" spans="1:23" ht="12.75" customHeight="1" x14ac:dyDescent="0.15">
      <c r="A79" s="147"/>
      <c r="B79" s="150"/>
      <c r="C79" s="90"/>
      <c r="D79" s="146"/>
      <c r="E79" s="82"/>
      <c r="F79" s="147"/>
      <c r="G79" s="147"/>
      <c r="H79" s="147"/>
      <c r="I79" s="147"/>
      <c r="J79" s="147"/>
      <c r="K79" s="147"/>
      <c r="L79" s="147"/>
      <c r="M79" s="147"/>
      <c r="N79" s="147"/>
      <c r="O79" s="147"/>
      <c r="P79" s="147"/>
      <c r="Q79" s="147"/>
      <c r="R79" s="147"/>
      <c r="S79" s="147"/>
      <c r="T79" s="147"/>
      <c r="U79" s="147"/>
      <c r="V79" s="147"/>
      <c r="W79" s="147"/>
    </row>
    <row r="80" spans="1:23" ht="12.75" customHeight="1" x14ac:dyDescent="0.15">
      <c r="A80" s="147"/>
      <c r="B80" s="150"/>
      <c r="C80" s="90"/>
      <c r="D80" s="146"/>
      <c r="E80" s="82"/>
      <c r="F80" s="147"/>
      <c r="G80" s="147"/>
      <c r="H80" s="147"/>
      <c r="I80" s="147"/>
      <c r="J80" s="147"/>
      <c r="K80" s="147"/>
      <c r="L80" s="147"/>
      <c r="M80" s="147"/>
      <c r="N80" s="147"/>
      <c r="O80" s="147"/>
      <c r="P80" s="147"/>
      <c r="Q80" s="147"/>
      <c r="R80" s="147"/>
      <c r="S80" s="147"/>
      <c r="T80" s="147"/>
      <c r="U80" s="147"/>
      <c r="V80" s="147"/>
      <c r="W80" s="147"/>
    </row>
    <row r="81" spans="1:23" ht="12.75" customHeight="1" x14ac:dyDescent="0.15">
      <c r="A81" s="147"/>
      <c r="B81" s="150"/>
      <c r="C81" s="90"/>
      <c r="D81" s="146"/>
      <c r="E81" s="82"/>
      <c r="F81" s="147"/>
      <c r="G81" s="147"/>
      <c r="H81" s="147"/>
      <c r="I81" s="147"/>
      <c r="J81" s="147"/>
      <c r="K81" s="147"/>
      <c r="L81" s="147"/>
      <c r="M81" s="147"/>
      <c r="N81" s="147"/>
      <c r="O81" s="147"/>
      <c r="P81" s="147"/>
      <c r="Q81" s="147"/>
      <c r="R81" s="147"/>
      <c r="S81" s="147"/>
      <c r="T81" s="147"/>
      <c r="U81" s="147"/>
      <c r="V81" s="147"/>
      <c r="W81" s="147"/>
    </row>
    <row r="82" spans="1:23" ht="12.75" customHeight="1" x14ac:dyDescent="0.15">
      <c r="A82" s="147"/>
      <c r="B82" s="150"/>
      <c r="C82" s="90"/>
      <c r="D82" s="146"/>
      <c r="E82" s="82"/>
      <c r="F82" s="147"/>
      <c r="G82" s="147"/>
      <c r="H82" s="147"/>
      <c r="I82" s="147"/>
      <c r="J82" s="147"/>
      <c r="K82" s="147"/>
      <c r="L82" s="147"/>
      <c r="M82" s="147"/>
      <c r="N82" s="147"/>
      <c r="O82" s="147"/>
      <c r="P82" s="147"/>
      <c r="Q82" s="147"/>
      <c r="R82" s="147"/>
      <c r="S82" s="147"/>
      <c r="T82" s="147"/>
      <c r="U82" s="147"/>
      <c r="V82" s="147"/>
      <c r="W82" s="147"/>
    </row>
    <row r="83" spans="1:23" ht="12.75" customHeight="1" x14ac:dyDescent="0.15">
      <c r="A83" s="147"/>
      <c r="B83" s="150"/>
      <c r="C83" s="90"/>
      <c r="D83" s="146"/>
      <c r="E83" s="82"/>
      <c r="F83" s="147"/>
      <c r="G83" s="147"/>
      <c r="H83" s="147"/>
      <c r="I83" s="147"/>
      <c r="J83" s="147"/>
      <c r="K83" s="147"/>
      <c r="L83" s="147"/>
      <c r="M83" s="147"/>
      <c r="N83" s="147"/>
      <c r="O83" s="147"/>
      <c r="P83" s="147"/>
      <c r="Q83" s="147"/>
      <c r="R83" s="147"/>
      <c r="S83" s="147"/>
      <c r="T83" s="147"/>
      <c r="U83" s="147"/>
      <c r="V83" s="147"/>
      <c r="W83" s="147"/>
    </row>
    <row r="84" spans="1:23" ht="12.75" customHeight="1" x14ac:dyDescent="0.15">
      <c r="A84" s="147"/>
      <c r="B84" s="150"/>
      <c r="C84" s="90"/>
      <c r="D84" s="146"/>
      <c r="E84" s="82"/>
      <c r="F84" s="147"/>
      <c r="G84" s="147"/>
      <c r="H84" s="147"/>
      <c r="I84" s="147"/>
      <c r="J84" s="147"/>
      <c r="K84" s="147"/>
      <c r="L84" s="147"/>
      <c r="M84" s="147"/>
      <c r="N84" s="147"/>
      <c r="O84" s="147"/>
      <c r="P84" s="147"/>
      <c r="Q84" s="147"/>
      <c r="R84" s="147"/>
      <c r="S84" s="147"/>
      <c r="T84" s="147"/>
      <c r="U84" s="147"/>
      <c r="V84" s="147"/>
      <c r="W84" s="147"/>
    </row>
    <row r="85" spans="1:23" ht="12.75" customHeight="1" x14ac:dyDescent="0.15">
      <c r="A85" s="147"/>
      <c r="B85" s="150"/>
      <c r="C85" s="90"/>
      <c r="D85" s="146"/>
      <c r="E85" s="82"/>
      <c r="F85" s="147"/>
      <c r="G85" s="147"/>
      <c r="H85" s="147"/>
      <c r="I85" s="147"/>
      <c r="J85" s="147"/>
      <c r="K85" s="147"/>
      <c r="L85" s="147"/>
      <c r="M85" s="147"/>
      <c r="N85" s="147"/>
      <c r="O85" s="147"/>
      <c r="P85" s="147"/>
      <c r="Q85" s="147"/>
      <c r="R85" s="147"/>
      <c r="S85" s="147"/>
      <c r="T85" s="147"/>
      <c r="U85" s="147"/>
      <c r="V85" s="147"/>
      <c r="W85" s="147"/>
    </row>
    <row r="86" spans="1:23" ht="12.75" customHeight="1" x14ac:dyDescent="0.15">
      <c r="A86" s="147"/>
      <c r="B86" s="150"/>
      <c r="C86" s="90"/>
      <c r="D86" s="146"/>
      <c r="E86" s="82"/>
      <c r="F86" s="147"/>
      <c r="G86" s="147"/>
      <c r="H86" s="147"/>
      <c r="I86" s="147"/>
      <c r="J86" s="147"/>
      <c r="K86" s="147"/>
      <c r="L86" s="147"/>
      <c r="M86" s="147"/>
      <c r="N86" s="147"/>
      <c r="O86" s="147"/>
      <c r="P86" s="147"/>
      <c r="Q86" s="147"/>
      <c r="R86" s="147"/>
      <c r="S86" s="147"/>
      <c r="T86" s="147"/>
      <c r="U86" s="147"/>
      <c r="V86" s="147"/>
      <c r="W86" s="147"/>
    </row>
    <row r="87" spans="1:23" ht="12.75" customHeight="1" x14ac:dyDescent="0.15">
      <c r="A87" s="147"/>
      <c r="B87" s="150"/>
      <c r="C87" s="90"/>
      <c r="D87" s="146"/>
      <c r="E87" s="82"/>
      <c r="F87" s="147"/>
      <c r="G87" s="147"/>
      <c r="H87" s="147"/>
      <c r="I87" s="147"/>
      <c r="J87" s="147"/>
      <c r="K87" s="147"/>
      <c r="L87" s="147"/>
      <c r="M87" s="147"/>
      <c r="N87" s="147"/>
      <c r="O87" s="147"/>
      <c r="P87" s="147"/>
      <c r="Q87" s="147"/>
      <c r="R87" s="147"/>
      <c r="S87" s="147"/>
      <c r="T87" s="147"/>
      <c r="U87" s="147"/>
      <c r="V87" s="147"/>
      <c r="W87" s="147"/>
    </row>
    <row r="88" spans="1:23" ht="12.75" customHeight="1" x14ac:dyDescent="0.15">
      <c r="A88" s="147"/>
      <c r="B88" s="150"/>
      <c r="C88" s="90"/>
      <c r="D88" s="146"/>
      <c r="E88" s="82"/>
      <c r="F88" s="147"/>
      <c r="G88" s="147"/>
      <c r="H88" s="147"/>
      <c r="I88" s="147"/>
      <c r="J88" s="147"/>
      <c r="K88" s="147"/>
      <c r="L88" s="147"/>
      <c r="M88" s="147"/>
      <c r="N88" s="147"/>
      <c r="O88" s="147"/>
      <c r="P88" s="147"/>
      <c r="Q88" s="147"/>
      <c r="R88" s="147"/>
      <c r="S88" s="147"/>
      <c r="T88" s="147"/>
      <c r="U88" s="147"/>
      <c r="V88" s="147"/>
      <c r="W88" s="147"/>
    </row>
    <row r="89" spans="1:23" ht="12.75" customHeight="1" x14ac:dyDescent="0.15">
      <c r="A89" s="147"/>
      <c r="B89" s="150"/>
      <c r="C89" s="90"/>
      <c r="D89" s="146"/>
      <c r="E89" s="82"/>
      <c r="F89" s="147"/>
      <c r="G89" s="147"/>
      <c r="H89" s="147"/>
      <c r="I89" s="147"/>
      <c r="J89" s="147"/>
      <c r="K89" s="147"/>
      <c r="L89" s="147"/>
      <c r="M89" s="147"/>
      <c r="N89" s="147"/>
      <c r="O89" s="147"/>
      <c r="P89" s="147"/>
      <c r="Q89" s="147"/>
      <c r="R89" s="147"/>
      <c r="S89" s="147"/>
      <c r="T89" s="147"/>
      <c r="U89" s="147"/>
      <c r="V89" s="147"/>
      <c r="W89" s="147"/>
    </row>
    <row r="90" spans="1:23" ht="12.75" customHeight="1" x14ac:dyDescent="0.15">
      <c r="A90" s="147"/>
      <c r="B90" s="150"/>
      <c r="C90" s="90"/>
      <c r="D90" s="146"/>
      <c r="E90" s="82"/>
      <c r="F90" s="147"/>
      <c r="G90" s="147"/>
      <c r="H90" s="147"/>
      <c r="I90" s="147"/>
      <c r="J90" s="147"/>
      <c r="K90" s="147"/>
      <c r="L90" s="147"/>
      <c r="M90" s="147"/>
      <c r="N90" s="147"/>
      <c r="O90" s="147"/>
      <c r="P90" s="147"/>
      <c r="Q90" s="147"/>
      <c r="R90" s="147"/>
      <c r="S90" s="147"/>
      <c r="T90" s="147"/>
      <c r="U90" s="147"/>
      <c r="V90" s="147"/>
      <c r="W90" s="147"/>
    </row>
    <row r="91" spans="1:23" ht="12.75" customHeight="1" x14ac:dyDescent="0.15">
      <c r="A91" s="147"/>
      <c r="B91" s="150"/>
      <c r="C91" s="90"/>
      <c r="D91" s="146"/>
      <c r="E91" s="82"/>
      <c r="F91" s="147"/>
      <c r="G91" s="147"/>
      <c r="H91" s="147"/>
      <c r="I91" s="147"/>
      <c r="J91" s="147"/>
      <c r="K91" s="147"/>
      <c r="L91" s="147"/>
      <c r="M91" s="147"/>
      <c r="N91" s="147"/>
      <c r="O91" s="147"/>
      <c r="P91" s="147"/>
      <c r="Q91" s="147"/>
      <c r="R91" s="147"/>
      <c r="S91" s="147"/>
      <c r="T91" s="147"/>
      <c r="U91" s="147"/>
      <c r="V91" s="147"/>
      <c r="W91" s="147"/>
    </row>
    <row r="92" spans="1:23" ht="12.75" customHeight="1" x14ac:dyDescent="0.15">
      <c r="A92" s="147"/>
      <c r="B92" s="150"/>
      <c r="C92" s="90"/>
      <c r="D92" s="146"/>
      <c r="E92" s="82"/>
      <c r="F92" s="147"/>
      <c r="G92" s="147"/>
      <c r="H92" s="147"/>
      <c r="I92" s="147"/>
      <c r="J92" s="147"/>
      <c r="K92" s="147"/>
      <c r="L92" s="147"/>
      <c r="M92" s="147"/>
      <c r="N92" s="147"/>
      <c r="O92" s="147"/>
      <c r="P92" s="147"/>
      <c r="Q92" s="147"/>
      <c r="R92" s="147"/>
      <c r="S92" s="147"/>
      <c r="T92" s="147"/>
      <c r="U92" s="147"/>
      <c r="V92" s="147"/>
      <c r="W92" s="147"/>
    </row>
    <row r="93" spans="1:23" ht="12.75" customHeight="1" x14ac:dyDescent="0.15">
      <c r="A93" s="147"/>
      <c r="B93" s="150"/>
      <c r="C93" s="90"/>
      <c r="D93" s="146"/>
      <c r="E93" s="82"/>
      <c r="F93" s="147"/>
      <c r="G93" s="147"/>
      <c r="H93" s="147"/>
      <c r="I93" s="147"/>
      <c r="J93" s="147"/>
      <c r="K93" s="147"/>
      <c r="L93" s="147"/>
      <c r="M93" s="147"/>
      <c r="N93" s="147"/>
      <c r="O93" s="147"/>
      <c r="P93" s="147"/>
      <c r="Q93" s="147"/>
      <c r="R93" s="147"/>
      <c r="S93" s="147"/>
      <c r="T93" s="147"/>
      <c r="U93" s="147"/>
      <c r="V93" s="147"/>
      <c r="W93" s="147"/>
    </row>
    <row r="94" spans="1:23" ht="12.75" customHeight="1" x14ac:dyDescent="0.15">
      <c r="A94" s="147"/>
      <c r="B94" s="150"/>
      <c r="C94" s="90"/>
      <c r="D94" s="146"/>
      <c r="E94" s="82"/>
      <c r="F94" s="147"/>
      <c r="G94" s="147"/>
      <c r="H94" s="147"/>
      <c r="I94" s="147"/>
      <c r="J94" s="147"/>
      <c r="K94" s="147"/>
      <c r="L94" s="147"/>
      <c r="M94" s="147"/>
      <c r="N94" s="147"/>
      <c r="O94" s="147"/>
      <c r="P94" s="147"/>
      <c r="Q94" s="147"/>
      <c r="R94" s="147"/>
      <c r="S94" s="147"/>
      <c r="T94" s="147"/>
      <c r="U94" s="147"/>
      <c r="V94" s="147"/>
      <c r="W94" s="147"/>
    </row>
    <row r="95" spans="1:23" ht="12.75" customHeight="1" x14ac:dyDescent="0.15">
      <c r="A95" s="147"/>
      <c r="B95" s="150"/>
      <c r="C95" s="90"/>
      <c r="D95" s="146"/>
      <c r="E95" s="82"/>
      <c r="F95" s="147"/>
      <c r="G95" s="147"/>
      <c r="H95" s="147"/>
      <c r="I95" s="147"/>
      <c r="J95" s="147"/>
      <c r="K95" s="147"/>
      <c r="L95" s="147"/>
      <c r="M95" s="147"/>
      <c r="N95" s="147"/>
      <c r="O95" s="147"/>
      <c r="P95" s="147"/>
      <c r="Q95" s="147"/>
      <c r="R95" s="147"/>
      <c r="S95" s="147"/>
      <c r="T95" s="147"/>
      <c r="U95" s="147"/>
      <c r="V95" s="147"/>
      <c r="W95" s="147"/>
    </row>
    <row r="96" spans="1:23" ht="12.75" customHeight="1" x14ac:dyDescent="0.15">
      <c r="A96" s="147"/>
      <c r="B96" s="150"/>
      <c r="C96" s="90"/>
      <c r="D96" s="146"/>
      <c r="E96" s="82"/>
      <c r="F96" s="147"/>
      <c r="G96" s="147"/>
      <c r="H96" s="147"/>
      <c r="I96" s="147"/>
      <c r="J96" s="147"/>
      <c r="K96" s="147"/>
      <c r="L96" s="147"/>
      <c r="M96" s="147"/>
      <c r="N96" s="147"/>
      <c r="O96" s="147"/>
      <c r="P96" s="147"/>
      <c r="Q96" s="147"/>
      <c r="R96" s="147"/>
      <c r="S96" s="147"/>
      <c r="T96" s="147"/>
      <c r="U96" s="147"/>
      <c r="V96" s="147"/>
      <c r="W96" s="147"/>
    </row>
    <row r="97" spans="1:23" ht="12.75" customHeight="1" x14ac:dyDescent="0.15">
      <c r="A97" s="147"/>
      <c r="B97" s="150"/>
      <c r="C97" s="90"/>
      <c r="D97" s="146"/>
      <c r="E97" s="82"/>
      <c r="F97" s="147"/>
      <c r="G97" s="147"/>
      <c r="H97" s="147"/>
      <c r="I97" s="147"/>
      <c r="J97" s="147"/>
      <c r="K97" s="147"/>
      <c r="L97" s="147"/>
      <c r="M97" s="147"/>
      <c r="N97" s="147"/>
      <c r="O97" s="147"/>
      <c r="P97" s="147"/>
      <c r="Q97" s="147"/>
      <c r="R97" s="147"/>
      <c r="S97" s="147"/>
      <c r="T97" s="147"/>
      <c r="U97" s="147"/>
      <c r="V97" s="147"/>
      <c r="W97" s="147"/>
    </row>
    <row r="98" spans="1:23" ht="12.75" customHeight="1" x14ac:dyDescent="0.15">
      <c r="A98" s="147"/>
      <c r="B98" s="150"/>
      <c r="C98" s="90"/>
      <c r="D98" s="146"/>
      <c r="E98" s="82"/>
      <c r="F98" s="147"/>
      <c r="G98" s="147"/>
      <c r="H98" s="147"/>
      <c r="I98" s="147"/>
      <c r="J98" s="147"/>
      <c r="K98" s="147"/>
      <c r="L98" s="147"/>
      <c r="M98" s="147"/>
      <c r="N98" s="147"/>
      <c r="O98" s="147"/>
      <c r="P98" s="147"/>
      <c r="Q98" s="147"/>
      <c r="R98" s="147"/>
      <c r="S98" s="147"/>
      <c r="T98" s="147"/>
      <c r="U98" s="147"/>
      <c r="V98" s="147"/>
      <c r="W98" s="147"/>
    </row>
    <row r="99" spans="1:23" ht="12.75" customHeight="1" x14ac:dyDescent="0.15">
      <c r="A99" s="147"/>
      <c r="B99" s="150"/>
      <c r="C99" s="90"/>
      <c r="D99" s="146"/>
      <c r="E99" s="82"/>
      <c r="F99" s="147"/>
      <c r="G99" s="147"/>
      <c r="H99" s="147"/>
      <c r="I99" s="147"/>
      <c r="J99" s="147"/>
      <c r="K99" s="147"/>
      <c r="L99" s="147"/>
      <c r="M99" s="147"/>
      <c r="N99" s="147"/>
      <c r="O99" s="147"/>
      <c r="P99" s="147"/>
      <c r="Q99" s="147"/>
      <c r="R99" s="147"/>
      <c r="S99" s="147"/>
      <c r="T99" s="147"/>
      <c r="U99" s="147"/>
      <c r="V99" s="147"/>
      <c r="W99" s="147"/>
    </row>
    <row r="100" spans="1:23" ht="12.75" customHeight="1" x14ac:dyDescent="0.15">
      <c r="A100" s="147"/>
      <c r="B100" s="150"/>
      <c r="C100" s="90"/>
      <c r="D100" s="146"/>
      <c r="E100" s="82"/>
      <c r="F100" s="147"/>
      <c r="G100" s="147"/>
      <c r="H100" s="147"/>
      <c r="I100" s="147"/>
      <c r="J100" s="147"/>
      <c r="K100" s="147"/>
      <c r="L100" s="147"/>
      <c r="M100" s="147"/>
      <c r="N100" s="147"/>
      <c r="O100" s="147"/>
      <c r="P100" s="147"/>
      <c r="Q100" s="147"/>
      <c r="R100" s="147"/>
      <c r="S100" s="147"/>
      <c r="T100" s="147"/>
      <c r="U100" s="147"/>
      <c r="V100" s="147"/>
      <c r="W100" s="147"/>
    </row>
    <row r="101" spans="1:23" ht="12.75" customHeight="1" x14ac:dyDescent="0.15">
      <c r="A101" s="147"/>
      <c r="B101" s="150"/>
      <c r="C101" s="90"/>
      <c r="D101" s="146"/>
      <c r="E101" s="82"/>
      <c r="F101" s="147"/>
      <c r="G101" s="147"/>
      <c r="H101" s="147"/>
      <c r="I101" s="147"/>
      <c r="J101" s="147"/>
      <c r="K101" s="147"/>
      <c r="L101" s="147"/>
      <c r="M101" s="147"/>
      <c r="N101" s="147"/>
      <c r="O101" s="147"/>
      <c r="P101" s="147"/>
      <c r="Q101" s="147"/>
      <c r="R101" s="147"/>
      <c r="S101" s="147"/>
      <c r="T101" s="147"/>
      <c r="U101" s="147"/>
      <c r="V101" s="147"/>
      <c r="W101" s="147"/>
    </row>
    <row r="102" spans="1:23" ht="12.75" customHeight="1" x14ac:dyDescent="0.15">
      <c r="A102" s="147"/>
      <c r="B102" s="150"/>
      <c r="C102" s="90"/>
      <c r="D102" s="146"/>
      <c r="E102" s="82"/>
      <c r="F102" s="147"/>
      <c r="G102" s="147"/>
      <c r="H102" s="147"/>
      <c r="I102" s="147"/>
      <c r="J102" s="147"/>
      <c r="K102" s="147"/>
      <c r="L102" s="147"/>
      <c r="M102" s="147"/>
      <c r="N102" s="147"/>
      <c r="O102" s="147"/>
      <c r="P102" s="147"/>
      <c r="Q102" s="147"/>
      <c r="R102" s="147"/>
      <c r="S102" s="147"/>
      <c r="T102" s="147"/>
      <c r="U102" s="147"/>
      <c r="V102" s="147"/>
      <c r="W102" s="147"/>
    </row>
    <row r="103" spans="1:23" ht="12.75" customHeight="1" x14ac:dyDescent="0.15">
      <c r="A103" s="147"/>
      <c r="B103" s="150"/>
      <c r="C103" s="90"/>
      <c r="D103" s="146"/>
      <c r="E103" s="82"/>
      <c r="F103" s="147"/>
      <c r="G103" s="147"/>
      <c r="H103" s="147"/>
      <c r="I103" s="147"/>
      <c r="J103" s="147"/>
      <c r="K103" s="147"/>
      <c r="L103" s="147"/>
      <c r="M103" s="147"/>
      <c r="N103" s="147"/>
      <c r="O103" s="147"/>
      <c r="P103" s="147"/>
      <c r="Q103" s="147"/>
      <c r="R103" s="147"/>
      <c r="S103" s="147"/>
      <c r="T103" s="147"/>
      <c r="U103" s="147"/>
      <c r="V103" s="147"/>
      <c r="W103" s="147"/>
    </row>
    <row r="104" spans="1:23" ht="12.75" customHeight="1" x14ac:dyDescent="0.15">
      <c r="A104" s="147"/>
      <c r="B104" s="150"/>
      <c r="C104" s="90"/>
      <c r="D104" s="146"/>
      <c r="E104" s="82"/>
      <c r="F104" s="147"/>
      <c r="G104" s="147"/>
      <c r="H104" s="147"/>
      <c r="I104" s="147"/>
      <c r="J104" s="147"/>
      <c r="K104" s="147"/>
      <c r="L104" s="147"/>
      <c r="M104" s="147"/>
      <c r="N104" s="147"/>
      <c r="O104" s="147"/>
      <c r="P104" s="147"/>
      <c r="Q104" s="147"/>
      <c r="R104" s="147"/>
      <c r="S104" s="147"/>
      <c r="T104" s="147"/>
      <c r="U104" s="147"/>
      <c r="V104" s="147"/>
      <c r="W104" s="147"/>
    </row>
    <row r="105" spans="1:23" ht="12.75" customHeight="1" x14ac:dyDescent="0.15">
      <c r="A105" s="147"/>
      <c r="B105" s="150"/>
      <c r="C105" s="90"/>
      <c r="D105" s="146"/>
      <c r="E105" s="82"/>
      <c r="F105" s="147"/>
      <c r="G105" s="147"/>
      <c r="H105" s="147"/>
      <c r="I105" s="147"/>
      <c r="J105" s="147"/>
      <c r="K105" s="147"/>
      <c r="L105" s="147"/>
      <c r="M105" s="147"/>
      <c r="N105" s="147"/>
      <c r="O105" s="147"/>
      <c r="P105" s="147"/>
      <c r="Q105" s="147"/>
      <c r="R105" s="147"/>
      <c r="S105" s="147"/>
      <c r="T105" s="147"/>
      <c r="U105" s="147"/>
      <c r="V105" s="147"/>
      <c r="W105" s="147"/>
    </row>
    <row r="106" spans="1:23" ht="12.75" customHeight="1" x14ac:dyDescent="0.15">
      <c r="A106" s="147"/>
      <c r="B106" s="150"/>
      <c r="C106" s="90"/>
      <c r="D106" s="146"/>
      <c r="E106" s="82"/>
      <c r="F106" s="147"/>
      <c r="G106" s="147"/>
      <c r="H106" s="147"/>
      <c r="I106" s="147"/>
      <c r="J106" s="147"/>
      <c r="K106" s="147"/>
      <c r="L106" s="147"/>
      <c r="M106" s="147"/>
      <c r="N106" s="147"/>
      <c r="O106" s="147"/>
      <c r="P106" s="147"/>
      <c r="Q106" s="147"/>
      <c r="R106" s="147"/>
      <c r="S106" s="147"/>
      <c r="T106" s="147"/>
      <c r="U106" s="147"/>
      <c r="V106" s="147"/>
      <c r="W106" s="147"/>
    </row>
    <row r="107" spans="1:23" ht="12.75" customHeight="1" x14ac:dyDescent="0.15">
      <c r="A107" s="147"/>
      <c r="B107" s="150"/>
      <c r="C107" s="90"/>
      <c r="D107" s="146"/>
      <c r="E107" s="82"/>
      <c r="F107" s="147"/>
      <c r="G107" s="147"/>
      <c r="H107" s="147"/>
      <c r="I107" s="147"/>
      <c r="J107" s="147"/>
      <c r="K107" s="147"/>
      <c r="L107" s="147"/>
      <c r="M107" s="147"/>
      <c r="N107" s="147"/>
      <c r="O107" s="147"/>
      <c r="P107" s="147"/>
      <c r="Q107" s="147"/>
      <c r="R107" s="147"/>
      <c r="S107" s="147"/>
      <c r="T107" s="147"/>
      <c r="U107" s="147"/>
      <c r="V107" s="147"/>
      <c r="W107" s="147"/>
    </row>
    <row r="108" spans="1:23" ht="12.75" customHeight="1" x14ac:dyDescent="0.15">
      <c r="A108" s="147"/>
      <c r="B108" s="150"/>
      <c r="C108" s="90"/>
      <c r="D108" s="146"/>
      <c r="E108" s="82"/>
      <c r="F108" s="147"/>
      <c r="G108" s="147"/>
      <c r="H108" s="147"/>
      <c r="I108" s="147"/>
      <c r="J108" s="147"/>
      <c r="K108" s="147"/>
      <c r="L108" s="147"/>
      <c r="M108" s="147"/>
      <c r="N108" s="147"/>
      <c r="O108" s="147"/>
      <c r="P108" s="147"/>
      <c r="Q108" s="147"/>
      <c r="R108" s="147"/>
      <c r="S108" s="147"/>
      <c r="T108" s="147"/>
      <c r="U108" s="147"/>
      <c r="V108" s="147"/>
      <c r="W108" s="147"/>
    </row>
    <row r="109" spans="1:23" ht="12.75" customHeight="1" x14ac:dyDescent="0.15">
      <c r="A109" s="147"/>
      <c r="B109" s="150"/>
      <c r="C109" s="90"/>
      <c r="D109" s="146"/>
      <c r="E109" s="82"/>
      <c r="F109" s="147"/>
      <c r="G109" s="147"/>
      <c r="H109" s="147"/>
      <c r="I109" s="147"/>
      <c r="J109" s="147"/>
      <c r="K109" s="147"/>
      <c r="L109" s="147"/>
      <c r="M109" s="147"/>
      <c r="N109" s="147"/>
      <c r="O109" s="147"/>
      <c r="P109" s="147"/>
      <c r="Q109" s="147"/>
      <c r="R109" s="147"/>
      <c r="S109" s="147"/>
      <c r="T109" s="147"/>
      <c r="U109" s="147"/>
      <c r="V109" s="147"/>
      <c r="W109" s="147"/>
    </row>
    <row r="110" spans="1:23" ht="12.75" customHeight="1" x14ac:dyDescent="0.15">
      <c r="A110" s="147"/>
      <c r="B110" s="150"/>
      <c r="C110" s="90"/>
      <c r="D110" s="146"/>
      <c r="E110" s="82"/>
      <c r="F110" s="147"/>
      <c r="G110" s="147"/>
      <c r="H110" s="147"/>
      <c r="I110" s="147"/>
      <c r="J110" s="147"/>
      <c r="K110" s="147"/>
      <c r="L110" s="147"/>
      <c r="M110" s="147"/>
      <c r="N110" s="147"/>
      <c r="O110" s="147"/>
      <c r="P110" s="147"/>
      <c r="Q110" s="147"/>
      <c r="R110" s="147"/>
      <c r="S110" s="147"/>
      <c r="T110" s="147"/>
      <c r="U110" s="147"/>
      <c r="V110" s="147"/>
      <c r="W110" s="147"/>
    </row>
    <row r="111" spans="1:23" ht="12.75" customHeight="1" x14ac:dyDescent="0.15">
      <c r="A111" s="147"/>
      <c r="B111" s="150"/>
      <c r="C111" s="90"/>
      <c r="D111" s="146"/>
      <c r="E111" s="82"/>
      <c r="F111" s="147"/>
      <c r="G111" s="147"/>
      <c r="H111" s="147"/>
      <c r="I111" s="147"/>
      <c r="J111" s="147"/>
      <c r="K111" s="147"/>
      <c r="L111" s="147"/>
      <c r="M111" s="147"/>
      <c r="N111" s="147"/>
      <c r="O111" s="147"/>
      <c r="P111" s="147"/>
      <c r="Q111" s="147"/>
      <c r="R111" s="147"/>
      <c r="S111" s="147"/>
      <c r="T111" s="147"/>
      <c r="U111" s="147"/>
      <c r="V111" s="147"/>
      <c r="W111" s="147"/>
    </row>
    <row r="112" spans="1:23" ht="12.75" customHeight="1" x14ac:dyDescent="0.15">
      <c r="A112" s="147"/>
      <c r="B112" s="150"/>
      <c r="C112" s="90"/>
      <c r="D112" s="146"/>
      <c r="E112" s="82"/>
      <c r="F112" s="147"/>
      <c r="G112" s="147"/>
      <c r="H112" s="147"/>
      <c r="I112" s="147"/>
      <c r="J112" s="147"/>
      <c r="K112" s="147"/>
      <c r="L112" s="147"/>
      <c r="M112" s="147"/>
      <c r="N112" s="147"/>
      <c r="O112" s="147"/>
      <c r="P112" s="147"/>
      <c r="Q112" s="147"/>
      <c r="R112" s="147"/>
      <c r="S112" s="147"/>
      <c r="T112" s="147"/>
      <c r="U112" s="147"/>
      <c r="V112" s="147"/>
      <c r="W112" s="147"/>
    </row>
    <row r="113" spans="1:23" ht="12.75" customHeight="1" x14ac:dyDescent="0.15">
      <c r="A113" s="147"/>
      <c r="B113" s="150"/>
      <c r="C113" s="90"/>
      <c r="D113" s="146"/>
      <c r="E113" s="82"/>
      <c r="F113" s="147"/>
      <c r="G113" s="147"/>
      <c r="H113" s="147"/>
      <c r="I113" s="147"/>
      <c r="J113" s="147"/>
      <c r="K113" s="147"/>
      <c r="L113" s="147"/>
      <c r="M113" s="147"/>
      <c r="N113" s="147"/>
      <c r="O113" s="147"/>
      <c r="P113" s="147"/>
      <c r="Q113" s="147"/>
      <c r="R113" s="147"/>
      <c r="S113" s="147"/>
      <c r="T113" s="147"/>
      <c r="U113" s="147"/>
      <c r="V113" s="147"/>
      <c r="W113" s="147"/>
    </row>
    <row r="114" spans="1:23" ht="12.75" customHeight="1" x14ac:dyDescent="0.15">
      <c r="A114" s="147"/>
      <c r="B114" s="150"/>
      <c r="C114" s="90"/>
      <c r="D114" s="146"/>
      <c r="E114" s="82"/>
      <c r="F114" s="147"/>
      <c r="G114" s="147"/>
      <c r="H114" s="147"/>
      <c r="I114" s="147"/>
      <c r="J114" s="147"/>
      <c r="K114" s="147"/>
      <c r="L114" s="147"/>
      <c r="M114" s="147"/>
      <c r="N114" s="147"/>
      <c r="O114" s="147"/>
      <c r="P114" s="147"/>
      <c r="Q114" s="147"/>
      <c r="R114" s="147"/>
      <c r="S114" s="147"/>
      <c r="T114" s="147"/>
      <c r="U114" s="147"/>
      <c r="V114" s="147"/>
      <c r="W114" s="147"/>
    </row>
    <row r="115" spans="1:23" ht="12.75" customHeight="1" x14ac:dyDescent="0.15">
      <c r="A115" s="147"/>
      <c r="B115" s="150"/>
      <c r="C115" s="90"/>
      <c r="D115" s="146"/>
      <c r="E115" s="82"/>
      <c r="F115" s="147"/>
      <c r="G115" s="147"/>
      <c r="H115" s="147"/>
      <c r="I115" s="147"/>
      <c r="J115" s="147"/>
      <c r="K115" s="147"/>
      <c r="L115" s="147"/>
      <c r="M115" s="147"/>
      <c r="N115" s="147"/>
      <c r="O115" s="147"/>
      <c r="P115" s="147"/>
      <c r="Q115" s="147"/>
      <c r="R115" s="147"/>
      <c r="S115" s="147"/>
      <c r="T115" s="147"/>
      <c r="U115" s="147"/>
      <c r="V115" s="147"/>
      <c r="W115" s="147"/>
    </row>
    <row r="116" spans="1:23" ht="12.75" customHeight="1" x14ac:dyDescent="0.15">
      <c r="A116" s="147"/>
      <c r="B116" s="150"/>
      <c r="C116" s="90"/>
      <c r="D116" s="146"/>
      <c r="E116" s="82"/>
      <c r="F116" s="147"/>
      <c r="G116" s="147"/>
      <c r="H116" s="147"/>
      <c r="I116" s="147"/>
      <c r="J116" s="147"/>
      <c r="K116" s="147"/>
      <c r="L116" s="147"/>
      <c r="M116" s="147"/>
      <c r="N116" s="147"/>
      <c r="O116" s="147"/>
      <c r="P116" s="147"/>
      <c r="Q116" s="147"/>
      <c r="R116" s="147"/>
      <c r="S116" s="147"/>
      <c r="T116" s="147"/>
      <c r="U116" s="147"/>
      <c r="V116" s="147"/>
      <c r="W116" s="147"/>
    </row>
    <row r="117" spans="1:23" ht="12.75" customHeight="1" x14ac:dyDescent="0.15">
      <c r="A117" s="147"/>
      <c r="B117" s="150"/>
      <c r="C117" s="90"/>
      <c r="D117" s="146"/>
      <c r="E117" s="82"/>
      <c r="F117" s="147"/>
      <c r="G117" s="147"/>
      <c r="H117" s="147"/>
      <c r="I117" s="147"/>
      <c r="J117" s="147"/>
      <c r="K117" s="147"/>
      <c r="L117" s="147"/>
      <c r="M117" s="147"/>
      <c r="N117" s="147"/>
      <c r="O117" s="147"/>
      <c r="P117" s="147"/>
      <c r="Q117" s="147"/>
      <c r="R117" s="147"/>
      <c r="S117" s="147"/>
      <c r="T117" s="147"/>
      <c r="U117" s="147"/>
      <c r="V117" s="147"/>
      <c r="W117" s="147"/>
    </row>
    <row r="118" spans="1:23" ht="12.75" customHeight="1" x14ac:dyDescent="0.15">
      <c r="A118" s="147"/>
      <c r="B118" s="150"/>
      <c r="C118" s="90"/>
      <c r="D118" s="146"/>
      <c r="E118" s="82"/>
      <c r="F118" s="147"/>
      <c r="G118" s="147"/>
      <c r="H118" s="147"/>
      <c r="I118" s="147"/>
      <c r="J118" s="147"/>
      <c r="K118" s="147"/>
      <c r="L118" s="147"/>
      <c r="M118" s="147"/>
      <c r="N118" s="147"/>
      <c r="O118" s="147"/>
      <c r="P118" s="147"/>
      <c r="Q118" s="147"/>
      <c r="R118" s="147"/>
      <c r="S118" s="147"/>
      <c r="T118" s="147"/>
      <c r="U118" s="147"/>
      <c r="V118" s="147"/>
      <c r="W118" s="147"/>
    </row>
    <row r="119" spans="1:23" ht="12.75" customHeight="1" x14ac:dyDescent="0.15">
      <c r="A119" s="147"/>
      <c r="B119" s="150"/>
      <c r="C119" s="90"/>
      <c r="D119" s="146"/>
      <c r="E119" s="82"/>
      <c r="F119" s="147"/>
      <c r="G119" s="147"/>
      <c r="H119" s="147"/>
      <c r="I119" s="147"/>
      <c r="J119" s="147"/>
      <c r="K119" s="147"/>
      <c r="L119" s="147"/>
      <c r="M119" s="147"/>
      <c r="N119" s="147"/>
      <c r="O119" s="147"/>
      <c r="P119" s="147"/>
      <c r="Q119" s="147"/>
      <c r="R119" s="147"/>
      <c r="S119" s="147"/>
      <c r="T119" s="147"/>
      <c r="U119" s="147"/>
      <c r="V119" s="147"/>
      <c r="W119" s="147"/>
    </row>
    <row r="120" spans="1:23" ht="12.75" customHeight="1" x14ac:dyDescent="0.15">
      <c r="A120" s="147"/>
      <c r="B120" s="150"/>
      <c r="C120" s="90"/>
      <c r="D120" s="146"/>
      <c r="E120" s="82"/>
      <c r="F120" s="147"/>
      <c r="G120" s="147"/>
      <c r="H120" s="147"/>
      <c r="I120" s="147"/>
      <c r="J120" s="147"/>
      <c r="K120" s="147"/>
      <c r="L120" s="147"/>
      <c r="M120" s="147"/>
      <c r="N120" s="147"/>
      <c r="O120" s="147"/>
      <c r="P120" s="147"/>
      <c r="Q120" s="147"/>
      <c r="R120" s="147"/>
      <c r="S120" s="147"/>
      <c r="T120" s="147"/>
      <c r="U120" s="147"/>
      <c r="V120" s="147"/>
      <c r="W120" s="147"/>
    </row>
    <row r="121" spans="1:23" ht="12.75" customHeight="1" x14ac:dyDescent="0.15">
      <c r="A121" s="147"/>
      <c r="B121" s="150"/>
      <c r="C121" s="90"/>
      <c r="D121" s="146"/>
      <c r="E121" s="82"/>
      <c r="F121" s="147"/>
      <c r="G121" s="147"/>
      <c r="H121" s="147"/>
      <c r="I121" s="147"/>
      <c r="J121" s="147"/>
      <c r="K121" s="147"/>
      <c r="L121" s="147"/>
      <c r="M121" s="147"/>
      <c r="N121" s="147"/>
      <c r="O121" s="147"/>
      <c r="P121" s="147"/>
      <c r="Q121" s="147"/>
      <c r="R121" s="147"/>
      <c r="S121" s="147"/>
      <c r="T121" s="147"/>
      <c r="U121" s="147"/>
      <c r="V121" s="147"/>
      <c r="W121" s="147"/>
    </row>
    <row r="122" spans="1:23" ht="12.75" customHeight="1" x14ac:dyDescent="0.15">
      <c r="A122" s="147"/>
      <c r="B122" s="150"/>
      <c r="C122" s="90"/>
      <c r="D122" s="146"/>
      <c r="E122" s="82"/>
      <c r="F122" s="147"/>
      <c r="G122" s="147"/>
      <c r="H122" s="147"/>
      <c r="I122" s="147"/>
      <c r="J122" s="147"/>
      <c r="K122" s="147"/>
      <c r="L122" s="147"/>
      <c r="M122" s="147"/>
      <c r="N122" s="147"/>
      <c r="O122" s="147"/>
      <c r="P122" s="147"/>
      <c r="Q122" s="147"/>
      <c r="R122" s="147"/>
      <c r="S122" s="147"/>
      <c r="T122" s="147"/>
      <c r="U122" s="147"/>
      <c r="V122" s="147"/>
      <c r="W122" s="147"/>
    </row>
    <row r="123" spans="1:23" ht="12.75" customHeight="1" x14ac:dyDescent="0.15">
      <c r="A123" s="147"/>
      <c r="B123" s="150"/>
      <c r="C123" s="90"/>
      <c r="D123" s="146"/>
      <c r="E123" s="82"/>
      <c r="F123" s="147"/>
      <c r="G123" s="147"/>
      <c r="H123" s="147"/>
      <c r="I123" s="147"/>
      <c r="J123" s="147"/>
      <c r="K123" s="147"/>
      <c r="L123" s="147"/>
      <c r="M123" s="147"/>
      <c r="N123" s="147"/>
      <c r="O123" s="147"/>
      <c r="P123" s="147"/>
      <c r="Q123" s="147"/>
      <c r="R123" s="147"/>
      <c r="S123" s="147"/>
      <c r="T123" s="147"/>
      <c r="U123" s="147"/>
      <c r="V123" s="147"/>
      <c r="W123" s="147"/>
    </row>
    <row r="124" spans="1:23" ht="12.75" customHeight="1" x14ac:dyDescent="0.15">
      <c r="A124" s="147"/>
      <c r="B124" s="150"/>
      <c r="C124" s="90"/>
      <c r="D124" s="146"/>
      <c r="E124" s="82"/>
      <c r="F124" s="147"/>
      <c r="G124" s="147"/>
      <c r="H124" s="147"/>
      <c r="I124" s="147"/>
      <c r="J124" s="147"/>
      <c r="K124" s="147"/>
      <c r="L124" s="147"/>
      <c r="M124" s="147"/>
      <c r="N124" s="147"/>
      <c r="O124" s="147"/>
      <c r="P124" s="147"/>
      <c r="Q124" s="147"/>
      <c r="R124" s="147"/>
      <c r="S124" s="147"/>
      <c r="T124" s="147"/>
      <c r="U124" s="147"/>
      <c r="V124" s="147"/>
      <c r="W124" s="147"/>
    </row>
    <row r="125" spans="1:23" ht="12.75" customHeight="1" x14ac:dyDescent="0.15">
      <c r="A125" s="147"/>
      <c r="B125" s="150"/>
      <c r="C125" s="90"/>
      <c r="D125" s="146"/>
      <c r="E125" s="82"/>
      <c r="F125" s="147"/>
      <c r="G125" s="147"/>
      <c r="H125" s="147"/>
      <c r="I125" s="147"/>
      <c r="J125" s="147"/>
      <c r="K125" s="147"/>
      <c r="L125" s="147"/>
      <c r="M125" s="147"/>
      <c r="N125" s="147"/>
      <c r="O125" s="147"/>
      <c r="P125" s="147"/>
      <c r="Q125" s="147"/>
      <c r="R125" s="147"/>
      <c r="S125" s="147"/>
      <c r="T125" s="147"/>
      <c r="U125" s="147"/>
      <c r="V125" s="147"/>
      <c r="W125" s="147"/>
    </row>
    <row r="126" spans="1:23" ht="12.75" customHeight="1" x14ac:dyDescent="0.15">
      <c r="A126" s="147"/>
      <c r="B126" s="150"/>
      <c r="C126" s="90"/>
      <c r="D126" s="146"/>
      <c r="E126" s="82"/>
      <c r="F126" s="147"/>
      <c r="G126" s="147"/>
      <c r="H126" s="147"/>
      <c r="I126" s="147"/>
      <c r="J126" s="147"/>
      <c r="K126" s="147"/>
      <c r="L126" s="147"/>
      <c r="M126" s="147"/>
      <c r="N126" s="147"/>
      <c r="O126" s="147"/>
      <c r="P126" s="147"/>
      <c r="Q126" s="147"/>
      <c r="R126" s="147"/>
      <c r="S126" s="147"/>
      <c r="T126" s="147"/>
      <c r="U126" s="147"/>
      <c r="V126" s="147"/>
      <c r="W126" s="147"/>
    </row>
    <row r="127" spans="1:23" ht="12.75" customHeight="1" x14ac:dyDescent="0.15">
      <c r="A127" s="147"/>
      <c r="B127" s="150"/>
      <c r="C127" s="90"/>
      <c r="D127" s="146"/>
      <c r="E127" s="82"/>
      <c r="F127" s="147"/>
      <c r="G127" s="147"/>
      <c r="H127" s="147"/>
      <c r="I127" s="147"/>
      <c r="J127" s="147"/>
      <c r="K127" s="147"/>
      <c r="L127" s="147"/>
      <c r="M127" s="147"/>
      <c r="N127" s="147"/>
      <c r="O127" s="147"/>
      <c r="P127" s="147"/>
      <c r="Q127" s="147"/>
      <c r="R127" s="147"/>
      <c r="S127" s="147"/>
      <c r="T127" s="147"/>
      <c r="U127" s="147"/>
      <c r="V127" s="147"/>
      <c r="W127" s="147"/>
    </row>
    <row r="128" spans="1:23" ht="12.75" customHeight="1" x14ac:dyDescent="0.15">
      <c r="A128" s="147"/>
      <c r="B128" s="150"/>
      <c r="C128" s="90"/>
      <c r="D128" s="146"/>
      <c r="E128" s="82"/>
      <c r="F128" s="147"/>
      <c r="G128" s="147"/>
      <c r="H128" s="147"/>
      <c r="I128" s="147"/>
      <c r="J128" s="147"/>
      <c r="K128" s="147"/>
      <c r="L128" s="147"/>
      <c r="M128" s="147"/>
      <c r="N128" s="147"/>
      <c r="O128" s="147"/>
      <c r="P128" s="147"/>
      <c r="Q128" s="147"/>
      <c r="R128" s="147"/>
      <c r="S128" s="147"/>
      <c r="T128" s="147"/>
      <c r="U128" s="147"/>
      <c r="V128" s="147"/>
      <c r="W128" s="147"/>
    </row>
    <row r="129" spans="1:23" ht="12.75" customHeight="1" x14ac:dyDescent="0.15">
      <c r="A129" s="147"/>
      <c r="B129" s="150"/>
      <c r="C129" s="90"/>
      <c r="D129" s="146"/>
      <c r="E129" s="82"/>
      <c r="F129" s="147"/>
      <c r="G129" s="147"/>
      <c r="H129" s="147"/>
      <c r="I129" s="147"/>
      <c r="J129" s="147"/>
      <c r="K129" s="147"/>
      <c r="L129" s="147"/>
      <c r="M129" s="147"/>
      <c r="N129" s="147"/>
      <c r="O129" s="147"/>
      <c r="P129" s="147"/>
      <c r="Q129" s="147"/>
      <c r="R129" s="147"/>
      <c r="S129" s="147"/>
      <c r="T129" s="147"/>
      <c r="U129" s="147"/>
      <c r="V129" s="147"/>
      <c r="W129" s="147"/>
    </row>
    <row r="130" spans="1:23" ht="12.75" customHeight="1" x14ac:dyDescent="0.15">
      <c r="A130" s="147"/>
      <c r="B130" s="150"/>
      <c r="C130" s="90"/>
      <c r="D130" s="146"/>
      <c r="E130" s="82"/>
      <c r="F130" s="147"/>
      <c r="G130" s="147"/>
      <c r="H130" s="147"/>
      <c r="I130" s="147"/>
      <c r="J130" s="147"/>
      <c r="K130" s="147"/>
      <c r="L130" s="147"/>
      <c r="M130" s="147"/>
      <c r="N130" s="147"/>
      <c r="O130" s="147"/>
      <c r="P130" s="147"/>
      <c r="Q130" s="147"/>
      <c r="R130" s="147"/>
      <c r="S130" s="147"/>
      <c r="T130" s="147"/>
      <c r="U130" s="147"/>
      <c r="V130" s="147"/>
      <c r="W130" s="147"/>
    </row>
    <row r="131" spans="1:23" ht="12.75" customHeight="1" x14ac:dyDescent="0.15">
      <c r="A131" s="147"/>
      <c r="B131" s="150"/>
      <c r="C131" s="90"/>
      <c r="D131" s="146"/>
      <c r="E131" s="82"/>
      <c r="F131" s="147"/>
      <c r="G131" s="147"/>
      <c r="H131" s="147"/>
      <c r="I131" s="147"/>
      <c r="J131" s="147"/>
      <c r="K131" s="147"/>
      <c r="L131" s="147"/>
      <c r="M131" s="147"/>
      <c r="N131" s="147"/>
      <c r="O131" s="147"/>
      <c r="P131" s="147"/>
      <c r="Q131" s="147"/>
      <c r="R131" s="147"/>
      <c r="S131" s="147"/>
      <c r="T131" s="147"/>
      <c r="U131" s="147"/>
      <c r="V131" s="147"/>
      <c r="W131" s="147"/>
    </row>
    <row r="132" spans="1:23" ht="12.75" customHeight="1" x14ac:dyDescent="0.15">
      <c r="A132" s="147"/>
      <c r="B132" s="150"/>
      <c r="C132" s="90"/>
      <c r="D132" s="146"/>
      <c r="E132" s="82"/>
      <c r="F132" s="147"/>
      <c r="G132" s="147"/>
      <c r="H132" s="147"/>
      <c r="I132" s="147"/>
      <c r="J132" s="147"/>
      <c r="K132" s="147"/>
      <c r="L132" s="147"/>
      <c r="M132" s="147"/>
      <c r="N132" s="147"/>
      <c r="O132" s="147"/>
      <c r="P132" s="147"/>
      <c r="Q132" s="147"/>
      <c r="R132" s="147"/>
      <c r="S132" s="147"/>
      <c r="T132" s="147"/>
      <c r="U132" s="147"/>
      <c r="V132" s="147"/>
      <c r="W132" s="147"/>
    </row>
    <row r="133" spans="1:23" ht="12.75" customHeight="1" x14ac:dyDescent="0.15">
      <c r="A133" s="147"/>
      <c r="B133" s="150"/>
      <c r="C133" s="90"/>
      <c r="D133" s="146"/>
      <c r="E133" s="82"/>
      <c r="F133" s="147"/>
      <c r="G133" s="147"/>
      <c r="H133" s="147"/>
      <c r="I133" s="147"/>
      <c r="J133" s="147"/>
      <c r="K133" s="147"/>
      <c r="L133" s="147"/>
      <c r="M133" s="147"/>
      <c r="N133" s="147"/>
      <c r="O133" s="147"/>
      <c r="P133" s="147"/>
      <c r="Q133" s="147"/>
      <c r="R133" s="147"/>
      <c r="S133" s="147"/>
      <c r="T133" s="147"/>
      <c r="U133" s="147"/>
      <c r="V133" s="147"/>
      <c r="W133" s="147"/>
    </row>
    <row r="134" spans="1:23" ht="12.75" customHeight="1" x14ac:dyDescent="0.15">
      <c r="A134" s="147"/>
      <c r="B134" s="150"/>
      <c r="C134" s="90"/>
      <c r="D134" s="146"/>
      <c r="E134" s="82"/>
      <c r="F134" s="147"/>
      <c r="G134" s="147"/>
      <c r="H134" s="147"/>
      <c r="I134" s="147"/>
      <c r="J134" s="147"/>
      <c r="K134" s="147"/>
      <c r="L134" s="147"/>
      <c r="M134" s="147"/>
      <c r="N134" s="147"/>
      <c r="O134" s="147"/>
      <c r="P134" s="147"/>
      <c r="Q134" s="147"/>
      <c r="R134" s="147"/>
      <c r="S134" s="147"/>
      <c r="T134" s="147"/>
      <c r="U134" s="147"/>
      <c r="V134" s="147"/>
      <c r="W134" s="147"/>
    </row>
    <row r="135" spans="1:23" ht="12.75" customHeight="1" x14ac:dyDescent="0.15">
      <c r="A135" s="147"/>
      <c r="B135" s="150"/>
      <c r="C135" s="90"/>
      <c r="D135" s="146"/>
      <c r="E135" s="82"/>
      <c r="F135" s="147"/>
      <c r="G135" s="147"/>
      <c r="H135" s="147"/>
      <c r="I135" s="147"/>
      <c r="J135" s="147"/>
      <c r="K135" s="147"/>
      <c r="L135" s="147"/>
      <c r="M135" s="147"/>
      <c r="N135" s="147"/>
      <c r="O135" s="147"/>
      <c r="P135" s="147"/>
      <c r="Q135" s="147"/>
      <c r="R135" s="147"/>
      <c r="S135" s="147"/>
      <c r="T135" s="147"/>
      <c r="U135" s="147"/>
      <c r="V135" s="147"/>
      <c r="W135" s="147"/>
    </row>
    <row r="136" spans="1:23" ht="12.75" customHeight="1" x14ac:dyDescent="0.15">
      <c r="A136" s="147"/>
      <c r="B136" s="150"/>
      <c r="C136" s="90"/>
      <c r="D136" s="146"/>
      <c r="E136" s="82"/>
      <c r="F136" s="147"/>
      <c r="G136" s="147"/>
      <c r="H136" s="147"/>
      <c r="I136" s="147"/>
      <c r="J136" s="147"/>
      <c r="K136" s="147"/>
      <c r="L136" s="147"/>
      <c r="M136" s="147"/>
      <c r="N136" s="147"/>
      <c r="O136" s="147"/>
      <c r="P136" s="147"/>
      <c r="Q136" s="147"/>
      <c r="R136" s="147"/>
      <c r="S136" s="147"/>
      <c r="T136" s="147"/>
      <c r="U136" s="147"/>
      <c r="V136" s="147"/>
      <c r="W136" s="147"/>
    </row>
    <row r="137" spans="1:23" ht="12.75" customHeight="1" x14ac:dyDescent="0.15">
      <c r="A137" s="147"/>
      <c r="B137" s="150"/>
      <c r="C137" s="90"/>
      <c r="D137" s="146"/>
      <c r="E137" s="82"/>
      <c r="F137" s="147"/>
      <c r="G137" s="147"/>
      <c r="H137" s="147"/>
      <c r="I137" s="147"/>
      <c r="J137" s="147"/>
      <c r="K137" s="147"/>
      <c r="L137" s="147"/>
      <c r="M137" s="147"/>
      <c r="N137" s="147"/>
      <c r="O137" s="147"/>
      <c r="P137" s="147"/>
      <c r="Q137" s="147"/>
      <c r="R137" s="147"/>
      <c r="S137" s="147"/>
      <c r="T137" s="147"/>
      <c r="U137" s="147"/>
      <c r="V137" s="147"/>
      <c r="W137" s="147"/>
    </row>
    <row r="138" spans="1:23" ht="12.75" customHeight="1" x14ac:dyDescent="0.15">
      <c r="A138" s="147"/>
      <c r="B138" s="150"/>
      <c r="C138" s="90"/>
      <c r="D138" s="146"/>
      <c r="E138" s="82"/>
      <c r="F138" s="147"/>
      <c r="G138" s="147"/>
      <c r="H138" s="147"/>
      <c r="I138" s="147"/>
      <c r="J138" s="147"/>
      <c r="K138" s="147"/>
      <c r="L138" s="147"/>
      <c r="M138" s="147"/>
      <c r="N138" s="147"/>
      <c r="O138" s="147"/>
      <c r="P138" s="147"/>
      <c r="Q138" s="147"/>
      <c r="R138" s="147"/>
      <c r="S138" s="147"/>
      <c r="T138" s="147"/>
      <c r="U138" s="147"/>
      <c r="V138" s="147"/>
      <c r="W138" s="147"/>
    </row>
    <row r="139" spans="1:23" ht="12.75" customHeight="1" x14ac:dyDescent="0.15">
      <c r="A139" s="147"/>
      <c r="B139" s="150"/>
      <c r="C139" s="90"/>
      <c r="D139" s="146"/>
      <c r="E139" s="82"/>
      <c r="F139" s="147"/>
      <c r="G139" s="147"/>
      <c r="H139" s="147"/>
      <c r="I139" s="147"/>
      <c r="J139" s="147"/>
      <c r="K139" s="147"/>
      <c r="L139" s="147"/>
      <c r="M139" s="147"/>
      <c r="N139" s="147"/>
      <c r="O139" s="147"/>
      <c r="P139" s="147"/>
      <c r="Q139" s="147"/>
      <c r="R139" s="147"/>
      <c r="S139" s="147"/>
      <c r="T139" s="147"/>
      <c r="U139" s="147"/>
      <c r="V139" s="147"/>
      <c r="W139" s="147"/>
    </row>
    <row r="140" spans="1:23" ht="12.75" customHeight="1" x14ac:dyDescent="0.15">
      <c r="A140" s="147"/>
      <c r="B140" s="150"/>
      <c r="C140" s="90"/>
      <c r="D140" s="146"/>
      <c r="E140" s="82"/>
      <c r="F140" s="147"/>
      <c r="G140" s="147"/>
      <c r="H140" s="147"/>
      <c r="I140" s="147"/>
      <c r="J140" s="147"/>
      <c r="K140" s="147"/>
      <c r="L140" s="147"/>
      <c r="M140" s="147"/>
      <c r="N140" s="147"/>
      <c r="O140" s="147"/>
      <c r="P140" s="147"/>
      <c r="Q140" s="147"/>
      <c r="R140" s="147"/>
      <c r="S140" s="147"/>
      <c r="T140" s="147"/>
      <c r="U140" s="147"/>
      <c r="V140" s="147"/>
      <c r="W140" s="147"/>
    </row>
    <row r="141" spans="1:23" ht="12.75" customHeight="1" x14ac:dyDescent="0.15">
      <c r="A141" s="147"/>
      <c r="B141" s="150"/>
      <c r="C141" s="90"/>
      <c r="D141" s="146"/>
      <c r="E141" s="82"/>
      <c r="F141" s="147"/>
      <c r="G141" s="147"/>
      <c r="H141" s="147"/>
      <c r="I141" s="147"/>
      <c r="J141" s="147"/>
      <c r="K141" s="147"/>
      <c r="L141" s="147"/>
      <c r="M141" s="147"/>
      <c r="N141" s="147"/>
      <c r="O141" s="147"/>
      <c r="P141" s="147"/>
      <c r="Q141" s="147"/>
      <c r="R141" s="147"/>
      <c r="S141" s="147"/>
      <c r="T141" s="147"/>
      <c r="U141" s="147"/>
      <c r="V141" s="147"/>
      <c r="W141" s="147"/>
    </row>
    <row r="142" spans="1:23" ht="12.75" customHeight="1" x14ac:dyDescent="0.15">
      <c r="A142" s="147"/>
      <c r="B142" s="150"/>
      <c r="C142" s="90"/>
      <c r="D142" s="146"/>
      <c r="E142" s="82"/>
      <c r="F142" s="147"/>
      <c r="G142" s="147"/>
      <c r="H142" s="147"/>
      <c r="I142" s="147"/>
      <c r="J142" s="147"/>
      <c r="K142" s="147"/>
      <c r="L142" s="147"/>
      <c r="M142" s="147"/>
      <c r="N142" s="147"/>
      <c r="O142" s="147"/>
      <c r="P142" s="147"/>
      <c r="Q142" s="147"/>
      <c r="R142" s="147"/>
      <c r="S142" s="147"/>
      <c r="T142" s="147"/>
      <c r="U142" s="147"/>
      <c r="V142" s="147"/>
      <c r="W142" s="147"/>
    </row>
    <row r="143" spans="1:23" ht="12.75" customHeight="1" x14ac:dyDescent="0.15">
      <c r="A143" s="147"/>
      <c r="B143" s="150"/>
      <c r="C143" s="90"/>
      <c r="D143" s="146"/>
      <c r="E143" s="82"/>
      <c r="F143" s="147"/>
      <c r="G143" s="147"/>
      <c r="H143" s="147"/>
      <c r="I143" s="147"/>
      <c r="J143" s="147"/>
      <c r="K143" s="147"/>
      <c r="L143" s="147"/>
      <c r="M143" s="147"/>
      <c r="N143" s="147"/>
      <c r="O143" s="147"/>
      <c r="P143" s="147"/>
      <c r="Q143" s="147"/>
      <c r="R143" s="147"/>
      <c r="S143" s="147"/>
      <c r="T143" s="147"/>
      <c r="U143" s="147"/>
      <c r="V143" s="147"/>
      <c r="W143" s="147"/>
    </row>
    <row r="144" spans="1:23" ht="12.75" customHeight="1" x14ac:dyDescent="0.15">
      <c r="A144" s="147"/>
      <c r="B144" s="150"/>
      <c r="C144" s="90"/>
      <c r="D144" s="146"/>
      <c r="E144" s="82"/>
      <c r="F144" s="147"/>
      <c r="G144" s="147"/>
      <c r="H144" s="147"/>
      <c r="I144" s="147"/>
      <c r="J144" s="147"/>
      <c r="K144" s="147"/>
      <c r="L144" s="147"/>
      <c r="M144" s="147"/>
      <c r="N144" s="147"/>
      <c r="O144" s="147"/>
      <c r="P144" s="147"/>
      <c r="Q144" s="147"/>
      <c r="R144" s="147"/>
      <c r="S144" s="147"/>
      <c r="T144" s="147"/>
      <c r="U144" s="147"/>
      <c r="V144" s="147"/>
      <c r="W144" s="147"/>
    </row>
    <row r="145" spans="1:23" ht="12.75" customHeight="1" x14ac:dyDescent="0.15">
      <c r="A145" s="147"/>
      <c r="B145" s="150"/>
      <c r="C145" s="90"/>
      <c r="D145" s="146"/>
      <c r="E145" s="82"/>
      <c r="F145" s="147"/>
      <c r="G145" s="147"/>
      <c r="H145" s="147"/>
      <c r="I145" s="147"/>
      <c r="J145" s="147"/>
      <c r="K145" s="147"/>
      <c r="L145" s="147"/>
      <c r="M145" s="147"/>
      <c r="N145" s="147"/>
      <c r="O145" s="147"/>
      <c r="P145" s="147"/>
      <c r="Q145" s="147"/>
      <c r="R145" s="147"/>
      <c r="S145" s="147"/>
      <c r="T145" s="147"/>
      <c r="U145" s="147"/>
      <c r="V145" s="147"/>
      <c r="W145" s="147"/>
    </row>
    <row r="146" spans="1:23" ht="12.75" customHeight="1" x14ac:dyDescent="0.15">
      <c r="A146" s="147"/>
      <c r="B146" s="150"/>
      <c r="C146" s="90"/>
      <c r="D146" s="146"/>
      <c r="E146" s="82"/>
      <c r="F146" s="147"/>
      <c r="G146" s="147"/>
      <c r="H146" s="147"/>
      <c r="I146" s="147"/>
      <c r="J146" s="147"/>
      <c r="K146" s="147"/>
      <c r="L146" s="147"/>
      <c r="M146" s="147"/>
      <c r="N146" s="147"/>
      <c r="O146" s="147"/>
      <c r="P146" s="147"/>
      <c r="Q146" s="147"/>
      <c r="R146" s="147"/>
      <c r="S146" s="147"/>
      <c r="T146" s="147"/>
      <c r="U146" s="147"/>
      <c r="V146" s="147"/>
      <c r="W146" s="147"/>
    </row>
    <row r="147" spans="1:23" ht="12.75" customHeight="1" x14ac:dyDescent="0.15">
      <c r="A147" s="147"/>
      <c r="B147" s="150"/>
      <c r="C147" s="90"/>
      <c r="D147" s="146"/>
      <c r="E147" s="82"/>
      <c r="F147" s="147"/>
      <c r="G147" s="147"/>
      <c r="H147" s="147"/>
      <c r="I147" s="147"/>
      <c r="J147" s="147"/>
      <c r="K147" s="147"/>
      <c r="L147" s="147"/>
      <c r="M147" s="147"/>
      <c r="N147" s="147"/>
      <c r="O147" s="147"/>
      <c r="P147" s="147"/>
      <c r="Q147" s="147"/>
      <c r="R147" s="147"/>
      <c r="S147" s="147"/>
      <c r="T147" s="147"/>
      <c r="U147" s="147"/>
      <c r="V147" s="147"/>
      <c r="W147" s="147"/>
    </row>
    <row r="148" spans="1:23" ht="12.75" customHeight="1" x14ac:dyDescent="0.15">
      <c r="A148" s="147"/>
      <c r="B148" s="150"/>
      <c r="C148" s="90"/>
      <c r="D148" s="146"/>
      <c r="E148" s="82"/>
      <c r="F148" s="147"/>
      <c r="G148" s="147"/>
      <c r="H148" s="147"/>
      <c r="I148" s="147"/>
      <c r="J148" s="147"/>
      <c r="K148" s="147"/>
      <c r="L148" s="147"/>
      <c r="M148" s="147"/>
      <c r="N148" s="147"/>
      <c r="O148" s="147"/>
      <c r="P148" s="147"/>
      <c r="Q148" s="147"/>
      <c r="R148" s="147"/>
      <c r="S148" s="147"/>
      <c r="T148" s="147"/>
      <c r="U148" s="147"/>
      <c r="V148" s="147"/>
      <c r="W148" s="147"/>
    </row>
    <row r="149" spans="1:23" ht="12.75" customHeight="1" x14ac:dyDescent="0.15">
      <c r="A149" s="147"/>
      <c r="B149" s="150"/>
      <c r="C149" s="90"/>
      <c r="D149" s="146"/>
      <c r="E149" s="82"/>
      <c r="F149" s="147"/>
      <c r="G149" s="147"/>
      <c r="H149" s="147"/>
      <c r="I149" s="147"/>
      <c r="J149" s="147"/>
      <c r="K149" s="147"/>
      <c r="L149" s="147"/>
      <c r="M149" s="147"/>
      <c r="N149" s="147"/>
      <c r="O149" s="147"/>
      <c r="P149" s="147"/>
      <c r="Q149" s="147"/>
      <c r="R149" s="147"/>
      <c r="S149" s="147"/>
      <c r="T149" s="147"/>
      <c r="U149" s="147"/>
      <c r="V149" s="147"/>
      <c r="W149" s="147"/>
    </row>
    <row r="150" spans="1:23" ht="12.75" customHeight="1" x14ac:dyDescent="0.15">
      <c r="A150" s="147"/>
      <c r="B150" s="150"/>
      <c r="C150" s="90"/>
      <c r="D150" s="146"/>
      <c r="E150" s="82"/>
      <c r="F150" s="147"/>
      <c r="G150" s="147"/>
      <c r="H150" s="147"/>
      <c r="I150" s="147"/>
      <c r="J150" s="147"/>
      <c r="K150" s="147"/>
      <c r="L150" s="147"/>
      <c r="M150" s="147"/>
      <c r="N150" s="147"/>
      <c r="O150" s="147"/>
      <c r="P150" s="147"/>
      <c r="Q150" s="147"/>
      <c r="R150" s="147"/>
      <c r="S150" s="147"/>
      <c r="T150" s="147"/>
      <c r="U150" s="147"/>
      <c r="V150" s="147"/>
      <c r="W150" s="147"/>
    </row>
    <row r="151" spans="1:23" ht="12.75" customHeight="1" x14ac:dyDescent="0.15">
      <c r="A151" s="147"/>
      <c r="B151" s="150"/>
      <c r="C151" s="90"/>
      <c r="D151" s="146"/>
      <c r="E151" s="82"/>
      <c r="F151" s="147"/>
      <c r="G151" s="147"/>
      <c r="H151" s="147"/>
      <c r="I151" s="147"/>
      <c r="J151" s="147"/>
      <c r="K151" s="147"/>
      <c r="L151" s="147"/>
      <c r="M151" s="147"/>
      <c r="N151" s="147"/>
      <c r="O151" s="147"/>
      <c r="P151" s="147"/>
      <c r="Q151" s="147"/>
      <c r="R151" s="147"/>
      <c r="S151" s="147"/>
      <c r="T151" s="147"/>
      <c r="U151" s="147"/>
      <c r="V151" s="147"/>
      <c r="W151" s="147"/>
    </row>
    <row r="152" spans="1:23" ht="12.75" customHeight="1" x14ac:dyDescent="0.15">
      <c r="A152" s="147"/>
      <c r="B152" s="150"/>
      <c r="C152" s="90"/>
      <c r="D152" s="146"/>
      <c r="E152" s="82"/>
      <c r="F152" s="147"/>
      <c r="G152" s="147"/>
      <c r="H152" s="147"/>
      <c r="I152" s="147"/>
      <c r="J152" s="147"/>
      <c r="K152" s="147"/>
      <c r="L152" s="147"/>
      <c r="M152" s="147"/>
      <c r="N152" s="147"/>
      <c r="O152" s="147"/>
      <c r="P152" s="147"/>
      <c r="Q152" s="147"/>
      <c r="R152" s="147"/>
      <c r="S152" s="147"/>
      <c r="T152" s="147"/>
      <c r="U152" s="147"/>
      <c r="V152" s="147"/>
      <c r="W152" s="147"/>
    </row>
    <row r="153" spans="1:23" ht="12.75" customHeight="1" x14ac:dyDescent="0.15">
      <c r="A153" s="147"/>
      <c r="B153" s="150"/>
      <c r="C153" s="90"/>
      <c r="D153" s="146"/>
      <c r="E153" s="82"/>
      <c r="F153" s="147"/>
      <c r="G153" s="147"/>
      <c r="H153" s="147"/>
      <c r="I153" s="147"/>
      <c r="J153" s="147"/>
      <c r="K153" s="147"/>
      <c r="L153" s="147"/>
      <c r="M153" s="147"/>
      <c r="N153" s="147"/>
      <c r="O153" s="147"/>
      <c r="P153" s="147"/>
      <c r="Q153" s="147"/>
      <c r="R153" s="147"/>
      <c r="S153" s="147"/>
      <c r="T153" s="147"/>
      <c r="U153" s="147"/>
      <c r="V153" s="147"/>
      <c r="W153" s="147"/>
    </row>
    <row r="154" spans="1:23" ht="12.75" customHeight="1" x14ac:dyDescent="0.15">
      <c r="A154" s="147"/>
      <c r="B154" s="150"/>
      <c r="C154" s="90"/>
      <c r="D154" s="146"/>
      <c r="E154" s="82"/>
      <c r="F154" s="147"/>
      <c r="G154" s="147"/>
      <c r="H154" s="147"/>
      <c r="I154" s="147"/>
      <c r="J154" s="147"/>
      <c r="K154" s="147"/>
      <c r="L154" s="147"/>
      <c r="M154" s="147"/>
      <c r="N154" s="147"/>
      <c r="O154" s="147"/>
      <c r="P154" s="147"/>
      <c r="Q154" s="147"/>
      <c r="R154" s="147"/>
      <c r="S154" s="147"/>
      <c r="T154" s="147"/>
      <c r="U154" s="147"/>
      <c r="V154" s="147"/>
      <c r="W154" s="147"/>
    </row>
    <row r="155" spans="1:23" ht="12.75" customHeight="1" x14ac:dyDescent="0.15">
      <c r="A155" s="147"/>
      <c r="B155" s="150"/>
      <c r="C155" s="90"/>
      <c r="D155" s="146"/>
      <c r="E155" s="82"/>
      <c r="F155" s="147"/>
      <c r="G155" s="147"/>
      <c r="H155" s="147"/>
      <c r="I155" s="147"/>
      <c r="J155" s="147"/>
      <c r="K155" s="147"/>
      <c r="L155" s="147"/>
      <c r="M155" s="147"/>
      <c r="N155" s="147"/>
      <c r="O155" s="147"/>
      <c r="P155" s="147"/>
      <c r="Q155" s="147"/>
      <c r="R155" s="147"/>
      <c r="S155" s="147"/>
      <c r="T155" s="147"/>
      <c r="U155" s="147"/>
      <c r="V155" s="147"/>
      <c r="W155" s="147"/>
    </row>
    <row r="156" spans="1:23" ht="12.75" customHeight="1" x14ac:dyDescent="0.15">
      <c r="A156" s="147"/>
      <c r="B156" s="150"/>
      <c r="C156" s="90"/>
      <c r="D156" s="146"/>
      <c r="E156" s="82"/>
      <c r="F156" s="147"/>
      <c r="G156" s="147"/>
      <c r="H156" s="147"/>
      <c r="I156" s="147"/>
      <c r="J156" s="147"/>
      <c r="K156" s="147"/>
      <c r="L156" s="147"/>
      <c r="M156" s="147"/>
      <c r="N156" s="147"/>
      <c r="O156" s="147"/>
      <c r="P156" s="147"/>
      <c r="Q156" s="147"/>
      <c r="R156" s="147"/>
      <c r="S156" s="147"/>
      <c r="T156" s="147"/>
      <c r="U156" s="147"/>
      <c r="V156" s="147"/>
      <c r="W156" s="147"/>
    </row>
    <row r="157" spans="1:23" ht="12.75" customHeight="1" x14ac:dyDescent="0.15">
      <c r="A157" s="147"/>
      <c r="B157" s="150"/>
      <c r="C157" s="90"/>
      <c r="D157" s="146"/>
      <c r="E157" s="82"/>
      <c r="F157" s="147"/>
      <c r="G157" s="147"/>
      <c r="H157" s="147"/>
      <c r="I157" s="147"/>
      <c r="J157" s="147"/>
      <c r="K157" s="147"/>
      <c r="L157" s="147"/>
      <c r="M157" s="147"/>
      <c r="N157" s="147"/>
      <c r="O157" s="147"/>
      <c r="P157" s="147"/>
      <c r="Q157" s="147"/>
      <c r="R157" s="147"/>
      <c r="S157" s="147"/>
      <c r="T157" s="147"/>
      <c r="U157" s="147"/>
      <c r="V157" s="147"/>
      <c r="W157" s="147"/>
    </row>
    <row r="158" spans="1:23" ht="12.75" customHeight="1" x14ac:dyDescent="0.15">
      <c r="A158" s="147"/>
      <c r="B158" s="150"/>
      <c r="C158" s="90"/>
      <c r="D158" s="146"/>
      <c r="E158" s="82"/>
      <c r="F158" s="147"/>
      <c r="G158" s="147"/>
      <c r="H158" s="147"/>
      <c r="I158" s="147"/>
      <c r="J158" s="147"/>
      <c r="K158" s="147"/>
      <c r="L158" s="147"/>
      <c r="M158" s="147"/>
      <c r="N158" s="147"/>
      <c r="O158" s="147"/>
      <c r="P158" s="147"/>
      <c r="Q158" s="147"/>
      <c r="R158" s="147"/>
      <c r="S158" s="147"/>
      <c r="T158" s="147"/>
      <c r="U158" s="147"/>
      <c r="V158" s="147"/>
      <c r="W158" s="147"/>
    </row>
    <row r="159" spans="1:23" ht="12.75" customHeight="1" x14ac:dyDescent="0.15">
      <c r="A159" s="147"/>
      <c r="B159" s="150"/>
      <c r="C159" s="90"/>
      <c r="D159" s="146"/>
      <c r="E159" s="82"/>
      <c r="F159" s="147"/>
      <c r="G159" s="147"/>
      <c r="H159" s="147"/>
      <c r="I159" s="147"/>
      <c r="J159" s="147"/>
      <c r="K159" s="147"/>
      <c r="L159" s="147"/>
      <c r="M159" s="147"/>
      <c r="N159" s="147"/>
      <c r="O159" s="147"/>
      <c r="P159" s="147"/>
      <c r="Q159" s="147"/>
      <c r="R159" s="147"/>
      <c r="S159" s="147"/>
      <c r="T159" s="147"/>
      <c r="U159" s="147"/>
      <c r="V159" s="147"/>
      <c r="W159" s="147"/>
    </row>
    <row r="160" spans="1:23" ht="12.75" customHeight="1" x14ac:dyDescent="0.15">
      <c r="A160" s="147"/>
      <c r="B160" s="150"/>
      <c r="C160" s="90"/>
      <c r="D160" s="146"/>
      <c r="E160" s="82"/>
      <c r="F160" s="147"/>
      <c r="G160" s="147"/>
      <c r="H160" s="147"/>
      <c r="I160" s="147"/>
      <c r="J160" s="147"/>
      <c r="K160" s="147"/>
      <c r="L160" s="147"/>
      <c r="M160" s="147"/>
      <c r="N160" s="147"/>
      <c r="O160" s="147"/>
      <c r="P160" s="147"/>
      <c r="Q160" s="147"/>
      <c r="R160" s="147"/>
      <c r="S160" s="147"/>
      <c r="T160" s="147"/>
      <c r="U160" s="147"/>
      <c r="V160" s="147"/>
      <c r="W160" s="147"/>
    </row>
    <row r="161" spans="1:23" ht="12.75" customHeight="1" x14ac:dyDescent="0.15">
      <c r="A161" s="147"/>
      <c r="B161" s="150"/>
      <c r="C161" s="90"/>
      <c r="D161" s="146"/>
      <c r="E161" s="82"/>
      <c r="F161" s="147"/>
      <c r="G161" s="147"/>
      <c r="H161" s="147"/>
      <c r="I161" s="147"/>
      <c r="J161" s="147"/>
      <c r="K161" s="147"/>
      <c r="L161" s="147"/>
      <c r="M161" s="147"/>
      <c r="N161" s="147"/>
      <c r="O161" s="147"/>
      <c r="P161" s="147"/>
      <c r="Q161" s="147"/>
      <c r="R161" s="147"/>
      <c r="S161" s="147"/>
      <c r="T161" s="147"/>
      <c r="U161" s="147"/>
      <c r="V161" s="147"/>
      <c r="W161" s="147"/>
    </row>
    <row r="162" spans="1:23" ht="12.75" customHeight="1" x14ac:dyDescent="0.15">
      <c r="A162" s="147"/>
      <c r="B162" s="150"/>
      <c r="C162" s="90"/>
      <c r="D162" s="146"/>
      <c r="E162" s="82"/>
      <c r="F162" s="147"/>
      <c r="G162" s="147"/>
      <c r="H162" s="147"/>
      <c r="I162" s="147"/>
      <c r="J162" s="147"/>
      <c r="K162" s="147"/>
      <c r="L162" s="147"/>
      <c r="M162" s="147"/>
      <c r="N162" s="147"/>
      <c r="O162" s="147"/>
      <c r="P162" s="147"/>
      <c r="Q162" s="147"/>
      <c r="R162" s="147"/>
      <c r="S162" s="147"/>
      <c r="T162" s="147"/>
      <c r="U162" s="147"/>
      <c r="V162" s="147"/>
      <c r="W162" s="147"/>
    </row>
    <row r="163" spans="1:23" ht="12.75" customHeight="1" x14ac:dyDescent="0.15">
      <c r="A163" s="147"/>
      <c r="B163" s="150"/>
      <c r="C163" s="90"/>
      <c r="D163" s="146"/>
      <c r="E163" s="82"/>
      <c r="F163" s="147"/>
      <c r="G163" s="147"/>
      <c r="H163" s="147"/>
      <c r="I163" s="147"/>
      <c r="J163" s="147"/>
      <c r="K163" s="147"/>
      <c r="L163" s="147"/>
      <c r="M163" s="147"/>
      <c r="N163" s="147"/>
      <c r="O163" s="147"/>
      <c r="P163" s="147"/>
      <c r="Q163" s="147"/>
      <c r="R163" s="147"/>
      <c r="S163" s="147"/>
      <c r="T163" s="147"/>
      <c r="U163" s="147"/>
      <c r="V163" s="147"/>
      <c r="W163" s="147"/>
    </row>
    <row r="164" spans="1:23" ht="12.75" customHeight="1" x14ac:dyDescent="0.15">
      <c r="A164" s="147"/>
      <c r="B164" s="150"/>
      <c r="C164" s="90"/>
      <c r="D164" s="146"/>
      <c r="E164" s="82"/>
      <c r="F164" s="147"/>
      <c r="G164" s="147"/>
      <c r="H164" s="147"/>
      <c r="I164" s="147"/>
      <c r="J164" s="147"/>
      <c r="K164" s="147"/>
      <c r="L164" s="147"/>
      <c r="M164" s="147"/>
      <c r="N164" s="147"/>
      <c r="O164" s="147"/>
      <c r="P164" s="147"/>
      <c r="Q164" s="147"/>
      <c r="R164" s="147"/>
      <c r="S164" s="147"/>
      <c r="T164" s="147"/>
      <c r="U164" s="147"/>
      <c r="V164" s="147"/>
      <c r="W164" s="147"/>
    </row>
    <row r="165" spans="1:23" ht="12.75" customHeight="1" x14ac:dyDescent="0.15">
      <c r="A165" s="147"/>
      <c r="B165" s="150"/>
      <c r="C165" s="90"/>
      <c r="D165" s="146"/>
      <c r="E165" s="82"/>
      <c r="F165" s="147"/>
      <c r="G165" s="147"/>
      <c r="H165" s="147"/>
      <c r="I165" s="147"/>
      <c r="J165" s="147"/>
      <c r="K165" s="147"/>
      <c r="L165" s="147"/>
      <c r="M165" s="147"/>
      <c r="N165" s="147"/>
      <c r="O165" s="147"/>
      <c r="P165" s="147"/>
      <c r="Q165" s="147"/>
      <c r="R165" s="147"/>
      <c r="S165" s="147"/>
      <c r="T165" s="147"/>
      <c r="U165" s="147"/>
      <c r="V165" s="147"/>
      <c r="W165" s="147"/>
    </row>
    <row r="166" spans="1:23" ht="12.75" customHeight="1" x14ac:dyDescent="0.15">
      <c r="A166" s="147"/>
      <c r="B166" s="150"/>
      <c r="C166" s="90"/>
      <c r="D166" s="146"/>
      <c r="E166" s="82"/>
      <c r="F166" s="147"/>
      <c r="G166" s="147"/>
      <c r="H166" s="147"/>
      <c r="I166" s="147"/>
      <c r="J166" s="147"/>
      <c r="K166" s="147"/>
      <c r="L166" s="147"/>
      <c r="M166" s="147"/>
      <c r="N166" s="147"/>
      <c r="O166" s="147"/>
      <c r="P166" s="147"/>
      <c r="Q166" s="147"/>
      <c r="R166" s="147"/>
      <c r="S166" s="147"/>
      <c r="T166" s="147"/>
      <c r="U166" s="147"/>
      <c r="V166" s="147"/>
      <c r="W166" s="147"/>
    </row>
    <row r="167" spans="1:23" ht="12.75" customHeight="1" x14ac:dyDescent="0.15">
      <c r="A167" s="147"/>
      <c r="B167" s="150"/>
      <c r="C167" s="90"/>
      <c r="D167" s="146"/>
      <c r="E167" s="82"/>
      <c r="F167" s="147"/>
      <c r="G167" s="147"/>
      <c r="H167" s="147"/>
      <c r="I167" s="147"/>
      <c r="J167" s="147"/>
      <c r="K167" s="147"/>
      <c r="L167" s="147"/>
      <c r="M167" s="147"/>
      <c r="N167" s="147"/>
      <c r="O167" s="147"/>
      <c r="P167" s="147"/>
      <c r="Q167" s="147"/>
      <c r="R167" s="147"/>
      <c r="S167" s="147"/>
      <c r="T167" s="147"/>
      <c r="U167" s="147"/>
      <c r="V167" s="147"/>
      <c r="W167" s="147"/>
    </row>
    <row r="168" spans="1:23" ht="12.75" customHeight="1" x14ac:dyDescent="0.15">
      <c r="A168" s="147"/>
      <c r="B168" s="150"/>
      <c r="C168" s="90"/>
      <c r="D168" s="146"/>
      <c r="E168" s="82"/>
      <c r="F168" s="147"/>
      <c r="G168" s="147"/>
      <c r="H168" s="147"/>
      <c r="I168" s="147"/>
      <c r="J168" s="147"/>
      <c r="K168" s="147"/>
      <c r="L168" s="147"/>
      <c r="M168" s="147"/>
      <c r="N168" s="147"/>
      <c r="O168" s="147"/>
      <c r="P168" s="147"/>
      <c r="Q168" s="147"/>
      <c r="R168" s="147"/>
      <c r="S168" s="147"/>
      <c r="T168" s="147"/>
      <c r="U168" s="147"/>
      <c r="V168" s="147"/>
      <c r="W168" s="147"/>
    </row>
    <row r="169" spans="1:23" ht="12.75" customHeight="1" x14ac:dyDescent="0.15">
      <c r="A169" s="147"/>
      <c r="B169" s="150"/>
      <c r="C169" s="90"/>
      <c r="D169" s="146"/>
      <c r="E169" s="82"/>
      <c r="F169" s="147"/>
      <c r="G169" s="147"/>
      <c r="H169" s="147"/>
      <c r="I169" s="147"/>
      <c r="J169" s="147"/>
      <c r="K169" s="147"/>
      <c r="L169" s="147"/>
      <c r="M169" s="147"/>
      <c r="N169" s="147"/>
      <c r="O169" s="147"/>
      <c r="P169" s="147"/>
      <c r="Q169" s="147"/>
      <c r="R169" s="147"/>
      <c r="S169" s="147"/>
      <c r="T169" s="147"/>
      <c r="U169" s="147"/>
      <c r="V169" s="147"/>
      <c r="W169" s="147"/>
    </row>
    <row r="170" spans="1:23" ht="12.75" customHeight="1" x14ac:dyDescent="0.15">
      <c r="A170" s="147"/>
      <c r="B170" s="150"/>
      <c r="C170" s="90"/>
      <c r="D170" s="146"/>
      <c r="E170" s="82"/>
      <c r="F170" s="147"/>
      <c r="G170" s="147"/>
      <c r="H170" s="147"/>
      <c r="I170" s="147"/>
      <c r="J170" s="147"/>
      <c r="K170" s="147"/>
      <c r="L170" s="147"/>
      <c r="M170" s="147"/>
      <c r="N170" s="147"/>
      <c r="O170" s="147"/>
      <c r="P170" s="147"/>
      <c r="Q170" s="147"/>
      <c r="R170" s="147"/>
      <c r="S170" s="147"/>
      <c r="T170" s="147"/>
      <c r="U170" s="147"/>
      <c r="V170" s="147"/>
      <c r="W170" s="147"/>
    </row>
    <row r="171" spans="1:23" ht="12.75" customHeight="1" x14ac:dyDescent="0.15">
      <c r="A171" s="147"/>
      <c r="B171" s="150"/>
      <c r="C171" s="90"/>
      <c r="D171" s="146"/>
      <c r="E171" s="82"/>
      <c r="F171" s="147"/>
      <c r="G171" s="147"/>
      <c r="H171" s="147"/>
      <c r="I171" s="147"/>
      <c r="J171" s="147"/>
      <c r="K171" s="147"/>
      <c r="L171" s="147"/>
      <c r="M171" s="147"/>
      <c r="N171" s="147"/>
      <c r="O171" s="147"/>
      <c r="P171" s="147"/>
      <c r="Q171" s="147"/>
      <c r="R171" s="147"/>
      <c r="S171" s="147"/>
      <c r="T171" s="147"/>
      <c r="U171" s="147"/>
      <c r="V171" s="147"/>
      <c r="W171" s="147"/>
    </row>
    <row r="172" spans="1:23" ht="12.75" customHeight="1" x14ac:dyDescent="0.15">
      <c r="A172" s="147"/>
      <c r="B172" s="150"/>
      <c r="C172" s="90"/>
      <c r="D172" s="146"/>
      <c r="E172" s="82"/>
      <c r="F172" s="147"/>
      <c r="G172" s="147"/>
      <c r="H172" s="147"/>
      <c r="I172" s="147"/>
      <c r="J172" s="147"/>
      <c r="K172" s="147"/>
      <c r="L172" s="147"/>
      <c r="M172" s="147"/>
      <c r="N172" s="147"/>
      <c r="O172" s="147"/>
      <c r="P172" s="147"/>
      <c r="Q172" s="147"/>
      <c r="R172" s="147"/>
      <c r="S172" s="147"/>
      <c r="T172" s="147"/>
      <c r="U172" s="147"/>
      <c r="V172" s="147"/>
      <c r="W172" s="147"/>
    </row>
    <row r="173" spans="1:23" ht="12.75" customHeight="1" x14ac:dyDescent="0.15">
      <c r="A173" s="147"/>
      <c r="B173" s="150"/>
      <c r="C173" s="90"/>
      <c r="D173" s="146"/>
      <c r="E173" s="82"/>
      <c r="F173" s="147"/>
      <c r="G173" s="147"/>
      <c r="H173" s="147"/>
      <c r="I173" s="147"/>
      <c r="J173" s="147"/>
      <c r="K173" s="147"/>
      <c r="L173" s="147"/>
      <c r="M173" s="147"/>
      <c r="N173" s="147"/>
      <c r="O173" s="147"/>
      <c r="P173" s="147"/>
      <c r="Q173" s="147"/>
      <c r="R173" s="147"/>
      <c r="S173" s="147"/>
      <c r="T173" s="147"/>
      <c r="U173" s="147"/>
      <c r="V173" s="147"/>
      <c r="W173" s="147"/>
    </row>
    <row r="174" spans="1:23" ht="12.75" customHeight="1" x14ac:dyDescent="0.15">
      <c r="A174" s="147"/>
      <c r="B174" s="150"/>
      <c r="C174" s="90"/>
      <c r="D174" s="146"/>
      <c r="E174" s="82"/>
      <c r="F174" s="147"/>
      <c r="G174" s="147"/>
      <c r="H174" s="147"/>
      <c r="I174" s="147"/>
      <c r="J174" s="147"/>
      <c r="K174" s="147"/>
      <c r="L174" s="147"/>
      <c r="M174" s="147"/>
      <c r="N174" s="147"/>
      <c r="O174" s="147"/>
      <c r="P174" s="147"/>
      <c r="Q174" s="147"/>
      <c r="R174" s="147"/>
      <c r="S174" s="147"/>
      <c r="T174" s="147"/>
      <c r="U174" s="147"/>
      <c r="V174" s="147"/>
      <c r="W174" s="147"/>
    </row>
    <row r="175" spans="1:23" ht="12.75" customHeight="1" x14ac:dyDescent="0.15">
      <c r="A175" s="147"/>
      <c r="B175" s="150"/>
      <c r="C175" s="90"/>
      <c r="D175" s="146"/>
      <c r="E175" s="82"/>
      <c r="F175" s="147"/>
      <c r="G175" s="147"/>
      <c r="H175" s="147"/>
      <c r="I175" s="147"/>
      <c r="J175" s="147"/>
      <c r="K175" s="147"/>
      <c r="L175" s="147"/>
      <c r="M175" s="147"/>
      <c r="N175" s="147"/>
      <c r="O175" s="147"/>
      <c r="P175" s="147"/>
      <c r="Q175" s="147"/>
      <c r="R175" s="147"/>
      <c r="S175" s="147"/>
      <c r="T175" s="147"/>
      <c r="U175" s="147"/>
      <c r="V175" s="147"/>
      <c r="W175" s="147"/>
    </row>
    <row r="176" spans="1:23" ht="12.75" customHeight="1" x14ac:dyDescent="0.15">
      <c r="A176" s="147"/>
      <c r="B176" s="150"/>
      <c r="C176" s="90"/>
      <c r="D176" s="146"/>
      <c r="E176" s="82"/>
      <c r="F176" s="147"/>
      <c r="G176" s="147"/>
      <c r="H176" s="147"/>
      <c r="I176" s="147"/>
      <c r="J176" s="147"/>
      <c r="K176" s="147"/>
      <c r="L176" s="147"/>
      <c r="M176" s="147"/>
      <c r="N176" s="147"/>
      <c r="O176" s="147"/>
      <c r="P176" s="147"/>
      <c r="Q176" s="147"/>
      <c r="R176" s="147"/>
      <c r="S176" s="147"/>
      <c r="T176" s="147"/>
      <c r="U176" s="147"/>
      <c r="V176" s="147"/>
      <c r="W176" s="147"/>
    </row>
    <row r="177" spans="1:23" ht="12.75" customHeight="1" x14ac:dyDescent="0.15">
      <c r="A177" s="147"/>
      <c r="B177" s="150"/>
      <c r="C177" s="90"/>
      <c r="D177" s="146"/>
      <c r="E177" s="82"/>
      <c r="F177" s="147"/>
      <c r="G177" s="147"/>
      <c r="H177" s="147"/>
      <c r="I177" s="147"/>
      <c r="J177" s="147"/>
      <c r="K177" s="147"/>
      <c r="L177" s="147"/>
      <c r="M177" s="147"/>
      <c r="N177" s="147"/>
      <c r="O177" s="147"/>
      <c r="P177" s="147"/>
      <c r="Q177" s="147"/>
      <c r="R177" s="147"/>
      <c r="S177" s="147"/>
      <c r="T177" s="147"/>
      <c r="U177" s="147"/>
      <c r="V177" s="147"/>
      <c r="W177" s="147"/>
    </row>
    <row r="178" spans="1:23" ht="12.75" customHeight="1" x14ac:dyDescent="0.15">
      <c r="A178" s="147"/>
      <c r="B178" s="150"/>
      <c r="C178" s="90"/>
      <c r="D178" s="146"/>
      <c r="E178" s="82"/>
      <c r="F178" s="147"/>
      <c r="G178" s="147"/>
      <c r="H178" s="147"/>
      <c r="I178" s="147"/>
      <c r="J178" s="147"/>
      <c r="K178" s="147"/>
      <c r="L178" s="147"/>
      <c r="M178" s="147"/>
      <c r="N178" s="147"/>
      <c r="O178" s="147"/>
      <c r="P178" s="147"/>
      <c r="Q178" s="147"/>
      <c r="R178" s="147"/>
      <c r="S178" s="147"/>
      <c r="T178" s="147"/>
      <c r="U178" s="147"/>
      <c r="V178" s="147"/>
      <c r="W178" s="147"/>
    </row>
    <row r="179" spans="1:23" ht="12.75" customHeight="1" x14ac:dyDescent="0.15">
      <c r="A179" s="147"/>
      <c r="B179" s="150"/>
      <c r="C179" s="90"/>
      <c r="D179" s="146"/>
      <c r="E179" s="82"/>
      <c r="F179" s="147"/>
      <c r="G179" s="147"/>
      <c r="H179" s="147"/>
      <c r="I179" s="147"/>
      <c r="J179" s="147"/>
      <c r="K179" s="147"/>
      <c r="L179" s="147"/>
      <c r="M179" s="147"/>
      <c r="N179" s="147"/>
      <c r="O179" s="147"/>
      <c r="P179" s="147"/>
      <c r="Q179" s="147"/>
      <c r="R179" s="147"/>
      <c r="S179" s="147"/>
      <c r="T179" s="147"/>
      <c r="U179" s="147"/>
      <c r="V179" s="147"/>
      <c r="W179" s="147"/>
    </row>
    <row r="180" spans="1:23" ht="12.75" customHeight="1" x14ac:dyDescent="0.15">
      <c r="A180" s="147"/>
      <c r="B180" s="150"/>
      <c r="C180" s="90"/>
      <c r="D180" s="146"/>
      <c r="E180" s="82"/>
      <c r="F180" s="147"/>
      <c r="G180" s="147"/>
      <c r="H180" s="147"/>
      <c r="I180" s="147"/>
      <c r="J180" s="147"/>
      <c r="K180" s="147"/>
      <c r="L180" s="147"/>
      <c r="M180" s="147"/>
      <c r="N180" s="147"/>
      <c r="O180" s="147"/>
      <c r="P180" s="147"/>
      <c r="Q180" s="147"/>
      <c r="R180" s="147"/>
      <c r="S180" s="147"/>
      <c r="T180" s="147"/>
      <c r="U180" s="147"/>
      <c r="V180" s="147"/>
      <c r="W180" s="147"/>
    </row>
    <row r="181" spans="1:23" ht="12.75" customHeight="1" x14ac:dyDescent="0.15">
      <c r="A181" s="147"/>
      <c r="B181" s="150"/>
      <c r="C181" s="90"/>
      <c r="D181" s="146"/>
      <c r="E181" s="82"/>
      <c r="F181" s="147"/>
      <c r="G181" s="147"/>
      <c r="H181" s="147"/>
      <c r="I181" s="147"/>
      <c r="J181" s="147"/>
      <c r="K181" s="147"/>
      <c r="L181" s="147"/>
      <c r="M181" s="147"/>
      <c r="N181" s="147"/>
      <c r="O181" s="147"/>
      <c r="P181" s="147"/>
      <c r="Q181" s="147"/>
      <c r="R181" s="147"/>
      <c r="S181" s="147"/>
      <c r="T181" s="147"/>
      <c r="U181" s="147"/>
      <c r="V181" s="147"/>
      <c r="W181" s="147"/>
    </row>
    <row r="182" spans="1:23" ht="12.75" customHeight="1" x14ac:dyDescent="0.15">
      <c r="A182" s="147"/>
      <c r="B182" s="150"/>
      <c r="C182" s="90"/>
      <c r="D182" s="146"/>
      <c r="E182" s="82"/>
      <c r="F182" s="147"/>
      <c r="G182" s="147"/>
      <c r="H182" s="147"/>
      <c r="I182" s="147"/>
      <c r="J182" s="147"/>
      <c r="K182" s="147"/>
      <c r="L182" s="147"/>
      <c r="M182" s="147"/>
      <c r="N182" s="147"/>
      <c r="O182" s="147"/>
      <c r="P182" s="147"/>
      <c r="Q182" s="147"/>
      <c r="R182" s="147"/>
      <c r="S182" s="147"/>
      <c r="T182" s="147"/>
      <c r="U182" s="147"/>
      <c r="V182" s="147"/>
      <c r="W182" s="147"/>
    </row>
    <row r="183" spans="1:23" ht="12.75" customHeight="1" x14ac:dyDescent="0.15">
      <c r="A183" s="147"/>
      <c r="B183" s="150"/>
      <c r="C183" s="90"/>
      <c r="D183" s="146"/>
      <c r="E183" s="82"/>
      <c r="F183" s="147"/>
      <c r="G183" s="147"/>
      <c r="H183" s="147"/>
      <c r="I183" s="147"/>
      <c r="J183" s="147"/>
      <c r="K183" s="147"/>
      <c r="L183" s="147"/>
      <c r="M183" s="147"/>
      <c r="N183" s="147"/>
      <c r="O183" s="147"/>
      <c r="P183" s="147"/>
      <c r="Q183" s="147"/>
      <c r="R183" s="147"/>
      <c r="S183" s="147"/>
      <c r="T183" s="147"/>
      <c r="U183" s="147"/>
      <c r="V183" s="147"/>
      <c r="W183" s="147"/>
    </row>
    <row r="184" spans="1:23" ht="12.75" customHeight="1" x14ac:dyDescent="0.15">
      <c r="A184" s="147"/>
      <c r="B184" s="150"/>
      <c r="C184" s="90"/>
      <c r="D184" s="146"/>
      <c r="E184" s="82"/>
      <c r="F184" s="147"/>
      <c r="G184" s="147"/>
      <c r="H184" s="147"/>
      <c r="I184" s="147"/>
      <c r="J184" s="147"/>
      <c r="K184" s="147"/>
      <c r="L184" s="147"/>
      <c r="M184" s="147"/>
      <c r="N184" s="147"/>
      <c r="O184" s="147"/>
      <c r="P184" s="147"/>
      <c r="Q184" s="147"/>
      <c r="R184" s="147"/>
      <c r="S184" s="147"/>
      <c r="T184" s="147"/>
      <c r="U184" s="147"/>
      <c r="V184" s="147"/>
      <c r="W184" s="147"/>
    </row>
    <row r="185" spans="1:23" ht="12.75" customHeight="1" x14ac:dyDescent="0.15">
      <c r="A185" s="147"/>
      <c r="B185" s="150"/>
      <c r="C185" s="90"/>
      <c r="D185" s="146"/>
      <c r="E185" s="82"/>
      <c r="F185" s="147"/>
      <c r="G185" s="147"/>
      <c r="H185" s="147"/>
      <c r="I185" s="147"/>
      <c r="J185" s="147"/>
      <c r="K185" s="147"/>
      <c r="L185" s="147"/>
      <c r="M185" s="147"/>
      <c r="N185" s="147"/>
      <c r="O185" s="147"/>
      <c r="P185" s="147"/>
      <c r="Q185" s="147"/>
      <c r="R185" s="147"/>
      <c r="S185" s="147"/>
      <c r="T185" s="147"/>
      <c r="U185" s="147"/>
      <c r="V185" s="147"/>
      <c r="W185" s="147"/>
    </row>
    <row r="186" spans="1:23" ht="12.75" customHeight="1" x14ac:dyDescent="0.15">
      <c r="A186" s="147"/>
      <c r="B186" s="150"/>
      <c r="C186" s="90"/>
      <c r="D186" s="146"/>
      <c r="E186" s="82"/>
      <c r="F186" s="147"/>
      <c r="G186" s="147"/>
      <c r="H186" s="147"/>
      <c r="I186" s="147"/>
      <c r="J186" s="147"/>
      <c r="K186" s="147"/>
      <c r="L186" s="147"/>
      <c r="M186" s="147"/>
      <c r="N186" s="147"/>
      <c r="O186" s="147"/>
      <c r="P186" s="147"/>
      <c r="Q186" s="147"/>
      <c r="R186" s="147"/>
      <c r="S186" s="147"/>
      <c r="T186" s="147"/>
      <c r="U186" s="147"/>
      <c r="V186" s="147"/>
      <c r="W186" s="147"/>
    </row>
    <row r="187" spans="1:23" ht="12.75" customHeight="1" x14ac:dyDescent="0.15">
      <c r="A187" s="147"/>
      <c r="B187" s="150"/>
      <c r="C187" s="90"/>
      <c r="D187" s="146"/>
      <c r="E187" s="82"/>
      <c r="F187" s="147"/>
      <c r="G187" s="147"/>
      <c r="H187" s="147"/>
      <c r="I187" s="147"/>
      <c r="J187" s="147"/>
      <c r="K187" s="147"/>
      <c r="L187" s="147"/>
      <c r="M187" s="147"/>
      <c r="N187" s="147"/>
      <c r="O187" s="147"/>
      <c r="P187" s="147"/>
      <c r="Q187" s="147"/>
      <c r="R187" s="147"/>
      <c r="S187" s="147"/>
      <c r="T187" s="147"/>
      <c r="U187" s="147"/>
      <c r="V187" s="147"/>
      <c r="W187" s="147"/>
    </row>
    <row r="188" spans="1:23" ht="12.75" customHeight="1" x14ac:dyDescent="0.15">
      <c r="A188" s="147"/>
      <c r="B188" s="150"/>
      <c r="C188" s="90"/>
      <c r="D188" s="146"/>
      <c r="E188" s="82"/>
      <c r="F188" s="147"/>
      <c r="G188" s="147"/>
      <c r="H188" s="147"/>
      <c r="I188" s="147"/>
      <c r="J188" s="147"/>
      <c r="K188" s="147"/>
      <c r="L188" s="147"/>
      <c r="M188" s="147"/>
      <c r="N188" s="147"/>
      <c r="O188" s="147"/>
      <c r="P188" s="147"/>
      <c r="Q188" s="147"/>
      <c r="R188" s="147"/>
      <c r="S188" s="147"/>
      <c r="T188" s="147"/>
      <c r="U188" s="147"/>
      <c r="V188" s="147"/>
      <c r="W188" s="147"/>
    </row>
    <row r="189" spans="1:23" ht="12.75" customHeight="1" x14ac:dyDescent="0.15">
      <c r="A189" s="147"/>
      <c r="B189" s="150"/>
      <c r="C189" s="90"/>
      <c r="D189" s="146"/>
      <c r="E189" s="82"/>
      <c r="F189" s="147"/>
      <c r="G189" s="147"/>
      <c r="H189" s="147"/>
      <c r="I189" s="147"/>
      <c r="J189" s="147"/>
      <c r="K189" s="147"/>
      <c r="L189" s="147"/>
      <c r="M189" s="147"/>
      <c r="N189" s="147"/>
      <c r="O189" s="147"/>
      <c r="P189" s="147"/>
      <c r="Q189" s="147"/>
      <c r="R189" s="147"/>
      <c r="S189" s="147"/>
      <c r="T189" s="147"/>
      <c r="U189" s="147"/>
      <c r="V189" s="147"/>
      <c r="W189" s="147"/>
    </row>
    <row r="190" spans="1:23" ht="12.75" customHeight="1" x14ac:dyDescent="0.15">
      <c r="A190" s="147"/>
      <c r="B190" s="150"/>
      <c r="C190" s="90"/>
      <c r="D190" s="146"/>
      <c r="E190" s="82"/>
      <c r="F190" s="147"/>
      <c r="G190" s="147"/>
      <c r="H190" s="147"/>
      <c r="I190" s="147"/>
      <c r="J190" s="147"/>
      <c r="K190" s="147"/>
      <c r="L190" s="147"/>
      <c r="M190" s="147"/>
      <c r="N190" s="147"/>
      <c r="O190" s="147"/>
      <c r="P190" s="147"/>
      <c r="Q190" s="147"/>
      <c r="R190" s="147"/>
      <c r="S190" s="147"/>
      <c r="T190" s="147"/>
      <c r="U190" s="147"/>
      <c r="V190" s="147"/>
      <c r="W190" s="147"/>
    </row>
    <row r="191" spans="1:23" ht="12.75" customHeight="1" x14ac:dyDescent="0.15">
      <c r="A191" s="147"/>
      <c r="B191" s="150"/>
      <c r="C191" s="90"/>
      <c r="D191" s="146"/>
      <c r="E191" s="82"/>
      <c r="F191" s="147"/>
      <c r="G191" s="147"/>
      <c r="H191" s="147"/>
      <c r="I191" s="147"/>
      <c r="J191" s="147"/>
      <c r="K191" s="147"/>
      <c r="L191" s="147"/>
      <c r="M191" s="147"/>
      <c r="N191" s="147"/>
      <c r="O191" s="147"/>
      <c r="P191" s="147"/>
      <c r="Q191" s="147"/>
      <c r="R191" s="147"/>
      <c r="S191" s="147"/>
      <c r="T191" s="147"/>
      <c r="U191" s="147"/>
      <c r="V191" s="147"/>
      <c r="W191" s="147"/>
    </row>
    <row r="192" spans="1:23" ht="12.75" customHeight="1" x14ac:dyDescent="0.15">
      <c r="A192" s="147"/>
      <c r="B192" s="150"/>
      <c r="C192" s="90"/>
      <c r="D192" s="146"/>
      <c r="E192" s="82"/>
      <c r="F192" s="147"/>
      <c r="G192" s="147"/>
      <c r="H192" s="147"/>
      <c r="I192" s="147"/>
      <c r="J192" s="147"/>
      <c r="K192" s="147"/>
      <c r="L192" s="147"/>
      <c r="M192" s="147"/>
      <c r="N192" s="147"/>
      <c r="O192" s="147"/>
      <c r="P192" s="147"/>
      <c r="Q192" s="147"/>
      <c r="R192" s="147"/>
      <c r="S192" s="147"/>
      <c r="T192" s="147"/>
      <c r="U192" s="147"/>
      <c r="V192" s="147"/>
      <c r="W192" s="147"/>
    </row>
    <row r="193" spans="1:23" ht="12.75" customHeight="1" x14ac:dyDescent="0.15">
      <c r="A193" s="147"/>
      <c r="B193" s="150"/>
      <c r="C193" s="90"/>
      <c r="D193" s="146"/>
      <c r="E193" s="82"/>
      <c r="F193" s="147"/>
      <c r="G193" s="147"/>
      <c r="H193" s="147"/>
      <c r="I193" s="147"/>
      <c r="J193" s="147"/>
      <c r="K193" s="147"/>
      <c r="L193" s="147"/>
      <c r="M193" s="147"/>
      <c r="N193" s="147"/>
      <c r="O193" s="147"/>
      <c r="P193" s="147"/>
      <c r="Q193" s="147"/>
      <c r="R193" s="147"/>
      <c r="S193" s="147"/>
      <c r="T193" s="147"/>
      <c r="U193" s="147"/>
      <c r="V193" s="147"/>
      <c r="W193" s="147"/>
    </row>
    <row r="194" spans="1:23" ht="12.75" customHeight="1" x14ac:dyDescent="0.15">
      <c r="A194" s="147"/>
      <c r="B194" s="150"/>
      <c r="C194" s="90"/>
      <c r="D194" s="146"/>
      <c r="E194" s="82"/>
      <c r="F194" s="147"/>
      <c r="G194" s="147"/>
      <c r="H194" s="147"/>
      <c r="I194" s="147"/>
      <c r="J194" s="147"/>
      <c r="K194" s="147"/>
      <c r="L194" s="147"/>
      <c r="M194" s="147"/>
      <c r="N194" s="147"/>
      <c r="O194" s="147"/>
      <c r="P194" s="147"/>
      <c r="Q194" s="147"/>
      <c r="R194" s="147"/>
      <c r="S194" s="147"/>
      <c r="T194" s="147"/>
      <c r="U194" s="147"/>
      <c r="V194" s="147"/>
      <c r="W194" s="147"/>
    </row>
    <row r="195" spans="1:23" ht="12.75" customHeight="1" x14ac:dyDescent="0.15">
      <c r="A195" s="147"/>
      <c r="B195" s="150"/>
      <c r="C195" s="90"/>
      <c r="D195" s="146"/>
      <c r="E195" s="82"/>
      <c r="F195" s="147"/>
      <c r="G195" s="147"/>
      <c r="H195" s="147"/>
      <c r="I195" s="147"/>
      <c r="J195" s="147"/>
      <c r="K195" s="147"/>
      <c r="L195" s="147"/>
      <c r="M195" s="147"/>
      <c r="N195" s="147"/>
      <c r="O195" s="147"/>
      <c r="P195" s="147"/>
      <c r="Q195" s="147"/>
      <c r="R195" s="147"/>
      <c r="S195" s="147"/>
      <c r="T195" s="147"/>
      <c r="U195" s="147"/>
      <c r="V195" s="147"/>
      <c r="W195" s="147"/>
    </row>
    <row r="196" spans="1:23" ht="12.75" customHeight="1" x14ac:dyDescent="0.15">
      <c r="A196" s="147"/>
      <c r="B196" s="150"/>
      <c r="C196" s="90"/>
      <c r="D196" s="146"/>
      <c r="E196" s="82"/>
      <c r="F196" s="147"/>
      <c r="G196" s="147"/>
      <c r="H196" s="147"/>
      <c r="I196" s="147"/>
      <c r="J196" s="147"/>
      <c r="K196" s="147"/>
      <c r="L196" s="147"/>
      <c r="M196" s="147"/>
      <c r="N196" s="147"/>
      <c r="O196" s="147"/>
      <c r="P196" s="147"/>
      <c r="Q196" s="147"/>
      <c r="R196" s="147"/>
      <c r="S196" s="147"/>
      <c r="T196" s="147"/>
      <c r="U196" s="147"/>
      <c r="V196" s="147"/>
      <c r="W196" s="147"/>
    </row>
    <row r="197" spans="1:23" ht="12.75" customHeight="1" x14ac:dyDescent="0.15">
      <c r="A197" s="147"/>
      <c r="B197" s="150"/>
      <c r="C197" s="90"/>
      <c r="D197" s="146"/>
      <c r="E197" s="82"/>
      <c r="F197" s="147"/>
      <c r="G197" s="147"/>
      <c r="H197" s="147"/>
      <c r="I197" s="147"/>
      <c r="J197" s="147"/>
      <c r="K197" s="147"/>
      <c r="L197" s="147"/>
      <c r="M197" s="147"/>
      <c r="N197" s="147"/>
      <c r="O197" s="147"/>
      <c r="P197" s="147"/>
      <c r="Q197" s="147"/>
      <c r="R197" s="147"/>
      <c r="S197" s="147"/>
      <c r="T197" s="147"/>
      <c r="U197" s="147"/>
      <c r="V197" s="147"/>
      <c r="W197" s="147"/>
    </row>
    <row r="198" spans="1:23" ht="12.75" customHeight="1" x14ac:dyDescent="0.15">
      <c r="A198" s="147"/>
      <c r="B198" s="150"/>
      <c r="C198" s="90"/>
      <c r="D198" s="146"/>
      <c r="E198" s="82"/>
      <c r="F198" s="147"/>
      <c r="G198" s="147"/>
      <c r="H198" s="147"/>
      <c r="I198" s="147"/>
      <c r="J198" s="147"/>
      <c r="K198" s="147"/>
      <c r="L198" s="147"/>
      <c r="M198" s="147"/>
      <c r="N198" s="147"/>
      <c r="O198" s="147"/>
      <c r="P198" s="147"/>
      <c r="Q198" s="147"/>
      <c r="R198" s="147"/>
      <c r="S198" s="147"/>
      <c r="T198" s="147"/>
      <c r="U198" s="147"/>
      <c r="V198" s="147"/>
      <c r="W198" s="147"/>
    </row>
    <row r="199" spans="1:23" ht="12.75" customHeight="1" x14ac:dyDescent="0.15">
      <c r="A199" s="147"/>
      <c r="B199" s="150"/>
      <c r="C199" s="90"/>
      <c r="D199" s="146"/>
      <c r="E199" s="82"/>
      <c r="F199" s="147"/>
      <c r="G199" s="147"/>
      <c r="H199" s="147"/>
      <c r="I199" s="147"/>
      <c r="J199" s="147"/>
      <c r="K199" s="147"/>
      <c r="L199" s="147"/>
      <c r="M199" s="147"/>
      <c r="N199" s="147"/>
      <c r="O199" s="147"/>
      <c r="P199" s="147"/>
      <c r="Q199" s="147"/>
      <c r="R199" s="147"/>
      <c r="S199" s="147"/>
      <c r="T199" s="147"/>
      <c r="U199" s="147"/>
      <c r="V199" s="147"/>
      <c r="W199" s="147"/>
    </row>
    <row r="200" spans="1:23" ht="12.75" customHeight="1" x14ac:dyDescent="0.15">
      <c r="A200" s="147"/>
      <c r="B200" s="150"/>
      <c r="C200" s="90"/>
      <c r="D200" s="146"/>
      <c r="E200" s="82"/>
      <c r="F200" s="147"/>
      <c r="G200" s="147"/>
      <c r="H200" s="147"/>
      <c r="I200" s="147"/>
      <c r="J200" s="147"/>
      <c r="K200" s="147"/>
      <c r="L200" s="147"/>
      <c r="M200" s="147"/>
      <c r="N200" s="147"/>
      <c r="O200" s="147"/>
      <c r="P200" s="147"/>
      <c r="Q200" s="147"/>
      <c r="R200" s="147"/>
      <c r="S200" s="147"/>
      <c r="T200" s="147"/>
      <c r="U200" s="147"/>
      <c r="V200" s="147"/>
      <c r="W200" s="147"/>
    </row>
    <row r="201" spans="1:23" ht="12.75" customHeight="1" x14ac:dyDescent="0.15">
      <c r="A201" s="147"/>
      <c r="B201" s="150"/>
      <c r="C201" s="90"/>
      <c r="D201" s="146"/>
      <c r="E201" s="82"/>
      <c r="F201" s="147"/>
      <c r="G201" s="147"/>
      <c r="H201" s="147"/>
      <c r="I201" s="147"/>
      <c r="J201" s="147"/>
      <c r="K201" s="147"/>
      <c r="L201" s="147"/>
      <c r="M201" s="147"/>
      <c r="N201" s="147"/>
      <c r="O201" s="147"/>
      <c r="P201" s="147"/>
      <c r="Q201" s="147"/>
      <c r="R201" s="147"/>
      <c r="S201" s="147"/>
      <c r="T201" s="147"/>
      <c r="U201" s="147"/>
      <c r="V201" s="147"/>
      <c r="W201" s="147"/>
    </row>
    <row r="202" spans="1:23" ht="12.75" customHeight="1" x14ac:dyDescent="0.15">
      <c r="A202" s="147"/>
      <c r="B202" s="150"/>
      <c r="C202" s="90"/>
      <c r="D202" s="146"/>
      <c r="E202" s="82"/>
      <c r="F202" s="147"/>
      <c r="G202" s="147"/>
      <c r="H202" s="147"/>
      <c r="I202" s="147"/>
      <c r="J202" s="147"/>
      <c r="K202" s="147"/>
      <c r="L202" s="147"/>
      <c r="M202" s="147"/>
      <c r="N202" s="147"/>
      <c r="O202" s="147"/>
      <c r="P202" s="147"/>
      <c r="Q202" s="147"/>
      <c r="R202" s="147"/>
      <c r="S202" s="147"/>
      <c r="T202" s="147"/>
      <c r="U202" s="147"/>
      <c r="V202" s="147"/>
      <c r="W202" s="147"/>
    </row>
    <row r="203" spans="1:23" ht="12.75" customHeight="1" x14ac:dyDescent="0.15">
      <c r="A203" s="147"/>
      <c r="B203" s="150"/>
      <c r="C203" s="90"/>
      <c r="D203" s="146"/>
      <c r="E203" s="82"/>
      <c r="F203" s="147"/>
      <c r="G203" s="147"/>
      <c r="H203" s="147"/>
      <c r="I203" s="147"/>
      <c r="J203" s="147"/>
      <c r="K203" s="147"/>
      <c r="L203" s="147"/>
      <c r="M203" s="147"/>
      <c r="N203" s="147"/>
      <c r="O203" s="147"/>
      <c r="P203" s="147"/>
      <c r="Q203" s="147"/>
      <c r="R203" s="147"/>
      <c r="S203" s="147"/>
      <c r="T203" s="147"/>
      <c r="U203" s="147"/>
      <c r="V203" s="147"/>
      <c r="W203" s="147"/>
    </row>
    <row r="204" spans="1:23" ht="12.75" customHeight="1" x14ac:dyDescent="0.15">
      <c r="A204" s="147"/>
      <c r="B204" s="150"/>
      <c r="C204" s="90"/>
      <c r="D204" s="146"/>
      <c r="E204" s="82"/>
      <c r="F204" s="147"/>
      <c r="G204" s="147"/>
      <c r="H204" s="147"/>
      <c r="I204" s="147"/>
      <c r="J204" s="147"/>
      <c r="K204" s="147"/>
      <c r="L204" s="147"/>
      <c r="M204" s="147"/>
      <c r="N204" s="147"/>
      <c r="O204" s="147"/>
      <c r="P204" s="147"/>
      <c r="Q204" s="147"/>
      <c r="R204" s="147"/>
      <c r="S204" s="147"/>
      <c r="T204" s="147"/>
      <c r="U204" s="147"/>
      <c r="V204" s="147"/>
      <c r="W204" s="147"/>
    </row>
    <row r="205" spans="1:23" ht="12.75" customHeight="1" x14ac:dyDescent="0.15">
      <c r="A205" s="147"/>
      <c r="B205" s="150"/>
      <c r="C205" s="90"/>
      <c r="D205" s="146"/>
      <c r="E205" s="82"/>
      <c r="F205" s="147"/>
      <c r="G205" s="147"/>
      <c r="H205" s="147"/>
      <c r="I205" s="147"/>
      <c r="J205" s="147"/>
      <c r="K205" s="147"/>
      <c r="L205" s="147"/>
      <c r="M205" s="147"/>
      <c r="N205" s="147"/>
      <c r="O205" s="147"/>
      <c r="P205" s="147"/>
      <c r="Q205" s="147"/>
      <c r="R205" s="147"/>
      <c r="S205" s="147"/>
      <c r="T205" s="147"/>
      <c r="U205" s="147"/>
      <c r="V205" s="147"/>
      <c r="W205" s="147"/>
    </row>
    <row r="206" spans="1:23" ht="12.75" customHeight="1" x14ac:dyDescent="0.15">
      <c r="A206" s="147"/>
      <c r="B206" s="150"/>
      <c r="C206" s="90"/>
      <c r="D206" s="146"/>
      <c r="E206" s="82"/>
      <c r="F206" s="147"/>
      <c r="G206" s="147"/>
      <c r="H206" s="147"/>
      <c r="I206" s="147"/>
      <c r="J206" s="147"/>
      <c r="K206" s="147"/>
      <c r="L206" s="147"/>
      <c r="M206" s="147"/>
      <c r="N206" s="147"/>
      <c r="O206" s="147"/>
      <c r="P206" s="147"/>
      <c r="Q206" s="147"/>
      <c r="R206" s="147"/>
      <c r="S206" s="147"/>
      <c r="T206" s="147"/>
      <c r="U206" s="147"/>
      <c r="V206" s="147"/>
      <c r="W206" s="147"/>
    </row>
    <row r="207" spans="1:23" ht="12.75" customHeight="1" x14ac:dyDescent="0.15">
      <c r="A207" s="147"/>
      <c r="B207" s="150"/>
      <c r="C207" s="90"/>
      <c r="D207" s="146"/>
      <c r="E207" s="82"/>
      <c r="F207" s="147"/>
      <c r="G207" s="147"/>
      <c r="H207" s="147"/>
      <c r="I207" s="147"/>
      <c r="J207" s="147"/>
      <c r="K207" s="147"/>
      <c r="L207" s="147"/>
      <c r="M207" s="147"/>
      <c r="N207" s="147"/>
      <c r="O207" s="147"/>
      <c r="P207" s="147"/>
      <c r="Q207" s="147"/>
      <c r="R207" s="147"/>
      <c r="S207" s="147"/>
      <c r="T207" s="147"/>
      <c r="U207" s="147"/>
      <c r="V207" s="147"/>
      <c r="W207" s="147"/>
    </row>
    <row r="208" spans="1:23" ht="12.75" customHeight="1" x14ac:dyDescent="0.15">
      <c r="A208" s="147"/>
      <c r="B208" s="150"/>
      <c r="C208" s="90"/>
      <c r="D208" s="146"/>
      <c r="E208" s="82"/>
      <c r="F208" s="147"/>
      <c r="G208" s="147"/>
      <c r="H208" s="147"/>
      <c r="I208" s="147"/>
      <c r="J208" s="147"/>
      <c r="K208" s="147"/>
      <c r="L208" s="147"/>
      <c r="M208" s="147"/>
      <c r="N208" s="147"/>
      <c r="O208" s="147"/>
      <c r="P208" s="147"/>
      <c r="Q208" s="147"/>
      <c r="R208" s="147"/>
      <c r="S208" s="147"/>
      <c r="T208" s="147"/>
      <c r="U208" s="147"/>
      <c r="V208" s="147"/>
      <c r="W208" s="147"/>
    </row>
    <row r="209" spans="1:23" ht="12.75" customHeight="1" x14ac:dyDescent="0.15">
      <c r="A209" s="147"/>
      <c r="B209" s="150"/>
      <c r="C209" s="90"/>
      <c r="D209" s="146"/>
      <c r="E209" s="82"/>
      <c r="F209" s="147"/>
      <c r="G209" s="147"/>
      <c r="H209" s="147"/>
      <c r="I209" s="147"/>
      <c r="J209" s="147"/>
      <c r="K209" s="147"/>
      <c r="L209" s="147"/>
      <c r="M209" s="147"/>
      <c r="N209" s="147"/>
      <c r="O209" s="147"/>
      <c r="P209" s="147"/>
      <c r="Q209" s="147"/>
      <c r="R209" s="147"/>
      <c r="S209" s="147"/>
      <c r="T209" s="147"/>
      <c r="U209" s="147"/>
      <c r="V209" s="147"/>
      <c r="W209" s="147"/>
    </row>
    <row r="210" spans="1:23" ht="12.75" customHeight="1" x14ac:dyDescent="0.15">
      <c r="A210" s="147"/>
      <c r="B210" s="150"/>
      <c r="C210" s="90"/>
      <c r="D210" s="146"/>
      <c r="E210" s="82"/>
      <c r="F210" s="147"/>
      <c r="G210" s="147"/>
      <c r="H210" s="147"/>
      <c r="I210" s="147"/>
      <c r="J210" s="147"/>
      <c r="K210" s="147"/>
      <c r="L210" s="147"/>
      <c r="M210" s="147"/>
      <c r="N210" s="147"/>
      <c r="O210" s="147"/>
      <c r="P210" s="147"/>
      <c r="Q210" s="147"/>
      <c r="R210" s="147"/>
      <c r="S210" s="147"/>
      <c r="T210" s="147"/>
      <c r="U210" s="147"/>
      <c r="V210" s="147"/>
      <c r="W210" s="147"/>
    </row>
    <row r="211" spans="1:23" ht="12.75" customHeight="1" x14ac:dyDescent="0.15">
      <c r="A211" s="147"/>
      <c r="B211" s="150"/>
      <c r="C211" s="90"/>
      <c r="D211" s="146"/>
      <c r="E211" s="82"/>
      <c r="F211" s="147"/>
      <c r="G211" s="147"/>
      <c r="H211" s="147"/>
      <c r="I211" s="147"/>
      <c r="J211" s="147"/>
      <c r="K211" s="147"/>
      <c r="L211" s="147"/>
      <c r="M211" s="147"/>
      <c r="N211" s="147"/>
      <c r="O211" s="147"/>
      <c r="P211" s="147"/>
      <c r="Q211" s="147"/>
      <c r="R211" s="147"/>
      <c r="S211" s="147"/>
      <c r="T211" s="147"/>
      <c r="U211" s="147"/>
      <c r="V211" s="147"/>
      <c r="W211" s="147"/>
    </row>
    <row r="212" spans="1:23" ht="12.75" customHeight="1" x14ac:dyDescent="0.15">
      <c r="A212" s="147"/>
      <c r="B212" s="150"/>
      <c r="C212" s="90"/>
      <c r="D212" s="146"/>
      <c r="E212" s="82"/>
      <c r="F212" s="147"/>
      <c r="G212" s="147"/>
      <c r="H212" s="147"/>
      <c r="I212" s="147"/>
      <c r="J212" s="147"/>
      <c r="K212" s="147"/>
      <c r="L212" s="147"/>
      <c r="M212" s="147"/>
      <c r="N212" s="147"/>
      <c r="O212" s="147"/>
      <c r="P212" s="147"/>
      <c r="Q212" s="147"/>
      <c r="R212" s="147"/>
      <c r="S212" s="147"/>
      <c r="T212" s="147"/>
      <c r="U212" s="147"/>
      <c r="V212" s="147"/>
      <c r="W212" s="147"/>
    </row>
    <row r="213" spans="1:23" ht="12.75" customHeight="1" x14ac:dyDescent="0.15">
      <c r="A213" s="147"/>
      <c r="B213" s="150"/>
      <c r="C213" s="90"/>
      <c r="D213" s="146"/>
      <c r="E213" s="82"/>
      <c r="F213" s="147"/>
      <c r="G213" s="147"/>
      <c r="H213" s="147"/>
      <c r="I213" s="147"/>
      <c r="J213" s="147"/>
      <c r="K213" s="147"/>
      <c r="L213" s="147"/>
      <c r="M213" s="147"/>
      <c r="N213" s="147"/>
      <c r="O213" s="147"/>
      <c r="P213" s="147"/>
      <c r="Q213" s="147"/>
      <c r="R213" s="147"/>
      <c r="S213" s="147"/>
      <c r="T213" s="147"/>
      <c r="U213" s="147"/>
      <c r="V213" s="147"/>
      <c r="W213" s="147"/>
    </row>
    <row r="214" spans="1:23" ht="12.75" customHeight="1" x14ac:dyDescent="0.15">
      <c r="A214" s="147"/>
      <c r="B214" s="150"/>
      <c r="C214" s="90"/>
      <c r="D214" s="146"/>
      <c r="E214" s="82"/>
      <c r="F214" s="147"/>
      <c r="G214" s="147"/>
      <c r="H214" s="147"/>
      <c r="I214" s="147"/>
      <c r="J214" s="147"/>
      <c r="K214" s="147"/>
      <c r="L214" s="147"/>
      <c r="M214" s="147"/>
      <c r="N214" s="147"/>
      <c r="O214" s="147"/>
      <c r="P214" s="147"/>
      <c r="Q214" s="147"/>
      <c r="R214" s="147"/>
      <c r="S214" s="147"/>
      <c r="T214" s="147"/>
      <c r="U214" s="147"/>
      <c r="V214" s="147"/>
      <c r="W214" s="147"/>
    </row>
    <row r="215" spans="1:23" ht="12.75" customHeight="1" x14ac:dyDescent="0.15">
      <c r="A215" s="147"/>
      <c r="B215" s="150"/>
      <c r="C215" s="90"/>
      <c r="D215" s="146"/>
      <c r="E215" s="82"/>
      <c r="F215" s="147"/>
      <c r="G215" s="147"/>
      <c r="H215" s="147"/>
      <c r="I215" s="147"/>
      <c r="J215" s="147"/>
      <c r="K215" s="147"/>
      <c r="L215" s="147"/>
      <c r="M215" s="147"/>
      <c r="N215" s="147"/>
      <c r="O215" s="147"/>
      <c r="P215" s="147"/>
      <c r="Q215" s="147"/>
      <c r="R215" s="147"/>
      <c r="S215" s="147"/>
      <c r="T215" s="147"/>
      <c r="U215" s="147"/>
      <c r="V215" s="147"/>
      <c r="W215" s="147"/>
    </row>
    <row r="216" spans="1:23" ht="12.75" customHeight="1" x14ac:dyDescent="0.15">
      <c r="A216" s="147"/>
      <c r="B216" s="150"/>
      <c r="C216" s="90"/>
      <c r="D216" s="146"/>
      <c r="E216" s="82"/>
      <c r="F216" s="147"/>
      <c r="G216" s="147"/>
      <c r="H216" s="147"/>
      <c r="I216" s="147"/>
      <c r="J216" s="147"/>
      <c r="K216" s="147"/>
      <c r="L216" s="147"/>
      <c r="M216" s="147"/>
      <c r="N216" s="147"/>
      <c r="O216" s="147"/>
      <c r="P216" s="147"/>
      <c r="Q216" s="147"/>
      <c r="R216" s="147"/>
      <c r="S216" s="147"/>
      <c r="T216" s="147"/>
      <c r="U216" s="147"/>
      <c r="V216" s="147"/>
      <c r="W216" s="147"/>
    </row>
    <row r="217" spans="1:23" ht="12.75" customHeight="1" x14ac:dyDescent="0.15">
      <c r="A217" s="147"/>
      <c r="B217" s="150"/>
      <c r="C217" s="90"/>
      <c r="D217" s="146"/>
      <c r="E217" s="82"/>
      <c r="F217" s="147"/>
      <c r="G217" s="147"/>
      <c r="H217" s="147"/>
      <c r="I217" s="147"/>
      <c r="J217" s="147"/>
      <c r="K217" s="147"/>
      <c r="L217" s="147"/>
      <c r="M217" s="147"/>
      <c r="N217" s="147"/>
      <c r="O217" s="147"/>
      <c r="P217" s="147"/>
      <c r="Q217" s="147"/>
      <c r="R217" s="147"/>
      <c r="S217" s="147"/>
      <c r="T217" s="147"/>
      <c r="U217" s="147"/>
      <c r="V217" s="147"/>
      <c r="W217" s="147"/>
    </row>
    <row r="218" spans="1:23" ht="12.75" customHeight="1" x14ac:dyDescent="0.15">
      <c r="A218" s="147"/>
      <c r="B218" s="150"/>
      <c r="C218" s="90"/>
      <c r="D218" s="146"/>
      <c r="E218" s="82"/>
      <c r="F218" s="147"/>
      <c r="G218" s="147"/>
      <c r="H218" s="147"/>
      <c r="I218" s="147"/>
      <c r="J218" s="147"/>
      <c r="K218" s="147"/>
      <c r="L218" s="147"/>
      <c r="M218" s="147"/>
      <c r="N218" s="147"/>
      <c r="O218" s="147"/>
      <c r="P218" s="147"/>
      <c r="Q218" s="147"/>
      <c r="R218" s="147"/>
      <c r="S218" s="147"/>
      <c r="T218" s="147"/>
      <c r="U218" s="147"/>
      <c r="V218" s="147"/>
      <c r="W218" s="147"/>
    </row>
    <row r="219" spans="1:23" ht="12.75" customHeight="1" x14ac:dyDescent="0.15">
      <c r="A219" s="147"/>
      <c r="B219" s="150"/>
      <c r="C219" s="90"/>
      <c r="D219" s="146"/>
      <c r="E219" s="82"/>
      <c r="F219" s="147"/>
      <c r="G219" s="147"/>
      <c r="H219" s="147"/>
      <c r="I219" s="147"/>
      <c r="J219" s="147"/>
      <c r="K219" s="147"/>
      <c r="L219" s="147"/>
      <c r="M219" s="147"/>
      <c r="N219" s="147"/>
      <c r="O219" s="147"/>
      <c r="P219" s="147"/>
      <c r="Q219" s="147"/>
      <c r="R219" s="147"/>
      <c r="S219" s="147"/>
      <c r="T219" s="147"/>
      <c r="U219" s="147"/>
      <c r="V219" s="147"/>
      <c r="W219" s="147"/>
    </row>
    <row r="220" spans="1:23" ht="12.75" customHeight="1" x14ac:dyDescent="0.15">
      <c r="A220" s="147"/>
      <c r="B220" s="150"/>
      <c r="C220" s="90"/>
      <c r="D220" s="146"/>
      <c r="E220" s="82"/>
      <c r="F220" s="147"/>
      <c r="G220" s="147"/>
      <c r="H220" s="147"/>
      <c r="I220" s="147"/>
      <c r="J220" s="147"/>
      <c r="K220" s="147"/>
      <c r="L220" s="147"/>
      <c r="M220" s="147"/>
      <c r="N220" s="147"/>
      <c r="O220" s="147"/>
      <c r="P220" s="147"/>
      <c r="Q220" s="147"/>
      <c r="R220" s="147"/>
      <c r="S220" s="147"/>
      <c r="T220" s="147"/>
      <c r="U220" s="147"/>
      <c r="V220" s="147"/>
      <c r="W220" s="147"/>
    </row>
    <row r="221" spans="1:23" ht="12.75" customHeight="1" x14ac:dyDescent="0.15">
      <c r="A221" s="147"/>
      <c r="B221" s="150"/>
      <c r="C221" s="90"/>
      <c r="D221" s="146"/>
      <c r="E221" s="82"/>
      <c r="F221" s="147"/>
      <c r="G221" s="147"/>
      <c r="H221" s="147"/>
      <c r="I221" s="147"/>
      <c r="J221" s="147"/>
      <c r="K221" s="147"/>
      <c r="L221" s="147"/>
      <c r="M221" s="147"/>
      <c r="N221" s="147"/>
      <c r="O221" s="147"/>
      <c r="P221" s="147"/>
      <c r="Q221" s="147"/>
      <c r="R221" s="147"/>
      <c r="S221" s="147"/>
      <c r="T221" s="147"/>
      <c r="U221" s="147"/>
      <c r="V221" s="147"/>
      <c r="W221" s="147"/>
    </row>
    <row r="222" spans="1:23" ht="12.75" customHeight="1" x14ac:dyDescent="0.15">
      <c r="A222" s="147"/>
      <c r="B222" s="150"/>
      <c r="C222" s="90"/>
      <c r="D222" s="146"/>
      <c r="E222" s="82"/>
      <c r="F222" s="147"/>
      <c r="G222" s="147"/>
      <c r="H222" s="147"/>
      <c r="I222" s="147"/>
      <c r="J222" s="147"/>
      <c r="K222" s="147"/>
      <c r="L222" s="147"/>
      <c r="M222" s="147"/>
      <c r="N222" s="147"/>
      <c r="O222" s="147"/>
      <c r="P222" s="147"/>
      <c r="Q222" s="147"/>
      <c r="R222" s="147"/>
      <c r="S222" s="147"/>
      <c r="T222" s="147"/>
      <c r="U222" s="147"/>
      <c r="V222" s="147"/>
      <c r="W222" s="147"/>
    </row>
    <row r="223" spans="1:23" ht="12.75" customHeight="1" x14ac:dyDescent="0.15">
      <c r="A223" s="147"/>
      <c r="B223" s="150"/>
      <c r="C223" s="90"/>
      <c r="D223" s="146"/>
      <c r="E223" s="82"/>
      <c r="F223" s="147"/>
      <c r="G223" s="147"/>
      <c r="H223" s="147"/>
      <c r="I223" s="147"/>
      <c r="J223" s="147"/>
      <c r="K223" s="147"/>
      <c r="L223" s="147"/>
      <c r="M223" s="147"/>
      <c r="N223" s="147"/>
      <c r="O223" s="147"/>
      <c r="P223" s="147"/>
      <c r="Q223" s="147"/>
      <c r="R223" s="147"/>
      <c r="S223" s="147"/>
      <c r="T223" s="147"/>
      <c r="U223" s="147"/>
      <c r="V223" s="147"/>
      <c r="W223" s="147"/>
    </row>
    <row r="224" spans="1:23" ht="12.75" customHeight="1" x14ac:dyDescent="0.15">
      <c r="A224" s="147"/>
      <c r="B224" s="150"/>
      <c r="C224" s="90"/>
      <c r="D224" s="146"/>
      <c r="E224" s="82"/>
      <c r="F224" s="147"/>
      <c r="G224" s="147"/>
      <c r="H224" s="147"/>
      <c r="I224" s="147"/>
      <c r="J224" s="147"/>
      <c r="K224" s="147"/>
      <c r="L224" s="147"/>
      <c r="M224" s="147"/>
      <c r="N224" s="147"/>
      <c r="O224" s="147"/>
      <c r="P224" s="147"/>
      <c r="Q224" s="147"/>
      <c r="R224" s="147"/>
      <c r="S224" s="147"/>
      <c r="T224" s="147"/>
      <c r="U224" s="147"/>
      <c r="V224" s="147"/>
      <c r="W224" s="147"/>
    </row>
    <row r="225" spans="1:23" ht="12.75" customHeight="1" x14ac:dyDescent="0.15">
      <c r="A225" s="147"/>
      <c r="B225" s="150"/>
      <c r="C225" s="90"/>
      <c r="D225" s="146"/>
      <c r="E225" s="82"/>
      <c r="F225" s="147"/>
      <c r="G225" s="147"/>
      <c r="H225" s="147"/>
      <c r="I225" s="147"/>
      <c r="J225" s="147"/>
      <c r="K225" s="147"/>
      <c r="L225" s="147"/>
      <c r="M225" s="147"/>
      <c r="N225" s="147"/>
      <c r="O225" s="147"/>
      <c r="P225" s="147"/>
      <c r="Q225" s="147"/>
      <c r="R225" s="147"/>
      <c r="S225" s="147"/>
      <c r="T225" s="147"/>
      <c r="U225" s="147"/>
      <c r="V225" s="147"/>
      <c r="W225" s="147"/>
    </row>
    <row r="226" spans="1:23" ht="12.75" customHeight="1" x14ac:dyDescent="0.15">
      <c r="A226" s="147"/>
      <c r="B226" s="150"/>
      <c r="C226" s="90"/>
      <c r="D226" s="146"/>
      <c r="E226" s="82"/>
      <c r="F226" s="147"/>
      <c r="G226" s="147"/>
      <c r="H226" s="147"/>
      <c r="I226" s="147"/>
      <c r="J226" s="147"/>
      <c r="K226" s="147"/>
      <c r="L226" s="147"/>
      <c r="M226" s="147"/>
      <c r="N226" s="147"/>
      <c r="O226" s="147"/>
      <c r="P226" s="147"/>
      <c r="Q226" s="147"/>
      <c r="R226" s="147"/>
      <c r="S226" s="147"/>
      <c r="T226" s="147"/>
      <c r="U226" s="147"/>
      <c r="V226" s="147"/>
      <c r="W226" s="147"/>
    </row>
    <row r="227" spans="1:23" ht="12.75" customHeight="1" x14ac:dyDescent="0.15">
      <c r="A227" s="147"/>
      <c r="B227" s="150"/>
      <c r="C227" s="90"/>
      <c r="D227" s="146"/>
      <c r="E227" s="82"/>
      <c r="F227" s="147"/>
      <c r="G227" s="147"/>
      <c r="H227" s="147"/>
      <c r="I227" s="147"/>
      <c r="J227" s="147"/>
      <c r="K227" s="147"/>
      <c r="L227" s="147"/>
      <c r="M227" s="147"/>
      <c r="N227" s="147"/>
      <c r="O227" s="147"/>
      <c r="P227" s="147"/>
      <c r="Q227" s="147"/>
      <c r="R227" s="147"/>
      <c r="S227" s="147"/>
      <c r="T227" s="147"/>
      <c r="U227" s="147"/>
      <c r="V227" s="147"/>
      <c r="W227" s="147"/>
    </row>
    <row r="228" spans="1:23" ht="12.75" customHeight="1" x14ac:dyDescent="0.15">
      <c r="A228" s="147"/>
      <c r="B228" s="150"/>
      <c r="C228" s="90"/>
      <c r="D228" s="146"/>
      <c r="E228" s="82"/>
      <c r="F228" s="147"/>
      <c r="G228" s="147"/>
      <c r="H228" s="147"/>
      <c r="I228" s="147"/>
      <c r="J228" s="147"/>
      <c r="K228" s="147"/>
      <c r="L228" s="147"/>
      <c r="M228" s="147"/>
      <c r="N228" s="147"/>
      <c r="O228" s="147"/>
      <c r="P228" s="147"/>
      <c r="Q228" s="147"/>
      <c r="R228" s="147"/>
      <c r="S228" s="147"/>
      <c r="T228" s="147"/>
      <c r="U228" s="147"/>
      <c r="V228" s="147"/>
      <c r="W228" s="147"/>
    </row>
    <row r="229" spans="1:23" ht="12.75" customHeight="1" x14ac:dyDescent="0.15">
      <c r="A229" s="147"/>
      <c r="B229" s="150"/>
      <c r="C229" s="90"/>
      <c r="D229" s="146"/>
      <c r="E229" s="82"/>
      <c r="F229" s="147"/>
      <c r="G229" s="147"/>
      <c r="H229" s="147"/>
      <c r="I229" s="147"/>
      <c r="J229" s="147"/>
      <c r="K229" s="147"/>
      <c r="L229" s="147"/>
      <c r="M229" s="147"/>
      <c r="N229" s="147"/>
      <c r="O229" s="147"/>
      <c r="P229" s="147"/>
      <c r="Q229" s="147"/>
      <c r="R229" s="147"/>
      <c r="S229" s="147"/>
      <c r="T229" s="147"/>
      <c r="U229" s="147"/>
      <c r="V229" s="147"/>
      <c r="W229" s="147"/>
    </row>
    <row r="230" spans="1:23" ht="12.75" customHeight="1" x14ac:dyDescent="0.15">
      <c r="A230" s="147"/>
      <c r="B230" s="150"/>
      <c r="C230" s="90"/>
      <c r="D230" s="146"/>
      <c r="E230" s="82"/>
      <c r="F230" s="147"/>
      <c r="G230" s="147"/>
      <c r="H230" s="147"/>
      <c r="I230" s="147"/>
      <c r="J230" s="147"/>
      <c r="K230" s="147"/>
      <c r="L230" s="147"/>
      <c r="M230" s="147"/>
      <c r="N230" s="147"/>
      <c r="O230" s="147"/>
      <c r="P230" s="147"/>
      <c r="Q230" s="147"/>
      <c r="R230" s="147"/>
      <c r="S230" s="147"/>
      <c r="T230" s="147"/>
      <c r="U230" s="147"/>
      <c r="V230" s="147"/>
      <c r="W230" s="147"/>
    </row>
    <row r="231" spans="1:23" ht="12.75" customHeight="1" x14ac:dyDescent="0.15">
      <c r="A231" s="147"/>
      <c r="B231" s="150"/>
      <c r="C231" s="90"/>
      <c r="D231" s="146"/>
      <c r="E231" s="82"/>
      <c r="F231" s="147"/>
      <c r="G231" s="147"/>
      <c r="H231" s="147"/>
      <c r="I231" s="147"/>
      <c r="J231" s="147"/>
      <c r="K231" s="147"/>
      <c r="L231" s="147"/>
      <c r="M231" s="147"/>
      <c r="N231" s="147"/>
      <c r="O231" s="147"/>
      <c r="P231" s="147"/>
      <c r="Q231" s="147"/>
      <c r="R231" s="147"/>
      <c r="S231" s="147"/>
      <c r="T231" s="147"/>
      <c r="U231" s="147"/>
      <c r="V231" s="147"/>
      <c r="W231" s="147"/>
    </row>
    <row r="232" spans="1:23" ht="12.75" customHeight="1" x14ac:dyDescent="0.15">
      <c r="A232" s="147"/>
      <c r="B232" s="150"/>
      <c r="C232" s="90"/>
      <c r="D232" s="146"/>
      <c r="E232" s="82"/>
      <c r="F232" s="147"/>
      <c r="G232" s="147"/>
      <c r="H232" s="147"/>
      <c r="I232" s="147"/>
      <c r="J232" s="147"/>
      <c r="K232" s="147"/>
      <c r="L232" s="147"/>
      <c r="M232" s="147"/>
      <c r="N232" s="147"/>
      <c r="O232" s="147"/>
      <c r="P232" s="147"/>
      <c r="Q232" s="147"/>
      <c r="R232" s="147"/>
      <c r="S232" s="147"/>
      <c r="T232" s="147"/>
      <c r="U232" s="147"/>
      <c r="V232" s="147"/>
      <c r="W232" s="147"/>
    </row>
    <row r="233" spans="1:23" ht="12.75" customHeight="1" x14ac:dyDescent="0.15">
      <c r="A233" s="147"/>
      <c r="B233" s="150"/>
      <c r="C233" s="90"/>
      <c r="D233" s="146"/>
      <c r="E233" s="82"/>
      <c r="F233" s="147"/>
      <c r="G233" s="147"/>
      <c r="H233" s="147"/>
      <c r="I233" s="147"/>
      <c r="J233" s="147"/>
      <c r="K233" s="147"/>
      <c r="L233" s="147"/>
      <c r="M233" s="147"/>
      <c r="N233" s="147"/>
      <c r="O233" s="147"/>
      <c r="P233" s="147"/>
      <c r="Q233" s="147"/>
      <c r="R233" s="147"/>
      <c r="S233" s="147"/>
      <c r="T233" s="147"/>
      <c r="U233" s="147"/>
      <c r="V233" s="147"/>
      <c r="W233" s="147"/>
    </row>
    <row r="234" spans="1:23" ht="12.75" customHeight="1" x14ac:dyDescent="0.15">
      <c r="A234" s="147"/>
      <c r="B234" s="150"/>
      <c r="C234" s="90"/>
      <c r="D234" s="146"/>
      <c r="E234" s="82"/>
      <c r="F234" s="147"/>
      <c r="G234" s="147"/>
      <c r="H234" s="147"/>
      <c r="I234" s="147"/>
      <c r="J234" s="147"/>
      <c r="K234" s="147"/>
      <c r="L234" s="147"/>
      <c r="M234" s="147"/>
      <c r="N234" s="147"/>
      <c r="O234" s="147"/>
      <c r="P234" s="147"/>
      <c r="Q234" s="147"/>
      <c r="R234" s="147"/>
      <c r="S234" s="147"/>
      <c r="T234" s="147"/>
      <c r="U234" s="147"/>
      <c r="V234" s="147"/>
      <c r="W234" s="147"/>
    </row>
    <row r="235" spans="1:23" ht="12.75" customHeight="1" x14ac:dyDescent="0.15">
      <c r="A235" s="147"/>
      <c r="B235" s="150"/>
      <c r="C235" s="90"/>
      <c r="D235" s="146"/>
      <c r="E235" s="82"/>
      <c r="F235" s="147"/>
      <c r="G235" s="147"/>
      <c r="H235" s="147"/>
      <c r="I235" s="147"/>
      <c r="J235" s="147"/>
      <c r="K235" s="147"/>
      <c r="L235" s="147"/>
      <c r="M235" s="147"/>
      <c r="N235" s="147"/>
      <c r="O235" s="147"/>
      <c r="P235" s="147"/>
      <c r="Q235" s="147"/>
      <c r="R235" s="147"/>
      <c r="S235" s="147"/>
      <c r="T235" s="147"/>
      <c r="U235" s="147"/>
      <c r="V235" s="147"/>
      <c r="W235" s="147"/>
    </row>
    <row r="236" spans="1:23" ht="12.75" customHeight="1" x14ac:dyDescent="0.15">
      <c r="A236" s="147"/>
      <c r="B236" s="150"/>
      <c r="C236" s="90"/>
      <c r="D236" s="146"/>
      <c r="E236" s="82"/>
      <c r="F236" s="147"/>
      <c r="G236" s="147"/>
      <c r="H236" s="147"/>
      <c r="I236" s="147"/>
      <c r="J236" s="147"/>
      <c r="K236" s="147"/>
      <c r="L236" s="147"/>
      <c r="M236" s="147"/>
      <c r="N236" s="147"/>
      <c r="O236" s="147"/>
      <c r="P236" s="147"/>
      <c r="Q236" s="147"/>
      <c r="R236" s="147"/>
      <c r="S236" s="147"/>
      <c r="T236" s="147"/>
      <c r="U236" s="147"/>
      <c r="V236" s="147"/>
      <c r="W236" s="147"/>
    </row>
    <row r="237" spans="1:23" ht="12.75" customHeight="1" x14ac:dyDescent="0.15">
      <c r="A237" s="147"/>
      <c r="B237" s="150"/>
      <c r="C237" s="90"/>
      <c r="D237" s="146"/>
      <c r="E237" s="82"/>
      <c r="F237" s="147"/>
      <c r="G237" s="147"/>
      <c r="H237" s="147"/>
      <c r="I237" s="147"/>
      <c r="J237" s="147"/>
      <c r="K237" s="147"/>
      <c r="L237" s="147"/>
      <c r="M237" s="147"/>
      <c r="N237" s="147"/>
      <c r="O237" s="147"/>
      <c r="P237" s="147"/>
      <c r="Q237" s="147"/>
      <c r="R237" s="147"/>
      <c r="S237" s="147"/>
      <c r="T237" s="147"/>
      <c r="U237" s="147"/>
      <c r="V237" s="147"/>
      <c r="W237" s="147"/>
    </row>
    <row r="238" spans="1:23" ht="12.75" customHeight="1" x14ac:dyDescent="0.15">
      <c r="A238" s="147"/>
      <c r="B238" s="150"/>
      <c r="C238" s="90"/>
      <c r="D238" s="146"/>
      <c r="E238" s="82"/>
      <c r="F238" s="147"/>
      <c r="G238" s="147"/>
      <c r="H238" s="147"/>
      <c r="I238" s="147"/>
      <c r="J238" s="147"/>
      <c r="K238" s="147"/>
      <c r="L238" s="147"/>
      <c r="M238" s="147"/>
      <c r="N238" s="147"/>
      <c r="O238" s="147"/>
      <c r="P238" s="147"/>
      <c r="Q238" s="147"/>
      <c r="R238" s="147"/>
      <c r="S238" s="147"/>
      <c r="T238" s="147"/>
      <c r="U238" s="147"/>
      <c r="V238" s="147"/>
      <c r="W238" s="147"/>
    </row>
    <row r="239" spans="1:23" ht="12.75" customHeight="1" x14ac:dyDescent="0.15">
      <c r="A239" s="147"/>
      <c r="B239" s="150"/>
      <c r="C239" s="90"/>
      <c r="D239" s="146"/>
      <c r="E239" s="82"/>
      <c r="F239" s="147"/>
      <c r="G239" s="147"/>
      <c r="H239" s="147"/>
      <c r="I239" s="147"/>
      <c r="J239" s="147"/>
      <c r="K239" s="147"/>
      <c r="L239" s="147"/>
      <c r="M239" s="147"/>
      <c r="N239" s="147"/>
      <c r="O239" s="147"/>
      <c r="P239" s="147"/>
      <c r="Q239" s="147"/>
      <c r="R239" s="147"/>
      <c r="S239" s="147"/>
      <c r="T239" s="147"/>
      <c r="U239" s="147"/>
      <c r="V239" s="147"/>
      <c r="W239" s="147"/>
    </row>
    <row r="240" spans="1:23" ht="12.75" customHeight="1" x14ac:dyDescent="0.15">
      <c r="A240" s="147"/>
      <c r="B240" s="150"/>
      <c r="C240" s="90"/>
      <c r="D240" s="146"/>
      <c r="E240" s="82"/>
      <c r="F240" s="147"/>
      <c r="G240" s="147"/>
      <c r="H240" s="147"/>
      <c r="I240" s="147"/>
      <c r="J240" s="147"/>
      <c r="K240" s="147"/>
      <c r="L240" s="147"/>
      <c r="M240" s="147"/>
      <c r="N240" s="147"/>
      <c r="O240" s="147"/>
      <c r="P240" s="147"/>
      <c r="Q240" s="147"/>
      <c r="R240" s="147"/>
      <c r="S240" s="147"/>
      <c r="T240" s="147"/>
      <c r="U240" s="147"/>
      <c r="V240" s="147"/>
      <c r="W240" s="147"/>
    </row>
    <row r="241" spans="1:23" ht="12.75" customHeight="1" x14ac:dyDescent="0.15">
      <c r="A241" s="147"/>
      <c r="B241" s="150"/>
      <c r="C241" s="90"/>
      <c r="D241" s="146"/>
      <c r="E241" s="82"/>
      <c r="F241" s="147"/>
      <c r="G241" s="147"/>
      <c r="H241" s="147"/>
      <c r="I241" s="147"/>
      <c r="J241" s="147"/>
      <c r="K241" s="147"/>
      <c r="L241" s="147"/>
      <c r="M241" s="147"/>
      <c r="N241" s="147"/>
      <c r="O241" s="147"/>
      <c r="P241" s="147"/>
      <c r="Q241" s="147"/>
      <c r="R241" s="147"/>
      <c r="S241" s="147"/>
      <c r="T241" s="147"/>
      <c r="U241" s="147"/>
      <c r="V241" s="147"/>
      <c r="W241" s="147"/>
    </row>
    <row r="242" spans="1:23" ht="12.75" customHeight="1" x14ac:dyDescent="0.15">
      <c r="A242" s="147"/>
      <c r="B242" s="150"/>
      <c r="C242" s="90"/>
      <c r="D242" s="146"/>
      <c r="E242" s="82"/>
      <c r="F242" s="147"/>
      <c r="G242" s="147"/>
      <c r="H242" s="147"/>
      <c r="I242" s="147"/>
      <c r="J242" s="147"/>
      <c r="K242" s="147"/>
      <c r="L242" s="147"/>
      <c r="M242" s="147"/>
      <c r="N242" s="147"/>
      <c r="O242" s="147"/>
      <c r="P242" s="147"/>
      <c r="Q242" s="147"/>
      <c r="R242" s="147"/>
      <c r="S242" s="147"/>
      <c r="T242" s="147"/>
      <c r="U242" s="147"/>
      <c r="V242" s="147"/>
      <c r="W242" s="147"/>
    </row>
    <row r="243" spans="1:23" ht="12.75" customHeight="1" x14ac:dyDescent="0.15">
      <c r="A243" s="147"/>
      <c r="B243" s="150"/>
      <c r="C243" s="90"/>
      <c r="D243" s="146"/>
      <c r="E243" s="82"/>
      <c r="F243" s="147"/>
      <c r="G243" s="147"/>
      <c r="H243" s="147"/>
      <c r="I243" s="147"/>
      <c r="J243" s="147"/>
      <c r="K243" s="147"/>
      <c r="L243" s="147"/>
      <c r="M243" s="147"/>
      <c r="N243" s="147"/>
      <c r="O243" s="147"/>
      <c r="P243" s="147"/>
      <c r="Q243" s="147"/>
      <c r="R243" s="147"/>
      <c r="S243" s="147"/>
      <c r="T243" s="147"/>
      <c r="U243" s="147"/>
      <c r="V243" s="147"/>
      <c r="W243" s="147"/>
    </row>
    <row r="244" spans="1:23" ht="12.75" customHeight="1" x14ac:dyDescent="0.15">
      <c r="A244" s="147"/>
      <c r="B244" s="150"/>
      <c r="C244" s="90"/>
      <c r="D244" s="146"/>
      <c r="E244" s="82"/>
      <c r="F244" s="147"/>
      <c r="G244" s="147"/>
      <c r="H244" s="147"/>
      <c r="I244" s="147"/>
      <c r="J244" s="147"/>
      <c r="K244" s="147"/>
      <c r="L244" s="147"/>
      <c r="M244" s="147"/>
      <c r="N244" s="147"/>
      <c r="O244" s="147"/>
      <c r="P244" s="147"/>
      <c r="Q244" s="147"/>
      <c r="R244" s="147"/>
      <c r="S244" s="147"/>
      <c r="T244" s="147"/>
      <c r="U244" s="147"/>
      <c r="V244" s="147"/>
      <c r="W244" s="147"/>
    </row>
    <row r="245" spans="1:23" ht="12.75" customHeight="1" x14ac:dyDescent="0.15">
      <c r="A245" s="147"/>
      <c r="B245" s="150"/>
      <c r="C245" s="90"/>
      <c r="D245" s="146"/>
      <c r="E245" s="82"/>
      <c r="F245" s="147"/>
      <c r="G245" s="147"/>
      <c r="H245" s="147"/>
      <c r="I245" s="147"/>
      <c r="J245" s="147"/>
      <c r="K245" s="147"/>
      <c r="L245" s="147"/>
      <c r="M245" s="147"/>
      <c r="N245" s="147"/>
      <c r="O245" s="147"/>
      <c r="P245" s="147"/>
      <c r="Q245" s="147"/>
      <c r="R245" s="147"/>
      <c r="S245" s="147"/>
      <c r="T245" s="147"/>
      <c r="U245" s="147"/>
      <c r="V245" s="147"/>
      <c r="W245" s="147"/>
    </row>
    <row r="246" spans="1:23" ht="12.75" customHeight="1" x14ac:dyDescent="0.15">
      <c r="A246" s="147"/>
      <c r="B246" s="150"/>
      <c r="C246" s="90"/>
      <c r="D246" s="146"/>
      <c r="E246" s="82"/>
      <c r="F246" s="147"/>
      <c r="G246" s="147"/>
      <c r="H246" s="147"/>
      <c r="I246" s="147"/>
      <c r="J246" s="147"/>
      <c r="K246" s="147"/>
      <c r="L246" s="147"/>
      <c r="M246" s="147"/>
      <c r="N246" s="147"/>
      <c r="O246" s="147"/>
      <c r="P246" s="147"/>
      <c r="Q246" s="147"/>
      <c r="R246" s="147"/>
      <c r="S246" s="147"/>
      <c r="T246" s="147"/>
      <c r="U246" s="147"/>
      <c r="V246" s="147"/>
      <c r="W246" s="147"/>
    </row>
    <row r="247" spans="1:23" ht="12.75" customHeight="1" x14ac:dyDescent="0.15">
      <c r="A247" s="147"/>
      <c r="B247" s="150"/>
      <c r="C247" s="90"/>
      <c r="D247" s="146"/>
      <c r="E247" s="82"/>
      <c r="F247" s="147"/>
      <c r="G247" s="147"/>
      <c r="H247" s="147"/>
      <c r="I247" s="147"/>
      <c r="J247" s="147"/>
      <c r="K247" s="147"/>
      <c r="L247" s="147"/>
      <c r="M247" s="147"/>
      <c r="N247" s="147"/>
      <c r="O247" s="147"/>
      <c r="P247" s="147"/>
      <c r="Q247" s="147"/>
      <c r="R247" s="147"/>
      <c r="S247" s="147"/>
      <c r="T247" s="147"/>
      <c r="U247" s="147"/>
      <c r="V247" s="147"/>
      <c r="W247" s="147"/>
    </row>
    <row r="248" spans="1:23" ht="12.75" customHeight="1" x14ac:dyDescent="0.15">
      <c r="A248" s="147"/>
      <c r="B248" s="150"/>
      <c r="C248" s="90"/>
      <c r="D248" s="146"/>
      <c r="E248" s="82"/>
      <c r="F248" s="147"/>
      <c r="G248" s="147"/>
      <c r="H248" s="147"/>
      <c r="I248" s="147"/>
      <c r="J248" s="147"/>
      <c r="K248" s="147"/>
      <c r="L248" s="147"/>
      <c r="M248" s="147"/>
      <c r="N248" s="147"/>
      <c r="O248" s="147"/>
      <c r="P248" s="147"/>
      <c r="Q248" s="147"/>
      <c r="R248" s="147"/>
      <c r="S248" s="147"/>
      <c r="T248" s="147"/>
      <c r="U248" s="147"/>
      <c r="V248" s="147"/>
      <c r="W248" s="147"/>
    </row>
    <row r="249" spans="1:23" ht="12.75" customHeight="1" x14ac:dyDescent="0.15">
      <c r="A249" s="147"/>
      <c r="B249" s="150"/>
      <c r="C249" s="90"/>
      <c r="D249" s="146"/>
      <c r="E249" s="82"/>
      <c r="F249" s="147"/>
      <c r="G249" s="147"/>
      <c r="H249" s="147"/>
      <c r="I249" s="147"/>
      <c r="J249" s="147"/>
      <c r="K249" s="147"/>
      <c r="L249" s="147"/>
      <c r="M249" s="147"/>
      <c r="N249" s="147"/>
      <c r="O249" s="147"/>
      <c r="P249" s="147"/>
      <c r="Q249" s="147"/>
      <c r="R249" s="147"/>
      <c r="S249" s="147"/>
      <c r="T249" s="147"/>
      <c r="U249" s="147"/>
      <c r="V249" s="147"/>
      <c r="W249" s="147"/>
    </row>
    <row r="250" spans="1:23" ht="12.75" customHeight="1" x14ac:dyDescent="0.15">
      <c r="A250" s="147"/>
      <c r="B250" s="150"/>
      <c r="C250" s="90"/>
      <c r="D250" s="146"/>
      <c r="E250" s="82"/>
      <c r="F250" s="147"/>
      <c r="G250" s="147"/>
      <c r="H250" s="147"/>
      <c r="I250" s="147"/>
      <c r="J250" s="147"/>
      <c r="K250" s="147"/>
      <c r="L250" s="147"/>
      <c r="M250" s="147"/>
      <c r="N250" s="147"/>
      <c r="O250" s="147"/>
      <c r="P250" s="147"/>
      <c r="Q250" s="147"/>
      <c r="R250" s="147"/>
      <c r="S250" s="147"/>
      <c r="T250" s="147"/>
      <c r="U250" s="147"/>
      <c r="V250" s="147"/>
      <c r="W250" s="147"/>
    </row>
    <row r="251" spans="1:23" ht="12.75" customHeight="1" x14ac:dyDescent="0.15">
      <c r="A251" s="147"/>
      <c r="B251" s="150"/>
      <c r="C251" s="90"/>
      <c r="D251" s="146"/>
      <c r="E251" s="82"/>
      <c r="F251" s="147"/>
      <c r="G251" s="147"/>
      <c r="H251" s="147"/>
      <c r="I251" s="147"/>
      <c r="J251" s="147"/>
      <c r="K251" s="147"/>
      <c r="L251" s="147"/>
      <c r="M251" s="147"/>
      <c r="N251" s="147"/>
      <c r="O251" s="147"/>
      <c r="P251" s="147"/>
      <c r="Q251" s="147"/>
      <c r="R251" s="147"/>
      <c r="S251" s="147"/>
      <c r="T251" s="147"/>
      <c r="U251" s="147"/>
      <c r="V251" s="147"/>
      <c r="W251" s="147"/>
    </row>
    <row r="252" spans="1:23" ht="12.75" customHeight="1" x14ac:dyDescent="0.15">
      <c r="A252" s="147"/>
      <c r="B252" s="150"/>
      <c r="C252" s="90"/>
      <c r="D252" s="146"/>
      <c r="E252" s="82"/>
      <c r="F252" s="147"/>
      <c r="G252" s="147"/>
      <c r="H252" s="147"/>
      <c r="I252" s="147"/>
      <c r="J252" s="147"/>
      <c r="K252" s="147"/>
      <c r="L252" s="147"/>
      <c r="M252" s="147"/>
      <c r="N252" s="147"/>
      <c r="O252" s="147"/>
      <c r="P252" s="147"/>
      <c r="Q252" s="147"/>
      <c r="R252" s="147"/>
      <c r="S252" s="147"/>
      <c r="T252" s="147"/>
      <c r="U252" s="147"/>
      <c r="V252" s="147"/>
      <c r="W252" s="147"/>
    </row>
    <row r="253" spans="1:23" ht="12.75" customHeight="1" x14ac:dyDescent="0.15">
      <c r="A253" s="147"/>
      <c r="B253" s="150"/>
      <c r="C253" s="90"/>
      <c r="D253" s="146"/>
      <c r="E253" s="82"/>
      <c r="F253" s="147"/>
      <c r="G253" s="147"/>
      <c r="H253" s="147"/>
      <c r="I253" s="147"/>
      <c r="J253" s="147"/>
      <c r="K253" s="147"/>
      <c r="L253" s="147"/>
      <c r="M253" s="147"/>
      <c r="N253" s="147"/>
      <c r="O253" s="147"/>
      <c r="P253" s="147"/>
      <c r="Q253" s="147"/>
      <c r="R253" s="147"/>
      <c r="S253" s="147"/>
      <c r="T253" s="147"/>
      <c r="U253" s="147"/>
      <c r="V253" s="147"/>
      <c r="W253" s="147"/>
    </row>
    <row r="254" spans="1:23" ht="12.75" customHeight="1" x14ac:dyDescent="0.15">
      <c r="A254" s="147"/>
      <c r="B254" s="150"/>
      <c r="C254" s="90"/>
      <c r="D254" s="146"/>
      <c r="E254" s="82"/>
      <c r="F254" s="147"/>
      <c r="G254" s="147"/>
      <c r="H254" s="147"/>
      <c r="I254" s="147"/>
      <c r="J254" s="147"/>
      <c r="K254" s="147"/>
      <c r="L254" s="147"/>
      <c r="M254" s="147"/>
      <c r="N254" s="147"/>
      <c r="O254" s="147"/>
      <c r="P254" s="147"/>
      <c r="Q254" s="147"/>
      <c r="R254" s="147"/>
      <c r="S254" s="147"/>
      <c r="T254" s="147"/>
      <c r="U254" s="147"/>
      <c r="V254" s="147"/>
      <c r="W254" s="147"/>
    </row>
    <row r="255" spans="1:23" ht="12.75" customHeight="1" x14ac:dyDescent="0.15">
      <c r="A255" s="147"/>
      <c r="B255" s="150"/>
      <c r="C255" s="90"/>
      <c r="D255" s="146"/>
      <c r="E255" s="82"/>
      <c r="F255" s="147"/>
      <c r="G255" s="147"/>
      <c r="H255" s="147"/>
      <c r="I255" s="147"/>
      <c r="J255" s="147"/>
      <c r="K255" s="147"/>
      <c r="L255" s="147"/>
      <c r="M255" s="147"/>
      <c r="N255" s="147"/>
      <c r="O255" s="147"/>
      <c r="P255" s="147"/>
      <c r="Q255" s="147"/>
      <c r="R255" s="147"/>
      <c r="S255" s="147"/>
      <c r="T255" s="147"/>
      <c r="U255" s="147"/>
      <c r="V255" s="147"/>
      <c r="W255" s="147"/>
    </row>
    <row r="256" spans="1:23" ht="12.75" customHeight="1" x14ac:dyDescent="0.15">
      <c r="A256" s="147"/>
      <c r="B256" s="150"/>
      <c r="C256" s="90"/>
      <c r="D256" s="146"/>
      <c r="E256" s="82"/>
      <c r="F256" s="147"/>
      <c r="G256" s="147"/>
      <c r="H256" s="147"/>
      <c r="I256" s="147"/>
      <c r="J256" s="147"/>
      <c r="K256" s="147"/>
      <c r="L256" s="147"/>
      <c r="M256" s="147"/>
      <c r="N256" s="147"/>
      <c r="O256" s="147"/>
      <c r="P256" s="147"/>
      <c r="Q256" s="147"/>
      <c r="R256" s="147"/>
      <c r="S256" s="147"/>
      <c r="T256" s="147"/>
      <c r="U256" s="147"/>
      <c r="V256" s="147"/>
      <c r="W256" s="147"/>
    </row>
    <row r="257" spans="1:23" ht="12.75" customHeight="1" x14ac:dyDescent="0.15">
      <c r="A257" s="147"/>
      <c r="B257" s="150"/>
      <c r="C257" s="90"/>
      <c r="D257" s="146"/>
      <c r="E257" s="82"/>
      <c r="F257" s="147"/>
      <c r="G257" s="147"/>
      <c r="H257" s="147"/>
      <c r="I257" s="147"/>
      <c r="J257" s="147"/>
      <c r="K257" s="147"/>
      <c r="L257" s="147"/>
      <c r="M257" s="147"/>
      <c r="N257" s="147"/>
      <c r="O257" s="147"/>
      <c r="P257" s="147"/>
      <c r="Q257" s="147"/>
      <c r="R257" s="147"/>
      <c r="S257" s="147"/>
      <c r="T257" s="147"/>
      <c r="U257" s="147"/>
      <c r="V257" s="147"/>
      <c r="W257" s="147"/>
    </row>
    <row r="258" spans="1:23" ht="12.75" customHeight="1" x14ac:dyDescent="0.15">
      <c r="A258" s="147"/>
      <c r="B258" s="150"/>
      <c r="C258" s="90"/>
      <c r="D258" s="146"/>
      <c r="E258" s="82"/>
      <c r="F258" s="147"/>
      <c r="G258" s="147"/>
      <c r="H258" s="147"/>
      <c r="I258" s="147"/>
      <c r="J258" s="147"/>
      <c r="K258" s="147"/>
      <c r="L258" s="147"/>
      <c r="M258" s="147"/>
      <c r="N258" s="147"/>
      <c r="O258" s="147"/>
      <c r="P258" s="147"/>
      <c r="Q258" s="147"/>
      <c r="R258" s="147"/>
      <c r="S258" s="147"/>
      <c r="T258" s="147"/>
      <c r="U258" s="147"/>
      <c r="V258" s="147"/>
      <c r="W258" s="147"/>
    </row>
    <row r="259" spans="1:23" ht="12.75" customHeight="1" x14ac:dyDescent="0.15">
      <c r="A259" s="147"/>
      <c r="B259" s="150"/>
      <c r="C259" s="90"/>
      <c r="D259" s="146"/>
      <c r="E259" s="82"/>
      <c r="F259" s="147"/>
      <c r="G259" s="147"/>
      <c r="H259" s="147"/>
      <c r="I259" s="147"/>
      <c r="J259" s="147"/>
      <c r="K259" s="147"/>
      <c r="L259" s="147"/>
      <c r="M259" s="147"/>
      <c r="N259" s="147"/>
      <c r="O259" s="147"/>
      <c r="P259" s="147"/>
      <c r="Q259" s="147"/>
      <c r="R259" s="147"/>
      <c r="S259" s="147"/>
      <c r="T259" s="147"/>
      <c r="U259" s="147"/>
      <c r="V259" s="147"/>
      <c r="W259" s="147"/>
    </row>
    <row r="260" spans="1:23" ht="12.75" customHeight="1" x14ac:dyDescent="0.15">
      <c r="A260" s="147"/>
      <c r="B260" s="150"/>
      <c r="C260" s="90"/>
      <c r="D260" s="146"/>
      <c r="E260" s="82"/>
      <c r="F260" s="147"/>
      <c r="G260" s="147"/>
      <c r="H260" s="147"/>
      <c r="I260" s="147"/>
      <c r="J260" s="147"/>
      <c r="K260" s="147"/>
      <c r="L260" s="147"/>
      <c r="M260" s="147"/>
      <c r="N260" s="147"/>
      <c r="O260" s="147"/>
      <c r="P260" s="147"/>
      <c r="Q260" s="147"/>
      <c r="R260" s="147"/>
      <c r="S260" s="147"/>
      <c r="T260" s="147"/>
      <c r="U260" s="147"/>
      <c r="V260" s="147"/>
      <c r="W260" s="147"/>
    </row>
    <row r="261" spans="1:23" ht="12.75" customHeight="1" x14ac:dyDescent="0.15">
      <c r="A261" s="147"/>
      <c r="B261" s="150"/>
      <c r="C261" s="90"/>
      <c r="D261" s="146"/>
      <c r="E261" s="82"/>
      <c r="F261" s="147"/>
      <c r="G261" s="147"/>
      <c r="H261" s="147"/>
      <c r="I261" s="147"/>
      <c r="J261" s="147"/>
      <c r="K261" s="147"/>
      <c r="L261" s="147"/>
      <c r="M261" s="147"/>
      <c r="N261" s="147"/>
      <c r="O261" s="147"/>
      <c r="P261" s="147"/>
      <c r="Q261" s="147"/>
      <c r="R261" s="147"/>
      <c r="S261" s="147"/>
      <c r="T261" s="147"/>
      <c r="U261" s="147"/>
      <c r="V261" s="147"/>
      <c r="W261" s="147"/>
    </row>
    <row r="262" spans="1:23" ht="12.75" customHeight="1" x14ac:dyDescent="0.15">
      <c r="A262" s="147"/>
      <c r="B262" s="150"/>
      <c r="C262" s="90"/>
      <c r="D262" s="146"/>
      <c r="E262" s="82"/>
      <c r="F262" s="147"/>
      <c r="G262" s="147"/>
      <c r="H262" s="147"/>
      <c r="I262" s="147"/>
      <c r="J262" s="147"/>
      <c r="K262" s="147"/>
      <c r="L262" s="147"/>
      <c r="M262" s="147"/>
      <c r="N262" s="147"/>
      <c r="O262" s="147"/>
      <c r="P262" s="147"/>
      <c r="Q262" s="147"/>
      <c r="R262" s="147"/>
      <c r="S262" s="147"/>
      <c r="T262" s="147"/>
      <c r="U262" s="147"/>
      <c r="V262" s="147"/>
      <c r="W262" s="147"/>
    </row>
    <row r="263" spans="1:23" ht="12.75" customHeight="1" x14ac:dyDescent="0.15">
      <c r="A263" s="147"/>
      <c r="B263" s="150"/>
      <c r="C263" s="90"/>
      <c r="D263" s="146"/>
      <c r="E263" s="82"/>
      <c r="F263" s="147"/>
      <c r="G263" s="147"/>
      <c r="H263" s="147"/>
      <c r="I263" s="147"/>
      <c r="J263" s="147"/>
      <c r="K263" s="147"/>
      <c r="L263" s="147"/>
      <c r="M263" s="147"/>
      <c r="N263" s="147"/>
      <c r="O263" s="147"/>
      <c r="P263" s="147"/>
      <c r="Q263" s="147"/>
      <c r="R263" s="147"/>
      <c r="S263" s="147"/>
      <c r="T263" s="147"/>
      <c r="U263" s="147"/>
      <c r="V263" s="147"/>
      <c r="W263" s="147"/>
    </row>
    <row r="264" spans="1:23" ht="12.75" customHeight="1" x14ac:dyDescent="0.15">
      <c r="A264" s="147"/>
      <c r="B264" s="150"/>
      <c r="C264" s="90"/>
      <c r="D264" s="146"/>
      <c r="E264" s="82"/>
      <c r="F264" s="147"/>
      <c r="G264" s="147"/>
      <c r="H264" s="147"/>
      <c r="I264" s="147"/>
      <c r="J264" s="147"/>
      <c r="K264" s="147"/>
      <c r="L264" s="147"/>
      <c r="M264" s="147"/>
      <c r="N264" s="147"/>
      <c r="O264" s="147"/>
      <c r="P264" s="147"/>
      <c r="Q264" s="147"/>
      <c r="R264" s="147"/>
      <c r="S264" s="147"/>
      <c r="T264" s="147"/>
      <c r="U264" s="147"/>
      <c r="V264" s="147"/>
      <c r="W264" s="147"/>
    </row>
    <row r="265" spans="1:23" ht="12.75" customHeight="1" x14ac:dyDescent="0.15">
      <c r="A265" s="147"/>
      <c r="B265" s="150"/>
      <c r="C265" s="90"/>
      <c r="D265" s="146"/>
      <c r="E265" s="82"/>
      <c r="F265" s="147"/>
      <c r="G265" s="147"/>
      <c r="H265" s="147"/>
      <c r="I265" s="147"/>
      <c r="J265" s="147"/>
      <c r="K265" s="147"/>
      <c r="L265" s="147"/>
      <c r="M265" s="147"/>
      <c r="N265" s="147"/>
      <c r="O265" s="147"/>
      <c r="P265" s="147"/>
      <c r="Q265" s="147"/>
      <c r="R265" s="147"/>
      <c r="S265" s="147"/>
      <c r="T265" s="147"/>
      <c r="U265" s="147"/>
      <c r="V265" s="147"/>
      <c r="W265" s="147"/>
    </row>
    <row r="266" spans="1:23" ht="12.75" customHeight="1" x14ac:dyDescent="0.15">
      <c r="A266" s="147"/>
      <c r="B266" s="150"/>
      <c r="C266" s="90"/>
      <c r="D266" s="146"/>
      <c r="E266" s="82"/>
      <c r="F266" s="147"/>
      <c r="G266" s="147"/>
      <c r="H266" s="147"/>
      <c r="I266" s="147"/>
      <c r="J266" s="147"/>
      <c r="K266" s="147"/>
      <c r="L266" s="147"/>
      <c r="M266" s="147"/>
      <c r="N266" s="147"/>
      <c r="O266" s="147"/>
      <c r="P266" s="147"/>
      <c r="Q266" s="147"/>
      <c r="R266" s="147"/>
      <c r="S266" s="147"/>
      <c r="T266" s="147"/>
      <c r="U266" s="147"/>
      <c r="V266" s="147"/>
      <c r="W266" s="147"/>
    </row>
    <row r="267" spans="1:23" ht="12.75" customHeight="1" x14ac:dyDescent="0.15">
      <c r="A267" s="147"/>
      <c r="B267" s="150"/>
      <c r="C267" s="90"/>
      <c r="D267" s="146"/>
      <c r="E267" s="82"/>
      <c r="F267" s="147"/>
      <c r="G267" s="147"/>
      <c r="H267" s="147"/>
      <c r="I267" s="147"/>
      <c r="J267" s="147"/>
      <c r="K267" s="147"/>
      <c r="L267" s="147"/>
      <c r="M267" s="147"/>
      <c r="N267" s="147"/>
      <c r="O267" s="147"/>
      <c r="P267" s="147"/>
      <c r="Q267" s="147"/>
      <c r="R267" s="147"/>
      <c r="S267" s="147"/>
      <c r="T267" s="147"/>
      <c r="U267" s="147"/>
      <c r="V267" s="147"/>
      <c r="W267" s="147"/>
    </row>
    <row r="268" spans="1:23" ht="12.75" customHeight="1" x14ac:dyDescent="0.15">
      <c r="A268" s="147"/>
      <c r="B268" s="150"/>
      <c r="C268" s="90"/>
      <c r="D268" s="146"/>
      <c r="E268" s="82"/>
      <c r="F268" s="147"/>
      <c r="G268" s="147"/>
      <c r="H268" s="147"/>
      <c r="I268" s="147"/>
      <c r="J268" s="147"/>
      <c r="K268" s="147"/>
      <c r="L268" s="147"/>
      <c r="M268" s="147"/>
      <c r="N268" s="147"/>
      <c r="O268" s="147"/>
      <c r="P268" s="147"/>
      <c r="Q268" s="147"/>
      <c r="R268" s="147"/>
      <c r="S268" s="147"/>
      <c r="T268" s="147"/>
      <c r="U268" s="147"/>
      <c r="V268" s="147"/>
      <c r="W268" s="147"/>
    </row>
    <row r="269" spans="1:23" ht="12.75" customHeight="1" x14ac:dyDescent="0.15">
      <c r="A269" s="147"/>
      <c r="B269" s="150"/>
      <c r="C269" s="90"/>
      <c r="D269" s="146"/>
      <c r="E269" s="82"/>
      <c r="F269" s="147"/>
      <c r="G269" s="147"/>
      <c r="H269" s="147"/>
      <c r="I269" s="147"/>
      <c r="J269" s="147"/>
      <c r="K269" s="147"/>
      <c r="L269" s="147"/>
      <c r="M269" s="147"/>
      <c r="N269" s="147"/>
      <c r="O269" s="147"/>
      <c r="P269" s="147"/>
      <c r="Q269" s="147"/>
      <c r="R269" s="147"/>
      <c r="S269" s="147"/>
      <c r="T269" s="147"/>
      <c r="U269" s="147"/>
      <c r="V269" s="147"/>
      <c r="W269" s="147"/>
    </row>
    <row r="270" spans="1:23" ht="12.75" customHeight="1" x14ac:dyDescent="0.15">
      <c r="A270" s="147"/>
      <c r="B270" s="150"/>
      <c r="C270" s="90"/>
      <c r="D270" s="146"/>
      <c r="E270" s="82"/>
      <c r="F270" s="147"/>
      <c r="G270" s="147"/>
      <c r="H270" s="147"/>
      <c r="I270" s="147"/>
      <c r="J270" s="147"/>
      <c r="K270" s="147"/>
      <c r="L270" s="147"/>
      <c r="M270" s="147"/>
      <c r="N270" s="147"/>
      <c r="O270" s="147"/>
      <c r="P270" s="147"/>
      <c r="Q270" s="147"/>
      <c r="R270" s="147"/>
      <c r="S270" s="147"/>
      <c r="T270" s="147"/>
      <c r="U270" s="147"/>
      <c r="V270" s="147"/>
      <c r="W270" s="147"/>
    </row>
    <row r="271" spans="1:23" ht="12.75" customHeight="1" x14ac:dyDescent="0.15">
      <c r="A271" s="147"/>
      <c r="B271" s="150"/>
      <c r="C271" s="90"/>
      <c r="D271" s="146"/>
      <c r="E271" s="82"/>
      <c r="F271" s="147"/>
      <c r="G271" s="147"/>
      <c r="H271" s="147"/>
      <c r="I271" s="147"/>
      <c r="J271" s="147"/>
      <c r="K271" s="147"/>
      <c r="L271" s="147"/>
      <c r="M271" s="147"/>
      <c r="N271" s="147"/>
      <c r="O271" s="147"/>
      <c r="P271" s="147"/>
      <c r="Q271" s="147"/>
      <c r="R271" s="147"/>
      <c r="S271" s="147"/>
      <c r="T271" s="147"/>
      <c r="U271" s="147"/>
      <c r="V271" s="147"/>
      <c r="W271" s="147"/>
    </row>
    <row r="272" spans="1:23" ht="12.75" customHeight="1" x14ac:dyDescent="0.15">
      <c r="A272" s="147"/>
      <c r="B272" s="150"/>
      <c r="C272" s="90"/>
      <c r="D272" s="146"/>
      <c r="E272" s="82"/>
      <c r="F272" s="147"/>
      <c r="G272" s="147"/>
      <c r="H272" s="147"/>
      <c r="I272" s="147"/>
      <c r="J272" s="147"/>
      <c r="K272" s="147"/>
      <c r="L272" s="147"/>
      <c r="M272" s="147"/>
      <c r="N272" s="147"/>
      <c r="O272" s="147"/>
      <c r="P272" s="147"/>
      <c r="Q272" s="147"/>
      <c r="R272" s="147"/>
      <c r="S272" s="147"/>
      <c r="T272" s="147"/>
      <c r="U272" s="147"/>
      <c r="V272" s="147"/>
      <c r="W272" s="147"/>
    </row>
    <row r="273" spans="1:23" ht="12.75" customHeight="1" x14ac:dyDescent="0.15">
      <c r="A273" s="147"/>
      <c r="B273" s="150"/>
      <c r="C273" s="90"/>
      <c r="D273" s="146"/>
      <c r="E273" s="82"/>
      <c r="F273" s="147"/>
      <c r="G273" s="147"/>
      <c r="H273" s="147"/>
      <c r="I273" s="147"/>
      <c r="J273" s="147"/>
      <c r="K273" s="147"/>
      <c r="L273" s="147"/>
      <c r="M273" s="147"/>
      <c r="N273" s="147"/>
      <c r="O273" s="147"/>
      <c r="P273" s="147"/>
      <c r="Q273" s="147"/>
      <c r="R273" s="147"/>
      <c r="S273" s="147"/>
      <c r="T273" s="147"/>
      <c r="U273" s="147"/>
      <c r="V273" s="147"/>
      <c r="W273" s="147"/>
    </row>
    <row r="274" spans="1:23" ht="12.75" customHeight="1" x14ac:dyDescent="0.15">
      <c r="A274" s="147"/>
      <c r="B274" s="150"/>
      <c r="C274" s="90"/>
      <c r="D274" s="146"/>
      <c r="E274" s="82"/>
      <c r="F274" s="147"/>
      <c r="G274" s="147"/>
      <c r="H274" s="147"/>
      <c r="I274" s="147"/>
      <c r="J274" s="147"/>
      <c r="K274" s="147"/>
      <c r="L274" s="147"/>
      <c r="M274" s="147"/>
      <c r="N274" s="147"/>
      <c r="O274" s="147"/>
      <c r="P274" s="147"/>
      <c r="Q274" s="147"/>
      <c r="R274" s="147"/>
      <c r="S274" s="147"/>
      <c r="T274" s="147"/>
      <c r="U274" s="147"/>
      <c r="V274" s="147"/>
      <c r="W274" s="147"/>
    </row>
    <row r="275" spans="1:23" ht="12.75" customHeight="1" x14ac:dyDescent="0.15">
      <c r="A275" s="147"/>
      <c r="B275" s="150"/>
      <c r="C275" s="90"/>
      <c r="D275" s="146"/>
      <c r="E275" s="82"/>
      <c r="F275" s="147"/>
      <c r="G275" s="147"/>
      <c r="H275" s="147"/>
      <c r="I275" s="147"/>
      <c r="J275" s="147"/>
      <c r="K275" s="147"/>
      <c r="L275" s="147"/>
      <c r="M275" s="147"/>
      <c r="N275" s="147"/>
      <c r="O275" s="147"/>
      <c r="P275" s="147"/>
      <c r="Q275" s="147"/>
      <c r="R275" s="147"/>
      <c r="S275" s="147"/>
      <c r="T275" s="147"/>
      <c r="U275" s="147"/>
      <c r="V275" s="147"/>
      <c r="W275" s="147"/>
    </row>
    <row r="276" spans="1:23" ht="12.75" customHeight="1" x14ac:dyDescent="0.15">
      <c r="A276" s="147"/>
      <c r="B276" s="150"/>
      <c r="C276" s="90"/>
      <c r="D276" s="146"/>
      <c r="E276" s="82"/>
      <c r="F276" s="147"/>
      <c r="G276" s="147"/>
      <c r="H276" s="147"/>
      <c r="I276" s="147"/>
      <c r="J276" s="147"/>
      <c r="K276" s="147"/>
      <c r="L276" s="147"/>
      <c r="M276" s="147"/>
      <c r="N276" s="147"/>
      <c r="O276" s="147"/>
      <c r="P276" s="147"/>
      <c r="Q276" s="147"/>
      <c r="R276" s="147"/>
      <c r="S276" s="147"/>
      <c r="T276" s="147"/>
      <c r="U276" s="147"/>
      <c r="V276" s="147"/>
      <c r="W276" s="147"/>
    </row>
    <row r="277" spans="1:23" ht="12.75" customHeight="1" x14ac:dyDescent="0.15">
      <c r="A277" s="147"/>
      <c r="B277" s="150"/>
      <c r="C277" s="90"/>
      <c r="D277" s="146"/>
      <c r="E277" s="82"/>
      <c r="F277" s="147"/>
      <c r="G277" s="147"/>
      <c r="H277" s="147"/>
      <c r="I277" s="147"/>
      <c r="J277" s="147"/>
      <c r="K277" s="147"/>
      <c r="L277" s="147"/>
      <c r="M277" s="147"/>
      <c r="N277" s="147"/>
      <c r="O277" s="147"/>
      <c r="P277" s="147"/>
      <c r="Q277" s="147"/>
      <c r="R277" s="147"/>
      <c r="S277" s="147"/>
      <c r="T277" s="147"/>
      <c r="U277" s="147"/>
      <c r="V277" s="147"/>
      <c r="W277" s="147"/>
    </row>
    <row r="278" spans="1:23" ht="12.75" customHeight="1" x14ac:dyDescent="0.15">
      <c r="A278" s="147"/>
      <c r="B278" s="150"/>
      <c r="C278" s="90"/>
      <c r="D278" s="146"/>
      <c r="E278" s="82"/>
      <c r="F278" s="147"/>
      <c r="G278" s="147"/>
      <c r="H278" s="147"/>
      <c r="I278" s="147"/>
      <c r="J278" s="147"/>
      <c r="K278" s="147"/>
      <c r="L278" s="147"/>
      <c r="M278" s="147"/>
      <c r="N278" s="147"/>
      <c r="O278" s="147"/>
      <c r="P278" s="147"/>
      <c r="Q278" s="147"/>
      <c r="R278" s="147"/>
      <c r="S278" s="147"/>
      <c r="T278" s="147"/>
      <c r="U278" s="147"/>
      <c r="V278" s="147"/>
      <c r="W278" s="147"/>
    </row>
    <row r="279" spans="1:23" ht="12.75" customHeight="1" x14ac:dyDescent="0.15">
      <c r="A279" s="147"/>
      <c r="B279" s="150"/>
      <c r="C279" s="90"/>
      <c r="D279" s="146"/>
      <c r="E279" s="82"/>
      <c r="F279" s="147"/>
      <c r="G279" s="147"/>
      <c r="H279" s="147"/>
      <c r="I279" s="147"/>
      <c r="J279" s="147"/>
      <c r="K279" s="147"/>
      <c r="L279" s="147"/>
      <c r="M279" s="147"/>
      <c r="N279" s="147"/>
      <c r="O279" s="147"/>
      <c r="P279" s="147"/>
      <c r="Q279" s="147"/>
      <c r="R279" s="147"/>
      <c r="S279" s="147"/>
      <c r="T279" s="147"/>
      <c r="U279" s="147"/>
      <c r="V279" s="147"/>
      <c r="W279" s="147"/>
    </row>
    <row r="280" spans="1:23" ht="12.75" customHeight="1" x14ac:dyDescent="0.15">
      <c r="A280" s="147"/>
      <c r="B280" s="150"/>
      <c r="C280" s="90"/>
      <c r="D280" s="146"/>
      <c r="E280" s="82"/>
      <c r="F280" s="147"/>
      <c r="G280" s="147"/>
      <c r="H280" s="147"/>
      <c r="I280" s="147"/>
      <c r="J280" s="147"/>
      <c r="K280" s="147"/>
      <c r="L280" s="147"/>
      <c r="M280" s="147"/>
      <c r="N280" s="147"/>
      <c r="O280" s="147"/>
      <c r="P280" s="147"/>
      <c r="Q280" s="147"/>
      <c r="R280" s="147"/>
      <c r="S280" s="147"/>
      <c r="T280" s="147"/>
      <c r="U280" s="147"/>
      <c r="V280" s="147"/>
      <c r="W280" s="147"/>
    </row>
    <row r="281" spans="1:23" ht="12.75" customHeight="1" x14ac:dyDescent="0.15">
      <c r="A281" s="147"/>
      <c r="B281" s="150"/>
      <c r="C281" s="90"/>
      <c r="D281" s="146"/>
      <c r="E281" s="82"/>
      <c r="F281" s="147"/>
      <c r="G281" s="147"/>
      <c r="H281" s="147"/>
      <c r="I281" s="147"/>
      <c r="J281" s="147"/>
      <c r="K281" s="147"/>
      <c r="L281" s="147"/>
      <c r="M281" s="147"/>
      <c r="N281" s="147"/>
      <c r="O281" s="147"/>
      <c r="P281" s="147"/>
      <c r="Q281" s="147"/>
      <c r="R281" s="147"/>
      <c r="S281" s="147"/>
      <c r="T281" s="147"/>
      <c r="U281" s="147"/>
      <c r="V281" s="147"/>
      <c r="W281" s="147"/>
    </row>
    <row r="282" spans="1:23" ht="12.75" customHeight="1" x14ac:dyDescent="0.15">
      <c r="A282" s="147"/>
      <c r="B282" s="150"/>
      <c r="C282" s="90"/>
      <c r="D282" s="146"/>
      <c r="E282" s="82"/>
      <c r="F282" s="147"/>
      <c r="G282" s="147"/>
      <c r="H282" s="147"/>
      <c r="I282" s="147"/>
      <c r="J282" s="147"/>
      <c r="K282" s="147"/>
      <c r="L282" s="147"/>
      <c r="M282" s="147"/>
      <c r="N282" s="147"/>
      <c r="O282" s="147"/>
      <c r="P282" s="147"/>
      <c r="Q282" s="147"/>
      <c r="R282" s="147"/>
      <c r="S282" s="147"/>
      <c r="T282" s="147"/>
      <c r="U282" s="147"/>
      <c r="V282" s="147"/>
      <c r="W282" s="147"/>
    </row>
    <row r="283" spans="1:23" ht="12.75" customHeight="1" x14ac:dyDescent="0.15">
      <c r="A283" s="147"/>
      <c r="B283" s="150"/>
      <c r="C283" s="90"/>
      <c r="D283" s="146"/>
      <c r="E283" s="82"/>
      <c r="F283" s="147"/>
      <c r="G283" s="147"/>
      <c r="H283" s="147"/>
      <c r="I283" s="147"/>
      <c r="J283" s="147"/>
      <c r="K283" s="147"/>
      <c r="L283" s="147"/>
      <c r="M283" s="147"/>
      <c r="N283" s="147"/>
      <c r="O283" s="147"/>
      <c r="P283" s="147"/>
      <c r="Q283" s="147"/>
      <c r="R283" s="147"/>
      <c r="S283" s="147"/>
      <c r="T283" s="147"/>
      <c r="U283" s="147"/>
      <c r="V283" s="147"/>
      <c r="W283" s="147"/>
    </row>
    <row r="284" spans="1:23" ht="12.75" customHeight="1" x14ac:dyDescent="0.15">
      <c r="A284" s="147"/>
      <c r="B284" s="150"/>
      <c r="C284" s="90"/>
      <c r="D284" s="146"/>
      <c r="E284" s="82"/>
      <c r="F284" s="147"/>
      <c r="G284" s="147"/>
      <c r="H284" s="147"/>
      <c r="I284" s="147"/>
      <c r="J284" s="147"/>
      <c r="K284" s="147"/>
      <c r="L284" s="147"/>
      <c r="M284" s="147"/>
      <c r="N284" s="147"/>
      <c r="O284" s="147"/>
      <c r="P284" s="147"/>
      <c r="Q284" s="147"/>
      <c r="R284" s="147"/>
      <c r="S284" s="147"/>
      <c r="T284" s="147"/>
      <c r="U284" s="147"/>
      <c r="V284" s="147"/>
      <c r="W284" s="147"/>
    </row>
    <row r="285" spans="1:23" ht="12.75" customHeight="1" x14ac:dyDescent="0.15">
      <c r="A285" s="147"/>
      <c r="B285" s="150"/>
      <c r="C285" s="90"/>
      <c r="D285" s="146"/>
      <c r="E285" s="82"/>
      <c r="F285" s="147"/>
      <c r="G285" s="147"/>
      <c r="H285" s="147"/>
      <c r="I285" s="147"/>
      <c r="J285" s="147"/>
      <c r="K285" s="147"/>
      <c r="L285" s="147"/>
      <c r="M285" s="147"/>
      <c r="N285" s="147"/>
      <c r="O285" s="147"/>
      <c r="P285" s="147"/>
      <c r="Q285" s="147"/>
      <c r="R285" s="147"/>
      <c r="S285" s="147"/>
      <c r="T285" s="147"/>
      <c r="U285" s="147"/>
      <c r="V285" s="147"/>
      <c r="W285" s="147"/>
    </row>
    <row r="286" spans="1:23" ht="12.75" customHeight="1" x14ac:dyDescent="0.15">
      <c r="A286" s="147"/>
      <c r="B286" s="150"/>
      <c r="C286" s="90"/>
      <c r="D286" s="146"/>
      <c r="E286" s="82"/>
      <c r="F286" s="147"/>
      <c r="G286" s="147"/>
      <c r="H286" s="147"/>
      <c r="I286" s="147"/>
      <c r="J286" s="147"/>
      <c r="K286" s="147"/>
      <c r="L286" s="147"/>
      <c r="M286" s="147"/>
      <c r="N286" s="147"/>
      <c r="O286" s="147"/>
      <c r="P286" s="147"/>
      <c r="Q286" s="147"/>
      <c r="R286" s="147"/>
      <c r="S286" s="147"/>
      <c r="T286" s="147"/>
      <c r="U286" s="147"/>
      <c r="V286" s="147"/>
      <c r="W286" s="147"/>
    </row>
    <row r="287" spans="1:23" ht="12.75" customHeight="1" x14ac:dyDescent="0.15">
      <c r="A287" s="147"/>
      <c r="B287" s="150"/>
      <c r="C287" s="90"/>
      <c r="D287" s="146"/>
      <c r="E287" s="82"/>
      <c r="F287" s="147"/>
      <c r="G287" s="147"/>
      <c r="H287" s="147"/>
      <c r="I287" s="147"/>
      <c r="J287" s="147"/>
      <c r="K287" s="147"/>
      <c r="L287" s="147"/>
      <c r="M287" s="147"/>
      <c r="N287" s="147"/>
      <c r="O287" s="147"/>
      <c r="P287" s="147"/>
      <c r="Q287" s="147"/>
      <c r="R287" s="147"/>
      <c r="S287" s="147"/>
      <c r="T287" s="147"/>
      <c r="U287" s="147"/>
      <c r="V287" s="147"/>
      <c r="W287" s="147"/>
    </row>
    <row r="288" spans="1:23" ht="12.75" customHeight="1" x14ac:dyDescent="0.15">
      <c r="A288" s="147"/>
      <c r="B288" s="150"/>
      <c r="C288" s="90"/>
      <c r="D288" s="146"/>
      <c r="E288" s="82"/>
      <c r="F288" s="147"/>
      <c r="G288" s="147"/>
      <c r="H288" s="147"/>
      <c r="I288" s="147"/>
      <c r="J288" s="147"/>
      <c r="K288" s="147"/>
      <c r="L288" s="147"/>
      <c r="M288" s="147"/>
      <c r="N288" s="147"/>
      <c r="O288" s="147"/>
      <c r="P288" s="147"/>
      <c r="Q288" s="147"/>
      <c r="R288" s="147"/>
      <c r="S288" s="147"/>
      <c r="T288" s="147"/>
      <c r="U288" s="147"/>
      <c r="V288" s="147"/>
      <c r="W288" s="147"/>
    </row>
    <row r="289" spans="1:23" ht="12.75" customHeight="1" x14ac:dyDescent="0.15">
      <c r="A289" s="147"/>
      <c r="B289" s="150"/>
      <c r="C289" s="90"/>
      <c r="D289" s="146"/>
      <c r="E289" s="82"/>
      <c r="F289" s="147"/>
      <c r="G289" s="147"/>
      <c r="H289" s="147"/>
      <c r="I289" s="147"/>
      <c r="J289" s="147"/>
      <c r="K289" s="147"/>
      <c r="L289" s="147"/>
      <c r="M289" s="147"/>
      <c r="N289" s="147"/>
      <c r="O289" s="147"/>
      <c r="P289" s="147"/>
      <c r="Q289" s="147"/>
      <c r="R289" s="147"/>
      <c r="S289" s="147"/>
      <c r="T289" s="147"/>
      <c r="U289" s="147"/>
      <c r="V289" s="147"/>
      <c r="W289" s="147"/>
    </row>
    <row r="290" spans="1:23" ht="12.75" customHeight="1" x14ac:dyDescent="0.15">
      <c r="A290" s="147"/>
      <c r="B290" s="150"/>
      <c r="C290" s="90"/>
      <c r="D290" s="146"/>
      <c r="E290" s="82"/>
      <c r="F290" s="147"/>
      <c r="G290" s="147"/>
      <c r="H290" s="147"/>
      <c r="I290" s="147"/>
      <c r="J290" s="147"/>
      <c r="K290" s="147"/>
      <c r="L290" s="147"/>
      <c r="M290" s="147"/>
      <c r="N290" s="147"/>
      <c r="O290" s="147"/>
      <c r="P290" s="147"/>
      <c r="Q290" s="147"/>
      <c r="R290" s="147"/>
      <c r="S290" s="147"/>
      <c r="T290" s="147"/>
      <c r="U290" s="147"/>
      <c r="V290" s="147"/>
      <c r="W290" s="147"/>
    </row>
    <row r="291" spans="1:23" ht="12.75" customHeight="1" x14ac:dyDescent="0.15">
      <c r="A291" s="147"/>
      <c r="B291" s="150"/>
      <c r="C291" s="90"/>
      <c r="D291" s="146"/>
      <c r="E291" s="82"/>
      <c r="F291" s="147"/>
      <c r="G291" s="147"/>
      <c r="H291" s="147"/>
      <c r="I291" s="147"/>
      <c r="J291" s="147"/>
      <c r="K291" s="147"/>
      <c r="L291" s="147"/>
      <c r="M291" s="147"/>
      <c r="N291" s="147"/>
      <c r="O291" s="147"/>
      <c r="P291" s="147"/>
      <c r="Q291" s="147"/>
      <c r="R291" s="147"/>
      <c r="S291" s="147"/>
      <c r="T291" s="147"/>
      <c r="U291" s="147"/>
      <c r="V291" s="147"/>
      <c r="W291" s="147"/>
    </row>
    <row r="292" spans="1:23" ht="12.75" customHeight="1" x14ac:dyDescent="0.15">
      <c r="A292" s="147"/>
      <c r="B292" s="150"/>
      <c r="C292" s="90"/>
      <c r="D292" s="146"/>
      <c r="E292" s="82"/>
      <c r="F292" s="147"/>
      <c r="G292" s="147"/>
      <c r="H292" s="147"/>
      <c r="I292" s="147"/>
      <c r="J292" s="147"/>
      <c r="K292" s="147"/>
      <c r="L292" s="147"/>
      <c r="M292" s="147"/>
      <c r="N292" s="147"/>
      <c r="O292" s="147"/>
      <c r="P292" s="147"/>
      <c r="Q292" s="147"/>
      <c r="R292" s="147"/>
      <c r="S292" s="147"/>
      <c r="T292" s="147"/>
      <c r="U292" s="147"/>
      <c r="V292" s="147"/>
      <c r="W292" s="147"/>
    </row>
    <row r="293" spans="1:23" ht="12.75" customHeight="1" x14ac:dyDescent="0.15">
      <c r="A293" s="147"/>
      <c r="B293" s="150"/>
      <c r="C293" s="90"/>
      <c r="D293" s="146"/>
      <c r="E293" s="82"/>
      <c r="F293" s="147"/>
      <c r="G293" s="147"/>
      <c r="H293" s="147"/>
      <c r="I293" s="147"/>
      <c r="J293" s="147"/>
      <c r="K293" s="147"/>
      <c r="L293" s="147"/>
      <c r="M293" s="147"/>
      <c r="N293" s="147"/>
      <c r="O293" s="147"/>
      <c r="P293" s="147"/>
      <c r="Q293" s="147"/>
      <c r="R293" s="147"/>
      <c r="S293" s="147"/>
      <c r="T293" s="147"/>
      <c r="U293" s="147"/>
      <c r="V293" s="147"/>
      <c r="W293" s="147"/>
    </row>
    <row r="294" spans="1:23" ht="12.75" customHeight="1" x14ac:dyDescent="0.15">
      <c r="A294" s="147"/>
      <c r="B294" s="150"/>
      <c r="C294" s="90"/>
      <c r="D294" s="146"/>
      <c r="E294" s="82"/>
      <c r="F294" s="147"/>
      <c r="G294" s="147"/>
      <c r="H294" s="147"/>
      <c r="I294" s="147"/>
      <c r="J294" s="147"/>
      <c r="K294" s="147"/>
      <c r="L294" s="147"/>
      <c r="M294" s="147"/>
      <c r="N294" s="147"/>
      <c r="O294" s="147"/>
      <c r="P294" s="147"/>
      <c r="Q294" s="147"/>
      <c r="R294" s="147"/>
      <c r="S294" s="147"/>
      <c r="T294" s="147"/>
      <c r="U294" s="147"/>
      <c r="V294" s="147"/>
      <c r="W294" s="147"/>
    </row>
    <row r="295" spans="1:23" ht="12.75" customHeight="1" x14ac:dyDescent="0.15">
      <c r="A295" s="147"/>
      <c r="B295" s="150"/>
      <c r="C295" s="90"/>
      <c r="D295" s="146"/>
      <c r="E295" s="82"/>
      <c r="F295" s="147"/>
      <c r="G295" s="147"/>
      <c r="H295" s="147"/>
      <c r="I295" s="147"/>
      <c r="J295" s="147"/>
      <c r="K295" s="147"/>
      <c r="L295" s="147"/>
      <c r="M295" s="147"/>
      <c r="N295" s="147"/>
      <c r="O295" s="147"/>
      <c r="P295" s="147"/>
      <c r="Q295" s="147"/>
      <c r="R295" s="147"/>
      <c r="S295" s="147"/>
      <c r="T295" s="147"/>
      <c r="U295" s="147"/>
      <c r="V295" s="147"/>
      <c r="W295" s="147"/>
    </row>
    <row r="296" spans="1:23" ht="12.75" customHeight="1" x14ac:dyDescent="0.15">
      <c r="A296" s="147"/>
      <c r="B296" s="150"/>
      <c r="C296" s="90"/>
      <c r="D296" s="146"/>
      <c r="E296" s="82"/>
      <c r="F296" s="147"/>
      <c r="G296" s="147"/>
      <c r="H296" s="147"/>
      <c r="I296" s="147"/>
      <c r="J296" s="147"/>
      <c r="K296" s="147"/>
      <c r="L296" s="147"/>
      <c r="M296" s="147"/>
      <c r="N296" s="147"/>
      <c r="O296" s="147"/>
      <c r="P296" s="147"/>
      <c r="Q296" s="147"/>
      <c r="R296" s="147"/>
      <c r="S296" s="147"/>
      <c r="T296" s="147"/>
      <c r="U296" s="147"/>
      <c r="V296" s="147"/>
      <c r="W296" s="147"/>
    </row>
    <row r="297" spans="1:23" ht="12.75" customHeight="1" x14ac:dyDescent="0.15">
      <c r="A297" s="147"/>
      <c r="B297" s="150"/>
      <c r="C297" s="90"/>
      <c r="D297" s="146"/>
      <c r="E297" s="82"/>
      <c r="F297" s="147"/>
      <c r="G297" s="147"/>
      <c r="H297" s="147"/>
      <c r="I297" s="147"/>
      <c r="J297" s="147"/>
      <c r="K297" s="147"/>
      <c r="L297" s="147"/>
      <c r="M297" s="147"/>
      <c r="N297" s="147"/>
      <c r="O297" s="147"/>
      <c r="P297" s="147"/>
      <c r="Q297" s="147"/>
      <c r="R297" s="147"/>
      <c r="S297" s="147"/>
      <c r="T297" s="147"/>
      <c r="U297" s="147"/>
      <c r="V297" s="147"/>
      <c r="W297" s="147"/>
    </row>
    <row r="298" spans="1:23" ht="12.75" customHeight="1" x14ac:dyDescent="0.15">
      <c r="A298" s="147"/>
      <c r="B298" s="150"/>
      <c r="C298" s="90"/>
      <c r="D298" s="146"/>
      <c r="E298" s="82"/>
      <c r="F298" s="147"/>
      <c r="G298" s="147"/>
      <c r="H298" s="147"/>
      <c r="I298" s="147"/>
      <c r="J298" s="147"/>
      <c r="K298" s="147"/>
      <c r="L298" s="147"/>
      <c r="M298" s="147"/>
      <c r="N298" s="147"/>
      <c r="O298" s="147"/>
      <c r="P298" s="147"/>
      <c r="Q298" s="147"/>
      <c r="R298" s="147"/>
      <c r="S298" s="147"/>
      <c r="T298" s="147"/>
      <c r="U298" s="147"/>
      <c r="V298" s="147"/>
      <c r="W298" s="147"/>
    </row>
    <row r="299" spans="1:23" ht="12.75" customHeight="1" x14ac:dyDescent="0.15">
      <c r="A299" s="147"/>
      <c r="B299" s="150"/>
      <c r="C299" s="90"/>
      <c r="D299" s="146"/>
      <c r="E299" s="82"/>
      <c r="F299" s="147"/>
      <c r="G299" s="147"/>
      <c r="H299" s="147"/>
      <c r="I299" s="147"/>
      <c r="J299" s="147"/>
      <c r="K299" s="147"/>
      <c r="L299" s="147"/>
      <c r="M299" s="147"/>
      <c r="N299" s="147"/>
      <c r="O299" s="147"/>
      <c r="P299" s="147"/>
      <c r="Q299" s="147"/>
      <c r="R299" s="147"/>
      <c r="S299" s="147"/>
      <c r="T299" s="147"/>
      <c r="U299" s="147"/>
      <c r="V299" s="147"/>
      <c r="W299" s="147"/>
    </row>
    <row r="300" spans="1:23" ht="12.75" customHeight="1" x14ac:dyDescent="0.15">
      <c r="A300" s="147"/>
      <c r="B300" s="150"/>
      <c r="C300" s="90"/>
      <c r="D300" s="146"/>
      <c r="E300" s="82"/>
      <c r="F300" s="147"/>
      <c r="G300" s="147"/>
      <c r="H300" s="147"/>
      <c r="I300" s="147"/>
      <c r="J300" s="147"/>
      <c r="K300" s="147"/>
      <c r="L300" s="147"/>
      <c r="M300" s="147"/>
      <c r="N300" s="147"/>
      <c r="O300" s="147"/>
      <c r="P300" s="147"/>
      <c r="Q300" s="147"/>
      <c r="R300" s="147"/>
      <c r="S300" s="147"/>
      <c r="T300" s="147"/>
      <c r="U300" s="147"/>
      <c r="V300" s="147"/>
      <c r="W300" s="147"/>
    </row>
    <row r="301" spans="1:23" ht="12.75" customHeight="1" x14ac:dyDescent="0.15">
      <c r="A301" s="147"/>
      <c r="B301" s="150"/>
      <c r="C301" s="90"/>
      <c r="D301" s="146"/>
      <c r="E301" s="82"/>
      <c r="F301" s="147"/>
      <c r="G301" s="147"/>
      <c r="H301" s="147"/>
      <c r="I301" s="147"/>
      <c r="J301" s="147"/>
      <c r="K301" s="147"/>
      <c r="L301" s="147"/>
      <c r="M301" s="147"/>
      <c r="N301" s="147"/>
      <c r="O301" s="147"/>
      <c r="P301" s="147"/>
      <c r="Q301" s="147"/>
      <c r="R301" s="147"/>
      <c r="S301" s="147"/>
      <c r="T301" s="147"/>
      <c r="U301" s="147"/>
      <c r="V301" s="147"/>
      <c r="W301" s="147"/>
    </row>
    <row r="302" spans="1:23" ht="12.75" customHeight="1" x14ac:dyDescent="0.15">
      <c r="A302" s="147"/>
      <c r="B302" s="150"/>
      <c r="C302" s="90"/>
      <c r="D302" s="146"/>
      <c r="E302" s="82"/>
      <c r="F302" s="147"/>
      <c r="G302" s="147"/>
      <c r="H302" s="147"/>
      <c r="I302" s="147"/>
      <c r="J302" s="147"/>
      <c r="K302" s="147"/>
      <c r="L302" s="147"/>
      <c r="M302" s="147"/>
      <c r="N302" s="147"/>
      <c r="O302" s="147"/>
      <c r="P302" s="147"/>
      <c r="Q302" s="147"/>
      <c r="R302" s="147"/>
      <c r="S302" s="147"/>
      <c r="T302" s="147"/>
      <c r="U302" s="147"/>
      <c r="V302" s="147"/>
      <c r="W302" s="147"/>
    </row>
    <row r="303" spans="1:23" ht="12.75" customHeight="1" x14ac:dyDescent="0.15">
      <c r="A303" s="147"/>
      <c r="B303" s="150"/>
      <c r="C303" s="90"/>
      <c r="D303" s="146"/>
      <c r="E303" s="82"/>
      <c r="F303" s="147"/>
      <c r="G303" s="147"/>
      <c r="H303" s="147"/>
      <c r="I303" s="147"/>
      <c r="J303" s="147"/>
      <c r="K303" s="147"/>
      <c r="L303" s="147"/>
      <c r="M303" s="147"/>
      <c r="N303" s="147"/>
      <c r="O303" s="147"/>
      <c r="P303" s="147"/>
      <c r="Q303" s="147"/>
      <c r="R303" s="147"/>
      <c r="S303" s="147"/>
      <c r="T303" s="147"/>
      <c r="U303" s="147"/>
      <c r="V303" s="147"/>
      <c r="W303" s="147"/>
    </row>
    <row r="304" spans="1:23" ht="12.75" customHeight="1" x14ac:dyDescent="0.15">
      <c r="A304" s="147"/>
      <c r="B304" s="150"/>
      <c r="C304" s="90"/>
      <c r="D304" s="146"/>
      <c r="E304" s="82"/>
      <c r="F304" s="147"/>
      <c r="G304" s="147"/>
      <c r="H304" s="147"/>
      <c r="I304" s="147"/>
      <c r="J304" s="147"/>
      <c r="K304" s="147"/>
      <c r="L304" s="147"/>
      <c r="M304" s="147"/>
      <c r="N304" s="147"/>
      <c r="O304" s="147"/>
      <c r="P304" s="147"/>
      <c r="Q304" s="147"/>
      <c r="R304" s="147"/>
      <c r="S304" s="147"/>
      <c r="T304" s="147"/>
      <c r="U304" s="147"/>
      <c r="V304" s="147"/>
      <c r="W304" s="147"/>
    </row>
    <row r="305" spans="1:23" ht="12.75" customHeight="1" x14ac:dyDescent="0.15">
      <c r="A305" s="147"/>
      <c r="B305" s="150"/>
      <c r="C305" s="90"/>
      <c r="D305" s="146"/>
      <c r="E305" s="82"/>
      <c r="F305" s="147"/>
      <c r="G305" s="147"/>
      <c r="H305" s="147"/>
      <c r="I305" s="147"/>
      <c r="J305" s="147"/>
      <c r="K305" s="147"/>
      <c r="L305" s="147"/>
      <c r="M305" s="147"/>
      <c r="N305" s="147"/>
      <c r="O305" s="147"/>
      <c r="P305" s="147"/>
      <c r="Q305" s="147"/>
      <c r="R305" s="147"/>
      <c r="S305" s="147"/>
      <c r="T305" s="147"/>
      <c r="U305" s="147"/>
      <c r="V305" s="147"/>
      <c r="W305" s="147"/>
    </row>
    <row r="306" spans="1:23" ht="12.75" customHeight="1" x14ac:dyDescent="0.15">
      <c r="A306" s="147"/>
      <c r="B306" s="150"/>
      <c r="C306" s="90"/>
      <c r="D306" s="146"/>
      <c r="E306" s="82"/>
      <c r="F306" s="147"/>
      <c r="G306" s="147"/>
      <c r="H306" s="147"/>
      <c r="I306" s="147"/>
      <c r="J306" s="147"/>
      <c r="K306" s="147"/>
      <c r="L306" s="147"/>
      <c r="M306" s="147"/>
      <c r="N306" s="147"/>
      <c r="O306" s="147"/>
      <c r="P306" s="147"/>
      <c r="Q306" s="147"/>
      <c r="R306" s="147"/>
      <c r="S306" s="147"/>
      <c r="T306" s="147"/>
      <c r="U306" s="147"/>
      <c r="V306" s="147"/>
      <c r="W306" s="147"/>
    </row>
    <row r="307" spans="1:23" ht="12.75" customHeight="1" x14ac:dyDescent="0.15">
      <c r="A307" s="147"/>
      <c r="B307" s="150"/>
      <c r="C307" s="90"/>
      <c r="D307" s="146"/>
      <c r="E307" s="82"/>
      <c r="F307" s="147"/>
      <c r="G307" s="147"/>
      <c r="H307" s="147"/>
      <c r="I307" s="147"/>
      <c r="J307" s="147"/>
      <c r="K307" s="147"/>
      <c r="L307" s="147"/>
      <c r="M307" s="147"/>
      <c r="N307" s="147"/>
      <c r="O307" s="147"/>
      <c r="P307" s="147"/>
      <c r="Q307" s="147"/>
      <c r="R307" s="147"/>
      <c r="S307" s="147"/>
      <c r="T307" s="147"/>
      <c r="U307" s="147"/>
      <c r="V307" s="147"/>
      <c r="W307" s="147"/>
    </row>
    <row r="308" spans="1:23" ht="12.75" customHeight="1" x14ac:dyDescent="0.15">
      <c r="A308" s="147"/>
      <c r="B308" s="150"/>
      <c r="C308" s="90"/>
      <c r="D308" s="146"/>
      <c r="E308" s="82"/>
      <c r="F308" s="147"/>
      <c r="G308" s="147"/>
      <c r="H308" s="147"/>
      <c r="I308" s="147"/>
      <c r="J308" s="147"/>
      <c r="K308" s="147"/>
      <c r="L308" s="147"/>
      <c r="M308" s="147"/>
      <c r="N308" s="147"/>
      <c r="O308" s="147"/>
      <c r="P308" s="147"/>
      <c r="Q308" s="147"/>
      <c r="R308" s="147"/>
      <c r="S308" s="147"/>
      <c r="T308" s="147"/>
      <c r="U308" s="147"/>
      <c r="V308" s="147"/>
      <c r="W308" s="147"/>
    </row>
    <row r="309" spans="1:23" ht="12.75" customHeight="1" x14ac:dyDescent="0.15">
      <c r="A309" s="147"/>
      <c r="B309" s="150"/>
      <c r="C309" s="90"/>
      <c r="D309" s="146"/>
      <c r="E309" s="82"/>
      <c r="F309" s="147"/>
      <c r="G309" s="147"/>
      <c r="H309" s="147"/>
      <c r="I309" s="147"/>
      <c r="J309" s="147"/>
      <c r="K309" s="147"/>
      <c r="L309" s="147"/>
      <c r="M309" s="147"/>
      <c r="N309" s="147"/>
      <c r="O309" s="147"/>
      <c r="P309" s="147"/>
      <c r="Q309" s="147"/>
      <c r="R309" s="147"/>
      <c r="S309" s="147"/>
      <c r="T309" s="147"/>
      <c r="U309" s="147"/>
      <c r="V309" s="147"/>
      <c r="W309" s="147"/>
    </row>
    <row r="310" spans="1:23" ht="12.75" customHeight="1" x14ac:dyDescent="0.15">
      <c r="A310" s="147"/>
      <c r="B310" s="150"/>
      <c r="C310" s="90"/>
      <c r="D310" s="146"/>
      <c r="E310" s="82"/>
      <c r="F310" s="147"/>
      <c r="G310" s="147"/>
      <c r="H310" s="147"/>
      <c r="I310" s="147"/>
      <c r="J310" s="147"/>
      <c r="K310" s="147"/>
      <c r="L310" s="147"/>
      <c r="M310" s="147"/>
      <c r="N310" s="147"/>
      <c r="O310" s="147"/>
      <c r="P310" s="147"/>
      <c r="Q310" s="147"/>
      <c r="R310" s="147"/>
      <c r="S310" s="147"/>
      <c r="T310" s="147"/>
      <c r="U310" s="147"/>
      <c r="V310" s="147"/>
      <c r="W310" s="147"/>
    </row>
    <row r="311" spans="1:23" ht="12.75" customHeight="1" x14ac:dyDescent="0.15">
      <c r="A311" s="147"/>
      <c r="B311" s="150"/>
      <c r="C311" s="90"/>
      <c r="D311" s="146"/>
      <c r="E311" s="82"/>
      <c r="F311" s="147"/>
      <c r="G311" s="147"/>
      <c r="H311" s="147"/>
      <c r="I311" s="147"/>
      <c r="J311" s="147"/>
      <c r="K311" s="147"/>
      <c r="L311" s="147"/>
      <c r="M311" s="147"/>
      <c r="N311" s="147"/>
      <c r="O311" s="147"/>
      <c r="P311" s="147"/>
      <c r="Q311" s="147"/>
      <c r="R311" s="147"/>
      <c r="S311" s="147"/>
      <c r="T311" s="147"/>
      <c r="U311" s="147"/>
      <c r="V311" s="147"/>
      <c r="W311" s="147"/>
    </row>
    <row r="312" spans="1:23" ht="12.75" customHeight="1" x14ac:dyDescent="0.15">
      <c r="A312" s="147"/>
      <c r="B312" s="150"/>
      <c r="C312" s="90"/>
      <c r="D312" s="146"/>
      <c r="E312" s="82"/>
      <c r="F312" s="147"/>
      <c r="G312" s="147"/>
      <c r="H312" s="147"/>
      <c r="I312" s="147"/>
      <c r="J312" s="147"/>
      <c r="K312" s="147"/>
      <c r="L312" s="147"/>
      <c r="M312" s="147"/>
      <c r="N312" s="147"/>
      <c r="O312" s="147"/>
      <c r="P312" s="147"/>
      <c r="Q312" s="147"/>
      <c r="R312" s="147"/>
      <c r="S312" s="147"/>
      <c r="T312" s="147"/>
      <c r="U312" s="147"/>
      <c r="V312" s="147"/>
      <c r="W312" s="147"/>
    </row>
    <row r="313" spans="1:23" ht="12.75" customHeight="1" x14ac:dyDescent="0.15">
      <c r="A313" s="147"/>
      <c r="B313" s="150"/>
      <c r="C313" s="90"/>
      <c r="D313" s="146"/>
      <c r="E313" s="82"/>
      <c r="F313" s="147"/>
      <c r="G313" s="147"/>
      <c r="H313" s="147"/>
      <c r="I313" s="147"/>
      <c r="J313" s="147"/>
      <c r="K313" s="147"/>
      <c r="L313" s="147"/>
      <c r="M313" s="147"/>
      <c r="N313" s="147"/>
      <c r="O313" s="147"/>
      <c r="P313" s="147"/>
      <c r="Q313" s="147"/>
      <c r="R313" s="147"/>
      <c r="S313" s="147"/>
      <c r="T313" s="147"/>
      <c r="U313" s="147"/>
      <c r="V313" s="147"/>
      <c r="W313" s="147"/>
    </row>
    <row r="314" spans="1:23" ht="12.75" customHeight="1" x14ac:dyDescent="0.15">
      <c r="A314" s="147"/>
      <c r="B314" s="150"/>
      <c r="C314" s="90"/>
      <c r="D314" s="146"/>
      <c r="E314" s="82"/>
      <c r="F314" s="147"/>
      <c r="G314" s="147"/>
      <c r="H314" s="147"/>
      <c r="I314" s="147"/>
      <c r="J314" s="147"/>
      <c r="K314" s="147"/>
      <c r="L314" s="147"/>
      <c r="M314" s="147"/>
      <c r="N314" s="147"/>
      <c r="O314" s="147"/>
      <c r="P314" s="147"/>
      <c r="Q314" s="147"/>
      <c r="R314" s="147"/>
      <c r="S314" s="147"/>
      <c r="T314" s="147"/>
      <c r="U314" s="147"/>
      <c r="V314" s="147"/>
      <c r="W314" s="147"/>
    </row>
    <row r="315" spans="1:23" ht="12.75" customHeight="1" x14ac:dyDescent="0.15">
      <c r="A315" s="147"/>
      <c r="B315" s="150"/>
      <c r="C315" s="90"/>
      <c r="D315" s="146"/>
      <c r="E315" s="82"/>
      <c r="F315" s="147"/>
      <c r="G315" s="147"/>
      <c r="H315" s="147"/>
      <c r="I315" s="147"/>
      <c r="J315" s="147"/>
      <c r="K315" s="147"/>
      <c r="L315" s="147"/>
      <c r="M315" s="147"/>
      <c r="N315" s="147"/>
      <c r="O315" s="147"/>
      <c r="P315" s="147"/>
      <c r="Q315" s="147"/>
      <c r="R315" s="147"/>
      <c r="S315" s="147"/>
      <c r="T315" s="147"/>
      <c r="U315" s="147"/>
      <c r="V315" s="147"/>
      <c r="W315" s="147"/>
    </row>
    <row r="316" spans="1:23" ht="12.75" customHeight="1" x14ac:dyDescent="0.15">
      <c r="A316" s="147"/>
      <c r="B316" s="150"/>
      <c r="C316" s="90"/>
      <c r="D316" s="146"/>
      <c r="E316" s="82"/>
      <c r="F316" s="147"/>
      <c r="G316" s="147"/>
      <c r="H316" s="147"/>
      <c r="I316" s="147"/>
      <c r="J316" s="147"/>
      <c r="K316" s="147"/>
      <c r="L316" s="147"/>
      <c r="M316" s="147"/>
      <c r="N316" s="147"/>
      <c r="O316" s="147"/>
      <c r="P316" s="147"/>
      <c r="Q316" s="147"/>
      <c r="R316" s="147"/>
      <c r="S316" s="147"/>
      <c r="T316" s="147"/>
      <c r="U316" s="147"/>
      <c r="V316" s="147"/>
      <c r="W316" s="147"/>
    </row>
    <row r="317" spans="1:23" ht="12.75" customHeight="1" x14ac:dyDescent="0.15">
      <c r="A317" s="147"/>
      <c r="B317" s="150"/>
      <c r="C317" s="90"/>
      <c r="D317" s="146"/>
      <c r="E317" s="82"/>
      <c r="F317" s="147"/>
      <c r="G317" s="147"/>
      <c r="H317" s="147"/>
      <c r="I317" s="147"/>
      <c r="J317" s="147"/>
      <c r="K317" s="147"/>
      <c r="L317" s="147"/>
      <c r="M317" s="147"/>
      <c r="N317" s="147"/>
      <c r="O317" s="147"/>
      <c r="P317" s="147"/>
      <c r="Q317" s="147"/>
      <c r="R317" s="147"/>
      <c r="S317" s="147"/>
      <c r="T317" s="147"/>
      <c r="U317" s="147"/>
      <c r="V317" s="147"/>
      <c r="W317" s="147"/>
    </row>
    <row r="318" spans="1:23" ht="12.75" customHeight="1" x14ac:dyDescent="0.15">
      <c r="A318" s="147"/>
      <c r="B318" s="150"/>
      <c r="C318" s="90"/>
      <c r="D318" s="146"/>
      <c r="E318" s="82"/>
      <c r="F318" s="147"/>
      <c r="G318" s="147"/>
      <c r="H318" s="147"/>
      <c r="I318" s="147"/>
      <c r="J318" s="147"/>
      <c r="K318" s="147"/>
      <c r="L318" s="147"/>
      <c r="M318" s="147"/>
      <c r="N318" s="147"/>
      <c r="O318" s="147"/>
      <c r="P318" s="147"/>
      <c r="Q318" s="147"/>
      <c r="R318" s="147"/>
      <c r="S318" s="147"/>
      <c r="T318" s="147"/>
      <c r="U318" s="147"/>
      <c r="V318" s="147"/>
      <c r="W318" s="147"/>
    </row>
    <row r="319" spans="1:23" ht="12.75" customHeight="1" x14ac:dyDescent="0.15">
      <c r="A319" s="147"/>
      <c r="B319" s="150"/>
      <c r="C319" s="90"/>
      <c r="D319" s="146"/>
      <c r="E319" s="82"/>
      <c r="F319" s="147"/>
      <c r="G319" s="147"/>
      <c r="H319" s="147"/>
      <c r="I319" s="147"/>
      <c r="J319" s="147"/>
      <c r="K319" s="147"/>
      <c r="L319" s="147"/>
      <c r="M319" s="147"/>
      <c r="N319" s="147"/>
      <c r="O319" s="147"/>
      <c r="P319" s="147"/>
      <c r="Q319" s="147"/>
      <c r="R319" s="147"/>
      <c r="S319" s="147"/>
      <c r="T319" s="147"/>
      <c r="U319" s="147"/>
      <c r="V319" s="147"/>
      <c r="W319" s="147"/>
    </row>
    <row r="320" spans="1:23" ht="12.75" customHeight="1" x14ac:dyDescent="0.15">
      <c r="A320" s="147"/>
      <c r="B320" s="150"/>
      <c r="C320" s="90"/>
      <c r="D320" s="146"/>
      <c r="E320" s="82"/>
      <c r="F320" s="147"/>
      <c r="G320" s="147"/>
      <c r="H320" s="147"/>
      <c r="I320" s="147"/>
      <c r="J320" s="147"/>
      <c r="K320" s="147"/>
      <c r="L320" s="147"/>
      <c r="M320" s="147"/>
      <c r="N320" s="147"/>
      <c r="O320" s="147"/>
      <c r="P320" s="147"/>
      <c r="Q320" s="147"/>
      <c r="R320" s="147"/>
      <c r="S320" s="147"/>
      <c r="T320" s="147"/>
      <c r="U320" s="147"/>
      <c r="V320" s="147"/>
      <c r="W320" s="147"/>
    </row>
    <row r="321" spans="1:23" ht="12.75" customHeight="1" x14ac:dyDescent="0.15">
      <c r="A321" s="147"/>
      <c r="B321" s="150"/>
      <c r="C321" s="90"/>
      <c r="D321" s="146"/>
      <c r="E321" s="82"/>
      <c r="F321" s="147"/>
      <c r="G321" s="147"/>
      <c r="H321" s="147"/>
      <c r="I321" s="147"/>
      <c r="J321" s="147"/>
      <c r="K321" s="147"/>
      <c r="L321" s="147"/>
      <c r="M321" s="147"/>
      <c r="N321" s="147"/>
      <c r="O321" s="147"/>
      <c r="P321" s="147"/>
      <c r="Q321" s="147"/>
      <c r="R321" s="147"/>
      <c r="S321" s="147"/>
      <c r="T321" s="147"/>
      <c r="U321" s="147"/>
      <c r="V321" s="147"/>
      <c r="W321" s="147"/>
    </row>
    <row r="322" spans="1:23" ht="12.75" customHeight="1" x14ac:dyDescent="0.15">
      <c r="A322" s="147"/>
      <c r="B322" s="150"/>
      <c r="C322" s="90"/>
      <c r="D322" s="146"/>
      <c r="E322" s="82"/>
      <c r="F322" s="147"/>
      <c r="G322" s="147"/>
      <c r="H322" s="147"/>
      <c r="I322" s="147"/>
      <c r="J322" s="147"/>
      <c r="K322" s="147"/>
      <c r="L322" s="147"/>
      <c r="M322" s="147"/>
      <c r="N322" s="147"/>
      <c r="O322" s="147"/>
      <c r="P322" s="147"/>
      <c r="Q322" s="147"/>
      <c r="R322" s="147"/>
      <c r="S322" s="147"/>
      <c r="T322" s="147"/>
      <c r="U322" s="147"/>
      <c r="V322" s="147"/>
      <c r="W322" s="147"/>
    </row>
    <row r="323" spans="1:23" ht="12.75" customHeight="1" x14ac:dyDescent="0.15">
      <c r="A323" s="147"/>
      <c r="B323" s="150"/>
      <c r="C323" s="90"/>
      <c r="D323" s="146"/>
      <c r="E323" s="82"/>
      <c r="F323" s="147"/>
      <c r="G323" s="147"/>
      <c r="H323" s="147"/>
      <c r="I323" s="147"/>
      <c r="J323" s="147"/>
      <c r="K323" s="147"/>
      <c r="L323" s="147"/>
      <c r="M323" s="147"/>
      <c r="N323" s="147"/>
      <c r="O323" s="147"/>
      <c r="P323" s="147"/>
      <c r="Q323" s="147"/>
      <c r="R323" s="147"/>
      <c r="S323" s="147"/>
      <c r="T323" s="147"/>
      <c r="U323" s="147"/>
      <c r="V323" s="147"/>
      <c r="W323" s="147"/>
    </row>
    <row r="324" spans="1:23" ht="12.75" customHeight="1" x14ac:dyDescent="0.15">
      <c r="A324" s="147"/>
      <c r="B324" s="150"/>
      <c r="C324" s="90"/>
      <c r="D324" s="146"/>
      <c r="E324" s="82"/>
      <c r="F324" s="147"/>
      <c r="G324" s="147"/>
      <c r="H324" s="147"/>
      <c r="I324" s="147"/>
      <c r="J324" s="147"/>
      <c r="K324" s="147"/>
      <c r="L324" s="147"/>
      <c r="M324" s="147"/>
      <c r="N324" s="147"/>
      <c r="O324" s="147"/>
      <c r="P324" s="147"/>
      <c r="Q324" s="147"/>
      <c r="R324" s="147"/>
      <c r="S324" s="147"/>
      <c r="T324" s="147"/>
      <c r="U324" s="147"/>
      <c r="V324" s="147"/>
      <c r="W324" s="147"/>
    </row>
    <row r="325" spans="1:23" ht="12.75" customHeight="1" x14ac:dyDescent="0.15">
      <c r="A325" s="147"/>
      <c r="B325" s="150"/>
      <c r="C325" s="90"/>
      <c r="D325" s="146"/>
      <c r="E325" s="82"/>
      <c r="F325" s="147"/>
      <c r="G325" s="147"/>
      <c r="H325" s="147"/>
      <c r="I325" s="147"/>
      <c r="J325" s="147"/>
      <c r="K325" s="147"/>
      <c r="L325" s="147"/>
      <c r="M325" s="147"/>
      <c r="N325" s="147"/>
      <c r="O325" s="147"/>
      <c r="P325" s="147"/>
      <c r="Q325" s="147"/>
      <c r="R325" s="147"/>
      <c r="S325" s="147"/>
      <c r="T325" s="147"/>
      <c r="U325" s="147"/>
      <c r="V325" s="147"/>
      <c r="W325" s="147"/>
    </row>
    <row r="326" spans="1:23" ht="12.75" customHeight="1" x14ac:dyDescent="0.15">
      <c r="A326" s="147"/>
      <c r="B326" s="150"/>
      <c r="C326" s="90"/>
      <c r="D326" s="146"/>
      <c r="E326" s="82"/>
      <c r="F326" s="147"/>
      <c r="G326" s="147"/>
      <c r="H326" s="147"/>
      <c r="I326" s="147"/>
      <c r="J326" s="147"/>
      <c r="K326" s="147"/>
      <c r="L326" s="147"/>
      <c r="M326" s="147"/>
      <c r="N326" s="147"/>
      <c r="O326" s="147"/>
      <c r="P326" s="147"/>
      <c r="Q326" s="147"/>
      <c r="R326" s="147"/>
      <c r="S326" s="147"/>
      <c r="T326" s="147"/>
      <c r="U326" s="147"/>
      <c r="V326" s="147"/>
      <c r="W326" s="147"/>
    </row>
    <row r="327" spans="1:23" ht="12.75" customHeight="1" x14ac:dyDescent="0.15">
      <c r="A327" s="147"/>
      <c r="B327" s="150"/>
      <c r="C327" s="90"/>
      <c r="D327" s="146"/>
      <c r="E327" s="82"/>
      <c r="F327" s="147"/>
      <c r="G327" s="147"/>
      <c r="H327" s="147"/>
      <c r="I327" s="147"/>
      <c r="J327" s="147"/>
      <c r="K327" s="147"/>
      <c r="L327" s="147"/>
      <c r="M327" s="147"/>
      <c r="N327" s="147"/>
      <c r="O327" s="147"/>
      <c r="P327" s="147"/>
      <c r="Q327" s="147"/>
      <c r="R327" s="147"/>
      <c r="S327" s="147"/>
      <c r="T327" s="147"/>
      <c r="U327" s="147"/>
      <c r="V327" s="147"/>
      <c r="W327" s="147"/>
    </row>
    <row r="328" spans="1:23" ht="12.75" customHeight="1" x14ac:dyDescent="0.15">
      <c r="A328" s="147"/>
      <c r="B328" s="150"/>
      <c r="C328" s="90"/>
      <c r="D328" s="146"/>
      <c r="E328" s="82"/>
      <c r="F328" s="147"/>
      <c r="G328" s="147"/>
      <c r="H328" s="147"/>
      <c r="I328" s="147"/>
      <c r="J328" s="147"/>
      <c r="K328" s="147"/>
      <c r="L328" s="147"/>
      <c r="M328" s="147"/>
      <c r="N328" s="147"/>
      <c r="O328" s="147"/>
      <c r="P328" s="147"/>
      <c r="Q328" s="147"/>
      <c r="R328" s="147"/>
      <c r="S328" s="147"/>
      <c r="T328" s="147"/>
      <c r="U328" s="147"/>
      <c r="V328" s="147"/>
      <c r="W328" s="147"/>
    </row>
    <row r="329" spans="1:23" ht="12.75" customHeight="1" x14ac:dyDescent="0.15">
      <c r="A329" s="147"/>
      <c r="B329" s="150"/>
      <c r="C329" s="90"/>
      <c r="D329" s="146"/>
      <c r="E329" s="82"/>
      <c r="F329" s="147"/>
      <c r="G329" s="147"/>
      <c r="H329" s="147"/>
      <c r="I329" s="147"/>
      <c r="J329" s="147"/>
      <c r="K329" s="147"/>
      <c r="L329" s="147"/>
      <c r="M329" s="147"/>
      <c r="N329" s="147"/>
      <c r="O329" s="147"/>
      <c r="P329" s="147"/>
      <c r="Q329" s="147"/>
      <c r="R329" s="147"/>
      <c r="S329" s="147"/>
      <c r="T329" s="147"/>
      <c r="U329" s="147"/>
      <c r="V329" s="147"/>
      <c r="W329" s="147"/>
    </row>
    <row r="330" spans="1:23" ht="12.75" customHeight="1" x14ac:dyDescent="0.15">
      <c r="A330" s="147"/>
      <c r="B330" s="150"/>
      <c r="C330" s="90"/>
      <c r="D330" s="146"/>
      <c r="E330" s="82"/>
      <c r="F330" s="147"/>
      <c r="G330" s="147"/>
      <c r="H330" s="147"/>
      <c r="I330" s="147"/>
      <c r="J330" s="147"/>
      <c r="K330" s="147"/>
      <c r="L330" s="147"/>
      <c r="M330" s="147"/>
      <c r="N330" s="147"/>
      <c r="O330" s="147"/>
      <c r="P330" s="147"/>
      <c r="Q330" s="147"/>
      <c r="R330" s="147"/>
      <c r="S330" s="147"/>
      <c r="T330" s="147"/>
      <c r="U330" s="147"/>
      <c r="V330" s="147"/>
      <c r="W330" s="147"/>
    </row>
    <row r="331" spans="1:23" ht="12.75" customHeight="1" x14ac:dyDescent="0.15">
      <c r="A331" s="147"/>
      <c r="B331" s="150"/>
      <c r="C331" s="90"/>
      <c r="D331" s="146"/>
      <c r="E331" s="82"/>
      <c r="F331" s="147"/>
      <c r="G331" s="147"/>
      <c r="H331" s="147"/>
      <c r="I331" s="147"/>
      <c r="J331" s="147"/>
      <c r="K331" s="147"/>
      <c r="L331" s="147"/>
      <c r="M331" s="147"/>
      <c r="N331" s="147"/>
      <c r="O331" s="147"/>
      <c r="P331" s="147"/>
      <c r="Q331" s="147"/>
      <c r="R331" s="147"/>
      <c r="S331" s="147"/>
      <c r="T331" s="147"/>
      <c r="U331" s="147"/>
      <c r="V331" s="147"/>
      <c r="W331" s="147"/>
    </row>
    <row r="332" spans="1:23" ht="12.75" customHeight="1" x14ac:dyDescent="0.15">
      <c r="A332" s="147"/>
      <c r="B332" s="150"/>
      <c r="C332" s="90"/>
      <c r="D332" s="146"/>
      <c r="E332" s="82"/>
      <c r="F332" s="147"/>
      <c r="G332" s="147"/>
      <c r="H332" s="147"/>
      <c r="I332" s="147"/>
      <c r="J332" s="147"/>
      <c r="K332" s="147"/>
      <c r="L332" s="147"/>
      <c r="M332" s="147"/>
      <c r="N332" s="147"/>
      <c r="O332" s="147"/>
      <c r="P332" s="147"/>
      <c r="Q332" s="147"/>
      <c r="R332" s="147"/>
      <c r="S332" s="147"/>
      <c r="T332" s="147"/>
      <c r="U332" s="147"/>
      <c r="V332" s="147"/>
      <c r="W332" s="147"/>
    </row>
    <row r="333" spans="1:23" ht="12.75" customHeight="1" x14ac:dyDescent="0.15">
      <c r="A333" s="147"/>
      <c r="B333" s="150"/>
      <c r="C333" s="90"/>
      <c r="D333" s="146"/>
      <c r="E333" s="82"/>
      <c r="F333" s="147"/>
      <c r="G333" s="147"/>
      <c r="H333" s="147"/>
      <c r="I333" s="147"/>
      <c r="J333" s="147"/>
      <c r="K333" s="147"/>
      <c r="L333" s="147"/>
      <c r="M333" s="147"/>
      <c r="N333" s="147"/>
      <c r="O333" s="147"/>
      <c r="P333" s="147"/>
      <c r="Q333" s="147"/>
      <c r="R333" s="147"/>
      <c r="S333" s="147"/>
      <c r="T333" s="147"/>
      <c r="U333" s="147"/>
      <c r="V333" s="147"/>
      <c r="W333" s="147"/>
    </row>
    <row r="334" spans="1:23" ht="12.75" customHeight="1" x14ac:dyDescent="0.15">
      <c r="A334" s="147"/>
      <c r="B334" s="150"/>
      <c r="C334" s="90"/>
      <c r="D334" s="146"/>
      <c r="E334" s="82"/>
      <c r="F334" s="147"/>
      <c r="G334" s="147"/>
      <c r="H334" s="147"/>
      <c r="I334" s="147"/>
      <c r="J334" s="147"/>
      <c r="K334" s="147"/>
      <c r="L334" s="147"/>
      <c r="M334" s="147"/>
      <c r="N334" s="147"/>
      <c r="O334" s="147"/>
      <c r="P334" s="147"/>
      <c r="Q334" s="147"/>
      <c r="R334" s="147"/>
      <c r="S334" s="147"/>
      <c r="T334" s="147"/>
      <c r="U334" s="147"/>
      <c r="V334" s="147"/>
      <c r="W334" s="147"/>
    </row>
    <row r="335" spans="1:23" ht="12.75" customHeight="1" x14ac:dyDescent="0.15">
      <c r="A335" s="147"/>
      <c r="B335" s="150"/>
      <c r="C335" s="90"/>
      <c r="D335" s="146"/>
      <c r="E335" s="82"/>
      <c r="F335" s="147"/>
      <c r="G335" s="147"/>
      <c r="H335" s="147"/>
      <c r="I335" s="147"/>
      <c r="J335" s="147"/>
      <c r="K335" s="147"/>
      <c r="L335" s="147"/>
      <c r="M335" s="147"/>
      <c r="N335" s="147"/>
      <c r="O335" s="147"/>
      <c r="P335" s="147"/>
      <c r="Q335" s="147"/>
      <c r="R335" s="147"/>
      <c r="S335" s="147"/>
      <c r="T335" s="147"/>
      <c r="U335" s="147"/>
      <c r="V335" s="147"/>
      <c r="W335" s="147"/>
    </row>
    <row r="336" spans="1:23" ht="12.75" customHeight="1" x14ac:dyDescent="0.15">
      <c r="A336" s="147"/>
      <c r="B336" s="150"/>
      <c r="C336" s="90"/>
      <c r="D336" s="146"/>
      <c r="E336" s="82"/>
      <c r="F336" s="147"/>
      <c r="G336" s="147"/>
      <c r="H336" s="147"/>
      <c r="I336" s="147"/>
      <c r="J336" s="147"/>
      <c r="K336" s="147"/>
      <c r="L336" s="147"/>
      <c r="M336" s="147"/>
      <c r="N336" s="147"/>
      <c r="O336" s="147"/>
      <c r="P336" s="147"/>
      <c r="Q336" s="147"/>
      <c r="R336" s="147"/>
      <c r="S336" s="147"/>
      <c r="T336" s="147"/>
      <c r="U336" s="147"/>
      <c r="V336" s="147"/>
      <c r="W336" s="147"/>
    </row>
    <row r="337" spans="1:23" ht="12.75" customHeight="1" x14ac:dyDescent="0.15">
      <c r="A337" s="147"/>
      <c r="B337" s="150"/>
      <c r="C337" s="90"/>
      <c r="D337" s="146"/>
      <c r="E337" s="82"/>
      <c r="F337" s="147"/>
      <c r="G337" s="147"/>
      <c r="H337" s="147"/>
      <c r="I337" s="147"/>
      <c r="J337" s="147"/>
      <c r="K337" s="147"/>
      <c r="L337" s="147"/>
      <c r="M337" s="147"/>
      <c r="N337" s="147"/>
      <c r="O337" s="147"/>
      <c r="P337" s="147"/>
      <c r="Q337" s="147"/>
      <c r="R337" s="147"/>
      <c r="S337" s="147"/>
      <c r="T337" s="147"/>
      <c r="U337" s="147"/>
      <c r="V337" s="147"/>
      <c r="W337" s="147"/>
    </row>
    <row r="338" spans="1:23" ht="12.75" customHeight="1" x14ac:dyDescent="0.15">
      <c r="A338" s="147"/>
      <c r="B338" s="150"/>
      <c r="C338" s="90"/>
      <c r="D338" s="146"/>
      <c r="E338" s="82"/>
      <c r="F338" s="147"/>
      <c r="G338" s="147"/>
      <c r="H338" s="147"/>
      <c r="I338" s="147"/>
      <c r="J338" s="147"/>
      <c r="K338" s="147"/>
      <c r="L338" s="147"/>
      <c r="M338" s="147"/>
      <c r="N338" s="147"/>
      <c r="O338" s="147"/>
      <c r="P338" s="147"/>
      <c r="Q338" s="147"/>
      <c r="R338" s="147"/>
      <c r="S338" s="147"/>
      <c r="T338" s="147"/>
      <c r="U338" s="147"/>
      <c r="V338" s="147"/>
      <c r="W338" s="147"/>
    </row>
    <row r="339" spans="1:23" ht="12.75" customHeight="1" x14ac:dyDescent="0.15">
      <c r="A339" s="147"/>
      <c r="B339" s="150"/>
      <c r="C339" s="90"/>
      <c r="D339" s="146"/>
      <c r="E339" s="82"/>
      <c r="F339" s="147"/>
      <c r="G339" s="147"/>
      <c r="H339" s="147"/>
      <c r="I339" s="147"/>
      <c r="J339" s="147"/>
      <c r="K339" s="147"/>
      <c r="L339" s="147"/>
      <c r="M339" s="147"/>
      <c r="N339" s="147"/>
      <c r="O339" s="147"/>
      <c r="P339" s="147"/>
      <c r="Q339" s="147"/>
      <c r="R339" s="147"/>
      <c r="S339" s="147"/>
      <c r="T339" s="147"/>
      <c r="U339" s="147"/>
      <c r="V339" s="147"/>
      <c r="W339" s="147"/>
    </row>
    <row r="340" spans="1:23" ht="12.75" customHeight="1" x14ac:dyDescent="0.15">
      <c r="A340" s="147"/>
      <c r="B340" s="150"/>
      <c r="C340" s="90"/>
      <c r="D340" s="146"/>
      <c r="E340" s="82"/>
      <c r="F340" s="147"/>
      <c r="G340" s="147"/>
      <c r="H340" s="147"/>
      <c r="I340" s="147"/>
      <c r="J340" s="147"/>
      <c r="K340" s="147"/>
      <c r="L340" s="147"/>
      <c r="M340" s="147"/>
      <c r="N340" s="147"/>
      <c r="O340" s="147"/>
      <c r="P340" s="147"/>
      <c r="Q340" s="147"/>
      <c r="R340" s="147"/>
      <c r="S340" s="147"/>
      <c r="T340" s="147"/>
      <c r="U340" s="147"/>
      <c r="V340" s="147"/>
      <c r="W340" s="147"/>
    </row>
    <row r="341" spans="1:23" ht="12.75" customHeight="1" x14ac:dyDescent="0.15">
      <c r="A341" s="147"/>
      <c r="B341" s="150"/>
      <c r="C341" s="90"/>
      <c r="D341" s="146"/>
      <c r="E341" s="82"/>
      <c r="F341" s="147"/>
      <c r="G341" s="147"/>
      <c r="H341" s="147"/>
      <c r="I341" s="147"/>
      <c r="J341" s="147"/>
      <c r="K341" s="147"/>
      <c r="L341" s="147"/>
      <c r="M341" s="147"/>
      <c r="N341" s="147"/>
      <c r="O341" s="147"/>
      <c r="P341" s="147"/>
      <c r="Q341" s="147"/>
      <c r="R341" s="147"/>
      <c r="S341" s="147"/>
      <c r="T341" s="147"/>
      <c r="U341" s="147"/>
      <c r="V341" s="147"/>
      <c r="W341" s="147"/>
    </row>
    <row r="342" spans="1:23" ht="12.75" customHeight="1" x14ac:dyDescent="0.15">
      <c r="A342" s="147"/>
      <c r="B342" s="150"/>
      <c r="C342" s="90"/>
      <c r="D342" s="146"/>
      <c r="E342" s="82"/>
      <c r="F342" s="147"/>
      <c r="G342" s="147"/>
      <c r="H342" s="147"/>
      <c r="I342" s="147"/>
      <c r="J342" s="147"/>
      <c r="K342" s="147"/>
      <c r="L342" s="147"/>
      <c r="M342" s="147"/>
      <c r="N342" s="147"/>
      <c r="O342" s="147"/>
      <c r="P342" s="147"/>
      <c r="Q342" s="147"/>
      <c r="R342" s="147"/>
      <c r="S342" s="147"/>
      <c r="T342" s="147"/>
      <c r="U342" s="147"/>
      <c r="V342" s="147"/>
      <c r="W342" s="147"/>
    </row>
    <row r="343" spans="1:23" ht="12.75" customHeight="1" x14ac:dyDescent="0.15">
      <c r="A343" s="147"/>
      <c r="B343" s="150"/>
      <c r="C343" s="90"/>
      <c r="D343" s="146"/>
      <c r="E343" s="82"/>
      <c r="F343" s="147"/>
      <c r="G343" s="147"/>
      <c r="H343" s="147"/>
      <c r="I343" s="147"/>
      <c r="J343" s="147"/>
      <c r="K343" s="147"/>
      <c r="L343" s="147"/>
      <c r="M343" s="147"/>
      <c r="N343" s="147"/>
      <c r="O343" s="147"/>
      <c r="P343" s="147"/>
      <c r="Q343" s="147"/>
      <c r="R343" s="147"/>
      <c r="S343" s="147"/>
      <c r="T343" s="147"/>
      <c r="U343" s="147"/>
      <c r="V343" s="147"/>
      <c r="W343" s="147"/>
    </row>
    <row r="344" spans="1:23" ht="12.75" customHeight="1" x14ac:dyDescent="0.15">
      <c r="A344" s="147"/>
      <c r="B344" s="150"/>
      <c r="C344" s="90"/>
      <c r="D344" s="146"/>
      <c r="E344" s="82"/>
      <c r="F344" s="147"/>
      <c r="G344" s="147"/>
      <c r="H344" s="147"/>
      <c r="I344" s="147"/>
      <c r="J344" s="147"/>
      <c r="K344" s="147"/>
      <c r="L344" s="147"/>
      <c r="M344" s="147"/>
      <c r="N344" s="147"/>
      <c r="O344" s="147"/>
      <c r="P344" s="147"/>
      <c r="Q344" s="147"/>
      <c r="R344" s="147"/>
      <c r="S344" s="147"/>
      <c r="T344" s="147"/>
      <c r="U344" s="147"/>
      <c r="V344" s="147"/>
      <c r="W344" s="147"/>
    </row>
    <row r="345" spans="1:23" ht="12.75" customHeight="1" x14ac:dyDescent="0.15">
      <c r="A345" s="147"/>
      <c r="B345" s="150"/>
      <c r="C345" s="90"/>
      <c r="D345" s="146"/>
      <c r="E345" s="82"/>
      <c r="F345" s="147"/>
      <c r="G345" s="147"/>
      <c r="H345" s="147"/>
      <c r="I345" s="147"/>
      <c r="J345" s="147"/>
      <c r="K345" s="147"/>
      <c r="L345" s="147"/>
      <c r="M345" s="147"/>
      <c r="N345" s="147"/>
      <c r="O345" s="147"/>
      <c r="P345" s="147"/>
      <c r="Q345" s="147"/>
      <c r="R345" s="147"/>
      <c r="S345" s="147"/>
      <c r="T345" s="147"/>
      <c r="U345" s="147"/>
      <c r="V345" s="147"/>
      <c r="W345" s="147"/>
    </row>
    <row r="346" spans="1:23" ht="12.75" customHeight="1" x14ac:dyDescent="0.15">
      <c r="A346" s="147"/>
      <c r="B346" s="150"/>
      <c r="C346" s="90"/>
      <c r="D346" s="146"/>
      <c r="E346" s="82"/>
      <c r="F346" s="147"/>
      <c r="G346" s="147"/>
      <c r="H346" s="147"/>
      <c r="I346" s="147"/>
      <c r="J346" s="147"/>
      <c r="K346" s="147"/>
      <c r="L346" s="147"/>
      <c r="M346" s="147"/>
      <c r="N346" s="147"/>
      <c r="O346" s="147"/>
      <c r="P346" s="147"/>
      <c r="Q346" s="147"/>
      <c r="R346" s="147"/>
      <c r="S346" s="147"/>
      <c r="T346" s="147"/>
      <c r="U346" s="147"/>
      <c r="V346" s="147"/>
      <c r="W346" s="147"/>
    </row>
    <row r="347" spans="1:23" ht="12.75" customHeight="1" x14ac:dyDescent="0.15">
      <c r="A347" s="147"/>
      <c r="B347" s="150"/>
      <c r="C347" s="90"/>
      <c r="D347" s="146"/>
      <c r="E347" s="82"/>
      <c r="F347" s="147"/>
      <c r="G347" s="147"/>
      <c r="H347" s="147"/>
      <c r="I347" s="147"/>
      <c r="J347" s="147"/>
      <c r="K347" s="147"/>
      <c r="L347" s="147"/>
      <c r="M347" s="147"/>
      <c r="N347" s="147"/>
      <c r="O347" s="147"/>
      <c r="P347" s="147"/>
      <c r="Q347" s="147"/>
      <c r="R347" s="147"/>
      <c r="S347" s="147"/>
      <c r="T347" s="147"/>
      <c r="U347" s="147"/>
      <c r="V347" s="147"/>
      <c r="W347" s="147"/>
    </row>
    <row r="348" spans="1:23" ht="12.75" customHeight="1" x14ac:dyDescent="0.15">
      <c r="A348" s="147"/>
      <c r="B348" s="150"/>
      <c r="C348" s="90"/>
      <c r="D348" s="146"/>
      <c r="E348" s="82"/>
      <c r="F348" s="147"/>
      <c r="G348" s="147"/>
      <c r="H348" s="147"/>
      <c r="I348" s="147"/>
      <c r="J348" s="147"/>
      <c r="K348" s="147"/>
      <c r="L348" s="147"/>
      <c r="M348" s="147"/>
      <c r="N348" s="147"/>
      <c r="O348" s="147"/>
      <c r="P348" s="147"/>
      <c r="Q348" s="147"/>
      <c r="R348" s="147"/>
      <c r="S348" s="147"/>
      <c r="T348" s="147"/>
      <c r="U348" s="147"/>
      <c r="V348" s="147"/>
      <c r="W348" s="147"/>
    </row>
    <row r="349" spans="1:23" ht="12.75" customHeight="1" x14ac:dyDescent="0.15">
      <c r="A349" s="147"/>
      <c r="B349" s="150"/>
      <c r="C349" s="90"/>
      <c r="D349" s="146"/>
      <c r="E349" s="82"/>
      <c r="F349" s="147"/>
      <c r="G349" s="147"/>
      <c r="H349" s="147"/>
      <c r="I349" s="147"/>
      <c r="J349" s="147"/>
      <c r="K349" s="147"/>
      <c r="L349" s="147"/>
      <c r="M349" s="147"/>
      <c r="N349" s="147"/>
      <c r="O349" s="147"/>
      <c r="P349" s="147"/>
      <c r="Q349" s="147"/>
      <c r="R349" s="147"/>
      <c r="S349" s="147"/>
      <c r="T349" s="147"/>
      <c r="U349" s="147"/>
      <c r="V349" s="147"/>
      <c r="W349" s="147"/>
    </row>
    <row r="350" spans="1:23" ht="12.75" customHeight="1" x14ac:dyDescent="0.15">
      <c r="A350" s="147"/>
      <c r="B350" s="150"/>
      <c r="C350" s="90"/>
      <c r="D350" s="146"/>
      <c r="E350" s="82"/>
      <c r="F350" s="147"/>
      <c r="G350" s="147"/>
      <c r="H350" s="147"/>
      <c r="I350" s="147"/>
      <c r="J350" s="147"/>
      <c r="K350" s="147"/>
      <c r="L350" s="147"/>
      <c r="M350" s="147"/>
      <c r="N350" s="147"/>
      <c r="O350" s="147"/>
      <c r="P350" s="147"/>
      <c r="Q350" s="147"/>
      <c r="R350" s="147"/>
      <c r="S350" s="147"/>
      <c r="T350" s="147"/>
      <c r="U350" s="147"/>
      <c r="V350" s="147"/>
      <c r="W350" s="147"/>
    </row>
    <row r="351" spans="1:23" ht="12.75" customHeight="1" x14ac:dyDescent="0.15">
      <c r="A351" s="147"/>
      <c r="B351" s="150"/>
      <c r="C351" s="90"/>
      <c r="D351" s="146"/>
      <c r="E351" s="82"/>
      <c r="F351" s="147"/>
      <c r="G351" s="147"/>
      <c r="H351" s="147"/>
      <c r="I351" s="147"/>
      <c r="J351" s="147"/>
      <c r="K351" s="147"/>
      <c r="L351" s="147"/>
      <c r="M351" s="147"/>
      <c r="N351" s="147"/>
      <c r="O351" s="147"/>
      <c r="P351" s="147"/>
      <c r="Q351" s="147"/>
      <c r="R351" s="147"/>
      <c r="S351" s="147"/>
      <c r="T351" s="147"/>
      <c r="U351" s="147"/>
      <c r="V351" s="147"/>
      <c r="W351" s="147"/>
    </row>
    <row r="352" spans="1:23" ht="12.75" customHeight="1" x14ac:dyDescent="0.15">
      <c r="A352" s="147"/>
      <c r="B352" s="150"/>
      <c r="C352" s="90"/>
      <c r="D352" s="146"/>
      <c r="E352" s="82"/>
      <c r="F352" s="147"/>
      <c r="G352" s="147"/>
      <c r="H352" s="147"/>
      <c r="I352" s="147"/>
      <c r="J352" s="147"/>
      <c r="K352" s="147"/>
      <c r="L352" s="147"/>
      <c r="M352" s="147"/>
      <c r="N352" s="147"/>
      <c r="O352" s="147"/>
      <c r="P352" s="147"/>
      <c r="Q352" s="147"/>
      <c r="R352" s="147"/>
      <c r="S352" s="147"/>
      <c r="T352" s="147"/>
      <c r="U352" s="147"/>
      <c r="V352" s="147"/>
      <c r="W352" s="147"/>
    </row>
    <row r="353" spans="1:23" ht="12.75" customHeight="1" x14ac:dyDescent="0.15">
      <c r="A353" s="147"/>
      <c r="B353" s="150"/>
      <c r="C353" s="90"/>
      <c r="D353" s="146"/>
      <c r="E353" s="82"/>
      <c r="F353" s="147"/>
      <c r="G353" s="147"/>
      <c r="H353" s="147"/>
      <c r="I353" s="147"/>
      <c r="J353" s="147"/>
      <c r="K353" s="147"/>
      <c r="L353" s="147"/>
      <c r="M353" s="147"/>
      <c r="N353" s="147"/>
      <c r="O353" s="147"/>
      <c r="P353" s="147"/>
      <c r="Q353" s="147"/>
      <c r="R353" s="147"/>
      <c r="S353" s="147"/>
      <c r="T353" s="147"/>
      <c r="U353" s="147"/>
      <c r="V353" s="147"/>
      <c r="W353" s="147"/>
    </row>
    <row r="354" spans="1:23" ht="12.75" customHeight="1" x14ac:dyDescent="0.15">
      <c r="A354" s="147"/>
      <c r="B354" s="150"/>
      <c r="C354" s="90"/>
      <c r="D354" s="146"/>
      <c r="E354" s="82"/>
      <c r="F354" s="147"/>
      <c r="G354" s="147"/>
      <c r="H354" s="147"/>
      <c r="I354" s="147"/>
      <c r="J354" s="147"/>
      <c r="K354" s="147"/>
      <c r="L354" s="147"/>
      <c r="M354" s="147"/>
      <c r="N354" s="147"/>
      <c r="O354" s="147"/>
      <c r="P354" s="147"/>
      <c r="Q354" s="147"/>
      <c r="R354" s="147"/>
      <c r="S354" s="147"/>
      <c r="T354" s="147"/>
      <c r="U354" s="147"/>
      <c r="V354" s="147"/>
      <c r="W354" s="147"/>
    </row>
    <row r="355" spans="1:23" ht="12.75" customHeight="1" x14ac:dyDescent="0.15">
      <c r="A355" s="147"/>
      <c r="B355" s="150"/>
      <c r="C355" s="90"/>
      <c r="D355" s="146"/>
      <c r="E355" s="82"/>
      <c r="F355" s="147"/>
      <c r="G355" s="147"/>
      <c r="H355" s="147"/>
      <c r="I355" s="147"/>
      <c r="J355" s="147"/>
      <c r="K355" s="147"/>
      <c r="L355" s="147"/>
      <c r="M355" s="147"/>
      <c r="N355" s="147"/>
      <c r="O355" s="147"/>
      <c r="P355" s="147"/>
      <c r="Q355" s="147"/>
      <c r="R355" s="147"/>
      <c r="S355" s="147"/>
      <c r="T355" s="147"/>
      <c r="U355" s="147"/>
      <c r="V355" s="147"/>
      <c r="W355" s="147"/>
    </row>
    <row r="356" spans="1:23" ht="12.75" customHeight="1" x14ac:dyDescent="0.15">
      <c r="A356" s="147"/>
      <c r="B356" s="150"/>
      <c r="C356" s="90"/>
      <c r="D356" s="146"/>
      <c r="E356" s="82"/>
      <c r="F356" s="147"/>
      <c r="G356" s="147"/>
      <c r="H356" s="147"/>
      <c r="I356" s="147"/>
      <c r="J356" s="147"/>
      <c r="K356" s="147"/>
      <c r="L356" s="147"/>
      <c r="M356" s="147"/>
      <c r="N356" s="147"/>
      <c r="O356" s="147"/>
      <c r="P356" s="147"/>
      <c r="Q356" s="147"/>
      <c r="R356" s="147"/>
      <c r="S356" s="147"/>
      <c r="T356" s="147"/>
      <c r="U356" s="147"/>
      <c r="V356" s="147"/>
      <c r="W356" s="147"/>
    </row>
    <row r="357" spans="1:23" ht="12.75" customHeight="1" x14ac:dyDescent="0.15">
      <c r="A357" s="147"/>
      <c r="B357" s="150"/>
      <c r="C357" s="90"/>
      <c r="D357" s="146"/>
      <c r="E357" s="82"/>
      <c r="F357" s="147"/>
      <c r="G357" s="147"/>
      <c r="H357" s="147"/>
      <c r="I357" s="147"/>
      <c r="J357" s="147"/>
      <c r="K357" s="147"/>
      <c r="L357" s="147"/>
      <c r="M357" s="147"/>
      <c r="N357" s="147"/>
      <c r="O357" s="147"/>
      <c r="P357" s="147"/>
      <c r="Q357" s="147"/>
      <c r="R357" s="147"/>
      <c r="S357" s="147"/>
      <c r="T357" s="147"/>
      <c r="U357" s="147"/>
      <c r="V357" s="147"/>
      <c r="W357" s="147"/>
    </row>
    <row r="358" spans="1:23" ht="12.75" customHeight="1" x14ac:dyDescent="0.15">
      <c r="A358" s="147"/>
      <c r="B358" s="150"/>
      <c r="C358" s="90"/>
      <c r="D358" s="146"/>
      <c r="E358" s="82"/>
      <c r="F358" s="147"/>
      <c r="G358" s="147"/>
      <c r="H358" s="147"/>
      <c r="I358" s="147"/>
      <c r="J358" s="147"/>
      <c r="K358" s="147"/>
      <c r="L358" s="147"/>
      <c r="M358" s="147"/>
      <c r="N358" s="147"/>
      <c r="O358" s="147"/>
      <c r="P358" s="147"/>
      <c r="Q358" s="147"/>
      <c r="R358" s="147"/>
      <c r="S358" s="147"/>
      <c r="T358" s="147"/>
      <c r="U358" s="147"/>
      <c r="V358" s="147"/>
      <c r="W358" s="147"/>
    </row>
    <row r="359" spans="1:23" ht="12.75" customHeight="1" x14ac:dyDescent="0.15">
      <c r="A359" s="147"/>
      <c r="B359" s="150"/>
      <c r="C359" s="90"/>
      <c r="D359" s="146"/>
      <c r="E359" s="82"/>
      <c r="F359" s="147"/>
      <c r="G359" s="147"/>
      <c r="H359" s="147"/>
      <c r="I359" s="147"/>
      <c r="J359" s="147"/>
      <c r="K359" s="147"/>
      <c r="L359" s="147"/>
      <c r="M359" s="147"/>
      <c r="N359" s="147"/>
      <c r="O359" s="147"/>
      <c r="P359" s="147"/>
      <c r="Q359" s="147"/>
      <c r="R359" s="147"/>
      <c r="S359" s="147"/>
      <c r="T359" s="147"/>
      <c r="U359" s="147"/>
      <c r="V359" s="147"/>
      <c r="W359" s="147"/>
    </row>
    <row r="360" spans="1:23" ht="12.75" customHeight="1" x14ac:dyDescent="0.15">
      <c r="A360" s="147"/>
      <c r="B360" s="150"/>
      <c r="C360" s="90"/>
      <c r="D360" s="146"/>
      <c r="E360" s="82"/>
      <c r="F360" s="147"/>
      <c r="G360" s="147"/>
      <c r="H360" s="147"/>
      <c r="I360" s="147"/>
      <c r="J360" s="147"/>
      <c r="K360" s="147"/>
      <c r="L360" s="147"/>
      <c r="M360" s="147"/>
      <c r="N360" s="147"/>
      <c r="O360" s="147"/>
      <c r="P360" s="147"/>
      <c r="Q360" s="147"/>
      <c r="R360" s="147"/>
      <c r="S360" s="147"/>
      <c r="T360" s="147"/>
      <c r="U360" s="147"/>
      <c r="V360" s="147"/>
      <c r="W360" s="147"/>
    </row>
    <row r="361" spans="1:23" ht="12.75" customHeight="1" x14ac:dyDescent="0.15">
      <c r="A361" s="147"/>
      <c r="B361" s="150"/>
      <c r="C361" s="90"/>
      <c r="D361" s="146"/>
      <c r="E361" s="82"/>
      <c r="F361" s="147"/>
      <c r="G361" s="147"/>
      <c r="H361" s="147"/>
      <c r="I361" s="147"/>
      <c r="J361" s="147"/>
      <c r="K361" s="147"/>
      <c r="L361" s="147"/>
      <c r="M361" s="147"/>
      <c r="N361" s="147"/>
      <c r="O361" s="147"/>
      <c r="P361" s="147"/>
      <c r="Q361" s="147"/>
      <c r="R361" s="147"/>
      <c r="S361" s="147"/>
      <c r="T361" s="147"/>
      <c r="U361" s="147"/>
      <c r="V361" s="147"/>
      <c r="W361" s="147"/>
    </row>
    <row r="362" spans="1:23" ht="12.75" customHeight="1" x14ac:dyDescent="0.15">
      <c r="A362" s="147"/>
      <c r="B362" s="150"/>
      <c r="C362" s="90"/>
      <c r="D362" s="146"/>
      <c r="E362" s="82"/>
      <c r="F362" s="147"/>
      <c r="G362" s="147"/>
      <c r="H362" s="147"/>
      <c r="I362" s="147"/>
      <c r="J362" s="147"/>
      <c r="K362" s="147"/>
      <c r="L362" s="147"/>
      <c r="M362" s="147"/>
      <c r="N362" s="147"/>
      <c r="O362" s="147"/>
      <c r="P362" s="147"/>
      <c r="Q362" s="147"/>
      <c r="R362" s="147"/>
      <c r="S362" s="147"/>
      <c r="T362" s="147"/>
      <c r="U362" s="147"/>
      <c r="V362" s="147"/>
      <c r="W362" s="147"/>
    </row>
    <row r="363" spans="1:23" ht="12.75" customHeight="1" x14ac:dyDescent="0.15">
      <c r="A363" s="147"/>
      <c r="B363" s="150"/>
      <c r="C363" s="90"/>
      <c r="D363" s="146"/>
      <c r="E363" s="82"/>
      <c r="F363" s="147"/>
      <c r="G363" s="147"/>
      <c r="H363" s="147"/>
      <c r="I363" s="147"/>
      <c r="J363" s="147"/>
      <c r="K363" s="147"/>
      <c r="L363" s="147"/>
      <c r="M363" s="147"/>
      <c r="N363" s="147"/>
      <c r="O363" s="147"/>
      <c r="P363" s="147"/>
      <c r="Q363" s="147"/>
      <c r="R363" s="147"/>
      <c r="S363" s="147"/>
      <c r="T363" s="147"/>
      <c r="U363" s="147"/>
      <c r="V363" s="147"/>
      <c r="W363" s="147"/>
    </row>
    <row r="364" spans="1:23" ht="12.75" customHeight="1" x14ac:dyDescent="0.15">
      <c r="A364" s="147"/>
      <c r="B364" s="150"/>
      <c r="C364" s="90"/>
      <c r="D364" s="146"/>
      <c r="E364" s="82"/>
      <c r="F364" s="147"/>
      <c r="G364" s="147"/>
      <c r="H364" s="147"/>
      <c r="I364" s="147"/>
      <c r="J364" s="147"/>
      <c r="K364" s="147"/>
      <c r="L364" s="147"/>
      <c r="M364" s="147"/>
      <c r="N364" s="147"/>
      <c r="O364" s="147"/>
      <c r="P364" s="147"/>
      <c r="Q364" s="147"/>
      <c r="R364" s="147"/>
      <c r="S364" s="147"/>
      <c r="T364" s="147"/>
      <c r="U364" s="147"/>
      <c r="V364" s="147"/>
      <c r="W364" s="147"/>
    </row>
    <row r="365" spans="1:23" ht="12.75" customHeight="1" x14ac:dyDescent="0.15">
      <c r="A365" s="147"/>
      <c r="B365" s="150"/>
      <c r="C365" s="90"/>
      <c r="D365" s="146"/>
      <c r="E365" s="82"/>
      <c r="F365" s="147"/>
      <c r="G365" s="147"/>
      <c r="H365" s="147"/>
      <c r="I365" s="147"/>
      <c r="J365" s="147"/>
      <c r="K365" s="147"/>
      <c r="L365" s="147"/>
      <c r="M365" s="147"/>
      <c r="N365" s="147"/>
      <c r="O365" s="147"/>
      <c r="P365" s="147"/>
      <c r="Q365" s="147"/>
      <c r="R365" s="147"/>
      <c r="S365" s="147"/>
      <c r="T365" s="147"/>
      <c r="U365" s="147"/>
      <c r="V365" s="147"/>
      <c r="W365" s="147"/>
    </row>
    <row r="366" spans="1:23" ht="12.75" customHeight="1" x14ac:dyDescent="0.15">
      <c r="A366" s="147"/>
      <c r="B366" s="150"/>
      <c r="C366" s="90"/>
      <c r="D366" s="146"/>
      <c r="E366" s="82"/>
      <c r="F366" s="147"/>
      <c r="G366" s="147"/>
      <c r="H366" s="147"/>
      <c r="I366" s="147"/>
      <c r="J366" s="147"/>
      <c r="K366" s="147"/>
      <c r="L366" s="147"/>
      <c r="M366" s="147"/>
      <c r="N366" s="147"/>
      <c r="O366" s="147"/>
      <c r="P366" s="147"/>
      <c r="Q366" s="147"/>
      <c r="R366" s="147"/>
      <c r="S366" s="147"/>
      <c r="T366" s="147"/>
      <c r="U366" s="147"/>
      <c r="V366" s="147"/>
      <c r="W366" s="147"/>
    </row>
    <row r="367" spans="1:23" ht="12.75" customHeight="1" x14ac:dyDescent="0.15">
      <c r="A367" s="147"/>
      <c r="B367" s="150"/>
      <c r="C367" s="90"/>
      <c r="D367" s="146"/>
      <c r="E367" s="82"/>
      <c r="F367" s="147"/>
      <c r="G367" s="147"/>
      <c r="H367" s="147"/>
      <c r="I367" s="147"/>
      <c r="J367" s="147"/>
      <c r="K367" s="147"/>
      <c r="L367" s="147"/>
      <c r="M367" s="147"/>
      <c r="N367" s="147"/>
      <c r="O367" s="147"/>
      <c r="P367" s="147"/>
      <c r="Q367" s="147"/>
      <c r="R367" s="147"/>
      <c r="S367" s="147"/>
      <c r="T367" s="147"/>
      <c r="U367" s="147"/>
      <c r="V367" s="147"/>
      <c r="W367" s="147"/>
    </row>
    <row r="368" spans="1:23" ht="12.75" customHeight="1" x14ac:dyDescent="0.15">
      <c r="A368" s="147"/>
      <c r="B368" s="150"/>
      <c r="C368" s="90"/>
      <c r="D368" s="146"/>
      <c r="E368" s="82"/>
      <c r="F368" s="147"/>
      <c r="G368" s="147"/>
      <c r="H368" s="147"/>
      <c r="I368" s="147"/>
      <c r="J368" s="147"/>
      <c r="K368" s="147"/>
      <c r="L368" s="147"/>
      <c r="M368" s="147"/>
      <c r="N368" s="147"/>
      <c r="O368" s="147"/>
      <c r="P368" s="147"/>
      <c r="Q368" s="147"/>
      <c r="R368" s="147"/>
      <c r="S368" s="147"/>
      <c r="T368" s="147"/>
      <c r="U368" s="147"/>
      <c r="V368" s="147"/>
      <c r="W368" s="147"/>
    </row>
    <row r="369" spans="1:23" ht="12.75" customHeight="1" x14ac:dyDescent="0.15">
      <c r="A369" s="147"/>
      <c r="B369" s="150"/>
      <c r="C369" s="90"/>
      <c r="D369" s="146"/>
      <c r="E369" s="82"/>
      <c r="F369" s="147"/>
      <c r="G369" s="147"/>
      <c r="H369" s="147"/>
      <c r="I369" s="147"/>
      <c r="J369" s="147"/>
      <c r="K369" s="147"/>
      <c r="L369" s="147"/>
      <c r="M369" s="147"/>
      <c r="N369" s="147"/>
      <c r="O369" s="147"/>
      <c r="P369" s="147"/>
      <c r="Q369" s="147"/>
      <c r="R369" s="147"/>
      <c r="S369" s="147"/>
      <c r="T369" s="147"/>
      <c r="U369" s="147"/>
      <c r="V369" s="147"/>
      <c r="W369" s="147"/>
    </row>
    <row r="370" spans="1:23" ht="12.75" customHeight="1" x14ac:dyDescent="0.15">
      <c r="A370" s="147"/>
      <c r="B370" s="150"/>
      <c r="C370" s="90"/>
      <c r="D370" s="146"/>
      <c r="E370" s="82"/>
      <c r="F370" s="147"/>
      <c r="G370" s="147"/>
      <c r="H370" s="147"/>
      <c r="I370" s="147"/>
      <c r="J370" s="147"/>
      <c r="K370" s="147"/>
      <c r="L370" s="147"/>
      <c r="M370" s="147"/>
      <c r="N370" s="147"/>
      <c r="O370" s="147"/>
      <c r="P370" s="147"/>
      <c r="Q370" s="147"/>
      <c r="R370" s="147"/>
      <c r="S370" s="147"/>
      <c r="T370" s="147"/>
      <c r="U370" s="147"/>
      <c r="V370" s="147"/>
      <c r="W370" s="147"/>
    </row>
    <row r="371" spans="1:23" ht="12.75" customHeight="1" x14ac:dyDescent="0.15">
      <c r="A371" s="147"/>
      <c r="B371" s="150"/>
      <c r="C371" s="90"/>
      <c r="D371" s="146"/>
      <c r="E371" s="82"/>
      <c r="F371" s="147"/>
      <c r="G371" s="147"/>
      <c r="H371" s="147"/>
      <c r="I371" s="147"/>
      <c r="J371" s="147"/>
      <c r="K371" s="147"/>
      <c r="L371" s="147"/>
      <c r="M371" s="147"/>
      <c r="N371" s="147"/>
      <c r="O371" s="147"/>
      <c r="P371" s="147"/>
      <c r="Q371" s="147"/>
      <c r="R371" s="147"/>
      <c r="S371" s="147"/>
      <c r="T371" s="147"/>
      <c r="U371" s="147"/>
      <c r="V371" s="147"/>
      <c r="W371" s="147"/>
    </row>
    <row r="372" spans="1:23" ht="12.75" customHeight="1" x14ac:dyDescent="0.15">
      <c r="A372" s="147"/>
      <c r="B372" s="150"/>
      <c r="C372" s="90"/>
      <c r="D372" s="146"/>
      <c r="E372" s="82"/>
      <c r="F372" s="147"/>
      <c r="G372" s="147"/>
      <c r="H372" s="147"/>
      <c r="I372" s="147"/>
      <c r="J372" s="147"/>
      <c r="K372" s="147"/>
      <c r="L372" s="147"/>
      <c r="M372" s="147"/>
      <c r="N372" s="147"/>
      <c r="O372" s="147"/>
      <c r="P372" s="147"/>
      <c r="Q372" s="147"/>
      <c r="R372" s="147"/>
      <c r="S372" s="147"/>
      <c r="T372" s="147"/>
      <c r="U372" s="147"/>
      <c r="V372" s="147"/>
      <c r="W372" s="147"/>
    </row>
    <row r="373" spans="1:23" ht="12.75" customHeight="1" x14ac:dyDescent="0.15">
      <c r="A373" s="147"/>
      <c r="B373" s="150"/>
      <c r="C373" s="90"/>
      <c r="D373" s="146"/>
      <c r="E373" s="82"/>
      <c r="F373" s="147"/>
      <c r="G373" s="147"/>
      <c r="H373" s="147"/>
      <c r="I373" s="147"/>
      <c r="J373" s="147"/>
      <c r="K373" s="147"/>
      <c r="L373" s="147"/>
      <c r="M373" s="147"/>
      <c r="N373" s="147"/>
      <c r="O373" s="147"/>
      <c r="P373" s="147"/>
      <c r="Q373" s="147"/>
      <c r="R373" s="147"/>
      <c r="S373" s="147"/>
      <c r="T373" s="147"/>
      <c r="U373" s="147"/>
      <c r="V373" s="147"/>
      <c r="W373" s="147"/>
    </row>
    <row r="374" spans="1:23" ht="12.75" customHeight="1" x14ac:dyDescent="0.15">
      <c r="A374" s="147"/>
      <c r="B374" s="150"/>
      <c r="C374" s="90"/>
      <c r="D374" s="146"/>
      <c r="E374" s="82"/>
      <c r="F374" s="147"/>
      <c r="G374" s="147"/>
      <c r="H374" s="147"/>
      <c r="I374" s="147"/>
      <c r="J374" s="147"/>
      <c r="K374" s="147"/>
      <c r="L374" s="147"/>
      <c r="M374" s="147"/>
      <c r="N374" s="147"/>
      <c r="O374" s="147"/>
      <c r="P374" s="147"/>
      <c r="Q374" s="147"/>
      <c r="R374" s="147"/>
      <c r="S374" s="147"/>
      <c r="T374" s="147"/>
      <c r="U374" s="147"/>
      <c r="V374" s="147"/>
      <c r="W374" s="147"/>
    </row>
    <row r="375" spans="1:23" ht="12.75" customHeight="1" x14ac:dyDescent="0.15">
      <c r="A375" s="147"/>
      <c r="B375" s="150"/>
      <c r="C375" s="90"/>
      <c r="D375" s="146"/>
      <c r="E375" s="82"/>
      <c r="F375" s="147"/>
      <c r="G375" s="147"/>
      <c r="H375" s="147"/>
      <c r="I375" s="147"/>
      <c r="J375" s="147"/>
      <c r="K375" s="147"/>
      <c r="L375" s="147"/>
      <c r="M375" s="147"/>
      <c r="N375" s="147"/>
      <c r="O375" s="147"/>
      <c r="P375" s="147"/>
      <c r="Q375" s="147"/>
      <c r="R375" s="147"/>
      <c r="S375" s="147"/>
      <c r="T375" s="147"/>
      <c r="U375" s="147"/>
      <c r="V375" s="147"/>
      <c r="W375" s="147"/>
    </row>
    <row r="376" spans="1:23" ht="12.75" customHeight="1" x14ac:dyDescent="0.15">
      <c r="A376" s="147"/>
      <c r="B376" s="150"/>
      <c r="C376" s="90"/>
      <c r="D376" s="146"/>
      <c r="E376" s="82"/>
      <c r="F376" s="147"/>
      <c r="G376" s="147"/>
      <c r="H376" s="147"/>
      <c r="I376" s="147"/>
      <c r="J376" s="147"/>
      <c r="K376" s="147"/>
      <c r="L376" s="147"/>
      <c r="M376" s="147"/>
      <c r="N376" s="147"/>
      <c r="O376" s="147"/>
      <c r="P376" s="147"/>
      <c r="Q376" s="147"/>
      <c r="R376" s="147"/>
      <c r="S376" s="147"/>
      <c r="T376" s="147"/>
      <c r="U376" s="147"/>
      <c r="V376" s="147"/>
      <c r="W376" s="147"/>
    </row>
    <row r="377" spans="1:23" ht="12.75" customHeight="1" x14ac:dyDescent="0.15">
      <c r="A377" s="147"/>
      <c r="B377" s="150"/>
      <c r="C377" s="90"/>
      <c r="D377" s="146"/>
      <c r="E377" s="82"/>
      <c r="F377" s="147"/>
      <c r="G377" s="147"/>
      <c r="H377" s="147"/>
      <c r="I377" s="147"/>
      <c r="J377" s="147"/>
      <c r="K377" s="147"/>
      <c r="L377" s="147"/>
      <c r="M377" s="147"/>
      <c r="N377" s="147"/>
      <c r="O377" s="147"/>
      <c r="P377" s="147"/>
      <c r="Q377" s="147"/>
      <c r="R377" s="147"/>
      <c r="S377" s="147"/>
      <c r="T377" s="147"/>
      <c r="U377" s="147"/>
      <c r="V377" s="147"/>
      <c r="W377" s="147"/>
    </row>
    <row r="378" spans="1:23" ht="12.75" customHeight="1" x14ac:dyDescent="0.15">
      <c r="A378" s="147"/>
      <c r="B378" s="150"/>
      <c r="C378" s="90"/>
      <c r="D378" s="146"/>
      <c r="E378" s="82"/>
      <c r="F378" s="147"/>
      <c r="G378" s="147"/>
      <c r="H378" s="147"/>
      <c r="I378" s="147"/>
      <c r="J378" s="147"/>
      <c r="K378" s="147"/>
      <c r="L378" s="147"/>
      <c r="M378" s="147"/>
      <c r="N378" s="147"/>
      <c r="O378" s="147"/>
      <c r="P378" s="147"/>
      <c r="Q378" s="147"/>
      <c r="R378" s="147"/>
      <c r="S378" s="147"/>
      <c r="T378" s="147"/>
      <c r="U378" s="147"/>
      <c r="V378" s="147"/>
      <c r="W378" s="147"/>
    </row>
    <row r="379" spans="1:23" ht="12.75" customHeight="1" x14ac:dyDescent="0.15">
      <c r="A379" s="147"/>
      <c r="B379" s="150"/>
      <c r="C379" s="90"/>
      <c r="D379" s="146"/>
      <c r="E379" s="82"/>
      <c r="F379" s="147"/>
      <c r="G379" s="147"/>
      <c r="H379" s="147"/>
      <c r="I379" s="147"/>
      <c r="J379" s="147"/>
      <c r="K379" s="147"/>
      <c r="L379" s="147"/>
      <c r="M379" s="147"/>
      <c r="N379" s="147"/>
      <c r="O379" s="147"/>
      <c r="P379" s="147"/>
      <c r="Q379" s="147"/>
      <c r="R379" s="147"/>
      <c r="S379" s="147"/>
      <c r="T379" s="147"/>
      <c r="U379" s="147"/>
      <c r="V379" s="147"/>
      <c r="W379" s="147"/>
    </row>
    <row r="380" spans="1:23" ht="12.75" customHeight="1" x14ac:dyDescent="0.15">
      <c r="A380" s="147"/>
      <c r="B380" s="150"/>
      <c r="C380" s="90"/>
      <c r="D380" s="146"/>
      <c r="E380" s="82"/>
      <c r="F380" s="147"/>
      <c r="G380" s="147"/>
      <c r="H380" s="147"/>
      <c r="I380" s="147"/>
      <c r="J380" s="147"/>
      <c r="K380" s="147"/>
      <c r="L380" s="147"/>
      <c r="M380" s="147"/>
      <c r="N380" s="147"/>
      <c r="O380" s="147"/>
      <c r="P380" s="147"/>
      <c r="Q380" s="147"/>
      <c r="R380" s="147"/>
      <c r="S380" s="147"/>
      <c r="T380" s="147"/>
      <c r="U380" s="147"/>
      <c r="V380" s="147"/>
      <c r="W380" s="147"/>
    </row>
    <row r="381" spans="1:23" ht="12.75" customHeight="1" x14ac:dyDescent="0.15">
      <c r="A381" s="147"/>
      <c r="B381" s="150"/>
      <c r="C381" s="90"/>
      <c r="D381" s="146"/>
      <c r="E381" s="82"/>
      <c r="F381" s="147"/>
      <c r="G381" s="147"/>
      <c r="H381" s="147"/>
      <c r="I381" s="147"/>
      <c r="J381" s="147"/>
      <c r="K381" s="147"/>
      <c r="L381" s="147"/>
      <c r="M381" s="147"/>
      <c r="N381" s="147"/>
      <c r="O381" s="147"/>
      <c r="P381" s="147"/>
      <c r="Q381" s="147"/>
      <c r="R381" s="147"/>
      <c r="S381" s="147"/>
      <c r="T381" s="147"/>
      <c r="U381" s="147"/>
      <c r="V381" s="147"/>
      <c r="W381" s="147"/>
    </row>
    <row r="382" spans="1:23" ht="12.75" customHeight="1" x14ac:dyDescent="0.15">
      <c r="A382" s="147"/>
      <c r="B382" s="150"/>
      <c r="C382" s="90"/>
      <c r="D382" s="146"/>
      <c r="E382" s="82"/>
      <c r="F382" s="147"/>
      <c r="G382" s="147"/>
      <c r="H382" s="147"/>
      <c r="I382" s="147"/>
      <c r="J382" s="147"/>
      <c r="K382" s="147"/>
      <c r="L382" s="147"/>
      <c r="M382" s="147"/>
      <c r="N382" s="147"/>
      <c r="O382" s="147"/>
      <c r="P382" s="147"/>
      <c r="Q382" s="147"/>
      <c r="R382" s="147"/>
      <c r="S382" s="147"/>
      <c r="T382" s="147"/>
      <c r="U382" s="147"/>
      <c r="V382" s="147"/>
      <c r="W382" s="147"/>
    </row>
    <row r="383" spans="1:23" ht="12.75" customHeight="1" x14ac:dyDescent="0.15">
      <c r="A383" s="147"/>
      <c r="B383" s="150"/>
      <c r="C383" s="90"/>
      <c r="D383" s="146"/>
      <c r="E383" s="82"/>
      <c r="F383" s="147"/>
      <c r="G383" s="147"/>
      <c r="H383" s="147"/>
      <c r="I383" s="147"/>
      <c r="J383" s="147"/>
      <c r="K383" s="147"/>
      <c r="L383" s="147"/>
      <c r="M383" s="147"/>
      <c r="N383" s="147"/>
      <c r="O383" s="147"/>
      <c r="P383" s="147"/>
      <c r="Q383" s="147"/>
      <c r="R383" s="147"/>
      <c r="S383" s="147"/>
      <c r="T383" s="147"/>
      <c r="U383" s="147"/>
      <c r="V383" s="147"/>
      <c r="W383" s="147"/>
    </row>
    <row r="384" spans="1:23" ht="12.75" customHeight="1" x14ac:dyDescent="0.15">
      <c r="A384" s="147"/>
      <c r="B384" s="150"/>
      <c r="C384" s="90"/>
      <c r="D384" s="146"/>
      <c r="E384" s="82"/>
      <c r="F384" s="147"/>
      <c r="G384" s="147"/>
      <c r="H384" s="147"/>
      <c r="I384" s="147"/>
      <c r="J384" s="147"/>
      <c r="K384" s="147"/>
      <c r="L384" s="147"/>
      <c r="M384" s="147"/>
      <c r="N384" s="147"/>
      <c r="O384" s="147"/>
      <c r="P384" s="147"/>
      <c r="Q384" s="147"/>
      <c r="R384" s="147"/>
      <c r="S384" s="147"/>
      <c r="T384" s="147"/>
      <c r="U384" s="147"/>
      <c r="V384" s="147"/>
      <c r="W384" s="147"/>
    </row>
    <row r="385" spans="1:23" ht="12.75" customHeight="1" x14ac:dyDescent="0.15">
      <c r="A385" s="147"/>
      <c r="B385" s="150"/>
      <c r="C385" s="90"/>
      <c r="D385" s="146"/>
      <c r="E385" s="82"/>
      <c r="F385" s="147"/>
      <c r="G385" s="147"/>
      <c r="H385" s="147"/>
      <c r="I385" s="147"/>
      <c r="J385" s="147"/>
      <c r="K385" s="147"/>
      <c r="L385" s="147"/>
      <c r="M385" s="147"/>
      <c r="N385" s="147"/>
      <c r="O385" s="147"/>
      <c r="P385" s="147"/>
      <c r="Q385" s="147"/>
      <c r="R385" s="147"/>
      <c r="S385" s="147"/>
      <c r="T385" s="147"/>
      <c r="U385" s="147"/>
      <c r="V385" s="147"/>
      <c r="W385" s="147"/>
    </row>
    <row r="386" spans="1:23" ht="12.75" customHeight="1" x14ac:dyDescent="0.15">
      <c r="A386" s="147"/>
      <c r="B386" s="150"/>
      <c r="C386" s="90"/>
      <c r="D386" s="146"/>
      <c r="E386" s="82"/>
      <c r="F386" s="147"/>
      <c r="G386" s="147"/>
      <c r="H386" s="147"/>
      <c r="I386" s="147"/>
      <c r="J386" s="147"/>
      <c r="K386" s="147"/>
      <c r="L386" s="147"/>
      <c r="M386" s="147"/>
      <c r="N386" s="147"/>
      <c r="O386" s="147"/>
      <c r="P386" s="147"/>
      <c r="Q386" s="147"/>
      <c r="R386" s="147"/>
      <c r="S386" s="147"/>
      <c r="T386" s="147"/>
      <c r="U386" s="147"/>
      <c r="V386" s="147"/>
      <c r="W386" s="147"/>
    </row>
    <row r="387" spans="1:23" ht="12.75" customHeight="1" x14ac:dyDescent="0.15">
      <c r="A387" s="147"/>
      <c r="B387" s="150"/>
      <c r="C387" s="90"/>
      <c r="D387" s="146"/>
      <c r="E387" s="82"/>
      <c r="F387" s="147"/>
      <c r="G387" s="147"/>
      <c r="H387" s="147"/>
      <c r="I387" s="147"/>
      <c r="J387" s="147"/>
      <c r="K387" s="147"/>
      <c r="L387" s="147"/>
      <c r="M387" s="147"/>
      <c r="N387" s="147"/>
      <c r="O387" s="147"/>
      <c r="P387" s="147"/>
      <c r="Q387" s="147"/>
      <c r="R387" s="147"/>
      <c r="S387" s="147"/>
      <c r="T387" s="147"/>
      <c r="U387" s="147"/>
      <c r="V387" s="147"/>
      <c r="W387" s="147"/>
    </row>
    <row r="388" spans="1:23" ht="12.75" customHeight="1" x14ac:dyDescent="0.15">
      <c r="A388" s="147"/>
      <c r="B388" s="150"/>
      <c r="C388" s="90"/>
      <c r="D388" s="146"/>
      <c r="E388" s="82"/>
      <c r="F388" s="147"/>
      <c r="G388" s="147"/>
      <c r="H388" s="147"/>
      <c r="I388" s="147"/>
      <c r="J388" s="147"/>
      <c r="K388" s="147"/>
      <c r="L388" s="147"/>
      <c r="M388" s="147"/>
      <c r="N388" s="147"/>
      <c r="O388" s="147"/>
      <c r="P388" s="147"/>
      <c r="Q388" s="147"/>
      <c r="R388" s="147"/>
      <c r="S388" s="147"/>
      <c r="T388" s="147"/>
      <c r="U388" s="147"/>
      <c r="V388" s="147"/>
      <c r="W388" s="147"/>
    </row>
    <row r="389" spans="1:23" ht="12.75" customHeight="1" x14ac:dyDescent="0.15">
      <c r="A389" s="147"/>
      <c r="B389" s="150"/>
      <c r="C389" s="90"/>
      <c r="D389" s="146"/>
      <c r="E389" s="82"/>
      <c r="F389" s="147"/>
      <c r="G389" s="147"/>
      <c r="H389" s="147"/>
      <c r="I389" s="147"/>
      <c r="J389" s="147"/>
      <c r="K389" s="147"/>
      <c r="L389" s="147"/>
      <c r="M389" s="147"/>
      <c r="N389" s="147"/>
      <c r="O389" s="147"/>
      <c r="P389" s="147"/>
      <c r="Q389" s="147"/>
      <c r="R389" s="147"/>
      <c r="S389" s="147"/>
      <c r="T389" s="147"/>
      <c r="U389" s="147"/>
      <c r="V389" s="147"/>
      <c r="W389" s="147"/>
    </row>
    <row r="390" spans="1:23" ht="12.75" customHeight="1" x14ac:dyDescent="0.15">
      <c r="A390" s="147"/>
      <c r="B390" s="150"/>
      <c r="C390" s="90"/>
      <c r="D390" s="146"/>
      <c r="E390" s="82"/>
      <c r="F390" s="147"/>
      <c r="G390" s="147"/>
      <c r="H390" s="147"/>
      <c r="I390" s="147"/>
      <c r="J390" s="147"/>
      <c r="K390" s="147"/>
      <c r="L390" s="147"/>
      <c r="M390" s="147"/>
      <c r="N390" s="147"/>
      <c r="O390" s="147"/>
      <c r="P390" s="147"/>
      <c r="Q390" s="147"/>
      <c r="R390" s="147"/>
      <c r="S390" s="147"/>
      <c r="T390" s="147"/>
      <c r="U390" s="147"/>
      <c r="V390" s="147"/>
      <c r="W390" s="147"/>
    </row>
    <row r="391" spans="1:23" ht="12.75" customHeight="1" x14ac:dyDescent="0.15">
      <c r="A391" s="147"/>
      <c r="B391" s="150"/>
      <c r="C391" s="90"/>
      <c r="D391" s="146"/>
      <c r="E391" s="82"/>
      <c r="F391" s="147"/>
      <c r="G391" s="147"/>
      <c r="H391" s="147"/>
      <c r="I391" s="147"/>
      <c r="J391" s="147"/>
      <c r="K391" s="147"/>
      <c r="L391" s="147"/>
      <c r="M391" s="147"/>
      <c r="N391" s="147"/>
      <c r="O391" s="147"/>
      <c r="P391" s="147"/>
      <c r="Q391" s="147"/>
      <c r="R391" s="147"/>
      <c r="S391" s="147"/>
      <c r="T391" s="147"/>
      <c r="U391" s="147"/>
      <c r="V391" s="147"/>
      <c r="W391" s="147"/>
    </row>
    <row r="392" spans="1:23" ht="12.75" customHeight="1" x14ac:dyDescent="0.15">
      <c r="A392" s="147"/>
      <c r="B392" s="150"/>
      <c r="C392" s="90"/>
      <c r="D392" s="146"/>
      <c r="E392" s="82"/>
      <c r="F392" s="147"/>
      <c r="G392" s="147"/>
      <c r="H392" s="147"/>
      <c r="I392" s="147"/>
      <c r="J392" s="147"/>
      <c r="K392" s="147"/>
      <c r="L392" s="147"/>
      <c r="M392" s="147"/>
      <c r="N392" s="147"/>
      <c r="O392" s="147"/>
      <c r="P392" s="147"/>
      <c r="Q392" s="147"/>
      <c r="R392" s="147"/>
      <c r="S392" s="147"/>
      <c r="T392" s="147"/>
      <c r="U392" s="147"/>
      <c r="V392" s="147"/>
      <c r="W392" s="147"/>
    </row>
    <row r="393" spans="1:23" ht="12.75" customHeight="1" x14ac:dyDescent="0.15">
      <c r="A393" s="147"/>
      <c r="B393" s="150"/>
      <c r="C393" s="90"/>
      <c r="D393" s="146"/>
      <c r="E393" s="82"/>
      <c r="F393" s="147"/>
      <c r="G393" s="147"/>
      <c r="H393" s="147"/>
      <c r="I393" s="147"/>
      <c r="J393" s="147"/>
      <c r="K393" s="147"/>
      <c r="L393" s="147"/>
      <c r="M393" s="147"/>
      <c r="N393" s="147"/>
      <c r="O393" s="147"/>
      <c r="P393" s="147"/>
      <c r="Q393" s="147"/>
      <c r="R393" s="147"/>
      <c r="S393" s="147"/>
      <c r="T393" s="147"/>
      <c r="U393" s="147"/>
      <c r="V393" s="147"/>
      <c r="W393" s="147"/>
    </row>
    <row r="394" spans="1:23" ht="12.75" customHeight="1" x14ac:dyDescent="0.15">
      <c r="A394" s="147"/>
      <c r="B394" s="150"/>
      <c r="C394" s="90"/>
      <c r="D394" s="146"/>
      <c r="E394" s="82"/>
      <c r="F394" s="147"/>
      <c r="G394" s="147"/>
      <c r="H394" s="147"/>
      <c r="I394" s="147"/>
      <c r="J394" s="147"/>
      <c r="K394" s="147"/>
      <c r="L394" s="147"/>
      <c r="M394" s="147"/>
      <c r="N394" s="147"/>
      <c r="O394" s="147"/>
      <c r="P394" s="147"/>
      <c r="Q394" s="147"/>
      <c r="R394" s="147"/>
      <c r="S394" s="147"/>
      <c r="T394" s="147"/>
      <c r="U394" s="147"/>
      <c r="V394" s="147"/>
      <c r="W394" s="147"/>
    </row>
    <row r="395" spans="1:23" ht="12.75" customHeight="1" x14ac:dyDescent="0.15">
      <c r="A395" s="147"/>
      <c r="B395" s="150"/>
      <c r="C395" s="90"/>
      <c r="D395" s="146"/>
      <c r="E395" s="82"/>
      <c r="F395" s="147"/>
      <c r="G395" s="147"/>
      <c r="H395" s="147"/>
      <c r="I395" s="147"/>
      <c r="J395" s="147"/>
      <c r="K395" s="147"/>
      <c r="L395" s="147"/>
      <c r="M395" s="147"/>
      <c r="N395" s="147"/>
      <c r="O395" s="147"/>
      <c r="P395" s="147"/>
      <c r="Q395" s="147"/>
      <c r="R395" s="147"/>
      <c r="S395" s="147"/>
      <c r="T395" s="147"/>
      <c r="U395" s="147"/>
      <c r="V395" s="147"/>
      <c r="W395" s="147"/>
    </row>
    <row r="396" spans="1:23" ht="12.75" customHeight="1" x14ac:dyDescent="0.15">
      <c r="A396" s="147"/>
      <c r="B396" s="150"/>
      <c r="C396" s="90"/>
      <c r="D396" s="146"/>
      <c r="E396" s="82"/>
      <c r="F396" s="147"/>
      <c r="G396" s="147"/>
      <c r="H396" s="147"/>
      <c r="I396" s="147"/>
      <c r="J396" s="147"/>
      <c r="K396" s="147"/>
      <c r="L396" s="147"/>
      <c r="M396" s="147"/>
      <c r="N396" s="147"/>
      <c r="O396" s="147"/>
      <c r="P396" s="147"/>
      <c r="Q396" s="147"/>
      <c r="R396" s="147"/>
      <c r="S396" s="147"/>
      <c r="T396" s="147"/>
      <c r="U396" s="147"/>
      <c r="V396" s="147"/>
      <c r="W396" s="147"/>
    </row>
    <row r="397" spans="1:23" ht="12.75" customHeight="1" x14ac:dyDescent="0.15">
      <c r="A397" s="147"/>
      <c r="B397" s="150"/>
      <c r="C397" s="90"/>
      <c r="D397" s="146"/>
      <c r="E397" s="82"/>
      <c r="F397" s="147"/>
      <c r="G397" s="147"/>
      <c r="H397" s="147"/>
      <c r="I397" s="147"/>
      <c r="J397" s="147"/>
      <c r="K397" s="147"/>
      <c r="L397" s="147"/>
      <c r="M397" s="147"/>
      <c r="N397" s="147"/>
      <c r="O397" s="147"/>
      <c r="P397" s="147"/>
      <c r="Q397" s="147"/>
      <c r="R397" s="147"/>
      <c r="S397" s="147"/>
      <c r="T397" s="147"/>
      <c r="U397" s="147"/>
      <c r="V397" s="147"/>
      <c r="W397" s="147"/>
    </row>
    <row r="398" spans="1:23" ht="12.75" customHeight="1" x14ac:dyDescent="0.15">
      <c r="A398" s="147"/>
      <c r="B398" s="150"/>
      <c r="C398" s="90"/>
      <c r="D398" s="146"/>
      <c r="E398" s="82"/>
      <c r="F398" s="147"/>
      <c r="G398" s="147"/>
      <c r="H398" s="147"/>
      <c r="I398" s="147"/>
      <c r="J398" s="147"/>
      <c r="K398" s="147"/>
      <c r="L398" s="147"/>
      <c r="M398" s="147"/>
      <c r="N398" s="147"/>
      <c r="O398" s="147"/>
      <c r="P398" s="147"/>
      <c r="Q398" s="147"/>
      <c r="R398" s="147"/>
      <c r="S398" s="147"/>
      <c r="T398" s="147"/>
      <c r="U398" s="147"/>
      <c r="V398" s="147"/>
      <c r="W398" s="147"/>
    </row>
    <row r="399" spans="1:23" ht="12.75" customHeight="1" x14ac:dyDescent="0.15">
      <c r="A399" s="147"/>
      <c r="B399" s="150"/>
      <c r="C399" s="90"/>
      <c r="D399" s="146"/>
      <c r="E399" s="82"/>
      <c r="F399" s="147"/>
      <c r="G399" s="147"/>
      <c r="H399" s="147"/>
      <c r="I399" s="147"/>
      <c r="J399" s="147"/>
      <c r="K399" s="147"/>
      <c r="L399" s="147"/>
      <c r="M399" s="147"/>
      <c r="N399" s="147"/>
      <c r="O399" s="147"/>
      <c r="P399" s="147"/>
      <c r="Q399" s="147"/>
      <c r="R399" s="147"/>
      <c r="S399" s="147"/>
      <c r="T399" s="147"/>
      <c r="U399" s="147"/>
      <c r="V399" s="147"/>
      <c r="W399" s="147"/>
    </row>
    <row r="400" spans="1:23" ht="12.75" customHeight="1" x14ac:dyDescent="0.15">
      <c r="A400" s="147"/>
      <c r="B400" s="150"/>
      <c r="C400" s="90"/>
      <c r="D400" s="146"/>
      <c r="E400" s="82"/>
      <c r="F400" s="147"/>
      <c r="G400" s="147"/>
      <c r="H400" s="147"/>
      <c r="I400" s="147"/>
      <c r="J400" s="147"/>
      <c r="K400" s="147"/>
      <c r="L400" s="147"/>
      <c r="M400" s="147"/>
      <c r="N400" s="147"/>
      <c r="O400" s="147"/>
      <c r="P400" s="147"/>
      <c r="Q400" s="147"/>
      <c r="R400" s="147"/>
      <c r="S400" s="147"/>
      <c r="T400" s="147"/>
      <c r="U400" s="147"/>
      <c r="V400" s="147"/>
      <c r="W400" s="147"/>
    </row>
    <row r="401" spans="1:23" ht="12.75" customHeight="1" x14ac:dyDescent="0.15">
      <c r="A401" s="147"/>
      <c r="B401" s="150"/>
      <c r="C401" s="90"/>
      <c r="D401" s="146"/>
      <c r="E401" s="82"/>
      <c r="F401" s="147"/>
      <c r="G401" s="147"/>
      <c r="H401" s="147"/>
      <c r="I401" s="147"/>
      <c r="J401" s="147"/>
      <c r="K401" s="147"/>
      <c r="L401" s="147"/>
      <c r="M401" s="147"/>
      <c r="N401" s="147"/>
      <c r="O401" s="147"/>
      <c r="P401" s="147"/>
      <c r="Q401" s="147"/>
      <c r="R401" s="147"/>
      <c r="S401" s="147"/>
      <c r="T401" s="147"/>
      <c r="U401" s="147"/>
      <c r="V401" s="147"/>
      <c r="W401" s="147"/>
    </row>
    <row r="402" spans="1:23" ht="12.75" customHeight="1" x14ac:dyDescent="0.15">
      <c r="A402" s="147"/>
      <c r="B402" s="150"/>
      <c r="C402" s="90"/>
      <c r="D402" s="146"/>
      <c r="E402" s="82"/>
      <c r="F402" s="147"/>
      <c r="G402" s="147"/>
      <c r="H402" s="147"/>
      <c r="I402" s="147"/>
      <c r="J402" s="147"/>
      <c r="K402" s="147"/>
      <c r="L402" s="147"/>
      <c r="M402" s="147"/>
      <c r="N402" s="147"/>
      <c r="O402" s="147"/>
      <c r="P402" s="147"/>
      <c r="Q402" s="147"/>
      <c r="R402" s="147"/>
      <c r="S402" s="147"/>
      <c r="T402" s="147"/>
      <c r="U402" s="147"/>
      <c r="V402" s="147"/>
      <c r="W402" s="147"/>
    </row>
    <row r="403" spans="1:23" ht="12.75" customHeight="1" x14ac:dyDescent="0.15">
      <c r="A403" s="147"/>
      <c r="B403" s="150"/>
      <c r="C403" s="90"/>
      <c r="D403" s="146"/>
      <c r="E403" s="82"/>
      <c r="F403" s="147"/>
      <c r="G403" s="147"/>
      <c r="H403" s="147"/>
      <c r="I403" s="147"/>
      <c r="J403" s="147"/>
      <c r="K403" s="147"/>
      <c r="L403" s="147"/>
      <c r="M403" s="147"/>
      <c r="N403" s="147"/>
      <c r="O403" s="147"/>
      <c r="P403" s="147"/>
      <c r="Q403" s="147"/>
      <c r="R403" s="147"/>
      <c r="S403" s="147"/>
      <c r="T403" s="147"/>
      <c r="U403" s="147"/>
      <c r="V403" s="147"/>
      <c r="W403" s="147"/>
    </row>
    <row r="404" spans="1:23" ht="12.75" customHeight="1" x14ac:dyDescent="0.15">
      <c r="A404" s="147"/>
      <c r="B404" s="150"/>
      <c r="C404" s="90"/>
      <c r="D404" s="146"/>
      <c r="E404" s="82"/>
      <c r="F404" s="147"/>
      <c r="G404" s="147"/>
      <c r="H404" s="147"/>
      <c r="I404" s="147"/>
      <c r="J404" s="147"/>
      <c r="K404" s="147"/>
      <c r="L404" s="147"/>
      <c r="M404" s="147"/>
      <c r="N404" s="147"/>
      <c r="O404" s="147"/>
      <c r="P404" s="147"/>
      <c r="Q404" s="147"/>
      <c r="R404" s="147"/>
      <c r="S404" s="147"/>
      <c r="T404" s="147"/>
      <c r="U404" s="147"/>
      <c r="V404" s="147"/>
      <c r="W404" s="147"/>
    </row>
    <row r="405" spans="1:23" ht="12.75" customHeight="1" x14ac:dyDescent="0.15">
      <c r="A405" s="147"/>
      <c r="B405" s="150"/>
      <c r="C405" s="90"/>
      <c r="D405" s="146"/>
      <c r="E405" s="82"/>
      <c r="F405" s="147"/>
      <c r="G405" s="147"/>
      <c r="H405" s="147"/>
      <c r="I405" s="147"/>
      <c r="J405" s="147"/>
      <c r="K405" s="147"/>
      <c r="L405" s="147"/>
      <c r="M405" s="147"/>
      <c r="N405" s="147"/>
      <c r="O405" s="147"/>
      <c r="P405" s="147"/>
      <c r="Q405" s="147"/>
      <c r="R405" s="147"/>
      <c r="S405" s="147"/>
      <c r="T405" s="147"/>
      <c r="U405" s="147"/>
      <c r="V405" s="147"/>
      <c r="W405" s="147"/>
    </row>
    <row r="406" spans="1:23" ht="12.75" customHeight="1" x14ac:dyDescent="0.15">
      <c r="A406" s="147"/>
      <c r="B406" s="150"/>
      <c r="C406" s="90"/>
      <c r="D406" s="146"/>
      <c r="E406" s="82"/>
      <c r="F406" s="147"/>
      <c r="G406" s="147"/>
      <c r="H406" s="147"/>
      <c r="I406" s="147"/>
      <c r="J406" s="147"/>
      <c r="K406" s="147"/>
      <c r="L406" s="147"/>
      <c r="M406" s="147"/>
      <c r="N406" s="147"/>
      <c r="O406" s="147"/>
      <c r="P406" s="147"/>
      <c r="Q406" s="147"/>
      <c r="R406" s="147"/>
      <c r="S406" s="147"/>
      <c r="T406" s="147"/>
      <c r="U406" s="147"/>
      <c r="V406" s="147"/>
      <c r="W406" s="147"/>
    </row>
    <row r="407" spans="1:23" ht="12.75" customHeight="1" x14ac:dyDescent="0.15">
      <c r="A407" s="147"/>
      <c r="B407" s="150"/>
      <c r="C407" s="90"/>
      <c r="D407" s="146"/>
      <c r="E407" s="82"/>
      <c r="F407" s="147"/>
      <c r="G407" s="147"/>
      <c r="H407" s="147"/>
      <c r="I407" s="147"/>
      <c r="J407" s="147"/>
      <c r="K407" s="147"/>
      <c r="L407" s="147"/>
      <c r="M407" s="147"/>
      <c r="N407" s="147"/>
      <c r="O407" s="147"/>
      <c r="P407" s="147"/>
      <c r="Q407" s="147"/>
      <c r="R407" s="147"/>
      <c r="S407" s="147"/>
      <c r="T407" s="147"/>
      <c r="U407" s="147"/>
      <c r="V407" s="147"/>
      <c r="W407" s="147"/>
    </row>
    <row r="408" spans="1:23" ht="12.75" customHeight="1" x14ac:dyDescent="0.15">
      <c r="A408" s="147"/>
      <c r="B408" s="150"/>
      <c r="C408" s="90"/>
      <c r="D408" s="146"/>
      <c r="E408" s="82"/>
      <c r="F408" s="147"/>
      <c r="G408" s="147"/>
      <c r="H408" s="147"/>
      <c r="I408" s="147"/>
      <c r="J408" s="147"/>
      <c r="K408" s="147"/>
      <c r="L408" s="147"/>
      <c r="M408" s="147"/>
      <c r="N408" s="147"/>
      <c r="O408" s="147"/>
      <c r="P408" s="147"/>
      <c r="Q408" s="147"/>
      <c r="R408" s="147"/>
      <c r="S408" s="147"/>
      <c r="T408" s="147"/>
      <c r="U408" s="147"/>
      <c r="V408" s="147"/>
      <c r="W408" s="147"/>
    </row>
    <row r="409" spans="1:23" ht="12.75" customHeight="1" x14ac:dyDescent="0.15">
      <c r="A409" s="147"/>
      <c r="B409" s="150"/>
      <c r="C409" s="90"/>
      <c r="D409" s="146"/>
      <c r="E409" s="82"/>
      <c r="F409" s="147"/>
      <c r="G409" s="147"/>
      <c r="H409" s="147"/>
      <c r="I409" s="147"/>
      <c r="J409" s="147"/>
      <c r="K409" s="147"/>
      <c r="L409" s="147"/>
      <c r="M409" s="147"/>
      <c r="N409" s="147"/>
      <c r="O409" s="147"/>
      <c r="P409" s="147"/>
      <c r="Q409" s="147"/>
      <c r="R409" s="147"/>
      <c r="S409" s="147"/>
      <c r="T409" s="147"/>
      <c r="U409" s="147"/>
      <c r="V409" s="147"/>
      <c r="W409" s="147"/>
    </row>
    <row r="410" spans="1:23" ht="12.75" customHeight="1" x14ac:dyDescent="0.15">
      <c r="A410" s="147"/>
      <c r="B410" s="150"/>
      <c r="C410" s="90"/>
      <c r="D410" s="146"/>
      <c r="E410" s="82"/>
      <c r="F410" s="147"/>
      <c r="G410" s="147"/>
      <c r="H410" s="147"/>
      <c r="I410" s="147"/>
      <c r="J410" s="147"/>
      <c r="K410" s="147"/>
      <c r="L410" s="147"/>
      <c r="M410" s="147"/>
      <c r="N410" s="147"/>
      <c r="O410" s="147"/>
      <c r="P410" s="147"/>
      <c r="Q410" s="147"/>
      <c r="R410" s="147"/>
      <c r="S410" s="147"/>
      <c r="T410" s="147"/>
      <c r="U410" s="147"/>
      <c r="V410" s="147"/>
      <c r="W410" s="147"/>
    </row>
    <row r="411" spans="1:23" ht="12.75" customHeight="1" x14ac:dyDescent="0.15">
      <c r="A411" s="147"/>
      <c r="B411" s="150"/>
      <c r="C411" s="90"/>
      <c r="D411" s="146"/>
      <c r="E411" s="82"/>
      <c r="F411" s="147"/>
      <c r="G411" s="147"/>
      <c r="H411" s="147"/>
      <c r="I411" s="147"/>
      <c r="J411" s="147"/>
      <c r="K411" s="147"/>
      <c r="L411" s="147"/>
      <c r="M411" s="147"/>
      <c r="N411" s="147"/>
      <c r="O411" s="147"/>
      <c r="P411" s="147"/>
      <c r="Q411" s="147"/>
      <c r="R411" s="147"/>
      <c r="S411" s="147"/>
      <c r="T411" s="147"/>
      <c r="U411" s="147"/>
      <c r="V411" s="147"/>
      <c r="W411" s="147"/>
    </row>
    <row r="412" spans="1:23" ht="12.75" customHeight="1" x14ac:dyDescent="0.15">
      <c r="A412" s="147"/>
      <c r="B412" s="150"/>
      <c r="C412" s="90"/>
      <c r="D412" s="146"/>
      <c r="E412" s="82"/>
      <c r="F412" s="147"/>
      <c r="G412" s="147"/>
      <c r="H412" s="147"/>
      <c r="I412" s="147"/>
      <c r="J412" s="147"/>
      <c r="K412" s="147"/>
      <c r="L412" s="147"/>
      <c r="M412" s="147"/>
      <c r="N412" s="147"/>
      <c r="O412" s="147"/>
      <c r="P412" s="147"/>
      <c r="Q412" s="147"/>
      <c r="R412" s="147"/>
      <c r="S412" s="147"/>
      <c r="T412" s="147"/>
      <c r="U412" s="147"/>
      <c r="V412" s="147"/>
      <c r="W412" s="147"/>
    </row>
    <row r="413" spans="1:23" ht="12.75" customHeight="1" x14ac:dyDescent="0.15">
      <c r="A413" s="147"/>
      <c r="B413" s="150"/>
      <c r="C413" s="90"/>
      <c r="D413" s="146"/>
      <c r="E413" s="82"/>
      <c r="F413" s="147"/>
      <c r="G413" s="147"/>
      <c r="H413" s="147"/>
      <c r="I413" s="147"/>
      <c r="J413" s="147"/>
      <c r="K413" s="147"/>
      <c r="L413" s="147"/>
      <c r="M413" s="147"/>
      <c r="N413" s="147"/>
      <c r="O413" s="147"/>
      <c r="P413" s="147"/>
      <c r="Q413" s="147"/>
      <c r="R413" s="147"/>
      <c r="S413" s="147"/>
      <c r="T413" s="147"/>
      <c r="U413" s="147"/>
      <c r="V413" s="147"/>
      <c r="W413" s="147"/>
    </row>
    <row r="414" spans="1:23" ht="12.75" customHeight="1" x14ac:dyDescent="0.15">
      <c r="A414" s="147"/>
      <c r="B414" s="150"/>
      <c r="C414" s="90"/>
      <c r="D414" s="146"/>
      <c r="E414" s="82"/>
      <c r="F414" s="147"/>
      <c r="G414" s="147"/>
      <c r="H414" s="147"/>
      <c r="I414" s="147"/>
      <c r="J414" s="147"/>
      <c r="K414" s="147"/>
      <c r="L414" s="147"/>
      <c r="M414" s="147"/>
      <c r="N414" s="147"/>
      <c r="O414" s="147"/>
      <c r="P414" s="147"/>
      <c r="Q414" s="147"/>
      <c r="R414" s="147"/>
      <c r="S414" s="147"/>
      <c r="T414" s="147"/>
      <c r="U414" s="147"/>
      <c r="V414" s="147"/>
      <c r="W414" s="147"/>
    </row>
    <row r="415" spans="1:23" ht="12.75" customHeight="1" x14ac:dyDescent="0.15">
      <c r="A415" s="147"/>
      <c r="B415" s="150"/>
      <c r="C415" s="90"/>
      <c r="D415" s="146"/>
      <c r="E415" s="82"/>
      <c r="F415" s="147"/>
      <c r="G415" s="147"/>
      <c r="H415" s="147"/>
      <c r="I415" s="147"/>
      <c r="J415" s="147"/>
      <c r="K415" s="147"/>
      <c r="L415" s="147"/>
      <c r="M415" s="147"/>
      <c r="N415" s="147"/>
      <c r="O415" s="147"/>
      <c r="P415" s="147"/>
      <c r="Q415" s="147"/>
      <c r="R415" s="147"/>
      <c r="S415" s="147"/>
      <c r="T415" s="147"/>
      <c r="U415" s="147"/>
      <c r="V415" s="147"/>
      <c r="W415" s="147"/>
    </row>
    <row r="416" spans="1:23" ht="12.75" customHeight="1" x14ac:dyDescent="0.15">
      <c r="A416" s="147"/>
      <c r="B416" s="150"/>
      <c r="C416" s="90"/>
      <c r="D416" s="146"/>
      <c r="E416" s="82"/>
      <c r="F416" s="147"/>
      <c r="G416" s="147"/>
      <c r="H416" s="147"/>
      <c r="I416" s="147"/>
      <c r="J416" s="147"/>
      <c r="K416" s="147"/>
      <c r="L416" s="147"/>
      <c r="M416" s="147"/>
      <c r="N416" s="147"/>
      <c r="O416" s="147"/>
      <c r="P416" s="147"/>
      <c r="Q416" s="147"/>
      <c r="R416" s="147"/>
      <c r="S416" s="147"/>
      <c r="T416" s="147"/>
      <c r="U416" s="147"/>
      <c r="V416" s="147"/>
      <c r="W416" s="147"/>
    </row>
    <row r="417" spans="1:23" ht="12.75" customHeight="1" x14ac:dyDescent="0.15">
      <c r="A417" s="147"/>
      <c r="B417" s="150"/>
      <c r="C417" s="90"/>
      <c r="D417" s="146"/>
      <c r="E417" s="82"/>
      <c r="F417" s="147"/>
      <c r="G417" s="147"/>
      <c r="H417" s="147"/>
      <c r="I417" s="147"/>
      <c r="J417" s="147"/>
      <c r="K417" s="147"/>
      <c r="L417" s="147"/>
      <c r="M417" s="147"/>
      <c r="N417" s="147"/>
      <c r="O417" s="147"/>
      <c r="P417" s="147"/>
      <c r="Q417" s="147"/>
      <c r="R417" s="147"/>
      <c r="S417" s="147"/>
      <c r="T417" s="147"/>
      <c r="U417" s="147"/>
      <c r="V417" s="147"/>
      <c r="W417" s="147"/>
    </row>
    <row r="418" spans="1:23" ht="12.75" customHeight="1" x14ac:dyDescent="0.15">
      <c r="A418" s="147"/>
      <c r="B418" s="150"/>
      <c r="C418" s="90"/>
      <c r="D418" s="146"/>
      <c r="E418" s="82"/>
      <c r="F418" s="147"/>
      <c r="G418" s="147"/>
      <c r="H418" s="147"/>
      <c r="I418" s="147"/>
      <c r="J418" s="147"/>
      <c r="K418" s="147"/>
      <c r="L418" s="147"/>
      <c r="M418" s="147"/>
      <c r="N418" s="147"/>
      <c r="O418" s="147"/>
      <c r="P418" s="147"/>
      <c r="Q418" s="147"/>
      <c r="R418" s="147"/>
      <c r="S418" s="147"/>
      <c r="T418" s="147"/>
      <c r="U418" s="147"/>
      <c r="V418" s="147"/>
      <c r="W418" s="147"/>
    </row>
    <row r="419" spans="1:23" ht="12.75" customHeight="1" x14ac:dyDescent="0.15">
      <c r="A419" s="147"/>
      <c r="B419" s="150"/>
      <c r="C419" s="90"/>
      <c r="D419" s="146"/>
      <c r="E419" s="82"/>
      <c r="F419" s="147"/>
      <c r="G419" s="147"/>
      <c r="H419" s="147"/>
      <c r="I419" s="147"/>
      <c r="J419" s="147"/>
      <c r="K419" s="147"/>
      <c r="L419" s="147"/>
      <c r="M419" s="147"/>
      <c r="N419" s="147"/>
      <c r="O419" s="147"/>
      <c r="P419" s="147"/>
      <c r="Q419" s="147"/>
      <c r="R419" s="147"/>
      <c r="S419" s="147"/>
      <c r="T419" s="147"/>
      <c r="U419" s="147"/>
      <c r="V419" s="147"/>
      <c r="W419" s="147"/>
    </row>
    <row r="420" spans="1:23" ht="12.75" customHeight="1" x14ac:dyDescent="0.15">
      <c r="A420" s="147"/>
      <c r="B420" s="150"/>
      <c r="C420" s="90"/>
      <c r="D420" s="146"/>
      <c r="E420" s="82"/>
      <c r="F420" s="147"/>
      <c r="G420" s="147"/>
      <c r="H420" s="147"/>
      <c r="I420" s="147"/>
      <c r="J420" s="147"/>
      <c r="K420" s="147"/>
      <c r="L420" s="147"/>
      <c r="M420" s="147"/>
      <c r="N420" s="147"/>
      <c r="O420" s="147"/>
      <c r="P420" s="147"/>
      <c r="Q420" s="147"/>
      <c r="R420" s="147"/>
      <c r="S420" s="147"/>
      <c r="T420" s="147"/>
      <c r="U420" s="147"/>
      <c r="V420" s="147"/>
      <c r="W420" s="147"/>
    </row>
    <row r="421" spans="1:23" ht="12.75" customHeight="1" x14ac:dyDescent="0.15">
      <c r="A421" s="147"/>
      <c r="B421" s="150"/>
      <c r="C421" s="90"/>
      <c r="D421" s="146"/>
      <c r="E421" s="82"/>
      <c r="F421" s="147"/>
      <c r="G421" s="147"/>
      <c r="H421" s="147"/>
      <c r="I421" s="147"/>
      <c r="J421" s="147"/>
      <c r="K421" s="147"/>
      <c r="L421" s="147"/>
      <c r="M421" s="147"/>
      <c r="N421" s="147"/>
      <c r="O421" s="147"/>
      <c r="P421" s="147"/>
      <c r="Q421" s="147"/>
      <c r="R421" s="147"/>
      <c r="S421" s="147"/>
      <c r="T421" s="147"/>
      <c r="U421" s="147"/>
      <c r="V421" s="147"/>
      <c r="W421" s="147"/>
    </row>
    <row r="422" spans="1:23" ht="12.75" customHeight="1" x14ac:dyDescent="0.15">
      <c r="A422" s="147"/>
      <c r="B422" s="150"/>
      <c r="C422" s="90"/>
      <c r="D422" s="146"/>
      <c r="E422" s="82"/>
      <c r="F422" s="147"/>
      <c r="G422" s="147"/>
      <c r="H422" s="147"/>
      <c r="I422" s="147"/>
      <c r="J422" s="147"/>
      <c r="K422" s="147"/>
      <c r="L422" s="147"/>
      <c r="M422" s="147"/>
      <c r="N422" s="147"/>
      <c r="O422" s="147"/>
      <c r="P422" s="147"/>
      <c r="Q422" s="147"/>
      <c r="R422" s="147"/>
      <c r="S422" s="147"/>
      <c r="T422" s="147"/>
      <c r="U422" s="147"/>
      <c r="V422" s="147"/>
      <c r="W422" s="147"/>
    </row>
    <row r="423" spans="1:23" ht="12.75" customHeight="1" x14ac:dyDescent="0.15">
      <c r="A423" s="147"/>
      <c r="B423" s="150"/>
      <c r="C423" s="90"/>
      <c r="D423" s="146"/>
      <c r="E423" s="82"/>
      <c r="F423" s="147"/>
      <c r="G423" s="147"/>
      <c r="H423" s="147"/>
      <c r="I423" s="147"/>
      <c r="J423" s="147"/>
      <c r="K423" s="147"/>
      <c r="L423" s="147"/>
      <c r="M423" s="147"/>
      <c r="N423" s="147"/>
      <c r="O423" s="147"/>
      <c r="P423" s="147"/>
      <c r="Q423" s="147"/>
      <c r="R423" s="147"/>
      <c r="S423" s="147"/>
      <c r="T423" s="147"/>
      <c r="U423" s="147"/>
      <c r="V423" s="147"/>
      <c r="W423" s="147"/>
    </row>
    <row r="424" spans="1:23" ht="12.75" customHeight="1" x14ac:dyDescent="0.15">
      <c r="A424" s="147"/>
      <c r="B424" s="150"/>
      <c r="C424" s="90"/>
      <c r="D424" s="146"/>
      <c r="E424" s="82"/>
      <c r="F424" s="147"/>
      <c r="G424" s="147"/>
      <c r="H424" s="147"/>
      <c r="I424" s="147"/>
      <c r="J424" s="147"/>
      <c r="K424" s="147"/>
      <c r="L424" s="147"/>
      <c r="M424" s="147"/>
      <c r="N424" s="147"/>
      <c r="O424" s="147"/>
      <c r="P424" s="147"/>
      <c r="Q424" s="147"/>
      <c r="R424" s="147"/>
      <c r="S424" s="147"/>
      <c r="T424" s="147"/>
      <c r="U424" s="147"/>
      <c r="V424" s="147"/>
      <c r="W424" s="147"/>
    </row>
    <row r="425" spans="1:23" ht="12.75" customHeight="1" x14ac:dyDescent="0.15">
      <c r="A425" s="147"/>
      <c r="B425" s="150"/>
      <c r="C425" s="90"/>
      <c r="D425" s="146"/>
      <c r="E425" s="82"/>
      <c r="F425" s="147"/>
      <c r="G425" s="147"/>
      <c r="H425" s="147"/>
      <c r="I425" s="147"/>
      <c r="J425" s="147"/>
      <c r="K425" s="147"/>
      <c r="L425" s="147"/>
      <c r="M425" s="147"/>
      <c r="N425" s="147"/>
      <c r="O425" s="147"/>
      <c r="P425" s="147"/>
      <c r="Q425" s="147"/>
      <c r="R425" s="147"/>
      <c r="S425" s="147"/>
      <c r="T425" s="147"/>
      <c r="U425" s="147"/>
      <c r="V425" s="147"/>
      <c r="W425" s="147"/>
    </row>
    <row r="426" spans="1:23" ht="12.75" customHeight="1" x14ac:dyDescent="0.15">
      <c r="A426" s="147"/>
      <c r="B426" s="150"/>
      <c r="C426" s="90"/>
      <c r="D426" s="146"/>
      <c r="E426" s="82"/>
      <c r="F426" s="147"/>
      <c r="G426" s="147"/>
      <c r="H426" s="147"/>
      <c r="I426" s="147"/>
      <c r="J426" s="147"/>
      <c r="K426" s="147"/>
      <c r="L426" s="147"/>
      <c r="M426" s="147"/>
      <c r="N426" s="147"/>
      <c r="O426" s="147"/>
      <c r="P426" s="147"/>
      <c r="Q426" s="147"/>
      <c r="R426" s="147"/>
      <c r="S426" s="147"/>
      <c r="T426" s="147"/>
      <c r="U426" s="147"/>
      <c r="V426" s="147"/>
      <c r="W426" s="147"/>
    </row>
    <row r="427" spans="1:23" ht="12.75" customHeight="1" x14ac:dyDescent="0.15">
      <c r="A427" s="147"/>
      <c r="B427" s="150"/>
      <c r="C427" s="90"/>
      <c r="D427" s="146"/>
      <c r="E427" s="82"/>
      <c r="F427" s="147"/>
      <c r="G427" s="147"/>
      <c r="H427" s="147"/>
      <c r="I427" s="147"/>
      <c r="J427" s="147"/>
      <c r="K427" s="147"/>
      <c r="L427" s="147"/>
      <c r="M427" s="147"/>
      <c r="N427" s="147"/>
      <c r="O427" s="147"/>
      <c r="P427" s="147"/>
      <c r="Q427" s="147"/>
      <c r="R427" s="147"/>
      <c r="S427" s="147"/>
      <c r="T427" s="147"/>
      <c r="U427" s="147"/>
      <c r="V427" s="147"/>
      <c r="W427" s="147"/>
    </row>
    <row r="428" spans="1:23" ht="12.75" customHeight="1" x14ac:dyDescent="0.15">
      <c r="A428" s="147"/>
      <c r="B428" s="150"/>
      <c r="C428" s="90"/>
      <c r="D428" s="146"/>
      <c r="E428" s="82"/>
      <c r="F428" s="147"/>
      <c r="G428" s="147"/>
      <c r="H428" s="147"/>
      <c r="I428" s="147"/>
      <c r="J428" s="147"/>
      <c r="K428" s="147"/>
      <c r="L428" s="147"/>
      <c r="M428" s="147"/>
      <c r="N428" s="147"/>
      <c r="O428" s="147"/>
      <c r="P428" s="147"/>
      <c r="Q428" s="147"/>
      <c r="R428" s="147"/>
      <c r="S428" s="147"/>
      <c r="T428" s="147"/>
      <c r="U428" s="147"/>
      <c r="V428" s="147"/>
      <c r="W428" s="147"/>
    </row>
    <row r="429" spans="1:23" ht="12.75" customHeight="1" x14ac:dyDescent="0.15">
      <c r="A429" s="147"/>
      <c r="B429" s="150"/>
      <c r="C429" s="90"/>
      <c r="D429" s="146"/>
      <c r="E429" s="82"/>
      <c r="F429" s="147"/>
      <c r="G429" s="147"/>
      <c r="H429" s="147"/>
      <c r="I429" s="147"/>
      <c r="J429" s="147"/>
      <c r="K429" s="147"/>
      <c r="L429" s="147"/>
      <c r="M429" s="147"/>
      <c r="N429" s="147"/>
      <c r="O429" s="147"/>
      <c r="P429" s="147"/>
      <c r="Q429" s="147"/>
      <c r="R429" s="147"/>
      <c r="S429" s="147"/>
      <c r="T429" s="147"/>
      <c r="U429" s="147"/>
      <c r="V429" s="147"/>
      <c r="W429" s="147"/>
    </row>
    <row r="430" spans="1:23" ht="12.75" customHeight="1" x14ac:dyDescent="0.15">
      <c r="A430" s="147"/>
      <c r="B430" s="150"/>
      <c r="C430" s="90"/>
      <c r="D430" s="146"/>
      <c r="E430" s="82"/>
      <c r="F430" s="147"/>
      <c r="G430" s="147"/>
      <c r="H430" s="147"/>
      <c r="I430" s="147"/>
      <c r="J430" s="147"/>
      <c r="K430" s="147"/>
      <c r="L430" s="147"/>
      <c r="M430" s="147"/>
      <c r="N430" s="147"/>
      <c r="O430" s="147"/>
      <c r="P430" s="147"/>
      <c r="Q430" s="147"/>
      <c r="R430" s="147"/>
      <c r="S430" s="147"/>
      <c r="T430" s="147"/>
      <c r="U430" s="147"/>
      <c r="V430" s="147"/>
      <c r="W430" s="147"/>
    </row>
    <row r="431" spans="1:23" ht="12.75" customHeight="1" x14ac:dyDescent="0.15">
      <c r="A431" s="147"/>
      <c r="B431" s="150"/>
      <c r="C431" s="90"/>
      <c r="D431" s="146"/>
      <c r="E431" s="82"/>
      <c r="F431" s="147"/>
      <c r="G431" s="147"/>
      <c r="H431" s="147"/>
      <c r="I431" s="147"/>
      <c r="J431" s="147"/>
      <c r="K431" s="147"/>
      <c r="L431" s="147"/>
      <c r="M431" s="147"/>
      <c r="N431" s="147"/>
      <c r="O431" s="147"/>
      <c r="P431" s="147"/>
      <c r="Q431" s="147"/>
      <c r="R431" s="147"/>
      <c r="S431" s="147"/>
      <c r="T431" s="147"/>
      <c r="U431" s="147"/>
      <c r="V431" s="147"/>
      <c r="W431" s="147"/>
    </row>
    <row r="432" spans="1:23" ht="12.75" customHeight="1" x14ac:dyDescent="0.15">
      <c r="A432" s="147"/>
      <c r="B432" s="150"/>
      <c r="C432" s="90"/>
      <c r="D432" s="146"/>
      <c r="E432" s="82"/>
      <c r="F432" s="147"/>
      <c r="G432" s="147"/>
      <c r="H432" s="147"/>
      <c r="I432" s="147"/>
      <c r="J432" s="147"/>
      <c r="K432" s="147"/>
      <c r="L432" s="147"/>
      <c r="M432" s="147"/>
      <c r="N432" s="147"/>
      <c r="O432" s="147"/>
      <c r="P432" s="147"/>
      <c r="Q432" s="147"/>
      <c r="R432" s="147"/>
      <c r="S432" s="147"/>
      <c r="T432" s="147"/>
      <c r="U432" s="147"/>
      <c r="V432" s="147"/>
      <c r="W432" s="147"/>
    </row>
    <row r="433" spans="1:23" ht="12.75" customHeight="1" x14ac:dyDescent="0.15">
      <c r="A433" s="147"/>
      <c r="B433" s="150"/>
      <c r="C433" s="90"/>
      <c r="D433" s="146"/>
      <c r="E433" s="82"/>
      <c r="F433" s="147"/>
      <c r="G433" s="147"/>
      <c r="H433" s="147"/>
      <c r="I433" s="147"/>
      <c r="J433" s="147"/>
      <c r="K433" s="147"/>
      <c r="L433" s="147"/>
      <c r="M433" s="147"/>
      <c r="N433" s="147"/>
      <c r="O433" s="147"/>
      <c r="P433" s="147"/>
      <c r="Q433" s="147"/>
      <c r="R433" s="147"/>
      <c r="S433" s="147"/>
      <c r="T433" s="147"/>
      <c r="U433" s="147"/>
      <c r="V433" s="147"/>
      <c r="W433" s="147"/>
    </row>
    <row r="434" spans="1:23" ht="12.75" customHeight="1" x14ac:dyDescent="0.15">
      <c r="A434" s="147"/>
      <c r="B434" s="150"/>
      <c r="C434" s="90"/>
      <c r="D434" s="146"/>
      <c r="E434" s="82"/>
      <c r="F434" s="147"/>
      <c r="G434" s="147"/>
      <c r="H434" s="147"/>
      <c r="I434" s="147"/>
      <c r="J434" s="147"/>
      <c r="K434" s="147"/>
      <c r="L434" s="147"/>
      <c r="M434" s="147"/>
      <c r="N434" s="147"/>
      <c r="O434" s="147"/>
      <c r="P434" s="147"/>
      <c r="Q434" s="147"/>
      <c r="R434" s="147"/>
      <c r="S434" s="147"/>
      <c r="T434" s="147"/>
      <c r="U434" s="147"/>
      <c r="V434" s="147"/>
      <c r="W434" s="147"/>
    </row>
    <row r="435" spans="1:23" ht="12.75" customHeight="1" x14ac:dyDescent="0.15">
      <c r="A435" s="147"/>
      <c r="B435" s="150"/>
      <c r="C435" s="90"/>
      <c r="D435" s="146"/>
      <c r="E435" s="82"/>
      <c r="F435" s="147"/>
      <c r="G435" s="147"/>
      <c r="H435" s="147"/>
      <c r="I435" s="147"/>
      <c r="J435" s="147"/>
      <c r="K435" s="147"/>
      <c r="L435" s="147"/>
      <c r="M435" s="147"/>
      <c r="N435" s="147"/>
      <c r="O435" s="147"/>
      <c r="P435" s="147"/>
      <c r="Q435" s="147"/>
      <c r="R435" s="147"/>
      <c r="S435" s="147"/>
      <c r="T435" s="147"/>
      <c r="U435" s="147"/>
      <c r="V435" s="147"/>
      <c r="W435" s="147"/>
    </row>
    <row r="436" spans="1:23" ht="12.75" customHeight="1" x14ac:dyDescent="0.15">
      <c r="A436" s="147"/>
      <c r="B436" s="150"/>
      <c r="C436" s="90"/>
      <c r="D436" s="146"/>
      <c r="E436" s="82"/>
      <c r="F436" s="147"/>
      <c r="G436" s="147"/>
      <c r="H436" s="147"/>
      <c r="I436" s="147"/>
      <c r="J436" s="147"/>
      <c r="K436" s="147"/>
      <c r="L436" s="147"/>
      <c r="M436" s="147"/>
      <c r="N436" s="147"/>
      <c r="O436" s="147"/>
      <c r="P436" s="147"/>
      <c r="Q436" s="147"/>
      <c r="R436" s="147"/>
      <c r="S436" s="147"/>
      <c r="T436" s="147"/>
      <c r="U436" s="147"/>
      <c r="V436" s="147"/>
      <c r="W436" s="147"/>
    </row>
    <row r="437" spans="1:23" ht="12.75" customHeight="1" x14ac:dyDescent="0.15">
      <c r="A437" s="147"/>
      <c r="B437" s="150"/>
      <c r="C437" s="90"/>
      <c r="D437" s="146"/>
      <c r="E437" s="82"/>
      <c r="F437" s="147"/>
      <c r="G437" s="147"/>
      <c r="H437" s="147"/>
      <c r="I437" s="147"/>
      <c r="J437" s="147"/>
      <c r="K437" s="147"/>
      <c r="L437" s="147"/>
      <c r="M437" s="147"/>
      <c r="N437" s="147"/>
      <c r="O437" s="147"/>
      <c r="P437" s="147"/>
      <c r="Q437" s="147"/>
      <c r="R437" s="147"/>
      <c r="S437" s="147"/>
      <c r="T437" s="147"/>
      <c r="U437" s="147"/>
      <c r="V437" s="147"/>
      <c r="W437" s="147"/>
    </row>
    <row r="438" spans="1:23" ht="12.75" customHeight="1" x14ac:dyDescent="0.15">
      <c r="A438" s="147"/>
      <c r="B438" s="150"/>
      <c r="C438" s="90"/>
      <c r="D438" s="146"/>
      <c r="E438" s="82"/>
      <c r="F438" s="147"/>
      <c r="G438" s="147"/>
      <c r="H438" s="147"/>
      <c r="I438" s="147"/>
      <c r="J438" s="147"/>
      <c r="K438" s="147"/>
      <c r="L438" s="147"/>
      <c r="M438" s="147"/>
      <c r="N438" s="147"/>
      <c r="O438" s="147"/>
      <c r="P438" s="147"/>
      <c r="Q438" s="147"/>
      <c r="R438" s="147"/>
      <c r="S438" s="147"/>
      <c r="T438" s="147"/>
      <c r="U438" s="147"/>
      <c r="V438" s="147"/>
      <c r="W438" s="147"/>
    </row>
    <row r="439" spans="1:23" ht="12.75" customHeight="1" x14ac:dyDescent="0.15">
      <c r="A439" s="147"/>
      <c r="B439" s="150"/>
      <c r="C439" s="90"/>
      <c r="D439" s="146"/>
      <c r="E439" s="82"/>
      <c r="F439" s="147"/>
      <c r="G439" s="147"/>
      <c r="H439" s="147"/>
      <c r="I439" s="147"/>
      <c r="J439" s="147"/>
      <c r="K439" s="147"/>
      <c r="L439" s="147"/>
      <c r="M439" s="147"/>
      <c r="N439" s="147"/>
      <c r="O439" s="147"/>
      <c r="P439" s="147"/>
      <c r="Q439" s="147"/>
      <c r="R439" s="147"/>
      <c r="S439" s="147"/>
      <c r="T439" s="147"/>
      <c r="U439" s="147"/>
      <c r="V439" s="147"/>
      <c r="W439" s="147"/>
    </row>
    <row r="440" spans="1:23" ht="12.75" customHeight="1" x14ac:dyDescent="0.15">
      <c r="A440" s="147"/>
      <c r="B440" s="150"/>
      <c r="C440" s="90"/>
      <c r="D440" s="146"/>
      <c r="E440" s="82"/>
      <c r="F440" s="147"/>
      <c r="G440" s="147"/>
      <c r="H440" s="147"/>
      <c r="I440" s="147"/>
      <c r="J440" s="147"/>
      <c r="K440" s="147"/>
      <c r="L440" s="147"/>
      <c r="M440" s="147"/>
      <c r="N440" s="147"/>
      <c r="O440" s="147"/>
      <c r="P440" s="147"/>
      <c r="Q440" s="147"/>
      <c r="R440" s="147"/>
      <c r="S440" s="147"/>
      <c r="T440" s="147"/>
      <c r="U440" s="147"/>
      <c r="V440" s="147"/>
      <c r="W440" s="147"/>
    </row>
    <row r="441" spans="1:23" ht="12.75" customHeight="1" x14ac:dyDescent="0.15">
      <c r="A441" s="147"/>
      <c r="B441" s="150"/>
      <c r="C441" s="90"/>
      <c r="D441" s="146"/>
      <c r="E441" s="82"/>
      <c r="F441" s="147"/>
      <c r="G441" s="147"/>
      <c r="H441" s="147"/>
      <c r="I441" s="147"/>
      <c r="J441" s="147"/>
      <c r="K441" s="147"/>
      <c r="L441" s="147"/>
      <c r="M441" s="147"/>
      <c r="N441" s="147"/>
      <c r="O441" s="147"/>
      <c r="P441" s="147"/>
      <c r="Q441" s="147"/>
      <c r="R441" s="147"/>
      <c r="S441" s="147"/>
      <c r="T441" s="147"/>
      <c r="U441" s="147"/>
      <c r="V441" s="147"/>
      <c r="W441" s="147"/>
    </row>
    <row r="442" spans="1:23" ht="12.75" customHeight="1" x14ac:dyDescent="0.15">
      <c r="A442" s="147"/>
      <c r="B442" s="150"/>
      <c r="C442" s="90"/>
      <c r="D442" s="146"/>
      <c r="E442" s="82"/>
      <c r="F442" s="147"/>
      <c r="G442" s="147"/>
      <c r="H442" s="147"/>
      <c r="I442" s="147"/>
      <c r="J442" s="147"/>
      <c r="K442" s="147"/>
      <c r="L442" s="147"/>
      <c r="M442" s="147"/>
      <c r="N442" s="147"/>
      <c r="O442" s="147"/>
      <c r="P442" s="147"/>
      <c r="Q442" s="147"/>
      <c r="R442" s="147"/>
      <c r="S442" s="147"/>
      <c r="T442" s="147"/>
      <c r="U442" s="147"/>
      <c r="V442" s="147"/>
      <c r="W442" s="147"/>
    </row>
    <row r="443" spans="1:23" ht="12.75" customHeight="1" x14ac:dyDescent="0.15">
      <c r="A443" s="147"/>
      <c r="B443" s="150"/>
      <c r="C443" s="90"/>
      <c r="D443" s="146"/>
      <c r="E443" s="82"/>
      <c r="F443" s="147"/>
      <c r="G443" s="147"/>
      <c r="H443" s="147"/>
      <c r="I443" s="147"/>
      <c r="J443" s="147"/>
      <c r="K443" s="147"/>
      <c r="L443" s="147"/>
      <c r="M443" s="147"/>
      <c r="N443" s="147"/>
      <c r="O443" s="147"/>
      <c r="P443" s="147"/>
      <c r="Q443" s="147"/>
      <c r="R443" s="147"/>
      <c r="S443" s="147"/>
      <c r="T443" s="147"/>
      <c r="U443" s="147"/>
      <c r="V443" s="147"/>
      <c r="W443" s="147"/>
    </row>
    <row r="444" spans="1:23" ht="12.75" customHeight="1" x14ac:dyDescent="0.15">
      <c r="A444" s="147"/>
      <c r="B444" s="150"/>
      <c r="C444" s="90"/>
      <c r="D444" s="146"/>
      <c r="E444" s="82"/>
      <c r="F444" s="147"/>
      <c r="G444" s="147"/>
      <c r="H444" s="147"/>
      <c r="I444" s="147"/>
      <c r="J444" s="147"/>
      <c r="K444" s="147"/>
      <c r="L444" s="147"/>
      <c r="M444" s="147"/>
      <c r="N444" s="147"/>
      <c r="O444" s="147"/>
      <c r="P444" s="147"/>
      <c r="Q444" s="147"/>
      <c r="R444" s="147"/>
      <c r="S444" s="147"/>
      <c r="T444" s="147"/>
      <c r="U444" s="147"/>
      <c r="V444" s="147"/>
      <c r="W444" s="147"/>
    </row>
    <row r="445" spans="1:23" ht="12.75" customHeight="1" x14ac:dyDescent="0.15">
      <c r="A445" s="147"/>
      <c r="B445" s="150"/>
      <c r="C445" s="90"/>
      <c r="D445" s="146"/>
      <c r="E445" s="82"/>
      <c r="F445" s="147"/>
      <c r="G445" s="147"/>
      <c r="H445" s="147"/>
      <c r="I445" s="147"/>
      <c r="J445" s="147"/>
      <c r="K445" s="147"/>
      <c r="L445" s="147"/>
      <c r="M445" s="147"/>
      <c r="N445" s="147"/>
      <c r="O445" s="147"/>
      <c r="P445" s="147"/>
      <c r="Q445" s="147"/>
      <c r="R445" s="147"/>
      <c r="S445" s="147"/>
      <c r="T445" s="147"/>
      <c r="U445" s="147"/>
      <c r="V445" s="147"/>
      <c r="W445" s="147"/>
    </row>
    <row r="446" spans="1:23" ht="12.75" customHeight="1" x14ac:dyDescent="0.15">
      <c r="A446" s="147"/>
      <c r="B446" s="150"/>
      <c r="C446" s="90"/>
      <c r="D446" s="146"/>
      <c r="E446" s="82"/>
      <c r="F446" s="147"/>
      <c r="G446" s="147"/>
      <c r="H446" s="147"/>
      <c r="I446" s="147"/>
      <c r="J446" s="147"/>
      <c r="K446" s="147"/>
      <c r="L446" s="147"/>
      <c r="M446" s="147"/>
      <c r="N446" s="147"/>
      <c r="O446" s="147"/>
      <c r="P446" s="147"/>
      <c r="Q446" s="147"/>
      <c r="R446" s="147"/>
      <c r="S446" s="147"/>
      <c r="T446" s="147"/>
      <c r="U446" s="147"/>
      <c r="V446" s="147"/>
      <c r="W446" s="147"/>
    </row>
    <row r="447" spans="1:23" ht="12.75" customHeight="1" x14ac:dyDescent="0.15">
      <c r="A447" s="147"/>
      <c r="B447" s="150"/>
      <c r="C447" s="90"/>
      <c r="D447" s="146"/>
      <c r="E447" s="82"/>
      <c r="F447" s="147"/>
      <c r="G447" s="147"/>
      <c r="H447" s="147"/>
      <c r="I447" s="147"/>
      <c r="J447" s="147"/>
      <c r="K447" s="147"/>
      <c r="L447" s="147"/>
      <c r="M447" s="147"/>
      <c r="N447" s="147"/>
      <c r="O447" s="147"/>
      <c r="P447" s="147"/>
      <c r="Q447" s="147"/>
      <c r="R447" s="147"/>
      <c r="S447" s="147"/>
      <c r="T447" s="147"/>
      <c r="U447" s="147"/>
      <c r="V447" s="147"/>
      <c r="W447" s="147"/>
    </row>
    <row r="448" spans="1:23" ht="12.75" customHeight="1" x14ac:dyDescent="0.15">
      <c r="A448" s="147"/>
      <c r="B448" s="150"/>
      <c r="C448" s="90"/>
      <c r="D448" s="146"/>
      <c r="E448" s="82"/>
      <c r="F448" s="147"/>
      <c r="G448" s="147"/>
      <c r="H448" s="147"/>
      <c r="I448" s="147"/>
      <c r="J448" s="147"/>
      <c r="K448" s="147"/>
      <c r="L448" s="147"/>
      <c r="M448" s="147"/>
      <c r="N448" s="147"/>
      <c r="O448" s="147"/>
      <c r="P448" s="147"/>
      <c r="Q448" s="147"/>
      <c r="R448" s="147"/>
      <c r="S448" s="147"/>
      <c r="T448" s="147"/>
      <c r="U448" s="147"/>
      <c r="V448" s="147"/>
      <c r="W448" s="147"/>
    </row>
    <row r="449" spans="1:23" ht="12.75" customHeight="1" x14ac:dyDescent="0.15">
      <c r="A449" s="147"/>
      <c r="B449" s="150"/>
      <c r="C449" s="90"/>
      <c r="D449" s="146"/>
      <c r="E449" s="82"/>
      <c r="F449" s="147"/>
      <c r="G449" s="147"/>
      <c r="H449" s="147"/>
      <c r="I449" s="147"/>
      <c r="J449" s="147"/>
      <c r="K449" s="147"/>
      <c r="L449" s="147"/>
      <c r="M449" s="147"/>
      <c r="N449" s="147"/>
      <c r="O449" s="147"/>
      <c r="P449" s="147"/>
      <c r="Q449" s="147"/>
      <c r="R449" s="147"/>
      <c r="S449" s="147"/>
      <c r="T449" s="147"/>
      <c r="U449" s="147"/>
      <c r="V449" s="147"/>
      <c r="W449" s="147"/>
    </row>
    <row r="450" spans="1:23" ht="12.75" customHeight="1" x14ac:dyDescent="0.15">
      <c r="A450" s="147"/>
      <c r="B450" s="150"/>
      <c r="C450" s="90"/>
      <c r="D450" s="146"/>
      <c r="E450" s="82"/>
      <c r="F450" s="147"/>
      <c r="G450" s="147"/>
      <c r="H450" s="147"/>
      <c r="I450" s="147"/>
      <c r="J450" s="147"/>
      <c r="K450" s="147"/>
      <c r="L450" s="147"/>
      <c r="M450" s="147"/>
      <c r="N450" s="147"/>
      <c r="O450" s="147"/>
      <c r="P450" s="147"/>
      <c r="Q450" s="147"/>
      <c r="R450" s="147"/>
      <c r="S450" s="147"/>
      <c r="T450" s="147"/>
      <c r="U450" s="147"/>
      <c r="V450" s="147"/>
      <c r="W450" s="147"/>
    </row>
    <row r="451" spans="1:23" ht="12.75" customHeight="1" x14ac:dyDescent="0.15">
      <c r="A451" s="147"/>
      <c r="B451" s="150"/>
      <c r="C451" s="90"/>
      <c r="D451" s="146"/>
      <c r="E451" s="82"/>
      <c r="F451" s="147"/>
      <c r="G451" s="147"/>
      <c r="H451" s="147"/>
      <c r="I451" s="147"/>
      <c r="J451" s="147"/>
      <c r="K451" s="147"/>
      <c r="L451" s="147"/>
      <c r="M451" s="147"/>
      <c r="N451" s="147"/>
      <c r="O451" s="147"/>
      <c r="P451" s="147"/>
      <c r="Q451" s="147"/>
      <c r="R451" s="147"/>
      <c r="S451" s="147"/>
      <c r="T451" s="147"/>
      <c r="U451" s="147"/>
      <c r="V451" s="147"/>
      <c r="W451" s="147"/>
    </row>
    <row r="452" spans="1:23" ht="12.75" customHeight="1" x14ac:dyDescent="0.15">
      <c r="A452" s="147"/>
      <c r="B452" s="150"/>
      <c r="C452" s="90"/>
      <c r="D452" s="146"/>
      <c r="E452" s="82"/>
      <c r="F452" s="147"/>
      <c r="G452" s="147"/>
      <c r="H452" s="147"/>
      <c r="I452" s="147"/>
      <c r="J452" s="147"/>
      <c r="K452" s="147"/>
      <c r="L452" s="147"/>
      <c r="M452" s="147"/>
      <c r="N452" s="147"/>
      <c r="O452" s="147"/>
      <c r="P452" s="147"/>
      <c r="Q452" s="147"/>
      <c r="R452" s="147"/>
      <c r="S452" s="147"/>
      <c r="T452" s="147"/>
      <c r="U452" s="147"/>
      <c r="V452" s="147"/>
      <c r="W452" s="147"/>
    </row>
    <row r="453" spans="1:23" ht="12.75" customHeight="1" x14ac:dyDescent="0.15">
      <c r="A453" s="147"/>
      <c r="B453" s="150"/>
      <c r="C453" s="90"/>
      <c r="D453" s="146"/>
      <c r="E453" s="82"/>
      <c r="F453" s="147"/>
      <c r="G453" s="147"/>
      <c r="H453" s="147"/>
      <c r="I453" s="147"/>
      <c r="J453" s="147"/>
      <c r="K453" s="147"/>
      <c r="L453" s="147"/>
      <c r="M453" s="147"/>
      <c r="N453" s="147"/>
      <c r="O453" s="147"/>
      <c r="P453" s="147"/>
      <c r="Q453" s="147"/>
      <c r="R453" s="147"/>
      <c r="S453" s="147"/>
      <c r="T453" s="147"/>
      <c r="U453" s="147"/>
      <c r="V453" s="147"/>
      <c r="W453" s="147"/>
    </row>
    <row r="454" spans="1:23" ht="12.75" customHeight="1" x14ac:dyDescent="0.15">
      <c r="A454" s="147"/>
      <c r="B454" s="150"/>
      <c r="C454" s="90"/>
      <c r="D454" s="146"/>
      <c r="E454" s="82"/>
      <c r="F454" s="147"/>
      <c r="G454" s="147"/>
      <c r="H454" s="147"/>
      <c r="I454" s="147"/>
      <c r="J454" s="147"/>
      <c r="K454" s="147"/>
      <c r="L454" s="147"/>
      <c r="M454" s="147"/>
      <c r="N454" s="147"/>
      <c r="O454" s="147"/>
      <c r="P454" s="147"/>
      <c r="Q454" s="147"/>
      <c r="R454" s="147"/>
      <c r="S454" s="147"/>
      <c r="T454" s="147"/>
      <c r="U454" s="147"/>
      <c r="V454" s="147"/>
      <c r="W454" s="147"/>
    </row>
    <row r="455" spans="1:23" ht="12.75" customHeight="1" x14ac:dyDescent="0.15">
      <c r="A455" s="147"/>
      <c r="B455" s="150"/>
      <c r="C455" s="90"/>
      <c r="D455" s="146"/>
      <c r="E455" s="82"/>
      <c r="F455" s="147"/>
      <c r="G455" s="147"/>
      <c r="H455" s="147"/>
      <c r="I455" s="147"/>
      <c r="J455" s="147"/>
      <c r="K455" s="147"/>
      <c r="L455" s="147"/>
      <c r="M455" s="147"/>
      <c r="N455" s="147"/>
      <c r="O455" s="147"/>
      <c r="P455" s="147"/>
      <c r="Q455" s="147"/>
      <c r="R455" s="147"/>
      <c r="S455" s="147"/>
      <c r="T455" s="147"/>
      <c r="U455" s="147"/>
      <c r="V455" s="147"/>
      <c r="W455" s="147"/>
    </row>
    <row r="456" spans="1:23" ht="12.75" customHeight="1" x14ac:dyDescent="0.15">
      <c r="A456" s="147"/>
      <c r="B456" s="150"/>
      <c r="C456" s="90"/>
      <c r="D456" s="146"/>
      <c r="E456" s="82"/>
      <c r="F456" s="147"/>
      <c r="G456" s="147"/>
      <c r="H456" s="147"/>
      <c r="I456" s="147"/>
      <c r="J456" s="147"/>
      <c r="K456" s="147"/>
      <c r="L456" s="147"/>
      <c r="M456" s="147"/>
      <c r="N456" s="147"/>
      <c r="O456" s="147"/>
      <c r="P456" s="147"/>
      <c r="Q456" s="147"/>
      <c r="R456" s="147"/>
      <c r="S456" s="147"/>
      <c r="T456" s="147"/>
      <c r="U456" s="147"/>
      <c r="V456" s="147"/>
      <c r="W456" s="147"/>
    </row>
    <row r="457" spans="1:23" ht="12.75" customHeight="1" x14ac:dyDescent="0.15">
      <c r="A457" s="147"/>
      <c r="B457" s="150"/>
      <c r="C457" s="90"/>
      <c r="D457" s="146"/>
      <c r="E457" s="82"/>
      <c r="F457" s="147"/>
      <c r="G457" s="147"/>
      <c r="H457" s="147"/>
      <c r="I457" s="147"/>
      <c r="J457" s="147"/>
      <c r="K457" s="147"/>
      <c r="L457" s="147"/>
      <c r="M457" s="147"/>
      <c r="N457" s="147"/>
      <c r="O457" s="147"/>
      <c r="P457" s="147"/>
      <c r="Q457" s="147"/>
      <c r="R457" s="147"/>
      <c r="S457" s="147"/>
      <c r="T457" s="147"/>
      <c r="U457" s="147"/>
      <c r="V457" s="147"/>
      <c r="W457" s="147"/>
    </row>
    <row r="458" spans="1:23" ht="12.75" customHeight="1" x14ac:dyDescent="0.15">
      <c r="A458" s="147"/>
      <c r="B458" s="150"/>
      <c r="C458" s="90"/>
      <c r="D458" s="146"/>
      <c r="E458" s="82"/>
      <c r="F458" s="147"/>
      <c r="G458" s="147"/>
      <c r="H458" s="147"/>
      <c r="I458" s="147"/>
      <c r="J458" s="147"/>
      <c r="K458" s="147"/>
      <c r="L458" s="147"/>
      <c r="M458" s="147"/>
      <c r="N458" s="147"/>
      <c r="O458" s="147"/>
      <c r="P458" s="147"/>
      <c r="Q458" s="147"/>
      <c r="R458" s="147"/>
      <c r="S458" s="147"/>
      <c r="T458" s="147"/>
      <c r="U458" s="147"/>
      <c r="V458" s="147"/>
      <c r="W458" s="147"/>
    </row>
    <row r="459" spans="1:23" ht="12.75" customHeight="1" x14ac:dyDescent="0.15">
      <c r="A459" s="147"/>
      <c r="B459" s="150"/>
      <c r="C459" s="90"/>
      <c r="D459" s="146"/>
      <c r="E459" s="82"/>
      <c r="F459" s="147"/>
      <c r="G459" s="147"/>
      <c r="H459" s="147"/>
      <c r="I459" s="147"/>
      <c r="J459" s="147"/>
      <c r="K459" s="147"/>
      <c r="L459" s="147"/>
      <c r="M459" s="147"/>
      <c r="N459" s="147"/>
      <c r="O459" s="147"/>
      <c r="P459" s="147"/>
      <c r="Q459" s="147"/>
      <c r="R459" s="147"/>
      <c r="S459" s="147"/>
      <c r="T459" s="147"/>
      <c r="U459" s="147"/>
      <c r="V459" s="147"/>
      <c r="W459" s="147"/>
    </row>
    <row r="460" spans="1:23" ht="12.75" customHeight="1" x14ac:dyDescent="0.15">
      <c r="A460" s="147"/>
      <c r="B460" s="150"/>
      <c r="C460" s="90"/>
      <c r="D460" s="146"/>
      <c r="E460" s="82"/>
      <c r="F460" s="147"/>
      <c r="G460" s="147"/>
      <c r="H460" s="147"/>
      <c r="I460" s="147"/>
      <c r="J460" s="147"/>
      <c r="K460" s="147"/>
      <c r="L460" s="147"/>
      <c r="M460" s="147"/>
      <c r="N460" s="147"/>
      <c r="O460" s="147"/>
      <c r="P460" s="147"/>
      <c r="Q460" s="147"/>
      <c r="R460" s="147"/>
      <c r="S460" s="147"/>
      <c r="T460" s="147"/>
      <c r="U460" s="147"/>
      <c r="V460" s="147"/>
      <c r="W460" s="147"/>
    </row>
    <row r="461" spans="1:23" ht="12.75" customHeight="1" x14ac:dyDescent="0.15">
      <c r="A461" s="147"/>
      <c r="B461" s="150"/>
      <c r="C461" s="90"/>
      <c r="D461" s="146"/>
      <c r="E461" s="82"/>
      <c r="F461" s="147"/>
      <c r="G461" s="147"/>
      <c r="H461" s="147"/>
      <c r="I461" s="147"/>
      <c r="J461" s="147"/>
      <c r="K461" s="147"/>
      <c r="L461" s="147"/>
      <c r="M461" s="147"/>
      <c r="N461" s="147"/>
      <c r="O461" s="147"/>
      <c r="P461" s="147"/>
      <c r="Q461" s="147"/>
      <c r="R461" s="147"/>
      <c r="S461" s="147"/>
      <c r="T461" s="147"/>
      <c r="U461" s="147"/>
      <c r="V461" s="147"/>
      <c r="W461" s="147"/>
    </row>
    <row r="462" spans="1:23" ht="12.75" customHeight="1" x14ac:dyDescent="0.15">
      <c r="A462" s="147"/>
      <c r="B462" s="150"/>
      <c r="C462" s="90"/>
      <c r="D462" s="146"/>
      <c r="E462" s="82"/>
      <c r="F462" s="147"/>
      <c r="G462" s="147"/>
      <c r="H462" s="147"/>
      <c r="I462" s="147"/>
      <c r="J462" s="147"/>
      <c r="K462" s="147"/>
      <c r="L462" s="147"/>
      <c r="M462" s="147"/>
      <c r="N462" s="147"/>
      <c r="O462" s="147"/>
      <c r="P462" s="147"/>
      <c r="Q462" s="147"/>
      <c r="R462" s="147"/>
      <c r="S462" s="147"/>
      <c r="T462" s="147"/>
      <c r="U462" s="147"/>
      <c r="V462" s="147"/>
      <c r="W462" s="147"/>
    </row>
    <row r="463" spans="1:23" ht="12.75" customHeight="1" x14ac:dyDescent="0.15">
      <c r="A463" s="147"/>
      <c r="B463" s="150"/>
      <c r="C463" s="90"/>
      <c r="D463" s="146"/>
      <c r="E463" s="82"/>
      <c r="F463" s="147"/>
      <c r="G463" s="147"/>
      <c r="H463" s="147"/>
      <c r="I463" s="147"/>
      <c r="J463" s="147"/>
      <c r="K463" s="147"/>
      <c r="L463" s="147"/>
      <c r="M463" s="147"/>
      <c r="N463" s="147"/>
      <c r="O463" s="147"/>
      <c r="P463" s="147"/>
      <c r="Q463" s="147"/>
      <c r="R463" s="147"/>
      <c r="S463" s="147"/>
      <c r="T463" s="147"/>
      <c r="U463" s="147"/>
      <c r="V463" s="147"/>
      <c r="W463" s="147"/>
    </row>
    <row r="464" spans="1:23" ht="12.75" customHeight="1" x14ac:dyDescent="0.15">
      <c r="A464" s="147"/>
      <c r="B464" s="150"/>
      <c r="C464" s="90"/>
      <c r="D464" s="146"/>
      <c r="E464" s="82"/>
      <c r="F464" s="147"/>
      <c r="G464" s="147"/>
      <c r="H464" s="147"/>
      <c r="I464" s="147"/>
      <c r="J464" s="147"/>
      <c r="K464" s="147"/>
      <c r="L464" s="147"/>
      <c r="M464" s="147"/>
      <c r="N464" s="147"/>
      <c r="O464" s="147"/>
      <c r="P464" s="147"/>
      <c r="Q464" s="147"/>
      <c r="R464" s="147"/>
      <c r="S464" s="147"/>
      <c r="T464" s="147"/>
      <c r="U464" s="147"/>
      <c r="V464" s="147"/>
      <c r="W464" s="147"/>
    </row>
    <row r="465" spans="1:23" ht="12.75" customHeight="1" x14ac:dyDescent="0.15">
      <c r="A465" s="147"/>
      <c r="B465" s="150"/>
      <c r="C465" s="90"/>
      <c r="D465" s="146"/>
      <c r="E465" s="82"/>
      <c r="F465" s="147"/>
      <c r="G465" s="147"/>
      <c r="H465" s="147"/>
      <c r="I465" s="147"/>
      <c r="J465" s="147"/>
      <c r="K465" s="147"/>
      <c r="L465" s="147"/>
      <c r="M465" s="147"/>
      <c r="N465" s="147"/>
      <c r="O465" s="147"/>
      <c r="P465" s="147"/>
      <c r="Q465" s="147"/>
      <c r="R465" s="147"/>
      <c r="S465" s="147"/>
      <c r="T465" s="147"/>
      <c r="U465" s="147"/>
      <c r="V465" s="147"/>
      <c r="W465" s="147"/>
    </row>
    <row r="466" spans="1:23" ht="12.75" customHeight="1" x14ac:dyDescent="0.15">
      <c r="A466" s="147"/>
      <c r="B466" s="150"/>
      <c r="C466" s="90"/>
      <c r="D466" s="146"/>
      <c r="E466" s="82"/>
      <c r="F466" s="147"/>
      <c r="G466" s="147"/>
      <c r="H466" s="147"/>
      <c r="I466" s="147"/>
      <c r="J466" s="147"/>
      <c r="K466" s="147"/>
      <c r="L466" s="147"/>
      <c r="M466" s="147"/>
      <c r="N466" s="147"/>
      <c r="O466" s="147"/>
      <c r="P466" s="147"/>
      <c r="Q466" s="147"/>
      <c r="R466" s="147"/>
      <c r="S466" s="147"/>
      <c r="T466" s="147"/>
      <c r="U466" s="147"/>
      <c r="V466" s="147"/>
      <c r="W466" s="147"/>
    </row>
    <row r="467" spans="1:23" ht="12.75" customHeight="1" x14ac:dyDescent="0.15">
      <c r="A467" s="147"/>
      <c r="B467" s="150"/>
      <c r="C467" s="90"/>
      <c r="D467" s="146"/>
      <c r="E467" s="82"/>
      <c r="F467" s="147"/>
      <c r="G467" s="147"/>
      <c r="H467" s="147"/>
      <c r="I467" s="147"/>
      <c r="J467" s="147"/>
      <c r="K467" s="147"/>
      <c r="L467" s="147"/>
      <c r="M467" s="147"/>
      <c r="N467" s="147"/>
      <c r="O467" s="147"/>
      <c r="P467" s="147"/>
      <c r="Q467" s="147"/>
      <c r="R467" s="147"/>
      <c r="S467" s="147"/>
      <c r="T467" s="147"/>
      <c r="U467" s="147"/>
      <c r="V467" s="147"/>
      <c r="W467" s="147"/>
    </row>
    <row r="468" spans="1:23" ht="12.75" customHeight="1" x14ac:dyDescent="0.15">
      <c r="A468" s="147"/>
      <c r="B468" s="150"/>
      <c r="C468" s="90"/>
      <c r="D468" s="146"/>
      <c r="E468" s="82"/>
      <c r="F468" s="147"/>
      <c r="G468" s="147"/>
      <c r="H468" s="147"/>
      <c r="I468" s="147"/>
      <c r="J468" s="147"/>
      <c r="K468" s="147"/>
      <c r="L468" s="147"/>
      <c r="M468" s="147"/>
      <c r="N468" s="147"/>
      <c r="O468" s="147"/>
      <c r="P468" s="147"/>
      <c r="Q468" s="147"/>
      <c r="R468" s="147"/>
      <c r="S468" s="147"/>
      <c r="T468" s="147"/>
      <c r="U468" s="147"/>
      <c r="V468" s="147"/>
      <c r="W468" s="147"/>
    </row>
    <row r="469" spans="1:23" ht="12.75" customHeight="1" x14ac:dyDescent="0.15">
      <c r="A469" s="147"/>
      <c r="B469" s="150"/>
      <c r="C469" s="90"/>
      <c r="D469" s="146"/>
      <c r="E469" s="82"/>
      <c r="F469" s="147"/>
      <c r="G469" s="147"/>
      <c r="H469" s="147"/>
      <c r="I469" s="147"/>
      <c r="J469" s="147"/>
      <c r="K469" s="147"/>
      <c r="L469" s="147"/>
      <c r="M469" s="147"/>
      <c r="N469" s="147"/>
      <c r="O469" s="147"/>
      <c r="P469" s="147"/>
      <c r="Q469" s="147"/>
      <c r="R469" s="147"/>
      <c r="S469" s="147"/>
      <c r="T469" s="147"/>
      <c r="U469" s="147"/>
      <c r="V469" s="147"/>
      <c r="W469" s="147"/>
    </row>
    <row r="470" spans="1:23" ht="12.75" customHeight="1" x14ac:dyDescent="0.15">
      <c r="A470" s="147"/>
      <c r="B470" s="150"/>
      <c r="C470" s="90"/>
      <c r="D470" s="146"/>
      <c r="E470" s="82"/>
      <c r="F470" s="147"/>
      <c r="G470" s="147"/>
      <c r="H470" s="147"/>
      <c r="I470" s="147"/>
      <c r="J470" s="147"/>
      <c r="K470" s="147"/>
      <c r="L470" s="147"/>
      <c r="M470" s="147"/>
      <c r="N470" s="147"/>
      <c r="O470" s="147"/>
      <c r="P470" s="147"/>
      <c r="Q470" s="147"/>
      <c r="R470" s="147"/>
      <c r="S470" s="147"/>
      <c r="T470" s="147"/>
      <c r="U470" s="147"/>
      <c r="V470" s="147"/>
      <c r="W470" s="147"/>
    </row>
    <row r="471" spans="1:23" ht="12.75" customHeight="1" x14ac:dyDescent="0.15">
      <c r="A471" s="147"/>
      <c r="B471" s="150"/>
      <c r="C471" s="90"/>
      <c r="D471" s="146"/>
      <c r="E471" s="82"/>
      <c r="F471" s="147"/>
      <c r="G471" s="147"/>
      <c r="H471" s="147"/>
      <c r="I471" s="147"/>
      <c r="J471" s="147"/>
      <c r="K471" s="147"/>
      <c r="L471" s="147"/>
      <c r="M471" s="147"/>
      <c r="N471" s="147"/>
      <c r="O471" s="147"/>
      <c r="P471" s="147"/>
      <c r="Q471" s="147"/>
      <c r="R471" s="147"/>
      <c r="S471" s="147"/>
      <c r="T471" s="147"/>
      <c r="U471" s="147"/>
      <c r="V471" s="147"/>
      <c r="W471" s="147"/>
    </row>
    <row r="472" spans="1:23" ht="12.75" customHeight="1" x14ac:dyDescent="0.15">
      <c r="A472" s="147"/>
      <c r="B472" s="150"/>
      <c r="C472" s="90"/>
      <c r="D472" s="146"/>
      <c r="E472" s="82"/>
      <c r="F472" s="147"/>
      <c r="G472" s="147"/>
      <c r="H472" s="147"/>
      <c r="I472" s="147"/>
      <c r="J472" s="147"/>
      <c r="K472" s="147"/>
      <c r="L472" s="147"/>
      <c r="M472" s="147"/>
      <c r="N472" s="147"/>
      <c r="O472" s="147"/>
      <c r="P472" s="147"/>
      <c r="Q472" s="147"/>
      <c r="R472" s="147"/>
      <c r="S472" s="147"/>
      <c r="T472" s="147"/>
      <c r="U472" s="147"/>
      <c r="V472" s="147"/>
      <c r="W472" s="147"/>
    </row>
    <row r="473" spans="1:23" ht="12.75" customHeight="1" x14ac:dyDescent="0.15">
      <c r="A473" s="147"/>
      <c r="B473" s="150"/>
      <c r="C473" s="90"/>
      <c r="D473" s="146"/>
      <c r="E473" s="82"/>
      <c r="F473" s="147"/>
      <c r="G473" s="147"/>
      <c r="H473" s="147"/>
      <c r="I473" s="147"/>
      <c r="J473" s="147"/>
      <c r="K473" s="147"/>
      <c r="L473" s="147"/>
      <c r="M473" s="147"/>
      <c r="N473" s="147"/>
      <c r="O473" s="147"/>
      <c r="P473" s="147"/>
      <c r="Q473" s="147"/>
      <c r="R473" s="147"/>
      <c r="S473" s="147"/>
      <c r="T473" s="147"/>
      <c r="U473" s="147"/>
      <c r="V473" s="147"/>
      <c r="W473" s="147"/>
    </row>
    <row r="474" spans="1:23" ht="12.75" customHeight="1" x14ac:dyDescent="0.15">
      <c r="A474" s="147"/>
      <c r="B474" s="150"/>
      <c r="C474" s="90"/>
      <c r="D474" s="146"/>
      <c r="E474" s="82"/>
      <c r="F474" s="147"/>
      <c r="G474" s="147"/>
      <c r="H474" s="147"/>
      <c r="I474" s="147"/>
      <c r="J474" s="147"/>
      <c r="K474" s="147"/>
      <c r="L474" s="147"/>
      <c r="M474" s="147"/>
      <c r="N474" s="147"/>
      <c r="O474" s="147"/>
      <c r="P474" s="147"/>
      <c r="Q474" s="147"/>
      <c r="R474" s="147"/>
      <c r="S474" s="147"/>
      <c r="T474" s="147"/>
      <c r="U474" s="147"/>
      <c r="V474" s="147"/>
      <c r="W474" s="147"/>
    </row>
    <row r="475" spans="1:23" ht="12.75" customHeight="1" x14ac:dyDescent="0.15">
      <c r="A475" s="147"/>
      <c r="B475" s="150"/>
      <c r="C475" s="90"/>
      <c r="D475" s="146"/>
      <c r="E475" s="82"/>
      <c r="F475" s="147"/>
      <c r="G475" s="147"/>
      <c r="H475" s="147"/>
      <c r="I475" s="147"/>
      <c r="J475" s="147"/>
      <c r="K475" s="147"/>
      <c r="L475" s="147"/>
      <c r="M475" s="147"/>
      <c r="N475" s="147"/>
      <c r="O475" s="147"/>
      <c r="P475" s="147"/>
      <c r="Q475" s="147"/>
      <c r="R475" s="147"/>
      <c r="S475" s="147"/>
      <c r="T475" s="147"/>
      <c r="U475" s="147"/>
      <c r="V475" s="147"/>
      <c r="W475" s="147"/>
    </row>
    <row r="476" spans="1:23" ht="12.75" customHeight="1" x14ac:dyDescent="0.15">
      <c r="A476" s="147"/>
      <c r="B476" s="150"/>
      <c r="C476" s="90"/>
      <c r="D476" s="146"/>
      <c r="E476" s="82"/>
      <c r="F476" s="147"/>
      <c r="G476" s="147"/>
      <c r="H476" s="147"/>
      <c r="I476" s="147"/>
      <c r="J476" s="147"/>
      <c r="K476" s="147"/>
      <c r="L476" s="147"/>
      <c r="M476" s="147"/>
      <c r="N476" s="147"/>
      <c r="O476" s="147"/>
      <c r="P476" s="147"/>
      <c r="Q476" s="147"/>
      <c r="R476" s="147"/>
      <c r="S476" s="147"/>
      <c r="T476" s="147"/>
      <c r="U476" s="147"/>
      <c r="V476" s="147"/>
      <c r="W476" s="147"/>
    </row>
    <row r="477" spans="1:23" ht="12.75" customHeight="1" x14ac:dyDescent="0.15">
      <c r="A477" s="147"/>
      <c r="B477" s="150"/>
      <c r="C477" s="90"/>
      <c r="D477" s="146"/>
      <c r="E477" s="82"/>
      <c r="F477" s="147"/>
      <c r="G477" s="147"/>
      <c r="H477" s="147"/>
      <c r="I477" s="147"/>
      <c r="J477" s="147"/>
      <c r="K477" s="147"/>
      <c r="L477" s="147"/>
      <c r="M477" s="147"/>
      <c r="N477" s="147"/>
      <c r="O477" s="147"/>
      <c r="P477" s="147"/>
      <c r="Q477" s="147"/>
      <c r="R477" s="147"/>
      <c r="S477" s="147"/>
      <c r="T477" s="147"/>
      <c r="U477" s="147"/>
      <c r="V477" s="147"/>
      <c r="W477" s="147"/>
    </row>
    <row r="478" spans="1:23" ht="12.75" customHeight="1" x14ac:dyDescent="0.15">
      <c r="A478" s="147"/>
      <c r="B478" s="150"/>
      <c r="C478" s="90"/>
      <c r="D478" s="146"/>
      <c r="E478" s="82"/>
      <c r="F478" s="147"/>
      <c r="G478" s="147"/>
      <c r="H478" s="147"/>
      <c r="I478" s="147"/>
      <c r="J478" s="147"/>
      <c r="K478" s="147"/>
      <c r="L478" s="147"/>
      <c r="M478" s="147"/>
      <c r="N478" s="147"/>
      <c r="O478" s="147"/>
      <c r="P478" s="147"/>
      <c r="Q478" s="147"/>
      <c r="R478" s="147"/>
      <c r="S478" s="147"/>
      <c r="T478" s="147"/>
      <c r="U478" s="147"/>
      <c r="V478" s="147"/>
      <c r="W478" s="147"/>
    </row>
    <row r="479" spans="1:23" ht="12.75" customHeight="1" x14ac:dyDescent="0.15">
      <c r="A479" s="147"/>
      <c r="B479" s="150"/>
      <c r="C479" s="90"/>
      <c r="D479" s="146"/>
      <c r="E479" s="82"/>
      <c r="F479" s="147"/>
      <c r="G479" s="147"/>
      <c r="H479" s="147"/>
      <c r="I479" s="147"/>
      <c r="J479" s="147"/>
      <c r="K479" s="147"/>
      <c r="L479" s="147"/>
      <c r="M479" s="147"/>
      <c r="N479" s="147"/>
      <c r="O479" s="147"/>
      <c r="P479" s="147"/>
      <c r="Q479" s="147"/>
      <c r="R479" s="147"/>
      <c r="S479" s="147"/>
      <c r="T479" s="147"/>
      <c r="U479" s="147"/>
      <c r="V479" s="147"/>
      <c r="W479" s="147"/>
    </row>
    <row r="480" spans="1:23" ht="12.75" customHeight="1" x14ac:dyDescent="0.15">
      <c r="A480" s="147"/>
      <c r="B480" s="150"/>
      <c r="C480" s="90"/>
      <c r="D480" s="146"/>
      <c r="E480" s="82"/>
      <c r="F480" s="147"/>
      <c r="G480" s="147"/>
      <c r="H480" s="147"/>
      <c r="I480" s="147"/>
      <c r="J480" s="147"/>
      <c r="K480" s="147"/>
      <c r="L480" s="147"/>
      <c r="M480" s="147"/>
      <c r="N480" s="147"/>
      <c r="O480" s="147"/>
      <c r="P480" s="147"/>
      <c r="Q480" s="147"/>
      <c r="R480" s="147"/>
      <c r="S480" s="147"/>
      <c r="T480" s="147"/>
      <c r="U480" s="147"/>
      <c r="V480" s="147"/>
      <c r="W480" s="147"/>
    </row>
    <row r="481" spans="1:23" ht="12.75" customHeight="1" x14ac:dyDescent="0.15">
      <c r="A481" s="147"/>
      <c r="B481" s="150"/>
      <c r="C481" s="90"/>
      <c r="D481" s="146"/>
      <c r="E481" s="82"/>
      <c r="F481" s="147"/>
      <c r="G481" s="147"/>
      <c r="H481" s="147"/>
      <c r="I481" s="147"/>
      <c r="J481" s="147"/>
      <c r="K481" s="147"/>
      <c r="L481" s="147"/>
      <c r="M481" s="147"/>
      <c r="N481" s="147"/>
      <c r="O481" s="147"/>
      <c r="P481" s="147"/>
      <c r="Q481" s="147"/>
      <c r="R481" s="147"/>
      <c r="S481" s="147"/>
      <c r="T481" s="147"/>
      <c r="U481" s="147"/>
      <c r="V481" s="147"/>
      <c r="W481" s="147"/>
    </row>
    <row r="482" spans="1:23" ht="12.75" customHeight="1" x14ac:dyDescent="0.15">
      <c r="A482" s="147"/>
      <c r="B482" s="150"/>
      <c r="C482" s="90"/>
      <c r="D482" s="146"/>
      <c r="E482" s="82"/>
      <c r="F482" s="147"/>
      <c r="G482" s="147"/>
      <c r="H482" s="147"/>
      <c r="I482" s="147"/>
      <c r="J482" s="147"/>
      <c r="K482" s="147"/>
      <c r="L482" s="147"/>
      <c r="M482" s="147"/>
      <c r="N482" s="147"/>
      <c r="O482" s="147"/>
      <c r="P482" s="147"/>
      <c r="Q482" s="147"/>
      <c r="R482" s="147"/>
      <c r="S482" s="147"/>
      <c r="T482" s="147"/>
      <c r="U482" s="147"/>
      <c r="V482" s="147"/>
      <c r="W482" s="147"/>
    </row>
    <row r="483" spans="1:23" ht="12.75" customHeight="1" x14ac:dyDescent="0.15">
      <c r="A483" s="147"/>
      <c r="B483" s="150"/>
      <c r="C483" s="90"/>
      <c r="D483" s="146"/>
      <c r="E483" s="82"/>
      <c r="F483" s="147"/>
      <c r="G483" s="147"/>
      <c r="H483" s="147"/>
      <c r="I483" s="147"/>
      <c r="J483" s="147"/>
      <c r="K483" s="147"/>
      <c r="L483" s="147"/>
      <c r="M483" s="147"/>
      <c r="N483" s="147"/>
      <c r="O483" s="147"/>
      <c r="P483" s="147"/>
      <c r="Q483" s="147"/>
      <c r="R483" s="147"/>
      <c r="S483" s="147"/>
      <c r="T483" s="147"/>
      <c r="U483" s="147"/>
      <c r="V483" s="147"/>
      <c r="W483" s="147"/>
    </row>
    <row r="484" spans="1:23" ht="12.75" customHeight="1" x14ac:dyDescent="0.15">
      <c r="A484" s="147"/>
      <c r="B484" s="150"/>
      <c r="C484" s="90"/>
      <c r="D484" s="146"/>
      <c r="E484" s="82"/>
      <c r="F484" s="147"/>
      <c r="G484" s="147"/>
      <c r="H484" s="147"/>
      <c r="I484" s="147"/>
      <c r="J484" s="147"/>
      <c r="K484" s="147"/>
      <c r="L484" s="147"/>
      <c r="M484" s="147"/>
      <c r="N484" s="147"/>
      <c r="O484" s="147"/>
      <c r="P484" s="147"/>
      <c r="Q484" s="147"/>
      <c r="R484" s="147"/>
      <c r="S484" s="147"/>
      <c r="T484" s="147"/>
      <c r="U484" s="147"/>
      <c r="V484" s="147"/>
      <c r="W484" s="147"/>
    </row>
    <row r="485" spans="1:23" ht="12.75" customHeight="1" x14ac:dyDescent="0.15">
      <c r="A485" s="147"/>
      <c r="B485" s="150"/>
      <c r="C485" s="90"/>
      <c r="D485" s="146"/>
      <c r="E485" s="82"/>
      <c r="F485" s="147"/>
      <c r="G485" s="147"/>
      <c r="H485" s="147"/>
      <c r="I485" s="147"/>
      <c r="J485" s="147"/>
      <c r="K485" s="147"/>
      <c r="L485" s="147"/>
      <c r="M485" s="147"/>
      <c r="N485" s="147"/>
      <c r="O485" s="147"/>
      <c r="P485" s="147"/>
      <c r="Q485" s="147"/>
      <c r="R485" s="147"/>
      <c r="S485" s="147"/>
      <c r="T485" s="147"/>
      <c r="U485" s="147"/>
      <c r="V485" s="147"/>
      <c r="W485" s="147"/>
    </row>
    <row r="486" spans="1:23" ht="12.75" customHeight="1" x14ac:dyDescent="0.15">
      <c r="A486" s="147"/>
      <c r="B486" s="150"/>
      <c r="C486" s="90"/>
      <c r="D486" s="146"/>
      <c r="E486" s="82"/>
      <c r="F486" s="147"/>
      <c r="G486" s="147"/>
      <c r="H486" s="147"/>
      <c r="I486" s="147"/>
      <c r="J486" s="147"/>
      <c r="K486" s="147"/>
      <c r="L486" s="147"/>
      <c r="M486" s="147"/>
      <c r="N486" s="147"/>
      <c r="O486" s="147"/>
      <c r="P486" s="147"/>
      <c r="Q486" s="147"/>
      <c r="R486" s="147"/>
      <c r="S486" s="147"/>
      <c r="T486" s="147"/>
      <c r="U486" s="147"/>
      <c r="V486" s="147"/>
      <c r="W486" s="147"/>
    </row>
    <row r="487" spans="1:23" ht="12.75" customHeight="1" x14ac:dyDescent="0.15">
      <c r="A487" s="147"/>
      <c r="B487" s="150"/>
      <c r="C487" s="90"/>
      <c r="D487" s="146"/>
      <c r="E487" s="82"/>
      <c r="F487" s="147"/>
      <c r="G487" s="147"/>
      <c r="H487" s="147"/>
      <c r="I487" s="147"/>
      <c r="J487" s="147"/>
      <c r="K487" s="147"/>
      <c r="L487" s="147"/>
      <c r="M487" s="147"/>
      <c r="N487" s="147"/>
      <c r="O487" s="147"/>
      <c r="P487" s="147"/>
      <c r="Q487" s="147"/>
      <c r="R487" s="147"/>
      <c r="S487" s="147"/>
      <c r="T487" s="147"/>
      <c r="U487" s="147"/>
      <c r="V487" s="147"/>
      <c r="W487" s="147"/>
    </row>
    <row r="488" spans="1:23" ht="12.75" customHeight="1" x14ac:dyDescent="0.15">
      <c r="A488" s="147"/>
      <c r="B488" s="150"/>
      <c r="C488" s="90"/>
      <c r="D488" s="146"/>
      <c r="E488" s="82"/>
      <c r="F488" s="147"/>
      <c r="G488" s="147"/>
      <c r="H488" s="147"/>
      <c r="I488" s="147"/>
      <c r="J488" s="147"/>
      <c r="K488" s="147"/>
      <c r="L488" s="147"/>
      <c r="M488" s="147"/>
      <c r="N488" s="147"/>
      <c r="O488" s="147"/>
      <c r="P488" s="147"/>
      <c r="Q488" s="147"/>
      <c r="R488" s="147"/>
      <c r="S488" s="147"/>
      <c r="T488" s="147"/>
      <c r="U488" s="147"/>
      <c r="V488" s="147"/>
      <c r="W488" s="147"/>
    </row>
    <row r="489" spans="1:23" ht="12.75" customHeight="1" x14ac:dyDescent="0.15">
      <c r="A489" s="147"/>
      <c r="B489" s="150"/>
      <c r="C489" s="90"/>
      <c r="D489" s="146"/>
      <c r="E489" s="82"/>
      <c r="F489" s="147"/>
      <c r="G489" s="147"/>
      <c r="H489" s="147"/>
      <c r="I489" s="147"/>
      <c r="J489" s="147"/>
      <c r="K489" s="147"/>
      <c r="L489" s="147"/>
      <c r="M489" s="147"/>
      <c r="N489" s="147"/>
      <c r="O489" s="147"/>
      <c r="P489" s="147"/>
      <c r="Q489" s="147"/>
      <c r="R489" s="147"/>
      <c r="S489" s="147"/>
      <c r="T489" s="147"/>
      <c r="U489" s="147"/>
      <c r="V489" s="147"/>
      <c r="W489" s="147"/>
    </row>
    <row r="490" spans="1:23" ht="12.75" customHeight="1" x14ac:dyDescent="0.15">
      <c r="A490" s="147"/>
      <c r="B490" s="150"/>
      <c r="C490" s="90"/>
      <c r="D490" s="146"/>
      <c r="E490" s="82"/>
      <c r="F490" s="147"/>
      <c r="G490" s="147"/>
      <c r="H490" s="147"/>
      <c r="I490" s="147"/>
      <c r="J490" s="147"/>
      <c r="K490" s="147"/>
      <c r="L490" s="147"/>
      <c r="M490" s="147"/>
      <c r="N490" s="147"/>
      <c r="O490" s="147"/>
      <c r="P490" s="147"/>
      <c r="Q490" s="147"/>
      <c r="R490" s="147"/>
      <c r="S490" s="147"/>
      <c r="T490" s="147"/>
      <c r="U490" s="147"/>
      <c r="V490" s="147"/>
      <c r="W490" s="147"/>
    </row>
    <row r="491" spans="1:23" ht="12.75" customHeight="1" x14ac:dyDescent="0.15">
      <c r="A491" s="147"/>
      <c r="B491" s="150"/>
      <c r="C491" s="90"/>
      <c r="D491" s="146"/>
      <c r="E491" s="82"/>
      <c r="F491" s="147"/>
      <c r="G491" s="147"/>
      <c r="H491" s="147"/>
      <c r="I491" s="147"/>
      <c r="J491" s="147"/>
      <c r="K491" s="147"/>
      <c r="L491" s="147"/>
      <c r="M491" s="147"/>
      <c r="N491" s="147"/>
      <c r="O491" s="147"/>
      <c r="P491" s="147"/>
      <c r="Q491" s="147"/>
      <c r="R491" s="147"/>
      <c r="S491" s="147"/>
      <c r="T491" s="147"/>
      <c r="U491" s="147"/>
      <c r="V491" s="147"/>
      <c r="W491" s="147"/>
    </row>
    <row r="492" spans="1:23" ht="12.75" customHeight="1" x14ac:dyDescent="0.15">
      <c r="A492" s="147"/>
      <c r="B492" s="150"/>
      <c r="C492" s="90"/>
      <c r="D492" s="146"/>
      <c r="E492" s="82"/>
      <c r="F492" s="147"/>
      <c r="G492" s="147"/>
      <c r="H492" s="147"/>
      <c r="I492" s="147"/>
      <c r="J492" s="147"/>
      <c r="K492" s="147"/>
      <c r="L492" s="147"/>
      <c r="M492" s="147"/>
      <c r="N492" s="147"/>
      <c r="O492" s="147"/>
      <c r="P492" s="147"/>
      <c r="Q492" s="147"/>
      <c r="R492" s="147"/>
      <c r="S492" s="147"/>
      <c r="T492" s="147"/>
      <c r="U492" s="147"/>
      <c r="V492" s="147"/>
      <c r="W492" s="147"/>
    </row>
    <row r="493" spans="1:23" ht="12.75" customHeight="1" x14ac:dyDescent="0.15">
      <c r="A493" s="147"/>
      <c r="B493" s="150"/>
      <c r="C493" s="90"/>
      <c r="D493" s="146"/>
      <c r="E493" s="82"/>
      <c r="F493" s="147"/>
      <c r="G493" s="147"/>
      <c r="H493" s="147"/>
      <c r="I493" s="147"/>
      <c r="J493" s="147"/>
      <c r="K493" s="147"/>
      <c r="L493" s="147"/>
      <c r="M493" s="147"/>
      <c r="N493" s="147"/>
      <c r="O493" s="147"/>
      <c r="P493" s="147"/>
      <c r="Q493" s="147"/>
      <c r="R493" s="147"/>
      <c r="S493" s="147"/>
      <c r="T493" s="147"/>
      <c r="U493" s="147"/>
      <c r="V493" s="147"/>
      <c r="W493" s="147"/>
    </row>
    <row r="494" spans="1:23" ht="12.75" customHeight="1" x14ac:dyDescent="0.15">
      <c r="A494" s="147"/>
      <c r="B494" s="150"/>
      <c r="C494" s="90"/>
      <c r="D494" s="146"/>
      <c r="E494" s="82"/>
      <c r="F494" s="147"/>
      <c r="G494" s="147"/>
      <c r="H494" s="147"/>
      <c r="I494" s="147"/>
      <c r="J494" s="147"/>
      <c r="K494" s="147"/>
      <c r="L494" s="147"/>
      <c r="M494" s="147"/>
      <c r="N494" s="147"/>
      <c r="O494" s="147"/>
      <c r="P494" s="147"/>
      <c r="Q494" s="147"/>
      <c r="R494" s="147"/>
      <c r="S494" s="147"/>
      <c r="T494" s="147"/>
      <c r="U494" s="147"/>
      <c r="V494" s="147"/>
      <c r="W494" s="147"/>
    </row>
    <row r="495" spans="1:23" ht="12.75" customHeight="1" x14ac:dyDescent="0.15">
      <c r="A495" s="147"/>
      <c r="B495" s="150"/>
      <c r="C495" s="90"/>
      <c r="D495" s="146"/>
      <c r="E495" s="82"/>
      <c r="F495" s="147"/>
      <c r="G495" s="147"/>
      <c r="H495" s="147"/>
      <c r="I495" s="147"/>
      <c r="J495" s="147"/>
      <c r="K495" s="147"/>
      <c r="L495" s="147"/>
      <c r="M495" s="147"/>
      <c r="N495" s="147"/>
      <c r="O495" s="147"/>
      <c r="P495" s="147"/>
      <c r="Q495" s="147"/>
      <c r="R495" s="147"/>
      <c r="S495" s="147"/>
      <c r="T495" s="147"/>
      <c r="U495" s="147"/>
      <c r="V495" s="147"/>
      <c r="W495" s="147"/>
    </row>
    <row r="496" spans="1:23" ht="12.75" customHeight="1" x14ac:dyDescent="0.15">
      <c r="A496" s="147"/>
      <c r="B496" s="150"/>
      <c r="C496" s="90"/>
      <c r="D496" s="146"/>
      <c r="E496" s="82"/>
      <c r="F496" s="147"/>
      <c r="G496" s="147"/>
      <c r="H496" s="147"/>
      <c r="I496" s="147"/>
      <c r="J496" s="147"/>
      <c r="K496" s="147"/>
      <c r="L496" s="147"/>
      <c r="M496" s="147"/>
      <c r="N496" s="147"/>
      <c r="O496" s="147"/>
      <c r="P496" s="147"/>
      <c r="Q496" s="147"/>
      <c r="R496" s="147"/>
      <c r="S496" s="147"/>
      <c r="T496" s="147"/>
      <c r="U496" s="147"/>
      <c r="V496" s="147"/>
      <c r="W496" s="147"/>
    </row>
    <row r="497" spans="1:23" ht="12.75" customHeight="1" x14ac:dyDescent="0.15">
      <c r="A497" s="147"/>
      <c r="B497" s="150"/>
      <c r="C497" s="90"/>
      <c r="D497" s="146"/>
      <c r="E497" s="82"/>
      <c r="F497" s="147"/>
      <c r="G497" s="147"/>
      <c r="H497" s="147"/>
      <c r="I497" s="147"/>
      <c r="J497" s="147"/>
      <c r="K497" s="147"/>
      <c r="L497" s="147"/>
      <c r="M497" s="147"/>
      <c r="N497" s="147"/>
      <c r="O497" s="147"/>
      <c r="P497" s="147"/>
      <c r="Q497" s="147"/>
      <c r="R497" s="147"/>
      <c r="S497" s="147"/>
      <c r="T497" s="147"/>
      <c r="U497" s="147"/>
      <c r="V497" s="147"/>
      <c r="W497" s="147"/>
    </row>
    <row r="498" spans="1:23" ht="12.75" customHeight="1" x14ac:dyDescent="0.15">
      <c r="A498" s="147"/>
      <c r="B498" s="150"/>
      <c r="C498" s="90"/>
      <c r="D498" s="146"/>
      <c r="E498" s="82"/>
      <c r="F498" s="147"/>
      <c r="G498" s="147"/>
      <c r="H498" s="147"/>
      <c r="I498" s="147"/>
      <c r="J498" s="147"/>
      <c r="K498" s="147"/>
      <c r="L498" s="147"/>
      <c r="M498" s="147"/>
      <c r="N498" s="147"/>
      <c r="O498" s="147"/>
      <c r="P498" s="147"/>
      <c r="Q498" s="147"/>
      <c r="R498" s="147"/>
      <c r="S498" s="147"/>
      <c r="T498" s="147"/>
      <c r="U498" s="147"/>
      <c r="V498" s="147"/>
      <c r="W498" s="147"/>
    </row>
    <row r="499" spans="1:23" ht="12.75" customHeight="1" x14ac:dyDescent="0.15">
      <c r="A499" s="147"/>
      <c r="B499" s="150"/>
      <c r="C499" s="90"/>
      <c r="D499" s="146"/>
      <c r="E499" s="82"/>
      <c r="F499" s="147"/>
      <c r="G499" s="147"/>
      <c r="H499" s="147"/>
      <c r="I499" s="147"/>
      <c r="J499" s="147"/>
      <c r="K499" s="147"/>
      <c r="L499" s="147"/>
      <c r="M499" s="147"/>
      <c r="N499" s="147"/>
      <c r="O499" s="147"/>
      <c r="P499" s="147"/>
      <c r="Q499" s="147"/>
      <c r="R499" s="147"/>
      <c r="S499" s="147"/>
      <c r="T499" s="147"/>
      <c r="U499" s="147"/>
      <c r="V499" s="147"/>
      <c r="W499" s="147"/>
    </row>
    <row r="500" spans="1:23" ht="12.75" customHeight="1" x14ac:dyDescent="0.15">
      <c r="A500" s="147"/>
      <c r="B500" s="150"/>
      <c r="C500" s="90"/>
      <c r="D500" s="146"/>
      <c r="E500" s="82"/>
      <c r="F500" s="147"/>
      <c r="G500" s="147"/>
      <c r="H500" s="147"/>
      <c r="I500" s="147"/>
      <c r="J500" s="147"/>
      <c r="K500" s="147"/>
      <c r="L500" s="147"/>
      <c r="M500" s="147"/>
      <c r="N500" s="147"/>
      <c r="O500" s="147"/>
      <c r="P500" s="147"/>
      <c r="Q500" s="147"/>
      <c r="R500" s="147"/>
      <c r="S500" s="147"/>
      <c r="T500" s="147"/>
      <c r="U500" s="147"/>
      <c r="V500" s="147"/>
      <c r="W500" s="147"/>
    </row>
    <row r="501" spans="1:23" ht="12.75" customHeight="1" x14ac:dyDescent="0.15">
      <c r="A501" s="147"/>
      <c r="B501" s="150"/>
      <c r="C501" s="90"/>
      <c r="D501" s="146"/>
      <c r="E501" s="82"/>
      <c r="F501" s="147"/>
      <c r="G501" s="147"/>
      <c r="H501" s="147"/>
      <c r="I501" s="147"/>
      <c r="J501" s="147"/>
      <c r="K501" s="147"/>
      <c r="L501" s="147"/>
      <c r="M501" s="147"/>
      <c r="N501" s="147"/>
      <c r="O501" s="147"/>
      <c r="P501" s="147"/>
      <c r="Q501" s="147"/>
      <c r="R501" s="147"/>
      <c r="S501" s="147"/>
      <c r="T501" s="147"/>
      <c r="U501" s="147"/>
      <c r="V501" s="147"/>
      <c r="W501" s="147"/>
    </row>
    <row r="502" spans="1:23" ht="12.75" customHeight="1" x14ac:dyDescent="0.15">
      <c r="A502" s="147"/>
      <c r="B502" s="150"/>
      <c r="C502" s="90"/>
      <c r="D502" s="146"/>
      <c r="E502" s="82"/>
      <c r="F502" s="147"/>
      <c r="G502" s="147"/>
      <c r="H502" s="147"/>
      <c r="I502" s="147"/>
      <c r="J502" s="147"/>
      <c r="K502" s="147"/>
      <c r="L502" s="147"/>
      <c r="M502" s="147"/>
      <c r="N502" s="147"/>
      <c r="O502" s="147"/>
      <c r="P502" s="147"/>
      <c r="Q502" s="147"/>
      <c r="R502" s="147"/>
      <c r="S502" s="147"/>
      <c r="T502" s="147"/>
      <c r="U502" s="147"/>
      <c r="V502" s="147"/>
      <c r="W502" s="147"/>
    </row>
    <row r="503" spans="1:23" ht="12.75" customHeight="1" x14ac:dyDescent="0.15">
      <c r="A503" s="147"/>
      <c r="B503" s="150"/>
      <c r="C503" s="90"/>
      <c r="D503" s="146"/>
      <c r="E503" s="82"/>
      <c r="F503" s="147"/>
      <c r="G503" s="147"/>
      <c r="H503" s="147"/>
      <c r="I503" s="147"/>
      <c r="J503" s="147"/>
      <c r="K503" s="147"/>
      <c r="L503" s="147"/>
      <c r="M503" s="147"/>
      <c r="N503" s="147"/>
      <c r="O503" s="147"/>
      <c r="P503" s="147"/>
      <c r="Q503" s="147"/>
      <c r="R503" s="147"/>
      <c r="S503" s="147"/>
      <c r="T503" s="147"/>
      <c r="U503" s="147"/>
      <c r="V503" s="147"/>
      <c r="W503" s="147"/>
    </row>
    <row r="504" spans="1:23" ht="12.75" customHeight="1" x14ac:dyDescent="0.15">
      <c r="A504" s="147"/>
      <c r="B504" s="150"/>
      <c r="C504" s="90"/>
      <c r="D504" s="146"/>
      <c r="E504" s="82"/>
      <c r="F504" s="147"/>
      <c r="G504" s="147"/>
      <c r="H504" s="147"/>
      <c r="I504" s="147"/>
      <c r="J504" s="147"/>
      <c r="K504" s="147"/>
      <c r="L504" s="147"/>
      <c r="M504" s="147"/>
      <c r="N504" s="147"/>
      <c r="O504" s="147"/>
      <c r="P504" s="147"/>
      <c r="Q504" s="147"/>
      <c r="R504" s="147"/>
      <c r="S504" s="147"/>
      <c r="T504" s="147"/>
      <c r="U504" s="147"/>
      <c r="V504" s="147"/>
      <c r="W504" s="147"/>
    </row>
    <row r="505" spans="1:23" ht="12.75" customHeight="1" x14ac:dyDescent="0.15">
      <c r="A505" s="147"/>
      <c r="B505" s="150"/>
      <c r="C505" s="90"/>
      <c r="D505" s="146"/>
      <c r="E505" s="82"/>
      <c r="F505" s="147"/>
      <c r="G505" s="147"/>
      <c r="H505" s="147"/>
      <c r="I505" s="147"/>
      <c r="J505" s="147"/>
      <c r="K505" s="147"/>
      <c r="L505" s="147"/>
      <c r="M505" s="147"/>
      <c r="N505" s="147"/>
      <c r="O505" s="147"/>
      <c r="P505" s="147"/>
      <c r="Q505" s="147"/>
      <c r="R505" s="147"/>
      <c r="S505" s="147"/>
      <c r="T505" s="147"/>
      <c r="U505" s="147"/>
      <c r="V505" s="147"/>
      <c r="W505" s="147"/>
    </row>
    <row r="506" spans="1:23" ht="12.75" customHeight="1" x14ac:dyDescent="0.15">
      <c r="A506" s="147"/>
      <c r="B506" s="150"/>
      <c r="C506" s="90"/>
      <c r="D506" s="146"/>
      <c r="E506" s="82"/>
      <c r="F506" s="147"/>
      <c r="G506" s="147"/>
      <c r="H506" s="147"/>
      <c r="I506" s="147"/>
      <c r="J506" s="147"/>
      <c r="K506" s="147"/>
      <c r="L506" s="147"/>
      <c r="M506" s="147"/>
      <c r="N506" s="147"/>
      <c r="O506" s="147"/>
      <c r="P506" s="147"/>
      <c r="Q506" s="147"/>
      <c r="R506" s="147"/>
      <c r="S506" s="147"/>
      <c r="T506" s="147"/>
      <c r="U506" s="147"/>
      <c r="V506" s="147"/>
      <c r="W506" s="147"/>
    </row>
    <row r="507" spans="1:23" ht="12.75" customHeight="1" x14ac:dyDescent="0.15">
      <c r="A507" s="147"/>
      <c r="B507" s="150"/>
      <c r="C507" s="90"/>
      <c r="D507" s="146"/>
      <c r="E507" s="82"/>
      <c r="F507" s="147"/>
      <c r="G507" s="147"/>
      <c r="H507" s="147"/>
      <c r="I507" s="147"/>
      <c r="J507" s="147"/>
      <c r="K507" s="147"/>
      <c r="L507" s="147"/>
      <c r="M507" s="147"/>
      <c r="N507" s="147"/>
      <c r="O507" s="147"/>
      <c r="P507" s="147"/>
      <c r="Q507" s="147"/>
      <c r="R507" s="147"/>
      <c r="S507" s="147"/>
      <c r="T507" s="147"/>
      <c r="U507" s="147"/>
      <c r="V507" s="147"/>
      <c r="W507" s="147"/>
    </row>
    <row r="508" spans="1:23" ht="12.75" customHeight="1" x14ac:dyDescent="0.15">
      <c r="A508" s="147"/>
      <c r="B508" s="150"/>
      <c r="C508" s="90"/>
      <c r="D508" s="146"/>
      <c r="E508" s="82"/>
      <c r="F508" s="147"/>
      <c r="G508" s="147"/>
      <c r="H508" s="147"/>
      <c r="I508" s="147"/>
      <c r="J508" s="147"/>
      <c r="K508" s="147"/>
      <c r="L508" s="147"/>
      <c r="M508" s="147"/>
      <c r="N508" s="147"/>
      <c r="O508" s="147"/>
      <c r="P508" s="147"/>
      <c r="Q508" s="147"/>
      <c r="R508" s="147"/>
      <c r="S508" s="147"/>
      <c r="T508" s="147"/>
      <c r="U508" s="147"/>
      <c r="V508" s="147"/>
      <c r="W508" s="147"/>
    </row>
    <row r="509" spans="1:23" ht="12.75" customHeight="1" x14ac:dyDescent="0.15">
      <c r="A509" s="147"/>
      <c r="B509" s="150"/>
      <c r="C509" s="90"/>
      <c r="D509" s="146"/>
      <c r="E509" s="82"/>
      <c r="F509" s="147"/>
      <c r="G509" s="147"/>
      <c r="H509" s="147"/>
      <c r="I509" s="147"/>
      <c r="J509" s="147"/>
      <c r="K509" s="147"/>
      <c r="L509" s="147"/>
      <c r="M509" s="147"/>
      <c r="N509" s="147"/>
      <c r="O509" s="147"/>
      <c r="P509" s="147"/>
      <c r="Q509" s="147"/>
      <c r="R509" s="147"/>
      <c r="S509" s="147"/>
      <c r="T509" s="147"/>
      <c r="U509" s="147"/>
      <c r="V509" s="147"/>
      <c r="W509" s="147"/>
    </row>
    <row r="510" spans="1:23" ht="12.75" customHeight="1" x14ac:dyDescent="0.15">
      <c r="A510" s="147"/>
      <c r="B510" s="150"/>
      <c r="C510" s="90"/>
      <c r="D510" s="146"/>
      <c r="E510" s="82"/>
      <c r="F510" s="147"/>
      <c r="G510" s="147"/>
      <c r="H510" s="147"/>
      <c r="I510" s="147"/>
      <c r="J510" s="147"/>
      <c r="K510" s="147"/>
      <c r="L510" s="147"/>
      <c r="M510" s="147"/>
      <c r="N510" s="147"/>
      <c r="O510" s="147"/>
      <c r="P510" s="147"/>
      <c r="Q510" s="147"/>
      <c r="R510" s="147"/>
      <c r="S510" s="147"/>
      <c r="T510" s="147"/>
      <c r="U510" s="147"/>
      <c r="V510" s="147"/>
      <c r="W510" s="147"/>
    </row>
    <row r="511" spans="1:23" ht="12.75" customHeight="1" x14ac:dyDescent="0.15">
      <c r="A511" s="147"/>
      <c r="B511" s="150"/>
      <c r="C511" s="90"/>
      <c r="D511" s="146"/>
      <c r="E511" s="82"/>
      <c r="F511" s="147"/>
      <c r="G511" s="147"/>
      <c r="H511" s="147"/>
      <c r="I511" s="147"/>
      <c r="J511" s="147"/>
      <c r="K511" s="147"/>
      <c r="L511" s="147"/>
      <c r="M511" s="147"/>
      <c r="N511" s="147"/>
      <c r="O511" s="147"/>
      <c r="P511" s="147"/>
      <c r="Q511" s="147"/>
      <c r="R511" s="147"/>
      <c r="S511" s="147"/>
      <c r="T511" s="147"/>
      <c r="U511" s="147"/>
      <c r="V511" s="147"/>
      <c r="W511" s="147"/>
    </row>
    <row r="512" spans="1:23" ht="12.75" customHeight="1" x14ac:dyDescent="0.15">
      <c r="A512" s="147"/>
      <c r="B512" s="150"/>
      <c r="C512" s="90"/>
      <c r="D512" s="146"/>
      <c r="E512" s="82"/>
      <c r="F512" s="147"/>
      <c r="G512" s="147"/>
      <c r="H512" s="147"/>
      <c r="I512" s="147"/>
      <c r="J512" s="147"/>
      <c r="K512" s="147"/>
      <c r="L512" s="147"/>
      <c r="M512" s="147"/>
      <c r="N512" s="147"/>
      <c r="O512" s="147"/>
      <c r="P512" s="147"/>
      <c r="Q512" s="147"/>
      <c r="R512" s="147"/>
      <c r="S512" s="147"/>
      <c r="T512" s="147"/>
      <c r="U512" s="147"/>
      <c r="V512" s="147"/>
      <c r="W512" s="147"/>
    </row>
    <row r="513" spans="1:23" ht="12.75" customHeight="1" x14ac:dyDescent="0.15">
      <c r="A513" s="147"/>
      <c r="B513" s="150"/>
      <c r="C513" s="90"/>
      <c r="D513" s="146"/>
      <c r="E513" s="82"/>
      <c r="F513" s="147"/>
      <c r="G513" s="147"/>
      <c r="H513" s="147"/>
      <c r="I513" s="147"/>
      <c r="J513" s="147"/>
      <c r="K513" s="147"/>
      <c r="L513" s="147"/>
      <c r="M513" s="147"/>
      <c r="N513" s="147"/>
      <c r="O513" s="147"/>
      <c r="P513" s="147"/>
      <c r="Q513" s="147"/>
      <c r="R513" s="147"/>
      <c r="S513" s="147"/>
      <c r="T513" s="147"/>
      <c r="U513" s="147"/>
      <c r="V513" s="147"/>
      <c r="W513" s="147"/>
    </row>
    <row r="514" spans="1:23" ht="12.75" customHeight="1" x14ac:dyDescent="0.15">
      <c r="A514" s="147"/>
      <c r="B514" s="150"/>
      <c r="C514" s="90"/>
      <c r="D514" s="146"/>
      <c r="E514" s="82"/>
      <c r="F514" s="147"/>
      <c r="G514" s="147"/>
      <c r="H514" s="147"/>
      <c r="I514" s="147"/>
      <c r="J514" s="147"/>
      <c r="K514" s="147"/>
      <c r="L514" s="147"/>
      <c r="M514" s="147"/>
      <c r="N514" s="147"/>
      <c r="O514" s="147"/>
      <c r="P514" s="147"/>
      <c r="Q514" s="147"/>
      <c r="R514" s="147"/>
      <c r="S514" s="147"/>
      <c r="T514" s="147"/>
      <c r="U514" s="147"/>
      <c r="V514" s="147"/>
      <c r="W514" s="147"/>
    </row>
    <row r="515" spans="1:23" ht="12.75" customHeight="1" x14ac:dyDescent="0.15">
      <c r="A515" s="147"/>
      <c r="B515" s="150"/>
      <c r="C515" s="90"/>
      <c r="D515" s="146"/>
      <c r="E515" s="82"/>
      <c r="F515" s="147"/>
      <c r="G515" s="147"/>
      <c r="H515" s="147"/>
      <c r="I515" s="147"/>
      <c r="J515" s="147"/>
      <c r="K515" s="147"/>
      <c r="L515" s="147"/>
      <c r="M515" s="147"/>
      <c r="N515" s="147"/>
      <c r="O515" s="147"/>
      <c r="P515" s="147"/>
      <c r="Q515" s="147"/>
      <c r="R515" s="147"/>
      <c r="S515" s="147"/>
      <c r="T515" s="147"/>
      <c r="U515" s="147"/>
      <c r="V515" s="147"/>
      <c r="W515" s="147"/>
    </row>
    <row r="516" spans="1:23" ht="12.75" customHeight="1" x14ac:dyDescent="0.15">
      <c r="A516" s="147"/>
      <c r="B516" s="150"/>
      <c r="C516" s="90"/>
      <c r="D516" s="146"/>
      <c r="E516" s="82"/>
      <c r="F516" s="147"/>
      <c r="G516" s="147"/>
      <c r="H516" s="147"/>
      <c r="I516" s="147"/>
      <c r="J516" s="147"/>
      <c r="K516" s="147"/>
      <c r="L516" s="147"/>
      <c r="M516" s="147"/>
      <c r="N516" s="147"/>
      <c r="O516" s="147"/>
      <c r="P516" s="147"/>
      <c r="Q516" s="147"/>
      <c r="R516" s="147"/>
      <c r="S516" s="147"/>
      <c r="T516" s="147"/>
      <c r="U516" s="147"/>
      <c r="V516" s="147"/>
      <c r="W516" s="147"/>
    </row>
    <row r="517" spans="1:23" ht="12.75" customHeight="1" x14ac:dyDescent="0.15">
      <c r="A517" s="147"/>
      <c r="B517" s="150"/>
      <c r="C517" s="90"/>
      <c r="D517" s="146"/>
      <c r="E517" s="82"/>
      <c r="F517" s="147"/>
      <c r="G517" s="147"/>
      <c r="H517" s="147"/>
      <c r="I517" s="147"/>
      <c r="J517" s="147"/>
      <c r="K517" s="147"/>
      <c r="L517" s="147"/>
      <c r="M517" s="147"/>
      <c r="N517" s="147"/>
      <c r="O517" s="147"/>
      <c r="P517" s="147"/>
      <c r="Q517" s="147"/>
      <c r="R517" s="147"/>
      <c r="S517" s="147"/>
      <c r="T517" s="147"/>
      <c r="U517" s="147"/>
      <c r="V517" s="147"/>
      <c r="W517" s="147"/>
    </row>
    <row r="518" spans="1:23" ht="12.75" customHeight="1" x14ac:dyDescent="0.15">
      <c r="A518" s="147"/>
      <c r="B518" s="150"/>
      <c r="C518" s="90"/>
      <c r="D518" s="146"/>
      <c r="E518" s="82"/>
      <c r="F518" s="147"/>
      <c r="G518" s="147"/>
      <c r="H518" s="147"/>
      <c r="I518" s="147"/>
      <c r="J518" s="147"/>
      <c r="K518" s="147"/>
      <c r="L518" s="147"/>
      <c r="M518" s="147"/>
      <c r="N518" s="147"/>
      <c r="O518" s="147"/>
      <c r="P518" s="147"/>
      <c r="Q518" s="147"/>
      <c r="R518" s="147"/>
      <c r="S518" s="147"/>
      <c r="T518" s="147"/>
      <c r="U518" s="147"/>
      <c r="V518" s="147"/>
      <c r="W518" s="147"/>
    </row>
    <row r="519" spans="1:23" ht="12.75" customHeight="1" x14ac:dyDescent="0.15">
      <c r="A519" s="147"/>
      <c r="B519" s="150"/>
      <c r="C519" s="90"/>
      <c r="D519" s="146"/>
      <c r="E519" s="82"/>
      <c r="F519" s="147"/>
      <c r="G519" s="147"/>
      <c r="H519" s="147"/>
      <c r="I519" s="147"/>
      <c r="J519" s="147"/>
      <c r="K519" s="147"/>
      <c r="L519" s="147"/>
      <c r="M519" s="147"/>
      <c r="N519" s="147"/>
      <c r="O519" s="147"/>
      <c r="P519" s="147"/>
      <c r="Q519" s="147"/>
      <c r="R519" s="147"/>
      <c r="S519" s="147"/>
      <c r="T519" s="147"/>
      <c r="U519" s="147"/>
      <c r="V519" s="147"/>
      <c r="W519" s="147"/>
    </row>
    <row r="520" spans="1:23" ht="12.75" customHeight="1" x14ac:dyDescent="0.15">
      <c r="A520" s="147"/>
      <c r="B520" s="150"/>
      <c r="C520" s="90"/>
      <c r="D520" s="146"/>
      <c r="E520" s="82"/>
      <c r="F520" s="147"/>
      <c r="G520" s="147"/>
      <c r="H520" s="147"/>
      <c r="I520" s="147"/>
      <c r="J520" s="147"/>
      <c r="K520" s="147"/>
      <c r="L520" s="147"/>
      <c r="M520" s="147"/>
      <c r="N520" s="147"/>
      <c r="O520" s="147"/>
      <c r="P520" s="147"/>
      <c r="Q520" s="147"/>
      <c r="R520" s="147"/>
      <c r="S520" s="147"/>
      <c r="T520" s="147"/>
      <c r="U520" s="147"/>
      <c r="V520" s="147"/>
      <c r="W520" s="147"/>
    </row>
    <row r="521" spans="1:23" ht="12.75" customHeight="1" x14ac:dyDescent="0.15">
      <c r="A521" s="147"/>
      <c r="B521" s="150"/>
      <c r="C521" s="90"/>
      <c r="D521" s="146"/>
      <c r="E521" s="82"/>
      <c r="F521" s="147"/>
      <c r="G521" s="147"/>
      <c r="H521" s="147"/>
      <c r="I521" s="147"/>
      <c r="J521" s="147"/>
      <c r="K521" s="147"/>
      <c r="L521" s="147"/>
      <c r="M521" s="147"/>
      <c r="N521" s="147"/>
      <c r="O521" s="147"/>
      <c r="P521" s="147"/>
      <c r="Q521" s="147"/>
      <c r="R521" s="147"/>
      <c r="S521" s="147"/>
      <c r="T521" s="147"/>
      <c r="U521" s="147"/>
      <c r="V521" s="147"/>
      <c r="W521" s="147"/>
    </row>
    <row r="522" spans="1:23" ht="12.75" customHeight="1" x14ac:dyDescent="0.15">
      <c r="A522" s="147"/>
      <c r="B522" s="150"/>
      <c r="C522" s="90"/>
      <c r="D522" s="146"/>
      <c r="E522" s="82"/>
      <c r="F522" s="147"/>
      <c r="G522" s="147"/>
      <c r="H522" s="147"/>
      <c r="I522" s="147"/>
      <c r="J522" s="147"/>
      <c r="K522" s="147"/>
      <c r="L522" s="147"/>
      <c r="M522" s="147"/>
      <c r="N522" s="147"/>
      <c r="O522" s="147"/>
      <c r="P522" s="147"/>
      <c r="Q522" s="147"/>
      <c r="R522" s="147"/>
      <c r="S522" s="147"/>
      <c r="T522" s="147"/>
      <c r="U522" s="147"/>
      <c r="V522" s="147"/>
      <c r="W522" s="147"/>
    </row>
    <row r="523" spans="1:23" ht="12.75" customHeight="1" x14ac:dyDescent="0.15">
      <c r="A523" s="147"/>
      <c r="B523" s="150"/>
      <c r="C523" s="90"/>
      <c r="D523" s="146"/>
      <c r="E523" s="82"/>
      <c r="F523" s="147"/>
      <c r="G523" s="147"/>
      <c r="H523" s="147"/>
      <c r="I523" s="147"/>
      <c r="J523" s="147"/>
      <c r="K523" s="147"/>
      <c r="L523" s="147"/>
      <c r="M523" s="147"/>
      <c r="N523" s="147"/>
      <c r="O523" s="147"/>
      <c r="P523" s="147"/>
      <c r="Q523" s="147"/>
      <c r="R523" s="147"/>
      <c r="S523" s="147"/>
      <c r="T523" s="147"/>
      <c r="U523" s="147"/>
      <c r="V523" s="147"/>
      <c r="W523" s="147"/>
    </row>
    <row r="524" spans="1:23" ht="12.75" customHeight="1" x14ac:dyDescent="0.15">
      <c r="A524" s="147"/>
      <c r="B524" s="150"/>
      <c r="C524" s="90"/>
      <c r="D524" s="146"/>
      <c r="E524" s="82"/>
      <c r="F524" s="147"/>
      <c r="G524" s="147"/>
      <c r="H524" s="147"/>
      <c r="I524" s="147"/>
      <c r="J524" s="147"/>
      <c r="K524" s="147"/>
      <c r="L524" s="147"/>
      <c r="M524" s="147"/>
      <c r="N524" s="147"/>
      <c r="O524" s="147"/>
      <c r="P524" s="147"/>
      <c r="Q524" s="147"/>
      <c r="R524" s="147"/>
      <c r="S524" s="147"/>
      <c r="T524" s="147"/>
      <c r="U524" s="147"/>
      <c r="V524" s="147"/>
      <c r="W524" s="147"/>
    </row>
    <row r="525" spans="1:23" ht="12.75" customHeight="1" x14ac:dyDescent="0.15">
      <c r="A525" s="147"/>
      <c r="B525" s="150"/>
      <c r="C525" s="90"/>
      <c r="D525" s="146"/>
      <c r="E525" s="82"/>
      <c r="F525" s="147"/>
      <c r="G525" s="147"/>
      <c r="H525" s="147"/>
      <c r="I525" s="147"/>
      <c r="J525" s="147"/>
      <c r="K525" s="147"/>
      <c r="L525" s="147"/>
      <c r="M525" s="147"/>
      <c r="N525" s="147"/>
      <c r="O525" s="147"/>
      <c r="P525" s="147"/>
      <c r="Q525" s="147"/>
      <c r="R525" s="147"/>
      <c r="S525" s="147"/>
      <c r="T525" s="147"/>
      <c r="U525" s="147"/>
      <c r="V525" s="147"/>
      <c r="W525" s="147"/>
    </row>
    <row r="526" spans="1:23" ht="12.75" customHeight="1" x14ac:dyDescent="0.15">
      <c r="A526" s="147"/>
      <c r="B526" s="150"/>
      <c r="C526" s="90"/>
      <c r="D526" s="146"/>
      <c r="E526" s="82"/>
      <c r="F526" s="147"/>
      <c r="G526" s="147"/>
      <c r="H526" s="147"/>
      <c r="I526" s="147"/>
      <c r="J526" s="147"/>
      <c r="K526" s="147"/>
      <c r="L526" s="147"/>
      <c r="M526" s="147"/>
      <c r="N526" s="147"/>
      <c r="O526" s="147"/>
      <c r="P526" s="147"/>
      <c r="Q526" s="147"/>
      <c r="R526" s="147"/>
      <c r="S526" s="147"/>
      <c r="T526" s="147"/>
      <c r="U526" s="147"/>
      <c r="V526" s="147"/>
      <c r="W526" s="147"/>
    </row>
    <row r="527" spans="1:23" ht="12.75" customHeight="1" x14ac:dyDescent="0.15">
      <c r="A527" s="147"/>
      <c r="B527" s="150"/>
      <c r="C527" s="90"/>
      <c r="D527" s="146"/>
      <c r="E527" s="82"/>
      <c r="F527" s="147"/>
      <c r="G527" s="147"/>
      <c r="H527" s="147"/>
      <c r="I527" s="147"/>
      <c r="J527" s="147"/>
      <c r="K527" s="147"/>
      <c r="L527" s="147"/>
      <c r="M527" s="147"/>
      <c r="N527" s="147"/>
      <c r="O527" s="147"/>
      <c r="P527" s="147"/>
      <c r="Q527" s="147"/>
      <c r="R527" s="147"/>
      <c r="S527" s="147"/>
      <c r="T527" s="147"/>
      <c r="U527" s="147"/>
      <c r="V527" s="147"/>
      <c r="W527" s="147"/>
    </row>
    <row r="528" spans="1:23" ht="12.75" customHeight="1" x14ac:dyDescent="0.15">
      <c r="A528" s="147"/>
      <c r="B528" s="150"/>
      <c r="C528" s="90"/>
      <c r="D528" s="146"/>
      <c r="E528" s="82"/>
      <c r="F528" s="147"/>
      <c r="G528" s="147"/>
      <c r="H528" s="147"/>
      <c r="I528" s="147"/>
      <c r="J528" s="147"/>
      <c r="K528" s="147"/>
      <c r="L528" s="147"/>
      <c r="M528" s="147"/>
      <c r="N528" s="147"/>
      <c r="O528" s="147"/>
      <c r="P528" s="147"/>
      <c r="Q528" s="147"/>
      <c r="R528" s="147"/>
      <c r="S528" s="147"/>
      <c r="T528" s="147"/>
      <c r="U528" s="147"/>
      <c r="V528" s="147"/>
      <c r="W528" s="147"/>
    </row>
    <row r="529" spans="1:23" ht="12.75" customHeight="1" x14ac:dyDescent="0.15">
      <c r="A529" s="147"/>
      <c r="B529" s="150"/>
      <c r="C529" s="90"/>
      <c r="D529" s="146"/>
      <c r="E529" s="82"/>
      <c r="F529" s="147"/>
      <c r="G529" s="147"/>
      <c r="H529" s="147"/>
      <c r="I529" s="147"/>
      <c r="J529" s="147"/>
      <c r="K529" s="147"/>
      <c r="L529" s="147"/>
      <c r="M529" s="147"/>
      <c r="N529" s="147"/>
      <c r="O529" s="147"/>
      <c r="P529" s="147"/>
      <c r="Q529" s="147"/>
      <c r="R529" s="147"/>
      <c r="S529" s="147"/>
      <c r="T529" s="147"/>
      <c r="U529" s="147"/>
      <c r="V529" s="147"/>
      <c r="W529" s="147"/>
    </row>
    <row r="530" spans="1:23" ht="12.75" customHeight="1" x14ac:dyDescent="0.15">
      <c r="A530" s="147"/>
      <c r="B530" s="150"/>
      <c r="C530" s="90"/>
      <c r="D530" s="146"/>
      <c r="E530" s="82"/>
      <c r="F530" s="147"/>
      <c r="G530" s="147"/>
      <c r="H530" s="147"/>
      <c r="I530" s="147"/>
      <c r="J530" s="147"/>
      <c r="K530" s="147"/>
      <c r="L530" s="147"/>
      <c r="M530" s="147"/>
      <c r="N530" s="147"/>
      <c r="O530" s="147"/>
      <c r="P530" s="147"/>
      <c r="Q530" s="147"/>
      <c r="R530" s="147"/>
      <c r="S530" s="147"/>
      <c r="T530" s="147"/>
      <c r="U530" s="147"/>
      <c r="V530" s="147"/>
      <c r="W530" s="147"/>
    </row>
    <row r="531" spans="1:23" ht="12.75" customHeight="1" x14ac:dyDescent="0.15">
      <c r="A531" s="147"/>
      <c r="B531" s="150"/>
      <c r="C531" s="90"/>
      <c r="D531" s="146"/>
      <c r="E531" s="82"/>
      <c r="F531" s="147"/>
      <c r="G531" s="147"/>
      <c r="H531" s="147"/>
      <c r="I531" s="147"/>
      <c r="J531" s="147"/>
      <c r="K531" s="147"/>
      <c r="L531" s="147"/>
      <c r="M531" s="147"/>
      <c r="N531" s="147"/>
      <c r="O531" s="147"/>
      <c r="P531" s="147"/>
      <c r="Q531" s="147"/>
      <c r="R531" s="147"/>
      <c r="S531" s="147"/>
      <c r="T531" s="147"/>
      <c r="U531" s="147"/>
      <c r="V531" s="147"/>
      <c r="W531" s="147"/>
    </row>
    <row r="532" spans="1:23" ht="12.75" customHeight="1" x14ac:dyDescent="0.15">
      <c r="A532" s="147"/>
      <c r="B532" s="150"/>
      <c r="C532" s="90"/>
      <c r="D532" s="146"/>
      <c r="E532" s="82"/>
      <c r="F532" s="147"/>
      <c r="G532" s="147"/>
      <c r="H532" s="147"/>
      <c r="I532" s="147"/>
      <c r="J532" s="147"/>
      <c r="K532" s="147"/>
      <c r="L532" s="147"/>
      <c r="M532" s="147"/>
      <c r="N532" s="147"/>
      <c r="O532" s="147"/>
      <c r="P532" s="147"/>
      <c r="Q532" s="147"/>
      <c r="R532" s="147"/>
      <c r="S532" s="147"/>
      <c r="T532" s="147"/>
      <c r="U532" s="147"/>
      <c r="V532" s="147"/>
      <c r="W532" s="147"/>
    </row>
    <row r="533" spans="1:23" ht="12.75" customHeight="1" x14ac:dyDescent="0.15">
      <c r="A533" s="147"/>
      <c r="B533" s="150"/>
      <c r="C533" s="90"/>
      <c r="D533" s="146"/>
      <c r="E533" s="82"/>
      <c r="F533" s="147"/>
      <c r="G533" s="147"/>
      <c r="H533" s="147"/>
      <c r="I533" s="147"/>
      <c r="J533" s="147"/>
      <c r="K533" s="147"/>
      <c r="L533" s="147"/>
      <c r="M533" s="147"/>
      <c r="N533" s="147"/>
      <c r="O533" s="147"/>
      <c r="P533" s="147"/>
      <c r="Q533" s="147"/>
      <c r="R533" s="147"/>
      <c r="S533" s="147"/>
      <c r="T533" s="147"/>
      <c r="U533" s="147"/>
      <c r="V533" s="147"/>
      <c r="W533" s="147"/>
    </row>
    <row r="534" spans="1:23" ht="12.75" customHeight="1" x14ac:dyDescent="0.15">
      <c r="A534" s="147"/>
      <c r="B534" s="150"/>
      <c r="C534" s="90"/>
      <c r="D534" s="146"/>
      <c r="E534" s="82"/>
      <c r="F534" s="147"/>
      <c r="G534" s="147"/>
      <c r="H534" s="147"/>
      <c r="I534" s="147"/>
      <c r="J534" s="147"/>
      <c r="K534" s="147"/>
      <c r="L534" s="147"/>
      <c r="M534" s="147"/>
      <c r="N534" s="147"/>
      <c r="O534" s="147"/>
      <c r="P534" s="147"/>
      <c r="Q534" s="147"/>
      <c r="R534" s="147"/>
      <c r="S534" s="147"/>
      <c r="T534" s="147"/>
      <c r="U534" s="147"/>
      <c r="V534" s="147"/>
      <c r="W534" s="147"/>
    </row>
    <row r="535" spans="1:23" ht="12.75" customHeight="1" x14ac:dyDescent="0.15">
      <c r="A535" s="147"/>
      <c r="B535" s="150"/>
      <c r="C535" s="90"/>
      <c r="D535" s="146"/>
      <c r="E535" s="82"/>
      <c r="F535" s="147"/>
      <c r="G535" s="147"/>
      <c r="H535" s="147"/>
      <c r="I535" s="147"/>
      <c r="J535" s="147"/>
      <c r="K535" s="147"/>
      <c r="L535" s="147"/>
      <c r="M535" s="147"/>
      <c r="N535" s="147"/>
      <c r="O535" s="147"/>
      <c r="P535" s="147"/>
      <c r="Q535" s="147"/>
      <c r="R535" s="147"/>
      <c r="S535" s="147"/>
      <c r="T535" s="147"/>
      <c r="U535" s="147"/>
      <c r="V535" s="147"/>
      <c r="W535" s="147"/>
    </row>
    <row r="536" spans="1:23" ht="12.75" customHeight="1" x14ac:dyDescent="0.15">
      <c r="A536" s="147"/>
      <c r="B536" s="150"/>
      <c r="C536" s="90"/>
      <c r="D536" s="146"/>
      <c r="E536" s="82"/>
      <c r="F536" s="147"/>
      <c r="G536" s="147"/>
      <c r="H536" s="147"/>
      <c r="I536" s="147"/>
      <c r="J536" s="147"/>
      <c r="K536" s="147"/>
      <c r="L536" s="147"/>
      <c r="M536" s="147"/>
      <c r="N536" s="147"/>
      <c r="O536" s="147"/>
      <c r="P536" s="147"/>
      <c r="Q536" s="147"/>
      <c r="R536" s="147"/>
      <c r="S536" s="147"/>
      <c r="T536" s="147"/>
      <c r="U536" s="147"/>
      <c r="V536" s="147"/>
      <c r="W536" s="147"/>
    </row>
    <row r="537" spans="1:23" ht="12.75" customHeight="1" x14ac:dyDescent="0.15">
      <c r="A537" s="147"/>
      <c r="B537" s="150"/>
      <c r="C537" s="90"/>
      <c r="D537" s="146"/>
      <c r="E537" s="82"/>
      <c r="F537" s="147"/>
      <c r="G537" s="147"/>
      <c r="H537" s="147"/>
      <c r="I537" s="147"/>
      <c r="J537" s="147"/>
      <c r="K537" s="147"/>
      <c r="L537" s="147"/>
      <c r="M537" s="147"/>
      <c r="N537" s="147"/>
      <c r="O537" s="147"/>
      <c r="P537" s="147"/>
      <c r="Q537" s="147"/>
      <c r="R537" s="147"/>
      <c r="S537" s="147"/>
      <c r="T537" s="147"/>
      <c r="U537" s="147"/>
      <c r="V537" s="147"/>
      <c r="W537" s="147"/>
    </row>
    <row r="538" spans="1:23" ht="12.75" customHeight="1" x14ac:dyDescent="0.15">
      <c r="A538" s="147"/>
      <c r="B538" s="150"/>
      <c r="C538" s="90"/>
      <c r="D538" s="146"/>
      <c r="E538" s="82"/>
      <c r="F538" s="147"/>
      <c r="G538" s="147"/>
      <c r="H538" s="147"/>
      <c r="I538" s="147"/>
      <c r="J538" s="147"/>
      <c r="K538" s="147"/>
      <c r="L538" s="147"/>
      <c r="M538" s="147"/>
      <c r="N538" s="147"/>
      <c r="O538" s="147"/>
      <c r="P538" s="147"/>
      <c r="Q538" s="147"/>
      <c r="R538" s="147"/>
      <c r="S538" s="147"/>
      <c r="T538" s="147"/>
      <c r="U538" s="147"/>
      <c r="V538" s="147"/>
      <c r="W538" s="147"/>
    </row>
    <row r="539" spans="1:23" ht="12.75" customHeight="1" x14ac:dyDescent="0.15">
      <c r="A539" s="147"/>
      <c r="B539" s="150"/>
      <c r="C539" s="90"/>
      <c r="D539" s="146"/>
      <c r="E539" s="82"/>
      <c r="F539" s="147"/>
      <c r="G539" s="147"/>
      <c r="H539" s="147"/>
      <c r="I539" s="147"/>
      <c r="J539" s="147"/>
      <c r="K539" s="147"/>
      <c r="L539" s="147"/>
      <c r="M539" s="147"/>
      <c r="N539" s="147"/>
      <c r="O539" s="147"/>
      <c r="P539" s="147"/>
      <c r="Q539" s="147"/>
      <c r="R539" s="147"/>
      <c r="S539" s="147"/>
      <c r="T539" s="147"/>
      <c r="U539" s="147"/>
      <c r="V539" s="147"/>
      <c r="W539" s="147"/>
    </row>
    <row r="540" spans="1:23" ht="12.75" customHeight="1" x14ac:dyDescent="0.15">
      <c r="A540" s="147"/>
      <c r="B540" s="150"/>
      <c r="C540" s="90"/>
      <c r="D540" s="146"/>
      <c r="E540" s="82"/>
      <c r="F540" s="147"/>
      <c r="G540" s="147"/>
      <c r="H540" s="147"/>
      <c r="I540" s="147"/>
      <c r="J540" s="147"/>
      <c r="K540" s="147"/>
      <c r="L540" s="147"/>
      <c r="M540" s="147"/>
      <c r="N540" s="147"/>
      <c r="O540" s="147"/>
      <c r="P540" s="147"/>
      <c r="Q540" s="147"/>
      <c r="R540" s="147"/>
      <c r="S540" s="147"/>
      <c r="T540" s="147"/>
      <c r="U540" s="147"/>
      <c r="V540" s="147"/>
      <c r="W540" s="147"/>
    </row>
    <row r="541" spans="1:23" ht="12.75" customHeight="1" x14ac:dyDescent="0.15">
      <c r="A541" s="147"/>
      <c r="B541" s="150"/>
      <c r="C541" s="90"/>
      <c r="D541" s="146"/>
      <c r="E541" s="82"/>
      <c r="F541" s="147"/>
      <c r="G541" s="147"/>
      <c r="H541" s="147"/>
      <c r="I541" s="147"/>
      <c r="J541" s="147"/>
      <c r="K541" s="147"/>
      <c r="L541" s="147"/>
      <c r="M541" s="147"/>
      <c r="N541" s="147"/>
      <c r="O541" s="147"/>
      <c r="P541" s="147"/>
      <c r="Q541" s="147"/>
      <c r="R541" s="147"/>
      <c r="S541" s="147"/>
      <c r="T541" s="147"/>
      <c r="U541" s="147"/>
      <c r="V541" s="147"/>
      <c r="W541" s="147"/>
    </row>
    <row r="542" spans="1:23" ht="12.75" customHeight="1" x14ac:dyDescent="0.15">
      <c r="A542" s="147"/>
      <c r="B542" s="150"/>
      <c r="C542" s="90"/>
      <c r="D542" s="146"/>
      <c r="E542" s="82"/>
      <c r="F542" s="147"/>
      <c r="G542" s="147"/>
      <c r="H542" s="147"/>
      <c r="I542" s="147"/>
      <c r="J542" s="147"/>
      <c r="K542" s="147"/>
      <c r="L542" s="147"/>
      <c r="M542" s="147"/>
      <c r="N542" s="147"/>
      <c r="O542" s="147"/>
      <c r="P542" s="147"/>
      <c r="Q542" s="147"/>
      <c r="R542" s="147"/>
      <c r="S542" s="147"/>
      <c r="T542" s="147"/>
      <c r="U542" s="147"/>
      <c r="V542" s="147"/>
      <c r="W542" s="147"/>
    </row>
    <row r="543" spans="1:23" ht="12.75" customHeight="1" x14ac:dyDescent="0.15">
      <c r="A543" s="147"/>
      <c r="B543" s="150"/>
      <c r="C543" s="90"/>
      <c r="D543" s="146"/>
      <c r="E543" s="82"/>
      <c r="F543" s="147"/>
      <c r="G543" s="147"/>
      <c r="H543" s="147"/>
      <c r="I543" s="147"/>
      <c r="J543" s="147"/>
      <c r="K543" s="147"/>
      <c r="L543" s="147"/>
      <c r="M543" s="147"/>
      <c r="N543" s="147"/>
      <c r="O543" s="147"/>
      <c r="P543" s="147"/>
      <c r="Q543" s="147"/>
      <c r="R543" s="147"/>
      <c r="S543" s="147"/>
      <c r="T543" s="147"/>
      <c r="U543" s="147"/>
      <c r="V543" s="147"/>
      <c r="W543" s="147"/>
    </row>
    <row r="544" spans="1:23" ht="12.75" customHeight="1" x14ac:dyDescent="0.15">
      <c r="A544" s="147"/>
      <c r="B544" s="150"/>
      <c r="C544" s="90"/>
      <c r="D544" s="146"/>
      <c r="E544" s="82"/>
      <c r="F544" s="147"/>
      <c r="G544" s="147"/>
      <c r="H544" s="147"/>
      <c r="I544" s="147"/>
      <c r="J544" s="147"/>
      <c r="K544" s="147"/>
      <c r="L544" s="147"/>
      <c r="M544" s="147"/>
      <c r="N544" s="147"/>
      <c r="O544" s="147"/>
      <c r="P544" s="147"/>
      <c r="Q544" s="147"/>
      <c r="R544" s="147"/>
      <c r="S544" s="147"/>
      <c r="T544" s="147"/>
      <c r="U544" s="147"/>
      <c r="V544" s="147"/>
      <c r="W544" s="147"/>
    </row>
    <row r="545" spans="1:23" ht="12.75" customHeight="1" x14ac:dyDescent="0.15">
      <c r="A545" s="147"/>
      <c r="B545" s="150"/>
      <c r="C545" s="90"/>
      <c r="D545" s="146"/>
      <c r="E545" s="82"/>
      <c r="F545" s="147"/>
      <c r="G545" s="147"/>
      <c r="H545" s="147"/>
      <c r="I545" s="147"/>
      <c r="J545" s="147"/>
      <c r="K545" s="147"/>
      <c r="L545" s="147"/>
      <c r="M545" s="147"/>
      <c r="N545" s="147"/>
      <c r="O545" s="147"/>
      <c r="P545" s="147"/>
      <c r="Q545" s="147"/>
      <c r="R545" s="147"/>
      <c r="S545" s="147"/>
      <c r="T545" s="147"/>
      <c r="U545" s="147"/>
      <c r="V545" s="147"/>
      <c r="W545" s="147"/>
    </row>
    <row r="546" spans="1:23" ht="12.75" customHeight="1" x14ac:dyDescent="0.15">
      <c r="A546" s="147"/>
      <c r="B546" s="150"/>
      <c r="C546" s="90"/>
      <c r="D546" s="146"/>
      <c r="E546" s="82"/>
      <c r="F546" s="147"/>
      <c r="G546" s="147"/>
      <c r="H546" s="147"/>
      <c r="I546" s="147"/>
      <c r="J546" s="147"/>
      <c r="K546" s="147"/>
      <c r="L546" s="147"/>
      <c r="M546" s="147"/>
      <c r="N546" s="147"/>
      <c r="O546" s="147"/>
      <c r="P546" s="147"/>
      <c r="Q546" s="147"/>
      <c r="R546" s="147"/>
      <c r="S546" s="147"/>
      <c r="T546" s="147"/>
      <c r="U546" s="147"/>
      <c r="V546" s="147"/>
      <c r="W546" s="147"/>
    </row>
    <row r="547" spans="1:23" ht="12.75" customHeight="1" x14ac:dyDescent="0.15">
      <c r="A547" s="147"/>
      <c r="B547" s="150"/>
      <c r="C547" s="90"/>
      <c r="D547" s="146"/>
      <c r="E547" s="82"/>
      <c r="F547" s="147"/>
      <c r="G547" s="147"/>
      <c r="H547" s="147"/>
      <c r="I547" s="147"/>
      <c r="J547" s="147"/>
      <c r="K547" s="147"/>
      <c r="L547" s="147"/>
      <c r="M547" s="147"/>
      <c r="N547" s="147"/>
      <c r="O547" s="147"/>
      <c r="P547" s="147"/>
      <c r="Q547" s="147"/>
      <c r="R547" s="147"/>
      <c r="S547" s="147"/>
      <c r="T547" s="147"/>
      <c r="U547" s="147"/>
      <c r="V547" s="147"/>
      <c r="W547" s="147"/>
    </row>
    <row r="548" spans="1:23" ht="12.75" customHeight="1" x14ac:dyDescent="0.15">
      <c r="A548" s="147"/>
      <c r="B548" s="150"/>
      <c r="C548" s="90"/>
      <c r="D548" s="146"/>
      <c r="E548" s="82"/>
      <c r="F548" s="147"/>
      <c r="G548" s="147"/>
      <c r="H548" s="147"/>
      <c r="I548" s="147"/>
      <c r="J548" s="147"/>
      <c r="K548" s="147"/>
      <c r="L548" s="147"/>
      <c r="M548" s="147"/>
      <c r="N548" s="147"/>
      <c r="O548" s="147"/>
      <c r="P548" s="147"/>
      <c r="Q548" s="147"/>
      <c r="R548" s="147"/>
      <c r="S548" s="147"/>
      <c r="T548" s="147"/>
      <c r="U548" s="147"/>
      <c r="V548" s="147"/>
      <c r="W548" s="147"/>
    </row>
    <row r="549" spans="1:23" ht="12.75" customHeight="1" x14ac:dyDescent="0.15">
      <c r="A549" s="147"/>
      <c r="B549" s="150"/>
      <c r="C549" s="90"/>
      <c r="D549" s="146"/>
      <c r="E549" s="82"/>
      <c r="F549" s="147"/>
      <c r="G549" s="147"/>
      <c r="H549" s="147"/>
      <c r="I549" s="147"/>
      <c r="J549" s="147"/>
      <c r="K549" s="147"/>
      <c r="L549" s="147"/>
      <c r="M549" s="147"/>
      <c r="N549" s="147"/>
      <c r="O549" s="147"/>
      <c r="P549" s="147"/>
      <c r="Q549" s="147"/>
      <c r="R549" s="147"/>
      <c r="S549" s="147"/>
      <c r="T549" s="147"/>
      <c r="U549" s="147"/>
      <c r="V549" s="147"/>
      <c r="W549" s="147"/>
    </row>
    <row r="550" spans="1:23" ht="12.75" customHeight="1" x14ac:dyDescent="0.15">
      <c r="A550" s="147"/>
      <c r="B550" s="150"/>
      <c r="C550" s="90"/>
      <c r="D550" s="146"/>
      <c r="E550" s="82"/>
      <c r="F550" s="147"/>
      <c r="G550" s="147"/>
      <c r="H550" s="147"/>
      <c r="I550" s="147"/>
      <c r="J550" s="147"/>
      <c r="K550" s="147"/>
      <c r="L550" s="147"/>
      <c r="M550" s="147"/>
      <c r="N550" s="147"/>
      <c r="O550" s="147"/>
      <c r="P550" s="147"/>
      <c r="Q550" s="147"/>
      <c r="R550" s="147"/>
      <c r="S550" s="147"/>
      <c r="T550" s="147"/>
      <c r="U550" s="147"/>
      <c r="V550" s="147"/>
      <c r="W550" s="147"/>
    </row>
    <row r="551" spans="1:23" ht="12.75" customHeight="1" x14ac:dyDescent="0.15">
      <c r="A551" s="147"/>
      <c r="B551" s="150"/>
      <c r="C551" s="90"/>
      <c r="D551" s="146"/>
      <c r="E551" s="82"/>
      <c r="F551" s="147"/>
      <c r="G551" s="147"/>
      <c r="H551" s="147"/>
      <c r="I551" s="147"/>
      <c r="J551" s="147"/>
      <c r="K551" s="147"/>
      <c r="L551" s="147"/>
      <c r="M551" s="147"/>
      <c r="N551" s="147"/>
      <c r="O551" s="147"/>
      <c r="P551" s="147"/>
      <c r="Q551" s="147"/>
      <c r="R551" s="147"/>
      <c r="S551" s="147"/>
      <c r="T551" s="147"/>
      <c r="U551" s="147"/>
      <c r="V551" s="147"/>
      <c r="W551" s="147"/>
    </row>
    <row r="552" spans="1:23" ht="12.75" customHeight="1" x14ac:dyDescent="0.15">
      <c r="A552" s="147"/>
      <c r="B552" s="150"/>
      <c r="C552" s="90"/>
      <c r="D552" s="146"/>
      <c r="E552" s="82"/>
      <c r="F552" s="147"/>
      <c r="G552" s="147"/>
      <c r="H552" s="147"/>
      <c r="I552" s="147"/>
      <c r="J552" s="147"/>
      <c r="K552" s="147"/>
      <c r="L552" s="147"/>
      <c r="M552" s="147"/>
      <c r="N552" s="147"/>
      <c r="O552" s="147"/>
      <c r="P552" s="147"/>
      <c r="Q552" s="147"/>
      <c r="R552" s="147"/>
      <c r="S552" s="147"/>
      <c r="T552" s="147"/>
      <c r="U552" s="147"/>
      <c r="V552" s="147"/>
      <c r="W552" s="147"/>
    </row>
    <row r="553" spans="1:23" ht="12.75" customHeight="1" x14ac:dyDescent="0.15">
      <c r="A553" s="147"/>
      <c r="B553" s="150"/>
      <c r="C553" s="90"/>
      <c r="D553" s="146"/>
      <c r="E553" s="82"/>
      <c r="F553" s="147"/>
      <c r="G553" s="147"/>
      <c r="H553" s="147"/>
      <c r="I553" s="147"/>
      <c r="J553" s="147"/>
      <c r="K553" s="147"/>
      <c r="L553" s="147"/>
      <c r="M553" s="147"/>
      <c r="N553" s="147"/>
      <c r="O553" s="147"/>
      <c r="P553" s="147"/>
      <c r="Q553" s="147"/>
      <c r="R553" s="147"/>
      <c r="S553" s="147"/>
      <c r="T553" s="147"/>
      <c r="U553" s="147"/>
      <c r="V553" s="147"/>
      <c r="W553" s="147"/>
    </row>
    <row r="554" spans="1:23" ht="12.75" customHeight="1" x14ac:dyDescent="0.15">
      <c r="A554" s="147"/>
      <c r="B554" s="150"/>
      <c r="C554" s="90"/>
      <c r="D554" s="146"/>
      <c r="E554" s="82"/>
      <c r="F554" s="147"/>
      <c r="G554" s="147"/>
      <c r="H554" s="147"/>
      <c r="I554" s="147"/>
      <c r="J554" s="147"/>
      <c r="K554" s="147"/>
      <c r="L554" s="147"/>
      <c r="M554" s="147"/>
      <c r="N554" s="147"/>
      <c r="O554" s="147"/>
      <c r="P554" s="147"/>
      <c r="Q554" s="147"/>
      <c r="R554" s="147"/>
      <c r="S554" s="147"/>
      <c r="T554" s="147"/>
      <c r="U554" s="147"/>
      <c r="V554" s="147"/>
      <c r="W554" s="147"/>
    </row>
    <row r="555" spans="1:23" ht="12.75" customHeight="1" x14ac:dyDescent="0.15">
      <c r="A555" s="147"/>
      <c r="B555" s="150"/>
      <c r="C555" s="90"/>
      <c r="D555" s="146"/>
      <c r="E555" s="82"/>
      <c r="F555" s="147"/>
      <c r="G555" s="147"/>
      <c r="H555" s="147"/>
      <c r="I555" s="147"/>
      <c r="J555" s="147"/>
      <c r="K555" s="147"/>
      <c r="L555" s="147"/>
      <c r="M555" s="147"/>
      <c r="N555" s="147"/>
      <c r="O555" s="147"/>
      <c r="P555" s="147"/>
      <c r="Q555" s="147"/>
      <c r="R555" s="147"/>
      <c r="S555" s="147"/>
      <c r="T555" s="147"/>
      <c r="U555" s="147"/>
      <c r="V555" s="147"/>
      <c r="W555" s="147"/>
    </row>
    <row r="556" spans="1:23" ht="12.75" customHeight="1" x14ac:dyDescent="0.15">
      <c r="A556" s="147"/>
      <c r="B556" s="150"/>
      <c r="C556" s="90"/>
      <c r="D556" s="146"/>
      <c r="E556" s="82"/>
      <c r="F556" s="147"/>
      <c r="G556" s="147"/>
      <c r="H556" s="147"/>
      <c r="I556" s="147"/>
      <c r="J556" s="147"/>
      <c r="K556" s="147"/>
      <c r="L556" s="147"/>
      <c r="M556" s="147"/>
      <c r="N556" s="147"/>
      <c r="O556" s="147"/>
      <c r="P556" s="147"/>
      <c r="Q556" s="147"/>
      <c r="R556" s="147"/>
      <c r="S556" s="147"/>
      <c r="T556" s="147"/>
      <c r="U556" s="147"/>
      <c r="V556" s="147"/>
      <c r="W556" s="147"/>
    </row>
    <row r="557" spans="1:23" ht="12.75" customHeight="1" x14ac:dyDescent="0.15">
      <c r="A557" s="147"/>
      <c r="B557" s="150"/>
      <c r="C557" s="90"/>
      <c r="D557" s="146"/>
      <c r="E557" s="82"/>
      <c r="F557" s="147"/>
      <c r="G557" s="147"/>
      <c r="H557" s="147"/>
      <c r="I557" s="147"/>
      <c r="J557" s="147"/>
      <c r="K557" s="147"/>
      <c r="L557" s="147"/>
      <c r="M557" s="147"/>
      <c r="N557" s="147"/>
      <c r="O557" s="147"/>
      <c r="P557" s="147"/>
      <c r="Q557" s="147"/>
      <c r="R557" s="147"/>
      <c r="S557" s="147"/>
      <c r="T557" s="147"/>
      <c r="U557" s="147"/>
      <c r="V557" s="147"/>
      <c r="W557" s="147"/>
    </row>
    <row r="558" spans="1:23" ht="12.75" customHeight="1" x14ac:dyDescent="0.15">
      <c r="A558" s="147"/>
      <c r="B558" s="150"/>
      <c r="C558" s="90"/>
      <c r="D558" s="146"/>
      <c r="E558" s="82"/>
      <c r="F558" s="147"/>
      <c r="G558" s="147"/>
      <c r="H558" s="147"/>
      <c r="I558" s="147"/>
      <c r="J558" s="147"/>
      <c r="K558" s="147"/>
      <c r="L558" s="147"/>
      <c r="M558" s="147"/>
      <c r="N558" s="147"/>
      <c r="O558" s="147"/>
      <c r="P558" s="147"/>
      <c r="Q558" s="147"/>
      <c r="R558" s="147"/>
      <c r="S558" s="147"/>
      <c r="T558" s="147"/>
      <c r="U558" s="147"/>
      <c r="V558" s="147"/>
      <c r="W558" s="147"/>
    </row>
    <row r="559" spans="1:23" ht="12.75" customHeight="1" x14ac:dyDescent="0.15">
      <c r="A559" s="147"/>
      <c r="B559" s="150"/>
      <c r="C559" s="90"/>
      <c r="D559" s="146"/>
      <c r="E559" s="82"/>
      <c r="F559" s="147"/>
      <c r="G559" s="147"/>
      <c r="H559" s="147"/>
      <c r="I559" s="147"/>
      <c r="J559" s="147"/>
      <c r="K559" s="147"/>
      <c r="L559" s="147"/>
      <c r="M559" s="147"/>
      <c r="N559" s="147"/>
      <c r="O559" s="147"/>
      <c r="P559" s="147"/>
      <c r="Q559" s="147"/>
      <c r="R559" s="147"/>
      <c r="S559" s="147"/>
      <c r="T559" s="147"/>
      <c r="U559" s="147"/>
      <c r="V559" s="147"/>
      <c r="W559" s="147"/>
    </row>
    <row r="560" spans="1:23" ht="12.75" customHeight="1" x14ac:dyDescent="0.15">
      <c r="A560" s="147"/>
      <c r="B560" s="150"/>
      <c r="C560" s="90"/>
      <c r="D560" s="146"/>
      <c r="E560" s="82"/>
      <c r="F560" s="147"/>
      <c r="G560" s="147"/>
      <c r="H560" s="147"/>
      <c r="I560" s="147"/>
      <c r="J560" s="147"/>
      <c r="K560" s="147"/>
      <c r="L560" s="147"/>
      <c r="M560" s="147"/>
      <c r="N560" s="147"/>
      <c r="O560" s="147"/>
      <c r="P560" s="147"/>
      <c r="Q560" s="147"/>
      <c r="R560" s="147"/>
      <c r="S560" s="147"/>
      <c r="T560" s="147"/>
      <c r="U560" s="147"/>
      <c r="V560" s="147"/>
      <c r="W560" s="147"/>
    </row>
    <row r="561" spans="1:23" ht="12.75" customHeight="1" x14ac:dyDescent="0.15">
      <c r="A561" s="147"/>
      <c r="B561" s="150"/>
      <c r="C561" s="90"/>
      <c r="D561" s="146"/>
      <c r="E561" s="82"/>
      <c r="F561" s="147"/>
      <c r="G561" s="147"/>
      <c r="H561" s="147"/>
      <c r="I561" s="147"/>
      <c r="J561" s="147"/>
      <c r="K561" s="147"/>
      <c r="L561" s="147"/>
      <c r="M561" s="147"/>
      <c r="N561" s="147"/>
      <c r="O561" s="147"/>
      <c r="P561" s="147"/>
      <c r="Q561" s="147"/>
      <c r="R561" s="147"/>
      <c r="S561" s="147"/>
      <c r="T561" s="147"/>
      <c r="U561" s="147"/>
      <c r="V561" s="147"/>
      <c r="W561" s="147"/>
    </row>
    <row r="562" spans="1:23" ht="12.75" customHeight="1" x14ac:dyDescent="0.15">
      <c r="A562" s="147"/>
      <c r="B562" s="150"/>
      <c r="C562" s="90"/>
      <c r="D562" s="146"/>
      <c r="E562" s="82"/>
      <c r="F562" s="147"/>
      <c r="G562" s="147"/>
      <c r="H562" s="147"/>
      <c r="I562" s="147"/>
      <c r="J562" s="147"/>
      <c r="K562" s="147"/>
      <c r="L562" s="147"/>
      <c r="M562" s="147"/>
      <c r="N562" s="147"/>
      <c r="O562" s="147"/>
      <c r="P562" s="147"/>
      <c r="Q562" s="147"/>
      <c r="R562" s="147"/>
      <c r="S562" s="147"/>
      <c r="T562" s="147"/>
      <c r="U562" s="147"/>
      <c r="V562" s="147"/>
      <c r="W562" s="147"/>
    </row>
    <row r="563" spans="1:23" ht="12.75" customHeight="1" x14ac:dyDescent="0.15">
      <c r="A563" s="147"/>
      <c r="B563" s="150"/>
      <c r="C563" s="90"/>
      <c r="D563" s="146"/>
      <c r="E563" s="82"/>
      <c r="F563" s="147"/>
      <c r="G563" s="147"/>
      <c r="H563" s="147"/>
      <c r="I563" s="147"/>
      <c r="J563" s="147"/>
      <c r="K563" s="147"/>
      <c r="L563" s="147"/>
      <c r="M563" s="147"/>
      <c r="N563" s="147"/>
      <c r="O563" s="147"/>
      <c r="P563" s="147"/>
      <c r="Q563" s="147"/>
      <c r="R563" s="147"/>
      <c r="S563" s="147"/>
      <c r="T563" s="147"/>
      <c r="U563" s="147"/>
      <c r="V563" s="147"/>
      <c r="W563" s="147"/>
    </row>
    <row r="564" spans="1:23" ht="12.75" customHeight="1" x14ac:dyDescent="0.15">
      <c r="A564" s="147"/>
      <c r="B564" s="150"/>
      <c r="C564" s="90"/>
      <c r="D564" s="146"/>
      <c r="E564" s="82"/>
      <c r="F564" s="147"/>
      <c r="G564" s="147"/>
      <c r="H564" s="147"/>
      <c r="I564" s="147"/>
      <c r="J564" s="147"/>
      <c r="K564" s="147"/>
      <c r="L564" s="147"/>
      <c r="M564" s="147"/>
      <c r="N564" s="147"/>
      <c r="O564" s="147"/>
      <c r="P564" s="147"/>
      <c r="Q564" s="147"/>
      <c r="R564" s="147"/>
      <c r="S564" s="147"/>
      <c r="T564" s="147"/>
      <c r="U564" s="147"/>
      <c r="V564" s="147"/>
      <c r="W564" s="147"/>
    </row>
    <row r="565" spans="1:23" ht="12.75" customHeight="1" x14ac:dyDescent="0.15">
      <c r="A565" s="147"/>
      <c r="B565" s="150"/>
      <c r="C565" s="90"/>
      <c r="D565" s="146"/>
      <c r="E565" s="82"/>
      <c r="F565" s="147"/>
      <c r="G565" s="147"/>
      <c r="H565" s="147"/>
      <c r="I565" s="147"/>
      <c r="J565" s="147"/>
      <c r="K565" s="147"/>
      <c r="L565" s="147"/>
      <c r="M565" s="147"/>
      <c r="N565" s="147"/>
      <c r="O565" s="147"/>
      <c r="P565" s="147"/>
      <c r="Q565" s="147"/>
      <c r="R565" s="147"/>
      <c r="S565" s="147"/>
      <c r="T565" s="147"/>
      <c r="U565" s="147"/>
      <c r="V565" s="147"/>
      <c r="W565" s="147"/>
    </row>
    <row r="566" spans="1:23" ht="12.75" customHeight="1" x14ac:dyDescent="0.15">
      <c r="A566" s="147"/>
      <c r="B566" s="150"/>
      <c r="C566" s="90"/>
      <c r="D566" s="146"/>
      <c r="E566" s="82"/>
      <c r="F566" s="147"/>
      <c r="G566" s="147"/>
      <c r="H566" s="147"/>
      <c r="I566" s="147"/>
      <c r="J566" s="147"/>
      <c r="K566" s="147"/>
      <c r="L566" s="147"/>
      <c r="M566" s="147"/>
      <c r="N566" s="147"/>
      <c r="O566" s="147"/>
      <c r="P566" s="147"/>
      <c r="Q566" s="147"/>
      <c r="R566" s="147"/>
      <c r="S566" s="147"/>
      <c r="T566" s="147"/>
      <c r="U566" s="147"/>
      <c r="V566" s="147"/>
      <c r="W566" s="147"/>
    </row>
    <row r="567" spans="1:23" ht="12.75" customHeight="1" x14ac:dyDescent="0.15">
      <c r="A567" s="147"/>
      <c r="B567" s="150"/>
      <c r="C567" s="90"/>
      <c r="D567" s="146"/>
      <c r="E567" s="82"/>
      <c r="F567" s="147"/>
      <c r="G567" s="147"/>
      <c r="H567" s="147"/>
      <c r="I567" s="147"/>
      <c r="J567" s="147"/>
      <c r="K567" s="147"/>
      <c r="L567" s="147"/>
      <c r="M567" s="147"/>
      <c r="N567" s="147"/>
      <c r="O567" s="147"/>
      <c r="P567" s="147"/>
      <c r="Q567" s="147"/>
      <c r="R567" s="147"/>
      <c r="S567" s="147"/>
      <c r="T567" s="147"/>
      <c r="U567" s="147"/>
      <c r="V567" s="147"/>
      <c r="W567" s="147"/>
    </row>
    <row r="568" spans="1:23" ht="12.75" customHeight="1" x14ac:dyDescent="0.15">
      <c r="A568" s="147"/>
      <c r="B568" s="150"/>
      <c r="C568" s="90"/>
      <c r="D568" s="146"/>
      <c r="E568" s="82"/>
      <c r="F568" s="147"/>
      <c r="G568" s="147"/>
      <c r="H568" s="147"/>
      <c r="I568" s="147"/>
      <c r="J568" s="147"/>
      <c r="K568" s="147"/>
      <c r="L568" s="147"/>
      <c r="M568" s="147"/>
      <c r="N568" s="147"/>
      <c r="O568" s="147"/>
      <c r="P568" s="147"/>
      <c r="Q568" s="147"/>
      <c r="R568" s="147"/>
      <c r="S568" s="147"/>
      <c r="T568" s="147"/>
      <c r="U568" s="147"/>
      <c r="V568" s="147"/>
      <c r="W568" s="147"/>
    </row>
    <row r="569" spans="1:23" ht="12.75" customHeight="1" x14ac:dyDescent="0.15">
      <c r="A569" s="147"/>
      <c r="B569" s="150"/>
      <c r="C569" s="90"/>
      <c r="D569" s="146"/>
      <c r="E569" s="82"/>
      <c r="F569" s="147"/>
      <c r="G569" s="147"/>
      <c r="H569" s="147"/>
      <c r="I569" s="147"/>
      <c r="J569" s="147"/>
      <c r="K569" s="147"/>
      <c r="L569" s="147"/>
      <c r="M569" s="147"/>
      <c r="N569" s="147"/>
      <c r="O569" s="147"/>
      <c r="P569" s="147"/>
      <c r="Q569" s="147"/>
      <c r="R569" s="147"/>
      <c r="S569" s="147"/>
      <c r="T569" s="147"/>
      <c r="U569" s="147"/>
      <c r="V569" s="147"/>
      <c r="W569" s="147"/>
    </row>
    <row r="570" spans="1:23" ht="12.75" customHeight="1" x14ac:dyDescent="0.15">
      <c r="A570" s="147"/>
      <c r="B570" s="150"/>
      <c r="C570" s="90"/>
      <c r="D570" s="146"/>
      <c r="E570" s="82"/>
      <c r="F570" s="147"/>
      <c r="G570" s="147"/>
      <c r="H570" s="147"/>
      <c r="I570" s="147"/>
      <c r="J570" s="147"/>
      <c r="K570" s="147"/>
      <c r="L570" s="147"/>
      <c r="M570" s="147"/>
      <c r="N570" s="147"/>
      <c r="O570" s="147"/>
      <c r="P570" s="147"/>
      <c r="Q570" s="147"/>
      <c r="R570" s="147"/>
      <c r="S570" s="147"/>
      <c r="T570" s="147"/>
      <c r="U570" s="147"/>
      <c r="V570" s="147"/>
      <c r="W570" s="147"/>
    </row>
    <row r="571" spans="1:23" ht="12.75" customHeight="1" x14ac:dyDescent="0.15">
      <c r="A571" s="147"/>
      <c r="B571" s="150"/>
      <c r="C571" s="90"/>
      <c r="D571" s="146"/>
      <c r="E571" s="82"/>
      <c r="F571" s="147"/>
      <c r="G571" s="147"/>
      <c r="H571" s="147"/>
      <c r="I571" s="147"/>
      <c r="J571" s="147"/>
      <c r="K571" s="147"/>
      <c r="L571" s="147"/>
      <c r="M571" s="147"/>
      <c r="N571" s="147"/>
      <c r="O571" s="147"/>
      <c r="P571" s="147"/>
      <c r="Q571" s="147"/>
      <c r="R571" s="147"/>
      <c r="S571" s="147"/>
      <c r="T571" s="147"/>
      <c r="U571" s="147"/>
      <c r="V571" s="147"/>
      <c r="W571" s="147"/>
    </row>
    <row r="572" spans="1:23" ht="12.75" customHeight="1" x14ac:dyDescent="0.15">
      <c r="A572" s="147"/>
      <c r="B572" s="150"/>
      <c r="C572" s="90"/>
      <c r="D572" s="146"/>
      <c r="E572" s="82"/>
      <c r="F572" s="147"/>
      <c r="G572" s="147"/>
      <c r="H572" s="147"/>
      <c r="I572" s="147"/>
      <c r="J572" s="147"/>
      <c r="K572" s="147"/>
      <c r="L572" s="147"/>
      <c r="M572" s="147"/>
      <c r="N572" s="147"/>
      <c r="O572" s="147"/>
      <c r="P572" s="147"/>
      <c r="Q572" s="147"/>
      <c r="R572" s="147"/>
      <c r="S572" s="147"/>
      <c r="T572" s="147"/>
      <c r="U572" s="147"/>
      <c r="V572" s="147"/>
      <c r="W572" s="147"/>
    </row>
    <row r="573" spans="1:23" ht="12.75" customHeight="1" x14ac:dyDescent="0.15">
      <c r="A573" s="147"/>
      <c r="B573" s="150"/>
      <c r="C573" s="90"/>
      <c r="D573" s="146"/>
      <c r="E573" s="82"/>
      <c r="F573" s="147"/>
      <c r="G573" s="147"/>
      <c r="H573" s="147"/>
      <c r="I573" s="147"/>
      <c r="J573" s="147"/>
      <c r="K573" s="147"/>
      <c r="L573" s="147"/>
      <c r="M573" s="147"/>
      <c r="N573" s="147"/>
      <c r="O573" s="147"/>
      <c r="P573" s="147"/>
      <c r="Q573" s="147"/>
      <c r="R573" s="147"/>
      <c r="S573" s="147"/>
      <c r="T573" s="147"/>
      <c r="U573" s="147"/>
      <c r="V573" s="147"/>
      <c r="W573" s="147"/>
    </row>
    <row r="574" spans="1:23" ht="12.75" customHeight="1" x14ac:dyDescent="0.15">
      <c r="A574" s="147"/>
      <c r="B574" s="150"/>
      <c r="C574" s="90"/>
      <c r="D574" s="146"/>
      <c r="E574" s="82"/>
      <c r="F574" s="147"/>
      <c r="G574" s="147"/>
      <c r="H574" s="147"/>
      <c r="I574" s="147"/>
      <c r="J574" s="147"/>
      <c r="K574" s="147"/>
      <c r="L574" s="147"/>
      <c r="M574" s="147"/>
      <c r="N574" s="147"/>
      <c r="O574" s="147"/>
      <c r="P574" s="147"/>
      <c r="Q574" s="147"/>
      <c r="R574" s="147"/>
      <c r="S574" s="147"/>
      <c r="T574" s="147"/>
      <c r="U574" s="147"/>
      <c r="V574" s="147"/>
      <c r="W574" s="147"/>
    </row>
    <row r="575" spans="1:23" ht="12.75" customHeight="1" x14ac:dyDescent="0.15">
      <c r="A575" s="147"/>
      <c r="B575" s="150"/>
      <c r="C575" s="90"/>
      <c r="D575" s="146"/>
      <c r="E575" s="82"/>
      <c r="F575" s="147"/>
      <c r="G575" s="147"/>
      <c r="H575" s="147"/>
      <c r="I575" s="147"/>
      <c r="J575" s="147"/>
      <c r="K575" s="147"/>
      <c r="L575" s="147"/>
      <c r="M575" s="147"/>
      <c r="N575" s="147"/>
      <c r="O575" s="147"/>
      <c r="P575" s="147"/>
      <c r="Q575" s="147"/>
      <c r="R575" s="147"/>
      <c r="S575" s="147"/>
      <c r="T575" s="147"/>
      <c r="U575" s="147"/>
      <c r="V575" s="147"/>
      <c r="W575" s="147"/>
    </row>
    <row r="576" spans="1:23" ht="12.75" customHeight="1" x14ac:dyDescent="0.15">
      <c r="A576" s="147"/>
      <c r="B576" s="150"/>
      <c r="C576" s="90"/>
      <c r="D576" s="146"/>
      <c r="E576" s="82"/>
      <c r="F576" s="147"/>
      <c r="G576" s="147"/>
      <c r="H576" s="147"/>
      <c r="I576" s="147"/>
      <c r="J576" s="147"/>
      <c r="K576" s="147"/>
      <c r="L576" s="147"/>
      <c r="M576" s="147"/>
      <c r="N576" s="147"/>
      <c r="O576" s="147"/>
      <c r="P576" s="147"/>
      <c r="Q576" s="147"/>
      <c r="R576" s="147"/>
      <c r="S576" s="147"/>
      <c r="T576" s="147"/>
      <c r="U576" s="147"/>
      <c r="V576" s="147"/>
      <c r="W576" s="147"/>
    </row>
    <row r="577" spans="1:23" ht="12.75" customHeight="1" x14ac:dyDescent="0.15">
      <c r="A577" s="147"/>
      <c r="B577" s="150"/>
      <c r="C577" s="90"/>
      <c r="D577" s="146"/>
      <c r="E577" s="82"/>
      <c r="F577" s="147"/>
      <c r="G577" s="147"/>
      <c r="H577" s="147"/>
      <c r="I577" s="147"/>
      <c r="J577" s="147"/>
      <c r="K577" s="147"/>
      <c r="L577" s="147"/>
      <c r="M577" s="147"/>
      <c r="N577" s="147"/>
      <c r="O577" s="147"/>
      <c r="P577" s="147"/>
      <c r="Q577" s="147"/>
      <c r="R577" s="147"/>
      <c r="S577" s="147"/>
      <c r="T577" s="147"/>
      <c r="U577" s="147"/>
      <c r="V577" s="147"/>
      <c r="W577" s="147"/>
    </row>
    <row r="578" spans="1:23" ht="12.75" customHeight="1" x14ac:dyDescent="0.15">
      <c r="A578" s="147"/>
      <c r="B578" s="150"/>
      <c r="C578" s="90"/>
      <c r="D578" s="146"/>
      <c r="E578" s="82"/>
      <c r="F578" s="147"/>
      <c r="G578" s="147"/>
      <c r="H578" s="147"/>
      <c r="I578" s="147"/>
      <c r="J578" s="147"/>
      <c r="K578" s="147"/>
      <c r="L578" s="147"/>
      <c r="M578" s="147"/>
      <c r="N578" s="147"/>
      <c r="O578" s="147"/>
      <c r="P578" s="147"/>
      <c r="Q578" s="147"/>
      <c r="R578" s="147"/>
      <c r="S578" s="147"/>
      <c r="T578" s="147"/>
      <c r="U578" s="147"/>
      <c r="V578" s="147"/>
      <c r="W578" s="147"/>
    </row>
    <row r="579" spans="1:23" ht="12.75" customHeight="1" x14ac:dyDescent="0.15">
      <c r="A579" s="147"/>
      <c r="B579" s="150"/>
      <c r="C579" s="90"/>
      <c r="D579" s="146"/>
      <c r="E579" s="82"/>
      <c r="F579" s="147"/>
      <c r="G579" s="147"/>
      <c r="H579" s="147"/>
      <c r="I579" s="147"/>
      <c r="J579" s="147"/>
      <c r="K579" s="147"/>
      <c r="L579" s="147"/>
      <c r="M579" s="147"/>
      <c r="N579" s="147"/>
      <c r="O579" s="147"/>
      <c r="P579" s="147"/>
      <c r="Q579" s="147"/>
      <c r="R579" s="147"/>
      <c r="S579" s="147"/>
      <c r="T579" s="147"/>
      <c r="U579" s="147"/>
      <c r="V579" s="147"/>
      <c r="W579" s="147"/>
    </row>
    <row r="580" spans="1:23" ht="12.75" customHeight="1" x14ac:dyDescent="0.15">
      <c r="A580" s="147"/>
      <c r="B580" s="150"/>
      <c r="C580" s="90"/>
      <c r="D580" s="146"/>
      <c r="E580" s="82"/>
      <c r="F580" s="147"/>
      <c r="G580" s="147"/>
      <c r="H580" s="147"/>
      <c r="I580" s="147"/>
      <c r="J580" s="147"/>
      <c r="K580" s="147"/>
      <c r="L580" s="147"/>
      <c r="M580" s="147"/>
      <c r="N580" s="147"/>
      <c r="O580" s="147"/>
      <c r="P580" s="147"/>
      <c r="Q580" s="147"/>
      <c r="R580" s="147"/>
      <c r="S580" s="147"/>
      <c r="T580" s="147"/>
      <c r="U580" s="147"/>
      <c r="V580" s="147"/>
      <c r="W580" s="147"/>
    </row>
    <row r="581" spans="1:23" ht="12.75" customHeight="1" x14ac:dyDescent="0.15">
      <c r="A581" s="147"/>
      <c r="B581" s="150"/>
      <c r="C581" s="90"/>
      <c r="D581" s="146"/>
      <c r="E581" s="82"/>
      <c r="F581" s="147"/>
      <c r="G581" s="147"/>
      <c r="H581" s="147"/>
      <c r="I581" s="147"/>
      <c r="J581" s="147"/>
      <c r="K581" s="147"/>
      <c r="L581" s="147"/>
      <c r="M581" s="147"/>
      <c r="N581" s="147"/>
      <c r="O581" s="147"/>
      <c r="P581" s="147"/>
      <c r="Q581" s="147"/>
      <c r="R581" s="147"/>
      <c r="S581" s="147"/>
      <c r="T581" s="147"/>
      <c r="U581" s="147"/>
      <c r="V581" s="147"/>
      <c r="W581" s="147"/>
    </row>
    <row r="582" spans="1:23" ht="12.75" customHeight="1" x14ac:dyDescent="0.15">
      <c r="A582" s="147"/>
      <c r="B582" s="150"/>
      <c r="C582" s="90"/>
      <c r="D582" s="146"/>
      <c r="E582" s="82"/>
      <c r="F582" s="147"/>
      <c r="G582" s="147"/>
      <c r="H582" s="147"/>
      <c r="I582" s="147"/>
      <c r="J582" s="147"/>
      <c r="K582" s="147"/>
      <c r="L582" s="147"/>
      <c r="M582" s="147"/>
      <c r="N582" s="147"/>
      <c r="O582" s="147"/>
      <c r="P582" s="147"/>
      <c r="Q582" s="147"/>
      <c r="R582" s="147"/>
      <c r="S582" s="147"/>
      <c r="T582" s="147"/>
      <c r="U582" s="147"/>
      <c r="V582" s="147"/>
      <c r="W582" s="147"/>
    </row>
    <row r="583" spans="1:23" ht="12.75" customHeight="1" x14ac:dyDescent="0.15">
      <c r="A583" s="147"/>
      <c r="B583" s="150"/>
      <c r="C583" s="90"/>
      <c r="D583" s="146"/>
      <c r="E583" s="82"/>
      <c r="F583" s="147"/>
      <c r="G583" s="147"/>
      <c r="H583" s="147"/>
      <c r="I583" s="147"/>
      <c r="J583" s="147"/>
      <c r="K583" s="147"/>
      <c r="L583" s="147"/>
      <c r="M583" s="147"/>
      <c r="N583" s="147"/>
      <c r="O583" s="147"/>
      <c r="P583" s="147"/>
      <c r="Q583" s="147"/>
      <c r="R583" s="147"/>
      <c r="S583" s="147"/>
      <c r="T583" s="147"/>
      <c r="U583" s="147"/>
      <c r="V583" s="147"/>
      <c r="W583" s="147"/>
    </row>
    <row r="584" spans="1:23" ht="12.75" customHeight="1" x14ac:dyDescent="0.15">
      <c r="A584" s="147"/>
      <c r="B584" s="150"/>
      <c r="C584" s="90"/>
      <c r="D584" s="146"/>
      <c r="E584" s="82"/>
      <c r="F584" s="147"/>
      <c r="G584" s="147"/>
      <c r="H584" s="147"/>
      <c r="I584" s="147"/>
      <c r="J584" s="147"/>
      <c r="K584" s="147"/>
      <c r="L584" s="147"/>
      <c r="M584" s="147"/>
      <c r="N584" s="147"/>
      <c r="O584" s="147"/>
      <c r="P584" s="147"/>
      <c r="Q584" s="147"/>
      <c r="R584" s="147"/>
      <c r="S584" s="147"/>
      <c r="T584" s="147"/>
      <c r="U584" s="147"/>
      <c r="V584" s="147"/>
      <c r="W584" s="147"/>
    </row>
    <row r="585" spans="1:23" ht="12.75" customHeight="1" x14ac:dyDescent="0.15">
      <c r="A585" s="147"/>
      <c r="B585" s="150"/>
      <c r="C585" s="90"/>
      <c r="D585" s="146"/>
      <c r="E585" s="82"/>
      <c r="F585" s="147"/>
      <c r="G585" s="147"/>
      <c r="H585" s="147"/>
      <c r="I585" s="147"/>
      <c r="J585" s="147"/>
      <c r="K585" s="147"/>
      <c r="L585" s="147"/>
      <c r="M585" s="147"/>
      <c r="N585" s="147"/>
      <c r="O585" s="147"/>
      <c r="P585" s="147"/>
      <c r="Q585" s="147"/>
      <c r="R585" s="147"/>
      <c r="S585" s="147"/>
      <c r="T585" s="147"/>
      <c r="U585" s="147"/>
      <c r="V585" s="147"/>
      <c r="W585" s="147"/>
    </row>
    <row r="586" spans="1:23" ht="12.75" customHeight="1" x14ac:dyDescent="0.15">
      <c r="A586" s="147"/>
      <c r="B586" s="150"/>
      <c r="C586" s="90"/>
      <c r="D586" s="146"/>
      <c r="E586" s="82"/>
      <c r="F586" s="147"/>
      <c r="G586" s="147"/>
      <c r="H586" s="147"/>
      <c r="I586" s="147"/>
      <c r="J586" s="147"/>
      <c r="K586" s="147"/>
      <c r="L586" s="147"/>
      <c r="M586" s="147"/>
      <c r="N586" s="147"/>
      <c r="O586" s="147"/>
      <c r="P586" s="147"/>
      <c r="Q586" s="147"/>
      <c r="R586" s="147"/>
      <c r="S586" s="147"/>
      <c r="T586" s="147"/>
      <c r="U586" s="147"/>
      <c r="V586" s="147"/>
      <c r="W586" s="147"/>
    </row>
    <row r="587" spans="1:23" ht="12.75" customHeight="1" x14ac:dyDescent="0.15">
      <c r="A587" s="147"/>
      <c r="B587" s="150"/>
      <c r="C587" s="90"/>
      <c r="D587" s="146"/>
      <c r="E587" s="82"/>
      <c r="F587" s="147"/>
      <c r="G587" s="147"/>
      <c r="H587" s="147"/>
      <c r="I587" s="147"/>
      <c r="J587" s="147"/>
      <c r="K587" s="147"/>
      <c r="L587" s="147"/>
      <c r="M587" s="147"/>
      <c r="N587" s="147"/>
      <c r="O587" s="147"/>
      <c r="P587" s="147"/>
      <c r="Q587" s="147"/>
      <c r="R587" s="147"/>
      <c r="S587" s="147"/>
      <c r="T587" s="147"/>
      <c r="U587" s="147"/>
      <c r="V587" s="147"/>
      <c r="W587" s="147"/>
    </row>
    <row r="588" spans="1:23" ht="12.75" customHeight="1" x14ac:dyDescent="0.15">
      <c r="A588" s="147"/>
      <c r="B588" s="150"/>
      <c r="C588" s="90"/>
      <c r="D588" s="146"/>
      <c r="E588" s="82"/>
      <c r="F588" s="147"/>
      <c r="G588" s="147"/>
      <c r="H588" s="147"/>
      <c r="I588" s="147"/>
      <c r="J588" s="147"/>
      <c r="K588" s="147"/>
      <c r="L588" s="147"/>
      <c r="M588" s="147"/>
      <c r="N588" s="147"/>
      <c r="O588" s="147"/>
      <c r="P588" s="147"/>
      <c r="Q588" s="147"/>
      <c r="R588" s="147"/>
      <c r="S588" s="147"/>
      <c r="T588" s="147"/>
      <c r="U588" s="147"/>
      <c r="V588" s="147"/>
      <c r="W588" s="147"/>
    </row>
    <row r="589" spans="1:23" ht="12.75" customHeight="1" x14ac:dyDescent="0.15">
      <c r="A589" s="147"/>
      <c r="B589" s="150"/>
      <c r="C589" s="90"/>
      <c r="D589" s="146"/>
      <c r="E589" s="82"/>
      <c r="F589" s="147"/>
      <c r="G589" s="147"/>
      <c r="H589" s="147"/>
      <c r="I589" s="147"/>
      <c r="J589" s="147"/>
      <c r="K589" s="147"/>
      <c r="L589" s="147"/>
      <c r="M589" s="147"/>
      <c r="N589" s="147"/>
      <c r="O589" s="147"/>
      <c r="P589" s="147"/>
      <c r="Q589" s="147"/>
      <c r="R589" s="147"/>
      <c r="S589" s="147"/>
      <c r="T589" s="147"/>
      <c r="U589" s="147"/>
      <c r="V589" s="147"/>
      <c r="W589" s="147"/>
    </row>
    <row r="590" spans="1:23" ht="12.75" customHeight="1" x14ac:dyDescent="0.15">
      <c r="A590" s="147"/>
      <c r="B590" s="150"/>
      <c r="C590" s="90"/>
      <c r="D590" s="146"/>
      <c r="E590" s="82"/>
      <c r="F590" s="147"/>
      <c r="G590" s="147"/>
      <c r="H590" s="147"/>
      <c r="I590" s="147"/>
      <c r="J590" s="147"/>
      <c r="K590" s="147"/>
      <c r="L590" s="147"/>
      <c r="M590" s="147"/>
      <c r="N590" s="147"/>
      <c r="O590" s="147"/>
      <c r="P590" s="147"/>
      <c r="Q590" s="147"/>
      <c r="R590" s="147"/>
      <c r="S590" s="147"/>
      <c r="T590" s="147"/>
      <c r="U590" s="147"/>
      <c r="V590" s="147"/>
      <c r="W590" s="147"/>
    </row>
    <row r="591" spans="1:23" ht="12.75" customHeight="1" x14ac:dyDescent="0.15">
      <c r="A591" s="147"/>
      <c r="B591" s="150"/>
      <c r="C591" s="90"/>
      <c r="D591" s="146"/>
      <c r="E591" s="82"/>
      <c r="F591" s="147"/>
      <c r="G591" s="147"/>
      <c r="H591" s="147"/>
      <c r="I591" s="147"/>
      <c r="J591" s="147"/>
      <c r="K591" s="147"/>
      <c r="L591" s="147"/>
      <c r="M591" s="147"/>
      <c r="N591" s="147"/>
      <c r="O591" s="147"/>
      <c r="P591" s="147"/>
      <c r="Q591" s="147"/>
      <c r="R591" s="147"/>
      <c r="S591" s="147"/>
      <c r="T591" s="147"/>
      <c r="U591" s="147"/>
      <c r="V591" s="147"/>
      <c r="W591" s="147"/>
    </row>
    <row r="592" spans="1:23" ht="12.75" customHeight="1" x14ac:dyDescent="0.15">
      <c r="A592" s="147"/>
      <c r="B592" s="150"/>
      <c r="C592" s="90"/>
      <c r="D592" s="146"/>
      <c r="E592" s="82"/>
      <c r="F592" s="147"/>
      <c r="G592" s="147"/>
      <c r="H592" s="147"/>
      <c r="I592" s="147"/>
      <c r="J592" s="147"/>
      <c r="K592" s="147"/>
      <c r="L592" s="147"/>
      <c r="M592" s="147"/>
      <c r="N592" s="147"/>
      <c r="O592" s="147"/>
      <c r="P592" s="147"/>
      <c r="Q592" s="147"/>
      <c r="R592" s="147"/>
      <c r="S592" s="147"/>
      <c r="T592" s="147"/>
      <c r="U592" s="147"/>
      <c r="V592" s="147"/>
      <c r="W592" s="147"/>
    </row>
    <row r="593" spans="1:23" ht="12.75" customHeight="1" x14ac:dyDescent="0.15">
      <c r="A593" s="147"/>
      <c r="B593" s="150"/>
      <c r="C593" s="90"/>
      <c r="D593" s="146"/>
      <c r="E593" s="82"/>
      <c r="F593" s="147"/>
      <c r="G593" s="147"/>
      <c r="H593" s="147"/>
      <c r="I593" s="147"/>
      <c r="J593" s="147"/>
      <c r="K593" s="147"/>
      <c r="L593" s="147"/>
      <c r="M593" s="147"/>
      <c r="N593" s="147"/>
      <c r="O593" s="147"/>
      <c r="P593" s="147"/>
      <c r="Q593" s="147"/>
      <c r="R593" s="147"/>
      <c r="S593" s="147"/>
      <c r="T593" s="147"/>
      <c r="U593" s="147"/>
      <c r="V593" s="147"/>
      <c r="W593" s="147"/>
    </row>
    <row r="594" spans="1:23" ht="12.75" customHeight="1" x14ac:dyDescent="0.15">
      <c r="A594" s="147"/>
      <c r="B594" s="150"/>
      <c r="C594" s="90"/>
      <c r="D594" s="146"/>
      <c r="E594" s="82"/>
      <c r="F594" s="147"/>
      <c r="G594" s="147"/>
      <c r="H594" s="147"/>
      <c r="I594" s="147"/>
      <c r="J594" s="147"/>
      <c r="K594" s="147"/>
      <c r="L594" s="147"/>
      <c r="M594" s="147"/>
      <c r="N594" s="147"/>
      <c r="O594" s="147"/>
      <c r="P594" s="147"/>
      <c r="Q594" s="147"/>
      <c r="R594" s="147"/>
      <c r="S594" s="147"/>
      <c r="T594" s="147"/>
      <c r="U594" s="147"/>
      <c r="V594" s="147"/>
      <c r="W594" s="147"/>
    </row>
    <row r="595" spans="1:23" ht="12.75" customHeight="1" x14ac:dyDescent="0.15">
      <c r="A595" s="147"/>
      <c r="B595" s="150"/>
      <c r="C595" s="90"/>
      <c r="D595" s="146"/>
      <c r="E595" s="82"/>
      <c r="F595" s="147"/>
      <c r="G595" s="147"/>
      <c r="H595" s="147"/>
      <c r="I595" s="147"/>
      <c r="J595" s="147"/>
      <c r="K595" s="147"/>
      <c r="L595" s="147"/>
      <c r="M595" s="147"/>
      <c r="N595" s="147"/>
      <c r="O595" s="147"/>
      <c r="P595" s="147"/>
      <c r="Q595" s="147"/>
      <c r="R595" s="147"/>
      <c r="S595" s="147"/>
      <c r="T595" s="147"/>
      <c r="U595" s="147"/>
      <c r="V595" s="147"/>
      <c r="W595" s="147"/>
    </row>
    <row r="596" spans="1:23" ht="12.75" customHeight="1" x14ac:dyDescent="0.15">
      <c r="A596" s="147"/>
      <c r="B596" s="150"/>
      <c r="C596" s="90"/>
      <c r="D596" s="146"/>
      <c r="E596" s="82"/>
      <c r="F596" s="147"/>
      <c r="G596" s="147"/>
      <c r="H596" s="147"/>
      <c r="I596" s="147"/>
      <c r="J596" s="147"/>
      <c r="K596" s="147"/>
      <c r="L596" s="147"/>
      <c r="M596" s="147"/>
      <c r="N596" s="147"/>
      <c r="O596" s="147"/>
      <c r="P596" s="147"/>
      <c r="Q596" s="147"/>
      <c r="R596" s="147"/>
      <c r="S596" s="147"/>
      <c r="T596" s="147"/>
      <c r="U596" s="147"/>
      <c r="V596" s="147"/>
      <c r="W596" s="147"/>
    </row>
    <row r="597" spans="1:23" ht="12.75" customHeight="1" x14ac:dyDescent="0.15">
      <c r="A597" s="147"/>
      <c r="B597" s="150"/>
      <c r="C597" s="90"/>
      <c r="D597" s="146"/>
      <c r="E597" s="82"/>
      <c r="F597" s="147"/>
      <c r="G597" s="147"/>
      <c r="H597" s="147"/>
      <c r="I597" s="147"/>
      <c r="J597" s="147"/>
      <c r="K597" s="147"/>
      <c r="L597" s="147"/>
      <c r="M597" s="147"/>
      <c r="N597" s="147"/>
      <c r="O597" s="147"/>
      <c r="P597" s="147"/>
      <c r="Q597" s="147"/>
      <c r="R597" s="147"/>
      <c r="S597" s="147"/>
      <c r="T597" s="147"/>
      <c r="U597" s="147"/>
      <c r="V597" s="147"/>
      <c r="W597" s="147"/>
    </row>
    <row r="598" spans="1:23" ht="12.75" customHeight="1" x14ac:dyDescent="0.15">
      <c r="A598" s="147"/>
      <c r="B598" s="150"/>
      <c r="C598" s="90"/>
      <c r="D598" s="146"/>
      <c r="E598" s="82"/>
      <c r="F598" s="147"/>
      <c r="G598" s="147"/>
      <c r="H598" s="147"/>
      <c r="I598" s="147"/>
      <c r="J598" s="147"/>
      <c r="K598" s="147"/>
      <c r="L598" s="147"/>
      <c r="M598" s="147"/>
      <c r="N598" s="147"/>
      <c r="O598" s="147"/>
      <c r="P598" s="147"/>
      <c r="Q598" s="147"/>
      <c r="R598" s="147"/>
      <c r="S598" s="147"/>
      <c r="T598" s="147"/>
      <c r="U598" s="147"/>
      <c r="V598" s="147"/>
      <c r="W598" s="147"/>
    </row>
    <row r="599" spans="1:23" ht="12.75" customHeight="1" x14ac:dyDescent="0.15">
      <c r="A599" s="147"/>
      <c r="B599" s="150"/>
      <c r="C599" s="90"/>
      <c r="D599" s="146"/>
      <c r="E599" s="82"/>
      <c r="F599" s="147"/>
      <c r="G599" s="147"/>
      <c r="H599" s="147"/>
      <c r="I599" s="147"/>
      <c r="J599" s="147"/>
      <c r="K599" s="147"/>
      <c r="L599" s="147"/>
      <c r="M599" s="147"/>
      <c r="N599" s="147"/>
      <c r="O599" s="147"/>
      <c r="P599" s="147"/>
      <c r="Q599" s="147"/>
      <c r="R599" s="147"/>
      <c r="S599" s="147"/>
      <c r="T599" s="147"/>
      <c r="U599" s="147"/>
      <c r="V599" s="147"/>
      <c r="W599" s="147"/>
    </row>
    <row r="600" spans="1:23" ht="12.75" customHeight="1" x14ac:dyDescent="0.15">
      <c r="A600" s="147"/>
      <c r="B600" s="150"/>
      <c r="C600" s="90"/>
      <c r="D600" s="146"/>
      <c r="E600" s="82"/>
      <c r="F600" s="147"/>
      <c r="G600" s="147"/>
      <c r="H600" s="147"/>
      <c r="I600" s="147"/>
      <c r="J600" s="147"/>
      <c r="K600" s="147"/>
      <c r="L600" s="147"/>
      <c r="M600" s="147"/>
      <c r="N600" s="147"/>
      <c r="O600" s="147"/>
      <c r="P600" s="147"/>
      <c r="Q600" s="147"/>
      <c r="R600" s="147"/>
      <c r="S600" s="147"/>
      <c r="T600" s="147"/>
      <c r="U600" s="147"/>
      <c r="V600" s="147"/>
      <c r="W600" s="147"/>
    </row>
    <row r="601" spans="1:23" ht="12.75" customHeight="1" x14ac:dyDescent="0.15">
      <c r="A601" s="147"/>
      <c r="B601" s="150"/>
      <c r="C601" s="90"/>
      <c r="D601" s="146"/>
      <c r="E601" s="82"/>
      <c r="F601" s="147"/>
      <c r="G601" s="147"/>
      <c r="H601" s="147"/>
      <c r="I601" s="147"/>
      <c r="J601" s="147"/>
      <c r="K601" s="147"/>
      <c r="L601" s="147"/>
      <c r="M601" s="147"/>
      <c r="N601" s="147"/>
      <c r="O601" s="147"/>
      <c r="P601" s="147"/>
      <c r="Q601" s="147"/>
      <c r="R601" s="147"/>
      <c r="S601" s="147"/>
      <c r="T601" s="147"/>
      <c r="U601" s="147"/>
      <c r="V601" s="147"/>
      <c r="W601" s="147"/>
    </row>
    <row r="602" spans="1:23" ht="12.75" customHeight="1" x14ac:dyDescent="0.15">
      <c r="A602" s="147"/>
      <c r="B602" s="150"/>
      <c r="C602" s="90"/>
      <c r="D602" s="146"/>
      <c r="E602" s="82"/>
      <c r="F602" s="147"/>
      <c r="G602" s="147"/>
      <c r="H602" s="147"/>
      <c r="I602" s="147"/>
      <c r="J602" s="147"/>
      <c r="K602" s="147"/>
      <c r="L602" s="147"/>
      <c r="M602" s="147"/>
      <c r="N602" s="147"/>
      <c r="O602" s="147"/>
      <c r="P602" s="147"/>
      <c r="Q602" s="147"/>
      <c r="R602" s="147"/>
      <c r="S602" s="147"/>
      <c r="T602" s="147"/>
      <c r="U602" s="147"/>
      <c r="V602" s="147"/>
      <c r="W602" s="147"/>
    </row>
    <row r="603" spans="1:23" ht="12.75" customHeight="1" x14ac:dyDescent="0.15">
      <c r="A603" s="147"/>
      <c r="B603" s="150"/>
      <c r="C603" s="90"/>
      <c r="D603" s="146"/>
      <c r="E603" s="82"/>
      <c r="F603" s="147"/>
      <c r="G603" s="147"/>
      <c r="H603" s="147"/>
      <c r="I603" s="147"/>
      <c r="J603" s="147"/>
      <c r="K603" s="147"/>
      <c r="L603" s="147"/>
      <c r="M603" s="147"/>
      <c r="N603" s="147"/>
      <c r="O603" s="147"/>
      <c r="P603" s="147"/>
      <c r="Q603" s="147"/>
      <c r="R603" s="147"/>
      <c r="S603" s="147"/>
      <c r="T603" s="147"/>
      <c r="U603" s="147"/>
      <c r="V603" s="147"/>
      <c r="W603" s="147"/>
    </row>
    <row r="604" spans="1:23" ht="12.75" customHeight="1" x14ac:dyDescent="0.15">
      <c r="A604" s="147"/>
      <c r="B604" s="150"/>
      <c r="C604" s="90"/>
      <c r="D604" s="146"/>
      <c r="E604" s="82"/>
      <c r="F604" s="147"/>
      <c r="G604" s="147"/>
      <c r="H604" s="147"/>
      <c r="I604" s="147"/>
      <c r="J604" s="147"/>
      <c r="K604" s="147"/>
      <c r="L604" s="147"/>
      <c r="M604" s="147"/>
      <c r="N604" s="147"/>
      <c r="O604" s="147"/>
      <c r="P604" s="147"/>
      <c r="Q604" s="147"/>
      <c r="R604" s="147"/>
      <c r="S604" s="147"/>
      <c r="T604" s="147"/>
      <c r="U604" s="147"/>
      <c r="V604" s="147"/>
      <c r="W604" s="147"/>
    </row>
    <row r="605" spans="1:23" ht="12.75" customHeight="1" x14ac:dyDescent="0.15">
      <c r="A605" s="147"/>
      <c r="B605" s="150"/>
      <c r="C605" s="90"/>
      <c r="D605" s="146"/>
      <c r="E605" s="82"/>
      <c r="F605" s="147"/>
      <c r="G605" s="147"/>
      <c r="H605" s="147"/>
      <c r="I605" s="147"/>
      <c r="J605" s="147"/>
      <c r="K605" s="147"/>
      <c r="L605" s="147"/>
      <c r="M605" s="147"/>
      <c r="N605" s="147"/>
      <c r="O605" s="147"/>
      <c r="P605" s="147"/>
      <c r="Q605" s="147"/>
      <c r="R605" s="147"/>
      <c r="S605" s="147"/>
      <c r="T605" s="147"/>
      <c r="U605" s="147"/>
      <c r="V605" s="147"/>
      <c r="W605" s="147"/>
    </row>
    <row r="606" spans="1:23" ht="12.75" customHeight="1" x14ac:dyDescent="0.15">
      <c r="A606" s="147"/>
      <c r="B606" s="150"/>
      <c r="C606" s="90"/>
      <c r="D606" s="146"/>
      <c r="E606" s="82"/>
      <c r="F606" s="147"/>
      <c r="G606" s="147"/>
      <c r="H606" s="147"/>
      <c r="I606" s="147"/>
      <c r="J606" s="147"/>
      <c r="K606" s="147"/>
      <c r="L606" s="147"/>
      <c r="M606" s="147"/>
      <c r="N606" s="147"/>
      <c r="O606" s="147"/>
      <c r="P606" s="147"/>
      <c r="Q606" s="147"/>
      <c r="R606" s="147"/>
      <c r="S606" s="147"/>
      <c r="T606" s="147"/>
      <c r="U606" s="147"/>
      <c r="V606" s="147"/>
      <c r="W606" s="147"/>
    </row>
    <row r="607" spans="1:23" ht="12.75" customHeight="1" x14ac:dyDescent="0.15">
      <c r="A607" s="147"/>
      <c r="B607" s="150"/>
      <c r="C607" s="90"/>
      <c r="D607" s="146"/>
      <c r="E607" s="82"/>
      <c r="F607" s="147"/>
      <c r="G607" s="147"/>
      <c r="H607" s="147"/>
      <c r="I607" s="147"/>
      <c r="J607" s="147"/>
      <c r="K607" s="147"/>
      <c r="L607" s="147"/>
      <c r="M607" s="147"/>
      <c r="N607" s="147"/>
      <c r="O607" s="147"/>
      <c r="P607" s="147"/>
      <c r="Q607" s="147"/>
      <c r="R607" s="147"/>
      <c r="S607" s="147"/>
      <c r="T607" s="147"/>
      <c r="U607" s="147"/>
      <c r="V607" s="147"/>
      <c r="W607" s="147"/>
    </row>
    <row r="608" spans="1:23" ht="12.75" customHeight="1" x14ac:dyDescent="0.15">
      <c r="A608" s="147"/>
      <c r="B608" s="150"/>
      <c r="C608" s="90"/>
      <c r="D608" s="146"/>
      <c r="E608" s="82"/>
      <c r="F608" s="147"/>
      <c r="G608" s="147"/>
      <c r="H608" s="147"/>
      <c r="I608" s="147"/>
      <c r="J608" s="147"/>
      <c r="K608" s="147"/>
      <c r="L608" s="147"/>
      <c r="M608" s="147"/>
      <c r="N608" s="147"/>
      <c r="O608" s="147"/>
      <c r="P608" s="147"/>
      <c r="Q608" s="147"/>
      <c r="R608" s="147"/>
      <c r="S608" s="147"/>
      <c r="T608" s="147"/>
      <c r="U608" s="147"/>
      <c r="V608" s="147"/>
      <c r="W608" s="147"/>
    </row>
    <row r="609" spans="1:23" ht="12.75" customHeight="1" x14ac:dyDescent="0.15">
      <c r="A609" s="147"/>
      <c r="B609" s="150"/>
      <c r="C609" s="90"/>
      <c r="D609" s="146"/>
      <c r="E609" s="82"/>
      <c r="F609" s="147"/>
      <c r="G609" s="147"/>
      <c r="H609" s="147"/>
      <c r="I609" s="147"/>
      <c r="J609" s="147"/>
      <c r="K609" s="147"/>
      <c r="L609" s="147"/>
      <c r="M609" s="147"/>
      <c r="N609" s="147"/>
      <c r="O609" s="147"/>
      <c r="P609" s="147"/>
      <c r="Q609" s="147"/>
      <c r="R609" s="147"/>
      <c r="S609" s="147"/>
      <c r="T609" s="147"/>
      <c r="U609" s="147"/>
      <c r="V609" s="147"/>
      <c r="W609" s="147"/>
    </row>
    <row r="610" spans="1:23" ht="12.75" customHeight="1" x14ac:dyDescent="0.15">
      <c r="A610" s="147"/>
      <c r="B610" s="150"/>
      <c r="C610" s="90"/>
      <c r="D610" s="146"/>
      <c r="E610" s="82"/>
      <c r="F610" s="147"/>
      <c r="G610" s="147"/>
      <c r="H610" s="147"/>
      <c r="I610" s="147"/>
      <c r="J610" s="147"/>
      <c r="K610" s="147"/>
      <c r="L610" s="147"/>
      <c r="M610" s="147"/>
      <c r="N610" s="147"/>
      <c r="O610" s="147"/>
      <c r="P610" s="147"/>
      <c r="Q610" s="147"/>
      <c r="R610" s="147"/>
      <c r="S610" s="147"/>
      <c r="T610" s="147"/>
      <c r="U610" s="147"/>
      <c r="V610" s="147"/>
      <c r="W610" s="147"/>
    </row>
    <row r="611" spans="1:23" ht="12.75" customHeight="1" x14ac:dyDescent="0.15">
      <c r="A611" s="147"/>
      <c r="B611" s="150"/>
      <c r="C611" s="90"/>
      <c r="D611" s="146"/>
      <c r="E611" s="82"/>
      <c r="F611" s="147"/>
      <c r="G611" s="147"/>
      <c r="H611" s="147"/>
      <c r="I611" s="147"/>
      <c r="J611" s="147"/>
      <c r="K611" s="147"/>
      <c r="L611" s="147"/>
      <c r="M611" s="147"/>
      <c r="N611" s="147"/>
      <c r="O611" s="147"/>
      <c r="P611" s="147"/>
      <c r="Q611" s="147"/>
      <c r="R611" s="147"/>
      <c r="S611" s="147"/>
      <c r="T611" s="147"/>
      <c r="U611" s="147"/>
      <c r="V611" s="147"/>
      <c r="W611" s="147"/>
    </row>
    <row r="612" spans="1:23" ht="12.75" customHeight="1" x14ac:dyDescent="0.15">
      <c r="A612" s="147"/>
      <c r="B612" s="150"/>
      <c r="C612" s="90"/>
      <c r="D612" s="146"/>
      <c r="E612" s="82"/>
      <c r="F612" s="147"/>
      <c r="G612" s="147"/>
      <c r="H612" s="147"/>
      <c r="I612" s="147"/>
      <c r="J612" s="147"/>
      <c r="K612" s="147"/>
      <c r="L612" s="147"/>
      <c r="M612" s="147"/>
      <c r="N612" s="147"/>
      <c r="O612" s="147"/>
      <c r="P612" s="147"/>
      <c r="Q612" s="147"/>
      <c r="R612" s="147"/>
      <c r="S612" s="147"/>
      <c r="T612" s="147"/>
      <c r="U612" s="147"/>
      <c r="V612" s="147"/>
      <c r="W612" s="147"/>
    </row>
    <row r="613" spans="1:23" ht="12.75" customHeight="1" x14ac:dyDescent="0.15">
      <c r="A613" s="147"/>
      <c r="B613" s="150"/>
      <c r="C613" s="90"/>
      <c r="D613" s="146"/>
      <c r="E613" s="82"/>
      <c r="F613" s="147"/>
      <c r="G613" s="147"/>
      <c r="H613" s="147"/>
      <c r="I613" s="147"/>
      <c r="J613" s="147"/>
      <c r="K613" s="147"/>
      <c r="L613" s="147"/>
      <c r="M613" s="147"/>
      <c r="N613" s="147"/>
      <c r="O613" s="147"/>
      <c r="P613" s="147"/>
      <c r="Q613" s="147"/>
      <c r="R613" s="147"/>
      <c r="S613" s="147"/>
      <c r="T613" s="147"/>
      <c r="U613" s="147"/>
      <c r="V613" s="147"/>
      <c r="W613" s="147"/>
    </row>
    <row r="614" spans="1:23" ht="12.75" customHeight="1" x14ac:dyDescent="0.15">
      <c r="A614" s="147"/>
      <c r="B614" s="150"/>
      <c r="C614" s="90"/>
      <c r="D614" s="146"/>
      <c r="E614" s="82"/>
      <c r="F614" s="147"/>
      <c r="G614" s="147"/>
      <c r="H614" s="147"/>
      <c r="I614" s="147"/>
      <c r="J614" s="147"/>
      <c r="K614" s="147"/>
      <c r="L614" s="147"/>
      <c r="M614" s="147"/>
      <c r="N614" s="147"/>
      <c r="O614" s="147"/>
      <c r="P614" s="147"/>
      <c r="Q614" s="147"/>
      <c r="R614" s="147"/>
      <c r="S614" s="147"/>
      <c r="T614" s="147"/>
      <c r="U614" s="147"/>
      <c r="V614" s="147"/>
      <c r="W614" s="147"/>
    </row>
    <row r="615" spans="1:23" ht="12.75" customHeight="1" x14ac:dyDescent="0.15">
      <c r="A615" s="147"/>
      <c r="B615" s="150"/>
      <c r="C615" s="90"/>
      <c r="D615" s="146"/>
      <c r="E615" s="82"/>
      <c r="F615" s="147"/>
      <c r="G615" s="147"/>
      <c r="H615" s="147"/>
      <c r="I615" s="147"/>
      <c r="J615" s="147"/>
      <c r="K615" s="147"/>
      <c r="L615" s="147"/>
      <c r="M615" s="147"/>
      <c r="N615" s="147"/>
      <c r="O615" s="147"/>
      <c r="P615" s="147"/>
      <c r="Q615" s="147"/>
      <c r="R615" s="147"/>
      <c r="S615" s="147"/>
      <c r="T615" s="147"/>
      <c r="U615" s="147"/>
      <c r="V615" s="147"/>
      <c r="W615" s="147"/>
    </row>
    <row r="616" spans="1:23" ht="12.75" customHeight="1" x14ac:dyDescent="0.15">
      <c r="A616" s="147"/>
      <c r="B616" s="150"/>
      <c r="C616" s="90"/>
      <c r="D616" s="146"/>
      <c r="E616" s="82"/>
      <c r="F616" s="147"/>
      <c r="G616" s="147"/>
      <c r="H616" s="147"/>
      <c r="I616" s="147"/>
      <c r="J616" s="147"/>
      <c r="K616" s="147"/>
      <c r="L616" s="147"/>
      <c r="M616" s="147"/>
      <c r="N616" s="147"/>
      <c r="O616" s="147"/>
      <c r="P616" s="147"/>
      <c r="Q616" s="147"/>
      <c r="R616" s="147"/>
      <c r="S616" s="147"/>
      <c r="T616" s="147"/>
      <c r="U616" s="147"/>
      <c r="V616" s="147"/>
      <c r="W616" s="147"/>
    </row>
    <row r="617" spans="1:23" ht="12.75" customHeight="1" x14ac:dyDescent="0.15">
      <c r="A617" s="147"/>
      <c r="B617" s="150"/>
      <c r="C617" s="90"/>
      <c r="D617" s="146"/>
      <c r="E617" s="82"/>
      <c r="F617" s="147"/>
      <c r="G617" s="147"/>
      <c r="H617" s="147"/>
      <c r="I617" s="147"/>
      <c r="J617" s="147"/>
      <c r="K617" s="147"/>
      <c r="L617" s="147"/>
      <c r="M617" s="147"/>
      <c r="N617" s="147"/>
      <c r="O617" s="147"/>
      <c r="P617" s="147"/>
      <c r="Q617" s="147"/>
      <c r="R617" s="147"/>
      <c r="S617" s="147"/>
      <c r="T617" s="147"/>
      <c r="U617" s="147"/>
      <c r="V617" s="147"/>
      <c r="W617" s="147"/>
    </row>
    <row r="618" spans="1:23" ht="12.75" customHeight="1" x14ac:dyDescent="0.15">
      <c r="A618" s="147"/>
      <c r="B618" s="150"/>
      <c r="C618" s="90"/>
      <c r="D618" s="146"/>
      <c r="E618" s="82"/>
      <c r="F618" s="147"/>
      <c r="G618" s="147"/>
      <c r="H618" s="147"/>
      <c r="I618" s="147"/>
      <c r="J618" s="147"/>
      <c r="K618" s="147"/>
      <c r="L618" s="147"/>
      <c r="M618" s="147"/>
      <c r="N618" s="147"/>
      <c r="O618" s="147"/>
      <c r="P618" s="147"/>
      <c r="Q618" s="147"/>
      <c r="R618" s="147"/>
      <c r="S618" s="147"/>
      <c r="T618" s="147"/>
      <c r="U618" s="147"/>
      <c r="V618" s="147"/>
      <c r="W618" s="147"/>
    </row>
    <row r="619" spans="1:23" ht="12.75" customHeight="1" x14ac:dyDescent="0.15">
      <c r="A619" s="147"/>
      <c r="B619" s="150"/>
      <c r="C619" s="90"/>
      <c r="D619" s="146"/>
      <c r="E619" s="82"/>
      <c r="F619" s="147"/>
      <c r="G619" s="147"/>
      <c r="H619" s="147"/>
      <c r="I619" s="147"/>
      <c r="J619" s="147"/>
      <c r="K619" s="147"/>
      <c r="L619" s="147"/>
      <c r="M619" s="147"/>
      <c r="N619" s="147"/>
      <c r="O619" s="147"/>
      <c r="P619" s="147"/>
      <c r="Q619" s="147"/>
      <c r="R619" s="147"/>
      <c r="S619" s="147"/>
      <c r="T619" s="147"/>
      <c r="U619" s="147"/>
      <c r="V619" s="147"/>
      <c r="W619" s="147"/>
    </row>
    <row r="620" spans="1:23" ht="12.75" customHeight="1" x14ac:dyDescent="0.15">
      <c r="A620" s="147"/>
      <c r="B620" s="150"/>
      <c r="C620" s="90"/>
      <c r="D620" s="146"/>
      <c r="E620" s="82"/>
      <c r="F620" s="147"/>
      <c r="G620" s="147"/>
      <c r="H620" s="147"/>
      <c r="I620" s="147"/>
      <c r="J620" s="147"/>
      <c r="K620" s="147"/>
      <c r="L620" s="147"/>
      <c r="M620" s="147"/>
      <c r="N620" s="147"/>
      <c r="O620" s="147"/>
      <c r="P620" s="147"/>
      <c r="Q620" s="147"/>
      <c r="R620" s="147"/>
      <c r="S620" s="147"/>
      <c r="T620" s="147"/>
      <c r="U620" s="147"/>
      <c r="V620" s="147"/>
      <c r="W620" s="147"/>
    </row>
    <row r="621" spans="1:23" ht="12.75" customHeight="1" x14ac:dyDescent="0.15">
      <c r="A621" s="147"/>
      <c r="B621" s="150"/>
      <c r="C621" s="90"/>
      <c r="D621" s="146"/>
      <c r="E621" s="82"/>
      <c r="F621" s="147"/>
      <c r="G621" s="147"/>
      <c r="H621" s="147"/>
      <c r="I621" s="147"/>
      <c r="J621" s="147"/>
      <c r="K621" s="147"/>
      <c r="L621" s="147"/>
      <c r="M621" s="147"/>
      <c r="N621" s="147"/>
      <c r="O621" s="147"/>
      <c r="P621" s="147"/>
      <c r="Q621" s="147"/>
      <c r="R621" s="147"/>
      <c r="S621" s="147"/>
      <c r="T621" s="147"/>
      <c r="U621" s="147"/>
      <c r="V621" s="147"/>
      <c r="W621" s="147"/>
    </row>
    <row r="622" spans="1:23" ht="12.75" customHeight="1" x14ac:dyDescent="0.15">
      <c r="A622" s="147"/>
      <c r="B622" s="150"/>
      <c r="C622" s="90"/>
      <c r="D622" s="146"/>
      <c r="E622" s="82"/>
      <c r="F622" s="147"/>
      <c r="G622" s="147"/>
      <c r="H622" s="147"/>
      <c r="I622" s="147"/>
      <c r="J622" s="147"/>
      <c r="K622" s="147"/>
      <c r="L622" s="147"/>
      <c r="M622" s="147"/>
      <c r="N622" s="147"/>
      <c r="O622" s="147"/>
      <c r="P622" s="147"/>
      <c r="Q622" s="147"/>
      <c r="R622" s="147"/>
      <c r="S622" s="147"/>
      <c r="T622" s="147"/>
      <c r="U622" s="147"/>
      <c r="V622" s="147"/>
      <c r="W622" s="147"/>
    </row>
    <row r="623" spans="1:23" ht="12.75" customHeight="1" x14ac:dyDescent="0.15">
      <c r="A623" s="147"/>
      <c r="B623" s="150"/>
      <c r="C623" s="90"/>
      <c r="D623" s="146"/>
      <c r="E623" s="82"/>
      <c r="F623" s="147"/>
      <c r="G623" s="147"/>
      <c r="H623" s="147"/>
      <c r="I623" s="147"/>
      <c r="J623" s="147"/>
      <c r="K623" s="147"/>
      <c r="L623" s="147"/>
      <c r="M623" s="147"/>
      <c r="N623" s="147"/>
      <c r="O623" s="147"/>
      <c r="P623" s="147"/>
      <c r="Q623" s="147"/>
      <c r="R623" s="147"/>
      <c r="S623" s="147"/>
      <c r="T623" s="147"/>
      <c r="U623" s="147"/>
      <c r="V623" s="147"/>
      <c r="W623" s="147"/>
    </row>
    <row r="624" spans="1:23" ht="12.75" customHeight="1" x14ac:dyDescent="0.15">
      <c r="A624" s="147"/>
      <c r="B624" s="150"/>
      <c r="C624" s="90"/>
      <c r="D624" s="146"/>
      <c r="E624" s="82"/>
      <c r="F624" s="147"/>
      <c r="G624" s="147"/>
      <c r="H624" s="147"/>
      <c r="I624" s="147"/>
      <c r="J624" s="147"/>
      <c r="K624" s="147"/>
      <c r="L624" s="147"/>
      <c r="M624" s="147"/>
      <c r="N624" s="147"/>
      <c r="O624" s="147"/>
      <c r="P624" s="147"/>
      <c r="Q624" s="147"/>
      <c r="R624" s="147"/>
      <c r="S624" s="147"/>
      <c r="T624" s="147"/>
      <c r="U624" s="147"/>
      <c r="V624" s="147"/>
      <c r="W624" s="147"/>
    </row>
    <row r="625" spans="1:23" ht="12.75" customHeight="1" x14ac:dyDescent="0.15">
      <c r="A625" s="147"/>
      <c r="B625" s="150"/>
      <c r="C625" s="90"/>
      <c r="D625" s="146"/>
      <c r="E625" s="82"/>
      <c r="F625" s="147"/>
      <c r="G625" s="147"/>
      <c r="H625" s="147"/>
      <c r="I625" s="147"/>
      <c r="J625" s="147"/>
      <c r="K625" s="147"/>
      <c r="L625" s="147"/>
      <c r="M625" s="147"/>
      <c r="N625" s="147"/>
      <c r="O625" s="147"/>
      <c r="P625" s="147"/>
      <c r="Q625" s="147"/>
      <c r="R625" s="147"/>
      <c r="S625" s="147"/>
      <c r="T625" s="147"/>
      <c r="U625" s="147"/>
      <c r="V625" s="147"/>
      <c r="W625" s="147"/>
    </row>
    <row r="626" spans="1:23" ht="12.75" customHeight="1" x14ac:dyDescent="0.15">
      <c r="A626" s="147"/>
      <c r="B626" s="150"/>
      <c r="C626" s="90"/>
      <c r="D626" s="146"/>
      <c r="E626" s="82"/>
      <c r="F626" s="147"/>
      <c r="G626" s="147"/>
      <c r="H626" s="147"/>
      <c r="I626" s="147"/>
      <c r="J626" s="147"/>
      <c r="K626" s="147"/>
      <c r="L626" s="147"/>
      <c r="M626" s="147"/>
      <c r="N626" s="147"/>
      <c r="O626" s="147"/>
      <c r="P626" s="147"/>
      <c r="Q626" s="147"/>
      <c r="R626" s="147"/>
      <c r="S626" s="147"/>
      <c r="T626" s="147"/>
      <c r="U626" s="147"/>
      <c r="V626" s="147"/>
      <c r="W626" s="147"/>
    </row>
    <row r="627" spans="1:23" ht="12.75" customHeight="1" x14ac:dyDescent="0.15">
      <c r="A627" s="147"/>
      <c r="B627" s="150"/>
      <c r="C627" s="90"/>
      <c r="D627" s="146"/>
      <c r="E627" s="82"/>
      <c r="F627" s="147"/>
      <c r="G627" s="147"/>
      <c r="H627" s="147"/>
      <c r="I627" s="147"/>
      <c r="J627" s="147"/>
      <c r="K627" s="147"/>
      <c r="L627" s="147"/>
      <c r="M627" s="147"/>
      <c r="N627" s="147"/>
      <c r="O627" s="147"/>
      <c r="P627" s="147"/>
      <c r="Q627" s="147"/>
      <c r="R627" s="147"/>
      <c r="S627" s="147"/>
      <c r="T627" s="147"/>
      <c r="U627" s="147"/>
      <c r="V627" s="147"/>
      <c r="W627" s="147"/>
    </row>
    <row r="628" spans="1:23" ht="12.75" customHeight="1" x14ac:dyDescent="0.15">
      <c r="A628" s="147"/>
      <c r="B628" s="150"/>
      <c r="C628" s="90"/>
      <c r="D628" s="146"/>
      <c r="E628" s="82"/>
      <c r="F628" s="147"/>
      <c r="G628" s="147"/>
      <c r="H628" s="147"/>
      <c r="I628" s="147"/>
      <c r="J628" s="147"/>
      <c r="K628" s="147"/>
      <c r="L628" s="147"/>
      <c r="M628" s="147"/>
      <c r="N628" s="147"/>
      <c r="O628" s="147"/>
      <c r="P628" s="147"/>
      <c r="Q628" s="147"/>
      <c r="R628" s="147"/>
      <c r="S628" s="147"/>
      <c r="T628" s="147"/>
      <c r="U628" s="147"/>
      <c r="V628" s="147"/>
      <c r="W628" s="147"/>
    </row>
    <row r="629" spans="1:23" ht="12.75" customHeight="1" x14ac:dyDescent="0.15">
      <c r="A629" s="147"/>
      <c r="B629" s="150"/>
      <c r="C629" s="90"/>
      <c r="D629" s="146"/>
      <c r="E629" s="82"/>
      <c r="F629" s="147"/>
      <c r="G629" s="147"/>
      <c r="H629" s="147"/>
      <c r="I629" s="147"/>
      <c r="J629" s="147"/>
      <c r="K629" s="147"/>
      <c r="L629" s="147"/>
      <c r="M629" s="147"/>
      <c r="N629" s="147"/>
      <c r="O629" s="147"/>
      <c r="P629" s="147"/>
      <c r="Q629" s="147"/>
      <c r="R629" s="147"/>
      <c r="S629" s="147"/>
      <c r="T629" s="147"/>
      <c r="U629" s="147"/>
      <c r="V629" s="147"/>
      <c r="W629" s="147"/>
    </row>
    <row r="630" spans="1:23" ht="12.75" customHeight="1" x14ac:dyDescent="0.15">
      <c r="A630" s="147"/>
      <c r="B630" s="150"/>
      <c r="C630" s="90"/>
      <c r="D630" s="146"/>
      <c r="E630" s="82"/>
      <c r="F630" s="147"/>
      <c r="G630" s="147"/>
      <c r="H630" s="147"/>
      <c r="I630" s="147"/>
      <c r="J630" s="147"/>
      <c r="K630" s="147"/>
      <c r="L630" s="147"/>
      <c r="M630" s="147"/>
      <c r="N630" s="147"/>
      <c r="O630" s="147"/>
      <c r="P630" s="147"/>
      <c r="Q630" s="147"/>
      <c r="R630" s="147"/>
      <c r="S630" s="147"/>
      <c r="T630" s="147"/>
      <c r="U630" s="147"/>
      <c r="V630" s="147"/>
      <c r="W630" s="147"/>
    </row>
    <row r="631" spans="1:23" ht="12.75" customHeight="1" x14ac:dyDescent="0.15">
      <c r="A631" s="147"/>
      <c r="B631" s="150"/>
      <c r="C631" s="90"/>
      <c r="D631" s="146"/>
      <c r="E631" s="82"/>
      <c r="F631" s="147"/>
      <c r="G631" s="147"/>
      <c r="H631" s="147"/>
      <c r="I631" s="147"/>
      <c r="J631" s="147"/>
      <c r="K631" s="147"/>
      <c r="L631" s="147"/>
      <c r="M631" s="147"/>
      <c r="N631" s="147"/>
      <c r="O631" s="147"/>
      <c r="P631" s="147"/>
      <c r="Q631" s="147"/>
      <c r="R631" s="147"/>
      <c r="S631" s="147"/>
      <c r="T631" s="147"/>
      <c r="U631" s="147"/>
      <c r="V631" s="147"/>
      <c r="W631" s="147"/>
    </row>
    <row r="632" spans="1:23" ht="12.75" customHeight="1" x14ac:dyDescent="0.15">
      <c r="A632" s="147"/>
      <c r="B632" s="150"/>
      <c r="C632" s="90"/>
      <c r="D632" s="146"/>
      <c r="E632" s="82"/>
      <c r="F632" s="147"/>
      <c r="G632" s="147"/>
      <c r="H632" s="147"/>
      <c r="I632" s="147"/>
      <c r="J632" s="147"/>
      <c r="K632" s="147"/>
      <c r="L632" s="147"/>
      <c r="M632" s="147"/>
      <c r="N632" s="147"/>
      <c r="O632" s="147"/>
      <c r="P632" s="147"/>
      <c r="Q632" s="147"/>
      <c r="R632" s="147"/>
      <c r="S632" s="147"/>
      <c r="T632" s="147"/>
      <c r="U632" s="147"/>
      <c r="V632" s="147"/>
      <c r="W632" s="147"/>
    </row>
    <row r="633" spans="1:23" ht="12.75" customHeight="1" x14ac:dyDescent="0.15">
      <c r="A633" s="147"/>
      <c r="B633" s="150"/>
      <c r="C633" s="90"/>
      <c r="D633" s="146"/>
      <c r="E633" s="82"/>
      <c r="F633" s="147"/>
      <c r="G633" s="147"/>
      <c r="H633" s="147"/>
      <c r="I633" s="147"/>
      <c r="J633" s="147"/>
      <c r="K633" s="147"/>
      <c r="L633" s="147"/>
      <c r="M633" s="147"/>
      <c r="N633" s="147"/>
      <c r="O633" s="147"/>
      <c r="P633" s="147"/>
      <c r="Q633" s="147"/>
      <c r="R633" s="147"/>
      <c r="S633" s="147"/>
      <c r="T633" s="147"/>
      <c r="U633" s="147"/>
      <c r="V633" s="147"/>
      <c r="W633" s="147"/>
    </row>
    <row r="634" spans="1:23" ht="12.75" customHeight="1" x14ac:dyDescent="0.15">
      <c r="A634" s="147"/>
      <c r="B634" s="150"/>
      <c r="C634" s="90"/>
      <c r="D634" s="146"/>
      <c r="E634" s="82"/>
      <c r="F634" s="147"/>
      <c r="G634" s="147"/>
      <c r="H634" s="147"/>
      <c r="I634" s="147"/>
      <c r="J634" s="147"/>
      <c r="K634" s="147"/>
      <c r="L634" s="147"/>
      <c r="M634" s="147"/>
      <c r="N634" s="147"/>
      <c r="O634" s="147"/>
      <c r="P634" s="147"/>
      <c r="Q634" s="147"/>
      <c r="R634" s="147"/>
      <c r="S634" s="147"/>
      <c r="T634" s="147"/>
      <c r="U634" s="147"/>
      <c r="V634" s="147"/>
      <c r="W634" s="147"/>
    </row>
    <row r="635" spans="1:23" ht="12.75" customHeight="1" x14ac:dyDescent="0.15">
      <c r="A635" s="147"/>
      <c r="B635" s="150"/>
      <c r="C635" s="90"/>
      <c r="D635" s="146"/>
      <c r="E635" s="82"/>
      <c r="F635" s="147"/>
      <c r="G635" s="147"/>
      <c r="H635" s="147"/>
      <c r="I635" s="147"/>
      <c r="J635" s="147"/>
      <c r="K635" s="147"/>
      <c r="L635" s="147"/>
      <c r="M635" s="147"/>
      <c r="N635" s="147"/>
      <c r="O635" s="147"/>
      <c r="P635" s="147"/>
      <c r="Q635" s="147"/>
      <c r="R635" s="147"/>
      <c r="S635" s="147"/>
      <c r="T635" s="147"/>
      <c r="U635" s="147"/>
      <c r="V635" s="147"/>
      <c r="W635" s="147"/>
    </row>
    <row r="636" spans="1:23" ht="12.75" customHeight="1" x14ac:dyDescent="0.15">
      <c r="A636" s="147"/>
      <c r="B636" s="150"/>
      <c r="C636" s="90"/>
      <c r="D636" s="146"/>
      <c r="E636" s="82"/>
      <c r="F636" s="147"/>
      <c r="G636" s="147"/>
      <c r="H636" s="147"/>
      <c r="I636" s="147"/>
      <c r="J636" s="147"/>
      <c r="K636" s="147"/>
      <c r="L636" s="147"/>
      <c r="M636" s="147"/>
      <c r="N636" s="147"/>
      <c r="O636" s="147"/>
      <c r="P636" s="147"/>
      <c r="Q636" s="147"/>
      <c r="R636" s="147"/>
      <c r="S636" s="147"/>
      <c r="T636" s="147"/>
      <c r="U636" s="147"/>
      <c r="V636" s="147"/>
      <c r="W636" s="147"/>
    </row>
    <row r="637" spans="1:23" ht="12.75" customHeight="1" x14ac:dyDescent="0.15">
      <c r="A637" s="147"/>
      <c r="B637" s="150"/>
      <c r="C637" s="90"/>
      <c r="D637" s="146"/>
      <c r="E637" s="82"/>
      <c r="F637" s="147"/>
      <c r="G637" s="147"/>
      <c r="H637" s="147"/>
      <c r="I637" s="147"/>
      <c r="J637" s="147"/>
      <c r="K637" s="147"/>
      <c r="L637" s="147"/>
      <c r="M637" s="147"/>
      <c r="N637" s="147"/>
      <c r="O637" s="147"/>
      <c r="P637" s="147"/>
      <c r="Q637" s="147"/>
      <c r="R637" s="147"/>
      <c r="S637" s="147"/>
      <c r="T637" s="147"/>
      <c r="U637" s="147"/>
      <c r="V637" s="147"/>
      <c r="W637" s="147"/>
    </row>
    <row r="638" spans="1:23" ht="12.75" customHeight="1" x14ac:dyDescent="0.15">
      <c r="A638" s="147"/>
      <c r="B638" s="150"/>
      <c r="C638" s="90"/>
      <c r="D638" s="146"/>
      <c r="E638" s="82"/>
      <c r="F638" s="147"/>
      <c r="G638" s="147"/>
      <c r="H638" s="147"/>
      <c r="I638" s="147"/>
      <c r="J638" s="147"/>
      <c r="K638" s="147"/>
      <c r="L638" s="147"/>
      <c r="M638" s="147"/>
      <c r="N638" s="147"/>
      <c r="O638" s="147"/>
      <c r="P638" s="147"/>
      <c r="Q638" s="147"/>
      <c r="R638" s="147"/>
      <c r="S638" s="147"/>
      <c r="T638" s="147"/>
      <c r="U638" s="147"/>
      <c r="V638" s="147"/>
      <c r="W638" s="147"/>
    </row>
    <row r="639" spans="1:23" ht="12.75" customHeight="1" x14ac:dyDescent="0.15">
      <c r="A639" s="147"/>
      <c r="B639" s="150"/>
      <c r="C639" s="90"/>
      <c r="D639" s="146"/>
      <c r="E639" s="82"/>
      <c r="F639" s="147"/>
      <c r="G639" s="147"/>
      <c r="H639" s="147"/>
      <c r="I639" s="147"/>
      <c r="J639" s="147"/>
      <c r="K639" s="147"/>
      <c r="L639" s="147"/>
      <c r="M639" s="147"/>
      <c r="N639" s="147"/>
      <c r="O639" s="147"/>
      <c r="P639" s="147"/>
      <c r="Q639" s="147"/>
      <c r="R639" s="147"/>
      <c r="S639" s="147"/>
      <c r="T639" s="147"/>
      <c r="U639" s="147"/>
      <c r="V639" s="147"/>
      <c r="W639" s="147"/>
    </row>
    <row r="640" spans="1:23" ht="12.75" customHeight="1" x14ac:dyDescent="0.15">
      <c r="A640" s="147"/>
      <c r="B640" s="150"/>
      <c r="C640" s="90"/>
      <c r="D640" s="146"/>
      <c r="E640" s="82"/>
      <c r="F640" s="147"/>
      <c r="G640" s="147"/>
      <c r="H640" s="147"/>
      <c r="I640" s="147"/>
      <c r="J640" s="147"/>
      <c r="K640" s="147"/>
      <c r="L640" s="147"/>
      <c r="M640" s="147"/>
      <c r="N640" s="147"/>
      <c r="O640" s="147"/>
      <c r="P640" s="147"/>
      <c r="Q640" s="147"/>
      <c r="R640" s="147"/>
      <c r="S640" s="147"/>
      <c r="T640" s="147"/>
      <c r="U640" s="147"/>
      <c r="V640" s="147"/>
      <c r="W640" s="147"/>
    </row>
    <row r="641" spans="1:23" ht="12.75" customHeight="1" x14ac:dyDescent="0.15">
      <c r="A641" s="147"/>
      <c r="B641" s="150"/>
      <c r="C641" s="90"/>
      <c r="D641" s="146"/>
      <c r="E641" s="82"/>
      <c r="F641" s="147"/>
      <c r="G641" s="147"/>
      <c r="H641" s="147"/>
      <c r="I641" s="147"/>
      <c r="J641" s="147"/>
      <c r="K641" s="147"/>
      <c r="L641" s="147"/>
      <c r="M641" s="147"/>
      <c r="N641" s="147"/>
      <c r="O641" s="147"/>
      <c r="P641" s="147"/>
      <c r="Q641" s="147"/>
      <c r="R641" s="147"/>
      <c r="S641" s="147"/>
      <c r="T641" s="147"/>
      <c r="U641" s="147"/>
      <c r="V641" s="147"/>
      <c r="W641" s="147"/>
    </row>
    <row r="642" spans="1:23" ht="12.75" customHeight="1" x14ac:dyDescent="0.15">
      <c r="A642" s="147"/>
      <c r="B642" s="150"/>
      <c r="C642" s="90"/>
      <c r="D642" s="146"/>
      <c r="E642" s="82"/>
      <c r="F642" s="147"/>
      <c r="G642" s="147"/>
      <c r="H642" s="147"/>
      <c r="I642" s="147"/>
      <c r="J642" s="147"/>
      <c r="K642" s="147"/>
      <c r="L642" s="147"/>
      <c r="M642" s="147"/>
      <c r="N642" s="147"/>
      <c r="O642" s="147"/>
      <c r="P642" s="147"/>
      <c r="Q642" s="147"/>
      <c r="R642" s="147"/>
      <c r="S642" s="147"/>
      <c r="T642" s="147"/>
      <c r="U642" s="147"/>
      <c r="V642" s="147"/>
      <c r="W642" s="147"/>
    </row>
    <row r="643" spans="1:23" ht="12.75" customHeight="1" x14ac:dyDescent="0.15">
      <c r="A643" s="147"/>
      <c r="B643" s="150"/>
      <c r="C643" s="90"/>
      <c r="D643" s="146"/>
      <c r="E643" s="82"/>
      <c r="F643" s="147"/>
      <c r="G643" s="147"/>
      <c r="H643" s="147"/>
      <c r="I643" s="147"/>
      <c r="J643" s="147"/>
      <c r="K643" s="147"/>
      <c r="L643" s="147"/>
      <c r="M643" s="147"/>
      <c r="N643" s="147"/>
      <c r="O643" s="147"/>
      <c r="P643" s="147"/>
      <c r="Q643" s="147"/>
      <c r="R643" s="147"/>
      <c r="S643" s="147"/>
      <c r="T643" s="147"/>
      <c r="U643" s="147"/>
      <c r="V643" s="147"/>
      <c r="W643" s="147"/>
    </row>
    <row r="644" spans="1:23" ht="12.75" customHeight="1" x14ac:dyDescent="0.15">
      <c r="A644" s="147"/>
      <c r="B644" s="150"/>
      <c r="C644" s="90"/>
      <c r="D644" s="146"/>
      <c r="E644" s="82"/>
      <c r="F644" s="147"/>
      <c r="G644" s="147"/>
      <c r="H644" s="147"/>
      <c r="I644" s="147"/>
      <c r="J644" s="147"/>
      <c r="K644" s="147"/>
      <c r="L644" s="147"/>
      <c r="M644" s="147"/>
      <c r="N644" s="147"/>
      <c r="O644" s="147"/>
      <c r="P644" s="147"/>
      <c r="Q644" s="147"/>
      <c r="R644" s="147"/>
      <c r="S644" s="147"/>
      <c r="T644" s="147"/>
      <c r="U644" s="147"/>
      <c r="V644" s="147"/>
      <c r="W644" s="147"/>
    </row>
    <row r="645" spans="1:23" ht="12.75" customHeight="1" x14ac:dyDescent="0.15">
      <c r="A645" s="147"/>
      <c r="B645" s="150"/>
      <c r="C645" s="90"/>
      <c r="D645" s="146"/>
      <c r="E645" s="82"/>
      <c r="F645" s="147"/>
      <c r="G645" s="147"/>
      <c r="H645" s="147"/>
      <c r="I645" s="147"/>
      <c r="J645" s="147"/>
      <c r="K645" s="147"/>
      <c r="L645" s="147"/>
      <c r="M645" s="147"/>
      <c r="N645" s="147"/>
      <c r="O645" s="147"/>
      <c r="P645" s="147"/>
      <c r="Q645" s="147"/>
      <c r="R645" s="147"/>
      <c r="S645" s="147"/>
      <c r="T645" s="147"/>
      <c r="U645" s="147"/>
      <c r="V645" s="147"/>
      <c r="W645" s="147"/>
    </row>
    <row r="646" spans="1:23" ht="12.75" customHeight="1" x14ac:dyDescent="0.15">
      <c r="A646" s="147"/>
      <c r="B646" s="150"/>
      <c r="C646" s="90"/>
      <c r="D646" s="146"/>
      <c r="E646" s="82"/>
      <c r="F646" s="147"/>
      <c r="G646" s="147"/>
      <c r="H646" s="147"/>
      <c r="I646" s="147"/>
      <c r="J646" s="147"/>
      <c r="K646" s="147"/>
      <c r="L646" s="147"/>
      <c r="M646" s="147"/>
      <c r="N646" s="147"/>
      <c r="O646" s="147"/>
      <c r="P646" s="147"/>
      <c r="Q646" s="147"/>
      <c r="R646" s="147"/>
      <c r="S646" s="147"/>
      <c r="T646" s="147"/>
      <c r="U646" s="147"/>
      <c r="V646" s="147"/>
      <c r="W646" s="147"/>
    </row>
    <row r="647" spans="1:23" ht="12.75" customHeight="1" x14ac:dyDescent="0.15">
      <c r="A647" s="147"/>
      <c r="B647" s="150"/>
      <c r="C647" s="90"/>
      <c r="D647" s="146"/>
      <c r="E647" s="82"/>
      <c r="F647" s="147"/>
      <c r="G647" s="147"/>
      <c r="H647" s="147"/>
      <c r="I647" s="147"/>
      <c r="J647" s="147"/>
      <c r="K647" s="147"/>
      <c r="L647" s="147"/>
      <c r="M647" s="147"/>
      <c r="N647" s="147"/>
      <c r="O647" s="147"/>
      <c r="P647" s="147"/>
      <c r="Q647" s="147"/>
      <c r="R647" s="147"/>
      <c r="S647" s="147"/>
      <c r="T647" s="147"/>
      <c r="U647" s="147"/>
      <c r="V647" s="147"/>
      <c r="W647" s="147"/>
    </row>
    <row r="648" spans="1:23" ht="12.75" customHeight="1" x14ac:dyDescent="0.15">
      <c r="A648" s="147"/>
      <c r="B648" s="150"/>
      <c r="C648" s="90"/>
      <c r="D648" s="146"/>
      <c r="E648" s="82"/>
      <c r="F648" s="147"/>
      <c r="G648" s="147"/>
      <c r="H648" s="147"/>
      <c r="I648" s="147"/>
      <c r="J648" s="147"/>
      <c r="K648" s="147"/>
      <c r="L648" s="147"/>
      <c r="M648" s="147"/>
      <c r="N648" s="147"/>
      <c r="O648" s="147"/>
      <c r="P648" s="147"/>
      <c r="Q648" s="147"/>
      <c r="R648" s="147"/>
      <c r="S648" s="147"/>
      <c r="T648" s="147"/>
      <c r="U648" s="147"/>
      <c r="V648" s="147"/>
      <c r="W648" s="147"/>
    </row>
    <row r="649" spans="1:23" ht="12.75" customHeight="1" x14ac:dyDescent="0.15">
      <c r="A649" s="147"/>
      <c r="B649" s="150"/>
      <c r="C649" s="90"/>
      <c r="D649" s="146"/>
      <c r="E649" s="82"/>
      <c r="F649" s="147"/>
      <c r="G649" s="147"/>
      <c r="H649" s="147"/>
      <c r="I649" s="147"/>
      <c r="J649" s="147"/>
      <c r="K649" s="147"/>
      <c r="L649" s="147"/>
      <c r="M649" s="147"/>
      <c r="N649" s="147"/>
      <c r="O649" s="147"/>
      <c r="P649" s="147"/>
      <c r="Q649" s="147"/>
      <c r="R649" s="147"/>
      <c r="S649" s="147"/>
      <c r="T649" s="147"/>
      <c r="U649" s="147"/>
      <c r="V649" s="147"/>
      <c r="W649" s="147"/>
    </row>
    <row r="650" spans="1:23" ht="12.75" customHeight="1" x14ac:dyDescent="0.15">
      <c r="A650" s="147"/>
      <c r="B650" s="150"/>
      <c r="C650" s="90"/>
      <c r="D650" s="146"/>
      <c r="E650" s="82"/>
      <c r="F650" s="147"/>
      <c r="G650" s="147"/>
      <c r="H650" s="147"/>
      <c r="I650" s="147"/>
      <c r="J650" s="147"/>
      <c r="K650" s="147"/>
      <c r="L650" s="147"/>
      <c r="M650" s="147"/>
      <c r="N650" s="147"/>
      <c r="O650" s="147"/>
      <c r="P650" s="147"/>
      <c r="Q650" s="147"/>
      <c r="R650" s="147"/>
      <c r="S650" s="147"/>
      <c r="T650" s="147"/>
      <c r="U650" s="147"/>
      <c r="V650" s="147"/>
      <c r="W650" s="147"/>
    </row>
    <row r="651" spans="1:23" ht="12.75" customHeight="1" x14ac:dyDescent="0.15">
      <c r="A651" s="147"/>
      <c r="B651" s="150"/>
      <c r="C651" s="90"/>
      <c r="D651" s="146"/>
      <c r="E651" s="82"/>
      <c r="F651" s="147"/>
      <c r="G651" s="147"/>
      <c r="H651" s="147"/>
      <c r="I651" s="147"/>
      <c r="J651" s="147"/>
      <c r="K651" s="147"/>
      <c r="L651" s="147"/>
      <c r="M651" s="147"/>
      <c r="N651" s="147"/>
      <c r="O651" s="147"/>
      <c r="P651" s="147"/>
      <c r="Q651" s="147"/>
      <c r="R651" s="147"/>
      <c r="S651" s="147"/>
      <c r="T651" s="147"/>
      <c r="U651" s="147"/>
      <c r="V651" s="147"/>
      <c r="W651" s="147"/>
    </row>
    <row r="652" spans="1:23" ht="12.75" customHeight="1" x14ac:dyDescent="0.15">
      <c r="A652" s="147"/>
      <c r="B652" s="150"/>
      <c r="C652" s="90"/>
      <c r="D652" s="146"/>
      <c r="E652" s="82"/>
      <c r="F652" s="147"/>
      <c r="G652" s="147"/>
      <c r="H652" s="147"/>
      <c r="I652" s="147"/>
      <c r="J652" s="147"/>
      <c r="K652" s="147"/>
      <c r="L652" s="147"/>
      <c r="M652" s="147"/>
      <c r="N652" s="147"/>
      <c r="O652" s="147"/>
      <c r="P652" s="147"/>
      <c r="Q652" s="147"/>
      <c r="R652" s="147"/>
      <c r="S652" s="147"/>
      <c r="T652" s="147"/>
      <c r="U652" s="147"/>
      <c r="V652" s="147"/>
      <c r="W652" s="147"/>
    </row>
    <row r="653" spans="1:23" ht="12.75" customHeight="1" x14ac:dyDescent="0.15">
      <c r="A653" s="147"/>
      <c r="B653" s="150"/>
      <c r="C653" s="90"/>
      <c r="D653" s="146"/>
      <c r="E653" s="82"/>
      <c r="F653" s="147"/>
      <c r="G653" s="147"/>
      <c r="H653" s="147"/>
      <c r="I653" s="147"/>
      <c r="J653" s="147"/>
      <c r="K653" s="147"/>
      <c r="L653" s="147"/>
      <c r="M653" s="147"/>
      <c r="N653" s="147"/>
      <c r="O653" s="147"/>
      <c r="P653" s="147"/>
      <c r="Q653" s="147"/>
      <c r="R653" s="147"/>
      <c r="S653" s="147"/>
      <c r="T653" s="147"/>
      <c r="U653" s="147"/>
      <c r="V653" s="147"/>
      <c r="W653" s="147"/>
    </row>
    <row r="654" spans="1:23" ht="12.75" customHeight="1" x14ac:dyDescent="0.15">
      <c r="A654" s="147"/>
      <c r="B654" s="150"/>
      <c r="C654" s="90"/>
      <c r="D654" s="146"/>
      <c r="E654" s="82"/>
      <c r="F654" s="147"/>
      <c r="G654" s="147"/>
      <c r="H654" s="147"/>
      <c r="I654" s="147"/>
      <c r="J654" s="147"/>
      <c r="K654" s="147"/>
      <c r="L654" s="147"/>
      <c r="M654" s="147"/>
      <c r="N654" s="147"/>
      <c r="O654" s="147"/>
      <c r="P654" s="147"/>
      <c r="Q654" s="147"/>
      <c r="R654" s="147"/>
      <c r="S654" s="147"/>
      <c r="T654" s="147"/>
      <c r="U654" s="147"/>
      <c r="V654" s="147"/>
      <c r="W654" s="147"/>
    </row>
    <row r="655" spans="1:23" ht="12.75" customHeight="1" x14ac:dyDescent="0.15">
      <c r="A655" s="147"/>
      <c r="B655" s="150"/>
      <c r="C655" s="90"/>
      <c r="D655" s="146"/>
      <c r="E655" s="82"/>
      <c r="F655" s="147"/>
      <c r="G655" s="147"/>
      <c r="H655" s="147"/>
      <c r="I655" s="147"/>
      <c r="J655" s="147"/>
      <c r="K655" s="147"/>
      <c r="L655" s="147"/>
      <c r="M655" s="147"/>
      <c r="N655" s="147"/>
      <c r="O655" s="147"/>
      <c r="P655" s="147"/>
      <c r="Q655" s="147"/>
      <c r="R655" s="147"/>
      <c r="S655" s="147"/>
      <c r="T655" s="147"/>
      <c r="U655" s="147"/>
      <c r="V655" s="147"/>
      <c r="W655" s="147"/>
    </row>
    <row r="656" spans="1:23" ht="12.75" customHeight="1" x14ac:dyDescent="0.15">
      <c r="A656" s="147"/>
      <c r="B656" s="150"/>
      <c r="C656" s="90"/>
      <c r="D656" s="146"/>
      <c r="E656" s="82"/>
      <c r="F656" s="147"/>
      <c r="G656" s="147"/>
      <c r="H656" s="147"/>
      <c r="I656" s="147"/>
      <c r="J656" s="147"/>
      <c r="K656" s="147"/>
      <c r="L656" s="147"/>
      <c r="M656" s="147"/>
      <c r="N656" s="147"/>
      <c r="O656" s="147"/>
      <c r="P656" s="147"/>
      <c r="Q656" s="147"/>
      <c r="R656" s="147"/>
      <c r="S656" s="147"/>
      <c r="T656" s="147"/>
      <c r="U656" s="147"/>
      <c r="V656" s="147"/>
      <c r="W656" s="147"/>
    </row>
    <row r="657" spans="1:23" ht="12.75" customHeight="1" x14ac:dyDescent="0.15">
      <c r="A657" s="147"/>
      <c r="B657" s="150"/>
      <c r="C657" s="90"/>
      <c r="D657" s="146"/>
      <c r="E657" s="82"/>
      <c r="F657" s="147"/>
      <c r="G657" s="147"/>
      <c r="H657" s="147"/>
      <c r="I657" s="147"/>
      <c r="J657" s="147"/>
      <c r="K657" s="147"/>
      <c r="L657" s="147"/>
      <c r="M657" s="147"/>
      <c r="N657" s="147"/>
      <c r="O657" s="147"/>
      <c r="P657" s="147"/>
      <c r="Q657" s="147"/>
      <c r="R657" s="147"/>
      <c r="S657" s="147"/>
      <c r="T657" s="147"/>
      <c r="U657" s="147"/>
      <c r="V657" s="147"/>
      <c r="W657" s="147"/>
    </row>
    <row r="658" spans="1:23" ht="12.75" customHeight="1" x14ac:dyDescent="0.15">
      <c r="A658" s="147"/>
      <c r="B658" s="150"/>
      <c r="C658" s="90"/>
      <c r="D658" s="146"/>
      <c r="E658" s="82"/>
      <c r="F658" s="147"/>
      <c r="G658" s="147"/>
      <c r="H658" s="147"/>
      <c r="I658" s="147"/>
      <c r="J658" s="147"/>
      <c r="K658" s="147"/>
      <c r="L658" s="147"/>
      <c r="M658" s="147"/>
      <c r="N658" s="147"/>
      <c r="O658" s="147"/>
      <c r="P658" s="147"/>
      <c r="Q658" s="147"/>
      <c r="R658" s="147"/>
      <c r="S658" s="147"/>
      <c r="T658" s="147"/>
      <c r="U658" s="147"/>
      <c r="V658" s="147"/>
      <c r="W658" s="147"/>
    </row>
    <row r="659" spans="1:23" ht="12.75" customHeight="1" x14ac:dyDescent="0.15">
      <c r="A659" s="147"/>
      <c r="B659" s="150"/>
      <c r="C659" s="90"/>
      <c r="D659" s="146"/>
      <c r="E659" s="82"/>
      <c r="F659" s="147"/>
      <c r="G659" s="147"/>
      <c r="H659" s="147"/>
      <c r="I659" s="147"/>
      <c r="J659" s="147"/>
      <c r="K659" s="147"/>
      <c r="L659" s="147"/>
      <c r="M659" s="147"/>
      <c r="N659" s="147"/>
      <c r="O659" s="147"/>
      <c r="P659" s="147"/>
      <c r="Q659" s="147"/>
      <c r="R659" s="147"/>
      <c r="S659" s="147"/>
      <c r="T659" s="147"/>
      <c r="U659" s="147"/>
      <c r="V659" s="147"/>
      <c r="W659" s="147"/>
    </row>
    <row r="660" spans="1:23" ht="12.75" customHeight="1" x14ac:dyDescent="0.15">
      <c r="A660" s="147"/>
      <c r="B660" s="150"/>
      <c r="C660" s="90"/>
      <c r="D660" s="146"/>
      <c r="E660" s="82"/>
      <c r="F660" s="147"/>
      <c r="G660" s="147"/>
      <c r="H660" s="147"/>
      <c r="I660" s="147"/>
      <c r="J660" s="147"/>
      <c r="K660" s="147"/>
      <c r="L660" s="147"/>
      <c r="M660" s="147"/>
      <c r="N660" s="147"/>
      <c r="O660" s="147"/>
      <c r="P660" s="147"/>
      <c r="Q660" s="147"/>
      <c r="R660" s="147"/>
      <c r="S660" s="147"/>
      <c r="T660" s="147"/>
      <c r="U660" s="147"/>
      <c r="V660" s="147"/>
      <c r="W660" s="147"/>
    </row>
    <row r="661" spans="1:23" ht="12.75" customHeight="1" x14ac:dyDescent="0.15">
      <c r="A661" s="147"/>
      <c r="B661" s="150"/>
      <c r="C661" s="90"/>
      <c r="D661" s="146"/>
      <c r="E661" s="82"/>
      <c r="F661" s="147"/>
      <c r="G661" s="147"/>
      <c r="H661" s="147"/>
      <c r="I661" s="147"/>
      <c r="J661" s="147"/>
      <c r="K661" s="147"/>
      <c r="L661" s="147"/>
      <c r="M661" s="147"/>
      <c r="N661" s="147"/>
      <c r="O661" s="147"/>
      <c r="P661" s="147"/>
      <c r="Q661" s="147"/>
      <c r="R661" s="147"/>
      <c r="S661" s="147"/>
      <c r="T661" s="147"/>
      <c r="U661" s="147"/>
      <c r="V661" s="147"/>
      <c r="W661" s="147"/>
    </row>
    <row r="662" spans="1:23" ht="12.75" customHeight="1" x14ac:dyDescent="0.15">
      <c r="A662" s="147"/>
      <c r="B662" s="150"/>
      <c r="C662" s="90"/>
      <c r="D662" s="146"/>
      <c r="E662" s="82"/>
      <c r="F662" s="147"/>
      <c r="G662" s="147"/>
      <c r="H662" s="147"/>
      <c r="I662" s="147"/>
      <c r="J662" s="147"/>
      <c r="K662" s="147"/>
      <c r="L662" s="147"/>
      <c r="M662" s="147"/>
      <c r="N662" s="147"/>
      <c r="O662" s="147"/>
      <c r="P662" s="147"/>
      <c r="Q662" s="147"/>
      <c r="R662" s="147"/>
      <c r="S662" s="147"/>
      <c r="T662" s="147"/>
      <c r="U662" s="147"/>
      <c r="V662" s="147"/>
      <c r="W662" s="147"/>
    </row>
    <row r="663" spans="1:23" ht="12.75" customHeight="1" x14ac:dyDescent="0.15">
      <c r="A663" s="147"/>
      <c r="B663" s="150"/>
      <c r="C663" s="90"/>
      <c r="D663" s="146"/>
      <c r="E663" s="82"/>
      <c r="F663" s="147"/>
      <c r="G663" s="147"/>
      <c r="H663" s="147"/>
      <c r="I663" s="147"/>
      <c r="J663" s="147"/>
      <c r="K663" s="147"/>
      <c r="L663" s="147"/>
      <c r="M663" s="147"/>
      <c r="N663" s="147"/>
      <c r="O663" s="147"/>
      <c r="P663" s="147"/>
      <c r="Q663" s="147"/>
      <c r="R663" s="147"/>
      <c r="S663" s="147"/>
      <c r="T663" s="147"/>
      <c r="U663" s="147"/>
      <c r="V663" s="147"/>
      <c r="W663" s="147"/>
    </row>
    <row r="664" spans="1:23" ht="12.75" customHeight="1" x14ac:dyDescent="0.15">
      <c r="A664" s="147"/>
      <c r="B664" s="150"/>
      <c r="C664" s="90"/>
      <c r="D664" s="146"/>
      <c r="E664" s="82"/>
      <c r="F664" s="147"/>
      <c r="G664" s="147"/>
      <c r="H664" s="147"/>
      <c r="I664" s="147"/>
      <c r="J664" s="147"/>
      <c r="K664" s="147"/>
      <c r="L664" s="147"/>
      <c r="M664" s="147"/>
      <c r="N664" s="147"/>
      <c r="O664" s="147"/>
      <c r="P664" s="147"/>
      <c r="Q664" s="147"/>
      <c r="R664" s="147"/>
      <c r="S664" s="147"/>
      <c r="T664" s="147"/>
      <c r="U664" s="147"/>
      <c r="V664" s="147"/>
      <c r="W664" s="147"/>
    </row>
    <row r="665" spans="1:23" ht="12.75" customHeight="1" x14ac:dyDescent="0.15">
      <c r="A665" s="147"/>
      <c r="B665" s="150"/>
      <c r="C665" s="90"/>
      <c r="D665" s="146"/>
      <c r="E665" s="82"/>
      <c r="F665" s="147"/>
      <c r="G665" s="147"/>
      <c r="H665" s="147"/>
      <c r="I665" s="147"/>
      <c r="J665" s="147"/>
      <c r="K665" s="147"/>
      <c r="L665" s="147"/>
      <c r="M665" s="147"/>
      <c r="N665" s="147"/>
      <c r="O665" s="147"/>
      <c r="P665" s="147"/>
      <c r="Q665" s="147"/>
      <c r="R665" s="147"/>
      <c r="S665" s="147"/>
      <c r="T665" s="147"/>
      <c r="U665" s="147"/>
      <c r="V665" s="147"/>
      <c r="W665" s="147"/>
    </row>
    <row r="666" spans="1:23" ht="12.75" customHeight="1" x14ac:dyDescent="0.15">
      <c r="A666" s="147"/>
      <c r="B666" s="150"/>
      <c r="C666" s="90"/>
      <c r="D666" s="146"/>
      <c r="E666" s="82"/>
      <c r="F666" s="147"/>
      <c r="G666" s="147"/>
      <c r="H666" s="147"/>
      <c r="I666" s="147"/>
      <c r="J666" s="147"/>
      <c r="K666" s="147"/>
      <c r="L666" s="147"/>
      <c r="M666" s="147"/>
      <c r="N666" s="147"/>
      <c r="O666" s="147"/>
      <c r="P666" s="147"/>
      <c r="Q666" s="147"/>
      <c r="R666" s="147"/>
      <c r="S666" s="147"/>
      <c r="T666" s="147"/>
      <c r="U666" s="147"/>
      <c r="V666" s="147"/>
      <c r="W666" s="147"/>
    </row>
    <row r="667" spans="1:23" ht="12.75" customHeight="1" x14ac:dyDescent="0.15">
      <c r="A667" s="147"/>
      <c r="B667" s="150"/>
      <c r="C667" s="90"/>
      <c r="D667" s="146"/>
      <c r="E667" s="82"/>
      <c r="F667" s="147"/>
      <c r="G667" s="147"/>
      <c r="H667" s="147"/>
      <c r="I667" s="147"/>
      <c r="J667" s="147"/>
      <c r="K667" s="147"/>
      <c r="L667" s="147"/>
      <c r="M667" s="147"/>
      <c r="N667" s="147"/>
      <c r="O667" s="147"/>
      <c r="P667" s="147"/>
      <c r="Q667" s="147"/>
      <c r="R667" s="147"/>
      <c r="S667" s="147"/>
      <c r="T667" s="147"/>
      <c r="U667" s="147"/>
      <c r="V667" s="147"/>
      <c r="W667" s="147"/>
    </row>
    <row r="668" spans="1:23" ht="12.75" customHeight="1" x14ac:dyDescent="0.15">
      <c r="A668" s="147"/>
      <c r="B668" s="150"/>
      <c r="C668" s="90"/>
      <c r="D668" s="146"/>
      <c r="E668" s="82"/>
      <c r="F668" s="147"/>
      <c r="G668" s="147"/>
      <c r="H668" s="147"/>
      <c r="I668" s="147"/>
      <c r="J668" s="147"/>
      <c r="K668" s="147"/>
      <c r="L668" s="147"/>
      <c r="M668" s="147"/>
      <c r="N668" s="147"/>
      <c r="O668" s="147"/>
      <c r="P668" s="147"/>
      <c r="Q668" s="147"/>
      <c r="R668" s="147"/>
      <c r="S668" s="147"/>
      <c r="T668" s="147"/>
      <c r="U668" s="147"/>
      <c r="V668" s="147"/>
      <c r="W668" s="147"/>
    </row>
    <row r="669" spans="1:23" ht="12.75" customHeight="1" x14ac:dyDescent="0.15">
      <c r="A669" s="147"/>
      <c r="B669" s="150"/>
      <c r="C669" s="90"/>
      <c r="D669" s="146"/>
      <c r="E669" s="82"/>
      <c r="F669" s="147"/>
      <c r="G669" s="147"/>
      <c r="H669" s="147"/>
      <c r="I669" s="147"/>
      <c r="J669" s="147"/>
      <c r="K669" s="147"/>
      <c r="L669" s="147"/>
      <c r="M669" s="147"/>
      <c r="N669" s="147"/>
      <c r="O669" s="147"/>
      <c r="P669" s="147"/>
      <c r="Q669" s="147"/>
      <c r="R669" s="147"/>
      <c r="S669" s="147"/>
      <c r="T669" s="147"/>
      <c r="U669" s="147"/>
      <c r="V669" s="147"/>
      <c r="W669" s="147"/>
    </row>
    <row r="670" spans="1:23" ht="12.75" customHeight="1" x14ac:dyDescent="0.15">
      <c r="A670" s="147"/>
      <c r="B670" s="150"/>
      <c r="C670" s="90"/>
      <c r="D670" s="146"/>
      <c r="E670" s="82"/>
      <c r="F670" s="147"/>
      <c r="G670" s="147"/>
      <c r="H670" s="147"/>
      <c r="I670" s="147"/>
      <c r="J670" s="147"/>
      <c r="K670" s="147"/>
      <c r="L670" s="147"/>
      <c r="M670" s="147"/>
      <c r="N670" s="147"/>
      <c r="O670" s="147"/>
      <c r="P670" s="147"/>
      <c r="Q670" s="147"/>
      <c r="R670" s="147"/>
      <c r="S670" s="147"/>
      <c r="T670" s="147"/>
      <c r="U670" s="147"/>
      <c r="V670" s="147"/>
      <c r="W670" s="147"/>
    </row>
    <row r="671" spans="1:23" ht="12.75" customHeight="1" x14ac:dyDescent="0.15">
      <c r="A671" s="147"/>
      <c r="B671" s="150"/>
      <c r="C671" s="90"/>
      <c r="D671" s="146"/>
      <c r="E671" s="82"/>
      <c r="F671" s="147"/>
      <c r="G671" s="147"/>
      <c r="H671" s="147"/>
      <c r="I671" s="147"/>
      <c r="J671" s="147"/>
      <c r="K671" s="147"/>
      <c r="L671" s="147"/>
      <c r="M671" s="147"/>
      <c r="N671" s="147"/>
      <c r="O671" s="147"/>
      <c r="P671" s="147"/>
      <c r="Q671" s="147"/>
      <c r="R671" s="147"/>
      <c r="S671" s="147"/>
      <c r="T671" s="147"/>
      <c r="U671" s="147"/>
      <c r="V671" s="147"/>
      <c r="W671" s="147"/>
    </row>
    <row r="672" spans="1:23" ht="12.75" customHeight="1" x14ac:dyDescent="0.15">
      <c r="A672" s="147"/>
      <c r="B672" s="150"/>
      <c r="C672" s="90"/>
      <c r="D672" s="146"/>
      <c r="E672" s="82"/>
      <c r="F672" s="147"/>
      <c r="G672" s="147"/>
      <c r="H672" s="147"/>
      <c r="I672" s="147"/>
      <c r="J672" s="147"/>
      <c r="K672" s="147"/>
      <c r="L672" s="147"/>
      <c r="M672" s="147"/>
      <c r="N672" s="147"/>
      <c r="O672" s="147"/>
      <c r="P672" s="147"/>
      <c r="Q672" s="147"/>
      <c r="R672" s="147"/>
      <c r="S672" s="147"/>
      <c r="T672" s="147"/>
      <c r="U672" s="147"/>
      <c r="V672" s="147"/>
      <c r="W672" s="147"/>
    </row>
    <row r="673" spans="1:23" ht="12.75" customHeight="1" x14ac:dyDescent="0.15">
      <c r="A673" s="147"/>
      <c r="B673" s="150"/>
      <c r="C673" s="90"/>
      <c r="D673" s="146"/>
      <c r="E673" s="82"/>
      <c r="F673" s="147"/>
      <c r="G673" s="147"/>
      <c r="H673" s="147"/>
      <c r="I673" s="147"/>
      <c r="J673" s="147"/>
      <c r="K673" s="147"/>
      <c r="L673" s="147"/>
      <c r="M673" s="147"/>
      <c r="N673" s="147"/>
      <c r="O673" s="147"/>
      <c r="P673" s="147"/>
      <c r="Q673" s="147"/>
      <c r="R673" s="147"/>
      <c r="S673" s="147"/>
      <c r="T673" s="147"/>
      <c r="U673" s="147"/>
      <c r="V673" s="147"/>
      <c r="W673" s="147"/>
    </row>
    <row r="674" spans="1:23" ht="12.75" customHeight="1" x14ac:dyDescent="0.15">
      <c r="A674" s="147"/>
      <c r="B674" s="150"/>
      <c r="C674" s="90"/>
      <c r="D674" s="146"/>
      <c r="E674" s="82"/>
      <c r="F674" s="147"/>
      <c r="G674" s="147"/>
      <c r="H674" s="147"/>
      <c r="I674" s="147"/>
      <c r="J674" s="147"/>
      <c r="K674" s="147"/>
      <c r="L674" s="147"/>
      <c r="M674" s="147"/>
      <c r="N674" s="147"/>
      <c r="O674" s="147"/>
      <c r="P674" s="147"/>
      <c r="Q674" s="147"/>
      <c r="R674" s="147"/>
      <c r="S674" s="147"/>
      <c r="T674" s="147"/>
      <c r="U674" s="147"/>
      <c r="V674" s="147"/>
      <c r="W674" s="147"/>
    </row>
    <row r="675" spans="1:23" ht="12.75" customHeight="1" x14ac:dyDescent="0.15">
      <c r="A675" s="147"/>
      <c r="B675" s="150"/>
      <c r="C675" s="90"/>
      <c r="D675" s="146"/>
      <c r="E675" s="82"/>
      <c r="F675" s="147"/>
      <c r="G675" s="147"/>
      <c r="H675" s="147"/>
      <c r="I675" s="147"/>
      <c r="J675" s="147"/>
      <c r="K675" s="147"/>
      <c r="L675" s="147"/>
      <c r="M675" s="147"/>
      <c r="N675" s="147"/>
      <c r="O675" s="147"/>
      <c r="P675" s="147"/>
      <c r="Q675" s="147"/>
      <c r="R675" s="147"/>
      <c r="S675" s="147"/>
      <c r="T675" s="147"/>
      <c r="U675" s="147"/>
      <c r="V675" s="147"/>
      <c r="W675" s="147"/>
    </row>
    <row r="676" spans="1:23" ht="12.75" customHeight="1" x14ac:dyDescent="0.15">
      <c r="A676" s="147"/>
      <c r="B676" s="150"/>
      <c r="C676" s="90"/>
      <c r="D676" s="146"/>
      <c r="E676" s="82"/>
      <c r="F676" s="147"/>
      <c r="G676" s="147"/>
      <c r="H676" s="147"/>
      <c r="I676" s="147"/>
      <c r="J676" s="147"/>
      <c r="K676" s="147"/>
      <c r="L676" s="147"/>
      <c r="M676" s="147"/>
      <c r="N676" s="147"/>
      <c r="O676" s="147"/>
      <c r="P676" s="147"/>
      <c r="Q676" s="147"/>
      <c r="R676" s="147"/>
      <c r="S676" s="147"/>
      <c r="T676" s="147"/>
      <c r="U676" s="147"/>
      <c r="V676" s="147"/>
      <c r="W676" s="147"/>
    </row>
    <row r="677" spans="1:23" ht="12.75" customHeight="1" x14ac:dyDescent="0.15">
      <c r="A677" s="147"/>
      <c r="B677" s="150"/>
      <c r="C677" s="90"/>
      <c r="D677" s="146"/>
      <c r="E677" s="82"/>
      <c r="F677" s="147"/>
      <c r="G677" s="147"/>
      <c r="H677" s="147"/>
      <c r="I677" s="147"/>
      <c r="J677" s="147"/>
      <c r="K677" s="147"/>
      <c r="L677" s="147"/>
      <c r="M677" s="147"/>
      <c r="N677" s="147"/>
      <c r="O677" s="147"/>
      <c r="P677" s="147"/>
      <c r="Q677" s="147"/>
      <c r="R677" s="147"/>
      <c r="S677" s="147"/>
      <c r="T677" s="147"/>
      <c r="U677" s="147"/>
      <c r="V677" s="147"/>
      <c r="W677" s="147"/>
    </row>
    <row r="678" spans="1:23" ht="12.75" customHeight="1" x14ac:dyDescent="0.15">
      <c r="A678" s="147"/>
      <c r="B678" s="150"/>
      <c r="C678" s="90"/>
      <c r="D678" s="146"/>
      <c r="E678" s="82"/>
      <c r="F678" s="147"/>
      <c r="G678" s="147"/>
      <c r="H678" s="147"/>
      <c r="I678" s="147"/>
      <c r="J678" s="147"/>
      <c r="K678" s="147"/>
      <c r="L678" s="147"/>
      <c r="M678" s="147"/>
      <c r="N678" s="147"/>
      <c r="O678" s="147"/>
      <c r="P678" s="147"/>
      <c r="Q678" s="147"/>
      <c r="R678" s="147"/>
      <c r="S678" s="147"/>
      <c r="T678" s="147"/>
      <c r="U678" s="147"/>
      <c r="V678" s="147"/>
      <c r="W678" s="147"/>
    </row>
    <row r="679" spans="1:23" ht="12.75" customHeight="1" x14ac:dyDescent="0.15">
      <c r="A679" s="147"/>
      <c r="B679" s="150"/>
      <c r="C679" s="90"/>
      <c r="D679" s="146"/>
      <c r="E679" s="82"/>
      <c r="F679" s="147"/>
      <c r="G679" s="147"/>
      <c r="H679" s="147"/>
      <c r="I679" s="147"/>
      <c r="J679" s="147"/>
      <c r="K679" s="147"/>
      <c r="L679" s="147"/>
      <c r="M679" s="147"/>
      <c r="N679" s="147"/>
      <c r="O679" s="147"/>
      <c r="P679" s="147"/>
      <c r="Q679" s="147"/>
      <c r="R679" s="147"/>
      <c r="S679" s="147"/>
      <c r="T679" s="147"/>
      <c r="U679" s="147"/>
      <c r="V679" s="147"/>
      <c r="W679" s="147"/>
    </row>
    <row r="680" spans="1:23" ht="12.75" customHeight="1" x14ac:dyDescent="0.15">
      <c r="A680" s="147"/>
      <c r="B680" s="150"/>
      <c r="C680" s="90"/>
      <c r="D680" s="146"/>
      <c r="E680" s="82"/>
      <c r="F680" s="147"/>
      <c r="G680" s="147"/>
      <c r="H680" s="147"/>
      <c r="I680" s="147"/>
      <c r="J680" s="147"/>
      <c r="K680" s="147"/>
      <c r="L680" s="147"/>
      <c r="M680" s="147"/>
      <c r="N680" s="147"/>
      <c r="O680" s="147"/>
      <c r="P680" s="147"/>
      <c r="Q680" s="147"/>
      <c r="R680" s="147"/>
      <c r="S680" s="147"/>
      <c r="T680" s="147"/>
      <c r="U680" s="147"/>
      <c r="V680" s="147"/>
      <c r="W680" s="147"/>
    </row>
    <row r="681" spans="1:23" ht="12.75" customHeight="1" x14ac:dyDescent="0.15">
      <c r="A681" s="147"/>
      <c r="B681" s="150"/>
      <c r="C681" s="90"/>
      <c r="D681" s="146"/>
      <c r="E681" s="82"/>
      <c r="F681" s="147"/>
      <c r="G681" s="147"/>
      <c r="H681" s="147"/>
      <c r="I681" s="147"/>
      <c r="J681" s="147"/>
      <c r="K681" s="147"/>
      <c r="L681" s="147"/>
      <c r="M681" s="147"/>
      <c r="N681" s="147"/>
      <c r="O681" s="147"/>
      <c r="P681" s="147"/>
      <c r="Q681" s="147"/>
      <c r="R681" s="147"/>
      <c r="S681" s="147"/>
      <c r="T681" s="147"/>
      <c r="U681" s="147"/>
      <c r="V681" s="147"/>
      <c r="W681" s="147"/>
    </row>
    <row r="682" spans="1:23" ht="12.75" customHeight="1" x14ac:dyDescent="0.15">
      <c r="A682" s="147"/>
      <c r="B682" s="150"/>
      <c r="C682" s="90"/>
      <c r="D682" s="146"/>
      <c r="E682" s="82"/>
      <c r="F682" s="147"/>
      <c r="G682" s="147"/>
      <c r="H682" s="147"/>
      <c r="I682" s="147"/>
      <c r="J682" s="147"/>
      <c r="K682" s="147"/>
      <c r="L682" s="147"/>
      <c r="M682" s="147"/>
      <c r="N682" s="147"/>
      <c r="O682" s="147"/>
      <c r="P682" s="147"/>
      <c r="Q682" s="147"/>
      <c r="R682" s="147"/>
      <c r="S682" s="147"/>
      <c r="T682" s="147"/>
      <c r="U682" s="147"/>
      <c r="V682" s="147"/>
      <c r="W682" s="147"/>
    </row>
    <row r="683" spans="1:23" ht="12.75" customHeight="1" x14ac:dyDescent="0.15">
      <c r="A683" s="147"/>
      <c r="B683" s="150"/>
      <c r="C683" s="90"/>
      <c r="D683" s="146"/>
      <c r="E683" s="82"/>
      <c r="F683" s="147"/>
      <c r="G683" s="147"/>
      <c r="H683" s="147"/>
      <c r="I683" s="147"/>
      <c r="J683" s="147"/>
      <c r="K683" s="147"/>
      <c r="L683" s="147"/>
      <c r="M683" s="147"/>
      <c r="N683" s="147"/>
      <c r="O683" s="147"/>
      <c r="P683" s="147"/>
      <c r="Q683" s="147"/>
      <c r="R683" s="147"/>
      <c r="S683" s="147"/>
      <c r="T683" s="147"/>
      <c r="U683" s="147"/>
      <c r="V683" s="147"/>
      <c r="W683" s="147"/>
    </row>
    <row r="684" spans="1:23" ht="12.75" customHeight="1" x14ac:dyDescent="0.15">
      <c r="A684" s="147"/>
      <c r="B684" s="150"/>
      <c r="C684" s="90"/>
      <c r="D684" s="146"/>
      <c r="E684" s="82"/>
      <c r="F684" s="147"/>
      <c r="G684" s="147"/>
      <c r="H684" s="147"/>
      <c r="I684" s="147"/>
      <c r="J684" s="147"/>
      <c r="K684" s="147"/>
      <c r="L684" s="147"/>
      <c r="M684" s="147"/>
      <c r="N684" s="147"/>
      <c r="O684" s="147"/>
      <c r="P684" s="147"/>
      <c r="Q684" s="147"/>
      <c r="R684" s="147"/>
      <c r="S684" s="147"/>
      <c r="T684" s="147"/>
      <c r="U684" s="147"/>
      <c r="V684" s="147"/>
      <c r="W684" s="147"/>
    </row>
    <row r="685" spans="1:23" ht="12.75" customHeight="1" x14ac:dyDescent="0.15">
      <c r="A685" s="147"/>
      <c r="B685" s="150"/>
      <c r="C685" s="90"/>
      <c r="D685" s="146"/>
      <c r="E685" s="82"/>
      <c r="F685" s="147"/>
      <c r="G685" s="147"/>
      <c r="H685" s="147"/>
      <c r="I685" s="147"/>
      <c r="J685" s="147"/>
      <c r="K685" s="147"/>
      <c r="L685" s="147"/>
      <c r="M685" s="147"/>
      <c r="N685" s="147"/>
      <c r="O685" s="147"/>
      <c r="P685" s="147"/>
      <c r="Q685" s="147"/>
      <c r="R685" s="147"/>
      <c r="S685" s="147"/>
      <c r="T685" s="147"/>
      <c r="U685" s="147"/>
      <c r="V685" s="147"/>
      <c r="W685" s="147"/>
    </row>
    <row r="686" spans="1:23" ht="12.75" customHeight="1" x14ac:dyDescent="0.15">
      <c r="A686" s="147"/>
      <c r="B686" s="150"/>
      <c r="C686" s="90"/>
      <c r="D686" s="146"/>
      <c r="E686" s="82"/>
      <c r="F686" s="147"/>
      <c r="G686" s="147"/>
      <c r="H686" s="147"/>
      <c r="I686" s="147"/>
      <c r="J686" s="147"/>
      <c r="K686" s="147"/>
      <c r="L686" s="147"/>
      <c r="M686" s="147"/>
      <c r="N686" s="147"/>
      <c r="O686" s="147"/>
      <c r="P686" s="147"/>
      <c r="Q686" s="147"/>
      <c r="R686" s="147"/>
      <c r="S686" s="147"/>
      <c r="T686" s="147"/>
      <c r="U686" s="147"/>
      <c r="V686" s="147"/>
      <c r="W686" s="147"/>
    </row>
    <row r="687" spans="1:23" ht="12.75" customHeight="1" x14ac:dyDescent="0.15">
      <c r="A687" s="147"/>
      <c r="B687" s="150"/>
      <c r="C687" s="90"/>
      <c r="D687" s="146"/>
      <c r="E687" s="82"/>
      <c r="F687" s="147"/>
      <c r="G687" s="147"/>
      <c r="H687" s="147"/>
      <c r="I687" s="147"/>
      <c r="J687" s="147"/>
      <c r="K687" s="147"/>
      <c r="L687" s="147"/>
      <c r="M687" s="147"/>
      <c r="N687" s="147"/>
      <c r="O687" s="147"/>
      <c r="P687" s="147"/>
      <c r="Q687" s="147"/>
      <c r="R687" s="147"/>
      <c r="S687" s="147"/>
      <c r="T687" s="147"/>
      <c r="U687" s="147"/>
      <c r="V687" s="147"/>
      <c r="W687" s="147"/>
    </row>
    <row r="688" spans="1:23" ht="12.75" customHeight="1" x14ac:dyDescent="0.15">
      <c r="A688" s="147"/>
      <c r="B688" s="150"/>
      <c r="C688" s="90"/>
      <c r="D688" s="146"/>
      <c r="E688" s="82"/>
      <c r="F688" s="147"/>
      <c r="G688" s="147"/>
      <c r="H688" s="147"/>
      <c r="I688" s="147"/>
      <c r="J688" s="147"/>
      <c r="K688" s="147"/>
      <c r="L688" s="147"/>
      <c r="M688" s="147"/>
      <c r="N688" s="147"/>
      <c r="O688" s="147"/>
      <c r="P688" s="147"/>
      <c r="Q688" s="147"/>
      <c r="R688" s="147"/>
      <c r="S688" s="147"/>
      <c r="T688" s="147"/>
      <c r="U688" s="147"/>
      <c r="V688" s="147"/>
      <c r="W688" s="147"/>
    </row>
    <row r="689" spans="1:23" ht="12.75" customHeight="1" x14ac:dyDescent="0.15">
      <c r="A689" s="147"/>
      <c r="B689" s="150"/>
      <c r="C689" s="90"/>
      <c r="D689" s="146"/>
      <c r="E689" s="82"/>
      <c r="F689" s="147"/>
      <c r="G689" s="147"/>
      <c r="H689" s="147"/>
      <c r="I689" s="147"/>
      <c r="J689" s="147"/>
      <c r="K689" s="147"/>
      <c r="L689" s="147"/>
      <c r="M689" s="147"/>
      <c r="N689" s="147"/>
      <c r="O689" s="147"/>
      <c r="P689" s="147"/>
      <c r="Q689" s="147"/>
      <c r="R689" s="147"/>
      <c r="S689" s="147"/>
      <c r="T689" s="147"/>
      <c r="U689" s="147"/>
      <c r="V689" s="147"/>
      <c r="W689" s="147"/>
    </row>
    <row r="690" spans="1:23" ht="12.75" customHeight="1" x14ac:dyDescent="0.15">
      <c r="A690" s="147"/>
      <c r="B690" s="150"/>
      <c r="C690" s="90"/>
      <c r="D690" s="146"/>
      <c r="E690" s="82"/>
      <c r="F690" s="147"/>
      <c r="G690" s="147"/>
      <c r="H690" s="147"/>
      <c r="I690" s="147"/>
      <c r="J690" s="147"/>
      <c r="K690" s="147"/>
      <c r="L690" s="147"/>
      <c r="M690" s="147"/>
      <c r="N690" s="147"/>
      <c r="O690" s="147"/>
      <c r="P690" s="147"/>
      <c r="Q690" s="147"/>
      <c r="R690" s="147"/>
      <c r="S690" s="147"/>
      <c r="T690" s="147"/>
      <c r="U690" s="147"/>
      <c r="V690" s="147"/>
      <c r="W690" s="147"/>
    </row>
    <row r="691" spans="1:23" ht="12.75" customHeight="1" x14ac:dyDescent="0.15">
      <c r="A691" s="147"/>
      <c r="B691" s="150"/>
      <c r="C691" s="90"/>
      <c r="D691" s="146"/>
      <c r="E691" s="82"/>
      <c r="F691" s="147"/>
      <c r="G691" s="147"/>
      <c r="H691" s="147"/>
      <c r="I691" s="147"/>
      <c r="J691" s="147"/>
      <c r="K691" s="147"/>
      <c r="L691" s="147"/>
      <c r="M691" s="147"/>
      <c r="N691" s="147"/>
      <c r="O691" s="147"/>
      <c r="P691" s="147"/>
      <c r="Q691" s="147"/>
      <c r="R691" s="147"/>
      <c r="S691" s="147"/>
      <c r="T691" s="147"/>
      <c r="U691" s="147"/>
      <c r="V691" s="147"/>
      <c r="W691" s="147"/>
    </row>
    <row r="692" spans="1:23" ht="12.75" customHeight="1" x14ac:dyDescent="0.15">
      <c r="A692" s="147"/>
      <c r="B692" s="150"/>
      <c r="C692" s="90"/>
      <c r="D692" s="146"/>
      <c r="E692" s="82"/>
      <c r="F692" s="147"/>
      <c r="G692" s="147"/>
      <c r="H692" s="147"/>
      <c r="I692" s="147"/>
      <c r="J692" s="147"/>
      <c r="K692" s="147"/>
      <c r="L692" s="147"/>
      <c r="M692" s="147"/>
      <c r="N692" s="147"/>
      <c r="O692" s="147"/>
      <c r="P692" s="147"/>
      <c r="Q692" s="147"/>
      <c r="R692" s="147"/>
      <c r="S692" s="147"/>
      <c r="T692" s="147"/>
      <c r="U692" s="147"/>
      <c r="V692" s="147"/>
      <c r="W692" s="147"/>
    </row>
    <row r="693" spans="1:23" ht="12.75" customHeight="1" x14ac:dyDescent="0.15">
      <c r="A693" s="147"/>
      <c r="B693" s="150"/>
      <c r="C693" s="90"/>
      <c r="D693" s="146"/>
      <c r="E693" s="82"/>
      <c r="F693" s="147"/>
      <c r="G693" s="147"/>
      <c r="H693" s="147"/>
      <c r="I693" s="147"/>
      <c r="J693" s="147"/>
      <c r="K693" s="147"/>
      <c r="L693" s="147"/>
      <c r="M693" s="147"/>
      <c r="N693" s="147"/>
      <c r="O693" s="147"/>
      <c r="P693" s="147"/>
      <c r="Q693" s="147"/>
      <c r="R693" s="147"/>
      <c r="S693" s="147"/>
      <c r="T693" s="147"/>
      <c r="U693" s="147"/>
      <c r="V693" s="147"/>
      <c r="W693" s="147"/>
    </row>
    <row r="694" spans="1:23" ht="12.75" customHeight="1" x14ac:dyDescent="0.15">
      <c r="A694" s="147"/>
      <c r="B694" s="150"/>
      <c r="C694" s="90"/>
      <c r="D694" s="146"/>
      <c r="E694" s="82"/>
      <c r="F694" s="147"/>
      <c r="G694" s="147"/>
      <c r="H694" s="147"/>
      <c r="I694" s="147"/>
      <c r="J694" s="147"/>
      <c r="K694" s="147"/>
      <c r="L694" s="147"/>
      <c r="M694" s="147"/>
      <c r="N694" s="147"/>
      <c r="O694" s="147"/>
      <c r="P694" s="147"/>
      <c r="Q694" s="147"/>
      <c r="R694" s="147"/>
      <c r="S694" s="147"/>
      <c r="T694" s="147"/>
      <c r="U694" s="147"/>
      <c r="V694" s="147"/>
      <c r="W694" s="147"/>
    </row>
    <row r="695" spans="1:23" ht="12.75" customHeight="1" x14ac:dyDescent="0.15">
      <c r="A695" s="147"/>
      <c r="B695" s="150"/>
      <c r="C695" s="90"/>
      <c r="D695" s="146"/>
      <c r="E695" s="82"/>
      <c r="F695" s="147"/>
      <c r="G695" s="147"/>
      <c r="H695" s="147"/>
      <c r="I695" s="147"/>
      <c r="J695" s="147"/>
      <c r="K695" s="147"/>
      <c r="L695" s="147"/>
      <c r="M695" s="147"/>
      <c r="N695" s="147"/>
      <c r="O695" s="147"/>
      <c r="P695" s="147"/>
      <c r="Q695" s="147"/>
      <c r="R695" s="147"/>
      <c r="S695" s="147"/>
      <c r="T695" s="147"/>
      <c r="U695" s="147"/>
      <c r="V695" s="147"/>
      <c r="W695" s="147"/>
    </row>
    <row r="696" spans="1:23" ht="12.75" customHeight="1" x14ac:dyDescent="0.15">
      <c r="A696" s="147"/>
      <c r="B696" s="150"/>
      <c r="C696" s="90"/>
      <c r="D696" s="146"/>
      <c r="E696" s="82"/>
      <c r="F696" s="147"/>
      <c r="G696" s="147"/>
      <c r="H696" s="147"/>
      <c r="I696" s="147"/>
      <c r="J696" s="147"/>
      <c r="K696" s="147"/>
      <c r="L696" s="147"/>
      <c r="M696" s="147"/>
      <c r="N696" s="147"/>
      <c r="O696" s="147"/>
      <c r="P696" s="147"/>
      <c r="Q696" s="147"/>
      <c r="R696" s="147"/>
      <c r="S696" s="147"/>
      <c r="T696" s="147"/>
      <c r="U696" s="147"/>
      <c r="V696" s="147"/>
      <c r="W696" s="147"/>
    </row>
    <row r="697" spans="1:23" ht="12.75" customHeight="1" x14ac:dyDescent="0.15">
      <c r="A697" s="147"/>
      <c r="B697" s="150"/>
      <c r="C697" s="90"/>
      <c r="D697" s="146"/>
      <c r="E697" s="82"/>
      <c r="F697" s="147"/>
      <c r="G697" s="147"/>
      <c r="H697" s="147"/>
      <c r="I697" s="147"/>
      <c r="J697" s="147"/>
      <c r="K697" s="147"/>
      <c r="L697" s="147"/>
      <c r="M697" s="147"/>
      <c r="N697" s="147"/>
      <c r="O697" s="147"/>
      <c r="P697" s="147"/>
      <c r="Q697" s="147"/>
      <c r="R697" s="147"/>
      <c r="S697" s="147"/>
      <c r="T697" s="147"/>
      <c r="U697" s="147"/>
      <c r="V697" s="147"/>
      <c r="W697" s="147"/>
    </row>
    <row r="698" spans="1:23" ht="12.75" customHeight="1" x14ac:dyDescent="0.15">
      <c r="A698" s="147"/>
      <c r="B698" s="150"/>
      <c r="C698" s="90"/>
      <c r="D698" s="146"/>
      <c r="E698" s="82"/>
      <c r="F698" s="147"/>
      <c r="G698" s="147"/>
      <c r="H698" s="147"/>
      <c r="I698" s="147"/>
      <c r="J698" s="147"/>
      <c r="K698" s="147"/>
      <c r="L698" s="147"/>
      <c r="M698" s="147"/>
      <c r="N698" s="147"/>
      <c r="O698" s="147"/>
      <c r="P698" s="147"/>
      <c r="Q698" s="147"/>
      <c r="R698" s="147"/>
      <c r="S698" s="147"/>
      <c r="T698" s="147"/>
      <c r="U698" s="147"/>
      <c r="V698" s="147"/>
      <c r="W698" s="147"/>
    </row>
    <row r="699" spans="1:23" ht="12.75" customHeight="1" x14ac:dyDescent="0.15">
      <c r="A699" s="147"/>
      <c r="B699" s="150"/>
      <c r="C699" s="90"/>
      <c r="D699" s="146"/>
      <c r="E699" s="82"/>
      <c r="F699" s="147"/>
      <c r="G699" s="147"/>
      <c r="H699" s="147"/>
      <c r="I699" s="147"/>
      <c r="J699" s="147"/>
      <c r="K699" s="147"/>
      <c r="L699" s="147"/>
      <c r="M699" s="147"/>
      <c r="N699" s="147"/>
      <c r="O699" s="147"/>
      <c r="P699" s="147"/>
      <c r="Q699" s="147"/>
      <c r="R699" s="147"/>
      <c r="S699" s="147"/>
      <c r="T699" s="147"/>
      <c r="U699" s="147"/>
      <c r="V699" s="147"/>
      <c r="W699" s="147"/>
    </row>
    <row r="700" spans="1:23" ht="12.75" customHeight="1" x14ac:dyDescent="0.15">
      <c r="A700" s="147"/>
      <c r="B700" s="150"/>
      <c r="C700" s="90"/>
      <c r="D700" s="146"/>
      <c r="E700" s="82"/>
      <c r="F700" s="147"/>
      <c r="G700" s="147"/>
      <c r="H700" s="147"/>
      <c r="I700" s="147"/>
      <c r="J700" s="147"/>
      <c r="K700" s="147"/>
      <c r="L700" s="147"/>
      <c r="M700" s="147"/>
      <c r="N700" s="147"/>
      <c r="O700" s="147"/>
      <c r="P700" s="147"/>
      <c r="Q700" s="147"/>
      <c r="R700" s="147"/>
      <c r="S700" s="147"/>
      <c r="T700" s="147"/>
      <c r="U700" s="147"/>
      <c r="V700" s="147"/>
      <c r="W700" s="147"/>
    </row>
    <row r="701" spans="1:23" ht="12.75" customHeight="1" x14ac:dyDescent="0.15">
      <c r="A701" s="147"/>
      <c r="B701" s="150"/>
      <c r="C701" s="90"/>
      <c r="D701" s="146"/>
      <c r="E701" s="82"/>
      <c r="F701" s="147"/>
      <c r="G701" s="147"/>
      <c r="H701" s="147"/>
      <c r="I701" s="147"/>
      <c r="J701" s="147"/>
      <c r="K701" s="147"/>
      <c r="L701" s="147"/>
      <c r="M701" s="147"/>
      <c r="N701" s="147"/>
      <c r="O701" s="147"/>
      <c r="P701" s="147"/>
      <c r="Q701" s="147"/>
      <c r="R701" s="147"/>
      <c r="S701" s="147"/>
      <c r="T701" s="147"/>
      <c r="U701" s="147"/>
      <c r="V701" s="147"/>
      <c r="W701" s="147"/>
    </row>
    <row r="702" spans="1:23" ht="12.75" customHeight="1" x14ac:dyDescent="0.15">
      <c r="A702" s="147"/>
      <c r="B702" s="150"/>
      <c r="C702" s="90"/>
      <c r="D702" s="146"/>
      <c r="E702" s="82"/>
      <c r="F702" s="147"/>
      <c r="G702" s="147"/>
      <c r="H702" s="147"/>
      <c r="I702" s="147"/>
      <c r="J702" s="147"/>
      <c r="K702" s="147"/>
      <c r="L702" s="147"/>
      <c r="M702" s="147"/>
      <c r="N702" s="147"/>
      <c r="O702" s="147"/>
      <c r="P702" s="147"/>
      <c r="Q702" s="147"/>
      <c r="R702" s="147"/>
      <c r="S702" s="147"/>
      <c r="T702" s="147"/>
      <c r="U702" s="147"/>
      <c r="V702" s="147"/>
      <c r="W702" s="147"/>
    </row>
    <row r="703" spans="1:23" ht="12.75" customHeight="1" x14ac:dyDescent="0.15">
      <c r="A703" s="147"/>
      <c r="B703" s="150"/>
      <c r="C703" s="90"/>
      <c r="D703" s="146"/>
      <c r="E703" s="82"/>
      <c r="F703" s="147"/>
      <c r="G703" s="147"/>
      <c r="H703" s="147"/>
      <c r="I703" s="147"/>
      <c r="J703" s="147"/>
      <c r="K703" s="147"/>
      <c r="L703" s="147"/>
      <c r="M703" s="147"/>
      <c r="N703" s="147"/>
      <c r="O703" s="147"/>
      <c r="P703" s="147"/>
      <c r="Q703" s="147"/>
      <c r="R703" s="147"/>
      <c r="S703" s="147"/>
      <c r="T703" s="147"/>
      <c r="U703" s="147"/>
      <c r="V703" s="147"/>
      <c r="W703" s="147"/>
    </row>
    <row r="704" spans="1:23" ht="12.75" customHeight="1" x14ac:dyDescent="0.15">
      <c r="A704" s="147"/>
      <c r="B704" s="150"/>
      <c r="C704" s="90"/>
      <c r="D704" s="146"/>
      <c r="E704" s="82"/>
      <c r="F704" s="147"/>
      <c r="G704" s="147"/>
      <c r="H704" s="147"/>
      <c r="I704" s="147"/>
      <c r="J704" s="147"/>
      <c r="K704" s="147"/>
      <c r="L704" s="147"/>
      <c r="M704" s="147"/>
      <c r="N704" s="147"/>
      <c r="O704" s="147"/>
      <c r="P704" s="147"/>
      <c r="Q704" s="147"/>
      <c r="R704" s="147"/>
      <c r="S704" s="147"/>
      <c r="T704" s="147"/>
      <c r="U704" s="147"/>
      <c r="V704" s="147"/>
      <c r="W704" s="147"/>
    </row>
    <row r="705" spans="1:23" ht="12.75" customHeight="1" x14ac:dyDescent="0.15">
      <c r="A705" s="147"/>
      <c r="B705" s="150"/>
      <c r="C705" s="90"/>
      <c r="D705" s="146"/>
      <c r="E705" s="82"/>
      <c r="F705" s="147"/>
      <c r="G705" s="147"/>
      <c r="H705" s="147"/>
      <c r="I705" s="147"/>
      <c r="J705" s="147"/>
      <c r="K705" s="147"/>
      <c r="L705" s="147"/>
      <c r="M705" s="147"/>
      <c r="N705" s="147"/>
      <c r="O705" s="147"/>
      <c r="P705" s="147"/>
      <c r="Q705" s="147"/>
      <c r="R705" s="147"/>
      <c r="S705" s="147"/>
      <c r="T705" s="147"/>
      <c r="U705" s="147"/>
      <c r="V705" s="147"/>
      <c r="W705" s="147"/>
    </row>
    <row r="706" spans="1:23" ht="12.75" customHeight="1" x14ac:dyDescent="0.15">
      <c r="A706" s="147"/>
      <c r="B706" s="150"/>
      <c r="C706" s="90"/>
      <c r="D706" s="146"/>
      <c r="E706" s="82"/>
      <c r="F706" s="147"/>
      <c r="G706" s="147"/>
      <c r="H706" s="147"/>
      <c r="I706" s="147"/>
      <c r="J706" s="147"/>
      <c r="K706" s="147"/>
      <c r="L706" s="147"/>
      <c r="M706" s="147"/>
      <c r="N706" s="147"/>
      <c r="O706" s="147"/>
      <c r="P706" s="147"/>
      <c r="Q706" s="147"/>
      <c r="R706" s="147"/>
      <c r="S706" s="147"/>
      <c r="T706" s="147"/>
      <c r="U706" s="147"/>
      <c r="V706" s="147"/>
      <c r="W706" s="147"/>
    </row>
    <row r="707" spans="1:23" ht="12.75" customHeight="1" x14ac:dyDescent="0.15">
      <c r="A707" s="147"/>
      <c r="B707" s="150"/>
      <c r="C707" s="90"/>
      <c r="D707" s="146"/>
      <c r="E707" s="82"/>
      <c r="F707" s="147"/>
      <c r="G707" s="147"/>
      <c r="H707" s="147"/>
      <c r="I707" s="147"/>
      <c r="J707" s="147"/>
      <c r="K707" s="147"/>
      <c r="L707" s="147"/>
      <c r="M707" s="147"/>
      <c r="N707" s="147"/>
      <c r="O707" s="147"/>
      <c r="P707" s="147"/>
      <c r="Q707" s="147"/>
      <c r="R707" s="147"/>
      <c r="S707" s="147"/>
      <c r="T707" s="147"/>
      <c r="U707" s="147"/>
      <c r="V707" s="147"/>
      <c r="W707" s="147"/>
    </row>
    <row r="708" spans="1:23" ht="12.75" customHeight="1" x14ac:dyDescent="0.15">
      <c r="A708" s="147"/>
      <c r="B708" s="150"/>
      <c r="C708" s="90"/>
      <c r="D708" s="146"/>
      <c r="E708" s="82"/>
      <c r="F708" s="147"/>
      <c r="G708" s="147"/>
      <c r="H708" s="147"/>
      <c r="I708" s="147"/>
      <c r="J708" s="147"/>
      <c r="K708" s="147"/>
      <c r="L708" s="147"/>
      <c r="M708" s="147"/>
      <c r="N708" s="147"/>
      <c r="O708" s="147"/>
      <c r="P708" s="147"/>
      <c r="Q708" s="147"/>
      <c r="R708" s="147"/>
      <c r="S708" s="147"/>
      <c r="T708" s="147"/>
      <c r="U708" s="147"/>
      <c r="V708" s="147"/>
      <c r="W708" s="147"/>
    </row>
    <row r="709" spans="1:23" ht="12.75" customHeight="1" x14ac:dyDescent="0.15">
      <c r="A709" s="147"/>
      <c r="B709" s="150"/>
      <c r="C709" s="90"/>
      <c r="D709" s="146"/>
      <c r="E709" s="82"/>
      <c r="F709" s="147"/>
      <c r="G709" s="147"/>
      <c r="H709" s="147"/>
      <c r="I709" s="147"/>
      <c r="J709" s="147"/>
      <c r="K709" s="147"/>
      <c r="L709" s="147"/>
      <c r="M709" s="147"/>
      <c r="N709" s="147"/>
      <c r="O709" s="147"/>
      <c r="P709" s="147"/>
      <c r="Q709" s="147"/>
      <c r="R709" s="147"/>
      <c r="S709" s="147"/>
      <c r="T709" s="147"/>
      <c r="U709" s="147"/>
      <c r="V709" s="147"/>
      <c r="W709" s="147"/>
    </row>
    <row r="710" spans="1:23" ht="12.75" customHeight="1" x14ac:dyDescent="0.15">
      <c r="A710" s="147"/>
      <c r="B710" s="150"/>
      <c r="C710" s="90"/>
      <c r="D710" s="146"/>
      <c r="E710" s="82"/>
      <c r="F710" s="147"/>
      <c r="G710" s="147"/>
      <c r="H710" s="147"/>
      <c r="I710" s="147"/>
      <c r="J710" s="147"/>
      <c r="K710" s="147"/>
      <c r="L710" s="147"/>
      <c r="M710" s="147"/>
      <c r="N710" s="147"/>
      <c r="O710" s="147"/>
      <c r="P710" s="147"/>
      <c r="Q710" s="147"/>
      <c r="R710" s="147"/>
      <c r="S710" s="147"/>
      <c r="T710" s="147"/>
      <c r="U710" s="147"/>
      <c r="V710" s="147"/>
      <c r="W710" s="147"/>
    </row>
    <row r="711" spans="1:23" ht="12.75" customHeight="1" x14ac:dyDescent="0.15">
      <c r="A711" s="147"/>
      <c r="B711" s="150"/>
      <c r="C711" s="90"/>
      <c r="D711" s="146"/>
      <c r="E711" s="82"/>
      <c r="F711" s="147"/>
      <c r="G711" s="147"/>
      <c r="H711" s="147"/>
      <c r="I711" s="147"/>
      <c r="J711" s="147"/>
      <c r="K711" s="147"/>
      <c r="L711" s="147"/>
      <c r="M711" s="147"/>
      <c r="N711" s="147"/>
      <c r="O711" s="147"/>
      <c r="P711" s="147"/>
      <c r="Q711" s="147"/>
      <c r="R711" s="147"/>
      <c r="S711" s="147"/>
      <c r="T711" s="147"/>
      <c r="U711" s="147"/>
      <c r="V711" s="147"/>
      <c r="W711" s="147"/>
    </row>
    <row r="712" spans="1:23" ht="12.75" customHeight="1" x14ac:dyDescent="0.15">
      <c r="A712" s="147"/>
      <c r="B712" s="150"/>
      <c r="C712" s="90"/>
      <c r="D712" s="146"/>
      <c r="E712" s="82"/>
      <c r="F712" s="147"/>
      <c r="G712" s="147"/>
      <c r="H712" s="147"/>
      <c r="I712" s="147"/>
      <c r="J712" s="147"/>
      <c r="K712" s="147"/>
      <c r="L712" s="147"/>
      <c r="M712" s="147"/>
      <c r="N712" s="147"/>
      <c r="O712" s="147"/>
      <c r="P712" s="147"/>
      <c r="Q712" s="147"/>
      <c r="R712" s="147"/>
      <c r="S712" s="147"/>
      <c r="T712" s="147"/>
      <c r="U712" s="147"/>
      <c r="V712" s="147"/>
      <c r="W712" s="147"/>
    </row>
    <row r="713" spans="1:23" ht="12.75" customHeight="1" x14ac:dyDescent="0.15">
      <c r="A713" s="147"/>
      <c r="B713" s="150"/>
      <c r="C713" s="90"/>
      <c r="D713" s="146"/>
      <c r="E713" s="82"/>
      <c r="F713" s="147"/>
      <c r="G713" s="147"/>
      <c r="H713" s="147"/>
      <c r="I713" s="147"/>
      <c r="J713" s="147"/>
      <c r="K713" s="147"/>
      <c r="L713" s="147"/>
      <c r="M713" s="147"/>
      <c r="N713" s="147"/>
      <c r="O713" s="147"/>
      <c r="P713" s="147"/>
      <c r="Q713" s="147"/>
      <c r="R713" s="147"/>
      <c r="S713" s="147"/>
      <c r="T713" s="147"/>
      <c r="U713" s="147"/>
      <c r="V713" s="147"/>
      <c r="W713" s="147"/>
    </row>
    <row r="714" spans="1:23" ht="12.75" customHeight="1" x14ac:dyDescent="0.15">
      <c r="A714" s="147"/>
      <c r="B714" s="150"/>
      <c r="C714" s="90"/>
      <c r="D714" s="146"/>
      <c r="E714" s="82"/>
      <c r="F714" s="147"/>
      <c r="G714" s="147"/>
      <c r="H714" s="147"/>
      <c r="I714" s="147"/>
      <c r="J714" s="147"/>
      <c r="K714" s="147"/>
      <c r="L714" s="147"/>
      <c r="M714" s="147"/>
      <c r="N714" s="147"/>
      <c r="O714" s="147"/>
      <c r="P714" s="147"/>
      <c r="Q714" s="147"/>
      <c r="R714" s="147"/>
      <c r="S714" s="147"/>
      <c r="T714" s="147"/>
      <c r="U714" s="147"/>
      <c r="V714" s="147"/>
      <c r="W714" s="147"/>
    </row>
    <row r="715" spans="1:23" ht="12.75" customHeight="1" x14ac:dyDescent="0.15">
      <c r="A715" s="147"/>
      <c r="B715" s="150"/>
      <c r="C715" s="90"/>
      <c r="D715" s="146"/>
      <c r="E715" s="82"/>
      <c r="F715" s="147"/>
      <c r="G715" s="147"/>
      <c r="H715" s="147"/>
      <c r="I715" s="147"/>
      <c r="J715" s="147"/>
      <c r="K715" s="147"/>
      <c r="L715" s="147"/>
      <c r="M715" s="147"/>
      <c r="N715" s="147"/>
      <c r="O715" s="147"/>
      <c r="P715" s="147"/>
      <c r="Q715" s="147"/>
      <c r="R715" s="147"/>
      <c r="S715" s="147"/>
      <c r="T715" s="147"/>
      <c r="U715" s="147"/>
      <c r="V715" s="147"/>
      <c r="W715" s="147"/>
    </row>
    <row r="716" spans="1:23" ht="12.75" customHeight="1" x14ac:dyDescent="0.15">
      <c r="A716" s="147"/>
      <c r="B716" s="150"/>
      <c r="C716" s="90"/>
      <c r="D716" s="146"/>
      <c r="E716" s="82"/>
      <c r="F716" s="147"/>
      <c r="G716" s="147"/>
      <c r="H716" s="147"/>
      <c r="I716" s="147"/>
      <c r="J716" s="147"/>
      <c r="K716" s="147"/>
      <c r="L716" s="147"/>
      <c r="M716" s="147"/>
      <c r="N716" s="147"/>
      <c r="O716" s="147"/>
      <c r="P716" s="147"/>
      <c r="Q716" s="147"/>
      <c r="R716" s="147"/>
      <c r="S716" s="147"/>
      <c r="T716" s="147"/>
      <c r="U716" s="147"/>
      <c r="V716" s="147"/>
      <c r="W716" s="147"/>
    </row>
    <row r="717" spans="1:23" ht="12.75" customHeight="1" x14ac:dyDescent="0.15">
      <c r="A717" s="147"/>
      <c r="B717" s="150"/>
      <c r="C717" s="90"/>
      <c r="D717" s="146"/>
      <c r="E717" s="82"/>
      <c r="F717" s="147"/>
      <c r="G717" s="147"/>
      <c r="H717" s="147"/>
      <c r="I717" s="147"/>
      <c r="J717" s="147"/>
      <c r="K717" s="147"/>
      <c r="L717" s="147"/>
      <c r="M717" s="147"/>
      <c r="N717" s="147"/>
      <c r="O717" s="147"/>
      <c r="P717" s="147"/>
      <c r="Q717" s="147"/>
      <c r="R717" s="147"/>
      <c r="S717" s="147"/>
      <c r="T717" s="147"/>
      <c r="U717" s="147"/>
      <c r="V717" s="147"/>
      <c r="W717" s="147"/>
    </row>
    <row r="718" spans="1:23" ht="12.75" customHeight="1" x14ac:dyDescent="0.15">
      <c r="A718" s="147"/>
      <c r="B718" s="150"/>
      <c r="C718" s="90"/>
      <c r="D718" s="146"/>
      <c r="E718" s="82"/>
      <c r="F718" s="147"/>
      <c r="G718" s="147"/>
      <c r="H718" s="147"/>
      <c r="I718" s="147"/>
      <c r="J718" s="147"/>
      <c r="K718" s="147"/>
      <c r="L718" s="147"/>
      <c r="M718" s="147"/>
      <c r="N718" s="147"/>
      <c r="O718" s="147"/>
      <c r="P718" s="147"/>
      <c r="Q718" s="147"/>
      <c r="R718" s="147"/>
      <c r="S718" s="147"/>
      <c r="T718" s="147"/>
      <c r="U718" s="147"/>
      <c r="V718" s="147"/>
      <c r="W718" s="147"/>
    </row>
    <row r="719" spans="1:23" ht="12.75" customHeight="1" x14ac:dyDescent="0.15">
      <c r="A719" s="147"/>
      <c r="B719" s="150"/>
      <c r="C719" s="90"/>
      <c r="D719" s="146"/>
      <c r="E719" s="82"/>
      <c r="F719" s="147"/>
      <c r="G719" s="147"/>
      <c r="H719" s="147"/>
      <c r="I719" s="147"/>
      <c r="J719" s="147"/>
      <c r="K719" s="147"/>
      <c r="L719" s="147"/>
      <c r="M719" s="147"/>
      <c r="N719" s="147"/>
      <c r="O719" s="147"/>
      <c r="P719" s="147"/>
      <c r="Q719" s="147"/>
      <c r="R719" s="147"/>
      <c r="S719" s="147"/>
      <c r="T719" s="147"/>
      <c r="U719" s="147"/>
      <c r="V719" s="147"/>
      <c r="W719" s="147"/>
    </row>
    <row r="720" spans="1:23" ht="12.75" customHeight="1" x14ac:dyDescent="0.15">
      <c r="A720" s="147"/>
      <c r="B720" s="150"/>
      <c r="C720" s="90"/>
      <c r="D720" s="146"/>
      <c r="E720" s="82"/>
      <c r="F720" s="147"/>
      <c r="G720" s="147"/>
      <c r="H720" s="147"/>
      <c r="I720" s="147"/>
      <c r="J720" s="147"/>
      <c r="K720" s="147"/>
      <c r="L720" s="147"/>
      <c r="M720" s="147"/>
      <c r="N720" s="147"/>
      <c r="O720" s="147"/>
      <c r="P720" s="147"/>
      <c r="Q720" s="147"/>
      <c r="R720" s="147"/>
      <c r="S720" s="147"/>
      <c r="T720" s="147"/>
      <c r="U720" s="147"/>
      <c r="V720" s="147"/>
      <c r="W720" s="147"/>
    </row>
    <row r="721" spans="1:23" ht="12.75" customHeight="1" x14ac:dyDescent="0.15">
      <c r="A721" s="147"/>
      <c r="B721" s="150"/>
      <c r="C721" s="90"/>
      <c r="D721" s="146"/>
      <c r="E721" s="82"/>
      <c r="F721" s="147"/>
      <c r="G721" s="147"/>
      <c r="H721" s="147"/>
      <c r="I721" s="147"/>
      <c r="J721" s="147"/>
      <c r="K721" s="147"/>
      <c r="L721" s="147"/>
      <c r="M721" s="147"/>
      <c r="N721" s="147"/>
      <c r="O721" s="147"/>
      <c r="P721" s="147"/>
      <c r="Q721" s="147"/>
      <c r="R721" s="147"/>
      <c r="S721" s="147"/>
      <c r="T721" s="147"/>
      <c r="U721" s="147"/>
      <c r="V721" s="147"/>
      <c r="W721" s="147"/>
    </row>
    <row r="722" spans="1:23" ht="12.75" customHeight="1" x14ac:dyDescent="0.15">
      <c r="A722" s="147"/>
      <c r="B722" s="150"/>
      <c r="C722" s="90"/>
      <c r="D722" s="146"/>
      <c r="E722" s="82"/>
      <c r="F722" s="147"/>
      <c r="G722" s="147"/>
      <c r="H722" s="147"/>
      <c r="I722" s="147"/>
      <c r="J722" s="147"/>
      <c r="K722" s="147"/>
      <c r="L722" s="147"/>
      <c r="M722" s="147"/>
      <c r="N722" s="147"/>
      <c r="O722" s="147"/>
      <c r="P722" s="147"/>
      <c r="Q722" s="147"/>
      <c r="R722" s="147"/>
      <c r="S722" s="147"/>
      <c r="T722" s="147"/>
      <c r="U722" s="147"/>
      <c r="V722" s="147"/>
      <c r="W722" s="147"/>
    </row>
    <row r="723" spans="1:23" ht="12.75" customHeight="1" x14ac:dyDescent="0.15">
      <c r="A723" s="147"/>
      <c r="B723" s="150"/>
      <c r="C723" s="90"/>
      <c r="D723" s="146"/>
      <c r="E723" s="82"/>
      <c r="F723" s="147"/>
      <c r="G723" s="147"/>
      <c r="H723" s="147"/>
      <c r="I723" s="147"/>
      <c r="J723" s="147"/>
      <c r="K723" s="147"/>
      <c r="L723" s="147"/>
      <c r="M723" s="147"/>
      <c r="N723" s="147"/>
      <c r="O723" s="147"/>
      <c r="P723" s="147"/>
      <c r="Q723" s="147"/>
      <c r="R723" s="147"/>
      <c r="S723" s="147"/>
      <c r="T723" s="147"/>
      <c r="U723" s="147"/>
      <c r="V723" s="147"/>
      <c r="W723" s="147"/>
    </row>
    <row r="724" spans="1:23" ht="12.75" customHeight="1" x14ac:dyDescent="0.15">
      <c r="A724" s="147"/>
      <c r="B724" s="150"/>
      <c r="C724" s="90"/>
      <c r="D724" s="146"/>
      <c r="E724" s="82"/>
      <c r="F724" s="147"/>
      <c r="G724" s="147"/>
      <c r="H724" s="147"/>
      <c r="I724" s="147"/>
      <c r="J724" s="147"/>
      <c r="K724" s="147"/>
      <c r="L724" s="147"/>
      <c r="M724" s="147"/>
      <c r="N724" s="147"/>
      <c r="O724" s="147"/>
      <c r="P724" s="147"/>
      <c r="Q724" s="147"/>
      <c r="R724" s="147"/>
      <c r="S724" s="147"/>
      <c r="T724" s="147"/>
      <c r="U724" s="147"/>
      <c r="V724" s="147"/>
      <c r="W724" s="147"/>
    </row>
    <row r="725" spans="1:23" ht="12.75" customHeight="1" x14ac:dyDescent="0.15">
      <c r="A725" s="147"/>
      <c r="B725" s="150"/>
      <c r="C725" s="90"/>
      <c r="D725" s="146"/>
      <c r="E725" s="82"/>
      <c r="F725" s="147"/>
      <c r="G725" s="147"/>
      <c r="H725" s="147"/>
      <c r="I725" s="147"/>
      <c r="J725" s="147"/>
      <c r="K725" s="147"/>
      <c r="L725" s="147"/>
      <c r="M725" s="147"/>
      <c r="N725" s="147"/>
      <c r="O725" s="147"/>
      <c r="P725" s="147"/>
      <c r="Q725" s="147"/>
      <c r="R725" s="147"/>
      <c r="S725" s="147"/>
      <c r="T725" s="147"/>
      <c r="U725" s="147"/>
      <c r="V725" s="147"/>
      <c r="W725" s="147"/>
    </row>
    <row r="726" spans="1:23" ht="12.75" customHeight="1" x14ac:dyDescent="0.15">
      <c r="A726" s="147"/>
      <c r="B726" s="150"/>
      <c r="C726" s="90"/>
      <c r="D726" s="146"/>
      <c r="E726" s="82"/>
      <c r="F726" s="147"/>
      <c r="G726" s="147"/>
      <c r="H726" s="147"/>
      <c r="I726" s="147"/>
      <c r="J726" s="147"/>
      <c r="K726" s="147"/>
      <c r="L726" s="147"/>
      <c r="M726" s="147"/>
      <c r="N726" s="147"/>
      <c r="O726" s="147"/>
      <c r="P726" s="147"/>
      <c r="Q726" s="147"/>
      <c r="R726" s="147"/>
      <c r="S726" s="147"/>
      <c r="T726" s="147"/>
      <c r="U726" s="147"/>
      <c r="V726" s="147"/>
      <c r="W726" s="147"/>
    </row>
    <row r="727" spans="1:23" ht="12.75" customHeight="1" x14ac:dyDescent="0.15">
      <c r="A727" s="147"/>
      <c r="B727" s="150"/>
      <c r="C727" s="90"/>
      <c r="D727" s="146"/>
      <c r="E727" s="82"/>
      <c r="F727" s="147"/>
      <c r="G727" s="147"/>
      <c r="H727" s="147"/>
      <c r="I727" s="147"/>
      <c r="J727" s="147"/>
      <c r="K727" s="147"/>
      <c r="L727" s="147"/>
      <c r="M727" s="147"/>
      <c r="N727" s="147"/>
      <c r="O727" s="147"/>
      <c r="P727" s="147"/>
      <c r="Q727" s="147"/>
      <c r="R727" s="147"/>
      <c r="S727" s="147"/>
      <c r="T727" s="147"/>
      <c r="U727" s="147"/>
      <c r="V727" s="147"/>
      <c r="W727" s="147"/>
    </row>
    <row r="728" spans="1:23" ht="12.75" customHeight="1" x14ac:dyDescent="0.15">
      <c r="A728" s="147"/>
      <c r="B728" s="150"/>
      <c r="C728" s="90"/>
      <c r="D728" s="146"/>
      <c r="E728" s="82"/>
      <c r="F728" s="147"/>
      <c r="G728" s="147"/>
      <c r="H728" s="147"/>
      <c r="I728" s="147"/>
      <c r="J728" s="147"/>
      <c r="K728" s="147"/>
      <c r="L728" s="147"/>
      <c r="M728" s="147"/>
      <c r="N728" s="147"/>
      <c r="O728" s="147"/>
      <c r="P728" s="147"/>
      <c r="Q728" s="147"/>
      <c r="R728" s="147"/>
      <c r="S728" s="147"/>
      <c r="T728" s="147"/>
      <c r="U728" s="147"/>
      <c r="V728" s="147"/>
      <c r="W728" s="147"/>
    </row>
    <row r="729" spans="1:23" ht="12.75" customHeight="1" x14ac:dyDescent="0.15">
      <c r="A729" s="147"/>
      <c r="B729" s="150"/>
      <c r="C729" s="90"/>
      <c r="D729" s="146"/>
      <c r="E729" s="82"/>
      <c r="F729" s="147"/>
      <c r="G729" s="147"/>
      <c r="H729" s="147"/>
      <c r="I729" s="147"/>
      <c r="J729" s="147"/>
      <c r="K729" s="147"/>
      <c r="L729" s="147"/>
      <c r="M729" s="147"/>
      <c r="N729" s="147"/>
      <c r="O729" s="147"/>
      <c r="P729" s="147"/>
      <c r="Q729" s="147"/>
      <c r="R729" s="147"/>
      <c r="S729" s="147"/>
      <c r="T729" s="147"/>
      <c r="U729" s="147"/>
      <c r="V729" s="147"/>
      <c r="W729" s="147"/>
    </row>
    <row r="730" spans="1:23" ht="12.75" customHeight="1" x14ac:dyDescent="0.15">
      <c r="A730" s="147"/>
      <c r="B730" s="150"/>
      <c r="C730" s="90"/>
      <c r="D730" s="146"/>
      <c r="E730" s="82"/>
      <c r="F730" s="147"/>
      <c r="G730" s="147"/>
      <c r="H730" s="147"/>
      <c r="I730" s="147"/>
      <c r="J730" s="147"/>
      <c r="K730" s="147"/>
      <c r="L730" s="147"/>
      <c r="M730" s="147"/>
      <c r="N730" s="147"/>
      <c r="O730" s="147"/>
      <c r="P730" s="147"/>
      <c r="Q730" s="147"/>
      <c r="R730" s="147"/>
      <c r="S730" s="147"/>
      <c r="T730" s="147"/>
      <c r="U730" s="147"/>
      <c r="V730" s="147"/>
      <c r="W730" s="147"/>
    </row>
    <row r="731" spans="1:23" ht="12.75" customHeight="1" x14ac:dyDescent="0.15">
      <c r="A731" s="147"/>
      <c r="B731" s="150"/>
      <c r="C731" s="90"/>
      <c r="D731" s="146"/>
      <c r="E731" s="82"/>
      <c r="F731" s="147"/>
      <c r="G731" s="147"/>
      <c r="H731" s="147"/>
      <c r="I731" s="147"/>
      <c r="J731" s="147"/>
      <c r="K731" s="147"/>
      <c r="L731" s="147"/>
      <c r="M731" s="147"/>
      <c r="N731" s="147"/>
      <c r="O731" s="147"/>
      <c r="P731" s="147"/>
      <c r="Q731" s="147"/>
      <c r="R731" s="147"/>
      <c r="S731" s="147"/>
      <c r="T731" s="147"/>
      <c r="U731" s="147"/>
      <c r="V731" s="147"/>
      <c r="W731" s="147"/>
    </row>
    <row r="732" spans="1:23" ht="12.75" customHeight="1" x14ac:dyDescent="0.15">
      <c r="A732" s="147"/>
      <c r="B732" s="150"/>
      <c r="C732" s="90"/>
      <c r="D732" s="146"/>
      <c r="E732" s="82"/>
      <c r="F732" s="147"/>
      <c r="G732" s="147"/>
      <c r="H732" s="147"/>
      <c r="I732" s="147"/>
      <c r="J732" s="147"/>
      <c r="K732" s="147"/>
      <c r="L732" s="147"/>
      <c r="M732" s="147"/>
      <c r="N732" s="147"/>
      <c r="O732" s="147"/>
      <c r="P732" s="147"/>
      <c r="Q732" s="147"/>
      <c r="R732" s="147"/>
      <c r="S732" s="147"/>
      <c r="T732" s="147"/>
      <c r="U732" s="147"/>
      <c r="V732" s="147"/>
      <c r="W732" s="147"/>
    </row>
    <row r="733" spans="1:23" ht="12.75" customHeight="1" x14ac:dyDescent="0.15">
      <c r="A733" s="147"/>
      <c r="B733" s="150"/>
      <c r="C733" s="90"/>
      <c r="D733" s="146"/>
      <c r="E733" s="82"/>
      <c r="F733" s="147"/>
      <c r="G733" s="147"/>
      <c r="H733" s="147"/>
      <c r="I733" s="147"/>
      <c r="J733" s="147"/>
      <c r="K733" s="147"/>
      <c r="L733" s="147"/>
      <c r="M733" s="147"/>
      <c r="N733" s="147"/>
      <c r="O733" s="147"/>
      <c r="P733" s="147"/>
      <c r="Q733" s="147"/>
      <c r="R733" s="147"/>
      <c r="S733" s="147"/>
      <c r="T733" s="147"/>
      <c r="U733" s="147"/>
      <c r="V733" s="147"/>
      <c r="W733" s="147"/>
    </row>
    <row r="734" spans="1:23" ht="12.75" customHeight="1" x14ac:dyDescent="0.15">
      <c r="A734" s="147"/>
      <c r="B734" s="150"/>
      <c r="C734" s="90"/>
      <c r="D734" s="146"/>
      <c r="E734" s="82"/>
      <c r="F734" s="147"/>
      <c r="G734" s="147"/>
      <c r="H734" s="147"/>
      <c r="I734" s="147"/>
      <c r="J734" s="147"/>
      <c r="K734" s="147"/>
      <c r="L734" s="147"/>
      <c r="M734" s="147"/>
      <c r="N734" s="147"/>
      <c r="O734" s="147"/>
      <c r="P734" s="147"/>
      <c r="Q734" s="147"/>
      <c r="R734" s="147"/>
      <c r="S734" s="147"/>
      <c r="T734" s="147"/>
      <c r="U734" s="147"/>
      <c r="V734" s="147"/>
      <c r="W734" s="147"/>
    </row>
    <row r="735" spans="1:23" ht="12.75" customHeight="1" x14ac:dyDescent="0.15">
      <c r="A735" s="147"/>
      <c r="B735" s="150"/>
      <c r="C735" s="90"/>
      <c r="D735" s="146"/>
      <c r="E735" s="82"/>
      <c r="F735" s="147"/>
      <c r="G735" s="147"/>
      <c r="H735" s="147"/>
      <c r="I735" s="147"/>
      <c r="J735" s="147"/>
      <c r="K735" s="147"/>
      <c r="L735" s="147"/>
      <c r="M735" s="147"/>
      <c r="N735" s="147"/>
      <c r="O735" s="147"/>
      <c r="P735" s="147"/>
      <c r="Q735" s="147"/>
      <c r="R735" s="147"/>
      <c r="S735" s="147"/>
      <c r="T735" s="147"/>
      <c r="U735" s="147"/>
      <c r="V735" s="147"/>
      <c r="W735" s="147"/>
    </row>
    <row r="736" spans="1:23" ht="12.75" customHeight="1" x14ac:dyDescent="0.15">
      <c r="A736" s="147"/>
      <c r="B736" s="150"/>
      <c r="C736" s="90"/>
      <c r="D736" s="146"/>
      <c r="E736" s="82"/>
      <c r="F736" s="147"/>
      <c r="G736" s="147"/>
      <c r="H736" s="147"/>
      <c r="I736" s="147"/>
      <c r="J736" s="147"/>
      <c r="K736" s="147"/>
      <c r="L736" s="147"/>
      <c r="M736" s="147"/>
      <c r="N736" s="147"/>
      <c r="O736" s="147"/>
      <c r="P736" s="147"/>
      <c r="Q736" s="147"/>
      <c r="R736" s="147"/>
      <c r="S736" s="147"/>
      <c r="T736" s="147"/>
      <c r="U736" s="147"/>
      <c r="V736" s="147"/>
      <c r="W736" s="147"/>
    </row>
    <row r="737" spans="1:23" ht="12.75" customHeight="1" x14ac:dyDescent="0.15">
      <c r="A737" s="147"/>
      <c r="B737" s="150"/>
      <c r="C737" s="90"/>
      <c r="D737" s="146"/>
      <c r="E737" s="82"/>
      <c r="F737" s="147"/>
      <c r="G737" s="147"/>
      <c r="H737" s="147"/>
      <c r="I737" s="147"/>
      <c r="J737" s="147"/>
      <c r="K737" s="147"/>
      <c r="L737" s="147"/>
      <c r="M737" s="147"/>
      <c r="N737" s="147"/>
      <c r="O737" s="147"/>
      <c r="P737" s="147"/>
      <c r="Q737" s="147"/>
      <c r="R737" s="147"/>
      <c r="S737" s="147"/>
      <c r="T737" s="147"/>
      <c r="U737" s="147"/>
      <c r="V737" s="147"/>
      <c r="W737" s="147"/>
    </row>
    <row r="738" spans="1:23" ht="12.75" customHeight="1" x14ac:dyDescent="0.15">
      <c r="A738" s="147"/>
      <c r="B738" s="150"/>
      <c r="C738" s="90"/>
      <c r="D738" s="146"/>
      <c r="E738" s="82"/>
      <c r="F738" s="147"/>
      <c r="G738" s="147"/>
      <c r="H738" s="147"/>
      <c r="I738" s="147"/>
      <c r="J738" s="147"/>
      <c r="K738" s="147"/>
      <c r="L738" s="147"/>
      <c r="M738" s="147"/>
      <c r="N738" s="147"/>
      <c r="O738" s="147"/>
      <c r="P738" s="147"/>
      <c r="Q738" s="147"/>
      <c r="R738" s="147"/>
      <c r="S738" s="147"/>
      <c r="T738" s="147"/>
      <c r="U738" s="147"/>
      <c r="V738" s="147"/>
      <c r="W738" s="147"/>
    </row>
    <row r="739" spans="1:23" ht="12.75" customHeight="1" x14ac:dyDescent="0.15">
      <c r="A739" s="147"/>
      <c r="B739" s="150"/>
      <c r="C739" s="90"/>
      <c r="D739" s="146"/>
      <c r="E739" s="82"/>
      <c r="F739" s="147"/>
      <c r="G739" s="147"/>
      <c r="H739" s="147"/>
      <c r="I739" s="147"/>
      <c r="J739" s="147"/>
      <c r="K739" s="147"/>
      <c r="L739" s="147"/>
      <c r="M739" s="147"/>
      <c r="N739" s="147"/>
      <c r="O739" s="147"/>
      <c r="P739" s="147"/>
      <c r="Q739" s="147"/>
      <c r="R739" s="147"/>
      <c r="S739" s="147"/>
      <c r="T739" s="147"/>
      <c r="U739" s="147"/>
      <c r="V739" s="147"/>
      <c r="W739" s="147"/>
    </row>
    <row r="740" spans="1:23" ht="12.75" customHeight="1" x14ac:dyDescent="0.15">
      <c r="A740" s="147"/>
      <c r="B740" s="150"/>
      <c r="C740" s="90"/>
      <c r="D740" s="146"/>
      <c r="E740" s="82"/>
      <c r="F740" s="147"/>
      <c r="G740" s="147"/>
      <c r="H740" s="147"/>
      <c r="I740" s="147"/>
      <c r="J740" s="147"/>
      <c r="K740" s="147"/>
      <c r="L740" s="147"/>
      <c r="M740" s="147"/>
      <c r="N740" s="147"/>
      <c r="O740" s="147"/>
      <c r="P740" s="147"/>
      <c r="Q740" s="147"/>
      <c r="R740" s="147"/>
      <c r="S740" s="147"/>
      <c r="T740" s="147"/>
      <c r="U740" s="147"/>
      <c r="V740" s="147"/>
      <c r="W740" s="147"/>
    </row>
    <row r="741" spans="1:23" ht="12.75" customHeight="1" x14ac:dyDescent="0.15">
      <c r="A741" s="147"/>
      <c r="B741" s="150"/>
      <c r="C741" s="90"/>
      <c r="D741" s="146"/>
      <c r="E741" s="82"/>
      <c r="F741" s="147"/>
      <c r="G741" s="147"/>
      <c r="H741" s="147"/>
      <c r="I741" s="147"/>
      <c r="J741" s="147"/>
      <c r="K741" s="147"/>
      <c r="L741" s="147"/>
      <c r="M741" s="147"/>
      <c r="N741" s="147"/>
      <c r="O741" s="147"/>
      <c r="P741" s="147"/>
      <c r="Q741" s="147"/>
      <c r="R741" s="147"/>
      <c r="S741" s="147"/>
      <c r="T741" s="147"/>
      <c r="U741" s="147"/>
      <c r="V741" s="147"/>
      <c r="W741" s="147"/>
    </row>
    <row r="742" spans="1:23" ht="12.75" customHeight="1" x14ac:dyDescent="0.15">
      <c r="A742" s="147"/>
      <c r="B742" s="150"/>
      <c r="C742" s="90"/>
      <c r="D742" s="146"/>
      <c r="E742" s="82"/>
      <c r="F742" s="147"/>
      <c r="G742" s="147"/>
      <c r="H742" s="147"/>
      <c r="I742" s="147"/>
      <c r="J742" s="147"/>
      <c r="K742" s="147"/>
      <c r="L742" s="147"/>
      <c r="M742" s="147"/>
      <c r="N742" s="147"/>
      <c r="O742" s="147"/>
      <c r="P742" s="147"/>
      <c r="Q742" s="147"/>
      <c r="R742" s="147"/>
      <c r="S742" s="147"/>
      <c r="T742" s="147"/>
      <c r="U742" s="147"/>
      <c r="V742" s="147"/>
      <c r="W742" s="147"/>
    </row>
    <row r="743" spans="1:23" ht="12.75" customHeight="1" x14ac:dyDescent="0.15">
      <c r="A743" s="147"/>
      <c r="B743" s="150"/>
      <c r="C743" s="90"/>
      <c r="D743" s="146"/>
      <c r="E743" s="82"/>
      <c r="F743" s="147"/>
      <c r="G743" s="147"/>
      <c r="H743" s="147"/>
      <c r="I743" s="147"/>
      <c r="J743" s="147"/>
      <c r="K743" s="147"/>
      <c r="L743" s="147"/>
      <c r="M743" s="147"/>
      <c r="N743" s="147"/>
      <c r="O743" s="147"/>
      <c r="P743" s="147"/>
      <c r="Q743" s="147"/>
      <c r="R743" s="147"/>
      <c r="S743" s="147"/>
      <c r="T743" s="147"/>
      <c r="U743" s="147"/>
      <c r="V743" s="147"/>
      <c r="W743" s="147"/>
    </row>
    <row r="744" spans="1:23" ht="12.75" customHeight="1" x14ac:dyDescent="0.15">
      <c r="A744" s="147"/>
      <c r="B744" s="150"/>
      <c r="C744" s="90"/>
      <c r="D744" s="146"/>
      <c r="E744" s="82"/>
      <c r="F744" s="147"/>
      <c r="G744" s="147"/>
      <c r="H744" s="147"/>
      <c r="I744" s="147"/>
      <c r="J744" s="147"/>
      <c r="K744" s="147"/>
      <c r="L744" s="147"/>
      <c r="M744" s="147"/>
      <c r="N744" s="147"/>
      <c r="O744" s="147"/>
      <c r="P744" s="147"/>
      <c r="Q744" s="147"/>
      <c r="R744" s="147"/>
      <c r="S744" s="147"/>
      <c r="T744" s="147"/>
      <c r="U744" s="147"/>
      <c r="V744" s="147"/>
      <c r="W744" s="147"/>
    </row>
    <row r="745" spans="1:23" ht="12.75" customHeight="1" x14ac:dyDescent="0.15">
      <c r="A745" s="147"/>
      <c r="B745" s="150"/>
      <c r="C745" s="90"/>
      <c r="D745" s="146"/>
      <c r="E745" s="82"/>
      <c r="F745" s="147"/>
      <c r="G745" s="147"/>
      <c r="H745" s="147"/>
      <c r="I745" s="147"/>
      <c r="J745" s="147"/>
      <c r="K745" s="147"/>
      <c r="L745" s="147"/>
      <c r="M745" s="147"/>
      <c r="N745" s="147"/>
      <c r="O745" s="147"/>
      <c r="P745" s="147"/>
      <c r="Q745" s="147"/>
      <c r="R745" s="147"/>
      <c r="S745" s="147"/>
      <c r="T745" s="147"/>
      <c r="U745" s="147"/>
      <c r="V745" s="147"/>
      <c r="W745" s="147"/>
    </row>
    <row r="746" spans="1:23" ht="12.75" customHeight="1" x14ac:dyDescent="0.15">
      <c r="A746" s="147"/>
      <c r="B746" s="150"/>
      <c r="C746" s="90"/>
      <c r="D746" s="146"/>
      <c r="E746" s="82"/>
      <c r="F746" s="147"/>
      <c r="G746" s="147"/>
      <c r="H746" s="147"/>
      <c r="I746" s="147"/>
      <c r="J746" s="147"/>
      <c r="K746" s="147"/>
      <c r="L746" s="147"/>
      <c r="M746" s="147"/>
      <c r="N746" s="147"/>
      <c r="O746" s="147"/>
      <c r="P746" s="147"/>
      <c r="Q746" s="147"/>
      <c r="R746" s="147"/>
      <c r="S746" s="147"/>
      <c r="T746" s="147"/>
      <c r="U746" s="147"/>
      <c r="V746" s="147"/>
      <c r="W746" s="147"/>
    </row>
    <row r="747" spans="1:23" ht="12.75" customHeight="1" x14ac:dyDescent="0.15">
      <c r="A747" s="147"/>
      <c r="B747" s="150"/>
      <c r="C747" s="90"/>
      <c r="D747" s="146"/>
      <c r="E747" s="82"/>
      <c r="F747" s="147"/>
      <c r="G747" s="147"/>
      <c r="H747" s="147"/>
      <c r="I747" s="147"/>
      <c r="J747" s="147"/>
      <c r="K747" s="147"/>
      <c r="L747" s="147"/>
      <c r="M747" s="147"/>
      <c r="N747" s="147"/>
      <c r="O747" s="147"/>
      <c r="P747" s="147"/>
      <c r="Q747" s="147"/>
      <c r="R747" s="147"/>
      <c r="S747" s="147"/>
      <c r="T747" s="147"/>
      <c r="U747" s="147"/>
      <c r="V747" s="147"/>
      <c r="W747" s="147"/>
    </row>
    <row r="748" spans="1:23" ht="12.75" customHeight="1" x14ac:dyDescent="0.15">
      <c r="A748" s="147"/>
      <c r="B748" s="150"/>
      <c r="C748" s="90"/>
      <c r="D748" s="146"/>
      <c r="E748" s="82"/>
      <c r="F748" s="147"/>
      <c r="G748" s="147"/>
      <c r="H748" s="147"/>
      <c r="I748" s="147"/>
      <c r="J748" s="147"/>
      <c r="K748" s="147"/>
      <c r="L748" s="147"/>
      <c r="M748" s="147"/>
      <c r="N748" s="147"/>
      <c r="O748" s="147"/>
      <c r="P748" s="147"/>
      <c r="Q748" s="147"/>
      <c r="R748" s="147"/>
      <c r="S748" s="147"/>
      <c r="T748" s="147"/>
      <c r="U748" s="147"/>
      <c r="V748" s="147"/>
      <c r="W748" s="147"/>
    </row>
    <row r="749" spans="1:23" ht="12.75" customHeight="1" x14ac:dyDescent="0.15">
      <c r="A749" s="147"/>
      <c r="B749" s="150"/>
      <c r="C749" s="90"/>
      <c r="D749" s="146"/>
      <c r="E749" s="82"/>
      <c r="F749" s="147"/>
      <c r="G749" s="147"/>
      <c r="H749" s="147"/>
      <c r="I749" s="147"/>
      <c r="J749" s="147"/>
      <c r="K749" s="147"/>
      <c r="L749" s="147"/>
      <c r="M749" s="147"/>
      <c r="N749" s="147"/>
      <c r="O749" s="147"/>
      <c r="P749" s="147"/>
      <c r="Q749" s="147"/>
      <c r="R749" s="147"/>
      <c r="S749" s="147"/>
      <c r="T749" s="147"/>
      <c r="U749" s="147"/>
      <c r="V749" s="147"/>
      <c r="W749" s="147"/>
    </row>
    <row r="750" spans="1:23" ht="12.75" customHeight="1" x14ac:dyDescent="0.15">
      <c r="A750" s="147"/>
      <c r="B750" s="150"/>
      <c r="C750" s="90"/>
      <c r="D750" s="146"/>
      <c r="E750" s="82"/>
      <c r="F750" s="147"/>
      <c r="G750" s="147"/>
      <c r="H750" s="147"/>
      <c r="I750" s="147"/>
      <c r="J750" s="147"/>
      <c r="K750" s="147"/>
      <c r="L750" s="147"/>
      <c r="M750" s="147"/>
      <c r="N750" s="147"/>
      <c r="O750" s="147"/>
      <c r="P750" s="147"/>
      <c r="Q750" s="147"/>
      <c r="R750" s="147"/>
      <c r="S750" s="147"/>
      <c r="T750" s="147"/>
      <c r="U750" s="147"/>
      <c r="V750" s="147"/>
      <c r="W750" s="147"/>
    </row>
    <row r="751" spans="1:23" ht="12.75" customHeight="1" x14ac:dyDescent="0.15">
      <c r="A751" s="147"/>
      <c r="B751" s="150"/>
      <c r="C751" s="90"/>
      <c r="D751" s="146"/>
      <c r="E751" s="82"/>
      <c r="F751" s="147"/>
      <c r="G751" s="147"/>
      <c r="H751" s="147"/>
      <c r="I751" s="147"/>
      <c r="J751" s="147"/>
      <c r="K751" s="147"/>
      <c r="L751" s="147"/>
      <c r="M751" s="147"/>
      <c r="N751" s="147"/>
      <c r="O751" s="147"/>
      <c r="P751" s="147"/>
      <c r="Q751" s="147"/>
      <c r="R751" s="147"/>
      <c r="S751" s="147"/>
      <c r="T751" s="147"/>
      <c r="U751" s="147"/>
      <c r="V751" s="147"/>
      <c r="W751" s="147"/>
    </row>
    <row r="752" spans="1:23" ht="12.75" customHeight="1" x14ac:dyDescent="0.15">
      <c r="A752" s="147"/>
      <c r="B752" s="150"/>
      <c r="C752" s="90"/>
      <c r="D752" s="146"/>
      <c r="E752" s="82"/>
      <c r="F752" s="147"/>
      <c r="G752" s="147"/>
      <c r="H752" s="147"/>
      <c r="I752" s="147"/>
      <c r="J752" s="147"/>
      <c r="K752" s="147"/>
      <c r="L752" s="147"/>
      <c r="M752" s="147"/>
      <c r="N752" s="147"/>
      <c r="O752" s="147"/>
      <c r="P752" s="147"/>
      <c r="Q752" s="147"/>
      <c r="R752" s="147"/>
      <c r="S752" s="147"/>
      <c r="T752" s="147"/>
      <c r="U752" s="147"/>
      <c r="V752" s="147"/>
      <c r="W752" s="147"/>
    </row>
    <row r="753" spans="1:23" ht="12.75" customHeight="1" x14ac:dyDescent="0.15">
      <c r="A753" s="147"/>
      <c r="B753" s="150"/>
      <c r="C753" s="90"/>
      <c r="D753" s="146"/>
      <c r="E753" s="82"/>
      <c r="F753" s="147"/>
      <c r="G753" s="147"/>
      <c r="H753" s="147"/>
      <c r="I753" s="147"/>
      <c r="J753" s="147"/>
      <c r="K753" s="147"/>
      <c r="L753" s="147"/>
      <c r="M753" s="147"/>
      <c r="N753" s="147"/>
      <c r="O753" s="147"/>
      <c r="P753" s="147"/>
      <c r="Q753" s="147"/>
      <c r="R753" s="147"/>
      <c r="S753" s="147"/>
      <c r="T753" s="147"/>
      <c r="U753" s="147"/>
      <c r="V753" s="147"/>
      <c r="W753" s="147"/>
    </row>
    <row r="754" spans="1:23" ht="12.75" customHeight="1" x14ac:dyDescent="0.15">
      <c r="A754" s="147"/>
      <c r="B754" s="150"/>
      <c r="C754" s="90"/>
      <c r="D754" s="146"/>
      <c r="E754" s="82"/>
      <c r="F754" s="147"/>
      <c r="G754" s="147"/>
      <c r="H754" s="147"/>
      <c r="I754" s="147"/>
      <c r="J754" s="147"/>
      <c r="K754" s="147"/>
      <c r="L754" s="147"/>
      <c r="M754" s="147"/>
      <c r="N754" s="147"/>
      <c r="O754" s="147"/>
      <c r="P754" s="147"/>
      <c r="Q754" s="147"/>
      <c r="R754" s="147"/>
      <c r="S754" s="147"/>
      <c r="T754" s="147"/>
      <c r="U754" s="147"/>
      <c r="V754" s="147"/>
      <c r="W754" s="147"/>
    </row>
    <row r="755" spans="1:23" ht="12.75" customHeight="1" x14ac:dyDescent="0.15">
      <c r="A755" s="147"/>
      <c r="B755" s="150"/>
      <c r="C755" s="90"/>
      <c r="D755" s="146"/>
      <c r="E755" s="82"/>
      <c r="F755" s="147"/>
      <c r="G755" s="147"/>
      <c r="H755" s="147"/>
      <c r="I755" s="147"/>
      <c r="J755" s="147"/>
      <c r="K755" s="147"/>
      <c r="L755" s="147"/>
      <c r="M755" s="147"/>
      <c r="N755" s="147"/>
      <c r="O755" s="147"/>
      <c r="P755" s="147"/>
      <c r="Q755" s="147"/>
      <c r="R755" s="147"/>
      <c r="S755" s="147"/>
      <c r="T755" s="147"/>
      <c r="U755" s="147"/>
      <c r="V755" s="147"/>
      <c r="W755" s="147"/>
    </row>
    <row r="756" spans="1:23" ht="12.75" customHeight="1" x14ac:dyDescent="0.15">
      <c r="A756" s="147"/>
      <c r="B756" s="150"/>
      <c r="C756" s="90"/>
      <c r="D756" s="146"/>
      <c r="E756" s="82"/>
      <c r="F756" s="147"/>
      <c r="G756" s="147"/>
      <c r="H756" s="147"/>
      <c r="I756" s="147"/>
      <c r="J756" s="147"/>
      <c r="K756" s="147"/>
      <c r="L756" s="147"/>
      <c r="M756" s="147"/>
      <c r="N756" s="147"/>
      <c r="O756" s="147"/>
      <c r="P756" s="147"/>
      <c r="Q756" s="147"/>
      <c r="R756" s="147"/>
      <c r="S756" s="147"/>
      <c r="T756" s="147"/>
      <c r="U756" s="147"/>
      <c r="V756" s="147"/>
      <c r="W756" s="147"/>
    </row>
    <row r="757" spans="1:23" ht="12.75" customHeight="1" x14ac:dyDescent="0.15">
      <c r="A757" s="147"/>
      <c r="B757" s="150"/>
      <c r="C757" s="90"/>
      <c r="D757" s="146"/>
      <c r="E757" s="82"/>
      <c r="F757" s="147"/>
      <c r="G757" s="147"/>
      <c r="H757" s="147"/>
      <c r="I757" s="147"/>
      <c r="J757" s="147"/>
      <c r="K757" s="147"/>
      <c r="L757" s="147"/>
      <c r="M757" s="147"/>
      <c r="N757" s="147"/>
      <c r="O757" s="147"/>
      <c r="P757" s="147"/>
      <c r="Q757" s="147"/>
      <c r="R757" s="147"/>
      <c r="S757" s="147"/>
      <c r="T757" s="147"/>
      <c r="U757" s="147"/>
      <c r="V757" s="147"/>
      <c r="W757" s="147"/>
    </row>
    <row r="758" spans="1:23" ht="12.75" customHeight="1" x14ac:dyDescent="0.15">
      <c r="A758" s="147"/>
      <c r="B758" s="150"/>
      <c r="C758" s="90"/>
      <c r="D758" s="146"/>
      <c r="E758" s="82"/>
      <c r="F758" s="147"/>
      <c r="G758" s="147"/>
      <c r="H758" s="147"/>
      <c r="I758" s="147"/>
      <c r="J758" s="147"/>
      <c r="K758" s="147"/>
      <c r="L758" s="147"/>
      <c r="M758" s="147"/>
      <c r="N758" s="147"/>
      <c r="O758" s="147"/>
      <c r="P758" s="147"/>
      <c r="Q758" s="147"/>
      <c r="R758" s="147"/>
      <c r="S758" s="147"/>
      <c r="T758" s="147"/>
      <c r="U758" s="147"/>
      <c r="V758" s="147"/>
      <c r="W758" s="147"/>
    </row>
    <row r="759" spans="1:23" ht="12.75" customHeight="1" x14ac:dyDescent="0.15">
      <c r="A759" s="147"/>
      <c r="B759" s="150"/>
      <c r="C759" s="90"/>
      <c r="D759" s="146"/>
      <c r="E759" s="82"/>
      <c r="F759" s="147"/>
      <c r="G759" s="147"/>
      <c r="H759" s="147"/>
      <c r="I759" s="147"/>
      <c r="J759" s="147"/>
      <c r="K759" s="147"/>
      <c r="L759" s="147"/>
      <c r="M759" s="147"/>
      <c r="N759" s="147"/>
      <c r="O759" s="147"/>
      <c r="P759" s="147"/>
      <c r="Q759" s="147"/>
      <c r="R759" s="147"/>
      <c r="S759" s="147"/>
      <c r="T759" s="147"/>
      <c r="U759" s="147"/>
      <c r="V759" s="147"/>
      <c r="W759" s="147"/>
    </row>
    <row r="760" spans="1:23" ht="12.75" customHeight="1" x14ac:dyDescent="0.15">
      <c r="A760" s="147"/>
      <c r="B760" s="150"/>
      <c r="C760" s="90"/>
      <c r="D760" s="146"/>
      <c r="E760" s="82"/>
      <c r="F760" s="147"/>
      <c r="G760" s="147"/>
      <c r="H760" s="147"/>
      <c r="I760" s="147"/>
      <c r="J760" s="147"/>
      <c r="K760" s="147"/>
      <c r="L760" s="147"/>
      <c r="M760" s="147"/>
      <c r="N760" s="147"/>
      <c r="O760" s="147"/>
      <c r="P760" s="147"/>
      <c r="Q760" s="147"/>
      <c r="R760" s="147"/>
      <c r="S760" s="147"/>
      <c r="T760" s="147"/>
      <c r="U760" s="147"/>
      <c r="V760" s="147"/>
      <c r="W760" s="147"/>
    </row>
    <row r="761" spans="1:23" ht="12.75" customHeight="1" x14ac:dyDescent="0.15">
      <c r="A761" s="147"/>
      <c r="B761" s="150"/>
      <c r="C761" s="90"/>
      <c r="D761" s="146"/>
      <c r="E761" s="82"/>
      <c r="F761" s="147"/>
      <c r="G761" s="147"/>
      <c r="H761" s="147"/>
      <c r="I761" s="147"/>
      <c r="J761" s="147"/>
      <c r="K761" s="147"/>
      <c r="L761" s="147"/>
      <c r="M761" s="147"/>
      <c r="N761" s="147"/>
      <c r="O761" s="147"/>
      <c r="P761" s="147"/>
      <c r="Q761" s="147"/>
      <c r="R761" s="147"/>
      <c r="S761" s="147"/>
      <c r="T761" s="147"/>
      <c r="U761" s="147"/>
      <c r="V761" s="147"/>
      <c r="W761" s="147"/>
    </row>
    <row r="762" spans="1:23" ht="12.75" customHeight="1" x14ac:dyDescent="0.15">
      <c r="A762" s="147"/>
      <c r="B762" s="150"/>
      <c r="C762" s="90"/>
      <c r="D762" s="146"/>
      <c r="E762" s="82"/>
      <c r="F762" s="147"/>
      <c r="G762" s="147"/>
      <c r="H762" s="147"/>
      <c r="I762" s="147"/>
      <c r="J762" s="147"/>
      <c r="K762" s="147"/>
      <c r="L762" s="147"/>
      <c r="M762" s="147"/>
      <c r="N762" s="147"/>
      <c r="O762" s="147"/>
      <c r="P762" s="147"/>
      <c r="Q762" s="147"/>
      <c r="R762" s="147"/>
      <c r="S762" s="147"/>
      <c r="T762" s="147"/>
      <c r="U762" s="147"/>
      <c r="V762" s="147"/>
      <c r="W762" s="147"/>
    </row>
    <row r="763" spans="1:23" ht="12.75" customHeight="1" x14ac:dyDescent="0.15">
      <c r="A763" s="147"/>
      <c r="B763" s="150"/>
      <c r="C763" s="90"/>
      <c r="D763" s="146"/>
      <c r="E763" s="82"/>
      <c r="F763" s="147"/>
      <c r="G763" s="147"/>
      <c r="H763" s="147"/>
      <c r="I763" s="147"/>
      <c r="J763" s="147"/>
      <c r="K763" s="147"/>
      <c r="L763" s="147"/>
      <c r="M763" s="147"/>
      <c r="N763" s="147"/>
      <c r="O763" s="147"/>
      <c r="P763" s="147"/>
      <c r="Q763" s="147"/>
      <c r="R763" s="147"/>
      <c r="S763" s="147"/>
      <c r="T763" s="147"/>
      <c r="U763" s="147"/>
      <c r="V763" s="147"/>
      <c r="W763" s="147"/>
    </row>
    <row r="764" spans="1:23" ht="12.75" customHeight="1" x14ac:dyDescent="0.15">
      <c r="A764" s="147"/>
      <c r="B764" s="150"/>
      <c r="C764" s="90"/>
      <c r="D764" s="146"/>
      <c r="E764" s="82"/>
      <c r="F764" s="147"/>
      <c r="G764" s="147"/>
      <c r="H764" s="147"/>
      <c r="I764" s="147"/>
      <c r="J764" s="147"/>
      <c r="K764" s="147"/>
      <c r="L764" s="147"/>
      <c r="M764" s="147"/>
      <c r="N764" s="147"/>
      <c r="O764" s="147"/>
      <c r="P764" s="147"/>
      <c r="Q764" s="147"/>
      <c r="R764" s="147"/>
      <c r="S764" s="147"/>
      <c r="T764" s="147"/>
      <c r="U764" s="147"/>
      <c r="V764" s="147"/>
      <c r="W764" s="147"/>
    </row>
    <row r="765" spans="1:23" ht="12.75" customHeight="1" x14ac:dyDescent="0.15">
      <c r="A765" s="147"/>
      <c r="B765" s="150"/>
      <c r="C765" s="90"/>
      <c r="D765" s="146"/>
      <c r="E765" s="82"/>
      <c r="F765" s="147"/>
      <c r="G765" s="147"/>
      <c r="H765" s="147"/>
      <c r="I765" s="147"/>
      <c r="J765" s="147"/>
      <c r="K765" s="147"/>
      <c r="L765" s="147"/>
      <c r="M765" s="147"/>
      <c r="N765" s="147"/>
      <c r="O765" s="147"/>
      <c r="P765" s="147"/>
      <c r="Q765" s="147"/>
      <c r="R765" s="147"/>
      <c r="S765" s="147"/>
      <c r="T765" s="147"/>
      <c r="U765" s="147"/>
      <c r="V765" s="147"/>
      <c r="W765" s="147"/>
    </row>
    <row r="766" spans="1:23" ht="12.75" customHeight="1" x14ac:dyDescent="0.15">
      <c r="A766" s="147"/>
      <c r="B766" s="150"/>
      <c r="C766" s="90"/>
      <c r="D766" s="146"/>
      <c r="E766" s="82"/>
      <c r="F766" s="147"/>
      <c r="G766" s="147"/>
      <c r="H766" s="147"/>
      <c r="I766" s="147"/>
      <c r="J766" s="147"/>
      <c r="K766" s="147"/>
      <c r="L766" s="147"/>
      <c r="M766" s="147"/>
      <c r="N766" s="147"/>
      <c r="O766" s="147"/>
      <c r="P766" s="147"/>
      <c r="Q766" s="147"/>
      <c r="R766" s="147"/>
      <c r="S766" s="147"/>
      <c r="T766" s="147"/>
      <c r="U766" s="147"/>
      <c r="V766" s="147"/>
      <c r="W766" s="147"/>
    </row>
    <row r="767" spans="1:23" ht="12.75" customHeight="1" x14ac:dyDescent="0.15">
      <c r="A767" s="147"/>
      <c r="B767" s="150"/>
      <c r="C767" s="90"/>
      <c r="D767" s="146"/>
      <c r="E767" s="82"/>
      <c r="F767" s="147"/>
      <c r="G767" s="147"/>
      <c r="H767" s="147"/>
      <c r="I767" s="147"/>
      <c r="J767" s="147"/>
      <c r="K767" s="147"/>
      <c r="L767" s="147"/>
      <c r="M767" s="147"/>
      <c r="N767" s="147"/>
      <c r="O767" s="147"/>
      <c r="P767" s="147"/>
      <c r="Q767" s="147"/>
      <c r="R767" s="147"/>
      <c r="S767" s="147"/>
      <c r="T767" s="147"/>
      <c r="U767" s="147"/>
      <c r="V767" s="147"/>
      <c r="W767" s="147"/>
    </row>
    <row r="768" spans="1:23" ht="12.75" customHeight="1" x14ac:dyDescent="0.15">
      <c r="A768" s="147"/>
      <c r="B768" s="150"/>
      <c r="C768" s="90"/>
      <c r="D768" s="146"/>
      <c r="E768" s="82"/>
      <c r="F768" s="147"/>
      <c r="G768" s="147"/>
      <c r="H768" s="147"/>
      <c r="I768" s="147"/>
      <c r="J768" s="147"/>
      <c r="K768" s="147"/>
      <c r="L768" s="147"/>
      <c r="M768" s="147"/>
      <c r="N768" s="147"/>
      <c r="O768" s="147"/>
      <c r="P768" s="147"/>
      <c r="Q768" s="147"/>
      <c r="R768" s="147"/>
      <c r="S768" s="147"/>
      <c r="T768" s="147"/>
      <c r="U768" s="147"/>
      <c r="V768" s="147"/>
      <c r="W768" s="147"/>
    </row>
    <row r="769" spans="1:23" ht="12.75" customHeight="1" x14ac:dyDescent="0.15">
      <c r="A769" s="147"/>
      <c r="B769" s="150"/>
      <c r="C769" s="90"/>
      <c r="D769" s="146"/>
      <c r="E769" s="82"/>
      <c r="F769" s="147"/>
      <c r="G769" s="147"/>
      <c r="H769" s="147"/>
      <c r="I769" s="147"/>
      <c r="J769" s="147"/>
      <c r="K769" s="147"/>
      <c r="L769" s="147"/>
      <c r="M769" s="147"/>
      <c r="N769" s="147"/>
      <c r="O769" s="147"/>
      <c r="P769" s="147"/>
      <c r="Q769" s="147"/>
      <c r="R769" s="147"/>
      <c r="S769" s="147"/>
      <c r="T769" s="147"/>
      <c r="U769" s="147"/>
      <c r="V769" s="147"/>
      <c r="W769" s="147"/>
    </row>
    <row r="770" spans="1:23" ht="12.75" customHeight="1" x14ac:dyDescent="0.15">
      <c r="A770" s="147"/>
      <c r="B770" s="150"/>
      <c r="C770" s="90"/>
      <c r="D770" s="146"/>
      <c r="E770" s="82"/>
      <c r="F770" s="147"/>
      <c r="G770" s="147"/>
      <c r="H770" s="147"/>
      <c r="I770" s="147"/>
      <c r="J770" s="147"/>
      <c r="K770" s="147"/>
      <c r="L770" s="147"/>
      <c r="M770" s="147"/>
      <c r="N770" s="147"/>
      <c r="O770" s="147"/>
      <c r="P770" s="147"/>
      <c r="Q770" s="147"/>
      <c r="R770" s="147"/>
      <c r="S770" s="147"/>
      <c r="T770" s="147"/>
      <c r="U770" s="147"/>
      <c r="V770" s="147"/>
      <c r="W770" s="147"/>
    </row>
    <row r="771" spans="1:23" ht="12.75" customHeight="1" x14ac:dyDescent="0.15">
      <c r="A771" s="147"/>
      <c r="B771" s="150"/>
      <c r="C771" s="90"/>
      <c r="D771" s="146"/>
      <c r="E771" s="82"/>
      <c r="F771" s="147"/>
      <c r="G771" s="147"/>
      <c r="H771" s="147"/>
      <c r="I771" s="147"/>
      <c r="J771" s="147"/>
      <c r="K771" s="147"/>
      <c r="L771" s="147"/>
      <c r="M771" s="147"/>
      <c r="N771" s="147"/>
      <c r="O771" s="147"/>
      <c r="P771" s="147"/>
      <c r="Q771" s="147"/>
      <c r="R771" s="147"/>
      <c r="S771" s="147"/>
      <c r="T771" s="147"/>
      <c r="U771" s="147"/>
      <c r="V771" s="147"/>
      <c r="W771" s="147"/>
    </row>
    <row r="772" spans="1:23" ht="12.75" customHeight="1" x14ac:dyDescent="0.15">
      <c r="A772" s="147"/>
      <c r="B772" s="150"/>
      <c r="C772" s="90"/>
      <c r="D772" s="146"/>
      <c r="E772" s="82"/>
      <c r="F772" s="147"/>
      <c r="G772" s="147"/>
      <c r="H772" s="147"/>
      <c r="I772" s="147"/>
      <c r="J772" s="147"/>
      <c r="K772" s="147"/>
      <c r="L772" s="147"/>
      <c r="M772" s="147"/>
      <c r="N772" s="147"/>
      <c r="O772" s="147"/>
      <c r="P772" s="147"/>
      <c r="Q772" s="147"/>
      <c r="R772" s="147"/>
      <c r="S772" s="147"/>
      <c r="T772" s="147"/>
      <c r="U772" s="147"/>
      <c r="V772" s="147"/>
      <c r="W772" s="147"/>
    </row>
    <row r="773" spans="1:23" ht="12.75" customHeight="1" x14ac:dyDescent="0.15">
      <c r="A773" s="147"/>
      <c r="B773" s="150"/>
      <c r="C773" s="90"/>
      <c r="D773" s="146"/>
      <c r="E773" s="82"/>
      <c r="F773" s="147"/>
      <c r="G773" s="147"/>
      <c r="H773" s="147"/>
      <c r="I773" s="147"/>
      <c r="J773" s="147"/>
      <c r="K773" s="147"/>
      <c r="L773" s="147"/>
      <c r="M773" s="147"/>
      <c r="N773" s="147"/>
      <c r="O773" s="147"/>
      <c r="P773" s="147"/>
      <c r="Q773" s="147"/>
      <c r="R773" s="147"/>
      <c r="S773" s="147"/>
      <c r="T773" s="147"/>
      <c r="U773" s="147"/>
      <c r="V773" s="147"/>
      <c r="W773" s="147"/>
    </row>
    <row r="774" spans="1:23" ht="12.75" customHeight="1" x14ac:dyDescent="0.15">
      <c r="A774" s="147"/>
      <c r="B774" s="150"/>
      <c r="C774" s="90"/>
      <c r="D774" s="146"/>
      <c r="E774" s="82"/>
      <c r="F774" s="147"/>
      <c r="G774" s="147"/>
      <c r="H774" s="147"/>
      <c r="I774" s="147"/>
      <c r="J774" s="147"/>
      <c r="K774" s="147"/>
      <c r="L774" s="147"/>
      <c r="M774" s="147"/>
      <c r="N774" s="147"/>
      <c r="O774" s="147"/>
      <c r="P774" s="147"/>
      <c r="Q774" s="147"/>
      <c r="R774" s="147"/>
      <c r="S774" s="147"/>
      <c r="T774" s="147"/>
      <c r="U774" s="147"/>
      <c r="V774" s="147"/>
      <c r="W774" s="147"/>
    </row>
    <row r="775" spans="1:23" ht="12.75" customHeight="1" x14ac:dyDescent="0.15">
      <c r="A775" s="147"/>
      <c r="B775" s="150"/>
      <c r="C775" s="90"/>
      <c r="D775" s="146"/>
      <c r="E775" s="82"/>
      <c r="F775" s="147"/>
      <c r="G775" s="147"/>
      <c r="H775" s="147"/>
      <c r="I775" s="147"/>
      <c r="J775" s="147"/>
      <c r="K775" s="147"/>
      <c r="L775" s="147"/>
      <c r="M775" s="147"/>
      <c r="N775" s="147"/>
      <c r="O775" s="147"/>
      <c r="P775" s="147"/>
      <c r="Q775" s="147"/>
      <c r="R775" s="147"/>
      <c r="S775" s="147"/>
      <c r="T775" s="147"/>
      <c r="U775" s="147"/>
      <c r="V775" s="147"/>
      <c r="W775" s="147"/>
    </row>
    <row r="776" spans="1:23" ht="12.75" customHeight="1" x14ac:dyDescent="0.15">
      <c r="A776" s="147"/>
      <c r="B776" s="150"/>
      <c r="C776" s="90"/>
      <c r="D776" s="146"/>
      <c r="E776" s="82"/>
      <c r="F776" s="147"/>
      <c r="G776" s="147"/>
      <c r="H776" s="147"/>
      <c r="I776" s="147"/>
      <c r="J776" s="147"/>
      <c r="K776" s="147"/>
      <c r="L776" s="147"/>
      <c r="M776" s="147"/>
      <c r="N776" s="147"/>
      <c r="O776" s="147"/>
      <c r="P776" s="147"/>
      <c r="Q776" s="147"/>
      <c r="R776" s="147"/>
      <c r="S776" s="147"/>
      <c r="T776" s="147"/>
      <c r="U776" s="147"/>
      <c r="V776" s="147"/>
      <c r="W776" s="147"/>
    </row>
    <row r="777" spans="1:23" ht="12.75" customHeight="1" x14ac:dyDescent="0.15">
      <c r="A777" s="147"/>
      <c r="B777" s="150"/>
      <c r="C777" s="90"/>
      <c r="D777" s="146"/>
      <c r="E777" s="82"/>
      <c r="F777" s="147"/>
      <c r="G777" s="147"/>
      <c r="H777" s="147"/>
      <c r="I777" s="147"/>
      <c r="J777" s="147"/>
      <c r="K777" s="147"/>
      <c r="L777" s="147"/>
      <c r="M777" s="147"/>
      <c r="N777" s="147"/>
      <c r="O777" s="147"/>
      <c r="P777" s="147"/>
      <c r="Q777" s="147"/>
      <c r="R777" s="147"/>
      <c r="S777" s="147"/>
      <c r="T777" s="147"/>
      <c r="U777" s="147"/>
      <c r="V777" s="147"/>
      <c r="W777" s="147"/>
    </row>
    <row r="778" spans="1:23" ht="12.75" customHeight="1" x14ac:dyDescent="0.15">
      <c r="A778" s="147"/>
      <c r="B778" s="150"/>
      <c r="C778" s="90"/>
      <c r="D778" s="146"/>
      <c r="E778" s="82"/>
      <c r="F778" s="147"/>
      <c r="G778" s="147"/>
      <c r="H778" s="147"/>
      <c r="I778" s="147"/>
      <c r="J778" s="147"/>
      <c r="K778" s="147"/>
      <c r="L778" s="147"/>
      <c r="M778" s="147"/>
      <c r="N778" s="147"/>
      <c r="O778" s="147"/>
      <c r="P778" s="147"/>
      <c r="Q778" s="147"/>
      <c r="R778" s="147"/>
      <c r="S778" s="147"/>
      <c r="T778" s="147"/>
      <c r="U778" s="147"/>
      <c r="V778" s="147"/>
      <c r="W778" s="147"/>
    </row>
    <row r="779" spans="1:23" ht="12.75" customHeight="1" x14ac:dyDescent="0.15">
      <c r="A779" s="147"/>
      <c r="B779" s="150"/>
      <c r="C779" s="90"/>
      <c r="D779" s="146"/>
      <c r="E779" s="82"/>
      <c r="F779" s="147"/>
      <c r="G779" s="147"/>
      <c r="H779" s="147"/>
      <c r="I779" s="147"/>
      <c r="J779" s="147"/>
      <c r="K779" s="147"/>
      <c r="L779" s="147"/>
      <c r="M779" s="147"/>
      <c r="N779" s="147"/>
      <c r="O779" s="147"/>
      <c r="P779" s="147"/>
      <c r="Q779" s="147"/>
      <c r="R779" s="147"/>
      <c r="S779" s="147"/>
      <c r="T779" s="147"/>
      <c r="U779" s="147"/>
      <c r="V779" s="147"/>
      <c r="W779" s="147"/>
    </row>
    <row r="780" spans="1:23" ht="12.75" customHeight="1" x14ac:dyDescent="0.15">
      <c r="A780" s="147"/>
      <c r="B780" s="150"/>
      <c r="C780" s="90"/>
      <c r="D780" s="146"/>
      <c r="E780" s="82"/>
      <c r="F780" s="147"/>
      <c r="G780" s="147"/>
      <c r="H780" s="147"/>
      <c r="I780" s="147"/>
      <c r="J780" s="147"/>
      <c r="K780" s="147"/>
      <c r="L780" s="147"/>
      <c r="M780" s="147"/>
      <c r="N780" s="147"/>
      <c r="O780" s="147"/>
      <c r="P780" s="147"/>
      <c r="Q780" s="147"/>
      <c r="R780" s="147"/>
      <c r="S780" s="147"/>
      <c r="T780" s="147"/>
      <c r="U780" s="147"/>
      <c r="V780" s="147"/>
      <c r="W780" s="147"/>
    </row>
    <row r="781" spans="1:23" ht="12.75" customHeight="1" x14ac:dyDescent="0.15">
      <c r="A781" s="147"/>
      <c r="B781" s="150"/>
      <c r="C781" s="90"/>
      <c r="D781" s="146"/>
      <c r="E781" s="82"/>
      <c r="F781" s="147"/>
      <c r="G781" s="147"/>
      <c r="H781" s="147"/>
      <c r="I781" s="147"/>
      <c r="J781" s="147"/>
      <c r="K781" s="147"/>
      <c r="L781" s="147"/>
      <c r="M781" s="147"/>
      <c r="N781" s="147"/>
      <c r="O781" s="147"/>
      <c r="P781" s="147"/>
      <c r="Q781" s="147"/>
      <c r="R781" s="147"/>
      <c r="S781" s="147"/>
      <c r="T781" s="147"/>
      <c r="U781" s="147"/>
      <c r="V781" s="147"/>
      <c r="W781" s="147"/>
    </row>
    <row r="782" spans="1:23" ht="12.75" customHeight="1" x14ac:dyDescent="0.15">
      <c r="A782" s="147"/>
      <c r="B782" s="150"/>
      <c r="C782" s="90"/>
      <c r="D782" s="146"/>
      <c r="E782" s="82"/>
      <c r="F782" s="147"/>
      <c r="G782" s="147"/>
      <c r="H782" s="147"/>
      <c r="I782" s="147"/>
      <c r="J782" s="147"/>
      <c r="K782" s="147"/>
      <c r="L782" s="147"/>
      <c r="M782" s="147"/>
      <c r="N782" s="147"/>
      <c r="O782" s="147"/>
      <c r="P782" s="147"/>
      <c r="Q782" s="147"/>
      <c r="R782" s="147"/>
      <c r="S782" s="147"/>
      <c r="T782" s="147"/>
      <c r="U782" s="147"/>
      <c r="V782" s="147"/>
      <c r="W782" s="147"/>
    </row>
    <row r="783" spans="1:23" ht="12.75" customHeight="1" x14ac:dyDescent="0.15">
      <c r="A783" s="147"/>
      <c r="B783" s="150"/>
      <c r="C783" s="90"/>
      <c r="D783" s="146"/>
      <c r="E783" s="82"/>
      <c r="F783" s="147"/>
      <c r="G783" s="147"/>
      <c r="H783" s="147"/>
      <c r="I783" s="147"/>
      <c r="J783" s="147"/>
      <c r="K783" s="147"/>
      <c r="L783" s="147"/>
      <c r="M783" s="147"/>
      <c r="N783" s="147"/>
      <c r="O783" s="147"/>
      <c r="P783" s="147"/>
      <c r="Q783" s="147"/>
      <c r="R783" s="147"/>
      <c r="S783" s="147"/>
      <c r="T783" s="147"/>
      <c r="U783" s="147"/>
      <c r="V783" s="147"/>
      <c r="W783" s="147"/>
    </row>
    <row r="784" spans="1:23" ht="12.75" customHeight="1" x14ac:dyDescent="0.15">
      <c r="A784" s="147"/>
      <c r="B784" s="150"/>
      <c r="C784" s="90"/>
      <c r="D784" s="146"/>
      <c r="E784" s="82"/>
      <c r="F784" s="147"/>
      <c r="G784" s="147"/>
      <c r="H784" s="147"/>
      <c r="I784" s="147"/>
      <c r="J784" s="147"/>
      <c r="K784" s="147"/>
      <c r="L784" s="147"/>
      <c r="M784" s="147"/>
      <c r="N784" s="147"/>
      <c r="O784" s="147"/>
      <c r="P784" s="147"/>
      <c r="Q784" s="147"/>
      <c r="R784" s="147"/>
      <c r="S784" s="147"/>
      <c r="T784" s="147"/>
      <c r="U784" s="147"/>
      <c r="V784" s="147"/>
      <c r="W784" s="147"/>
    </row>
    <row r="785" spans="1:23" ht="12.75" customHeight="1" x14ac:dyDescent="0.15">
      <c r="A785" s="147"/>
      <c r="B785" s="150"/>
      <c r="C785" s="90"/>
      <c r="D785" s="146"/>
      <c r="E785" s="82"/>
      <c r="F785" s="147"/>
      <c r="G785" s="147"/>
      <c r="H785" s="147"/>
      <c r="I785" s="147"/>
      <c r="J785" s="147"/>
      <c r="K785" s="147"/>
      <c r="L785" s="147"/>
      <c r="M785" s="147"/>
      <c r="N785" s="147"/>
      <c r="O785" s="147"/>
      <c r="P785" s="147"/>
      <c r="Q785" s="147"/>
      <c r="R785" s="147"/>
      <c r="S785" s="147"/>
      <c r="T785" s="147"/>
      <c r="U785" s="147"/>
      <c r="V785" s="147"/>
      <c r="W785" s="147"/>
    </row>
    <row r="786" spans="1:23" ht="12.75" customHeight="1" x14ac:dyDescent="0.15">
      <c r="A786" s="147"/>
      <c r="B786" s="150"/>
      <c r="C786" s="90"/>
      <c r="D786" s="146"/>
      <c r="E786" s="82"/>
      <c r="F786" s="147"/>
      <c r="G786" s="147"/>
      <c r="H786" s="147"/>
      <c r="I786" s="147"/>
      <c r="J786" s="147"/>
      <c r="K786" s="147"/>
      <c r="L786" s="147"/>
      <c r="M786" s="147"/>
      <c r="N786" s="147"/>
      <c r="O786" s="147"/>
      <c r="P786" s="147"/>
      <c r="Q786" s="147"/>
      <c r="R786" s="147"/>
      <c r="S786" s="147"/>
      <c r="T786" s="147"/>
      <c r="U786" s="147"/>
      <c r="V786" s="147"/>
      <c r="W786" s="147"/>
    </row>
    <row r="787" spans="1:23" ht="12.75" customHeight="1" x14ac:dyDescent="0.15">
      <c r="A787" s="147"/>
      <c r="B787" s="150"/>
      <c r="C787" s="90"/>
      <c r="D787" s="146"/>
      <c r="E787" s="82"/>
      <c r="F787" s="147"/>
      <c r="G787" s="147"/>
      <c r="H787" s="147"/>
      <c r="I787" s="147"/>
      <c r="J787" s="147"/>
      <c r="K787" s="147"/>
      <c r="L787" s="147"/>
      <c r="M787" s="147"/>
      <c r="N787" s="147"/>
      <c r="O787" s="147"/>
      <c r="P787" s="147"/>
      <c r="Q787" s="147"/>
      <c r="R787" s="147"/>
      <c r="S787" s="147"/>
      <c r="T787" s="147"/>
      <c r="U787" s="147"/>
      <c r="V787" s="147"/>
      <c r="W787" s="147"/>
    </row>
    <row r="788" spans="1:23" ht="12.75" customHeight="1" x14ac:dyDescent="0.15">
      <c r="A788" s="147"/>
      <c r="B788" s="150"/>
      <c r="C788" s="90"/>
      <c r="D788" s="146"/>
      <c r="E788" s="82"/>
      <c r="F788" s="147"/>
      <c r="G788" s="147"/>
      <c r="H788" s="147"/>
      <c r="I788" s="147"/>
      <c r="J788" s="147"/>
      <c r="K788" s="147"/>
      <c r="L788" s="147"/>
      <c r="M788" s="147"/>
      <c r="N788" s="147"/>
      <c r="O788" s="147"/>
      <c r="P788" s="147"/>
      <c r="Q788" s="147"/>
      <c r="R788" s="147"/>
      <c r="S788" s="147"/>
      <c r="T788" s="147"/>
      <c r="U788" s="147"/>
      <c r="V788" s="147"/>
      <c r="W788" s="147"/>
    </row>
    <row r="789" spans="1:23" ht="12.75" customHeight="1" x14ac:dyDescent="0.15">
      <c r="A789" s="147"/>
      <c r="B789" s="150"/>
      <c r="C789" s="90"/>
      <c r="D789" s="146"/>
      <c r="E789" s="82"/>
      <c r="F789" s="147"/>
      <c r="G789" s="147"/>
      <c r="H789" s="147"/>
      <c r="I789" s="147"/>
      <c r="J789" s="147"/>
      <c r="K789" s="147"/>
      <c r="L789" s="147"/>
      <c r="M789" s="147"/>
      <c r="N789" s="147"/>
      <c r="O789" s="147"/>
      <c r="P789" s="147"/>
      <c r="Q789" s="147"/>
      <c r="R789" s="147"/>
      <c r="S789" s="147"/>
      <c r="T789" s="147"/>
      <c r="U789" s="147"/>
      <c r="V789" s="147"/>
      <c r="W789" s="147"/>
    </row>
    <row r="790" spans="1:23" ht="12.75" customHeight="1" x14ac:dyDescent="0.15">
      <c r="A790" s="147"/>
      <c r="B790" s="150"/>
      <c r="C790" s="90"/>
      <c r="D790" s="146"/>
      <c r="E790" s="82"/>
      <c r="F790" s="147"/>
      <c r="G790" s="147"/>
      <c r="H790" s="147"/>
      <c r="I790" s="147"/>
      <c r="J790" s="147"/>
      <c r="K790" s="147"/>
      <c r="L790" s="147"/>
      <c r="M790" s="147"/>
      <c r="N790" s="147"/>
      <c r="O790" s="147"/>
      <c r="P790" s="147"/>
      <c r="Q790" s="147"/>
      <c r="R790" s="147"/>
      <c r="S790" s="147"/>
      <c r="T790" s="147"/>
      <c r="U790" s="147"/>
      <c r="V790" s="147"/>
      <c r="W790" s="147"/>
    </row>
    <row r="791" spans="1:23" ht="12.75" customHeight="1" x14ac:dyDescent="0.15">
      <c r="A791" s="147"/>
      <c r="B791" s="150"/>
      <c r="C791" s="90"/>
      <c r="D791" s="146"/>
      <c r="E791" s="82"/>
      <c r="F791" s="147"/>
      <c r="G791" s="147"/>
      <c r="H791" s="147"/>
      <c r="I791" s="147"/>
      <c r="J791" s="147"/>
      <c r="K791" s="147"/>
      <c r="L791" s="147"/>
      <c r="M791" s="147"/>
      <c r="N791" s="147"/>
      <c r="O791" s="147"/>
      <c r="P791" s="147"/>
      <c r="Q791" s="147"/>
      <c r="R791" s="147"/>
      <c r="S791" s="147"/>
      <c r="T791" s="147"/>
      <c r="U791" s="147"/>
      <c r="V791" s="147"/>
      <c r="W791" s="147"/>
    </row>
    <row r="792" spans="1:23" ht="12.75" customHeight="1" x14ac:dyDescent="0.15">
      <c r="A792" s="147"/>
      <c r="B792" s="150"/>
      <c r="C792" s="90"/>
      <c r="D792" s="146"/>
      <c r="E792" s="82"/>
      <c r="F792" s="147"/>
      <c r="G792" s="147"/>
      <c r="H792" s="147"/>
      <c r="I792" s="147"/>
      <c r="J792" s="147"/>
      <c r="K792" s="147"/>
      <c r="L792" s="147"/>
      <c r="M792" s="147"/>
      <c r="N792" s="147"/>
      <c r="O792" s="147"/>
      <c r="P792" s="147"/>
      <c r="Q792" s="147"/>
      <c r="R792" s="147"/>
      <c r="S792" s="147"/>
      <c r="T792" s="147"/>
      <c r="U792" s="147"/>
      <c r="V792" s="147"/>
      <c r="W792" s="147"/>
    </row>
    <row r="793" spans="1:23" ht="12.75" customHeight="1" x14ac:dyDescent="0.15">
      <c r="A793" s="147"/>
      <c r="B793" s="150"/>
      <c r="C793" s="90"/>
      <c r="D793" s="146"/>
      <c r="E793" s="82"/>
      <c r="F793" s="147"/>
      <c r="G793" s="147"/>
      <c r="H793" s="147"/>
      <c r="I793" s="147"/>
      <c r="J793" s="147"/>
      <c r="K793" s="147"/>
      <c r="L793" s="147"/>
      <c r="M793" s="147"/>
      <c r="N793" s="147"/>
      <c r="O793" s="147"/>
      <c r="P793" s="147"/>
      <c r="Q793" s="147"/>
      <c r="R793" s="147"/>
      <c r="S793" s="147"/>
      <c r="T793" s="147"/>
      <c r="U793" s="147"/>
      <c r="V793" s="147"/>
      <c r="W793" s="147"/>
    </row>
    <row r="794" spans="1:23" ht="12.75" customHeight="1" x14ac:dyDescent="0.15">
      <c r="A794" s="147"/>
      <c r="B794" s="150"/>
      <c r="C794" s="90"/>
      <c r="D794" s="146"/>
      <c r="E794" s="82"/>
      <c r="F794" s="147"/>
      <c r="G794" s="147"/>
      <c r="H794" s="147"/>
      <c r="I794" s="147"/>
      <c r="J794" s="147"/>
      <c r="K794" s="147"/>
      <c r="L794" s="147"/>
      <c r="M794" s="147"/>
      <c r="N794" s="147"/>
      <c r="O794" s="147"/>
      <c r="P794" s="147"/>
      <c r="Q794" s="147"/>
      <c r="R794" s="147"/>
      <c r="S794" s="147"/>
      <c r="T794" s="147"/>
      <c r="U794" s="147"/>
      <c r="V794" s="147"/>
      <c r="W794" s="147"/>
    </row>
    <row r="795" spans="1:23" ht="12.75" customHeight="1" x14ac:dyDescent="0.15">
      <c r="A795" s="147"/>
      <c r="B795" s="150"/>
      <c r="C795" s="90"/>
      <c r="D795" s="146"/>
      <c r="E795" s="82"/>
      <c r="F795" s="147"/>
      <c r="G795" s="147"/>
      <c r="H795" s="147"/>
      <c r="I795" s="147"/>
      <c r="J795" s="147"/>
      <c r="K795" s="147"/>
      <c r="L795" s="147"/>
      <c r="M795" s="147"/>
      <c r="N795" s="147"/>
      <c r="O795" s="147"/>
      <c r="P795" s="147"/>
      <c r="Q795" s="147"/>
      <c r="R795" s="147"/>
      <c r="S795" s="147"/>
      <c r="T795" s="147"/>
      <c r="U795" s="147"/>
      <c r="V795" s="147"/>
      <c r="W795" s="147"/>
    </row>
    <row r="796" spans="1:23" ht="12.75" customHeight="1" x14ac:dyDescent="0.15">
      <c r="A796" s="147"/>
      <c r="B796" s="150"/>
      <c r="C796" s="90"/>
      <c r="D796" s="146"/>
      <c r="E796" s="82"/>
      <c r="F796" s="147"/>
      <c r="G796" s="147"/>
      <c r="H796" s="147"/>
      <c r="I796" s="147"/>
      <c r="J796" s="147"/>
      <c r="K796" s="147"/>
      <c r="L796" s="147"/>
      <c r="M796" s="147"/>
      <c r="N796" s="147"/>
      <c r="O796" s="147"/>
      <c r="P796" s="147"/>
      <c r="Q796" s="147"/>
      <c r="R796" s="147"/>
      <c r="S796" s="147"/>
      <c r="T796" s="147"/>
      <c r="U796" s="147"/>
      <c r="V796" s="147"/>
      <c r="W796" s="147"/>
    </row>
    <row r="797" spans="1:23" ht="12.75" customHeight="1" x14ac:dyDescent="0.15">
      <c r="A797" s="147"/>
      <c r="B797" s="150"/>
      <c r="C797" s="90"/>
      <c r="D797" s="146"/>
      <c r="E797" s="82"/>
      <c r="F797" s="147"/>
      <c r="G797" s="147"/>
      <c r="H797" s="147"/>
      <c r="I797" s="147"/>
      <c r="J797" s="147"/>
      <c r="K797" s="147"/>
      <c r="L797" s="147"/>
      <c r="M797" s="147"/>
      <c r="N797" s="147"/>
      <c r="O797" s="147"/>
      <c r="P797" s="147"/>
      <c r="Q797" s="147"/>
      <c r="R797" s="147"/>
      <c r="S797" s="147"/>
      <c r="T797" s="147"/>
      <c r="U797" s="147"/>
      <c r="V797" s="147"/>
      <c r="W797" s="147"/>
    </row>
    <row r="798" spans="1:23" ht="12.75" customHeight="1" x14ac:dyDescent="0.15">
      <c r="A798" s="147"/>
      <c r="B798" s="150"/>
      <c r="C798" s="90"/>
      <c r="D798" s="146"/>
      <c r="E798" s="82"/>
      <c r="F798" s="147"/>
      <c r="G798" s="147"/>
      <c r="H798" s="147"/>
      <c r="I798" s="147"/>
      <c r="J798" s="147"/>
      <c r="K798" s="147"/>
      <c r="L798" s="147"/>
      <c r="M798" s="147"/>
      <c r="N798" s="147"/>
      <c r="O798" s="147"/>
      <c r="P798" s="147"/>
      <c r="Q798" s="147"/>
      <c r="R798" s="147"/>
      <c r="S798" s="147"/>
      <c r="T798" s="147"/>
      <c r="U798" s="147"/>
      <c r="V798" s="147"/>
      <c r="W798" s="147"/>
    </row>
    <row r="799" spans="1:23" ht="12.75" customHeight="1" x14ac:dyDescent="0.15">
      <c r="A799" s="147"/>
      <c r="B799" s="150"/>
      <c r="C799" s="90"/>
      <c r="D799" s="146"/>
      <c r="E799" s="82"/>
      <c r="F799" s="147"/>
      <c r="G799" s="147"/>
      <c r="H799" s="147"/>
      <c r="I799" s="147"/>
      <c r="J799" s="147"/>
      <c r="K799" s="147"/>
      <c r="L799" s="147"/>
      <c r="M799" s="147"/>
      <c r="N799" s="147"/>
      <c r="O799" s="147"/>
      <c r="P799" s="147"/>
      <c r="Q799" s="147"/>
      <c r="R799" s="147"/>
      <c r="S799" s="147"/>
      <c r="T799" s="147"/>
      <c r="U799" s="147"/>
      <c r="V799" s="147"/>
      <c r="W799" s="147"/>
    </row>
    <row r="800" spans="1:23" ht="12.75" customHeight="1" x14ac:dyDescent="0.15">
      <c r="A800" s="147"/>
      <c r="B800" s="150"/>
      <c r="C800" s="90"/>
      <c r="D800" s="146"/>
      <c r="E800" s="82"/>
      <c r="F800" s="147"/>
      <c r="G800" s="147"/>
      <c r="H800" s="147"/>
      <c r="I800" s="147"/>
      <c r="J800" s="147"/>
      <c r="K800" s="147"/>
      <c r="L800" s="147"/>
      <c r="M800" s="147"/>
      <c r="N800" s="147"/>
      <c r="O800" s="147"/>
      <c r="P800" s="147"/>
      <c r="Q800" s="147"/>
      <c r="R800" s="147"/>
      <c r="S800" s="147"/>
      <c r="T800" s="147"/>
      <c r="U800" s="147"/>
      <c r="V800" s="147"/>
      <c r="W800" s="147"/>
    </row>
    <row r="801" spans="1:23" ht="12.75" customHeight="1" x14ac:dyDescent="0.15">
      <c r="A801" s="147"/>
      <c r="B801" s="150"/>
      <c r="C801" s="90"/>
      <c r="D801" s="146"/>
      <c r="E801" s="82"/>
      <c r="F801" s="147"/>
      <c r="G801" s="147"/>
      <c r="H801" s="147"/>
      <c r="I801" s="147"/>
      <c r="J801" s="147"/>
      <c r="K801" s="147"/>
      <c r="L801" s="147"/>
      <c r="M801" s="147"/>
      <c r="N801" s="147"/>
      <c r="O801" s="147"/>
      <c r="P801" s="147"/>
      <c r="Q801" s="147"/>
      <c r="R801" s="147"/>
      <c r="S801" s="147"/>
      <c r="T801" s="147"/>
      <c r="U801" s="147"/>
      <c r="V801" s="147"/>
      <c r="W801" s="147"/>
    </row>
    <row r="802" spans="1:23" ht="12.75" customHeight="1" x14ac:dyDescent="0.15">
      <c r="A802" s="147"/>
      <c r="B802" s="150"/>
      <c r="C802" s="90"/>
      <c r="D802" s="146"/>
      <c r="E802" s="82"/>
      <c r="F802" s="147"/>
      <c r="G802" s="147"/>
      <c r="H802" s="147"/>
      <c r="I802" s="147"/>
      <c r="J802" s="147"/>
      <c r="K802" s="147"/>
      <c r="L802" s="147"/>
      <c r="M802" s="147"/>
      <c r="N802" s="147"/>
      <c r="O802" s="147"/>
      <c r="P802" s="147"/>
      <c r="Q802" s="147"/>
      <c r="R802" s="147"/>
      <c r="S802" s="147"/>
      <c r="T802" s="147"/>
      <c r="U802" s="147"/>
      <c r="V802" s="147"/>
      <c r="W802" s="147"/>
    </row>
    <row r="803" spans="1:23" ht="12.75" customHeight="1" x14ac:dyDescent="0.15">
      <c r="A803" s="147"/>
      <c r="B803" s="150"/>
      <c r="C803" s="90"/>
      <c r="D803" s="146"/>
      <c r="E803" s="82"/>
      <c r="F803" s="147"/>
      <c r="G803" s="147"/>
      <c r="H803" s="147"/>
      <c r="I803" s="147"/>
      <c r="J803" s="147"/>
      <c r="K803" s="147"/>
      <c r="L803" s="147"/>
      <c r="M803" s="147"/>
      <c r="N803" s="147"/>
      <c r="O803" s="147"/>
      <c r="P803" s="147"/>
      <c r="Q803" s="147"/>
      <c r="R803" s="147"/>
      <c r="S803" s="147"/>
      <c r="T803" s="147"/>
      <c r="U803" s="147"/>
      <c r="V803" s="147"/>
      <c r="W803" s="147"/>
    </row>
    <row r="804" spans="1:23" ht="12.75" customHeight="1" x14ac:dyDescent="0.15">
      <c r="A804" s="147"/>
      <c r="B804" s="150"/>
      <c r="C804" s="90"/>
      <c r="D804" s="146"/>
      <c r="E804" s="82"/>
      <c r="F804" s="147"/>
      <c r="G804" s="147"/>
      <c r="H804" s="147"/>
      <c r="I804" s="147"/>
      <c r="J804" s="147"/>
      <c r="K804" s="147"/>
      <c r="L804" s="147"/>
      <c r="M804" s="147"/>
      <c r="N804" s="147"/>
      <c r="O804" s="147"/>
      <c r="P804" s="147"/>
      <c r="Q804" s="147"/>
      <c r="R804" s="147"/>
      <c r="S804" s="147"/>
      <c r="T804" s="147"/>
      <c r="U804" s="147"/>
      <c r="V804" s="147"/>
      <c r="W804" s="147"/>
    </row>
    <row r="805" spans="1:23" ht="12.75" customHeight="1" x14ac:dyDescent="0.15">
      <c r="A805" s="147"/>
      <c r="B805" s="150"/>
      <c r="C805" s="90"/>
      <c r="D805" s="146"/>
      <c r="E805" s="82"/>
      <c r="F805" s="147"/>
      <c r="G805" s="147"/>
      <c r="H805" s="147"/>
      <c r="I805" s="147"/>
      <c r="J805" s="147"/>
      <c r="K805" s="147"/>
      <c r="L805" s="147"/>
      <c r="M805" s="147"/>
      <c r="N805" s="147"/>
      <c r="O805" s="147"/>
      <c r="P805" s="147"/>
      <c r="Q805" s="147"/>
      <c r="R805" s="147"/>
      <c r="S805" s="147"/>
      <c r="T805" s="147"/>
      <c r="U805" s="147"/>
      <c r="V805" s="147"/>
      <c r="W805" s="147"/>
    </row>
    <row r="806" spans="1:23" ht="12.75" customHeight="1" x14ac:dyDescent="0.15">
      <c r="A806" s="147"/>
      <c r="B806" s="150"/>
      <c r="C806" s="90"/>
      <c r="D806" s="146"/>
      <c r="E806" s="82"/>
      <c r="F806" s="147"/>
      <c r="G806" s="147"/>
      <c r="H806" s="147"/>
      <c r="I806" s="147"/>
      <c r="J806" s="147"/>
      <c r="K806" s="147"/>
      <c r="L806" s="147"/>
      <c r="M806" s="147"/>
      <c r="N806" s="147"/>
      <c r="O806" s="147"/>
      <c r="P806" s="147"/>
      <c r="Q806" s="147"/>
      <c r="R806" s="147"/>
      <c r="S806" s="147"/>
      <c r="T806" s="147"/>
      <c r="U806" s="147"/>
      <c r="V806" s="147"/>
      <c r="W806" s="147"/>
    </row>
    <row r="807" spans="1:23" ht="12.75" customHeight="1" x14ac:dyDescent="0.15">
      <c r="A807" s="147"/>
      <c r="B807" s="150"/>
      <c r="C807" s="90"/>
      <c r="D807" s="146"/>
      <c r="E807" s="82"/>
      <c r="F807" s="147"/>
      <c r="G807" s="147"/>
      <c r="H807" s="147"/>
      <c r="I807" s="147"/>
      <c r="J807" s="147"/>
      <c r="K807" s="147"/>
      <c r="L807" s="147"/>
      <c r="M807" s="147"/>
      <c r="N807" s="147"/>
      <c r="O807" s="147"/>
      <c r="P807" s="147"/>
      <c r="Q807" s="147"/>
      <c r="R807" s="147"/>
      <c r="S807" s="147"/>
      <c r="T807" s="147"/>
      <c r="U807" s="147"/>
      <c r="V807" s="147"/>
      <c r="W807" s="147"/>
    </row>
    <row r="808" spans="1:23" ht="12.75" customHeight="1" x14ac:dyDescent="0.15">
      <c r="A808" s="147"/>
      <c r="B808" s="150"/>
      <c r="C808" s="90"/>
      <c r="D808" s="146"/>
      <c r="E808" s="82"/>
      <c r="F808" s="147"/>
      <c r="G808" s="147"/>
      <c r="H808" s="147"/>
      <c r="I808" s="147"/>
      <c r="J808" s="147"/>
      <c r="K808" s="147"/>
      <c r="L808" s="147"/>
      <c r="M808" s="147"/>
      <c r="N808" s="147"/>
      <c r="O808" s="147"/>
      <c r="P808" s="147"/>
      <c r="Q808" s="147"/>
      <c r="R808" s="147"/>
      <c r="S808" s="147"/>
      <c r="T808" s="147"/>
      <c r="U808" s="147"/>
      <c r="V808" s="147"/>
      <c r="W808" s="147"/>
    </row>
    <row r="809" spans="1:23" ht="12.75" customHeight="1" x14ac:dyDescent="0.15">
      <c r="A809" s="147"/>
      <c r="B809" s="150"/>
      <c r="C809" s="90"/>
      <c r="D809" s="146"/>
      <c r="E809" s="82"/>
      <c r="F809" s="147"/>
      <c r="G809" s="147"/>
      <c r="H809" s="147"/>
      <c r="I809" s="147"/>
      <c r="J809" s="147"/>
      <c r="K809" s="147"/>
      <c r="L809" s="147"/>
      <c r="M809" s="147"/>
      <c r="N809" s="147"/>
      <c r="O809" s="147"/>
      <c r="P809" s="147"/>
      <c r="Q809" s="147"/>
      <c r="R809" s="147"/>
      <c r="S809" s="147"/>
      <c r="T809" s="147"/>
      <c r="U809" s="147"/>
      <c r="V809" s="147"/>
      <c r="W809" s="147"/>
    </row>
    <row r="810" spans="1:23" ht="12.75" customHeight="1" x14ac:dyDescent="0.15">
      <c r="A810" s="147"/>
      <c r="B810" s="150"/>
      <c r="C810" s="90"/>
      <c r="D810" s="146"/>
      <c r="E810" s="82"/>
      <c r="F810" s="147"/>
      <c r="G810" s="147"/>
      <c r="H810" s="147"/>
      <c r="I810" s="147"/>
      <c r="J810" s="147"/>
      <c r="K810" s="147"/>
      <c r="L810" s="147"/>
      <c r="M810" s="147"/>
      <c r="N810" s="147"/>
      <c r="O810" s="147"/>
      <c r="P810" s="147"/>
      <c r="Q810" s="147"/>
      <c r="R810" s="147"/>
      <c r="S810" s="147"/>
      <c r="T810" s="147"/>
      <c r="U810" s="147"/>
      <c r="V810" s="147"/>
      <c r="W810" s="147"/>
    </row>
    <row r="811" spans="1:23" ht="12.75" customHeight="1" x14ac:dyDescent="0.15">
      <c r="A811" s="147"/>
      <c r="B811" s="150"/>
      <c r="C811" s="90"/>
      <c r="D811" s="146"/>
      <c r="E811" s="82"/>
      <c r="F811" s="147"/>
      <c r="G811" s="147"/>
      <c r="H811" s="147"/>
      <c r="I811" s="147"/>
      <c r="J811" s="147"/>
      <c r="K811" s="147"/>
      <c r="L811" s="147"/>
      <c r="M811" s="147"/>
      <c r="N811" s="147"/>
      <c r="O811" s="147"/>
      <c r="P811" s="147"/>
      <c r="Q811" s="147"/>
      <c r="R811" s="147"/>
      <c r="S811" s="147"/>
      <c r="T811" s="147"/>
      <c r="U811" s="147"/>
      <c r="V811" s="147"/>
      <c r="W811" s="147"/>
    </row>
    <row r="812" spans="1:23" ht="12.75" customHeight="1" x14ac:dyDescent="0.15">
      <c r="A812" s="147"/>
      <c r="B812" s="150"/>
      <c r="C812" s="90"/>
      <c r="D812" s="146"/>
      <c r="E812" s="82"/>
      <c r="F812" s="147"/>
      <c r="G812" s="147"/>
      <c r="H812" s="147"/>
      <c r="I812" s="147"/>
      <c r="J812" s="147"/>
      <c r="K812" s="147"/>
      <c r="L812" s="147"/>
      <c r="M812" s="147"/>
      <c r="N812" s="147"/>
      <c r="O812" s="147"/>
      <c r="P812" s="147"/>
      <c r="Q812" s="147"/>
      <c r="R812" s="147"/>
      <c r="S812" s="147"/>
      <c r="T812" s="147"/>
      <c r="U812" s="147"/>
      <c r="V812" s="147"/>
      <c r="W812" s="147"/>
    </row>
    <row r="813" spans="1:23" ht="12.75" customHeight="1" x14ac:dyDescent="0.15">
      <c r="A813" s="147"/>
      <c r="B813" s="150"/>
      <c r="C813" s="90"/>
      <c r="D813" s="146"/>
      <c r="E813" s="82"/>
      <c r="F813" s="147"/>
      <c r="G813" s="147"/>
      <c r="H813" s="147"/>
      <c r="I813" s="147"/>
      <c r="J813" s="147"/>
      <c r="K813" s="147"/>
      <c r="L813" s="147"/>
      <c r="M813" s="147"/>
      <c r="N813" s="147"/>
      <c r="O813" s="147"/>
      <c r="P813" s="147"/>
      <c r="Q813" s="147"/>
      <c r="R813" s="147"/>
      <c r="S813" s="147"/>
      <c r="T813" s="147"/>
      <c r="U813" s="147"/>
      <c r="V813" s="147"/>
      <c r="W813" s="147"/>
    </row>
    <row r="814" spans="1:23" ht="12.75" customHeight="1" x14ac:dyDescent="0.15">
      <c r="A814" s="147"/>
      <c r="B814" s="150"/>
      <c r="C814" s="90"/>
      <c r="D814" s="146"/>
      <c r="E814" s="82"/>
      <c r="F814" s="147"/>
      <c r="G814" s="147"/>
      <c r="H814" s="147"/>
      <c r="I814" s="147"/>
      <c r="J814" s="147"/>
      <c r="K814" s="147"/>
      <c r="L814" s="147"/>
      <c r="M814" s="147"/>
      <c r="N814" s="147"/>
      <c r="O814" s="147"/>
      <c r="P814" s="147"/>
      <c r="Q814" s="147"/>
      <c r="R814" s="147"/>
      <c r="S814" s="147"/>
      <c r="T814" s="147"/>
      <c r="U814" s="147"/>
      <c r="V814" s="147"/>
      <c r="W814" s="147"/>
    </row>
    <row r="815" spans="1:23" ht="12.75" customHeight="1" x14ac:dyDescent="0.15">
      <c r="A815" s="147"/>
      <c r="B815" s="150"/>
      <c r="C815" s="90"/>
      <c r="D815" s="146"/>
      <c r="E815" s="82"/>
      <c r="F815" s="147"/>
      <c r="G815" s="147"/>
      <c r="H815" s="147"/>
      <c r="I815" s="147"/>
      <c r="J815" s="147"/>
      <c r="K815" s="147"/>
      <c r="L815" s="147"/>
      <c r="M815" s="147"/>
      <c r="N815" s="147"/>
      <c r="O815" s="147"/>
      <c r="P815" s="147"/>
      <c r="Q815" s="147"/>
      <c r="R815" s="147"/>
      <c r="S815" s="147"/>
      <c r="T815" s="147"/>
      <c r="U815" s="147"/>
      <c r="V815" s="147"/>
      <c r="W815" s="147"/>
    </row>
    <row r="816" spans="1:23" ht="12.75" customHeight="1" x14ac:dyDescent="0.15">
      <c r="A816" s="147"/>
      <c r="B816" s="150"/>
      <c r="C816" s="90"/>
      <c r="D816" s="146"/>
      <c r="E816" s="82"/>
      <c r="F816" s="147"/>
      <c r="G816" s="147"/>
      <c r="H816" s="147"/>
      <c r="I816" s="147"/>
      <c r="J816" s="147"/>
      <c r="K816" s="147"/>
      <c r="L816" s="147"/>
      <c r="M816" s="147"/>
      <c r="N816" s="147"/>
      <c r="O816" s="147"/>
      <c r="P816" s="147"/>
      <c r="Q816" s="147"/>
      <c r="R816" s="147"/>
      <c r="S816" s="147"/>
      <c r="T816" s="147"/>
      <c r="U816" s="147"/>
      <c r="V816" s="147"/>
      <c r="W816" s="147"/>
    </row>
    <row r="817" spans="1:23" ht="12.75" customHeight="1" x14ac:dyDescent="0.15">
      <c r="A817" s="147"/>
      <c r="B817" s="150"/>
      <c r="C817" s="90"/>
      <c r="D817" s="146"/>
      <c r="E817" s="82"/>
      <c r="F817" s="147"/>
      <c r="G817" s="147"/>
      <c r="H817" s="147"/>
      <c r="I817" s="147"/>
      <c r="J817" s="147"/>
      <c r="K817" s="147"/>
      <c r="L817" s="147"/>
      <c r="M817" s="147"/>
      <c r="N817" s="147"/>
      <c r="O817" s="147"/>
      <c r="P817" s="147"/>
      <c r="Q817" s="147"/>
      <c r="R817" s="147"/>
      <c r="S817" s="147"/>
      <c r="T817" s="147"/>
      <c r="U817" s="147"/>
      <c r="V817" s="147"/>
      <c r="W817" s="147"/>
    </row>
    <row r="818" spans="1:23" ht="12.75" customHeight="1" x14ac:dyDescent="0.15">
      <c r="A818" s="147"/>
      <c r="B818" s="150"/>
      <c r="C818" s="90"/>
      <c r="D818" s="146"/>
      <c r="E818" s="82"/>
      <c r="F818" s="147"/>
      <c r="G818" s="147"/>
      <c r="H818" s="147"/>
      <c r="I818" s="147"/>
      <c r="J818" s="147"/>
      <c r="K818" s="147"/>
      <c r="L818" s="147"/>
      <c r="M818" s="147"/>
      <c r="N818" s="147"/>
      <c r="O818" s="147"/>
      <c r="P818" s="147"/>
      <c r="Q818" s="147"/>
      <c r="R818" s="147"/>
      <c r="S818" s="147"/>
      <c r="T818" s="147"/>
      <c r="U818" s="147"/>
      <c r="V818" s="147"/>
      <c r="W818" s="147"/>
    </row>
    <row r="819" spans="1:23" ht="12.75" customHeight="1" x14ac:dyDescent="0.15">
      <c r="A819" s="147"/>
      <c r="B819" s="150"/>
      <c r="C819" s="90"/>
      <c r="D819" s="146"/>
      <c r="E819" s="82"/>
      <c r="F819" s="147"/>
      <c r="G819" s="147"/>
      <c r="H819" s="147"/>
      <c r="I819" s="147"/>
      <c r="J819" s="147"/>
      <c r="K819" s="147"/>
      <c r="L819" s="147"/>
      <c r="M819" s="147"/>
      <c r="N819" s="147"/>
      <c r="O819" s="147"/>
      <c r="P819" s="147"/>
      <c r="Q819" s="147"/>
      <c r="R819" s="147"/>
      <c r="S819" s="147"/>
      <c r="T819" s="147"/>
      <c r="U819" s="147"/>
      <c r="V819" s="147"/>
      <c r="W819" s="147"/>
    </row>
    <row r="820" spans="1:23" ht="12.75" customHeight="1" x14ac:dyDescent="0.15">
      <c r="A820" s="147"/>
      <c r="B820" s="150"/>
      <c r="C820" s="90"/>
      <c r="D820" s="146"/>
      <c r="E820" s="82"/>
      <c r="F820" s="147"/>
      <c r="G820" s="147"/>
      <c r="H820" s="147"/>
      <c r="I820" s="147"/>
      <c r="J820" s="147"/>
      <c r="K820" s="147"/>
      <c r="L820" s="147"/>
      <c r="M820" s="147"/>
      <c r="N820" s="147"/>
      <c r="O820" s="147"/>
      <c r="P820" s="147"/>
      <c r="Q820" s="147"/>
      <c r="R820" s="147"/>
      <c r="S820" s="147"/>
      <c r="T820" s="147"/>
      <c r="U820" s="147"/>
      <c r="V820" s="147"/>
      <c r="W820" s="147"/>
    </row>
    <row r="821" spans="1:23" ht="12.75" customHeight="1" x14ac:dyDescent="0.15">
      <c r="A821" s="147"/>
      <c r="B821" s="150"/>
      <c r="C821" s="90"/>
      <c r="D821" s="146"/>
      <c r="E821" s="82"/>
      <c r="F821" s="147"/>
      <c r="G821" s="147"/>
      <c r="H821" s="147"/>
      <c r="I821" s="147"/>
      <c r="J821" s="147"/>
      <c r="K821" s="147"/>
      <c r="L821" s="147"/>
      <c r="M821" s="147"/>
      <c r="N821" s="147"/>
      <c r="O821" s="147"/>
      <c r="P821" s="147"/>
      <c r="Q821" s="147"/>
      <c r="R821" s="147"/>
      <c r="S821" s="147"/>
      <c r="T821" s="147"/>
      <c r="U821" s="147"/>
      <c r="V821" s="147"/>
      <c r="W821" s="147"/>
    </row>
    <row r="822" spans="1:23" ht="12.75" customHeight="1" x14ac:dyDescent="0.15">
      <c r="A822" s="147"/>
      <c r="B822" s="150"/>
      <c r="C822" s="90"/>
      <c r="D822" s="146"/>
      <c r="E822" s="82"/>
      <c r="F822" s="147"/>
      <c r="G822" s="147"/>
      <c r="H822" s="147"/>
      <c r="I822" s="147"/>
      <c r="J822" s="147"/>
      <c r="K822" s="147"/>
      <c r="L822" s="147"/>
      <c r="M822" s="147"/>
      <c r="N822" s="147"/>
      <c r="O822" s="147"/>
      <c r="P822" s="147"/>
      <c r="Q822" s="147"/>
      <c r="R822" s="147"/>
      <c r="S822" s="147"/>
      <c r="T822" s="147"/>
      <c r="U822" s="147"/>
      <c r="V822" s="147"/>
      <c r="W822" s="147"/>
    </row>
    <row r="823" spans="1:23" ht="12.75" customHeight="1" x14ac:dyDescent="0.15">
      <c r="A823" s="147"/>
      <c r="B823" s="150"/>
      <c r="C823" s="90"/>
      <c r="D823" s="146"/>
      <c r="E823" s="82"/>
      <c r="F823" s="147"/>
      <c r="G823" s="147"/>
      <c r="H823" s="147"/>
      <c r="I823" s="147"/>
      <c r="J823" s="147"/>
      <c r="K823" s="147"/>
      <c r="L823" s="147"/>
      <c r="M823" s="147"/>
      <c r="N823" s="147"/>
      <c r="O823" s="147"/>
      <c r="P823" s="147"/>
      <c r="Q823" s="147"/>
      <c r="R823" s="147"/>
      <c r="S823" s="147"/>
      <c r="T823" s="147"/>
      <c r="U823" s="147"/>
      <c r="V823" s="147"/>
      <c r="W823" s="147"/>
    </row>
    <row r="824" spans="1:23" ht="12.75" customHeight="1" x14ac:dyDescent="0.15">
      <c r="A824" s="147"/>
      <c r="B824" s="150"/>
      <c r="C824" s="90"/>
      <c r="D824" s="146"/>
      <c r="E824" s="82"/>
      <c r="F824" s="147"/>
      <c r="G824" s="147"/>
      <c r="H824" s="147"/>
      <c r="I824" s="147"/>
      <c r="J824" s="147"/>
      <c r="K824" s="147"/>
      <c r="L824" s="147"/>
      <c r="M824" s="147"/>
      <c r="N824" s="147"/>
      <c r="O824" s="147"/>
      <c r="P824" s="147"/>
      <c r="Q824" s="147"/>
      <c r="R824" s="147"/>
      <c r="S824" s="147"/>
      <c r="T824" s="147"/>
      <c r="U824" s="147"/>
      <c r="V824" s="147"/>
      <c r="W824" s="147"/>
    </row>
    <row r="825" spans="1:23" ht="12.75" customHeight="1" x14ac:dyDescent="0.15">
      <c r="A825" s="147"/>
      <c r="B825" s="150"/>
      <c r="C825" s="90"/>
      <c r="D825" s="146"/>
      <c r="E825" s="82"/>
      <c r="F825" s="147"/>
      <c r="G825" s="147"/>
      <c r="H825" s="147"/>
      <c r="I825" s="147"/>
      <c r="J825" s="147"/>
      <c r="K825" s="147"/>
      <c r="L825" s="147"/>
      <c r="M825" s="147"/>
      <c r="N825" s="147"/>
      <c r="O825" s="147"/>
      <c r="P825" s="147"/>
      <c r="Q825" s="147"/>
      <c r="R825" s="147"/>
      <c r="S825" s="147"/>
      <c r="T825" s="147"/>
      <c r="U825" s="147"/>
      <c r="V825" s="147"/>
      <c r="W825" s="147"/>
    </row>
    <row r="826" spans="1:23" ht="12.75" customHeight="1" x14ac:dyDescent="0.15">
      <c r="A826" s="147"/>
      <c r="B826" s="150"/>
      <c r="C826" s="90"/>
      <c r="D826" s="146"/>
      <c r="E826" s="82"/>
      <c r="F826" s="147"/>
      <c r="G826" s="147"/>
      <c r="H826" s="147"/>
      <c r="I826" s="147"/>
      <c r="J826" s="147"/>
      <c r="K826" s="147"/>
      <c r="L826" s="147"/>
      <c r="M826" s="147"/>
      <c r="N826" s="147"/>
      <c r="O826" s="147"/>
      <c r="P826" s="147"/>
      <c r="Q826" s="147"/>
      <c r="R826" s="147"/>
      <c r="S826" s="147"/>
      <c r="T826" s="147"/>
      <c r="U826" s="147"/>
      <c r="V826" s="147"/>
      <c r="W826" s="147"/>
    </row>
    <row r="827" spans="1:23" ht="12.75" customHeight="1" x14ac:dyDescent="0.15">
      <c r="A827" s="147"/>
      <c r="B827" s="150"/>
      <c r="C827" s="90"/>
      <c r="D827" s="146"/>
      <c r="E827" s="82"/>
      <c r="F827" s="147"/>
      <c r="G827" s="147"/>
      <c r="H827" s="147"/>
      <c r="I827" s="147"/>
      <c r="J827" s="147"/>
      <c r="K827" s="147"/>
      <c r="L827" s="147"/>
      <c r="M827" s="147"/>
      <c r="N827" s="147"/>
      <c r="O827" s="147"/>
      <c r="P827" s="147"/>
      <c r="Q827" s="147"/>
      <c r="R827" s="147"/>
      <c r="S827" s="147"/>
      <c r="T827" s="147"/>
      <c r="U827" s="147"/>
      <c r="V827" s="147"/>
      <c r="W827" s="147"/>
    </row>
    <row r="828" spans="1:23" ht="12.75" customHeight="1" x14ac:dyDescent="0.15">
      <c r="A828" s="147"/>
      <c r="B828" s="150"/>
      <c r="C828" s="90"/>
      <c r="D828" s="146"/>
      <c r="E828" s="82"/>
      <c r="F828" s="147"/>
      <c r="G828" s="147"/>
      <c r="H828" s="147"/>
      <c r="I828" s="147"/>
      <c r="J828" s="147"/>
      <c r="K828" s="147"/>
      <c r="L828" s="147"/>
      <c r="M828" s="147"/>
      <c r="N828" s="147"/>
      <c r="O828" s="147"/>
      <c r="P828" s="147"/>
      <c r="Q828" s="147"/>
      <c r="R828" s="147"/>
      <c r="S828" s="147"/>
      <c r="T828" s="147"/>
      <c r="U828" s="147"/>
      <c r="V828" s="147"/>
      <c r="W828" s="147"/>
    </row>
    <row r="829" spans="1:23" ht="12.75" customHeight="1" x14ac:dyDescent="0.15">
      <c r="A829" s="147"/>
      <c r="B829" s="150"/>
      <c r="C829" s="90"/>
      <c r="D829" s="146"/>
      <c r="E829" s="82"/>
      <c r="F829" s="147"/>
      <c r="G829" s="147"/>
      <c r="H829" s="147"/>
      <c r="I829" s="147"/>
      <c r="J829" s="147"/>
      <c r="K829" s="147"/>
      <c r="L829" s="147"/>
      <c r="M829" s="147"/>
      <c r="N829" s="147"/>
      <c r="O829" s="147"/>
      <c r="P829" s="147"/>
      <c r="Q829" s="147"/>
      <c r="R829" s="147"/>
      <c r="S829" s="147"/>
      <c r="T829" s="147"/>
      <c r="U829" s="147"/>
      <c r="V829" s="147"/>
      <c r="W829" s="147"/>
    </row>
    <row r="830" spans="1:23" ht="12.75" customHeight="1" x14ac:dyDescent="0.15">
      <c r="A830" s="147"/>
      <c r="B830" s="150"/>
      <c r="C830" s="90"/>
      <c r="D830" s="146"/>
      <c r="E830" s="82"/>
      <c r="F830" s="147"/>
      <c r="G830" s="147"/>
      <c r="H830" s="147"/>
      <c r="I830" s="147"/>
      <c r="J830" s="147"/>
      <c r="K830" s="147"/>
      <c r="L830" s="147"/>
      <c r="M830" s="147"/>
      <c r="N830" s="147"/>
      <c r="O830" s="147"/>
      <c r="P830" s="147"/>
      <c r="Q830" s="147"/>
      <c r="R830" s="147"/>
      <c r="S830" s="147"/>
      <c r="T830" s="147"/>
      <c r="U830" s="147"/>
      <c r="V830" s="147"/>
      <c r="W830" s="147"/>
    </row>
    <row r="831" spans="1:23" ht="12.75" customHeight="1" x14ac:dyDescent="0.15">
      <c r="A831" s="147"/>
      <c r="B831" s="150"/>
      <c r="C831" s="90"/>
      <c r="D831" s="146"/>
      <c r="E831" s="82"/>
      <c r="F831" s="147"/>
      <c r="G831" s="147"/>
      <c r="H831" s="147"/>
      <c r="I831" s="147"/>
      <c r="J831" s="147"/>
      <c r="K831" s="147"/>
      <c r="L831" s="147"/>
      <c r="M831" s="147"/>
      <c r="N831" s="147"/>
      <c r="O831" s="147"/>
      <c r="P831" s="147"/>
      <c r="Q831" s="147"/>
      <c r="R831" s="147"/>
      <c r="S831" s="147"/>
      <c r="T831" s="147"/>
      <c r="U831" s="147"/>
      <c r="V831" s="147"/>
      <c r="W831" s="147"/>
    </row>
    <row r="832" spans="1:23" ht="12.75" customHeight="1" x14ac:dyDescent="0.15">
      <c r="A832" s="147"/>
      <c r="B832" s="150"/>
      <c r="C832" s="90"/>
      <c r="D832" s="146"/>
      <c r="E832" s="82"/>
      <c r="F832" s="147"/>
      <c r="G832" s="147"/>
      <c r="H832" s="147"/>
      <c r="I832" s="147"/>
      <c r="J832" s="147"/>
      <c r="K832" s="147"/>
      <c r="L832" s="147"/>
      <c r="M832" s="147"/>
      <c r="N832" s="147"/>
      <c r="O832" s="147"/>
      <c r="P832" s="147"/>
      <c r="Q832" s="147"/>
      <c r="R832" s="147"/>
      <c r="S832" s="147"/>
      <c r="T832" s="147"/>
      <c r="U832" s="147"/>
      <c r="V832" s="147"/>
      <c r="W832" s="147"/>
    </row>
    <row r="833" spans="1:23" ht="12.75" customHeight="1" x14ac:dyDescent="0.15">
      <c r="A833" s="147"/>
      <c r="B833" s="150"/>
      <c r="C833" s="90"/>
      <c r="D833" s="146"/>
      <c r="E833" s="82"/>
      <c r="F833" s="147"/>
      <c r="G833" s="147"/>
      <c r="H833" s="147"/>
      <c r="I833" s="147"/>
      <c r="J833" s="147"/>
      <c r="K833" s="147"/>
      <c r="L833" s="147"/>
      <c r="M833" s="147"/>
      <c r="N833" s="147"/>
      <c r="O833" s="147"/>
      <c r="P833" s="147"/>
      <c r="Q833" s="147"/>
      <c r="R833" s="147"/>
      <c r="S833" s="147"/>
      <c r="T833" s="147"/>
      <c r="U833" s="147"/>
      <c r="V833" s="147"/>
      <c r="W833" s="147"/>
    </row>
    <row r="834" spans="1:23" ht="12.75" customHeight="1" x14ac:dyDescent="0.15">
      <c r="A834" s="147"/>
      <c r="B834" s="150"/>
      <c r="C834" s="90"/>
      <c r="D834" s="146"/>
      <c r="E834" s="82"/>
      <c r="F834" s="147"/>
      <c r="G834" s="147"/>
      <c r="H834" s="147"/>
      <c r="I834" s="147"/>
      <c r="J834" s="147"/>
      <c r="K834" s="147"/>
      <c r="L834" s="147"/>
      <c r="M834" s="147"/>
      <c r="N834" s="147"/>
      <c r="O834" s="147"/>
      <c r="P834" s="147"/>
      <c r="Q834" s="147"/>
      <c r="R834" s="147"/>
      <c r="S834" s="147"/>
      <c r="T834" s="147"/>
      <c r="U834" s="147"/>
      <c r="V834" s="147"/>
      <c r="W834" s="147"/>
    </row>
    <row r="835" spans="1:23" ht="12.75" customHeight="1" x14ac:dyDescent="0.15">
      <c r="A835" s="147"/>
      <c r="B835" s="150"/>
      <c r="C835" s="90"/>
      <c r="D835" s="146"/>
      <c r="E835" s="82"/>
      <c r="F835" s="147"/>
      <c r="G835" s="147"/>
      <c r="H835" s="147"/>
      <c r="I835" s="147"/>
      <c r="J835" s="147"/>
      <c r="K835" s="147"/>
      <c r="L835" s="147"/>
      <c r="M835" s="147"/>
      <c r="N835" s="147"/>
      <c r="O835" s="147"/>
      <c r="P835" s="147"/>
      <c r="Q835" s="147"/>
      <c r="R835" s="147"/>
      <c r="S835" s="147"/>
      <c r="T835" s="147"/>
      <c r="U835" s="147"/>
      <c r="V835" s="147"/>
      <c r="W835" s="147"/>
    </row>
    <row r="836" spans="1:23" ht="12.75" customHeight="1" x14ac:dyDescent="0.15">
      <c r="A836" s="147"/>
      <c r="B836" s="150"/>
      <c r="C836" s="90"/>
      <c r="D836" s="146"/>
      <c r="E836" s="82"/>
      <c r="F836" s="147"/>
      <c r="G836" s="147"/>
      <c r="H836" s="147"/>
      <c r="I836" s="147"/>
      <c r="J836" s="147"/>
      <c r="K836" s="147"/>
      <c r="L836" s="147"/>
      <c r="M836" s="147"/>
      <c r="N836" s="147"/>
      <c r="O836" s="147"/>
      <c r="P836" s="147"/>
      <c r="Q836" s="147"/>
      <c r="R836" s="147"/>
      <c r="S836" s="147"/>
      <c r="T836" s="147"/>
      <c r="U836" s="147"/>
      <c r="V836" s="147"/>
      <c r="W836" s="147"/>
    </row>
    <row r="837" spans="1:23" ht="12.75" customHeight="1" x14ac:dyDescent="0.15">
      <c r="A837" s="147"/>
      <c r="B837" s="150"/>
      <c r="C837" s="90"/>
      <c r="D837" s="146"/>
      <c r="E837" s="82"/>
      <c r="F837" s="147"/>
      <c r="G837" s="147"/>
      <c r="H837" s="147"/>
      <c r="I837" s="147"/>
      <c r="J837" s="147"/>
      <c r="K837" s="147"/>
      <c r="L837" s="147"/>
      <c r="M837" s="147"/>
      <c r="N837" s="147"/>
      <c r="O837" s="147"/>
      <c r="P837" s="147"/>
      <c r="Q837" s="147"/>
      <c r="R837" s="147"/>
      <c r="S837" s="147"/>
      <c r="T837" s="147"/>
      <c r="U837" s="147"/>
      <c r="V837" s="147"/>
      <c r="W837" s="147"/>
    </row>
    <row r="838" spans="1:23" ht="12.75" customHeight="1" x14ac:dyDescent="0.15">
      <c r="A838" s="147"/>
      <c r="B838" s="150"/>
      <c r="C838" s="90"/>
      <c r="D838" s="146"/>
      <c r="E838" s="82"/>
      <c r="F838" s="147"/>
      <c r="G838" s="147"/>
      <c r="H838" s="147"/>
      <c r="I838" s="147"/>
      <c r="J838" s="147"/>
      <c r="K838" s="147"/>
      <c r="L838" s="147"/>
      <c r="M838" s="147"/>
      <c r="N838" s="147"/>
      <c r="O838" s="147"/>
      <c r="P838" s="147"/>
      <c r="Q838" s="147"/>
      <c r="R838" s="147"/>
      <c r="S838" s="147"/>
      <c r="T838" s="147"/>
      <c r="U838" s="147"/>
      <c r="V838" s="147"/>
      <c r="W838" s="147"/>
    </row>
    <row r="839" spans="1:23" ht="12.75" customHeight="1" x14ac:dyDescent="0.15">
      <c r="A839" s="147"/>
      <c r="B839" s="150"/>
      <c r="C839" s="90"/>
      <c r="D839" s="146"/>
      <c r="E839" s="82"/>
      <c r="F839" s="147"/>
      <c r="G839" s="147"/>
      <c r="H839" s="147"/>
      <c r="I839" s="147"/>
      <c r="J839" s="147"/>
      <c r="K839" s="147"/>
      <c r="L839" s="147"/>
      <c r="M839" s="147"/>
      <c r="N839" s="147"/>
      <c r="O839" s="147"/>
      <c r="P839" s="147"/>
      <c r="Q839" s="147"/>
      <c r="R839" s="147"/>
      <c r="S839" s="147"/>
      <c r="T839" s="147"/>
      <c r="U839" s="147"/>
      <c r="V839" s="147"/>
      <c r="W839" s="147"/>
    </row>
    <row r="840" spans="1:23" ht="12.75" customHeight="1" x14ac:dyDescent="0.15">
      <c r="A840" s="147"/>
      <c r="B840" s="150"/>
      <c r="C840" s="90"/>
      <c r="D840" s="146"/>
      <c r="E840" s="82"/>
      <c r="F840" s="147"/>
      <c r="G840" s="147"/>
      <c r="H840" s="147"/>
      <c r="I840" s="147"/>
      <c r="J840" s="147"/>
      <c r="K840" s="147"/>
      <c r="L840" s="147"/>
      <c r="M840" s="147"/>
      <c r="N840" s="147"/>
      <c r="O840" s="147"/>
      <c r="P840" s="147"/>
      <c r="Q840" s="147"/>
      <c r="R840" s="147"/>
      <c r="S840" s="147"/>
      <c r="T840" s="147"/>
      <c r="U840" s="147"/>
      <c r="V840" s="147"/>
      <c r="W840" s="147"/>
    </row>
    <row r="841" spans="1:23" ht="12.75" customHeight="1" x14ac:dyDescent="0.15">
      <c r="A841" s="147"/>
      <c r="B841" s="150"/>
      <c r="C841" s="90"/>
      <c r="D841" s="146"/>
      <c r="E841" s="82"/>
      <c r="F841" s="147"/>
      <c r="G841" s="147"/>
      <c r="H841" s="147"/>
      <c r="I841" s="147"/>
      <c r="J841" s="147"/>
      <c r="K841" s="147"/>
      <c r="L841" s="147"/>
      <c r="M841" s="147"/>
      <c r="N841" s="147"/>
      <c r="O841" s="147"/>
      <c r="P841" s="147"/>
      <c r="Q841" s="147"/>
      <c r="R841" s="147"/>
      <c r="S841" s="147"/>
      <c r="T841" s="147"/>
      <c r="U841" s="147"/>
      <c r="V841" s="147"/>
      <c r="W841" s="147"/>
    </row>
    <row r="842" spans="1:23" ht="12.75" customHeight="1" x14ac:dyDescent="0.15">
      <c r="A842" s="147"/>
      <c r="B842" s="150"/>
      <c r="C842" s="90"/>
      <c r="D842" s="146"/>
      <c r="E842" s="82"/>
      <c r="F842" s="147"/>
      <c r="G842" s="147"/>
      <c r="H842" s="147"/>
      <c r="I842" s="147"/>
      <c r="J842" s="147"/>
      <c r="K842" s="147"/>
      <c r="L842" s="147"/>
      <c r="M842" s="147"/>
      <c r="N842" s="147"/>
      <c r="O842" s="147"/>
      <c r="P842" s="147"/>
      <c r="Q842" s="147"/>
      <c r="R842" s="147"/>
      <c r="S842" s="147"/>
      <c r="T842" s="147"/>
      <c r="U842" s="147"/>
      <c r="V842" s="147"/>
      <c r="W842" s="147"/>
    </row>
    <row r="843" spans="1:23" ht="12.75" customHeight="1" x14ac:dyDescent="0.15">
      <c r="A843" s="147"/>
      <c r="B843" s="150"/>
      <c r="C843" s="90"/>
      <c r="D843" s="146"/>
      <c r="E843" s="82"/>
      <c r="F843" s="147"/>
      <c r="G843" s="147"/>
      <c r="H843" s="147"/>
      <c r="I843" s="147"/>
      <c r="J843" s="147"/>
      <c r="K843" s="147"/>
      <c r="L843" s="147"/>
      <c r="M843" s="147"/>
      <c r="N843" s="147"/>
      <c r="O843" s="147"/>
      <c r="P843" s="147"/>
      <c r="Q843" s="147"/>
      <c r="R843" s="147"/>
      <c r="S843" s="147"/>
      <c r="T843" s="147"/>
      <c r="U843" s="147"/>
      <c r="V843" s="147"/>
      <c r="W843" s="147"/>
    </row>
    <row r="844" spans="1:23" ht="12.75" customHeight="1" x14ac:dyDescent="0.15">
      <c r="A844" s="147"/>
      <c r="B844" s="150"/>
      <c r="C844" s="90"/>
      <c r="D844" s="146"/>
      <c r="E844" s="82"/>
      <c r="F844" s="147"/>
      <c r="G844" s="147"/>
      <c r="H844" s="147"/>
      <c r="I844" s="147"/>
      <c r="J844" s="147"/>
      <c r="K844" s="147"/>
      <c r="L844" s="147"/>
      <c r="M844" s="147"/>
      <c r="N844" s="147"/>
      <c r="O844" s="147"/>
      <c r="P844" s="147"/>
      <c r="Q844" s="147"/>
      <c r="R844" s="147"/>
      <c r="S844" s="147"/>
      <c r="T844" s="147"/>
      <c r="U844" s="147"/>
      <c r="V844" s="147"/>
      <c r="W844" s="147"/>
    </row>
    <row r="845" spans="1:23" ht="12.75" customHeight="1" x14ac:dyDescent="0.15">
      <c r="A845" s="147"/>
      <c r="B845" s="150"/>
      <c r="C845" s="90"/>
      <c r="D845" s="146"/>
      <c r="E845" s="82"/>
      <c r="F845" s="147"/>
      <c r="G845" s="147"/>
      <c r="H845" s="147"/>
      <c r="I845" s="147"/>
      <c r="J845" s="147"/>
      <c r="K845" s="147"/>
      <c r="L845" s="147"/>
      <c r="M845" s="147"/>
      <c r="N845" s="147"/>
      <c r="O845" s="147"/>
      <c r="P845" s="147"/>
      <c r="Q845" s="147"/>
      <c r="R845" s="147"/>
      <c r="S845" s="147"/>
      <c r="T845" s="147"/>
      <c r="U845" s="147"/>
      <c r="V845" s="147"/>
      <c r="W845" s="147"/>
    </row>
    <row r="846" spans="1:23" ht="12.75" customHeight="1" x14ac:dyDescent="0.15">
      <c r="A846" s="147"/>
      <c r="B846" s="150"/>
      <c r="C846" s="90"/>
      <c r="D846" s="146"/>
      <c r="E846" s="82"/>
      <c r="F846" s="147"/>
      <c r="G846" s="147"/>
      <c r="H846" s="147"/>
      <c r="I846" s="147"/>
      <c r="J846" s="147"/>
      <c r="K846" s="147"/>
      <c r="L846" s="147"/>
      <c r="M846" s="147"/>
      <c r="N846" s="147"/>
      <c r="O846" s="147"/>
      <c r="P846" s="147"/>
      <c r="Q846" s="147"/>
      <c r="R846" s="147"/>
      <c r="S846" s="147"/>
      <c r="T846" s="147"/>
      <c r="U846" s="147"/>
      <c r="V846" s="147"/>
      <c r="W846" s="147"/>
    </row>
    <row r="847" spans="1:23" ht="12.75" customHeight="1" x14ac:dyDescent="0.15">
      <c r="A847" s="147"/>
      <c r="B847" s="150"/>
      <c r="C847" s="90"/>
      <c r="D847" s="146"/>
      <c r="E847" s="82"/>
      <c r="F847" s="147"/>
      <c r="G847" s="147"/>
      <c r="H847" s="147"/>
      <c r="I847" s="147"/>
      <c r="J847" s="147"/>
      <c r="K847" s="147"/>
      <c r="L847" s="147"/>
      <c r="M847" s="147"/>
      <c r="N847" s="147"/>
      <c r="O847" s="147"/>
      <c r="P847" s="147"/>
      <c r="Q847" s="147"/>
      <c r="R847" s="147"/>
      <c r="S847" s="147"/>
      <c r="T847" s="147"/>
      <c r="U847" s="147"/>
      <c r="V847" s="147"/>
      <c r="W847" s="147"/>
    </row>
    <row r="848" spans="1:23" ht="12.75" customHeight="1" x14ac:dyDescent="0.15">
      <c r="A848" s="147"/>
      <c r="B848" s="150"/>
      <c r="C848" s="90"/>
      <c r="D848" s="146"/>
      <c r="E848" s="82"/>
      <c r="F848" s="147"/>
      <c r="G848" s="147"/>
      <c r="H848" s="147"/>
      <c r="I848" s="147"/>
      <c r="J848" s="147"/>
      <c r="K848" s="147"/>
      <c r="L848" s="147"/>
      <c r="M848" s="147"/>
      <c r="N848" s="147"/>
      <c r="O848" s="147"/>
      <c r="P848" s="147"/>
      <c r="Q848" s="147"/>
      <c r="R848" s="147"/>
      <c r="S848" s="147"/>
      <c r="T848" s="147"/>
      <c r="U848" s="147"/>
      <c r="V848" s="147"/>
      <c r="W848" s="147"/>
    </row>
    <row r="849" spans="1:23" ht="12.75" customHeight="1" x14ac:dyDescent="0.15">
      <c r="A849" s="147"/>
      <c r="B849" s="150"/>
      <c r="C849" s="90"/>
      <c r="D849" s="146"/>
      <c r="E849" s="82"/>
      <c r="F849" s="147"/>
      <c r="G849" s="147"/>
      <c r="H849" s="147"/>
      <c r="I849" s="147"/>
      <c r="J849" s="147"/>
      <c r="K849" s="147"/>
      <c r="L849" s="147"/>
      <c r="M849" s="147"/>
      <c r="N849" s="147"/>
      <c r="O849" s="147"/>
      <c r="P849" s="147"/>
      <c r="Q849" s="147"/>
      <c r="R849" s="147"/>
      <c r="S849" s="147"/>
      <c r="T849" s="147"/>
      <c r="U849" s="147"/>
      <c r="V849" s="147"/>
      <c r="W849" s="147"/>
    </row>
    <row r="850" spans="1:23" ht="12.75" customHeight="1" x14ac:dyDescent="0.15">
      <c r="A850" s="147"/>
      <c r="B850" s="150"/>
      <c r="C850" s="90"/>
      <c r="D850" s="146"/>
      <c r="E850" s="82"/>
      <c r="F850" s="147"/>
      <c r="G850" s="147"/>
      <c r="H850" s="147"/>
      <c r="I850" s="147"/>
      <c r="J850" s="147"/>
      <c r="K850" s="147"/>
      <c r="L850" s="147"/>
      <c r="M850" s="147"/>
      <c r="N850" s="147"/>
      <c r="O850" s="147"/>
      <c r="P850" s="147"/>
      <c r="Q850" s="147"/>
      <c r="R850" s="147"/>
      <c r="S850" s="147"/>
      <c r="T850" s="147"/>
      <c r="U850" s="147"/>
      <c r="V850" s="147"/>
      <c r="W850" s="147"/>
    </row>
    <row r="851" spans="1:23" ht="12.75" customHeight="1" x14ac:dyDescent="0.15">
      <c r="A851" s="147"/>
      <c r="B851" s="150"/>
      <c r="C851" s="90"/>
      <c r="D851" s="146"/>
      <c r="E851" s="82"/>
      <c r="F851" s="147"/>
      <c r="G851" s="147"/>
      <c r="H851" s="147"/>
      <c r="I851" s="147"/>
      <c r="J851" s="147"/>
      <c r="K851" s="147"/>
      <c r="L851" s="147"/>
      <c r="M851" s="147"/>
      <c r="N851" s="147"/>
      <c r="O851" s="147"/>
      <c r="P851" s="147"/>
      <c r="Q851" s="147"/>
      <c r="R851" s="147"/>
      <c r="S851" s="147"/>
      <c r="T851" s="147"/>
      <c r="U851" s="147"/>
      <c r="V851" s="147"/>
      <c r="W851" s="147"/>
    </row>
    <row r="852" spans="1:23" ht="12.75" customHeight="1" x14ac:dyDescent="0.15">
      <c r="A852" s="147"/>
      <c r="B852" s="150"/>
      <c r="C852" s="90"/>
      <c r="D852" s="146"/>
      <c r="E852" s="82"/>
      <c r="F852" s="147"/>
      <c r="G852" s="147"/>
      <c r="H852" s="147"/>
      <c r="I852" s="147"/>
      <c r="J852" s="147"/>
      <c r="K852" s="147"/>
      <c r="L852" s="147"/>
      <c r="M852" s="147"/>
      <c r="N852" s="147"/>
      <c r="O852" s="147"/>
      <c r="P852" s="147"/>
      <c r="Q852" s="147"/>
      <c r="R852" s="147"/>
      <c r="S852" s="147"/>
      <c r="T852" s="147"/>
      <c r="U852" s="147"/>
      <c r="V852" s="147"/>
      <c r="W852" s="147"/>
    </row>
    <row r="853" spans="1:23" ht="12.75" customHeight="1" x14ac:dyDescent="0.15">
      <c r="A853" s="147"/>
      <c r="B853" s="150"/>
      <c r="C853" s="90"/>
      <c r="D853" s="146"/>
      <c r="E853" s="82"/>
      <c r="F853" s="147"/>
      <c r="G853" s="147"/>
      <c r="H853" s="147"/>
      <c r="I853" s="147"/>
      <c r="J853" s="147"/>
      <c r="K853" s="147"/>
      <c r="L853" s="147"/>
      <c r="M853" s="147"/>
      <c r="N853" s="147"/>
      <c r="O853" s="147"/>
      <c r="P853" s="147"/>
      <c r="Q853" s="147"/>
      <c r="R853" s="147"/>
      <c r="S853" s="147"/>
      <c r="T853" s="147"/>
      <c r="U853" s="147"/>
      <c r="V853" s="147"/>
      <c r="W853" s="147"/>
    </row>
    <row r="854" spans="1:23" ht="12.75" customHeight="1" x14ac:dyDescent="0.15">
      <c r="A854" s="147"/>
      <c r="B854" s="150"/>
      <c r="C854" s="90"/>
      <c r="D854" s="146"/>
      <c r="E854" s="82"/>
      <c r="F854" s="147"/>
      <c r="G854" s="147"/>
      <c r="H854" s="147"/>
      <c r="I854" s="147"/>
      <c r="J854" s="147"/>
      <c r="K854" s="147"/>
      <c r="L854" s="147"/>
      <c r="M854" s="147"/>
      <c r="N854" s="147"/>
      <c r="O854" s="147"/>
      <c r="P854" s="147"/>
      <c r="Q854" s="147"/>
      <c r="R854" s="147"/>
      <c r="S854" s="147"/>
      <c r="T854" s="147"/>
      <c r="U854" s="147"/>
      <c r="V854" s="147"/>
      <c r="W854" s="147"/>
    </row>
    <row r="855" spans="1:23" ht="12.75" customHeight="1" x14ac:dyDescent="0.15">
      <c r="A855" s="147"/>
      <c r="B855" s="150"/>
      <c r="C855" s="90"/>
      <c r="D855" s="146"/>
      <c r="E855" s="82"/>
      <c r="F855" s="147"/>
      <c r="G855" s="147"/>
      <c r="H855" s="147"/>
      <c r="I855" s="147"/>
      <c r="J855" s="147"/>
      <c r="K855" s="147"/>
      <c r="L855" s="147"/>
      <c r="M855" s="147"/>
      <c r="N855" s="147"/>
      <c r="O855" s="147"/>
      <c r="P855" s="147"/>
      <c r="Q855" s="147"/>
      <c r="R855" s="147"/>
      <c r="S855" s="147"/>
      <c r="T855" s="147"/>
      <c r="U855" s="147"/>
      <c r="V855" s="147"/>
      <c r="W855" s="147"/>
    </row>
    <row r="856" spans="1:23" ht="12.75" customHeight="1" x14ac:dyDescent="0.15">
      <c r="A856" s="147"/>
      <c r="B856" s="150"/>
      <c r="C856" s="90"/>
      <c r="D856" s="146"/>
      <c r="E856" s="82"/>
      <c r="F856" s="147"/>
      <c r="G856" s="147"/>
      <c r="H856" s="147"/>
      <c r="I856" s="147"/>
      <c r="J856" s="147"/>
      <c r="K856" s="147"/>
      <c r="L856" s="147"/>
      <c r="M856" s="147"/>
      <c r="N856" s="147"/>
      <c r="O856" s="147"/>
      <c r="P856" s="147"/>
      <c r="Q856" s="147"/>
      <c r="R856" s="147"/>
      <c r="S856" s="147"/>
      <c r="T856" s="147"/>
      <c r="U856" s="147"/>
      <c r="V856" s="147"/>
      <c r="W856" s="147"/>
    </row>
    <row r="857" spans="1:23" ht="12.75" customHeight="1" x14ac:dyDescent="0.15">
      <c r="A857" s="147"/>
      <c r="B857" s="150"/>
      <c r="C857" s="90"/>
      <c r="D857" s="146"/>
      <c r="E857" s="82"/>
      <c r="F857" s="147"/>
      <c r="G857" s="147"/>
      <c r="H857" s="147"/>
      <c r="I857" s="147"/>
      <c r="J857" s="147"/>
      <c r="K857" s="147"/>
      <c r="L857" s="147"/>
      <c r="M857" s="147"/>
      <c r="N857" s="147"/>
      <c r="O857" s="147"/>
      <c r="P857" s="147"/>
      <c r="Q857" s="147"/>
      <c r="R857" s="147"/>
      <c r="S857" s="147"/>
      <c r="T857" s="147"/>
      <c r="U857" s="147"/>
      <c r="V857" s="147"/>
      <c r="W857" s="147"/>
    </row>
    <row r="858" spans="1:23" ht="12.75" customHeight="1" x14ac:dyDescent="0.15">
      <c r="A858" s="147"/>
      <c r="B858" s="150"/>
      <c r="C858" s="90"/>
      <c r="D858" s="146"/>
      <c r="E858" s="82"/>
      <c r="F858" s="147"/>
      <c r="G858" s="147"/>
      <c r="H858" s="147"/>
      <c r="I858" s="147"/>
      <c r="J858" s="147"/>
      <c r="K858" s="147"/>
      <c r="L858" s="147"/>
      <c r="M858" s="147"/>
      <c r="N858" s="147"/>
      <c r="O858" s="147"/>
      <c r="P858" s="147"/>
      <c r="Q858" s="147"/>
      <c r="R858" s="147"/>
      <c r="S858" s="147"/>
      <c r="T858" s="147"/>
      <c r="U858" s="147"/>
      <c r="V858" s="147"/>
      <c r="W858" s="147"/>
    </row>
    <row r="859" spans="1:23" ht="12.75" customHeight="1" x14ac:dyDescent="0.15">
      <c r="A859" s="147"/>
      <c r="B859" s="150"/>
      <c r="C859" s="90"/>
      <c r="D859" s="146"/>
      <c r="E859" s="82"/>
      <c r="F859" s="147"/>
      <c r="G859" s="147"/>
      <c r="H859" s="147"/>
      <c r="I859" s="147"/>
      <c r="J859" s="147"/>
      <c r="K859" s="147"/>
      <c r="L859" s="147"/>
      <c r="M859" s="147"/>
      <c r="N859" s="147"/>
      <c r="O859" s="147"/>
      <c r="P859" s="147"/>
      <c r="Q859" s="147"/>
      <c r="R859" s="147"/>
      <c r="S859" s="147"/>
      <c r="T859" s="147"/>
      <c r="U859" s="147"/>
      <c r="V859" s="147"/>
      <c r="W859" s="147"/>
    </row>
    <row r="860" spans="1:23" ht="12.75" customHeight="1" x14ac:dyDescent="0.15">
      <c r="A860" s="147"/>
      <c r="B860" s="150"/>
      <c r="C860" s="90"/>
      <c r="D860" s="146"/>
      <c r="E860" s="82"/>
      <c r="F860" s="147"/>
      <c r="G860" s="147"/>
      <c r="H860" s="147"/>
      <c r="I860" s="147"/>
      <c r="J860" s="147"/>
      <c r="K860" s="147"/>
      <c r="L860" s="147"/>
      <c r="M860" s="147"/>
      <c r="N860" s="147"/>
      <c r="O860" s="147"/>
      <c r="P860" s="147"/>
      <c r="Q860" s="147"/>
      <c r="R860" s="147"/>
      <c r="S860" s="147"/>
      <c r="T860" s="147"/>
      <c r="U860" s="147"/>
      <c r="V860" s="147"/>
      <c r="W860" s="147"/>
    </row>
    <row r="861" spans="1:23" ht="12.75" customHeight="1" x14ac:dyDescent="0.15">
      <c r="A861" s="147"/>
      <c r="B861" s="150"/>
      <c r="C861" s="90"/>
      <c r="D861" s="146"/>
      <c r="E861" s="82"/>
      <c r="F861" s="147"/>
      <c r="G861" s="147"/>
      <c r="H861" s="147"/>
      <c r="I861" s="147"/>
      <c r="J861" s="147"/>
      <c r="K861" s="147"/>
      <c r="L861" s="147"/>
      <c r="M861" s="147"/>
      <c r="N861" s="147"/>
      <c r="O861" s="147"/>
      <c r="P861" s="147"/>
      <c r="Q861" s="147"/>
      <c r="R861" s="147"/>
      <c r="S861" s="147"/>
      <c r="T861" s="147"/>
      <c r="U861" s="147"/>
      <c r="V861" s="147"/>
      <c r="W861" s="147"/>
    </row>
    <row r="862" spans="1:23" ht="12.75" customHeight="1" x14ac:dyDescent="0.15">
      <c r="A862" s="147"/>
      <c r="B862" s="150"/>
      <c r="C862" s="90"/>
      <c r="D862" s="146"/>
      <c r="E862" s="82"/>
      <c r="F862" s="147"/>
      <c r="G862" s="147"/>
      <c r="H862" s="147"/>
      <c r="I862" s="147"/>
      <c r="J862" s="147"/>
      <c r="K862" s="147"/>
      <c r="L862" s="147"/>
      <c r="M862" s="147"/>
      <c r="N862" s="147"/>
      <c r="O862" s="147"/>
      <c r="P862" s="147"/>
      <c r="Q862" s="147"/>
      <c r="R862" s="147"/>
      <c r="S862" s="147"/>
      <c r="T862" s="147"/>
      <c r="U862" s="147"/>
      <c r="V862" s="147"/>
      <c r="W862" s="147"/>
    </row>
    <row r="863" spans="1:23" ht="12.75" customHeight="1" x14ac:dyDescent="0.15">
      <c r="A863" s="147"/>
      <c r="B863" s="150"/>
      <c r="C863" s="90"/>
      <c r="D863" s="146"/>
      <c r="E863" s="82"/>
      <c r="F863" s="147"/>
      <c r="G863" s="147"/>
      <c r="H863" s="147"/>
      <c r="I863" s="147"/>
      <c r="J863" s="147"/>
      <c r="K863" s="147"/>
      <c r="L863" s="147"/>
      <c r="M863" s="147"/>
      <c r="N863" s="147"/>
      <c r="O863" s="147"/>
      <c r="P863" s="147"/>
      <c r="Q863" s="147"/>
      <c r="R863" s="147"/>
      <c r="S863" s="147"/>
      <c r="T863" s="147"/>
      <c r="U863" s="147"/>
      <c r="V863" s="147"/>
      <c r="W863" s="147"/>
    </row>
    <row r="864" spans="1:23" ht="12.75" customHeight="1" x14ac:dyDescent="0.15">
      <c r="A864" s="147"/>
      <c r="B864" s="150"/>
      <c r="C864" s="90"/>
      <c r="D864" s="146"/>
      <c r="E864" s="82"/>
      <c r="F864" s="147"/>
      <c r="G864" s="147"/>
      <c r="H864" s="147"/>
      <c r="I864" s="147"/>
      <c r="J864" s="147"/>
      <c r="K864" s="147"/>
      <c r="L864" s="147"/>
      <c r="M864" s="147"/>
      <c r="N864" s="147"/>
      <c r="O864" s="147"/>
      <c r="P864" s="147"/>
      <c r="Q864" s="147"/>
      <c r="R864" s="147"/>
      <c r="S864" s="147"/>
      <c r="T864" s="147"/>
      <c r="U864" s="147"/>
      <c r="V864" s="147"/>
      <c r="W864" s="147"/>
    </row>
    <row r="865" spans="1:23" ht="12.75" customHeight="1" x14ac:dyDescent="0.15">
      <c r="A865" s="147"/>
      <c r="B865" s="150"/>
      <c r="C865" s="90"/>
      <c r="D865" s="146"/>
      <c r="E865" s="82"/>
      <c r="F865" s="147"/>
      <c r="G865" s="147"/>
      <c r="H865" s="147"/>
      <c r="I865" s="147"/>
      <c r="J865" s="147"/>
      <c r="K865" s="147"/>
      <c r="L865" s="147"/>
      <c r="M865" s="147"/>
      <c r="N865" s="147"/>
      <c r="O865" s="147"/>
      <c r="P865" s="147"/>
      <c r="Q865" s="147"/>
      <c r="R865" s="147"/>
      <c r="S865" s="147"/>
      <c r="T865" s="147"/>
      <c r="U865" s="147"/>
      <c r="V865" s="147"/>
      <c r="W865" s="147"/>
    </row>
    <row r="866" spans="1:23" ht="12.75" customHeight="1" x14ac:dyDescent="0.15">
      <c r="A866" s="147"/>
      <c r="B866" s="150"/>
      <c r="C866" s="90"/>
      <c r="D866" s="146"/>
      <c r="E866" s="82"/>
      <c r="F866" s="147"/>
      <c r="G866" s="147"/>
      <c r="H866" s="147"/>
      <c r="I866" s="147"/>
      <c r="J866" s="147"/>
      <c r="K866" s="147"/>
      <c r="L866" s="147"/>
      <c r="M866" s="147"/>
      <c r="N866" s="147"/>
      <c r="O866" s="147"/>
      <c r="P866" s="147"/>
      <c r="Q866" s="147"/>
      <c r="R866" s="147"/>
      <c r="S866" s="147"/>
      <c r="T866" s="147"/>
      <c r="U866" s="147"/>
      <c r="V866" s="147"/>
      <c r="W866" s="147"/>
    </row>
    <row r="867" spans="1:23" ht="12.75" customHeight="1" x14ac:dyDescent="0.15">
      <c r="A867" s="147"/>
      <c r="B867" s="150"/>
      <c r="C867" s="90"/>
      <c r="D867" s="146"/>
      <c r="E867" s="82"/>
      <c r="F867" s="147"/>
      <c r="G867" s="147"/>
      <c r="H867" s="147"/>
      <c r="I867" s="147"/>
      <c r="J867" s="147"/>
      <c r="K867" s="147"/>
      <c r="L867" s="147"/>
      <c r="M867" s="147"/>
      <c r="N867" s="147"/>
      <c r="O867" s="147"/>
      <c r="P867" s="147"/>
      <c r="Q867" s="147"/>
      <c r="R867" s="147"/>
      <c r="S867" s="147"/>
      <c r="T867" s="147"/>
      <c r="U867" s="147"/>
      <c r="V867" s="147"/>
      <c r="W867" s="147"/>
    </row>
    <row r="868" spans="1:23" ht="12.75" customHeight="1" x14ac:dyDescent="0.15">
      <c r="A868" s="147"/>
      <c r="B868" s="150"/>
      <c r="D868" s="146"/>
      <c r="E868" s="82"/>
      <c r="F868" s="147"/>
      <c r="G868" s="147"/>
      <c r="H868" s="147"/>
      <c r="I868" s="147"/>
      <c r="J868" s="147"/>
      <c r="K868" s="147"/>
      <c r="L868" s="147"/>
      <c r="M868" s="147"/>
      <c r="N868" s="147"/>
      <c r="O868" s="147"/>
      <c r="P868" s="147"/>
      <c r="Q868" s="147"/>
      <c r="R868" s="147"/>
      <c r="S868" s="147"/>
      <c r="T868" s="147"/>
      <c r="U868" s="147"/>
      <c r="V868" s="147"/>
      <c r="W868" s="147"/>
    </row>
  </sheetData>
  <mergeCells count="2">
    <mergeCell ref="B2:D2"/>
    <mergeCell ref="B1:C1"/>
  </mergeCells>
  <phoneticPr fontId="30" type="noConversion"/>
  <pageMargins left="0.7" right="0.7" top="0.75" bottom="0.75" header="0.3" footer="0.3"/>
  <pageSetup orientation="portrait" horizontalDpi="0" verticalDpi="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topLeftCell="B1" workbookViewId="0"/>
  </sheetViews>
  <sheetFormatPr baseColWidth="10" defaultColWidth="14.5" defaultRowHeight="15.75" customHeight="1" x14ac:dyDescent="0.15"/>
  <cols>
    <col min="1" max="1" width="5.5" hidden="1" customWidth="1"/>
    <col min="2" max="2" width="30.83203125" customWidth="1"/>
    <col min="3" max="3" width="60.83203125" customWidth="1"/>
    <col min="4" max="4" width="13.5" customWidth="1"/>
    <col min="5" max="6" width="22.5" customWidth="1"/>
    <col min="7" max="7" width="34.5" customWidth="1"/>
    <col min="8" max="8" width="35.1640625" customWidth="1"/>
    <col min="9" max="26" width="8.83203125" customWidth="1"/>
  </cols>
  <sheetData>
    <row r="1" spans="1:26" ht="12.75" customHeight="1" x14ac:dyDescent="0.15">
      <c r="A1" s="8"/>
      <c r="B1" s="105" t="s">
        <v>216</v>
      </c>
      <c r="C1" s="105"/>
      <c r="D1" s="35"/>
      <c r="E1" s="35"/>
      <c r="F1" s="35"/>
      <c r="G1" s="91"/>
      <c r="H1" s="91"/>
      <c r="I1" s="8"/>
      <c r="J1" s="8"/>
      <c r="K1" s="8"/>
      <c r="L1" s="8"/>
      <c r="M1" s="8"/>
      <c r="N1" s="8"/>
      <c r="O1" s="8"/>
      <c r="P1" s="8"/>
      <c r="Q1" s="8"/>
      <c r="R1" s="8"/>
      <c r="S1" s="8"/>
      <c r="T1" s="8"/>
      <c r="U1" s="8"/>
      <c r="V1" s="8"/>
      <c r="W1" s="8"/>
      <c r="X1" s="8"/>
      <c r="Y1" s="8"/>
      <c r="Z1" s="8"/>
    </row>
    <row r="2" spans="1:26" ht="12.75" customHeight="1" x14ac:dyDescent="0.15">
      <c r="A2" s="8"/>
      <c r="B2" s="453"/>
      <c r="C2" s="449"/>
      <c r="D2" s="110"/>
      <c r="E2" s="108" t="s">
        <v>338</v>
      </c>
      <c r="F2" s="93"/>
      <c r="G2" s="91"/>
      <c r="H2" s="91"/>
      <c r="I2" s="8"/>
      <c r="J2" s="8"/>
      <c r="K2" s="8"/>
      <c r="L2" s="8"/>
      <c r="M2" s="8"/>
      <c r="N2" s="8"/>
      <c r="O2" s="8"/>
      <c r="P2" s="8"/>
      <c r="Q2" s="8"/>
      <c r="R2" s="8"/>
      <c r="S2" s="8"/>
      <c r="T2" s="8"/>
      <c r="U2" s="8"/>
      <c r="V2" s="8"/>
      <c r="W2" s="8"/>
      <c r="X2" s="8"/>
      <c r="Y2" s="8"/>
      <c r="Z2" s="8"/>
    </row>
    <row r="3" spans="1:26" ht="33.75" customHeight="1" x14ac:dyDescent="0.15">
      <c r="A3" s="125"/>
      <c r="B3" s="126" t="s">
        <v>339</v>
      </c>
      <c r="C3" s="139" t="s">
        <v>341</v>
      </c>
      <c r="D3" s="36" t="s">
        <v>237</v>
      </c>
      <c r="E3" s="36" t="s">
        <v>342</v>
      </c>
      <c r="F3" s="36" t="s">
        <v>343</v>
      </c>
      <c r="G3" s="36" t="s">
        <v>218</v>
      </c>
      <c r="H3" s="36" t="s">
        <v>344</v>
      </c>
      <c r="I3" s="125"/>
      <c r="J3" s="125"/>
      <c r="K3" s="125"/>
      <c r="L3" s="125"/>
      <c r="M3" s="125"/>
      <c r="N3" s="125"/>
      <c r="O3" s="125"/>
      <c r="P3" s="125"/>
      <c r="Q3" s="125"/>
      <c r="R3" s="125"/>
      <c r="S3" s="125"/>
      <c r="T3" s="125"/>
      <c r="U3" s="125"/>
      <c r="V3" s="125"/>
      <c r="W3" s="125"/>
      <c r="X3" s="125"/>
      <c r="Y3" s="125"/>
      <c r="Z3" s="125"/>
    </row>
    <row r="4" spans="1:26" ht="12.75" customHeight="1" x14ac:dyDescent="0.15">
      <c r="A4" s="35"/>
      <c r="B4" s="56" t="s">
        <v>33</v>
      </c>
      <c r="C4" s="94" t="s">
        <v>38</v>
      </c>
      <c r="D4" s="58" t="s">
        <v>38</v>
      </c>
      <c r="E4" s="58" t="s">
        <v>38</v>
      </c>
      <c r="F4" s="58">
        <v>1</v>
      </c>
      <c r="G4" s="96" t="s">
        <v>38</v>
      </c>
      <c r="H4" s="94" t="s">
        <v>38</v>
      </c>
      <c r="I4" s="8"/>
      <c r="J4" s="8"/>
      <c r="K4" s="8"/>
      <c r="L4" s="8"/>
      <c r="M4" s="8"/>
      <c r="N4" s="8"/>
      <c r="O4" s="8"/>
      <c r="P4" s="8"/>
      <c r="Q4" s="8"/>
      <c r="R4" s="8"/>
      <c r="S4" s="8"/>
      <c r="T4" s="8"/>
      <c r="U4" s="8"/>
      <c r="V4" s="8"/>
      <c r="W4" s="8"/>
      <c r="X4" s="8"/>
      <c r="Y4" s="8"/>
      <c r="Z4" s="8"/>
    </row>
    <row r="5" spans="1:26" ht="12.75" customHeight="1" x14ac:dyDescent="0.15">
      <c r="A5" s="35"/>
      <c r="B5" s="56" t="s">
        <v>37</v>
      </c>
      <c r="C5" s="94" t="s">
        <v>38</v>
      </c>
      <c r="D5" s="58" t="s">
        <v>38</v>
      </c>
      <c r="E5" s="58" t="s">
        <v>38</v>
      </c>
      <c r="F5" s="58">
        <v>1</v>
      </c>
      <c r="G5" s="96" t="s">
        <v>38</v>
      </c>
      <c r="H5" s="96" t="s">
        <v>38</v>
      </c>
      <c r="I5" s="8"/>
      <c r="J5" s="8"/>
      <c r="K5" s="8"/>
      <c r="L5" s="8"/>
      <c r="M5" s="8"/>
      <c r="N5" s="8"/>
      <c r="O5" s="8"/>
      <c r="P5" s="8"/>
      <c r="Q5" s="8"/>
      <c r="R5" s="8"/>
      <c r="S5" s="8"/>
      <c r="T5" s="8"/>
      <c r="U5" s="8"/>
      <c r="V5" s="8"/>
      <c r="W5" s="8"/>
      <c r="X5" s="8"/>
      <c r="Y5" s="8"/>
      <c r="Z5" s="8"/>
    </row>
    <row r="6" spans="1:26" ht="12.75" customHeight="1" x14ac:dyDescent="0.15">
      <c r="A6" s="58"/>
      <c r="B6" s="109" t="s">
        <v>39</v>
      </c>
      <c r="C6" s="94" t="s">
        <v>38</v>
      </c>
      <c r="D6" s="58" t="s">
        <v>38</v>
      </c>
      <c r="E6" s="58" t="s">
        <v>38</v>
      </c>
      <c r="F6" s="58">
        <v>1</v>
      </c>
      <c r="G6" s="96" t="s">
        <v>38</v>
      </c>
      <c r="H6" s="96" t="s">
        <v>38</v>
      </c>
      <c r="I6" s="8"/>
      <c r="J6" s="8"/>
      <c r="K6" s="8"/>
      <c r="L6" s="8"/>
      <c r="M6" s="8"/>
      <c r="N6" s="8"/>
      <c r="O6" s="8"/>
      <c r="P6" s="8"/>
      <c r="Q6" s="8"/>
      <c r="R6" s="8"/>
      <c r="S6" s="8"/>
      <c r="T6" s="8"/>
      <c r="U6" s="8"/>
      <c r="V6" s="8"/>
      <c r="W6" s="8"/>
      <c r="X6" s="8"/>
      <c r="Y6" s="8"/>
      <c r="Z6" s="8"/>
    </row>
    <row r="7" spans="1:26" ht="12.75" customHeight="1" x14ac:dyDescent="0.15">
      <c r="A7" s="91"/>
      <c r="B7" s="11" t="s">
        <v>40</v>
      </c>
      <c r="C7" s="94" t="s">
        <v>38</v>
      </c>
      <c r="D7" s="58">
        <v>1</v>
      </c>
      <c r="E7" s="58">
        <v>0</v>
      </c>
      <c r="F7" s="58" t="s">
        <v>38</v>
      </c>
      <c r="G7" s="96" t="s">
        <v>38</v>
      </c>
      <c r="H7" s="96" t="s">
        <v>38</v>
      </c>
      <c r="I7" s="91"/>
      <c r="J7" s="91"/>
      <c r="K7" s="91"/>
      <c r="L7" s="91"/>
      <c r="M7" s="91"/>
      <c r="N7" s="91"/>
      <c r="O7" s="91"/>
      <c r="P7" s="91"/>
      <c r="Q7" s="91"/>
      <c r="R7" s="91"/>
      <c r="S7" s="91"/>
      <c r="T7" s="91"/>
      <c r="U7" s="91"/>
      <c r="V7" s="91"/>
      <c r="W7" s="91"/>
      <c r="X7" s="91"/>
      <c r="Y7" s="91"/>
      <c r="Z7" s="91"/>
    </row>
    <row r="8" spans="1:26" ht="30" customHeight="1" x14ac:dyDescent="0.15">
      <c r="A8" s="91"/>
      <c r="B8" s="11" t="s">
        <v>44</v>
      </c>
      <c r="C8" s="94" t="s">
        <v>952</v>
      </c>
      <c r="D8" s="58">
        <v>1</v>
      </c>
      <c r="E8" s="58">
        <v>0</v>
      </c>
      <c r="F8" s="58" t="s">
        <v>38</v>
      </c>
      <c r="G8" s="96" t="s">
        <v>953</v>
      </c>
      <c r="H8" s="96" t="s">
        <v>38</v>
      </c>
      <c r="I8" s="91"/>
      <c r="J8" s="91"/>
      <c r="K8" s="91"/>
      <c r="L8" s="91"/>
      <c r="M8" s="91"/>
      <c r="N8" s="91"/>
      <c r="O8" s="91"/>
      <c r="P8" s="91"/>
      <c r="Q8" s="91"/>
      <c r="R8" s="91"/>
      <c r="S8" s="91"/>
      <c r="T8" s="91"/>
      <c r="U8" s="91"/>
      <c r="V8" s="91"/>
      <c r="W8" s="91"/>
      <c r="X8" s="91"/>
      <c r="Y8" s="91"/>
      <c r="Z8" s="91"/>
    </row>
    <row r="9" spans="1:26" ht="16.5" customHeight="1" x14ac:dyDescent="0.15">
      <c r="A9" s="140"/>
      <c r="B9" s="151" t="s">
        <v>46</v>
      </c>
      <c r="C9" s="152" t="s">
        <v>38</v>
      </c>
      <c r="D9" s="153" t="s">
        <v>38</v>
      </c>
      <c r="E9" s="153" t="s">
        <v>38</v>
      </c>
      <c r="F9" s="153">
        <v>1</v>
      </c>
      <c r="G9" s="152" t="s">
        <v>38</v>
      </c>
      <c r="H9" s="152" t="s">
        <v>38</v>
      </c>
      <c r="I9" s="54"/>
      <c r="J9" s="54"/>
      <c r="K9" s="54"/>
      <c r="L9" s="54"/>
      <c r="M9" s="54"/>
      <c r="N9" s="54"/>
      <c r="O9" s="54"/>
      <c r="P9" s="54"/>
      <c r="Q9" s="54"/>
      <c r="R9" s="54"/>
      <c r="S9" s="54"/>
      <c r="T9" s="54"/>
      <c r="U9" s="54"/>
      <c r="V9" s="54"/>
      <c r="W9" s="54"/>
      <c r="X9" s="54"/>
      <c r="Y9" s="54"/>
      <c r="Z9" s="54"/>
    </row>
    <row r="10" spans="1:26" ht="16.5" customHeight="1" x14ac:dyDescent="0.15">
      <c r="A10" s="140"/>
      <c r="B10" s="141" t="s">
        <v>48</v>
      </c>
      <c r="C10" s="79" t="s">
        <v>38</v>
      </c>
      <c r="D10" s="65">
        <v>0</v>
      </c>
      <c r="E10" s="65">
        <v>0</v>
      </c>
      <c r="F10" s="65">
        <v>1</v>
      </c>
      <c r="G10" s="79" t="s">
        <v>38</v>
      </c>
      <c r="H10" s="79" t="s">
        <v>38</v>
      </c>
      <c r="I10" s="54"/>
      <c r="J10" s="54"/>
      <c r="K10" s="54"/>
      <c r="L10" s="54"/>
      <c r="M10" s="54"/>
      <c r="N10" s="54"/>
      <c r="O10" s="54"/>
      <c r="P10" s="54"/>
      <c r="Q10" s="54"/>
      <c r="R10" s="54"/>
      <c r="S10" s="54"/>
      <c r="T10" s="54"/>
      <c r="U10" s="54"/>
      <c r="V10" s="54"/>
      <c r="W10" s="54"/>
      <c r="X10" s="54"/>
      <c r="Y10" s="54"/>
      <c r="Z10" s="54"/>
    </row>
    <row r="11" spans="1:26" ht="21" customHeight="1" x14ac:dyDescent="0.15">
      <c r="A11" s="91"/>
      <c r="B11" s="97" t="s">
        <v>248</v>
      </c>
      <c r="C11" s="79" t="s">
        <v>38</v>
      </c>
      <c r="D11" s="65">
        <v>0</v>
      </c>
      <c r="E11" s="65">
        <v>0</v>
      </c>
      <c r="F11" s="65">
        <v>1</v>
      </c>
      <c r="G11" s="79" t="s">
        <v>38</v>
      </c>
      <c r="H11" s="79" t="s">
        <v>38</v>
      </c>
      <c r="I11" s="91"/>
      <c r="J11" s="91"/>
      <c r="K11" s="91"/>
      <c r="L11" s="91"/>
      <c r="M11" s="91"/>
      <c r="N11" s="91"/>
      <c r="O11" s="91"/>
      <c r="P11" s="91"/>
      <c r="Q11" s="91"/>
      <c r="R11" s="91"/>
      <c r="S11" s="91"/>
      <c r="T11" s="91"/>
      <c r="U11" s="91"/>
      <c r="V11" s="91"/>
      <c r="W11" s="91"/>
      <c r="X11" s="91"/>
      <c r="Y11" s="91"/>
      <c r="Z11" s="91"/>
    </row>
    <row r="12" spans="1:26" ht="12.75" customHeight="1" x14ac:dyDescent="0.15">
      <c r="A12" s="8"/>
      <c r="B12" s="20" t="s">
        <v>52</v>
      </c>
      <c r="C12" s="79" t="s">
        <v>38</v>
      </c>
      <c r="D12" s="67" t="s">
        <v>38</v>
      </c>
      <c r="E12" s="67" t="s">
        <v>38</v>
      </c>
      <c r="F12" s="67" t="s">
        <v>38</v>
      </c>
      <c r="G12" s="79" t="s">
        <v>38</v>
      </c>
      <c r="H12" s="79" t="s">
        <v>38</v>
      </c>
      <c r="I12" s="8"/>
      <c r="J12" s="8"/>
      <c r="K12" s="8"/>
      <c r="L12" s="8"/>
      <c r="M12" s="8"/>
      <c r="N12" s="8"/>
      <c r="O12" s="8"/>
      <c r="P12" s="8"/>
      <c r="Q12" s="8"/>
      <c r="R12" s="8"/>
      <c r="S12" s="8"/>
      <c r="T12" s="8"/>
      <c r="U12" s="8"/>
      <c r="V12" s="8"/>
      <c r="W12" s="8"/>
      <c r="X12" s="8"/>
      <c r="Y12" s="8"/>
      <c r="Z12" s="8"/>
    </row>
    <row r="13" spans="1:26" ht="12.75" customHeight="1" x14ac:dyDescent="0.15">
      <c r="A13" s="8"/>
      <c r="B13" s="76" t="s">
        <v>54</v>
      </c>
      <c r="C13" s="94" t="s">
        <v>38</v>
      </c>
      <c r="D13" s="100" t="s">
        <v>38</v>
      </c>
      <c r="E13" s="100" t="s">
        <v>38</v>
      </c>
      <c r="F13" s="100" t="s">
        <v>38</v>
      </c>
      <c r="G13" s="94" t="s">
        <v>38</v>
      </c>
      <c r="H13" s="94" t="s">
        <v>38</v>
      </c>
      <c r="I13" s="8"/>
      <c r="J13" s="8"/>
      <c r="K13" s="8"/>
      <c r="L13" s="8"/>
      <c r="M13" s="8"/>
      <c r="N13" s="8"/>
      <c r="O13" s="8"/>
      <c r="P13" s="8"/>
      <c r="Q13" s="8"/>
      <c r="R13" s="8"/>
      <c r="S13" s="8"/>
      <c r="T13" s="8"/>
      <c r="U13" s="8"/>
      <c r="V13" s="8"/>
      <c r="W13" s="8"/>
      <c r="X13" s="8"/>
      <c r="Y13" s="8"/>
      <c r="Z13" s="8"/>
    </row>
    <row r="14" spans="1:26" ht="12.75" customHeight="1" x14ac:dyDescent="0.15">
      <c r="A14" s="8"/>
      <c r="B14" s="94" t="s">
        <v>56</v>
      </c>
      <c r="C14" s="94" t="s">
        <v>38</v>
      </c>
      <c r="D14" s="164" t="s">
        <v>38</v>
      </c>
      <c r="E14" s="164" t="s">
        <v>38</v>
      </c>
      <c r="F14" s="164" t="s">
        <v>38</v>
      </c>
      <c r="G14" s="94" t="s">
        <v>38</v>
      </c>
      <c r="H14" s="94" t="s">
        <v>38</v>
      </c>
      <c r="I14" s="8"/>
      <c r="J14" s="8"/>
      <c r="K14" s="8"/>
      <c r="L14" s="8"/>
      <c r="M14" s="8"/>
      <c r="N14" s="8"/>
      <c r="O14" s="8"/>
      <c r="P14" s="8"/>
      <c r="Q14" s="8"/>
      <c r="R14" s="8"/>
      <c r="S14" s="8"/>
      <c r="T14" s="8"/>
      <c r="U14" s="8"/>
      <c r="V14" s="8"/>
      <c r="W14" s="8"/>
      <c r="X14" s="8"/>
      <c r="Y14" s="8"/>
      <c r="Z14" s="8"/>
    </row>
    <row r="15" spans="1:26" ht="12.75" customHeight="1" x14ac:dyDescent="0.15">
      <c r="A15" s="8"/>
      <c r="B15" s="73" t="s">
        <v>59</v>
      </c>
      <c r="C15" s="94" t="s">
        <v>38</v>
      </c>
      <c r="D15" s="66" t="s">
        <v>38</v>
      </c>
      <c r="E15" s="66" t="s">
        <v>38</v>
      </c>
      <c r="F15" s="66" t="s">
        <v>38</v>
      </c>
      <c r="G15" s="94" t="s">
        <v>38</v>
      </c>
      <c r="H15" s="94" t="s">
        <v>38</v>
      </c>
      <c r="I15" s="8"/>
      <c r="J15" s="8"/>
      <c r="K15" s="8"/>
      <c r="L15" s="8"/>
      <c r="M15" s="8"/>
      <c r="N15" s="8"/>
      <c r="O15" s="8"/>
      <c r="P15" s="8"/>
      <c r="Q15" s="8"/>
      <c r="R15" s="8"/>
      <c r="S15" s="8"/>
      <c r="T15" s="8"/>
      <c r="U15" s="8"/>
      <c r="V15" s="8"/>
      <c r="W15" s="8"/>
      <c r="X15" s="8"/>
      <c r="Y15" s="8"/>
      <c r="Z15" s="8"/>
    </row>
    <row r="16" spans="1:26" ht="12.75" customHeight="1" x14ac:dyDescent="0.15">
      <c r="A16" s="8"/>
      <c r="B16" s="20" t="s">
        <v>61</v>
      </c>
      <c r="C16" s="94" t="s">
        <v>38</v>
      </c>
      <c r="D16" s="66" t="s">
        <v>38</v>
      </c>
      <c r="E16" s="66" t="s">
        <v>38</v>
      </c>
      <c r="F16" s="66" t="s">
        <v>38</v>
      </c>
      <c r="G16" s="94" t="s">
        <v>38</v>
      </c>
      <c r="H16" s="94" t="s">
        <v>38</v>
      </c>
      <c r="I16" s="8"/>
      <c r="J16" s="8"/>
      <c r="K16" s="8"/>
      <c r="L16" s="8"/>
      <c r="M16" s="8"/>
      <c r="N16" s="8"/>
      <c r="O16" s="8"/>
      <c r="P16" s="8"/>
      <c r="Q16" s="8"/>
      <c r="R16" s="8"/>
      <c r="S16" s="8"/>
      <c r="T16" s="8"/>
      <c r="U16" s="8"/>
      <c r="V16" s="8"/>
      <c r="W16" s="8"/>
      <c r="X16" s="8"/>
      <c r="Y16" s="8"/>
      <c r="Z16" s="8"/>
    </row>
    <row r="17" spans="1:26" ht="12.75" customHeight="1" x14ac:dyDescent="0.15">
      <c r="A17" s="8"/>
      <c r="B17" s="73" t="s">
        <v>63</v>
      </c>
      <c r="C17" s="154" t="s">
        <v>38</v>
      </c>
      <c r="D17" s="100" t="s">
        <v>38</v>
      </c>
      <c r="E17" s="100" t="s">
        <v>38</v>
      </c>
      <c r="F17" s="100" t="s">
        <v>38</v>
      </c>
      <c r="G17" s="154" t="s">
        <v>38</v>
      </c>
      <c r="H17" s="154" t="s">
        <v>38</v>
      </c>
      <c r="I17" s="8"/>
      <c r="J17" s="8"/>
      <c r="K17" s="8"/>
      <c r="L17" s="8"/>
      <c r="M17" s="8"/>
      <c r="N17" s="8"/>
      <c r="O17" s="8"/>
      <c r="P17" s="8"/>
      <c r="Q17" s="8"/>
      <c r="R17" s="8"/>
      <c r="S17" s="8"/>
      <c r="T17" s="8"/>
      <c r="U17" s="8"/>
      <c r="V17" s="8"/>
      <c r="W17" s="8"/>
      <c r="X17" s="8"/>
      <c r="Y17" s="8"/>
      <c r="Z17" s="8"/>
    </row>
    <row r="18" spans="1:26" ht="12.75" customHeight="1" x14ac:dyDescent="0.15">
      <c r="A18" s="8"/>
      <c r="B18" s="28" t="s">
        <v>65</v>
      </c>
      <c r="C18" s="154" t="s">
        <v>38</v>
      </c>
      <c r="D18" s="100" t="s">
        <v>38</v>
      </c>
      <c r="E18" s="100" t="s">
        <v>38</v>
      </c>
      <c r="F18" s="100" t="s">
        <v>38</v>
      </c>
      <c r="G18" s="154" t="s">
        <v>38</v>
      </c>
      <c r="H18" s="154" t="s">
        <v>38</v>
      </c>
      <c r="I18" s="8"/>
      <c r="J18" s="8"/>
      <c r="K18" s="8"/>
      <c r="L18" s="8"/>
      <c r="M18" s="8"/>
      <c r="N18" s="8"/>
      <c r="O18" s="8"/>
      <c r="P18" s="8"/>
      <c r="Q18" s="8"/>
      <c r="R18" s="8"/>
      <c r="S18" s="8"/>
      <c r="T18" s="8"/>
      <c r="U18" s="8"/>
      <c r="V18" s="8"/>
      <c r="W18" s="8"/>
      <c r="X18" s="8"/>
      <c r="Y18" s="8"/>
      <c r="Z18" s="8"/>
    </row>
    <row r="19" spans="1:26" ht="12.75" customHeight="1" x14ac:dyDescent="0.15">
      <c r="A19" s="8"/>
      <c r="B19" s="16" t="s">
        <v>67</v>
      </c>
      <c r="C19" s="154" t="s">
        <v>38</v>
      </c>
      <c r="D19" s="100" t="s">
        <v>38</v>
      </c>
      <c r="E19" s="100" t="s">
        <v>38</v>
      </c>
      <c r="F19" s="100" t="s">
        <v>38</v>
      </c>
      <c r="G19" s="154" t="s">
        <v>38</v>
      </c>
      <c r="H19" s="154" t="s">
        <v>38</v>
      </c>
      <c r="I19" s="8"/>
      <c r="J19" s="8"/>
      <c r="K19" s="8"/>
      <c r="L19" s="8"/>
      <c r="M19" s="8"/>
      <c r="N19" s="8"/>
      <c r="O19" s="8"/>
      <c r="P19" s="8"/>
      <c r="Q19" s="8"/>
      <c r="R19" s="8"/>
      <c r="S19" s="8"/>
      <c r="T19" s="8"/>
      <c r="U19" s="8"/>
      <c r="V19" s="8"/>
      <c r="W19" s="8"/>
      <c r="X19" s="8"/>
      <c r="Y19" s="8"/>
      <c r="Z19" s="8"/>
    </row>
    <row r="20" spans="1:26" ht="12.75" customHeight="1" x14ac:dyDescent="0.15">
      <c r="A20" s="8"/>
      <c r="B20" s="96"/>
      <c r="C20" s="96"/>
      <c r="D20" s="58"/>
      <c r="E20" s="58"/>
      <c r="F20" s="58"/>
      <c r="G20" s="96"/>
      <c r="H20" s="96"/>
      <c r="I20" s="8"/>
      <c r="J20" s="8"/>
      <c r="K20" s="8"/>
      <c r="L20" s="8"/>
      <c r="M20" s="8"/>
      <c r="N20" s="8"/>
      <c r="O20" s="8"/>
      <c r="P20" s="8"/>
      <c r="Q20" s="8"/>
      <c r="R20" s="8"/>
      <c r="S20" s="8"/>
      <c r="T20" s="8"/>
      <c r="U20" s="8"/>
      <c r="V20" s="8"/>
      <c r="W20" s="8"/>
      <c r="X20" s="8"/>
      <c r="Y20" s="8"/>
      <c r="Z20" s="8"/>
    </row>
    <row r="21" spans="1:26" ht="12.75" customHeight="1" x14ac:dyDescent="0.15">
      <c r="A21" s="8"/>
      <c r="B21" s="73" t="s">
        <v>69</v>
      </c>
      <c r="C21" s="154" t="s">
        <v>38</v>
      </c>
      <c r="D21" s="100" t="s">
        <v>38</v>
      </c>
      <c r="E21" s="100" t="s">
        <v>38</v>
      </c>
      <c r="F21" s="100" t="s">
        <v>38</v>
      </c>
      <c r="G21" s="154" t="s">
        <v>38</v>
      </c>
      <c r="H21" s="154" t="s">
        <v>38</v>
      </c>
      <c r="I21" s="8"/>
      <c r="J21" s="8"/>
      <c r="K21" s="8"/>
      <c r="L21" s="8"/>
      <c r="M21" s="8"/>
      <c r="N21" s="8"/>
      <c r="O21" s="8"/>
      <c r="P21" s="8"/>
      <c r="Q21" s="8"/>
      <c r="R21" s="8"/>
      <c r="S21" s="8"/>
      <c r="T21" s="8"/>
      <c r="U21" s="8"/>
      <c r="V21" s="8"/>
      <c r="W21" s="8"/>
      <c r="X21" s="8"/>
      <c r="Y21" s="8"/>
      <c r="Z21" s="8"/>
    </row>
    <row r="22" spans="1:26" ht="12.75" customHeight="1" x14ac:dyDescent="0.15">
      <c r="A22" s="8"/>
      <c r="B22" s="78" t="s">
        <v>71</v>
      </c>
      <c r="C22" s="154" t="s">
        <v>38</v>
      </c>
      <c r="D22" s="100" t="s">
        <v>38</v>
      </c>
      <c r="E22" s="100" t="s">
        <v>38</v>
      </c>
      <c r="F22" s="100" t="s">
        <v>38</v>
      </c>
      <c r="G22" s="154" t="s">
        <v>38</v>
      </c>
      <c r="H22" s="154" t="s">
        <v>38</v>
      </c>
      <c r="I22" s="8"/>
      <c r="J22" s="8"/>
      <c r="K22" s="8"/>
      <c r="L22" s="8"/>
      <c r="M22" s="8"/>
      <c r="N22" s="8"/>
      <c r="O22" s="8"/>
      <c r="P22" s="8"/>
      <c r="Q22" s="8"/>
      <c r="R22" s="8"/>
      <c r="S22" s="8"/>
      <c r="T22" s="8"/>
      <c r="U22" s="8"/>
      <c r="V22" s="8"/>
      <c r="W22" s="8"/>
      <c r="X22" s="8"/>
      <c r="Y22" s="8"/>
      <c r="Z22" s="8"/>
    </row>
    <row r="23" spans="1:26" ht="12.75" customHeight="1" x14ac:dyDescent="0.15">
      <c r="A23" s="8"/>
      <c r="B23" s="78" t="s">
        <v>73</v>
      </c>
      <c r="C23" s="154" t="s">
        <v>38</v>
      </c>
      <c r="D23" s="100" t="s">
        <v>38</v>
      </c>
      <c r="E23" s="100" t="s">
        <v>38</v>
      </c>
      <c r="F23" s="100" t="s">
        <v>38</v>
      </c>
      <c r="G23" s="154" t="s">
        <v>38</v>
      </c>
      <c r="H23" s="154" t="s">
        <v>38</v>
      </c>
      <c r="I23" s="8"/>
      <c r="J23" s="8"/>
      <c r="K23" s="8"/>
      <c r="L23" s="8"/>
      <c r="M23" s="8"/>
      <c r="N23" s="8"/>
      <c r="O23" s="8"/>
      <c r="P23" s="8"/>
      <c r="Q23" s="8"/>
      <c r="R23" s="8"/>
      <c r="S23" s="8"/>
      <c r="T23" s="8"/>
      <c r="U23" s="8"/>
      <c r="V23" s="8"/>
      <c r="W23" s="8"/>
      <c r="X23" s="8"/>
      <c r="Y23" s="8"/>
      <c r="Z23" s="8"/>
    </row>
    <row r="24" spans="1:26" ht="12.75" customHeight="1" x14ac:dyDescent="0.15">
      <c r="A24" s="8"/>
      <c r="B24" s="16" t="s">
        <v>74</v>
      </c>
      <c r="C24" s="154" t="s">
        <v>38</v>
      </c>
      <c r="D24" s="100" t="s">
        <v>38</v>
      </c>
      <c r="E24" s="100" t="s">
        <v>38</v>
      </c>
      <c r="F24" s="100" t="s">
        <v>38</v>
      </c>
      <c r="G24" s="154" t="s">
        <v>38</v>
      </c>
      <c r="H24" s="154" t="s">
        <v>38</v>
      </c>
      <c r="I24" s="8"/>
      <c r="J24" s="8"/>
      <c r="K24" s="8"/>
      <c r="L24" s="8"/>
      <c r="M24" s="8"/>
      <c r="N24" s="8"/>
      <c r="O24" s="8"/>
      <c r="P24" s="8"/>
      <c r="Q24" s="8"/>
      <c r="R24" s="8"/>
      <c r="S24" s="8"/>
      <c r="T24" s="8"/>
      <c r="U24" s="8"/>
      <c r="V24" s="8"/>
      <c r="W24" s="8"/>
      <c r="X24" s="8"/>
      <c r="Y24" s="8"/>
      <c r="Z24" s="8"/>
    </row>
    <row r="25" spans="1:26" ht="12.75" customHeight="1" x14ac:dyDescent="0.15">
      <c r="A25" s="8"/>
      <c r="B25" s="13" t="s">
        <v>75</v>
      </c>
      <c r="C25" s="154" t="s">
        <v>38</v>
      </c>
      <c r="D25" s="100" t="s">
        <v>38</v>
      </c>
      <c r="E25" s="100" t="s">
        <v>38</v>
      </c>
      <c r="F25" s="100" t="s">
        <v>38</v>
      </c>
      <c r="G25" s="154" t="s">
        <v>38</v>
      </c>
      <c r="H25" s="154" t="s">
        <v>38</v>
      </c>
      <c r="I25" s="35"/>
      <c r="J25" s="8"/>
      <c r="K25" s="8"/>
      <c r="L25" s="8"/>
      <c r="M25" s="8"/>
      <c r="N25" s="8"/>
      <c r="O25" s="8"/>
      <c r="P25" s="8"/>
      <c r="Q25" s="8"/>
      <c r="R25" s="8"/>
      <c r="S25" s="8"/>
      <c r="T25" s="8"/>
      <c r="U25" s="8"/>
      <c r="V25" s="8"/>
      <c r="W25" s="8"/>
      <c r="X25" s="8"/>
      <c r="Y25" s="8"/>
      <c r="Z25" s="8"/>
    </row>
    <row r="26" spans="1:26" ht="12.75" customHeight="1" x14ac:dyDescent="0.15">
      <c r="A26" s="8"/>
      <c r="B26" s="76" t="s">
        <v>76</v>
      </c>
      <c r="C26" s="154" t="s">
        <v>38</v>
      </c>
      <c r="D26" s="100" t="s">
        <v>38</v>
      </c>
      <c r="E26" s="100" t="s">
        <v>38</v>
      </c>
      <c r="F26" s="100" t="s">
        <v>38</v>
      </c>
      <c r="G26" s="154" t="s">
        <v>38</v>
      </c>
      <c r="H26" s="154" t="s">
        <v>38</v>
      </c>
      <c r="I26" s="35"/>
      <c r="J26" s="8"/>
      <c r="K26" s="8"/>
      <c r="L26" s="8"/>
      <c r="M26" s="8"/>
      <c r="N26" s="8"/>
      <c r="O26" s="8"/>
      <c r="P26" s="8"/>
      <c r="Q26" s="8"/>
      <c r="R26" s="8"/>
      <c r="S26" s="8"/>
      <c r="T26" s="8"/>
      <c r="U26" s="8"/>
      <c r="V26" s="8"/>
      <c r="W26" s="8"/>
      <c r="X26" s="8"/>
      <c r="Y26" s="8"/>
      <c r="Z26" s="8"/>
    </row>
    <row r="27" spans="1:26" ht="12.75" customHeight="1" x14ac:dyDescent="0.15">
      <c r="A27" s="8"/>
      <c r="B27" s="78" t="s">
        <v>77</v>
      </c>
      <c r="C27" s="154" t="s">
        <v>38</v>
      </c>
      <c r="D27" s="100" t="s">
        <v>38</v>
      </c>
      <c r="E27" s="100" t="s">
        <v>38</v>
      </c>
      <c r="F27" s="100" t="s">
        <v>38</v>
      </c>
      <c r="G27" s="154" t="s">
        <v>38</v>
      </c>
      <c r="H27" s="154" t="s">
        <v>38</v>
      </c>
      <c r="I27" s="8"/>
      <c r="J27" s="8"/>
      <c r="K27" s="8"/>
      <c r="L27" s="8"/>
      <c r="M27" s="8"/>
      <c r="N27" s="8"/>
      <c r="O27" s="8"/>
      <c r="P27" s="8"/>
      <c r="Q27" s="8"/>
      <c r="R27" s="8"/>
      <c r="S27" s="8"/>
      <c r="T27" s="8"/>
      <c r="U27" s="8"/>
      <c r="V27" s="8"/>
      <c r="W27" s="8"/>
      <c r="X27" s="8"/>
      <c r="Y27" s="8"/>
      <c r="Z27" s="8"/>
    </row>
    <row r="28" spans="1:26" ht="12.75" customHeight="1" x14ac:dyDescent="0.15">
      <c r="A28" s="8"/>
      <c r="B28" s="16" t="s">
        <v>79</v>
      </c>
      <c r="C28" s="116" t="s">
        <v>38</v>
      </c>
      <c r="D28" s="98" t="s">
        <v>38</v>
      </c>
      <c r="E28" s="98" t="s">
        <v>38</v>
      </c>
      <c r="F28" s="98" t="s">
        <v>38</v>
      </c>
      <c r="G28" s="116" t="s">
        <v>38</v>
      </c>
      <c r="H28" s="116" t="s">
        <v>38</v>
      </c>
      <c r="I28" s="34"/>
      <c r="J28" s="8"/>
      <c r="K28" s="8"/>
      <c r="L28" s="8"/>
      <c r="M28" s="8"/>
      <c r="N28" s="8"/>
      <c r="O28" s="8"/>
      <c r="P28" s="8"/>
      <c r="Q28" s="8"/>
      <c r="R28" s="8"/>
      <c r="S28" s="8"/>
      <c r="T28" s="8"/>
      <c r="U28" s="8"/>
      <c r="V28" s="8"/>
      <c r="W28" s="8"/>
      <c r="X28" s="8"/>
      <c r="Y28" s="8"/>
      <c r="Z28" s="8"/>
    </row>
    <row r="29" spans="1:26" ht="12.75" customHeight="1" x14ac:dyDescent="0.15">
      <c r="A29" s="8"/>
      <c r="B29" s="13" t="s">
        <v>81</v>
      </c>
      <c r="C29" s="154" t="s">
        <v>38</v>
      </c>
      <c r="D29" s="100" t="s">
        <v>38</v>
      </c>
      <c r="E29" s="100" t="s">
        <v>38</v>
      </c>
      <c r="F29" s="100" t="s">
        <v>38</v>
      </c>
      <c r="G29" s="154" t="s">
        <v>38</v>
      </c>
      <c r="H29" s="154" t="s">
        <v>38</v>
      </c>
      <c r="I29" s="35"/>
      <c r="J29" s="8"/>
      <c r="K29" s="8"/>
      <c r="L29" s="8"/>
      <c r="M29" s="8"/>
      <c r="N29" s="8"/>
      <c r="O29" s="8"/>
      <c r="P29" s="8"/>
      <c r="Q29" s="8"/>
      <c r="R29" s="8"/>
      <c r="S29" s="8"/>
      <c r="T29" s="8"/>
      <c r="U29" s="8"/>
      <c r="V29" s="8"/>
      <c r="W29" s="8"/>
      <c r="X29" s="8"/>
      <c r="Y29" s="8"/>
      <c r="Z29" s="8"/>
    </row>
    <row r="30" spans="1:26" ht="12.75" customHeight="1" x14ac:dyDescent="0.15">
      <c r="A30" s="8"/>
      <c r="B30" s="13" t="s">
        <v>84</v>
      </c>
      <c r="C30" s="154" t="s">
        <v>38</v>
      </c>
      <c r="D30" s="100" t="s">
        <v>38</v>
      </c>
      <c r="E30" s="100" t="s">
        <v>38</v>
      </c>
      <c r="F30" s="100" t="s">
        <v>38</v>
      </c>
      <c r="G30" s="154" t="s">
        <v>38</v>
      </c>
      <c r="H30" s="154" t="s">
        <v>38</v>
      </c>
      <c r="I30" s="35"/>
      <c r="J30" s="8"/>
      <c r="K30" s="8"/>
      <c r="L30" s="8"/>
      <c r="M30" s="8"/>
      <c r="N30" s="8"/>
      <c r="O30" s="8"/>
      <c r="P30" s="8"/>
      <c r="Q30" s="8"/>
      <c r="R30" s="8"/>
      <c r="S30" s="8"/>
      <c r="T30" s="8"/>
      <c r="U30" s="8"/>
      <c r="V30" s="8"/>
      <c r="W30" s="8"/>
      <c r="X30" s="8"/>
      <c r="Y30" s="8"/>
      <c r="Z30" s="8"/>
    </row>
    <row r="31" spans="1:26" ht="12.75" customHeight="1" x14ac:dyDescent="0.15">
      <c r="A31" s="8"/>
      <c r="B31" s="13" t="s">
        <v>86</v>
      </c>
      <c r="C31" s="154" t="s">
        <v>38</v>
      </c>
      <c r="D31" s="100" t="s">
        <v>38</v>
      </c>
      <c r="E31" s="100" t="s">
        <v>38</v>
      </c>
      <c r="F31" s="100" t="s">
        <v>38</v>
      </c>
      <c r="G31" s="154" t="s">
        <v>38</v>
      </c>
      <c r="H31" s="154" t="s">
        <v>38</v>
      </c>
      <c r="I31" s="35"/>
      <c r="J31" s="8"/>
      <c r="K31" s="8"/>
      <c r="L31" s="8"/>
      <c r="M31" s="8"/>
      <c r="N31" s="8"/>
      <c r="O31" s="8"/>
      <c r="P31" s="8"/>
      <c r="Q31" s="8"/>
      <c r="R31" s="8"/>
      <c r="S31" s="8"/>
      <c r="T31" s="8"/>
      <c r="U31" s="8"/>
      <c r="V31" s="8"/>
      <c r="W31" s="8"/>
      <c r="X31" s="8"/>
      <c r="Y31" s="8"/>
      <c r="Z31" s="8"/>
    </row>
    <row r="32" spans="1:26" ht="12.75" customHeight="1" x14ac:dyDescent="0.15">
      <c r="A32" s="8"/>
      <c r="B32" s="13" t="s">
        <v>88</v>
      </c>
      <c r="C32" s="154" t="s">
        <v>38</v>
      </c>
      <c r="D32" s="100" t="s">
        <v>38</v>
      </c>
      <c r="E32" s="100" t="s">
        <v>38</v>
      </c>
      <c r="F32" s="100" t="s">
        <v>38</v>
      </c>
      <c r="G32" s="154" t="s">
        <v>38</v>
      </c>
      <c r="H32" s="154" t="s">
        <v>38</v>
      </c>
      <c r="I32" s="35"/>
      <c r="J32" s="8"/>
      <c r="K32" s="8"/>
      <c r="L32" s="8"/>
      <c r="M32" s="8"/>
      <c r="N32" s="8"/>
      <c r="O32" s="8"/>
      <c r="P32" s="8"/>
      <c r="Q32" s="8"/>
      <c r="R32" s="8"/>
      <c r="S32" s="8"/>
      <c r="T32" s="8"/>
      <c r="U32" s="8"/>
      <c r="V32" s="8"/>
      <c r="W32" s="8"/>
      <c r="X32" s="8"/>
      <c r="Y32" s="8"/>
      <c r="Z32" s="8"/>
    </row>
    <row r="33" spans="1:26" ht="12.75" customHeight="1" x14ac:dyDescent="0.15">
      <c r="A33" s="8"/>
      <c r="B33" s="13" t="s">
        <v>91</v>
      </c>
      <c r="C33" s="154" t="s">
        <v>38</v>
      </c>
      <c r="D33" s="100" t="s">
        <v>38</v>
      </c>
      <c r="E33" s="100" t="s">
        <v>38</v>
      </c>
      <c r="F33" s="100" t="s">
        <v>38</v>
      </c>
      <c r="G33" s="154" t="s">
        <v>38</v>
      </c>
      <c r="H33" s="154" t="s">
        <v>38</v>
      </c>
      <c r="I33" s="35"/>
      <c r="J33" s="8"/>
      <c r="K33" s="8"/>
      <c r="L33" s="8"/>
      <c r="M33" s="8"/>
      <c r="N33" s="8"/>
      <c r="O33" s="8"/>
      <c r="P33" s="8"/>
      <c r="Q33" s="8"/>
      <c r="R33" s="8"/>
      <c r="S33" s="8"/>
      <c r="T33" s="8"/>
      <c r="U33" s="8"/>
      <c r="V33" s="8"/>
      <c r="W33" s="8"/>
      <c r="X33" s="8"/>
      <c r="Y33" s="8"/>
      <c r="Z33" s="8"/>
    </row>
    <row r="34" spans="1:26" ht="12.75" customHeight="1" x14ac:dyDescent="0.15">
      <c r="A34" s="8"/>
      <c r="B34" s="13" t="s">
        <v>95</v>
      </c>
      <c r="C34" s="154" t="s">
        <v>38</v>
      </c>
      <c r="D34" s="100" t="s">
        <v>38</v>
      </c>
      <c r="E34" s="100" t="s">
        <v>38</v>
      </c>
      <c r="F34" s="100" t="s">
        <v>38</v>
      </c>
      <c r="G34" s="154" t="s">
        <v>38</v>
      </c>
      <c r="H34" s="154" t="s">
        <v>38</v>
      </c>
      <c r="I34" s="35"/>
      <c r="J34" s="8"/>
      <c r="K34" s="8"/>
      <c r="L34" s="8"/>
      <c r="M34" s="8"/>
      <c r="N34" s="8"/>
      <c r="O34" s="8"/>
      <c r="P34" s="8"/>
      <c r="Q34" s="8"/>
      <c r="R34" s="8"/>
      <c r="S34" s="8"/>
      <c r="T34" s="8"/>
      <c r="U34" s="8"/>
      <c r="V34" s="8"/>
      <c r="W34" s="8"/>
      <c r="X34" s="8"/>
      <c r="Y34" s="8"/>
      <c r="Z34" s="8"/>
    </row>
    <row r="35" spans="1:26" ht="12.75" customHeight="1" x14ac:dyDescent="0.15">
      <c r="A35" s="8"/>
      <c r="B35" s="13" t="s">
        <v>96</v>
      </c>
      <c r="C35" s="154" t="s">
        <v>38</v>
      </c>
      <c r="D35" s="100" t="s">
        <v>38</v>
      </c>
      <c r="E35" s="100" t="s">
        <v>38</v>
      </c>
      <c r="F35" s="100" t="s">
        <v>38</v>
      </c>
      <c r="G35" s="154" t="s">
        <v>38</v>
      </c>
      <c r="H35" s="154" t="s">
        <v>38</v>
      </c>
      <c r="I35" s="35"/>
      <c r="J35" s="8"/>
      <c r="K35" s="8"/>
      <c r="L35" s="8"/>
      <c r="M35" s="8"/>
      <c r="N35" s="8"/>
      <c r="O35" s="8"/>
      <c r="P35" s="8"/>
      <c r="Q35" s="8"/>
      <c r="R35" s="8"/>
      <c r="S35" s="8"/>
      <c r="T35" s="8"/>
      <c r="U35" s="8"/>
      <c r="V35" s="8"/>
      <c r="W35" s="8"/>
      <c r="X35" s="8"/>
      <c r="Y35" s="8"/>
      <c r="Z35" s="8"/>
    </row>
    <row r="36" spans="1:26" ht="12.75" customHeight="1" x14ac:dyDescent="0.15">
      <c r="A36" s="91"/>
      <c r="B36" s="97" t="s">
        <v>99</v>
      </c>
      <c r="C36" s="79" t="s">
        <v>38</v>
      </c>
      <c r="D36" s="100" t="s">
        <v>38</v>
      </c>
      <c r="E36" s="100" t="s">
        <v>38</v>
      </c>
      <c r="F36" s="100" t="s">
        <v>38</v>
      </c>
      <c r="G36" s="154" t="s">
        <v>38</v>
      </c>
      <c r="H36" s="154" t="s">
        <v>38</v>
      </c>
      <c r="I36" s="155"/>
      <c r="J36" s="91"/>
      <c r="K36" s="91"/>
      <c r="L36" s="91"/>
      <c r="M36" s="91"/>
      <c r="N36" s="91"/>
      <c r="O36" s="91"/>
      <c r="P36" s="91"/>
      <c r="Q36" s="91"/>
      <c r="R36" s="91"/>
      <c r="S36" s="91"/>
      <c r="T36" s="91"/>
      <c r="U36" s="91"/>
      <c r="V36" s="91"/>
      <c r="W36" s="91"/>
      <c r="X36" s="91"/>
      <c r="Y36" s="91"/>
      <c r="Z36" s="91"/>
    </row>
    <row r="37" spans="1:26" ht="12.75" customHeight="1" x14ac:dyDescent="0.15">
      <c r="A37" s="91"/>
      <c r="B37" s="97" t="s">
        <v>101</v>
      </c>
      <c r="C37" s="79" t="s">
        <v>38</v>
      </c>
      <c r="D37" s="100" t="s">
        <v>38</v>
      </c>
      <c r="E37" s="100" t="s">
        <v>38</v>
      </c>
      <c r="F37" s="100" t="s">
        <v>38</v>
      </c>
      <c r="G37" s="154" t="s">
        <v>38</v>
      </c>
      <c r="H37" s="154" t="s">
        <v>38</v>
      </c>
      <c r="I37" s="155"/>
      <c r="J37" s="91"/>
      <c r="K37" s="91"/>
      <c r="L37" s="91"/>
      <c r="M37" s="91"/>
      <c r="N37" s="91"/>
      <c r="O37" s="91"/>
      <c r="P37" s="91"/>
      <c r="Q37" s="91"/>
      <c r="R37" s="91"/>
      <c r="S37" s="91"/>
      <c r="T37" s="91"/>
      <c r="U37" s="91"/>
      <c r="V37" s="91"/>
      <c r="W37" s="91"/>
      <c r="X37" s="91"/>
      <c r="Y37" s="91"/>
      <c r="Z37" s="91"/>
    </row>
    <row r="38" spans="1:26" ht="12.75" customHeight="1" x14ac:dyDescent="0.15">
      <c r="A38" s="91"/>
      <c r="B38" s="97" t="s">
        <v>862</v>
      </c>
      <c r="C38" s="79" t="s">
        <v>38</v>
      </c>
      <c r="D38" s="100" t="s">
        <v>38</v>
      </c>
      <c r="E38" s="100" t="s">
        <v>38</v>
      </c>
      <c r="F38" s="100" t="s">
        <v>38</v>
      </c>
      <c r="G38" s="154" t="s">
        <v>38</v>
      </c>
      <c r="H38" s="154" t="s">
        <v>38</v>
      </c>
      <c r="I38" s="155"/>
      <c r="J38" s="91"/>
      <c r="K38" s="91"/>
      <c r="L38" s="91"/>
      <c r="M38" s="91"/>
      <c r="N38" s="91"/>
      <c r="O38" s="91"/>
      <c r="P38" s="91"/>
      <c r="Q38" s="91"/>
      <c r="R38" s="91"/>
      <c r="S38" s="91"/>
      <c r="T38" s="91"/>
      <c r="U38" s="91"/>
      <c r="V38" s="91"/>
      <c r="W38" s="91"/>
      <c r="X38" s="91"/>
      <c r="Y38" s="91"/>
      <c r="Z38" s="91"/>
    </row>
    <row r="39" spans="1:26" ht="12.75" customHeight="1" x14ac:dyDescent="0.15">
      <c r="A39" s="8"/>
      <c r="B39" s="77" t="s">
        <v>105</v>
      </c>
      <c r="C39" s="154" t="s">
        <v>38</v>
      </c>
      <c r="D39" s="65" t="s">
        <v>38</v>
      </c>
      <c r="E39" s="65" t="s">
        <v>38</v>
      </c>
      <c r="F39" s="65" t="s">
        <v>38</v>
      </c>
      <c r="G39" s="154" t="s">
        <v>38</v>
      </c>
      <c r="H39" s="154" t="s">
        <v>38</v>
      </c>
      <c r="I39" s="22"/>
      <c r="J39" s="8"/>
      <c r="K39" s="8"/>
      <c r="L39" s="8"/>
      <c r="M39" s="8"/>
      <c r="N39" s="8"/>
      <c r="O39" s="8"/>
      <c r="P39" s="8"/>
      <c r="Q39" s="8"/>
      <c r="R39" s="8"/>
      <c r="S39" s="8"/>
      <c r="T39" s="8"/>
      <c r="U39" s="8"/>
      <c r="V39" s="8"/>
      <c r="W39" s="8"/>
      <c r="X39" s="8"/>
      <c r="Y39" s="8"/>
      <c r="Z39" s="8"/>
    </row>
    <row r="40" spans="1:26" ht="12.75" customHeight="1" x14ac:dyDescent="0.15">
      <c r="A40" s="8"/>
      <c r="B40" s="20" t="s">
        <v>107</v>
      </c>
      <c r="C40" s="154" t="s">
        <v>38</v>
      </c>
      <c r="D40" s="65" t="s">
        <v>38</v>
      </c>
      <c r="E40" s="65" t="s">
        <v>38</v>
      </c>
      <c r="F40" s="65" t="s">
        <v>38</v>
      </c>
      <c r="G40" s="32" t="s">
        <v>38</v>
      </c>
      <c r="H40" s="32" t="s">
        <v>38</v>
      </c>
      <c r="I40" s="22"/>
      <c r="J40" s="8"/>
      <c r="K40" s="8"/>
      <c r="L40" s="8"/>
      <c r="M40" s="8"/>
      <c r="N40" s="8"/>
      <c r="O40" s="8"/>
      <c r="P40" s="8"/>
      <c r="Q40" s="8"/>
      <c r="R40" s="8"/>
      <c r="S40" s="8"/>
      <c r="T40" s="8"/>
      <c r="U40" s="8"/>
      <c r="V40" s="8"/>
      <c r="W40" s="8"/>
      <c r="X40" s="8"/>
      <c r="Y40" s="8"/>
      <c r="Z40" s="8"/>
    </row>
    <row r="41" spans="1:26" ht="12.75" customHeight="1" x14ac:dyDescent="0.15">
      <c r="A41" s="8"/>
      <c r="B41" s="77" t="s">
        <v>109</v>
      </c>
      <c r="C41" s="154" t="s">
        <v>38</v>
      </c>
      <c r="D41" s="65" t="s">
        <v>38</v>
      </c>
      <c r="E41" s="65" t="s">
        <v>38</v>
      </c>
      <c r="F41" s="65" t="s">
        <v>38</v>
      </c>
      <c r="G41" s="32" t="s">
        <v>38</v>
      </c>
      <c r="H41" s="32" t="s">
        <v>38</v>
      </c>
      <c r="I41" s="8"/>
      <c r="J41" s="8"/>
      <c r="K41" s="8"/>
      <c r="L41" s="8"/>
      <c r="M41" s="8"/>
      <c r="N41" s="8"/>
      <c r="O41" s="8"/>
      <c r="P41" s="8"/>
      <c r="Q41" s="8"/>
      <c r="R41" s="8"/>
      <c r="S41" s="8"/>
      <c r="T41" s="8"/>
      <c r="U41" s="8"/>
      <c r="V41" s="8"/>
      <c r="W41" s="8"/>
      <c r="X41" s="8"/>
      <c r="Y41" s="8"/>
      <c r="Z41" s="8"/>
    </row>
    <row r="42" spans="1:26" ht="12.75" customHeight="1" x14ac:dyDescent="0.15">
      <c r="A42" s="8"/>
      <c r="B42" s="20" t="s">
        <v>111</v>
      </c>
      <c r="C42" s="154" t="s">
        <v>38</v>
      </c>
      <c r="D42" s="100" t="s">
        <v>38</v>
      </c>
      <c r="E42" s="100" t="s">
        <v>38</v>
      </c>
      <c r="F42" s="100" t="s">
        <v>38</v>
      </c>
      <c r="G42" s="154" t="s">
        <v>38</v>
      </c>
      <c r="H42" s="154" t="s">
        <v>38</v>
      </c>
      <c r="I42" s="8"/>
      <c r="J42" s="8"/>
      <c r="K42" s="8"/>
      <c r="L42" s="8"/>
      <c r="M42" s="8"/>
      <c r="N42" s="8"/>
      <c r="O42" s="8"/>
      <c r="P42" s="8"/>
      <c r="Q42" s="8"/>
      <c r="R42" s="8"/>
      <c r="S42" s="8"/>
      <c r="T42" s="8"/>
      <c r="U42" s="8"/>
      <c r="V42" s="8"/>
      <c r="W42" s="8"/>
      <c r="X42" s="8"/>
      <c r="Y42" s="8"/>
      <c r="Z42" s="8"/>
    </row>
    <row r="43" spans="1:26" ht="12.75" customHeight="1" x14ac:dyDescent="0.15">
      <c r="A43" s="8"/>
      <c r="B43" s="20" t="s">
        <v>113</v>
      </c>
      <c r="C43" s="154" t="s">
        <v>38</v>
      </c>
      <c r="D43" s="100" t="s">
        <v>38</v>
      </c>
      <c r="E43" s="100" t="s">
        <v>38</v>
      </c>
      <c r="F43" s="100" t="s">
        <v>38</v>
      </c>
      <c r="G43" s="154" t="s">
        <v>38</v>
      </c>
      <c r="H43" s="154" t="s">
        <v>38</v>
      </c>
      <c r="I43" s="8"/>
      <c r="J43" s="8"/>
      <c r="K43" s="8"/>
      <c r="L43" s="8"/>
      <c r="M43" s="8"/>
      <c r="N43" s="8"/>
      <c r="O43" s="8"/>
      <c r="P43" s="8"/>
      <c r="Q43" s="8"/>
      <c r="R43" s="8"/>
      <c r="S43" s="8"/>
      <c r="T43" s="8"/>
      <c r="U43" s="8"/>
      <c r="V43" s="8"/>
      <c r="W43" s="8"/>
      <c r="X43" s="8"/>
      <c r="Y43" s="8"/>
      <c r="Z43" s="8"/>
    </row>
    <row r="44" spans="1:26" ht="12.75" customHeight="1" x14ac:dyDescent="0.15">
      <c r="A44" s="8"/>
      <c r="B44" s="20" t="s">
        <v>115</v>
      </c>
      <c r="C44" s="156" t="s">
        <v>38</v>
      </c>
      <c r="D44" s="157" t="s">
        <v>38</v>
      </c>
      <c r="E44" s="157" t="s">
        <v>38</v>
      </c>
      <c r="F44" s="157" t="s">
        <v>38</v>
      </c>
      <c r="G44" s="158" t="s">
        <v>38</v>
      </c>
      <c r="H44" s="158" t="s">
        <v>38</v>
      </c>
      <c r="I44" s="8"/>
      <c r="J44" s="8"/>
      <c r="K44" s="8"/>
      <c r="L44" s="8"/>
      <c r="M44" s="8"/>
      <c r="N44" s="8"/>
      <c r="O44" s="8"/>
      <c r="P44" s="8"/>
      <c r="Q44" s="8"/>
      <c r="R44" s="8"/>
      <c r="S44" s="8"/>
      <c r="T44" s="8"/>
      <c r="U44" s="8"/>
      <c r="V44" s="8"/>
      <c r="W44" s="8"/>
      <c r="X44" s="8"/>
      <c r="Y44" s="8"/>
      <c r="Z44" s="8"/>
    </row>
    <row r="45" spans="1:26" ht="12.75" customHeight="1" x14ac:dyDescent="0.15">
      <c r="A45" s="8"/>
      <c r="B45" s="20" t="s">
        <v>117</v>
      </c>
      <c r="C45" s="156" t="s">
        <v>38</v>
      </c>
      <c r="D45" s="157" t="s">
        <v>38</v>
      </c>
      <c r="E45" s="157" t="s">
        <v>38</v>
      </c>
      <c r="F45" s="157" t="s">
        <v>38</v>
      </c>
      <c r="G45" s="158" t="s">
        <v>38</v>
      </c>
      <c r="H45" s="158" t="s">
        <v>38</v>
      </c>
      <c r="I45" s="8"/>
      <c r="J45" s="8"/>
      <c r="K45" s="8"/>
      <c r="L45" s="8"/>
      <c r="M45" s="8"/>
      <c r="N45" s="8"/>
      <c r="O45" s="8"/>
      <c r="P45" s="8"/>
      <c r="Q45" s="8"/>
      <c r="R45" s="8"/>
      <c r="S45" s="8"/>
      <c r="T45" s="8"/>
      <c r="U45" s="8"/>
      <c r="V45" s="8"/>
      <c r="W45" s="8"/>
      <c r="X45" s="8"/>
      <c r="Y45" s="8"/>
      <c r="Z45" s="8"/>
    </row>
    <row r="46" spans="1:26" ht="12.75" customHeight="1" x14ac:dyDescent="0.15">
      <c r="A46" s="8"/>
      <c r="B46" s="16" t="s">
        <v>120</v>
      </c>
      <c r="C46" s="156" t="s">
        <v>38</v>
      </c>
      <c r="D46" s="157" t="s">
        <v>38</v>
      </c>
      <c r="E46" s="157" t="s">
        <v>38</v>
      </c>
      <c r="F46" s="157" t="s">
        <v>38</v>
      </c>
      <c r="G46" s="158" t="s">
        <v>38</v>
      </c>
      <c r="H46" s="158" t="s">
        <v>38</v>
      </c>
      <c r="I46" s="8"/>
      <c r="J46" s="8"/>
      <c r="K46" s="8"/>
      <c r="L46" s="8"/>
      <c r="M46" s="8"/>
      <c r="N46" s="8"/>
      <c r="O46" s="8"/>
      <c r="P46" s="8"/>
      <c r="Q46" s="8"/>
      <c r="R46" s="8"/>
      <c r="S46" s="8"/>
      <c r="T46" s="8"/>
      <c r="U46" s="8"/>
      <c r="V46" s="8"/>
      <c r="W46" s="8"/>
      <c r="X46" s="8"/>
      <c r="Y46" s="8"/>
      <c r="Z46" s="8"/>
    </row>
    <row r="47" spans="1:26" ht="12.75" customHeight="1" x14ac:dyDescent="0.15">
      <c r="A47" s="8"/>
      <c r="B47" s="20" t="s">
        <v>122</v>
      </c>
      <c r="C47" s="156" t="s">
        <v>38</v>
      </c>
      <c r="D47" s="157" t="s">
        <v>38</v>
      </c>
      <c r="E47" s="157" t="s">
        <v>38</v>
      </c>
      <c r="F47" s="157" t="s">
        <v>38</v>
      </c>
      <c r="G47" s="158" t="s">
        <v>38</v>
      </c>
      <c r="H47" s="158" t="s">
        <v>38</v>
      </c>
      <c r="I47" s="8"/>
      <c r="J47" s="8"/>
      <c r="K47" s="8"/>
      <c r="L47" s="8"/>
      <c r="M47" s="8"/>
      <c r="N47" s="8"/>
      <c r="O47" s="8"/>
      <c r="P47" s="8"/>
      <c r="Q47" s="8"/>
      <c r="R47" s="8"/>
      <c r="S47" s="8"/>
      <c r="T47" s="8"/>
      <c r="U47" s="8"/>
      <c r="V47" s="8"/>
      <c r="W47" s="8"/>
      <c r="X47" s="8"/>
      <c r="Y47" s="8"/>
      <c r="Z47" s="8"/>
    </row>
    <row r="48" spans="1:26" ht="12.75" customHeight="1" x14ac:dyDescent="0.15">
      <c r="A48" s="8"/>
      <c r="B48" s="20" t="s">
        <v>124</v>
      </c>
      <c r="C48" s="156" t="s">
        <v>38</v>
      </c>
      <c r="D48" s="157" t="s">
        <v>38</v>
      </c>
      <c r="E48" s="157" t="s">
        <v>38</v>
      </c>
      <c r="F48" s="157" t="s">
        <v>38</v>
      </c>
      <c r="G48" s="158" t="s">
        <v>38</v>
      </c>
      <c r="H48" s="158" t="s">
        <v>38</v>
      </c>
      <c r="I48" s="8"/>
      <c r="J48" s="8"/>
      <c r="K48" s="8"/>
      <c r="L48" s="8"/>
      <c r="M48" s="8"/>
      <c r="N48" s="8"/>
      <c r="O48" s="8"/>
      <c r="P48" s="8"/>
      <c r="Q48" s="8"/>
      <c r="R48" s="8"/>
      <c r="S48" s="8"/>
      <c r="T48" s="8"/>
      <c r="U48" s="8"/>
      <c r="V48" s="8"/>
      <c r="W48" s="8"/>
      <c r="X48" s="8"/>
      <c r="Y48" s="8"/>
      <c r="Z48" s="8"/>
    </row>
    <row r="49" spans="1:26" ht="12.75" customHeight="1" x14ac:dyDescent="0.15">
      <c r="A49" s="8"/>
      <c r="B49" s="16" t="s">
        <v>126</v>
      </c>
      <c r="C49" s="156" t="s">
        <v>38</v>
      </c>
      <c r="D49" s="157" t="s">
        <v>38</v>
      </c>
      <c r="E49" s="157" t="s">
        <v>38</v>
      </c>
      <c r="F49" s="157" t="s">
        <v>38</v>
      </c>
      <c r="G49" s="158" t="s">
        <v>38</v>
      </c>
      <c r="H49" s="158" t="s">
        <v>38</v>
      </c>
      <c r="I49" s="8"/>
      <c r="J49" s="8"/>
      <c r="K49" s="8"/>
      <c r="L49" s="8"/>
      <c r="M49" s="8"/>
      <c r="N49" s="8"/>
      <c r="O49" s="8"/>
      <c r="P49" s="8"/>
      <c r="Q49" s="8"/>
      <c r="R49" s="8"/>
      <c r="S49" s="8"/>
      <c r="T49" s="8"/>
      <c r="U49" s="8"/>
      <c r="V49" s="8"/>
      <c r="W49" s="8"/>
      <c r="X49" s="8"/>
      <c r="Y49" s="8"/>
      <c r="Z49" s="8"/>
    </row>
    <row r="50" spans="1:26" ht="12.75" customHeight="1" x14ac:dyDescent="0.15">
      <c r="A50" s="8"/>
      <c r="B50" s="20" t="s">
        <v>128</v>
      </c>
      <c r="C50" s="156" t="s">
        <v>38</v>
      </c>
      <c r="D50" s="157" t="s">
        <v>38</v>
      </c>
      <c r="E50" s="157" t="s">
        <v>38</v>
      </c>
      <c r="F50" s="157" t="s">
        <v>38</v>
      </c>
      <c r="G50" s="158" t="s">
        <v>38</v>
      </c>
      <c r="H50" s="158" t="s">
        <v>38</v>
      </c>
      <c r="I50" s="8"/>
      <c r="J50" s="8"/>
      <c r="K50" s="8"/>
      <c r="L50" s="8"/>
      <c r="M50" s="8"/>
      <c r="N50" s="8"/>
      <c r="O50" s="8"/>
      <c r="P50" s="8"/>
      <c r="Q50" s="8"/>
      <c r="R50" s="8"/>
      <c r="S50" s="8"/>
      <c r="T50" s="8"/>
      <c r="U50" s="8"/>
      <c r="V50" s="8"/>
      <c r="W50" s="8"/>
      <c r="X50" s="8"/>
      <c r="Y50" s="8"/>
      <c r="Z50" s="8"/>
    </row>
    <row r="51" spans="1:26" ht="12.75" customHeight="1" x14ac:dyDescent="0.15">
      <c r="A51" s="8"/>
      <c r="B51" s="20" t="s">
        <v>130</v>
      </c>
      <c r="C51" s="156" t="s">
        <v>38</v>
      </c>
      <c r="D51" s="157" t="s">
        <v>38</v>
      </c>
      <c r="E51" s="157" t="s">
        <v>38</v>
      </c>
      <c r="F51" s="157" t="s">
        <v>38</v>
      </c>
      <c r="G51" s="158" t="s">
        <v>38</v>
      </c>
      <c r="H51" s="158" t="s">
        <v>38</v>
      </c>
      <c r="I51" s="8"/>
      <c r="J51" s="8"/>
      <c r="K51" s="8"/>
      <c r="L51" s="8"/>
      <c r="M51" s="8"/>
      <c r="N51" s="8"/>
      <c r="O51" s="8"/>
      <c r="P51" s="8"/>
      <c r="Q51" s="8"/>
      <c r="R51" s="8"/>
      <c r="S51" s="8"/>
      <c r="T51" s="8"/>
      <c r="U51" s="8"/>
      <c r="V51" s="8"/>
      <c r="W51" s="8"/>
      <c r="X51" s="8"/>
      <c r="Y51" s="8"/>
      <c r="Z51" s="8"/>
    </row>
    <row r="52" spans="1:26" ht="12.75" customHeight="1" x14ac:dyDescent="0.15">
      <c r="A52" s="8"/>
      <c r="B52" s="20" t="s">
        <v>132</v>
      </c>
      <c r="C52" s="156" t="s">
        <v>38</v>
      </c>
      <c r="D52" s="157" t="s">
        <v>38</v>
      </c>
      <c r="E52" s="157" t="s">
        <v>38</v>
      </c>
      <c r="F52" s="157" t="s">
        <v>38</v>
      </c>
      <c r="G52" s="158" t="s">
        <v>38</v>
      </c>
      <c r="H52" s="158" t="s">
        <v>38</v>
      </c>
      <c r="I52" s="8"/>
      <c r="J52" s="8"/>
      <c r="K52" s="8"/>
      <c r="L52" s="8"/>
      <c r="M52" s="8"/>
      <c r="N52" s="8"/>
      <c r="O52" s="8"/>
      <c r="P52" s="8"/>
      <c r="Q52" s="8"/>
      <c r="R52" s="8"/>
      <c r="S52" s="8"/>
      <c r="T52" s="8"/>
      <c r="U52" s="8"/>
      <c r="V52" s="8"/>
      <c r="W52" s="8"/>
      <c r="X52" s="8"/>
      <c r="Y52" s="8"/>
      <c r="Z52" s="8"/>
    </row>
    <row r="53" spans="1:26" ht="12.75" customHeight="1" x14ac:dyDescent="0.15">
      <c r="A53" s="8"/>
      <c r="B53" s="77" t="s">
        <v>134</v>
      </c>
      <c r="C53" s="156" t="s">
        <v>38</v>
      </c>
      <c r="D53" s="157" t="s">
        <v>38</v>
      </c>
      <c r="E53" s="157" t="s">
        <v>38</v>
      </c>
      <c r="F53" s="157" t="s">
        <v>38</v>
      </c>
      <c r="G53" s="158" t="s">
        <v>38</v>
      </c>
      <c r="H53" s="158" t="s">
        <v>38</v>
      </c>
      <c r="I53" s="8"/>
      <c r="J53" s="8"/>
      <c r="K53" s="8"/>
      <c r="L53" s="8"/>
      <c r="M53" s="8"/>
      <c r="N53" s="8"/>
      <c r="O53" s="8"/>
      <c r="P53" s="8"/>
      <c r="Q53" s="8"/>
      <c r="R53" s="8"/>
      <c r="S53" s="8"/>
      <c r="T53" s="8"/>
      <c r="U53" s="8"/>
      <c r="V53" s="8"/>
      <c r="W53" s="8"/>
      <c r="X53" s="8"/>
      <c r="Y53" s="8"/>
      <c r="Z53" s="8"/>
    </row>
    <row r="54" spans="1:26" ht="12.75" customHeight="1" x14ac:dyDescent="0.15">
      <c r="A54" s="8"/>
      <c r="B54" s="16" t="s">
        <v>136</v>
      </c>
      <c r="C54" s="156" t="s">
        <v>38</v>
      </c>
      <c r="D54" s="157" t="s">
        <v>38</v>
      </c>
      <c r="E54" s="157" t="s">
        <v>38</v>
      </c>
      <c r="F54" s="157" t="s">
        <v>38</v>
      </c>
      <c r="G54" s="158" t="s">
        <v>38</v>
      </c>
      <c r="H54" s="158" t="s">
        <v>38</v>
      </c>
      <c r="I54" s="8"/>
      <c r="J54" s="8"/>
      <c r="K54" s="8"/>
      <c r="L54" s="8"/>
      <c r="M54" s="8"/>
      <c r="N54" s="8"/>
      <c r="O54" s="8"/>
      <c r="P54" s="8"/>
      <c r="Q54" s="8"/>
      <c r="R54" s="8"/>
      <c r="S54" s="8"/>
      <c r="T54" s="8"/>
      <c r="U54" s="8"/>
      <c r="V54" s="8"/>
      <c r="W54" s="8"/>
      <c r="X54" s="8"/>
      <c r="Y54" s="8"/>
      <c r="Z54" s="8"/>
    </row>
    <row r="55" spans="1:26" ht="12.75" customHeight="1" x14ac:dyDescent="0.15">
      <c r="A55" s="8"/>
      <c r="B55" s="16" t="s">
        <v>138</v>
      </c>
      <c r="C55" s="156" t="s">
        <v>38</v>
      </c>
      <c r="D55" s="157" t="s">
        <v>38</v>
      </c>
      <c r="E55" s="157" t="s">
        <v>38</v>
      </c>
      <c r="F55" s="157" t="s">
        <v>38</v>
      </c>
      <c r="G55" s="158" t="s">
        <v>38</v>
      </c>
      <c r="H55" s="158" t="s">
        <v>38</v>
      </c>
      <c r="I55" s="8"/>
      <c r="J55" s="8"/>
      <c r="K55" s="8"/>
      <c r="L55" s="8"/>
      <c r="M55" s="8"/>
      <c r="N55" s="8"/>
      <c r="O55" s="8"/>
      <c r="P55" s="8"/>
      <c r="Q55" s="8"/>
      <c r="R55" s="8"/>
      <c r="S55" s="8"/>
      <c r="T55" s="8"/>
      <c r="U55" s="8"/>
      <c r="V55" s="8"/>
      <c r="W55" s="8"/>
      <c r="X55" s="8"/>
      <c r="Y55" s="8"/>
      <c r="Z55" s="8"/>
    </row>
    <row r="56" spans="1:26" ht="12.75" customHeight="1" x14ac:dyDescent="0.15">
      <c r="A56" s="8"/>
      <c r="B56" s="16" t="s">
        <v>140</v>
      </c>
      <c r="C56" s="156" t="s">
        <v>38</v>
      </c>
      <c r="D56" s="157" t="s">
        <v>38</v>
      </c>
      <c r="E56" s="157" t="s">
        <v>38</v>
      </c>
      <c r="F56" s="157" t="s">
        <v>38</v>
      </c>
      <c r="G56" s="158" t="s">
        <v>38</v>
      </c>
      <c r="H56" s="158" t="s">
        <v>38</v>
      </c>
      <c r="I56" s="8"/>
      <c r="J56" s="8"/>
      <c r="K56" s="8"/>
      <c r="L56" s="8"/>
      <c r="M56" s="8"/>
      <c r="N56" s="8"/>
      <c r="O56" s="8"/>
      <c r="P56" s="8"/>
      <c r="Q56" s="8"/>
      <c r="R56" s="8"/>
      <c r="S56" s="8"/>
      <c r="T56" s="8"/>
      <c r="U56" s="8"/>
      <c r="V56" s="8"/>
      <c r="W56" s="8"/>
      <c r="X56" s="8"/>
      <c r="Y56" s="8"/>
      <c r="Z56" s="8"/>
    </row>
    <row r="57" spans="1:26" ht="12.75" customHeight="1" x14ac:dyDescent="0.15">
      <c r="A57" s="8"/>
      <c r="B57" s="16" t="s">
        <v>143</v>
      </c>
      <c r="C57" s="156" t="s">
        <v>38</v>
      </c>
      <c r="D57" s="157" t="s">
        <v>38</v>
      </c>
      <c r="E57" s="157" t="s">
        <v>38</v>
      </c>
      <c r="F57" s="157" t="s">
        <v>38</v>
      </c>
      <c r="G57" s="158" t="s">
        <v>38</v>
      </c>
      <c r="H57" s="158" t="s">
        <v>38</v>
      </c>
      <c r="I57" s="8"/>
      <c r="J57" s="8"/>
      <c r="K57" s="8"/>
      <c r="L57" s="8"/>
      <c r="M57" s="8"/>
      <c r="N57" s="8"/>
      <c r="O57" s="8"/>
      <c r="P57" s="8"/>
      <c r="Q57" s="8"/>
      <c r="R57" s="8"/>
      <c r="S57" s="8"/>
      <c r="T57" s="8"/>
      <c r="U57" s="8"/>
      <c r="V57" s="8"/>
      <c r="W57" s="8"/>
      <c r="X57" s="8"/>
      <c r="Y57" s="8"/>
      <c r="Z57" s="8"/>
    </row>
    <row r="58" spans="1:26" ht="12.75" customHeight="1" x14ac:dyDescent="0.15">
      <c r="A58" s="8"/>
      <c r="B58" s="16" t="s">
        <v>145</v>
      </c>
      <c r="C58" s="156" t="s">
        <v>38</v>
      </c>
      <c r="D58" s="157" t="s">
        <v>38</v>
      </c>
      <c r="E58" s="157" t="s">
        <v>38</v>
      </c>
      <c r="F58" s="157" t="s">
        <v>38</v>
      </c>
      <c r="G58" s="158" t="s">
        <v>38</v>
      </c>
      <c r="H58" s="158" t="s">
        <v>38</v>
      </c>
      <c r="I58" s="8"/>
      <c r="J58" s="8"/>
      <c r="K58" s="8"/>
      <c r="L58" s="8"/>
      <c r="M58" s="8"/>
      <c r="N58" s="8"/>
      <c r="O58" s="8"/>
      <c r="P58" s="8"/>
      <c r="Q58" s="8"/>
      <c r="R58" s="8"/>
      <c r="S58" s="8"/>
      <c r="T58" s="8"/>
      <c r="U58" s="8"/>
      <c r="V58" s="8"/>
      <c r="W58" s="8"/>
      <c r="X58" s="8"/>
      <c r="Y58" s="8"/>
      <c r="Z58" s="8"/>
    </row>
    <row r="59" spans="1:26" ht="12.75" customHeight="1" x14ac:dyDescent="0.15">
      <c r="A59" s="8"/>
      <c r="B59" s="78" t="s">
        <v>147</v>
      </c>
      <c r="C59" s="156" t="s">
        <v>38</v>
      </c>
      <c r="D59" s="157" t="s">
        <v>38</v>
      </c>
      <c r="E59" s="157" t="s">
        <v>38</v>
      </c>
      <c r="F59" s="157" t="s">
        <v>38</v>
      </c>
      <c r="G59" s="158" t="s">
        <v>38</v>
      </c>
      <c r="H59" s="158" t="s">
        <v>38</v>
      </c>
      <c r="I59" s="8"/>
      <c r="J59" s="8"/>
      <c r="K59" s="8"/>
      <c r="L59" s="8"/>
      <c r="M59" s="8"/>
      <c r="N59" s="8"/>
      <c r="O59" s="8"/>
      <c r="P59" s="8"/>
      <c r="Q59" s="8"/>
      <c r="R59" s="8"/>
      <c r="S59" s="8"/>
      <c r="T59" s="8"/>
      <c r="U59" s="8"/>
      <c r="V59" s="8"/>
      <c r="W59" s="8"/>
      <c r="X59" s="8"/>
      <c r="Y59" s="8"/>
      <c r="Z59" s="8"/>
    </row>
    <row r="60" spans="1:26" ht="12.75" customHeight="1" x14ac:dyDescent="0.15">
      <c r="A60" s="8"/>
      <c r="B60" s="16" t="s">
        <v>150</v>
      </c>
      <c r="C60" s="156" t="s">
        <v>38</v>
      </c>
      <c r="D60" s="157" t="s">
        <v>38</v>
      </c>
      <c r="E60" s="157" t="s">
        <v>38</v>
      </c>
      <c r="F60" s="157" t="s">
        <v>38</v>
      </c>
      <c r="G60" s="158" t="s">
        <v>38</v>
      </c>
      <c r="H60" s="158" t="s">
        <v>38</v>
      </c>
      <c r="I60" s="8"/>
      <c r="J60" s="8"/>
      <c r="K60" s="8"/>
      <c r="L60" s="8"/>
      <c r="M60" s="8"/>
      <c r="N60" s="8"/>
      <c r="O60" s="8"/>
      <c r="P60" s="8"/>
      <c r="Q60" s="8"/>
      <c r="R60" s="8"/>
      <c r="S60" s="8"/>
      <c r="T60" s="8"/>
      <c r="U60" s="8"/>
      <c r="V60" s="8"/>
      <c r="W60" s="8"/>
      <c r="X60" s="8"/>
      <c r="Y60" s="8"/>
      <c r="Z60" s="8"/>
    </row>
    <row r="61" spans="1:26" ht="12.75" customHeight="1" x14ac:dyDescent="0.15">
      <c r="A61" s="8"/>
      <c r="B61" s="16" t="s">
        <v>152</v>
      </c>
      <c r="C61" s="156" t="s">
        <v>38</v>
      </c>
      <c r="D61" s="157" t="s">
        <v>38</v>
      </c>
      <c r="E61" s="157" t="s">
        <v>38</v>
      </c>
      <c r="F61" s="157" t="s">
        <v>38</v>
      </c>
      <c r="G61" s="158" t="s">
        <v>38</v>
      </c>
      <c r="H61" s="158" t="s">
        <v>38</v>
      </c>
      <c r="I61" s="8"/>
      <c r="J61" s="8"/>
      <c r="K61" s="8"/>
      <c r="L61" s="8"/>
      <c r="M61" s="8"/>
      <c r="N61" s="8"/>
      <c r="O61" s="8"/>
      <c r="P61" s="8"/>
      <c r="Q61" s="8"/>
      <c r="R61" s="8"/>
      <c r="S61" s="8"/>
      <c r="T61" s="8"/>
      <c r="U61" s="8"/>
      <c r="V61" s="8"/>
      <c r="W61" s="8"/>
      <c r="X61" s="8"/>
      <c r="Y61" s="8"/>
      <c r="Z61" s="8"/>
    </row>
    <row r="62" spans="1:26" ht="12.75" customHeight="1" x14ac:dyDescent="0.15">
      <c r="A62" s="91"/>
      <c r="B62" s="16" t="s">
        <v>154</v>
      </c>
      <c r="C62" s="79" t="s">
        <v>38</v>
      </c>
      <c r="D62" s="67" t="s">
        <v>38</v>
      </c>
      <c r="E62" s="65" t="s">
        <v>38</v>
      </c>
      <c r="F62" s="65" t="s">
        <v>38</v>
      </c>
      <c r="G62" s="32" t="s">
        <v>38</v>
      </c>
      <c r="H62" s="79" t="s">
        <v>38</v>
      </c>
      <c r="I62" s="146"/>
      <c r="J62" s="91"/>
      <c r="K62" s="91"/>
      <c r="L62" s="91"/>
      <c r="M62" s="91"/>
      <c r="N62" s="91"/>
      <c r="O62" s="91"/>
      <c r="P62" s="91"/>
      <c r="Q62" s="91"/>
      <c r="R62" s="91"/>
      <c r="S62" s="91"/>
      <c r="T62" s="91"/>
      <c r="U62" s="91"/>
      <c r="V62" s="91"/>
      <c r="W62" s="91"/>
      <c r="X62" s="91"/>
      <c r="Y62" s="91"/>
      <c r="Z62" s="91"/>
    </row>
    <row r="63" spans="1:26" ht="12.75" customHeight="1" x14ac:dyDescent="0.15">
      <c r="A63" s="8"/>
      <c r="B63" s="16" t="s">
        <v>156</v>
      </c>
      <c r="C63" s="156" t="s">
        <v>38</v>
      </c>
      <c r="D63" s="157" t="s">
        <v>38</v>
      </c>
      <c r="E63" s="157" t="s">
        <v>38</v>
      </c>
      <c r="F63" s="157" t="s">
        <v>38</v>
      </c>
      <c r="G63" s="158" t="s">
        <v>38</v>
      </c>
      <c r="H63" s="158" t="s">
        <v>38</v>
      </c>
      <c r="I63" s="8"/>
      <c r="J63" s="8"/>
      <c r="K63" s="8"/>
      <c r="L63" s="8"/>
      <c r="M63" s="8"/>
      <c r="N63" s="8"/>
      <c r="O63" s="8"/>
      <c r="P63" s="8"/>
      <c r="Q63" s="8"/>
      <c r="R63" s="8"/>
      <c r="S63" s="8"/>
      <c r="T63" s="8"/>
      <c r="U63" s="8"/>
      <c r="V63" s="8"/>
      <c r="W63" s="8"/>
      <c r="X63" s="8"/>
      <c r="Y63" s="8"/>
      <c r="Z63" s="8"/>
    </row>
    <row r="64" spans="1:26" ht="12.75" customHeight="1" x14ac:dyDescent="0.15">
      <c r="A64" s="8"/>
      <c r="B64" s="16" t="s">
        <v>158</v>
      </c>
      <c r="C64" s="156" t="s">
        <v>38</v>
      </c>
      <c r="D64" s="157" t="s">
        <v>38</v>
      </c>
      <c r="E64" s="157" t="s">
        <v>38</v>
      </c>
      <c r="F64" s="157" t="s">
        <v>38</v>
      </c>
      <c r="G64" s="158" t="s">
        <v>38</v>
      </c>
      <c r="H64" s="158" t="s">
        <v>38</v>
      </c>
      <c r="I64" s="8"/>
      <c r="J64" s="8"/>
      <c r="K64" s="8"/>
      <c r="L64" s="8"/>
      <c r="M64" s="8"/>
      <c r="N64" s="8"/>
      <c r="O64" s="8"/>
      <c r="P64" s="8"/>
      <c r="Q64" s="8"/>
      <c r="R64" s="8"/>
      <c r="S64" s="8"/>
      <c r="T64" s="8"/>
      <c r="U64" s="8"/>
      <c r="V64" s="8"/>
      <c r="W64" s="8"/>
      <c r="X64" s="8"/>
      <c r="Y64" s="8"/>
      <c r="Z64" s="8"/>
    </row>
    <row r="65" spans="1:26" ht="12.75" customHeight="1" x14ac:dyDescent="0.15">
      <c r="A65" s="8"/>
      <c r="B65" s="15" t="s">
        <v>159</v>
      </c>
      <c r="C65" s="156" t="s">
        <v>38</v>
      </c>
      <c r="D65" s="157" t="s">
        <v>38</v>
      </c>
      <c r="E65" s="157" t="s">
        <v>38</v>
      </c>
      <c r="F65" s="157" t="s">
        <v>38</v>
      </c>
      <c r="G65" s="158" t="s">
        <v>38</v>
      </c>
      <c r="H65" s="158" t="s">
        <v>38</v>
      </c>
      <c r="I65" s="8"/>
      <c r="J65" s="8"/>
      <c r="K65" s="8"/>
      <c r="L65" s="8"/>
      <c r="M65" s="8"/>
      <c r="N65" s="8"/>
      <c r="O65" s="8"/>
      <c r="P65" s="8"/>
      <c r="Q65" s="8"/>
      <c r="R65" s="8"/>
      <c r="S65" s="8"/>
      <c r="T65" s="8"/>
      <c r="U65" s="8"/>
      <c r="V65" s="8"/>
      <c r="W65" s="8"/>
      <c r="X65" s="8"/>
      <c r="Y65" s="8"/>
      <c r="Z65" s="8"/>
    </row>
    <row r="66" spans="1:26" ht="12.75" customHeight="1" x14ac:dyDescent="0.15">
      <c r="A66" s="8"/>
      <c r="B66" s="16" t="s">
        <v>162</v>
      </c>
      <c r="C66" s="156" t="s">
        <v>38</v>
      </c>
      <c r="D66" s="157" t="s">
        <v>38</v>
      </c>
      <c r="E66" s="157" t="s">
        <v>38</v>
      </c>
      <c r="F66" s="157" t="s">
        <v>38</v>
      </c>
      <c r="G66" s="158" t="s">
        <v>38</v>
      </c>
      <c r="H66" s="158" t="s">
        <v>38</v>
      </c>
      <c r="I66" s="8"/>
      <c r="J66" s="8"/>
      <c r="K66" s="8"/>
      <c r="L66" s="8"/>
      <c r="M66" s="8"/>
      <c r="N66" s="8"/>
      <c r="O66" s="8"/>
      <c r="P66" s="8"/>
      <c r="Q66" s="8"/>
      <c r="R66" s="8"/>
      <c r="S66" s="8"/>
      <c r="T66" s="8"/>
      <c r="U66" s="8"/>
      <c r="V66" s="8"/>
      <c r="W66" s="8"/>
      <c r="X66" s="8"/>
      <c r="Y66" s="8"/>
      <c r="Z66" s="8"/>
    </row>
    <row r="67" spans="1:26" ht="12.75" customHeight="1" x14ac:dyDescent="0.15">
      <c r="A67" s="8"/>
      <c r="B67" s="16" t="s">
        <v>164</v>
      </c>
      <c r="C67" s="156" t="s">
        <v>38</v>
      </c>
      <c r="D67" s="157" t="s">
        <v>38</v>
      </c>
      <c r="E67" s="157" t="s">
        <v>38</v>
      </c>
      <c r="F67" s="157" t="s">
        <v>38</v>
      </c>
      <c r="G67" s="158" t="s">
        <v>38</v>
      </c>
      <c r="H67" s="158" t="s">
        <v>38</v>
      </c>
      <c r="I67" s="8"/>
      <c r="J67" s="8"/>
      <c r="K67" s="8"/>
      <c r="L67" s="8"/>
      <c r="M67" s="8"/>
      <c r="N67" s="8"/>
      <c r="O67" s="8"/>
      <c r="P67" s="8"/>
      <c r="Q67" s="8"/>
      <c r="R67" s="8"/>
      <c r="S67" s="8"/>
      <c r="T67" s="8"/>
      <c r="U67" s="8"/>
      <c r="V67" s="8"/>
      <c r="W67" s="8"/>
      <c r="X67" s="8"/>
      <c r="Y67" s="8"/>
      <c r="Z67" s="8"/>
    </row>
    <row r="68" spans="1:26" ht="12.75" customHeight="1" x14ac:dyDescent="0.15">
      <c r="A68" s="8"/>
      <c r="B68" s="16" t="s">
        <v>90</v>
      </c>
      <c r="C68" s="156" t="s">
        <v>38</v>
      </c>
      <c r="D68" s="157" t="s">
        <v>38</v>
      </c>
      <c r="E68" s="157" t="s">
        <v>38</v>
      </c>
      <c r="F68" s="157" t="s">
        <v>38</v>
      </c>
      <c r="G68" s="158" t="s">
        <v>38</v>
      </c>
      <c r="H68" s="158" t="s">
        <v>38</v>
      </c>
      <c r="I68" s="8"/>
      <c r="J68" s="8"/>
      <c r="K68" s="8"/>
      <c r="L68" s="8"/>
      <c r="M68" s="8"/>
      <c r="N68" s="8"/>
      <c r="O68" s="8"/>
      <c r="P68" s="8"/>
      <c r="Q68" s="8"/>
      <c r="R68" s="8"/>
      <c r="S68" s="8"/>
      <c r="T68" s="8"/>
      <c r="U68" s="8"/>
      <c r="V68" s="8"/>
      <c r="W68" s="8"/>
      <c r="X68" s="8"/>
      <c r="Y68" s="8"/>
      <c r="Z68" s="8"/>
    </row>
    <row r="69" spans="1:26" ht="12.75" customHeight="1" x14ac:dyDescent="0.15">
      <c r="A69" s="8"/>
      <c r="B69" s="16" t="s">
        <v>167</v>
      </c>
      <c r="C69" s="156" t="s">
        <v>38</v>
      </c>
      <c r="D69" s="157" t="s">
        <v>38</v>
      </c>
      <c r="E69" s="157" t="s">
        <v>38</v>
      </c>
      <c r="F69" s="157" t="s">
        <v>38</v>
      </c>
      <c r="G69" s="158" t="s">
        <v>38</v>
      </c>
      <c r="H69" s="158" t="s">
        <v>38</v>
      </c>
      <c r="I69" s="8"/>
      <c r="J69" s="8"/>
      <c r="K69" s="8"/>
      <c r="L69" s="8"/>
      <c r="M69" s="8"/>
      <c r="N69" s="8"/>
      <c r="O69" s="8"/>
      <c r="P69" s="8"/>
      <c r="Q69" s="8"/>
      <c r="R69" s="8"/>
      <c r="S69" s="8"/>
      <c r="T69" s="8"/>
      <c r="U69" s="8"/>
      <c r="V69" s="8"/>
      <c r="W69" s="8"/>
      <c r="X69" s="8"/>
      <c r="Y69" s="8"/>
      <c r="Z69" s="8"/>
    </row>
    <row r="70" spans="1:26" ht="12.75" customHeight="1" x14ac:dyDescent="0.15">
      <c r="A70" s="8"/>
      <c r="B70" s="16" t="s">
        <v>169</v>
      </c>
      <c r="C70" s="156" t="s">
        <v>38</v>
      </c>
      <c r="D70" s="157" t="s">
        <v>38</v>
      </c>
      <c r="E70" s="157" t="s">
        <v>38</v>
      </c>
      <c r="F70" s="157" t="s">
        <v>38</v>
      </c>
      <c r="G70" s="158" t="s">
        <v>38</v>
      </c>
      <c r="H70" s="158" t="s">
        <v>38</v>
      </c>
      <c r="I70" s="8"/>
      <c r="J70" s="8"/>
      <c r="K70" s="8"/>
      <c r="L70" s="8"/>
      <c r="M70" s="8"/>
      <c r="N70" s="8"/>
      <c r="O70" s="8"/>
      <c r="P70" s="8"/>
      <c r="Q70" s="8"/>
      <c r="R70" s="8"/>
      <c r="S70" s="8"/>
      <c r="T70" s="8"/>
      <c r="U70" s="8"/>
      <c r="V70" s="8"/>
      <c r="W70" s="8"/>
      <c r="X70" s="8"/>
      <c r="Y70" s="8"/>
      <c r="Z70" s="8"/>
    </row>
    <row r="71" spans="1:26" ht="12.75" customHeight="1" x14ac:dyDescent="0.15">
      <c r="A71" s="8"/>
      <c r="B71" s="16" t="s">
        <v>172</v>
      </c>
      <c r="C71" s="156" t="s">
        <v>38</v>
      </c>
      <c r="D71" s="157" t="s">
        <v>38</v>
      </c>
      <c r="E71" s="157" t="s">
        <v>38</v>
      </c>
      <c r="F71" s="157" t="s">
        <v>38</v>
      </c>
      <c r="G71" s="158" t="s">
        <v>38</v>
      </c>
      <c r="H71" s="158" t="s">
        <v>38</v>
      </c>
      <c r="I71" s="8"/>
      <c r="J71" s="8"/>
      <c r="K71" s="8"/>
      <c r="L71" s="8"/>
      <c r="M71" s="8"/>
      <c r="N71" s="8"/>
      <c r="O71" s="8"/>
      <c r="P71" s="8"/>
      <c r="Q71" s="8"/>
      <c r="R71" s="8"/>
      <c r="S71" s="8"/>
      <c r="T71" s="8"/>
      <c r="U71" s="8"/>
      <c r="V71" s="8"/>
      <c r="W71" s="8"/>
      <c r="X71" s="8"/>
      <c r="Y71" s="8"/>
      <c r="Z71" s="8"/>
    </row>
    <row r="72" spans="1:26" ht="12.75" customHeight="1" x14ac:dyDescent="0.15">
      <c r="A72" s="8"/>
      <c r="B72" s="16" t="s">
        <v>62</v>
      </c>
      <c r="C72" s="156" t="s">
        <v>38</v>
      </c>
      <c r="D72" s="157" t="s">
        <v>38</v>
      </c>
      <c r="E72" s="157" t="s">
        <v>38</v>
      </c>
      <c r="F72" s="157" t="s">
        <v>38</v>
      </c>
      <c r="G72" s="158" t="s">
        <v>38</v>
      </c>
      <c r="H72" s="158" t="s">
        <v>38</v>
      </c>
      <c r="I72" s="8"/>
      <c r="J72" s="8"/>
      <c r="K72" s="8"/>
      <c r="L72" s="8"/>
      <c r="M72" s="8"/>
      <c r="N72" s="8"/>
      <c r="O72" s="8"/>
      <c r="P72" s="8"/>
      <c r="Q72" s="8"/>
      <c r="R72" s="8"/>
      <c r="S72" s="8"/>
      <c r="T72" s="8"/>
      <c r="U72" s="8"/>
      <c r="V72" s="8"/>
      <c r="W72" s="8"/>
      <c r="X72" s="8"/>
      <c r="Y72" s="8"/>
      <c r="Z72" s="8"/>
    </row>
    <row r="73" spans="1:26" ht="12.75" customHeight="1" x14ac:dyDescent="0.15">
      <c r="A73" s="8"/>
      <c r="B73" s="117" t="s">
        <v>176</v>
      </c>
      <c r="C73" s="156" t="s">
        <v>38</v>
      </c>
      <c r="D73" s="157" t="s">
        <v>38</v>
      </c>
      <c r="E73" s="157" t="s">
        <v>38</v>
      </c>
      <c r="F73" s="157" t="s">
        <v>38</v>
      </c>
      <c r="G73" s="158" t="s">
        <v>38</v>
      </c>
      <c r="H73" s="158" t="s">
        <v>38</v>
      </c>
      <c r="I73" s="8"/>
      <c r="J73" s="8"/>
      <c r="K73" s="8"/>
      <c r="L73" s="8"/>
      <c r="M73" s="8"/>
      <c r="N73" s="8"/>
      <c r="O73" s="8"/>
      <c r="P73" s="8"/>
      <c r="Q73" s="8"/>
      <c r="R73" s="8"/>
      <c r="S73" s="8"/>
      <c r="T73" s="8"/>
      <c r="U73" s="8"/>
      <c r="V73" s="8"/>
      <c r="W73" s="8"/>
      <c r="X73" s="8"/>
      <c r="Y73" s="8"/>
      <c r="Z73" s="8"/>
    </row>
    <row r="74" spans="1:26" ht="12.75" customHeight="1" x14ac:dyDescent="0.15">
      <c r="A74" s="8"/>
      <c r="B74" s="117" t="s">
        <v>177</v>
      </c>
      <c r="C74" s="156" t="s">
        <v>38</v>
      </c>
      <c r="D74" s="159" t="s">
        <v>38</v>
      </c>
      <c r="E74" s="159" t="s">
        <v>38</v>
      </c>
      <c r="F74" s="159" t="s">
        <v>38</v>
      </c>
      <c r="G74" s="156" t="s">
        <v>38</v>
      </c>
      <c r="H74" s="156" t="s">
        <v>38</v>
      </c>
      <c r="I74" s="8"/>
      <c r="J74" s="8"/>
      <c r="K74" s="8"/>
      <c r="L74" s="8"/>
      <c r="M74" s="8"/>
      <c r="N74" s="8"/>
      <c r="O74" s="8"/>
      <c r="P74" s="8"/>
      <c r="Q74" s="8"/>
      <c r="R74" s="8"/>
      <c r="S74" s="8"/>
      <c r="T74" s="8"/>
      <c r="U74" s="8"/>
      <c r="V74" s="8"/>
      <c r="W74" s="8"/>
      <c r="X74" s="8"/>
      <c r="Y74" s="8"/>
      <c r="Z74" s="8"/>
    </row>
    <row r="75" spans="1:26" ht="12.75" customHeight="1" x14ac:dyDescent="0.15">
      <c r="A75" s="8"/>
      <c r="B75" s="15" t="s">
        <v>83</v>
      </c>
      <c r="C75" s="156" t="s">
        <v>38</v>
      </c>
      <c r="D75" s="157" t="s">
        <v>38</v>
      </c>
      <c r="E75" s="157" t="s">
        <v>38</v>
      </c>
      <c r="F75" s="157" t="s">
        <v>38</v>
      </c>
      <c r="G75" s="158" t="s">
        <v>38</v>
      </c>
      <c r="H75" s="158" t="s">
        <v>38</v>
      </c>
      <c r="I75" s="8"/>
      <c r="J75" s="8"/>
      <c r="K75" s="8"/>
      <c r="L75" s="8"/>
      <c r="M75" s="8"/>
      <c r="N75" s="8"/>
      <c r="O75" s="8"/>
      <c r="P75" s="8"/>
      <c r="Q75" s="8"/>
      <c r="R75" s="8"/>
      <c r="S75" s="8"/>
      <c r="T75" s="8"/>
      <c r="U75" s="8"/>
      <c r="V75" s="8"/>
      <c r="W75" s="8"/>
      <c r="X75" s="8"/>
      <c r="Y75" s="8"/>
      <c r="Z75" s="8"/>
    </row>
    <row r="76" spans="1:26" ht="12.75" customHeight="1" x14ac:dyDescent="0.15">
      <c r="A76" s="8"/>
      <c r="B76" s="15" t="s">
        <v>181</v>
      </c>
      <c r="C76" s="156" t="s">
        <v>38</v>
      </c>
      <c r="D76" s="157" t="s">
        <v>38</v>
      </c>
      <c r="E76" s="157" t="s">
        <v>38</v>
      </c>
      <c r="F76" s="157" t="s">
        <v>38</v>
      </c>
      <c r="G76" s="158" t="s">
        <v>38</v>
      </c>
      <c r="H76" s="158" t="s">
        <v>38</v>
      </c>
      <c r="I76" s="8"/>
      <c r="J76" s="8"/>
      <c r="K76" s="8"/>
      <c r="L76" s="8"/>
      <c r="M76" s="8"/>
      <c r="N76" s="8"/>
      <c r="O76" s="8"/>
      <c r="P76" s="8"/>
      <c r="Q76" s="8"/>
      <c r="R76" s="8"/>
      <c r="S76" s="8"/>
      <c r="T76" s="8"/>
      <c r="U76" s="8"/>
      <c r="V76" s="8"/>
      <c r="W76" s="8"/>
      <c r="X76" s="8"/>
      <c r="Y76" s="8"/>
      <c r="Z76" s="8"/>
    </row>
    <row r="77" spans="1:26" ht="12.75" customHeight="1" x14ac:dyDescent="0.15">
      <c r="A77" s="8"/>
      <c r="B77" s="16" t="s">
        <v>183</v>
      </c>
      <c r="C77" s="156" t="s">
        <v>38</v>
      </c>
      <c r="D77" s="157" t="s">
        <v>38</v>
      </c>
      <c r="E77" s="157" t="s">
        <v>38</v>
      </c>
      <c r="F77" s="157" t="s">
        <v>38</v>
      </c>
      <c r="G77" s="158" t="s">
        <v>38</v>
      </c>
      <c r="H77" s="158" t="s">
        <v>38</v>
      </c>
      <c r="I77" s="8"/>
      <c r="J77" s="8"/>
      <c r="K77" s="8"/>
      <c r="L77" s="8"/>
      <c r="M77" s="8"/>
      <c r="N77" s="8"/>
      <c r="O77" s="8"/>
      <c r="P77" s="8"/>
      <c r="Q77" s="8"/>
      <c r="R77" s="8"/>
      <c r="S77" s="8"/>
      <c r="T77" s="8"/>
      <c r="U77" s="8"/>
      <c r="V77" s="8"/>
      <c r="W77" s="8"/>
      <c r="X77" s="8"/>
      <c r="Y77" s="8"/>
      <c r="Z77" s="8"/>
    </row>
    <row r="78" spans="1:26" ht="12.75" customHeight="1" x14ac:dyDescent="0.15">
      <c r="A78" s="8"/>
      <c r="B78" s="80" t="s">
        <v>317</v>
      </c>
      <c r="C78" s="156" t="s">
        <v>38</v>
      </c>
      <c r="D78" s="159" t="s">
        <v>38</v>
      </c>
      <c r="E78" s="159" t="s">
        <v>38</v>
      </c>
      <c r="F78" s="159" t="s">
        <v>38</v>
      </c>
      <c r="G78" s="156" t="s">
        <v>38</v>
      </c>
      <c r="H78" s="156" t="s">
        <v>38</v>
      </c>
      <c r="I78" s="8"/>
      <c r="J78" s="8"/>
      <c r="K78" s="8"/>
      <c r="L78" s="8"/>
      <c r="M78" s="8"/>
      <c r="N78" s="8"/>
      <c r="O78" s="8"/>
      <c r="P78" s="8"/>
      <c r="Q78" s="8"/>
      <c r="R78" s="8"/>
      <c r="S78" s="8"/>
      <c r="T78" s="8"/>
      <c r="U78" s="8"/>
      <c r="V78" s="8"/>
      <c r="W78" s="8"/>
      <c r="X78" s="8"/>
      <c r="Y78" s="8"/>
      <c r="Z78" s="8"/>
    </row>
    <row r="79" spans="1:26" ht="12.75" customHeight="1" x14ac:dyDescent="0.15">
      <c r="A79" s="8"/>
      <c r="B79" s="16" t="s">
        <v>187</v>
      </c>
      <c r="C79" s="156" t="s">
        <v>38</v>
      </c>
      <c r="D79" s="159" t="s">
        <v>38</v>
      </c>
      <c r="E79" s="159" t="s">
        <v>38</v>
      </c>
      <c r="F79" s="159" t="s">
        <v>38</v>
      </c>
      <c r="G79" s="156" t="s">
        <v>38</v>
      </c>
      <c r="H79" s="156" t="s">
        <v>38</v>
      </c>
      <c r="I79" s="8"/>
      <c r="J79" s="8"/>
      <c r="K79" s="8"/>
      <c r="L79" s="8"/>
      <c r="M79" s="8"/>
      <c r="N79" s="8"/>
      <c r="O79" s="8"/>
      <c r="P79" s="8"/>
      <c r="Q79" s="8"/>
      <c r="R79" s="8"/>
      <c r="S79" s="8"/>
      <c r="T79" s="8"/>
      <c r="U79" s="8"/>
      <c r="V79" s="8"/>
      <c r="W79" s="8"/>
      <c r="X79" s="8"/>
      <c r="Y79" s="8"/>
      <c r="Z79" s="8"/>
    </row>
    <row r="80" spans="1:26" ht="12.75" customHeight="1" x14ac:dyDescent="0.15">
      <c r="A80" s="8"/>
      <c r="B80" s="16" t="s">
        <v>42</v>
      </c>
      <c r="C80" s="156" t="s">
        <v>38</v>
      </c>
      <c r="D80" s="159" t="s">
        <v>38</v>
      </c>
      <c r="E80" s="159" t="s">
        <v>38</v>
      </c>
      <c r="F80" s="159" t="s">
        <v>38</v>
      </c>
      <c r="G80" s="156" t="s">
        <v>38</v>
      </c>
      <c r="H80" s="156" t="s">
        <v>38</v>
      </c>
      <c r="I80" s="8"/>
      <c r="J80" s="8"/>
      <c r="K80" s="8"/>
      <c r="L80" s="8"/>
      <c r="M80" s="8"/>
      <c r="N80" s="8"/>
      <c r="O80" s="8"/>
      <c r="P80" s="8"/>
      <c r="Q80" s="8"/>
      <c r="R80" s="8"/>
      <c r="S80" s="8"/>
      <c r="T80" s="8"/>
      <c r="U80" s="8"/>
      <c r="V80" s="8"/>
      <c r="W80" s="8"/>
      <c r="X80" s="8"/>
      <c r="Y80" s="8"/>
      <c r="Z80" s="8"/>
    </row>
    <row r="81" spans="1:26" ht="12.75" customHeight="1" x14ac:dyDescent="0.15">
      <c r="A81" s="8"/>
      <c r="B81" s="16" t="s">
        <v>190</v>
      </c>
      <c r="C81" s="156" t="s">
        <v>38</v>
      </c>
      <c r="D81" s="159" t="s">
        <v>38</v>
      </c>
      <c r="E81" s="159" t="s">
        <v>38</v>
      </c>
      <c r="F81" s="159" t="s">
        <v>38</v>
      </c>
      <c r="G81" s="156" t="s">
        <v>38</v>
      </c>
      <c r="H81" s="156" t="s">
        <v>38</v>
      </c>
      <c r="I81" s="8"/>
      <c r="J81" s="8"/>
      <c r="K81" s="8"/>
      <c r="L81" s="8"/>
      <c r="M81" s="8"/>
      <c r="N81" s="8"/>
      <c r="O81" s="8"/>
      <c r="P81" s="8"/>
      <c r="Q81" s="8"/>
      <c r="R81" s="8"/>
      <c r="S81" s="8"/>
      <c r="T81" s="8"/>
      <c r="U81" s="8"/>
      <c r="V81" s="8"/>
      <c r="W81" s="8"/>
      <c r="X81" s="8"/>
      <c r="Y81" s="8"/>
      <c r="Z81" s="8"/>
    </row>
    <row r="82" spans="1:26" ht="12.75" customHeight="1" x14ac:dyDescent="0.15">
      <c r="A82" s="8"/>
      <c r="B82" s="16" t="s">
        <v>190</v>
      </c>
      <c r="C82" s="156" t="s">
        <v>38</v>
      </c>
      <c r="D82" s="159" t="s">
        <v>38</v>
      </c>
      <c r="E82" s="159" t="s">
        <v>38</v>
      </c>
      <c r="F82" s="159" t="s">
        <v>38</v>
      </c>
      <c r="G82" s="156" t="s">
        <v>38</v>
      </c>
      <c r="H82" s="156" t="s">
        <v>38</v>
      </c>
      <c r="I82" s="8"/>
      <c r="J82" s="8"/>
      <c r="K82" s="8"/>
      <c r="L82" s="8"/>
      <c r="M82" s="8"/>
      <c r="N82" s="8"/>
      <c r="O82" s="8"/>
      <c r="P82" s="8"/>
      <c r="Q82" s="8"/>
      <c r="R82" s="8"/>
      <c r="S82" s="8"/>
      <c r="T82" s="8"/>
      <c r="U82" s="8"/>
      <c r="V82" s="8"/>
      <c r="W82" s="8"/>
      <c r="X82" s="8"/>
      <c r="Y82" s="8"/>
      <c r="Z82" s="8"/>
    </row>
    <row r="83" spans="1:26" ht="12.75" customHeight="1" x14ac:dyDescent="0.15">
      <c r="A83" s="8"/>
      <c r="B83" s="13" t="s">
        <v>192</v>
      </c>
      <c r="C83" s="79" t="s">
        <v>38</v>
      </c>
      <c r="D83" s="67" t="s">
        <v>38</v>
      </c>
      <c r="E83" s="65" t="s">
        <v>38</v>
      </c>
      <c r="F83" s="104" t="s">
        <v>38</v>
      </c>
      <c r="G83" s="160" t="s">
        <v>38</v>
      </c>
      <c r="H83" s="160" t="s">
        <v>38</v>
      </c>
      <c r="I83" s="8"/>
      <c r="J83" s="8"/>
      <c r="K83" s="8"/>
      <c r="L83" s="8"/>
      <c r="M83" s="8"/>
      <c r="N83" s="8"/>
      <c r="O83" s="8"/>
      <c r="P83" s="8"/>
      <c r="Q83" s="8"/>
      <c r="R83" s="8"/>
      <c r="S83" s="8"/>
      <c r="T83" s="8"/>
      <c r="U83" s="8"/>
      <c r="V83" s="8"/>
      <c r="W83" s="8"/>
      <c r="X83" s="8"/>
      <c r="Y83" s="8"/>
      <c r="Z83" s="8"/>
    </row>
    <row r="84" spans="1:26" ht="12.75" customHeight="1" x14ac:dyDescent="0.15">
      <c r="A84" s="8"/>
      <c r="B84" s="13" t="s">
        <v>323</v>
      </c>
      <c r="C84" s="79" t="s">
        <v>38</v>
      </c>
      <c r="D84" s="67" t="s">
        <v>38</v>
      </c>
      <c r="E84" s="65" t="s">
        <v>38</v>
      </c>
      <c r="F84" s="104" t="s">
        <v>38</v>
      </c>
      <c r="G84" s="160" t="s">
        <v>38</v>
      </c>
      <c r="H84" s="160" t="s">
        <v>38</v>
      </c>
      <c r="I84" s="8"/>
      <c r="J84" s="8"/>
      <c r="K84" s="8"/>
      <c r="L84" s="8"/>
      <c r="M84" s="8"/>
      <c r="N84" s="8"/>
      <c r="O84" s="8"/>
      <c r="P84" s="8"/>
      <c r="Q84" s="8"/>
      <c r="R84" s="8"/>
      <c r="S84" s="8"/>
      <c r="T84" s="8"/>
      <c r="U84" s="8"/>
      <c r="V84" s="8"/>
      <c r="W84" s="8"/>
      <c r="X84" s="8"/>
      <c r="Y84" s="8"/>
      <c r="Z84" s="8"/>
    </row>
    <row r="85" spans="1:26" ht="12.75" customHeight="1" x14ac:dyDescent="0.15">
      <c r="A85" s="8"/>
      <c r="B85" s="13" t="s">
        <v>196</v>
      </c>
      <c r="C85" s="79" t="s">
        <v>38</v>
      </c>
      <c r="D85" s="67" t="s">
        <v>38</v>
      </c>
      <c r="E85" s="65" t="s">
        <v>38</v>
      </c>
      <c r="F85" s="104" t="s">
        <v>38</v>
      </c>
      <c r="G85" s="160" t="s">
        <v>38</v>
      </c>
      <c r="H85" s="160" t="s">
        <v>38</v>
      </c>
      <c r="I85" s="8"/>
      <c r="J85" s="8"/>
      <c r="K85" s="8"/>
      <c r="L85" s="8"/>
      <c r="M85" s="8"/>
      <c r="N85" s="8"/>
      <c r="O85" s="8"/>
      <c r="P85" s="8"/>
      <c r="Q85" s="8"/>
      <c r="R85" s="8"/>
      <c r="S85" s="8"/>
      <c r="T85" s="8"/>
      <c r="U85" s="8"/>
      <c r="V85" s="8"/>
      <c r="W85" s="8"/>
      <c r="X85" s="8"/>
      <c r="Y85" s="8"/>
      <c r="Z85" s="8"/>
    </row>
    <row r="86" spans="1:26" ht="12.75" customHeight="1" x14ac:dyDescent="0.15">
      <c r="A86" s="8"/>
      <c r="B86" s="13" t="s">
        <v>326</v>
      </c>
      <c r="C86" s="79" t="s">
        <v>38</v>
      </c>
      <c r="D86" s="67" t="s">
        <v>38</v>
      </c>
      <c r="E86" s="65" t="s">
        <v>38</v>
      </c>
      <c r="F86" s="104" t="s">
        <v>38</v>
      </c>
      <c r="G86" s="160" t="s">
        <v>38</v>
      </c>
      <c r="H86" s="160" t="s">
        <v>38</v>
      </c>
      <c r="I86" s="8"/>
      <c r="J86" s="8"/>
      <c r="K86" s="8"/>
      <c r="L86" s="8"/>
      <c r="M86" s="8"/>
      <c r="N86" s="8"/>
      <c r="O86" s="8"/>
      <c r="P86" s="8"/>
      <c r="Q86" s="8"/>
      <c r="R86" s="8"/>
      <c r="S86" s="8"/>
      <c r="T86" s="8"/>
      <c r="U86" s="8"/>
      <c r="V86" s="8"/>
      <c r="W86" s="8"/>
      <c r="X86" s="8"/>
      <c r="Y86" s="8"/>
      <c r="Z86" s="8"/>
    </row>
    <row r="87" spans="1:26" ht="12.75" customHeight="1" x14ac:dyDescent="0.15">
      <c r="A87" s="91"/>
      <c r="B87" s="97" t="s">
        <v>201</v>
      </c>
      <c r="C87" s="79" t="s">
        <v>38</v>
      </c>
      <c r="D87" s="67" t="s">
        <v>38</v>
      </c>
      <c r="E87" s="65" t="s">
        <v>38</v>
      </c>
      <c r="F87" s="65" t="s">
        <v>38</v>
      </c>
      <c r="G87" s="32" t="s">
        <v>38</v>
      </c>
      <c r="H87" s="32" t="s">
        <v>38</v>
      </c>
      <c r="I87" s="155"/>
      <c r="J87" s="91"/>
      <c r="K87" s="91"/>
      <c r="L87" s="91"/>
      <c r="M87" s="91"/>
      <c r="N87" s="91"/>
      <c r="O87" s="91"/>
      <c r="P87" s="91"/>
      <c r="Q87" s="91"/>
      <c r="R87" s="91"/>
      <c r="S87" s="91"/>
      <c r="T87" s="91"/>
      <c r="U87" s="91"/>
      <c r="V87" s="91"/>
      <c r="W87" s="91"/>
      <c r="X87" s="91"/>
      <c r="Y87" s="91"/>
      <c r="Z87" s="91"/>
    </row>
    <row r="88" spans="1:26" ht="12.75" customHeight="1" x14ac:dyDescent="0.15">
      <c r="A88" s="91"/>
      <c r="B88" s="97" t="s">
        <v>203</v>
      </c>
      <c r="C88" s="79" t="s">
        <v>38</v>
      </c>
      <c r="D88" s="67" t="s">
        <v>38</v>
      </c>
      <c r="E88" s="65" t="s">
        <v>38</v>
      </c>
      <c r="F88" s="65" t="s">
        <v>38</v>
      </c>
      <c r="G88" s="32" t="s">
        <v>38</v>
      </c>
      <c r="H88" s="32" t="s">
        <v>38</v>
      </c>
      <c r="I88" s="155"/>
      <c r="J88" s="91"/>
      <c r="K88" s="91"/>
      <c r="L88" s="91"/>
      <c r="M88" s="91"/>
      <c r="N88" s="91"/>
      <c r="O88" s="91"/>
      <c r="P88" s="91"/>
      <c r="Q88" s="91"/>
      <c r="R88" s="91"/>
      <c r="S88" s="91"/>
      <c r="T88" s="91"/>
      <c r="U88" s="91"/>
      <c r="V88" s="91"/>
      <c r="W88" s="91"/>
      <c r="X88" s="91"/>
      <c r="Y88" s="91"/>
      <c r="Z88" s="91"/>
    </row>
    <row r="89" spans="1:26" ht="12.75" customHeight="1" x14ac:dyDescent="0.15">
      <c r="A89" s="91"/>
      <c r="B89" s="97" t="s">
        <v>330</v>
      </c>
      <c r="C89" s="79" t="s">
        <v>38</v>
      </c>
      <c r="D89" s="67" t="s">
        <v>38</v>
      </c>
      <c r="E89" s="65" t="s">
        <v>38</v>
      </c>
      <c r="F89" s="65" t="s">
        <v>38</v>
      </c>
      <c r="G89" s="32" t="s">
        <v>38</v>
      </c>
      <c r="H89" s="32" t="s">
        <v>38</v>
      </c>
      <c r="I89" s="155"/>
      <c r="J89" s="91"/>
      <c r="K89" s="91"/>
      <c r="L89" s="91"/>
      <c r="M89" s="91"/>
      <c r="N89" s="91"/>
      <c r="O89" s="91"/>
      <c r="P89" s="91"/>
      <c r="Q89" s="91"/>
      <c r="R89" s="91"/>
      <c r="S89" s="91"/>
      <c r="T89" s="91"/>
      <c r="U89" s="91"/>
      <c r="V89" s="91"/>
      <c r="W89" s="91"/>
      <c r="X89" s="91"/>
      <c r="Y89" s="91"/>
      <c r="Z89" s="91"/>
    </row>
    <row r="90" spans="1:26" ht="12.75" customHeight="1" x14ac:dyDescent="0.15">
      <c r="A90" s="8"/>
      <c r="B90" s="13" t="s">
        <v>207</v>
      </c>
      <c r="C90" s="79" t="s">
        <v>38</v>
      </c>
      <c r="D90" s="67" t="s">
        <v>38</v>
      </c>
      <c r="E90" s="67" t="s">
        <v>38</v>
      </c>
      <c r="F90" s="67" t="s">
        <v>38</v>
      </c>
      <c r="G90" s="79" t="s">
        <v>38</v>
      </c>
      <c r="H90" s="79" t="s">
        <v>38</v>
      </c>
      <c r="I90" s="8"/>
      <c r="J90" s="8"/>
      <c r="K90" s="8"/>
      <c r="L90" s="8"/>
      <c r="M90" s="8"/>
      <c r="N90" s="8"/>
      <c r="O90" s="8"/>
      <c r="P90" s="8"/>
      <c r="Q90" s="8"/>
      <c r="R90" s="8"/>
      <c r="S90" s="8"/>
      <c r="T90" s="8"/>
      <c r="U90" s="8"/>
      <c r="V90" s="8"/>
      <c r="W90" s="8"/>
      <c r="X90" s="8"/>
      <c r="Y90" s="8"/>
      <c r="Z90" s="8"/>
    </row>
    <row r="91" spans="1:26" ht="12.75" customHeight="1" x14ac:dyDescent="0.15">
      <c r="A91" s="8"/>
      <c r="B91" s="13" t="s">
        <v>211</v>
      </c>
      <c r="C91" s="79" t="s">
        <v>38</v>
      </c>
      <c r="D91" s="67" t="s">
        <v>38</v>
      </c>
      <c r="E91" s="67" t="s">
        <v>38</v>
      </c>
      <c r="F91" s="67" t="s">
        <v>38</v>
      </c>
      <c r="G91" s="79" t="s">
        <v>38</v>
      </c>
      <c r="H91" s="79" t="s">
        <v>38</v>
      </c>
      <c r="I91" s="8"/>
      <c r="J91" s="8"/>
      <c r="K91" s="8"/>
      <c r="L91" s="8"/>
      <c r="M91" s="8"/>
      <c r="N91" s="8"/>
      <c r="O91" s="8"/>
      <c r="P91" s="8"/>
      <c r="Q91" s="8"/>
      <c r="R91" s="8"/>
      <c r="S91" s="8"/>
      <c r="T91" s="8"/>
      <c r="U91" s="8"/>
      <c r="V91" s="8"/>
      <c r="W91" s="8"/>
      <c r="X91" s="8"/>
      <c r="Y91" s="8"/>
      <c r="Z91" s="8"/>
    </row>
    <row r="92" spans="1:26" ht="12.75" customHeight="1" x14ac:dyDescent="0.15">
      <c r="A92" s="8"/>
      <c r="B92" s="19" t="s">
        <v>154</v>
      </c>
      <c r="C92" s="79" t="s">
        <v>38</v>
      </c>
      <c r="D92" s="65">
        <v>1</v>
      </c>
      <c r="E92" s="65" t="s">
        <v>38</v>
      </c>
      <c r="F92" s="65" t="s">
        <v>38</v>
      </c>
      <c r="G92" s="32" t="s">
        <v>38</v>
      </c>
      <c r="H92" s="32" t="s">
        <v>38</v>
      </c>
      <c r="I92" s="8"/>
      <c r="J92" s="8"/>
      <c r="K92" s="8"/>
      <c r="L92" s="8"/>
      <c r="M92" s="8"/>
      <c r="N92" s="8"/>
      <c r="O92" s="8"/>
      <c r="P92" s="8"/>
      <c r="Q92" s="8"/>
      <c r="R92" s="8"/>
      <c r="S92" s="8"/>
      <c r="T92" s="8"/>
      <c r="U92" s="8"/>
      <c r="V92" s="8"/>
      <c r="W92" s="8"/>
      <c r="X92" s="8"/>
      <c r="Y92" s="8"/>
      <c r="Z92" s="8"/>
    </row>
    <row r="93" spans="1:26" ht="12.75" customHeight="1" x14ac:dyDescent="0.15">
      <c r="A93" s="8"/>
      <c r="B93" s="83"/>
      <c r="C93" s="89"/>
      <c r="D93" s="35"/>
      <c r="E93" s="35"/>
      <c r="F93" s="35"/>
      <c r="G93" s="91"/>
      <c r="H93" s="91"/>
      <c r="I93" s="8"/>
      <c r="J93" s="8"/>
      <c r="K93" s="8"/>
      <c r="L93" s="8"/>
      <c r="M93" s="8"/>
      <c r="N93" s="8"/>
      <c r="O93" s="8"/>
      <c r="P93" s="8"/>
      <c r="Q93" s="8"/>
      <c r="R93" s="8"/>
      <c r="S93" s="8"/>
      <c r="T93" s="8"/>
      <c r="U93" s="8"/>
      <c r="V93" s="8"/>
      <c r="W93" s="8"/>
      <c r="X93" s="8"/>
      <c r="Y93" s="8"/>
      <c r="Z93" s="8"/>
    </row>
    <row r="94" spans="1:26" ht="12.75" customHeight="1" x14ac:dyDescent="0.15">
      <c r="A94" s="8"/>
      <c r="B94" s="83"/>
      <c r="C94" s="89"/>
      <c r="D94" s="35"/>
      <c r="E94" s="35"/>
      <c r="F94" s="35"/>
      <c r="G94" s="91"/>
      <c r="H94" s="91"/>
      <c r="I94" s="8"/>
      <c r="J94" s="8"/>
      <c r="K94" s="8"/>
      <c r="L94" s="8"/>
      <c r="M94" s="8"/>
      <c r="N94" s="8"/>
      <c r="O94" s="8"/>
      <c r="P94" s="8"/>
      <c r="Q94" s="8"/>
      <c r="R94" s="8"/>
      <c r="S94" s="8"/>
      <c r="T94" s="8"/>
      <c r="U94" s="8"/>
      <c r="V94" s="8"/>
      <c r="W94" s="8"/>
      <c r="X94" s="8"/>
      <c r="Y94" s="8"/>
      <c r="Z94" s="8"/>
    </row>
    <row r="95" spans="1:26" ht="12.75" customHeight="1" x14ac:dyDescent="0.15">
      <c r="A95" s="8"/>
      <c r="B95" s="83"/>
      <c r="C95" s="89"/>
      <c r="D95" s="35"/>
      <c r="E95" s="35"/>
      <c r="F95" s="35"/>
      <c r="G95" s="91"/>
      <c r="H95" s="91"/>
      <c r="I95" s="8"/>
      <c r="J95" s="8"/>
      <c r="K95" s="8"/>
      <c r="L95" s="8"/>
      <c r="M95" s="8"/>
      <c r="N95" s="8"/>
      <c r="O95" s="8"/>
      <c r="P95" s="8"/>
      <c r="Q95" s="8"/>
      <c r="R95" s="8"/>
      <c r="S95" s="8"/>
      <c r="T95" s="8"/>
      <c r="U95" s="8"/>
      <c r="V95" s="8"/>
      <c r="W95" s="8"/>
      <c r="X95" s="8"/>
      <c r="Y95" s="8"/>
      <c r="Z95" s="8"/>
    </row>
    <row r="96" spans="1:26" ht="12.75" customHeight="1" x14ac:dyDescent="0.15">
      <c r="A96" s="8"/>
      <c r="B96" s="83"/>
      <c r="C96" s="89"/>
      <c r="D96" s="35"/>
      <c r="E96" s="35"/>
      <c r="F96" s="35"/>
      <c r="G96" s="91"/>
      <c r="H96" s="91"/>
      <c r="I96" s="8"/>
      <c r="J96" s="8"/>
      <c r="K96" s="8"/>
      <c r="L96" s="8"/>
      <c r="M96" s="8"/>
      <c r="N96" s="8"/>
      <c r="O96" s="8"/>
      <c r="P96" s="8"/>
      <c r="Q96" s="8"/>
      <c r="R96" s="8"/>
      <c r="S96" s="8"/>
      <c r="T96" s="8"/>
      <c r="U96" s="8"/>
      <c r="V96" s="8"/>
      <c r="W96" s="8"/>
      <c r="X96" s="8"/>
      <c r="Y96" s="8"/>
      <c r="Z96" s="8"/>
    </row>
    <row r="97" spans="1:26" ht="12.75" customHeight="1" x14ac:dyDescent="0.15">
      <c r="A97" s="8"/>
      <c r="B97" s="83"/>
      <c r="C97" s="89"/>
      <c r="D97" s="35"/>
      <c r="E97" s="35"/>
      <c r="F97" s="35"/>
      <c r="G97" s="91"/>
      <c r="H97" s="91"/>
      <c r="I97" s="8"/>
      <c r="J97" s="8"/>
      <c r="K97" s="8"/>
      <c r="L97" s="8"/>
      <c r="M97" s="8"/>
      <c r="N97" s="8"/>
      <c r="O97" s="8"/>
      <c r="P97" s="8"/>
      <c r="Q97" s="8"/>
      <c r="R97" s="8"/>
      <c r="S97" s="8"/>
      <c r="T97" s="8"/>
      <c r="U97" s="8"/>
      <c r="V97" s="8"/>
      <c r="W97" s="8"/>
      <c r="X97" s="8"/>
      <c r="Y97" s="8"/>
      <c r="Z97" s="8"/>
    </row>
    <row r="98" spans="1:26" ht="12.75" customHeight="1" x14ac:dyDescent="0.15">
      <c r="A98" s="8"/>
      <c r="B98" s="83"/>
      <c r="C98" s="89"/>
      <c r="D98" s="35"/>
      <c r="E98" s="35"/>
      <c r="F98" s="35"/>
      <c r="G98" s="91"/>
      <c r="H98" s="91"/>
      <c r="I98" s="8"/>
      <c r="J98" s="8"/>
      <c r="K98" s="8"/>
      <c r="L98" s="8"/>
      <c r="M98" s="8"/>
      <c r="N98" s="8"/>
      <c r="O98" s="8"/>
      <c r="P98" s="8"/>
      <c r="Q98" s="8"/>
      <c r="R98" s="8"/>
      <c r="S98" s="8"/>
      <c r="T98" s="8"/>
      <c r="U98" s="8"/>
      <c r="V98" s="8"/>
      <c r="W98" s="8"/>
      <c r="X98" s="8"/>
      <c r="Y98" s="8"/>
      <c r="Z98" s="8"/>
    </row>
    <row r="99" spans="1:26" ht="12.75" customHeight="1" x14ac:dyDescent="0.15">
      <c r="A99" s="8"/>
      <c r="B99" s="83"/>
      <c r="C99" s="89"/>
      <c r="D99" s="35"/>
      <c r="E99" s="35"/>
      <c r="F99" s="35"/>
      <c r="G99" s="91"/>
      <c r="H99" s="91"/>
      <c r="I99" s="8"/>
      <c r="J99" s="8"/>
      <c r="K99" s="8"/>
      <c r="L99" s="8"/>
      <c r="M99" s="8"/>
      <c r="N99" s="8"/>
      <c r="O99" s="8"/>
      <c r="P99" s="8"/>
      <c r="Q99" s="8"/>
      <c r="R99" s="8"/>
      <c r="S99" s="8"/>
      <c r="T99" s="8"/>
      <c r="U99" s="8"/>
      <c r="V99" s="8"/>
      <c r="W99" s="8"/>
      <c r="X99" s="8"/>
      <c r="Y99" s="8"/>
      <c r="Z99" s="8"/>
    </row>
    <row r="100" spans="1:26" ht="12.75" customHeight="1" x14ac:dyDescent="0.15">
      <c r="A100" s="8"/>
      <c r="B100" s="83"/>
      <c r="C100" s="89"/>
      <c r="D100" s="35"/>
      <c r="E100" s="35"/>
      <c r="F100" s="35"/>
      <c r="G100" s="91"/>
      <c r="H100" s="91"/>
      <c r="I100" s="8"/>
      <c r="J100" s="8"/>
      <c r="K100" s="8"/>
      <c r="L100" s="8"/>
      <c r="M100" s="8"/>
      <c r="N100" s="8"/>
      <c r="O100" s="8"/>
      <c r="P100" s="8"/>
      <c r="Q100" s="8"/>
      <c r="R100" s="8"/>
      <c r="S100" s="8"/>
      <c r="T100" s="8"/>
      <c r="U100" s="8"/>
      <c r="V100" s="8"/>
      <c r="W100" s="8"/>
      <c r="X100" s="8"/>
      <c r="Y100" s="8"/>
      <c r="Z100" s="8"/>
    </row>
    <row r="101" spans="1:26" ht="12.75" customHeight="1" x14ac:dyDescent="0.15">
      <c r="A101" s="8"/>
      <c r="B101" s="83"/>
      <c r="C101" s="89"/>
      <c r="D101" s="35"/>
      <c r="E101" s="35"/>
      <c r="F101" s="35"/>
      <c r="G101" s="91"/>
      <c r="H101" s="91"/>
      <c r="I101" s="8"/>
      <c r="J101" s="8"/>
      <c r="K101" s="8"/>
      <c r="L101" s="8"/>
      <c r="M101" s="8"/>
      <c r="N101" s="8"/>
      <c r="O101" s="8"/>
      <c r="P101" s="8"/>
      <c r="Q101" s="8"/>
      <c r="R101" s="8"/>
      <c r="S101" s="8"/>
      <c r="T101" s="8"/>
      <c r="U101" s="8"/>
      <c r="V101" s="8"/>
      <c r="W101" s="8"/>
      <c r="X101" s="8"/>
      <c r="Y101" s="8"/>
      <c r="Z101" s="8"/>
    </row>
    <row r="102" spans="1:26" ht="12.75" customHeight="1" x14ac:dyDescent="0.15">
      <c r="A102" s="8"/>
      <c r="B102" s="83"/>
      <c r="C102" s="89"/>
      <c r="D102" s="35"/>
      <c r="E102" s="35"/>
      <c r="F102" s="35"/>
      <c r="G102" s="91"/>
      <c r="H102" s="91"/>
      <c r="I102" s="8"/>
      <c r="J102" s="8"/>
      <c r="K102" s="8"/>
      <c r="L102" s="8"/>
      <c r="M102" s="8"/>
      <c r="N102" s="8"/>
      <c r="O102" s="8"/>
      <c r="P102" s="8"/>
      <c r="Q102" s="8"/>
      <c r="R102" s="8"/>
      <c r="S102" s="8"/>
      <c r="T102" s="8"/>
      <c r="U102" s="8"/>
      <c r="V102" s="8"/>
      <c r="W102" s="8"/>
      <c r="X102" s="8"/>
      <c r="Y102" s="8"/>
      <c r="Z102" s="8"/>
    </row>
    <row r="103" spans="1:26" ht="12.75" customHeight="1" x14ac:dyDescent="0.15">
      <c r="A103" s="8"/>
      <c r="B103" s="83"/>
      <c r="C103" s="89"/>
      <c r="D103" s="35"/>
      <c r="E103" s="35"/>
      <c r="F103" s="35"/>
      <c r="G103" s="91"/>
      <c r="H103" s="91"/>
      <c r="I103" s="8"/>
      <c r="J103" s="8"/>
      <c r="K103" s="8"/>
      <c r="L103" s="8"/>
      <c r="M103" s="8"/>
      <c r="N103" s="8"/>
      <c r="O103" s="8"/>
      <c r="P103" s="8"/>
      <c r="Q103" s="8"/>
      <c r="R103" s="8"/>
      <c r="S103" s="8"/>
      <c r="T103" s="8"/>
      <c r="U103" s="8"/>
      <c r="V103" s="8"/>
      <c r="W103" s="8"/>
      <c r="X103" s="8"/>
      <c r="Y103" s="8"/>
      <c r="Z103" s="8"/>
    </row>
    <row r="104" spans="1:26" ht="12.75" customHeight="1" x14ac:dyDescent="0.15">
      <c r="A104" s="8"/>
      <c r="B104" s="83"/>
      <c r="C104" s="89"/>
      <c r="D104" s="35"/>
      <c r="E104" s="35"/>
      <c r="F104" s="35"/>
      <c r="G104" s="91"/>
      <c r="H104" s="91"/>
      <c r="I104" s="8"/>
      <c r="J104" s="8"/>
      <c r="K104" s="8"/>
      <c r="L104" s="8"/>
      <c r="M104" s="8"/>
      <c r="N104" s="8"/>
      <c r="O104" s="8"/>
      <c r="P104" s="8"/>
      <c r="Q104" s="8"/>
      <c r="R104" s="8"/>
      <c r="S104" s="8"/>
      <c r="T104" s="8"/>
      <c r="U104" s="8"/>
      <c r="V104" s="8"/>
      <c r="W104" s="8"/>
      <c r="X104" s="8"/>
      <c r="Y104" s="8"/>
      <c r="Z104" s="8"/>
    </row>
    <row r="105" spans="1:26" ht="12.75" customHeight="1" x14ac:dyDescent="0.15">
      <c r="A105" s="8"/>
      <c r="B105" s="83"/>
      <c r="C105" s="89"/>
      <c r="D105" s="35"/>
      <c r="E105" s="35"/>
      <c r="F105" s="35"/>
      <c r="G105" s="91"/>
      <c r="H105" s="91"/>
      <c r="I105" s="8"/>
      <c r="J105" s="8"/>
      <c r="K105" s="8"/>
      <c r="L105" s="8"/>
      <c r="M105" s="8"/>
      <c r="N105" s="8"/>
      <c r="O105" s="8"/>
      <c r="P105" s="8"/>
      <c r="Q105" s="8"/>
      <c r="R105" s="8"/>
      <c r="S105" s="8"/>
      <c r="T105" s="8"/>
      <c r="U105" s="8"/>
      <c r="V105" s="8"/>
      <c r="W105" s="8"/>
      <c r="X105" s="8"/>
      <c r="Y105" s="8"/>
      <c r="Z105" s="8"/>
    </row>
    <row r="106" spans="1:26" ht="12.75" customHeight="1" x14ac:dyDescent="0.15">
      <c r="A106" s="8"/>
      <c r="B106" s="83"/>
      <c r="C106" s="89"/>
      <c r="D106" s="35"/>
      <c r="E106" s="35"/>
      <c r="F106" s="35"/>
      <c r="G106" s="91"/>
      <c r="H106" s="91"/>
      <c r="I106" s="8"/>
      <c r="J106" s="8"/>
      <c r="K106" s="8"/>
      <c r="L106" s="8"/>
      <c r="M106" s="8"/>
      <c r="N106" s="8"/>
      <c r="O106" s="8"/>
      <c r="P106" s="8"/>
      <c r="Q106" s="8"/>
      <c r="R106" s="8"/>
      <c r="S106" s="8"/>
      <c r="T106" s="8"/>
      <c r="U106" s="8"/>
      <c r="V106" s="8"/>
      <c r="W106" s="8"/>
      <c r="X106" s="8"/>
      <c r="Y106" s="8"/>
      <c r="Z106" s="8"/>
    </row>
    <row r="107" spans="1:26" ht="12.75" customHeight="1" x14ac:dyDescent="0.15">
      <c r="A107" s="8"/>
      <c r="B107" s="83"/>
      <c r="C107" s="89"/>
      <c r="D107" s="35"/>
      <c r="E107" s="35"/>
      <c r="F107" s="35"/>
      <c r="G107" s="91"/>
      <c r="H107" s="91"/>
      <c r="I107" s="8"/>
      <c r="J107" s="8"/>
      <c r="K107" s="8"/>
      <c r="L107" s="8"/>
      <c r="M107" s="8"/>
      <c r="N107" s="8"/>
      <c r="O107" s="8"/>
      <c r="P107" s="8"/>
      <c r="Q107" s="8"/>
      <c r="R107" s="8"/>
      <c r="S107" s="8"/>
      <c r="T107" s="8"/>
      <c r="U107" s="8"/>
      <c r="V107" s="8"/>
      <c r="W107" s="8"/>
      <c r="X107" s="8"/>
      <c r="Y107" s="8"/>
      <c r="Z107" s="8"/>
    </row>
    <row r="108" spans="1:26" ht="12.75" customHeight="1" x14ac:dyDescent="0.15">
      <c r="A108" s="8"/>
      <c r="B108" s="83"/>
      <c r="C108" s="89"/>
      <c r="D108" s="35"/>
      <c r="E108" s="35"/>
      <c r="F108" s="35"/>
      <c r="G108" s="91"/>
      <c r="H108" s="91"/>
      <c r="I108" s="8"/>
      <c r="J108" s="8"/>
      <c r="K108" s="8"/>
      <c r="L108" s="8"/>
      <c r="M108" s="8"/>
      <c r="N108" s="8"/>
      <c r="O108" s="8"/>
      <c r="P108" s="8"/>
      <c r="Q108" s="8"/>
      <c r="R108" s="8"/>
      <c r="S108" s="8"/>
      <c r="T108" s="8"/>
      <c r="U108" s="8"/>
      <c r="V108" s="8"/>
      <c r="W108" s="8"/>
      <c r="X108" s="8"/>
      <c r="Y108" s="8"/>
      <c r="Z108" s="8"/>
    </row>
    <row r="109" spans="1:26" ht="12.75" customHeight="1" x14ac:dyDescent="0.15">
      <c r="A109" s="8"/>
      <c r="B109" s="83"/>
      <c r="C109" s="89"/>
      <c r="D109" s="35"/>
      <c r="E109" s="35"/>
      <c r="F109" s="35"/>
      <c r="G109" s="91"/>
      <c r="H109" s="91"/>
      <c r="I109" s="8"/>
      <c r="J109" s="8"/>
      <c r="K109" s="8"/>
      <c r="L109" s="8"/>
      <c r="M109" s="8"/>
      <c r="N109" s="8"/>
      <c r="O109" s="8"/>
      <c r="P109" s="8"/>
      <c r="Q109" s="8"/>
      <c r="R109" s="8"/>
      <c r="S109" s="8"/>
      <c r="T109" s="8"/>
      <c r="U109" s="8"/>
      <c r="V109" s="8"/>
      <c r="W109" s="8"/>
      <c r="X109" s="8"/>
      <c r="Y109" s="8"/>
      <c r="Z109" s="8"/>
    </row>
    <row r="110" spans="1:26" ht="12.75" customHeight="1" x14ac:dyDescent="0.15">
      <c r="A110" s="8"/>
      <c r="B110" s="83"/>
      <c r="C110" s="89"/>
      <c r="D110" s="35"/>
      <c r="E110" s="35"/>
      <c r="F110" s="35"/>
      <c r="G110" s="91"/>
      <c r="H110" s="91"/>
      <c r="I110" s="8"/>
      <c r="J110" s="8"/>
      <c r="K110" s="8"/>
      <c r="L110" s="8"/>
      <c r="M110" s="8"/>
      <c r="N110" s="8"/>
      <c r="O110" s="8"/>
      <c r="P110" s="8"/>
      <c r="Q110" s="8"/>
      <c r="R110" s="8"/>
      <c r="S110" s="8"/>
      <c r="T110" s="8"/>
      <c r="U110" s="8"/>
      <c r="V110" s="8"/>
      <c r="W110" s="8"/>
      <c r="X110" s="8"/>
      <c r="Y110" s="8"/>
      <c r="Z110" s="8"/>
    </row>
    <row r="111" spans="1:26" ht="12.75" customHeight="1" x14ac:dyDescent="0.15">
      <c r="A111" s="8"/>
      <c r="B111" s="83"/>
      <c r="C111" s="89"/>
      <c r="D111" s="35"/>
      <c r="E111" s="35"/>
      <c r="F111" s="35"/>
      <c r="G111" s="91"/>
      <c r="H111" s="91"/>
      <c r="I111" s="8"/>
      <c r="J111" s="8"/>
      <c r="K111" s="8"/>
      <c r="L111" s="8"/>
      <c r="M111" s="8"/>
      <c r="N111" s="8"/>
      <c r="O111" s="8"/>
      <c r="P111" s="8"/>
      <c r="Q111" s="8"/>
      <c r="R111" s="8"/>
      <c r="S111" s="8"/>
      <c r="T111" s="8"/>
      <c r="U111" s="8"/>
      <c r="V111" s="8"/>
      <c r="W111" s="8"/>
      <c r="X111" s="8"/>
      <c r="Y111" s="8"/>
      <c r="Z111" s="8"/>
    </row>
    <row r="112" spans="1:26" ht="12.75" customHeight="1" x14ac:dyDescent="0.15">
      <c r="A112" s="8"/>
      <c r="B112" s="83"/>
      <c r="C112" s="89"/>
      <c r="D112" s="35"/>
      <c r="E112" s="35"/>
      <c r="F112" s="35"/>
      <c r="G112" s="91"/>
      <c r="H112" s="91"/>
      <c r="I112" s="8"/>
      <c r="J112" s="8"/>
      <c r="K112" s="8"/>
      <c r="L112" s="8"/>
      <c r="M112" s="8"/>
      <c r="N112" s="8"/>
      <c r="O112" s="8"/>
      <c r="P112" s="8"/>
      <c r="Q112" s="8"/>
      <c r="R112" s="8"/>
      <c r="S112" s="8"/>
      <c r="T112" s="8"/>
      <c r="U112" s="8"/>
      <c r="V112" s="8"/>
      <c r="W112" s="8"/>
      <c r="X112" s="8"/>
      <c r="Y112" s="8"/>
      <c r="Z112" s="8"/>
    </row>
    <row r="113" spans="1:26" ht="12.75" customHeight="1" x14ac:dyDescent="0.15">
      <c r="A113" s="8"/>
      <c r="B113" s="83"/>
      <c r="C113" s="89"/>
      <c r="D113" s="35"/>
      <c r="E113" s="35"/>
      <c r="F113" s="35"/>
      <c r="G113" s="91"/>
      <c r="H113" s="91"/>
      <c r="I113" s="8"/>
      <c r="J113" s="8"/>
      <c r="K113" s="8"/>
      <c r="L113" s="8"/>
      <c r="M113" s="8"/>
      <c r="N113" s="8"/>
      <c r="O113" s="8"/>
      <c r="P113" s="8"/>
      <c r="Q113" s="8"/>
      <c r="R113" s="8"/>
      <c r="S113" s="8"/>
      <c r="T113" s="8"/>
      <c r="U113" s="8"/>
      <c r="V113" s="8"/>
      <c r="W113" s="8"/>
      <c r="X113" s="8"/>
      <c r="Y113" s="8"/>
      <c r="Z113" s="8"/>
    </row>
    <row r="114" spans="1:26" ht="12.75" customHeight="1" x14ac:dyDescent="0.15">
      <c r="A114" s="8"/>
      <c r="B114" s="83"/>
      <c r="C114" s="89"/>
      <c r="D114" s="35"/>
      <c r="E114" s="35"/>
      <c r="F114" s="35"/>
      <c r="G114" s="91"/>
      <c r="H114" s="91"/>
      <c r="I114" s="8"/>
      <c r="J114" s="8"/>
      <c r="K114" s="8"/>
      <c r="L114" s="8"/>
      <c r="M114" s="8"/>
      <c r="N114" s="8"/>
      <c r="O114" s="8"/>
      <c r="P114" s="8"/>
      <c r="Q114" s="8"/>
      <c r="R114" s="8"/>
      <c r="S114" s="8"/>
      <c r="T114" s="8"/>
      <c r="U114" s="8"/>
      <c r="V114" s="8"/>
      <c r="W114" s="8"/>
      <c r="X114" s="8"/>
      <c r="Y114" s="8"/>
      <c r="Z114" s="8"/>
    </row>
    <row r="115" spans="1:26" ht="12.75" customHeight="1" x14ac:dyDescent="0.15">
      <c r="A115" s="8"/>
      <c r="B115" s="83"/>
      <c r="C115" s="89"/>
      <c r="D115" s="35"/>
      <c r="E115" s="35"/>
      <c r="F115" s="35"/>
      <c r="G115" s="91"/>
      <c r="H115" s="91"/>
      <c r="I115" s="8"/>
      <c r="J115" s="8"/>
      <c r="K115" s="8"/>
      <c r="L115" s="8"/>
      <c r="M115" s="8"/>
      <c r="N115" s="8"/>
      <c r="O115" s="8"/>
      <c r="P115" s="8"/>
      <c r="Q115" s="8"/>
      <c r="R115" s="8"/>
      <c r="S115" s="8"/>
      <c r="T115" s="8"/>
      <c r="U115" s="8"/>
      <c r="V115" s="8"/>
      <c r="W115" s="8"/>
      <c r="X115" s="8"/>
      <c r="Y115" s="8"/>
      <c r="Z115" s="8"/>
    </row>
    <row r="116" spans="1:26" ht="12.75" customHeight="1" x14ac:dyDescent="0.15">
      <c r="A116" s="8"/>
      <c r="B116" s="83"/>
      <c r="C116" s="89"/>
      <c r="D116" s="35"/>
      <c r="E116" s="35"/>
      <c r="F116" s="35"/>
      <c r="G116" s="91"/>
      <c r="H116" s="91"/>
      <c r="I116" s="8"/>
      <c r="J116" s="8"/>
      <c r="K116" s="8"/>
      <c r="L116" s="8"/>
      <c r="M116" s="8"/>
      <c r="N116" s="8"/>
      <c r="O116" s="8"/>
      <c r="P116" s="8"/>
      <c r="Q116" s="8"/>
      <c r="R116" s="8"/>
      <c r="S116" s="8"/>
      <c r="T116" s="8"/>
      <c r="U116" s="8"/>
      <c r="V116" s="8"/>
      <c r="W116" s="8"/>
      <c r="X116" s="8"/>
      <c r="Y116" s="8"/>
      <c r="Z116" s="8"/>
    </row>
    <row r="117" spans="1:26" ht="12.75" customHeight="1" x14ac:dyDescent="0.15">
      <c r="A117" s="8"/>
      <c r="B117" s="83"/>
      <c r="C117" s="89"/>
      <c r="D117" s="35"/>
      <c r="E117" s="35"/>
      <c r="F117" s="35"/>
      <c r="G117" s="91"/>
      <c r="H117" s="91"/>
      <c r="I117" s="8"/>
      <c r="J117" s="8"/>
      <c r="K117" s="8"/>
      <c r="L117" s="8"/>
      <c r="M117" s="8"/>
      <c r="N117" s="8"/>
      <c r="O117" s="8"/>
      <c r="P117" s="8"/>
      <c r="Q117" s="8"/>
      <c r="R117" s="8"/>
      <c r="S117" s="8"/>
      <c r="T117" s="8"/>
      <c r="U117" s="8"/>
      <c r="V117" s="8"/>
      <c r="W117" s="8"/>
      <c r="X117" s="8"/>
      <c r="Y117" s="8"/>
      <c r="Z117" s="8"/>
    </row>
    <row r="118" spans="1:26" ht="12.75" customHeight="1" x14ac:dyDescent="0.15">
      <c r="A118" s="8"/>
      <c r="B118" s="83"/>
      <c r="C118" s="89"/>
      <c r="D118" s="35"/>
      <c r="E118" s="35"/>
      <c r="F118" s="35"/>
      <c r="G118" s="91"/>
      <c r="H118" s="91"/>
      <c r="I118" s="8"/>
      <c r="J118" s="8"/>
      <c r="K118" s="8"/>
      <c r="L118" s="8"/>
      <c r="M118" s="8"/>
      <c r="N118" s="8"/>
      <c r="O118" s="8"/>
      <c r="P118" s="8"/>
      <c r="Q118" s="8"/>
      <c r="R118" s="8"/>
      <c r="S118" s="8"/>
      <c r="T118" s="8"/>
      <c r="U118" s="8"/>
      <c r="V118" s="8"/>
      <c r="W118" s="8"/>
      <c r="X118" s="8"/>
      <c r="Y118" s="8"/>
      <c r="Z118" s="8"/>
    </row>
    <row r="119" spans="1:26" ht="12.75" customHeight="1" x14ac:dyDescent="0.15">
      <c r="A119" s="8"/>
      <c r="B119" s="83"/>
      <c r="C119" s="89"/>
      <c r="D119" s="35"/>
      <c r="E119" s="35"/>
      <c r="F119" s="35"/>
      <c r="G119" s="91"/>
      <c r="H119" s="91"/>
      <c r="I119" s="8"/>
      <c r="J119" s="8"/>
      <c r="K119" s="8"/>
      <c r="L119" s="8"/>
      <c r="M119" s="8"/>
      <c r="N119" s="8"/>
      <c r="O119" s="8"/>
      <c r="P119" s="8"/>
      <c r="Q119" s="8"/>
      <c r="R119" s="8"/>
      <c r="S119" s="8"/>
      <c r="T119" s="8"/>
      <c r="U119" s="8"/>
      <c r="V119" s="8"/>
      <c r="W119" s="8"/>
      <c r="X119" s="8"/>
      <c r="Y119" s="8"/>
      <c r="Z119" s="8"/>
    </row>
    <row r="120" spans="1:26" ht="12.75" customHeight="1" x14ac:dyDescent="0.15">
      <c r="A120" s="8"/>
      <c r="B120" s="83"/>
      <c r="C120" s="89"/>
      <c r="D120" s="35"/>
      <c r="E120" s="35"/>
      <c r="F120" s="35"/>
      <c r="G120" s="91"/>
      <c r="H120" s="91"/>
      <c r="I120" s="8"/>
      <c r="J120" s="8"/>
      <c r="K120" s="8"/>
      <c r="L120" s="8"/>
      <c r="M120" s="8"/>
      <c r="N120" s="8"/>
      <c r="O120" s="8"/>
      <c r="P120" s="8"/>
      <c r="Q120" s="8"/>
      <c r="R120" s="8"/>
      <c r="S120" s="8"/>
      <c r="T120" s="8"/>
      <c r="U120" s="8"/>
      <c r="V120" s="8"/>
      <c r="W120" s="8"/>
      <c r="X120" s="8"/>
      <c r="Y120" s="8"/>
      <c r="Z120" s="8"/>
    </row>
    <row r="121" spans="1:26" ht="12.75" customHeight="1" x14ac:dyDescent="0.15">
      <c r="A121" s="8"/>
      <c r="B121" s="83"/>
      <c r="C121" s="89"/>
      <c r="D121" s="35"/>
      <c r="E121" s="35"/>
      <c r="F121" s="35"/>
      <c r="G121" s="91"/>
      <c r="H121" s="91"/>
      <c r="I121" s="8"/>
      <c r="J121" s="8"/>
      <c r="K121" s="8"/>
      <c r="L121" s="8"/>
      <c r="M121" s="8"/>
      <c r="N121" s="8"/>
      <c r="O121" s="8"/>
      <c r="P121" s="8"/>
      <c r="Q121" s="8"/>
      <c r="R121" s="8"/>
      <c r="S121" s="8"/>
      <c r="T121" s="8"/>
      <c r="U121" s="8"/>
      <c r="V121" s="8"/>
      <c r="W121" s="8"/>
      <c r="X121" s="8"/>
      <c r="Y121" s="8"/>
      <c r="Z121" s="8"/>
    </row>
    <row r="122" spans="1:26" ht="12.75" customHeight="1" x14ac:dyDescent="0.15">
      <c r="A122" s="8"/>
      <c r="B122" s="83"/>
      <c r="C122" s="89"/>
      <c r="D122" s="35"/>
      <c r="E122" s="35"/>
      <c r="F122" s="35"/>
      <c r="G122" s="91"/>
      <c r="H122" s="91"/>
      <c r="I122" s="8"/>
      <c r="J122" s="8"/>
      <c r="K122" s="8"/>
      <c r="L122" s="8"/>
      <c r="M122" s="8"/>
      <c r="N122" s="8"/>
      <c r="O122" s="8"/>
      <c r="P122" s="8"/>
      <c r="Q122" s="8"/>
      <c r="R122" s="8"/>
      <c r="S122" s="8"/>
      <c r="T122" s="8"/>
      <c r="U122" s="8"/>
      <c r="V122" s="8"/>
      <c r="W122" s="8"/>
      <c r="X122" s="8"/>
      <c r="Y122" s="8"/>
      <c r="Z122" s="8"/>
    </row>
    <row r="123" spans="1:26" ht="12.75" customHeight="1" x14ac:dyDescent="0.15">
      <c r="A123" s="8"/>
      <c r="B123" s="83"/>
      <c r="C123" s="89"/>
      <c r="D123" s="35"/>
      <c r="E123" s="35"/>
      <c r="F123" s="35"/>
      <c r="G123" s="91"/>
      <c r="H123" s="91"/>
      <c r="I123" s="8"/>
      <c r="J123" s="8"/>
      <c r="K123" s="8"/>
      <c r="L123" s="8"/>
      <c r="M123" s="8"/>
      <c r="N123" s="8"/>
      <c r="O123" s="8"/>
      <c r="P123" s="8"/>
      <c r="Q123" s="8"/>
      <c r="R123" s="8"/>
      <c r="S123" s="8"/>
      <c r="T123" s="8"/>
      <c r="U123" s="8"/>
      <c r="V123" s="8"/>
      <c r="W123" s="8"/>
      <c r="X123" s="8"/>
      <c r="Y123" s="8"/>
      <c r="Z123" s="8"/>
    </row>
    <row r="124" spans="1:26" ht="12.75" customHeight="1" x14ac:dyDescent="0.15">
      <c r="A124" s="8"/>
      <c r="B124" s="83"/>
      <c r="C124" s="89"/>
      <c r="D124" s="35"/>
      <c r="E124" s="35"/>
      <c r="F124" s="35"/>
      <c r="G124" s="91"/>
      <c r="H124" s="91"/>
      <c r="I124" s="8"/>
      <c r="J124" s="8"/>
      <c r="K124" s="8"/>
      <c r="L124" s="8"/>
      <c r="M124" s="8"/>
      <c r="N124" s="8"/>
      <c r="O124" s="8"/>
      <c r="P124" s="8"/>
      <c r="Q124" s="8"/>
      <c r="R124" s="8"/>
      <c r="S124" s="8"/>
      <c r="T124" s="8"/>
      <c r="U124" s="8"/>
      <c r="V124" s="8"/>
      <c r="W124" s="8"/>
      <c r="X124" s="8"/>
      <c r="Y124" s="8"/>
      <c r="Z124" s="8"/>
    </row>
    <row r="125" spans="1:26" ht="12.75" customHeight="1" x14ac:dyDescent="0.15">
      <c r="A125" s="8"/>
      <c r="B125" s="83"/>
      <c r="C125" s="89"/>
      <c r="D125" s="35"/>
      <c r="E125" s="35"/>
      <c r="F125" s="35"/>
      <c r="G125" s="91"/>
      <c r="H125" s="91"/>
      <c r="I125" s="8"/>
      <c r="J125" s="8"/>
      <c r="K125" s="8"/>
      <c r="L125" s="8"/>
      <c r="M125" s="8"/>
      <c r="N125" s="8"/>
      <c r="O125" s="8"/>
      <c r="P125" s="8"/>
      <c r="Q125" s="8"/>
      <c r="R125" s="8"/>
      <c r="S125" s="8"/>
      <c r="T125" s="8"/>
      <c r="U125" s="8"/>
      <c r="V125" s="8"/>
      <c r="W125" s="8"/>
      <c r="X125" s="8"/>
      <c r="Y125" s="8"/>
      <c r="Z125" s="8"/>
    </row>
    <row r="126" spans="1:26" ht="12.75" customHeight="1" x14ac:dyDescent="0.15">
      <c r="A126" s="8"/>
      <c r="B126" s="83"/>
      <c r="C126" s="89"/>
      <c r="D126" s="35"/>
      <c r="E126" s="35"/>
      <c r="F126" s="35"/>
      <c r="G126" s="91"/>
      <c r="H126" s="91"/>
      <c r="I126" s="8"/>
      <c r="J126" s="8"/>
      <c r="K126" s="8"/>
      <c r="L126" s="8"/>
      <c r="M126" s="8"/>
      <c r="N126" s="8"/>
      <c r="O126" s="8"/>
      <c r="P126" s="8"/>
      <c r="Q126" s="8"/>
      <c r="R126" s="8"/>
      <c r="S126" s="8"/>
      <c r="T126" s="8"/>
      <c r="U126" s="8"/>
      <c r="V126" s="8"/>
      <c r="W126" s="8"/>
      <c r="X126" s="8"/>
      <c r="Y126" s="8"/>
      <c r="Z126" s="8"/>
    </row>
    <row r="127" spans="1:26" ht="12.75" customHeight="1" x14ac:dyDescent="0.15">
      <c r="A127" s="8"/>
      <c r="B127" s="83"/>
      <c r="C127" s="89"/>
      <c r="D127" s="35"/>
      <c r="E127" s="35"/>
      <c r="F127" s="35"/>
      <c r="G127" s="91"/>
      <c r="H127" s="91"/>
      <c r="I127" s="8"/>
      <c r="J127" s="8"/>
      <c r="K127" s="8"/>
      <c r="L127" s="8"/>
      <c r="M127" s="8"/>
      <c r="N127" s="8"/>
      <c r="O127" s="8"/>
      <c r="P127" s="8"/>
      <c r="Q127" s="8"/>
      <c r="R127" s="8"/>
      <c r="S127" s="8"/>
      <c r="T127" s="8"/>
      <c r="U127" s="8"/>
      <c r="V127" s="8"/>
      <c r="W127" s="8"/>
      <c r="X127" s="8"/>
      <c r="Y127" s="8"/>
      <c r="Z127" s="8"/>
    </row>
    <row r="128" spans="1:26" ht="12.75" customHeight="1" x14ac:dyDescent="0.15">
      <c r="A128" s="8"/>
      <c r="B128" s="83"/>
      <c r="C128" s="89"/>
      <c r="D128" s="35"/>
      <c r="E128" s="35"/>
      <c r="F128" s="35"/>
      <c r="G128" s="91"/>
      <c r="H128" s="91"/>
      <c r="I128" s="8"/>
      <c r="J128" s="8"/>
      <c r="K128" s="8"/>
      <c r="L128" s="8"/>
      <c r="M128" s="8"/>
      <c r="N128" s="8"/>
      <c r="O128" s="8"/>
      <c r="P128" s="8"/>
      <c r="Q128" s="8"/>
      <c r="R128" s="8"/>
      <c r="S128" s="8"/>
      <c r="T128" s="8"/>
      <c r="U128" s="8"/>
      <c r="V128" s="8"/>
      <c r="W128" s="8"/>
      <c r="X128" s="8"/>
      <c r="Y128" s="8"/>
      <c r="Z128" s="8"/>
    </row>
    <row r="129" spans="1:26" ht="12.75" customHeight="1" x14ac:dyDescent="0.15">
      <c r="A129" s="8"/>
      <c r="B129" s="83"/>
      <c r="C129" s="89"/>
      <c r="D129" s="35"/>
      <c r="E129" s="35"/>
      <c r="F129" s="35"/>
      <c r="G129" s="91"/>
      <c r="H129" s="91"/>
      <c r="I129" s="8"/>
      <c r="J129" s="8"/>
      <c r="K129" s="8"/>
      <c r="L129" s="8"/>
      <c r="M129" s="8"/>
      <c r="N129" s="8"/>
      <c r="O129" s="8"/>
      <c r="P129" s="8"/>
      <c r="Q129" s="8"/>
      <c r="R129" s="8"/>
      <c r="S129" s="8"/>
      <c r="T129" s="8"/>
      <c r="U129" s="8"/>
      <c r="V129" s="8"/>
      <c r="W129" s="8"/>
      <c r="X129" s="8"/>
      <c r="Y129" s="8"/>
      <c r="Z129" s="8"/>
    </row>
    <row r="130" spans="1:26" ht="12.75" customHeight="1" x14ac:dyDescent="0.15">
      <c r="A130" s="8"/>
      <c r="B130" s="83"/>
      <c r="C130" s="89"/>
      <c r="D130" s="35"/>
      <c r="E130" s="35"/>
      <c r="F130" s="35"/>
      <c r="G130" s="91"/>
      <c r="H130" s="91"/>
      <c r="I130" s="8"/>
      <c r="J130" s="8"/>
      <c r="K130" s="8"/>
      <c r="L130" s="8"/>
      <c r="M130" s="8"/>
      <c r="N130" s="8"/>
      <c r="O130" s="8"/>
      <c r="P130" s="8"/>
      <c r="Q130" s="8"/>
      <c r="R130" s="8"/>
      <c r="S130" s="8"/>
      <c r="T130" s="8"/>
      <c r="U130" s="8"/>
      <c r="V130" s="8"/>
      <c r="W130" s="8"/>
      <c r="X130" s="8"/>
      <c r="Y130" s="8"/>
      <c r="Z130" s="8"/>
    </row>
    <row r="131" spans="1:26" ht="12.75" customHeight="1" x14ac:dyDescent="0.15">
      <c r="A131" s="8"/>
      <c r="B131" s="83"/>
      <c r="C131" s="89"/>
      <c r="D131" s="35"/>
      <c r="E131" s="35"/>
      <c r="F131" s="35"/>
      <c r="G131" s="91"/>
      <c r="H131" s="91"/>
      <c r="I131" s="8"/>
      <c r="J131" s="8"/>
      <c r="K131" s="8"/>
      <c r="L131" s="8"/>
      <c r="M131" s="8"/>
      <c r="N131" s="8"/>
      <c r="O131" s="8"/>
      <c r="P131" s="8"/>
      <c r="Q131" s="8"/>
      <c r="R131" s="8"/>
      <c r="S131" s="8"/>
      <c r="T131" s="8"/>
      <c r="U131" s="8"/>
      <c r="V131" s="8"/>
      <c r="W131" s="8"/>
      <c r="X131" s="8"/>
      <c r="Y131" s="8"/>
      <c r="Z131" s="8"/>
    </row>
    <row r="132" spans="1:26" ht="12.75" customHeight="1" x14ac:dyDescent="0.15">
      <c r="A132" s="8"/>
      <c r="B132" s="83"/>
      <c r="C132" s="89"/>
      <c r="D132" s="35"/>
      <c r="E132" s="35"/>
      <c r="F132" s="35"/>
      <c r="G132" s="91"/>
      <c r="H132" s="91"/>
      <c r="I132" s="8"/>
      <c r="J132" s="8"/>
      <c r="K132" s="8"/>
      <c r="L132" s="8"/>
      <c r="M132" s="8"/>
      <c r="N132" s="8"/>
      <c r="O132" s="8"/>
      <c r="P132" s="8"/>
      <c r="Q132" s="8"/>
      <c r="R132" s="8"/>
      <c r="S132" s="8"/>
      <c r="T132" s="8"/>
      <c r="U132" s="8"/>
      <c r="V132" s="8"/>
      <c r="W132" s="8"/>
      <c r="X132" s="8"/>
      <c r="Y132" s="8"/>
      <c r="Z132" s="8"/>
    </row>
    <row r="133" spans="1:26" ht="12.75" customHeight="1" x14ac:dyDescent="0.15">
      <c r="A133" s="8"/>
      <c r="B133" s="83"/>
      <c r="C133" s="89"/>
      <c r="D133" s="35"/>
      <c r="E133" s="35"/>
      <c r="F133" s="35"/>
      <c r="G133" s="91"/>
      <c r="H133" s="91"/>
      <c r="I133" s="8"/>
      <c r="J133" s="8"/>
      <c r="K133" s="8"/>
      <c r="L133" s="8"/>
      <c r="M133" s="8"/>
      <c r="N133" s="8"/>
      <c r="O133" s="8"/>
      <c r="P133" s="8"/>
      <c r="Q133" s="8"/>
      <c r="R133" s="8"/>
      <c r="S133" s="8"/>
      <c r="T133" s="8"/>
      <c r="U133" s="8"/>
      <c r="V133" s="8"/>
      <c r="W133" s="8"/>
      <c r="X133" s="8"/>
      <c r="Y133" s="8"/>
      <c r="Z133" s="8"/>
    </row>
    <row r="134" spans="1:26" ht="12.75" customHeight="1" x14ac:dyDescent="0.15">
      <c r="A134" s="8"/>
      <c r="B134" s="83"/>
      <c r="C134" s="89"/>
      <c r="D134" s="35"/>
      <c r="E134" s="35"/>
      <c r="F134" s="35"/>
      <c r="G134" s="91"/>
      <c r="H134" s="91"/>
      <c r="I134" s="8"/>
      <c r="J134" s="8"/>
      <c r="K134" s="8"/>
      <c r="L134" s="8"/>
      <c r="M134" s="8"/>
      <c r="N134" s="8"/>
      <c r="O134" s="8"/>
      <c r="P134" s="8"/>
      <c r="Q134" s="8"/>
      <c r="R134" s="8"/>
      <c r="S134" s="8"/>
      <c r="T134" s="8"/>
      <c r="U134" s="8"/>
      <c r="V134" s="8"/>
      <c r="W134" s="8"/>
      <c r="X134" s="8"/>
      <c r="Y134" s="8"/>
      <c r="Z134" s="8"/>
    </row>
    <row r="135" spans="1:26" ht="12.75" customHeight="1" x14ac:dyDescent="0.15">
      <c r="A135" s="8"/>
      <c r="B135" s="83"/>
      <c r="C135" s="89"/>
      <c r="D135" s="35"/>
      <c r="E135" s="35"/>
      <c r="F135" s="35"/>
      <c r="G135" s="91"/>
      <c r="H135" s="91"/>
      <c r="I135" s="8"/>
      <c r="J135" s="8"/>
      <c r="K135" s="8"/>
      <c r="L135" s="8"/>
      <c r="M135" s="8"/>
      <c r="N135" s="8"/>
      <c r="O135" s="8"/>
      <c r="P135" s="8"/>
      <c r="Q135" s="8"/>
      <c r="R135" s="8"/>
      <c r="S135" s="8"/>
      <c r="T135" s="8"/>
      <c r="U135" s="8"/>
      <c r="V135" s="8"/>
      <c r="W135" s="8"/>
      <c r="X135" s="8"/>
      <c r="Y135" s="8"/>
      <c r="Z135" s="8"/>
    </row>
    <row r="136" spans="1:26" ht="12.75" customHeight="1" x14ac:dyDescent="0.15">
      <c r="A136" s="8"/>
      <c r="B136" s="83"/>
      <c r="C136" s="89"/>
      <c r="D136" s="35"/>
      <c r="E136" s="35"/>
      <c r="F136" s="35"/>
      <c r="G136" s="91"/>
      <c r="H136" s="91"/>
      <c r="I136" s="8"/>
      <c r="J136" s="8"/>
      <c r="K136" s="8"/>
      <c r="L136" s="8"/>
      <c r="M136" s="8"/>
      <c r="N136" s="8"/>
      <c r="O136" s="8"/>
      <c r="P136" s="8"/>
      <c r="Q136" s="8"/>
      <c r="R136" s="8"/>
      <c r="S136" s="8"/>
      <c r="T136" s="8"/>
      <c r="U136" s="8"/>
      <c r="V136" s="8"/>
      <c r="W136" s="8"/>
      <c r="X136" s="8"/>
      <c r="Y136" s="8"/>
      <c r="Z136" s="8"/>
    </row>
    <row r="137" spans="1:26" ht="12.75" customHeight="1" x14ac:dyDescent="0.15">
      <c r="A137" s="8"/>
      <c r="B137" s="83"/>
      <c r="C137" s="89"/>
      <c r="D137" s="35"/>
      <c r="E137" s="35"/>
      <c r="F137" s="35"/>
      <c r="G137" s="91"/>
      <c r="H137" s="91"/>
      <c r="I137" s="8"/>
      <c r="J137" s="8"/>
      <c r="K137" s="8"/>
      <c r="L137" s="8"/>
      <c r="M137" s="8"/>
      <c r="N137" s="8"/>
      <c r="O137" s="8"/>
      <c r="P137" s="8"/>
      <c r="Q137" s="8"/>
      <c r="R137" s="8"/>
      <c r="S137" s="8"/>
      <c r="T137" s="8"/>
      <c r="U137" s="8"/>
      <c r="V137" s="8"/>
      <c r="W137" s="8"/>
      <c r="X137" s="8"/>
      <c r="Y137" s="8"/>
      <c r="Z137" s="8"/>
    </row>
    <row r="138" spans="1:26" ht="12.75" customHeight="1" x14ac:dyDescent="0.15">
      <c r="A138" s="8"/>
      <c r="B138" s="83"/>
      <c r="C138" s="89"/>
      <c r="D138" s="35"/>
      <c r="E138" s="35"/>
      <c r="F138" s="35"/>
      <c r="G138" s="91"/>
      <c r="H138" s="91"/>
      <c r="I138" s="8"/>
      <c r="J138" s="8"/>
      <c r="K138" s="8"/>
      <c r="L138" s="8"/>
      <c r="M138" s="8"/>
      <c r="N138" s="8"/>
      <c r="O138" s="8"/>
      <c r="P138" s="8"/>
      <c r="Q138" s="8"/>
      <c r="R138" s="8"/>
      <c r="S138" s="8"/>
      <c r="T138" s="8"/>
      <c r="U138" s="8"/>
      <c r="V138" s="8"/>
      <c r="W138" s="8"/>
      <c r="X138" s="8"/>
      <c r="Y138" s="8"/>
      <c r="Z138" s="8"/>
    </row>
    <row r="139" spans="1:26" ht="12.75" customHeight="1" x14ac:dyDescent="0.15">
      <c r="A139" s="8"/>
      <c r="B139" s="83"/>
      <c r="C139" s="89"/>
      <c r="D139" s="35"/>
      <c r="E139" s="35"/>
      <c r="F139" s="35"/>
      <c r="G139" s="91"/>
      <c r="H139" s="91"/>
      <c r="I139" s="8"/>
      <c r="J139" s="8"/>
      <c r="K139" s="8"/>
      <c r="L139" s="8"/>
      <c r="M139" s="8"/>
      <c r="N139" s="8"/>
      <c r="O139" s="8"/>
      <c r="P139" s="8"/>
      <c r="Q139" s="8"/>
      <c r="R139" s="8"/>
      <c r="S139" s="8"/>
      <c r="T139" s="8"/>
      <c r="U139" s="8"/>
      <c r="V139" s="8"/>
      <c r="W139" s="8"/>
      <c r="X139" s="8"/>
      <c r="Y139" s="8"/>
      <c r="Z139" s="8"/>
    </row>
    <row r="140" spans="1:26" ht="12.75" customHeight="1" x14ac:dyDescent="0.15">
      <c r="A140" s="8"/>
      <c r="B140" s="83"/>
      <c r="C140" s="89"/>
      <c r="D140" s="35"/>
      <c r="E140" s="35"/>
      <c r="F140" s="35"/>
      <c r="G140" s="91"/>
      <c r="H140" s="91"/>
      <c r="I140" s="8"/>
      <c r="J140" s="8"/>
      <c r="K140" s="8"/>
      <c r="L140" s="8"/>
      <c r="M140" s="8"/>
      <c r="N140" s="8"/>
      <c r="O140" s="8"/>
      <c r="P140" s="8"/>
      <c r="Q140" s="8"/>
      <c r="R140" s="8"/>
      <c r="S140" s="8"/>
      <c r="T140" s="8"/>
      <c r="U140" s="8"/>
      <c r="V140" s="8"/>
      <c r="W140" s="8"/>
      <c r="X140" s="8"/>
      <c r="Y140" s="8"/>
      <c r="Z140" s="8"/>
    </row>
    <row r="141" spans="1:26" ht="12.75" customHeight="1" x14ac:dyDescent="0.15">
      <c r="A141" s="8"/>
      <c r="B141" s="83"/>
      <c r="C141" s="89"/>
      <c r="D141" s="35"/>
      <c r="E141" s="35"/>
      <c r="F141" s="35"/>
      <c r="G141" s="91"/>
      <c r="H141" s="91"/>
      <c r="I141" s="8"/>
      <c r="J141" s="8"/>
      <c r="K141" s="8"/>
      <c r="L141" s="8"/>
      <c r="M141" s="8"/>
      <c r="N141" s="8"/>
      <c r="O141" s="8"/>
      <c r="P141" s="8"/>
      <c r="Q141" s="8"/>
      <c r="R141" s="8"/>
      <c r="S141" s="8"/>
      <c r="T141" s="8"/>
      <c r="U141" s="8"/>
      <c r="V141" s="8"/>
      <c r="W141" s="8"/>
      <c r="X141" s="8"/>
      <c r="Y141" s="8"/>
      <c r="Z141" s="8"/>
    </row>
    <row r="142" spans="1:26" ht="12.75" customHeight="1" x14ac:dyDescent="0.15">
      <c r="A142" s="8"/>
      <c r="B142" s="83"/>
      <c r="C142" s="89"/>
      <c r="D142" s="35"/>
      <c r="E142" s="35"/>
      <c r="F142" s="35"/>
      <c r="G142" s="91"/>
      <c r="H142" s="91"/>
      <c r="I142" s="8"/>
      <c r="J142" s="8"/>
      <c r="K142" s="8"/>
      <c r="L142" s="8"/>
      <c r="M142" s="8"/>
      <c r="N142" s="8"/>
      <c r="O142" s="8"/>
      <c r="P142" s="8"/>
      <c r="Q142" s="8"/>
      <c r="R142" s="8"/>
      <c r="S142" s="8"/>
      <c r="T142" s="8"/>
      <c r="U142" s="8"/>
      <c r="V142" s="8"/>
      <c r="W142" s="8"/>
      <c r="X142" s="8"/>
      <c r="Y142" s="8"/>
      <c r="Z142" s="8"/>
    </row>
    <row r="143" spans="1:26" ht="12.75" customHeight="1" x14ac:dyDescent="0.15">
      <c r="A143" s="8"/>
      <c r="B143" s="83"/>
      <c r="C143" s="89"/>
      <c r="D143" s="35"/>
      <c r="E143" s="35"/>
      <c r="F143" s="35"/>
      <c r="G143" s="91"/>
      <c r="H143" s="91"/>
      <c r="I143" s="8"/>
      <c r="J143" s="8"/>
      <c r="K143" s="8"/>
      <c r="L143" s="8"/>
      <c r="M143" s="8"/>
      <c r="N143" s="8"/>
      <c r="O143" s="8"/>
      <c r="P143" s="8"/>
      <c r="Q143" s="8"/>
      <c r="R143" s="8"/>
      <c r="S143" s="8"/>
      <c r="T143" s="8"/>
      <c r="U143" s="8"/>
      <c r="V143" s="8"/>
      <c r="W143" s="8"/>
      <c r="X143" s="8"/>
      <c r="Y143" s="8"/>
      <c r="Z143" s="8"/>
    </row>
    <row r="144" spans="1:26" ht="12.75" customHeight="1" x14ac:dyDescent="0.15">
      <c r="A144" s="8"/>
      <c r="B144" s="83"/>
      <c r="C144" s="89"/>
      <c r="D144" s="35"/>
      <c r="E144" s="35"/>
      <c r="F144" s="35"/>
      <c r="G144" s="91"/>
      <c r="H144" s="91"/>
      <c r="I144" s="8"/>
      <c r="J144" s="8"/>
      <c r="K144" s="8"/>
      <c r="L144" s="8"/>
      <c r="M144" s="8"/>
      <c r="N144" s="8"/>
      <c r="O144" s="8"/>
      <c r="P144" s="8"/>
      <c r="Q144" s="8"/>
      <c r="R144" s="8"/>
      <c r="S144" s="8"/>
      <c r="T144" s="8"/>
      <c r="U144" s="8"/>
      <c r="V144" s="8"/>
      <c r="W144" s="8"/>
      <c r="X144" s="8"/>
      <c r="Y144" s="8"/>
      <c r="Z144" s="8"/>
    </row>
    <row r="145" spans="1:26" ht="12.75" customHeight="1" x14ac:dyDescent="0.15">
      <c r="A145" s="8"/>
      <c r="B145" s="83"/>
      <c r="C145" s="89"/>
      <c r="D145" s="35"/>
      <c r="E145" s="35"/>
      <c r="F145" s="35"/>
      <c r="G145" s="91"/>
      <c r="H145" s="91"/>
      <c r="I145" s="8"/>
      <c r="J145" s="8"/>
      <c r="K145" s="8"/>
      <c r="L145" s="8"/>
      <c r="M145" s="8"/>
      <c r="N145" s="8"/>
      <c r="O145" s="8"/>
      <c r="P145" s="8"/>
      <c r="Q145" s="8"/>
      <c r="R145" s="8"/>
      <c r="S145" s="8"/>
      <c r="T145" s="8"/>
      <c r="U145" s="8"/>
      <c r="V145" s="8"/>
      <c r="W145" s="8"/>
      <c r="X145" s="8"/>
      <c r="Y145" s="8"/>
      <c r="Z145" s="8"/>
    </row>
    <row r="146" spans="1:26" ht="12.75" customHeight="1" x14ac:dyDescent="0.15">
      <c r="A146" s="8"/>
      <c r="B146" s="83"/>
      <c r="C146" s="89"/>
      <c r="D146" s="35"/>
      <c r="E146" s="35"/>
      <c r="F146" s="35"/>
      <c r="G146" s="91"/>
      <c r="H146" s="91"/>
      <c r="I146" s="8"/>
      <c r="J146" s="8"/>
      <c r="K146" s="8"/>
      <c r="L146" s="8"/>
      <c r="M146" s="8"/>
      <c r="N146" s="8"/>
      <c r="O146" s="8"/>
      <c r="P146" s="8"/>
      <c r="Q146" s="8"/>
      <c r="R146" s="8"/>
      <c r="S146" s="8"/>
      <c r="T146" s="8"/>
      <c r="U146" s="8"/>
      <c r="V146" s="8"/>
      <c r="W146" s="8"/>
      <c r="X146" s="8"/>
      <c r="Y146" s="8"/>
      <c r="Z146" s="8"/>
    </row>
    <row r="147" spans="1:26" ht="12.75" customHeight="1" x14ac:dyDescent="0.15">
      <c r="A147" s="8"/>
      <c r="B147" s="83"/>
      <c r="C147" s="89"/>
      <c r="D147" s="35"/>
      <c r="E147" s="35"/>
      <c r="F147" s="35"/>
      <c r="G147" s="91"/>
      <c r="H147" s="91"/>
      <c r="I147" s="8"/>
      <c r="J147" s="8"/>
      <c r="K147" s="8"/>
      <c r="L147" s="8"/>
      <c r="M147" s="8"/>
      <c r="N147" s="8"/>
      <c r="O147" s="8"/>
      <c r="P147" s="8"/>
      <c r="Q147" s="8"/>
      <c r="R147" s="8"/>
      <c r="S147" s="8"/>
      <c r="T147" s="8"/>
      <c r="U147" s="8"/>
      <c r="V147" s="8"/>
      <c r="W147" s="8"/>
      <c r="X147" s="8"/>
      <c r="Y147" s="8"/>
      <c r="Z147" s="8"/>
    </row>
    <row r="148" spans="1:26" ht="12.75" customHeight="1" x14ac:dyDescent="0.15">
      <c r="A148" s="8"/>
      <c r="B148" s="83"/>
      <c r="C148" s="89"/>
      <c r="D148" s="35"/>
      <c r="E148" s="35"/>
      <c r="F148" s="35"/>
      <c r="G148" s="91"/>
      <c r="H148" s="91"/>
      <c r="I148" s="8"/>
      <c r="J148" s="8"/>
      <c r="K148" s="8"/>
      <c r="L148" s="8"/>
      <c r="M148" s="8"/>
      <c r="N148" s="8"/>
      <c r="O148" s="8"/>
      <c r="P148" s="8"/>
      <c r="Q148" s="8"/>
      <c r="R148" s="8"/>
      <c r="S148" s="8"/>
      <c r="T148" s="8"/>
      <c r="U148" s="8"/>
      <c r="V148" s="8"/>
      <c r="W148" s="8"/>
      <c r="X148" s="8"/>
      <c r="Y148" s="8"/>
      <c r="Z148" s="8"/>
    </row>
    <row r="149" spans="1:26" ht="12.75" customHeight="1" x14ac:dyDescent="0.15">
      <c r="A149" s="8"/>
      <c r="B149" s="83"/>
      <c r="C149" s="89"/>
      <c r="D149" s="35"/>
      <c r="E149" s="35"/>
      <c r="F149" s="35"/>
      <c r="G149" s="91"/>
      <c r="H149" s="91"/>
      <c r="I149" s="8"/>
      <c r="J149" s="8"/>
      <c r="K149" s="8"/>
      <c r="L149" s="8"/>
      <c r="M149" s="8"/>
      <c r="N149" s="8"/>
      <c r="O149" s="8"/>
      <c r="P149" s="8"/>
      <c r="Q149" s="8"/>
      <c r="R149" s="8"/>
      <c r="S149" s="8"/>
      <c r="T149" s="8"/>
      <c r="U149" s="8"/>
      <c r="V149" s="8"/>
      <c r="W149" s="8"/>
      <c r="X149" s="8"/>
      <c r="Y149" s="8"/>
      <c r="Z149" s="8"/>
    </row>
    <row r="150" spans="1:26" ht="12.75" customHeight="1" x14ac:dyDescent="0.15">
      <c r="A150" s="8"/>
      <c r="B150" s="83"/>
      <c r="C150" s="89"/>
      <c r="D150" s="35"/>
      <c r="E150" s="35"/>
      <c r="F150" s="35"/>
      <c r="G150" s="91"/>
      <c r="H150" s="91"/>
      <c r="I150" s="8"/>
      <c r="J150" s="8"/>
      <c r="K150" s="8"/>
      <c r="L150" s="8"/>
      <c r="M150" s="8"/>
      <c r="N150" s="8"/>
      <c r="O150" s="8"/>
      <c r="P150" s="8"/>
      <c r="Q150" s="8"/>
      <c r="R150" s="8"/>
      <c r="S150" s="8"/>
      <c r="T150" s="8"/>
      <c r="U150" s="8"/>
      <c r="V150" s="8"/>
      <c r="W150" s="8"/>
      <c r="X150" s="8"/>
      <c r="Y150" s="8"/>
      <c r="Z150" s="8"/>
    </row>
    <row r="151" spans="1:26" ht="12.75" customHeight="1" x14ac:dyDescent="0.15">
      <c r="A151" s="8"/>
      <c r="B151" s="83"/>
      <c r="C151" s="89"/>
      <c r="D151" s="35"/>
      <c r="E151" s="35"/>
      <c r="F151" s="35"/>
      <c r="G151" s="91"/>
      <c r="H151" s="91"/>
      <c r="I151" s="8"/>
      <c r="J151" s="8"/>
      <c r="K151" s="8"/>
      <c r="L151" s="8"/>
      <c r="M151" s="8"/>
      <c r="N151" s="8"/>
      <c r="O151" s="8"/>
      <c r="P151" s="8"/>
      <c r="Q151" s="8"/>
      <c r="R151" s="8"/>
      <c r="S151" s="8"/>
      <c r="T151" s="8"/>
      <c r="U151" s="8"/>
      <c r="V151" s="8"/>
      <c r="W151" s="8"/>
      <c r="X151" s="8"/>
      <c r="Y151" s="8"/>
      <c r="Z151" s="8"/>
    </row>
    <row r="152" spans="1:26" ht="12.75" customHeight="1" x14ac:dyDescent="0.15">
      <c r="A152" s="8"/>
      <c r="B152" s="83"/>
      <c r="C152" s="89"/>
      <c r="D152" s="35"/>
      <c r="E152" s="35"/>
      <c r="F152" s="35"/>
      <c r="G152" s="91"/>
      <c r="H152" s="91"/>
      <c r="I152" s="8"/>
      <c r="J152" s="8"/>
      <c r="K152" s="8"/>
      <c r="L152" s="8"/>
      <c r="M152" s="8"/>
      <c r="N152" s="8"/>
      <c r="O152" s="8"/>
      <c r="P152" s="8"/>
      <c r="Q152" s="8"/>
      <c r="R152" s="8"/>
      <c r="S152" s="8"/>
      <c r="T152" s="8"/>
      <c r="U152" s="8"/>
      <c r="V152" s="8"/>
      <c r="W152" s="8"/>
      <c r="X152" s="8"/>
      <c r="Y152" s="8"/>
      <c r="Z152" s="8"/>
    </row>
    <row r="153" spans="1:26" ht="12.75" customHeight="1" x14ac:dyDescent="0.15">
      <c r="A153" s="8"/>
      <c r="B153" s="83"/>
      <c r="C153" s="89"/>
      <c r="D153" s="35"/>
      <c r="E153" s="35"/>
      <c r="F153" s="35"/>
      <c r="G153" s="91"/>
      <c r="H153" s="91"/>
      <c r="I153" s="8"/>
      <c r="J153" s="8"/>
      <c r="K153" s="8"/>
      <c r="L153" s="8"/>
      <c r="M153" s="8"/>
      <c r="N153" s="8"/>
      <c r="O153" s="8"/>
      <c r="P153" s="8"/>
      <c r="Q153" s="8"/>
      <c r="R153" s="8"/>
      <c r="S153" s="8"/>
      <c r="T153" s="8"/>
      <c r="U153" s="8"/>
      <c r="V153" s="8"/>
      <c r="W153" s="8"/>
      <c r="X153" s="8"/>
      <c r="Y153" s="8"/>
      <c r="Z153" s="8"/>
    </row>
    <row r="154" spans="1:26" ht="12.75" customHeight="1" x14ac:dyDescent="0.15">
      <c r="A154" s="8"/>
      <c r="B154" s="83"/>
      <c r="C154" s="89"/>
      <c r="D154" s="35"/>
      <c r="E154" s="35"/>
      <c r="F154" s="35"/>
      <c r="G154" s="91"/>
      <c r="H154" s="91"/>
      <c r="I154" s="8"/>
      <c r="J154" s="8"/>
      <c r="K154" s="8"/>
      <c r="L154" s="8"/>
      <c r="M154" s="8"/>
      <c r="N154" s="8"/>
      <c r="O154" s="8"/>
      <c r="P154" s="8"/>
      <c r="Q154" s="8"/>
      <c r="R154" s="8"/>
      <c r="S154" s="8"/>
      <c r="T154" s="8"/>
      <c r="U154" s="8"/>
      <c r="V154" s="8"/>
      <c r="W154" s="8"/>
      <c r="X154" s="8"/>
      <c r="Y154" s="8"/>
      <c r="Z154" s="8"/>
    </row>
    <row r="155" spans="1:26" ht="12.75" customHeight="1" x14ac:dyDescent="0.15">
      <c r="A155" s="8"/>
      <c r="B155" s="83"/>
      <c r="C155" s="89"/>
      <c r="D155" s="35"/>
      <c r="E155" s="35"/>
      <c r="F155" s="35"/>
      <c r="G155" s="91"/>
      <c r="H155" s="91"/>
      <c r="I155" s="8"/>
      <c r="J155" s="8"/>
      <c r="K155" s="8"/>
      <c r="L155" s="8"/>
      <c r="M155" s="8"/>
      <c r="N155" s="8"/>
      <c r="O155" s="8"/>
      <c r="P155" s="8"/>
      <c r="Q155" s="8"/>
      <c r="R155" s="8"/>
      <c r="S155" s="8"/>
      <c r="T155" s="8"/>
      <c r="U155" s="8"/>
      <c r="V155" s="8"/>
      <c r="W155" s="8"/>
      <c r="X155" s="8"/>
      <c r="Y155" s="8"/>
      <c r="Z155" s="8"/>
    </row>
    <row r="156" spans="1:26" ht="12.75" customHeight="1" x14ac:dyDescent="0.15">
      <c r="A156" s="8"/>
      <c r="B156" s="83"/>
      <c r="C156" s="89"/>
      <c r="D156" s="35"/>
      <c r="E156" s="35"/>
      <c r="F156" s="35"/>
      <c r="G156" s="91"/>
      <c r="H156" s="91"/>
      <c r="I156" s="8"/>
      <c r="J156" s="8"/>
      <c r="K156" s="8"/>
      <c r="L156" s="8"/>
      <c r="M156" s="8"/>
      <c r="N156" s="8"/>
      <c r="O156" s="8"/>
      <c r="P156" s="8"/>
      <c r="Q156" s="8"/>
      <c r="R156" s="8"/>
      <c r="S156" s="8"/>
      <c r="T156" s="8"/>
      <c r="U156" s="8"/>
      <c r="V156" s="8"/>
      <c r="W156" s="8"/>
      <c r="X156" s="8"/>
      <c r="Y156" s="8"/>
      <c r="Z156" s="8"/>
    </row>
    <row r="157" spans="1:26" ht="12.75" customHeight="1" x14ac:dyDescent="0.15">
      <c r="A157" s="8"/>
      <c r="B157" s="83"/>
      <c r="C157" s="89"/>
      <c r="D157" s="35"/>
      <c r="E157" s="35"/>
      <c r="F157" s="35"/>
      <c r="G157" s="91"/>
      <c r="H157" s="91"/>
      <c r="I157" s="8"/>
      <c r="J157" s="8"/>
      <c r="K157" s="8"/>
      <c r="L157" s="8"/>
      <c r="M157" s="8"/>
      <c r="N157" s="8"/>
      <c r="O157" s="8"/>
      <c r="P157" s="8"/>
      <c r="Q157" s="8"/>
      <c r="R157" s="8"/>
      <c r="S157" s="8"/>
      <c r="T157" s="8"/>
      <c r="U157" s="8"/>
      <c r="V157" s="8"/>
      <c r="W157" s="8"/>
      <c r="X157" s="8"/>
      <c r="Y157" s="8"/>
      <c r="Z157" s="8"/>
    </row>
    <row r="158" spans="1:26" ht="12.75" customHeight="1" x14ac:dyDescent="0.15">
      <c r="A158" s="8"/>
      <c r="B158" s="83"/>
      <c r="C158" s="89"/>
      <c r="D158" s="35"/>
      <c r="E158" s="35"/>
      <c r="F158" s="35"/>
      <c r="G158" s="91"/>
      <c r="H158" s="91"/>
      <c r="I158" s="8"/>
      <c r="J158" s="8"/>
      <c r="K158" s="8"/>
      <c r="L158" s="8"/>
      <c r="M158" s="8"/>
      <c r="N158" s="8"/>
      <c r="O158" s="8"/>
      <c r="P158" s="8"/>
      <c r="Q158" s="8"/>
      <c r="R158" s="8"/>
      <c r="S158" s="8"/>
      <c r="T158" s="8"/>
      <c r="U158" s="8"/>
      <c r="V158" s="8"/>
      <c r="W158" s="8"/>
      <c r="X158" s="8"/>
      <c r="Y158" s="8"/>
      <c r="Z158" s="8"/>
    </row>
    <row r="159" spans="1:26" ht="12.75" customHeight="1" x14ac:dyDescent="0.15">
      <c r="A159" s="8"/>
      <c r="B159" s="83"/>
      <c r="C159" s="89"/>
      <c r="D159" s="35"/>
      <c r="E159" s="35"/>
      <c r="F159" s="35"/>
      <c r="G159" s="91"/>
      <c r="H159" s="91"/>
      <c r="I159" s="8"/>
      <c r="J159" s="8"/>
      <c r="K159" s="8"/>
      <c r="L159" s="8"/>
      <c r="M159" s="8"/>
      <c r="N159" s="8"/>
      <c r="O159" s="8"/>
      <c r="P159" s="8"/>
      <c r="Q159" s="8"/>
      <c r="R159" s="8"/>
      <c r="S159" s="8"/>
      <c r="T159" s="8"/>
      <c r="U159" s="8"/>
      <c r="V159" s="8"/>
      <c r="W159" s="8"/>
      <c r="X159" s="8"/>
      <c r="Y159" s="8"/>
      <c r="Z159" s="8"/>
    </row>
    <row r="160" spans="1:26" ht="12.75" customHeight="1" x14ac:dyDescent="0.15">
      <c r="A160" s="8"/>
      <c r="B160" s="83"/>
      <c r="C160" s="89"/>
      <c r="D160" s="35"/>
      <c r="E160" s="35"/>
      <c r="F160" s="35"/>
      <c r="G160" s="91"/>
      <c r="H160" s="91"/>
      <c r="I160" s="8"/>
      <c r="J160" s="8"/>
      <c r="K160" s="8"/>
      <c r="L160" s="8"/>
      <c r="M160" s="8"/>
      <c r="N160" s="8"/>
      <c r="O160" s="8"/>
      <c r="P160" s="8"/>
      <c r="Q160" s="8"/>
      <c r="R160" s="8"/>
      <c r="S160" s="8"/>
      <c r="T160" s="8"/>
      <c r="U160" s="8"/>
      <c r="V160" s="8"/>
      <c r="W160" s="8"/>
      <c r="X160" s="8"/>
      <c r="Y160" s="8"/>
      <c r="Z160" s="8"/>
    </row>
    <row r="161" spans="1:26" ht="12.75" customHeight="1" x14ac:dyDescent="0.15">
      <c r="A161" s="8"/>
      <c r="B161" s="83"/>
      <c r="C161" s="89"/>
      <c r="D161" s="35"/>
      <c r="E161" s="35"/>
      <c r="F161" s="35"/>
      <c r="G161" s="91"/>
      <c r="H161" s="91"/>
      <c r="I161" s="8"/>
      <c r="J161" s="8"/>
      <c r="K161" s="8"/>
      <c r="L161" s="8"/>
      <c r="M161" s="8"/>
      <c r="N161" s="8"/>
      <c r="O161" s="8"/>
      <c r="P161" s="8"/>
      <c r="Q161" s="8"/>
      <c r="R161" s="8"/>
      <c r="S161" s="8"/>
      <c r="T161" s="8"/>
      <c r="U161" s="8"/>
      <c r="V161" s="8"/>
      <c r="W161" s="8"/>
      <c r="X161" s="8"/>
      <c r="Y161" s="8"/>
      <c r="Z161" s="8"/>
    </row>
    <row r="162" spans="1:26" ht="12.75" customHeight="1" x14ac:dyDescent="0.15">
      <c r="A162" s="8"/>
      <c r="B162" s="83"/>
      <c r="C162" s="89"/>
      <c r="D162" s="35"/>
      <c r="E162" s="35"/>
      <c r="F162" s="35"/>
      <c r="G162" s="91"/>
      <c r="H162" s="91"/>
      <c r="I162" s="8"/>
      <c r="J162" s="8"/>
      <c r="K162" s="8"/>
      <c r="L162" s="8"/>
      <c r="M162" s="8"/>
      <c r="N162" s="8"/>
      <c r="O162" s="8"/>
      <c r="P162" s="8"/>
      <c r="Q162" s="8"/>
      <c r="R162" s="8"/>
      <c r="S162" s="8"/>
      <c r="T162" s="8"/>
      <c r="U162" s="8"/>
      <c r="V162" s="8"/>
      <c r="W162" s="8"/>
      <c r="X162" s="8"/>
      <c r="Y162" s="8"/>
      <c r="Z162" s="8"/>
    </row>
    <row r="163" spans="1:26" ht="12.75" customHeight="1" x14ac:dyDescent="0.15">
      <c r="A163" s="8"/>
      <c r="B163" s="83"/>
      <c r="C163" s="89"/>
      <c r="D163" s="35"/>
      <c r="E163" s="35"/>
      <c r="F163" s="35"/>
      <c r="G163" s="91"/>
      <c r="H163" s="91"/>
      <c r="I163" s="8"/>
      <c r="J163" s="8"/>
      <c r="K163" s="8"/>
      <c r="L163" s="8"/>
      <c r="M163" s="8"/>
      <c r="N163" s="8"/>
      <c r="O163" s="8"/>
      <c r="P163" s="8"/>
      <c r="Q163" s="8"/>
      <c r="R163" s="8"/>
      <c r="S163" s="8"/>
      <c r="T163" s="8"/>
      <c r="U163" s="8"/>
      <c r="V163" s="8"/>
      <c r="W163" s="8"/>
      <c r="X163" s="8"/>
      <c r="Y163" s="8"/>
      <c r="Z163" s="8"/>
    </row>
    <row r="164" spans="1:26" ht="12.75" customHeight="1" x14ac:dyDescent="0.15">
      <c r="A164" s="8"/>
      <c r="B164" s="83"/>
      <c r="C164" s="89"/>
      <c r="D164" s="35"/>
      <c r="E164" s="35"/>
      <c r="F164" s="35"/>
      <c r="G164" s="91"/>
      <c r="H164" s="91"/>
      <c r="I164" s="8"/>
      <c r="J164" s="8"/>
      <c r="K164" s="8"/>
      <c r="L164" s="8"/>
      <c r="M164" s="8"/>
      <c r="N164" s="8"/>
      <c r="O164" s="8"/>
      <c r="P164" s="8"/>
      <c r="Q164" s="8"/>
      <c r="R164" s="8"/>
      <c r="S164" s="8"/>
      <c r="T164" s="8"/>
      <c r="U164" s="8"/>
      <c r="V164" s="8"/>
      <c r="W164" s="8"/>
      <c r="X164" s="8"/>
      <c r="Y164" s="8"/>
      <c r="Z164" s="8"/>
    </row>
    <row r="165" spans="1:26" ht="12.75" customHeight="1" x14ac:dyDescent="0.15">
      <c r="A165" s="8"/>
      <c r="B165" s="83"/>
      <c r="C165" s="89"/>
      <c r="D165" s="35"/>
      <c r="E165" s="35"/>
      <c r="F165" s="35"/>
      <c r="G165" s="91"/>
      <c r="H165" s="91"/>
      <c r="I165" s="8"/>
      <c r="J165" s="8"/>
      <c r="K165" s="8"/>
      <c r="L165" s="8"/>
      <c r="M165" s="8"/>
      <c r="N165" s="8"/>
      <c r="O165" s="8"/>
      <c r="P165" s="8"/>
      <c r="Q165" s="8"/>
      <c r="R165" s="8"/>
      <c r="S165" s="8"/>
      <c r="T165" s="8"/>
      <c r="U165" s="8"/>
      <c r="V165" s="8"/>
      <c r="W165" s="8"/>
      <c r="X165" s="8"/>
      <c r="Y165" s="8"/>
      <c r="Z165" s="8"/>
    </row>
    <row r="166" spans="1:26" ht="12.75" customHeight="1" x14ac:dyDescent="0.15">
      <c r="A166" s="8"/>
      <c r="B166" s="83"/>
      <c r="C166" s="89"/>
      <c r="D166" s="35"/>
      <c r="E166" s="35"/>
      <c r="F166" s="35"/>
      <c r="G166" s="91"/>
      <c r="H166" s="91"/>
      <c r="I166" s="8"/>
      <c r="J166" s="8"/>
      <c r="K166" s="8"/>
      <c r="L166" s="8"/>
      <c r="M166" s="8"/>
      <c r="N166" s="8"/>
      <c r="O166" s="8"/>
      <c r="P166" s="8"/>
      <c r="Q166" s="8"/>
      <c r="R166" s="8"/>
      <c r="S166" s="8"/>
      <c r="T166" s="8"/>
      <c r="U166" s="8"/>
      <c r="V166" s="8"/>
      <c r="W166" s="8"/>
      <c r="X166" s="8"/>
      <c r="Y166" s="8"/>
      <c r="Z166" s="8"/>
    </row>
    <row r="167" spans="1:26" ht="12.75" customHeight="1" x14ac:dyDescent="0.15">
      <c r="A167" s="8"/>
      <c r="B167" s="83"/>
      <c r="C167" s="89"/>
      <c r="D167" s="35"/>
      <c r="E167" s="35"/>
      <c r="F167" s="35"/>
      <c r="G167" s="91"/>
      <c r="H167" s="91"/>
      <c r="I167" s="8"/>
      <c r="J167" s="8"/>
      <c r="K167" s="8"/>
      <c r="L167" s="8"/>
      <c r="M167" s="8"/>
      <c r="N167" s="8"/>
      <c r="O167" s="8"/>
      <c r="P167" s="8"/>
      <c r="Q167" s="8"/>
      <c r="R167" s="8"/>
      <c r="S167" s="8"/>
      <c r="T167" s="8"/>
      <c r="U167" s="8"/>
      <c r="V167" s="8"/>
      <c r="W167" s="8"/>
      <c r="X167" s="8"/>
      <c r="Y167" s="8"/>
      <c r="Z167" s="8"/>
    </row>
    <row r="168" spans="1:26" ht="12.75" customHeight="1" x14ac:dyDescent="0.15">
      <c r="A168" s="8"/>
      <c r="B168" s="83"/>
      <c r="C168" s="89"/>
      <c r="D168" s="35"/>
      <c r="E168" s="35"/>
      <c r="F168" s="35"/>
      <c r="G168" s="91"/>
      <c r="H168" s="91"/>
      <c r="I168" s="8"/>
      <c r="J168" s="8"/>
      <c r="K168" s="8"/>
      <c r="L168" s="8"/>
      <c r="M168" s="8"/>
      <c r="N168" s="8"/>
      <c r="O168" s="8"/>
      <c r="P168" s="8"/>
      <c r="Q168" s="8"/>
      <c r="R168" s="8"/>
      <c r="S168" s="8"/>
      <c r="T168" s="8"/>
      <c r="U168" s="8"/>
      <c r="V168" s="8"/>
      <c r="W168" s="8"/>
      <c r="X168" s="8"/>
      <c r="Y168" s="8"/>
      <c r="Z168" s="8"/>
    </row>
    <row r="169" spans="1:26" ht="12.75" customHeight="1" x14ac:dyDescent="0.15">
      <c r="A169" s="8"/>
      <c r="B169" s="83"/>
      <c r="C169" s="89"/>
      <c r="D169" s="35"/>
      <c r="E169" s="35"/>
      <c r="F169" s="35"/>
      <c r="G169" s="91"/>
      <c r="H169" s="91"/>
      <c r="I169" s="8"/>
      <c r="J169" s="8"/>
      <c r="K169" s="8"/>
      <c r="L169" s="8"/>
      <c r="M169" s="8"/>
      <c r="N169" s="8"/>
      <c r="O169" s="8"/>
      <c r="P169" s="8"/>
      <c r="Q169" s="8"/>
      <c r="R169" s="8"/>
      <c r="S169" s="8"/>
      <c r="T169" s="8"/>
      <c r="U169" s="8"/>
      <c r="V169" s="8"/>
      <c r="W169" s="8"/>
      <c r="X169" s="8"/>
      <c r="Y169" s="8"/>
      <c r="Z169" s="8"/>
    </row>
    <row r="170" spans="1:26" ht="12.75" customHeight="1" x14ac:dyDescent="0.15">
      <c r="A170" s="8"/>
      <c r="B170" s="83"/>
      <c r="C170" s="89"/>
      <c r="D170" s="35"/>
      <c r="E170" s="35"/>
      <c r="F170" s="35"/>
      <c r="G170" s="91"/>
      <c r="H170" s="91"/>
      <c r="I170" s="8"/>
      <c r="J170" s="8"/>
      <c r="K170" s="8"/>
      <c r="L170" s="8"/>
      <c r="M170" s="8"/>
      <c r="N170" s="8"/>
      <c r="O170" s="8"/>
      <c r="P170" s="8"/>
      <c r="Q170" s="8"/>
      <c r="R170" s="8"/>
      <c r="S170" s="8"/>
      <c r="T170" s="8"/>
      <c r="U170" s="8"/>
      <c r="V170" s="8"/>
      <c r="W170" s="8"/>
      <c r="X170" s="8"/>
      <c r="Y170" s="8"/>
      <c r="Z170" s="8"/>
    </row>
    <row r="171" spans="1:26" ht="12.75" customHeight="1" x14ac:dyDescent="0.15">
      <c r="A171" s="8"/>
      <c r="B171" s="83"/>
      <c r="C171" s="89"/>
      <c r="D171" s="35"/>
      <c r="E171" s="35"/>
      <c r="F171" s="35"/>
      <c r="G171" s="91"/>
      <c r="H171" s="91"/>
      <c r="I171" s="8"/>
      <c r="J171" s="8"/>
      <c r="K171" s="8"/>
      <c r="L171" s="8"/>
      <c r="M171" s="8"/>
      <c r="N171" s="8"/>
      <c r="O171" s="8"/>
      <c r="P171" s="8"/>
      <c r="Q171" s="8"/>
      <c r="R171" s="8"/>
      <c r="S171" s="8"/>
      <c r="T171" s="8"/>
      <c r="U171" s="8"/>
      <c r="V171" s="8"/>
      <c r="W171" s="8"/>
      <c r="X171" s="8"/>
      <c r="Y171" s="8"/>
      <c r="Z171" s="8"/>
    </row>
    <row r="172" spans="1:26" ht="12.75" customHeight="1" x14ac:dyDescent="0.15">
      <c r="A172" s="8"/>
      <c r="B172" s="83"/>
      <c r="C172" s="89"/>
      <c r="D172" s="35"/>
      <c r="E172" s="35"/>
      <c r="F172" s="35"/>
      <c r="G172" s="91"/>
      <c r="H172" s="91"/>
      <c r="I172" s="8"/>
      <c r="J172" s="8"/>
      <c r="K172" s="8"/>
      <c r="L172" s="8"/>
      <c r="M172" s="8"/>
      <c r="N172" s="8"/>
      <c r="O172" s="8"/>
      <c r="P172" s="8"/>
      <c r="Q172" s="8"/>
      <c r="R172" s="8"/>
      <c r="S172" s="8"/>
      <c r="T172" s="8"/>
      <c r="U172" s="8"/>
      <c r="V172" s="8"/>
      <c r="W172" s="8"/>
      <c r="X172" s="8"/>
      <c r="Y172" s="8"/>
      <c r="Z172" s="8"/>
    </row>
    <row r="173" spans="1:26" ht="12.75" customHeight="1" x14ac:dyDescent="0.15">
      <c r="A173" s="8"/>
      <c r="B173" s="83"/>
      <c r="C173" s="89"/>
      <c r="D173" s="35"/>
      <c r="E173" s="35"/>
      <c r="F173" s="35"/>
      <c r="G173" s="91"/>
      <c r="H173" s="91"/>
      <c r="I173" s="8"/>
      <c r="J173" s="8"/>
      <c r="K173" s="8"/>
      <c r="L173" s="8"/>
      <c r="M173" s="8"/>
      <c r="N173" s="8"/>
      <c r="O173" s="8"/>
      <c r="P173" s="8"/>
      <c r="Q173" s="8"/>
      <c r="R173" s="8"/>
      <c r="S173" s="8"/>
      <c r="T173" s="8"/>
      <c r="U173" s="8"/>
      <c r="V173" s="8"/>
      <c r="W173" s="8"/>
      <c r="X173" s="8"/>
      <c r="Y173" s="8"/>
      <c r="Z173" s="8"/>
    </row>
    <row r="174" spans="1:26" ht="12.75" customHeight="1" x14ac:dyDescent="0.15">
      <c r="A174" s="8"/>
      <c r="B174" s="83"/>
      <c r="C174" s="89"/>
      <c r="D174" s="35"/>
      <c r="E174" s="35"/>
      <c r="F174" s="35"/>
      <c r="G174" s="91"/>
      <c r="H174" s="91"/>
      <c r="I174" s="8"/>
      <c r="J174" s="8"/>
      <c r="K174" s="8"/>
      <c r="L174" s="8"/>
      <c r="M174" s="8"/>
      <c r="N174" s="8"/>
      <c r="O174" s="8"/>
      <c r="P174" s="8"/>
      <c r="Q174" s="8"/>
      <c r="R174" s="8"/>
      <c r="S174" s="8"/>
      <c r="T174" s="8"/>
      <c r="U174" s="8"/>
      <c r="V174" s="8"/>
      <c r="W174" s="8"/>
      <c r="X174" s="8"/>
      <c r="Y174" s="8"/>
      <c r="Z174" s="8"/>
    </row>
    <row r="175" spans="1:26" ht="12.75" customHeight="1" x14ac:dyDescent="0.15">
      <c r="A175" s="8"/>
      <c r="B175" s="83"/>
      <c r="C175" s="89"/>
      <c r="D175" s="35"/>
      <c r="E175" s="35"/>
      <c r="F175" s="35"/>
      <c r="G175" s="91"/>
      <c r="H175" s="91"/>
      <c r="I175" s="8"/>
      <c r="J175" s="8"/>
      <c r="K175" s="8"/>
      <c r="L175" s="8"/>
      <c r="M175" s="8"/>
      <c r="N175" s="8"/>
      <c r="O175" s="8"/>
      <c r="P175" s="8"/>
      <c r="Q175" s="8"/>
      <c r="R175" s="8"/>
      <c r="S175" s="8"/>
      <c r="T175" s="8"/>
      <c r="U175" s="8"/>
      <c r="V175" s="8"/>
      <c r="W175" s="8"/>
      <c r="X175" s="8"/>
      <c r="Y175" s="8"/>
      <c r="Z175" s="8"/>
    </row>
    <row r="176" spans="1:26" ht="12.75" customHeight="1" x14ac:dyDescent="0.15">
      <c r="A176" s="8"/>
      <c r="B176" s="83"/>
      <c r="C176" s="89"/>
      <c r="D176" s="35"/>
      <c r="E176" s="35"/>
      <c r="F176" s="35"/>
      <c r="G176" s="91"/>
      <c r="H176" s="91"/>
      <c r="I176" s="8"/>
      <c r="J176" s="8"/>
      <c r="K176" s="8"/>
      <c r="L176" s="8"/>
      <c r="M176" s="8"/>
      <c r="N176" s="8"/>
      <c r="O176" s="8"/>
      <c r="P176" s="8"/>
      <c r="Q176" s="8"/>
      <c r="R176" s="8"/>
      <c r="S176" s="8"/>
      <c r="T176" s="8"/>
      <c r="U176" s="8"/>
      <c r="V176" s="8"/>
      <c r="W176" s="8"/>
      <c r="X176" s="8"/>
      <c r="Y176" s="8"/>
      <c r="Z176" s="8"/>
    </row>
    <row r="177" spans="1:26" ht="12.75" customHeight="1" x14ac:dyDescent="0.15">
      <c r="A177" s="8"/>
      <c r="B177" s="83"/>
      <c r="C177" s="89"/>
      <c r="D177" s="35"/>
      <c r="E177" s="35"/>
      <c r="F177" s="35"/>
      <c r="G177" s="91"/>
      <c r="H177" s="91"/>
      <c r="I177" s="8"/>
      <c r="J177" s="8"/>
      <c r="K177" s="8"/>
      <c r="L177" s="8"/>
      <c r="M177" s="8"/>
      <c r="N177" s="8"/>
      <c r="O177" s="8"/>
      <c r="P177" s="8"/>
      <c r="Q177" s="8"/>
      <c r="R177" s="8"/>
      <c r="S177" s="8"/>
      <c r="T177" s="8"/>
      <c r="U177" s="8"/>
      <c r="V177" s="8"/>
      <c r="W177" s="8"/>
      <c r="X177" s="8"/>
      <c r="Y177" s="8"/>
      <c r="Z177" s="8"/>
    </row>
    <row r="178" spans="1:26" ht="12.75" customHeight="1" x14ac:dyDescent="0.15">
      <c r="A178" s="8"/>
      <c r="B178" s="83"/>
      <c r="C178" s="89"/>
      <c r="D178" s="35"/>
      <c r="E178" s="35"/>
      <c r="F178" s="35"/>
      <c r="G178" s="91"/>
      <c r="H178" s="91"/>
      <c r="I178" s="8"/>
      <c r="J178" s="8"/>
      <c r="K178" s="8"/>
      <c r="L178" s="8"/>
      <c r="M178" s="8"/>
      <c r="N178" s="8"/>
      <c r="O178" s="8"/>
      <c r="P178" s="8"/>
      <c r="Q178" s="8"/>
      <c r="R178" s="8"/>
      <c r="S178" s="8"/>
      <c r="T178" s="8"/>
      <c r="U178" s="8"/>
      <c r="V178" s="8"/>
      <c r="W178" s="8"/>
      <c r="X178" s="8"/>
      <c r="Y178" s="8"/>
      <c r="Z178" s="8"/>
    </row>
    <row r="179" spans="1:26" ht="12.75" customHeight="1" x14ac:dyDescent="0.15">
      <c r="A179" s="8"/>
      <c r="B179" s="83"/>
      <c r="C179" s="89"/>
      <c r="D179" s="35"/>
      <c r="E179" s="35"/>
      <c r="F179" s="35"/>
      <c r="G179" s="91"/>
      <c r="H179" s="91"/>
      <c r="I179" s="8"/>
      <c r="J179" s="8"/>
      <c r="K179" s="8"/>
      <c r="L179" s="8"/>
      <c r="M179" s="8"/>
      <c r="N179" s="8"/>
      <c r="O179" s="8"/>
      <c r="P179" s="8"/>
      <c r="Q179" s="8"/>
      <c r="R179" s="8"/>
      <c r="S179" s="8"/>
      <c r="T179" s="8"/>
      <c r="U179" s="8"/>
      <c r="V179" s="8"/>
      <c r="W179" s="8"/>
      <c r="X179" s="8"/>
      <c r="Y179" s="8"/>
      <c r="Z179" s="8"/>
    </row>
    <row r="180" spans="1:26" ht="12.75" customHeight="1" x14ac:dyDescent="0.15">
      <c r="A180" s="8"/>
      <c r="B180" s="83"/>
      <c r="C180" s="89"/>
      <c r="D180" s="35"/>
      <c r="E180" s="35"/>
      <c r="F180" s="35"/>
      <c r="G180" s="91"/>
      <c r="H180" s="91"/>
      <c r="I180" s="8"/>
      <c r="J180" s="8"/>
      <c r="K180" s="8"/>
      <c r="L180" s="8"/>
      <c r="M180" s="8"/>
      <c r="N180" s="8"/>
      <c r="O180" s="8"/>
      <c r="P180" s="8"/>
      <c r="Q180" s="8"/>
      <c r="R180" s="8"/>
      <c r="S180" s="8"/>
      <c r="T180" s="8"/>
      <c r="U180" s="8"/>
      <c r="V180" s="8"/>
      <c r="W180" s="8"/>
      <c r="X180" s="8"/>
      <c r="Y180" s="8"/>
      <c r="Z180" s="8"/>
    </row>
    <row r="181" spans="1:26" ht="12.75" customHeight="1" x14ac:dyDescent="0.15">
      <c r="A181" s="8"/>
      <c r="B181" s="83"/>
      <c r="C181" s="89"/>
      <c r="D181" s="35"/>
      <c r="E181" s="35"/>
      <c r="F181" s="35"/>
      <c r="G181" s="91"/>
      <c r="H181" s="91"/>
      <c r="I181" s="8"/>
      <c r="J181" s="8"/>
      <c r="K181" s="8"/>
      <c r="L181" s="8"/>
      <c r="M181" s="8"/>
      <c r="N181" s="8"/>
      <c r="O181" s="8"/>
      <c r="P181" s="8"/>
      <c r="Q181" s="8"/>
      <c r="R181" s="8"/>
      <c r="S181" s="8"/>
      <c r="T181" s="8"/>
      <c r="U181" s="8"/>
      <c r="V181" s="8"/>
      <c r="W181" s="8"/>
      <c r="X181" s="8"/>
      <c r="Y181" s="8"/>
      <c r="Z181" s="8"/>
    </row>
    <row r="182" spans="1:26" ht="12.75" customHeight="1" x14ac:dyDescent="0.15">
      <c r="A182" s="8"/>
      <c r="B182" s="83"/>
      <c r="C182" s="89"/>
      <c r="D182" s="35"/>
      <c r="E182" s="35"/>
      <c r="F182" s="35"/>
      <c r="G182" s="91"/>
      <c r="H182" s="91"/>
      <c r="I182" s="8"/>
      <c r="J182" s="8"/>
      <c r="K182" s="8"/>
      <c r="L182" s="8"/>
      <c r="M182" s="8"/>
      <c r="N182" s="8"/>
      <c r="O182" s="8"/>
      <c r="P182" s="8"/>
      <c r="Q182" s="8"/>
      <c r="R182" s="8"/>
      <c r="S182" s="8"/>
      <c r="T182" s="8"/>
      <c r="U182" s="8"/>
      <c r="V182" s="8"/>
      <c r="W182" s="8"/>
      <c r="X182" s="8"/>
      <c r="Y182" s="8"/>
      <c r="Z182" s="8"/>
    </row>
    <row r="183" spans="1:26" ht="12.75" customHeight="1" x14ac:dyDescent="0.15">
      <c r="A183" s="8"/>
      <c r="B183" s="83"/>
      <c r="C183" s="89"/>
      <c r="D183" s="35"/>
      <c r="E183" s="35"/>
      <c r="F183" s="35"/>
      <c r="G183" s="91"/>
      <c r="H183" s="91"/>
      <c r="I183" s="8"/>
      <c r="J183" s="8"/>
      <c r="K183" s="8"/>
      <c r="L183" s="8"/>
      <c r="M183" s="8"/>
      <c r="N183" s="8"/>
      <c r="O183" s="8"/>
      <c r="P183" s="8"/>
      <c r="Q183" s="8"/>
      <c r="R183" s="8"/>
      <c r="S183" s="8"/>
      <c r="T183" s="8"/>
      <c r="U183" s="8"/>
      <c r="V183" s="8"/>
      <c r="W183" s="8"/>
      <c r="X183" s="8"/>
      <c r="Y183" s="8"/>
      <c r="Z183" s="8"/>
    </row>
    <row r="184" spans="1:26" ht="12.75" customHeight="1" x14ac:dyDescent="0.15">
      <c r="A184" s="8"/>
      <c r="B184" s="83"/>
      <c r="C184" s="89"/>
      <c r="D184" s="35"/>
      <c r="E184" s="35"/>
      <c r="F184" s="35"/>
      <c r="G184" s="91"/>
      <c r="H184" s="91"/>
      <c r="I184" s="8"/>
      <c r="J184" s="8"/>
      <c r="K184" s="8"/>
      <c r="L184" s="8"/>
      <c r="M184" s="8"/>
      <c r="N184" s="8"/>
      <c r="O184" s="8"/>
      <c r="P184" s="8"/>
      <c r="Q184" s="8"/>
      <c r="R184" s="8"/>
      <c r="S184" s="8"/>
      <c r="T184" s="8"/>
      <c r="U184" s="8"/>
      <c r="V184" s="8"/>
      <c r="W184" s="8"/>
      <c r="X184" s="8"/>
      <c r="Y184" s="8"/>
      <c r="Z184" s="8"/>
    </row>
    <row r="185" spans="1:26" ht="12.75" customHeight="1" x14ac:dyDescent="0.15">
      <c r="A185" s="8"/>
      <c r="B185" s="83"/>
      <c r="C185" s="89"/>
      <c r="D185" s="35"/>
      <c r="E185" s="35"/>
      <c r="F185" s="35"/>
      <c r="G185" s="91"/>
      <c r="H185" s="91"/>
      <c r="I185" s="8"/>
      <c r="J185" s="8"/>
      <c r="K185" s="8"/>
      <c r="L185" s="8"/>
      <c r="M185" s="8"/>
      <c r="N185" s="8"/>
      <c r="O185" s="8"/>
      <c r="P185" s="8"/>
      <c r="Q185" s="8"/>
      <c r="R185" s="8"/>
      <c r="S185" s="8"/>
      <c r="T185" s="8"/>
      <c r="U185" s="8"/>
      <c r="V185" s="8"/>
      <c r="W185" s="8"/>
      <c r="X185" s="8"/>
      <c r="Y185" s="8"/>
      <c r="Z185" s="8"/>
    </row>
    <row r="186" spans="1:26" ht="12.75" customHeight="1" x14ac:dyDescent="0.15">
      <c r="A186" s="8"/>
      <c r="B186" s="83"/>
      <c r="C186" s="89"/>
      <c r="D186" s="35"/>
      <c r="E186" s="35"/>
      <c r="F186" s="35"/>
      <c r="G186" s="91"/>
      <c r="H186" s="91"/>
      <c r="I186" s="8"/>
      <c r="J186" s="8"/>
      <c r="K186" s="8"/>
      <c r="L186" s="8"/>
      <c r="M186" s="8"/>
      <c r="N186" s="8"/>
      <c r="O186" s="8"/>
      <c r="P186" s="8"/>
      <c r="Q186" s="8"/>
      <c r="R186" s="8"/>
      <c r="S186" s="8"/>
      <c r="T186" s="8"/>
      <c r="U186" s="8"/>
      <c r="V186" s="8"/>
      <c r="W186" s="8"/>
      <c r="X186" s="8"/>
      <c r="Y186" s="8"/>
      <c r="Z186" s="8"/>
    </row>
    <row r="187" spans="1:26" ht="12.75" customHeight="1" x14ac:dyDescent="0.15">
      <c r="A187" s="8"/>
      <c r="B187" s="83"/>
      <c r="C187" s="89"/>
      <c r="D187" s="35"/>
      <c r="E187" s="35"/>
      <c r="F187" s="35"/>
      <c r="G187" s="91"/>
      <c r="H187" s="91"/>
      <c r="I187" s="8"/>
      <c r="J187" s="8"/>
      <c r="K187" s="8"/>
      <c r="L187" s="8"/>
      <c r="M187" s="8"/>
      <c r="N187" s="8"/>
      <c r="O187" s="8"/>
      <c r="P187" s="8"/>
      <c r="Q187" s="8"/>
      <c r="R187" s="8"/>
      <c r="S187" s="8"/>
      <c r="T187" s="8"/>
      <c r="U187" s="8"/>
      <c r="V187" s="8"/>
      <c r="W187" s="8"/>
      <c r="X187" s="8"/>
      <c r="Y187" s="8"/>
      <c r="Z187" s="8"/>
    </row>
    <row r="188" spans="1:26" ht="12.75" customHeight="1" x14ac:dyDescent="0.15">
      <c r="A188" s="8"/>
      <c r="B188" s="83"/>
      <c r="C188" s="89"/>
      <c r="D188" s="35"/>
      <c r="E188" s="35"/>
      <c r="F188" s="35"/>
      <c r="G188" s="91"/>
      <c r="H188" s="91"/>
      <c r="I188" s="8"/>
      <c r="J188" s="8"/>
      <c r="K188" s="8"/>
      <c r="L188" s="8"/>
      <c r="M188" s="8"/>
      <c r="N188" s="8"/>
      <c r="O188" s="8"/>
      <c r="P188" s="8"/>
      <c r="Q188" s="8"/>
      <c r="R188" s="8"/>
      <c r="S188" s="8"/>
      <c r="T188" s="8"/>
      <c r="U188" s="8"/>
      <c r="V188" s="8"/>
      <c r="W188" s="8"/>
      <c r="X188" s="8"/>
      <c r="Y188" s="8"/>
      <c r="Z188" s="8"/>
    </row>
    <row r="189" spans="1:26" ht="12.75" customHeight="1" x14ac:dyDescent="0.15">
      <c r="A189" s="8"/>
      <c r="B189" s="83"/>
      <c r="C189" s="89"/>
      <c r="D189" s="35"/>
      <c r="E189" s="35"/>
      <c r="F189" s="35"/>
      <c r="G189" s="91"/>
      <c r="H189" s="91"/>
      <c r="I189" s="8"/>
      <c r="J189" s="8"/>
      <c r="K189" s="8"/>
      <c r="L189" s="8"/>
      <c r="M189" s="8"/>
      <c r="N189" s="8"/>
      <c r="O189" s="8"/>
      <c r="P189" s="8"/>
      <c r="Q189" s="8"/>
      <c r="R189" s="8"/>
      <c r="S189" s="8"/>
      <c r="T189" s="8"/>
      <c r="U189" s="8"/>
      <c r="V189" s="8"/>
      <c r="W189" s="8"/>
      <c r="X189" s="8"/>
      <c r="Y189" s="8"/>
      <c r="Z189" s="8"/>
    </row>
    <row r="190" spans="1:26" ht="12.75" customHeight="1" x14ac:dyDescent="0.15">
      <c r="A190" s="8"/>
      <c r="B190" s="83"/>
      <c r="C190" s="89"/>
      <c r="D190" s="35"/>
      <c r="E190" s="35"/>
      <c r="F190" s="35"/>
      <c r="G190" s="91"/>
      <c r="H190" s="91"/>
      <c r="I190" s="8"/>
      <c r="J190" s="8"/>
      <c r="K190" s="8"/>
      <c r="L190" s="8"/>
      <c r="M190" s="8"/>
      <c r="N190" s="8"/>
      <c r="O190" s="8"/>
      <c r="P190" s="8"/>
      <c r="Q190" s="8"/>
      <c r="R190" s="8"/>
      <c r="S190" s="8"/>
      <c r="T190" s="8"/>
      <c r="U190" s="8"/>
      <c r="V190" s="8"/>
      <c r="W190" s="8"/>
      <c r="X190" s="8"/>
      <c r="Y190" s="8"/>
      <c r="Z190" s="8"/>
    </row>
    <row r="191" spans="1:26" ht="12.75" customHeight="1" x14ac:dyDescent="0.15">
      <c r="A191" s="8"/>
      <c r="B191" s="83"/>
      <c r="C191" s="89"/>
      <c r="D191" s="35"/>
      <c r="E191" s="35"/>
      <c r="F191" s="35"/>
      <c r="G191" s="91"/>
      <c r="H191" s="91"/>
      <c r="I191" s="8"/>
      <c r="J191" s="8"/>
      <c r="K191" s="8"/>
      <c r="L191" s="8"/>
      <c r="M191" s="8"/>
      <c r="N191" s="8"/>
      <c r="O191" s="8"/>
      <c r="P191" s="8"/>
      <c r="Q191" s="8"/>
      <c r="R191" s="8"/>
      <c r="S191" s="8"/>
      <c r="T191" s="8"/>
      <c r="U191" s="8"/>
      <c r="V191" s="8"/>
      <c r="W191" s="8"/>
      <c r="X191" s="8"/>
      <c r="Y191" s="8"/>
      <c r="Z191" s="8"/>
    </row>
    <row r="192" spans="1:26" ht="12.75" customHeight="1" x14ac:dyDescent="0.15">
      <c r="A192" s="8"/>
      <c r="B192" s="83"/>
      <c r="C192" s="89"/>
      <c r="D192" s="35"/>
      <c r="E192" s="35"/>
      <c r="F192" s="35"/>
      <c r="G192" s="91"/>
      <c r="H192" s="91"/>
      <c r="I192" s="8"/>
      <c r="J192" s="8"/>
      <c r="K192" s="8"/>
      <c r="L192" s="8"/>
      <c r="M192" s="8"/>
      <c r="N192" s="8"/>
      <c r="O192" s="8"/>
      <c r="P192" s="8"/>
      <c r="Q192" s="8"/>
      <c r="R192" s="8"/>
      <c r="S192" s="8"/>
      <c r="T192" s="8"/>
      <c r="U192" s="8"/>
      <c r="V192" s="8"/>
      <c r="W192" s="8"/>
      <c r="X192" s="8"/>
      <c r="Y192" s="8"/>
      <c r="Z192" s="8"/>
    </row>
    <row r="193" spans="1:26" ht="12.75" customHeight="1" x14ac:dyDescent="0.15">
      <c r="A193" s="8"/>
      <c r="B193" s="83"/>
      <c r="C193" s="89"/>
      <c r="D193" s="35"/>
      <c r="E193" s="35"/>
      <c r="F193" s="35"/>
      <c r="G193" s="91"/>
      <c r="H193" s="91"/>
      <c r="I193" s="8"/>
      <c r="J193" s="8"/>
      <c r="K193" s="8"/>
      <c r="L193" s="8"/>
      <c r="M193" s="8"/>
      <c r="N193" s="8"/>
      <c r="O193" s="8"/>
      <c r="P193" s="8"/>
      <c r="Q193" s="8"/>
      <c r="R193" s="8"/>
      <c r="S193" s="8"/>
      <c r="T193" s="8"/>
      <c r="U193" s="8"/>
      <c r="V193" s="8"/>
      <c r="W193" s="8"/>
      <c r="X193" s="8"/>
      <c r="Y193" s="8"/>
      <c r="Z193" s="8"/>
    </row>
    <row r="194" spans="1:26" ht="12.75" customHeight="1" x14ac:dyDescent="0.15">
      <c r="A194" s="8"/>
      <c r="B194" s="83"/>
      <c r="C194" s="89"/>
      <c r="D194" s="35"/>
      <c r="E194" s="35"/>
      <c r="F194" s="35"/>
      <c r="G194" s="91"/>
      <c r="H194" s="91"/>
      <c r="I194" s="8"/>
      <c r="J194" s="8"/>
      <c r="K194" s="8"/>
      <c r="L194" s="8"/>
      <c r="M194" s="8"/>
      <c r="N194" s="8"/>
      <c r="O194" s="8"/>
      <c r="P194" s="8"/>
      <c r="Q194" s="8"/>
      <c r="R194" s="8"/>
      <c r="S194" s="8"/>
      <c r="T194" s="8"/>
      <c r="U194" s="8"/>
      <c r="V194" s="8"/>
      <c r="W194" s="8"/>
      <c r="X194" s="8"/>
      <c r="Y194" s="8"/>
      <c r="Z194" s="8"/>
    </row>
    <row r="195" spans="1:26" ht="12.75" customHeight="1" x14ac:dyDescent="0.15">
      <c r="A195" s="8"/>
      <c r="B195" s="83"/>
      <c r="C195" s="89"/>
      <c r="D195" s="35"/>
      <c r="E195" s="35"/>
      <c r="F195" s="35"/>
      <c r="G195" s="91"/>
      <c r="H195" s="91"/>
      <c r="I195" s="8"/>
      <c r="J195" s="8"/>
      <c r="K195" s="8"/>
      <c r="L195" s="8"/>
      <c r="M195" s="8"/>
      <c r="N195" s="8"/>
      <c r="O195" s="8"/>
      <c r="P195" s="8"/>
      <c r="Q195" s="8"/>
      <c r="R195" s="8"/>
      <c r="S195" s="8"/>
      <c r="T195" s="8"/>
      <c r="U195" s="8"/>
      <c r="V195" s="8"/>
      <c r="W195" s="8"/>
      <c r="X195" s="8"/>
      <c r="Y195" s="8"/>
      <c r="Z195" s="8"/>
    </row>
    <row r="196" spans="1:26" ht="12.75" customHeight="1" x14ac:dyDescent="0.15">
      <c r="A196" s="8"/>
      <c r="B196" s="83"/>
      <c r="C196" s="89"/>
      <c r="D196" s="35"/>
      <c r="E196" s="35"/>
      <c r="F196" s="35"/>
      <c r="G196" s="91"/>
      <c r="H196" s="91"/>
      <c r="I196" s="8"/>
      <c r="J196" s="8"/>
      <c r="K196" s="8"/>
      <c r="L196" s="8"/>
      <c r="M196" s="8"/>
      <c r="N196" s="8"/>
      <c r="O196" s="8"/>
      <c r="P196" s="8"/>
      <c r="Q196" s="8"/>
      <c r="R196" s="8"/>
      <c r="S196" s="8"/>
      <c r="T196" s="8"/>
      <c r="U196" s="8"/>
      <c r="V196" s="8"/>
      <c r="W196" s="8"/>
      <c r="X196" s="8"/>
      <c r="Y196" s="8"/>
      <c r="Z196" s="8"/>
    </row>
    <row r="197" spans="1:26" ht="12.75" customHeight="1" x14ac:dyDescent="0.15">
      <c r="A197" s="8"/>
      <c r="B197" s="83"/>
      <c r="C197" s="89"/>
      <c r="D197" s="35"/>
      <c r="E197" s="35"/>
      <c r="F197" s="35"/>
      <c r="G197" s="91"/>
      <c r="H197" s="91"/>
      <c r="I197" s="8"/>
      <c r="J197" s="8"/>
      <c r="K197" s="8"/>
      <c r="L197" s="8"/>
      <c r="M197" s="8"/>
      <c r="N197" s="8"/>
      <c r="O197" s="8"/>
      <c r="P197" s="8"/>
      <c r="Q197" s="8"/>
      <c r="R197" s="8"/>
      <c r="S197" s="8"/>
      <c r="T197" s="8"/>
      <c r="U197" s="8"/>
      <c r="V197" s="8"/>
      <c r="W197" s="8"/>
      <c r="X197" s="8"/>
      <c r="Y197" s="8"/>
      <c r="Z197" s="8"/>
    </row>
    <row r="198" spans="1:26" ht="12.75" customHeight="1" x14ac:dyDescent="0.15">
      <c r="A198" s="8"/>
      <c r="B198" s="83"/>
      <c r="C198" s="89"/>
      <c r="D198" s="35"/>
      <c r="E198" s="35"/>
      <c r="F198" s="35"/>
      <c r="G198" s="91"/>
      <c r="H198" s="91"/>
      <c r="I198" s="8"/>
      <c r="J198" s="8"/>
      <c r="K198" s="8"/>
      <c r="L198" s="8"/>
      <c r="M198" s="8"/>
      <c r="N198" s="8"/>
      <c r="O198" s="8"/>
      <c r="P198" s="8"/>
      <c r="Q198" s="8"/>
      <c r="R198" s="8"/>
      <c r="S198" s="8"/>
      <c r="T198" s="8"/>
      <c r="U198" s="8"/>
      <c r="V198" s="8"/>
      <c r="W198" s="8"/>
      <c r="X198" s="8"/>
      <c r="Y198" s="8"/>
      <c r="Z198" s="8"/>
    </row>
    <row r="199" spans="1:26" ht="12.75" customHeight="1" x14ac:dyDescent="0.15">
      <c r="A199" s="8"/>
      <c r="B199" s="83"/>
      <c r="C199" s="89"/>
      <c r="D199" s="35"/>
      <c r="E199" s="35"/>
      <c r="F199" s="35"/>
      <c r="G199" s="91"/>
      <c r="H199" s="91"/>
      <c r="I199" s="8"/>
      <c r="J199" s="8"/>
      <c r="K199" s="8"/>
      <c r="L199" s="8"/>
      <c r="M199" s="8"/>
      <c r="N199" s="8"/>
      <c r="O199" s="8"/>
      <c r="P199" s="8"/>
      <c r="Q199" s="8"/>
      <c r="R199" s="8"/>
      <c r="S199" s="8"/>
      <c r="T199" s="8"/>
      <c r="U199" s="8"/>
      <c r="V199" s="8"/>
      <c r="W199" s="8"/>
      <c r="X199" s="8"/>
      <c r="Y199" s="8"/>
      <c r="Z199" s="8"/>
    </row>
    <row r="200" spans="1:26" ht="12.75" customHeight="1" x14ac:dyDescent="0.15">
      <c r="A200" s="8"/>
      <c r="B200" s="83"/>
      <c r="C200" s="89"/>
      <c r="D200" s="35"/>
      <c r="E200" s="35"/>
      <c r="F200" s="35"/>
      <c r="G200" s="91"/>
      <c r="H200" s="91"/>
      <c r="I200" s="8"/>
      <c r="J200" s="8"/>
      <c r="K200" s="8"/>
      <c r="L200" s="8"/>
      <c r="M200" s="8"/>
      <c r="N200" s="8"/>
      <c r="O200" s="8"/>
      <c r="P200" s="8"/>
      <c r="Q200" s="8"/>
      <c r="R200" s="8"/>
      <c r="S200" s="8"/>
      <c r="T200" s="8"/>
      <c r="U200" s="8"/>
      <c r="V200" s="8"/>
      <c r="W200" s="8"/>
      <c r="X200" s="8"/>
      <c r="Y200" s="8"/>
      <c r="Z200" s="8"/>
    </row>
    <row r="201" spans="1:26" ht="12.75" customHeight="1" x14ac:dyDescent="0.15">
      <c r="A201" s="8"/>
      <c r="B201" s="83"/>
      <c r="C201" s="89"/>
      <c r="D201" s="35"/>
      <c r="E201" s="35"/>
      <c r="F201" s="35"/>
      <c r="G201" s="91"/>
      <c r="H201" s="91"/>
      <c r="I201" s="8"/>
      <c r="J201" s="8"/>
      <c r="K201" s="8"/>
      <c r="L201" s="8"/>
      <c r="M201" s="8"/>
      <c r="N201" s="8"/>
      <c r="O201" s="8"/>
      <c r="P201" s="8"/>
      <c r="Q201" s="8"/>
      <c r="R201" s="8"/>
      <c r="S201" s="8"/>
      <c r="T201" s="8"/>
      <c r="U201" s="8"/>
      <c r="V201" s="8"/>
      <c r="W201" s="8"/>
      <c r="X201" s="8"/>
      <c r="Y201" s="8"/>
      <c r="Z201" s="8"/>
    </row>
    <row r="202" spans="1:26" ht="12.75" customHeight="1" x14ac:dyDescent="0.15">
      <c r="A202" s="8"/>
      <c r="B202" s="83"/>
      <c r="C202" s="89"/>
      <c r="D202" s="35"/>
      <c r="E202" s="35"/>
      <c r="F202" s="35"/>
      <c r="G202" s="91"/>
      <c r="H202" s="91"/>
      <c r="I202" s="8"/>
      <c r="J202" s="8"/>
      <c r="K202" s="8"/>
      <c r="L202" s="8"/>
      <c r="M202" s="8"/>
      <c r="N202" s="8"/>
      <c r="O202" s="8"/>
      <c r="P202" s="8"/>
      <c r="Q202" s="8"/>
      <c r="R202" s="8"/>
      <c r="S202" s="8"/>
      <c r="T202" s="8"/>
      <c r="U202" s="8"/>
      <c r="V202" s="8"/>
      <c r="W202" s="8"/>
      <c r="X202" s="8"/>
      <c r="Y202" s="8"/>
      <c r="Z202" s="8"/>
    </row>
    <row r="203" spans="1:26" ht="12.75" customHeight="1" x14ac:dyDescent="0.15">
      <c r="A203" s="8"/>
      <c r="B203" s="83"/>
      <c r="C203" s="89"/>
      <c r="D203" s="35"/>
      <c r="E203" s="35"/>
      <c r="F203" s="35"/>
      <c r="G203" s="91"/>
      <c r="H203" s="91"/>
      <c r="I203" s="8"/>
      <c r="J203" s="8"/>
      <c r="K203" s="8"/>
      <c r="L203" s="8"/>
      <c r="M203" s="8"/>
      <c r="N203" s="8"/>
      <c r="O203" s="8"/>
      <c r="P203" s="8"/>
      <c r="Q203" s="8"/>
      <c r="R203" s="8"/>
      <c r="S203" s="8"/>
      <c r="T203" s="8"/>
      <c r="U203" s="8"/>
      <c r="V203" s="8"/>
      <c r="W203" s="8"/>
      <c r="X203" s="8"/>
      <c r="Y203" s="8"/>
      <c r="Z203" s="8"/>
    </row>
    <row r="204" spans="1:26" ht="12.75" customHeight="1" x14ac:dyDescent="0.15">
      <c r="A204" s="8"/>
      <c r="B204" s="83"/>
      <c r="C204" s="89"/>
      <c r="D204" s="35"/>
      <c r="E204" s="35"/>
      <c r="F204" s="35"/>
      <c r="G204" s="91"/>
      <c r="H204" s="91"/>
      <c r="I204" s="8"/>
      <c r="J204" s="8"/>
      <c r="K204" s="8"/>
      <c r="L204" s="8"/>
      <c r="M204" s="8"/>
      <c r="N204" s="8"/>
      <c r="O204" s="8"/>
      <c r="P204" s="8"/>
      <c r="Q204" s="8"/>
      <c r="R204" s="8"/>
      <c r="S204" s="8"/>
      <c r="T204" s="8"/>
      <c r="U204" s="8"/>
      <c r="V204" s="8"/>
      <c r="W204" s="8"/>
      <c r="X204" s="8"/>
      <c r="Y204" s="8"/>
      <c r="Z204" s="8"/>
    </row>
    <row r="205" spans="1:26" ht="12.75" customHeight="1" x14ac:dyDescent="0.15">
      <c r="A205" s="8"/>
      <c r="B205" s="83"/>
      <c r="C205" s="89"/>
      <c r="D205" s="35"/>
      <c r="E205" s="35"/>
      <c r="F205" s="35"/>
      <c r="G205" s="91"/>
      <c r="H205" s="91"/>
      <c r="I205" s="8"/>
      <c r="J205" s="8"/>
      <c r="K205" s="8"/>
      <c r="L205" s="8"/>
      <c r="M205" s="8"/>
      <c r="N205" s="8"/>
      <c r="O205" s="8"/>
      <c r="P205" s="8"/>
      <c r="Q205" s="8"/>
      <c r="R205" s="8"/>
      <c r="S205" s="8"/>
      <c r="T205" s="8"/>
      <c r="U205" s="8"/>
      <c r="V205" s="8"/>
      <c r="W205" s="8"/>
      <c r="X205" s="8"/>
      <c r="Y205" s="8"/>
      <c r="Z205" s="8"/>
    </row>
    <row r="206" spans="1:26" ht="12.75" customHeight="1" x14ac:dyDescent="0.15">
      <c r="A206" s="8"/>
      <c r="B206" s="83"/>
      <c r="C206" s="89"/>
      <c r="D206" s="35"/>
      <c r="E206" s="35"/>
      <c r="F206" s="35"/>
      <c r="G206" s="91"/>
      <c r="H206" s="91"/>
      <c r="I206" s="8"/>
      <c r="J206" s="8"/>
      <c r="K206" s="8"/>
      <c r="L206" s="8"/>
      <c r="M206" s="8"/>
      <c r="N206" s="8"/>
      <c r="O206" s="8"/>
      <c r="P206" s="8"/>
      <c r="Q206" s="8"/>
      <c r="R206" s="8"/>
      <c r="S206" s="8"/>
      <c r="T206" s="8"/>
      <c r="U206" s="8"/>
      <c r="V206" s="8"/>
      <c r="W206" s="8"/>
      <c r="X206" s="8"/>
      <c r="Y206" s="8"/>
      <c r="Z206" s="8"/>
    </row>
    <row r="207" spans="1:26" ht="12.75" customHeight="1" x14ac:dyDescent="0.15">
      <c r="A207" s="8"/>
      <c r="B207" s="83"/>
      <c r="C207" s="89"/>
      <c r="D207" s="35"/>
      <c r="E207" s="35"/>
      <c r="F207" s="35"/>
      <c r="G207" s="91"/>
      <c r="H207" s="91"/>
      <c r="I207" s="8"/>
      <c r="J207" s="8"/>
      <c r="K207" s="8"/>
      <c r="L207" s="8"/>
      <c r="M207" s="8"/>
      <c r="N207" s="8"/>
      <c r="O207" s="8"/>
      <c r="P207" s="8"/>
      <c r="Q207" s="8"/>
      <c r="R207" s="8"/>
      <c r="S207" s="8"/>
      <c r="T207" s="8"/>
      <c r="U207" s="8"/>
      <c r="V207" s="8"/>
      <c r="W207" s="8"/>
      <c r="X207" s="8"/>
      <c r="Y207" s="8"/>
      <c r="Z207" s="8"/>
    </row>
    <row r="208" spans="1:26" ht="12.75" customHeight="1" x14ac:dyDescent="0.15">
      <c r="A208" s="8"/>
      <c r="B208" s="83"/>
      <c r="C208" s="89"/>
      <c r="D208" s="35"/>
      <c r="E208" s="35"/>
      <c r="F208" s="35"/>
      <c r="G208" s="91"/>
      <c r="H208" s="91"/>
      <c r="I208" s="8"/>
      <c r="J208" s="8"/>
      <c r="K208" s="8"/>
      <c r="L208" s="8"/>
      <c r="M208" s="8"/>
      <c r="N208" s="8"/>
      <c r="O208" s="8"/>
      <c r="P208" s="8"/>
      <c r="Q208" s="8"/>
      <c r="R208" s="8"/>
      <c r="S208" s="8"/>
      <c r="T208" s="8"/>
      <c r="U208" s="8"/>
      <c r="V208" s="8"/>
      <c r="W208" s="8"/>
      <c r="X208" s="8"/>
      <c r="Y208" s="8"/>
      <c r="Z208" s="8"/>
    </row>
    <row r="209" spans="1:26" ht="12.75" customHeight="1" x14ac:dyDescent="0.15">
      <c r="A209" s="8"/>
      <c r="B209" s="83"/>
      <c r="C209" s="89"/>
      <c r="D209" s="35"/>
      <c r="E209" s="35"/>
      <c r="F209" s="35"/>
      <c r="G209" s="91"/>
      <c r="H209" s="91"/>
      <c r="I209" s="8"/>
      <c r="J209" s="8"/>
      <c r="K209" s="8"/>
      <c r="L209" s="8"/>
      <c r="M209" s="8"/>
      <c r="N209" s="8"/>
      <c r="O209" s="8"/>
      <c r="P209" s="8"/>
      <c r="Q209" s="8"/>
      <c r="R209" s="8"/>
      <c r="S209" s="8"/>
      <c r="T209" s="8"/>
      <c r="U209" s="8"/>
      <c r="V209" s="8"/>
      <c r="W209" s="8"/>
      <c r="X209" s="8"/>
      <c r="Y209" s="8"/>
      <c r="Z209" s="8"/>
    </row>
    <row r="210" spans="1:26" ht="12.75" customHeight="1" x14ac:dyDescent="0.15">
      <c r="A210" s="8"/>
      <c r="B210" s="83"/>
      <c r="C210" s="89"/>
      <c r="D210" s="35"/>
      <c r="E210" s="35"/>
      <c r="F210" s="35"/>
      <c r="G210" s="91"/>
      <c r="H210" s="91"/>
      <c r="I210" s="8"/>
      <c r="J210" s="8"/>
      <c r="K210" s="8"/>
      <c r="L210" s="8"/>
      <c r="M210" s="8"/>
      <c r="N210" s="8"/>
      <c r="O210" s="8"/>
      <c r="P210" s="8"/>
      <c r="Q210" s="8"/>
      <c r="R210" s="8"/>
      <c r="S210" s="8"/>
      <c r="T210" s="8"/>
      <c r="U210" s="8"/>
      <c r="V210" s="8"/>
      <c r="W210" s="8"/>
      <c r="X210" s="8"/>
      <c r="Y210" s="8"/>
      <c r="Z210" s="8"/>
    </row>
    <row r="211" spans="1:26" ht="12.75" customHeight="1" x14ac:dyDescent="0.15">
      <c r="A211" s="8"/>
      <c r="B211" s="83"/>
      <c r="C211" s="89"/>
      <c r="D211" s="35"/>
      <c r="E211" s="35"/>
      <c r="F211" s="35"/>
      <c r="G211" s="91"/>
      <c r="H211" s="91"/>
      <c r="I211" s="8"/>
      <c r="J211" s="8"/>
      <c r="K211" s="8"/>
      <c r="L211" s="8"/>
      <c r="M211" s="8"/>
      <c r="N211" s="8"/>
      <c r="O211" s="8"/>
      <c r="P211" s="8"/>
      <c r="Q211" s="8"/>
      <c r="R211" s="8"/>
      <c r="S211" s="8"/>
      <c r="T211" s="8"/>
      <c r="U211" s="8"/>
      <c r="V211" s="8"/>
      <c r="W211" s="8"/>
      <c r="X211" s="8"/>
      <c r="Y211" s="8"/>
      <c r="Z211" s="8"/>
    </row>
    <row r="212" spans="1:26" ht="12.75" customHeight="1" x14ac:dyDescent="0.15">
      <c r="A212" s="8"/>
      <c r="B212" s="83"/>
      <c r="C212" s="89"/>
      <c r="D212" s="35"/>
      <c r="E212" s="35"/>
      <c r="F212" s="35"/>
      <c r="G212" s="91"/>
      <c r="H212" s="91"/>
      <c r="I212" s="8"/>
      <c r="J212" s="8"/>
      <c r="K212" s="8"/>
      <c r="L212" s="8"/>
      <c r="M212" s="8"/>
      <c r="N212" s="8"/>
      <c r="O212" s="8"/>
      <c r="P212" s="8"/>
      <c r="Q212" s="8"/>
      <c r="R212" s="8"/>
      <c r="S212" s="8"/>
      <c r="T212" s="8"/>
      <c r="U212" s="8"/>
      <c r="V212" s="8"/>
      <c r="W212" s="8"/>
      <c r="X212" s="8"/>
      <c r="Y212" s="8"/>
      <c r="Z212" s="8"/>
    </row>
    <row r="213" spans="1:26" ht="12.75" customHeight="1" x14ac:dyDescent="0.15">
      <c r="A213" s="8"/>
      <c r="B213" s="83"/>
      <c r="C213" s="89"/>
      <c r="D213" s="35"/>
      <c r="E213" s="35"/>
      <c r="F213" s="35"/>
      <c r="G213" s="91"/>
      <c r="H213" s="91"/>
      <c r="I213" s="8"/>
      <c r="J213" s="8"/>
      <c r="K213" s="8"/>
      <c r="L213" s="8"/>
      <c r="M213" s="8"/>
      <c r="N213" s="8"/>
      <c r="O213" s="8"/>
      <c r="P213" s="8"/>
      <c r="Q213" s="8"/>
      <c r="R213" s="8"/>
      <c r="S213" s="8"/>
      <c r="T213" s="8"/>
      <c r="U213" s="8"/>
      <c r="V213" s="8"/>
      <c r="W213" s="8"/>
      <c r="X213" s="8"/>
      <c r="Y213" s="8"/>
      <c r="Z213" s="8"/>
    </row>
    <row r="214" spans="1:26" ht="12.75" customHeight="1" x14ac:dyDescent="0.15">
      <c r="A214" s="8"/>
      <c r="B214" s="83"/>
      <c r="C214" s="89"/>
      <c r="D214" s="35"/>
      <c r="E214" s="35"/>
      <c r="F214" s="35"/>
      <c r="G214" s="91"/>
      <c r="H214" s="91"/>
      <c r="I214" s="8"/>
      <c r="J214" s="8"/>
      <c r="K214" s="8"/>
      <c r="L214" s="8"/>
      <c r="M214" s="8"/>
      <c r="N214" s="8"/>
      <c r="O214" s="8"/>
      <c r="P214" s="8"/>
      <c r="Q214" s="8"/>
      <c r="R214" s="8"/>
      <c r="S214" s="8"/>
      <c r="T214" s="8"/>
      <c r="U214" s="8"/>
      <c r="V214" s="8"/>
      <c r="W214" s="8"/>
      <c r="X214" s="8"/>
      <c r="Y214" s="8"/>
      <c r="Z214" s="8"/>
    </row>
    <row r="215" spans="1:26" ht="12.75" customHeight="1" x14ac:dyDescent="0.15">
      <c r="A215" s="8"/>
      <c r="B215" s="83"/>
      <c r="C215" s="89"/>
      <c r="D215" s="35"/>
      <c r="E215" s="35"/>
      <c r="F215" s="35"/>
      <c r="G215" s="91"/>
      <c r="H215" s="91"/>
      <c r="I215" s="8"/>
      <c r="J215" s="8"/>
      <c r="K215" s="8"/>
      <c r="L215" s="8"/>
      <c r="M215" s="8"/>
      <c r="N215" s="8"/>
      <c r="O215" s="8"/>
      <c r="P215" s="8"/>
      <c r="Q215" s="8"/>
      <c r="R215" s="8"/>
      <c r="S215" s="8"/>
      <c r="T215" s="8"/>
      <c r="U215" s="8"/>
      <c r="V215" s="8"/>
      <c r="W215" s="8"/>
      <c r="X215" s="8"/>
      <c r="Y215" s="8"/>
      <c r="Z215" s="8"/>
    </row>
    <row r="216" spans="1:26" ht="12.75" customHeight="1" x14ac:dyDescent="0.15">
      <c r="A216" s="8"/>
      <c r="B216" s="83"/>
      <c r="C216" s="89"/>
      <c r="D216" s="35"/>
      <c r="E216" s="35"/>
      <c r="F216" s="35"/>
      <c r="G216" s="91"/>
      <c r="H216" s="91"/>
      <c r="I216" s="8"/>
      <c r="J216" s="8"/>
      <c r="K216" s="8"/>
      <c r="L216" s="8"/>
      <c r="M216" s="8"/>
      <c r="N216" s="8"/>
      <c r="O216" s="8"/>
      <c r="P216" s="8"/>
      <c r="Q216" s="8"/>
      <c r="R216" s="8"/>
      <c r="S216" s="8"/>
      <c r="T216" s="8"/>
      <c r="U216" s="8"/>
      <c r="V216" s="8"/>
      <c r="W216" s="8"/>
      <c r="X216" s="8"/>
      <c r="Y216" s="8"/>
      <c r="Z216" s="8"/>
    </row>
    <row r="217" spans="1:26" ht="12.75" customHeight="1" x14ac:dyDescent="0.15">
      <c r="A217" s="8"/>
      <c r="B217" s="83"/>
      <c r="C217" s="89"/>
      <c r="D217" s="35"/>
      <c r="E217" s="35"/>
      <c r="F217" s="35"/>
      <c r="G217" s="91"/>
      <c r="H217" s="91"/>
      <c r="I217" s="8"/>
      <c r="J217" s="8"/>
      <c r="K217" s="8"/>
      <c r="L217" s="8"/>
      <c r="M217" s="8"/>
      <c r="N217" s="8"/>
      <c r="O217" s="8"/>
      <c r="P217" s="8"/>
      <c r="Q217" s="8"/>
      <c r="R217" s="8"/>
      <c r="S217" s="8"/>
      <c r="T217" s="8"/>
      <c r="U217" s="8"/>
      <c r="V217" s="8"/>
      <c r="W217" s="8"/>
      <c r="X217" s="8"/>
      <c r="Y217" s="8"/>
      <c r="Z217" s="8"/>
    </row>
    <row r="218" spans="1:26" ht="12.75" customHeight="1" x14ac:dyDescent="0.15">
      <c r="A218" s="8"/>
      <c r="B218" s="83"/>
      <c r="C218" s="89"/>
      <c r="D218" s="35"/>
      <c r="E218" s="35"/>
      <c r="F218" s="35"/>
      <c r="G218" s="91"/>
      <c r="H218" s="91"/>
      <c r="I218" s="8"/>
      <c r="J218" s="8"/>
      <c r="K218" s="8"/>
      <c r="L218" s="8"/>
      <c r="M218" s="8"/>
      <c r="N218" s="8"/>
      <c r="O218" s="8"/>
      <c r="P218" s="8"/>
      <c r="Q218" s="8"/>
      <c r="R218" s="8"/>
      <c r="S218" s="8"/>
      <c r="T218" s="8"/>
      <c r="U218" s="8"/>
      <c r="V218" s="8"/>
      <c r="W218" s="8"/>
      <c r="X218" s="8"/>
      <c r="Y218" s="8"/>
      <c r="Z218" s="8"/>
    </row>
    <row r="219" spans="1:26" ht="12.75" customHeight="1" x14ac:dyDescent="0.15">
      <c r="A219" s="8"/>
      <c r="B219" s="83"/>
      <c r="C219" s="89"/>
      <c r="D219" s="35"/>
      <c r="E219" s="35"/>
      <c r="F219" s="35"/>
      <c r="G219" s="91"/>
      <c r="H219" s="91"/>
      <c r="I219" s="8"/>
      <c r="J219" s="8"/>
      <c r="K219" s="8"/>
      <c r="L219" s="8"/>
      <c r="M219" s="8"/>
      <c r="N219" s="8"/>
      <c r="O219" s="8"/>
      <c r="P219" s="8"/>
      <c r="Q219" s="8"/>
      <c r="R219" s="8"/>
      <c r="S219" s="8"/>
      <c r="T219" s="8"/>
      <c r="U219" s="8"/>
      <c r="V219" s="8"/>
      <c r="W219" s="8"/>
      <c r="X219" s="8"/>
      <c r="Y219" s="8"/>
      <c r="Z219" s="8"/>
    </row>
    <row r="220" spans="1:26" ht="12.75" customHeight="1" x14ac:dyDescent="0.15">
      <c r="A220" s="8"/>
      <c r="B220" s="83"/>
      <c r="C220" s="89"/>
      <c r="D220" s="35"/>
      <c r="E220" s="35"/>
      <c r="F220" s="35"/>
      <c r="G220" s="91"/>
      <c r="H220" s="91"/>
      <c r="I220" s="8"/>
      <c r="J220" s="8"/>
      <c r="K220" s="8"/>
      <c r="L220" s="8"/>
      <c r="M220" s="8"/>
      <c r="N220" s="8"/>
      <c r="O220" s="8"/>
      <c r="P220" s="8"/>
      <c r="Q220" s="8"/>
      <c r="R220" s="8"/>
      <c r="S220" s="8"/>
      <c r="T220" s="8"/>
      <c r="U220" s="8"/>
      <c r="V220" s="8"/>
      <c r="W220" s="8"/>
      <c r="X220" s="8"/>
      <c r="Y220" s="8"/>
      <c r="Z220" s="8"/>
    </row>
    <row r="221" spans="1:26" ht="12.75" customHeight="1" x14ac:dyDescent="0.15">
      <c r="A221" s="8"/>
      <c r="B221" s="83"/>
      <c r="C221" s="89"/>
      <c r="D221" s="35"/>
      <c r="E221" s="35"/>
      <c r="F221" s="35"/>
      <c r="G221" s="91"/>
      <c r="H221" s="91"/>
      <c r="I221" s="8"/>
      <c r="J221" s="8"/>
      <c r="K221" s="8"/>
      <c r="L221" s="8"/>
      <c r="M221" s="8"/>
      <c r="N221" s="8"/>
      <c r="O221" s="8"/>
      <c r="P221" s="8"/>
      <c r="Q221" s="8"/>
      <c r="R221" s="8"/>
      <c r="S221" s="8"/>
      <c r="T221" s="8"/>
      <c r="U221" s="8"/>
      <c r="V221" s="8"/>
      <c r="W221" s="8"/>
      <c r="X221" s="8"/>
      <c r="Y221" s="8"/>
      <c r="Z221" s="8"/>
    </row>
    <row r="222" spans="1:26" ht="12.75" customHeight="1" x14ac:dyDescent="0.15">
      <c r="A222" s="8"/>
      <c r="B222" s="83"/>
      <c r="C222" s="89"/>
      <c r="D222" s="35"/>
      <c r="E222" s="35"/>
      <c r="F222" s="35"/>
      <c r="G222" s="91"/>
      <c r="H222" s="91"/>
      <c r="I222" s="8"/>
      <c r="J222" s="8"/>
      <c r="K222" s="8"/>
      <c r="L222" s="8"/>
      <c r="M222" s="8"/>
      <c r="N222" s="8"/>
      <c r="O222" s="8"/>
      <c r="P222" s="8"/>
      <c r="Q222" s="8"/>
      <c r="R222" s="8"/>
      <c r="S222" s="8"/>
      <c r="T222" s="8"/>
      <c r="U222" s="8"/>
      <c r="V222" s="8"/>
      <c r="W222" s="8"/>
      <c r="X222" s="8"/>
      <c r="Y222" s="8"/>
      <c r="Z222" s="8"/>
    </row>
    <row r="223" spans="1:26" ht="12.75" customHeight="1" x14ac:dyDescent="0.15">
      <c r="A223" s="8"/>
      <c r="B223" s="83"/>
      <c r="C223" s="89"/>
      <c r="D223" s="35"/>
      <c r="E223" s="35"/>
      <c r="F223" s="35"/>
      <c r="G223" s="91"/>
      <c r="H223" s="91"/>
      <c r="I223" s="8"/>
      <c r="J223" s="8"/>
      <c r="K223" s="8"/>
      <c r="L223" s="8"/>
      <c r="M223" s="8"/>
      <c r="N223" s="8"/>
      <c r="O223" s="8"/>
      <c r="P223" s="8"/>
      <c r="Q223" s="8"/>
      <c r="R223" s="8"/>
      <c r="S223" s="8"/>
      <c r="T223" s="8"/>
      <c r="U223" s="8"/>
      <c r="V223" s="8"/>
      <c r="W223" s="8"/>
      <c r="X223" s="8"/>
      <c r="Y223" s="8"/>
      <c r="Z223" s="8"/>
    </row>
    <row r="224" spans="1:26" ht="12.75" customHeight="1" x14ac:dyDescent="0.15">
      <c r="A224" s="8"/>
      <c r="B224" s="83"/>
      <c r="C224" s="89"/>
      <c r="D224" s="35"/>
      <c r="E224" s="35"/>
      <c r="F224" s="35"/>
      <c r="G224" s="91"/>
      <c r="H224" s="91"/>
      <c r="I224" s="8"/>
      <c r="J224" s="8"/>
      <c r="K224" s="8"/>
      <c r="L224" s="8"/>
      <c r="M224" s="8"/>
      <c r="N224" s="8"/>
      <c r="O224" s="8"/>
      <c r="P224" s="8"/>
      <c r="Q224" s="8"/>
      <c r="R224" s="8"/>
      <c r="S224" s="8"/>
      <c r="T224" s="8"/>
      <c r="U224" s="8"/>
      <c r="V224" s="8"/>
      <c r="W224" s="8"/>
      <c r="X224" s="8"/>
      <c r="Y224" s="8"/>
      <c r="Z224" s="8"/>
    </row>
    <row r="225" spans="1:26" ht="12.75" customHeight="1" x14ac:dyDescent="0.15">
      <c r="A225" s="8"/>
      <c r="B225" s="83"/>
      <c r="C225" s="89"/>
      <c r="D225" s="35"/>
      <c r="E225" s="35"/>
      <c r="F225" s="35"/>
      <c r="G225" s="91"/>
      <c r="H225" s="91"/>
      <c r="I225" s="8"/>
      <c r="J225" s="8"/>
      <c r="K225" s="8"/>
      <c r="L225" s="8"/>
      <c r="M225" s="8"/>
      <c r="N225" s="8"/>
      <c r="O225" s="8"/>
      <c r="P225" s="8"/>
      <c r="Q225" s="8"/>
      <c r="R225" s="8"/>
      <c r="S225" s="8"/>
      <c r="T225" s="8"/>
      <c r="U225" s="8"/>
      <c r="V225" s="8"/>
      <c r="W225" s="8"/>
      <c r="X225" s="8"/>
      <c r="Y225" s="8"/>
      <c r="Z225" s="8"/>
    </row>
    <row r="226" spans="1:26" ht="12.75" customHeight="1" x14ac:dyDescent="0.15">
      <c r="A226" s="8"/>
      <c r="B226" s="83"/>
      <c r="C226" s="89"/>
      <c r="D226" s="35"/>
      <c r="E226" s="35"/>
      <c r="F226" s="35"/>
      <c r="G226" s="91"/>
      <c r="H226" s="91"/>
      <c r="I226" s="8"/>
      <c r="J226" s="8"/>
      <c r="K226" s="8"/>
      <c r="L226" s="8"/>
      <c r="M226" s="8"/>
      <c r="N226" s="8"/>
      <c r="O226" s="8"/>
      <c r="P226" s="8"/>
      <c r="Q226" s="8"/>
      <c r="R226" s="8"/>
      <c r="S226" s="8"/>
      <c r="T226" s="8"/>
      <c r="U226" s="8"/>
      <c r="V226" s="8"/>
      <c r="W226" s="8"/>
      <c r="X226" s="8"/>
      <c r="Y226" s="8"/>
      <c r="Z226" s="8"/>
    </row>
    <row r="227" spans="1:26" ht="12.75" customHeight="1" x14ac:dyDescent="0.15">
      <c r="A227" s="8"/>
      <c r="B227" s="83"/>
      <c r="C227" s="89"/>
      <c r="D227" s="35"/>
      <c r="E227" s="35"/>
      <c r="F227" s="35"/>
      <c r="G227" s="91"/>
      <c r="H227" s="91"/>
      <c r="I227" s="8"/>
      <c r="J227" s="8"/>
      <c r="K227" s="8"/>
      <c r="L227" s="8"/>
      <c r="M227" s="8"/>
      <c r="N227" s="8"/>
      <c r="O227" s="8"/>
      <c r="P227" s="8"/>
      <c r="Q227" s="8"/>
      <c r="R227" s="8"/>
      <c r="S227" s="8"/>
      <c r="T227" s="8"/>
      <c r="U227" s="8"/>
      <c r="V227" s="8"/>
      <c r="W227" s="8"/>
      <c r="X227" s="8"/>
      <c r="Y227" s="8"/>
      <c r="Z227" s="8"/>
    </row>
    <row r="228" spans="1:26" ht="12.75" customHeight="1" x14ac:dyDescent="0.15">
      <c r="A228" s="8"/>
      <c r="B228" s="83"/>
      <c r="C228" s="89"/>
      <c r="D228" s="35"/>
      <c r="E228" s="35"/>
      <c r="F228" s="35"/>
      <c r="G228" s="91"/>
      <c r="H228" s="91"/>
      <c r="I228" s="8"/>
      <c r="J228" s="8"/>
      <c r="K228" s="8"/>
      <c r="L228" s="8"/>
      <c r="M228" s="8"/>
      <c r="N228" s="8"/>
      <c r="O228" s="8"/>
      <c r="P228" s="8"/>
      <c r="Q228" s="8"/>
      <c r="R228" s="8"/>
      <c r="S228" s="8"/>
      <c r="T228" s="8"/>
      <c r="U228" s="8"/>
      <c r="V228" s="8"/>
      <c r="W228" s="8"/>
      <c r="X228" s="8"/>
      <c r="Y228" s="8"/>
      <c r="Z228" s="8"/>
    </row>
    <row r="229" spans="1:26" ht="12.75" customHeight="1" x14ac:dyDescent="0.15">
      <c r="A229" s="8"/>
      <c r="B229" s="83"/>
      <c r="C229" s="89"/>
      <c r="D229" s="35"/>
      <c r="E229" s="35"/>
      <c r="F229" s="35"/>
      <c r="G229" s="91"/>
      <c r="H229" s="91"/>
      <c r="I229" s="8"/>
      <c r="J229" s="8"/>
      <c r="K229" s="8"/>
      <c r="L229" s="8"/>
      <c r="M229" s="8"/>
      <c r="N229" s="8"/>
      <c r="O229" s="8"/>
      <c r="P229" s="8"/>
      <c r="Q229" s="8"/>
      <c r="R229" s="8"/>
      <c r="S229" s="8"/>
      <c r="T229" s="8"/>
      <c r="U229" s="8"/>
      <c r="V229" s="8"/>
      <c r="W229" s="8"/>
      <c r="X229" s="8"/>
      <c r="Y229" s="8"/>
      <c r="Z229" s="8"/>
    </row>
    <row r="230" spans="1:26" ht="12.75" customHeight="1" x14ac:dyDescent="0.15">
      <c r="A230" s="8"/>
      <c r="B230" s="83"/>
      <c r="C230" s="89"/>
      <c r="D230" s="35"/>
      <c r="E230" s="35"/>
      <c r="F230" s="35"/>
      <c r="G230" s="91"/>
      <c r="H230" s="91"/>
      <c r="I230" s="8"/>
      <c r="J230" s="8"/>
      <c r="K230" s="8"/>
      <c r="L230" s="8"/>
      <c r="M230" s="8"/>
      <c r="N230" s="8"/>
      <c r="O230" s="8"/>
      <c r="P230" s="8"/>
      <c r="Q230" s="8"/>
      <c r="R230" s="8"/>
      <c r="S230" s="8"/>
      <c r="T230" s="8"/>
      <c r="U230" s="8"/>
      <c r="V230" s="8"/>
      <c r="W230" s="8"/>
      <c r="X230" s="8"/>
      <c r="Y230" s="8"/>
      <c r="Z230" s="8"/>
    </row>
    <row r="231" spans="1:26" ht="12.75" customHeight="1" x14ac:dyDescent="0.15">
      <c r="A231" s="8"/>
      <c r="B231" s="83"/>
      <c r="C231" s="89"/>
      <c r="D231" s="35"/>
      <c r="E231" s="35"/>
      <c r="F231" s="35"/>
      <c r="G231" s="91"/>
      <c r="H231" s="91"/>
      <c r="I231" s="8"/>
      <c r="J231" s="8"/>
      <c r="K231" s="8"/>
      <c r="L231" s="8"/>
      <c r="M231" s="8"/>
      <c r="N231" s="8"/>
      <c r="O231" s="8"/>
      <c r="P231" s="8"/>
      <c r="Q231" s="8"/>
      <c r="R231" s="8"/>
      <c r="S231" s="8"/>
      <c r="T231" s="8"/>
      <c r="U231" s="8"/>
      <c r="V231" s="8"/>
      <c r="W231" s="8"/>
      <c r="X231" s="8"/>
      <c r="Y231" s="8"/>
      <c r="Z231" s="8"/>
    </row>
    <row r="232" spans="1:26" ht="12.75" customHeight="1" x14ac:dyDescent="0.15">
      <c r="A232" s="8"/>
      <c r="B232" s="83"/>
      <c r="C232" s="89"/>
      <c r="D232" s="35"/>
      <c r="E232" s="35"/>
      <c r="F232" s="35"/>
      <c r="G232" s="91"/>
      <c r="H232" s="91"/>
      <c r="I232" s="8"/>
      <c r="J232" s="8"/>
      <c r="K232" s="8"/>
      <c r="L232" s="8"/>
      <c r="M232" s="8"/>
      <c r="N232" s="8"/>
      <c r="O232" s="8"/>
      <c r="P232" s="8"/>
      <c r="Q232" s="8"/>
      <c r="R232" s="8"/>
      <c r="S232" s="8"/>
      <c r="T232" s="8"/>
      <c r="U232" s="8"/>
      <c r="V232" s="8"/>
      <c r="W232" s="8"/>
      <c r="X232" s="8"/>
      <c r="Y232" s="8"/>
      <c r="Z232" s="8"/>
    </row>
    <row r="233" spans="1:26" ht="12.75" customHeight="1" x14ac:dyDescent="0.15">
      <c r="A233" s="8"/>
      <c r="B233" s="83"/>
      <c r="C233" s="89"/>
      <c r="D233" s="35"/>
      <c r="E233" s="35"/>
      <c r="F233" s="35"/>
      <c r="G233" s="91"/>
      <c r="H233" s="91"/>
      <c r="I233" s="8"/>
      <c r="J233" s="8"/>
      <c r="K233" s="8"/>
      <c r="L233" s="8"/>
      <c r="M233" s="8"/>
      <c r="N233" s="8"/>
      <c r="O233" s="8"/>
      <c r="P233" s="8"/>
      <c r="Q233" s="8"/>
      <c r="R233" s="8"/>
      <c r="S233" s="8"/>
      <c r="T233" s="8"/>
      <c r="U233" s="8"/>
      <c r="V233" s="8"/>
      <c r="W233" s="8"/>
      <c r="X233" s="8"/>
      <c r="Y233" s="8"/>
      <c r="Z233" s="8"/>
    </row>
    <row r="234" spans="1:26" ht="12.75" customHeight="1" x14ac:dyDescent="0.15">
      <c r="A234" s="8"/>
      <c r="B234" s="83"/>
      <c r="C234" s="89"/>
      <c r="D234" s="35"/>
      <c r="E234" s="35"/>
      <c r="F234" s="35"/>
      <c r="G234" s="91"/>
      <c r="H234" s="91"/>
      <c r="I234" s="8"/>
      <c r="J234" s="8"/>
      <c r="K234" s="8"/>
      <c r="L234" s="8"/>
      <c r="M234" s="8"/>
      <c r="N234" s="8"/>
      <c r="O234" s="8"/>
      <c r="P234" s="8"/>
      <c r="Q234" s="8"/>
      <c r="R234" s="8"/>
      <c r="S234" s="8"/>
      <c r="T234" s="8"/>
      <c r="U234" s="8"/>
      <c r="V234" s="8"/>
      <c r="W234" s="8"/>
      <c r="X234" s="8"/>
      <c r="Y234" s="8"/>
      <c r="Z234" s="8"/>
    </row>
    <row r="235" spans="1:26" ht="12.75" customHeight="1" x14ac:dyDescent="0.15">
      <c r="A235" s="8"/>
      <c r="B235" s="83"/>
      <c r="C235" s="89"/>
      <c r="D235" s="35"/>
      <c r="E235" s="35"/>
      <c r="F235" s="35"/>
      <c r="G235" s="91"/>
      <c r="H235" s="91"/>
      <c r="I235" s="8"/>
      <c r="J235" s="8"/>
      <c r="K235" s="8"/>
      <c r="L235" s="8"/>
      <c r="M235" s="8"/>
      <c r="N235" s="8"/>
      <c r="O235" s="8"/>
      <c r="P235" s="8"/>
      <c r="Q235" s="8"/>
      <c r="R235" s="8"/>
      <c r="S235" s="8"/>
      <c r="T235" s="8"/>
      <c r="U235" s="8"/>
      <c r="V235" s="8"/>
      <c r="W235" s="8"/>
      <c r="X235" s="8"/>
      <c r="Y235" s="8"/>
      <c r="Z235" s="8"/>
    </row>
    <row r="236" spans="1:26" ht="12.75" customHeight="1" x14ac:dyDescent="0.15">
      <c r="A236" s="8"/>
      <c r="B236" s="83"/>
      <c r="C236" s="89"/>
      <c r="D236" s="35"/>
      <c r="E236" s="35"/>
      <c r="F236" s="35"/>
      <c r="G236" s="91"/>
      <c r="H236" s="91"/>
      <c r="I236" s="8"/>
      <c r="J236" s="8"/>
      <c r="K236" s="8"/>
      <c r="L236" s="8"/>
      <c r="M236" s="8"/>
      <c r="N236" s="8"/>
      <c r="O236" s="8"/>
      <c r="P236" s="8"/>
      <c r="Q236" s="8"/>
      <c r="R236" s="8"/>
      <c r="S236" s="8"/>
      <c r="T236" s="8"/>
      <c r="U236" s="8"/>
      <c r="V236" s="8"/>
      <c r="W236" s="8"/>
      <c r="X236" s="8"/>
      <c r="Y236" s="8"/>
      <c r="Z236" s="8"/>
    </row>
    <row r="237" spans="1:26" ht="12.75" customHeight="1" x14ac:dyDescent="0.15">
      <c r="A237" s="8"/>
      <c r="B237" s="83"/>
      <c r="C237" s="89"/>
      <c r="D237" s="35"/>
      <c r="E237" s="35"/>
      <c r="F237" s="35"/>
      <c r="G237" s="91"/>
      <c r="H237" s="91"/>
      <c r="I237" s="8"/>
      <c r="J237" s="8"/>
      <c r="K237" s="8"/>
      <c r="L237" s="8"/>
      <c r="M237" s="8"/>
      <c r="N237" s="8"/>
      <c r="O237" s="8"/>
      <c r="P237" s="8"/>
      <c r="Q237" s="8"/>
      <c r="R237" s="8"/>
      <c r="S237" s="8"/>
      <c r="T237" s="8"/>
      <c r="U237" s="8"/>
      <c r="V237" s="8"/>
      <c r="W237" s="8"/>
      <c r="X237" s="8"/>
      <c r="Y237" s="8"/>
      <c r="Z237" s="8"/>
    </row>
    <row r="238" spans="1:26" ht="12.75" customHeight="1" x14ac:dyDescent="0.15">
      <c r="A238" s="8"/>
      <c r="B238" s="83"/>
      <c r="C238" s="89"/>
      <c r="D238" s="35"/>
      <c r="E238" s="35"/>
      <c r="F238" s="35"/>
      <c r="G238" s="91"/>
      <c r="H238" s="91"/>
      <c r="I238" s="8"/>
      <c r="J238" s="8"/>
      <c r="K238" s="8"/>
      <c r="L238" s="8"/>
      <c r="M238" s="8"/>
      <c r="N238" s="8"/>
      <c r="O238" s="8"/>
      <c r="P238" s="8"/>
      <c r="Q238" s="8"/>
      <c r="R238" s="8"/>
      <c r="S238" s="8"/>
      <c r="T238" s="8"/>
      <c r="U238" s="8"/>
      <c r="V238" s="8"/>
      <c r="W238" s="8"/>
      <c r="X238" s="8"/>
      <c r="Y238" s="8"/>
      <c r="Z238" s="8"/>
    </row>
    <row r="239" spans="1:26" ht="12.75" customHeight="1" x14ac:dyDescent="0.15">
      <c r="A239" s="8"/>
      <c r="B239" s="83"/>
      <c r="C239" s="89"/>
      <c r="D239" s="35"/>
      <c r="E239" s="35"/>
      <c r="F239" s="35"/>
      <c r="G239" s="91"/>
      <c r="H239" s="91"/>
      <c r="I239" s="8"/>
      <c r="J239" s="8"/>
      <c r="K239" s="8"/>
      <c r="L239" s="8"/>
      <c r="M239" s="8"/>
      <c r="N239" s="8"/>
      <c r="O239" s="8"/>
      <c r="P239" s="8"/>
      <c r="Q239" s="8"/>
      <c r="R239" s="8"/>
      <c r="S239" s="8"/>
      <c r="T239" s="8"/>
      <c r="U239" s="8"/>
      <c r="V239" s="8"/>
      <c r="W239" s="8"/>
      <c r="X239" s="8"/>
      <c r="Y239" s="8"/>
      <c r="Z239" s="8"/>
    </row>
    <row r="240" spans="1:26" ht="12.75" customHeight="1" x14ac:dyDescent="0.15">
      <c r="A240" s="8"/>
      <c r="B240" s="83"/>
      <c r="C240" s="89"/>
      <c r="D240" s="35"/>
      <c r="E240" s="35"/>
      <c r="F240" s="35"/>
      <c r="G240" s="91"/>
      <c r="H240" s="91"/>
      <c r="I240" s="8"/>
      <c r="J240" s="8"/>
      <c r="K240" s="8"/>
      <c r="L240" s="8"/>
      <c r="M240" s="8"/>
      <c r="N240" s="8"/>
      <c r="O240" s="8"/>
      <c r="P240" s="8"/>
      <c r="Q240" s="8"/>
      <c r="R240" s="8"/>
      <c r="S240" s="8"/>
      <c r="T240" s="8"/>
      <c r="U240" s="8"/>
      <c r="V240" s="8"/>
      <c r="W240" s="8"/>
      <c r="X240" s="8"/>
      <c r="Y240" s="8"/>
      <c r="Z240" s="8"/>
    </row>
    <row r="241" spans="1:26" ht="12.75" customHeight="1" x14ac:dyDescent="0.15">
      <c r="A241" s="8"/>
      <c r="B241" s="83"/>
      <c r="C241" s="89"/>
      <c r="D241" s="35"/>
      <c r="E241" s="35"/>
      <c r="F241" s="35"/>
      <c r="G241" s="91"/>
      <c r="H241" s="91"/>
      <c r="I241" s="8"/>
      <c r="J241" s="8"/>
      <c r="K241" s="8"/>
      <c r="L241" s="8"/>
      <c r="M241" s="8"/>
      <c r="N241" s="8"/>
      <c r="O241" s="8"/>
      <c r="P241" s="8"/>
      <c r="Q241" s="8"/>
      <c r="R241" s="8"/>
      <c r="S241" s="8"/>
      <c r="T241" s="8"/>
      <c r="U241" s="8"/>
      <c r="V241" s="8"/>
      <c r="W241" s="8"/>
      <c r="X241" s="8"/>
      <c r="Y241" s="8"/>
      <c r="Z241" s="8"/>
    </row>
    <row r="242" spans="1:26" ht="12.75" customHeight="1" x14ac:dyDescent="0.15">
      <c r="A242" s="8"/>
      <c r="B242" s="83"/>
      <c r="C242" s="89"/>
      <c r="D242" s="35"/>
      <c r="E242" s="35"/>
      <c r="F242" s="35"/>
      <c r="G242" s="91"/>
      <c r="H242" s="91"/>
      <c r="I242" s="8"/>
      <c r="J242" s="8"/>
      <c r="K242" s="8"/>
      <c r="L242" s="8"/>
      <c r="M242" s="8"/>
      <c r="N242" s="8"/>
      <c r="O242" s="8"/>
      <c r="P242" s="8"/>
      <c r="Q242" s="8"/>
      <c r="R242" s="8"/>
      <c r="S242" s="8"/>
      <c r="T242" s="8"/>
      <c r="U242" s="8"/>
      <c r="V242" s="8"/>
      <c r="W242" s="8"/>
      <c r="X242" s="8"/>
      <c r="Y242" s="8"/>
      <c r="Z242" s="8"/>
    </row>
    <row r="243" spans="1:26" ht="12.75" customHeight="1" x14ac:dyDescent="0.15">
      <c r="A243" s="8"/>
      <c r="B243" s="83"/>
      <c r="C243" s="89"/>
      <c r="D243" s="35"/>
      <c r="E243" s="35"/>
      <c r="F243" s="35"/>
      <c r="G243" s="91"/>
      <c r="H243" s="91"/>
      <c r="I243" s="8"/>
      <c r="J243" s="8"/>
      <c r="K243" s="8"/>
      <c r="L243" s="8"/>
      <c r="M243" s="8"/>
      <c r="N243" s="8"/>
      <c r="O243" s="8"/>
      <c r="P243" s="8"/>
      <c r="Q243" s="8"/>
      <c r="R243" s="8"/>
      <c r="S243" s="8"/>
      <c r="T243" s="8"/>
      <c r="U243" s="8"/>
      <c r="V243" s="8"/>
      <c r="W243" s="8"/>
      <c r="X243" s="8"/>
      <c r="Y243" s="8"/>
      <c r="Z243" s="8"/>
    </row>
    <row r="244" spans="1:26" ht="12.75" customHeight="1" x14ac:dyDescent="0.15">
      <c r="A244" s="8"/>
      <c r="B244" s="83"/>
      <c r="C244" s="89"/>
      <c r="D244" s="35"/>
      <c r="E244" s="35"/>
      <c r="F244" s="35"/>
      <c r="G244" s="91"/>
      <c r="H244" s="91"/>
      <c r="I244" s="8"/>
      <c r="J244" s="8"/>
      <c r="K244" s="8"/>
      <c r="L244" s="8"/>
      <c r="M244" s="8"/>
      <c r="N244" s="8"/>
      <c r="O244" s="8"/>
      <c r="P244" s="8"/>
      <c r="Q244" s="8"/>
      <c r="R244" s="8"/>
      <c r="S244" s="8"/>
      <c r="T244" s="8"/>
      <c r="U244" s="8"/>
      <c r="V244" s="8"/>
      <c r="W244" s="8"/>
      <c r="X244" s="8"/>
      <c r="Y244" s="8"/>
      <c r="Z244" s="8"/>
    </row>
    <row r="245" spans="1:26" ht="12.75" customHeight="1" x14ac:dyDescent="0.15">
      <c r="A245" s="8"/>
      <c r="B245" s="83"/>
      <c r="C245" s="89"/>
      <c r="D245" s="35"/>
      <c r="E245" s="35"/>
      <c r="F245" s="35"/>
      <c r="G245" s="91"/>
      <c r="H245" s="91"/>
      <c r="I245" s="8"/>
      <c r="J245" s="8"/>
      <c r="K245" s="8"/>
      <c r="L245" s="8"/>
      <c r="M245" s="8"/>
      <c r="N245" s="8"/>
      <c r="O245" s="8"/>
      <c r="P245" s="8"/>
      <c r="Q245" s="8"/>
      <c r="R245" s="8"/>
      <c r="S245" s="8"/>
      <c r="T245" s="8"/>
      <c r="U245" s="8"/>
      <c r="V245" s="8"/>
      <c r="W245" s="8"/>
      <c r="X245" s="8"/>
      <c r="Y245" s="8"/>
      <c r="Z245" s="8"/>
    </row>
    <row r="246" spans="1:26" ht="12.75" customHeight="1" x14ac:dyDescent="0.15">
      <c r="A246" s="8"/>
      <c r="B246" s="83"/>
      <c r="C246" s="89"/>
      <c r="D246" s="35"/>
      <c r="E246" s="35"/>
      <c r="F246" s="35"/>
      <c r="G246" s="91"/>
      <c r="H246" s="91"/>
      <c r="I246" s="8"/>
      <c r="J246" s="8"/>
      <c r="K246" s="8"/>
      <c r="L246" s="8"/>
      <c r="M246" s="8"/>
      <c r="N246" s="8"/>
      <c r="O246" s="8"/>
      <c r="P246" s="8"/>
      <c r="Q246" s="8"/>
      <c r="R246" s="8"/>
      <c r="S246" s="8"/>
      <c r="T246" s="8"/>
      <c r="U246" s="8"/>
      <c r="V246" s="8"/>
      <c r="W246" s="8"/>
      <c r="X246" s="8"/>
      <c r="Y246" s="8"/>
      <c r="Z246" s="8"/>
    </row>
    <row r="247" spans="1:26" ht="12.75" customHeight="1" x14ac:dyDescent="0.15">
      <c r="A247" s="8"/>
      <c r="B247" s="83"/>
      <c r="C247" s="89"/>
      <c r="D247" s="35"/>
      <c r="E247" s="35"/>
      <c r="F247" s="35"/>
      <c r="G247" s="91"/>
      <c r="H247" s="91"/>
      <c r="I247" s="8"/>
      <c r="J247" s="8"/>
      <c r="K247" s="8"/>
      <c r="L247" s="8"/>
      <c r="M247" s="8"/>
      <c r="N247" s="8"/>
      <c r="O247" s="8"/>
      <c r="P247" s="8"/>
      <c r="Q247" s="8"/>
      <c r="R247" s="8"/>
      <c r="S247" s="8"/>
      <c r="T247" s="8"/>
      <c r="U247" s="8"/>
      <c r="V247" s="8"/>
      <c r="W247" s="8"/>
      <c r="X247" s="8"/>
      <c r="Y247" s="8"/>
      <c r="Z247" s="8"/>
    </row>
    <row r="248" spans="1:26" ht="12.75" customHeight="1" x14ac:dyDescent="0.15">
      <c r="A248" s="8"/>
      <c r="B248" s="83"/>
      <c r="C248" s="89"/>
      <c r="D248" s="35"/>
      <c r="E248" s="35"/>
      <c r="F248" s="35"/>
      <c r="G248" s="91"/>
      <c r="H248" s="91"/>
      <c r="I248" s="8"/>
      <c r="J248" s="8"/>
      <c r="K248" s="8"/>
      <c r="L248" s="8"/>
      <c r="M248" s="8"/>
      <c r="N248" s="8"/>
      <c r="O248" s="8"/>
      <c r="P248" s="8"/>
      <c r="Q248" s="8"/>
      <c r="R248" s="8"/>
      <c r="S248" s="8"/>
      <c r="T248" s="8"/>
      <c r="U248" s="8"/>
      <c r="V248" s="8"/>
      <c r="W248" s="8"/>
      <c r="X248" s="8"/>
      <c r="Y248" s="8"/>
      <c r="Z248" s="8"/>
    </row>
    <row r="249" spans="1:26" ht="12.75" customHeight="1" x14ac:dyDescent="0.15">
      <c r="A249" s="8"/>
      <c r="B249" s="83"/>
      <c r="C249" s="89"/>
      <c r="D249" s="35"/>
      <c r="E249" s="35"/>
      <c r="F249" s="35"/>
      <c r="G249" s="91"/>
      <c r="H249" s="91"/>
      <c r="I249" s="8"/>
      <c r="J249" s="8"/>
      <c r="K249" s="8"/>
      <c r="L249" s="8"/>
      <c r="M249" s="8"/>
      <c r="N249" s="8"/>
      <c r="O249" s="8"/>
      <c r="P249" s="8"/>
      <c r="Q249" s="8"/>
      <c r="R249" s="8"/>
      <c r="S249" s="8"/>
      <c r="T249" s="8"/>
      <c r="U249" s="8"/>
      <c r="V249" s="8"/>
      <c r="W249" s="8"/>
      <c r="X249" s="8"/>
      <c r="Y249" s="8"/>
      <c r="Z249" s="8"/>
    </row>
    <row r="250" spans="1:26" ht="12.75" customHeight="1" x14ac:dyDescent="0.15">
      <c r="A250" s="8"/>
      <c r="B250" s="83"/>
      <c r="C250" s="89"/>
      <c r="D250" s="35"/>
      <c r="E250" s="35"/>
      <c r="F250" s="35"/>
      <c r="G250" s="91"/>
      <c r="H250" s="91"/>
      <c r="I250" s="8"/>
      <c r="J250" s="8"/>
      <c r="K250" s="8"/>
      <c r="L250" s="8"/>
      <c r="M250" s="8"/>
      <c r="N250" s="8"/>
      <c r="O250" s="8"/>
      <c r="P250" s="8"/>
      <c r="Q250" s="8"/>
      <c r="R250" s="8"/>
      <c r="S250" s="8"/>
      <c r="T250" s="8"/>
      <c r="U250" s="8"/>
      <c r="V250" s="8"/>
      <c r="W250" s="8"/>
      <c r="X250" s="8"/>
      <c r="Y250" s="8"/>
      <c r="Z250" s="8"/>
    </row>
    <row r="251" spans="1:26" ht="12.75" customHeight="1" x14ac:dyDescent="0.15">
      <c r="A251" s="8"/>
      <c r="B251" s="83"/>
      <c r="C251" s="89"/>
      <c r="D251" s="35"/>
      <c r="E251" s="35"/>
      <c r="F251" s="35"/>
      <c r="G251" s="91"/>
      <c r="H251" s="91"/>
      <c r="I251" s="8"/>
      <c r="J251" s="8"/>
      <c r="K251" s="8"/>
      <c r="L251" s="8"/>
      <c r="M251" s="8"/>
      <c r="N251" s="8"/>
      <c r="O251" s="8"/>
      <c r="P251" s="8"/>
      <c r="Q251" s="8"/>
      <c r="R251" s="8"/>
      <c r="S251" s="8"/>
      <c r="T251" s="8"/>
      <c r="U251" s="8"/>
      <c r="V251" s="8"/>
      <c r="W251" s="8"/>
      <c r="X251" s="8"/>
      <c r="Y251" s="8"/>
      <c r="Z251" s="8"/>
    </row>
    <row r="252" spans="1:26" ht="12.75" customHeight="1" x14ac:dyDescent="0.15">
      <c r="A252" s="8"/>
      <c r="B252" s="83"/>
      <c r="C252" s="89"/>
      <c r="D252" s="35"/>
      <c r="E252" s="35"/>
      <c r="F252" s="35"/>
      <c r="G252" s="91"/>
      <c r="H252" s="91"/>
      <c r="I252" s="8"/>
      <c r="J252" s="8"/>
      <c r="K252" s="8"/>
      <c r="L252" s="8"/>
      <c r="M252" s="8"/>
      <c r="N252" s="8"/>
      <c r="O252" s="8"/>
      <c r="P252" s="8"/>
      <c r="Q252" s="8"/>
      <c r="R252" s="8"/>
      <c r="S252" s="8"/>
      <c r="T252" s="8"/>
      <c r="U252" s="8"/>
      <c r="V252" s="8"/>
      <c r="W252" s="8"/>
      <c r="X252" s="8"/>
      <c r="Y252" s="8"/>
      <c r="Z252" s="8"/>
    </row>
    <row r="253" spans="1:26" ht="12.75" customHeight="1" x14ac:dyDescent="0.15">
      <c r="A253" s="8"/>
      <c r="B253" s="83"/>
      <c r="C253" s="89"/>
      <c r="D253" s="35"/>
      <c r="E253" s="35"/>
      <c r="F253" s="35"/>
      <c r="G253" s="91"/>
      <c r="H253" s="91"/>
      <c r="I253" s="8"/>
      <c r="J253" s="8"/>
      <c r="K253" s="8"/>
      <c r="L253" s="8"/>
      <c r="M253" s="8"/>
      <c r="N253" s="8"/>
      <c r="O253" s="8"/>
      <c r="P253" s="8"/>
      <c r="Q253" s="8"/>
      <c r="R253" s="8"/>
      <c r="S253" s="8"/>
      <c r="T253" s="8"/>
      <c r="U253" s="8"/>
      <c r="V253" s="8"/>
      <c r="W253" s="8"/>
      <c r="X253" s="8"/>
      <c r="Y253" s="8"/>
      <c r="Z253" s="8"/>
    </row>
    <row r="254" spans="1:26" ht="12.75" customHeight="1" x14ac:dyDescent="0.15">
      <c r="A254" s="8"/>
      <c r="B254" s="83"/>
      <c r="C254" s="89"/>
      <c r="D254" s="35"/>
      <c r="E254" s="35"/>
      <c r="F254" s="35"/>
      <c r="G254" s="91"/>
      <c r="H254" s="91"/>
      <c r="I254" s="8"/>
      <c r="J254" s="8"/>
      <c r="K254" s="8"/>
      <c r="L254" s="8"/>
      <c r="M254" s="8"/>
      <c r="N254" s="8"/>
      <c r="O254" s="8"/>
      <c r="P254" s="8"/>
      <c r="Q254" s="8"/>
      <c r="R254" s="8"/>
      <c r="S254" s="8"/>
      <c r="T254" s="8"/>
      <c r="U254" s="8"/>
      <c r="V254" s="8"/>
      <c r="W254" s="8"/>
      <c r="X254" s="8"/>
      <c r="Y254" s="8"/>
      <c r="Z254" s="8"/>
    </row>
    <row r="255" spans="1:26" ht="12.75" customHeight="1" x14ac:dyDescent="0.15">
      <c r="A255" s="8"/>
      <c r="B255" s="83"/>
      <c r="C255" s="89"/>
      <c r="D255" s="35"/>
      <c r="E255" s="35"/>
      <c r="F255" s="35"/>
      <c r="G255" s="91"/>
      <c r="H255" s="91"/>
      <c r="I255" s="8"/>
      <c r="J255" s="8"/>
      <c r="K255" s="8"/>
      <c r="L255" s="8"/>
      <c r="M255" s="8"/>
      <c r="N255" s="8"/>
      <c r="O255" s="8"/>
      <c r="P255" s="8"/>
      <c r="Q255" s="8"/>
      <c r="R255" s="8"/>
      <c r="S255" s="8"/>
      <c r="T255" s="8"/>
      <c r="U255" s="8"/>
      <c r="V255" s="8"/>
      <c r="W255" s="8"/>
      <c r="X255" s="8"/>
      <c r="Y255" s="8"/>
      <c r="Z255" s="8"/>
    </row>
    <row r="256" spans="1:26" ht="12.75" customHeight="1" x14ac:dyDescent="0.15">
      <c r="A256" s="8"/>
      <c r="B256" s="83"/>
      <c r="C256" s="89"/>
      <c r="D256" s="35"/>
      <c r="E256" s="35"/>
      <c r="F256" s="35"/>
      <c r="G256" s="91"/>
      <c r="H256" s="91"/>
      <c r="I256" s="8"/>
      <c r="J256" s="8"/>
      <c r="K256" s="8"/>
      <c r="L256" s="8"/>
      <c r="M256" s="8"/>
      <c r="N256" s="8"/>
      <c r="O256" s="8"/>
      <c r="P256" s="8"/>
      <c r="Q256" s="8"/>
      <c r="R256" s="8"/>
      <c r="S256" s="8"/>
      <c r="T256" s="8"/>
      <c r="U256" s="8"/>
      <c r="V256" s="8"/>
      <c r="W256" s="8"/>
      <c r="X256" s="8"/>
      <c r="Y256" s="8"/>
      <c r="Z256" s="8"/>
    </row>
    <row r="257" spans="1:26" ht="12.75" customHeight="1" x14ac:dyDescent="0.15">
      <c r="A257" s="8"/>
      <c r="B257" s="83"/>
      <c r="C257" s="89"/>
      <c r="D257" s="35"/>
      <c r="E257" s="35"/>
      <c r="F257" s="35"/>
      <c r="G257" s="91"/>
      <c r="H257" s="91"/>
      <c r="I257" s="8"/>
      <c r="J257" s="8"/>
      <c r="K257" s="8"/>
      <c r="L257" s="8"/>
      <c r="M257" s="8"/>
      <c r="N257" s="8"/>
      <c r="O257" s="8"/>
      <c r="P257" s="8"/>
      <c r="Q257" s="8"/>
      <c r="R257" s="8"/>
      <c r="S257" s="8"/>
      <c r="T257" s="8"/>
      <c r="U257" s="8"/>
      <c r="V257" s="8"/>
      <c r="W257" s="8"/>
      <c r="X257" s="8"/>
      <c r="Y257" s="8"/>
      <c r="Z257" s="8"/>
    </row>
    <row r="258" spans="1:26" ht="12.75" customHeight="1" x14ac:dyDescent="0.15">
      <c r="A258" s="8"/>
      <c r="B258" s="83"/>
      <c r="C258" s="89"/>
      <c r="D258" s="35"/>
      <c r="E258" s="35"/>
      <c r="F258" s="35"/>
      <c r="G258" s="91"/>
      <c r="H258" s="91"/>
      <c r="I258" s="8"/>
      <c r="J258" s="8"/>
      <c r="K258" s="8"/>
      <c r="L258" s="8"/>
      <c r="M258" s="8"/>
      <c r="N258" s="8"/>
      <c r="O258" s="8"/>
      <c r="P258" s="8"/>
      <c r="Q258" s="8"/>
      <c r="R258" s="8"/>
      <c r="S258" s="8"/>
      <c r="T258" s="8"/>
      <c r="U258" s="8"/>
      <c r="V258" s="8"/>
      <c r="W258" s="8"/>
      <c r="X258" s="8"/>
      <c r="Y258" s="8"/>
      <c r="Z258" s="8"/>
    </row>
    <row r="259" spans="1:26" ht="12.75" customHeight="1" x14ac:dyDescent="0.15">
      <c r="A259" s="8"/>
      <c r="B259" s="83"/>
      <c r="C259" s="89"/>
      <c r="D259" s="35"/>
      <c r="E259" s="35"/>
      <c r="F259" s="35"/>
      <c r="G259" s="91"/>
      <c r="H259" s="91"/>
      <c r="I259" s="8"/>
      <c r="J259" s="8"/>
      <c r="K259" s="8"/>
      <c r="L259" s="8"/>
      <c r="M259" s="8"/>
      <c r="N259" s="8"/>
      <c r="O259" s="8"/>
      <c r="P259" s="8"/>
      <c r="Q259" s="8"/>
      <c r="R259" s="8"/>
      <c r="S259" s="8"/>
      <c r="T259" s="8"/>
      <c r="U259" s="8"/>
      <c r="V259" s="8"/>
      <c r="W259" s="8"/>
      <c r="X259" s="8"/>
      <c r="Y259" s="8"/>
      <c r="Z259" s="8"/>
    </row>
    <row r="260" spans="1:26" ht="12.75" customHeight="1" x14ac:dyDescent="0.15">
      <c r="A260" s="8"/>
      <c r="B260" s="83"/>
      <c r="C260" s="89"/>
      <c r="D260" s="35"/>
      <c r="E260" s="35"/>
      <c r="F260" s="35"/>
      <c r="G260" s="91"/>
      <c r="H260" s="91"/>
      <c r="I260" s="8"/>
      <c r="J260" s="8"/>
      <c r="K260" s="8"/>
      <c r="L260" s="8"/>
      <c r="M260" s="8"/>
      <c r="N260" s="8"/>
      <c r="O260" s="8"/>
      <c r="P260" s="8"/>
      <c r="Q260" s="8"/>
      <c r="R260" s="8"/>
      <c r="S260" s="8"/>
      <c r="T260" s="8"/>
      <c r="U260" s="8"/>
      <c r="V260" s="8"/>
      <c r="W260" s="8"/>
      <c r="X260" s="8"/>
      <c r="Y260" s="8"/>
      <c r="Z260" s="8"/>
    </row>
    <row r="261" spans="1:26" ht="12.75" customHeight="1" x14ac:dyDescent="0.15">
      <c r="A261" s="8"/>
      <c r="B261" s="83"/>
      <c r="C261" s="89"/>
      <c r="D261" s="35"/>
      <c r="E261" s="35"/>
      <c r="F261" s="35"/>
      <c r="G261" s="91"/>
      <c r="H261" s="91"/>
      <c r="I261" s="8"/>
      <c r="J261" s="8"/>
      <c r="K261" s="8"/>
      <c r="L261" s="8"/>
      <c r="M261" s="8"/>
      <c r="N261" s="8"/>
      <c r="O261" s="8"/>
      <c r="P261" s="8"/>
      <c r="Q261" s="8"/>
      <c r="R261" s="8"/>
      <c r="S261" s="8"/>
      <c r="T261" s="8"/>
      <c r="U261" s="8"/>
      <c r="V261" s="8"/>
      <c r="W261" s="8"/>
      <c r="X261" s="8"/>
      <c r="Y261" s="8"/>
      <c r="Z261" s="8"/>
    </row>
    <row r="262" spans="1:26" ht="12.75" customHeight="1" x14ac:dyDescent="0.15">
      <c r="A262" s="8"/>
      <c r="B262" s="83"/>
      <c r="C262" s="89"/>
      <c r="D262" s="35"/>
      <c r="E262" s="35"/>
      <c r="F262" s="35"/>
      <c r="G262" s="91"/>
      <c r="H262" s="91"/>
      <c r="I262" s="8"/>
      <c r="J262" s="8"/>
      <c r="K262" s="8"/>
      <c r="L262" s="8"/>
      <c r="M262" s="8"/>
      <c r="N262" s="8"/>
      <c r="O262" s="8"/>
      <c r="P262" s="8"/>
      <c r="Q262" s="8"/>
      <c r="R262" s="8"/>
      <c r="S262" s="8"/>
      <c r="T262" s="8"/>
      <c r="U262" s="8"/>
      <c r="V262" s="8"/>
      <c r="W262" s="8"/>
      <c r="X262" s="8"/>
      <c r="Y262" s="8"/>
      <c r="Z262" s="8"/>
    </row>
    <row r="263" spans="1:26" ht="12.75" customHeight="1" x14ac:dyDescent="0.15">
      <c r="A263" s="8"/>
      <c r="B263" s="83"/>
      <c r="C263" s="89"/>
      <c r="D263" s="35"/>
      <c r="E263" s="35"/>
      <c r="F263" s="35"/>
      <c r="G263" s="91"/>
      <c r="H263" s="91"/>
      <c r="I263" s="8"/>
      <c r="J263" s="8"/>
      <c r="K263" s="8"/>
      <c r="L263" s="8"/>
      <c r="M263" s="8"/>
      <c r="N263" s="8"/>
      <c r="O263" s="8"/>
      <c r="P263" s="8"/>
      <c r="Q263" s="8"/>
      <c r="R263" s="8"/>
      <c r="S263" s="8"/>
      <c r="T263" s="8"/>
      <c r="U263" s="8"/>
      <c r="V263" s="8"/>
      <c r="W263" s="8"/>
      <c r="X263" s="8"/>
      <c r="Y263" s="8"/>
      <c r="Z263" s="8"/>
    </row>
    <row r="264" spans="1:26" ht="12.75" customHeight="1" x14ac:dyDescent="0.15">
      <c r="A264" s="8"/>
      <c r="B264" s="83"/>
      <c r="C264" s="89"/>
      <c r="D264" s="35"/>
      <c r="E264" s="35"/>
      <c r="F264" s="35"/>
      <c r="G264" s="91"/>
      <c r="H264" s="91"/>
      <c r="I264" s="8"/>
      <c r="J264" s="8"/>
      <c r="K264" s="8"/>
      <c r="L264" s="8"/>
      <c r="M264" s="8"/>
      <c r="N264" s="8"/>
      <c r="O264" s="8"/>
      <c r="P264" s="8"/>
      <c r="Q264" s="8"/>
      <c r="R264" s="8"/>
      <c r="S264" s="8"/>
      <c r="T264" s="8"/>
      <c r="U264" s="8"/>
      <c r="V264" s="8"/>
      <c r="W264" s="8"/>
      <c r="X264" s="8"/>
      <c r="Y264" s="8"/>
      <c r="Z264" s="8"/>
    </row>
    <row r="265" spans="1:26" ht="12.75" customHeight="1" x14ac:dyDescent="0.15">
      <c r="A265" s="8"/>
      <c r="B265" s="83"/>
      <c r="C265" s="89"/>
      <c r="D265" s="35"/>
      <c r="E265" s="35"/>
      <c r="F265" s="35"/>
      <c r="G265" s="91"/>
      <c r="H265" s="91"/>
      <c r="I265" s="8"/>
      <c r="J265" s="8"/>
      <c r="K265" s="8"/>
      <c r="L265" s="8"/>
      <c r="M265" s="8"/>
      <c r="N265" s="8"/>
      <c r="O265" s="8"/>
      <c r="P265" s="8"/>
      <c r="Q265" s="8"/>
      <c r="R265" s="8"/>
      <c r="S265" s="8"/>
      <c r="T265" s="8"/>
      <c r="U265" s="8"/>
      <c r="V265" s="8"/>
      <c r="W265" s="8"/>
      <c r="X265" s="8"/>
      <c r="Y265" s="8"/>
      <c r="Z265" s="8"/>
    </row>
    <row r="266" spans="1:26" ht="12.75" customHeight="1" x14ac:dyDescent="0.15">
      <c r="A266" s="8"/>
      <c r="B266" s="83"/>
      <c r="C266" s="89"/>
      <c r="D266" s="35"/>
      <c r="E266" s="35"/>
      <c r="F266" s="35"/>
      <c r="G266" s="91"/>
      <c r="H266" s="91"/>
      <c r="I266" s="8"/>
      <c r="J266" s="8"/>
      <c r="K266" s="8"/>
      <c r="L266" s="8"/>
      <c r="M266" s="8"/>
      <c r="N266" s="8"/>
      <c r="O266" s="8"/>
      <c r="P266" s="8"/>
      <c r="Q266" s="8"/>
      <c r="R266" s="8"/>
      <c r="S266" s="8"/>
      <c r="T266" s="8"/>
      <c r="U266" s="8"/>
      <c r="V266" s="8"/>
      <c r="W266" s="8"/>
      <c r="X266" s="8"/>
      <c r="Y266" s="8"/>
      <c r="Z266" s="8"/>
    </row>
    <row r="267" spans="1:26" ht="12.75" customHeight="1" x14ac:dyDescent="0.15">
      <c r="A267" s="8"/>
      <c r="B267" s="83"/>
      <c r="C267" s="89"/>
      <c r="D267" s="35"/>
      <c r="E267" s="35"/>
      <c r="F267" s="35"/>
      <c r="G267" s="91"/>
      <c r="H267" s="91"/>
      <c r="I267" s="8"/>
      <c r="J267" s="8"/>
      <c r="K267" s="8"/>
      <c r="L267" s="8"/>
      <c r="M267" s="8"/>
      <c r="N267" s="8"/>
      <c r="O267" s="8"/>
      <c r="P267" s="8"/>
      <c r="Q267" s="8"/>
      <c r="R267" s="8"/>
      <c r="S267" s="8"/>
      <c r="T267" s="8"/>
      <c r="U267" s="8"/>
      <c r="V267" s="8"/>
      <c r="W267" s="8"/>
      <c r="X267" s="8"/>
      <c r="Y267" s="8"/>
      <c r="Z267" s="8"/>
    </row>
    <row r="268" spans="1:26" ht="12.75" customHeight="1" x14ac:dyDescent="0.15">
      <c r="A268" s="8"/>
      <c r="B268" s="83"/>
      <c r="C268" s="89"/>
      <c r="D268" s="35"/>
      <c r="E268" s="35"/>
      <c r="F268" s="35"/>
      <c r="G268" s="91"/>
      <c r="H268" s="91"/>
      <c r="I268" s="8"/>
      <c r="J268" s="8"/>
      <c r="K268" s="8"/>
      <c r="L268" s="8"/>
      <c r="M268" s="8"/>
      <c r="N268" s="8"/>
      <c r="O268" s="8"/>
      <c r="P268" s="8"/>
      <c r="Q268" s="8"/>
      <c r="R268" s="8"/>
      <c r="S268" s="8"/>
      <c r="T268" s="8"/>
      <c r="U268" s="8"/>
      <c r="V268" s="8"/>
      <c r="W268" s="8"/>
      <c r="X268" s="8"/>
      <c r="Y268" s="8"/>
      <c r="Z268" s="8"/>
    </row>
    <row r="269" spans="1:26" ht="12.75" customHeight="1" x14ac:dyDescent="0.15">
      <c r="A269" s="8"/>
      <c r="B269" s="83"/>
      <c r="C269" s="89"/>
      <c r="D269" s="35"/>
      <c r="E269" s="35"/>
      <c r="F269" s="35"/>
      <c r="G269" s="91"/>
      <c r="H269" s="91"/>
      <c r="I269" s="8"/>
      <c r="J269" s="8"/>
      <c r="K269" s="8"/>
      <c r="L269" s="8"/>
      <c r="M269" s="8"/>
      <c r="N269" s="8"/>
      <c r="O269" s="8"/>
      <c r="P269" s="8"/>
      <c r="Q269" s="8"/>
      <c r="R269" s="8"/>
      <c r="S269" s="8"/>
      <c r="T269" s="8"/>
      <c r="U269" s="8"/>
      <c r="V269" s="8"/>
      <c r="W269" s="8"/>
      <c r="X269" s="8"/>
      <c r="Y269" s="8"/>
      <c r="Z269" s="8"/>
    </row>
    <row r="270" spans="1:26" ht="12.75" customHeight="1" x14ac:dyDescent="0.15">
      <c r="A270" s="8"/>
      <c r="B270" s="83"/>
      <c r="C270" s="89"/>
      <c r="D270" s="35"/>
      <c r="E270" s="35"/>
      <c r="F270" s="35"/>
      <c r="G270" s="91"/>
      <c r="H270" s="91"/>
      <c r="I270" s="8"/>
      <c r="J270" s="8"/>
      <c r="K270" s="8"/>
      <c r="L270" s="8"/>
      <c r="M270" s="8"/>
      <c r="N270" s="8"/>
      <c r="O270" s="8"/>
      <c r="P270" s="8"/>
      <c r="Q270" s="8"/>
      <c r="R270" s="8"/>
      <c r="S270" s="8"/>
      <c r="T270" s="8"/>
      <c r="U270" s="8"/>
      <c r="V270" s="8"/>
      <c r="W270" s="8"/>
      <c r="X270" s="8"/>
      <c r="Y270" s="8"/>
      <c r="Z270" s="8"/>
    </row>
    <row r="271" spans="1:26" ht="12.75" customHeight="1" x14ac:dyDescent="0.15">
      <c r="A271" s="8"/>
      <c r="B271" s="83"/>
      <c r="C271" s="89"/>
      <c r="D271" s="35"/>
      <c r="E271" s="35"/>
      <c r="F271" s="35"/>
      <c r="G271" s="91"/>
      <c r="H271" s="91"/>
      <c r="I271" s="8"/>
      <c r="J271" s="8"/>
      <c r="K271" s="8"/>
      <c r="L271" s="8"/>
      <c r="M271" s="8"/>
      <c r="N271" s="8"/>
      <c r="O271" s="8"/>
      <c r="P271" s="8"/>
      <c r="Q271" s="8"/>
      <c r="R271" s="8"/>
      <c r="S271" s="8"/>
      <c r="T271" s="8"/>
      <c r="U271" s="8"/>
      <c r="V271" s="8"/>
      <c r="W271" s="8"/>
      <c r="X271" s="8"/>
      <c r="Y271" s="8"/>
      <c r="Z271" s="8"/>
    </row>
    <row r="272" spans="1:26" ht="12.75" customHeight="1" x14ac:dyDescent="0.15">
      <c r="A272" s="8"/>
      <c r="B272" s="83"/>
      <c r="C272" s="89"/>
      <c r="D272" s="35"/>
      <c r="E272" s="35"/>
      <c r="F272" s="35"/>
      <c r="G272" s="91"/>
      <c r="H272" s="91"/>
      <c r="I272" s="8"/>
      <c r="J272" s="8"/>
      <c r="K272" s="8"/>
      <c r="L272" s="8"/>
      <c r="M272" s="8"/>
      <c r="N272" s="8"/>
      <c r="O272" s="8"/>
      <c r="P272" s="8"/>
      <c r="Q272" s="8"/>
      <c r="R272" s="8"/>
      <c r="S272" s="8"/>
      <c r="T272" s="8"/>
      <c r="U272" s="8"/>
      <c r="V272" s="8"/>
      <c r="W272" s="8"/>
      <c r="X272" s="8"/>
      <c r="Y272" s="8"/>
      <c r="Z272" s="8"/>
    </row>
    <row r="273" spans="1:26" ht="12.75" customHeight="1" x14ac:dyDescent="0.15">
      <c r="A273" s="8"/>
      <c r="B273" s="83"/>
      <c r="C273" s="89"/>
      <c r="D273" s="35"/>
      <c r="E273" s="35"/>
      <c r="F273" s="35"/>
      <c r="G273" s="91"/>
      <c r="H273" s="91"/>
      <c r="I273" s="8"/>
      <c r="J273" s="8"/>
      <c r="K273" s="8"/>
      <c r="L273" s="8"/>
      <c r="M273" s="8"/>
      <c r="N273" s="8"/>
      <c r="O273" s="8"/>
      <c r="P273" s="8"/>
      <c r="Q273" s="8"/>
      <c r="R273" s="8"/>
      <c r="S273" s="8"/>
      <c r="T273" s="8"/>
      <c r="U273" s="8"/>
      <c r="V273" s="8"/>
      <c r="W273" s="8"/>
      <c r="X273" s="8"/>
      <c r="Y273" s="8"/>
      <c r="Z273" s="8"/>
    </row>
    <row r="274" spans="1:26" ht="12.75" customHeight="1" x14ac:dyDescent="0.15">
      <c r="A274" s="8"/>
      <c r="B274" s="83"/>
      <c r="C274" s="89"/>
      <c r="D274" s="35"/>
      <c r="E274" s="35"/>
      <c r="F274" s="35"/>
      <c r="G274" s="91"/>
      <c r="H274" s="91"/>
      <c r="I274" s="8"/>
      <c r="J274" s="8"/>
      <c r="K274" s="8"/>
      <c r="L274" s="8"/>
      <c r="M274" s="8"/>
      <c r="N274" s="8"/>
      <c r="O274" s="8"/>
      <c r="P274" s="8"/>
      <c r="Q274" s="8"/>
      <c r="R274" s="8"/>
      <c r="S274" s="8"/>
      <c r="T274" s="8"/>
      <c r="U274" s="8"/>
      <c r="V274" s="8"/>
      <c r="W274" s="8"/>
      <c r="X274" s="8"/>
      <c r="Y274" s="8"/>
      <c r="Z274" s="8"/>
    </row>
    <row r="275" spans="1:26" ht="12.75" customHeight="1" x14ac:dyDescent="0.15">
      <c r="A275" s="8"/>
      <c r="B275" s="83"/>
      <c r="C275" s="89"/>
      <c r="D275" s="35"/>
      <c r="E275" s="35"/>
      <c r="F275" s="35"/>
      <c r="G275" s="91"/>
      <c r="H275" s="91"/>
      <c r="I275" s="8"/>
      <c r="J275" s="8"/>
      <c r="K275" s="8"/>
      <c r="L275" s="8"/>
      <c r="M275" s="8"/>
      <c r="N275" s="8"/>
      <c r="O275" s="8"/>
      <c r="P275" s="8"/>
      <c r="Q275" s="8"/>
      <c r="R275" s="8"/>
      <c r="S275" s="8"/>
      <c r="T275" s="8"/>
      <c r="U275" s="8"/>
      <c r="V275" s="8"/>
      <c r="W275" s="8"/>
      <c r="X275" s="8"/>
      <c r="Y275" s="8"/>
      <c r="Z275" s="8"/>
    </row>
    <row r="276" spans="1:26" ht="12.75" customHeight="1" x14ac:dyDescent="0.15">
      <c r="A276" s="8"/>
      <c r="B276" s="83"/>
      <c r="C276" s="89"/>
      <c r="D276" s="35"/>
      <c r="E276" s="35"/>
      <c r="F276" s="35"/>
      <c r="G276" s="91"/>
      <c r="H276" s="91"/>
      <c r="I276" s="8"/>
      <c r="J276" s="8"/>
      <c r="K276" s="8"/>
      <c r="L276" s="8"/>
      <c r="M276" s="8"/>
      <c r="N276" s="8"/>
      <c r="O276" s="8"/>
      <c r="P276" s="8"/>
      <c r="Q276" s="8"/>
      <c r="R276" s="8"/>
      <c r="S276" s="8"/>
      <c r="T276" s="8"/>
      <c r="U276" s="8"/>
      <c r="V276" s="8"/>
      <c r="W276" s="8"/>
      <c r="X276" s="8"/>
      <c r="Y276" s="8"/>
      <c r="Z276" s="8"/>
    </row>
    <row r="277" spans="1:26" ht="12.75" customHeight="1" x14ac:dyDescent="0.15">
      <c r="A277" s="8"/>
      <c r="B277" s="83"/>
      <c r="C277" s="89"/>
      <c r="D277" s="35"/>
      <c r="E277" s="35"/>
      <c r="F277" s="35"/>
      <c r="G277" s="91"/>
      <c r="H277" s="91"/>
      <c r="I277" s="8"/>
      <c r="J277" s="8"/>
      <c r="K277" s="8"/>
      <c r="L277" s="8"/>
      <c r="M277" s="8"/>
      <c r="N277" s="8"/>
      <c r="O277" s="8"/>
      <c r="P277" s="8"/>
      <c r="Q277" s="8"/>
      <c r="R277" s="8"/>
      <c r="S277" s="8"/>
      <c r="T277" s="8"/>
      <c r="U277" s="8"/>
      <c r="V277" s="8"/>
      <c r="W277" s="8"/>
      <c r="X277" s="8"/>
      <c r="Y277" s="8"/>
      <c r="Z277" s="8"/>
    </row>
    <row r="278" spans="1:26" ht="12.75" customHeight="1" x14ac:dyDescent="0.15">
      <c r="A278" s="8"/>
      <c r="B278" s="83"/>
      <c r="C278" s="89"/>
      <c r="D278" s="35"/>
      <c r="E278" s="35"/>
      <c r="F278" s="35"/>
      <c r="G278" s="91"/>
      <c r="H278" s="91"/>
      <c r="I278" s="8"/>
      <c r="J278" s="8"/>
      <c r="K278" s="8"/>
      <c r="L278" s="8"/>
      <c r="M278" s="8"/>
      <c r="N278" s="8"/>
      <c r="O278" s="8"/>
      <c r="P278" s="8"/>
      <c r="Q278" s="8"/>
      <c r="R278" s="8"/>
      <c r="S278" s="8"/>
      <c r="T278" s="8"/>
      <c r="U278" s="8"/>
      <c r="V278" s="8"/>
      <c r="W278" s="8"/>
      <c r="X278" s="8"/>
      <c r="Y278" s="8"/>
      <c r="Z278" s="8"/>
    </row>
    <row r="279" spans="1:26" ht="12.75" customHeight="1" x14ac:dyDescent="0.15">
      <c r="A279" s="8"/>
      <c r="B279" s="83"/>
      <c r="C279" s="89"/>
      <c r="D279" s="35"/>
      <c r="E279" s="35"/>
      <c r="F279" s="35"/>
      <c r="G279" s="91"/>
      <c r="H279" s="91"/>
      <c r="I279" s="8"/>
      <c r="J279" s="8"/>
      <c r="K279" s="8"/>
      <c r="L279" s="8"/>
      <c r="M279" s="8"/>
      <c r="N279" s="8"/>
      <c r="O279" s="8"/>
      <c r="P279" s="8"/>
      <c r="Q279" s="8"/>
      <c r="R279" s="8"/>
      <c r="S279" s="8"/>
      <c r="T279" s="8"/>
      <c r="U279" s="8"/>
      <c r="V279" s="8"/>
      <c r="W279" s="8"/>
      <c r="X279" s="8"/>
      <c r="Y279" s="8"/>
      <c r="Z279" s="8"/>
    </row>
    <row r="280" spans="1:26" ht="12.75" customHeight="1" x14ac:dyDescent="0.15">
      <c r="A280" s="8"/>
      <c r="B280" s="83"/>
      <c r="C280" s="89"/>
      <c r="D280" s="35"/>
      <c r="E280" s="35"/>
      <c r="F280" s="35"/>
      <c r="G280" s="91"/>
      <c r="H280" s="91"/>
      <c r="I280" s="8"/>
      <c r="J280" s="8"/>
      <c r="K280" s="8"/>
      <c r="L280" s="8"/>
      <c r="M280" s="8"/>
      <c r="N280" s="8"/>
      <c r="O280" s="8"/>
      <c r="P280" s="8"/>
      <c r="Q280" s="8"/>
      <c r="R280" s="8"/>
      <c r="S280" s="8"/>
      <c r="T280" s="8"/>
      <c r="U280" s="8"/>
      <c r="V280" s="8"/>
      <c r="W280" s="8"/>
      <c r="X280" s="8"/>
      <c r="Y280" s="8"/>
      <c r="Z280" s="8"/>
    </row>
    <row r="281" spans="1:26" ht="12.75" customHeight="1" x14ac:dyDescent="0.15">
      <c r="A281" s="8"/>
      <c r="B281" s="83"/>
      <c r="C281" s="89"/>
      <c r="D281" s="35"/>
      <c r="E281" s="35"/>
      <c r="F281" s="35"/>
      <c r="G281" s="91"/>
      <c r="H281" s="91"/>
      <c r="I281" s="8"/>
      <c r="J281" s="8"/>
      <c r="K281" s="8"/>
      <c r="L281" s="8"/>
      <c r="M281" s="8"/>
      <c r="N281" s="8"/>
      <c r="O281" s="8"/>
      <c r="P281" s="8"/>
      <c r="Q281" s="8"/>
      <c r="R281" s="8"/>
      <c r="S281" s="8"/>
      <c r="T281" s="8"/>
      <c r="U281" s="8"/>
      <c r="V281" s="8"/>
      <c r="W281" s="8"/>
      <c r="X281" s="8"/>
      <c r="Y281" s="8"/>
      <c r="Z281" s="8"/>
    </row>
    <row r="282" spans="1:26" ht="12.75" customHeight="1" x14ac:dyDescent="0.15">
      <c r="A282" s="8"/>
      <c r="B282" s="83"/>
      <c r="C282" s="89"/>
      <c r="D282" s="35"/>
      <c r="E282" s="35"/>
      <c r="F282" s="35"/>
      <c r="G282" s="91"/>
      <c r="H282" s="91"/>
      <c r="I282" s="8"/>
      <c r="J282" s="8"/>
      <c r="K282" s="8"/>
      <c r="L282" s="8"/>
      <c r="M282" s="8"/>
      <c r="N282" s="8"/>
      <c r="O282" s="8"/>
      <c r="P282" s="8"/>
      <c r="Q282" s="8"/>
      <c r="R282" s="8"/>
      <c r="S282" s="8"/>
      <c r="T282" s="8"/>
      <c r="U282" s="8"/>
      <c r="V282" s="8"/>
      <c r="W282" s="8"/>
      <c r="X282" s="8"/>
      <c r="Y282" s="8"/>
      <c r="Z282" s="8"/>
    </row>
    <row r="283" spans="1:26" ht="12.75" customHeight="1" x14ac:dyDescent="0.15">
      <c r="A283" s="8"/>
      <c r="B283" s="83"/>
      <c r="C283" s="89"/>
      <c r="D283" s="35"/>
      <c r="E283" s="35"/>
      <c r="F283" s="35"/>
      <c r="G283" s="91"/>
      <c r="H283" s="91"/>
      <c r="I283" s="8"/>
      <c r="J283" s="8"/>
      <c r="K283" s="8"/>
      <c r="L283" s="8"/>
      <c r="M283" s="8"/>
      <c r="N283" s="8"/>
      <c r="O283" s="8"/>
      <c r="P283" s="8"/>
      <c r="Q283" s="8"/>
      <c r="R283" s="8"/>
      <c r="S283" s="8"/>
      <c r="T283" s="8"/>
      <c r="U283" s="8"/>
      <c r="V283" s="8"/>
      <c r="W283" s="8"/>
      <c r="X283" s="8"/>
      <c r="Y283" s="8"/>
      <c r="Z283" s="8"/>
    </row>
    <row r="284" spans="1:26" ht="12.75" customHeight="1" x14ac:dyDescent="0.15">
      <c r="A284" s="8"/>
      <c r="B284" s="83"/>
      <c r="C284" s="89"/>
      <c r="D284" s="35"/>
      <c r="E284" s="35"/>
      <c r="F284" s="35"/>
      <c r="G284" s="91"/>
      <c r="H284" s="91"/>
      <c r="I284" s="8"/>
      <c r="J284" s="8"/>
      <c r="K284" s="8"/>
      <c r="L284" s="8"/>
      <c r="M284" s="8"/>
      <c r="N284" s="8"/>
      <c r="O284" s="8"/>
      <c r="P284" s="8"/>
      <c r="Q284" s="8"/>
      <c r="R284" s="8"/>
      <c r="S284" s="8"/>
      <c r="T284" s="8"/>
      <c r="U284" s="8"/>
      <c r="V284" s="8"/>
      <c r="W284" s="8"/>
      <c r="X284" s="8"/>
      <c r="Y284" s="8"/>
      <c r="Z284" s="8"/>
    </row>
    <row r="285" spans="1:26" ht="12.75" customHeight="1" x14ac:dyDescent="0.15">
      <c r="A285" s="8"/>
      <c r="B285" s="83"/>
      <c r="C285" s="89"/>
      <c r="D285" s="35"/>
      <c r="E285" s="35"/>
      <c r="F285" s="35"/>
      <c r="G285" s="91"/>
      <c r="H285" s="91"/>
      <c r="I285" s="8"/>
      <c r="J285" s="8"/>
      <c r="K285" s="8"/>
      <c r="L285" s="8"/>
      <c r="M285" s="8"/>
      <c r="N285" s="8"/>
      <c r="O285" s="8"/>
      <c r="P285" s="8"/>
      <c r="Q285" s="8"/>
      <c r="R285" s="8"/>
      <c r="S285" s="8"/>
      <c r="T285" s="8"/>
      <c r="U285" s="8"/>
      <c r="V285" s="8"/>
      <c r="W285" s="8"/>
      <c r="X285" s="8"/>
      <c r="Y285" s="8"/>
      <c r="Z285" s="8"/>
    </row>
    <row r="286" spans="1:26" ht="12.75" customHeight="1" x14ac:dyDescent="0.15">
      <c r="A286" s="8"/>
      <c r="B286" s="83"/>
      <c r="C286" s="89"/>
      <c r="D286" s="35"/>
      <c r="E286" s="35"/>
      <c r="F286" s="35"/>
      <c r="G286" s="91"/>
      <c r="H286" s="91"/>
      <c r="I286" s="8"/>
      <c r="J286" s="8"/>
      <c r="K286" s="8"/>
      <c r="L286" s="8"/>
      <c r="M286" s="8"/>
      <c r="N286" s="8"/>
      <c r="O286" s="8"/>
      <c r="P286" s="8"/>
      <c r="Q286" s="8"/>
      <c r="R286" s="8"/>
      <c r="S286" s="8"/>
      <c r="T286" s="8"/>
      <c r="U286" s="8"/>
      <c r="V286" s="8"/>
      <c r="W286" s="8"/>
      <c r="X286" s="8"/>
      <c r="Y286" s="8"/>
      <c r="Z286" s="8"/>
    </row>
    <row r="287" spans="1:26" ht="12.75" customHeight="1" x14ac:dyDescent="0.15">
      <c r="A287" s="8"/>
      <c r="B287" s="83"/>
      <c r="C287" s="89"/>
      <c r="D287" s="35"/>
      <c r="E287" s="35"/>
      <c r="F287" s="35"/>
      <c r="G287" s="91"/>
      <c r="H287" s="91"/>
      <c r="I287" s="8"/>
      <c r="J287" s="8"/>
      <c r="K287" s="8"/>
      <c r="L287" s="8"/>
      <c r="M287" s="8"/>
      <c r="N287" s="8"/>
      <c r="O287" s="8"/>
      <c r="P287" s="8"/>
      <c r="Q287" s="8"/>
      <c r="R287" s="8"/>
      <c r="S287" s="8"/>
      <c r="T287" s="8"/>
      <c r="U287" s="8"/>
      <c r="V287" s="8"/>
      <c r="W287" s="8"/>
      <c r="X287" s="8"/>
      <c r="Y287" s="8"/>
      <c r="Z287" s="8"/>
    </row>
    <row r="288" spans="1:26" ht="12.75" customHeight="1" x14ac:dyDescent="0.15">
      <c r="A288" s="8"/>
      <c r="B288" s="83"/>
      <c r="C288" s="89"/>
      <c r="D288" s="35"/>
      <c r="E288" s="35"/>
      <c r="F288" s="35"/>
      <c r="G288" s="91"/>
      <c r="H288" s="91"/>
      <c r="I288" s="8"/>
      <c r="J288" s="8"/>
      <c r="K288" s="8"/>
      <c r="L288" s="8"/>
      <c r="M288" s="8"/>
      <c r="N288" s="8"/>
      <c r="O288" s="8"/>
      <c r="P288" s="8"/>
      <c r="Q288" s="8"/>
      <c r="R288" s="8"/>
      <c r="S288" s="8"/>
      <c r="T288" s="8"/>
      <c r="U288" s="8"/>
      <c r="V288" s="8"/>
      <c r="W288" s="8"/>
      <c r="X288" s="8"/>
      <c r="Y288" s="8"/>
      <c r="Z288" s="8"/>
    </row>
    <row r="289" spans="1:26" ht="12.75" customHeight="1" x14ac:dyDescent="0.15">
      <c r="A289" s="8"/>
      <c r="B289" s="83"/>
      <c r="C289" s="89"/>
      <c r="D289" s="35"/>
      <c r="E289" s="35"/>
      <c r="F289" s="35"/>
      <c r="G289" s="91"/>
      <c r="H289" s="91"/>
      <c r="I289" s="8"/>
      <c r="J289" s="8"/>
      <c r="K289" s="8"/>
      <c r="L289" s="8"/>
      <c r="M289" s="8"/>
      <c r="N289" s="8"/>
      <c r="O289" s="8"/>
      <c r="P289" s="8"/>
      <c r="Q289" s="8"/>
      <c r="R289" s="8"/>
      <c r="S289" s="8"/>
      <c r="T289" s="8"/>
      <c r="U289" s="8"/>
      <c r="V289" s="8"/>
      <c r="W289" s="8"/>
      <c r="X289" s="8"/>
      <c r="Y289" s="8"/>
      <c r="Z289" s="8"/>
    </row>
    <row r="290" spans="1:26" ht="12.75" customHeight="1" x14ac:dyDescent="0.15">
      <c r="A290" s="8"/>
      <c r="B290" s="83"/>
      <c r="C290" s="89"/>
      <c r="D290" s="35"/>
      <c r="E290" s="35"/>
      <c r="F290" s="35"/>
      <c r="G290" s="91"/>
      <c r="H290" s="91"/>
      <c r="I290" s="8"/>
      <c r="J290" s="8"/>
      <c r="K290" s="8"/>
      <c r="L290" s="8"/>
      <c r="M290" s="8"/>
      <c r="N290" s="8"/>
      <c r="O290" s="8"/>
      <c r="P290" s="8"/>
      <c r="Q290" s="8"/>
      <c r="R290" s="8"/>
      <c r="S290" s="8"/>
      <c r="T290" s="8"/>
      <c r="U290" s="8"/>
      <c r="V290" s="8"/>
      <c r="W290" s="8"/>
      <c r="X290" s="8"/>
      <c r="Y290" s="8"/>
      <c r="Z290" s="8"/>
    </row>
    <row r="291" spans="1:26" ht="12.75" customHeight="1" x14ac:dyDescent="0.15">
      <c r="A291" s="8"/>
      <c r="B291" s="83"/>
      <c r="C291" s="89"/>
      <c r="D291" s="35"/>
      <c r="E291" s="35"/>
      <c r="F291" s="35"/>
      <c r="G291" s="91"/>
      <c r="H291" s="91"/>
      <c r="I291" s="8"/>
      <c r="J291" s="8"/>
      <c r="K291" s="8"/>
      <c r="L291" s="8"/>
      <c r="M291" s="8"/>
      <c r="N291" s="8"/>
      <c r="O291" s="8"/>
      <c r="P291" s="8"/>
      <c r="Q291" s="8"/>
      <c r="R291" s="8"/>
      <c r="S291" s="8"/>
      <c r="T291" s="8"/>
      <c r="U291" s="8"/>
      <c r="V291" s="8"/>
      <c r="W291" s="8"/>
      <c r="X291" s="8"/>
      <c r="Y291" s="8"/>
      <c r="Z291" s="8"/>
    </row>
    <row r="292" spans="1:26" ht="12.75" customHeight="1" x14ac:dyDescent="0.15">
      <c r="A292" s="8"/>
      <c r="B292" s="83"/>
      <c r="C292" s="89"/>
      <c r="D292" s="35"/>
      <c r="E292" s="35"/>
      <c r="F292" s="35"/>
      <c r="G292" s="91"/>
      <c r="H292" s="91"/>
      <c r="I292" s="8"/>
      <c r="J292" s="8"/>
      <c r="K292" s="8"/>
      <c r="L292" s="8"/>
      <c r="M292" s="8"/>
      <c r="N292" s="8"/>
      <c r="O292" s="8"/>
      <c r="P292" s="8"/>
      <c r="Q292" s="8"/>
      <c r="R292" s="8"/>
      <c r="S292" s="8"/>
      <c r="T292" s="8"/>
      <c r="U292" s="8"/>
      <c r="V292" s="8"/>
      <c r="W292" s="8"/>
      <c r="X292" s="8"/>
      <c r="Y292" s="8"/>
      <c r="Z292" s="8"/>
    </row>
    <row r="293" spans="1:26" ht="12.75" customHeight="1" x14ac:dyDescent="0.15">
      <c r="A293" s="8"/>
      <c r="B293" s="83"/>
      <c r="C293" s="89"/>
      <c r="D293" s="35"/>
      <c r="E293" s="35"/>
      <c r="F293" s="35"/>
      <c r="G293" s="91"/>
      <c r="H293" s="91"/>
      <c r="I293" s="8"/>
      <c r="J293" s="8"/>
      <c r="K293" s="8"/>
      <c r="L293" s="8"/>
      <c r="M293" s="8"/>
      <c r="N293" s="8"/>
      <c r="O293" s="8"/>
      <c r="P293" s="8"/>
      <c r="Q293" s="8"/>
      <c r="R293" s="8"/>
      <c r="S293" s="8"/>
      <c r="T293" s="8"/>
      <c r="U293" s="8"/>
      <c r="V293" s="8"/>
      <c r="W293" s="8"/>
      <c r="X293" s="8"/>
      <c r="Y293" s="8"/>
      <c r="Z293" s="8"/>
    </row>
    <row r="294" spans="1:26" ht="12.75" customHeight="1" x14ac:dyDescent="0.15">
      <c r="A294" s="8"/>
      <c r="B294" s="83"/>
      <c r="C294" s="89"/>
      <c r="D294" s="35"/>
      <c r="E294" s="35"/>
      <c r="F294" s="35"/>
      <c r="G294" s="91"/>
      <c r="H294" s="91"/>
      <c r="I294" s="8"/>
      <c r="J294" s="8"/>
      <c r="K294" s="8"/>
      <c r="L294" s="8"/>
      <c r="M294" s="8"/>
      <c r="N294" s="8"/>
      <c r="O294" s="8"/>
      <c r="P294" s="8"/>
      <c r="Q294" s="8"/>
      <c r="R294" s="8"/>
      <c r="S294" s="8"/>
      <c r="T294" s="8"/>
      <c r="U294" s="8"/>
      <c r="V294" s="8"/>
      <c r="W294" s="8"/>
      <c r="X294" s="8"/>
      <c r="Y294" s="8"/>
      <c r="Z294" s="8"/>
    </row>
    <row r="295" spans="1:26" ht="12.75" customHeight="1" x14ac:dyDescent="0.15">
      <c r="A295" s="8"/>
      <c r="B295" s="83"/>
      <c r="C295" s="89"/>
      <c r="D295" s="35"/>
      <c r="E295" s="35"/>
      <c r="F295" s="35"/>
      <c r="G295" s="91"/>
      <c r="H295" s="91"/>
      <c r="I295" s="8"/>
      <c r="J295" s="8"/>
      <c r="K295" s="8"/>
      <c r="L295" s="8"/>
      <c r="M295" s="8"/>
      <c r="N295" s="8"/>
      <c r="O295" s="8"/>
      <c r="P295" s="8"/>
      <c r="Q295" s="8"/>
      <c r="R295" s="8"/>
      <c r="S295" s="8"/>
      <c r="T295" s="8"/>
      <c r="U295" s="8"/>
      <c r="V295" s="8"/>
      <c r="W295" s="8"/>
      <c r="X295" s="8"/>
      <c r="Y295" s="8"/>
      <c r="Z295" s="8"/>
    </row>
    <row r="296" spans="1:26" ht="12.75" customHeight="1" x14ac:dyDescent="0.15">
      <c r="A296" s="8"/>
      <c r="B296" s="83"/>
      <c r="C296" s="89"/>
      <c r="D296" s="35"/>
      <c r="E296" s="35"/>
      <c r="F296" s="35"/>
      <c r="G296" s="91"/>
      <c r="H296" s="91"/>
      <c r="I296" s="8"/>
      <c r="J296" s="8"/>
      <c r="K296" s="8"/>
      <c r="L296" s="8"/>
      <c r="M296" s="8"/>
      <c r="N296" s="8"/>
      <c r="O296" s="8"/>
      <c r="P296" s="8"/>
      <c r="Q296" s="8"/>
      <c r="R296" s="8"/>
      <c r="S296" s="8"/>
      <c r="T296" s="8"/>
      <c r="U296" s="8"/>
      <c r="V296" s="8"/>
      <c r="W296" s="8"/>
      <c r="X296" s="8"/>
      <c r="Y296" s="8"/>
      <c r="Z296" s="8"/>
    </row>
    <row r="297" spans="1:26" ht="12.75" customHeight="1" x14ac:dyDescent="0.15">
      <c r="A297" s="8"/>
      <c r="B297" s="83"/>
      <c r="C297" s="89"/>
      <c r="D297" s="35"/>
      <c r="E297" s="35"/>
      <c r="F297" s="35"/>
      <c r="G297" s="91"/>
      <c r="H297" s="91"/>
      <c r="I297" s="8"/>
      <c r="J297" s="8"/>
      <c r="K297" s="8"/>
      <c r="L297" s="8"/>
      <c r="M297" s="8"/>
      <c r="N297" s="8"/>
      <c r="O297" s="8"/>
      <c r="P297" s="8"/>
      <c r="Q297" s="8"/>
      <c r="R297" s="8"/>
      <c r="S297" s="8"/>
      <c r="T297" s="8"/>
      <c r="U297" s="8"/>
      <c r="V297" s="8"/>
      <c r="W297" s="8"/>
      <c r="X297" s="8"/>
      <c r="Y297" s="8"/>
      <c r="Z297" s="8"/>
    </row>
    <row r="298" spans="1:26" ht="12.75" customHeight="1" x14ac:dyDescent="0.15">
      <c r="A298" s="8"/>
      <c r="B298" s="83"/>
      <c r="C298" s="89"/>
      <c r="D298" s="35"/>
      <c r="E298" s="35"/>
      <c r="F298" s="35"/>
      <c r="G298" s="91"/>
      <c r="H298" s="91"/>
      <c r="I298" s="8"/>
      <c r="J298" s="8"/>
      <c r="K298" s="8"/>
      <c r="L298" s="8"/>
      <c r="M298" s="8"/>
      <c r="N298" s="8"/>
      <c r="O298" s="8"/>
      <c r="P298" s="8"/>
      <c r="Q298" s="8"/>
      <c r="R298" s="8"/>
      <c r="S298" s="8"/>
      <c r="T298" s="8"/>
      <c r="U298" s="8"/>
      <c r="V298" s="8"/>
      <c r="W298" s="8"/>
      <c r="X298" s="8"/>
      <c r="Y298" s="8"/>
      <c r="Z298" s="8"/>
    </row>
    <row r="299" spans="1:26" ht="12.75" customHeight="1" x14ac:dyDescent="0.15">
      <c r="A299" s="8"/>
      <c r="B299" s="83"/>
      <c r="C299" s="89"/>
      <c r="D299" s="35"/>
      <c r="E299" s="35"/>
      <c r="F299" s="35"/>
      <c r="G299" s="91"/>
      <c r="H299" s="91"/>
      <c r="I299" s="8"/>
      <c r="J299" s="8"/>
      <c r="K299" s="8"/>
      <c r="L299" s="8"/>
      <c r="M299" s="8"/>
      <c r="N299" s="8"/>
      <c r="O299" s="8"/>
      <c r="P299" s="8"/>
      <c r="Q299" s="8"/>
      <c r="R299" s="8"/>
      <c r="S299" s="8"/>
      <c r="T299" s="8"/>
      <c r="U299" s="8"/>
      <c r="V299" s="8"/>
      <c r="W299" s="8"/>
      <c r="X299" s="8"/>
      <c r="Y299" s="8"/>
      <c r="Z299" s="8"/>
    </row>
    <row r="300" spans="1:26" ht="12.75" customHeight="1" x14ac:dyDescent="0.15">
      <c r="A300" s="8"/>
      <c r="B300" s="83"/>
      <c r="C300" s="89"/>
      <c r="D300" s="35"/>
      <c r="E300" s="35"/>
      <c r="F300" s="35"/>
      <c r="G300" s="91"/>
      <c r="H300" s="91"/>
      <c r="I300" s="8"/>
      <c r="J300" s="8"/>
      <c r="K300" s="8"/>
      <c r="L300" s="8"/>
      <c r="M300" s="8"/>
      <c r="N300" s="8"/>
      <c r="O300" s="8"/>
      <c r="P300" s="8"/>
      <c r="Q300" s="8"/>
      <c r="R300" s="8"/>
      <c r="S300" s="8"/>
      <c r="T300" s="8"/>
      <c r="U300" s="8"/>
      <c r="V300" s="8"/>
      <c r="W300" s="8"/>
      <c r="X300" s="8"/>
      <c r="Y300" s="8"/>
      <c r="Z300" s="8"/>
    </row>
    <row r="301" spans="1:26" ht="12.75" customHeight="1" x14ac:dyDescent="0.15">
      <c r="A301" s="8"/>
      <c r="B301" s="83"/>
      <c r="C301" s="89"/>
      <c r="D301" s="35"/>
      <c r="E301" s="35"/>
      <c r="F301" s="35"/>
      <c r="G301" s="91"/>
      <c r="H301" s="91"/>
      <c r="I301" s="8"/>
      <c r="J301" s="8"/>
      <c r="K301" s="8"/>
      <c r="L301" s="8"/>
      <c r="M301" s="8"/>
      <c r="N301" s="8"/>
      <c r="O301" s="8"/>
      <c r="P301" s="8"/>
      <c r="Q301" s="8"/>
      <c r="R301" s="8"/>
      <c r="S301" s="8"/>
      <c r="T301" s="8"/>
      <c r="U301" s="8"/>
      <c r="V301" s="8"/>
      <c r="W301" s="8"/>
      <c r="X301" s="8"/>
      <c r="Y301" s="8"/>
      <c r="Z301" s="8"/>
    </row>
    <row r="302" spans="1:26" ht="12.75" customHeight="1" x14ac:dyDescent="0.15">
      <c r="A302" s="8"/>
      <c r="B302" s="83"/>
      <c r="C302" s="89"/>
      <c r="D302" s="35"/>
      <c r="E302" s="35"/>
      <c r="F302" s="35"/>
      <c r="G302" s="91"/>
      <c r="H302" s="91"/>
      <c r="I302" s="8"/>
      <c r="J302" s="8"/>
      <c r="K302" s="8"/>
      <c r="L302" s="8"/>
      <c r="M302" s="8"/>
      <c r="N302" s="8"/>
      <c r="O302" s="8"/>
      <c r="P302" s="8"/>
      <c r="Q302" s="8"/>
      <c r="R302" s="8"/>
      <c r="S302" s="8"/>
      <c r="T302" s="8"/>
      <c r="U302" s="8"/>
      <c r="V302" s="8"/>
      <c r="W302" s="8"/>
      <c r="X302" s="8"/>
      <c r="Y302" s="8"/>
      <c r="Z302" s="8"/>
    </row>
    <row r="303" spans="1:26" ht="12.75" customHeight="1" x14ac:dyDescent="0.15">
      <c r="A303" s="8"/>
      <c r="B303" s="83"/>
      <c r="C303" s="89"/>
      <c r="D303" s="35"/>
      <c r="E303" s="35"/>
      <c r="F303" s="35"/>
      <c r="G303" s="91"/>
      <c r="H303" s="91"/>
      <c r="I303" s="8"/>
      <c r="J303" s="8"/>
      <c r="K303" s="8"/>
      <c r="L303" s="8"/>
      <c r="M303" s="8"/>
      <c r="N303" s="8"/>
      <c r="O303" s="8"/>
      <c r="P303" s="8"/>
      <c r="Q303" s="8"/>
      <c r="R303" s="8"/>
      <c r="S303" s="8"/>
      <c r="T303" s="8"/>
      <c r="U303" s="8"/>
      <c r="V303" s="8"/>
      <c r="W303" s="8"/>
      <c r="X303" s="8"/>
      <c r="Y303" s="8"/>
      <c r="Z303" s="8"/>
    </row>
    <row r="304" spans="1:26" ht="12.75" customHeight="1" x14ac:dyDescent="0.15">
      <c r="A304" s="8"/>
      <c r="B304" s="83"/>
      <c r="C304" s="89"/>
      <c r="D304" s="35"/>
      <c r="E304" s="35"/>
      <c r="F304" s="35"/>
      <c r="G304" s="91"/>
      <c r="H304" s="91"/>
      <c r="I304" s="8"/>
      <c r="J304" s="8"/>
      <c r="K304" s="8"/>
      <c r="L304" s="8"/>
      <c r="M304" s="8"/>
      <c r="N304" s="8"/>
      <c r="O304" s="8"/>
      <c r="P304" s="8"/>
      <c r="Q304" s="8"/>
      <c r="R304" s="8"/>
      <c r="S304" s="8"/>
      <c r="T304" s="8"/>
      <c r="U304" s="8"/>
      <c r="V304" s="8"/>
      <c r="W304" s="8"/>
      <c r="X304" s="8"/>
      <c r="Y304" s="8"/>
      <c r="Z304" s="8"/>
    </row>
    <row r="305" spans="1:26" ht="12.75" customHeight="1" x14ac:dyDescent="0.15">
      <c r="A305" s="8"/>
      <c r="B305" s="83"/>
      <c r="C305" s="89"/>
      <c r="D305" s="35"/>
      <c r="E305" s="35"/>
      <c r="F305" s="35"/>
      <c r="G305" s="91"/>
      <c r="H305" s="91"/>
      <c r="I305" s="8"/>
      <c r="J305" s="8"/>
      <c r="K305" s="8"/>
      <c r="L305" s="8"/>
      <c r="M305" s="8"/>
      <c r="N305" s="8"/>
      <c r="O305" s="8"/>
      <c r="P305" s="8"/>
      <c r="Q305" s="8"/>
      <c r="R305" s="8"/>
      <c r="S305" s="8"/>
      <c r="T305" s="8"/>
      <c r="U305" s="8"/>
      <c r="V305" s="8"/>
      <c r="W305" s="8"/>
      <c r="X305" s="8"/>
      <c r="Y305" s="8"/>
      <c r="Z305" s="8"/>
    </row>
    <row r="306" spans="1:26" ht="12.75" customHeight="1" x14ac:dyDescent="0.15">
      <c r="A306" s="8"/>
      <c r="B306" s="83"/>
      <c r="C306" s="89"/>
      <c r="D306" s="35"/>
      <c r="E306" s="35"/>
      <c r="F306" s="35"/>
      <c r="G306" s="91"/>
      <c r="H306" s="91"/>
      <c r="I306" s="8"/>
      <c r="J306" s="8"/>
      <c r="K306" s="8"/>
      <c r="L306" s="8"/>
      <c r="M306" s="8"/>
      <c r="N306" s="8"/>
      <c r="O306" s="8"/>
      <c r="P306" s="8"/>
      <c r="Q306" s="8"/>
      <c r="R306" s="8"/>
      <c r="S306" s="8"/>
      <c r="T306" s="8"/>
      <c r="U306" s="8"/>
      <c r="V306" s="8"/>
      <c r="W306" s="8"/>
      <c r="X306" s="8"/>
      <c r="Y306" s="8"/>
      <c r="Z306" s="8"/>
    </row>
    <row r="307" spans="1:26" ht="12.75" customHeight="1" x14ac:dyDescent="0.15">
      <c r="A307" s="8"/>
      <c r="B307" s="83"/>
      <c r="C307" s="89"/>
      <c r="D307" s="35"/>
      <c r="E307" s="35"/>
      <c r="F307" s="35"/>
      <c r="G307" s="91"/>
      <c r="H307" s="91"/>
      <c r="I307" s="8"/>
      <c r="J307" s="8"/>
      <c r="K307" s="8"/>
      <c r="L307" s="8"/>
      <c r="M307" s="8"/>
      <c r="N307" s="8"/>
      <c r="O307" s="8"/>
      <c r="P307" s="8"/>
      <c r="Q307" s="8"/>
      <c r="R307" s="8"/>
      <c r="S307" s="8"/>
      <c r="T307" s="8"/>
      <c r="U307" s="8"/>
      <c r="V307" s="8"/>
      <c r="W307" s="8"/>
      <c r="X307" s="8"/>
      <c r="Y307" s="8"/>
      <c r="Z307" s="8"/>
    </row>
    <row r="308" spans="1:26" ht="12.75" customHeight="1" x14ac:dyDescent="0.15">
      <c r="A308" s="8"/>
      <c r="B308" s="83"/>
      <c r="C308" s="89"/>
      <c r="D308" s="35"/>
      <c r="E308" s="35"/>
      <c r="F308" s="35"/>
      <c r="G308" s="91"/>
      <c r="H308" s="91"/>
      <c r="I308" s="8"/>
      <c r="J308" s="8"/>
      <c r="K308" s="8"/>
      <c r="L308" s="8"/>
      <c r="M308" s="8"/>
      <c r="N308" s="8"/>
      <c r="O308" s="8"/>
      <c r="P308" s="8"/>
      <c r="Q308" s="8"/>
      <c r="R308" s="8"/>
      <c r="S308" s="8"/>
      <c r="T308" s="8"/>
      <c r="U308" s="8"/>
      <c r="V308" s="8"/>
      <c r="W308" s="8"/>
      <c r="X308" s="8"/>
      <c r="Y308" s="8"/>
      <c r="Z308" s="8"/>
    </row>
    <row r="309" spans="1:26" ht="12.75" customHeight="1" x14ac:dyDescent="0.15">
      <c r="A309" s="8"/>
      <c r="B309" s="83"/>
      <c r="C309" s="89"/>
      <c r="D309" s="35"/>
      <c r="E309" s="35"/>
      <c r="F309" s="35"/>
      <c r="G309" s="91"/>
      <c r="H309" s="91"/>
      <c r="I309" s="8"/>
      <c r="J309" s="8"/>
      <c r="K309" s="8"/>
      <c r="L309" s="8"/>
      <c r="M309" s="8"/>
      <c r="N309" s="8"/>
      <c r="O309" s="8"/>
      <c r="P309" s="8"/>
      <c r="Q309" s="8"/>
      <c r="R309" s="8"/>
      <c r="S309" s="8"/>
      <c r="T309" s="8"/>
      <c r="U309" s="8"/>
      <c r="V309" s="8"/>
      <c r="W309" s="8"/>
      <c r="X309" s="8"/>
      <c r="Y309" s="8"/>
      <c r="Z309" s="8"/>
    </row>
    <row r="310" spans="1:26" ht="12.75" customHeight="1" x14ac:dyDescent="0.15">
      <c r="A310" s="8"/>
      <c r="B310" s="83"/>
      <c r="C310" s="89"/>
      <c r="D310" s="35"/>
      <c r="E310" s="35"/>
      <c r="F310" s="35"/>
      <c r="G310" s="91"/>
      <c r="H310" s="91"/>
      <c r="I310" s="8"/>
      <c r="J310" s="8"/>
      <c r="K310" s="8"/>
      <c r="L310" s="8"/>
      <c r="M310" s="8"/>
      <c r="N310" s="8"/>
      <c r="O310" s="8"/>
      <c r="P310" s="8"/>
      <c r="Q310" s="8"/>
      <c r="R310" s="8"/>
      <c r="S310" s="8"/>
      <c r="T310" s="8"/>
      <c r="U310" s="8"/>
      <c r="V310" s="8"/>
      <c r="W310" s="8"/>
      <c r="X310" s="8"/>
      <c r="Y310" s="8"/>
      <c r="Z310" s="8"/>
    </row>
    <row r="311" spans="1:26" ht="12.75" customHeight="1" x14ac:dyDescent="0.15">
      <c r="A311" s="8"/>
      <c r="B311" s="83"/>
      <c r="C311" s="89"/>
      <c r="D311" s="35"/>
      <c r="E311" s="35"/>
      <c r="F311" s="35"/>
      <c r="G311" s="91"/>
      <c r="H311" s="91"/>
      <c r="I311" s="8"/>
      <c r="J311" s="8"/>
      <c r="K311" s="8"/>
      <c r="L311" s="8"/>
      <c r="M311" s="8"/>
      <c r="N311" s="8"/>
      <c r="O311" s="8"/>
      <c r="P311" s="8"/>
      <c r="Q311" s="8"/>
      <c r="R311" s="8"/>
      <c r="S311" s="8"/>
      <c r="T311" s="8"/>
      <c r="U311" s="8"/>
      <c r="V311" s="8"/>
      <c r="W311" s="8"/>
      <c r="X311" s="8"/>
      <c r="Y311" s="8"/>
      <c r="Z311" s="8"/>
    </row>
    <row r="312" spans="1:26" ht="12.75" customHeight="1" x14ac:dyDescent="0.15">
      <c r="A312" s="8"/>
      <c r="B312" s="83"/>
      <c r="C312" s="89"/>
      <c r="D312" s="35"/>
      <c r="E312" s="35"/>
      <c r="F312" s="35"/>
      <c r="G312" s="91"/>
      <c r="H312" s="91"/>
      <c r="I312" s="8"/>
      <c r="J312" s="8"/>
      <c r="K312" s="8"/>
      <c r="L312" s="8"/>
      <c r="M312" s="8"/>
      <c r="N312" s="8"/>
      <c r="O312" s="8"/>
      <c r="P312" s="8"/>
      <c r="Q312" s="8"/>
      <c r="R312" s="8"/>
      <c r="S312" s="8"/>
      <c r="T312" s="8"/>
      <c r="U312" s="8"/>
      <c r="V312" s="8"/>
      <c r="W312" s="8"/>
      <c r="X312" s="8"/>
      <c r="Y312" s="8"/>
      <c r="Z312" s="8"/>
    </row>
    <row r="313" spans="1:26" ht="12.75" customHeight="1" x14ac:dyDescent="0.15">
      <c r="A313" s="8"/>
      <c r="B313" s="83"/>
      <c r="C313" s="89"/>
      <c r="D313" s="35"/>
      <c r="E313" s="35"/>
      <c r="F313" s="35"/>
      <c r="G313" s="91"/>
      <c r="H313" s="91"/>
      <c r="I313" s="8"/>
      <c r="J313" s="8"/>
      <c r="K313" s="8"/>
      <c r="L313" s="8"/>
      <c r="M313" s="8"/>
      <c r="N313" s="8"/>
      <c r="O313" s="8"/>
      <c r="P313" s="8"/>
      <c r="Q313" s="8"/>
      <c r="R313" s="8"/>
      <c r="S313" s="8"/>
      <c r="T313" s="8"/>
      <c r="U313" s="8"/>
      <c r="V313" s="8"/>
      <c r="W313" s="8"/>
      <c r="X313" s="8"/>
      <c r="Y313" s="8"/>
      <c r="Z313" s="8"/>
    </row>
    <row r="314" spans="1:26" ht="12.75" customHeight="1" x14ac:dyDescent="0.15">
      <c r="A314" s="8"/>
      <c r="B314" s="83"/>
      <c r="C314" s="89"/>
      <c r="D314" s="35"/>
      <c r="E314" s="35"/>
      <c r="F314" s="35"/>
      <c r="G314" s="91"/>
      <c r="H314" s="91"/>
      <c r="I314" s="8"/>
      <c r="J314" s="8"/>
      <c r="K314" s="8"/>
      <c r="L314" s="8"/>
      <c r="M314" s="8"/>
      <c r="N314" s="8"/>
      <c r="O314" s="8"/>
      <c r="P314" s="8"/>
      <c r="Q314" s="8"/>
      <c r="R314" s="8"/>
      <c r="S314" s="8"/>
      <c r="T314" s="8"/>
      <c r="U314" s="8"/>
      <c r="V314" s="8"/>
      <c r="W314" s="8"/>
      <c r="X314" s="8"/>
      <c r="Y314" s="8"/>
      <c r="Z314" s="8"/>
    </row>
    <row r="315" spans="1:26" ht="12.75" customHeight="1" x14ac:dyDescent="0.15">
      <c r="A315" s="8"/>
      <c r="B315" s="83"/>
      <c r="C315" s="89"/>
      <c r="D315" s="35"/>
      <c r="E315" s="35"/>
      <c r="F315" s="35"/>
      <c r="G315" s="91"/>
      <c r="H315" s="91"/>
      <c r="I315" s="8"/>
      <c r="J315" s="8"/>
      <c r="K315" s="8"/>
      <c r="L315" s="8"/>
      <c r="M315" s="8"/>
      <c r="N315" s="8"/>
      <c r="O315" s="8"/>
      <c r="P315" s="8"/>
      <c r="Q315" s="8"/>
      <c r="R315" s="8"/>
      <c r="S315" s="8"/>
      <c r="T315" s="8"/>
      <c r="U315" s="8"/>
      <c r="V315" s="8"/>
      <c r="W315" s="8"/>
      <c r="X315" s="8"/>
      <c r="Y315" s="8"/>
      <c r="Z315" s="8"/>
    </row>
    <row r="316" spans="1:26" ht="12.75" customHeight="1" x14ac:dyDescent="0.15">
      <c r="A316" s="8"/>
      <c r="B316" s="83"/>
      <c r="C316" s="89"/>
      <c r="D316" s="35"/>
      <c r="E316" s="35"/>
      <c r="F316" s="35"/>
      <c r="G316" s="91"/>
      <c r="H316" s="91"/>
      <c r="I316" s="8"/>
      <c r="J316" s="8"/>
      <c r="K316" s="8"/>
      <c r="L316" s="8"/>
      <c r="M316" s="8"/>
      <c r="N316" s="8"/>
      <c r="O316" s="8"/>
      <c r="P316" s="8"/>
      <c r="Q316" s="8"/>
      <c r="R316" s="8"/>
      <c r="S316" s="8"/>
      <c r="T316" s="8"/>
      <c r="U316" s="8"/>
      <c r="V316" s="8"/>
      <c r="W316" s="8"/>
      <c r="X316" s="8"/>
      <c r="Y316" s="8"/>
      <c r="Z316" s="8"/>
    </row>
    <row r="317" spans="1:26" ht="12.75" customHeight="1" x14ac:dyDescent="0.15">
      <c r="A317" s="8"/>
      <c r="B317" s="83"/>
      <c r="C317" s="89"/>
      <c r="D317" s="35"/>
      <c r="E317" s="35"/>
      <c r="F317" s="35"/>
      <c r="G317" s="91"/>
      <c r="H317" s="91"/>
      <c r="I317" s="8"/>
      <c r="J317" s="8"/>
      <c r="K317" s="8"/>
      <c r="L317" s="8"/>
      <c r="M317" s="8"/>
      <c r="N317" s="8"/>
      <c r="O317" s="8"/>
      <c r="P317" s="8"/>
      <c r="Q317" s="8"/>
      <c r="R317" s="8"/>
      <c r="S317" s="8"/>
      <c r="T317" s="8"/>
      <c r="U317" s="8"/>
      <c r="V317" s="8"/>
      <c r="W317" s="8"/>
      <c r="X317" s="8"/>
      <c r="Y317" s="8"/>
      <c r="Z317" s="8"/>
    </row>
    <row r="318" spans="1:26" ht="12.75" customHeight="1" x14ac:dyDescent="0.15">
      <c r="A318" s="8"/>
      <c r="B318" s="83"/>
      <c r="C318" s="89"/>
      <c r="D318" s="35"/>
      <c r="E318" s="35"/>
      <c r="F318" s="35"/>
      <c r="G318" s="91"/>
      <c r="H318" s="91"/>
      <c r="I318" s="8"/>
      <c r="J318" s="8"/>
      <c r="K318" s="8"/>
      <c r="L318" s="8"/>
      <c r="M318" s="8"/>
      <c r="N318" s="8"/>
      <c r="O318" s="8"/>
      <c r="P318" s="8"/>
      <c r="Q318" s="8"/>
      <c r="R318" s="8"/>
      <c r="S318" s="8"/>
      <c r="T318" s="8"/>
      <c r="U318" s="8"/>
      <c r="V318" s="8"/>
      <c r="W318" s="8"/>
      <c r="X318" s="8"/>
      <c r="Y318" s="8"/>
      <c r="Z318" s="8"/>
    </row>
    <row r="319" spans="1:26" ht="12.75" customHeight="1" x14ac:dyDescent="0.15">
      <c r="A319" s="8"/>
      <c r="B319" s="83"/>
      <c r="C319" s="89"/>
      <c r="D319" s="35"/>
      <c r="E319" s="35"/>
      <c r="F319" s="35"/>
      <c r="G319" s="91"/>
      <c r="H319" s="91"/>
      <c r="I319" s="8"/>
      <c r="J319" s="8"/>
      <c r="K319" s="8"/>
      <c r="L319" s="8"/>
      <c r="M319" s="8"/>
      <c r="N319" s="8"/>
      <c r="O319" s="8"/>
      <c r="P319" s="8"/>
      <c r="Q319" s="8"/>
      <c r="R319" s="8"/>
      <c r="S319" s="8"/>
      <c r="T319" s="8"/>
      <c r="U319" s="8"/>
      <c r="V319" s="8"/>
      <c r="W319" s="8"/>
      <c r="X319" s="8"/>
      <c r="Y319" s="8"/>
      <c r="Z319" s="8"/>
    </row>
    <row r="320" spans="1:26" ht="12.75" customHeight="1" x14ac:dyDescent="0.15">
      <c r="A320" s="8"/>
      <c r="B320" s="83"/>
      <c r="C320" s="89"/>
      <c r="D320" s="35"/>
      <c r="E320" s="35"/>
      <c r="F320" s="35"/>
      <c r="G320" s="91"/>
      <c r="H320" s="91"/>
      <c r="I320" s="8"/>
      <c r="J320" s="8"/>
      <c r="K320" s="8"/>
      <c r="L320" s="8"/>
      <c r="M320" s="8"/>
      <c r="N320" s="8"/>
      <c r="O320" s="8"/>
      <c r="P320" s="8"/>
      <c r="Q320" s="8"/>
      <c r="R320" s="8"/>
      <c r="S320" s="8"/>
      <c r="T320" s="8"/>
      <c r="U320" s="8"/>
      <c r="V320" s="8"/>
      <c r="W320" s="8"/>
      <c r="X320" s="8"/>
      <c r="Y320" s="8"/>
      <c r="Z320" s="8"/>
    </row>
    <row r="321" spans="1:26" ht="12.75" customHeight="1" x14ac:dyDescent="0.15">
      <c r="A321" s="8"/>
      <c r="B321" s="83"/>
      <c r="C321" s="89"/>
      <c r="D321" s="35"/>
      <c r="E321" s="35"/>
      <c r="F321" s="35"/>
      <c r="G321" s="91"/>
      <c r="H321" s="91"/>
      <c r="I321" s="8"/>
      <c r="J321" s="8"/>
      <c r="K321" s="8"/>
      <c r="L321" s="8"/>
      <c r="M321" s="8"/>
      <c r="N321" s="8"/>
      <c r="O321" s="8"/>
      <c r="P321" s="8"/>
      <c r="Q321" s="8"/>
      <c r="R321" s="8"/>
      <c r="S321" s="8"/>
      <c r="T321" s="8"/>
      <c r="U321" s="8"/>
      <c r="V321" s="8"/>
      <c r="W321" s="8"/>
      <c r="X321" s="8"/>
      <c r="Y321" s="8"/>
      <c r="Z321" s="8"/>
    </row>
    <row r="322" spans="1:26" ht="12.75" customHeight="1" x14ac:dyDescent="0.15">
      <c r="A322" s="8"/>
      <c r="B322" s="83"/>
      <c r="C322" s="89"/>
      <c r="D322" s="35"/>
      <c r="E322" s="35"/>
      <c r="F322" s="35"/>
      <c r="G322" s="91"/>
      <c r="H322" s="91"/>
      <c r="I322" s="8"/>
      <c r="J322" s="8"/>
      <c r="K322" s="8"/>
      <c r="L322" s="8"/>
      <c r="M322" s="8"/>
      <c r="N322" s="8"/>
      <c r="O322" s="8"/>
      <c r="P322" s="8"/>
      <c r="Q322" s="8"/>
      <c r="R322" s="8"/>
      <c r="S322" s="8"/>
      <c r="T322" s="8"/>
      <c r="U322" s="8"/>
      <c r="V322" s="8"/>
      <c r="W322" s="8"/>
      <c r="X322" s="8"/>
      <c r="Y322" s="8"/>
      <c r="Z322" s="8"/>
    </row>
    <row r="323" spans="1:26" ht="12.75" customHeight="1" x14ac:dyDescent="0.15">
      <c r="A323" s="8"/>
      <c r="B323" s="83"/>
      <c r="C323" s="89"/>
      <c r="D323" s="35"/>
      <c r="E323" s="35"/>
      <c r="F323" s="35"/>
      <c r="G323" s="91"/>
      <c r="H323" s="91"/>
      <c r="I323" s="8"/>
      <c r="J323" s="8"/>
      <c r="K323" s="8"/>
      <c r="L323" s="8"/>
      <c r="M323" s="8"/>
      <c r="N323" s="8"/>
      <c r="O323" s="8"/>
      <c r="P323" s="8"/>
      <c r="Q323" s="8"/>
      <c r="R323" s="8"/>
      <c r="S323" s="8"/>
      <c r="T323" s="8"/>
      <c r="U323" s="8"/>
      <c r="V323" s="8"/>
      <c r="W323" s="8"/>
      <c r="X323" s="8"/>
      <c r="Y323" s="8"/>
      <c r="Z323" s="8"/>
    </row>
    <row r="324" spans="1:26" ht="12.75" customHeight="1" x14ac:dyDescent="0.15">
      <c r="A324" s="8"/>
      <c r="B324" s="83"/>
      <c r="C324" s="89"/>
      <c r="D324" s="35"/>
      <c r="E324" s="35"/>
      <c r="F324" s="35"/>
      <c r="G324" s="91"/>
      <c r="H324" s="91"/>
      <c r="I324" s="8"/>
      <c r="J324" s="8"/>
      <c r="K324" s="8"/>
      <c r="L324" s="8"/>
      <c r="M324" s="8"/>
      <c r="N324" s="8"/>
      <c r="O324" s="8"/>
      <c r="P324" s="8"/>
      <c r="Q324" s="8"/>
      <c r="R324" s="8"/>
      <c r="S324" s="8"/>
      <c r="T324" s="8"/>
      <c r="U324" s="8"/>
      <c r="V324" s="8"/>
      <c r="W324" s="8"/>
      <c r="X324" s="8"/>
      <c r="Y324" s="8"/>
      <c r="Z324" s="8"/>
    </row>
    <row r="325" spans="1:26" ht="12.75" customHeight="1" x14ac:dyDescent="0.15">
      <c r="A325" s="8"/>
      <c r="B325" s="83"/>
      <c r="C325" s="89"/>
      <c r="D325" s="35"/>
      <c r="E325" s="35"/>
      <c r="F325" s="35"/>
      <c r="G325" s="91"/>
      <c r="H325" s="91"/>
      <c r="I325" s="8"/>
      <c r="J325" s="8"/>
      <c r="K325" s="8"/>
      <c r="L325" s="8"/>
      <c r="M325" s="8"/>
      <c r="N325" s="8"/>
      <c r="O325" s="8"/>
      <c r="P325" s="8"/>
      <c r="Q325" s="8"/>
      <c r="R325" s="8"/>
      <c r="S325" s="8"/>
      <c r="T325" s="8"/>
      <c r="U325" s="8"/>
      <c r="V325" s="8"/>
      <c r="W325" s="8"/>
      <c r="X325" s="8"/>
      <c r="Y325" s="8"/>
      <c r="Z325" s="8"/>
    </row>
    <row r="326" spans="1:26" ht="12.75" customHeight="1" x14ac:dyDescent="0.15">
      <c r="A326" s="8"/>
      <c r="B326" s="83"/>
      <c r="C326" s="89"/>
      <c r="D326" s="35"/>
      <c r="E326" s="35"/>
      <c r="F326" s="35"/>
      <c r="G326" s="91"/>
      <c r="H326" s="91"/>
      <c r="I326" s="8"/>
      <c r="J326" s="8"/>
      <c r="K326" s="8"/>
      <c r="L326" s="8"/>
      <c r="M326" s="8"/>
      <c r="N326" s="8"/>
      <c r="O326" s="8"/>
      <c r="P326" s="8"/>
      <c r="Q326" s="8"/>
      <c r="R326" s="8"/>
      <c r="S326" s="8"/>
      <c r="T326" s="8"/>
      <c r="U326" s="8"/>
      <c r="V326" s="8"/>
      <c r="W326" s="8"/>
      <c r="X326" s="8"/>
      <c r="Y326" s="8"/>
      <c r="Z326" s="8"/>
    </row>
    <row r="327" spans="1:26" ht="12.75" customHeight="1" x14ac:dyDescent="0.15">
      <c r="A327" s="8"/>
      <c r="B327" s="83"/>
      <c r="C327" s="89"/>
      <c r="D327" s="35"/>
      <c r="E327" s="35"/>
      <c r="F327" s="35"/>
      <c r="G327" s="91"/>
      <c r="H327" s="91"/>
      <c r="I327" s="8"/>
      <c r="J327" s="8"/>
      <c r="K327" s="8"/>
      <c r="L327" s="8"/>
      <c r="M327" s="8"/>
      <c r="N327" s="8"/>
      <c r="O327" s="8"/>
      <c r="P327" s="8"/>
      <c r="Q327" s="8"/>
      <c r="R327" s="8"/>
      <c r="S327" s="8"/>
      <c r="T327" s="8"/>
      <c r="U327" s="8"/>
      <c r="V327" s="8"/>
      <c r="W327" s="8"/>
      <c r="X327" s="8"/>
      <c r="Y327" s="8"/>
      <c r="Z327" s="8"/>
    </row>
    <row r="328" spans="1:26" ht="12.75" customHeight="1" x14ac:dyDescent="0.15">
      <c r="A328" s="8"/>
      <c r="B328" s="83"/>
      <c r="C328" s="89"/>
      <c r="D328" s="35"/>
      <c r="E328" s="35"/>
      <c r="F328" s="35"/>
      <c r="G328" s="91"/>
      <c r="H328" s="91"/>
      <c r="I328" s="8"/>
      <c r="J328" s="8"/>
      <c r="K328" s="8"/>
      <c r="L328" s="8"/>
      <c r="M328" s="8"/>
      <c r="N328" s="8"/>
      <c r="O328" s="8"/>
      <c r="P328" s="8"/>
      <c r="Q328" s="8"/>
      <c r="R328" s="8"/>
      <c r="S328" s="8"/>
      <c r="T328" s="8"/>
      <c r="U328" s="8"/>
      <c r="V328" s="8"/>
      <c r="W328" s="8"/>
      <c r="X328" s="8"/>
      <c r="Y328" s="8"/>
      <c r="Z328" s="8"/>
    </row>
    <row r="329" spans="1:26" ht="12.75" customHeight="1" x14ac:dyDescent="0.15">
      <c r="A329" s="8"/>
      <c r="B329" s="83"/>
      <c r="C329" s="89"/>
      <c r="D329" s="35"/>
      <c r="E329" s="35"/>
      <c r="F329" s="35"/>
      <c r="G329" s="91"/>
      <c r="H329" s="91"/>
      <c r="I329" s="8"/>
      <c r="J329" s="8"/>
      <c r="K329" s="8"/>
      <c r="L329" s="8"/>
      <c r="M329" s="8"/>
      <c r="N329" s="8"/>
      <c r="O329" s="8"/>
      <c r="P329" s="8"/>
      <c r="Q329" s="8"/>
      <c r="R329" s="8"/>
      <c r="S329" s="8"/>
      <c r="T329" s="8"/>
      <c r="U329" s="8"/>
      <c r="V329" s="8"/>
      <c r="W329" s="8"/>
      <c r="X329" s="8"/>
      <c r="Y329" s="8"/>
      <c r="Z329" s="8"/>
    </row>
    <row r="330" spans="1:26" ht="12.75" customHeight="1" x14ac:dyDescent="0.15">
      <c r="A330" s="8"/>
      <c r="B330" s="83"/>
      <c r="C330" s="89"/>
      <c r="D330" s="35"/>
      <c r="E330" s="35"/>
      <c r="F330" s="35"/>
      <c r="G330" s="91"/>
      <c r="H330" s="91"/>
      <c r="I330" s="8"/>
      <c r="J330" s="8"/>
      <c r="K330" s="8"/>
      <c r="L330" s="8"/>
      <c r="M330" s="8"/>
      <c r="N330" s="8"/>
      <c r="O330" s="8"/>
      <c r="P330" s="8"/>
      <c r="Q330" s="8"/>
      <c r="R330" s="8"/>
      <c r="S330" s="8"/>
      <c r="T330" s="8"/>
      <c r="U330" s="8"/>
      <c r="V330" s="8"/>
      <c r="W330" s="8"/>
      <c r="X330" s="8"/>
      <c r="Y330" s="8"/>
      <c r="Z330" s="8"/>
    </row>
    <row r="331" spans="1:26" ht="12.75" customHeight="1" x14ac:dyDescent="0.15">
      <c r="A331" s="8"/>
      <c r="B331" s="83"/>
      <c r="C331" s="89"/>
      <c r="D331" s="35"/>
      <c r="E331" s="35"/>
      <c r="F331" s="35"/>
      <c r="G331" s="91"/>
      <c r="H331" s="91"/>
      <c r="I331" s="8"/>
      <c r="J331" s="8"/>
      <c r="K331" s="8"/>
      <c r="L331" s="8"/>
      <c r="M331" s="8"/>
      <c r="N331" s="8"/>
      <c r="O331" s="8"/>
      <c r="P331" s="8"/>
      <c r="Q331" s="8"/>
      <c r="R331" s="8"/>
      <c r="S331" s="8"/>
      <c r="T331" s="8"/>
      <c r="U331" s="8"/>
      <c r="V331" s="8"/>
      <c r="W331" s="8"/>
      <c r="X331" s="8"/>
      <c r="Y331" s="8"/>
      <c r="Z331" s="8"/>
    </row>
    <row r="332" spans="1:26" ht="12.75" customHeight="1" x14ac:dyDescent="0.15">
      <c r="A332" s="8"/>
      <c r="B332" s="83"/>
      <c r="C332" s="89"/>
      <c r="D332" s="35"/>
      <c r="E332" s="35"/>
      <c r="F332" s="35"/>
      <c r="G332" s="91"/>
      <c r="H332" s="91"/>
      <c r="I332" s="8"/>
      <c r="J332" s="8"/>
      <c r="K332" s="8"/>
      <c r="L332" s="8"/>
      <c r="M332" s="8"/>
      <c r="N332" s="8"/>
      <c r="O332" s="8"/>
      <c r="P332" s="8"/>
      <c r="Q332" s="8"/>
      <c r="R332" s="8"/>
      <c r="S332" s="8"/>
      <c r="T332" s="8"/>
      <c r="U332" s="8"/>
      <c r="V332" s="8"/>
      <c r="W332" s="8"/>
      <c r="X332" s="8"/>
      <c r="Y332" s="8"/>
      <c r="Z332" s="8"/>
    </row>
    <row r="333" spans="1:26" ht="12.75" customHeight="1" x14ac:dyDescent="0.15">
      <c r="A333" s="8"/>
      <c r="B333" s="83"/>
      <c r="C333" s="89"/>
      <c r="D333" s="35"/>
      <c r="E333" s="35"/>
      <c r="F333" s="35"/>
      <c r="G333" s="91"/>
      <c r="H333" s="91"/>
      <c r="I333" s="8"/>
      <c r="J333" s="8"/>
      <c r="K333" s="8"/>
      <c r="L333" s="8"/>
      <c r="M333" s="8"/>
      <c r="N333" s="8"/>
      <c r="O333" s="8"/>
      <c r="P333" s="8"/>
      <c r="Q333" s="8"/>
      <c r="R333" s="8"/>
      <c r="S333" s="8"/>
      <c r="T333" s="8"/>
      <c r="U333" s="8"/>
      <c r="V333" s="8"/>
      <c r="W333" s="8"/>
      <c r="X333" s="8"/>
      <c r="Y333" s="8"/>
      <c r="Z333" s="8"/>
    </row>
    <row r="334" spans="1:26" ht="12.75" customHeight="1" x14ac:dyDescent="0.15">
      <c r="A334" s="8"/>
      <c r="B334" s="83"/>
      <c r="C334" s="89"/>
      <c r="D334" s="35"/>
      <c r="E334" s="35"/>
      <c r="F334" s="35"/>
      <c r="G334" s="91"/>
      <c r="H334" s="91"/>
      <c r="I334" s="8"/>
      <c r="J334" s="8"/>
      <c r="K334" s="8"/>
      <c r="L334" s="8"/>
      <c r="M334" s="8"/>
      <c r="N334" s="8"/>
      <c r="O334" s="8"/>
      <c r="P334" s="8"/>
      <c r="Q334" s="8"/>
      <c r="R334" s="8"/>
      <c r="S334" s="8"/>
      <c r="T334" s="8"/>
      <c r="U334" s="8"/>
      <c r="V334" s="8"/>
      <c r="W334" s="8"/>
      <c r="X334" s="8"/>
      <c r="Y334" s="8"/>
      <c r="Z334" s="8"/>
    </row>
    <row r="335" spans="1:26" ht="12.75" customHeight="1" x14ac:dyDescent="0.15">
      <c r="A335" s="8"/>
      <c r="B335" s="83"/>
      <c r="C335" s="89"/>
      <c r="D335" s="35"/>
      <c r="E335" s="35"/>
      <c r="F335" s="35"/>
      <c r="G335" s="91"/>
      <c r="H335" s="91"/>
      <c r="I335" s="8"/>
      <c r="J335" s="8"/>
      <c r="K335" s="8"/>
      <c r="L335" s="8"/>
      <c r="M335" s="8"/>
      <c r="N335" s="8"/>
      <c r="O335" s="8"/>
      <c r="P335" s="8"/>
      <c r="Q335" s="8"/>
      <c r="R335" s="8"/>
      <c r="S335" s="8"/>
      <c r="T335" s="8"/>
      <c r="U335" s="8"/>
      <c r="V335" s="8"/>
      <c r="W335" s="8"/>
      <c r="X335" s="8"/>
      <c r="Y335" s="8"/>
      <c r="Z335" s="8"/>
    </row>
    <row r="336" spans="1:26" ht="12.75" customHeight="1" x14ac:dyDescent="0.15">
      <c r="A336" s="8"/>
      <c r="B336" s="83"/>
      <c r="C336" s="89"/>
      <c r="D336" s="35"/>
      <c r="E336" s="35"/>
      <c r="F336" s="35"/>
      <c r="G336" s="91"/>
      <c r="H336" s="91"/>
      <c r="I336" s="8"/>
      <c r="J336" s="8"/>
      <c r="K336" s="8"/>
      <c r="L336" s="8"/>
      <c r="M336" s="8"/>
      <c r="N336" s="8"/>
      <c r="O336" s="8"/>
      <c r="P336" s="8"/>
      <c r="Q336" s="8"/>
      <c r="R336" s="8"/>
      <c r="S336" s="8"/>
      <c r="T336" s="8"/>
      <c r="U336" s="8"/>
      <c r="V336" s="8"/>
      <c r="W336" s="8"/>
      <c r="X336" s="8"/>
      <c r="Y336" s="8"/>
      <c r="Z336" s="8"/>
    </row>
    <row r="337" spans="1:26" ht="12.75" customHeight="1" x14ac:dyDescent="0.15">
      <c r="A337" s="8"/>
      <c r="B337" s="83"/>
      <c r="C337" s="89"/>
      <c r="D337" s="35"/>
      <c r="E337" s="35"/>
      <c r="F337" s="35"/>
      <c r="G337" s="91"/>
      <c r="H337" s="91"/>
      <c r="I337" s="8"/>
      <c r="J337" s="8"/>
      <c r="K337" s="8"/>
      <c r="L337" s="8"/>
      <c r="M337" s="8"/>
      <c r="N337" s="8"/>
      <c r="O337" s="8"/>
      <c r="P337" s="8"/>
      <c r="Q337" s="8"/>
      <c r="R337" s="8"/>
      <c r="S337" s="8"/>
      <c r="T337" s="8"/>
      <c r="U337" s="8"/>
      <c r="V337" s="8"/>
      <c r="W337" s="8"/>
      <c r="X337" s="8"/>
      <c r="Y337" s="8"/>
      <c r="Z337" s="8"/>
    </row>
    <row r="338" spans="1:26" ht="12.75" customHeight="1" x14ac:dyDescent="0.15">
      <c r="A338" s="8"/>
      <c r="B338" s="83"/>
      <c r="C338" s="89"/>
      <c r="D338" s="35"/>
      <c r="E338" s="35"/>
      <c r="F338" s="35"/>
      <c r="G338" s="91"/>
      <c r="H338" s="91"/>
      <c r="I338" s="8"/>
      <c r="J338" s="8"/>
      <c r="K338" s="8"/>
      <c r="L338" s="8"/>
      <c r="M338" s="8"/>
      <c r="N338" s="8"/>
      <c r="O338" s="8"/>
      <c r="P338" s="8"/>
      <c r="Q338" s="8"/>
      <c r="R338" s="8"/>
      <c r="S338" s="8"/>
      <c r="T338" s="8"/>
      <c r="U338" s="8"/>
      <c r="V338" s="8"/>
      <c r="W338" s="8"/>
      <c r="X338" s="8"/>
      <c r="Y338" s="8"/>
      <c r="Z338" s="8"/>
    </row>
    <row r="339" spans="1:26" ht="12.75" customHeight="1" x14ac:dyDescent="0.15">
      <c r="A339" s="8"/>
      <c r="B339" s="83"/>
      <c r="C339" s="89"/>
      <c r="D339" s="35"/>
      <c r="E339" s="35"/>
      <c r="F339" s="35"/>
      <c r="G339" s="91"/>
      <c r="H339" s="91"/>
      <c r="I339" s="8"/>
      <c r="J339" s="8"/>
      <c r="K339" s="8"/>
      <c r="L339" s="8"/>
      <c r="M339" s="8"/>
      <c r="N339" s="8"/>
      <c r="O339" s="8"/>
      <c r="P339" s="8"/>
      <c r="Q339" s="8"/>
      <c r="R339" s="8"/>
      <c r="S339" s="8"/>
      <c r="T339" s="8"/>
      <c r="U339" s="8"/>
      <c r="V339" s="8"/>
      <c r="W339" s="8"/>
      <c r="X339" s="8"/>
      <c r="Y339" s="8"/>
      <c r="Z339" s="8"/>
    </row>
    <row r="340" spans="1:26" ht="12.75" customHeight="1" x14ac:dyDescent="0.15">
      <c r="A340" s="8"/>
      <c r="B340" s="83"/>
      <c r="C340" s="89"/>
      <c r="D340" s="35"/>
      <c r="E340" s="35"/>
      <c r="F340" s="35"/>
      <c r="G340" s="91"/>
      <c r="H340" s="91"/>
      <c r="I340" s="8"/>
      <c r="J340" s="8"/>
      <c r="K340" s="8"/>
      <c r="L340" s="8"/>
      <c r="M340" s="8"/>
      <c r="N340" s="8"/>
      <c r="O340" s="8"/>
      <c r="P340" s="8"/>
      <c r="Q340" s="8"/>
      <c r="R340" s="8"/>
      <c r="S340" s="8"/>
      <c r="T340" s="8"/>
      <c r="U340" s="8"/>
      <c r="V340" s="8"/>
      <c r="W340" s="8"/>
      <c r="X340" s="8"/>
      <c r="Y340" s="8"/>
      <c r="Z340" s="8"/>
    </row>
    <row r="341" spans="1:26" ht="12.75" customHeight="1" x14ac:dyDescent="0.15">
      <c r="A341" s="8"/>
      <c r="B341" s="83"/>
      <c r="C341" s="89"/>
      <c r="D341" s="35"/>
      <c r="E341" s="35"/>
      <c r="F341" s="35"/>
      <c r="G341" s="91"/>
      <c r="H341" s="91"/>
      <c r="I341" s="8"/>
      <c r="J341" s="8"/>
      <c r="K341" s="8"/>
      <c r="L341" s="8"/>
      <c r="M341" s="8"/>
      <c r="N341" s="8"/>
      <c r="O341" s="8"/>
      <c r="P341" s="8"/>
      <c r="Q341" s="8"/>
      <c r="R341" s="8"/>
      <c r="S341" s="8"/>
      <c r="T341" s="8"/>
      <c r="U341" s="8"/>
      <c r="V341" s="8"/>
      <c r="W341" s="8"/>
      <c r="X341" s="8"/>
      <c r="Y341" s="8"/>
      <c r="Z341" s="8"/>
    </row>
    <row r="342" spans="1:26" ht="12.75" customHeight="1" x14ac:dyDescent="0.15">
      <c r="A342" s="8"/>
      <c r="B342" s="83"/>
      <c r="C342" s="89"/>
      <c r="D342" s="35"/>
      <c r="E342" s="35"/>
      <c r="F342" s="35"/>
      <c r="G342" s="91"/>
      <c r="H342" s="91"/>
      <c r="I342" s="8"/>
      <c r="J342" s="8"/>
      <c r="K342" s="8"/>
      <c r="L342" s="8"/>
      <c r="M342" s="8"/>
      <c r="N342" s="8"/>
      <c r="O342" s="8"/>
      <c r="P342" s="8"/>
      <c r="Q342" s="8"/>
      <c r="R342" s="8"/>
      <c r="S342" s="8"/>
      <c r="T342" s="8"/>
      <c r="U342" s="8"/>
      <c r="V342" s="8"/>
      <c r="W342" s="8"/>
      <c r="X342" s="8"/>
      <c r="Y342" s="8"/>
      <c r="Z342" s="8"/>
    </row>
    <row r="343" spans="1:26" ht="12.75" customHeight="1" x14ac:dyDescent="0.15">
      <c r="A343" s="8"/>
      <c r="B343" s="83"/>
      <c r="C343" s="89"/>
      <c r="D343" s="35"/>
      <c r="E343" s="35"/>
      <c r="F343" s="35"/>
      <c r="G343" s="91"/>
      <c r="H343" s="91"/>
      <c r="I343" s="8"/>
      <c r="J343" s="8"/>
      <c r="K343" s="8"/>
      <c r="L343" s="8"/>
      <c r="M343" s="8"/>
      <c r="N343" s="8"/>
      <c r="O343" s="8"/>
      <c r="P343" s="8"/>
      <c r="Q343" s="8"/>
      <c r="R343" s="8"/>
      <c r="S343" s="8"/>
      <c r="T343" s="8"/>
      <c r="U343" s="8"/>
      <c r="V343" s="8"/>
      <c r="W343" s="8"/>
      <c r="X343" s="8"/>
      <c r="Y343" s="8"/>
      <c r="Z343" s="8"/>
    </row>
    <row r="344" spans="1:26" ht="12.75" customHeight="1" x14ac:dyDescent="0.15">
      <c r="A344" s="8"/>
      <c r="B344" s="83"/>
      <c r="C344" s="89"/>
      <c r="D344" s="35"/>
      <c r="E344" s="35"/>
      <c r="F344" s="35"/>
      <c r="G344" s="91"/>
      <c r="H344" s="91"/>
      <c r="I344" s="8"/>
      <c r="J344" s="8"/>
      <c r="K344" s="8"/>
      <c r="L344" s="8"/>
      <c r="M344" s="8"/>
      <c r="N344" s="8"/>
      <c r="O344" s="8"/>
      <c r="P344" s="8"/>
      <c r="Q344" s="8"/>
      <c r="R344" s="8"/>
      <c r="S344" s="8"/>
      <c r="T344" s="8"/>
      <c r="U344" s="8"/>
      <c r="V344" s="8"/>
      <c r="W344" s="8"/>
      <c r="X344" s="8"/>
      <c r="Y344" s="8"/>
      <c r="Z344" s="8"/>
    </row>
    <row r="345" spans="1:26" ht="12.75" customHeight="1" x14ac:dyDescent="0.15">
      <c r="A345" s="8"/>
      <c r="B345" s="83"/>
      <c r="C345" s="89"/>
      <c r="D345" s="35"/>
      <c r="E345" s="35"/>
      <c r="F345" s="35"/>
      <c r="G345" s="91"/>
      <c r="H345" s="91"/>
      <c r="I345" s="8"/>
      <c r="J345" s="8"/>
      <c r="K345" s="8"/>
      <c r="L345" s="8"/>
      <c r="M345" s="8"/>
      <c r="N345" s="8"/>
      <c r="O345" s="8"/>
      <c r="P345" s="8"/>
      <c r="Q345" s="8"/>
      <c r="R345" s="8"/>
      <c r="S345" s="8"/>
      <c r="T345" s="8"/>
      <c r="U345" s="8"/>
      <c r="V345" s="8"/>
      <c r="W345" s="8"/>
      <c r="X345" s="8"/>
      <c r="Y345" s="8"/>
      <c r="Z345" s="8"/>
    </row>
    <row r="346" spans="1:26" ht="12.75" customHeight="1" x14ac:dyDescent="0.15">
      <c r="A346" s="8"/>
      <c r="B346" s="83"/>
      <c r="C346" s="89"/>
      <c r="D346" s="35"/>
      <c r="E346" s="35"/>
      <c r="F346" s="35"/>
      <c r="G346" s="91"/>
      <c r="H346" s="91"/>
      <c r="I346" s="8"/>
      <c r="J346" s="8"/>
      <c r="K346" s="8"/>
      <c r="L346" s="8"/>
      <c r="M346" s="8"/>
      <c r="N346" s="8"/>
      <c r="O346" s="8"/>
      <c r="P346" s="8"/>
      <c r="Q346" s="8"/>
      <c r="R346" s="8"/>
      <c r="S346" s="8"/>
      <c r="T346" s="8"/>
      <c r="U346" s="8"/>
      <c r="V346" s="8"/>
      <c r="W346" s="8"/>
      <c r="X346" s="8"/>
      <c r="Y346" s="8"/>
      <c r="Z346" s="8"/>
    </row>
    <row r="347" spans="1:26" ht="12.75" customHeight="1" x14ac:dyDescent="0.15">
      <c r="A347" s="8"/>
      <c r="B347" s="83"/>
      <c r="C347" s="89"/>
      <c r="D347" s="35"/>
      <c r="E347" s="35"/>
      <c r="F347" s="35"/>
      <c r="G347" s="91"/>
      <c r="H347" s="91"/>
      <c r="I347" s="8"/>
      <c r="J347" s="8"/>
      <c r="K347" s="8"/>
      <c r="L347" s="8"/>
      <c r="M347" s="8"/>
      <c r="N347" s="8"/>
      <c r="O347" s="8"/>
      <c r="P347" s="8"/>
      <c r="Q347" s="8"/>
      <c r="R347" s="8"/>
      <c r="S347" s="8"/>
      <c r="T347" s="8"/>
      <c r="U347" s="8"/>
      <c r="V347" s="8"/>
      <c r="W347" s="8"/>
      <c r="X347" s="8"/>
      <c r="Y347" s="8"/>
      <c r="Z347" s="8"/>
    </row>
    <row r="348" spans="1:26" ht="12.75" customHeight="1" x14ac:dyDescent="0.15">
      <c r="A348" s="8"/>
      <c r="B348" s="83"/>
      <c r="C348" s="89"/>
      <c r="D348" s="35"/>
      <c r="E348" s="35"/>
      <c r="F348" s="35"/>
      <c r="G348" s="91"/>
      <c r="H348" s="91"/>
      <c r="I348" s="8"/>
      <c r="J348" s="8"/>
      <c r="K348" s="8"/>
      <c r="L348" s="8"/>
      <c r="M348" s="8"/>
      <c r="N348" s="8"/>
      <c r="O348" s="8"/>
      <c r="P348" s="8"/>
      <c r="Q348" s="8"/>
      <c r="R348" s="8"/>
      <c r="S348" s="8"/>
      <c r="T348" s="8"/>
      <c r="U348" s="8"/>
      <c r="V348" s="8"/>
      <c r="W348" s="8"/>
      <c r="X348" s="8"/>
      <c r="Y348" s="8"/>
      <c r="Z348" s="8"/>
    </row>
    <row r="349" spans="1:26" ht="12.75" customHeight="1" x14ac:dyDescent="0.15">
      <c r="A349" s="8"/>
      <c r="B349" s="83"/>
      <c r="C349" s="89"/>
      <c r="D349" s="35"/>
      <c r="E349" s="35"/>
      <c r="F349" s="35"/>
      <c r="G349" s="91"/>
      <c r="H349" s="91"/>
      <c r="I349" s="8"/>
      <c r="J349" s="8"/>
      <c r="K349" s="8"/>
      <c r="L349" s="8"/>
      <c r="M349" s="8"/>
      <c r="N349" s="8"/>
      <c r="O349" s="8"/>
      <c r="P349" s="8"/>
      <c r="Q349" s="8"/>
      <c r="R349" s="8"/>
      <c r="S349" s="8"/>
      <c r="T349" s="8"/>
      <c r="U349" s="8"/>
      <c r="V349" s="8"/>
      <c r="W349" s="8"/>
      <c r="X349" s="8"/>
      <c r="Y349" s="8"/>
      <c r="Z349" s="8"/>
    </row>
    <row r="350" spans="1:26" ht="12.75" customHeight="1" x14ac:dyDescent="0.15">
      <c r="A350" s="8"/>
      <c r="B350" s="83"/>
      <c r="C350" s="89"/>
      <c r="D350" s="35"/>
      <c r="E350" s="35"/>
      <c r="F350" s="35"/>
      <c r="G350" s="91"/>
      <c r="H350" s="91"/>
      <c r="I350" s="8"/>
      <c r="J350" s="8"/>
      <c r="K350" s="8"/>
      <c r="L350" s="8"/>
      <c r="M350" s="8"/>
      <c r="N350" s="8"/>
      <c r="O350" s="8"/>
      <c r="P350" s="8"/>
      <c r="Q350" s="8"/>
      <c r="R350" s="8"/>
      <c r="S350" s="8"/>
      <c r="T350" s="8"/>
      <c r="U350" s="8"/>
      <c r="V350" s="8"/>
      <c r="W350" s="8"/>
      <c r="X350" s="8"/>
      <c r="Y350" s="8"/>
      <c r="Z350" s="8"/>
    </row>
    <row r="351" spans="1:26" ht="12.75" customHeight="1" x14ac:dyDescent="0.15">
      <c r="A351" s="8"/>
      <c r="B351" s="83"/>
      <c r="C351" s="89"/>
      <c r="D351" s="35"/>
      <c r="E351" s="35"/>
      <c r="F351" s="35"/>
      <c r="G351" s="91"/>
      <c r="H351" s="91"/>
      <c r="I351" s="8"/>
      <c r="J351" s="8"/>
      <c r="K351" s="8"/>
      <c r="L351" s="8"/>
      <c r="M351" s="8"/>
      <c r="N351" s="8"/>
      <c r="O351" s="8"/>
      <c r="P351" s="8"/>
      <c r="Q351" s="8"/>
      <c r="R351" s="8"/>
      <c r="S351" s="8"/>
      <c r="T351" s="8"/>
      <c r="U351" s="8"/>
      <c r="V351" s="8"/>
      <c r="W351" s="8"/>
      <c r="X351" s="8"/>
      <c r="Y351" s="8"/>
      <c r="Z351" s="8"/>
    </row>
    <row r="352" spans="1:26" ht="12.75" customHeight="1" x14ac:dyDescent="0.15">
      <c r="A352" s="8"/>
      <c r="B352" s="83"/>
      <c r="C352" s="89"/>
      <c r="D352" s="35"/>
      <c r="E352" s="35"/>
      <c r="F352" s="35"/>
      <c r="G352" s="91"/>
      <c r="H352" s="91"/>
      <c r="I352" s="8"/>
      <c r="J352" s="8"/>
      <c r="K352" s="8"/>
      <c r="L352" s="8"/>
      <c r="M352" s="8"/>
      <c r="N352" s="8"/>
      <c r="O352" s="8"/>
      <c r="P352" s="8"/>
      <c r="Q352" s="8"/>
      <c r="R352" s="8"/>
      <c r="S352" s="8"/>
      <c r="T352" s="8"/>
      <c r="U352" s="8"/>
      <c r="V352" s="8"/>
      <c r="W352" s="8"/>
      <c r="X352" s="8"/>
      <c r="Y352" s="8"/>
      <c r="Z352" s="8"/>
    </row>
    <row r="353" spans="1:26" ht="12.75" customHeight="1" x14ac:dyDescent="0.15">
      <c r="A353" s="8"/>
      <c r="B353" s="83"/>
      <c r="C353" s="89"/>
      <c r="D353" s="35"/>
      <c r="E353" s="35"/>
      <c r="F353" s="35"/>
      <c r="G353" s="91"/>
      <c r="H353" s="91"/>
      <c r="I353" s="8"/>
      <c r="J353" s="8"/>
      <c r="K353" s="8"/>
      <c r="L353" s="8"/>
      <c r="M353" s="8"/>
      <c r="N353" s="8"/>
      <c r="O353" s="8"/>
      <c r="P353" s="8"/>
      <c r="Q353" s="8"/>
      <c r="R353" s="8"/>
      <c r="S353" s="8"/>
      <c r="T353" s="8"/>
      <c r="U353" s="8"/>
      <c r="V353" s="8"/>
      <c r="W353" s="8"/>
      <c r="X353" s="8"/>
      <c r="Y353" s="8"/>
      <c r="Z353" s="8"/>
    </row>
    <row r="354" spans="1:26" ht="12.75" customHeight="1" x14ac:dyDescent="0.15">
      <c r="A354" s="8"/>
      <c r="B354" s="83"/>
      <c r="C354" s="89"/>
      <c r="D354" s="35"/>
      <c r="E354" s="35"/>
      <c r="F354" s="35"/>
      <c r="G354" s="91"/>
      <c r="H354" s="91"/>
      <c r="I354" s="8"/>
      <c r="J354" s="8"/>
      <c r="K354" s="8"/>
      <c r="L354" s="8"/>
      <c r="M354" s="8"/>
      <c r="N354" s="8"/>
      <c r="O354" s="8"/>
      <c r="P354" s="8"/>
      <c r="Q354" s="8"/>
      <c r="R354" s="8"/>
      <c r="S354" s="8"/>
      <c r="T354" s="8"/>
      <c r="U354" s="8"/>
      <c r="V354" s="8"/>
      <c r="W354" s="8"/>
      <c r="X354" s="8"/>
      <c r="Y354" s="8"/>
      <c r="Z354" s="8"/>
    </row>
    <row r="355" spans="1:26" ht="12.75" customHeight="1" x14ac:dyDescent="0.15">
      <c r="A355" s="8"/>
      <c r="B355" s="83"/>
      <c r="C355" s="89"/>
      <c r="D355" s="35"/>
      <c r="E355" s="35"/>
      <c r="F355" s="35"/>
      <c r="G355" s="91"/>
      <c r="H355" s="91"/>
      <c r="I355" s="8"/>
      <c r="J355" s="8"/>
      <c r="K355" s="8"/>
      <c r="L355" s="8"/>
      <c r="M355" s="8"/>
      <c r="N355" s="8"/>
      <c r="O355" s="8"/>
      <c r="P355" s="8"/>
      <c r="Q355" s="8"/>
      <c r="R355" s="8"/>
      <c r="S355" s="8"/>
      <c r="T355" s="8"/>
      <c r="U355" s="8"/>
      <c r="V355" s="8"/>
      <c r="W355" s="8"/>
      <c r="X355" s="8"/>
      <c r="Y355" s="8"/>
      <c r="Z355" s="8"/>
    </row>
    <row r="356" spans="1:26" ht="12.75" customHeight="1" x14ac:dyDescent="0.15">
      <c r="A356" s="8"/>
      <c r="B356" s="83"/>
      <c r="C356" s="89"/>
      <c r="D356" s="35"/>
      <c r="E356" s="35"/>
      <c r="F356" s="35"/>
      <c r="G356" s="91"/>
      <c r="H356" s="91"/>
      <c r="I356" s="8"/>
      <c r="J356" s="8"/>
      <c r="K356" s="8"/>
      <c r="L356" s="8"/>
      <c r="M356" s="8"/>
      <c r="N356" s="8"/>
      <c r="O356" s="8"/>
      <c r="P356" s="8"/>
      <c r="Q356" s="8"/>
      <c r="R356" s="8"/>
      <c r="S356" s="8"/>
      <c r="T356" s="8"/>
      <c r="U356" s="8"/>
      <c r="V356" s="8"/>
      <c r="W356" s="8"/>
      <c r="X356" s="8"/>
      <c r="Y356" s="8"/>
      <c r="Z356" s="8"/>
    </row>
    <row r="357" spans="1:26" ht="12.75" customHeight="1" x14ac:dyDescent="0.15">
      <c r="A357" s="8"/>
      <c r="B357" s="83"/>
      <c r="C357" s="89"/>
      <c r="D357" s="35"/>
      <c r="E357" s="35"/>
      <c r="F357" s="35"/>
      <c r="G357" s="91"/>
      <c r="H357" s="91"/>
      <c r="I357" s="8"/>
      <c r="J357" s="8"/>
      <c r="K357" s="8"/>
      <c r="L357" s="8"/>
      <c r="M357" s="8"/>
      <c r="N357" s="8"/>
      <c r="O357" s="8"/>
      <c r="P357" s="8"/>
      <c r="Q357" s="8"/>
      <c r="R357" s="8"/>
      <c r="S357" s="8"/>
      <c r="T357" s="8"/>
      <c r="U357" s="8"/>
      <c r="V357" s="8"/>
      <c r="W357" s="8"/>
      <c r="X357" s="8"/>
      <c r="Y357" s="8"/>
      <c r="Z357" s="8"/>
    </row>
    <row r="358" spans="1:26" ht="12.75" customHeight="1" x14ac:dyDescent="0.15">
      <c r="A358" s="8"/>
      <c r="B358" s="83"/>
      <c r="C358" s="89"/>
      <c r="D358" s="35"/>
      <c r="E358" s="35"/>
      <c r="F358" s="35"/>
      <c r="G358" s="91"/>
      <c r="H358" s="91"/>
      <c r="I358" s="8"/>
      <c r="J358" s="8"/>
      <c r="K358" s="8"/>
      <c r="L358" s="8"/>
      <c r="M358" s="8"/>
      <c r="N358" s="8"/>
      <c r="O358" s="8"/>
      <c r="P358" s="8"/>
      <c r="Q358" s="8"/>
      <c r="R358" s="8"/>
      <c r="S358" s="8"/>
      <c r="T358" s="8"/>
      <c r="U358" s="8"/>
      <c r="V358" s="8"/>
      <c r="W358" s="8"/>
      <c r="X358" s="8"/>
      <c r="Y358" s="8"/>
      <c r="Z358" s="8"/>
    </row>
    <row r="359" spans="1:26" ht="12.75" customHeight="1" x14ac:dyDescent="0.15">
      <c r="A359" s="8"/>
      <c r="B359" s="83"/>
      <c r="C359" s="89"/>
      <c r="D359" s="35"/>
      <c r="E359" s="35"/>
      <c r="F359" s="35"/>
      <c r="G359" s="91"/>
      <c r="H359" s="91"/>
      <c r="I359" s="8"/>
      <c r="J359" s="8"/>
      <c r="K359" s="8"/>
      <c r="L359" s="8"/>
      <c r="M359" s="8"/>
      <c r="N359" s="8"/>
      <c r="O359" s="8"/>
      <c r="P359" s="8"/>
      <c r="Q359" s="8"/>
      <c r="R359" s="8"/>
      <c r="S359" s="8"/>
      <c r="T359" s="8"/>
      <c r="U359" s="8"/>
      <c r="V359" s="8"/>
      <c r="W359" s="8"/>
      <c r="X359" s="8"/>
      <c r="Y359" s="8"/>
      <c r="Z359" s="8"/>
    </row>
    <row r="360" spans="1:26" ht="12.75" customHeight="1" x14ac:dyDescent="0.15">
      <c r="A360" s="8"/>
      <c r="B360" s="83"/>
      <c r="C360" s="89"/>
      <c r="D360" s="35"/>
      <c r="E360" s="35"/>
      <c r="F360" s="35"/>
      <c r="G360" s="91"/>
      <c r="H360" s="91"/>
      <c r="I360" s="8"/>
      <c r="J360" s="8"/>
      <c r="K360" s="8"/>
      <c r="L360" s="8"/>
      <c r="M360" s="8"/>
      <c r="N360" s="8"/>
      <c r="O360" s="8"/>
      <c r="P360" s="8"/>
      <c r="Q360" s="8"/>
      <c r="R360" s="8"/>
      <c r="S360" s="8"/>
      <c r="T360" s="8"/>
      <c r="U360" s="8"/>
      <c r="V360" s="8"/>
      <c r="W360" s="8"/>
      <c r="X360" s="8"/>
      <c r="Y360" s="8"/>
      <c r="Z360" s="8"/>
    </row>
    <row r="361" spans="1:26" ht="12.75" customHeight="1" x14ac:dyDescent="0.15">
      <c r="A361" s="8"/>
      <c r="B361" s="83"/>
      <c r="C361" s="89"/>
      <c r="D361" s="35"/>
      <c r="E361" s="35"/>
      <c r="F361" s="35"/>
      <c r="G361" s="91"/>
      <c r="H361" s="91"/>
      <c r="I361" s="8"/>
      <c r="J361" s="8"/>
      <c r="K361" s="8"/>
      <c r="L361" s="8"/>
      <c r="M361" s="8"/>
      <c r="N361" s="8"/>
      <c r="O361" s="8"/>
      <c r="P361" s="8"/>
      <c r="Q361" s="8"/>
      <c r="R361" s="8"/>
      <c r="S361" s="8"/>
      <c r="T361" s="8"/>
      <c r="U361" s="8"/>
      <c r="V361" s="8"/>
      <c r="W361" s="8"/>
      <c r="X361" s="8"/>
      <c r="Y361" s="8"/>
      <c r="Z361" s="8"/>
    </row>
    <row r="362" spans="1:26" ht="12.75" customHeight="1" x14ac:dyDescent="0.15">
      <c r="A362" s="8"/>
      <c r="B362" s="83"/>
      <c r="C362" s="89"/>
      <c r="D362" s="35"/>
      <c r="E362" s="35"/>
      <c r="F362" s="35"/>
      <c r="G362" s="91"/>
      <c r="H362" s="91"/>
      <c r="I362" s="8"/>
      <c r="J362" s="8"/>
      <c r="K362" s="8"/>
      <c r="L362" s="8"/>
      <c r="M362" s="8"/>
      <c r="N362" s="8"/>
      <c r="O362" s="8"/>
      <c r="P362" s="8"/>
      <c r="Q362" s="8"/>
      <c r="R362" s="8"/>
      <c r="S362" s="8"/>
      <c r="T362" s="8"/>
      <c r="U362" s="8"/>
      <c r="V362" s="8"/>
      <c r="W362" s="8"/>
      <c r="X362" s="8"/>
      <c r="Y362" s="8"/>
      <c r="Z362" s="8"/>
    </row>
    <row r="363" spans="1:26" ht="12.75" customHeight="1" x14ac:dyDescent="0.15">
      <c r="A363" s="8"/>
      <c r="B363" s="83"/>
      <c r="C363" s="89"/>
      <c r="D363" s="35"/>
      <c r="E363" s="35"/>
      <c r="F363" s="35"/>
      <c r="G363" s="91"/>
      <c r="H363" s="91"/>
      <c r="I363" s="8"/>
      <c r="J363" s="8"/>
      <c r="K363" s="8"/>
      <c r="L363" s="8"/>
      <c r="M363" s="8"/>
      <c r="N363" s="8"/>
      <c r="O363" s="8"/>
      <c r="P363" s="8"/>
      <c r="Q363" s="8"/>
      <c r="R363" s="8"/>
      <c r="S363" s="8"/>
      <c r="T363" s="8"/>
      <c r="U363" s="8"/>
      <c r="V363" s="8"/>
      <c r="W363" s="8"/>
      <c r="X363" s="8"/>
      <c r="Y363" s="8"/>
      <c r="Z363" s="8"/>
    </row>
    <row r="364" spans="1:26" ht="12.75" customHeight="1" x14ac:dyDescent="0.15">
      <c r="A364" s="8"/>
      <c r="B364" s="83"/>
      <c r="C364" s="89"/>
      <c r="D364" s="35"/>
      <c r="E364" s="35"/>
      <c r="F364" s="35"/>
      <c r="G364" s="91"/>
      <c r="H364" s="91"/>
      <c r="I364" s="8"/>
      <c r="J364" s="8"/>
      <c r="K364" s="8"/>
      <c r="L364" s="8"/>
      <c r="M364" s="8"/>
      <c r="N364" s="8"/>
      <c r="O364" s="8"/>
      <c r="P364" s="8"/>
      <c r="Q364" s="8"/>
      <c r="R364" s="8"/>
      <c r="S364" s="8"/>
      <c r="T364" s="8"/>
      <c r="U364" s="8"/>
      <c r="V364" s="8"/>
      <c r="W364" s="8"/>
      <c r="X364" s="8"/>
      <c r="Y364" s="8"/>
      <c r="Z364" s="8"/>
    </row>
    <row r="365" spans="1:26" ht="12.75" customHeight="1" x14ac:dyDescent="0.15">
      <c r="A365" s="8"/>
      <c r="B365" s="83"/>
      <c r="C365" s="89"/>
      <c r="D365" s="35"/>
      <c r="E365" s="35"/>
      <c r="F365" s="35"/>
      <c r="G365" s="91"/>
      <c r="H365" s="91"/>
      <c r="I365" s="8"/>
      <c r="J365" s="8"/>
      <c r="K365" s="8"/>
      <c r="L365" s="8"/>
      <c r="M365" s="8"/>
      <c r="N365" s="8"/>
      <c r="O365" s="8"/>
      <c r="P365" s="8"/>
      <c r="Q365" s="8"/>
      <c r="R365" s="8"/>
      <c r="S365" s="8"/>
      <c r="T365" s="8"/>
      <c r="U365" s="8"/>
      <c r="V365" s="8"/>
      <c r="W365" s="8"/>
      <c r="X365" s="8"/>
      <c r="Y365" s="8"/>
      <c r="Z365" s="8"/>
    </row>
    <row r="366" spans="1:26" ht="12.75" customHeight="1" x14ac:dyDescent="0.15">
      <c r="A366" s="8"/>
      <c r="B366" s="83"/>
      <c r="C366" s="89"/>
      <c r="D366" s="35"/>
      <c r="E366" s="35"/>
      <c r="F366" s="35"/>
      <c r="G366" s="91"/>
      <c r="H366" s="91"/>
      <c r="I366" s="8"/>
      <c r="J366" s="8"/>
      <c r="K366" s="8"/>
      <c r="L366" s="8"/>
      <c r="M366" s="8"/>
      <c r="N366" s="8"/>
      <c r="O366" s="8"/>
      <c r="P366" s="8"/>
      <c r="Q366" s="8"/>
      <c r="R366" s="8"/>
      <c r="S366" s="8"/>
      <c r="T366" s="8"/>
      <c r="U366" s="8"/>
      <c r="V366" s="8"/>
      <c r="W366" s="8"/>
      <c r="X366" s="8"/>
      <c r="Y366" s="8"/>
      <c r="Z366" s="8"/>
    </row>
    <row r="367" spans="1:26" ht="12.75" customHeight="1" x14ac:dyDescent="0.15">
      <c r="A367" s="8"/>
      <c r="B367" s="83"/>
      <c r="C367" s="89"/>
      <c r="D367" s="35"/>
      <c r="E367" s="35"/>
      <c r="F367" s="35"/>
      <c r="G367" s="91"/>
      <c r="H367" s="91"/>
      <c r="I367" s="8"/>
      <c r="J367" s="8"/>
      <c r="K367" s="8"/>
      <c r="L367" s="8"/>
      <c r="M367" s="8"/>
      <c r="N367" s="8"/>
      <c r="O367" s="8"/>
      <c r="P367" s="8"/>
      <c r="Q367" s="8"/>
      <c r="R367" s="8"/>
      <c r="S367" s="8"/>
      <c r="T367" s="8"/>
      <c r="U367" s="8"/>
      <c r="V367" s="8"/>
      <c r="W367" s="8"/>
      <c r="X367" s="8"/>
      <c r="Y367" s="8"/>
      <c r="Z367" s="8"/>
    </row>
    <row r="368" spans="1:26" ht="12.75" customHeight="1" x14ac:dyDescent="0.15">
      <c r="A368" s="8"/>
      <c r="B368" s="83"/>
      <c r="C368" s="89"/>
      <c r="D368" s="35"/>
      <c r="E368" s="35"/>
      <c r="F368" s="35"/>
      <c r="G368" s="91"/>
      <c r="H368" s="91"/>
      <c r="I368" s="8"/>
      <c r="J368" s="8"/>
      <c r="K368" s="8"/>
      <c r="L368" s="8"/>
      <c r="M368" s="8"/>
      <c r="N368" s="8"/>
      <c r="O368" s="8"/>
      <c r="P368" s="8"/>
      <c r="Q368" s="8"/>
      <c r="R368" s="8"/>
      <c r="S368" s="8"/>
      <c r="T368" s="8"/>
      <c r="U368" s="8"/>
      <c r="V368" s="8"/>
      <c r="W368" s="8"/>
      <c r="X368" s="8"/>
      <c r="Y368" s="8"/>
      <c r="Z368" s="8"/>
    </row>
    <row r="369" spans="1:26" ht="12.75" customHeight="1" x14ac:dyDescent="0.15">
      <c r="A369" s="8"/>
      <c r="B369" s="83"/>
      <c r="C369" s="89"/>
      <c r="D369" s="35"/>
      <c r="E369" s="35"/>
      <c r="F369" s="35"/>
      <c r="G369" s="91"/>
      <c r="H369" s="91"/>
      <c r="I369" s="8"/>
      <c r="J369" s="8"/>
      <c r="K369" s="8"/>
      <c r="L369" s="8"/>
      <c r="M369" s="8"/>
      <c r="N369" s="8"/>
      <c r="O369" s="8"/>
      <c r="P369" s="8"/>
      <c r="Q369" s="8"/>
      <c r="R369" s="8"/>
      <c r="S369" s="8"/>
      <c r="T369" s="8"/>
      <c r="U369" s="8"/>
      <c r="V369" s="8"/>
      <c r="W369" s="8"/>
      <c r="X369" s="8"/>
      <c r="Y369" s="8"/>
      <c r="Z369" s="8"/>
    </row>
    <row r="370" spans="1:26" ht="12.75" customHeight="1" x14ac:dyDescent="0.15">
      <c r="A370" s="8"/>
      <c r="B370" s="83"/>
      <c r="C370" s="89"/>
      <c r="D370" s="35"/>
      <c r="E370" s="35"/>
      <c r="F370" s="35"/>
      <c r="G370" s="91"/>
      <c r="H370" s="91"/>
      <c r="I370" s="8"/>
      <c r="J370" s="8"/>
      <c r="K370" s="8"/>
      <c r="L370" s="8"/>
      <c r="M370" s="8"/>
      <c r="N370" s="8"/>
      <c r="O370" s="8"/>
      <c r="P370" s="8"/>
      <c r="Q370" s="8"/>
      <c r="R370" s="8"/>
      <c r="S370" s="8"/>
      <c r="T370" s="8"/>
      <c r="U370" s="8"/>
      <c r="V370" s="8"/>
      <c r="W370" s="8"/>
      <c r="X370" s="8"/>
      <c r="Y370" s="8"/>
      <c r="Z370" s="8"/>
    </row>
    <row r="371" spans="1:26" ht="12.75" customHeight="1" x14ac:dyDescent="0.15">
      <c r="A371" s="8"/>
      <c r="B371" s="83"/>
      <c r="C371" s="89"/>
      <c r="D371" s="35"/>
      <c r="E371" s="35"/>
      <c r="F371" s="35"/>
      <c r="G371" s="91"/>
      <c r="H371" s="91"/>
      <c r="I371" s="8"/>
      <c r="J371" s="8"/>
      <c r="K371" s="8"/>
      <c r="L371" s="8"/>
      <c r="M371" s="8"/>
      <c r="N371" s="8"/>
      <c r="O371" s="8"/>
      <c r="P371" s="8"/>
      <c r="Q371" s="8"/>
      <c r="R371" s="8"/>
      <c r="S371" s="8"/>
      <c r="T371" s="8"/>
      <c r="U371" s="8"/>
      <c r="V371" s="8"/>
      <c r="W371" s="8"/>
      <c r="X371" s="8"/>
      <c r="Y371" s="8"/>
      <c r="Z371" s="8"/>
    </row>
    <row r="372" spans="1:26" ht="12.75" customHeight="1" x14ac:dyDescent="0.15">
      <c r="A372" s="8"/>
      <c r="B372" s="83"/>
      <c r="C372" s="89"/>
      <c r="D372" s="35"/>
      <c r="E372" s="35"/>
      <c r="F372" s="35"/>
      <c r="G372" s="91"/>
      <c r="H372" s="91"/>
      <c r="I372" s="8"/>
      <c r="J372" s="8"/>
      <c r="K372" s="8"/>
      <c r="L372" s="8"/>
      <c r="M372" s="8"/>
      <c r="N372" s="8"/>
      <c r="O372" s="8"/>
      <c r="P372" s="8"/>
      <c r="Q372" s="8"/>
      <c r="R372" s="8"/>
      <c r="S372" s="8"/>
      <c r="T372" s="8"/>
      <c r="U372" s="8"/>
      <c r="V372" s="8"/>
      <c r="W372" s="8"/>
      <c r="X372" s="8"/>
      <c r="Y372" s="8"/>
      <c r="Z372" s="8"/>
    </row>
    <row r="373" spans="1:26" ht="12.75" customHeight="1" x14ac:dyDescent="0.15">
      <c r="A373" s="8"/>
      <c r="B373" s="83"/>
      <c r="C373" s="89"/>
      <c r="D373" s="35"/>
      <c r="E373" s="35"/>
      <c r="F373" s="35"/>
      <c r="G373" s="91"/>
      <c r="H373" s="91"/>
      <c r="I373" s="8"/>
      <c r="J373" s="8"/>
      <c r="K373" s="8"/>
      <c r="L373" s="8"/>
      <c r="M373" s="8"/>
      <c r="N373" s="8"/>
      <c r="O373" s="8"/>
      <c r="P373" s="8"/>
      <c r="Q373" s="8"/>
      <c r="R373" s="8"/>
      <c r="S373" s="8"/>
      <c r="T373" s="8"/>
      <c r="U373" s="8"/>
      <c r="V373" s="8"/>
      <c r="W373" s="8"/>
      <c r="X373" s="8"/>
      <c r="Y373" s="8"/>
      <c r="Z373" s="8"/>
    </row>
    <row r="374" spans="1:26" ht="12.75" customHeight="1" x14ac:dyDescent="0.15">
      <c r="A374" s="8"/>
      <c r="B374" s="83"/>
      <c r="C374" s="89"/>
      <c r="D374" s="35"/>
      <c r="E374" s="35"/>
      <c r="F374" s="35"/>
      <c r="G374" s="91"/>
      <c r="H374" s="91"/>
      <c r="I374" s="8"/>
      <c r="J374" s="8"/>
      <c r="K374" s="8"/>
      <c r="L374" s="8"/>
      <c r="M374" s="8"/>
      <c r="N374" s="8"/>
      <c r="O374" s="8"/>
      <c r="P374" s="8"/>
      <c r="Q374" s="8"/>
      <c r="R374" s="8"/>
      <c r="S374" s="8"/>
      <c r="T374" s="8"/>
      <c r="U374" s="8"/>
      <c r="V374" s="8"/>
      <c r="W374" s="8"/>
      <c r="X374" s="8"/>
      <c r="Y374" s="8"/>
      <c r="Z374" s="8"/>
    </row>
    <row r="375" spans="1:26" ht="12.75" customHeight="1" x14ac:dyDescent="0.15">
      <c r="A375" s="8"/>
      <c r="B375" s="83"/>
      <c r="C375" s="89"/>
      <c r="D375" s="35"/>
      <c r="E375" s="35"/>
      <c r="F375" s="35"/>
      <c r="G375" s="91"/>
      <c r="H375" s="91"/>
      <c r="I375" s="8"/>
      <c r="J375" s="8"/>
      <c r="K375" s="8"/>
      <c r="L375" s="8"/>
      <c r="M375" s="8"/>
      <c r="N375" s="8"/>
      <c r="O375" s="8"/>
      <c r="P375" s="8"/>
      <c r="Q375" s="8"/>
      <c r="R375" s="8"/>
      <c r="S375" s="8"/>
      <c r="T375" s="8"/>
      <c r="U375" s="8"/>
      <c r="V375" s="8"/>
      <c r="W375" s="8"/>
      <c r="X375" s="8"/>
      <c r="Y375" s="8"/>
      <c r="Z375" s="8"/>
    </row>
    <row r="376" spans="1:26" ht="12.75" customHeight="1" x14ac:dyDescent="0.15">
      <c r="A376" s="8"/>
      <c r="B376" s="83"/>
      <c r="C376" s="89"/>
      <c r="D376" s="35"/>
      <c r="E376" s="35"/>
      <c r="F376" s="35"/>
      <c r="G376" s="91"/>
      <c r="H376" s="91"/>
      <c r="I376" s="8"/>
      <c r="J376" s="8"/>
      <c r="K376" s="8"/>
      <c r="L376" s="8"/>
      <c r="M376" s="8"/>
      <c r="N376" s="8"/>
      <c r="O376" s="8"/>
      <c r="P376" s="8"/>
      <c r="Q376" s="8"/>
      <c r="R376" s="8"/>
      <c r="S376" s="8"/>
      <c r="T376" s="8"/>
      <c r="U376" s="8"/>
      <c r="V376" s="8"/>
      <c r="W376" s="8"/>
      <c r="X376" s="8"/>
      <c r="Y376" s="8"/>
      <c r="Z376" s="8"/>
    </row>
    <row r="377" spans="1:26" ht="12.75" customHeight="1" x14ac:dyDescent="0.15">
      <c r="A377" s="8"/>
      <c r="B377" s="83"/>
      <c r="C377" s="89"/>
      <c r="D377" s="35"/>
      <c r="E377" s="35"/>
      <c r="F377" s="35"/>
      <c r="G377" s="91"/>
      <c r="H377" s="91"/>
      <c r="I377" s="8"/>
      <c r="J377" s="8"/>
      <c r="K377" s="8"/>
      <c r="L377" s="8"/>
      <c r="M377" s="8"/>
      <c r="N377" s="8"/>
      <c r="O377" s="8"/>
      <c r="P377" s="8"/>
      <c r="Q377" s="8"/>
      <c r="R377" s="8"/>
      <c r="S377" s="8"/>
      <c r="T377" s="8"/>
      <c r="U377" s="8"/>
      <c r="V377" s="8"/>
      <c r="W377" s="8"/>
      <c r="X377" s="8"/>
      <c r="Y377" s="8"/>
      <c r="Z377" s="8"/>
    </row>
    <row r="378" spans="1:26" ht="12.75" customHeight="1" x14ac:dyDescent="0.15">
      <c r="A378" s="8"/>
      <c r="B378" s="83"/>
      <c r="C378" s="89"/>
      <c r="D378" s="35"/>
      <c r="E378" s="35"/>
      <c r="F378" s="35"/>
      <c r="G378" s="91"/>
      <c r="H378" s="91"/>
      <c r="I378" s="8"/>
      <c r="J378" s="8"/>
      <c r="K378" s="8"/>
      <c r="L378" s="8"/>
      <c r="M378" s="8"/>
      <c r="N378" s="8"/>
      <c r="O378" s="8"/>
      <c r="P378" s="8"/>
      <c r="Q378" s="8"/>
      <c r="R378" s="8"/>
      <c r="S378" s="8"/>
      <c r="T378" s="8"/>
      <c r="U378" s="8"/>
      <c r="V378" s="8"/>
      <c r="W378" s="8"/>
      <c r="X378" s="8"/>
      <c r="Y378" s="8"/>
      <c r="Z378" s="8"/>
    </row>
    <row r="379" spans="1:26" ht="12.75" customHeight="1" x14ac:dyDescent="0.15">
      <c r="A379" s="8"/>
      <c r="B379" s="83"/>
      <c r="C379" s="89"/>
      <c r="D379" s="35"/>
      <c r="E379" s="35"/>
      <c r="F379" s="35"/>
      <c r="G379" s="91"/>
      <c r="H379" s="91"/>
      <c r="I379" s="8"/>
      <c r="J379" s="8"/>
      <c r="K379" s="8"/>
      <c r="L379" s="8"/>
      <c r="M379" s="8"/>
      <c r="N379" s="8"/>
      <c r="O379" s="8"/>
      <c r="P379" s="8"/>
      <c r="Q379" s="8"/>
      <c r="R379" s="8"/>
      <c r="S379" s="8"/>
      <c r="T379" s="8"/>
      <c r="U379" s="8"/>
      <c r="V379" s="8"/>
      <c r="W379" s="8"/>
      <c r="X379" s="8"/>
      <c r="Y379" s="8"/>
      <c r="Z379" s="8"/>
    </row>
    <row r="380" spans="1:26" ht="12.75" customHeight="1" x14ac:dyDescent="0.15">
      <c r="A380" s="8"/>
      <c r="B380" s="83"/>
      <c r="C380" s="89"/>
      <c r="D380" s="35"/>
      <c r="E380" s="35"/>
      <c r="F380" s="35"/>
      <c r="G380" s="91"/>
      <c r="H380" s="91"/>
      <c r="I380" s="8"/>
      <c r="J380" s="8"/>
      <c r="K380" s="8"/>
      <c r="L380" s="8"/>
      <c r="M380" s="8"/>
      <c r="N380" s="8"/>
      <c r="O380" s="8"/>
      <c r="P380" s="8"/>
      <c r="Q380" s="8"/>
      <c r="R380" s="8"/>
      <c r="S380" s="8"/>
      <c r="T380" s="8"/>
      <c r="U380" s="8"/>
      <c r="V380" s="8"/>
      <c r="W380" s="8"/>
      <c r="X380" s="8"/>
      <c r="Y380" s="8"/>
      <c r="Z380" s="8"/>
    </row>
    <row r="381" spans="1:26" ht="12.75" customHeight="1" x14ac:dyDescent="0.15">
      <c r="A381" s="8"/>
      <c r="B381" s="83"/>
      <c r="C381" s="89"/>
      <c r="D381" s="35"/>
      <c r="E381" s="35"/>
      <c r="F381" s="35"/>
      <c r="G381" s="91"/>
      <c r="H381" s="91"/>
      <c r="I381" s="8"/>
      <c r="J381" s="8"/>
      <c r="K381" s="8"/>
      <c r="L381" s="8"/>
      <c r="M381" s="8"/>
      <c r="N381" s="8"/>
      <c r="O381" s="8"/>
      <c r="P381" s="8"/>
      <c r="Q381" s="8"/>
      <c r="R381" s="8"/>
      <c r="S381" s="8"/>
      <c r="T381" s="8"/>
      <c r="U381" s="8"/>
      <c r="V381" s="8"/>
      <c r="W381" s="8"/>
      <c r="X381" s="8"/>
      <c r="Y381" s="8"/>
      <c r="Z381" s="8"/>
    </row>
    <row r="382" spans="1:26" ht="12.75" customHeight="1" x14ac:dyDescent="0.15">
      <c r="A382" s="8"/>
      <c r="B382" s="83"/>
      <c r="C382" s="89"/>
      <c r="D382" s="35"/>
      <c r="E382" s="35"/>
      <c r="F382" s="35"/>
      <c r="G382" s="91"/>
      <c r="H382" s="91"/>
      <c r="I382" s="8"/>
      <c r="J382" s="8"/>
      <c r="K382" s="8"/>
      <c r="L382" s="8"/>
      <c r="M382" s="8"/>
      <c r="N382" s="8"/>
      <c r="O382" s="8"/>
      <c r="P382" s="8"/>
      <c r="Q382" s="8"/>
      <c r="R382" s="8"/>
      <c r="S382" s="8"/>
      <c r="T382" s="8"/>
      <c r="U382" s="8"/>
      <c r="V382" s="8"/>
      <c r="W382" s="8"/>
      <c r="X382" s="8"/>
      <c r="Y382" s="8"/>
      <c r="Z382" s="8"/>
    </row>
    <row r="383" spans="1:26" ht="12.75" customHeight="1" x14ac:dyDescent="0.15">
      <c r="A383" s="8"/>
      <c r="B383" s="83"/>
      <c r="C383" s="89"/>
      <c r="D383" s="35"/>
      <c r="E383" s="35"/>
      <c r="F383" s="35"/>
      <c r="G383" s="91"/>
      <c r="H383" s="91"/>
      <c r="I383" s="8"/>
      <c r="J383" s="8"/>
      <c r="K383" s="8"/>
      <c r="L383" s="8"/>
      <c r="M383" s="8"/>
      <c r="N383" s="8"/>
      <c r="O383" s="8"/>
      <c r="P383" s="8"/>
      <c r="Q383" s="8"/>
      <c r="R383" s="8"/>
      <c r="S383" s="8"/>
      <c r="T383" s="8"/>
      <c r="U383" s="8"/>
      <c r="V383" s="8"/>
      <c r="W383" s="8"/>
      <c r="X383" s="8"/>
      <c r="Y383" s="8"/>
      <c r="Z383" s="8"/>
    </row>
    <row r="384" spans="1:26" ht="12.75" customHeight="1" x14ac:dyDescent="0.15">
      <c r="A384" s="8"/>
      <c r="B384" s="83"/>
      <c r="C384" s="89"/>
      <c r="D384" s="35"/>
      <c r="E384" s="35"/>
      <c r="F384" s="35"/>
      <c r="G384" s="91"/>
      <c r="H384" s="91"/>
      <c r="I384" s="8"/>
      <c r="J384" s="8"/>
      <c r="K384" s="8"/>
      <c r="L384" s="8"/>
      <c r="M384" s="8"/>
      <c r="N384" s="8"/>
      <c r="O384" s="8"/>
      <c r="P384" s="8"/>
      <c r="Q384" s="8"/>
      <c r="R384" s="8"/>
      <c r="S384" s="8"/>
      <c r="T384" s="8"/>
      <c r="U384" s="8"/>
      <c r="V384" s="8"/>
      <c r="W384" s="8"/>
      <c r="X384" s="8"/>
      <c r="Y384" s="8"/>
      <c r="Z384" s="8"/>
    </row>
    <row r="385" spans="1:26" ht="12.75" customHeight="1" x14ac:dyDescent="0.15">
      <c r="A385" s="8"/>
      <c r="B385" s="83"/>
      <c r="C385" s="89"/>
      <c r="D385" s="35"/>
      <c r="E385" s="35"/>
      <c r="F385" s="35"/>
      <c r="G385" s="91"/>
      <c r="H385" s="91"/>
      <c r="I385" s="8"/>
      <c r="J385" s="8"/>
      <c r="K385" s="8"/>
      <c r="L385" s="8"/>
      <c r="M385" s="8"/>
      <c r="N385" s="8"/>
      <c r="O385" s="8"/>
      <c r="P385" s="8"/>
      <c r="Q385" s="8"/>
      <c r="R385" s="8"/>
      <c r="S385" s="8"/>
      <c r="T385" s="8"/>
      <c r="U385" s="8"/>
      <c r="V385" s="8"/>
      <c r="W385" s="8"/>
      <c r="X385" s="8"/>
      <c r="Y385" s="8"/>
      <c r="Z385" s="8"/>
    </row>
    <row r="386" spans="1:26" ht="12.75" customHeight="1" x14ac:dyDescent="0.15">
      <c r="A386" s="8"/>
      <c r="B386" s="83"/>
      <c r="C386" s="89"/>
      <c r="D386" s="35"/>
      <c r="E386" s="35"/>
      <c r="F386" s="35"/>
      <c r="G386" s="91"/>
      <c r="H386" s="91"/>
      <c r="I386" s="8"/>
      <c r="J386" s="8"/>
      <c r="K386" s="8"/>
      <c r="L386" s="8"/>
      <c r="M386" s="8"/>
      <c r="N386" s="8"/>
      <c r="O386" s="8"/>
      <c r="P386" s="8"/>
      <c r="Q386" s="8"/>
      <c r="R386" s="8"/>
      <c r="S386" s="8"/>
      <c r="T386" s="8"/>
      <c r="U386" s="8"/>
      <c r="V386" s="8"/>
      <c r="W386" s="8"/>
      <c r="X386" s="8"/>
      <c r="Y386" s="8"/>
      <c r="Z386" s="8"/>
    </row>
    <row r="387" spans="1:26" ht="12.75" customHeight="1" x14ac:dyDescent="0.15">
      <c r="A387" s="8"/>
      <c r="B387" s="83"/>
      <c r="C387" s="89"/>
      <c r="D387" s="35"/>
      <c r="E387" s="35"/>
      <c r="F387" s="35"/>
      <c r="G387" s="91"/>
      <c r="H387" s="91"/>
      <c r="I387" s="8"/>
      <c r="J387" s="8"/>
      <c r="K387" s="8"/>
      <c r="L387" s="8"/>
      <c r="M387" s="8"/>
      <c r="N387" s="8"/>
      <c r="O387" s="8"/>
      <c r="P387" s="8"/>
      <c r="Q387" s="8"/>
      <c r="R387" s="8"/>
      <c r="S387" s="8"/>
      <c r="T387" s="8"/>
      <c r="U387" s="8"/>
      <c r="V387" s="8"/>
      <c r="W387" s="8"/>
      <c r="X387" s="8"/>
      <c r="Y387" s="8"/>
      <c r="Z387" s="8"/>
    </row>
    <row r="388" spans="1:26" ht="12.75" customHeight="1" x14ac:dyDescent="0.15">
      <c r="A388" s="8"/>
      <c r="B388" s="83"/>
      <c r="C388" s="89"/>
      <c r="D388" s="35"/>
      <c r="E388" s="35"/>
      <c r="F388" s="35"/>
      <c r="G388" s="91"/>
      <c r="H388" s="91"/>
      <c r="I388" s="8"/>
      <c r="J388" s="8"/>
      <c r="K388" s="8"/>
      <c r="L388" s="8"/>
      <c r="M388" s="8"/>
      <c r="N388" s="8"/>
      <c r="O388" s="8"/>
      <c r="P388" s="8"/>
      <c r="Q388" s="8"/>
      <c r="R388" s="8"/>
      <c r="S388" s="8"/>
      <c r="T388" s="8"/>
      <c r="U388" s="8"/>
      <c r="V388" s="8"/>
      <c r="W388" s="8"/>
      <c r="X388" s="8"/>
      <c r="Y388" s="8"/>
      <c r="Z388" s="8"/>
    </row>
    <row r="389" spans="1:26" ht="12.75" customHeight="1" x14ac:dyDescent="0.15">
      <c r="A389" s="8"/>
      <c r="B389" s="83"/>
      <c r="C389" s="89"/>
      <c r="D389" s="35"/>
      <c r="E389" s="35"/>
      <c r="F389" s="35"/>
      <c r="G389" s="91"/>
      <c r="H389" s="91"/>
      <c r="I389" s="8"/>
      <c r="J389" s="8"/>
      <c r="K389" s="8"/>
      <c r="L389" s="8"/>
      <c r="M389" s="8"/>
      <c r="N389" s="8"/>
      <c r="O389" s="8"/>
      <c r="P389" s="8"/>
      <c r="Q389" s="8"/>
      <c r="R389" s="8"/>
      <c r="S389" s="8"/>
      <c r="T389" s="8"/>
      <c r="U389" s="8"/>
      <c r="V389" s="8"/>
      <c r="W389" s="8"/>
      <c r="X389" s="8"/>
      <c r="Y389" s="8"/>
      <c r="Z389" s="8"/>
    </row>
    <row r="390" spans="1:26" ht="12.75" customHeight="1" x14ac:dyDescent="0.15">
      <c r="A390" s="8"/>
      <c r="B390" s="83"/>
      <c r="C390" s="89"/>
      <c r="D390" s="35"/>
      <c r="E390" s="35"/>
      <c r="F390" s="35"/>
      <c r="G390" s="91"/>
      <c r="H390" s="91"/>
      <c r="I390" s="8"/>
      <c r="J390" s="8"/>
      <c r="K390" s="8"/>
      <c r="L390" s="8"/>
      <c r="M390" s="8"/>
      <c r="N390" s="8"/>
      <c r="O390" s="8"/>
      <c r="P390" s="8"/>
      <c r="Q390" s="8"/>
      <c r="R390" s="8"/>
      <c r="S390" s="8"/>
      <c r="T390" s="8"/>
      <c r="U390" s="8"/>
      <c r="V390" s="8"/>
      <c r="W390" s="8"/>
      <c r="X390" s="8"/>
      <c r="Y390" s="8"/>
      <c r="Z390" s="8"/>
    </row>
    <row r="391" spans="1:26" ht="12.75" customHeight="1" x14ac:dyDescent="0.15">
      <c r="A391" s="8"/>
      <c r="B391" s="83"/>
      <c r="C391" s="89"/>
      <c r="D391" s="35"/>
      <c r="E391" s="35"/>
      <c r="F391" s="35"/>
      <c r="G391" s="91"/>
      <c r="H391" s="91"/>
      <c r="I391" s="8"/>
      <c r="J391" s="8"/>
      <c r="K391" s="8"/>
      <c r="L391" s="8"/>
      <c r="M391" s="8"/>
      <c r="N391" s="8"/>
      <c r="O391" s="8"/>
      <c r="P391" s="8"/>
      <c r="Q391" s="8"/>
      <c r="R391" s="8"/>
      <c r="S391" s="8"/>
      <c r="T391" s="8"/>
      <c r="U391" s="8"/>
      <c r="V391" s="8"/>
      <c r="W391" s="8"/>
      <c r="X391" s="8"/>
      <c r="Y391" s="8"/>
      <c r="Z391" s="8"/>
    </row>
    <row r="392" spans="1:26" ht="12.75" customHeight="1" x14ac:dyDescent="0.15">
      <c r="A392" s="8"/>
      <c r="B392" s="83"/>
      <c r="C392" s="89"/>
      <c r="D392" s="35"/>
      <c r="E392" s="35"/>
      <c r="F392" s="35"/>
      <c r="G392" s="91"/>
      <c r="H392" s="91"/>
      <c r="I392" s="8"/>
      <c r="J392" s="8"/>
      <c r="K392" s="8"/>
      <c r="L392" s="8"/>
      <c r="M392" s="8"/>
      <c r="N392" s="8"/>
      <c r="O392" s="8"/>
      <c r="P392" s="8"/>
      <c r="Q392" s="8"/>
      <c r="R392" s="8"/>
      <c r="S392" s="8"/>
      <c r="T392" s="8"/>
      <c r="U392" s="8"/>
      <c r="V392" s="8"/>
      <c r="W392" s="8"/>
      <c r="X392" s="8"/>
      <c r="Y392" s="8"/>
      <c r="Z392" s="8"/>
    </row>
    <row r="393" spans="1:26" ht="12.75" customHeight="1" x14ac:dyDescent="0.15">
      <c r="A393" s="8"/>
      <c r="B393" s="83"/>
      <c r="C393" s="89"/>
      <c r="D393" s="35"/>
      <c r="E393" s="35"/>
      <c r="F393" s="35"/>
      <c r="G393" s="91"/>
      <c r="H393" s="91"/>
      <c r="I393" s="8"/>
      <c r="J393" s="8"/>
      <c r="K393" s="8"/>
      <c r="L393" s="8"/>
      <c r="M393" s="8"/>
      <c r="N393" s="8"/>
      <c r="O393" s="8"/>
      <c r="P393" s="8"/>
      <c r="Q393" s="8"/>
      <c r="R393" s="8"/>
      <c r="S393" s="8"/>
      <c r="T393" s="8"/>
      <c r="U393" s="8"/>
      <c r="V393" s="8"/>
      <c r="W393" s="8"/>
      <c r="X393" s="8"/>
      <c r="Y393" s="8"/>
      <c r="Z393" s="8"/>
    </row>
    <row r="394" spans="1:26" ht="12.75" customHeight="1" x14ac:dyDescent="0.15">
      <c r="A394" s="8"/>
      <c r="B394" s="83"/>
      <c r="C394" s="89"/>
      <c r="D394" s="35"/>
      <c r="E394" s="35"/>
      <c r="F394" s="35"/>
      <c r="G394" s="91"/>
      <c r="H394" s="91"/>
      <c r="I394" s="8"/>
      <c r="J394" s="8"/>
      <c r="K394" s="8"/>
      <c r="L394" s="8"/>
      <c r="M394" s="8"/>
      <c r="N394" s="8"/>
      <c r="O394" s="8"/>
      <c r="P394" s="8"/>
      <c r="Q394" s="8"/>
      <c r="R394" s="8"/>
      <c r="S394" s="8"/>
      <c r="T394" s="8"/>
      <c r="U394" s="8"/>
      <c r="V394" s="8"/>
      <c r="W394" s="8"/>
      <c r="X394" s="8"/>
      <c r="Y394" s="8"/>
      <c r="Z394" s="8"/>
    </row>
    <row r="395" spans="1:26" ht="12.75" customHeight="1" x14ac:dyDescent="0.15">
      <c r="A395" s="8"/>
      <c r="B395" s="83"/>
      <c r="C395" s="89"/>
      <c r="D395" s="35"/>
      <c r="E395" s="35"/>
      <c r="F395" s="35"/>
      <c r="G395" s="91"/>
      <c r="H395" s="91"/>
      <c r="I395" s="8"/>
      <c r="J395" s="8"/>
      <c r="K395" s="8"/>
      <c r="L395" s="8"/>
      <c r="M395" s="8"/>
      <c r="N395" s="8"/>
      <c r="O395" s="8"/>
      <c r="P395" s="8"/>
      <c r="Q395" s="8"/>
      <c r="R395" s="8"/>
      <c r="S395" s="8"/>
      <c r="T395" s="8"/>
      <c r="U395" s="8"/>
      <c r="V395" s="8"/>
      <c r="W395" s="8"/>
      <c r="X395" s="8"/>
      <c r="Y395" s="8"/>
      <c r="Z395" s="8"/>
    </row>
    <row r="396" spans="1:26" ht="12.75" customHeight="1" x14ac:dyDescent="0.15">
      <c r="A396" s="8"/>
      <c r="B396" s="83"/>
      <c r="C396" s="89"/>
      <c r="D396" s="35"/>
      <c r="E396" s="35"/>
      <c r="F396" s="35"/>
      <c r="G396" s="91"/>
      <c r="H396" s="91"/>
      <c r="I396" s="8"/>
      <c r="J396" s="8"/>
      <c r="K396" s="8"/>
      <c r="L396" s="8"/>
      <c r="M396" s="8"/>
      <c r="N396" s="8"/>
      <c r="O396" s="8"/>
      <c r="P396" s="8"/>
      <c r="Q396" s="8"/>
      <c r="R396" s="8"/>
      <c r="S396" s="8"/>
      <c r="T396" s="8"/>
      <c r="U396" s="8"/>
      <c r="V396" s="8"/>
      <c r="W396" s="8"/>
      <c r="X396" s="8"/>
      <c r="Y396" s="8"/>
      <c r="Z396" s="8"/>
    </row>
    <row r="397" spans="1:26" ht="12.75" customHeight="1" x14ac:dyDescent="0.15">
      <c r="A397" s="8"/>
      <c r="B397" s="83"/>
      <c r="C397" s="89"/>
      <c r="D397" s="35"/>
      <c r="E397" s="35"/>
      <c r="F397" s="35"/>
      <c r="G397" s="91"/>
      <c r="H397" s="91"/>
      <c r="I397" s="8"/>
      <c r="J397" s="8"/>
      <c r="K397" s="8"/>
      <c r="L397" s="8"/>
      <c r="M397" s="8"/>
      <c r="N397" s="8"/>
      <c r="O397" s="8"/>
      <c r="P397" s="8"/>
      <c r="Q397" s="8"/>
      <c r="R397" s="8"/>
      <c r="S397" s="8"/>
      <c r="T397" s="8"/>
      <c r="U397" s="8"/>
      <c r="V397" s="8"/>
      <c r="W397" s="8"/>
      <c r="X397" s="8"/>
      <c r="Y397" s="8"/>
      <c r="Z397" s="8"/>
    </row>
    <row r="398" spans="1:26" ht="12.75" customHeight="1" x14ac:dyDescent="0.15">
      <c r="A398" s="8"/>
      <c r="B398" s="83"/>
      <c r="C398" s="89"/>
      <c r="D398" s="35"/>
      <c r="E398" s="35"/>
      <c r="F398" s="35"/>
      <c r="G398" s="91"/>
      <c r="H398" s="91"/>
      <c r="I398" s="8"/>
      <c r="J398" s="8"/>
      <c r="K398" s="8"/>
      <c r="L398" s="8"/>
      <c r="M398" s="8"/>
      <c r="N398" s="8"/>
      <c r="O398" s="8"/>
      <c r="P398" s="8"/>
      <c r="Q398" s="8"/>
      <c r="R398" s="8"/>
      <c r="S398" s="8"/>
      <c r="T398" s="8"/>
      <c r="U398" s="8"/>
      <c r="V398" s="8"/>
      <c r="W398" s="8"/>
      <c r="X398" s="8"/>
      <c r="Y398" s="8"/>
      <c r="Z398" s="8"/>
    </row>
    <row r="399" spans="1:26" ht="12.75" customHeight="1" x14ac:dyDescent="0.15">
      <c r="A399" s="8"/>
      <c r="B399" s="83"/>
      <c r="C399" s="89"/>
      <c r="D399" s="35"/>
      <c r="E399" s="35"/>
      <c r="F399" s="35"/>
      <c r="G399" s="91"/>
      <c r="H399" s="91"/>
      <c r="I399" s="8"/>
      <c r="J399" s="8"/>
      <c r="K399" s="8"/>
      <c r="L399" s="8"/>
      <c r="M399" s="8"/>
      <c r="N399" s="8"/>
      <c r="O399" s="8"/>
      <c r="P399" s="8"/>
      <c r="Q399" s="8"/>
      <c r="R399" s="8"/>
      <c r="S399" s="8"/>
      <c r="T399" s="8"/>
      <c r="U399" s="8"/>
      <c r="V399" s="8"/>
      <c r="W399" s="8"/>
      <c r="X399" s="8"/>
      <c r="Y399" s="8"/>
      <c r="Z399" s="8"/>
    </row>
    <row r="400" spans="1:26" ht="12.75" customHeight="1" x14ac:dyDescent="0.15">
      <c r="A400" s="8"/>
      <c r="B400" s="83"/>
      <c r="C400" s="89"/>
      <c r="D400" s="35"/>
      <c r="E400" s="35"/>
      <c r="F400" s="35"/>
      <c r="G400" s="91"/>
      <c r="H400" s="91"/>
      <c r="I400" s="8"/>
      <c r="J400" s="8"/>
      <c r="K400" s="8"/>
      <c r="L400" s="8"/>
      <c r="M400" s="8"/>
      <c r="N400" s="8"/>
      <c r="O400" s="8"/>
      <c r="P400" s="8"/>
      <c r="Q400" s="8"/>
      <c r="R400" s="8"/>
      <c r="S400" s="8"/>
      <c r="T400" s="8"/>
      <c r="U400" s="8"/>
      <c r="V400" s="8"/>
      <c r="W400" s="8"/>
      <c r="X400" s="8"/>
      <c r="Y400" s="8"/>
      <c r="Z400" s="8"/>
    </row>
    <row r="401" spans="1:26" ht="12.75" customHeight="1" x14ac:dyDescent="0.15">
      <c r="A401" s="8"/>
      <c r="B401" s="83"/>
      <c r="C401" s="89"/>
      <c r="D401" s="35"/>
      <c r="E401" s="35"/>
      <c r="F401" s="35"/>
      <c r="G401" s="91"/>
      <c r="H401" s="91"/>
      <c r="I401" s="8"/>
      <c r="J401" s="8"/>
      <c r="K401" s="8"/>
      <c r="L401" s="8"/>
      <c r="M401" s="8"/>
      <c r="N401" s="8"/>
      <c r="O401" s="8"/>
      <c r="P401" s="8"/>
      <c r="Q401" s="8"/>
      <c r="R401" s="8"/>
      <c r="S401" s="8"/>
      <c r="T401" s="8"/>
      <c r="U401" s="8"/>
      <c r="V401" s="8"/>
      <c r="W401" s="8"/>
      <c r="X401" s="8"/>
      <c r="Y401" s="8"/>
      <c r="Z401" s="8"/>
    </row>
    <row r="402" spans="1:26" ht="12.75" customHeight="1" x14ac:dyDescent="0.15">
      <c r="A402" s="8"/>
      <c r="B402" s="83"/>
      <c r="C402" s="89"/>
      <c r="D402" s="35"/>
      <c r="E402" s="35"/>
      <c r="F402" s="35"/>
      <c r="G402" s="91"/>
      <c r="H402" s="91"/>
      <c r="I402" s="8"/>
      <c r="J402" s="8"/>
      <c r="K402" s="8"/>
      <c r="L402" s="8"/>
      <c r="M402" s="8"/>
      <c r="N402" s="8"/>
      <c r="O402" s="8"/>
      <c r="P402" s="8"/>
      <c r="Q402" s="8"/>
      <c r="R402" s="8"/>
      <c r="S402" s="8"/>
      <c r="T402" s="8"/>
      <c r="U402" s="8"/>
      <c r="V402" s="8"/>
      <c r="W402" s="8"/>
      <c r="X402" s="8"/>
      <c r="Y402" s="8"/>
      <c r="Z402" s="8"/>
    </row>
    <row r="403" spans="1:26" ht="12.75" customHeight="1" x14ac:dyDescent="0.15">
      <c r="A403" s="8"/>
      <c r="B403" s="83"/>
      <c r="C403" s="89"/>
      <c r="D403" s="35"/>
      <c r="E403" s="35"/>
      <c r="F403" s="35"/>
      <c r="G403" s="91"/>
      <c r="H403" s="91"/>
      <c r="I403" s="8"/>
      <c r="J403" s="8"/>
      <c r="K403" s="8"/>
      <c r="L403" s="8"/>
      <c r="M403" s="8"/>
      <c r="N403" s="8"/>
      <c r="O403" s="8"/>
      <c r="P403" s="8"/>
      <c r="Q403" s="8"/>
      <c r="R403" s="8"/>
      <c r="S403" s="8"/>
      <c r="T403" s="8"/>
      <c r="U403" s="8"/>
      <c r="V403" s="8"/>
      <c r="W403" s="8"/>
      <c r="X403" s="8"/>
      <c r="Y403" s="8"/>
      <c r="Z403" s="8"/>
    </row>
    <row r="404" spans="1:26" ht="12.75" customHeight="1" x14ac:dyDescent="0.15">
      <c r="A404" s="8"/>
      <c r="B404" s="83"/>
      <c r="C404" s="89"/>
      <c r="D404" s="35"/>
      <c r="E404" s="35"/>
      <c r="F404" s="35"/>
      <c r="G404" s="91"/>
      <c r="H404" s="91"/>
      <c r="I404" s="8"/>
      <c r="J404" s="8"/>
      <c r="K404" s="8"/>
      <c r="L404" s="8"/>
      <c r="M404" s="8"/>
      <c r="N404" s="8"/>
      <c r="O404" s="8"/>
      <c r="P404" s="8"/>
      <c r="Q404" s="8"/>
      <c r="R404" s="8"/>
      <c r="S404" s="8"/>
      <c r="T404" s="8"/>
      <c r="U404" s="8"/>
      <c r="V404" s="8"/>
      <c r="W404" s="8"/>
      <c r="X404" s="8"/>
      <c r="Y404" s="8"/>
      <c r="Z404" s="8"/>
    </row>
    <row r="405" spans="1:26" ht="12.75" customHeight="1" x14ac:dyDescent="0.15">
      <c r="A405" s="8"/>
      <c r="B405" s="83"/>
      <c r="C405" s="89"/>
      <c r="D405" s="35"/>
      <c r="E405" s="35"/>
      <c r="F405" s="35"/>
      <c r="G405" s="91"/>
      <c r="H405" s="91"/>
      <c r="I405" s="8"/>
      <c r="J405" s="8"/>
      <c r="K405" s="8"/>
      <c r="L405" s="8"/>
      <c r="M405" s="8"/>
      <c r="N405" s="8"/>
      <c r="O405" s="8"/>
      <c r="P405" s="8"/>
      <c r="Q405" s="8"/>
      <c r="R405" s="8"/>
      <c r="S405" s="8"/>
      <c r="T405" s="8"/>
      <c r="U405" s="8"/>
      <c r="V405" s="8"/>
      <c r="W405" s="8"/>
      <c r="X405" s="8"/>
      <c r="Y405" s="8"/>
      <c r="Z405" s="8"/>
    </row>
    <row r="406" spans="1:26" ht="12.75" customHeight="1" x14ac:dyDescent="0.15">
      <c r="A406" s="8"/>
      <c r="B406" s="83"/>
      <c r="C406" s="89"/>
      <c r="D406" s="35"/>
      <c r="E406" s="35"/>
      <c r="F406" s="35"/>
      <c r="G406" s="91"/>
      <c r="H406" s="91"/>
      <c r="I406" s="8"/>
      <c r="J406" s="8"/>
      <c r="K406" s="8"/>
      <c r="L406" s="8"/>
      <c r="M406" s="8"/>
      <c r="N406" s="8"/>
      <c r="O406" s="8"/>
      <c r="P406" s="8"/>
      <c r="Q406" s="8"/>
      <c r="R406" s="8"/>
      <c r="S406" s="8"/>
      <c r="T406" s="8"/>
      <c r="U406" s="8"/>
      <c r="V406" s="8"/>
      <c r="W406" s="8"/>
      <c r="X406" s="8"/>
      <c r="Y406" s="8"/>
      <c r="Z406" s="8"/>
    </row>
    <row r="407" spans="1:26" ht="12.75" customHeight="1" x14ac:dyDescent="0.15">
      <c r="A407" s="8"/>
      <c r="B407" s="83"/>
      <c r="C407" s="89"/>
      <c r="D407" s="35"/>
      <c r="E407" s="35"/>
      <c r="F407" s="35"/>
      <c r="G407" s="91"/>
      <c r="H407" s="91"/>
      <c r="I407" s="8"/>
      <c r="J407" s="8"/>
      <c r="K407" s="8"/>
      <c r="L407" s="8"/>
      <c r="M407" s="8"/>
      <c r="N407" s="8"/>
      <c r="O407" s="8"/>
      <c r="P407" s="8"/>
      <c r="Q407" s="8"/>
      <c r="R407" s="8"/>
      <c r="S407" s="8"/>
      <c r="T407" s="8"/>
      <c r="U407" s="8"/>
      <c r="V407" s="8"/>
      <c r="W407" s="8"/>
      <c r="X407" s="8"/>
      <c r="Y407" s="8"/>
      <c r="Z407" s="8"/>
    </row>
    <row r="408" spans="1:26" ht="12.75" customHeight="1" x14ac:dyDescent="0.15">
      <c r="A408" s="8"/>
      <c r="B408" s="83"/>
      <c r="C408" s="89"/>
      <c r="D408" s="35"/>
      <c r="E408" s="35"/>
      <c r="F408" s="35"/>
      <c r="G408" s="91"/>
      <c r="H408" s="91"/>
      <c r="I408" s="8"/>
      <c r="J408" s="8"/>
      <c r="K408" s="8"/>
      <c r="L408" s="8"/>
      <c r="M408" s="8"/>
      <c r="N408" s="8"/>
      <c r="O408" s="8"/>
      <c r="P408" s="8"/>
      <c r="Q408" s="8"/>
      <c r="R408" s="8"/>
      <c r="S408" s="8"/>
      <c r="T408" s="8"/>
      <c r="U408" s="8"/>
      <c r="V408" s="8"/>
      <c r="W408" s="8"/>
      <c r="X408" s="8"/>
      <c r="Y408" s="8"/>
      <c r="Z408" s="8"/>
    </row>
    <row r="409" spans="1:26" ht="12.75" customHeight="1" x14ac:dyDescent="0.15">
      <c r="A409" s="8"/>
      <c r="B409" s="83"/>
      <c r="C409" s="89"/>
      <c r="D409" s="35"/>
      <c r="E409" s="35"/>
      <c r="F409" s="35"/>
      <c r="G409" s="91"/>
      <c r="H409" s="91"/>
      <c r="I409" s="8"/>
      <c r="J409" s="8"/>
      <c r="K409" s="8"/>
      <c r="L409" s="8"/>
      <c r="M409" s="8"/>
      <c r="N409" s="8"/>
      <c r="O409" s="8"/>
      <c r="P409" s="8"/>
      <c r="Q409" s="8"/>
      <c r="R409" s="8"/>
      <c r="S409" s="8"/>
      <c r="T409" s="8"/>
      <c r="U409" s="8"/>
      <c r="V409" s="8"/>
      <c r="W409" s="8"/>
      <c r="X409" s="8"/>
      <c r="Y409" s="8"/>
      <c r="Z409" s="8"/>
    </row>
    <row r="410" spans="1:26" ht="12.75" customHeight="1" x14ac:dyDescent="0.15">
      <c r="A410" s="8"/>
      <c r="B410" s="83"/>
      <c r="C410" s="89"/>
      <c r="D410" s="35"/>
      <c r="E410" s="35"/>
      <c r="F410" s="35"/>
      <c r="G410" s="91"/>
      <c r="H410" s="91"/>
      <c r="I410" s="8"/>
      <c r="J410" s="8"/>
      <c r="K410" s="8"/>
      <c r="L410" s="8"/>
      <c r="M410" s="8"/>
      <c r="N410" s="8"/>
      <c r="O410" s="8"/>
      <c r="P410" s="8"/>
      <c r="Q410" s="8"/>
      <c r="R410" s="8"/>
      <c r="S410" s="8"/>
      <c r="T410" s="8"/>
      <c r="U410" s="8"/>
      <c r="V410" s="8"/>
      <c r="W410" s="8"/>
      <c r="X410" s="8"/>
      <c r="Y410" s="8"/>
      <c r="Z410" s="8"/>
    </row>
    <row r="411" spans="1:26" ht="12.75" customHeight="1" x14ac:dyDescent="0.15">
      <c r="A411" s="8"/>
      <c r="B411" s="83"/>
      <c r="C411" s="89"/>
      <c r="D411" s="35"/>
      <c r="E411" s="35"/>
      <c r="F411" s="35"/>
      <c r="G411" s="91"/>
      <c r="H411" s="91"/>
      <c r="I411" s="8"/>
      <c r="J411" s="8"/>
      <c r="K411" s="8"/>
      <c r="L411" s="8"/>
      <c r="M411" s="8"/>
      <c r="N411" s="8"/>
      <c r="O411" s="8"/>
      <c r="P411" s="8"/>
      <c r="Q411" s="8"/>
      <c r="R411" s="8"/>
      <c r="S411" s="8"/>
      <c r="T411" s="8"/>
      <c r="U411" s="8"/>
      <c r="V411" s="8"/>
      <c r="W411" s="8"/>
      <c r="X411" s="8"/>
      <c r="Y411" s="8"/>
      <c r="Z411" s="8"/>
    </row>
    <row r="412" spans="1:26" ht="12.75" customHeight="1" x14ac:dyDescent="0.15">
      <c r="A412" s="8"/>
      <c r="B412" s="83"/>
      <c r="C412" s="89"/>
      <c r="D412" s="35"/>
      <c r="E412" s="35"/>
      <c r="F412" s="35"/>
      <c r="G412" s="91"/>
      <c r="H412" s="91"/>
      <c r="I412" s="8"/>
      <c r="J412" s="8"/>
      <c r="K412" s="8"/>
      <c r="L412" s="8"/>
      <c r="M412" s="8"/>
      <c r="N412" s="8"/>
      <c r="O412" s="8"/>
      <c r="P412" s="8"/>
      <c r="Q412" s="8"/>
      <c r="R412" s="8"/>
      <c r="S412" s="8"/>
      <c r="T412" s="8"/>
      <c r="U412" s="8"/>
      <c r="V412" s="8"/>
      <c r="W412" s="8"/>
      <c r="X412" s="8"/>
      <c r="Y412" s="8"/>
      <c r="Z412" s="8"/>
    </row>
    <row r="413" spans="1:26" ht="12.75" customHeight="1" x14ac:dyDescent="0.15">
      <c r="A413" s="8"/>
      <c r="B413" s="83"/>
      <c r="C413" s="89"/>
      <c r="D413" s="35"/>
      <c r="E413" s="35"/>
      <c r="F413" s="35"/>
      <c r="G413" s="91"/>
      <c r="H413" s="91"/>
      <c r="I413" s="8"/>
      <c r="J413" s="8"/>
      <c r="K413" s="8"/>
      <c r="L413" s="8"/>
      <c r="M413" s="8"/>
      <c r="N413" s="8"/>
      <c r="O413" s="8"/>
      <c r="P413" s="8"/>
      <c r="Q413" s="8"/>
      <c r="R413" s="8"/>
      <c r="S413" s="8"/>
      <c r="T413" s="8"/>
      <c r="U413" s="8"/>
      <c r="V413" s="8"/>
      <c r="W413" s="8"/>
      <c r="X413" s="8"/>
      <c r="Y413" s="8"/>
      <c r="Z413" s="8"/>
    </row>
    <row r="414" spans="1:26" ht="12.75" customHeight="1" x14ac:dyDescent="0.15">
      <c r="A414" s="8"/>
      <c r="B414" s="83"/>
      <c r="C414" s="89"/>
      <c r="D414" s="35"/>
      <c r="E414" s="35"/>
      <c r="F414" s="35"/>
      <c r="G414" s="91"/>
      <c r="H414" s="91"/>
      <c r="I414" s="8"/>
      <c r="J414" s="8"/>
      <c r="K414" s="8"/>
      <c r="L414" s="8"/>
      <c r="M414" s="8"/>
      <c r="N414" s="8"/>
      <c r="O414" s="8"/>
      <c r="P414" s="8"/>
      <c r="Q414" s="8"/>
      <c r="R414" s="8"/>
      <c r="S414" s="8"/>
      <c r="T414" s="8"/>
      <c r="U414" s="8"/>
      <c r="V414" s="8"/>
      <c r="W414" s="8"/>
      <c r="X414" s="8"/>
      <c r="Y414" s="8"/>
      <c r="Z414" s="8"/>
    </row>
    <row r="415" spans="1:26" ht="12.75" customHeight="1" x14ac:dyDescent="0.15">
      <c r="A415" s="8"/>
      <c r="B415" s="83"/>
      <c r="C415" s="89"/>
      <c r="D415" s="35"/>
      <c r="E415" s="35"/>
      <c r="F415" s="35"/>
      <c r="G415" s="91"/>
      <c r="H415" s="91"/>
      <c r="I415" s="8"/>
      <c r="J415" s="8"/>
      <c r="K415" s="8"/>
      <c r="L415" s="8"/>
      <c r="M415" s="8"/>
      <c r="N415" s="8"/>
      <c r="O415" s="8"/>
      <c r="P415" s="8"/>
      <c r="Q415" s="8"/>
      <c r="R415" s="8"/>
      <c r="S415" s="8"/>
      <c r="T415" s="8"/>
      <c r="U415" s="8"/>
      <c r="V415" s="8"/>
      <c r="W415" s="8"/>
      <c r="X415" s="8"/>
      <c r="Y415" s="8"/>
      <c r="Z415" s="8"/>
    </row>
    <row r="416" spans="1:26" ht="12.75" customHeight="1" x14ac:dyDescent="0.15">
      <c r="A416" s="8"/>
      <c r="B416" s="83"/>
      <c r="C416" s="89"/>
      <c r="D416" s="35"/>
      <c r="E416" s="35"/>
      <c r="F416" s="35"/>
      <c r="G416" s="91"/>
      <c r="H416" s="91"/>
      <c r="I416" s="8"/>
      <c r="J416" s="8"/>
      <c r="K416" s="8"/>
      <c r="L416" s="8"/>
      <c r="M416" s="8"/>
      <c r="N416" s="8"/>
      <c r="O416" s="8"/>
      <c r="P416" s="8"/>
      <c r="Q416" s="8"/>
      <c r="R416" s="8"/>
      <c r="S416" s="8"/>
      <c r="T416" s="8"/>
      <c r="U416" s="8"/>
      <c r="V416" s="8"/>
      <c r="W416" s="8"/>
      <c r="X416" s="8"/>
      <c r="Y416" s="8"/>
      <c r="Z416" s="8"/>
    </row>
    <row r="417" spans="1:26" ht="12.75" customHeight="1" x14ac:dyDescent="0.15">
      <c r="A417" s="8"/>
      <c r="B417" s="83"/>
      <c r="C417" s="89"/>
      <c r="D417" s="35"/>
      <c r="E417" s="35"/>
      <c r="F417" s="35"/>
      <c r="G417" s="91"/>
      <c r="H417" s="91"/>
      <c r="I417" s="8"/>
      <c r="J417" s="8"/>
      <c r="K417" s="8"/>
      <c r="L417" s="8"/>
      <c r="M417" s="8"/>
      <c r="N417" s="8"/>
      <c r="O417" s="8"/>
      <c r="P417" s="8"/>
      <c r="Q417" s="8"/>
      <c r="R417" s="8"/>
      <c r="S417" s="8"/>
      <c r="T417" s="8"/>
      <c r="U417" s="8"/>
      <c r="V417" s="8"/>
      <c r="W417" s="8"/>
      <c r="X417" s="8"/>
      <c r="Y417" s="8"/>
      <c r="Z417" s="8"/>
    </row>
    <row r="418" spans="1:26" ht="12.75" customHeight="1" x14ac:dyDescent="0.15">
      <c r="A418" s="8"/>
      <c r="B418" s="83"/>
      <c r="C418" s="89"/>
      <c r="D418" s="35"/>
      <c r="E418" s="35"/>
      <c r="F418" s="35"/>
      <c r="G418" s="91"/>
      <c r="H418" s="91"/>
      <c r="I418" s="8"/>
      <c r="J418" s="8"/>
      <c r="K418" s="8"/>
      <c r="L418" s="8"/>
      <c r="M418" s="8"/>
      <c r="N418" s="8"/>
      <c r="O418" s="8"/>
      <c r="P418" s="8"/>
      <c r="Q418" s="8"/>
      <c r="R418" s="8"/>
      <c r="S418" s="8"/>
      <c r="T418" s="8"/>
      <c r="U418" s="8"/>
      <c r="V418" s="8"/>
      <c r="W418" s="8"/>
      <c r="X418" s="8"/>
      <c r="Y418" s="8"/>
      <c r="Z418" s="8"/>
    </row>
    <row r="419" spans="1:26" ht="12.75" customHeight="1" x14ac:dyDescent="0.15">
      <c r="A419" s="8"/>
      <c r="B419" s="83"/>
      <c r="C419" s="89"/>
      <c r="D419" s="35"/>
      <c r="E419" s="35"/>
      <c r="F419" s="35"/>
      <c r="G419" s="91"/>
      <c r="H419" s="91"/>
      <c r="I419" s="8"/>
      <c r="J419" s="8"/>
      <c r="K419" s="8"/>
      <c r="L419" s="8"/>
      <c r="M419" s="8"/>
      <c r="N419" s="8"/>
      <c r="O419" s="8"/>
      <c r="P419" s="8"/>
      <c r="Q419" s="8"/>
      <c r="R419" s="8"/>
      <c r="S419" s="8"/>
      <c r="T419" s="8"/>
      <c r="U419" s="8"/>
      <c r="V419" s="8"/>
      <c r="W419" s="8"/>
      <c r="X419" s="8"/>
      <c r="Y419" s="8"/>
      <c r="Z419" s="8"/>
    </row>
    <row r="420" spans="1:26" ht="12.75" customHeight="1" x14ac:dyDescent="0.15">
      <c r="A420" s="8"/>
      <c r="B420" s="83"/>
      <c r="C420" s="89"/>
      <c r="D420" s="35"/>
      <c r="E420" s="35"/>
      <c r="F420" s="35"/>
      <c r="G420" s="91"/>
      <c r="H420" s="91"/>
      <c r="I420" s="8"/>
      <c r="J420" s="8"/>
      <c r="K420" s="8"/>
      <c r="L420" s="8"/>
      <c r="M420" s="8"/>
      <c r="N420" s="8"/>
      <c r="O420" s="8"/>
      <c r="P420" s="8"/>
      <c r="Q420" s="8"/>
      <c r="R420" s="8"/>
      <c r="S420" s="8"/>
      <c r="T420" s="8"/>
      <c r="U420" s="8"/>
      <c r="V420" s="8"/>
      <c r="W420" s="8"/>
      <c r="X420" s="8"/>
      <c r="Y420" s="8"/>
      <c r="Z420" s="8"/>
    </row>
    <row r="421" spans="1:26" ht="12.75" customHeight="1" x14ac:dyDescent="0.15">
      <c r="A421" s="8"/>
      <c r="B421" s="83"/>
      <c r="C421" s="89"/>
      <c r="D421" s="35"/>
      <c r="E421" s="35"/>
      <c r="F421" s="35"/>
      <c r="G421" s="91"/>
      <c r="H421" s="91"/>
      <c r="I421" s="8"/>
      <c r="J421" s="8"/>
      <c r="K421" s="8"/>
      <c r="L421" s="8"/>
      <c r="M421" s="8"/>
      <c r="N421" s="8"/>
      <c r="O421" s="8"/>
      <c r="P421" s="8"/>
      <c r="Q421" s="8"/>
      <c r="R421" s="8"/>
      <c r="S421" s="8"/>
      <c r="T421" s="8"/>
      <c r="U421" s="8"/>
      <c r="V421" s="8"/>
      <c r="W421" s="8"/>
      <c r="X421" s="8"/>
      <c r="Y421" s="8"/>
      <c r="Z421" s="8"/>
    </row>
    <row r="422" spans="1:26" ht="12.75" customHeight="1" x14ac:dyDescent="0.15">
      <c r="A422" s="8"/>
      <c r="B422" s="83"/>
      <c r="C422" s="89"/>
      <c r="D422" s="35"/>
      <c r="E422" s="35"/>
      <c r="F422" s="35"/>
      <c r="G422" s="91"/>
      <c r="H422" s="91"/>
      <c r="I422" s="8"/>
      <c r="J422" s="8"/>
      <c r="K422" s="8"/>
      <c r="L422" s="8"/>
      <c r="M422" s="8"/>
      <c r="N422" s="8"/>
      <c r="O422" s="8"/>
      <c r="P422" s="8"/>
      <c r="Q422" s="8"/>
      <c r="R422" s="8"/>
      <c r="S422" s="8"/>
      <c r="T422" s="8"/>
      <c r="U422" s="8"/>
      <c r="V422" s="8"/>
      <c r="W422" s="8"/>
      <c r="X422" s="8"/>
      <c r="Y422" s="8"/>
      <c r="Z422" s="8"/>
    </row>
    <row r="423" spans="1:26" ht="12.75" customHeight="1" x14ac:dyDescent="0.15">
      <c r="A423" s="8"/>
      <c r="B423" s="83"/>
      <c r="C423" s="89"/>
      <c r="D423" s="35"/>
      <c r="E423" s="35"/>
      <c r="F423" s="35"/>
      <c r="G423" s="91"/>
      <c r="H423" s="91"/>
      <c r="I423" s="8"/>
      <c r="J423" s="8"/>
      <c r="K423" s="8"/>
      <c r="L423" s="8"/>
      <c r="M423" s="8"/>
      <c r="N423" s="8"/>
      <c r="O423" s="8"/>
      <c r="P423" s="8"/>
      <c r="Q423" s="8"/>
      <c r="R423" s="8"/>
      <c r="S423" s="8"/>
      <c r="T423" s="8"/>
      <c r="U423" s="8"/>
      <c r="V423" s="8"/>
      <c r="W423" s="8"/>
      <c r="X423" s="8"/>
      <c r="Y423" s="8"/>
      <c r="Z423" s="8"/>
    </row>
    <row r="424" spans="1:26" ht="12.75" customHeight="1" x14ac:dyDescent="0.15">
      <c r="A424" s="8"/>
      <c r="B424" s="83"/>
      <c r="C424" s="89"/>
      <c r="D424" s="35"/>
      <c r="E424" s="35"/>
      <c r="F424" s="35"/>
      <c r="G424" s="91"/>
      <c r="H424" s="91"/>
      <c r="I424" s="8"/>
      <c r="J424" s="8"/>
      <c r="K424" s="8"/>
      <c r="L424" s="8"/>
      <c r="M424" s="8"/>
      <c r="N424" s="8"/>
      <c r="O424" s="8"/>
      <c r="P424" s="8"/>
      <c r="Q424" s="8"/>
      <c r="R424" s="8"/>
      <c r="S424" s="8"/>
      <c r="T424" s="8"/>
      <c r="U424" s="8"/>
      <c r="V424" s="8"/>
      <c r="W424" s="8"/>
      <c r="X424" s="8"/>
      <c r="Y424" s="8"/>
      <c r="Z424" s="8"/>
    </row>
    <row r="425" spans="1:26" ht="12.75" customHeight="1" x14ac:dyDescent="0.15">
      <c r="A425" s="8"/>
      <c r="B425" s="83"/>
      <c r="C425" s="89"/>
      <c r="D425" s="35"/>
      <c r="E425" s="35"/>
      <c r="F425" s="35"/>
      <c r="G425" s="91"/>
      <c r="H425" s="91"/>
      <c r="I425" s="8"/>
      <c r="J425" s="8"/>
      <c r="K425" s="8"/>
      <c r="L425" s="8"/>
      <c r="M425" s="8"/>
      <c r="N425" s="8"/>
      <c r="O425" s="8"/>
      <c r="P425" s="8"/>
      <c r="Q425" s="8"/>
      <c r="R425" s="8"/>
      <c r="S425" s="8"/>
      <c r="T425" s="8"/>
      <c r="U425" s="8"/>
      <c r="V425" s="8"/>
      <c r="W425" s="8"/>
      <c r="X425" s="8"/>
      <c r="Y425" s="8"/>
      <c r="Z425" s="8"/>
    </row>
    <row r="426" spans="1:26" ht="12.75" customHeight="1" x14ac:dyDescent="0.15">
      <c r="A426" s="8"/>
      <c r="B426" s="83"/>
      <c r="C426" s="89"/>
      <c r="D426" s="35"/>
      <c r="E426" s="35"/>
      <c r="F426" s="35"/>
      <c r="G426" s="91"/>
      <c r="H426" s="91"/>
      <c r="I426" s="8"/>
      <c r="J426" s="8"/>
      <c r="K426" s="8"/>
      <c r="L426" s="8"/>
      <c r="M426" s="8"/>
      <c r="N426" s="8"/>
      <c r="O426" s="8"/>
      <c r="P426" s="8"/>
      <c r="Q426" s="8"/>
      <c r="R426" s="8"/>
      <c r="S426" s="8"/>
      <c r="T426" s="8"/>
      <c r="U426" s="8"/>
      <c r="V426" s="8"/>
      <c r="W426" s="8"/>
      <c r="X426" s="8"/>
      <c r="Y426" s="8"/>
      <c r="Z426" s="8"/>
    </row>
    <row r="427" spans="1:26" ht="12.75" customHeight="1" x14ac:dyDescent="0.15">
      <c r="A427" s="8"/>
      <c r="B427" s="83"/>
      <c r="C427" s="89"/>
      <c r="D427" s="35"/>
      <c r="E427" s="35"/>
      <c r="F427" s="35"/>
      <c r="G427" s="91"/>
      <c r="H427" s="91"/>
      <c r="I427" s="8"/>
      <c r="J427" s="8"/>
      <c r="K427" s="8"/>
      <c r="L427" s="8"/>
      <c r="M427" s="8"/>
      <c r="N427" s="8"/>
      <c r="O427" s="8"/>
      <c r="P427" s="8"/>
      <c r="Q427" s="8"/>
      <c r="R427" s="8"/>
      <c r="S427" s="8"/>
      <c r="T427" s="8"/>
      <c r="U427" s="8"/>
      <c r="V427" s="8"/>
      <c r="W427" s="8"/>
      <c r="X427" s="8"/>
      <c r="Y427" s="8"/>
      <c r="Z427" s="8"/>
    </row>
    <row r="428" spans="1:26" ht="12.75" customHeight="1" x14ac:dyDescent="0.15">
      <c r="A428" s="8"/>
      <c r="B428" s="83"/>
      <c r="C428" s="89"/>
      <c r="D428" s="35"/>
      <c r="E428" s="35"/>
      <c r="F428" s="35"/>
      <c r="G428" s="91"/>
      <c r="H428" s="91"/>
      <c r="I428" s="8"/>
      <c r="J428" s="8"/>
      <c r="K428" s="8"/>
      <c r="L428" s="8"/>
      <c r="M428" s="8"/>
      <c r="N428" s="8"/>
      <c r="O428" s="8"/>
      <c r="P428" s="8"/>
      <c r="Q428" s="8"/>
      <c r="R428" s="8"/>
      <c r="S428" s="8"/>
      <c r="T428" s="8"/>
      <c r="U428" s="8"/>
      <c r="V428" s="8"/>
      <c r="W428" s="8"/>
      <c r="X428" s="8"/>
      <c r="Y428" s="8"/>
      <c r="Z428" s="8"/>
    </row>
    <row r="429" spans="1:26" ht="12.75" customHeight="1" x14ac:dyDescent="0.15">
      <c r="A429" s="8"/>
      <c r="B429" s="83"/>
      <c r="C429" s="89"/>
      <c r="D429" s="35"/>
      <c r="E429" s="35"/>
      <c r="F429" s="35"/>
      <c r="G429" s="91"/>
      <c r="H429" s="91"/>
      <c r="I429" s="8"/>
      <c r="J429" s="8"/>
      <c r="K429" s="8"/>
      <c r="L429" s="8"/>
      <c r="M429" s="8"/>
      <c r="N429" s="8"/>
      <c r="O429" s="8"/>
      <c r="P429" s="8"/>
      <c r="Q429" s="8"/>
      <c r="R429" s="8"/>
      <c r="S429" s="8"/>
      <c r="T429" s="8"/>
      <c r="U429" s="8"/>
      <c r="V429" s="8"/>
      <c r="W429" s="8"/>
      <c r="X429" s="8"/>
      <c r="Y429" s="8"/>
      <c r="Z429" s="8"/>
    </row>
    <row r="430" spans="1:26" ht="12.75" customHeight="1" x14ac:dyDescent="0.15">
      <c r="A430" s="8"/>
      <c r="B430" s="83"/>
      <c r="C430" s="89"/>
      <c r="D430" s="35"/>
      <c r="E430" s="35"/>
      <c r="F430" s="35"/>
      <c r="G430" s="91"/>
      <c r="H430" s="91"/>
      <c r="I430" s="8"/>
      <c r="J430" s="8"/>
      <c r="K430" s="8"/>
      <c r="L430" s="8"/>
      <c r="M430" s="8"/>
      <c r="N430" s="8"/>
      <c r="O430" s="8"/>
      <c r="P430" s="8"/>
      <c r="Q430" s="8"/>
      <c r="R430" s="8"/>
      <c r="S430" s="8"/>
      <c r="T430" s="8"/>
      <c r="U430" s="8"/>
      <c r="V430" s="8"/>
      <c r="W430" s="8"/>
      <c r="X430" s="8"/>
      <c r="Y430" s="8"/>
      <c r="Z430" s="8"/>
    </row>
    <row r="431" spans="1:26" ht="12.75" customHeight="1" x14ac:dyDescent="0.15">
      <c r="A431" s="8"/>
      <c r="B431" s="83"/>
      <c r="C431" s="89"/>
      <c r="D431" s="35"/>
      <c r="E431" s="35"/>
      <c r="F431" s="35"/>
      <c r="G431" s="91"/>
      <c r="H431" s="91"/>
      <c r="I431" s="8"/>
      <c r="J431" s="8"/>
      <c r="K431" s="8"/>
      <c r="L431" s="8"/>
      <c r="M431" s="8"/>
      <c r="N431" s="8"/>
      <c r="O431" s="8"/>
      <c r="P431" s="8"/>
      <c r="Q431" s="8"/>
      <c r="R431" s="8"/>
      <c r="S431" s="8"/>
      <c r="T431" s="8"/>
      <c r="U431" s="8"/>
      <c r="V431" s="8"/>
      <c r="W431" s="8"/>
      <c r="X431" s="8"/>
      <c r="Y431" s="8"/>
      <c r="Z431" s="8"/>
    </row>
    <row r="432" spans="1:26" ht="12.75" customHeight="1" x14ac:dyDescent="0.15">
      <c r="A432" s="8"/>
      <c r="B432" s="83"/>
      <c r="C432" s="89"/>
      <c r="D432" s="35"/>
      <c r="E432" s="35"/>
      <c r="F432" s="35"/>
      <c r="G432" s="91"/>
      <c r="H432" s="91"/>
      <c r="I432" s="8"/>
      <c r="J432" s="8"/>
      <c r="K432" s="8"/>
      <c r="L432" s="8"/>
      <c r="M432" s="8"/>
      <c r="N432" s="8"/>
      <c r="O432" s="8"/>
      <c r="P432" s="8"/>
      <c r="Q432" s="8"/>
      <c r="R432" s="8"/>
      <c r="S432" s="8"/>
      <c r="T432" s="8"/>
      <c r="U432" s="8"/>
      <c r="V432" s="8"/>
      <c r="W432" s="8"/>
      <c r="X432" s="8"/>
      <c r="Y432" s="8"/>
      <c r="Z432" s="8"/>
    </row>
    <row r="433" spans="1:26" ht="12.75" customHeight="1" x14ac:dyDescent="0.15">
      <c r="A433" s="8"/>
      <c r="B433" s="83"/>
      <c r="C433" s="89"/>
      <c r="D433" s="35"/>
      <c r="E433" s="35"/>
      <c r="F433" s="35"/>
      <c r="G433" s="91"/>
      <c r="H433" s="91"/>
      <c r="I433" s="8"/>
      <c r="J433" s="8"/>
      <c r="K433" s="8"/>
      <c r="L433" s="8"/>
      <c r="M433" s="8"/>
      <c r="N433" s="8"/>
      <c r="O433" s="8"/>
      <c r="P433" s="8"/>
      <c r="Q433" s="8"/>
      <c r="R433" s="8"/>
      <c r="S433" s="8"/>
      <c r="T433" s="8"/>
      <c r="U433" s="8"/>
      <c r="V433" s="8"/>
      <c r="W433" s="8"/>
      <c r="X433" s="8"/>
      <c r="Y433" s="8"/>
      <c r="Z433" s="8"/>
    </row>
    <row r="434" spans="1:26" ht="12.75" customHeight="1" x14ac:dyDescent="0.15">
      <c r="A434" s="8"/>
      <c r="B434" s="83"/>
      <c r="C434" s="89"/>
      <c r="D434" s="35"/>
      <c r="E434" s="35"/>
      <c r="F434" s="35"/>
      <c r="G434" s="91"/>
      <c r="H434" s="91"/>
      <c r="I434" s="8"/>
      <c r="J434" s="8"/>
      <c r="K434" s="8"/>
      <c r="L434" s="8"/>
      <c r="M434" s="8"/>
      <c r="N434" s="8"/>
      <c r="O434" s="8"/>
      <c r="P434" s="8"/>
      <c r="Q434" s="8"/>
      <c r="R434" s="8"/>
      <c r="S434" s="8"/>
      <c r="T434" s="8"/>
      <c r="U434" s="8"/>
      <c r="V434" s="8"/>
      <c r="W434" s="8"/>
      <c r="X434" s="8"/>
      <c r="Y434" s="8"/>
      <c r="Z434" s="8"/>
    </row>
    <row r="435" spans="1:26" ht="12.75" customHeight="1" x14ac:dyDescent="0.15">
      <c r="A435" s="8"/>
      <c r="B435" s="83"/>
      <c r="C435" s="89"/>
      <c r="D435" s="35"/>
      <c r="E435" s="35"/>
      <c r="F435" s="35"/>
      <c r="G435" s="91"/>
      <c r="H435" s="91"/>
      <c r="I435" s="8"/>
      <c r="J435" s="8"/>
      <c r="K435" s="8"/>
      <c r="L435" s="8"/>
      <c r="M435" s="8"/>
      <c r="N435" s="8"/>
      <c r="O435" s="8"/>
      <c r="P435" s="8"/>
      <c r="Q435" s="8"/>
      <c r="R435" s="8"/>
      <c r="S435" s="8"/>
      <c r="T435" s="8"/>
      <c r="U435" s="8"/>
      <c r="V435" s="8"/>
      <c r="W435" s="8"/>
      <c r="X435" s="8"/>
      <c r="Y435" s="8"/>
      <c r="Z435" s="8"/>
    </row>
    <row r="436" spans="1:26" ht="12.75" customHeight="1" x14ac:dyDescent="0.15">
      <c r="A436" s="8"/>
      <c r="B436" s="83"/>
      <c r="C436" s="89"/>
      <c r="D436" s="35"/>
      <c r="E436" s="35"/>
      <c r="F436" s="35"/>
      <c r="G436" s="91"/>
      <c r="H436" s="91"/>
      <c r="I436" s="8"/>
      <c r="J436" s="8"/>
      <c r="K436" s="8"/>
      <c r="L436" s="8"/>
      <c r="M436" s="8"/>
      <c r="N436" s="8"/>
      <c r="O436" s="8"/>
      <c r="P436" s="8"/>
      <c r="Q436" s="8"/>
      <c r="R436" s="8"/>
      <c r="S436" s="8"/>
      <c r="T436" s="8"/>
      <c r="U436" s="8"/>
      <c r="V436" s="8"/>
      <c r="W436" s="8"/>
      <c r="X436" s="8"/>
      <c r="Y436" s="8"/>
      <c r="Z436" s="8"/>
    </row>
    <row r="437" spans="1:26" ht="12.75" customHeight="1" x14ac:dyDescent="0.15">
      <c r="A437" s="8"/>
      <c r="B437" s="83"/>
      <c r="C437" s="89"/>
      <c r="D437" s="35"/>
      <c r="E437" s="35"/>
      <c r="F437" s="35"/>
      <c r="G437" s="91"/>
      <c r="H437" s="91"/>
      <c r="I437" s="8"/>
      <c r="J437" s="8"/>
      <c r="K437" s="8"/>
      <c r="L437" s="8"/>
      <c r="M437" s="8"/>
      <c r="N437" s="8"/>
      <c r="O437" s="8"/>
      <c r="P437" s="8"/>
      <c r="Q437" s="8"/>
      <c r="R437" s="8"/>
      <c r="S437" s="8"/>
      <c r="T437" s="8"/>
      <c r="U437" s="8"/>
      <c r="V437" s="8"/>
      <c r="W437" s="8"/>
      <c r="X437" s="8"/>
      <c r="Y437" s="8"/>
      <c r="Z437" s="8"/>
    </row>
    <row r="438" spans="1:26" ht="12.75" customHeight="1" x14ac:dyDescent="0.15">
      <c r="A438" s="8"/>
      <c r="B438" s="83"/>
      <c r="C438" s="89"/>
      <c r="D438" s="35"/>
      <c r="E438" s="35"/>
      <c r="F438" s="35"/>
      <c r="G438" s="91"/>
      <c r="H438" s="91"/>
      <c r="I438" s="8"/>
      <c r="J438" s="8"/>
      <c r="K438" s="8"/>
      <c r="L438" s="8"/>
      <c r="M438" s="8"/>
      <c r="N438" s="8"/>
      <c r="O438" s="8"/>
      <c r="P438" s="8"/>
      <c r="Q438" s="8"/>
      <c r="R438" s="8"/>
      <c r="S438" s="8"/>
      <c r="T438" s="8"/>
      <c r="U438" s="8"/>
      <c r="V438" s="8"/>
      <c r="W438" s="8"/>
      <c r="X438" s="8"/>
      <c r="Y438" s="8"/>
      <c r="Z438" s="8"/>
    </row>
    <row r="439" spans="1:26" ht="12.75" customHeight="1" x14ac:dyDescent="0.15">
      <c r="A439" s="8"/>
      <c r="B439" s="83"/>
      <c r="C439" s="89"/>
      <c r="D439" s="35"/>
      <c r="E439" s="35"/>
      <c r="F439" s="35"/>
      <c r="G439" s="91"/>
      <c r="H439" s="91"/>
      <c r="I439" s="8"/>
      <c r="J439" s="8"/>
      <c r="K439" s="8"/>
      <c r="L439" s="8"/>
      <c r="M439" s="8"/>
      <c r="N439" s="8"/>
      <c r="O439" s="8"/>
      <c r="P439" s="8"/>
      <c r="Q439" s="8"/>
      <c r="R439" s="8"/>
      <c r="S439" s="8"/>
      <c r="T439" s="8"/>
      <c r="U439" s="8"/>
      <c r="V439" s="8"/>
      <c r="W439" s="8"/>
      <c r="X439" s="8"/>
      <c r="Y439" s="8"/>
      <c r="Z439" s="8"/>
    </row>
    <row r="440" spans="1:26" ht="12.75" customHeight="1" x14ac:dyDescent="0.15">
      <c r="A440" s="8"/>
      <c r="B440" s="83"/>
      <c r="C440" s="89"/>
      <c r="D440" s="35"/>
      <c r="E440" s="35"/>
      <c r="F440" s="35"/>
      <c r="G440" s="91"/>
      <c r="H440" s="91"/>
      <c r="I440" s="8"/>
      <c r="J440" s="8"/>
      <c r="K440" s="8"/>
      <c r="L440" s="8"/>
      <c r="M440" s="8"/>
      <c r="N440" s="8"/>
      <c r="O440" s="8"/>
      <c r="P440" s="8"/>
      <c r="Q440" s="8"/>
      <c r="R440" s="8"/>
      <c r="S440" s="8"/>
      <c r="T440" s="8"/>
      <c r="U440" s="8"/>
      <c r="V440" s="8"/>
      <c r="W440" s="8"/>
      <c r="X440" s="8"/>
      <c r="Y440" s="8"/>
      <c r="Z440" s="8"/>
    </row>
    <row r="441" spans="1:26" ht="12.75" customHeight="1" x14ac:dyDescent="0.15">
      <c r="A441" s="8"/>
      <c r="B441" s="83"/>
      <c r="C441" s="89"/>
      <c r="D441" s="35"/>
      <c r="E441" s="35"/>
      <c r="F441" s="35"/>
      <c r="G441" s="91"/>
      <c r="H441" s="91"/>
      <c r="I441" s="8"/>
      <c r="J441" s="8"/>
      <c r="K441" s="8"/>
      <c r="L441" s="8"/>
      <c r="M441" s="8"/>
      <c r="N441" s="8"/>
      <c r="O441" s="8"/>
      <c r="P441" s="8"/>
      <c r="Q441" s="8"/>
      <c r="R441" s="8"/>
      <c r="S441" s="8"/>
      <c r="T441" s="8"/>
      <c r="U441" s="8"/>
      <c r="V441" s="8"/>
      <c r="W441" s="8"/>
      <c r="X441" s="8"/>
      <c r="Y441" s="8"/>
      <c r="Z441" s="8"/>
    </row>
    <row r="442" spans="1:26" ht="12.75" customHeight="1" x14ac:dyDescent="0.15">
      <c r="A442" s="8"/>
      <c r="B442" s="83"/>
      <c r="C442" s="89"/>
      <c r="D442" s="35"/>
      <c r="E442" s="35"/>
      <c r="F442" s="35"/>
      <c r="G442" s="91"/>
      <c r="H442" s="91"/>
      <c r="I442" s="8"/>
      <c r="J442" s="8"/>
      <c r="K442" s="8"/>
      <c r="L442" s="8"/>
      <c r="M442" s="8"/>
      <c r="N442" s="8"/>
      <c r="O442" s="8"/>
      <c r="P442" s="8"/>
      <c r="Q442" s="8"/>
      <c r="R442" s="8"/>
      <c r="S442" s="8"/>
      <c r="T442" s="8"/>
      <c r="U442" s="8"/>
      <c r="V442" s="8"/>
      <c r="W442" s="8"/>
      <c r="X442" s="8"/>
      <c r="Y442" s="8"/>
      <c r="Z442" s="8"/>
    </row>
    <row r="443" spans="1:26" ht="12.75" customHeight="1" x14ac:dyDescent="0.15">
      <c r="A443" s="8"/>
      <c r="B443" s="83"/>
      <c r="C443" s="89"/>
      <c r="D443" s="35"/>
      <c r="E443" s="35"/>
      <c r="F443" s="35"/>
      <c r="G443" s="91"/>
      <c r="H443" s="91"/>
      <c r="I443" s="8"/>
      <c r="J443" s="8"/>
      <c r="K443" s="8"/>
      <c r="L443" s="8"/>
      <c r="M443" s="8"/>
      <c r="N443" s="8"/>
      <c r="O443" s="8"/>
      <c r="P443" s="8"/>
      <c r="Q443" s="8"/>
      <c r="R443" s="8"/>
      <c r="S443" s="8"/>
      <c r="T443" s="8"/>
      <c r="U443" s="8"/>
      <c r="V443" s="8"/>
      <c r="W443" s="8"/>
      <c r="X443" s="8"/>
      <c r="Y443" s="8"/>
      <c r="Z443" s="8"/>
    </row>
    <row r="444" spans="1:26" ht="12.75" customHeight="1" x14ac:dyDescent="0.15">
      <c r="A444" s="8"/>
      <c r="B444" s="83"/>
      <c r="C444" s="89"/>
      <c r="D444" s="35"/>
      <c r="E444" s="35"/>
      <c r="F444" s="35"/>
      <c r="G444" s="91"/>
      <c r="H444" s="91"/>
      <c r="I444" s="8"/>
      <c r="J444" s="8"/>
      <c r="K444" s="8"/>
      <c r="L444" s="8"/>
      <c r="M444" s="8"/>
      <c r="N444" s="8"/>
      <c r="O444" s="8"/>
      <c r="P444" s="8"/>
      <c r="Q444" s="8"/>
      <c r="R444" s="8"/>
      <c r="S444" s="8"/>
      <c r="T444" s="8"/>
      <c r="U444" s="8"/>
      <c r="V444" s="8"/>
      <c r="W444" s="8"/>
      <c r="X444" s="8"/>
      <c r="Y444" s="8"/>
      <c r="Z444" s="8"/>
    </row>
    <row r="445" spans="1:26" ht="12.75" customHeight="1" x14ac:dyDescent="0.15">
      <c r="A445" s="8"/>
      <c r="B445" s="83"/>
      <c r="C445" s="89"/>
      <c r="D445" s="35"/>
      <c r="E445" s="35"/>
      <c r="F445" s="35"/>
      <c r="G445" s="91"/>
      <c r="H445" s="91"/>
      <c r="I445" s="8"/>
      <c r="J445" s="8"/>
      <c r="K445" s="8"/>
      <c r="L445" s="8"/>
      <c r="M445" s="8"/>
      <c r="N445" s="8"/>
      <c r="O445" s="8"/>
      <c r="P445" s="8"/>
      <c r="Q445" s="8"/>
      <c r="R445" s="8"/>
      <c r="S445" s="8"/>
      <c r="T445" s="8"/>
      <c r="U445" s="8"/>
      <c r="V445" s="8"/>
      <c r="W445" s="8"/>
      <c r="X445" s="8"/>
      <c r="Y445" s="8"/>
      <c r="Z445" s="8"/>
    </row>
    <row r="446" spans="1:26" ht="12.75" customHeight="1" x14ac:dyDescent="0.15">
      <c r="A446" s="8"/>
      <c r="B446" s="83"/>
      <c r="C446" s="89"/>
      <c r="D446" s="35"/>
      <c r="E446" s="35"/>
      <c r="F446" s="35"/>
      <c r="G446" s="91"/>
      <c r="H446" s="91"/>
      <c r="I446" s="8"/>
      <c r="J446" s="8"/>
      <c r="K446" s="8"/>
      <c r="L446" s="8"/>
      <c r="M446" s="8"/>
      <c r="N446" s="8"/>
      <c r="O446" s="8"/>
      <c r="P446" s="8"/>
      <c r="Q446" s="8"/>
      <c r="R446" s="8"/>
      <c r="S446" s="8"/>
      <c r="T446" s="8"/>
      <c r="U446" s="8"/>
      <c r="V446" s="8"/>
      <c r="W446" s="8"/>
      <c r="X446" s="8"/>
      <c r="Y446" s="8"/>
      <c r="Z446" s="8"/>
    </row>
    <row r="447" spans="1:26" ht="12.75" customHeight="1" x14ac:dyDescent="0.15">
      <c r="A447" s="8"/>
      <c r="B447" s="83"/>
      <c r="C447" s="89"/>
      <c r="D447" s="35"/>
      <c r="E447" s="35"/>
      <c r="F447" s="35"/>
      <c r="G447" s="91"/>
      <c r="H447" s="91"/>
      <c r="I447" s="8"/>
      <c r="J447" s="8"/>
      <c r="K447" s="8"/>
      <c r="L447" s="8"/>
      <c r="M447" s="8"/>
      <c r="N447" s="8"/>
      <c r="O447" s="8"/>
      <c r="P447" s="8"/>
      <c r="Q447" s="8"/>
      <c r="R447" s="8"/>
      <c r="S447" s="8"/>
      <c r="T447" s="8"/>
      <c r="U447" s="8"/>
      <c r="V447" s="8"/>
      <c r="W447" s="8"/>
      <c r="X447" s="8"/>
      <c r="Y447" s="8"/>
      <c r="Z447" s="8"/>
    </row>
    <row r="448" spans="1:26" ht="12.75" customHeight="1" x14ac:dyDescent="0.15">
      <c r="A448" s="8"/>
      <c r="B448" s="83"/>
      <c r="C448" s="89"/>
      <c r="D448" s="35"/>
      <c r="E448" s="35"/>
      <c r="F448" s="35"/>
      <c r="G448" s="91"/>
      <c r="H448" s="91"/>
      <c r="I448" s="8"/>
      <c r="J448" s="8"/>
      <c r="K448" s="8"/>
      <c r="L448" s="8"/>
      <c r="M448" s="8"/>
      <c r="N448" s="8"/>
      <c r="O448" s="8"/>
      <c r="P448" s="8"/>
      <c r="Q448" s="8"/>
      <c r="R448" s="8"/>
      <c r="S448" s="8"/>
      <c r="T448" s="8"/>
      <c r="U448" s="8"/>
      <c r="V448" s="8"/>
      <c r="W448" s="8"/>
      <c r="X448" s="8"/>
      <c r="Y448" s="8"/>
      <c r="Z448" s="8"/>
    </row>
    <row r="449" spans="1:26" ht="12.75" customHeight="1" x14ac:dyDescent="0.15">
      <c r="A449" s="8"/>
      <c r="B449" s="83"/>
      <c r="C449" s="89"/>
      <c r="D449" s="35"/>
      <c r="E449" s="35"/>
      <c r="F449" s="35"/>
      <c r="G449" s="91"/>
      <c r="H449" s="91"/>
      <c r="I449" s="8"/>
      <c r="J449" s="8"/>
      <c r="K449" s="8"/>
      <c r="L449" s="8"/>
      <c r="M449" s="8"/>
      <c r="N449" s="8"/>
      <c r="O449" s="8"/>
      <c r="P449" s="8"/>
      <c r="Q449" s="8"/>
      <c r="R449" s="8"/>
      <c r="S449" s="8"/>
      <c r="T449" s="8"/>
      <c r="U449" s="8"/>
      <c r="V449" s="8"/>
      <c r="W449" s="8"/>
      <c r="X449" s="8"/>
      <c r="Y449" s="8"/>
      <c r="Z449" s="8"/>
    </row>
    <row r="450" spans="1:26" ht="12.75" customHeight="1" x14ac:dyDescent="0.15">
      <c r="A450" s="8"/>
      <c r="B450" s="83"/>
      <c r="C450" s="89"/>
      <c r="D450" s="35"/>
      <c r="E450" s="35"/>
      <c r="F450" s="35"/>
      <c r="G450" s="91"/>
      <c r="H450" s="91"/>
      <c r="I450" s="8"/>
      <c r="J450" s="8"/>
      <c r="K450" s="8"/>
      <c r="L450" s="8"/>
      <c r="M450" s="8"/>
      <c r="N450" s="8"/>
      <c r="O450" s="8"/>
      <c r="P450" s="8"/>
      <c r="Q450" s="8"/>
      <c r="R450" s="8"/>
      <c r="S450" s="8"/>
      <c r="T450" s="8"/>
      <c r="U450" s="8"/>
      <c r="V450" s="8"/>
      <c r="W450" s="8"/>
      <c r="X450" s="8"/>
      <c r="Y450" s="8"/>
      <c r="Z450" s="8"/>
    </row>
    <row r="451" spans="1:26" ht="12.75" customHeight="1" x14ac:dyDescent="0.15">
      <c r="A451" s="8"/>
      <c r="B451" s="83"/>
      <c r="C451" s="89"/>
      <c r="D451" s="35"/>
      <c r="E451" s="35"/>
      <c r="F451" s="35"/>
      <c r="G451" s="91"/>
      <c r="H451" s="91"/>
      <c r="I451" s="8"/>
      <c r="J451" s="8"/>
      <c r="K451" s="8"/>
      <c r="L451" s="8"/>
      <c r="M451" s="8"/>
      <c r="N451" s="8"/>
      <c r="O451" s="8"/>
      <c r="P451" s="8"/>
      <c r="Q451" s="8"/>
      <c r="R451" s="8"/>
      <c r="S451" s="8"/>
      <c r="T451" s="8"/>
      <c r="U451" s="8"/>
      <c r="V451" s="8"/>
      <c r="W451" s="8"/>
      <c r="X451" s="8"/>
      <c r="Y451" s="8"/>
      <c r="Z451" s="8"/>
    </row>
    <row r="452" spans="1:26" ht="12.75" customHeight="1" x14ac:dyDescent="0.15">
      <c r="A452" s="8"/>
      <c r="B452" s="83"/>
      <c r="C452" s="89"/>
      <c r="D452" s="35"/>
      <c r="E452" s="35"/>
      <c r="F452" s="35"/>
      <c r="G452" s="91"/>
      <c r="H452" s="91"/>
      <c r="I452" s="8"/>
      <c r="J452" s="8"/>
      <c r="K452" s="8"/>
      <c r="L452" s="8"/>
      <c r="M452" s="8"/>
      <c r="N452" s="8"/>
      <c r="O452" s="8"/>
      <c r="P452" s="8"/>
      <c r="Q452" s="8"/>
      <c r="R452" s="8"/>
      <c r="S452" s="8"/>
      <c r="T452" s="8"/>
      <c r="U452" s="8"/>
      <c r="V452" s="8"/>
      <c r="W452" s="8"/>
      <c r="X452" s="8"/>
      <c r="Y452" s="8"/>
      <c r="Z452" s="8"/>
    </row>
    <row r="453" spans="1:26" ht="12.75" customHeight="1" x14ac:dyDescent="0.15">
      <c r="A453" s="8"/>
      <c r="B453" s="83"/>
      <c r="C453" s="89"/>
      <c r="D453" s="35"/>
      <c r="E453" s="35"/>
      <c r="F453" s="35"/>
      <c r="G453" s="91"/>
      <c r="H453" s="91"/>
      <c r="I453" s="8"/>
      <c r="J453" s="8"/>
      <c r="K453" s="8"/>
      <c r="L453" s="8"/>
      <c r="M453" s="8"/>
      <c r="N453" s="8"/>
      <c r="O453" s="8"/>
      <c r="P453" s="8"/>
      <c r="Q453" s="8"/>
      <c r="R453" s="8"/>
      <c r="S453" s="8"/>
      <c r="T453" s="8"/>
      <c r="U453" s="8"/>
      <c r="V453" s="8"/>
      <c r="W453" s="8"/>
      <c r="X453" s="8"/>
      <c r="Y453" s="8"/>
      <c r="Z453" s="8"/>
    </row>
    <row r="454" spans="1:26" ht="12.75" customHeight="1" x14ac:dyDescent="0.15">
      <c r="A454" s="8"/>
      <c r="B454" s="83"/>
      <c r="C454" s="89"/>
      <c r="D454" s="35"/>
      <c r="E454" s="35"/>
      <c r="F454" s="35"/>
      <c r="G454" s="91"/>
      <c r="H454" s="91"/>
      <c r="I454" s="8"/>
      <c r="J454" s="8"/>
      <c r="K454" s="8"/>
      <c r="L454" s="8"/>
      <c r="M454" s="8"/>
      <c r="N454" s="8"/>
      <c r="O454" s="8"/>
      <c r="P454" s="8"/>
      <c r="Q454" s="8"/>
      <c r="R454" s="8"/>
      <c r="S454" s="8"/>
      <c r="T454" s="8"/>
      <c r="U454" s="8"/>
      <c r="V454" s="8"/>
      <c r="W454" s="8"/>
      <c r="X454" s="8"/>
      <c r="Y454" s="8"/>
      <c r="Z454" s="8"/>
    </row>
    <row r="455" spans="1:26" ht="12.75" customHeight="1" x14ac:dyDescent="0.15">
      <c r="A455" s="8"/>
      <c r="B455" s="83"/>
      <c r="C455" s="89"/>
      <c r="D455" s="35"/>
      <c r="E455" s="35"/>
      <c r="F455" s="35"/>
      <c r="G455" s="91"/>
      <c r="H455" s="91"/>
      <c r="I455" s="8"/>
      <c r="J455" s="8"/>
      <c r="K455" s="8"/>
      <c r="L455" s="8"/>
      <c r="M455" s="8"/>
      <c r="N455" s="8"/>
      <c r="O455" s="8"/>
      <c r="P455" s="8"/>
      <c r="Q455" s="8"/>
      <c r="R455" s="8"/>
      <c r="S455" s="8"/>
      <c r="T455" s="8"/>
      <c r="U455" s="8"/>
      <c r="V455" s="8"/>
      <c r="W455" s="8"/>
      <c r="X455" s="8"/>
      <c r="Y455" s="8"/>
      <c r="Z455" s="8"/>
    </row>
    <row r="456" spans="1:26" ht="12.75" customHeight="1" x14ac:dyDescent="0.15">
      <c r="A456" s="8"/>
      <c r="B456" s="83"/>
      <c r="C456" s="89"/>
      <c r="D456" s="35"/>
      <c r="E456" s="35"/>
      <c r="F456" s="35"/>
      <c r="G456" s="91"/>
      <c r="H456" s="91"/>
      <c r="I456" s="8"/>
      <c r="J456" s="8"/>
      <c r="K456" s="8"/>
      <c r="L456" s="8"/>
      <c r="M456" s="8"/>
      <c r="N456" s="8"/>
      <c r="O456" s="8"/>
      <c r="P456" s="8"/>
      <c r="Q456" s="8"/>
      <c r="R456" s="8"/>
      <c r="S456" s="8"/>
      <c r="T456" s="8"/>
      <c r="U456" s="8"/>
      <c r="V456" s="8"/>
      <c r="W456" s="8"/>
      <c r="X456" s="8"/>
      <c r="Y456" s="8"/>
      <c r="Z456" s="8"/>
    </row>
    <row r="457" spans="1:26" ht="12.75" customHeight="1" x14ac:dyDescent="0.15">
      <c r="A457" s="8"/>
      <c r="B457" s="83"/>
      <c r="C457" s="89"/>
      <c r="D457" s="35"/>
      <c r="E457" s="35"/>
      <c r="F457" s="35"/>
      <c r="G457" s="91"/>
      <c r="H457" s="91"/>
      <c r="I457" s="8"/>
      <c r="J457" s="8"/>
      <c r="K457" s="8"/>
      <c r="L457" s="8"/>
      <c r="M457" s="8"/>
      <c r="N457" s="8"/>
      <c r="O457" s="8"/>
      <c r="P457" s="8"/>
      <c r="Q457" s="8"/>
      <c r="R457" s="8"/>
      <c r="S457" s="8"/>
      <c r="T457" s="8"/>
      <c r="U457" s="8"/>
      <c r="V457" s="8"/>
      <c r="W457" s="8"/>
      <c r="X457" s="8"/>
      <c r="Y457" s="8"/>
      <c r="Z457" s="8"/>
    </row>
    <row r="458" spans="1:26" ht="12.75" customHeight="1" x14ac:dyDescent="0.15">
      <c r="A458" s="8"/>
      <c r="B458" s="83"/>
      <c r="C458" s="89"/>
      <c r="D458" s="35"/>
      <c r="E458" s="35"/>
      <c r="F458" s="35"/>
      <c r="G458" s="91"/>
      <c r="H458" s="91"/>
      <c r="I458" s="8"/>
      <c r="J458" s="8"/>
      <c r="K458" s="8"/>
      <c r="L458" s="8"/>
      <c r="M458" s="8"/>
      <c r="N458" s="8"/>
      <c r="O458" s="8"/>
      <c r="P458" s="8"/>
      <c r="Q458" s="8"/>
      <c r="R458" s="8"/>
      <c r="S458" s="8"/>
      <c r="T458" s="8"/>
      <c r="U458" s="8"/>
      <c r="V458" s="8"/>
      <c r="W458" s="8"/>
      <c r="X458" s="8"/>
      <c r="Y458" s="8"/>
      <c r="Z458" s="8"/>
    </row>
    <row r="459" spans="1:26" ht="12.75" customHeight="1" x14ac:dyDescent="0.15">
      <c r="A459" s="8"/>
      <c r="B459" s="83"/>
      <c r="C459" s="89"/>
      <c r="D459" s="35"/>
      <c r="E459" s="35"/>
      <c r="F459" s="35"/>
      <c r="G459" s="91"/>
      <c r="H459" s="91"/>
      <c r="I459" s="8"/>
      <c r="J459" s="8"/>
      <c r="K459" s="8"/>
      <c r="L459" s="8"/>
      <c r="M459" s="8"/>
      <c r="N459" s="8"/>
      <c r="O459" s="8"/>
      <c r="P459" s="8"/>
      <c r="Q459" s="8"/>
      <c r="R459" s="8"/>
      <c r="S459" s="8"/>
      <c r="T459" s="8"/>
      <c r="U459" s="8"/>
      <c r="V459" s="8"/>
      <c r="W459" s="8"/>
      <c r="X459" s="8"/>
      <c r="Y459" s="8"/>
      <c r="Z459" s="8"/>
    </row>
    <row r="460" spans="1:26" ht="12.75" customHeight="1" x14ac:dyDescent="0.15">
      <c r="A460" s="8"/>
      <c r="B460" s="83"/>
      <c r="C460" s="89"/>
      <c r="D460" s="35"/>
      <c r="E460" s="35"/>
      <c r="F460" s="35"/>
      <c r="G460" s="91"/>
      <c r="H460" s="91"/>
      <c r="I460" s="8"/>
      <c r="J460" s="8"/>
      <c r="K460" s="8"/>
      <c r="L460" s="8"/>
      <c r="M460" s="8"/>
      <c r="N460" s="8"/>
      <c r="O460" s="8"/>
      <c r="P460" s="8"/>
      <c r="Q460" s="8"/>
      <c r="R460" s="8"/>
      <c r="S460" s="8"/>
      <c r="T460" s="8"/>
      <c r="U460" s="8"/>
      <c r="V460" s="8"/>
      <c r="W460" s="8"/>
      <c r="X460" s="8"/>
      <c r="Y460" s="8"/>
      <c r="Z460" s="8"/>
    </row>
    <row r="461" spans="1:26" ht="12.75" customHeight="1" x14ac:dyDescent="0.15">
      <c r="A461" s="8"/>
      <c r="B461" s="83"/>
      <c r="C461" s="89"/>
      <c r="D461" s="35"/>
      <c r="E461" s="35"/>
      <c r="F461" s="35"/>
      <c r="G461" s="91"/>
      <c r="H461" s="91"/>
      <c r="I461" s="8"/>
      <c r="J461" s="8"/>
      <c r="K461" s="8"/>
      <c r="L461" s="8"/>
      <c r="M461" s="8"/>
      <c r="N461" s="8"/>
      <c r="O461" s="8"/>
      <c r="P461" s="8"/>
      <c r="Q461" s="8"/>
      <c r="R461" s="8"/>
      <c r="S461" s="8"/>
      <c r="T461" s="8"/>
      <c r="U461" s="8"/>
      <c r="V461" s="8"/>
      <c r="W461" s="8"/>
      <c r="X461" s="8"/>
      <c r="Y461" s="8"/>
      <c r="Z461" s="8"/>
    </row>
    <row r="462" spans="1:26" ht="12.75" customHeight="1" x14ac:dyDescent="0.15">
      <c r="A462" s="8"/>
      <c r="B462" s="83"/>
      <c r="C462" s="89"/>
      <c r="D462" s="35"/>
      <c r="E462" s="35"/>
      <c r="F462" s="35"/>
      <c r="G462" s="91"/>
      <c r="H462" s="91"/>
      <c r="I462" s="8"/>
      <c r="J462" s="8"/>
      <c r="K462" s="8"/>
      <c r="L462" s="8"/>
      <c r="M462" s="8"/>
      <c r="N462" s="8"/>
      <c r="O462" s="8"/>
      <c r="P462" s="8"/>
      <c r="Q462" s="8"/>
      <c r="R462" s="8"/>
      <c r="S462" s="8"/>
      <c r="T462" s="8"/>
      <c r="U462" s="8"/>
      <c r="V462" s="8"/>
      <c r="W462" s="8"/>
      <c r="X462" s="8"/>
      <c r="Y462" s="8"/>
      <c r="Z462" s="8"/>
    </row>
    <row r="463" spans="1:26" ht="12.75" customHeight="1" x14ac:dyDescent="0.15">
      <c r="A463" s="8"/>
      <c r="B463" s="83"/>
      <c r="C463" s="89"/>
      <c r="D463" s="35"/>
      <c r="E463" s="35"/>
      <c r="F463" s="35"/>
      <c r="G463" s="91"/>
      <c r="H463" s="91"/>
      <c r="I463" s="8"/>
      <c r="J463" s="8"/>
      <c r="K463" s="8"/>
      <c r="L463" s="8"/>
      <c r="M463" s="8"/>
      <c r="N463" s="8"/>
      <c r="O463" s="8"/>
      <c r="P463" s="8"/>
      <c r="Q463" s="8"/>
      <c r="R463" s="8"/>
      <c r="S463" s="8"/>
      <c r="T463" s="8"/>
      <c r="U463" s="8"/>
      <c r="V463" s="8"/>
      <c r="W463" s="8"/>
      <c r="X463" s="8"/>
      <c r="Y463" s="8"/>
      <c r="Z463" s="8"/>
    </row>
    <row r="464" spans="1:26" ht="12.75" customHeight="1" x14ac:dyDescent="0.15">
      <c r="A464" s="8"/>
      <c r="B464" s="83"/>
      <c r="C464" s="89"/>
      <c r="D464" s="35"/>
      <c r="E464" s="35"/>
      <c r="F464" s="35"/>
      <c r="G464" s="91"/>
      <c r="H464" s="91"/>
      <c r="I464" s="8"/>
      <c r="J464" s="8"/>
      <c r="K464" s="8"/>
      <c r="L464" s="8"/>
      <c r="M464" s="8"/>
      <c r="N464" s="8"/>
      <c r="O464" s="8"/>
      <c r="P464" s="8"/>
      <c r="Q464" s="8"/>
      <c r="R464" s="8"/>
      <c r="S464" s="8"/>
      <c r="T464" s="8"/>
      <c r="U464" s="8"/>
      <c r="V464" s="8"/>
      <c r="W464" s="8"/>
      <c r="X464" s="8"/>
      <c r="Y464" s="8"/>
      <c r="Z464" s="8"/>
    </row>
    <row r="465" spans="1:26" ht="12.75" customHeight="1" x14ac:dyDescent="0.15">
      <c r="A465" s="8"/>
      <c r="B465" s="83"/>
      <c r="C465" s="89"/>
      <c r="D465" s="35"/>
      <c r="E465" s="35"/>
      <c r="F465" s="35"/>
      <c r="G465" s="91"/>
      <c r="H465" s="91"/>
      <c r="I465" s="8"/>
      <c r="J465" s="8"/>
      <c r="K465" s="8"/>
      <c r="L465" s="8"/>
      <c r="M465" s="8"/>
      <c r="N465" s="8"/>
      <c r="O465" s="8"/>
      <c r="P465" s="8"/>
      <c r="Q465" s="8"/>
      <c r="R465" s="8"/>
      <c r="S465" s="8"/>
      <c r="T465" s="8"/>
      <c r="U465" s="8"/>
      <c r="V465" s="8"/>
      <c r="W465" s="8"/>
      <c r="X465" s="8"/>
      <c r="Y465" s="8"/>
      <c r="Z465" s="8"/>
    </row>
    <row r="466" spans="1:26" ht="12.75" customHeight="1" x14ac:dyDescent="0.15">
      <c r="A466" s="8"/>
      <c r="B466" s="83"/>
      <c r="C466" s="89"/>
      <c r="D466" s="35"/>
      <c r="E466" s="35"/>
      <c r="F466" s="35"/>
      <c r="G466" s="91"/>
      <c r="H466" s="91"/>
      <c r="I466" s="8"/>
      <c r="J466" s="8"/>
      <c r="K466" s="8"/>
      <c r="L466" s="8"/>
      <c r="M466" s="8"/>
      <c r="N466" s="8"/>
      <c r="O466" s="8"/>
      <c r="P466" s="8"/>
      <c r="Q466" s="8"/>
      <c r="R466" s="8"/>
      <c r="S466" s="8"/>
      <c r="T466" s="8"/>
      <c r="U466" s="8"/>
      <c r="V466" s="8"/>
      <c r="W466" s="8"/>
      <c r="X466" s="8"/>
      <c r="Y466" s="8"/>
      <c r="Z466" s="8"/>
    </row>
    <row r="467" spans="1:26" ht="12.75" customHeight="1" x14ac:dyDescent="0.15">
      <c r="A467" s="8"/>
      <c r="B467" s="83"/>
      <c r="C467" s="89"/>
      <c r="D467" s="35"/>
      <c r="E467" s="35"/>
      <c r="F467" s="35"/>
      <c r="G467" s="91"/>
      <c r="H467" s="91"/>
      <c r="I467" s="8"/>
      <c r="J467" s="8"/>
      <c r="K467" s="8"/>
      <c r="L467" s="8"/>
      <c r="M467" s="8"/>
      <c r="N467" s="8"/>
      <c r="O467" s="8"/>
      <c r="P467" s="8"/>
      <c r="Q467" s="8"/>
      <c r="R467" s="8"/>
      <c r="S467" s="8"/>
      <c r="T467" s="8"/>
      <c r="U467" s="8"/>
      <c r="V467" s="8"/>
      <c r="W467" s="8"/>
      <c r="X467" s="8"/>
      <c r="Y467" s="8"/>
      <c r="Z467" s="8"/>
    </row>
    <row r="468" spans="1:26" ht="12.75" customHeight="1" x14ac:dyDescent="0.15">
      <c r="A468" s="8"/>
      <c r="B468" s="83"/>
      <c r="C468" s="89"/>
      <c r="D468" s="35"/>
      <c r="E468" s="35"/>
      <c r="F468" s="35"/>
      <c r="G468" s="91"/>
      <c r="H468" s="91"/>
      <c r="I468" s="8"/>
      <c r="J468" s="8"/>
      <c r="K468" s="8"/>
      <c r="L468" s="8"/>
      <c r="M468" s="8"/>
      <c r="N468" s="8"/>
      <c r="O468" s="8"/>
      <c r="P468" s="8"/>
      <c r="Q468" s="8"/>
      <c r="R468" s="8"/>
      <c r="S468" s="8"/>
      <c r="T468" s="8"/>
      <c r="U468" s="8"/>
      <c r="V468" s="8"/>
      <c r="W468" s="8"/>
      <c r="X468" s="8"/>
      <c r="Y468" s="8"/>
      <c r="Z468" s="8"/>
    </row>
    <row r="469" spans="1:26" ht="12.75" customHeight="1" x14ac:dyDescent="0.15">
      <c r="A469" s="8"/>
      <c r="B469" s="83"/>
      <c r="C469" s="89"/>
      <c r="D469" s="35"/>
      <c r="E469" s="35"/>
      <c r="F469" s="35"/>
      <c r="G469" s="91"/>
      <c r="H469" s="91"/>
      <c r="I469" s="8"/>
      <c r="J469" s="8"/>
      <c r="K469" s="8"/>
      <c r="L469" s="8"/>
      <c r="M469" s="8"/>
      <c r="N469" s="8"/>
      <c r="O469" s="8"/>
      <c r="P469" s="8"/>
      <c r="Q469" s="8"/>
      <c r="R469" s="8"/>
      <c r="S469" s="8"/>
      <c r="T469" s="8"/>
      <c r="U469" s="8"/>
      <c r="V469" s="8"/>
      <c r="W469" s="8"/>
      <c r="X469" s="8"/>
      <c r="Y469" s="8"/>
      <c r="Z469" s="8"/>
    </row>
    <row r="470" spans="1:26" ht="12.75" customHeight="1" x14ac:dyDescent="0.15">
      <c r="A470" s="8"/>
      <c r="B470" s="83"/>
      <c r="C470" s="89"/>
      <c r="D470" s="35"/>
      <c r="E470" s="35"/>
      <c r="F470" s="35"/>
      <c r="G470" s="91"/>
      <c r="H470" s="91"/>
      <c r="I470" s="8"/>
      <c r="J470" s="8"/>
      <c r="K470" s="8"/>
      <c r="L470" s="8"/>
      <c r="M470" s="8"/>
      <c r="N470" s="8"/>
      <c r="O470" s="8"/>
      <c r="P470" s="8"/>
      <c r="Q470" s="8"/>
      <c r="R470" s="8"/>
      <c r="S470" s="8"/>
      <c r="T470" s="8"/>
      <c r="U470" s="8"/>
      <c r="V470" s="8"/>
      <c r="W470" s="8"/>
      <c r="X470" s="8"/>
      <c r="Y470" s="8"/>
      <c r="Z470" s="8"/>
    </row>
    <row r="471" spans="1:26" ht="12.75" customHeight="1" x14ac:dyDescent="0.15">
      <c r="A471" s="8"/>
      <c r="B471" s="83"/>
      <c r="C471" s="89"/>
      <c r="D471" s="35"/>
      <c r="E471" s="35"/>
      <c r="F471" s="35"/>
      <c r="G471" s="91"/>
      <c r="H471" s="91"/>
      <c r="I471" s="8"/>
      <c r="J471" s="8"/>
      <c r="K471" s="8"/>
      <c r="L471" s="8"/>
      <c r="M471" s="8"/>
      <c r="N471" s="8"/>
      <c r="O471" s="8"/>
      <c r="P471" s="8"/>
      <c r="Q471" s="8"/>
      <c r="R471" s="8"/>
      <c r="S471" s="8"/>
      <c r="T471" s="8"/>
      <c r="U471" s="8"/>
      <c r="V471" s="8"/>
      <c r="W471" s="8"/>
      <c r="X471" s="8"/>
      <c r="Y471" s="8"/>
      <c r="Z471" s="8"/>
    </row>
    <row r="472" spans="1:26" ht="12.75" customHeight="1" x14ac:dyDescent="0.15">
      <c r="A472" s="8"/>
      <c r="B472" s="83"/>
      <c r="C472" s="89"/>
      <c r="D472" s="35"/>
      <c r="E472" s="35"/>
      <c r="F472" s="35"/>
      <c r="G472" s="91"/>
      <c r="H472" s="91"/>
      <c r="I472" s="8"/>
      <c r="J472" s="8"/>
      <c r="K472" s="8"/>
      <c r="L472" s="8"/>
      <c r="M472" s="8"/>
      <c r="N472" s="8"/>
      <c r="O472" s="8"/>
      <c r="P472" s="8"/>
      <c r="Q472" s="8"/>
      <c r="R472" s="8"/>
      <c r="S472" s="8"/>
      <c r="T472" s="8"/>
      <c r="U472" s="8"/>
      <c r="V472" s="8"/>
      <c r="W472" s="8"/>
      <c r="X472" s="8"/>
      <c r="Y472" s="8"/>
      <c r="Z472" s="8"/>
    </row>
    <row r="473" spans="1:26" ht="12.75" customHeight="1" x14ac:dyDescent="0.15">
      <c r="A473" s="8"/>
      <c r="B473" s="83"/>
      <c r="C473" s="89"/>
      <c r="D473" s="35"/>
      <c r="E473" s="35"/>
      <c r="F473" s="35"/>
      <c r="G473" s="91"/>
      <c r="H473" s="91"/>
      <c r="I473" s="8"/>
      <c r="J473" s="8"/>
      <c r="K473" s="8"/>
      <c r="L473" s="8"/>
      <c r="M473" s="8"/>
      <c r="N473" s="8"/>
      <c r="O473" s="8"/>
      <c r="P473" s="8"/>
      <c r="Q473" s="8"/>
      <c r="R473" s="8"/>
      <c r="S473" s="8"/>
      <c r="T473" s="8"/>
      <c r="U473" s="8"/>
      <c r="V473" s="8"/>
      <c r="W473" s="8"/>
      <c r="X473" s="8"/>
      <c r="Y473" s="8"/>
      <c r="Z473" s="8"/>
    </row>
    <row r="474" spans="1:26" ht="12.75" customHeight="1" x14ac:dyDescent="0.15">
      <c r="A474" s="8"/>
      <c r="B474" s="83"/>
      <c r="C474" s="89"/>
      <c r="D474" s="35"/>
      <c r="E474" s="35"/>
      <c r="F474" s="35"/>
      <c r="G474" s="91"/>
      <c r="H474" s="91"/>
      <c r="I474" s="8"/>
      <c r="J474" s="8"/>
      <c r="K474" s="8"/>
      <c r="L474" s="8"/>
      <c r="M474" s="8"/>
      <c r="N474" s="8"/>
      <c r="O474" s="8"/>
      <c r="P474" s="8"/>
      <c r="Q474" s="8"/>
      <c r="R474" s="8"/>
      <c r="S474" s="8"/>
      <c r="T474" s="8"/>
      <c r="U474" s="8"/>
      <c r="V474" s="8"/>
      <c r="W474" s="8"/>
      <c r="X474" s="8"/>
      <c r="Y474" s="8"/>
      <c r="Z474" s="8"/>
    </row>
    <row r="475" spans="1:26" ht="12.75" customHeight="1" x14ac:dyDescent="0.15">
      <c r="A475" s="8"/>
      <c r="B475" s="83"/>
      <c r="C475" s="89"/>
      <c r="D475" s="35"/>
      <c r="E475" s="35"/>
      <c r="F475" s="35"/>
      <c r="G475" s="91"/>
      <c r="H475" s="91"/>
      <c r="I475" s="8"/>
      <c r="J475" s="8"/>
      <c r="K475" s="8"/>
      <c r="L475" s="8"/>
      <c r="M475" s="8"/>
      <c r="N475" s="8"/>
      <c r="O475" s="8"/>
      <c r="P475" s="8"/>
      <c r="Q475" s="8"/>
      <c r="R475" s="8"/>
      <c r="S475" s="8"/>
      <c r="T475" s="8"/>
      <c r="U475" s="8"/>
      <c r="V475" s="8"/>
      <c r="W475" s="8"/>
      <c r="X475" s="8"/>
      <c r="Y475" s="8"/>
      <c r="Z475" s="8"/>
    </row>
    <row r="476" spans="1:26" ht="12.75" customHeight="1" x14ac:dyDescent="0.15">
      <c r="A476" s="8"/>
      <c r="B476" s="83"/>
      <c r="C476" s="89"/>
      <c r="D476" s="35"/>
      <c r="E476" s="35"/>
      <c r="F476" s="35"/>
      <c r="G476" s="91"/>
      <c r="H476" s="91"/>
      <c r="I476" s="8"/>
      <c r="J476" s="8"/>
      <c r="K476" s="8"/>
      <c r="L476" s="8"/>
      <c r="M476" s="8"/>
      <c r="N476" s="8"/>
      <c r="O476" s="8"/>
      <c r="P476" s="8"/>
      <c r="Q476" s="8"/>
      <c r="R476" s="8"/>
      <c r="S476" s="8"/>
      <c r="T476" s="8"/>
      <c r="U476" s="8"/>
      <c r="V476" s="8"/>
      <c r="W476" s="8"/>
      <c r="X476" s="8"/>
      <c r="Y476" s="8"/>
      <c r="Z476" s="8"/>
    </row>
    <row r="477" spans="1:26" ht="12.75" customHeight="1" x14ac:dyDescent="0.15">
      <c r="A477" s="8"/>
      <c r="B477" s="83"/>
      <c r="C477" s="89"/>
      <c r="D477" s="35"/>
      <c r="E477" s="35"/>
      <c r="F477" s="35"/>
      <c r="G477" s="91"/>
      <c r="H477" s="91"/>
      <c r="I477" s="8"/>
      <c r="J477" s="8"/>
      <c r="K477" s="8"/>
      <c r="L477" s="8"/>
      <c r="M477" s="8"/>
      <c r="N477" s="8"/>
      <c r="O477" s="8"/>
      <c r="P477" s="8"/>
      <c r="Q477" s="8"/>
      <c r="R477" s="8"/>
      <c r="S477" s="8"/>
      <c r="T477" s="8"/>
      <c r="U477" s="8"/>
      <c r="V477" s="8"/>
      <c r="W477" s="8"/>
      <c r="X477" s="8"/>
      <c r="Y477" s="8"/>
      <c r="Z477" s="8"/>
    </row>
    <row r="478" spans="1:26" ht="12.75" customHeight="1" x14ac:dyDescent="0.15">
      <c r="A478" s="8"/>
      <c r="B478" s="83"/>
      <c r="C478" s="89"/>
      <c r="D478" s="35"/>
      <c r="E478" s="35"/>
      <c r="F478" s="35"/>
      <c r="G478" s="91"/>
      <c r="H478" s="91"/>
      <c r="I478" s="8"/>
      <c r="J478" s="8"/>
      <c r="K478" s="8"/>
      <c r="L478" s="8"/>
      <c r="M478" s="8"/>
      <c r="N478" s="8"/>
      <c r="O478" s="8"/>
      <c r="P478" s="8"/>
      <c r="Q478" s="8"/>
      <c r="R478" s="8"/>
      <c r="S478" s="8"/>
      <c r="T478" s="8"/>
      <c r="U478" s="8"/>
      <c r="V478" s="8"/>
      <c r="W478" s="8"/>
      <c r="X478" s="8"/>
      <c r="Y478" s="8"/>
      <c r="Z478" s="8"/>
    </row>
    <row r="479" spans="1:26" ht="12.75" customHeight="1" x14ac:dyDescent="0.15">
      <c r="A479" s="8"/>
      <c r="B479" s="83"/>
      <c r="C479" s="89"/>
      <c r="D479" s="35"/>
      <c r="E479" s="35"/>
      <c r="F479" s="35"/>
      <c r="G479" s="91"/>
      <c r="H479" s="91"/>
      <c r="I479" s="8"/>
      <c r="J479" s="8"/>
      <c r="K479" s="8"/>
      <c r="L479" s="8"/>
      <c r="M479" s="8"/>
      <c r="N479" s="8"/>
      <c r="O479" s="8"/>
      <c r="P479" s="8"/>
      <c r="Q479" s="8"/>
      <c r="R479" s="8"/>
      <c r="S479" s="8"/>
      <c r="T479" s="8"/>
      <c r="U479" s="8"/>
      <c r="V479" s="8"/>
      <c r="W479" s="8"/>
      <c r="X479" s="8"/>
      <c r="Y479" s="8"/>
      <c r="Z479" s="8"/>
    </row>
    <row r="480" spans="1:26" ht="12.75" customHeight="1" x14ac:dyDescent="0.15">
      <c r="A480" s="8"/>
      <c r="B480" s="83"/>
      <c r="C480" s="89"/>
      <c r="D480" s="35"/>
      <c r="E480" s="35"/>
      <c r="F480" s="35"/>
      <c r="G480" s="91"/>
      <c r="H480" s="91"/>
      <c r="I480" s="8"/>
      <c r="J480" s="8"/>
      <c r="K480" s="8"/>
      <c r="L480" s="8"/>
      <c r="M480" s="8"/>
      <c r="N480" s="8"/>
      <c r="O480" s="8"/>
      <c r="P480" s="8"/>
      <c r="Q480" s="8"/>
      <c r="R480" s="8"/>
      <c r="S480" s="8"/>
      <c r="T480" s="8"/>
      <c r="U480" s="8"/>
      <c r="V480" s="8"/>
      <c r="W480" s="8"/>
      <c r="X480" s="8"/>
      <c r="Y480" s="8"/>
      <c r="Z480" s="8"/>
    </row>
    <row r="481" spans="1:26" ht="12.75" customHeight="1" x14ac:dyDescent="0.15">
      <c r="A481" s="8"/>
      <c r="B481" s="83"/>
      <c r="C481" s="89"/>
      <c r="D481" s="35"/>
      <c r="E481" s="35"/>
      <c r="F481" s="35"/>
      <c r="G481" s="91"/>
      <c r="H481" s="91"/>
      <c r="I481" s="8"/>
      <c r="J481" s="8"/>
      <c r="K481" s="8"/>
      <c r="L481" s="8"/>
      <c r="M481" s="8"/>
      <c r="N481" s="8"/>
      <c r="O481" s="8"/>
      <c r="P481" s="8"/>
      <c r="Q481" s="8"/>
      <c r="R481" s="8"/>
      <c r="S481" s="8"/>
      <c r="T481" s="8"/>
      <c r="U481" s="8"/>
      <c r="V481" s="8"/>
      <c r="W481" s="8"/>
      <c r="X481" s="8"/>
      <c r="Y481" s="8"/>
      <c r="Z481" s="8"/>
    </row>
    <row r="482" spans="1:26" ht="12.75" customHeight="1" x14ac:dyDescent="0.15">
      <c r="A482" s="8"/>
      <c r="B482" s="83"/>
      <c r="C482" s="89"/>
      <c r="D482" s="35"/>
      <c r="E482" s="35"/>
      <c r="F482" s="35"/>
      <c r="G482" s="91"/>
      <c r="H482" s="91"/>
      <c r="I482" s="8"/>
      <c r="J482" s="8"/>
      <c r="K482" s="8"/>
      <c r="L482" s="8"/>
      <c r="M482" s="8"/>
      <c r="N482" s="8"/>
      <c r="O482" s="8"/>
      <c r="P482" s="8"/>
      <c r="Q482" s="8"/>
      <c r="R482" s="8"/>
      <c r="S482" s="8"/>
      <c r="T482" s="8"/>
      <c r="U482" s="8"/>
      <c r="V482" s="8"/>
      <c r="W482" s="8"/>
      <c r="X482" s="8"/>
      <c r="Y482" s="8"/>
      <c r="Z482" s="8"/>
    </row>
    <row r="483" spans="1:26" ht="12.75" customHeight="1" x14ac:dyDescent="0.15">
      <c r="A483" s="8"/>
      <c r="B483" s="83"/>
      <c r="C483" s="89"/>
      <c r="D483" s="35"/>
      <c r="E483" s="35"/>
      <c r="F483" s="35"/>
      <c r="G483" s="91"/>
      <c r="H483" s="91"/>
      <c r="I483" s="8"/>
      <c r="J483" s="8"/>
      <c r="K483" s="8"/>
      <c r="L483" s="8"/>
      <c r="M483" s="8"/>
      <c r="N483" s="8"/>
      <c r="O483" s="8"/>
      <c r="P483" s="8"/>
      <c r="Q483" s="8"/>
      <c r="R483" s="8"/>
      <c r="S483" s="8"/>
      <c r="T483" s="8"/>
      <c r="U483" s="8"/>
      <c r="V483" s="8"/>
      <c r="W483" s="8"/>
      <c r="X483" s="8"/>
      <c r="Y483" s="8"/>
      <c r="Z483" s="8"/>
    </row>
    <row r="484" spans="1:26" ht="12.75" customHeight="1" x14ac:dyDescent="0.15">
      <c r="A484" s="8"/>
      <c r="B484" s="83"/>
      <c r="C484" s="89"/>
      <c r="D484" s="35"/>
      <c r="E484" s="35"/>
      <c r="F484" s="35"/>
      <c r="G484" s="91"/>
      <c r="H484" s="91"/>
      <c r="I484" s="8"/>
      <c r="J484" s="8"/>
      <c r="K484" s="8"/>
      <c r="L484" s="8"/>
      <c r="M484" s="8"/>
      <c r="N484" s="8"/>
      <c r="O484" s="8"/>
      <c r="P484" s="8"/>
      <c r="Q484" s="8"/>
      <c r="R484" s="8"/>
      <c r="S484" s="8"/>
      <c r="T484" s="8"/>
      <c r="U484" s="8"/>
      <c r="V484" s="8"/>
      <c r="W484" s="8"/>
      <c r="X484" s="8"/>
      <c r="Y484" s="8"/>
      <c r="Z484" s="8"/>
    </row>
    <row r="485" spans="1:26" ht="12.75" customHeight="1" x14ac:dyDescent="0.15">
      <c r="A485" s="8"/>
      <c r="B485" s="83"/>
      <c r="C485" s="89"/>
      <c r="D485" s="35"/>
      <c r="E485" s="35"/>
      <c r="F485" s="35"/>
      <c r="G485" s="91"/>
      <c r="H485" s="91"/>
      <c r="I485" s="8"/>
      <c r="J485" s="8"/>
      <c r="K485" s="8"/>
      <c r="L485" s="8"/>
      <c r="M485" s="8"/>
      <c r="N485" s="8"/>
      <c r="O485" s="8"/>
      <c r="P485" s="8"/>
      <c r="Q485" s="8"/>
      <c r="R485" s="8"/>
      <c r="S485" s="8"/>
      <c r="T485" s="8"/>
      <c r="U485" s="8"/>
      <c r="V485" s="8"/>
      <c r="W485" s="8"/>
      <c r="X485" s="8"/>
      <c r="Y485" s="8"/>
      <c r="Z485" s="8"/>
    </row>
    <row r="486" spans="1:26" ht="12.75" customHeight="1" x14ac:dyDescent="0.15">
      <c r="A486" s="8"/>
      <c r="B486" s="83"/>
      <c r="C486" s="89"/>
      <c r="D486" s="35"/>
      <c r="E486" s="35"/>
      <c r="F486" s="35"/>
      <c r="G486" s="91"/>
      <c r="H486" s="91"/>
      <c r="I486" s="8"/>
      <c r="J486" s="8"/>
      <c r="K486" s="8"/>
      <c r="L486" s="8"/>
      <c r="M486" s="8"/>
      <c r="N486" s="8"/>
      <c r="O486" s="8"/>
      <c r="P486" s="8"/>
      <c r="Q486" s="8"/>
      <c r="R486" s="8"/>
      <c r="S486" s="8"/>
      <c r="T486" s="8"/>
      <c r="U486" s="8"/>
      <c r="V486" s="8"/>
      <c r="W486" s="8"/>
      <c r="X486" s="8"/>
      <c r="Y486" s="8"/>
      <c r="Z486" s="8"/>
    </row>
    <row r="487" spans="1:26" ht="12.75" customHeight="1" x14ac:dyDescent="0.15">
      <c r="A487" s="8"/>
      <c r="B487" s="83"/>
      <c r="C487" s="89"/>
      <c r="D487" s="35"/>
      <c r="E487" s="35"/>
      <c r="F487" s="35"/>
      <c r="G487" s="91"/>
      <c r="H487" s="91"/>
      <c r="I487" s="8"/>
      <c r="J487" s="8"/>
      <c r="K487" s="8"/>
      <c r="L487" s="8"/>
      <c r="M487" s="8"/>
      <c r="N487" s="8"/>
      <c r="O487" s="8"/>
      <c r="P487" s="8"/>
      <c r="Q487" s="8"/>
      <c r="R487" s="8"/>
      <c r="S487" s="8"/>
      <c r="T487" s="8"/>
      <c r="U487" s="8"/>
      <c r="V487" s="8"/>
      <c r="W487" s="8"/>
      <c r="X487" s="8"/>
      <c r="Y487" s="8"/>
      <c r="Z487" s="8"/>
    </row>
    <row r="488" spans="1:26" ht="12.75" customHeight="1" x14ac:dyDescent="0.15">
      <c r="A488" s="8"/>
      <c r="B488" s="83"/>
      <c r="C488" s="89"/>
      <c r="D488" s="35"/>
      <c r="E488" s="35"/>
      <c r="F488" s="35"/>
      <c r="G488" s="91"/>
      <c r="H488" s="91"/>
      <c r="I488" s="8"/>
      <c r="J488" s="8"/>
      <c r="K488" s="8"/>
      <c r="L488" s="8"/>
      <c r="M488" s="8"/>
      <c r="N488" s="8"/>
      <c r="O488" s="8"/>
      <c r="P488" s="8"/>
      <c r="Q488" s="8"/>
      <c r="R488" s="8"/>
      <c r="S488" s="8"/>
      <c r="T488" s="8"/>
      <c r="U488" s="8"/>
      <c r="V488" s="8"/>
      <c r="W488" s="8"/>
      <c r="X488" s="8"/>
      <c r="Y488" s="8"/>
      <c r="Z488" s="8"/>
    </row>
    <row r="489" spans="1:26" ht="12.75" customHeight="1" x14ac:dyDescent="0.15">
      <c r="A489" s="8"/>
      <c r="B489" s="83"/>
      <c r="C489" s="89"/>
      <c r="D489" s="35"/>
      <c r="E489" s="35"/>
      <c r="F489" s="35"/>
      <c r="G489" s="91"/>
      <c r="H489" s="91"/>
      <c r="I489" s="8"/>
      <c r="J489" s="8"/>
      <c r="K489" s="8"/>
      <c r="L489" s="8"/>
      <c r="M489" s="8"/>
      <c r="N489" s="8"/>
      <c r="O489" s="8"/>
      <c r="P489" s="8"/>
      <c r="Q489" s="8"/>
      <c r="R489" s="8"/>
      <c r="S489" s="8"/>
      <c r="T489" s="8"/>
      <c r="U489" s="8"/>
      <c r="V489" s="8"/>
      <c r="W489" s="8"/>
      <c r="X489" s="8"/>
      <c r="Y489" s="8"/>
      <c r="Z489" s="8"/>
    </row>
    <row r="490" spans="1:26" ht="12.75" customHeight="1" x14ac:dyDescent="0.15">
      <c r="A490" s="8"/>
      <c r="B490" s="83"/>
      <c r="C490" s="89"/>
      <c r="D490" s="35"/>
      <c r="E490" s="35"/>
      <c r="F490" s="35"/>
      <c r="G490" s="91"/>
      <c r="H490" s="91"/>
      <c r="I490" s="8"/>
      <c r="J490" s="8"/>
      <c r="K490" s="8"/>
      <c r="L490" s="8"/>
      <c r="M490" s="8"/>
      <c r="N490" s="8"/>
      <c r="O490" s="8"/>
      <c r="P490" s="8"/>
      <c r="Q490" s="8"/>
      <c r="R490" s="8"/>
      <c r="S490" s="8"/>
      <c r="T490" s="8"/>
      <c r="U490" s="8"/>
      <c r="V490" s="8"/>
      <c r="W490" s="8"/>
      <c r="X490" s="8"/>
      <c r="Y490" s="8"/>
      <c r="Z490" s="8"/>
    </row>
    <row r="491" spans="1:26" ht="12.75" customHeight="1" x14ac:dyDescent="0.15">
      <c r="A491" s="8"/>
      <c r="B491" s="83"/>
      <c r="C491" s="89"/>
      <c r="D491" s="35"/>
      <c r="E491" s="35"/>
      <c r="F491" s="35"/>
      <c r="G491" s="91"/>
      <c r="H491" s="91"/>
      <c r="I491" s="8"/>
      <c r="J491" s="8"/>
      <c r="K491" s="8"/>
      <c r="L491" s="8"/>
      <c r="M491" s="8"/>
      <c r="N491" s="8"/>
      <c r="O491" s="8"/>
      <c r="P491" s="8"/>
      <c r="Q491" s="8"/>
      <c r="R491" s="8"/>
      <c r="S491" s="8"/>
      <c r="T491" s="8"/>
      <c r="U491" s="8"/>
      <c r="V491" s="8"/>
      <c r="W491" s="8"/>
      <c r="X491" s="8"/>
      <c r="Y491" s="8"/>
      <c r="Z491" s="8"/>
    </row>
    <row r="492" spans="1:26" ht="12.75" customHeight="1" x14ac:dyDescent="0.15">
      <c r="A492" s="8"/>
      <c r="B492" s="83"/>
      <c r="C492" s="89"/>
      <c r="D492" s="35"/>
      <c r="E492" s="35"/>
      <c r="F492" s="35"/>
      <c r="G492" s="91"/>
      <c r="H492" s="91"/>
      <c r="I492" s="8"/>
      <c r="J492" s="8"/>
      <c r="K492" s="8"/>
      <c r="L492" s="8"/>
      <c r="M492" s="8"/>
      <c r="N492" s="8"/>
      <c r="O492" s="8"/>
      <c r="P492" s="8"/>
      <c r="Q492" s="8"/>
      <c r="R492" s="8"/>
      <c r="S492" s="8"/>
      <c r="T492" s="8"/>
      <c r="U492" s="8"/>
      <c r="V492" s="8"/>
      <c r="W492" s="8"/>
      <c r="X492" s="8"/>
      <c r="Y492" s="8"/>
      <c r="Z492" s="8"/>
    </row>
    <row r="493" spans="1:26" ht="12.75" customHeight="1" x14ac:dyDescent="0.15">
      <c r="A493" s="8"/>
      <c r="B493" s="83"/>
      <c r="C493" s="89"/>
      <c r="D493" s="35"/>
      <c r="E493" s="35"/>
      <c r="F493" s="35"/>
      <c r="G493" s="91"/>
      <c r="H493" s="91"/>
      <c r="I493" s="8"/>
      <c r="J493" s="8"/>
      <c r="K493" s="8"/>
      <c r="L493" s="8"/>
      <c r="M493" s="8"/>
      <c r="N493" s="8"/>
      <c r="O493" s="8"/>
      <c r="P493" s="8"/>
      <c r="Q493" s="8"/>
      <c r="R493" s="8"/>
      <c r="S493" s="8"/>
      <c r="T493" s="8"/>
      <c r="U493" s="8"/>
      <c r="V493" s="8"/>
      <c r="W493" s="8"/>
      <c r="X493" s="8"/>
      <c r="Y493" s="8"/>
      <c r="Z493" s="8"/>
    </row>
    <row r="494" spans="1:26" ht="12.75" customHeight="1" x14ac:dyDescent="0.15">
      <c r="A494" s="8"/>
      <c r="B494" s="83"/>
      <c r="C494" s="89"/>
      <c r="D494" s="35"/>
      <c r="E494" s="35"/>
      <c r="F494" s="35"/>
      <c r="G494" s="91"/>
      <c r="H494" s="91"/>
      <c r="I494" s="8"/>
      <c r="J494" s="8"/>
      <c r="K494" s="8"/>
      <c r="L494" s="8"/>
      <c r="M494" s="8"/>
      <c r="N494" s="8"/>
      <c r="O494" s="8"/>
      <c r="P494" s="8"/>
      <c r="Q494" s="8"/>
      <c r="R494" s="8"/>
      <c r="S494" s="8"/>
      <c r="T494" s="8"/>
      <c r="U494" s="8"/>
      <c r="V494" s="8"/>
      <c r="W494" s="8"/>
      <c r="X494" s="8"/>
      <c r="Y494" s="8"/>
      <c r="Z494" s="8"/>
    </row>
    <row r="495" spans="1:26" ht="12.75" customHeight="1" x14ac:dyDescent="0.15">
      <c r="A495" s="8"/>
      <c r="B495" s="83"/>
      <c r="C495" s="89"/>
      <c r="D495" s="35"/>
      <c r="E495" s="35"/>
      <c r="F495" s="35"/>
      <c r="G495" s="91"/>
      <c r="H495" s="91"/>
      <c r="I495" s="8"/>
      <c r="J495" s="8"/>
      <c r="K495" s="8"/>
      <c r="L495" s="8"/>
      <c r="M495" s="8"/>
      <c r="N495" s="8"/>
      <c r="O495" s="8"/>
      <c r="P495" s="8"/>
      <c r="Q495" s="8"/>
      <c r="R495" s="8"/>
      <c r="S495" s="8"/>
      <c r="T495" s="8"/>
      <c r="U495" s="8"/>
      <c r="V495" s="8"/>
      <c r="W495" s="8"/>
      <c r="X495" s="8"/>
      <c r="Y495" s="8"/>
      <c r="Z495" s="8"/>
    </row>
    <row r="496" spans="1:26" ht="12.75" customHeight="1" x14ac:dyDescent="0.15">
      <c r="A496" s="8"/>
      <c r="B496" s="83"/>
      <c r="C496" s="89"/>
      <c r="D496" s="35"/>
      <c r="E496" s="35"/>
      <c r="F496" s="35"/>
      <c r="G496" s="91"/>
      <c r="H496" s="91"/>
      <c r="I496" s="8"/>
      <c r="J496" s="8"/>
      <c r="K496" s="8"/>
      <c r="L496" s="8"/>
      <c r="M496" s="8"/>
      <c r="N496" s="8"/>
      <c r="O496" s="8"/>
      <c r="P496" s="8"/>
      <c r="Q496" s="8"/>
      <c r="R496" s="8"/>
      <c r="S496" s="8"/>
      <c r="T496" s="8"/>
      <c r="U496" s="8"/>
      <c r="V496" s="8"/>
      <c r="W496" s="8"/>
      <c r="X496" s="8"/>
      <c r="Y496" s="8"/>
      <c r="Z496" s="8"/>
    </row>
    <row r="497" spans="1:26" ht="12.75" customHeight="1" x14ac:dyDescent="0.15">
      <c r="A497" s="8"/>
      <c r="B497" s="83"/>
      <c r="C497" s="89"/>
      <c r="D497" s="35"/>
      <c r="E497" s="35"/>
      <c r="F497" s="35"/>
      <c r="G497" s="91"/>
      <c r="H497" s="91"/>
      <c r="I497" s="8"/>
      <c r="J497" s="8"/>
      <c r="K497" s="8"/>
      <c r="L497" s="8"/>
      <c r="M497" s="8"/>
      <c r="N497" s="8"/>
      <c r="O497" s="8"/>
      <c r="P497" s="8"/>
      <c r="Q497" s="8"/>
      <c r="R497" s="8"/>
      <c r="S497" s="8"/>
      <c r="T497" s="8"/>
      <c r="U497" s="8"/>
      <c r="V497" s="8"/>
      <c r="W497" s="8"/>
      <c r="X497" s="8"/>
      <c r="Y497" s="8"/>
      <c r="Z497" s="8"/>
    </row>
    <row r="498" spans="1:26" ht="12.75" customHeight="1" x14ac:dyDescent="0.15">
      <c r="A498" s="8"/>
      <c r="B498" s="83"/>
      <c r="C498" s="89"/>
      <c r="D498" s="35"/>
      <c r="E498" s="35"/>
      <c r="F498" s="35"/>
      <c r="G498" s="91"/>
      <c r="H498" s="91"/>
      <c r="I498" s="8"/>
      <c r="J498" s="8"/>
      <c r="K498" s="8"/>
      <c r="L498" s="8"/>
      <c r="M498" s="8"/>
      <c r="N498" s="8"/>
      <c r="O498" s="8"/>
      <c r="P498" s="8"/>
      <c r="Q498" s="8"/>
      <c r="R498" s="8"/>
      <c r="S498" s="8"/>
      <c r="T498" s="8"/>
      <c r="U498" s="8"/>
      <c r="V498" s="8"/>
      <c r="W498" s="8"/>
      <c r="X498" s="8"/>
      <c r="Y498" s="8"/>
      <c r="Z498" s="8"/>
    </row>
    <row r="499" spans="1:26" ht="12.75" customHeight="1" x14ac:dyDescent="0.15">
      <c r="A499" s="8"/>
      <c r="B499" s="83"/>
      <c r="C499" s="89"/>
      <c r="D499" s="35"/>
      <c r="E499" s="35"/>
      <c r="F499" s="35"/>
      <c r="G499" s="91"/>
      <c r="H499" s="91"/>
      <c r="I499" s="8"/>
      <c r="J499" s="8"/>
      <c r="K499" s="8"/>
      <c r="L499" s="8"/>
      <c r="M499" s="8"/>
      <c r="N499" s="8"/>
      <c r="O499" s="8"/>
      <c r="P499" s="8"/>
      <c r="Q499" s="8"/>
      <c r="R499" s="8"/>
      <c r="S499" s="8"/>
      <c r="T499" s="8"/>
      <c r="U499" s="8"/>
      <c r="V499" s="8"/>
      <c r="W499" s="8"/>
      <c r="X499" s="8"/>
      <c r="Y499" s="8"/>
      <c r="Z499" s="8"/>
    </row>
    <row r="500" spans="1:26" ht="12.75" customHeight="1" x14ac:dyDescent="0.15">
      <c r="A500" s="8"/>
      <c r="B500" s="83"/>
      <c r="C500" s="89"/>
      <c r="D500" s="35"/>
      <c r="E500" s="35"/>
      <c r="F500" s="35"/>
      <c r="G500" s="91"/>
      <c r="H500" s="91"/>
      <c r="I500" s="8"/>
      <c r="J500" s="8"/>
      <c r="K500" s="8"/>
      <c r="L500" s="8"/>
      <c r="M500" s="8"/>
      <c r="N500" s="8"/>
      <c r="O500" s="8"/>
      <c r="P500" s="8"/>
      <c r="Q500" s="8"/>
      <c r="R500" s="8"/>
      <c r="S500" s="8"/>
      <c r="T500" s="8"/>
      <c r="U500" s="8"/>
      <c r="V500" s="8"/>
      <c r="W500" s="8"/>
      <c r="X500" s="8"/>
      <c r="Y500" s="8"/>
      <c r="Z500" s="8"/>
    </row>
    <row r="501" spans="1:26" ht="12.75" customHeight="1" x14ac:dyDescent="0.15">
      <c r="A501" s="8"/>
      <c r="B501" s="83"/>
      <c r="C501" s="89"/>
      <c r="D501" s="35"/>
      <c r="E501" s="35"/>
      <c r="F501" s="35"/>
      <c r="G501" s="91"/>
      <c r="H501" s="91"/>
      <c r="I501" s="8"/>
      <c r="J501" s="8"/>
      <c r="K501" s="8"/>
      <c r="L501" s="8"/>
      <c r="M501" s="8"/>
      <c r="N501" s="8"/>
      <c r="O501" s="8"/>
      <c r="P501" s="8"/>
      <c r="Q501" s="8"/>
      <c r="R501" s="8"/>
      <c r="S501" s="8"/>
      <c r="T501" s="8"/>
      <c r="U501" s="8"/>
      <c r="V501" s="8"/>
      <c r="W501" s="8"/>
      <c r="X501" s="8"/>
      <c r="Y501" s="8"/>
      <c r="Z501" s="8"/>
    </row>
    <row r="502" spans="1:26" ht="12.75" customHeight="1" x14ac:dyDescent="0.15">
      <c r="A502" s="8"/>
      <c r="B502" s="83"/>
      <c r="C502" s="89"/>
      <c r="D502" s="35"/>
      <c r="E502" s="35"/>
      <c r="F502" s="35"/>
      <c r="G502" s="91"/>
      <c r="H502" s="91"/>
      <c r="I502" s="8"/>
      <c r="J502" s="8"/>
      <c r="K502" s="8"/>
      <c r="L502" s="8"/>
      <c r="M502" s="8"/>
      <c r="N502" s="8"/>
      <c r="O502" s="8"/>
      <c r="P502" s="8"/>
      <c r="Q502" s="8"/>
      <c r="R502" s="8"/>
      <c r="S502" s="8"/>
      <c r="T502" s="8"/>
      <c r="U502" s="8"/>
      <c r="V502" s="8"/>
      <c r="W502" s="8"/>
      <c r="X502" s="8"/>
      <c r="Y502" s="8"/>
      <c r="Z502" s="8"/>
    </row>
    <row r="503" spans="1:26" ht="12.75" customHeight="1" x14ac:dyDescent="0.15">
      <c r="A503" s="8"/>
      <c r="B503" s="83"/>
      <c r="C503" s="89"/>
      <c r="D503" s="35"/>
      <c r="E503" s="35"/>
      <c r="F503" s="35"/>
      <c r="G503" s="91"/>
      <c r="H503" s="91"/>
      <c r="I503" s="8"/>
      <c r="J503" s="8"/>
      <c r="K503" s="8"/>
      <c r="L503" s="8"/>
      <c r="M503" s="8"/>
      <c r="N503" s="8"/>
      <c r="O503" s="8"/>
      <c r="P503" s="8"/>
      <c r="Q503" s="8"/>
      <c r="R503" s="8"/>
      <c r="S503" s="8"/>
      <c r="T503" s="8"/>
      <c r="U503" s="8"/>
      <c r="V503" s="8"/>
      <c r="W503" s="8"/>
      <c r="X503" s="8"/>
      <c r="Y503" s="8"/>
      <c r="Z503" s="8"/>
    </row>
    <row r="504" spans="1:26" ht="12.75" customHeight="1" x14ac:dyDescent="0.15">
      <c r="A504" s="8"/>
      <c r="B504" s="83"/>
      <c r="C504" s="89"/>
      <c r="D504" s="35"/>
      <c r="E504" s="35"/>
      <c r="F504" s="35"/>
      <c r="G504" s="91"/>
      <c r="H504" s="91"/>
      <c r="I504" s="8"/>
      <c r="J504" s="8"/>
      <c r="K504" s="8"/>
      <c r="L504" s="8"/>
      <c r="M504" s="8"/>
      <c r="N504" s="8"/>
      <c r="O504" s="8"/>
      <c r="P504" s="8"/>
      <c r="Q504" s="8"/>
      <c r="R504" s="8"/>
      <c r="S504" s="8"/>
      <c r="T504" s="8"/>
      <c r="U504" s="8"/>
      <c r="V504" s="8"/>
      <c r="W504" s="8"/>
      <c r="X504" s="8"/>
      <c r="Y504" s="8"/>
      <c r="Z504" s="8"/>
    </row>
    <row r="505" spans="1:26" ht="12.75" customHeight="1" x14ac:dyDescent="0.15">
      <c r="A505" s="8"/>
      <c r="B505" s="83"/>
      <c r="C505" s="89"/>
      <c r="D505" s="35"/>
      <c r="E505" s="35"/>
      <c r="F505" s="35"/>
      <c r="G505" s="91"/>
      <c r="H505" s="91"/>
      <c r="I505" s="8"/>
      <c r="J505" s="8"/>
      <c r="K505" s="8"/>
      <c r="L505" s="8"/>
      <c r="M505" s="8"/>
      <c r="N505" s="8"/>
      <c r="O505" s="8"/>
      <c r="P505" s="8"/>
      <c r="Q505" s="8"/>
      <c r="R505" s="8"/>
      <c r="S505" s="8"/>
      <c r="T505" s="8"/>
      <c r="U505" s="8"/>
      <c r="V505" s="8"/>
      <c r="W505" s="8"/>
      <c r="X505" s="8"/>
      <c r="Y505" s="8"/>
      <c r="Z505" s="8"/>
    </row>
    <row r="506" spans="1:26" ht="12.75" customHeight="1" x14ac:dyDescent="0.15">
      <c r="A506" s="8"/>
      <c r="B506" s="83"/>
      <c r="C506" s="89"/>
      <c r="D506" s="35"/>
      <c r="E506" s="35"/>
      <c r="F506" s="35"/>
      <c r="G506" s="91"/>
      <c r="H506" s="91"/>
      <c r="I506" s="8"/>
      <c r="J506" s="8"/>
      <c r="K506" s="8"/>
      <c r="L506" s="8"/>
      <c r="M506" s="8"/>
      <c r="N506" s="8"/>
      <c r="O506" s="8"/>
      <c r="P506" s="8"/>
      <c r="Q506" s="8"/>
      <c r="R506" s="8"/>
      <c r="S506" s="8"/>
      <c r="T506" s="8"/>
      <c r="U506" s="8"/>
      <c r="V506" s="8"/>
      <c r="W506" s="8"/>
      <c r="X506" s="8"/>
      <c r="Y506" s="8"/>
      <c r="Z506" s="8"/>
    </row>
    <row r="507" spans="1:26" ht="12.75" customHeight="1" x14ac:dyDescent="0.15">
      <c r="A507" s="8"/>
      <c r="B507" s="83"/>
      <c r="C507" s="89"/>
      <c r="D507" s="35"/>
      <c r="E507" s="35"/>
      <c r="F507" s="35"/>
      <c r="G507" s="91"/>
      <c r="H507" s="91"/>
      <c r="I507" s="8"/>
      <c r="J507" s="8"/>
      <c r="K507" s="8"/>
      <c r="L507" s="8"/>
      <c r="M507" s="8"/>
      <c r="N507" s="8"/>
      <c r="O507" s="8"/>
      <c r="P507" s="8"/>
      <c r="Q507" s="8"/>
      <c r="R507" s="8"/>
      <c r="S507" s="8"/>
      <c r="T507" s="8"/>
      <c r="U507" s="8"/>
      <c r="V507" s="8"/>
      <c r="W507" s="8"/>
      <c r="X507" s="8"/>
      <c r="Y507" s="8"/>
      <c r="Z507" s="8"/>
    </row>
    <row r="508" spans="1:26" ht="12.75" customHeight="1" x14ac:dyDescent="0.15">
      <c r="A508" s="8"/>
      <c r="B508" s="83"/>
      <c r="C508" s="89"/>
      <c r="D508" s="35"/>
      <c r="E508" s="35"/>
      <c r="F508" s="35"/>
      <c r="G508" s="91"/>
      <c r="H508" s="91"/>
      <c r="I508" s="8"/>
      <c r="J508" s="8"/>
      <c r="K508" s="8"/>
      <c r="L508" s="8"/>
      <c r="M508" s="8"/>
      <c r="N508" s="8"/>
      <c r="O508" s="8"/>
      <c r="P508" s="8"/>
      <c r="Q508" s="8"/>
      <c r="R508" s="8"/>
      <c r="S508" s="8"/>
      <c r="T508" s="8"/>
      <c r="U508" s="8"/>
      <c r="V508" s="8"/>
      <c r="W508" s="8"/>
      <c r="X508" s="8"/>
      <c r="Y508" s="8"/>
      <c r="Z508" s="8"/>
    </row>
    <row r="509" spans="1:26" ht="12.75" customHeight="1" x14ac:dyDescent="0.15">
      <c r="A509" s="8"/>
      <c r="B509" s="83"/>
      <c r="C509" s="89"/>
      <c r="D509" s="35"/>
      <c r="E509" s="35"/>
      <c r="F509" s="35"/>
      <c r="G509" s="91"/>
      <c r="H509" s="91"/>
      <c r="I509" s="8"/>
      <c r="J509" s="8"/>
      <c r="K509" s="8"/>
      <c r="L509" s="8"/>
      <c r="M509" s="8"/>
      <c r="N509" s="8"/>
      <c r="O509" s="8"/>
      <c r="P509" s="8"/>
      <c r="Q509" s="8"/>
      <c r="R509" s="8"/>
      <c r="S509" s="8"/>
      <c r="T509" s="8"/>
      <c r="U509" s="8"/>
      <c r="V509" s="8"/>
      <c r="W509" s="8"/>
      <c r="X509" s="8"/>
      <c r="Y509" s="8"/>
      <c r="Z509" s="8"/>
    </row>
    <row r="510" spans="1:26" ht="12.75" customHeight="1" x14ac:dyDescent="0.15">
      <c r="A510" s="8"/>
      <c r="B510" s="83"/>
      <c r="C510" s="89"/>
      <c r="D510" s="35"/>
      <c r="E510" s="35"/>
      <c r="F510" s="35"/>
      <c r="G510" s="91"/>
      <c r="H510" s="91"/>
      <c r="I510" s="8"/>
      <c r="J510" s="8"/>
      <c r="K510" s="8"/>
      <c r="L510" s="8"/>
      <c r="M510" s="8"/>
      <c r="N510" s="8"/>
      <c r="O510" s="8"/>
      <c r="P510" s="8"/>
      <c r="Q510" s="8"/>
      <c r="R510" s="8"/>
      <c r="S510" s="8"/>
      <c r="T510" s="8"/>
      <c r="U510" s="8"/>
      <c r="V510" s="8"/>
      <c r="W510" s="8"/>
      <c r="X510" s="8"/>
      <c r="Y510" s="8"/>
      <c r="Z510" s="8"/>
    </row>
    <row r="511" spans="1:26" ht="12.75" customHeight="1" x14ac:dyDescent="0.15">
      <c r="A511" s="8"/>
      <c r="B511" s="83"/>
      <c r="C511" s="89"/>
      <c r="D511" s="35"/>
      <c r="E511" s="35"/>
      <c r="F511" s="35"/>
      <c r="G511" s="91"/>
      <c r="H511" s="91"/>
      <c r="I511" s="8"/>
      <c r="J511" s="8"/>
      <c r="K511" s="8"/>
      <c r="L511" s="8"/>
      <c r="M511" s="8"/>
      <c r="N511" s="8"/>
      <c r="O511" s="8"/>
      <c r="P511" s="8"/>
      <c r="Q511" s="8"/>
      <c r="R511" s="8"/>
      <c r="S511" s="8"/>
      <c r="T511" s="8"/>
      <c r="U511" s="8"/>
      <c r="V511" s="8"/>
      <c r="W511" s="8"/>
      <c r="X511" s="8"/>
      <c r="Y511" s="8"/>
      <c r="Z511" s="8"/>
    </row>
    <row r="512" spans="1:26" ht="12.75" customHeight="1" x14ac:dyDescent="0.15">
      <c r="A512" s="8"/>
      <c r="B512" s="83"/>
      <c r="C512" s="89"/>
      <c r="D512" s="35"/>
      <c r="E512" s="35"/>
      <c r="F512" s="35"/>
      <c r="G512" s="91"/>
      <c r="H512" s="91"/>
      <c r="I512" s="8"/>
      <c r="J512" s="8"/>
      <c r="K512" s="8"/>
      <c r="L512" s="8"/>
      <c r="M512" s="8"/>
      <c r="N512" s="8"/>
      <c r="O512" s="8"/>
      <c r="P512" s="8"/>
      <c r="Q512" s="8"/>
      <c r="R512" s="8"/>
      <c r="S512" s="8"/>
      <c r="T512" s="8"/>
      <c r="U512" s="8"/>
      <c r="V512" s="8"/>
      <c r="W512" s="8"/>
      <c r="X512" s="8"/>
      <c r="Y512" s="8"/>
      <c r="Z512" s="8"/>
    </row>
    <row r="513" spans="1:26" ht="12.75" customHeight="1" x14ac:dyDescent="0.15">
      <c r="A513" s="8"/>
      <c r="B513" s="83"/>
      <c r="C513" s="89"/>
      <c r="D513" s="35"/>
      <c r="E513" s="35"/>
      <c r="F513" s="35"/>
      <c r="G513" s="91"/>
      <c r="H513" s="91"/>
      <c r="I513" s="8"/>
      <c r="J513" s="8"/>
      <c r="K513" s="8"/>
      <c r="L513" s="8"/>
      <c r="M513" s="8"/>
      <c r="N513" s="8"/>
      <c r="O513" s="8"/>
      <c r="P513" s="8"/>
      <c r="Q513" s="8"/>
      <c r="R513" s="8"/>
      <c r="S513" s="8"/>
      <c r="T513" s="8"/>
      <c r="U513" s="8"/>
      <c r="V513" s="8"/>
      <c r="W513" s="8"/>
      <c r="X513" s="8"/>
      <c r="Y513" s="8"/>
      <c r="Z513" s="8"/>
    </row>
    <row r="514" spans="1:26" ht="12.75" customHeight="1" x14ac:dyDescent="0.15">
      <c r="A514" s="8"/>
      <c r="B514" s="83"/>
      <c r="C514" s="89"/>
      <c r="D514" s="35"/>
      <c r="E514" s="35"/>
      <c r="F514" s="35"/>
      <c r="G514" s="91"/>
      <c r="H514" s="91"/>
      <c r="I514" s="8"/>
      <c r="J514" s="8"/>
      <c r="K514" s="8"/>
      <c r="L514" s="8"/>
      <c r="M514" s="8"/>
      <c r="N514" s="8"/>
      <c r="O514" s="8"/>
      <c r="P514" s="8"/>
      <c r="Q514" s="8"/>
      <c r="R514" s="8"/>
      <c r="S514" s="8"/>
      <c r="T514" s="8"/>
      <c r="U514" s="8"/>
      <c r="V514" s="8"/>
      <c r="W514" s="8"/>
      <c r="X514" s="8"/>
      <c r="Y514" s="8"/>
      <c r="Z514" s="8"/>
    </row>
    <row r="515" spans="1:26" ht="12.75" customHeight="1" x14ac:dyDescent="0.15">
      <c r="A515" s="8"/>
      <c r="B515" s="83"/>
      <c r="C515" s="89"/>
      <c r="D515" s="35"/>
      <c r="E515" s="35"/>
      <c r="F515" s="35"/>
      <c r="G515" s="91"/>
      <c r="H515" s="91"/>
      <c r="I515" s="8"/>
      <c r="J515" s="8"/>
      <c r="K515" s="8"/>
      <c r="L515" s="8"/>
      <c r="M515" s="8"/>
      <c r="N515" s="8"/>
      <c r="O515" s="8"/>
      <c r="P515" s="8"/>
      <c r="Q515" s="8"/>
      <c r="R515" s="8"/>
      <c r="S515" s="8"/>
      <c r="T515" s="8"/>
      <c r="U515" s="8"/>
      <c r="V515" s="8"/>
      <c r="W515" s="8"/>
      <c r="X515" s="8"/>
      <c r="Y515" s="8"/>
      <c r="Z515" s="8"/>
    </row>
    <row r="516" spans="1:26" ht="12.75" customHeight="1" x14ac:dyDescent="0.15">
      <c r="A516" s="8"/>
      <c r="B516" s="83"/>
      <c r="C516" s="89"/>
      <c r="D516" s="35"/>
      <c r="E516" s="35"/>
      <c r="F516" s="35"/>
      <c r="G516" s="91"/>
      <c r="H516" s="91"/>
      <c r="I516" s="8"/>
      <c r="J516" s="8"/>
      <c r="K516" s="8"/>
      <c r="L516" s="8"/>
      <c r="M516" s="8"/>
      <c r="N516" s="8"/>
      <c r="O516" s="8"/>
      <c r="P516" s="8"/>
      <c r="Q516" s="8"/>
      <c r="R516" s="8"/>
      <c r="S516" s="8"/>
      <c r="T516" s="8"/>
      <c r="U516" s="8"/>
      <c r="V516" s="8"/>
      <c r="W516" s="8"/>
      <c r="X516" s="8"/>
      <c r="Y516" s="8"/>
      <c r="Z516" s="8"/>
    </row>
    <row r="517" spans="1:26" ht="12.75" customHeight="1" x14ac:dyDescent="0.15">
      <c r="A517" s="8"/>
      <c r="B517" s="83"/>
      <c r="C517" s="89"/>
      <c r="D517" s="35"/>
      <c r="E517" s="35"/>
      <c r="F517" s="35"/>
      <c r="G517" s="91"/>
      <c r="H517" s="91"/>
      <c r="I517" s="8"/>
      <c r="J517" s="8"/>
      <c r="K517" s="8"/>
      <c r="L517" s="8"/>
      <c r="M517" s="8"/>
      <c r="N517" s="8"/>
      <c r="O517" s="8"/>
      <c r="P517" s="8"/>
      <c r="Q517" s="8"/>
      <c r="R517" s="8"/>
      <c r="S517" s="8"/>
      <c r="T517" s="8"/>
      <c r="U517" s="8"/>
      <c r="V517" s="8"/>
      <c r="W517" s="8"/>
      <c r="X517" s="8"/>
      <c r="Y517" s="8"/>
      <c r="Z517" s="8"/>
    </row>
    <row r="518" spans="1:26" ht="12.75" customHeight="1" x14ac:dyDescent="0.15">
      <c r="A518" s="8"/>
      <c r="B518" s="83"/>
      <c r="C518" s="89"/>
      <c r="D518" s="35"/>
      <c r="E518" s="35"/>
      <c r="F518" s="35"/>
      <c r="G518" s="91"/>
      <c r="H518" s="91"/>
      <c r="I518" s="8"/>
      <c r="J518" s="8"/>
      <c r="K518" s="8"/>
      <c r="L518" s="8"/>
      <c r="M518" s="8"/>
      <c r="N518" s="8"/>
      <c r="O518" s="8"/>
      <c r="P518" s="8"/>
      <c r="Q518" s="8"/>
      <c r="R518" s="8"/>
      <c r="S518" s="8"/>
      <c r="T518" s="8"/>
      <c r="U518" s="8"/>
      <c r="V518" s="8"/>
      <c r="W518" s="8"/>
      <c r="X518" s="8"/>
      <c r="Y518" s="8"/>
      <c r="Z518" s="8"/>
    </row>
    <row r="519" spans="1:26" ht="12.75" customHeight="1" x14ac:dyDescent="0.15">
      <c r="A519" s="8"/>
      <c r="B519" s="83"/>
      <c r="C519" s="89"/>
      <c r="D519" s="35"/>
      <c r="E519" s="35"/>
      <c r="F519" s="35"/>
      <c r="G519" s="91"/>
      <c r="H519" s="91"/>
      <c r="I519" s="8"/>
      <c r="J519" s="8"/>
      <c r="K519" s="8"/>
      <c r="L519" s="8"/>
      <c r="M519" s="8"/>
      <c r="N519" s="8"/>
      <c r="O519" s="8"/>
      <c r="P519" s="8"/>
      <c r="Q519" s="8"/>
      <c r="R519" s="8"/>
      <c r="S519" s="8"/>
      <c r="T519" s="8"/>
      <c r="U519" s="8"/>
      <c r="V519" s="8"/>
      <c r="W519" s="8"/>
      <c r="X519" s="8"/>
      <c r="Y519" s="8"/>
      <c r="Z519" s="8"/>
    </row>
    <row r="520" spans="1:26" ht="12.75" customHeight="1" x14ac:dyDescent="0.15">
      <c r="A520" s="8"/>
      <c r="B520" s="83"/>
      <c r="C520" s="89"/>
      <c r="D520" s="35"/>
      <c r="E520" s="35"/>
      <c r="F520" s="35"/>
      <c r="G520" s="91"/>
      <c r="H520" s="91"/>
      <c r="I520" s="8"/>
      <c r="J520" s="8"/>
      <c r="K520" s="8"/>
      <c r="L520" s="8"/>
      <c r="M520" s="8"/>
      <c r="N520" s="8"/>
      <c r="O520" s="8"/>
      <c r="P520" s="8"/>
      <c r="Q520" s="8"/>
      <c r="R520" s="8"/>
      <c r="S520" s="8"/>
      <c r="T520" s="8"/>
      <c r="U520" s="8"/>
      <c r="V520" s="8"/>
      <c r="W520" s="8"/>
      <c r="X520" s="8"/>
      <c r="Y520" s="8"/>
      <c r="Z520" s="8"/>
    </row>
    <row r="521" spans="1:26" ht="12.75" customHeight="1" x14ac:dyDescent="0.15">
      <c r="A521" s="8"/>
      <c r="B521" s="83"/>
      <c r="C521" s="89"/>
      <c r="D521" s="35"/>
      <c r="E521" s="35"/>
      <c r="F521" s="35"/>
      <c r="G521" s="91"/>
      <c r="H521" s="91"/>
      <c r="I521" s="8"/>
      <c r="J521" s="8"/>
      <c r="K521" s="8"/>
      <c r="L521" s="8"/>
      <c r="M521" s="8"/>
      <c r="N521" s="8"/>
      <c r="O521" s="8"/>
      <c r="P521" s="8"/>
      <c r="Q521" s="8"/>
      <c r="R521" s="8"/>
      <c r="S521" s="8"/>
      <c r="T521" s="8"/>
      <c r="U521" s="8"/>
      <c r="V521" s="8"/>
      <c r="W521" s="8"/>
      <c r="X521" s="8"/>
      <c r="Y521" s="8"/>
      <c r="Z521" s="8"/>
    </row>
    <row r="522" spans="1:26" ht="12.75" customHeight="1" x14ac:dyDescent="0.15">
      <c r="A522" s="8"/>
      <c r="B522" s="83"/>
      <c r="C522" s="89"/>
      <c r="D522" s="35"/>
      <c r="E522" s="35"/>
      <c r="F522" s="35"/>
      <c r="G522" s="91"/>
      <c r="H522" s="91"/>
      <c r="I522" s="8"/>
      <c r="J522" s="8"/>
      <c r="K522" s="8"/>
      <c r="L522" s="8"/>
      <c r="M522" s="8"/>
      <c r="N522" s="8"/>
      <c r="O522" s="8"/>
      <c r="P522" s="8"/>
      <c r="Q522" s="8"/>
      <c r="R522" s="8"/>
      <c r="S522" s="8"/>
      <c r="T522" s="8"/>
      <c r="U522" s="8"/>
      <c r="V522" s="8"/>
      <c r="W522" s="8"/>
      <c r="X522" s="8"/>
      <c r="Y522" s="8"/>
      <c r="Z522" s="8"/>
    </row>
    <row r="523" spans="1:26" ht="12.75" customHeight="1" x14ac:dyDescent="0.15">
      <c r="A523" s="8"/>
      <c r="B523" s="83"/>
      <c r="C523" s="89"/>
      <c r="D523" s="35"/>
      <c r="E523" s="35"/>
      <c r="F523" s="35"/>
      <c r="G523" s="91"/>
      <c r="H523" s="91"/>
      <c r="I523" s="8"/>
      <c r="J523" s="8"/>
      <c r="K523" s="8"/>
      <c r="L523" s="8"/>
      <c r="M523" s="8"/>
      <c r="N523" s="8"/>
      <c r="O523" s="8"/>
      <c r="P523" s="8"/>
      <c r="Q523" s="8"/>
      <c r="R523" s="8"/>
      <c r="S523" s="8"/>
      <c r="T523" s="8"/>
      <c r="U523" s="8"/>
      <c r="V523" s="8"/>
      <c r="W523" s="8"/>
      <c r="X523" s="8"/>
      <c r="Y523" s="8"/>
      <c r="Z523" s="8"/>
    </row>
    <row r="524" spans="1:26" ht="12.75" customHeight="1" x14ac:dyDescent="0.15">
      <c r="A524" s="8"/>
      <c r="B524" s="83"/>
      <c r="C524" s="89"/>
      <c r="D524" s="35"/>
      <c r="E524" s="35"/>
      <c r="F524" s="35"/>
      <c r="G524" s="91"/>
      <c r="H524" s="91"/>
      <c r="I524" s="8"/>
      <c r="J524" s="8"/>
      <c r="K524" s="8"/>
      <c r="L524" s="8"/>
      <c r="M524" s="8"/>
      <c r="N524" s="8"/>
      <c r="O524" s="8"/>
      <c r="P524" s="8"/>
      <c r="Q524" s="8"/>
      <c r="R524" s="8"/>
      <c r="S524" s="8"/>
      <c r="T524" s="8"/>
      <c r="U524" s="8"/>
      <c r="V524" s="8"/>
      <c r="W524" s="8"/>
      <c r="X524" s="8"/>
      <c r="Y524" s="8"/>
      <c r="Z524" s="8"/>
    </row>
    <row r="525" spans="1:26" ht="12.75" customHeight="1" x14ac:dyDescent="0.15">
      <c r="A525" s="8"/>
      <c r="B525" s="83"/>
      <c r="C525" s="89"/>
      <c r="D525" s="35"/>
      <c r="E525" s="35"/>
      <c r="F525" s="35"/>
      <c r="G525" s="91"/>
      <c r="H525" s="91"/>
      <c r="I525" s="8"/>
      <c r="J525" s="8"/>
      <c r="K525" s="8"/>
      <c r="L525" s="8"/>
      <c r="M525" s="8"/>
      <c r="N525" s="8"/>
      <c r="O525" s="8"/>
      <c r="P525" s="8"/>
      <c r="Q525" s="8"/>
      <c r="R525" s="8"/>
      <c r="S525" s="8"/>
      <c r="T525" s="8"/>
      <c r="U525" s="8"/>
      <c r="V525" s="8"/>
      <c r="W525" s="8"/>
      <c r="X525" s="8"/>
      <c r="Y525" s="8"/>
      <c r="Z525" s="8"/>
    </row>
    <row r="526" spans="1:26" ht="12.75" customHeight="1" x14ac:dyDescent="0.15">
      <c r="A526" s="8"/>
      <c r="B526" s="83"/>
      <c r="C526" s="89"/>
      <c r="D526" s="35"/>
      <c r="E526" s="35"/>
      <c r="F526" s="35"/>
      <c r="G526" s="91"/>
      <c r="H526" s="91"/>
      <c r="I526" s="8"/>
      <c r="J526" s="8"/>
      <c r="K526" s="8"/>
      <c r="L526" s="8"/>
      <c r="M526" s="8"/>
      <c r="N526" s="8"/>
      <c r="O526" s="8"/>
      <c r="P526" s="8"/>
      <c r="Q526" s="8"/>
      <c r="R526" s="8"/>
      <c r="S526" s="8"/>
      <c r="T526" s="8"/>
      <c r="U526" s="8"/>
      <c r="V526" s="8"/>
      <c r="W526" s="8"/>
      <c r="X526" s="8"/>
      <c r="Y526" s="8"/>
      <c r="Z526" s="8"/>
    </row>
    <row r="527" spans="1:26" ht="12.75" customHeight="1" x14ac:dyDescent="0.15">
      <c r="A527" s="8"/>
      <c r="B527" s="83"/>
      <c r="C527" s="89"/>
      <c r="D527" s="35"/>
      <c r="E527" s="35"/>
      <c r="F527" s="35"/>
      <c r="G527" s="91"/>
      <c r="H527" s="91"/>
      <c r="I527" s="8"/>
      <c r="J527" s="8"/>
      <c r="K527" s="8"/>
      <c r="L527" s="8"/>
      <c r="M527" s="8"/>
      <c r="N527" s="8"/>
      <c r="O527" s="8"/>
      <c r="P527" s="8"/>
      <c r="Q527" s="8"/>
      <c r="R527" s="8"/>
      <c r="S527" s="8"/>
      <c r="T527" s="8"/>
      <c r="U527" s="8"/>
      <c r="V527" s="8"/>
      <c r="W527" s="8"/>
      <c r="X527" s="8"/>
      <c r="Y527" s="8"/>
      <c r="Z527" s="8"/>
    </row>
    <row r="528" spans="1:26" ht="12.75" customHeight="1" x14ac:dyDescent="0.15">
      <c r="A528" s="8"/>
      <c r="B528" s="83"/>
      <c r="C528" s="89"/>
      <c r="D528" s="35"/>
      <c r="E528" s="35"/>
      <c r="F528" s="35"/>
      <c r="G528" s="91"/>
      <c r="H528" s="91"/>
      <c r="I528" s="8"/>
      <c r="J528" s="8"/>
      <c r="K528" s="8"/>
      <c r="L528" s="8"/>
      <c r="M528" s="8"/>
      <c r="N528" s="8"/>
      <c r="O528" s="8"/>
      <c r="P528" s="8"/>
      <c r="Q528" s="8"/>
      <c r="R528" s="8"/>
      <c r="S528" s="8"/>
      <c r="T528" s="8"/>
      <c r="U528" s="8"/>
      <c r="V528" s="8"/>
      <c r="W528" s="8"/>
      <c r="X528" s="8"/>
      <c r="Y528" s="8"/>
      <c r="Z528" s="8"/>
    </row>
    <row r="529" spans="1:26" ht="12.75" customHeight="1" x14ac:dyDescent="0.15">
      <c r="A529" s="8"/>
      <c r="B529" s="83"/>
      <c r="C529" s="89"/>
      <c r="D529" s="35"/>
      <c r="E529" s="35"/>
      <c r="F529" s="35"/>
      <c r="G529" s="91"/>
      <c r="H529" s="91"/>
      <c r="I529" s="8"/>
      <c r="J529" s="8"/>
      <c r="K529" s="8"/>
      <c r="L529" s="8"/>
      <c r="M529" s="8"/>
      <c r="N529" s="8"/>
      <c r="O529" s="8"/>
      <c r="P529" s="8"/>
      <c r="Q529" s="8"/>
      <c r="R529" s="8"/>
      <c r="S529" s="8"/>
      <c r="T529" s="8"/>
      <c r="U529" s="8"/>
      <c r="V529" s="8"/>
      <c r="W529" s="8"/>
      <c r="X529" s="8"/>
      <c r="Y529" s="8"/>
      <c r="Z529" s="8"/>
    </row>
    <row r="530" spans="1:26" ht="12.75" customHeight="1" x14ac:dyDescent="0.15">
      <c r="A530" s="8"/>
      <c r="B530" s="83"/>
      <c r="C530" s="89"/>
      <c r="D530" s="35"/>
      <c r="E530" s="35"/>
      <c r="F530" s="35"/>
      <c r="G530" s="91"/>
      <c r="H530" s="91"/>
      <c r="I530" s="8"/>
      <c r="J530" s="8"/>
      <c r="K530" s="8"/>
      <c r="L530" s="8"/>
      <c r="M530" s="8"/>
      <c r="N530" s="8"/>
      <c r="O530" s="8"/>
      <c r="P530" s="8"/>
      <c r="Q530" s="8"/>
      <c r="R530" s="8"/>
      <c r="S530" s="8"/>
      <c r="T530" s="8"/>
      <c r="U530" s="8"/>
      <c r="V530" s="8"/>
      <c r="W530" s="8"/>
      <c r="X530" s="8"/>
      <c r="Y530" s="8"/>
      <c r="Z530" s="8"/>
    </row>
    <row r="531" spans="1:26" ht="12.75" customHeight="1" x14ac:dyDescent="0.15">
      <c r="A531" s="8"/>
      <c r="B531" s="83"/>
      <c r="C531" s="89"/>
      <c r="D531" s="35"/>
      <c r="E531" s="35"/>
      <c r="F531" s="35"/>
      <c r="G531" s="91"/>
      <c r="H531" s="91"/>
      <c r="I531" s="8"/>
      <c r="J531" s="8"/>
      <c r="K531" s="8"/>
      <c r="L531" s="8"/>
      <c r="M531" s="8"/>
      <c r="N531" s="8"/>
      <c r="O531" s="8"/>
      <c r="P531" s="8"/>
      <c r="Q531" s="8"/>
      <c r="R531" s="8"/>
      <c r="S531" s="8"/>
      <c r="T531" s="8"/>
      <c r="U531" s="8"/>
      <c r="V531" s="8"/>
      <c r="W531" s="8"/>
      <c r="X531" s="8"/>
      <c r="Y531" s="8"/>
      <c r="Z531" s="8"/>
    </row>
    <row r="532" spans="1:26" ht="12.75" customHeight="1" x14ac:dyDescent="0.15">
      <c r="A532" s="8"/>
      <c r="B532" s="83"/>
      <c r="C532" s="89"/>
      <c r="D532" s="35"/>
      <c r="E532" s="35"/>
      <c r="F532" s="35"/>
      <c r="G532" s="91"/>
      <c r="H532" s="91"/>
      <c r="I532" s="8"/>
      <c r="J532" s="8"/>
      <c r="K532" s="8"/>
      <c r="L532" s="8"/>
      <c r="M532" s="8"/>
      <c r="N532" s="8"/>
      <c r="O532" s="8"/>
      <c r="P532" s="8"/>
      <c r="Q532" s="8"/>
      <c r="R532" s="8"/>
      <c r="S532" s="8"/>
      <c r="T532" s="8"/>
      <c r="U532" s="8"/>
      <c r="V532" s="8"/>
      <c r="W532" s="8"/>
      <c r="X532" s="8"/>
      <c r="Y532" s="8"/>
      <c r="Z532" s="8"/>
    </row>
    <row r="533" spans="1:26" ht="12.75" customHeight="1" x14ac:dyDescent="0.15">
      <c r="A533" s="8"/>
      <c r="B533" s="83"/>
      <c r="C533" s="89"/>
      <c r="D533" s="35"/>
      <c r="E533" s="35"/>
      <c r="F533" s="35"/>
      <c r="G533" s="91"/>
      <c r="H533" s="91"/>
      <c r="I533" s="8"/>
      <c r="J533" s="8"/>
      <c r="K533" s="8"/>
      <c r="L533" s="8"/>
      <c r="M533" s="8"/>
      <c r="N533" s="8"/>
      <c r="O533" s="8"/>
      <c r="P533" s="8"/>
      <c r="Q533" s="8"/>
      <c r="R533" s="8"/>
      <c r="S533" s="8"/>
      <c r="T533" s="8"/>
      <c r="U533" s="8"/>
      <c r="V533" s="8"/>
      <c r="W533" s="8"/>
      <c r="X533" s="8"/>
      <c r="Y533" s="8"/>
      <c r="Z533" s="8"/>
    </row>
    <row r="534" spans="1:26" ht="12.75" customHeight="1" x14ac:dyDescent="0.15">
      <c r="A534" s="8"/>
      <c r="B534" s="83"/>
      <c r="C534" s="89"/>
      <c r="D534" s="35"/>
      <c r="E534" s="35"/>
      <c r="F534" s="35"/>
      <c r="G534" s="91"/>
      <c r="H534" s="91"/>
      <c r="I534" s="8"/>
      <c r="J534" s="8"/>
      <c r="K534" s="8"/>
      <c r="L534" s="8"/>
      <c r="M534" s="8"/>
      <c r="N534" s="8"/>
      <c r="O534" s="8"/>
      <c r="P534" s="8"/>
      <c r="Q534" s="8"/>
      <c r="R534" s="8"/>
      <c r="S534" s="8"/>
      <c r="T534" s="8"/>
      <c r="U534" s="8"/>
      <c r="V534" s="8"/>
      <c r="W534" s="8"/>
      <c r="X534" s="8"/>
      <c r="Y534" s="8"/>
      <c r="Z534" s="8"/>
    </row>
    <row r="535" spans="1:26" ht="12.75" customHeight="1" x14ac:dyDescent="0.15">
      <c r="A535" s="8"/>
      <c r="B535" s="83"/>
      <c r="C535" s="89"/>
      <c r="D535" s="35"/>
      <c r="E535" s="35"/>
      <c r="F535" s="35"/>
      <c r="G535" s="91"/>
      <c r="H535" s="91"/>
      <c r="I535" s="8"/>
      <c r="J535" s="8"/>
      <c r="K535" s="8"/>
      <c r="L535" s="8"/>
      <c r="M535" s="8"/>
      <c r="N535" s="8"/>
      <c r="O535" s="8"/>
      <c r="P535" s="8"/>
      <c r="Q535" s="8"/>
      <c r="R535" s="8"/>
      <c r="S535" s="8"/>
      <c r="T535" s="8"/>
      <c r="U535" s="8"/>
      <c r="V535" s="8"/>
      <c r="W535" s="8"/>
      <c r="X535" s="8"/>
      <c r="Y535" s="8"/>
      <c r="Z535" s="8"/>
    </row>
    <row r="536" spans="1:26" ht="12.75" customHeight="1" x14ac:dyDescent="0.15">
      <c r="A536" s="8"/>
      <c r="B536" s="83"/>
      <c r="C536" s="89"/>
      <c r="D536" s="35"/>
      <c r="E536" s="35"/>
      <c r="F536" s="35"/>
      <c r="G536" s="91"/>
      <c r="H536" s="91"/>
      <c r="I536" s="8"/>
      <c r="J536" s="8"/>
      <c r="K536" s="8"/>
      <c r="L536" s="8"/>
      <c r="M536" s="8"/>
      <c r="N536" s="8"/>
      <c r="O536" s="8"/>
      <c r="P536" s="8"/>
      <c r="Q536" s="8"/>
      <c r="R536" s="8"/>
      <c r="S536" s="8"/>
      <c r="T536" s="8"/>
      <c r="U536" s="8"/>
      <c r="V536" s="8"/>
      <c r="W536" s="8"/>
      <c r="X536" s="8"/>
      <c r="Y536" s="8"/>
      <c r="Z536" s="8"/>
    </row>
    <row r="537" spans="1:26" ht="12.75" customHeight="1" x14ac:dyDescent="0.15">
      <c r="A537" s="8"/>
      <c r="B537" s="83"/>
      <c r="C537" s="89"/>
      <c r="D537" s="35"/>
      <c r="E537" s="35"/>
      <c r="F537" s="35"/>
      <c r="G537" s="91"/>
      <c r="H537" s="91"/>
      <c r="I537" s="8"/>
      <c r="J537" s="8"/>
      <c r="K537" s="8"/>
      <c r="L537" s="8"/>
      <c r="M537" s="8"/>
      <c r="N537" s="8"/>
      <c r="O537" s="8"/>
      <c r="P537" s="8"/>
      <c r="Q537" s="8"/>
      <c r="R537" s="8"/>
      <c r="S537" s="8"/>
      <c r="T537" s="8"/>
      <c r="U537" s="8"/>
      <c r="V537" s="8"/>
      <c r="W537" s="8"/>
      <c r="X537" s="8"/>
      <c r="Y537" s="8"/>
      <c r="Z537" s="8"/>
    </row>
    <row r="538" spans="1:26" ht="12.75" customHeight="1" x14ac:dyDescent="0.15">
      <c r="A538" s="8"/>
      <c r="B538" s="83"/>
      <c r="C538" s="89"/>
      <c r="D538" s="35"/>
      <c r="E538" s="35"/>
      <c r="F538" s="35"/>
      <c r="G538" s="91"/>
      <c r="H538" s="91"/>
      <c r="I538" s="8"/>
      <c r="J538" s="8"/>
      <c r="K538" s="8"/>
      <c r="L538" s="8"/>
      <c r="M538" s="8"/>
      <c r="N538" s="8"/>
      <c r="O538" s="8"/>
      <c r="P538" s="8"/>
      <c r="Q538" s="8"/>
      <c r="R538" s="8"/>
      <c r="S538" s="8"/>
      <c r="T538" s="8"/>
      <c r="U538" s="8"/>
      <c r="V538" s="8"/>
      <c r="W538" s="8"/>
      <c r="X538" s="8"/>
      <c r="Y538" s="8"/>
      <c r="Z538" s="8"/>
    </row>
    <row r="539" spans="1:26" ht="12.75" customHeight="1" x14ac:dyDescent="0.15">
      <c r="A539" s="8"/>
      <c r="B539" s="83"/>
      <c r="C539" s="89"/>
      <c r="D539" s="35"/>
      <c r="E539" s="35"/>
      <c r="F539" s="35"/>
      <c r="G539" s="91"/>
      <c r="H539" s="91"/>
      <c r="I539" s="8"/>
      <c r="J539" s="8"/>
      <c r="K539" s="8"/>
      <c r="L539" s="8"/>
      <c r="M539" s="8"/>
      <c r="N539" s="8"/>
      <c r="O539" s="8"/>
      <c r="P539" s="8"/>
      <c r="Q539" s="8"/>
      <c r="R539" s="8"/>
      <c r="S539" s="8"/>
      <c r="T539" s="8"/>
      <c r="U539" s="8"/>
      <c r="V539" s="8"/>
      <c r="W539" s="8"/>
      <c r="X539" s="8"/>
      <c r="Y539" s="8"/>
      <c r="Z539" s="8"/>
    </row>
    <row r="540" spans="1:26" ht="12.75" customHeight="1" x14ac:dyDescent="0.15">
      <c r="A540" s="8"/>
      <c r="B540" s="83"/>
      <c r="C540" s="89"/>
      <c r="D540" s="35"/>
      <c r="E540" s="35"/>
      <c r="F540" s="35"/>
      <c r="G540" s="91"/>
      <c r="H540" s="91"/>
      <c r="I540" s="8"/>
      <c r="J540" s="8"/>
      <c r="K540" s="8"/>
      <c r="L540" s="8"/>
      <c r="M540" s="8"/>
      <c r="N540" s="8"/>
      <c r="O540" s="8"/>
      <c r="P540" s="8"/>
      <c r="Q540" s="8"/>
      <c r="R540" s="8"/>
      <c r="S540" s="8"/>
      <c r="T540" s="8"/>
      <c r="U540" s="8"/>
      <c r="V540" s="8"/>
      <c r="W540" s="8"/>
      <c r="X540" s="8"/>
      <c r="Y540" s="8"/>
      <c r="Z540" s="8"/>
    </row>
    <row r="541" spans="1:26" ht="12.75" customHeight="1" x14ac:dyDescent="0.15">
      <c r="A541" s="8"/>
      <c r="B541" s="83"/>
      <c r="C541" s="89"/>
      <c r="D541" s="35"/>
      <c r="E541" s="35"/>
      <c r="F541" s="35"/>
      <c r="G541" s="91"/>
      <c r="H541" s="91"/>
      <c r="I541" s="8"/>
      <c r="J541" s="8"/>
      <c r="K541" s="8"/>
      <c r="L541" s="8"/>
      <c r="M541" s="8"/>
      <c r="N541" s="8"/>
      <c r="O541" s="8"/>
      <c r="P541" s="8"/>
      <c r="Q541" s="8"/>
      <c r="R541" s="8"/>
      <c r="S541" s="8"/>
      <c r="T541" s="8"/>
      <c r="U541" s="8"/>
      <c r="V541" s="8"/>
      <c r="W541" s="8"/>
      <c r="X541" s="8"/>
      <c r="Y541" s="8"/>
      <c r="Z541" s="8"/>
    </row>
    <row r="542" spans="1:26" ht="12.75" customHeight="1" x14ac:dyDescent="0.15">
      <c r="A542" s="8"/>
      <c r="B542" s="83"/>
      <c r="C542" s="89"/>
      <c r="D542" s="35"/>
      <c r="E542" s="35"/>
      <c r="F542" s="35"/>
      <c r="G542" s="91"/>
      <c r="H542" s="91"/>
      <c r="I542" s="8"/>
      <c r="J542" s="8"/>
      <c r="K542" s="8"/>
      <c r="L542" s="8"/>
      <c r="M542" s="8"/>
      <c r="N542" s="8"/>
      <c r="O542" s="8"/>
      <c r="P542" s="8"/>
      <c r="Q542" s="8"/>
      <c r="R542" s="8"/>
      <c r="S542" s="8"/>
      <c r="T542" s="8"/>
      <c r="U542" s="8"/>
      <c r="V542" s="8"/>
      <c r="W542" s="8"/>
      <c r="X542" s="8"/>
      <c r="Y542" s="8"/>
      <c r="Z542" s="8"/>
    </row>
    <row r="543" spans="1:26" ht="12.75" customHeight="1" x14ac:dyDescent="0.15">
      <c r="A543" s="8"/>
      <c r="B543" s="83"/>
      <c r="C543" s="89"/>
      <c r="D543" s="35"/>
      <c r="E543" s="35"/>
      <c r="F543" s="35"/>
      <c r="G543" s="91"/>
      <c r="H543" s="91"/>
      <c r="I543" s="8"/>
      <c r="J543" s="8"/>
      <c r="K543" s="8"/>
      <c r="L543" s="8"/>
      <c r="M543" s="8"/>
      <c r="N543" s="8"/>
      <c r="O543" s="8"/>
      <c r="P543" s="8"/>
      <c r="Q543" s="8"/>
      <c r="R543" s="8"/>
      <c r="S543" s="8"/>
      <c r="T543" s="8"/>
      <c r="U543" s="8"/>
      <c r="V543" s="8"/>
      <c r="W543" s="8"/>
      <c r="X543" s="8"/>
      <c r="Y543" s="8"/>
      <c r="Z543" s="8"/>
    </row>
    <row r="544" spans="1:26" ht="12.75" customHeight="1" x14ac:dyDescent="0.15">
      <c r="A544" s="8"/>
      <c r="B544" s="83"/>
      <c r="C544" s="89"/>
      <c r="D544" s="35"/>
      <c r="E544" s="35"/>
      <c r="F544" s="35"/>
      <c r="G544" s="91"/>
      <c r="H544" s="91"/>
      <c r="I544" s="8"/>
      <c r="J544" s="8"/>
      <c r="K544" s="8"/>
      <c r="L544" s="8"/>
      <c r="M544" s="8"/>
      <c r="N544" s="8"/>
      <c r="O544" s="8"/>
      <c r="P544" s="8"/>
      <c r="Q544" s="8"/>
      <c r="R544" s="8"/>
      <c r="S544" s="8"/>
      <c r="T544" s="8"/>
      <c r="U544" s="8"/>
      <c r="V544" s="8"/>
      <c r="W544" s="8"/>
      <c r="X544" s="8"/>
      <c r="Y544" s="8"/>
      <c r="Z544" s="8"/>
    </row>
    <row r="545" spans="1:26" ht="12.75" customHeight="1" x14ac:dyDescent="0.15">
      <c r="A545" s="8"/>
      <c r="B545" s="83"/>
      <c r="C545" s="89"/>
      <c r="D545" s="35"/>
      <c r="E545" s="35"/>
      <c r="F545" s="35"/>
      <c r="G545" s="91"/>
      <c r="H545" s="91"/>
      <c r="I545" s="8"/>
      <c r="J545" s="8"/>
      <c r="K545" s="8"/>
      <c r="L545" s="8"/>
      <c r="M545" s="8"/>
      <c r="N545" s="8"/>
      <c r="O545" s="8"/>
      <c r="P545" s="8"/>
      <c r="Q545" s="8"/>
      <c r="R545" s="8"/>
      <c r="S545" s="8"/>
      <c r="T545" s="8"/>
      <c r="U545" s="8"/>
      <c r="V545" s="8"/>
      <c r="W545" s="8"/>
      <c r="X545" s="8"/>
      <c r="Y545" s="8"/>
      <c r="Z545" s="8"/>
    </row>
    <row r="546" spans="1:26" ht="12.75" customHeight="1" x14ac:dyDescent="0.15">
      <c r="A546" s="8"/>
      <c r="B546" s="83"/>
      <c r="C546" s="89"/>
      <c r="D546" s="35"/>
      <c r="E546" s="35"/>
      <c r="F546" s="35"/>
      <c r="G546" s="91"/>
      <c r="H546" s="91"/>
      <c r="I546" s="8"/>
      <c r="J546" s="8"/>
      <c r="K546" s="8"/>
      <c r="L546" s="8"/>
      <c r="M546" s="8"/>
      <c r="N546" s="8"/>
      <c r="O546" s="8"/>
      <c r="P546" s="8"/>
      <c r="Q546" s="8"/>
      <c r="R546" s="8"/>
      <c r="S546" s="8"/>
      <c r="T546" s="8"/>
      <c r="U546" s="8"/>
      <c r="V546" s="8"/>
      <c r="W546" s="8"/>
      <c r="X546" s="8"/>
      <c r="Y546" s="8"/>
      <c r="Z546" s="8"/>
    </row>
    <row r="547" spans="1:26" ht="12.75" customHeight="1" x14ac:dyDescent="0.15">
      <c r="A547" s="8"/>
      <c r="B547" s="83"/>
      <c r="C547" s="89"/>
      <c r="D547" s="35"/>
      <c r="E547" s="35"/>
      <c r="F547" s="35"/>
      <c r="G547" s="91"/>
      <c r="H547" s="91"/>
      <c r="I547" s="8"/>
      <c r="J547" s="8"/>
      <c r="K547" s="8"/>
      <c r="L547" s="8"/>
      <c r="M547" s="8"/>
      <c r="N547" s="8"/>
      <c r="O547" s="8"/>
      <c r="P547" s="8"/>
      <c r="Q547" s="8"/>
      <c r="R547" s="8"/>
      <c r="S547" s="8"/>
      <c r="T547" s="8"/>
      <c r="U547" s="8"/>
      <c r="V547" s="8"/>
      <c r="W547" s="8"/>
      <c r="X547" s="8"/>
      <c r="Y547" s="8"/>
      <c r="Z547" s="8"/>
    </row>
    <row r="548" spans="1:26" ht="12.75" customHeight="1" x14ac:dyDescent="0.15">
      <c r="A548" s="8"/>
      <c r="B548" s="83"/>
      <c r="C548" s="89"/>
      <c r="D548" s="35"/>
      <c r="E548" s="35"/>
      <c r="F548" s="35"/>
      <c r="G548" s="91"/>
      <c r="H548" s="91"/>
      <c r="I548" s="8"/>
      <c r="J548" s="8"/>
      <c r="K548" s="8"/>
      <c r="L548" s="8"/>
      <c r="M548" s="8"/>
      <c r="N548" s="8"/>
      <c r="O548" s="8"/>
      <c r="P548" s="8"/>
      <c r="Q548" s="8"/>
      <c r="R548" s="8"/>
      <c r="S548" s="8"/>
      <c r="T548" s="8"/>
      <c r="U548" s="8"/>
      <c r="V548" s="8"/>
      <c r="W548" s="8"/>
      <c r="X548" s="8"/>
      <c r="Y548" s="8"/>
      <c r="Z548" s="8"/>
    </row>
    <row r="549" spans="1:26" ht="12.75" customHeight="1" x14ac:dyDescent="0.15">
      <c r="A549" s="8"/>
      <c r="B549" s="83"/>
      <c r="C549" s="89"/>
      <c r="D549" s="35"/>
      <c r="E549" s="35"/>
      <c r="F549" s="35"/>
      <c r="G549" s="91"/>
      <c r="H549" s="91"/>
      <c r="I549" s="8"/>
      <c r="J549" s="8"/>
      <c r="K549" s="8"/>
      <c r="L549" s="8"/>
      <c r="M549" s="8"/>
      <c r="N549" s="8"/>
      <c r="O549" s="8"/>
      <c r="P549" s="8"/>
      <c r="Q549" s="8"/>
      <c r="R549" s="8"/>
      <c r="S549" s="8"/>
      <c r="T549" s="8"/>
      <c r="U549" s="8"/>
      <c r="V549" s="8"/>
      <c r="W549" s="8"/>
      <c r="X549" s="8"/>
      <c r="Y549" s="8"/>
      <c r="Z549" s="8"/>
    </row>
    <row r="550" spans="1:26" ht="12.75" customHeight="1" x14ac:dyDescent="0.15">
      <c r="A550" s="8"/>
      <c r="B550" s="83"/>
      <c r="C550" s="89"/>
      <c r="D550" s="35"/>
      <c r="E550" s="35"/>
      <c r="F550" s="35"/>
      <c r="G550" s="91"/>
      <c r="H550" s="91"/>
      <c r="I550" s="8"/>
      <c r="J550" s="8"/>
      <c r="K550" s="8"/>
      <c r="L550" s="8"/>
      <c r="M550" s="8"/>
      <c r="N550" s="8"/>
      <c r="O550" s="8"/>
      <c r="P550" s="8"/>
      <c r="Q550" s="8"/>
      <c r="R550" s="8"/>
      <c r="S550" s="8"/>
      <c r="T550" s="8"/>
      <c r="U550" s="8"/>
      <c r="V550" s="8"/>
      <c r="W550" s="8"/>
      <c r="X550" s="8"/>
      <c r="Y550" s="8"/>
      <c r="Z550" s="8"/>
    </row>
    <row r="551" spans="1:26" ht="12.75" customHeight="1" x14ac:dyDescent="0.15">
      <c r="A551" s="8"/>
      <c r="B551" s="83"/>
      <c r="C551" s="89"/>
      <c r="D551" s="35"/>
      <c r="E551" s="35"/>
      <c r="F551" s="35"/>
      <c r="G551" s="91"/>
      <c r="H551" s="91"/>
      <c r="I551" s="8"/>
      <c r="J551" s="8"/>
      <c r="K551" s="8"/>
      <c r="L551" s="8"/>
      <c r="M551" s="8"/>
      <c r="N551" s="8"/>
      <c r="O551" s="8"/>
      <c r="P551" s="8"/>
      <c r="Q551" s="8"/>
      <c r="R551" s="8"/>
      <c r="S551" s="8"/>
      <c r="T551" s="8"/>
      <c r="U551" s="8"/>
      <c r="V551" s="8"/>
      <c r="W551" s="8"/>
      <c r="X551" s="8"/>
      <c r="Y551" s="8"/>
      <c r="Z551" s="8"/>
    </row>
    <row r="552" spans="1:26" ht="12.75" customHeight="1" x14ac:dyDescent="0.15">
      <c r="A552" s="8"/>
      <c r="B552" s="83"/>
      <c r="C552" s="89"/>
      <c r="D552" s="35"/>
      <c r="E552" s="35"/>
      <c r="F552" s="35"/>
      <c r="G552" s="91"/>
      <c r="H552" s="91"/>
      <c r="I552" s="8"/>
      <c r="J552" s="8"/>
      <c r="K552" s="8"/>
      <c r="L552" s="8"/>
      <c r="M552" s="8"/>
      <c r="N552" s="8"/>
      <c r="O552" s="8"/>
      <c r="P552" s="8"/>
      <c r="Q552" s="8"/>
      <c r="R552" s="8"/>
      <c r="S552" s="8"/>
      <c r="T552" s="8"/>
      <c r="U552" s="8"/>
      <c r="V552" s="8"/>
      <c r="W552" s="8"/>
      <c r="X552" s="8"/>
      <c r="Y552" s="8"/>
      <c r="Z552" s="8"/>
    </row>
    <row r="553" spans="1:26" ht="12.75" customHeight="1" x14ac:dyDescent="0.15">
      <c r="A553" s="8"/>
      <c r="B553" s="83"/>
      <c r="C553" s="89"/>
      <c r="D553" s="35"/>
      <c r="E553" s="35"/>
      <c r="F553" s="35"/>
      <c r="G553" s="91"/>
      <c r="H553" s="91"/>
      <c r="I553" s="8"/>
      <c r="J553" s="8"/>
      <c r="K553" s="8"/>
      <c r="L553" s="8"/>
      <c r="M553" s="8"/>
      <c r="N553" s="8"/>
      <c r="O553" s="8"/>
      <c r="P553" s="8"/>
      <c r="Q553" s="8"/>
      <c r="R553" s="8"/>
      <c r="S553" s="8"/>
      <c r="T553" s="8"/>
      <c r="U553" s="8"/>
      <c r="V553" s="8"/>
      <c r="W553" s="8"/>
      <c r="X553" s="8"/>
      <c r="Y553" s="8"/>
      <c r="Z553" s="8"/>
    </row>
    <row r="554" spans="1:26" ht="12.75" customHeight="1" x14ac:dyDescent="0.15">
      <c r="A554" s="8"/>
      <c r="B554" s="83"/>
      <c r="C554" s="89"/>
      <c r="D554" s="35"/>
      <c r="E554" s="35"/>
      <c r="F554" s="35"/>
      <c r="G554" s="91"/>
      <c r="H554" s="91"/>
      <c r="I554" s="8"/>
      <c r="J554" s="8"/>
      <c r="K554" s="8"/>
      <c r="L554" s="8"/>
      <c r="M554" s="8"/>
      <c r="N554" s="8"/>
      <c r="O554" s="8"/>
      <c r="P554" s="8"/>
      <c r="Q554" s="8"/>
      <c r="R554" s="8"/>
      <c r="S554" s="8"/>
      <c r="T554" s="8"/>
      <c r="U554" s="8"/>
      <c r="V554" s="8"/>
      <c r="W554" s="8"/>
      <c r="X554" s="8"/>
      <c r="Y554" s="8"/>
      <c r="Z554" s="8"/>
    </row>
    <row r="555" spans="1:26" ht="12.75" customHeight="1" x14ac:dyDescent="0.15">
      <c r="A555" s="8"/>
      <c r="B555" s="83"/>
      <c r="C555" s="89"/>
      <c r="D555" s="35"/>
      <c r="E555" s="35"/>
      <c r="F555" s="35"/>
      <c r="G555" s="91"/>
      <c r="H555" s="91"/>
      <c r="I555" s="8"/>
      <c r="J555" s="8"/>
      <c r="K555" s="8"/>
      <c r="L555" s="8"/>
      <c r="M555" s="8"/>
      <c r="N555" s="8"/>
      <c r="O555" s="8"/>
      <c r="P555" s="8"/>
      <c r="Q555" s="8"/>
      <c r="R555" s="8"/>
      <c r="S555" s="8"/>
      <c r="T555" s="8"/>
      <c r="U555" s="8"/>
      <c r="V555" s="8"/>
      <c r="W555" s="8"/>
      <c r="X555" s="8"/>
      <c r="Y555" s="8"/>
      <c r="Z555" s="8"/>
    </row>
    <row r="556" spans="1:26" ht="12.75" customHeight="1" x14ac:dyDescent="0.15">
      <c r="A556" s="8"/>
      <c r="B556" s="83"/>
      <c r="C556" s="89"/>
      <c r="D556" s="35"/>
      <c r="E556" s="35"/>
      <c r="F556" s="35"/>
      <c r="G556" s="91"/>
      <c r="H556" s="91"/>
      <c r="I556" s="8"/>
      <c r="J556" s="8"/>
      <c r="K556" s="8"/>
      <c r="L556" s="8"/>
      <c r="M556" s="8"/>
      <c r="N556" s="8"/>
      <c r="O556" s="8"/>
      <c r="P556" s="8"/>
      <c r="Q556" s="8"/>
      <c r="R556" s="8"/>
      <c r="S556" s="8"/>
      <c r="T556" s="8"/>
      <c r="U556" s="8"/>
      <c r="V556" s="8"/>
      <c r="W556" s="8"/>
      <c r="X556" s="8"/>
      <c r="Y556" s="8"/>
      <c r="Z556" s="8"/>
    </row>
    <row r="557" spans="1:26" ht="12.75" customHeight="1" x14ac:dyDescent="0.15">
      <c r="A557" s="8"/>
      <c r="B557" s="83"/>
      <c r="C557" s="89"/>
      <c r="D557" s="35"/>
      <c r="E557" s="35"/>
      <c r="F557" s="35"/>
      <c r="G557" s="91"/>
      <c r="H557" s="91"/>
      <c r="I557" s="8"/>
      <c r="J557" s="8"/>
      <c r="K557" s="8"/>
      <c r="L557" s="8"/>
      <c r="M557" s="8"/>
      <c r="N557" s="8"/>
      <c r="O557" s="8"/>
      <c r="P557" s="8"/>
      <c r="Q557" s="8"/>
      <c r="R557" s="8"/>
      <c r="S557" s="8"/>
      <c r="T557" s="8"/>
      <c r="U557" s="8"/>
      <c r="V557" s="8"/>
      <c r="W557" s="8"/>
      <c r="X557" s="8"/>
      <c r="Y557" s="8"/>
      <c r="Z557" s="8"/>
    </row>
    <row r="558" spans="1:26" ht="12.75" customHeight="1" x14ac:dyDescent="0.15">
      <c r="A558" s="8"/>
      <c r="B558" s="83"/>
      <c r="C558" s="89"/>
      <c r="D558" s="35"/>
      <c r="E558" s="35"/>
      <c r="F558" s="35"/>
      <c r="G558" s="91"/>
      <c r="H558" s="91"/>
      <c r="I558" s="8"/>
      <c r="J558" s="8"/>
      <c r="K558" s="8"/>
      <c r="L558" s="8"/>
      <c r="M558" s="8"/>
      <c r="N558" s="8"/>
      <c r="O558" s="8"/>
      <c r="P558" s="8"/>
      <c r="Q558" s="8"/>
      <c r="R558" s="8"/>
      <c r="S558" s="8"/>
      <c r="T558" s="8"/>
      <c r="U558" s="8"/>
      <c r="V558" s="8"/>
      <c r="W558" s="8"/>
      <c r="X558" s="8"/>
      <c r="Y558" s="8"/>
      <c r="Z558" s="8"/>
    </row>
    <row r="559" spans="1:26" ht="12.75" customHeight="1" x14ac:dyDescent="0.15">
      <c r="A559" s="8"/>
      <c r="B559" s="83"/>
      <c r="C559" s="89"/>
      <c r="D559" s="35"/>
      <c r="E559" s="35"/>
      <c r="F559" s="35"/>
      <c r="G559" s="91"/>
      <c r="H559" s="91"/>
      <c r="I559" s="8"/>
      <c r="J559" s="8"/>
      <c r="K559" s="8"/>
      <c r="L559" s="8"/>
      <c r="M559" s="8"/>
      <c r="N559" s="8"/>
      <c r="O559" s="8"/>
      <c r="P559" s="8"/>
      <c r="Q559" s="8"/>
      <c r="R559" s="8"/>
      <c r="S559" s="8"/>
      <c r="T559" s="8"/>
      <c r="U559" s="8"/>
      <c r="V559" s="8"/>
      <c r="W559" s="8"/>
      <c r="X559" s="8"/>
      <c r="Y559" s="8"/>
      <c r="Z559" s="8"/>
    </row>
    <row r="560" spans="1:26" ht="12.75" customHeight="1" x14ac:dyDescent="0.15">
      <c r="A560" s="8"/>
      <c r="B560" s="83"/>
      <c r="C560" s="89"/>
      <c r="D560" s="35"/>
      <c r="E560" s="35"/>
      <c r="F560" s="35"/>
      <c r="G560" s="91"/>
      <c r="H560" s="91"/>
      <c r="I560" s="8"/>
      <c r="J560" s="8"/>
      <c r="K560" s="8"/>
      <c r="L560" s="8"/>
      <c r="M560" s="8"/>
      <c r="N560" s="8"/>
      <c r="O560" s="8"/>
      <c r="P560" s="8"/>
      <c r="Q560" s="8"/>
      <c r="R560" s="8"/>
      <c r="S560" s="8"/>
      <c r="T560" s="8"/>
      <c r="U560" s="8"/>
      <c r="V560" s="8"/>
      <c r="W560" s="8"/>
      <c r="X560" s="8"/>
      <c r="Y560" s="8"/>
      <c r="Z560" s="8"/>
    </row>
    <row r="561" spans="1:26" ht="12.75" customHeight="1" x14ac:dyDescent="0.15">
      <c r="A561" s="8"/>
      <c r="B561" s="83"/>
      <c r="C561" s="89"/>
      <c r="D561" s="35"/>
      <c r="E561" s="35"/>
      <c r="F561" s="35"/>
      <c r="G561" s="91"/>
      <c r="H561" s="91"/>
      <c r="I561" s="8"/>
      <c r="J561" s="8"/>
      <c r="K561" s="8"/>
      <c r="L561" s="8"/>
      <c r="M561" s="8"/>
      <c r="N561" s="8"/>
      <c r="O561" s="8"/>
      <c r="P561" s="8"/>
      <c r="Q561" s="8"/>
      <c r="R561" s="8"/>
      <c r="S561" s="8"/>
      <c r="T561" s="8"/>
      <c r="U561" s="8"/>
      <c r="V561" s="8"/>
      <c r="W561" s="8"/>
      <c r="X561" s="8"/>
      <c r="Y561" s="8"/>
      <c r="Z561" s="8"/>
    </row>
    <row r="562" spans="1:26" ht="12.75" customHeight="1" x14ac:dyDescent="0.15">
      <c r="A562" s="8"/>
      <c r="B562" s="83"/>
      <c r="C562" s="89"/>
      <c r="D562" s="35"/>
      <c r="E562" s="35"/>
      <c r="F562" s="35"/>
      <c r="G562" s="91"/>
      <c r="H562" s="91"/>
      <c r="I562" s="8"/>
      <c r="J562" s="8"/>
      <c r="K562" s="8"/>
      <c r="L562" s="8"/>
      <c r="M562" s="8"/>
      <c r="N562" s="8"/>
      <c r="O562" s="8"/>
      <c r="P562" s="8"/>
      <c r="Q562" s="8"/>
      <c r="R562" s="8"/>
      <c r="S562" s="8"/>
      <c r="T562" s="8"/>
      <c r="U562" s="8"/>
      <c r="V562" s="8"/>
      <c r="W562" s="8"/>
      <c r="X562" s="8"/>
      <c r="Y562" s="8"/>
      <c r="Z562" s="8"/>
    </row>
    <row r="563" spans="1:26" ht="12.75" customHeight="1" x14ac:dyDescent="0.15">
      <c r="A563" s="8"/>
      <c r="B563" s="83"/>
      <c r="C563" s="89"/>
      <c r="D563" s="35"/>
      <c r="E563" s="35"/>
      <c r="F563" s="35"/>
      <c r="G563" s="91"/>
      <c r="H563" s="91"/>
      <c r="I563" s="8"/>
      <c r="J563" s="8"/>
      <c r="K563" s="8"/>
      <c r="L563" s="8"/>
      <c r="M563" s="8"/>
      <c r="N563" s="8"/>
      <c r="O563" s="8"/>
      <c r="P563" s="8"/>
      <c r="Q563" s="8"/>
      <c r="R563" s="8"/>
      <c r="S563" s="8"/>
      <c r="T563" s="8"/>
      <c r="U563" s="8"/>
      <c r="V563" s="8"/>
      <c r="W563" s="8"/>
      <c r="X563" s="8"/>
      <c r="Y563" s="8"/>
      <c r="Z563" s="8"/>
    </row>
    <row r="564" spans="1:26" ht="12.75" customHeight="1" x14ac:dyDescent="0.15">
      <c r="A564" s="8"/>
      <c r="B564" s="83"/>
      <c r="C564" s="89"/>
      <c r="D564" s="35"/>
      <c r="E564" s="35"/>
      <c r="F564" s="35"/>
      <c r="G564" s="91"/>
      <c r="H564" s="91"/>
      <c r="I564" s="8"/>
      <c r="J564" s="8"/>
      <c r="K564" s="8"/>
      <c r="L564" s="8"/>
      <c r="M564" s="8"/>
      <c r="N564" s="8"/>
      <c r="O564" s="8"/>
      <c r="P564" s="8"/>
      <c r="Q564" s="8"/>
      <c r="R564" s="8"/>
      <c r="S564" s="8"/>
      <c r="T564" s="8"/>
      <c r="U564" s="8"/>
      <c r="V564" s="8"/>
      <c r="W564" s="8"/>
      <c r="X564" s="8"/>
      <c r="Y564" s="8"/>
      <c r="Z564" s="8"/>
    </row>
    <row r="565" spans="1:26" ht="12.75" customHeight="1" x14ac:dyDescent="0.15">
      <c r="A565" s="8"/>
      <c r="B565" s="83"/>
      <c r="C565" s="89"/>
      <c r="D565" s="35"/>
      <c r="E565" s="35"/>
      <c r="F565" s="35"/>
      <c r="G565" s="91"/>
      <c r="H565" s="91"/>
      <c r="I565" s="8"/>
      <c r="J565" s="8"/>
      <c r="K565" s="8"/>
      <c r="L565" s="8"/>
      <c r="M565" s="8"/>
      <c r="N565" s="8"/>
      <c r="O565" s="8"/>
      <c r="P565" s="8"/>
      <c r="Q565" s="8"/>
      <c r="R565" s="8"/>
      <c r="S565" s="8"/>
      <c r="T565" s="8"/>
      <c r="U565" s="8"/>
      <c r="V565" s="8"/>
      <c r="W565" s="8"/>
      <c r="X565" s="8"/>
      <c r="Y565" s="8"/>
      <c r="Z565" s="8"/>
    </row>
    <row r="566" spans="1:26" ht="12.75" customHeight="1" x14ac:dyDescent="0.15">
      <c r="A566" s="8"/>
      <c r="B566" s="83"/>
      <c r="C566" s="89"/>
      <c r="D566" s="35"/>
      <c r="E566" s="35"/>
      <c r="F566" s="35"/>
      <c r="G566" s="91"/>
      <c r="H566" s="91"/>
      <c r="I566" s="8"/>
      <c r="J566" s="8"/>
      <c r="K566" s="8"/>
      <c r="L566" s="8"/>
      <c r="M566" s="8"/>
      <c r="N566" s="8"/>
      <c r="O566" s="8"/>
      <c r="P566" s="8"/>
      <c r="Q566" s="8"/>
      <c r="R566" s="8"/>
      <c r="S566" s="8"/>
      <c r="T566" s="8"/>
      <c r="U566" s="8"/>
      <c r="V566" s="8"/>
      <c r="W566" s="8"/>
      <c r="X566" s="8"/>
      <c r="Y566" s="8"/>
      <c r="Z566" s="8"/>
    </row>
    <row r="567" spans="1:26" ht="12.75" customHeight="1" x14ac:dyDescent="0.15">
      <c r="A567" s="8"/>
      <c r="B567" s="83"/>
      <c r="C567" s="89"/>
      <c r="D567" s="35"/>
      <c r="E567" s="35"/>
      <c r="F567" s="35"/>
      <c r="G567" s="91"/>
      <c r="H567" s="91"/>
      <c r="I567" s="8"/>
      <c r="J567" s="8"/>
      <c r="K567" s="8"/>
      <c r="L567" s="8"/>
      <c r="M567" s="8"/>
      <c r="N567" s="8"/>
      <c r="O567" s="8"/>
      <c r="P567" s="8"/>
      <c r="Q567" s="8"/>
      <c r="R567" s="8"/>
      <c r="S567" s="8"/>
      <c r="T567" s="8"/>
      <c r="U567" s="8"/>
      <c r="V567" s="8"/>
      <c r="W567" s="8"/>
      <c r="X567" s="8"/>
      <c r="Y567" s="8"/>
      <c r="Z567" s="8"/>
    </row>
    <row r="568" spans="1:26" ht="12.75" customHeight="1" x14ac:dyDescent="0.15">
      <c r="A568" s="8"/>
      <c r="B568" s="83"/>
      <c r="C568" s="89"/>
      <c r="D568" s="35"/>
      <c r="E568" s="35"/>
      <c r="F568" s="35"/>
      <c r="G568" s="91"/>
      <c r="H568" s="91"/>
      <c r="I568" s="8"/>
      <c r="J568" s="8"/>
      <c r="K568" s="8"/>
      <c r="L568" s="8"/>
      <c r="M568" s="8"/>
      <c r="N568" s="8"/>
      <c r="O568" s="8"/>
      <c r="P568" s="8"/>
      <c r="Q568" s="8"/>
      <c r="R568" s="8"/>
      <c r="S568" s="8"/>
      <c r="T568" s="8"/>
      <c r="U568" s="8"/>
      <c r="V568" s="8"/>
      <c r="W568" s="8"/>
      <c r="X568" s="8"/>
      <c r="Y568" s="8"/>
      <c r="Z568" s="8"/>
    </row>
    <row r="569" spans="1:26" ht="12.75" customHeight="1" x14ac:dyDescent="0.15">
      <c r="A569" s="8"/>
      <c r="B569" s="83"/>
      <c r="C569" s="89"/>
      <c r="D569" s="35"/>
      <c r="E569" s="35"/>
      <c r="F569" s="35"/>
      <c r="G569" s="91"/>
      <c r="H569" s="91"/>
      <c r="I569" s="8"/>
      <c r="J569" s="8"/>
      <c r="K569" s="8"/>
      <c r="L569" s="8"/>
      <c r="M569" s="8"/>
      <c r="N569" s="8"/>
      <c r="O569" s="8"/>
      <c r="P569" s="8"/>
      <c r="Q569" s="8"/>
      <c r="R569" s="8"/>
      <c r="S569" s="8"/>
      <c r="T569" s="8"/>
      <c r="U569" s="8"/>
      <c r="V569" s="8"/>
      <c r="W569" s="8"/>
      <c r="X569" s="8"/>
      <c r="Y569" s="8"/>
      <c r="Z569" s="8"/>
    </row>
    <row r="570" spans="1:26" ht="12.75" customHeight="1" x14ac:dyDescent="0.15">
      <c r="A570" s="8"/>
      <c r="B570" s="83"/>
      <c r="C570" s="89"/>
      <c r="D570" s="35"/>
      <c r="E570" s="35"/>
      <c r="F570" s="35"/>
      <c r="G570" s="91"/>
      <c r="H570" s="91"/>
      <c r="I570" s="8"/>
      <c r="J570" s="8"/>
      <c r="K570" s="8"/>
      <c r="L570" s="8"/>
      <c r="M570" s="8"/>
      <c r="N570" s="8"/>
      <c r="O570" s="8"/>
      <c r="P570" s="8"/>
      <c r="Q570" s="8"/>
      <c r="R570" s="8"/>
      <c r="S570" s="8"/>
      <c r="T570" s="8"/>
      <c r="U570" s="8"/>
      <c r="V570" s="8"/>
      <c r="W570" s="8"/>
      <c r="X570" s="8"/>
      <c r="Y570" s="8"/>
      <c r="Z570" s="8"/>
    </row>
    <row r="571" spans="1:26" ht="12.75" customHeight="1" x14ac:dyDescent="0.15">
      <c r="A571" s="8"/>
      <c r="B571" s="83"/>
      <c r="C571" s="89"/>
      <c r="D571" s="35"/>
      <c r="E571" s="35"/>
      <c r="F571" s="35"/>
      <c r="G571" s="91"/>
      <c r="H571" s="91"/>
      <c r="I571" s="8"/>
      <c r="J571" s="8"/>
      <c r="K571" s="8"/>
      <c r="L571" s="8"/>
      <c r="M571" s="8"/>
      <c r="N571" s="8"/>
      <c r="O571" s="8"/>
      <c r="P571" s="8"/>
      <c r="Q571" s="8"/>
      <c r="R571" s="8"/>
      <c r="S571" s="8"/>
      <c r="T571" s="8"/>
      <c r="U571" s="8"/>
      <c r="V571" s="8"/>
      <c r="W571" s="8"/>
      <c r="X571" s="8"/>
      <c r="Y571" s="8"/>
      <c r="Z571" s="8"/>
    </row>
    <row r="572" spans="1:26" ht="12.75" customHeight="1" x14ac:dyDescent="0.15">
      <c r="A572" s="8"/>
      <c r="B572" s="83"/>
      <c r="C572" s="89"/>
      <c r="D572" s="35"/>
      <c r="E572" s="35"/>
      <c r="F572" s="35"/>
      <c r="G572" s="91"/>
      <c r="H572" s="91"/>
      <c r="I572" s="8"/>
      <c r="J572" s="8"/>
      <c r="K572" s="8"/>
      <c r="L572" s="8"/>
      <c r="M572" s="8"/>
      <c r="N572" s="8"/>
      <c r="O572" s="8"/>
      <c r="P572" s="8"/>
      <c r="Q572" s="8"/>
      <c r="R572" s="8"/>
      <c r="S572" s="8"/>
      <c r="T572" s="8"/>
      <c r="U572" s="8"/>
      <c r="V572" s="8"/>
      <c r="W572" s="8"/>
      <c r="X572" s="8"/>
      <c r="Y572" s="8"/>
      <c r="Z572" s="8"/>
    </row>
    <row r="573" spans="1:26" ht="12.75" customHeight="1" x14ac:dyDescent="0.15">
      <c r="A573" s="8"/>
      <c r="B573" s="83"/>
      <c r="C573" s="89"/>
      <c r="D573" s="35"/>
      <c r="E573" s="35"/>
      <c r="F573" s="35"/>
      <c r="G573" s="91"/>
      <c r="H573" s="91"/>
      <c r="I573" s="8"/>
      <c r="J573" s="8"/>
      <c r="K573" s="8"/>
      <c r="L573" s="8"/>
      <c r="M573" s="8"/>
      <c r="N573" s="8"/>
      <c r="O573" s="8"/>
      <c r="P573" s="8"/>
      <c r="Q573" s="8"/>
      <c r="R573" s="8"/>
      <c r="S573" s="8"/>
      <c r="T573" s="8"/>
      <c r="U573" s="8"/>
      <c r="V573" s="8"/>
      <c r="W573" s="8"/>
      <c r="X573" s="8"/>
      <c r="Y573" s="8"/>
      <c r="Z573" s="8"/>
    </row>
    <row r="574" spans="1:26" ht="12.75" customHeight="1" x14ac:dyDescent="0.15">
      <c r="A574" s="8"/>
      <c r="B574" s="83"/>
      <c r="C574" s="89"/>
      <c r="D574" s="35"/>
      <c r="E574" s="35"/>
      <c r="F574" s="35"/>
      <c r="G574" s="91"/>
      <c r="H574" s="91"/>
      <c r="I574" s="8"/>
      <c r="J574" s="8"/>
      <c r="K574" s="8"/>
      <c r="L574" s="8"/>
      <c r="M574" s="8"/>
      <c r="N574" s="8"/>
      <c r="O574" s="8"/>
      <c r="P574" s="8"/>
      <c r="Q574" s="8"/>
      <c r="R574" s="8"/>
      <c r="S574" s="8"/>
      <c r="T574" s="8"/>
      <c r="U574" s="8"/>
      <c r="V574" s="8"/>
      <c r="W574" s="8"/>
      <c r="X574" s="8"/>
      <c r="Y574" s="8"/>
      <c r="Z574" s="8"/>
    </row>
    <row r="575" spans="1:26" ht="12.75" customHeight="1" x14ac:dyDescent="0.15">
      <c r="A575" s="8"/>
      <c r="B575" s="83"/>
      <c r="C575" s="89"/>
      <c r="D575" s="35"/>
      <c r="E575" s="35"/>
      <c r="F575" s="35"/>
      <c r="G575" s="91"/>
      <c r="H575" s="91"/>
      <c r="I575" s="8"/>
      <c r="J575" s="8"/>
      <c r="K575" s="8"/>
      <c r="L575" s="8"/>
      <c r="M575" s="8"/>
      <c r="N575" s="8"/>
      <c r="O575" s="8"/>
      <c r="P575" s="8"/>
      <c r="Q575" s="8"/>
      <c r="R575" s="8"/>
      <c r="S575" s="8"/>
      <c r="T575" s="8"/>
      <c r="U575" s="8"/>
      <c r="V575" s="8"/>
      <c r="W575" s="8"/>
      <c r="X575" s="8"/>
      <c r="Y575" s="8"/>
      <c r="Z575" s="8"/>
    </row>
    <row r="576" spans="1:26" ht="12.75" customHeight="1" x14ac:dyDescent="0.15">
      <c r="A576" s="8"/>
      <c r="B576" s="83"/>
      <c r="C576" s="89"/>
      <c r="D576" s="35"/>
      <c r="E576" s="35"/>
      <c r="F576" s="35"/>
      <c r="G576" s="91"/>
      <c r="H576" s="91"/>
      <c r="I576" s="8"/>
      <c r="J576" s="8"/>
      <c r="K576" s="8"/>
      <c r="L576" s="8"/>
      <c r="M576" s="8"/>
      <c r="N576" s="8"/>
      <c r="O576" s="8"/>
      <c r="P576" s="8"/>
      <c r="Q576" s="8"/>
      <c r="R576" s="8"/>
      <c r="S576" s="8"/>
      <c r="T576" s="8"/>
      <c r="U576" s="8"/>
      <c r="V576" s="8"/>
      <c r="W576" s="8"/>
      <c r="X576" s="8"/>
      <c r="Y576" s="8"/>
      <c r="Z576" s="8"/>
    </row>
    <row r="577" spans="1:26" ht="12.75" customHeight="1" x14ac:dyDescent="0.15">
      <c r="A577" s="8"/>
      <c r="B577" s="83"/>
      <c r="C577" s="89"/>
      <c r="D577" s="35"/>
      <c r="E577" s="35"/>
      <c r="F577" s="35"/>
      <c r="G577" s="91"/>
      <c r="H577" s="91"/>
      <c r="I577" s="8"/>
      <c r="J577" s="8"/>
      <c r="K577" s="8"/>
      <c r="L577" s="8"/>
      <c r="M577" s="8"/>
      <c r="N577" s="8"/>
      <c r="O577" s="8"/>
      <c r="P577" s="8"/>
      <c r="Q577" s="8"/>
      <c r="R577" s="8"/>
      <c r="S577" s="8"/>
      <c r="T577" s="8"/>
      <c r="U577" s="8"/>
      <c r="V577" s="8"/>
      <c r="W577" s="8"/>
      <c r="X577" s="8"/>
      <c r="Y577" s="8"/>
      <c r="Z577" s="8"/>
    </row>
    <row r="578" spans="1:26" ht="12.75" customHeight="1" x14ac:dyDescent="0.15">
      <c r="A578" s="8"/>
      <c r="B578" s="83"/>
      <c r="C578" s="89"/>
      <c r="D578" s="35"/>
      <c r="E578" s="35"/>
      <c r="F578" s="35"/>
      <c r="G578" s="91"/>
      <c r="H578" s="91"/>
      <c r="I578" s="8"/>
      <c r="J578" s="8"/>
      <c r="K578" s="8"/>
      <c r="L578" s="8"/>
      <c r="M578" s="8"/>
      <c r="N578" s="8"/>
      <c r="O578" s="8"/>
      <c r="P578" s="8"/>
      <c r="Q578" s="8"/>
      <c r="R578" s="8"/>
      <c r="S578" s="8"/>
      <c r="T578" s="8"/>
      <c r="U578" s="8"/>
      <c r="V578" s="8"/>
      <c r="W578" s="8"/>
      <c r="X578" s="8"/>
      <c r="Y578" s="8"/>
      <c r="Z578" s="8"/>
    </row>
    <row r="579" spans="1:26" ht="12.75" customHeight="1" x14ac:dyDescent="0.15">
      <c r="A579" s="8"/>
      <c r="B579" s="83"/>
      <c r="C579" s="89"/>
      <c r="D579" s="35"/>
      <c r="E579" s="35"/>
      <c r="F579" s="35"/>
      <c r="G579" s="91"/>
      <c r="H579" s="91"/>
      <c r="I579" s="8"/>
      <c r="J579" s="8"/>
      <c r="K579" s="8"/>
      <c r="L579" s="8"/>
      <c r="M579" s="8"/>
      <c r="N579" s="8"/>
      <c r="O579" s="8"/>
      <c r="P579" s="8"/>
      <c r="Q579" s="8"/>
      <c r="R579" s="8"/>
      <c r="S579" s="8"/>
      <c r="T579" s="8"/>
      <c r="U579" s="8"/>
      <c r="V579" s="8"/>
      <c r="W579" s="8"/>
      <c r="X579" s="8"/>
      <c r="Y579" s="8"/>
      <c r="Z579" s="8"/>
    </row>
    <row r="580" spans="1:26" ht="12.75" customHeight="1" x14ac:dyDescent="0.15">
      <c r="A580" s="8"/>
      <c r="B580" s="83"/>
      <c r="C580" s="89"/>
      <c r="D580" s="35"/>
      <c r="E580" s="35"/>
      <c r="F580" s="35"/>
      <c r="G580" s="91"/>
      <c r="H580" s="91"/>
      <c r="I580" s="8"/>
      <c r="J580" s="8"/>
      <c r="K580" s="8"/>
      <c r="L580" s="8"/>
      <c r="M580" s="8"/>
      <c r="N580" s="8"/>
      <c r="O580" s="8"/>
      <c r="P580" s="8"/>
      <c r="Q580" s="8"/>
      <c r="R580" s="8"/>
      <c r="S580" s="8"/>
      <c r="T580" s="8"/>
      <c r="U580" s="8"/>
      <c r="V580" s="8"/>
      <c r="W580" s="8"/>
      <c r="X580" s="8"/>
      <c r="Y580" s="8"/>
      <c r="Z580" s="8"/>
    </row>
    <row r="581" spans="1:26" ht="12.75" customHeight="1" x14ac:dyDescent="0.15">
      <c r="A581" s="8"/>
      <c r="B581" s="83"/>
      <c r="C581" s="89"/>
      <c r="D581" s="35"/>
      <c r="E581" s="35"/>
      <c r="F581" s="35"/>
      <c r="G581" s="91"/>
      <c r="H581" s="91"/>
      <c r="I581" s="8"/>
      <c r="J581" s="8"/>
      <c r="K581" s="8"/>
      <c r="L581" s="8"/>
      <c r="M581" s="8"/>
      <c r="N581" s="8"/>
      <c r="O581" s="8"/>
      <c r="P581" s="8"/>
      <c r="Q581" s="8"/>
      <c r="R581" s="8"/>
      <c r="S581" s="8"/>
      <c r="T581" s="8"/>
      <c r="U581" s="8"/>
      <c r="V581" s="8"/>
      <c r="W581" s="8"/>
      <c r="X581" s="8"/>
      <c r="Y581" s="8"/>
      <c r="Z581" s="8"/>
    </row>
    <row r="582" spans="1:26" ht="12.75" customHeight="1" x14ac:dyDescent="0.15">
      <c r="A582" s="8"/>
      <c r="B582" s="83"/>
      <c r="C582" s="89"/>
      <c r="D582" s="35"/>
      <c r="E582" s="35"/>
      <c r="F582" s="35"/>
      <c r="G582" s="91"/>
      <c r="H582" s="91"/>
      <c r="I582" s="8"/>
      <c r="J582" s="8"/>
      <c r="K582" s="8"/>
      <c r="L582" s="8"/>
      <c r="M582" s="8"/>
      <c r="N582" s="8"/>
      <c r="O582" s="8"/>
      <c r="P582" s="8"/>
      <c r="Q582" s="8"/>
      <c r="R582" s="8"/>
      <c r="S582" s="8"/>
      <c r="T582" s="8"/>
      <c r="U582" s="8"/>
      <c r="V582" s="8"/>
      <c r="W582" s="8"/>
      <c r="X582" s="8"/>
      <c r="Y582" s="8"/>
      <c r="Z582" s="8"/>
    </row>
    <row r="583" spans="1:26" ht="12.75" customHeight="1" x14ac:dyDescent="0.15">
      <c r="A583" s="8"/>
      <c r="B583" s="83"/>
      <c r="C583" s="89"/>
      <c r="D583" s="35"/>
      <c r="E583" s="35"/>
      <c r="F583" s="35"/>
      <c r="G583" s="91"/>
      <c r="H583" s="91"/>
      <c r="I583" s="8"/>
      <c r="J583" s="8"/>
      <c r="K583" s="8"/>
      <c r="L583" s="8"/>
      <c r="M583" s="8"/>
      <c r="N583" s="8"/>
      <c r="O583" s="8"/>
      <c r="P583" s="8"/>
      <c r="Q583" s="8"/>
      <c r="R583" s="8"/>
      <c r="S583" s="8"/>
      <c r="T583" s="8"/>
      <c r="U583" s="8"/>
      <c r="V583" s="8"/>
      <c r="W583" s="8"/>
      <c r="X583" s="8"/>
      <c r="Y583" s="8"/>
      <c r="Z583" s="8"/>
    </row>
    <row r="584" spans="1:26" ht="12.75" customHeight="1" x14ac:dyDescent="0.15">
      <c r="A584" s="8"/>
      <c r="B584" s="83"/>
      <c r="C584" s="89"/>
      <c r="D584" s="35"/>
      <c r="E584" s="35"/>
      <c r="F584" s="35"/>
      <c r="G584" s="91"/>
      <c r="H584" s="91"/>
      <c r="I584" s="8"/>
      <c r="J584" s="8"/>
      <c r="K584" s="8"/>
      <c r="L584" s="8"/>
      <c r="M584" s="8"/>
      <c r="N584" s="8"/>
      <c r="O584" s="8"/>
      <c r="P584" s="8"/>
      <c r="Q584" s="8"/>
      <c r="R584" s="8"/>
      <c r="S584" s="8"/>
      <c r="T584" s="8"/>
      <c r="U584" s="8"/>
      <c r="V584" s="8"/>
      <c r="W584" s="8"/>
      <c r="X584" s="8"/>
      <c r="Y584" s="8"/>
      <c r="Z584" s="8"/>
    </row>
    <row r="585" spans="1:26" ht="12.75" customHeight="1" x14ac:dyDescent="0.15">
      <c r="A585" s="8"/>
      <c r="B585" s="83"/>
      <c r="C585" s="89"/>
      <c r="D585" s="35"/>
      <c r="E585" s="35"/>
      <c r="F585" s="35"/>
      <c r="G585" s="91"/>
      <c r="H585" s="91"/>
      <c r="I585" s="8"/>
      <c r="J585" s="8"/>
      <c r="K585" s="8"/>
      <c r="L585" s="8"/>
      <c r="M585" s="8"/>
      <c r="N585" s="8"/>
      <c r="O585" s="8"/>
      <c r="P585" s="8"/>
      <c r="Q585" s="8"/>
      <c r="R585" s="8"/>
      <c r="S585" s="8"/>
      <c r="T585" s="8"/>
      <c r="U585" s="8"/>
      <c r="V585" s="8"/>
      <c r="W585" s="8"/>
      <c r="X585" s="8"/>
      <c r="Y585" s="8"/>
      <c r="Z585" s="8"/>
    </row>
    <row r="586" spans="1:26" ht="12.75" customHeight="1" x14ac:dyDescent="0.15">
      <c r="A586" s="8"/>
      <c r="B586" s="83"/>
      <c r="C586" s="89"/>
      <c r="D586" s="35"/>
      <c r="E586" s="35"/>
      <c r="F586" s="35"/>
      <c r="G586" s="91"/>
      <c r="H586" s="91"/>
      <c r="I586" s="8"/>
      <c r="J586" s="8"/>
      <c r="K586" s="8"/>
      <c r="L586" s="8"/>
      <c r="M586" s="8"/>
      <c r="N586" s="8"/>
      <c r="O586" s="8"/>
      <c r="P586" s="8"/>
      <c r="Q586" s="8"/>
      <c r="R586" s="8"/>
      <c r="S586" s="8"/>
      <c r="T586" s="8"/>
      <c r="U586" s="8"/>
      <c r="V586" s="8"/>
      <c r="W586" s="8"/>
      <c r="X586" s="8"/>
      <c r="Y586" s="8"/>
      <c r="Z586" s="8"/>
    </row>
    <row r="587" spans="1:26" ht="12.75" customHeight="1" x14ac:dyDescent="0.15">
      <c r="A587" s="8"/>
      <c r="B587" s="83"/>
      <c r="C587" s="89"/>
      <c r="D587" s="35"/>
      <c r="E587" s="35"/>
      <c r="F587" s="35"/>
      <c r="G587" s="91"/>
      <c r="H587" s="91"/>
      <c r="I587" s="8"/>
      <c r="J587" s="8"/>
      <c r="K587" s="8"/>
      <c r="L587" s="8"/>
      <c r="M587" s="8"/>
      <c r="N587" s="8"/>
      <c r="O587" s="8"/>
      <c r="P587" s="8"/>
      <c r="Q587" s="8"/>
      <c r="R587" s="8"/>
      <c r="S587" s="8"/>
      <c r="T587" s="8"/>
      <c r="U587" s="8"/>
      <c r="V587" s="8"/>
      <c r="W587" s="8"/>
      <c r="X587" s="8"/>
      <c r="Y587" s="8"/>
      <c r="Z587" s="8"/>
    </row>
    <row r="588" spans="1:26" ht="12.75" customHeight="1" x14ac:dyDescent="0.15">
      <c r="A588" s="8"/>
      <c r="B588" s="83"/>
      <c r="C588" s="89"/>
      <c r="D588" s="35"/>
      <c r="E588" s="35"/>
      <c r="F588" s="35"/>
      <c r="G588" s="91"/>
      <c r="H588" s="91"/>
      <c r="I588" s="8"/>
      <c r="J588" s="8"/>
      <c r="K588" s="8"/>
      <c r="L588" s="8"/>
      <c r="M588" s="8"/>
      <c r="N588" s="8"/>
      <c r="O588" s="8"/>
      <c r="P588" s="8"/>
      <c r="Q588" s="8"/>
      <c r="R588" s="8"/>
      <c r="S588" s="8"/>
      <c r="T588" s="8"/>
      <c r="U588" s="8"/>
      <c r="V588" s="8"/>
      <c r="W588" s="8"/>
      <c r="X588" s="8"/>
      <c r="Y588" s="8"/>
      <c r="Z588" s="8"/>
    </row>
    <row r="589" spans="1:26" ht="12.75" customHeight="1" x14ac:dyDescent="0.15">
      <c r="A589" s="8"/>
      <c r="B589" s="83"/>
      <c r="C589" s="89"/>
      <c r="D589" s="35"/>
      <c r="E589" s="35"/>
      <c r="F589" s="35"/>
      <c r="G589" s="91"/>
      <c r="H589" s="91"/>
      <c r="I589" s="8"/>
      <c r="J589" s="8"/>
      <c r="K589" s="8"/>
      <c r="L589" s="8"/>
      <c r="M589" s="8"/>
      <c r="N589" s="8"/>
      <c r="O589" s="8"/>
      <c r="P589" s="8"/>
      <c r="Q589" s="8"/>
      <c r="R589" s="8"/>
      <c r="S589" s="8"/>
      <c r="T589" s="8"/>
      <c r="U589" s="8"/>
      <c r="V589" s="8"/>
      <c r="W589" s="8"/>
      <c r="X589" s="8"/>
      <c r="Y589" s="8"/>
      <c r="Z589" s="8"/>
    </row>
    <row r="590" spans="1:26" ht="12.75" customHeight="1" x14ac:dyDescent="0.15">
      <c r="A590" s="8"/>
      <c r="B590" s="83"/>
      <c r="C590" s="89"/>
      <c r="D590" s="35"/>
      <c r="E590" s="35"/>
      <c r="F590" s="35"/>
      <c r="G590" s="91"/>
      <c r="H590" s="91"/>
      <c r="I590" s="8"/>
      <c r="J590" s="8"/>
      <c r="K590" s="8"/>
      <c r="L590" s="8"/>
      <c r="M590" s="8"/>
      <c r="N590" s="8"/>
      <c r="O590" s="8"/>
      <c r="P590" s="8"/>
      <c r="Q590" s="8"/>
      <c r="R590" s="8"/>
      <c r="S590" s="8"/>
      <c r="T590" s="8"/>
      <c r="U590" s="8"/>
      <c r="V590" s="8"/>
      <c r="W590" s="8"/>
      <c r="X590" s="8"/>
      <c r="Y590" s="8"/>
      <c r="Z590" s="8"/>
    </row>
    <row r="591" spans="1:26" ht="12.75" customHeight="1" x14ac:dyDescent="0.15">
      <c r="A591" s="8"/>
      <c r="B591" s="83"/>
      <c r="C591" s="89"/>
      <c r="D591" s="35"/>
      <c r="E591" s="35"/>
      <c r="F591" s="35"/>
      <c r="G591" s="91"/>
      <c r="H591" s="91"/>
      <c r="I591" s="8"/>
      <c r="J591" s="8"/>
      <c r="K591" s="8"/>
      <c r="L591" s="8"/>
      <c r="M591" s="8"/>
      <c r="N591" s="8"/>
      <c r="O591" s="8"/>
      <c r="P591" s="8"/>
      <c r="Q591" s="8"/>
      <c r="R591" s="8"/>
      <c r="S591" s="8"/>
      <c r="T591" s="8"/>
      <c r="U591" s="8"/>
      <c r="V591" s="8"/>
      <c r="W591" s="8"/>
      <c r="X591" s="8"/>
      <c r="Y591" s="8"/>
      <c r="Z591" s="8"/>
    </row>
    <row r="592" spans="1:26" ht="12.75" customHeight="1" x14ac:dyDescent="0.15">
      <c r="A592" s="8"/>
      <c r="B592" s="83"/>
      <c r="C592" s="89"/>
      <c r="D592" s="35"/>
      <c r="E592" s="35"/>
      <c r="F592" s="35"/>
      <c r="G592" s="91"/>
      <c r="H592" s="91"/>
      <c r="I592" s="8"/>
      <c r="J592" s="8"/>
      <c r="K592" s="8"/>
      <c r="L592" s="8"/>
      <c r="M592" s="8"/>
      <c r="N592" s="8"/>
      <c r="O592" s="8"/>
      <c r="P592" s="8"/>
      <c r="Q592" s="8"/>
      <c r="R592" s="8"/>
      <c r="S592" s="8"/>
      <c r="T592" s="8"/>
      <c r="U592" s="8"/>
      <c r="V592" s="8"/>
      <c r="W592" s="8"/>
      <c r="X592" s="8"/>
      <c r="Y592" s="8"/>
      <c r="Z592" s="8"/>
    </row>
    <row r="593" spans="1:26" ht="12.75" customHeight="1" x14ac:dyDescent="0.15">
      <c r="A593" s="8"/>
      <c r="B593" s="83"/>
      <c r="C593" s="89"/>
      <c r="D593" s="35"/>
      <c r="E593" s="35"/>
      <c r="F593" s="35"/>
      <c r="G593" s="91"/>
      <c r="H593" s="91"/>
      <c r="I593" s="8"/>
      <c r="J593" s="8"/>
      <c r="K593" s="8"/>
      <c r="L593" s="8"/>
      <c r="M593" s="8"/>
      <c r="N593" s="8"/>
      <c r="O593" s="8"/>
      <c r="P593" s="8"/>
      <c r="Q593" s="8"/>
      <c r="R593" s="8"/>
      <c r="S593" s="8"/>
      <c r="T593" s="8"/>
      <c r="U593" s="8"/>
      <c r="V593" s="8"/>
      <c r="W593" s="8"/>
      <c r="X593" s="8"/>
      <c r="Y593" s="8"/>
      <c r="Z593" s="8"/>
    </row>
    <row r="594" spans="1:26" ht="12.75" customHeight="1" x14ac:dyDescent="0.15">
      <c r="A594" s="8"/>
      <c r="B594" s="83"/>
      <c r="C594" s="89"/>
      <c r="D594" s="35"/>
      <c r="E594" s="35"/>
      <c r="F594" s="35"/>
      <c r="G594" s="91"/>
      <c r="H594" s="91"/>
      <c r="I594" s="8"/>
      <c r="J594" s="8"/>
      <c r="K594" s="8"/>
      <c r="L594" s="8"/>
      <c r="M594" s="8"/>
      <c r="N594" s="8"/>
      <c r="O594" s="8"/>
      <c r="P594" s="8"/>
      <c r="Q594" s="8"/>
      <c r="R594" s="8"/>
      <c r="S594" s="8"/>
      <c r="T594" s="8"/>
      <c r="U594" s="8"/>
      <c r="V594" s="8"/>
      <c r="W594" s="8"/>
      <c r="X594" s="8"/>
      <c r="Y594" s="8"/>
      <c r="Z594" s="8"/>
    </row>
    <row r="595" spans="1:26" ht="12.75" customHeight="1" x14ac:dyDescent="0.15">
      <c r="A595" s="8"/>
      <c r="B595" s="83"/>
      <c r="C595" s="89"/>
      <c r="D595" s="35"/>
      <c r="E595" s="35"/>
      <c r="F595" s="35"/>
      <c r="G595" s="91"/>
      <c r="H595" s="91"/>
      <c r="I595" s="8"/>
      <c r="J595" s="8"/>
      <c r="K595" s="8"/>
      <c r="L595" s="8"/>
      <c r="M595" s="8"/>
      <c r="N595" s="8"/>
      <c r="O595" s="8"/>
      <c r="P595" s="8"/>
      <c r="Q595" s="8"/>
      <c r="R595" s="8"/>
      <c r="S595" s="8"/>
      <c r="T595" s="8"/>
      <c r="U595" s="8"/>
      <c r="V595" s="8"/>
      <c r="W595" s="8"/>
      <c r="X595" s="8"/>
      <c r="Y595" s="8"/>
      <c r="Z595" s="8"/>
    </row>
    <row r="596" spans="1:26" ht="12.75" customHeight="1" x14ac:dyDescent="0.15">
      <c r="A596" s="8"/>
      <c r="B596" s="83"/>
      <c r="C596" s="89"/>
      <c r="D596" s="35"/>
      <c r="E596" s="35"/>
      <c r="F596" s="35"/>
      <c r="G596" s="91"/>
      <c r="H596" s="91"/>
      <c r="I596" s="8"/>
      <c r="J596" s="8"/>
      <c r="K596" s="8"/>
      <c r="L596" s="8"/>
      <c r="M596" s="8"/>
      <c r="N596" s="8"/>
      <c r="O596" s="8"/>
      <c r="P596" s="8"/>
      <c r="Q596" s="8"/>
      <c r="R596" s="8"/>
      <c r="S596" s="8"/>
      <c r="T596" s="8"/>
      <c r="U596" s="8"/>
      <c r="V596" s="8"/>
      <c r="W596" s="8"/>
      <c r="X596" s="8"/>
      <c r="Y596" s="8"/>
      <c r="Z596" s="8"/>
    </row>
    <row r="597" spans="1:26" ht="12.75" customHeight="1" x14ac:dyDescent="0.15">
      <c r="A597" s="8"/>
      <c r="B597" s="83"/>
      <c r="C597" s="89"/>
      <c r="D597" s="35"/>
      <c r="E597" s="35"/>
      <c r="F597" s="35"/>
      <c r="G597" s="91"/>
      <c r="H597" s="91"/>
      <c r="I597" s="8"/>
      <c r="J597" s="8"/>
      <c r="K597" s="8"/>
      <c r="L597" s="8"/>
      <c r="M597" s="8"/>
      <c r="N597" s="8"/>
      <c r="O597" s="8"/>
      <c r="P597" s="8"/>
      <c r="Q597" s="8"/>
      <c r="R597" s="8"/>
      <c r="S597" s="8"/>
      <c r="T597" s="8"/>
      <c r="U597" s="8"/>
      <c r="V597" s="8"/>
      <c r="W597" s="8"/>
      <c r="X597" s="8"/>
      <c r="Y597" s="8"/>
      <c r="Z597" s="8"/>
    </row>
    <row r="598" spans="1:26" ht="12.75" customHeight="1" x14ac:dyDescent="0.15">
      <c r="A598" s="8"/>
      <c r="B598" s="83"/>
      <c r="C598" s="89"/>
      <c r="D598" s="35"/>
      <c r="E598" s="35"/>
      <c r="F598" s="35"/>
      <c r="G598" s="91"/>
      <c r="H598" s="91"/>
      <c r="I598" s="8"/>
      <c r="J598" s="8"/>
      <c r="K598" s="8"/>
      <c r="L598" s="8"/>
      <c r="M598" s="8"/>
      <c r="N598" s="8"/>
      <c r="O598" s="8"/>
      <c r="P598" s="8"/>
      <c r="Q598" s="8"/>
      <c r="R598" s="8"/>
      <c r="S598" s="8"/>
      <c r="T598" s="8"/>
      <c r="U598" s="8"/>
      <c r="V598" s="8"/>
      <c r="W598" s="8"/>
      <c r="X598" s="8"/>
      <c r="Y598" s="8"/>
      <c r="Z598" s="8"/>
    </row>
    <row r="599" spans="1:26" ht="12.75" customHeight="1" x14ac:dyDescent="0.15">
      <c r="A599" s="8"/>
      <c r="B599" s="83"/>
      <c r="C599" s="89"/>
      <c r="D599" s="35"/>
      <c r="E599" s="35"/>
      <c r="F599" s="35"/>
      <c r="G599" s="91"/>
      <c r="H599" s="91"/>
      <c r="I599" s="8"/>
      <c r="J599" s="8"/>
      <c r="K599" s="8"/>
      <c r="L599" s="8"/>
      <c r="M599" s="8"/>
      <c r="N599" s="8"/>
      <c r="O599" s="8"/>
      <c r="P599" s="8"/>
      <c r="Q599" s="8"/>
      <c r="R599" s="8"/>
      <c r="S599" s="8"/>
      <c r="T599" s="8"/>
      <c r="U599" s="8"/>
      <c r="V599" s="8"/>
      <c r="W599" s="8"/>
      <c r="X599" s="8"/>
      <c r="Y599" s="8"/>
      <c r="Z599" s="8"/>
    </row>
    <row r="600" spans="1:26" ht="12.75" customHeight="1" x14ac:dyDescent="0.15">
      <c r="A600" s="8"/>
      <c r="B600" s="83"/>
      <c r="C600" s="89"/>
      <c r="D600" s="35"/>
      <c r="E600" s="35"/>
      <c r="F600" s="35"/>
      <c r="G600" s="91"/>
      <c r="H600" s="91"/>
      <c r="I600" s="8"/>
      <c r="J600" s="8"/>
      <c r="K600" s="8"/>
      <c r="L600" s="8"/>
      <c r="M600" s="8"/>
      <c r="N600" s="8"/>
      <c r="O600" s="8"/>
      <c r="P600" s="8"/>
      <c r="Q600" s="8"/>
      <c r="R600" s="8"/>
      <c r="S600" s="8"/>
      <c r="T600" s="8"/>
      <c r="U600" s="8"/>
      <c r="V600" s="8"/>
      <c r="W600" s="8"/>
      <c r="X600" s="8"/>
      <c r="Y600" s="8"/>
      <c r="Z600" s="8"/>
    </row>
    <row r="601" spans="1:26" ht="12.75" customHeight="1" x14ac:dyDescent="0.15">
      <c r="A601" s="8"/>
      <c r="B601" s="83"/>
      <c r="C601" s="89"/>
      <c r="D601" s="35"/>
      <c r="E601" s="35"/>
      <c r="F601" s="35"/>
      <c r="G601" s="91"/>
      <c r="H601" s="91"/>
      <c r="I601" s="8"/>
      <c r="J601" s="8"/>
      <c r="K601" s="8"/>
      <c r="L601" s="8"/>
      <c r="M601" s="8"/>
      <c r="N601" s="8"/>
      <c r="O601" s="8"/>
      <c r="P601" s="8"/>
      <c r="Q601" s="8"/>
      <c r="R601" s="8"/>
      <c r="S601" s="8"/>
      <c r="T601" s="8"/>
      <c r="U601" s="8"/>
      <c r="V601" s="8"/>
      <c r="W601" s="8"/>
      <c r="X601" s="8"/>
      <c r="Y601" s="8"/>
      <c r="Z601" s="8"/>
    </row>
    <row r="602" spans="1:26" ht="12.75" customHeight="1" x14ac:dyDescent="0.15">
      <c r="A602" s="8"/>
      <c r="B602" s="83"/>
      <c r="C602" s="89"/>
      <c r="D602" s="35"/>
      <c r="E602" s="35"/>
      <c r="F602" s="35"/>
      <c r="G602" s="91"/>
      <c r="H602" s="91"/>
      <c r="I602" s="8"/>
      <c r="J602" s="8"/>
      <c r="K602" s="8"/>
      <c r="L602" s="8"/>
      <c r="M602" s="8"/>
      <c r="N602" s="8"/>
      <c r="O602" s="8"/>
      <c r="P602" s="8"/>
      <c r="Q602" s="8"/>
      <c r="R602" s="8"/>
      <c r="S602" s="8"/>
      <c r="T602" s="8"/>
      <c r="U602" s="8"/>
      <c r="V602" s="8"/>
      <c r="W602" s="8"/>
      <c r="X602" s="8"/>
      <c r="Y602" s="8"/>
      <c r="Z602" s="8"/>
    </row>
    <row r="603" spans="1:26" ht="12.75" customHeight="1" x14ac:dyDescent="0.15">
      <c r="A603" s="8"/>
      <c r="B603" s="83"/>
      <c r="C603" s="89"/>
      <c r="D603" s="35"/>
      <c r="E603" s="35"/>
      <c r="F603" s="35"/>
      <c r="G603" s="91"/>
      <c r="H603" s="91"/>
      <c r="I603" s="8"/>
      <c r="J603" s="8"/>
      <c r="K603" s="8"/>
      <c r="L603" s="8"/>
      <c r="M603" s="8"/>
      <c r="N603" s="8"/>
      <c r="O603" s="8"/>
      <c r="P603" s="8"/>
      <c r="Q603" s="8"/>
      <c r="R603" s="8"/>
      <c r="S603" s="8"/>
      <c r="T603" s="8"/>
      <c r="U603" s="8"/>
      <c r="V603" s="8"/>
      <c r="W603" s="8"/>
      <c r="X603" s="8"/>
      <c r="Y603" s="8"/>
      <c r="Z603" s="8"/>
    </row>
    <row r="604" spans="1:26" ht="12.75" customHeight="1" x14ac:dyDescent="0.15">
      <c r="A604" s="8"/>
      <c r="B604" s="83"/>
      <c r="C604" s="89"/>
      <c r="D604" s="35"/>
      <c r="E604" s="35"/>
      <c r="F604" s="35"/>
      <c r="G604" s="91"/>
      <c r="H604" s="91"/>
      <c r="I604" s="8"/>
      <c r="J604" s="8"/>
      <c r="K604" s="8"/>
      <c r="L604" s="8"/>
      <c r="M604" s="8"/>
      <c r="N604" s="8"/>
      <c r="O604" s="8"/>
      <c r="P604" s="8"/>
      <c r="Q604" s="8"/>
      <c r="R604" s="8"/>
      <c r="S604" s="8"/>
      <c r="T604" s="8"/>
      <c r="U604" s="8"/>
      <c r="V604" s="8"/>
      <c r="W604" s="8"/>
      <c r="X604" s="8"/>
      <c r="Y604" s="8"/>
      <c r="Z604" s="8"/>
    </row>
    <row r="605" spans="1:26" ht="12.75" customHeight="1" x14ac:dyDescent="0.15">
      <c r="A605" s="8"/>
      <c r="B605" s="83"/>
      <c r="C605" s="89"/>
      <c r="D605" s="35"/>
      <c r="E605" s="35"/>
      <c r="F605" s="35"/>
      <c r="G605" s="91"/>
      <c r="H605" s="91"/>
      <c r="I605" s="8"/>
      <c r="J605" s="8"/>
      <c r="K605" s="8"/>
      <c r="L605" s="8"/>
      <c r="M605" s="8"/>
      <c r="N605" s="8"/>
      <c r="O605" s="8"/>
      <c r="P605" s="8"/>
      <c r="Q605" s="8"/>
      <c r="R605" s="8"/>
      <c r="S605" s="8"/>
      <c r="T605" s="8"/>
      <c r="U605" s="8"/>
      <c r="V605" s="8"/>
      <c r="W605" s="8"/>
      <c r="X605" s="8"/>
      <c r="Y605" s="8"/>
      <c r="Z605" s="8"/>
    </row>
    <row r="606" spans="1:26" ht="12.75" customHeight="1" x14ac:dyDescent="0.15">
      <c r="A606" s="8"/>
      <c r="B606" s="83"/>
      <c r="C606" s="89"/>
      <c r="D606" s="35"/>
      <c r="E606" s="35"/>
      <c r="F606" s="35"/>
      <c r="G606" s="91"/>
      <c r="H606" s="91"/>
      <c r="I606" s="8"/>
      <c r="J606" s="8"/>
      <c r="K606" s="8"/>
      <c r="L606" s="8"/>
      <c r="M606" s="8"/>
      <c r="N606" s="8"/>
      <c r="O606" s="8"/>
      <c r="P606" s="8"/>
      <c r="Q606" s="8"/>
      <c r="R606" s="8"/>
      <c r="S606" s="8"/>
      <c r="T606" s="8"/>
      <c r="U606" s="8"/>
      <c r="V606" s="8"/>
      <c r="W606" s="8"/>
      <c r="X606" s="8"/>
      <c r="Y606" s="8"/>
      <c r="Z606" s="8"/>
    </row>
    <row r="607" spans="1:26" ht="12.75" customHeight="1" x14ac:dyDescent="0.15">
      <c r="A607" s="8"/>
      <c r="B607" s="83"/>
      <c r="C607" s="89"/>
      <c r="D607" s="35"/>
      <c r="E607" s="35"/>
      <c r="F607" s="35"/>
      <c r="G607" s="91"/>
      <c r="H607" s="91"/>
      <c r="I607" s="8"/>
      <c r="J607" s="8"/>
      <c r="K607" s="8"/>
      <c r="L607" s="8"/>
      <c r="M607" s="8"/>
      <c r="N607" s="8"/>
      <c r="O607" s="8"/>
      <c r="P607" s="8"/>
      <c r="Q607" s="8"/>
      <c r="R607" s="8"/>
      <c r="S607" s="8"/>
      <c r="T607" s="8"/>
      <c r="U607" s="8"/>
      <c r="V607" s="8"/>
      <c r="W607" s="8"/>
      <c r="X607" s="8"/>
      <c r="Y607" s="8"/>
      <c r="Z607" s="8"/>
    </row>
    <row r="608" spans="1:26" ht="12.75" customHeight="1" x14ac:dyDescent="0.15">
      <c r="A608" s="8"/>
      <c r="B608" s="83"/>
      <c r="C608" s="89"/>
      <c r="D608" s="35"/>
      <c r="E608" s="35"/>
      <c r="F608" s="35"/>
      <c r="G608" s="91"/>
      <c r="H608" s="91"/>
      <c r="I608" s="8"/>
      <c r="J608" s="8"/>
      <c r="K608" s="8"/>
      <c r="L608" s="8"/>
      <c r="M608" s="8"/>
      <c r="N608" s="8"/>
      <c r="O608" s="8"/>
      <c r="P608" s="8"/>
      <c r="Q608" s="8"/>
      <c r="R608" s="8"/>
      <c r="S608" s="8"/>
      <c r="T608" s="8"/>
      <c r="U608" s="8"/>
      <c r="V608" s="8"/>
      <c r="W608" s="8"/>
      <c r="X608" s="8"/>
      <c r="Y608" s="8"/>
      <c r="Z608" s="8"/>
    </row>
    <row r="609" spans="1:26" ht="12.75" customHeight="1" x14ac:dyDescent="0.15">
      <c r="A609" s="8"/>
      <c r="B609" s="83"/>
      <c r="C609" s="89"/>
      <c r="D609" s="35"/>
      <c r="E609" s="35"/>
      <c r="F609" s="35"/>
      <c r="G609" s="91"/>
      <c r="H609" s="91"/>
      <c r="I609" s="8"/>
      <c r="J609" s="8"/>
      <c r="K609" s="8"/>
      <c r="L609" s="8"/>
      <c r="M609" s="8"/>
      <c r="N609" s="8"/>
      <c r="O609" s="8"/>
      <c r="P609" s="8"/>
      <c r="Q609" s="8"/>
      <c r="R609" s="8"/>
      <c r="S609" s="8"/>
      <c r="T609" s="8"/>
      <c r="U609" s="8"/>
      <c r="V609" s="8"/>
      <c r="W609" s="8"/>
      <c r="X609" s="8"/>
      <c r="Y609" s="8"/>
      <c r="Z609" s="8"/>
    </row>
    <row r="610" spans="1:26" ht="12.75" customHeight="1" x14ac:dyDescent="0.15">
      <c r="A610" s="8"/>
      <c r="B610" s="83"/>
      <c r="C610" s="89"/>
      <c r="D610" s="35"/>
      <c r="E610" s="35"/>
      <c r="F610" s="35"/>
      <c r="G610" s="91"/>
      <c r="H610" s="91"/>
      <c r="I610" s="8"/>
      <c r="J610" s="8"/>
      <c r="K610" s="8"/>
      <c r="L610" s="8"/>
      <c r="M610" s="8"/>
      <c r="N610" s="8"/>
      <c r="O610" s="8"/>
      <c r="P610" s="8"/>
      <c r="Q610" s="8"/>
      <c r="R610" s="8"/>
      <c r="S610" s="8"/>
      <c r="T610" s="8"/>
      <c r="U610" s="8"/>
      <c r="V610" s="8"/>
      <c r="W610" s="8"/>
      <c r="X610" s="8"/>
      <c r="Y610" s="8"/>
      <c r="Z610" s="8"/>
    </row>
    <row r="611" spans="1:26" ht="12.75" customHeight="1" x14ac:dyDescent="0.15">
      <c r="A611" s="8"/>
      <c r="B611" s="83"/>
      <c r="C611" s="89"/>
      <c r="D611" s="35"/>
      <c r="E611" s="35"/>
      <c r="F611" s="35"/>
      <c r="G611" s="91"/>
      <c r="H611" s="91"/>
      <c r="I611" s="8"/>
      <c r="J611" s="8"/>
      <c r="K611" s="8"/>
      <c r="L611" s="8"/>
      <c r="M611" s="8"/>
      <c r="N611" s="8"/>
      <c r="O611" s="8"/>
      <c r="P611" s="8"/>
      <c r="Q611" s="8"/>
      <c r="R611" s="8"/>
      <c r="S611" s="8"/>
      <c r="T611" s="8"/>
      <c r="U611" s="8"/>
      <c r="V611" s="8"/>
      <c r="W611" s="8"/>
      <c r="X611" s="8"/>
      <c r="Y611" s="8"/>
      <c r="Z611" s="8"/>
    </row>
    <row r="612" spans="1:26" ht="12.75" customHeight="1" x14ac:dyDescent="0.15">
      <c r="A612" s="8"/>
      <c r="B612" s="83"/>
      <c r="C612" s="89"/>
      <c r="D612" s="35"/>
      <c r="E612" s="35"/>
      <c r="F612" s="35"/>
      <c r="G612" s="91"/>
      <c r="H612" s="91"/>
      <c r="I612" s="8"/>
      <c r="J612" s="8"/>
      <c r="K612" s="8"/>
      <c r="L612" s="8"/>
      <c r="M612" s="8"/>
      <c r="N612" s="8"/>
      <c r="O612" s="8"/>
      <c r="P612" s="8"/>
      <c r="Q612" s="8"/>
      <c r="R612" s="8"/>
      <c r="S612" s="8"/>
      <c r="T612" s="8"/>
      <c r="U612" s="8"/>
      <c r="V612" s="8"/>
      <c r="W612" s="8"/>
      <c r="X612" s="8"/>
      <c r="Y612" s="8"/>
      <c r="Z612" s="8"/>
    </row>
    <row r="613" spans="1:26" ht="12.75" customHeight="1" x14ac:dyDescent="0.15">
      <c r="A613" s="8"/>
      <c r="B613" s="83"/>
      <c r="C613" s="89"/>
      <c r="D613" s="35"/>
      <c r="E613" s="35"/>
      <c r="F613" s="35"/>
      <c r="G613" s="91"/>
      <c r="H613" s="91"/>
      <c r="I613" s="8"/>
      <c r="J613" s="8"/>
      <c r="K613" s="8"/>
      <c r="L613" s="8"/>
      <c r="M613" s="8"/>
      <c r="N613" s="8"/>
      <c r="O613" s="8"/>
      <c r="P613" s="8"/>
      <c r="Q613" s="8"/>
      <c r="R613" s="8"/>
      <c r="S613" s="8"/>
      <c r="T613" s="8"/>
      <c r="U613" s="8"/>
      <c r="V613" s="8"/>
      <c r="W613" s="8"/>
      <c r="X613" s="8"/>
      <c r="Y613" s="8"/>
      <c r="Z613" s="8"/>
    </row>
    <row r="614" spans="1:26" ht="12.75" customHeight="1" x14ac:dyDescent="0.15">
      <c r="A614" s="8"/>
      <c r="B614" s="83"/>
      <c r="C614" s="89"/>
      <c r="D614" s="35"/>
      <c r="E614" s="35"/>
      <c r="F614" s="35"/>
      <c r="G614" s="91"/>
      <c r="H614" s="91"/>
      <c r="I614" s="8"/>
      <c r="J614" s="8"/>
      <c r="K614" s="8"/>
      <c r="L614" s="8"/>
      <c r="M614" s="8"/>
      <c r="N614" s="8"/>
      <c r="O614" s="8"/>
      <c r="P614" s="8"/>
      <c r="Q614" s="8"/>
      <c r="R614" s="8"/>
      <c r="S614" s="8"/>
      <c r="T614" s="8"/>
      <c r="U614" s="8"/>
      <c r="V614" s="8"/>
      <c r="W614" s="8"/>
      <c r="X614" s="8"/>
      <c r="Y614" s="8"/>
      <c r="Z614" s="8"/>
    </row>
    <row r="615" spans="1:26" ht="12.75" customHeight="1" x14ac:dyDescent="0.15">
      <c r="A615" s="8"/>
      <c r="B615" s="83"/>
      <c r="C615" s="89"/>
      <c r="D615" s="35"/>
      <c r="E615" s="35"/>
      <c r="F615" s="35"/>
      <c r="G615" s="91"/>
      <c r="H615" s="91"/>
      <c r="I615" s="8"/>
      <c r="J615" s="8"/>
      <c r="K615" s="8"/>
      <c r="L615" s="8"/>
      <c r="M615" s="8"/>
      <c r="N615" s="8"/>
      <c r="O615" s="8"/>
      <c r="P615" s="8"/>
      <c r="Q615" s="8"/>
      <c r="R615" s="8"/>
      <c r="S615" s="8"/>
      <c r="T615" s="8"/>
      <c r="U615" s="8"/>
      <c r="V615" s="8"/>
      <c r="W615" s="8"/>
      <c r="X615" s="8"/>
      <c r="Y615" s="8"/>
      <c r="Z615" s="8"/>
    </row>
    <row r="616" spans="1:26" ht="12.75" customHeight="1" x14ac:dyDescent="0.15">
      <c r="A616" s="8"/>
      <c r="B616" s="83"/>
      <c r="C616" s="89"/>
      <c r="D616" s="35"/>
      <c r="E616" s="35"/>
      <c r="F616" s="35"/>
      <c r="G616" s="91"/>
      <c r="H616" s="91"/>
      <c r="I616" s="8"/>
      <c r="J616" s="8"/>
      <c r="K616" s="8"/>
      <c r="L616" s="8"/>
      <c r="M616" s="8"/>
      <c r="N616" s="8"/>
      <c r="O616" s="8"/>
      <c r="P616" s="8"/>
      <c r="Q616" s="8"/>
      <c r="R616" s="8"/>
      <c r="S616" s="8"/>
      <c r="T616" s="8"/>
      <c r="U616" s="8"/>
      <c r="V616" s="8"/>
      <c r="W616" s="8"/>
      <c r="X616" s="8"/>
      <c r="Y616" s="8"/>
      <c r="Z616" s="8"/>
    </row>
    <row r="617" spans="1:26" ht="12.75" customHeight="1" x14ac:dyDescent="0.15">
      <c r="A617" s="8"/>
      <c r="B617" s="83"/>
      <c r="C617" s="89"/>
      <c r="D617" s="35"/>
      <c r="E617" s="35"/>
      <c r="F617" s="35"/>
      <c r="G617" s="91"/>
      <c r="H617" s="91"/>
      <c r="I617" s="8"/>
      <c r="J617" s="8"/>
      <c r="K617" s="8"/>
      <c r="L617" s="8"/>
      <c r="M617" s="8"/>
      <c r="N617" s="8"/>
      <c r="O617" s="8"/>
      <c r="P617" s="8"/>
      <c r="Q617" s="8"/>
      <c r="R617" s="8"/>
      <c r="S617" s="8"/>
      <c r="T617" s="8"/>
      <c r="U617" s="8"/>
      <c r="V617" s="8"/>
      <c r="W617" s="8"/>
      <c r="X617" s="8"/>
      <c r="Y617" s="8"/>
      <c r="Z617" s="8"/>
    </row>
    <row r="618" spans="1:26" ht="12.75" customHeight="1" x14ac:dyDescent="0.15">
      <c r="A618" s="8"/>
      <c r="B618" s="83"/>
      <c r="C618" s="89"/>
      <c r="D618" s="35"/>
      <c r="E618" s="35"/>
      <c r="F618" s="35"/>
      <c r="G618" s="91"/>
      <c r="H618" s="91"/>
      <c r="I618" s="8"/>
      <c r="J618" s="8"/>
      <c r="K618" s="8"/>
      <c r="L618" s="8"/>
      <c r="M618" s="8"/>
      <c r="N618" s="8"/>
      <c r="O618" s="8"/>
      <c r="P618" s="8"/>
      <c r="Q618" s="8"/>
      <c r="R618" s="8"/>
      <c r="S618" s="8"/>
      <c r="T618" s="8"/>
      <c r="U618" s="8"/>
      <c r="V618" s="8"/>
      <c r="W618" s="8"/>
      <c r="X618" s="8"/>
      <c r="Y618" s="8"/>
      <c r="Z618" s="8"/>
    </row>
    <row r="619" spans="1:26" ht="12.75" customHeight="1" x14ac:dyDescent="0.15">
      <c r="A619" s="8"/>
      <c r="B619" s="83"/>
      <c r="C619" s="89"/>
      <c r="D619" s="35"/>
      <c r="E619" s="35"/>
      <c r="F619" s="35"/>
      <c r="G619" s="91"/>
      <c r="H619" s="91"/>
      <c r="I619" s="8"/>
      <c r="J619" s="8"/>
      <c r="K619" s="8"/>
      <c r="L619" s="8"/>
      <c r="M619" s="8"/>
      <c r="N619" s="8"/>
      <c r="O619" s="8"/>
      <c r="P619" s="8"/>
      <c r="Q619" s="8"/>
      <c r="R619" s="8"/>
      <c r="S619" s="8"/>
      <c r="T619" s="8"/>
      <c r="U619" s="8"/>
      <c r="V619" s="8"/>
      <c r="W619" s="8"/>
      <c r="X619" s="8"/>
      <c r="Y619" s="8"/>
      <c r="Z619" s="8"/>
    </row>
    <row r="620" spans="1:26" ht="12.75" customHeight="1" x14ac:dyDescent="0.15">
      <c r="A620" s="8"/>
      <c r="B620" s="83"/>
      <c r="C620" s="89"/>
      <c r="D620" s="35"/>
      <c r="E620" s="35"/>
      <c r="F620" s="35"/>
      <c r="G620" s="91"/>
      <c r="H620" s="91"/>
      <c r="I620" s="8"/>
      <c r="J620" s="8"/>
      <c r="K620" s="8"/>
      <c r="L620" s="8"/>
      <c r="M620" s="8"/>
      <c r="N620" s="8"/>
      <c r="O620" s="8"/>
      <c r="P620" s="8"/>
      <c r="Q620" s="8"/>
      <c r="R620" s="8"/>
      <c r="S620" s="8"/>
      <c r="T620" s="8"/>
      <c r="U620" s="8"/>
      <c r="V620" s="8"/>
      <c r="W620" s="8"/>
      <c r="X620" s="8"/>
      <c r="Y620" s="8"/>
      <c r="Z620" s="8"/>
    </row>
    <row r="621" spans="1:26" ht="12.75" customHeight="1" x14ac:dyDescent="0.15">
      <c r="A621" s="8"/>
      <c r="B621" s="83"/>
      <c r="C621" s="89"/>
      <c r="D621" s="35"/>
      <c r="E621" s="35"/>
      <c r="F621" s="35"/>
      <c r="G621" s="91"/>
      <c r="H621" s="91"/>
      <c r="I621" s="8"/>
      <c r="J621" s="8"/>
      <c r="K621" s="8"/>
      <c r="L621" s="8"/>
      <c r="M621" s="8"/>
      <c r="N621" s="8"/>
      <c r="O621" s="8"/>
      <c r="P621" s="8"/>
      <c r="Q621" s="8"/>
      <c r="R621" s="8"/>
      <c r="S621" s="8"/>
      <c r="T621" s="8"/>
      <c r="U621" s="8"/>
      <c r="V621" s="8"/>
      <c r="W621" s="8"/>
      <c r="X621" s="8"/>
      <c r="Y621" s="8"/>
      <c r="Z621" s="8"/>
    </row>
    <row r="622" spans="1:26" ht="12.75" customHeight="1" x14ac:dyDescent="0.15">
      <c r="A622" s="8"/>
      <c r="B622" s="83"/>
      <c r="C622" s="89"/>
      <c r="D622" s="35"/>
      <c r="E622" s="35"/>
      <c r="F622" s="35"/>
      <c r="G622" s="91"/>
      <c r="H622" s="91"/>
      <c r="I622" s="8"/>
      <c r="J622" s="8"/>
      <c r="K622" s="8"/>
      <c r="L622" s="8"/>
      <c r="M622" s="8"/>
      <c r="N622" s="8"/>
      <c r="O622" s="8"/>
      <c r="P622" s="8"/>
      <c r="Q622" s="8"/>
      <c r="R622" s="8"/>
      <c r="S622" s="8"/>
      <c r="T622" s="8"/>
      <c r="U622" s="8"/>
      <c r="V622" s="8"/>
      <c r="W622" s="8"/>
      <c r="X622" s="8"/>
      <c r="Y622" s="8"/>
      <c r="Z622" s="8"/>
    </row>
    <row r="623" spans="1:26" ht="12.75" customHeight="1" x14ac:dyDescent="0.15">
      <c r="A623" s="8"/>
      <c r="B623" s="83"/>
      <c r="C623" s="89"/>
      <c r="D623" s="35"/>
      <c r="E623" s="35"/>
      <c r="F623" s="35"/>
      <c r="G623" s="91"/>
      <c r="H623" s="91"/>
      <c r="I623" s="8"/>
      <c r="J623" s="8"/>
      <c r="K623" s="8"/>
      <c r="L623" s="8"/>
      <c r="M623" s="8"/>
      <c r="N623" s="8"/>
      <c r="O623" s="8"/>
      <c r="P623" s="8"/>
      <c r="Q623" s="8"/>
      <c r="R623" s="8"/>
      <c r="S623" s="8"/>
      <c r="T623" s="8"/>
      <c r="U623" s="8"/>
      <c r="V623" s="8"/>
      <c r="W623" s="8"/>
      <c r="X623" s="8"/>
      <c r="Y623" s="8"/>
      <c r="Z623" s="8"/>
    </row>
    <row r="624" spans="1:26" ht="12.75" customHeight="1" x14ac:dyDescent="0.15">
      <c r="A624" s="8"/>
      <c r="B624" s="83"/>
      <c r="C624" s="89"/>
      <c r="D624" s="35"/>
      <c r="E624" s="35"/>
      <c r="F624" s="35"/>
      <c r="G624" s="91"/>
      <c r="H624" s="91"/>
      <c r="I624" s="8"/>
      <c r="J624" s="8"/>
      <c r="K624" s="8"/>
      <c r="L624" s="8"/>
      <c r="M624" s="8"/>
      <c r="N624" s="8"/>
      <c r="O624" s="8"/>
      <c r="P624" s="8"/>
      <c r="Q624" s="8"/>
      <c r="R624" s="8"/>
      <c r="S624" s="8"/>
      <c r="T624" s="8"/>
      <c r="U624" s="8"/>
      <c r="V624" s="8"/>
      <c r="W624" s="8"/>
      <c r="X624" s="8"/>
      <c r="Y624" s="8"/>
      <c r="Z624" s="8"/>
    </row>
    <row r="625" spans="1:26" ht="12.75" customHeight="1" x14ac:dyDescent="0.15">
      <c r="A625" s="8"/>
      <c r="B625" s="83"/>
      <c r="C625" s="89"/>
      <c r="D625" s="35"/>
      <c r="E625" s="35"/>
      <c r="F625" s="35"/>
      <c r="G625" s="91"/>
      <c r="H625" s="91"/>
      <c r="I625" s="8"/>
      <c r="J625" s="8"/>
      <c r="K625" s="8"/>
      <c r="L625" s="8"/>
      <c r="M625" s="8"/>
      <c r="N625" s="8"/>
      <c r="O625" s="8"/>
      <c r="P625" s="8"/>
      <c r="Q625" s="8"/>
      <c r="R625" s="8"/>
      <c r="S625" s="8"/>
      <c r="T625" s="8"/>
      <c r="U625" s="8"/>
      <c r="V625" s="8"/>
      <c r="W625" s="8"/>
      <c r="X625" s="8"/>
      <c r="Y625" s="8"/>
      <c r="Z625" s="8"/>
    </row>
    <row r="626" spans="1:26" ht="12.75" customHeight="1" x14ac:dyDescent="0.15">
      <c r="A626" s="8"/>
      <c r="B626" s="83"/>
      <c r="C626" s="89"/>
      <c r="D626" s="35"/>
      <c r="E626" s="35"/>
      <c r="F626" s="35"/>
      <c r="G626" s="91"/>
      <c r="H626" s="91"/>
      <c r="I626" s="8"/>
      <c r="J626" s="8"/>
      <c r="K626" s="8"/>
      <c r="L626" s="8"/>
      <c r="M626" s="8"/>
      <c r="N626" s="8"/>
      <c r="O626" s="8"/>
      <c r="P626" s="8"/>
      <c r="Q626" s="8"/>
      <c r="R626" s="8"/>
      <c r="S626" s="8"/>
      <c r="T626" s="8"/>
      <c r="U626" s="8"/>
      <c r="V626" s="8"/>
      <c r="W626" s="8"/>
      <c r="X626" s="8"/>
      <c r="Y626" s="8"/>
      <c r="Z626" s="8"/>
    </row>
    <row r="627" spans="1:26" ht="12.75" customHeight="1" x14ac:dyDescent="0.15">
      <c r="A627" s="8"/>
      <c r="B627" s="83"/>
      <c r="C627" s="89"/>
      <c r="D627" s="35"/>
      <c r="E627" s="35"/>
      <c r="F627" s="35"/>
      <c r="G627" s="91"/>
      <c r="H627" s="91"/>
      <c r="I627" s="8"/>
      <c r="J627" s="8"/>
      <c r="K627" s="8"/>
      <c r="L627" s="8"/>
      <c r="M627" s="8"/>
      <c r="N627" s="8"/>
      <c r="O627" s="8"/>
      <c r="P627" s="8"/>
      <c r="Q627" s="8"/>
      <c r="R627" s="8"/>
      <c r="S627" s="8"/>
      <c r="T627" s="8"/>
      <c r="U627" s="8"/>
      <c r="V627" s="8"/>
      <c r="W627" s="8"/>
      <c r="X627" s="8"/>
      <c r="Y627" s="8"/>
      <c r="Z627" s="8"/>
    </row>
    <row r="628" spans="1:26" ht="12.75" customHeight="1" x14ac:dyDescent="0.15">
      <c r="A628" s="8"/>
      <c r="B628" s="83"/>
      <c r="C628" s="89"/>
      <c r="D628" s="35"/>
      <c r="E628" s="35"/>
      <c r="F628" s="35"/>
      <c r="G628" s="91"/>
      <c r="H628" s="91"/>
      <c r="I628" s="8"/>
      <c r="J628" s="8"/>
      <c r="K628" s="8"/>
      <c r="L628" s="8"/>
      <c r="M628" s="8"/>
      <c r="N628" s="8"/>
      <c r="O628" s="8"/>
      <c r="P628" s="8"/>
      <c r="Q628" s="8"/>
      <c r="R628" s="8"/>
      <c r="S628" s="8"/>
      <c r="T628" s="8"/>
      <c r="U628" s="8"/>
      <c r="V628" s="8"/>
      <c r="W628" s="8"/>
      <c r="X628" s="8"/>
      <c r="Y628" s="8"/>
      <c r="Z628" s="8"/>
    </row>
    <row r="629" spans="1:26" ht="12.75" customHeight="1" x14ac:dyDescent="0.15">
      <c r="A629" s="8"/>
      <c r="B629" s="83"/>
      <c r="C629" s="89"/>
      <c r="D629" s="35"/>
      <c r="E629" s="35"/>
      <c r="F629" s="35"/>
      <c r="G629" s="91"/>
      <c r="H629" s="91"/>
      <c r="I629" s="8"/>
      <c r="J629" s="8"/>
      <c r="K629" s="8"/>
      <c r="L629" s="8"/>
      <c r="M629" s="8"/>
      <c r="N629" s="8"/>
      <c r="O629" s="8"/>
      <c r="P629" s="8"/>
      <c r="Q629" s="8"/>
      <c r="R629" s="8"/>
      <c r="S629" s="8"/>
      <c r="T629" s="8"/>
      <c r="U629" s="8"/>
      <c r="V629" s="8"/>
      <c r="W629" s="8"/>
      <c r="X629" s="8"/>
      <c r="Y629" s="8"/>
      <c r="Z629" s="8"/>
    </row>
    <row r="630" spans="1:26" ht="12.75" customHeight="1" x14ac:dyDescent="0.15">
      <c r="A630" s="8"/>
      <c r="B630" s="83"/>
      <c r="C630" s="89"/>
      <c r="D630" s="35"/>
      <c r="E630" s="35"/>
      <c r="F630" s="35"/>
      <c r="G630" s="91"/>
      <c r="H630" s="91"/>
      <c r="I630" s="8"/>
      <c r="J630" s="8"/>
      <c r="K630" s="8"/>
      <c r="L630" s="8"/>
      <c r="M630" s="8"/>
      <c r="N630" s="8"/>
      <c r="O630" s="8"/>
      <c r="P630" s="8"/>
      <c r="Q630" s="8"/>
      <c r="R630" s="8"/>
      <c r="S630" s="8"/>
      <c r="T630" s="8"/>
      <c r="U630" s="8"/>
      <c r="V630" s="8"/>
      <c r="W630" s="8"/>
      <c r="X630" s="8"/>
      <c r="Y630" s="8"/>
      <c r="Z630" s="8"/>
    </row>
    <row r="631" spans="1:26" ht="12.75" customHeight="1" x14ac:dyDescent="0.15">
      <c r="A631" s="8"/>
      <c r="B631" s="83"/>
      <c r="C631" s="89"/>
      <c r="D631" s="35"/>
      <c r="E631" s="35"/>
      <c r="F631" s="35"/>
      <c r="G631" s="91"/>
      <c r="H631" s="91"/>
      <c r="I631" s="8"/>
      <c r="J631" s="8"/>
      <c r="K631" s="8"/>
      <c r="L631" s="8"/>
      <c r="M631" s="8"/>
      <c r="N631" s="8"/>
      <c r="O631" s="8"/>
      <c r="P631" s="8"/>
      <c r="Q631" s="8"/>
      <c r="R631" s="8"/>
      <c r="S631" s="8"/>
      <c r="T631" s="8"/>
      <c r="U631" s="8"/>
      <c r="V631" s="8"/>
      <c r="W631" s="8"/>
      <c r="X631" s="8"/>
      <c r="Y631" s="8"/>
      <c r="Z631" s="8"/>
    </row>
    <row r="632" spans="1:26" ht="12.75" customHeight="1" x14ac:dyDescent="0.15">
      <c r="A632" s="8"/>
      <c r="B632" s="83"/>
      <c r="C632" s="89"/>
      <c r="D632" s="35"/>
      <c r="E632" s="35"/>
      <c r="F632" s="35"/>
      <c r="G632" s="91"/>
      <c r="H632" s="91"/>
      <c r="I632" s="8"/>
      <c r="J632" s="8"/>
      <c r="K632" s="8"/>
      <c r="L632" s="8"/>
      <c r="M632" s="8"/>
      <c r="N632" s="8"/>
      <c r="O632" s="8"/>
      <c r="P632" s="8"/>
      <c r="Q632" s="8"/>
      <c r="R632" s="8"/>
      <c r="S632" s="8"/>
      <c r="T632" s="8"/>
      <c r="U632" s="8"/>
      <c r="V632" s="8"/>
      <c r="W632" s="8"/>
      <c r="X632" s="8"/>
      <c r="Y632" s="8"/>
      <c r="Z632" s="8"/>
    </row>
    <row r="633" spans="1:26" ht="12.75" customHeight="1" x14ac:dyDescent="0.15">
      <c r="A633" s="8"/>
      <c r="B633" s="83"/>
      <c r="C633" s="89"/>
      <c r="D633" s="35"/>
      <c r="E633" s="35"/>
      <c r="F633" s="35"/>
      <c r="G633" s="91"/>
      <c r="H633" s="91"/>
      <c r="I633" s="8"/>
      <c r="J633" s="8"/>
      <c r="K633" s="8"/>
      <c r="L633" s="8"/>
      <c r="M633" s="8"/>
      <c r="N633" s="8"/>
      <c r="O633" s="8"/>
      <c r="P633" s="8"/>
      <c r="Q633" s="8"/>
      <c r="R633" s="8"/>
      <c r="S633" s="8"/>
      <c r="T633" s="8"/>
      <c r="U633" s="8"/>
      <c r="V633" s="8"/>
      <c r="W633" s="8"/>
      <c r="X633" s="8"/>
      <c r="Y633" s="8"/>
      <c r="Z633" s="8"/>
    </row>
    <row r="634" spans="1:26" ht="12.75" customHeight="1" x14ac:dyDescent="0.15">
      <c r="A634" s="8"/>
      <c r="B634" s="83"/>
      <c r="C634" s="89"/>
      <c r="D634" s="35"/>
      <c r="E634" s="35"/>
      <c r="F634" s="35"/>
      <c r="G634" s="91"/>
      <c r="H634" s="91"/>
      <c r="I634" s="8"/>
      <c r="J634" s="8"/>
      <c r="K634" s="8"/>
      <c r="L634" s="8"/>
      <c r="M634" s="8"/>
      <c r="N634" s="8"/>
      <c r="O634" s="8"/>
      <c r="P634" s="8"/>
      <c r="Q634" s="8"/>
      <c r="R634" s="8"/>
      <c r="S634" s="8"/>
      <c r="T634" s="8"/>
      <c r="U634" s="8"/>
      <c r="V634" s="8"/>
      <c r="W634" s="8"/>
      <c r="X634" s="8"/>
      <c r="Y634" s="8"/>
      <c r="Z634" s="8"/>
    </row>
    <row r="635" spans="1:26" ht="12.75" customHeight="1" x14ac:dyDescent="0.15">
      <c r="A635" s="8"/>
      <c r="B635" s="83"/>
      <c r="C635" s="89"/>
      <c r="D635" s="35"/>
      <c r="E635" s="35"/>
      <c r="F635" s="35"/>
      <c r="G635" s="91"/>
      <c r="H635" s="91"/>
      <c r="I635" s="8"/>
      <c r="J635" s="8"/>
      <c r="K635" s="8"/>
      <c r="L635" s="8"/>
      <c r="M635" s="8"/>
      <c r="N635" s="8"/>
      <c r="O635" s="8"/>
      <c r="P635" s="8"/>
      <c r="Q635" s="8"/>
      <c r="R635" s="8"/>
      <c r="S635" s="8"/>
      <c r="T635" s="8"/>
      <c r="U635" s="8"/>
      <c r="V635" s="8"/>
      <c r="W635" s="8"/>
      <c r="X635" s="8"/>
      <c r="Y635" s="8"/>
      <c r="Z635" s="8"/>
    </row>
    <row r="636" spans="1:26" ht="12.75" customHeight="1" x14ac:dyDescent="0.15">
      <c r="A636" s="8"/>
      <c r="B636" s="83"/>
      <c r="C636" s="89"/>
      <c r="D636" s="35"/>
      <c r="E636" s="35"/>
      <c r="F636" s="35"/>
      <c r="G636" s="91"/>
      <c r="H636" s="91"/>
      <c r="I636" s="8"/>
      <c r="J636" s="8"/>
      <c r="K636" s="8"/>
      <c r="L636" s="8"/>
      <c r="M636" s="8"/>
      <c r="N636" s="8"/>
      <c r="O636" s="8"/>
      <c r="P636" s="8"/>
      <c r="Q636" s="8"/>
      <c r="R636" s="8"/>
      <c r="S636" s="8"/>
      <c r="T636" s="8"/>
      <c r="U636" s="8"/>
      <c r="V636" s="8"/>
      <c r="W636" s="8"/>
      <c r="X636" s="8"/>
      <c r="Y636" s="8"/>
      <c r="Z636" s="8"/>
    </row>
    <row r="637" spans="1:26" ht="12.75" customHeight="1" x14ac:dyDescent="0.15">
      <c r="A637" s="8"/>
      <c r="B637" s="83"/>
      <c r="C637" s="89"/>
      <c r="D637" s="35"/>
      <c r="E637" s="35"/>
      <c r="F637" s="35"/>
      <c r="G637" s="91"/>
      <c r="H637" s="91"/>
      <c r="I637" s="8"/>
      <c r="J637" s="8"/>
      <c r="K637" s="8"/>
      <c r="L637" s="8"/>
      <c r="M637" s="8"/>
      <c r="N637" s="8"/>
      <c r="O637" s="8"/>
      <c r="P637" s="8"/>
      <c r="Q637" s="8"/>
      <c r="R637" s="8"/>
      <c r="S637" s="8"/>
      <c r="T637" s="8"/>
      <c r="U637" s="8"/>
      <c r="V637" s="8"/>
      <c r="W637" s="8"/>
      <c r="X637" s="8"/>
      <c r="Y637" s="8"/>
      <c r="Z637" s="8"/>
    </row>
    <row r="638" spans="1:26" ht="12.75" customHeight="1" x14ac:dyDescent="0.15">
      <c r="A638" s="8"/>
      <c r="B638" s="83"/>
      <c r="C638" s="89"/>
      <c r="D638" s="35"/>
      <c r="E638" s="35"/>
      <c r="F638" s="35"/>
      <c r="G638" s="91"/>
      <c r="H638" s="91"/>
      <c r="I638" s="8"/>
      <c r="J638" s="8"/>
      <c r="K638" s="8"/>
      <c r="L638" s="8"/>
      <c r="M638" s="8"/>
      <c r="N638" s="8"/>
      <c r="O638" s="8"/>
      <c r="P638" s="8"/>
      <c r="Q638" s="8"/>
      <c r="R638" s="8"/>
      <c r="S638" s="8"/>
      <c r="T638" s="8"/>
      <c r="U638" s="8"/>
      <c r="V638" s="8"/>
      <c r="W638" s="8"/>
      <c r="X638" s="8"/>
      <c r="Y638" s="8"/>
      <c r="Z638" s="8"/>
    </row>
    <row r="639" spans="1:26" ht="12.75" customHeight="1" x14ac:dyDescent="0.15">
      <c r="A639" s="8"/>
      <c r="B639" s="83"/>
      <c r="C639" s="89"/>
      <c r="D639" s="35"/>
      <c r="E639" s="35"/>
      <c r="F639" s="35"/>
      <c r="G639" s="91"/>
      <c r="H639" s="91"/>
      <c r="I639" s="8"/>
      <c r="J639" s="8"/>
      <c r="K639" s="8"/>
      <c r="L639" s="8"/>
      <c r="M639" s="8"/>
      <c r="N639" s="8"/>
      <c r="O639" s="8"/>
      <c r="P639" s="8"/>
      <c r="Q639" s="8"/>
      <c r="R639" s="8"/>
      <c r="S639" s="8"/>
      <c r="T639" s="8"/>
      <c r="U639" s="8"/>
      <c r="V639" s="8"/>
      <c r="W639" s="8"/>
      <c r="X639" s="8"/>
      <c r="Y639" s="8"/>
      <c r="Z639" s="8"/>
    </row>
    <row r="640" spans="1:26" ht="12.75" customHeight="1" x14ac:dyDescent="0.15">
      <c r="A640" s="8"/>
      <c r="B640" s="83"/>
      <c r="C640" s="89"/>
      <c r="D640" s="35"/>
      <c r="E640" s="35"/>
      <c r="F640" s="35"/>
      <c r="G640" s="91"/>
      <c r="H640" s="91"/>
      <c r="I640" s="8"/>
      <c r="J640" s="8"/>
      <c r="K640" s="8"/>
      <c r="L640" s="8"/>
      <c r="M640" s="8"/>
      <c r="N640" s="8"/>
      <c r="O640" s="8"/>
      <c r="P640" s="8"/>
      <c r="Q640" s="8"/>
      <c r="R640" s="8"/>
      <c r="S640" s="8"/>
      <c r="T640" s="8"/>
      <c r="U640" s="8"/>
      <c r="V640" s="8"/>
      <c r="W640" s="8"/>
      <c r="X640" s="8"/>
      <c r="Y640" s="8"/>
      <c r="Z640" s="8"/>
    </row>
    <row r="641" spans="1:26" ht="12.75" customHeight="1" x14ac:dyDescent="0.15">
      <c r="A641" s="8"/>
      <c r="B641" s="83"/>
      <c r="C641" s="89"/>
      <c r="D641" s="35"/>
      <c r="E641" s="35"/>
      <c r="F641" s="35"/>
      <c r="G641" s="91"/>
      <c r="H641" s="91"/>
      <c r="I641" s="8"/>
      <c r="J641" s="8"/>
      <c r="K641" s="8"/>
      <c r="L641" s="8"/>
      <c r="M641" s="8"/>
      <c r="N641" s="8"/>
      <c r="O641" s="8"/>
      <c r="P641" s="8"/>
      <c r="Q641" s="8"/>
      <c r="R641" s="8"/>
      <c r="S641" s="8"/>
      <c r="T641" s="8"/>
      <c r="U641" s="8"/>
      <c r="V641" s="8"/>
      <c r="W641" s="8"/>
      <c r="X641" s="8"/>
      <c r="Y641" s="8"/>
      <c r="Z641" s="8"/>
    </row>
    <row r="642" spans="1:26" ht="12.75" customHeight="1" x14ac:dyDescent="0.15">
      <c r="A642" s="8"/>
      <c r="B642" s="83"/>
      <c r="C642" s="89"/>
      <c r="D642" s="35"/>
      <c r="E642" s="35"/>
      <c r="F642" s="35"/>
      <c r="G642" s="91"/>
      <c r="H642" s="91"/>
      <c r="I642" s="8"/>
      <c r="J642" s="8"/>
      <c r="K642" s="8"/>
      <c r="L642" s="8"/>
      <c r="M642" s="8"/>
      <c r="N642" s="8"/>
      <c r="O642" s="8"/>
      <c r="P642" s="8"/>
      <c r="Q642" s="8"/>
      <c r="R642" s="8"/>
      <c r="S642" s="8"/>
      <c r="T642" s="8"/>
      <c r="U642" s="8"/>
      <c r="V642" s="8"/>
      <c r="W642" s="8"/>
      <c r="X642" s="8"/>
      <c r="Y642" s="8"/>
      <c r="Z642" s="8"/>
    </row>
    <row r="643" spans="1:26" ht="12.75" customHeight="1" x14ac:dyDescent="0.15">
      <c r="A643" s="8"/>
      <c r="B643" s="83"/>
      <c r="C643" s="89"/>
      <c r="D643" s="35"/>
      <c r="E643" s="35"/>
      <c r="F643" s="35"/>
      <c r="G643" s="91"/>
      <c r="H643" s="91"/>
      <c r="I643" s="8"/>
      <c r="J643" s="8"/>
      <c r="K643" s="8"/>
      <c r="L643" s="8"/>
      <c r="M643" s="8"/>
      <c r="N643" s="8"/>
      <c r="O643" s="8"/>
      <c r="P643" s="8"/>
      <c r="Q643" s="8"/>
      <c r="R643" s="8"/>
      <c r="S643" s="8"/>
      <c r="T643" s="8"/>
      <c r="U643" s="8"/>
      <c r="V643" s="8"/>
      <c r="W643" s="8"/>
      <c r="X643" s="8"/>
      <c r="Y643" s="8"/>
      <c r="Z643" s="8"/>
    </row>
    <row r="644" spans="1:26" ht="12.75" customHeight="1" x14ac:dyDescent="0.15">
      <c r="A644" s="8"/>
      <c r="B644" s="83"/>
      <c r="C644" s="89"/>
      <c r="D644" s="35"/>
      <c r="E644" s="35"/>
      <c r="F644" s="35"/>
      <c r="G644" s="91"/>
      <c r="H644" s="91"/>
      <c r="I644" s="8"/>
      <c r="J644" s="8"/>
      <c r="K644" s="8"/>
      <c r="L644" s="8"/>
      <c r="M644" s="8"/>
      <c r="N644" s="8"/>
      <c r="O644" s="8"/>
      <c r="P644" s="8"/>
      <c r="Q644" s="8"/>
      <c r="R644" s="8"/>
      <c r="S644" s="8"/>
      <c r="T644" s="8"/>
      <c r="U644" s="8"/>
      <c r="V644" s="8"/>
      <c r="W644" s="8"/>
      <c r="X644" s="8"/>
      <c r="Y644" s="8"/>
      <c r="Z644" s="8"/>
    </row>
    <row r="645" spans="1:26" ht="12.75" customHeight="1" x14ac:dyDescent="0.15">
      <c r="A645" s="8"/>
      <c r="B645" s="83"/>
      <c r="C645" s="89"/>
      <c r="D645" s="35"/>
      <c r="E645" s="35"/>
      <c r="F645" s="35"/>
      <c r="G645" s="91"/>
      <c r="H645" s="91"/>
      <c r="I645" s="8"/>
      <c r="J645" s="8"/>
      <c r="K645" s="8"/>
      <c r="L645" s="8"/>
      <c r="M645" s="8"/>
      <c r="N645" s="8"/>
      <c r="O645" s="8"/>
      <c r="P645" s="8"/>
      <c r="Q645" s="8"/>
      <c r="R645" s="8"/>
      <c r="S645" s="8"/>
      <c r="T645" s="8"/>
      <c r="U645" s="8"/>
      <c r="V645" s="8"/>
      <c r="W645" s="8"/>
      <c r="X645" s="8"/>
      <c r="Y645" s="8"/>
      <c r="Z645" s="8"/>
    </row>
    <row r="646" spans="1:26" ht="12.75" customHeight="1" x14ac:dyDescent="0.15">
      <c r="A646" s="8"/>
      <c r="B646" s="83"/>
      <c r="C646" s="89"/>
      <c r="D646" s="35"/>
      <c r="E646" s="35"/>
      <c r="F646" s="35"/>
      <c r="G646" s="91"/>
      <c r="H646" s="91"/>
      <c r="I646" s="8"/>
      <c r="J646" s="8"/>
      <c r="K646" s="8"/>
      <c r="L646" s="8"/>
      <c r="M646" s="8"/>
      <c r="N646" s="8"/>
      <c r="O646" s="8"/>
      <c r="P646" s="8"/>
      <c r="Q646" s="8"/>
      <c r="R646" s="8"/>
      <c r="S646" s="8"/>
      <c r="T646" s="8"/>
      <c r="U646" s="8"/>
      <c r="V646" s="8"/>
      <c r="W646" s="8"/>
      <c r="X646" s="8"/>
      <c r="Y646" s="8"/>
      <c r="Z646" s="8"/>
    </row>
    <row r="647" spans="1:26" ht="12.75" customHeight="1" x14ac:dyDescent="0.15">
      <c r="A647" s="8"/>
      <c r="B647" s="83"/>
      <c r="C647" s="89"/>
      <c r="D647" s="35"/>
      <c r="E647" s="35"/>
      <c r="F647" s="35"/>
      <c r="G647" s="91"/>
      <c r="H647" s="91"/>
      <c r="I647" s="8"/>
      <c r="J647" s="8"/>
      <c r="K647" s="8"/>
      <c r="L647" s="8"/>
      <c r="M647" s="8"/>
      <c r="N647" s="8"/>
      <c r="O647" s="8"/>
      <c r="P647" s="8"/>
      <c r="Q647" s="8"/>
      <c r="R647" s="8"/>
      <c r="S647" s="8"/>
      <c r="T647" s="8"/>
      <c r="U647" s="8"/>
      <c r="V647" s="8"/>
      <c r="W647" s="8"/>
      <c r="X647" s="8"/>
      <c r="Y647" s="8"/>
      <c r="Z647" s="8"/>
    </row>
    <row r="648" spans="1:26" ht="12.75" customHeight="1" x14ac:dyDescent="0.15">
      <c r="A648" s="8"/>
      <c r="B648" s="83"/>
      <c r="C648" s="89"/>
      <c r="D648" s="35"/>
      <c r="E648" s="35"/>
      <c r="F648" s="35"/>
      <c r="G648" s="91"/>
      <c r="H648" s="91"/>
      <c r="I648" s="8"/>
      <c r="J648" s="8"/>
      <c r="K648" s="8"/>
      <c r="L648" s="8"/>
      <c r="M648" s="8"/>
      <c r="N648" s="8"/>
      <c r="O648" s="8"/>
      <c r="P648" s="8"/>
      <c r="Q648" s="8"/>
      <c r="R648" s="8"/>
      <c r="S648" s="8"/>
      <c r="T648" s="8"/>
      <c r="U648" s="8"/>
      <c r="V648" s="8"/>
      <c r="W648" s="8"/>
      <c r="X648" s="8"/>
      <c r="Y648" s="8"/>
      <c r="Z648" s="8"/>
    </row>
    <row r="649" spans="1:26" ht="12.75" customHeight="1" x14ac:dyDescent="0.15">
      <c r="A649" s="8"/>
      <c r="B649" s="83"/>
      <c r="C649" s="89"/>
      <c r="D649" s="35"/>
      <c r="E649" s="35"/>
      <c r="F649" s="35"/>
      <c r="G649" s="91"/>
      <c r="H649" s="91"/>
      <c r="I649" s="8"/>
      <c r="J649" s="8"/>
      <c r="K649" s="8"/>
      <c r="L649" s="8"/>
      <c r="M649" s="8"/>
      <c r="N649" s="8"/>
      <c r="O649" s="8"/>
      <c r="P649" s="8"/>
      <c r="Q649" s="8"/>
      <c r="R649" s="8"/>
      <c r="S649" s="8"/>
      <c r="T649" s="8"/>
      <c r="U649" s="8"/>
      <c r="V649" s="8"/>
      <c r="W649" s="8"/>
      <c r="X649" s="8"/>
      <c r="Y649" s="8"/>
      <c r="Z649" s="8"/>
    </row>
    <row r="650" spans="1:26" ht="12.75" customHeight="1" x14ac:dyDescent="0.15">
      <c r="A650" s="8"/>
      <c r="B650" s="83"/>
      <c r="C650" s="89"/>
      <c r="D650" s="35"/>
      <c r="E650" s="35"/>
      <c r="F650" s="35"/>
      <c r="G650" s="91"/>
      <c r="H650" s="91"/>
      <c r="I650" s="8"/>
      <c r="J650" s="8"/>
      <c r="K650" s="8"/>
      <c r="L650" s="8"/>
      <c r="M650" s="8"/>
      <c r="N650" s="8"/>
      <c r="O650" s="8"/>
      <c r="P650" s="8"/>
      <c r="Q650" s="8"/>
      <c r="R650" s="8"/>
      <c r="S650" s="8"/>
      <c r="T650" s="8"/>
      <c r="U650" s="8"/>
      <c r="V650" s="8"/>
      <c r="W650" s="8"/>
      <c r="X650" s="8"/>
      <c r="Y650" s="8"/>
      <c r="Z650" s="8"/>
    </row>
    <row r="651" spans="1:26" ht="12.75" customHeight="1" x14ac:dyDescent="0.15">
      <c r="A651" s="8"/>
      <c r="B651" s="83"/>
      <c r="C651" s="89"/>
      <c r="D651" s="35"/>
      <c r="E651" s="35"/>
      <c r="F651" s="35"/>
      <c r="G651" s="91"/>
      <c r="H651" s="91"/>
      <c r="I651" s="8"/>
      <c r="J651" s="8"/>
      <c r="K651" s="8"/>
      <c r="L651" s="8"/>
      <c r="M651" s="8"/>
      <c r="N651" s="8"/>
      <c r="O651" s="8"/>
      <c r="P651" s="8"/>
      <c r="Q651" s="8"/>
      <c r="R651" s="8"/>
      <c r="S651" s="8"/>
      <c r="T651" s="8"/>
      <c r="U651" s="8"/>
      <c r="V651" s="8"/>
      <c r="W651" s="8"/>
      <c r="X651" s="8"/>
      <c r="Y651" s="8"/>
      <c r="Z651" s="8"/>
    </row>
    <row r="652" spans="1:26" ht="12.75" customHeight="1" x14ac:dyDescent="0.15">
      <c r="A652" s="8"/>
      <c r="B652" s="83"/>
      <c r="C652" s="89"/>
      <c r="D652" s="35"/>
      <c r="E652" s="35"/>
      <c r="F652" s="35"/>
      <c r="G652" s="91"/>
      <c r="H652" s="91"/>
      <c r="I652" s="8"/>
      <c r="J652" s="8"/>
      <c r="K652" s="8"/>
      <c r="L652" s="8"/>
      <c r="M652" s="8"/>
      <c r="N652" s="8"/>
      <c r="O652" s="8"/>
      <c r="P652" s="8"/>
      <c r="Q652" s="8"/>
      <c r="R652" s="8"/>
      <c r="S652" s="8"/>
      <c r="T652" s="8"/>
      <c r="U652" s="8"/>
      <c r="V652" s="8"/>
      <c r="W652" s="8"/>
      <c r="X652" s="8"/>
      <c r="Y652" s="8"/>
      <c r="Z652" s="8"/>
    </row>
    <row r="653" spans="1:26" ht="12.75" customHeight="1" x14ac:dyDescent="0.15">
      <c r="A653" s="8"/>
      <c r="B653" s="83"/>
      <c r="C653" s="89"/>
      <c r="D653" s="35"/>
      <c r="E653" s="35"/>
      <c r="F653" s="35"/>
      <c r="G653" s="91"/>
      <c r="H653" s="91"/>
      <c r="I653" s="8"/>
      <c r="J653" s="8"/>
      <c r="K653" s="8"/>
      <c r="L653" s="8"/>
      <c r="M653" s="8"/>
      <c r="N653" s="8"/>
      <c r="O653" s="8"/>
      <c r="P653" s="8"/>
      <c r="Q653" s="8"/>
      <c r="R653" s="8"/>
      <c r="S653" s="8"/>
      <c r="T653" s="8"/>
      <c r="U653" s="8"/>
      <c r="V653" s="8"/>
      <c r="W653" s="8"/>
      <c r="X653" s="8"/>
      <c r="Y653" s="8"/>
      <c r="Z653" s="8"/>
    </row>
    <row r="654" spans="1:26" ht="12.75" customHeight="1" x14ac:dyDescent="0.15">
      <c r="A654" s="8"/>
      <c r="B654" s="83"/>
      <c r="C654" s="89"/>
      <c r="D654" s="35"/>
      <c r="E654" s="35"/>
      <c r="F654" s="35"/>
      <c r="G654" s="91"/>
      <c r="H654" s="91"/>
      <c r="I654" s="8"/>
      <c r="J654" s="8"/>
      <c r="K654" s="8"/>
      <c r="L654" s="8"/>
      <c r="M654" s="8"/>
      <c r="N654" s="8"/>
      <c r="O654" s="8"/>
      <c r="P654" s="8"/>
      <c r="Q654" s="8"/>
      <c r="R654" s="8"/>
      <c r="S654" s="8"/>
      <c r="T654" s="8"/>
      <c r="U654" s="8"/>
      <c r="V654" s="8"/>
      <c r="W654" s="8"/>
      <c r="X654" s="8"/>
      <c r="Y654" s="8"/>
      <c r="Z654" s="8"/>
    </row>
    <row r="655" spans="1:26" ht="12.75" customHeight="1" x14ac:dyDescent="0.15">
      <c r="A655" s="8"/>
      <c r="B655" s="83"/>
      <c r="C655" s="89"/>
      <c r="D655" s="35"/>
      <c r="E655" s="35"/>
      <c r="F655" s="35"/>
      <c r="G655" s="91"/>
      <c r="H655" s="91"/>
      <c r="I655" s="8"/>
      <c r="J655" s="8"/>
      <c r="K655" s="8"/>
      <c r="L655" s="8"/>
      <c r="M655" s="8"/>
      <c r="N655" s="8"/>
      <c r="O655" s="8"/>
      <c r="P655" s="8"/>
      <c r="Q655" s="8"/>
      <c r="R655" s="8"/>
      <c r="S655" s="8"/>
      <c r="T655" s="8"/>
      <c r="U655" s="8"/>
      <c r="V655" s="8"/>
      <c r="W655" s="8"/>
      <c r="X655" s="8"/>
      <c r="Y655" s="8"/>
      <c r="Z655" s="8"/>
    </row>
    <row r="656" spans="1:26" ht="12.75" customHeight="1" x14ac:dyDescent="0.15">
      <c r="A656" s="8"/>
      <c r="B656" s="83"/>
      <c r="C656" s="89"/>
      <c r="D656" s="35"/>
      <c r="E656" s="35"/>
      <c r="F656" s="35"/>
      <c r="G656" s="91"/>
      <c r="H656" s="91"/>
      <c r="I656" s="8"/>
      <c r="J656" s="8"/>
      <c r="K656" s="8"/>
      <c r="L656" s="8"/>
      <c r="M656" s="8"/>
      <c r="N656" s="8"/>
      <c r="O656" s="8"/>
      <c r="P656" s="8"/>
      <c r="Q656" s="8"/>
      <c r="R656" s="8"/>
      <c r="S656" s="8"/>
      <c r="T656" s="8"/>
      <c r="U656" s="8"/>
      <c r="V656" s="8"/>
      <c r="W656" s="8"/>
      <c r="X656" s="8"/>
      <c r="Y656" s="8"/>
      <c r="Z656" s="8"/>
    </row>
    <row r="657" spans="1:26" ht="12.75" customHeight="1" x14ac:dyDescent="0.15">
      <c r="A657" s="8"/>
      <c r="B657" s="83"/>
      <c r="C657" s="89"/>
      <c r="D657" s="35"/>
      <c r="E657" s="35"/>
      <c r="F657" s="35"/>
      <c r="G657" s="91"/>
      <c r="H657" s="91"/>
      <c r="I657" s="8"/>
      <c r="J657" s="8"/>
      <c r="K657" s="8"/>
      <c r="L657" s="8"/>
      <c r="M657" s="8"/>
      <c r="N657" s="8"/>
      <c r="O657" s="8"/>
      <c r="P657" s="8"/>
      <c r="Q657" s="8"/>
      <c r="R657" s="8"/>
      <c r="S657" s="8"/>
      <c r="T657" s="8"/>
      <c r="U657" s="8"/>
      <c r="V657" s="8"/>
      <c r="W657" s="8"/>
      <c r="X657" s="8"/>
      <c r="Y657" s="8"/>
      <c r="Z657" s="8"/>
    </row>
    <row r="658" spans="1:26" ht="12.75" customHeight="1" x14ac:dyDescent="0.15">
      <c r="A658" s="8"/>
      <c r="B658" s="83"/>
      <c r="C658" s="89"/>
      <c r="D658" s="35"/>
      <c r="E658" s="35"/>
      <c r="F658" s="35"/>
      <c r="G658" s="91"/>
      <c r="H658" s="91"/>
      <c r="I658" s="8"/>
      <c r="J658" s="8"/>
      <c r="K658" s="8"/>
      <c r="L658" s="8"/>
      <c r="M658" s="8"/>
      <c r="N658" s="8"/>
      <c r="O658" s="8"/>
      <c r="P658" s="8"/>
      <c r="Q658" s="8"/>
      <c r="R658" s="8"/>
      <c r="S658" s="8"/>
      <c r="T658" s="8"/>
      <c r="U658" s="8"/>
      <c r="V658" s="8"/>
      <c r="W658" s="8"/>
      <c r="X658" s="8"/>
      <c r="Y658" s="8"/>
      <c r="Z658" s="8"/>
    </row>
    <row r="659" spans="1:26" ht="12.75" customHeight="1" x14ac:dyDescent="0.15">
      <c r="A659" s="8"/>
      <c r="B659" s="83"/>
      <c r="C659" s="89"/>
      <c r="D659" s="35"/>
      <c r="E659" s="35"/>
      <c r="F659" s="35"/>
      <c r="G659" s="91"/>
      <c r="H659" s="91"/>
      <c r="I659" s="8"/>
      <c r="J659" s="8"/>
      <c r="K659" s="8"/>
      <c r="L659" s="8"/>
      <c r="M659" s="8"/>
      <c r="N659" s="8"/>
      <c r="O659" s="8"/>
      <c r="P659" s="8"/>
      <c r="Q659" s="8"/>
      <c r="R659" s="8"/>
      <c r="S659" s="8"/>
      <c r="T659" s="8"/>
      <c r="U659" s="8"/>
      <c r="V659" s="8"/>
      <c r="W659" s="8"/>
      <c r="X659" s="8"/>
      <c r="Y659" s="8"/>
      <c r="Z659" s="8"/>
    </row>
    <row r="660" spans="1:26" ht="12.75" customHeight="1" x14ac:dyDescent="0.15">
      <c r="A660" s="8"/>
      <c r="B660" s="83"/>
      <c r="C660" s="89"/>
      <c r="D660" s="35"/>
      <c r="E660" s="35"/>
      <c r="F660" s="35"/>
      <c r="G660" s="91"/>
      <c r="H660" s="91"/>
      <c r="I660" s="8"/>
      <c r="J660" s="8"/>
      <c r="K660" s="8"/>
      <c r="L660" s="8"/>
      <c r="M660" s="8"/>
      <c r="N660" s="8"/>
      <c r="O660" s="8"/>
      <c r="P660" s="8"/>
      <c r="Q660" s="8"/>
      <c r="R660" s="8"/>
      <c r="S660" s="8"/>
      <c r="T660" s="8"/>
      <c r="U660" s="8"/>
      <c r="V660" s="8"/>
      <c r="W660" s="8"/>
      <c r="X660" s="8"/>
      <c r="Y660" s="8"/>
      <c r="Z660" s="8"/>
    </row>
    <row r="661" spans="1:26" ht="12.75" customHeight="1" x14ac:dyDescent="0.15">
      <c r="A661" s="8"/>
      <c r="B661" s="83"/>
      <c r="C661" s="89"/>
      <c r="D661" s="35"/>
      <c r="E661" s="35"/>
      <c r="F661" s="35"/>
      <c r="G661" s="91"/>
      <c r="H661" s="91"/>
      <c r="I661" s="8"/>
      <c r="J661" s="8"/>
      <c r="K661" s="8"/>
      <c r="L661" s="8"/>
      <c r="M661" s="8"/>
      <c r="N661" s="8"/>
      <c r="O661" s="8"/>
      <c r="P661" s="8"/>
      <c r="Q661" s="8"/>
      <c r="R661" s="8"/>
      <c r="S661" s="8"/>
      <c r="T661" s="8"/>
      <c r="U661" s="8"/>
      <c r="V661" s="8"/>
      <c r="W661" s="8"/>
      <c r="X661" s="8"/>
      <c r="Y661" s="8"/>
      <c r="Z661" s="8"/>
    </row>
    <row r="662" spans="1:26" ht="12.75" customHeight="1" x14ac:dyDescent="0.15">
      <c r="A662" s="8"/>
      <c r="B662" s="83"/>
      <c r="C662" s="89"/>
      <c r="D662" s="35"/>
      <c r="E662" s="35"/>
      <c r="F662" s="35"/>
      <c r="G662" s="91"/>
      <c r="H662" s="91"/>
      <c r="I662" s="8"/>
      <c r="J662" s="8"/>
      <c r="K662" s="8"/>
      <c r="L662" s="8"/>
      <c r="M662" s="8"/>
      <c r="N662" s="8"/>
      <c r="O662" s="8"/>
      <c r="P662" s="8"/>
      <c r="Q662" s="8"/>
      <c r="R662" s="8"/>
      <c r="S662" s="8"/>
      <c r="T662" s="8"/>
      <c r="U662" s="8"/>
      <c r="V662" s="8"/>
      <c r="W662" s="8"/>
      <c r="X662" s="8"/>
      <c r="Y662" s="8"/>
      <c r="Z662" s="8"/>
    </row>
    <row r="663" spans="1:26" ht="12.75" customHeight="1" x14ac:dyDescent="0.15">
      <c r="A663" s="8"/>
      <c r="B663" s="83"/>
      <c r="C663" s="89"/>
      <c r="D663" s="35"/>
      <c r="E663" s="35"/>
      <c r="F663" s="35"/>
      <c r="G663" s="91"/>
      <c r="H663" s="91"/>
      <c r="I663" s="8"/>
      <c r="J663" s="8"/>
      <c r="K663" s="8"/>
      <c r="L663" s="8"/>
      <c r="M663" s="8"/>
      <c r="N663" s="8"/>
      <c r="O663" s="8"/>
      <c r="P663" s="8"/>
      <c r="Q663" s="8"/>
      <c r="R663" s="8"/>
      <c r="S663" s="8"/>
      <c r="T663" s="8"/>
      <c r="U663" s="8"/>
      <c r="V663" s="8"/>
      <c r="W663" s="8"/>
      <c r="X663" s="8"/>
      <c r="Y663" s="8"/>
      <c r="Z663" s="8"/>
    </row>
    <row r="664" spans="1:26" ht="12.75" customHeight="1" x14ac:dyDescent="0.15">
      <c r="A664" s="8"/>
      <c r="B664" s="83"/>
      <c r="C664" s="89"/>
      <c r="D664" s="35"/>
      <c r="E664" s="35"/>
      <c r="F664" s="35"/>
      <c r="G664" s="91"/>
      <c r="H664" s="91"/>
      <c r="I664" s="8"/>
      <c r="J664" s="8"/>
      <c r="K664" s="8"/>
      <c r="L664" s="8"/>
      <c r="M664" s="8"/>
      <c r="N664" s="8"/>
      <c r="O664" s="8"/>
      <c r="P664" s="8"/>
      <c r="Q664" s="8"/>
      <c r="R664" s="8"/>
      <c r="S664" s="8"/>
      <c r="T664" s="8"/>
      <c r="U664" s="8"/>
      <c r="V664" s="8"/>
      <c r="W664" s="8"/>
      <c r="X664" s="8"/>
      <c r="Y664" s="8"/>
      <c r="Z664" s="8"/>
    </row>
    <row r="665" spans="1:26" ht="12.75" customHeight="1" x14ac:dyDescent="0.15">
      <c r="A665" s="8"/>
      <c r="B665" s="83"/>
      <c r="C665" s="89"/>
      <c r="D665" s="35"/>
      <c r="E665" s="35"/>
      <c r="F665" s="35"/>
      <c r="G665" s="91"/>
      <c r="H665" s="91"/>
      <c r="I665" s="8"/>
      <c r="J665" s="8"/>
      <c r="K665" s="8"/>
      <c r="L665" s="8"/>
      <c r="M665" s="8"/>
      <c r="N665" s="8"/>
      <c r="O665" s="8"/>
      <c r="P665" s="8"/>
      <c r="Q665" s="8"/>
      <c r="R665" s="8"/>
      <c r="S665" s="8"/>
      <c r="T665" s="8"/>
      <c r="U665" s="8"/>
      <c r="V665" s="8"/>
      <c r="W665" s="8"/>
      <c r="X665" s="8"/>
      <c r="Y665" s="8"/>
      <c r="Z665" s="8"/>
    </row>
    <row r="666" spans="1:26" ht="12.75" customHeight="1" x14ac:dyDescent="0.15">
      <c r="A666" s="8"/>
      <c r="B666" s="83"/>
      <c r="C666" s="89"/>
      <c r="D666" s="35"/>
      <c r="E666" s="35"/>
      <c r="F666" s="35"/>
      <c r="G666" s="91"/>
      <c r="H666" s="91"/>
      <c r="I666" s="8"/>
      <c r="J666" s="8"/>
      <c r="K666" s="8"/>
      <c r="L666" s="8"/>
      <c r="M666" s="8"/>
      <c r="N666" s="8"/>
      <c r="O666" s="8"/>
      <c r="P666" s="8"/>
      <c r="Q666" s="8"/>
      <c r="R666" s="8"/>
      <c r="S666" s="8"/>
      <c r="T666" s="8"/>
      <c r="U666" s="8"/>
      <c r="V666" s="8"/>
      <c r="W666" s="8"/>
      <c r="X666" s="8"/>
      <c r="Y666" s="8"/>
      <c r="Z666" s="8"/>
    </row>
    <row r="667" spans="1:26" ht="12.75" customHeight="1" x14ac:dyDescent="0.15">
      <c r="A667" s="8"/>
      <c r="B667" s="83"/>
      <c r="C667" s="89"/>
      <c r="D667" s="35"/>
      <c r="E667" s="35"/>
      <c r="F667" s="35"/>
      <c r="G667" s="91"/>
      <c r="H667" s="91"/>
      <c r="I667" s="8"/>
      <c r="J667" s="8"/>
      <c r="K667" s="8"/>
      <c r="L667" s="8"/>
      <c r="M667" s="8"/>
      <c r="N667" s="8"/>
      <c r="O667" s="8"/>
      <c r="P667" s="8"/>
      <c r="Q667" s="8"/>
      <c r="R667" s="8"/>
      <c r="S667" s="8"/>
      <c r="T667" s="8"/>
      <c r="U667" s="8"/>
      <c r="V667" s="8"/>
      <c r="W667" s="8"/>
      <c r="X667" s="8"/>
      <c r="Y667" s="8"/>
      <c r="Z667" s="8"/>
    </row>
    <row r="668" spans="1:26" ht="12.75" customHeight="1" x14ac:dyDescent="0.15">
      <c r="A668" s="8"/>
      <c r="B668" s="83"/>
      <c r="C668" s="89"/>
      <c r="D668" s="35"/>
      <c r="E668" s="35"/>
      <c r="F668" s="35"/>
      <c r="G668" s="91"/>
      <c r="H668" s="91"/>
      <c r="I668" s="8"/>
      <c r="J668" s="8"/>
      <c r="K668" s="8"/>
      <c r="L668" s="8"/>
      <c r="M668" s="8"/>
      <c r="N668" s="8"/>
      <c r="O668" s="8"/>
      <c r="P668" s="8"/>
      <c r="Q668" s="8"/>
      <c r="R668" s="8"/>
      <c r="S668" s="8"/>
      <c r="T668" s="8"/>
      <c r="U668" s="8"/>
      <c r="V668" s="8"/>
      <c r="W668" s="8"/>
      <c r="X668" s="8"/>
      <c r="Y668" s="8"/>
      <c r="Z668" s="8"/>
    </row>
    <row r="669" spans="1:26" ht="12.75" customHeight="1" x14ac:dyDescent="0.15">
      <c r="A669" s="8"/>
      <c r="B669" s="83"/>
      <c r="C669" s="89"/>
      <c r="D669" s="35"/>
      <c r="E669" s="35"/>
      <c r="F669" s="35"/>
      <c r="G669" s="91"/>
      <c r="H669" s="91"/>
      <c r="I669" s="8"/>
      <c r="J669" s="8"/>
      <c r="K669" s="8"/>
      <c r="L669" s="8"/>
      <c r="M669" s="8"/>
      <c r="N669" s="8"/>
      <c r="O669" s="8"/>
      <c r="P669" s="8"/>
      <c r="Q669" s="8"/>
      <c r="R669" s="8"/>
      <c r="S669" s="8"/>
      <c r="T669" s="8"/>
      <c r="U669" s="8"/>
      <c r="V669" s="8"/>
      <c r="W669" s="8"/>
      <c r="X669" s="8"/>
      <c r="Y669" s="8"/>
      <c r="Z669" s="8"/>
    </row>
    <row r="670" spans="1:26" ht="12.75" customHeight="1" x14ac:dyDescent="0.15">
      <c r="A670" s="8"/>
      <c r="B670" s="83"/>
      <c r="C670" s="89"/>
      <c r="D670" s="35"/>
      <c r="E670" s="35"/>
      <c r="F670" s="35"/>
      <c r="G670" s="91"/>
      <c r="H670" s="91"/>
      <c r="I670" s="8"/>
      <c r="J670" s="8"/>
      <c r="K670" s="8"/>
      <c r="L670" s="8"/>
      <c r="M670" s="8"/>
      <c r="N670" s="8"/>
      <c r="O670" s="8"/>
      <c r="P670" s="8"/>
      <c r="Q670" s="8"/>
      <c r="R670" s="8"/>
      <c r="S670" s="8"/>
      <c r="T670" s="8"/>
      <c r="U670" s="8"/>
      <c r="V670" s="8"/>
      <c r="W670" s="8"/>
      <c r="X670" s="8"/>
      <c r="Y670" s="8"/>
      <c r="Z670" s="8"/>
    </row>
    <row r="671" spans="1:26" ht="12.75" customHeight="1" x14ac:dyDescent="0.15">
      <c r="A671" s="8"/>
      <c r="B671" s="83"/>
      <c r="C671" s="89"/>
      <c r="D671" s="35"/>
      <c r="E671" s="35"/>
      <c r="F671" s="35"/>
      <c r="G671" s="91"/>
      <c r="H671" s="91"/>
      <c r="I671" s="8"/>
      <c r="J671" s="8"/>
      <c r="K671" s="8"/>
      <c r="L671" s="8"/>
      <c r="M671" s="8"/>
      <c r="N671" s="8"/>
      <c r="O671" s="8"/>
      <c r="P671" s="8"/>
      <c r="Q671" s="8"/>
      <c r="R671" s="8"/>
      <c r="S671" s="8"/>
      <c r="T671" s="8"/>
      <c r="U671" s="8"/>
      <c r="V671" s="8"/>
      <c r="W671" s="8"/>
      <c r="X671" s="8"/>
      <c r="Y671" s="8"/>
      <c r="Z671" s="8"/>
    </row>
    <row r="672" spans="1:26" ht="12.75" customHeight="1" x14ac:dyDescent="0.15">
      <c r="A672" s="8"/>
      <c r="B672" s="83"/>
      <c r="C672" s="89"/>
      <c r="D672" s="35"/>
      <c r="E672" s="35"/>
      <c r="F672" s="35"/>
      <c r="G672" s="91"/>
      <c r="H672" s="91"/>
      <c r="I672" s="8"/>
      <c r="J672" s="8"/>
      <c r="K672" s="8"/>
      <c r="L672" s="8"/>
      <c r="M672" s="8"/>
      <c r="N672" s="8"/>
      <c r="O672" s="8"/>
      <c r="P672" s="8"/>
      <c r="Q672" s="8"/>
      <c r="R672" s="8"/>
      <c r="S672" s="8"/>
      <c r="T672" s="8"/>
      <c r="U672" s="8"/>
      <c r="V672" s="8"/>
      <c r="W672" s="8"/>
      <c r="X672" s="8"/>
      <c r="Y672" s="8"/>
      <c r="Z672" s="8"/>
    </row>
    <row r="673" spans="1:26" ht="12.75" customHeight="1" x14ac:dyDescent="0.15">
      <c r="A673" s="8"/>
      <c r="B673" s="83"/>
      <c r="C673" s="89"/>
      <c r="D673" s="35"/>
      <c r="E673" s="35"/>
      <c r="F673" s="35"/>
      <c r="G673" s="91"/>
      <c r="H673" s="91"/>
      <c r="I673" s="8"/>
      <c r="J673" s="8"/>
      <c r="K673" s="8"/>
      <c r="L673" s="8"/>
      <c r="M673" s="8"/>
      <c r="N673" s="8"/>
      <c r="O673" s="8"/>
      <c r="P673" s="8"/>
      <c r="Q673" s="8"/>
      <c r="R673" s="8"/>
      <c r="S673" s="8"/>
      <c r="T673" s="8"/>
      <c r="U673" s="8"/>
      <c r="V673" s="8"/>
      <c r="W673" s="8"/>
      <c r="X673" s="8"/>
      <c r="Y673" s="8"/>
      <c r="Z673" s="8"/>
    </row>
    <row r="674" spans="1:26" ht="12.75" customHeight="1" x14ac:dyDescent="0.15">
      <c r="A674" s="8"/>
      <c r="B674" s="83"/>
      <c r="C674" s="89"/>
      <c r="D674" s="35"/>
      <c r="E674" s="35"/>
      <c r="F674" s="35"/>
      <c r="G674" s="91"/>
      <c r="H674" s="91"/>
      <c r="I674" s="8"/>
      <c r="J674" s="8"/>
      <c r="K674" s="8"/>
      <c r="L674" s="8"/>
      <c r="M674" s="8"/>
      <c r="N674" s="8"/>
      <c r="O674" s="8"/>
      <c r="P674" s="8"/>
      <c r="Q674" s="8"/>
      <c r="R674" s="8"/>
      <c r="S674" s="8"/>
      <c r="T674" s="8"/>
      <c r="U674" s="8"/>
      <c r="V674" s="8"/>
      <c r="W674" s="8"/>
      <c r="X674" s="8"/>
      <c r="Y674" s="8"/>
      <c r="Z674" s="8"/>
    </row>
    <row r="675" spans="1:26" ht="12.75" customHeight="1" x14ac:dyDescent="0.15">
      <c r="A675" s="8"/>
      <c r="B675" s="83"/>
      <c r="C675" s="89"/>
      <c r="D675" s="35"/>
      <c r="E675" s="35"/>
      <c r="F675" s="35"/>
      <c r="G675" s="91"/>
      <c r="H675" s="91"/>
      <c r="I675" s="8"/>
      <c r="J675" s="8"/>
      <c r="K675" s="8"/>
      <c r="L675" s="8"/>
      <c r="M675" s="8"/>
      <c r="N675" s="8"/>
      <c r="O675" s="8"/>
      <c r="P675" s="8"/>
      <c r="Q675" s="8"/>
      <c r="R675" s="8"/>
      <c r="S675" s="8"/>
      <c r="T675" s="8"/>
      <c r="U675" s="8"/>
      <c r="V675" s="8"/>
      <c r="W675" s="8"/>
      <c r="X675" s="8"/>
      <c r="Y675" s="8"/>
      <c r="Z675" s="8"/>
    </row>
    <row r="676" spans="1:26" ht="12.75" customHeight="1" x14ac:dyDescent="0.15">
      <c r="A676" s="8"/>
      <c r="B676" s="83"/>
      <c r="C676" s="89"/>
      <c r="D676" s="35"/>
      <c r="E676" s="35"/>
      <c r="F676" s="35"/>
      <c r="G676" s="91"/>
      <c r="H676" s="91"/>
      <c r="I676" s="8"/>
      <c r="J676" s="8"/>
      <c r="K676" s="8"/>
      <c r="L676" s="8"/>
      <c r="M676" s="8"/>
      <c r="N676" s="8"/>
      <c r="O676" s="8"/>
      <c r="P676" s="8"/>
      <c r="Q676" s="8"/>
      <c r="R676" s="8"/>
      <c r="S676" s="8"/>
      <c r="T676" s="8"/>
      <c r="U676" s="8"/>
      <c r="V676" s="8"/>
      <c r="W676" s="8"/>
      <c r="X676" s="8"/>
      <c r="Y676" s="8"/>
      <c r="Z676" s="8"/>
    </row>
    <row r="677" spans="1:26" ht="12.75" customHeight="1" x14ac:dyDescent="0.15">
      <c r="A677" s="8"/>
      <c r="B677" s="83"/>
      <c r="C677" s="89"/>
      <c r="D677" s="35"/>
      <c r="E677" s="35"/>
      <c r="F677" s="35"/>
      <c r="G677" s="91"/>
      <c r="H677" s="91"/>
      <c r="I677" s="8"/>
      <c r="J677" s="8"/>
      <c r="K677" s="8"/>
      <c r="L677" s="8"/>
      <c r="M677" s="8"/>
      <c r="N677" s="8"/>
      <c r="O677" s="8"/>
      <c r="P677" s="8"/>
      <c r="Q677" s="8"/>
      <c r="R677" s="8"/>
      <c r="S677" s="8"/>
      <c r="T677" s="8"/>
      <c r="U677" s="8"/>
      <c r="V677" s="8"/>
      <c r="W677" s="8"/>
      <c r="X677" s="8"/>
      <c r="Y677" s="8"/>
      <c r="Z677" s="8"/>
    </row>
    <row r="678" spans="1:26" ht="12.75" customHeight="1" x14ac:dyDescent="0.15">
      <c r="A678" s="8"/>
      <c r="B678" s="83"/>
      <c r="C678" s="89"/>
      <c r="D678" s="35"/>
      <c r="E678" s="35"/>
      <c r="F678" s="35"/>
      <c r="G678" s="91"/>
      <c r="H678" s="91"/>
      <c r="I678" s="8"/>
      <c r="J678" s="8"/>
      <c r="K678" s="8"/>
      <c r="L678" s="8"/>
      <c r="M678" s="8"/>
      <c r="N678" s="8"/>
      <c r="O678" s="8"/>
      <c r="P678" s="8"/>
      <c r="Q678" s="8"/>
      <c r="R678" s="8"/>
      <c r="S678" s="8"/>
      <c r="T678" s="8"/>
      <c r="U678" s="8"/>
      <c r="V678" s="8"/>
      <c r="W678" s="8"/>
      <c r="X678" s="8"/>
      <c r="Y678" s="8"/>
      <c r="Z678" s="8"/>
    </row>
    <row r="679" spans="1:26" ht="12.75" customHeight="1" x14ac:dyDescent="0.15">
      <c r="A679" s="8"/>
      <c r="B679" s="83"/>
      <c r="C679" s="89"/>
      <c r="D679" s="35"/>
      <c r="E679" s="35"/>
      <c r="F679" s="35"/>
      <c r="G679" s="91"/>
      <c r="H679" s="91"/>
      <c r="I679" s="8"/>
      <c r="J679" s="8"/>
      <c r="K679" s="8"/>
      <c r="L679" s="8"/>
      <c r="M679" s="8"/>
      <c r="N679" s="8"/>
      <c r="O679" s="8"/>
      <c r="P679" s="8"/>
      <c r="Q679" s="8"/>
      <c r="R679" s="8"/>
      <c r="S679" s="8"/>
      <c r="T679" s="8"/>
      <c r="U679" s="8"/>
      <c r="V679" s="8"/>
      <c r="W679" s="8"/>
      <c r="X679" s="8"/>
      <c r="Y679" s="8"/>
      <c r="Z679" s="8"/>
    </row>
    <row r="680" spans="1:26" ht="12.75" customHeight="1" x14ac:dyDescent="0.15">
      <c r="A680" s="8"/>
      <c r="B680" s="83"/>
      <c r="C680" s="89"/>
      <c r="D680" s="35"/>
      <c r="E680" s="35"/>
      <c r="F680" s="35"/>
      <c r="G680" s="91"/>
      <c r="H680" s="91"/>
      <c r="I680" s="8"/>
      <c r="J680" s="8"/>
      <c r="K680" s="8"/>
      <c r="L680" s="8"/>
      <c r="M680" s="8"/>
      <c r="N680" s="8"/>
      <c r="O680" s="8"/>
      <c r="P680" s="8"/>
      <c r="Q680" s="8"/>
      <c r="R680" s="8"/>
      <c r="S680" s="8"/>
      <c r="T680" s="8"/>
      <c r="U680" s="8"/>
      <c r="V680" s="8"/>
      <c r="W680" s="8"/>
      <c r="X680" s="8"/>
      <c r="Y680" s="8"/>
      <c r="Z680" s="8"/>
    </row>
    <row r="681" spans="1:26" ht="12.75" customHeight="1" x14ac:dyDescent="0.15">
      <c r="A681" s="8"/>
      <c r="B681" s="83"/>
      <c r="C681" s="89"/>
      <c r="D681" s="35"/>
      <c r="E681" s="35"/>
      <c r="F681" s="35"/>
      <c r="G681" s="91"/>
      <c r="H681" s="91"/>
      <c r="I681" s="8"/>
      <c r="J681" s="8"/>
      <c r="K681" s="8"/>
      <c r="L681" s="8"/>
      <c r="M681" s="8"/>
      <c r="N681" s="8"/>
      <c r="O681" s="8"/>
      <c r="P681" s="8"/>
      <c r="Q681" s="8"/>
      <c r="R681" s="8"/>
      <c r="S681" s="8"/>
      <c r="T681" s="8"/>
      <c r="U681" s="8"/>
      <c r="V681" s="8"/>
      <c r="W681" s="8"/>
      <c r="X681" s="8"/>
      <c r="Y681" s="8"/>
      <c r="Z681" s="8"/>
    </row>
    <row r="682" spans="1:26" ht="12.75" customHeight="1" x14ac:dyDescent="0.15">
      <c r="A682" s="8"/>
      <c r="B682" s="83"/>
      <c r="C682" s="89"/>
      <c r="D682" s="35"/>
      <c r="E682" s="35"/>
      <c r="F682" s="35"/>
      <c r="G682" s="91"/>
      <c r="H682" s="91"/>
      <c r="I682" s="8"/>
      <c r="J682" s="8"/>
      <c r="K682" s="8"/>
      <c r="L682" s="8"/>
      <c r="M682" s="8"/>
      <c r="N682" s="8"/>
      <c r="O682" s="8"/>
      <c r="P682" s="8"/>
      <c r="Q682" s="8"/>
      <c r="R682" s="8"/>
      <c r="S682" s="8"/>
      <c r="T682" s="8"/>
      <c r="U682" s="8"/>
      <c r="V682" s="8"/>
      <c r="W682" s="8"/>
      <c r="X682" s="8"/>
      <c r="Y682" s="8"/>
      <c r="Z682" s="8"/>
    </row>
    <row r="683" spans="1:26" ht="12.75" customHeight="1" x14ac:dyDescent="0.15">
      <c r="A683" s="8"/>
      <c r="B683" s="83"/>
      <c r="C683" s="89"/>
      <c r="D683" s="35"/>
      <c r="E683" s="35"/>
      <c r="F683" s="35"/>
      <c r="G683" s="91"/>
      <c r="H683" s="91"/>
      <c r="I683" s="8"/>
      <c r="J683" s="8"/>
      <c r="K683" s="8"/>
      <c r="L683" s="8"/>
      <c r="M683" s="8"/>
      <c r="N683" s="8"/>
      <c r="O683" s="8"/>
      <c r="P683" s="8"/>
      <c r="Q683" s="8"/>
      <c r="R683" s="8"/>
      <c r="S683" s="8"/>
      <c r="T683" s="8"/>
      <c r="U683" s="8"/>
      <c r="V683" s="8"/>
      <c r="W683" s="8"/>
      <c r="X683" s="8"/>
      <c r="Y683" s="8"/>
      <c r="Z683" s="8"/>
    </row>
    <row r="684" spans="1:26" ht="12.75" customHeight="1" x14ac:dyDescent="0.15">
      <c r="A684" s="8"/>
      <c r="B684" s="83"/>
      <c r="C684" s="89"/>
      <c r="D684" s="35"/>
      <c r="E684" s="35"/>
      <c r="F684" s="35"/>
      <c r="G684" s="91"/>
      <c r="H684" s="91"/>
      <c r="I684" s="8"/>
      <c r="J684" s="8"/>
      <c r="K684" s="8"/>
      <c r="L684" s="8"/>
      <c r="M684" s="8"/>
      <c r="N684" s="8"/>
      <c r="O684" s="8"/>
      <c r="P684" s="8"/>
      <c r="Q684" s="8"/>
      <c r="R684" s="8"/>
      <c r="S684" s="8"/>
      <c r="T684" s="8"/>
      <c r="U684" s="8"/>
      <c r="V684" s="8"/>
      <c r="W684" s="8"/>
      <c r="X684" s="8"/>
      <c r="Y684" s="8"/>
      <c r="Z684" s="8"/>
    </row>
    <row r="685" spans="1:26" ht="12.75" customHeight="1" x14ac:dyDescent="0.15">
      <c r="A685" s="8"/>
      <c r="B685" s="83"/>
      <c r="C685" s="89"/>
      <c r="D685" s="35"/>
      <c r="E685" s="35"/>
      <c r="F685" s="35"/>
      <c r="G685" s="91"/>
      <c r="H685" s="91"/>
      <c r="I685" s="8"/>
      <c r="J685" s="8"/>
      <c r="K685" s="8"/>
      <c r="L685" s="8"/>
      <c r="M685" s="8"/>
      <c r="N685" s="8"/>
      <c r="O685" s="8"/>
      <c r="P685" s="8"/>
      <c r="Q685" s="8"/>
      <c r="R685" s="8"/>
      <c r="S685" s="8"/>
      <c r="T685" s="8"/>
      <c r="U685" s="8"/>
      <c r="V685" s="8"/>
      <c r="W685" s="8"/>
      <c r="X685" s="8"/>
      <c r="Y685" s="8"/>
      <c r="Z685" s="8"/>
    </row>
    <row r="686" spans="1:26" ht="12.75" customHeight="1" x14ac:dyDescent="0.15">
      <c r="A686" s="8"/>
      <c r="B686" s="83"/>
      <c r="C686" s="89"/>
      <c r="D686" s="35"/>
      <c r="E686" s="35"/>
      <c r="F686" s="35"/>
      <c r="G686" s="91"/>
      <c r="H686" s="91"/>
      <c r="I686" s="8"/>
      <c r="J686" s="8"/>
      <c r="K686" s="8"/>
      <c r="L686" s="8"/>
      <c r="M686" s="8"/>
      <c r="N686" s="8"/>
      <c r="O686" s="8"/>
      <c r="P686" s="8"/>
      <c r="Q686" s="8"/>
      <c r="R686" s="8"/>
      <c r="S686" s="8"/>
      <c r="T686" s="8"/>
      <c r="U686" s="8"/>
      <c r="V686" s="8"/>
      <c r="W686" s="8"/>
      <c r="X686" s="8"/>
      <c r="Y686" s="8"/>
      <c r="Z686" s="8"/>
    </row>
    <row r="687" spans="1:26" ht="12.75" customHeight="1" x14ac:dyDescent="0.15">
      <c r="A687" s="8"/>
      <c r="B687" s="83"/>
      <c r="C687" s="89"/>
      <c r="D687" s="35"/>
      <c r="E687" s="35"/>
      <c r="F687" s="35"/>
      <c r="G687" s="91"/>
      <c r="H687" s="91"/>
      <c r="I687" s="8"/>
      <c r="J687" s="8"/>
      <c r="K687" s="8"/>
      <c r="L687" s="8"/>
      <c r="M687" s="8"/>
      <c r="N687" s="8"/>
      <c r="O687" s="8"/>
      <c r="P687" s="8"/>
      <c r="Q687" s="8"/>
      <c r="R687" s="8"/>
      <c r="S687" s="8"/>
      <c r="T687" s="8"/>
      <c r="U687" s="8"/>
      <c r="V687" s="8"/>
      <c r="W687" s="8"/>
      <c r="X687" s="8"/>
      <c r="Y687" s="8"/>
      <c r="Z687" s="8"/>
    </row>
    <row r="688" spans="1:26" ht="12.75" customHeight="1" x14ac:dyDescent="0.15">
      <c r="A688" s="8"/>
      <c r="B688" s="83"/>
      <c r="C688" s="89"/>
      <c r="D688" s="35"/>
      <c r="E688" s="35"/>
      <c r="F688" s="35"/>
      <c r="G688" s="91"/>
      <c r="H688" s="91"/>
      <c r="I688" s="8"/>
      <c r="J688" s="8"/>
      <c r="K688" s="8"/>
      <c r="L688" s="8"/>
      <c r="M688" s="8"/>
      <c r="N688" s="8"/>
      <c r="O688" s="8"/>
      <c r="P688" s="8"/>
      <c r="Q688" s="8"/>
      <c r="R688" s="8"/>
      <c r="S688" s="8"/>
      <c r="T688" s="8"/>
      <c r="U688" s="8"/>
      <c r="V688" s="8"/>
      <c r="W688" s="8"/>
      <c r="X688" s="8"/>
      <c r="Y688" s="8"/>
      <c r="Z688" s="8"/>
    </row>
    <row r="689" spans="1:26" ht="12.75" customHeight="1" x14ac:dyDescent="0.15">
      <c r="A689" s="8"/>
      <c r="B689" s="83"/>
      <c r="C689" s="89"/>
      <c r="D689" s="35"/>
      <c r="E689" s="35"/>
      <c r="F689" s="35"/>
      <c r="G689" s="91"/>
      <c r="H689" s="91"/>
      <c r="I689" s="8"/>
      <c r="J689" s="8"/>
      <c r="K689" s="8"/>
      <c r="L689" s="8"/>
      <c r="M689" s="8"/>
      <c r="N689" s="8"/>
      <c r="O689" s="8"/>
      <c r="P689" s="8"/>
      <c r="Q689" s="8"/>
      <c r="R689" s="8"/>
      <c r="S689" s="8"/>
      <c r="T689" s="8"/>
      <c r="U689" s="8"/>
      <c r="V689" s="8"/>
      <c r="W689" s="8"/>
      <c r="X689" s="8"/>
      <c r="Y689" s="8"/>
      <c r="Z689" s="8"/>
    </row>
    <row r="690" spans="1:26" ht="12.75" customHeight="1" x14ac:dyDescent="0.15">
      <c r="A690" s="8"/>
      <c r="B690" s="83"/>
      <c r="C690" s="89"/>
      <c r="D690" s="35"/>
      <c r="E690" s="35"/>
      <c r="F690" s="35"/>
      <c r="G690" s="91"/>
      <c r="H690" s="91"/>
      <c r="I690" s="8"/>
      <c r="J690" s="8"/>
      <c r="K690" s="8"/>
      <c r="L690" s="8"/>
      <c r="M690" s="8"/>
      <c r="N690" s="8"/>
      <c r="O690" s="8"/>
      <c r="P690" s="8"/>
      <c r="Q690" s="8"/>
      <c r="R690" s="8"/>
      <c r="S690" s="8"/>
      <c r="T690" s="8"/>
      <c r="U690" s="8"/>
      <c r="V690" s="8"/>
      <c r="W690" s="8"/>
      <c r="X690" s="8"/>
      <c r="Y690" s="8"/>
      <c r="Z690" s="8"/>
    </row>
    <row r="691" spans="1:26" ht="12.75" customHeight="1" x14ac:dyDescent="0.15">
      <c r="A691" s="8"/>
      <c r="B691" s="83"/>
      <c r="C691" s="89"/>
      <c r="D691" s="35"/>
      <c r="E691" s="35"/>
      <c r="F691" s="35"/>
      <c r="G691" s="91"/>
      <c r="H691" s="91"/>
      <c r="I691" s="8"/>
      <c r="J691" s="8"/>
      <c r="K691" s="8"/>
      <c r="L691" s="8"/>
      <c r="M691" s="8"/>
      <c r="N691" s="8"/>
      <c r="O691" s="8"/>
      <c r="P691" s="8"/>
      <c r="Q691" s="8"/>
      <c r="R691" s="8"/>
      <c r="S691" s="8"/>
      <c r="T691" s="8"/>
      <c r="U691" s="8"/>
      <c r="V691" s="8"/>
      <c r="W691" s="8"/>
      <c r="X691" s="8"/>
      <c r="Y691" s="8"/>
      <c r="Z691" s="8"/>
    </row>
    <row r="692" spans="1:26" ht="12.75" customHeight="1" x14ac:dyDescent="0.15">
      <c r="A692" s="8"/>
      <c r="B692" s="83"/>
      <c r="C692" s="89"/>
      <c r="D692" s="35"/>
      <c r="E692" s="35"/>
      <c r="F692" s="35"/>
      <c r="G692" s="91"/>
      <c r="H692" s="91"/>
      <c r="I692" s="8"/>
      <c r="J692" s="8"/>
      <c r="K692" s="8"/>
      <c r="L692" s="8"/>
      <c r="M692" s="8"/>
      <c r="N692" s="8"/>
      <c r="O692" s="8"/>
      <c r="P692" s="8"/>
      <c r="Q692" s="8"/>
      <c r="R692" s="8"/>
      <c r="S692" s="8"/>
      <c r="T692" s="8"/>
      <c r="U692" s="8"/>
      <c r="V692" s="8"/>
      <c r="W692" s="8"/>
      <c r="X692" s="8"/>
      <c r="Y692" s="8"/>
      <c r="Z692" s="8"/>
    </row>
    <row r="693" spans="1:26" ht="12.75" customHeight="1" x14ac:dyDescent="0.15">
      <c r="A693" s="8"/>
      <c r="B693" s="83"/>
      <c r="C693" s="89"/>
      <c r="D693" s="35"/>
      <c r="E693" s="35"/>
      <c r="F693" s="35"/>
      <c r="G693" s="91"/>
      <c r="H693" s="91"/>
      <c r="I693" s="8"/>
      <c r="J693" s="8"/>
      <c r="K693" s="8"/>
      <c r="L693" s="8"/>
      <c r="M693" s="8"/>
      <c r="N693" s="8"/>
      <c r="O693" s="8"/>
      <c r="P693" s="8"/>
      <c r="Q693" s="8"/>
      <c r="R693" s="8"/>
      <c r="S693" s="8"/>
      <c r="T693" s="8"/>
      <c r="U693" s="8"/>
      <c r="V693" s="8"/>
      <c r="W693" s="8"/>
      <c r="X693" s="8"/>
      <c r="Y693" s="8"/>
      <c r="Z693" s="8"/>
    </row>
    <row r="694" spans="1:26" ht="12.75" customHeight="1" x14ac:dyDescent="0.15">
      <c r="A694" s="8"/>
      <c r="B694" s="83"/>
      <c r="C694" s="89"/>
      <c r="D694" s="35"/>
      <c r="E694" s="35"/>
      <c r="F694" s="35"/>
      <c r="G694" s="91"/>
      <c r="H694" s="91"/>
      <c r="I694" s="8"/>
      <c r="J694" s="8"/>
      <c r="K694" s="8"/>
      <c r="L694" s="8"/>
      <c r="M694" s="8"/>
      <c r="N694" s="8"/>
      <c r="O694" s="8"/>
      <c r="P694" s="8"/>
      <c r="Q694" s="8"/>
      <c r="R694" s="8"/>
      <c r="S694" s="8"/>
      <c r="T694" s="8"/>
      <c r="U694" s="8"/>
      <c r="V694" s="8"/>
      <c r="W694" s="8"/>
      <c r="X694" s="8"/>
      <c r="Y694" s="8"/>
      <c r="Z694" s="8"/>
    </row>
    <row r="695" spans="1:26" ht="12.75" customHeight="1" x14ac:dyDescent="0.15">
      <c r="A695" s="8"/>
      <c r="B695" s="83"/>
      <c r="C695" s="89"/>
      <c r="D695" s="35"/>
      <c r="E695" s="35"/>
      <c r="F695" s="35"/>
      <c r="G695" s="91"/>
      <c r="H695" s="91"/>
      <c r="I695" s="8"/>
      <c r="J695" s="8"/>
      <c r="K695" s="8"/>
      <c r="L695" s="8"/>
      <c r="M695" s="8"/>
      <c r="N695" s="8"/>
      <c r="O695" s="8"/>
      <c r="P695" s="8"/>
      <c r="Q695" s="8"/>
      <c r="R695" s="8"/>
      <c r="S695" s="8"/>
      <c r="T695" s="8"/>
      <c r="U695" s="8"/>
      <c r="V695" s="8"/>
      <c r="W695" s="8"/>
      <c r="X695" s="8"/>
      <c r="Y695" s="8"/>
      <c r="Z695" s="8"/>
    </row>
    <row r="696" spans="1:26" ht="12.75" customHeight="1" x14ac:dyDescent="0.15">
      <c r="A696" s="8"/>
      <c r="B696" s="83"/>
      <c r="C696" s="89"/>
      <c r="D696" s="35"/>
      <c r="E696" s="35"/>
      <c r="F696" s="35"/>
      <c r="G696" s="91"/>
      <c r="H696" s="91"/>
      <c r="I696" s="8"/>
      <c r="J696" s="8"/>
      <c r="K696" s="8"/>
      <c r="L696" s="8"/>
      <c r="M696" s="8"/>
      <c r="N696" s="8"/>
      <c r="O696" s="8"/>
      <c r="P696" s="8"/>
      <c r="Q696" s="8"/>
      <c r="R696" s="8"/>
      <c r="S696" s="8"/>
      <c r="T696" s="8"/>
      <c r="U696" s="8"/>
      <c r="V696" s="8"/>
      <c r="W696" s="8"/>
      <c r="X696" s="8"/>
      <c r="Y696" s="8"/>
      <c r="Z696" s="8"/>
    </row>
    <row r="697" spans="1:26" ht="12.75" customHeight="1" x14ac:dyDescent="0.15">
      <c r="A697" s="8"/>
      <c r="B697" s="83"/>
      <c r="C697" s="89"/>
      <c r="D697" s="35"/>
      <c r="E697" s="35"/>
      <c r="F697" s="35"/>
      <c r="G697" s="91"/>
      <c r="H697" s="91"/>
      <c r="I697" s="8"/>
      <c r="J697" s="8"/>
      <c r="K697" s="8"/>
      <c r="L697" s="8"/>
      <c r="M697" s="8"/>
      <c r="N697" s="8"/>
      <c r="O697" s="8"/>
      <c r="P697" s="8"/>
      <c r="Q697" s="8"/>
      <c r="R697" s="8"/>
      <c r="S697" s="8"/>
      <c r="T697" s="8"/>
      <c r="U697" s="8"/>
      <c r="V697" s="8"/>
      <c r="W697" s="8"/>
      <c r="X697" s="8"/>
      <c r="Y697" s="8"/>
      <c r="Z697" s="8"/>
    </row>
    <row r="698" spans="1:26" ht="12.75" customHeight="1" x14ac:dyDescent="0.15">
      <c r="A698" s="8"/>
      <c r="B698" s="83"/>
      <c r="C698" s="89"/>
      <c r="D698" s="35"/>
      <c r="E698" s="35"/>
      <c r="F698" s="35"/>
      <c r="G698" s="91"/>
      <c r="H698" s="91"/>
      <c r="I698" s="8"/>
      <c r="J698" s="8"/>
      <c r="K698" s="8"/>
      <c r="L698" s="8"/>
      <c r="M698" s="8"/>
      <c r="N698" s="8"/>
      <c r="O698" s="8"/>
      <c r="P698" s="8"/>
      <c r="Q698" s="8"/>
      <c r="R698" s="8"/>
      <c r="S698" s="8"/>
      <c r="T698" s="8"/>
      <c r="U698" s="8"/>
      <c r="V698" s="8"/>
      <c r="W698" s="8"/>
      <c r="X698" s="8"/>
      <c r="Y698" s="8"/>
      <c r="Z698" s="8"/>
    </row>
    <row r="699" spans="1:26" ht="12.75" customHeight="1" x14ac:dyDescent="0.15">
      <c r="A699" s="8"/>
      <c r="B699" s="83"/>
      <c r="C699" s="89"/>
      <c r="D699" s="35"/>
      <c r="E699" s="35"/>
      <c r="F699" s="35"/>
      <c r="G699" s="91"/>
      <c r="H699" s="91"/>
      <c r="I699" s="8"/>
      <c r="J699" s="8"/>
      <c r="K699" s="8"/>
      <c r="L699" s="8"/>
      <c r="M699" s="8"/>
      <c r="N699" s="8"/>
      <c r="O699" s="8"/>
      <c r="P699" s="8"/>
      <c r="Q699" s="8"/>
      <c r="R699" s="8"/>
      <c r="S699" s="8"/>
      <c r="T699" s="8"/>
      <c r="U699" s="8"/>
      <c r="V699" s="8"/>
      <c r="W699" s="8"/>
      <c r="X699" s="8"/>
      <c r="Y699" s="8"/>
      <c r="Z699" s="8"/>
    </row>
    <row r="700" spans="1:26" ht="12.75" customHeight="1" x14ac:dyDescent="0.15">
      <c r="A700" s="8"/>
      <c r="B700" s="83"/>
      <c r="C700" s="89"/>
      <c r="D700" s="35"/>
      <c r="E700" s="35"/>
      <c r="F700" s="35"/>
      <c r="G700" s="91"/>
      <c r="H700" s="91"/>
      <c r="I700" s="8"/>
      <c r="J700" s="8"/>
      <c r="K700" s="8"/>
      <c r="L700" s="8"/>
      <c r="M700" s="8"/>
      <c r="N700" s="8"/>
      <c r="O700" s="8"/>
      <c r="P700" s="8"/>
      <c r="Q700" s="8"/>
      <c r="R700" s="8"/>
      <c r="S700" s="8"/>
      <c r="T700" s="8"/>
      <c r="U700" s="8"/>
      <c r="V700" s="8"/>
      <c r="W700" s="8"/>
      <c r="X700" s="8"/>
      <c r="Y700" s="8"/>
      <c r="Z700" s="8"/>
    </row>
    <row r="701" spans="1:26" ht="12.75" customHeight="1" x14ac:dyDescent="0.15">
      <c r="A701" s="8"/>
      <c r="B701" s="83"/>
      <c r="C701" s="89"/>
      <c r="D701" s="35"/>
      <c r="E701" s="35"/>
      <c r="F701" s="35"/>
      <c r="G701" s="91"/>
      <c r="H701" s="91"/>
      <c r="I701" s="8"/>
      <c r="J701" s="8"/>
      <c r="K701" s="8"/>
      <c r="L701" s="8"/>
      <c r="M701" s="8"/>
      <c r="N701" s="8"/>
      <c r="O701" s="8"/>
      <c r="P701" s="8"/>
      <c r="Q701" s="8"/>
      <c r="R701" s="8"/>
      <c r="S701" s="8"/>
      <c r="T701" s="8"/>
      <c r="U701" s="8"/>
      <c r="V701" s="8"/>
      <c r="W701" s="8"/>
      <c r="X701" s="8"/>
      <c r="Y701" s="8"/>
      <c r="Z701" s="8"/>
    </row>
    <row r="702" spans="1:26" ht="12.75" customHeight="1" x14ac:dyDescent="0.15">
      <c r="A702" s="8"/>
      <c r="B702" s="83"/>
      <c r="C702" s="89"/>
      <c r="D702" s="35"/>
      <c r="E702" s="35"/>
      <c r="F702" s="35"/>
      <c r="G702" s="91"/>
      <c r="H702" s="91"/>
      <c r="I702" s="8"/>
      <c r="J702" s="8"/>
      <c r="K702" s="8"/>
      <c r="L702" s="8"/>
      <c r="M702" s="8"/>
      <c r="N702" s="8"/>
      <c r="O702" s="8"/>
      <c r="P702" s="8"/>
      <c r="Q702" s="8"/>
      <c r="R702" s="8"/>
      <c r="S702" s="8"/>
      <c r="T702" s="8"/>
      <c r="U702" s="8"/>
      <c r="V702" s="8"/>
      <c r="W702" s="8"/>
      <c r="X702" s="8"/>
      <c r="Y702" s="8"/>
      <c r="Z702" s="8"/>
    </row>
    <row r="703" spans="1:26" ht="12.75" customHeight="1" x14ac:dyDescent="0.15">
      <c r="A703" s="8"/>
      <c r="B703" s="83"/>
      <c r="C703" s="89"/>
      <c r="D703" s="35"/>
      <c r="E703" s="35"/>
      <c r="F703" s="35"/>
      <c r="G703" s="91"/>
      <c r="H703" s="91"/>
      <c r="I703" s="8"/>
      <c r="J703" s="8"/>
      <c r="K703" s="8"/>
      <c r="L703" s="8"/>
      <c r="M703" s="8"/>
      <c r="N703" s="8"/>
      <c r="O703" s="8"/>
      <c r="P703" s="8"/>
      <c r="Q703" s="8"/>
      <c r="R703" s="8"/>
      <c r="S703" s="8"/>
      <c r="T703" s="8"/>
      <c r="U703" s="8"/>
      <c r="V703" s="8"/>
      <c r="W703" s="8"/>
      <c r="X703" s="8"/>
      <c r="Y703" s="8"/>
      <c r="Z703" s="8"/>
    </row>
    <row r="704" spans="1:26" ht="12.75" customHeight="1" x14ac:dyDescent="0.15">
      <c r="A704" s="8"/>
      <c r="B704" s="83"/>
      <c r="C704" s="89"/>
      <c r="D704" s="35"/>
      <c r="E704" s="35"/>
      <c r="F704" s="35"/>
      <c r="G704" s="91"/>
      <c r="H704" s="91"/>
      <c r="I704" s="8"/>
      <c r="J704" s="8"/>
      <c r="K704" s="8"/>
      <c r="L704" s="8"/>
      <c r="M704" s="8"/>
      <c r="N704" s="8"/>
      <c r="O704" s="8"/>
      <c r="P704" s="8"/>
      <c r="Q704" s="8"/>
      <c r="R704" s="8"/>
      <c r="S704" s="8"/>
      <c r="T704" s="8"/>
      <c r="U704" s="8"/>
      <c r="V704" s="8"/>
      <c r="W704" s="8"/>
      <c r="X704" s="8"/>
      <c r="Y704" s="8"/>
      <c r="Z704" s="8"/>
    </row>
    <row r="705" spans="1:26" ht="12.75" customHeight="1" x14ac:dyDescent="0.15">
      <c r="A705" s="8"/>
      <c r="B705" s="83"/>
      <c r="C705" s="89"/>
      <c r="D705" s="35"/>
      <c r="E705" s="35"/>
      <c r="F705" s="35"/>
      <c r="G705" s="91"/>
      <c r="H705" s="91"/>
      <c r="I705" s="8"/>
      <c r="J705" s="8"/>
      <c r="K705" s="8"/>
      <c r="L705" s="8"/>
      <c r="M705" s="8"/>
      <c r="N705" s="8"/>
      <c r="O705" s="8"/>
      <c r="P705" s="8"/>
      <c r="Q705" s="8"/>
      <c r="R705" s="8"/>
      <c r="S705" s="8"/>
      <c r="T705" s="8"/>
      <c r="U705" s="8"/>
      <c r="V705" s="8"/>
      <c r="W705" s="8"/>
      <c r="X705" s="8"/>
      <c r="Y705" s="8"/>
      <c r="Z705" s="8"/>
    </row>
    <row r="706" spans="1:26" ht="12.75" customHeight="1" x14ac:dyDescent="0.15">
      <c r="A706" s="8"/>
      <c r="B706" s="83"/>
      <c r="C706" s="89"/>
      <c r="D706" s="35"/>
      <c r="E706" s="35"/>
      <c r="F706" s="35"/>
      <c r="G706" s="91"/>
      <c r="H706" s="91"/>
      <c r="I706" s="8"/>
      <c r="J706" s="8"/>
      <c r="K706" s="8"/>
      <c r="L706" s="8"/>
      <c r="M706" s="8"/>
      <c r="N706" s="8"/>
      <c r="O706" s="8"/>
      <c r="P706" s="8"/>
      <c r="Q706" s="8"/>
      <c r="R706" s="8"/>
      <c r="S706" s="8"/>
      <c r="T706" s="8"/>
      <c r="U706" s="8"/>
      <c r="V706" s="8"/>
      <c r="W706" s="8"/>
      <c r="X706" s="8"/>
      <c r="Y706" s="8"/>
      <c r="Z706" s="8"/>
    </row>
    <row r="707" spans="1:26" ht="12.75" customHeight="1" x14ac:dyDescent="0.15">
      <c r="A707" s="8"/>
      <c r="B707" s="83"/>
      <c r="C707" s="89"/>
      <c r="D707" s="35"/>
      <c r="E707" s="35"/>
      <c r="F707" s="35"/>
      <c r="G707" s="91"/>
      <c r="H707" s="91"/>
      <c r="I707" s="8"/>
      <c r="J707" s="8"/>
      <c r="K707" s="8"/>
      <c r="L707" s="8"/>
      <c r="M707" s="8"/>
      <c r="N707" s="8"/>
      <c r="O707" s="8"/>
      <c r="P707" s="8"/>
      <c r="Q707" s="8"/>
      <c r="R707" s="8"/>
      <c r="S707" s="8"/>
      <c r="T707" s="8"/>
      <c r="U707" s="8"/>
      <c r="V707" s="8"/>
      <c r="W707" s="8"/>
      <c r="X707" s="8"/>
      <c r="Y707" s="8"/>
      <c r="Z707" s="8"/>
    </row>
    <row r="708" spans="1:26" ht="12.75" customHeight="1" x14ac:dyDescent="0.15">
      <c r="A708" s="8"/>
      <c r="B708" s="83"/>
      <c r="C708" s="89"/>
      <c r="D708" s="35"/>
      <c r="E708" s="35"/>
      <c r="F708" s="35"/>
      <c r="G708" s="91"/>
      <c r="H708" s="91"/>
      <c r="I708" s="8"/>
      <c r="J708" s="8"/>
      <c r="K708" s="8"/>
      <c r="L708" s="8"/>
      <c r="M708" s="8"/>
      <c r="N708" s="8"/>
      <c r="O708" s="8"/>
      <c r="P708" s="8"/>
      <c r="Q708" s="8"/>
      <c r="R708" s="8"/>
      <c r="S708" s="8"/>
      <c r="T708" s="8"/>
      <c r="U708" s="8"/>
      <c r="V708" s="8"/>
      <c r="W708" s="8"/>
      <c r="X708" s="8"/>
      <c r="Y708" s="8"/>
      <c r="Z708" s="8"/>
    </row>
    <row r="709" spans="1:26" ht="12.75" customHeight="1" x14ac:dyDescent="0.15">
      <c r="A709" s="8"/>
      <c r="B709" s="83"/>
      <c r="C709" s="89"/>
      <c r="D709" s="35"/>
      <c r="E709" s="35"/>
      <c r="F709" s="35"/>
      <c r="G709" s="91"/>
      <c r="H709" s="91"/>
      <c r="I709" s="8"/>
      <c r="J709" s="8"/>
      <c r="K709" s="8"/>
      <c r="L709" s="8"/>
      <c r="M709" s="8"/>
      <c r="N709" s="8"/>
      <c r="O709" s="8"/>
      <c r="P709" s="8"/>
      <c r="Q709" s="8"/>
      <c r="R709" s="8"/>
      <c r="S709" s="8"/>
      <c r="T709" s="8"/>
      <c r="U709" s="8"/>
      <c r="V709" s="8"/>
      <c r="W709" s="8"/>
      <c r="X709" s="8"/>
      <c r="Y709" s="8"/>
      <c r="Z709" s="8"/>
    </row>
    <row r="710" spans="1:26" ht="12.75" customHeight="1" x14ac:dyDescent="0.15">
      <c r="A710" s="8"/>
      <c r="B710" s="83"/>
      <c r="C710" s="89"/>
      <c r="D710" s="35"/>
      <c r="E710" s="35"/>
      <c r="F710" s="35"/>
      <c r="G710" s="91"/>
      <c r="H710" s="91"/>
      <c r="I710" s="8"/>
      <c r="J710" s="8"/>
      <c r="K710" s="8"/>
      <c r="L710" s="8"/>
      <c r="M710" s="8"/>
      <c r="N710" s="8"/>
      <c r="O710" s="8"/>
      <c r="P710" s="8"/>
      <c r="Q710" s="8"/>
      <c r="R710" s="8"/>
      <c r="S710" s="8"/>
      <c r="T710" s="8"/>
      <c r="U710" s="8"/>
      <c r="V710" s="8"/>
      <c r="W710" s="8"/>
      <c r="X710" s="8"/>
      <c r="Y710" s="8"/>
      <c r="Z710" s="8"/>
    </row>
    <row r="711" spans="1:26" ht="12.75" customHeight="1" x14ac:dyDescent="0.15">
      <c r="A711" s="8"/>
      <c r="B711" s="83"/>
      <c r="C711" s="89"/>
      <c r="D711" s="35"/>
      <c r="E711" s="35"/>
      <c r="F711" s="35"/>
      <c r="G711" s="91"/>
      <c r="H711" s="91"/>
      <c r="I711" s="8"/>
      <c r="J711" s="8"/>
      <c r="K711" s="8"/>
      <c r="L711" s="8"/>
      <c r="M711" s="8"/>
      <c r="N711" s="8"/>
      <c r="O711" s="8"/>
      <c r="P711" s="8"/>
      <c r="Q711" s="8"/>
      <c r="R711" s="8"/>
      <c r="S711" s="8"/>
      <c r="T711" s="8"/>
      <c r="U711" s="8"/>
      <c r="V711" s="8"/>
      <c r="W711" s="8"/>
      <c r="X711" s="8"/>
      <c r="Y711" s="8"/>
      <c r="Z711" s="8"/>
    </row>
    <row r="712" spans="1:26" ht="12.75" customHeight="1" x14ac:dyDescent="0.15">
      <c r="A712" s="8"/>
      <c r="B712" s="83"/>
      <c r="C712" s="89"/>
      <c r="D712" s="35"/>
      <c r="E712" s="35"/>
      <c r="F712" s="35"/>
      <c r="G712" s="91"/>
      <c r="H712" s="91"/>
      <c r="I712" s="8"/>
      <c r="J712" s="8"/>
      <c r="K712" s="8"/>
      <c r="L712" s="8"/>
      <c r="M712" s="8"/>
      <c r="N712" s="8"/>
      <c r="O712" s="8"/>
      <c r="P712" s="8"/>
      <c r="Q712" s="8"/>
      <c r="R712" s="8"/>
      <c r="S712" s="8"/>
      <c r="T712" s="8"/>
      <c r="U712" s="8"/>
      <c r="V712" s="8"/>
      <c r="W712" s="8"/>
      <c r="X712" s="8"/>
      <c r="Y712" s="8"/>
      <c r="Z712" s="8"/>
    </row>
    <row r="713" spans="1:26" ht="12.75" customHeight="1" x14ac:dyDescent="0.15">
      <c r="A713" s="8"/>
      <c r="B713" s="83"/>
      <c r="C713" s="89"/>
      <c r="D713" s="35"/>
      <c r="E713" s="35"/>
      <c r="F713" s="35"/>
      <c r="G713" s="91"/>
      <c r="H713" s="91"/>
      <c r="I713" s="8"/>
      <c r="J713" s="8"/>
      <c r="K713" s="8"/>
      <c r="L713" s="8"/>
      <c r="M713" s="8"/>
      <c r="N713" s="8"/>
      <c r="O713" s="8"/>
      <c r="P713" s="8"/>
      <c r="Q713" s="8"/>
      <c r="R713" s="8"/>
      <c r="S713" s="8"/>
      <c r="T713" s="8"/>
      <c r="U713" s="8"/>
      <c r="V713" s="8"/>
      <c r="W713" s="8"/>
      <c r="X713" s="8"/>
      <c r="Y713" s="8"/>
      <c r="Z713" s="8"/>
    </row>
    <row r="714" spans="1:26" ht="12.75" customHeight="1" x14ac:dyDescent="0.15">
      <c r="A714" s="8"/>
      <c r="B714" s="83"/>
      <c r="C714" s="89"/>
      <c r="D714" s="35"/>
      <c r="E714" s="35"/>
      <c r="F714" s="35"/>
      <c r="G714" s="91"/>
      <c r="H714" s="91"/>
      <c r="I714" s="8"/>
      <c r="J714" s="8"/>
      <c r="K714" s="8"/>
      <c r="L714" s="8"/>
      <c r="M714" s="8"/>
      <c r="N714" s="8"/>
      <c r="O714" s="8"/>
      <c r="P714" s="8"/>
      <c r="Q714" s="8"/>
      <c r="R714" s="8"/>
      <c r="S714" s="8"/>
      <c r="T714" s="8"/>
      <c r="U714" s="8"/>
      <c r="V714" s="8"/>
      <c r="W714" s="8"/>
      <c r="X714" s="8"/>
      <c r="Y714" s="8"/>
      <c r="Z714" s="8"/>
    </row>
    <row r="715" spans="1:26" ht="12.75" customHeight="1" x14ac:dyDescent="0.15">
      <c r="A715" s="8"/>
      <c r="B715" s="83"/>
      <c r="C715" s="89"/>
      <c r="D715" s="35"/>
      <c r="E715" s="35"/>
      <c r="F715" s="35"/>
      <c r="G715" s="91"/>
      <c r="H715" s="91"/>
      <c r="I715" s="8"/>
      <c r="J715" s="8"/>
      <c r="K715" s="8"/>
      <c r="L715" s="8"/>
      <c r="M715" s="8"/>
      <c r="N715" s="8"/>
      <c r="O715" s="8"/>
      <c r="P715" s="8"/>
      <c r="Q715" s="8"/>
      <c r="R715" s="8"/>
      <c r="S715" s="8"/>
      <c r="T715" s="8"/>
      <c r="U715" s="8"/>
      <c r="V715" s="8"/>
      <c r="W715" s="8"/>
      <c r="X715" s="8"/>
      <c r="Y715" s="8"/>
      <c r="Z715" s="8"/>
    </row>
    <row r="716" spans="1:26" ht="12.75" customHeight="1" x14ac:dyDescent="0.15">
      <c r="A716" s="8"/>
      <c r="B716" s="83"/>
      <c r="C716" s="89"/>
      <c r="D716" s="35"/>
      <c r="E716" s="35"/>
      <c r="F716" s="35"/>
      <c r="G716" s="91"/>
      <c r="H716" s="91"/>
      <c r="I716" s="8"/>
      <c r="J716" s="8"/>
      <c r="K716" s="8"/>
      <c r="L716" s="8"/>
      <c r="M716" s="8"/>
      <c r="N716" s="8"/>
      <c r="O716" s="8"/>
      <c r="P716" s="8"/>
      <c r="Q716" s="8"/>
      <c r="R716" s="8"/>
      <c r="S716" s="8"/>
      <c r="T716" s="8"/>
      <c r="U716" s="8"/>
      <c r="V716" s="8"/>
      <c r="W716" s="8"/>
      <c r="X716" s="8"/>
      <c r="Y716" s="8"/>
      <c r="Z716" s="8"/>
    </row>
    <row r="717" spans="1:26" ht="12.75" customHeight="1" x14ac:dyDescent="0.15">
      <c r="A717" s="8"/>
      <c r="B717" s="83"/>
      <c r="C717" s="89"/>
      <c r="D717" s="35"/>
      <c r="E717" s="35"/>
      <c r="F717" s="35"/>
      <c r="G717" s="91"/>
      <c r="H717" s="91"/>
      <c r="I717" s="8"/>
      <c r="J717" s="8"/>
      <c r="K717" s="8"/>
      <c r="L717" s="8"/>
      <c r="M717" s="8"/>
      <c r="N717" s="8"/>
      <c r="O717" s="8"/>
      <c r="P717" s="8"/>
      <c r="Q717" s="8"/>
      <c r="R717" s="8"/>
      <c r="S717" s="8"/>
      <c r="T717" s="8"/>
      <c r="U717" s="8"/>
      <c r="V717" s="8"/>
      <c r="W717" s="8"/>
      <c r="X717" s="8"/>
      <c r="Y717" s="8"/>
      <c r="Z717" s="8"/>
    </row>
    <row r="718" spans="1:26" ht="12.75" customHeight="1" x14ac:dyDescent="0.15">
      <c r="A718" s="8"/>
      <c r="B718" s="83"/>
      <c r="C718" s="89"/>
      <c r="D718" s="35"/>
      <c r="E718" s="35"/>
      <c r="F718" s="35"/>
      <c r="G718" s="91"/>
      <c r="H718" s="91"/>
      <c r="I718" s="8"/>
      <c r="J718" s="8"/>
      <c r="K718" s="8"/>
      <c r="L718" s="8"/>
      <c r="M718" s="8"/>
      <c r="N718" s="8"/>
      <c r="O718" s="8"/>
      <c r="P718" s="8"/>
      <c r="Q718" s="8"/>
      <c r="R718" s="8"/>
      <c r="S718" s="8"/>
      <c r="T718" s="8"/>
      <c r="U718" s="8"/>
      <c r="V718" s="8"/>
      <c r="W718" s="8"/>
      <c r="X718" s="8"/>
      <c r="Y718" s="8"/>
      <c r="Z718" s="8"/>
    </row>
    <row r="719" spans="1:26" ht="12.75" customHeight="1" x14ac:dyDescent="0.15">
      <c r="A719" s="8"/>
      <c r="B719" s="83"/>
      <c r="C719" s="89"/>
      <c r="D719" s="35"/>
      <c r="E719" s="35"/>
      <c r="F719" s="35"/>
      <c r="G719" s="91"/>
      <c r="H719" s="91"/>
      <c r="I719" s="8"/>
      <c r="J719" s="8"/>
      <c r="K719" s="8"/>
      <c r="L719" s="8"/>
      <c r="M719" s="8"/>
      <c r="N719" s="8"/>
      <c r="O719" s="8"/>
      <c r="P719" s="8"/>
      <c r="Q719" s="8"/>
      <c r="R719" s="8"/>
      <c r="S719" s="8"/>
      <c r="T719" s="8"/>
      <c r="U719" s="8"/>
      <c r="V719" s="8"/>
      <c r="W719" s="8"/>
      <c r="X719" s="8"/>
      <c r="Y719" s="8"/>
      <c r="Z719" s="8"/>
    </row>
    <row r="720" spans="1:26" ht="12.75" customHeight="1" x14ac:dyDescent="0.15">
      <c r="A720" s="8"/>
      <c r="B720" s="83"/>
      <c r="C720" s="89"/>
      <c r="D720" s="35"/>
      <c r="E720" s="35"/>
      <c r="F720" s="35"/>
      <c r="G720" s="91"/>
      <c r="H720" s="91"/>
      <c r="I720" s="8"/>
      <c r="J720" s="8"/>
      <c r="K720" s="8"/>
      <c r="L720" s="8"/>
      <c r="M720" s="8"/>
      <c r="N720" s="8"/>
      <c r="O720" s="8"/>
      <c r="P720" s="8"/>
      <c r="Q720" s="8"/>
      <c r="R720" s="8"/>
      <c r="S720" s="8"/>
      <c r="T720" s="8"/>
      <c r="U720" s="8"/>
      <c r="V720" s="8"/>
      <c r="W720" s="8"/>
      <c r="X720" s="8"/>
      <c r="Y720" s="8"/>
      <c r="Z720" s="8"/>
    </row>
    <row r="721" spans="1:26" ht="12.75" customHeight="1" x14ac:dyDescent="0.15">
      <c r="A721" s="8"/>
      <c r="B721" s="83"/>
      <c r="C721" s="89"/>
      <c r="D721" s="35"/>
      <c r="E721" s="35"/>
      <c r="F721" s="35"/>
      <c r="G721" s="91"/>
      <c r="H721" s="91"/>
      <c r="I721" s="8"/>
      <c r="J721" s="8"/>
      <c r="K721" s="8"/>
      <c r="L721" s="8"/>
      <c r="M721" s="8"/>
      <c r="N721" s="8"/>
      <c r="O721" s="8"/>
      <c r="P721" s="8"/>
      <c r="Q721" s="8"/>
      <c r="R721" s="8"/>
      <c r="S721" s="8"/>
      <c r="T721" s="8"/>
      <c r="U721" s="8"/>
      <c r="V721" s="8"/>
      <c r="W721" s="8"/>
      <c r="X721" s="8"/>
      <c r="Y721" s="8"/>
      <c r="Z721" s="8"/>
    </row>
    <row r="722" spans="1:26" ht="12.75" customHeight="1" x14ac:dyDescent="0.15">
      <c r="A722" s="8"/>
      <c r="B722" s="83"/>
      <c r="C722" s="89"/>
      <c r="D722" s="35"/>
      <c r="E722" s="35"/>
      <c r="F722" s="35"/>
      <c r="G722" s="91"/>
      <c r="H722" s="91"/>
      <c r="I722" s="8"/>
      <c r="J722" s="8"/>
      <c r="K722" s="8"/>
      <c r="L722" s="8"/>
      <c r="M722" s="8"/>
      <c r="N722" s="8"/>
      <c r="O722" s="8"/>
      <c r="P722" s="8"/>
      <c r="Q722" s="8"/>
      <c r="R722" s="8"/>
      <c r="S722" s="8"/>
      <c r="T722" s="8"/>
      <c r="U722" s="8"/>
      <c r="V722" s="8"/>
      <c r="W722" s="8"/>
      <c r="X722" s="8"/>
      <c r="Y722" s="8"/>
      <c r="Z722" s="8"/>
    </row>
    <row r="723" spans="1:26" ht="12.75" customHeight="1" x14ac:dyDescent="0.15">
      <c r="A723" s="8"/>
      <c r="B723" s="83"/>
      <c r="C723" s="89"/>
      <c r="D723" s="35"/>
      <c r="E723" s="35"/>
      <c r="F723" s="35"/>
      <c r="G723" s="91"/>
      <c r="H723" s="91"/>
      <c r="I723" s="8"/>
      <c r="J723" s="8"/>
      <c r="K723" s="8"/>
      <c r="L723" s="8"/>
      <c r="M723" s="8"/>
      <c r="N723" s="8"/>
      <c r="O723" s="8"/>
      <c r="P723" s="8"/>
      <c r="Q723" s="8"/>
      <c r="R723" s="8"/>
      <c r="S723" s="8"/>
      <c r="T723" s="8"/>
      <c r="U723" s="8"/>
      <c r="V723" s="8"/>
      <c r="W723" s="8"/>
      <c r="X723" s="8"/>
      <c r="Y723" s="8"/>
      <c r="Z723" s="8"/>
    </row>
    <row r="724" spans="1:26" ht="12.75" customHeight="1" x14ac:dyDescent="0.15">
      <c r="A724" s="8"/>
      <c r="B724" s="83"/>
      <c r="C724" s="89"/>
      <c r="D724" s="35"/>
      <c r="E724" s="35"/>
      <c r="F724" s="35"/>
      <c r="G724" s="91"/>
      <c r="H724" s="91"/>
      <c r="I724" s="8"/>
      <c r="J724" s="8"/>
      <c r="K724" s="8"/>
      <c r="L724" s="8"/>
      <c r="M724" s="8"/>
      <c r="N724" s="8"/>
      <c r="O724" s="8"/>
      <c r="P724" s="8"/>
      <c r="Q724" s="8"/>
      <c r="R724" s="8"/>
      <c r="S724" s="8"/>
      <c r="T724" s="8"/>
      <c r="U724" s="8"/>
      <c r="V724" s="8"/>
      <c r="W724" s="8"/>
      <c r="X724" s="8"/>
      <c r="Y724" s="8"/>
      <c r="Z724" s="8"/>
    </row>
    <row r="725" spans="1:26" ht="12.75" customHeight="1" x14ac:dyDescent="0.15">
      <c r="A725" s="8"/>
      <c r="B725" s="83"/>
      <c r="C725" s="89"/>
      <c r="D725" s="35"/>
      <c r="E725" s="35"/>
      <c r="F725" s="35"/>
      <c r="G725" s="91"/>
      <c r="H725" s="91"/>
      <c r="I725" s="8"/>
      <c r="J725" s="8"/>
      <c r="K725" s="8"/>
      <c r="L725" s="8"/>
      <c r="M725" s="8"/>
      <c r="N725" s="8"/>
      <c r="O725" s="8"/>
      <c r="P725" s="8"/>
      <c r="Q725" s="8"/>
      <c r="R725" s="8"/>
      <c r="S725" s="8"/>
      <c r="T725" s="8"/>
      <c r="U725" s="8"/>
      <c r="V725" s="8"/>
      <c r="W725" s="8"/>
      <c r="X725" s="8"/>
      <c r="Y725" s="8"/>
      <c r="Z725" s="8"/>
    </row>
    <row r="726" spans="1:26" ht="12.75" customHeight="1" x14ac:dyDescent="0.15">
      <c r="A726" s="8"/>
      <c r="B726" s="83"/>
      <c r="C726" s="89"/>
      <c r="D726" s="35"/>
      <c r="E726" s="35"/>
      <c r="F726" s="35"/>
      <c r="G726" s="91"/>
      <c r="H726" s="91"/>
      <c r="I726" s="8"/>
      <c r="J726" s="8"/>
      <c r="K726" s="8"/>
      <c r="L726" s="8"/>
      <c r="M726" s="8"/>
      <c r="N726" s="8"/>
      <c r="O726" s="8"/>
      <c r="P726" s="8"/>
      <c r="Q726" s="8"/>
      <c r="R726" s="8"/>
      <c r="S726" s="8"/>
      <c r="T726" s="8"/>
      <c r="U726" s="8"/>
      <c r="V726" s="8"/>
      <c r="W726" s="8"/>
      <c r="X726" s="8"/>
      <c r="Y726" s="8"/>
      <c r="Z726" s="8"/>
    </row>
    <row r="727" spans="1:26" ht="12.75" customHeight="1" x14ac:dyDescent="0.15">
      <c r="A727" s="8"/>
      <c r="B727" s="83"/>
      <c r="C727" s="89"/>
      <c r="D727" s="35"/>
      <c r="E727" s="35"/>
      <c r="F727" s="35"/>
      <c r="G727" s="91"/>
      <c r="H727" s="91"/>
      <c r="I727" s="8"/>
      <c r="J727" s="8"/>
      <c r="K727" s="8"/>
      <c r="L727" s="8"/>
      <c r="M727" s="8"/>
      <c r="N727" s="8"/>
      <c r="O727" s="8"/>
      <c r="P727" s="8"/>
      <c r="Q727" s="8"/>
      <c r="R727" s="8"/>
      <c r="S727" s="8"/>
      <c r="T727" s="8"/>
      <c r="U727" s="8"/>
      <c r="V727" s="8"/>
      <c r="W727" s="8"/>
      <c r="X727" s="8"/>
      <c r="Y727" s="8"/>
      <c r="Z727" s="8"/>
    </row>
    <row r="728" spans="1:26" ht="12.75" customHeight="1" x14ac:dyDescent="0.15">
      <c r="A728" s="8"/>
      <c r="B728" s="83"/>
      <c r="C728" s="89"/>
      <c r="D728" s="35"/>
      <c r="E728" s="35"/>
      <c r="F728" s="35"/>
      <c r="G728" s="91"/>
      <c r="H728" s="91"/>
      <c r="I728" s="8"/>
      <c r="J728" s="8"/>
      <c r="K728" s="8"/>
      <c r="L728" s="8"/>
      <c r="M728" s="8"/>
      <c r="N728" s="8"/>
      <c r="O728" s="8"/>
      <c r="P728" s="8"/>
      <c r="Q728" s="8"/>
      <c r="R728" s="8"/>
      <c r="S728" s="8"/>
      <c r="T728" s="8"/>
      <c r="U728" s="8"/>
      <c r="V728" s="8"/>
      <c r="W728" s="8"/>
      <c r="X728" s="8"/>
      <c r="Y728" s="8"/>
      <c r="Z728" s="8"/>
    </row>
    <row r="729" spans="1:26" ht="12.75" customHeight="1" x14ac:dyDescent="0.15">
      <c r="A729" s="8"/>
      <c r="B729" s="83"/>
      <c r="C729" s="89"/>
      <c r="D729" s="35"/>
      <c r="E729" s="35"/>
      <c r="F729" s="35"/>
      <c r="G729" s="91"/>
      <c r="H729" s="91"/>
      <c r="I729" s="8"/>
      <c r="J729" s="8"/>
      <c r="K729" s="8"/>
      <c r="L729" s="8"/>
      <c r="M729" s="8"/>
      <c r="N729" s="8"/>
      <c r="O729" s="8"/>
      <c r="P729" s="8"/>
      <c r="Q729" s="8"/>
      <c r="R729" s="8"/>
      <c r="S729" s="8"/>
      <c r="T729" s="8"/>
      <c r="U729" s="8"/>
      <c r="V729" s="8"/>
      <c r="W729" s="8"/>
      <c r="X729" s="8"/>
      <c r="Y729" s="8"/>
      <c r="Z729" s="8"/>
    </row>
    <row r="730" spans="1:26" ht="12.75" customHeight="1" x14ac:dyDescent="0.15">
      <c r="A730" s="8"/>
      <c r="B730" s="83"/>
      <c r="C730" s="89"/>
      <c r="D730" s="35"/>
      <c r="E730" s="35"/>
      <c r="F730" s="35"/>
      <c r="G730" s="91"/>
      <c r="H730" s="91"/>
      <c r="I730" s="8"/>
      <c r="J730" s="8"/>
      <c r="K730" s="8"/>
      <c r="L730" s="8"/>
      <c r="M730" s="8"/>
      <c r="N730" s="8"/>
      <c r="O730" s="8"/>
      <c r="P730" s="8"/>
      <c r="Q730" s="8"/>
      <c r="R730" s="8"/>
      <c r="S730" s="8"/>
      <c r="T730" s="8"/>
      <c r="U730" s="8"/>
      <c r="V730" s="8"/>
      <c r="W730" s="8"/>
      <c r="X730" s="8"/>
      <c r="Y730" s="8"/>
      <c r="Z730" s="8"/>
    </row>
    <row r="731" spans="1:26" ht="12.75" customHeight="1" x14ac:dyDescent="0.15">
      <c r="A731" s="8"/>
      <c r="B731" s="83"/>
      <c r="C731" s="89"/>
      <c r="D731" s="35"/>
      <c r="E731" s="35"/>
      <c r="F731" s="35"/>
      <c r="G731" s="91"/>
      <c r="H731" s="91"/>
      <c r="I731" s="8"/>
      <c r="J731" s="8"/>
      <c r="K731" s="8"/>
      <c r="L731" s="8"/>
      <c r="M731" s="8"/>
      <c r="N731" s="8"/>
      <c r="O731" s="8"/>
      <c r="P731" s="8"/>
      <c r="Q731" s="8"/>
      <c r="R731" s="8"/>
      <c r="S731" s="8"/>
      <c r="T731" s="8"/>
      <c r="U731" s="8"/>
      <c r="V731" s="8"/>
      <c r="W731" s="8"/>
      <c r="X731" s="8"/>
      <c r="Y731" s="8"/>
      <c r="Z731" s="8"/>
    </row>
    <row r="732" spans="1:26" ht="12.75" customHeight="1" x14ac:dyDescent="0.15">
      <c r="A732" s="8"/>
      <c r="B732" s="83"/>
      <c r="C732" s="89"/>
      <c r="D732" s="35"/>
      <c r="E732" s="35"/>
      <c r="F732" s="35"/>
      <c r="G732" s="91"/>
      <c r="H732" s="91"/>
      <c r="I732" s="8"/>
      <c r="J732" s="8"/>
      <c r="K732" s="8"/>
      <c r="L732" s="8"/>
      <c r="M732" s="8"/>
      <c r="N732" s="8"/>
      <c r="O732" s="8"/>
      <c r="P732" s="8"/>
      <c r="Q732" s="8"/>
      <c r="R732" s="8"/>
      <c r="S732" s="8"/>
      <c r="T732" s="8"/>
      <c r="U732" s="8"/>
      <c r="V732" s="8"/>
      <c r="W732" s="8"/>
      <c r="X732" s="8"/>
      <c r="Y732" s="8"/>
      <c r="Z732" s="8"/>
    </row>
    <row r="733" spans="1:26" ht="12.75" customHeight="1" x14ac:dyDescent="0.15">
      <c r="A733" s="8"/>
      <c r="B733" s="83"/>
      <c r="C733" s="89"/>
      <c r="D733" s="35"/>
      <c r="E733" s="35"/>
      <c r="F733" s="35"/>
      <c r="G733" s="91"/>
      <c r="H733" s="91"/>
      <c r="I733" s="8"/>
      <c r="J733" s="8"/>
      <c r="K733" s="8"/>
      <c r="L733" s="8"/>
      <c r="M733" s="8"/>
      <c r="N733" s="8"/>
      <c r="O733" s="8"/>
      <c r="P733" s="8"/>
      <c r="Q733" s="8"/>
      <c r="R733" s="8"/>
      <c r="S733" s="8"/>
      <c r="T733" s="8"/>
      <c r="U733" s="8"/>
      <c r="V733" s="8"/>
      <c r="W733" s="8"/>
      <c r="X733" s="8"/>
      <c r="Y733" s="8"/>
      <c r="Z733" s="8"/>
    </row>
    <row r="734" spans="1:26" ht="12.75" customHeight="1" x14ac:dyDescent="0.15">
      <c r="A734" s="8"/>
      <c r="B734" s="83"/>
      <c r="C734" s="89"/>
      <c r="D734" s="35"/>
      <c r="E734" s="35"/>
      <c r="F734" s="35"/>
      <c r="G734" s="91"/>
      <c r="H734" s="91"/>
      <c r="I734" s="8"/>
      <c r="J734" s="8"/>
      <c r="K734" s="8"/>
      <c r="L734" s="8"/>
      <c r="M734" s="8"/>
      <c r="N734" s="8"/>
      <c r="O734" s="8"/>
      <c r="P734" s="8"/>
      <c r="Q734" s="8"/>
      <c r="R734" s="8"/>
      <c r="S734" s="8"/>
      <c r="T734" s="8"/>
      <c r="U734" s="8"/>
      <c r="V734" s="8"/>
      <c r="W734" s="8"/>
      <c r="X734" s="8"/>
      <c r="Y734" s="8"/>
      <c r="Z734" s="8"/>
    </row>
    <row r="735" spans="1:26" ht="12.75" customHeight="1" x14ac:dyDescent="0.15">
      <c r="A735" s="8"/>
      <c r="B735" s="83"/>
      <c r="C735" s="89"/>
      <c r="D735" s="35"/>
      <c r="E735" s="35"/>
      <c r="F735" s="35"/>
      <c r="G735" s="91"/>
      <c r="H735" s="91"/>
      <c r="I735" s="8"/>
      <c r="J735" s="8"/>
      <c r="K735" s="8"/>
      <c r="L735" s="8"/>
      <c r="M735" s="8"/>
      <c r="N735" s="8"/>
      <c r="O735" s="8"/>
      <c r="P735" s="8"/>
      <c r="Q735" s="8"/>
      <c r="R735" s="8"/>
      <c r="S735" s="8"/>
      <c r="T735" s="8"/>
      <c r="U735" s="8"/>
      <c r="V735" s="8"/>
      <c r="W735" s="8"/>
      <c r="X735" s="8"/>
      <c r="Y735" s="8"/>
      <c r="Z735" s="8"/>
    </row>
    <row r="736" spans="1:26" ht="12.75" customHeight="1" x14ac:dyDescent="0.15">
      <c r="A736" s="8"/>
      <c r="B736" s="83"/>
      <c r="C736" s="89"/>
      <c r="D736" s="35"/>
      <c r="E736" s="35"/>
      <c r="F736" s="35"/>
      <c r="G736" s="91"/>
      <c r="H736" s="91"/>
      <c r="I736" s="8"/>
      <c r="J736" s="8"/>
      <c r="K736" s="8"/>
      <c r="L736" s="8"/>
      <c r="M736" s="8"/>
      <c r="N736" s="8"/>
      <c r="O736" s="8"/>
      <c r="P736" s="8"/>
      <c r="Q736" s="8"/>
      <c r="R736" s="8"/>
      <c r="S736" s="8"/>
      <c r="T736" s="8"/>
      <c r="U736" s="8"/>
      <c r="V736" s="8"/>
      <c r="W736" s="8"/>
      <c r="X736" s="8"/>
      <c r="Y736" s="8"/>
      <c r="Z736" s="8"/>
    </row>
    <row r="737" spans="1:26" ht="12.75" customHeight="1" x14ac:dyDescent="0.15">
      <c r="A737" s="8"/>
      <c r="B737" s="83"/>
      <c r="C737" s="89"/>
      <c r="D737" s="35"/>
      <c r="E737" s="35"/>
      <c r="F737" s="35"/>
      <c r="G737" s="91"/>
      <c r="H737" s="91"/>
      <c r="I737" s="8"/>
      <c r="J737" s="8"/>
      <c r="K737" s="8"/>
      <c r="L737" s="8"/>
      <c r="M737" s="8"/>
      <c r="N737" s="8"/>
      <c r="O737" s="8"/>
      <c r="P737" s="8"/>
      <c r="Q737" s="8"/>
      <c r="R737" s="8"/>
      <c r="S737" s="8"/>
      <c r="T737" s="8"/>
      <c r="U737" s="8"/>
      <c r="V737" s="8"/>
      <c r="W737" s="8"/>
      <c r="X737" s="8"/>
      <c r="Y737" s="8"/>
      <c r="Z737" s="8"/>
    </row>
    <row r="738" spans="1:26" ht="12.75" customHeight="1" x14ac:dyDescent="0.15">
      <c r="A738" s="8"/>
      <c r="B738" s="83"/>
      <c r="C738" s="89"/>
      <c r="D738" s="35"/>
      <c r="E738" s="35"/>
      <c r="F738" s="35"/>
      <c r="G738" s="91"/>
      <c r="H738" s="91"/>
      <c r="I738" s="8"/>
      <c r="J738" s="8"/>
      <c r="K738" s="8"/>
      <c r="L738" s="8"/>
      <c r="M738" s="8"/>
      <c r="N738" s="8"/>
      <c r="O738" s="8"/>
      <c r="P738" s="8"/>
      <c r="Q738" s="8"/>
      <c r="R738" s="8"/>
      <c r="S738" s="8"/>
      <c r="T738" s="8"/>
      <c r="U738" s="8"/>
      <c r="V738" s="8"/>
      <c r="W738" s="8"/>
      <c r="X738" s="8"/>
      <c r="Y738" s="8"/>
      <c r="Z738" s="8"/>
    </row>
    <row r="739" spans="1:26" ht="12.75" customHeight="1" x14ac:dyDescent="0.15">
      <c r="A739" s="8"/>
      <c r="B739" s="83"/>
      <c r="C739" s="89"/>
      <c r="D739" s="35"/>
      <c r="E739" s="35"/>
      <c r="F739" s="35"/>
      <c r="G739" s="91"/>
      <c r="H739" s="91"/>
      <c r="I739" s="8"/>
      <c r="J739" s="8"/>
      <c r="K739" s="8"/>
      <c r="L739" s="8"/>
      <c r="M739" s="8"/>
      <c r="N739" s="8"/>
      <c r="O739" s="8"/>
      <c r="P739" s="8"/>
      <c r="Q739" s="8"/>
      <c r="R739" s="8"/>
      <c r="S739" s="8"/>
      <c r="T739" s="8"/>
      <c r="U739" s="8"/>
      <c r="V739" s="8"/>
      <c r="W739" s="8"/>
      <c r="X739" s="8"/>
      <c r="Y739" s="8"/>
      <c r="Z739" s="8"/>
    </row>
    <row r="740" spans="1:26" ht="12.75" customHeight="1" x14ac:dyDescent="0.15">
      <c r="A740" s="8"/>
      <c r="B740" s="83"/>
      <c r="C740" s="89"/>
      <c r="D740" s="35"/>
      <c r="E740" s="35"/>
      <c r="F740" s="35"/>
      <c r="G740" s="91"/>
      <c r="H740" s="91"/>
      <c r="I740" s="8"/>
      <c r="J740" s="8"/>
      <c r="K740" s="8"/>
      <c r="L740" s="8"/>
      <c r="M740" s="8"/>
      <c r="N740" s="8"/>
      <c r="O740" s="8"/>
      <c r="P740" s="8"/>
      <c r="Q740" s="8"/>
      <c r="R740" s="8"/>
      <c r="S740" s="8"/>
      <c r="T740" s="8"/>
      <c r="U740" s="8"/>
      <c r="V740" s="8"/>
      <c r="W740" s="8"/>
      <c r="X740" s="8"/>
      <c r="Y740" s="8"/>
      <c r="Z740" s="8"/>
    </row>
    <row r="741" spans="1:26" ht="12.75" customHeight="1" x14ac:dyDescent="0.15">
      <c r="A741" s="8"/>
      <c r="B741" s="83"/>
      <c r="C741" s="89"/>
      <c r="D741" s="35"/>
      <c r="E741" s="35"/>
      <c r="F741" s="35"/>
      <c r="G741" s="91"/>
      <c r="H741" s="91"/>
      <c r="I741" s="8"/>
      <c r="J741" s="8"/>
      <c r="K741" s="8"/>
      <c r="L741" s="8"/>
      <c r="M741" s="8"/>
      <c r="N741" s="8"/>
      <c r="O741" s="8"/>
      <c r="P741" s="8"/>
      <c r="Q741" s="8"/>
      <c r="R741" s="8"/>
      <c r="S741" s="8"/>
      <c r="T741" s="8"/>
      <c r="U741" s="8"/>
      <c r="V741" s="8"/>
      <c r="W741" s="8"/>
      <c r="X741" s="8"/>
      <c r="Y741" s="8"/>
      <c r="Z741" s="8"/>
    </row>
    <row r="742" spans="1:26" ht="12.75" customHeight="1" x14ac:dyDescent="0.15">
      <c r="A742" s="8"/>
      <c r="B742" s="83"/>
      <c r="C742" s="89"/>
      <c r="D742" s="35"/>
      <c r="E742" s="35"/>
      <c r="F742" s="35"/>
      <c r="G742" s="91"/>
      <c r="H742" s="91"/>
      <c r="I742" s="8"/>
      <c r="J742" s="8"/>
      <c r="K742" s="8"/>
      <c r="L742" s="8"/>
      <c r="M742" s="8"/>
      <c r="N742" s="8"/>
      <c r="O742" s="8"/>
      <c r="P742" s="8"/>
      <c r="Q742" s="8"/>
      <c r="R742" s="8"/>
      <c r="S742" s="8"/>
      <c r="T742" s="8"/>
      <c r="U742" s="8"/>
      <c r="V742" s="8"/>
      <c r="W742" s="8"/>
      <c r="X742" s="8"/>
      <c r="Y742" s="8"/>
      <c r="Z742" s="8"/>
    </row>
    <row r="743" spans="1:26" ht="12.75" customHeight="1" x14ac:dyDescent="0.15">
      <c r="A743" s="8"/>
      <c r="B743" s="83"/>
      <c r="C743" s="89"/>
      <c r="D743" s="35"/>
      <c r="E743" s="35"/>
      <c r="F743" s="35"/>
      <c r="G743" s="91"/>
      <c r="H743" s="91"/>
      <c r="I743" s="8"/>
      <c r="J743" s="8"/>
      <c r="K743" s="8"/>
      <c r="L743" s="8"/>
      <c r="M743" s="8"/>
      <c r="N743" s="8"/>
      <c r="O743" s="8"/>
      <c r="P743" s="8"/>
      <c r="Q743" s="8"/>
      <c r="R743" s="8"/>
      <c r="S743" s="8"/>
      <c r="T743" s="8"/>
      <c r="U743" s="8"/>
      <c r="V743" s="8"/>
      <c r="W743" s="8"/>
      <c r="X743" s="8"/>
      <c r="Y743" s="8"/>
      <c r="Z743" s="8"/>
    </row>
    <row r="744" spans="1:26" ht="12.75" customHeight="1" x14ac:dyDescent="0.15">
      <c r="A744" s="8"/>
      <c r="B744" s="83"/>
      <c r="C744" s="89"/>
      <c r="D744" s="35"/>
      <c r="E744" s="35"/>
      <c r="F744" s="35"/>
      <c r="G744" s="91"/>
      <c r="H744" s="91"/>
      <c r="I744" s="8"/>
      <c r="J744" s="8"/>
      <c r="K744" s="8"/>
      <c r="L744" s="8"/>
      <c r="M744" s="8"/>
      <c r="N744" s="8"/>
      <c r="O744" s="8"/>
      <c r="P744" s="8"/>
      <c r="Q744" s="8"/>
      <c r="R744" s="8"/>
      <c r="S744" s="8"/>
      <c r="T744" s="8"/>
      <c r="U744" s="8"/>
      <c r="V744" s="8"/>
      <c r="W744" s="8"/>
      <c r="X744" s="8"/>
      <c r="Y744" s="8"/>
      <c r="Z744" s="8"/>
    </row>
    <row r="745" spans="1:26" ht="12.75" customHeight="1" x14ac:dyDescent="0.15">
      <c r="A745" s="8"/>
      <c r="B745" s="83"/>
      <c r="C745" s="89"/>
      <c r="D745" s="35"/>
      <c r="E745" s="35"/>
      <c r="F745" s="35"/>
      <c r="G745" s="91"/>
      <c r="H745" s="91"/>
      <c r="I745" s="8"/>
      <c r="J745" s="8"/>
      <c r="K745" s="8"/>
      <c r="L745" s="8"/>
      <c r="M745" s="8"/>
      <c r="N745" s="8"/>
      <c r="O745" s="8"/>
      <c r="P745" s="8"/>
      <c r="Q745" s="8"/>
      <c r="R745" s="8"/>
      <c r="S745" s="8"/>
      <c r="T745" s="8"/>
      <c r="U745" s="8"/>
      <c r="V745" s="8"/>
      <c r="W745" s="8"/>
      <c r="X745" s="8"/>
      <c r="Y745" s="8"/>
      <c r="Z745" s="8"/>
    </row>
    <row r="746" spans="1:26" ht="12.75" customHeight="1" x14ac:dyDescent="0.15">
      <c r="A746" s="8"/>
      <c r="B746" s="83"/>
      <c r="C746" s="89"/>
      <c r="D746" s="35"/>
      <c r="E746" s="35"/>
      <c r="F746" s="35"/>
      <c r="G746" s="91"/>
      <c r="H746" s="91"/>
      <c r="I746" s="8"/>
      <c r="J746" s="8"/>
      <c r="K746" s="8"/>
      <c r="L746" s="8"/>
      <c r="M746" s="8"/>
      <c r="N746" s="8"/>
      <c r="O746" s="8"/>
      <c r="P746" s="8"/>
      <c r="Q746" s="8"/>
      <c r="R746" s="8"/>
      <c r="S746" s="8"/>
      <c r="T746" s="8"/>
      <c r="U746" s="8"/>
      <c r="V746" s="8"/>
      <c r="W746" s="8"/>
      <c r="X746" s="8"/>
      <c r="Y746" s="8"/>
      <c r="Z746" s="8"/>
    </row>
    <row r="747" spans="1:26" ht="12.75" customHeight="1" x14ac:dyDescent="0.15">
      <c r="A747" s="8"/>
      <c r="B747" s="83"/>
      <c r="C747" s="89"/>
      <c r="D747" s="35"/>
      <c r="E747" s="35"/>
      <c r="F747" s="35"/>
      <c r="G747" s="91"/>
      <c r="H747" s="91"/>
      <c r="I747" s="8"/>
      <c r="J747" s="8"/>
      <c r="K747" s="8"/>
      <c r="L747" s="8"/>
      <c r="M747" s="8"/>
      <c r="N747" s="8"/>
      <c r="O747" s="8"/>
      <c r="P747" s="8"/>
      <c r="Q747" s="8"/>
      <c r="R747" s="8"/>
      <c r="S747" s="8"/>
      <c r="T747" s="8"/>
      <c r="U747" s="8"/>
      <c r="V747" s="8"/>
      <c r="W747" s="8"/>
      <c r="X747" s="8"/>
      <c r="Y747" s="8"/>
      <c r="Z747" s="8"/>
    </row>
    <row r="748" spans="1:26" ht="12.75" customHeight="1" x14ac:dyDescent="0.15">
      <c r="A748" s="8"/>
      <c r="B748" s="83"/>
      <c r="C748" s="89"/>
      <c r="D748" s="35"/>
      <c r="E748" s="35"/>
      <c r="F748" s="35"/>
      <c r="G748" s="91"/>
      <c r="H748" s="91"/>
      <c r="I748" s="8"/>
      <c r="J748" s="8"/>
      <c r="K748" s="8"/>
      <c r="L748" s="8"/>
      <c r="M748" s="8"/>
      <c r="N748" s="8"/>
      <c r="O748" s="8"/>
      <c r="P748" s="8"/>
      <c r="Q748" s="8"/>
      <c r="R748" s="8"/>
      <c r="S748" s="8"/>
      <c r="T748" s="8"/>
      <c r="U748" s="8"/>
      <c r="V748" s="8"/>
      <c r="W748" s="8"/>
      <c r="X748" s="8"/>
      <c r="Y748" s="8"/>
      <c r="Z748" s="8"/>
    </row>
    <row r="749" spans="1:26" ht="12.75" customHeight="1" x14ac:dyDescent="0.15">
      <c r="A749" s="8"/>
      <c r="B749" s="83"/>
      <c r="C749" s="89"/>
      <c r="D749" s="35"/>
      <c r="E749" s="35"/>
      <c r="F749" s="35"/>
      <c r="G749" s="91"/>
      <c r="H749" s="91"/>
      <c r="I749" s="8"/>
      <c r="J749" s="8"/>
      <c r="K749" s="8"/>
      <c r="L749" s="8"/>
      <c r="M749" s="8"/>
      <c r="N749" s="8"/>
      <c r="O749" s="8"/>
      <c r="P749" s="8"/>
      <c r="Q749" s="8"/>
      <c r="R749" s="8"/>
      <c r="S749" s="8"/>
      <c r="T749" s="8"/>
      <c r="U749" s="8"/>
      <c r="V749" s="8"/>
      <c r="W749" s="8"/>
      <c r="X749" s="8"/>
      <c r="Y749" s="8"/>
      <c r="Z749" s="8"/>
    </row>
    <row r="750" spans="1:26" ht="12.75" customHeight="1" x14ac:dyDescent="0.15">
      <c r="A750" s="8"/>
      <c r="B750" s="83"/>
      <c r="C750" s="89"/>
      <c r="D750" s="35"/>
      <c r="E750" s="35"/>
      <c r="F750" s="35"/>
      <c r="G750" s="91"/>
      <c r="H750" s="91"/>
      <c r="I750" s="8"/>
      <c r="J750" s="8"/>
      <c r="K750" s="8"/>
      <c r="L750" s="8"/>
      <c r="M750" s="8"/>
      <c r="N750" s="8"/>
      <c r="O750" s="8"/>
      <c r="P750" s="8"/>
      <c r="Q750" s="8"/>
      <c r="R750" s="8"/>
      <c r="S750" s="8"/>
      <c r="T750" s="8"/>
      <c r="U750" s="8"/>
      <c r="V750" s="8"/>
      <c r="W750" s="8"/>
      <c r="X750" s="8"/>
      <c r="Y750" s="8"/>
      <c r="Z750" s="8"/>
    </row>
    <row r="751" spans="1:26" ht="12.75" customHeight="1" x14ac:dyDescent="0.15">
      <c r="A751" s="8"/>
      <c r="B751" s="83"/>
      <c r="C751" s="89"/>
      <c r="D751" s="35"/>
      <c r="E751" s="35"/>
      <c r="F751" s="35"/>
      <c r="G751" s="91"/>
      <c r="H751" s="91"/>
      <c r="I751" s="8"/>
      <c r="J751" s="8"/>
      <c r="K751" s="8"/>
      <c r="L751" s="8"/>
      <c r="M751" s="8"/>
      <c r="N751" s="8"/>
      <c r="O751" s="8"/>
      <c r="P751" s="8"/>
      <c r="Q751" s="8"/>
      <c r="R751" s="8"/>
      <c r="S751" s="8"/>
      <c r="T751" s="8"/>
      <c r="U751" s="8"/>
      <c r="V751" s="8"/>
      <c r="W751" s="8"/>
      <c r="X751" s="8"/>
      <c r="Y751" s="8"/>
      <c r="Z751" s="8"/>
    </row>
    <row r="752" spans="1:26" ht="12.75" customHeight="1" x14ac:dyDescent="0.15">
      <c r="A752" s="8"/>
      <c r="B752" s="83"/>
      <c r="C752" s="89"/>
      <c r="D752" s="35"/>
      <c r="E752" s="35"/>
      <c r="F752" s="35"/>
      <c r="G752" s="91"/>
      <c r="H752" s="91"/>
      <c r="I752" s="8"/>
      <c r="J752" s="8"/>
      <c r="K752" s="8"/>
      <c r="L752" s="8"/>
      <c r="M752" s="8"/>
      <c r="N752" s="8"/>
      <c r="O752" s="8"/>
      <c r="P752" s="8"/>
      <c r="Q752" s="8"/>
      <c r="R752" s="8"/>
      <c r="S752" s="8"/>
      <c r="T752" s="8"/>
      <c r="U752" s="8"/>
      <c r="V752" s="8"/>
      <c r="W752" s="8"/>
      <c r="X752" s="8"/>
      <c r="Y752" s="8"/>
      <c r="Z752" s="8"/>
    </row>
    <row r="753" spans="1:26" ht="12.75" customHeight="1" x14ac:dyDescent="0.15">
      <c r="A753" s="8"/>
      <c r="B753" s="83"/>
      <c r="C753" s="89"/>
      <c r="D753" s="35"/>
      <c r="E753" s="35"/>
      <c r="F753" s="35"/>
      <c r="G753" s="91"/>
      <c r="H753" s="91"/>
      <c r="I753" s="8"/>
      <c r="J753" s="8"/>
      <c r="K753" s="8"/>
      <c r="L753" s="8"/>
      <c r="M753" s="8"/>
      <c r="N753" s="8"/>
      <c r="O753" s="8"/>
      <c r="P753" s="8"/>
      <c r="Q753" s="8"/>
      <c r="R753" s="8"/>
      <c r="S753" s="8"/>
      <c r="T753" s="8"/>
      <c r="U753" s="8"/>
      <c r="V753" s="8"/>
      <c r="W753" s="8"/>
      <c r="X753" s="8"/>
      <c r="Y753" s="8"/>
      <c r="Z753" s="8"/>
    </row>
    <row r="754" spans="1:26" ht="12.75" customHeight="1" x14ac:dyDescent="0.15">
      <c r="A754" s="8"/>
      <c r="B754" s="83"/>
      <c r="C754" s="89"/>
      <c r="D754" s="35"/>
      <c r="E754" s="35"/>
      <c r="F754" s="35"/>
      <c r="G754" s="91"/>
      <c r="H754" s="91"/>
      <c r="I754" s="8"/>
      <c r="J754" s="8"/>
      <c r="K754" s="8"/>
      <c r="L754" s="8"/>
      <c r="M754" s="8"/>
      <c r="N754" s="8"/>
      <c r="O754" s="8"/>
      <c r="P754" s="8"/>
      <c r="Q754" s="8"/>
      <c r="R754" s="8"/>
      <c r="S754" s="8"/>
      <c r="T754" s="8"/>
      <c r="U754" s="8"/>
      <c r="V754" s="8"/>
      <c r="W754" s="8"/>
      <c r="X754" s="8"/>
      <c r="Y754" s="8"/>
      <c r="Z754" s="8"/>
    </row>
    <row r="755" spans="1:26" ht="12.75" customHeight="1" x14ac:dyDescent="0.15">
      <c r="A755" s="8"/>
      <c r="B755" s="83"/>
      <c r="C755" s="89"/>
      <c r="D755" s="35"/>
      <c r="E755" s="35"/>
      <c r="F755" s="35"/>
      <c r="G755" s="91"/>
      <c r="H755" s="91"/>
      <c r="I755" s="8"/>
      <c r="J755" s="8"/>
      <c r="K755" s="8"/>
      <c r="L755" s="8"/>
      <c r="M755" s="8"/>
      <c r="N755" s="8"/>
      <c r="O755" s="8"/>
      <c r="P755" s="8"/>
      <c r="Q755" s="8"/>
      <c r="R755" s="8"/>
      <c r="S755" s="8"/>
      <c r="T755" s="8"/>
      <c r="U755" s="8"/>
      <c r="V755" s="8"/>
      <c r="W755" s="8"/>
      <c r="X755" s="8"/>
      <c r="Y755" s="8"/>
      <c r="Z755" s="8"/>
    </row>
    <row r="756" spans="1:26" ht="12.75" customHeight="1" x14ac:dyDescent="0.15">
      <c r="A756" s="8"/>
      <c r="B756" s="83"/>
      <c r="C756" s="89"/>
      <c r="D756" s="35"/>
      <c r="E756" s="35"/>
      <c r="F756" s="35"/>
      <c r="G756" s="91"/>
      <c r="H756" s="91"/>
      <c r="I756" s="8"/>
      <c r="J756" s="8"/>
      <c r="K756" s="8"/>
      <c r="L756" s="8"/>
      <c r="M756" s="8"/>
      <c r="N756" s="8"/>
      <c r="O756" s="8"/>
      <c r="P756" s="8"/>
      <c r="Q756" s="8"/>
      <c r="R756" s="8"/>
      <c r="S756" s="8"/>
      <c r="T756" s="8"/>
      <c r="U756" s="8"/>
      <c r="V756" s="8"/>
      <c r="W756" s="8"/>
      <c r="X756" s="8"/>
      <c r="Y756" s="8"/>
      <c r="Z756" s="8"/>
    </row>
    <row r="757" spans="1:26" ht="12.75" customHeight="1" x14ac:dyDescent="0.15">
      <c r="A757" s="8"/>
      <c r="B757" s="83"/>
      <c r="C757" s="89"/>
      <c r="D757" s="35"/>
      <c r="E757" s="35"/>
      <c r="F757" s="35"/>
      <c r="G757" s="91"/>
      <c r="H757" s="91"/>
      <c r="I757" s="8"/>
      <c r="J757" s="8"/>
      <c r="K757" s="8"/>
      <c r="L757" s="8"/>
      <c r="M757" s="8"/>
      <c r="N757" s="8"/>
      <c r="O757" s="8"/>
      <c r="P757" s="8"/>
      <c r="Q757" s="8"/>
      <c r="R757" s="8"/>
      <c r="S757" s="8"/>
      <c r="T757" s="8"/>
      <c r="U757" s="8"/>
      <c r="V757" s="8"/>
      <c r="W757" s="8"/>
      <c r="X757" s="8"/>
      <c r="Y757" s="8"/>
      <c r="Z757" s="8"/>
    </row>
    <row r="758" spans="1:26" ht="12.75" customHeight="1" x14ac:dyDescent="0.15">
      <c r="A758" s="8"/>
      <c r="B758" s="83"/>
      <c r="C758" s="89"/>
      <c r="D758" s="35"/>
      <c r="E758" s="35"/>
      <c r="F758" s="35"/>
      <c r="G758" s="91"/>
      <c r="H758" s="91"/>
      <c r="I758" s="8"/>
      <c r="J758" s="8"/>
      <c r="K758" s="8"/>
      <c r="L758" s="8"/>
      <c r="M758" s="8"/>
      <c r="N758" s="8"/>
      <c r="O758" s="8"/>
      <c r="P758" s="8"/>
      <c r="Q758" s="8"/>
      <c r="R758" s="8"/>
      <c r="S758" s="8"/>
      <c r="T758" s="8"/>
      <c r="U758" s="8"/>
      <c r="V758" s="8"/>
      <c r="W758" s="8"/>
      <c r="X758" s="8"/>
      <c r="Y758" s="8"/>
      <c r="Z758" s="8"/>
    </row>
    <row r="759" spans="1:26" ht="12.75" customHeight="1" x14ac:dyDescent="0.15">
      <c r="A759" s="8"/>
      <c r="B759" s="83"/>
      <c r="C759" s="89"/>
      <c r="D759" s="35"/>
      <c r="E759" s="35"/>
      <c r="F759" s="35"/>
      <c r="G759" s="91"/>
      <c r="H759" s="91"/>
      <c r="I759" s="8"/>
      <c r="J759" s="8"/>
      <c r="K759" s="8"/>
      <c r="L759" s="8"/>
      <c r="M759" s="8"/>
      <c r="N759" s="8"/>
      <c r="O759" s="8"/>
      <c r="P759" s="8"/>
      <c r="Q759" s="8"/>
      <c r="R759" s="8"/>
      <c r="S759" s="8"/>
      <c r="T759" s="8"/>
      <c r="U759" s="8"/>
      <c r="V759" s="8"/>
      <c r="W759" s="8"/>
      <c r="X759" s="8"/>
      <c r="Y759" s="8"/>
      <c r="Z759" s="8"/>
    </row>
    <row r="760" spans="1:26" ht="12.75" customHeight="1" x14ac:dyDescent="0.15">
      <c r="A760" s="8"/>
      <c r="B760" s="83"/>
      <c r="C760" s="89"/>
      <c r="D760" s="35"/>
      <c r="E760" s="35"/>
      <c r="F760" s="35"/>
      <c r="G760" s="91"/>
      <c r="H760" s="91"/>
      <c r="I760" s="8"/>
      <c r="J760" s="8"/>
      <c r="K760" s="8"/>
      <c r="L760" s="8"/>
      <c r="M760" s="8"/>
      <c r="N760" s="8"/>
      <c r="O760" s="8"/>
      <c r="P760" s="8"/>
      <c r="Q760" s="8"/>
      <c r="R760" s="8"/>
      <c r="S760" s="8"/>
      <c r="T760" s="8"/>
      <c r="U760" s="8"/>
      <c r="V760" s="8"/>
      <c r="W760" s="8"/>
      <c r="X760" s="8"/>
      <c r="Y760" s="8"/>
      <c r="Z760" s="8"/>
    </row>
    <row r="761" spans="1:26" ht="12.75" customHeight="1" x14ac:dyDescent="0.15">
      <c r="A761" s="8"/>
      <c r="B761" s="83"/>
      <c r="C761" s="89"/>
      <c r="D761" s="35"/>
      <c r="E761" s="35"/>
      <c r="F761" s="35"/>
      <c r="G761" s="91"/>
      <c r="H761" s="91"/>
      <c r="I761" s="8"/>
      <c r="J761" s="8"/>
      <c r="K761" s="8"/>
      <c r="L761" s="8"/>
      <c r="M761" s="8"/>
      <c r="N761" s="8"/>
      <c r="O761" s="8"/>
      <c r="P761" s="8"/>
      <c r="Q761" s="8"/>
      <c r="R761" s="8"/>
      <c r="S761" s="8"/>
      <c r="T761" s="8"/>
      <c r="U761" s="8"/>
      <c r="V761" s="8"/>
      <c r="W761" s="8"/>
      <c r="X761" s="8"/>
      <c r="Y761" s="8"/>
      <c r="Z761" s="8"/>
    </row>
    <row r="762" spans="1:26" ht="12.75" customHeight="1" x14ac:dyDescent="0.15">
      <c r="A762" s="8"/>
      <c r="B762" s="83"/>
      <c r="C762" s="89"/>
      <c r="D762" s="35"/>
      <c r="E762" s="35"/>
      <c r="F762" s="35"/>
      <c r="G762" s="91"/>
      <c r="H762" s="91"/>
      <c r="I762" s="8"/>
      <c r="J762" s="8"/>
      <c r="K762" s="8"/>
      <c r="L762" s="8"/>
      <c r="M762" s="8"/>
      <c r="N762" s="8"/>
      <c r="O762" s="8"/>
      <c r="P762" s="8"/>
      <c r="Q762" s="8"/>
      <c r="R762" s="8"/>
      <c r="S762" s="8"/>
      <c r="T762" s="8"/>
      <c r="U762" s="8"/>
      <c r="V762" s="8"/>
      <c r="W762" s="8"/>
      <c r="X762" s="8"/>
      <c r="Y762" s="8"/>
      <c r="Z762" s="8"/>
    </row>
    <row r="763" spans="1:26" ht="12.75" customHeight="1" x14ac:dyDescent="0.15">
      <c r="A763" s="8"/>
      <c r="B763" s="83"/>
      <c r="C763" s="89"/>
      <c r="D763" s="35"/>
      <c r="E763" s="35"/>
      <c r="F763" s="35"/>
      <c r="G763" s="91"/>
      <c r="H763" s="91"/>
      <c r="I763" s="8"/>
      <c r="J763" s="8"/>
      <c r="K763" s="8"/>
      <c r="L763" s="8"/>
      <c r="M763" s="8"/>
      <c r="N763" s="8"/>
      <c r="O763" s="8"/>
      <c r="P763" s="8"/>
      <c r="Q763" s="8"/>
      <c r="R763" s="8"/>
      <c r="S763" s="8"/>
      <c r="T763" s="8"/>
      <c r="U763" s="8"/>
      <c r="V763" s="8"/>
      <c r="W763" s="8"/>
      <c r="X763" s="8"/>
      <c r="Y763" s="8"/>
      <c r="Z763" s="8"/>
    </row>
    <row r="764" spans="1:26" ht="12.75" customHeight="1" x14ac:dyDescent="0.15">
      <c r="A764" s="8"/>
      <c r="B764" s="83"/>
      <c r="C764" s="89"/>
      <c r="D764" s="35"/>
      <c r="E764" s="35"/>
      <c r="F764" s="35"/>
      <c r="G764" s="91"/>
      <c r="H764" s="91"/>
      <c r="I764" s="8"/>
      <c r="J764" s="8"/>
      <c r="K764" s="8"/>
      <c r="L764" s="8"/>
      <c r="M764" s="8"/>
      <c r="N764" s="8"/>
      <c r="O764" s="8"/>
      <c r="P764" s="8"/>
      <c r="Q764" s="8"/>
      <c r="R764" s="8"/>
      <c r="S764" s="8"/>
      <c r="T764" s="8"/>
      <c r="U764" s="8"/>
      <c r="V764" s="8"/>
      <c r="W764" s="8"/>
      <c r="X764" s="8"/>
      <c r="Y764" s="8"/>
      <c r="Z764" s="8"/>
    </row>
    <row r="765" spans="1:26" ht="12.75" customHeight="1" x14ac:dyDescent="0.15">
      <c r="A765" s="8"/>
      <c r="B765" s="83"/>
      <c r="C765" s="89"/>
      <c r="D765" s="35"/>
      <c r="E765" s="35"/>
      <c r="F765" s="35"/>
      <c r="G765" s="91"/>
      <c r="H765" s="91"/>
      <c r="I765" s="8"/>
      <c r="J765" s="8"/>
      <c r="K765" s="8"/>
      <c r="L765" s="8"/>
      <c r="M765" s="8"/>
      <c r="N765" s="8"/>
      <c r="O765" s="8"/>
      <c r="P765" s="8"/>
      <c r="Q765" s="8"/>
      <c r="R765" s="8"/>
      <c r="S765" s="8"/>
      <c r="T765" s="8"/>
      <c r="U765" s="8"/>
      <c r="V765" s="8"/>
      <c r="W765" s="8"/>
      <c r="X765" s="8"/>
      <c r="Y765" s="8"/>
      <c r="Z765" s="8"/>
    </row>
    <row r="766" spans="1:26" ht="12.75" customHeight="1" x14ac:dyDescent="0.15">
      <c r="A766" s="8"/>
      <c r="B766" s="83"/>
      <c r="C766" s="89"/>
      <c r="D766" s="35"/>
      <c r="E766" s="35"/>
      <c r="F766" s="35"/>
      <c r="G766" s="91"/>
      <c r="H766" s="91"/>
      <c r="I766" s="8"/>
      <c r="J766" s="8"/>
      <c r="K766" s="8"/>
      <c r="L766" s="8"/>
      <c r="M766" s="8"/>
      <c r="N766" s="8"/>
      <c r="O766" s="8"/>
      <c r="P766" s="8"/>
      <c r="Q766" s="8"/>
      <c r="R766" s="8"/>
      <c r="S766" s="8"/>
      <c r="T766" s="8"/>
      <c r="U766" s="8"/>
      <c r="V766" s="8"/>
      <c r="W766" s="8"/>
      <c r="X766" s="8"/>
      <c r="Y766" s="8"/>
      <c r="Z766" s="8"/>
    </row>
    <row r="767" spans="1:26" ht="12.75" customHeight="1" x14ac:dyDescent="0.15">
      <c r="A767" s="8"/>
      <c r="B767" s="83"/>
      <c r="C767" s="89"/>
      <c r="D767" s="35"/>
      <c r="E767" s="35"/>
      <c r="F767" s="35"/>
      <c r="G767" s="91"/>
      <c r="H767" s="91"/>
      <c r="I767" s="8"/>
      <c r="J767" s="8"/>
      <c r="K767" s="8"/>
      <c r="L767" s="8"/>
      <c r="M767" s="8"/>
      <c r="N767" s="8"/>
      <c r="O767" s="8"/>
      <c r="P767" s="8"/>
      <c r="Q767" s="8"/>
      <c r="R767" s="8"/>
      <c r="S767" s="8"/>
      <c r="T767" s="8"/>
      <c r="U767" s="8"/>
      <c r="V767" s="8"/>
      <c r="W767" s="8"/>
      <c r="X767" s="8"/>
      <c r="Y767" s="8"/>
      <c r="Z767" s="8"/>
    </row>
    <row r="768" spans="1:26" ht="12.75" customHeight="1" x14ac:dyDescent="0.15">
      <c r="A768" s="8"/>
      <c r="B768" s="83"/>
      <c r="C768" s="89"/>
      <c r="D768" s="35"/>
      <c r="E768" s="35"/>
      <c r="F768" s="35"/>
      <c r="G768" s="91"/>
      <c r="H768" s="91"/>
      <c r="I768" s="8"/>
      <c r="J768" s="8"/>
      <c r="K768" s="8"/>
      <c r="L768" s="8"/>
      <c r="M768" s="8"/>
      <c r="N768" s="8"/>
      <c r="O768" s="8"/>
      <c r="P768" s="8"/>
      <c r="Q768" s="8"/>
      <c r="R768" s="8"/>
      <c r="S768" s="8"/>
      <c r="T768" s="8"/>
      <c r="U768" s="8"/>
      <c r="V768" s="8"/>
      <c r="W768" s="8"/>
      <c r="X768" s="8"/>
      <c r="Y768" s="8"/>
      <c r="Z768" s="8"/>
    </row>
    <row r="769" spans="1:26" ht="12.75" customHeight="1" x14ac:dyDescent="0.15">
      <c r="A769" s="8"/>
      <c r="B769" s="83"/>
      <c r="C769" s="89"/>
      <c r="D769" s="35"/>
      <c r="E769" s="35"/>
      <c r="F769" s="35"/>
      <c r="G769" s="91"/>
      <c r="H769" s="91"/>
      <c r="I769" s="8"/>
      <c r="J769" s="8"/>
      <c r="K769" s="8"/>
      <c r="L769" s="8"/>
      <c r="M769" s="8"/>
      <c r="N769" s="8"/>
      <c r="O769" s="8"/>
      <c r="P769" s="8"/>
      <c r="Q769" s="8"/>
      <c r="R769" s="8"/>
      <c r="S769" s="8"/>
      <c r="T769" s="8"/>
      <c r="U769" s="8"/>
      <c r="V769" s="8"/>
      <c r="W769" s="8"/>
      <c r="X769" s="8"/>
      <c r="Y769" s="8"/>
      <c r="Z769" s="8"/>
    </row>
    <row r="770" spans="1:26" ht="12.75" customHeight="1" x14ac:dyDescent="0.15">
      <c r="A770" s="8"/>
      <c r="B770" s="83"/>
      <c r="C770" s="89"/>
      <c r="D770" s="35"/>
      <c r="E770" s="35"/>
      <c r="F770" s="35"/>
      <c r="G770" s="91"/>
      <c r="H770" s="91"/>
      <c r="I770" s="8"/>
      <c r="J770" s="8"/>
      <c r="K770" s="8"/>
      <c r="L770" s="8"/>
      <c r="M770" s="8"/>
      <c r="N770" s="8"/>
      <c r="O770" s="8"/>
      <c r="P770" s="8"/>
      <c r="Q770" s="8"/>
      <c r="R770" s="8"/>
      <c r="S770" s="8"/>
      <c r="T770" s="8"/>
      <c r="U770" s="8"/>
      <c r="V770" s="8"/>
      <c r="W770" s="8"/>
      <c r="X770" s="8"/>
      <c r="Y770" s="8"/>
      <c r="Z770" s="8"/>
    </row>
    <row r="771" spans="1:26" ht="12.75" customHeight="1" x14ac:dyDescent="0.15">
      <c r="A771" s="8"/>
      <c r="B771" s="83"/>
      <c r="C771" s="89"/>
      <c r="D771" s="35"/>
      <c r="E771" s="35"/>
      <c r="F771" s="35"/>
      <c r="G771" s="91"/>
      <c r="H771" s="91"/>
      <c r="I771" s="8"/>
      <c r="J771" s="8"/>
      <c r="K771" s="8"/>
      <c r="L771" s="8"/>
      <c r="M771" s="8"/>
      <c r="N771" s="8"/>
      <c r="O771" s="8"/>
      <c r="P771" s="8"/>
      <c r="Q771" s="8"/>
      <c r="R771" s="8"/>
      <c r="S771" s="8"/>
      <c r="T771" s="8"/>
      <c r="U771" s="8"/>
      <c r="V771" s="8"/>
      <c r="W771" s="8"/>
      <c r="X771" s="8"/>
      <c r="Y771" s="8"/>
      <c r="Z771" s="8"/>
    </row>
    <row r="772" spans="1:26" ht="12.75" customHeight="1" x14ac:dyDescent="0.15">
      <c r="A772" s="8"/>
      <c r="B772" s="83"/>
      <c r="C772" s="89"/>
      <c r="D772" s="35"/>
      <c r="E772" s="35"/>
      <c r="F772" s="35"/>
      <c r="G772" s="91"/>
      <c r="H772" s="91"/>
      <c r="I772" s="8"/>
      <c r="J772" s="8"/>
      <c r="K772" s="8"/>
      <c r="L772" s="8"/>
      <c r="M772" s="8"/>
      <c r="N772" s="8"/>
      <c r="O772" s="8"/>
      <c r="P772" s="8"/>
      <c r="Q772" s="8"/>
      <c r="R772" s="8"/>
      <c r="S772" s="8"/>
      <c r="T772" s="8"/>
      <c r="U772" s="8"/>
      <c r="V772" s="8"/>
      <c r="W772" s="8"/>
      <c r="X772" s="8"/>
      <c r="Y772" s="8"/>
      <c r="Z772" s="8"/>
    </row>
    <row r="773" spans="1:26" ht="12.75" customHeight="1" x14ac:dyDescent="0.15">
      <c r="A773" s="8"/>
      <c r="B773" s="83"/>
      <c r="C773" s="89"/>
      <c r="D773" s="35"/>
      <c r="E773" s="35"/>
      <c r="F773" s="35"/>
      <c r="G773" s="91"/>
      <c r="H773" s="91"/>
      <c r="I773" s="8"/>
      <c r="J773" s="8"/>
      <c r="K773" s="8"/>
      <c r="L773" s="8"/>
      <c r="M773" s="8"/>
      <c r="N773" s="8"/>
      <c r="O773" s="8"/>
      <c r="P773" s="8"/>
      <c r="Q773" s="8"/>
      <c r="R773" s="8"/>
      <c r="S773" s="8"/>
      <c r="T773" s="8"/>
      <c r="U773" s="8"/>
      <c r="V773" s="8"/>
      <c r="W773" s="8"/>
      <c r="X773" s="8"/>
      <c r="Y773" s="8"/>
      <c r="Z773" s="8"/>
    </row>
    <row r="774" spans="1:26" ht="12.75" customHeight="1" x14ac:dyDescent="0.15">
      <c r="A774" s="8"/>
      <c r="B774" s="83"/>
      <c r="C774" s="89"/>
      <c r="D774" s="35"/>
      <c r="E774" s="35"/>
      <c r="F774" s="35"/>
      <c r="G774" s="91"/>
      <c r="H774" s="91"/>
      <c r="I774" s="8"/>
      <c r="J774" s="8"/>
      <c r="K774" s="8"/>
      <c r="L774" s="8"/>
      <c r="M774" s="8"/>
      <c r="N774" s="8"/>
      <c r="O774" s="8"/>
      <c r="P774" s="8"/>
      <c r="Q774" s="8"/>
      <c r="R774" s="8"/>
      <c r="S774" s="8"/>
      <c r="T774" s="8"/>
      <c r="U774" s="8"/>
      <c r="V774" s="8"/>
      <c r="W774" s="8"/>
      <c r="X774" s="8"/>
      <c r="Y774" s="8"/>
      <c r="Z774" s="8"/>
    </row>
    <row r="775" spans="1:26" ht="12.75" customHeight="1" x14ac:dyDescent="0.15">
      <c r="A775" s="8"/>
      <c r="B775" s="83"/>
      <c r="C775" s="89"/>
      <c r="D775" s="35"/>
      <c r="E775" s="35"/>
      <c r="F775" s="35"/>
      <c r="G775" s="91"/>
      <c r="H775" s="91"/>
      <c r="I775" s="8"/>
      <c r="J775" s="8"/>
      <c r="K775" s="8"/>
      <c r="L775" s="8"/>
      <c r="M775" s="8"/>
      <c r="N775" s="8"/>
      <c r="O775" s="8"/>
      <c r="P775" s="8"/>
      <c r="Q775" s="8"/>
      <c r="R775" s="8"/>
      <c r="S775" s="8"/>
      <c r="T775" s="8"/>
      <c r="U775" s="8"/>
      <c r="V775" s="8"/>
      <c r="W775" s="8"/>
      <c r="X775" s="8"/>
      <c r="Y775" s="8"/>
      <c r="Z775" s="8"/>
    </row>
    <row r="776" spans="1:26" ht="12.75" customHeight="1" x14ac:dyDescent="0.15">
      <c r="A776" s="8"/>
      <c r="B776" s="83"/>
      <c r="C776" s="89"/>
      <c r="D776" s="35"/>
      <c r="E776" s="35"/>
      <c r="F776" s="35"/>
      <c r="G776" s="91"/>
      <c r="H776" s="91"/>
      <c r="I776" s="8"/>
      <c r="J776" s="8"/>
      <c r="K776" s="8"/>
      <c r="L776" s="8"/>
      <c r="M776" s="8"/>
      <c r="N776" s="8"/>
      <c r="O776" s="8"/>
      <c r="P776" s="8"/>
      <c r="Q776" s="8"/>
      <c r="R776" s="8"/>
      <c r="S776" s="8"/>
      <c r="T776" s="8"/>
      <c r="U776" s="8"/>
      <c r="V776" s="8"/>
      <c r="W776" s="8"/>
      <c r="X776" s="8"/>
      <c r="Y776" s="8"/>
      <c r="Z776" s="8"/>
    </row>
    <row r="777" spans="1:26" ht="12.75" customHeight="1" x14ac:dyDescent="0.15">
      <c r="A777" s="8"/>
      <c r="B777" s="83"/>
      <c r="C777" s="89"/>
      <c r="D777" s="35"/>
      <c r="E777" s="35"/>
      <c r="F777" s="35"/>
      <c r="G777" s="91"/>
      <c r="H777" s="91"/>
      <c r="I777" s="8"/>
      <c r="J777" s="8"/>
      <c r="K777" s="8"/>
      <c r="L777" s="8"/>
      <c r="M777" s="8"/>
      <c r="N777" s="8"/>
      <c r="O777" s="8"/>
      <c r="P777" s="8"/>
      <c r="Q777" s="8"/>
      <c r="R777" s="8"/>
      <c r="S777" s="8"/>
      <c r="T777" s="8"/>
      <c r="U777" s="8"/>
      <c r="V777" s="8"/>
      <c r="W777" s="8"/>
      <c r="X777" s="8"/>
      <c r="Y777" s="8"/>
      <c r="Z777" s="8"/>
    </row>
    <row r="778" spans="1:26" ht="12.75" customHeight="1" x14ac:dyDescent="0.15">
      <c r="A778" s="8"/>
      <c r="B778" s="83"/>
      <c r="C778" s="89"/>
      <c r="D778" s="35"/>
      <c r="E778" s="35"/>
      <c r="F778" s="35"/>
      <c r="G778" s="91"/>
      <c r="H778" s="91"/>
      <c r="I778" s="8"/>
      <c r="J778" s="8"/>
      <c r="K778" s="8"/>
      <c r="L778" s="8"/>
      <c r="M778" s="8"/>
      <c r="N778" s="8"/>
      <c r="O778" s="8"/>
      <c r="P778" s="8"/>
      <c r="Q778" s="8"/>
      <c r="R778" s="8"/>
      <c r="S778" s="8"/>
      <c r="T778" s="8"/>
      <c r="U778" s="8"/>
      <c r="V778" s="8"/>
      <c r="W778" s="8"/>
      <c r="X778" s="8"/>
      <c r="Y778" s="8"/>
      <c r="Z778" s="8"/>
    </row>
    <row r="779" spans="1:26" ht="12.75" customHeight="1" x14ac:dyDescent="0.15">
      <c r="A779" s="8"/>
      <c r="B779" s="83"/>
      <c r="C779" s="89"/>
      <c r="D779" s="35"/>
      <c r="E779" s="35"/>
      <c r="F779" s="35"/>
      <c r="G779" s="91"/>
      <c r="H779" s="91"/>
      <c r="I779" s="8"/>
      <c r="J779" s="8"/>
      <c r="K779" s="8"/>
      <c r="L779" s="8"/>
      <c r="M779" s="8"/>
      <c r="N779" s="8"/>
      <c r="O779" s="8"/>
      <c r="P779" s="8"/>
      <c r="Q779" s="8"/>
      <c r="R779" s="8"/>
      <c r="S779" s="8"/>
      <c r="T779" s="8"/>
      <c r="U779" s="8"/>
      <c r="V779" s="8"/>
      <c r="W779" s="8"/>
      <c r="X779" s="8"/>
      <c r="Y779" s="8"/>
      <c r="Z779" s="8"/>
    </row>
    <row r="780" spans="1:26" ht="12.75" customHeight="1" x14ac:dyDescent="0.15">
      <c r="A780" s="8"/>
      <c r="B780" s="83"/>
      <c r="C780" s="89"/>
      <c r="D780" s="35"/>
      <c r="E780" s="35"/>
      <c r="F780" s="35"/>
      <c r="G780" s="91"/>
      <c r="H780" s="91"/>
      <c r="I780" s="8"/>
      <c r="J780" s="8"/>
      <c r="K780" s="8"/>
      <c r="L780" s="8"/>
      <c r="M780" s="8"/>
      <c r="N780" s="8"/>
      <c r="O780" s="8"/>
      <c r="P780" s="8"/>
      <c r="Q780" s="8"/>
      <c r="R780" s="8"/>
      <c r="S780" s="8"/>
      <c r="T780" s="8"/>
      <c r="U780" s="8"/>
      <c r="V780" s="8"/>
      <c r="W780" s="8"/>
      <c r="X780" s="8"/>
      <c r="Y780" s="8"/>
      <c r="Z780" s="8"/>
    </row>
    <row r="781" spans="1:26" ht="12.75" customHeight="1" x14ac:dyDescent="0.15">
      <c r="A781" s="8"/>
      <c r="B781" s="83"/>
      <c r="C781" s="89"/>
      <c r="D781" s="35"/>
      <c r="E781" s="35"/>
      <c r="F781" s="35"/>
      <c r="G781" s="91"/>
      <c r="H781" s="91"/>
      <c r="I781" s="8"/>
      <c r="J781" s="8"/>
      <c r="K781" s="8"/>
      <c r="L781" s="8"/>
      <c r="M781" s="8"/>
      <c r="N781" s="8"/>
      <c r="O781" s="8"/>
      <c r="P781" s="8"/>
      <c r="Q781" s="8"/>
      <c r="R781" s="8"/>
      <c r="S781" s="8"/>
      <c r="T781" s="8"/>
      <c r="U781" s="8"/>
      <c r="V781" s="8"/>
      <c r="W781" s="8"/>
      <c r="X781" s="8"/>
      <c r="Y781" s="8"/>
      <c r="Z781" s="8"/>
    </row>
    <row r="782" spans="1:26" ht="12.75" customHeight="1" x14ac:dyDescent="0.15">
      <c r="A782" s="8"/>
      <c r="B782" s="83"/>
      <c r="C782" s="89"/>
      <c r="D782" s="35"/>
      <c r="E782" s="35"/>
      <c r="F782" s="35"/>
      <c r="G782" s="91"/>
      <c r="H782" s="91"/>
      <c r="I782" s="8"/>
      <c r="J782" s="8"/>
      <c r="K782" s="8"/>
      <c r="L782" s="8"/>
      <c r="M782" s="8"/>
      <c r="N782" s="8"/>
      <c r="O782" s="8"/>
      <c r="P782" s="8"/>
      <c r="Q782" s="8"/>
      <c r="R782" s="8"/>
      <c r="S782" s="8"/>
      <c r="T782" s="8"/>
      <c r="U782" s="8"/>
      <c r="V782" s="8"/>
      <c r="W782" s="8"/>
      <c r="X782" s="8"/>
      <c r="Y782" s="8"/>
      <c r="Z782" s="8"/>
    </row>
    <row r="783" spans="1:26" ht="12.75" customHeight="1" x14ac:dyDescent="0.15">
      <c r="A783" s="8"/>
      <c r="B783" s="83"/>
      <c r="C783" s="89"/>
      <c r="D783" s="35"/>
      <c r="E783" s="35"/>
      <c r="F783" s="35"/>
      <c r="G783" s="91"/>
      <c r="H783" s="91"/>
      <c r="I783" s="8"/>
      <c r="J783" s="8"/>
      <c r="K783" s="8"/>
      <c r="L783" s="8"/>
      <c r="M783" s="8"/>
      <c r="N783" s="8"/>
      <c r="O783" s="8"/>
      <c r="P783" s="8"/>
      <c r="Q783" s="8"/>
      <c r="R783" s="8"/>
      <c r="S783" s="8"/>
      <c r="T783" s="8"/>
      <c r="U783" s="8"/>
      <c r="V783" s="8"/>
      <c r="W783" s="8"/>
      <c r="X783" s="8"/>
      <c r="Y783" s="8"/>
      <c r="Z783" s="8"/>
    </row>
    <row r="784" spans="1:26" ht="12.75" customHeight="1" x14ac:dyDescent="0.15">
      <c r="A784" s="8"/>
      <c r="B784" s="83"/>
      <c r="C784" s="89"/>
      <c r="D784" s="35"/>
      <c r="E784" s="35"/>
      <c r="F784" s="35"/>
      <c r="G784" s="91"/>
      <c r="H784" s="91"/>
      <c r="I784" s="8"/>
      <c r="J784" s="8"/>
      <c r="K784" s="8"/>
      <c r="L784" s="8"/>
      <c r="M784" s="8"/>
      <c r="N784" s="8"/>
      <c r="O784" s="8"/>
      <c r="P784" s="8"/>
      <c r="Q784" s="8"/>
      <c r="R784" s="8"/>
      <c r="S784" s="8"/>
      <c r="T784" s="8"/>
      <c r="U784" s="8"/>
      <c r="V784" s="8"/>
      <c r="W784" s="8"/>
      <c r="X784" s="8"/>
      <c r="Y784" s="8"/>
      <c r="Z784" s="8"/>
    </row>
    <row r="785" spans="1:26" ht="12.75" customHeight="1" x14ac:dyDescent="0.15">
      <c r="A785" s="8"/>
      <c r="B785" s="83"/>
      <c r="C785" s="89"/>
      <c r="D785" s="35"/>
      <c r="E785" s="35"/>
      <c r="F785" s="35"/>
      <c r="G785" s="91"/>
      <c r="H785" s="91"/>
      <c r="I785" s="8"/>
      <c r="J785" s="8"/>
      <c r="K785" s="8"/>
      <c r="L785" s="8"/>
      <c r="M785" s="8"/>
      <c r="N785" s="8"/>
      <c r="O785" s="8"/>
      <c r="P785" s="8"/>
      <c r="Q785" s="8"/>
      <c r="R785" s="8"/>
      <c r="S785" s="8"/>
      <c r="T785" s="8"/>
      <c r="U785" s="8"/>
      <c r="V785" s="8"/>
      <c r="W785" s="8"/>
      <c r="X785" s="8"/>
      <c r="Y785" s="8"/>
      <c r="Z785" s="8"/>
    </row>
    <row r="786" spans="1:26" ht="12.75" customHeight="1" x14ac:dyDescent="0.15">
      <c r="A786" s="8"/>
      <c r="B786" s="83"/>
      <c r="C786" s="89"/>
      <c r="D786" s="35"/>
      <c r="E786" s="35"/>
      <c r="F786" s="35"/>
      <c r="G786" s="91"/>
      <c r="H786" s="91"/>
      <c r="I786" s="8"/>
      <c r="J786" s="8"/>
      <c r="K786" s="8"/>
      <c r="L786" s="8"/>
      <c r="M786" s="8"/>
      <c r="N786" s="8"/>
      <c r="O786" s="8"/>
      <c r="P786" s="8"/>
      <c r="Q786" s="8"/>
      <c r="R786" s="8"/>
      <c r="S786" s="8"/>
      <c r="T786" s="8"/>
      <c r="U786" s="8"/>
      <c r="V786" s="8"/>
      <c r="W786" s="8"/>
      <c r="X786" s="8"/>
      <c r="Y786" s="8"/>
      <c r="Z786" s="8"/>
    </row>
    <row r="787" spans="1:26" ht="12.75" customHeight="1" x14ac:dyDescent="0.15">
      <c r="A787" s="8"/>
      <c r="B787" s="83"/>
      <c r="C787" s="89"/>
      <c r="D787" s="35"/>
      <c r="E787" s="35"/>
      <c r="F787" s="35"/>
      <c r="G787" s="91"/>
      <c r="H787" s="91"/>
      <c r="I787" s="8"/>
      <c r="J787" s="8"/>
      <c r="K787" s="8"/>
      <c r="L787" s="8"/>
      <c r="M787" s="8"/>
      <c r="N787" s="8"/>
      <c r="O787" s="8"/>
      <c r="P787" s="8"/>
      <c r="Q787" s="8"/>
      <c r="R787" s="8"/>
      <c r="S787" s="8"/>
      <c r="T787" s="8"/>
      <c r="U787" s="8"/>
      <c r="V787" s="8"/>
      <c r="W787" s="8"/>
      <c r="X787" s="8"/>
      <c r="Y787" s="8"/>
      <c r="Z787" s="8"/>
    </row>
    <row r="788" spans="1:26" ht="12.75" customHeight="1" x14ac:dyDescent="0.15">
      <c r="A788" s="8"/>
      <c r="B788" s="83"/>
      <c r="C788" s="89"/>
      <c r="D788" s="35"/>
      <c r="E788" s="35"/>
      <c r="F788" s="35"/>
      <c r="G788" s="91"/>
      <c r="H788" s="91"/>
      <c r="I788" s="8"/>
      <c r="J788" s="8"/>
      <c r="K788" s="8"/>
      <c r="L788" s="8"/>
      <c r="M788" s="8"/>
      <c r="N788" s="8"/>
      <c r="O788" s="8"/>
      <c r="P788" s="8"/>
      <c r="Q788" s="8"/>
      <c r="R788" s="8"/>
      <c r="S788" s="8"/>
      <c r="T788" s="8"/>
      <c r="U788" s="8"/>
      <c r="V788" s="8"/>
      <c r="W788" s="8"/>
      <c r="X788" s="8"/>
      <c r="Y788" s="8"/>
      <c r="Z788" s="8"/>
    </row>
    <row r="789" spans="1:26" ht="12.75" customHeight="1" x14ac:dyDescent="0.15">
      <c r="A789" s="8"/>
      <c r="B789" s="83"/>
      <c r="C789" s="89"/>
      <c r="D789" s="35"/>
      <c r="E789" s="35"/>
      <c r="F789" s="35"/>
      <c r="G789" s="91"/>
      <c r="H789" s="91"/>
      <c r="I789" s="8"/>
      <c r="J789" s="8"/>
      <c r="K789" s="8"/>
      <c r="L789" s="8"/>
      <c r="M789" s="8"/>
      <c r="N789" s="8"/>
      <c r="O789" s="8"/>
      <c r="P789" s="8"/>
      <c r="Q789" s="8"/>
      <c r="R789" s="8"/>
      <c r="S789" s="8"/>
      <c r="T789" s="8"/>
      <c r="U789" s="8"/>
      <c r="V789" s="8"/>
      <c r="W789" s="8"/>
      <c r="X789" s="8"/>
      <c r="Y789" s="8"/>
      <c r="Z789" s="8"/>
    </row>
    <row r="790" spans="1:26" ht="12.75" customHeight="1" x14ac:dyDescent="0.15">
      <c r="A790" s="8"/>
      <c r="B790" s="83"/>
      <c r="C790" s="89"/>
      <c r="D790" s="35"/>
      <c r="E790" s="35"/>
      <c r="F790" s="35"/>
      <c r="G790" s="91"/>
      <c r="H790" s="91"/>
      <c r="I790" s="8"/>
      <c r="J790" s="8"/>
      <c r="K790" s="8"/>
      <c r="L790" s="8"/>
      <c r="M790" s="8"/>
      <c r="N790" s="8"/>
      <c r="O790" s="8"/>
      <c r="P790" s="8"/>
      <c r="Q790" s="8"/>
      <c r="R790" s="8"/>
      <c r="S790" s="8"/>
      <c r="T790" s="8"/>
      <c r="U790" s="8"/>
      <c r="V790" s="8"/>
      <c r="W790" s="8"/>
      <c r="X790" s="8"/>
      <c r="Y790" s="8"/>
      <c r="Z790" s="8"/>
    </row>
    <row r="791" spans="1:26" ht="12.75" customHeight="1" x14ac:dyDescent="0.15">
      <c r="A791" s="8"/>
      <c r="B791" s="83"/>
      <c r="C791" s="89"/>
      <c r="D791" s="35"/>
      <c r="E791" s="35"/>
      <c r="F791" s="35"/>
      <c r="G791" s="91"/>
      <c r="H791" s="91"/>
      <c r="I791" s="8"/>
      <c r="J791" s="8"/>
      <c r="K791" s="8"/>
      <c r="L791" s="8"/>
      <c r="M791" s="8"/>
      <c r="N791" s="8"/>
      <c r="O791" s="8"/>
      <c r="P791" s="8"/>
      <c r="Q791" s="8"/>
      <c r="R791" s="8"/>
      <c r="S791" s="8"/>
      <c r="T791" s="8"/>
      <c r="U791" s="8"/>
      <c r="V791" s="8"/>
      <c r="W791" s="8"/>
      <c r="X791" s="8"/>
      <c r="Y791" s="8"/>
      <c r="Z791" s="8"/>
    </row>
    <row r="792" spans="1:26" ht="12.75" customHeight="1" x14ac:dyDescent="0.15">
      <c r="A792" s="8"/>
      <c r="B792" s="83"/>
      <c r="C792" s="89"/>
      <c r="D792" s="35"/>
      <c r="E792" s="35"/>
      <c r="F792" s="35"/>
      <c r="G792" s="91"/>
      <c r="H792" s="91"/>
      <c r="I792" s="8"/>
      <c r="J792" s="8"/>
      <c r="K792" s="8"/>
      <c r="L792" s="8"/>
      <c r="M792" s="8"/>
      <c r="N792" s="8"/>
      <c r="O792" s="8"/>
      <c r="P792" s="8"/>
      <c r="Q792" s="8"/>
      <c r="R792" s="8"/>
      <c r="S792" s="8"/>
      <c r="T792" s="8"/>
      <c r="U792" s="8"/>
      <c r="V792" s="8"/>
      <c r="W792" s="8"/>
      <c r="X792" s="8"/>
      <c r="Y792" s="8"/>
      <c r="Z792" s="8"/>
    </row>
    <row r="793" spans="1:26" ht="12.75" customHeight="1" x14ac:dyDescent="0.15">
      <c r="A793" s="8"/>
      <c r="B793" s="83"/>
      <c r="C793" s="89"/>
      <c r="D793" s="35"/>
      <c r="E793" s="35"/>
      <c r="F793" s="35"/>
      <c r="G793" s="91"/>
      <c r="H793" s="91"/>
      <c r="I793" s="8"/>
      <c r="J793" s="8"/>
      <c r="K793" s="8"/>
      <c r="L793" s="8"/>
      <c r="M793" s="8"/>
      <c r="N793" s="8"/>
      <c r="O793" s="8"/>
      <c r="P793" s="8"/>
      <c r="Q793" s="8"/>
      <c r="R793" s="8"/>
      <c r="S793" s="8"/>
      <c r="T793" s="8"/>
      <c r="U793" s="8"/>
      <c r="V793" s="8"/>
      <c r="W793" s="8"/>
      <c r="X793" s="8"/>
      <c r="Y793" s="8"/>
      <c r="Z793" s="8"/>
    </row>
    <row r="794" spans="1:26" ht="12.75" customHeight="1" x14ac:dyDescent="0.15">
      <c r="A794" s="8"/>
      <c r="B794" s="83"/>
      <c r="C794" s="89"/>
      <c r="D794" s="35"/>
      <c r="E794" s="35"/>
      <c r="F794" s="35"/>
      <c r="G794" s="91"/>
      <c r="H794" s="91"/>
      <c r="I794" s="8"/>
      <c r="J794" s="8"/>
      <c r="K794" s="8"/>
      <c r="L794" s="8"/>
      <c r="M794" s="8"/>
      <c r="N794" s="8"/>
      <c r="O794" s="8"/>
      <c r="P794" s="8"/>
      <c r="Q794" s="8"/>
      <c r="R794" s="8"/>
      <c r="S794" s="8"/>
      <c r="T794" s="8"/>
      <c r="U794" s="8"/>
      <c r="V794" s="8"/>
      <c r="W794" s="8"/>
      <c r="X794" s="8"/>
      <c r="Y794" s="8"/>
      <c r="Z794" s="8"/>
    </row>
    <row r="795" spans="1:26" ht="12.75" customHeight="1" x14ac:dyDescent="0.15">
      <c r="A795" s="8"/>
      <c r="B795" s="83"/>
      <c r="C795" s="89"/>
      <c r="D795" s="35"/>
      <c r="E795" s="35"/>
      <c r="F795" s="35"/>
      <c r="G795" s="91"/>
      <c r="H795" s="91"/>
      <c r="I795" s="8"/>
      <c r="J795" s="8"/>
      <c r="K795" s="8"/>
      <c r="L795" s="8"/>
      <c r="M795" s="8"/>
      <c r="N795" s="8"/>
      <c r="O795" s="8"/>
      <c r="P795" s="8"/>
      <c r="Q795" s="8"/>
      <c r="R795" s="8"/>
      <c r="S795" s="8"/>
      <c r="T795" s="8"/>
      <c r="U795" s="8"/>
      <c r="V795" s="8"/>
      <c r="W795" s="8"/>
      <c r="X795" s="8"/>
      <c r="Y795" s="8"/>
      <c r="Z795" s="8"/>
    </row>
    <row r="796" spans="1:26" ht="12.75" customHeight="1" x14ac:dyDescent="0.15">
      <c r="A796" s="8"/>
      <c r="B796" s="83"/>
      <c r="C796" s="89"/>
      <c r="D796" s="35"/>
      <c r="E796" s="35"/>
      <c r="F796" s="35"/>
      <c r="G796" s="91"/>
      <c r="H796" s="91"/>
      <c r="I796" s="8"/>
      <c r="J796" s="8"/>
      <c r="K796" s="8"/>
      <c r="L796" s="8"/>
      <c r="M796" s="8"/>
      <c r="N796" s="8"/>
      <c r="O796" s="8"/>
      <c r="P796" s="8"/>
      <c r="Q796" s="8"/>
      <c r="R796" s="8"/>
      <c r="S796" s="8"/>
      <c r="T796" s="8"/>
      <c r="U796" s="8"/>
      <c r="V796" s="8"/>
      <c r="W796" s="8"/>
      <c r="X796" s="8"/>
      <c r="Y796" s="8"/>
      <c r="Z796" s="8"/>
    </row>
    <row r="797" spans="1:26" ht="12.75" customHeight="1" x14ac:dyDescent="0.15">
      <c r="A797" s="8"/>
      <c r="B797" s="83"/>
      <c r="C797" s="89"/>
      <c r="D797" s="35"/>
      <c r="E797" s="35"/>
      <c r="F797" s="35"/>
      <c r="G797" s="91"/>
      <c r="H797" s="91"/>
      <c r="I797" s="8"/>
      <c r="J797" s="8"/>
      <c r="K797" s="8"/>
      <c r="L797" s="8"/>
      <c r="M797" s="8"/>
      <c r="N797" s="8"/>
      <c r="O797" s="8"/>
      <c r="P797" s="8"/>
      <c r="Q797" s="8"/>
      <c r="R797" s="8"/>
      <c r="S797" s="8"/>
      <c r="T797" s="8"/>
      <c r="U797" s="8"/>
      <c r="V797" s="8"/>
      <c r="W797" s="8"/>
      <c r="X797" s="8"/>
      <c r="Y797" s="8"/>
      <c r="Z797" s="8"/>
    </row>
    <row r="798" spans="1:26" ht="12.75" customHeight="1" x14ac:dyDescent="0.15">
      <c r="A798" s="8"/>
      <c r="B798" s="83"/>
      <c r="C798" s="89"/>
      <c r="D798" s="35"/>
      <c r="E798" s="35"/>
      <c r="F798" s="35"/>
      <c r="G798" s="91"/>
      <c r="H798" s="91"/>
      <c r="I798" s="8"/>
      <c r="J798" s="8"/>
      <c r="K798" s="8"/>
      <c r="L798" s="8"/>
      <c r="M798" s="8"/>
      <c r="N798" s="8"/>
      <c r="O798" s="8"/>
      <c r="P798" s="8"/>
      <c r="Q798" s="8"/>
      <c r="R798" s="8"/>
      <c r="S798" s="8"/>
      <c r="T798" s="8"/>
      <c r="U798" s="8"/>
      <c r="V798" s="8"/>
      <c r="W798" s="8"/>
      <c r="X798" s="8"/>
      <c r="Y798" s="8"/>
      <c r="Z798" s="8"/>
    </row>
    <row r="799" spans="1:26" ht="12.75" customHeight="1" x14ac:dyDescent="0.15">
      <c r="A799" s="8"/>
      <c r="B799" s="83"/>
      <c r="C799" s="89"/>
      <c r="D799" s="35"/>
      <c r="E799" s="35"/>
      <c r="F799" s="35"/>
      <c r="G799" s="91"/>
      <c r="H799" s="91"/>
      <c r="I799" s="8"/>
      <c r="J799" s="8"/>
      <c r="K799" s="8"/>
      <c r="L799" s="8"/>
      <c r="M799" s="8"/>
      <c r="N799" s="8"/>
      <c r="O799" s="8"/>
      <c r="P799" s="8"/>
      <c r="Q799" s="8"/>
      <c r="R799" s="8"/>
      <c r="S799" s="8"/>
      <c r="T799" s="8"/>
      <c r="U799" s="8"/>
      <c r="V799" s="8"/>
      <c r="W799" s="8"/>
      <c r="X799" s="8"/>
      <c r="Y799" s="8"/>
      <c r="Z799" s="8"/>
    </row>
    <row r="800" spans="1:26" ht="12.75" customHeight="1" x14ac:dyDescent="0.15">
      <c r="A800" s="8"/>
      <c r="B800" s="83"/>
      <c r="C800" s="89"/>
      <c r="D800" s="35"/>
      <c r="E800" s="35"/>
      <c r="F800" s="35"/>
      <c r="G800" s="91"/>
      <c r="H800" s="91"/>
      <c r="I800" s="8"/>
      <c r="J800" s="8"/>
      <c r="K800" s="8"/>
      <c r="L800" s="8"/>
      <c r="M800" s="8"/>
      <c r="N800" s="8"/>
      <c r="O800" s="8"/>
      <c r="P800" s="8"/>
      <c r="Q800" s="8"/>
      <c r="R800" s="8"/>
      <c r="S800" s="8"/>
      <c r="T800" s="8"/>
      <c r="U800" s="8"/>
      <c r="V800" s="8"/>
      <c r="W800" s="8"/>
      <c r="X800" s="8"/>
      <c r="Y800" s="8"/>
      <c r="Z800" s="8"/>
    </row>
    <row r="801" spans="1:26" ht="12.75" customHeight="1" x14ac:dyDescent="0.15">
      <c r="A801" s="8"/>
      <c r="B801" s="83"/>
      <c r="C801" s="89"/>
      <c r="D801" s="35"/>
      <c r="E801" s="35"/>
      <c r="F801" s="35"/>
      <c r="G801" s="91"/>
      <c r="H801" s="91"/>
      <c r="I801" s="8"/>
      <c r="J801" s="8"/>
      <c r="K801" s="8"/>
      <c r="L801" s="8"/>
      <c r="M801" s="8"/>
      <c r="N801" s="8"/>
      <c r="O801" s="8"/>
      <c r="P801" s="8"/>
      <c r="Q801" s="8"/>
      <c r="R801" s="8"/>
      <c r="S801" s="8"/>
      <c r="T801" s="8"/>
      <c r="U801" s="8"/>
      <c r="V801" s="8"/>
      <c r="W801" s="8"/>
      <c r="X801" s="8"/>
      <c r="Y801" s="8"/>
      <c r="Z801" s="8"/>
    </row>
    <row r="802" spans="1:26" ht="12.75" customHeight="1" x14ac:dyDescent="0.15">
      <c r="A802" s="8"/>
      <c r="B802" s="83"/>
      <c r="C802" s="89"/>
      <c r="D802" s="35"/>
      <c r="E802" s="35"/>
      <c r="F802" s="35"/>
      <c r="G802" s="91"/>
      <c r="H802" s="91"/>
      <c r="I802" s="8"/>
      <c r="J802" s="8"/>
      <c r="K802" s="8"/>
      <c r="L802" s="8"/>
      <c r="M802" s="8"/>
      <c r="N802" s="8"/>
      <c r="O802" s="8"/>
      <c r="P802" s="8"/>
      <c r="Q802" s="8"/>
      <c r="R802" s="8"/>
      <c r="S802" s="8"/>
      <c r="T802" s="8"/>
      <c r="U802" s="8"/>
      <c r="V802" s="8"/>
      <c r="W802" s="8"/>
      <c r="X802" s="8"/>
      <c r="Y802" s="8"/>
      <c r="Z802" s="8"/>
    </row>
    <row r="803" spans="1:26" ht="12.75" customHeight="1" x14ac:dyDescent="0.15">
      <c r="A803" s="8"/>
      <c r="B803" s="83"/>
      <c r="C803" s="89"/>
      <c r="D803" s="35"/>
      <c r="E803" s="35"/>
      <c r="F803" s="35"/>
      <c r="G803" s="91"/>
      <c r="H803" s="91"/>
      <c r="I803" s="8"/>
      <c r="J803" s="8"/>
      <c r="K803" s="8"/>
      <c r="L803" s="8"/>
      <c r="M803" s="8"/>
      <c r="N803" s="8"/>
      <c r="O803" s="8"/>
      <c r="P803" s="8"/>
      <c r="Q803" s="8"/>
      <c r="R803" s="8"/>
      <c r="S803" s="8"/>
      <c r="T803" s="8"/>
      <c r="U803" s="8"/>
      <c r="V803" s="8"/>
      <c r="W803" s="8"/>
      <c r="X803" s="8"/>
      <c r="Y803" s="8"/>
      <c r="Z803" s="8"/>
    </row>
    <row r="804" spans="1:26" ht="12.75" customHeight="1" x14ac:dyDescent="0.15">
      <c r="A804" s="8"/>
      <c r="B804" s="83"/>
      <c r="C804" s="89"/>
      <c r="D804" s="35"/>
      <c r="E804" s="35"/>
      <c r="F804" s="35"/>
      <c r="G804" s="91"/>
      <c r="H804" s="91"/>
      <c r="I804" s="8"/>
      <c r="J804" s="8"/>
      <c r="K804" s="8"/>
      <c r="L804" s="8"/>
      <c r="M804" s="8"/>
      <c r="N804" s="8"/>
      <c r="O804" s="8"/>
      <c r="P804" s="8"/>
      <c r="Q804" s="8"/>
      <c r="R804" s="8"/>
      <c r="S804" s="8"/>
      <c r="T804" s="8"/>
      <c r="U804" s="8"/>
      <c r="V804" s="8"/>
      <c r="W804" s="8"/>
      <c r="X804" s="8"/>
      <c r="Y804" s="8"/>
      <c r="Z804" s="8"/>
    </row>
    <row r="805" spans="1:26" ht="12.75" customHeight="1" x14ac:dyDescent="0.15">
      <c r="A805" s="8"/>
      <c r="B805" s="83"/>
      <c r="C805" s="89"/>
      <c r="D805" s="35"/>
      <c r="E805" s="35"/>
      <c r="F805" s="35"/>
      <c r="G805" s="91"/>
      <c r="H805" s="91"/>
      <c r="I805" s="8"/>
      <c r="J805" s="8"/>
      <c r="K805" s="8"/>
      <c r="L805" s="8"/>
      <c r="M805" s="8"/>
      <c r="N805" s="8"/>
      <c r="O805" s="8"/>
      <c r="P805" s="8"/>
      <c r="Q805" s="8"/>
      <c r="R805" s="8"/>
      <c r="S805" s="8"/>
      <c r="T805" s="8"/>
      <c r="U805" s="8"/>
      <c r="V805" s="8"/>
      <c r="W805" s="8"/>
      <c r="X805" s="8"/>
      <c r="Y805" s="8"/>
      <c r="Z805" s="8"/>
    </row>
    <row r="806" spans="1:26" ht="12.75" customHeight="1" x14ac:dyDescent="0.15">
      <c r="A806" s="8"/>
      <c r="B806" s="83"/>
      <c r="C806" s="89"/>
      <c r="D806" s="35"/>
      <c r="E806" s="35"/>
      <c r="F806" s="35"/>
      <c r="G806" s="91"/>
      <c r="H806" s="91"/>
      <c r="I806" s="8"/>
      <c r="J806" s="8"/>
      <c r="K806" s="8"/>
      <c r="L806" s="8"/>
      <c r="M806" s="8"/>
      <c r="N806" s="8"/>
      <c r="O806" s="8"/>
      <c r="P806" s="8"/>
      <c r="Q806" s="8"/>
      <c r="R806" s="8"/>
      <c r="S806" s="8"/>
      <c r="T806" s="8"/>
      <c r="U806" s="8"/>
      <c r="V806" s="8"/>
      <c r="W806" s="8"/>
      <c r="X806" s="8"/>
      <c r="Y806" s="8"/>
      <c r="Z806" s="8"/>
    </row>
    <row r="807" spans="1:26" ht="12.75" customHeight="1" x14ac:dyDescent="0.15">
      <c r="A807" s="8"/>
      <c r="B807" s="83"/>
      <c r="C807" s="89"/>
      <c r="D807" s="35"/>
      <c r="E807" s="35"/>
      <c r="F807" s="35"/>
      <c r="G807" s="91"/>
      <c r="H807" s="91"/>
      <c r="I807" s="8"/>
      <c r="J807" s="8"/>
      <c r="K807" s="8"/>
      <c r="L807" s="8"/>
      <c r="M807" s="8"/>
      <c r="N807" s="8"/>
      <c r="O807" s="8"/>
      <c r="P807" s="8"/>
      <c r="Q807" s="8"/>
      <c r="R807" s="8"/>
      <c r="S807" s="8"/>
      <c r="T807" s="8"/>
      <c r="U807" s="8"/>
      <c r="V807" s="8"/>
      <c r="W807" s="8"/>
      <c r="X807" s="8"/>
      <c r="Y807" s="8"/>
      <c r="Z807" s="8"/>
    </row>
    <row r="808" spans="1:26" ht="12.75" customHeight="1" x14ac:dyDescent="0.15">
      <c r="A808" s="8"/>
      <c r="B808" s="83"/>
      <c r="C808" s="89"/>
      <c r="D808" s="35"/>
      <c r="E808" s="35"/>
      <c r="F808" s="35"/>
      <c r="G808" s="91"/>
      <c r="H808" s="91"/>
      <c r="I808" s="8"/>
      <c r="J808" s="8"/>
      <c r="K808" s="8"/>
      <c r="L808" s="8"/>
      <c r="M808" s="8"/>
      <c r="N808" s="8"/>
      <c r="O808" s="8"/>
      <c r="P808" s="8"/>
      <c r="Q808" s="8"/>
      <c r="R808" s="8"/>
      <c r="S808" s="8"/>
      <c r="T808" s="8"/>
      <c r="U808" s="8"/>
      <c r="V808" s="8"/>
      <c r="W808" s="8"/>
      <c r="X808" s="8"/>
      <c r="Y808" s="8"/>
      <c r="Z808" s="8"/>
    </row>
    <row r="809" spans="1:26" ht="12.75" customHeight="1" x14ac:dyDescent="0.15">
      <c r="A809" s="8"/>
      <c r="B809" s="83"/>
      <c r="C809" s="89"/>
      <c r="D809" s="35"/>
      <c r="E809" s="35"/>
      <c r="F809" s="35"/>
      <c r="G809" s="91"/>
      <c r="H809" s="91"/>
      <c r="I809" s="8"/>
      <c r="J809" s="8"/>
      <c r="K809" s="8"/>
      <c r="L809" s="8"/>
      <c r="M809" s="8"/>
      <c r="N809" s="8"/>
      <c r="O809" s="8"/>
      <c r="P809" s="8"/>
      <c r="Q809" s="8"/>
      <c r="R809" s="8"/>
      <c r="S809" s="8"/>
      <c r="T809" s="8"/>
      <c r="U809" s="8"/>
      <c r="V809" s="8"/>
      <c r="W809" s="8"/>
      <c r="X809" s="8"/>
      <c r="Y809" s="8"/>
      <c r="Z809" s="8"/>
    </row>
    <row r="810" spans="1:26" ht="12.75" customHeight="1" x14ac:dyDescent="0.15">
      <c r="A810" s="8"/>
      <c r="B810" s="83"/>
      <c r="C810" s="89"/>
      <c r="D810" s="35"/>
      <c r="E810" s="35"/>
      <c r="F810" s="35"/>
      <c r="G810" s="91"/>
      <c r="H810" s="91"/>
      <c r="I810" s="8"/>
      <c r="J810" s="8"/>
      <c r="K810" s="8"/>
      <c r="L810" s="8"/>
      <c r="M810" s="8"/>
      <c r="N810" s="8"/>
      <c r="O810" s="8"/>
      <c r="P810" s="8"/>
      <c r="Q810" s="8"/>
      <c r="R810" s="8"/>
      <c r="S810" s="8"/>
      <c r="T810" s="8"/>
      <c r="U810" s="8"/>
      <c r="V810" s="8"/>
      <c r="W810" s="8"/>
      <c r="X810" s="8"/>
      <c r="Y810" s="8"/>
      <c r="Z810" s="8"/>
    </row>
    <row r="811" spans="1:26" ht="12.75" customHeight="1" x14ac:dyDescent="0.15">
      <c r="A811" s="8"/>
      <c r="B811" s="83"/>
      <c r="C811" s="89"/>
      <c r="D811" s="35"/>
      <c r="E811" s="35"/>
      <c r="F811" s="35"/>
      <c r="G811" s="91"/>
      <c r="H811" s="91"/>
      <c r="I811" s="8"/>
      <c r="J811" s="8"/>
      <c r="K811" s="8"/>
      <c r="L811" s="8"/>
      <c r="M811" s="8"/>
      <c r="N811" s="8"/>
      <c r="O811" s="8"/>
      <c r="P811" s="8"/>
      <c r="Q811" s="8"/>
      <c r="R811" s="8"/>
      <c r="S811" s="8"/>
      <c r="T811" s="8"/>
      <c r="U811" s="8"/>
      <c r="V811" s="8"/>
      <c r="W811" s="8"/>
      <c r="X811" s="8"/>
      <c r="Y811" s="8"/>
      <c r="Z811" s="8"/>
    </row>
    <row r="812" spans="1:26" ht="12.75" customHeight="1" x14ac:dyDescent="0.15">
      <c r="A812" s="8"/>
      <c r="B812" s="83"/>
      <c r="C812" s="89"/>
      <c r="D812" s="35"/>
      <c r="E812" s="35"/>
      <c r="F812" s="35"/>
      <c r="G812" s="91"/>
      <c r="H812" s="91"/>
      <c r="I812" s="8"/>
      <c r="J812" s="8"/>
      <c r="K812" s="8"/>
      <c r="L812" s="8"/>
      <c r="M812" s="8"/>
      <c r="N812" s="8"/>
      <c r="O812" s="8"/>
      <c r="P812" s="8"/>
      <c r="Q812" s="8"/>
      <c r="R812" s="8"/>
      <c r="S812" s="8"/>
      <c r="T812" s="8"/>
      <c r="U812" s="8"/>
      <c r="V812" s="8"/>
      <c r="W812" s="8"/>
      <c r="X812" s="8"/>
      <c r="Y812" s="8"/>
      <c r="Z812" s="8"/>
    </row>
    <row r="813" spans="1:26" ht="12.75" customHeight="1" x14ac:dyDescent="0.15">
      <c r="A813" s="8"/>
      <c r="B813" s="83"/>
      <c r="C813" s="89"/>
      <c r="D813" s="35"/>
      <c r="E813" s="35"/>
      <c r="F813" s="35"/>
      <c r="G813" s="91"/>
      <c r="H813" s="91"/>
      <c r="I813" s="8"/>
      <c r="J813" s="8"/>
      <c r="K813" s="8"/>
      <c r="L813" s="8"/>
      <c r="M813" s="8"/>
      <c r="N813" s="8"/>
      <c r="O813" s="8"/>
      <c r="P813" s="8"/>
      <c r="Q813" s="8"/>
      <c r="R813" s="8"/>
      <c r="S813" s="8"/>
      <c r="T813" s="8"/>
      <c r="U813" s="8"/>
      <c r="V813" s="8"/>
      <c r="W813" s="8"/>
      <c r="X813" s="8"/>
      <c r="Y813" s="8"/>
      <c r="Z813" s="8"/>
    </row>
    <row r="814" spans="1:26" ht="12.75" customHeight="1" x14ac:dyDescent="0.15">
      <c r="A814" s="8"/>
      <c r="B814" s="83"/>
      <c r="C814" s="89"/>
      <c r="D814" s="35"/>
      <c r="E814" s="35"/>
      <c r="F814" s="35"/>
      <c r="G814" s="91"/>
      <c r="H814" s="91"/>
      <c r="I814" s="8"/>
      <c r="J814" s="8"/>
      <c r="K814" s="8"/>
      <c r="L814" s="8"/>
      <c r="M814" s="8"/>
      <c r="N814" s="8"/>
      <c r="O814" s="8"/>
      <c r="P814" s="8"/>
      <c r="Q814" s="8"/>
      <c r="R814" s="8"/>
      <c r="S814" s="8"/>
      <c r="T814" s="8"/>
      <c r="U814" s="8"/>
      <c r="V814" s="8"/>
      <c r="W814" s="8"/>
      <c r="X814" s="8"/>
      <c r="Y814" s="8"/>
      <c r="Z814" s="8"/>
    </row>
    <row r="815" spans="1:26" ht="12.75" customHeight="1" x14ac:dyDescent="0.15">
      <c r="A815" s="8"/>
      <c r="B815" s="83"/>
      <c r="C815" s="89"/>
      <c r="D815" s="35"/>
      <c r="E815" s="35"/>
      <c r="F815" s="35"/>
      <c r="G815" s="91"/>
      <c r="H815" s="91"/>
      <c r="I815" s="8"/>
      <c r="J815" s="8"/>
      <c r="K815" s="8"/>
      <c r="L815" s="8"/>
      <c r="M815" s="8"/>
      <c r="N815" s="8"/>
      <c r="O815" s="8"/>
      <c r="P815" s="8"/>
      <c r="Q815" s="8"/>
      <c r="R815" s="8"/>
      <c r="S815" s="8"/>
      <c r="T815" s="8"/>
      <c r="U815" s="8"/>
      <c r="V815" s="8"/>
      <c r="W815" s="8"/>
      <c r="X815" s="8"/>
      <c r="Y815" s="8"/>
      <c r="Z815" s="8"/>
    </row>
    <row r="816" spans="1:26" ht="12.75" customHeight="1" x14ac:dyDescent="0.15">
      <c r="A816" s="8"/>
      <c r="B816" s="83"/>
      <c r="C816" s="89"/>
      <c r="D816" s="35"/>
      <c r="E816" s="35"/>
      <c r="F816" s="35"/>
      <c r="G816" s="91"/>
      <c r="H816" s="91"/>
      <c r="I816" s="8"/>
      <c r="J816" s="8"/>
      <c r="K816" s="8"/>
      <c r="L816" s="8"/>
      <c r="M816" s="8"/>
      <c r="N816" s="8"/>
      <c r="O816" s="8"/>
      <c r="P816" s="8"/>
      <c r="Q816" s="8"/>
      <c r="R816" s="8"/>
      <c r="S816" s="8"/>
      <c r="T816" s="8"/>
      <c r="U816" s="8"/>
      <c r="V816" s="8"/>
      <c r="W816" s="8"/>
      <c r="X816" s="8"/>
      <c r="Y816" s="8"/>
      <c r="Z816" s="8"/>
    </row>
    <row r="817" spans="1:26" ht="12.75" customHeight="1" x14ac:dyDescent="0.15">
      <c r="A817" s="8"/>
      <c r="B817" s="83"/>
      <c r="C817" s="89"/>
      <c r="D817" s="35"/>
      <c r="E817" s="35"/>
      <c r="F817" s="35"/>
      <c r="G817" s="91"/>
      <c r="H817" s="91"/>
      <c r="I817" s="8"/>
      <c r="J817" s="8"/>
      <c r="K817" s="8"/>
      <c r="L817" s="8"/>
      <c r="M817" s="8"/>
      <c r="N817" s="8"/>
      <c r="O817" s="8"/>
      <c r="P817" s="8"/>
      <c r="Q817" s="8"/>
      <c r="R817" s="8"/>
      <c r="S817" s="8"/>
      <c r="T817" s="8"/>
      <c r="U817" s="8"/>
      <c r="V817" s="8"/>
      <c r="W817" s="8"/>
      <c r="X817" s="8"/>
      <c r="Y817" s="8"/>
      <c r="Z817" s="8"/>
    </row>
    <row r="818" spans="1:26" ht="12.75" customHeight="1" x14ac:dyDescent="0.15">
      <c r="A818" s="8"/>
      <c r="B818" s="83"/>
      <c r="C818" s="89"/>
      <c r="D818" s="35"/>
      <c r="E818" s="35"/>
      <c r="F818" s="35"/>
      <c r="G818" s="91"/>
      <c r="H818" s="91"/>
      <c r="I818" s="8"/>
      <c r="J818" s="8"/>
      <c r="K818" s="8"/>
      <c r="L818" s="8"/>
      <c r="M818" s="8"/>
      <c r="N818" s="8"/>
      <c r="O818" s="8"/>
      <c r="P818" s="8"/>
      <c r="Q818" s="8"/>
      <c r="R818" s="8"/>
      <c r="S818" s="8"/>
      <c r="T818" s="8"/>
      <c r="U818" s="8"/>
      <c r="V818" s="8"/>
      <c r="W818" s="8"/>
      <c r="X818" s="8"/>
      <c r="Y818" s="8"/>
      <c r="Z818" s="8"/>
    </row>
    <row r="819" spans="1:26" ht="12.75" customHeight="1" x14ac:dyDescent="0.15">
      <c r="A819" s="8"/>
      <c r="B819" s="83"/>
      <c r="C819" s="89"/>
      <c r="D819" s="35"/>
      <c r="E819" s="35"/>
      <c r="F819" s="35"/>
      <c r="G819" s="91"/>
      <c r="H819" s="91"/>
      <c r="I819" s="8"/>
      <c r="J819" s="8"/>
      <c r="K819" s="8"/>
      <c r="L819" s="8"/>
      <c r="M819" s="8"/>
      <c r="N819" s="8"/>
      <c r="O819" s="8"/>
      <c r="P819" s="8"/>
      <c r="Q819" s="8"/>
      <c r="R819" s="8"/>
      <c r="S819" s="8"/>
      <c r="T819" s="8"/>
      <c r="U819" s="8"/>
      <c r="V819" s="8"/>
      <c r="W819" s="8"/>
      <c r="X819" s="8"/>
      <c r="Y819" s="8"/>
      <c r="Z819" s="8"/>
    </row>
    <row r="820" spans="1:26" ht="12.75" customHeight="1" x14ac:dyDescent="0.15">
      <c r="A820" s="8"/>
      <c r="B820" s="83"/>
      <c r="C820" s="89"/>
      <c r="D820" s="35"/>
      <c r="E820" s="35"/>
      <c r="F820" s="35"/>
      <c r="G820" s="91"/>
      <c r="H820" s="91"/>
      <c r="I820" s="8"/>
      <c r="J820" s="8"/>
      <c r="K820" s="8"/>
      <c r="L820" s="8"/>
      <c r="M820" s="8"/>
      <c r="N820" s="8"/>
      <c r="O820" s="8"/>
      <c r="P820" s="8"/>
      <c r="Q820" s="8"/>
      <c r="R820" s="8"/>
      <c r="S820" s="8"/>
      <c r="T820" s="8"/>
      <c r="U820" s="8"/>
      <c r="V820" s="8"/>
      <c r="W820" s="8"/>
      <c r="X820" s="8"/>
      <c r="Y820" s="8"/>
      <c r="Z820" s="8"/>
    </row>
    <row r="821" spans="1:26" ht="12.75" customHeight="1" x14ac:dyDescent="0.15">
      <c r="A821" s="8"/>
      <c r="B821" s="83"/>
      <c r="C821" s="89"/>
      <c r="D821" s="35"/>
      <c r="E821" s="35"/>
      <c r="F821" s="35"/>
      <c r="G821" s="91"/>
      <c r="H821" s="91"/>
      <c r="I821" s="8"/>
      <c r="J821" s="8"/>
      <c r="K821" s="8"/>
      <c r="L821" s="8"/>
      <c r="M821" s="8"/>
      <c r="N821" s="8"/>
      <c r="O821" s="8"/>
      <c r="P821" s="8"/>
      <c r="Q821" s="8"/>
      <c r="R821" s="8"/>
      <c r="S821" s="8"/>
      <c r="T821" s="8"/>
      <c r="U821" s="8"/>
      <c r="V821" s="8"/>
      <c r="W821" s="8"/>
      <c r="X821" s="8"/>
      <c r="Y821" s="8"/>
      <c r="Z821" s="8"/>
    </row>
    <row r="822" spans="1:26" ht="12.75" customHeight="1" x14ac:dyDescent="0.15">
      <c r="A822" s="8"/>
      <c r="B822" s="83"/>
      <c r="C822" s="89"/>
      <c r="D822" s="35"/>
      <c r="E822" s="35"/>
      <c r="F822" s="35"/>
      <c r="G822" s="91"/>
      <c r="H822" s="91"/>
      <c r="I822" s="8"/>
      <c r="J822" s="8"/>
      <c r="K822" s="8"/>
      <c r="L822" s="8"/>
      <c r="M822" s="8"/>
      <c r="N822" s="8"/>
      <c r="O822" s="8"/>
      <c r="P822" s="8"/>
      <c r="Q822" s="8"/>
      <c r="R822" s="8"/>
      <c r="S822" s="8"/>
      <c r="T822" s="8"/>
      <c r="U822" s="8"/>
      <c r="V822" s="8"/>
      <c r="W822" s="8"/>
      <c r="X822" s="8"/>
      <c r="Y822" s="8"/>
      <c r="Z822" s="8"/>
    </row>
    <row r="823" spans="1:26" ht="12.75" customHeight="1" x14ac:dyDescent="0.15">
      <c r="A823" s="8"/>
      <c r="B823" s="83"/>
      <c r="C823" s="89"/>
      <c r="D823" s="35"/>
      <c r="E823" s="35"/>
      <c r="F823" s="35"/>
      <c r="G823" s="91"/>
      <c r="H823" s="91"/>
      <c r="I823" s="8"/>
      <c r="J823" s="8"/>
      <c r="K823" s="8"/>
      <c r="L823" s="8"/>
      <c r="M823" s="8"/>
      <c r="N823" s="8"/>
      <c r="O823" s="8"/>
      <c r="P823" s="8"/>
      <c r="Q823" s="8"/>
      <c r="R823" s="8"/>
      <c r="S823" s="8"/>
      <c r="T823" s="8"/>
      <c r="U823" s="8"/>
      <c r="V823" s="8"/>
      <c r="W823" s="8"/>
      <c r="X823" s="8"/>
      <c r="Y823" s="8"/>
      <c r="Z823" s="8"/>
    </row>
    <row r="824" spans="1:26" ht="12.75" customHeight="1" x14ac:dyDescent="0.15">
      <c r="A824" s="8"/>
      <c r="B824" s="83"/>
      <c r="C824" s="89"/>
      <c r="D824" s="35"/>
      <c r="E824" s="35"/>
      <c r="F824" s="35"/>
      <c r="G824" s="91"/>
      <c r="H824" s="91"/>
      <c r="I824" s="8"/>
      <c r="J824" s="8"/>
      <c r="K824" s="8"/>
      <c r="L824" s="8"/>
      <c r="M824" s="8"/>
      <c r="N824" s="8"/>
      <c r="O824" s="8"/>
      <c r="P824" s="8"/>
      <c r="Q824" s="8"/>
      <c r="R824" s="8"/>
      <c r="S824" s="8"/>
      <c r="T824" s="8"/>
      <c r="U824" s="8"/>
      <c r="V824" s="8"/>
      <c r="W824" s="8"/>
      <c r="X824" s="8"/>
      <c r="Y824" s="8"/>
      <c r="Z824" s="8"/>
    </row>
    <row r="825" spans="1:26" ht="12.75" customHeight="1" x14ac:dyDescent="0.15">
      <c r="A825" s="8"/>
      <c r="B825" s="83"/>
      <c r="C825" s="89"/>
      <c r="D825" s="35"/>
      <c r="E825" s="35"/>
      <c r="F825" s="35"/>
      <c r="G825" s="91"/>
      <c r="H825" s="91"/>
      <c r="I825" s="8"/>
      <c r="J825" s="8"/>
      <c r="K825" s="8"/>
      <c r="L825" s="8"/>
      <c r="M825" s="8"/>
      <c r="N825" s="8"/>
      <c r="O825" s="8"/>
      <c r="P825" s="8"/>
      <c r="Q825" s="8"/>
      <c r="R825" s="8"/>
      <c r="S825" s="8"/>
      <c r="T825" s="8"/>
      <c r="U825" s="8"/>
      <c r="V825" s="8"/>
      <c r="W825" s="8"/>
      <c r="X825" s="8"/>
      <c r="Y825" s="8"/>
      <c r="Z825" s="8"/>
    </row>
    <row r="826" spans="1:26" ht="12.75" customHeight="1" x14ac:dyDescent="0.15">
      <c r="A826" s="8"/>
      <c r="B826" s="83"/>
      <c r="C826" s="89"/>
      <c r="D826" s="35"/>
      <c r="E826" s="35"/>
      <c r="F826" s="35"/>
      <c r="G826" s="91"/>
      <c r="H826" s="91"/>
      <c r="I826" s="8"/>
      <c r="J826" s="8"/>
      <c r="K826" s="8"/>
      <c r="L826" s="8"/>
      <c r="M826" s="8"/>
      <c r="N826" s="8"/>
      <c r="O826" s="8"/>
      <c r="P826" s="8"/>
      <c r="Q826" s="8"/>
      <c r="R826" s="8"/>
      <c r="S826" s="8"/>
      <c r="T826" s="8"/>
      <c r="U826" s="8"/>
      <c r="V826" s="8"/>
      <c r="W826" s="8"/>
      <c r="X826" s="8"/>
      <c r="Y826" s="8"/>
      <c r="Z826" s="8"/>
    </row>
    <row r="827" spans="1:26" ht="12.75" customHeight="1" x14ac:dyDescent="0.15">
      <c r="A827" s="8"/>
      <c r="B827" s="83"/>
      <c r="C827" s="89"/>
      <c r="D827" s="35"/>
      <c r="E827" s="35"/>
      <c r="F827" s="35"/>
      <c r="G827" s="91"/>
      <c r="H827" s="91"/>
      <c r="I827" s="8"/>
      <c r="J827" s="8"/>
      <c r="K827" s="8"/>
      <c r="L827" s="8"/>
      <c r="M827" s="8"/>
      <c r="N827" s="8"/>
      <c r="O827" s="8"/>
      <c r="P827" s="8"/>
      <c r="Q827" s="8"/>
      <c r="R827" s="8"/>
      <c r="S827" s="8"/>
      <c r="T827" s="8"/>
      <c r="U827" s="8"/>
      <c r="V827" s="8"/>
      <c r="W827" s="8"/>
      <c r="X827" s="8"/>
      <c r="Y827" s="8"/>
      <c r="Z827" s="8"/>
    </row>
    <row r="828" spans="1:26" ht="12.75" customHeight="1" x14ac:dyDescent="0.15">
      <c r="A828" s="8"/>
      <c r="B828" s="83"/>
      <c r="C828" s="89"/>
      <c r="D828" s="35"/>
      <c r="E828" s="35"/>
      <c r="F828" s="35"/>
      <c r="G828" s="91"/>
      <c r="H828" s="91"/>
      <c r="I828" s="8"/>
      <c r="J828" s="8"/>
      <c r="K828" s="8"/>
      <c r="L828" s="8"/>
      <c r="M828" s="8"/>
      <c r="N828" s="8"/>
      <c r="O828" s="8"/>
      <c r="P828" s="8"/>
      <c r="Q828" s="8"/>
      <c r="R828" s="8"/>
      <c r="S828" s="8"/>
      <c r="T828" s="8"/>
      <c r="U828" s="8"/>
      <c r="V828" s="8"/>
      <c r="W828" s="8"/>
      <c r="X828" s="8"/>
      <c r="Y828" s="8"/>
      <c r="Z828" s="8"/>
    </row>
    <row r="829" spans="1:26" ht="12.75" customHeight="1" x14ac:dyDescent="0.15">
      <c r="A829" s="8"/>
      <c r="B829" s="83"/>
      <c r="C829" s="89"/>
      <c r="D829" s="35"/>
      <c r="E829" s="35"/>
      <c r="F829" s="35"/>
      <c r="G829" s="91"/>
      <c r="H829" s="91"/>
      <c r="I829" s="8"/>
      <c r="J829" s="8"/>
      <c r="K829" s="8"/>
      <c r="L829" s="8"/>
      <c r="M829" s="8"/>
      <c r="N829" s="8"/>
      <c r="O829" s="8"/>
      <c r="P829" s="8"/>
      <c r="Q829" s="8"/>
      <c r="R829" s="8"/>
      <c r="S829" s="8"/>
      <c r="T829" s="8"/>
      <c r="U829" s="8"/>
      <c r="V829" s="8"/>
      <c r="W829" s="8"/>
      <c r="X829" s="8"/>
      <c r="Y829" s="8"/>
      <c r="Z829" s="8"/>
    </row>
    <row r="830" spans="1:26" ht="12.75" customHeight="1" x14ac:dyDescent="0.15">
      <c r="A830" s="8"/>
      <c r="B830" s="83"/>
      <c r="C830" s="89"/>
      <c r="D830" s="35"/>
      <c r="E830" s="35"/>
      <c r="F830" s="35"/>
      <c r="G830" s="91"/>
      <c r="H830" s="91"/>
      <c r="I830" s="8"/>
      <c r="J830" s="8"/>
      <c r="K830" s="8"/>
      <c r="L830" s="8"/>
      <c r="M830" s="8"/>
      <c r="N830" s="8"/>
      <c r="O830" s="8"/>
      <c r="P830" s="8"/>
      <c r="Q830" s="8"/>
      <c r="R830" s="8"/>
      <c r="S830" s="8"/>
      <c r="T830" s="8"/>
      <c r="U830" s="8"/>
      <c r="V830" s="8"/>
      <c r="W830" s="8"/>
      <c r="X830" s="8"/>
      <c r="Y830" s="8"/>
      <c r="Z830" s="8"/>
    </row>
    <row r="831" spans="1:26" ht="12.75" customHeight="1" x14ac:dyDescent="0.15">
      <c r="A831" s="8"/>
      <c r="B831" s="83"/>
      <c r="C831" s="89"/>
      <c r="D831" s="35"/>
      <c r="E831" s="35"/>
      <c r="F831" s="35"/>
      <c r="G831" s="91"/>
      <c r="H831" s="91"/>
      <c r="I831" s="8"/>
      <c r="J831" s="8"/>
      <c r="K831" s="8"/>
      <c r="L831" s="8"/>
      <c r="M831" s="8"/>
      <c r="N831" s="8"/>
      <c r="O831" s="8"/>
      <c r="P831" s="8"/>
      <c r="Q831" s="8"/>
      <c r="R831" s="8"/>
      <c r="S831" s="8"/>
      <c r="T831" s="8"/>
      <c r="U831" s="8"/>
      <c r="V831" s="8"/>
      <c r="W831" s="8"/>
      <c r="X831" s="8"/>
      <c r="Y831" s="8"/>
      <c r="Z831" s="8"/>
    </row>
    <row r="832" spans="1:26" ht="12.75" customHeight="1" x14ac:dyDescent="0.15">
      <c r="A832" s="8"/>
      <c r="B832" s="83"/>
      <c r="C832" s="89"/>
      <c r="D832" s="35"/>
      <c r="E832" s="35"/>
      <c r="F832" s="35"/>
      <c r="G832" s="91"/>
      <c r="H832" s="91"/>
      <c r="I832" s="8"/>
      <c r="J832" s="8"/>
      <c r="K832" s="8"/>
      <c r="L832" s="8"/>
      <c r="M832" s="8"/>
      <c r="N832" s="8"/>
      <c r="O832" s="8"/>
      <c r="P832" s="8"/>
      <c r="Q832" s="8"/>
      <c r="R832" s="8"/>
      <c r="S832" s="8"/>
      <c r="T832" s="8"/>
      <c r="U832" s="8"/>
      <c r="V832" s="8"/>
      <c r="W832" s="8"/>
      <c r="X832" s="8"/>
      <c r="Y832" s="8"/>
      <c r="Z832" s="8"/>
    </row>
    <row r="833" spans="1:26" ht="12.75" customHeight="1" x14ac:dyDescent="0.15">
      <c r="A833" s="8"/>
      <c r="B833" s="83"/>
      <c r="C833" s="89"/>
      <c r="D833" s="35"/>
      <c r="E833" s="35"/>
      <c r="F833" s="35"/>
      <c r="G833" s="91"/>
      <c r="H833" s="91"/>
      <c r="I833" s="8"/>
      <c r="J833" s="8"/>
      <c r="K833" s="8"/>
      <c r="L833" s="8"/>
      <c r="M833" s="8"/>
      <c r="N833" s="8"/>
      <c r="O833" s="8"/>
      <c r="P833" s="8"/>
      <c r="Q833" s="8"/>
      <c r="R833" s="8"/>
      <c r="S833" s="8"/>
      <c r="T833" s="8"/>
      <c r="U833" s="8"/>
      <c r="V833" s="8"/>
      <c r="W833" s="8"/>
      <c r="X833" s="8"/>
      <c r="Y833" s="8"/>
      <c r="Z833" s="8"/>
    </row>
    <row r="834" spans="1:26" ht="12.75" customHeight="1" x14ac:dyDescent="0.15">
      <c r="A834" s="8"/>
      <c r="B834" s="83"/>
      <c r="C834" s="89"/>
      <c r="D834" s="35"/>
      <c r="E834" s="35"/>
      <c r="F834" s="35"/>
      <c r="G834" s="91"/>
      <c r="H834" s="91"/>
      <c r="I834" s="8"/>
      <c r="J834" s="8"/>
      <c r="K834" s="8"/>
      <c r="L834" s="8"/>
      <c r="M834" s="8"/>
      <c r="N834" s="8"/>
      <c r="O834" s="8"/>
      <c r="P834" s="8"/>
      <c r="Q834" s="8"/>
      <c r="R834" s="8"/>
      <c r="S834" s="8"/>
      <c r="T834" s="8"/>
      <c r="U834" s="8"/>
      <c r="V834" s="8"/>
      <c r="W834" s="8"/>
      <c r="X834" s="8"/>
      <c r="Y834" s="8"/>
      <c r="Z834" s="8"/>
    </row>
    <row r="835" spans="1:26" ht="12.75" customHeight="1" x14ac:dyDescent="0.15">
      <c r="A835" s="8"/>
      <c r="B835" s="83"/>
      <c r="C835" s="89"/>
      <c r="D835" s="35"/>
      <c r="E835" s="35"/>
      <c r="F835" s="35"/>
      <c r="G835" s="91"/>
      <c r="H835" s="91"/>
      <c r="I835" s="8"/>
      <c r="J835" s="8"/>
      <c r="K835" s="8"/>
      <c r="L835" s="8"/>
      <c r="M835" s="8"/>
      <c r="N835" s="8"/>
      <c r="O835" s="8"/>
      <c r="P835" s="8"/>
      <c r="Q835" s="8"/>
      <c r="R835" s="8"/>
      <c r="S835" s="8"/>
      <c r="T835" s="8"/>
      <c r="U835" s="8"/>
      <c r="V835" s="8"/>
      <c r="W835" s="8"/>
      <c r="X835" s="8"/>
      <c r="Y835" s="8"/>
      <c r="Z835" s="8"/>
    </row>
    <row r="836" spans="1:26" ht="12.75" customHeight="1" x14ac:dyDescent="0.15">
      <c r="A836" s="8"/>
      <c r="B836" s="83"/>
      <c r="C836" s="89"/>
      <c r="D836" s="35"/>
      <c r="E836" s="35"/>
      <c r="F836" s="35"/>
      <c r="G836" s="91"/>
      <c r="H836" s="91"/>
      <c r="I836" s="8"/>
      <c r="J836" s="8"/>
      <c r="K836" s="8"/>
      <c r="L836" s="8"/>
      <c r="M836" s="8"/>
      <c r="N836" s="8"/>
      <c r="O836" s="8"/>
      <c r="P836" s="8"/>
      <c r="Q836" s="8"/>
      <c r="R836" s="8"/>
      <c r="S836" s="8"/>
      <c r="T836" s="8"/>
      <c r="U836" s="8"/>
      <c r="V836" s="8"/>
      <c r="W836" s="8"/>
      <c r="X836" s="8"/>
      <c r="Y836" s="8"/>
      <c r="Z836" s="8"/>
    </row>
    <row r="837" spans="1:26" ht="12.75" customHeight="1" x14ac:dyDescent="0.15">
      <c r="A837" s="8"/>
      <c r="B837" s="83"/>
      <c r="C837" s="89"/>
      <c r="D837" s="35"/>
      <c r="E837" s="35"/>
      <c r="F837" s="35"/>
      <c r="G837" s="91"/>
      <c r="H837" s="91"/>
      <c r="I837" s="8"/>
      <c r="J837" s="8"/>
      <c r="K837" s="8"/>
      <c r="L837" s="8"/>
      <c r="M837" s="8"/>
      <c r="N837" s="8"/>
      <c r="O837" s="8"/>
      <c r="P837" s="8"/>
      <c r="Q837" s="8"/>
      <c r="R837" s="8"/>
      <c r="S837" s="8"/>
      <c r="T837" s="8"/>
      <c r="U837" s="8"/>
      <c r="V837" s="8"/>
      <c r="W837" s="8"/>
      <c r="X837" s="8"/>
      <c r="Y837" s="8"/>
      <c r="Z837" s="8"/>
    </row>
    <row r="838" spans="1:26" ht="12.75" customHeight="1" x14ac:dyDescent="0.15">
      <c r="A838" s="8"/>
      <c r="B838" s="83"/>
      <c r="C838" s="89"/>
      <c r="D838" s="35"/>
      <c r="E838" s="35"/>
      <c r="F838" s="35"/>
      <c r="G838" s="91"/>
      <c r="H838" s="91"/>
      <c r="I838" s="8"/>
      <c r="J838" s="8"/>
      <c r="K838" s="8"/>
      <c r="L838" s="8"/>
      <c r="M838" s="8"/>
      <c r="N838" s="8"/>
      <c r="O838" s="8"/>
      <c r="P838" s="8"/>
      <c r="Q838" s="8"/>
      <c r="R838" s="8"/>
      <c r="S838" s="8"/>
      <c r="T838" s="8"/>
      <c r="U838" s="8"/>
      <c r="V838" s="8"/>
      <c r="W838" s="8"/>
      <c r="X838" s="8"/>
      <c r="Y838" s="8"/>
      <c r="Z838" s="8"/>
    </row>
    <row r="839" spans="1:26" ht="12.75" customHeight="1" x14ac:dyDescent="0.15">
      <c r="A839" s="8"/>
      <c r="B839" s="83"/>
      <c r="C839" s="89"/>
      <c r="D839" s="35"/>
      <c r="E839" s="35"/>
      <c r="F839" s="35"/>
      <c r="G839" s="91"/>
      <c r="H839" s="91"/>
      <c r="I839" s="8"/>
      <c r="J839" s="8"/>
      <c r="K839" s="8"/>
      <c r="L839" s="8"/>
      <c r="M839" s="8"/>
      <c r="N839" s="8"/>
      <c r="O839" s="8"/>
      <c r="P839" s="8"/>
      <c r="Q839" s="8"/>
      <c r="R839" s="8"/>
      <c r="S839" s="8"/>
      <c r="T839" s="8"/>
      <c r="U839" s="8"/>
      <c r="V839" s="8"/>
      <c r="W839" s="8"/>
      <c r="X839" s="8"/>
      <c r="Y839" s="8"/>
      <c r="Z839" s="8"/>
    </row>
    <row r="840" spans="1:26" ht="12.75" customHeight="1" x14ac:dyDescent="0.15">
      <c r="A840" s="8"/>
      <c r="B840" s="83"/>
      <c r="C840" s="89"/>
      <c r="D840" s="35"/>
      <c r="E840" s="35"/>
      <c r="F840" s="35"/>
      <c r="G840" s="91"/>
      <c r="H840" s="91"/>
      <c r="I840" s="8"/>
      <c r="J840" s="8"/>
      <c r="K840" s="8"/>
      <c r="L840" s="8"/>
      <c r="M840" s="8"/>
      <c r="N840" s="8"/>
      <c r="O840" s="8"/>
      <c r="P840" s="8"/>
      <c r="Q840" s="8"/>
      <c r="R840" s="8"/>
      <c r="S840" s="8"/>
      <c r="T840" s="8"/>
      <c r="U840" s="8"/>
      <c r="V840" s="8"/>
      <c r="W840" s="8"/>
      <c r="X840" s="8"/>
      <c r="Y840" s="8"/>
      <c r="Z840" s="8"/>
    </row>
    <row r="841" spans="1:26" ht="12.75" customHeight="1" x14ac:dyDescent="0.15">
      <c r="A841" s="8"/>
      <c r="B841" s="83"/>
      <c r="C841" s="89"/>
      <c r="D841" s="35"/>
      <c r="E841" s="35"/>
      <c r="F841" s="35"/>
      <c r="G841" s="91"/>
      <c r="H841" s="91"/>
      <c r="I841" s="8"/>
      <c r="J841" s="8"/>
      <c r="K841" s="8"/>
      <c r="L841" s="8"/>
      <c r="M841" s="8"/>
      <c r="N841" s="8"/>
      <c r="O841" s="8"/>
      <c r="P841" s="8"/>
      <c r="Q841" s="8"/>
      <c r="R841" s="8"/>
      <c r="S841" s="8"/>
      <c r="T841" s="8"/>
      <c r="U841" s="8"/>
      <c r="V841" s="8"/>
      <c r="W841" s="8"/>
      <c r="X841" s="8"/>
      <c r="Y841" s="8"/>
      <c r="Z841" s="8"/>
    </row>
    <row r="842" spans="1:26" ht="12.75" customHeight="1" x14ac:dyDescent="0.15">
      <c r="A842" s="8"/>
      <c r="B842" s="83"/>
      <c r="C842" s="89"/>
      <c r="D842" s="35"/>
      <c r="E842" s="35"/>
      <c r="F842" s="35"/>
      <c r="G842" s="91"/>
      <c r="H842" s="91"/>
      <c r="I842" s="8"/>
      <c r="J842" s="8"/>
      <c r="K842" s="8"/>
      <c r="L842" s="8"/>
      <c r="M842" s="8"/>
      <c r="N842" s="8"/>
      <c r="O842" s="8"/>
      <c r="P842" s="8"/>
      <c r="Q842" s="8"/>
      <c r="R842" s="8"/>
      <c r="S842" s="8"/>
      <c r="T842" s="8"/>
      <c r="U842" s="8"/>
      <c r="V842" s="8"/>
      <c r="W842" s="8"/>
      <c r="X842" s="8"/>
      <c r="Y842" s="8"/>
      <c r="Z842" s="8"/>
    </row>
    <row r="843" spans="1:26" ht="12.75" customHeight="1" x14ac:dyDescent="0.15">
      <c r="A843" s="8"/>
      <c r="B843" s="83"/>
      <c r="C843" s="89"/>
      <c r="D843" s="35"/>
      <c r="E843" s="35"/>
      <c r="F843" s="35"/>
      <c r="G843" s="91"/>
      <c r="H843" s="91"/>
      <c r="I843" s="8"/>
      <c r="J843" s="8"/>
      <c r="K843" s="8"/>
      <c r="L843" s="8"/>
      <c r="M843" s="8"/>
      <c r="N843" s="8"/>
      <c r="O843" s="8"/>
      <c r="P843" s="8"/>
      <c r="Q843" s="8"/>
      <c r="R843" s="8"/>
      <c r="S843" s="8"/>
      <c r="T843" s="8"/>
      <c r="U843" s="8"/>
      <c r="V843" s="8"/>
      <c r="W843" s="8"/>
      <c r="X843" s="8"/>
      <c r="Y843" s="8"/>
      <c r="Z843" s="8"/>
    </row>
    <row r="844" spans="1:26" ht="12.75" customHeight="1" x14ac:dyDescent="0.15">
      <c r="A844" s="8"/>
      <c r="B844" s="83"/>
      <c r="C844" s="89"/>
      <c r="D844" s="35"/>
      <c r="E844" s="35"/>
      <c r="F844" s="35"/>
      <c r="G844" s="91"/>
      <c r="H844" s="91"/>
      <c r="I844" s="8"/>
      <c r="J844" s="8"/>
      <c r="K844" s="8"/>
      <c r="L844" s="8"/>
      <c r="M844" s="8"/>
      <c r="N844" s="8"/>
      <c r="O844" s="8"/>
      <c r="P844" s="8"/>
      <c r="Q844" s="8"/>
      <c r="R844" s="8"/>
      <c r="S844" s="8"/>
      <c r="T844" s="8"/>
      <c r="U844" s="8"/>
      <c r="V844" s="8"/>
      <c r="W844" s="8"/>
      <c r="X844" s="8"/>
      <c r="Y844" s="8"/>
      <c r="Z844" s="8"/>
    </row>
    <row r="845" spans="1:26" ht="12.75" customHeight="1" x14ac:dyDescent="0.15">
      <c r="A845" s="8"/>
      <c r="B845" s="83"/>
      <c r="C845" s="89"/>
      <c r="D845" s="35"/>
      <c r="E845" s="35"/>
      <c r="F845" s="35"/>
      <c r="G845" s="91"/>
      <c r="H845" s="91"/>
      <c r="I845" s="8"/>
      <c r="J845" s="8"/>
      <c r="K845" s="8"/>
      <c r="L845" s="8"/>
      <c r="M845" s="8"/>
      <c r="N845" s="8"/>
      <c r="O845" s="8"/>
      <c r="P845" s="8"/>
      <c r="Q845" s="8"/>
      <c r="R845" s="8"/>
      <c r="S845" s="8"/>
      <c r="T845" s="8"/>
      <c r="U845" s="8"/>
      <c r="V845" s="8"/>
      <c r="W845" s="8"/>
      <c r="X845" s="8"/>
      <c r="Y845" s="8"/>
      <c r="Z845" s="8"/>
    </row>
    <row r="846" spans="1:26" ht="12.75" customHeight="1" x14ac:dyDescent="0.15">
      <c r="A846" s="8"/>
      <c r="B846" s="83"/>
      <c r="C846" s="89"/>
      <c r="D846" s="35"/>
      <c r="E846" s="35"/>
      <c r="F846" s="35"/>
      <c r="G846" s="91"/>
      <c r="H846" s="91"/>
      <c r="I846" s="8"/>
      <c r="J846" s="8"/>
      <c r="K846" s="8"/>
      <c r="L846" s="8"/>
      <c r="M846" s="8"/>
      <c r="N846" s="8"/>
      <c r="O846" s="8"/>
      <c r="P846" s="8"/>
      <c r="Q846" s="8"/>
      <c r="R846" s="8"/>
      <c r="S846" s="8"/>
      <c r="T846" s="8"/>
      <c r="U846" s="8"/>
      <c r="V846" s="8"/>
      <c r="W846" s="8"/>
      <c r="X846" s="8"/>
      <c r="Y846" s="8"/>
      <c r="Z846" s="8"/>
    </row>
    <row r="847" spans="1:26" ht="12.75" customHeight="1" x14ac:dyDescent="0.15">
      <c r="A847" s="8"/>
      <c r="B847" s="83"/>
      <c r="C847" s="89"/>
      <c r="D847" s="35"/>
      <c r="E847" s="35"/>
      <c r="F847" s="35"/>
      <c r="G847" s="91"/>
      <c r="H847" s="91"/>
      <c r="I847" s="8"/>
      <c r="J847" s="8"/>
      <c r="K847" s="8"/>
      <c r="L847" s="8"/>
      <c r="M847" s="8"/>
      <c r="N847" s="8"/>
      <c r="O847" s="8"/>
      <c r="P847" s="8"/>
      <c r="Q847" s="8"/>
      <c r="R847" s="8"/>
      <c r="S847" s="8"/>
      <c r="T847" s="8"/>
      <c r="U847" s="8"/>
      <c r="V847" s="8"/>
      <c r="W847" s="8"/>
      <c r="X847" s="8"/>
      <c r="Y847" s="8"/>
      <c r="Z847" s="8"/>
    </row>
    <row r="848" spans="1:26" ht="12.75" customHeight="1" x14ac:dyDescent="0.15">
      <c r="A848" s="8"/>
      <c r="B848" s="83"/>
      <c r="C848" s="89"/>
      <c r="D848" s="35"/>
      <c r="E848" s="35"/>
      <c r="F848" s="35"/>
      <c r="G848" s="91"/>
      <c r="H848" s="91"/>
      <c r="I848" s="8"/>
      <c r="J848" s="8"/>
      <c r="K848" s="8"/>
      <c r="L848" s="8"/>
      <c r="M848" s="8"/>
      <c r="N848" s="8"/>
      <c r="O848" s="8"/>
      <c r="P848" s="8"/>
      <c r="Q848" s="8"/>
      <c r="R848" s="8"/>
      <c r="S848" s="8"/>
      <c r="T848" s="8"/>
      <c r="U848" s="8"/>
      <c r="V848" s="8"/>
      <c r="W848" s="8"/>
      <c r="X848" s="8"/>
      <c r="Y848" s="8"/>
      <c r="Z848" s="8"/>
    </row>
    <row r="849" spans="1:26" ht="12.75" customHeight="1" x14ac:dyDescent="0.15">
      <c r="A849" s="8"/>
      <c r="B849" s="83"/>
      <c r="C849" s="89"/>
      <c r="D849" s="35"/>
      <c r="E849" s="35"/>
      <c r="F849" s="35"/>
      <c r="G849" s="91"/>
      <c r="H849" s="91"/>
      <c r="I849" s="8"/>
      <c r="J849" s="8"/>
      <c r="K849" s="8"/>
      <c r="L849" s="8"/>
      <c r="M849" s="8"/>
      <c r="N849" s="8"/>
      <c r="O849" s="8"/>
      <c r="P849" s="8"/>
      <c r="Q849" s="8"/>
      <c r="R849" s="8"/>
      <c r="S849" s="8"/>
      <c r="T849" s="8"/>
      <c r="U849" s="8"/>
      <c r="V849" s="8"/>
      <c r="W849" s="8"/>
      <c r="X849" s="8"/>
      <c r="Y849" s="8"/>
      <c r="Z849" s="8"/>
    </row>
    <row r="850" spans="1:26" ht="12.75" customHeight="1" x14ac:dyDescent="0.15">
      <c r="A850" s="8"/>
      <c r="B850" s="83"/>
      <c r="C850" s="89"/>
      <c r="D850" s="35"/>
      <c r="E850" s="35"/>
      <c r="F850" s="35"/>
      <c r="G850" s="91"/>
      <c r="H850" s="91"/>
      <c r="I850" s="8"/>
      <c r="J850" s="8"/>
      <c r="K850" s="8"/>
      <c r="L850" s="8"/>
      <c r="M850" s="8"/>
      <c r="N850" s="8"/>
      <c r="O850" s="8"/>
      <c r="P850" s="8"/>
      <c r="Q850" s="8"/>
      <c r="R850" s="8"/>
      <c r="S850" s="8"/>
      <c r="T850" s="8"/>
      <c r="U850" s="8"/>
      <c r="V850" s="8"/>
      <c r="W850" s="8"/>
      <c r="X850" s="8"/>
      <c r="Y850" s="8"/>
      <c r="Z850" s="8"/>
    </row>
    <row r="851" spans="1:26" ht="12.75" customHeight="1" x14ac:dyDescent="0.15">
      <c r="A851" s="8"/>
      <c r="B851" s="83"/>
      <c r="C851" s="89"/>
      <c r="D851" s="35"/>
      <c r="E851" s="35"/>
      <c r="F851" s="35"/>
      <c r="G851" s="91"/>
      <c r="H851" s="91"/>
      <c r="I851" s="8"/>
      <c r="J851" s="8"/>
      <c r="K851" s="8"/>
      <c r="L851" s="8"/>
      <c r="M851" s="8"/>
      <c r="N851" s="8"/>
      <c r="O851" s="8"/>
      <c r="P851" s="8"/>
      <c r="Q851" s="8"/>
      <c r="R851" s="8"/>
      <c r="S851" s="8"/>
      <c r="T851" s="8"/>
      <c r="U851" s="8"/>
      <c r="V851" s="8"/>
      <c r="W851" s="8"/>
      <c r="X851" s="8"/>
      <c r="Y851" s="8"/>
      <c r="Z851" s="8"/>
    </row>
    <row r="852" spans="1:26" ht="12.75" customHeight="1" x14ac:dyDescent="0.15">
      <c r="A852" s="8"/>
      <c r="B852" s="83"/>
      <c r="C852" s="89"/>
      <c r="D852" s="35"/>
      <c r="E852" s="35"/>
      <c r="F852" s="35"/>
      <c r="G852" s="91"/>
      <c r="H852" s="91"/>
      <c r="I852" s="8"/>
      <c r="J852" s="8"/>
      <c r="K852" s="8"/>
      <c r="L852" s="8"/>
      <c r="M852" s="8"/>
      <c r="N852" s="8"/>
      <c r="O852" s="8"/>
      <c r="P852" s="8"/>
      <c r="Q852" s="8"/>
      <c r="R852" s="8"/>
      <c r="S852" s="8"/>
      <c r="T852" s="8"/>
      <c r="U852" s="8"/>
      <c r="V852" s="8"/>
      <c r="W852" s="8"/>
      <c r="X852" s="8"/>
      <c r="Y852" s="8"/>
      <c r="Z852" s="8"/>
    </row>
    <row r="853" spans="1:26" ht="12.75" customHeight="1" x14ac:dyDescent="0.15">
      <c r="A853" s="8"/>
      <c r="B853" s="83"/>
      <c r="C853" s="89"/>
      <c r="D853" s="35"/>
      <c r="E853" s="35"/>
      <c r="F853" s="35"/>
      <c r="G853" s="91"/>
      <c r="H853" s="91"/>
      <c r="I853" s="8"/>
      <c r="J853" s="8"/>
      <c r="K853" s="8"/>
      <c r="L853" s="8"/>
      <c r="M853" s="8"/>
      <c r="N853" s="8"/>
      <c r="O853" s="8"/>
      <c r="P853" s="8"/>
      <c r="Q853" s="8"/>
      <c r="R853" s="8"/>
      <c r="S853" s="8"/>
      <c r="T853" s="8"/>
      <c r="U853" s="8"/>
      <c r="V853" s="8"/>
      <c r="W853" s="8"/>
      <c r="X853" s="8"/>
      <c r="Y853" s="8"/>
      <c r="Z853" s="8"/>
    </row>
    <row r="854" spans="1:26" ht="12.75" customHeight="1" x14ac:dyDescent="0.15">
      <c r="A854" s="8"/>
      <c r="B854" s="83"/>
      <c r="C854" s="89"/>
      <c r="D854" s="35"/>
      <c r="E854" s="35"/>
      <c r="F854" s="35"/>
      <c r="G854" s="91"/>
      <c r="H854" s="91"/>
      <c r="I854" s="8"/>
      <c r="J854" s="8"/>
      <c r="K854" s="8"/>
      <c r="L854" s="8"/>
      <c r="M854" s="8"/>
      <c r="N854" s="8"/>
      <c r="O854" s="8"/>
      <c r="P854" s="8"/>
      <c r="Q854" s="8"/>
      <c r="R854" s="8"/>
      <c r="S854" s="8"/>
      <c r="T854" s="8"/>
      <c r="U854" s="8"/>
      <c r="V854" s="8"/>
      <c r="W854" s="8"/>
      <c r="X854" s="8"/>
      <c r="Y854" s="8"/>
      <c r="Z854" s="8"/>
    </row>
    <row r="855" spans="1:26" ht="12.75" customHeight="1" x14ac:dyDescent="0.15">
      <c r="A855" s="8"/>
      <c r="B855" s="83"/>
      <c r="C855" s="89"/>
      <c r="D855" s="35"/>
      <c r="E855" s="35"/>
      <c r="F855" s="35"/>
      <c r="G855" s="91"/>
      <c r="H855" s="91"/>
      <c r="I855" s="8"/>
      <c r="J855" s="8"/>
      <c r="K855" s="8"/>
      <c r="L855" s="8"/>
      <c r="M855" s="8"/>
      <c r="N855" s="8"/>
      <c r="O855" s="8"/>
      <c r="P855" s="8"/>
      <c r="Q855" s="8"/>
      <c r="R855" s="8"/>
      <c r="S855" s="8"/>
      <c r="T855" s="8"/>
      <c r="U855" s="8"/>
      <c r="V855" s="8"/>
      <c r="W855" s="8"/>
      <c r="X855" s="8"/>
      <c r="Y855" s="8"/>
      <c r="Z855" s="8"/>
    </row>
    <row r="856" spans="1:26" ht="12.75" customHeight="1" x14ac:dyDescent="0.15">
      <c r="A856" s="8"/>
      <c r="B856" s="83"/>
      <c r="C856" s="89"/>
      <c r="D856" s="35"/>
      <c r="E856" s="35"/>
      <c r="F856" s="35"/>
      <c r="G856" s="91"/>
      <c r="H856" s="91"/>
      <c r="I856" s="8"/>
      <c r="J856" s="8"/>
      <c r="K856" s="8"/>
      <c r="L856" s="8"/>
      <c r="M856" s="8"/>
      <c r="N856" s="8"/>
      <c r="O856" s="8"/>
      <c r="P856" s="8"/>
      <c r="Q856" s="8"/>
      <c r="R856" s="8"/>
      <c r="S856" s="8"/>
      <c r="T856" s="8"/>
      <c r="U856" s="8"/>
      <c r="V856" s="8"/>
      <c r="W856" s="8"/>
      <c r="X856" s="8"/>
      <c r="Y856" s="8"/>
      <c r="Z856" s="8"/>
    </row>
    <row r="857" spans="1:26" ht="12.75" customHeight="1" x14ac:dyDescent="0.15">
      <c r="A857" s="8"/>
      <c r="B857" s="83"/>
      <c r="C857" s="89"/>
      <c r="D857" s="35"/>
      <c r="E857" s="35"/>
      <c r="F857" s="35"/>
      <c r="G857" s="91"/>
      <c r="H857" s="91"/>
      <c r="I857" s="8"/>
      <c r="J857" s="8"/>
      <c r="K857" s="8"/>
      <c r="L857" s="8"/>
      <c r="M857" s="8"/>
      <c r="N857" s="8"/>
      <c r="O857" s="8"/>
      <c r="P857" s="8"/>
      <c r="Q857" s="8"/>
      <c r="R857" s="8"/>
      <c r="S857" s="8"/>
      <c r="T857" s="8"/>
      <c r="U857" s="8"/>
      <c r="V857" s="8"/>
      <c r="W857" s="8"/>
      <c r="X857" s="8"/>
      <c r="Y857" s="8"/>
      <c r="Z857" s="8"/>
    </row>
    <row r="858" spans="1:26" ht="12.75" customHeight="1" x14ac:dyDescent="0.15">
      <c r="A858" s="8"/>
      <c r="B858" s="83"/>
      <c r="C858" s="89"/>
      <c r="D858" s="35"/>
      <c r="E858" s="35"/>
      <c r="F858" s="35"/>
      <c r="G858" s="91"/>
      <c r="H858" s="91"/>
      <c r="I858" s="8"/>
      <c r="J858" s="8"/>
      <c r="K858" s="8"/>
      <c r="L858" s="8"/>
      <c r="M858" s="8"/>
      <c r="N858" s="8"/>
      <c r="O858" s="8"/>
      <c r="P858" s="8"/>
      <c r="Q858" s="8"/>
      <c r="R858" s="8"/>
      <c r="S858" s="8"/>
      <c r="T858" s="8"/>
      <c r="U858" s="8"/>
      <c r="V858" s="8"/>
      <c r="W858" s="8"/>
      <c r="X858" s="8"/>
      <c r="Y858" s="8"/>
      <c r="Z858" s="8"/>
    </row>
    <row r="859" spans="1:26" ht="12.75" customHeight="1" x14ac:dyDescent="0.15">
      <c r="A859" s="8"/>
      <c r="B859" s="83"/>
      <c r="C859" s="89"/>
      <c r="D859" s="35"/>
      <c r="E859" s="35"/>
      <c r="F859" s="35"/>
      <c r="G859" s="91"/>
      <c r="H859" s="91"/>
      <c r="I859" s="8"/>
      <c r="J859" s="8"/>
      <c r="K859" s="8"/>
      <c r="L859" s="8"/>
      <c r="M859" s="8"/>
      <c r="N859" s="8"/>
      <c r="O859" s="8"/>
      <c r="P859" s="8"/>
      <c r="Q859" s="8"/>
      <c r="R859" s="8"/>
      <c r="S859" s="8"/>
      <c r="T859" s="8"/>
      <c r="U859" s="8"/>
      <c r="V859" s="8"/>
      <c r="W859" s="8"/>
      <c r="X859" s="8"/>
      <c r="Y859" s="8"/>
      <c r="Z859" s="8"/>
    </row>
    <row r="860" spans="1:26" ht="12.75" customHeight="1" x14ac:dyDescent="0.15">
      <c r="A860" s="8"/>
      <c r="B860" s="83"/>
      <c r="C860" s="89"/>
      <c r="D860" s="35"/>
      <c r="E860" s="35"/>
      <c r="F860" s="35"/>
      <c r="G860" s="91"/>
      <c r="H860" s="91"/>
      <c r="I860" s="8"/>
      <c r="J860" s="8"/>
      <c r="K860" s="8"/>
      <c r="L860" s="8"/>
      <c r="M860" s="8"/>
      <c r="N860" s="8"/>
      <c r="O860" s="8"/>
      <c r="P860" s="8"/>
      <c r="Q860" s="8"/>
      <c r="R860" s="8"/>
      <c r="S860" s="8"/>
      <c r="T860" s="8"/>
      <c r="U860" s="8"/>
      <c r="V860" s="8"/>
      <c r="W860" s="8"/>
      <c r="X860" s="8"/>
      <c r="Y860" s="8"/>
      <c r="Z860" s="8"/>
    </row>
    <row r="861" spans="1:26" ht="12.75" customHeight="1" x14ac:dyDescent="0.15">
      <c r="A861" s="8"/>
      <c r="B861" s="83"/>
      <c r="C861" s="89"/>
      <c r="D861" s="35"/>
      <c r="E861" s="35"/>
      <c r="F861" s="35"/>
      <c r="G861" s="91"/>
      <c r="H861" s="91"/>
      <c r="I861" s="8"/>
      <c r="J861" s="8"/>
      <c r="K861" s="8"/>
      <c r="L861" s="8"/>
      <c r="M861" s="8"/>
      <c r="N861" s="8"/>
      <c r="O861" s="8"/>
      <c r="P861" s="8"/>
      <c r="Q861" s="8"/>
      <c r="R861" s="8"/>
      <c r="S861" s="8"/>
      <c r="T861" s="8"/>
      <c r="U861" s="8"/>
      <c r="V861" s="8"/>
      <c r="W861" s="8"/>
      <c r="X861" s="8"/>
      <c r="Y861" s="8"/>
      <c r="Z861" s="8"/>
    </row>
    <row r="862" spans="1:26" ht="12.75" customHeight="1" x14ac:dyDescent="0.15">
      <c r="A862" s="8"/>
      <c r="B862" s="83"/>
      <c r="C862" s="89"/>
      <c r="D862" s="35"/>
      <c r="E862" s="35"/>
      <c r="F862" s="35"/>
      <c r="G862" s="91"/>
      <c r="H862" s="91"/>
      <c r="I862" s="8"/>
      <c r="J862" s="8"/>
      <c r="K862" s="8"/>
      <c r="L862" s="8"/>
      <c r="M862" s="8"/>
      <c r="N862" s="8"/>
      <c r="O862" s="8"/>
      <c r="P862" s="8"/>
      <c r="Q862" s="8"/>
      <c r="R862" s="8"/>
      <c r="S862" s="8"/>
      <c r="T862" s="8"/>
      <c r="U862" s="8"/>
      <c r="V862" s="8"/>
      <c r="W862" s="8"/>
      <c r="X862" s="8"/>
      <c r="Y862" s="8"/>
      <c r="Z862" s="8"/>
    </row>
    <row r="863" spans="1:26" ht="12.75" customHeight="1" x14ac:dyDescent="0.15">
      <c r="A863" s="8"/>
      <c r="B863" s="83"/>
      <c r="C863" s="89"/>
      <c r="D863" s="35"/>
      <c r="E863" s="35"/>
      <c r="F863" s="35"/>
      <c r="G863" s="91"/>
      <c r="H863" s="91"/>
      <c r="I863" s="8"/>
      <c r="J863" s="8"/>
      <c r="K863" s="8"/>
      <c r="L863" s="8"/>
      <c r="M863" s="8"/>
      <c r="N863" s="8"/>
      <c r="O863" s="8"/>
      <c r="P863" s="8"/>
      <c r="Q863" s="8"/>
      <c r="R863" s="8"/>
      <c r="S863" s="8"/>
      <c r="T863" s="8"/>
      <c r="U863" s="8"/>
      <c r="V863" s="8"/>
      <c r="W863" s="8"/>
      <c r="X863" s="8"/>
      <c r="Y863" s="8"/>
      <c r="Z863" s="8"/>
    </row>
    <row r="864" spans="1:26" ht="12.75" customHeight="1" x14ac:dyDescent="0.15">
      <c r="A864" s="8"/>
      <c r="B864" s="83"/>
      <c r="C864" s="89"/>
      <c r="D864" s="35"/>
      <c r="E864" s="35"/>
      <c r="F864" s="35"/>
      <c r="G864" s="91"/>
      <c r="H864" s="91"/>
      <c r="I864" s="8"/>
      <c r="J864" s="8"/>
      <c r="K864" s="8"/>
      <c r="L864" s="8"/>
      <c r="M864" s="8"/>
      <c r="N864" s="8"/>
      <c r="O864" s="8"/>
      <c r="P864" s="8"/>
      <c r="Q864" s="8"/>
      <c r="R864" s="8"/>
      <c r="S864" s="8"/>
      <c r="T864" s="8"/>
      <c r="U864" s="8"/>
      <c r="V864" s="8"/>
      <c r="W864" s="8"/>
      <c r="X864" s="8"/>
      <c r="Y864" s="8"/>
      <c r="Z864" s="8"/>
    </row>
    <row r="865" spans="1:26" ht="12.75" customHeight="1" x14ac:dyDescent="0.15">
      <c r="A865" s="8"/>
      <c r="B865" s="83"/>
      <c r="C865" s="89"/>
      <c r="D865" s="35"/>
      <c r="E865" s="35"/>
      <c r="F865" s="35"/>
      <c r="G865" s="91"/>
      <c r="H865" s="91"/>
      <c r="I865" s="8"/>
      <c r="J865" s="8"/>
      <c r="K865" s="8"/>
      <c r="L865" s="8"/>
      <c r="M865" s="8"/>
      <c r="N865" s="8"/>
      <c r="O865" s="8"/>
      <c r="P865" s="8"/>
      <c r="Q865" s="8"/>
      <c r="R865" s="8"/>
      <c r="S865" s="8"/>
      <c r="T865" s="8"/>
      <c r="U865" s="8"/>
      <c r="V865" s="8"/>
      <c r="W865" s="8"/>
      <c r="X865" s="8"/>
      <c r="Y865" s="8"/>
      <c r="Z865" s="8"/>
    </row>
    <row r="866" spans="1:26" ht="12.75" customHeight="1" x14ac:dyDescent="0.15">
      <c r="A866" s="8"/>
      <c r="B866" s="83"/>
      <c r="C866" s="89"/>
      <c r="D866" s="35"/>
      <c r="E866" s="35"/>
      <c r="F866" s="35"/>
      <c r="G866" s="91"/>
      <c r="H866" s="91"/>
      <c r="I866" s="8"/>
      <c r="J866" s="8"/>
      <c r="K866" s="8"/>
      <c r="L866" s="8"/>
      <c r="M866" s="8"/>
      <c r="N866" s="8"/>
      <c r="O866" s="8"/>
      <c r="P866" s="8"/>
      <c r="Q866" s="8"/>
      <c r="R866" s="8"/>
      <c r="S866" s="8"/>
      <c r="T866" s="8"/>
      <c r="U866" s="8"/>
      <c r="V866" s="8"/>
      <c r="W866" s="8"/>
      <c r="X866" s="8"/>
      <c r="Y866" s="8"/>
      <c r="Z866" s="8"/>
    </row>
    <row r="867" spans="1:26" ht="12.75" customHeight="1" x14ac:dyDescent="0.15">
      <c r="A867" s="8"/>
      <c r="B867" s="83"/>
      <c r="C867" s="89"/>
      <c r="D867" s="35"/>
      <c r="E867" s="35"/>
      <c r="F867" s="35"/>
      <c r="G867" s="91"/>
      <c r="H867" s="91"/>
      <c r="I867" s="8"/>
      <c r="J867" s="8"/>
      <c r="K867" s="8"/>
      <c r="L867" s="8"/>
      <c r="M867" s="8"/>
      <c r="N867" s="8"/>
      <c r="O867" s="8"/>
      <c r="P867" s="8"/>
      <c r="Q867" s="8"/>
      <c r="R867" s="8"/>
      <c r="S867" s="8"/>
      <c r="T867" s="8"/>
      <c r="U867" s="8"/>
      <c r="V867" s="8"/>
      <c r="W867" s="8"/>
      <c r="X867" s="8"/>
      <c r="Y867" s="8"/>
      <c r="Z867" s="8"/>
    </row>
    <row r="868" spans="1:26" ht="12.75" customHeight="1" x14ac:dyDescent="0.15">
      <c r="A868" s="8"/>
      <c r="B868" s="83"/>
      <c r="C868" s="89"/>
      <c r="D868" s="35"/>
      <c r="E868" s="35"/>
      <c r="F868" s="35"/>
      <c r="G868" s="91"/>
      <c r="H868" s="91"/>
      <c r="I868" s="8"/>
      <c r="J868" s="8"/>
      <c r="K868" s="8"/>
      <c r="L868" s="8"/>
      <c r="M868" s="8"/>
      <c r="N868" s="8"/>
      <c r="O868" s="8"/>
      <c r="P868" s="8"/>
      <c r="Q868" s="8"/>
      <c r="R868" s="8"/>
      <c r="S868" s="8"/>
      <c r="T868" s="8"/>
      <c r="U868" s="8"/>
      <c r="V868" s="8"/>
      <c r="W868" s="8"/>
      <c r="X868" s="8"/>
      <c r="Y868" s="8"/>
      <c r="Z868" s="8"/>
    </row>
    <row r="869" spans="1:26" ht="12.75" customHeight="1" x14ac:dyDescent="0.15">
      <c r="A869" s="8"/>
      <c r="B869" s="83"/>
      <c r="C869" s="89"/>
      <c r="D869" s="35"/>
      <c r="E869" s="35"/>
      <c r="F869" s="35"/>
      <c r="G869" s="91"/>
      <c r="H869" s="91"/>
      <c r="I869" s="8"/>
      <c r="J869" s="8"/>
      <c r="K869" s="8"/>
      <c r="L869" s="8"/>
      <c r="M869" s="8"/>
      <c r="N869" s="8"/>
      <c r="O869" s="8"/>
      <c r="P869" s="8"/>
      <c r="Q869" s="8"/>
      <c r="R869" s="8"/>
      <c r="S869" s="8"/>
      <c r="T869" s="8"/>
      <c r="U869" s="8"/>
      <c r="V869" s="8"/>
      <c r="W869" s="8"/>
      <c r="X869" s="8"/>
      <c r="Y869" s="8"/>
      <c r="Z869" s="8"/>
    </row>
    <row r="870" spans="1:26" ht="12.75" customHeight="1" x14ac:dyDescent="0.15">
      <c r="A870" s="8"/>
      <c r="B870" s="83"/>
      <c r="C870" s="89"/>
      <c r="D870" s="35"/>
      <c r="E870" s="35"/>
      <c r="F870" s="35"/>
      <c r="G870" s="91"/>
      <c r="H870" s="91"/>
      <c r="I870" s="8"/>
      <c r="J870" s="8"/>
      <c r="K870" s="8"/>
      <c r="L870" s="8"/>
      <c r="M870" s="8"/>
      <c r="N870" s="8"/>
      <c r="O870" s="8"/>
      <c r="P870" s="8"/>
      <c r="Q870" s="8"/>
      <c r="R870" s="8"/>
      <c r="S870" s="8"/>
      <c r="T870" s="8"/>
      <c r="U870" s="8"/>
      <c r="V870" s="8"/>
      <c r="W870" s="8"/>
      <c r="X870" s="8"/>
      <c r="Y870" s="8"/>
      <c r="Z870" s="8"/>
    </row>
    <row r="871" spans="1:26" ht="12.75" customHeight="1" x14ac:dyDescent="0.15">
      <c r="A871" s="8"/>
      <c r="B871" s="83"/>
      <c r="C871" s="89"/>
      <c r="D871" s="35"/>
      <c r="E871" s="35"/>
      <c r="F871" s="35"/>
      <c r="G871" s="91"/>
      <c r="H871" s="91"/>
      <c r="I871" s="8"/>
      <c r="J871" s="8"/>
      <c r="K871" s="8"/>
      <c r="L871" s="8"/>
      <c r="M871" s="8"/>
      <c r="N871" s="8"/>
      <c r="O871" s="8"/>
      <c r="P871" s="8"/>
      <c r="Q871" s="8"/>
      <c r="R871" s="8"/>
      <c r="S871" s="8"/>
      <c r="T871" s="8"/>
      <c r="U871" s="8"/>
      <c r="V871" s="8"/>
      <c r="W871" s="8"/>
      <c r="X871" s="8"/>
      <c r="Y871" s="8"/>
      <c r="Z871" s="8"/>
    </row>
    <row r="872" spans="1:26" ht="12.75" customHeight="1" x14ac:dyDescent="0.15">
      <c r="A872" s="8"/>
      <c r="B872" s="83"/>
      <c r="C872" s="89"/>
      <c r="D872" s="35"/>
      <c r="E872" s="35"/>
      <c r="F872" s="35"/>
      <c r="G872" s="91"/>
      <c r="H872" s="91"/>
      <c r="I872" s="8"/>
      <c r="J872" s="8"/>
      <c r="K872" s="8"/>
      <c r="L872" s="8"/>
      <c r="M872" s="8"/>
      <c r="N872" s="8"/>
      <c r="O872" s="8"/>
      <c r="P872" s="8"/>
      <c r="Q872" s="8"/>
      <c r="R872" s="8"/>
      <c r="S872" s="8"/>
      <c r="T872" s="8"/>
      <c r="U872" s="8"/>
      <c r="V872" s="8"/>
      <c r="W872" s="8"/>
      <c r="X872" s="8"/>
      <c r="Y872" s="8"/>
      <c r="Z872" s="8"/>
    </row>
    <row r="873" spans="1:26" ht="12.75" customHeight="1" x14ac:dyDescent="0.15">
      <c r="A873" s="8"/>
      <c r="B873" s="83"/>
      <c r="C873" s="89"/>
      <c r="D873" s="35"/>
      <c r="E873" s="35"/>
      <c r="F873" s="35"/>
      <c r="G873" s="91"/>
      <c r="H873" s="91"/>
      <c r="I873" s="8"/>
      <c r="J873" s="8"/>
      <c r="K873" s="8"/>
      <c r="L873" s="8"/>
      <c r="M873" s="8"/>
      <c r="N873" s="8"/>
      <c r="O873" s="8"/>
      <c r="P873" s="8"/>
      <c r="Q873" s="8"/>
      <c r="R873" s="8"/>
      <c r="S873" s="8"/>
      <c r="T873" s="8"/>
      <c r="U873" s="8"/>
      <c r="V873" s="8"/>
      <c r="W873" s="8"/>
      <c r="X873" s="8"/>
      <c r="Y873" s="8"/>
      <c r="Z873" s="8"/>
    </row>
    <row r="874" spans="1:26" ht="12.75" customHeight="1" x14ac:dyDescent="0.15">
      <c r="A874" s="8"/>
      <c r="B874" s="83"/>
      <c r="C874" s="89"/>
      <c r="D874" s="35"/>
      <c r="E874" s="35"/>
      <c r="F874" s="35"/>
      <c r="G874" s="91"/>
      <c r="H874" s="91"/>
      <c r="I874" s="8"/>
      <c r="J874" s="8"/>
      <c r="K874" s="8"/>
      <c r="L874" s="8"/>
      <c r="M874" s="8"/>
      <c r="N874" s="8"/>
      <c r="O874" s="8"/>
      <c r="P874" s="8"/>
      <c r="Q874" s="8"/>
      <c r="R874" s="8"/>
      <c r="S874" s="8"/>
      <c r="T874" s="8"/>
      <c r="U874" s="8"/>
      <c r="V874" s="8"/>
      <c r="W874" s="8"/>
      <c r="X874" s="8"/>
      <c r="Y874" s="8"/>
      <c r="Z874" s="8"/>
    </row>
    <row r="875" spans="1:26" ht="12.75" customHeight="1" x14ac:dyDescent="0.15">
      <c r="A875" s="8"/>
      <c r="B875" s="83"/>
      <c r="C875" s="89"/>
      <c r="D875" s="35"/>
      <c r="E875" s="35"/>
      <c r="F875" s="35"/>
      <c r="G875" s="91"/>
      <c r="H875" s="91"/>
      <c r="I875" s="8"/>
      <c r="J875" s="8"/>
      <c r="K875" s="8"/>
      <c r="L875" s="8"/>
      <c r="M875" s="8"/>
      <c r="N875" s="8"/>
      <c r="O875" s="8"/>
      <c r="P875" s="8"/>
      <c r="Q875" s="8"/>
      <c r="R875" s="8"/>
      <c r="S875" s="8"/>
      <c r="T875" s="8"/>
      <c r="U875" s="8"/>
      <c r="V875" s="8"/>
      <c r="W875" s="8"/>
      <c r="X875" s="8"/>
      <c r="Y875" s="8"/>
      <c r="Z875" s="8"/>
    </row>
    <row r="876" spans="1:26" ht="12.75" customHeight="1" x14ac:dyDescent="0.15">
      <c r="A876" s="8"/>
      <c r="B876" s="83"/>
      <c r="C876" s="89"/>
      <c r="D876" s="35"/>
      <c r="E876" s="35"/>
      <c r="F876" s="35"/>
      <c r="G876" s="91"/>
      <c r="H876" s="91"/>
      <c r="I876" s="8"/>
      <c r="J876" s="8"/>
      <c r="K876" s="8"/>
      <c r="L876" s="8"/>
      <c r="M876" s="8"/>
      <c r="N876" s="8"/>
      <c r="O876" s="8"/>
      <c r="P876" s="8"/>
      <c r="Q876" s="8"/>
      <c r="R876" s="8"/>
      <c r="S876" s="8"/>
      <c r="T876" s="8"/>
      <c r="U876" s="8"/>
      <c r="V876" s="8"/>
      <c r="W876" s="8"/>
      <c r="X876" s="8"/>
      <c r="Y876" s="8"/>
      <c r="Z876" s="8"/>
    </row>
    <row r="877" spans="1:26" ht="12.75" customHeight="1" x14ac:dyDescent="0.15">
      <c r="A877" s="8"/>
      <c r="B877" s="83"/>
      <c r="C877" s="89"/>
      <c r="D877" s="35"/>
      <c r="E877" s="35"/>
      <c r="F877" s="35"/>
      <c r="G877" s="91"/>
      <c r="H877" s="91"/>
      <c r="I877" s="8"/>
      <c r="J877" s="8"/>
      <c r="K877" s="8"/>
      <c r="L877" s="8"/>
      <c r="M877" s="8"/>
      <c r="N877" s="8"/>
      <c r="O877" s="8"/>
      <c r="P877" s="8"/>
      <c r="Q877" s="8"/>
      <c r="R877" s="8"/>
      <c r="S877" s="8"/>
      <c r="T877" s="8"/>
      <c r="U877" s="8"/>
      <c r="V877" s="8"/>
      <c r="W877" s="8"/>
      <c r="X877" s="8"/>
      <c r="Y877" s="8"/>
      <c r="Z877" s="8"/>
    </row>
    <row r="878" spans="1:26" ht="12.75" customHeight="1" x14ac:dyDescent="0.15">
      <c r="A878" s="8"/>
      <c r="B878" s="83"/>
      <c r="C878" s="89"/>
      <c r="D878" s="35"/>
      <c r="E878" s="35"/>
      <c r="F878" s="35"/>
      <c r="G878" s="91"/>
      <c r="H878" s="91"/>
      <c r="I878" s="8"/>
      <c r="J878" s="8"/>
      <c r="K878" s="8"/>
      <c r="L878" s="8"/>
      <c r="M878" s="8"/>
      <c r="N878" s="8"/>
      <c r="O878" s="8"/>
      <c r="P878" s="8"/>
      <c r="Q878" s="8"/>
      <c r="R878" s="8"/>
      <c r="S878" s="8"/>
      <c r="T878" s="8"/>
      <c r="U878" s="8"/>
      <c r="V878" s="8"/>
      <c r="W878" s="8"/>
      <c r="X878" s="8"/>
      <c r="Y878" s="8"/>
      <c r="Z878" s="8"/>
    </row>
    <row r="879" spans="1:26" ht="12.75" customHeight="1" x14ac:dyDescent="0.15">
      <c r="A879" s="8"/>
      <c r="B879" s="83"/>
      <c r="C879" s="89"/>
      <c r="D879" s="35"/>
      <c r="E879" s="35"/>
      <c r="F879" s="35"/>
      <c r="G879" s="91"/>
      <c r="H879" s="91"/>
      <c r="I879" s="8"/>
      <c r="J879" s="8"/>
      <c r="K879" s="8"/>
      <c r="L879" s="8"/>
      <c r="M879" s="8"/>
      <c r="N879" s="8"/>
      <c r="O879" s="8"/>
      <c r="P879" s="8"/>
      <c r="Q879" s="8"/>
      <c r="R879" s="8"/>
      <c r="S879" s="8"/>
      <c r="T879" s="8"/>
      <c r="U879" s="8"/>
      <c r="V879" s="8"/>
      <c r="W879" s="8"/>
      <c r="X879" s="8"/>
      <c r="Y879" s="8"/>
      <c r="Z879" s="8"/>
    </row>
    <row r="880" spans="1:26" ht="12.75" customHeight="1" x14ac:dyDescent="0.15">
      <c r="A880" s="8"/>
      <c r="B880" s="83"/>
      <c r="C880" s="89"/>
      <c r="D880" s="35"/>
      <c r="E880" s="35"/>
      <c r="F880" s="35"/>
      <c r="G880" s="91"/>
      <c r="H880" s="91"/>
      <c r="I880" s="8"/>
      <c r="J880" s="8"/>
      <c r="K880" s="8"/>
      <c r="L880" s="8"/>
      <c r="M880" s="8"/>
      <c r="N880" s="8"/>
      <c r="O880" s="8"/>
      <c r="P880" s="8"/>
      <c r="Q880" s="8"/>
      <c r="R880" s="8"/>
      <c r="S880" s="8"/>
      <c r="T880" s="8"/>
      <c r="U880" s="8"/>
      <c r="V880" s="8"/>
      <c r="W880" s="8"/>
      <c r="X880" s="8"/>
      <c r="Y880" s="8"/>
      <c r="Z880" s="8"/>
    </row>
    <row r="881" spans="1:26" ht="12.75" customHeight="1" x14ac:dyDescent="0.15">
      <c r="A881" s="8"/>
      <c r="B881" s="83"/>
      <c r="C881" s="89"/>
      <c r="D881" s="35"/>
      <c r="E881" s="35"/>
      <c r="F881" s="35"/>
      <c r="G881" s="91"/>
      <c r="H881" s="91"/>
      <c r="I881" s="8"/>
      <c r="J881" s="8"/>
      <c r="K881" s="8"/>
      <c r="L881" s="8"/>
      <c r="M881" s="8"/>
      <c r="N881" s="8"/>
      <c r="O881" s="8"/>
      <c r="P881" s="8"/>
      <c r="Q881" s="8"/>
      <c r="R881" s="8"/>
      <c r="S881" s="8"/>
      <c r="T881" s="8"/>
      <c r="U881" s="8"/>
      <c r="V881" s="8"/>
      <c r="W881" s="8"/>
      <c r="X881" s="8"/>
      <c r="Y881" s="8"/>
      <c r="Z881" s="8"/>
    </row>
    <row r="882" spans="1:26" ht="12.75" customHeight="1" x14ac:dyDescent="0.15">
      <c r="A882" s="8"/>
      <c r="B882" s="83"/>
      <c r="C882" s="89"/>
      <c r="D882" s="35"/>
      <c r="E882" s="35"/>
      <c r="F882" s="35"/>
      <c r="G882" s="91"/>
      <c r="H882" s="91"/>
      <c r="I882" s="8"/>
      <c r="J882" s="8"/>
      <c r="K882" s="8"/>
      <c r="L882" s="8"/>
      <c r="M882" s="8"/>
      <c r="N882" s="8"/>
      <c r="O882" s="8"/>
      <c r="P882" s="8"/>
      <c r="Q882" s="8"/>
      <c r="R882" s="8"/>
      <c r="S882" s="8"/>
      <c r="T882" s="8"/>
      <c r="U882" s="8"/>
      <c r="V882" s="8"/>
      <c r="W882" s="8"/>
      <c r="X882" s="8"/>
      <c r="Y882" s="8"/>
      <c r="Z882" s="8"/>
    </row>
    <row r="883" spans="1:26" ht="12.75" customHeight="1" x14ac:dyDescent="0.15">
      <c r="A883" s="8"/>
      <c r="B883" s="83"/>
      <c r="C883" s="89"/>
      <c r="D883" s="35"/>
      <c r="E883" s="35"/>
      <c r="F883" s="35"/>
      <c r="G883" s="91"/>
      <c r="H883" s="91"/>
      <c r="I883" s="8"/>
      <c r="J883" s="8"/>
      <c r="K883" s="8"/>
      <c r="L883" s="8"/>
      <c r="M883" s="8"/>
      <c r="N883" s="8"/>
      <c r="O883" s="8"/>
      <c r="P883" s="8"/>
      <c r="Q883" s="8"/>
      <c r="R883" s="8"/>
      <c r="S883" s="8"/>
      <c r="T883" s="8"/>
      <c r="U883" s="8"/>
      <c r="V883" s="8"/>
      <c r="W883" s="8"/>
      <c r="X883" s="8"/>
      <c r="Y883" s="8"/>
      <c r="Z883" s="8"/>
    </row>
    <row r="884" spans="1:26" ht="12.75" customHeight="1" x14ac:dyDescent="0.15">
      <c r="A884" s="8"/>
      <c r="B884" s="83"/>
      <c r="C884" s="89"/>
      <c r="D884" s="35"/>
      <c r="E884" s="35"/>
      <c r="F884" s="35"/>
      <c r="G884" s="91"/>
      <c r="H884" s="91"/>
      <c r="I884" s="8"/>
      <c r="J884" s="8"/>
      <c r="K884" s="8"/>
      <c r="L884" s="8"/>
      <c r="M884" s="8"/>
      <c r="N884" s="8"/>
      <c r="O884" s="8"/>
      <c r="P884" s="8"/>
      <c r="Q884" s="8"/>
      <c r="R884" s="8"/>
      <c r="S884" s="8"/>
      <c r="T884" s="8"/>
      <c r="U884" s="8"/>
      <c r="V884" s="8"/>
      <c r="W884" s="8"/>
      <c r="X884" s="8"/>
      <c r="Y884" s="8"/>
      <c r="Z884" s="8"/>
    </row>
    <row r="885" spans="1:26" ht="12.75" customHeight="1" x14ac:dyDescent="0.15">
      <c r="A885" s="8"/>
      <c r="B885" s="83"/>
      <c r="C885" s="89"/>
      <c r="D885" s="35"/>
      <c r="E885" s="35"/>
      <c r="F885" s="35"/>
      <c r="G885" s="91"/>
      <c r="H885" s="91"/>
      <c r="I885" s="8"/>
      <c r="J885" s="8"/>
      <c r="K885" s="8"/>
      <c r="L885" s="8"/>
      <c r="M885" s="8"/>
      <c r="N885" s="8"/>
      <c r="O885" s="8"/>
      <c r="P885" s="8"/>
      <c r="Q885" s="8"/>
      <c r="R885" s="8"/>
      <c r="S885" s="8"/>
      <c r="T885" s="8"/>
      <c r="U885" s="8"/>
      <c r="V885" s="8"/>
      <c r="W885" s="8"/>
      <c r="X885" s="8"/>
      <c r="Y885" s="8"/>
      <c r="Z885" s="8"/>
    </row>
    <row r="886" spans="1:26" ht="12.75" customHeight="1" x14ac:dyDescent="0.15">
      <c r="A886" s="8"/>
      <c r="B886" s="83"/>
      <c r="C886" s="89"/>
      <c r="D886" s="35"/>
      <c r="E886" s="35"/>
      <c r="F886" s="35"/>
      <c r="G886" s="91"/>
      <c r="H886" s="91"/>
      <c r="I886" s="8"/>
      <c r="J886" s="8"/>
      <c r="K886" s="8"/>
      <c r="L886" s="8"/>
      <c r="M886" s="8"/>
      <c r="N886" s="8"/>
      <c r="O886" s="8"/>
      <c r="P886" s="8"/>
      <c r="Q886" s="8"/>
      <c r="R886" s="8"/>
      <c r="S886" s="8"/>
      <c r="T886" s="8"/>
      <c r="U886" s="8"/>
      <c r="V886" s="8"/>
      <c r="W886" s="8"/>
      <c r="X886" s="8"/>
      <c r="Y886" s="8"/>
      <c r="Z886" s="8"/>
    </row>
    <row r="887" spans="1:26" ht="12.75" customHeight="1" x14ac:dyDescent="0.15">
      <c r="A887" s="8"/>
      <c r="B887" s="83"/>
      <c r="C887" s="89"/>
      <c r="D887" s="35"/>
      <c r="E887" s="35"/>
      <c r="F887" s="35"/>
      <c r="G887" s="91"/>
      <c r="H887" s="91"/>
      <c r="I887" s="8"/>
      <c r="J887" s="8"/>
      <c r="K887" s="8"/>
      <c r="L887" s="8"/>
      <c r="M887" s="8"/>
      <c r="N887" s="8"/>
      <c r="O887" s="8"/>
      <c r="P887" s="8"/>
      <c r="Q887" s="8"/>
      <c r="R887" s="8"/>
      <c r="S887" s="8"/>
      <c r="T887" s="8"/>
      <c r="U887" s="8"/>
      <c r="V887" s="8"/>
      <c r="W887" s="8"/>
      <c r="X887" s="8"/>
      <c r="Y887" s="8"/>
      <c r="Z887" s="8"/>
    </row>
    <row r="888" spans="1:26" ht="12.75" customHeight="1" x14ac:dyDescent="0.15">
      <c r="A888" s="8"/>
      <c r="B888" s="83"/>
      <c r="C888" s="89"/>
      <c r="D888" s="35"/>
      <c r="E888" s="35"/>
      <c r="F888" s="35"/>
      <c r="G888" s="91"/>
      <c r="H888" s="91"/>
      <c r="I888" s="8"/>
      <c r="J888" s="8"/>
      <c r="K888" s="8"/>
      <c r="L888" s="8"/>
      <c r="M888" s="8"/>
      <c r="N888" s="8"/>
      <c r="O888" s="8"/>
      <c r="P888" s="8"/>
      <c r="Q888" s="8"/>
      <c r="R888" s="8"/>
      <c r="S888" s="8"/>
      <c r="T888" s="8"/>
      <c r="U888" s="8"/>
      <c r="V888" s="8"/>
      <c r="W888" s="8"/>
      <c r="X888" s="8"/>
      <c r="Y888" s="8"/>
      <c r="Z888" s="8"/>
    </row>
    <row r="889" spans="1:26" ht="12.75" customHeight="1" x14ac:dyDescent="0.15">
      <c r="A889" s="8"/>
      <c r="B889" s="83"/>
      <c r="C889" s="89"/>
      <c r="D889" s="35"/>
      <c r="E889" s="35"/>
      <c r="F889" s="35"/>
      <c r="G889" s="91"/>
      <c r="H889" s="91"/>
      <c r="I889" s="8"/>
      <c r="J889" s="8"/>
      <c r="K889" s="8"/>
      <c r="L889" s="8"/>
      <c r="M889" s="8"/>
      <c r="N889" s="8"/>
      <c r="O889" s="8"/>
      <c r="P889" s="8"/>
      <c r="Q889" s="8"/>
      <c r="R889" s="8"/>
      <c r="S889" s="8"/>
      <c r="T889" s="8"/>
      <c r="U889" s="8"/>
      <c r="V889" s="8"/>
      <c r="W889" s="8"/>
      <c r="X889" s="8"/>
      <c r="Y889" s="8"/>
      <c r="Z889" s="8"/>
    </row>
    <row r="890" spans="1:26" ht="12.75" customHeight="1" x14ac:dyDescent="0.15">
      <c r="A890" s="8"/>
      <c r="B890" s="83"/>
      <c r="C890" s="89"/>
      <c r="D890" s="35"/>
      <c r="E890" s="35"/>
      <c r="F890" s="35"/>
      <c r="G890" s="91"/>
      <c r="H890" s="91"/>
      <c r="I890" s="8"/>
      <c r="J890" s="8"/>
      <c r="K890" s="8"/>
      <c r="L890" s="8"/>
      <c r="M890" s="8"/>
      <c r="N890" s="8"/>
      <c r="O890" s="8"/>
      <c r="P890" s="8"/>
      <c r="Q890" s="8"/>
      <c r="R890" s="8"/>
      <c r="S890" s="8"/>
      <c r="T890" s="8"/>
      <c r="U890" s="8"/>
      <c r="V890" s="8"/>
      <c r="W890" s="8"/>
      <c r="X890" s="8"/>
      <c r="Y890" s="8"/>
      <c r="Z890" s="8"/>
    </row>
    <row r="891" spans="1:26" ht="12.75" customHeight="1" x14ac:dyDescent="0.15">
      <c r="A891" s="8"/>
      <c r="B891" s="83"/>
      <c r="C891" s="89"/>
      <c r="D891" s="35"/>
      <c r="E891" s="35"/>
      <c r="F891" s="35"/>
      <c r="G891" s="91"/>
      <c r="H891" s="91"/>
      <c r="I891" s="8"/>
      <c r="J891" s="8"/>
      <c r="K891" s="8"/>
      <c r="L891" s="8"/>
      <c r="M891" s="8"/>
      <c r="N891" s="8"/>
      <c r="O891" s="8"/>
      <c r="P891" s="8"/>
      <c r="Q891" s="8"/>
      <c r="R891" s="8"/>
      <c r="S891" s="8"/>
      <c r="T891" s="8"/>
      <c r="U891" s="8"/>
      <c r="V891" s="8"/>
      <c r="W891" s="8"/>
      <c r="X891" s="8"/>
      <c r="Y891" s="8"/>
      <c r="Z891" s="8"/>
    </row>
    <row r="892" spans="1:26" ht="12.75" customHeight="1" x14ac:dyDescent="0.15">
      <c r="A892" s="8"/>
      <c r="B892" s="83"/>
      <c r="C892" s="89"/>
      <c r="D892" s="35"/>
      <c r="E892" s="35"/>
      <c r="F892" s="35"/>
      <c r="G892" s="91"/>
      <c r="H892" s="91"/>
      <c r="I892" s="8"/>
      <c r="J892" s="8"/>
      <c r="K892" s="8"/>
      <c r="L892" s="8"/>
      <c r="M892" s="8"/>
      <c r="N892" s="8"/>
      <c r="O892" s="8"/>
      <c r="P892" s="8"/>
      <c r="Q892" s="8"/>
      <c r="R892" s="8"/>
      <c r="S892" s="8"/>
      <c r="T892" s="8"/>
      <c r="U892" s="8"/>
      <c r="V892" s="8"/>
      <c r="W892" s="8"/>
      <c r="X892" s="8"/>
      <c r="Y892" s="8"/>
      <c r="Z892" s="8"/>
    </row>
    <row r="893" spans="1:26" ht="12.75" customHeight="1" x14ac:dyDescent="0.15">
      <c r="A893" s="8"/>
      <c r="B893" s="83"/>
      <c r="C893" s="89"/>
      <c r="D893" s="35"/>
      <c r="E893" s="35"/>
      <c r="F893" s="35"/>
      <c r="G893" s="91"/>
      <c r="H893" s="91"/>
      <c r="I893" s="8"/>
      <c r="J893" s="8"/>
      <c r="K893" s="8"/>
      <c r="L893" s="8"/>
      <c r="M893" s="8"/>
      <c r="N893" s="8"/>
      <c r="O893" s="8"/>
      <c r="P893" s="8"/>
      <c r="Q893" s="8"/>
      <c r="R893" s="8"/>
      <c r="S893" s="8"/>
      <c r="T893" s="8"/>
      <c r="U893" s="8"/>
      <c r="V893" s="8"/>
      <c r="W893" s="8"/>
      <c r="X893" s="8"/>
      <c r="Y893" s="8"/>
      <c r="Z893" s="8"/>
    </row>
    <row r="894" spans="1:26" ht="12.75" customHeight="1" x14ac:dyDescent="0.15">
      <c r="A894" s="8"/>
      <c r="B894" s="83"/>
      <c r="C894" s="89"/>
      <c r="D894" s="35"/>
      <c r="E894" s="35"/>
      <c r="F894" s="35"/>
      <c r="G894" s="91"/>
      <c r="H894" s="91"/>
      <c r="I894" s="8"/>
      <c r="J894" s="8"/>
      <c r="K894" s="8"/>
      <c r="L894" s="8"/>
      <c r="M894" s="8"/>
      <c r="N894" s="8"/>
      <c r="O894" s="8"/>
      <c r="P894" s="8"/>
      <c r="Q894" s="8"/>
      <c r="R894" s="8"/>
      <c r="S894" s="8"/>
      <c r="T894" s="8"/>
      <c r="U894" s="8"/>
      <c r="V894" s="8"/>
      <c r="W894" s="8"/>
      <c r="X894" s="8"/>
      <c r="Y894" s="8"/>
      <c r="Z894" s="8"/>
    </row>
    <row r="895" spans="1:26" ht="12.75" customHeight="1" x14ac:dyDescent="0.15">
      <c r="A895" s="8"/>
      <c r="B895" s="83"/>
      <c r="C895" s="89"/>
      <c r="D895" s="35"/>
      <c r="E895" s="35"/>
      <c r="F895" s="35"/>
      <c r="G895" s="91"/>
      <c r="H895" s="91"/>
      <c r="I895" s="8"/>
      <c r="J895" s="8"/>
      <c r="K895" s="8"/>
      <c r="L895" s="8"/>
      <c r="M895" s="8"/>
      <c r="N895" s="8"/>
      <c r="O895" s="8"/>
      <c r="P895" s="8"/>
      <c r="Q895" s="8"/>
      <c r="R895" s="8"/>
      <c r="S895" s="8"/>
      <c r="T895" s="8"/>
      <c r="U895" s="8"/>
      <c r="V895" s="8"/>
      <c r="W895" s="8"/>
      <c r="X895" s="8"/>
      <c r="Y895" s="8"/>
      <c r="Z895" s="8"/>
    </row>
    <row r="896" spans="1:26" ht="12.75" customHeight="1" x14ac:dyDescent="0.15">
      <c r="A896" s="8"/>
      <c r="B896" s="83"/>
      <c r="C896" s="89"/>
      <c r="D896" s="35"/>
      <c r="E896" s="35"/>
      <c r="F896" s="35"/>
      <c r="G896" s="91"/>
      <c r="H896" s="91"/>
      <c r="I896" s="8"/>
      <c r="J896" s="8"/>
      <c r="K896" s="8"/>
      <c r="L896" s="8"/>
      <c r="M896" s="8"/>
      <c r="N896" s="8"/>
      <c r="O896" s="8"/>
      <c r="P896" s="8"/>
      <c r="Q896" s="8"/>
      <c r="R896" s="8"/>
      <c r="S896" s="8"/>
      <c r="T896" s="8"/>
      <c r="U896" s="8"/>
      <c r="V896" s="8"/>
      <c r="W896" s="8"/>
      <c r="X896" s="8"/>
      <c r="Y896" s="8"/>
      <c r="Z896" s="8"/>
    </row>
    <row r="897" spans="1:26" ht="12.75" customHeight="1" x14ac:dyDescent="0.15">
      <c r="A897" s="8"/>
      <c r="B897" s="83"/>
      <c r="C897" s="89"/>
      <c r="D897" s="35"/>
      <c r="E897" s="35"/>
      <c r="F897" s="35"/>
      <c r="G897" s="91"/>
      <c r="H897" s="91"/>
      <c r="I897" s="8"/>
      <c r="J897" s="8"/>
      <c r="K897" s="8"/>
      <c r="L897" s="8"/>
      <c r="M897" s="8"/>
      <c r="N897" s="8"/>
      <c r="O897" s="8"/>
      <c r="P897" s="8"/>
      <c r="Q897" s="8"/>
      <c r="R897" s="8"/>
      <c r="S897" s="8"/>
      <c r="T897" s="8"/>
      <c r="U897" s="8"/>
      <c r="V897" s="8"/>
      <c r="W897" s="8"/>
      <c r="X897" s="8"/>
      <c r="Y897" s="8"/>
      <c r="Z897" s="8"/>
    </row>
    <row r="898" spans="1:26" ht="12.75" customHeight="1" x14ac:dyDescent="0.15">
      <c r="A898" s="8"/>
      <c r="B898" s="83"/>
      <c r="C898" s="89"/>
      <c r="D898" s="35"/>
      <c r="E898" s="35"/>
      <c r="F898" s="35"/>
      <c r="G898" s="91"/>
      <c r="H898" s="91"/>
      <c r="I898" s="8"/>
      <c r="J898" s="8"/>
      <c r="K898" s="8"/>
      <c r="L898" s="8"/>
      <c r="M898" s="8"/>
      <c r="N898" s="8"/>
      <c r="O898" s="8"/>
      <c r="P898" s="8"/>
      <c r="Q898" s="8"/>
      <c r="R898" s="8"/>
      <c r="S898" s="8"/>
      <c r="T898" s="8"/>
      <c r="U898" s="8"/>
      <c r="V898" s="8"/>
      <c r="W898" s="8"/>
      <c r="X898" s="8"/>
      <c r="Y898" s="8"/>
      <c r="Z898" s="8"/>
    </row>
    <row r="899" spans="1:26" ht="12.75" customHeight="1" x14ac:dyDescent="0.15">
      <c r="A899" s="8"/>
      <c r="B899" s="83"/>
      <c r="C899" s="89"/>
      <c r="D899" s="35"/>
      <c r="E899" s="35"/>
      <c r="F899" s="35"/>
      <c r="G899" s="91"/>
      <c r="H899" s="91"/>
      <c r="I899" s="8"/>
      <c r="J899" s="8"/>
      <c r="K899" s="8"/>
      <c r="L899" s="8"/>
      <c r="M899" s="8"/>
      <c r="N899" s="8"/>
      <c r="O899" s="8"/>
      <c r="P899" s="8"/>
      <c r="Q899" s="8"/>
      <c r="R899" s="8"/>
      <c r="S899" s="8"/>
      <c r="T899" s="8"/>
      <c r="U899" s="8"/>
      <c r="V899" s="8"/>
      <c r="W899" s="8"/>
      <c r="X899" s="8"/>
      <c r="Y899" s="8"/>
      <c r="Z899" s="8"/>
    </row>
    <row r="900" spans="1:26" ht="12.75" customHeight="1" x14ac:dyDescent="0.15">
      <c r="A900" s="8"/>
      <c r="B900" s="83"/>
      <c r="C900" s="89"/>
      <c r="D900" s="35"/>
      <c r="E900" s="35"/>
      <c r="F900" s="35"/>
      <c r="G900" s="91"/>
      <c r="H900" s="91"/>
      <c r="I900" s="8"/>
      <c r="J900" s="8"/>
      <c r="K900" s="8"/>
      <c r="L900" s="8"/>
      <c r="M900" s="8"/>
      <c r="N900" s="8"/>
      <c r="O900" s="8"/>
      <c r="P900" s="8"/>
      <c r="Q900" s="8"/>
      <c r="R900" s="8"/>
      <c r="S900" s="8"/>
      <c r="T900" s="8"/>
      <c r="U900" s="8"/>
      <c r="V900" s="8"/>
      <c r="W900" s="8"/>
      <c r="X900" s="8"/>
      <c r="Y900" s="8"/>
      <c r="Z900" s="8"/>
    </row>
    <row r="901" spans="1:26" ht="12.75" customHeight="1" x14ac:dyDescent="0.15">
      <c r="A901" s="8"/>
      <c r="B901" s="83"/>
      <c r="C901" s="89"/>
      <c r="D901" s="35"/>
      <c r="E901" s="35"/>
      <c r="F901" s="35"/>
      <c r="G901" s="91"/>
      <c r="H901" s="91"/>
      <c r="I901" s="8"/>
      <c r="J901" s="8"/>
      <c r="K901" s="8"/>
      <c r="L901" s="8"/>
      <c r="M901" s="8"/>
      <c r="N901" s="8"/>
      <c r="O901" s="8"/>
      <c r="P901" s="8"/>
      <c r="Q901" s="8"/>
      <c r="R901" s="8"/>
      <c r="S901" s="8"/>
      <c r="T901" s="8"/>
      <c r="U901" s="8"/>
      <c r="V901" s="8"/>
      <c r="W901" s="8"/>
      <c r="X901" s="8"/>
      <c r="Y901" s="8"/>
      <c r="Z901" s="8"/>
    </row>
    <row r="902" spans="1:26" ht="12.75" customHeight="1" x14ac:dyDescent="0.15">
      <c r="A902" s="8"/>
      <c r="B902" s="83"/>
      <c r="C902" s="89"/>
      <c r="D902" s="35"/>
      <c r="E902" s="35"/>
      <c r="F902" s="35"/>
      <c r="G902" s="91"/>
      <c r="H902" s="91"/>
      <c r="I902" s="8"/>
      <c r="J902" s="8"/>
      <c r="K902" s="8"/>
      <c r="L902" s="8"/>
      <c r="M902" s="8"/>
      <c r="N902" s="8"/>
      <c r="O902" s="8"/>
      <c r="P902" s="8"/>
      <c r="Q902" s="8"/>
      <c r="R902" s="8"/>
      <c r="S902" s="8"/>
      <c r="T902" s="8"/>
      <c r="U902" s="8"/>
      <c r="V902" s="8"/>
      <c r="W902" s="8"/>
      <c r="X902" s="8"/>
      <c r="Y902" s="8"/>
      <c r="Z902" s="8"/>
    </row>
    <row r="903" spans="1:26" ht="12.75" customHeight="1" x14ac:dyDescent="0.15">
      <c r="A903" s="8"/>
      <c r="B903" s="83"/>
      <c r="C903" s="89"/>
      <c r="D903" s="35"/>
      <c r="E903" s="35"/>
      <c r="F903" s="35"/>
      <c r="G903" s="91"/>
      <c r="H903" s="91"/>
      <c r="I903" s="8"/>
      <c r="J903" s="8"/>
      <c r="K903" s="8"/>
      <c r="L903" s="8"/>
      <c r="M903" s="8"/>
      <c r="N903" s="8"/>
      <c r="O903" s="8"/>
      <c r="P903" s="8"/>
      <c r="Q903" s="8"/>
      <c r="R903" s="8"/>
      <c r="S903" s="8"/>
      <c r="T903" s="8"/>
      <c r="U903" s="8"/>
      <c r="V903" s="8"/>
      <c r="W903" s="8"/>
      <c r="X903" s="8"/>
      <c r="Y903" s="8"/>
      <c r="Z903" s="8"/>
    </row>
    <row r="904" spans="1:26" ht="12.75" customHeight="1" x14ac:dyDescent="0.15">
      <c r="A904" s="8"/>
      <c r="B904" s="83"/>
      <c r="C904" s="89"/>
      <c r="D904" s="35"/>
      <c r="E904" s="35"/>
      <c r="F904" s="35"/>
      <c r="G904" s="91"/>
      <c r="H904" s="91"/>
      <c r="I904" s="8"/>
      <c r="J904" s="8"/>
      <c r="K904" s="8"/>
      <c r="L904" s="8"/>
      <c r="M904" s="8"/>
      <c r="N904" s="8"/>
      <c r="O904" s="8"/>
      <c r="P904" s="8"/>
      <c r="Q904" s="8"/>
      <c r="R904" s="8"/>
      <c r="S904" s="8"/>
      <c r="T904" s="8"/>
      <c r="U904" s="8"/>
      <c r="V904" s="8"/>
      <c r="W904" s="8"/>
      <c r="X904" s="8"/>
      <c r="Y904" s="8"/>
      <c r="Z904" s="8"/>
    </row>
    <row r="905" spans="1:26" ht="12.75" customHeight="1" x14ac:dyDescent="0.15">
      <c r="A905" s="8"/>
      <c r="B905" s="83"/>
      <c r="C905" s="89"/>
      <c r="D905" s="35"/>
      <c r="E905" s="35"/>
      <c r="F905" s="35"/>
      <c r="G905" s="91"/>
      <c r="H905" s="91"/>
      <c r="I905" s="8"/>
      <c r="J905" s="8"/>
      <c r="K905" s="8"/>
      <c r="L905" s="8"/>
      <c r="M905" s="8"/>
      <c r="N905" s="8"/>
      <c r="O905" s="8"/>
      <c r="P905" s="8"/>
      <c r="Q905" s="8"/>
      <c r="R905" s="8"/>
      <c r="S905" s="8"/>
      <c r="T905" s="8"/>
      <c r="U905" s="8"/>
      <c r="V905" s="8"/>
      <c r="W905" s="8"/>
      <c r="X905" s="8"/>
      <c r="Y905" s="8"/>
      <c r="Z905" s="8"/>
    </row>
    <row r="906" spans="1:26" ht="12.75" customHeight="1" x14ac:dyDescent="0.15">
      <c r="A906" s="8"/>
      <c r="B906" s="83"/>
      <c r="C906" s="89"/>
      <c r="D906" s="35"/>
      <c r="E906" s="35"/>
      <c r="F906" s="35"/>
      <c r="G906" s="91"/>
      <c r="H906" s="91"/>
      <c r="I906" s="8"/>
      <c r="J906" s="8"/>
      <c r="K906" s="8"/>
      <c r="L906" s="8"/>
      <c r="M906" s="8"/>
      <c r="N906" s="8"/>
      <c r="O906" s="8"/>
      <c r="P906" s="8"/>
      <c r="Q906" s="8"/>
      <c r="R906" s="8"/>
      <c r="S906" s="8"/>
      <c r="T906" s="8"/>
      <c r="U906" s="8"/>
      <c r="V906" s="8"/>
      <c r="W906" s="8"/>
      <c r="X906" s="8"/>
      <c r="Y906" s="8"/>
      <c r="Z906" s="8"/>
    </row>
    <row r="907" spans="1:26" ht="12.75" customHeight="1" x14ac:dyDescent="0.15">
      <c r="A907" s="8"/>
      <c r="B907" s="83"/>
      <c r="C907" s="89"/>
      <c r="D907" s="35"/>
      <c r="E907" s="35"/>
      <c r="F907" s="35"/>
      <c r="G907" s="91"/>
      <c r="H907" s="91"/>
      <c r="I907" s="8"/>
      <c r="J907" s="8"/>
      <c r="K907" s="8"/>
      <c r="L907" s="8"/>
      <c r="M907" s="8"/>
      <c r="N907" s="8"/>
      <c r="O907" s="8"/>
      <c r="P907" s="8"/>
      <c r="Q907" s="8"/>
      <c r="R907" s="8"/>
      <c r="S907" s="8"/>
      <c r="T907" s="8"/>
      <c r="U907" s="8"/>
      <c r="V907" s="8"/>
      <c r="W907" s="8"/>
      <c r="X907" s="8"/>
      <c r="Y907" s="8"/>
      <c r="Z907" s="8"/>
    </row>
    <row r="908" spans="1:26" ht="12.75" customHeight="1" x14ac:dyDescent="0.15">
      <c r="A908" s="8"/>
      <c r="B908" s="83"/>
      <c r="C908" s="89"/>
      <c r="D908" s="35"/>
      <c r="E908" s="35"/>
      <c r="F908" s="35"/>
      <c r="G908" s="91"/>
      <c r="H908" s="91"/>
      <c r="I908" s="8"/>
      <c r="J908" s="8"/>
      <c r="K908" s="8"/>
      <c r="L908" s="8"/>
      <c r="M908" s="8"/>
      <c r="N908" s="8"/>
      <c r="O908" s="8"/>
      <c r="P908" s="8"/>
      <c r="Q908" s="8"/>
      <c r="R908" s="8"/>
      <c r="S908" s="8"/>
      <c r="T908" s="8"/>
      <c r="U908" s="8"/>
      <c r="V908" s="8"/>
      <c r="W908" s="8"/>
      <c r="X908" s="8"/>
      <c r="Y908" s="8"/>
      <c r="Z908" s="8"/>
    </row>
    <row r="909" spans="1:26" ht="12.75" customHeight="1" x14ac:dyDescent="0.15">
      <c r="A909" s="8"/>
      <c r="B909" s="83"/>
      <c r="C909" s="89"/>
      <c r="D909" s="35"/>
      <c r="E909" s="35"/>
      <c r="F909" s="35"/>
      <c r="G909" s="91"/>
      <c r="H909" s="91"/>
      <c r="I909" s="8"/>
      <c r="J909" s="8"/>
      <c r="K909" s="8"/>
      <c r="L909" s="8"/>
      <c r="M909" s="8"/>
      <c r="N909" s="8"/>
      <c r="O909" s="8"/>
      <c r="P909" s="8"/>
      <c r="Q909" s="8"/>
      <c r="R909" s="8"/>
      <c r="S909" s="8"/>
      <c r="T909" s="8"/>
      <c r="U909" s="8"/>
      <c r="V909" s="8"/>
      <c r="W909" s="8"/>
      <c r="X909" s="8"/>
      <c r="Y909" s="8"/>
      <c r="Z909" s="8"/>
    </row>
    <row r="910" spans="1:26" ht="12.75" customHeight="1" x14ac:dyDescent="0.15">
      <c r="A910" s="8"/>
      <c r="B910" s="83"/>
      <c r="C910" s="89"/>
      <c r="D910" s="35"/>
      <c r="E910" s="35"/>
      <c r="F910" s="35"/>
      <c r="G910" s="91"/>
      <c r="H910" s="91"/>
      <c r="I910" s="8"/>
      <c r="J910" s="8"/>
      <c r="K910" s="8"/>
      <c r="L910" s="8"/>
      <c r="M910" s="8"/>
      <c r="N910" s="8"/>
      <c r="O910" s="8"/>
      <c r="P910" s="8"/>
      <c r="Q910" s="8"/>
      <c r="R910" s="8"/>
      <c r="S910" s="8"/>
      <c r="T910" s="8"/>
      <c r="U910" s="8"/>
      <c r="V910" s="8"/>
      <c r="W910" s="8"/>
      <c r="X910" s="8"/>
      <c r="Y910" s="8"/>
      <c r="Z910" s="8"/>
    </row>
    <row r="911" spans="1:26" ht="12.75" customHeight="1" x14ac:dyDescent="0.15">
      <c r="A911" s="8"/>
      <c r="B911" s="83"/>
      <c r="C911" s="89"/>
      <c r="D911" s="35"/>
      <c r="E911" s="35"/>
      <c r="F911" s="35"/>
      <c r="G911" s="91"/>
      <c r="H911" s="91"/>
      <c r="I911" s="8"/>
      <c r="J911" s="8"/>
      <c r="K911" s="8"/>
      <c r="L911" s="8"/>
      <c r="M911" s="8"/>
      <c r="N911" s="8"/>
      <c r="O911" s="8"/>
      <c r="P911" s="8"/>
      <c r="Q911" s="8"/>
      <c r="R911" s="8"/>
      <c r="S911" s="8"/>
      <c r="T911" s="8"/>
      <c r="U911" s="8"/>
      <c r="V911" s="8"/>
      <c r="W911" s="8"/>
      <c r="X911" s="8"/>
      <c r="Y911" s="8"/>
      <c r="Z911" s="8"/>
    </row>
    <row r="912" spans="1:26" ht="12.75" customHeight="1" x14ac:dyDescent="0.15">
      <c r="A912" s="8"/>
      <c r="B912" s="83"/>
      <c r="C912" s="89"/>
      <c r="D912" s="35"/>
      <c r="E912" s="35"/>
      <c r="F912" s="35"/>
      <c r="G912" s="91"/>
      <c r="H912" s="91"/>
      <c r="I912" s="8"/>
      <c r="J912" s="8"/>
      <c r="K912" s="8"/>
      <c r="L912" s="8"/>
      <c r="M912" s="8"/>
      <c r="N912" s="8"/>
      <c r="O912" s="8"/>
      <c r="P912" s="8"/>
      <c r="Q912" s="8"/>
      <c r="R912" s="8"/>
      <c r="S912" s="8"/>
      <c r="T912" s="8"/>
      <c r="U912" s="8"/>
      <c r="V912" s="8"/>
      <c r="W912" s="8"/>
      <c r="X912" s="8"/>
      <c r="Y912" s="8"/>
      <c r="Z912" s="8"/>
    </row>
    <row r="913" spans="1:26" ht="12.75" customHeight="1" x14ac:dyDescent="0.15">
      <c r="A913" s="8"/>
      <c r="B913" s="83"/>
      <c r="C913" s="89"/>
      <c r="D913" s="35"/>
      <c r="E913" s="35"/>
      <c r="F913" s="35"/>
      <c r="G913" s="91"/>
      <c r="H913" s="91"/>
      <c r="I913" s="8"/>
      <c r="J913" s="8"/>
      <c r="K913" s="8"/>
      <c r="L913" s="8"/>
      <c r="M913" s="8"/>
      <c r="N913" s="8"/>
      <c r="O913" s="8"/>
      <c r="P913" s="8"/>
      <c r="Q913" s="8"/>
      <c r="R913" s="8"/>
      <c r="S913" s="8"/>
      <c r="T913" s="8"/>
      <c r="U913" s="8"/>
      <c r="V913" s="8"/>
      <c r="W913" s="8"/>
      <c r="X913" s="8"/>
      <c r="Y913" s="8"/>
      <c r="Z913" s="8"/>
    </row>
    <row r="914" spans="1:26" ht="12.75" customHeight="1" x14ac:dyDescent="0.15">
      <c r="A914" s="8"/>
      <c r="B914" s="83"/>
      <c r="C914" s="89"/>
      <c r="D914" s="35"/>
      <c r="E914" s="35"/>
      <c r="F914" s="35"/>
      <c r="G914" s="91"/>
      <c r="H914" s="91"/>
      <c r="I914" s="8"/>
      <c r="J914" s="8"/>
      <c r="K914" s="8"/>
      <c r="L914" s="8"/>
      <c r="M914" s="8"/>
      <c r="N914" s="8"/>
      <c r="O914" s="8"/>
      <c r="P914" s="8"/>
      <c r="Q914" s="8"/>
      <c r="R914" s="8"/>
      <c r="S914" s="8"/>
      <c r="T914" s="8"/>
      <c r="U914" s="8"/>
      <c r="V914" s="8"/>
      <c r="W914" s="8"/>
      <c r="X914" s="8"/>
      <c r="Y914" s="8"/>
      <c r="Z914" s="8"/>
    </row>
    <row r="915" spans="1:26" ht="12.75" customHeight="1" x14ac:dyDescent="0.15">
      <c r="A915" s="8"/>
      <c r="B915" s="83"/>
      <c r="C915" s="89"/>
      <c r="D915" s="35"/>
      <c r="E915" s="35"/>
      <c r="F915" s="35"/>
      <c r="G915" s="91"/>
      <c r="H915" s="91"/>
      <c r="I915" s="8"/>
      <c r="J915" s="8"/>
      <c r="K915" s="8"/>
      <c r="L915" s="8"/>
      <c r="M915" s="8"/>
      <c r="N915" s="8"/>
      <c r="O915" s="8"/>
      <c r="P915" s="8"/>
      <c r="Q915" s="8"/>
      <c r="R915" s="8"/>
      <c r="S915" s="8"/>
      <c r="T915" s="8"/>
      <c r="U915" s="8"/>
      <c r="V915" s="8"/>
      <c r="W915" s="8"/>
      <c r="X915" s="8"/>
      <c r="Y915" s="8"/>
      <c r="Z915" s="8"/>
    </row>
    <row r="916" spans="1:26" ht="12.75" customHeight="1" x14ac:dyDescent="0.15">
      <c r="A916" s="8"/>
      <c r="B916" s="83"/>
      <c r="C916" s="89"/>
      <c r="D916" s="35"/>
      <c r="E916" s="35"/>
      <c r="F916" s="35"/>
      <c r="G916" s="91"/>
      <c r="H916" s="91"/>
      <c r="I916" s="8"/>
      <c r="J916" s="8"/>
      <c r="K916" s="8"/>
      <c r="L916" s="8"/>
      <c r="M916" s="8"/>
      <c r="N916" s="8"/>
      <c r="O916" s="8"/>
      <c r="P916" s="8"/>
      <c r="Q916" s="8"/>
      <c r="R916" s="8"/>
      <c r="S916" s="8"/>
      <c r="T916" s="8"/>
      <c r="U916" s="8"/>
      <c r="V916" s="8"/>
      <c r="W916" s="8"/>
      <c r="X916" s="8"/>
      <c r="Y916" s="8"/>
      <c r="Z916" s="8"/>
    </row>
    <row r="917" spans="1:26" ht="12.75" customHeight="1" x14ac:dyDescent="0.15">
      <c r="A917" s="8"/>
      <c r="B917" s="83"/>
      <c r="C917" s="89"/>
      <c r="D917" s="35"/>
      <c r="E917" s="35"/>
      <c r="F917" s="35"/>
      <c r="G917" s="91"/>
      <c r="H917" s="91"/>
      <c r="I917" s="8"/>
      <c r="J917" s="8"/>
      <c r="K917" s="8"/>
      <c r="L917" s="8"/>
      <c r="M917" s="8"/>
      <c r="N917" s="8"/>
      <c r="O917" s="8"/>
      <c r="P917" s="8"/>
      <c r="Q917" s="8"/>
      <c r="R917" s="8"/>
      <c r="S917" s="8"/>
      <c r="T917" s="8"/>
      <c r="U917" s="8"/>
      <c r="V917" s="8"/>
      <c r="W917" s="8"/>
      <c r="X917" s="8"/>
      <c r="Y917" s="8"/>
      <c r="Z917" s="8"/>
    </row>
    <row r="918" spans="1:26" ht="12.75" customHeight="1" x14ac:dyDescent="0.15">
      <c r="A918" s="8"/>
      <c r="B918" s="83"/>
      <c r="C918" s="89"/>
      <c r="D918" s="35"/>
      <c r="E918" s="35"/>
      <c r="F918" s="35"/>
      <c r="G918" s="91"/>
      <c r="H918" s="91"/>
      <c r="I918" s="8"/>
      <c r="J918" s="8"/>
      <c r="K918" s="8"/>
      <c r="L918" s="8"/>
      <c r="M918" s="8"/>
      <c r="N918" s="8"/>
      <c r="O918" s="8"/>
      <c r="P918" s="8"/>
      <c r="Q918" s="8"/>
      <c r="R918" s="8"/>
      <c r="S918" s="8"/>
      <c r="T918" s="8"/>
      <c r="U918" s="8"/>
      <c r="V918" s="8"/>
      <c r="W918" s="8"/>
      <c r="X918" s="8"/>
      <c r="Y918" s="8"/>
      <c r="Z918" s="8"/>
    </row>
    <row r="919" spans="1:26" ht="12.75" customHeight="1" x14ac:dyDescent="0.15">
      <c r="A919" s="8"/>
      <c r="B919" s="83"/>
      <c r="C919" s="89"/>
      <c r="D919" s="35"/>
      <c r="E919" s="35"/>
      <c r="F919" s="35"/>
      <c r="G919" s="91"/>
      <c r="H919" s="91"/>
      <c r="I919" s="8"/>
      <c r="J919" s="8"/>
      <c r="K919" s="8"/>
      <c r="L919" s="8"/>
      <c r="M919" s="8"/>
      <c r="N919" s="8"/>
      <c r="O919" s="8"/>
      <c r="P919" s="8"/>
      <c r="Q919" s="8"/>
      <c r="R919" s="8"/>
      <c r="S919" s="8"/>
      <c r="T919" s="8"/>
      <c r="U919" s="8"/>
      <c r="V919" s="8"/>
      <c r="W919" s="8"/>
      <c r="X919" s="8"/>
      <c r="Y919" s="8"/>
      <c r="Z919" s="8"/>
    </row>
    <row r="920" spans="1:26" ht="12.75" customHeight="1" x14ac:dyDescent="0.15">
      <c r="A920" s="8"/>
      <c r="B920" s="83"/>
      <c r="C920" s="89"/>
      <c r="D920" s="35"/>
      <c r="E920" s="35"/>
      <c r="F920" s="35"/>
      <c r="G920" s="91"/>
      <c r="H920" s="91"/>
      <c r="I920" s="8"/>
      <c r="J920" s="8"/>
      <c r="K920" s="8"/>
      <c r="L920" s="8"/>
      <c r="M920" s="8"/>
      <c r="N920" s="8"/>
      <c r="O920" s="8"/>
      <c r="P920" s="8"/>
      <c r="Q920" s="8"/>
      <c r="R920" s="8"/>
      <c r="S920" s="8"/>
      <c r="T920" s="8"/>
      <c r="U920" s="8"/>
      <c r="V920" s="8"/>
      <c r="W920" s="8"/>
      <c r="X920" s="8"/>
      <c r="Y920" s="8"/>
      <c r="Z920" s="8"/>
    </row>
    <row r="921" spans="1:26" ht="12.75" customHeight="1" x14ac:dyDescent="0.15">
      <c r="A921" s="8"/>
      <c r="B921" s="83"/>
      <c r="C921" s="89"/>
      <c r="D921" s="35"/>
      <c r="E921" s="35"/>
      <c r="F921" s="35"/>
      <c r="G921" s="91"/>
      <c r="H921" s="91"/>
      <c r="I921" s="8"/>
      <c r="J921" s="8"/>
      <c r="K921" s="8"/>
      <c r="L921" s="8"/>
      <c r="M921" s="8"/>
      <c r="N921" s="8"/>
      <c r="O921" s="8"/>
      <c r="P921" s="8"/>
      <c r="Q921" s="8"/>
      <c r="R921" s="8"/>
      <c r="S921" s="8"/>
      <c r="T921" s="8"/>
      <c r="U921" s="8"/>
      <c r="V921" s="8"/>
      <c r="W921" s="8"/>
      <c r="X921" s="8"/>
      <c r="Y921" s="8"/>
      <c r="Z921" s="8"/>
    </row>
    <row r="922" spans="1:26" ht="12.75" customHeight="1" x14ac:dyDescent="0.15">
      <c r="A922" s="8"/>
      <c r="B922" s="83"/>
      <c r="C922" s="89"/>
      <c r="D922" s="35"/>
      <c r="E922" s="35"/>
      <c r="F922" s="35"/>
      <c r="G922" s="91"/>
      <c r="H922" s="91"/>
      <c r="I922" s="8"/>
      <c r="J922" s="8"/>
      <c r="K922" s="8"/>
      <c r="L922" s="8"/>
      <c r="M922" s="8"/>
      <c r="N922" s="8"/>
      <c r="O922" s="8"/>
      <c r="P922" s="8"/>
      <c r="Q922" s="8"/>
      <c r="R922" s="8"/>
      <c r="S922" s="8"/>
      <c r="T922" s="8"/>
      <c r="U922" s="8"/>
      <c r="V922" s="8"/>
      <c r="W922" s="8"/>
      <c r="X922" s="8"/>
      <c r="Y922" s="8"/>
      <c r="Z922" s="8"/>
    </row>
    <row r="923" spans="1:26" ht="12.75" customHeight="1" x14ac:dyDescent="0.15">
      <c r="A923" s="8"/>
      <c r="B923" s="83"/>
      <c r="C923" s="89"/>
      <c r="D923" s="35"/>
      <c r="E923" s="35"/>
      <c r="F923" s="35"/>
      <c r="G923" s="91"/>
      <c r="H923" s="91"/>
      <c r="I923" s="8"/>
      <c r="J923" s="8"/>
      <c r="K923" s="8"/>
      <c r="L923" s="8"/>
      <c r="M923" s="8"/>
      <c r="N923" s="8"/>
      <c r="O923" s="8"/>
      <c r="P923" s="8"/>
      <c r="Q923" s="8"/>
      <c r="R923" s="8"/>
      <c r="S923" s="8"/>
      <c r="T923" s="8"/>
      <c r="U923" s="8"/>
      <c r="V923" s="8"/>
      <c r="W923" s="8"/>
      <c r="X923" s="8"/>
      <c r="Y923" s="8"/>
      <c r="Z923" s="8"/>
    </row>
    <row r="924" spans="1:26" ht="12.75" customHeight="1" x14ac:dyDescent="0.15">
      <c r="A924" s="8"/>
      <c r="B924" s="83"/>
      <c r="C924" s="89"/>
      <c r="D924" s="35"/>
      <c r="E924" s="35"/>
      <c r="F924" s="35"/>
      <c r="G924" s="91"/>
      <c r="H924" s="91"/>
      <c r="I924" s="8"/>
      <c r="J924" s="8"/>
      <c r="K924" s="8"/>
      <c r="L924" s="8"/>
      <c r="M924" s="8"/>
      <c r="N924" s="8"/>
      <c r="O924" s="8"/>
      <c r="P924" s="8"/>
      <c r="Q924" s="8"/>
      <c r="R924" s="8"/>
      <c r="S924" s="8"/>
      <c r="T924" s="8"/>
      <c r="U924" s="8"/>
      <c r="V924" s="8"/>
      <c r="W924" s="8"/>
      <c r="X924" s="8"/>
      <c r="Y924" s="8"/>
      <c r="Z924" s="8"/>
    </row>
    <row r="925" spans="1:26" ht="12.75" customHeight="1" x14ac:dyDescent="0.15">
      <c r="A925" s="8"/>
      <c r="B925" s="83"/>
      <c r="C925" s="89"/>
      <c r="D925" s="35"/>
      <c r="E925" s="35"/>
      <c r="F925" s="35"/>
      <c r="G925" s="91"/>
      <c r="H925" s="91"/>
      <c r="I925" s="8"/>
      <c r="J925" s="8"/>
      <c r="K925" s="8"/>
      <c r="L925" s="8"/>
      <c r="M925" s="8"/>
      <c r="N925" s="8"/>
      <c r="O925" s="8"/>
      <c r="P925" s="8"/>
      <c r="Q925" s="8"/>
      <c r="R925" s="8"/>
      <c r="S925" s="8"/>
      <c r="T925" s="8"/>
      <c r="U925" s="8"/>
      <c r="V925" s="8"/>
      <c r="W925" s="8"/>
      <c r="X925" s="8"/>
      <c r="Y925" s="8"/>
      <c r="Z925" s="8"/>
    </row>
    <row r="926" spans="1:26" ht="12.75" customHeight="1" x14ac:dyDescent="0.15">
      <c r="A926" s="8"/>
      <c r="B926" s="83"/>
      <c r="C926" s="89"/>
      <c r="D926" s="35"/>
      <c r="E926" s="35"/>
      <c r="F926" s="35"/>
      <c r="G926" s="91"/>
      <c r="H926" s="91"/>
      <c r="I926" s="8"/>
      <c r="J926" s="8"/>
      <c r="K926" s="8"/>
      <c r="L926" s="8"/>
      <c r="M926" s="8"/>
      <c r="N926" s="8"/>
      <c r="O926" s="8"/>
      <c r="P926" s="8"/>
      <c r="Q926" s="8"/>
      <c r="R926" s="8"/>
      <c r="S926" s="8"/>
      <c r="T926" s="8"/>
      <c r="U926" s="8"/>
      <c r="V926" s="8"/>
      <c r="W926" s="8"/>
      <c r="X926" s="8"/>
      <c r="Y926" s="8"/>
      <c r="Z926" s="8"/>
    </row>
    <row r="927" spans="1:26" ht="12.75" customHeight="1" x14ac:dyDescent="0.15">
      <c r="A927" s="8"/>
      <c r="B927" s="83"/>
      <c r="C927" s="89"/>
      <c r="D927" s="35"/>
      <c r="E927" s="35"/>
      <c r="F927" s="35"/>
      <c r="G927" s="91"/>
      <c r="H927" s="91"/>
      <c r="I927" s="8"/>
      <c r="J927" s="8"/>
      <c r="K927" s="8"/>
      <c r="L927" s="8"/>
      <c r="M927" s="8"/>
      <c r="N927" s="8"/>
      <c r="O927" s="8"/>
      <c r="P927" s="8"/>
      <c r="Q927" s="8"/>
      <c r="R927" s="8"/>
      <c r="S927" s="8"/>
      <c r="T927" s="8"/>
      <c r="U927" s="8"/>
      <c r="V927" s="8"/>
      <c r="W927" s="8"/>
      <c r="X927" s="8"/>
      <c r="Y927" s="8"/>
      <c r="Z927" s="8"/>
    </row>
    <row r="928" spans="1:26" ht="12.75" customHeight="1" x14ac:dyDescent="0.15">
      <c r="A928" s="8"/>
      <c r="B928" s="83"/>
      <c r="C928" s="89"/>
      <c r="D928" s="35"/>
      <c r="E928" s="35"/>
      <c r="F928" s="35"/>
      <c r="G928" s="91"/>
      <c r="H928" s="91"/>
      <c r="I928" s="8"/>
      <c r="J928" s="8"/>
      <c r="K928" s="8"/>
      <c r="L928" s="8"/>
      <c r="M928" s="8"/>
      <c r="N928" s="8"/>
      <c r="O928" s="8"/>
      <c r="P928" s="8"/>
      <c r="Q928" s="8"/>
      <c r="R928" s="8"/>
      <c r="S928" s="8"/>
      <c r="T928" s="8"/>
      <c r="U928" s="8"/>
      <c r="V928" s="8"/>
      <c r="W928" s="8"/>
      <c r="X928" s="8"/>
      <c r="Y928" s="8"/>
      <c r="Z928" s="8"/>
    </row>
    <row r="929" spans="1:26" ht="12.75" customHeight="1" x14ac:dyDescent="0.15">
      <c r="A929" s="8"/>
      <c r="B929" s="83"/>
      <c r="C929" s="89"/>
      <c r="D929" s="35"/>
      <c r="E929" s="35"/>
      <c r="F929" s="35"/>
      <c r="G929" s="91"/>
      <c r="H929" s="91"/>
      <c r="I929" s="8"/>
      <c r="J929" s="8"/>
      <c r="K929" s="8"/>
      <c r="L929" s="8"/>
      <c r="M929" s="8"/>
      <c r="N929" s="8"/>
      <c r="O929" s="8"/>
      <c r="P929" s="8"/>
      <c r="Q929" s="8"/>
      <c r="R929" s="8"/>
      <c r="S929" s="8"/>
      <c r="T929" s="8"/>
      <c r="U929" s="8"/>
      <c r="V929" s="8"/>
      <c r="W929" s="8"/>
      <c r="X929" s="8"/>
      <c r="Y929" s="8"/>
      <c r="Z929" s="8"/>
    </row>
    <row r="930" spans="1:26" ht="12.75" customHeight="1" x14ac:dyDescent="0.15">
      <c r="A930" s="8"/>
      <c r="B930" s="83"/>
      <c r="C930" s="89"/>
      <c r="D930" s="35"/>
      <c r="E930" s="35"/>
      <c r="F930" s="35"/>
      <c r="G930" s="91"/>
      <c r="H930" s="91"/>
      <c r="I930" s="8"/>
      <c r="J930" s="8"/>
      <c r="K930" s="8"/>
      <c r="L930" s="8"/>
      <c r="M930" s="8"/>
      <c r="N930" s="8"/>
      <c r="O930" s="8"/>
      <c r="P930" s="8"/>
      <c r="Q930" s="8"/>
      <c r="R930" s="8"/>
      <c r="S930" s="8"/>
      <c r="T930" s="8"/>
      <c r="U930" s="8"/>
      <c r="V930" s="8"/>
      <c r="W930" s="8"/>
      <c r="X930" s="8"/>
      <c r="Y930" s="8"/>
      <c r="Z930" s="8"/>
    </row>
    <row r="931" spans="1:26" ht="12.75" customHeight="1" x14ac:dyDescent="0.15">
      <c r="A931" s="8"/>
      <c r="B931" s="83"/>
      <c r="C931" s="89"/>
      <c r="D931" s="35"/>
      <c r="E931" s="35"/>
      <c r="F931" s="35"/>
      <c r="G931" s="91"/>
      <c r="H931" s="91"/>
      <c r="I931" s="8"/>
      <c r="J931" s="8"/>
      <c r="K931" s="8"/>
      <c r="L931" s="8"/>
      <c r="M931" s="8"/>
      <c r="N931" s="8"/>
      <c r="O931" s="8"/>
      <c r="P931" s="8"/>
      <c r="Q931" s="8"/>
      <c r="R931" s="8"/>
      <c r="S931" s="8"/>
      <c r="T931" s="8"/>
      <c r="U931" s="8"/>
      <c r="V931" s="8"/>
      <c r="W931" s="8"/>
      <c r="X931" s="8"/>
      <c r="Y931" s="8"/>
      <c r="Z931" s="8"/>
    </row>
    <row r="932" spans="1:26" ht="12.75" customHeight="1" x14ac:dyDescent="0.15">
      <c r="A932" s="8"/>
      <c r="B932" s="83"/>
      <c r="C932" s="89"/>
      <c r="D932" s="35"/>
      <c r="E932" s="35"/>
      <c r="F932" s="35"/>
      <c r="G932" s="91"/>
      <c r="H932" s="91"/>
      <c r="I932" s="8"/>
      <c r="J932" s="8"/>
      <c r="K932" s="8"/>
      <c r="L932" s="8"/>
      <c r="M932" s="8"/>
      <c r="N932" s="8"/>
      <c r="O932" s="8"/>
      <c r="P932" s="8"/>
      <c r="Q932" s="8"/>
      <c r="R932" s="8"/>
      <c r="S932" s="8"/>
      <c r="T932" s="8"/>
      <c r="U932" s="8"/>
      <c r="V932" s="8"/>
      <c r="W932" s="8"/>
      <c r="X932" s="8"/>
      <c r="Y932" s="8"/>
      <c r="Z932" s="8"/>
    </row>
    <row r="933" spans="1:26" ht="12.75" customHeight="1" x14ac:dyDescent="0.15">
      <c r="A933" s="8"/>
      <c r="B933" s="83"/>
      <c r="C933" s="89"/>
      <c r="D933" s="35"/>
      <c r="E933" s="35"/>
      <c r="F933" s="35"/>
      <c r="G933" s="91"/>
      <c r="H933" s="91"/>
      <c r="I933" s="8"/>
      <c r="J933" s="8"/>
      <c r="K933" s="8"/>
      <c r="L933" s="8"/>
      <c r="M933" s="8"/>
      <c r="N933" s="8"/>
      <c r="O933" s="8"/>
      <c r="P933" s="8"/>
      <c r="Q933" s="8"/>
      <c r="R933" s="8"/>
      <c r="S933" s="8"/>
      <c r="T933" s="8"/>
      <c r="U933" s="8"/>
      <c r="V933" s="8"/>
      <c r="W933" s="8"/>
      <c r="X933" s="8"/>
      <c r="Y933" s="8"/>
      <c r="Z933" s="8"/>
    </row>
    <row r="934" spans="1:26" ht="12.75" customHeight="1" x14ac:dyDescent="0.15">
      <c r="A934" s="8"/>
      <c r="B934" s="83"/>
      <c r="C934" s="89"/>
      <c r="D934" s="35"/>
      <c r="E934" s="35"/>
      <c r="F934" s="35"/>
      <c r="G934" s="91"/>
      <c r="H934" s="91"/>
      <c r="I934" s="8"/>
      <c r="J934" s="8"/>
      <c r="K934" s="8"/>
      <c r="L934" s="8"/>
      <c r="M934" s="8"/>
      <c r="N934" s="8"/>
      <c r="O934" s="8"/>
      <c r="P934" s="8"/>
      <c r="Q934" s="8"/>
      <c r="R934" s="8"/>
      <c r="S934" s="8"/>
      <c r="T934" s="8"/>
      <c r="U934" s="8"/>
      <c r="V934" s="8"/>
      <c r="W934" s="8"/>
      <c r="X934" s="8"/>
      <c r="Y934" s="8"/>
      <c r="Z934" s="8"/>
    </row>
    <row r="935" spans="1:26" ht="12.75" customHeight="1" x14ac:dyDescent="0.15">
      <c r="A935" s="8"/>
      <c r="B935" s="83"/>
      <c r="C935" s="89"/>
      <c r="D935" s="35"/>
      <c r="E935" s="35"/>
      <c r="F935" s="35"/>
      <c r="G935" s="91"/>
      <c r="H935" s="91"/>
      <c r="I935" s="8"/>
      <c r="J935" s="8"/>
      <c r="K935" s="8"/>
      <c r="L935" s="8"/>
      <c r="M935" s="8"/>
      <c r="N935" s="8"/>
      <c r="O935" s="8"/>
      <c r="P935" s="8"/>
      <c r="Q935" s="8"/>
      <c r="R935" s="8"/>
      <c r="S935" s="8"/>
      <c r="T935" s="8"/>
      <c r="U935" s="8"/>
      <c r="V935" s="8"/>
      <c r="W935" s="8"/>
      <c r="X935" s="8"/>
      <c r="Y935" s="8"/>
      <c r="Z935" s="8"/>
    </row>
    <row r="936" spans="1:26" ht="12.75" customHeight="1" x14ac:dyDescent="0.15">
      <c r="A936" s="8"/>
      <c r="B936" s="83"/>
      <c r="C936" s="89"/>
      <c r="D936" s="35"/>
      <c r="E936" s="35"/>
      <c r="F936" s="35"/>
      <c r="G936" s="91"/>
      <c r="H936" s="91"/>
      <c r="I936" s="8"/>
      <c r="J936" s="8"/>
      <c r="K936" s="8"/>
      <c r="L936" s="8"/>
      <c r="M936" s="8"/>
      <c r="N936" s="8"/>
      <c r="O936" s="8"/>
      <c r="P936" s="8"/>
      <c r="Q936" s="8"/>
      <c r="R936" s="8"/>
      <c r="S936" s="8"/>
      <c r="T936" s="8"/>
      <c r="U936" s="8"/>
      <c r="V936" s="8"/>
      <c r="W936" s="8"/>
      <c r="X936" s="8"/>
      <c r="Y936" s="8"/>
      <c r="Z936" s="8"/>
    </row>
    <row r="937" spans="1:26" ht="12.75" customHeight="1" x14ac:dyDescent="0.15">
      <c r="A937" s="8"/>
      <c r="B937" s="83"/>
      <c r="C937" s="89"/>
      <c r="D937" s="35"/>
      <c r="E937" s="35"/>
      <c r="F937" s="35"/>
      <c r="G937" s="91"/>
      <c r="H937" s="91"/>
      <c r="I937" s="8"/>
      <c r="J937" s="8"/>
      <c r="K937" s="8"/>
      <c r="L937" s="8"/>
      <c r="M937" s="8"/>
      <c r="N937" s="8"/>
      <c r="O937" s="8"/>
      <c r="P937" s="8"/>
      <c r="Q937" s="8"/>
      <c r="R937" s="8"/>
      <c r="S937" s="8"/>
      <c r="T937" s="8"/>
      <c r="U937" s="8"/>
      <c r="V937" s="8"/>
      <c r="W937" s="8"/>
      <c r="X937" s="8"/>
      <c r="Y937" s="8"/>
      <c r="Z937" s="8"/>
    </row>
    <row r="938" spans="1:26" ht="12.75" customHeight="1" x14ac:dyDescent="0.15">
      <c r="A938" s="8"/>
      <c r="B938" s="83"/>
      <c r="C938" s="89"/>
      <c r="D938" s="35"/>
      <c r="E938" s="35"/>
      <c r="F938" s="35"/>
      <c r="G938" s="91"/>
      <c r="H938" s="91"/>
      <c r="I938" s="8"/>
      <c r="J938" s="8"/>
      <c r="K938" s="8"/>
      <c r="L938" s="8"/>
      <c r="M938" s="8"/>
      <c r="N938" s="8"/>
      <c r="O938" s="8"/>
      <c r="P938" s="8"/>
      <c r="Q938" s="8"/>
      <c r="R938" s="8"/>
      <c r="S938" s="8"/>
      <c r="T938" s="8"/>
      <c r="U938" s="8"/>
      <c r="V938" s="8"/>
      <c r="W938" s="8"/>
      <c r="X938" s="8"/>
      <c r="Y938" s="8"/>
      <c r="Z938" s="8"/>
    </row>
    <row r="939" spans="1:26" ht="12.75" customHeight="1" x14ac:dyDescent="0.15">
      <c r="A939" s="8"/>
      <c r="B939" s="83"/>
      <c r="C939" s="89"/>
      <c r="D939" s="35"/>
      <c r="E939" s="35"/>
      <c r="F939" s="35"/>
      <c r="G939" s="91"/>
      <c r="H939" s="91"/>
      <c r="I939" s="8"/>
      <c r="J939" s="8"/>
      <c r="K939" s="8"/>
      <c r="L939" s="8"/>
      <c r="M939" s="8"/>
      <c r="N939" s="8"/>
      <c r="O939" s="8"/>
      <c r="P939" s="8"/>
      <c r="Q939" s="8"/>
      <c r="R939" s="8"/>
      <c r="S939" s="8"/>
      <c r="T939" s="8"/>
      <c r="U939" s="8"/>
      <c r="V939" s="8"/>
      <c r="W939" s="8"/>
      <c r="X939" s="8"/>
      <c r="Y939" s="8"/>
      <c r="Z939" s="8"/>
    </row>
    <row r="940" spans="1:26" ht="12.75" customHeight="1" x14ac:dyDescent="0.15">
      <c r="A940" s="8"/>
      <c r="B940" s="83"/>
      <c r="C940" s="89"/>
      <c r="D940" s="35"/>
      <c r="E940" s="35"/>
      <c r="F940" s="35"/>
      <c r="G940" s="91"/>
      <c r="H940" s="91"/>
      <c r="I940" s="8"/>
      <c r="J940" s="8"/>
      <c r="K940" s="8"/>
      <c r="L940" s="8"/>
      <c r="M940" s="8"/>
      <c r="N940" s="8"/>
      <c r="O940" s="8"/>
      <c r="P940" s="8"/>
      <c r="Q940" s="8"/>
      <c r="R940" s="8"/>
      <c r="S940" s="8"/>
      <c r="T940" s="8"/>
      <c r="U940" s="8"/>
      <c r="V940" s="8"/>
      <c r="W940" s="8"/>
      <c r="X940" s="8"/>
      <c r="Y940" s="8"/>
      <c r="Z940" s="8"/>
    </row>
    <row r="941" spans="1:26" ht="12.75" customHeight="1" x14ac:dyDescent="0.15">
      <c r="A941" s="8"/>
      <c r="B941" s="83"/>
      <c r="C941" s="89"/>
      <c r="D941" s="35"/>
      <c r="E941" s="35"/>
      <c r="F941" s="35"/>
      <c r="G941" s="91"/>
      <c r="H941" s="91"/>
      <c r="I941" s="8"/>
      <c r="J941" s="8"/>
      <c r="K941" s="8"/>
      <c r="L941" s="8"/>
      <c r="M941" s="8"/>
      <c r="N941" s="8"/>
      <c r="O941" s="8"/>
      <c r="P941" s="8"/>
      <c r="Q941" s="8"/>
      <c r="R941" s="8"/>
      <c r="S941" s="8"/>
      <c r="T941" s="8"/>
      <c r="U941" s="8"/>
      <c r="V941" s="8"/>
      <c r="W941" s="8"/>
      <c r="X941" s="8"/>
      <c r="Y941" s="8"/>
      <c r="Z941" s="8"/>
    </row>
    <row r="942" spans="1:26" ht="12.75" customHeight="1" x14ac:dyDescent="0.15">
      <c r="A942" s="8"/>
      <c r="B942" s="83"/>
      <c r="C942" s="89"/>
      <c r="D942" s="35"/>
      <c r="E942" s="35"/>
      <c r="F942" s="35"/>
      <c r="G942" s="91"/>
      <c r="H942" s="91"/>
      <c r="I942" s="8"/>
      <c r="J942" s="8"/>
      <c r="K942" s="8"/>
      <c r="L942" s="8"/>
      <c r="M942" s="8"/>
      <c r="N942" s="8"/>
      <c r="O942" s="8"/>
      <c r="P942" s="8"/>
      <c r="Q942" s="8"/>
      <c r="R942" s="8"/>
      <c r="S942" s="8"/>
      <c r="T942" s="8"/>
      <c r="U942" s="8"/>
      <c r="V942" s="8"/>
      <c r="W942" s="8"/>
      <c r="X942" s="8"/>
      <c r="Y942" s="8"/>
      <c r="Z942" s="8"/>
    </row>
    <row r="943" spans="1:26" ht="12.75" customHeight="1" x14ac:dyDescent="0.15">
      <c r="A943" s="8"/>
      <c r="B943" s="83"/>
      <c r="C943" s="89"/>
      <c r="D943" s="35"/>
      <c r="E943" s="35"/>
      <c r="F943" s="35"/>
      <c r="G943" s="91"/>
      <c r="H943" s="91"/>
      <c r="I943" s="8"/>
      <c r="J943" s="8"/>
      <c r="K943" s="8"/>
      <c r="L943" s="8"/>
      <c r="M943" s="8"/>
      <c r="N943" s="8"/>
      <c r="O943" s="8"/>
      <c r="P943" s="8"/>
      <c r="Q943" s="8"/>
      <c r="R943" s="8"/>
      <c r="S943" s="8"/>
      <c r="T943" s="8"/>
      <c r="U943" s="8"/>
      <c r="V943" s="8"/>
      <c r="W943" s="8"/>
      <c r="X943" s="8"/>
      <c r="Y943" s="8"/>
      <c r="Z943" s="8"/>
    </row>
    <row r="944" spans="1:26" ht="12.75" customHeight="1" x14ac:dyDescent="0.15">
      <c r="A944" s="8"/>
      <c r="B944" s="83"/>
      <c r="C944" s="89"/>
      <c r="D944" s="35"/>
      <c r="E944" s="35"/>
      <c r="F944" s="35"/>
      <c r="G944" s="91"/>
      <c r="H944" s="91"/>
      <c r="I944" s="8"/>
      <c r="J944" s="8"/>
      <c r="K944" s="8"/>
      <c r="L944" s="8"/>
      <c r="M944" s="8"/>
      <c r="N944" s="8"/>
      <c r="O944" s="8"/>
      <c r="P944" s="8"/>
      <c r="Q944" s="8"/>
      <c r="R944" s="8"/>
      <c r="S944" s="8"/>
      <c r="T944" s="8"/>
      <c r="U944" s="8"/>
      <c r="V944" s="8"/>
      <c r="W944" s="8"/>
      <c r="X944" s="8"/>
      <c r="Y944" s="8"/>
      <c r="Z944" s="8"/>
    </row>
    <row r="945" spans="1:26" ht="12.75" customHeight="1" x14ac:dyDescent="0.15">
      <c r="A945" s="8"/>
      <c r="B945" s="83"/>
      <c r="C945" s="89"/>
      <c r="D945" s="35"/>
      <c r="E945" s="35"/>
      <c r="F945" s="35"/>
      <c r="G945" s="91"/>
      <c r="H945" s="91"/>
      <c r="I945" s="8"/>
      <c r="J945" s="8"/>
      <c r="K945" s="8"/>
      <c r="L945" s="8"/>
      <c r="M945" s="8"/>
      <c r="N945" s="8"/>
      <c r="O945" s="8"/>
      <c r="P945" s="8"/>
      <c r="Q945" s="8"/>
      <c r="R945" s="8"/>
      <c r="S945" s="8"/>
      <c r="T945" s="8"/>
      <c r="U945" s="8"/>
      <c r="V945" s="8"/>
      <c r="W945" s="8"/>
      <c r="X945" s="8"/>
      <c r="Y945" s="8"/>
      <c r="Z945" s="8"/>
    </row>
    <row r="946" spans="1:26" ht="12.75" customHeight="1" x14ac:dyDescent="0.15">
      <c r="A946" s="8"/>
      <c r="B946" s="83"/>
      <c r="C946" s="89"/>
      <c r="D946" s="35"/>
      <c r="E946" s="35"/>
      <c r="F946" s="35"/>
      <c r="G946" s="91"/>
      <c r="H946" s="91"/>
      <c r="I946" s="8"/>
      <c r="J946" s="8"/>
      <c r="K946" s="8"/>
      <c r="L946" s="8"/>
      <c r="M946" s="8"/>
      <c r="N946" s="8"/>
      <c r="O946" s="8"/>
      <c r="P946" s="8"/>
      <c r="Q946" s="8"/>
      <c r="R946" s="8"/>
      <c r="S946" s="8"/>
      <c r="T946" s="8"/>
      <c r="U946" s="8"/>
      <c r="V946" s="8"/>
      <c r="W946" s="8"/>
      <c r="X946" s="8"/>
      <c r="Y946" s="8"/>
      <c r="Z946" s="8"/>
    </row>
    <row r="947" spans="1:26" ht="12.75" customHeight="1" x14ac:dyDescent="0.15">
      <c r="A947" s="8"/>
      <c r="B947" s="83"/>
      <c r="C947" s="89"/>
      <c r="D947" s="35"/>
      <c r="E947" s="35"/>
      <c r="F947" s="35"/>
      <c r="G947" s="91"/>
      <c r="H947" s="91"/>
      <c r="I947" s="8"/>
      <c r="J947" s="8"/>
      <c r="K947" s="8"/>
      <c r="L947" s="8"/>
      <c r="M947" s="8"/>
      <c r="N947" s="8"/>
      <c r="O947" s="8"/>
      <c r="P947" s="8"/>
      <c r="Q947" s="8"/>
      <c r="R947" s="8"/>
      <c r="S947" s="8"/>
      <c r="T947" s="8"/>
      <c r="U947" s="8"/>
      <c r="V947" s="8"/>
      <c r="W947" s="8"/>
      <c r="X947" s="8"/>
      <c r="Y947" s="8"/>
      <c r="Z947" s="8"/>
    </row>
    <row r="948" spans="1:26" ht="12.75" customHeight="1" x14ac:dyDescent="0.15">
      <c r="A948" s="8"/>
      <c r="B948" s="83"/>
      <c r="C948" s="89"/>
      <c r="D948" s="35"/>
      <c r="E948" s="35"/>
      <c r="F948" s="35"/>
      <c r="G948" s="91"/>
      <c r="H948" s="91"/>
      <c r="I948" s="8"/>
      <c r="J948" s="8"/>
      <c r="K948" s="8"/>
      <c r="L948" s="8"/>
      <c r="M948" s="8"/>
      <c r="N948" s="8"/>
      <c r="O948" s="8"/>
      <c r="P948" s="8"/>
      <c r="Q948" s="8"/>
      <c r="R948" s="8"/>
      <c r="S948" s="8"/>
      <c r="T948" s="8"/>
      <c r="U948" s="8"/>
      <c r="V948" s="8"/>
      <c r="W948" s="8"/>
      <c r="X948" s="8"/>
      <c r="Y948" s="8"/>
      <c r="Z948" s="8"/>
    </row>
    <row r="949" spans="1:26" ht="12.75" customHeight="1" x14ac:dyDescent="0.15">
      <c r="A949" s="8"/>
      <c r="B949" s="83"/>
      <c r="C949" s="89"/>
      <c r="D949" s="35"/>
      <c r="E949" s="35"/>
      <c r="F949" s="35"/>
      <c r="G949" s="91"/>
      <c r="H949" s="91"/>
      <c r="I949" s="8"/>
      <c r="J949" s="8"/>
      <c r="K949" s="8"/>
      <c r="L949" s="8"/>
      <c r="M949" s="8"/>
      <c r="N949" s="8"/>
      <c r="O949" s="8"/>
      <c r="P949" s="8"/>
      <c r="Q949" s="8"/>
      <c r="R949" s="8"/>
      <c r="S949" s="8"/>
      <c r="T949" s="8"/>
      <c r="U949" s="8"/>
      <c r="V949" s="8"/>
      <c r="W949" s="8"/>
      <c r="X949" s="8"/>
      <c r="Y949" s="8"/>
      <c r="Z949" s="8"/>
    </row>
    <row r="950" spans="1:26" ht="12.75" customHeight="1" x14ac:dyDescent="0.15">
      <c r="A950" s="8"/>
      <c r="B950" s="83"/>
      <c r="C950" s="89"/>
      <c r="D950" s="35"/>
      <c r="E950" s="35"/>
      <c r="F950" s="35"/>
      <c r="G950" s="91"/>
      <c r="H950" s="91"/>
      <c r="I950" s="8"/>
      <c r="J950" s="8"/>
      <c r="K950" s="8"/>
      <c r="L950" s="8"/>
      <c r="M950" s="8"/>
      <c r="N950" s="8"/>
      <c r="O950" s="8"/>
      <c r="P950" s="8"/>
      <c r="Q950" s="8"/>
      <c r="R950" s="8"/>
      <c r="S950" s="8"/>
      <c r="T950" s="8"/>
      <c r="U950" s="8"/>
      <c r="V950" s="8"/>
      <c r="W950" s="8"/>
      <c r="X950" s="8"/>
      <c r="Y950" s="8"/>
      <c r="Z950" s="8"/>
    </row>
    <row r="951" spans="1:26" ht="12.75" customHeight="1" x14ac:dyDescent="0.15">
      <c r="A951" s="8"/>
      <c r="B951" s="83"/>
      <c r="C951" s="89"/>
      <c r="D951" s="35"/>
      <c r="E951" s="35"/>
      <c r="F951" s="35"/>
      <c r="G951" s="91"/>
      <c r="H951" s="91"/>
      <c r="I951" s="8"/>
      <c r="J951" s="8"/>
      <c r="K951" s="8"/>
      <c r="L951" s="8"/>
      <c r="M951" s="8"/>
      <c r="N951" s="8"/>
      <c r="O951" s="8"/>
      <c r="P951" s="8"/>
      <c r="Q951" s="8"/>
      <c r="R951" s="8"/>
      <c r="S951" s="8"/>
      <c r="T951" s="8"/>
      <c r="U951" s="8"/>
      <c r="V951" s="8"/>
      <c r="W951" s="8"/>
      <c r="X951" s="8"/>
      <c r="Y951" s="8"/>
      <c r="Z951" s="8"/>
    </row>
    <row r="952" spans="1:26" ht="12.75" customHeight="1" x14ac:dyDescent="0.15">
      <c r="A952" s="8"/>
      <c r="B952" s="83"/>
      <c r="C952" s="89"/>
      <c r="D952" s="35"/>
      <c r="E952" s="35"/>
      <c r="F952" s="35"/>
      <c r="G952" s="91"/>
      <c r="H952" s="91"/>
      <c r="I952" s="8"/>
      <c r="J952" s="8"/>
      <c r="K952" s="8"/>
      <c r="L952" s="8"/>
      <c r="M952" s="8"/>
      <c r="N952" s="8"/>
      <c r="O952" s="8"/>
      <c r="P952" s="8"/>
      <c r="Q952" s="8"/>
      <c r="R952" s="8"/>
      <c r="S952" s="8"/>
      <c r="T952" s="8"/>
      <c r="U952" s="8"/>
      <c r="V952" s="8"/>
      <c r="W952" s="8"/>
      <c r="X952" s="8"/>
      <c r="Y952" s="8"/>
      <c r="Z952" s="8"/>
    </row>
    <row r="953" spans="1:26" ht="12.75" customHeight="1" x14ac:dyDescent="0.15">
      <c r="A953" s="8"/>
      <c r="B953" s="83"/>
      <c r="C953" s="89"/>
      <c r="D953" s="35"/>
      <c r="E953" s="35"/>
      <c r="F953" s="35"/>
      <c r="G953" s="91"/>
      <c r="H953" s="91"/>
      <c r="I953" s="8"/>
      <c r="J953" s="8"/>
      <c r="K953" s="8"/>
      <c r="L953" s="8"/>
      <c r="M953" s="8"/>
      <c r="N953" s="8"/>
      <c r="O953" s="8"/>
      <c r="P953" s="8"/>
      <c r="Q953" s="8"/>
      <c r="R953" s="8"/>
      <c r="S953" s="8"/>
      <c r="T953" s="8"/>
      <c r="U953" s="8"/>
      <c r="V953" s="8"/>
      <c r="W953" s="8"/>
      <c r="X953" s="8"/>
      <c r="Y953" s="8"/>
      <c r="Z953" s="8"/>
    </row>
    <row r="954" spans="1:26" ht="12.75" customHeight="1" x14ac:dyDescent="0.15">
      <c r="A954" s="8"/>
      <c r="B954" s="83"/>
      <c r="C954" s="89"/>
      <c r="D954" s="35"/>
      <c r="E954" s="35"/>
      <c r="F954" s="35"/>
      <c r="G954" s="91"/>
      <c r="H954" s="91"/>
      <c r="I954" s="8"/>
      <c r="J954" s="8"/>
      <c r="K954" s="8"/>
      <c r="L954" s="8"/>
      <c r="M954" s="8"/>
      <c r="N954" s="8"/>
      <c r="O954" s="8"/>
      <c r="P954" s="8"/>
      <c r="Q954" s="8"/>
      <c r="R954" s="8"/>
      <c r="S954" s="8"/>
      <c r="T954" s="8"/>
      <c r="U954" s="8"/>
      <c r="V954" s="8"/>
      <c r="W954" s="8"/>
      <c r="X954" s="8"/>
      <c r="Y954" s="8"/>
      <c r="Z954" s="8"/>
    </row>
    <row r="955" spans="1:26" ht="12.75" customHeight="1" x14ac:dyDescent="0.15">
      <c r="A955" s="8"/>
      <c r="B955" s="83"/>
      <c r="C955" s="89"/>
      <c r="D955" s="35"/>
      <c r="E955" s="35"/>
      <c r="F955" s="35"/>
      <c r="G955" s="91"/>
      <c r="H955" s="91"/>
      <c r="I955" s="8"/>
      <c r="J955" s="8"/>
      <c r="K955" s="8"/>
      <c r="L955" s="8"/>
      <c r="M955" s="8"/>
      <c r="N955" s="8"/>
      <c r="O955" s="8"/>
      <c r="P955" s="8"/>
      <c r="Q955" s="8"/>
      <c r="R955" s="8"/>
      <c r="S955" s="8"/>
      <c r="T955" s="8"/>
      <c r="U955" s="8"/>
      <c r="V955" s="8"/>
      <c r="W955" s="8"/>
      <c r="X955" s="8"/>
      <c r="Y955" s="8"/>
      <c r="Z955" s="8"/>
    </row>
    <row r="956" spans="1:26" ht="12.75" customHeight="1" x14ac:dyDescent="0.15">
      <c r="A956" s="8"/>
      <c r="B956" s="83"/>
      <c r="C956" s="89"/>
      <c r="D956" s="35"/>
      <c r="E956" s="35"/>
      <c r="F956" s="35"/>
      <c r="G956" s="91"/>
      <c r="H956" s="91"/>
      <c r="I956" s="8"/>
      <c r="J956" s="8"/>
      <c r="K956" s="8"/>
      <c r="L956" s="8"/>
      <c r="M956" s="8"/>
      <c r="N956" s="8"/>
      <c r="O956" s="8"/>
      <c r="P956" s="8"/>
      <c r="Q956" s="8"/>
      <c r="R956" s="8"/>
      <c r="S956" s="8"/>
      <c r="T956" s="8"/>
      <c r="U956" s="8"/>
      <c r="V956" s="8"/>
      <c r="W956" s="8"/>
      <c r="X956" s="8"/>
      <c r="Y956" s="8"/>
      <c r="Z956" s="8"/>
    </row>
    <row r="957" spans="1:26" ht="12.75" customHeight="1" x14ac:dyDescent="0.15">
      <c r="A957" s="8"/>
      <c r="B957" s="83"/>
      <c r="C957" s="89"/>
      <c r="D957" s="35"/>
      <c r="E957" s="35"/>
      <c r="F957" s="35"/>
      <c r="G957" s="91"/>
      <c r="H957" s="91"/>
      <c r="I957" s="8"/>
      <c r="J957" s="8"/>
      <c r="K957" s="8"/>
      <c r="L957" s="8"/>
      <c r="M957" s="8"/>
      <c r="N957" s="8"/>
      <c r="O957" s="8"/>
      <c r="P957" s="8"/>
      <c r="Q957" s="8"/>
      <c r="R957" s="8"/>
      <c r="S957" s="8"/>
      <c r="T957" s="8"/>
      <c r="U957" s="8"/>
      <c r="V957" s="8"/>
      <c r="W957" s="8"/>
      <c r="X957" s="8"/>
      <c r="Y957" s="8"/>
      <c r="Z957" s="8"/>
    </row>
    <row r="958" spans="1:26" ht="12.75" customHeight="1" x14ac:dyDescent="0.15">
      <c r="A958" s="8"/>
      <c r="B958" s="83"/>
      <c r="C958" s="89"/>
      <c r="D958" s="35"/>
      <c r="E958" s="35"/>
      <c r="F958" s="35"/>
      <c r="G958" s="91"/>
      <c r="H958" s="91"/>
      <c r="I958" s="8"/>
      <c r="J958" s="8"/>
      <c r="K958" s="8"/>
      <c r="L958" s="8"/>
      <c r="M958" s="8"/>
      <c r="N958" s="8"/>
      <c r="O958" s="8"/>
      <c r="P958" s="8"/>
      <c r="Q958" s="8"/>
      <c r="R958" s="8"/>
      <c r="S958" s="8"/>
      <c r="T958" s="8"/>
      <c r="U958" s="8"/>
      <c r="V958" s="8"/>
      <c r="W958" s="8"/>
      <c r="X958" s="8"/>
      <c r="Y958" s="8"/>
      <c r="Z958" s="8"/>
    </row>
    <row r="959" spans="1:26" ht="12.75" customHeight="1" x14ac:dyDescent="0.15">
      <c r="A959" s="8"/>
      <c r="B959" s="83"/>
      <c r="C959" s="89"/>
      <c r="D959" s="35"/>
      <c r="E959" s="35"/>
      <c r="F959" s="35"/>
      <c r="G959" s="91"/>
      <c r="H959" s="91"/>
      <c r="I959" s="8"/>
      <c r="J959" s="8"/>
      <c r="K959" s="8"/>
      <c r="L959" s="8"/>
      <c r="M959" s="8"/>
      <c r="N959" s="8"/>
      <c r="O959" s="8"/>
      <c r="P959" s="8"/>
      <c r="Q959" s="8"/>
      <c r="R959" s="8"/>
      <c r="S959" s="8"/>
      <c r="T959" s="8"/>
      <c r="U959" s="8"/>
      <c r="V959" s="8"/>
      <c r="W959" s="8"/>
      <c r="X959" s="8"/>
      <c r="Y959" s="8"/>
      <c r="Z959" s="8"/>
    </row>
    <row r="960" spans="1:26" ht="12.75" customHeight="1" x14ac:dyDescent="0.15">
      <c r="A960" s="8"/>
      <c r="B960" s="83"/>
      <c r="C960" s="89"/>
      <c r="D960" s="35"/>
      <c r="E960" s="35"/>
      <c r="F960" s="35"/>
      <c r="G960" s="91"/>
      <c r="H960" s="91"/>
      <c r="I960" s="8"/>
      <c r="J960" s="8"/>
      <c r="K960" s="8"/>
      <c r="L960" s="8"/>
      <c r="M960" s="8"/>
      <c r="N960" s="8"/>
      <c r="O960" s="8"/>
      <c r="P960" s="8"/>
      <c r="Q960" s="8"/>
      <c r="R960" s="8"/>
      <c r="S960" s="8"/>
      <c r="T960" s="8"/>
      <c r="U960" s="8"/>
      <c r="V960" s="8"/>
      <c r="W960" s="8"/>
      <c r="X960" s="8"/>
      <c r="Y960" s="8"/>
      <c r="Z960" s="8"/>
    </row>
    <row r="961" spans="1:26" ht="12.75" customHeight="1" x14ac:dyDescent="0.15">
      <c r="A961" s="8"/>
      <c r="B961" s="83"/>
      <c r="C961" s="89"/>
      <c r="D961" s="35"/>
      <c r="E961" s="35"/>
      <c r="F961" s="35"/>
      <c r="G961" s="91"/>
      <c r="H961" s="91"/>
      <c r="I961" s="8"/>
      <c r="J961" s="8"/>
      <c r="K961" s="8"/>
      <c r="L961" s="8"/>
      <c r="M961" s="8"/>
      <c r="N961" s="8"/>
      <c r="O961" s="8"/>
      <c r="P961" s="8"/>
      <c r="Q961" s="8"/>
      <c r="R961" s="8"/>
      <c r="S961" s="8"/>
      <c r="T961" s="8"/>
      <c r="U961" s="8"/>
      <c r="V961" s="8"/>
      <c r="W961" s="8"/>
      <c r="X961" s="8"/>
      <c r="Y961" s="8"/>
      <c r="Z961" s="8"/>
    </row>
    <row r="962" spans="1:26" ht="12.75" customHeight="1" x14ac:dyDescent="0.15">
      <c r="A962" s="8"/>
      <c r="B962" s="83"/>
      <c r="C962" s="89"/>
      <c r="D962" s="35"/>
      <c r="E962" s="35"/>
      <c r="F962" s="35"/>
      <c r="G962" s="91"/>
      <c r="H962" s="91"/>
      <c r="I962" s="8"/>
      <c r="J962" s="8"/>
      <c r="K962" s="8"/>
      <c r="L962" s="8"/>
      <c r="M962" s="8"/>
      <c r="N962" s="8"/>
      <c r="O962" s="8"/>
      <c r="P962" s="8"/>
      <c r="Q962" s="8"/>
      <c r="R962" s="8"/>
      <c r="S962" s="8"/>
      <c r="T962" s="8"/>
      <c r="U962" s="8"/>
      <c r="V962" s="8"/>
      <c r="W962" s="8"/>
      <c r="X962" s="8"/>
      <c r="Y962" s="8"/>
      <c r="Z962" s="8"/>
    </row>
    <row r="963" spans="1:26" ht="12.75" customHeight="1" x14ac:dyDescent="0.15">
      <c r="A963" s="8"/>
      <c r="B963" s="83"/>
      <c r="C963" s="89"/>
      <c r="D963" s="35"/>
      <c r="E963" s="35"/>
      <c r="F963" s="35"/>
      <c r="G963" s="91"/>
      <c r="H963" s="91"/>
      <c r="I963" s="8"/>
      <c r="J963" s="8"/>
      <c r="K963" s="8"/>
      <c r="L963" s="8"/>
      <c r="M963" s="8"/>
      <c r="N963" s="8"/>
      <c r="O963" s="8"/>
      <c r="P963" s="8"/>
      <c r="Q963" s="8"/>
      <c r="R963" s="8"/>
      <c r="S963" s="8"/>
      <c r="T963" s="8"/>
      <c r="U963" s="8"/>
      <c r="V963" s="8"/>
      <c r="W963" s="8"/>
      <c r="X963" s="8"/>
      <c r="Y963" s="8"/>
      <c r="Z963" s="8"/>
    </row>
    <row r="964" spans="1:26" ht="12.75" customHeight="1" x14ac:dyDescent="0.15">
      <c r="A964" s="8"/>
      <c r="B964" s="83"/>
      <c r="C964" s="89"/>
      <c r="D964" s="35"/>
      <c r="E964" s="35"/>
      <c r="F964" s="35"/>
      <c r="G964" s="91"/>
      <c r="H964" s="91"/>
      <c r="I964" s="8"/>
      <c r="J964" s="8"/>
      <c r="K964" s="8"/>
      <c r="L964" s="8"/>
      <c r="M964" s="8"/>
      <c r="N964" s="8"/>
      <c r="O964" s="8"/>
      <c r="P964" s="8"/>
      <c r="Q964" s="8"/>
      <c r="R964" s="8"/>
      <c r="S964" s="8"/>
      <c r="T964" s="8"/>
      <c r="U964" s="8"/>
      <c r="V964" s="8"/>
      <c r="W964" s="8"/>
      <c r="X964" s="8"/>
      <c r="Y964" s="8"/>
      <c r="Z964" s="8"/>
    </row>
    <row r="965" spans="1:26" ht="12.75" customHeight="1" x14ac:dyDescent="0.15">
      <c r="A965" s="8"/>
      <c r="B965" s="83"/>
      <c r="C965" s="89"/>
      <c r="D965" s="35"/>
      <c r="E965" s="35"/>
      <c r="F965" s="35"/>
      <c r="G965" s="91"/>
      <c r="H965" s="91"/>
      <c r="I965" s="8"/>
      <c r="J965" s="8"/>
      <c r="K965" s="8"/>
      <c r="L965" s="8"/>
      <c r="M965" s="8"/>
      <c r="N965" s="8"/>
      <c r="O965" s="8"/>
      <c r="P965" s="8"/>
      <c r="Q965" s="8"/>
      <c r="R965" s="8"/>
      <c r="S965" s="8"/>
      <c r="T965" s="8"/>
      <c r="U965" s="8"/>
      <c r="V965" s="8"/>
      <c r="W965" s="8"/>
      <c r="X965" s="8"/>
      <c r="Y965" s="8"/>
      <c r="Z965" s="8"/>
    </row>
    <row r="966" spans="1:26" ht="12.75" customHeight="1" x14ac:dyDescent="0.15">
      <c r="A966" s="8"/>
      <c r="B966" s="83"/>
      <c r="C966" s="89"/>
      <c r="D966" s="35"/>
      <c r="E966" s="35"/>
      <c r="F966" s="35"/>
      <c r="G966" s="91"/>
      <c r="H966" s="91"/>
      <c r="I966" s="8"/>
      <c r="J966" s="8"/>
      <c r="K966" s="8"/>
      <c r="L966" s="8"/>
      <c r="M966" s="8"/>
      <c r="N966" s="8"/>
      <c r="O966" s="8"/>
      <c r="P966" s="8"/>
      <c r="Q966" s="8"/>
      <c r="R966" s="8"/>
      <c r="S966" s="8"/>
      <c r="T966" s="8"/>
      <c r="U966" s="8"/>
      <c r="V966" s="8"/>
      <c r="W966" s="8"/>
      <c r="X966" s="8"/>
      <c r="Y966" s="8"/>
      <c r="Z966" s="8"/>
    </row>
    <row r="967" spans="1:26" ht="12.75" customHeight="1" x14ac:dyDescent="0.15">
      <c r="A967" s="8"/>
      <c r="B967" s="83"/>
      <c r="C967" s="89"/>
      <c r="D967" s="35"/>
      <c r="E967" s="35"/>
      <c r="F967" s="35"/>
      <c r="G967" s="91"/>
      <c r="H967" s="91"/>
      <c r="I967" s="8"/>
      <c r="J967" s="8"/>
      <c r="K967" s="8"/>
      <c r="L967" s="8"/>
      <c r="M967" s="8"/>
      <c r="N967" s="8"/>
      <c r="O967" s="8"/>
      <c r="P967" s="8"/>
      <c r="Q967" s="8"/>
      <c r="R967" s="8"/>
      <c r="S967" s="8"/>
      <c r="T967" s="8"/>
      <c r="U967" s="8"/>
      <c r="V967" s="8"/>
      <c r="W967" s="8"/>
      <c r="X967" s="8"/>
      <c r="Y967" s="8"/>
      <c r="Z967" s="8"/>
    </row>
    <row r="968" spans="1:26" ht="12.75" customHeight="1" x14ac:dyDescent="0.15">
      <c r="A968" s="8"/>
      <c r="B968" s="83"/>
      <c r="C968" s="89"/>
      <c r="D968" s="35"/>
      <c r="E968" s="35"/>
      <c r="F968" s="35"/>
      <c r="G968" s="91"/>
      <c r="H968" s="91"/>
      <c r="I968" s="8"/>
      <c r="J968" s="8"/>
      <c r="K968" s="8"/>
      <c r="L968" s="8"/>
      <c r="M968" s="8"/>
      <c r="N968" s="8"/>
      <c r="O968" s="8"/>
      <c r="P968" s="8"/>
      <c r="Q968" s="8"/>
      <c r="R968" s="8"/>
      <c r="S968" s="8"/>
      <c r="T968" s="8"/>
      <c r="U968" s="8"/>
      <c r="V968" s="8"/>
      <c r="W968" s="8"/>
      <c r="X968" s="8"/>
      <c r="Y968" s="8"/>
      <c r="Z968" s="8"/>
    </row>
    <row r="969" spans="1:26" ht="12.75" customHeight="1" x14ac:dyDescent="0.15">
      <c r="A969" s="8"/>
      <c r="B969" s="83"/>
      <c r="C969" s="89"/>
      <c r="D969" s="35"/>
      <c r="E969" s="35"/>
      <c r="F969" s="35"/>
      <c r="G969" s="91"/>
      <c r="H969" s="91"/>
      <c r="I969" s="8"/>
      <c r="J969" s="8"/>
      <c r="K969" s="8"/>
      <c r="L969" s="8"/>
      <c r="M969" s="8"/>
      <c r="N969" s="8"/>
      <c r="O969" s="8"/>
      <c r="P969" s="8"/>
      <c r="Q969" s="8"/>
      <c r="R969" s="8"/>
      <c r="S969" s="8"/>
      <c r="T969" s="8"/>
      <c r="U969" s="8"/>
      <c r="V969" s="8"/>
      <c r="W969" s="8"/>
      <c r="X969" s="8"/>
      <c r="Y969" s="8"/>
      <c r="Z969" s="8"/>
    </row>
    <row r="970" spans="1:26" ht="12.75" customHeight="1" x14ac:dyDescent="0.15">
      <c r="A970" s="8"/>
      <c r="B970" s="83"/>
      <c r="C970" s="89"/>
      <c r="D970" s="35"/>
      <c r="E970" s="35"/>
      <c r="F970" s="35"/>
      <c r="G970" s="91"/>
      <c r="H970" s="91"/>
      <c r="I970" s="8"/>
      <c r="J970" s="8"/>
      <c r="K970" s="8"/>
      <c r="L970" s="8"/>
      <c r="M970" s="8"/>
      <c r="N970" s="8"/>
      <c r="O970" s="8"/>
      <c r="P970" s="8"/>
      <c r="Q970" s="8"/>
      <c r="R970" s="8"/>
      <c r="S970" s="8"/>
      <c r="T970" s="8"/>
      <c r="U970" s="8"/>
      <c r="V970" s="8"/>
      <c r="W970" s="8"/>
      <c r="X970" s="8"/>
      <c r="Y970" s="8"/>
      <c r="Z970" s="8"/>
    </row>
    <row r="971" spans="1:26" ht="12.75" customHeight="1" x14ac:dyDescent="0.15">
      <c r="A971" s="8"/>
      <c r="B971" s="83"/>
      <c r="C971" s="89"/>
      <c r="D971" s="35"/>
      <c r="E971" s="35"/>
      <c r="F971" s="35"/>
      <c r="G971" s="91"/>
      <c r="H971" s="91"/>
      <c r="I971" s="8"/>
      <c r="J971" s="8"/>
      <c r="K971" s="8"/>
      <c r="L971" s="8"/>
      <c r="M971" s="8"/>
      <c r="N971" s="8"/>
      <c r="O971" s="8"/>
      <c r="P971" s="8"/>
      <c r="Q971" s="8"/>
      <c r="R971" s="8"/>
      <c r="S971" s="8"/>
      <c r="T971" s="8"/>
      <c r="U971" s="8"/>
      <c r="V971" s="8"/>
      <c r="W971" s="8"/>
      <c r="X971" s="8"/>
      <c r="Y971" s="8"/>
      <c r="Z971" s="8"/>
    </row>
    <row r="972" spans="1:26" ht="12.75" customHeight="1" x14ac:dyDescent="0.15">
      <c r="A972" s="8"/>
      <c r="B972" s="83"/>
      <c r="C972" s="89"/>
      <c r="D972" s="35"/>
      <c r="E972" s="35"/>
      <c r="F972" s="35"/>
      <c r="G972" s="91"/>
      <c r="H972" s="91"/>
      <c r="I972" s="8"/>
      <c r="J972" s="8"/>
      <c r="K972" s="8"/>
      <c r="L972" s="8"/>
      <c r="M972" s="8"/>
      <c r="N972" s="8"/>
      <c r="O972" s="8"/>
      <c r="P972" s="8"/>
      <c r="Q972" s="8"/>
      <c r="R972" s="8"/>
      <c r="S972" s="8"/>
      <c r="T972" s="8"/>
      <c r="U972" s="8"/>
      <c r="V972" s="8"/>
      <c r="W972" s="8"/>
      <c r="X972" s="8"/>
      <c r="Y972" s="8"/>
      <c r="Z972" s="8"/>
    </row>
    <row r="973" spans="1:26" ht="12.75" customHeight="1" x14ac:dyDescent="0.15">
      <c r="A973" s="8"/>
      <c r="B973" s="83"/>
      <c r="C973" s="89"/>
      <c r="D973" s="35"/>
      <c r="E973" s="35"/>
      <c r="F973" s="35"/>
      <c r="G973" s="91"/>
      <c r="H973" s="91"/>
      <c r="I973" s="8"/>
      <c r="J973" s="8"/>
      <c r="K973" s="8"/>
      <c r="L973" s="8"/>
      <c r="M973" s="8"/>
      <c r="N973" s="8"/>
      <c r="O973" s="8"/>
      <c r="P973" s="8"/>
      <c r="Q973" s="8"/>
      <c r="R973" s="8"/>
      <c r="S973" s="8"/>
      <c r="T973" s="8"/>
      <c r="U973" s="8"/>
      <c r="V973" s="8"/>
      <c r="W973" s="8"/>
      <c r="X973" s="8"/>
      <c r="Y973" s="8"/>
      <c r="Z973" s="8"/>
    </row>
    <row r="974" spans="1:26" ht="12.75" customHeight="1" x14ac:dyDescent="0.15">
      <c r="A974" s="8"/>
      <c r="B974" s="83"/>
      <c r="C974" s="89"/>
      <c r="D974" s="35"/>
      <c r="E974" s="35"/>
      <c r="F974" s="35"/>
      <c r="G974" s="91"/>
      <c r="H974" s="91"/>
      <c r="I974" s="8"/>
      <c r="J974" s="8"/>
      <c r="K974" s="8"/>
      <c r="L974" s="8"/>
      <c r="M974" s="8"/>
      <c r="N974" s="8"/>
      <c r="O974" s="8"/>
      <c r="P974" s="8"/>
      <c r="Q974" s="8"/>
      <c r="R974" s="8"/>
      <c r="S974" s="8"/>
      <c r="T974" s="8"/>
      <c r="U974" s="8"/>
      <c r="V974" s="8"/>
      <c r="W974" s="8"/>
      <c r="X974" s="8"/>
      <c r="Y974" s="8"/>
      <c r="Z974" s="8"/>
    </row>
    <row r="975" spans="1:26" ht="12.75" customHeight="1" x14ac:dyDescent="0.15">
      <c r="A975" s="8"/>
      <c r="B975" s="83"/>
      <c r="C975" s="89"/>
      <c r="D975" s="35"/>
      <c r="E975" s="35"/>
      <c r="F975" s="35"/>
      <c r="G975" s="91"/>
      <c r="H975" s="91"/>
      <c r="I975" s="8"/>
      <c r="J975" s="8"/>
      <c r="K975" s="8"/>
      <c r="L975" s="8"/>
      <c r="M975" s="8"/>
      <c r="N975" s="8"/>
      <c r="O975" s="8"/>
      <c r="P975" s="8"/>
      <c r="Q975" s="8"/>
      <c r="R975" s="8"/>
      <c r="S975" s="8"/>
      <c r="T975" s="8"/>
      <c r="U975" s="8"/>
      <c r="V975" s="8"/>
      <c r="W975" s="8"/>
      <c r="X975" s="8"/>
      <c r="Y975" s="8"/>
      <c r="Z975" s="8"/>
    </row>
    <row r="976" spans="1:26" ht="12.75" customHeight="1" x14ac:dyDescent="0.15">
      <c r="A976" s="8"/>
      <c r="B976" s="83"/>
      <c r="C976" s="89"/>
      <c r="D976" s="35"/>
      <c r="E976" s="35"/>
      <c r="F976" s="35"/>
      <c r="G976" s="91"/>
      <c r="H976" s="91"/>
      <c r="I976" s="8"/>
      <c r="J976" s="8"/>
      <c r="K976" s="8"/>
      <c r="L976" s="8"/>
      <c r="M976" s="8"/>
      <c r="N976" s="8"/>
      <c r="O976" s="8"/>
      <c r="P976" s="8"/>
      <c r="Q976" s="8"/>
      <c r="R976" s="8"/>
      <c r="S976" s="8"/>
      <c r="T976" s="8"/>
      <c r="U976" s="8"/>
      <c r="V976" s="8"/>
      <c r="W976" s="8"/>
      <c r="X976" s="8"/>
      <c r="Y976" s="8"/>
      <c r="Z976" s="8"/>
    </row>
    <row r="977" spans="1:26" ht="12.75" customHeight="1" x14ac:dyDescent="0.15">
      <c r="A977" s="8"/>
      <c r="B977" s="83"/>
      <c r="C977" s="89"/>
      <c r="D977" s="35"/>
      <c r="E977" s="35"/>
      <c r="F977" s="35"/>
      <c r="G977" s="91"/>
      <c r="H977" s="91"/>
      <c r="I977" s="8"/>
      <c r="J977" s="8"/>
      <c r="K977" s="8"/>
      <c r="L977" s="8"/>
      <c r="M977" s="8"/>
      <c r="N977" s="8"/>
      <c r="O977" s="8"/>
      <c r="P977" s="8"/>
      <c r="Q977" s="8"/>
      <c r="R977" s="8"/>
      <c r="S977" s="8"/>
      <c r="T977" s="8"/>
      <c r="U977" s="8"/>
      <c r="V977" s="8"/>
      <c r="W977" s="8"/>
      <c r="X977" s="8"/>
      <c r="Y977" s="8"/>
      <c r="Z977" s="8"/>
    </row>
    <row r="978" spans="1:26" ht="12.75" customHeight="1" x14ac:dyDescent="0.15">
      <c r="A978" s="8"/>
      <c r="B978" s="83"/>
      <c r="C978" s="89"/>
      <c r="D978" s="35"/>
      <c r="E978" s="35"/>
      <c r="F978" s="35"/>
      <c r="G978" s="91"/>
      <c r="H978" s="91"/>
      <c r="I978" s="8"/>
      <c r="J978" s="8"/>
      <c r="K978" s="8"/>
      <c r="L978" s="8"/>
      <c r="M978" s="8"/>
      <c r="N978" s="8"/>
      <c r="O978" s="8"/>
      <c r="P978" s="8"/>
      <c r="Q978" s="8"/>
      <c r="R978" s="8"/>
      <c r="S978" s="8"/>
      <c r="T978" s="8"/>
      <c r="U978" s="8"/>
      <c r="V978" s="8"/>
      <c r="W978" s="8"/>
      <c r="X978" s="8"/>
      <c r="Y978" s="8"/>
      <c r="Z978" s="8"/>
    </row>
    <row r="979" spans="1:26" ht="12.75" customHeight="1" x14ac:dyDescent="0.15">
      <c r="A979" s="8"/>
      <c r="B979" s="83"/>
      <c r="C979" s="89"/>
      <c r="D979" s="35"/>
      <c r="E979" s="35"/>
      <c r="F979" s="35"/>
      <c r="G979" s="91"/>
      <c r="H979" s="91"/>
      <c r="I979" s="8"/>
      <c r="J979" s="8"/>
      <c r="K979" s="8"/>
      <c r="L979" s="8"/>
      <c r="M979" s="8"/>
      <c r="N979" s="8"/>
      <c r="O979" s="8"/>
      <c r="P979" s="8"/>
      <c r="Q979" s="8"/>
      <c r="R979" s="8"/>
      <c r="S979" s="8"/>
      <c r="T979" s="8"/>
      <c r="U979" s="8"/>
      <c r="V979" s="8"/>
      <c r="W979" s="8"/>
      <c r="X979" s="8"/>
      <c r="Y979" s="8"/>
      <c r="Z979" s="8"/>
    </row>
    <row r="980" spans="1:26" ht="12.75" customHeight="1" x14ac:dyDescent="0.15">
      <c r="A980" s="8"/>
      <c r="B980" s="83"/>
      <c r="C980" s="89"/>
      <c r="D980" s="35"/>
      <c r="E980" s="35"/>
      <c r="F980" s="35"/>
      <c r="G980" s="91"/>
      <c r="H980" s="91"/>
      <c r="I980" s="8"/>
      <c r="J980" s="8"/>
      <c r="K980" s="8"/>
      <c r="L980" s="8"/>
      <c r="M980" s="8"/>
      <c r="N980" s="8"/>
      <c r="O980" s="8"/>
      <c r="P980" s="8"/>
      <c r="Q980" s="8"/>
      <c r="R980" s="8"/>
      <c r="S980" s="8"/>
      <c r="T980" s="8"/>
      <c r="U980" s="8"/>
      <c r="V980" s="8"/>
      <c r="W980" s="8"/>
      <c r="X980" s="8"/>
      <c r="Y980" s="8"/>
      <c r="Z980" s="8"/>
    </row>
    <row r="981" spans="1:26" ht="12.75" customHeight="1" x14ac:dyDescent="0.15">
      <c r="A981" s="8"/>
      <c r="B981" s="83"/>
      <c r="C981" s="89"/>
      <c r="D981" s="35"/>
      <c r="E981" s="35"/>
      <c r="F981" s="35"/>
      <c r="G981" s="91"/>
      <c r="H981" s="91"/>
      <c r="I981" s="8"/>
      <c r="J981" s="8"/>
      <c r="K981" s="8"/>
      <c r="L981" s="8"/>
      <c r="M981" s="8"/>
      <c r="N981" s="8"/>
      <c r="O981" s="8"/>
      <c r="P981" s="8"/>
      <c r="Q981" s="8"/>
      <c r="R981" s="8"/>
      <c r="S981" s="8"/>
      <c r="T981" s="8"/>
      <c r="U981" s="8"/>
      <c r="V981" s="8"/>
      <c r="W981" s="8"/>
      <c r="X981" s="8"/>
      <c r="Y981" s="8"/>
      <c r="Z981" s="8"/>
    </row>
    <row r="982" spans="1:26" ht="12.75" customHeight="1" x14ac:dyDescent="0.15">
      <c r="A982" s="8"/>
      <c r="B982" s="83"/>
      <c r="C982" s="89"/>
      <c r="D982" s="35"/>
      <c r="E982" s="35"/>
      <c r="F982" s="35"/>
      <c r="G982" s="91"/>
      <c r="H982" s="91"/>
      <c r="I982" s="8"/>
      <c r="J982" s="8"/>
      <c r="K982" s="8"/>
      <c r="L982" s="8"/>
      <c r="M982" s="8"/>
      <c r="N982" s="8"/>
      <c r="O982" s="8"/>
      <c r="P982" s="8"/>
      <c r="Q982" s="8"/>
      <c r="R982" s="8"/>
      <c r="S982" s="8"/>
      <c r="T982" s="8"/>
      <c r="U982" s="8"/>
      <c r="V982" s="8"/>
      <c r="W982" s="8"/>
      <c r="X982" s="8"/>
      <c r="Y982" s="8"/>
      <c r="Z982" s="8"/>
    </row>
    <row r="983" spans="1:26" ht="12.75" customHeight="1" x14ac:dyDescent="0.15">
      <c r="A983" s="8"/>
      <c r="B983" s="83"/>
      <c r="C983" s="89"/>
      <c r="D983" s="35"/>
      <c r="E983" s="35"/>
      <c r="F983" s="35"/>
      <c r="G983" s="91"/>
      <c r="H983" s="91"/>
      <c r="I983" s="8"/>
      <c r="J983" s="8"/>
      <c r="K983" s="8"/>
      <c r="L983" s="8"/>
      <c r="M983" s="8"/>
      <c r="N983" s="8"/>
      <c r="O983" s="8"/>
      <c r="P983" s="8"/>
      <c r="Q983" s="8"/>
      <c r="R983" s="8"/>
      <c r="S983" s="8"/>
      <c r="T983" s="8"/>
      <c r="U983" s="8"/>
      <c r="V983" s="8"/>
      <c r="W983" s="8"/>
      <c r="X983" s="8"/>
      <c r="Y983" s="8"/>
      <c r="Z983" s="8"/>
    </row>
    <row r="984" spans="1:26" ht="12.75" customHeight="1" x14ac:dyDescent="0.15">
      <c r="A984" s="8"/>
      <c r="B984" s="83"/>
      <c r="C984" s="89"/>
      <c r="D984" s="35"/>
      <c r="E984" s="35"/>
      <c r="F984" s="35"/>
      <c r="G984" s="91"/>
      <c r="H984" s="91"/>
      <c r="I984" s="8"/>
      <c r="J984" s="8"/>
      <c r="K984" s="8"/>
      <c r="L984" s="8"/>
      <c r="M984" s="8"/>
      <c r="N984" s="8"/>
      <c r="O984" s="8"/>
      <c r="P984" s="8"/>
      <c r="Q984" s="8"/>
      <c r="R984" s="8"/>
      <c r="S984" s="8"/>
      <c r="T984" s="8"/>
      <c r="U984" s="8"/>
      <c r="V984" s="8"/>
      <c r="W984" s="8"/>
      <c r="X984" s="8"/>
      <c r="Y984" s="8"/>
      <c r="Z984" s="8"/>
    </row>
    <row r="985" spans="1:26" ht="12.75" customHeight="1" x14ac:dyDescent="0.15">
      <c r="A985" s="8"/>
      <c r="B985" s="83"/>
      <c r="C985" s="89"/>
      <c r="D985" s="35"/>
      <c r="E985" s="35"/>
      <c r="F985" s="35"/>
      <c r="G985" s="91"/>
      <c r="H985" s="91"/>
      <c r="I985" s="8"/>
      <c r="J985" s="8"/>
      <c r="K985" s="8"/>
      <c r="L985" s="8"/>
      <c r="M985" s="8"/>
      <c r="N985" s="8"/>
      <c r="O985" s="8"/>
      <c r="P985" s="8"/>
      <c r="Q985" s="8"/>
      <c r="R985" s="8"/>
      <c r="S985" s="8"/>
      <c r="T985" s="8"/>
      <c r="U985" s="8"/>
      <c r="V985" s="8"/>
      <c r="W985" s="8"/>
      <c r="X985" s="8"/>
      <c r="Y985" s="8"/>
      <c r="Z985" s="8"/>
    </row>
    <row r="986" spans="1:26" ht="12.75" customHeight="1" x14ac:dyDescent="0.15">
      <c r="A986" s="8"/>
      <c r="B986" s="83"/>
      <c r="C986" s="89"/>
      <c r="D986" s="35"/>
      <c r="E986" s="35"/>
      <c r="F986" s="35"/>
      <c r="G986" s="91"/>
      <c r="H986" s="91"/>
      <c r="I986" s="8"/>
      <c r="J986" s="8"/>
      <c r="K986" s="8"/>
      <c r="L986" s="8"/>
      <c r="M986" s="8"/>
      <c r="N986" s="8"/>
      <c r="O986" s="8"/>
      <c r="P986" s="8"/>
      <c r="Q986" s="8"/>
      <c r="R986" s="8"/>
      <c r="S986" s="8"/>
      <c r="T986" s="8"/>
      <c r="U986" s="8"/>
      <c r="V986" s="8"/>
      <c r="W986" s="8"/>
      <c r="X986" s="8"/>
      <c r="Y986" s="8"/>
      <c r="Z986" s="8"/>
    </row>
    <row r="987" spans="1:26" ht="12.75" customHeight="1" x14ac:dyDescent="0.15">
      <c r="A987" s="8"/>
      <c r="B987" s="83"/>
      <c r="C987" s="89"/>
      <c r="D987" s="35"/>
      <c r="E987" s="35"/>
      <c r="F987" s="35"/>
      <c r="G987" s="91"/>
      <c r="H987" s="91"/>
      <c r="I987" s="8"/>
      <c r="J987" s="8"/>
      <c r="K987" s="8"/>
      <c r="L987" s="8"/>
      <c r="M987" s="8"/>
      <c r="N987" s="8"/>
      <c r="O987" s="8"/>
      <c r="P987" s="8"/>
      <c r="Q987" s="8"/>
      <c r="R987" s="8"/>
      <c r="S987" s="8"/>
      <c r="T987" s="8"/>
      <c r="U987" s="8"/>
      <c r="V987" s="8"/>
      <c r="W987" s="8"/>
      <c r="X987" s="8"/>
      <c r="Y987" s="8"/>
      <c r="Z987" s="8"/>
    </row>
    <row r="988" spans="1:26" ht="12.75" customHeight="1" x14ac:dyDescent="0.15">
      <c r="A988" s="8"/>
      <c r="B988" s="83"/>
      <c r="C988" s="89"/>
      <c r="D988" s="35"/>
      <c r="E988" s="35"/>
      <c r="F988" s="35"/>
      <c r="G988" s="91"/>
      <c r="H988" s="91"/>
      <c r="I988" s="8"/>
      <c r="J988" s="8"/>
      <c r="K988" s="8"/>
      <c r="L988" s="8"/>
      <c r="M988" s="8"/>
      <c r="N988" s="8"/>
      <c r="O988" s="8"/>
      <c r="P988" s="8"/>
      <c r="Q988" s="8"/>
      <c r="R988" s="8"/>
      <c r="S988" s="8"/>
      <c r="T988" s="8"/>
      <c r="U988" s="8"/>
      <c r="V988" s="8"/>
      <c r="W988" s="8"/>
      <c r="X988" s="8"/>
      <c r="Y988" s="8"/>
      <c r="Z988" s="8"/>
    </row>
    <row r="989" spans="1:26" ht="12.75" customHeight="1" x14ac:dyDescent="0.15">
      <c r="A989" s="8"/>
      <c r="B989" s="83"/>
      <c r="C989" s="89"/>
      <c r="D989" s="35"/>
      <c r="E989" s="35"/>
      <c r="F989" s="35"/>
      <c r="G989" s="91"/>
      <c r="H989" s="91"/>
      <c r="I989" s="8"/>
      <c r="J989" s="8"/>
      <c r="K989" s="8"/>
      <c r="L989" s="8"/>
      <c r="M989" s="8"/>
      <c r="N989" s="8"/>
      <c r="O989" s="8"/>
      <c r="P989" s="8"/>
      <c r="Q989" s="8"/>
      <c r="R989" s="8"/>
      <c r="S989" s="8"/>
      <c r="T989" s="8"/>
      <c r="U989" s="8"/>
      <c r="V989" s="8"/>
      <c r="W989" s="8"/>
      <c r="X989" s="8"/>
      <c r="Y989" s="8"/>
      <c r="Z989" s="8"/>
    </row>
    <row r="990" spans="1:26" ht="12.75" customHeight="1" x14ac:dyDescent="0.15">
      <c r="A990" s="8"/>
      <c r="B990" s="83"/>
      <c r="C990" s="89"/>
      <c r="D990" s="35"/>
      <c r="E990" s="35"/>
      <c r="F990" s="35"/>
      <c r="G990" s="91"/>
      <c r="H990" s="91"/>
      <c r="I990" s="8"/>
      <c r="J990" s="8"/>
      <c r="K990" s="8"/>
      <c r="L990" s="8"/>
      <c r="M990" s="8"/>
      <c r="N990" s="8"/>
      <c r="O990" s="8"/>
      <c r="P990" s="8"/>
      <c r="Q990" s="8"/>
      <c r="R990" s="8"/>
      <c r="S990" s="8"/>
      <c r="T990" s="8"/>
      <c r="U990" s="8"/>
      <c r="V990" s="8"/>
      <c r="W990" s="8"/>
      <c r="X990" s="8"/>
      <c r="Y990" s="8"/>
      <c r="Z990" s="8"/>
    </row>
    <row r="991" spans="1:26" ht="12.75" customHeight="1" x14ac:dyDescent="0.15">
      <c r="A991" s="8"/>
      <c r="B991" s="83"/>
      <c r="C991" s="89"/>
      <c r="D991" s="35"/>
      <c r="E991" s="35"/>
      <c r="F991" s="35"/>
      <c r="G991" s="91"/>
      <c r="H991" s="91"/>
      <c r="I991" s="8"/>
      <c r="J991" s="8"/>
      <c r="K991" s="8"/>
      <c r="L991" s="8"/>
      <c r="M991" s="8"/>
      <c r="N991" s="8"/>
      <c r="O991" s="8"/>
      <c r="P991" s="8"/>
      <c r="Q991" s="8"/>
      <c r="R991" s="8"/>
      <c r="S991" s="8"/>
      <c r="T991" s="8"/>
      <c r="U991" s="8"/>
      <c r="V991" s="8"/>
      <c r="W991" s="8"/>
      <c r="X991" s="8"/>
      <c r="Y991" s="8"/>
      <c r="Z991" s="8"/>
    </row>
    <row r="992" spans="1:26" ht="12.75" customHeight="1" x14ac:dyDescent="0.15">
      <c r="A992" s="8"/>
      <c r="B992" s="83"/>
      <c r="C992" s="89"/>
      <c r="D992" s="35"/>
      <c r="E992" s="35"/>
      <c r="F992" s="35"/>
      <c r="G992" s="91"/>
      <c r="H992" s="91"/>
      <c r="I992" s="8"/>
      <c r="J992" s="8"/>
      <c r="K992" s="8"/>
      <c r="L992" s="8"/>
      <c r="M992" s="8"/>
      <c r="N992" s="8"/>
      <c r="O992" s="8"/>
      <c r="P992" s="8"/>
      <c r="Q992" s="8"/>
      <c r="R992" s="8"/>
      <c r="S992" s="8"/>
      <c r="T992" s="8"/>
      <c r="U992" s="8"/>
      <c r="V992" s="8"/>
      <c r="W992" s="8"/>
      <c r="X992" s="8"/>
      <c r="Y992" s="8"/>
      <c r="Z992" s="8"/>
    </row>
    <row r="993" spans="1:26" ht="12.75" customHeight="1" x14ac:dyDescent="0.15">
      <c r="A993" s="8"/>
      <c r="B993" s="83"/>
      <c r="C993" s="89"/>
      <c r="D993" s="35"/>
      <c r="E993" s="35"/>
      <c r="F993" s="35"/>
      <c r="G993" s="91"/>
      <c r="H993" s="91"/>
      <c r="I993" s="8"/>
      <c r="J993" s="8"/>
      <c r="K993" s="8"/>
      <c r="L993" s="8"/>
      <c r="M993" s="8"/>
      <c r="N993" s="8"/>
      <c r="O993" s="8"/>
      <c r="P993" s="8"/>
      <c r="Q993" s="8"/>
      <c r="R993" s="8"/>
      <c r="S993" s="8"/>
      <c r="T993" s="8"/>
      <c r="U993" s="8"/>
      <c r="V993" s="8"/>
      <c r="W993" s="8"/>
      <c r="X993" s="8"/>
      <c r="Y993" s="8"/>
      <c r="Z993" s="8"/>
    </row>
    <row r="994" spans="1:26" ht="12.75" customHeight="1" x14ac:dyDescent="0.15">
      <c r="A994" s="8"/>
      <c r="B994" s="83"/>
      <c r="C994" s="89"/>
      <c r="D994" s="35"/>
      <c r="E994" s="35"/>
      <c r="F994" s="35"/>
      <c r="G994" s="91"/>
      <c r="H994" s="91"/>
      <c r="I994" s="8"/>
      <c r="J994" s="8"/>
      <c r="K994" s="8"/>
      <c r="L994" s="8"/>
      <c r="M994" s="8"/>
      <c r="N994" s="8"/>
      <c r="O994" s="8"/>
      <c r="P994" s="8"/>
      <c r="Q994" s="8"/>
      <c r="R994" s="8"/>
      <c r="S994" s="8"/>
      <c r="T994" s="8"/>
      <c r="U994" s="8"/>
      <c r="V994" s="8"/>
      <c r="W994" s="8"/>
      <c r="X994" s="8"/>
      <c r="Y994" s="8"/>
      <c r="Z994" s="8"/>
    </row>
    <row r="995" spans="1:26" ht="12.75" customHeight="1" x14ac:dyDescent="0.15">
      <c r="A995" s="8"/>
      <c r="B995" s="83"/>
      <c r="C995" s="89"/>
      <c r="D995" s="35"/>
      <c r="E995" s="35"/>
      <c r="F995" s="35"/>
      <c r="G995" s="91"/>
      <c r="H995" s="91"/>
      <c r="I995" s="8"/>
      <c r="J995" s="8"/>
      <c r="K995" s="8"/>
      <c r="L995" s="8"/>
      <c r="M995" s="8"/>
      <c r="N995" s="8"/>
      <c r="O995" s="8"/>
      <c r="P995" s="8"/>
      <c r="Q995" s="8"/>
      <c r="R995" s="8"/>
      <c r="S995" s="8"/>
      <c r="T995" s="8"/>
      <c r="U995" s="8"/>
      <c r="V995" s="8"/>
      <c r="W995" s="8"/>
      <c r="X995" s="8"/>
      <c r="Y995" s="8"/>
      <c r="Z995" s="8"/>
    </row>
    <row r="996" spans="1:26" ht="12.75" customHeight="1" x14ac:dyDescent="0.15">
      <c r="A996" s="8"/>
      <c r="B996" s="83"/>
      <c r="C996" s="89"/>
      <c r="D996" s="35"/>
      <c r="E996" s="35"/>
      <c r="F996" s="35"/>
      <c r="G996" s="91"/>
      <c r="H996" s="91"/>
      <c r="I996" s="8"/>
      <c r="J996" s="8"/>
      <c r="K996" s="8"/>
      <c r="L996" s="8"/>
      <c r="M996" s="8"/>
      <c r="N996" s="8"/>
      <c r="O996" s="8"/>
      <c r="P996" s="8"/>
      <c r="Q996" s="8"/>
      <c r="R996" s="8"/>
      <c r="S996" s="8"/>
      <c r="T996" s="8"/>
      <c r="U996" s="8"/>
      <c r="V996" s="8"/>
      <c r="W996" s="8"/>
      <c r="X996" s="8"/>
      <c r="Y996" s="8"/>
      <c r="Z996" s="8"/>
    </row>
    <row r="997" spans="1:26" ht="12.75" customHeight="1" x14ac:dyDescent="0.15">
      <c r="A997" s="8"/>
      <c r="B997" s="83"/>
      <c r="C997" s="89"/>
      <c r="D997" s="35"/>
      <c r="E997" s="35"/>
      <c r="F997" s="35"/>
      <c r="G997" s="91"/>
      <c r="H997" s="91"/>
      <c r="I997" s="8"/>
      <c r="J997" s="8"/>
      <c r="K997" s="8"/>
      <c r="L997" s="8"/>
      <c r="M997" s="8"/>
      <c r="N997" s="8"/>
      <c r="O997" s="8"/>
      <c r="P997" s="8"/>
      <c r="Q997" s="8"/>
      <c r="R997" s="8"/>
      <c r="S997" s="8"/>
      <c r="T997" s="8"/>
      <c r="U997" s="8"/>
      <c r="V997" s="8"/>
      <c r="W997" s="8"/>
      <c r="X997" s="8"/>
      <c r="Y997" s="8"/>
      <c r="Z997" s="8"/>
    </row>
    <row r="998" spans="1:26" ht="12.75" customHeight="1" x14ac:dyDescent="0.15">
      <c r="A998" s="8"/>
      <c r="B998" s="83"/>
      <c r="C998" s="89"/>
      <c r="D998" s="35"/>
      <c r="E998" s="35"/>
      <c r="F998" s="35"/>
      <c r="G998" s="91"/>
      <c r="H998" s="91"/>
      <c r="I998" s="8"/>
      <c r="J998" s="8"/>
      <c r="K998" s="8"/>
      <c r="L998" s="8"/>
      <c r="M998" s="8"/>
      <c r="N998" s="8"/>
      <c r="O998" s="8"/>
      <c r="P998" s="8"/>
      <c r="Q998" s="8"/>
      <c r="R998" s="8"/>
      <c r="S998" s="8"/>
      <c r="T998" s="8"/>
      <c r="U998" s="8"/>
      <c r="V998" s="8"/>
      <c r="W998" s="8"/>
      <c r="X998" s="8"/>
      <c r="Y998" s="8"/>
      <c r="Z998" s="8"/>
    </row>
    <row r="999" spans="1:26" ht="12.75" customHeight="1" x14ac:dyDescent="0.15">
      <c r="A999" s="8"/>
      <c r="B999" s="83"/>
      <c r="C999" s="89"/>
      <c r="D999" s="35"/>
      <c r="E999" s="35"/>
      <c r="F999" s="35"/>
      <c r="G999" s="91"/>
      <c r="H999" s="91"/>
      <c r="I999" s="8"/>
      <c r="J999" s="8"/>
      <c r="K999" s="8"/>
      <c r="L999" s="8"/>
      <c r="M999" s="8"/>
      <c r="N999" s="8"/>
      <c r="O999" s="8"/>
      <c r="P999" s="8"/>
      <c r="Q999" s="8"/>
      <c r="R999" s="8"/>
      <c r="S999" s="8"/>
      <c r="T999" s="8"/>
      <c r="U999" s="8"/>
      <c r="V999" s="8"/>
      <c r="W999" s="8"/>
      <c r="X999" s="8"/>
      <c r="Y999" s="8"/>
      <c r="Z999" s="8"/>
    </row>
    <row r="1000" spans="1:26" ht="12.75" customHeight="1" x14ac:dyDescent="0.15">
      <c r="A1000" s="8"/>
      <c r="B1000" s="83"/>
      <c r="C1000" s="89"/>
      <c r="D1000" s="35"/>
      <c r="E1000" s="35"/>
      <c r="F1000" s="35"/>
      <c r="G1000" s="91"/>
      <c r="H1000" s="91"/>
      <c r="I1000" s="8"/>
      <c r="J1000" s="8"/>
      <c r="K1000" s="8"/>
      <c r="L1000" s="8"/>
      <c r="M1000" s="8"/>
      <c r="N1000" s="8"/>
      <c r="O1000" s="8"/>
      <c r="P1000" s="8"/>
      <c r="Q1000" s="8"/>
      <c r="R1000" s="8"/>
      <c r="S1000" s="8"/>
      <c r="T1000" s="8"/>
      <c r="U1000" s="8"/>
      <c r="V1000" s="8"/>
      <c r="W1000" s="8"/>
      <c r="X1000" s="8"/>
      <c r="Y1000" s="8"/>
      <c r="Z1000" s="8"/>
    </row>
    <row r="1001" spans="1:26" ht="12.75" customHeight="1" x14ac:dyDescent="0.15">
      <c r="A1001" s="8"/>
      <c r="B1001" s="83"/>
      <c r="C1001" s="89"/>
      <c r="D1001" s="35"/>
      <c r="E1001" s="35"/>
      <c r="F1001" s="35"/>
      <c r="G1001" s="91"/>
      <c r="H1001" s="91"/>
      <c r="I1001" s="8"/>
      <c r="J1001" s="8"/>
      <c r="K1001" s="8"/>
      <c r="L1001" s="8"/>
      <c r="M1001" s="8"/>
      <c r="N1001" s="8"/>
      <c r="O1001" s="8"/>
      <c r="P1001" s="8"/>
      <c r="Q1001" s="8"/>
      <c r="R1001" s="8"/>
      <c r="S1001" s="8"/>
      <c r="T1001" s="8"/>
      <c r="U1001" s="8"/>
      <c r="V1001" s="8"/>
      <c r="W1001" s="8"/>
      <c r="X1001" s="8"/>
      <c r="Y1001" s="8"/>
      <c r="Z1001" s="8"/>
    </row>
    <row r="1002" spans="1:26" ht="12.75" customHeight="1" x14ac:dyDescent="0.15">
      <c r="A1002" s="8"/>
      <c r="B1002" s="83"/>
      <c r="C1002" s="89"/>
      <c r="D1002" s="35"/>
      <c r="E1002" s="35"/>
      <c r="F1002" s="35"/>
      <c r="G1002" s="91"/>
      <c r="H1002" s="91"/>
      <c r="I1002" s="8"/>
      <c r="J1002" s="8"/>
      <c r="K1002" s="8"/>
      <c r="L1002" s="8"/>
      <c r="M1002" s="8"/>
      <c r="N1002" s="8"/>
      <c r="O1002" s="8"/>
      <c r="P1002" s="8"/>
      <c r="Q1002" s="8"/>
      <c r="R1002" s="8"/>
      <c r="S1002" s="8"/>
      <c r="T1002" s="8"/>
      <c r="U1002" s="8"/>
      <c r="V1002" s="8"/>
      <c r="W1002" s="8"/>
      <c r="X1002" s="8"/>
      <c r="Y1002" s="8"/>
      <c r="Z1002" s="8"/>
    </row>
  </sheetData>
  <mergeCells count="1">
    <mergeCell ref="B2:C2"/>
  </mergeCells>
  <phoneticPr fontId="30" type="noConversion"/>
  <pageMargins left="0.75" right="0.75" top="1" bottom="1" header="0.5" footer="0.5"/>
  <pageSetup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6"/>
  <sheetViews>
    <sheetView topLeftCell="A8" workbookViewId="0">
      <selection activeCell="C33" sqref="A33:XFD33"/>
    </sheetView>
  </sheetViews>
  <sheetFormatPr baseColWidth="10" defaultColWidth="14.5" defaultRowHeight="15.75" customHeight="1" x14ac:dyDescent="0.15"/>
  <cols>
    <col min="1" max="1" width="4.6640625" customWidth="1"/>
    <col min="2" max="2" width="37.33203125" customWidth="1"/>
    <col min="3" max="3" width="83.5" customWidth="1"/>
    <col min="4" max="4" width="13.5" customWidth="1"/>
    <col min="5" max="7" width="11.33203125" customWidth="1"/>
    <col min="8" max="8" width="3.33203125" customWidth="1"/>
    <col min="9" max="9" width="11.33203125" customWidth="1"/>
    <col min="10" max="10" width="3.33203125" customWidth="1"/>
    <col min="11" max="11" width="17.1640625" customWidth="1"/>
    <col min="12" max="12" width="9.6640625" customWidth="1"/>
    <col min="13" max="13" width="9" customWidth="1"/>
    <col min="14" max="15" width="9.83203125" customWidth="1"/>
    <col min="16" max="17" width="9.5" customWidth="1"/>
    <col min="18" max="18" width="9.33203125" customWidth="1"/>
    <col min="19" max="19" width="9.5" customWidth="1"/>
    <col min="20" max="20" width="9.33203125" customWidth="1"/>
    <col min="21" max="21" width="10.6640625" customWidth="1"/>
    <col min="22" max="22" width="10.5" customWidth="1"/>
    <col min="23" max="23" width="10.33203125" customWidth="1"/>
    <col min="24" max="32" width="8.83203125" customWidth="1"/>
  </cols>
  <sheetData>
    <row r="1" spans="1:32" ht="16.5" customHeight="1" x14ac:dyDescent="0.15">
      <c r="A1" s="36"/>
      <c r="B1" s="425" t="s">
        <v>217</v>
      </c>
      <c r="C1" s="425" t="s">
        <v>218</v>
      </c>
      <c r="D1" s="425" t="s">
        <v>219</v>
      </c>
      <c r="E1" s="425" t="s">
        <v>220</v>
      </c>
      <c r="F1" s="425" t="s">
        <v>221</v>
      </c>
      <c r="G1" s="425" t="s">
        <v>222</v>
      </c>
      <c r="H1" s="37"/>
      <c r="I1" s="425" t="s">
        <v>223</v>
      </c>
      <c r="J1" s="37"/>
      <c r="K1" s="38"/>
      <c r="L1" s="427" t="s">
        <v>224</v>
      </c>
      <c r="M1" s="428"/>
      <c r="N1" s="428"/>
      <c r="O1" s="428"/>
      <c r="P1" s="428"/>
      <c r="Q1" s="428"/>
      <c r="R1" s="428"/>
      <c r="S1" s="428"/>
      <c r="T1" s="428"/>
      <c r="U1" s="428"/>
      <c r="V1" s="428"/>
      <c r="W1" s="429"/>
      <c r="X1" s="39"/>
      <c r="Y1" s="39"/>
      <c r="Z1" s="39"/>
      <c r="AA1" s="39"/>
      <c r="AB1" s="39"/>
      <c r="AC1" s="39"/>
      <c r="AD1" s="39"/>
      <c r="AE1" s="39"/>
      <c r="AF1" s="39"/>
    </row>
    <row r="2" spans="1:32" ht="72" customHeight="1" x14ac:dyDescent="0.15">
      <c r="A2" s="36"/>
      <c r="B2" s="426"/>
      <c r="C2" s="426"/>
      <c r="D2" s="426"/>
      <c r="E2" s="426"/>
      <c r="F2" s="426"/>
      <c r="G2" s="426"/>
      <c r="H2" s="37"/>
      <c r="I2" s="426"/>
      <c r="J2" s="37"/>
      <c r="K2" s="36"/>
      <c r="L2" s="36" t="s">
        <v>225</v>
      </c>
      <c r="M2" s="36" t="s">
        <v>226</v>
      </c>
      <c r="N2" s="36" t="s">
        <v>227</v>
      </c>
      <c r="O2" s="36" t="s">
        <v>228</v>
      </c>
      <c r="P2" s="36" t="s">
        <v>229</v>
      </c>
      <c r="Q2" s="36" t="s">
        <v>230</v>
      </c>
      <c r="R2" s="36" t="s">
        <v>231</v>
      </c>
      <c r="S2" s="36" t="s">
        <v>232</v>
      </c>
      <c r="T2" s="36" t="s">
        <v>233</v>
      </c>
      <c r="U2" s="36" t="s">
        <v>234</v>
      </c>
      <c r="V2" s="36" t="s">
        <v>235</v>
      </c>
      <c r="W2" s="36" t="s">
        <v>236</v>
      </c>
      <c r="X2" s="39"/>
      <c r="Y2" s="39"/>
      <c r="Z2" s="39"/>
      <c r="AA2" s="39"/>
      <c r="AB2" s="39"/>
      <c r="AC2" s="39"/>
      <c r="AD2" s="39"/>
      <c r="AE2" s="39"/>
      <c r="AF2" s="39"/>
    </row>
    <row r="3" spans="1:32" ht="33.75" customHeight="1" x14ac:dyDescent="0.15">
      <c r="A3" s="40">
        <f>SUM(A9:A197)</f>
        <v>90</v>
      </c>
      <c r="B3" s="41"/>
      <c r="C3" s="42"/>
      <c r="D3" s="43">
        <f>D4/A3</f>
        <v>0.56666666666666665</v>
      </c>
      <c r="E3" s="43">
        <f>E4/(D4*12)</f>
        <v>0.81862745098039214</v>
      </c>
      <c r="F3" s="43">
        <f t="shared" ref="F3:G3" si="0">F4/(D4*12)</f>
        <v>0.13725490196078433</v>
      </c>
      <c r="G3" s="43">
        <f t="shared" si="0"/>
        <v>8.3166999334664E-3</v>
      </c>
      <c r="H3" s="44"/>
      <c r="I3" s="43">
        <f>I4/I5</f>
        <v>0.35714285714285715</v>
      </c>
      <c r="J3" s="44"/>
      <c r="K3" s="45" t="s">
        <v>237</v>
      </c>
      <c r="L3" s="46">
        <f t="shared" ref="L3:W3" si="1">COUNTIF(L$9:L$197,"=1")</f>
        <v>47</v>
      </c>
      <c r="M3" s="47">
        <f t="shared" si="1"/>
        <v>38</v>
      </c>
      <c r="N3" s="47">
        <f t="shared" si="1"/>
        <v>51</v>
      </c>
      <c r="O3" s="47">
        <f t="shared" si="1"/>
        <v>47</v>
      </c>
      <c r="P3" s="47">
        <f t="shared" si="1"/>
        <v>44</v>
      </c>
      <c r="Q3" s="47">
        <f t="shared" si="1"/>
        <v>43</v>
      </c>
      <c r="R3" s="47">
        <f t="shared" si="1"/>
        <v>51</v>
      </c>
      <c r="S3" s="47">
        <f t="shared" si="1"/>
        <v>52</v>
      </c>
      <c r="T3" s="47">
        <f t="shared" si="1"/>
        <v>45</v>
      </c>
      <c r="U3" s="47">
        <f t="shared" si="1"/>
        <v>45</v>
      </c>
      <c r="V3" s="47">
        <f t="shared" si="1"/>
        <v>35</v>
      </c>
      <c r="W3" s="47">
        <f t="shared" si="1"/>
        <v>48</v>
      </c>
      <c r="X3" s="48"/>
      <c r="Y3" s="48"/>
      <c r="Z3" s="48"/>
      <c r="AA3" s="48"/>
      <c r="AB3" s="48"/>
      <c r="AC3" s="48"/>
      <c r="AD3" s="48"/>
      <c r="AE3" s="48"/>
      <c r="AF3" s="48"/>
    </row>
    <row r="4" spans="1:32" ht="33.75" customHeight="1" x14ac:dyDescent="0.15">
      <c r="A4" s="41"/>
      <c r="B4" s="41"/>
      <c r="C4" s="42"/>
      <c r="D4" s="49">
        <f>SUM(D9:D197)</f>
        <v>51</v>
      </c>
      <c r="E4" s="49">
        <f t="shared" ref="E4:G4" si="2">SUM(E9:E197)</f>
        <v>501</v>
      </c>
      <c r="F4" s="49">
        <f t="shared" si="2"/>
        <v>84</v>
      </c>
      <c r="G4" s="49">
        <f t="shared" si="2"/>
        <v>50</v>
      </c>
      <c r="H4" s="44"/>
      <c r="I4" s="49">
        <f>SUM(I9:I197)</f>
        <v>25</v>
      </c>
      <c r="J4" s="44"/>
      <c r="K4" s="45" t="s">
        <v>238</v>
      </c>
      <c r="L4" s="47">
        <f t="shared" ref="L4:W4" si="3">COUNTIF(L$9:L$197,"=0")</f>
        <v>10</v>
      </c>
      <c r="M4" s="47">
        <f t="shared" si="3"/>
        <v>9</v>
      </c>
      <c r="N4" s="47">
        <f t="shared" si="3"/>
        <v>2</v>
      </c>
      <c r="O4" s="47">
        <f t="shared" si="3"/>
        <v>8</v>
      </c>
      <c r="P4" s="47">
        <f t="shared" si="3"/>
        <v>8</v>
      </c>
      <c r="Q4" s="47">
        <f t="shared" si="3"/>
        <v>14</v>
      </c>
      <c r="R4" s="47">
        <f t="shared" si="3"/>
        <v>5</v>
      </c>
      <c r="S4" s="47">
        <f t="shared" si="3"/>
        <v>2</v>
      </c>
      <c r="T4" s="47">
        <f t="shared" si="3"/>
        <v>9</v>
      </c>
      <c r="U4" s="47">
        <f t="shared" si="3"/>
        <v>7</v>
      </c>
      <c r="V4" s="47">
        <f t="shared" si="3"/>
        <v>19</v>
      </c>
      <c r="W4" s="47">
        <f t="shared" si="3"/>
        <v>4</v>
      </c>
      <c r="X4" s="48"/>
      <c r="Y4" s="48"/>
      <c r="Z4" s="48"/>
      <c r="AA4" s="48"/>
      <c r="AB4" s="48"/>
      <c r="AC4" s="48"/>
      <c r="AD4" s="48"/>
      <c r="AE4" s="48"/>
      <c r="AF4" s="48"/>
    </row>
    <row r="5" spans="1:32" ht="33.75" customHeight="1" x14ac:dyDescent="0.15">
      <c r="A5" s="41"/>
      <c r="B5" s="41"/>
      <c r="C5" s="42"/>
      <c r="D5" s="49"/>
      <c r="E5" s="49"/>
      <c r="F5" s="49"/>
      <c r="G5" s="50"/>
      <c r="H5" s="44"/>
      <c r="I5" s="49" t="s">
        <v>982</v>
      </c>
      <c r="J5" s="44"/>
      <c r="K5" s="45" t="s">
        <v>239</v>
      </c>
      <c r="L5" s="47">
        <f t="shared" ref="L5:W5" si="4">COUNTIF(L$9:L$197,"=N")</f>
        <v>6</v>
      </c>
      <c r="M5" s="47">
        <f t="shared" si="4"/>
        <v>7</v>
      </c>
      <c r="N5" s="47">
        <f t="shared" si="4"/>
        <v>2</v>
      </c>
      <c r="O5" s="47">
        <f t="shared" si="4"/>
        <v>7</v>
      </c>
      <c r="P5" s="47">
        <f t="shared" si="4"/>
        <v>5</v>
      </c>
      <c r="Q5" s="47">
        <f t="shared" si="4"/>
        <v>2</v>
      </c>
      <c r="R5" s="47">
        <f t="shared" si="4"/>
        <v>5</v>
      </c>
      <c r="S5" s="47">
        <f t="shared" si="4"/>
        <v>0</v>
      </c>
      <c r="T5" s="47">
        <f t="shared" si="4"/>
        <v>4</v>
      </c>
      <c r="U5" s="47">
        <f t="shared" si="4"/>
        <v>2</v>
      </c>
      <c r="V5" s="47">
        <f t="shared" si="4"/>
        <v>10</v>
      </c>
      <c r="W5" s="47">
        <f t="shared" si="4"/>
        <v>2</v>
      </c>
      <c r="X5" s="48"/>
      <c r="Y5" s="48"/>
      <c r="Z5" s="48"/>
      <c r="AA5" s="48"/>
      <c r="AB5" s="48"/>
      <c r="AC5" s="48"/>
      <c r="AD5" s="48"/>
      <c r="AE5" s="48"/>
      <c r="AF5" s="48"/>
    </row>
    <row r="6" spans="1:32" ht="33.75" customHeight="1" x14ac:dyDescent="0.15">
      <c r="A6" s="41"/>
      <c r="B6" s="41"/>
      <c r="C6" s="42"/>
      <c r="D6" s="43"/>
      <c r="E6" s="43"/>
      <c r="F6" s="43"/>
      <c r="G6" s="43"/>
      <c r="H6" s="44"/>
      <c r="I6" s="43"/>
      <c r="J6" s="44"/>
      <c r="K6" s="45" t="s">
        <v>38</v>
      </c>
      <c r="L6" s="47">
        <f t="shared" ref="L6:W6" si="5">COUNTIF(L$9:L$197,"=N/A")</f>
        <v>27</v>
      </c>
      <c r="M6" s="47">
        <f t="shared" si="5"/>
        <v>36</v>
      </c>
      <c r="N6" s="47">
        <f t="shared" si="5"/>
        <v>35</v>
      </c>
      <c r="O6" s="47">
        <f t="shared" si="5"/>
        <v>28</v>
      </c>
      <c r="P6" s="47">
        <f t="shared" si="5"/>
        <v>33</v>
      </c>
      <c r="Q6" s="47">
        <f t="shared" si="5"/>
        <v>31</v>
      </c>
      <c r="R6" s="47">
        <f t="shared" si="5"/>
        <v>29</v>
      </c>
      <c r="S6" s="47">
        <f t="shared" si="5"/>
        <v>36</v>
      </c>
      <c r="T6" s="47">
        <f t="shared" si="5"/>
        <v>32</v>
      </c>
      <c r="U6" s="47">
        <f t="shared" si="5"/>
        <v>36</v>
      </c>
      <c r="V6" s="47">
        <f t="shared" si="5"/>
        <v>26</v>
      </c>
      <c r="W6" s="47">
        <f t="shared" si="5"/>
        <v>36</v>
      </c>
      <c r="X6" s="48"/>
      <c r="Y6" s="48"/>
      <c r="Z6" s="48"/>
      <c r="AA6" s="48"/>
      <c r="AB6" s="48"/>
      <c r="AC6" s="48"/>
      <c r="AD6" s="48"/>
      <c r="AE6" s="48"/>
      <c r="AF6" s="48"/>
    </row>
    <row r="7" spans="1:32" ht="33.75" customHeight="1" x14ac:dyDescent="0.15">
      <c r="A7" s="41"/>
      <c r="B7" s="41"/>
      <c r="C7" s="42"/>
      <c r="D7" s="43"/>
      <c r="E7" s="43"/>
      <c r="F7" s="43"/>
      <c r="G7" s="43"/>
      <c r="H7" s="44"/>
      <c r="I7" s="43"/>
      <c r="J7" s="44"/>
      <c r="K7" s="45" t="s">
        <v>240</v>
      </c>
      <c r="L7" s="47">
        <f t="shared" ref="L7:W7" si="6">SUM(L3:L6)</f>
        <v>90</v>
      </c>
      <c r="M7" s="47">
        <f t="shared" si="6"/>
        <v>90</v>
      </c>
      <c r="N7" s="47">
        <f t="shared" si="6"/>
        <v>90</v>
      </c>
      <c r="O7" s="47">
        <f t="shared" si="6"/>
        <v>90</v>
      </c>
      <c r="P7" s="47">
        <f t="shared" si="6"/>
        <v>90</v>
      </c>
      <c r="Q7" s="47">
        <f t="shared" si="6"/>
        <v>90</v>
      </c>
      <c r="R7" s="47">
        <f t="shared" si="6"/>
        <v>90</v>
      </c>
      <c r="S7" s="47">
        <f t="shared" si="6"/>
        <v>90</v>
      </c>
      <c r="T7" s="47">
        <f t="shared" si="6"/>
        <v>90</v>
      </c>
      <c r="U7" s="47">
        <f t="shared" si="6"/>
        <v>90</v>
      </c>
      <c r="V7" s="47">
        <f t="shared" si="6"/>
        <v>90</v>
      </c>
      <c r="W7" s="47">
        <f t="shared" si="6"/>
        <v>90</v>
      </c>
      <c r="X7" s="48"/>
      <c r="Y7" s="48"/>
      <c r="Z7" s="48"/>
      <c r="AA7" s="48"/>
      <c r="AB7" s="48"/>
      <c r="AC7" s="48"/>
      <c r="AD7" s="48"/>
      <c r="AE7" s="48"/>
      <c r="AF7" s="48"/>
    </row>
    <row r="8" spans="1:32" ht="15" customHeight="1" x14ac:dyDescent="0.15">
      <c r="A8" s="51"/>
      <c r="B8" s="51"/>
      <c r="C8" s="52"/>
      <c r="D8" s="44"/>
      <c r="E8" s="44"/>
      <c r="F8" s="44"/>
      <c r="G8" s="44"/>
      <c r="H8" s="44"/>
      <c r="I8" s="44"/>
      <c r="J8" s="44"/>
      <c r="K8" s="44"/>
      <c r="L8" s="53"/>
      <c r="M8" s="44"/>
      <c r="N8" s="44"/>
      <c r="O8" s="44"/>
      <c r="P8" s="44"/>
      <c r="Q8" s="44"/>
      <c r="R8" s="44"/>
      <c r="S8" s="44"/>
      <c r="T8" s="44"/>
      <c r="U8" s="44"/>
      <c r="V8" s="44"/>
      <c r="W8" s="44"/>
      <c r="X8" s="54"/>
      <c r="Y8" s="54"/>
      <c r="Z8" s="54"/>
      <c r="AA8" s="54"/>
      <c r="AB8" s="54"/>
      <c r="AC8" s="54"/>
      <c r="AD8" s="54"/>
      <c r="AE8" s="54"/>
      <c r="AF8" s="54"/>
    </row>
    <row r="9" spans="1:32" ht="84.75" customHeight="1" x14ac:dyDescent="0.15">
      <c r="A9" s="55">
        <v>1</v>
      </c>
      <c r="B9" s="56" t="s">
        <v>33</v>
      </c>
      <c r="C9" s="57" t="s">
        <v>241</v>
      </c>
      <c r="D9" s="58">
        <v>1</v>
      </c>
      <c r="E9" s="59">
        <v>2</v>
      </c>
      <c r="F9" s="60">
        <v>10</v>
      </c>
      <c r="G9" s="61">
        <v>0</v>
      </c>
      <c r="H9" s="62"/>
      <c r="I9" s="59">
        <v>0</v>
      </c>
      <c r="J9" s="62"/>
      <c r="K9" s="62"/>
      <c r="L9" s="59">
        <v>0</v>
      </c>
      <c r="M9" s="59">
        <v>0</v>
      </c>
      <c r="N9" s="59">
        <v>1</v>
      </c>
      <c r="O9" s="59">
        <v>0</v>
      </c>
      <c r="P9" s="59">
        <v>0</v>
      </c>
      <c r="Q9" s="59">
        <v>0</v>
      </c>
      <c r="R9" s="59">
        <v>0</v>
      </c>
      <c r="S9" s="59">
        <v>0</v>
      </c>
      <c r="T9" s="59">
        <v>0</v>
      </c>
      <c r="U9" s="59">
        <v>0</v>
      </c>
      <c r="V9" s="59">
        <v>1</v>
      </c>
      <c r="W9" s="59">
        <v>0</v>
      </c>
      <c r="X9" s="63"/>
      <c r="Y9" s="63"/>
      <c r="Z9" s="63"/>
      <c r="AA9" s="63"/>
      <c r="AB9" s="63"/>
      <c r="AC9" s="63"/>
      <c r="AD9" s="63"/>
      <c r="AE9" s="63"/>
      <c r="AF9" s="63"/>
    </row>
    <row r="10" spans="1:32" ht="12.75" customHeight="1" x14ac:dyDescent="0.15">
      <c r="A10" s="55">
        <v>1</v>
      </c>
      <c r="B10" s="56" t="s">
        <v>37</v>
      </c>
      <c r="C10" s="10" t="s">
        <v>242</v>
      </c>
      <c r="D10" s="58">
        <v>1</v>
      </c>
      <c r="E10" s="59">
        <v>12</v>
      </c>
      <c r="F10" s="59">
        <v>0</v>
      </c>
      <c r="G10" s="61">
        <v>0</v>
      </c>
      <c r="H10" s="64"/>
      <c r="I10" s="61">
        <v>1</v>
      </c>
      <c r="J10" s="64"/>
      <c r="K10" s="62"/>
      <c r="L10" s="59">
        <v>1</v>
      </c>
      <c r="M10" s="59">
        <v>1</v>
      </c>
      <c r="N10" s="59">
        <v>1</v>
      </c>
      <c r="O10" s="59">
        <v>1</v>
      </c>
      <c r="P10" s="59">
        <v>1</v>
      </c>
      <c r="Q10" s="59">
        <v>1</v>
      </c>
      <c r="R10" s="59">
        <v>1</v>
      </c>
      <c r="S10" s="59">
        <v>1</v>
      </c>
      <c r="T10" s="59">
        <v>1</v>
      </c>
      <c r="U10" s="59">
        <v>1</v>
      </c>
      <c r="V10" s="59">
        <v>1</v>
      </c>
      <c r="W10" s="59">
        <v>1</v>
      </c>
      <c r="X10" s="63"/>
      <c r="Y10" s="63"/>
      <c r="Z10" s="63"/>
      <c r="AA10" s="63"/>
      <c r="AB10" s="63"/>
      <c r="AC10" s="63"/>
      <c r="AD10" s="63"/>
      <c r="AE10" s="63"/>
      <c r="AF10" s="63"/>
    </row>
    <row r="11" spans="1:32" ht="64.5" customHeight="1" x14ac:dyDescent="0.15">
      <c r="A11" s="55">
        <v>1</v>
      </c>
      <c r="B11" s="11" t="s">
        <v>39</v>
      </c>
      <c r="C11" s="57" t="s">
        <v>243</v>
      </c>
      <c r="D11" s="65">
        <v>0</v>
      </c>
      <c r="E11" s="66" t="s">
        <v>38</v>
      </c>
      <c r="F11" s="59" t="s">
        <v>38</v>
      </c>
      <c r="G11" s="67" t="s">
        <v>38</v>
      </c>
      <c r="H11" s="62"/>
      <c r="I11" s="59" t="s">
        <v>38</v>
      </c>
      <c r="J11" s="62"/>
      <c r="K11" s="68"/>
      <c r="L11" s="58" t="s">
        <v>38</v>
      </c>
      <c r="M11" s="58" t="s">
        <v>38</v>
      </c>
      <c r="N11" s="58" t="s">
        <v>38</v>
      </c>
      <c r="O11" s="58" t="s">
        <v>38</v>
      </c>
      <c r="P11" s="58" t="s">
        <v>38</v>
      </c>
      <c r="Q11" s="58" t="s">
        <v>38</v>
      </c>
      <c r="R11" s="58" t="s">
        <v>38</v>
      </c>
      <c r="S11" s="58" t="s">
        <v>38</v>
      </c>
      <c r="T11" s="58" t="s">
        <v>38</v>
      </c>
      <c r="U11" s="58" t="s">
        <v>38</v>
      </c>
      <c r="V11" s="58" t="s">
        <v>38</v>
      </c>
      <c r="W11" s="58" t="s">
        <v>38</v>
      </c>
      <c r="X11" s="8"/>
      <c r="Y11" s="8"/>
      <c r="Z11" s="8"/>
      <c r="AA11" s="8"/>
      <c r="AB11" s="8"/>
      <c r="AC11" s="8"/>
      <c r="AD11" s="8"/>
      <c r="AE11" s="8"/>
      <c r="AF11" s="8"/>
    </row>
    <row r="12" spans="1:32" ht="25.5" customHeight="1" x14ac:dyDescent="0.15">
      <c r="A12" s="55">
        <v>1</v>
      </c>
      <c r="B12" s="11" t="s">
        <v>40</v>
      </c>
      <c r="C12" s="57" t="s">
        <v>244</v>
      </c>
      <c r="D12" s="58">
        <v>1</v>
      </c>
      <c r="E12" s="66">
        <v>12</v>
      </c>
      <c r="F12" s="59">
        <v>0</v>
      </c>
      <c r="G12" s="61">
        <v>0</v>
      </c>
      <c r="H12" s="69"/>
      <c r="I12" s="67">
        <v>1</v>
      </c>
      <c r="J12" s="69"/>
      <c r="K12" s="68"/>
      <c r="L12" s="58">
        <v>1</v>
      </c>
      <c r="M12" s="58">
        <v>1</v>
      </c>
      <c r="N12" s="58">
        <v>1</v>
      </c>
      <c r="O12" s="58">
        <v>1</v>
      </c>
      <c r="P12" s="58">
        <v>1</v>
      </c>
      <c r="Q12" s="58">
        <v>1</v>
      </c>
      <c r="R12" s="58">
        <v>1</v>
      </c>
      <c r="S12" s="58">
        <v>1</v>
      </c>
      <c r="T12" s="58">
        <v>1</v>
      </c>
      <c r="U12" s="58">
        <v>1</v>
      </c>
      <c r="V12" s="58">
        <v>1</v>
      </c>
      <c r="W12" s="58">
        <v>1</v>
      </c>
      <c r="X12" s="8"/>
      <c r="Y12" s="8"/>
      <c r="Z12" s="8"/>
      <c r="AA12" s="8"/>
      <c r="AB12" s="8"/>
      <c r="AC12" s="8"/>
      <c r="AD12" s="8"/>
      <c r="AE12" s="8"/>
      <c r="AF12" s="8"/>
    </row>
    <row r="13" spans="1:32" ht="52" customHeight="1" x14ac:dyDescent="0.15">
      <c r="A13" s="55">
        <v>1</v>
      </c>
      <c r="B13" s="11" t="s">
        <v>44</v>
      </c>
      <c r="C13" s="57" t="s">
        <v>245</v>
      </c>
      <c r="D13" s="58">
        <v>1</v>
      </c>
      <c r="E13" s="66">
        <v>12</v>
      </c>
      <c r="F13" s="66">
        <v>0</v>
      </c>
      <c r="G13" s="67">
        <v>0</v>
      </c>
      <c r="H13" s="69"/>
      <c r="I13" s="67">
        <v>1</v>
      </c>
      <c r="J13" s="69"/>
      <c r="K13" s="68"/>
      <c r="L13" s="58">
        <v>1</v>
      </c>
      <c r="M13" s="58">
        <v>1</v>
      </c>
      <c r="N13" s="58">
        <v>1</v>
      </c>
      <c r="O13" s="58">
        <v>1</v>
      </c>
      <c r="P13" s="58">
        <v>1</v>
      </c>
      <c r="Q13" s="58">
        <v>1</v>
      </c>
      <c r="R13" s="58">
        <v>1</v>
      </c>
      <c r="S13" s="58">
        <v>1</v>
      </c>
      <c r="T13" s="58">
        <v>1</v>
      </c>
      <c r="U13" s="58">
        <v>1</v>
      </c>
      <c r="V13" s="58">
        <v>1</v>
      </c>
      <c r="W13" s="58">
        <v>1</v>
      </c>
      <c r="X13" s="8"/>
      <c r="Y13" s="8"/>
      <c r="Z13" s="8"/>
      <c r="AA13" s="8"/>
      <c r="AB13" s="8"/>
      <c r="AC13" s="8"/>
      <c r="AD13" s="8"/>
      <c r="AE13" s="8"/>
      <c r="AF13" s="8"/>
    </row>
    <row r="14" spans="1:32" ht="58" customHeight="1" x14ac:dyDescent="0.15">
      <c r="A14" s="55">
        <v>1</v>
      </c>
      <c r="B14" s="13" t="s">
        <v>46</v>
      </c>
      <c r="C14" s="19" t="s">
        <v>246</v>
      </c>
      <c r="D14" s="58">
        <v>1</v>
      </c>
      <c r="E14" s="67">
        <v>11</v>
      </c>
      <c r="F14" s="58">
        <v>1</v>
      </c>
      <c r="G14" s="65">
        <v>0</v>
      </c>
      <c r="H14" s="69"/>
      <c r="I14" s="67">
        <v>1</v>
      </c>
      <c r="J14" s="69"/>
      <c r="K14" s="68"/>
      <c r="L14" s="58">
        <v>1</v>
      </c>
      <c r="M14" s="65">
        <v>0</v>
      </c>
      <c r="N14" s="58">
        <v>1</v>
      </c>
      <c r="O14" s="58">
        <v>1</v>
      </c>
      <c r="P14" s="58">
        <v>1</v>
      </c>
      <c r="Q14" s="58">
        <v>1</v>
      </c>
      <c r="R14" s="58">
        <v>1</v>
      </c>
      <c r="S14" s="58">
        <v>1</v>
      </c>
      <c r="T14" s="58">
        <v>1</v>
      </c>
      <c r="U14" s="58">
        <v>1</v>
      </c>
      <c r="V14" s="58">
        <v>1</v>
      </c>
      <c r="W14" s="58">
        <v>1</v>
      </c>
      <c r="X14" s="8"/>
      <c r="Y14" s="8"/>
      <c r="Z14" s="8"/>
      <c r="AA14" s="8"/>
      <c r="AB14" s="8"/>
      <c r="AC14" s="8"/>
      <c r="AD14" s="8"/>
      <c r="AE14" s="8"/>
      <c r="AF14" s="8"/>
    </row>
    <row r="15" spans="1:32" ht="12.75" customHeight="1" x14ac:dyDescent="0.15">
      <c r="A15" s="55">
        <v>1</v>
      </c>
      <c r="B15" s="13" t="s">
        <v>48</v>
      </c>
      <c r="C15" s="70" t="s">
        <v>247</v>
      </c>
      <c r="D15" s="65">
        <v>0</v>
      </c>
      <c r="E15" s="65" t="s">
        <v>38</v>
      </c>
      <c r="F15" s="65" t="s">
        <v>38</v>
      </c>
      <c r="G15" s="67" t="s">
        <v>38</v>
      </c>
      <c r="H15" s="71"/>
      <c r="I15" s="65" t="s">
        <v>38</v>
      </c>
      <c r="J15" s="71"/>
      <c r="K15" s="71"/>
      <c r="L15" s="65" t="s">
        <v>38</v>
      </c>
      <c r="M15" s="65" t="s">
        <v>38</v>
      </c>
      <c r="N15" s="65" t="s">
        <v>38</v>
      </c>
      <c r="O15" s="65" t="s">
        <v>38</v>
      </c>
      <c r="P15" s="65" t="s">
        <v>38</v>
      </c>
      <c r="Q15" s="65">
        <v>1</v>
      </c>
      <c r="R15" s="65" t="s">
        <v>38</v>
      </c>
      <c r="S15" s="65" t="s">
        <v>38</v>
      </c>
      <c r="T15" s="65" t="s">
        <v>38</v>
      </c>
      <c r="U15" s="65" t="s">
        <v>38</v>
      </c>
      <c r="V15" s="65" t="s">
        <v>38</v>
      </c>
      <c r="W15" s="65" t="s">
        <v>38</v>
      </c>
      <c r="X15" s="8"/>
      <c r="Y15" s="8"/>
      <c r="Z15" s="8"/>
      <c r="AA15" s="8"/>
      <c r="AB15" s="8"/>
      <c r="AC15" s="8"/>
      <c r="AD15" s="8"/>
      <c r="AE15" s="8"/>
      <c r="AF15" s="8"/>
    </row>
    <row r="16" spans="1:32" ht="12.75" customHeight="1" x14ac:dyDescent="0.15">
      <c r="A16" s="55">
        <v>1</v>
      </c>
      <c r="B16" s="13" t="s">
        <v>248</v>
      </c>
      <c r="C16" s="19" t="s">
        <v>249</v>
      </c>
      <c r="D16" s="65">
        <v>0</v>
      </c>
      <c r="E16" s="65" t="s">
        <v>38</v>
      </c>
      <c r="F16" s="65" t="s">
        <v>38</v>
      </c>
      <c r="G16" s="67" t="s">
        <v>38</v>
      </c>
      <c r="H16" s="71"/>
      <c r="I16" s="65">
        <v>1</v>
      </c>
      <c r="J16" s="71"/>
      <c r="K16" s="71"/>
      <c r="L16" s="65" t="s">
        <v>38</v>
      </c>
      <c r="M16" s="65" t="s">
        <v>38</v>
      </c>
      <c r="N16" s="65" t="s">
        <v>38</v>
      </c>
      <c r="O16" s="65" t="s">
        <v>38</v>
      </c>
      <c r="P16" s="65" t="s">
        <v>250</v>
      </c>
      <c r="Q16" s="65" t="s">
        <v>38</v>
      </c>
      <c r="R16" s="65">
        <v>1</v>
      </c>
      <c r="S16" s="65" t="s">
        <v>38</v>
      </c>
      <c r="T16" s="65" t="s">
        <v>38</v>
      </c>
      <c r="U16" s="65" t="s">
        <v>38</v>
      </c>
      <c r="V16" s="65" t="s">
        <v>38</v>
      </c>
      <c r="W16" s="65" t="s">
        <v>38</v>
      </c>
      <c r="X16" s="8"/>
      <c r="Y16" s="8"/>
      <c r="Z16" s="8"/>
      <c r="AA16" s="8"/>
      <c r="AB16" s="8"/>
      <c r="AC16" s="8"/>
      <c r="AD16" s="8"/>
      <c r="AE16" s="8"/>
      <c r="AF16" s="8"/>
    </row>
    <row r="17" spans="1:32" ht="12.75" customHeight="1" x14ac:dyDescent="0.15">
      <c r="A17" s="55">
        <v>1</v>
      </c>
      <c r="B17" s="16" t="s">
        <v>52</v>
      </c>
      <c r="C17" s="19" t="s">
        <v>251</v>
      </c>
      <c r="D17" s="58">
        <v>1</v>
      </c>
      <c r="E17" s="67">
        <v>11</v>
      </c>
      <c r="F17" s="67">
        <v>1</v>
      </c>
      <c r="G17" s="67">
        <v>0</v>
      </c>
      <c r="H17" s="69"/>
      <c r="I17" s="67">
        <v>1</v>
      </c>
      <c r="J17" s="69"/>
      <c r="K17" s="71"/>
      <c r="L17" s="65">
        <v>1</v>
      </c>
      <c r="M17" s="65">
        <v>1</v>
      </c>
      <c r="N17" s="65">
        <v>1</v>
      </c>
      <c r="O17" s="65">
        <v>1</v>
      </c>
      <c r="P17" s="65">
        <v>1</v>
      </c>
      <c r="Q17" s="65">
        <v>0</v>
      </c>
      <c r="R17" s="65">
        <v>1</v>
      </c>
      <c r="S17" s="65">
        <v>1</v>
      </c>
      <c r="T17" s="65">
        <v>1</v>
      </c>
      <c r="U17" s="65">
        <v>1</v>
      </c>
      <c r="V17" s="65">
        <v>1</v>
      </c>
      <c r="W17" s="65">
        <v>1</v>
      </c>
      <c r="X17" s="8"/>
      <c r="Y17" s="8"/>
      <c r="Z17" s="8"/>
      <c r="AA17" s="8"/>
      <c r="AB17" s="8"/>
      <c r="AC17" s="8"/>
      <c r="AD17" s="8"/>
      <c r="AE17" s="8"/>
      <c r="AF17" s="8"/>
    </row>
    <row r="18" spans="1:32" ht="12.75" customHeight="1" x14ac:dyDescent="0.15">
      <c r="A18" s="55">
        <v>1</v>
      </c>
      <c r="B18" s="72" t="s">
        <v>54</v>
      </c>
      <c r="C18" s="19" t="s">
        <v>252</v>
      </c>
      <c r="D18" s="67">
        <v>0</v>
      </c>
      <c r="E18" s="65" t="s">
        <v>38</v>
      </c>
      <c r="F18" s="65" t="s">
        <v>38</v>
      </c>
      <c r="G18" s="67" t="s">
        <v>38</v>
      </c>
      <c r="H18" s="71"/>
      <c r="I18" s="65" t="s">
        <v>38</v>
      </c>
      <c r="J18" s="71"/>
      <c r="K18" s="71"/>
      <c r="L18" s="65" t="s">
        <v>38</v>
      </c>
      <c r="M18" s="65" t="s">
        <v>38</v>
      </c>
      <c r="N18" s="65" t="s">
        <v>38</v>
      </c>
      <c r="O18" s="65" t="s">
        <v>38</v>
      </c>
      <c r="P18" s="65" t="s">
        <v>38</v>
      </c>
      <c r="Q18" s="65">
        <v>1</v>
      </c>
      <c r="R18" s="65" t="s">
        <v>38</v>
      </c>
      <c r="S18" s="65" t="s">
        <v>38</v>
      </c>
      <c r="T18" s="65" t="s">
        <v>38</v>
      </c>
      <c r="U18" s="65" t="s">
        <v>38</v>
      </c>
      <c r="V18" s="65" t="s">
        <v>38</v>
      </c>
      <c r="W18" s="65" t="s">
        <v>38</v>
      </c>
      <c r="X18" s="8"/>
      <c r="Y18" s="8"/>
      <c r="Z18" s="8"/>
      <c r="AA18" s="8"/>
      <c r="AB18" s="8"/>
      <c r="AC18" s="8"/>
      <c r="AD18" s="8"/>
      <c r="AE18" s="8"/>
      <c r="AF18" s="8"/>
    </row>
    <row r="19" spans="1:32" ht="12.75" customHeight="1" x14ac:dyDescent="0.15">
      <c r="A19" s="55">
        <v>1</v>
      </c>
      <c r="B19" s="13" t="s">
        <v>56</v>
      </c>
      <c r="C19" s="19" t="s">
        <v>253</v>
      </c>
      <c r="D19" s="67">
        <v>0</v>
      </c>
      <c r="E19" s="67">
        <v>7</v>
      </c>
      <c r="F19" s="67">
        <v>5</v>
      </c>
      <c r="G19" s="67">
        <v>0</v>
      </c>
      <c r="H19" s="69"/>
      <c r="I19" s="67" t="s">
        <v>38</v>
      </c>
      <c r="J19" s="69"/>
      <c r="K19" s="71"/>
      <c r="L19" s="65">
        <v>0</v>
      </c>
      <c r="M19" s="65">
        <v>1</v>
      </c>
      <c r="N19" s="65">
        <v>1</v>
      </c>
      <c r="O19" s="65">
        <v>0</v>
      </c>
      <c r="P19" s="65">
        <v>1</v>
      </c>
      <c r="Q19" s="65">
        <v>0</v>
      </c>
      <c r="R19" s="65" t="s">
        <v>250</v>
      </c>
      <c r="S19" s="65">
        <v>1</v>
      </c>
      <c r="T19" s="65">
        <v>1</v>
      </c>
      <c r="U19" s="65">
        <v>1</v>
      </c>
      <c r="V19" s="65">
        <v>1</v>
      </c>
      <c r="W19" s="65">
        <v>0</v>
      </c>
      <c r="X19" s="8"/>
      <c r="Y19" s="8"/>
      <c r="Z19" s="8"/>
      <c r="AA19" s="8"/>
      <c r="AB19" s="8"/>
      <c r="AC19" s="8"/>
      <c r="AD19" s="8"/>
      <c r="AE19" s="8"/>
      <c r="AF19" s="8"/>
    </row>
    <row r="20" spans="1:32" ht="12.75" customHeight="1" x14ac:dyDescent="0.15">
      <c r="A20" s="55">
        <v>1</v>
      </c>
      <c r="B20" s="73" t="s">
        <v>59</v>
      </c>
      <c r="C20" s="19" t="s">
        <v>254</v>
      </c>
      <c r="D20" s="67">
        <v>0</v>
      </c>
      <c r="E20" s="65" t="s">
        <v>38</v>
      </c>
      <c r="F20" s="65" t="s">
        <v>38</v>
      </c>
      <c r="G20" s="67" t="s">
        <v>38</v>
      </c>
      <c r="H20" s="71"/>
      <c r="I20" s="65">
        <v>0</v>
      </c>
      <c r="J20" s="71"/>
      <c r="K20" s="71"/>
      <c r="L20" s="65" t="s">
        <v>38</v>
      </c>
      <c r="M20" s="65" t="s">
        <v>38</v>
      </c>
      <c r="N20" s="65" t="s">
        <v>38</v>
      </c>
      <c r="O20" s="65" t="s">
        <v>38</v>
      </c>
      <c r="P20" s="65" t="s">
        <v>38</v>
      </c>
      <c r="Q20" s="65" t="s">
        <v>38</v>
      </c>
      <c r="R20" s="65" t="s">
        <v>38</v>
      </c>
      <c r="S20" s="65" t="s">
        <v>38</v>
      </c>
      <c r="T20" s="65" t="s">
        <v>38</v>
      </c>
      <c r="U20" s="65" t="s">
        <v>38</v>
      </c>
      <c r="V20" s="65" t="s">
        <v>38</v>
      </c>
      <c r="W20" s="65" t="s">
        <v>38</v>
      </c>
      <c r="X20" s="8"/>
      <c r="Y20" s="8"/>
      <c r="Z20" s="8"/>
      <c r="AA20" s="8"/>
      <c r="AB20" s="8"/>
      <c r="AC20" s="8"/>
      <c r="AD20" s="8"/>
      <c r="AE20" s="8"/>
      <c r="AF20" s="8"/>
    </row>
    <row r="21" spans="1:32" ht="12.75" customHeight="1" x14ac:dyDescent="0.15">
      <c r="A21" s="55">
        <v>1</v>
      </c>
      <c r="B21" s="20" t="s">
        <v>61</v>
      </c>
      <c r="C21" s="19" t="s">
        <v>255</v>
      </c>
      <c r="D21" s="67">
        <v>1</v>
      </c>
      <c r="E21" s="67">
        <v>8</v>
      </c>
      <c r="F21" s="67">
        <v>4</v>
      </c>
      <c r="G21" s="67">
        <v>0</v>
      </c>
      <c r="H21" s="69"/>
      <c r="I21" s="67" t="s">
        <v>38</v>
      </c>
      <c r="J21" s="69"/>
      <c r="K21" s="71"/>
      <c r="L21" s="65">
        <v>0</v>
      </c>
      <c r="M21" s="65">
        <v>1</v>
      </c>
      <c r="N21" s="65">
        <v>1</v>
      </c>
      <c r="O21" s="65">
        <v>1</v>
      </c>
      <c r="P21" s="65">
        <v>1</v>
      </c>
      <c r="Q21" s="65">
        <v>1</v>
      </c>
      <c r="R21" s="65">
        <v>1</v>
      </c>
      <c r="S21" s="65">
        <v>1</v>
      </c>
      <c r="T21" s="65">
        <v>0</v>
      </c>
      <c r="U21" s="65">
        <v>0</v>
      </c>
      <c r="V21" s="65">
        <v>0</v>
      </c>
      <c r="W21" s="65">
        <v>1</v>
      </c>
      <c r="X21" s="8"/>
      <c r="Y21" s="8"/>
      <c r="Z21" s="8"/>
      <c r="AA21" s="8"/>
      <c r="AB21" s="8"/>
      <c r="AC21" s="8"/>
      <c r="AD21" s="8"/>
      <c r="AE21" s="8"/>
      <c r="AF21" s="8"/>
    </row>
    <row r="22" spans="1:32" ht="12.75" customHeight="1" x14ac:dyDescent="0.15">
      <c r="A22" s="55">
        <v>1</v>
      </c>
      <c r="B22" s="73" t="s">
        <v>63</v>
      </c>
      <c r="C22" s="19" t="s">
        <v>256</v>
      </c>
      <c r="D22" s="67">
        <v>1</v>
      </c>
      <c r="E22" s="67">
        <v>2</v>
      </c>
      <c r="F22" s="67">
        <v>0</v>
      </c>
      <c r="G22" s="67">
        <v>1</v>
      </c>
      <c r="H22" s="74"/>
      <c r="I22" s="66"/>
      <c r="J22" s="74"/>
      <c r="K22" s="71"/>
      <c r="L22" s="65">
        <v>1</v>
      </c>
      <c r="M22" s="65" t="s">
        <v>38</v>
      </c>
      <c r="N22" s="65" t="s">
        <v>38</v>
      </c>
      <c r="O22" s="65">
        <v>1</v>
      </c>
      <c r="P22" s="65" t="s">
        <v>38</v>
      </c>
      <c r="Q22" s="65" t="s">
        <v>38</v>
      </c>
      <c r="R22" s="65" t="s">
        <v>38</v>
      </c>
      <c r="S22" s="65" t="s">
        <v>38</v>
      </c>
      <c r="T22" s="65" t="s">
        <v>38</v>
      </c>
      <c r="U22" s="65" t="s">
        <v>38</v>
      </c>
      <c r="V22" s="65" t="s">
        <v>250</v>
      </c>
      <c r="W22" s="65" t="s">
        <v>38</v>
      </c>
      <c r="X22" s="8"/>
      <c r="Y22" s="8"/>
      <c r="Z22" s="8"/>
      <c r="AA22" s="8"/>
      <c r="AB22" s="8"/>
      <c r="AC22" s="8"/>
      <c r="AD22" s="8"/>
      <c r="AE22" s="8"/>
      <c r="AF22" s="8"/>
    </row>
    <row r="23" spans="1:32" ht="12.75" customHeight="1" x14ac:dyDescent="0.15">
      <c r="A23" s="55">
        <v>1</v>
      </c>
      <c r="B23" s="28" t="s">
        <v>65</v>
      </c>
      <c r="C23" s="19" t="s">
        <v>257</v>
      </c>
      <c r="D23" s="67">
        <v>1</v>
      </c>
      <c r="E23" s="67">
        <v>12</v>
      </c>
      <c r="F23" s="67">
        <v>0</v>
      </c>
      <c r="G23" s="67">
        <v>0</v>
      </c>
      <c r="H23" s="69"/>
      <c r="I23" s="67">
        <v>1</v>
      </c>
      <c r="J23" s="69"/>
      <c r="K23" s="71"/>
      <c r="L23" s="65">
        <v>1</v>
      </c>
      <c r="M23" s="65">
        <v>1</v>
      </c>
      <c r="N23" s="65">
        <v>1</v>
      </c>
      <c r="O23" s="65">
        <v>1</v>
      </c>
      <c r="P23" s="65">
        <v>1</v>
      </c>
      <c r="Q23" s="65">
        <v>1</v>
      </c>
      <c r="R23" s="65">
        <v>1</v>
      </c>
      <c r="S23" s="65">
        <v>1</v>
      </c>
      <c r="T23" s="65">
        <v>1</v>
      </c>
      <c r="U23" s="65">
        <v>1</v>
      </c>
      <c r="V23" s="65">
        <v>1</v>
      </c>
      <c r="W23" s="65">
        <v>1</v>
      </c>
      <c r="X23" s="8"/>
      <c r="Y23" s="8"/>
      <c r="Z23" s="8"/>
      <c r="AA23" s="8"/>
      <c r="AB23" s="8"/>
      <c r="AC23" s="8"/>
      <c r="AD23" s="8"/>
      <c r="AE23" s="8"/>
      <c r="AF23" s="8"/>
    </row>
    <row r="24" spans="1:32" ht="12.75" customHeight="1" x14ac:dyDescent="0.15">
      <c r="A24" s="55">
        <v>1</v>
      </c>
      <c r="B24" s="16" t="s">
        <v>67</v>
      </c>
      <c r="C24" s="19" t="s">
        <v>258</v>
      </c>
      <c r="D24" s="67">
        <v>1</v>
      </c>
      <c r="E24" s="67">
        <v>11</v>
      </c>
      <c r="F24" s="67">
        <v>1</v>
      </c>
      <c r="G24" s="67">
        <v>0</v>
      </c>
      <c r="H24" s="69"/>
      <c r="I24" s="67">
        <v>1</v>
      </c>
      <c r="J24" s="69"/>
      <c r="K24" s="71"/>
      <c r="L24" s="65">
        <v>1</v>
      </c>
      <c r="M24" s="65">
        <v>1</v>
      </c>
      <c r="N24" s="65">
        <v>1</v>
      </c>
      <c r="O24" s="65">
        <v>1</v>
      </c>
      <c r="P24" s="65">
        <v>1</v>
      </c>
      <c r="Q24" s="65">
        <v>0</v>
      </c>
      <c r="R24" s="65">
        <v>1</v>
      </c>
      <c r="S24" s="65">
        <v>1</v>
      </c>
      <c r="T24" s="65">
        <v>1</v>
      </c>
      <c r="U24" s="65">
        <v>1</v>
      </c>
      <c r="V24" s="65">
        <v>1</v>
      </c>
      <c r="W24" s="65">
        <v>1</v>
      </c>
      <c r="X24" s="8"/>
      <c r="Y24" s="8"/>
      <c r="Z24" s="8"/>
      <c r="AA24" s="8"/>
      <c r="AB24" s="8"/>
      <c r="AC24" s="8"/>
      <c r="AD24" s="8"/>
      <c r="AE24" s="8"/>
      <c r="AF24" s="8"/>
    </row>
    <row r="25" spans="1:32" ht="12.75" customHeight="1" x14ac:dyDescent="0.15">
      <c r="A25" s="55">
        <v>1</v>
      </c>
      <c r="B25" s="73" t="s">
        <v>69</v>
      </c>
      <c r="C25" s="19" t="s">
        <v>259</v>
      </c>
      <c r="D25" s="67">
        <v>0</v>
      </c>
      <c r="E25" s="67" t="s">
        <v>38</v>
      </c>
      <c r="F25" s="67" t="s">
        <v>38</v>
      </c>
      <c r="G25" s="67" t="s">
        <v>38</v>
      </c>
      <c r="H25" s="69"/>
      <c r="I25" s="67" t="s">
        <v>38</v>
      </c>
      <c r="J25" s="69"/>
      <c r="K25" s="69"/>
      <c r="L25" s="67">
        <v>0</v>
      </c>
      <c r="M25" s="67" t="s">
        <v>250</v>
      </c>
      <c r="N25" s="67" t="s">
        <v>38</v>
      </c>
      <c r="O25" s="67" t="s">
        <v>38</v>
      </c>
      <c r="P25" s="67" t="s">
        <v>38</v>
      </c>
      <c r="Q25" s="67" t="s">
        <v>38</v>
      </c>
      <c r="R25" s="67" t="s">
        <v>250</v>
      </c>
      <c r="S25" s="67" t="s">
        <v>38</v>
      </c>
      <c r="T25" s="67" t="s">
        <v>38</v>
      </c>
      <c r="U25" s="67" t="s">
        <v>38</v>
      </c>
      <c r="V25" s="67">
        <v>0</v>
      </c>
      <c r="W25" s="67" t="s">
        <v>38</v>
      </c>
      <c r="X25" s="8"/>
      <c r="Y25" s="8"/>
      <c r="Z25" s="8"/>
      <c r="AA25" s="8"/>
      <c r="AB25" s="8"/>
      <c r="AC25" s="8"/>
      <c r="AD25" s="8"/>
      <c r="AE25" s="8"/>
      <c r="AF25" s="8"/>
    </row>
    <row r="26" spans="1:32" ht="12.75" customHeight="1" x14ac:dyDescent="0.15">
      <c r="A26" s="55">
        <v>1</v>
      </c>
      <c r="B26" s="20" t="s">
        <v>71</v>
      </c>
      <c r="C26" s="19" t="s">
        <v>260</v>
      </c>
      <c r="D26" s="67">
        <v>1</v>
      </c>
      <c r="E26" s="67">
        <v>9</v>
      </c>
      <c r="F26" s="67">
        <v>2</v>
      </c>
      <c r="G26" s="67">
        <v>1</v>
      </c>
      <c r="H26" s="74"/>
      <c r="I26" s="67">
        <v>1</v>
      </c>
      <c r="J26" s="74"/>
      <c r="K26" s="68"/>
      <c r="L26" s="65">
        <v>1</v>
      </c>
      <c r="M26" s="65">
        <v>1</v>
      </c>
      <c r="N26" s="65">
        <v>1</v>
      </c>
      <c r="O26" s="65">
        <v>0</v>
      </c>
      <c r="P26" s="65">
        <v>1</v>
      </c>
      <c r="Q26" s="65" t="s">
        <v>250</v>
      </c>
      <c r="R26" s="65">
        <v>0</v>
      </c>
      <c r="S26" s="65">
        <v>1</v>
      </c>
      <c r="T26" s="65">
        <v>1</v>
      </c>
      <c r="U26" s="65">
        <v>1</v>
      </c>
      <c r="V26" s="65">
        <v>1</v>
      </c>
      <c r="W26" s="65">
        <v>1</v>
      </c>
      <c r="X26" s="8"/>
      <c r="Y26" s="8"/>
      <c r="Z26" s="8"/>
      <c r="AA26" s="8"/>
      <c r="AB26" s="8"/>
      <c r="AC26" s="8"/>
      <c r="AD26" s="8"/>
      <c r="AE26" s="8"/>
      <c r="AF26" s="8"/>
    </row>
    <row r="27" spans="1:32" ht="36" customHeight="1" x14ac:dyDescent="0.15">
      <c r="A27" s="55">
        <v>1</v>
      </c>
      <c r="B27" s="16" t="s">
        <v>73</v>
      </c>
      <c r="C27" s="19" t="s">
        <v>261</v>
      </c>
      <c r="D27" s="67">
        <v>1</v>
      </c>
      <c r="E27" s="67">
        <v>0</v>
      </c>
      <c r="F27" s="67">
        <v>12</v>
      </c>
      <c r="G27" s="67">
        <v>0</v>
      </c>
      <c r="H27" s="69"/>
      <c r="I27" s="67">
        <v>0</v>
      </c>
      <c r="J27" s="69"/>
      <c r="K27" s="71"/>
      <c r="L27" s="67">
        <v>0</v>
      </c>
      <c r="M27" s="67">
        <v>0</v>
      </c>
      <c r="N27" s="67">
        <v>0</v>
      </c>
      <c r="O27" s="67">
        <v>0</v>
      </c>
      <c r="P27" s="67">
        <v>0</v>
      </c>
      <c r="Q27" s="67">
        <v>0</v>
      </c>
      <c r="R27" s="67">
        <v>0</v>
      </c>
      <c r="S27" s="67">
        <v>0</v>
      </c>
      <c r="T27" s="67">
        <v>0</v>
      </c>
      <c r="U27" s="67">
        <v>0</v>
      </c>
      <c r="V27" s="67">
        <v>0</v>
      </c>
      <c r="W27" s="67">
        <v>0</v>
      </c>
      <c r="X27" s="8"/>
      <c r="Y27" s="8"/>
      <c r="Z27" s="8"/>
      <c r="AA27" s="8"/>
      <c r="AB27" s="8"/>
      <c r="AC27" s="8"/>
      <c r="AD27" s="8"/>
      <c r="AE27" s="8"/>
      <c r="AF27" s="8"/>
    </row>
    <row r="28" spans="1:32" ht="17" customHeight="1" x14ac:dyDescent="0.15">
      <c r="A28" s="55">
        <v>1</v>
      </c>
      <c r="B28" s="16" t="s">
        <v>74</v>
      </c>
      <c r="C28" s="75" t="s">
        <v>262</v>
      </c>
      <c r="D28" s="67">
        <v>0</v>
      </c>
      <c r="E28" s="67" t="s">
        <v>38</v>
      </c>
      <c r="F28" s="67" t="s">
        <v>38</v>
      </c>
      <c r="G28" s="67" t="s">
        <v>38</v>
      </c>
      <c r="H28" s="69"/>
      <c r="I28" s="67" t="s">
        <v>38</v>
      </c>
      <c r="J28" s="69"/>
      <c r="K28" s="69"/>
      <c r="L28" s="67" t="s">
        <v>38</v>
      </c>
      <c r="M28" s="67" t="s">
        <v>38</v>
      </c>
      <c r="N28" s="67" t="s">
        <v>38</v>
      </c>
      <c r="O28" s="67" t="s">
        <v>38</v>
      </c>
      <c r="P28" s="67" t="s">
        <v>38</v>
      </c>
      <c r="Q28" s="67" t="s">
        <v>38</v>
      </c>
      <c r="R28" s="67" t="s">
        <v>38</v>
      </c>
      <c r="S28" s="67" t="s">
        <v>38</v>
      </c>
      <c r="T28" s="67" t="s">
        <v>38</v>
      </c>
      <c r="U28" s="67" t="s">
        <v>38</v>
      </c>
      <c r="V28" s="67" t="s">
        <v>38</v>
      </c>
      <c r="W28" s="67" t="s">
        <v>38</v>
      </c>
      <c r="X28" s="8"/>
      <c r="Y28" s="8"/>
      <c r="Z28" s="8"/>
      <c r="AA28" s="8"/>
      <c r="AB28" s="8"/>
      <c r="AC28" s="8"/>
      <c r="AD28" s="8"/>
      <c r="AE28" s="8"/>
      <c r="AF28" s="8"/>
    </row>
    <row r="29" spans="1:32" ht="12.75" customHeight="1" x14ac:dyDescent="0.15">
      <c r="A29" s="55">
        <v>1</v>
      </c>
      <c r="B29" s="13" t="s">
        <v>75</v>
      </c>
      <c r="C29" s="19" t="s">
        <v>263</v>
      </c>
      <c r="D29" s="67">
        <v>0</v>
      </c>
      <c r="E29" s="67" t="s">
        <v>38</v>
      </c>
      <c r="F29" s="67" t="s">
        <v>38</v>
      </c>
      <c r="G29" s="67" t="s">
        <v>38</v>
      </c>
      <c r="H29" s="74"/>
      <c r="I29" s="67">
        <v>1</v>
      </c>
      <c r="J29" s="74"/>
      <c r="K29" s="68"/>
      <c r="L29" s="67" t="s">
        <v>38</v>
      </c>
      <c r="M29" s="67" t="s">
        <v>38</v>
      </c>
      <c r="N29" s="67" t="s">
        <v>38</v>
      </c>
      <c r="O29" s="67" t="s">
        <v>38</v>
      </c>
      <c r="P29" s="67" t="s">
        <v>38</v>
      </c>
      <c r="Q29" s="67" t="s">
        <v>38</v>
      </c>
      <c r="R29" s="67" t="s">
        <v>38</v>
      </c>
      <c r="S29" s="67" t="s">
        <v>38</v>
      </c>
      <c r="T29" s="67" t="s">
        <v>38</v>
      </c>
      <c r="U29" s="67" t="s">
        <v>38</v>
      </c>
      <c r="V29" s="67" t="s">
        <v>38</v>
      </c>
      <c r="W29" s="67" t="s">
        <v>38</v>
      </c>
      <c r="X29" s="8"/>
      <c r="Y29" s="8"/>
      <c r="Z29" s="8"/>
      <c r="AA29" s="8"/>
      <c r="AB29" s="8"/>
      <c r="AC29" s="8"/>
      <c r="AD29" s="8"/>
      <c r="AE29" s="8"/>
      <c r="AF29" s="8"/>
    </row>
    <row r="30" spans="1:32" ht="12.75" customHeight="1" x14ac:dyDescent="0.15">
      <c r="A30" s="55">
        <v>1</v>
      </c>
      <c r="B30" s="76" t="s">
        <v>76</v>
      </c>
      <c r="C30" s="19" t="s">
        <v>264</v>
      </c>
      <c r="D30" s="67">
        <v>0</v>
      </c>
      <c r="E30" s="67" t="s">
        <v>38</v>
      </c>
      <c r="F30" s="67" t="s">
        <v>38</v>
      </c>
      <c r="G30" s="67" t="s">
        <v>38</v>
      </c>
      <c r="H30" s="74"/>
      <c r="I30" s="67" t="s">
        <v>38</v>
      </c>
      <c r="J30" s="74"/>
      <c r="K30" s="68"/>
      <c r="L30" s="67" t="s">
        <v>38</v>
      </c>
      <c r="M30" s="67" t="s">
        <v>38</v>
      </c>
      <c r="N30" s="67" t="s">
        <v>38</v>
      </c>
      <c r="O30" s="67" t="s">
        <v>38</v>
      </c>
      <c r="P30" s="67" t="s">
        <v>38</v>
      </c>
      <c r="Q30" s="67">
        <v>1</v>
      </c>
      <c r="R30" s="67" t="s">
        <v>38</v>
      </c>
      <c r="S30" s="67" t="s">
        <v>38</v>
      </c>
      <c r="T30" s="67" t="s">
        <v>38</v>
      </c>
      <c r="U30" s="67" t="s">
        <v>38</v>
      </c>
      <c r="V30" s="67" t="s">
        <v>38</v>
      </c>
      <c r="W30" s="67" t="s">
        <v>38</v>
      </c>
      <c r="X30" s="8"/>
      <c r="Y30" s="8"/>
      <c r="Z30" s="8"/>
      <c r="AA30" s="8"/>
      <c r="AB30" s="8"/>
      <c r="AC30" s="8"/>
      <c r="AD30" s="8"/>
      <c r="AE30" s="8"/>
      <c r="AF30" s="8"/>
    </row>
    <row r="31" spans="1:32" ht="12.75" customHeight="1" x14ac:dyDescent="0.15">
      <c r="A31" s="55">
        <v>1</v>
      </c>
      <c r="B31" s="77" t="s">
        <v>77</v>
      </c>
      <c r="C31" s="19" t="s">
        <v>265</v>
      </c>
      <c r="D31" s="67">
        <v>1</v>
      </c>
      <c r="E31" s="67">
        <v>8</v>
      </c>
      <c r="F31" s="67">
        <v>0</v>
      </c>
      <c r="G31" s="67">
        <v>4</v>
      </c>
      <c r="H31" s="74"/>
      <c r="I31" s="67" t="s">
        <v>38</v>
      </c>
      <c r="J31" s="74"/>
      <c r="K31" s="68"/>
      <c r="L31" s="65">
        <v>1</v>
      </c>
      <c r="M31" s="65" t="s">
        <v>250</v>
      </c>
      <c r="N31" s="65">
        <v>1</v>
      </c>
      <c r="O31" s="65">
        <v>1</v>
      </c>
      <c r="P31" s="65">
        <v>1</v>
      </c>
      <c r="Q31" s="65">
        <v>1</v>
      </c>
      <c r="R31" s="65">
        <v>1</v>
      </c>
      <c r="S31" s="65">
        <v>1</v>
      </c>
      <c r="T31" s="65" t="s">
        <v>250</v>
      </c>
      <c r="U31" s="65">
        <v>1</v>
      </c>
      <c r="V31" s="65" t="s">
        <v>250</v>
      </c>
      <c r="W31" s="65" t="s">
        <v>250</v>
      </c>
      <c r="X31" s="8"/>
      <c r="Y31" s="8"/>
      <c r="Z31" s="8"/>
      <c r="AA31" s="8"/>
      <c r="AB31" s="8"/>
      <c r="AC31" s="8"/>
      <c r="AD31" s="8"/>
      <c r="AE31" s="8"/>
      <c r="AF31" s="8"/>
    </row>
    <row r="32" spans="1:32" ht="12.75" customHeight="1" x14ac:dyDescent="0.15">
      <c r="A32" s="55">
        <v>1</v>
      </c>
      <c r="B32" s="78" t="s">
        <v>79</v>
      </c>
      <c r="C32" s="19" t="s">
        <v>266</v>
      </c>
      <c r="D32" s="67">
        <v>0</v>
      </c>
      <c r="E32" s="67" t="s">
        <v>38</v>
      </c>
      <c r="F32" s="67" t="s">
        <v>38</v>
      </c>
      <c r="G32" s="67" t="s">
        <v>38</v>
      </c>
      <c r="H32" s="69"/>
      <c r="I32" s="67" t="s">
        <v>38</v>
      </c>
      <c r="J32" s="69"/>
      <c r="K32" s="69"/>
      <c r="L32" s="67" t="s">
        <v>38</v>
      </c>
      <c r="M32" s="67" t="s">
        <v>38</v>
      </c>
      <c r="N32" s="67" t="s">
        <v>38</v>
      </c>
      <c r="O32" s="67" t="s">
        <v>38</v>
      </c>
      <c r="P32" s="67" t="s">
        <v>38</v>
      </c>
      <c r="Q32" s="67" t="s">
        <v>38</v>
      </c>
      <c r="R32" s="67" t="s">
        <v>38</v>
      </c>
      <c r="S32" s="67" t="s">
        <v>38</v>
      </c>
      <c r="T32" s="67" t="s">
        <v>38</v>
      </c>
      <c r="U32" s="67" t="s">
        <v>38</v>
      </c>
      <c r="V32" s="67">
        <v>0</v>
      </c>
      <c r="W32" s="67" t="s">
        <v>38</v>
      </c>
      <c r="X32" s="8"/>
      <c r="Y32" s="8"/>
      <c r="Z32" s="8"/>
      <c r="AA32" s="8"/>
      <c r="AB32" s="8"/>
      <c r="AC32" s="8"/>
      <c r="AD32" s="8"/>
      <c r="AE32" s="8"/>
      <c r="AF32" s="8"/>
    </row>
    <row r="33" spans="1:32" ht="16" customHeight="1" x14ac:dyDescent="0.15">
      <c r="A33" s="55">
        <v>1</v>
      </c>
      <c r="B33" s="13" t="s">
        <v>81</v>
      </c>
      <c r="C33" s="19" t="s">
        <v>267</v>
      </c>
      <c r="D33" s="67">
        <v>0</v>
      </c>
      <c r="E33" s="67" t="s">
        <v>38</v>
      </c>
      <c r="F33" s="67" t="s">
        <v>38</v>
      </c>
      <c r="G33" s="67" t="s">
        <v>38</v>
      </c>
      <c r="H33" s="74"/>
      <c r="I33" s="67" t="s">
        <v>38</v>
      </c>
      <c r="J33" s="74"/>
      <c r="K33" s="68"/>
      <c r="L33" s="67" t="s">
        <v>38</v>
      </c>
      <c r="M33" s="67" t="s">
        <v>38</v>
      </c>
      <c r="N33" s="67" t="s">
        <v>38</v>
      </c>
      <c r="O33" s="67" t="s">
        <v>38</v>
      </c>
      <c r="P33" s="67" t="s">
        <v>38</v>
      </c>
      <c r="Q33" s="67" t="s">
        <v>38</v>
      </c>
      <c r="R33" s="67" t="s">
        <v>38</v>
      </c>
      <c r="S33" s="67" t="s">
        <v>38</v>
      </c>
      <c r="T33" s="67" t="s">
        <v>38</v>
      </c>
      <c r="U33" s="67" t="s">
        <v>38</v>
      </c>
      <c r="V33" s="67" t="s">
        <v>38</v>
      </c>
      <c r="W33" s="67" t="s">
        <v>38</v>
      </c>
      <c r="X33" s="8"/>
      <c r="Y33" s="8"/>
      <c r="Z33" s="8"/>
      <c r="AA33" s="8"/>
      <c r="AB33" s="8"/>
      <c r="AC33" s="8"/>
      <c r="AD33" s="8"/>
      <c r="AE33" s="8"/>
      <c r="AF33" s="8"/>
    </row>
    <row r="34" spans="1:32" ht="12.75" customHeight="1" x14ac:dyDescent="0.15">
      <c r="A34" s="55">
        <v>1</v>
      </c>
      <c r="B34" s="13" t="s">
        <v>84</v>
      </c>
      <c r="C34" s="19" t="s">
        <v>268</v>
      </c>
      <c r="D34" s="67">
        <v>1</v>
      </c>
      <c r="E34" s="67">
        <v>10</v>
      </c>
      <c r="F34" s="67">
        <v>2</v>
      </c>
      <c r="G34" s="67">
        <v>0</v>
      </c>
      <c r="H34" s="74"/>
      <c r="I34" s="66"/>
      <c r="J34" s="74"/>
      <c r="K34" s="68"/>
      <c r="L34" s="65">
        <v>1</v>
      </c>
      <c r="M34" s="65">
        <v>1</v>
      </c>
      <c r="N34" s="65">
        <v>1</v>
      </c>
      <c r="O34" s="65">
        <v>0</v>
      </c>
      <c r="P34" s="65">
        <v>1</v>
      </c>
      <c r="Q34" s="65">
        <v>1</v>
      </c>
      <c r="R34" s="65">
        <v>0</v>
      </c>
      <c r="S34" s="65">
        <v>1</v>
      </c>
      <c r="T34" s="65">
        <v>1</v>
      </c>
      <c r="U34" s="65">
        <v>1</v>
      </c>
      <c r="V34" s="65">
        <v>1</v>
      </c>
      <c r="W34" s="65">
        <v>1</v>
      </c>
      <c r="X34" s="8"/>
      <c r="Y34" s="8"/>
      <c r="Z34" s="8"/>
      <c r="AA34" s="8"/>
      <c r="AB34" s="8"/>
      <c r="AC34" s="8"/>
      <c r="AD34" s="8"/>
      <c r="AE34" s="8"/>
      <c r="AF34" s="8"/>
    </row>
    <row r="35" spans="1:32" ht="12.75" customHeight="1" x14ac:dyDescent="0.15">
      <c r="A35" s="55">
        <v>1</v>
      </c>
      <c r="B35" s="13" t="s">
        <v>86</v>
      </c>
      <c r="C35" s="19" t="s">
        <v>269</v>
      </c>
      <c r="D35" s="67">
        <v>1</v>
      </c>
      <c r="E35" s="67">
        <v>12</v>
      </c>
      <c r="F35" s="67">
        <v>0</v>
      </c>
      <c r="G35" s="67">
        <v>0</v>
      </c>
      <c r="H35" s="74"/>
      <c r="I35" s="66"/>
      <c r="J35" s="74"/>
      <c r="K35" s="68"/>
      <c r="L35" s="65">
        <v>1</v>
      </c>
      <c r="M35" s="65">
        <v>1</v>
      </c>
      <c r="N35" s="65">
        <v>1</v>
      </c>
      <c r="O35" s="65">
        <v>1</v>
      </c>
      <c r="P35" s="65">
        <v>1</v>
      </c>
      <c r="Q35" s="65">
        <v>1</v>
      </c>
      <c r="R35" s="65">
        <v>1</v>
      </c>
      <c r="S35" s="65">
        <v>1</v>
      </c>
      <c r="T35" s="65">
        <v>1</v>
      </c>
      <c r="U35" s="65">
        <v>1</v>
      </c>
      <c r="V35" s="65">
        <v>1</v>
      </c>
      <c r="W35" s="65">
        <v>1</v>
      </c>
      <c r="X35" s="8"/>
      <c r="Y35" s="8"/>
      <c r="Z35" s="8"/>
      <c r="AA35" s="8"/>
      <c r="AB35" s="8"/>
      <c r="AC35" s="8"/>
      <c r="AD35" s="8"/>
      <c r="AE35" s="8"/>
      <c r="AF35" s="8"/>
    </row>
    <row r="36" spans="1:32" ht="12.75" customHeight="1" x14ac:dyDescent="0.15">
      <c r="A36" s="55">
        <v>1</v>
      </c>
      <c r="B36" s="13" t="s">
        <v>88</v>
      </c>
      <c r="C36" s="19" t="s">
        <v>270</v>
      </c>
      <c r="D36" s="67">
        <v>1</v>
      </c>
      <c r="E36" s="67">
        <v>9</v>
      </c>
      <c r="F36" s="67">
        <v>1</v>
      </c>
      <c r="G36" s="67">
        <v>2</v>
      </c>
      <c r="H36" s="74"/>
      <c r="I36" s="66"/>
      <c r="J36" s="74"/>
      <c r="K36" s="68"/>
      <c r="L36" s="65">
        <v>1</v>
      </c>
      <c r="M36" s="65" t="s">
        <v>250</v>
      </c>
      <c r="N36" s="65" t="s">
        <v>250</v>
      </c>
      <c r="O36" s="65">
        <v>1</v>
      </c>
      <c r="P36" s="65">
        <v>1</v>
      </c>
      <c r="Q36" s="65">
        <v>1</v>
      </c>
      <c r="R36" s="65">
        <v>1</v>
      </c>
      <c r="S36" s="65">
        <v>1</v>
      </c>
      <c r="T36" s="65">
        <v>1</v>
      </c>
      <c r="U36" s="65">
        <v>1</v>
      </c>
      <c r="V36" s="65">
        <v>0</v>
      </c>
      <c r="W36" s="65">
        <v>1</v>
      </c>
      <c r="X36" s="8"/>
      <c r="Y36" s="8"/>
      <c r="Z36" s="8"/>
      <c r="AA36" s="8"/>
      <c r="AB36" s="8"/>
      <c r="AC36" s="8"/>
      <c r="AD36" s="8"/>
      <c r="AE36" s="8"/>
      <c r="AF36" s="8"/>
    </row>
    <row r="37" spans="1:32" ht="12.75" customHeight="1" x14ac:dyDescent="0.15">
      <c r="A37" s="55">
        <v>1</v>
      </c>
      <c r="B37" s="13" t="s">
        <v>91</v>
      </c>
      <c r="C37" s="19" t="s">
        <v>271</v>
      </c>
      <c r="D37" s="67">
        <v>1</v>
      </c>
      <c r="E37" s="67">
        <v>11</v>
      </c>
      <c r="F37" s="67">
        <v>1</v>
      </c>
      <c r="G37" s="67">
        <v>0</v>
      </c>
      <c r="H37" s="74"/>
      <c r="I37" s="66"/>
      <c r="J37" s="74"/>
      <c r="K37" s="68"/>
      <c r="L37" s="65">
        <v>1</v>
      </c>
      <c r="M37" s="65">
        <v>1</v>
      </c>
      <c r="N37" s="65">
        <v>1</v>
      </c>
      <c r="O37" s="65">
        <v>1</v>
      </c>
      <c r="P37" s="65">
        <v>1</v>
      </c>
      <c r="Q37" s="65">
        <v>1</v>
      </c>
      <c r="R37" s="65">
        <v>1</v>
      </c>
      <c r="S37" s="65">
        <v>1</v>
      </c>
      <c r="T37" s="65">
        <v>1</v>
      </c>
      <c r="U37" s="65">
        <v>1</v>
      </c>
      <c r="V37" s="65">
        <v>0</v>
      </c>
      <c r="W37" s="65">
        <v>1</v>
      </c>
      <c r="X37" s="8"/>
      <c r="Y37" s="8"/>
      <c r="Z37" s="8"/>
      <c r="AA37" s="8"/>
      <c r="AB37" s="8"/>
      <c r="AC37" s="8"/>
      <c r="AD37" s="8"/>
      <c r="AE37" s="8"/>
      <c r="AF37" s="8"/>
    </row>
    <row r="38" spans="1:32" ht="12.75" customHeight="1" x14ac:dyDescent="0.15">
      <c r="A38" s="55">
        <v>1</v>
      </c>
      <c r="B38" s="13" t="s">
        <v>95</v>
      </c>
      <c r="C38" s="19" t="s">
        <v>272</v>
      </c>
      <c r="D38" s="67">
        <v>1</v>
      </c>
      <c r="E38" s="67">
        <v>10</v>
      </c>
      <c r="F38" s="67">
        <v>0</v>
      </c>
      <c r="G38" s="67">
        <v>2</v>
      </c>
      <c r="H38" s="74"/>
      <c r="I38" s="67">
        <v>1</v>
      </c>
      <c r="J38" s="74"/>
      <c r="K38" s="68"/>
      <c r="L38" s="65">
        <v>1</v>
      </c>
      <c r="M38" s="65" t="s">
        <v>250</v>
      </c>
      <c r="N38" s="65">
        <v>1</v>
      </c>
      <c r="O38" s="65">
        <v>1</v>
      </c>
      <c r="P38" s="65">
        <v>1</v>
      </c>
      <c r="Q38" s="65">
        <v>1</v>
      </c>
      <c r="R38" s="65">
        <v>1</v>
      </c>
      <c r="S38" s="65">
        <v>1</v>
      </c>
      <c r="T38" s="65">
        <v>1</v>
      </c>
      <c r="U38" s="65">
        <v>1</v>
      </c>
      <c r="V38" s="65" t="s">
        <v>250</v>
      </c>
      <c r="W38" s="65">
        <v>1</v>
      </c>
      <c r="X38" s="8"/>
      <c r="Y38" s="8"/>
      <c r="Z38" s="8"/>
      <c r="AA38" s="8"/>
      <c r="AB38" s="8"/>
      <c r="AC38" s="8"/>
      <c r="AD38" s="8"/>
      <c r="AE38" s="8"/>
      <c r="AF38" s="8"/>
    </row>
    <row r="39" spans="1:32" ht="12.75" customHeight="1" x14ac:dyDescent="0.15">
      <c r="A39" s="55">
        <v>1</v>
      </c>
      <c r="B39" s="77" t="s">
        <v>96</v>
      </c>
      <c r="C39" s="19" t="s">
        <v>273</v>
      </c>
      <c r="D39" s="67">
        <v>1</v>
      </c>
      <c r="E39" s="67">
        <v>10</v>
      </c>
      <c r="F39" s="67">
        <v>2</v>
      </c>
      <c r="G39" s="67">
        <v>0</v>
      </c>
      <c r="H39" s="74"/>
      <c r="I39" s="67" t="s">
        <v>38</v>
      </c>
      <c r="J39" s="74"/>
      <c r="K39" s="68"/>
      <c r="L39" s="65">
        <v>1</v>
      </c>
      <c r="M39" s="65">
        <v>1</v>
      </c>
      <c r="N39" s="65">
        <v>1</v>
      </c>
      <c r="O39" s="65">
        <v>1</v>
      </c>
      <c r="P39" s="65">
        <v>1</v>
      </c>
      <c r="Q39" s="65">
        <v>0</v>
      </c>
      <c r="R39" s="65">
        <v>1</v>
      </c>
      <c r="S39" s="65">
        <v>1</v>
      </c>
      <c r="T39" s="65">
        <v>1</v>
      </c>
      <c r="U39" s="65">
        <v>1</v>
      </c>
      <c r="V39" s="65">
        <v>1</v>
      </c>
      <c r="W39" s="65">
        <v>0</v>
      </c>
      <c r="X39" s="8"/>
      <c r="Y39" s="8"/>
      <c r="Z39" s="8"/>
      <c r="AA39" s="8"/>
      <c r="AB39" s="8"/>
      <c r="AC39" s="8"/>
      <c r="AD39" s="8"/>
      <c r="AE39" s="8"/>
      <c r="AF39" s="8"/>
    </row>
    <row r="40" spans="1:32" ht="12.75" customHeight="1" x14ac:dyDescent="0.15">
      <c r="A40" s="55">
        <v>1</v>
      </c>
      <c r="B40" s="13" t="s">
        <v>99</v>
      </c>
      <c r="C40" s="19" t="s">
        <v>274</v>
      </c>
      <c r="D40" s="67">
        <v>0</v>
      </c>
      <c r="E40" s="67">
        <v>1</v>
      </c>
      <c r="F40" s="67">
        <v>1</v>
      </c>
      <c r="G40" s="67">
        <v>10</v>
      </c>
      <c r="H40" s="74"/>
      <c r="I40" s="67" t="s">
        <v>38</v>
      </c>
      <c r="J40" s="74"/>
      <c r="K40" s="68"/>
      <c r="L40" s="65" t="s">
        <v>38</v>
      </c>
      <c r="M40" s="65" t="s">
        <v>38</v>
      </c>
      <c r="N40" s="65" t="s">
        <v>38</v>
      </c>
      <c r="O40" s="65" t="s">
        <v>38</v>
      </c>
      <c r="P40" s="65" t="s">
        <v>38</v>
      </c>
      <c r="Q40" s="65">
        <v>0</v>
      </c>
      <c r="R40" s="65" t="s">
        <v>38</v>
      </c>
      <c r="S40" s="65" t="s">
        <v>38</v>
      </c>
      <c r="T40" s="65" t="s">
        <v>38</v>
      </c>
      <c r="U40" s="65" t="s">
        <v>38</v>
      </c>
      <c r="V40" s="65">
        <v>1</v>
      </c>
      <c r="W40" s="65" t="s">
        <v>38</v>
      </c>
      <c r="X40" s="8"/>
      <c r="Y40" s="8"/>
      <c r="Z40" s="8"/>
      <c r="AA40" s="8"/>
      <c r="AB40" s="8"/>
      <c r="AC40" s="8"/>
      <c r="AD40" s="8"/>
      <c r="AE40" s="8"/>
      <c r="AF40" s="8"/>
    </row>
    <row r="41" spans="1:32" ht="12.75" customHeight="1" x14ac:dyDescent="0.15">
      <c r="A41" s="55">
        <v>1</v>
      </c>
      <c r="B41" s="13" t="s">
        <v>101</v>
      </c>
      <c r="C41" s="79" t="s">
        <v>275</v>
      </c>
      <c r="D41" s="67">
        <v>1</v>
      </c>
      <c r="E41" s="67">
        <v>8</v>
      </c>
      <c r="F41" s="67">
        <v>1</v>
      </c>
      <c r="G41" s="67">
        <v>3</v>
      </c>
      <c r="H41" s="74"/>
      <c r="I41" s="67" t="s">
        <v>38</v>
      </c>
      <c r="J41" s="74"/>
      <c r="K41" s="68"/>
      <c r="L41" s="65">
        <v>1</v>
      </c>
      <c r="M41" s="65" t="s">
        <v>38</v>
      </c>
      <c r="N41" s="65">
        <v>1</v>
      </c>
      <c r="O41" s="65">
        <v>1</v>
      </c>
      <c r="P41" s="65" t="s">
        <v>38</v>
      </c>
      <c r="Q41" s="65">
        <v>1</v>
      </c>
      <c r="R41" s="65">
        <v>1</v>
      </c>
      <c r="S41" s="65">
        <v>1</v>
      </c>
      <c r="T41" s="65">
        <v>1</v>
      </c>
      <c r="U41" s="65" t="s">
        <v>38</v>
      </c>
      <c r="V41" s="65">
        <v>0</v>
      </c>
      <c r="W41" s="65">
        <v>1</v>
      </c>
      <c r="X41" s="8"/>
      <c r="Y41" s="8"/>
      <c r="Z41" s="8"/>
      <c r="AA41" s="8"/>
      <c r="AB41" s="8"/>
      <c r="AC41" s="8"/>
      <c r="AD41" s="8"/>
      <c r="AE41" s="8"/>
      <c r="AF41" s="8"/>
    </row>
    <row r="42" spans="1:32" ht="12.75" customHeight="1" x14ac:dyDescent="0.15">
      <c r="A42" s="55">
        <v>1</v>
      </c>
      <c r="B42" s="20" t="s">
        <v>103</v>
      </c>
      <c r="C42" s="19" t="s">
        <v>276</v>
      </c>
      <c r="D42" s="67">
        <v>1</v>
      </c>
      <c r="E42" s="67">
        <v>11</v>
      </c>
      <c r="F42" s="67">
        <v>1</v>
      </c>
      <c r="G42" s="67">
        <v>0</v>
      </c>
      <c r="H42" s="74"/>
      <c r="I42" s="67">
        <v>0</v>
      </c>
      <c r="J42" s="74"/>
      <c r="K42" s="68"/>
      <c r="L42" s="65">
        <v>1</v>
      </c>
      <c r="M42" s="65">
        <v>1</v>
      </c>
      <c r="N42" s="65">
        <v>1</v>
      </c>
      <c r="O42" s="65">
        <v>1</v>
      </c>
      <c r="P42" s="65">
        <v>1</v>
      </c>
      <c r="Q42" s="65">
        <v>0</v>
      </c>
      <c r="R42" s="65">
        <v>1</v>
      </c>
      <c r="S42" s="65">
        <v>1</v>
      </c>
      <c r="T42" s="65">
        <v>1</v>
      </c>
      <c r="U42" s="65">
        <v>1</v>
      </c>
      <c r="V42" s="65">
        <v>1</v>
      </c>
      <c r="W42" s="65">
        <v>1</v>
      </c>
      <c r="X42" s="8"/>
      <c r="Y42" s="8"/>
      <c r="Z42" s="8"/>
      <c r="AA42" s="8"/>
      <c r="AB42" s="8"/>
      <c r="AC42" s="8"/>
      <c r="AD42" s="8"/>
      <c r="AE42" s="8"/>
      <c r="AF42" s="8"/>
    </row>
    <row r="43" spans="1:32" ht="12.75" customHeight="1" x14ac:dyDescent="0.15">
      <c r="A43" s="55">
        <v>1</v>
      </c>
      <c r="B43" s="20" t="s">
        <v>105</v>
      </c>
      <c r="C43" s="19" t="s">
        <v>277</v>
      </c>
      <c r="D43" s="67">
        <v>1</v>
      </c>
      <c r="E43" s="67">
        <v>9</v>
      </c>
      <c r="F43" s="67">
        <v>3</v>
      </c>
      <c r="G43" s="67">
        <v>0</v>
      </c>
      <c r="H43" s="74"/>
      <c r="I43" s="67">
        <v>0</v>
      </c>
      <c r="J43" s="74"/>
      <c r="K43" s="68"/>
      <c r="L43" s="65">
        <v>0</v>
      </c>
      <c r="M43" s="65">
        <v>1</v>
      </c>
      <c r="N43" s="65">
        <v>1</v>
      </c>
      <c r="O43" s="65">
        <v>1</v>
      </c>
      <c r="P43" s="65">
        <v>0</v>
      </c>
      <c r="Q43" s="65">
        <v>1</v>
      </c>
      <c r="R43" s="65">
        <v>1</v>
      </c>
      <c r="S43" s="65">
        <v>1</v>
      </c>
      <c r="T43" s="65">
        <v>0</v>
      </c>
      <c r="U43" s="65">
        <v>1</v>
      </c>
      <c r="V43" s="65">
        <v>1</v>
      </c>
      <c r="W43" s="65">
        <v>1</v>
      </c>
      <c r="X43" s="8"/>
      <c r="Y43" s="8"/>
      <c r="Z43" s="8"/>
      <c r="AA43" s="8"/>
      <c r="AB43" s="8"/>
      <c r="AC43" s="8"/>
      <c r="AD43" s="8"/>
      <c r="AE43" s="8"/>
      <c r="AF43" s="8"/>
    </row>
    <row r="44" spans="1:32" ht="12.75" customHeight="1" x14ac:dyDescent="0.15">
      <c r="A44" s="55">
        <v>1</v>
      </c>
      <c r="B44" s="20" t="s">
        <v>107</v>
      </c>
      <c r="C44" s="19" t="s">
        <v>278</v>
      </c>
      <c r="D44" s="67">
        <v>1</v>
      </c>
      <c r="E44" s="67">
        <v>9</v>
      </c>
      <c r="F44" s="67">
        <v>1</v>
      </c>
      <c r="G44" s="67">
        <v>2</v>
      </c>
      <c r="H44" s="74"/>
      <c r="I44" s="67"/>
      <c r="J44" s="74"/>
      <c r="K44" s="68"/>
      <c r="L44" s="65">
        <v>1</v>
      </c>
      <c r="M44" s="65" t="s">
        <v>250</v>
      </c>
      <c r="N44" s="65" t="s">
        <v>250</v>
      </c>
      <c r="O44" s="65">
        <v>1</v>
      </c>
      <c r="P44" s="65">
        <v>1</v>
      </c>
      <c r="Q44" s="65">
        <v>1</v>
      </c>
      <c r="R44" s="65">
        <v>1</v>
      </c>
      <c r="S44" s="65">
        <v>1</v>
      </c>
      <c r="T44" s="65">
        <v>1</v>
      </c>
      <c r="U44" s="65">
        <v>1</v>
      </c>
      <c r="V44" s="65">
        <v>0</v>
      </c>
      <c r="W44" s="65">
        <v>1</v>
      </c>
      <c r="X44" s="8"/>
      <c r="Y44" s="8"/>
      <c r="Z44" s="8"/>
      <c r="AA44" s="8"/>
      <c r="AB44" s="8"/>
      <c r="AC44" s="8"/>
      <c r="AD44" s="8"/>
      <c r="AE44" s="8"/>
      <c r="AF44" s="8"/>
    </row>
    <row r="45" spans="1:32" ht="12.75" customHeight="1" x14ac:dyDescent="0.15">
      <c r="A45" s="55">
        <v>1</v>
      </c>
      <c r="B45" s="20" t="s">
        <v>109</v>
      </c>
      <c r="C45" s="19" t="s">
        <v>279</v>
      </c>
      <c r="D45" s="67">
        <v>1</v>
      </c>
      <c r="E45" s="67">
        <v>12</v>
      </c>
      <c r="F45" s="67">
        <v>0</v>
      </c>
      <c r="G45" s="67">
        <v>0</v>
      </c>
      <c r="H45" s="74"/>
      <c r="I45" s="67">
        <v>1</v>
      </c>
      <c r="J45" s="74"/>
      <c r="K45" s="68"/>
      <c r="L45" s="65">
        <v>1</v>
      </c>
      <c r="M45" s="65">
        <v>1</v>
      </c>
      <c r="N45" s="65">
        <v>1</v>
      </c>
      <c r="O45" s="65">
        <v>1</v>
      </c>
      <c r="P45" s="65">
        <v>1</v>
      </c>
      <c r="Q45" s="65">
        <v>1</v>
      </c>
      <c r="R45" s="65">
        <v>1</v>
      </c>
      <c r="S45" s="65">
        <v>1</v>
      </c>
      <c r="T45" s="65">
        <v>1</v>
      </c>
      <c r="U45" s="65">
        <v>1</v>
      </c>
      <c r="V45" s="65">
        <v>1</v>
      </c>
      <c r="W45" s="65">
        <v>1</v>
      </c>
      <c r="X45" s="8"/>
      <c r="Y45" s="8"/>
      <c r="Z45" s="8"/>
      <c r="AA45" s="8"/>
      <c r="AB45" s="8"/>
      <c r="AC45" s="8"/>
      <c r="AD45" s="8"/>
      <c r="AE45" s="8"/>
      <c r="AF45" s="8"/>
    </row>
    <row r="46" spans="1:32" ht="12.75" customHeight="1" x14ac:dyDescent="0.15">
      <c r="A46" s="55">
        <v>1</v>
      </c>
      <c r="B46" s="20" t="s">
        <v>111</v>
      </c>
      <c r="C46" s="19" t="s">
        <v>280</v>
      </c>
      <c r="D46" s="67">
        <v>1</v>
      </c>
      <c r="E46" s="67">
        <v>10</v>
      </c>
      <c r="F46" s="67">
        <v>2</v>
      </c>
      <c r="G46" s="67">
        <v>0</v>
      </c>
      <c r="H46" s="74"/>
      <c r="I46" s="67">
        <v>1</v>
      </c>
      <c r="J46" s="74"/>
      <c r="K46" s="68"/>
      <c r="L46" s="65">
        <v>1</v>
      </c>
      <c r="M46" s="65">
        <v>1</v>
      </c>
      <c r="N46" s="65">
        <v>1</v>
      </c>
      <c r="O46" s="65">
        <v>0</v>
      </c>
      <c r="P46" s="65">
        <v>0</v>
      </c>
      <c r="Q46" s="65">
        <v>1</v>
      </c>
      <c r="R46" s="65">
        <v>1</v>
      </c>
      <c r="S46" s="65">
        <v>1</v>
      </c>
      <c r="T46" s="65">
        <v>1</v>
      </c>
      <c r="U46" s="65">
        <v>1</v>
      </c>
      <c r="V46" s="65">
        <v>1</v>
      </c>
      <c r="W46" s="65">
        <v>1</v>
      </c>
      <c r="X46" s="8"/>
      <c r="Y46" s="8"/>
      <c r="Z46" s="8"/>
      <c r="AA46" s="8"/>
      <c r="AB46" s="8"/>
      <c r="AC46" s="8"/>
      <c r="AD46" s="8"/>
      <c r="AE46" s="8"/>
      <c r="AF46" s="8"/>
    </row>
    <row r="47" spans="1:32" ht="12.75" customHeight="1" x14ac:dyDescent="0.15">
      <c r="A47" s="55">
        <v>1</v>
      </c>
      <c r="B47" s="20" t="s">
        <v>113</v>
      </c>
      <c r="C47" s="19" t="s">
        <v>281</v>
      </c>
      <c r="D47" s="67">
        <v>1</v>
      </c>
      <c r="E47" s="67">
        <v>11</v>
      </c>
      <c r="F47" s="67">
        <v>0</v>
      </c>
      <c r="G47" s="67">
        <v>1</v>
      </c>
      <c r="H47" s="74"/>
      <c r="I47" s="67">
        <v>1</v>
      </c>
      <c r="J47" s="74"/>
      <c r="K47" s="68"/>
      <c r="L47" s="65" t="s">
        <v>250</v>
      </c>
      <c r="M47" s="65">
        <v>1</v>
      </c>
      <c r="N47" s="65">
        <v>1</v>
      </c>
      <c r="O47" s="65">
        <v>1</v>
      </c>
      <c r="P47" s="65">
        <v>1</v>
      </c>
      <c r="Q47" s="65">
        <v>1</v>
      </c>
      <c r="R47" s="65">
        <v>1</v>
      </c>
      <c r="S47" s="65">
        <v>1</v>
      </c>
      <c r="T47" s="65">
        <v>1</v>
      </c>
      <c r="U47" s="65">
        <v>1</v>
      </c>
      <c r="V47" s="65" t="s">
        <v>250</v>
      </c>
      <c r="W47" s="65">
        <v>1</v>
      </c>
      <c r="X47" s="8"/>
      <c r="Y47" s="8"/>
      <c r="Z47" s="8"/>
      <c r="AA47" s="8"/>
      <c r="AB47" s="8"/>
      <c r="AC47" s="8"/>
      <c r="AD47" s="8"/>
      <c r="AE47" s="8"/>
      <c r="AF47" s="8"/>
    </row>
    <row r="48" spans="1:32" ht="12.75" customHeight="1" x14ac:dyDescent="0.15">
      <c r="A48" s="55">
        <v>1</v>
      </c>
      <c r="B48" s="20" t="s">
        <v>115</v>
      </c>
      <c r="C48" s="19" t="s">
        <v>282</v>
      </c>
      <c r="D48" s="67">
        <v>1</v>
      </c>
      <c r="E48" s="67">
        <v>11</v>
      </c>
      <c r="F48" s="67">
        <v>0</v>
      </c>
      <c r="G48" s="67">
        <v>1</v>
      </c>
      <c r="H48" s="74"/>
      <c r="I48" s="67">
        <v>1</v>
      </c>
      <c r="J48" s="74"/>
      <c r="K48" s="68"/>
      <c r="L48" s="65" t="s">
        <v>250</v>
      </c>
      <c r="M48" s="65">
        <v>1</v>
      </c>
      <c r="N48" s="65">
        <v>1</v>
      </c>
      <c r="O48" s="65">
        <v>1</v>
      </c>
      <c r="P48" s="65">
        <v>1</v>
      </c>
      <c r="Q48" s="65">
        <v>1</v>
      </c>
      <c r="R48" s="65">
        <v>1</v>
      </c>
      <c r="S48" s="65">
        <v>1</v>
      </c>
      <c r="T48" s="65">
        <v>1</v>
      </c>
      <c r="U48" s="65">
        <v>1</v>
      </c>
      <c r="V48" s="65">
        <v>1</v>
      </c>
      <c r="W48" s="65">
        <v>1</v>
      </c>
      <c r="X48" s="8"/>
      <c r="Y48" s="8"/>
      <c r="Z48" s="8"/>
      <c r="AA48" s="8"/>
      <c r="AB48" s="8"/>
      <c r="AC48" s="8"/>
      <c r="AD48" s="8"/>
      <c r="AE48" s="8"/>
      <c r="AF48" s="8"/>
    </row>
    <row r="49" spans="1:32" ht="12.75" customHeight="1" x14ac:dyDescent="0.15">
      <c r="A49" s="55">
        <v>1</v>
      </c>
      <c r="B49" s="77" t="s">
        <v>117</v>
      </c>
      <c r="C49" s="19" t="s">
        <v>283</v>
      </c>
      <c r="D49" s="67">
        <v>1</v>
      </c>
      <c r="E49" s="67">
        <v>11</v>
      </c>
      <c r="F49" s="67">
        <v>0</v>
      </c>
      <c r="G49" s="67">
        <v>1</v>
      </c>
      <c r="H49" s="74"/>
      <c r="I49" s="67">
        <v>1</v>
      </c>
      <c r="J49" s="74"/>
      <c r="K49" s="68"/>
      <c r="L49" s="65">
        <v>1</v>
      </c>
      <c r="M49" s="65">
        <v>1</v>
      </c>
      <c r="N49" s="65">
        <v>1</v>
      </c>
      <c r="O49" s="65">
        <v>1</v>
      </c>
      <c r="P49" s="65">
        <v>1</v>
      </c>
      <c r="Q49" s="65">
        <v>1</v>
      </c>
      <c r="R49" s="65">
        <v>1</v>
      </c>
      <c r="S49" s="65">
        <v>1</v>
      </c>
      <c r="T49" s="65">
        <v>1</v>
      </c>
      <c r="U49" s="65">
        <v>1</v>
      </c>
      <c r="V49" s="65" t="s">
        <v>250</v>
      </c>
      <c r="W49" s="65">
        <v>1</v>
      </c>
      <c r="X49" s="8"/>
      <c r="Y49" s="8"/>
      <c r="Z49" s="8"/>
      <c r="AA49" s="8"/>
      <c r="AB49" s="8"/>
      <c r="AC49" s="8"/>
      <c r="AD49" s="8"/>
      <c r="AE49" s="8"/>
      <c r="AF49" s="8"/>
    </row>
    <row r="50" spans="1:32" ht="12.75" customHeight="1" x14ac:dyDescent="0.15">
      <c r="A50" s="55">
        <v>1</v>
      </c>
      <c r="B50" s="20" t="s">
        <v>120</v>
      </c>
      <c r="C50" s="19" t="s">
        <v>284</v>
      </c>
      <c r="D50" s="67">
        <v>0</v>
      </c>
      <c r="E50" s="67" t="s">
        <v>38</v>
      </c>
      <c r="F50" s="67" t="s">
        <v>38</v>
      </c>
      <c r="G50" s="67" t="s">
        <v>38</v>
      </c>
      <c r="H50" s="74"/>
      <c r="I50" s="67">
        <v>1</v>
      </c>
      <c r="J50" s="74"/>
      <c r="K50" s="68"/>
      <c r="L50" s="65">
        <v>1</v>
      </c>
      <c r="M50" s="65" t="s">
        <v>38</v>
      </c>
      <c r="N50" s="65" t="s">
        <v>38</v>
      </c>
      <c r="O50" s="65">
        <v>1</v>
      </c>
      <c r="P50" s="65" t="s">
        <v>38</v>
      </c>
      <c r="Q50" s="65" t="s">
        <v>38</v>
      </c>
      <c r="R50" s="65" t="s">
        <v>38</v>
      </c>
      <c r="S50" s="65" t="s">
        <v>38</v>
      </c>
      <c r="T50" s="65" t="s">
        <v>38</v>
      </c>
      <c r="U50" s="65" t="s">
        <v>38</v>
      </c>
      <c r="V50" s="65" t="s">
        <v>38</v>
      </c>
      <c r="W50" s="65" t="s">
        <v>38</v>
      </c>
      <c r="X50" s="8"/>
      <c r="Y50" s="8"/>
      <c r="Z50" s="8"/>
      <c r="AA50" s="8"/>
      <c r="AB50" s="8"/>
      <c r="AC50" s="8"/>
      <c r="AD50" s="8"/>
      <c r="AE50" s="8"/>
      <c r="AF50" s="8"/>
    </row>
    <row r="51" spans="1:32" ht="12.75" customHeight="1" x14ac:dyDescent="0.15">
      <c r="A51" s="55">
        <v>1</v>
      </c>
      <c r="B51" s="20" t="s">
        <v>122</v>
      </c>
      <c r="C51" s="19" t="s">
        <v>285</v>
      </c>
      <c r="D51" s="67">
        <v>1</v>
      </c>
      <c r="E51" s="67">
        <v>12</v>
      </c>
      <c r="F51" s="67">
        <v>0</v>
      </c>
      <c r="G51" s="67">
        <v>0</v>
      </c>
      <c r="H51" s="74"/>
      <c r="I51" s="67">
        <v>0</v>
      </c>
      <c r="J51" s="74"/>
      <c r="K51" s="68"/>
      <c r="L51" s="65">
        <v>1</v>
      </c>
      <c r="M51" s="65">
        <v>1</v>
      </c>
      <c r="N51" s="65">
        <v>1</v>
      </c>
      <c r="O51" s="65">
        <v>1</v>
      </c>
      <c r="P51" s="65">
        <v>1</v>
      </c>
      <c r="Q51" s="65">
        <v>1</v>
      </c>
      <c r="R51" s="65">
        <v>1</v>
      </c>
      <c r="S51" s="65">
        <v>1</v>
      </c>
      <c r="T51" s="65">
        <v>1</v>
      </c>
      <c r="U51" s="65">
        <v>1</v>
      </c>
      <c r="V51" s="65">
        <v>1</v>
      </c>
      <c r="W51" s="65">
        <v>1</v>
      </c>
      <c r="X51" s="8"/>
      <c r="Y51" s="8"/>
      <c r="Z51" s="8"/>
      <c r="AA51" s="8"/>
      <c r="AB51" s="8"/>
      <c r="AC51" s="8"/>
      <c r="AD51" s="8"/>
      <c r="AE51" s="8"/>
      <c r="AF51" s="8"/>
    </row>
    <row r="52" spans="1:32" ht="12.75" customHeight="1" x14ac:dyDescent="0.15">
      <c r="A52" s="55">
        <v>1</v>
      </c>
      <c r="B52" s="20" t="s">
        <v>124</v>
      </c>
      <c r="C52" s="19" t="s">
        <v>286</v>
      </c>
      <c r="D52" s="67">
        <v>1</v>
      </c>
      <c r="E52" s="67">
        <v>10</v>
      </c>
      <c r="F52" s="67">
        <v>2</v>
      </c>
      <c r="G52" s="67">
        <v>0</v>
      </c>
      <c r="H52" s="74"/>
      <c r="I52" s="67"/>
      <c r="J52" s="74"/>
      <c r="K52" s="68"/>
      <c r="L52" s="65">
        <v>1</v>
      </c>
      <c r="M52" s="65">
        <v>0</v>
      </c>
      <c r="N52" s="65">
        <v>1</v>
      </c>
      <c r="O52" s="65">
        <v>1</v>
      </c>
      <c r="P52" s="65">
        <v>1</v>
      </c>
      <c r="Q52" s="65">
        <v>0</v>
      </c>
      <c r="R52" s="65">
        <v>1</v>
      </c>
      <c r="S52" s="65">
        <v>1</v>
      </c>
      <c r="T52" s="65">
        <v>1</v>
      </c>
      <c r="U52" s="65">
        <v>1</v>
      </c>
      <c r="V52" s="65">
        <v>1</v>
      </c>
      <c r="W52" s="65">
        <v>1</v>
      </c>
      <c r="X52" s="8"/>
      <c r="Y52" s="8"/>
      <c r="Z52" s="8"/>
      <c r="AA52" s="8"/>
      <c r="AB52" s="8"/>
      <c r="AC52" s="8"/>
      <c r="AD52" s="8"/>
      <c r="AE52" s="8"/>
      <c r="AF52" s="8"/>
    </row>
    <row r="53" spans="1:32" ht="12.75" customHeight="1" x14ac:dyDescent="0.15">
      <c r="A53" s="55">
        <v>1</v>
      </c>
      <c r="B53" s="77" t="s">
        <v>126</v>
      </c>
      <c r="C53" s="19" t="s">
        <v>287</v>
      </c>
      <c r="D53" s="67">
        <v>0</v>
      </c>
      <c r="E53" s="67" t="s">
        <v>38</v>
      </c>
      <c r="F53" s="67" t="s">
        <v>38</v>
      </c>
      <c r="G53" s="67" t="s">
        <v>38</v>
      </c>
      <c r="H53" s="74"/>
      <c r="I53" s="65" t="s">
        <v>38</v>
      </c>
      <c r="J53" s="74"/>
      <c r="K53" s="68"/>
      <c r="L53" s="65">
        <v>1</v>
      </c>
      <c r="M53" s="65">
        <v>1</v>
      </c>
      <c r="N53" s="65" t="s">
        <v>38</v>
      </c>
      <c r="O53" s="65" t="s">
        <v>38</v>
      </c>
      <c r="P53" s="65" t="s">
        <v>38</v>
      </c>
      <c r="Q53" s="65" t="s">
        <v>38</v>
      </c>
      <c r="R53" s="65" t="s">
        <v>38</v>
      </c>
      <c r="S53" s="65" t="s">
        <v>38</v>
      </c>
      <c r="T53" s="65" t="s">
        <v>38</v>
      </c>
      <c r="U53" s="65" t="s">
        <v>38</v>
      </c>
      <c r="V53" s="65" t="s">
        <v>38</v>
      </c>
      <c r="W53" s="65" t="s">
        <v>38</v>
      </c>
      <c r="X53" s="8"/>
      <c r="Y53" s="8"/>
      <c r="Z53" s="8"/>
      <c r="AA53" s="8"/>
      <c r="AB53" s="8"/>
      <c r="AC53" s="8"/>
      <c r="AD53" s="8"/>
      <c r="AE53" s="8"/>
      <c r="AF53" s="8"/>
    </row>
    <row r="54" spans="1:32" ht="12.75" customHeight="1" x14ac:dyDescent="0.15">
      <c r="A54" s="55">
        <v>1</v>
      </c>
      <c r="B54" s="20" t="s">
        <v>128</v>
      </c>
      <c r="C54" s="19" t="s">
        <v>288</v>
      </c>
      <c r="D54" s="67">
        <v>1</v>
      </c>
      <c r="E54" s="67">
        <v>12</v>
      </c>
      <c r="F54" s="67">
        <v>0</v>
      </c>
      <c r="G54" s="67">
        <v>0</v>
      </c>
      <c r="H54" s="74"/>
      <c r="I54" s="67">
        <v>1</v>
      </c>
      <c r="J54" s="74"/>
      <c r="K54" s="68"/>
      <c r="L54" s="65">
        <v>1</v>
      </c>
      <c r="M54" s="65">
        <v>1</v>
      </c>
      <c r="N54" s="65">
        <v>1</v>
      </c>
      <c r="O54" s="65">
        <v>1</v>
      </c>
      <c r="P54" s="65">
        <v>1</v>
      </c>
      <c r="Q54" s="65">
        <v>1</v>
      </c>
      <c r="R54" s="65">
        <v>1</v>
      </c>
      <c r="S54" s="65">
        <v>1</v>
      </c>
      <c r="T54" s="65">
        <v>1</v>
      </c>
      <c r="U54" s="65">
        <v>1</v>
      </c>
      <c r="V54" s="65">
        <v>1</v>
      </c>
      <c r="W54" s="65">
        <v>1</v>
      </c>
      <c r="X54" s="8"/>
      <c r="Y54" s="8"/>
      <c r="Z54" s="8"/>
      <c r="AA54" s="8"/>
      <c r="AB54" s="8"/>
      <c r="AC54" s="8"/>
      <c r="AD54" s="8"/>
      <c r="AE54" s="8"/>
      <c r="AF54" s="8"/>
    </row>
    <row r="55" spans="1:32" ht="12.75" customHeight="1" x14ac:dyDescent="0.15">
      <c r="A55" s="55">
        <v>1</v>
      </c>
      <c r="B55" s="20" t="s">
        <v>130</v>
      </c>
      <c r="C55" s="19" t="s">
        <v>289</v>
      </c>
      <c r="D55" s="67">
        <v>1</v>
      </c>
      <c r="E55" s="67">
        <v>8</v>
      </c>
      <c r="F55" s="67">
        <v>1</v>
      </c>
      <c r="G55" s="67">
        <v>1</v>
      </c>
      <c r="H55" s="74"/>
      <c r="I55" s="67"/>
      <c r="J55" s="74"/>
      <c r="K55" s="68"/>
      <c r="L55" s="65">
        <v>1</v>
      </c>
      <c r="M55" s="65">
        <v>1</v>
      </c>
      <c r="N55" s="65">
        <v>1</v>
      </c>
      <c r="O55" s="65">
        <v>1</v>
      </c>
      <c r="P55" s="65">
        <v>1</v>
      </c>
      <c r="Q55" s="65">
        <v>0</v>
      </c>
      <c r="R55" s="65">
        <v>1</v>
      </c>
      <c r="S55" s="65">
        <v>1</v>
      </c>
      <c r="T55" s="65">
        <v>1</v>
      </c>
      <c r="U55" s="65" t="s">
        <v>38</v>
      </c>
      <c r="V55" s="65" t="s">
        <v>250</v>
      </c>
      <c r="W55" s="65" t="s">
        <v>38</v>
      </c>
      <c r="X55" s="8"/>
      <c r="Y55" s="8"/>
      <c r="Z55" s="8"/>
      <c r="AA55" s="8"/>
      <c r="AB55" s="8"/>
      <c r="AC55" s="8"/>
      <c r="AD55" s="8"/>
      <c r="AE55" s="8"/>
      <c r="AF55" s="8"/>
    </row>
    <row r="56" spans="1:32" ht="12.75" customHeight="1" x14ac:dyDescent="0.15">
      <c r="A56" s="55">
        <v>1</v>
      </c>
      <c r="B56" s="20" t="s">
        <v>132</v>
      </c>
      <c r="C56" s="19" t="s">
        <v>290</v>
      </c>
      <c r="D56" s="67">
        <v>0</v>
      </c>
      <c r="E56" s="67" t="s">
        <v>38</v>
      </c>
      <c r="F56" s="67" t="s">
        <v>38</v>
      </c>
      <c r="G56" s="67" t="s">
        <v>38</v>
      </c>
      <c r="H56" s="74"/>
      <c r="I56" s="67">
        <v>1</v>
      </c>
      <c r="J56" s="74"/>
      <c r="K56" s="68"/>
      <c r="L56" s="65" t="s">
        <v>38</v>
      </c>
      <c r="M56" s="65" t="s">
        <v>38</v>
      </c>
      <c r="N56" s="65" t="s">
        <v>38</v>
      </c>
      <c r="O56" s="65" t="s">
        <v>250</v>
      </c>
      <c r="P56" s="65" t="s">
        <v>38</v>
      </c>
      <c r="Q56" s="65" t="s">
        <v>38</v>
      </c>
      <c r="R56" s="65" t="s">
        <v>38</v>
      </c>
      <c r="S56" s="65" t="s">
        <v>38</v>
      </c>
      <c r="T56" s="65" t="s">
        <v>38</v>
      </c>
      <c r="U56" s="65">
        <v>1</v>
      </c>
      <c r="V56" s="65" t="s">
        <v>38</v>
      </c>
      <c r="W56" s="65" t="s">
        <v>38</v>
      </c>
      <c r="X56" s="8"/>
      <c r="Y56" s="8"/>
      <c r="Z56" s="8"/>
      <c r="AA56" s="8"/>
      <c r="AB56" s="8"/>
      <c r="AC56" s="8"/>
      <c r="AD56" s="8"/>
      <c r="AE56" s="8"/>
      <c r="AF56" s="8"/>
    </row>
    <row r="57" spans="1:32" ht="12.75" customHeight="1" x14ac:dyDescent="0.15">
      <c r="A57" s="55">
        <v>1</v>
      </c>
      <c r="B57" s="77" t="s">
        <v>134</v>
      </c>
      <c r="C57" s="19" t="s">
        <v>291</v>
      </c>
      <c r="D57" s="67">
        <v>0</v>
      </c>
      <c r="E57" s="67" t="s">
        <v>38</v>
      </c>
      <c r="F57" s="67" t="s">
        <v>38</v>
      </c>
      <c r="G57" s="67" t="s">
        <v>38</v>
      </c>
      <c r="H57" s="74"/>
      <c r="I57" s="67"/>
      <c r="J57" s="74"/>
      <c r="K57" s="68"/>
      <c r="L57" s="65">
        <v>1</v>
      </c>
      <c r="M57" s="65" t="s">
        <v>38</v>
      </c>
      <c r="N57" s="65" t="s">
        <v>38</v>
      </c>
      <c r="O57" s="65" t="s">
        <v>250</v>
      </c>
      <c r="P57" s="65">
        <v>1</v>
      </c>
      <c r="Q57" s="65" t="s">
        <v>38</v>
      </c>
      <c r="R57" s="65" t="s">
        <v>250</v>
      </c>
      <c r="S57" s="65" t="s">
        <v>38</v>
      </c>
      <c r="T57" s="65" t="s">
        <v>38</v>
      </c>
      <c r="U57" s="65">
        <v>1</v>
      </c>
      <c r="V57" s="65" t="s">
        <v>250</v>
      </c>
      <c r="W57" s="65" t="s">
        <v>38</v>
      </c>
      <c r="X57" s="8"/>
      <c r="Y57" s="8"/>
      <c r="Z57" s="8"/>
      <c r="AA57" s="8"/>
      <c r="AB57" s="8"/>
      <c r="AC57" s="8"/>
      <c r="AD57" s="8"/>
      <c r="AE57" s="8"/>
      <c r="AF57" s="8"/>
    </row>
    <row r="58" spans="1:32" ht="12.75" customHeight="1" x14ac:dyDescent="0.15">
      <c r="A58" s="55">
        <v>1</v>
      </c>
      <c r="B58" s="16" t="s">
        <v>136</v>
      </c>
      <c r="C58" s="19" t="s">
        <v>292</v>
      </c>
      <c r="D58" s="67">
        <v>0</v>
      </c>
      <c r="E58" s="67" t="s">
        <v>38</v>
      </c>
      <c r="F58" s="67" t="s">
        <v>38</v>
      </c>
      <c r="G58" s="67" t="s">
        <v>38</v>
      </c>
      <c r="H58" s="74"/>
      <c r="I58" s="67">
        <v>1</v>
      </c>
      <c r="J58" s="74"/>
      <c r="K58" s="68"/>
      <c r="L58" s="67" t="s">
        <v>38</v>
      </c>
      <c r="M58" s="67" t="s">
        <v>38</v>
      </c>
      <c r="N58" s="67">
        <v>1</v>
      </c>
      <c r="O58" s="67" t="s">
        <v>250</v>
      </c>
      <c r="P58" s="67" t="s">
        <v>38</v>
      </c>
      <c r="Q58" s="67" t="s">
        <v>38</v>
      </c>
      <c r="R58" s="67">
        <v>1</v>
      </c>
      <c r="S58" s="67" t="s">
        <v>38</v>
      </c>
      <c r="T58" s="67">
        <v>1</v>
      </c>
      <c r="U58" s="67">
        <v>1</v>
      </c>
      <c r="V58" s="67" t="s">
        <v>38</v>
      </c>
      <c r="W58" s="67">
        <v>1</v>
      </c>
      <c r="X58" s="8"/>
      <c r="Y58" s="8"/>
      <c r="Z58" s="8"/>
      <c r="AA58" s="8"/>
      <c r="AB58" s="8"/>
      <c r="AC58" s="8"/>
      <c r="AD58" s="8"/>
      <c r="AE58" s="8"/>
      <c r="AF58" s="8"/>
    </row>
    <row r="59" spans="1:32" ht="12.75" customHeight="1" x14ac:dyDescent="0.15">
      <c r="A59" s="55">
        <v>1</v>
      </c>
      <c r="B59" s="16" t="s">
        <v>138</v>
      </c>
      <c r="C59" s="19" t="s">
        <v>293</v>
      </c>
      <c r="D59" s="67">
        <v>1</v>
      </c>
      <c r="E59" s="67">
        <v>10</v>
      </c>
      <c r="F59" s="67">
        <v>0</v>
      </c>
      <c r="G59" s="67">
        <v>1</v>
      </c>
      <c r="H59" s="74"/>
      <c r="I59" s="67"/>
      <c r="J59" s="74"/>
      <c r="K59" s="68"/>
      <c r="L59" s="65">
        <v>1</v>
      </c>
      <c r="M59" s="65">
        <v>1</v>
      </c>
      <c r="N59" s="65">
        <v>1</v>
      </c>
      <c r="O59" s="65">
        <v>1</v>
      </c>
      <c r="P59" s="65">
        <v>1</v>
      </c>
      <c r="Q59" s="67" t="s">
        <v>38</v>
      </c>
      <c r="R59" s="65">
        <v>1</v>
      </c>
      <c r="S59" s="65">
        <v>1</v>
      </c>
      <c r="T59" s="65">
        <v>1</v>
      </c>
      <c r="U59" s="65" t="s">
        <v>250</v>
      </c>
      <c r="V59" s="65">
        <v>1</v>
      </c>
      <c r="W59" s="65">
        <v>1</v>
      </c>
      <c r="X59" s="8"/>
      <c r="Y59" s="8"/>
      <c r="Z59" s="8"/>
      <c r="AA59" s="8"/>
      <c r="AB59" s="8"/>
      <c r="AC59" s="8"/>
      <c r="AD59" s="8"/>
      <c r="AE59" s="8"/>
      <c r="AF59" s="8"/>
    </row>
    <row r="60" spans="1:32" ht="12.75" customHeight="1" x14ac:dyDescent="0.15">
      <c r="A60" s="55">
        <v>1</v>
      </c>
      <c r="B60" s="16" t="s">
        <v>140</v>
      </c>
      <c r="C60" s="19" t="s">
        <v>294</v>
      </c>
      <c r="D60" s="67">
        <v>0</v>
      </c>
      <c r="E60" s="67" t="s">
        <v>38</v>
      </c>
      <c r="F60" s="67" t="s">
        <v>38</v>
      </c>
      <c r="G60" s="67" t="s">
        <v>38</v>
      </c>
      <c r="H60" s="74"/>
      <c r="I60" s="67"/>
      <c r="J60" s="74"/>
      <c r="K60" s="68"/>
      <c r="L60" s="67">
        <v>1</v>
      </c>
      <c r="M60" s="67" t="s">
        <v>38</v>
      </c>
      <c r="N60" s="67">
        <v>1</v>
      </c>
      <c r="O60" s="67" t="s">
        <v>250</v>
      </c>
      <c r="P60" s="67" t="s">
        <v>38</v>
      </c>
      <c r="Q60" s="67" t="s">
        <v>38</v>
      </c>
      <c r="R60" s="67">
        <v>0</v>
      </c>
      <c r="S60" s="67" t="s">
        <v>38</v>
      </c>
      <c r="T60" s="67" t="s">
        <v>38</v>
      </c>
      <c r="U60" s="67" t="s">
        <v>38</v>
      </c>
      <c r="V60" s="67" t="s">
        <v>38</v>
      </c>
      <c r="W60" s="67" t="s">
        <v>38</v>
      </c>
      <c r="X60" s="8"/>
      <c r="Y60" s="8"/>
      <c r="Z60" s="8"/>
      <c r="AA60" s="8"/>
      <c r="AB60" s="8"/>
      <c r="AC60" s="8"/>
      <c r="AD60" s="8"/>
      <c r="AE60" s="8"/>
      <c r="AF60" s="8"/>
    </row>
    <row r="61" spans="1:32" ht="12.75" customHeight="1" x14ac:dyDescent="0.15">
      <c r="A61" s="55">
        <v>1</v>
      </c>
      <c r="B61" s="16" t="s">
        <v>143</v>
      </c>
      <c r="C61" s="19" t="s">
        <v>295</v>
      </c>
      <c r="D61" s="67">
        <v>0</v>
      </c>
      <c r="E61" s="67" t="s">
        <v>38</v>
      </c>
      <c r="F61" s="67" t="s">
        <v>38</v>
      </c>
      <c r="G61" s="67" t="s">
        <v>38</v>
      </c>
      <c r="H61" s="74"/>
      <c r="I61" s="67">
        <v>1</v>
      </c>
      <c r="J61" s="74"/>
      <c r="K61" s="68"/>
      <c r="L61" s="67" t="s">
        <v>38</v>
      </c>
      <c r="M61" s="67" t="s">
        <v>38</v>
      </c>
      <c r="N61" s="67" t="s">
        <v>38</v>
      </c>
      <c r="O61" s="67" t="s">
        <v>250</v>
      </c>
      <c r="P61" s="67">
        <v>1</v>
      </c>
      <c r="Q61" s="67" t="s">
        <v>38</v>
      </c>
      <c r="R61" s="67" t="s">
        <v>38</v>
      </c>
      <c r="S61" s="67" t="s">
        <v>38</v>
      </c>
      <c r="T61" s="67" t="s">
        <v>38</v>
      </c>
      <c r="U61" s="67" t="s">
        <v>38</v>
      </c>
      <c r="V61" s="67">
        <v>1</v>
      </c>
      <c r="W61" s="67" t="s">
        <v>38</v>
      </c>
      <c r="X61" s="8"/>
      <c r="Y61" s="8"/>
      <c r="Z61" s="8"/>
      <c r="AA61" s="8"/>
      <c r="AB61" s="8"/>
      <c r="AC61" s="8"/>
      <c r="AD61" s="8"/>
      <c r="AE61" s="8"/>
      <c r="AF61" s="8"/>
    </row>
    <row r="62" spans="1:32" ht="12.75" customHeight="1" x14ac:dyDescent="0.15">
      <c r="A62" s="55">
        <v>1</v>
      </c>
      <c r="B62" s="16" t="s">
        <v>145</v>
      </c>
      <c r="C62" s="19" t="s">
        <v>296</v>
      </c>
      <c r="D62" s="67">
        <v>1</v>
      </c>
      <c r="E62" s="67">
        <v>11</v>
      </c>
      <c r="F62" s="67">
        <v>0</v>
      </c>
      <c r="G62" s="67">
        <v>1</v>
      </c>
      <c r="H62" s="74"/>
      <c r="I62" s="67">
        <v>1</v>
      </c>
      <c r="J62" s="74"/>
      <c r="K62" s="68"/>
      <c r="L62" s="65">
        <v>1</v>
      </c>
      <c r="M62" s="65">
        <v>1</v>
      </c>
      <c r="N62" s="65">
        <v>1</v>
      </c>
      <c r="O62" s="65" t="s">
        <v>250</v>
      </c>
      <c r="P62" s="65">
        <v>1</v>
      </c>
      <c r="Q62" s="65">
        <v>1</v>
      </c>
      <c r="R62" s="65">
        <v>1</v>
      </c>
      <c r="S62" s="65">
        <v>1</v>
      </c>
      <c r="T62" s="65">
        <v>1</v>
      </c>
      <c r="U62" s="65">
        <v>1</v>
      </c>
      <c r="V62" s="65">
        <v>1</v>
      </c>
      <c r="W62" s="65">
        <v>1</v>
      </c>
      <c r="X62" s="8"/>
      <c r="Y62" s="8"/>
      <c r="Z62" s="8"/>
      <c r="AA62" s="8"/>
      <c r="AB62" s="8"/>
      <c r="AC62" s="8"/>
      <c r="AD62" s="8"/>
      <c r="AE62" s="8"/>
      <c r="AF62" s="8"/>
    </row>
    <row r="63" spans="1:32" ht="12.75" customHeight="1" x14ac:dyDescent="0.15">
      <c r="A63" s="55">
        <v>1</v>
      </c>
      <c r="B63" s="16" t="s">
        <v>147</v>
      </c>
      <c r="C63" s="19" t="s">
        <v>297</v>
      </c>
      <c r="D63" s="67">
        <v>1</v>
      </c>
      <c r="E63" s="67">
        <v>7</v>
      </c>
      <c r="F63" s="67">
        <v>1</v>
      </c>
      <c r="G63" s="67">
        <v>4</v>
      </c>
      <c r="H63" s="74"/>
      <c r="I63" s="67"/>
      <c r="J63" s="74"/>
      <c r="K63" s="68"/>
      <c r="L63" s="65" t="s">
        <v>250</v>
      </c>
      <c r="M63" s="65" t="s">
        <v>250</v>
      </c>
      <c r="N63" s="65">
        <v>1</v>
      </c>
      <c r="O63" s="65">
        <v>1</v>
      </c>
      <c r="P63" s="65">
        <v>0</v>
      </c>
      <c r="Q63" s="65">
        <v>1</v>
      </c>
      <c r="R63" s="65">
        <v>1</v>
      </c>
      <c r="S63" s="65">
        <v>1</v>
      </c>
      <c r="T63" s="65" t="s">
        <v>250</v>
      </c>
      <c r="U63" s="65">
        <v>1</v>
      </c>
      <c r="V63" s="65" t="s">
        <v>250</v>
      </c>
      <c r="W63" s="65">
        <v>1</v>
      </c>
      <c r="X63" s="8"/>
      <c r="Y63" s="8"/>
      <c r="Z63" s="8"/>
      <c r="AA63" s="8"/>
      <c r="AB63" s="8"/>
      <c r="AC63" s="8"/>
      <c r="AD63" s="8"/>
      <c r="AE63" s="8"/>
      <c r="AF63" s="8"/>
    </row>
    <row r="64" spans="1:32" ht="12.75" customHeight="1" x14ac:dyDescent="0.15">
      <c r="A64" s="55">
        <v>1</v>
      </c>
      <c r="B64" s="16" t="s">
        <v>150</v>
      </c>
      <c r="C64" s="19" t="s">
        <v>298</v>
      </c>
      <c r="D64" s="67">
        <v>1</v>
      </c>
      <c r="E64" s="67">
        <v>12</v>
      </c>
      <c r="F64" s="67">
        <v>0</v>
      </c>
      <c r="G64" s="67">
        <v>0</v>
      </c>
      <c r="H64" s="74"/>
      <c r="I64" s="67"/>
      <c r="J64" s="74"/>
      <c r="K64" s="68"/>
      <c r="L64" s="65">
        <v>1</v>
      </c>
      <c r="M64" s="65">
        <v>1</v>
      </c>
      <c r="N64" s="65">
        <v>1</v>
      </c>
      <c r="O64" s="65">
        <v>1</v>
      </c>
      <c r="P64" s="65">
        <v>1</v>
      </c>
      <c r="Q64" s="65">
        <v>1</v>
      </c>
      <c r="R64" s="65">
        <v>1</v>
      </c>
      <c r="S64" s="65">
        <v>1</v>
      </c>
      <c r="T64" s="65">
        <v>1</v>
      </c>
      <c r="U64" s="65">
        <v>1</v>
      </c>
      <c r="V64" s="65" t="s">
        <v>250</v>
      </c>
      <c r="W64" s="65">
        <v>1</v>
      </c>
      <c r="X64" s="8"/>
      <c r="Y64" s="8"/>
      <c r="Z64" s="8"/>
      <c r="AA64" s="8"/>
      <c r="AB64" s="8"/>
      <c r="AC64" s="8"/>
      <c r="AD64" s="8"/>
      <c r="AE64" s="8"/>
      <c r="AF64" s="8"/>
    </row>
    <row r="65" spans="1:32" ht="12.75" customHeight="1" x14ac:dyDescent="0.15">
      <c r="A65" s="55">
        <v>1</v>
      </c>
      <c r="B65" s="16" t="s">
        <v>152</v>
      </c>
      <c r="C65" s="19" t="s">
        <v>299</v>
      </c>
      <c r="D65" s="67">
        <v>0</v>
      </c>
      <c r="E65" s="67" t="s">
        <v>38</v>
      </c>
      <c r="F65" s="67" t="s">
        <v>38</v>
      </c>
      <c r="G65" s="67" t="s">
        <v>38</v>
      </c>
      <c r="H65" s="74"/>
      <c r="I65" s="67"/>
      <c r="J65" s="74"/>
      <c r="K65" s="68"/>
      <c r="L65" s="67" t="s">
        <v>38</v>
      </c>
      <c r="M65" s="67" t="s">
        <v>38</v>
      </c>
      <c r="N65" s="67" t="s">
        <v>38</v>
      </c>
      <c r="O65" s="67" t="s">
        <v>38</v>
      </c>
      <c r="P65" s="67" t="s">
        <v>38</v>
      </c>
      <c r="Q65" s="67" t="s">
        <v>38</v>
      </c>
      <c r="R65" s="67" t="s">
        <v>38</v>
      </c>
      <c r="S65" s="67" t="s">
        <v>38</v>
      </c>
      <c r="T65" s="67" t="s">
        <v>38</v>
      </c>
      <c r="U65" s="67" t="s">
        <v>38</v>
      </c>
      <c r="V65" s="67">
        <v>0</v>
      </c>
      <c r="W65" s="67" t="s">
        <v>38</v>
      </c>
      <c r="X65" s="8"/>
      <c r="Y65" s="8"/>
      <c r="Z65" s="8"/>
      <c r="AA65" s="8"/>
      <c r="AB65" s="8"/>
      <c r="AC65" s="8"/>
      <c r="AD65" s="8"/>
      <c r="AE65" s="8"/>
      <c r="AF65" s="8"/>
    </row>
    <row r="66" spans="1:32" ht="12.75" customHeight="1" x14ac:dyDescent="0.15">
      <c r="A66" s="55">
        <v>1</v>
      </c>
      <c r="B66" s="78" t="s">
        <v>154</v>
      </c>
      <c r="C66" s="19" t="s">
        <v>300</v>
      </c>
      <c r="D66" s="67">
        <v>0</v>
      </c>
      <c r="E66" s="67" t="s">
        <v>38</v>
      </c>
      <c r="F66" s="67" t="s">
        <v>38</v>
      </c>
      <c r="G66" s="67" t="s">
        <v>38</v>
      </c>
      <c r="H66" s="74"/>
      <c r="I66" s="67" t="s">
        <v>38</v>
      </c>
      <c r="J66" s="74"/>
      <c r="K66" s="68"/>
      <c r="L66" s="67" t="s">
        <v>38</v>
      </c>
      <c r="M66" s="67" t="s">
        <v>38</v>
      </c>
      <c r="N66" s="67" t="s">
        <v>38</v>
      </c>
      <c r="O66" s="67" t="s">
        <v>38</v>
      </c>
      <c r="P66" s="67" t="s">
        <v>38</v>
      </c>
      <c r="Q66" s="67" t="s">
        <v>38</v>
      </c>
      <c r="R66" s="67" t="s">
        <v>38</v>
      </c>
      <c r="S66" s="67" t="s">
        <v>38</v>
      </c>
      <c r="T66" s="67" t="s">
        <v>38</v>
      </c>
      <c r="U66" s="67" t="s">
        <v>38</v>
      </c>
      <c r="V66" s="67" t="s">
        <v>38</v>
      </c>
      <c r="W66" s="67" t="s">
        <v>38</v>
      </c>
      <c r="X66" s="8"/>
      <c r="Y66" s="8"/>
      <c r="Z66" s="8"/>
      <c r="AA66" s="8"/>
      <c r="AB66" s="8"/>
      <c r="AC66" s="8"/>
      <c r="AD66" s="8"/>
      <c r="AE66" s="8"/>
      <c r="AF66" s="8"/>
    </row>
    <row r="67" spans="1:32" ht="12.75" customHeight="1" x14ac:dyDescent="0.15">
      <c r="A67" s="55">
        <v>1</v>
      </c>
      <c r="B67" s="16" t="s">
        <v>156</v>
      </c>
      <c r="C67" s="19" t="s">
        <v>301</v>
      </c>
      <c r="D67" s="67">
        <v>0</v>
      </c>
      <c r="E67" s="67" t="s">
        <v>38</v>
      </c>
      <c r="F67" s="67" t="s">
        <v>38</v>
      </c>
      <c r="G67" s="67" t="s">
        <v>38</v>
      </c>
      <c r="H67" s="74"/>
      <c r="I67" s="67"/>
      <c r="J67" s="74"/>
      <c r="K67" s="68"/>
      <c r="L67" s="65">
        <v>1</v>
      </c>
      <c r="M67" s="65">
        <v>1</v>
      </c>
      <c r="N67" s="65">
        <v>1</v>
      </c>
      <c r="O67" s="65">
        <v>1</v>
      </c>
      <c r="P67" s="65">
        <v>1</v>
      </c>
      <c r="Q67" s="65">
        <v>1</v>
      </c>
      <c r="R67" s="65">
        <v>1</v>
      </c>
      <c r="S67" s="65">
        <v>1</v>
      </c>
      <c r="T67" s="65">
        <v>1</v>
      </c>
      <c r="U67" s="65">
        <v>1</v>
      </c>
      <c r="V67" s="65">
        <v>1</v>
      </c>
      <c r="W67" s="65">
        <v>1</v>
      </c>
      <c r="X67" s="8"/>
      <c r="Y67" s="8"/>
      <c r="Z67" s="8"/>
      <c r="AA67" s="8"/>
      <c r="AB67" s="8"/>
      <c r="AC67" s="8"/>
      <c r="AD67" s="8"/>
      <c r="AE67" s="8"/>
      <c r="AF67" s="8"/>
    </row>
    <row r="68" spans="1:32" ht="12.75" customHeight="1" x14ac:dyDescent="0.15">
      <c r="A68" s="55">
        <v>1</v>
      </c>
      <c r="B68" s="16" t="s">
        <v>158</v>
      </c>
      <c r="C68" s="17" t="s">
        <v>302</v>
      </c>
      <c r="D68" s="67">
        <v>0</v>
      </c>
      <c r="E68" s="67" t="s">
        <v>38</v>
      </c>
      <c r="F68" s="67" t="s">
        <v>38</v>
      </c>
      <c r="G68" s="67" t="s">
        <v>38</v>
      </c>
      <c r="H68" s="74"/>
      <c r="I68" s="67"/>
      <c r="J68" s="74"/>
      <c r="K68" s="68"/>
      <c r="L68" s="67" t="s">
        <v>38</v>
      </c>
      <c r="M68" s="67" t="s">
        <v>38</v>
      </c>
      <c r="N68" s="67" t="s">
        <v>38</v>
      </c>
      <c r="O68" s="67" t="s">
        <v>38</v>
      </c>
      <c r="P68" s="67" t="s">
        <v>38</v>
      </c>
      <c r="Q68" s="67" t="s">
        <v>38</v>
      </c>
      <c r="R68" s="67" t="s">
        <v>250</v>
      </c>
      <c r="S68" s="67" t="s">
        <v>38</v>
      </c>
      <c r="T68" s="67" t="s">
        <v>38</v>
      </c>
      <c r="U68" s="67" t="s">
        <v>38</v>
      </c>
      <c r="V68" s="67" t="s">
        <v>38</v>
      </c>
      <c r="W68" s="67" t="s">
        <v>38</v>
      </c>
      <c r="X68" s="8"/>
      <c r="Y68" s="8"/>
      <c r="Z68" s="8"/>
      <c r="AA68" s="8"/>
      <c r="AB68" s="8"/>
      <c r="AC68" s="8"/>
      <c r="AD68" s="8"/>
      <c r="AE68" s="8"/>
      <c r="AF68" s="8"/>
    </row>
    <row r="69" spans="1:32" ht="12.75" customHeight="1" x14ac:dyDescent="0.15">
      <c r="A69" s="55">
        <v>1</v>
      </c>
      <c r="B69" s="15" t="s">
        <v>159</v>
      </c>
      <c r="C69" s="19" t="s">
        <v>303</v>
      </c>
      <c r="D69" s="67">
        <v>0</v>
      </c>
      <c r="E69" s="67" t="s">
        <v>38</v>
      </c>
      <c r="F69" s="67" t="s">
        <v>38</v>
      </c>
      <c r="G69" s="67" t="s">
        <v>38</v>
      </c>
      <c r="H69" s="74"/>
      <c r="I69" s="67"/>
      <c r="J69" s="74"/>
      <c r="K69" s="68"/>
      <c r="L69" s="67" t="s">
        <v>38</v>
      </c>
      <c r="M69" s="67" t="s">
        <v>38</v>
      </c>
      <c r="N69" s="67" t="s">
        <v>38</v>
      </c>
      <c r="O69" s="67" t="s">
        <v>38</v>
      </c>
      <c r="P69" s="67" t="s">
        <v>38</v>
      </c>
      <c r="Q69" s="67">
        <v>1</v>
      </c>
      <c r="R69" s="67" t="s">
        <v>38</v>
      </c>
      <c r="S69" s="67" t="s">
        <v>38</v>
      </c>
      <c r="T69" s="67" t="s">
        <v>250</v>
      </c>
      <c r="U69" s="67" t="s">
        <v>38</v>
      </c>
      <c r="V69" s="67" t="s">
        <v>38</v>
      </c>
      <c r="W69" s="67" t="s">
        <v>38</v>
      </c>
      <c r="X69" s="8"/>
      <c r="Y69" s="8"/>
      <c r="Z69" s="8"/>
      <c r="AA69" s="8"/>
      <c r="AB69" s="8"/>
      <c r="AC69" s="8"/>
      <c r="AD69" s="8"/>
      <c r="AE69" s="8"/>
      <c r="AF69" s="8"/>
    </row>
    <row r="70" spans="1:32" ht="12.75" customHeight="1" x14ac:dyDescent="0.15">
      <c r="A70" s="55">
        <v>1</v>
      </c>
      <c r="B70" s="16" t="s">
        <v>162</v>
      </c>
      <c r="C70" s="19" t="s">
        <v>304</v>
      </c>
      <c r="D70" s="67">
        <v>0</v>
      </c>
      <c r="E70" s="67" t="s">
        <v>38</v>
      </c>
      <c r="F70" s="67" t="s">
        <v>38</v>
      </c>
      <c r="G70" s="67" t="s">
        <v>38</v>
      </c>
      <c r="H70" s="74"/>
      <c r="I70" s="67"/>
      <c r="J70" s="74"/>
      <c r="K70" s="68"/>
      <c r="L70" s="67" t="s">
        <v>38</v>
      </c>
      <c r="M70" s="67">
        <v>0</v>
      </c>
      <c r="N70" s="67" t="s">
        <v>38</v>
      </c>
      <c r="O70" s="67" t="s">
        <v>38</v>
      </c>
      <c r="P70" s="67" t="s">
        <v>38</v>
      </c>
      <c r="Q70" s="67" t="s">
        <v>38</v>
      </c>
      <c r="R70" s="67" t="s">
        <v>38</v>
      </c>
      <c r="S70" s="67" t="s">
        <v>38</v>
      </c>
      <c r="T70" s="67" t="s">
        <v>38</v>
      </c>
      <c r="U70" s="67" t="s">
        <v>38</v>
      </c>
      <c r="V70" s="67" t="s">
        <v>38</v>
      </c>
      <c r="W70" s="67" t="s">
        <v>38</v>
      </c>
      <c r="X70" s="8"/>
      <c r="Y70" s="8"/>
      <c r="Z70" s="8"/>
      <c r="AA70" s="8"/>
      <c r="AB70" s="8"/>
      <c r="AC70" s="8"/>
      <c r="AD70" s="8"/>
      <c r="AE70" s="8"/>
      <c r="AF70" s="8"/>
    </row>
    <row r="71" spans="1:32" ht="12.75" customHeight="1" x14ac:dyDescent="0.15">
      <c r="A71" s="55">
        <v>1</v>
      </c>
      <c r="B71" s="16" t="s">
        <v>164</v>
      </c>
      <c r="C71" s="19" t="s">
        <v>305</v>
      </c>
      <c r="D71" s="67">
        <v>0</v>
      </c>
      <c r="E71" s="67" t="s">
        <v>38</v>
      </c>
      <c r="F71" s="67" t="s">
        <v>38</v>
      </c>
      <c r="G71" s="67" t="s">
        <v>38</v>
      </c>
      <c r="H71" s="74"/>
      <c r="I71" s="67"/>
      <c r="J71" s="74"/>
      <c r="K71" s="68"/>
      <c r="L71" s="67" t="s">
        <v>250</v>
      </c>
      <c r="M71" s="67" t="s">
        <v>38</v>
      </c>
      <c r="N71" s="67" t="s">
        <v>38</v>
      </c>
      <c r="O71" s="67" t="s">
        <v>38</v>
      </c>
      <c r="P71" s="67" t="s">
        <v>38</v>
      </c>
      <c r="Q71" s="67">
        <v>1</v>
      </c>
      <c r="R71" s="67" t="s">
        <v>38</v>
      </c>
      <c r="S71" s="67" t="s">
        <v>38</v>
      </c>
      <c r="T71" s="67" t="s">
        <v>250</v>
      </c>
      <c r="U71" s="67" t="s">
        <v>38</v>
      </c>
      <c r="V71" s="67" t="s">
        <v>38</v>
      </c>
      <c r="W71" s="67" t="s">
        <v>38</v>
      </c>
      <c r="X71" s="8"/>
      <c r="Y71" s="8"/>
      <c r="Z71" s="8"/>
      <c r="AA71" s="8"/>
      <c r="AB71" s="8"/>
      <c r="AC71" s="8"/>
      <c r="AD71" s="8"/>
      <c r="AE71" s="8"/>
      <c r="AF71" s="8"/>
    </row>
    <row r="72" spans="1:32" ht="12.75" customHeight="1" x14ac:dyDescent="0.15">
      <c r="A72" s="55">
        <v>1</v>
      </c>
      <c r="B72" s="16" t="s">
        <v>90</v>
      </c>
      <c r="C72" s="19" t="s">
        <v>306</v>
      </c>
      <c r="D72" s="67">
        <v>0</v>
      </c>
      <c r="E72" s="67" t="s">
        <v>38</v>
      </c>
      <c r="F72" s="67" t="s">
        <v>38</v>
      </c>
      <c r="G72" s="67" t="s">
        <v>38</v>
      </c>
      <c r="H72" s="74"/>
      <c r="I72" s="67"/>
      <c r="J72" s="74"/>
      <c r="K72" s="68"/>
      <c r="L72" s="67" t="s">
        <v>250</v>
      </c>
      <c r="M72" s="67" t="s">
        <v>38</v>
      </c>
      <c r="N72" s="67" t="s">
        <v>38</v>
      </c>
      <c r="O72" s="67" t="s">
        <v>38</v>
      </c>
      <c r="P72" s="67" t="s">
        <v>250</v>
      </c>
      <c r="Q72" s="67" t="s">
        <v>38</v>
      </c>
      <c r="R72" s="67" t="s">
        <v>38</v>
      </c>
      <c r="S72" s="67" t="s">
        <v>38</v>
      </c>
      <c r="T72" s="67" t="s">
        <v>38</v>
      </c>
      <c r="U72" s="67" t="s">
        <v>38</v>
      </c>
      <c r="V72" s="67" t="s">
        <v>250</v>
      </c>
      <c r="W72" s="67" t="s">
        <v>38</v>
      </c>
      <c r="X72" s="8"/>
      <c r="Y72" s="8"/>
      <c r="Z72" s="8"/>
      <c r="AA72" s="8"/>
      <c r="AB72" s="8"/>
      <c r="AC72" s="8"/>
      <c r="AD72" s="8"/>
      <c r="AE72" s="8"/>
      <c r="AF72" s="8"/>
    </row>
    <row r="73" spans="1:32" ht="12.75" customHeight="1" x14ac:dyDescent="0.15">
      <c r="A73" s="55">
        <v>1</v>
      </c>
      <c r="B73" s="16" t="s">
        <v>167</v>
      </c>
      <c r="C73" s="19" t="s">
        <v>307</v>
      </c>
      <c r="D73" s="67">
        <v>1</v>
      </c>
      <c r="E73" s="67">
        <v>7</v>
      </c>
      <c r="F73" s="67">
        <v>1</v>
      </c>
      <c r="G73" s="67">
        <v>0</v>
      </c>
      <c r="H73" s="74"/>
      <c r="I73" s="67"/>
      <c r="J73" s="74"/>
      <c r="K73" s="68"/>
      <c r="L73" s="65">
        <v>1</v>
      </c>
      <c r="M73" s="67" t="s">
        <v>38</v>
      </c>
      <c r="N73" s="67" t="s">
        <v>38</v>
      </c>
      <c r="O73" s="67">
        <v>1</v>
      </c>
      <c r="P73" s="67" t="s">
        <v>38</v>
      </c>
      <c r="Q73" s="67">
        <v>1</v>
      </c>
      <c r="R73" s="67">
        <v>1</v>
      </c>
      <c r="S73" s="67">
        <v>1</v>
      </c>
      <c r="T73" s="67">
        <v>1</v>
      </c>
      <c r="U73" s="67" t="s">
        <v>38</v>
      </c>
      <c r="V73" s="67">
        <v>0</v>
      </c>
      <c r="W73" s="67">
        <v>1</v>
      </c>
      <c r="X73" s="8"/>
      <c r="Y73" s="8"/>
      <c r="Z73" s="8"/>
      <c r="AA73" s="8"/>
      <c r="AB73" s="8"/>
      <c r="AC73" s="8"/>
      <c r="AD73" s="8"/>
      <c r="AE73" s="8"/>
      <c r="AF73" s="8"/>
    </row>
    <row r="74" spans="1:32" ht="12.75" customHeight="1" x14ac:dyDescent="0.15">
      <c r="A74" s="55">
        <v>1</v>
      </c>
      <c r="B74" s="16" t="s">
        <v>169</v>
      </c>
      <c r="C74" s="19" t="s">
        <v>308</v>
      </c>
      <c r="D74" s="67">
        <v>1</v>
      </c>
      <c r="E74" s="67">
        <v>8</v>
      </c>
      <c r="F74" s="67">
        <v>4</v>
      </c>
      <c r="G74" s="67">
        <v>0</v>
      </c>
      <c r="H74" s="74"/>
      <c r="I74" s="67"/>
      <c r="J74" s="74"/>
      <c r="K74" s="68"/>
      <c r="L74" s="65">
        <v>0</v>
      </c>
      <c r="M74" s="65">
        <v>1</v>
      </c>
      <c r="N74" s="65">
        <v>1</v>
      </c>
      <c r="O74" s="65">
        <v>1</v>
      </c>
      <c r="P74" s="65">
        <v>1</v>
      </c>
      <c r="Q74" s="65">
        <v>1</v>
      </c>
      <c r="R74" s="65">
        <v>1</v>
      </c>
      <c r="S74" s="65">
        <v>1</v>
      </c>
      <c r="T74" s="65">
        <v>0</v>
      </c>
      <c r="U74" s="65">
        <v>0</v>
      </c>
      <c r="V74" s="65">
        <v>0</v>
      </c>
      <c r="W74" s="65">
        <v>1</v>
      </c>
      <c r="X74" s="8"/>
      <c r="Y74" s="8"/>
      <c r="Z74" s="8"/>
      <c r="AA74" s="8"/>
      <c r="AB74" s="8"/>
      <c r="AC74" s="8"/>
      <c r="AD74" s="8"/>
      <c r="AE74" s="8"/>
      <c r="AF74" s="8"/>
    </row>
    <row r="75" spans="1:32" ht="12.75" customHeight="1" x14ac:dyDescent="0.15">
      <c r="A75" s="55">
        <v>1</v>
      </c>
      <c r="B75" s="15" t="s">
        <v>171</v>
      </c>
      <c r="C75" s="19" t="s">
        <v>309</v>
      </c>
      <c r="D75" s="67">
        <v>0</v>
      </c>
      <c r="E75" s="67" t="s">
        <v>38</v>
      </c>
      <c r="F75" s="67" t="s">
        <v>38</v>
      </c>
      <c r="G75" s="67" t="s">
        <v>38</v>
      </c>
      <c r="H75" s="74"/>
      <c r="I75" s="67"/>
      <c r="J75" s="74"/>
      <c r="K75" s="68"/>
      <c r="L75" s="67" t="s">
        <v>250</v>
      </c>
      <c r="M75" s="67" t="s">
        <v>250</v>
      </c>
      <c r="N75" s="67" t="s">
        <v>38</v>
      </c>
      <c r="O75" s="67" t="s">
        <v>250</v>
      </c>
      <c r="P75" s="67" t="s">
        <v>250</v>
      </c>
      <c r="Q75" s="67" t="s">
        <v>250</v>
      </c>
      <c r="R75" s="67" t="s">
        <v>38</v>
      </c>
      <c r="S75" s="67" t="s">
        <v>38</v>
      </c>
      <c r="T75" s="67" t="s">
        <v>38</v>
      </c>
      <c r="U75" s="67" t="s">
        <v>38</v>
      </c>
      <c r="V75" s="67">
        <v>1</v>
      </c>
      <c r="W75" s="67" t="s">
        <v>250</v>
      </c>
      <c r="X75" s="8"/>
      <c r="Y75" s="8"/>
      <c r="Z75" s="8"/>
      <c r="AA75" s="8"/>
      <c r="AB75" s="8"/>
      <c r="AC75" s="8"/>
      <c r="AD75" s="8"/>
      <c r="AE75" s="8"/>
      <c r="AF75" s="8"/>
    </row>
    <row r="76" spans="1:32" ht="12.75" customHeight="1" x14ac:dyDescent="0.15">
      <c r="A76" s="55">
        <v>1</v>
      </c>
      <c r="B76" s="16" t="s">
        <v>172</v>
      </c>
      <c r="C76" s="19" t="s">
        <v>310</v>
      </c>
      <c r="D76" s="67">
        <v>1</v>
      </c>
      <c r="E76" s="67">
        <v>11</v>
      </c>
      <c r="F76" s="67">
        <v>1</v>
      </c>
      <c r="G76" s="67">
        <v>0</v>
      </c>
      <c r="H76" s="74"/>
      <c r="I76" s="67"/>
      <c r="J76" s="74"/>
      <c r="K76" s="68"/>
      <c r="L76" s="65">
        <v>1</v>
      </c>
      <c r="M76" s="65">
        <v>1</v>
      </c>
      <c r="N76" s="65">
        <v>1</v>
      </c>
      <c r="O76" s="65">
        <v>1</v>
      </c>
      <c r="P76" s="65">
        <v>1</v>
      </c>
      <c r="Q76" s="65">
        <v>1</v>
      </c>
      <c r="R76" s="65">
        <v>1</v>
      </c>
      <c r="S76" s="65">
        <v>1</v>
      </c>
      <c r="T76" s="65">
        <v>1</v>
      </c>
      <c r="U76" s="65">
        <v>1</v>
      </c>
      <c r="V76" s="65">
        <v>0</v>
      </c>
      <c r="W76" s="65">
        <v>1</v>
      </c>
      <c r="X76" s="8"/>
      <c r="Y76" s="8"/>
      <c r="Z76" s="8"/>
      <c r="AA76" s="8"/>
      <c r="AB76" s="8"/>
      <c r="AC76" s="8"/>
      <c r="AD76" s="8"/>
      <c r="AE76" s="8"/>
      <c r="AF76" s="8"/>
    </row>
    <row r="77" spans="1:32" ht="12.75" customHeight="1" x14ac:dyDescent="0.15">
      <c r="A77" s="55">
        <v>1</v>
      </c>
      <c r="B77" s="16" t="s">
        <v>62</v>
      </c>
      <c r="C77" s="19" t="s">
        <v>311</v>
      </c>
      <c r="D77" s="67">
        <v>1</v>
      </c>
      <c r="E77" s="67">
        <v>8</v>
      </c>
      <c r="F77" s="67">
        <v>4</v>
      </c>
      <c r="G77" s="67">
        <v>0</v>
      </c>
      <c r="H77" s="74"/>
      <c r="I77" s="67"/>
      <c r="J77" s="74"/>
      <c r="K77" s="68"/>
      <c r="L77" s="65">
        <v>0</v>
      </c>
      <c r="M77" s="65">
        <v>1</v>
      </c>
      <c r="N77" s="65">
        <v>1</v>
      </c>
      <c r="O77" s="65">
        <v>1</v>
      </c>
      <c r="P77" s="65">
        <v>1</v>
      </c>
      <c r="Q77" s="65">
        <v>1</v>
      </c>
      <c r="R77" s="65">
        <v>1</v>
      </c>
      <c r="S77" s="65">
        <v>1</v>
      </c>
      <c r="T77" s="65">
        <v>0</v>
      </c>
      <c r="U77" s="65">
        <v>0</v>
      </c>
      <c r="V77" s="65">
        <v>0</v>
      </c>
      <c r="W77" s="65">
        <v>1</v>
      </c>
      <c r="X77" s="8"/>
      <c r="Y77" s="8"/>
      <c r="Z77" s="8"/>
      <c r="AA77" s="8"/>
      <c r="AB77" s="8"/>
      <c r="AC77" s="8"/>
      <c r="AD77" s="8"/>
      <c r="AE77" s="8"/>
      <c r="AF77" s="8"/>
    </row>
    <row r="78" spans="1:32" ht="12.75" customHeight="1" x14ac:dyDescent="0.15">
      <c r="A78" s="55">
        <v>1</v>
      </c>
      <c r="B78" s="15" t="s">
        <v>176</v>
      </c>
      <c r="C78" s="19" t="s">
        <v>312</v>
      </c>
      <c r="D78" s="67">
        <v>0</v>
      </c>
      <c r="E78" s="67" t="s">
        <v>38</v>
      </c>
      <c r="F78" s="67" t="s">
        <v>38</v>
      </c>
      <c r="G78" s="67" t="s">
        <v>38</v>
      </c>
      <c r="H78" s="74"/>
      <c r="I78" s="67"/>
      <c r="J78" s="74"/>
      <c r="K78" s="68"/>
      <c r="L78" s="65">
        <v>1</v>
      </c>
      <c r="M78" s="67" t="s">
        <v>38</v>
      </c>
      <c r="N78" s="67" t="s">
        <v>38</v>
      </c>
      <c r="O78" s="67" t="s">
        <v>38</v>
      </c>
      <c r="P78" s="67" t="s">
        <v>38</v>
      </c>
      <c r="Q78" s="67" t="s">
        <v>38</v>
      </c>
      <c r="R78" s="67" t="s">
        <v>38</v>
      </c>
      <c r="S78" s="67" t="s">
        <v>38</v>
      </c>
      <c r="T78" s="67">
        <v>1</v>
      </c>
      <c r="U78" s="67" t="s">
        <v>250</v>
      </c>
      <c r="V78" s="67">
        <v>1</v>
      </c>
      <c r="W78" s="67" t="s">
        <v>38</v>
      </c>
      <c r="X78" s="8"/>
      <c r="Y78" s="8"/>
      <c r="Z78" s="8"/>
      <c r="AA78" s="8"/>
      <c r="AB78" s="8"/>
      <c r="AC78" s="8"/>
      <c r="AD78" s="8"/>
      <c r="AE78" s="8"/>
      <c r="AF78" s="8"/>
    </row>
    <row r="79" spans="1:32" ht="12.75" customHeight="1" x14ac:dyDescent="0.15">
      <c r="A79" s="55">
        <v>1</v>
      </c>
      <c r="B79" s="15" t="s">
        <v>313</v>
      </c>
      <c r="C79" s="19" t="s">
        <v>314</v>
      </c>
      <c r="D79" s="67">
        <v>1</v>
      </c>
      <c r="E79" s="67">
        <v>12</v>
      </c>
      <c r="F79" s="67">
        <v>0</v>
      </c>
      <c r="G79" s="67">
        <v>0</v>
      </c>
      <c r="H79" s="74"/>
      <c r="I79" s="67"/>
      <c r="J79" s="74"/>
      <c r="K79" s="68"/>
      <c r="L79" s="65">
        <v>1</v>
      </c>
      <c r="M79" s="65">
        <v>1</v>
      </c>
      <c r="N79" s="65">
        <v>1</v>
      </c>
      <c r="O79" s="65">
        <v>1</v>
      </c>
      <c r="P79" s="65">
        <v>1</v>
      </c>
      <c r="Q79" s="65">
        <v>1</v>
      </c>
      <c r="R79" s="65">
        <v>1</v>
      </c>
      <c r="S79" s="65">
        <v>1</v>
      </c>
      <c r="T79" s="65">
        <v>1</v>
      </c>
      <c r="U79" s="65">
        <v>1</v>
      </c>
      <c r="V79" s="65">
        <v>1</v>
      </c>
      <c r="W79" s="65">
        <v>1</v>
      </c>
      <c r="X79" s="8"/>
      <c r="Y79" s="8"/>
      <c r="Z79" s="8"/>
      <c r="AA79" s="8"/>
      <c r="AB79" s="8"/>
      <c r="AC79" s="8"/>
      <c r="AD79" s="8"/>
      <c r="AE79" s="8"/>
      <c r="AF79" s="8"/>
    </row>
    <row r="80" spans="1:32" ht="12.75" customHeight="1" x14ac:dyDescent="0.15">
      <c r="A80" s="55">
        <v>1</v>
      </c>
      <c r="B80" s="15" t="s">
        <v>83</v>
      </c>
      <c r="C80" s="19" t="s">
        <v>315</v>
      </c>
      <c r="D80" s="67">
        <v>1</v>
      </c>
      <c r="E80" s="67">
        <v>12</v>
      </c>
      <c r="F80" s="67">
        <v>0</v>
      </c>
      <c r="G80" s="67">
        <v>0</v>
      </c>
      <c r="H80" s="74"/>
      <c r="I80" s="67">
        <v>1</v>
      </c>
      <c r="J80" s="74"/>
      <c r="K80" s="68"/>
      <c r="L80" s="65">
        <v>1</v>
      </c>
      <c r="M80" s="65">
        <v>1</v>
      </c>
      <c r="N80" s="65">
        <v>1</v>
      </c>
      <c r="O80" s="65">
        <v>1</v>
      </c>
      <c r="P80" s="65">
        <v>1</v>
      </c>
      <c r="Q80" s="65">
        <v>1</v>
      </c>
      <c r="R80" s="65">
        <v>1</v>
      </c>
      <c r="S80" s="65">
        <v>1</v>
      </c>
      <c r="T80" s="65">
        <v>1</v>
      </c>
      <c r="U80" s="65">
        <v>1</v>
      </c>
      <c r="V80" s="65">
        <v>1</v>
      </c>
      <c r="W80" s="65">
        <v>1</v>
      </c>
      <c r="X80" s="8"/>
      <c r="Y80" s="8"/>
      <c r="Z80" s="8"/>
      <c r="AA80" s="8"/>
      <c r="AB80" s="8"/>
      <c r="AC80" s="8"/>
      <c r="AD80" s="8"/>
      <c r="AE80" s="8"/>
      <c r="AF80" s="8"/>
    </row>
    <row r="81" spans="1:32" ht="12.75" customHeight="1" x14ac:dyDescent="0.15">
      <c r="A81" s="55">
        <v>1</v>
      </c>
      <c r="B81" s="16" t="s">
        <v>181</v>
      </c>
      <c r="C81" s="19" t="s">
        <v>316</v>
      </c>
      <c r="D81" s="67">
        <v>0</v>
      </c>
      <c r="E81" s="67" t="s">
        <v>38</v>
      </c>
      <c r="F81" s="67" t="s">
        <v>38</v>
      </c>
      <c r="G81" s="67" t="s">
        <v>38</v>
      </c>
      <c r="H81" s="74"/>
      <c r="I81" s="67"/>
      <c r="J81" s="74"/>
      <c r="K81" s="68"/>
      <c r="L81" s="67" t="s">
        <v>38</v>
      </c>
      <c r="M81" s="67" t="s">
        <v>38</v>
      </c>
      <c r="N81" s="67" t="s">
        <v>38</v>
      </c>
      <c r="O81" s="67" t="s">
        <v>38</v>
      </c>
      <c r="P81" s="67" t="s">
        <v>250</v>
      </c>
      <c r="Q81" s="67" t="s">
        <v>38</v>
      </c>
      <c r="R81" s="67" t="s">
        <v>38</v>
      </c>
      <c r="S81" s="67" t="s">
        <v>38</v>
      </c>
      <c r="T81" s="67">
        <v>0</v>
      </c>
      <c r="U81" s="67" t="s">
        <v>38</v>
      </c>
      <c r="V81" s="67" t="s">
        <v>38</v>
      </c>
      <c r="W81" s="67" t="s">
        <v>38</v>
      </c>
      <c r="X81" s="8"/>
      <c r="Y81" s="8"/>
      <c r="Z81" s="8"/>
      <c r="AA81" s="8"/>
      <c r="AB81" s="8"/>
      <c r="AC81" s="8"/>
      <c r="AD81" s="8"/>
      <c r="AE81" s="8"/>
      <c r="AF81" s="8"/>
    </row>
    <row r="82" spans="1:32" ht="12.75" customHeight="1" x14ac:dyDescent="0.15">
      <c r="A82" s="55">
        <v>1</v>
      </c>
      <c r="B82" s="16" t="s">
        <v>183</v>
      </c>
      <c r="C82" s="19" t="s">
        <v>315</v>
      </c>
      <c r="D82" s="67">
        <v>1</v>
      </c>
      <c r="E82" s="67">
        <v>12</v>
      </c>
      <c r="F82" s="67">
        <v>0</v>
      </c>
      <c r="G82" s="67">
        <v>0</v>
      </c>
      <c r="H82" s="74"/>
      <c r="I82" s="67"/>
      <c r="J82" s="74"/>
      <c r="K82" s="68"/>
      <c r="L82" s="65">
        <v>1</v>
      </c>
      <c r="M82" s="65">
        <v>1</v>
      </c>
      <c r="N82" s="65">
        <v>1</v>
      </c>
      <c r="O82" s="65">
        <v>1</v>
      </c>
      <c r="P82" s="65">
        <v>1</v>
      </c>
      <c r="Q82" s="65">
        <v>1</v>
      </c>
      <c r="R82" s="65">
        <v>1</v>
      </c>
      <c r="S82" s="65">
        <v>1</v>
      </c>
      <c r="T82" s="65">
        <v>1</v>
      </c>
      <c r="U82" s="65">
        <v>1</v>
      </c>
      <c r="V82" s="65">
        <v>1</v>
      </c>
      <c r="W82" s="65">
        <v>1</v>
      </c>
      <c r="X82" s="8"/>
      <c r="Y82" s="8"/>
      <c r="Z82" s="8"/>
      <c r="AA82" s="8"/>
      <c r="AB82" s="8"/>
      <c r="AC82" s="8"/>
      <c r="AD82" s="8"/>
      <c r="AE82" s="8"/>
      <c r="AF82" s="8"/>
    </row>
    <row r="83" spans="1:32" ht="12.75" customHeight="1" x14ac:dyDescent="0.15">
      <c r="A83" s="55">
        <v>1</v>
      </c>
      <c r="B83" s="80" t="s">
        <v>317</v>
      </c>
      <c r="C83" s="19" t="s">
        <v>318</v>
      </c>
      <c r="D83" s="67">
        <v>0</v>
      </c>
      <c r="E83" s="67" t="s">
        <v>38</v>
      </c>
      <c r="F83" s="67" t="s">
        <v>38</v>
      </c>
      <c r="G83" s="67" t="s">
        <v>38</v>
      </c>
      <c r="H83" s="74"/>
      <c r="I83" s="67"/>
      <c r="J83" s="74"/>
      <c r="K83" s="68"/>
      <c r="L83" s="67" t="s">
        <v>38</v>
      </c>
      <c r="M83" s="67" t="s">
        <v>38</v>
      </c>
      <c r="N83" s="67" t="s">
        <v>38</v>
      </c>
      <c r="O83" s="67" t="s">
        <v>38</v>
      </c>
      <c r="P83" s="67" t="s">
        <v>38</v>
      </c>
      <c r="Q83" s="67" t="s">
        <v>38</v>
      </c>
      <c r="R83" s="67" t="s">
        <v>38</v>
      </c>
      <c r="S83" s="67" t="s">
        <v>38</v>
      </c>
      <c r="T83" s="67" t="s">
        <v>38</v>
      </c>
      <c r="U83" s="67" t="s">
        <v>38</v>
      </c>
      <c r="V83" s="67">
        <v>0</v>
      </c>
      <c r="W83" s="67" t="s">
        <v>38</v>
      </c>
      <c r="X83" s="8"/>
      <c r="Y83" s="8"/>
      <c r="Z83" s="8"/>
      <c r="AA83" s="8"/>
      <c r="AB83" s="8"/>
      <c r="AC83" s="8"/>
      <c r="AD83" s="8"/>
      <c r="AE83" s="8"/>
      <c r="AF83" s="8"/>
    </row>
    <row r="84" spans="1:32" ht="12.75" customHeight="1" x14ac:dyDescent="0.15">
      <c r="A84" s="55">
        <v>1</v>
      </c>
      <c r="B84" s="16" t="s">
        <v>187</v>
      </c>
      <c r="C84" s="19" t="s">
        <v>319</v>
      </c>
      <c r="D84" s="67">
        <v>1</v>
      </c>
      <c r="E84" s="67">
        <v>5</v>
      </c>
      <c r="F84" s="67">
        <v>1</v>
      </c>
      <c r="G84" s="67">
        <v>1</v>
      </c>
      <c r="H84" s="74"/>
      <c r="I84" s="67"/>
      <c r="J84" s="74"/>
      <c r="K84" s="68"/>
      <c r="L84" s="65">
        <v>1</v>
      </c>
      <c r="M84" s="67" t="s">
        <v>38</v>
      </c>
      <c r="N84" s="65">
        <v>1</v>
      </c>
      <c r="O84" s="65">
        <v>1</v>
      </c>
      <c r="P84" s="67" t="s">
        <v>250</v>
      </c>
      <c r="Q84" s="67" t="s">
        <v>38</v>
      </c>
      <c r="R84" s="65">
        <v>1</v>
      </c>
      <c r="S84" s="65">
        <v>1</v>
      </c>
      <c r="T84" s="67" t="s">
        <v>38</v>
      </c>
      <c r="U84" s="67" t="s">
        <v>38</v>
      </c>
      <c r="V84" s="65">
        <v>0</v>
      </c>
      <c r="W84" s="67" t="s">
        <v>38</v>
      </c>
      <c r="X84" s="8"/>
      <c r="Y84" s="8"/>
      <c r="Z84" s="8"/>
      <c r="AA84" s="8"/>
      <c r="AB84" s="8"/>
      <c r="AC84" s="8"/>
      <c r="AD84" s="8"/>
      <c r="AE84" s="8"/>
      <c r="AF84" s="8"/>
    </row>
    <row r="85" spans="1:32" ht="12.75" customHeight="1" x14ac:dyDescent="0.15">
      <c r="A85" s="55">
        <v>1</v>
      </c>
      <c r="B85" s="16" t="s">
        <v>42</v>
      </c>
      <c r="C85" s="19" t="s">
        <v>320</v>
      </c>
      <c r="D85" s="67">
        <v>1</v>
      </c>
      <c r="E85" s="67">
        <v>9</v>
      </c>
      <c r="F85" s="67">
        <v>3</v>
      </c>
      <c r="G85" s="67">
        <v>0</v>
      </c>
      <c r="H85" s="74"/>
      <c r="I85" s="67"/>
      <c r="J85" s="74"/>
      <c r="K85" s="68"/>
      <c r="L85" s="65">
        <v>1</v>
      </c>
      <c r="M85" s="65">
        <v>0</v>
      </c>
      <c r="N85" s="65">
        <v>1</v>
      </c>
      <c r="O85" s="65">
        <v>1</v>
      </c>
      <c r="P85" s="65">
        <v>0</v>
      </c>
      <c r="Q85" s="65">
        <v>0</v>
      </c>
      <c r="R85" s="65">
        <v>1</v>
      </c>
      <c r="S85" s="65">
        <v>1</v>
      </c>
      <c r="T85" s="65">
        <v>1</v>
      </c>
      <c r="U85" s="65">
        <v>1</v>
      </c>
      <c r="V85" s="65">
        <v>1</v>
      </c>
      <c r="W85" s="65">
        <v>1</v>
      </c>
      <c r="X85" s="8"/>
      <c r="Y85" s="8"/>
      <c r="Z85" s="8"/>
      <c r="AA85" s="8"/>
      <c r="AB85" s="8"/>
      <c r="AC85" s="8"/>
      <c r="AD85" s="8"/>
      <c r="AE85" s="8"/>
      <c r="AF85" s="8"/>
    </row>
    <row r="86" spans="1:32" ht="12.75" customHeight="1" x14ac:dyDescent="0.15">
      <c r="A86" s="55">
        <v>1</v>
      </c>
      <c r="B86" s="16" t="s">
        <v>190</v>
      </c>
      <c r="C86" s="19" t="s">
        <v>321</v>
      </c>
      <c r="D86" s="67">
        <v>0</v>
      </c>
      <c r="E86" s="67" t="s">
        <v>38</v>
      </c>
      <c r="F86" s="67" t="s">
        <v>38</v>
      </c>
      <c r="G86" s="67" t="s">
        <v>38</v>
      </c>
      <c r="H86" s="74"/>
      <c r="I86" s="67"/>
      <c r="J86" s="74"/>
      <c r="K86" s="68"/>
      <c r="L86" s="67" t="s">
        <v>38</v>
      </c>
      <c r="M86" s="67" t="s">
        <v>38</v>
      </c>
      <c r="N86" s="67" t="s">
        <v>38</v>
      </c>
      <c r="O86" s="67" t="s">
        <v>38</v>
      </c>
      <c r="P86" s="67" t="s">
        <v>38</v>
      </c>
      <c r="Q86" s="67">
        <v>0</v>
      </c>
      <c r="R86" s="67" t="s">
        <v>250</v>
      </c>
      <c r="S86" s="67" t="s">
        <v>38</v>
      </c>
      <c r="T86" s="67" t="s">
        <v>38</v>
      </c>
      <c r="U86" s="67" t="s">
        <v>38</v>
      </c>
      <c r="V86" s="67">
        <v>0</v>
      </c>
      <c r="W86" s="67" t="s">
        <v>38</v>
      </c>
      <c r="X86" s="8"/>
      <c r="Y86" s="8"/>
      <c r="Z86" s="8"/>
      <c r="AA86" s="8"/>
      <c r="AB86" s="8"/>
      <c r="AC86" s="8"/>
      <c r="AD86" s="8"/>
      <c r="AE86" s="8"/>
      <c r="AF86" s="8"/>
    </row>
    <row r="87" spans="1:32" ht="12.75" customHeight="1" x14ac:dyDescent="0.15">
      <c r="A87" s="55">
        <v>1</v>
      </c>
      <c r="B87" s="15" t="s">
        <v>192</v>
      </c>
      <c r="C87" s="19" t="s">
        <v>322</v>
      </c>
      <c r="D87" s="67">
        <v>1</v>
      </c>
      <c r="E87" s="67">
        <v>8</v>
      </c>
      <c r="F87" s="67">
        <v>4</v>
      </c>
      <c r="G87" s="67">
        <v>0</v>
      </c>
      <c r="H87" s="74"/>
      <c r="I87" s="67"/>
      <c r="J87" s="74"/>
      <c r="K87" s="68"/>
      <c r="L87" s="65">
        <v>0</v>
      </c>
      <c r="M87" s="67">
        <v>1</v>
      </c>
      <c r="N87" s="67">
        <v>1</v>
      </c>
      <c r="O87" s="67">
        <v>1</v>
      </c>
      <c r="P87" s="67">
        <v>1</v>
      </c>
      <c r="Q87" s="67">
        <v>1</v>
      </c>
      <c r="R87" s="67">
        <v>1</v>
      </c>
      <c r="S87" s="67">
        <v>1</v>
      </c>
      <c r="T87" s="67">
        <v>0</v>
      </c>
      <c r="U87" s="67">
        <v>0</v>
      </c>
      <c r="V87" s="67">
        <v>0</v>
      </c>
      <c r="W87" s="67">
        <v>1</v>
      </c>
      <c r="X87" s="8"/>
      <c r="Y87" s="8"/>
      <c r="Z87" s="8"/>
      <c r="AA87" s="8"/>
      <c r="AB87" s="8"/>
      <c r="AC87" s="8"/>
      <c r="AD87" s="8"/>
      <c r="AE87" s="8"/>
      <c r="AF87" s="8"/>
    </row>
    <row r="88" spans="1:32" ht="12.75" customHeight="1" x14ac:dyDescent="0.15">
      <c r="A88" s="55">
        <v>1</v>
      </c>
      <c r="B88" s="13" t="s">
        <v>323</v>
      </c>
      <c r="C88" s="19" t="s">
        <v>324</v>
      </c>
      <c r="D88" s="67">
        <v>1</v>
      </c>
      <c r="E88" s="67">
        <v>9</v>
      </c>
      <c r="F88" s="67">
        <v>3</v>
      </c>
      <c r="G88" s="67">
        <v>0</v>
      </c>
      <c r="H88" s="74"/>
      <c r="I88" s="66"/>
      <c r="J88" s="74"/>
      <c r="K88" s="68"/>
      <c r="L88" s="65">
        <v>0</v>
      </c>
      <c r="M88" s="65">
        <v>1</v>
      </c>
      <c r="N88" s="65">
        <v>1</v>
      </c>
      <c r="O88" s="65">
        <v>1</v>
      </c>
      <c r="P88" s="65">
        <v>1</v>
      </c>
      <c r="Q88" s="65">
        <v>1</v>
      </c>
      <c r="R88" s="65">
        <v>1</v>
      </c>
      <c r="S88" s="65">
        <v>1</v>
      </c>
      <c r="T88" s="65">
        <v>1</v>
      </c>
      <c r="U88" s="65">
        <v>0</v>
      </c>
      <c r="V88" s="65">
        <v>0</v>
      </c>
      <c r="W88" s="65">
        <v>1</v>
      </c>
      <c r="X88" s="8"/>
      <c r="Y88" s="8"/>
      <c r="Z88" s="8"/>
      <c r="AA88" s="8"/>
      <c r="AB88" s="8"/>
      <c r="AC88" s="8"/>
      <c r="AD88" s="8"/>
      <c r="AE88" s="8"/>
      <c r="AF88" s="8"/>
    </row>
    <row r="89" spans="1:32" ht="12.75" customHeight="1" x14ac:dyDescent="0.15">
      <c r="A89" s="55">
        <v>1</v>
      </c>
      <c r="B89" s="13" t="s">
        <v>196</v>
      </c>
      <c r="C89" s="19" t="s">
        <v>325</v>
      </c>
      <c r="D89" s="67">
        <v>1</v>
      </c>
      <c r="E89" s="67">
        <v>12</v>
      </c>
      <c r="F89" s="67">
        <v>0</v>
      </c>
      <c r="G89" s="67" t="s">
        <v>38</v>
      </c>
      <c r="H89" s="74"/>
      <c r="I89" s="67">
        <v>1</v>
      </c>
      <c r="J89" s="74"/>
      <c r="K89" s="68"/>
      <c r="L89" s="65">
        <v>1</v>
      </c>
      <c r="M89" s="65">
        <v>1</v>
      </c>
      <c r="N89" s="65">
        <v>1</v>
      </c>
      <c r="O89" s="65">
        <v>1</v>
      </c>
      <c r="P89" s="65">
        <v>1</v>
      </c>
      <c r="Q89" s="65">
        <v>1</v>
      </c>
      <c r="R89" s="65">
        <v>1</v>
      </c>
      <c r="S89" s="65">
        <v>1</v>
      </c>
      <c r="T89" s="65">
        <v>1</v>
      </c>
      <c r="U89" s="65">
        <v>1</v>
      </c>
      <c r="V89" s="65">
        <v>1</v>
      </c>
      <c r="W89" s="65">
        <v>1</v>
      </c>
      <c r="X89" s="8"/>
      <c r="Y89" s="8"/>
      <c r="Z89" s="8"/>
      <c r="AA89" s="8"/>
      <c r="AB89" s="8"/>
      <c r="AC89" s="8"/>
      <c r="AD89" s="8"/>
      <c r="AE89" s="8"/>
      <c r="AF89" s="8"/>
    </row>
    <row r="90" spans="1:32" ht="12.75" customHeight="1" x14ac:dyDescent="0.15">
      <c r="A90" s="55">
        <v>1</v>
      </c>
      <c r="B90" s="81" t="s">
        <v>326</v>
      </c>
      <c r="C90" s="19" t="s">
        <v>327</v>
      </c>
      <c r="D90" s="67">
        <v>1</v>
      </c>
      <c r="E90" s="67">
        <v>9</v>
      </c>
      <c r="F90" s="67">
        <v>3</v>
      </c>
      <c r="G90" s="67" t="s">
        <v>38</v>
      </c>
      <c r="H90" s="74"/>
      <c r="I90" s="67">
        <v>0</v>
      </c>
      <c r="J90" s="74"/>
      <c r="K90" s="68"/>
      <c r="L90" s="65">
        <v>1</v>
      </c>
      <c r="M90" s="65">
        <v>0</v>
      </c>
      <c r="N90" s="65">
        <v>1</v>
      </c>
      <c r="O90" s="65">
        <v>1</v>
      </c>
      <c r="P90" s="65">
        <v>0</v>
      </c>
      <c r="Q90" s="65">
        <v>0</v>
      </c>
      <c r="R90" s="65">
        <v>1</v>
      </c>
      <c r="S90" s="65">
        <v>1</v>
      </c>
      <c r="T90" s="65">
        <v>1</v>
      </c>
      <c r="U90" s="65">
        <v>1</v>
      </c>
      <c r="V90" s="65">
        <v>1</v>
      </c>
      <c r="W90" s="65">
        <v>1</v>
      </c>
      <c r="X90" s="8"/>
      <c r="Y90" s="8"/>
      <c r="Z90" s="8"/>
      <c r="AA90" s="8"/>
      <c r="AB90" s="8"/>
      <c r="AC90" s="8"/>
      <c r="AD90" s="8"/>
      <c r="AE90" s="8"/>
      <c r="AF90" s="8"/>
    </row>
    <row r="91" spans="1:32" ht="12.75" customHeight="1" x14ac:dyDescent="0.15">
      <c r="A91" s="55">
        <v>1</v>
      </c>
      <c r="B91" s="13" t="s">
        <v>201</v>
      </c>
      <c r="C91" s="19" t="s">
        <v>328</v>
      </c>
      <c r="D91" s="67">
        <v>0</v>
      </c>
      <c r="E91" s="67" t="s">
        <v>38</v>
      </c>
      <c r="F91" s="67" t="s">
        <v>38</v>
      </c>
      <c r="G91" s="67" t="s">
        <v>38</v>
      </c>
      <c r="H91" s="74"/>
      <c r="I91" s="67" t="s">
        <v>38</v>
      </c>
      <c r="J91" s="74"/>
      <c r="K91" s="68"/>
      <c r="L91" s="67" t="s">
        <v>38</v>
      </c>
      <c r="M91" s="67" t="s">
        <v>38</v>
      </c>
      <c r="N91" s="67" t="s">
        <v>38</v>
      </c>
      <c r="O91" s="67" t="s">
        <v>38</v>
      </c>
      <c r="P91" s="67" t="s">
        <v>38</v>
      </c>
      <c r="Q91" s="67" t="s">
        <v>38</v>
      </c>
      <c r="R91" s="67" t="s">
        <v>38</v>
      </c>
      <c r="S91" s="67" t="s">
        <v>38</v>
      </c>
      <c r="T91" s="67" t="s">
        <v>38</v>
      </c>
      <c r="U91" s="67" t="s">
        <v>38</v>
      </c>
      <c r="V91" s="67" t="s">
        <v>38</v>
      </c>
      <c r="W91" s="67" t="s">
        <v>38</v>
      </c>
      <c r="X91" s="8"/>
      <c r="Y91" s="8"/>
      <c r="Z91" s="8"/>
      <c r="AA91" s="8"/>
      <c r="AB91" s="8"/>
      <c r="AC91" s="8"/>
      <c r="AD91" s="8"/>
      <c r="AE91" s="8"/>
      <c r="AF91" s="8"/>
    </row>
    <row r="92" spans="1:32" ht="12.75" customHeight="1" x14ac:dyDescent="0.15">
      <c r="A92" s="55">
        <v>1</v>
      </c>
      <c r="B92" s="13" t="s">
        <v>203</v>
      </c>
      <c r="C92" s="19" t="s">
        <v>329</v>
      </c>
      <c r="D92" s="67">
        <v>0</v>
      </c>
      <c r="E92" s="67" t="s">
        <v>38</v>
      </c>
      <c r="F92" s="67" t="s">
        <v>38</v>
      </c>
      <c r="G92" s="67" t="s">
        <v>38</v>
      </c>
      <c r="H92" s="74"/>
      <c r="I92" s="67" t="s">
        <v>38</v>
      </c>
      <c r="J92" s="74"/>
      <c r="K92" s="68"/>
      <c r="L92" s="65" t="s">
        <v>38</v>
      </c>
      <c r="M92" s="65" t="s">
        <v>38</v>
      </c>
      <c r="N92" s="65" t="s">
        <v>38</v>
      </c>
      <c r="O92" s="65" t="s">
        <v>38</v>
      </c>
      <c r="P92" s="65" t="s">
        <v>38</v>
      </c>
      <c r="Q92" s="65" t="s">
        <v>38</v>
      </c>
      <c r="R92" s="65" t="s">
        <v>38</v>
      </c>
      <c r="S92" s="65" t="s">
        <v>38</v>
      </c>
      <c r="T92" s="65" t="s">
        <v>38</v>
      </c>
      <c r="U92" s="65" t="s">
        <v>38</v>
      </c>
      <c r="V92" s="65" t="s">
        <v>38</v>
      </c>
      <c r="W92" s="65" t="s">
        <v>38</v>
      </c>
      <c r="X92" s="8"/>
      <c r="Y92" s="8"/>
      <c r="Z92" s="8"/>
      <c r="AA92" s="8"/>
      <c r="AB92" s="8"/>
      <c r="AC92" s="8"/>
      <c r="AD92" s="8"/>
      <c r="AE92" s="8"/>
      <c r="AF92" s="8"/>
    </row>
    <row r="93" spans="1:32" ht="12.75" customHeight="1" x14ac:dyDescent="0.15">
      <c r="A93" s="19">
        <v>1</v>
      </c>
      <c r="B93" s="13" t="s">
        <v>330</v>
      </c>
      <c r="C93" s="19" t="s">
        <v>331</v>
      </c>
      <c r="D93" s="67">
        <v>0</v>
      </c>
      <c r="E93" s="67" t="s">
        <v>38</v>
      </c>
      <c r="F93" s="67" t="s">
        <v>38</v>
      </c>
      <c r="G93" s="67" t="s">
        <v>38</v>
      </c>
      <c r="H93" s="69"/>
      <c r="I93" s="67" t="s">
        <v>38</v>
      </c>
      <c r="J93" s="74"/>
      <c r="K93" s="68"/>
      <c r="L93" s="67" t="s">
        <v>38</v>
      </c>
      <c r="M93" s="67" t="s">
        <v>38</v>
      </c>
      <c r="N93" s="67" t="s">
        <v>38</v>
      </c>
      <c r="O93" s="67" t="s">
        <v>38</v>
      </c>
      <c r="P93" s="67" t="s">
        <v>38</v>
      </c>
      <c r="Q93" s="67" t="s">
        <v>38</v>
      </c>
      <c r="R93" s="67" t="s">
        <v>38</v>
      </c>
      <c r="S93" s="67" t="s">
        <v>38</v>
      </c>
      <c r="T93" s="67" t="s">
        <v>38</v>
      </c>
      <c r="U93" s="67" t="s">
        <v>38</v>
      </c>
      <c r="V93" s="67" t="s">
        <v>38</v>
      </c>
      <c r="W93" s="67" t="s">
        <v>38</v>
      </c>
      <c r="X93" s="8"/>
      <c r="Y93" s="8"/>
      <c r="Z93" s="8"/>
      <c r="AA93" s="8"/>
      <c r="AB93" s="8"/>
      <c r="AC93" s="8"/>
      <c r="AD93" s="8"/>
      <c r="AE93" s="8"/>
      <c r="AF93" s="8"/>
    </row>
    <row r="94" spans="1:32" ht="12.75" customHeight="1" x14ac:dyDescent="0.15">
      <c r="A94" s="19">
        <v>1</v>
      </c>
      <c r="B94" s="20" t="s">
        <v>207</v>
      </c>
      <c r="C94" s="19" t="s">
        <v>332</v>
      </c>
      <c r="D94" s="67">
        <v>1</v>
      </c>
      <c r="E94" s="67" t="s">
        <v>38</v>
      </c>
      <c r="F94" s="67" t="s">
        <v>38</v>
      </c>
      <c r="G94" s="67" t="s">
        <v>38</v>
      </c>
      <c r="H94" s="74"/>
      <c r="I94" s="67" t="s">
        <v>38</v>
      </c>
      <c r="J94" s="74"/>
      <c r="K94" s="68"/>
      <c r="L94" s="65">
        <v>1</v>
      </c>
      <c r="M94" s="65">
        <v>0</v>
      </c>
      <c r="N94" s="65">
        <v>1</v>
      </c>
      <c r="O94" s="65">
        <v>0</v>
      </c>
      <c r="P94" s="65">
        <v>0</v>
      </c>
      <c r="Q94" s="65">
        <v>1</v>
      </c>
      <c r="R94" s="65">
        <v>1</v>
      </c>
      <c r="S94" s="65">
        <v>1</v>
      </c>
      <c r="T94" s="65">
        <v>1</v>
      </c>
      <c r="U94" s="65">
        <v>1</v>
      </c>
      <c r="V94" s="65" t="s">
        <v>38</v>
      </c>
      <c r="W94" s="65">
        <v>1</v>
      </c>
      <c r="X94" s="8"/>
      <c r="Y94" s="8"/>
      <c r="Z94" s="8"/>
      <c r="AA94" s="8"/>
      <c r="AB94" s="8"/>
      <c r="AC94" s="8"/>
      <c r="AD94" s="8"/>
      <c r="AE94" s="8"/>
      <c r="AF94" s="8"/>
    </row>
    <row r="95" spans="1:32" ht="12.75" customHeight="1" x14ac:dyDescent="0.15">
      <c r="A95" s="19">
        <v>1</v>
      </c>
      <c r="B95" s="13" t="s">
        <v>333</v>
      </c>
      <c r="C95" s="19" t="s">
        <v>334</v>
      </c>
      <c r="D95" s="67">
        <v>0</v>
      </c>
      <c r="E95" s="67" t="s">
        <v>38</v>
      </c>
      <c r="F95" s="67" t="s">
        <v>38</v>
      </c>
      <c r="G95" s="67">
        <v>7</v>
      </c>
      <c r="H95" s="74"/>
      <c r="I95" s="67">
        <v>0</v>
      </c>
      <c r="J95" s="74"/>
      <c r="K95" s="68"/>
      <c r="L95" s="65" t="s">
        <v>38</v>
      </c>
      <c r="M95" s="65" t="s">
        <v>38</v>
      </c>
      <c r="N95" s="65" t="s">
        <v>38</v>
      </c>
      <c r="O95" s="65" t="s">
        <v>38</v>
      </c>
      <c r="P95" s="65" t="s">
        <v>38</v>
      </c>
      <c r="Q95" s="65" t="s">
        <v>38</v>
      </c>
      <c r="R95" s="65" t="s">
        <v>38</v>
      </c>
      <c r="S95" s="65" t="s">
        <v>38</v>
      </c>
      <c r="T95" s="65" t="s">
        <v>38</v>
      </c>
      <c r="U95" s="65" t="s">
        <v>38</v>
      </c>
      <c r="V95" s="65" t="s">
        <v>38</v>
      </c>
      <c r="W95" s="65" t="s">
        <v>38</v>
      </c>
      <c r="X95" s="82"/>
      <c r="Y95" s="8"/>
      <c r="Z95" s="8"/>
      <c r="AA95" s="8"/>
      <c r="AB95" s="8"/>
      <c r="AC95" s="8"/>
      <c r="AD95" s="8"/>
      <c r="AE95" s="8"/>
      <c r="AF95" s="8"/>
    </row>
    <row r="96" spans="1:32" ht="12.75" customHeight="1" x14ac:dyDescent="0.15">
      <c r="A96" s="19">
        <v>1</v>
      </c>
      <c r="B96" s="13" t="s">
        <v>211</v>
      </c>
      <c r="C96" s="19" t="s">
        <v>335</v>
      </c>
      <c r="D96" s="67">
        <v>1</v>
      </c>
      <c r="E96" s="67">
        <v>9</v>
      </c>
      <c r="F96" s="67">
        <v>3</v>
      </c>
      <c r="G96" s="67">
        <v>1</v>
      </c>
      <c r="H96" s="74"/>
      <c r="I96" s="67">
        <v>0</v>
      </c>
      <c r="J96" s="74"/>
      <c r="K96" s="68"/>
      <c r="L96" s="65">
        <v>1</v>
      </c>
      <c r="M96" s="65">
        <v>0</v>
      </c>
      <c r="N96" s="65">
        <v>1</v>
      </c>
      <c r="O96" s="65">
        <v>1</v>
      </c>
      <c r="P96" s="65">
        <v>1</v>
      </c>
      <c r="Q96" s="65">
        <v>0</v>
      </c>
      <c r="R96" s="65">
        <v>1</v>
      </c>
      <c r="S96" s="65">
        <v>1</v>
      </c>
      <c r="T96" s="65">
        <v>1</v>
      </c>
      <c r="U96" s="65">
        <v>1</v>
      </c>
      <c r="V96" s="65" t="s">
        <v>38</v>
      </c>
      <c r="W96" s="65">
        <v>1</v>
      </c>
      <c r="X96" s="8"/>
      <c r="Y96" s="8"/>
      <c r="Z96" s="8"/>
      <c r="AA96" s="8"/>
      <c r="AB96" s="8"/>
      <c r="AC96" s="8"/>
      <c r="AD96" s="8"/>
      <c r="AE96" s="8"/>
      <c r="AF96" s="8"/>
    </row>
    <row r="97" spans="1:32" ht="12.75" customHeight="1" x14ac:dyDescent="0.15">
      <c r="A97" s="19">
        <v>1</v>
      </c>
      <c r="B97" s="13" t="s">
        <v>154</v>
      </c>
      <c r="C97" s="19" t="s">
        <v>336</v>
      </c>
      <c r="D97" s="67">
        <v>0</v>
      </c>
      <c r="E97" s="67">
        <v>12</v>
      </c>
      <c r="F97" s="67">
        <v>0</v>
      </c>
      <c r="G97" s="67" t="s">
        <v>38</v>
      </c>
      <c r="H97" s="74"/>
      <c r="I97" s="67">
        <v>1</v>
      </c>
      <c r="J97" s="74"/>
      <c r="K97" s="68"/>
      <c r="L97" s="65">
        <v>1</v>
      </c>
      <c r="M97" s="65">
        <v>1</v>
      </c>
      <c r="N97" s="65">
        <v>1</v>
      </c>
      <c r="O97" s="65">
        <v>1</v>
      </c>
      <c r="P97" s="65">
        <v>1</v>
      </c>
      <c r="Q97" s="65">
        <v>1</v>
      </c>
      <c r="R97" s="65">
        <v>1</v>
      </c>
      <c r="S97" s="65">
        <v>1</v>
      </c>
      <c r="T97" s="65">
        <v>1</v>
      </c>
      <c r="U97" s="65">
        <v>1</v>
      </c>
      <c r="V97" s="65">
        <v>1</v>
      </c>
      <c r="W97" s="65">
        <v>1</v>
      </c>
      <c r="X97" s="8"/>
      <c r="Y97" s="8"/>
      <c r="Z97" s="8"/>
      <c r="AA97" s="8"/>
      <c r="AB97" s="8"/>
      <c r="AC97" s="8"/>
      <c r="AD97" s="8"/>
      <c r="AE97" s="8"/>
      <c r="AF97" s="8"/>
    </row>
    <row r="98" spans="1:32" ht="12.75" customHeight="1" x14ac:dyDescent="0.15">
      <c r="A98" s="19">
        <v>1</v>
      </c>
      <c r="B98" s="13" t="s">
        <v>214</v>
      </c>
      <c r="C98" s="19" t="s">
        <v>337</v>
      </c>
      <c r="D98" s="67">
        <v>0</v>
      </c>
      <c r="E98" s="67">
        <v>4</v>
      </c>
      <c r="F98" s="67">
        <v>2</v>
      </c>
      <c r="G98" s="67">
        <v>6</v>
      </c>
      <c r="H98" s="74"/>
      <c r="I98" s="67">
        <v>0</v>
      </c>
      <c r="J98" s="74"/>
      <c r="K98" s="68"/>
      <c r="L98" s="65" t="s">
        <v>38</v>
      </c>
      <c r="M98" s="65" t="s">
        <v>38</v>
      </c>
      <c r="N98" s="65">
        <v>0</v>
      </c>
      <c r="O98" s="65">
        <v>0</v>
      </c>
      <c r="P98" s="65" t="s">
        <v>38</v>
      </c>
      <c r="Q98" s="65" t="s">
        <v>38</v>
      </c>
      <c r="R98" s="65">
        <v>1</v>
      </c>
      <c r="S98" s="65">
        <v>1</v>
      </c>
      <c r="T98" s="65">
        <v>0</v>
      </c>
      <c r="U98" s="65">
        <v>1</v>
      </c>
      <c r="V98" s="65">
        <v>0</v>
      </c>
      <c r="W98" s="65">
        <v>1</v>
      </c>
      <c r="X98" s="8"/>
      <c r="Y98" s="8"/>
      <c r="Z98" s="8"/>
      <c r="AA98" s="8"/>
      <c r="AB98" s="8"/>
      <c r="AC98" s="8"/>
      <c r="AD98" s="8"/>
      <c r="AE98" s="8"/>
      <c r="AF98" s="8"/>
    </row>
    <row r="99" spans="1:32" ht="12.75" customHeight="1" x14ac:dyDescent="0.15">
      <c r="A99" s="83"/>
      <c r="B99" s="83"/>
      <c r="C99" s="83"/>
      <c r="D99" s="34"/>
      <c r="E99" s="34"/>
      <c r="F99" s="34"/>
      <c r="G99" s="34"/>
      <c r="H99" s="34"/>
      <c r="I99" s="34"/>
      <c r="J99" s="34"/>
      <c r="K99" s="35"/>
      <c r="L99" s="35"/>
      <c r="M99" s="35"/>
      <c r="N99" s="35"/>
      <c r="O99" s="35"/>
      <c r="P99" s="35"/>
      <c r="Q99" s="35"/>
      <c r="R99" s="35"/>
      <c r="S99" s="35"/>
      <c r="T99" s="35"/>
      <c r="U99" s="35"/>
      <c r="V99" s="35"/>
      <c r="W99" s="35"/>
      <c r="X99" s="8"/>
      <c r="Y99" s="8"/>
      <c r="Z99" s="8"/>
      <c r="AA99" s="8"/>
      <c r="AB99" s="8"/>
      <c r="AC99" s="8"/>
      <c r="AD99" s="8"/>
      <c r="AE99" s="8"/>
      <c r="AF99" s="8"/>
    </row>
    <row r="100" spans="1:32" ht="12.75" customHeight="1" x14ac:dyDescent="0.15">
      <c r="A100" s="83"/>
      <c r="B100" s="83"/>
      <c r="C100" s="83"/>
      <c r="D100" s="34"/>
      <c r="E100" s="34"/>
      <c r="F100" s="34"/>
      <c r="G100" s="34"/>
      <c r="H100" s="34"/>
      <c r="I100" s="34"/>
      <c r="J100" s="34"/>
      <c r="K100" s="35"/>
      <c r="L100" s="35"/>
      <c r="M100" s="35"/>
      <c r="N100" s="35"/>
      <c r="O100" s="35"/>
      <c r="P100" s="35"/>
      <c r="Q100" s="35"/>
      <c r="R100" s="35"/>
      <c r="S100" s="35"/>
      <c r="T100" s="35"/>
      <c r="U100" s="35"/>
      <c r="V100" s="35"/>
      <c r="W100" s="35"/>
      <c r="X100" s="8"/>
      <c r="Y100" s="8"/>
      <c r="Z100" s="8"/>
      <c r="AA100" s="8"/>
      <c r="AB100" s="8"/>
      <c r="AC100" s="8"/>
      <c r="AD100" s="8"/>
      <c r="AE100" s="8"/>
      <c r="AF100" s="8"/>
    </row>
    <row r="101" spans="1:32" ht="12.75" customHeight="1" x14ac:dyDescent="0.15">
      <c r="A101" s="83"/>
      <c r="B101" s="83"/>
      <c r="C101" s="83"/>
      <c r="D101" s="34"/>
      <c r="E101" s="34"/>
      <c r="F101" s="34"/>
      <c r="G101" s="34"/>
      <c r="H101" s="34"/>
      <c r="I101" s="34"/>
      <c r="J101" s="34"/>
      <c r="K101" s="35"/>
      <c r="L101" s="35"/>
      <c r="M101" s="35"/>
      <c r="N101" s="35"/>
      <c r="O101" s="35"/>
      <c r="P101" s="35"/>
      <c r="Q101" s="35"/>
      <c r="R101" s="35"/>
      <c r="S101" s="35"/>
      <c r="T101" s="35"/>
      <c r="U101" s="35"/>
      <c r="V101" s="35"/>
      <c r="W101" s="35"/>
      <c r="X101" s="8"/>
      <c r="Y101" s="8"/>
      <c r="Z101" s="8"/>
      <c r="AA101" s="8"/>
      <c r="AB101" s="8"/>
      <c r="AC101" s="8"/>
      <c r="AD101" s="8"/>
      <c r="AE101" s="8"/>
      <c r="AF101" s="8"/>
    </row>
    <row r="102" spans="1:32" ht="12.75" customHeight="1" x14ac:dyDescent="0.15">
      <c r="A102" s="83"/>
      <c r="B102" s="83"/>
      <c r="C102" s="83"/>
      <c r="D102" s="34"/>
      <c r="E102" s="34"/>
      <c r="F102" s="34"/>
      <c r="G102" s="34"/>
      <c r="H102" s="34"/>
      <c r="I102" s="34"/>
      <c r="J102" s="34"/>
      <c r="K102" s="35"/>
      <c r="L102" s="35"/>
      <c r="M102" s="35"/>
      <c r="N102" s="35"/>
      <c r="O102" s="35"/>
      <c r="P102" s="35"/>
      <c r="Q102" s="35"/>
      <c r="R102" s="35"/>
      <c r="S102" s="35"/>
      <c r="T102" s="35"/>
      <c r="U102" s="35"/>
      <c r="V102" s="35"/>
      <c r="W102" s="35"/>
      <c r="X102" s="8"/>
      <c r="Y102" s="8"/>
      <c r="Z102" s="8"/>
      <c r="AA102" s="8"/>
      <c r="AB102" s="8"/>
      <c r="AC102" s="8"/>
      <c r="AD102" s="8"/>
      <c r="AE102" s="8"/>
      <c r="AF102" s="8"/>
    </row>
    <row r="103" spans="1:32" ht="12.75" customHeight="1" x14ac:dyDescent="0.15">
      <c r="A103" s="83"/>
      <c r="B103" s="83"/>
      <c r="C103" s="83"/>
      <c r="D103" s="34"/>
      <c r="E103" s="34"/>
      <c r="F103" s="34"/>
      <c r="G103" s="34"/>
      <c r="H103" s="34"/>
      <c r="I103" s="34"/>
      <c r="J103" s="34"/>
      <c r="K103" s="35"/>
      <c r="L103" s="35"/>
      <c r="M103" s="35"/>
      <c r="N103" s="35"/>
      <c r="O103" s="35"/>
      <c r="P103" s="35"/>
      <c r="Q103" s="35"/>
      <c r="R103" s="35"/>
      <c r="S103" s="35"/>
      <c r="T103" s="35"/>
      <c r="U103" s="35"/>
      <c r="V103" s="35"/>
      <c r="W103" s="35"/>
      <c r="X103" s="8"/>
      <c r="Y103" s="8"/>
      <c r="Z103" s="8"/>
      <c r="AA103" s="8"/>
      <c r="AB103" s="8"/>
      <c r="AC103" s="8"/>
      <c r="AD103" s="8"/>
      <c r="AE103" s="8"/>
      <c r="AF103" s="8"/>
    </row>
    <row r="104" spans="1:32" ht="12.75" customHeight="1" x14ac:dyDescent="0.15">
      <c r="A104" s="83"/>
      <c r="B104" s="83"/>
      <c r="C104" s="83"/>
      <c r="D104" s="34"/>
      <c r="E104" s="34"/>
      <c r="F104" s="34"/>
      <c r="G104" s="34"/>
      <c r="H104" s="34"/>
      <c r="I104" s="34"/>
      <c r="J104" s="34"/>
      <c r="K104" s="35"/>
      <c r="L104" s="35"/>
      <c r="M104" s="35"/>
      <c r="N104" s="35"/>
      <c r="O104" s="35"/>
      <c r="P104" s="35"/>
      <c r="Q104" s="35"/>
      <c r="R104" s="35"/>
      <c r="S104" s="35"/>
      <c r="T104" s="35"/>
      <c r="U104" s="35"/>
      <c r="V104" s="35"/>
      <c r="W104" s="35"/>
      <c r="X104" s="8"/>
      <c r="Y104" s="8"/>
      <c r="Z104" s="8"/>
      <c r="AA104" s="8"/>
      <c r="AB104" s="8"/>
      <c r="AC104" s="8"/>
      <c r="AD104" s="8"/>
      <c r="AE104" s="8"/>
      <c r="AF104" s="8"/>
    </row>
    <row r="105" spans="1:32" ht="12.75" customHeight="1" x14ac:dyDescent="0.15">
      <c r="A105" s="83"/>
      <c r="B105" s="83"/>
      <c r="C105" s="83"/>
      <c r="D105" s="34"/>
      <c r="E105" s="34"/>
      <c r="F105" s="34"/>
      <c r="G105" s="34"/>
      <c r="H105" s="34"/>
      <c r="I105" s="34"/>
      <c r="J105" s="34"/>
      <c r="K105" s="35"/>
      <c r="L105" s="35"/>
      <c r="M105" s="35"/>
      <c r="N105" s="35"/>
      <c r="O105" s="35"/>
      <c r="P105" s="35"/>
      <c r="Q105" s="35"/>
      <c r="R105" s="35"/>
      <c r="S105" s="35"/>
      <c r="T105" s="35"/>
      <c r="U105" s="35"/>
      <c r="V105" s="35"/>
      <c r="W105" s="35"/>
      <c r="X105" s="8"/>
      <c r="Y105" s="8"/>
      <c r="Z105" s="8"/>
      <c r="AA105" s="8"/>
      <c r="AB105" s="8"/>
      <c r="AC105" s="8"/>
      <c r="AD105" s="8"/>
      <c r="AE105" s="8"/>
      <c r="AF105" s="8"/>
    </row>
    <row r="106" spans="1:32" ht="12.75" customHeight="1" x14ac:dyDescent="0.15">
      <c r="A106" s="83"/>
      <c r="B106" s="83"/>
      <c r="C106" s="83"/>
      <c r="D106" s="34"/>
      <c r="E106" s="34"/>
      <c r="F106" s="34"/>
      <c r="G106" s="34"/>
      <c r="H106" s="34"/>
      <c r="I106" s="34"/>
      <c r="J106" s="34"/>
      <c r="K106" s="35"/>
      <c r="L106" s="35"/>
      <c r="M106" s="35"/>
      <c r="N106" s="35"/>
      <c r="O106" s="35"/>
      <c r="P106" s="35"/>
      <c r="Q106" s="35"/>
      <c r="R106" s="35"/>
      <c r="S106" s="35"/>
      <c r="T106" s="35"/>
      <c r="U106" s="35"/>
      <c r="V106" s="35"/>
      <c r="W106" s="35"/>
      <c r="X106" s="8"/>
      <c r="Y106" s="8"/>
      <c r="Z106" s="8"/>
      <c r="AA106" s="8"/>
      <c r="AB106" s="8"/>
      <c r="AC106" s="8"/>
      <c r="AD106" s="8"/>
      <c r="AE106" s="8"/>
      <c r="AF106" s="8"/>
    </row>
    <row r="107" spans="1:32" ht="12.75" customHeight="1" x14ac:dyDescent="0.15">
      <c r="A107" s="83"/>
      <c r="B107" s="83"/>
      <c r="C107" s="83"/>
      <c r="D107" s="34"/>
      <c r="E107" s="34"/>
      <c r="F107" s="34"/>
      <c r="G107" s="34"/>
      <c r="H107" s="34"/>
      <c r="I107" s="34"/>
      <c r="J107" s="34"/>
      <c r="K107" s="35"/>
      <c r="L107" s="35"/>
      <c r="M107" s="35"/>
      <c r="N107" s="35"/>
      <c r="O107" s="35"/>
      <c r="P107" s="35"/>
      <c r="Q107" s="35"/>
      <c r="R107" s="35"/>
      <c r="S107" s="35"/>
      <c r="T107" s="35"/>
      <c r="U107" s="35"/>
      <c r="V107" s="35"/>
      <c r="W107" s="35"/>
      <c r="X107" s="8"/>
      <c r="Y107" s="8"/>
      <c r="Z107" s="8"/>
      <c r="AA107" s="8"/>
      <c r="AB107" s="8"/>
      <c r="AC107" s="8"/>
      <c r="AD107" s="8"/>
      <c r="AE107" s="8"/>
      <c r="AF107" s="8"/>
    </row>
    <row r="108" spans="1:32" ht="12.75" customHeight="1" x14ac:dyDescent="0.15">
      <c r="A108" s="83"/>
      <c r="B108" s="83"/>
      <c r="C108" s="83"/>
      <c r="D108" s="34"/>
      <c r="E108" s="34"/>
      <c r="F108" s="34"/>
      <c r="G108" s="34"/>
      <c r="H108" s="34"/>
      <c r="I108" s="34"/>
      <c r="J108" s="34"/>
      <c r="K108" s="35"/>
      <c r="L108" s="35"/>
      <c r="M108" s="35"/>
      <c r="N108" s="35"/>
      <c r="O108" s="35"/>
      <c r="P108" s="35"/>
      <c r="Q108" s="35"/>
      <c r="R108" s="35"/>
      <c r="S108" s="35"/>
      <c r="T108" s="35"/>
      <c r="U108" s="35"/>
      <c r="V108" s="35"/>
      <c r="W108" s="35"/>
      <c r="X108" s="8"/>
      <c r="Y108" s="8"/>
      <c r="Z108" s="8"/>
      <c r="AA108" s="8"/>
      <c r="AB108" s="8"/>
      <c r="AC108" s="8"/>
      <c r="AD108" s="8"/>
      <c r="AE108" s="8"/>
      <c r="AF108" s="8"/>
    </row>
    <row r="109" spans="1:32" ht="12.75" customHeight="1" x14ac:dyDescent="0.15">
      <c r="A109" s="83"/>
      <c r="B109" s="83"/>
      <c r="C109" s="83"/>
      <c r="D109" s="34"/>
      <c r="E109" s="34"/>
      <c r="F109" s="34"/>
      <c r="G109" s="34"/>
      <c r="H109" s="34"/>
      <c r="I109" s="34"/>
      <c r="J109" s="34"/>
      <c r="K109" s="35"/>
      <c r="L109" s="35"/>
      <c r="M109" s="35"/>
      <c r="N109" s="35"/>
      <c r="O109" s="35"/>
      <c r="P109" s="35"/>
      <c r="Q109" s="35"/>
      <c r="R109" s="35"/>
      <c r="S109" s="35"/>
      <c r="T109" s="35"/>
      <c r="U109" s="35"/>
      <c r="V109" s="35"/>
      <c r="W109" s="35"/>
      <c r="X109" s="8"/>
      <c r="Y109" s="8"/>
      <c r="Z109" s="8"/>
      <c r="AA109" s="8"/>
      <c r="AB109" s="8"/>
      <c r="AC109" s="8"/>
      <c r="AD109" s="8"/>
      <c r="AE109" s="8"/>
      <c r="AF109" s="8"/>
    </row>
    <row r="110" spans="1:32" ht="12.75" customHeight="1" x14ac:dyDescent="0.15">
      <c r="A110" s="83"/>
      <c r="B110" s="83"/>
      <c r="C110" s="83"/>
      <c r="D110" s="34"/>
      <c r="E110" s="34"/>
      <c r="F110" s="34"/>
      <c r="G110" s="34"/>
      <c r="H110" s="34"/>
      <c r="I110" s="34"/>
      <c r="J110" s="34"/>
      <c r="K110" s="35"/>
      <c r="L110" s="35"/>
      <c r="M110" s="35"/>
      <c r="N110" s="35"/>
      <c r="O110" s="35"/>
      <c r="P110" s="35"/>
      <c r="Q110" s="35"/>
      <c r="R110" s="35"/>
      <c r="S110" s="35"/>
      <c r="T110" s="35"/>
      <c r="U110" s="35"/>
      <c r="V110" s="35"/>
      <c r="W110" s="35"/>
      <c r="X110" s="8"/>
      <c r="Y110" s="8"/>
      <c r="Z110" s="8"/>
      <c r="AA110" s="8"/>
      <c r="AB110" s="8"/>
      <c r="AC110" s="8"/>
      <c r="AD110" s="8"/>
      <c r="AE110" s="8"/>
      <c r="AF110" s="8"/>
    </row>
    <row r="111" spans="1:32" ht="12.75" customHeight="1" x14ac:dyDescent="0.15">
      <c r="A111" s="83"/>
      <c r="B111" s="83"/>
      <c r="C111" s="83"/>
      <c r="D111" s="34"/>
      <c r="E111" s="34"/>
      <c r="F111" s="34"/>
      <c r="G111" s="34"/>
      <c r="H111" s="34"/>
      <c r="I111" s="34"/>
      <c r="J111" s="34"/>
      <c r="K111" s="35"/>
      <c r="L111" s="35"/>
      <c r="M111" s="35"/>
      <c r="N111" s="35"/>
      <c r="O111" s="35"/>
      <c r="P111" s="35"/>
      <c r="Q111" s="35"/>
      <c r="R111" s="35"/>
      <c r="S111" s="35"/>
      <c r="T111" s="35"/>
      <c r="U111" s="35"/>
      <c r="V111" s="35"/>
      <c r="W111" s="35"/>
      <c r="X111" s="8"/>
      <c r="Y111" s="8"/>
      <c r="Z111" s="8"/>
      <c r="AA111" s="8"/>
      <c r="AB111" s="8"/>
      <c r="AC111" s="8"/>
      <c r="AD111" s="8"/>
      <c r="AE111" s="8"/>
      <c r="AF111" s="8"/>
    </row>
    <row r="112" spans="1:32" ht="12.75" customHeight="1" x14ac:dyDescent="0.15">
      <c r="A112" s="83"/>
      <c r="B112" s="83"/>
      <c r="C112" s="83"/>
      <c r="D112" s="34"/>
      <c r="E112" s="34"/>
      <c r="F112" s="34"/>
      <c r="G112" s="34"/>
      <c r="H112" s="34"/>
      <c r="I112" s="34"/>
      <c r="J112" s="34"/>
      <c r="K112" s="35"/>
      <c r="L112" s="35"/>
      <c r="M112" s="35"/>
      <c r="N112" s="35"/>
      <c r="O112" s="35"/>
      <c r="P112" s="35"/>
      <c r="Q112" s="35"/>
      <c r="R112" s="35"/>
      <c r="S112" s="35"/>
      <c r="T112" s="35"/>
      <c r="U112" s="35"/>
      <c r="V112" s="35"/>
      <c r="W112" s="35"/>
      <c r="X112" s="8"/>
      <c r="Y112" s="8"/>
      <c r="Z112" s="8"/>
      <c r="AA112" s="8"/>
      <c r="AB112" s="8"/>
      <c r="AC112" s="8"/>
      <c r="AD112" s="8"/>
      <c r="AE112" s="8"/>
      <c r="AF112" s="8"/>
    </row>
    <row r="113" spans="1:32" ht="12.75" customHeight="1" x14ac:dyDescent="0.15">
      <c r="A113" s="83"/>
      <c r="B113" s="83"/>
      <c r="C113" s="83"/>
      <c r="D113" s="34"/>
      <c r="E113" s="34"/>
      <c r="F113" s="34"/>
      <c r="G113" s="34"/>
      <c r="H113" s="34"/>
      <c r="I113" s="34"/>
      <c r="J113" s="34"/>
      <c r="K113" s="35"/>
      <c r="L113" s="35"/>
      <c r="M113" s="35"/>
      <c r="N113" s="35"/>
      <c r="O113" s="35"/>
      <c r="P113" s="35"/>
      <c r="Q113" s="35"/>
      <c r="R113" s="35"/>
      <c r="S113" s="35"/>
      <c r="T113" s="35"/>
      <c r="U113" s="35"/>
      <c r="V113" s="35"/>
      <c r="W113" s="35"/>
      <c r="X113" s="8"/>
      <c r="Y113" s="8"/>
      <c r="Z113" s="8"/>
      <c r="AA113" s="8"/>
      <c r="AB113" s="8"/>
      <c r="AC113" s="8"/>
      <c r="AD113" s="8"/>
      <c r="AE113" s="8"/>
      <c r="AF113" s="8"/>
    </row>
    <row r="114" spans="1:32" ht="12.75" customHeight="1" x14ac:dyDescent="0.15">
      <c r="A114" s="83"/>
      <c r="B114" s="83"/>
      <c r="C114" s="83"/>
      <c r="D114" s="34"/>
      <c r="E114" s="34"/>
      <c r="F114" s="34"/>
      <c r="G114" s="34"/>
      <c r="H114" s="34"/>
      <c r="I114" s="34"/>
      <c r="J114" s="34"/>
      <c r="K114" s="35"/>
      <c r="L114" s="35"/>
      <c r="M114" s="35"/>
      <c r="N114" s="35"/>
      <c r="O114" s="35"/>
      <c r="P114" s="35"/>
      <c r="Q114" s="35"/>
      <c r="R114" s="35"/>
      <c r="S114" s="35"/>
      <c r="T114" s="35"/>
      <c r="U114" s="35"/>
      <c r="V114" s="35"/>
      <c r="W114" s="35"/>
      <c r="X114" s="8"/>
      <c r="Y114" s="8"/>
      <c r="Z114" s="8"/>
      <c r="AA114" s="8"/>
      <c r="AB114" s="8"/>
      <c r="AC114" s="8"/>
      <c r="AD114" s="8"/>
      <c r="AE114" s="8"/>
      <c r="AF114" s="8"/>
    </row>
    <row r="115" spans="1:32" ht="12.75" customHeight="1" x14ac:dyDescent="0.15">
      <c r="A115" s="83"/>
      <c r="B115" s="83"/>
      <c r="C115" s="83"/>
      <c r="D115" s="34"/>
      <c r="E115" s="34"/>
      <c r="F115" s="34"/>
      <c r="G115" s="34"/>
      <c r="H115" s="34"/>
      <c r="I115" s="34"/>
      <c r="J115" s="34"/>
      <c r="K115" s="35"/>
      <c r="L115" s="35"/>
      <c r="M115" s="35"/>
      <c r="N115" s="35"/>
      <c r="O115" s="35"/>
      <c r="P115" s="35"/>
      <c r="Q115" s="35"/>
      <c r="R115" s="35"/>
      <c r="S115" s="35"/>
      <c r="T115" s="35"/>
      <c r="U115" s="35"/>
      <c r="V115" s="35"/>
      <c r="W115" s="35"/>
      <c r="X115" s="8"/>
      <c r="Y115" s="8"/>
      <c r="Z115" s="8"/>
      <c r="AA115" s="8"/>
      <c r="AB115" s="8"/>
      <c r="AC115" s="8"/>
      <c r="AD115" s="8"/>
      <c r="AE115" s="8"/>
      <c r="AF115" s="8"/>
    </row>
    <row r="116" spans="1:32" ht="12.75" customHeight="1" x14ac:dyDescent="0.15">
      <c r="A116" s="83"/>
      <c r="B116" s="83"/>
      <c r="C116" s="83"/>
      <c r="D116" s="34"/>
      <c r="E116" s="34"/>
      <c r="F116" s="34"/>
      <c r="G116" s="34"/>
      <c r="H116" s="34"/>
      <c r="I116" s="34"/>
      <c r="J116" s="34"/>
      <c r="K116" s="35"/>
      <c r="L116" s="35"/>
      <c r="M116" s="35"/>
      <c r="N116" s="35"/>
      <c r="O116" s="35"/>
      <c r="P116" s="35"/>
      <c r="Q116" s="35"/>
      <c r="R116" s="35"/>
      <c r="S116" s="35"/>
      <c r="T116" s="35"/>
      <c r="U116" s="35"/>
      <c r="V116" s="35"/>
      <c r="W116" s="35"/>
      <c r="X116" s="8"/>
      <c r="Y116" s="8"/>
      <c r="Z116" s="8"/>
      <c r="AA116" s="8"/>
      <c r="AB116" s="8"/>
      <c r="AC116" s="8"/>
      <c r="AD116" s="8"/>
      <c r="AE116" s="8"/>
      <c r="AF116" s="8"/>
    </row>
    <row r="117" spans="1:32" ht="12.75" customHeight="1" x14ac:dyDescent="0.15">
      <c r="A117" s="83"/>
      <c r="B117" s="83"/>
      <c r="C117" s="83"/>
      <c r="D117" s="34"/>
      <c r="E117" s="34"/>
      <c r="F117" s="34"/>
      <c r="G117" s="34"/>
      <c r="H117" s="34"/>
      <c r="I117" s="34"/>
      <c r="J117" s="34"/>
      <c r="K117" s="35"/>
      <c r="L117" s="35"/>
      <c r="M117" s="35"/>
      <c r="N117" s="35"/>
      <c r="O117" s="35"/>
      <c r="P117" s="35"/>
      <c r="Q117" s="35"/>
      <c r="R117" s="35"/>
      <c r="S117" s="35"/>
      <c r="T117" s="35"/>
      <c r="U117" s="35"/>
      <c r="V117" s="35"/>
      <c r="W117" s="35"/>
      <c r="X117" s="8"/>
      <c r="Y117" s="8"/>
      <c r="Z117" s="8"/>
      <c r="AA117" s="8"/>
      <c r="AB117" s="8"/>
      <c r="AC117" s="8"/>
      <c r="AD117" s="8"/>
      <c r="AE117" s="8"/>
      <c r="AF117" s="8"/>
    </row>
    <row r="118" spans="1:32" ht="12.75" customHeight="1" x14ac:dyDescent="0.15">
      <c r="A118" s="83"/>
      <c r="B118" s="83"/>
      <c r="C118" s="83"/>
      <c r="D118" s="34"/>
      <c r="E118" s="34"/>
      <c r="F118" s="34"/>
      <c r="G118" s="34"/>
      <c r="H118" s="34"/>
      <c r="I118" s="34"/>
      <c r="J118" s="34"/>
      <c r="K118" s="35"/>
      <c r="L118" s="35"/>
      <c r="M118" s="35"/>
      <c r="N118" s="35"/>
      <c r="O118" s="35"/>
      <c r="P118" s="35"/>
      <c r="Q118" s="35"/>
      <c r="R118" s="35"/>
      <c r="S118" s="35"/>
      <c r="T118" s="35"/>
      <c r="U118" s="35"/>
      <c r="V118" s="35"/>
      <c r="W118" s="35"/>
      <c r="X118" s="8"/>
      <c r="Y118" s="8"/>
      <c r="Z118" s="8"/>
      <c r="AA118" s="8"/>
      <c r="AB118" s="8"/>
      <c r="AC118" s="8"/>
      <c r="AD118" s="8"/>
      <c r="AE118" s="8"/>
      <c r="AF118" s="8"/>
    </row>
    <row r="119" spans="1:32" ht="12.75" customHeight="1" x14ac:dyDescent="0.15">
      <c r="A119" s="83"/>
      <c r="B119" s="83"/>
      <c r="C119" s="83"/>
      <c r="D119" s="34"/>
      <c r="E119" s="34"/>
      <c r="F119" s="34"/>
      <c r="G119" s="34"/>
      <c r="H119" s="34"/>
      <c r="I119" s="34"/>
      <c r="J119" s="34"/>
      <c r="K119" s="35"/>
      <c r="L119" s="35"/>
      <c r="M119" s="35"/>
      <c r="N119" s="35"/>
      <c r="O119" s="35"/>
      <c r="P119" s="35"/>
      <c r="Q119" s="35"/>
      <c r="R119" s="35"/>
      <c r="S119" s="35"/>
      <c r="T119" s="35"/>
      <c r="U119" s="35"/>
      <c r="V119" s="35"/>
      <c r="W119" s="35"/>
      <c r="X119" s="8"/>
      <c r="Y119" s="8"/>
      <c r="Z119" s="8"/>
      <c r="AA119" s="8"/>
      <c r="AB119" s="8"/>
      <c r="AC119" s="8"/>
      <c r="AD119" s="8"/>
      <c r="AE119" s="8"/>
      <c r="AF119" s="8"/>
    </row>
    <row r="120" spans="1:32" ht="12.75" customHeight="1" x14ac:dyDescent="0.15">
      <c r="A120" s="83"/>
      <c r="B120" s="83"/>
      <c r="C120" s="83"/>
      <c r="D120" s="34"/>
      <c r="E120" s="34"/>
      <c r="F120" s="34"/>
      <c r="G120" s="34"/>
      <c r="H120" s="34"/>
      <c r="I120" s="34"/>
      <c r="J120" s="34"/>
      <c r="K120" s="35"/>
      <c r="L120" s="35"/>
      <c r="M120" s="35"/>
      <c r="N120" s="35"/>
      <c r="O120" s="35"/>
      <c r="P120" s="35"/>
      <c r="Q120" s="35"/>
      <c r="R120" s="35"/>
      <c r="S120" s="35"/>
      <c r="T120" s="35"/>
      <c r="U120" s="35"/>
      <c r="V120" s="35"/>
      <c r="W120" s="35"/>
      <c r="X120" s="8"/>
      <c r="Y120" s="8"/>
      <c r="Z120" s="8"/>
      <c r="AA120" s="8"/>
      <c r="AB120" s="8"/>
      <c r="AC120" s="8"/>
      <c r="AD120" s="8"/>
      <c r="AE120" s="8"/>
      <c r="AF120" s="8"/>
    </row>
    <row r="121" spans="1:32" ht="12.75" customHeight="1" x14ac:dyDescent="0.15">
      <c r="A121" s="83"/>
      <c r="B121" s="83"/>
      <c r="C121" s="83"/>
      <c r="D121" s="34"/>
      <c r="E121" s="34"/>
      <c r="F121" s="34"/>
      <c r="G121" s="34"/>
      <c r="H121" s="34"/>
      <c r="I121" s="34"/>
      <c r="J121" s="34"/>
      <c r="K121" s="35"/>
      <c r="L121" s="35"/>
      <c r="M121" s="35"/>
      <c r="N121" s="35"/>
      <c r="O121" s="35"/>
      <c r="P121" s="35"/>
      <c r="Q121" s="35"/>
      <c r="R121" s="35"/>
      <c r="S121" s="35"/>
      <c r="T121" s="35"/>
      <c r="U121" s="35"/>
      <c r="V121" s="35"/>
      <c r="W121" s="35"/>
      <c r="X121" s="8"/>
      <c r="Y121" s="8"/>
      <c r="Z121" s="8"/>
      <c r="AA121" s="8"/>
      <c r="AB121" s="8"/>
      <c r="AC121" s="8"/>
      <c r="AD121" s="8"/>
      <c r="AE121" s="8"/>
      <c r="AF121" s="8"/>
    </row>
    <row r="122" spans="1:32" ht="12.75" customHeight="1" x14ac:dyDescent="0.15">
      <c r="A122" s="83"/>
      <c r="B122" s="83"/>
      <c r="C122" s="83"/>
      <c r="D122" s="34"/>
      <c r="E122" s="34"/>
      <c r="F122" s="34"/>
      <c r="G122" s="34"/>
      <c r="H122" s="34"/>
      <c r="I122" s="34"/>
      <c r="J122" s="34"/>
      <c r="K122" s="35"/>
      <c r="L122" s="35"/>
      <c r="M122" s="35"/>
      <c r="N122" s="35"/>
      <c r="O122" s="35"/>
      <c r="P122" s="35"/>
      <c r="Q122" s="35"/>
      <c r="R122" s="35"/>
      <c r="S122" s="35"/>
      <c r="T122" s="35"/>
      <c r="U122" s="35"/>
      <c r="V122" s="35"/>
      <c r="W122" s="35"/>
      <c r="X122" s="8"/>
      <c r="Y122" s="8"/>
      <c r="Z122" s="8"/>
      <c r="AA122" s="8"/>
      <c r="AB122" s="8"/>
      <c r="AC122" s="8"/>
      <c r="AD122" s="8"/>
      <c r="AE122" s="8"/>
      <c r="AF122" s="8"/>
    </row>
    <row r="123" spans="1:32" ht="12.75" customHeight="1" x14ac:dyDescent="0.15">
      <c r="A123" s="83"/>
      <c r="B123" s="83"/>
      <c r="C123" s="83"/>
      <c r="D123" s="34"/>
      <c r="E123" s="34"/>
      <c r="F123" s="34"/>
      <c r="G123" s="34"/>
      <c r="H123" s="34"/>
      <c r="I123" s="34"/>
      <c r="J123" s="34"/>
      <c r="K123" s="35"/>
      <c r="L123" s="35"/>
      <c r="M123" s="35"/>
      <c r="N123" s="35"/>
      <c r="O123" s="35"/>
      <c r="P123" s="35"/>
      <c r="Q123" s="35"/>
      <c r="R123" s="35"/>
      <c r="S123" s="35"/>
      <c r="T123" s="35"/>
      <c r="U123" s="35"/>
      <c r="V123" s="35"/>
      <c r="W123" s="35"/>
      <c r="X123" s="8"/>
      <c r="Y123" s="8"/>
      <c r="Z123" s="8"/>
      <c r="AA123" s="8"/>
      <c r="AB123" s="8"/>
      <c r="AC123" s="8"/>
      <c r="AD123" s="8"/>
      <c r="AE123" s="8"/>
      <c r="AF123" s="8"/>
    </row>
    <row r="124" spans="1:32" ht="12.75" customHeight="1" x14ac:dyDescent="0.15">
      <c r="A124" s="83"/>
      <c r="B124" s="83"/>
      <c r="C124" s="83"/>
      <c r="D124" s="34"/>
      <c r="E124" s="34"/>
      <c r="F124" s="34"/>
      <c r="G124" s="34"/>
      <c r="H124" s="34"/>
      <c r="I124" s="34"/>
      <c r="J124" s="34"/>
      <c r="K124" s="35"/>
      <c r="L124" s="35"/>
      <c r="M124" s="35"/>
      <c r="N124" s="35"/>
      <c r="O124" s="35"/>
      <c r="P124" s="35"/>
      <c r="Q124" s="35"/>
      <c r="R124" s="35"/>
      <c r="S124" s="35"/>
      <c r="T124" s="35"/>
      <c r="U124" s="35"/>
      <c r="V124" s="35"/>
      <c r="W124" s="35"/>
      <c r="X124" s="8"/>
      <c r="Y124" s="8"/>
      <c r="Z124" s="8"/>
      <c r="AA124" s="8"/>
      <c r="AB124" s="8"/>
      <c r="AC124" s="8"/>
      <c r="AD124" s="8"/>
      <c r="AE124" s="8"/>
      <c r="AF124" s="8"/>
    </row>
    <row r="125" spans="1:32" ht="12.75" customHeight="1" x14ac:dyDescent="0.15">
      <c r="A125" s="83"/>
      <c r="B125" s="83"/>
      <c r="C125" s="83"/>
      <c r="D125" s="34"/>
      <c r="E125" s="34"/>
      <c r="F125" s="34"/>
      <c r="G125" s="34"/>
      <c r="H125" s="34"/>
      <c r="I125" s="34"/>
      <c r="J125" s="34"/>
      <c r="K125" s="35"/>
      <c r="L125" s="35"/>
      <c r="M125" s="35"/>
      <c r="N125" s="35"/>
      <c r="O125" s="35"/>
      <c r="P125" s="35"/>
      <c r="Q125" s="35"/>
      <c r="R125" s="35"/>
      <c r="S125" s="35"/>
      <c r="T125" s="35"/>
      <c r="U125" s="35"/>
      <c r="V125" s="35"/>
      <c r="W125" s="35"/>
      <c r="X125" s="8"/>
      <c r="Y125" s="8"/>
      <c r="Z125" s="8"/>
      <c r="AA125" s="8"/>
      <c r="AB125" s="8"/>
      <c r="AC125" s="8"/>
      <c r="AD125" s="8"/>
      <c r="AE125" s="8"/>
      <c r="AF125" s="8"/>
    </row>
    <row r="126" spans="1:32" ht="12.75" customHeight="1" x14ac:dyDescent="0.15">
      <c r="A126" s="83"/>
      <c r="B126" s="83"/>
      <c r="C126" s="83"/>
      <c r="D126" s="34"/>
      <c r="E126" s="34"/>
      <c r="F126" s="34"/>
      <c r="G126" s="34"/>
      <c r="H126" s="34"/>
      <c r="I126" s="34"/>
      <c r="J126" s="34"/>
      <c r="K126" s="35"/>
      <c r="L126" s="35"/>
      <c r="M126" s="35"/>
      <c r="N126" s="35"/>
      <c r="O126" s="35"/>
      <c r="P126" s="35"/>
      <c r="Q126" s="35"/>
      <c r="R126" s="35"/>
      <c r="S126" s="35"/>
      <c r="T126" s="35"/>
      <c r="U126" s="35"/>
      <c r="V126" s="35"/>
      <c r="W126" s="35"/>
      <c r="X126" s="8"/>
      <c r="Y126" s="8"/>
      <c r="Z126" s="8"/>
      <c r="AA126" s="8"/>
      <c r="AB126" s="8"/>
      <c r="AC126" s="8"/>
      <c r="AD126" s="8"/>
      <c r="AE126" s="8"/>
      <c r="AF126" s="8"/>
    </row>
    <row r="127" spans="1:32" ht="12.75" customHeight="1" x14ac:dyDescent="0.15">
      <c r="A127" s="83"/>
      <c r="B127" s="83"/>
      <c r="C127" s="83"/>
      <c r="D127" s="34"/>
      <c r="E127" s="34"/>
      <c r="F127" s="34"/>
      <c r="G127" s="34"/>
      <c r="H127" s="34"/>
      <c r="I127" s="34"/>
      <c r="J127" s="34"/>
      <c r="K127" s="35"/>
      <c r="L127" s="35"/>
      <c r="M127" s="35"/>
      <c r="N127" s="35"/>
      <c r="O127" s="35"/>
      <c r="P127" s="35"/>
      <c r="Q127" s="35"/>
      <c r="R127" s="35"/>
      <c r="S127" s="35"/>
      <c r="T127" s="35"/>
      <c r="U127" s="35"/>
      <c r="V127" s="35"/>
      <c r="W127" s="35"/>
      <c r="X127" s="8"/>
      <c r="Y127" s="8"/>
      <c r="Z127" s="8"/>
      <c r="AA127" s="8"/>
      <c r="AB127" s="8"/>
      <c r="AC127" s="8"/>
      <c r="AD127" s="8"/>
      <c r="AE127" s="8"/>
      <c r="AF127" s="8"/>
    </row>
    <row r="128" spans="1:32" ht="12.75" customHeight="1" x14ac:dyDescent="0.15">
      <c r="A128" s="83"/>
      <c r="B128" s="83"/>
      <c r="C128" s="83"/>
      <c r="D128" s="34"/>
      <c r="E128" s="34"/>
      <c r="F128" s="34"/>
      <c r="G128" s="34"/>
      <c r="H128" s="34"/>
      <c r="I128" s="34"/>
      <c r="J128" s="34"/>
      <c r="K128" s="35"/>
      <c r="L128" s="35"/>
      <c r="M128" s="35"/>
      <c r="N128" s="35"/>
      <c r="O128" s="35"/>
      <c r="P128" s="35"/>
      <c r="Q128" s="35"/>
      <c r="R128" s="35"/>
      <c r="S128" s="35"/>
      <c r="T128" s="35"/>
      <c r="U128" s="35"/>
      <c r="V128" s="35"/>
      <c r="W128" s="35"/>
      <c r="X128" s="8"/>
      <c r="Y128" s="8"/>
      <c r="Z128" s="8"/>
      <c r="AA128" s="8"/>
      <c r="AB128" s="8"/>
      <c r="AC128" s="8"/>
      <c r="AD128" s="8"/>
      <c r="AE128" s="8"/>
      <c r="AF128" s="8"/>
    </row>
    <row r="129" spans="1:32" ht="12.75" customHeight="1" x14ac:dyDescent="0.15">
      <c r="A129" s="83"/>
      <c r="B129" s="83"/>
      <c r="C129" s="83"/>
      <c r="D129" s="34"/>
      <c r="E129" s="34"/>
      <c r="F129" s="34"/>
      <c r="G129" s="34"/>
      <c r="H129" s="34"/>
      <c r="I129" s="34"/>
      <c r="J129" s="34"/>
      <c r="K129" s="35"/>
      <c r="L129" s="35"/>
      <c r="M129" s="35"/>
      <c r="N129" s="35"/>
      <c r="O129" s="35"/>
      <c r="P129" s="35"/>
      <c r="Q129" s="35"/>
      <c r="R129" s="35"/>
      <c r="S129" s="35"/>
      <c r="T129" s="35"/>
      <c r="U129" s="35"/>
      <c r="V129" s="35"/>
      <c r="W129" s="35"/>
      <c r="X129" s="8"/>
      <c r="Y129" s="8"/>
      <c r="Z129" s="8"/>
      <c r="AA129" s="8"/>
      <c r="AB129" s="8"/>
      <c r="AC129" s="8"/>
      <c r="AD129" s="8"/>
      <c r="AE129" s="8"/>
      <c r="AF129" s="8"/>
    </row>
    <row r="130" spans="1:32" ht="12.75" customHeight="1" x14ac:dyDescent="0.15">
      <c r="A130" s="83"/>
      <c r="B130" s="83"/>
      <c r="C130" s="83"/>
      <c r="D130" s="34"/>
      <c r="E130" s="34"/>
      <c r="F130" s="34"/>
      <c r="G130" s="34"/>
      <c r="H130" s="34"/>
      <c r="I130" s="34"/>
      <c r="J130" s="34"/>
      <c r="K130" s="35"/>
      <c r="L130" s="35"/>
      <c r="M130" s="35"/>
      <c r="N130" s="35"/>
      <c r="O130" s="35"/>
      <c r="P130" s="35"/>
      <c r="Q130" s="35"/>
      <c r="R130" s="35"/>
      <c r="S130" s="35"/>
      <c r="T130" s="35"/>
      <c r="U130" s="35"/>
      <c r="V130" s="35"/>
      <c r="W130" s="35"/>
      <c r="X130" s="8"/>
      <c r="Y130" s="8"/>
      <c r="Z130" s="8"/>
      <c r="AA130" s="8"/>
      <c r="AB130" s="8"/>
      <c r="AC130" s="8"/>
      <c r="AD130" s="8"/>
      <c r="AE130" s="8"/>
      <c r="AF130" s="8"/>
    </row>
    <row r="131" spans="1:32" ht="12.75" customHeight="1" x14ac:dyDescent="0.15">
      <c r="A131" s="83"/>
      <c r="B131" s="83"/>
      <c r="C131" s="83"/>
      <c r="D131" s="34"/>
      <c r="E131" s="34"/>
      <c r="F131" s="34"/>
      <c r="G131" s="34"/>
      <c r="H131" s="34"/>
      <c r="I131" s="34"/>
      <c r="J131" s="34"/>
      <c r="K131" s="35"/>
      <c r="L131" s="35"/>
      <c r="M131" s="35"/>
      <c r="N131" s="35"/>
      <c r="O131" s="35"/>
      <c r="P131" s="35"/>
      <c r="Q131" s="35"/>
      <c r="R131" s="35"/>
      <c r="S131" s="35"/>
      <c r="T131" s="35"/>
      <c r="U131" s="35"/>
      <c r="V131" s="35"/>
      <c r="W131" s="35"/>
      <c r="X131" s="8"/>
      <c r="Y131" s="8"/>
      <c r="Z131" s="8"/>
      <c r="AA131" s="8"/>
      <c r="AB131" s="8"/>
      <c r="AC131" s="8"/>
      <c r="AD131" s="8"/>
      <c r="AE131" s="8"/>
      <c r="AF131" s="8"/>
    </row>
    <row r="132" spans="1:32" ht="12.75" customHeight="1" x14ac:dyDescent="0.15">
      <c r="A132" s="83"/>
      <c r="B132" s="83"/>
      <c r="C132" s="83"/>
      <c r="D132" s="34"/>
      <c r="E132" s="34"/>
      <c r="F132" s="34"/>
      <c r="G132" s="34"/>
      <c r="H132" s="34"/>
      <c r="I132" s="34"/>
      <c r="J132" s="34"/>
      <c r="K132" s="35"/>
      <c r="L132" s="35"/>
      <c r="M132" s="35"/>
      <c r="N132" s="35"/>
      <c r="O132" s="35"/>
      <c r="P132" s="35"/>
      <c r="Q132" s="35"/>
      <c r="R132" s="35"/>
      <c r="S132" s="35"/>
      <c r="T132" s="35"/>
      <c r="U132" s="35"/>
      <c r="V132" s="35"/>
      <c r="W132" s="35"/>
      <c r="X132" s="8"/>
      <c r="Y132" s="8"/>
      <c r="Z132" s="8"/>
      <c r="AA132" s="8"/>
      <c r="AB132" s="8"/>
      <c r="AC132" s="8"/>
      <c r="AD132" s="8"/>
      <c r="AE132" s="8"/>
      <c r="AF132" s="8"/>
    </row>
    <row r="133" spans="1:32" ht="12.75" customHeight="1" x14ac:dyDescent="0.15">
      <c r="A133" s="83"/>
      <c r="B133" s="83"/>
      <c r="C133" s="83"/>
      <c r="D133" s="34"/>
      <c r="E133" s="34"/>
      <c r="F133" s="34"/>
      <c r="G133" s="34"/>
      <c r="H133" s="34"/>
      <c r="I133" s="34"/>
      <c r="J133" s="34"/>
      <c r="K133" s="35"/>
      <c r="L133" s="35"/>
      <c r="M133" s="35"/>
      <c r="N133" s="35"/>
      <c r="O133" s="35"/>
      <c r="P133" s="35"/>
      <c r="Q133" s="35"/>
      <c r="R133" s="35"/>
      <c r="S133" s="35"/>
      <c r="T133" s="35"/>
      <c r="U133" s="35"/>
      <c r="V133" s="35"/>
      <c r="W133" s="35"/>
      <c r="X133" s="8"/>
      <c r="Y133" s="8"/>
      <c r="Z133" s="8"/>
      <c r="AA133" s="8"/>
      <c r="AB133" s="8"/>
      <c r="AC133" s="8"/>
      <c r="AD133" s="8"/>
      <c r="AE133" s="8"/>
      <c r="AF133" s="8"/>
    </row>
    <row r="134" spans="1:32" ht="12.75" customHeight="1" x14ac:dyDescent="0.15">
      <c r="A134" s="83"/>
      <c r="B134" s="83"/>
      <c r="C134" s="83"/>
      <c r="D134" s="34"/>
      <c r="E134" s="34"/>
      <c r="F134" s="34"/>
      <c r="G134" s="34"/>
      <c r="H134" s="34"/>
      <c r="I134" s="34"/>
      <c r="J134" s="34"/>
      <c r="K134" s="35"/>
      <c r="L134" s="35"/>
      <c r="M134" s="35"/>
      <c r="N134" s="35"/>
      <c r="O134" s="35"/>
      <c r="P134" s="35"/>
      <c r="Q134" s="35"/>
      <c r="R134" s="35"/>
      <c r="S134" s="35"/>
      <c r="T134" s="35"/>
      <c r="U134" s="35"/>
      <c r="V134" s="35"/>
      <c r="W134" s="35"/>
      <c r="X134" s="8"/>
      <c r="Y134" s="8"/>
      <c r="Z134" s="8"/>
      <c r="AA134" s="8"/>
      <c r="AB134" s="8"/>
      <c r="AC134" s="8"/>
      <c r="AD134" s="8"/>
      <c r="AE134" s="8"/>
      <c r="AF134" s="8"/>
    </row>
    <row r="135" spans="1:32" ht="12.75" customHeight="1" x14ac:dyDescent="0.15">
      <c r="A135" s="83"/>
      <c r="B135" s="83"/>
      <c r="C135" s="83"/>
      <c r="D135" s="34"/>
      <c r="E135" s="34"/>
      <c r="F135" s="34"/>
      <c r="G135" s="34"/>
      <c r="H135" s="34"/>
      <c r="I135" s="34"/>
      <c r="J135" s="34"/>
      <c r="K135" s="35"/>
      <c r="L135" s="35"/>
      <c r="M135" s="35"/>
      <c r="N135" s="35"/>
      <c r="O135" s="35"/>
      <c r="P135" s="35"/>
      <c r="Q135" s="35"/>
      <c r="R135" s="35"/>
      <c r="S135" s="35"/>
      <c r="T135" s="35"/>
      <c r="U135" s="35"/>
      <c r="V135" s="35"/>
      <c r="W135" s="35"/>
      <c r="X135" s="8"/>
      <c r="Y135" s="8"/>
      <c r="Z135" s="8"/>
      <c r="AA135" s="8"/>
      <c r="AB135" s="8"/>
      <c r="AC135" s="8"/>
      <c r="AD135" s="8"/>
      <c r="AE135" s="8"/>
      <c r="AF135" s="8"/>
    </row>
    <row r="136" spans="1:32" ht="12.75" customHeight="1" x14ac:dyDescent="0.15">
      <c r="A136" s="83"/>
      <c r="B136" s="83"/>
      <c r="C136" s="83"/>
      <c r="D136" s="34"/>
      <c r="E136" s="34"/>
      <c r="F136" s="34"/>
      <c r="G136" s="34"/>
      <c r="H136" s="34"/>
      <c r="I136" s="34"/>
      <c r="J136" s="34"/>
      <c r="K136" s="35"/>
      <c r="L136" s="35"/>
      <c r="M136" s="35"/>
      <c r="N136" s="35"/>
      <c r="O136" s="35"/>
      <c r="P136" s="35"/>
      <c r="Q136" s="35"/>
      <c r="R136" s="35"/>
      <c r="S136" s="35"/>
      <c r="T136" s="35"/>
      <c r="U136" s="35"/>
      <c r="V136" s="35"/>
      <c r="W136" s="35"/>
      <c r="X136" s="8"/>
      <c r="Y136" s="8"/>
      <c r="Z136" s="8"/>
      <c r="AA136" s="8"/>
      <c r="AB136" s="8"/>
      <c r="AC136" s="8"/>
      <c r="AD136" s="8"/>
      <c r="AE136" s="8"/>
      <c r="AF136" s="8"/>
    </row>
    <row r="137" spans="1:32" ht="12.75" customHeight="1" x14ac:dyDescent="0.15">
      <c r="A137" s="83"/>
      <c r="B137" s="83"/>
      <c r="C137" s="83"/>
      <c r="D137" s="34"/>
      <c r="E137" s="34"/>
      <c r="F137" s="34"/>
      <c r="G137" s="34"/>
      <c r="H137" s="34"/>
      <c r="I137" s="34"/>
      <c r="J137" s="34"/>
      <c r="K137" s="35"/>
      <c r="L137" s="35"/>
      <c r="M137" s="35"/>
      <c r="N137" s="35"/>
      <c r="O137" s="35"/>
      <c r="P137" s="35"/>
      <c r="Q137" s="35"/>
      <c r="R137" s="35"/>
      <c r="S137" s="35"/>
      <c r="T137" s="35"/>
      <c r="U137" s="35"/>
      <c r="V137" s="35"/>
      <c r="W137" s="35"/>
      <c r="X137" s="8"/>
      <c r="Y137" s="8"/>
      <c r="Z137" s="8"/>
      <c r="AA137" s="8"/>
      <c r="AB137" s="8"/>
      <c r="AC137" s="8"/>
      <c r="AD137" s="8"/>
      <c r="AE137" s="8"/>
      <c r="AF137" s="8"/>
    </row>
    <row r="138" spans="1:32" ht="12.75" customHeight="1" x14ac:dyDescent="0.15">
      <c r="A138" s="83"/>
      <c r="B138" s="83"/>
      <c r="C138" s="83"/>
      <c r="D138" s="34"/>
      <c r="E138" s="34"/>
      <c r="F138" s="34"/>
      <c r="G138" s="34"/>
      <c r="H138" s="34"/>
      <c r="I138" s="34"/>
      <c r="J138" s="34"/>
      <c r="K138" s="35"/>
      <c r="L138" s="35"/>
      <c r="M138" s="35"/>
      <c r="N138" s="35"/>
      <c r="O138" s="35"/>
      <c r="P138" s="35"/>
      <c r="Q138" s="35"/>
      <c r="R138" s="35"/>
      <c r="S138" s="35"/>
      <c r="T138" s="35"/>
      <c r="U138" s="35"/>
      <c r="V138" s="35"/>
      <c r="W138" s="35"/>
      <c r="X138" s="8"/>
      <c r="Y138" s="8"/>
      <c r="Z138" s="8"/>
      <c r="AA138" s="8"/>
      <c r="AB138" s="8"/>
      <c r="AC138" s="8"/>
      <c r="AD138" s="8"/>
      <c r="AE138" s="8"/>
      <c r="AF138" s="8"/>
    </row>
    <row r="139" spans="1:32" ht="12.75" customHeight="1" x14ac:dyDescent="0.15">
      <c r="A139" s="83"/>
      <c r="B139" s="83"/>
      <c r="C139" s="83"/>
      <c r="D139" s="34"/>
      <c r="E139" s="34"/>
      <c r="F139" s="34"/>
      <c r="G139" s="34"/>
      <c r="H139" s="34"/>
      <c r="I139" s="34"/>
      <c r="J139" s="34"/>
      <c r="K139" s="35"/>
      <c r="L139" s="35"/>
      <c r="M139" s="35"/>
      <c r="N139" s="35"/>
      <c r="O139" s="35"/>
      <c r="P139" s="35"/>
      <c r="Q139" s="35"/>
      <c r="R139" s="35"/>
      <c r="S139" s="35"/>
      <c r="T139" s="35"/>
      <c r="U139" s="35"/>
      <c r="V139" s="35"/>
      <c r="W139" s="35"/>
      <c r="X139" s="8"/>
      <c r="Y139" s="8"/>
      <c r="Z139" s="8"/>
      <c r="AA139" s="8"/>
      <c r="AB139" s="8"/>
      <c r="AC139" s="8"/>
      <c r="AD139" s="8"/>
      <c r="AE139" s="8"/>
      <c r="AF139" s="8"/>
    </row>
    <row r="140" spans="1:32" ht="12.75" customHeight="1" x14ac:dyDescent="0.15">
      <c r="A140" s="83"/>
      <c r="B140" s="83"/>
      <c r="C140" s="83"/>
      <c r="D140" s="34"/>
      <c r="E140" s="34"/>
      <c r="F140" s="34"/>
      <c r="G140" s="34"/>
      <c r="H140" s="34"/>
      <c r="I140" s="34"/>
      <c r="J140" s="34"/>
      <c r="K140" s="35"/>
      <c r="L140" s="35"/>
      <c r="M140" s="35"/>
      <c r="N140" s="35"/>
      <c r="O140" s="35"/>
      <c r="P140" s="35"/>
      <c r="Q140" s="35"/>
      <c r="R140" s="35"/>
      <c r="S140" s="35"/>
      <c r="T140" s="35"/>
      <c r="U140" s="35"/>
      <c r="V140" s="35"/>
      <c r="W140" s="35"/>
      <c r="X140" s="8"/>
      <c r="Y140" s="8"/>
      <c r="Z140" s="8"/>
      <c r="AA140" s="8"/>
      <c r="AB140" s="8"/>
      <c r="AC140" s="8"/>
      <c r="AD140" s="8"/>
      <c r="AE140" s="8"/>
      <c r="AF140" s="8"/>
    </row>
    <row r="141" spans="1:32" ht="12.75" customHeight="1" x14ac:dyDescent="0.15">
      <c r="A141" s="83"/>
      <c r="B141" s="83"/>
      <c r="C141" s="83"/>
      <c r="D141" s="34"/>
      <c r="E141" s="34"/>
      <c r="F141" s="34"/>
      <c r="G141" s="34"/>
      <c r="H141" s="34"/>
      <c r="I141" s="34"/>
      <c r="J141" s="34"/>
      <c r="K141" s="35"/>
      <c r="L141" s="35"/>
      <c r="M141" s="35"/>
      <c r="N141" s="35"/>
      <c r="O141" s="35"/>
      <c r="P141" s="35"/>
      <c r="Q141" s="35"/>
      <c r="R141" s="35"/>
      <c r="S141" s="35"/>
      <c r="T141" s="35"/>
      <c r="U141" s="35"/>
      <c r="V141" s="35"/>
      <c r="W141" s="35"/>
      <c r="X141" s="8"/>
      <c r="Y141" s="8"/>
      <c r="Z141" s="8"/>
      <c r="AA141" s="8"/>
      <c r="AB141" s="8"/>
      <c r="AC141" s="8"/>
      <c r="AD141" s="8"/>
      <c r="AE141" s="8"/>
      <c r="AF141" s="8"/>
    </row>
    <row r="142" spans="1:32" ht="12.75" customHeight="1" x14ac:dyDescent="0.15">
      <c r="A142" s="83"/>
      <c r="B142" s="83"/>
      <c r="C142" s="83"/>
      <c r="D142" s="34"/>
      <c r="E142" s="34"/>
      <c r="F142" s="34"/>
      <c r="G142" s="34"/>
      <c r="H142" s="34"/>
      <c r="I142" s="34"/>
      <c r="J142" s="34"/>
      <c r="K142" s="35"/>
      <c r="L142" s="35"/>
      <c r="M142" s="35"/>
      <c r="N142" s="35"/>
      <c r="O142" s="35"/>
      <c r="P142" s="35"/>
      <c r="Q142" s="35"/>
      <c r="R142" s="35"/>
      <c r="S142" s="35"/>
      <c r="T142" s="35"/>
      <c r="U142" s="35"/>
      <c r="V142" s="35"/>
      <c r="W142" s="35"/>
      <c r="X142" s="8"/>
      <c r="Y142" s="8"/>
      <c r="Z142" s="8"/>
      <c r="AA142" s="8"/>
      <c r="AB142" s="8"/>
      <c r="AC142" s="8"/>
      <c r="AD142" s="8"/>
      <c r="AE142" s="8"/>
      <c r="AF142" s="8"/>
    </row>
    <row r="143" spans="1:32" ht="12.75" customHeight="1" x14ac:dyDescent="0.15">
      <c r="A143" s="83"/>
      <c r="B143" s="83"/>
      <c r="C143" s="83"/>
      <c r="D143" s="34"/>
      <c r="E143" s="34"/>
      <c r="F143" s="34"/>
      <c r="G143" s="34"/>
      <c r="H143" s="34"/>
      <c r="I143" s="34"/>
      <c r="J143" s="34"/>
      <c r="K143" s="35"/>
      <c r="L143" s="35"/>
      <c r="M143" s="35"/>
      <c r="N143" s="35"/>
      <c r="O143" s="35"/>
      <c r="P143" s="35"/>
      <c r="Q143" s="35"/>
      <c r="R143" s="35"/>
      <c r="S143" s="35"/>
      <c r="T143" s="35"/>
      <c r="U143" s="35"/>
      <c r="V143" s="35"/>
      <c r="W143" s="35"/>
      <c r="X143" s="8"/>
      <c r="Y143" s="8"/>
      <c r="Z143" s="8"/>
      <c r="AA143" s="8"/>
      <c r="AB143" s="8"/>
      <c r="AC143" s="8"/>
      <c r="AD143" s="8"/>
      <c r="AE143" s="8"/>
      <c r="AF143" s="8"/>
    </row>
    <row r="144" spans="1:32" ht="12.75" customHeight="1" x14ac:dyDescent="0.15">
      <c r="A144" s="83"/>
      <c r="B144" s="83"/>
      <c r="C144" s="83"/>
      <c r="D144" s="34"/>
      <c r="E144" s="34"/>
      <c r="F144" s="34"/>
      <c r="G144" s="34"/>
      <c r="H144" s="34"/>
      <c r="I144" s="34"/>
      <c r="J144" s="34"/>
      <c r="K144" s="35"/>
      <c r="L144" s="35"/>
      <c r="M144" s="35"/>
      <c r="N144" s="35"/>
      <c r="O144" s="35"/>
      <c r="P144" s="35"/>
      <c r="Q144" s="35"/>
      <c r="R144" s="35"/>
      <c r="S144" s="35"/>
      <c r="T144" s="35"/>
      <c r="U144" s="35"/>
      <c r="V144" s="35"/>
      <c r="W144" s="35"/>
      <c r="X144" s="8"/>
      <c r="Y144" s="8"/>
      <c r="Z144" s="8"/>
      <c r="AA144" s="8"/>
      <c r="AB144" s="8"/>
      <c r="AC144" s="8"/>
      <c r="AD144" s="8"/>
      <c r="AE144" s="8"/>
      <c r="AF144" s="8"/>
    </row>
    <row r="145" spans="1:32" ht="12.75" customHeight="1" x14ac:dyDescent="0.15">
      <c r="A145" s="83"/>
      <c r="B145" s="83"/>
      <c r="C145" s="83"/>
      <c r="D145" s="34"/>
      <c r="E145" s="34"/>
      <c r="F145" s="34"/>
      <c r="G145" s="34"/>
      <c r="H145" s="34"/>
      <c r="I145" s="34"/>
      <c r="J145" s="34"/>
      <c r="K145" s="35"/>
      <c r="L145" s="35"/>
      <c r="M145" s="35"/>
      <c r="N145" s="35"/>
      <c r="O145" s="35"/>
      <c r="P145" s="35"/>
      <c r="Q145" s="35"/>
      <c r="R145" s="35"/>
      <c r="S145" s="35"/>
      <c r="T145" s="35"/>
      <c r="U145" s="35"/>
      <c r="V145" s="35"/>
      <c r="W145" s="35"/>
      <c r="X145" s="8"/>
      <c r="Y145" s="8"/>
      <c r="Z145" s="8"/>
      <c r="AA145" s="8"/>
      <c r="AB145" s="8"/>
      <c r="AC145" s="8"/>
      <c r="AD145" s="8"/>
      <c r="AE145" s="8"/>
      <c r="AF145" s="8"/>
    </row>
    <row r="146" spans="1:32" ht="12.75" customHeight="1" x14ac:dyDescent="0.15">
      <c r="A146" s="83"/>
      <c r="B146" s="83"/>
      <c r="C146" s="83"/>
      <c r="D146" s="34"/>
      <c r="E146" s="34"/>
      <c r="F146" s="34"/>
      <c r="G146" s="34"/>
      <c r="H146" s="34"/>
      <c r="I146" s="34"/>
      <c r="J146" s="34"/>
      <c r="K146" s="35"/>
      <c r="L146" s="35"/>
      <c r="M146" s="35"/>
      <c r="N146" s="35"/>
      <c r="O146" s="35"/>
      <c r="P146" s="35"/>
      <c r="Q146" s="35"/>
      <c r="R146" s="35"/>
      <c r="S146" s="35"/>
      <c r="T146" s="35"/>
      <c r="U146" s="35"/>
      <c r="V146" s="35"/>
      <c r="W146" s="35"/>
      <c r="X146" s="8"/>
      <c r="Y146" s="8"/>
      <c r="Z146" s="8"/>
      <c r="AA146" s="8"/>
      <c r="AB146" s="8"/>
      <c r="AC146" s="8"/>
      <c r="AD146" s="8"/>
      <c r="AE146" s="8"/>
      <c r="AF146" s="8"/>
    </row>
    <row r="147" spans="1:32" ht="12.75" customHeight="1" x14ac:dyDescent="0.15">
      <c r="A147" s="83"/>
      <c r="B147" s="83"/>
      <c r="C147" s="83"/>
      <c r="D147" s="34"/>
      <c r="E147" s="34"/>
      <c r="F147" s="34"/>
      <c r="G147" s="34"/>
      <c r="H147" s="34"/>
      <c r="I147" s="34"/>
      <c r="J147" s="34"/>
      <c r="K147" s="35"/>
      <c r="L147" s="35"/>
      <c r="M147" s="35"/>
      <c r="N147" s="35"/>
      <c r="O147" s="35"/>
      <c r="P147" s="35"/>
      <c r="Q147" s="35"/>
      <c r="R147" s="35"/>
      <c r="S147" s="35"/>
      <c r="T147" s="35"/>
      <c r="U147" s="35"/>
      <c r="V147" s="35"/>
      <c r="W147" s="35"/>
      <c r="X147" s="8"/>
      <c r="Y147" s="8"/>
      <c r="Z147" s="8"/>
      <c r="AA147" s="8"/>
      <c r="AB147" s="8"/>
      <c r="AC147" s="8"/>
      <c r="AD147" s="8"/>
      <c r="AE147" s="8"/>
      <c r="AF147" s="8"/>
    </row>
    <row r="148" spans="1:32" ht="12.75" customHeight="1" x14ac:dyDescent="0.15">
      <c r="A148" s="83"/>
      <c r="B148" s="83"/>
      <c r="C148" s="83"/>
      <c r="D148" s="34"/>
      <c r="E148" s="34"/>
      <c r="F148" s="34"/>
      <c r="G148" s="34"/>
      <c r="H148" s="34"/>
      <c r="I148" s="34"/>
      <c r="J148" s="34"/>
      <c r="K148" s="35"/>
      <c r="L148" s="35"/>
      <c r="M148" s="35"/>
      <c r="N148" s="35"/>
      <c r="O148" s="35"/>
      <c r="P148" s="35"/>
      <c r="Q148" s="35"/>
      <c r="R148" s="35"/>
      <c r="S148" s="35"/>
      <c r="T148" s="35"/>
      <c r="U148" s="35"/>
      <c r="V148" s="35"/>
      <c r="W148" s="35"/>
      <c r="X148" s="8"/>
      <c r="Y148" s="8"/>
      <c r="Z148" s="8"/>
      <c r="AA148" s="8"/>
      <c r="AB148" s="8"/>
      <c r="AC148" s="8"/>
      <c r="AD148" s="8"/>
      <c r="AE148" s="8"/>
      <c r="AF148" s="8"/>
    </row>
    <row r="149" spans="1:32" ht="12.75" customHeight="1" x14ac:dyDescent="0.15">
      <c r="A149" s="83"/>
      <c r="B149" s="83"/>
      <c r="C149" s="83"/>
      <c r="D149" s="34"/>
      <c r="E149" s="34"/>
      <c r="F149" s="34"/>
      <c r="G149" s="34"/>
      <c r="H149" s="34"/>
      <c r="I149" s="34"/>
      <c r="J149" s="34"/>
      <c r="K149" s="35"/>
      <c r="L149" s="35"/>
      <c r="M149" s="35"/>
      <c r="N149" s="35"/>
      <c r="O149" s="35"/>
      <c r="P149" s="35"/>
      <c r="Q149" s="35"/>
      <c r="R149" s="35"/>
      <c r="S149" s="35"/>
      <c r="T149" s="35"/>
      <c r="U149" s="35"/>
      <c r="V149" s="35"/>
      <c r="W149" s="35"/>
      <c r="X149" s="8"/>
      <c r="Y149" s="8"/>
      <c r="Z149" s="8"/>
      <c r="AA149" s="8"/>
      <c r="AB149" s="8"/>
      <c r="AC149" s="8"/>
      <c r="AD149" s="8"/>
      <c r="AE149" s="8"/>
      <c r="AF149" s="8"/>
    </row>
    <row r="150" spans="1:32" ht="12.75" customHeight="1" x14ac:dyDescent="0.15">
      <c r="A150" s="83"/>
      <c r="B150" s="83"/>
      <c r="C150" s="83"/>
      <c r="D150" s="34"/>
      <c r="E150" s="34"/>
      <c r="F150" s="34"/>
      <c r="G150" s="34"/>
      <c r="H150" s="34"/>
      <c r="I150" s="34"/>
      <c r="J150" s="34"/>
      <c r="K150" s="35"/>
      <c r="L150" s="35"/>
      <c r="M150" s="35"/>
      <c r="N150" s="35"/>
      <c r="O150" s="35"/>
      <c r="P150" s="35"/>
      <c r="Q150" s="35"/>
      <c r="R150" s="35"/>
      <c r="S150" s="35"/>
      <c r="T150" s="35"/>
      <c r="U150" s="35"/>
      <c r="V150" s="35"/>
      <c r="W150" s="35"/>
      <c r="X150" s="8"/>
      <c r="Y150" s="8"/>
      <c r="Z150" s="8"/>
      <c r="AA150" s="8"/>
      <c r="AB150" s="8"/>
      <c r="AC150" s="8"/>
      <c r="AD150" s="8"/>
      <c r="AE150" s="8"/>
      <c r="AF150" s="8"/>
    </row>
    <row r="151" spans="1:32" ht="12.75" customHeight="1" x14ac:dyDescent="0.15">
      <c r="A151" s="83"/>
      <c r="B151" s="83"/>
      <c r="C151" s="83"/>
      <c r="D151" s="34"/>
      <c r="E151" s="34"/>
      <c r="F151" s="34"/>
      <c r="G151" s="34"/>
      <c r="H151" s="34"/>
      <c r="I151" s="34"/>
      <c r="J151" s="34"/>
      <c r="K151" s="35"/>
      <c r="L151" s="35"/>
      <c r="M151" s="35"/>
      <c r="N151" s="35"/>
      <c r="O151" s="35"/>
      <c r="P151" s="35"/>
      <c r="Q151" s="35"/>
      <c r="R151" s="35"/>
      <c r="S151" s="35"/>
      <c r="T151" s="35"/>
      <c r="U151" s="35"/>
      <c r="V151" s="35"/>
      <c r="W151" s="35"/>
      <c r="X151" s="8"/>
      <c r="Y151" s="8"/>
      <c r="Z151" s="8"/>
      <c r="AA151" s="8"/>
      <c r="AB151" s="8"/>
      <c r="AC151" s="8"/>
      <c r="AD151" s="8"/>
      <c r="AE151" s="8"/>
      <c r="AF151" s="8"/>
    </row>
    <row r="152" spans="1:32" ht="12.75" customHeight="1" x14ac:dyDescent="0.15">
      <c r="A152" s="83"/>
      <c r="B152" s="83"/>
      <c r="C152" s="83"/>
      <c r="D152" s="34"/>
      <c r="E152" s="34"/>
      <c r="F152" s="34"/>
      <c r="G152" s="34"/>
      <c r="H152" s="34"/>
      <c r="I152" s="34"/>
      <c r="J152" s="34"/>
      <c r="K152" s="35"/>
      <c r="L152" s="35"/>
      <c r="M152" s="35"/>
      <c r="N152" s="35"/>
      <c r="O152" s="35"/>
      <c r="P152" s="35"/>
      <c r="Q152" s="35"/>
      <c r="R152" s="35"/>
      <c r="S152" s="35"/>
      <c r="T152" s="35"/>
      <c r="U152" s="35"/>
      <c r="V152" s="35"/>
      <c r="W152" s="35"/>
      <c r="X152" s="8"/>
      <c r="Y152" s="8"/>
      <c r="Z152" s="8"/>
      <c r="AA152" s="8"/>
      <c r="AB152" s="8"/>
      <c r="AC152" s="8"/>
      <c r="AD152" s="8"/>
      <c r="AE152" s="8"/>
      <c r="AF152" s="8"/>
    </row>
    <row r="153" spans="1:32" ht="12.75" customHeight="1" x14ac:dyDescent="0.15">
      <c r="A153" s="83"/>
      <c r="B153" s="83"/>
      <c r="C153" s="83"/>
      <c r="D153" s="34"/>
      <c r="E153" s="34"/>
      <c r="F153" s="34"/>
      <c r="G153" s="34"/>
      <c r="H153" s="34"/>
      <c r="I153" s="34"/>
      <c r="J153" s="34"/>
      <c r="K153" s="35"/>
      <c r="L153" s="35"/>
      <c r="M153" s="35"/>
      <c r="N153" s="35"/>
      <c r="O153" s="35"/>
      <c r="P153" s="35"/>
      <c r="Q153" s="35"/>
      <c r="R153" s="35"/>
      <c r="S153" s="35"/>
      <c r="T153" s="35"/>
      <c r="U153" s="35"/>
      <c r="V153" s="35"/>
      <c r="W153" s="35"/>
      <c r="X153" s="8"/>
      <c r="Y153" s="8"/>
      <c r="Z153" s="8"/>
      <c r="AA153" s="8"/>
      <c r="AB153" s="8"/>
      <c r="AC153" s="8"/>
      <c r="AD153" s="8"/>
      <c r="AE153" s="8"/>
      <c r="AF153" s="8"/>
    </row>
    <row r="154" spans="1:32" ht="12.75" customHeight="1" x14ac:dyDescent="0.15">
      <c r="A154" s="83"/>
      <c r="B154" s="83"/>
      <c r="C154" s="83"/>
      <c r="D154" s="34"/>
      <c r="E154" s="34"/>
      <c r="F154" s="34"/>
      <c r="G154" s="34"/>
      <c r="H154" s="34"/>
      <c r="I154" s="34"/>
      <c r="J154" s="34"/>
      <c r="K154" s="35"/>
      <c r="L154" s="35"/>
      <c r="M154" s="35"/>
      <c r="N154" s="35"/>
      <c r="O154" s="35"/>
      <c r="P154" s="35"/>
      <c r="Q154" s="35"/>
      <c r="R154" s="35"/>
      <c r="S154" s="35"/>
      <c r="T154" s="35"/>
      <c r="U154" s="35"/>
      <c r="V154" s="35"/>
      <c r="W154" s="35"/>
      <c r="X154" s="8"/>
      <c r="Y154" s="8"/>
      <c r="Z154" s="8"/>
      <c r="AA154" s="8"/>
      <c r="AB154" s="8"/>
      <c r="AC154" s="8"/>
      <c r="AD154" s="8"/>
      <c r="AE154" s="8"/>
      <c r="AF154" s="8"/>
    </row>
    <row r="155" spans="1:32" ht="12.75" customHeight="1" x14ac:dyDescent="0.15">
      <c r="A155" s="83"/>
      <c r="B155" s="83"/>
      <c r="C155" s="83"/>
      <c r="D155" s="34"/>
      <c r="E155" s="34"/>
      <c r="F155" s="34"/>
      <c r="G155" s="34"/>
      <c r="H155" s="34"/>
      <c r="I155" s="34"/>
      <c r="J155" s="34"/>
      <c r="K155" s="35"/>
      <c r="L155" s="35"/>
      <c r="M155" s="35"/>
      <c r="N155" s="35"/>
      <c r="O155" s="35"/>
      <c r="P155" s="35"/>
      <c r="Q155" s="35"/>
      <c r="R155" s="35"/>
      <c r="S155" s="35"/>
      <c r="T155" s="35"/>
      <c r="U155" s="35"/>
      <c r="V155" s="35"/>
      <c r="W155" s="35"/>
      <c r="X155" s="8"/>
      <c r="Y155" s="8"/>
      <c r="Z155" s="8"/>
      <c r="AA155" s="8"/>
      <c r="AB155" s="8"/>
      <c r="AC155" s="8"/>
      <c r="AD155" s="8"/>
      <c r="AE155" s="8"/>
      <c r="AF155" s="8"/>
    </row>
    <row r="156" spans="1:32" ht="12.75" customHeight="1" x14ac:dyDescent="0.15">
      <c r="A156" s="83"/>
      <c r="B156" s="83"/>
      <c r="C156" s="83"/>
      <c r="D156" s="34"/>
      <c r="E156" s="34"/>
      <c r="F156" s="34"/>
      <c r="G156" s="34"/>
      <c r="H156" s="34"/>
      <c r="I156" s="34"/>
      <c r="J156" s="34"/>
      <c r="K156" s="35"/>
      <c r="L156" s="35"/>
      <c r="M156" s="35"/>
      <c r="N156" s="35"/>
      <c r="O156" s="35"/>
      <c r="P156" s="35"/>
      <c r="Q156" s="35"/>
      <c r="R156" s="35"/>
      <c r="S156" s="35"/>
      <c r="T156" s="35"/>
      <c r="U156" s="35"/>
      <c r="V156" s="35"/>
      <c r="W156" s="35"/>
      <c r="X156" s="8"/>
      <c r="Y156" s="8"/>
      <c r="Z156" s="8"/>
      <c r="AA156" s="8"/>
      <c r="AB156" s="8"/>
      <c r="AC156" s="8"/>
      <c r="AD156" s="8"/>
      <c r="AE156" s="8"/>
      <c r="AF156" s="8"/>
    </row>
    <row r="157" spans="1:32" ht="12.75" customHeight="1" x14ac:dyDescent="0.15">
      <c r="A157" s="83"/>
      <c r="B157" s="83"/>
      <c r="C157" s="83"/>
      <c r="D157" s="34"/>
      <c r="E157" s="34"/>
      <c r="F157" s="34"/>
      <c r="G157" s="34"/>
      <c r="H157" s="34"/>
      <c r="I157" s="34"/>
      <c r="J157" s="34"/>
      <c r="K157" s="35"/>
      <c r="L157" s="35"/>
      <c r="M157" s="35"/>
      <c r="N157" s="35"/>
      <c r="O157" s="35"/>
      <c r="P157" s="35"/>
      <c r="Q157" s="35"/>
      <c r="R157" s="35"/>
      <c r="S157" s="35"/>
      <c r="T157" s="35"/>
      <c r="U157" s="35"/>
      <c r="V157" s="35"/>
      <c r="W157" s="35"/>
      <c r="X157" s="8"/>
      <c r="Y157" s="8"/>
      <c r="Z157" s="8"/>
      <c r="AA157" s="8"/>
      <c r="AB157" s="8"/>
      <c r="AC157" s="8"/>
      <c r="AD157" s="8"/>
      <c r="AE157" s="8"/>
      <c r="AF157" s="8"/>
    </row>
    <row r="158" spans="1:32" ht="12.75" customHeight="1" x14ac:dyDescent="0.15">
      <c r="A158" s="83"/>
      <c r="B158" s="83"/>
      <c r="C158" s="83"/>
      <c r="D158" s="34"/>
      <c r="E158" s="34"/>
      <c r="F158" s="34"/>
      <c r="G158" s="34"/>
      <c r="H158" s="34"/>
      <c r="I158" s="34"/>
      <c r="J158" s="34"/>
      <c r="K158" s="35"/>
      <c r="L158" s="35"/>
      <c r="M158" s="35"/>
      <c r="N158" s="35"/>
      <c r="O158" s="35"/>
      <c r="P158" s="35"/>
      <c r="Q158" s="35"/>
      <c r="R158" s="35"/>
      <c r="S158" s="35"/>
      <c r="T158" s="35"/>
      <c r="U158" s="35"/>
      <c r="V158" s="35"/>
      <c r="W158" s="35"/>
      <c r="X158" s="8"/>
      <c r="Y158" s="8"/>
      <c r="Z158" s="8"/>
      <c r="AA158" s="8"/>
      <c r="AB158" s="8"/>
      <c r="AC158" s="8"/>
      <c r="AD158" s="8"/>
      <c r="AE158" s="8"/>
      <c r="AF158" s="8"/>
    </row>
    <row r="159" spans="1:32" ht="12.75" customHeight="1" x14ac:dyDescent="0.15">
      <c r="A159" s="83"/>
      <c r="B159" s="83"/>
      <c r="C159" s="83"/>
      <c r="D159" s="34"/>
      <c r="E159" s="34"/>
      <c r="F159" s="34"/>
      <c r="G159" s="34"/>
      <c r="H159" s="34"/>
      <c r="I159" s="34"/>
      <c r="J159" s="34"/>
      <c r="K159" s="35"/>
      <c r="L159" s="35"/>
      <c r="M159" s="35"/>
      <c r="N159" s="35"/>
      <c r="O159" s="35"/>
      <c r="P159" s="35"/>
      <c r="Q159" s="35"/>
      <c r="R159" s="35"/>
      <c r="S159" s="35"/>
      <c r="T159" s="35"/>
      <c r="U159" s="35"/>
      <c r="V159" s="35"/>
      <c r="W159" s="35"/>
      <c r="X159" s="8"/>
      <c r="Y159" s="8"/>
      <c r="Z159" s="8"/>
      <c r="AA159" s="8"/>
      <c r="AB159" s="8"/>
      <c r="AC159" s="8"/>
      <c r="AD159" s="8"/>
      <c r="AE159" s="8"/>
      <c r="AF159" s="8"/>
    </row>
    <row r="160" spans="1:32" ht="12.75" customHeight="1" x14ac:dyDescent="0.15">
      <c r="A160" s="83"/>
      <c r="B160" s="83"/>
      <c r="C160" s="83"/>
      <c r="D160" s="34"/>
      <c r="E160" s="34"/>
      <c r="F160" s="34"/>
      <c r="G160" s="34"/>
      <c r="H160" s="34"/>
      <c r="I160" s="34"/>
      <c r="J160" s="34"/>
      <c r="K160" s="35"/>
      <c r="L160" s="35"/>
      <c r="M160" s="35"/>
      <c r="N160" s="35"/>
      <c r="O160" s="35"/>
      <c r="P160" s="35"/>
      <c r="Q160" s="35"/>
      <c r="R160" s="35"/>
      <c r="S160" s="35"/>
      <c r="T160" s="35"/>
      <c r="U160" s="35"/>
      <c r="V160" s="35"/>
      <c r="W160" s="35"/>
      <c r="X160" s="8"/>
      <c r="Y160" s="8"/>
      <c r="Z160" s="8"/>
      <c r="AA160" s="8"/>
      <c r="AB160" s="8"/>
      <c r="AC160" s="8"/>
      <c r="AD160" s="8"/>
      <c r="AE160" s="8"/>
      <c r="AF160" s="8"/>
    </row>
    <row r="161" spans="1:32" ht="12.75" customHeight="1" x14ac:dyDescent="0.15">
      <c r="A161" s="83"/>
      <c r="B161" s="83"/>
      <c r="C161" s="83"/>
      <c r="D161" s="34"/>
      <c r="E161" s="34"/>
      <c r="F161" s="34"/>
      <c r="G161" s="34"/>
      <c r="H161" s="34"/>
      <c r="I161" s="34"/>
      <c r="J161" s="34"/>
      <c r="K161" s="35"/>
      <c r="L161" s="35"/>
      <c r="M161" s="35"/>
      <c r="N161" s="35"/>
      <c r="O161" s="35"/>
      <c r="P161" s="35"/>
      <c r="Q161" s="35"/>
      <c r="R161" s="35"/>
      <c r="S161" s="35"/>
      <c r="T161" s="35"/>
      <c r="U161" s="35"/>
      <c r="V161" s="35"/>
      <c r="W161" s="35"/>
      <c r="X161" s="8"/>
      <c r="Y161" s="8"/>
      <c r="Z161" s="8"/>
      <c r="AA161" s="8"/>
      <c r="AB161" s="8"/>
      <c r="AC161" s="8"/>
      <c r="AD161" s="8"/>
      <c r="AE161" s="8"/>
      <c r="AF161" s="8"/>
    </row>
    <row r="162" spans="1:32" ht="12.75" customHeight="1" x14ac:dyDescent="0.15">
      <c r="A162" s="83"/>
      <c r="B162" s="83"/>
      <c r="C162" s="83"/>
      <c r="D162" s="34"/>
      <c r="E162" s="34"/>
      <c r="F162" s="34"/>
      <c r="G162" s="34"/>
      <c r="H162" s="34"/>
      <c r="I162" s="34"/>
      <c r="J162" s="34"/>
      <c r="K162" s="35"/>
      <c r="L162" s="35"/>
      <c r="M162" s="35"/>
      <c r="N162" s="35"/>
      <c r="O162" s="35"/>
      <c r="P162" s="35"/>
      <c r="Q162" s="35"/>
      <c r="R162" s="35"/>
      <c r="S162" s="35"/>
      <c r="T162" s="35"/>
      <c r="U162" s="35"/>
      <c r="V162" s="35"/>
      <c r="W162" s="35"/>
      <c r="X162" s="8"/>
      <c r="Y162" s="8"/>
      <c r="Z162" s="8"/>
      <c r="AA162" s="8"/>
      <c r="AB162" s="8"/>
      <c r="AC162" s="8"/>
      <c r="AD162" s="8"/>
      <c r="AE162" s="8"/>
      <c r="AF162" s="8"/>
    </row>
    <row r="163" spans="1:32" ht="12.75" customHeight="1" x14ac:dyDescent="0.15">
      <c r="A163" s="83"/>
      <c r="B163" s="83"/>
      <c r="C163" s="83"/>
      <c r="D163" s="34"/>
      <c r="E163" s="34"/>
      <c r="F163" s="34"/>
      <c r="G163" s="34"/>
      <c r="H163" s="34"/>
      <c r="I163" s="34"/>
      <c r="J163" s="34"/>
      <c r="K163" s="35"/>
      <c r="L163" s="35"/>
      <c r="M163" s="35"/>
      <c r="N163" s="35"/>
      <c r="O163" s="35"/>
      <c r="P163" s="35"/>
      <c r="Q163" s="35"/>
      <c r="R163" s="35"/>
      <c r="S163" s="35"/>
      <c r="T163" s="35"/>
      <c r="U163" s="35"/>
      <c r="V163" s="35"/>
      <c r="W163" s="35"/>
      <c r="X163" s="8"/>
      <c r="Y163" s="8"/>
      <c r="Z163" s="8"/>
      <c r="AA163" s="8"/>
      <c r="AB163" s="8"/>
      <c r="AC163" s="8"/>
      <c r="AD163" s="8"/>
      <c r="AE163" s="8"/>
      <c r="AF163" s="8"/>
    </row>
    <row r="164" spans="1:32" ht="12.75" customHeight="1" x14ac:dyDescent="0.15">
      <c r="A164" s="83"/>
      <c r="B164" s="83"/>
      <c r="C164" s="83"/>
      <c r="D164" s="34"/>
      <c r="E164" s="34"/>
      <c r="F164" s="34"/>
      <c r="G164" s="34"/>
      <c r="H164" s="34"/>
      <c r="I164" s="34"/>
      <c r="J164" s="34"/>
      <c r="K164" s="35"/>
      <c r="L164" s="35"/>
      <c r="M164" s="35"/>
      <c r="N164" s="35"/>
      <c r="O164" s="35"/>
      <c r="P164" s="35"/>
      <c r="Q164" s="35"/>
      <c r="R164" s="35"/>
      <c r="S164" s="35"/>
      <c r="T164" s="35"/>
      <c r="U164" s="35"/>
      <c r="V164" s="35"/>
      <c r="W164" s="35"/>
      <c r="X164" s="8"/>
      <c r="Y164" s="8"/>
      <c r="Z164" s="8"/>
      <c r="AA164" s="8"/>
      <c r="AB164" s="8"/>
      <c r="AC164" s="8"/>
      <c r="AD164" s="8"/>
      <c r="AE164" s="8"/>
      <c r="AF164" s="8"/>
    </row>
    <row r="165" spans="1:32" ht="12.75" customHeight="1" x14ac:dyDescent="0.15">
      <c r="A165" s="83"/>
      <c r="B165" s="83"/>
      <c r="C165" s="83"/>
      <c r="D165" s="34"/>
      <c r="E165" s="34"/>
      <c r="F165" s="34"/>
      <c r="G165" s="34"/>
      <c r="H165" s="34"/>
      <c r="I165" s="34"/>
      <c r="J165" s="34"/>
      <c r="K165" s="35"/>
      <c r="L165" s="35"/>
      <c r="M165" s="35"/>
      <c r="N165" s="35"/>
      <c r="O165" s="35"/>
      <c r="P165" s="35"/>
      <c r="Q165" s="35"/>
      <c r="R165" s="35"/>
      <c r="S165" s="35"/>
      <c r="T165" s="35"/>
      <c r="U165" s="35"/>
      <c r="V165" s="35"/>
      <c r="W165" s="35"/>
      <c r="X165" s="8"/>
      <c r="Y165" s="8"/>
      <c r="Z165" s="8"/>
      <c r="AA165" s="8"/>
      <c r="AB165" s="8"/>
      <c r="AC165" s="8"/>
      <c r="AD165" s="8"/>
      <c r="AE165" s="8"/>
      <c r="AF165" s="8"/>
    </row>
    <row r="166" spans="1:32" ht="12.75" customHeight="1" x14ac:dyDescent="0.15">
      <c r="A166" s="83"/>
      <c r="B166" s="83"/>
      <c r="C166" s="83"/>
      <c r="D166" s="34"/>
      <c r="E166" s="34"/>
      <c r="F166" s="34"/>
      <c r="G166" s="34"/>
      <c r="H166" s="34"/>
      <c r="I166" s="34"/>
      <c r="J166" s="34"/>
      <c r="K166" s="35"/>
      <c r="L166" s="35"/>
      <c r="M166" s="35"/>
      <c r="N166" s="35"/>
      <c r="O166" s="35"/>
      <c r="P166" s="35"/>
      <c r="Q166" s="35"/>
      <c r="R166" s="35"/>
      <c r="S166" s="35"/>
      <c r="T166" s="35"/>
      <c r="U166" s="35"/>
      <c r="V166" s="35"/>
      <c r="W166" s="35"/>
      <c r="X166" s="8"/>
      <c r="Y166" s="8"/>
      <c r="Z166" s="8"/>
      <c r="AA166" s="8"/>
      <c r="AB166" s="8"/>
      <c r="AC166" s="8"/>
      <c r="AD166" s="8"/>
      <c r="AE166" s="8"/>
      <c r="AF166" s="8"/>
    </row>
    <row r="167" spans="1:32" ht="12.75" customHeight="1" x14ac:dyDescent="0.15">
      <c r="A167" s="83"/>
      <c r="B167" s="83"/>
      <c r="C167" s="83"/>
      <c r="D167" s="34"/>
      <c r="E167" s="34"/>
      <c r="F167" s="34"/>
      <c r="G167" s="34"/>
      <c r="H167" s="34"/>
      <c r="I167" s="34"/>
      <c r="J167" s="34"/>
      <c r="K167" s="35"/>
      <c r="L167" s="35"/>
      <c r="M167" s="35"/>
      <c r="N167" s="35"/>
      <c r="O167" s="35"/>
      <c r="P167" s="35"/>
      <c r="Q167" s="35"/>
      <c r="R167" s="35"/>
      <c r="S167" s="35"/>
      <c r="T167" s="35"/>
      <c r="U167" s="35"/>
      <c r="V167" s="35"/>
      <c r="W167" s="35"/>
      <c r="X167" s="8"/>
      <c r="Y167" s="8"/>
      <c r="Z167" s="8"/>
      <c r="AA167" s="8"/>
      <c r="AB167" s="8"/>
      <c r="AC167" s="8"/>
      <c r="AD167" s="8"/>
      <c r="AE167" s="8"/>
      <c r="AF167" s="8"/>
    </row>
    <row r="168" spans="1:32" ht="12.75" customHeight="1" x14ac:dyDescent="0.15">
      <c r="A168" s="83"/>
      <c r="B168" s="83"/>
      <c r="C168" s="83"/>
      <c r="D168" s="34"/>
      <c r="E168" s="34"/>
      <c r="F168" s="34"/>
      <c r="G168" s="34"/>
      <c r="H168" s="34"/>
      <c r="I168" s="34"/>
      <c r="J168" s="34"/>
      <c r="K168" s="35"/>
      <c r="L168" s="35"/>
      <c r="M168" s="35"/>
      <c r="N168" s="35"/>
      <c r="O168" s="35"/>
      <c r="P168" s="35"/>
      <c r="Q168" s="35"/>
      <c r="R168" s="35"/>
      <c r="S168" s="35"/>
      <c r="T168" s="35"/>
      <c r="U168" s="35"/>
      <c r="V168" s="35"/>
      <c r="W168" s="35"/>
      <c r="X168" s="8"/>
      <c r="Y168" s="8"/>
      <c r="Z168" s="8"/>
      <c r="AA168" s="8"/>
      <c r="AB168" s="8"/>
      <c r="AC168" s="8"/>
      <c r="AD168" s="8"/>
      <c r="AE168" s="8"/>
      <c r="AF168" s="8"/>
    </row>
    <row r="169" spans="1:32" ht="12.75" customHeight="1" x14ac:dyDescent="0.15">
      <c r="A169" s="83"/>
      <c r="B169" s="83"/>
      <c r="C169" s="83"/>
      <c r="D169" s="34"/>
      <c r="E169" s="34"/>
      <c r="F169" s="34"/>
      <c r="G169" s="34"/>
      <c r="H169" s="34"/>
      <c r="I169" s="34"/>
      <c r="J169" s="34"/>
      <c r="K169" s="35"/>
      <c r="L169" s="35"/>
      <c r="M169" s="35"/>
      <c r="N169" s="35"/>
      <c r="O169" s="35"/>
      <c r="P169" s="35"/>
      <c r="Q169" s="35"/>
      <c r="R169" s="35"/>
      <c r="S169" s="35"/>
      <c r="T169" s="35"/>
      <c r="U169" s="35"/>
      <c r="V169" s="35"/>
      <c r="W169" s="35"/>
      <c r="X169" s="8"/>
      <c r="Y169" s="8"/>
      <c r="Z169" s="8"/>
      <c r="AA169" s="8"/>
      <c r="AB169" s="8"/>
      <c r="AC169" s="8"/>
      <c r="AD169" s="8"/>
      <c r="AE169" s="8"/>
      <c r="AF169" s="8"/>
    </row>
    <row r="170" spans="1:32" ht="12.75" customHeight="1" x14ac:dyDescent="0.15">
      <c r="A170" s="83"/>
      <c r="B170" s="83"/>
      <c r="C170" s="83"/>
      <c r="D170" s="34"/>
      <c r="E170" s="34"/>
      <c r="F170" s="34"/>
      <c r="G170" s="34"/>
      <c r="H170" s="34"/>
      <c r="I170" s="34"/>
      <c r="J170" s="34"/>
      <c r="K170" s="35"/>
      <c r="L170" s="35"/>
      <c r="M170" s="35"/>
      <c r="N170" s="35"/>
      <c r="O170" s="35"/>
      <c r="P170" s="35"/>
      <c r="Q170" s="35"/>
      <c r="R170" s="35"/>
      <c r="S170" s="35"/>
      <c r="T170" s="35"/>
      <c r="U170" s="35"/>
      <c r="V170" s="35"/>
      <c r="W170" s="35"/>
      <c r="X170" s="8"/>
      <c r="Y170" s="8"/>
      <c r="Z170" s="8"/>
      <c r="AA170" s="8"/>
      <c r="AB170" s="8"/>
      <c r="AC170" s="8"/>
      <c r="AD170" s="8"/>
      <c r="AE170" s="8"/>
      <c r="AF170" s="8"/>
    </row>
    <row r="171" spans="1:32" ht="12.75" customHeight="1" x14ac:dyDescent="0.15">
      <c r="A171" s="83"/>
      <c r="B171" s="83"/>
      <c r="C171" s="83"/>
      <c r="D171" s="34"/>
      <c r="E171" s="34"/>
      <c r="F171" s="34"/>
      <c r="G171" s="34"/>
      <c r="H171" s="34"/>
      <c r="I171" s="34"/>
      <c r="J171" s="34"/>
      <c r="K171" s="35"/>
      <c r="L171" s="35"/>
      <c r="M171" s="35"/>
      <c r="N171" s="35"/>
      <c r="O171" s="35"/>
      <c r="P171" s="35"/>
      <c r="Q171" s="35"/>
      <c r="R171" s="35"/>
      <c r="S171" s="35"/>
      <c r="T171" s="35"/>
      <c r="U171" s="35"/>
      <c r="V171" s="35"/>
      <c r="W171" s="35"/>
      <c r="X171" s="8"/>
      <c r="Y171" s="8"/>
      <c r="Z171" s="8"/>
      <c r="AA171" s="8"/>
      <c r="AB171" s="8"/>
      <c r="AC171" s="8"/>
      <c r="AD171" s="8"/>
      <c r="AE171" s="8"/>
      <c r="AF171" s="8"/>
    </row>
    <row r="172" spans="1:32" ht="12.75" customHeight="1" x14ac:dyDescent="0.15">
      <c r="A172" s="83"/>
      <c r="B172" s="83"/>
      <c r="C172" s="83"/>
      <c r="D172" s="34"/>
      <c r="E172" s="34"/>
      <c r="F172" s="34"/>
      <c r="G172" s="34"/>
      <c r="H172" s="34"/>
      <c r="I172" s="34"/>
      <c r="J172" s="34"/>
      <c r="K172" s="35"/>
      <c r="L172" s="35"/>
      <c r="M172" s="35"/>
      <c r="N172" s="35"/>
      <c r="O172" s="35"/>
      <c r="P172" s="35"/>
      <c r="Q172" s="35"/>
      <c r="R172" s="35"/>
      <c r="S172" s="35"/>
      <c r="T172" s="35"/>
      <c r="U172" s="35"/>
      <c r="V172" s="35"/>
      <c r="W172" s="35"/>
      <c r="X172" s="8"/>
      <c r="Y172" s="8"/>
      <c r="Z172" s="8"/>
      <c r="AA172" s="8"/>
      <c r="AB172" s="8"/>
      <c r="AC172" s="8"/>
      <c r="AD172" s="8"/>
      <c r="AE172" s="8"/>
      <c r="AF172" s="8"/>
    </row>
    <row r="173" spans="1:32" ht="12.75" customHeight="1" x14ac:dyDescent="0.15">
      <c r="A173" s="83"/>
      <c r="B173" s="83"/>
      <c r="C173" s="83"/>
      <c r="D173" s="34"/>
      <c r="E173" s="34"/>
      <c r="F173" s="34"/>
      <c r="G173" s="34"/>
      <c r="H173" s="34"/>
      <c r="I173" s="34"/>
      <c r="J173" s="34"/>
      <c r="K173" s="35"/>
      <c r="L173" s="35"/>
      <c r="M173" s="35"/>
      <c r="N173" s="35"/>
      <c r="O173" s="35"/>
      <c r="P173" s="35"/>
      <c r="Q173" s="35"/>
      <c r="R173" s="35"/>
      <c r="S173" s="35"/>
      <c r="T173" s="35"/>
      <c r="U173" s="35"/>
      <c r="V173" s="35"/>
      <c r="W173" s="35"/>
      <c r="X173" s="8"/>
      <c r="Y173" s="8"/>
      <c r="Z173" s="8"/>
      <c r="AA173" s="8"/>
      <c r="AB173" s="8"/>
      <c r="AC173" s="8"/>
      <c r="AD173" s="8"/>
      <c r="AE173" s="8"/>
      <c r="AF173" s="8"/>
    </row>
    <row r="174" spans="1:32" ht="12.75" customHeight="1" x14ac:dyDescent="0.15">
      <c r="A174" s="83"/>
      <c r="B174" s="83"/>
      <c r="C174" s="83"/>
      <c r="D174" s="34"/>
      <c r="E174" s="34"/>
      <c r="F174" s="34"/>
      <c r="G174" s="34"/>
      <c r="H174" s="34"/>
      <c r="I174" s="34"/>
      <c r="J174" s="34"/>
      <c r="K174" s="35"/>
      <c r="L174" s="35"/>
      <c r="M174" s="35"/>
      <c r="N174" s="35"/>
      <c r="O174" s="35"/>
      <c r="P174" s="35"/>
      <c r="Q174" s="35"/>
      <c r="R174" s="35"/>
      <c r="S174" s="35"/>
      <c r="T174" s="35"/>
      <c r="U174" s="35"/>
      <c r="V174" s="35"/>
      <c r="W174" s="35"/>
      <c r="X174" s="8"/>
      <c r="Y174" s="8"/>
      <c r="Z174" s="8"/>
      <c r="AA174" s="8"/>
      <c r="AB174" s="8"/>
      <c r="AC174" s="8"/>
      <c r="AD174" s="8"/>
      <c r="AE174" s="8"/>
      <c r="AF174" s="8"/>
    </row>
    <row r="175" spans="1:32" ht="12.75" customHeight="1" x14ac:dyDescent="0.15">
      <c r="A175" s="83"/>
      <c r="B175" s="83"/>
      <c r="C175" s="83"/>
      <c r="D175" s="34"/>
      <c r="E175" s="34"/>
      <c r="F175" s="34"/>
      <c r="G175" s="34"/>
      <c r="H175" s="34"/>
      <c r="I175" s="34"/>
      <c r="J175" s="34"/>
      <c r="K175" s="35"/>
      <c r="L175" s="35"/>
      <c r="M175" s="35"/>
      <c r="N175" s="35"/>
      <c r="O175" s="35"/>
      <c r="P175" s="35"/>
      <c r="Q175" s="35"/>
      <c r="R175" s="35"/>
      <c r="S175" s="35"/>
      <c r="T175" s="35"/>
      <c r="U175" s="35"/>
      <c r="V175" s="35"/>
      <c r="W175" s="35"/>
      <c r="X175" s="8"/>
      <c r="Y175" s="8"/>
      <c r="Z175" s="8"/>
      <c r="AA175" s="8"/>
      <c r="AB175" s="8"/>
      <c r="AC175" s="8"/>
      <c r="AD175" s="8"/>
      <c r="AE175" s="8"/>
      <c r="AF175" s="8"/>
    </row>
    <row r="176" spans="1:32" ht="12.75" customHeight="1" x14ac:dyDescent="0.15">
      <c r="A176" s="83"/>
      <c r="B176" s="83"/>
      <c r="C176" s="83"/>
      <c r="D176" s="34"/>
      <c r="E176" s="34"/>
      <c r="F176" s="34"/>
      <c r="G176" s="34"/>
      <c r="H176" s="34"/>
      <c r="I176" s="34"/>
      <c r="J176" s="34"/>
      <c r="K176" s="35"/>
      <c r="L176" s="35"/>
      <c r="M176" s="35"/>
      <c r="N176" s="35"/>
      <c r="O176" s="35"/>
      <c r="P176" s="35"/>
      <c r="Q176" s="35"/>
      <c r="R176" s="35"/>
      <c r="S176" s="35"/>
      <c r="T176" s="35"/>
      <c r="U176" s="35"/>
      <c r="V176" s="35"/>
      <c r="W176" s="35"/>
      <c r="X176" s="8"/>
      <c r="Y176" s="8"/>
      <c r="Z176" s="8"/>
      <c r="AA176" s="8"/>
      <c r="AB176" s="8"/>
      <c r="AC176" s="8"/>
      <c r="AD176" s="8"/>
      <c r="AE176" s="8"/>
      <c r="AF176" s="8"/>
    </row>
    <row r="177" spans="1:32" ht="12.75" customHeight="1" x14ac:dyDescent="0.15">
      <c r="A177" s="83"/>
      <c r="B177" s="83"/>
      <c r="C177" s="83"/>
      <c r="D177" s="34"/>
      <c r="E177" s="34"/>
      <c r="F177" s="34"/>
      <c r="G177" s="34"/>
      <c r="H177" s="34"/>
      <c r="I177" s="34"/>
      <c r="J177" s="34"/>
      <c r="K177" s="35"/>
      <c r="L177" s="35"/>
      <c r="M177" s="35"/>
      <c r="N177" s="35"/>
      <c r="O177" s="35"/>
      <c r="P177" s="35"/>
      <c r="Q177" s="35"/>
      <c r="R177" s="35"/>
      <c r="S177" s="35"/>
      <c r="T177" s="35"/>
      <c r="U177" s="35"/>
      <c r="V177" s="35"/>
      <c r="W177" s="35"/>
      <c r="X177" s="8"/>
      <c r="Y177" s="8"/>
      <c r="Z177" s="8"/>
      <c r="AA177" s="8"/>
      <c r="AB177" s="8"/>
      <c r="AC177" s="8"/>
      <c r="AD177" s="8"/>
      <c r="AE177" s="8"/>
      <c r="AF177" s="8"/>
    </row>
    <row r="178" spans="1:32" ht="12.75" customHeight="1" x14ac:dyDescent="0.15">
      <c r="A178" s="83"/>
      <c r="B178" s="83"/>
      <c r="C178" s="83"/>
      <c r="D178" s="34"/>
      <c r="E178" s="34"/>
      <c r="F178" s="34"/>
      <c r="G178" s="34"/>
      <c r="H178" s="34"/>
      <c r="I178" s="34"/>
      <c r="J178" s="34"/>
      <c r="K178" s="35"/>
      <c r="L178" s="35"/>
      <c r="M178" s="35"/>
      <c r="N178" s="35"/>
      <c r="O178" s="35"/>
      <c r="P178" s="35"/>
      <c r="Q178" s="35"/>
      <c r="R178" s="35"/>
      <c r="S178" s="35"/>
      <c r="T178" s="35"/>
      <c r="U178" s="35"/>
      <c r="V178" s="35"/>
      <c r="W178" s="35"/>
      <c r="X178" s="8"/>
      <c r="Y178" s="8"/>
      <c r="Z178" s="8"/>
      <c r="AA178" s="8"/>
      <c r="AB178" s="8"/>
      <c r="AC178" s="8"/>
      <c r="AD178" s="8"/>
      <c r="AE178" s="8"/>
      <c r="AF178" s="8"/>
    </row>
    <row r="179" spans="1:32" ht="12.75" customHeight="1" x14ac:dyDescent="0.15">
      <c r="A179" s="83"/>
      <c r="B179" s="83"/>
      <c r="C179" s="83"/>
      <c r="D179" s="34"/>
      <c r="E179" s="34"/>
      <c r="F179" s="34"/>
      <c r="G179" s="34"/>
      <c r="H179" s="34"/>
      <c r="I179" s="34"/>
      <c r="J179" s="34"/>
      <c r="K179" s="35"/>
      <c r="L179" s="35"/>
      <c r="M179" s="35"/>
      <c r="N179" s="35"/>
      <c r="O179" s="35"/>
      <c r="P179" s="35"/>
      <c r="Q179" s="35"/>
      <c r="R179" s="35"/>
      <c r="S179" s="35"/>
      <c r="T179" s="35"/>
      <c r="U179" s="35"/>
      <c r="V179" s="35"/>
      <c r="W179" s="35"/>
      <c r="X179" s="8"/>
      <c r="Y179" s="8"/>
      <c r="Z179" s="8"/>
      <c r="AA179" s="8"/>
      <c r="AB179" s="8"/>
      <c r="AC179" s="8"/>
      <c r="AD179" s="8"/>
      <c r="AE179" s="8"/>
      <c r="AF179" s="8"/>
    </row>
    <row r="180" spans="1:32" ht="12.75" customHeight="1" x14ac:dyDescent="0.15">
      <c r="A180" s="83"/>
      <c r="B180" s="83"/>
      <c r="C180" s="83"/>
      <c r="D180" s="34"/>
      <c r="E180" s="34"/>
      <c r="F180" s="34"/>
      <c r="G180" s="34"/>
      <c r="H180" s="34"/>
      <c r="I180" s="34"/>
      <c r="J180" s="34"/>
      <c r="K180" s="35"/>
      <c r="L180" s="35"/>
      <c r="M180" s="35"/>
      <c r="N180" s="35"/>
      <c r="O180" s="35"/>
      <c r="P180" s="35"/>
      <c r="Q180" s="35"/>
      <c r="R180" s="35"/>
      <c r="S180" s="35"/>
      <c r="T180" s="35"/>
      <c r="U180" s="35"/>
      <c r="V180" s="35"/>
      <c r="W180" s="35"/>
      <c r="X180" s="8"/>
      <c r="Y180" s="8"/>
      <c r="Z180" s="8"/>
      <c r="AA180" s="8"/>
      <c r="AB180" s="8"/>
      <c r="AC180" s="8"/>
      <c r="AD180" s="8"/>
      <c r="AE180" s="8"/>
      <c r="AF180" s="8"/>
    </row>
    <row r="181" spans="1:32" ht="12.75" customHeight="1" x14ac:dyDescent="0.15">
      <c r="A181" s="83"/>
      <c r="B181" s="83"/>
      <c r="C181" s="83"/>
      <c r="D181" s="34"/>
      <c r="E181" s="34"/>
      <c r="F181" s="34"/>
      <c r="G181" s="34"/>
      <c r="H181" s="34"/>
      <c r="I181" s="34"/>
      <c r="J181" s="34"/>
      <c r="K181" s="35"/>
      <c r="L181" s="35"/>
      <c r="M181" s="35"/>
      <c r="N181" s="35"/>
      <c r="O181" s="35"/>
      <c r="P181" s="35"/>
      <c r="Q181" s="35"/>
      <c r="R181" s="35"/>
      <c r="S181" s="35"/>
      <c r="T181" s="35"/>
      <c r="U181" s="35"/>
      <c r="V181" s="35"/>
      <c r="W181" s="35"/>
      <c r="X181" s="8"/>
      <c r="Y181" s="8"/>
      <c r="Z181" s="8"/>
      <c r="AA181" s="8"/>
      <c r="AB181" s="8"/>
      <c r="AC181" s="8"/>
      <c r="AD181" s="8"/>
      <c r="AE181" s="8"/>
      <c r="AF181" s="8"/>
    </row>
    <row r="182" spans="1:32" ht="12.75" customHeight="1" x14ac:dyDescent="0.15">
      <c r="A182" s="83"/>
      <c r="B182" s="83"/>
      <c r="C182" s="83"/>
      <c r="D182" s="34"/>
      <c r="E182" s="34"/>
      <c r="F182" s="34"/>
      <c r="G182" s="34"/>
      <c r="H182" s="34"/>
      <c r="I182" s="34"/>
      <c r="J182" s="34"/>
      <c r="K182" s="35"/>
      <c r="L182" s="35"/>
      <c r="M182" s="35"/>
      <c r="N182" s="35"/>
      <c r="O182" s="35"/>
      <c r="P182" s="35"/>
      <c r="Q182" s="35"/>
      <c r="R182" s="35"/>
      <c r="S182" s="35"/>
      <c r="T182" s="35"/>
      <c r="U182" s="35"/>
      <c r="V182" s="35"/>
      <c r="W182" s="35"/>
      <c r="X182" s="8"/>
      <c r="Y182" s="8"/>
      <c r="Z182" s="8"/>
      <c r="AA182" s="8"/>
      <c r="AB182" s="8"/>
      <c r="AC182" s="8"/>
      <c r="AD182" s="8"/>
      <c r="AE182" s="8"/>
      <c r="AF182" s="8"/>
    </row>
    <row r="183" spans="1:32" ht="12.75" customHeight="1" x14ac:dyDescent="0.15">
      <c r="A183" s="83"/>
      <c r="B183" s="83"/>
      <c r="C183" s="83"/>
      <c r="D183" s="34"/>
      <c r="E183" s="34"/>
      <c r="F183" s="34"/>
      <c r="G183" s="34"/>
      <c r="H183" s="34"/>
      <c r="I183" s="34"/>
      <c r="J183" s="34"/>
      <c r="K183" s="35"/>
      <c r="L183" s="35"/>
      <c r="M183" s="35"/>
      <c r="N183" s="35"/>
      <c r="O183" s="35"/>
      <c r="P183" s="35"/>
      <c r="Q183" s="35"/>
      <c r="R183" s="35"/>
      <c r="S183" s="35"/>
      <c r="T183" s="35"/>
      <c r="U183" s="35"/>
      <c r="V183" s="35"/>
      <c r="W183" s="35"/>
      <c r="X183" s="8"/>
      <c r="Y183" s="8"/>
      <c r="Z183" s="8"/>
      <c r="AA183" s="8"/>
      <c r="AB183" s="8"/>
      <c r="AC183" s="8"/>
      <c r="AD183" s="8"/>
      <c r="AE183" s="8"/>
      <c r="AF183" s="8"/>
    </row>
    <row r="184" spans="1:32" ht="12.75" customHeight="1" x14ac:dyDescent="0.15">
      <c r="A184" s="83"/>
      <c r="B184" s="83"/>
      <c r="C184" s="83"/>
      <c r="D184" s="34"/>
      <c r="E184" s="34"/>
      <c r="F184" s="34"/>
      <c r="G184" s="34"/>
      <c r="H184" s="34"/>
      <c r="I184" s="34"/>
      <c r="J184" s="34"/>
      <c r="K184" s="35"/>
      <c r="L184" s="35"/>
      <c r="M184" s="35"/>
      <c r="N184" s="35"/>
      <c r="O184" s="35"/>
      <c r="P184" s="35"/>
      <c r="Q184" s="35"/>
      <c r="R184" s="35"/>
      <c r="S184" s="35"/>
      <c r="T184" s="35"/>
      <c r="U184" s="35"/>
      <c r="V184" s="35"/>
      <c r="W184" s="35"/>
      <c r="X184" s="8"/>
      <c r="Y184" s="8"/>
      <c r="Z184" s="8"/>
      <c r="AA184" s="8"/>
      <c r="AB184" s="8"/>
      <c r="AC184" s="8"/>
      <c r="AD184" s="8"/>
      <c r="AE184" s="8"/>
      <c r="AF184" s="8"/>
    </row>
    <row r="185" spans="1:32" ht="12.75" customHeight="1" x14ac:dyDescent="0.15">
      <c r="A185" s="83"/>
      <c r="B185" s="83"/>
      <c r="C185" s="83"/>
      <c r="D185" s="34"/>
      <c r="E185" s="34"/>
      <c r="F185" s="34"/>
      <c r="G185" s="34"/>
      <c r="H185" s="34"/>
      <c r="I185" s="34"/>
      <c r="J185" s="34"/>
      <c r="K185" s="35"/>
      <c r="L185" s="35"/>
      <c r="M185" s="35"/>
      <c r="N185" s="35"/>
      <c r="O185" s="35"/>
      <c r="P185" s="35"/>
      <c r="Q185" s="35"/>
      <c r="R185" s="35"/>
      <c r="S185" s="35"/>
      <c r="T185" s="35"/>
      <c r="U185" s="35"/>
      <c r="V185" s="35"/>
      <c r="W185" s="35"/>
      <c r="X185" s="8"/>
      <c r="Y185" s="8"/>
      <c r="Z185" s="8"/>
      <c r="AA185" s="8"/>
      <c r="AB185" s="8"/>
      <c r="AC185" s="8"/>
      <c r="AD185" s="8"/>
      <c r="AE185" s="8"/>
      <c r="AF185" s="8"/>
    </row>
    <row r="186" spans="1:32" ht="12.75" customHeight="1" x14ac:dyDescent="0.15">
      <c r="A186" s="83"/>
      <c r="B186" s="83"/>
      <c r="C186" s="83"/>
      <c r="D186" s="34"/>
      <c r="E186" s="34"/>
      <c r="F186" s="34"/>
      <c r="G186" s="34"/>
      <c r="H186" s="34"/>
      <c r="I186" s="34"/>
      <c r="J186" s="34"/>
      <c r="K186" s="35"/>
      <c r="L186" s="35"/>
      <c r="M186" s="35"/>
      <c r="N186" s="35"/>
      <c r="O186" s="35"/>
      <c r="P186" s="35"/>
      <c r="Q186" s="35"/>
      <c r="R186" s="35"/>
      <c r="S186" s="35"/>
      <c r="T186" s="35"/>
      <c r="U186" s="35"/>
      <c r="V186" s="35"/>
      <c r="W186" s="35"/>
      <c r="X186" s="8"/>
      <c r="Y186" s="8"/>
      <c r="Z186" s="8"/>
      <c r="AA186" s="8"/>
      <c r="AB186" s="8"/>
      <c r="AC186" s="8"/>
      <c r="AD186" s="8"/>
      <c r="AE186" s="8"/>
      <c r="AF186" s="8"/>
    </row>
    <row r="187" spans="1:32" ht="12.75" customHeight="1" x14ac:dyDescent="0.15">
      <c r="A187" s="83"/>
      <c r="B187" s="83"/>
      <c r="C187" s="83"/>
      <c r="D187" s="34"/>
      <c r="E187" s="34"/>
      <c r="F187" s="34"/>
      <c r="G187" s="34"/>
      <c r="H187" s="34"/>
      <c r="I187" s="34"/>
      <c r="J187" s="34"/>
      <c r="K187" s="35"/>
      <c r="L187" s="35"/>
      <c r="M187" s="35"/>
      <c r="N187" s="35"/>
      <c r="O187" s="35"/>
      <c r="P187" s="35"/>
      <c r="Q187" s="35"/>
      <c r="R187" s="35"/>
      <c r="S187" s="35"/>
      <c r="T187" s="35"/>
      <c r="U187" s="35"/>
      <c r="V187" s="35"/>
      <c r="W187" s="35"/>
      <c r="X187" s="8"/>
      <c r="Y187" s="8"/>
      <c r="Z187" s="8"/>
      <c r="AA187" s="8"/>
      <c r="AB187" s="8"/>
      <c r="AC187" s="8"/>
      <c r="AD187" s="8"/>
      <c r="AE187" s="8"/>
      <c r="AF187" s="8"/>
    </row>
    <row r="188" spans="1:32" ht="12.75" customHeight="1" x14ac:dyDescent="0.15">
      <c r="A188" s="83"/>
      <c r="B188" s="83"/>
      <c r="C188" s="83"/>
      <c r="D188" s="34"/>
      <c r="E188" s="34"/>
      <c r="F188" s="34"/>
      <c r="G188" s="34"/>
      <c r="H188" s="34"/>
      <c r="I188" s="34"/>
      <c r="J188" s="34"/>
      <c r="K188" s="35"/>
      <c r="L188" s="35"/>
      <c r="M188" s="35"/>
      <c r="N188" s="35"/>
      <c r="O188" s="35"/>
      <c r="P188" s="35"/>
      <c r="Q188" s="35"/>
      <c r="R188" s="35"/>
      <c r="S188" s="35"/>
      <c r="T188" s="35"/>
      <c r="U188" s="35"/>
      <c r="V188" s="35"/>
      <c r="W188" s="35"/>
      <c r="X188" s="8"/>
      <c r="Y188" s="8"/>
      <c r="Z188" s="8"/>
      <c r="AA188" s="8"/>
      <c r="AB188" s="8"/>
      <c r="AC188" s="8"/>
      <c r="AD188" s="8"/>
      <c r="AE188" s="8"/>
      <c r="AF188" s="8"/>
    </row>
    <row r="189" spans="1:32" ht="12.75" customHeight="1" x14ac:dyDescent="0.15">
      <c r="A189" s="83"/>
      <c r="B189" s="83"/>
      <c r="C189" s="83"/>
      <c r="D189" s="34"/>
      <c r="E189" s="34"/>
      <c r="F189" s="34"/>
      <c r="G189" s="34"/>
      <c r="H189" s="34"/>
      <c r="I189" s="34"/>
      <c r="J189" s="34"/>
      <c r="K189" s="35"/>
      <c r="L189" s="35"/>
      <c r="M189" s="35"/>
      <c r="N189" s="35"/>
      <c r="O189" s="35"/>
      <c r="P189" s="35"/>
      <c r="Q189" s="35"/>
      <c r="R189" s="35"/>
      <c r="S189" s="35"/>
      <c r="T189" s="35"/>
      <c r="U189" s="35"/>
      <c r="V189" s="35"/>
      <c r="W189" s="35"/>
      <c r="X189" s="8"/>
      <c r="Y189" s="8"/>
      <c r="Z189" s="8"/>
      <c r="AA189" s="8"/>
      <c r="AB189" s="8"/>
      <c r="AC189" s="8"/>
      <c r="AD189" s="8"/>
      <c r="AE189" s="8"/>
      <c r="AF189" s="8"/>
    </row>
    <row r="190" spans="1:32" ht="12.75" customHeight="1" x14ac:dyDescent="0.15">
      <c r="A190" s="83"/>
      <c r="B190" s="83"/>
      <c r="C190" s="83"/>
      <c r="D190" s="34"/>
      <c r="E190" s="34"/>
      <c r="F190" s="34"/>
      <c r="G190" s="34"/>
      <c r="H190" s="34"/>
      <c r="I190" s="34"/>
      <c r="J190" s="34"/>
      <c r="K190" s="35"/>
      <c r="L190" s="35"/>
      <c r="M190" s="35"/>
      <c r="N190" s="35"/>
      <c r="O190" s="35"/>
      <c r="P190" s="35"/>
      <c r="Q190" s="35"/>
      <c r="R190" s="35"/>
      <c r="S190" s="35"/>
      <c r="T190" s="35"/>
      <c r="U190" s="35"/>
      <c r="V190" s="35"/>
      <c r="W190" s="35"/>
      <c r="X190" s="8"/>
      <c r="Y190" s="8"/>
      <c r="Z190" s="8"/>
      <c r="AA190" s="8"/>
      <c r="AB190" s="8"/>
      <c r="AC190" s="8"/>
      <c r="AD190" s="8"/>
      <c r="AE190" s="8"/>
      <c r="AF190" s="8"/>
    </row>
    <row r="191" spans="1:32" ht="12.75" customHeight="1" x14ac:dyDescent="0.15">
      <c r="A191" s="83"/>
      <c r="B191" s="83"/>
      <c r="C191" s="83"/>
      <c r="D191" s="34"/>
      <c r="E191" s="34"/>
      <c r="F191" s="34"/>
      <c r="G191" s="34"/>
      <c r="H191" s="34"/>
      <c r="I191" s="34"/>
      <c r="J191" s="34"/>
      <c r="K191" s="35"/>
      <c r="L191" s="35"/>
      <c r="M191" s="35"/>
      <c r="N191" s="35"/>
      <c r="O191" s="35"/>
      <c r="P191" s="35"/>
      <c r="Q191" s="35"/>
      <c r="R191" s="35"/>
      <c r="S191" s="35"/>
      <c r="T191" s="35"/>
      <c r="U191" s="35"/>
      <c r="V191" s="35"/>
      <c r="W191" s="35"/>
      <c r="X191" s="8"/>
      <c r="Y191" s="8"/>
      <c r="Z191" s="8"/>
      <c r="AA191" s="8"/>
      <c r="AB191" s="8"/>
      <c r="AC191" s="8"/>
      <c r="AD191" s="8"/>
      <c r="AE191" s="8"/>
      <c r="AF191" s="8"/>
    </row>
    <row r="192" spans="1:32" ht="12.75" customHeight="1" x14ac:dyDescent="0.15">
      <c r="A192" s="83"/>
      <c r="B192" s="83"/>
      <c r="C192" s="83"/>
      <c r="D192" s="34"/>
      <c r="E192" s="34"/>
      <c r="F192" s="34"/>
      <c r="G192" s="34"/>
      <c r="H192" s="34"/>
      <c r="I192" s="34"/>
      <c r="J192" s="34"/>
      <c r="K192" s="35"/>
      <c r="L192" s="35"/>
      <c r="M192" s="35"/>
      <c r="N192" s="35"/>
      <c r="O192" s="35"/>
      <c r="P192" s="35"/>
      <c r="Q192" s="35"/>
      <c r="R192" s="35"/>
      <c r="S192" s="35"/>
      <c r="T192" s="35"/>
      <c r="U192" s="35"/>
      <c r="V192" s="35"/>
      <c r="W192" s="35"/>
      <c r="X192" s="8"/>
      <c r="Y192" s="8"/>
      <c r="Z192" s="8"/>
      <c r="AA192" s="8"/>
      <c r="AB192" s="8"/>
      <c r="AC192" s="8"/>
      <c r="AD192" s="8"/>
      <c r="AE192" s="8"/>
      <c r="AF192" s="8"/>
    </row>
    <row r="193" spans="1:32" ht="12.75" customHeight="1" x14ac:dyDescent="0.15">
      <c r="A193" s="83"/>
      <c r="B193" s="83"/>
      <c r="C193" s="83"/>
      <c r="D193" s="34"/>
      <c r="E193" s="34"/>
      <c r="F193" s="34"/>
      <c r="G193" s="34"/>
      <c r="H193" s="34"/>
      <c r="I193" s="34"/>
      <c r="J193" s="34"/>
      <c r="K193" s="35"/>
      <c r="L193" s="35"/>
      <c r="M193" s="35"/>
      <c r="N193" s="35"/>
      <c r="O193" s="35"/>
      <c r="P193" s="35"/>
      <c r="Q193" s="35"/>
      <c r="R193" s="35"/>
      <c r="S193" s="35"/>
      <c r="T193" s="35"/>
      <c r="U193" s="35"/>
      <c r="V193" s="35"/>
      <c r="W193" s="35"/>
      <c r="X193" s="8"/>
      <c r="Y193" s="8"/>
      <c r="Z193" s="8"/>
      <c r="AA193" s="8"/>
      <c r="AB193" s="8"/>
      <c r="AC193" s="8"/>
      <c r="AD193" s="8"/>
      <c r="AE193" s="8"/>
      <c r="AF193" s="8"/>
    </row>
    <row r="194" spans="1:32" ht="12.75" customHeight="1" x14ac:dyDescent="0.15">
      <c r="A194" s="83"/>
      <c r="B194" s="83"/>
      <c r="C194" s="83"/>
      <c r="D194" s="34"/>
      <c r="E194" s="34"/>
      <c r="F194" s="34"/>
      <c r="G194" s="34"/>
      <c r="H194" s="34"/>
      <c r="I194" s="34"/>
      <c r="J194" s="34"/>
      <c r="K194" s="35"/>
      <c r="L194" s="35"/>
      <c r="M194" s="35"/>
      <c r="N194" s="35"/>
      <c r="O194" s="35"/>
      <c r="P194" s="35"/>
      <c r="Q194" s="35"/>
      <c r="R194" s="35"/>
      <c r="S194" s="35"/>
      <c r="T194" s="35"/>
      <c r="U194" s="35"/>
      <c r="V194" s="35"/>
      <c r="W194" s="35"/>
      <c r="X194" s="8"/>
      <c r="Y194" s="8"/>
      <c r="Z194" s="8"/>
      <c r="AA194" s="8"/>
      <c r="AB194" s="8"/>
      <c r="AC194" s="8"/>
      <c r="AD194" s="8"/>
      <c r="AE194" s="8"/>
      <c r="AF194" s="8"/>
    </row>
    <row r="195" spans="1:32" ht="12.75" customHeight="1" x14ac:dyDescent="0.15">
      <c r="A195" s="83"/>
      <c r="B195" s="83"/>
      <c r="C195" s="83"/>
      <c r="D195" s="34"/>
      <c r="E195" s="34"/>
      <c r="F195" s="34"/>
      <c r="G195" s="34"/>
      <c r="H195" s="34"/>
      <c r="I195" s="34"/>
      <c r="J195" s="34"/>
      <c r="K195" s="35"/>
      <c r="L195" s="35"/>
      <c r="M195" s="35"/>
      <c r="N195" s="35"/>
      <c r="O195" s="35"/>
      <c r="P195" s="35"/>
      <c r="Q195" s="35"/>
      <c r="R195" s="35"/>
      <c r="S195" s="35"/>
      <c r="T195" s="35"/>
      <c r="U195" s="35"/>
      <c r="V195" s="35"/>
      <c r="W195" s="35"/>
      <c r="X195" s="8"/>
      <c r="Y195" s="8"/>
      <c r="Z195" s="8"/>
      <c r="AA195" s="8"/>
      <c r="AB195" s="8"/>
      <c r="AC195" s="8"/>
      <c r="AD195" s="8"/>
      <c r="AE195" s="8"/>
      <c r="AF195" s="8"/>
    </row>
    <row r="196" spans="1:32" ht="12.75" customHeight="1" x14ac:dyDescent="0.15">
      <c r="A196" s="83"/>
      <c r="B196" s="83"/>
      <c r="C196" s="83"/>
      <c r="D196" s="34"/>
      <c r="E196" s="34"/>
      <c r="F196" s="34"/>
      <c r="G196" s="34"/>
      <c r="H196" s="34"/>
      <c r="I196" s="34"/>
      <c r="J196" s="34"/>
      <c r="K196" s="35"/>
      <c r="L196" s="35"/>
      <c r="M196" s="35"/>
      <c r="N196" s="35"/>
      <c r="O196" s="35"/>
      <c r="P196" s="35"/>
      <c r="Q196" s="35"/>
      <c r="R196" s="35"/>
      <c r="S196" s="35"/>
      <c r="T196" s="35"/>
      <c r="U196" s="35"/>
      <c r="V196" s="35"/>
      <c r="W196" s="35"/>
      <c r="X196" s="8"/>
      <c r="Y196" s="8"/>
      <c r="Z196" s="8"/>
      <c r="AA196" s="8"/>
      <c r="AB196" s="8"/>
      <c r="AC196" s="8"/>
      <c r="AD196" s="8"/>
      <c r="AE196" s="8"/>
      <c r="AF196" s="8"/>
    </row>
    <row r="197" spans="1:32" ht="12.75" customHeight="1" x14ac:dyDescent="0.15">
      <c r="A197" s="83"/>
      <c r="B197" s="83"/>
      <c r="C197" s="83"/>
      <c r="D197" s="34"/>
      <c r="E197" s="34"/>
      <c r="F197" s="34"/>
      <c r="G197" s="34"/>
      <c r="H197" s="34"/>
      <c r="I197" s="34"/>
      <c r="J197" s="34"/>
      <c r="K197" s="35"/>
      <c r="L197" s="35"/>
      <c r="M197" s="35"/>
      <c r="N197" s="35"/>
      <c r="O197" s="35"/>
      <c r="P197" s="35"/>
      <c r="Q197" s="35"/>
      <c r="R197" s="35"/>
      <c r="S197" s="35"/>
      <c r="T197" s="35"/>
      <c r="U197" s="35"/>
      <c r="V197" s="35"/>
      <c r="W197" s="35"/>
      <c r="X197" s="8"/>
      <c r="Y197" s="8"/>
      <c r="Z197" s="8"/>
      <c r="AA197" s="8"/>
      <c r="AB197" s="8"/>
      <c r="AC197" s="8"/>
      <c r="AD197" s="8"/>
      <c r="AE197" s="8"/>
      <c r="AF197" s="8"/>
    </row>
    <row r="198" spans="1:32" ht="12.75" customHeight="1" x14ac:dyDescent="0.15">
      <c r="A198" s="83"/>
      <c r="B198" s="83"/>
      <c r="C198" s="83"/>
      <c r="D198" s="34"/>
      <c r="E198" s="34"/>
      <c r="F198" s="34"/>
      <c r="G198" s="34"/>
      <c r="H198" s="34"/>
      <c r="I198" s="34"/>
      <c r="J198" s="34"/>
      <c r="K198" s="35"/>
      <c r="L198" s="35"/>
      <c r="M198" s="35"/>
      <c r="N198" s="35"/>
      <c r="O198" s="35"/>
      <c r="P198" s="35"/>
      <c r="Q198" s="35"/>
      <c r="R198" s="35"/>
      <c r="S198" s="35"/>
      <c r="T198" s="35"/>
      <c r="U198" s="35"/>
      <c r="V198" s="35"/>
      <c r="W198" s="35"/>
      <c r="X198" s="8"/>
      <c r="Y198" s="8"/>
      <c r="Z198" s="8"/>
      <c r="AA198" s="8"/>
      <c r="AB198" s="8"/>
      <c r="AC198" s="8"/>
      <c r="AD198" s="8"/>
      <c r="AE198" s="8"/>
      <c r="AF198" s="8"/>
    </row>
    <row r="199" spans="1:32" ht="12.75" customHeight="1" x14ac:dyDescent="0.15">
      <c r="A199" s="83"/>
      <c r="B199" s="83"/>
      <c r="C199" s="83"/>
      <c r="D199" s="34"/>
      <c r="E199" s="34"/>
      <c r="F199" s="34"/>
      <c r="G199" s="34"/>
      <c r="H199" s="34"/>
      <c r="I199" s="34"/>
      <c r="J199" s="34"/>
      <c r="K199" s="35"/>
      <c r="L199" s="35"/>
      <c r="M199" s="35"/>
      <c r="N199" s="35"/>
      <c r="O199" s="35"/>
      <c r="P199" s="35"/>
      <c r="Q199" s="35"/>
      <c r="R199" s="35"/>
      <c r="S199" s="35"/>
      <c r="T199" s="35"/>
      <c r="U199" s="35"/>
      <c r="V199" s="35"/>
      <c r="W199" s="35"/>
      <c r="X199" s="8"/>
      <c r="Y199" s="8"/>
      <c r="Z199" s="8"/>
      <c r="AA199" s="8"/>
      <c r="AB199" s="8"/>
      <c r="AC199" s="8"/>
      <c r="AD199" s="8"/>
      <c r="AE199" s="8"/>
      <c r="AF199" s="8"/>
    </row>
    <row r="200" spans="1:32" ht="12.75" customHeight="1" x14ac:dyDescent="0.15">
      <c r="A200" s="83"/>
      <c r="B200" s="83"/>
      <c r="C200" s="83"/>
      <c r="D200" s="34"/>
      <c r="E200" s="34"/>
      <c r="F200" s="34"/>
      <c r="G200" s="34"/>
      <c r="H200" s="34"/>
      <c r="I200" s="34"/>
      <c r="J200" s="34"/>
      <c r="K200" s="35"/>
      <c r="L200" s="35"/>
      <c r="M200" s="35"/>
      <c r="N200" s="35"/>
      <c r="O200" s="35"/>
      <c r="P200" s="35"/>
      <c r="Q200" s="35"/>
      <c r="R200" s="35"/>
      <c r="S200" s="35"/>
      <c r="T200" s="35"/>
      <c r="U200" s="35"/>
      <c r="V200" s="35"/>
      <c r="W200" s="35"/>
      <c r="X200" s="8"/>
      <c r="Y200" s="8"/>
      <c r="Z200" s="8"/>
      <c r="AA200" s="8"/>
      <c r="AB200" s="8"/>
      <c r="AC200" s="8"/>
      <c r="AD200" s="8"/>
      <c r="AE200" s="8"/>
      <c r="AF200" s="8"/>
    </row>
    <row r="201" spans="1:32" ht="12.75" customHeight="1" x14ac:dyDescent="0.15">
      <c r="A201" s="83"/>
      <c r="B201" s="83"/>
      <c r="C201" s="83"/>
      <c r="D201" s="34"/>
      <c r="E201" s="34"/>
      <c r="F201" s="34"/>
      <c r="G201" s="34"/>
      <c r="H201" s="34"/>
      <c r="I201" s="34"/>
      <c r="J201" s="34"/>
      <c r="K201" s="35"/>
      <c r="L201" s="35"/>
      <c r="M201" s="35"/>
      <c r="N201" s="35"/>
      <c r="O201" s="35"/>
      <c r="P201" s="35"/>
      <c r="Q201" s="35"/>
      <c r="R201" s="35"/>
      <c r="S201" s="35"/>
      <c r="T201" s="35"/>
      <c r="U201" s="35"/>
      <c r="V201" s="35"/>
      <c r="W201" s="35"/>
      <c r="X201" s="8"/>
      <c r="Y201" s="8"/>
      <c r="Z201" s="8"/>
      <c r="AA201" s="8"/>
      <c r="AB201" s="8"/>
      <c r="AC201" s="8"/>
      <c r="AD201" s="8"/>
      <c r="AE201" s="8"/>
      <c r="AF201" s="8"/>
    </row>
    <row r="202" spans="1:32" ht="12.75" customHeight="1" x14ac:dyDescent="0.15">
      <c r="A202" s="83"/>
      <c r="B202" s="83"/>
      <c r="C202" s="83"/>
      <c r="D202" s="34"/>
      <c r="E202" s="34"/>
      <c r="F202" s="34"/>
      <c r="G202" s="34"/>
      <c r="H202" s="34"/>
      <c r="I202" s="34"/>
      <c r="J202" s="34"/>
      <c r="K202" s="35"/>
      <c r="L202" s="35"/>
      <c r="M202" s="35"/>
      <c r="N202" s="35"/>
      <c r="O202" s="35"/>
      <c r="P202" s="35"/>
      <c r="Q202" s="35"/>
      <c r="R202" s="35"/>
      <c r="S202" s="35"/>
      <c r="T202" s="35"/>
      <c r="U202" s="35"/>
      <c r="V202" s="35"/>
      <c r="W202" s="35"/>
      <c r="X202" s="8"/>
      <c r="Y202" s="8"/>
      <c r="Z202" s="8"/>
      <c r="AA202" s="8"/>
      <c r="AB202" s="8"/>
      <c r="AC202" s="8"/>
      <c r="AD202" s="8"/>
      <c r="AE202" s="8"/>
      <c r="AF202" s="8"/>
    </row>
    <row r="203" spans="1:32" ht="12.75" customHeight="1" x14ac:dyDescent="0.15">
      <c r="A203" s="83"/>
      <c r="B203" s="83"/>
      <c r="C203" s="83"/>
      <c r="D203" s="34"/>
      <c r="E203" s="34"/>
      <c r="F203" s="34"/>
      <c r="G203" s="34"/>
      <c r="H203" s="34"/>
      <c r="I203" s="34"/>
      <c r="J203" s="34"/>
      <c r="K203" s="35"/>
      <c r="L203" s="35"/>
      <c r="M203" s="35"/>
      <c r="N203" s="35"/>
      <c r="O203" s="35"/>
      <c r="P203" s="35"/>
      <c r="Q203" s="35"/>
      <c r="R203" s="35"/>
      <c r="S203" s="35"/>
      <c r="T203" s="35"/>
      <c r="U203" s="35"/>
      <c r="V203" s="35"/>
      <c r="W203" s="35"/>
      <c r="X203" s="8"/>
      <c r="Y203" s="8"/>
      <c r="Z203" s="8"/>
      <c r="AA203" s="8"/>
      <c r="AB203" s="8"/>
      <c r="AC203" s="8"/>
      <c r="AD203" s="8"/>
      <c r="AE203" s="8"/>
      <c r="AF203" s="8"/>
    </row>
    <row r="204" spans="1:32" ht="12.75" customHeight="1" x14ac:dyDescent="0.15">
      <c r="A204" s="83"/>
      <c r="B204" s="83"/>
      <c r="C204" s="83"/>
      <c r="D204" s="34"/>
      <c r="E204" s="34"/>
      <c r="F204" s="34"/>
      <c r="G204" s="34"/>
      <c r="H204" s="34"/>
      <c r="I204" s="34"/>
      <c r="J204" s="34"/>
      <c r="K204" s="35"/>
      <c r="L204" s="35"/>
      <c r="M204" s="35"/>
      <c r="N204" s="35"/>
      <c r="O204" s="35"/>
      <c r="P204" s="35"/>
      <c r="Q204" s="35"/>
      <c r="R204" s="35"/>
      <c r="S204" s="35"/>
      <c r="T204" s="35"/>
      <c r="U204" s="35"/>
      <c r="V204" s="35"/>
      <c r="W204" s="35"/>
      <c r="X204" s="8"/>
      <c r="Y204" s="8"/>
      <c r="Z204" s="8"/>
      <c r="AA204" s="8"/>
      <c r="AB204" s="8"/>
      <c r="AC204" s="8"/>
      <c r="AD204" s="8"/>
      <c r="AE204" s="8"/>
      <c r="AF204" s="8"/>
    </row>
    <row r="205" spans="1:32" ht="12.75" customHeight="1" x14ac:dyDescent="0.15">
      <c r="A205" s="83"/>
      <c r="B205" s="83"/>
      <c r="C205" s="83"/>
      <c r="D205" s="34"/>
      <c r="E205" s="34"/>
      <c r="F205" s="34"/>
      <c r="G205" s="34"/>
      <c r="H205" s="34"/>
      <c r="I205" s="34"/>
      <c r="J205" s="34"/>
      <c r="K205" s="35"/>
      <c r="L205" s="35"/>
      <c r="M205" s="35"/>
      <c r="N205" s="35"/>
      <c r="O205" s="35"/>
      <c r="P205" s="35"/>
      <c r="Q205" s="35"/>
      <c r="R205" s="35"/>
      <c r="S205" s="35"/>
      <c r="T205" s="35"/>
      <c r="U205" s="35"/>
      <c r="V205" s="35"/>
      <c r="W205" s="35"/>
      <c r="X205" s="8"/>
      <c r="Y205" s="8"/>
      <c r="Z205" s="8"/>
      <c r="AA205" s="8"/>
      <c r="AB205" s="8"/>
      <c r="AC205" s="8"/>
      <c r="AD205" s="8"/>
      <c r="AE205" s="8"/>
      <c r="AF205" s="8"/>
    </row>
    <row r="206" spans="1:32" ht="12.75" customHeight="1" x14ac:dyDescent="0.15">
      <c r="A206" s="83"/>
      <c r="B206" s="83"/>
      <c r="C206" s="83"/>
      <c r="D206" s="34"/>
      <c r="E206" s="34"/>
      <c r="F206" s="34"/>
      <c r="G206" s="34"/>
      <c r="H206" s="34"/>
      <c r="I206" s="34"/>
      <c r="J206" s="34"/>
      <c r="K206" s="35"/>
      <c r="L206" s="35"/>
      <c r="M206" s="35"/>
      <c r="N206" s="35"/>
      <c r="O206" s="35"/>
      <c r="P206" s="35"/>
      <c r="Q206" s="35"/>
      <c r="R206" s="35"/>
      <c r="S206" s="35"/>
      <c r="T206" s="35"/>
      <c r="U206" s="35"/>
      <c r="V206" s="35"/>
      <c r="W206" s="35"/>
      <c r="X206" s="8"/>
      <c r="Y206" s="8"/>
      <c r="Z206" s="8"/>
      <c r="AA206" s="8"/>
      <c r="AB206" s="8"/>
      <c r="AC206" s="8"/>
      <c r="AD206" s="8"/>
      <c r="AE206" s="8"/>
      <c r="AF206" s="8"/>
    </row>
    <row r="207" spans="1:32" ht="12.75" customHeight="1" x14ac:dyDescent="0.15">
      <c r="A207" s="83"/>
      <c r="B207" s="83"/>
      <c r="C207" s="83"/>
      <c r="D207" s="34"/>
      <c r="E207" s="34"/>
      <c r="F207" s="34"/>
      <c r="G207" s="34"/>
      <c r="H207" s="34"/>
      <c r="I207" s="34"/>
      <c r="J207" s="34"/>
      <c r="K207" s="35"/>
      <c r="L207" s="35"/>
      <c r="M207" s="35"/>
      <c r="N207" s="35"/>
      <c r="O207" s="35"/>
      <c r="P207" s="35"/>
      <c r="Q207" s="35"/>
      <c r="R207" s="35"/>
      <c r="S207" s="35"/>
      <c r="T207" s="35"/>
      <c r="U207" s="35"/>
      <c r="V207" s="35"/>
      <c r="W207" s="35"/>
      <c r="X207" s="8"/>
      <c r="Y207" s="8"/>
      <c r="Z207" s="8"/>
      <c r="AA207" s="8"/>
      <c r="AB207" s="8"/>
      <c r="AC207" s="8"/>
      <c r="AD207" s="8"/>
      <c r="AE207" s="8"/>
      <c r="AF207" s="8"/>
    </row>
    <row r="208" spans="1:32" ht="12.75" customHeight="1" x14ac:dyDescent="0.15">
      <c r="A208" s="83"/>
      <c r="B208" s="83"/>
      <c r="C208" s="83"/>
      <c r="D208" s="34"/>
      <c r="E208" s="34"/>
      <c r="F208" s="34"/>
      <c r="G208" s="34"/>
      <c r="H208" s="34"/>
      <c r="I208" s="34"/>
      <c r="J208" s="34"/>
      <c r="K208" s="35"/>
      <c r="L208" s="35"/>
      <c r="M208" s="35"/>
      <c r="N208" s="35"/>
      <c r="O208" s="35"/>
      <c r="P208" s="35"/>
      <c r="Q208" s="35"/>
      <c r="R208" s="35"/>
      <c r="S208" s="35"/>
      <c r="T208" s="35"/>
      <c r="U208" s="35"/>
      <c r="V208" s="35"/>
      <c r="W208" s="35"/>
      <c r="X208" s="8"/>
      <c r="Y208" s="8"/>
      <c r="Z208" s="8"/>
      <c r="AA208" s="8"/>
      <c r="AB208" s="8"/>
      <c r="AC208" s="8"/>
      <c r="AD208" s="8"/>
      <c r="AE208" s="8"/>
      <c r="AF208" s="8"/>
    </row>
    <row r="209" spans="1:32" ht="12.75" customHeight="1" x14ac:dyDescent="0.15">
      <c r="A209" s="83"/>
      <c r="B209" s="83"/>
      <c r="C209" s="83"/>
      <c r="D209" s="34"/>
      <c r="E209" s="34"/>
      <c r="F209" s="34"/>
      <c r="G209" s="34"/>
      <c r="H209" s="34"/>
      <c r="I209" s="34"/>
      <c r="J209" s="34"/>
      <c r="K209" s="35"/>
      <c r="L209" s="35"/>
      <c r="M209" s="35"/>
      <c r="N209" s="35"/>
      <c r="O209" s="35"/>
      <c r="P209" s="35"/>
      <c r="Q209" s="35"/>
      <c r="R209" s="35"/>
      <c r="S209" s="35"/>
      <c r="T209" s="35"/>
      <c r="U209" s="35"/>
      <c r="V209" s="35"/>
      <c r="W209" s="35"/>
      <c r="X209" s="8"/>
      <c r="Y209" s="8"/>
      <c r="Z209" s="8"/>
      <c r="AA209" s="8"/>
      <c r="AB209" s="8"/>
      <c r="AC209" s="8"/>
      <c r="AD209" s="8"/>
      <c r="AE209" s="8"/>
      <c r="AF209" s="8"/>
    </row>
    <row r="210" spans="1:32" ht="12.75" customHeight="1" x14ac:dyDescent="0.15">
      <c r="A210" s="83"/>
      <c r="B210" s="83"/>
      <c r="C210" s="83"/>
      <c r="D210" s="34"/>
      <c r="E210" s="34"/>
      <c r="F210" s="34"/>
      <c r="G210" s="34"/>
      <c r="H210" s="34"/>
      <c r="I210" s="34"/>
      <c r="J210" s="34"/>
      <c r="K210" s="35"/>
      <c r="L210" s="35"/>
      <c r="M210" s="35"/>
      <c r="N210" s="35"/>
      <c r="O210" s="35"/>
      <c r="P210" s="35"/>
      <c r="Q210" s="35"/>
      <c r="R210" s="35"/>
      <c r="S210" s="35"/>
      <c r="T210" s="35"/>
      <c r="U210" s="35"/>
      <c r="V210" s="35"/>
      <c r="W210" s="35"/>
      <c r="X210" s="8"/>
      <c r="Y210" s="8"/>
      <c r="Z210" s="8"/>
      <c r="AA210" s="8"/>
      <c r="AB210" s="8"/>
      <c r="AC210" s="8"/>
      <c r="AD210" s="8"/>
      <c r="AE210" s="8"/>
      <c r="AF210" s="8"/>
    </row>
    <row r="211" spans="1:32" ht="12.75" customHeight="1" x14ac:dyDescent="0.15">
      <c r="A211" s="83"/>
      <c r="B211" s="83"/>
      <c r="C211" s="83"/>
      <c r="D211" s="34"/>
      <c r="E211" s="34"/>
      <c r="F211" s="34"/>
      <c r="G211" s="34"/>
      <c r="H211" s="34"/>
      <c r="I211" s="34"/>
      <c r="J211" s="34"/>
      <c r="K211" s="35"/>
      <c r="L211" s="35"/>
      <c r="M211" s="35"/>
      <c r="N211" s="35"/>
      <c r="O211" s="35"/>
      <c r="P211" s="35"/>
      <c r="Q211" s="35"/>
      <c r="R211" s="35"/>
      <c r="S211" s="35"/>
      <c r="T211" s="35"/>
      <c r="U211" s="35"/>
      <c r="V211" s="35"/>
      <c r="W211" s="35"/>
      <c r="X211" s="8"/>
      <c r="Y211" s="8"/>
      <c r="Z211" s="8"/>
      <c r="AA211" s="8"/>
      <c r="AB211" s="8"/>
      <c r="AC211" s="8"/>
      <c r="AD211" s="8"/>
      <c r="AE211" s="8"/>
      <c r="AF211" s="8"/>
    </row>
    <row r="212" spans="1:32" ht="12.75" customHeight="1" x14ac:dyDescent="0.15">
      <c r="A212" s="83"/>
      <c r="B212" s="83"/>
      <c r="C212" s="83"/>
      <c r="D212" s="34"/>
      <c r="E212" s="34"/>
      <c r="F212" s="34"/>
      <c r="G212" s="34"/>
      <c r="H212" s="34"/>
      <c r="I212" s="34"/>
      <c r="J212" s="34"/>
      <c r="K212" s="35"/>
      <c r="L212" s="35"/>
      <c r="M212" s="35"/>
      <c r="N212" s="35"/>
      <c r="O212" s="35"/>
      <c r="P212" s="35"/>
      <c r="Q212" s="35"/>
      <c r="R212" s="35"/>
      <c r="S212" s="35"/>
      <c r="T212" s="35"/>
      <c r="U212" s="35"/>
      <c r="V212" s="35"/>
      <c r="W212" s="35"/>
      <c r="X212" s="8"/>
      <c r="Y212" s="8"/>
      <c r="Z212" s="8"/>
      <c r="AA212" s="8"/>
      <c r="AB212" s="8"/>
      <c r="AC212" s="8"/>
      <c r="AD212" s="8"/>
      <c r="AE212" s="8"/>
      <c r="AF212" s="8"/>
    </row>
    <row r="213" spans="1:32" ht="12.75" customHeight="1" x14ac:dyDescent="0.15">
      <c r="A213" s="83"/>
      <c r="B213" s="83"/>
      <c r="C213" s="83"/>
      <c r="D213" s="34"/>
      <c r="E213" s="34"/>
      <c r="F213" s="34"/>
      <c r="G213" s="34"/>
      <c r="H213" s="34"/>
      <c r="I213" s="34"/>
      <c r="J213" s="34"/>
      <c r="K213" s="35"/>
      <c r="L213" s="35"/>
      <c r="M213" s="35"/>
      <c r="N213" s="35"/>
      <c r="O213" s="35"/>
      <c r="P213" s="35"/>
      <c r="Q213" s="35"/>
      <c r="R213" s="35"/>
      <c r="S213" s="35"/>
      <c r="T213" s="35"/>
      <c r="U213" s="35"/>
      <c r="V213" s="35"/>
      <c r="W213" s="35"/>
      <c r="X213" s="8"/>
      <c r="Y213" s="8"/>
      <c r="Z213" s="8"/>
      <c r="AA213" s="8"/>
      <c r="AB213" s="8"/>
      <c r="AC213" s="8"/>
      <c r="AD213" s="8"/>
      <c r="AE213" s="8"/>
      <c r="AF213" s="8"/>
    </row>
    <row r="214" spans="1:32" ht="12.75" customHeight="1" x14ac:dyDescent="0.15">
      <c r="A214" s="83"/>
      <c r="B214" s="83"/>
      <c r="C214" s="83"/>
      <c r="D214" s="34"/>
      <c r="E214" s="34"/>
      <c r="F214" s="34"/>
      <c r="G214" s="34"/>
      <c r="H214" s="34"/>
      <c r="I214" s="34"/>
      <c r="J214" s="34"/>
      <c r="K214" s="35"/>
      <c r="L214" s="35"/>
      <c r="M214" s="35"/>
      <c r="N214" s="35"/>
      <c r="O214" s="35"/>
      <c r="P214" s="35"/>
      <c r="Q214" s="35"/>
      <c r="R214" s="35"/>
      <c r="S214" s="35"/>
      <c r="T214" s="35"/>
      <c r="U214" s="35"/>
      <c r="V214" s="35"/>
      <c r="W214" s="35"/>
      <c r="X214" s="8"/>
      <c r="Y214" s="8"/>
      <c r="Z214" s="8"/>
      <c r="AA214" s="8"/>
      <c r="AB214" s="8"/>
      <c r="AC214" s="8"/>
      <c r="AD214" s="8"/>
      <c r="AE214" s="8"/>
      <c r="AF214" s="8"/>
    </row>
    <row r="215" spans="1:32" ht="12.75" customHeight="1" x14ac:dyDescent="0.15">
      <c r="A215" s="83"/>
      <c r="B215" s="83"/>
      <c r="C215" s="83"/>
      <c r="D215" s="34"/>
      <c r="E215" s="34"/>
      <c r="F215" s="34"/>
      <c r="G215" s="34"/>
      <c r="H215" s="34"/>
      <c r="I215" s="34"/>
      <c r="J215" s="34"/>
      <c r="K215" s="35"/>
      <c r="L215" s="35"/>
      <c r="M215" s="35"/>
      <c r="N215" s="35"/>
      <c r="O215" s="35"/>
      <c r="P215" s="35"/>
      <c r="Q215" s="35"/>
      <c r="R215" s="35"/>
      <c r="S215" s="35"/>
      <c r="T215" s="35"/>
      <c r="U215" s="35"/>
      <c r="V215" s="35"/>
      <c r="W215" s="35"/>
      <c r="X215" s="8"/>
      <c r="Y215" s="8"/>
      <c r="Z215" s="8"/>
      <c r="AA215" s="8"/>
      <c r="AB215" s="8"/>
      <c r="AC215" s="8"/>
      <c r="AD215" s="8"/>
      <c r="AE215" s="8"/>
      <c r="AF215" s="8"/>
    </row>
    <row r="216" spans="1:32" ht="12.75" customHeight="1" x14ac:dyDescent="0.15">
      <c r="A216" s="83"/>
      <c r="B216" s="83"/>
      <c r="C216" s="83"/>
      <c r="D216" s="34"/>
      <c r="E216" s="34"/>
      <c r="F216" s="34"/>
      <c r="G216" s="34"/>
      <c r="H216" s="34"/>
      <c r="I216" s="34"/>
      <c r="J216" s="34"/>
      <c r="K216" s="35"/>
      <c r="L216" s="35"/>
      <c r="M216" s="35"/>
      <c r="N216" s="35"/>
      <c r="O216" s="35"/>
      <c r="P216" s="35"/>
      <c r="Q216" s="35"/>
      <c r="R216" s="35"/>
      <c r="S216" s="35"/>
      <c r="T216" s="35"/>
      <c r="U216" s="35"/>
      <c r="V216" s="35"/>
      <c r="W216" s="35"/>
      <c r="X216" s="8"/>
      <c r="Y216" s="8"/>
      <c r="Z216" s="8"/>
      <c r="AA216" s="8"/>
      <c r="AB216" s="8"/>
      <c r="AC216" s="8"/>
      <c r="AD216" s="8"/>
      <c r="AE216" s="8"/>
      <c r="AF216" s="8"/>
    </row>
    <row r="217" spans="1:32" ht="12.75" customHeight="1" x14ac:dyDescent="0.15">
      <c r="A217" s="83"/>
      <c r="B217" s="83"/>
      <c r="C217" s="83"/>
      <c r="D217" s="34"/>
      <c r="E217" s="34"/>
      <c r="F217" s="34"/>
      <c r="G217" s="34"/>
      <c r="H217" s="34"/>
      <c r="I217" s="34"/>
      <c r="J217" s="34"/>
      <c r="K217" s="35"/>
      <c r="L217" s="35"/>
      <c r="M217" s="35"/>
      <c r="N217" s="35"/>
      <c r="O217" s="35"/>
      <c r="P217" s="35"/>
      <c r="Q217" s="35"/>
      <c r="R217" s="35"/>
      <c r="S217" s="35"/>
      <c r="T217" s="35"/>
      <c r="U217" s="35"/>
      <c r="V217" s="35"/>
      <c r="W217" s="35"/>
      <c r="X217" s="8"/>
      <c r="Y217" s="8"/>
      <c r="Z217" s="8"/>
      <c r="AA217" s="8"/>
      <c r="AB217" s="8"/>
      <c r="AC217" s="8"/>
      <c r="AD217" s="8"/>
      <c r="AE217" s="8"/>
      <c r="AF217" s="8"/>
    </row>
    <row r="218" spans="1:32" ht="12.75" customHeight="1" x14ac:dyDescent="0.15">
      <c r="A218" s="83"/>
      <c r="B218" s="83"/>
      <c r="C218" s="83"/>
      <c r="D218" s="34"/>
      <c r="E218" s="34"/>
      <c r="F218" s="34"/>
      <c r="G218" s="34"/>
      <c r="H218" s="34"/>
      <c r="I218" s="34"/>
      <c r="J218" s="34"/>
      <c r="K218" s="35"/>
      <c r="L218" s="35"/>
      <c r="M218" s="35"/>
      <c r="N218" s="35"/>
      <c r="O218" s="35"/>
      <c r="P218" s="35"/>
      <c r="Q218" s="35"/>
      <c r="R218" s="35"/>
      <c r="S218" s="35"/>
      <c r="T218" s="35"/>
      <c r="U218" s="35"/>
      <c r="V218" s="35"/>
      <c r="W218" s="35"/>
      <c r="X218" s="8"/>
      <c r="Y218" s="8"/>
      <c r="Z218" s="8"/>
      <c r="AA218" s="8"/>
      <c r="AB218" s="8"/>
      <c r="AC218" s="8"/>
      <c r="AD218" s="8"/>
      <c r="AE218" s="8"/>
      <c r="AF218" s="8"/>
    </row>
    <row r="219" spans="1:32" ht="12.75" customHeight="1" x14ac:dyDescent="0.15">
      <c r="A219" s="83"/>
      <c r="B219" s="83"/>
      <c r="C219" s="83"/>
      <c r="D219" s="34"/>
      <c r="E219" s="34"/>
      <c r="F219" s="34"/>
      <c r="G219" s="34"/>
      <c r="H219" s="34"/>
      <c r="I219" s="34"/>
      <c r="J219" s="34"/>
      <c r="K219" s="35"/>
      <c r="L219" s="35"/>
      <c r="M219" s="35"/>
      <c r="N219" s="35"/>
      <c r="O219" s="35"/>
      <c r="P219" s="35"/>
      <c r="Q219" s="35"/>
      <c r="R219" s="35"/>
      <c r="S219" s="35"/>
      <c r="T219" s="35"/>
      <c r="U219" s="35"/>
      <c r="V219" s="35"/>
      <c r="W219" s="35"/>
      <c r="X219" s="8"/>
      <c r="Y219" s="8"/>
      <c r="Z219" s="8"/>
      <c r="AA219" s="8"/>
      <c r="AB219" s="8"/>
      <c r="AC219" s="8"/>
      <c r="AD219" s="8"/>
      <c r="AE219" s="8"/>
      <c r="AF219" s="8"/>
    </row>
    <row r="220" spans="1:32" ht="12.75" customHeight="1" x14ac:dyDescent="0.15">
      <c r="A220" s="83"/>
      <c r="B220" s="83"/>
      <c r="C220" s="83"/>
      <c r="D220" s="34"/>
      <c r="E220" s="34"/>
      <c r="F220" s="34"/>
      <c r="G220" s="34"/>
      <c r="H220" s="34"/>
      <c r="I220" s="34"/>
      <c r="J220" s="34"/>
      <c r="K220" s="35"/>
      <c r="L220" s="35"/>
      <c r="M220" s="35"/>
      <c r="N220" s="35"/>
      <c r="O220" s="35"/>
      <c r="P220" s="35"/>
      <c r="Q220" s="35"/>
      <c r="R220" s="35"/>
      <c r="S220" s="35"/>
      <c r="T220" s="35"/>
      <c r="U220" s="35"/>
      <c r="V220" s="35"/>
      <c r="W220" s="35"/>
      <c r="X220" s="8"/>
      <c r="Y220" s="8"/>
      <c r="Z220" s="8"/>
      <c r="AA220" s="8"/>
      <c r="AB220" s="8"/>
      <c r="AC220" s="8"/>
      <c r="AD220" s="8"/>
      <c r="AE220" s="8"/>
      <c r="AF220" s="8"/>
    </row>
    <row r="221" spans="1:32" ht="12.75" customHeight="1" x14ac:dyDescent="0.15">
      <c r="A221" s="83"/>
      <c r="B221" s="83"/>
      <c r="C221" s="83"/>
      <c r="D221" s="34"/>
      <c r="E221" s="34"/>
      <c r="F221" s="34"/>
      <c r="G221" s="34"/>
      <c r="H221" s="34"/>
      <c r="I221" s="34"/>
      <c r="J221" s="34"/>
      <c r="K221" s="35"/>
      <c r="L221" s="35"/>
      <c r="M221" s="35"/>
      <c r="N221" s="35"/>
      <c r="O221" s="35"/>
      <c r="P221" s="35"/>
      <c r="Q221" s="35"/>
      <c r="R221" s="35"/>
      <c r="S221" s="35"/>
      <c r="T221" s="35"/>
      <c r="U221" s="35"/>
      <c r="V221" s="35"/>
      <c r="W221" s="35"/>
      <c r="X221" s="8"/>
      <c r="Y221" s="8"/>
      <c r="Z221" s="8"/>
      <c r="AA221" s="8"/>
      <c r="AB221" s="8"/>
      <c r="AC221" s="8"/>
      <c r="AD221" s="8"/>
      <c r="AE221" s="8"/>
      <c r="AF221" s="8"/>
    </row>
    <row r="222" spans="1:32" ht="12.75" customHeight="1" x14ac:dyDescent="0.15">
      <c r="A222" s="83"/>
      <c r="B222" s="83"/>
      <c r="C222" s="83"/>
      <c r="D222" s="34"/>
      <c r="E222" s="34"/>
      <c r="F222" s="34"/>
      <c r="G222" s="34"/>
      <c r="H222" s="34"/>
      <c r="I222" s="34"/>
      <c r="J222" s="34"/>
      <c r="K222" s="35"/>
      <c r="L222" s="35"/>
      <c r="M222" s="35"/>
      <c r="N222" s="35"/>
      <c r="O222" s="35"/>
      <c r="P222" s="35"/>
      <c r="Q222" s="35"/>
      <c r="R222" s="35"/>
      <c r="S222" s="35"/>
      <c r="T222" s="35"/>
      <c r="U222" s="35"/>
      <c r="V222" s="35"/>
      <c r="W222" s="35"/>
      <c r="X222" s="8"/>
      <c r="Y222" s="8"/>
      <c r="Z222" s="8"/>
      <c r="AA222" s="8"/>
      <c r="AB222" s="8"/>
      <c r="AC222" s="8"/>
      <c r="AD222" s="8"/>
      <c r="AE222" s="8"/>
      <c r="AF222" s="8"/>
    </row>
    <row r="223" spans="1:32" ht="12.75" customHeight="1" x14ac:dyDescent="0.15">
      <c r="A223" s="83"/>
      <c r="B223" s="83"/>
      <c r="C223" s="83"/>
      <c r="D223" s="34"/>
      <c r="E223" s="34"/>
      <c r="F223" s="34"/>
      <c r="G223" s="34"/>
      <c r="H223" s="34"/>
      <c r="I223" s="34"/>
      <c r="J223" s="34"/>
      <c r="K223" s="35"/>
      <c r="L223" s="35"/>
      <c r="M223" s="35"/>
      <c r="N223" s="35"/>
      <c r="O223" s="35"/>
      <c r="P223" s="35"/>
      <c r="Q223" s="35"/>
      <c r="R223" s="35"/>
      <c r="S223" s="35"/>
      <c r="T223" s="35"/>
      <c r="U223" s="35"/>
      <c r="V223" s="35"/>
      <c r="W223" s="35"/>
      <c r="X223" s="8"/>
      <c r="Y223" s="8"/>
      <c r="Z223" s="8"/>
      <c r="AA223" s="8"/>
      <c r="AB223" s="8"/>
      <c r="AC223" s="8"/>
      <c r="AD223" s="8"/>
      <c r="AE223" s="8"/>
      <c r="AF223" s="8"/>
    </row>
    <row r="224" spans="1:32" ht="12.75" customHeight="1" x14ac:dyDescent="0.15">
      <c r="A224" s="83"/>
      <c r="B224" s="83"/>
      <c r="C224" s="83"/>
      <c r="D224" s="34"/>
      <c r="E224" s="34"/>
      <c r="F224" s="34"/>
      <c r="G224" s="34"/>
      <c r="H224" s="34"/>
      <c r="I224" s="34"/>
      <c r="J224" s="34"/>
      <c r="K224" s="35"/>
      <c r="L224" s="35"/>
      <c r="M224" s="35"/>
      <c r="N224" s="35"/>
      <c r="O224" s="35"/>
      <c r="P224" s="35"/>
      <c r="Q224" s="35"/>
      <c r="R224" s="35"/>
      <c r="S224" s="35"/>
      <c r="T224" s="35"/>
      <c r="U224" s="35"/>
      <c r="V224" s="35"/>
      <c r="W224" s="35"/>
      <c r="X224" s="8"/>
      <c r="Y224" s="8"/>
      <c r="Z224" s="8"/>
      <c r="AA224" s="8"/>
      <c r="AB224" s="8"/>
      <c r="AC224" s="8"/>
      <c r="AD224" s="8"/>
      <c r="AE224" s="8"/>
      <c r="AF224" s="8"/>
    </row>
    <row r="225" spans="1:32" ht="12.75" customHeight="1" x14ac:dyDescent="0.15">
      <c r="A225" s="83"/>
      <c r="B225" s="83"/>
      <c r="C225" s="83"/>
      <c r="D225" s="34"/>
      <c r="E225" s="34"/>
      <c r="F225" s="34"/>
      <c r="G225" s="34"/>
      <c r="H225" s="34"/>
      <c r="I225" s="34"/>
      <c r="J225" s="34"/>
      <c r="K225" s="35"/>
      <c r="L225" s="35"/>
      <c r="M225" s="35"/>
      <c r="N225" s="35"/>
      <c r="O225" s="35"/>
      <c r="P225" s="35"/>
      <c r="Q225" s="35"/>
      <c r="R225" s="35"/>
      <c r="S225" s="35"/>
      <c r="T225" s="35"/>
      <c r="U225" s="35"/>
      <c r="V225" s="35"/>
      <c r="W225" s="35"/>
      <c r="X225" s="8"/>
      <c r="Y225" s="8"/>
      <c r="Z225" s="8"/>
      <c r="AA225" s="8"/>
      <c r="AB225" s="8"/>
      <c r="AC225" s="8"/>
      <c r="AD225" s="8"/>
      <c r="AE225" s="8"/>
      <c r="AF225" s="8"/>
    </row>
    <row r="226" spans="1:32" ht="12.75" customHeight="1" x14ac:dyDescent="0.15">
      <c r="A226" s="83"/>
      <c r="B226" s="83"/>
      <c r="C226" s="83"/>
      <c r="D226" s="34"/>
      <c r="E226" s="34"/>
      <c r="F226" s="34"/>
      <c r="G226" s="34"/>
      <c r="H226" s="34"/>
      <c r="I226" s="34"/>
      <c r="J226" s="34"/>
      <c r="K226" s="35"/>
      <c r="L226" s="35"/>
      <c r="M226" s="35"/>
      <c r="N226" s="35"/>
      <c r="O226" s="35"/>
      <c r="P226" s="35"/>
      <c r="Q226" s="35"/>
      <c r="R226" s="35"/>
      <c r="S226" s="35"/>
      <c r="T226" s="35"/>
      <c r="U226" s="35"/>
      <c r="V226" s="35"/>
      <c r="W226" s="35"/>
      <c r="X226" s="8"/>
      <c r="Y226" s="8"/>
      <c r="Z226" s="8"/>
      <c r="AA226" s="8"/>
      <c r="AB226" s="8"/>
      <c r="AC226" s="8"/>
      <c r="AD226" s="8"/>
      <c r="AE226" s="8"/>
      <c r="AF226" s="8"/>
    </row>
    <row r="227" spans="1:32" ht="12.75" customHeight="1" x14ac:dyDescent="0.15">
      <c r="A227" s="83"/>
      <c r="B227" s="83"/>
      <c r="C227" s="83"/>
      <c r="D227" s="34"/>
      <c r="E227" s="34"/>
      <c r="F227" s="34"/>
      <c r="G227" s="34"/>
      <c r="H227" s="34"/>
      <c r="I227" s="34"/>
      <c r="J227" s="34"/>
      <c r="K227" s="35"/>
      <c r="L227" s="35"/>
      <c r="M227" s="35"/>
      <c r="N227" s="35"/>
      <c r="O227" s="35"/>
      <c r="P227" s="35"/>
      <c r="Q227" s="35"/>
      <c r="R227" s="35"/>
      <c r="S227" s="35"/>
      <c r="T227" s="35"/>
      <c r="U227" s="35"/>
      <c r="V227" s="35"/>
      <c r="W227" s="35"/>
      <c r="X227" s="8"/>
      <c r="Y227" s="8"/>
      <c r="Z227" s="8"/>
      <c r="AA227" s="8"/>
      <c r="AB227" s="8"/>
      <c r="AC227" s="8"/>
      <c r="AD227" s="8"/>
      <c r="AE227" s="8"/>
      <c r="AF227" s="8"/>
    </row>
    <row r="228" spans="1:32" ht="12.75" customHeight="1" x14ac:dyDescent="0.15">
      <c r="A228" s="83"/>
      <c r="B228" s="83"/>
      <c r="C228" s="83"/>
      <c r="D228" s="34"/>
      <c r="E228" s="34"/>
      <c r="F228" s="34"/>
      <c r="G228" s="34"/>
      <c r="H228" s="34"/>
      <c r="I228" s="34"/>
      <c r="J228" s="34"/>
      <c r="K228" s="35"/>
      <c r="L228" s="35"/>
      <c r="M228" s="35"/>
      <c r="N228" s="35"/>
      <c r="O228" s="35"/>
      <c r="P228" s="35"/>
      <c r="Q228" s="35"/>
      <c r="R228" s="35"/>
      <c r="S228" s="35"/>
      <c r="T228" s="35"/>
      <c r="U228" s="35"/>
      <c r="V228" s="35"/>
      <c r="W228" s="35"/>
      <c r="X228" s="8"/>
      <c r="Y228" s="8"/>
      <c r="Z228" s="8"/>
      <c r="AA228" s="8"/>
      <c r="AB228" s="8"/>
      <c r="AC228" s="8"/>
      <c r="AD228" s="8"/>
      <c r="AE228" s="8"/>
      <c r="AF228" s="8"/>
    </row>
    <row r="229" spans="1:32" ht="12.75" customHeight="1" x14ac:dyDescent="0.15">
      <c r="A229" s="83"/>
      <c r="B229" s="83"/>
      <c r="C229" s="83"/>
      <c r="D229" s="34"/>
      <c r="E229" s="34"/>
      <c r="F229" s="34"/>
      <c r="G229" s="34"/>
      <c r="H229" s="34"/>
      <c r="I229" s="34"/>
      <c r="J229" s="34"/>
      <c r="K229" s="35"/>
      <c r="L229" s="35"/>
      <c r="M229" s="35"/>
      <c r="N229" s="35"/>
      <c r="O229" s="35"/>
      <c r="P229" s="35"/>
      <c r="Q229" s="35"/>
      <c r="R229" s="35"/>
      <c r="S229" s="35"/>
      <c r="T229" s="35"/>
      <c r="U229" s="35"/>
      <c r="V229" s="35"/>
      <c r="W229" s="35"/>
      <c r="X229" s="8"/>
      <c r="Y229" s="8"/>
      <c r="Z229" s="8"/>
      <c r="AA229" s="8"/>
      <c r="AB229" s="8"/>
      <c r="AC229" s="8"/>
      <c r="AD229" s="8"/>
      <c r="AE229" s="8"/>
      <c r="AF229" s="8"/>
    </row>
    <row r="230" spans="1:32" ht="12.75" customHeight="1" x14ac:dyDescent="0.15">
      <c r="A230" s="83"/>
      <c r="B230" s="83"/>
      <c r="C230" s="83"/>
      <c r="D230" s="34"/>
      <c r="E230" s="34"/>
      <c r="F230" s="34"/>
      <c r="G230" s="34"/>
      <c r="H230" s="34"/>
      <c r="I230" s="34"/>
      <c r="J230" s="34"/>
      <c r="K230" s="35"/>
      <c r="L230" s="35"/>
      <c r="M230" s="35"/>
      <c r="N230" s="35"/>
      <c r="O230" s="35"/>
      <c r="P230" s="35"/>
      <c r="Q230" s="35"/>
      <c r="R230" s="35"/>
      <c r="S230" s="35"/>
      <c r="T230" s="35"/>
      <c r="U230" s="35"/>
      <c r="V230" s="35"/>
      <c r="W230" s="35"/>
      <c r="X230" s="8"/>
      <c r="Y230" s="8"/>
      <c r="Z230" s="8"/>
      <c r="AA230" s="8"/>
      <c r="AB230" s="8"/>
      <c r="AC230" s="8"/>
      <c r="AD230" s="8"/>
      <c r="AE230" s="8"/>
      <c r="AF230" s="8"/>
    </row>
    <row r="231" spans="1:32" ht="12.75" customHeight="1" x14ac:dyDescent="0.15">
      <c r="A231" s="83"/>
      <c r="B231" s="83"/>
      <c r="C231" s="83"/>
      <c r="D231" s="34"/>
      <c r="E231" s="34"/>
      <c r="F231" s="34"/>
      <c r="G231" s="34"/>
      <c r="H231" s="34"/>
      <c r="I231" s="34"/>
      <c r="J231" s="34"/>
      <c r="K231" s="35"/>
      <c r="L231" s="35"/>
      <c r="M231" s="35"/>
      <c r="N231" s="35"/>
      <c r="O231" s="35"/>
      <c r="P231" s="35"/>
      <c r="Q231" s="35"/>
      <c r="R231" s="35"/>
      <c r="S231" s="35"/>
      <c r="T231" s="35"/>
      <c r="U231" s="35"/>
      <c r="V231" s="35"/>
      <c r="W231" s="35"/>
      <c r="X231" s="8"/>
      <c r="Y231" s="8"/>
      <c r="Z231" s="8"/>
      <c r="AA231" s="8"/>
      <c r="AB231" s="8"/>
      <c r="AC231" s="8"/>
      <c r="AD231" s="8"/>
      <c r="AE231" s="8"/>
      <c r="AF231" s="8"/>
    </row>
    <row r="232" spans="1:32" ht="12.75" customHeight="1" x14ac:dyDescent="0.15">
      <c r="A232" s="83"/>
      <c r="B232" s="83"/>
      <c r="C232" s="83"/>
      <c r="D232" s="34"/>
      <c r="E232" s="34"/>
      <c r="F232" s="34"/>
      <c r="G232" s="34"/>
      <c r="H232" s="34"/>
      <c r="I232" s="34"/>
      <c r="J232" s="34"/>
      <c r="K232" s="35"/>
      <c r="L232" s="35"/>
      <c r="M232" s="35"/>
      <c r="N232" s="35"/>
      <c r="O232" s="35"/>
      <c r="P232" s="35"/>
      <c r="Q232" s="35"/>
      <c r="R232" s="35"/>
      <c r="S232" s="35"/>
      <c r="T232" s="35"/>
      <c r="U232" s="35"/>
      <c r="V232" s="35"/>
      <c r="W232" s="35"/>
      <c r="X232" s="8"/>
      <c r="Y232" s="8"/>
      <c r="Z232" s="8"/>
      <c r="AA232" s="8"/>
      <c r="AB232" s="8"/>
      <c r="AC232" s="8"/>
      <c r="AD232" s="8"/>
      <c r="AE232" s="8"/>
      <c r="AF232" s="8"/>
    </row>
    <row r="233" spans="1:32" ht="12.75" customHeight="1" x14ac:dyDescent="0.15">
      <c r="A233" s="83"/>
      <c r="B233" s="83"/>
      <c r="C233" s="83"/>
      <c r="D233" s="34"/>
      <c r="E233" s="34"/>
      <c r="F233" s="34"/>
      <c r="G233" s="34"/>
      <c r="H233" s="34"/>
      <c r="I233" s="34"/>
      <c r="J233" s="34"/>
      <c r="K233" s="35"/>
      <c r="L233" s="35"/>
      <c r="M233" s="35"/>
      <c r="N233" s="35"/>
      <c r="O233" s="35"/>
      <c r="P233" s="35"/>
      <c r="Q233" s="35"/>
      <c r="R233" s="35"/>
      <c r="S233" s="35"/>
      <c r="T233" s="35"/>
      <c r="U233" s="35"/>
      <c r="V233" s="35"/>
      <c r="W233" s="35"/>
      <c r="X233" s="8"/>
      <c r="Y233" s="8"/>
      <c r="Z233" s="8"/>
      <c r="AA233" s="8"/>
      <c r="AB233" s="8"/>
      <c r="AC233" s="8"/>
      <c r="AD233" s="8"/>
      <c r="AE233" s="8"/>
      <c r="AF233" s="8"/>
    </row>
    <row r="234" spans="1:32" ht="12.75" customHeight="1" x14ac:dyDescent="0.15">
      <c r="A234" s="83"/>
      <c r="B234" s="83"/>
      <c r="C234" s="83"/>
      <c r="D234" s="34"/>
      <c r="E234" s="34"/>
      <c r="F234" s="34"/>
      <c r="G234" s="34"/>
      <c r="H234" s="34"/>
      <c r="I234" s="34"/>
      <c r="J234" s="34"/>
      <c r="K234" s="35"/>
      <c r="L234" s="35"/>
      <c r="M234" s="35"/>
      <c r="N234" s="35"/>
      <c r="O234" s="35"/>
      <c r="P234" s="35"/>
      <c r="Q234" s="35"/>
      <c r="R234" s="35"/>
      <c r="S234" s="35"/>
      <c r="T234" s="35"/>
      <c r="U234" s="35"/>
      <c r="V234" s="35"/>
      <c r="W234" s="35"/>
      <c r="X234" s="8"/>
      <c r="Y234" s="8"/>
      <c r="Z234" s="8"/>
      <c r="AA234" s="8"/>
      <c r="AB234" s="8"/>
      <c r="AC234" s="8"/>
      <c r="AD234" s="8"/>
      <c r="AE234" s="8"/>
      <c r="AF234" s="8"/>
    </row>
    <row r="235" spans="1:32" ht="12.75" customHeight="1" x14ac:dyDescent="0.15">
      <c r="A235" s="83"/>
      <c r="B235" s="83"/>
      <c r="C235" s="83"/>
      <c r="D235" s="34"/>
      <c r="E235" s="34"/>
      <c r="F235" s="34"/>
      <c r="G235" s="34"/>
      <c r="H235" s="34"/>
      <c r="I235" s="34"/>
      <c r="J235" s="34"/>
      <c r="K235" s="35"/>
      <c r="L235" s="35"/>
      <c r="M235" s="35"/>
      <c r="N235" s="35"/>
      <c r="O235" s="35"/>
      <c r="P235" s="35"/>
      <c r="Q235" s="35"/>
      <c r="R235" s="35"/>
      <c r="S235" s="35"/>
      <c r="T235" s="35"/>
      <c r="U235" s="35"/>
      <c r="V235" s="35"/>
      <c r="W235" s="35"/>
      <c r="X235" s="8"/>
      <c r="Y235" s="8"/>
      <c r="Z235" s="8"/>
      <c r="AA235" s="8"/>
      <c r="AB235" s="8"/>
      <c r="AC235" s="8"/>
      <c r="AD235" s="8"/>
      <c r="AE235" s="8"/>
      <c r="AF235" s="8"/>
    </row>
    <row r="236" spans="1:32" ht="12.75" customHeight="1" x14ac:dyDescent="0.15">
      <c r="A236" s="83"/>
      <c r="B236" s="83"/>
      <c r="C236" s="83"/>
      <c r="D236" s="34"/>
      <c r="E236" s="34"/>
      <c r="F236" s="34"/>
      <c r="G236" s="34"/>
      <c r="H236" s="34"/>
      <c r="I236" s="34"/>
      <c r="J236" s="34"/>
      <c r="K236" s="35"/>
      <c r="L236" s="35"/>
      <c r="M236" s="35"/>
      <c r="N236" s="35"/>
      <c r="O236" s="35"/>
      <c r="P236" s="35"/>
      <c r="Q236" s="35"/>
      <c r="R236" s="35"/>
      <c r="S236" s="35"/>
      <c r="T236" s="35"/>
      <c r="U236" s="35"/>
      <c r="V236" s="35"/>
      <c r="W236" s="35"/>
      <c r="X236" s="8"/>
      <c r="Y236" s="8"/>
      <c r="Z236" s="8"/>
      <c r="AA236" s="8"/>
      <c r="AB236" s="8"/>
      <c r="AC236" s="8"/>
      <c r="AD236" s="8"/>
      <c r="AE236" s="8"/>
      <c r="AF236" s="8"/>
    </row>
    <row r="237" spans="1:32" ht="12.75" customHeight="1" x14ac:dyDescent="0.15">
      <c r="A237" s="83"/>
      <c r="B237" s="83"/>
      <c r="C237" s="83"/>
      <c r="D237" s="34"/>
      <c r="E237" s="34"/>
      <c r="F237" s="34"/>
      <c r="G237" s="34"/>
      <c r="H237" s="34"/>
      <c r="I237" s="34"/>
      <c r="J237" s="34"/>
      <c r="K237" s="35"/>
      <c r="L237" s="35"/>
      <c r="M237" s="35"/>
      <c r="N237" s="35"/>
      <c r="O237" s="35"/>
      <c r="P237" s="35"/>
      <c r="Q237" s="35"/>
      <c r="R237" s="35"/>
      <c r="S237" s="35"/>
      <c r="T237" s="35"/>
      <c r="U237" s="35"/>
      <c r="V237" s="35"/>
      <c r="W237" s="35"/>
      <c r="X237" s="8"/>
      <c r="Y237" s="8"/>
      <c r="Z237" s="8"/>
      <c r="AA237" s="8"/>
      <c r="AB237" s="8"/>
      <c r="AC237" s="8"/>
      <c r="AD237" s="8"/>
      <c r="AE237" s="8"/>
      <c r="AF237" s="8"/>
    </row>
    <row r="238" spans="1:32" ht="12.75" customHeight="1" x14ac:dyDescent="0.15">
      <c r="A238" s="83"/>
      <c r="B238" s="83"/>
      <c r="C238" s="83"/>
      <c r="D238" s="34"/>
      <c r="E238" s="34"/>
      <c r="F238" s="34"/>
      <c r="G238" s="34"/>
      <c r="H238" s="34"/>
      <c r="I238" s="34"/>
      <c r="J238" s="34"/>
      <c r="K238" s="35"/>
      <c r="L238" s="35"/>
      <c r="M238" s="35"/>
      <c r="N238" s="35"/>
      <c r="O238" s="35"/>
      <c r="P238" s="35"/>
      <c r="Q238" s="35"/>
      <c r="R238" s="35"/>
      <c r="S238" s="35"/>
      <c r="T238" s="35"/>
      <c r="U238" s="35"/>
      <c r="V238" s="35"/>
      <c r="W238" s="35"/>
      <c r="X238" s="8"/>
      <c r="Y238" s="8"/>
      <c r="Z238" s="8"/>
      <c r="AA238" s="8"/>
      <c r="AB238" s="8"/>
      <c r="AC238" s="8"/>
      <c r="AD238" s="8"/>
      <c r="AE238" s="8"/>
      <c r="AF238" s="8"/>
    </row>
    <row r="239" spans="1:32" ht="12.75" customHeight="1" x14ac:dyDescent="0.15">
      <c r="A239" s="83"/>
      <c r="B239" s="83"/>
      <c r="C239" s="83"/>
      <c r="D239" s="34"/>
      <c r="E239" s="34"/>
      <c r="F239" s="34"/>
      <c r="G239" s="34"/>
      <c r="H239" s="34"/>
      <c r="I239" s="34"/>
      <c r="J239" s="34"/>
      <c r="K239" s="35"/>
      <c r="L239" s="35"/>
      <c r="M239" s="35"/>
      <c r="N239" s="35"/>
      <c r="O239" s="35"/>
      <c r="P239" s="35"/>
      <c r="Q239" s="35"/>
      <c r="R239" s="35"/>
      <c r="S239" s="35"/>
      <c r="T239" s="35"/>
      <c r="U239" s="35"/>
      <c r="V239" s="35"/>
      <c r="W239" s="35"/>
      <c r="X239" s="8"/>
      <c r="Y239" s="8"/>
      <c r="Z239" s="8"/>
      <c r="AA239" s="8"/>
      <c r="AB239" s="8"/>
      <c r="AC239" s="8"/>
      <c r="AD239" s="8"/>
      <c r="AE239" s="8"/>
      <c r="AF239" s="8"/>
    </row>
    <row r="240" spans="1:32" ht="12.75" customHeight="1" x14ac:dyDescent="0.15">
      <c r="A240" s="83"/>
      <c r="B240" s="83"/>
      <c r="C240" s="83"/>
      <c r="D240" s="34"/>
      <c r="E240" s="34"/>
      <c r="F240" s="34"/>
      <c r="G240" s="34"/>
      <c r="H240" s="34"/>
      <c r="I240" s="34"/>
      <c r="J240" s="34"/>
      <c r="K240" s="35"/>
      <c r="L240" s="35"/>
      <c r="M240" s="35"/>
      <c r="N240" s="35"/>
      <c r="O240" s="35"/>
      <c r="P240" s="35"/>
      <c r="Q240" s="35"/>
      <c r="R240" s="35"/>
      <c r="S240" s="35"/>
      <c r="T240" s="35"/>
      <c r="U240" s="35"/>
      <c r="V240" s="35"/>
      <c r="W240" s="35"/>
      <c r="X240" s="8"/>
      <c r="Y240" s="8"/>
      <c r="Z240" s="8"/>
      <c r="AA240" s="8"/>
      <c r="AB240" s="8"/>
      <c r="AC240" s="8"/>
      <c r="AD240" s="8"/>
      <c r="AE240" s="8"/>
      <c r="AF240" s="8"/>
    </row>
    <row r="241" spans="1:32" ht="12.75" customHeight="1" x14ac:dyDescent="0.15">
      <c r="A241" s="83"/>
      <c r="B241" s="83"/>
      <c r="C241" s="83"/>
      <c r="D241" s="34"/>
      <c r="E241" s="34"/>
      <c r="F241" s="34"/>
      <c r="G241" s="34"/>
      <c r="H241" s="34"/>
      <c r="I241" s="34"/>
      <c r="J241" s="34"/>
      <c r="K241" s="35"/>
      <c r="L241" s="35"/>
      <c r="M241" s="35"/>
      <c r="N241" s="35"/>
      <c r="O241" s="35"/>
      <c r="P241" s="35"/>
      <c r="Q241" s="35"/>
      <c r="R241" s="35"/>
      <c r="S241" s="35"/>
      <c r="T241" s="35"/>
      <c r="U241" s="35"/>
      <c r="V241" s="35"/>
      <c r="W241" s="35"/>
      <c r="X241" s="8"/>
      <c r="Y241" s="8"/>
      <c r="Z241" s="8"/>
      <c r="AA241" s="8"/>
      <c r="AB241" s="8"/>
      <c r="AC241" s="8"/>
      <c r="AD241" s="8"/>
      <c r="AE241" s="8"/>
      <c r="AF241" s="8"/>
    </row>
    <row r="242" spans="1:32" ht="12.75" customHeight="1" x14ac:dyDescent="0.15">
      <c r="A242" s="83"/>
      <c r="B242" s="83"/>
      <c r="C242" s="83"/>
      <c r="D242" s="34"/>
      <c r="E242" s="34"/>
      <c r="F242" s="34"/>
      <c r="G242" s="34"/>
      <c r="H242" s="34"/>
      <c r="I242" s="34"/>
      <c r="J242" s="34"/>
      <c r="K242" s="35"/>
      <c r="L242" s="35"/>
      <c r="M242" s="35"/>
      <c r="N242" s="35"/>
      <c r="O242" s="35"/>
      <c r="P242" s="35"/>
      <c r="Q242" s="35"/>
      <c r="R242" s="35"/>
      <c r="S242" s="35"/>
      <c r="T242" s="35"/>
      <c r="U242" s="35"/>
      <c r="V242" s="35"/>
      <c r="W242" s="35"/>
      <c r="X242" s="8"/>
      <c r="Y242" s="8"/>
      <c r="Z242" s="8"/>
      <c r="AA242" s="8"/>
      <c r="AB242" s="8"/>
      <c r="AC242" s="8"/>
      <c r="AD242" s="8"/>
      <c r="AE242" s="8"/>
      <c r="AF242" s="8"/>
    </row>
    <row r="243" spans="1:32" ht="12.75" customHeight="1" x14ac:dyDescent="0.15">
      <c r="A243" s="83"/>
      <c r="B243" s="83"/>
      <c r="C243" s="83"/>
      <c r="D243" s="34"/>
      <c r="E243" s="34"/>
      <c r="F243" s="34"/>
      <c r="G243" s="34"/>
      <c r="H243" s="34"/>
      <c r="I243" s="34"/>
      <c r="J243" s="34"/>
      <c r="K243" s="35"/>
      <c r="L243" s="35"/>
      <c r="M243" s="35"/>
      <c r="N243" s="35"/>
      <c r="O243" s="35"/>
      <c r="P243" s="35"/>
      <c r="Q243" s="35"/>
      <c r="R243" s="35"/>
      <c r="S243" s="35"/>
      <c r="T243" s="35"/>
      <c r="U243" s="35"/>
      <c r="V243" s="35"/>
      <c r="W243" s="35"/>
      <c r="X243" s="8"/>
      <c r="Y243" s="8"/>
      <c r="Z243" s="8"/>
      <c r="AA243" s="8"/>
      <c r="AB243" s="8"/>
      <c r="AC243" s="8"/>
      <c r="AD243" s="8"/>
      <c r="AE243" s="8"/>
      <c r="AF243" s="8"/>
    </row>
    <row r="244" spans="1:32" ht="12.75" customHeight="1" x14ac:dyDescent="0.15">
      <c r="A244" s="83"/>
      <c r="B244" s="83"/>
      <c r="C244" s="83"/>
      <c r="D244" s="34"/>
      <c r="E244" s="34"/>
      <c r="F244" s="34"/>
      <c r="G244" s="34"/>
      <c r="H244" s="34"/>
      <c r="I244" s="34"/>
      <c r="J244" s="34"/>
      <c r="K244" s="35"/>
      <c r="L244" s="35"/>
      <c r="M244" s="35"/>
      <c r="N244" s="35"/>
      <c r="O244" s="35"/>
      <c r="P244" s="35"/>
      <c r="Q244" s="35"/>
      <c r="R244" s="35"/>
      <c r="S244" s="35"/>
      <c r="T244" s="35"/>
      <c r="U244" s="35"/>
      <c r="V244" s="35"/>
      <c r="W244" s="35"/>
      <c r="X244" s="8"/>
      <c r="Y244" s="8"/>
      <c r="Z244" s="8"/>
      <c r="AA244" s="8"/>
      <c r="AB244" s="8"/>
      <c r="AC244" s="8"/>
      <c r="AD244" s="8"/>
      <c r="AE244" s="8"/>
      <c r="AF244" s="8"/>
    </row>
    <row r="245" spans="1:32" ht="12.75" customHeight="1" x14ac:dyDescent="0.15">
      <c r="A245" s="83"/>
      <c r="B245" s="83"/>
      <c r="C245" s="83"/>
      <c r="D245" s="34"/>
      <c r="E245" s="34"/>
      <c r="F245" s="34"/>
      <c r="G245" s="34"/>
      <c r="H245" s="34"/>
      <c r="I245" s="34"/>
      <c r="J245" s="34"/>
      <c r="K245" s="35"/>
      <c r="L245" s="35"/>
      <c r="M245" s="35"/>
      <c r="N245" s="35"/>
      <c r="O245" s="35"/>
      <c r="P245" s="35"/>
      <c r="Q245" s="35"/>
      <c r="R245" s="35"/>
      <c r="S245" s="35"/>
      <c r="T245" s="35"/>
      <c r="U245" s="35"/>
      <c r="V245" s="35"/>
      <c r="W245" s="35"/>
      <c r="X245" s="8"/>
      <c r="Y245" s="8"/>
      <c r="Z245" s="8"/>
      <c r="AA245" s="8"/>
      <c r="AB245" s="8"/>
      <c r="AC245" s="8"/>
      <c r="AD245" s="8"/>
      <c r="AE245" s="8"/>
      <c r="AF245" s="8"/>
    </row>
    <row r="246" spans="1:32" ht="12.75" customHeight="1" x14ac:dyDescent="0.15">
      <c r="A246" s="83"/>
      <c r="B246" s="83"/>
      <c r="C246" s="83"/>
      <c r="D246" s="34"/>
      <c r="E246" s="34"/>
      <c r="F246" s="34"/>
      <c r="G246" s="34"/>
      <c r="H246" s="34"/>
      <c r="I246" s="34"/>
      <c r="J246" s="34"/>
      <c r="K246" s="35"/>
      <c r="L246" s="35"/>
      <c r="M246" s="35"/>
      <c r="N246" s="35"/>
      <c r="O246" s="35"/>
      <c r="P246" s="35"/>
      <c r="Q246" s="35"/>
      <c r="R246" s="35"/>
      <c r="S246" s="35"/>
      <c r="T246" s="35"/>
      <c r="U246" s="35"/>
      <c r="V246" s="35"/>
      <c r="W246" s="35"/>
      <c r="X246" s="8"/>
      <c r="Y246" s="8"/>
      <c r="Z246" s="8"/>
      <c r="AA246" s="8"/>
      <c r="AB246" s="8"/>
      <c r="AC246" s="8"/>
      <c r="AD246" s="8"/>
      <c r="AE246" s="8"/>
      <c r="AF246" s="8"/>
    </row>
    <row r="247" spans="1:32" ht="12.75" customHeight="1" x14ac:dyDescent="0.15">
      <c r="A247" s="83"/>
      <c r="B247" s="83"/>
      <c r="C247" s="83"/>
      <c r="D247" s="34"/>
      <c r="E247" s="34"/>
      <c r="F247" s="34"/>
      <c r="G247" s="34"/>
      <c r="H247" s="34"/>
      <c r="I247" s="34"/>
      <c r="J247" s="34"/>
      <c r="K247" s="35"/>
      <c r="L247" s="35"/>
      <c r="M247" s="35"/>
      <c r="N247" s="35"/>
      <c r="O247" s="35"/>
      <c r="P247" s="35"/>
      <c r="Q247" s="35"/>
      <c r="R247" s="35"/>
      <c r="S247" s="35"/>
      <c r="T247" s="35"/>
      <c r="U247" s="35"/>
      <c r="V247" s="35"/>
      <c r="W247" s="35"/>
      <c r="X247" s="8"/>
      <c r="Y247" s="8"/>
      <c r="Z247" s="8"/>
      <c r="AA247" s="8"/>
      <c r="AB247" s="8"/>
      <c r="AC247" s="8"/>
      <c r="AD247" s="8"/>
      <c r="AE247" s="8"/>
      <c r="AF247" s="8"/>
    </row>
    <row r="248" spans="1:32" ht="12.75" customHeight="1" x14ac:dyDescent="0.15">
      <c r="A248" s="83"/>
      <c r="B248" s="83"/>
      <c r="C248" s="83"/>
      <c r="D248" s="34"/>
      <c r="E248" s="34"/>
      <c r="F248" s="34"/>
      <c r="G248" s="34"/>
      <c r="H248" s="34"/>
      <c r="I248" s="34"/>
      <c r="J248" s="34"/>
      <c r="K248" s="35"/>
      <c r="L248" s="35"/>
      <c r="M248" s="35"/>
      <c r="N248" s="35"/>
      <c r="O248" s="35"/>
      <c r="P248" s="35"/>
      <c r="Q248" s="35"/>
      <c r="R248" s="35"/>
      <c r="S248" s="35"/>
      <c r="T248" s="35"/>
      <c r="U248" s="35"/>
      <c r="V248" s="35"/>
      <c r="W248" s="35"/>
      <c r="X248" s="8"/>
      <c r="Y248" s="8"/>
      <c r="Z248" s="8"/>
      <c r="AA248" s="8"/>
      <c r="AB248" s="8"/>
      <c r="AC248" s="8"/>
      <c r="AD248" s="8"/>
      <c r="AE248" s="8"/>
      <c r="AF248" s="8"/>
    </row>
    <row r="249" spans="1:32" ht="12.75" customHeight="1" x14ac:dyDescent="0.15">
      <c r="A249" s="83"/>
      <c r="B249" s="83"/>
      <c r="C249" s="83"/>
      <c r="D249" s="34"/>
      <c r="E249" s="34"/>
      <c r="F249" s="34"/>
      <c r="G249" s="34"/>
      <c r="H249" s="34"/>
      <c r="I249" s="34"/>
      <c r="J249" s="34"/>
      <c r="K249" s="35"/>
      <c r="L249" s="35"/>
      <c r="M249" s="35"/>
      <c r="N249" s="35"/>
      <c r="O249" s="35"/>
      <c r="P249" s="35"/>
      <c r="Q249" s="35"/>
      <c r="R249" s="35"/>
      <c r="S249" s="35"/>
      <c r="T249" s="35"/>
      <c r="U249" s="35"/>
      <c r="V249" s="35"/>
      <c r="W249" s="35"/>
      <c r="X249" s="8"/>
      <c r="Y249" s="8"/>
      <c r="Z249" s="8"/>
      <c r="AA249" s="8"/>
      <c r="AB249" s="8"/>
      <c r="AC249" s="8"/>
      <c r="AD249" s="8"/>
      <c r="AE249" s="8"/>
      <c r="AF249" s="8"/>
    </row>
    <row r="250" spans="1:32" ht="12.75" customHeight="1" x14ac:dyDescent="0.15">
      <c r="A250" s="83"/>
      <c r="B250" s="83"/>
      <c r="C250" s="83"/>
      <c r="D250" s="34"/>
      <c r="E250" s="34"/>
      <c r="F250" s="34"/>
      <c r="G250" s="34"/>
      <c r="H250" s="34"/>
      <c r="I250" s="34"/>
      <c r="J250" s="34"/>
      <c r="K250" s="35"/>
      <c r="L250" s="35"/>
      <c r="M250" s="35"/>
      <c r="N250" s="35"/>
      <c r="O250" s="35"/>
      <c r="P250" s="35"/>
      <c r="Q250" s="35"/>
      <c r="R250" s="35"/>
      <c r="S250" s="35"/>
      <c r="T250" s="35"/>
      <c r="U250" s="35"/>
      <c r="V250" s="35"/>
      <c r="W250" s="35"/>
      <c r="X250" s="8"/>
      <c r="Y250" s="8"/>
      <c r="Z250" s="8"/>
      <c r="AA250" s="8"/>
      <c r="AB250" s="8"/>
      <c r="AC250" s="8"/>
      <c r="AD250" s="8"/>
      <c r="AE250" s="8"/>
      <c r="AF250" s="8"/>
    </row>
    <row r="251" spans="1:32" ht="12.75" customHeight="1" x14ac:dyDescent="0.15">
      <c r="A251" s="83"/>
      <c r="B251" s="83"/>
      <c r="C251" s="83"/>
      <c r="D251" s="34"/>
      <c r="E251" s="34"/>
      <c r="F251" s="34"/>
      <c r="G251" s="34"/>
      <c r="H251" s="34"/>
      <c r="I251" s="34"/>
      <c r="J251" s="34"/>
      <c r="K251" s="35"/>
      <c r="L251" s="35"/>
      <c r="M251" s="35"/>
      <c r="N251" s="35"/>
      <c r="O251" s="35"/>
      <c r="P251" s="35"/>
      <c r="Q251" s="35"/>
      <c r="R251" s="35"/>
      <c r="S251" s="35"/>
      <c r="T251" s="35"/>
      <c r="U251" s="35"/>
      <c r="V251" s="35"/>
      <c r="W251" s="35"/>
      <c r="X251" s="8"/>
      <c r="Y251" s="8"/>
      <c r="Z251" s="8"/>
      <c r="AA251" s="8"/>
      <c r="AB251" s="8"/>
      <c r="AC251" s="8"/>
      <c r="AD251" s="8"/>
      <c r="AE251" s="8"/>
      <c r="AF251" s="8"/>
    </row>
    <row r="252" spans="1:32" ht="12.75" customHeight="1" x14ac:dyDescent="0.15">
      <c r="A252" s="83"/>
      <c r="B252" s="83"/>
      <c r="C252" s="83"/>
      <c r="D252" s="34"/>
      <c r="E252" s="34"/>
      <c r="F252" s="34"/>
      <c r="G252" s="34"/>
      <c r="H252" s="34"/>
      <c r="I252" s="34"/>
      <c r="J252" s="34"/>
      <c r="K252" s="35"/>
      <c r="L252" s="35"/>
      <c r="M252" s="35"/>
      <c r="N252" s="35"/>
      <c r="O252" s="35"/>
      <c r="P252" s="35"/>
      <c r="Q252" s="35"/>
      <c r="R252" s="35"/>
      <c r="S252" s="35"/>
      <c r="T252" s="35"/>
      <c r="U252" s="35"/>
      <c r="V252" s="35"/>
      <c r="W252" s="35"/>
      <c r="X252" s="8"/>
      <c r="Y252" s="8"/>
      <c r="Z252" s="8"/>
      <c r="AA252" s="8"/>
      <c r="AB252" s="8"/>
      <c r="AC252" s="8"/>
      <c r="AD252" s="8"/>
      <c r="AE252" s="8"/>
      <c r="AF252" s="8"/>
    </row>
    <row r="253" spans="1:32" ht="12.75" customHeight="1" x14ac:dyDescent="0.15">
      <c r="A253" s="83"/>
      <c r="B253" s="83"/>
      <c r="C253" s="83"/>
      <c r="D253" s="34"/>
      <c r="E253" s="34"/>
      <c r="F253" s="34"/>
      <c r="G253" s="34"/>
      <c r="H253" s="34"/>
      <c r="I253" s="34"/>
      <c r="J253" s="34"/>
      <c r="K253" s="35"/>
      <c r="L253" s="35"/>
      <c r="M253" s="35"/>
      <c r="N253" s="35"/>
      <c r="O253" s="35"/>
      <c r="P253" s="35"/>
      <c r="Q253" s="35"/>
      <c r="R253" s="35"/>
      <c r="S253" s="35"/>
      <c r="T253" s="35"/>
      <c r="U253" s="35"/>
      <c r="V253" s="35"/>
      <c r="W253" s="35"/>
      <c r="X253" s="8"/>
      <c r="Y253" s="8"/>
      <c r="Z253" s="8"/>
      <c r="AA253" s="8"/>
      <c r="AB253" s="8"/>
      <c r="AC253" s="8"/>
      <c r="AD253" s="8"/>
      <c r="AE253" s="8"/>
      <c r="AF253" s="8"/>
    </row>
    <row r="254" spans="1:32" ht="12.75" customHeight="1" x14ac:dyDescent="0.15">
      <c r="A254" s="83"/>
      <c r="B254" s="83"/>
      <c r="C254" s="83"/>
      <c r="D254" s="34"/>
      <c r="E254" s="34"/>
      <c r="F254" s="34"/>
      <c r="G254" s="34"/>
      <c r="H254" s="34"/>
      <c r="I254" s="34"/>
      <c r="J254" s="34"/>
      <c r="K254" s="35"/>
      <c r="L254" s="35"/>
      <c r="M254" s="35"/>
      <c r="N254" s="35"/>
      <c r="O254" s="35"/>
      <c r="P254" s="35"/>
      <c r="Q254" s="35"/>
      <c r="R254" s="35"/>
      <c r="S254" s="35"/>
      <c r="T254" s="35"/>
      <c r="U254" s="35"/>
      <c r="V254" s="35"/>
      <c r="W254" s="35"/>
      <c r="X254" s="8"/>
      <c r="Y254" s="8"/>
      <c r="Z254" s="8"/>
      <c r="AA254" s="8"/>
      <c r="AB254" s="8"/>
      <c r="AC254" s="8"/>
      <c r="AD254" s="8"/>
      <c r="AE254" s="8"/>
      <c r="AF254" s="8"/>
    </row>
    <row r="255" spans="1:32" ht="12.75" customHeight="1" x14ac:dyDescent="0.15">
      <c r="A255" s="83"/>
      <c r="B255" s="83"/>
      <c r="C255" s="83"/>
      <c r="D255" s="34"/>
      <c r="E255" s="34"/>
      <c r="F255" s="34"/>
      <c r="G255" s="34"/>
      <c r="H255" s="34"/>
      <c r="I255" s="34"/>
      <c r="J255" s="34"/>
      <c r="K255" s="35"/>
      <c r="L255" s="35"/>
      <c r="M255" s="35"/>
      <c r="N255" s="35"/>
      <c r="O255" s="35"/>
      <c r="P255" s="35"/>
      <c r="Q255" s="35"/>
      <c r="R255" s="35"/>
      <c r="S255" s="35"/>
      <c r="T255" s="35"/>
      <c r="U255" s="35"/>
      <c r="V255" s="35"/>
      <c r="W255" s="35"/>
      <c r="X255" s="8"/>
      <c r="Y255" s="8"/>
      <c r="Z255" s="8"/>
      <c r="AA255" s="8"/>
      <c r="AB255" s="8"/>
      <c r="AC255" s="8"/>
      <c r="AD255" s="8"/>
      <c r="AE255" s="8"/>
      <c r="AF255" s="8"/>
    </row>
    <row r="256" spans="1:32" ht="12.75" customHeight="1" x14ac:dyDescent="0.15">
      <c r="A256" s="83"/>
      <c r="B256" s="83"/>
      <c r="C256" s="83"/>
      <c r="D256" s="34"/>
      <c r="E256" s="34"/>
      <c r="F256" s="34"/>
      <c r="G256" s="34"/>
      <c r="H256" s="34"/>
      <c r="I256" s="34"/>
      <c r="J256" s="34"/>
      <c r="K256" s="35"/>
      <c r="L256" s="35"/>
      <c r="M256" s="35"/>
      <c r="N256" s="35"/>
      <c r="O256" s="35"/>
      <c r="P256" s="35"/>
      <c r="Q256" s="35"/>
      <c r="R256" s="35"/>
      <c r="S256" s="35"/>
      <c r="T256" s="35"/>
      <c r="U256" s="35"/>
      <c r="V256" s="35"/>
      <c r="W256" s="35"/>
      <c r="X256" s="8"/>
      <c r="Y256" s="8"/>
      <c r="Z256" s="8"/>
      <c r="AA256" s="8"/>
      <c r="AB256" s="8"/>
      <c r="AC256" s="8"/>
      <c r="AD256" s="8"/>
      <c r="AE256" s="8"/>
      <c r="AF256" s="8"/>
    </row>
    <row r="257" spans="1:32" ht="12.75" customHeight="1" x14ac:dyDescent="0.15">
      <c r="A257" s="83"/>
      <c r="B257" s="83"/>
      <c r="C257" s="83"/>
      <c r="D257" s="34"/>
      <c r="E257" s="34"/>
      <c r="F257" s="34"/>
      <c r="G257" s="34"/>
      <c r="H257" s="34"/>
      <c r="I257" s="34"/>
      <c r="J257" s="34"/>
      <c r="K257" s="35"/>
      <c r="L257" s="35"/>
      <c r="M257" s="35"/>
      <c r="N257" s="35"/>
      <c r="O257" s="35"/>
      <c r="P257" s="35"/>
      <c r="Q257" s="35"/>
      <c r="R257" s="35"/>
      <c r="S257" s="35"/>
      <c r="T257" s="35"/>
      <c r="U257" s="35"/>
      <c r="V257" s="35"/>
      <c r="W257" s="35"/>
      <c r="X257" s="8"/>
      <c r="Y257" s="8"/>
      <c r="Z257" s="8"/>
      <c r="AA257" s="8"/>
      <c r="AB257" s="8"/>
      <c r="AC257" s="8"/>
      <c r="AD257" s="8"/>
      <c r="AE257" s="8"/>
      <c r="AF257" s="8"/>
    </row>
    <row r="258" spans="1:32" ht="12.75" customHeight="1" x14ac:dyDescent="0.15">
      <c r="A258" s="83"/>
      <c r="B258" s="83"/>
      <c r="C258" s="83"/>
      <c r="D258" s="34"/>
      <c r="E258" s="34"/>
      <c r="F258" s="34"/>
      <c r="G258" s="34"/>
      <c r="H258" s="34"/>
      <c r="I258" s="34"/>
      <c r="J258" s="34"/>
      <c r="K258" s="35"/>
      <c r="L258" s="35"/>
      <c r="M258" s="35"/>
      <c r="N258" s="35"/>
      <c r="O258" s="35"/>
      <c r="P258" s="35"/>
      <c r="Q258" s="35"/>
      <c r="R258" s="35"/>
      <c r="S258" s="35"/>
      <c r="T258" s="35"/>
      <c r="U258" s="35"/>
      <c r="V258" s="35"/>
      <c r="W258" s="35"/>
      <c r="X258" s="8"/>
      <c r="Y258" s="8"/>
      <c r="Z258" s="8"/>
      <c r="AA258" s="8"/>
      <c r="AB258" s="8"/>
      <c r="AC258" s="8"/>
      <c r="AD258" s="8"/>
      <c r="AE258" s="8"/>
      <c r="AF258" s="8"/>
    </row>
    <row r="259" spans="1:32" ht="12.75" customHeight="1" x14ac:dyDescent="0.15">
      <c r="A259" s="83"/>
      <c r="B259" s="83"/>
      <c r="C259" s="83"/>
      <c r="D259" s="34"/>
      <c r="E259" s="34"/>
      <c r="F259" s="34"/>
      <c r="G259" s="34"/>
      <c r="H259" s="34"/>
      <c r="I259" s="34"/>
      <c r="J259" s="34"/>
      <c r="K259" s="35"/>
      <c r="L259" s="35"/>
      <c r="M259" s="35"/>
      <c r="N259" s="35"/>
      <c r="O259" s="35"/>
      <c r="P259" s="35"/>
      <c r="Q259" s="35"/>
      <c r="R259" s="35"/>
      <c r="S259" s="35"/>
      <c r="T259" s="35"/>
      <c r="U259" s="35"/>
      <c r="V259" s="35"/>
      <c r="W259" s="35"/>
      <c r="X259" s="8"/>
      <c r="Y259" s="8"/>
      <c r="Z259" s="8"/>
      <c r="AA259" s="8"/>
      <c r="AB259" s="8"/>
      <c r="AC259" s="8"/>
      <c r="AD259" s="8"/>
      <c r="AE259" s="8"/>
      <c r="AF259" s="8"/>
    </row>
    <row r="260" spans="1:32" ht="12.75" customHeight="1" x14ac:dyDescent="0.15">
      <c r="A260" s="83"/>
      <c r="B260" s="83"/>
      <c r="C260" s="83"/>
      <c r="D260" s="34"/>
      <c r="E260" s="34"/>
      <c r="F260" s="34"/>
      <c r="G260" s="34"/>
      <c r="H260" s="34"/>
      <c r="I260" s="34"/>
      <c r="J260" s="34"/>
      <c r="K260" s="35"/>
      <c r="L260" s="35"/>
      <c r="M260" s="35"/>
      <c r="N260" s="35"/>
      <c r="O260" s="35"/>
      <c r="P260" s="35"/>
      <c r="Q260" s="35"/>
      <c r="R260" s="35"/>
      <c r="S260" s="35"/>
      <c r="T260" s="35"/>
      <c r="U260" s="35"/>
      <c r="V260" s="35"/>
      <c r="W260" s="35"/>
      <c r="X260" s="8"/>
      <c r="Y260" s="8"/>
      <c r="Z260" s="8"/>
      <c r="AA260" s="8"/>
      <c r="AB260" s="8"/>
      <c r="AC260" s="8"/>
      <c r="AD260" s="8"/>
      <c r="AE260" s="8"/>
      <c r="AF260" s="8"/>
    </row>
    <row r="261" spans="1:32" ht="12.75" customHeight="1" x14ac:dyDescent="0.15">
      <c r="A261" s="83"/>
      <c r="B261" s="83"/>
      <c r="C261" s="83"/>
      <c r="D261" s="34"/>
      <c r="E261" s="34"/>
      <c r="F261" s="34"/>
      <c r="G261" s="34"/>
      <c r="H261" s="34"/>
      <c r="I261" s="34"/>
      <c r="J261" s="34"/>
      <c r="K261" s="35"/>
      <c r="L261" s="35"/>
      <c r="M261" s="35"/>
      <c r="N261" s="35"/>
      <c r="O261" s="35"/>
      <c r="P261" s="35"/>
      <c r="Q261" s="35"/>
      <c r="R261" s="35"/>
      <c r="S261" s="35"/>
      <c r="T261" s="35"/>
      <c r="U261" s="35"/>
      <c r="V261" s="35"/>
      <c r="W261" s="35"/>
      <c r="X261" s="8"/>
      <c r="Y261" s="8"/>
      <c r="Z261" s="8"/>
      <c r="AA261" s="8"/>
      <c r="AB261" s="8"/>
      <c r="AC261" s="8"/>
      <c r="AD261" s="8"/>
      <c r="AE261" s="8"/>
      <c r="AF261" s="8"/>
    </row>
    <row r="262" spans="1:32" ht="12.75" customHeight="1" x14ac:dyDescent="0.15">
      <c r="A262" s="83"/>
      <c r="B262" s="83"/>
      <c r="C262" s="83"/>
      <c r="D262" s="34"/>
      <c r="E262" s="34"/>
      <c r="F262" s="34"/>
      <c r="G262" s="34"/>
      <c r="H262" s="34"/>
      <c r="I262" s="34"/>
      <c r="J262" s="34"/>
      <c r="K262" s="35"/>
      <c r="L262" s="35"/>
      <c r="M262" s="35"/>
      <c r="N262" s="35"/>
      <c r="O262" s="35"/>
      <c r="P262" s="35"/>
      <c r="Q262" s="35"/>
      <c r="R262" s="35"/>
      <c r="S262" s="35"/>
      <c r="T262" s="35"/>
      <c r="U262" s="35"/>
      <c r="V262" s="35"/>
      <c r="W262" s="35"/>
      <c r="X262" s="8"/>
      <c r="Y262" s="8"/>
      <c r="Z262" s="8"/>
      <c r="AA262" s="8"/>
      <c r="AB262" s="8"/>
      <c r="AC262" s="8"/>
      <c r="AD262" s="8"/>
      <c r="AE262" s="8"/>
      <c r="AF262" s="8"/>
    </row>
    <row r="263" spans="1:32" ht="12.75" customHeight="1" x14ac:dyDescent="0.15">
      <c r="A263" s="83"/>
      <c r="B263" s="83"/>
      <c r="C263" s="83"/>
      <c r="D263" s="34"/>
      <c r="E263" s="34"/>
      <c r="F263" s="34"/>
      <c r="G263" s="34"/>
      <c r="H263" s="34"/>
      <c r="I263" s="34"/>
      <c r="J263" s="34"/>
      <c r="K263" s="35"/>
      <c r="L263" s="35"/>
      <c r="M263" s="35"/>
      <c r="N263" s="35"/>
      <c r="O263" s="35"/>
      <c r="P263" s="35"/>
      <c r="Q263" s="35"/>
      <c r="R263" s="35"/>
      <c r="S263" s="35"/>
      <c r="T263" s="35"/>
      <c r="U263" s="35"/>
      <c r="V263" s="35"/>
      <c r="W263" s="35"/>
      <c r="X263" s="8"/>
      <c r="Y263" s="8"/>
      <c r="Z263" s="8"/>
      <c r="AA263" s="8"/>
      <c r="AB263" s="8"/>
      <c r="AC263" s="8"/>
      <c r="AD263" s="8"/>
      <c r="AE263" s="8"/>
      <c r="AF263" s="8"/>
    </row>
    <row r="264" spans="1:32" ht="12.75" customHeight="1" x14ac:dyDescent="0.15">
      <c r="A264" s="83"/>
      <c r="B264" s="83"/>
      <c r="C264" s="83"/>
      <c r="D264" s="34"/>
      <c r="E264" s="34"/>
      <c r="F264" s="34"/>
      <c r="G264" s="34"/>
      <c r="H264" s="34"/>
      <c r="I264" s="34"/>
      <c r="J264" s="34"/>
      <c r="K264" s="35"/>
      <c r="L264" s="35"/>
      <c r="M264" s="35"/>
      <c r="N264" s="35"/>
      <c r="O264" s="35"/>
      <c r="P264" s="35"/>
      <c r="Q264" s="35"/>
      <c r="R264" s="35"/>
      <c r="S264" s="35"/>
      <c r="T264" s="35"/>
      <c r="U264" s="35"/>
      <c r="V264" s="35"/>
      <c r="W264" s="35"/>
      <c r="X264" s="8"/>
      <c r="Y264" s="8"/>
      <c r="Z264" s="8"/>
      <c r="AA264" s="8"/>
      <c r="AB264" s="8"/>
      <c r="AC264" s="8"/>
      <c r="AD264" s="8"/>
      <c r="AE264" s="8"/>
      <c r="AF264" s="8"/>
    </row>
    <row r="265" spans="1:32" ht="12.75" customHeight="1" x14ac:dyDescent="0.15">
      <c r="A265" s="83"/>
      <c r="B265" s="83"/>
      <c r="C265" s="83"/>
      <c r="D265" s="34"/>
      <c r="E265" s="34"/>
      <c r="F265" s="34"/>
      <c r="G265" s="34"/>
      <c r="H265" s="34"/>
      <c r="I265" s="34"/>
      <c r="J265" s="34"/>
      <c r="K265" s="35"/>
      <c r="L265" s="35"/>
      <c r="M265" s="35"/>
      <c r="N265" s="35"/>
      <c r="O265" s="35"/>
      <c r="P265" s="35"/>
      <c r="Q265" s="35"/>
      <c r="R265" s="35"/>
      <c r="S265" s="35"/>
      <c r="T265" s="35"/>
      <c r="U265" s="35"/>
      <c r="V265" s="35"/>
      <c r="W265" s="35"/>
      <c r="X265" s="8"/>
      <c r="Y265" s="8"/>
      <c r="Z265" s="8"/>
      <c r="AA265" s="8"/>
      <c r="AB265" s="8"/>
      <c r="AC265" s="8"/>
      <c r="AD265" s="8"/>
      <c r="AE265" s="8"/>
      <c r="AF265" s="8"/>
    </row>
    <row r="266" spans="1:32" ht="12.75" customHeight="1" x14ac:dyDescent="0.15">
      <c r="A266" s="83"/>
      <c r="B266" s="83"/>
      <c r="C266" s="83"/>
      <c r="D266" s="34"/>
      <c r="E266" s="34"/>
      <c r="F266" s="34"/>
      <c r="G266" s="34"/>
      <c r="H266" s="34"/>
      <c r="I266" s="34"/>
      <c r="J266" s="34"/>
      <c r="K266" s="35"/>
      <c r="L266" s="35"/>
      <c r="M266" s="35"/>
      <c r="N266" s="35"/>
      <c r="O266" s="35"/>
      <c r="P266" s="35"/>
      <c r="Q266" s="35"/>
      <c r="R266" s="35"/>
      <c r="S266" s="35"/>
      <c r="T266" s="35"/>
      <c r="U266" s="35"/>
      <c r="V266" s="35"/>
      <c r="W266" s="35"/>
      <c r="X266" s="8"/>
      <c r="Y266" s="8"/>
      <c r="Z266" s="8"/>
      <c r="AA266" s="8"/>
      <c r="AB266" s="8"/>
      <c r="AC266" s="8"/>
      <c r="AD266" s="8"/>
      <c r="AE266" s="8"/>
      <c r="AF266" s="8"/>
    </row>
    <row r="267" spans="1:32" ht="12.75" customHeight="1" x14ac:dyDescent="0.15">
      <c r="A267" s="83"/>
      <c r="B267" s="83"/>
      <c r="C267" s="83"/>
      <c r="D267" s="34"/>
      <c r="E267" s="34"/>
      <c r="F267" s="34"/>
      <c r="G267" s="34"/>
      <c r="H267" s="34"/>
      <c r="I267" s="34"/>
      <c r="J267" s="34"/>
      <c r="K267" s="35"/>
      <c r="L267" s="35"/>
      <c r="M267" s="35"/>
      <c r="N267" s="35"/>
      <c r="O267" s="35"/>
      <c r="P267" s="35"/>
      <c r="Q267" s="35"/>
      <c r="R267" s="35"/>
      <c r="S267" s="35"/>
      <c r="T267" s="35"/>
      <c r="U267" s="35"/>
      <c r="V267" s="35"/>
      <c r="W267" s="35"/>
      <c r="X267" s="8"/>
      <c r="Y267" s="8"/>
      <c r="Z267" s="8"/>
      <c r="AA267" s="8"/>
      <c r="AB267" s="8"/>
      <c r="AC267" s="8"/>
      <c r="AD267" s="8"/>
      <c r="AE267" s="8"/>
      <c r="AF267" s="8"/>
    </row>
    <row r="268" spans="1:32" ht="12.75" customHeight="1" x14ac:dyDescent="0.15">
      <c r="A268" s="83"/>
      <c r="B268" s="83"/>
      <c r="C268" s="83"/>
      <c r="D268" s="34"/>
      <c r="E268" s="34"/>
      <c r="F268" s="34"/>
      <c r="G268" s="34"/>
      <c r="H268" s="34"/>
      <c r="I268" s="34"/>
      <c r="J268" s="34"/>
      <c r="K268" s="35"/>
      <c r="L268" s="35"/>
      <c r="M268" s="35"/>
      <c r="N268" s="35"/>
      <c r="O268" s="35"/>
      <c r="P268" s="35"/>
      <c r="Q268" s="35"/>
      <c r="R268" s="35"/>
      <c r="S268" s="35"/>
      <c r="T268" s="35"/>
      <c r="U268" s="35"/>
      <c r="V268" s="35"/>
      <c r="W268" s="35"/>
      <c r="X268" s="8"/>
      <c r="Y268" s="8"/>
      <c r="Z268" s="8"/>
      <c r="AA268" s="8"/>
      <c r="AB268" s="8"/>
      <c r="AC268" s="8"/>
      <c r="AD268" s="8"/>
      <c r="AE268" s="8"/>
      <c r="AF268" s="8"/>
    </row>
    <row r="269" spans="1:32" ht="12.75" customHeight="1" x14ac:dyDescent="0.15">
      <c r="A269" s="83"/>
      <c r="B269" s="83"/>
      <c r="C269" s="83"/>
      <c r="D269" s="34"/>
      <c r="E269" s="34"/>
      <c r="F269" s="34"/>
      <c r="G269" s="34"/>
      <c r="H269" s="34"/>
      <c r="I269" s="34"/>
      <c r="J269" s="34"/>
      <c r="K269" s="35"/>
      <c r="L269" s="35"/>
      <c r="M269" s="35"/>
      <c r="N269" s="35"/>
      <c r="O269" s="35"/>
      <c r="P269" s="35"/>
      <c r="Q269" s="35"/>
      <c r="R269" s="35"/>
      <c r="S269" s="35"/>
      <c r="T269" s="35"/>
      <c r="U269" s="35"/>
      <c r="V269" s="35"/>
      <c r="W269" s="35"/>
      <c r="X269" s="8"/>
      <c r="Y269" s="8"/>
      <c r="Z269" s="8"/>
      <c r="AA269" s="8"/>
      <c r="AB269" s="8"/>
      <c r="AC269" s="8"/>
      <c r="AD269" s="8"/>
      <c r="AE269" s="8"/>
      <c r="AF269" s="8"/>
    </row>
    <row r="270" spans="1:32" ht="12.75" customHeight="1" x14ac:dyDescent="0.15">
      <c r="A270" s="83"/>
      <c r="B270" s="83"/>
      <c r="C270" s="83"/>
      <c r="D270" s="34"/>
      <c r="E270" s="34"/>
      <c r="F270" s="34"/>
      <c r="G270" s="34"/>
      <c r="H270" s="34"/>
      <c r="I270" s="34"/>
      <c r="J270" s="34"/>
      <c r="K270" s="35"/>
      <c r="L270" s="35"/>
      <c r="M270" s="35"/>
      <c r="N270" s="35"/>
      <c r="O270" s="35"/>
      <c r="P270" s="35"/>
      <c r="Q270" s="35"/>
      <c r="R270" s="35"/>
      <c r="S270" s="35"/>
      <c r="T270" s="35"/>
      <c r="U270" s="35"/>
      <c r="V270" s="35"/>
      <c r="W270" s="35"/>
      <c r="X270" s="8"/>
      <c r="Y270" s="8"/>
      <c r="Z270" s="8"/>
      <c r="AA270" s="8"/>
      <c r="AB270" s="8"/>
      <c r="AC270" s="8"/>
      <c r="AD270" s="8"/>
      <c r="AE270" s="8"/>
      <c r="AF270" s="8"/>
    </row>
    <row r="271" spans="1:32" ht="12.75" customHeight="1" x14ac:dyDescent="0.15">
      <c r="A271" s="83"/>
      <c r="B271" s="83"/>
      <c r="C271" s="83"/>
      <c r="D271" s="34"/>
      <c r="E271" s="34"/>
      <c r="F271" s="34"/>
      <c r="G271" s="34"/>
      <c r="H271" s="34"/>
      <c r="I271" s="34"/>
      <c r="J271" s="34"/>
      <c r="K271" s="35"/>
      <c r="L271" s="35"/>
      <c r="M271" s="35"/>
      <c r="N271" s="35"/>
      <c r="O271" s="35"/>
      <c r="P271" s="35"/>
      <c r="Q271" s="35"/>
      <c r="R271" s="35"/>
      <c r="S271" s="35"/>
      <c r="T271" s="35"/>
      <c r="U271" s="35"/>
      <c r="V271" s="35"/>
      <c r="W271" s="35"/>
      <c r="X271" s="8"/>
      <c r="Y271" s="8"/>
      <c r="Z271" s="8"/>
      <c r="AA271" s="8"/>
      <c r="AB271" s="8"/>
      <c r="AC271" s="8"/>
      <c r="AD271" s="8"/>
      <c r="AE271" s="8"/>
      <c r="AF271" s="8"/>
    </row>
    <row r="272" spans="1:32" ht="12.75" customHeight="1" x14ac:dyDescent="0.15">
      <c r="A272" s="83"/>
      <c r="B272" s="83"/>
      <c r="C272" s="83"/>
      <c r="D272" s="34"/>
      <c r="E272" s="34"/>
      <c r="F272" s="34"/>
      <c r="G272" s="34"/>
      <c r="H272" s="34"/>
      <c r="I272" s="34"/>
      <c r="J272" s="34"/>
      <c r="K272" s="35"/>
      <c r="L272" s="35"/>
      <c r="M272" s="35"/>
      <c r="N272" s="35"/>
      <c r="O272" s="35"/>
      <c r="P272" s="35"/>
      <c r="Q272" s="35"/>
      <c r="R272" s="35"/>
      <c r="S272" s="35"/>
      <c r="T272" s="35"/>
      <c r="U272" s="35"/>
      <c r="V272" s="35"/>
      <c r="W272" s="35"/>
      <c r="X272" s="8"/>
      <c r="Y272" s="8"/>
      <c r="Z272" s="8"/>
      <c r="AA272" s="8"/>
      <c r="AB272" s="8"/>
      <c r="AC272" s="8"/>
      <c r="AD272" s="8"/>
      <c r="AE272" s="8"/>
      <c r="AF272" s="8"/>
    </row>
    <row r="273" spans="1:32" ht="12.75" customHeight="1" x14ac:dyDescent="0.15">
      <c r="A273" s="83"/>
      <c r="B273" s="83"/>
      <c r="C273" s="83"/>
      <c r="D273" s="34"/>
      <c r="E273" s="34"/>
      <c r="F273" s="34"/>
      <c r="G273" s="34"/>
      <c r="H273" s="34"/>
      <c r="I273" s="34"/>
      <c r="J273" s="34"/>
      <c r="K273" s="35"/>
      <c r="L273" s="35"/>
      <c r="M273" s="35"/>
      <c r="N273" s="35"/>
      <c r="O273" s="35"/>
      <c r="P273" s="35"/>
      <c r="Q273" s="35"/>
      <c r="R273" s="35"/>
      <c r="S273" s="35"/>
      <c r="T273" s="35"/>
      <c r="U273" s="35"/>
      <c r="V273" s="35"/>
      <c r="W273" s="35"/>
      <c r="X273" s="8"/>
      <c r="Y273" s="8"/>
      <c r="Z273" s="8"/>
      <c r="AA273" s="8"/>
      <c r="AB273" s="8"/>
      <c r="AC273" s="8"/>
      <c r="AD273" s="8"/>
      <c r="AE273" s="8"/>
      <c r="AF273" s="8"/>
    </row>
    <row r="274" spans="1:32" ht="12.75" customHeight="1" x14ac:dyDescent="0.15">
      <c r="A274" s="83"/>
      <c r="B274" s="83"/>
      <c r="C274" s="83"/>
      <c r="D274" s="34"/>
      <c r="E274" s="34"/>
      <c r="F274" s="34"/>
      <c r="G274" s="34"/>
      <c r="H274" s="34"/>
      <c r="I274" s="34"/>
      <c r="J274" s="34"/>
      <c r="K274" s="35"/>
      <c r="L274" s="35"/>
      <c r="M274" s="35"/>
      <c r="N274" s="35"/>
      <c r="O274" s="35"/>
      <c r="P274" s="35"/>
      <c r="Q274" s="35"/>
      <c r="R274" s="35"/>
      <c r="S274" s="35"/>
      <c r="T274" s="35"/>
      <c r="U274" s="35"/>
      <c r="V274" s="35"/>
      <c r="W274" s="35"/>
      <c r="X274" s="8"/>
      <c r="Y274" s="8"/>
      <c r="Z274" s="8"/>
      <c r="AA274" s="8"/>
      <c r="AB274" s="8"/>
      <c r="AC274" s="8"/>
      <c r="AD274" s="8"/>
      <c r="AE274" s="8"/>
      <c r="AF274" s="8"/>
    </row>
    <row r="275" spans="1:32" ht="12.75" customHeight="1" x14ac:dyDescent="0.15">
      <c r="A275" s="83"/>
      <c r="B275" s="83"/>
      <c r="C275" s="83"/>
      <c r="D275" s="34"/>
      <c r="E275" s="34"/>
      <c r="F275" s="34"/>
      <c r="G275" s="34"/>
      <c r="H275" s="34"/>
      <c r="I275" s="34"/>
      <c r="J275" s="34"/>
      <c r="K275" s="35"/>
      <c r="L275" s="35"/>
      <c r="M275" s="35"/>
      <c r="N275" s="35"/>
      <c r="O275" s="35"/>
      <c r="P275" s="35"/>
      <c r="Q275" s="35"/>
      <c r="R275" s="35"/>
      <c r="S275" s="35"/>
      <c r="T275" s="35"/>
      <c r="U275" s="35"/>
      <c r="V275" s="35"/>
      <c r="W275" s="35"/>
      <c r="X275" s="8"/>
      <c r="Y275" s="8"/>
      <c r="Z275" s="8"/>
      <c r="AA275" s="8"/>
      <c r="AB275" s="8"/>
      <c r="AC275" s="8"/>
      <c r="AD275" s="8"/>
      <c r="AE275" s="8"/>
      <c r="AF275" s="8"/>
    </row>
    <row r="276" spans="1:32" ht="12.75" customHeight="1" x14ac:dyDescent="0.15">
      <c r="A276" s="83"/>
      <c r="B276" s="83"/>
      <c r="C276" s="83"/>
      <c r="D276" s="34"/>
      <c r="E276" s="34"/>
      <c r="F276" s="34"/>
      <c r="G276" s="34"/>
      <c r="H276" s="34"/>
      <c r="I276" s="34"/>
      <c r="J276" s="34"/>
      <c r="K276" s="35"/>
      <c r="L276" s="35"/>
      <c r="M276" s="35"/>
      <c r="N276" s="35"/>
      <c r="O276" s="35"/>
      <c r="P276" s="35"/>
      <c r="Q276" s="35"/>
      <c r="R276" s="35"/>
      <c r="S276" s="35"/>
      <c r="T276" s="35"/>
      <c r="U276" s="35"/>
      <c r="V276" s="35"/>
      <c r="W276" s="35"/>
      <c r="X276" s="8"/>
      <c r="Y276" s="8"/>
      <c r="Z276" s="8"/>
      <c r="AA276" s="8"/>
      <c r="AB276" s="8"/>
      <c r="AC276" s="8"/>
      <c r="AD276" s="8"/>
      <c r="AE276" s="8"/>
      <c r="AF276" s="8"/>
    </row>
    <row r="277" spans="1:32" ht="12.75" customHeight="1" x14ac:dyDescent="0.15">
      <c r="A277" s="83"/>
      <c r="B277" s="83"/>
      <c r="C277" s="83"/>
      <c r="D277" s="34"/>
      <c r="E277" s="34"/>
      <c r="F277" s="34"/>
      <c r="G277" s="34"/>
      <c r="H277" s="34"/>
      <c r="I277" s="34"/>
      <c r="J277" s="34"/>
      <c r="K277" s="35"/>
      <c r="L277" s="35"/>
      <c r="M277" s="35"/>
      <c r="N277" s="35"/>
      <c r="O277" s="35"/>
      <c r="P277" s="35"/>
      <c r="Q277" s="35"/>
      <c r="R277" s="35"/>
      <c r="S277" s="35"/>
      <c r="T277" s="35"/>
      <c r="U277" s="35"/>
      <c r="V277" s="35"/>
      <c r="W277" s="35"/>
      <c r="X277" s="8"/>
      <c r="Y277" s="8"/>
      <c r="Z277" s="8"/>
      <c r="AA277" s="8"/>
      <c r="AB277" s="8"/>
      <c r="AC277" s="8"/>
      <c r="AD277" s="8"/>
      <c r="AE277" s="8"/>
      <c r="AF277" s="8"/>
    </row>
    <row r="278" spans="1:32" ht="12.75" customHeight="1" x14ac:dyDescent="0.15">
      <c r="A278" s="83"/>
      <c r="B278" s="83"/>
      <c r="C278" s="83"/>
      <c r="D278" s="34"/>
      <c r="E278" s="34"/>
      <c r="F278" s="34"/>
      <c r="G278" s="34"/>
      <c r="H278" s="34"/>
      <c r="I278" s="34"/>
      <c r="J278" s="34"/>
      <c r="K278" s="35"/>
      <c r="L278" s="35"/>
      <c r="M278" s="35"/>
      <c r="N278" s="35"/>
      <c r="O278" s="35"/>
      <c r="P278" s="35"/>
      <c r="Q278" s="35"/>
      <c r="R278" s="35"/>
      <c r="S278" s="35"/>
      <c r="T278" s="35"/>
      <c r="U278" s="35"/>
      <c r="V278" s="35"/>
      <c r="W278" s="35"/>
      <c r="X278" s="8"/>
      <c r="Y278" s="8"/>
      <c r="Z278" s="8"/>
      <c r="AA278" s="8"/>
      <c r="AB278" s="8"/>
      <c r="AC278" s="8"/>
      <c r="AD278" s="8"/>
      <c r="AE278" s="8"/>
      <c r="AF278" s="8"/>
    </row>
    <row r="279" spans="1:32" ht="12.75" customHeight="1" x14ac:dyDescent="0.15">
      <c r="A279" s="83"/>
      <c r="B279" s="83"/>
      <c r="C279" s="83"/>
      <c r="D279" s="34"/>
      <c r="E279" s="34"/>
      <c r="F279" s="34"/>
      <c r="G279" s="34"/>
      <c r="H279" s="34"/>
      <c r="I279" s="34"/>
      <c r="J279" s="34"/>
      <c r="K279" s="35"/>
      <c r="L279" s="35"/>
      <c r="M279" s="35"/>
      <c r="N279" s="35"/>
      <c r="O279" s="35"/>
      <c r="P279" s="35"/>
      <c r="Q279" s="35"/>
      <c r="R279" s="35"/>
      <c r="S279" s="35"/>
      <c r="T279" s="35"/>
      <c r="U279" s="35"/>
      <c r="V279" s="35"/>
      <c r="W279" s="35"/>
      <c r="X279" s="8"/>
      <c r="Y279" s="8"/>
      <c r="Z279" s="8"/>
      <c r="AA279" s="8"/>
      <c r="AB279" s="8"/>
      <c r="AC279" s="8"/>
      <c r="AD279" s="8"/>
      <c r="AE279" s="8"/>
      <c r="AF279" s="8"/>
    </row>
    <row r="280" spans="1:32" ht="12.75" customHeight="1" x14ac:dyDescent="0.15">
      <c r="A280" s="83"/>
      <c r="B280" s="83"/>
      <c r="C280" s="83"/>
      <c r="D280" s="34"/>
      <c r="E280" s="34"/>
      <c r="F280" s="34"/>
      <c r="G280" s="34"/>
      <c r="H280" s="34"/>
      <c r="I280" s="34"/>
      <c r="J280" s="34"/>
      <c r="K280" s="35"/>
      <c r="L280" s="35"/>
      <c r="M280" s="35"/>
      <c r="N280" s="35"/>
      <c r="O280" s="35"/>
      <c r="P280" s="35"/>
      <c r="Q280" s="35"/>
      <c r="R280" s="35"/>
      <c r="S280" s="35"/>
      <c r="T280" s="35"/>
      <c r="U280" s="35"/>
      <c r="V280" s="35"/>
      <c r="W280" s="35"/>
      <c r="X280" s="8"/>
      <c r="Y280" s="8"/>
      <c r="Z280" s="8"/>
      <c r="AA280" s="8"/>
      <c r="AB280" s="8"/>
      <c r="AC280" s="8"/>
      <c r="AD280" s="8"/>
      <c r="AE280" s="8"/>
      <c r="AF280" s="8"/>
    </row>
    <row r="281" spans="1:32" ht="12.75" customHeight="1" x14ac:dyDescent="0.15">
      <c r="A281" s="83"/>
      <c r="B281" s="83"/>
      <c r="C281" s="83"/>
      <c r="D281" s="34"/>
      <c r="E281" s="34"/>
      <c r="F281" s="34"/>
      <c r="G281" s="34"/>
      <c r="H281" s="34"/>
      <c r="I281" s="34"/>
      <c r="J281" s="34"/>
      <c r="K281" s="35"/>
      <c r="L281" s="35"/>
      <c r="M281" s="35"/>
      <c r="N281" s="35"/>
      <c r="O281" s="35"/>
      <c r="P281" s="35"/>
      <c r="Q281" s="35"/>
      <c r="R281" s="35"/>
      <c r="S281" s="35"/>
      <c r="T281" s="35"/>
      <c r="U281" s="35"/>
      <c r="V281" s="35"/>
      <c r="W281" s="35"/>
      <c r="X281" s="8"/>
      <c r="Y281" s="8"/>
      <c r="Z281" s="8"/>
      <c r="AA281" s="8"/>
      <c r="AB281" s="8"/>
      <c r="AC281" s="8"/>
      <c r="AD281" s="8"/>
      <c r="AE281" s="8"/>
      <c r="AF281" s="8"/>
    </row>
    <row r="282" spans="1:32" ht="12.75" customHeight="1" x14ac:dyDescent="0.15">
      <c r="A282" s="83"/>
      <c r="B282" s="83"/>
      <c r="C282" s="83"/>
      <c r="D282" s="34"/>
      <c r="E282" s="34"/>
      <c r="F282" s="34"/>
      <c r="G282" s="34"/>
      <c r="H282" s="34"/>
      <c r="I282" s="34"/>
      <c r="J282" s="34"/>
      <c r="K282" s="35"/>
      <c r="L282" s="35"/>
      <c r="M282" s="35"/>
      <c r="N282" s="35"/>
      <c r="O282" s="35"/>
      <c r="P282" s="35"/>
      <c r="Q282" s="35"/>
      <c r="R282" s="35"/>
      <c r="S282" s="35"/>
      <c r="T282" s="35"/>
      <c r="U282" s="35"/>
      <c r="V282" s="35"/>
      <c r="W282" s="35"/>
      <c r="X282" s="8"/>
      <c r="Y282" s="8"/>
      <c r="Z282" s="8"/>
      <c r="AA282" s="8"/>
      <c r="AB282" s="8"/>
      <c r="AC282" s="8"/>
      <c r="AD282" s="8"/>
      <c r="AE282" s="8"/>
      <c r="AF282" s="8"/>
    </row>
    <row r="283" spans="1:32" ht="12.75" customHeight="1" x14ac:dyDescent="0.15">
      <c r="A283" s="83"/>
      <c r="B283" s="83"/>
      <c r="C283" s="83"/>
      <c r="D283" s="34"/>
      <c r="E283" s="34"/>
      <c r="F283" s="34"/>
      <c r="G283" s="34"/>
      <c r="H283" s="34"/>
      <c r="I283" s="34"/>
      <c r="J283" s="34"/>
      <c r="K283" s="35"/>
      <c r="L283" s="35"/>
      <c r="M283" s="35"/>
      <c r="N283" s="35"/>
      <c r="O283" s="35"/>
      <c r="P283" s="35"/>
      <c r="Q283" s="35"/>
      <c r="R283" s="35"/>
      <c r="S283" s="35"/>
      <c r="T283" s="35"/>
      <c r="U283" s="35"/>
      <c r="V283" s="35"/>
      <c r="W283" s="35"/>
      <c r="X283" s="8"/>
      <c r="Y283" s="8"/>
      <c r="Z283" s="8"/>
      <c r="AA283" s="8"/>
      <c r="AB283" s="8"/>
      <c r="AC283" s="8"/>
      <c r="AD283" s="8"/>
      <c r="AE283" s="8"/>
      <c r="AF283" s="8"/>
    </row>
    <row r="284" spans="1:32" ht="12.75" customHeight="1" x14ac:dyDescent="0.15">
      <c r="A284" s="83"/>
      <c r="B284" s="83"/>
      <c r="C284" s="83"/>
      <c r="D284" s="34"/>
      <c r="E284" s="34"/>
      <c r="F284" s="34"/>
      <c r="G284" s="34"/>
      <c r="H284" s="34"/>
      <c r="I284" s="34"/>
      <c r="J284" s="34"/>
      <c r="K284" s="35"/>
      <c r="L284" s="35"/>
      <c r="M284" s="35"/>
      <c r="N284" s="35"/>
      <c r="O284" s="35"/>
      <c r="P284" s="35"/>
      <c r="Q284" s="35"/>
      <c r="R284" s="35"/>
      <c r="S284" s="35"/>
      <c r="T284" s="35"/>
      <c r="U284" s="35"/>
      <c r="V284" s="35"/>
      <c r="W284" s="35"/>
      <c r="X284" s="8"/>
      <c r="Y284" s="8"/>
      <c r="Z284" s="8"/>
      <c r="AA284" s="8"/>
      <c r="AB284" s="8"/>
      <c r="AC284" s="8"/>
      <c r="AD284" s="8"/>
      <c r="AE284" s="8"/>
      <c r="AF284" s="8"/>
    </row>
    <row r="285" spans="1:32" ht="12.75" customHeight="1" x14ac:dyDescent="0.15">
      <c r="A285" s="83"/>
      <c r="B285" s="83"/>
      <c r="C285" s="83"/>
      <c r="D285" s="34"/>
      <c r="E285" s="34"/>
      <c r="F285" s="34"/>
      <c r="G285" s="34"/>
      <c r="H285" s="34"/>
      <c r="I285" s="34"/>
      <c r="J285" s="34"/>
      <c r="K285" s="35"/>
      <c r="L285" s="35"/>
      <c r="M285" s="35"/>
      <c r="N285" s="35"/>
      <c r="O285" s="35"/>
      <c r="P285" s="35"/>
      <c r="Q285" s="35"/>
      <c r="R285" s="35"/>
      <c r="S285" s="35"/>
      <c r="T285" s="35"/>
      <c r="U285" s="35"/>
      <c r="V285" s="35"/>
      <c r="W285" s="35"/>
      <c r="X285" s="8"/>
      <c r="Y285" s="8"/>
      <c r="Z285" s="8"/>
      <c r="AA285" s="8"/>
      <c r="AB285" s="8"/>
      <c r="AC285" s="8"/>
      <c r="AD285" s="8"/>
      <c r="AE285" s="8"/>
      <c r="AF285" s="8"/>
    </row>
    <row r="286" spans="1:32" ht="12.75" customHeight="1" x14ac:dyDescent="0.15">
      <c r="A286" s="83"/>
      <c r="B286" s="83"/>
      <c r="C286" s="83"/>
      <c r="D286" s="34"/>
      <c r="E286" s="34"/>
      <c r="F286" s="34"/>
      <c r="G286" s="34"/>
      <c r="H286" s="34"/>
      <c r="I286" s="34"/>
      <c r="J286" s="34"/>
      <c r="K286" s="35"/>
      <c r="L286" s="35"/>
      <c r="M286" s="35"/>
      <c r="N286" s="35"/>
      <c r="O286" s="35"/>
      <c r="P286" s="35"/>
      <c r="Q286" s="35"/>
      <c r="R286" s="35"/>
      <c r="S286" s="35"/>
      <c r="T286" s="35"/>
      <c r="U286" s="35"/>
      <c r="V286" s="35"/>
      <c r="W286" s="35"/>
      <c r="X286" s="8"/>
      <c r="Y286" s="8"/>
      <c r="Z286" s="8"/>
      <c r="AA286" s="8"/>
      <c r="AB286" s="8"/>
      <c r="AC286" s="8"/>
      <c r="AD286" s="8"/>
      <c r="AE286" s="8"/>
      <c r="AF286" s="8"/>
    </row>
    <row r="287" spans="1:32" ht="12.75" customHeight="1" x14ac:dyDescent="0.15">
      <c r="A287" s="83"/>
      <c r="B287" s="83"/>
      <c r="C287" s="83"/>
      <c r="D287" s="34"/>
      <c r="E287" s="34"/>
      <c r="F287" s="34"/>
      <c r="G287" s="34"/>
      <c r="H287" s="34"/>
      <c r="I287" s="34"/>
      <c r="J287" s="34"/>
      <c r="K287" s="35"/>
      <c r="L287" s="35"/>
      <c r="M287" s="35"/>
      <c r="N287" s="35"/>
      <c r="O287" s="35"/>
      <c r="P287" s="35"/>
      <c r="Q287" s="35"/>
      <c r="R287" s="35"/>
      <c r="S287" s="35"/>
      <c r="T287" s="35"/>
      <c r="U287" s="35"/>
      <c r="V287" s="35"/>
      <c r="W287" s="35"/>
      <c r="X287" s="8"/>
      <c r="Y287" s="8"/>
      <c r="Z287" s="8"/>
      <c r="AA287" s="8"/>
      <c r="AB287" s="8"/>
      <c r="AC287" s="8"/>
      <c r="AD287" s="8"/>
      <c r="AE287" s="8"/>
      <c r="AF287" s="8"/>
    </row>
    <row r="288" spans="1:32" ht="12.75" customHeight="1" x14ac:dyDescent="0.15">
      <c r="A288" s="83"/>
      <c r="B288" s="83"/>
      <c r="C288" s="83"/>
      <c r="D288" s="34"/>
      <c r="E288" s="34"/>
      <c r="F288" s="34"/>
      <c r="G288" s="34"/>
      <c r="H288" s="34"/>
      <c r="I288" s="34"/>
      <c r="J288" s="34"/>
      <c r="K288" s="35"/>
      <c r="L288" s="35"/>
      <c r="M288" s="35"/>
      <c r="N288" s="35"/>
      <c r="O288" s="35"/>
      <c r="P288" s="35"/>
      <c r="Q288" s="35"/>
      <c r="R288" s="35"/>
      <c r="S288" s="35"/>
      <c r="T288" s="35"/>
      <c r="U288" s="35"/>
      <c r="V288" s="35"/>
      <c r="W288" s="35"/>
      <c r="X288" s="8"/>
      <c r="Y288" s="8"/>
      <c r="Z288" s="8"/>
      <c r="AA288" s="8"/>
      <c r="AB288" s="8"/>
      <c r="AC288" s="8"/>
      <c r="AD288" s="8"/>
      <c r="AE288" s="8"/>
      <c r="AF288" s="8"/>
    </row>
    <row r="289" spans="1:32" ht="12.75" customHeight="1" x14ac:dyDescent="0.15">
      <c r="A289" s="83"/>
      <c r="B289" s="83"/>
      <c r="C289" s="83"/>
      <c r="D289" s="34"/>
      <c r="E289" s="34"/>
      <c r="F289" s="34"/>
      <c r="G289" s="34"/>
      <c r="H289" s="34"/>
      <c r="I289" s="34"/>
      <c r="J289" s="34"/>
      <c r="K289" s="35"/>
      <c r="L289" s="35"/>
      <c r="M289" s="35"/>
      <c r="N289" s="35"/>
      <c r="O289" s="35"/>
      <c r="P289" s="35"/>
      <c r="Q289" s="35"/>
      <c r="R289" s="35"/>
      <c r="S289" s="35"/>
      <c r="T289" s="35"/>
      <c r="U289" s="35"/>
      <c r="V289" s="35"/>
      <c r="W289" s="35"/>
      <c r="X289" s="8"/>
      <c r="Y289" s="8"/>
      <c r="Z289" s="8"/>
      <c r="AA289" s="8"/>
      <c r="AB289" s="8"/>
      <c r="AC289" s="8"/>
      <c r="AD289" s="8"/>
      <c r="AE289" s="8"/>
      <c r="AF289" s="8"/>
    </row>
    <row r="290" spans="1:32" ht="12.75" customHeight="1" x14ac:dyDescent="0.15">
      <c r="A290" s="83"/>
      <c r="B290" s="83"/>
      <c r="C290" s="83"/>
      <c r="D290" s="34"/>
      <c r="E290" s="34"/>
      <c r="F290" s="34"/>
      <c r="G290" s="34"/>
      <c r="H290" s="34"/>
      <c r="I290" s="34"/>
      <c r="J290" s="34"/>
      <c r="K290" s="35"/>
      <c r="L290" s="35"/>
      <c r="M290" s="35"/>
      <c r="N290" s="35"/>
      <c r="O290" s="35"/>
      <c r="P290" s="35"/>
      <c r="Q290" s="35"/>
      <c r="R290" s="35"/>
      <c r="S290" s="35"/>
      <c r="T290" s="35"/>
      <c r="U290" s="35"/>
      <c r="V290" s="35"/>
      <c r="W290" s="35"/>
      <c r="X290" s="8"/>
      <c r="Y290" s="8"/>
      <c r="Z290" s="8"/>
      <c r="AA290" s="8"/>
      <c r="AB290" s="8"/>
      <c r="AC290" s="8"/>
      <c r="AD290" s="8"/>
      <c r="AE290" s="8"/>
      <c r="AF290" s="8"/>
    </row>
    <row r="291" spans="1:32" ht="12.75" customHeight="1" x14ac:dyDescent="0.15">
      <c r="A291" s="83"/>
      <c r="B291" s="83"/>
      <c r="C291" s="83"/>
      <c r="D291" s="34"/>
      <c r="E291" s="34"/>
      <c r="F291" s="34"/>
      <c r="G291" s="34"/>
      <c r="H291" s="34"/>
      <c r="I291" s="34"/>
      <c r="J291" s="34"/>
      <c r="K291" s="35"/>
      <c r="L291" s="35"/>
      <c r="M291" s="35"/>
      <c r="N291" s="35"/>
      <c r="O291" s="35"/>
      <c r="P291" s="35"/>
      <c r="Q291" s="35"/>
      <c r="R291" s="35"/>
      <c r="S291" s="35"/>
      <c r="T291" s="35"/>
      <c r="U291" s="35"/>
      <c r="V291" s="35"/>
      <c r="W291" s="35"/>
      <c r="X291" s="8"/>
      <c r="Y291" s="8"/>
      <c r="Z291" s="8"/>
      <c r="AA291" s="8"/>
      <c r="AB291" s="8"/>
      <c r="AC291" s="8"/>
      <c r="AD291" s="8"/>
      <c r="AE291" s="8"/>
      <c r="AF291" s="8"/>
    </row>
    <row r="292" spans="1:32" ht="12.75" customHeight="1" x14ac:dyDescent="0.15">
      <c r="A292" s="83"/>
      <c r="B292" s="83"/>
      <c r="C292" s="83"/>
      <c r="D292" s="34"/>
      <c r="E292" s="34"/>
      <c r="F292" s="34"/>
      <c r="G292" s="34"/>
      <c r="H292" s="34"/>
      <c r="I292" s="34"/>
      <c r="J292" s="34"/>
      <c r="K292" s="35"/>
      <c r="L292" s="35"/>
      <c r="M292" s="35"/>
      <c r="N292" s="35"/>
      <c r="O292" s="35"/>
      <c r="P292" s="35"/>
      <c r="Q292" s="35"/>
      <c r="R292" s="35"/>
      <c r="S292" s="35"/>
      <c r="T292" s="35"/>
      <c r="U292" s="35"/>
      <c r="V292" s="35"/>
      <c r="W292" s="35"/>
      <c r="X292" s="8"/>
      <c r="Y292" s="8"/>
      <c r="Z292" s="8"/>
      <c r="AA292" s="8"/>
      <c r="AB292" s="8"/>
      <c r="AC292" s="8"/>
      <c r="AD292" s="8"/>
      <c r="AE292" s="8"/>
      <c r="AF292" s="8"/>
    </row>
    <row r="293" spans="1:32" ht="12.75" customHeight="1" x14ac:dyDescent="0.15">
      <c r="A293" s="83"/>
      <c r="B293" s="83"/>
      <c r="C293" s="83"/>
      <c r="D293" s="34"/>
      <c r="E293" s="34"/>
      <c r="F293" s="34"/>
      <c r="G293" s="34"/>
      <c r="H293" s="34"/>
      <c r="I293" s="34"/>
      <c r="J293" s="34"/>
      <c r="K293" s="35"/>
      <c r="L293" s="35"/>
      <c r="M293" s="35"/>
      <c r="N293" s="35"/>
      <c r="O293" s="35"/>
      <c r="P293" s="35"/>
      <c r="Q293" s="35"/>
      <c r="R293" s="35"/>
      <c r="S293" s="35"/>
      <c r="T293" s="35"/>
      <c r="U293" s="35"/>
      <c r="V293" s="35"/>
      <c r="W293" s="35"/>
      <c r="X293" s="8"/>
      <c r="Y293" s="8"/>
      <c r="Z293" s="8"/>
      <c r="AA293" s="8"/>
      <c r="AB293" s="8"/>
      <c r="AC293" s="8"/>
      <c r="AD293" s="8"/>
      <c r="AE293" s="8"/>
      <c r="AF293" s="8"/>
    </row>
    <row r="294" spans="1:32" ht="12.75" customHeight="1" x14ac:dyDescent="0.15">
      <c r="A294" s="83"/>
      <c r="B294" s="83"/>
      <c r="C294" s="83"/>
      <c r="D294" s="34"/>
      <c r="E294" s="34"/>
      <c r="F294" s="34"/>
      <c r="G294" s="34"/>
      <c r="H294" s="34"/>
      <c r="I294" s="34"/>
      <c r="J294" s="34"/>
      <c r="K294" s="35"/>
      <c r="L294" s="35"/>
      <c r="M294" s="35"/>
      <c r="N294" s="35"/>
      <c r="O294" s="35"/>
      <c r="P294" s="35"/>
      <c r="Q294" s="35"/>
      <c r="R294" s="35"/>
      <c r="S294" s="35"/>
      <c r="T294" s="35"/>
      <c r="U294" s="35"/>
      <c r="V294" s="35"/>
      <c r="W294" s="35"/>
      <c r="X294" s="8"/>
      <c r="Y294" s="8"/>
      <c r="Z294" s="8"/>
      <c r="AA294" s="8"/>
      <c r="AB294" s="8"/>
      <c r="AC294" s="8"/>
      <c r="AD294" s="8"/>
      <c r="AE294" s="8"/>
      <c r="AF294" s="8"/>
    </row>
    <row r="295" spans="1:32" ht="12.75" customHeight="1" x14ac:dyDescent="0.15">
      <c r="A295" s="83"/>
      <c r="B295" s="83"/>
      <c r="C295" s="83"/>
      <c r="D295" s="34"/>
      <c r="E295" s="34"/>
      <c r="F295" s="34"/>
      <c r="G295" s="34"/>
      <c r="H295" s="34"/>
      <c r="I295" s="34"/>
      <c r="J295" s="34"/>
      <c r="K295" s="35"/>
      <c r="L295" s="35"/>
      <c r="M295" s="35"/>
      <c r="N295" s="35"/>
      <c r="O295" s="35"/>
      <c r="P295" s="35"/>
      <c r="Q295" s="35"/>
      <c r="R295" s="35"/>
      <c r="S295" s="35"/>
      <c r="T295" s="35"/>
      <c r="U295" s="35"/>
      <c r="V295" s="35"/>
      <c r="W295" s="35"/>
      <c r="X295" s="8"/>
      <c r="Y295" s="8"/>
      <c r="Z295" s="8"/>
      <c r="AA295" s="8"/>
      <c r="AB295" s="8"/>
      <c r="AC295" s="8"/>
      <c r="AD295" s="8"/>
      <c r="AE295" s="8"/>
      <c r="AF295" s="8"/>
    </row>
    <row r="296" spans="1:32" ht="12.75" customHeight="1" x14ac:dyDescent="0.15">
      <c r="A296" s="83"/>
      <c r="B296" s="83"/>
      <c r="C296" s="83"/>
      <c r="D296" s="34"/>
      <c r="E296" s="34"/>
      <c r="F296" s="34"/>
      <c r="G296" s="34"/>
      <c r="H296" s="34"/>
      <c r="I296" s="34"/>
      <c r="J296" s="34"/>
      <c r="K296" s="35"/>
      <c r="L296" s="35"/>
      <c r="M296" s="35"/>
      <c r="N296" s="35"/>
      <c r="O296" s="35"/>
      <c r="P296" s="35"/>
      <c r="Q296" s="35"/>
      <c r="R296" s="35"/>
      <c r="S296" s="35"/>
      <c r="T296" s="35"/>
      <c r="U296" s="35"/>
      <c r="V296" s="35"/>
      <c r="W296" s="35"/>
      <c r="X296" s="8"/>
      <c r="Y296" s="8"/>
      <c r="Z296" s="8"/>
      <c r="AA296" s="8"/>
      <c r="AB296" s="8"/>
      <c r="AC296" s="8"/>
      <c r="AD296" s="8"/>
      <c r="AE296" s="8"/>
      <c r="AF296" s="8"/>
    </row>
    <row r="297" spans="1:32" ht="12.75" customHeight="1" x14ac:dyDescent="0.15">
      <c r="A297" s="83"/>
      <c r="B297" s="83"/>
      <c r="C297" s="83"/>
      <c r="D297" s="34"/>
      <c r="E297" s="34"/>
      <c r="F297" s="34"/>
      <c r="G297" s="34"/>
      <c r="H297" s="34"/>
      <c r="I297" s="34"/>
      <c r="J297" s="34"/>
      <c r="K297" s="35"/>
      <c r="L297" s="35"/>
      <c r="M297" s="35"/>
      <c r="N297" s="35"/>
      <c r="O297" s="35"/>
      <c r="P297" s="35"/>
      <c r="Q297" s="35"/>
      <c r="R297" s="35"/>
      <c r="S297" s="35"/>
      <c r="T297" s="35"/>
      <c r="U297" s="35"/>
      <c r="V297" s="35"/>
      <c r="W297" s="35"/>
      <c r="X297" s="8"/>
      <c r="Y297" s="8"/>
      <c r="Z297" s="8"/>
      <c r="AA297" s="8"/>
      <c r="AB297" s="8"/>
      <c r="AC297" s="8"/>
      <c r="AD297" s="8"/>
      <c r="AE297" s="8"/>
      <c r="AF297" s="8"/>
    </row>
    <row r="298" spans="1:32" ht="12.75" customHeight="1" x14ac:dyDescent="0.15">
      <c r="A298" s="83"/>
      <c r="B298" s="83"/>
      <c r="C298" s="83"/>
      <c r="D298" s="34"/>
      <c r="E298" s="34"/>
      <c r="F298" s="34"/>
      <c r="G298" s="34"/>
      <c r="H298" s="34"/>
      <c r="I298" s="34"/>
      <c r="J298" s="34"/>
      <c r="K298" s="35"/>
      <c r="L298" s="35"/>
      <c r="M298" s="35"/>
      <c r="N298" s="35"/>
      <c r="O298" s="35"/>
      <c r="P298" s="35"/>
      <c r="Q298" s="35"/>
      <c r="R298" s="35"/>
      <c r="S298" s="35"/>
      <c r="T298" s="35"/>
      <c r="U298" s="35"/>
      <c r="V298" s="35"/>
      <c r="W298" s="35"/>
      <c r="X298" s="8"/>
      <c r="Y298" s="8"/>
      <c r="Z298" s="8"/>
      <c r="AA298" s="8"/>
      <c r="AB298" s="8"/>
      <c r="AC298" s="8"/>
      <c r="AD298" s="8"/>
      <c r="AE298" s="8"/>
      <c r="AF298" s="8"/>
    </row>
    <row r="299" spans="1:32" ht="12.75" customHeight="1" x14ac:dyDescent="0.15">
      <c r="A299" s="83"/>
      <c r="B299" s="83"/>
      <c r="C299" s="83"/>
      <c r="D299" s="34"/>
      <c r="E299" s="34"/>
      <c r="F299" s="34"/>
      <c r="G299" s="34"/>
      <c r="H299" s="34"/>
      <c r="I299" s="34"/>
      <c r="J299" s="34"/>
      <c r="K299" s="35"/>
      <c r="L299" s="35"/>
      <c r="M299" s="35"/>
      <c r="N299" s="35"/>
      <c r="O299" s="35"/>
      <c r="P299" s="35"/>
      <c r="Q299" s="35"/>
      <c r="R299" s="35"/>
      <c r="S299" s="35"/>
      <c r="T299" s="35"/>
      <c r="U299" s="35"/>
      <c r="V299" s="35"/>
      <c r="W299" s="35"/>
      <c r="X299" s="8"/>
      <c r="Y299" s="8"/>
      <c r="Z299" s="8"/>
      <c r="AA299" s="8"/>
      <c r="AB299" s="8"/>
      <c r="AC299" s="8"/>
      <c r="AD299" s="8"/>
      <c r="AE299" s="8"/>
      <c r="AF299" s="8"/>
    </row>
    <row r="300" spans="1:32" ht="12.75" customHeight="1" x14ac:dyDescent="0.15">
      <c r="A300" s="83"/>
      <c r="B300" s="83"/>
      <c r="C300" s="83"/>
      <c r="D300" s="34"/>
      <c r="E300" s="34"/>
      <c r="F300" s="34"/>
      <c r="G300" s="34"/>
      <c r="H300" s="34"/>
      <c r="I300" s="34"/>
      <c r="J300" s="34"/>
      <c r="K300" s="35"/>
      <c r="L300" s="35"/>
      <c r="M300" s="35"/>
      <c r="N300" s="35"/>
      <c r="O300" s="35"/>
      <c r="P300" s="35"/>
      <c r="Q300" s="35"/>
      <c r="R300" s="35"/>
      <c r="S300" s="35"/>
      <c r="T300" s="35"/>
      <c r="U300" s="35"/>
      <c r="V300" s="35"/>
      <c r="W300" s="35"/>
      <c r="X300" s="8"/>
      <c r="Y300" s="8"/>
      <c r="Z300" s="8"/>
      <c r="AA300" s="8"/>
      <c r="AB300" s="8"/>
      <c r="AC300" s="8"/>
      <c r="AD300" s="8"/>
      <c r="AE300" s="8"/>
      <c r="AF300" s="8"/>
    </row>
    <row r="301" spans="1:32" ht="12.75" customHeight="1" x14ac:dyDescent="0.15">
      <c r="A301" s="83"/>
      <c r="B301" s="83"/>
      <c r="C301" s="83"/>
      <c r="D301" s="34"/>
      <c r="E301" s="34"/>
      <c r="F301" s="34"/>
      <c r="G301" s="34"/>
      <c r="H301" s="34"/>
      <c r="I301" s="34"/>
      <c r="J301" s="34"/>
      <c r="K301" s="35"/>
      <c r="L301" s="35"/>
      <c r="M301" s="35"/>
      <c r="N301" s="35"/>
      <c r="O301" s="35"/>
      <c r="P301" s="35"/>
      <c r="Q301" s="35"/>
      <c r="R301" s="35"/>
      <c r="S301" s="35"/>
      <c r="T301" s="35"/>
      <c r="U301" s="35"/>
      <c r="V301" s="35"/>
      <c r="W301" s="35"/>
      <c r="X301" s="8"/>
      <c r="Y301" s="8"/>
      <c r="Z301" s="8"/>
      <c r="AA301" s="8"/>
      <c r="AB301" s="8"/>
      <c r="AC301" s="8"/>
      <c r="AD301" s="8"/>
      <c r="AE301" s="8"/>
      <c r="AF301" s="8"/>
    </row>
    <row r="302" spans="1:32" ht="12.75" customHeight="1" x14ac:dyDescent="0.15">
      <c r="A302" s="83"/>
      <c r="B302" s="83"/>
      <c r="C302" s="83"/>
      <c r="D302" s="34"/>
      <c r="E302" s="34"/>
      <c r="F302" s="34"/>
      <c r="G302" s="34"/>
      <c r="H302" s="34"/>
      <c r="I302" s="34"/>
      <c r="J302" s="34"/>
      <c r="K302" s="35"/>
      <c r="L302" s="35"/>
      <c r="M302" s="35"/>
      <c r="N302" s="35"/>
      <c r="O302" s="35"/>
      <c r="P302" s="35"/>
      <c r="Q302" s="35"/>
      <c r="R302" s="35"/>
      <c r="S302" s="35"/>
      <c r="T302" s="35"/>
      <c r="U302" s="35"/>
      <c r="V302" s="35"/>
      <c r="W302" s="35"/>
      <c r="X302" s="8"/>
      <c r="Y302" s="8"/>
      <c r="Z302" s="8"/>
      <c r="AA302" s="8"/>
      <c r="AB302" s="8"/>
      <c r="AC302" s="8"/>
      <c r="AD302" s="8"/>
      <c r="AE302" s="8"/>
      <c r="AF302" s="8"/>
    </row>
    <row r="303" spans="1:32" ht="12.75" customHeight="1" x14ac:dyDescent="0.15">
      <c r="A303" s="83"/>
      <c r="B303" s="83"/>
      <c r="C303" s="83"/>
      <c r="D303" s="34"/>
      <c r="E303" s="34"/>
      <c r="F303" s="34"/>
      <c r="G303" s="34"/>
      <c r="H303" s="34"/>
      <c r="I303" s="34"/>
      <c r="J303" s="34"/>
      <c r="K303" s="35"/>
      <c r="L303" s="35"/>
      <c r="M303" s="35"/>
      <c r="N303" s="35"/>
      <c r="O303" s="35"/>
      <c r="P303" s="35"/>
      <c r="Q303" s="35"/>
      <c r="R303" s="35"/>
      <c r="S303" s="35"/>
      <c r="T303" s="35"/>
      <c r="U303" s="35"/>
      <c r="V303" s="35"/>
      <c r="W303" s="35"/>
      <c r="X303" s="8"/>
      <c r="Y303" s="8"/>
      <c r="Z303" s="8"/>
      <c r="AA303" s="8"/>
      <c r="AB303" s="8"/>
      <c r="AC303" s="8"/>
      <c r="AD303" s="8"/>
      <c r="AE303" s="8"/>
      <c r="AF303" s="8"/>
    </row>
    <row r="304" spans="1:32" ht="12.75" customHeight="1" x14ac:dyDescent="0.15">
      <c r="A304" s="83"/>
      <c r="B304" s="83"/>
      <c r="C304" s="83"/>
      <c r="D304" s="34"/>
      <c r="E304" s="34"/>
      <c r="F304" s="34"/>
      <c r="G304" s="34"/>
      <c r="H304" s="34"/>
      <c r="I304" s="34"/>
      <c r="J304" s="34"/>
      <c r="K304" s="35"/>
      <c r="L304" s="35"/>
      <c r="M304" s="35"/>
      <c r="N304" s="35"/>
      <c r="O304" s="35"/>
      <c r="P304" s="35"/>
      <c r="Q304" s="35"/>
      <c r="R304" s="35"/>
      <c r="S304" s="35"/>
      <c r="T304" s="35"/>
      <c r="U304" s="35"/>
      <c r="V304" s="35"/>
      <c r="W304" s="35"/>
      <c r="X304" s="8"/>
      <c r="Y304" s="8"/>
      <c r="Z304" s="8"/>
      <c r="AA304" s="8"/>
      <c r="AB304" s="8"/>
      <c r="AC304" s="8"/>
      <c r="AD304" s="8"/>
      <c r="AE304" s="8"/>
      <c r="AF304" s="8"/>
    </row>
    <row r="305" spans="1:32" ht="12.75" customHeight="1" x14ac:dyDescent="0.15">
      <c r="A305" s="83"/>
      <c r="B305" s="83"/>
      <c r="C305" s="83"/>
      <c r="D305" s="34"/>
      <c r="E305" s="34"/>
      <c r="F305" s="34"/>
      <c r="G305" s="34"/>
      <c r="H305" s="34"/>
      <c r="I305" s="34"/>
      <c r="J305" s="34"/>
      <c r="K305" s="35"/>
      <c r="L305" s="35"/>
      <c r="M305" s="35"/>
      <c r="N305" s="35"/>
      <c r="O305" s="35"/>
      <c r="P305" s="35"/>
      <c r="Q305" s="35"/>
      <c r="R305" s="35"/>
      <c r="S305" s="35"/>
      <c r="T305" s="35"/>
      <c r="U305" s="35"/>
      <c r="V305" s="35"/>
      <c r="W305" s="35"/>
      <c r="X305" s="8"/>
      <c r="Y305" s="8"/>
      <c r="Z305" s="8"/>
      <c r="AA305" s="8"/>
      <c r="AB305" s="8"/>
      <c r="AC305" s="8"/>
      <c r="AD305" s="8"/>
      <c r="AE305" s="8"/>
      <c r="AF305" s="8"/>
    </row>
    <row r="306" spans="1:32" ht="12.75" customHeight="1" x14ac:dyDescent="0.15">
      <c r="A306" s="83"/>
      <c r="B306" s="83"/>
      <c r="C306" s="83"/>
      <c r="D306" s="34"/>
      <c r="E306" s="34"/>
      <c r="F306" s="34"/>
      <c r="G306" s="34"/>
      <c r="H306" s="34"/>
      <c r="I306" s="34"/>
      <c r="J306" s="34"/>
      <c r="K306" s="35"/>
      <c r="L306" s="35"/>
      <c r="M306" s="35"/>
      <c r="N306" s="35"/>
      <c r="O306" s="35"/>
      <c r="P306" s="35"/>
      <c r="Q306" s="35"/>
      <c r="R306" s="35"/>
      <c r="S306" s="35"/>
      <c r="T306" s="35"/>
      <c r="U306" s="35"/>
      <c r="V306" s="35"/>
      <c r="W306" s="35"/>
      <c r="X306" s="8"/>
      <c r="Y306" s="8"/>
      <c r="Z306" s="8"/>
      <c r="AA306" s="8"/>
      <c r="AB306" s="8"/>
      <c r="AC306" s="8"/>
      <c r="AD306" s="8"/>
      <c r="AE306" s="8"/>
      <c r="AF306" s="8"/>
    </row>
    <row r="307" spans="1:32" ht="12.75" customHeight="1" x14ac:dyDescent="0.15">
      <c r="A307" s="83"/>
      <c r="B307" s="83"/>
      <c r="C307" s="83"/>
      <c r="D307" s="34"/>
      <c r="E307" s="34"/>
      <c r="F307" s="34"/>
      <c r="G307" s="34"/>
      <c r="H307" s="34"/>
      <c r="I307" s="34"/>
      <c r="J307" s="34"/>
      <c r="K307" s="35"/>
      <c r="L307" s="35"/>
      <c r="M307" s="35"/>
      <c r="N307" s="35"/>
      <c r="O307" s="35"/>
      <c r="P307" s="35"/>
      <c r="Q307" s="35"/>
      <c r="R307" s="35"/>
      <c r="S307" s="35"/>
      <c r="T307" s="35"/>
      <c r="U307" s="35"/>
      <c r="V307" s="35"/>
      <c r="W307" s="35"/>
      <c r="X307" s="8"/>
      <c r="Y307" s="8"/>
      <c r="Z307" s="8"/>
      <c r="AA307" s="8"/>
      <c r="AB307" s="8"/>
      <c r="AC307" s="8"/>
      <c r="AD307" s="8"/>
      <c r="AE307" s="8"/>
      <c r="AF307" s="8"/>
    </row>
    <row r="308" spans="1:32" ht="12.75" customHeight="1" x14ac:dyDescent="0.15">
      <c r="A308" s="83"/>
      <c r="B308" s="83"/>
      <c r="C308" s="83"/>
      <c r="D308" s="34"/>
      <c r="E308" s="34"/>
      <c r="F308" s="34"/>
      <c r="G308" s="34"/>
      <c r="H308" s="34"/>
      <c r="I308" s="34"/>
      <c r="J308" s="34"/>
      <c r="K308" s="35"/>
      <c r="L308" s="35"/>
      <c r="M308" s="35"/>
      <c r="N308" s="35"/>
      <c r="O308" s="35"/>
      <c r="P308" s="35"/>
      <c r="Q308" s="35"/>
      <c r="R308" s="35"/>
      <c r="S308" s="35"/>
      <c r="T308" s="35"/>
      <c r="U308" s="35"/>
      <c r="V308" s="35"/>
      <c r="W308" s="35"/>
      <c r="X308" s="8"/>
      <c r="Y308" s="8"/>
      <c r="Z308" s="8"/>
      <c r="AA308" s="8"/>
      <c r="AB308" s="8"/>
      <c r="AC308" s="8"/>
      <c r="AD308" s="8"/>
      <c r="AE308" s="8"/>
      <c r="AF308" s="8"/>
    </row>
    <row r="309" spans="1:32" ht="12.75" customHeight="1" x14ac:dyDescent="0.15">
      <c r="A309" s="83"/>
      <c r="B309" s="83"/>
      <c r="C309" s="83"/>
      <c r="D309" s="34"/>
      <c r="E309" s="34"/>
      <c r="F309" s="34"/>
      <c r="G309" s="34"/>
      <c r="H309" s="34"/>
      <c r="I309" s="34"/>
      <c r="J309" s="34"/>
      <c r="K309" s="35"/>
      <c r="L309" s="35"/>
      <c r="M309" s="35"/>
      <c r="N309" s="35"/>
      <c r="O309" s="35"/>
      <c r="P309" s="35"/>
      <c r="Q309" s="35"/>
      <c r="R309" s="35"/>
      <c r="S309" s="35"/>
      <c r="T309" s="35"/>
      <c r="U309" s="35"/>
      <c r="V309" s="35"/>
      <c r="W309" s="35"/>
      <c r="X309" s="8"/>
      <c r="Y309" s="8"/>
      <c r="Z309" s="8"/>
      <c r="AA309" s="8"/>
      <c r="AB309" s="8"/>
      <c r="AC309" s="8"/>
      <c r="AD309" s="8"/>
      <c r="AE309" s="8"/>
      <c r="AF309" s="8"/>
    </row>
    <row r="310" spans="1:32" ht="12.75" customHeight="1" x14ac:dyDescent="0.15">
      <c r="A310" s="83"/>
      <c r="B310" s="83"/>
      <c r="C310" s="83"/>
      <c r="D310" s="34"/>
      <c r="E310" s="34"/>
      <c r="F310" s="34"/>
      <c r="G310" s="34"/>
      <c r="H310" s="34"/>
      <c r="I310" s="34"/>
      <c r="J310" s="34"/>
      <c r="K310" s="35"/>
      <c r="L310" s="35"/>
      <c r="M310" s="35"/>
      <c r="N310" s="35"/>
      <c r="O310" s="35"/>
      <c r="P310" s="35"/>
      <c r="Q310" s="35"/>
      <c r="R310" s="35"/>
      <c r="S310" s="35"/>
      <c r="T310" s="35"/>
      <c r="U310" s="35"/>
      <c r="V310" s="35"/>
      <c r="W310" s="35"/>
      <c r="X310" s="8"/>
      <c r="Y310" s="8"/>
      <c r="Z310" s="8"/>
      <c r="AA310" s="8"/>
      <c r="AB310" s="8"/>
      <c r="AC310" s="8"/>
      <c r="AD310" s="8"/>
      <c r="AE310" s="8"/>
      <c r="AF310" s="8"/>
    </row>
    <row r="311" spans="1:32" ht="12.75" customHeight="1" x14ac:dyDescent="0.15">
      <c r="A311" s="83"/>
      <c r="B311" s="83"/>
      <c r="C311" s="83"/>
      <c r="D311" s="34"/>
      <c r="E311" s="34"/>
      <c r="F311" s="34"/>
      <c r="G311" s="34"/>
      <c r="H311" s="34"/>
      <c r="I311" s="34"/>
      <c r="J311" s="34"/>
      <c r="K311" s="35"/>
      <c r="L311" s="35"/>
      <c r="M311" s="35"/>
      <c r="N311" s="35"/>
      <c r="O311" s="35"/>
      <c r="P311" s="35"/>
      <c r="Q311" s="35"/>
      <c r="R311" s="35"/>
      <c r="S311" s="35"/>
      <c r="T311" s="35"/>
      <c r="U311" s="35"/>
      <c r="V311" s="35"/>
      <c r="W311" s="35"/>
      <c r="X311" s="8"/>
      <c r="Y311" s="8"/>
      <c r="Z311" s="8"/>
      <c r="AA311" s="8"/>
      <c r="AB311" s="8"/>
      <c r="AC311" s="8"/>
      <c r="AD311" s="8"/>
      <c r="AE311" s="8"/>
      <c r="AF311" s="8"/>
    </row>
    <row r="312" spans="1:32" ht="12.75" customHeight="1" x14ac:dyDescent="0.15">
      <c r="A312" s="83"/>
      <c r="B312" s="83"/>
      <c r="C312" s="83"/>
      <c r="D312" s="34"/>
      <c r="E312" s="34"/>
      <c r="F312" s="34"/>
      <c r="G312" s="34"/>
      <c r="H312" s="34"/>
      <c r="I312" s="34"/>
      <c r="J312" s="34"/>
      <c r="K312" s="35"/>
      <c r="L312" s="35"/>
      <c r="M312" s="35"/>
      <c r="N312" s="35"/>
      <c r="O312" s="35"/>
      <c r="P312" s="35"/>
      <c r="Q312" s="35"/>
      <c r="R312" s="35"/>
      <c r="S312" s="35"/>
      <c r="T312" s="35"/>
      <c r="U312" s="35"/>
      <c r="V312" s="35"/>
      <c r="W312" s="35"/>
      <c r="X312" s="8"/>
      <c r="Y312" s="8"/>
      <c r="Z312" s="8"/>
      <c r="AA312" s="8"/>
      <c r="AB312" s="8"/>
      <c r="AC312" s="8"/>
      <c r="AD312" s="8"/>
      <c r="AE312" s="8"/>
      <c r="AF312" s="8"/>
    </row>
    <row r="313" spans="1:32" ht="12.75" customHeight="1" x14ac:dyDescent="0.15">
      <c r="A313" s="83"/>
      <c r="B313" s="83"/>
      <c r="C313" s="83"/>
      <c r="D313" s="34"/>
      <c r="E313" s="34"/>
      <c r="F313" s="34"/>
      <c r="G313" s="34"/>
      <c r="H313" s="34"/>
      <c r="I313" s="34"/>
      <c r="J313" s="34"/>
      <c r="K313" s="35"/>
      <c r="L313" s="35"/>
      <c r="M313" s="35"/>
      <c r="N313" s="35"/>
      <c r="O313" s="35"/>
      <c r="P313" s="35"/>
      <c r="Q313" s="35"/>
      <c r="R313" s="35"/>
      <c r="S313" s="35"/>
      <c r="T313" s="35"/>
      <c r="U313" s="35"/>
      <c r="V313" s="35"/>
      <c r="W313" s="35"/>
      <c r="X313" s="8"/>
      <c r="Y313" s="8"/>
      <c r="Z313" s="8"/>
      <c r="AA313" s="8"/>
      <c r="AB313" s="8"/>
      <c r="AC313" s="8"/>
      <c r="AD313" s="8"/>
      <c r="AE313" s="8"/>
      <c r="AF313" s="8"/>
    </row>
    <row r="314" spans="1:32" ht="12.75" customHeight="1" x14ac:dyDescent="0.15">
      <c r="A314" s="83"/>
      <c r="B314" s="83"/>
      <c r="C314" s="83"/>
      <c r="D314" s="34"/>
      <c r="E314" s="34"/>
      <c r="F314" s="34"/>
      <c r="G314" s="34"/>
      <c r="H314" s="34"/>
      <c r="I314" s="34"/>
      <c r="J314" s="34"/>
      <c r="K314" s="35"/>
      <c r="L314" s="35"/>
      <c r="M314" s="35"/>
      <c r="N314" s="35"/>
      <c r="O314" s="35"/>
      <c r="P314" s="35"/>
      <c r="Q314" s="35"/>
      <c r="R314" s="35"/>
      <c r="S314" s="35"/>
      <c r="T314" s="35"/>
      <c r="U314" s="35"/>
      <c r="V314" s="35"/>
      <c r="W314" s="35"/>
      <c r="X314" s="8"/>
      <c r="Y314" s="8"/>
      <c r="Z314" s="8"/>
      <c r="AA314" s="8"/>
      <c r="AB314" s="8"/>
      <c r="AC314" s="8"/>
      <c r="AD314" s="8"/>
      <c r="AE314" s="8"/>
      <c r="AF314" s="8"/>
    </row>
    <row r="315" spans="1:32" ht="12.75" customHeight="1" x14ac:dyDescent="0.15">
      <c r="A315" s="83"/>
      <c r="B315" s="83"/>
      <c r="C315" s="83"/>
      <c r="D315" s="34"/>
      <c r="E315" s="34"/>
      <c r="F315" s="34"/>
      <c r="G315" s="34"/>
      <c r="H315" s="34"/>
      <c r="I315" s="34"/>
      <c r="J315" s="34"/>
      <c r="K315" s="35"/>
      <c r="L315" s="35"/>
      <c r="M315" s="35"/>
      <c r="N315" s="35"/>
      <c r="O315" s="35"/>
      <c r="P315" s="35"/>
      <c r="Q315" s="35"/>
      <c r="R315" s="35"/>
      <c r="S315" s="35"/>
      <c r="T315" s="35"/>
      <c r="U315" s="35"/>
      <c r="V315" s="35"/>
      <c r="W315" s="35"/>
      <c r="X315" s="8"/>
      <c r="Y315" s="8"/>
      <c r="Z315" s="8"/>
      <c r="AA315" s="8"/>
      <c r="AB315" s="8"/>
      <c r="AC315" s="8"/>
      <c r="AD315" s="8"/>
      <c r="AE315" s="8"/>
      <c r="AF315" s="8"/>
    </row>
    <row r="316" spans="1:32" ht="12.75" customHeight="1" x14ac:dyDescent="0.15">
      <c r="A316" s="83"/>
      <c r="B316" s="83"/>
      <c r="C316" s="83"/>
      <c r="D316" s="34"/>
      <c r="E316" s="34"/>
      <c r="F316" s="34"/>
      <c r="G316" s="34"/>
      <c r="H316" s="34"/>
      <c r="I316" s="34"/>
      <c r="J316" s="34"/>
      <c r="K316" s="35"/>
      <c r="L316" s="35"/>
      <c r="M316" s="35"/>
      <c r="N316" s="35"/>
      <c r="O316" s="35"/>
      <c r="P316" s="35"/>
      <c r="Q316" s="35"/>
      <c r="R316" s="35"/>
      <c r="S316" s="35"/>
      <c r="T316" s="35"/>
      <c r="U316" s="35"/>
      <c r="V316" s="35"/>
      <c r="W316" s="35"/>
      <c r="X316" s="8"/>
      <c r="Y316" s="8"/>
      <c r="Z316" s="8"/>
      <c r="AA316" s="8"/>
      <c r="AB316" s="8"/>
      <c r="AC316" s="8"/>
      <c r="AD316" s="8"/>
      <c r="AE316" s="8"/>
      <c r="AF316" s="8"/>
    </row>
    <row r="317" spans="1:32" ht="12.75" customHeight="1" x14ac:dyDescent="0.15">
      <c r="A317" s="83"/>
      <c r="B317" s="83"/>
      <c r="C317" s="83"/>
      <c r="D317" s="34"/>
      <c r="E317" s="34"/>
      <c r="F317" s="34"/>
      <c r="G317" s="34"/>
      <c r="H317" s="34"/>
      <c r="I317" s="34"/>
      <c r="J317" s="34"/>
      <c r="K317" s="35"/>
      <c r="L317" s="35"/>
      <c r="M317" s="35"/>
      <c r="N317" s="35"/>
      <c r="O317" s="35"/>
      <c r="P317" s="35"/>
      <c r="Q317" s="35"/>
      <c r="R317" s="35"/>
      <c r="S317" s="35"/>
      <c r="T317" s="35"/>
      <c r="U317" s="35"/>
      <c r="V317" s="35"/>
      <c r="W317" s="35"/>
      <c r="X317" s="8"/>
      <c r="Y317" s="8"/>
      <c r="Z317" s="8"/>
      <c r="AA317" s="8"/>
      <c r="AB317" s="8"/>
      <c r="AC317" s="8"/>
      <c r="AD317" s="8"/>
      <c r="AE317" s="8"/>
      <c r="AF317" s="8"/>
    </row>
    <row r="318" spans="1:32" ht="12.75" customHeight="1" x14ac:dyDescent="0.15">
      <c r="A318" s="83"/>
      <c r="B318" s="83"/>
      <c r="C318" s="83"/>
      <c r="D318" s="34"/>
      <c r="E318" s="34"/>
      <c r="F318" s="34"/>
      <c r="G318" s="34"/>
      <c r="H318" s="34"/>
      <c r="I318" s="34"/>
      <c r="J318" s="34"/>
      <c r="K318" s="35"/>
      <c r="L318" s="35"/>
      <c r="M318" s="35"/>
      <c r="N318" s="35"/>
      <c r="O318" s="35"/>
      <c r="P318" s="35"/>
      <c r="Q318" s="35"/>
      <c r="R318" s="35"/>
      <c r="S318" s="35"/>
      <c r="T318" s="35"/>
      <c r="U318" s="35"/>
      <c r="V318" s="35"/>
      <c r="W318" s="35"/>
      <c r="X318" s="8"/>
      <c r="Y318" s="8"/>
      <c r="Z318" s="8"/>
      <c r="AA318" s="8"/>
      <c r="AB318" s="8"/>
      <c r="AC318" s="8"/>
      <c r="AD318" s="8"/>
      <c r="AE318" s="8"/>
      <c r="AF318" s="8"/>
    </row>
    <row r="319" spans="1:32" ht="12.75" customHeight="1" x14ac:dyDescent="0.15">
      <c r="A319" s="83"/>
      <c r="B319" s="83"/>
      <c r="C319" s="83"/>
      <c r="D319" s="34"/>
      <c r="E319" s="34"/>
      <c r="F319" s="34"/>
      <c r="G319" s="34"/>
      <c r="H319" s="34"/>
      <c r="I319" s="34"/>
      <c r="J319" s="34"/>
      <c r="K319" s="35"/>
      <c r="L319" s="35"/>
      <c r="M319" s="35"/>
      <c r="N319" s="35"/>
      <c r="O319" s="35"/>
      <c r="P319" s="35"/>
      <c r="Q319" s="35"/>
      <c r="R319" s="35"/>
      <c r="S319" s="35"/>
      <c r="T319" s="35"/>
      <c r="U319" s="35"/>
      <c r="V319" s="35"/>
      <c r="W319" s="35"/>
      <c r="X319" s="8"/>
      <c r="Y319" s="8"/>
      <c r="Z319" s="8"/>
      <c r="AA319" s="8"/>
      <c r="AB319" s="8"/>
      <c r="AC319" s="8"/>
      <c r="AD319" s="8"/>
      <c r="AE319" s="8"/>
      <c r="AF319" s="8"/>
    </row>
    <row r="320" spans="1:32" ht="12.75" customHeight="1" x14ac:dyDescent="0.15">
      <c r="A320" s="83"/>
      <c r="B320" s="83"/>
      <c r="C320" s="83"/>
      <c r="D320" s="34"/>
      <c r="E320" s="34"/>
      <c r="F320" s="34"/>
      <c r="G320" s="34"/>
      <c r="H320" s="34"/>
      <c r="I320" s="34"/>
      <c r="J320" s="34"/>
      <c r="K320" s="35"/>
      <c r="L320" s="35"/>
      <c r="M320" s="35"/>
      <c r="N320" s="35"/>
      <c r="O320" s="35"/>
      <c r="P320" s="35"/>
      <c r="Q320" s="35"/>
      <c r="R320" s="35"/>
      <c r="S320" s="35"/>
      <c r="T320" s="35"/>
      <c r="U320" s="35"/>
      <c r="V320" s="35"/>
      <c r="W320" s="35"/>
      <c r="X320" s="8"/>
      <c r="Y320" s="8"/>
      <c r="Z320" s="8"/>
      <c r="AA320" s="8"/>
      <c r="AB320" s="8"/>
      <c r="AC320" s="8"/>
      <c r="AD320" s="8"/>
      <c r="AE320" s="8"/>
      <c r="AF320" s="8"/>
    </row>
    <row r="321" spans="1:32" ht="12.75" customHeight="1" x14ac:dyDescent="0.15">
      <c r="A321" s="83"/>
      <c r="B321" s="83"/>
      <c r="C321" s="83"/>
      <c r="D321" s="34"/>
      <c r="E321" s="34"/>
      <c r="F321" s="34"/>
      <c r="G321" s="34"/>
      <c r="H321" s="34"/>
      <c r="I321" s="34"/>
      <c r="J321" s="34"/>
      <c r="K321" s="35"/>
      <c r="L321" s="35"/>
      <c r="M321" s="35"/>
      <c r="N321" s="35"/>
      <c r="O321" s="35"/>
      <c r="P321" s="35"/>
      <c r="Q321" s="35"/>
      <c r="R321" s="35"/>
      <c r="S321" s="35"/>
      <c r="T321" s="35"/>
      <c r="U321" s="35"/>
      <c r="V321" s="35"/>
      <c r="W321" s="35"/>
      <c r="X321" s="8"/>
      <c r="Y321" s="8"/>
      <c r="Z321" s="8"/>
      <c r="AA321" s="8"/>
      <c r="AB321" s="8"/>
      <c r="AC321" s="8"/>
      <c r="AD321" s="8"/>
      <c r="AE321" s="8"/>
      <c r="AF321" s="8"/>
    </row>
    <row r="322" spans="1:32" ht="12.75" customHeight="1" x14ac:dyDescent="0.15">
      <c r="A322" s="83"/>
      <c r="B322" s="83"/>
      <c r="C322" s="83"/>
      <c r="D322" s="34"/>
      <c r="E322" s="34"/>
      <c r="F322" s="34"/>
      <c r="G322" s="34"/>
      <c r="H322" s="34"/>
      <c r="I322" s="34"/>
      <c r="J322" s="34"/>
      <c r="K322" s="35"/>
      <c r="L322" s="35"/>
      <c r="M322" s="35"/>
      <c r="N322" s="35"/>
      <c r="O322" s="35"/>
      <c r="P322" s="35"/>
      <c r="Q322" s="35"/>
      <c r="R322" s="35"/>
      <c r="S322" s="35"/>
      <c r="T322" s="35"/>
      <c r="U322" s="35"/>
      <c r="V322" s="35"/>
      <c r="W322" s="35"/>
      <c r="X322" s="8"/>
      <c r="Y322" s="8"/>
      <c r="Z322" s="8"/>
      <c r="AA322" s="8"/>
      <c r="AB322" s="8"/>
      <c r="AC322" s="8"/>
      <c r="AD322" s="8"/>
      <c r="AE322" s="8"/>
      <c r="AF322" s="8"/>
    </row>
    <row r="323" spans="1:32" ht="12.75" customHeight="1" x14ac:dyDescent="0.15">
      <c r="A323" s="83"/>
      <c r="B323" s="83"/>
      <c r="C323" s="83"/>
      <c r="D323" s="34"/>
      <c r="E323" s="34"/>
      <c r="F323" s="34"/>
      <c r="G323" s="34"/>
      <c r="H323" s="34"/>
      <c r="I323" s="34"/>
      <c r="J323" s="34"/>
      <c r="K323" s="35"/>
      <c r="L323" s="35"/>
      <c r="M323" s="35"/>
      <c r="N323" s="35"/>
      <c r="O323" s="35"/>
      <c r="P323" s="35"/>
      <c r="Q323" s="35"/>
      <c r="R323" s="35"/>
      <c r="S323" s="35"/>
      <c r="T323" s="35"/>
      <c r="U323" s="35"/>
      <c r="V323" s="35"/>
      <c r="W323" s="35"/>
      <c r="X323" s="8"/>
      <c r="Y323" s="8"/>
      <c r="Z323" s="8"/>
      <c r="AA323" s="8"/>
      <c r="AB323" s="8"/>
      <c r="AC323" s="8"/>
      <c r="AD323" s="8"/>
      <c r="AE323" s="8"/>
      <c r="AF323" s="8"/>
    </row>
    <row r="324" spans="1:32" ht="12.75" customHeight="1" x14ac:dyDescent="0.15">
      <c r="A324" s="83"/>
      <c r="B324" s="83"/>
      <c r="C324" s="83"/>
      <c r="D324" s="34"/>
      <c r="E324" s="34"/>
      <c r="F324" s="34"/>
      <c r="G324" s="34"/>
      <c r="H324" s="34"/>
      <c r="I324" s="34"/>
      <c r="J324" s="34"/>
      <c r="K324" s="35"/>
      <c r="L324" s="35"/>
      <c r="M324" s="35"/>
      <c r="N324" s="35"/>
      <c r="O324" s="35"/>
      <c r="P324" s="35"/>
      <c r="Q324" s="35"/>
      <c r="R324" s="35"/>
      <c r="S324" s="35"/>
      <c r="T324" s="35"/>
      <c r="U324" s="35"/>
      <c r="V324" s="35"/>
      <c r="W324" s="35"/>
      <c r="X324" s="8"/>
      <c r="Y324" s="8"/>
      <c r="Z324" s="8"/>
      <c r="AA324" s="8"/>
      <c r="AB324" s="8"/>
      <c r="AC324" s="8"/>
      <c r="AD324" s="8"/>
      <c r="AE324" s="8"/>
      <c r="AF324" s="8"/>
    </row>
    <row r="325" spans="1:32" ht="12.75" customHeight="1" x14ac:dyDescent="0.15">
      <c r="A325" s="83"/>
      <c r="B325" s="83"/>
      <c r="C325" s="83"/>
      <c r="D325" s="34"/>
      <c r="E325" s="34"/>
      <c r="F325" s="34"/>
      <c r="G325" s="34"/>
      <c r="H325" s="34"/>
      <c r="I325" s="34"/>
      <c r="J325" s="34"/>
      <c r="K325" s="35"/>
      <c r="L325" s="35"/>
      <c r="M325" s="35"/>
      <c r="N325" s="35"/>
      <c r="O325" s="35"/>
      <c r="P325" s="35"/>
      <c r="Q325" s="35"/>
      <c r="R325" s="35"/>
      <c r="S325" s="35"/>
      <c r="T325" s="35"/>
      <c r="U325" s="35"/>
      <c r="V325" s="35"/>
      <c r="W325" s="35"/>
      <c r="X325" s="8"/>
      <c r="Y325" s="8"/>
      <c r="Z325" s="8"/>
      <c r="AA325" s="8"/>
      <c r="AB325" s="8"/>
      <c r="AC325" s="8"/>
      <c r="AD325" s="8"/>
      <c r="AE325" s="8"/>
      <c r="AF325" s="8"/>
    </row>
    <row r="326" spans="1:32" ht="12.75" customHeight="1" x14ac:dyDescent="0.15">
      <c r="A326" s="83"/>
      <c r="B326" s="83"/>
      <c r="C326" s="83"/>
      <c r="D326" s="34"/>
      <c r="E326" s="34"/>
      <c r="F326" s="34"/>
      <c r="G326" s="34"/>
      <c r="H326" s="34"/>
      <c r="I326" s="34"/>
      <c r="J326" s="34"/>
      <c r="K326" s="35"/>
      <c r="L326" s="35"/>
      <c r="M326" s="35"/>
      <c r="N326" s="35"/>
      <c r="O326" s="35"/>
      <c r="P326" s="35"/>
      <c r="Q326" s="35"/>
      <c r="R326" s="35"/>
      <c r="S326" s="35"/>
      <c r="T326" s="35"/>
      <c r="U326" s="35"/>
      <c r="V326" s="35"/>
      <c r="W326" s="35"/>
      <c r="X326" s="8"/>
      <c r="Y326" s="8"/>
      <c r="Z326" s="8"/>
      <c r="AA326" s="8"/>
      <c r="AB326" s="8"/>
      <c r="AC326" s="8"/>
      <c r="AD326" s="8"/>
      <c r="AE326" s="8"/>
      <c r="AF326" s="8"/>
    </row>
    <row r="327" spans="1:32" ht="12.75" customHeight="1" x14ac:dyDescent="0.15">
      <c r="A327" s="83"/>
      <c r="B327" s="83"/>
      <c r="C327" s="83"/>
      <c r="D327" s="34"/>
      <c r="E327" s="34"/>
      <c r="F327" s="34"/>
      <c r="G327" s="34"/>
      <c r="H327" s="34"/>
      <c r="I327" s="34"/>
      <c r="J327" s="34"/>
      <c r="K327" s="35"/>
      <c r="L327" s="35"/>
      <c r="M327" s="35"/>
      <c r="N327" s="35"/>
      <c r="O327" s="35"/>
      <c r="P327" s="35"/>
      <c r="Q327" s="35"/>
      <c r="R327" s="35"/>
      <c r="S327" s="35"/>
      <c r="T327" s="35"/>
      <c r="U327" s="35"/>
      <c r="V327" s="35"/>
      <c r="W327" s="35"/>
      <c r="X327" s="8"/>
      <c r="Y327" s="8"/>
      <c r="Z327" s="8"/>
      <c r="AA327" s="8"/>
      <c r="AB327" s="8"/>
      <c r="AC327" s="8"/>
      <c r="AD327" s="8"/>
      <c r="AE327" s="8"/>
      <c r="AF327" s="8"/>
    </row>
    <row r="328" spans="1:32" ht="12.75" customHeight="1" x14ac:dyDescent="0.15">
      <c r="A328" s="83"/>
      <c r="B328" s="83"/>
      <c r="C328" s="83"/>
      <c r="D328" s="34"/>
      <c r="E328" s="34"/>
      <c r="F328" s="34"/>
      <c r="G328" s="34"/>
      <c r="H328" s="34"/>
      <c r="I328" s="34"/>
      <c r="J328" s="34"/>
      <c r="K328" s="35"/>
      <c r="L328" s="35"/>
      <c r="M328" s="35"/>
      <c r="N328" s="35"/>
      <c r="O328" s="35"/>
      <c r="P328" s="35"/>
      <c r="Q328" s="35"/>
      <c r="R328" s="35"/>
      <c r="S328" s="35"/>
      <c r="T328" s="35"/>
      <c r="U328" s="35"/>
      <c r="V328" s="35"/>
      <c r="W328" s="35"/>
      <c r="X328" s="8"/>
      <c r="Y328" s="8"/>
      <c r="Z328" s="8"/>
      <c r="AA328" s="8"/>
      <c r="AB328" s="8"/>
      <c r="AC328" s="8"/>
      <c r="AD328" s="8"/>
      <c r="AE328" s="8"/>
      <c r="AF328" s="8"/>
    </row>
    <row r="329" spans="1:32" ht="12.75" customHeight="1" x14ac:dyDescent="0.15">
      <c r="A329" s="83"/>
      <c r="B329" s="83"/>
      <c r="C329" s="83"/>
      <c r="D329" s="34"/>
      <c r="E329" s="34"/>
      <c r="F329" s="34"/>
      <c r="G329" s="34"/>
      <c r="H329" s="34"/>
      <c r="I329" s="34"/>
      <c r="J329" s="34"/>
      <c r="K329" s="35"/>
      <c r="L329" s="35"/>
      <c r="M329" s="35"/>
      <c r="N329" s="35"/>
      <c r="O329" s="35"/>
      <c r="P329" s="35"/>
      <c r="Q329" s="35"/>
      <c r="R329" s="35"/>
      <c r="S329" s="35"/>
      <c r="T329" s="35"/>
      <c r="U329" s="35"/>
      <c r="V329" s="35"/>
      <c r="W329" s="35"/>
      <c r="X329" s="8"/>
      <c r="Y329" s="8"/>
      <c r="Z329" s="8"/>
      <c r="AA329" s="8"/>
      <c r="AB329" s="8"/>
      <c r="AC329" s="8"/>
      <c r="AD329" s="8"/>
      <c r="AE329" s="8"/>
      <c r="AF329" s="8"/>
    </row>
    <row r="330" spans="1:32" ht="12.75" customHeight="1" x14ac:dyDescent="0.15">
      <c r="A330" s="83"/>
      <c r="B330" s="83"/>
      <c r="C330" s="83"/>
      <c r="D330" s="34"/>
      <c r="E330" s="34"/>
      <c r="F330" s="34"/>
      <c r="G330" s="34"/>
      <c r="H330" s="34"/>
      <c r="I330" s="34"/>
      <c r="J330" s="34"/>
      <c r="K330" s="35"/>
      <c r="L330" s="35"/>
      <c r="M330" s="35"/>
      <c r="N330" s="35"/>
      <c r="O330" s="35"/>
      <c r="P330" s="35"/>
      <c r="Q330" s="35"/>
      <c r="R330" s="35"/>
      <c r="S330" s="35"/>
      <c r="T330" s="35"/>
      <c r="U330" s="35"/>
      <c r="V330" s="35"/>
      <c r="W330" s="35"/>
      <c r="X330" s="8"/>
      <c r="Y330" s="8"/>
      <c r="Z330" s="8"/>
      <c r="AA330" s="8"/>
      <c r="AB330" s="8"/>
      <c r="AC330" s="8"/>
      <c r="AD330" s="8"/>
      <c r="AE330" s="8"/>
      <c r="AF330" s="8"/>
    </row>
    <row r="331" spans="1:32" ht="12.75" customHeight="1" x14ac:dyDescent="0.15">
      <c r="A331" s="83"/>
      <c r="B331" s="83"/>
      <c r="C331" s="83"/>
      <c r="D331" s="34"/>
      <c r="E331" s="34"/>
      <c r="F331" s="34"/>
      <c r="G331" s="34"/>
      <c r="H331" s="34"/>
      <c r="I331" s="34"/>
      <c r="J331" s="34"/>
      <c r="K331" s="35"/>
      <c r="L331" s="35"/>
      <c r="M331" s="35"/>
      <c r="N331" s="35"/>
      <c r="O331" s="35"/>
      <c r="P331" s="35"/>
      <c r="Q331" s="35"/>
      <c r="R331" s="35"/>
      <c r="S331" s="35"/>
      <c r="T331" s="35"/>
      <c r="U331" s="35"/>
      <c r="V331" s="35"/>
      <c r="W331" s="35"/>
      <c r="X331" s="8"/>
      <c r="Y331" s="8"/>
      <c r="Z331" s="8"/>
      <c r="AA331" s="8"/>
      <c r="AB331" s="8"/>
      <c r="AC331" s="8"/>
      <c r="AD331" s="8"/>
      <c r="AE331" s="8"/>
      <c r="AF331" s="8"/>
    </row>
    <row r="332" spans="1:32" ht="12.75" customHeight="1" x14ac:dyDescent="0.15">
      <c r="A332" s="83"/>
      <c r="B332" s="83"/>
      <c r="C332" s="83"/>
      <c r="D332" s="34"/>
      <c r="E332" s="34"/>
      <c r="F332" s="34"/>
      <c r="G332" s="34"/>
      <c r="H332" s="34"/>
      <c r="I332" s="34"/>
      <c r="J332" s="34"/>
      <c r="K332" s="35"/>
      <c r="L332" s="35"/>
      <c r="M332" s="35"/>
      <c r="N332" s="35"/>
      <c r="O332" s="35"/>
      <c r="P332" s="35"/>
      <c r="Q332" s="35"/>
      <c r="R332" s="35"/>
      <c r="S332" s="35"/>
      <c r="T332" s="35"/>
      <c r="U332" s="35"/>
      <c r="V332" s="35"/>
      <c r="W332" s="35"/>
      <c r="X332" s="8"/>
      <c r="Y332" s="8"/>
      <c r="Z332" s="8"/>
      <c r="AA332" s="8"/>
      <c r="AB332" s="8"/>
      <c r="AC332" s="8"/>
      <c r="AD332" s="8"/>
      <c r="AE332" s="8"/>
      <c r="AF332" s="8"/>
    </row>
    <row r="333" spans="1:32" ht="12.75" customHeight="1" x14ac:dyDescent="0.15">
      <c r="A333" s="83"/>
      <c r="B333" s="83"/>
      <c r="C333" s="83"/>
      <c r="D333" s="34"/>
      <c r="E333" s="34"/>
      <c r="F333" s="34"/>
      <c r="G333" s="34"/>
      <c r="H333" s="34"/>
      <c r="I333" s="34"/>
      <c r="J333" s="34"/>
      <c r="K333" s="35"/>
      <c r="L333" s="35"/>
      <c r="M333" s="35"/>
      <c r="N333" s="35"/>
      <c r="O333" s="35"/>
      <c r="P333" s="35"/>
      <c r="Q333" s="35"/>
      <c r="R333" s="35"/>
      <c r="S333" s="35"/>
      <c r="T333" s="35"/>
      <c r="U333" s="35"/>
      <c r="V333" s="35"/>
      <c r="W333" s="35"/>
      <c r="X333" s="8"/>
      <c r="Y333" s="8"/>
      <c r="Z333" s="8"/>
      <c r="AA333" s="8"/>
      <c r="AB333" s="8"/>
      <c r="AC333" s="8"/>
      <c r="AD333" s="8"/>
      <c r="AE333" s="8"/>
      <c r="AF333" s="8"/>
    </row>
    <row r="334" spans="1:32" ht="12.75" customHeight="1" x14ac:dyDescent="0.15">
      <c r="A334" s="83"/>
      <c r="B334" s="83"/>
      <c r="C334" s="83"/>
      <c r="D334" s="34"/>
      <c r="E334" s="34"/>
      <c r="F334" s="34"/>
      <c r="G334" s="34"/>
      <c r="H334" s="34"/>
      <c r="I334" s="34"/>
      <c r="J334" s="34"/>
      <c r="K334" s="35"/>
      <c r="L334" s="35"/>
      <c r="M334" s="35"/>
      <c r="N334" s="35"/>
      <c r="O334" s="35"/>
      <c r="P334" s="35"/>
      <c r="Q334" s="35"/>
      <c r="R334" s="35"/>
      <c r="S334" s="35"/>
      <c r="T334" s="35"/>
      <c r="U334" s="35"/>
      <c r="V334" s="35"/>
      <c r="W334" s="35"/>
      <c r="X334" s="8"/>
      <c r="Y334" s="8"/>
      <c r="Z334" s="8"/>
      <c r="AA334" s="8"/>
      <c r="AB334" s="8"/>
      <c r="AC334" s="8"/>
      <c r="AD334" s="8"/>
      <c r="AE334" s="8"/>
      <c r="AF334" s="8"/>
    </row>
    <row r="335" spans="1:32" ht="12.75" customHeight="1" x14ac:dyDescent="0.15">
      <c r="A335" s="83"/>
      <c r="B335" s="83"/>
      <c r="C335" s="83"/>
      <c r="D335" s="34"/>
      <c r="E335" s="34"/>
      <c r="F335" s="34"/>
      <c r="G335" s="34"/>
      <c r="H335" s="34"/>
      <c r="I335" s="34"/>
      <c r="J335" s="34"/>
      <c r="K335" s="35"/>
      <c r="L335" s="35"/>
      <c r="M335" s="35"/>
      <c r="N335" s="35"/>
      <c r="O335" s="35"/>
      <c r="P335" s="35"/>
      <c r="Q335" s="35"/>
      <c r="R335" s="35"/>
      <c r="S335" s="35"/>
      <c r="T335" s="35"/>
      <c r="U335" s="35"/>
      <c r="V335" s="35"/>
      <c r="W335" s="35"/>
      <c r="X335" s="8"/>
      <c r="Y335" s="8"/>
      <c r="Z335" s="8"/>
      <c r="AA335" s="8"/>
      <c r="AB335" s="8"/>
      <c r="AC335" s="8"/>
      <c r="AD335" s="8"/>
      <c r="AE335" s="8"/>
      <c r="AF335" s="8"/>
    </row>
    <row r="336" spans="1:32" ht="12.75" customHeight="1" x14ac:dyDescent="0.15">
      <c r="A336" s="83"/>
      <c r="B336" s="83"/>
      <c r="C336" s="83"/>
      <c r="D336" s="34"/>
      <c r="E336" s="34"/>
      <c r="F336" s="34"/>
      <c r="G336" s="34"/>
      <c r="H336" s="34"/>
      <c r="I336" s="34"/>
      <c r="J336" s="34"/>
      <c r="K336" s="35"/>
      <c r="L336" s="35"/>
      <c r="M336" s="35"/>
      <c r="N336" s="35"/>
      <c r="O336" s="35"/>
      <c r="P336" s="35"/>
      <c r="Q336" s="35"/>
      <c r="R336" s="35"/>
      <c r="S336" s="35"/>
      <c r="T336" s="35"/>
      <c r="U336" s="35"/>
      <c r="V336" s="35"/>
      <c r="W336" s="35"/>
      <c r="X336" s="8"/>
      <c r="Y336" s="8"/>
      <c r="Z336" s="8"/>
      <c r="AA336" s="8"/>
      <c r="AB336" s="8"/>
      <c r="AC336" s="8"/>
      <c r="AD336" s="8"/>
      <c r="AE336" s="8"/>
      <c r="AF336" s="8"/>
    </row>
    <row r="337" spans="1:32" ht="12.75" customHeight="1" x14ac:dyDescent="0.15">
      <c r="A337" s="83"/>
      <c r="B337" s="83"/>
      <c r="C337" s="83"/>
      <c r="D337" s="34"/>
      <c r="E337" s="34"/>
      <c r="F337" s="34"/>
      <c r="G337" s="34"/>
      <c r="H337" s="34"/>
      <c r="I337" s="34"/>
      <c r="J337" s="34"/>
      <c r="K337" s="35"/>
      <c r="L337" s="35"/>
      <c r="M337" s="35"/>
      <c r="N337" s="35"/>
      <c r="O337" s="35"/>
      <c r="P337" s="35"/>
      <c r="Q337" s="35"/>
      <c r="R337" s="35"/>
      <c r="S337" s="35"/>
      <c r="T337" s="35"/>
      <c r="U337" s="35"/>
      <c r="V337" s="35"/>
      <c r="W337" s="35"/>
      <c r="X337" s="8"/>
      <c r="Y337" s="8"/>
      <c r="Z337" s="8"/>
      <c r="AA337" s="8"/>
      <c r="AB337" s="8"/>
      <c r="AC337" s="8"/>
      <c r="AD337" s="8"/>
      <c r="AE337" s="8"/>
      <c r="AF337" s="8"/>
    </row>
    <row r="338" spans="1:32" ht="12.75" customHeight="1" x14ac:dyDescent="0.15">
      <c r="A338" s="83"/>
      <c r="B338" s="83"/>
      <c r="C338" s="83"/>
      <c r="D338" s="34"/>
      <c r="E338" s="34"/>
      <c r="F338" s="34"/>
      <c r="G338" s="34"/>
      <c r="H338" s="34"/>
      <c r="I338" s="34"/>
      <c r="J338" s="34"/>
      <c r="K338" s="35"/>
      <c r="L338" s="35"/>
      <c r="M338" s="35"/>
      <c r="N338" s="35"/>
      <c r="O338" s="35"/>
      <c r="P338" s="35"/>
      <c r="Q338" s="35"/>
      <c r="R338" s="35"/>
      <c r="S338" s="35"/>
      <c r="T338" s="35"/>
      <c r="U338" s="35"/>
      <c r="V338" s="35"/>
      <c r="W338" s="35"/>
      <c r="X338" s="8"/>
      <c r="Y338" s="8"/>
      <c r="Z338" s="8"/>
      <c r="AA338" s="8"/>
      <c r="AB338" s="8"/>
      <c r="AC338" s="8"/>
      <c r="AD338" s="8"/>
      <c r="AE338" s="8"/>
      <c r="AF338" s="8"/>
    </row>
    <row r="339" spans="1:32" ht="12.75" customHeight="1" x14ac:dyDescent="0.15">
      <c r="A339" s="83"/>
      <c r="B339" s="83"/>
      <c r="C339" s="83"/>
      <c r="D339" s="34"/>
      <c r="E339" s="34"/>
      <c r="F339" s="34"/>
      <c r="G339" s="34"/>
      <c r="H339" s="34"/>
      <c r="I339" s="34"/>
      <c r="J339" s="34"/>
      <c r="K339" s="35"/>
      <c r="L339" s="35"/>
      <c r="M339" s="35"/>
      <c r="N339" s="35"/>
      <c r="O339" s="35"/>
      <c r="P339" s="35"/>
      <c r="Q339" s="35"/>
      <c r="R339" s="35"/>
      <c r="S339" s="35"/>
      <c r="T339" s="35"/>
      <c r="U339" s="35"/>
      <c r="V339" s="35"/>
      <c r="W339" s="35"/>
      <c r="X339" s="8"/>
      <c r="Y339" s="8"/>
      <c r="Z339" s="8"/>
      <c r="AA339" s="8"/>
      <c r="AB339" s="8"/>
      <c r="AC339" s="8"/>
      <c r="AD339" s="8"/>
      <c r="AE339" s="8"/>
      <c r="AF339" s="8"/>
    </row>
    <row r="340" spans="1:32" ht="12.75" customHeight="1" x14ac:dyDescent="0.15">
      <c r="A340" s="83"/>
      <c r="B340" s="83"/>
      <c r="C340" s="83"/>
      <c r="D340" s="34"/>
      <c r="E340" s="34"/>
      <c r="F340" s="34"/>
      <c r="G340" s="34"/>
      <c r="H340" s="34"/>
      <c r="I340" s="34"/>
      <c r="J340" s="34"/>
      <c r="K340" s="35"/>
      <c r="L340" s="35"/>
      <c r="M340" s="35"/>
      <c r="N340" s="35"/>
      <c r="O340" s="35"/>
      <c r="P340" s="35"/>
      <c r="Q340" s="35"/>
      <c r="R340" s="35"/>
      <c r="S340" s="35"/>
      <c r="T340" s="35"/>
      <c r="U340" s="35"/>
      <c r="V340" s="35"/>
      <c r="W340" s="35"/>
      <c r="X340" s="8"/>
      <c r="Y340" s="8"/>
      <c r="Z340" s="8"/>
      <c r="AA340" s="8"/>
      <c r="AB340" s="8"/>
      <c r="AC340" s="8"/>
      <c r="AD340" s="8"/>
      <c r="AE340" s="8"/>
      <c r="AF340" s="8"/>
    </row>
    <row r="341" spans="1:32" ht="12.75" customHeight="1" x14ac:dyDescent="0.15">
      <c r="A341" s="83"/>
      <c r="B341" s="83"/>
      <c r="C341" s="83"/>
      <c r="D341" s="34"/>
      <c r="E341" s="34"/>
      <c r="F341" s="34"/>
      <c r="G341" s="34"/>
      <c r="H341" s="34"/>
      <c r="I341" s="34"/>
      <c r="J341" s="34"/>
      <c r="K341" s="35"/>
      <c r="L341" s="35"/>
      <c r="M341" s="35"/>
      <c r="N341" s="35"/>
      <c r="O341" s="35"/>
      <c r="P341" s="35"/>
      <c r="Q341" s="35"/>
      <c r="R341" s="35"/>
      <c r="S341" s="35"/>
      <c r="T341" s="35"/>
      <c r="U341" s="35"/>
      <c r="V341" s="35"/>
      <c r="W341" s="35"/>
      <c r="X341" s="8"/>
      <c r="Y341" s="8"/>
      <c r="Z341" s="8"/>
      <c r="AA341" s="8"/>
      <c r="AB341" s="8"/>
      <c r="AC341" s="8"/>
      <c r="AD341" s="8"/>
      <c r="AE341" s="8"/>
      <c r="AF341" s="8"/>
    </row>
    <row r="342" spans="1:32" ht="12.75" customHeight="1" x14ac:dyDescent="0.15">
      <c r="A342" s="83"/>
      <c r="B342" s="83"/>
      <c r="C342" s="83"/>
      <c r="D342" s="34"/>
      <c r="E342" s="34"/>
      <c r="F342" s="34"/>
      <c r="G342" s="34"/>
      <c r="H342" s="34"/>
      <c r="I342" s="34"/>
      <c r="J342" s="34"/>
      <c r="K342" s="35"/>
      <c r="L342" s="35"/>
      <c r="M342" s="35"/>
      <c r="N342" s="35"/>
      <c r="O342" s="35"/>
      <c r="P342" s="35"/>
      <c r="Q342" s="35"/>
      <c r="R342" s="35"/>
      <c r="S342" s="35"/>
      <c r="T342" s="35"/>
      <c r="U342" s="35"/>
      <c r="V342" s="35"/>
      <c r="W342" s="35"/>
      <c r="X342" s="8"/>
      <c r="Y342" s="8"/>
      <c r="Z342" s="8"/>
      <c r="AA342" s="8"/>
      <c r="AB342" s="8"/>
      <c r="AC342" s="8"/>
      <c r="AD342" s="8"/>
      <c r="AE342" s="8"/>
      <c r="AF342" s="8"/>
    </row>
    <row r="343" spans="1:32" ht="12.75" customHeight="1" x14ac:dyDescent="0.15">
      <c r="A343" s="83"/>
      <c r="B343" s="83"/>
      <c r="C343" s="83"/>
      <c r="D343" s="34"/>
      <c r="E343" s="34"/>
      <c r="F343" s="34"/>
      <c r="G343" s="34"/>
      <c r="H343" s="34"/>
      <c r="I343" s="34"/>
      <c r="J343" s="34"/>
      <c r="K343" s="35"/>
      <c r="L343" s="35"/>
      <c r="M343" s="35"/>
      <c r="N343" s="35"/>
      <c r="O343" s="35"/>
      <c r="P343" s="35"/>
      <c r="Q343" s="35"/>
      <c r="R343" s="35"/>
      <c r="S343" s="35"/>
      <c r="T343" s="35"/>
      <c r="U343" s="35"/>
      <c r="V343" s="35"/>
      <c r="W343" s="35"/>
      <c r="X343" s="8"/>
      <c r="Y343" s="8"/>
      <c r="Z343" s="8"/>
      <c r="AA343" s="8"/>
      <c r="AB343" s="8"/>
      <c r="AC343" s="8"/>
      <c r="AD343" s="8"/>
      <c r="AE343" s="8"/>
      <c r="AF343" s="8"/>
    </row>
    <row r="344" spans="1:32" ht="12.75" customHeight="1" x14ac:dyDescent="0.15">
      <c r="A344" s="83"/>
      <c r="B344" s="83"/>
      <c r="C344" s="83"/>
      <c r="D344" s="34"/>
      <c r="E344" s="34"/>
      <c r="F344" s="34"/>
      <c r="G344" s="34"/>
      <c r="H344" s="34"/>
      <c r="I344" s="34"/>
      <c r="J344" s="34"/>
      <c r="K344" s="35"/>
      <c r="L344" s="35"/>
      <c r="M344" s="35"/>
      <c r="N344" s="35"/>
      <c r="O344" s="35"/>
      <c r="P344" s="35"/>
      <c r="Q344" s="35"/>
      <c r="R344" s="35"/>
      <c r="S344" s="35"/>
      <c r="T344" s="35"/>
      <c r="U344" s="35"/>
      <c r="V344" s="35"/>
      <c r="W344" s="35"/>
      <c r="X344" s="8"/>
      <c r="Y344" s="8"/>
      <c r="Z344" s="8"/>
      <c r="AA344" s="8"/>
      <c r="AB344" s="8"/>
      <c r="AC344" s="8"/>
      <c r="AD344" s="8"/>
      <c r="AE344" s="8"/>
      <c r="AF344" s="8"/>
    </row>
    <row r="345" spans="1:32" ht="12.75" customHeight="1" x14ac:dyDescent="0.15">
      <c r="A345" s="83"/>
      <c r="B345" s="83"/>
      <c r="C345" s="83"/>
      <c r="D345" s="34"/>
      <c r="E345" s="34"/>
      <c r="F345" s="34"/>
      <c r="G345" s="34"/>
      <c r="H345" s="34"/>
      <c r="I345" s="34"/>
      <c r="J345" s="34"/>
      <c r="K345" s="35"/>
      <c r="L345" s="35"/>
      <c r="M345" s="35"/>
      <c r="N345" s="35"/>
      <c r="O345" s="35"/>
      <c r="P345" s="35"/>
      <c r="Q345" s="35"/>
      <c r="R345" s="35"/>
      <c r="S345" s="35"/>
      <c r="T345" s="35"/>
      <c r="U345" s="35"/>
      <c r="V345" s="35"/>
      <c r="W345" s="35"/>
      <c r="X345" s="8"/>
      <c r="Y345" s="8"/>
      <c r="Z345" s="8"/>
      <c r="AA345" s="8"/>
      <c r="AB345" s="8"/>
      <c r="AC345" s="8"/>
      <c r="AD345" s="8"/>
      <c r="AE345" s="8"/>
      <c r="AF345" s="8"/>
    </row>
    <row r="346" spans="1:32" ht="12.75" customHeight="1" x14ac:dyDescent="0.15">
      <c r="A346" s="83"/>
      <c r="B346" s="83"/>
      <c r="C346" s="83"/>
      <c r="D346" s="34"/>
      <c r="E346" s="34"/>
      <c r="F346" s="34"/>
      <c r="G346" s="34"/>
      <c r="H346" s="34"/>
      <c r="I346" s="34"/>
      <c r="J346" s="34"/>
      <c r="K346" s="35"/>
      <c r="L346" s="35"/>
      <c r="M346" s="35"/>
      <c r="N346" s="35"/>
      <c r="O346" s="35"/>
      <c r="P346" s="35"/>
      <c r="Q346" s="35"/>
      <c r="R346" s="35"/>
      <c r="S346" s="35"/>
      <c r="T346" s="35"/>
      <c r="U346" s="35"/>
      <c r="V346" s="35"/>
      <c r="W346" s="35"/>
      <c r="X346" s="8"/>
      <c r="Y346" s="8"/>
      <c r="Z346" s="8"/>
      <c r="AA346" s="8"/>
      <c r="AB346" s="8"/>
      <c r="AC346" s="8"/>
      <c r="AD346" s="8"/>
      <c r="AE346" s="8"/>
      <c r="AF346" s="8"/>
    </row>
    <row r="347" spans="1:32" ht="12.75" customHeight="1" x14ac:dyDescent="0.15">
      <c r="A347" s="83"/>
      <c r="B347" s="83"/>
      <c r="C347" s="83"/>
      <c r="D347" s="34"/>
      <c r="E347" s="34"/>
      <c r="F347" s="34"/>
      <c r="G347" s="34"/>
      <c r="H347" s="34"/>
      <c r="I347" s="34"/>
      <c r="J347" s="34"/>
      <c r="K347" s="35"/>
      <c r="L347" s="35"/>
      <c r="M347" s="35"/>
      <c r="N347" s="35"/>
      <c r="O347" s="35"/>
      <c r="P347" s="35"/>
      <c r="Q347" s="35"/>
      <c r="R347" s="35"/>
      <c r="S347" s="35"/>
      <c r="T347" s="35"/>
      <c r="U347" s="35"/>
      <c r="V347" s="35"/>
      <c r="W347" s="35"/>
      <c r="X347" s="8"/>
      <c r="Y347" s="8"/>
      <c r="Z347" s="8"/>
      <c r="AA347" s="8"/>
      <c r="AB347" s="8"/>
      <c r="AC347" s="8"/>
      <c r="AD347" s="8"/>
      <c r="AE347" s="8"/>
      <c r="AF347" s="8"/>
    </row>
    <row r="348" spans="1:32" ht="12.75" customHeight="1" x14ac:dyDescent="0.15">
      <c r="A348" s="83"/>
      <c r="B348" s="83"/>
      <c r="C348" s="83"/>
      <c r="D348" s="34"/>
      <c r="E348" s="34"/>
      <c r="F348" s="34"/>
      <c r="G348" s="34"/>
      <c r="H348" s="34"/>
      <c r="I348" s="34"/>
      <c r="J348" s="34"/>
      <c r="K348" s="35"/>
      <c r="L348" s="35"/>
      <c r="M348" s="35"/>
      <c r="N348" s="35"/>
      <c r="O348" s="35"/>
      <c r="P348" s="35"/>
      <c r="Q348" s="35"/>
      <c r="R348" s="35"/>
      <c r="S348" s="35"/>
      <c r="T348" s="35"/>
      <c r="U348" s="35"/>
      <c r="V348" s="35"/>
      <c r="W348" s="35"/>
      <c r="X348" s="8"/>
      <c r="Y348" s="8"/>
      <c r="Z348" s="8"/>
      <c r="AA348" s="8"/>
      <c r="AB348" s="8"/>
      <c r="AC348" s="8"/>
      <c r="AD348" s="8"/>
      <c r="AE348" s="8"/>
      <c r="AF348" s="8"/>
    </row>
    <row r="349" spans="1:32" ht="12.75" customHeight="1" x14ac:dyDescent="0.15">
      <c r="A349" s="83"/>
      <c r="B349" s="83"/>
      <c r="C349" s="83"/>
      <c r="D349" s="34"/>
      <c r="E349" s="34"/>
      <c r="F349" s="34"/>
      <c r="G349" s="34"/>
      <c r="H349" s="34"/>
      <c r="I349" s="34"/>
      <c r="J349" s="34"/>
      <c r="K349" s="35"/>
      <c r="L349" s="35"/>
      <c r="M349" s="35"/>
      <c r="N349" s="35"/>
      <c r="O349" s="35"/>
      <c r="P349" s="35"/>
      <c r="Q349" s="35"/>
      <c r="R349" s="35"/>
      <c r="S349" s="35"/>
      <c r="T349" s="35"/>
      <c r="U349" s="35"/>
      <c r="V349" s="35"/>
      <c r="W349" s="35"/>
      <c r="X349" s="8"/>
      <c r="Y349" s="8"/>
      <c r="Z349" s="8"/>
      <c r="AA349" s="8"/>
      <c r="AB349" s="8"/>
      <c r="AC349" s="8"/>
      <c r="AD349" s="8"/>
      <c r="AE349" s="8"/>
      <c r="AF349" s="8"/>
    </row>
    <row r="350" spans="1:32" ht="12.75" customHeight="1" x14ac:dyDescent="0.15">
      <c r="A350" s="83"/>
      <c r="B350" s="83"/>
      <c r="C350" s="83"/>
      <c r="D350" s="34"/>
      <c r="E350" s="34"/>
      <c r="F350" s="34"/>
      <c r="G350" s="34"/>
      <c r="H350" s="34"/>
      <c r="I350" s="34"/>
      <c r="J350" s="34"/>
      <c r="K350" s="35"/>
      <c r="L350" s="35"/>
      <c r="M350" s="35"/>
      <c r="N350" s="35"/>
      <c r="O350" s="35"/>
      <c r="P350" s="35"/>
      <c r="Q350" s="35"/>
      <c r="R350" s="35"/>
      <c r="S350" s="35"/>
      <c r="T350" s="35"/>
      <c r="U350" s="35"/>
      <c r="V350" s="35"/>
      <c r="W350" s="35"/>
      <c r="X350" s="8"/>
      <c r="Y350" s="8"/>
      <c r="Z350" s="8"/>
      <c r="AA350" s="8"/>
      <c r="AB350" s="8"/>
      <c r="AC350" s="8"/>
      <c r="AD350" s="8"/>
      <c r="AE350" s="8"/>
      <c r="AF350" s="8"/>
    </row>
    <row r="351" spans="1:32" ht="12.75" customHeight="1" x14ac:dyDescent="0.15">
      <c r="A351" s="83"/>
      <c r="B351" s="83"/>
      <c r="C351" s="83"/>
      <c r="D351" s="34"/>
      <c r="E351" s="34"/>
      <c r="F351" s="34"/>
      <c r="G351" s="34"/>
      <c r="H351" s="34"/>
      <c r="I351" s="34"/>
      <c r="J351" s="34"/>
      <c r="K351" s="35"/>
      <c r="L351" s="35"/>
      <c r="M351" s="35"/>
      <c r="N351" s="35"/>
      <c r="O351" s="35"/>
      <c r="P351" s="35"/>
      <c r="Q351" s="35"/>
      <c r="R351" s="35"/>
      <c r="S351" s="35"/>
      <c r="T351" s="35"/>
      <c r="U351" s="35"/>
      <c r="V351" s="35"/>
      <c r="W351" s="35"/>
      <c r="X351" s="8"/>
      <c r="Y351" s="8"/>
      <c r="Z351" s="8"/>
      <c r="AA351" s="8"/>
      <c r="AB351" s="8"/>
      <c r="AC351" s="8"/>
      <c r="AD351" s="8"/>
      <c r="AE351" s="8"/>
      <c r="AF351" s="8"/>
    </row>
    <row r="352" spans="1:32" ht="12.75" customHeight="1" x14ac:dyDescent="0.15">
      <c r="A352" s="83"/>
      <c r="B352" s="83"/>
      <c r="C352" s="83"/>
      <c r="D352" s="34"/>
      <c r="E352" s="34"/>
      <c r="F352" s="34"/>
      <c r="G352" s="34"/>
      <c r="H352" s="34"/>
      <c r="I352" s="34"/>
      <c r="J352" s="34"/>
      <c r="K352" s="35"/>
      <c r="L352" s="35"/>
      <c r="M352" s="35"/>
      <c r="N352" s="35"/>
      <c r="O352" s="35"/>
      <c r="P352" s="35"/>
      <c r="Q352" s="35"/>
      <c r="R352" s="35"/>
      <c r="S352" s="35"/>
      <c r="T352" s="35"/>
      <c r="U352" s="35"/>
      <c r="V352" s="35"/>
      <c r="W352" s="35"/>
      <c r="X352" s="8"/>
      <c r="Y352" s="8"/>
      <c r="Z352" s="8"/>
      <c r="AA352" s="8"/>
      <c r="AB352" s="8"/>
      <c r="AC352" s="8"/>
      <c r="AD352" s="8"/>
      <c r="AE352" s="8"/>
      <c r="AF352" s="8"/>
    </row>
    <row r="353" spans="1:32" ht="12.75" customHeight="1" x14ac:dyDescent="0.15">
      <c r="A353" s="83"/>
      <c r="B353" s="83"/>
      <c r="C353" s="83"/>
      <c r="D353" s="34"/>
      <c r="E353" s="34"/>
      <c r="F353" s="34"/>
      <c r="G353" s="34"/>
      <c r="H353" s="34"/>
      <c r="I353" s="34"/>
      <c r="J353" s="34"/>
      <c r="K353" s="35"/>
      <c r="L353" s="35"/>
      <c r="M353" s="35"/>
      <c r="N353" s="35"/>
      <c r="O353" s="35"/>
      <c r="P353" s="35"/>
      <c r="Q353" s="35"/>
      <c r="R353" s="35"/>
      <c r="S353" s="35"/>
      <c r="T353" s="35"/>
      <c r="U353" s="35"/>
      <c r="V353" s="35"/>
      <c r="W353" s="35"/>
      <c r="X353" s="8"/>
      <c r="Y353" s="8"/>
      <c r="Z353" s="8"/>
      <c r="AA353" s="8"/>
      <c r="AB353" s="8"/>
      <c r="AC353" s="8"/>
      <c r="AD353" s="8"/>
      <c r="AE353" s="8"/>
      <c r="AF353" s="8"/>
    </row>
    <row r="354" spans="1:32" ht="12.75" customHeight="1" x14ac:dyDescent="0.15">
      <c r="A354" s="83"/>
      <c r="B354" s="83"/>
      <c r="C354" s="83"/>
      <c r="D354" s="34"/>
      <c r="E354" s="34"/>
      <c r="F354" s="34"/>
      <c r="G354" s="34"/>
      <c r="H354" s="34"/>
      <c r="I354" s="34"/>
      <c r="J354" s="34"/>
      <c r="K354" s="35"/>
      <c r="L354" s="35"/>
      <c r="M354" s="35"/>
      <c r="N354" s="35"/>
      <c r="O354" s="35"/>
      <c r="P354" s="35"/>
      <c r="Q354" s="35"/>
      <c r="R354" s="35"/>
      <c r="S354" s="35"/>
      <c r="T354" s="35"/>
      <c r="U354" s="35"/>
      <c r="V354" s="35"/>
      <c r="W354" s="35"/>
      <c r="X354" s="8"/>
      <c r="Y354" s="8"/>
      <c r="Z354" s="8"/>
      <c r="AA354" s="8"/>
      <c r="AB354" s="8"/>
      <c r="AC354" s="8"/>
      <c r="AD354" s="8"/>
      <c r="AE354" s="8"/>
      <c r="AF354" s="8"/>
    </row>
    <row r="355" spans="1:32" ht="12.75" customHeight="1" x14ac:dyDescent="0.15">
      <c r="A355" s="83"/>
      <c r="B355" s="83"/>
      <c r="C355" s="83"/>
      <c r="D355" s="34"/>
      <c r="E355" s="34"/>
      <c r="F355" s="34"/>
      <c r="G355" s="34"/>
      <c r="H355" s="34"/>
      <c r="I355" s="34"/>
      <c r="J355" s="34"/>
      <c r="K355" s="35"/>
      <c r="L355" s="35"/>
      <c r="M355" s="35"/>
      <c r="N355" s="35"/>
      <c r="O355" s="35"/>
      <c r="P355" s="35"/>
      <c r="Q355" s="35"/>
      <c r="R355" s="35"/>
      <c r="S355" s="35"/>
      <c r="T355" s="35"/>
      <c r="U355" s="35"/>
      <c r="V355" s="35"/>
      <c r="W355" s="35"/>
      <c r="X355" s="8"/>
      <c r="Y355" s="8"/>
      <c r="Z355" s="8"/>
      <c r="AA355" s="8"/>
      <c r="AB355" s="8"/>
      <c r="AC355" s="8"/>
      <c r="AD355" s="8"/>
      <c r="AE355" s="8"/>
      <c r="AF355" s="8"/>
    </row>
    <row r="356" spans="1:32" ht="12.75" customHeight="1" x14ac:dyDescent="0.15">
      <c r="A356" s="83"/>
      <c r="B356" s="83"/>
      <c r="C356" s="83"/>
      <c r="D356" s="34"/>
      <c r="E356" s="34"/>
      <c r="F356" s="34"/>
      <c r="G356" s="34"/>
      <c r="H356" s="34"/>
      <c r="I356" s="34"/>
      <c r="J356" s="34"/>
      <c r="K356" s="35"/>
      <c r="L356" s="35"/>
      <c r="M356" s="35"/>
      <c r="N356" s="35"/>
      <c r="O356" s="35"/>
      <c r="P356" s="35"/>
      <c r="Q356" s="35"/>
      <c r="R356" s="35"/>
      <c r="S356" s="35"/>
      <c r="T356" s="35"/>
      <c r="U356" s="35"/>
      <c r="V356" s="35"/>
      <c r="W356" s="35"/>
      <c r="X356" s="8"/>
      <c r="Y356" s="8"/>
      <c r="Z356" s="8"/>
      <c r="AA356" s="8"/>
      <c r="AB356" s="8"/>
      <c r="AC356" s="8"/>
      <c r="AD356" s="8"/>
      <c r="AE356" s="8"/>
      <c r="AF356" s="8"/>
    </row>
    <row r="357" spans="1:32" ht="12.75" customHeight="1" x14ac:dyDescent="0.15">
      <c r="A357" s="83"/>
      <c r="B357" s="83"/>
      <c r="C357" s="83"/>
      <c r="D357" s="34"/>
      <c r="E357" s="34"/>
      <c r="F357" s="34"/>
      <c r="G357" s="34"/>
      <c r="H357" s="34"/>
      <c r="I357" s="34"/>
      <c r="J357" s="34"/>
      <c r="K357" s="35"/>
      <c r="L357" s="35"/>
      <c r="M357" s="35"/>
      <c r="N357" s="35"/>
      <c r="O357" s="35"/>
      <c r="P357" s="35"/>
      <c r="Q357" s="35"/>
      <c r="R357" s="35"/>
      <c r="S357" s="35"/>
      <c r="T357" s="35"/>
      <c r="U357" s="35"/>
      <c r="V357" s="35"/>
      <c r="W357" s="35"/>
      <c r="X357" s="8"/>
      <c r="Y357" s="8"/>
      <c r="Z357" s="8"/>
      <c r="AA357" s="8"/>
      <c r="AB357" s="8"/>
      <c r="AC357" s="8"/>
      <c r="AD357" s="8"/>
      <c r="AE357" s="8"/>
      <c r="AF357" s="8"/>
    </row>
    <row r="358" spans="1:32" ht="12.75" customHeight="1" x14ac:dyDescent="0.15">
      <c r="A358" s="83"/>
      <c r="B358" s="83"/>
      <c r="C358" s="83"/>
      <c r="D358" s="34"/>
      <c r="E358" s="34"/>
      <c r="F358" s="34"/>
      <c r="G358" s="34"/>
      <c r="H358" s="34"/>
      <c r="I358" s="34"/>
      <c r="J358" s="34"/>
      <c r="K358" s="35"/>
      <c r="L358" s="35"/>
      <c r="M358" s="35"/>
      <c r="N358" s="35"/>
      <c r="O358" s="35"/>
      <c r="P358" s="35"/>
      <c r="Q358" s="35"/>
      <c r="R358" s="35"/>
      <c r="S358" s="35"/>
      <c r="T358" s="35"/>
      <c r="U358" s="35"/>
      <c r="V358" s="35"/>
      <c r="W358" s="35"/>
      <c r="X358" s="8"/>
      <c r="Y358" s="8"/>
      <c r="Z358" s="8"/>
      <c r="AA358" s="8"/>
      <c r="AB358" s="8"/>
      <c r="AC358" s="8"/>
      <c r="AD358" s="8"/>
      <c r="AE358" s="8"/>
      <c r="AF358" s="8"/>
    </row>
    <row r="359" spans="1:32" ht="12.75" customHeight="1" x14ac:dyDescent="0.15">
      <c r="A359" s="83"/>
      <c r="B359" s="83"/>
      <c r="C359" s="83"/>
      <c r="D359" s="34"/>
      <c r="E359" s="34"/>
      <c r="F359" s="34"/>
      <c r="G359" s="34"/>
      <c r="H359" s="34"/>
      <c r="I359" s="34"/>
      <c r="J359" s="34"/>
      <c r="K359" s="35"/>
      <c r="L359" s="35"/>
      <c r="M359" s="35"/>
      <c r="N359" s="35"/>
      <c r="O359" s="35"/>
      <c r="P359" s="35"/>
      <c r="Q359" s="35"/>
      <c r="R359" s="35"/>
      <c r="S359" s="35"/>
      <c r="T359" s="35"/>
      <c r="U359" s="35"/>
      <c r="V359" s="35"/>
      <c r="W359" s="35"/>
      <c r="X359" s="8"/>
      <c r="Y359" s="8"/>
      <c r="Z359" s="8"/>
      <c r="AA359" s="8"/>
      <c r="AB359" s="8"/>
      <c r="AC359" s="8"/>
      <c r="AD359" s="8"/>
      <c r="AE359" s="8"/>
      <c r="AF359" s="8"/>
    </row>
    <row r="360" spans="1:32" ht="12.75" customHeight="1" x14ac:dyDescent="0.15">
      <c r="A360" s="83"/>
      <c r="B360" s="83"/>
      <c r="C360" s="83"/>
      <c r="D360" s="34"/>
      <c r="E360" s="34"/>
      <c r="F360" s="34"/>
      <c r="G360" s="34"/>
      <c r="H360" s="34"/>
      <c r="I360" s="34"/>
      <c r="J360" s="34"/>
      <c r="K360" s="35"/>
      <c r="L360" s="35"/>
      <c r="M360" s="35"/>
      <c r="N360" s="35"/>
      <c r="O360" s="35"/>
      <c r="P360" s="35"/>
      <c r="Q360" s="35"/>
      <c r="R360" s="35"/>
      <c r="S360" s="35"/>
      <c r="T360" s="35"/>
      <c r="U360" s="35"/>
      <c r="V360" s="35"/>
      <c r="W360" s="35"/>
      <c r="X360" s="8"/>
      <c r="Y360" s="8"/>
      <c r="Z360" s="8"/>
      <c r="AA360" s="8"/>
      <c r="AB360" s="8"/>
      <c r="AC360" s="8"/>
      <c r="AD360" s="8"/>
      <c r="AE360" s="8"/>
      <c r="AF360" s="8"/>
    </row>
    <row r="361" spans="1:32" ht="12.75" customHeight="1" x14ac:dyDescent="0.15">
      <c r="A361" s="83"/>
      <c r="B361" s="83"/>
      <c r="C361" s="83"/>
      <c r="D361" s="34"/>
      <c r="E361" s="34"/>
      <c r="F361" s="34"/>
      <c r="G361" s="34"/>
      <c r="H361" s="34"/>
      <c r="I361" s="34"/>
      <c r="J361" s="34"/>
      <c r="K361" s="35"/>
      <c r="L361" s="35"/>
      <c r="M361" s="35"/>
      <c r="N361" s="35"/>
      <c r="O361" s="35"/>
      <c r="P361" s="35"/>
      <c r="Q361" s="35"/>
      <c r="R361" s="35"/>
      <c r="S361" s="35"/>
      <c r="T361" s="35"/>
      <c r="U361" s="35"/>
      <c r="V361" s="35"/>
      <c r="W361" s="35"/>
      <c r="X361" s="8"/>
      <c r="Y361" s="8"/>
      <c r="Z361" s="8"/>
      <c r="AA361" s="8"/>
      <c r="AB361" s="8"/>
      <c r="AC361" s="8"/>
      <c r="AD361" s="8"/>
      <c r="AE361" s="8"/>
      <c r="AF361" s="8"/>
    </row>
    <row r="362" spans="1:32" ht="12.75" customHeight="1" x14ac:dyDescent="0.15">
      <c r="A362" s="83"/>
      <c r="B362" s="83"/>
      <c r="C362" s="83"/>
      <c r="D362" s="34"/>
      <c r="E362" s="34"/>
      <c r="F362" s="34"/>
      <c r="G362" s="34"/>
      <c r="H362" s="34"/>
      <c r="I362" s="34"/>
      <c r="J362" s="34"/>
      <c r="K362" s="35"/>
      <c r="L362" s="35"/>
      <c r="M362" s="35"/>
      <c r="N362" s="35"/>
      <c r="O362" s="35"/>
      <c r="P362" s="35"/>
      <c r="Q362" s="35"/>
      <c r="R362" s="35"/>
      <c r="S362" s="35"/>
      <c r="T362" s="35"/>
      <c r="U362" s="35"/>
      <c r="V362" s="35"/>
      <c r="W362" s="35"/>
      <c r="X362" s="8"/>
      <c r="Y362" s="8"/>
      <c r="Z362" s="8"/>
      <c r="AA362" s="8"/>
      <c r="AB362" s="8"/>
      <c r="AC362" s="8"/>
      <c r="AD362" s="8"/>
      <c r="AE362" s="8"/>
      <c r="AF362" s="8"/>
    </row>
    <row r="363" spans="1:32" ht="12.75" customHeight="1" x14ac:dyDescent="0.15">
      <c r="A363" s="83"/>
      <c r="B363" s="83"/>
      <c r="C363" s="83"/>
      <c r="D363" s="34"/>
      <c r="E363" s="34"/>
      <c r="F363" s="34"/>
      <c r="G363" s="34"/>
      <c r="H363" s="34"/>
      <c r="I363" s="34"/>
      <c r="J363" s="34"/>
      <c r="K363" s="35"/>
      <c r="L363" s="35"/>
      <c r="M363" s="35"/>
      <c r="N363" s="35"/>
      <c r="O363" s="35"/>
      <c r="P363" s="35"/>
      <c r="Q363" s="35"/>
      <c r="R363" s="35"/>
      <c r="S363" s="35"/>
      <c r="T363" s="35"/>
      <c r="U363" s="35"/>
      <c r="V363" s="35"/>
      <c r="W363" s="35"/>
      <c r="X363" s="8"/>
      <c r="Y363" s="8"/>
      <c r="Z363" s="8"/>
      <c r="AA363" s="8"/>
      <c r="AB363" s="8"/>
      <c r="AC363" s="8"/>
      <c r="AD363" s="8"/>
      <c r="AE363" s="8"/>
      <c r="AF363" s="8"/>
    </row>
    <row r="364" spans="1:32" ht="12.75" customHeight="1" x14ac:dyDescent="0.15">
      <c r="A364" s="83"/>
      <c r="B364" s="83"/>
      <c r="C364" s="83"/>
      <c r="D364" s="34"/>
      <c r="E364" s="34"/>
      <c r="F364" s="34"/>
      <c r="G364" s="34"/>
      <c r="H364" s="34"/>
      <c r="I364" s="34"/>
      <c r="J364" s="34"/>
      <c r="K364" s="35"/>
      <c r="L364" s="35"/>
      <c r="M364" s="35"/>
      <c r="N364" s="35"/>
      <c r="O364" s="35"/>
      <c r="P364" s="35"/>
      <c r="Q364" s="35"/>
      <c r="R364" s="35"/>
      <c r="S364" s="35"/>
      <c r="T364" s="35"/>
      <c r="U364" s="35"/>
      <c r="V364" s="35"/>
      <c r="W364" s="35"/>
      <c r="X364" s="8"/>
      <c r="Y364" s="8"/>
      <c r="Z364" s="8"/>
      <c r="AA364" s="8"/>
      <c r="AB364" s="8"/>
      <c r="AC364" s="8"/>
      <c r="AD364" s="8"/>
      <c r="AE364" s="8"/>
      <c r="AF364" s="8"/>
    </row>
    <row r="365" spans="1:32" ht="12.75" customHeight="1" x14ac:dyDescent="0.15">
      <c r="A365" s="83"/>
      <c r="B365" s="83"/>
      <c r="C365" s="83"/>
      <c r="D365" s="34"/>
      <c r="E365" s="34"/>
      <c r="F365" s="34"/>
      <c r="G365" s="34"/>
      <c r="H365" s="34"/>
      <c r="I365" s="34"/>
      <c r="J365" s="34"/>
      <c r="K365" s="35"/>
      <c r="L365" s="35"/>
      <c r="M365" s="35"/>
      <c r="N365" s="35"/>
      <c r="O365" s="35"/>
      <c r="P365" s="35"/>
      <c r="Q365" s="35"/>
      <c r="R365" s="35"/>
      <c r="S365" s="35"/>
      <c r="T365" s="35"/>
      <c r="U365" s="35"/>
      <c r="V365" s="35"/>
      <c r="W365" s="35"/>
      <c r="X365" s="8"/>
      <c r="Y365" s="8"/>
      <c r="Z365" s="8"/>
      <c r="AA365" s="8"/>
      <c r="AB365" s="8"/>
      <c r="AC365" s="8"/>
      <c r="AD365" s="8"/>
      <c r="AE365" s="8"/>
      <c r="AF365" s="8"/>
    </row>
    <row r="366" spans="1:32" ht="12.75" customHeight="1" x14ac:dyDescent="0.15">
      <c r="A366" s="83"/>
      <c r="B366" s="83"/>
      <c r="C366" s="83"/>
      <c r="D366" s="34"/>
      <c r="E366" s="34"/>
      <c r="F366" s="34"/>
      <c r="G366" s="34"/>
      <c r="H366" s="34"/>
      <c r="I366" s="34"/>
      <c r="J366" s="34"/>
      <c r="K366" s="35"/>
      <c r="L366" s="35"/>
      <c r="M366" s="35"/>
      <c r="N366" s="35"/>
      <c r="O366" s="35"/>
      <c r="P366" s="35"/>
      <c r="Q366" s="35"/>
      <c r="R366" s="35"/>
      <c r="S366" s="35"/>
      <c r="T366" s="35"/>
      <c r="U366" s="35"/>
      <c r="V366" s="35"/>
      <c r="W366" s="35"/>
      <c r="X366" s="8"/>
      <c r="Y366" s="8"/>
      <c r="Z366" s="8"/>
      <c r="AA366" s="8"/>
      <c r="AB366" s="8"/>
      <c r="AC366" s="8"/>
      <c r="AD366" s="8"/>
      <c r="AE366" s="8"/>
      <c r="AF366" s="8"/>
    </row>
    <row r="367" spans="1:32" ht="12.75" customHeight="1" x14ac:dyDescent="0.15">
      <c r="A367" s="83"/>
      <c r="B367" s="83"/>
      <c r="C367" s="83"/>
      <c r="D367" s="34"/>
      <c r="E367" s="34"/>
      <c r="F367" s="34"/>
      <c r="G367" s="34"/>
      <c r="H367" s="34"/>
      <c r="I367" s="34"/>
      <c r="J367" s="34"/>
      <c r="K367" s="35"/>
      <c r="L367" s="35"/>
      <c r="M367" s="35"/>
      <c r="N367" s="35"/>
      <c r="O367" s="35"/>
      <c r="P367" s="35"/>
      <c r="Q367" s="35"/>
      <c r="R367" s="35"/>
      <c r="S367" s="35"/>
      <c r="T367" s="35"/>
      <c r="U367" s="35"/>
      <c r="V367" s="35"/>
      <c r="W367" s="35"/>
      <c r="X367" s="8"/>
      <c r="Y367" s="8"/>
      <c r="Z367" s="8"/>
      <c r="AA367" s="8"/>
      <c r="AB367" s="8"/>
      <c r="AC367" s="8"/>
      <c r="AD367" s="8"/>
      <c r="AE367" s="8"/>
      <c r="AF367" s="8"/>
    </row>
    <row r="368" spans="1:32" ht="12.75" customHeight="1" x14ac:dyDescent="0.15">
      <c r="A368" s="83"/>
      <c r="B368" s="83"/>
      <c r="C368" s="83"/>
      <c r="D368" s="34"/>
      <c r="E368" s="34"/>
      <c r="F368" s="34"/>
      <c r="G368" s="34"/>
      <c r="H368" s="34"/>
      <c r="I368" s="34"/>
      <c r="J368" s="34"/>
      <c r="K368" s="35"/>
      <c r="L368" s="35"/>
      <c r="M368" s="35"/>
      <c r="N368" s="35"/>
      <c r="O368" s="35"/>
      <c r="P368" s="35"/>
      <c r="Q368" s="35"/>
      <c r="R368" s="35"/>
      <c r="S368" s="35"/>
      <c r="T368" s="35"/>
      <c r="U368" s="35"/>
      <c r="V368" s="35"/>
      <c r="W368" s="35"/>
      <c r="X368" s="8"/>
      <c r="Y368" s="8"/>
      <c r="Z368" s="8"/>
      <c r="AA368" s="8"/>
      <c r="AB368" s="8"/>
      <c r="AC368" s="8"/>
      <c r="AD368" s="8"/>
      <c r="AE368" s="8"/>
      <c r="AF368" s="8"/>
    </row>
    <row r="369" spans="1:32" ht="12.75" customHeight="1" x14ac:dyDescent="0.15">
      <c r="A369" s="83"/>
      <c r="B369" s="83"/>
      <c r="C369" s="83"/>
      <c r="D369" s="34"/>
      <c r="E369" s="34"/>
      <c r="F369" s="34"/>
      <c r="G369" s="34"/>
      <c r="H369" s="34"/>
      <c r="I369" s="34"/>
      <c r="J369" s="34"/>
      <c r="K369" s="35"/>
      <c r="L369" s="35"/>
      <c r="M369" s="35"/>
      <c r="N369" s="35"/>
      <c r="O369" s="35"/>
      <c r="P369" s="35"/>
      <c r="Q369" s="35"/>
      <c r="R369" s="35"/>
      <c r="S369" s="35"/>
      <c r="T369" s="35"/>
      <c r="U369" s="35"/>
      <c r="V369" s="35"/>
      <c r="W369" s="35"/>
      <c r="X369" s="8"/>
      <c r="Y369" s="8"/>
      <c r="Z369" s="8"/>
      <c r="AA369" s="8"/>
      <c r="AB369" s="8"/>
      <c r="AC369" s="8"/>
      <c r="AD369" s="8"/>
      <c r="AE369" s="8"/>
      <c r="AF369" s="8"/>
    </row>
    <row r="370" spans="1:32" ht="12.75" customHeight="1" x14ac:dyDescent="0.15">
      <c r="A370" s="83"/>
      <c r="B370" s="83"/>
      <c r="C370" s="83"/>
      <c r="D370" s="34"/>
      <c r="E370" s="34"/>
      <c r="F370" s="34"/>
      <c r="G370" s="34"/>
      <c r="H370" s="34"/>
      <c r="I370" s="34"/>
      <c r="J370" s="34"/>
      <c r="K370" s="35"/>
      <c r="L370" s="35"/>
      <c r="M370" s="35"/>
      <c r="N370" s="35"/>
      <c r="O370" s="35"/>
      <c r="P370" s="35"/>
      <c r="Q370" s="35"/>
      <c r="R370" s="35"/>
      <c r="S370" s="35"/>
      <c r="T370" s="35"/>
      <c r="U370" s="35"/>
      <c r="V370" s="35"/>
      <c r="W370" s="35"/>
      <c r="X370" s="8"/>
      <c r="Y370" s="8"/>
      <c r="Z370" s="8"/>
      <c r="AA370" s="8"/>
      <c r="AB370" s="8"/>
      <c r="AC370" s="8"/>
      <c r="AD370" s="8"/>
      <c r="AE370" s="8"/>
      <c r="AF370" s="8"/>
    </row>
    <row r="371" spans="1:32" ht="12.75" customHeight="1" x14ac:dyDescent="0.15">
      <c r="A371" s="83"/>
      <c r="B371" s="83"/>
      <c r="C371" s="83"/>
      <c r="D371" s="34"/>
      <c r="E371" s="34"/>
      <c r="F371" s="34"/>
      <c r="G371" s="34"/>
      <c r="H371" s="34"/>
      <c r="I371" s="34"/>
      <c r="J371" s="34"/>
      <c r="K371" s="35"/>
      <c r="L371" s="35"/>
      <c r="M371" s="35"/>
      <c r="N371" s="35"/>
      <c r="O371" s="35"/>
      <c r="P371" s="35"/>
      <c r="Q371" s="35"/>
      <c r="R371" s="35"/>
      <c r="S371" s="35"/>
      <c r="T371" s="35"/>
      <c r="U371" s="35"/>
      <c r="V371" s="35"/>
      <c r="W371" s="35"/>
      <c r="X371" s="8"/>
      <c r="Y371" s="8"/>
      <c r="Z371" s="8"/>
      <c r="AA371" s="8"/>
      <c r="AB371" s="8"/>
      <c r="AC371" s="8"/>
      <c r="AD371" s="8"/>
      <c r="AE371" s="8"/>
      <c r="AF371" s="8"/>
    </row>
    <row r="372" spans="1:32" ht="12.75" customHeight="1" x14ac:dyDescent="0.15">
      <c r="A372" s="83"/>
      <c r="B372" s="83"/>
      <c r="C372" s="83"/>
      <c r="D372" s="34"/>
      <c r="E372" s="34"/>
      <c r="F372" s="34"/>
      <c r="G372" s="34"/>
      <c r="H372" s="34"/>
      <c r="I372" s="34"/>
      <c r="J372" s="34"/>
      <c r="K372" s="35"/>
      <c r="L372" s="35"/>
      <c r="M372" s="35"/>
      <c r="N372" s="35"/>
      <c r="O372" s="35"/>
      <c r="P372" s="35"/>
      <c r="Q372" s="35"/>
      <c r="R372" s="35"/>
      <c r="S372" s="35"/>
      <c r="T372" s="35"/>
      <c r="U372" s="35"/>
      <c r="V372" s="35"/>
      <c r="W372" s="35"/>
      <c r="X372" s="8"/>
      <c r="Y372" s="8"/>
      <c r="Z372" s="8"/>
      <c r="AA372" s="8"/>
      <c r="AB372" s="8"/>
      <c r="AC372" s="8"/>
      <c r="AD372" s="8"/>
      <c r="AE372" s="8"/>
      <c r="AF372" s="8"/>
    </row>
    <row r="373" spans="1:32" ht="12.75" customHeight="1" x14ac:dyDescent="0.15">
      <c r="A373" s="83"/>
      <c r="B373" s="83"/>
      <c r="C373" s="83"/>
      <c r="D373" s="34"/>
      <c r="E373" s="34"/>
      <c r="F373" s="34"/>
      <c r="G373" s="34"/>
      <c r="H373" s="34"/>
      <c r="I373" s="34"/>
      <c r="J373" s="34"/>
      <c r="K373" s="35"/>
      <c r="L373" s="35"/>
      <c r="M373" s="35"/>
      <c r="N373" s="35"/>
      <c r="O373" s="35"/>
      <c r="P373" s="35"/>
      <c r="Q373" s="35"/>
      <c r="R373" s="35"/>
      <c r="S373" s="35"/>
      <c r="T373" s="35"/>
      <c r="U373" s="35"/>
      <c r="V373" s="35"/>
      <c r="W373" s="35"/>
      <c r="X373" s="8"/>
      <c r="Y373" s="8"/>
      <c r="Z373" s="8"/>
      <c r="AA373" s="8"/>
      <c r="AB373" s="8"/>
      <c r="AC373" s="8"/>
      <c r="AD373" s="8"/>
      <c r="AE373" s="8"/>
      <c r="AF373" s="8"/>
    </row>
    <row r="374" spans="1:32" ht="12.75" customHeight="1" x14ac:dyDescent="0.15">
      <c r="A374" s="83"/>
      <c r="B374" s="83"/>
      <c r="C374" s="83"/>
      <c r="D374" s="34"/>
      <c r="E374" s="34"/>
      <c r="F374" s="34"/>
      <c r="G374" s="34"/>
      <c r="H374" s="34"/>
      <c r="I374" s="34"/>
      <c r="J374" s="34"/>
      <c r="K374" s="35"/>
      <c r="L374" s="35"/>
      <c r="M374" s="35"/>
      <c r="N374" s="35"/>
      <c r="O374" s="35"/>
      <c r="P374" s="35"/>
      <c r="Q374" s="35"/>
      <c r="R374" s="35"/>
      <c r="S374" s="35"/>
      <c r="T374" s="35"/>
      <c r="U374" s="35"/>
      <c r="V374" s="35"/>
      <c r="W374" s="35"/>
      <c r="X374" s="8"/>
      <c r="Y374" s="8"/>
      <c r="Z374" s="8"/>
      <c r="AA374" s="8"/>
      <c r="AB374" s="8"/>
      <c r="AC374" s="8"/>
      <c r="AD374" s="8"/>
      <c r="AE374" s="8"/>
      <c r="AF374" s="8"/>
    </row>
    <row r="375" spans="1:32" ht="12.75" customHeight="1" x14ac:dyDescent="0.15">
      <c r="A375" s="83"/>
      <c r="B375" s="83"/>
      <c r="C375" s="83"/>
      <c r="D375" s="34"/>
      <c r="E375" s="34"/>
      <c r="F375" s="34"/>
      <c r="G375" s="34"/>
      <c r="H375" s="34"/>
      <c r="I375" s="34"/>
      <c r="J375" s="34"/>
      <c r="K375" s="35"/>
      <c r="L375" s="35"/>
      <c r="M375" s="35"/>
      <c r="N375" s="35"/>
      <c r="O375" s="35"/>
      <c r="P375" s="35"/>
      <c r="Q375" s="35"/>
      <c r="R375" s="35"/>
      <c r="S375" s="35"/>
      <c r="T375" s="35"/>
      <c r="U375" s="35"/>
      <c r="V375" s="35"/>
      <c r="W375" s="35"/>
      <c r="X375" s="8"/>
      <c r="Y375" s="8"/>
      <c r="Z375" s="8"/>
      <c r="AA375" s="8"/>
      <c r="AB375" s="8"/>
      <c r="AC375" s="8"/>
      <c r="AD375" s="8"/>
      <c r="AE375" s="8"/>
      <c r="AF375" s="8"/>
    </row>
    <row r="376" spans="1:32" ht="12.75" customHeight="1" x14ac:dyDescent="0.15">
      <c r="A376" s="83"/>
      <c r="B376" s="83"/>
      <c r="C376" s="83"/>
      <c r="D376" s="34"/>
      <c r="E376" s="34"/>
      <c r="F376" s="34"/>
      <c r="G376" s="34"/>
      <c r="H376" s="34"/>
      <c r="I376" s="34"/>
      <c r="J376" s="34"/>
      <c r="K376" s="35"/>
      <c r="L376" s="35"/>
      <c r="M376" s="35"/>
      <c r="N376" s="35"/>
      <c r="O376" s="35"/>
      <c r="P376" s="35"/>
      <c r="Q376" s="35"/>
      <c r="R376" s="35"/>
      <c r="S376" s="35"/>
      <c r="T376" s="35"/>
      <c r="U376" s="35"/>
      <c r="V376" s="35"/>
      <c r="W376" s="35"/>
      <c r="X376" s="8"/>
      <c r="Y376" s="8"/>
      <c r="Z376" s="8"/>
      <c r="AA376" s="8"/>
      <c r="AB376" s="8"/>
      <c r="AC376" s="8"/>
      <c r="AD376" s="8"/>
      <c r="AE376" s="8"/>
      <c r="AF376" s="8"/>
    </row>
    <row r="377" spans="1:32" ht="12.75" customHeight="1" x14ac:dyDescent="0.15">
      <c r="A377" s="83"/>
      <c r="B377" s="83"/>
      <c r="C377" s="83"/>
      <c r="D377" s="34"/>
      <c r="E377" s="34"/>
      <c r="F377" s="34"/>
      <c r="G377" s="34"/>
      <c r="H377" s="34"/>
      <c r="I377" s="34"/>
      <c r="J377" s="34"/>
      <c r="K377" s="35"/>
      <c r="L377" s="35"/>
      <c r="M377" s="35"/>
      <c r="N377" s="35"/>
      <c r="O377" s="35"/>
      <c r="P377" s="35"/>
      <c r="Q377" s="35"/>
      <c r="R377" s="35"/>
      <c r="S377" s="35"/>
      <c r="T377" s="35"/>
      <c r="U377" s="35"/>
      <c r="V377" s="35"/>
      <c r="W377" s="35"/>
      <c r="X377" s="8"/>
      <c r="Y377" s="8"/>
      <c r="Z377" s="8"/>
      <c r="AA377" s="8"/>
      <c r="AB377" s="8"/>
      <c r="AC377" s="8"/>
      <c r="AD377" s="8"/>
      <c r="AE377" s="8"/>
      <c r="AF377" s="8"/>
    </row>
    <row r="378" spans="1:32" ht="12.75" customHeight="1" x14ac:dyDescent="0.15">
      <c r="A378" s="83"/>
      <c r="B378" s="83"/>
      <c r="C378" s="83"/>
      <c r="D378" s="34"/>
      <c r="E378" s="34"/>
      <c r="F378" s="34"/>
      <c r="G378" s="34"/>
      <c r="H378" s="34"/>
      <c r="I378" s="34"/>
      <c r="J378" s="34"/>
      <c r="K378" s="35"/>
      <c r="L378" s="35"/>
      <c r="M378" s="35"/>
      <c r="N378" s="35"/>
      <c r="O378" s="35"/>
      <c r="P378" s="35"/>
      <c r="Q378" s="35"/>
      <c r="R378" s="35"/>
      <c r="S378" s="35"/>
      <c r="T378" s="35"/>
      <c r="U378" s="35"/>
      <c r="V378" s="35"/>
      <c r="W378" s="35"/>
      <c r="X378" s="8"/>
      <c r="Y378" s="8"/>
      <c r="Z378" s="8"/>
      <c r="AA378" s="8"/>
      <c r="AB378" s="8"/>
      <c r="AC378" s="8"/>
      <c r="AD378" s="8"/>
      <c r="AE378" s="8"/>
      <c r="AF378" s="8"/>
    </row>
    <row r="379" spans="1:32" ht="12.75" customHeight="1" x14ac:dyDescent="0.15">
      <c r="A379" s="83"/>
      <c r="B379" s="83"/>
      <c r="C379" s="83"/>
      <c r="D379" s="34"/>
      <c r="E379" s="34"/>
      <c r="F379" s="34"/>
      <c r="G379" s="34"/>
      <c r="H379" s="34"/>
      <c r="I379" s="34"/>
      <c r="J379" s="34"/>
      <c r="K379" s="35"/>
      <c r="L379" s="35"/>
      <c r="M379" s="35"/>
      <c r="N379" s="35"/>
      <c r="O379" s="35"/>
      <c r="P379" s="35"/>
      <c r="Q379" s="35"/>
      <c r="R379" s="35"/>
      <c r="S379" s="35"/>
      <c r="T379" s="35"/>
      <c r="U379" s="35"/>
      <c r="V379" s="35"/>
      <c r="W379" s="35"/>
      <c r="X379" s="8"/>
      <c r="Y379" s="8"/>
      <c r="Z379" s="8"/>
      <c r="AA379" s="8"/>
      <c r="AB379" s="8"/>
      <c r="AC379" s="8"/>
      <c r="AD379" s="8"/>
      <c r="AE379" s="8"/>
      <c r="AF379" s="8"/>
    </row>
    <row r="380" spans="1:32" ht="12.75" customHeight="1" x14ac:dyDescent="0.15">
      <c r="A380" s="83"/>
      <c r="B380" s="83"/>
      <c r="C380" s="83"/>
      <c r="D380" s="34"/>
      <c r="E380" s="34"/>
      <c r="F380" s="34"/>
      <c r="G380" s="34"/>
      <c r="H380" s="34"/>
      <c r="I380" s="34"/>
      <c r="J380" s="34"/>
      <c r="K380" s="35"/>
      <c r="L380" s="35"/>
      <c r="M380" s="35"/>
      <c r="N380" s="35"/>
      <c r="O380" s="35"/>
      <c r="P380" s="35"/>
      <c r="Q380" s="35"/>
      <c r="R380" s="35"/>
      <c r="S380" s="35"/>
      <c r="T380" s="35"/>
      <c r="U380" s="35"/>
      <c r="V380" s="35"/>
      <c r="W380" s="35"/>
      <c r="X380" s="8"/>
      <c r="Y380" s="8"/>
      <c r="Z380" s="8"/>
      <c r="AA380" s="8"/>
      <c r="AB380" s="8"/>
      <c r="AC380" s="8"/>
      <c r="AD380" s="8"/>
      <c r="AE380" s="8"/>
      <c r="AF380" s="8"/>
    </row>
    <row r="381" spans="1:32" ht="12.75" customHeight="1" x14ac:dyDescent="0.15">
      <c r="A381" s="83"/>
      <c r="B381" s="83"/>
      <c r="C381" s="83"/>
      <c r="D381" s="34"/>
      <c r="E381" s="34"/>
      <c r="F381" s="34"/>
      <c r="G381" s="34"/>
      <c r="H381" s="34"/>
      <c r="I381" s="34"/>
      <c r="J381" s="34"/>
      <c r="K381" s="35"/>
      <c r="L381" s="35"/>
      <c r="M381" s="35"/>
      <c r="N381" s="35"/>
      <c r="O381" s="35"/>
      <c r="P381" s="35"/>
      <c r="Q381" s="35"/>
      <c r="R381" s="35"/>
      <c r="S381" s="35"/>
      <c r="T381" s="35"/>
      <c r="U381" s="35"/>
      <c r="V381" s="35"/>
      <c r="W381" s="35"/>
      <c r="X381" s="8"/>
      <c r="Y381" s="8"/>
      <c r="Z381" s="8"/>
      <c r="AA381" s="8"/>
      <c r="AB381" s="8"/>
      <c r="AC381" s="8"/>
      <c r="AD381" s="8"/>
      <c r="AE381" s="8"/>
      <c r="AF381" s="8"/>
    </row>
    <row r="382" spans="1:32" ht="12.75" customHeight="1" x14ac:dyDescent="0.15">
      <c r="A382" s="83"/>
      <c r="B382" s="83"/>
      <c r="C382" s="83"/>
      <c r="D382" s="34"/>
      <c r="E382" s="34"/>
      <c r="F382" s="34"/>
      <c r="G382" s="34"/>
      <c r="H382" s="34"/>
      <c r="I382" s="34"/>
      <c r="J382" s="34"/>
      <c r="K382" s="35"/>
      <c r="L382" s="35"/>
      <c r="M382" s="35"/>
      <c r="N382" s="35"/>
      <c r="O382" s="35"/>
      <c r="P382" s="35"/>
      <c r="Q382" s="35"/>
      <c r="R382" s="35"/>
      <c r="S382" s="35"/>
      <c r="T382" s="35"/>
      <c r="U382" s="35"/>
      <c r="V382" s="35"/>
      <c r="W382" s="35"/>
      <c r="X382" s="8"/>
      <c r="Y382" s="8"/>
      <c r="Z382" s="8"/>
      <c r="AA382" s="8"/>
      <c r="AB382" s="8"/>
      <c r="AC382" s="8"/>
      <c r="AD382" s="8"/>
      <c r="AE382" s="8"/>
      <c r="AF382" s="8"/>
    </row>
    <row r="383" spans="1:32" ht="12.75" customHeight="1" x14ac:dyDescent="0.15">
      <c r="A383" s="83"/>
      <c r="B383" s="83"/>
      <c r="C383" s="83"/>
      <c r="D383" s="34"/>
      <c r="E383" s="34"/>
      <c r="F383" s="34"/>
      <c r="G383" s="34"/>
      <c r="H383" s="34"/>
      <c r="I383" s="34"/>
      <c r="J383" s="34"/>
      <c r="K383" s="35"/>
      <c r="L383" s="35"/>
      <c r="M383" s="35"/>
      <c r="N383" s="35"/>
      <c r="O383" s="35"/>
      <c r="P383" s="35"/>
      <c r="Q383" s="35"/>
      <c r="R383" s="35"/>
      <c r="S383" s="35"/>
      <c r="T383" s="35"/>
      <c r="U383" s="35"/>
      <c r="V383" s="35"/>
      <c r="W383" s="35"/>
      <c r="X383" s="8"/>
      <c r="Y383" s="8"/>
      <c r="Z383" s="8"/>
      <c r="AA383" s="8"/>
      <c r="AB383" s="8"/>
      <c r="AC383" s="8"/>
      <c r="AD383" s="8"/>
      <c r="AE383" s="8"/>
      <c r="AF383" s="8"/>
    </row>
    <row r="384" spans="1:32" ht="12.75" customHeight="1" x14ac:dyDescent="0.15">
      <c r="A384" s="83"/>
      <c r="B384" s="83"/>
      <c r="C384" s="83"/>
      <c r="D384" s="34"/>
      <c r="E384" s="34"/>
      <c r="F384" s="34"/>
      <c r="G384" s="34"/>
      <c r="H384" s="34"/>
      <c r="I384" s="34"/>
      <c r="J384" s="34"/>
      <c r="K384" s="35"/>
      <c r="L384" s="35"/>
      <c r="M384" s="35"/>
      <c r="N384" s="35"/>
      <c r="O384" s="35"/>
      <c r="P384" s="35"/>
      <c r="Q384" s="35"/>
      <c r="R384" s="35"/>
      <c r="S384" s="35"/>
      <c r="T384" s="35"/>
      <c r="U384" s="35"/>
      <c r="V384" s="35"/>
      <c r="W384" s="35"/>
      <c r="X384" s="8"/>
      <c r="Y384" s="8"/>
      <c r="Z384" s="8"/>
      <c r="AA384" s="8"/>
      <c r="AB384" s="8"/>
      <c r="AC384" s="8"/>
      <c r="AD384" s="8"/>
      <c r="AE384" s="8"/>
      <c r="AF384" s="8"/>
    </row>
    <row r="385" spans="1:32" ht="12.75" customHeight="1" x14ac:dyDescent="0.15">
      <c r="A385" s="83"/>
      <c r="B385" s="83"/>
      <c r="C385" s="83"/>
      <c r="D385" s="34"/>
      <c r="E385" s="34"/>
      <c r="F385" s="34"/>
      <c r="G385" s="34"/>
      <c r="H385" s="34"/>
      <c r="I385" s="34"/>
      <c r="J385" s="34"/>
      <c r="K385" s="35"/>
      <c r="L385" s="35"/>
      <c r="M385" s="35"/>
      <c r="N385" s="35"/>
      <c r="O385" s="35"/>
      <c r="P385" s="35"/>
      <c r="Q385" s="35"/>
      <c r="R385" s="35"/>
      <c r="S385" s="35"/>
      <c r="T385" s="35"/>
      <c r="U385" s="35"/>
      <c r="V385" s="35"/>
      <c r="W385" s="35"/>
      <c r="X385" s="8"/>
      <c r="Y385" s="8"/>
      <c r="Z385" s="8"/>
      <c r="AA385" s="8"/>
      <c r="AB385" s="8"/>
      <c r="AC385" s="8"/>
      <c r="AD385" s="8"/>
      <c r="AE385" s="8"/>
      <c r="AF385" s="8"/>
    </row>
    <row r="386" spans="1:32" ht="12.75" customHeight="1" x14ac:dyDescent="0.15">
      <c r="A386" s="83"/>
      <c r="B386" s="83"/>
      <c r="C386" s="83"/>
      <c r="D386" s="34"/>
      <c r="E386" s="34"/>
      <c r="F386" s="34"/>
      <c r="G386" s="34"/>
      <c r="H386" s="34"/>
      <c r="I386" s="34"/>
      <c r="J386" s="34"/>
      <c r="K386" s="35"/>
      <c r="L386" s="35"/>
      <c r="M386" s="35"/>
      <c r="N386" s="35"/>
      <c r="O386" s="35"/>
      <c r="P386" s="35"/>
      <c r="Q386" s="35"/>
      <c r="R386" s="35"/>
      <c r="S386" s="35"/>
      <c r="T386" s="35"/>
      <c r="U386" s="35"/>
      <c r="V386" s="35"/>
      <c r="W386" s="35"/>
      <c r="X386" s="8"/>
      <c r="Y386" s="8"/>
      <c r="Z386" s="8"/>
      <c r="AA386" s="8"/>
      <c r="AB386" s="8"/>
      <c r="AC386" s="8"/>
      <c r="AD386" s="8"/>
      <c r="AE386" s="8"/>
      <c r="AF386" s="8"/>
    </row>
    <row r="387" spans="1:32" ht="12.75" customHeight="1" x14ac:dyDescent="0.15">
      <c r="A387" s="83"/>
      <c r="B387" s="83"/>
      <c r="C387" s="83"/>
      <c r="D387" s="34"/>
      <c r="E387" s="34"/>
      <c r="F387" s="34"/>
      <c r="G387" s="34"/>
      <c r="H387" s="34"/>
      <c r="I387" s="34"/>
      <c r="J387" s="34"/>
      <c r="K387" s="35"/>
      <c r="L387" s="35"/>
      <c r="M387" s="35"/>
      <c r="N387" s="35"/>
      <c r="O387" s="35"/>
      <c r="P387" s="35"/>
      <c r="Q387" s="35"/>
      <c r="R387" s="35"/>
      <c r="S387" s="35"/>
      <c r="T387" s="35"/>
      <c r="U387" s="35"/>
      <c r="V387" s="35"/>
      <c r="W387" s="35"/>
      <c r="X387" s="8"/>
      <c r="Y387" s="8"/>
      <c r="Z387" s="8"/>
      <c r="AA387" s="8"/>
      <c r="AB387" s="8"/>
      <c r="AC387" s="8"/>
      <c r="AD387" s="8"/>
      <c r="AE387" s="8"/>
      <c r="AF387" s="8"/>
    </row>
    <row r="388" spans="1:32" ht="12.75" customHeight="1" x14ac:dyDescent="0.15">
      <c r="A388" s="83"/>
      <c r="B388" s="83"/>
      <c r="C388" s="83"/>
      <c r="D388" s="34"/>
      <c r="E388" s="34"/>
      <c r="F388" s="34"/>
      <c r="G388" s="34"/>
      <c r="H388" s="34"/>
      <c r="I388" s="34"/>
      <c r="J388" s="34"/>
      <c r="K388" s="35"/>
      <c r="L388" s="35"/>
      <c r="M388" s="35"/>
      <c r="N388" s="35"/>
      <c r="O388" s="35"/>
      <c r="P388" s="35"/>
      <c r="Q388" s="35"/>
      <c r="R388" s="35"/>
      <c r="S388" s="35"/>
      <c r="T388" s="35"/>
      <c r="U388" s="35"/>
      <c r="V388" s="35"/>
      <c r="W388" s="35"/>
      <c r="X388" s="8"/>
      <c r="Y388" s="8"/>
      <c r="Z388" s="8"/>
      <c r="AA388" s="8"/>
      <c r="AB388" s="8"/>
      <c r="AC388" s="8"/>
      <c r="AD388" s="8"/>
      <c r="AE388" s="8"/>
      <c r="AF388" s="8"/>
    </row>
    <row r="389" spans="1:32" ht="12.75" customHeight="1" x14ac:dyDescent="0.15">
      <c r="A389" s="83"/>
      <c r="B389" s="83"/>
      <c r="C389" s="83"/>
      <c r="D389" s="34"/>
      <c r="E389" s="34"/>
      <c r="F389" s="34"/>
      <c r="G389" s="34"/>
      <c r="H389" s="34"/>
      <c r="I389" s="34"/>
      <c r="J389" s="34"/>
      <c r="K389" s="35"/>
      <c r="L389" s="35"/>
      <c r="M389" s="35"/>
      <c r="N389" s="35"/>
      <c r="O389" s="35"/>
      <c r="P389" s="35"/>
      <c r="Q389" s="35"/>
      <c r="R389" s="35"/>
      <c r="S389" s="35"/>
      <c r="T389" s="35"/>
      <c r="U389" s="35"/>
      <c r="V389" s="35"/>
      <c r="W389" s="35"/>
      <c r="X389" s="8"/>
      <c r="Y389" s="8"/>
      <c r="Z389" s="8"/>
      <c r="AA389" s="8"/>
      <c r="AB389" s="8"/>
      <c r="AC389" s="8"/>
      <c r="AD389" s="8"/>
      <c r="AE389" s="8"/>
      <c r="AF389" s="8"/>
    </row>
    <row r="390" spans="1:32" ht="12.75" customHeight="1" x14ac:dyDescent="0.15">
      <c r="A390" s="83"/>
      <c r="B390" s="83"/>
      <c r="C390" s="83"/>
      <c r="D390" s="34"/>
      <c r="E390" s="34"/>
      <c r="F390" s="34"/>
      <c r="G390" s="34"/>
      <c r="H390" s="34"/>
      <c r="I390" s="34"/>
      <c r="J390" s="34"/>
      <c r="K390" s="35"/>
      <c r="L390" s="35"/>
      <c r="M390" s="35"/>
      <c r="N390" s="35"/>
      <c r="O390" s="35"/>
      <c r="P390" s="35"/>
      <c r="Q390" s="35"/>
      <c r="R390" s="35"/>
      <c r="S390" s="35"/>
      <c r="T390" s="35"/>
      <c r="U390" s="35"/>
      <c r="V390" s="35"/>
      <c r="W390" s="35"/>
      <c r="X390" s="8"/>
      <c r="Y390" s="8"/>
      <c r="Z390" s="8"/>
      <c r="AA390" s="8"/>
      <c r="AB390" s="8"/>
      <c r="AC390" s="8"/>
      <c r="AD390" s="8"/>
      <c r="AE390" s="8"/>
      <c r="AF390" s="8"/>
    </row>
    <row r="391" spans="1:32" ht="12.75" customHeight="1" x14ac:dyDescent="0.15">
      <c r="A391" s="83"/>
      <c r="B391" s="83"/>
      <c r="C391" s="83"/>
      <c r="D391" s="34"/>
      <c r="E391" s="34"/>
      <c r="F391" s="34"/>
      <c r="G391" s="34"/>
      <c r="H391" s="34"/>
      <c r="I391" s="34"/>
      <c r="J391" s="34"/>
      <c r="K391" s="35"/>
      <c r="L391" s="35"/>
      <c r="M391" s="35"/>
      <c r="N391" s="35"/>
      <c r="O391" s="35"/>
      <c r="P391" s="35"/>
      <c r="Q391" s="35"/>
      <c r="R391" s="35"/>
      <c r="S391" s="35"/>
      <c r="T391" s="35"/>
      <c r="U391" s="35"/>
      <c r="V391" s="35"/>
      <c r="W391" s="35"/>
      <c r="X391" s="8"/>
      <c r="Y391" s="8"/>
      <c r="Z391" s="8"/>
      <c r="AA391" s="8"/>
      <c r="AB391" s="8"/>
      <c r="AC391" s="8"/>
      <c r="AD391" s="8"/>
      <c r="AE391" s="8"/>
      <c r="AF391" s="8"/>
    </row>
    <row r="392" spans="1:32" ht="12.75" customHeight="1" x14ac:dyDescent="0.15">
      <c r="A392" s="83"/>
      <c r="B392" s="83"/>
      <c r="C392" s="83"/>
      <c r="D392" s="34"/>
      <c r="E392" s="34"/>
      <c r="F392" s="34"/>
      <c r="G392" s="34"/>
      <c r="H392" s="34"/>
      <c r="I392" s="34"/>
      <c r="J392" s="34"/>
      <c r="K392" s="35"/>
      <c r="L392" s="35"/>
      <c r="M392" s="35"/>
      <c r="N392" s="35"/>
      <c r="O392" s="35"/>
      <c r="P392" s="35"/>
      <c r="Q392" s="35"/>
      <c r="R392" s="35"/>
      <c r="S392" s="35"/>
      <c r="T392" s="35"/>
      <c r="U392" s="35"/>
      <c r="V392" s="35"/>
      <c r="W392" s="35"/>
      <c r="X392" s="8"/>
      <c r="Y392" s="8"/>
      <c r="Z392" s="8"/>
      <c r="AA392" s="8"/>
      <c r="AB392" s="8"/>
      <c r="AC392" s="8"/>
      <c r="AD392" s="8"/>
      <c r="AE392" s="8"/>
      <c r="AF392" s="8"/>
    </row>
    <row r="393" spans="1:32" ht="12.75" customHeight="1" x14ac:dyDescent="0.15">
      <c r="A393" s="83"/>
      <c r="B393" s="83"/>
      <c r="C393" s="83"/>
      <c r="D393" s="34"/>
      <c r="E393" s="34"/>
      <c r="F393" s="34"/>
      <c r="G393" s="34"/>
      <c r="H393" s="34"/>
      <c r="I393" s="34"/>
      <c r="J393" s="34"/>
      <c r="K393" s="35"/>
      <c r="L393" s="35"/>
      <c r="M393" s="35"/>
      <c r="N393" s="35"/>
      <c r="O393" s="35"/>
      <c r="P393" s="35"/>
      <c r="Q393" s="35"/>
      <c r="R393" s="35"/>
      <c r="S393" s="35"/>
      <c r="T393" s="35"/>
      <c r="U393" s="35"/>
      <c r="V393" s="35"/>
      <c r="W393" s="35"/>
      <c r="X393" s="8"/>
      <c r="Y393" s="8"/>
      <c r="Z393" s="8"/>
      <c r="AA393" s="8"/>
      <c r="AB393" s="8"/>
      <c r="AC393" s="8"/>
      <c r="AD393" s="8"/>
      <c r="AE393" s="8"/>
      <c r="AF393" s="8"/>
    </row>
    <row r="394" spans="1:32" ht="12.75" customHeight="1" x14ac:dyDescent="0.15">
      <c r="A394" s="83"/>
      <c r="B394" s="83"/>
      <c r="C394" s="83"/>
      <c r="D394" s="34"/>
      <c r="E394" s="34"/>
      <c r="F394" s="34"/>
      <c r="G394" s="34"/>
      <c r="H394" s="34"/>
      <c r="I394" s="34"/>
      <c r="J394" s="34"/>
      <c r="K394" s="35"/>
      <c r="L394" s="35"/>
      <c r="M394" s="35"/>
      <c r="N394" s="35"/>
      <c r="O394" s="35"/>
      <c r="P394" s="35"/>
      <c r="Q394" s="35"/>
      <c r="R394" s="35"/>
      <c r="S394" s="35"/>
      <c r="T394" s="35"/>
      <c r="U394" s="35"/>
      <c r="V394" s="35"/>
      <c r="W394" s="35"/>
      <c r="X394" s="8"/>
      <c r="Y394" s="8"/>
      <c r="Z394" s="8"/>
      <c r="AA394" s="8"/>
      <c r="AB394" s="8"/>
      <c r="AC394" s="8"/>
      <c r="AD394" s="8"/>
      <c r="AE394" s="8"/>
      <c r="AF394" s="8"/>
    </row>
    <row r="395" spans="1:32" ht="12.75" customHeight="1" x14ac:dyDescent="0.15">
      <c r="A395" s="83"/>
      <c r="B395" s="83"/>
      <c r="C395" s="83"/>
      <c r="D395" s="34"/>
      <c r="E395" s="34"/>
      <c r="F395" s="34"/>
      <c r="G395" s="34"/>
      <c r="H395" s="34"/>
      <c r="I395" s="34"/>
      <c r="J395" s="34"/>
      <c r="K395" s="35"/>
      <c r="L395" s="35"/>
      <c r="M395" s="35"/>
      <c r="N395" s="35"/>
      <c r="O395" s="35"/>
      <c r="P395" s="35"/>
      <c r="Q395" s="35"/>
      <c r="R395" s="35"/>
      <c r="S395" s="35"/>
      <c r="T395" s="35"/>
      <c r="U395" s="35"/>
      <c r="V395" s="35"/>
      <c r="W395" s="35"/>
      <c r="X395" s="8"/>
      <c r="Y395" s="8"/>
      <c r="Z395" s="8"/>
      <c r="AA395" s="8"/>
      <c r="AB395" s="8"/>
      <c r="AC395" s="8"/>
      <c r="AD395" s="8"/>
      <c r="AE395" s="8"/>
      <c r="AF395" s="8"/>
    </row>
    <row r="396" spans="1:32" ht="12.75" customHeight="1" x14ac:dyDescent="0.15">
      <c r="A396" s="83"/>
      <c r="B396" s="83"/>
      <c r="C396" s="83"/>
      <c r="D396" s="34"/>
      <c r="E396" s="34"/>
      <c r="F396" s="34"/>
      <c r="G396" s="34"/>
      <c r="H396" s="34"/>
      <c r="I396" s="34"/>
      <c r="J396" s="34"/>
      <c r="K396" s="35"/>
      <c r="L396" s="35"/>
      <c r="M396" s="35"/>
      <c r="N396" s="35"/>
      <c r="O396" s="35"/>
      <c r="P396" s="35"/>
      <c r="Q396" s="35"/>
      <c r="R396" s="35"/>
      <c r="S396" s="35"/>
      <c r="T396" s="35"/>
      <c r="U396" s="35"/>
      <c r="V396" s="35"/>
      <c r="W396" s="35"/>
      <c r="X396" s="8"/>
      <c r="Y396" s="8"/>
      <c r="Z396" s="8"/>
      <c r="AA396" s="8"/>
      <c r="AB396" s="8"/>
      <c r="AC396" s="8"/>
      <c r="AD396" s="8"/>
      <c r="AE396" s="8"/>
      <c r="AF396" s="8"/>
    </row>
    <row r="397" spans="1:32" ht="12.75" customHeight="1" x14ac:dyDescent="0.15">
      <c r="A397" s="83"/>
      <c r="B397" s="83"/>
      <c r="C397" s="83"/>
      <c r="D397" s="34"/>
      <c r="E397" s="34"/>
      <c r="F397" s="34"/>
      <c r="G397" s="34"/>
      <c r="H397" s="34"/>
      <c r="I397" s="34"/>
      <c r="J397" s="34"/>
      <c r="K397" s="35"/>
      <c r="L397" s="35"/>
      <c r="M397" s="35"/>
      <c r="N397" s="35"/>
      <c r="O397" s="35"/>
      <c r="P397" s="35"/>
      <c r="Q397" s="35"/>
      <c r="R397" s="35"/>
      <c r="S397" s="35"/>
      <c r="T397" s="35"/>
      <c r="U397" s="35"/>
      <c r="V397" s="35"/>
      <c r="W397" s="35"/>
      <c r="X397" s="8"/>
      <c r="Y397" s="8"/>
      <c r="Z397" s="8"/>
      <c r="AA397" s="8"/>
      <c r="AB397" s="8"/>
      <c r="AC397" s="8"/>
      <c r="AD397" s="8"/>
      <c r="AE397" s="8"/>
      <c r="AF397" s="8"/>
    </row>
    <row r="398" spans="1:32" ht="12.75" customHeight="1" x14ac:dyDescent="0.15">
      <c r="A398" s="83"/>
      <c r="B398" s="83"/>
      <c r="C398" s="83"/>
      <c r="D398" s="34"/>
      <c r="E398" s="34"/>
      <c r="F398" s="34"/>
      <c r="G398" s="34"/>
      <c r="H398" s="34"/>
      <c r="I398" s="34"/>
      <c r="J398" s="34"/>
      <c r="K398" s="35"/>
      <c r="L398" s="35"/>
      <c r="M398" s="35"/>
      <c r="N398" s="35"/>
      <c r="O398" s="35"/>
      <c r="P398" s="35"/>
      <c r="Q398" s="35"/>
      <c r="R398" s="35"/>
      <c r="S398" s="35"/>
      <c r="T398" s="35"/>
      <c r="U398" s="35"/>
      <c r="V398" s="35"/>
      <c r="W398" s="35"/>
      <c r="X398" s="8"/>
      <c r="Y398" s="8"/>
      <c r="Z398" s="8"/>
      <c r="AA398" s="8"/>
      <c r="AB398" s="8"/>
      <c r="AC398" s="8"/>
      <c r="AD398" s="8"/>
      <c r="AE398" s="8"/>
      <c r="AF398" s="8"/>
    </row>
    <row r="399" spans="1:32" ht="12.75" customHeight="1" x14ac:dyDescent="0.15">
      <c r="A399" s="83"/>
      <c r="B399" s="83"/>
      <c r="C399" s="83"/>
      <c r="D399" s="34"/>
      <c r="E399" s="34"/>
      <c r="F399" s="34"/>
      <c r="G399" s="34"/>
      <c r="H399" s="34"/>
      <c r="I399" s="34"/>
      <c r="J399" s="34"/>
      <c r="K399" s="35"/>
      <c r="L399" s="35"/>
      <c r="M399" s="35"/>
      <c r="N399" s="35"/>
      <c r="O399" s="35"/>
      <c r="P399" s="35"/>
      <c r="Q399" s="35"/>
      <c r="R399" s="35"/>
      <c r="S399" s="35"/>
      <c r="T399" s="35"/>
      <c r="U399" s="35"/>
      <c r="V399" s="35"/>
      <c r="W399" s="35"/>
      <c r="X399" s="8"/>
      <c r="Y399" s="8"/>
      <c r="Z399" s="8"/>
      <c r="AA399" s="8"/>
      <c r="AB399" s="8"/>
      <c r="AC399" s="8"/>
      <c r="AD399" s="8"/>
      <c r="AE399" s="8"/>
      <c r="AF399" s="8"/>
    </row>
    <row r="400" spans="1:32" ht="12.75" customHeight="1" x14ac:dyDescent="0.15">
      <c r="A400" s="83"/>
      <c r="B400" s="83"/>
      <c r="C400" s="83"/>
      <c r="D400" s="34"/>
      <c r="E400" s="34"/>
      <c r="F400" s="34"/>
      <c r="G400" s="34"/>
      <c r="H400" s="34"/>
      <c r="I400" s="34"/>
      <c r="J400" s="34"/>
      <c r="K400" s="35"/>
      <c r="L400" s="35"/>
      <c r="M400" s="35"/>
      <c r="N400" s="35"/>
      <c r="O400" s="35"/>
      <c r="P400" s="35"/>
      <c r="Q400" s="35"/>
      <c r="R400" s="35"/>
      <c r="S400" s="35"/>
      <c r="T400" s="35"/>
      <c r="U400" s="35"/>
      <c r="V400" s="35"/>
      <c r="W400" s="35"/>
      <c r="X400" s="8"/>
      <c r="Y400" s="8"/>
      <c r="Z400" s="8"/>
      <c r="AA400" s="8"/>
      <c r="AB400" s="8"/>
      <c r="AC400" s="8"/>
      <c r="AD400" s="8"/>
      <c r="AE400" s="8"/>
      <c r="AF400" s="8"/>
    </row>
    <row r="401" spans="1:32" ht="12.75" customHeight="1" x14ac:dyDescent="0.15">
      <c r="A401" s="83"/>
      <c r="B401" s="83"/>
      <c r="C401" s="83"/>
      <c r="D401" s="34"/>
      <c r="E401" s="34"/>
      <c r="F401" s="34"/>
      <c r="G401" s="34"/>
      <c r="H401" s="34"/>
      <c r="I401" s="34"/>
      <c r="J401" s="34"/>
      <c r="K401" s="35"/>
      <c r="L401" s="35"/>
      <c r="M401" s="35"/>
      <c r="N401" s="35"/>
      <c r="O401" s="35"/>
      <c r="P401" s="35"/>
      <c r="Q401" s="35"/>
      <c r="R401" s="35"/>
      <c r="S401" s="35"/>
      <c r="T401" s="35"/>
      <c r="U401" s="35"/>
      <c r="V401" s="35"/>
      <c r="W401" s="35"/>
      <c r="X401" s="8"/>
      <c r="Y401" s="8"/>
      <c r="Z401" s="8"/>
      <c r="AA401" s="8"/>
      <c r="AB401" s="8"/>
      <c r="AC401" s="8"/>
      <c r="AD401" s="8"/>
      <c r="AE401" s="8"/>
      <c r="AF401" s="8"/>
    </row>
    <row r="402" spans="1:32" ht="12.75" customHeight="1" x14ac:dyDescent="0.15">
      <c r="A402" s="83"/>
      <c r="B402" s="83"/>
      <c r="C402" s="83"/>
      <c r="D402" s="34"/>
      <c r="E402" s="34"/>
      <c r="F402" s="34"/>
      <c r="G402" s="34"/>
      <c r="H402" s="34"/>
      <c r="I402" s="34"/>
      <c r="J402" s="34"/>
      <c r="K402" s="35"/>
      <c r="L402" s="35"/>
      <c r="M402" s="35"/>
      <c r="N402" s="35"/>
      <c r="O402" s="35"/>
      <c r="P402" s="35"/>
      <c r="Q402" s="35"/>
      <c r="R402" s="35"/>
      <c r="S402" s="35"/>
      <c r="T402" s="35"/>
      <c r="U402" s="35"/>
      <c r="V402" s="35"/>
      <c r="W402" s="35"/>
      <c r="X402" s="8"/>
      <c r="Y402" s="8"/>
      <c r="Z402" s="8"/>
      <c r="AA402" s="8"/>
      <c r="AB402" s="8"/>
      <c r="AC402" s="8"/>
      <c r="AD402" s="8"/>
      <c r="AE402" s="8"/>
      <c r="AF402" s="8"/>
    </row>
    <row r="403" spans="1:32" ht="12.75" customHeight="1" x14ac:dyDescent="0.15">
      <c r="A403" s="83"/>
      <c r="B403" s="83"/>
      <c r="C403" s="83"/>
      <c r="D403" s="34"/>
      <c r="E403" s="34"/>
      <c r="F403" s="34"/>
      <c r="G403" s="34"/>
      <c r="H403" s="34"/>
      <c r="I403" s="34"/>
      <c r="J403" s="34"/>
      <c r="K403" s="35"/>
      <c r="L403" s="35"/>
      <c r="M403" s="35"/>
      <c r="N403" s="35"/>
      <c r="O403" s="35"/>
      <c r="P403" s="35"/>
      <c r="Q403" s="35"/>
      <c r="R403" s="35"/>
      <c r="S403" s="35"/>
      <c r="T403" s="35"/>
      <c r="U403" s="35"/>
      <c r="V403" s="35"/>
      <c r="W403" s="35"/>
      <c r="X403" s="8"/>
      <c r="Y403" s="8"/>
      <c r="Z403" s="8"/>
      <c r="AA403" s="8"/>
      <c r="AB403" s="8"/>
      <c r="AC403" s="8"/>
      <c r="AD403" s="8"/>
      <c r="AE403" s="8"/>
      <c r="AF403" s="8"/>
    </row>
    <row r="404" spans="1:32" ht="12.75" customHeight="1" x14ac:dyDescent="0.15">
      <c r="A404" s="83"/>
      <c r="B404" s="83"/>
      <c r="C404" s="83"/>
      <c r="D404" s="34"/>
      <c r="E404" s="34"/>
      <c r="F404" s="34"/>
      <c r="G404" s="34"/>
      <c r="H404" s="34"/>
      <c r="I404" s="34"/>
      <c r="J404" s="34"/>
      <c r="K404" s="35"/>
      <c r="L404" s="35"/>
      <c r="M404" s="35"/>
      <c r="N404" s="35"/>
      <c r="O404" s="35"/>
      <c r="P404" s="35"/>
      <c r="Q404" s="35"/>
      <c r="R404" s="35"/>
      <c r="S404" s="35"/>
      <c r="T404" s="35"/>
      <c r="U404" s="35"/>
      <c r="V404" s="35"/>
      <c r="W404" s="35"/>
      <c r="X404" s="8"/>
      <c r="Y404" s="8"/>
      <c r="Z404" s="8"/>
      <c r="AA404" s="8"/>
      <c r="AB404" s="8"/>
      <c r="AC404" s="8"/>
      <c r="AD404" s="8"/>
      <c r="AE404" s="8"/>
      <c r="AF404" s="8"/>
    </row>
    <row r="405" spans="1:32" ht="12.75" customHeight="1" x14ac:dyDescent="0.15">
      <c r="A405" s="83"/>
      <c r="B405" s="83"/>
      <c r="C405" s="83"/>
      <c r="D405" s="34"/>
      <c r="E405" s="34"/>
      <c r="F405" s="34"/>
      <c r="G405" s="34"/>
      <c r="H405" s="34"/>
      <c r="I405" s="34"/>
      <c r="J405" s="34"/>
      <c r="K405" s="35"/>
      <c r="L405" s="35"/>
      <c r="M405" s="35"/>
      <c r="N405" s="35"/>
      <c r="O405" s="35"/>
      <c r="P405" s="35"/>
      <c r="Q405" s="35"/>
      <c r="R405" s="35"/>
      <c r="S405" s="35"/>
      <c r="T405" s="35"/>
      <c r="U405" s="35"/>
      <c r="V405" s="35"/>
      <c r="W405" s="35"/>
      <c r="X405" s="8"/>
      <c r="Y405" s="8"/>
      <c r="Z405" s="8"/>
      <c r="AA405" s="8"/>
      <c r="AB405" s="8"/>
      <c r="AC405" s="8"/>
      <c r="AD405" s="8"/>
      <c r="AE405" s="8"/>
      <c r="AF405" s="8"/>
    </row>
    <row r="406" spans="1:32" ht="12.75" customHeight="1" x14ac:dyDescent="0.15">
      <c r="A406" s="83"/>
      <c r="B406" s="83"/>
      <c r="C406" s="83"/>
      <c r="D406" s="34"/>
      <c r="E406" s="34"/>
      <c r="F406" s="34"/>
      <c r="G406" s="34"/>
      <c r="H406" s="34"/>
      <c r="I406" s="34"/>
      <c r="J406" s="34"/>
      <c r="K406" s="35"/>
      <c r="L406" s="35"/>
      <c r="M406" s="35"/>
      <c r="N406" s="35"/>
      <c r="O406" s="35"/>
      <c r="P406" s="35"/>
      <c r="Q406" s="35"/>
      <c r="R406" s="35"/>
      <c r="S406" s="35"/>
      <c r="T406" s="35"/>
      <c r="U406" s="35"/>
      <c r="V406" s="35"/>
      <c r="W406" s="35"/>
      <c r="X406" s="8"/>
      <c r="Y406" s="8"/>
      <c r="Z406" s="8"/>
      <c r="AA406" s="8"/>
      <c r="AB406" s="8"/>
      <c r="AC406" s="8"/>
      <c r="AD406" s="8"/>
      <c r="AE406" s="8"/>
      <c r="AF406" s="8"/>
    </row>
    <row r="407" spans="1:32" ht="12.75" customHeight="1" x14ac:dyDescent="0.15">
      <c r="A407" s="83"/>
      <c r="B407" s="83"/>
      <c r="C407" s="83"/>
      <c r="D407" s="34"/>
      <c r="E407" s="34"/>
      <c r="F407" s="34"/>
      <c r="G407" s="34"/>
      <c r="H407" s="34"/>
      <c r="I407" s="34"/>
      <c r="J407" s="34"/>
      <c r="K407" s="35"/>
      <c r="L407" s="35"/>
      <c r="M407" s="35"/>
      <c r="N407" s="35"/>
      <c r="O407" s="35"/>
      <c r="P407" s="35"/>
      <c r="Q407" s="35"/>
      <c r="R407" s="35"/>
      <c r="S407" s="35"/>
      <c r="T407" s="35"/>
      <c r="U407" s="35"/>
      <c r="V407" s="35"/>
      <c r="W407" s="35"/>
      <c r="X407" s="8"/>
      <c r="Y407" s="8"/>
      <c r="Z407" s="8"/>
      <c r="AA407" s="8"/>
      <c r="AB407" s="8"/>
      <c r="AC407" s="8"/>
      <c r="AD407" s="8"/>
      <c r="AE407" s="8"/>
      <c r="AF407" s="8"/>
    </row>
    <row r="408" spans="1:32" ht="12.75" customHeight="1" x14ac:dyDescent="0.15">
      <c r="A408" s="83"/>
      <c r="B408" s="83"/>
      <c r="C408" s="83"/>
      <c r="D408" s="34"/>
      <c r="E408" s="34"/>
      <c r="F408" s="34"/>
      <c r="G408" s="34"/>
      <c r="H408" s="34"/>
      <c r="I408" s="34"/>
      <c r="J408" s="34"/>
      <c r="K408" s="35"/>
      <c r="L408" s="35"/>
      <c r="M408" s="35"/>
      <c r="N408" s="35"/>
      <c r="O408" s="35"/>
      <c r="P408" s="35"/>
      <c r="Q408" s="35"/>
      <c r="R408" s="35"/>
      <c r="S408" s="35"/>
      <c r="T408" s="35"/>
      <c r="U408" s="35"/>
      <c r="V408" s="35"/>
      <c r="W408" s="35"/>
      <c r="X408" s="8"/>
      <c r="Y408" s="8"/>
      <c r="Z408" s="8"/>
      <c r="AA408" s="8"/>
      <c r="AB408" s="8"/>
      <c r="AC408" s="8"/>
      <c r="AD408" s="8"/>
      <c r="AE408" s="8"/>
      <c r="AF408" s="8"/>
    </row>
    <row r="409" spans="1:32" ht="12.75" customHeight="1" x14ac:dyDescent="0.15">
      <c r="A409" s="83"/>
      <c r="B409" s="83"/>
      <c r="C409" s="83"/>
      <c r="D409" s="34"/>
      <c r="E409" s="34"/>
      <c r="F409" s="34"/>
      <c r="G409" s="34"/>
      <c r="H409" s="34"/>
      <c r="I409" s="34"/>
      <c r="J409" s="34"/>
      <c r="K409" s="35"/>
      <c r="L409" s="35"/>
      <c r="M409" s="35"/>
      <c r="N409" s="35"/>
      <c r="O409" s="35"/>
      <c r="P409" s="35"/>
      <c r="Q409" s="35"/>
      <c r="R409" s="35"/>
      <c r="S409" s="35"/>
      <c r="T409" s="35"/>
      <c r="U409" s="35"/>
      <c r="V409" s="35"/>
      <c r="W409" s="35"/>
      <c r="X409" s="8"/>
      <c r="Y409" s="8"/>
      <c r="Z409" s="8"/>
      <c r="AA409" s="8"/>
      <c r="AB409" s="8"/>
      <c r="AC409" s="8"/>
      <c r="AD409" s="8"/>
      <c r="AE409" s="8"/>
      <c r="AF409" s="8"/>
    </row>
    <row r="410" spans="1:32" ht="12.75" customHeight="1" x14ac:dyDescent="0.15">
      <c r="A410" s="83"/>
      <c r="B410" s="83"/>
      <c r="C410" s="83"/>
      <c r="D410" s="34"/>
      <c r="E410" s="34"/>
      <c r="F410" s="34"/>
      <c r="G410" s="34"/>
      <c r="H410" s="34"/>
      <c r="I410" s="34"/>
      <c r="J410" s="34"/>
      <c r="K410" s="35"/>
      <c r="L410" s="35"/>
      <c r="M410" s="35"/>
      <c r="N410" s="35"/>
      <c r="O410" s="35"/>
      <c r="P410" s="35"/>
      <c r="Q410" s="35"/>
      <c r="R410" s="35"/>
      <c r="S410" s="35"/>
      <c r="T410" s="35"/>
      <c r="U410" s="35"/>
      <c r="V410" s="35"/>
      <c r="W410" s="35"/>
      <c r="X410" s="8"/>
      <c r="Y410" s="8"/>
      <c r="Z410" s="8"/>
      <c r="AA410" s="8"/>
      <c r="AB410" s="8"/>
      <c r="AC410" s="8"/>
      <c r="AD410" s="8"/>
      <c r="AE410" s="8"/>
      <c r="AF410" s="8"/>
    </row>
    <row r="411" spans="1:32" ht="12.75" customHeight="1" x14ac:dyDescent="0.15">
      <c r="A411" s="83"/>
      <c r="B411" s="83"/>
      <c r="C411" s="83"/>
      <c r="D411" s="34"/>
      <c r="E411" s="34"/>
      <c r="F411" s="34"/>
      <c r="G411" s="34"/>
      <c r="H411" s="34"/>
      <c r="I411" s="34"/>
      <c r="J411" s="34"/>
      <c r="K411" s="35"/>
      <c r="L411" s="35"/>
      <c r="M411" s="35"/>
      <c r="N411" s="35"/>
      <c r="O411" s="35"/>
      <c r="P411" s="35"/>
      <c r="Q411" s="35"/>
      <c r="R411" s="35"/>
      <c r="S411" s="35"/>
      <c r="T411" s="35"/>
      <c r="U411" s="35"/>
      <c r="V411" s="35"/>
      <c r="W411" s="35"/>
      <c r="X411" s="8"/>
      <c r="Y411" s="8"/>
      <c r="Z411" s="8"/>
      <c r="AA411" s="8"/>
      <c r="AB411" s="8"/>
      <c r="AC411" s="8"/>
      <c r="AD411" s="8"/>
      <c r="AE411" s="8"/>
      <c r="AF411" s="8"/>
    </row>
    <row r="412" spans="1:32" ht="12.75" customHeight="1" x14ac:dyDescent="0.15">
      <c r="A412" s="83"/>
      <c r="B412" s="83"/>
      <c r="C412" s="83"/>
      <c r="D412" s="34"/>
      <c r="E412" s="34"/>
      <c r="F412" s="34"/>
      <c r="G412" s="34"/>
      <c r="H412" s="34"/>
      <c r="I412" s="34"/>
      <c r="J412" s="34"/>
      <c r="K412" s="35"/>
      <c r="L412" s="35"/>
      <c r="M412" s="35"/>
      <c r="N412" s="35"/>
      <c r="O412" s="35"/>
      <c r="P412" s="35"/>
      <c r="Q412" s="35"/>
      <c r="R412" s="35"/>
      <c r="S412" s="35"/>
      <c r="T412" s="35"/>
      <c r="U412" s="35"/>
      <c r="V412" s="35"/>
      <c r="W412" s="35"/>
      <c r="X412" s="8"/>
      <c r="Y412" s="8"/>
      <c r="Z412" s="8"/>
      <c r="AA412" s="8"/>
      <c r="AB412" s="8"/>
      <c r="AC412" s="8"/>
      <c r="AD412" s="8"/>
      <c r="AE412" s="8"/>
      <c r="AF412" s="8"/>
    </row>
    <row r="413" spans="1:32" ht="12.75" customHeight="1" x14ac:dyDescent="0.15">
      <c r="A413" s="83"/>
      <c r="B413" s="83"/>
      <c r="C413" s="83"/>
      <c r="D413" s="34"/>
      <c r="E413" s="34"/>
      <c r="F413" s="34"/>
      <c r="G413" s="34"/>
      <c r="H413" s="34"/>
      <c r="I413" s="34"/>
      <c r="J413" s="34"/>
      <c r="K413" s="35"/>
      <c r="L413" s="35"/>
      <c r="M413" s="35"/>
      <c r="N413" s="35"/>
      <c r="O413" s="35"/>
      <c r="P413" s="35"/>
      <c r="Q413" s="35"/>
      <c r="R413" s="35"/>
      <c r="S413" s="35"/>
      <c r="T413" s="35"/>
      <c r="U413" s="35"/>
      <c r="V413" s="35"/>
      <c r="W413" s="35"/>
      <c r="X413" s="8"/>
      <c r="Y413" s="8"/>
      <c r="Z413" s="8"/>
      <c r="AA413" s="8"/>
      <c r="AB413" s="8"/>
      <c r="AC413" s="8"/>
      <c r="AD413" s="8"/>
      <c r="AE413" s="8"/>
      <c r="AF413" s="8"/>
    </row>
    <row r="414" spans="1:32" ht="12.75" customHeight="1" x14ac:dyDescent="0.15">
      <c r="A414" s="83"/>
      <c r="B414" s="83"/>
      <c r="C414" s="83"/>
      <c r="D414" s="34"/>
      <c r="E414" s="34"/>
      <c r="F414" s="34"/>
      <c r="G414" s="34"/>
      <c r="H414" s="34"/>
      <c r="I414" s="34"/>
      <c r="J414" s="34"/>
      <c r="K414" s="35"/>
      <c r="L414" s="35"/>
      <c r="M414" s="35"/>
      <c r="N414" s="35"/>
      <c r="O414" s="35"/>
      <c r="P414" s="35"/>
      <c r="Q414" s="35"/>
      <c r="R414" s="35"/>
      <c r="S414" s="35"/>
      <c r="T414" s="35"/>
      <c r="U414" s="35"/>
      <c r="V414" s="35"/>
      <c r="W414" s="35"/>
      <c r="X414" s="8"/>
      <c r="Y414" s="8"/>
      <c r="Z414" s="8"/>
      <c r="AA414" s="8"/>
      <c r="AB414" s="8"/>
      <c r="AC414" s="8"/>
      <c r="AD414" s="8"/>
      <c r="AE414" s="8"/>
      <c r="AF414" s="8"/>
    </row>
    <row r="415" spans="1:32" ht="12.75" customHeight="1" x14ac:dyDescent="0.15">
      <c r="A415" s="83"/>
      <c r="B415" s="83"/>
      <c r="C415" s="83"/>
      <c r="D415" s="34"/>
      <c r="E415" s="34"/>
      <c r="F415" s="34"/>
      <c r="G415" s="34"/>
      <c r="H415" s="34"/>
      <c r="I415" s="34"/>
      <c r="J415" s="34"/>
      <c r="K415" s="35"/>
      <c r="L415" s="35"/>
      <c r="M415" s="35"/>
      <c r="N415" s="35"/>
      <c r="O415" s="35"/>
      <c r="P415" s="35"/>
      <c r="Q415" s="35"/>
      <c r="R415" s="35"/>
      <c r="S415" s="35"/>
      <c r="T415" s="35"/>
      <c r="U415" s="35"/>
      <c r="V415" s="35"/>
      <c r="W415" s="35"/>
      <c r="X415" s="8"/>
      <c r="Y415" s="8"/>
      <c r="Z415" s="8"/>
      <c r="AA415" s="8"/>
      <c r="AB415" s="8"/>
      <c r="AC415" s="8"/>
      <c r="AD415" s="8"/>
      <c r="AE415" s="8"/>
      <c r="AF415" s="8"/>
    </row>
    <row r="416" spans="1:32" ht="12.75" customHeight="1" x14ac:dyDescent="0.15">
      <c r="A416" s="83"/>
      <c r="B416" s="83"/>
      <c r="C416" s="83"/>
      <c r="D416" s="34"/>
      <c r="E416" s="34"/>
      <c r="F416" s="34"/>
      <c r="G416" s="34"/>
      <c r="H416" s="34"/>
      <c r="I416" s="34"/>
      <c r="J416" s="34"/>
      <c r="K416" s="35"/>
      <c r="L416" s="35"/>
      <c r="M416" s="35"/>
      <c r="N416" s="35"/>
      <c r="O416" s="35"/>
      <c r="P416" s="35"/>
      <c r="Q416" s="35"/>
      <c r="R416" s="35"/>
      <c r="S416" s="35"/>
      <c r="T416" s="35"/>
      <c r="U416" s="35"/>
      <c r="V416" s="35"/>
      <c r="W416" s="35"/>
      <c r="X416" s="8"/>
      <c r="Y416" s="8"/>
      <c r="Z416" s="8"/>
      <c r="AA416" s="8"/>
      <c r="AB416" s="8"/>
      <c r="AC416" s="8"/>
      <c r="AD416" s="8"/>
      <c r="AE416" s="8"/>
      <c r="AF416" s="8"/>
    </row>
    <row r="417" spans="1:32" ht="12.75" customHeight="1" x14ac:dyDescent="0.15">
      <c r="A417" s="83"/>
      <c r="B417" s="83"/>
      <c r="C417" s="83"/>
      <c r="D417" s="34"/>
      <c r="E417" s="34"/>
      <c r="F417" s="34"/>
      <c r="G417" s="34"/>
      <c r="H417" s="34"/>
      <c r="I417" s="34"/>
      <c r="J417" s="34"/>
      <c r="K417" s="35"/>
      <c r="L417" s="35"/>
      <c r="M417" s="35"/>
      <c r="N417" s="35"/>
      <c r="O417" s="35"/>
      <c r="P417" s="35"/>
      <c r="Q417" s="35"/>
      <c r="R417" s="35"/>
      <c r="S417" s="35"/>
      <c r="T417" s="35"/>
      <c r="U417" s="35"/>
      <c r="V417" s="35"/>
      <c r="W417" s="35"/>
      <c r="X417" s="8"/>
      <c r="Y417" s="8"/>
      <c r="Z417" s="8"/>
      <c r="AA417" s="8"/>
      <c r="AB417" s="8"/>
      <c r="AC417" s="8"/>
      <c r="AD417" s="8"/>
      <c r="AE417" s="8"/>
      <c r="AF417" s="8"/>
    </row>
    <row r="418" spans="1:32" ht="12.75" customHeight="1" x14ac:dyDescent="0.15">
      <c r="A418" s="83"/>
      <c r="B418" s="83"/>
      <c r="C418" s="83"/>
      <c r="D418" s="34"/>
      <c r="E418" s="34"/>
      <c r="F418" s="34"/>
      <c r="G418" s="34"/>
      <c r="H418" s="34"/>
      <c r="I418" s="34"/>
      <c r="J418" s="34"/>
      <c r="K418" s="35"/>
      <c r="L418" s="35"/>
      <c r="M418" s="35"/>
      <c r="N418" s="35"/>
      <c r="O418" s="35"/>
      <c r="P418" s="35"/>
      <c r="Q418" s="35"/>
      <c r="R418" s="35"/>
      <c r="S418" s="35"/>
      <c r="T418" s="35"/>
      <c r="U418" s="35"/>
      <c r="V418" s="35"/>
      <c r="W418" s="35"/>
      <c r="X418" s="8"/>
      <c r="Y418" s="8"/>
      <c r="Z418" s="8"/>
      <c r="AA418" s="8"/>
      <c r="AB418" s="8"/>
      <c r="AC418" s="8"/>
      <c r="AD418" s="8"/>
      <c r="AE418" s="8"/>
      <c r="AF418" s="8"/>
    </row>
    <row r="419" spans="1:32" ht="12.75" customHeight="1" x14ac:dyDescent="0.15">
      <c r="A419" s="83"/>
      <c r="B419" s="83"/>
      <c r="C419" s="83"/>
      <c r="D419" s="34"/>
      <c r="E419" s="34"/>
      <c r="F419" s="34"/>
      <c r="G419" s="34"/>
      <c r="H419" s="34"/>
      <c r="I419" s="34"/>
      <c r="J419" s="34"/>
      <c r="K419" s="35"/>
      <c r="L419" s="35"/>
      <c r="M419" s="35"/>
      <c r="N419" s="35"/>
      <c r="O419" s="35"/>
      <c r="P419" s="35"/>
      <c r="Q419" s="35"/>
      <c r="R419" s="35"/>
      <c r="S419" s="35"/>
      <c r="T419" s="35"/>
      <c r="U419" s="35"/>
      <c r="V419" s="35"/>
      <c r="W419" s="35"/>
      <c r="X419" s="8"/>
      <c r="Y419" s="8"/>
      <c r="Z419" s="8"/>
      <c r="AA419" s="8"/>
      <c r="AB419" s="8"/>
      <c r="AC419" s="8"/>
      <c r="AD419" s="8"/>
      <c r="AE419" s="8"/>
      <c r="AF419" s="8"/>
    </row>
    <row r="420" spans="1:32" ht="12.75" customHeight="1" x14ac:dyDescent="0.15">
      <c r="A420" s="83"/>
      <c r="B420" s="83"/>
      <c r="C420" s="83"/>
      <c r="D420" s="34"/>
      <c r="E420" s="34"/>
      <c r="F420" s="34"/>
      <c r="G420" s="34"/>
      <c r="H420" s="34"/>
      <c r="I420" s="34"/>
      <c r="J420" s="34"/>
      <c r="K420" s="35"/>
      <c r="L420" s="35"/>
      <c r="M420" s="35"/>
      <c r="N420" s="35"/>
      <c r="O420" s="35"/>
      <c r="P420" s="35"/>
      <c r="Q420" s="35"/>
      <c r="R420" s="35"/>
      <c r="S420" s="35"/>
      <c r="T420" s="35"/>
      <c r="U420" s="35"/>
      <c r="V420" s="35"/>
      <c r="W420" s="35"/>
      <c r="X420" s="8"/>
      <c r="Y420" s="8"/>
      <c r="Z420" s="8"/>
      <c r="AA420" s="8"/>
      <c r="AB420" s="8"/>
      <c r="AC420" s="8"/>
      <c r="AD420" s="8"/>
      <c r="AE420" s="8"/>
      <c r="AF420" s="8"/>
    </row>
    <row r="421" spans="1:32" ht="12.75" customHeight="1" x14ac:dyDescent="0.15">
      <c r="A421" s="83"/>
      <c r="B421" s="83"/>
      <c r="C421" s="83"/>
      <c r="D421" s="34"/>
      <c r="E421" s="34"/>
      <c r="F421" s="34"/>
      <c r="G421" s="34"/>
      <c r="H421" s="34"/>
      <c r="I421" s="34"/>
      <c r="J421" s="34"/>
      <c r="K421" s="35"/>
      <c r="L421" s="35"/>
      <c r="M421" s="35"/>
      <c r="N421" s="35"/>
      <c r="O421" s="35"/>
      <c r="P421" s="35"/>
      <c r="Q421" s="35"/>
      <c r="R421" s="35"/>
      <c r="S421" s="35"/>
      <c r="T421" s="35"/>
      <c r="U421" s="35"/>
      <c r="V421" s="35"/>
      <c r="W421" s="35"/>
      <c r="X421" s="8"/>
      <c r="Y421" s="8"/>
      <c r="Z421" s="8"/>
      <c r="AA421" s="8"/>
      <c r="AB421" s="8"/>
      <c r="AC421" s="8"/>
      <c r="AD421" s="8"/>
      <c r="AE421" s="8"/>
      <c r="AF421" s="8"/>
    </row>
    <row r="422" spans="1:32" ht="12.75" customHeight="1" x14ac:dyDescent="0.15">
      <c r="A422" s="83"/>
      <c r="B422" s="83"/>
      <c r="C422" s="83"/>
      <c r="D422" s="34"/>
      <c r="E422" s="34"/>
      <c r="F422" s="34"/>
      <c r="G422" s="34"/>
      <c r="H422" s="34"/>
      <c r="I422" s="34"/>
      <c r="J422" s="34"/>
      <c r="K422" s="35"/>
      <c r="L422" s="35"/>
      <c r="M422" s="35"/>
      <c r="N422" s="35"/>
      <c r="O422" s="35"/>
      <c r="P422" s="35"/>
      <c r="Q422" s="35"/>
      <c r="R422" s="35"/>
      <c r="S422" s="35"/>
      <c r="T422" s="35"/>
      <c r="U422" s="35"/>
      <c r="V422" s="35"/>
      <c r="W422" s="35"/>
      <c r="X422" s="8"/>
      <c r="Y422" s="8"/>
      <c r="Z422" s="8"/>
      <c r="AA422" s="8"/>
      <c r="AB422" s="8"/>
      <c r="AC422" s="8"/>
      <c r="AD422" s="8"/>
      <c r="AE422" s="8"/>
      <c r="AF422" s="8"/>
    </row>
    <row r="423" spans="1:32" ht="12.75" customHeight="1" x14ac:dyDescent="0.15">
      <c r="A423" s="83"/>
      <c r="B423" s="83"/>
      <c r="C423" s="83"/>
      <c r="D423" s="34"/>
      <c r="E423" s="34"/>
      <c r="F423" s="34"/>
      <c r="G423" s="34"/>
      <c r="H423" s="34"/>
      <c r="I423" s="34"/>
      <c r="J423" s="34"/>
      <c r="K423" s="35"/>
      <c r="L423" s="35"/>
      <c r="M423" s="35"/>
      <c r="N423" s="35"/>
      <c r="O423" s="35"/>
      <c r="P423" s="35"/>
      <c r="Q423" s="35"/>
      <c r="R423" s="35"/>
      <c r="S423" s="35"/>
      <c r="T423" s="35"/>
      <c r="U423" s="35"/>
      <c r="V423" s="35"/>
      <c r="W423" s="35"/>
      <c r="X423" s="8"/>
      <c r="Y423" s="8"/>
      <c r="Z423" s="8"/>
      <c r="AA423" s="8"/>
      <c r="AB423" s="8"/>
      <c r="AC423" s="8"/>
      <c r="AD423" s="8"/>
      <c r="AE423" s="8"/>
      <c r="AF423" s="8"/>
    </row>
    <row r="424" spans="1:32" ht="12.75" customHeight="1" x14ac:dyDescent="0.15">
      <c r="A424" s="83"/>
      <c r="B424" s="83"/>
      <c r="C424" s="83"/>
      <c r="D424" s="34"/>
      <c r="E424" s="34"/>
      <c r="F424" s="34"/>
      <c r="G424" s="34"/>
      <c r="H424" s="34"/>
      <c r="I424" s="34"/>
      <c r="J424" s="34"/>
      <c r="K424" s="35"/>
      <c r="L424" s="35"/>
      <c r="M424" s="35"/>
      <c r="N424" s="35"/>
      <c r="O424" s="35"/>
      <c r="P424" s="35"/>
      <c r="Q424" s="35"/>
      <c r="R424" s="35"/>
      <c r="S424" s="35"/>
      <c r="T424" s="35"/>
      <c r="U424" s="35"/>
      <c r="V424" s="35"/>
      <c r="W424" s="35"/>
      <c r="X424" s="8"/>
      <c r="Y424" s="8"/>
      <c r="Z424" s="8"/>
      <c r="AA424" s="8"/>
      <c r="AB424" s="8"/>
      <c r="AC424" s="8"/>
      <c r="AD424" s="8"/>
      <c r="AE424" s="8"/>
      <c r="AF424" s="8"/>
    </row>
    <row r="425" spans="1:32" ht="12.75" customHeight="1" x14ac:dyDescent="0.15">
      <c r="A425" s="83"/>
      <c r="B425" s="83"/>
      <c r="C425" s="83"/>
      <c r="D425" s="34"/>
      <c r="E425" s="34"/>
      <c r="F425" s="34"/>
      <c r="G425" s="34"/>
      <c r="H425" s="34"/>
      <c r="I425" s="34"/>
      <c r="J425" s="34"/>
      <c r="K425" s="35"/>
      <c r="L425" s="35"/>
      <c r="M425" s="35"/>
      <c r="N425" s="35"/>
      <c r="O425" s="35"/>
      <c r="P425" s="35"/>
      <c r="Q425" s="35"/>
      <c r="R425" s="35"/>
      <c r="S425" s="35"/>
      <c r="T425" s="35"/>
      <c r="U425" s="35"/>
      <c r="V425" s="35"/>
      <c r="W425" s="35"/>
      <c r="X425" s="8"/>
      <c r="Y425" s="8"/>
      <c r="Z425" s="8"/>
      <c r="AA425" s="8"/>
      <c r="AB425" s="8"/>
      <c r="AC425" s="8"/>
      <c r="AD425" s="8"/>
      <c r="AE425" s="8"/>
      <c r="AF425" s="8"/>
    </row>
    <row r="426" spans="1:32" ht="12.75" customHeight="1" x14ac:dyDescent="0.15">
      <c r="A426" s="83"/>
      <c r="B426" s="83"/>
      <c r="C426" s="83"/>
      <c r="D426" s="34"/>
      <c r="E426" s="34"/>
      <c r="F426" s="34"/>
      <c r="G426" s="34"/>
      <c r="H426" s="34"/>
      <c r="I426" s="34"/>
      <c r="J426" s="34"/>
      <c r="K426" s="35"/>
      <c r="L426" s="35"/>
      <c r="M426" s="35"/>
      <c r="N426" s="35"/>
      <c r="O426" s="35"/>
      <c r="P426" s="35"/>
      <c r="Q426" s="35"/>
      <c r="R426" s="35"/>
      <c r="S426" s="35"/>
      <c r="T426" s="35"/>
      <c r="U426" s="35"/>
      <c r="V426" s="35"/>
      <c r="W426" s="35"/>
      <c r="X426" s="8"/>
      <c r="Y426" s="8"/>
      <c r="Z426" s="8"/>
      <c r="AA426" s="8"/>
      <c r="AB426" s="8"/>
      <c r="AC426" s="8"/>
      <c r="AD426" s="8"/>
      <c r="AE426" s="8"/>
      <c r="AF426" s="8"/>
    </row>
    <row r="427" spans="1:32" ht="12.75" customHeight="1" x14ac:dyDescent="0.15">
      <c r="A427" s="83"/>
      <c r="B427" s="83"/>
      <c r="C427" s="83"/>
      <c r="D427" s="34"/>
      <c r="E427" s="34"/>
      <c r="F427" s="34"/>
      <c r="G427" s="34"/>
      <c r="H427" s="34"/>
      <c r="I427" s="34"/>
      <c r="J427" s="34"/>
      <c r="K427" s="35"/>
      <c r="L427" s="35"/>
      <c r="M427" s="35"/>
      <c r="N427" s="35"/>
      <c r="O427" s="35"/>
      <c r="P427" s="35"/>
      <c r="Q427" s="35"/>
      <c r="R427" s="35"/>
      <c r="S427" s="35"/>
      <c r="T427" s="35"/>
      <c r="U427" s="35"/>
      <c r="V427" s="35"/>
      <c r="W427" s="35"/>
      <c r="X427" s="8"/>
      <c r="Y427" s="8"/>
      <c r="Z427" s="8"/>
      <c r="AA427" s="8"/>
      <c r="AB427" s="8"/>
      <c r="AC427" s="8"/>
      <c r="AD427" s="8"/>
      <c r="AE427" s="8"/>
      <c r="AF427" s="8"/>
    </row>
    <row r="428" spans="1:32" ht="12.75" customHeight="1" x14ac:dyDescent="0.15">
      <c r="A428" s="83"/>
      <c r="B428" s="83"/>
      <c r="C428" s="83"/>
      <c r="D428" s="34"/>
      <c r="E428" s="34"/>
      <c r="F428" s="34"/>
      <c r="G428" s="34"/>
      <c r="H428" s="34"/>
      <c r="I428" s="34"/>
      <c r="J428" s="34"/>
      <c r="K428" s="35"/>
      <c r="L428" s="35"/>
      <c r="M428" s="35"/>
      <c r="N428" s="35"/>
      <c r="O428" s="35"/>
      <c r="P428" s="35"/>
      <c r="Q428" s="35"/>
      <c r="R428" s="35"/>
      <c r="S428" s="35"/>
      <c r="T428" s="35"/>
      <c r="U428" s="35"/>
      <c r="V428" s="35"/>
      <c r="W428" s="35"/>
      <c r="X428" s="8"/>
      <c r="Y428" s="8"/>
      <c r="Z428" s="8"/>
      <c r="AA428" s="8"/>
      <c r="AB428" s="8"/>
      <c r="AC428" s="8"/>
      <c r="AD428" s="8"/>
      <c r="AE428" s="8"/>
      <c r="AF428" s="8"/>
    </row>
    <row r="429" spans="1:32" ht="12.75" customHeight="1" x14ac:dyDescent="0.15">
      <c r="A429" s="83"/>
      <c r="B429" s="83"/>
      <c r="C429" s="83"/>
      <c r="D429" s="34"/>
      <c r="E429" s="34"/>
      <c r="F429" s="34"/>
      <c r="G429" s="34"/>
      <c r="H429" s="34"/>
      <c r="I429" s="34"/>
      <c r="J429" s="34"/>
      <c r="K429" s="35"/>
      <c r="L429" s="35"/>
      <c r="M429" s="35"/>
      <c r="N429" s="35"/>
      <c r="O429" s="35"/>
      <c r="P429" s="35"/>
      <c r="Q429" s="35"/>
      <c r="R429" s="35"/>
      <c r="S429" s="35"/>
      <c r="T429" s="35"/>
      <c r="U429" s="35"/>
      <c r="V429" s="35"/>
      <c r="W429" s="35"/>
      <c r="X429" s="8"/>
      <c r="Y429" s="8"/>
      <c r="Z429" s="8"/>
      <c r="AA429" s="8"/>
      <c r="AB429" s="8"/>
      <c r="AC429" s="8"/>
      <c r="AD429" s="8"/>
      <c r="AE429" s="8"/>
      <c r="AF429" s="8"/>
    </row>
    <row r="430" spans="1:32" ht="12.75" customHeight="1" x14ac:dyDescent="0.15">
      <c r="A430" s="83"/>
      <c r="B430" s="83"/>
      <c r="C430" s="83"/>
      <c r="D430" s="34"/>
      <c r="E430" s="34"/>
      <c r="F430" s="34"/>
      <c r="G430" s="34"/>
      <c r="H430" s="34"/>
      <c r="I430" s="34"/>
      <c r="J430" s="34"/>
      <c r="K430" s="35"/>
      <c r="L430" s="35"/>
      <c r="M430" s="35"/>
      <c r="N430" s="35"/>
      <c r="O430" s="35"/>
      <c r="P430" s="35"/>
      <c r="Q430" s="35"/>
      <c r="R430" s="35"/>
      <c r="S430" s="35"/>
      <c r="T430" s="35"/>
      <c r="U430" s="35"/>
      <c r="V430" s="35"/>
      <c r="W430" s="35"/>
      <c r="X430" s="8"/>
      <c r="Y430" s="8"/>
      <c r="Z430" s="8"/>
      <c r="AA430" s="8"/>
      <c r="AB430" s="8"/>
      <c r="AC430" s="8"/>
      <c r="AD430" s="8"/>
      <c r="AE430" s="8"/>
      <c r="AF430" s="8"/>
    </row>
    <row r="431" spans="1:32" ht="12.75" customHeight="1" x14ac:dyDescent="0.15">
      <c r="A431" s="83"/>
      <c r="B431" s="83"/>
      <c r="C431" s="83"/>
      <c r="D431" s="34"/>
      <c r="E431" s="34"/>
      <c r="F431" s="34"/>
      <c r="G431" s="34"/>
      <c r="H431" s="34"/>
      <c r="I431" s="34"/>
      <c r="J431" s="34"/>
      <c r="K431" s="35"/>
      <c r="L431" s="35"/>
      <c r="M431" s="35"/>
      <c r="N431" s="35"/>
      <c r="O431" s="35"/>
      <c r="P431" s="35"/>
      <c r="Q431" s="35"/>
      <c r="R431" s="35"/>
      <c r="S431" s="35"/>
      <c r="T431" s="35"/>
      <c r="U431" s="35"/>
      <c r="V431" s="35"/>
      <c r="W431" s="35"/>
      <c r="X431" s="8"/>
      <c r="Y431" s="8"/>
      <c r="Z431" s="8"/>
      <c r="AA431" s="8"/>
      <c r="AB431" s="8"/>
      <c r="AC431" s="8"/>
      <c r="AD431" s="8"/>
      <c r="AE431" s="8"/>
      <c r="AF431" s="8"/>
    </row>
    <row r="432" spans="1:32" ht="12.75" customHeight="1" x14ac:dyDescent="0.15">
      <c r="A432" s="83"/>
      <c r="B432" s="83"/>
      <c r="C432" s="83"/>
      <c r="D432" s="34"/>
      <c r="E432" s="34"/>
      <c r="F432" s="34"/>
      <c r="G432" s="34"/>
      <c r="H432" s="34"/>
      <c r="I432" s="34"/>
      <c r="J432" s="34"/>
      <c r="K432" s="35"/>
      <c r="L432" s="35"/>
      <c r="M432" s="35"/>
      <c r="N432" s="35"/>
      <c r="O432" s="35"/>
      <c r="P432" s="35"/>
      <c r="Q432" s="35"/>
      <c r="R432" s="35"/>
      <c r="S432" s="35"/>
      <c r="T432" s="35"/>
      <c r="U432" s="35"/>
      <c r="V432" s="35"/>
      <c r="W432" s="35"/>
      <c r="X432" s="8"/>
      <c r="Y432" s="8"/>
      <c r="Z432" s="8"/>
      <c r="AA432" s="8"/>
      <c r="AB432" s="8"/>
      <c r="AC432" s="8"/>
      <c r="AD432" s="8"/>
      <c r="AE432" s="8"/>
      <c r="AF432" s="8"/>
    </row>
    <row r="433" spans="1:32" ht="12.75" customHeight="1" x14ac:dyDescent="0.15">
      <c r="A433" s="83"/>
      <c r="B433" s="83"/>
      <c r="C433" s="83"/>
      <c r="D433" s="34"/>
      <c r="E433" s="34"/>
      <c r="F433" s="34"/>
      <c r="G433" s="34"/>
      <c r="H433" s="34"/>
      <c r="I433" s="34"/>
      <c r="J433" s="34"/>
      <c r="K433" s="35"/>
      <c r="L433" s="35"/>
      <c r="M433" s="35"/>
      <c r="N433" s="35"/>
      <c r="O433" s="35"/>
      <c r="P433" s="35"/>
      <c r="Q433" s="35"/>
      <c r="R433" s="35"/>
      <c r="S433" s="35"/>
      <c r="T433" s="35"/>
      <c r="U433" s="35"/>
      <c r="V433" s="35"/>
      <c r="W433" s="35"/>
      <c r="X433" s="8"/>
      <c r="Y433" s="8"/>
      <c r="Z433" s="8"/>
      <c r="AA433" s="8"/>
      <c r="AB433" s="8"/>
      <c r="AC433" s="8"/>
      <c r="AD433" s="8"/>
      <c r="AE433" s="8"/>
      <c r="AF433" s="8"/>
    </row>
    <row r="434" spans="1:32" ht="12.75" customHeight="1" x14ac:dyDescent="0.15">
      <c r="A434" s="83"/>
      <c r="B434" s="83"/>
      <c r="C434" s="83"/>
      <c r="D434" s="34"/>
      <c r="E434" s="34"/>
      <c r="F434" s="34"/>
      <c r="G434" s="34"/>
      <c r="H434" s="34"/>
      <c r="I434" s="34"/>
      <c r="J434" s="34"/>
      <c r="K434" s="35"/>
      <c r="L434" s="35"/>
      <c r="M434" s="35"/>
      <c r="N434" s="35"/>
      <c r="O434" s="35"/>
      <c r="P434" s="35"/>
      <c r="Q434" s="35"/>
      <c r="R434" s="35"/>
      <c r="S434" s="35"/>
      <c r="T434" s="35"/>
      <c r="U434" s="35"/>
      <c r="V434" s="35"/>
      <c r="W434" s="35"/>
      <c r="X434" s="8"/>
      <c r="Y434" s="8"/>
      <c r="Z434" s="8"/>
      <c r="AA434" s="8"/>
      <c r="AB434" s="8"/>
      <c r="AC434" s="8"/>
      <c r="AD434" s="8"/>
      <c r="AE434" s="8"/>
      <c r="AF434" s="8"/>
    </row>
    <row r="435" spans="1:32" ht="12.75" customHeight="1" x14ac:dyDescent="0.15">
      <c r="A435" s="83"/>
      <c r="B435" s="83"/>
      <c r="C435" s="83"/>
      <c r="D435" s="34"/>
      <c r="E435" s="34"/>
      <c r="F435" s="34"/>
      <c r="G435" s="34"/>
      <c r="H435" s="34"/>
      <c r="I435" s="34"/>
      <c r="J435" s="34"/>
      <c r="K435" s="35"/>
      <c r="L435" s="35"/>
      <c r="M435" s="35"/>
      <c r="N435" s="35"/>
      <c r="O435" s="35"/>
      <c r="P435" s="35"/>
      <c r="Q435" s="35"/>
      <c r="R435" s="35"/>
      <c r="S435" s="35"/>
      <c r="T435" s="35"/>
      <c r="U435" s="35"/>
      <c r="V435" s="35"/>
      <c r="W435" s="35"/>
      <c r="X435" s="8"/>
      <c r="Y435" s="8"/>
      <c r="Z435" s="8"/>
      <c r="AA435" s="8"/>
      <c r="AB435" s="8"/>
      <c r="AC435" s="8"/>
      <c r="AD435" s="8"/>
      <c r="AE435" s="8"/>
      <c r="AF435" s="8"/>
    </row>
    <row r="436" spans="1:32" ht="12.75" customHeight="1" x14ac:dyDescent="0.15">
      <c r="A436" s="83"/>
      <c r="B436" s="83"/>
      <c r="C436" s="83"/>
      <c r="D436" s="34"/>
      <c r="E436" s="34"/>
      <c r="F436" s="34"/>
      <c r="G436" s="34"/>
      <c r="H436" s="34"/>
      <c r="I436" s="34"/>
      <c r="J436" s="34"/>
      <c r="K436" s="35"/>
      <c r="L436" s="35"/>
      <c r="M436" s="35"/>
      <c r="N436" s="35"/>
      <c r="O436" s="35"/>
      <c r="P436" s="35"/>
      <c r="Q436" s="35"/>
      <c r="R436" s="35"/>
      <c r="S436" s="35"/>
      <c r="T436" s="35"/>
      <c r="U436" s="35"/>
      <c r="V436" s="35"/>
      <c r="W436" s="35"/>
      <c r="X436" s="8"/>
      <c r="Y436" s="8"/>
      <c r="Z436" s="8"/>
      <c r="AA436" s="8"/>
      <c r="AB436" s="8"/>
      <c r="AC436" s="8"/>
      <c r="AD436" s="8"/>
      <c r="AE436" s="8"/>
      <c r="AF436" s="8"/>
    </row>
    <row r="437" spans="1:32" ht="12.75" customHeight="1" x14ac:dyDescent="0.15">
      <c r="A437" s="83"/>
      <c r="B437" s="83"/>
      <c r="C437" s="83"/>
      <c r="D437" s="34"/>
      <c r="E437" s="34"/>
      <c r="F437" s="34"/>
      <c r="G437" s="34"/>
      <c r="H437" s="34"/>
      <c r="I437" s="34"/>
      <c r="J437" s="34"/>
      <c r="K437" s="35"/>
      <c r="L437" s="35"/>
      <c r="M437" s="35"/>
      <c r="N437" s="35"/>
      <c r="O437" s="35"/>
      <c r="P437" s="35"/>
      <c r="Q437" s="35"/>
      <c r="R437" s="35"/>
      <c r="S437" s="35"/>
      <c r="T437" s="35"/>
      <c r="U437" s="35"/>
      <c r="V437" s="35"/>
      <c r="W437" s="35"/>
      <c r="X437" s="8"/>
      <c r="Y437" s="8"/>
      <c r="Z437" s="8"/>
      <c r="AA437" s="8"/>
      <c r="AB437" s="8"/>
      <c r="AC437" s="8"/>
      <c r="AD437" s="8"/>
      <c r="AE437" s="8"/>
      <c r="AF437" s="8"/>
    </row>
    <row r="438" spans="1:32" ht="12.75" customHeight="1" x14ac:dyDescent="0.15">
      <c r="A438" s="83"/>
      <c r="B438" s="83"/>
      <c r="C438" s="83"/>
      <c r="D438" s="34"/>
      <c r="E438" s="34"/>
      <c r="F438" s="34"/>
      <c r="G438" s="34"/>
      <c r="H438" s="34"/>
      <c r="I438" s="34"/>
      <c r="J438" s="34"/>
      <c r="K438" s="35"/>
      <c r="L438" s="35"/>
      <c r="M438" s="35"/>
      <c r="N438" s="35"/>
      <c r="O438" s="35"/>
      <c r="P438" s="35"/>
      <c r="Q438" s="35"/>
      <c r="R438" s="35"/>
      <c r="S438" s="35"/>
      <c r="T438" s="35"/>
      <c r="U438" s="35"/>
      <c r="V438" s="35"/>
      <c r="W438" s="35"/>
      <c r="X438" s="8"/>
      <c r="Y438" s="8"/>
      <c r="Z438" s="8"/>
      <c r="AA438" s="8"/>
      <c r="AB438" s="8"/>
      <c r="AC438" s="8"/>
      <c r="AD438" s="8"/>
      <c r="AE438" s="8"/>
      <c r="AF438" s="8"/>
    </row>
    <row r="439" spans="1:32" ht="12.75" customHeight="1" x14ac:dyDescent="0.15">
      <c r="A439" s="83"/>
      <c r="B439" s="83"/>
      <c r="C439" s="83"/>
      <c r="D439" s="34"/>
      <c r="E439" s="34"/>
      <c r="F439" s="34"/>
      <c r="G439" s="34"/>
      <c r="H439" s="34"/>
      <c r="I439" s="34"/>
      <c r="J439" s="34"/>
      <c r="K439" s="35"/>
      <c r="L439" s="35"/>
      <c r="M439" s="35"/>
      <c r="N439" s="35"/>
      <c r="O439" s="35"/>
      <c r="P439" s="35"/>
      <c r="Q439" s="35"/>
      <c r="R439" s="35"/>
      <c r="S439" s="35"/>
      <c r="T439" s="35"/>
      <c r="U439" s="35"/>
      <c r="V439" s="35"/>
      <c r="W439" s="35"/>
      <c r="X439" s="8"/>
      <c r="Y439" s="8"/>
      <c r="Z439" s="8"/>
      <c r="AA439" s="8"/>
      <c r="AB439" s="8"/>
      <c r="AC439" s="8"/>
      <c r="AD439" s="8"/>
      <c r="AE439" s="8"/>
      <c r="AF439" s="8"/>
    </row>
    <row r="440" spans="1:32" ht="12.75" customHeight="1" x14ac:dyDescent="0.15">
      <c r="A440" s="83"/>
      <c r="B440" s="83"/>
      <c r="C440" s="83"/>
      <c r="D440" s="34"/>
      <c r="E440" s="34"/>
      <c r="F440" s="34"/>
      <c r="G440" s="34"/>
      <c r="H440" s="34"/>
      <c r="I440" s="34"/>
      <c r="J440" s="34"/>
      <c r="K440" s="35"/>
      <c r="L440" s="35"/>
      <c r="M440" s="35"/>
      <c r="N440" s="35"/>
      <c r="O440" s="35"/>
      <c r="P440" s="35"/>
      <c r="Q440" s="35"/>
      <c r="R440" s="35"/>
      <c r="S440" s="35"/>
      <c r="T440" s="35"/>
      <c r="U440" s="35"/>
      <c r="V440" s="35"/>
      <c r="W440" s="35"/>
      <c r="X440" s="8"/>
      <c r="Y440" s="8"/>
      <c r="Z440" s="8"/>
      <c r="AA440" s="8"/>
      <c r="AB440" s="8"/>
      <c r="AC440" s="8"/>
      <c r="AD440" s="8"/>
      <c r="AE440" s="8"/>
      <c r="AF440" s="8"/>
    </row>
    <row r="441" spans="1:32" ht="12.75" customHeight="1" x14ac:dyDescent="0.15">
      <c r="A441" s="83"/>
      <c r="B441" s="83"/>
      <c r="C441" s="83"/>
      <c r="D441" s="34"/>
      <c r="E441" s="34"/>
      <c r="F441" s="34"/>
      <c r="G441" s="34"/>
      <c r="H441" s="34"/>
      <c r="I441" s="34"/>
      <c r="J441" s="34"/>
      <c r="K441" s="35"/>
      <c r="L441" s="35"/>
      <c r="M441" s="35"/>
      <c r="N441" s="35"/>
      <c r="O441" s="35"/>
      <c r="P441" s="35"/>
      <c r="Q441" s="35"/>
      <c r="R441" s="35"/>
      <c r="S441" s="35"/>
      <c r="T441" s="35"/>
      <c r="U441" s="35"/>
      <c r="V441" s="35"/>
      <c r="W441" s="35"/>
      <c r="X441" s="8"/>
      <c r="Y441" s="8"/>
      <c r="Z441" s="8"/>
      <c r="AA441" s="8"/>
      <c r="AB441" s="8"/>
      <c r="AC441" s="8"/>
      <c r="AD441" s="8"/>
      <c r="AE441" s="8"/>
      <c r="AF441" s="8"/>
    </row>
    <row r="442" spans="1:32" ht="12.75" customHeight="1" x14ac:dyDescent="0.15">
      <c r="A442" s="83"/>
      <c r="B442" s="83"/>
      <c r="C442" s="83"/>
      <c r="D442" s="34"/>
      <c r="E442" s="34"/>
      <c r="F442" s="34"/>
      <c r="G442" s="34"/>
      <c r="H442" s="34"/>
      <c r="I442" s="34"/>
      <c r="J442" s="34"/>
      <c r="K442" s="35"/>
      <c r="L442" s="35"/>
      <c r="M442" s="35"/>
      <c r="N442" s="35"/>
      <c r="O442" s="35"/>
      <c r="P442" s="35"/>
      <c r="Q442" s="35"/>
      <c r="R442" s="35"/>
      <c r="S442" s="35"/>
      <c r="T442" s="35"/>
      <c r="U442" s="35"/>
      <c r="V442" s="35"/>
      <c r="W442" s="35"/>
      <c r="X442" s="8"/>
      <c r="Y442" s="8"/>
      <c r="Z442" s="8"/>
      <c r="AA442" s="8"/>
      <c r="AB442" s="8"/>
      <c r="AC442" s="8"/>
      <c r="AD442" s="8"/>
      <c r="AE442" s="8"/>
      <c r="AF442" s="8"/>
    </row>
    <row r="443" spans="1:32" ht="12.75" customHeight="1" x14ac:dyDescent="0.15">
      <c r="A443" s="83"/>
      <c r="B443" s="83"/>
      <c r="C443" s="83"/>
      <c r="D443" s="34"/>
      <c r="E443" s="34"/>
      <c r="F443" s="34"/>
      <c r="G443" s="34"/>
      <c r="H443" s="34"/>
      <c r="I443" s="34"/>
      <c r="J443" s="34"/>
      <c r="K443" s="35"/>
      <c r="L443" s="35"/>
      <c r="M443" s="35"/>
      <c r="N443" s="35"/>
      <c r="O443" s="35"/>
      <c r="P443" s="35"/>
      <c r="Q443" s="35"/>
      <c r="R443" s="35"/>
      <c r="S443" s="35"/>
      <c r="T443" s="35"/>
      <c r="U443" s="35"/>
      <c r="V443" s="35"/>
      <c r="W443" s="35"/>
      <c r="X443" s="8"/>
      <c r="Y443" s="8"/>
      <c r="Z443" s="8"/>
      <c r="AA443" s="8"/>
      <c r="AB443" s="8"/>
      <c r="AC443" s="8"/>
      <c r="AD443" s="8"/>
      <c r="AE443" s="8"/>
      <c r="AF443" s="8"/>
    </row>
    <row r="444" spans="1:32" ht="12.75" customHeight="1" x14ac:dyDescent="0.15">
      <c r="A444" s="83"/>
      <c r="B444" s="83"/>
      <c r="C444" s="83"/>
      <c r="D444" s="34"/>
      <c r="E444" s="34"/>
      <c r="F444" s="34"/>
      <c r="G444" s="34"/>
      <c r="H444" s="34"/>
      <c r="I444" s="34"/>
      <c r="J444" s="34"/>
      <c r="K444" s="35"/>
      <c r="L444" s="35"/>
      <c r="M444" s="35"/>
      <c r="N444" s="35"/>
      <c r="O444" s="35"/>
      <c r="P444" s="35"/>
      <c r="Q444" s="35"/>
      <c r="R444" s="35"/>
      <c r="S444" s="35"/>
      <c r="T444" s="35"/>
      <c r="U444" s="35"/>
      <c r="V444" s="35"/>
      <c r="W444" s="35"/>
      <c r="X444" s="8"/>
      <c r="Y444" s="8"/>
      <c r="Z444" s="8"/>
      <c r="AA444" s="8"/>
      <c r="AB444" s="8"/>
      <c r="AC444" s="8"/>
      <c r="AD444" s="8"/>
      <c r="AE444" s="8"/>
      <c r="AF444" s="8"/>
    </row>
    <row r="445" spans="1:32" ht="12.75" customHeight="1" x14ac:dyDescent="0.15">
      <c r="A445" s="83"/>
      <c r="B445" s="83"/>
      <c r="C445" s="83"/>
      <c r="D445" s="34"/>
      <c r="E445" s="34"/>
      <c r="F445" s="34"/>
      <c r="G445" s="34"/>
      <c r="H445" s="34"/>
      <c r="I445" s="34"/>
      <c r="J445" s="34"/>
      <c r="K445" s="35"/>
      <c r="L445" s="35"/>
      <c r="M445" s="35"/>
      <c r="N445" s="35"/>
      <c r="O445" s="35"/>
      <c r="P445" s="35"/>
      <c r="Q445" s="35"/>
      <c r="R445" s="35"/>
      <c r="S445" s="35"/>
      <c r="T445" s="35"/>
      <c r="U445" s="35"/>
      <c r="V445" s="35"/>
      <c r="W445" s="35"/>
      <c r="X445" s="8"/>
      <c r="Y445" s="8"/>
      <c r="Z445" s="8"/>
      <c r="AA445" s="8"/>
      <c r="AB445" s="8"/>
      <c r="AC445" s="8"/>
      <c r="AD445" s="8"/>
      <c r="AE445" s="8"/>
      <c r="AF445" s="8"/>
    </row>
    <row r="446" spans="1:32" ht="12.75" customHeight="1" x14ac:dyDescent="0.15">
      <c r="A446" s="83"/>
      <c r="B446" s="83"/>
      <c r="C446" s="83"/>
      <c r="D446" s="34"/>
      <c r="E446" s="34"/>
      <c r="F446" s="34"/>
      <c r="G446" s="34"/>
      <c r="H446" s="34"/>
      <c r="I446" s="34"/>
      <c r="J446" s="34"/>
      <c r="K446" s="35"/>
      <c r="L446" s="35"/>
      <c r="M446" s="35"/>
      <c r="N446" s="35"/>
      <c r="O446" s="35"/>
      <c r="P446" s="35"/>
      <c r="Q446" s="35"/>
      <c r="R446" s="35"/>
      <c r="S446" s="35"/>
      <c r="T446" s="35"/>
      <c r="U446" s="35"/>
      <c r="V446" s="35"/>
      <c r="W446" s="35"/>
      <c r="X446" s="8"/>
      <c r="Y446" s="8"/>
      <c r="Z446" s="8"/>
      <c r="AA446" s="8"/>
      <c r="AB446" s="8"/>
      <c r="AC446" s="8"/>
      <c r="AD446" s="8"/>
      <c r="AE446" s="8"/>
      <c r="AF446" s="8"/>
    </row>
    <row r="447" spans="1:32" ht="12.75" customHeight="1" x14ac:dyDescent="0.15">
      <c r="A447" s="83"/>
      <c r="B447" s="83"/>
      <c r="C447" s="83"/>
      <c r="D447" s="34"/>
      <c r="E447" s="34"/>
      <c r="F447" s="34"/>
      <c r="G447" s="34"/>
      <c r="H447" s="34"/>
      <c r="I447" s="34"/>
      <c r="J447" s="34"/>
      <c r="K447" s="35"/>
      <c r="L447" s="35"/>
      <c r="M447" s="35"/>
      <c r="N447" s="35"/>
      <c r="O447" s="35"/>
      <c r="P447" s="35"/>
      <c r="Q447" s="35"/>
      <c r="R447" s="35"/>
      <c r="S447" s="35"/>
      <c r="T447" s="35"/>
      <c r="U447" s="35"/>
      <c r="V447" s="35"/>
      <c r="W447" s="35"/>
      <c r="X447" s="8"/>
      <c r="Y447" s="8"/>
      <c r="Z447" s="8"/>
      <c r="AA447" s="8"/>
      <c r="AB447" s="8"/>
      <c r="AC447" s="8"/>
      <c r="AD447" s="8"/>
      <c r="AE447" s="8"/>
      <c r="AF447" s="8"/>
    </row>
    <row r="448" spans="1:32" ht="12.75" customHeight="1" x14ac:dyDescent="0.15">
      <c r="A448" s="83"/>
      <c r="B448" s="83"/>
      <c r="C448" s="83"/>
      <c r="D448" s="34"/>
      <c r="E448" s="34"/>
      <c r="F448" s="34"/>
      <c r="G448" s="34"/>
      <c r="H448" s="34"/>
      <c r="I448" s="34"/>
      <c r="J448" s="34"/>
      <c r="K448" s="35"/>
      <c r="L448" s="35"/>
      <c r="M448" s="35"/>
      <c r="N448" s="35"/>
      <c r="O448" s="35"/>
      <c r="P448" s="35"/>
      <c r="Q448" s="35"/>
      <c r="R448" s="35"/>
      <c r="S448" s="35"/>
      <c r="T448" s="35"/>
      <c r="U448" s="35"/>
      <c r="V448" s="35"/>
      <c r="W448" s="35"/>
      <c r="X448" s="8"/>
      <c r="Y448" s="8"/>
      <c r="Z448" s="8"/>
      <c r="AA448" s="8"/>
      <c r="AB448" s="8"/>
      <c r="AC448" s="8"/>
      <c r="AD448" s="8"/>
      <c r="AE448" s="8"/>
      <c r="AF448" s="8"/>
    </row>
    <row r="449" spans="1:32" ht="12.75" customHeight="1" x14ac:dyDescent="0.15">
      <c r="A449" s="83"/>
      <c r="B449" s="83"/>
      <c r="C449" s="83"/>
      <c r="D449" s="34"/>
      <c r="E449" s="34"/>
      <c r="F449" s="34"/>
      <c r="G449" s="34"/>
      <c r="H449" s="34"/>
      <c r="I449" s="34"/>
      <c r="J449" s="34"/>
      <c r="K449" s="35"/>
      <c r="L449" s="35"/>
      <c r="M449" s="35"/>
      <c r="N449" s="35"/>
      <c r="O449" s="35"/>
      <c r="P449" s="35"/>
      <c r="Q449" s="35"/>
      <c r="R449" s="35"/>
      <c r="S449" s="35"/>
      <c r="T449" s="35"/>
      <c r="U449" s="35"/>
      <c r="V449" s="35"/>
      <c r="W449" s="35"/>
      <c r="X449" s="8"/>
      <c r="Y449" s="8"/>
      <c r="Z449" s="8"/>
      <c r="AA449" s="8"/>
      <c r="AB449" s="8"/>
      <c r="AC449" s="8"/>
      <c r="AD449" s="8"/>
      <c r="AE449" s="8"/>
      <c r="AF449" s="8"/>
    </row>
    <row r="450" spans="1:32" ht="12.75" customHeight="1" x14ac:dyDescent="0.15">
      <c r="A450" s="83"/>
      <c r="B450" s="83"/>
      <c r="C450" s="83"/>
      <c r="D450" s="34"/>
      <c r="E450" s="34"/>
      <c r="F450" s="34"/>
      <c r="G450" s="34"/>
      <c r="H450" s="34"/>
      <c r="I450" s="34"/>
      <c r="J450" s="34"/>
      <c r="K450" s="35"/>
      <c r="L450" s="35"/>
      <c r="M450" s="35"/>
      <c r="N450" s="35"/>
      <c r="O450" s="35"/>
      <c r="P450" s="35"/>
      <c r="Q450" s="35"/>
      <c r="R450" s="35"/>
      <c r="S450" s="35"/>
      <c r="T450" s="35"/>
      <c r="U450" s="35"/>
      <c r="V450" s="35"/>
      <c r="W450" s="35"/>
      <c r="X450" s="8"/>
      <c r="Y450" s="8"/>
      <c r="Z450" s="8"/>
      <c r="AA450" s="8"/>
      <c r="AB450" s="8"/>
      <c r="AC450" s="8"/>
      <c r="AD450" s="8"/>
      <c r="AE450" s="8"/>
      <c r="AF450" s="8"/>
    </row>
    <row r="451" spans="1:32" ht="12.75" customHeight="1" x14ac:dyDescent="0.15">
      <c r="A451" s="83"/>
      <c r="B451" s="83"/>
      <c r="C451" s="83"/>
      <c r="D451" s="34"/>
      <c r="E451" s="34"/>
      <c r="F451" s="34"/>
      <c r="G451" s="34"/>
      <c r="H451" s="34"/>
      <c r="I451" s="34"/>
      <c r="J451" s="34"/>
      <c r="K451" s="35"/>
      <c r="L451" s="35"/>
      <c r="M451" s="35"/>
      <c r="N451" s="35"/>
      <c r="O451" s="35"/>
      <c r="P451" s="35"/>
      <c r="Q451" s="35"/>
      <c r="R451" s="35"/>
      <c r="S451" s="35"/>
      <c r="T451" s="35"/>
      <c r="U451" s="35"/>
      <c r="V451" s="35"/>
      <c r="W451" s="35"/>
      <c r="X451" s="8"/>
      <c r="Y451" s="8"/>
      <c r="Z451" s="8"/>
      <c r="AA451" s="8"/>
      <c r="AB451" s="8"/>
      <c r="AC451" s="8"/>
      <c r="AD451" s="8"/>
      <c r="AE451" s="8"/>
      <c r="AF451" s="8"/>
    </row>
    <row r="452" spans="1:32" ht="12.75" customHeight="1" x14ac:dyDescent="0.15">
      <c r="A452" s="83"/>
      <c r="B452" s="83"/>
      <c r="C452" s="83"/>
      <c r="D452" s="34"/>
      <c r="E452" s="34"/>
      <c r="F452" s="34"/>
      <c r="G452" s="34"/>
      <c r="H452" s="34"/>
      <c r="I452" s="34"/>
      <c r="J452" s="34"/>
      <c r="K452" s="35"/>
      <c r="L452" s="35"/>
      <c r="M452" s="35"/>
      <c r="N452" s="35"/>
      <c r="O452" s="35"/>
      <c r="P452" s="35"/>
      <c r="Q452" s="35"/>
      <c r="R452" s="35"/>
      <c r="S452" s="35"/>
      <c r="T452" s="35"/>
      <c r="U452" s="35"/>
      <c r="V452" s="35"/>
      <c r="W452" s="35"/>
      <c r="X452" s="8"/>
      <c r="Y452" s="8"/>
      <c r="Z452" s="8"/>
      <c r="AA452" s="8"/>
      <c r="AB452" s="8"/>
      <c r="AC452" s="8"/>
      <c r="AD452" s="8"/>
      <c r="AE452" s="8"/>
      <c r="AF452" s="8"/>
    </row>
    <row r="453" spans="1:32" ht="12.75" customHeight="1" x14ac:dyDescent="0.15">
      <c r="A453" s="83"/>
      <c r="B453" s="83"/>
      <c r="C453" s="83"/>
      <c r="D453" s="34"/>
      <c r="E453" s="34"/>
      <c r="F453" s="34"/>
      <c r="G453" s="34"/>
      <c r="H453" s="34"/>
      <c r="I453" s="34"/>
      <c r="J453" s="34"/>
      <c r="K453" s="35"/>
      <c r="L453" s="35"/>
      <c r="M453" s="35"/>
      <c r="N453" s="35"/>
      <c r="O453" s="35"/>
      <c r="P453" s="35"/>
      <c r="Q453" s="35"/>
      <c r="R453" s="35"/>
      <c r="S453" s="35"/>
      <c r="T453" s="35"/>
      <c r="U453" s="35"/>
      <c r="V453" s="35"/>
      <c r="W453" s="35"/>
      <c r="X453" s="8"/>
      <c r="Y453" s="8"/>
      <c r="Z453" s="8"/>
      <c r="AA453" s="8"/>
      <c r="AB453" s="8"/>
      <c r="AC453" s="8"/>
      <c r="AD453" s="8"/>
      <c r="AE453" s="8"/>
      <c r="AF453" s="8"/>
    </row>
    <row r="454" spans="1:32" ht="12.75" customHeight="1" x14ac:dyDescent="0.15">
      <c r="A454" s="83"/>
      <c r="B454" s="83"/>
      <c r="C454" s="83"/>
      <c r="D454" s="34"/>
      <c r="E454" s="34"/>
      <c r="F454" s="34"/>
      <c r="G454" s="34"/>
      <c r="H454" s="34"/>
      <c r="I454" s="34"/>
      <c r="J454" s="34"/>
      <c r="K454" s="35"/>
      <c r="L454" s="35"/>
      <c r="M454" s="35"/>
      <c r="N454" s="35"/>
      <c r="O454" s="35"/>
      <c r="P454" s="35"/>
      <c r="Q454" s="35"/>
      <c r="R454" s="35"/>
      <c r="S454" s="35"/>
      <c r="T454" s="35"/>
      <c r="U454" s="35"/>
      <c r="V454" s="35"/>
      <c r="W454" s="35"/>
      <c r="X454" s="8"/>
      <c r="Y454" s="8"/>
      <c r="Z454" s="8"/>
      <c r="AA454" s="8"/>
      <c r="AB454" s="8"/>
      <c r="AC454" s="8"/>
      <c r="AD454" s="8"/>
      <c r="AE454" s="8"/>
      <c r="AF454" s="8"/>
    </row>
    <row r="455" spans="1:32" ht="12.75" customHeight="1" x14ac:dyDescent="0.15">
      <c r="A455" s="83"/>
      <c r="B455" s="83"/>
      <c r="C455" s="83"/>
      <c r="D455" s="34"/>
      <c r="E455" s="34"/>
      <c r="F455" s="34"/>
      <c r="G455" s="34"/>
      <c r="H455" s="34"/>
      <c r="I455" s="34"/>
      <c r="J455" s="34"/>
      <c r="K455" s="35"/>
      <c r="L455" s="35"/>
      <c r="M455" s="35"/>
      <c r="N455" s="35"/>
      <c r="O455" s="35"/>
      <c r="P455" s="35"/>
      <c r="Q455" s="35"/>
      <c r="R455" s="35"/>
      <c r="S455" s="35"/>
      <c r="T455" s="35"/>
      <c r="U455" s="35"/>
      <c r="V455" s="35"/>
      <c r="W455" s="35"/>
      <c r="X455" s="8"/>
      <c r="Y455" s="8"/>
      <c r="Z455" s="8"/>
      <c r="AA455" s="8"/>
      <c r="AB455" s="8"/>
      <c r="AC455" s="8"/>
      <c r="AD455" s="8"/>
      <c r="AE455" s="8"/>
      <c r="AF455" s="8"/>
    </row>
    <row r="456" spans="1:32" ht="12.75" customHeight="1" x14ac:dyDescent="0.15">
      <c r="A456" s="83"/>
      <c r="B456" s="83"/>
      <c r="C456" s="83"/>
      <c r="D456" s="34"/>
      <c r="E456" s="34"/>
      <c r="F456" s="34"/>
      <c r="G456" s="34"/>
      <c r="H456" s="34"/>
      <c r="I456" s="34"/>
      <c r="J456" s="34"/>
      <c r="K456" s="35"/>
      <c r="L456" s="35"/>
      <c r="M456" s="35"/>
      <c r="N456" s="35"/>
      <c r="O456" s="35"/>
      <c r="P456" s="35"/>
      <c r="Q456" s="35"/>
      <c r="R456" s="35"/>
      <c r="S456" s="35"/>
      <c r="T456" s="35"/>
      <c r="U456" s="35"/>
      <c r="V456" s="35"/>
      <c r="W456" s="35"/>
      <c r="X456" s="8"/>
      <c r="Y456" s="8"/>
      <c r="Z456" s="8"/>
      <c r="AA456" s="8"/>
      <c r="AB456" s="8"/>
      <c r="AC456" s="8"/>
      <c r="AD456" s="8"/>
      <c r="AE456" s="8"/>
      <c r="AF456" s="8"/>
    </row>
    <row r="457" spans="1:32" ht="12.75" customHeight="1" x14ac:dyDescent="0.15">
      <c r="A457" s="83"/>
      <c r="B457" s="83"/>
      <c r="C457" s="83"/>
      <c r="D457" s="34"/>
      <c r="E457" s="34"/>
      <c r="F457" s="34"/>
      <c r="G457" s="34"/>
      <c r="H457" s="34"/>
      <c r="I457" s="34"/>
      <c r="J457" s="34"/>
      <c r="K457" s="35"/>
      <c r="L457" s="35"/>
      <c r="M457" s="35"/>
      <c r="N457" s="35"/>
      <c r="O457" s="35"/>
      <c r="P457" s="35"/>
      <c r="Q457" s="35"/>
      <c r="R457" s="35"/>
      <c r="S457" s="35"/>
      <c r="T457" s="35"/>
      <c r="U457" s="35"/>
      <c r="V457" s="35"/>
      <c r="W457" s="35"/>
      <c r="X457" s="8"/>
      <c r="Y457" s="8"/>
      <c r="Z457" s="8"/>
      <c r="AA457" s="8"/>
      <c r="AB457" s="8"/>
      <c r="AC457" s="8"/>
      <c r="AD457" s="8"/>
      <c r="AE457" s="8"/>
      <c r="AF457" s="8"/>
    </row>
    <row r="458" spans="1:32" ht="12.75" customHeight="1" x14ac:dyDescent="0.15">
      <c r="A458" s="83"/>
      <c r="B458" s="83"/>
      <c r="C458" s="83"/>
      <c r="D458" s="34"/>
      <c r="E458" s="34"/>
      <c r="F458" s="34"/>
      <c r="G458" s="34"/>
      <c r="H458" s="34"/>
      <c r="I458" s="34"/>
      <c r="J458" s="34"/>
      <c r="K458" s="35"/>
      <c r="L458" s="35"/>
      <c r="M458" s="35"/>
      <c r="N458" s="35"/>
      <c r="O458" s="35"/>
      <c r="P458" s="35"/>
      <c r="Q458" s="35"/>
      <c r="R458" s="35"/>
      <c r="S458" s="35"/>
      <c r="T458" s="35"/>
      <c r="U458" s="35"/>
      <c r="V458" s="35"/>
      <c r="W458" s="35"/>
      <c r="X458" s="8"/>
      <c r="Y458" s="8"/>
      <c r="Z458" s="8"/>
      <c r="AA458" s="8"/>
      <c r="AB458" s="8"/>
      <c r="AC458" s="8"/>
      <c r="AD458" s="8"/>
      <c r="AE458" s="8"/>
      <c r="AF458" s="8"/>
    </row>
    <row r="459" spans="1:32" ht="12.75" customHeight="1" x14ac:dyDescent="0.15">
      <c r="A459" s="83"/>
      <c r="B459" s="83"/>
      <c r="C459" s="83"/>
      <c r="D459" s="34"/>
      <c r="E459" s="34"/>
      <c r="F459" s="34"/>
      <c r="G459" s="34"/>
      <c r="H459" s="34"/>
      <c r="I459" s="34"/>
      <c r="J459" s="34"/>
      <c r="K459" s="35"/>
      <c r="L459" s="35"/>
      <c r="M459" s="35"/>
      <c r="N459" s="35"/>
      <c r="O459" s="35"/>
      <c r="P459" s="35"/>
      <c r="Q459" s="35"/>
      <c r="R459" s="35"/>
      <c r="S459" s="35"/>
      <c r="T459" s="35"/>
      <c r="U459" s="35"/>
      <c r="V459" s="35"/>
      <c r="W459" s="35"/>
      <c r="X459" s="8"/>
      <c r="Y459" s="8"/>
      <c r="Z459" s="8"/>
      <c r="AA459" s="8"/>
      <c r="AB459" s="8"/>
      <c r="AC459" s="8"/>
      <c r="AD459" s="8"/>
      <c r="AE459" s="8"/>
      <c r="AF459" s="8"/>
    </row>
    <row r="460" spans="1:32" ht="12.75" customHeight="1" x14ac:dyDescent="0.15">
      <c r="A460" s="83"/>
      <c r="B460" s="83"/>
      <c r="C460" s="83"/>
      <c r="D460" s="34"/>
      <c r="E460" s="34"/>
      <c r="F460" s="34"/>
      <c r="G460" s="34"/>
      <c r="H460" s="34"/>
      <c r="I460" s="34"/>
      <c r="J460" s="34"/>
      <c r="K460" s="35"/>
      <c r="L460" s="35"/>
      <c r="M460" s="35"/>
      <c r="N460" s="35"/>
      <c r="O460" s="35"/>
      <c r="P460" s="35"/>
      <c r="Q460" s="35"/>
      <c r="R460" s="35"/>
      <c r="S460" s="35"/>
      <c r="T460" s="35"/>
      <c r="U460" s="35"/>
      <c r="V460" s="35"/>
      <c r="W460" s="35"/>
      <c r="X460" s="8"/>
      <c r="Y460" s="8"/>
      <c r="Z460" s="8"/>
      <c r="AA460" s="8"/>
      <c r="AB460" s="8"/>
      <c r="AC460" s="8"/>
      <c r="AD460" s="8"/>
      <c r="AE460" s="8"/>
      <c r="AF460" s="8"/>
    </row>
    <row r="461" spans="1:32" ht="12.75" customHeight="1" x14ac:dyDescent="0.15">
      <c r="A461" s="83"/>
      <c r="B461" s="83"/>
      <c r="C461" s="83"/>
      <c r="D461" s="34"/>
      <c r="E461" s="34"/>
      <c r="F461" s="34"/>
      <c r="G461" s="34"/>
      <c r="H461" s="34"/>
      <c r="I461" s="34"/>
      <c r="J461" s="34"/>
      <c r="K461" s="35"/>
      <c r="L461" s="35"/>
      <c r="M461" s="35"/>
      <c r="N461" s="35"/>
      <c r="O461" s="35"/>
      <c r="P461" s="35"/>
      <c r="Q461" s="35"/>
      <c r="R461" s="35"/>
      <c r="S461" s="35"/>
      <c r="T461" s="35"/>
      <c r="U461" s="35"/>
      <c r="V461" s="35"/>
      <c r="W461" s="35"/>
      <c r="X461" s="8"/>
      <c r="Y461" s="8"/>
      <c r="Z461" s="8"/>
      <c r="AA461" s="8"/>
      <c r="AB461" s="8"/>
      <c r="AC461" s="8"/>
      <c r="AD461" s="8"/>
      <c r="AE461" s="8"/>
      <c r="AF461" s="8"/>
    </row>
    <row r="462" spans="1:32" ht="12.75" customHeight="1" x14ac:dyDescent="0.15">
      <c r="A462" s="83"/>
      <c r="B462" s="83"/>
      <c r="C462" s="83"/>
      <c r="D462" s="34"/>
      <c r="E462" s="34"/>
      <c r="F462" s="34"/>
      <c r="G462" s="34"/>
      <c r="H462" s="34"/>
      <c r="I462" s="34"/>
      <c r="J462" s="34"/>
      <c r="K462" s="35"/>
      <c r="L462" s="35"/>
      <c r="M462" s="35"/>
      <c r="N462" s="35"/>
      <c r="O462" s="35"/>
      <c r="P462" s="35"/>
      <c r="Q462" s="35"/>
      <c r="R462" s="35"/>
      <c r="S462" s="35"/>
      <c r="T462" s="35"/>
      <c r="U462" s="35"/>
      <c r="V462" s="35"/>
      <c r="W462" s="35"/>
      <c r="X462" s="8"/>
      <c r="Y462" s="8"/>
      <c r="Z462" s="8"/>
      <c r="AA462" s="8"/>
      <c r="AB462" s="8"/>
      <c r="AC462" s="8"/>
      <c r="AD462" s="8"/>
      <c r="AE462" s="8"/>
      <c r="AF462" s="8"/>
    </row>
    <row r="463" spans="1:32" ht="12.75" customHeight="1" x14ac:dyDescent="0.15">
      <c r="A463" s="83"/>
      <c r="B463" s="83"/>
      <c r="C463" s="83"/>
      <c r="D463" s="34"/>
      <c r="E463" s="34"/>
      <c r="F463" s="34"/>
      <c r="G463" s="34"/>
      <c r="H463" s="34"/>
      <c r="I463" s="34"/>
      <c r="J463" s="34"/>
      <c r="K463" s="35"/>
      <c r="L463" s="35"/>
      <c r="M463" s="35"/>
      <c r="N463" s="35"/>
      <c r="O463" s="35"/>
      <c r="P463" s="35"/>
      <c r="Q463" s="35"/>
      <c r="R463" s="35"/>
      <c r="S463" s="35"/>
      <c r="T463" s="35"/>
      <c r="U463" s="35"/>
      <c r="V463" s="35"/>
      <c r="W463" s="35"/>
      <c r="X463" s="8"/>
      <c r="Y463" s="8"/>
      <c r="Z463" s="8"/>
      <c r="AA463" s="8"/>
      <c r="AB463" s="8"/>
      <c r="AC463" s="8"/>
      <c r="AD463" s="8"/>
      <c r="AE463" s="8"/>
      <c r="AF463" s="8"/>
    </row>
    <row r="464" spans="1:32" ht="12.75" customHeight="1" x14ac:dyDescent="0.15">
      <c r="A464" s="83"/>
      <c r="B464" s="83"/>
      <c r="C464" s="83"/>
      <c r="D464" s="34"/>
      <c r="E464" s="34"/>
      <c r="F464" s="34"/>
      <c r="G464" s="34"/>
      <c r="H464" s="34"/>
      <c r="I464" s="34"/>
      <c r="J464" s="34"/>
      <c r="K464" s="35"/>
      <c r="L464" s="35"/>
      <c r="M464" s="35"/>
      <c r="N464" s="35"/>
      <c r="O464" s="35"/>
      <c r="P464" s="35"/>
      <c r="Q464" s="35"/>
      <c r="R464" s="35"/>
      <c r="S464" s="35"/>
      <c r="T464" s="35"/>
      <c r="U464" s="35"/>
      <c r="V464" s="35"/>
      <c r="W464" s="35"/>
      <c r="X464" s="8"/>
      <c r="Y464" s="8"/>
      <c r="Z464" s="8"/>
      <c r="AA464" s="8"/>
      <c r="AB464" s="8"/>
      <c r="AC464" s="8"/>
      <c r="AD464" s="8"/>
      <c r="AE464" s="8"/>
      <c r="AF464" s="8"/>
    </row>
    <row r="465" spans="1:32" ht="12.75" customHeight="1" x14ac:dyDescent="0.15">
      <c r="A465" s="83"/>
      <c r="B465" s="83"/>
      <c r="C465" s="83"/>
      <c r="D465" s="34"/>
      <c r="E465" s="34"/>
      <c r="F465" s="34"/>
      <c r="G465" s="34"/>
      <c r="H465" s="34"/>
      <c r="I465" s="34"/>
      <c r="J465" s="34"/>
      <c r="K465" s="35"/>
      <c r="L465" s="35"/>
      <c r="M465" s="35"/>
      <c r="N465" s="35"/>
      <c r="O465" s="35"/>
      <c r="P465" s="35"/>
      <c r="Q465" s="35"/>
      <c r="R465" s="35"/>
      <c r="S465" s="35"/>
      <c r="T465" s="35"/>
      <c r="U465" s="35"/>
      <c r="V465" s="35"/>
      <c r="W465" s="35"/>
      <c r="X465" s="8"/>
      <c r="Y465" s="8"/>
      <c r="Z465" s="8"/>
      <c r="AA465" s="8"/>
      <c r="AB465" s="8"/>
      <c r="AC465" s="8"/>
      <c r="AD465" s="8"/>
      <c r="AE465" s="8"/>
      <c r="AF465" s="8"/>
    </row>
    <row r="466" spans="1:32" ht="12.75" customHeight="1" x14ac:dyDescent="0.15">
      <c r="A466" s="83"/>
      <c r="B466" s="83"/>
      <c r="C466" s="83"/>
      <c r="D466" s="34"/>
      <c r="E466" s="34"/>
      <c r="F466" s="34"/>
      <c r="G466" s="34"/>
      <c r="H466" s="34"/>
      <c r="I466" s="34"/>
      <c r="J466" s="34"/>
      <c r="K466" s="35"/>
      <c r="L466" s="35"/>
      <c r="M466" s="35"/>
      <c r="N466" s="35"/>
      <c r="O466" s="35"/>
      <c r="P466" s="35"/>
      <c r="Q466" s="35"/>
      <c r="R466" s="35"/>
      <c r="S466" s="35"/>
      <c r="T466" s="35"/>
      <c r="U466" s="35"/>
      <c r="V466" s="35"/>
      <c r="W466" s="35"/>
      <c r="X466" s="8"/>
      <c r="Y466" s="8"/>
      <c r="Z466" s="8"/>
      <c r="AA466" s="8"/>
      <c r="AB466" s="8"/>
      <c r="AC466" s="8"/>
      <c r="AD466" s="8"/>
      <c r="AE466" s="8"/>
      <c r="AF466" s="8"/>
    </row>
    <row r="467" spans="1:32" ht="12.75" customHeight="1" x14ac:dyDescent="0.15">
      <c r="A467" s="83"/>
      <c r="B467" s="83"/>
      <c r="C467" s="83"/>
      <c r="D467" s="34"/>
      <c r="E467" s="34"/>
      <c r="F467" s="34"/>
      <c r="G467" s="34"/>
      <c r="H467" s="34"/>
      <c r="I467" s="34"/>
      <c r="J467" s="34"/>
      <c r="K467" s="35"/>
      <c r="L467" s="35"/>
      <c r="M467" s="35"/>
      <c r="N467" s="35"/>
      <c r="O467" s="35"/>
      <c r="P467" s="35"/>
      <c r="Q467" s="35"/>
      <c r="R467" s="35"/>
      <c r="S467" s="35"/>
      <c r="T467" s="35"/>
      <c r="U467" s="35"/>
      <c r="V467" s="35"/>
      <c r="W467" s="35"/>
      <c r="X467" s="8"/>
      <c r="Y467" s="8"/>
      <c r="Z467" s="8"/>
      <c r="AA467" s="8"/>
      <c r="AB467" s="8"/>
      <c r="AC467" s="8"/>
      <c r="AD467" s="8"/>
      <c r="AE467" s="8"/>
      <c r="AF467" s="8"/>
    </row>
    <row r="468" spans="1:32" ht="12.75" customHeight="1" x14ac:dyDescent="0.15">
      <c r="A468" s="83"/>
      <c r="B468" s="83"/>
      <c r="C468" s="83"/>
      <c r="D468" s="34"/>
      <c r="E468" s="34"/>
      <c r="F468" s="34"/>
      <c r="G468" s="34"/>
      <c r="H468" s="34"/>
      <c r="I468" s="34"/>
      <c r="J468" s="34"/>
      <c r="K468" s="35"/>
      <c r="L468" s="35"/>
      <c r="M468" s="35"/>
      <c r="N468" s="35"/>
      <c r="O468" s="35"/>
      <c r="P468" s="35"/>
      <c r="Q468" s="35"/>
      <c r="R468" s="35"/>
      <c r="S468" s="35"/>
      <c r="T468" s="35"/>
      <c r="U468" s="35"/>
      <c r="V468" s="35"/>
      <c r="W468" s="35"/>
      <c r="X468" s="8"/>
      <c r="Y468" s="8"/>
      <c r="Z468" s="8"/>
      <c r="AA468" s="8"/>
      <c r="AB468" s="8"/>
      <c r="AC468" s="8"/>
      <c r="AD468" s="8"/>
      <c r="AE468" s="8"/>
      <c r="AF468" s="8"/>
    </row>
    <row r="469" spans="1:32" ht="12.75" customHeight="1" x14ac:dyDescent="0.15">
      <c r="A469" s="83"/>
      <c r="B469" s="83"/>
      <c r="C469" s="83"/>
      <c r="D469" s="34"/>
      <c r="E469" s="34"/>
      <c r="F469" s="34"/>
      <c r="G469" s="34"/>
      <c r="H469" s="34"/>
      <c r="I469" s="34"/>
      <c r="J469" s="34"/>
      <c r="K469" s="35"/>
      <c r="L469" s="35"/>
      <c r="M469" s="35"/>
      <c r="N469" s="35"/>
      <c r="O469" s="35"/>
      <c r="P469" s="35"/>
      <c r="Q469" s="35"/>
      <c r="R469" s="35"/>
      <c r="S469" s="35"/>
      <c r="T469" s="35"/>
      <c r="U469" s="35"/>
      <c r="V469" s="35"/>
      <c r="W469" s="35"/>
      <c r="X469" s="8"/>
      <c r="Y469" s="8"/>
      <c r="Z469" s="8"/>
      <c r="AA469" s="8"/>
      <c r="AB469" s="8"/>
      <c r="AC469" s="8"/>
      <c r="AD469" s="8"/>
      <c r="AE469" s="8"/>
      <c r="AF469" s="8"/>
    </row>
    <row r="470" spans="1:32" ht="12.75" customHeight="1" x14ac:dyDescent="0.15">
      <c r="A470" s="83"/>
      <c r="B470" s="83"/>
      <c r="C470" s="83"/>
      <c r="D470" s="34"/>
      <c r="E470" s="34"/>
      <c r="F470" s="34"/>
      <c r="G470" s="34"/>
      <c r="H470" s="34"/>
      <c r="I470" s="34"/>
      <c r="J470" s="34"/>
      <c r="K470" s="35"/>
      <c r="L470" s="35"/>
      <c r="M470" s="35"/>
      <c r="N470" s="35"/>
      <c r="O470" s="35"/>
      <c r="P470" s="35"/>
      <c r="Q470" s="35"/>
      <c r="R470" s="35"/>
      <c r="S470" s="35"/>
      <c r="T470" s="35"/>
      <c r="U470" s="35"/>
      <c r="V470" s="35"/>
      <c r="W470" s="35"/>
      <c r="X470" s="8"/>
      <c r="Y470" s="8"/>
      <c r="Z470" s="8"/>
      <c r="AA470" s="8"/>
      <c r="AB470" s="8"/>
      <c r="AC470" s="8"/>
      <c r="AD470" s="8"/>
      <c r="AE470" s="8"/>
      <c r="AF470" s="8"/>
    </row>
    <row r="471" spans="1:32" ht="12.75" customHeight="1" x14ac:dyDescent="0.15">
      <c r="A471" s="83"/>
      <c r="B471" s="83"/>
      <c r="C471" s="83"/>
      <c r="D471" s="34"/>
      <c r="E471" s="34"/>
      <c r="F471" s="34"/>
      <c r="G471" s="34"/>
      <c r="H471" s="34"/>
      <c r="I471" s="34"/>
      <c r="J471" s="34"/>
      <c r="K471" s="35"/>
      <c r="L471" s="35"/>
      <c r="M471" s="35"/>
      <c r="N471" s="35"/>
      <c r="O471" s="35"/>
      <c r="P471" s="35"/>
      <c r="Q471" s="35"/>
      <c r="R471" s="35"/>
      <c r="S471" s="35"/>
      <c r="T471" s="35"/>
      <c r="U471" s="35"/>
      <c r="V471" s="35"/>
      <c r="W471" s="35"/>
      <c r="X471" s="8"/>
      <c r="Y471" s="8"/>
      <c r="Z471" s="8"/>
      <c r="AA471" s="8"/>
      <c r="AB471" s="8"/>
      <c r="AC471" s="8"/>
      <c r="AD471" s="8"/>
      <c r="AE471" s="8"/>
      <c r="AF471" s="8"/>
    </row>
    <row r="472" spans="1:32" ht="12.75" customHeight="1" x14ac:dyDescent="0.15">
      <c r="A472" s="83"/>
      <c r="B472" s="83"/>
      <c r="C472" s="83"/>
      <c r="D472" s="34"/>
      <c r="E472" s="34"/>
      <c r="F472" s="34"/>
      <c r="G472" s="34"/>
      <c r="H472" s="34"/>
      <c r="I472" s="34"/>
      <c r="J472" s="34"/>
      <c r="K472" s="35"/>
      <c r="L472" s="35"/>
      <c r="M472" s="35"/>
      <c r="N472" s="35"/>
      <c r="O472" s="35"/>
      <c r="P472" s="35"/>
      <c r="Q472" s="35"/>
      <c r="R472" s="35"/>
      <c r="S472" s="35"/>
      <c r="T472" s="35"/>
      <c r="U472" s="35"/>
      <c r="V472" s="35"/>
      <c r="W472" s="35"/>
      <c r="X472" s="8"/>
      <c r="Y472" s="8"/>
      <c r="Z472" s="8"/>
      <c r="AA472" s="8"/>
      <c r="AB472" s="8"/>
      <c r="AC472" s="8"/>
      <c r="AD472" s="8"/>
      <c r="AE472" s="8"/>
      <c r="AF472" s="8"/>
    </row>
    <row r="473" spans="1:32" ht="12.75" customHeight="1" x14ac:dyDescent="0.15">
      <c r="A473" s="83"/>
      <c r="B473" s="83"/>
      <c r="C473" s="83"/>
      <c r="D473" s="34"/>
      <c r="E473" s="34"/>
      <c r="F473" s="34"/>
      <c r="G473" s="34"/>
      <c r="H473" s="34"/>
      <c r="I473" s="34"/>
      <c r="J473" s="34"/>
      <c r="K473" s="35"/>
      <c r="L473" s="35"/>
      <c r="M473" s="35"/>
      <c r="N473" s="35"/>
      <c r="O473" s="35"/>
      <c r="P473" s="35"/>
      <c r="Q473" s="35"/>
      <c r="R473" s="35"/>
      <c r="S473" s="35"/>
      <c r="T473" s="35"/>
      <c r="U473" s="35"/>
      <c r="V473" s="35"/>
      <c r="W473" s="35"/>
      <c r="X473" s="8"/>
      <c r="Y473" s="8"/>
      <c r="Z473" s="8"/>
      <c r="AA473" s="8"/>
      <c r="AB473" s="8"/>
      <c r="AC473" s="8"/>
      <c r="AD473" s="8"/>
      <c r="AE473" s="8"/>
      <c r="AF473" s="8"/>
    </row>
    <row r="474" spans="1:32" ht="12.75" customHeight="1" x14ac:dyDescent="0.15">
      <c r="A474" s="83"/>
      <c r="B474" s="83"/>
      <c r="C474" s="83"/>
      <c r="D474" s="34"/>
      <c r="E474" s="34"/>
      <c r="F474" s="34"/>
      <c r="G474" s="34"/>
      <c r="H474" s="34"/>
      <c r="I474" s="34"/>
      <c r="J474" s="34"/>
      <c r="K474" s="35"/>
      <c r="L474" s="35"/>
      <c r="M474" s="35"/>
      <c r="N474" s="35"/>
      <c r="O474" s="35"/>
      <c r="P474" s="35"/>
      <c r="Q474" s="35"/>
      <c r="R474" s="35"/>
      <c r="S474" s="35"/>
      <c r="T474" s="35"/>
      <c r="U474" s="35"/>
      <c r="V474" s="35"/>
      <c r="W474" s="35"/>
      <c r="X474" s="8"/>
      <c r="Y474" s="8"/>
      <c r="Z474" s="8"/>
      <c r="AA474" s="8"/>
      <c r="AB474" s="8"/>
      <c r="AC474" s="8"/>
      <c r="AD474" s="8"/>
      <c r="AE474" s="8"/>
      <c r="AF474" s="8"/>
    </row>
    <row r="475" spans="1:32" ht="12.75" customHeight="1" x14ac:dyDescent="0.15">
      <c r="A475" s="83"/>
      <c r="B475" s="83"/>
      <c r="C475" s="83"/>
      <c r="D475" s="34"/>
      <c r="E475" s="34"/>
      <c r="F475" s="34"/>
      <c r="G475" s="34"/>
      <c r="H475" s="34"/>
      <c r="I475" s="34"/>
      <c r="J475" s="34"/>
      <c r="K475" s="35"/>
      <c r="L475" s="35"/>
      <c r="M475" s="35"/>
      <c r="N475" s="35"/>
      <c r="O475" s="35"/>
      <c r="P475" s="35"/>
      <c r="Q475" s="35"/>
      <c r="R475" s="35"/>
      <c r="S475" s="35"/>
      <c r="T475" s="35"/>
      <c r="U475" s="35"/>
      <c r="V475" s="35"/>
      <c r="W475" s="35"/>
      <c r="X475" s="8"/>
      <c r="Y475" s="8"/>
      <c r="Z475" s="8"/>
      <c r="AA475" s="8"/>
      <c r="AB475" s="8"/>
      <c r="AC475" s="8"/>
      <c r="AD475" s="8"/>
      <c r="AE475" s="8"/>
      <c r="AF475" s="8"/>
    </row>
    <row r="476" spans="1:32" ht="12.75" customHeight="1" x14ac:dyDescent="0.15">
      <c r="A476" s="83"/>
      <c r="B476" s="83"/>
      <c r="C476" s="83"/>
      <c r="D476" s="34"/>
      <c r="E476" s="34"/>
      <c r="F476" s="34"/>
      <c r="G476" s="34"/>
      <c r="H476" s="34"/>
      <c r="I476" s="34"/>
      <c r="J476" s="34"/>
      <c r="K476" s="35"/>
      <c r="L476" s="35"/>
      <c r="M476" s="35"/>
      <c r="N476" s="35"/>
      <c r="O476" s="35"/>
      <c r="P476" s="35"/>
      <c r="Q476" s="35"/>
      <c r="R476" s="35"/>
      <c r="S476" s="35"/>
      <c r="T476" s="35"/>
      <c r="U476" s="35"/>
      <c r="V476" s="35"/>
      <c r="W476" s="35"/>
      <c r="X476" s="8"/>
      <c r="Y476" s="8"/>
      <c r="Z476" s="8"/>
      <c r="AA476" s="8"/>
      <c r="AB476" s="8"/>
      <c r="AC476" s="8"/>
      <c r="AD476" s="8"/>
      <c r="AE476" s="8"/>
      <c r="AF476" s="8"/>
    </row>
    <row r="477" spans="1:32" ht="12.75" customHeight="1" x14ac:dyDescent="0.15">
      <c r="A477" s="83"/>
      <c r="B477" s="83"/>
      <c r="C477" s="83"/>
      <c r="D477" s="34"/>
      <c r="E477" s="34"/>
      <c r="F477" s="34"/>
      <c r="G477" s="34"/>
      <c r="H477" s="34"/>
      <c r="I477" s="34"/>
      <c r="J477" s="34"/>
      <c r="K477" s="35"/>
      <c r="L477" s="35"/>
      <c r="M477" s="35"/>
      <c r="N477" s="35"/>
      <c r="O477" s="35"/>
      <c r="P477" s="35"/>
      <c r="Q477" s="35"/>
      <c r="R477" s="35"/>
      <c r="S477" s="35"/>
      <c r="T477" s="35"/>
      <c r="U477" s="35"/>
      <c r="V477" s="35"/>
      <c r="W477" s="35"/>
      <c r="X477" s="8"/>
      <c r="Y477" s="8"/>
      <c r="Z477" s="8"/>
      <c r="AA477" s="8"/>
      <c r="AB477" s="8"/>
      <c r="AC477" s="8"/>
      <c r="AD477" s="8"/>
      <c r="AE477" s="8"/>
      <c r="AF477" s="8"/>
    </row>
    <row r="478" spans="1:32" ht="12.75" customHeight="1" x14ac:dyDescent="0.15">
      <c r="A478" s="83"/>
      <c r="B478" s="83"/>
      <c r="C478" s="83"/>
      <c r="D478" s="34"/>
      <c r="E478" s="34"/>
      <c r="F478" s="34"/>
      <c r="G478" s="34"/>
      <c r="H478" s="34"/>
      <c r="I478" s="34"/>
      <c r="J478" s="34"/>
      <c r="K478" s="35"/>
      <c r="L478" s="35"/>
      <c r="M478" s="35"/>
      <c r="N478" s="35"/>
      <c r="O478" s="35"/>
      <c r="P478" s="35"/>
      <c r="Q478" s="35"/>
      <c r="R478" s="35"/>
      <c r="S478" s="35"/>
      <c r="T478" s="35"/>
      <c r="U478" s="35"/>
      <c r="V478" s="35"/>
      <c r="W478" s="35"/>
      <c r="X478" s="8"/>
      <c r="Y478" s="8"/>
      <c r="Z478" s="8"/>
      <c r="AA478" s="8"/>
      <c r="AB478" s="8"/>
      <c r="AC478" s="8"/>
      <c r="AD478" s="8"/>
      <c r="AE478" s="8"/>
      <c r="AF478" s="8"/>
    </row>
    <row r="479" spans="1:32" ht="12.75" customHeight="1" x14ac:dyDescent="0.15">
      <c r="A479" s="83"/>
      <c r="B479" s="83"/>
      <c r="C479" s="83"/>
      <c r="D479" s="34"/>
      <c r="E479" s="34"/>
      <c r="F479" s="34"/>
      <c r="G479" s="34"/>
      <c r="H479" s="34"/>
      <c r="I479" s="34"/>
      <c r="J479" s="34"/>
      <c r="K479" s="35"/>
      <c r="L479" s="35"/>
      <c r="M479" s="35"/>
      <c r="N479" s="35"/>
      <c r="O479" s="35"/>
      <c r="P479" s="35"/>
      <c r="Q479" s="35"/>
      <c r="R479" s="35"/>
      <c r="S479" s="35"/>
      <c r="T479" s="35"/>
      <c r="U479" s="35"/>
      <c r="V479" s="35"/>
      <c r="W479" s="35"/>
      <c r="X479" s="8"/>
      <c r="Y479" s="8"/>
      <c r="Z479" s="8"/>
      <c r="AA479" s="8"/>
      <c r="AB479" s="8"/>
      <c r="AC479" s="8"/>
      <c r="AD479" s="8"/>
      <c r="AE479" s="8"/>
      <c r="AF479" s="8"/>
    </row>
    <row r="480" spans="1:32" ht="12.75" customHeight="1" x14ac:dyDescent="0.15">
      <c r="A480" s="83"/>
      <c r="B480" s="83"/>
      <c r="C480" s="83"/>
      <c r="D480" s="34"/>
      <c r="E480" s="34"/>
      <c r="F480" s="34"/>
      <c r="G480" s="34"/>
      <c r="H480" s="34"/>
      <c r="I480" s="34"/>
      <c r="J480" s="34"/>
      <c r="K480" s="35"/>
      <c r="L480" s="35"/>
      <c r="M480" s="35"/>
      <c r="N480" s="35"/>
      <c r="O480" s="35"/>
      <c r="P480" s="35"/>
      <c r="Q480" s="35"/>
      <c r="R480" s="35"/>
      <c r="S480" s="35"/>
      <c r="T480" s="35"/>
      <c r="U480" s="35"/>
      <c r="V480" s="35"/>
      <c r="W480" s="35"/>
      <c r="X480" s="8"/>
      <c r="Y480" s="8"/>
      <c r="Z480" s="8"/>
      <c r="AA480" s="8"/>
      <c r="AB480" s="8"/>
      <c r="AC480" s="8"/>
      <c r="AD480" s="8"/>
      <c r="AE480" s="8"/>
      <c r="AF480" s="8"/>
    </row>
    <row r="481" spans="1:32" ht="12.75" customHeight="1" x14ac:dyDescent="0.15">
      <c r="A481" s="83"/>
      <c r="B481" s="83"/>
      <c r="C481" s="83"/>
      <c r="D481" s="34"/>
      <c r="E481" s="34"/>
      <c r="F481" s="34"/>
      <c r="G481" s="34"/>
      <c r="H481" s="34"/>
      <c r="I481" s="34"/>
      <c r="J481" s="34"/>
      <c r="K481" s="35"/>
      <c r="L481" s="35"/>
      <c r="M481" s="35"/>
      <c r="N481" s="35"/>
      <c r="O481" s="35"/>
      <c r="P481" s="35"/>
      <c r="Q481" s="35"/>
      <c r="R481" s="35"/>
      <c r="S481" s="35"/>
      <c r="T481" s="35"/>
      <c r="U481" s="35"/>
      <c r="V481" s="35"/>
      <c r="W481" s="35"/>
      <c r="X481" s="8"/>
      <c r="Y481" s="8"/>
      <c r="Z481" s="8"/>
      <c r="AA481" s="8"/>
      <c r="AB481" s="8"/>
      <c r="AC481" s="8"/>
      <c r="AD481" s="8"/>
      <c r="AE481" s="8"/>
      <c r="AF481" s="8"/>
    </row>
    <row r="482" spans="1:32" ht="12.75" customHeight="1" x14ac:dyDescent="0.15">
      <c r="A482" s="83"/>
      <c r="B482" s="83"/>
      <c r="C482" s="83"/>
      <c r="D482" s="34"/>
      <c r="E482" s="34"/>
      <c r="F482" s="34"/>
      <c r="G482" s="34"/>
      <c r="H482" s="34"/>
      <c r="I482" s="34"/>
      <c r="J482" s="34"/>
      <c r="K482" s="35"/>
      <c r="L482" s="35"/>
      <c r="M482" s="35"/>
      <c r="N482" s="35"/>
      <c r="O482" s="35"/>
      <c r="P482" s="35"/>
      <c r="Q482" s="35"/>
      <c r="R482" s="35"/>
      <c r="S482" s="35"/>
      <c r="T482" s="35"/>
      <c r="U482" s="35"/>
      <c r="V482" s="35"/>
      <c r="W482" s="35"/>
      <c r="X482" s="8"/>
      <c r="Y482" s="8"/>
      <c r="Z482" s="8"/>
      <c r="AA482" s="8"/>
      <c r="AB482" s="8"/>
      <c r="AC482" s="8"/>
      <c r="AD482" s="8"/>
      <c r="AE482" s="8"/>
      <c r="AF482" s="8"/>
    </row>
    <row r="483" spans="1:32" ht="12.75" customHeight="1" x14ac:dyDescent="0.15">
      <c r="A483" s="83"/>
      <c r="B483" s="83"/>
      <c r="C483" s="83"/>
      <c r="D483" s="34"/>
      <c r="E483" s="34"/>
      <c r="F483" s="34"/>
      <c r="G483" s="34"/>
      <c r="H483" s="34"/>
      <c r="I483" s="34"/>
      <c r="J483" s="34"/>
      <c r="K483" s="35"/>
      <c r="L483" s="35"/>
      <c r="M483" s="35"/>
      <c r="N483" s="35"/>
      <c r="O483" s="35"/>
      <c r="P483" s="35"/>
      <c r="Q483" s="35"/>
      <c r="R483" s="35"/>
      <c r="S483" s="35"/>
      <c r="T483" s="35"/>
      <c r="U483" s="35"/>
      <c r="V483" s="35"/>
      <c r="W483" s="35"/>
      <c r="X483" s="8"/>
      <c r="Y483" s="8"/>
      <c r="Z483" s="8"/>
      <c r="AA483" s="8"/>
      <c r="AB483" s="8"/>
      <c r="AC483" s="8"/>
      <c r="AD483" s="8"/>
      <c r="AE483" s="8"/>
      <c r="AF483" s="8"/>
    </row>
    <row r="484" spans="1:32" ht="12.75" customHeight="1" x14ac:dyDescent="0.15">
      <c r="A484" s="83"/>
      <c r="B484" s="83"/>
      <c r="C484" s="83"/>
      <c r="D484" s="34"/>
      <c r="E484" s="34"/>
      <c r="F484" s="34"/>
      <c r="G484" s="34"/>
      <c r="H484" s="34"/>
      <c r="I484" s="34"/>
      <c r="J484" s="34"/>
      <c r="K484" s="35"/>
      <c r="L484" s="35"/>
      <c r="M484" s="35"/>
      <c r="N484" s="35"/>
      <c r="O484" s="35"/>
      <c r="P484" s="35"/>
      <c r="Q484" s="35"/>
      <c r="R484" s="35"/>
      <c r="S484" s="35"/>
      <c r="T484" s="35"/>
      <c r="U484" s="35"/>
      <c r="V484" s="35"/>
      <c r="W484" s="35"/>
      <c r="X484" s="8"/>
      <c r="Y484" s="8"/>
      <c r="Z484" s="8"/>
      <c r="AA484" s="8"/>
      <c r="AB484" s="8"/>
      <c r="AC484" s="8"/>
      <c r="AD484" s="8"/>
      <c r="AE484" s="8"/>
      <c r="AF484" s="8"/>
    </row>
    <row r="485" spans="1:32" ht="12.75" customHeight="1" x14ac:dyDescent="0.15">
      <c r="A485" s="83"/>
      <c r="B485" s="83"/>
      <c r="C485" s="83"/>
      <c r="D485" s="34"/>
      <c r="E485" s="34"/>
      <c r="F485" s="34"/>
      <c r="G485" s="34"/>
      <c r="H485" s="34"/>
      <c r="I485" s="34"/>
      <c r="J485" s="34"/>
      <c r="K485" s="35"/>
      <c r="L485" s="35"/>
      <c r="M485" s="35"/>
      <c r="N485" s="35"/>
      <c r="O485" s="35"/>
      <c r="P485" s="35"/>
      <c r="Q485" s="35"/>
      <c r="R485" s="35"/>
      <c r="S485" s="35"/>
      <c r="T485" s="35"/>
      <c r="U485" s="35"/>
      <c r="V485" s="35"/>
      <c r="W485" s="35"/>
      <c r="X485" s="8"/>
      <c r="Y485" s="8"/>
      <c r="Z485" s="8"/>
      <c r="AA485" s="8"/>
      <c r="AB485" s="8"/>
      <c r="AC485" s="8"/>
      <c r="AD485" s="8"/>
      <c r="AE485" s="8"/>
      <c r="AF485" s="8"/>
    </row>
    <row r="486" spans="1:32" ht="12.75" customHeight="1" x14ac:dyDescent="0.15">
      <c r="A486" s="83"/>
      <c r="B486" s="83"/>
      <c r="C486" s="83"/>
      <c r="D486" s="34"/>
      <c r="E486" s="34"/>
      <c r="F486" s="34"/>
      <c r="G486" s="34"/>
      <c r="H486" s="34"/>
      <c r="I486" s="34"/>
      <c r="J486" s="34"/>
      <c r="K486" s="35"/>
      <c r="L486" s="35"/>
      <c r="M486" s="35"/>
      <c r="N486" s="35"/>
      <c r="O486" s="35"/>
      <c r="P486" s="35"/>
      <c r="Q486" s="35"/>
      <c r="R486" s="35"/>
      <c r="S486" s="35"/>
      <c r="T486" s="35"/>
      <c r="U486" s="35"/>
      <c r="V486" s="35"/>
      <c r="W486" s="35"/>
      <c r="X486" s="8"/>
      <c r="Y486" s="8"/>
      <c r="Z486" s="8"/>
      <c r="AA486" s="8"/>
      <c r="AB486" s="8"/>
      <c r="AC486" s="8"/>
      <c r="AD486" s="8"/>
      <c r="AE486" s="8"/>
      <c r="AF486" s="8"/>
    </row>
    <row r="487" spans="1:32" ht="12.75" customHeight="1" x14ac:dyDescent="0.15">
      <c r="A487" s="83"/>
      <c r="B487" s="83"/>
      <c r="C487" s="83"/>
      <c r="D487" s="34"/>
      <c r="E487" s="34"/>
      <c r="F487" s="34"/>
      <c r="G487" s="34"/>
      <c r="H487" s="34"/>
      <c r="I487" s="34"/>
      <c r="J487" s="34"/>
      <c r="K487" s="35"/>
      <c r="L487" s="35"/>
      <c r="M487" s="35"/>
      <c r="N487" s="35"/>
      <c r="O487" s="35"/>
      <c r="P487" s="35"/>
      <c r="Q487" s="35"/>
      <c r="R487" s="35"/>
      <c r="S487" s="35"/>
      <c r="T487" s="35"/>
      <c r="U487" s="35"/>
      <c r="V487" s="35"/>
      <c r="W487" s="35"/>
      <c r="X487" s="8"/>
      <c r="Y487" s="8"/>
      <c r="Z487" s="8"/>
      <c r="AA487" s="8"/>
      <c r="AB487" s="8"/>
      <c r="AC487" s="8"/>
      <c r="AD487" s="8"/>
      <c r="AE487" s="8"/>
      <c r="AF487" s="8"/>
    </row>
    <row r="488" spans="1:32" ht="12.75" customHeight="1" x14ac:dyDescent="0.15">
      <c r="A488" s="83"/>
      <c r="B488" s="83"/>
      <c r="C488" s="83"/>
      <c r="D488" s="34"/>
      <c r="E488" s="34"/>
      <c r="F488" s="34"/>
      <c r="G488" s="34"/>
      <c r="H488" s="34"/>
      <c r="I488" s="34"/>
      <c r="J488" s="34"/>
      <c r="K488" s="35"/>
      <c r="L488" s="35"/>
      <c r="M488" s="35"/>
      <c r="N488" s="35"/>
      <c r="O488" s="35"/>
      <c r="P488" s="35"/>
      <c r="Q488" s="35"/>
      <c r="R488" s="35"/>
      <c r="S488" s="35"/>
      <c r="T488" s="35"/>
      <c r="U488" s="35"/>
      <c r="V488" s="35"/>
      <c r="W488" s="35"/>
      <c r="X488" s="8"/>
      <c r="Y488" s="8"/>
      <c r="Z488" s="8"/>
      <c r="AA488" s="8"/>
      <c r="AB488" s="8"/>
      <c r="AC488" s="8"/>
      <c r="AD488" s="8"/>
      <c r="AE488" s="8"/>
      <c r="AF488" s="8"/>
    </row>
    <row r="489" spans="1:32" ht="12.75" customHeight="1" x14ac:dyDescent="0.15">
      <c r="A489" s="83"/>
      <c r="B489" s="83"/>
      <c r="C489" s="83"/>
      <c r="D489" s="34"/>
      <c r="E489" s="34"/>
      <c r="F489" s="34"/>
      <c r="G489" s="34"/>
      <c r="H489" s="34"/>
      <c r="I489" s="34"/>
      <c r="J489" s="34"/>
      <c r="K489" s="35"/>
      <c r="L489" s="35"/>
      <c r="M489" s="35"/>
      <c r="N489" s="35"/>
      <c r="O489" s="35"/>
      <c r="P489" s="35"/>
      <c r="Q489" s="35"/>
      <c r="R489" s="35"/>
      <c r="S489" s="35"/>
      <c r="T489" s="35"/>
      <c r="U489" s="35"/>
      <c r="V489" s="35"/>
      <c r="W489" s="35"/>
      <c r="X489" s="8"/>
      <c r="Y489" s="8"/>
      <c r="Z489" s="8"/>
      <c r="AA489" s="8"/>
      <c r="AB489" s="8"/>
      <c r="AC489" s="8"/>
      <c r="AD489" s="8"/>
      <c r="AE489" s="8"/>
      <c r="AF489" s="8"/>
    </row>
    <row r="490" spans="1:32" ht="12.75" customHeight="1" x14ac:dyDescent="0.15">
      <c r="A490" s="83"/>
      <c r="B490" s="83"/>
      <c r="C490" s="83"/>
      <c r="D490" s="34"/>
      <c r="E490" s="34"/>
      <c r="F490" s="34"/>
      <c r="G490" s="34"/>
      <c r="H490" s="34"/>
      <c r="I490" s="34"/>
      <c r="J490" s="34"/>
      <c r="K490" s="35"/>
      <c r="L490" s="35"/>
      <c r="M490" s="35"/>
      <c r="N490" s="35"/>
      <c r="O490" s="35"/>
      <c r="P490" s="35"/>
      <c r="Q490" s="35"/>
      <c r="R490" s="35"/>
      <c r="S490" s="35"/>
      <c r="T490" s="35"/>
      <c r="U490" s="35"/>
      <c r="V490" s="35"/>
      <c r="W490" s="35"/>
      <c r="X490" s="8"/>
      <c r="Y490" s="8"/>
      <c r="Z490" s="8"/>
      <c r="AA490" s="8"/>
      <c r="AB490" s="8"/>
      <c r="AC490" s="8"/>
      <c r="AD490" s="8"/>
      <c r="AE490" s="8"/>
      <c r="AF490" s="8"/>
    </row>
    <row r="491" spans="1:32" ht="12.75" customHeight="1" x14ac:dyDescent="0.15">
      <c r="A491" s="83"/>
      <c r="B491" s="83"/>
      <c r="C491" s="83"/>
      <c r="D491" s="34"/>
      <c r="E491" s="34"/>
      <c r="F491" s="34"/>
      <c r="G491" s="34"/>
      <c r="H491" s="34"/>
      <c r="I491" s="34"/>
      <c r="J491" s="34"/>
      <c r="K491" s="35"/>
      <c r="L491" s="35"/>
      <c r="M491" s="35"/>
      <c r="N491" s="35"/>
      <c r="O491" s="35"/>
      <c r="P491" s="35"/>
      <c r="Q491" s="35"/>
      <c r="R491" s="35"/>
      <c r="S491" s="35"/>
      <c r="T491" s="35"/>
      <c r="U491" s="35"/>
      <c r="V491" s="35"/>
      <c r="W491" s="35"/>
      <c r="X491" s="8"/>
      <c r="Y491" s="8"/>
      <c r="Z491" s="8"/>
      <c r="AA491" s="8"/>
      <c r="AB491" s="8"/>
      <c r="AC491" s="8"/>
      <c r="AD491" s="8"/>
      <c r="AE491" s="8"/>
      <c r="AF491" s="8"/>
    </row>
    <row r="492" spans="1:32" ht="12.75" customHeight="1" x14ac:dyDescent="0.15">
      <c r="A492" s="83"/>
      <c r="B492" s="83"/>
      <c r="C492" s="83"/>
      <c r="D492" s="34"/>
      <c r="E492" s="34"/>
      <c r="F492" s="34"/>
      <c r="G492" s="34"/>
      <c r="H492" s="34"/>
      <c r="I492" s="34"/>
      <c r="J492" s="34"/>
      <c r="K492" s="35"/>
      <c r="L492" s="35"/>
      <c r="M492" s="35"/>
      <c r="N492" s="35"/>
      <c r="O492" s="35"/>
      <c r="P492" s="35"/>
      <c r="Q492" s="35"/>
      <c r="R492" s="35"/>
      <c r="S492" s="35"/>
      <c r="T492" s="35"/>
      <c r="U492" s="35"/>
      <c r="V492" s="35"/>
      <c r="W492" s="35"/>
      <c r="X492" s="8"/>
      <c r="Y492" s="8"/>
      <c r="Z492" s="8"/>
      <c r="AA492" s="8"/>
      <c r="AB492" s="8"/>
      <c r="AC492" s="8"/>
      <c r="AD492" s="8"/>
      <c r="AE492" s="8"/>
      <c r="AF492" s="8"/>
    </row>
    <row r="493" spans="1:32" ht="12.75" customHeight="1" x14ac:dyDescent="0.15">
      <c r="A493" s="83"/>
      <c r="B493" s="83"/>
      <c r="C493" s="83"/>
      <c r="D493" s="34"/>
      <c r="E493" s="34"/>
      <c r="F493" s="34"/>
      <c r="G493" s="34"/>
      <c r="H493" s="34"/>
      <c r="I493" s="34"/>
      <c r="J493" s="34"/>
      <c r="K493" s="35"/>
      <c r="L493" s="35"/>
      <c r="M493" s="35"/>
      <c r="N493" s="35"/>
      <c r="O493" s="35"/>
      <c r="P493" s="35"/>
      <c r="Q493" s="35"/>
      <c r="R493" s="35"/>
      <c r="S493" s="35"/>
      <c r="T493" s="35"/>
      <c r="U493" s="35"/>
      <c r="V493" s="35"/>
      <c r="W493" s="35"/>
      <c r="X493" s="8"/>
      <c r="Y493" s="8"/>
      <c r="Z493" s="8"/>
      <c r="AA493" s="8"/>
      <c r="AB493" s="8"/>
      <c r="AC493" s="8"/>
      <c r="AD493" s="8"/>
      <c r="AE493" s="8"/>
      <c r="AF493" s="8"/>
    </row>
    <row r="494" spans="1:32" ht="12.75" customHeight="1" x14ac:dyDescent="0.15">
      <c r="A494" s="83"/>
      <c r="B494" s="83"/>
      <c r="C494" s="83"/>
      <c r="D494" s="34"/>
      <c r="E494" s="34"/>
      <c r="F494" s="34"/>
      <c r="G494" s="34"/>
      <c r="H494" s="34"/>
      <c r="I494" s="34"/>
      <c r="J494" s="34"/>
      <c r="K494" s="35"/>
      <c r="L494" s="35"/>
      <c r="M494" s="35"/>
      <c r="N494" s="35"/>
      <c r="O494" s="35"/>
      <c r="P494" s="35"/>
      <c r="Q494" s="35"/>
      <c r="R494" s="35"/>
      <c r="S494" s="35"/>
      <c r="T494" s="35"/>
      <c r="U494" s="35"/>
      <c r="V494" s="35"/>
      <c r="W494" s="35"/>
      <c r="X494" s="8"/>
      <c r="Y494" s="8"/>
      <c r="Z494" s="8"/>
      <c r="AA494" s="8"/>
      <c r="AB494" s="8"/>
      <c r="AC494" s="8"/>
      <c r="AD494" s="8"/>
      <c r="AE494" s="8"/>
      <c r="AF494" s="8"/>
    </row>
    <row r="495" spans="1:32" ht="12.75" customHeight="1" x14ac:dyDescent="0.15">
      <c r="A495" s="83"/>
      <c r="B495" s="83"/>
      <c r="C495" s="83"/>
      <c r="D495" s="34"/>
      <c r="E495" s="34"/>
      <c r="F495" s="34"/>
      <c r="G495" s="34"/>
      <c r="H495" s="34"/>
      <c r="I495" s="34"/>
      <c r="J495" s="34"/>
      <c r="K495" s="35"/>
      <c r="L495" s="35"/>
      <c r="M495" s="35"/>
      <c r="N495" s="35"/>
      <c r="O495" s="35"/>
      <c r="P495" s="35"/>
      <c r="Q495" s="35"/>
      <c r="R495" s="35"/>
      <c r="S495" s="35"/>
      <c r="T495" s="35"/>
      <c r="U495" s="35"/>
      <c r="V495" s="35"/>
      <c r="W495" s="35"/>
      <c r="X495" s="8"/>
      <c r="Y495" s="8"/>
      <c r="Z495" s="8"/>
      <c r="AA495" s="8"/>
      <c r="AB495" s="8"/>
      <c r="AC495" s="8"/>
      <c r="AD495" s="8"/>
      <c r="AE495" s="8"/>
      <c r="AF495" s="8"/>
    </row>
    <row r="496" spans="1:32" ht="12.75" customHeight="1" x14ac:dyDescent="0.15">
      <c r="A496" s="83"/>
      <c r="B496" s="83"/>
      <c r="C496" s="83"/>
      <c r="D496" s="34"/>
      <c r="E496" s="34"/>
      <c r="F496" s="34"/>
      <c r="G496" s="34"/>
      <c r="H496" s="34"/>
      <c r="I496" s="34"/>
      <c r="J496" s="34"/>
      <c r="K496" s="35"/>
      <c r="L496" s="35"/>
      <c r="M496" s="35"/>
      <c r="N496" s="35"/>
      <c r="O496" s="35"/>
      <c r="P496" s="35"/>
      <c r="Q496" s="35"/>
      <c r="R496" s="35"/>
      <c r="S496" s="35"/>
      <c r="T496" s="35"/>
      <c r="U496" s="35"/>
      <c r="V496" s="35"/>
      <c r="W496" s="35"/>
      <c r="X496" s="8"/>
      <c r="Y496" s="8"/>
      <c r="Z496" s="8"/>
      <c r="AA496" s="8"/>
      <c r="AB496" s="8"/>
      <c r="AC496" s="8"/>
      <c r="AD496" s="8"/>
      <c r="AE496" s="8"/>
      <c r="AF496" s="8"/>
    </row>
    <row r="497" spans="1:32" ht="12.75" customHeight="1" x14ac:dyDescent="0.15">
      <c r="A497" s="83"/>
      <c r="B497" s="83"/>
      <c r="C497" s="83"/>
      <c r="D497" s="34"/>
      <c r="E497" s="34"/>
      <c r="F497" s="34"/>
      <c r="G497" s="34"/>
      <c r="H497" s="34"/>
      <c r="I497" s="34"/>
      <c r="J497" s="34"/>
      <c r="K497" s="35"/>
      <c r="L497" s="35"/>
      <c r="M497" s="35"/>
      <c r="N497" s="35"/>
      <c r="O497" s="35"/>
      <c r="P497" s="35"/>
      <c r="Q497" s="35"/>
      <c r="R497" s="35"/>
      <c r="S497" s="35"/>
      <c r="T497" s="35"/>
      <c r="U497" s="35"/>
      <c r="V497" s="35"/>
      <c r="W497" s="35"/>
      <c r="X497" s="8"/>
      <c r="Y497" s="8"/>
      <c r="Z497" s="8"/>
      <c r="AA497" s="8"/>
      <c r="AB497" s="8"/>
      <c r="AC497" s="8"/>
      <c r="AD497" s="8"/>
      <c r="AE497" s="8"/>
      <c r="AF497" s="8"/>
    </row>
    <row r="498" spans="1:32" ht="12.75" customHeight="1" x14ac:dyDescent="0.15">
      <c r="A498" s="83"/>
      <c r="B498" s="83"/>
      <c r="C498" s="83"/>
      <c r="D498" s="34"/>
      <c r="E498" s="34"/>
      <c r="F498" s="34"/>
      <c r="G498" s="34"/>
      <c r="H498" s="34"/>
      <c r="I498" s="34"/>
      <c r="J498" s="34"/>
      <c r="K498" s="35"/>
      <c r="L498" s="35"/>
      <c r="M498" s="35"/>
      <c r="N498" s="35"/>
      <c r="O498" s="35"/>
      <c r="P498" s="35"/>
      <c r="Q498" s="35"/>
      <c r="R498" s="35"/>
      <c r="S498" s="35"/>
      <c r="T498" s="35"/>
      <c r="U498" s="35"/>
      <c r="V498" s="35"/>
      <c r="W498" s="35"/>
      <c r="X498" s="8"/>
      <c r="Y498" s="8"/>
      <c r="Z498" s="8"/>
      <c r="AA498" s="8"/>
      <c r="AB498" s="8"/>
      <c r="AC498" s="8"/>
      <c r="AD498" s="8"/>
      <c r="AE498" s="8"/>
      <c r="AF498" s="8"/>
    </row>
    <row r="499" spans="1:32" ht="12.75" customHeight="1" x14ac:dyDescent="0.15">
      <c r="A499" s="83"/>
      <c r="B499" s="83"/>
      <c r="C499" s="83"/>
      <c r="D499" s="34"/>
      <c r="E499" s="34"/>
      <c r="F499" s="34"/>
      <c r="G499" s="34"/>
      <c r="H499" s="34"/>
      <c r="I499" s="34"/>
      <c r="J499" s="34"/>
      <c r="K499" s="35"/>
      <c r="L499" s="35"/>
      <c r="M499" s="35"/>
      <c r="N499" s="35"/>
      <c r="O499" s="35"/>
      <c r="P499" s="35"/>
      <c r="Q499" s="35"/>
      <c r="R499" s="35"/>
      <c r="S499" s="35"/>
      <c r="T499" s="35"/>
      <c r="U499" s="35"/>
      <c r="V499" s="35"/>
      <c r="W499" s="35"/>
      <c r="X499" s="8"/>
      <c r="Y499" s="8"/>
      <c r="Z499" s="8"/>
      <c r="AA499" s="8"/>
      <c r="AB499" s="8"/>
      <c r="AC499" s="8"/>
      <c r="AD499" s="8"/>
      <c r="AE499" s="8"/>
      <c r="AF499" s="8"/>
    </row>
    <row r="500" spans="1:32" ht="12.75" customHeight="1" x14ac:dyDescent="0.15">
      <c r="A500" s="83"/>
      <c r="B500" s="83"/>
      <c r="C500" s="83"/>
      <c r="D500" s="34"/>
      <c r="E500" s="34"/>
      <c r="F500" s="34"/>
      <c r="G500" s="34"/>
      <c r="H500" s="34"/>
      <c r="I500" s="34"/>
      <c r="J500" s="34"/>
      <c r="K500" s="35"/>
      <c r="L500" s="35"/>
      <c r="M500" s="35"/>
      <c r="N500" s="35"/>
      <c r="O500" s="35"/>
      <c r="P500" s="35"/>
      <c r="Q500" s="35"/>
      <c r="R500" s="35"/>
      <c r="S500" s="35"/>
      <c r="T500" s="35"/>
      <c r="U500" s="35"/>
      <c r="V500" s="35"/>
      <c r="W500" s="35"/>
      <c r="X500" s="8"/>
      <c r="Y500" s="8"/>
      <c r="Z500" s="8"/>
      <c r="AA500" s="8"/>
      <c r="AB500" s="8"/>
      <c r="AC500" s="8"/>
      <c r="AD500" s="8"/>
      <c r="AE500" s="8"/>
      <c r="AF500" s="8"/>
    </row>
    <row r="501" spans="1:32" ht="12.75" customHeight="1" x14ac:dyDescent="0.15">
      <c r="A501" s="83"/>
      <c r="B501" s="83"/>
      <c r="C501" s="83"/>
      <c r="D501" s="34"/>
      <c r="E501" s="34"/>
      <c r="F501" s="34"/>
      <c r="G501" s="34"/>
      <c r="H501" s="34"/>
      <c r="I501" s="34"/>
      <c r="J501" s="34"/>
      <c r="K501" s="35"/>
      <c r="L501" s="35"/>
      <c r="M501" s="35"/>
      <c r="N501" s="35"/>
      <c r="O501" s="35"/>
      <c r="P501" s="35"/>
      <c r="Q501" s="35"/>
      <c r="R501" s="35"/>
      <c r="S501" s="35"/>
      <c r="T501" s="35"/>
      <c r="U501" s="35"/>
      <c r="V501" s="35"/>
      <c r="W501" s="35"/>
      <c r="X501" s="8"/>
      <c r="Y501" s="8"/>
      <c r="Z501" s="8"/>
      <c r="AA501" s="8"/>
      <c r="AB501" s="8"/>
      <c r="AC501" s="8"/>
      <c r="AD501" s="8"/>
      <c r="AE501" s="8"/>
      <c r="AF501" s="8"/>
    </row>
    <row r="502" spans="1:32" ht="12.75" customHeight="1" x14ac:dyDescent="0.15">
      <c r="A502" s="83"/>
      <c r="B502" s="83"/>
      <c r="C502" s="83"/>
      <c r="D502" s="34"/>
      <c r="E502" s="34"/>
      <c r="F502" s="34"/>
      <c r="G502" s="34"/>
      <c r="H502" s="34"/>
      <c r="I502" s="34"/>
      <c r="J502" s="34"/>
      <c r="K502" s="35"/>
      <c r="L502" s="35"/>
      <c r="M502" s="35"/>
      <c r="N502" s="35"/>
      <c r="O502" s="35"/>
      <c r="P502" s="35"/>
      <c r="Q502" s="35"/>
      <c r="R502" s="35"/>
      <c r="S502" s="35"/>
      <c r="T502" s="35"/>
      <c r="U502" s="35"/>
      <c r="V502" s="35"/>
      <c r="W502" s="35"/>
      <c r="X502" s="8"/>
      <c r="Y502" s="8"/>
      <c r="Z502" s="8"/>
      <c r="AA502" s="8"/>
      <c r="AB502" s="8"/>
      <c r="AC502" s="8"/>
      <c r="AD502" s="8"/>
      <c r="AE502" s="8"/>
      <c r="AF502" s="8"/>
    </row>
    <row r="503" spans="1:32" ht="12.75" customHeight="1" x14ac:dyDescent="0.15">
      <c r="A503" s="83"/>
      <c r="B503" s="83"/>
      <c r="C503" s="83"/>
      <c r="D503" s="34"/>
      <c r="E503" s="34"/>
      <c r="F503" s="34"/>
      <c r="G503" s="34"/>
      <c r="H503" s="34"/>
      <c r="I503" s="34"/>
      <c r="J503" s="34"/>
      <c r="K503" s="35"/>
      <c r="L503" s="35"/>
      <c r="M503" s="35"/>
      <c r="N503" s="35"/>
      <c r="O503" s="35"/>
      <c r="P503" s="35"/>
      <c r="Q503" s="35"/>
      <c r="R503" s="35"/>
      <c r="S503" s="35"/>
      <c r="T503" s="35"/>
      <c r="U503" s="35"/>
      <c r="V503" s="35"/>
      <c r="W503" s="35"/>
      <c r="X503" s="8"/>
      <c r="Y503" s="8"/>
      <c r="Z503" s="8"/>
      <c r="AA503" s="8"/>
      <c r="AB503" s="8"/>
      <c r="AC503" s="8"/>
      <c r="AD503" s="8"/>
      <c r="AE503" s="8"/>
      <c r="AF503" s="8"/>
    </row>
    <row r="504" spans="1:32" ht="12.75" customHeight="1" x14ac:dyDescent="0.15">
      <c r="A504" s="83"/>
      <c r="B504" s="83"/>
      <c r="C504" s="83"/>
      <c r="D504" s="34"/>
      <c r="E504" s="34"/>
      <c r="F504" s="34"/>
      <c r="G504" s="34"/>
      <c r="H504" s="34"/>
      <c r="I504" s="34"/>
      <c r="J504" s="34"/>
      <c r="K504" s="35"/>
      <c r="L504" s="35"/>
      <c r="M504" s="35"/>
      <c r="N504" s="35"/>
      <c r="O504" s="35"/>
      <c r="P504" s="35"/>
      <c r="Q504" s="35"/>
      <c r="R504" s="35"/>
      <c r="S504" s="35"/>
      <c r="T504" s="35"/>
      <c r="U504" s="35"/>
      <c r="V504" s="35"/>
      <c r="W504" s="35"/>
      <c r="X504" s="8"/>
      <c r="Y504" s="8"/>
      <c r="Z504" s="8"/>
      <c r="AA504" s="8"/>
      <c r="AB504" s="8"/>
      <c r="AC504" s="8"/>
      <c r="AD504" s="8"/>
      <c r="AE504" s="8"/>
      <c r="AF504" s="8"/>
    </row>
    <row r="505" spans="1:32" ht="12.75" customHeight="1" x14ac:dyDescent="0.15">
      <c r="A505" s="83"/>
      <c r="B505" s="83"/>
      <c r="C505" s="83"/>
      <c r="D505" s="34"/>
      <c r="E505" s="34"/>
      <c r="F505" s="34"/>
      <c r="G505" s="34"/>
      <c r="H505" s="34"/>
      <c r="I505" s="34"/>
      <c r="J505" s="34"/>
      <c r="K505" s="35"/>
      <c r="L505" s="35"/>
      <c r="M505" s="35"/>
      <c r="N505" s="35"/>
      <c r="O505" s="35"/>
      <c r="P505" s="35"/>
      <c r="Q505" s="35"/>
      <c r="R505" s="35"/>
      <c r="S505" s="35"/>
      <c r="T505" s="35"/>
      <c r="U505" s="35"/>
      <c r="V505" s="35"/>
      <c r="W505" s="35"/>
      <c r="X505" s="8"/>
      <c r="Y505" s="8"/>
      <c r="Z505" s="8"/>
      <c r="AA505" s="8"/>
      <c r="AB505" s="8"/>
      <c r="AC505" s="8"/>
      <c r="AD505" s="8"/>
      <c r="AE505" s="8"/>
      <c r="AF505" s="8"/>
    </row>
    <row r="506" spans="1:32" ht="12.75" customHeight="1" x14ac:dyDescent="0.15">
      <c r="A506" s="83"/>
      <c r="B506" s="83"/>
      <c r="C506" s="83"/>
      <c r="D506" s="34"/>
      <c r="E506" s="34"/>
      <c r="F506" s="34"/>
      <c r="G506" s="34"/>
      <c r="H506" s="34"/>
      <c r="I506" s="34"/>
      <c r="J506" s="34"/>
      <c r="K506" s="35"/>
      <c r="L506" s="35"/>
      <c r="M506" s="35"/>
      <c r="N506" s="35"/>
      <c r="O506" s="35"/>
      <c r="P506" s="35"/>
      <c r="Q506" s="35"/>
      <c r="R506" s="35"/>
      <c r="S506" s="35"/>
      <c r="T506" s="35"/>
      <c r="U506" s="35"/>
      <c r="V506" s="35"/>
      <c r="W506" s="35"/>
      <c r="X506" s="8"/>
      <c r="Y506" s="8"/>
      <c r="Z506" s="8"/>
      <c r="AA506" s="8"/>
      <c r="AB506" s="8"/>
      <c r="AC506" s="8"/>
      <c r="AD506" s="8"/>
      <c r="AE506" s="8"/>
      <c r="AF506" s="8"/>
    </row>
    <row r="507" spans="1:32" ht="12.75" customHeight="1" x14ac:dyDescent="0.15">
      <c r="A507" s="83"/>
      <c r="B507" s="83"/>
      <c r="C507" s="83"/>
      <c r="D507" s="34"/>
      <c r="E507" s="34"/>
      <c r="F507" s="34"/>
      <c r="G507" s="34"/>
      <c r="H507" s="34"/>
      <c r="I507" s="34"/>
      <c r="J507" s="34"/>
      <c r="K507" s="35"/>
      <c r="L507" s="35"/>
      <c r="M507" s="35"/>
      <c r="N507" s="35"/>
      <c r="O507" s="35"/>
      <c r="P507" s="35"/>
      <c r="Q507" s="35"/>
      <c r="R507" s="35"/>
      <c r="S507" s="35"/>
      <c r="T507" s="35"/>
      <c r="U507" s="35"/>
      <c r="V507" s="35"/>
      <c r="W507" s="35"/>
      <c r="X507" s="8"/>
      <c r="Y507" s="8"/>
      <c r="Z507" s="8"/>
      <c r="AA507" s="8"/>
      <c r="AB507" s="8"/>
      <c r="AC507" s="8"/>
      <c r="AD507" s="8"/>
      <c r="AE507" s="8"/>
      <c r="AF507" s="8"/>
    </row>
    <row r="508" spans="1:32" ht="12.75" customHeight="1" x14ac:dyDescent="0.15">
      <c r="A508" s="83"/>
      <c r="B508" s="83"/>
      <c r="C508" s="83"/>
      <c r="D508" s="34"/>
      <c r="E508" s="34"/>
      <c r="F508" s="34"/>
      <c r="G508" s="34"/>
      <c r="H508" s="34"/>
      <c r="I508" s="34"/>
      <c r="J508" s="34"/>
      <c r="K508" s="35"/>
      <c r="L508" s="35"/>
      <c r="M508" s="35"/>
      <c r="N508" s="35"/>
      <c r="O508" s="35"/>
      <c r="P508" s="35"/>
      <c r="Q508" s="35"/>
      <c r="R508" s="35"/>
      <c r="S508" s="35"/>
      <c r="T508" s="35"/>
      <c r="U508" s="35"/>
      <c r="V508" s="35"/>
      <c r="W508" s="35"/>
      <c r="X508" s="8"/>
      <c r="Y508" s="8"/>
      <c r="Z508" s="8"/>
      <c r="AA508" s="8"/>
      <c r="AB508" s="8"/>
      <c r="AC508" s="8"/>
      <c r="AD508" s="8"/>
      <c r="AE508" s="8"/>
      <c r="AF508" s="8"/>
    </row>
    <row r="509" spans="1:32" ht="12.75" customHeight="1" x14ac:dyDescent="0.15">
      <c r="A509" s="83"/>
      <c r="B509" s="83"/>
      <c r="C509" s="83"/>
      <c r="D509" s="34"/>
      <c r="E509" s="34"/>
      <c r="F509" s="34"/>
      <c r="G509" s="34"/>
      <c r="H509" s="34"/>
      <c r="I509" s="34"/>
      <c r="J509" s="34"/>
      <c r="K509" s="35"/>
      <c r="L509" s="35"/>
      <c r="M509" s="35"/>
      <c r="N509" s="35"/>
      <c r="O509" s="35"/>
      <c r="P509" s="35"/>
      <c r="Q509" s="35"/>
      <c r="R509" s="35"/>
      <c r="S509" s="35"/>
      <c r="T509" s="35"/>
      <c r="U509" s="35"/>
      <c r="V509" s="35"/>
      <c r="W509" s="35"/>
      <c r="X509" s="8"/>
      <c r="Y509" s="8"/>
      <c r="Z509" s="8"/>
      <c r="AA509" s="8"/>
      <c r="AB509" s="8"/>
      <c r="AC509" s="8"/>
      <c r="AD509" s="8"/>
      <c r="AE509" s="8"/>
      <c r="AF509" s="8"/>
    </row>
    <row r="510" spans="1:32" ht="12.75" customHeight="1" x14ac:dyDescent="0.15">
      <c r="A510" s="83"/>
      <c r="B510" s="83"/>
      <c r="C510" s="83"/>
      <c r="D510" s="34"/>
      <c r="E510" s="34"/>
      <c r="F510" s="34"/>
      <c r="G510" s="34"/>
      <c r="H510" s="34"/>
      <c r="I510" s="34"/>
      <c r="J510" s="34"/>
      <c r="K510" s="35"/>
      <c r="L510" s="35"/>
      <c r="M510" s="35"/>
      <c r="N510" s="35"/>
      <c r="O510" s="35"/>
      <c r="P510" s="35"/>
      <c r="Q510" s="35"/>
      <c r="R510" s="35"/>
      <c r="S510" s="35"/>
      <c r="T510" s="35"/>
      <c r="U510" s="35"/>
      <c r="V510" s="35"/>
      <c r="W510" s="35"/>
      <c r="X510" s="8"/>
      <c r="Y510" s="8"/>
      <c r="Z510" s="8"/>
      <c r="AA510" s="8"/>
      <c r="AB510" s="8"/>
      <c r="AC510" s="8"/>
      <c r="AD510" s="8"/>
      <c r="AE510" s="8"/>
      <c r="AF510" s="8"/>
    </row>
    <row r="511" spans="1:32" ht="12.75" customHeight="1" x14ac:dyDescent="0.15">
      <c r="A511" s="83"/>
      <c r="B511" s="83"/>
      <c r="C511" s="83"/>
      <c r="D511" s="34"/>
      <c r="E511" s="34"/>
      <c r="F511" s="34"/>
      <c r="G511" s="34"/>
      <c r="H511" s="34"/>
      <c r="I511" s="34"/>
      <c r="J511" s="34"/>
      <c r="K511" s="35"/>
      <c r="L511" s="35"/>
      <c r="M511" s="35"/>
      <c r="N511" s="35"/>
      <c r="O511" s="35"/>
      <c r="P511" s="35"/>
      <c r="Q511" s="35"/>
      <c r="R511" s="35"/>
      <c r="S511" s="35"/>
      <c r="T511" s="35"/>
      <c r="U511" s="35"/>
      <c r="V511" s="35"/>
      <c r="W511" s="35"/>
      <c r="X511" s="8"/>
      <c r="Y511" s="8"/>
      <c r="Z511" s="8"/>
      <c r="AA511" s="8"/>
      <c r="AB511" s="8"/>
      <c r="AC511" s="8"/>
      <c r="AD511" s="8"/>
      <c r="AE511" s="8"/>
      <c r="AF511" s="8"/>
    </row>
    <row r="512" spans="1:32" ht="12.75" customHeight="1" x14ac:dyDescent="0.15">
      <c r="A512" s="83"/>
      <c r="B512" s="83"/>
      <c r="C512" s="83"/>
      <c r="D512" s="34"/>
      <c r="E512" s="34"/>
      <c r="F512" s="34"/>
      <c r="G512" s="34"/>
      <c r="H512" s="34"/>
      <c r="I512" s="34"/>
      <c r="J512" s="34"/>
      <c r="K512" s="35"/>
      <c r="L512" s="35"/>
      <c r="M512" s="35"/>
      <c r="N512" s="35"/>
      <c r="O512" s="35"/>
      <c r="P512" s="35"/>
      <c r="Q512" s="35"/>
      <c r="R512" s="35"/>
      <c r="S512" s="35"/>
      <c r="T512" s="35"/>
      <c r="U512" s="35"/>
      <c r="V512" s="35"/>
      <c r="W512" s="35"/>
      <c r="X512" s="8"/>
      <c r="Y512" s="8"/>
      <c r="Z512" s="8"/>
      <c r="AA512" s="8"/>
      <c r="AB512" s="8"/>
      <c r="AC512" s="8"/>
      <c r="AD512" s="8"/>
      <c r="AE512" s="8"/>
      <c r="AF512" s="8"/>
    </row>
    <row r="513" spans="1:32" ht="12.75" customHeight="1" x14ac:dyDescent="0.15">
      <c r="A513" s="83"/>
      <c r="B513" s="83"/>
      <c r="C513" s="83"/>
      <c r="D513" s="34"/>
      <c r="E513" s="34"/>
      <c r="F513" s="34"/>
      <c r="G513" s="34"/>
      <c r="H513" s="34"/>
      <c r="I513" s="34"/>
      <c r="J513" s="34"/>
      <c r="K513" s="35"/>
      <c r="L513" s="35"/>
      <c r="M513" s="35"/>
      <c r="N513" s="35"/>
      <c r="O513" s="35"/>
      <c r="P513" s="35"/>
      <c r="Q513" s="35"/>
      <c r="R513" s="35"/>
      <c r="S513" s="35"/>
      <c r="T513" s="35"/>
      <c r="U513" s="35"/>
      <c r="V513" s="35"/>
      <c r="W513" s="35"/>
      <c r="X513" s="8"/>
      <c r="Y513" s="8"/>
      <c r="Z513" s="8"/>
      <c r="AA513" s="8"/>
      <c r="AB513" s="8"/>
      <c r="AC513" s="8"/>
      <c r="AD513" s="8"/>
      <c r="AE513" s="8"/>
      <c r="AF513" s="8"/>
    </row>
    <row r="514" spans="1:32" ht="12.75" customHeight="1" x14ac:dyDescent="0.15">
      <c r="A514" s="83"/>
      <c r="B514" s="83"/>
      <c r="C514" s="83"/>
      <c r="D514" s="34"/>
      <c r="E514" s="34"/>
      <c r="F514" s="34"/>
      <c r="G514" s="34"/>
      <c r="H514" s="34"/>
      <c r="I514" s="34"/>
      <c r="J514" s="34"/>
      <c r="K514" s="35"/>
      <c r="L514" s="35"/>
      <c r="M514" s="35"/>
      <c r="N514" s="35"/>
      <c r="O514" s="35"/>
      <c r="P514" s="35"/>
      <c r="Q514" s="35"/>
      <c r="R514" s="35"/>
      <c r="S514" s="35"/>
      <c r="T514" s="35"/>
      <c r="U514" s="35"/>
      <c r="V514" s="35"/>
      <c r="W514" s="35"/>
      <c r="X514" s="8"/>
      <c r="Y514" s="8"/>
      <c r="Z514" s="8"/>
      <c r="AA514" s="8"/>
      <c r="AB514" s="8"/>
      <c r="AC514" s="8"/>
      <c r="AD514" s="8"/>
      <c r="AE514" s="8"/>
      <c r="AF514" s="8"/>
    </row>
    <row r="515" spans="1:32" ht="12.75" customHeight="1" x14ac:dyDescent="0.15">
      <c r="A515" s="83"/>
      <c r="B515" s="83"/>
      <c r="C515" s="83"/>
      <c r="D515" s="34"/>
      <c r="E515" s="34"/>
      <c r="F515" s="34"/>
      <c r="G515" s="34"/>
      <c r="H515" s="34"/>
      <c r="I515" s="34"/>
      <c r="J515" s="34"/>
      <c r="K515" s="35"/>
      <c r="L515" s="35"/>
      <c r="M515" s="35"/>
      <c r="N515" s="35"/>
      <c r="O515" s="35"/>
      <c r="P515" s="35"/>
      <c r="Q515" s="35"/>
      <c r="R515" s="35"/>
      <c r="S515" s="35"/>
      <c r="T515" s="35"/>
      <c r="U515" s="35"/>
      <c r="V515" s="35"/>
      <c r="W515" s="35"/>
      <c r="X515" s="8"/>
      <c r="Y515" s="8"/>
      <c r="Z515" s="8"/>
      <c r="AA515" s="8"/>
      <c r="AB515" s="8"/>
      <c r="AC515" s="8"/>
      <c r="AD515" s="8"/>
      <c r="AE515" s="8"/>
      <c r="AF515" s="8"/>
    </row>
    <row r="516" spans="1:32" ht="12.75" customHeight="1" x14ac:dyDescent="0.15">
      <c r="A516" s="83"/>
      <c r="B516" s="83"/>
      <c r="C516" s="83"/>
      <c r="D516" s="34"/>
      <c r="E516" s="34"/>
      <c r="F516" s="34"/>
      <c r="G516" s="34"/>
      <c r="H516" s="34"/>
      <c r="I516" s="34"/>
      <c r="J516" s="34"/>
      <c r="K516" s="35"/>
      <c r="L516" s="35"/>
      <c r="M516" s="35"/>
      <c r="N516" s="35"/>
      <c r="O516" s="35"/>
      <c r="P516" s="35"/>
      <c r="Q516" s="35"/>
      <c r="R516" s="35"/>
      <c r="S516" s="35"/>
      <c r="T516" s="35"/>
      <c r="U516" s="35"/>
      <c r="V516" s="35"/>
      <c r="W516" s="35"/>
      <c r="X516" s="8"/>
      <c r="Y516" s="8"/>
      <c r="Z516" s="8"/>
      <c r="AA516" s="8"/>
      <c r="AB516" s="8"/>
      <c r="AC516" s="8"/>
      <c r="AD516" s="8"/>
      <c r="AE516" s="8"/>
      <c r="AF516" s="8"/>
    </row>
    <row r="517" spans="1:32" ht="12.75" customHeight="1" x14ac:dyDescent="0.15">
      <c r="A517" s="83"/>
      <c r="B517" s="83"/>
      <c r="C517" s="83"/>
      <c r="D517" s="34"/>
      <c r="E517" s="34"/>
      <c r="F517" s="34"/>
      <c r="G517" s="34"/>
      <c r="H517" s="34"/>
      <c r="I517" s="34"/>
      <c r="J517" s="34"/>
      <c r="K517" s="35"/>
      <c r="L517" s="35"/>
      <c r="M517" s="35"/>
      <c r="N517" s="35"/>
      <c r="O517" s="35"/>
      <c r="P517" s="35"/>
      <c r="Q517" s="35"/>
      <c r="R517" s="35"/>
      <c r="S517" s="35"/>
      <c r="T517" s="35"/>
      <c r="U517" s="35"/>
      <c r="V517" s="35"/>
      <c r="W517" s="35"/>
      <c r="X517" s="8"/>
      <c r="Y517" s="8"/>
      <c r="Z517" s="8"/>
      <c r="AA517" s="8"/>
      <c r="AB517" s="8"/>
      <c r="AC517" s="8"/>
      <c r="AD517" s="8"/>
      <c r="AE517" s="8"/>
      <c r="AF517" s="8"/>
    </row>
    <row r="518" spans="1:32" ht="12.75" customHeight="1" x14ac:dyDescent="0.15">
      <c r="A518" s="83"/>
      <c r="B518" s="83"/>
      <c r="C518" s="83"/>
      <c r="D518" s="34"/>
      <c r="E518" s="34"/>
      <c r="F518" s="34"/>
      <c r="G518" s="34"/>
      <c r="H518" s="34"/>
      <c r="I518" s="34"/>
      <c r="J518" s="34"/>
      <c r="K518" s="35"/>
      <c r="L518" s="35"/>
      <c r="M518" s="35"/>
      <c r="N518" s="35"/>
      <c r="O518" s="35"/>
      <c r="P518" s="35"/>
      <c r="Q518" s="35"/>
      <c r="R518" s="35"/>
      <c r="S518" s="35"/>
      <c r="T518" s="35"/>
      <c r="U518" s="35"/>
      <c r="V518" s="35"/>
      <c r="W518" s="35"/>
      <c r="X518" s="8"/>
      <c r="Y518" s="8"/>
      <c r="Z518" s="8"/>
      <c r="AA518" s="8"/>
      <c r="AB518" s="8"/>
      <c r="AC518" s="8"/>
      <c r="AD518" s="8"/>
      <c r="AE518" s="8"/>
      <c r="AF518" s="8"/>
    </row>
    <row r="519" spans="1:32" ht="12.75" customHeight="1" x14ac:dyDescent="0.15">
      <c r="A519" s="83"/>
      <c r="B519" s="83"/>
      <c r="C519" s="83"/>
      <c r="D519" s="34"/>
      <c r="E519" s="34"/>
      <c r="F519" s="34"/>
      <c r="G519" s="34"/>
      <c r="H519" s="34"/>
      <c r="I519" s="34"/>
      <c r="J519" s="34"/>
      <c r="K519" s="35"/>
      <c r="L519" s="35"/>
      <c r="M519" s="35"/>
      <c r="N519" s="35"/>
      <c r="O519" s="35"/>
      <c r="P519" s="35"/>
      <c r="Q519" s="35"/>
      <c r="R519" s="35"/>
      <c r="S519" s="35"/>
      <c r="T519" s="35"/>
      <c r="U519" s="35"/>
      <c r="V519" s="35"/>
      <c r="W519" s="35"/>
      <c r="X519" s="8"/>
      <c r="Y519" s="8"/>
      <c r="Z519" s="8"/>
      <c r="AA519" s="8"/>
      <c r="AB519" s="8"/>
      <c r="AC519" s="8"/>
      <c r="AD519" s="8"/>
      <c r="AE519" s="8"/>
      <c r="AF519" s="8"/>
    </row>
    <row r="520" spans="1:32" ht="12.75" customHeight="1" x14ac:dyDescent="0.15">
      <c r="A520" s="83"/>
      <c r="B520" s="83"/>
      <c r="C520" s="83"/>
      <c r="D520" s="34"/>
      <c r="E520" s="34"/>
      <c r="F520" s="34"/>
      <c r="G520" s="34"/>
      <c r="H520" s="34"/>
      <c r="I520" s="34"/>
      <c r="J520" s="34"/>
      <c r="K520" s="35"/>
      <c r="L520" s="35"/>
      <c r="M520" s="35"/>
      <c r="N520" s="35"/>
      <c r="O520" s="35"/>
      <c r="P520" s="35"/>
      <c r="Q520" s="35"/>
      <c r="R520" s="35"/>
      <c r="S520" s="35"/>
      <c r="T520" s="35"/>
      <c r="U520" s="35"/>
      <c r="V520" s="35"/>
      <c r="W520" s="35"/>
      <c r="X520" s="8"/>
      <c r="Y520" s="8"/>
      <c r="Z520" s="8"/>
      <c r="AA520" s="8"/>
      <c r="AB520" s="8"/>
      <c r="AC520" s="8"/>
      <c r="AD520" s="8"/>
      <c r="AE520" s="8"/>
      <c r="AF520" s="8"/>
    </row>
    <row r="521" spans="1:32" ht="12.75" customHeight="1" x14ac:dyDescent="0.15">
      <c r="A521" s="83"/>
      <c r="B521" s="83"/>
      <c r="C521" s="83"/>
      <c r="D521" s="34"/>
      <c r="E521" s="34"/>
      <c r="F521" s="34"/>
      <c r="G521" s="34"/>
      <c r="H521" s="34"/>
      <c r="I521" s="34"/>
      <c r="J521" s="34"/>
      <c r="K521" s="35"/>
      <c r="L521" s="35"/>
      <c r="M521" s="35"/>
      <c r="N521" s="35"/>
      <c r="O521" s="35"/>
      <c r="P521" s="35"/>
      <c r="Q521" s="35"/>
      <c r="R521" s="35"/>
      <c r="S521" s="35"/>
      <c r="T521" s="35"/>
      <c r="U521" s="35"/>
      <c r="V521" s="35"/>
      <c r="W521" s="35"/>
      <c r="X521" s="8"/>
      <c r="Y521" s="8"/>
      <c r="Z521" s="8"/>
      <c r="AA521" s="8"/>
      <c r="AB521" s="8"/>
      <c r="AC521" s="8"/>
      <c r="AD521" s="8"/>
      <c r="AE521" s="8"/>
      <c r="AF521" s="8"/>
    </row>
    <row r="522" spans="1:32" ht="12.75" customHeight="1" x14ac:dyDescent="0.15">
      <c r="A522" s="83"/>
      <c r="B522" s="83"/>
      <c r="C522" s="83"/>
      <c r="D522" s="34"/>
      <c r="E522" s="34"/>
      <c r="F522" s="34"/>
      <c r="G522" s="34"/>
      <c r="H522" s="34"/>
      <c r="I522" s="34"/>
      <c r="J522" s="34"/>
      <c r="K522" s="35"/>
      <c r="L522" s="35"/>
      <c r="M522" s="35"/>
      <c r="N522" s="35"/>
      <c r="O522" s="35"/>
      <c r="P522" s="35"/>
      <c r="Q522" s="35"/>
      <c r="R522" s="35"/>
      <c r="S522" s="35"/>
      <c r="T522" s="35"/>
      <c r="U522" s="35"/>
      <c r="V522" s="35"/>
      <c r="W522" s="35"/>
      <c r="X522" s="8"/>
      <c r="Y522" s="8"/>
      <c r="Z522" s="8"/>
      <c r="AA522" s="8"/>
      <c r="AB522" s="8"/>
      <c r="AC522" s="8"/>
      <c r="AD522" s="8"/>
      <c r="AE522" s="8"/>
      <c r="AF522" s="8"/>
    </row>
    <row r="523" spans="1:32" ht="12.75" customHeight="1" x14ac:dyDescent="0.15">
      <c r="A523" s="83"/>
      <c r="B523" s="83"/>
      <c r="C523" s="83"/>
      <c r="D523" s="34"/>
      <c r="E523" s="34"/>
      <c r="F523" s="34"/>
      <c r="G523" s="34"/>
      <c r="H523" s="34"/>
      <c r="I523" s="34"/>
      <c r="J523" s="34"/>
      <c r="K523" s="35"/>
      <c r="L523" s="35"/>
      <c r="M523" s="35"/>
      <c r="N523" s="35"/>
      <c r="O523" s="35"/>
      <c r="P523" s="35"/>
      <c r="Q523" s="35"/>
      <c r="R523" s="35"/>
      <c r="S523" s="35"/>
      <c r="T523" s="35"/>
      <c r="U523" s="35"/>
      <c r="V523" s="35"/>
      <c r="W523" s="35"/>
      <c r="X523" s="8"/>
      <c r="Y523" s="8"/>
      <c r="Z523" s="8"/>
      <c r="AA523" s="8"/>
      <c r="AB523" s="8"/>
      <c r="AC523" s="8"/>
      <c r="AD523" s="8"/>
      <c r="AE523" s="8"/>
      <c r="AF523" s="8"/>
    </row>
    <row r="524" spans="1:32" ht="12.75" customHeight="1" x14ac:dyDescent="0.15">
      <c r="A524" s="83"/>
      <c r="B524" s="83"/>
      <c r="C524" s="83"/>
      <c r="D524" s="34"/>
      <c r="E524" s="34"/>
      <c r="F524" s="34"/>
      <c r="G524" s="34"/>
      <c r="H524" s="34"/>
      <c r="I524" s="34"/>
      <c r="J524" s="34"/>
      <c r="K524" s="35"/>
      <c r="L524" s="35"/>
      <c r="M524" s="35"/>
      <c r="N524" s="35"/>
      <c r="O524" s="35"/>
      <c r="P524" s="35"/>
      <c r="Q524" s="35"/>
      <c r="R524" s="35"/>
      <c r="S524" s="35"/>
      <c r="T524" s="35"/>
      <c r="U524" s="35"/>
      <c r="V524" s="35"/>
      <c r="W524" s="35"/>
      <c r="X524" s="8"/>
      <c r="Y524" s="8"/>
      <c r="Z524" s="8"/>
      <c r="AA524" s="8"/>
      <c r="AB524" s="8"/>
      <c r="AC524" s="8"/>
      <c r="AD524" s="8"/>
      <c r="AE524" s="8"/>
      <c r="AF524" s="8"/>
    </row>
    <row r="525" spans="1:32" ht="12.75" customHeight="1" x14ac:dyDescent="0.15">
      <c r="A525" s="83"/>
      <c r="B525" s="83"/>
      <c r="C525" s="83"/>
      <c r="D525" s="34"/>
      <c r="E525" s="34"/>
      <c r="F525" s="34"/>
      <c r="G525" s="34"/>
      <c r="H525" s="34"/>
      <c r="I525" s="34"/>
      <c r="J525" s="34"/>
      <c r="K525" s="35"/>
      <c r="L525" s="35"/>
      <c r="M525" s="35"/>
      <c r="N525" s="35"/>
      <c r="O525" s="35"/>
      <c r="P525" s="35"/>
      <c r="Q525" s="35"/>
      <c r="R525" s="35"/>
      <c r="S525" s="35"/>
      <c r="T525" s="35"/>
      <c r="U525" s="35"/>
      <c r="V525" s="35"/>
      <c r="W525" s="35"/>
      <c r="X525" s="8"/>
      <c r="Y525" s="8"/>
      <c r="Z525" s="8"/>
      <c r="AA525" s="8"/>
      <c r="AB525" s="8"/>
      <c r="AC525" s="8"/>
      <c r="AD525" s="8"/>
      <c r="AE525" s="8"/>
      <c r="AF525" s="8"/>
    </row>
    <row r="526" spans="1:32" ht="12.75" customHeight="1" x14ac:dyDescent="0.15">
      <c r="A526" s="83"/>
      <c r="B526" s="83"/>
      <c r="C526" s="83"/>
      <c r="D526" s="34"/>
      <c r="E526" s="34"/>
      <c r="F526" s="34"/>
      <c r="G526" s="34"/>
      <c r="H526" s="34"/>
      <c r="I526" s="34"/>
      <c r="J526" s="34"/>
      <c r="K526" s="35"/>
      <c r="L526" s="35"/>
      <c r="M526" s="35"/>
      <c r="N526" s="35"/>
      <c r="O526" s="35"/>
      <c r="P526" s="35"/>
      <c r="Q526" s="35"/>
      <c r="R526" s="35"/>
      <c r="S526" s="35"/>
      <c r="T526" s="35"/>
      <c r="U526" s="35"/>
      <c r="V526" s="35"/>
      <c r="W526" s="35"/>
      <c r="X526" s="8"/>
      <c r="Y526" s="8"/>
      <c r="Z526" s="8"/>
      <c r="AA526" s="8"/>
      <c r="AB526" s="8"/>
      <c r="AC526" s="8"/>
      <c r="AD526" s="8"/>
      <c r="AE526" s="8"/>
      <c r="AF526" s="8"/>
    </row>
    <row r="527" spans="1:32" ht="12.75" customHeight="1" x14ac:dyDescent="0.15">
      <c r="A527" s="83"/>
      <c r="B527" s="83"/>
      <c r="C527" s="83"/>
      <c r="D527" s="34"/>
      <c r="E527" s="34"/>
      <c r="F527" s="34"/>
      <c r="G527" s="34"/>
      <c r="H527" s="34"/>
      <c r="I527" s="34"/>
      <c r="J527" s="34"/>
      <c r="K527" s="35"/>
      <c r="L527" s="35"/>
      <c r="M527" s="35"/>
      <c r="N527" s="35"/>
      <c r="O527" s="35"/>
      <c r="P527" s="35"/>
      <c r="Q527" s="35"/>
      <c r="R527" s="35"/>
      <c r="S527" s="35"/>
      <c r="T527" s="35"/>
      <c r="U527" s="35"/>
      <c r="V527" s="35"/>
      <c r="W527" s="35"/>
      <c r="X527" s="8"/>
      <c r="Y527" s="8"/>
      <c r="Z527" s="8"/>
      <c r="AA527" s="8"/>
      <c r="AB527" s="8"/>
      <c r="AC527" s="8"/>
      <c r="AD527" s="8"/>
      <c r="AE527" s="8"/>
      <c r="AF527" s="8"/>
    </row>
    <row r="528" spans="1:32" ht="12.75" customHeight="1" x14ac:dyDescent="0.15">
      <c r="A528" s="83"/>
      <c r="B528" s="83"/>
      <c r="C528" s="83"/>
      <c r="D528" s="34"/>
      <c r="E528" s="34"/>
      <c r="F528" s="34"/>
      <c r="G528" s="34"/>
      <c r="H528" s="34"/>
      <c r="I528" s="34"/>
      <c r="J528" s="34"/>
      <c r="K528" s="35"/>
      <c r="L528" s="35"/>
      <c r="M528" s="35"/>
      <c r="N528" s="35"/>
      <c r="O528" s="35"/>
      <c r="P528" s="35"/>
      <c r="Q528" s="35"/>
      <c r="R528" s="35"/>
      <c r="S528" s="35"/>
      <c r="T528" s="35"/>
      <c r="U528" s="35"/>
      <c r="V528" s="35"/>
      <c r="W528" s="35"/>
      <c r="X528" s="8"/>
      <c r="Y528" s="8"/>
      <c r="Z528" s="8"/>
      <c r="AA528" s="8"/>
      <c r="AB528" s="8"/>
      <c r="AC528" s="8"/>
      <c r="AD528" s="8"/>
      <c r="AE528" s="8"/>
      <c r="AF528" s="8"/>
    </row>
    <row r="529" spans="1:32" ht="12.75" customHeight="1" x14ac:dyDescent="0.15">
      <c r="A529" s="83"/>
      <c r="B529" s="83"/>
      <c r="C529" s="83"/>
      <c r="D529" s="34"/>
      <c r="E529" s="34"/>
      <c r="F529" s="34"/>
      <c r="G529" s="34"/>
      <c r="H529" s="34"/>
      <c r="I529" s="34"/>
      <c r="J529" s="34"/>
      <c r="K529" s="35"/>
      <c r="L529" s="35"/>
      <c r="M529" s="35"/>
      <c r="N529" s="35"/>
      <c r="O529" s="35"/>
      <c r="P529" s="35"/>
      <c r="Q529" s="35"/>
      <c r="R529" s="35"/>
      <c r="S529" s="35"/>
      <c r="T529" s="35"/>
      <c r="U529" s="35"/>
      <c r="V529" s="35"/>
      <c r="W529" s="35"/>
      <c r="X529" s="8"/>
      <c r="Y529" s="8"/>
      <c r="Z529" s="8"/>
      <c r="AA529" s="8"/>
      <c r="AB529" s="8"/>
      <c r="AC529" s="8"/>
      <c r="AD529" s="8"/>
      <c r="AE529" s="8"/>
      <c r="AF529" s="8"/>
    </row>
    <row r="530" spans="1:32" ht="12.75" customHeight="1" x14ac:dyDescent="0.15">
      <c r="A530" s="83"/>
      <c r="B530" s="83"/>
      <c r="C530" s="83"/>
      <c r="D530" s="34"/>
      <c r="E530" s="34"/>
      <c r="F530" s="34"/>
      <c r="G530" s="34"/>
      <c r="H530" s="34"/>
      <c r="I530" s="34"/>
      <c r="J530" s="34"/>
      <c r="K530" s="35"/>
      <c r="L530" s="35"/>
      <c r="M530" s="35"/>
      <c r="N530" s="35"/>
      <c r="O530" s="35"/>
      <c r="P530" s="35"/>
      <c r="Q530" s="35"/>
      <c r="R530" s="35"/>
      <c r="S530" s="35"/>
      <c r="T530" s="35"/>
      <c r="U530" s="35"/>
      <c r="V530" s="35"/>
      <c r="W530" s="35"/>
      <c r="X530" s="8"/>
      <c r="Y530" s="8"/>
      <c r="Z530" s="8"/>
      <c r="AA530" s="8"/>
      <c r="AB530" s="8"/>
      <c r="AC530" s="8"/>
      <c r="AD530" s="8"/>
      <c r="AE530" s="8"/>
      <c r="AF530" s="8"/>
    </row>
    <row r="531" spans="1:32" ht="12.75" customHeight="1" x14ac:dyDescent="0.15">
      <c r="A531" s="83"/>
      <c r="B531" s="83"/>
      <c r="C531" s="83"/>
      <c r="D531" s="34"/>
      <c r="E531" s="34"/>
      <c r="F531" s="34"/>
      <c r="G531" s="34"/>
      <c r="H531" s="34"/>
      <c r="I531" s="34"/>
      <c r="J531" s="34"/>
      <c r="K531" s="35"/>
      <c r="L531" s="35"/>
      <c r="M531" s="35"/>
      <c r="N531" s="35"/>
      <c r="O531" s="35"/>
      <c r="P531" s="35"/>
      <c r="Q531" s="35"/>
      <c r="R531" s="35"/>
      <c r="S531" s="35"/>
      <c r="T531" s="35"/>
      <c r="U531" s="35"/>
      <c r="V531" s="35"/>
      <c r="W531" s="35"/>
      <c r="X531" s="8"/>
      <c r="Y531" s="8"/>
      <c r="Z531" s="8"/>
      <c r="AA531" s="8"/>
      <c r="AB531" s="8"/>
      <c r="AC531" s="8"/>
      <c r="AD531" s="8"/>
      <c r="AE531" s="8"/>
      <c r="AF531" s="8"/>
    </row>
    <row r="532" spans="1:32" ht="12.75" customHeight="1" x14ac:dyDescent="0.15">
      <c r="A532" s="83"/>
      <c r="B532" s="83"/>
      <c r="C532" s="83"/>
      <c r="D532" s="34"/>
      <c r="E532" s="34"/>
      <c r="F532" s="34"/>
      <c r="G532" s="34"/>
      <c r="H532" s="34"/>
      <c r="I532" s="34"/>
      <c r="J532" s="34"/>
      <c r="K532" s="35"/>
      <c r="L532" s="35"/>
      <c r="M532" s="35"/>
      <c r="N532" s="35"/>
      <c r="O532" s="35"/>
      <c r="P532" s="35"/>
      <c r="Q532" s="35"/>
      <c r="R532" s="35"/>
      <c r="S532" s="35"/>
      <c r="T532" s="35"/>
      <c r="U532" s="35"/>
      <c r="V532" s="35"/>
      <c r="W532" s="35"/>
      <c r="X532" s="8"/>
      <c r="Y532" s="8"/>
      <c r="Z532" s="8"/>
      <c r="AA532" s="8"/>
      <c r="AB532" s="8"/>
      <c r="AC532" s="8"/>
      <c r="AD532" s="8"/>
      <c r="AE532" s="8"/>
      <c r="AF532" s="8"/>
    </row>
    <row r="533" spans="1:32" ht="12.75" customHeight="1" x14ac:dyDescent="0.15">
      <c r="A533" s="83"/>
      <c r="B533" s="83"/>
      <c r="C533" s="83"/>
      <c r="D533" s="34"/>
      <c r="E533" s="34"/>
      <c r="F533" s="34"/>
      <c r="G533" s="34"/>
      <c r="H533" s="34"/>
      <c r="I533" s="34"/>
      <c r="J533" s="34"/>
      <c r="K533" s="35"/>
      <c r="L533" s="35"/>
      <c r="M533" s="35"/>
      <c r="N533" s="35"/>
      <c r="O533" s="35"/>
      <c r="P533" s="35"/>
      <c r="Q533" s="35"/>
      <c r="R533" s="35"/>
      <c r="S533" s="35"/>
      <c r="T533" s="35"/>
      <c r="U533" s="35"/>
      <c r="V533" s="35"/>
      <c r="W533" s="35"/>
      <c r="X533" s="8"/>
      <c r="Y533" s="8"/>
      <c r="Z533" s="8"/>
      <c r="AA533" s="8"/>
      <c r="AB533" s="8"/>
      <c r="AC533" s="8"/>
      <c r="AD533" s="8"/>
      <c r="AE533" s="8"/>
      <c r="AF533" s="8"/>
    </row>
    <row r="534" spans="1:32" ht="12.75" customHeight="1" x14ac:dyDescent="0.15">
      <c r="A534" s="83"/>
      <c r="B534" s="83"/>
      <c r="C534" s="83"/>
      <c r="D534" s="34"/>
      <c r="E534" s="34"/>
      <c r="F534" s="34"/>
      <c r="G534" s="34"/>
      <c r="H534" s="34"/>
      <c r="I534" s="34"/>
      <c r="J534" s="34"/>
      <c r="K534" s="35"/>
      <c r="L534" s="35"/>
      <c r="M534" s="35"/>
      <c r="N534" s="35"/>
      <c r="O534" s="35"/>
      <c r="P534" s="35"/>
      <c r="Q534" s="35"/>
      <c r="R534" s="35"/>
      <c r="S534" s="35"/>
      <c r="T534" s="35"/>
      <c r="U534" s="35"/>
      <c r="V534" s="35"/>
      <c r="W534" s="35"/>
      <c r="X534" s="8"/>
      <c r="Y534" s="8"/>
      <c r="Z534" s="8"/>
      <c r="AA534" s="8"/>
      <c r="AB534" s="8"/>
      <c r="AC534" s="8"/>
      <c r="AD534" s="8"/>
      <c r="AE534" s="8"/>
      <c r="AF534" s="8"/>
    </row>
    <row r="535" spans="1:32" ht="12.75" customHeight="1" x14ac:dyDescent="0.15">
      <c r="A535" s="83"/>
      <c r="B535" s="83"/>
      <c r="C535" s="83"/>
      <c r="D535" s="34"/>
      <c r="E535" s="34"/>
      <c r="F535" s="34"/>
      <c r="G535" s="34"/>
      <c r="H535" s="34"/>
      <c r="I535" s="34"/>
      <c r="J535" s="34"/>
      <c r="K535" s="35"/>
      <c r="L535" s="35"/>
      <c r="M535" s="35"/>
      <c r="N535" s="35"/>
      <c r="O535" s="35"/>
      <c r="P535" s="35"/>
      <c r="Q535" s="35"/>
      <c r="R535" s="35"/>
      <c r="S535" s="35"/>
      <c r="T535" s="35"/>
      <c r="U535" s="35"/>
      <c r="V535" s="35"/>
      <c r="W535" s="35"/>
      <c r="X535" s="8"/>
      <c r="Y535" s="8"/>
      <c r="Z535" s="8"/>
      <c r="AA535" s="8"/>
      <c r="AB535" s="8"/>
      <c r="AC535" s="8"/>
      <c r="AD535" s="8"/>
      <c r="AE535" s="8"/>
      <c r="AF535" s="8"/>
    </row>
    <row r="536" spans="1:32" ht="12.75" customHeight="1" x14ac:dyDescent="0.15">
      <c r="A536" s="83"/>
      <c r="B536" s="83"/>
      <c r="C536" s="83"/>
      <c r="D536" s="34"/>
      <c r="E536" s="34"/>
      <c r="F536" s="34"/>
      <c r="G536" s="34"/>
      <c r="H536" s="34"/>
      <c r="I536" s="34"/>
      <c r="J536" s="34"/>
      <c r="K536" s="35"/>
      <c r="L536" s="35"/>
      <c r="M536" s="35"/>
      <c r="N536" s="35"/>
      <c r="O536" s="35"/>
      <c r="P536" s="35"/>
      <c r="Q536" s="35"/>
      <c r="R536" s="35"/>
      <c r="S536" s="35"/>
      <c r="T536" s="35"/>
      <c r="U536" s="35"/>
      <c r="V536" s="35"/>
      <c r="W536" s="35"/>
      <c r="X536" s="8"/>
      <c r="Y536" s="8"/>
      <c r="Z536" s="8"/>
      <c r="AA536" s="8"/>
      <c r="AB536" s="8"/>
      <c r="AC536" s="8"/>
      <c r="AD536" s="8"/>
      <c r="AE536" s="8"/>
      <c r="AF536" s="8"/>
    </row>
    <row r="537" spans="1:32" ht="12.75" customHeight="1" x14ac:dyDescent="0.15">
      <c r="A537" s="83"/>
      <c r="B537" s="83"/>
      <c r="C537" s="83"/>
      <c r="D537" s="34"/>
      <c r="E537" s="34"/>
      <c r="F537" s="34"/>
      <c r="G537" s="34"/>
      <c r="H537" s="34"/>
      <c r="I537" s="34"/>
      <c r="J537" s="34"/>
      <c r="K537" s="35"/>
      <c r="L537" s="35"/>
      <c r="M537" s="35"/>
      <c r="N537" s="35"/>
      <c r="O537" s="35"/>
      <c r="P537" s="35"/>
      <c r="Q537" s="35"/>
      <c r="R537" s="35"/>
      <c r="S537" s="35"/>
      <c r="T537" s="35"/>
      <c r="U537" s="35"/>
      <c r="V537" s="35"/>
      <c r="W537" s="35"/>
      <c r="X537" s="8"/>
      <c r="Y537" s="8"/>
      <c r="Z537" s="8"/>
      <c r="AA537" s="8"/>
      <c r="AB537" s="8"/>
      <c r="AC537" s="8"/>
      <c r="AD537" s="8"/>
      <c r="AE537" s="8"/>
      <c r="AF537" s="8"/>
    </row>
    <row r="538" spans="1:32" ht="12.75" customHeight="1" x14ac:dyDescent="0.15">
      <c r="A538" s="83"/>
      <c r="B538" s="83"/>
      <c r="C538" s="83"/>
      <c r="D538" s="34"/>
      <c r="E538" s="34"/>
      <c r="F538" s="34"/>
      <c r="G538" s="34"/>
      <c r="H538" s="34"/>
      <c r="I538" s="34"/>
      <c r="J538" s="34"/>
      <c r="K538" s="35"/>
      <c r="L538" s="35"/>
      <c r="M538" s="35"/>
      <c r="N538" s="35"/>
      <c r="O538" s="35"/>
      <c r="P538" s="35"/>
      <c r="Q538" s="35"/>
      <c r="R538" s="35"/>
      <c r="S538" s="35"/>
      <c r="T538" s="35"/>
      <c r="U538" s="35"/>
      <c r="V538" s="35"/>
      <c r="W538" s="35"/>
      <c r="X538" s="8"/>
      <c r="Y538" s="8"/>
      <c r="Z538" s="8"/>
      <c r="AA538" s="8"/>
      <c r="AB538" s="8"/>
      <c r="AC538" s="8"/>
      <c r="AD538" s="8"/>
      <c r="AE538" s="8"/>
      <c r="AF538" s="8"/>
    </row>
    <row r="539" spans="1:32" ht="12.75" customHeight="1" x14ac:dyDescent="0.15">
      <c r="A539" s="83"/>
      <c r="B539" s="83"/>
      <c r="C539" s="83"/>
      <c r="D539" s="34"/>
      <c r="E539" s="34"/>
      <c r="F539" s="34"/>
      <c r="G539" s="34"/>
      <c r="H539" s="34"/>
      <c r="I539" s="34"/>
      <c r="J539" s="34"/>
      <c r="K539" s="35"/>
      <c r="L539" s="35"/>
      <c r="M539" s="35"/>
      <c r="N539" s="35"/>
      <c r="O539" s="35"/>
      <c r="P539" s="35"/>
      <c r="Q539" s="35"/>
      <c r="R539" s="35"/>
      <c r="S539" s="35"/>
      <c r="T539" s="35"/>
      <c r="U539" s="35"/>
      <c r="V539" s="35"/>
      <c r="W539" s="35"/>
      <c r="X539" s="8"/>
      <c r="Y539" s="8"/>
      <c r="Z539" s="8"/>
      <c r="AA539" s="8"/>
      <c r="AB539" s="8"/>
      <c r="AC539" s="8"/>
      <c r="AD539" s="8"/>
      <c r="AE539" s="8"/>
      <c r="AF539" s="8"/>
    </row>
    <row r="540" spans="1:32" ht="12.75" customHeight="1" x14ac:dyDescent="0.15">
      <c r="A540" s="83"/>
      <c r="B540" s="83"/>
      <c r="C540" s="83"/>
      <c r="D540" s="34"/>
      <c r="E540" s="34"/>
      <c r="F540" s="34"/>
      <c r="G540" s="34"/>
      <c r="H540" s="34"/>
      <c r="I540" s="34"/>
      <c r="J540" s="34"/>
      <c r="K540" s="35"/>
      <c r="L540" s="35"/>
      <c r="M540" s="35"/>
      <c r="N540" s="35"/>
      <c r="O540" s="35"/>
      <c r="P540" s="35"/>
      <c r="Q540" s="35"/>
      <c r="R540" s="35"/>
      <c r="S540" s="35"/>
      <c r="T540" s="35"/>
      <c r="U540" s="35"/>
      <c r="V540" s="35"/>
      <c r="W540" s="35"/>
      <c r="X540" s="8"/>
      <c r="Y540" s="8"/>
      <c r="Z540" s="8"/>
      <c r="AA540" s="8"/>
      <c r="AB540" s="8"/>
      <c r="AC540" s="8"/>
      <c r="AD540" s="8"/>
      <c r="AE540" s="8"/>
      <c r="AF540" s="8"/>
    </row>
    <row r="541" spans="1:32" ht="12.75" customHeight="1" x14ac:dyDescent="0.15">
      <c r="A541" s="83"/>
      <c r="B541" s="83"/>
      <c r="C541" s="83"/>
      <c r="D541" s="34"/>
      <c r="E541" s="34"/>
      <c r="F541" s="34"/>
      <c r="G541" s="34"/>
      <c r="H541" s="34"/>
      <c r="I541" s="34"/>
      <c r="J541" s="34"/>
      <c r="K541" s="35"/>
      <c r="L541" s="35"/>
      <c r="M541" s="35"/>
      <c r="N541" s="35"/>
      <c r="O541" s="35"/>
      <c r="P541" s="35"/>
      <c r="Q541" s="35"/>
      <c r="R541" s="35"/>
      <c r="S541" s="35"/>
      <c r="T541" s="35"/>
      <c r="U541" s="35"/>
      <c r="V541" s="35"/>
      <c r="W541" s="35"/>
      <c r="X541" s="8"/>
      <c r="Y541" s="8"/>
      <c r="Z541" s="8"/>
      <c r="AA541" s="8"/>
      <c r="AB541" s="8"/>
      <c r="AC541" s="8"/>
      <c r="AD541" s="8"/>
      <c r="AE541" s="8"/>
      <c r="AF541" s="8"/>
    </row>
    <row r="542" spans="1:32" ht="12.75" customHeight="1" x14ac:dyDescent="0.15">
      <c r="A542" s="83"/>
      <c r="B542" s="83"/>
      <c r="C542" s="83"/>
      <c r="D542" s="34"/>
      <c r="E542" s="34"/>
      <c r="F542" s="34"/>
      <c r="G542" s="34"/>
      <c r="H542" s="34"/>
      <c r="I542" s="34"/>
      <c r="J542" s="34"/>
      <c r="K542" s="35"/>
      <c r="L542" s="35"/>
      <c r="M542" s="35"/>
      <c r="N542" s="35"/>
      <c r="O542" s="35"/>
      <c r="P542" s="35"/>
      <c r="Q542" s="35"/>
      <c r="R542" s="35"/>
      <c r="S542" s="35"/>
      <c r="T542" s="35"/>
      <c r="U542" s="35"/>
      <c r="V542" s="35"/>
      <c r="W542" s="35"/>
      <c r="X542" s="8"/>
      <c r="Y542" s="8"/>
      <c r="Z542" s="8"/>
      <c r="AA542" s="8"/>
      <c r="AB542" s="8"/>
      <c r="AC542" s="8"/>
      <c r="AD542" s="8"/>
      <c r="AE542" s="8"/>
      <c r="AF542" s="8"/>
    </row>
    <row r="543" spans="1:32" ht="12.75" customHeight="1" x14ac:dyDescent="0.15">
      <c r="A543" s="83"/>
      <c r="B543" s="83"/>
      <c r="C543" s="83"/>
      <c r="D543" s="34"/>
      <c r="E543" s="34"/>
      <c r="F543" s="34"/>
      <c r="G543" s="34"/>
      <c r="H543" s="34"/>
      <c r="I543" s="34"/>
      <c r="J543" s="34"/>
      <c r="K543" s="35"/>
      <c r="L543" s="35"/>
      <c r="M543" s="35"/>
      <c r="N543" s="35"/>
      <c r="O543" s="35"/>
      <c r="P543" s="35"/>
      <c r="Q543" s="35"/>
      <c r="R543" s="35"/>
      <c r="S543" s="35"/>
      <c r="T543" s="35"/>
      <c r="U543" s="35"/>
      <c r="V543" s="35"/>
      <c r="W543" s="35"/>
      <c r="X543" s="8"/>
      <c r="Y543" s="8"/>
      <c r="Z543" s="8"/>
      <c r="AA543" s="8"/>
      <c r="AB543" s="8"/>
      <c r="AC543" s="8"/>
      <c r="AD543" s="8"/>
      <c r="AE543" s="8"/>
      <c r="AF543" s="8"/>
    </row>
    <row r="544" spans="1:32" ht="12.75" customHeight="1" x14ac:dyDescent="0.15">
      <c r="A544" s="83"/>
      <c r="B544" s="83"/>
      <c r="C544" s="83"/>
      <c r="D544" s="34"/>
      <c r="E544" s="34"/>
      <c r="F544" s="34"/>
      <c r="G544" s="34"/>
      <c r="H544" s="34"/>
      <c r="I544" s="34"/>
      <c r="J544" s="34"/>
      <c r="K544" s="35"/>
      <c r="L544" s="35"/>
      <c r="M544" s="35"/>
      <c r="N544" s="35"/>
      <c r="O544" s="35"/>
      <c r="P544" s="35"/>
      <c r="Q544" s="35"/>
      <c r="R544" s="35"/>
      <c r="S544" s="35"/>
      <c r="T544" s="35"/>
      <c r="U544" s="35"/>
      <c r="V544" s="35"/>
      <c r="W544" s="35"/>
      <c r="X544" s="8"/>
      <c r="Y544" s="8"/>
      <c r="Z544" s="8"/>
      <c r="AA544" s="8"/>
      <c r="AB544" s="8"/>
      <c r="AC544" s="8"/>
      <c r="AD544" s="8"/>
      <c r="AE544" s="8"/>
      <c r="AF544" s="8"/>
    </row>
    <row r="545" spans="1:32" ht="12.75" customHeight="1" x14ac:dyDescent="0.15">
      <c r="A545" s="83"/>
      <c r="B545" s="83"/>
      <c r="C545" s="83"/>
      <c r="D545" s="34"/>
      <c r="E545" s="34"/>
      <c r="F545" s="34"/>
      <c r="G545" s="34"/>
      <c r="H545" s="34"/>
      <c r="I545" s="34"/>
      <c r="J545" s="34"/>
      <c r="K545" s="35"/>
      <c r="L545" s="35"/>
      <c r="M545" s="35"/>
      <c r="N545" s="35"/>
      <c r="O545" s="35"/>
      <c r="P545" s="35"/>
      <c r="Q545" s="35"/>
      <c r="R545" s="35"/>
      <c r="S545" s="35"/>
      <c r="T545" s="35"/>
      <c r="U545" s="35"/>
      <c r="V545" s="35"/>
      <c r="W545" s="35"/>
      <c r="X545" s="8"/>
      <c r="Y545" s="8"/>
      <c r="Z545" s="8"/>
      <c r="AA545" s="8"/>
      <c r="AB545" s="8"/>
      <c r="AC545" s="8"/>
      <c r="AD545" s="8"/>
      <c r="AE545" s="8"/>
      <c r="AF545" s="8"/>
    </row>
    <row r="546" spans="1:32" ht="12.75" customHeight="1" x14ac:dyDescent="0.15">
      <c r="A546" s="83"/>
      <c r="B546" s="83"/>
      <c r="C546" s="83"/>
      <c r="D546" s="34"/>
      <c r="E546" s="34"/>
      <c r="F546" s="34"/>
      <c r="G546" s="34"/>
      <c r="H546" s="34"/>
      <c r="I546" s="34"/>
      <c r="J546" s="34"/>
      <c r="K546" s="35"/>
      <c r="L546" s="35"/>
      <c r="M546" s="35"/>
      <c r="N546" s="35"/>
      <c r="O546" s="35"/>
      <c r="P546" s="35"/>
      <c r="Q546" s="35"/>
      <c r="R546" s="35"/>
      <c r="S546" s="35"/>
      <c r="T546" s="35"/>
      <c r="U546" s="35"/>
      <c r="V546" s="35"/>
      <c r="W546" s="35"/>
      <c r="X546" s="8"/>
      <c r="Y546" s="8"/>
      <c r="Z546" s="8"/>
      <c r="AA546" s="8"/>
      <c r="AB546" s="8"/>
      <c r="AC546" s="8"/>
      <c r="AD546" s="8"/>
      <c r="AE546" s="8"/>
      <c r="AF546" s="8"/>
    </row>
    <row r="547" spans="1:32" ht="12.75" customHeight="1" x14ac:dyDescent="0.15">
      <c r="A547" s="83"/>
      <c r="B547" s="83"/>
      <c r="C547" s="83"/>
      <c r="D547" s="34"/>
      <c r="E547" s="34"/>
      <c r="F547" s="34"/>
      <c r="G547" s="34"/>
      <c r="H547" s="34"/>
      <c r="I547" s="34"/>
      <c r="J547" s="34"/>
      <c r="K547" s="35"/>
      <c r="L547" s="35"/>
      <c r="M547" s="35"/>
      <c r="N547" s="35"/>
      <c r="O547" s="35"/>
      <c r="P547" s="35"/>
      <c r="Q547" s="35"/>
      <c r="R547" s="35"/>
      <c r="S547" s="35"/>
      <c r="T547" s="35"/>
      <c r="U547" s="35"/>
      <c r="V547" s="35"/>
      <c r="W547" s="35"/>
      <c r="X547" s="8"/>
      <c r="Y547" s="8"/>
      <c r="Z547" s="8"/>
      <c r="AA547" s="8"/>
      <c r="AB547" s="8"/>
      <c r="AC547" s="8"/>
      <c r="AD547" s="8"/>
      <c r="AE547" s="8"/>
      <c r="AF547" s="8"/>
    </row>
    <row r="548" spans="1:32" ht="12.75" customHeight="1" x14ac:dyDescent="0.15">
      <c r="A548" s="83"/>
      <c r="B548" s="83"/>
      <c r="C548" s="83"/>
      <c r="D548" s="34"/>
      <c r="E548" s="34"/>
      <c r="F548" s="34"/>
      <c r="G548" s="34"/>
      <c r="H548" s="34"/>
      <c r="I548" s="34"/>
      <c r="J548" s="34"/>
      <c r="K548" s="35"/>
      <c r="L548" s="35"/>
      <c r="M548" s="35"/>
      <c r="N548" s="35"/>
      <c r="O548" s="35"/>
      <c r="P548" s="35"/>
      <c r="Q548" s="35"/>
      <c r="R548" s="35"/>
      <c r="S548" s="35"/>
      <c r="T548" s="35"/>
      <c r="U548" s="35"/>
      <c r="V548" s="35"/>
      <c r="W548" s="35"/>
      <c r="X548" s="8"/>
      <c r="Y548" s="8"/>
      <c r="Z548" s="8"/>
      <c r="AA548" s="8"/>
      <c r="AB548" s="8"/>
      <c r="AC548" s="8"/>
      <c r="AD548" s="8"/>
      <c r="AE548" s="8"/>
      <c r="AF548" s="8"/>
    </row>
    <row r="549" spans="1:32" ht="12.75" customHeight="1" x14ac:dyDescent="0.15">
      <c r="A549" s="83"/>
      <c r="B549" s="83"/>
      <c r="C549" s="83"/>
      <c r="D549" s="34"/>
      <c r="E549" s="34"/>
      <c r="F549" s="34"/>
      <c r="G549" s="34"/>
      <c r="H549" s="34"/>
      <c r="I549" s="34"/>
      <c r="J549" s="34"/>
      <c r="K549" s="35"/>
      <c r="L549" s="35"/>
      <c r="M549" s="35"/>
      <c r="N549" s="35"/>
      <c r="O549" s="35"/>
      <c r="P549" s="35"/>
      <c r="Q549" s="35"/>
      <c r="R549" s="35"/>
      <c r="S549" s="35"/>
      <c r="T549" s="35"/>
      <c r="U549" s="35"/>
      <c r="V549" s="35"/>
      <c r="W549" s="35"/>
      <c r="X549" s="8"/>
      <c r="Y549" s="8"/>
      <c r="Z549" s="8"/>
      <c r="AA549" s="8"/>
      <c r="AB549" s="8"/>
      <c r="AC549" s="8"/>
      <c r="AD549" s="8"/>
      <c r="AE549" s="8"/>
      <c r="AF549" s="8"/>
    </row>
    <row r="550" spans="1:32" ht="12.75" customHeight="1" x14ac:dyDescent="0.15">
      <c r="A550" s="83"/>
      <c r="B550" s="83"/>
      <c r="C550" s="83"/>
      <c r="D550" s="34"/>
      <c r="E550" s="34"/>
      <c r="F550" s="34"/>
      <c r="G550" s="34"/>
      <c r="H550" s="34"/>
      <c r="I550" s="34"/>
      <c r="J550" s="34"/>
      <c r="K550" s="35"/>
      <c r="L550" s="35"/>
      <c r="M550" s="35"/>
      <c r="N550" s="35"/>
      <c r="O550" s="35"/>
      <c r="P550" s="35"/>
      <c r="Q550" s="35"/>
      <c r="R550" s="35"/>
      <c r="S550" s="35"/>
      <c r="T550" s="35"/>
      <c r="U550" s="35"/>
      <c r="V550" s="35"/>
      <c r="W550" s="35"/>
      <c r="X550" s="8"/>
      <c r="Y550" s="8"/>
      <c r="Z550" s="8"/>
      <c r="AA550" s="8"/>
      <c r="AB550" s="8"/>
      <c r="AC550" s="8"/>
      <c r="AD550" s="8"/>
      <c r="AE550" s="8"/>
      <c r="AF550" s="8"/>
    </row>
    <row r="551" spans="1:32" ht="12.75" customHeight="1" x14ac:dyDescent="0.15">
      <c r="A551" s="83"/>
      <c r="B551" s="83"/>
      <c r="C551" s="83"/>
      <c r="D551" s="34"/>
      <c r="E551" s="34"/>
      <c r="F551" s="34"/>
      <c r="G551" s="34"/>
      <c r="H551" s="34"/>
      <c r="I551" s="34"/>
      <c r="J551" s="34"/>
      <c r="K551" s="35"/>
      <c r="L551" s="35"/>
      <c r="M551" s="35"/>
      <c r="N551" s="35"/>
      <c r="O551" s="35"/>
      <c r="P551" s="35"/>
      <c r="Q551" s="35"/>
      <c r="R551" s="35"/>
      <c r="S551" s="35"/>
      <c r="T551" s="35"/>
      <c r="U551" s="35"/>
      <c r="V551" s="35"/>
      <c r="W551" s="35"/>
      <c r="X551" s="8"/>
      <c r="Y551" s="8"/>
      <c r="Z551" s="8"/>
      <c r="AA551" s="8"/>
      <c r="AB551" s="8"/>
      <c r="AC551" s="8"/>
      <c r="AD551" s="8"/>
      <c r="AE551" s="8"/>
      <c r="AF551" s="8"/>
    </row>
    <row r="552" spans="1:32" ht="12.75" customHeight="1" x14ac:dyDescent="0.15">
      <c r="A552" s="83"/>
      <c r="B552" s="83"/>
      <c r="C552" s="83"/>
      <c r="D552" s="34"/>
      <c r="E552" s="34"/>
      <c r="F552" s="34"/>
      <c r="G552" s="34"/>
      <c r="H552" s="34"/>
      <c r="I552" s="34"/>
      <c r="J552" s="34"/>
      <c r="K552" s="35"/>
      <c r="L552" s="35"/>
      <c r="M552" s="35"/>
      <c r="N552" s="35"/>
      <c r="O552" s="35"/>
      <c r="P552" s="35"/>
      <c r="Q552" s="35"/>
      <c r="R552" s="35"/>
      <c r="S552" s="35"/>
      <c r="T552" s="35"/>
      <c r="U552" s="35"/>
      <c r="V552" s="35"/>
      <c r="W552" s="35"/>
      <c r="X552" s="8"/>
      <c r="Y552" s="8"/>
      <c r="Z552" s="8"/>
      <c r="AA552" s="8"/>
      <c r="AB552" s="8"/>
      <c r="AC552" s="8"/>
      <c r="AD552" s="8"/>
      <c r="AE552" s="8"/>
      <c r="AF552" s="8"/>
    </row>
    <row r="553" spans="1:32" ht="12.75" customHeight="1" x14ac:dyDescent="0.15">
      <c r="A553" s="83"/>
      <c r="B553" s="83"/>
      <c r="C553" s="83"/>
      <c r="D553" s="34"/>
      <c r="E553" s="34"/>
      <c r="F553" s="34"/>
      <c r="G553" s="34"/>
      <c r="H553" s="34"/>
      <c r="I553" s="34"/>
      <c r="J553" s="34"/>
      <c r="K553" s="35"/>
      <c r="L553" s="35"/>
      <c r="M553" s="35"/>
      <c r="N553" s="35"/>
      <c r="O553" s="35"/>
      <c r="P553" s="35"/>
      <c r="Q553" s="35"/>
      <c r="R553" s="35"/>
      <c r="S553" s="35"/>
      <c r="T553" s="35"/>
      <c r="U553" s="35"/>
      <c r="V553" s="35"/>
      <c r="W553" s="35"/>
      <c r="X553" s="8"/>
      <c r="Y553" s="8"/>
      <c r="Z553" s="8"/>
      <c r="AA553" s="8"/>
      <c r="AB553" s="8"/>
      <c r="AC553" s="8"/>
      <c r="AD553" s="8"/>
      <c r="AE553" s="8"/>
      <c r="AF553" s="8"/>
    </row>
    <row r="554" spans="1:32" ht="12.75" customHeight="1" x14ac:dyDescent="0.15">
      <c r="A554" s="83"/>
      <c r="B554" s="83"/>
      <c r="C554" s="83"/>
      <c r="D554" s="34"/>
      <c r="E554" s="34"/>
      <c r="F554" s="34"/>
      <c r="G554" s="34"/>
      <c r="H554" s="34"/>
      <c r="I554" s="34"/>
      <c r="J554" s="34"/>
      <c r="K554" s="35"/>
      <c r="L554" s="35"/>
      <c r="M554" s="35"/>
      <c r="N554" s="35"/>
      <c r="O554" s="35"/>
      <c r="P554" s="35"/>
      <c r="Q554" s="35"/>
      <c r="R554" s="35"/>
      <c r="S554" s="35"/>
      <c r="T554" s="35"/>
      <c r="U554" s="35"/>
      <c r="V554" s="35"/>
      <c r="W554" s="35"/>
      <c r="X554" s="8"/>
      <c r="Y554" s="8"/>
      <c r="Z554" s="8"/>
      <c r="AA554" s="8"/>
      <c r="AB554" s="8"/>
      <c r="AC554" s="8"/>
      <c r="AD554" s="8"/>
      <c r="AE554" s="8"/>
      <c r="AF554" s="8"/>
    </row>
    <row r="555" spans="1:32" ht="12.75" customHeight="1" x14ac:dyDescent="0.15">
      <c r="A555" s="83"/>
      <c r="B555" s="83"/>
      <c r="C555" s="83"/>
      <c r="D555" s="34"/>
      <c r="E555" s="34"/>
      <c r="F555" s="34"/>
      <c r="G555" s="34"/>
      <c r="H555" s="34"/>
      <c r="I555" s="34"/>
      <c r="J555" s="34"/>
      <c r="K555" s="35"/>
      <c r="L555" s="35"/>
      <c r="M555" s="35"/>
      <c r="N555" s="35"/>
      <c r="O555" s="35"/>
      <c r="P555" s="35"/>
      <c r="Q555" s="35"/>
      <c r="R555" s="35"/>
      <c r="S555" s="35"/>
      <c r="T555" s="35"/>
      <c r="U555" s="35"/>
      <c r="V555" s="35"/>
      <c r="W555" s="35"/>
      <c r="X555" s="8"/>
      <c r="Y555" s="8"/>
      <c r="Z555" s="8"/>
      <c r="AA555" s="8"/>
      <c r="AB555" s="8"/>
      <c r="AC555" s="8"/>
      <c r="AD555" s="8"/>
      <c r="AE555" s="8"/>
      <c r="AF555" s="8"/>
    </row>
    <row r="556" spans="1:32" ht="12.75" customHeight="1" x14ac:dyDescent="0.15">
      <c r="A556" s="83"/>
      <c r="B556" s="83"/>
      <c r="C556" s="83"/>
      <c r="D556" s="34"/>
      <c r="E556" s="34"/>
      <c r="F556" s="34"/>
      <c r="G556" s="34"/>
      <c r="H556" s="34"/>
      <c r="I556" s="34"/>
      <c r="J556" s="34"/>
      <c r="K556" s="35"/>
      <c r="L556" s="35"/>
      <c r="M556" s="35"/>
      <c r="N556" s="35"/>
      <c r="O556" s="35"/>
      <c r="P556" s="35"/>
      <c r="Q556" s="35"/>
      <c r="R556" s="35"/>
      <c r="S556" s="35"/>
      <c r="T556" s="35"/>
      <c r="U556" s="35"/>
      <c r="V556" s="35"/>
      <c r="W556" s="35"/>
      <c r="X556" s="8"/>
      <c r="Y556" s="8"/>
      <c r="Z556" s="8"/>
      <c r="AA556" s="8"/>
      <c r="AB556" s="8"/>
      <c r="AC556" s="8"/>
      <c r="AD556" s="8"/>
      <c r="AE556" s="8"/>
      <c r="AF556" s="8"/>
    </row>
    <row r="557" spans="1:32" ht="12.75" customHeight="1" x14ac:dyDescent="0.15">
      <c r="A557" s="83"/>
      <c r="B557" s="83"/>
      <c r="C557" s="83"/>
      <c r="D557" s="34"/>
      <c r="E557" s="34"/>
      <c r="F557" s="34"/>
      <c r="G557" s="34"/>
      <c r="H557" s="34"/>
      <c r="I557" s="34"/>
      <c r="J557" s="34"/>
      <c r="K557" s="35"/>
      <c r="L557" s="35"/>
      <c r="M557" s="35"/>
      <c r="N557" s="35"/>
      <c r="O557" s="35"/>
      <c r="P557" s="35"/>
      <c r="Q557" s="35"/>
      <c r="R557" s="35"/>
      <c r="S557" s="35"/>
      <c r="T557" s="35"/>
      <c r="U557" s="35"/>
      <c r="V557" s="35"/>
      <c r="W557" s="35"/>
      <c r="X557" s="8"/>
      <c r="Y557" s="8"/>
      <c r="Z557" s="8"/>
      <c r="AA557" s="8"/>
      <c r="AB557" s="8"/>
      <c r="AC557" s="8"/>
      <c r="AD557" s="8"/>
      <c r="AE557" s="8"/>
      <c r="AF557" s="8"/>
    </row>
    <row r="558" spans="1:32" ht="12.75" customHeight="1" x14ac:dyDescent="0.15">
      <c r="A558" s="83"/>
      <c r="B558" s="83"/>
      <c r="C558" s="83"/>
      <c r="D558" s="34"/>
      <c r="E558" s="34"/>
      <c r="F558" s="34"/>
      <c r="G558" s="34"/>
      <c r="H558" s="34"/>
      <c r="I558" s="34"/>
      <c r="J558" s="34"/>
      <c r="K558" s="35"/>
      <c r="L558" s="35"/>
      <c r="M558" s="35"/>
      <c r="N558" s="35"/>
      <c r="O558" s="35"/>
      <c r="P558" s="35"/>
      <c r="Q558" s="35"/>
      <c r="R558" s="35"/>
      <c r="S558" s="35"/>
      <c r="T558" s="35"/>
      <c r="U558" s="35"/>
      <c r="V558" s="35"/>
      <c r="W558" s="35"/>
      <c r="X558" s="8"/>
      <c r="Y558" s="8"/>
      <c r="Z558" s="8"/>
      <c r="AA558" s="8"/>
      <c r="AB558" s="8"/>
      <c r="AC558" s="8"/>
      <c r="AD558" s="8"/>
      <c r="AE558" s="8"/>
      <c r="AF558" s="8"/>
    </row>
    <row r="559" spans="1:32" ht="12.75" customHeight="1" x14ac:dyDescent="0.15">
      <c r="A559" s="83"/>
      <c r="B559" s="83"/>
      <c r="C559" s="83"/>
      <c r="D559" s="34"/>
      <c r="E559" s="34"/>
      <c r="F559" s="34"/>
      <c r="G559" s="34"/>
      <c r="H559" s="34"/>
      <c r="I559" s="34"/>
      <c r="J559" s="34"/>
      <c r="K559" s="35"/>
      <c r="L559" s="35"/>
      <c r="M559" s="35"/>
      <c r="N559" s="35"/>
      <c r="O559" s="35"/>
      <c r="P559" s="35"/>
      <c r="Q559" s="35"/>
      <c r="R559" s="35"/>
      <c r="S559" s="35"/>
      <c r="T559" s="35"/>
      <c r="U559" s="35"/>
      <c r="V559" s="35"/>
      <c r="W559" s="35"/>
      <c r="X559" s="8"/>
      <c r="Y559" s="8"/>
      <c r="Z559" s="8"/>
      <c r="AA559" s="8"/>
      <c r="AB559" s="8"/>
      <c r="AC559" s="8"/>
      <c r="AD559" s="8"/>
      <c r="AE559" s="8"/>
      <c r="AF559" s="8"/>
    </row>
    <row r="560" spans="1:32" ht="12.75" customHeight="1" x14ac:dyDescent="0.15">
      <c r="A560" s="83"/>
      <c r="B560" s="83"/>
      <c r="C560" s="83"/>
      <c r="D560" s="34"/>
      <c r="E560" s="34"/>
      <c r="F560" s="34"/>
      <c r="G560" s="34"/>
      <c r="H560" s="34"/>
      <c r="I560" s="34"/>
      <c r="J560" s="34"/>
      <c r="K560" s="35"/>
      <c r="L560" s="35"/>
      <c r="M560" s="35"/>
      <c r="N560" s="35"/>
      <c r="O560" s="35"/>
      <c r="P560" s="35"/>
      <c r="Q560" s="35"/>
      <c r="R560" s="35"/>
      <c r="S560" s="35"/>
      <c r="T560" s="35"/>
      <c r="U560" s="35"/>
      <c r="V560" s="35"/>
      <c r="W560" s="35"/>
      <c r="X560" s="8"/>
      <c r="Y560" s="8"/>
      <c r="Z560" s="8"/>
      <c r="AA560" s="8"/>
      <c r="AB560" s="8"/>
      <c r="AC560" s="8"/>
      <c r="AD560" s="8"/>
      <c r="AE560" s="8"/>
      <c r="AF560" s="8"/>
    </row>
    <row r="561" spans="1:32" ht="12.75" customHeight="1" x14ac:dyDescent="0.15">
      <c r="A561" s="83"/>
      <c r="B561" s="83"/>
      <c r="C561" s="83"/>
      <c r="D561" s="34"/>
      <c r="E561" s="34"/>
      <c r="F561" s="34"/>
      <c r="G561" s="34"/>
      <c r="H561" s="34"/>
      <c r="I561" s="34"/>
      <c r="J561" s="34"/>
      <c r="K561" s="35"/>
      <c r="L561" s="35"/>
      <c r="M561" s="35"/>
      <c r="N561" s="35"/>
      <c r="O561" s="35"/>
      <c r="P561" s="35"/>
      <c r="Q561" s="35"/>
      <c r="R561" s="35"/>
      <c r="S561" s="35"/>
      <c r="T561" s="35"/>
      <c r="U561" s="35"/>
      <c r="V561" s="35"/>
      <c r="W561" s="35"/>
      <c r="X561" s="8"/>
      <c r="Y561" s="8"/>
      <c r="Z561" s="8"/>
      <c r="AA561" s="8"/>
      <c r="AB561" s="8"/>
      <c r="AC561" s="8"/>
      <c r="AD561" s="8"/>
      <c r="AE561" s="8"/>
      <c r="AF561" s="8"/>
    </row>
    <row r="562" spans="1:32" ht="12.75" customHeight="1" x14ac:dyDescent="0.15">
      <c r="A562" s="83"/>
      <c r="B562" s="83"/>
      <c r="C562" s="83"/>
      <c r="D562" s="34"/>
      <c r="E562" s="34"/>
      <c r="F562" s="34"/>
      <c r="G562" s="34"/>
      <c r="H562" s="34"/>
      <c r="I562" s="34"/>
      <c r="J562" s="34"/>
      <c r="K562" s="35"/>
      <c r="L562" s="35"/>
      <c r="M562" s="35"/>
      <c r="N562" s="35"/>
      <c r="O562" s="35"/>
      <c r="P562" s="35"/>
      <c r="Q562" s="35"/>
      <c r="R562" s="35"/>
      <c r="S562" s="35"/>
      <c r="T562" s="35"/>
      <c r="U562" s="35"/>
      <c r="V562" s="35"/>
      <c r="W562" s="35"/>
      <c r="X562" s="8"/>
      <c r="Y562" s="8"/>
      <c r="Z562" s="8"/>
      <c r="AA562" s="8"/>
      <c r="AB562" s="8"/>
      <c r="AC562" s="8"/>
      <c r="AD562" s="8"/>
      <c r="AE562" s="8"/>
      <c r="AF562" s="8"/>
    </row>
    <row r="563" spans="1:32" ht="12.75" customHeight="1" x14ac:dyDescent="0.15">
      <c r="A563" s="83"/>
      <c r="B563" s="83"/>
      <c r="C563" s="83"/>
      <c r="D563" s="34"/>
      <c r="E563" s="34"/>
      <c r="F563" s="34"/>
      <c r="G563" s="34"/>
      <c r="H563" s="34"/>
      <c r="I563" s="34"/>
      <c r="J563" s="34"/>
      <c r="K563" s="35"/>
      <c r="L563" s="35"/>
      <c r="M563" s="35"/>
      <c r="N563" s="35"/>
      <c r="O563" s="35"/>
      <c r="P563" s="35"/>
      <c r="Q563" s="35"/>
      <c r="R563" s="35"/>
      <c r="S563" s="35"/>
      <c r="T563" s="35"/>
      <c r="U563" s="35"/>
      <c r="V563" s="35"/>
      <c r="W563" s="35"/>
      <c r="X563" s="8"/>
      <c r="Y563" s="8"/>
      <c r="Z563" s="8"/>
      <c r="AA563" s="8"/>
      <c r="AB563" s="8"/>
      <c r="AC563" s="8"/>
      <c r="AD563" s="8"/>
      <c r="AE563" s="8"/>
      <c r="AF563" s="8"/>
    </row>
    <row r="564" spans="1:32" ht="12.75" customHeight="1" x14ac:dyDescent="0.15">
      <c r="A564" s="83"/>
      <c r="B564" s="83"/>
      <c r="C564" s="83"/>
      <c r="D564" s="34"/>
      <c r="E564" s="34"/>
      <c r="F564" s="34"/>
      <c r="G564" s="34"/>
      <c r="H564" s="34"/>
      <c r="I564" s="34"/>
      <c r="J564" s="34"/>
      <c r="K564" s="35"/>
      <c r="L564" s="35"/>
      <c r="M564" s="35"/>
      <c r="N564" s="35"/>
      <c r="O564" s="35"/>
      <c r="P564" s="35"/>
      <c r="Q564" s="35"/>
      <c r="R564" s="35"/>
      <c r="S564" s="35"/>
      <c r="T564" s="35"/>
      <c r="U564" s="35"/>
      <c r="V564" s="35"/>
      <c r="W564" s="35"/>
      <c r="X564" s="8"/>
      <c r="Y564" s="8"/>
      <c r="Z564" s="8"/>
      <c r="AA564" s="8"/>
      <c r="AB564" s="8"/>
      <c r="AC564" s="8"/>
      <c r="AD564" s="8"/>
      <c r="AE564" s="8"/>
      <c r="AF564" s="8"/>
    </row>
    <row r="565" spans="1:32" ht="12.75" customHeight="1" x14ac:dyDescent="0.15">
      <c r="A565" s="83"/>
      <c r="B565" s="83"/>
      <c r="C565" s="83"/>
      <c r="D565" s="34"/>
      <c r="E565" s="34"/>
      <c r="F565" s="34"/>
      <c r="G565" s="34"/>
      <c r="H565" s="34"/>
      <c r="I565" s="34"/>
      <c r="J565" s="34"/>
      <c r="K565" s="35"/>
      <c r="L565" s="35"/>
      <c r="M565" s="35"/>
      <c r="N565" s="35"/>
      <c r="O565" s="35"/>
      <c r="P565" s="35"/>
      <c r="Q565" s="35"/>
      <c r="R565" s="35"/>
      <c r="S565" s="35"/>
      <c r="T565" s="35"/>
      <c r="U565" s="35"/>
      <c r="V565" s="35"/>
      <c r="W565" s="35"/>
      <c r="X565" s="8"/>
      <c r="Y565" s="8"/>
      <c r="Z565" s="8"/>
      <c r="AA565" s="8"/>
      <c r="AB565" s="8"/>
      <c r="AC565" s="8"/>
      <c r="AD565" s="8"/>
      <c r="AE565" s="8"/>
      <c r="AF565" s="8"/>
    </row>
    <row r="566" spans="1:32" ht="12.75" customHeight="1" x14ac:dyDescent="0.15">
      <c r="A566" s="83"/>
      <c r="B566" s="83"/>
      <c r="C566" s="83"/>
      <c r="D566" s="34"/>
      <c r="E566" s="34"/>
      <c r="F566" s="34"/>
      <c r="G566" s="34"/>
      <c r="H566" s="34"/>
      <c r="I566" s="34"/>
      <c r="J566" s="34"/>
      <c r="K566" s="35"/>
      <c r="L566" s="35"/>
      <c r="M566" s="35"/>
      <c r="N566" s="35"/>
      <c r="O566" s="35"/>
      <c r="P566" s="35"/>
      <c r="Q566" s="35"/>
      <c r="R566" s="35"/>
      <c r="S566" s="35"/>
      <c r="T566" s="35"/>
      <c r="U566" s="35"/>
      <c r="V566" s="35"/>
      <c r="W566" s="35"/>
      <c r="X566" s="8"/>
      <c r="Y566" s="8"/>
      <c r="Z566" s="8"/>
      <c r="AA566" s="8"/>
      <c r="AB566" s="8"/>
      <c r="AC566" s="8"/>
      <c r="AD566" s="8"/>
      <c r="AE566" s="8"/>
      <c r="AF566" s="8"/>
    </row>
    <row r="567" spans="1:32" ht="12.75" customHeight="1" x14ac:dyDescent="0.15">
      <c r="A567" s="83"/>
      <c r="B567" s="83"/>
      <c r="C567" s="83"/>
      <c r="D567" s="34"/>
      <c r="E567" s="34"/>
      <c r="F567" s="34"/>
      <c r="G567" s="34"/>
      <c r="H567" s="34"/>
      <c r="I567" s="34"/>
      <c r="J567" s="34"/>
      <c r="K567" s="35"/>
      <c r="L567" s="35"/>
      <c r="M567" s="35"/>
      <c r="N567" s="35"/>
      <c r="O567" s="35"/>
      <c r="P567" s="35"/>
      <c r="Q567" s="35"/>
      <c r="R567" s="35"/>
      <c r="S567" s="35"/>
      <c r="T567" s="35"/>
      <c r="U567" s="35"/>
      <c r="V567" s="35"/>
      <c r="W567" s="35"/>
      <c r="X567" s="8"/>
      <c r="Y567" s="8"/>
      <c r="Z567" s="8"/>
      <c r="AA567" s="8"/>
      <c r="AB567" s="8"/>
      <c r="AC567" s="8"/>
      <c r="AD567" s="8"/>
      <c r="AE567" s="8"/>
      <c r="AF567" s="8"/>
    </row>
    <row r="568" spans="1:32" ht="12.75" customHeight="1" x14ac:dyDescent="0.15">
      <c r="A568" s="83"/>
      <c r="B568" s="83"/>
      <c r="C568" s="83"/>
      <c r="D568" s="34"/>
      <c r="E568" s="34"/>
      <c r="F568" s="34"/>
      <c r="G568" s="34"/>
      <c r="H568" s="34"/>
      <c r="I568" s="34"/>
      <c r="J568" s="34"/>
      <c r="K568" s="35"/>
      <c r="L568" s="35"/>
      <c r="M568" s="35"/>
      <c r="N568" s="35"/>
      <c r="O568" s="35"/>
      <c r="P568" s="35"/>
      <c r="Q568" s="35"/>
      <c r="R568" s="35"/>
      <c r="S568" s="35"/>
      <c r="T568" s="35"/>
      <c r="U568" s="35"/>
      <c r="V568" s="35"/>
      <c r="W568" s="35"/>
      <c r="X568" s="8"/>
      <c r="Y568" s="8"/>
      <c r="Z568" s="8"/>
      <c r="AA568" s="8"/>
      <c r="AB568" s="8"/>
      <c r="AC568" s="8"/>
      <c r="AD568" s="8"/>
      <c r="AE568" s="8"/>
      <c r="AF568" s="8"/>
    </row>
    <row r="569" spans="1:32" ht="12.75" customHeight="1" x14ac:dyDescent="0.15">
      <c r="A569" s="83"/>
      <c r="B569" s="83"/>
      <c r="C569" s="83"/>
      <c r="D569" s="34"/>
      <c r="E569" s="34"/>
      <c r="F569" s="34"/>
      <c r="G569" s="34"/>
      <c r="H569" s="34"/>
      <c r="I569" s="34"/>
      <c r="J569" s="34"/>
      <c r="K569" s="35"/>
      <c r="L569" s="35"/>
      <c r="M569" s="35"/>
      <c r="N569" s="35"/>
      <c r="O569" s="35"/>
      <c r="P569" s="35"/>
      <c r="Q569" s="35"/>
      <c r="R569" s="35"/>
      <c r="S569" s="35"/>
      <c r="T569" s="35"/>
      <c r="U569" s="35"/>
      <c r="V569" s="35"/>
      <c r="W569" s="35"/>
      <c r="X569" s="8"/>
      <c r="Y569" s="8"/>
      <c r="Z569" s="8"/>
      <c r="AA569" s="8"/>
      <c r="AB569" s="8"/>
      <c r="AC569" s="8"/>
      <c r="AD569" s="8"/>
      <c r="AE569" s="8"/>
      <c r="AF569" s="8"/>
    </row>
    <row r="570" spans="1:32" ht="12.75" customHeight="1" x14ac:dyDescent="0.15">
      <c r="A570" s="83"/>
      <c r="B570" s="83"/>
      <c r="C570" s="83"/>
      <c r="D570" s="34"/>
      <c r="E570" s="34"/>
      <c r="F570" s="34"/>
      <c r="G570" s="34"/>
      <c r="H570" s="34"/>
      <c r="I570" s="34"/>
      <c r="J570" s="34"/>
      <c r="K570" s="35"/>
      <c r="L570" s="35"/>
      <c r="M570" s="35"/>
      <c r="N570" s="35"/>
      <c r="O570" s="35"/>
      <c r="P570" s="35"/>
      <c r="Q570" s="35"/>
      <c r="R570" s="35"/>
      <c r="S570" s="35"/>
      <c r="T570" s="35"/>
      <c r="U570" s="35"/>
      <c r="V570" s="35"/>
      <c r="W570" s="35"/>
      <c r="X570" s="8"/>
      <c r="Y570" s="8"/>
      <c r="Z570" s="8"/>
      <c r="AA570" s="8"/>
      <c r="AB570" s="8"/>
      <c r="AC570" s="8"/>
      <c r="AD570" s="8"/>
      <c r="AE570" s="8"/>
      <c r="AF570" s="8"/>
    </row>
    <row r="571" spans="1:32" ht="12.75" customHeight="1" x14ac:dyDescent="0.15">
      <c r="A571" s="83"/>
      <c r="B571" s="83"/>
      <c r="C571" s="83"/>
      <c r="D571" s="34"/>
      <c r="E571" s="34"/>
      <c r="F571" s="34"/>
      <c r="G571" s="34"/>
      <c r="H571" s="34"/>
      <c r="I571" s="34"/>
      <c r="J571" s="34"/>
      <c r="K571" s="35"/>
      <c r="L571" s="35"/>
      <c r="M571" s="35"/>
      <c r="N571" s="35"/>
      <c r="O571" s="35"/>
      <c r="P571" s="35"/>
      <c r="Q571" s="35"/>
      <c r="R571" s="35"/>
      <c r="S571" s="35"/>
      <c r="T571" s="35"/>
      <c r="U571" s="35"/>
      <c r="V571" s="35"/>
      <c r="W571" s="35"/>
      <c r="X571" s="8"/>
      <c r="Y571" s="8"/>
      <c r="Z571" s="8"/>
      <c r="AA571" s="8"/>
      <c r="AB571" s="8"/>
      <c r="AC571" s="8"/>
      <c r="AD571" s="8"/>
      <c r="AE571" s="8"/>
      <c r="AF571" s="8"/>
    </row>
    <row r="572" spans="1:32" ht="12.75" customHeight="1" x14ac:dyDescent="0.15">
      <c r="A572" s="83"/>
      <c r="B572" s="83"/>
      <c r="C572" s="83"/>
      <c r="D572" s="34"/>
      <c r="E572" s="34"/>
      <c r="F572" s="34"/>
      <c r="G572" s="34"/>
      <c r="H572" s="34"/>
      <c r="I572" s="34"/>
      <c r="J572" s="34"/>
      <c r="K572" s="35"/>
      <c r="L572" s="35"/>
      <c r="M572" s="35"/>
      <c r="N572" s="35"/>
      <c r="O572" s="35"/>
      <c r="P572" s="35"/>
      <c r="Q572" s="35"/>
      <c r="R572" s="35"/>
      <c r="S572" s="35"/>
      <c r="T572" s="35"/>
      <c r="U572" s="35"/>
      <c r="V572" s="35"/>
      <c r="W572" s="35"/>
      <c r="X572" s="8"/>
      <c r="Y572" s="8"/>
      <c r="Z572" s="8"/>
      <c r="AA572" s="8"/>
      <c r="AB572" s="8"/>
      <c r="AC572" s="8"/>
      <c r="AD572" s="8"/>
      <c r="AE572" s="8"/>
      <c r="AF572" s="8"/>
    </row>
    <row r="573" spans="1:32" ht="12.75" customHeight="1" x14ac:dyDescent="0.15">
      <c r="A573" s="83"/>
      <c r="B573" s="83"/>
      <c r="C573" s="83"/>
      <c r="D573" s="34"/>
      <c r="E573" s="34"/>
      <c r="F573" s="34"/>
      <c r="G573" s="34"/>
      <c r="H573" s="34"/>
      <c r="I573" s="34"/>
      <c r="J573" s="34"/>
      <c r="K573" s="35"/>
      <c r="L573" s="35"/>
      <c r="M573" s="35"/>
      <c r="N573" s="35"/>
      <c r="O573" s="35"/>
      <c r="P573" s="35"/>
      <c r="Q573" s="35"/>
      <c r="R573" s="35"/>
      <c r="S573" s="35"/>
      <c r="T573" s="35"/>
      <c r="U573" s="35"/>
      <c r="V573" s="35"/>
      <c r="W573" s="35"/>
      <c r="X573" s="8"/>
      <c r="Y573" s="8"/>
      <c r="Z573" s="8"/>
      <c r="AA573" s="8"/>
      <c r="AB573" s="8"/>
      <c r="AC573" s="8"/>
      <c r="AD573" s="8"/>
      <c r="AE573" s="8"/>
      <c r="AF573" s="8"/>
    </row>
    <row r="574" spans="1:32" ht="12.75" customHeight="1" x14ac:dyDescent="0.15">
      <c r="A574" s="83"/>
      <c r="B574" s="83"/>
      <c r="C574" s="83"/>
      <c r="D574" s="34"/>
      <c r="E574" s="34"/>
      <c r="F574" s="34"/>
      <c r="G574" s="34"/>
      <c r="H574" s="34"/>
      <c r="I574" s="34"/>
      <c r="J574" s="34"/>
      <c r="K574" s="35"/>
      <c r="L574" s="35"/>
      <c r="M574" s="35"/>
      <c r="N574" s="35"/>
      <c r="O574" s="35"/>
      <c r="P574" s="35"/>
      <c r="Q574" s="35"/>
      <c r="R574" s="35"/>
      <c r="S574" s="35"/>
      <c r="T574" s="35"/>
      <c r="U574" s="35"/>
      <c r="V574" s="35"/>
      <c r="W574" s="35"/>
      <c r="X574" s="8"/>
      <c r="Y574" s="8"/>
      <c r="Z574" s="8"/>
      <c r="AA574" s="8"/>
      <c r="AB574" s="8"/>
      <c r="AC574" s="8"/>
      <c r="AD574" s="8"/>
      <c r="AE574" s="8"/>
      <c r="AF574" s="8"/>
    </row>
    <row r="575" spans="1:32" ht="12.75" customHeight="1" x14ac:dyDescent="0.15">
      <c r="A575" s="83"/>
      <c r="B575" s="83"/>
      <c r="C575" s="83"/>
      <c r="D575" s="34"/>
      <c r="E575" s="34"/>
      <c r="F575" s="34"/>
      <c r="G575" s="34"/>
      <c r="H575" s="34"/>
      <c r="I575" s="34"/>
      <c r="J575" s="34"/>
      <c r="K575" s="35"/>
      <c r="L575" s="35"/>
      <c r="M575" s="35"/>
      <c r="N575" s="35"/>
      <c r="O575" s="35"/>
      <c r="P575" s="35"/>
      <c r="Q575" s="35"/>
      <c r="R575" s="35"/>
      <c r="S575" s="35"/>
      <c r="T575" s="35"/>
      <c r="U575" s="35"/>
      <c r="V575" s="35"/>
      <c r="W575" s="35"/>
      <c r="X575" s="8"/>
      <c r="Y575" s="8"/>
      <c r="Z575" s="8"/>
      <c r="AA575" s="8"/>
      <c r="AB575" s="8"/>
      <c r="AC575" s="8"/>
      <c r="AD575" s="8"/>
      <c r="AE575" s="8"/>
      <c r="AF575" s="8"/>
    </row>
    <row r="576" spans="1:32" ht="12.75" customHeight="1" x14ac:dyDescent="0.15">
      <c r="A576" s="83"/>
      <c r="B576" s="83"/>
      <c r="C576" s="83"/>
      <c r="D576" s="34"/>
      <c r="E576" s="34"/>
      <c r="F576" s="34"/>
      <c r="G576" s="34"/>
      <c r="H576" s="34"/>
      <c r="I576" s="34"/>
      <c r="J576" s="34"/>
      <c r="K576" s="35"/>
      <c r="L576" s="35"/>
      <c r="M576" s="35"/>
      <c r="N576" s="35"/>
      <c r="O576" s="35"/>
      <c r="P576" s="35"/>
      <c r="Q576" s="35"/>
      <c r="R576" s="35"/>
      <c r="S576" s="35"/>
      <c r="T576" s="35"/>
      <c r="U576" s="35"/>
      <c r="V576" s="35"/>
      <c r="W576" s="35"/>
      <c r="X576" s="8"/>
      <c r="Y576" s="8"/>
      <c r="Z576" s="8"/>
      <c r="AA576" s="8"/>
      <c r="AB576" s="8"/>
      <c r="AC576" s="8"/>
      <c r="AD576" s="8"/>
      <c r="AE576" s="8"/>
      <c r="AF576" s="8"/>
    </row>
    <row r="577" spans="1:32" ht="12.75" customHeight="1" x14ac:dyDescent="0.15">
      <c r="A577" s="83"/>
      <c r="B577" s="83"/>
      <c r="C577" s="83"/>
      <c r="D577" s="34"/>
      <c r="E577" s="34"/>
      <c r="F577" s="34"/>
      <c r="G577" s="34"/>
      <c r="H577" s="34"/>
      <c r="I577" s="34"/>
      <c r="J577" s="34"/>
      <c r="K577" s="35"/>
      <c r="L577" s="35"/>
      <c r="M577" s="35"/>
      <c r="N577" s="35"/>
      <c r="O577" s="35"/>
      <c r="P577" s="35"/>
      <c r="Q577" s="35"/>
      <c r="R577" s="35"/>
      <c r="S577" s="35"/>
      <c r="T577" s="35"/>
      <c r="U577" s="35"/>
      <c r="V577" s="35"/>
      <c r="W577" s="35"/>
      <c r="X577" s="8"/>
      <c r="Y577" s="8"/>
      <c r="Z577" s="8"/>
      <c r="AA577" s="8"/>
      <c r="AB577" s="8"/>
      <c r="AC577" s="8"/>
      <c r="AD577" s="8"/>
      <c r="AE577" s="8"/>
      <c r="AF577" s="8"/>
    </row>
    <row r="578" spans="1:32" ht="12.75" customHeight="1" x14ac:dyDescent="0.15">
      <c r="A578" s="83"/>
      <c r="B578" s="83"/>
      <c r="C578" s="83"/>
      <c r="D578" s="34"/>
      <c r="E578" s="34"/>
      <c r="F578" s="34"/>
      <c r="G578" s="34"/>
      <c r="H578" s="34"/>
      <c r="I578" s="34"/>
      <c r="J578" s="34"/>
      <c r="K578" s="35"/>
      <c r="L578" s="35"/>
      <c r="M578" s="35"/>
      <c r="N578" s="35"/>
      <c r="O578" s="35"/>
      <c r="P578" s="35"/>
      <c r="Q578" s="35"/>
      <c r="R578" s="35"/>
      <c r="S578" s="35"/>
      <c r="T578" s="35"/>
      <c r="U578" s="35"/>
      <c r="V578" s="35"/>
      <c r="W578" s="35"/>
      <c r="X578" s="8"/>
      <c r="Y578" s="8"/>
      <c r="Z578" s="8"/>
      <c r="AA578" s="8"/>
      <c r="AB578" s="8"/>
      <c r="AC578" s="8"/>
      <c r="AD578" s="8"/>
      <c r="AE578" s="8"/>
      <c r="AF578" s="8"/>
    </row>
    <row r="579" spans="1:32" ht="12.75" customHeight="1" x14ac:dyDescent="0.15">
      <c r="A579" s="83"/>
      <c r="B579" s="83"/>
      <c r="C579" s="83"/>
      <c r="D579" s="34"/>
      <c r="E579" s="34"/>
      <c r="F579" s="34"/>
      <c r="G579" s="34"/>
      <c r="H579" s="34"/>
      <c r="I579" s="34"/>
      <c r="J579" s="34"/>
      <c r="K579" s="35"/>
      <c r="L579" s="35"/>
      <c r="M579" s="35"/>
      <c r="N579" s="35"/>
      <c r="O579" s="35"/>
      <c r="P579" s="35"/>
      <c r="Q579" s="35"/>
      <c r="R579" s="35"/>
      <c r="S579" s="35"/>
      <c r="T579" s="35"/>
      <c r="U579" s="35"/>
      <c r="V579" s="35"/>
      <c r="W579" s="35"/>
      <c r="X579" s="8"/>
      <c r="Y579" s="8"/>
      <c r="Z579" s="8"/>
      <c r="AA579" s="8"/>
      <c r="AB579" s="8"/>
      <c r="AC579" s="8"/>
      <c r="AD579" s="8"/>
      <c r="AE579" s="8"/>
      <c r="AF579" s="8"/>
    </row>
    <row r="580" spans="1:32" ht="12.75" customHeight="1" x14ac:dyDescent="0.15">
      <c r="A580" s="83"/>
      <c r="B580" s="83"/>
      <c r="C580" s="83"/>
      <c r="D580" s="34"/>
      <c r="E580" s="34"/>
      <c r="F580" s="34"/>
      <c r="G580" s="34"/>
      <c r="H580" s="34"/>
      <c r="I580" s="34"/>
      <c r="J580" s="34"/>
      <c r="K580" s="35"/>
      <c r="L580" s="35"/>
      <c r="M580" s="35"/>
      <c r="N580" s="35"/>
      <c r="O580" s="35"/>
      <c r="P580" s="35"/>
      <c r="Q580" s="35"/>
      <c r="R580" s="35"/>
      <c r="S580" s="35"/>
      <c r="T580" s="35"/>
      <c r="U580" s="35"/>
      <c r="V580" s="35"/>
      <c r="W580" s="35"/>
      <c r="X580" s="8"/>
      <c r="Y580" s="8"/>
      <c r="Z580" s="8"/>
      <c r="AA580" s="8"/>
      <c r="AB580" s="8"/>
      <c r="AC580" s="8"/>
      <c r="AD580" s="8"/>
      <c r="AE580" s="8"/>
      <c r="AF580" s="8"/>
    </row>
    <row r="581" spans="1:32" ht="12.75" customHeight="1" x14ac:dyDescent="0.15">
      <c r="A581" s="83"/>
      <c r="B581" s="83"/>
      <c r="C581" s="83"/>
      <c r="D581" s="34"/>
      <c r="E581" s="34"/>
      <c r="F581" s="34"/>
      <c r="G581" s="34"/>
      <c r="H581" s="34"/>
      <c r="I581" s="34"/>
      <c r="J581" s="34"/>
      <c r="K581" s="35"/>
      <c r="L581" s="35"/>
      <c r="M581" s="35"/>
      <c r="N581" s="35"/>
      <c r="O581" s="35"/>
      <c r="P581" s="35"/>
      <c r="Q581" s="35"/>
      <c r="R581" s="35"/>
      <c r="S581" s="35"/>
      <c r="T581" s="35"/>
      <c r="U581" s="35"/>
      <c r="V581" s="35"/>
      <c r="W581" s="35"/>
      <c r="X581" s="8"/>
      <c r="Y581" s="8"/>
      <c r="Z581" s="8"/>
      <c r="AA581" s="8"/>
      <c r="AB581" s="8"/>
      <c r="AC581" s="8"/>
      <c r="AD581" s="8"/>
      <c r="AE581" s="8"/>
      <c r="AF581" s="8"/>
    </row>
    <row r="582" spans="1:32" ht="12.75" customHeight="1" x14ac:dyDescent="0.15">
      <c r="A582" s="83"/>
      <c r="B582" s="83"/>
      <c r="C582" s="83"/>
      <c r="D582" s="34"/>
      <c r="E582" s="34"/>
      <c r="F582" s="34"/>
      <c r="G582" s="34"/>
      <c r="H582" s="34"/>
      <c r="I582" s="34"/>
      <c r="J582" s="34"/>
      <c r="K582" s="35"/>
      <c r="L582" s="35"/>
      <c r="M582" s="35"/>
      <c r="N582" s="35"/>
      <c r="O582" s="35"/>
      <c r="P582" s="35"/>
      <c r="Q582" s="35"/>
      <c r="R582" s="35"/>
      <c r="S582" s="35"/>
      <c r="T582" s="35"/>
      <c r="U582" s="35"/>
      <c r="V582" s="35"/>
      <c r="W582" s="35"/>
      <c r="X582" s="8"/>
      <c r="Y582" s="8"/>
      <c r="Z582" s="8"/>
      <c r="AA582" s="8"/>
      <c r="AB582" s="8"/>
      <c r="AC582" s="8"/>
      <c r="AD582" s="8"/>
      <c r="AE582" s="8"/>
      <c r="AF582" s="8"/>
    </row>
    <row r="583" spans="1:32" ht="12.75" customHeight="1" x14ac:dyDescent="0.15">
      <c r="A583" s="83"/>
      <c r="B583" s="83"/>
      <c r="C583" s="83"/>
      <c r="D583" s="34"/>
      <c r="E583" s="34"/>
      <c r="F583" s="34"/>
      <c r="G583" s="34"/>
      <c r="H583" s="34"/>
      <c r="I583" s="34"/>
      <c r="J583" s="34"/>
      <c r="K583" s="35"/>
      <c r="L583" s="35"/>
      <c r="M583" s="35"/>
      <c r="N583" s="35"/>
      <c r="O583" s="35"/>
      <c r="P583" s="35"/>
      <c r="Q583" s="35"/>
      <c r="R583" s="35"/>
      <c r="S583" s="35"/>
      <c r="T583" s="35"/>
      <c r="U583" s="35"/>
      <c r="V583" s="35"/>
      <c r="W583" s="35"/>
      <c r="X583" s="8"/>
      <c r="Y583" s="8"/>
      <c r="Z583" s="8"/>
      <c r="AA583" s="8"/>
      <c r="AB583" s="8"/>
      <c r="AC583" s="8"/>
      <c r="AD583" s="8"/>
      <c r="AE583" s="8"/>
      <c r="AF583" s="8"/>
    </row>
    <row r="584" spans="1:32" ht="12.75" customHeight="1" x14ac:dyDescent="0.15">
      <c r="A584" s="83"/>
      <c r="B584" s="83"/>
      <c r="C584" s="83"/>
      <c r="D584" s="34"/>
      <c r="E584" s="34"/>
      <c r="F584" s="34"/>
      <c r="G584" s="34"/>
      <c r="H584" s="34"/>
      <c r="I584" s="34"/>
      <c r="J584" s="34"/>
      <c r="K584" s="35"/>
      <c r="L584" s="35"/>
      <c r="M584" s="35"/>
      <c r="N584" s="35"/>
      <c r="O584" s="35"/>
      <c r="P584" s="35"/>
      <c r="Q584" s="35"/>
      <c r="R584" s="35"/>
      <c r="S584" s="35"/>
      <c r="T584" s="35"/>
      <c r="U584" s="35"/>
      <c r="V584" s="35"/>
      <c r="W584" s="35"/>
      <c r="X584" s="8"/>
      <c r="Y584" s="8"/>
      <c r="Z584" s="8"/>
      <c r="AA584" s="8"/>
      <c r="AB584" s="8"/>
      <c r="AC584" s="8"/>
      <c r="AD584" s="8"/>
      <c r="AE584" s="8"/>
      <c r="AF584" s="8"/>
    </row>
    <row r="585" spans="1:32" ht="12.75" customHeight="1" x14ac:dyDescent="0.15">
      <c r="A585" s="83"/>
      <c r="B585" s="83"/>
      <c r="C585" s="83"/>
      <c r="D585" s="34"/>
      <c r="E585" s="34"/>
      <c r="F585" s="34"/>
      <c r="G585" s="34"/>
      <c r="H585" s="34"/>
      <c r="I585" s="34"/>
      <c r="J585" s="34"/>
      <c r="K585" s="35"/>
      <c r="L585" s="35"/>
      <c r="M585" s="35"/>
      <c r="N585" s="35"/>
      <c r="O585" s="35"/>
      <c r="P585" s="35"/>
      <c r="Q585" s="35"/>
      <c r="R585" s="35"/>
      <c r="S585" s="35"/>
      <c r="T585" s="35"/>
      <c r="U585" s="35"/>
      <c r="V585" s="35"/>
      <c r="W585" s="35"/>
      <c r="X585" s="8"/>
      <c r="Y585" s="8"/>
      <c r="Z585" s="8"/>
      <c r="AA585" s="8"/>
      <c r="AB585" s="8"/>
      <c r="AC585" s="8"/>
      <c r="AD585" s="8"/>
      <c r="AE585" s="8"/>
      <c r="AF585" s="8"/>
    </row>
    <row r="586" spans="1:32" ht="12.75" customHeight="1" x14ac:dyDescent="0.15">
      <c r="A586" s="83"/>
      <c r="B586" s="83"/>
      <c r="C586" s="83"/>
      <c r="D586" s="34"/>
      <c r="E586" s="34"/>
      <c r="F586" s="34"/>
      <c r="G586" s="34"/>
      <c r="H586" s="34"/>
      <c r="I586" s="34"/>
      <c r="J586" s="34"/>
      <c r="K586" s="35"/>
      <c r="L586" s="35"/>
      <c r="M586" s="35"/>
      <c r="N586" s="35"/>
      <c r="O586" s="35"/>
      <c r="P586" s="35"/>
      <c r="Q586" s="35"/>
      <c r="R586" s="35"/>
      <c r="S586" s="35"/>
      <c r="T586" s="35"/>
      <c r="U586" s="35"/>
      <c r="V586" s="35"/>
      <c r="W586" s="35"/>
      <c r="X586" s="8"/>
      <c r="Y586" s="8"/>
      <c r="Z586" s="8"/>
      <c r="AA586" s="8"/>
      <c r="AB586" s="8"/>
      <c r="AC586" s="8"/>
      <c r="AD586" s="8"/>
      <c r="AE586" s="8"/>
      <c r="AF586" s="8"/>
    </row>
    <row r="587" spans="1:32" ht="12.75" customHeight="1" x14ac:dyDescent="0.15">
      <c r="A587" s="83"/>
      <c r="B587" s="83"/>
      <c r="C587" s="83"/>
      <c r="D587" s="34"/>
      <c r="E587" s="34"/>
      <c r="F587" s="34"/>
      <c r="G587" s="34"/>
      <c r="H587" s="34"/>
      <c r="I587" s="34"/>
      <c r="J587" s="34"/>
      <c r="K587" s="35"/>
      <c r="L587" s="35"/>
      <c r="M587" s="35"/>
      <c r="N587" s="35"/>
      <c r="O587" s="35"/>
      <c r="P587" s="35"/>
      <c r="Q587" s="35"/>
      <c r="R587" s="35"/>
      <c r="S587" s="35"/>
      <c r="T587" s="35"/>
      <c r="U587" s="35"/>
      <c r="V587" s="35"/>
      <c r="W587" s="35"/>
      <c r="X587" s="8"/>
      <c r="Y587" s="8"/>
      <c r="Z587" s="8"/>
      <c r="AA587" s="8"/>
      <c r="AB587" s="8"/>
      <c r="AC587" s="8"/>
      <c r="AD587" s="8"/>
      <c r="AE587" s="8"/>
      <c r="AF587" s="8"/>
    </row>
    <row r="588" spans="1:32" ht="12.75" customHeight="1" x14ac:dyDescent="0.15">
      <c r="A588" s="83"/>
      <c r="B588" s="83"/>
      <c r="C588" s="83"/>
      <c r="D588" s="34"/>
      <c r="E588" s="34"/>
      <c r="F588" s="34"/>
      <c r="G588" s="34"/>
      <c r="H588" s="34"/>
      <c r="I588" s="34"/>
      <c r="J588" s="34"/>
      <c r="K588" s="35"/>
      <c r="L588" s="35"/>
      <c r="M588" s="35"/>
      <c r="N588" s="35"/>
      <c r="O588" s="35"/>
      <c r="P588" s="35"/>
      <c r="Q588" s="35"/>
      <c r="R588" s="35"/>
      <c r="S588" s="35"/>
      <c r="T588" s="35"/>
      <c r="U588" s="35"/>
      <c r="V588" s="35"/>
      <c r="W588" s="35"/>
      <c r="X588" s="8"/>
      <c r="Y588" s="8"/>
      <c r="Z588" s="8"/>
      <c r="AA588" s="8"/>
      <c r="AB588" s="8"/>
      <c r="AC588" s="8"/>
      <c r="AD588" s="8"/>
      <c r="AE588" s="8"/>
      <c r="AF588" s="8"/>
    </row>
    <row r="589" spans="1:32" ht="12.75" customHeight="1" x14ac:dyDescent="0.15">
      <c r="A589" s="83"/>
      <c r="B589" s="83"/>
      <c r="C589" s="83"/>
      <c r="D589" s="34"/>
      <c r="E589" s="34"/>
      <c r="F589" s="34"/>
      <c r="G589" s="34"/>
      <c r="H589" s="34"/>
      <c r="I589" s="34"/>
      <c r="J589" s="34"/>
      <c r="K589" s="35"/>
      <c r="L589" s="35"/>
      <c r="M589" s="35"/>
      <c r="N589" s="35"/>
      <c r="O589" s="35"/>
      <c r="P589" s="35"/>
      <c r="Q589" s="35"/>
      <c r="R589" s="35"/>
      <c r="S589" s="35"/>
      <c r="T589" s="35"/>
      <c r="U589" s="35"/>
      <c r="V589" s="35"/>
      <c r="W589" s="35"/>
      <c r="X589" s="8"/>
      <c r="Y589" s="8"/>
      <c r="Z589" s="8"/>
      <c r="AA589" s="8"/>
      <c r="AB589" s="8"/>
      <c r="AC589" s="8"/>
      <c r="AD589" s="8"/>
      <c r="AE589" s="8"/>
      <c r="AF589" s="8"/>
    </row>
    <row r="590" spans="1:32" ht="12.75" customHeight="1" x14ac:dyDescent="0.15">
      <c r="A590" s="83"/>
      <c r="B590" s="83"/>
      <c r="C590" s="83"/>
      <c r="D590" s="34"/>
      <c r="E590" s="34"/>
      <c r="F590" s="34"/>
      <c r="G590" s="34"/>
      <c r="H590" s="34"/>
      <c r="I590" s="34"/>
      <c r="J590" s="34"/>
      <c r="K590" s="35"/>
      <c r="L590" s="35"/>
      <c r="M590" s="35"/>
      <c r="N590" s="35"/>
      <c r="O590" s="35"/>
      <c r="P590" s="35"/>
      <c r="Q590" s="35"/>
      <c r="R590" s="35"/>
      <c r="S590" s="35"/>
      <c r="T590" s="35"/>
      <c r="U590" s="35"/>
      <c r="V590" s="35"/>
      <c r="W590" s="35"/>
      <c r="X590" s="8"/>
      <c r="Y590" s="8"/>
      <c r="Z590" s="8"/>
      <c r="AA590" s="8"/>
      <c r="AB590" s="8"/>
      <c r="AC590" s="8"/>
      <c r="AD590" s="8"/>
      <c r="AE590" s="8"/>
      <c r="AF590" s="8"/>
    </row>
    <row r="591" spans="1:32" ht="12.75" customHeight="1" x14ac:dyDescent="0.15">
      <c r="A591" s="83"/>
      <c r="B591" s="83"/>
      <c r="C591" s="83"/>
      <c r="D591" s="34"/>
      <c r="E591" s="34"/>
      <c r="F591" s="34"/>
      <c r="G591" s="34"/>
      <c r="H591" s="34"/>
      <c r="I591" s="34"/>
      <c r="J591" s="34"/>
      <c r="K591" s="35"/>
      <c r="L591" s="35"/>
      <c r="M591" s="35"/>
      <c r="N591" s="35"/>
      <c r="O591" s="35"/>
      <c r="P591" s="35"/>
      <c r="Q591" s="35"/>
      <c r="R591" s="35"/>
      <c r="S591" s="35"/>
      <c r="T591" s="35"/>
      <c r="U591" s="35"/>
      <c r="V591" s="35"/>
      <c r="W591" s="35"/>
      <c r="X591" s="8"/>
      <c r="Y591" s="8"/>
      <c r="Z591" s="8"/>
      <c r="AA591" s="8"/>
      <c r="AB591" s="8"/>
      <c r="AC591" s="8"/>
      <c r="AD591" s="8"/>
      <c r="AE591" s="8"/>
      <c r="AF591" s="8"/>
    </row>
    <row r="592" spans="1:32" ht="12.75" customHeight="1" x14ac:dyDescent="0.15">
      <c r="A592" s="83"/>
      <c r="B592" s="83"/>
      <c r="C592" s="83"/>
      <c r="D592" s="34"/>
      <c r="E592" s="34"/>
      <c r="F592" s="34"/>
      <c r="G592" s="34"/>
      <c r="H592" s="34"/>
      <c r="I592" s="34"/>
      <c r="J592" s="34"/>
      <c r="K592" s="35"/>
      <c r="L592" s="35"/>
      <c r="M592" s="35"/>
      <c r="N592" s="35"/>
      <c r="O592" s="35"/>
      <c r="P592" s="35"/>
      <c r="Q592" s="35"/>
      <c r="R592" s="35"/>
      <c r="S592" s="35"/>
      <c r="T592" s="35"/>
      <c r="U592" s="35"/>
      <c r="V592" s="35"/>
      <c r="W592" s="35"/>
      <c r="X592" s="8"/>
      <c r="Y592" s="8"/>
      <c r="Z592" s="8"/>
      <c r="AA592" s="8"/>
      <c r="AB592" s="8"/>
      <c r="AC592" s="8"/>
      <c r="AD592" s="8"/>
      <c r="AE592" s="8"/>
      <c r="AF592" s="8"/>
    </row>
    <row r="593" spans="1:32" ht="12.75" customHeight="1" x14ac:dyDescent="0.15">
      <c r="A593" s="83"/>
      <c r="B593" s="83"/>
      <c r="C593" s="83"/>
      <c r="D593" s="34"/>
      <c r="E593" s="34"/>
      <c r="F593" s="34"/>
      <c r="G593" s="34"/>
      <c r="H593" s="34"/>
      <c r="I593" s="34"/>
      <c r="J593" s="34"/>
      <c r="K593" s="35"/>
      <c r="L593" s="35"/>
      <c r="M593" s="35"/>
      <c r="N593" s="35"/>
      <c r="O593" s="35"/>
      <c r="P593" s="35"/>
      <c r="Q593" s="35"/>
      <c r="R593" s="35"/>
      <c r="S593" s="35"/>
      <c r="T593" s="35"/>
      <c r="U593" s="35"/>
      <c r="V593" s="35"/>
      <c r="W593" s="35"/>
      <c r="X593" s="8"/>
      <c r="Y593" s="8"/>
      <c r="Z593" s="8"/>
      <c r="AA593" s="8"/>
      <c r="AB593" s="8"/>
      <c r="AC593" s="8"/>
      <c r="AD593" s="8"/>
      <c r="AE593" s="8"/>
      <c r="AF593" s="8"/>
    </row>
    <row r="594" spans="1:32" ht="12.75" customHeight="1" x14ac:dyDescent="0.15">
      <c r="A594" s="83"/>
      <c r="B594" s="83"/>
      <c r="C594" s="83"/>
      <c r="D594" s="34"/>
      <c r="E594" s="34"/>
      <c r="F594" s="34"/>
      <c r="G594" s="34"/>
      <c r="H594" s="34"/>
      <c r="I594" s="34"/>
      <c r="J594" s="34"/>
      <c r="K594" s="35"/>
      <c r="L594" s="35"/>
      <c r="M594" s="35"/>
      <c r="N594" s="35"/>
      <c r="O594" s="35"/>
      <c r="P594" s="35"/>
      <c r="Q594" s="35"/>
      <c r="R594" s="35"/>
      <c r="S594" s="35"/>
      <c r="T594" s="35"/>
      <c r="U594" s="35"/>
      <c r="V594" s="35"/>
      <c r="W594" s="35"/>
      <c r="X594" s="8"/>
      <c r="Y594" s="8"/>
      <c r="Z594" s="8"/>
      <c r="AA594" s="8"/>
      <c r="AB594" s="8"/>
      <c r="AC594" s="8"/>
      <c r="AD594" s="8"/>
      <c r="AE594" s="8"/>
      <c r="AF594" s="8"/>
    </row>
    <row r="595" spans="1:32" ht="12.75" customHeight="1" x14ac:dyDescent="0.15">
      <c r="A595" s="83"/>
      <c r="B595" s="83"/>
      <c r="C595" s="83"/>
      <c r="D595" s="34"/>
      <c r="E595" s="34"/>
      <c r="F595" s="34"/>
      <c r="G595" s="34"/>
      <c r="H595" s="34"/>
      <c r="I595" s="34"/>
      <c r="J595" s="34"/>
      <c r="K595" s="35"/>
      <c r="L595" s="35"/>
      <c r="M595" s="35"/>
      <c r="N595" s="35"/>
      <c r="O595" s="35"/>
      <c r="P595" s="35"/>
      <c r="Q595" s="35"/>
      <c r="R595" s="35"/>
      <c r="S595" s="35"/>
      <c r="T595" s="35"/>
      <c r="U595" s="35"/>
      <c r="V595" s="35"/>
      <c r="W595" s="35"/>
      <c r="X595" s="8"/>
      <c r="Y595" s="8"/>
      <c r="Z595" s="8"/>
      <c r="AA595" s="8"/>
      <c r="AB595" s="8"/>
      <c r="AC595" s="8"/>
      <c r="AD595" s="8"/>
      <c r="AE595" s="8"/>
      <c r="AF595" s="8"/>
    </row>
    <row r="596" spans="1:32" ht="12.75" customHeight="1" x14ac:dyDescent="0.15">
      <c r="A596" s="83"/>
      <c r="B596" s="83"/>
      <c r="C596" s="83"/>
      <c r="D596" s="34"/>
      <c r="E596" s="34"/>
      <c r="F596" s="34"/>
      <c r="G596" s="34"/>
      <c r="H596" s="34"/>
      <c r="I596" s="34"/>
      <c r="J596" s="34"/>
      <c r="K596" s="35"/>
      <c r="L596" s="35"/>
      <c r="M596" s="35"/>
      <c r="N596" s="35"/>
      <c r="O596" s="35"/>
      <c r="P596" s="35"/>
      <c r="Q596" s="35"/>
      <c r="R596" s="35"/>
      <c r="S596" s="35"/>
      <c r="T596" s="35"/>
      <c r="U596" s="35"/>
      <c r="V596" s="35"/>
      <c r="W596" s="35"/>
      <c r="X596" s="8"/>
      <c r="Y596" s="8"/>
      <c r="Z596" s="8"/>
      <c r="AA596" s="8"/>
      <c r="AB596" s="8"/>
      <c r="AC596" s="8"/>
      <c r="AD596" s="8"/>
      <c r="AE596" s="8"/>
      <c r="AF596" s="8"/>
    </row>
    <row r="597" spans="1:32" ht="12.75" customHeight="1" x14ac:dyDescent="0.15">
      <c r="A597" s="83"/>
      <c r="B597" s="83"/>
      <c r="C597" s="83"/>
      <c r="D597" s="34"/>
      <c r="E597" s="34"/>
      <c r="F597" s="34"/>
      <c r="G597" s="34"/>
      <c r="H597" s="34"/>
      <c r="I597" s="34"/>
      <c r="J597" s="34"/>
      <c r="K597" s="35"/>
      <c r="L597" s="35"/>
      <c r="M597" s="35"/>
      <c r="N597" s="35"/>
      <c r="O597" s="35"/>
      <c r="P597" s="35"/>
      <c r="Q597" s="35"/>
      <c r="R597" s="35"/>
      <c r="S597" s="35"/>
      <c r="T597" s="35"/>
      <c r="U597" s="35"/>
      <c r="V597" s="35"/>
      <c r="W597" s="35"/>
      <c r="X597" s="8"/>
      <c r="Y597" s="8"/>
      <c r="Z597" s="8"/>
      <c r="AA597" s="8"/>
      <c r="AB597" s="8"/>
      <c r="AC597" s="8"/>
      <c r="AD597" s="8"/>
      <c r="AE597" s="8"/>
      <c r="AF597" s="8"/>
    </row>
    <row r="598" spans="1:32" ht="12.75" customHeight="1" x14ac:dyDescent="0.15">
      <c r="A598" s="83"/>
      <c r="B598" s="83"/>
      <c r="C598" s="83"/>
      <c r="D598" s="34"/>
      <c r="E598" s="34"/>
      <c r="F598" s="34"/>
      <c r="G598" s="34"/>
      <c r="H598" s="34"/>
      <c r="I598" s="34"/>
      <c r="J598" s="34"/>
      <c r="K598" s="35"/>
      <c r="L598" s="35"/>
      <c r="M598" s="35"/>
      <c r="N598" s="35"/>
      <c r="O598" s="35"/>
      <c r="P598" s="35"/>
      <c r="Q598" s="35"/>
      <c r="R598" s="35"/>
      <c r="S598" s="35"/>
      <c r="T598" s="35"/>
      <c r="U598" s="35"/>
      <c r="V598" s="35"/>
      <c r="W598" s="35"/>
      <c r="X598" s="8"/>
      <c r="Y598" s="8"/>
      <c r="Z598" s="8"/>
      <c r="AA598" s="8"/>
      <c r="AB598" s="8"/>
      <c r="AC598" s="8"/>
      <c r="AD598" s="8"/>
      <c r="AE598" s="8"/>
      <c r="AF598" s="8"/>
    </row>
    <row r="599" spans="1:32" ht="12.75" customHeight="1" x14ac:dyDescent="0.15">
      <c r="A599" s="83"/>
      <c r="B599" s="83"/>
      <c r="C599" s="83"/>
      <c r="D599" s="34"/>
      <c r="E599" s="34"/>
      <c r="F599" s="34"/>
      <c r="G599" s="34"/>
      <c r="H599" s="34"/>
      <c r="I599" s="34"/>
      <c r="J599" s="34"/>
      <c r="K599" s="35"/>
      <c r="L599" s="35"/>
      <c r="M599" s="35"/>
      <c r="N599" s="35"/>
      <c r="O599" s="35"/>
      <c r="P599" s="35"/>
      <c r="Q599" s="35"/>
      <c r="R599" s="35"/>
      <c r="S599" s="35"/>
      <c r="T599" s="35"/>
      <c r="U599" s="35"/>
      <c r="V599" s="35"/>
      <c r="W599" s="35"/>
      <c r="X599" s="8"/>
      <c r="Y599" s="8"/>
      <c r="Z599" s="8"/>
      <c r="AA599" s="8"/>
      <c r="AB599" s="8"/>
      <c r="AC599" s="8"/>
      <c r="AD599" s="8"/>
      <c r="AE599" s="8"/>
      <c r="AF599" s="8"/>
    </row>
    <row r="600" spans="1:32" ht="12.75" customHeight="1" x14ac:dyDescent="0.15">
      <c r="A600" s="83"/>
      <c r="B600" s="83"/>
      <c r="C600" s="83"/>
      <c r="D600" s="34"/>
      <c r="E600" s="34"/>
      <c r="F600" s="34"/>
      <c r="G600" s="34"/>
      <c r="H600" s="34"/>
      <c r="I600" s="34"/>
      <c r="J600" s="34"/>
      <c r="K600" s="35"/>
      <c r="L600" s="35"/>
      <c r="M600" s="35"/>
      <c r="N600" s="35"/>
      <c r="O600" s="35"/>
      <c r="P600" s="35"/>
      <c r="Q600" s="35"/>
      <c r="R600" s="35"/>
      <c r="S600" s="35"/>
      <c r="T600" s="35"/>
      <c r="U600" s="35"/>
      <c r="V600" s="35"/>
      <c r="W600" s="35"/>
      <c r="X600" s="8"/>
      <c r="Y600" s="8"/>
      <c r="Z600" s="8"/>
      <c r="AA600" s="8"/>
      <c r="AB600" s="8"/>
      <c r="AC600" s="8"/>
      <c r="AD600" s="8"/>
      <c r="AE600" s="8"/>
      <c r="AF600" s="8"/>
    </row>
    <row r="601" spans="1:32" ht="12.75" customHeight="1" x14ac:dyDescent="0.15">
      <c r="A601" s="83"/>
      <c r="B601" s="83"/>
      <c r="C601" s="83"/>
      <c r="D601" s="34"/>
      <c r="E601" s="34"/>
      <c r="F601" s="34"/>
      <c r="G601" s="34"/>
      <c r="H601" s="34"/>
      <c r="I601" s="34"/>
      <c r="J601" s="34"/>
      <c r="K601" s="35"/>
      <c r="L601" s="35"/>
      <c r="M601" s="35"/>
      <c r="N601" s="35"/>
      <c r="O601" s="35"/>
      <c r="P601" s="35"/>
      <c r="Q601" s="35"/>
      <c r="R601" s="35"/>
      <c r="S601" s="35"/>
      <c r="T601" s="35"/>
      <c r="U601" s="35"/>
      <c r="V601" s="35"/>
      <c r="W601" s="35"/>
      <c r="X601" s="8"/>
      <c r="Y601" s="8"/>
      <c r="Z601" s="8"/>
      <c r="AA601" s="8"/>
      <c r="AB601" s="8"/>
      <c r="AC601" s="8"/>
      <c r="AD601" s="8"/>
      <c r="AE601" s="8"/>
      <c r="AF601" s="8"/>
    </row>
    <row r="602" spans="1:32" ht="12.75" customHeight="1" x14ac:dyDescent="0.15">
      <c r="A602" s="83"/>
      <c r="B602" s="83"/>
      <c r="C602" s="83"/>
      <c r="D602" s="34"/>
      <c r="E602" s="34"/>
      <c r="F602" s="34"/>
      <c r="G602" s="34"/>
      <c r="H602" s="34"/>
      <c r="I602" s="34"/>
      <c r="J602" s="34"/>
      <c r="K602" s="35"/>
      <c r="L602" s="35"/>
      <c r="M602" s="35"/>
      <c r="N602" s="35"/>
      <c r="O602" s="35"/>
      <c r="P602" s="35"/>
      <c r="Q602" s="35"/>
      <c r="R602" s="35"/>
      <c r="S602" s="35"/>
      <c r="T602" s="35"/>
      <c r="U602" s="35"/>
      <c r="V602" s="35"/>
      <c r="W602" s="35"/>
      <c r="X602" s="8"/>
      <c r="Y602" s="8"/>
      <c r="Z602" s="8"/>
      <c r="AA602" s="8"/>
      <c r="AB602" s="8"/>
      <c r="AC602" s="8"/>
      <c r="AD602" s="8"/>
      <c r="AE602" s="8"/>
      <c r="AF602" s="8"/>
    </row>
    <row r="603" spans="1:32" ht="12.75" customHeight="1" x14ac:dyDescent="0.15">
      <c r="A603" s="83"/>
      <c r="B603" s="83"/>
      <c r="C603" s="83"/>
      <c r="D603" s="34"/>
      <c r="E603" s="34"/>
      <c r="F603" s="34"/>
      <c r="G603" s="34"/>
      <c r="H603" s="34"/>
      <c r="I603" s="34"/>
      <c r="J603" s="34"/>
      <c r="K603" s="35"/>
      <c r="L603" s="35"/>
      <c r="M603" s="35"/>
      <c r="N603" s="35"/>
      <c r="O603" s="35"/>
      <c r="P603" s="35"/>
      <c r="Q603" s="35"/>
      <c r="R603" s="35"/>
      <c r="S603" s="35"/>
      <c r="T603" s="35"/>
      <c r="U603" s="35"/>
      <c r="V603" s="35"/>
      <c r="W603" s="35"/>
      <c r="X603" s="8"/>
      <c r="Y603" s="8"/>
      <c r="Z603" s="8"/>
      <c r="AA603" s="8"/>
      <c r="AB603" s="8"/>
      <c r="AC603" s="8"/>
      <c r="AD603" s="8"/>
      <c r="AE603" s="8"/>
      <c r="AF603" s="8"/>
    </row>
    <row r="604" spans="1:32" ht="12.75" customHeight="1" x14ac:dyDescent="0.15">
      <c r="A604" s="83"/>
      <c r="B604" s="83"/>
      <c r="C604" s="83"/>
      <c r="D604" s="34"/>
      <c r="E604" s="34"/>
      <c r="F604" s="34"/>
      <c r="G604" s="34"/>
      <c r="H604" s="34"/>
      <c r="I604" s="34"/>
      <c r="J604" s="34"/>
      <c r="K604" s="35"/>
      <c r="L604" s="35"/>
      <c r="M604" s="35"/>
      <c r="N604" s="35"/>
      <c r="O604" s="35"/>
      <c r="P604" s="35"/>
      <c r="Q604" s="35"/>
      <c r="R604" s="35"/>
      <c r="S604" s="35"/>
      <c r="T604" s="35"/>
      <c r="U604" s="35"/>
      <c r="V604" s="35"/>
      <c r="W604" s="35"/>
      <c r="X604" s="8"/>
      <c r="Y604" s="8"/>
      <c r="Z604" s="8"/>
      <c r="AA604" s="8"/>
      <c r="AB604" s="8"/>
      <c r="AC604" s="8"/>
      <c r="AD604" s="8"/>
      <c r="AE604" s="8"/>
      <c r="AF604" s="8"/>
    </row>
    <row r="605" spans="1:32" ht="12.75" customHeight="1" x14ac:dyDescent="0.15">
      <c r="A605" s="83"/>
      <c r="B605" s="83"/>
      <c r="C605" s="83"/>
      <c r="D605" s="34"/>
      <c r="E605" s="34"/>
      <c r="F605" s="34"/>
      <c r="G605" s="34"/>
      <c r="H605" s="34"/>
      <c r="I605" s="34"/>
      <c r="J605" s="34"/>
      <c r="K605" s="35"/>
      <c r="L605" s="35"/>
      <c r="M605" s="35"/>
      <c r="N605" s="35"/>
      <c r="O605" s="35"/>
      <c r="P605" s="35"/>
      <c r="Q605" s="35"/>
      <c r="R605" s="35"/>
      <c r="S605" s="35"/>
      <c r="T605" s="35"/>
      <c r="U605" s="35"/>
      <c r="V605" s="35"/>
      <c r="W605" s="35"/>
      <c r="X605" s="8"/>
      <c r="Y605" s="8"/>
      <c r="Z605" s="8"/>
      <c r="AA605" s="8"/>
      <c r="AB605" s="8"/>
      <c r="AC605" s="8"/>
      <c r="AD605" s="8"/>
      <c r="AE605" s="8"/>
      <c r="AF605" s="8"/>
    </row>
    <row r="606" spans="1:32" ht="12.75" customHeight="1" x14ac:dyDescent="0.15">
      <c r="A606" s="83"/>
      <c r="B606" s="83"/>
      <c r="C606" s="83"/>
      <c r="D606" s="34"/>
      <c r="E606" s="34"/>
      <c r="F606" s="34"/>
      <c r="G606" s="34"/>
      <c r="H606" s="34"/>
      <c r="I606" s="34"/>
      <c r="J606" s="34"/>
      <c r="K606" s="35"/>
      <c r="L606" s="35"/>
      <c r="M606" s="35"/>
      <c r="N606" s="35"/>
      <c r="O606" s="35"/>
      <c r="P606" s="35"/>
      <c r="Q606" s="35"/>
      <c r="R606" s="35"/>
      <c r="S606" s="35"/>
      <c r="T606" s="35"/>
      <c r="U606" s="35"/>
      <c r="V606" s="35"/>
      <c r="W606" s="35"/>
      <c r="X606" s="8"/>
      <c r="Y606" s="8"/>
      <c r="Z606" s="8"/>
      <c r="AA606" s="8"/>
      <c r="AB606" s="8"/>
      <c r="AC606" s="8"/>
      <c r="AD606" s="8"/>
      <c r="AE606" s="8"/>
      <c r="AF606" s="8"/>
    </row>
    <row r="607" spans="1:32" ht="12.75" customHeight="1" x14ac:dyDescent="0.15">
      <c r="A607" s="83"/>
      <c r="B607" s="83"/>
      <c r="C607" s="83"/>
      <c r="D607" s="34"/>
      <c r="E607" s="34"/>
      <c r="F607" s="34"/>
      <c r="G607" s="34"/>
      <c r="H607" s="34"/>
      <c r="I607" s="34"/>
      <c r="J607" s="34"/>
      <c r="K607" s="35"/>
      <c r="L607" s="35"/>
      <c r="M607" s="35"/>
      <c r="N607" s="35"/>
      <c r="O607" s="35"/>
      <c r="P607" s="35"/>
      <c r="Q607" s="35"/>
      <c r="R607" s="35"/>
      <c r="S607" s="35"/>
      <c r="T607" s="35"/>
      <c r="U607" s="35"/>
      <c r="V607" s="35"/>
      <c r="W607" s="35"/>
      <c r="X607" s="8"/>
      <c r="Y607" s="8"/>
      <c r="Z607" s="8"/>
      <c r="AA607" s="8"/>
      <c r="AB607" s="8"/>
      <c r="AC607" s="8"/>
      <c r="AD607" s="8"/>
      <c r="AE607" s="8"/>
      <c r="AF607" s="8"/>
    </row>
    <row r="608" spans="1:32" ht="12.75" customHeight="1" x14ac:dyDescent="0.15">
      <c r="A608" s="83"/>
      <c r="B608" s="83"/>
      <c r="C608" s="83"/>
      <c r="D608" s="34"/>
      <c r="E608" s="34"/>
      <c r="F608" s="34"/>
      <c r="G608" s="34"/>
      <c r="H608" s="34"/>
      <c r="I608" s="34"/>
      <c r="J608" s="34"/>
      <c r="K608" s="35"/>
      <c r="L608" s="35"/>
      <c r="M608" s="35"/>
      <c r="N608" s="35"/>
      <c r="O608" s="35"/>
      <c r="P608" s="35"/>
      <c r="Q608" s="35"/>
      <c r="R608" s="35"/>
      <c r="S608" s="35"/>
      <c r="T608" s="35"/>
      <c r="U608" s="35"/>
      <c r="V608" s="35"/>
      <c r="W608" s="35"/>
      <c r="X608" s="8"/>
      <c r="Y608" s="8"/>
      <c r="Z608" s="8"/>
      <c r="AA608" s="8"/>
      <c r="AB608" s="8"/>
      <c r="AC608" s="8"/>
      <c r="AD608" s="8"/>
      <c r="AE608" s="8"/>
      <c r="AF608" s="8"/>
    </row>
    <row r="609" spans="1:32" ht="12.75" customHeight="1" x14ac:dyDescent="0.15">
      <c r="A609" s="83"/>
      <c r="B609" s="83"/>
      <c r="C609" s="83"/>
      <c r="D609" s="34"/>
      <c r="E609" s="34"/>
      <c r="F609" s="34"/>
      <c r="G609" s="34"/>
      <c r="H609" s="34"/>
      <c r="I609" s="34"/>
      <c r="J609" s="34"/>
      <c r="K609" s="35"/>
      <c r="L609" s="35"/>
      <c r="M609" s="35"/>
      <c r="N609" s="35"/>
      <c r="O609" s="35"/>
      <c r="P609" s="35"/>
      <c r="Q609" s="35"/>
      <c r="R609" s="35"/>
      <c r="S609" s="35"/>
      <c r="T609" s="35"/>
      <c r="U609" s="35"/>
      <c r="V609" s="35"/>
      <c r="W609" s="35"/>
      <c r="X609" s="8"/>
      <c r="Y609" s="8"/>
      <c r="Z609" s="8"/>
      <c r="AA609" s="8"/>
      <c r="AB609" s="8"/>
      <c r="AC609" s="8"/>
      <c r="AD609" s="8"/>
      <c r="AE609" s="8"/>
      <c r="AF609" s="8"/>
    </row>
    <row r="610" spans="1:32" ht="12.75" customHeight="1" x14ac:dyDescent="0.15">
      <c r="A610" s="83"/>
      <c r="B610" s="83"/>
      <c r="C610" s="83"/>
      <c r="D610" s="34"/>
      <c r="E610" s="34"/>
      <c r="F610" s="34"/>
      <c r="G610" s="34"/>
      <c r="H610" s="34"/>
      <c r="I610" s="34"/>
      <c r="J610" s="34"/>
      <c r="K610" s="35"/>
      <c r="L610" s="35"/>
      <c r="M610" s="35"/>
      <c r="N610" s="35"/>
      <c r="O610" s="35"/>
      <c r="P610" s="35"/>
      <c r="Q610" s="35"/>
      <c r="R610" s="35"/>
      <c r="S610" s="35"/>
      <c r="T610" s="35"/>
      <c r="U610" s="35"/>
      <c r="V610" s="35"/>
      <c r="W610" s="35"/>
      <c r="X610" s="8"/>
      <c r="Y610" s="8"/>
      <c r="Z610" s="8"/>
      <c r="AA610" s="8"/>
      <c r="AB610" s="8"/>
      <c r="AC610" s="8"/>
      <c r="AD610" s="8"/>
      <c r="AE610" s="8"/>
      <c r="AF610" s="8"/>
    </row>
    <row r="611" spans="1:32" ht="12.75" customHeight="1" x14ac:dyDescent="0.15">
      <c r="A611" s="83"/>
      <c r="B611" s="83"/>
      <c r="C611" s="83"/>
      <c r="D611" s="34"/>
      <c r="E611" s="34"/>
      <c r="F611" s="34"/>
      <c r="G611" s="34"/>
      <c r="H611" s="34"/>
      <c r="I611" s="34"/>
      <c r="J611" s="34"/>
      <c r="K611" s="35"/>
      <c r="L611" s="35"/>
      <c r="M611" s="35"/>
      <c r="N611" s="35"/>
      <c r="O611" s="35"/>
      <c r="P611" s="35"/>
      <c r="Q611" s="35"/>
      <c r="R611" s="35"/>
      <c r="S611" s="35"/>
      <c r="T611" s="35"/>
      <c r="U611" s="35"/>
      <c r="V611" s="35"/>
      <c r="W611" s="35"/>
      <c r="X611" s="8"/>
      <c r="Y611" s="8"/>
      <c r="Z611" s="8"/>
      <c r="AA611" s="8"/>
      <c r="AB611" s="8"/>
      <c r="AC611" s="8"/>
      <c r="AD611" s="8"/>
      <c r="AE611" s="8"/>
      <c r="AF611" s="8"/>
    </row>
    <row r="612" spans="1:32" ht="12.75" customHeight="1" x14ac:dyDescent="0.15">
      <c r="A612" s="83"/>
      <c r="B612" s="83"/>
      <c r="C612" s="83"/>
      <c r="D612" s="34"/>
      <c r="E612" s="34"/>
      <c r="F612" s="34"/>
      <c r="G612" s="34"/>
      <c r="H612" s="34"/>
      <c r="I612" s="34"/>
      <c r="J612" s="34"/>
      <c r="K612" s="35"/>
      <c r="L612" s="35"/>
      <c r="M612" s="35"/>
      <c r="N612" s="35"/>
      <c r="O612" s="35"/>
      <c r="P612" s="35"/>
      <c r="Q612" s="35"/>
      <c r="R612" s="35"/>
      <c r="S612" s="35"/>
      <c r="T612" s="35"/>
      <c r="U612" s="35"/>
      <c r="V612" s="35"/>
      <c r="W612" s="35"/>
      <c r="X612" s="8"/>
      <c r="Y612" s="8"/>
      <c r="Z612" s="8"/>
      <c r="AA612" s="8"/>
      <c r="AB612" s="8"/>
      <c r="AC612" s="8"/>
      <c r="AD612" s="8"/>
      <c r="AE612" s="8"/>
      <c r="AF612" s="8"/>
    </row>
    <row r="613" spans="1:32" ht="12.75" customHeight="1" x14ac:dyDescent="0.15">
      <c r="A613" s="83"/>
      <c r="B613" s="83"/>
      <c r="C613" s="83"/>
      <c r="D613" s="34"/>
      <c r="E613" s="34"/>
      <c r="F613" s="34"/>
      <c r="G613" s="34"/>
      <c r="H613" s="34"/>
      <c r="I613" s="34"/>
      <c r="J613" s="34"/>
      <c r="K613" s="35"/>
      <c r="L613" s="35"/>
      <c r="M613" s="35"/>
      <c r="N613" s="35"/>
      <c r="O613" s="35"/>
      <c r="P613" s="35"/>
      <c r="Q613" s="35"/>
      <c r="R613" s="35"/>
      <c r="S613" s="35"/>
      <c r="T613" s="35"/>
      <c r="U613" s="35"/>
      <c r="V613" s="35"/>
      <c r="W613" s="35"/>
      <c r="X613" s="8"/>
      <c r="Y613" s="8"/>
      <c r="Z613" s="8"/>
      <c r="AA613" s="8"/>
      <c r="AB613" s="8"/>
      <c r="AC613" s="8"/>
      <c r="AD613" s="8"/>
      <c r="AE613" s="8"/>
      <c r="AF613" s="8"/>
    </row>
    <row r="614" spans="1:32" ht="12.75" customHeight="1" x14ac:dyDescent="0.15">
      <c r="A614" s="83"/>
      <c r="B614" s="83"/>
      <c r="C614" s="83"/>
      <c r="D614" s="34"/>
      <c r="E614" s="34"/>
      <c r="F614" s="34"/>
      <c r="G614" s="34"/>
      <c r="H614" s="34"/>
      <c r="I614" s="34"/>
      <c r="J614" s="34"/>
      <c r="K614" s="35"/>
      <c r="L614" s="35"/>
      <c r="M614" s="35"/>
      <c r="N614" s="35"/>
      <c r="O614" s="35"/>
      <c r="P614" s="35"/>
      <c r="Q614" s="35"/>
      <c r="R614" s="35"/>
      <c r="S614" s="35"/>
      <c r="T614" s="35"/>
      <c r="U614" s="35"/>
      <c r="V614" s="35"/>
      <c r="W614" s="35"/>
      <c r="X614" s="8"/>
      <c r="Y614" s="8"/>
      <c r="Z614" s="8"/>
      <c r="AA614" s="8"/>
      <c r="AB614" s="8"/>
      <c r="AC614" s="8"/>
      <c r="AD614" s="8"/>
      <c r="AE614" s="8"/>
      <c r="AF614" s="8"/>
    </row>
    <row r="615" spans="1:32" ht="12.75" customHeight="1" x14ac:dyDescent="0.15">
      <c r="A615" s="83"/>
      <c r="B615" s="83"/>
      <c r="C615" s="83"/>
      <c r="D615" s="34"/>
      <c r="E615" s="34"/>
      <c r="F615" s="34"/>
      <c r="G615" s="34"/>
      <c r="H615" s="34"/>
      <c r="I615" s="34"/>
      <c r="J615" s="34"/>
      <c r="K615" s="35"/>
      <c r="L615" s="35"/>
      <c r="M615" s="35"/>
      <c r="N615" s="35"/>
      <c r="O615" s="35"/>
      <c r="P615" s="35"/>
      <c r="Q615" s="35"/>
      <c r="R615" s="35"/>
      <c r="S615" s="35"/>
      <c r="T615" s="35"/>
      <c r="U615" s="35"/>
      <c r="V615" s="35"/>
      <c r="W615" s="35"/>
      <c r="X615" s="8"/>
      <c r="Y615" s="8"/>
      <c r="Z615" s="8"/>
      <c r="AA615" s="8"/>
      <c r="AB615" s="8"/>
      <c r="AC615" s="8"/>
      <c r="AD615" s="8"/>
      <c r="AE615" s="8"/>
      <c r="AF615" s="8"/>
    </row>
    <row r="616" spans="1:32" ht="12.75" customHeight="1" x14ac:dyDescent="0.15">
      <c r="A616" s="83"/>
      <c r="B616" s="83"/>
      <c r="C616" s="83"/>
      <c r="D616" s="34"/>
      <c r="E616" s="34"/>
      <c r="F616" s="34"/>
      <c r="G616" s="34"/>
      <c r="H616" s="34"/>
      <c r="I616" s="34"/>
      <c r="J616" s="34"/>
      <c r="K616" s="35"/>
      <c r="L616" s="35"/>
      <c r="M616" s="35"/>
      <c r="N616" s="35"/>
      <c r="O616" s="35"/>
      <c r="P616" s="35"/>
      <c r="Q616" s="35"/>
      <c r="R616" s="35"/>
      <c r="S616" s="35"/>
      <c r="T616" s="35"/>
      <c r="U616" s="35"/>
      <c r="V616" s="35"/>
      <c r="W616" s="35"/>
      <c r="X616" s="8"/>
      <c r="Y616" s="8"/>
      <c r="Z616" s="8"/>
      <c r="AA616" s="8"/>
      <c r="AB616" s="8"/>
      <c r="AC616" s="8"/>
      <c r="AD616" s="8"/>
      <c r="AE616" s="8"/>
      <c r="AF616" s="8"/>
    </row>
    <row r="617" spans="1:32" ht="12.75" customHeight="1" x14ac:dyDescent="0.15">
      <c r="A617" s="83"/>
      <c r="B617" s="83"/>
      <c r="C617" s="83"/>
      <c r="D617" s="34"/>
      <c r="E617" s="34"/>
      <c r="F617" s="34"/>
      <c r="G617" s="34"/>
      <c r="H617" s="34"/>
      <c r="I617" s="34"/>
      <c r="J617" s="34"/>
      <c r="K617" s="35"/>
      <c r="L617" s="35"/>
      <c r="M617" s="35"/>
      <c r="N617" s="35"/>
      <c r="O617" s="35"/>
      <c r="P617" s="35"/>
      <c r="Q617" s="35"/>
      <c r="R617" s="35"/>
      <c r="S617" s="35"/>
      <c r="T617" s="35"/>
      <c r="U617" s="35"/>
      <c r="V617" s="35"/>
      <c r="W617" s="35"/>
      <c r="X617" s="8"/>
      <c r="Y617" s="8"/>
      <c r="Z617" s="8"/>
      <c r="AA617" s="8"/>
      <c r="AB617" s="8"/>
      <c r="AC617" s="8"/>
      <c r="AD617" s="8"/>
      <c r="AE617" s="8"/>
      <c r="AF617" s="8"/>
    </row>
    <row r="618" spans="1:32" ht="12.75" customHeight="1" x14ac:dyDescent="0.15">
      <c r="A618" s="83"/>
      <c r="B618" s="83"/>
      <c r="C618" s="83"/>
      <c r="D618" s="34"/>
      <c r="E618" s="34"/>
      <c r="F618" s="34"/>
      <c r="G618" s="34"/>
      <c r="H618" s="34"/>
      <c r="I618" s="34"/>
      <c r="J618" s="34"/>
      <c r="K618" s="35"/>
      <c r="L618" s="35"/>
      <c r="M618" s="35"/>
      <c r="N618" s="35"/>
      <c r="O618" s="35"/>
      <c r="P618" s="35"/>
      <c r="Q618" s="35"/>
      <c r="R618" s="35"/>
      <c r="S618" s="35"/>
      <c r="T618" s="35"/>
      <c r="U618" s="35"/>
      <c r="V618" s="35"/>
      <c r="W618" s="35"/>
      <c r="X618" s="8"/>
      <c r="Y618" s="8"/>
      <c r="Z618" s="8"/>
      <c r="AA618" s="8"/>
      <c r="AB618" s="8"/>
      <c r="AC618" s="8"/>
      <c r="AD618" s="8"/>
      <c r="AE618" s="8"/>
      <c r="AF618" s="8"/>
    </row>
    <row r="619" spans="1:32" ht="12.75" customHeight="1" x14ac:dyDescent="0.15">
      <c r="A619" s="83"/>
      <c r="B619" s="83"/>
      <c r="C619" s="83"/>
      <c r="D619" s="34"/>
      <c r="E619" s="34"/>
      <c r="F619" s="34"/>
      <c r="G619" s="34"/>
      <c r="H619" s="34"/>
      <c r="I619" s="34"/>
      <c r="J619" s="34"/>
      <c r="K619" s="35"/>
      <c r="L619" s="35"/>
      <c r="M619" s="35"/>
      <c r="N619" s="35"/>
      <c r="O619" s="35"/>
      <c r="P619" s="35"/>
      <c r="Q619" s="35"/>
      <c r="R619" s="35"/>
      <c r="S619" s="35"/>
      <c r="T619" s="35"/>
      <c r="U619" s="35"/>
      <c r="V619" s="35"/>
      <c r="W619" s="35"/>
      <c r="X619" s="8"/>
      <c r="Y619" s="8"/>
      <c r="Z619" s="8"/>
      <c r="AA619" s="8"/>
      <c r="AB619" s="8"/>
      <c r="AC619" s="8"/>
      <c r="AD619" s="8"/>
      <c r="AE619" s="8"/>
      <c r="AF619" s="8"/>
    </row>
    <row r="620" spans="1:32" ht="12.75" customHeight="1" x14ac:dyDescent="0.15">
      <c r="A620" s="83"/>
      <c r="B620" s="83"/>
      <c r="C620" s="83"/>
      <c r="D620" s="34"/>
      <c r="E620" s="34"/>
      <c r="F620" s="34"/>
      <c r="G620" s="34"/>
      <c r="H620" s="34"/>
      <c r="I620" s="34"/>
      <c r="J620" s="34"/>
      <c r="K620" s="35"/>
      <c r="L620" s="35"/>
      <c r="M620" s="35"/>
      <c r="N620" s="35"/>
      <c r="O620" s="35"/>
      <c r="P620" s="35"/>
      <c r="Q620" s="35"/>
      <c r="R620" s="35"/>
      <c r="S620" s="35"/>
      <c r="T620" s="35"/>
      <c r="U620" s="35"/>
      <c r="V620" s="35"/>
      <c r="W620" s="35"/>
      <c r="X620" s="8"/>
      <c r="Y620" s="8"/>
      <c r="Z620" s="8"/>
      <c r="AA620" s="8"/>
      <c r="AB620" s="8"/>
      <c r="AC620" s="8"/>
      <c r="AD620" s="8"/>
      <c r="AE620" s="8"/>
      <c r="AF620" s="8"/>
    </row>
    <row r="621" spans="1:32" ht="12.75" customHeight="1" x14ac:dyDescent="0.15">
      <c r="A621" s="83"/>
      <c r="B621" s="83"/>
      <c r="C621" s="83"/>
      <c r="D621" s="34"/>
      <c r="E621" s="34"/>
      <c r="F621" s="34"/>
      <c r="G621" s="34"/>
      <c r="H621" s="34"/>
      <c r="I621" s="34"/>
      <c r="J621" s="34"/>
      <c r="K621" s="35"/>
      <c r="L621" s="35"/>
      <c r="M621" s="35"/>
      <c r="N621" s="35"/>
      <c r="O621" s="35"/>
      <c r="P621" s="35"/>
      <c r="Q621" s="35"/>
      <c r="R621" s="35"/>
      <c r="S621" s="35"/>
      <c r="T621" s="35"/>
      <c r="U621" s="35"/>
      <c r="V621" s="35"/>
      <c r="W621" s="35"/>
      <c r="X621" s="8"/>
      <c r="Y621" s="8"/>
      <c r="Z621" s="8"/>
      <c r="AA621" s="8"/>
      <c r="AB621" s="8"/>
      <c r="AC621" s="8"/>
      <c r="AD621" s="8"/>
      <c r="AE621" s="8"/>
      <c r="AF621" s="8"/>
    </row>
    <row r="622" spans="1:32" ht="12.75" customHeight="1" x14ac:dyDescent="0.15">
      <c r="A622" s="83"/>
      <c r="B622" s="83"/>
      <c r="C622" s="83"/>
      <c r="D622" s="34"/>
      <c r="E622" s="34"/>
      <c r="F622" s="34"/>
      <c r="G622" s="34"/>
      <c r="H622" s="34"/>
      <c r="I622" s="34"/>
      <c r="J622" s="34"/>
      <c r="K622" s="35"/>
      <c r="L622" s="35"/>
      <c r="M622" s="35"/>
      <c r="N622" s="35"/>
      <c r="O622" s="35"/>
      <c r="P622" s="35"/>
      <c r="Q622" s="35"/>
      <c r="R622" s="35"/>
      <c r="S622" s="35"/>
      <c r="T622" s="35"/>
      <c r="U622" s="35"/>
      <c r="V622" s="35"/>
      <c r="W622" s="35"/>
      <c r="X622" s="8"/>
      <c r="Y622" s="8"/>
      <c r="Z622" s="8"/>
      <c r="AA622" s="8"/>
      <c r="AB622" s="8"/>
      <c r="AC622" s="8"/>
      <c r="AD622" s="8"/>
      <c r="AE622" s="8"/>
      <c r="AF622" s="8"/>
    </row>
    <row r="623" spans="1:32" ht="12.75" customHeight="1" x14ac:dyDescent="0.15">
      <c r="A623" s="83"/>
      <c r="B623" s="83"/>
      <c r="C623" s="83"/>
      <c r="D623" s="34"/>
      <c r="E623" s="34"/>
      <c r="F623" s="34"/>
      <c r="G623" s="34"/>
      <c r="H623" s="34"/>
      <c r="I623" s="34"/>
      <c r="J623" s="34"/>
      <c r="K623" s="35"/>
      <c r="L623" s="35"/>
      <c r="M623" s="35"/>
      <c r="N623" s="35"/>
      <c r="O623" s="35"/>
      <c r="P623" s="35"/>
      <c r="Q623" s="35"/>
      <c r="R623" s="35"/>
      <c r="S623" s="35"/>
      <c r="T623" s="35"/>
      <c r="U623" s="35"/>
      <c r="V623" s="35"/>
      <c r="W623" s="35"/>
      <c r="X623" s="8"/>
      <c r="Y623" s="8"/>
      <c r="Z623" s="8"/>
      <c r="AA623" s="8"/>
      <c r="AB623" s="8"/>
      <c r="AC623" s="8"/>
      <c r="AD623" s="8"/>
      <c r="AE623" s="8"/>
      <c r="AF623" s="8"/>
    </row>
    <row r="624" spans="1:32" ht="12.75" customHeight="1" x14ac:dyDescent="0.15">
      <c r="A624" s="83"/>
      <c r="B624" s="83"/>
      <c r="C624" s="83"/>
      <c r="D624" s="34"/>
      <c r="E624" s="34"/>
      <c r="F624" s="34"/>
      <c r="G624" s="34"/>
      <c r="H624" s="34"/>
      <c r="I624" s="34"/>
      <c r="J624" s="34"/>
      <c r="K624" s="35"/>
      <c r="L624" s="35"/>
      <c r="M624" s="35"/>
      <c r="N624" s="35"/>
      <c r="O624" s="35"/>
      <c r="P624" s="35"/>
      <c r="Q624" s="35"/>
      <c r="R624" s="35"/>
      <c r="S624" s="35"/>
      <c r="T624" s="35"/>
      <c r="U624" s="35"/>
      <c r="V624" s="35"/>
      <c r="W624" s="35"/>
      <c r="X624" s="8"/>
      <c r="Y624" s="8"/>
      <c r="Z624" s="8"/>
      <c r="AA624" s="8"/>
      <c r="AB624" s="8"/>
      <c r="AC624" s="8"/>
      <c r="AD624" s="8"/>
      <c r="AE624" s="8"/>
      <c r="AF624" s="8"/>
    </row>
    <row r="625" spans="1:32" ht="12.75" customHeight="1" x14ac:dyDescent="0.15">
      <c r="A625" s="83"/>
      <c r="B625" s="83"/>
      <c r="C625" s="83"/>
      <c r="D625" s="34"/>
      <c r="E625" s="34"/>
      <c r="F625" s="34"/>
      <c r="G625" s="34"/>
      <c r="H625" s="34"/>
      <c r="I625" s="34"/>
      <c r="J625" s="34"/>
      <c r="K625" s="35"/>
      <c r="L625" s="35"/>
      <c r="M625" s="35"/>
      <c r="N625" s="35"/>
      <c r="O625" s="35"/>
      <c r="P625" s="35"/>
      <c r="Q625" s="35"/>
      <c r="R625" s="35"/>
      <c r="S625" s="35"/>
      <c r="T625" s="35"/>
      <c r="U625" s="35"/>
      <c r="V625" s="35"/>
      <c r="W625" s="35"/>
      <c r="X625" s="8"/>
      <c r="Y625" s="8"/>
      <c r="Z625" s="8"/>
      <c r="AA625" s="8"/>
      <c r="AB625" s="8"/>
      <c r="AC625" s="8"/>
      <c r="AD625" s="8"/>
      <c r="AE625" s="8"/>
      <c r="AF625" s="8"/>
    </row>
    <row r="626" spans="1:32" ht="12.75" customHeight="1" x14ac:dyDescent="0.15">
      <c r="A626" s="83"/>
      <c r="B626" s="83"/>
      <c r="C626" s="83"/>
      <c r="D626" s="34"/>
      <c r="E626" s="34"/>
      <c r="F626" s="34"/>
      <c r="G626" s="34"/>
      <c r="H626" s="34"/>
      <c r="I626" s="34"/>
      <c r="J626" s="34"/>
      <c r="K626" s="35"/>
      <c r="L626" s="35"/>
      <c r="M626" s="35"/>
      <c r="N626" s="35"/>
      <c r="O626" s="35"/>
      <c r="P626" s="35"/>
      <c r="Q626" s="35"/>
      <c r="R626" s="35"/>
      <c r="S626" s="35"/>
      <c r="T626" s="35"/>
      <c r="U626" s="35"/>
      <c r="V626" s="35"/>
      <c r="W626" s="35"/>
      <c r="X626" s="8"/>
      <c r="Y626" s="8"/>
      <c r="Z626" s="8"/>
      <c r="AA626" s="8"/>
      <c r="AB626" s="8"/>
      <c r="AC626" s="8"/>
      <c r="AD626" s="8"/>
      <c r="AE626" s="8"/>
      <c r="AF626" s="8"/>
    </row>
    <row r="627" spans="1:32" ht="12.75" customHeight="1" x14ac:dyDescent="0.15">
      <c r="A627" s="83"/>
      <c r="B627" s="83"/>
      <c r="C627" s="83"/>
      <c r="D627" s="34"/>
      <c r="E627" s="34"/>
      <c r="F627" s="34"/>
      <c r="G627" s="34"/>
      <c r="H627" s="34"/>
      <c r="I627" s="34"/>
      <c r="J627" s="34"/>
      <c r="K627" s="35"/>
      <c r="L627" s="35"/>
      <c r="M627" s="35"/>
      <c r="N627" s="35"/>
      <c r="O627" s="35"/>
      <c r="P627" s="35"/>
      <c r="Q627" s="35"/>
      <c r="R627" s="35"/>
      <c r="S627" s="35"/>
      <c r="T627" s="35"/>
      <c r="U627" s="35"/>
      <c r="V627" s="35"/>
      <c r="W627" s="35"/>
      <c r="X627" s="8"/>
      <c r="Y627" s="8"/>
      <c r="Z627" s="8"/>
      <c r="AA627" s="8"/>
      <c r="AB627" s="8"/>
      <c r="AC627" s="8"/>
      <c r="AD627" s="8"/>
      <c r="AE627" s="8"/>
      <c r="AF627" s="8"/>
    </row>
    <row r="628" spans="1:32" ht="12.75" customHeight="1" x14ac:dyDescent="0.15">
      <c r="A628" s="83"/>
      <c r="B628" s="83"/>
      <c r="C628" s="83"/>
      <c r="D628" s="34"/>
      <c r="E628" s="34"/>
      <c r="F628" s="34"/>
      <c r="G628" s="34"/>
      <c r="H628" s="34"/>
      <c r="I628" s="34"/>
      <c r="J628" s="34"/>
      <c r="K628" s="35"/>
      <c r="L628" s="35"/>
      <c r="M628" s="35"/>
      <c r="N628" s="35"/>
      <c r="O628" s="35"/>
      <c r="P628" s="35"/>
      <c r="Q628" s="35"/>
      <c r="R628" s="35"/>
      <c r="S628" s="35"/>
      <c r="T628" s="35"/>
      <c r="U628" s="35"/>
      <c r="V628" s="35"/>
      <c r="W628" s="35"/>
      <c r="X628" s="8"/>
      <c r="Y628" s="8"/>
      <c r="Z628" s="8"/>
      <c r="AA628" s="8"/>
      <c r="AB628" s="8"/>
      <c r="AC628" s="8"/>
      <c r="AD628" s="8"/>
      <c r="AE628" s="8"/>
      <c r="AF628" s="8"/>
    </row>
    <row r="629" spans="1:32" ht="12.75" customHeight="1" x14ac:dyDescent="0.15">
      <c r="A629" s="83"/>
      <c r="B629" s="83"/>
      <c r="C629" s="83"/>
      <c r="D629" s="34"/>
      <c r="E629" s="34"/>
      <c r="F629" s="34"/>
      <c r="G629" s="34"/>
      <c r="H629" s="34"/>
      <c r="I629" s="34"/>
      <c r="J629" s="34"/>
      <c r="K629" s="35"/>
      <c r="L629" s="35"/>
      <c r="M629" s="35"/>
      <c r="N629" s="35"/>
      <c r="O629" s="35"/>
      <c r="P629" s="35"/>
      <c r="Q629" s="35"/>
      <c r="R629" s="35"/>
      <c r="S629" s="35"/>
      <c r="T629" s="35"/>
      <c r="U629" s="35"/>
      <c r="V629" s="35"/>
      <c r="W629" s="35"/>
      <c r="X629" s="8"/>
      <c r="Y629" s="8"/>
      <c r="Z629" s="8"/>
      <c r="AA629" s="8"/>
      <c r="AB629" s="8"/>
      <c r="AC629" s="8"/>
      <c r="AD629" s="8"/>
      <c r="AE629" s="8"/>
      <c r="AF629" s="8"/>
    </row>
    <row r="630" spans="1:32" ht="12.75" customHeight="1" x14ac:dyDescent="0.15">
      <c r="A630" s="83"/>
      <c r="B630" s="83"/>
      <c r="C630" s="83"/>
      <c r="D630" s="34"/>
      <c r="E630" s="34"/>
      <c r="F630" s="34"/>
      <c r="G630" s="34"/>
      <c r="H630" s="34"/>
      <c r="I630" s="34"/>
      <c r="J630" s="34"/>
      <c r="K630" s="35"/>
      <c r="L630" s="35"/>
      <c r="M630" s="35"/>
      <c r="N630" s="35"/>
      <c r="O630" s="35"/>
      <c r="P630" s="35"/>
      <c r="Q630" s="35"/>
      <c r="R630" s="35"/>
      <c r="S630" s="35"/>
      <c r="T630" s="35"/>
      <c r="U630" s="35"/>
      <c r="V630" s="35"/>
      <c r="W630" s="35"/>
      <c r="X630" s="8"/>
      <c r="Y630" s="8"/>
      <c r="Z630" s="8"/>
      <c r="AA630" s="8"/>
      <c r="AB630" s="8"/>
      <c r="AC630" s="8"/>
      <c r="AD630" s="8"/>
      <c r="AE630" s="8"/>
      <c r="AF630" s="8"/>
    </row>
    <row r="631" spans="1:32" ht="12.75" customHeight="1" x14ac:dyDescent="0.15">
      <c r="A631" s="83"/>
      <c r="B631" s="83"/>
      <c r="C631" s="83"/>
      <c r="D631" s="34"/>
      <c r="E631" s="34"/>
      <c r="F631" s="34"/>
      <c r="G631" s="34"/>
      <c r="H631" s="34"/>
      <c r="I631" s="34"/>
      <c r="J631" s="34"/>
      <c r="K631" s="35"/>
      <c r="L631" s="35"/>
      <c r="M631" s="35"/>
      <c r="N631" s="35"/>
      <c r="O631" s="35"/>
      <c r="P631" s="35"/>
      <c r="Q631" s="35"/>
      <c r="R631" s="35"/>
      <c r="S631" s="35"/>
      <c r="T631" s="35"/>
      <c r="U631" s="35"/>
      <c r="V631" s="35"/>
      <c r="W631" s="35"/>
      <c r="X631" s="8"/>
      <c r="Y631" s="8"/>
      <c r="Z631" s="8"/>
      <c r="AA631" s="8"/>
      <c r="AB631" s="8"/>
      <c r="AC631" s="8"/>
      <c r="AD631" s="8"/>
      <c r="AE631" s="8"/>
      <c r="AF631" s="8"/>
    </row>
    <row r="632" spans="1:32" ht="12.75" customHeight="1" x14ac:dyDescent="0.15">
      <c r="A632" s="83"/>
      <c r="B632" s="83"/>
      <c r="C632" s="83"/>
      <c r="D632" s="34"/>
      <c r="E632" s="34"/>
      <c r="F632" s="34"/>
      <c r="G632" s="34"/>
      <c r="H632" s="34"/>
      <c r="I632" s="34"/>
      <c r="J632" s="34"/>
      <c r="K632" s="35"/>
      <c r="L632" s="35"/>
      <c r="M632" s="35"/>
      <c r="N632" s="35"/>
      <c r="O632" s="35"/>
      <c r="P632" s="35"/>
      <c r="Q632" s="35"/>
      <c r="R632" s="35"/>
      <c r="S632" s="35"/>
      <c r="T632" s="35"/>
      <c r="U632" s="35"/>
      <c r="V632" s="35"/>
      <c r="W632" s="35"/>
      <c r="X632" s="8"/>
      <c r="Y632" s="8"/>
      <c r="Z632" s="8"/>
      <c r="AA632" s="8"/>
      <c r="AB632" s="8"/>
      <c r="AC632" s="8"/>
      <c r="AD632" s="8"/>
      <c r="AE632" s="8"/>
      <c r="AF632" s="8"/>
    </row>
    <row r="633" spans="1:32" ht="12.75" customHeight="1" x14ac:dyDescent="0.15">
      <c r="A633" s="83"/>
      <c r="B633" s="83"/>
      <c r="C633" s="83"/>
      <c r="D633" s="34"/>
      <c r="E633" s="34"/>
      <c r="F633" s="34"/>
      <c r="G633" s="34"/>
      <c r="H633" s="34"/>
      <c r="I633" s="34"/>
      <c r="J633" s="34"/>
      <c r="K633" s="35"/>
      <c r="L633" s="35"/>
      <c r="M633" s="35"/>
      <c r="N633" s="35"/>
      <c r="O633" s="35"/>
      <c r="P633" s="35"/>
      <c r="Q633" s="35"/>
      <c r="R633" s="35"/>
      <c r="S633" s="35"/>
      <c r="T633" s="35"/>
      <c r="U633" s="35"/>
      <c r="V633" s="35"/>
      <c r="W633" s="35"/>
      <c r="X633" s="8"/>
      <c r="Y633" s="8"/>
      <c r="Z633" s="8"/>
      <c r="AA633" s="8"/>
      <c r="AB633" s="8"/>
      <c r="AC633" s="8"/>
      <c r="AD633" s="8"/>
      <c r="AE633" s="8"/>
      <c r="AF633" s="8"/>
    </row>
    <row r="634" spans="1:32" ht="12.75" customHeight="1" x14ac:dyDescent="0.15">
      <c r="A634" s="83"/>
      <c r="B634" s="83"/>
      <c r="C634" s="83"/>
      <c r="D634" s="34"/>
      <c r="E634" s="34"/>
      <c r="F634" s="34"/>
      <c r="G634" s="34"/>
      <c r="H634" s="34"/>
      <c r="I634" s="34"/>
      <c r="J634" s="34"/>
      <c r="K634" s="35"/>
      <c r="L634" s="35"/>
      <c r="M634" s="35"/>
      <c r="N634" s="35"/>
      <c r="O634" s="35"/>
      <c r="P634" s="35"/>
      <c r="Q634" s="35"/>
      <c r="R634" s="35"/>
      <c r="S634" s="35"/>
      <c r="T634" s="35"/>
      <c r="U634" s="35"/>
      <c r="V634" s="35"/>
      <c r="W634" s="35"/>
      <c r="X634" s="8"/>
      <c r="Y634" s="8"/>
      <c r="Z634" s="8"/>
      <c r="AA634" s="8"/>
      <c r="AB634" s="8"/>
      <c r="AC634" s="8"/>
      <c r="AD634" s="8"/>
      <c r="AE634" s="8"/>
      <c r="AF634" s="8"/>
    </row>
    <row r="635" spans="1:32" ht="12.75" customHeight="1" x14ac:dyDescent="0.15">
      <c r="A635" s="83"/>
      <c r="B635" s="83"/>
      <c r="C635" s="83"/>
      <c r="D635" s="34"/>
      <c r="E635" s="34"/>
      <c r="F635" s="34"/>
      <c r="G635" s="34"/>
      <c r="H635" s="34"/>
      <c r="I635" s="34"/>
      <c r="J635" s="34"/>
      <c r="K635" s="35"/>
      <c r="L635" s="35"/>
      <c r="M635" s="35"/>
      <c r="N635" s="35"/>
      <c r="O635" s="35"/>
      <c r="P635" s="35"/>
      <c r="Q635" s="35"/>
      <c r="R635" s="35"/>
      <c r="S635" s="35"/>
      <c r="T635" s="35"/>
      <c r="U635" s="35"/>
      <c r="V635" s="35"/>
      <c r="W635" s="35"/>
      <c r="X635" s="8"/>
      <c r="Y635" s="8"/>
      <c r="Z635" s="8"/>
      <c r="AA635" s="8"/>
      <c r="AB635" s="8"/>
      <c r="AC635" s="8"/>
      <c r="AD635" s="8"/>
      <c r="AE635" s="8"/>
      <c r="AF635" s="8"/>
    </row>
    <row r="636" spans="1:32" ht="12.75" customHeight="1" x14ac:dyDescent="0.15">
      <c r="A636" s="83"/>
      <c r="B636" s="83"/>
      <c r="C636" s="83"/>
      <c r="D636" s="34"/>
      <c r="E636" s="34"/>
      <c r="F636" s="34"/>
      <c r="G636" s="34"/>
      <c r="H636" s="34"/>
      <c r="I636" s="34"/>
      <c r="J636" s="34"/>
      <c r="K636" s="35"/>
      <c r="L636" s="35"/>
      <c r="M636" s="35"/>
      <c r="N636" s="35"/>
      <c r="O636" s="35"/>
      <c r="P636" s="35"/>
      <c r="Q636" s="35"/>
      <c r="R636" s="35"/>
      <c r="S636" s="35"/>
      <c r="T636" s="35"/>
      <c r="U636" s="35"/>
      <c r="V636" s="35"/>
      <c r="W636" s="35"/>
      <c r="X636" s="8"/>
      <c r="Y636" s="8"/>
      <c r="Z636" s="8"/>
      <c r="AA636" s="8"/>
      <c r="AB636" s="8"/>
      <c r="AC636" s="8"/>
      <c r="AD636" s="8"/>
      <c r="AE636" s="8"/>
      <c r="AF636" s="8"/>
    </row>
    <row r="637" spans="1:32" ht="12.75" customHeight="1" x14ac:dyDescent="0.15">
      <c r="A637" s="83"/>
      <c r="B637" s="83"/>
      <c r="C637" s="83"/>
      <c r="D637" s="34"/>
      <c r="E637" s="34"/>
      <c r="F637" s="34"/>
      <c r="G637" s="34"/>
      <c r="H637" s="34"/>
      <c r="I637" s="34"/>
      <c r="J637" s="34"/>
      <c r="K637" s="35"/>
      <c r="L637" s="35"/>
      <c r="M637" s="35"/>
      <c r="N637" s="35"/>
      <c r="O637" s="35"/>
      <c r="P637" s="35"/>
      <c r="Q637" s="35"/>
      <c r="R637" s="35"/>
      <c r="S637" s="35"/>
      <c r="T637" s="35"/>
      <c r="U637" s="35"/>
      <c r="V637" s="35"/>
      <c r="W637" s="35"/>
      <c r="X637" s="8"/>
      <c r="Y637" s="8"/>
      <c r="Z637" s="8"/>
      <c r="AA637" s="8"/>
      <c r="AB637" s="8"/>
      <c r="AC637" s="8"/>
      <c r="AD637" s="8"/>
      <c r="AE637" s="8"/>
      <c r="AF637" s="8"/>
    </row>
    <row r="638" spans="1:32" ht="12.75" customHeight="1" x14ac:dyDescent="0.15">
      <c r="A638" s="83"/>
      <c r="B638" s="83"/>
      <c r="C638" s="83"/>
      <c r="D638" s="34"/>
      <c r="E638" s="34"/>
      <c r="F638" s="34"/>
      <c r="G638" s="34"/>
      <c r="H638" s="34"/>
      <c r="I638" s="34"/>
      <c r="J638" s="34"/>
      <c r="K638" s="35"/>
      <c r="L638" s="35"/>
      <c r="M638" s="35"/>
      <c r="N638" s="35"/>
      <c r="O638" s="35"/>
      <c r="P638" s="35"/>
      <c r="Q638" s="35"/>
      <c r="R638" s="35"/>
      <c r="S638" s="35"/>
      <c r="T638" s="35"/>
      <c r="U638" s="35"/>
      <c r="V638" s="35"/>
      <c r="W638" s="35"/>
      <c r="X638" s="8"/>
      <c r="Y638" s="8"/>
      <c r="Z638" s="8"/>
      <c r="AA638" s="8"/>
      <c r="AB638" s="8"/>
      <c r="AC638" s="8"/>
      <c r="AD638" s="8"/>
      <c r="AE638" s="8"/>
      <c r="AF638" s="8"/>
    </row>
    <row r="639" spans="1:32" ht="12.75" customHeight="1" x14ac:dyDescent="0.15">
      <c r="A639" s="83"/>
      <c r="B639" s="83"/>
      <c r="C639" s="83"/>
      <c r="D639" s="34"/>
      <c r="E639" s="34"/>
      <c r="F639" s="34"/>
      <c r="G639" s="34"/>
      <c r="H639" s="34"/>
      <c r="I639" s="34"/>
      <c r="J639" s="34"/>
      <c r="K639" s="35"/>
      <c r="L639" s="35"/>
      <c r="M639" s="35"/>
      <c r="N639" s="35"/>
      <c r="O639" s="35"/>
      <c r="P639" s="35"/>
      <c r="Q639" s="35"/>
      <c r="R639" s="35"/>
      <c r="S639" s="35"/>
      <c r="T639" s="35"/>
      <c r="U639" s="35"/>
      <c r="V639" s="35"/>
      <c r="W639" s="35"/>
      <c r="X639" s="8"/>
      <c r="Y639" s="8"/>
      <c r="Z639" s="8"/>
      <c r="AA639" s="8"/>
      <c r="AB639" s="8"/>
      <c r="AC639" s="8"/>
      <c r="AD639" s="8"/>
      <c r="AE639" s="8"/>
      <c r="AF639" s="8"/>
    </row>
    <row r="640" spans="1:32" ht="12.75" customHeight="1" x14ac:dyDescent="0.15">
      <c r="A640" s="83"/>
      <c r="B640" s="83"/>
      <c r="C640" s="83"/>
      <c r="D640" s="34"/>
      <c r="E640" s="34"/>
      <c r="F640" s="34"/>
      <c r="G640" s="34"/>
      <c r="H640" s="34"/>
      <c r="I640" s="34"/>
      <c r="J640" s="34"/>
      <c r="K640" s="35"/>
      <c r="L640" s="35"/>
      <c r="M640" s="35"/>
      <c r="N640" s="35"/>
      <c r="O640" s="35"/>
      <c r="P640" s="35"/>
      <c r="Q640" s="35"/>
      <c r="R640" s="35"/>
      <c r="S640" s="35"/>
      <c r="T640" s="35"/>
      <c r="U640" s="35"/>
      <c r="V640" s="35"/>
      <c r="W640" s="35"/>
      <c r="X640" s="8"/>
      <c r="Y640" s="8"/>
      <c r="Z640" s="8"/>
      <c r="AA640" s="8"/>
      <c r="AB640" s="8"/>
      <c r="AC640" s="8"/>
      <c r="AD640" s="8"/>
      <c r="AE640" s="8"/>
      <c r="AF640" s="8"/>
    </row>
    <row r="641" spans="1:32" ht="12.75" customHeight="1" x14ac:dyDescent="0.15">
      <c r="A641" s="83"/>
      <c r="B641" s="83"/>
      <c r="C641" s="83"/>
      <c r="D641" s="34"/>
      <c r="E641" s="34"/>
      <c r="F641" s="34"/>
      <c r="G641" s="34"/>
      <c r="H641" s="34"/>
      <c r="I641" s="34"/>
      <c r="J641" s="34"/>
      <c r="K641" s="35"/>
      <c r="L641" s="35"/>
      <c r="M641" s="35"/>
      <c r="N641" s="35"/>
      <c r="O641" s="35"/>
      <c r="P641" s="35"/>
      <c r="Q641" s="35"/>
      <c r="R641" s="35"/>
      <c r="S641" s="35"/>
      <c r="T641" s="35"/>
      <c r="U641" s="35"/>
      <c r="V641" s="35"/>
      <c r="W641" s="35"/>
      <c r="X641" s="8"/>
      <c r="Y641" s="8"/>
      <c r="Z641" s="8"/>
      <c r="AA641" s="8"/>
      <c r="AB641" s="8"/>
      <c r="AC641" s="8"/>
      <c r="AD641" s="8"/>
      <c r="AE641" s="8"/>
      <c r="AF641" s="8"/>
    </row>
    <row r="642" spans="1:32" ht="12.75" customHeight="1" x14ac:dyDescent="0.15">
      <c r="A642" s="83"/>
      <c r="B642" s="83"/>
      <c r="C642" s="83"/>
      <c r="D642" s="34"/>
      <c r="E642" s="34"/>
      <c r="F642" s="34"/>
      <c r="G642" s="34"/>
      <c r="H642" s="34"/>
      <c r="I642" s="34"/>
      <c r="J642" s="34"/>
      <c r="K642" s="35"/>
      <c r="L642" s="35"/>
      <c r="M642" s="35"/>
      <c r="N642" s="35"/>
      <c r="O642" s="35"/>
      <c r="P642" s="35"/>
      <c r="Q642" s="35"/>
      <c r="R642" s="35"/>
      <c r="S642" s="35"/>
      <c r="T642" s="35"/>
      <c r="U642" s="35"/>
      <c r="V642" s="35"/>
      <c r="W642" s="35"/>
      <c r="X642" s="8"/>
      <c r="Y642" s="8"/>
      <c r="Z642" s="8"/>
      <c r="AA642" s="8"/>
      <c r="AB642" s="8"/>
      <c r="AC642" s="8"/>
      <c r="AD642" s="8"/>
      <c r="AE642" s="8"/>
      <c r="AF642" s="8"/>
    </row>
    <row r="643" spans="1:32" ht="12.75" customHeight="1" x14ac:dyDescent="0.15">
      <c r="A643" s="83"/>
      <c r="B643" s="83"/>
      <c r="C643" s="83"/>
      <c r="D643" s="34"/>
      <c r="E643" s="34"/>
      <c r="F643" s="34"/>
      <c r="G643" s="34"/>
      <c r="H643" s="34"/>
      <c r="I643" s="34"/>
      <c r="J643" s="34"/>
      <c r="K643" s="35"/>
      <c r="L643" s="35"/>
      <c r="M643" s="35"/>
      <c r="N643" s="35"/>
      <c r="O643" s="35"/>
      <c r="P643" s="35"/>
      <c r="Q643" s="35"/>
      <c r="R643" s="35"/>
      <c r="S643" s="35"/>
      <c r="T643" s="35"/>
      <c r="U643" s="35"/>
      <c r="V643" s="35"/>
      <c r="W643" s="35"/>
      <c r="X643" s="8"/>
      <c r="Y643" s="8"/>
      <c r="Z643" s="8"/>
      <c r="AA643" s="8"/>
      <c r="AB643" s="8"/>
      <c r="AC643" s="8"/>
      <c r="AD643" s="8"/>
      <c r="AE643" s="8"/>
      <c r="AF643" s="8"/>
    </row>
    <row r="644" spans="1:32" ht="12.75" customHeight="1" x14ac:dyDescent="0.15">
      <c r="A644" s="83"/>
      <c r="B644" s="83"/>
      <c r="C644" s="83"/>
      <c r="D644" s="34"/>
      <c r="E644" s="34"/>
      <c r="F644" s="34"/>
      <c r="G644" s="34"/>
      <c r="H644" s="34"/>
      <c r="I644" s="34"/>
      <c r="J644" s="34"/>
      <c r="K644" s="35"/>
      <c r="L644" s="35"/>
      <c r="M644" s="35"/>
      <c r="N644" s="35"/>
      <c r="O644" s="35"/>
      <c r="P644" s="35"/>
      <c r="Q644" s="35"/>
      <c r="R644" s="35"/>
      <c r="S644" s="35"/>
      <c r="T644" s="35"/>
      <c r="U644" s="35"/>
      <c r="V644" s="35"/>
      <c r="W644" s="35"/>
      <c r="X644" s="8"/>
      <c r="Y644" s="8"/>
      <c r="Z644" s="8"/>
      <c r="AA644" s="8"/>
      <c r="AB644" s="8"/>
      <c r="AC644" s="8"/>
      <c r="AD644" s="8"/>
      <c r="AE644" s="8"/>
      <c r="AF644" s="8"/>
    </row>
    <row r="645" spans="1:32" ht="12.75" customHeight="1" x14ac:dyDescent="0.15">
      <c r="A645" s="83"/>
      <c r="B645" s="83"/>
      <c r="C645" s="83"/>
      <c r="D645" s="34"/>
      <c r="E645" s="34"/>
      <c r="F645" s="34"/>
      <c r="G645" s="34"/>
      <c r="H645" s="34"/>
      <c r="I645" s="34"/>
      <c r="J645" s="34"/>
      <c r="K645" s="35"/>
      <c r="L645" s="35"/>
      <c r="M645" s="35"/>
      <c r="N645" s="35"/>
      <c r="O645" s="35"/>
      <c r="P645" s="35"/>
      <c r="Q645" s="35"/>
      <c r="R645" s="35"/>
      <c r="S645" s="35"/>
      <c r="T645" s="35"/>
      <c r="U645" s="35"/>
      <c r="V645" s="35"/>
      <c r="W645" s="35"/>
      <c r="X645" s="8"/>
      <c r="Y645" s="8"/>
      <c r="Z645" s="8"/>
      <c r="AA645" s="8"/>
      <c r="AB645" s="8"/>
      <c r="AC645" s="8"/>
      <c r="AD645" s="8"/>
      <c r="AE645" s="8"/>
      <c r="AF645" s="8"/>
    </row>
    <row r="646" spans="1:32" ht="12.75" customHeight="1" x14ac:dyDescent="0.15">
      <c r="A646" s="83"/>
      <c r="B646" s="83"/>
      <c r="C646" s="83"/>
      <c r="D646" s="34"/>
      <c r="E646" s="34"/>
      <c r="F646" s="34"/>
      <c r="G646" s="34"/>
      <c r="H646" s="34"/>
      <c r="I646" s="34"/>
      <c r="J646" s="34"/>
      <c r="K646" s="35"/>
      <c r="L646" s="35"/>
      <c r="M646" s="35"/>
      <c r="N646" s="35"/>
      <c r="O646" s="35"/>
      <c r="P646" s="35"/>
      <c r="Q646" s="35"/>
      <c r="R646" s="35"/>
      <c r="S646" s="35"/>
      <c r="T646" s="35"/>
      <c r="U646" s="35"/>
      <c r="V646" s="35"/>
      <c r="W646" s="35"/>
      <c r="X646" s="8"/>
      <c r="Y646" s="8"/>
      <c r="Z646" s="8"/>
      <c r="AA646" s="8"/>
      <c r="AB646" s="8"/>
      <c r="AC646" s="8"/>
      <c r="AD646" s="8"/>
      <c r="AE646" s="8"/>
      <c r="AF646" s="8"/>
    </row>
    <row r="647" spans="1:32" ht="12.75" customHeight="1" x14ac:dyDescent="0.15">
      <c r="A647" s="83"/>
      <c r="B647" s="83"/>
      <c r="C647" s="83"/>
      <c r="D647" s="34"/>
      <c r="E647" s="34"/>
      <c r="F647" s="34"/>
      <c r="G647" s="34"/>
      <c r="H647" s="34"/>
      <c r="I647" s="34"/>
      <c r="J647" s="34"/>
      <c r="K647" s="35"/>
      <c r="L647" s="35"/>
      <c r="M647" s="35"/>
      <c r="N647" s="35"/>
      <c r="O647" s="35"/>
      <c r="P647" s="35"/>
      <c r="Q647" s="35"/>
      <c r="R647" s="35"/>
      <c r="S647" s="35"/>
      <c r="T647" s="35"/>
      <c r="U647" s="35"/>
      <c r="V647" s="35"/>
      <c r="W647" s="35"/>
      <c r="X647" s="8"/>
      <c r="Y647" s="8"/>
      <c r="Z647" s="8"/>
      <c r="AA647" s="8"/>
      <c r="AB647" s="8"/>
      <c r="AC647" s="8"/>
      <c r="AD647" s="8"/>
      <c r="AE647" s="8"/>
      <c r="AF647" s="8"/>
    </row>
    <row r="648" spans="1:32" ht="12.75" customHeight="1" x14ac:dyDescent="0.15">
      <c r="A648" s="83"/>
      <c r="B648" s="83"/>
      <c r="C648" s="83"/>
      <c r="D648" s="34"/>
      <c r="E648" s="34"/>
      <c r="F648" s="34"/>
      <c r="G648" s="34"/>
      <c r="H648" s="34"/>
      <c r="I648" s="34"/>
      <c r="J648" s="34"/>
      <c r="K648" s="35"/>
      <c r="L648" s="35"/>
      <c r="M648" s="35"/>
      <c r="N648" s="35"/>
      <c r="O648" s="35"/>
      <c r="P648" s="35"/>
      <c r="Q648" s="35"/>
      <c r="R648" s="35"/>
      <c r="S648" s="35"/>
      <c r="T648" s="35"/>
      <c r="U648" s="35"/>
      <c r="V648" s="35"/>
      <c r="W648" s="35"/>
      <c r="X648" s="8"/>
      <c r="Y648" s="8"/>
      <c r="Z648" s="8"/>
      <c r="AA648" s="8"/>
      <c r="AB648" s="8"/>
      <c r="AC648" s="8"/>
      <c r="AD648" s="8"/>
      <c r="AE648" s="8"/>
      <c r="AF648" s="8"/>
    </row>
    <row r="649" spans="1:32" ht="12.75" customHeight="1" x14ac:dyDescent="0.15">
      <c r="A649" s="83"/>
      <c r="B649" s="83"/>
      <c r="C649" s="83"/>
      <c r="D649" s="34"/>
      <c r="E649" s="34"/>
      <c r="F649" s="34"/>
      <c r="G649" s="34"/>
      <c r="H649" s="34"/>
      <c r="I649" s="34"/>
      <c r="J649" s="34"/>
      <c r="K649" s="35"/>
      <c r="L649" s="35"/>
      <c r="M649" s="35"/>
      <c r="N649" s="35"/>
      <c r="O649" s="35"/>
      <c r="P649" s="35"/>
      <c r="Q649" s="35"/>
      <c r="R649" s="35"/>
      <c r="S649" s="35"/>
      <c r="T649" s="35"/>
      <c r="U649" s="35"/>
      <c r="V649" s="35"/>
      <c r="W649" s="35"/>
      <c r="X649" s="8"/>
      <c r="Y649" s="8"/>
      <c r="Z649" s="8"/>
      <c r="AA649" s="8"/>
      <c r="AB649" s="8"/>
      <c r="AC649" s="8"/>
      <c r="AD649" s="8"/>
      <c r="AE649" s="8"/>
      <c r="AF649" s="8"/>
    </row>
    <row r="650" spans="1:32" ht="12.75" customHeight="1" x14ac:dyDescent="0.15">
      <c r="A650" s="83"/>
      <c r="B650" s="83"/>
      <c r="C650" s="83"/>
      <c r="D650" s="34"/>
      <c r="E650" s="34"/>
      <c r="F650" s="34"/>
      <c r="G650" s="34"/>
      <c r="H650" s="34"/>
      <c r="I650" s="34"/>
      <c r="J650" s="34"/>
      <c r="K650" s="35"/>
      <c r="L650" s="35"/>
      <c r="M650" s="35"/>
      <c r="N650" s="35"/>
      <c r="O650" s="35"/>
      <c r="P650" s="35"/>
      <c r="Q650" s="35"/>
      <c r="R650" s="35"/>
      <c r="S650" s="35"/>
      <c r="T650" s="35"/>
      <c r="U650" s="35"/>
      <c r="V650" s="35"/>
      <c r="W650" s="35"/>
      <c r="X650" s="8"/>
      <c r="Y650" s="8"/>
      <c r="Z650" s="8"/>
      <c r="AA650" s="8"/>
      <c r="AB650" s="8"/>
      <c r="AC650" s="8"/>
      <c r="AD650" s="8"/>
      <c r="AE650" s="8"/>
      <c r="AF650" s="8"/>
    </row>
    <row r="651" spans="1:32" ht="12.75" customHeight="1" x14ac:dyDescent="0.15">
      <c r="A651" s="83"/>
      <c r="B651" s="83"/>
      <c r="C651" s="83"/>
      <c r="D651" s="34"/>
      <c r="E651" s="34"/>
      <c r="F651" s="34"/>
      <c r="G651" s="34"/>
      <c r="H651" s="34"/>
      <c r="I651" s="34"/>
      <c r="J651" s="34"/>
      <c r="K651" s="35"/>
      <c r="L651" s="35"/>
      <c r="M651" s="35"/>
      <c r="N651" s="35"/>
      <c r="O651" s="35"/>
      <c r="P651" s="35"/>
      <c r="Q651" s="35"/>
      <c r="R651" s="35"/>
      <c r="S651" s="35"/>
      <c r="T651" s="35"/>
      <c r="U651" s="35"/>
      <c r="V651" s="35"/>
      <c r="W651" s="35"/>
      <c r="X651" s="8"/>
      <c r="Y651" s="8"/>
      <c r="Z651" s="8"/>
      <c r="AA651" s="8"/>
      <c r="AB651" s="8"/>
      <c r="AC651" s="8"/>
      <c r="AD651" s="8"/>
      <c r="AE651" s="8"/>
      <c r="AF651" s="8"/>
    </row>
    <row r="652" spans="1:32" ht="12.75" customHeight="1" x14ac:dyDescent="0.15">
      <c r="A652" s="83"/>
      <c r="B652" s="83"/>
      <c r="C652" s="83"/>
      <c r="D652" s="34"/>
      <c r="E652" s="34"/>
      <c r="F652" s="34"/>
      <c r="G652" s="34"/>
      <c r="H652" s="34"/>
      <c r="I652" s="34"/>
      <c r="J652" s="34"/>
      <c r="K652" s="35"/>
      <c r="L652" s="35"/>
      <c r="M652" s="35"/>
      <c r="N652" s="35"/>
      <c r="O652" s="35"/>
      <c r="P652" s="35"/>
      <c r="Q652" s="35"/>
      <c r="R652" s="35"/>
      <c r="S652" s="35"/>
      <c r="T652" s="35"/>
      <c r="U652" s="35"/>
      <c r="V652" s="35"/>
      <c r="W652" s="35"/>
      <c r="X652" s="8"/>
      <c r="Y652" s="8"/>
      <c r="Z652" s="8"/>
      <c r="AA652" s="8"/>
      <c r="AB652" s="8"/>
      <c r="AC652" s="8"/>
      <c r="AD652" s="8"/>
      <c r="AE652" s="8"/>
      <c r="AF652" s="8"/>
    </row>
    <row r="653" spans="1:32" ht="12.75" customHeight="1" x14ac:dyDescent="0.15">
      <c r="A653" s="83"/>
      <c r="B653" s="83"/>
      <c r="C653" s="83"/>
      <c r="D653" s="34"/>
      <c r="E653" s="34"/>
      <c r="F653" s="34"/>
      <c r="G653" s="34"/>
      <c r="H653" s="34"/>
      <c r="I653" s="34"/>
      <c r="J653" s="34"/>
      <c r="K653" s="35"/>
      <c r="L653" s="35"/>
      <c r="M653" s="35"/>
      <c r="N653" s="35"/>
      <c r="O653" s="35"/>
      <c r="P653" s="35"/>
      <c r="Q653" s="35"/>
      <c r="R653" s="35"/>
      <c r="S653" s="35"/>
      <c r="T653" s="35"/>
      <c r="U653" s="35"/>
      <c r="V653" s="35"/>
      <c r="W653" s="35"/>
      <c r="X653" s="8"/>
      <c r="Y653" s="8"/>
      <c r="Z653" s="8"/>
      <c r="AA653" s="8"/>
      <c r="AB653" s="8"/>
      <c r="AC653" s="8"/>
      <c r="AD653" s="8"/>
      <c r="AE653" s="8"/>
      <c r="AF653" s="8"/>
    </row>
    <row r="654" spans="1:32" ht="12.75" customHeight="1" x14ac:dyDescent="0.15">
      <c r="A654" s="83"/>
      <c r="B654" s="83"/>
      <c r="C654" s="83"/>
      <c r="D654" s="34"/>
      <c r="E654" s="34"/>
      <c r="F654" s="34"/>
      <c r="G654" s="34"/>
      <c r="H654" s="34"/>
      <c r="I654" s="34"/>
      <c r="J654" s="34"/>
      <c r="K654" s="35"/>
      <c r="L654" s="35"/>
      <c r="M654" s="35"/>
      <c r="N654" s="35"/>
      <c r="O654" s="35"/>
      <c r="P654" s="35"/>
      <c r="Q654" s="35"/>
      <c r="R654" s="35"/>
      <c r="S654" s="35"/>
      <c r="T654" s="35"/>
      <c r="U654" s="35"/>
      <c r="V654" s="35"/>
      <c r="W654" s="35"/>
      <c r="X654" s="8"/>
      <c r="Y654" s="8"/>
      <c r="Z654" s="8"/>
      <c r="AA654" s="8"/>
      <c r="AB654" s="8"/>
      <c r="AC654" s="8"/>
      <c r="AD654" s="8"/>
      <c r="AE654" s="8"/>
      <c r="AF654" s="8"/>
    </row>
    <row r="655" spans="1:32" ht="12.75" customHeight="1" x14ac:dyDescent="0.15">
      <c r="A655" s="83"/>
      <c r="B655" s="83"/>
      <c r="C655" s="83"/>
      <c r="D655" s="34"/>
      <c r="E655" s="34"/>
      <c r="F655" s="34"/>
      <c r="G655" s="34"/>
      <c r="H655" s="34"/>
      <c r="I655" s="34"/>
      <c r="J655" s="34"/>
      <c r="K655" s="35"/>
      <c r="L655" s="35"/>
      <c r="M655" s="35"/>
      <c r="N655" s="35"/>
      <c r="O655" s="35"/>
      <c r="P655" s="35"/>
      <c r="Q655" s="35"/>
      <c r="R655" s="35"/>
      <c r="S655" s="35"/>
      <c r="T655" s="35"/>
      <c r="U655" s="35"/>
      <c r="V655" s="35"/>
      <c r="W655" s="35"/>
      <c r="X655" s="8"/>
      <c r="Y655" s="8"/>
      <c r="Z655" s="8"/>
      <c r="AA655" s="8"/>
      <c r="AB655" s="8"/>
      <c r="AC655" s="8"/>
      <c r="AD655" s="8"/>
      <c r="AE655" s="8"/>
      <c r="AF655" s="8"/>
    </row>
    <row r="656" spans="1:32" ht="12.75" customHeight="1" x14ac:dyDescent="0.15">
      <c r="A656" s="83"/>
      <c r="B656" s="83"/>
      <c r="C656" s="83"/>
      <c r="D656" s="34"/>
      <c r="E656" s="34"/>
      <c r="F656" s="34"/>
      <c r="G656" s="34"/>
      <c r="H656" s="34"/>
      <c r="I656" s="34"/>
      <c r="J656" s="34"/>
      <c r="K656" s="35"/>
      <c r="L656" s="35"/>
      <c r="M656" s="35"/>
      <c r="N656" s="35"/>
      <c r="O656" s="35"/>
      <c r="P656" s="35"/>
      <c r="Q656" s="35"/>
      <c r="R656" s="35"/>
      <c r="S656" s="35"/>
      <c r="T656" s="35"/>
      <c r="U656" s="35"/>
      <c r="V656" s="35"/>
      <c r="W656" s="35"/>
      <c r="X656" s="8"/>
      <c r="Y656" s="8"/>
      <c r="Z656" s="8"/>
      <c r="AA656" s="8"/>
      <c r="AB656" s="8"/>
      <c r="AC656" s="8"/>
      <c r="AD656" s="8"/>
      <c r="AE656" s="8"/>
      <c r="AF656" s="8"/>
    </row>
    <row r="657" spans="1:32" ht="12.75" customHeight="1" x14ac:dyDescent="0.15">
      <c r="A657" s="83"/>
      <c r="B657" s="83"/>
      <c r="C657" s="83"/>
      <c r="D657" s="34"/>
      <c r="E657" s="34"/>
      <c r="F657" s="34"/>
      <c r="G657" s="34"/>
      <c r="H657" s="34"/>
      <c r="I657" s="34"/>
      <c r="J657" s="34"/>
      <c r="K657" s="35"/>
      <c r="L657" s="35"/>
      <c r="M657" s="35"/>
      <c r="N657" s="35"/>
      <c r="O657" s="35"/>
      <c r="P657" s="35"/>
      <c r="Q657" s="35"/>
      <c r="R657" s="35"/>
      <c r="S657" s="35"/>
      <c r="T657" s="35"/>
      <c r="U657" s="35"/>
      <c r="V657" s="35"/>
      <c r="W657" s="35"/>
      <c r="X657" s="8"/>
      <c r="Y657" s="8"/>
      <c r="Z657" s="8"/>
      <c r="AA657" s="8"/>
      <c r="AB657" s="8"/>
      <c r="AC657" s="8"/>
      <c r="AD657" s="8"/>
      <c r="AE657" s="8"/>
      <c r="AF657" s="8"/>
    </row>
    <row r="658" spans="1:32" ht="12.75" customHeight="1" x14ac:dyDescent="0.15">
      <c r="A658" s="83"/>
      <c r="B658" s="83"/>
      <c r="C658" s="83"/>
      <c r="D658" s="34"/>
      <c r="E658" s="34"/>
      <c r="F658" s="34"/>
      <c r="G658" s="34"/>
      <c r="H658" s="34"/>
      <c r="I658" s="34"/>
      <c r="J658" s="34"/>
      <c r="K658" s="35"/>
      <c r="L658" s="35"/>
      <c r="M658" s="35"/>
      <c r="N658" s="35"/>
      <c r="O658" s="35"/>
      <c r="P658" s="35"/>
      <c r="Q658" s="35"/>
      <c r="R658" s="35"/>
      <c r="S658" s="35"/>
      <c r="T658" s="35"/>
      <c r="U658" s="35"/>
      <c r="V658" s="35"/>
      <c r="W658" s="35"/>
      <c r="X658" s="8"/>
      <c r="Y658" s="8"/>
      <c r="Z658" s="8"/>
      <c r="AA658" s="8"/>
      <c r="AB658" s="8"/>
      <c r="AC658" s="8"/>
      <c r="AD658" s="8"/>
      <c r="AE658" s="8"/>
      <c r="AF658" s="8"/>
    </row>
    <row r="659" spans="1:32" ht="12.75" customHeight="1" x14ac:dyDescent="0.15">
      <c r="A659" s="83"/>
      <c r="B659" s="83"/>
      <c r="C659" s="83"/>
      <c r="D659" s="34"/>
      <c r="E659" s="34"/>
      <c r="F659" s="34"/>
      <c r="G659" s="34"/>
      <c r="H659" s="34"/>
      <c r="I659" s="34"/>
      <c r="J659" s="34"/>
      <c r="K659" s="35"/>
      <c r="L659" s="35"/>
      <c r="M659" s="35"/>
      <c r="N659" s="35"/>
      <c r="O659" s="35"/>
      <c r="P659" s="35"/>
      <c r="Q659" s="35"/>
      <c r="R659" s="35"/>
      <c r="S659" s="35"/>
      <c r="T659" s="35"/>
      <c r="U659" s="35"/>
      <c r="V659" s="35"/>
      <c r="W659" s="35"/>
      <c r="X659" s="8"/>
      <c r="Y659" s="8"/>
      <c r="Z659" s="8"/>
      <c r="AA659" s="8"/>
      <c r="AB659" s="8"/>
      <c r="AC659" s="8"/>
      <c r="AD659" s="8"/>
      <c r="AE659" s="8"/>
      <c r="AF659" s="8"/>
    </row>
    <row r="660" spans="1:32" ht="12.75" customHeight="1" x14ac:dyDescent="0.15">
      <c r="A660" s="83"/>
      <c r="B660" s="83"/>
      <c r="C660" s="83"/>
      <c r="D660" s="34"/>
      <c r="E660" s="34"/>
      <c r="F660" s="34"/>
      <c r="G660" s="34"/>
      <c r="H660" s="34"/>
      <c r="I660" s="34"/>
      <c r="J660" s="34"/>
      <c r="K660" s="35"/>
      <c r="L660" s="35"/>
      <c r="M660" s="35"/>
      <c r="N660" s="35"/>
      <c r="O660" s="35"/>
      <c r="P660" s="35"/>
      <c r="Q660" s="35"/>
      <c r="R660" s="35"/>
      <c r="S660" s="35"/>
      <c r="T660" s="35"/>
      <c r="U660" s="35"/>
      <c r="V660" s="35"/>
      <c r="W660" s="35"/>
      <c r="X660" s="8"/>
      <c r="Y660" s="8"/>
      <c r="Z660" s="8"/>
      <c r="AA660" s="8"/>
      <c r="AB660" s="8"/>
      <c r="AC660" s="8"/>
      <c r="AD660" s="8"/>
      <c r="AE660" s="8"/>
      <c r="AF660" s="8"/>
    </row>
    <row r="661" spans="1:32" ht="12.75" customHeight="1" x14ac:dyDescent="0.15">
      <c r="A661" s="83"/>
      <c r="B661" s="83"/>
      <c r="C661" s="83"/>
      <c r="D661" s="34"/>
      <c r="E661" s="34"/>
      <c r="F661" s="34"/>
      <c r="G661" s="34"/>
      <c r="H661" s="34"/>
      <c r="I661" s="34"/>
      <c r="J661" s="34"/>
      <c r="K661" s="35"/>
      <c r="L661" s="35"/>
      <c r="M661" s="35"/>
      <c r="N661" s="35"/>
      <c r="O661" s="35"/>
      <c r="P661" s="35"/>
      <c r="Q661" s="35"/>
      <c r="R661" s="35"/>
      <c r="S661" s="35"/>
      <c r="T661" s="35"/>
      <c r="U661" s="35"/>
      <c r="V661" s="35"/>
      <c r="W661" s="35"/>
      <c r="X661" s="8"/>
      <c r="Y661" s="8"/>
      <c r="Z661" s="8"/>
      <c r="AA661" s="8"/>
      <c r="AB661" s="8"/>
      <c r="AC661" s="8"/>
      <c r="AD661" s="8"/>
      <c r="AE661" s="8"/>
      <c r="AF661" s="8"/>
    </row>
    <row r="662" spans="1:32" ht="12.75" customHeight="1" x14ac:dyDescent="0.15">
      <c r="A662" s="83"/>
      <c r="B662" s="83"/>
      <c r="C662" s="83"/>
      <c r="D662" s="34"/>
      <c r="E662" s="34"/>
      <c r="F662" s="34"/>
      <c r="G662" s="34"/>
      <c r="H662" s="34"/>
      <c r="I662" s="34"/>
      <c r="J662" s="34"/>
      <c r="K662" s="35"/>
      <c r="L662" s="35"/>
      <c r="M662" s="35"/>
      <c r="N662" s="35"/>
      <c r="O662" s="35"/>
      <c r="P662" s="35"/>
      <c r="Q662" s="35"/>
      <c r="R662" s="35"/>
      <c r="S662" s="35"/>
      <c r="T662" s="35"/>
      <c r="U662" s="35"/>
      <c r="V662" s="35"/>
      <c r="W662" s="35"/>
      <c r="X662" s="8"/>
      <c r="Y662" s="8"/>
      <c r="Z662" s="8"/>
      <c r="AA662" s="8"/>
      <c r="AB662" s="8"/>
      <c r="AC662" s="8"/>
      <c r="AD662" s="8"/>
      <c r="AE662" s="8"/>
      <c r="AF662" s="8"/>
    </row>
    <row r="663" spans="1:32" ht="12.75" customHeight="1" x14ac:dyDescent="0.15">
      <c r="A663" s="83"/>
      <c r="B663" s="83"/>
      <c r="C663" s="83"/>
      <c r="D663" s="34"/>
      <c r="E663" s="34"/>
      <c r="F663" s="34"/>
      <c r="G663" s="34"/>
      <c r="H663" s="34"/>
      <c r="I663" s="34"/>
      <c r="J663" s="34"/>
      <c r="K663" s="35"/>
      <c r="L663" s="35"/>
      <c r="M663" s="35"/>
      <c r="N663" s="35"/>
      <c r="O663" s="35"/>
      <c r="P663" s="35"/>
      <c r="Q663" s="35"/>
      <c r="R663" s="35"/>
      <c r="S663" s="35"/>
      <c r="T663" s="35"/>
      <c r="U663" s="35"/>
      <c r="V663" s="35"/>
      <c r="W663" s="35"/>
      <c r="X663" s="8"/>
      <c r="Y663" s="8"/>
      <c r="Z663" s="8"/>
      <c r="AA663" s="8"/>
      <c r="AB663" s="8"/>
      <c r="AC663" s="8"/>
      <c r="AD663" s="8"/>
      <c r="AE663" s="8"/>
      <c r="AF663" s="8"/>
    </row>
    <row r="664" spans="1:32" ht="12.75" customHeight="1" x14ac:dyDescent="0.15">
      <c r="A664" s="83"/>
      <c r="B664" s="83"/>
      <c r="C664" s="83"/>
      <c r="D664" s="34"/>
      <c r="E664" s="34"/>
      <c r="F664" s="34"/>
      <c r="G664" s="34"/>
      <c r="H664" s="34"/>
      <c r="I664" s="34"/>
      <c r="J664" s="34"/>
      <c r="K664" s="35"/>
      <c r="L664" s="35"/>
      <c r="M664" s="35"/>
      <c r="N664" s="35"/>
      <c r="O664" s="35"/>
      <c r="P664" s="35"/>
      <c r="Q664" s="35"/>
      <c r="R664" s="35"/>
      <c r="S664" s="35"/>
      <c r="T664" s="35"/>
      <c r="U664" s="35"/>
      <c r="V664" s="35"/>
      <c r="W664" s="35"/>
      <c r="X664" s="8"/>
      <c r="Y664" s="8"/>
      <c r="Z664" s="8"/>
      <c r="AA664" s="8"/>
      <c r="AB664" s="8"/>
      <c r="AC664" s="8"/>
      <c r="AD664" s="8"/>
      <c r="AE664" s="8"/>
      <c r="AF664" s="8"/>
    </row>
    <row r="665" spans="1:32" ht="12.75" customHeight="1" x14ac:dyDescent="0.15">
      <c r="A665" s="83"/>
      <c r="B665" s="83"/>
      <c r="C665" s="83"/>
      <c r="D665" s="34"/>
      <c r="E665" s="34"/>
      <c r="F665" s="34"/>
      <c r="G665" s="34"/>
      <c r="H665" s="34"/>
      <c r="I665" s="34"/>
      <c r="J665" s="34"/>
      <c r="K665" s="35"/>
      <c r="L665" s="35"/>
      <c r="M665" s="35"/>
      <c r="N665" s="35"/>
      <c r="O665" s="35"/>
      <c r="P665" s="35"/>
      <c r="Q665" s="35"/>
      <c r="R665" s="35"/>
      <c r="S665" s="35"/>
      <c r="T665" s="35"/>
      <c r="U665" s="35"/>
      <c r="V665" s="35"/>
      <c r="W665" s="35"/>
      <c r="X665" s="8"/>
      <c r="Y665" s="8"/>
      <c r="Z665" s="8"/>
      <c r="AA665" s="8"/>
      <c r="AB665" s="8"/>
      <c r="AC665" s="8"/>
      <c r="AD665" s="8"/>
      <c r="AE665" s="8"/>
      <c r="AF665" s="8"/>
    </row>
    <row r="666" spans="1:32" ht="12.75" customHeight="1" x14ac:dyDescent="0.15">
      <c r="A666" s="83"/>
      <c r="B666" s="83"/>
      <c r="C666" s="83"/>
      <c r="D666" s="34"/>
      <c r="E666" s="34"/>
      <c r="F666" s="34"/>
      <c r="G666" s="34"/>
      <c r="H666" s="34"/>
      <c r="I666" s="34"/>
      <c r="J666" s="34"/>
      <c r="K666" s="35"/>
      <c r="L666" s="35"/>
      <c r="M666" s="35"/>
      <c r="N666" s="35"/>
      <c r="O666" s="35"/>
      <c r="P666" s="35"/>
      <c r="Q666" s="35"/>
      <c r="R666" s="35"/>
      <c r="S666" s="35"/>
      <c r="T666" s="35"/>
      <c r="U666" s="35"/>
      <c r="V666" s="35"/>
      <c r="W666" s="35"/>
      <c r="X666" s="8"/>
      <c r="Y666" s="8"/>
      <c r="Z666" s="8"/>
      <c r="AA666" s="8"/>
      <c r="AB666" s="8"/>
      <c r="AC666" s="8"/>
      <c r="AD666" s="8"/>
      <c r="AE666" s="8"/>
      <c r="AF666" s="8"/>
    </row>
    <row r="667" spans="1:32" ht="12.75" customHeight="1" x14ac:dyDescent="0.15">
      <c r="A667" s="83"/>
      <c r="B667" s="83"/>
      <c r="C667" s="83"/>
      <c r="D667" s="34"/>
      <c r="E667" s="34"/>
      <c r="F667" s="34"/>
      <c r="G667" s="34"/>
      <c r="H667" s="34"/>
      <c r="I667" s="34"/>
      <c r="J667" s="34"/>
      <c r="K667" s="35"/>
      <c r="L667" s="35"/>
      <c r="M667" s="35"/>
      <c r="N667" s="35"/>
      <c r="O667" s="35"/>
      <c r="P667" s="35"/>
      <c r="Q667" s="35"/>
      <c r="R667" s="35"/>
      <c r="S667" s="35"/>
      <c r="T667" s="35"/>
      <c r="U667" s="35"/>
      <c r="V667" s="35"/>
      <c r="W667" s="35"/>
      <c r="X667" s="8"/>
      <c r="Y667" s="8"/>
      <c r="Z667" s="8"/>
      <c r="AA667" s="8"/>
      <c r="AB667" s="8"/>
      <c r="AC667" s="8"/>
      <c r="AD667" s="8"/>
      <c r="AE667" s="8"/>
      <c r="AF667" s="8"/>
    </row>
    <row r="668" spans="1:32" ht="12.75" customHeight="1" x14ac:dyDescent="0.15">
      <c r="A668" s="83"/>
      <c r="B668" s="83"/>
      <c r="C668" s="83"/>
      <c r="D668" s="34"/>
      <c r="E668" s="34"/>
      <c r="F668" s="34"/>
      <c r="G668" s="34"/>
      <c r="H668" s="34"/>
      <c r="I668" s="34"/>
      <c r="J668" s="34"/>
      <c r="K668" s="35"/>
      <c r="L668" s="35"/>
      <c r="M668" s="35"/>
      <c r="N668" s="35"/>
      <c r="O668" s="35"/>
      <c r="P668" s="35"/>
      <c r="Q668" s="35"/>
      <c r="R668" s="35"/>
      <c r="S668" s="35"/>
      <c r="T668" s="35"/>
      <c r="U668" s="35"/>
      <c r="V668" s="35"/>
      <c r="W668" s="35"/>
      <c r="X668" s="8"/>
      <c r="Y668" s="8"/>
      <c r="Z668" s="8"/>
      <c r="AA668" s="8"/>
      <c r="AB668" s="8"/>
      <c r="AC668" s="8"/>
      <c r="AD668" s="8"/>
      <c r="AE668" s="8"/>
      <c r="AF668" s="8"/>
    </row>
    <row r="669" spans="1:32" ht="12.75" customHeight="1" x14ac:dyDescent="0.15">
      <c r="A669" s="83"/>
      <c r="B669" s="83"/>
      <c r="C669" s="83"/>
      <c r="D669" s="34"/>
      <c r="E669" s="34"/>
      <c r="F669" s="34"/>
      <c r="G669" s="34"/>
      <c r="H669" s="34"/>
      <c r="I669" s="34"/>
      <c r="J669" s="34"/>
      <c r="K669" s="35"/>
      <c r="L669" s="35"/>
      <c r="M669" s="35"/>
      <c r="N669" s="35"/>
      <c r="O669" s="35"/>
      <c r="P669" s="35"/>
      <c r="Q669" s="35"/>
      <c r="R669" s="35"/>
      <c r="S669" s="35"/>
      <c r="T669" s="35"/>
      <c r="U669" s="35"/>
      <c r="V669" s="35"/>
      <c r="W669" s="35"/>
      <c r="X669" s="8"/>
      <c r="Y669" s="8"/>
      <c r="Z669" s="8"/>
      <c r="AA669" s="8"/>
      <c r="AB669" s="8"/>
      <c r="AC669" s="8"/>
      <c r="AD669" s="8"/>
      <c r="AE669" s="8"/>
      <c r="AF669" s="8"/>
    </row>
    <row r="670" spans="1:32" ht="12.75" customHeight="1" x14ac:dyDescent="0.15">
      <c r="A670" s="83"/>
      <c r="B670" s="83"/>
      <c r="C670" s="83"/>
      <c r="D670" s="34"/>
      <c r="E670" s="34"/>
      <c r="F670" s="34"/>
      <c r="G670" s="34"/>
      <c r="H670" s="34"/>
      <c r="I670" s="34"/>
      <c r="J670" s="34"/>
      <c r="K670" s="35"/>
      <c r="L670" s="35"/>
      <c r="M670" s="35"/>
      <c r="N670" s="35"/>
      <c r="O670" s="35"/>
      <c r="P670" s="35"/>
      <c r="Q670" s="35"/>
      <c r="R670" s="35"/>
      <c r="S670" s="35"/>
      <c r="T670" s="35"/>
      <c r="U670" s="35"/>
      <c r="V670" s="35"/>
      <c r="W670" s="35"/>
      <c r="X670" s="8"/>
      <c r="Y670" s="8"/>
      <c r="Z670" s="8"/>
      <c r="AA670" s="8"/>
      <c r="AB670" s="8"/>
      <c r="AC670" s="8"/>
      <c r="AD670" s="8"/>
      <c r="AE670" s="8"/>
      <c r="AF670" s="8"/>
    </row>
    <row r="671" spans="1:32" ht="12.75" customHeight="1" x14ac:dyDescent="0.15">
      <c r="A671" s="83"/>
      <c r="B671" s="83"/>
      <c r="C671" s="83"/>
      <c r="D671" s="34"/>
      <c r="E671" s="34"/>
      <c r="F671" s="34"/>
      <c r="G671" s="34"/>
      <c r="H671" s="34"/>
      <c r="I671" s="34"/>
      <c r="J671" s="34"/>
      <c r="K671" s="35"/>
      <c r="L671" s="35"/>
      <c r="M671" s="35"/>
      <c r="N671" s="35"/>
      <c r="O671" s="35"/>
      <c r="P671" s="35"/>
      <c r="Q671" s="35"/>
      <c r="R671" s="35"/>
      <c r="S671" s="35"/>
      <c r="T671" s="35"/>
      <c r="U671" s="35"/>
      <c r="V671" s="35"/>
      <c r="W671" s="35"/>
      <c r="X671" s="8"/>
      <c r="Y671" s="8"/>
      <c r="Z671" s="8"/>
      <c r="AA671" s="8"/>
      <c r="AB671" s="8"/>
      <c r="AC671" s="8"/>
      <c r="AD671" s="8"/>
      <c r="AE671" s="8"/>
      <c r="AF671" s="8"/>
    </row>
    <row r="672" spans="1:32" ht="12.75" customHeight="1" x14ac:dyDescent="0.15">
      <c r="A672" s="83"/>
      <c r="B672" s="83"/>
      <c r="C672" s="83"/>
      <c r="D672" s="34"/>
      <c r="E672" s="34"/>
      <c r="F672" s="34"/>
      <c r="G672" s="34"/>
      <c r="H672" s="34"/>
      <c r="I672" s="34"/>
      <c r="J672" s="34"/>
      <c r="K672" s="35"/>
      <c r="L672" s="35"/>
      <c r="M672" s="35"/>
      <c r="N672" s="35"/>
      <c r="O672" s="35"/>
      <c r="P672" s="35"/>
      <c r="Q672" s="35"/>
      <c r="R672" s="35"/>
      <c r="S672" s="35"/>
      <c r="T672" s="35"/>
      <c r="U672" s="35"/>
      <c r="V672" s="35"/>
      <c r="W672" s="35"/>
      <c r="X672" s="8"/>
      <c r="Y672" s="8"/>
      <c r="Z672" s="8"/>
      <c r="AA672" s="8"/>
      <c r="AB672" s="8"/>
      <c r="AC672" s="8"/>
      <c r="AD672" s="8"/>
      <c r="AE672" s="8"/>
      <c r="AF672" s="8"/>
    </row>
    <row r="673" spans="1:32" ht="12.75" customHeight="1" x14ac:dyDescent="0.15">
      <c r="A673" s="83"/>
      <c r="B673" s="83"/>
      <c r="C673" s="83"/>
      <c r="D673" s="34"/>
      <c r="E673" s="34"/>
      <c r="F673" s="34"/>
      <c r="G673" s="34"/>
      <c r="H673" s="34"/>
      <c r="I673" s="34"/>
      <c r="J673" s="34"/>
      <c r="K673" s="35"/>
      <c r="L673" s="35"/>
      <c r="M673" s="35"/>
      <c r="N673" s="35"/>
      <c r="O673" s="35"/>
      <c r="P673" s="35"/>
      <c r="Q673" s="35"/>
      <c r="R673" s="35"/>
      <c r="S673" s="35"/>
      <c r="T673" s="35"/>
      <c r="U673" s="35"/>
      <c r="V673" s="35"/>
      <c r="W673" s="35"/>
      <c r="X673" s="8"/>
      <c r="Y673" s="8"/>
      <c r="Z673" s="8"/>
      <c r="AA673" s="8"/>
      <c r="AB673" s="8"/>
      <c r="AC673" s="8"/>
      <c r="AD673" s="8"/>
      <c r="AE673" s="8"/>
      <c r="AF673" s="8"/>
    </row>
    <row r="674" spans="1:32" ht="12.75" customHeight="1" x14ac:dyDescent="0.15">
      <c r="A674" s="83"/>
      <c r="B674" s="83"/>
      <c r="C674" s="83"/>
      <c r="D674" s="34"/>
      <c r="E674" s="34"/>
      <c r="F674" s="34"/>
      <c r="G674" s="34"/>
      <c r="H674" s="34"/>
      <c r="I674" s="34"/>
      <c r="J674" s="34"/>
      <c r="K674" s="35"/>
      <c r="L674" s="35"/>
      <c r="M674" s="35"/>
      <c r="N674" s="35"/>
      <c r="O674" s="35"/>
      <c r="P674" s="35"/>
      <c r="Q674" s="35"/>
      <c r="R674" s="35"/>
      <c r="S674" s="35"/>
      <c r="T674" s="35"/>
      <c r="U674" s="35"/>
      <c r="V674" s="35"/>
      <c r="W674" s="35"/>
      <c r="X674" s="8"/>
      <c r="Y674" s="8"/>
      <c r="Z674" s="8"/>
      <c r="AA674" s="8"/>
      <c r="AB674" s="8"/>
      <c r="AC674" s="8"/>
      <c r="AD674" s="8"/>
      <c r="AE674" s="8"/>
      <c r="AF674" s="8"/>
    </row>
    <row r="675" spans="1:32" ht="12.75" customHeight="1" x14ac:dyDescent="0.15">
      <c r="A675" s="83"/>
      <c r="B675" s="83"/>
      <c r="C675" s="83"/>
      <c r="D675" s="34"/>
      <c r="E675" s="34"/>
      <c r="F675" s="34"/>
      <c r="G675" s="34"/>
      <c r="H675" s="34"/>
      <c r="I675" s="34"/>
      <c r="J675" s="34"/>
      <c r="K675" s="35"/>
      <c r="L675" s="35"/>
      <c r="M675" s="35"/>
      <c r="N675" s="35"/>
      <c r="O675" s="35"/>
      <c r="P675" s="35"/>
      <c r="Q675" s="35"/>
      <c r="R675" s="35"/>
      <c r="S675" s="35"/>
      <c r="T675" s="35"/>
      <c r="U675" s="35"/>
      <c r="V675" s="35"/>
      <c r="W675" s="35"/>
      <c r="X675" s="8"/>
      <c r="Y675" s="8"/>
      <c r="Z675" s="8"/>
      <c r="AA675" s="8"/>
      <c r="AB675" s="8"/>
      <c r="AC675" s="8"/>
      <c r="AD675" s="8"/>
      <c r="AE675" s="8"/>
      <c r="AF675" s="8"/>
    </row>
    <row r="676" spans="1:32" ht="12.75" customHeight="1" x14ac:dyDescent="0.15">
      <c r="A676" s="83"/>
      <c r="B676" s="83"/>
      <c r="C676" s="83"/>
      <c r="D676" s="34"/>
      <c r="E676" s="34"/>
      <c r="F676" s="34"/>
      <c r="G676" s="34"/>
      <c r="H676" s="34"/>
      <c r="I676" s="34"/>
      <c r="J676" s="34"/>
      <c r="K676" s="35"/>
      <c r="L676" s="35"/>
      <c r="M676" s="35"/>
      <c r="N676" s="35"/>
      <c r="O676" s="35"/>
      <c r="P676" s="35"/>
      <c r="Q676" s="35"/>
      <c r="R676" s="35"/>
      <c r="S676" s="35"/>
      <c r="T676" s="35"/>
      <c r="U676" s="35"/>
      <c r="V676" s="35"/>
      <c r="W676" s="35"/>
      <c r="X676" s="8"/>
      <c r="Y676" s="8"/>
      <c r="Z676" s="8"/>
      <c r="AA676" s="8"/>
      <c r="AB676" s="8"/>
      <c r="AC676" s="8"/>
      <c r="AD676" s="8"/>
      <c r="AE676" s="8"/>
      <c r="AF676" s="8"/>
    </row>
    <row r="677" spans="1:32" ht="12.75" customHeight="1" x14ac:dyDescent="0.15">
      <c r="A677" s="83"/>
      <c r="B677" s="83"/>
      <c r="C677" s="83"/>
      <c r="D677" s="34"/>
      <c r="E677" s="34"/>
      <c r="F677" s="34"/>
      <c r="G677" s="34"/>
      <c r="H677" s="34"/>
      <c r="I677" s="34"/>
      <c r="J677" s="34"/>
      <c r="K677" s="35"/>
      <c r="L677" s="35"/>
      <c r="M677" s="35"/>
      <c r="N677" s="35"/>
      <c r="O677" s="35"/>
      <c r="P677" s="35"/>
      <c r="Q677" s="35"/>
      <c r="R677" s="35"/>
      <c r="S677" s="35"/>
      <c r="T677" s="35"/>
      <c r="U677" s="35"/>
      <c r="V677" s="35"/>
      <c r="W677" s="35"/>
      <c r="X677" s="8"/>
      <c r="Y677" s="8"/>
      <c r="Z677" s="8"/>
      <c r="AA677" s="8"/>
      <c r="AB677" s="8"/>
      <c r="AC677" s="8"/>
      <c r="AD677" s="8"/>
      <c r="AE677" s="8"/>
      <c r="AF677" s="8"/>
    </row>
    <row r="678" spans="1:32" ht="12.75" customHeight="1" x14ac:dyDescent="0.15">
      <c r="A678" s="83"/>
      <c r="B678" s="83"/>
      <c r="C678" s="83"/>
      <c r="D678" s="34"/>
      <c r="E678" s="34"/>
      <c r="F678" s="34"/>
      <c r="G678" s="34"/>
      <c r="H678" s="34"/>
      <c r="I678" s="34"/>
      <c r="J678" s="34"/>
      <c r="K678" s="35"/>
      <c r="L678" s="35"/>
      <c r="M678" s="35"/>
      <c r="N678" s="35"/>
      <c r="O678" s="35"/>
      <c r="P678" s="35"/>
      <c r="Q678" s="35"/>
      <c r="R678" s="35"/>
      <c r="S678" s="35"/>
      <c r="T678" s="35"/>
      <c r="U678" s="35"/>
      <c r="V678" s="35"/>
      <c r="W678" s="35"/>
      <c r="X678" s="8"/>
      <c r="Y678" s="8"/>
      <c r="Z678" s="8"/>
      <c r="AA678" s="8"/>
      <c r="AB678" s="8"/>
      <c r="AC678" s="8"/>
      <c r="AD678" s="8"/>
      <c r="AE678" s="8"/>
      <c r="AF678" s="8"/>
    </row>
    <row r="679" spans="1:32" ht="12.75" customHeight="1" x14ac:dyDescent="0.15">
      <c r="A679" s="83"/>
      <c r="B679" s="83"/>
      <c r="C679" s="83"/>
      <c r="D679" s="34"/>
      <c r="E679" s="34"/>
      <c r="F679" s="34"/>
      <c r="G679" s="34"/>
      <c r="H679" s="34"/>
      <c r="I679" s="34"/>
      <c r="J679" s="34"/>
      <c r="K679" s="35"/>
      <c r="L679" s="35"/>
      <c r="M679" s="35"/>
      <c r="N679" s="35"/>
      <c r="O679" s="35"/>
      <c r="P679" s="35"/>
      <c r="Q679" s="35"/>
      <c r="R679" s="35"/>
      <c r="S679" s="35"/>
      <c r="T679" s="35"/>
      <c r="U679" s="35"/>
      <c r="V679" s="35"/>
      <c r="W679" s="35"/>
      <c r="X679" s="8"/>
      <c r="Y679" s="8"/>
      <c r="Z679" s="8"/>
      <c r="AA679" s="8"/>
      <c r="AB679" s="8"/>
      <c r="AC679" s="8"/>
      <c r="AD679" s="8"/>
      <c r="AE679" s="8"/>
      <c r="AF679" s="8"/>
    </row>
    <row r="680" spans="1:32" ht="12.75" customHeight="1" x14ac:dyDescent="0.15">
      <c r="A680" s="83"/>
      <c r="B680" s="83"/>
      <c r="C680" s="83"/>
      <c r="D680" s="34"/>
      <c r="E680" s="34"/>
      <c r="F680" s="34"/>
      <c r="G680" s="34"/>
      <c r="H680" s="34"/>
      <c r="I680" s="34"/>
      <c r="J680" s="34"/>
      <c r="K680" s="35"/>
      <c r="L680" s="35"/>
      <c r="M680" s="35"/>
      <c r="N680" s="35"/>
      <c r="O680" s="35"/>
      <c r="P680" s="35"/>
      <c r="Q680" s="35"/>
      <c r="R680" s="35"/>
      <c r="S680" s="35"/>
      <c r="T680" s="35"/>
      <c r="U680" s="35"/>
      <c r="V680" s="35"/>
      <c r="W680" s="35"/>
      <c r="X680" s="8"/>
      <c r="Y680" s="8"/>
      <c r="Z680" s="8"/>
      <c r="AA680" s="8"/>
      <c r="AB680" s="8"/>
      <c r="AC680" s="8"/>
      <c r="AD680" s="8"/>
      <c r="AE680" s="8"/>
      <c r="AF680" s="8"/>
    </row>
    <row r="681" spans="1:32" ht="12.75" customHeight="1" x14ac:dyDescent="0.15">
      <c r="A681" s="83"/>
      <c r="B681" s="83"/>
      <c r="C681" s="83"/>
      <c r="D681" s="34"/>
      <c r="E681" s="34"/>
      <c r="F681" s="34"/>
      <c r="G681" s="34"/>
      <c r="H681" s="34"/>
      <c r="I681" s="34"/>
      <c r="J681" s="34"/>
      <c r="K681" s="35"/>
      <c r="L681" s="35"/>
      <c r="M681" s="35"/>
      <c r="N681" s="35"/>
      <c r="O681" s="35"/>
      <c r="P681" s="35"/>
      <c r="Q681" s="35"/>
      <c r="R681" s="35"/>
      <c r="S681" s="35"/>
      <c r="T681" s="35"/>
      <c r="U681" s="35"/>
      <c r="V681" s="35"/>
      <c r="W681" s="35"/>
      <c r="X681" s="8"/>
      <c r="Y681" s="8"/>
      <c r="Z681" s="8"/>
      <c r="AA681" s="8"/>
      <c r="AB681" s="8"/>
      <c r="AC681" s="8"/>
      <c r="AD681" s="8"/>
      <c r="AE681" s="8"/>
      <c r="AF681" s="8"/>
    </row>
    <row r="682" spans="1:32" ht="12.75" customHeight="1" x14ac:dyDescent="0.15">
      <c r="A682" s="83"/>
      <c r="B682" s="83"/>
      <c r="C682" s="83"/>
      <c r="D682" s="34"/>
      <c r="E682" s="34"/>
      <c r="F682" s="34"/>
      <c r="G682" s="34"/>
      <c r="H682" s="34"/>
      <c r="I682" s="34"/>
      <c r="J682" s="34"/>
      <c r="K682" s="35"/>
      <c r="L682" s="35"/>
      <c r="M682" s="35"/>
      <c r="N682" s="35"/>
      <c r="O682" s="35"/>
      <c r="P682" s="35"/>
      <c r="Q682" s="35"/>
      <c r="R682" s="35"/>
      <c r="S682" s="35"/>
      <c r="T682" s="35"/>
      <c r="U682" s="35"/>
      <c r="V682" s="35"/>
      <c r="W682" s="35"/>
      <c r="X682" s="8"/>
      <c r="Y682" s="8"/>
      <c r="Z682" s="8"/>
      <c r="AA682" s="8"/>
      <c r="AB682" s="8"/>
      <c r="AC682" s="8"/>
      <c r="AD682" s="8"/>
      <c r="AE682" s="8"/>
      <c r="AF682" s="8"/>
    </row>
    <row r="683" spans="1:32" ht="12.75" customHeight="1" x14ac:dyDescent="0.15">
      <c r="A683" s="83"/>
      <c r="B683" s="83"/>
      <c r="C683" s="83"/>
      <c r="D683" s="34"/>
      <c r="E683" s="34"/>
      <c r="F683" s="34"/>
      <c r="G683" s="34"/>
      <c r="H683" s="34"/>
      <c r="I683" s="34"/>
      <c r="J683" s="34"/>
      <c r="K683" s="35"/>
      <c r="L683" s="35"/>
      <c r="M683" s="35"/>
      <c r="N683" s="35"/>
      <c r="O683" s="35"/>
      <c r="P683" s="35"/>
      <c r="Q683" s="35"/>
      <c r="R683" s="35"/>
      <c r="S683" s="35"/>
      <c r="T683" s="35"/>
      <c r="U683" s="35"/>
      <c r="V683" s="35"/>
      <c r="W683" s="35"/>
      <c r="X683" s="8"/>
      <c r="Y683" s="8"/>
      <c r="Z683" s="8"/>
      <c r="AA683" s="8"/>
      <c r="AB683" s="8"/>
      <c r="AC683" s="8"/>
      <c r="AD683" s="8"/>
      <c r="AE683" s="8"/>
      <c r="AF683" s="8"/>
    </row>
    <row r="684" spans="1:32" ht="12.75" customHeight="1" x14ac:dyDescent="0.15">
      <c r="A684" s="83"/>
      <c r="B684" s="83"/>
      <c r="C684" s="83"/>
      <c r="D684" s="34"/>
      <c r="E684" s="34"/>
      <c r="F684" s="34"/>
      <c r="G684" s="34"/>
      <c r="H684" s="34"/>
      <c r="I684" s="34"/>
      <c r="J684" s="34"/>
      <c r="K684" s="35"/>
      <c r="L684" s="35"/>
      <c r="M684" s="35"/>
      <c r="N684" s="35"/>
      <c r="O684" s="35"/>
      <c r="P684" s="35"/>
      <c r="Q684" s="35"/>
      <c r="R684" s="35"/>
      <c r="S684" s="35"/>
      <c r="T684" s="35"/>
      <c r="U684" s="35"/>
      <c r="V684" s="35"/>
      <c r="W684" s="35"/>
      <c r="X684" s="8"/>
      <c r="Y684" s="8"/>
      <c r="Z684" s="8"/>
      <c r="AA684" s="8"/>
      <c r="AB684" s="8"/>
      <c r="AC684" s="8"/>
      <c r="AD684" s="8"/>
      <c r="AE684" s="8"/>
      <c r="AF684" s="8"/>
    </row>
    <row r="685" spans="1:32" ht="12.75" customHeight="1" x14ac:dyDescent="0.15">
      <c r="A685" s="83"/>
      <c r="B685" s="83"/>
      <c r="C685" s="83"/>
      <c r="D685" s="34"/>
      <c r="E685" s="34"/>
      <c r="F685" s="34"/>
      <c r="G685" s="34"/>
      <c r="H685" s="34"/>
      <c r="I685" s="34"/>
      <c r="J685" s="34"/>
      <c r="K685" s="35"/>
      <c r="L685" s="35"/>
      <c r="M685" s="35"/>
      <c r="N685" s="35"/>
      <c r="O685" s="35"/>
      <c r="P685" s="35"/>
      <c r="Q685" s="35"/>
      <c r="R685" s="35"/>
      <c r="S685" s="35"/>
      <c r="T685" s="35"/>
      <c r="U685" s="35"/>
      <c r="V685" s="35"/>
      <c r="W685" s="35"/>
      <c r="X685" s="8"/>
      <c r="Y685" s="8"/>
      <c r="Z685" s="8"/>
      <c r="AA685" s="8"/>
      <c r="AB685" s="8"/>
      <c r="AC685" s="8"/>
      <c r="AD685" s="8"/>
      <c r="AE685" s="8"/>
      <c r="AF685" s="8"/>
    </row>
    <row r="686" spans="1:32" ht="12.75" customHeight="1" x14ac:dyDescent="0.15">
      <c r="A686" s="83"/>
      <c r="B686" s="83"/>
      <c r="C686" s="83"/>
      <c r="D686" s="34"/>
      <c r="E686" s="34"/>
      <c r="F686" s="34"/>
      <c r="G686" s="34"/>
      <c r="H686" s="34"/>
      <c r="I686" s="34"/>
      <c r="J686" s="34"/>
      <c r="K686" s="35"/>
      <c r="L686" s="35"/>
      <c r="M686" s="35"/>
      <c r="N686" s="35"/>
      <c r="O686" s="35"/>
      <c r="P686" s="35"/>
      <c r="Q686" s="35"/>
      <c r="R686" s="35"/>
      <c r="S686" s="35"/>
      <c r="T686" s="35"/>
      <c r="U686" s="35"/>
      <c r="V686" s="35"/>
      <c r="W686" s="35"/>
      <c r="X686" s="8"/>
      <c r="Y686" s="8"/>
      <c r="Z686" s="8"/>
      <c r="AA686" s="8"/>
      <c r="AB686" s="8"/>
      <c r="AC686" s="8"/>
      <c r="AD686" s="8"/>
      <c r="AE686" s="8"/>
      <c r="AF686" s="8"/>
    </row>
    <row r="687" spans="1:32" ht="12.75" customHeight="1" x14ac:dyDescent="0.15">
      <c r="A687" s="83"/>
      <c r="B687" s="83"/>
      <c r="C687" s="83"/>
      <c r="D687" s="34"/>
      <c r="E687" s="34"/>
      <c r="F687" s="34"/>
      <c r="G687" s="34"/>
      <c r="H687" s="34"/>
      <c r="I687" s="34"/>
      <c r="J687" s="34"/>
      <c r="K687" s="35"/>
      <c r="L687" s="35"/>
      <c r="M687" s="35"/>
      <c r="N687" s="35"/>
      <c r="O687" s="35"/>
      <c r="P687" s="35"/>
      <c r="Q687" s="35"/>
      <c r="R687" s="35"/>
      <c r="S687" s="35"/>
      <c r="T687" s="35"/>
      <c r="U687" s="35"/>
      <c r="V687" s="35"/>
      <c r="W687" s="35"/>
      <c r="X687" s="8"/>
      <c r="Y687" s="8"/>
      <c r="Z687" s="8"/>
      <c r="AA687" s="8"/>
      <c r="AB687" s="8"/>
      <c r="AC687" s="8"/>
      <c r="AD687" s="8"/>
      <c r="AE687" s="8"/>
      <c r="AF687" s="8"/>
    </row>
    <row r="688" spans="1:32" ht="12.75" customHeight="1" x14ac:dyDescent="0.15">
      <c r="A688" s="83"/>
      <c r="B688" s="83"/>
      <c r="C688" s="83"/>
      <c r="D688" s="34"/>
      <c r="E688" s="34"/>
      <c r="F688" s="34"/>
      <c r="G688" s="34"/>
      <c r="H688" s="34"/>
      <c r="I688" s="34"/>
      <c r="J688" s="34"/>
      <c r="K688" s="35"/>
      <c r="L688" s="35"/>
      <c r="M688" s="35"/>
      <c r="N688" s="35"/>
      <c r="O688" s="35"/>
      <c r="P688" s="35"/>
      <c r="Q688" s="35"/>
      <c r="R688" s="35"/>
      <c r="S688" s="35"/>
      <c r="T688" s="35"/>
      <c r="U688" s="35"/>
      <c r="V688" s="35"/>
      <c r="W688" s="35"/>
      <c r="X688" s="8"/>
      <c r="Y688" s="8"/>
      <c r="Z688" s="8"/>
      <c r="AA688" s="8"/>
      <c r="AB688" s="8"/>
      <c r="AC688" s="8"/>
      <c r="AD688" s="8"/>
      <c r="AE688" s="8"/>
      <c r="AF688" s="8"/>
    </row>
    <row r="689" spans="1:32" ht="12.75" customHeight="1" x14ac:dyDescent="0.15">
      <c r="A689" s="83"/>
      <c r="B689" s="83"/>
      <c r="C689" s="83"/>
      <c r="D689" s="34"/>
      <c r="E689" s="34"/>
      <c r="F689" s="34"/>
      <c r="G689" s="34"/>
      <c r="H689" s="34"/>
      <c r="I689" s="34"/>
      <c r="J689" s="34"/>
      <c r="K689" s="35"/>
      <c r="L689" s="35"/>
      <c r="M689" s="35"/>
      <c r="N689" s="35"/>
      <c r="O689" s="35"/>
      <c r="P689" s="35"/>
      <c r="Q689" s="35"/>
      <c r="R689" s="35"/>
      <c r="S689" s="35"/>
      <c r="T689" s="35"/>
      <c r="U689" s="35"/>
      <c r="V689" s="35"/>
      <c r="W689" s="35"/>
      <c r="X689" s="8"/>
      <c r="Y689" s="8"/>
      <c r="Z689" s="8"/>
      <c r="AA689" s="8"/>
      <c r="AB689" s="8"/>
      <c r="AC689" s="8"/>
      <c r="AD689" s="8"/>
      <c r="AE689" s="8"/>
      <c r="AF689" s="8"/>
    </row>
    <row r="690" spans="1:32" ht="12.75" customHeight="1" x14ac:dyDescent="0.15">
      <c r="A690" s="83"/>
      <c r="B690" s="83"/>
      <c r="C690" s="83"/>
      <c r="D690" s="34"/>
      <c r="E690" s="34"/>
      <c r="F690" s="34"/>
      <c r="G690" s="34"/>
      <c r="H690" s="34"/>
      <c r="I690" s="34"/>
      <c r="J690" s="34"/>
      <c r="K690" s="35"/>
      <c r="L690" s="35"/>
      <c r="M690" s="35"/>
      <c r="N690" s="35"/>
      <c r="O690" s="35"/>
      <c r="P690" s="35"/>
      <c r="Q690" s="35"/>
      <c r="R690" s="35"/>
      <c r="S690" s="35"/>
      <c r="T690" s="35"/>
      <c r="U690" s="35"/>
      <c r="V690" s="35"/>
      <c r="W690" s="35"/>
      <c r="X690" s="8"/>
      <c r="Y690" s="8"/>
      <c r="Z690" s="8"/>
      <c r="AA690" s="8"/>
      <c r="AB690" s="8"/>
      <c r="AC690" s="8"/>
      <c r="AD690" s="8"/>
      <c r="AE690" s="8"/>
      <c r="AF690" s="8"/>
    </row>
    <row r="691" spans="1:32" ht="12.75" customHeight="1" x14ac:dyDescent="0.15">
      <c r="A691" s="83"/>
      <c r="B691" s="83"/>
      <c r="C691" s="83"/>
      <c r="D691" s="34"/>
      <c r="E691" s="34"/>
      <c r="F691" s="34"/>
      <c r="G691" s="34"/>
      <c r="H691" s="34"/>
      <c r="I691" s="34"/>
      <c r="J691" s="34"/>
      <c r="K691" s="35"/>
      <c r="L691" s="35"/>
      <c r="M691" s="35"/>
      <c r="N691" s="35"/>
      <c r="O691" s="35"/>
      <c r="P691" s="35"/>
      <c r="Q691" s="35"/>
      <c r="R691" s="35"/>
      <c r="S691" s="35"/>
      <c r="T691" s="35"/>
      <c r="U691" s="35"/>
      <c r="V691" s="35"/>
      <c r="W691" s="35"/>
      <c r="X691" s="8"/>
      <c r="Y691" s="8"/>
      <c r="Z691" s="8"/>
      <c r="AA691" s="8"/>
      <c r="AB691" s="8"/>
      <c r="AC691" s="8"/>
      <c r="AD691" s="8"/>
      <c r="AE691" s="8"/>
      <c r="AF691" s="8"/>
    </row>
    <row r="692" spans="1:32" ht="12.75" customHeight="1" x14ac:dyDescent="0.15">
      <c r="A692" s="83"/>
      <c r="B692" s="83"/>
      <c r="C692" s="83"/>
      <c r="D692" s="34"/>
      <c r="E692" s="34"/>
      <c r="F692" s="34"/>
      <c r="G692" s="34"/>
      <c r="H692" s="34"/>
      <c r="I692" s="34"/>
      <c r="J692" s="34"/>
      <c r="K692" s="35"/>
      <c r="L692" s="35"/>
      <c r="M692" s="35"/>
      <c r="N692" s="35"/>
      <c r="O692" s="35"/>
      <c r="P692" s="35"/>
      <c r="Q692" s="35"/>
      <c r="R692" s="35"/>
      <c r="S692" s="35"/>
      <c r="T692" s="35"/>
      <c r="U692" s="35"/>
      <c r="V692" s="35"/>
      <c r="W692" s="35"/>
      <c r="X692" s="8"/>
      <c r="Y692" s="8"/>
      <c r="Z692" s="8"/>
      <c r="AA692" s="8"/>
      <c r="AB692" s="8"/>
      <c r="AC692" s="8"/>
      <c r="AD692" s="8"/>
      <c r="AE692" s="8"/>
      <c r="AF692" s="8"/>
    </row>
    <row r="693" spans="1:32" ht="12.75" customHeight="1" x14ac:dyDescent="0.15">
      <c r="A693" s="83"/>
      <c r="B693" s="83"/>
      <c r="C693" s="83"/>
      <c r="D693" s="34"/>
      <c r="E693" s="34"/>
      <c r="F693" s="34"/>
      <c r="G693" s="34"/>
      <c r="H693" s="34"/>
      <c r="I693" s="34"/>
      <c r="J693" s="34"/>
      <c r="K693" s="35"/>
      <c r="L693" s="35"/>
      <c r="M693" s="35"/>
      <c r="N693" s="35"/>
      <c r="O693" s="35"/>
      <c r="P693" s="35"/>
      <c r="Q693" s="35"/>
      <c r="R693" s="35"/>
      <c r="S693" s="35"/>
      <c r="T693" s="35"/>
      <c r="U693" s="35"/>
      <c r="V693" s="35"/>
      <c r="W693" s="35"/>
      <c r="X693" s="8"/>
      <c r="Y693" s="8"/>
      <c r="Z693" s="8"/>
      <c r="AA693" s="8"/>
      <c r="AB693" s="8"/>
      <c r="AC693" s="8"/>
      <c r="AD693" s="8"/>
      <c r="AE693" s="8"/>
      <c r="AF693" s="8"/>
    </row>
    <row r="694" spans="1:32" ht="12.75" customHeight="1" x14ac:dyDescent="0.15">
      <c r="A694" s="83"/>
      <c r="B694" s="83"/>
      <c r="C694" s="83"/>
      <c r="D694" s="34"/>
      <c r="E694" s="34"/>
      <c r="F694" s="34"/>
      <c r="G694" s="34"/>
      <c r="H694" s="34"/>
      <c r="I694" s="34"/>
      <c r="J694" s="34"/>
      <c r="K694" s="35"/>
      <c r="L694" s="35"/>
      <c r="M694" s="35"/>
      <c r="N694" s="35"/>
      <c r="O694" s="35"/>
      <c r="P694" s="35"/>
      <c r="Q694" s="35"/>
      <c r="R694" s="35"/>
      <c r="S694" s="35"/>
      <c r="T694" s="35"/>
      <c r="U694" s="35"/>
      <c r="V694" s="35"/>
      <c r="W694" s="35"/>
      <c r="X694" s="8"/>
      <c r="Y694" s="8"/>
      <c r="Z694" s="8"/>
      <c r="AA694" s="8"/>
      <c r="AB694" s="8"/>
      <c r="AC694" s="8"/>
      <c r="AD694" s="8"/>
      <c r="AE694" s="8"/>
      <c r="AF694" s="8"/>
    </row>
    <row r="695" spans="1:32" ht="12.75" customHeight="1" x14ac:dyDescent="0.15">
      <c r="A695" s="83"/>
      <c r="B695" s="83"/>
      <c r="C695" s="83"/>
      <c r="D695" s="34"/>
      <c r="E695" s="34"/>
      <c r="F695" s="34"/>
      <c r="G695" s="34"/>
      <c r="H695" s="34"/>
      <c r="I695" s="34"/>
      <c r="J695" s="34"/>
      <c r="K695" s="35"/>
      <c r="L695" s="35"/>
      <c r="M695" s="35"/>
      <c r="N695" s="35"/>
      <c r="O695" s="35"/>
      <c r="P695" s="35"/>
      <c r="Q695" s="35"/>
      <c r="R695" s="35"/>
      <c r="S695" s="35"/>
      <c r="T695" s="35"/>
      <c r="U695" s="35"/>
      <c r="V695" s="35"/>
      <c r="W695" s="35"/>
      <c r="X695" s="8"/>
      <c r="Y695" s="8"/>
      <c r="Z695" s="8"/>
      <c r="AA695" s="8"/>
      <c r="AB695" s="8"/>
      <c r="AC695" s="8"/>
      <c r="AD695" s="8"/>
      <c r="AE695" s="8"/>
      <c r="AF695" s="8"/>
    </row>
    <row r="696" spans="1:32" ht="12.75" customHeight="1" x14ac:dyDescent="0.15">
      <c r="A696" s="83"/>
      <c r="B696" s="83"/>
      <c r="C696" s="83"/>
      <c r="D696" s="34"/>
      <c r="E696" s="34"/>
      <c r="F696" s="34"/>
      <c r="G696" s="34"/>
      <c r="H696" s="34"/>
      <c r="I696" s="34"/>
      <c r="J696" s="34"/>
      <c r="K696" s="35"/>
      <c r="L696" s="35"/>
      <c r="M696" s="35"/>
      <c r="N696" s="35"/>
      <c r="O696" s="35"/>
      <c r="P696" s="35"/>
      <c r="Q696" s="35"/>
      <c r="R696" s="35"/>
      <c r="S696" s="35"/>
      <c r="T696" s="35"/>
      <c r="U696" s="35"/>
      <c r="V696" s="35"/>
      <c r="W696" s="35"/>
      <c r="X696" s="8"/>
      <c r="Y696" s="8"/>
      <c r="Z696" s="8"/>
      <c r="AA696" s="8"/>
      <c r="AB696" s="8"/>
      <c r="AC696" s="8"/>
      <c r="AD696" s="8"/>
      <c r="AE696" s="8"/>
      <c r="AF696" s="8"/>
    </row>
    <row r="697" spans="1:32" ht="12.75" customHeight="1" x14ac:dyDescent="0.15">
      <c r="A697" s="83"/>
      <c r="B697" s="83"/>
      <c r="C697" s="83"/>
      <c r="D697" s="34"/>
      <c r="E697" s="34"/>
      <c r="F697" s="34"/>
      <c r="G697" s="34"/>
      <c r="H697" s="34"/>
      <c r="I697" s="34"/>
      <c r="J697" s="34"/>
      <c r="K697" s="35"/>
      <c r="L697" s="35"/>
      <c r="M697" s="35"/>
      <c r="N697" s="35"/>
      <c r="O697" s="35"/>
      <c r="P697" s="35"/>
      <c r="Q697" s="35"/>
      <c r="R697" s="35"/>
      <c r="S697" s="35"/>
      <c r="T697" s="35"/>
      <c r="U697" s="35"/>
      <c r="V697" s="35"/>
      <c r="W697" s="35"/>
      <c r="X697" s="8"/>
      <c r="Y697" s="8"/>
      <c r="Z697" s="8"/>
      <c r="AA697" s="8"/>
      <c r="AB697" s="8"/>
      <c r="AC697" s="8"/>
      <c r="AD697" s="8"/>
      <c r="AE697" s="8"/>
      <c r="AF697" s="8"/>
    </row>
    <row r="698" spans="1:32" ht="12.75" customHeight="1" x14ac:dyDescent="0.15">
      <c r="A698" s="83"/>
      <c r="B698" s="83"/>
      <c r="C698" s="83"/>
      <c r="D698" s="34"/>
      <c r="E698" s="34"/>
      <c r="F698" s="34"/>
      <c r="G698" s="34"/>
      <c r="H698" s="34"/>
      <c r="I698" s="34"/>
      <c r="J698" s="34"/>
      <c r="K698" s="35"/>
      <c r="L698" s="35"/>
      <c r="M698" s="35"/>
      <c r="N698" s="35"/>
      <c r="O698" s="35"/>
      <c r="P698" s="35"/>
      <c r="Q698" s="35"/>
      <c r="R698" s="35"/>
      <c r="S698" s="35"/>
      <c r="T698" s="35"/>
      <c r="U698" s="35"/>
      <c r="V698" s="35"/>
      <c r="W698" s="35"/>
      <c r="X698" s="8"/>
      <c r="Y698" s="8"/>
      <c r="Z698" s="8"/>
      <c r="AA698" s="8"/>
      <c r="AB698" s="8"/>
      <c r="AC698" s="8"/>
      <c r="AD698" s="8"/>
      <c r="AE698" s="8"/>
      <c r="AF698" s="8"/>
    </row>
    <row r="699" spans="1:32" ht="12.75" customHeight="1" x14ac:dyDescent="0.15">
      <c r="A699" s="83"/>
      <c r="B699" s="83"/>
      <c r="C699" s="83"/>
      <c r="D699" s="34"/>
      <c r="E699" s="34"/>
      <c r="F699" s="34"/>
      <c r="G699" s="34"/>
      <c r="H699" s="34"/>
      <c r="I699" s="34"/>
      <c r="J699" s="34"/>
      <c r="K699" s="35"/>
      <c r="L699" s="35"/>
      <c r="M699" s="35"/>
      <c r="N699" s="35"/>
      <c r="O699" s="35"/>
      <c r="P699" s="35"/>
      <c r="Q699" s="35"/>
      <c r="R699" s="35"/>
      <c r="S699" s="35"/>
      <c r="T699" s="35"/>
      <c r="U699" s="35"/>
      <c r="V699" s="35"/>
      <c r="W699" s="35"/>
      <c r="X699" s="8"/>
      <c r="Y699" s="8"/>
      <c r="Z699" s="8"/>
      <c r="AA699" s="8"/>
      <c r="AB699" s="8"/>
      <c r="AC699" s="8"/>
      <c r="AD699" s="8"/>
      <c r="AE699" s="8"/>
      <c r="AF699" s="8"/>
    </row>
    <row r="700" spans="1:32" ht="12.75" customHeight="1" x14ac:dyDescent="0.15">
      <c r="A700" s="83"/>
      <c r="B700" s="83"/>
      <c r="C700" s="83"/>
      <c r="D700" s="34"/>
      <c r="E700" s="34"/>
      <c r="F700" s="34"/>
      <c r="G700" s="34"/>
      <c r="H700" s="34"/>
      <c r="I700" s="34"/>
      <c r="J700" s="34"/>
      <c r="K700" s="35"/>
      <c r="L700" s="35"/>
      <c r="M700" s="35"/>
      <c r="N700" s="35"/>
      <c r="O700" s="35"/>
      <c r="P700" s="35"/>
      <c r="Q700" s="35"/>
      <c r="R700" s="35"/>
      <c r="S700" s="35"/>
      <c r="T700" s="35"/>
      <c r="U700" s="35"/>
      <c r="V700" s="35"/>
      <c r="W700" s="35"/>
      <c r="X700" s="8"/>
      <c r="Y700" s="8"/>
      <c r="Z700" s="8"/>
      <c r="AA700" s="8"/>
      <c r="AB700" s="8"/>
      <c r="AC700" s="8"/>
      <c r="AD700" s="8"/>
      <c r="AE700" s="8"/>
      <c r="AF700" s="8"/>
    </row>
    <row r="701" spans="1:32" ht="12.75" customHeight="1" x14ac:dyDescent="0.15">
      <c r="A701" s="83"/>
      <c r="B701" s="83"/>
      <c r="C701" s="83"/>
      <c r="D701" s="34"/>
      <c r="E701" s="34"/>
      <c r="F701" s="34"/>
      <c r="G701" s="34"/>
      <c r="H701" s="34"/>
      <c r="I701" s="34"/>
      <c r="J701" s="34"/>
      <c r="K701" s="35"/>
      <c r="L701" s="35"/>
      <c r="M701" s="35"/>
      <c r="N701" s="35"/>
      <c r="O701" s="35"/>
      <c r="P701" s="35"/>
      <c r="Q701" s="35"/>
      <c r="R701" s="35"/>
      <c r="S701" s="35"/>
      <c r="T701" s="35"/>
      <c r="U701" s="35"/>
      <c r="V701" s="35"/>
      <c r="W701" s="35"/>
      <c r="X701" s="8"/>
      <c r="Y701" s="8"/>
      <c r="Z701" s="8"/>
      <c r="AA701" s="8"/>
      <c r="AB701" s="8"/>
      <c r="AC701" s="8"/>
      <c r="AD701" s="8"/>
      <c r="AE701" s="8"/>
      <c r="AF701" s="8"/>
    </row>
    <row r="702" spans="1:32" ht="12.75" customHeight="1" x14ac:dyDescent="0.15">
      <c r="A702" s="83"/>
      <c r="B702" s="83"/>
      <c r="C702" s="83"/>
      <c r="D702" s="34"/>
      <c r="E702" s="34"/>
      <c r="F702" s="34"/>
      <c r="G702" s="34"/>
      <c r="H702" s="34"/>
      <c r="I702" s="34"/>
      <c r="J702" s="34"/>
      <c r="K702" s="35"/>
      <c r="L702" s="35"/>
      <c r="M702" s="35"/>
      <c r="N702" s="35"/>
      <c r="O702" s="35"/>
      <c r="P702" s="35"/>
      <c r="Q702" s="35"/>
      <c r="R702" s="35"/>
      <c r="S702" s="35"/>
      <c r="T702" s="35"/>
      <c r="U702" s="35"/>
      <c r="V702" s="35"/>
      <c r="W702" s="35"/>
      <c r="X702" s="8"/>
      <c r="Y702" s="8"/>
      <c r="Z702" s="8"/>
      <c r="AA702" s="8"/>
      <c r="AB702" s="8"/>
      <c r="AC702" s="8"/>
      <c r="AD702" s="8"/>
      <c r="AE702" s="8"/>
      <c r="AF702" s="8"/>
    </row>
    <row r="703" spans="1:32" ht="12.75" customHeight="1" x14ac:dyDescent="0.15">
      <c r="A703" s="83"/>
      <c r="B703" s="83"/>
      <c r="C703" s="83"/>
      <c r="D703" s="34"/>
      <c r="E703" s="34"/>
      <c r="F703" s="34"/>
      <c r="G703" s="34"/>
      <c r="H703" s="34"/>
      <c r="I703" s="34"/>
      <c r="J703" s="34"/>
      <c r="K703" s="35"/>
      <c r="L703" s="35"/>
      <c r="M703" s="35"/>
      <c r="N703" s="35"/>
      <c r="O703" s="35"/>
      <c r="P703" s="35"/>
      <c r="Q703" s="35"/>
      <c r="R703" s="35"/>
      <c r="S703" s="35"/>
      <c r="T703" s="35"/>
      <c r="U703" s="35"/>
      <c r="V703" s="35"/>
      <c r="W703" s="35"/>
      <c r="X703" s="8"/>
      <c r="Y703" s="8"/>
      <c r="Z703" s="8"/>
      <c r="AA703" s="8"/>
      <c r="AB703" s="8"/>
      <c r="AC703" s="8"/>
      <c r="AD703" s="8"/>
      <c r="AE703" s="8"/>
      <c r="AF703" s="8"/>
    </row>
    <row r="704" spans="1:32" ht="12.75" customHeight="1" x14ac:dyDescent="0.15">
      <c r="A704" s="83"/>
      <c r="B704" s="83"/>
      <c r="C704" s="83"/>
      <c r="D704" s="34"/>
      <c r="E704" s="34"/>
      <c r="F704" s="34"/>
      <c r="G704" s="34"/>
      <c r="H704" s="34"/>
      <c r="I704" s="34"/>
      <c r="J704" s="34"/>
      <c r="K704" s="35"/>
      <c r="L704" s="35"/>
      <c r="M704" s="35"/>
      <c r="N704" s="35"/>
      <c r="O704" s="35"/>
      <c r="P704" s="35"/>
      <c r="Q704" s="35"/>
      <c r="R704" s="35"/>
      <c r="S704" s="35"/>
      <c r="T704" s="35"/>
      <c r="U704" s="35"/>
      <c r="V704" s="35"/>
      <c r="W704" s="35"/>
      <c r="X704" s="8"/>
      <c r="Y704" s="8"/>
      <c r="Z704" s="8"/>
      <c r="AA704" s="8"/>
      <c r="AB704" s="8"/>
      <c r="AC704" s="8"/>
      <c r="AD704" s="8"/>
      <c r="AE704" s="8"/>
      <c r="AF704" s="8"/>
    </row>
    <row r="705" spans="1:32" ht="12.75" customHeight="1" x14ac:dyDescent="0.15">
      <c r="A705" s="83"/>
      <c r="B705" s="83"/>
      <c r="C705" s="83"/>
      <c r="D705" s="34"/>
      <c r="E705" s="34"/>
      <c r="F705" s="34"/>
      <c r="G705" s="34"/>
      <c r="H705" s="34"/>
      <c r="I705" s="34"/>
      <c r="J705" s="34"/>
      <c r="K705" s="35"/>
      <c r="L705" s="35"/>
      <c r="M705" s="35"/>
      <c r="N705" s="35"/>
      <c r="O705" s="35"/>
      <c r="P705" s="35"/>
      <c r="Q705" s="35"/>
      <c r="R705" s="35"/>
      <c r="S705" s="35"/>
      <c r="T705" s="35"/>
      <c r="U705" s="35"/>
      <c r="V705" s="35"/>
      <c r="W705" s="35"/>
      <c r="X705" s="8"/>
      <c r="Y705" s="8"/>
      <c r="Z705" s="8"/>
      <c r="AA705" s="8"/>
      <c r="AB705" s="8"/>
      <c r="AC705" s="8"/>
      <c r="AD705" s="8"/>
      <c r="AE705" s="8"/>
      <c r="AF705" s="8"/>
    </row>
    <row r="706" spans="1:32" ht="12.75" customHeight="1" x14ac:dyDescent="0.15">
      <c r="A706" s="83"/>
      <c r="B706" s="83"/>
      <c r="C706" s="83"/>
      <c r="D706" s="34"/>
      <c r="E706" s="34"/>
      <c r="F706" s="34"/>
      <c r="G706" s="34"/>
      <c r="H706" s="34"/>
      <c r="I706" s="34"/>
      <c r="J706" s="34"/>
      <c r="K706" s="35"/>
      <c r="L706" s="35"/>
      <c r="M706" s="35"/>
      <c r="N706" s="35"/>
      <c r="O706" s="35"/>
      <c r="P706" s="35"/>
      <c r="Q706" s="35"/>
      <c r="R706" s="35"/>
      <c r="S706" s="35"/>
      <c r="T706" s="35"/>
      <c r="U706" s="35"/>
      <c r="V706" s="35"/>
      <c r="W706" s="35"/>
      <c r="X706" s="8"/>
      <c r="Y706" s="8"/>
      <c r="Z706" s="8"/>
      <c r="AA706" s="8"/>
      <c r="AB706" s="8"/>
      <c r="AC706" s="8"/>
      <c r="AD706" s="8"/>
      <c r="AE706" s="8"/>
      <c r="AF706" s="8"/>
    </row>
    <row r="707" spans="1:32" ht="12.75" customHeight="1" x14ac:dyDescent="0.15">
      <c r="A707" s="83"/>
      <c r="B707" s="83"/>
      <c r="C707" s="83"/>
      <c r="D707" s="34"/>
      <c r="E707" s="34"/>
      <c r="F707" s="34"/>
      <c r="G707" s="34"/>
      <c r="H707" s="34"/>
      <c r="I707" s="34"/>
      <c r="J707" s="34"/>
      <c r="K707" s="35"/>
      <c r="L707" s="35"/>
      <c r="M707" s="35"/>
      <c r="N707" s="35"/>
      <c r="O707" s="35"/>
      <c r="P707" s="35"/>
      <c r="Q707" s="35"/>
      <c r="R707" s="35"/>
      <c r="S707" s="35"/>
      <c r="T707" s="35"/>
      <c r="U707" s="35"/>
      <c r="V707" s="35"/>
      <c r="W707" s="35"/>
      <c r="X707" s="8"/>
      <c r="Y707" s="8"/>
      <c r="Z707" s="8"/>
      <c r="AA707" s="8"/>
      <c r="AB707" s="8"/>
      <c r="AC707" s="8"/>
      <c r="AD707" s="8"/>
      <c r="AE707" s="8"/>
      <c r="AF707" s="8"/>
    </row>
    <row r="708" spans="1:32" ht="12.75" customHeight="1" x14ac:dyDescent="0.15">
      <c r="A708" s="83"/>
      <c r="B708" s="83"/>
      <c r="C708" s="83"/>
      <c r="D708" s="34"/>
      <c r="E708" s="34"/>
      <c r="F708" s="34"/>
      <c r="G708" s="34"/>
      <c r="H708" s="34"/>
      <c r="I708" s="34"/>
      <c r="J708" s="34"/>
      <c r="K708" s="35"/>
      <c r="L708" s="35"/>
      <c r="M708" s="35"/>
      <c r="N708" s="35"/>
      <c r="O708" s="35"/>
      <c r="P708" s="35"/>
      <c r="Q708" s="35"/>
      <c r="R708" s="35"/>
      <c r="S708" s="35"/>
      <c r="T708" s="35"/>
      <c r="U708" s="35"/>
      <c r="V708" s="35"/>
      <c r="W708" s="35"/>
      <c r="X708" s="8"/>
      <c r="Y708" s="8"/>
      <c r="Z708" s="8"/>
      <c r="AA708" s="8"/>
      <c r="AB708" s="8"/>
      <c r="AC708" s="8"/>
      <c r="AD708" s="8"/>
      <c r="AE708" s="8"/>
      <c r="AF708" s="8"/>
    </row>
    <row r="709" spans="1:32" ht="12.75" customHeight="1" x14ac:dyDescent="0.15">
      <c r="A709" s="83"/>
      <c r="B709" s="83"/>
      <c r="C709" s="83"/>
      <c r="D709" s="34"/>
      <c r="E709" s="34"/>
      <c r="F709" s="34"/>
      <c r="G709" s="34"/>
      <c r="H709" s="34"/>
      <c r="I709" s="34"/>
      <c r="J709" s="34"/>
      <c r="K709" s="35"/>
      <c r="L709" s="35"/>
      <c r="M709" s="35"/>
      <c r="N709" s="35"/>
      <c r="O709" s="35"/>
      <c r="P709" s="35"/>
      <c r="Q709" s="35"/>
      <c r="R709" s="35"/>
      <c r="S709" s="35"/>
      <c r="T709" s="35"/>
      <c r="U709" s="35"/>
      <c r="V709" s="35"/>
      <c r="W709" s="35"/>
      <c r="X709" s="8"/>
      <c r="Y709" s="8"/>
      <c r="Z709" s="8"/>
      <c r="AA709" s="8"/>
      <c r="AB709" s="8"/>
      <c r="AC709" s="8"/>
      <c r="AD709" s="8"/>
      <c r="AE709" s="8"/>
      <c r="AF709" s="8"/>
    </row>
    <row r="710" spans="1:32" ht="12.75" customHeight="1" x14ac:dyDescent="0.15">
      <c r="A710" s="83"/>
      <c r="B710" s="83"/>
      <c r="C710" s="83"/>
      <c r="D710" s="34"/>
      <c r="E710" s="34"/>
      <c r="F710" s="34"/>
      <c r="G710" s="34"/>
      <c r="H710" s="34"/>
      <c r="I710" s="34"/>
      <c r="J710" s="34"/>
      <c r="K710" s="35"/>
      <c r="L710" s="35"/>
      <c r="M710" s="35"/>
      <c r="N710" s="35"/>
      <c r="O710" s="35"/>
      <c r="P710" s="35"/>
      <c r="Q710" s="35"/>
      <c r="R710" s="35"/>
      <c r="S710" s="35"/>
      <c r="T710" s="35"/>
      <c r="U710" s="35"/>
      <c r="V710" s="35"/>
      <c r="W710" s="35"/>
      <c r="X710" s="8"/>
      <c r="Y710" s="8"/>
      <c r="Z710" s="8"/>
      <c r="AA710" s="8"/>
      <c r="AB710" s="8"/>
      <c r="AC710" s="8"/>
      <c r="AD710" s="8"/>
      <c r="AE710" s="8"/>
      <c r="AF710" s="8"/>
    </row>
    <row r="711" spans="1:32" ht="12.75" customHeight="1" x14ac:dyDescent="0.15">
      <c r="A711" s="83"/>
      <c r="B711" s="83"/>
      <c r="C711" s="83"/>
      <c r="D711" s="34"/>
      <c r="E711" s="34"/>
      <c r="F711" s="34"/>
      <c r="G711" s="34"/>
      <c r="H711" s="34"/>
      <c r="I711" s="34"/>
      <c r="J711" s="34"/>
      <c r="K711" s="35"/>
      <c r="L711" s="35"/>
      <c r="M711" s="35"/>
      <c r="N711" s="35"/>
      <c r="O711" s="35"/>
      <c r="P711" s="35"/>
      <c r="Q711" s="35"/>
      <c r="R711" s="35"/>
      <c r="S711" s="35"/>
      <c r="T711" s="35"/>
      <c r="U711" s="35"/>
      <c r="V711" s="35"/>
      <c r="W711" s="35"/>
      <c r="X711" s="8"/>
      <c r="Y711" s="8"/>
      <c r="Z711" s="8"/>
      <c r="AA711" s="8"/>
      <c r="AB711" s="8"/>
      <c r="AC711" s="8"/>
      <c r="AD711" s="8"/>
      <c r="AE711" s="8"/>
      <c r="AF711" s="8"/>
    </row>
    <row r="712" spans="1:32" ht="12.75" customHeight="1" x14ac:dyDescent="0.15">
      <c r="A712" s="83"/>
      <c r="B712" s="83"/>
      <c r="C712" s="83"/>
      <c r="D712" s="34"/>
      <c r="E712" s="34"/>
      <c r="F712" s="34"/>
      <c r="G712" s="34"/>
      <c r="H712" s="34"/>
      <c r="I712" s="34"/>
      <c r="J712" s="34"/>
      <c r="K712" s="35"/>
      <c r="L712" s="35"/>
      <c r="M712" s="35"/>
      <c r="N712" s="35"/>
      <c r="O712" s="35"/>
      <c r="P712" s="35"/>
      <c r="Q712" s="35"/>
      <c r="R712" s="35"/>
      <c r="S712" s="35"/>
      <c r="T712" s="35"/>
      <c r="U712" s="35"/>
      <c r="V712" s="35"/>
      <c r="W712" s="35"/>
      <c r="X712" s="8"/>
      <c r="Y712" s="8"/>
      <c r="Z712" s="8"/>
      <c r="AA712" s="8"/>
      <c r="AB712" s="8"/>
      <c r="AC712" s="8"/>
      <c r="AD712" s="8"/>
      <c r="AE712" s="8"/>
      <c r="AF712" s="8"/>
    </row>
    <row r="713" spans="1:32" ht="12.75" customHeight="1" x14ac:dyDescent="0.15">
      <c r="A713" s="83"/>
      <c r="B713" s="83"/>
      <c r="C713" s="83"/>
      <c r="D713" s="34"/>
      <c r="E713" s="34"/>
      <c r="F713" s="34"/>
      <c r="G713" s="34"/>
      <c r="H713" s="34"/>
      <c r="I713" s="34"/>
      <c r="J713" s="34"/>
      <c r="K713" s="35"/>
      <c r="L713" s="35"/>
      <c r="M713" s="35"/>
      <c r="N713" s="35"/>
      <c r="O713" s="35"/>
      <c r="P713" s="35"/>
      <c r="Q713" s="35"/>
      <c r="R713" s="35"/>
      <c r="S713" s="35"/>
      <c r="T713" s="35"/>
      <c r="U713" s="35"/>
      <c r="V713" s="35"/>
      <c r="W713" s="35"/>
      <c r="X713" s="8"/>
      <c r="Y713" s="8"/>
      <c r="Z713" s="8"/>
      <c r="AA713" s="8"/>
      <c r="AB713" s="8"/>
      <c r="AC713" s="8"/>
      <c r="AD713" s="8"/>
      <c r="AE713" s="8"/>
      <c r="AF713" s="8"/>
    </row>
    <row r="714" spans="1:32" ht="12.75" customHeight="1" x14ac:dyDescent="0.15">
      <c r="A714" s="83"/>
      <c r="B714" s="83"/>
      <c r="C714" s="83"/>
      <c r="D714" s="34"/>
      <c r="E714" s="34"/>
      <c r="F714" s="34"/>
      <c r="G714" s="34"/>
      <c r="H714" s="34"/>
      <c r="I714" s="34"/>
      <c r="J714" s="34"/>
      <c r="K714" s="35"/>
      <c r="L714" s="35"/>
      <c r="M714" s="35"/>
      <c r="N714" s="35"/>
      <c r="O714" s="35"/>
      <c r="P714" s="35"/>
      <c r="Q714" s="35"/>
      <c r="R714" s="35"/>
      <c r="S714" s="35"/>
      <c r="T714" s="35"/>
      <c r="U714" s="35"/>
      <c r="V714" s="35"/>
      <c r="W714" s="35"/>
      <c r="X714" s="8"/>
      <c r="Y714" s="8"/>
      <c r="Z714" s="8"/>
      <c r="AA714" s="8"/>
      <c r="AB714" s="8"/>
      <c r="AC714" s="8"/>
      <c r="AD714" s="8"/>
      <c r="AE714" s="8"/>
      <c r="AF714" s="8"/>
    </row>
    <row r="715" spans="1:32" ht="12.75" customHeight="1" x14ac:dyDescent="0.15">
      <c r="A715" s="83"/>
      <c r="B715" s="83"/>
      <c r="C715" s="83"/>
      <c r="D715" s="34"/>
      <c r="E715" s="34"/>
      <c r="F715" s="34"/>
      <c r="G715" s="34"/>
      <c r="H715" s="34"/>
      <c r="I715" s="34"/>
      <c r="J715" s="34"/>
      <c r="K715" s="35"/>
      <c r="L715" s="35"/>
      <c r="M715" s="35"/>
      <c r="N715" s="35"/>
      <c r="O715" s="35"/>
      <c r="P715" s="35"/>
      <c r="Q715" s="35"/>
      <c r="R715" s="35"/>
      <c r="S715" s="35"/>
      <c r="T715" s="35"/>
      <c r="U715" s="35"/>
      <c r="V715" s="35"/>
      <c r="W715" s="35"/>
      <c r="X715" s="8"/>
      <c r="Y715" s="8"/>
      <c r="Z715" s="8"/>
      <c r="AA715" s="8"/>
      <c r="AB715" s="8"/>
      <c r="AC715" s="8"/>
      <c r="AD715" s="8"/>
      <c r="AE715" s="8"/>
      <c r="AF715" s="8"/>
    </row>
    <row r="716" spans="1:32" ht="12.75" customHeight="1" x14ac:dyDescent="0.15">
      <c r="A716" s="83"/>
      <c r="B716" s="83"/>
      <c r="C716" s="83"/>
      <c r="D716" s="34"/>
      <c r="E716" s="34"/>
      <c r="F716" s="34"/>
      <c r="G716" s="34"/>
      <c r="H716" s="34"/>
      <c r="I716" s="34"/>
      <c r="J716" s="34"/>
      <c r="K716" s="35"/>
      <c r="L716" s="35"/>
      <c r="M716" s="35"/>
      <c r="N716" s="35"/>
      <c r="O716" s="35"/>
      <c r="P716" s="35"/>
      <c r="Q716" s="35"/>
      <c r="R716" s="35"/>
      <c r="S716" s="35"/>
      <c r="T716" s="35"/>
      <c r="U716" s="35"/>
      <c r="V716" s="35"/>
      <c r="W716" s="35"/>
      <c r="X716" s="8"/>
      <c r="Y716" s="8"/>
      <c r="Z716" s="8"/>
      <c r="AA716" s="8"/>
      <c r="AB716" s="8"/>
      <c r="AC716" s="8"/>
      <c r="AD716" s="8"/>
      <c r="AE716" s="8"/>
      <c r="AF716" s="8"/>
    </row>
    <row r="717" spans="1:32" ht="12.75" customHeight="1" x14ac:dyDescent="0.15">
      <c r="A717" s="83"/>
      <c r="B717" s="83"/>
      <c r="C717" s="83"/>
      <c r="D717" s="34"/>
      <c r="E717" s="34"/>
      <c r="F717" s="34"/>
      <c r="G717" s="34"/>
      <c r="H717" s="34"/>
      <c r="I717" s="34"/>
      <c r="J717" s="34"/>
      <c r="K717" s="35"/>
      <c r="L717" s="35"/>
      <c r="M717" s="35"/>
      <c r="N717" s="35"/>
      <c r="O717" s="35"/>
      <c r="P717" s="35"/>
      <c r="Q717" s="35"/>
      <c r="R717" s="35"/>
      <c r="S717" s="35"/>
      <c r="T717" s="35"/>
      <c r="U717" s="35"/>
      <c r="V717" s="35"/>
      <c r="W717" s="35"/>
      <c r="X717" s="8"/>
      <c r="Y717" s="8"/>
      <c r="Z717" s="8"/>
      <c r="AA717" s="8"/>
      <c r="AB717" s="8"/>
      <c r="AC717" s="8"/>
      <c r="AD717" s="8"/>
      <c r="AE717" s="8"/>
      <c r="AF717" s="8"/>
    </row>
    <row r="718" spans="1:32" ht="12.75" customHeight="1" x14ac:dyDescent="0.15">
      <c r="A718" s="83"/>
      <c r="B718" s="83"/>
      <c r="C718" s="83"/>
      <c r="D718" s="34"/>
      <c r="E718" s="34"/>
      <c r="F718" s="34"/>
      <c r="G718" s="34"/>
      <c r="H718" s="34"/>
      <c r="I718" s="34"/>
      <c r="J718" s="34"/>
      <c r="K718" s="35"/>
      <c r="L718" s="35"/>
      <c r="M718" s="35"/>
      <c r="N718" s="35"/>
      <c r="O718" s="35"/>
      <c r="P718" s="35"/>
      <c r="Q718" s="35"/>
      <c r="R718" s="35"/>
      <c r="S718" s="35"/>
      <c r="T718" s="35"/>
      <c r="U718" s="35"/>
      <c r="V718" s="35"/>
      <c r="W718" s="35"/>
      <c r="X718" s="8"/>
      <c r="Y718" s="8"/>
      <c r="Z718" s="8"/>
      <c r="AA718" s="8"/>
      <c r="AB718" s="8"/>
      <c r="AC718" s="8"/>
      <c r="AD718" s="8"/>
      <c r="AE718" s="8"/>
      <c r="AF718" s="8"/>
    </row>
    <row r="719" spans="1:32" ht="12.75" customHeight="1" x14ac:dyDescent="0.15">
      <c r="A719" s="83"/>
      <c r="B719" s="83"/>
      <c r="C719" s="83"/>
      <c r="D719" s="34"/>
      <c r="E719" s="34"/>
      <c r="F719" s="34"/>
      <c r="G719" s="34"/>
      <c r="H719" s="34"/>
      <c r="I719" s="34"/>
      <c r="J719" s="34"/>
      <c r="K719" s="35"/>
      <c r="L719" s="35"/>
      <c r="M719" s="35"/>
      <c r="N719" s="35"/>
      <c r="O719" s="35"/>
      <c r="P719" s="35"/>
      <c r="Q719" s="35"/>
      <c r="R719" s="35"/>
      <c r="S719" s="35"/>
      <c r="T719" s="35"/>
      <c r="U719" s="35"/>
      <c r="V719" s="35"/>
      <c r="W719" s="35"/>
      <c r="X719" s="8"/>
      <c r="Y719" s="8"/>
      <c r="Z719" s="8"/>
      <c r="AA719" s="8"/>
      <c r="AB719" s="8"/>
      <c r="AC719" s="8"/>
      <c r="AD719" s="8"/>
      <c r="AE719" s="8"/>
      <c r="AF719" s="8"/>
    </row>
    <row r="720" spans="1:32" ht="12.75" customHeight="1" x14ac:dyDescent="0.15">
      <c r="A720" s="83"/>
      <c r="B720" s="83"/>
      <c r="C720" s="83"/>
      <c r="D720" s="34"/>
      <c r="E720" s="34"/>
      <c r="F720" s="34"/>
      <c r="G720" s="34"/>
      <c r="H720" s="34"/>
      <c r="I720" s="34"/>
      <c r="J720" s="34"/>
      <c r="K720" s="35"/>
      <c r="L720" s="35"/>
      <c r="M720" s="35"/>
      <c r="N720" s="35"/>
      <c r="O720" s="35"/>
      <c r="P720" s="35"/>
      <c r="Q720" s="35"/>
      <c r="R720" s="35"/>
      <c r="S720" s="35"/>
      <c r="T720" s="35"/>
      <c r="U720" s="35"/>
      <c r="V720" s="35"/>
      <c r="W720" s="35"/>
      <c r="X720" s="8"/>
      <c r="Y720" s="8"/>
      <c r="Z720" s="8"/>
      <c r="AA720" s="8"/>
      <c r="AB720" s="8"/>
      <c r="AC720" s="8"/>
      <c r="AD720" s="8"/>
      <c r="AE720" s="8"/>
      <c r="AF720" s="8"/>
    </row>
    <row r="721" spans="1:32" ht="12.75" customHeight="1" x14ac:dyDescent="0.15">
      <c r="A721" s="83"/>
      <c r="B721" s="83"/>
      <c r="C721" s="83"/>
      <c r="D721" s="34"/>
      <c r="E721" s="34"/>
      <c r="F721" s="34"/>
      <c r="G721" s="34"/>
      <c r="H721" s="34"/>
      <c r="I721" s="34"/>
      <c r="J721" s="34"/>
      <c r="K721" s="35"/>
      <c r="L721" s="35"/>
      <c r="M721" s="35"/>
      <c r="N721" s="35"/>
      <c r="O721" s="35"/>
      <c r="P721" s="35"/>
      <c r="Q721" s="35"/>
      <c r="R721" s="35"/>
      <c r="S721" s="35"/>
      <c r="T721" s="35"/>
      <c r="U721" s="35"/>
      <c r="V721" s="35"/>
      <c r="W721" s="35"/>
      <c r="X721" s="8"/>
      <c r="Y721" s="8"/>
      <c r="Z721" s="8"/>
      <c r="AA721" s="8"/>
      <c r="AB721" s="8"/>
      <c r="AC721" s="8"/>
      <c r="AD721" s="8"/>
      <c r="AE721" s="8"/>
      <c r="AF721" s="8"/>
    </row>
    <row r="722" spans="1:32" ht="12.75" customHeight="1" x14ac:dyDescent="0.15">
      <c r="A722" s="83"/>
      <c r="B722" s="83"/>
      <c r="C722" s="83"/>
      <c r="D722" s="34"/>
      <c r="E722" s="34"/>
      <c r="F722" s="34"/>
      <c r="G722" s="34"/>
      <c r="H722" s="34"/>
      <c r="I722" s="34"/>
      <c r="J722" s="34"/>
      <c r="K722" s="35"/>
      <c r="L722" s="35"/>
      <c r="M722" s="35"/>
      <c r="N722" s="35"/>
      <c r="O722" s="35"/>
      <c r="P722" s="35"/>
      <c r="Q722" s="35"/>
      <c r="R722" s="35"/>
      <c r="S722" s="35"/>
      <c r="T722" s="35"/>
      <c r="U722" s="35"/>
      <c r="V722" s="35"/>
      <c r="W722" s="35"/>
      <c r="X722" s="8"/>
      <c r="Y722" s="8"/>
      <c r="Z722" s="8"/>
      <c r="AA722" s="8"/>
      <c r="AB722" s="8"/>
      <c r="AC722" s="8"/>
      <c r="AD722" s="8"/>
      <c r="AE722" s="8"/>
      <c r="AF722" s="8"/>
    </row>
    <row r="723" spans="1:32" ht="12.75" customHeight="1" x14ac:dyDescent="0.15">
      <c r="A723" s="83"/>
      <c r="B723" s="83"/>
      <c r="C723" s="83"/>
      <c r="D723" s="34"/>
      <c r="E723" s="34"/>
      <c r="F723" s="34"/>
      <c r="G723" s="34"/>
      <c r="H723" s="34"/>
      <c r="I723" s="34"/>
      <c r="J723" s="34"/>
      <c r="K723" s="35"/>
      <c r="L723" s="35"/>
      <c r="M723" s="35"/>
      <c r="N723" s="35"/>
      <c r="O723" s="35"/>
      <c r="P723" s="35"/>
      <c r="Q723" s="35"/>
      <c r="R723" s="35"/>
      <c r="S723" s="35"/>
      <c r="T723" s="35"/>
      <c r="U723" s="35"/>
      <c r="V723" s="35"/>
      <c r="W723" s="35"/>
      <c r="X723" s="8"/>
      <c r="Y723" s="8"/>
      <c r="Z723" s="8"/>
      <c r="AA723" s="8"/>
      <c r="AB723" s="8"/>
      <c r="AC723" s="8"/>
      <c r="AD723" s="8"/>
      <c r="AE723" s="8"/>
      <c r="AF723" s="8"/>
    </row>
    <row r="724" spans="1:32" ht="12.75" customHeight="1" x14ac:dyDescent="0.15">
      <c r="A724" s="83"/>
      <c r="B724" s="83"/>
      <c r="C724" s="83"/>
      <c r="D724" s="34"/>
      <c r="E724" s="34"/>
      <c r="F724" s="34"/>
      <c r="G724" s="34"/>
      <c r="H724" s="34"/>
      <c r="I724" s="34"/>
      <c r="J724" s="34"/>
      <c r="K724" s="35"/>
      <c r="L724" s="35"/>
      <c r="M724" s="35"/>
      <c r="N724" s="35"/>
      <c r="O724" s="35"/>
      <c r="P724" s="35"/>
      <c r="Q724" s="35"/>
      <c r="R724" s="35"/>
      <c r="S724" s="35"/>
      <c r="T724" s="35"/>
      <c r="U724" s="35"/>
      <c r="V724" s="35"/>
      <c r="W724" s="35"/>
      <c r="X724" s="8"/>
      <c r="Y724" s="8"/>
      <c r="Z724" s="8"/>
      <c r="AA724" s="8"/>
      <c r="AB724" s="8"/>
      <c r="AC724" s="8"/>
      <c r="AD724" s="8"/>
      <c r="AE724" s="8"/>
      <c r="AF724" s="8"/>
    </row>
    <row r="725" spans="1:32" ht="12.75" customHeight="1" x14ac:dyDescent="0.15">
      <c r="A725" s="83"/>
      <c r="B725" s="83"/>
      <c r="C725" s="83"/>
      <c r="D725" s="34"/>
      <c r="E725" s="34"/>
      <c r="F725" s="34"/>
      <c r="G725" s="34"/>
      <c r="H725" s="34"/>
      <c r="I725" s="34"/>
      <c r="J725" s="34"/>
      <c r="K725" s="35"/>
      <c r="L725" s="35"/>
      <c r="M725" s="35"/>
      <c r="N725" s="35"/>
      <c r="O725" s="35"/>
      <c r="P725" s="35"/>
      <c r="Q725" s="35"/>
      <c r="R725" s="35"/>
      <c r="S725" s="35"/>
      <c r="T725" s="35"/>
      <c r="U725" s="35"/>
      <c r="V725" s="35"/>
      <c r="W725" s="35"/>
      <c r="X725" s="8"/>
      <c r="Y725" s="8"/>
      <c r="Z725" s="8"/>
      <c r="AA725" s="8"/>
      <c r="AB725" s="8"/>
      <c r="AC725" s="8"/>
      <c r="AD725" s="8"/>
      <c r="AE725" s="8"/>
      <c r="AF725" s="8"/>
    </row>
    <row r="726" spans="1:32" ht="12.75" customHeight="1" x14ac:dyDescent="0.15">
      <c r="A726" s="83"/>
      <c r="B726" s="83"/>
      <c r="C726" s="83"/>
      <c r="D726" s="34"/>
      <c r="E726" s="34"/>
      <c r="F726" s="34"/>
      <c r="G726" s="34"/>
      <c r="H726" s="34"/>
      <c r="I726" s="34"/>
      <c r="J726" s="34"/>
      <c r="K726" s="35"/>
      <c r="L726" s="35"/>
      <c r="M726" s="35"/>
      <c r="N726" s="35"/>
      <c r="O726" s="35"/>
      <c r="P726" s="35"/>
      <c r="Q726" s="35"/>
      <c r="R726" s="35"/>
      <c r="S726" s="35"/>
      <c r="T726" s="35"/>
      <c r="U726" s="35"/>
      <c r="V726" s="35"/>
      <c r="W726" s="35"/>
      <c r="X726" s="8"/>
      <c r="Y726" s="8"/>
      <c r="Z726" s="8"/>
      <c r="AA726" s="8"/>
      <c r="AB726" s="8"/>
      <c r="AC726" s="8"/>
      <c r="AD726" s="8"/>
      <c r="AE726" s="8"/>
      <c r="AF726" s="8"/>
    </row>
    <row r="727" spans="1:32" ht="12.75" customHeight="1" x14ac:dyDescent="0.15">
      <c r="A727" s="83"/>
      <c r="B727" s="83"/>
      <c r="C727" s="83"/>
      <c r="D727" s="34"/>
      <c r="E727" s="34"/>
      <c r="F727" s="34"/>
      <c r="G727" s="34"/>
      <c r="H727" s="34"/>
      <c r="I727" s="34"/>
      <c r="J727" s="34"/>
      <c r="K727" s="35"/>
      <c r="L727" s="35"/>
      <c r="M727" s="35"/>
      <c r="N727" s="35"/>
      <c r="O727" s="35"/>
      <c r="P727" s="35"/>
      <c r="Q727" s="35"/>
      <c r="R727" s="35"/>
      <c r="S727" s="35"/>
      <c r="T727" s="35"/>
      <c r="U727" s="35"/>
      <c r="V727" s="35"/>
      <c r="W727" s="35"/>
      <c r="X727" s="8"/>
      <c r="Y727" s="8"/>
      <c r="Z727" s="8"/>
      <c r="AA727" s="8"/>
      <c r="AB727" s="8"/>
      <c r="AC727" s="8"/>
      <c r="AD727" s="8"/>
      <c r="AE727" s="8"/>
      <c r="AF727" s="8"/>
    </row>
    <row r="728" spans="1:32" ht="12.75" customHeight="1" x14ac:dyDescent="0.15">
      <c r="A728" s="83"/>
      <c r="B728" s="83"/>
      <c r="C728" s="83"/>
      <c r="D728" s="34"/>
      <c r="E728" s="34"/>
      <c r="F728" s="34"/>
      <c r="G728" s="34"/>
      <c r="H728" s="34"/>
      <c r="I728" s="34"/>
      <c r="J728" s="34"/>
      <c r="K728" s="35"/>
      <c r="L728" s="35"/>
      <c r="M728" s="35"/>
      <c r="N728" s="35"/>
      <c r="O728" s="35"/>
      <c r="P728" s="35"/>
      <c r="Q728" s="35"/>
      <c r="R728" s="35"/>
      <c r="S728" s="35"/>
      <c r="T728" s="35"/>
      <c r="U728" s="35"/>
      <c r="V728" s="35"/>
      <c r="W728" s="35"/>
      <c r="X728" s="8"/>
      <c r="Y728" s="8"/>
      <c r="Z728" s="8"/>
      <c r="AA728" s="8"/>
      <c r="AB728" s="8"/>
      <c r="AC728" s="8"/>
      <c r="AD728" s="8"/>
      <c r="AE728" s="8"/>
      <c r="AF728" s="8"/>
    </row>
    <row r="729" spans="1:32" ht="12.75" customHeight="1" x14ac:dyDescent="0.15">
      <c r="A729" s="83"/>
      <c r="B729" s="83"/>
      <c r="C729" s="83"/>
      <c r="D729" s="34"/>
      <c r="E729" s="34"/>
      <c r="F729" s="34"/>
      <c r="G729" s="34"/>
      <c r="H729" s="34"/>
      <c r="I729" s="34"/>
      <c r="J729" s="34"/>
      <c r="K729" s="35"/>
      <c r="L729" s="35"/>
      <c r="M729" s="35"/>
      <c r="N729" s="35"/>
      <c r="O729" s="35"/>
      <c r="P729" s="35"/>
      <c r="Q729" s="35"/>
      <c r="R729" s="35"/>
      <c r="S729" s="35"/>
      <c r="T729" s="35"/>
      <c r="U729" s="35"/>
      <c r="V729" s="35"/>
      <c r="W729" s="35"/>
      <c r="X729" s="8"/>
      <c r="Y729" s="8"/>
      <c r="Z729" s="8"/>
      <c r="AA729" s="8"/>
      <c r="AB729" s="8"/>
      <c r="AC729" s="8"/>
      <c r="AD729" s="8"/>
      <c r="AE729" s="8"/>
      <c r="AF729" s="8"/>
    </row>
    <row r="730" spans="1:32" ht="12.75" customHeight="1" x14ac:dyDescent="0.15">
      <c r="A730" s="83"/>
      <c r="B730" s="83"/>
      <c r="C730" s="83"/>
      <c r="D730" s="34"/>
      <c r="E730" s="34"/>
      <c r="F730" s="34"/>
      <c r="G730" s="34"/>
      <c r="H730" s="34"/>
      <c r="I730" s="34"/>
      <c r="J730" s="34"/>
      <c r="K730" s="35"/>
      <c r="L730" s="35"/>
      <c r="M730" s="35"/>
      <c r="N730" s="35"/>
      <c r="O730" s="35"/>
      <c r="P730" s="35"/>
      <c r="Q730" s="35"/>
      <c r="R730" s="35"/>
      <c r="S730" s="35"/>
      <c r="T730" s="35"/>
      <c r="U730" s="35"/>
      <c r="V730" s="35"/>
      <c r="W730" s="35"/>
      <c r="X730" s="8"/>
      <c r="Y730" s="8"/>
      <c r="Z730" s="8"/>
      <c r="AA730" s="8"/>
      <c r="AB730" s="8"/>
      <c r="AC730" s="8"/>
      <c r="AD730" s="8"/>
      <c r="AE730" s="8"/>
      <c r="AF730" s="8"/>
    </row>
    <row r="731" spans="1:32" ht="12.75" customHeight="1" x14ac:dyDescent="0.15">
      <c r="A731" s="83"/>
      <c r="B731" s="83"/>
      <c r="C731" s="83"/>
      <c r="D731" s="34"/>
      <c r="E731" s="34"/>
      <c r="F731" s="34"/>
      <c r="G731" s="34"/>
      <c r="H731" s="34"/>
      <c r="I731" s="34"/>
      <c r="J731" s="34"/>
      <c r="K731" s="35"/>
      <c r="L731" s="35"/>
      <c r="M731" s="35"/>
      <c r="N731" s="35"/>
      <c r="O731" s="35"/>
      <c r="P731" s="35"/>
      <c r="Q731" s="35"/>
      <c r="R731" s="35"/>
      <c r="S731" s="35"/>
      <c r="T731" s="35"/>
      <c r="U731" s="35"/>
      <c r="V731" s="35"/>
      <c r="W731" s="35"/>
      <c r="X731" s="8"/>
      <c r="Y731" s="8"/>
      <c r="Z731" s="8"/>
      <c r="AA731" s="8"/>
      <c r="AB731" s="8"/>
      <c r="AC731" s="8"/>
      <c r="AD731" s="8"/>
      <c r="AE731" s="8"/>
      <c r="AF731" s="8"/>
    </row>
    <row r="732" spans="1:32" ht="12.75" customHeight="1" x14ac:dyDescent="0.15">
      <c r="A732" s="83"/>
      <c r="B732" s="83"/>
      <c r="C732" s="83"/>
      <c r="D732" s="34"/>
      <c r="E732" s="34"/>
      <c r="F732" s="34"/>
      <c r="G732" s="34"/>
      <c r="H732" s="34"/>
      <c r="I732" s="34"/>
      <c r="J732" s="34"/>
      <c r="K732" s="35"/>
      <c r="L732" s="35"/>
      <c r="M732" s="35"/>
      <c r="N732" s="35"/>
      <c r="O732" s="35"/>
      <c r="P732" s="35"/>
      <c r="Q732" s="35"/>
      <c r="R732" s="35"/>
      <c r="S732" s="35"/>
      <c r="T732" s="35"/>
      <c r="U732" s="35"/>
      <c r="V732" s="35"/>
      <c r="W732" s="35"/>
      <c r="X732" s="8"/>
      <c r="Y732" s="8"/>
      <c r="Z732" s="8"/>
      <c r="AA732" s="8"/>
      <c r="AB732" s="8"/>
      <c r="AC732" s="8"/>
      <c r="AD732" s="8"/>
      <c r="AE732" s="8"/>
      <c r="AF732" s="8"/>
    </row>
    <row r="733" spans="1:32" ht="12.75" customHeight="1" x14ac:dyDescent="0.15">
      <c r="A733" s="83"/>
      <c r="B733" s="83"/>
      <c r="C733" s="83"/>
      <c r="D733" s="34"/>
      <c r="E733" s="34"/>
      <c r="F733" s="34"/>
      <c r="G733" s="34"/>
      <c r="H733" s="34"/>
      <c r="I733" s="34"/>
      <c r="J733" s="34"/>
      <c r="K733" s="35"/>
      <c r="L733" s="35"/>
      <c r="M733" s="35"/>
      <c r="N733" s="35"/>
      <c r="O733" s="35"/>
      <c r="P733" s="35"/>
      <c r="Q733" s="35"/>
      <c r="R733" s="35"/>
      <c r="S733" s="35"/>
      <c r="T733" s="35"/>
      <c r="U733" s="35"/>
      <c r="V733" s="35"/>
      <c r="W733" s="35"/>
      <c r="X733" s="8"/>
      <c r="Y733" s="8"/>
      <c r="Z733" s="8"/>
      <c r="AA733" s="8"/>
      <c r="AB733" s="8"/>
      <c r="AC733" s="8"/>
      <c r="AD733" s="8"/>
      <c r="AE733" s="8"/>
      <c r="AF733" s="8"/>
    </row>
    <row r="734" spans="1:32" ht="12.75" customHeight="1" x14ac:dyDescent="0.15">
      <c r="A734" s="83"/>
      <c r="B734" s="83"/>
      <c r="C734" s="83"/>
      <c r="D734" s="34"/>
      <c r="E734" s="34"/>
      <c r="F734" s="34"/>
      <c r="G734" s="34"/>
      <c r="H734" s="34"/>
      <c r="I734" s="34"/>
      <c r="J734" s="34"/>
      <c r="K734" s="35"/>
      <c r="L734" s="35"/>
      <c r="M734" s="35"/>
      <c r="N734" s="35"/>
      <c r="O734" s="35"/>
      <c r="P734" s="35"/>
      <c r="Q734" s="35"/>
      <c r="R734" s="35"/>
      <c r="S734" s="35"/>
      <c r="T734" s="35"/>
      <c r="U734" s="35"/>
      <c r="V734" s="35"/>
      <c r="W734" s="35"/>
      <c r="X734" s="8"/>
      <c r="Y734" s="8"/>
      <c r="Z734" s="8"/>
      <c r="AA734" s="8"/>
      <c r="AB734" s="8"/>
      <c r="AC734" s="8"/>
      <c r="AD734" s="8"/>
      <c r="AE734" s="8"/>
      <c r="AF734" s="8"/>
    </row>
    <row r="735" spans="1:32" ht="12.75" customHeight="1" x14ac:dyDescent="0.15">
      <c r="A735" s="83"/>
      <c r="B735" s="83"/>
      <c r="C735" s="83"/>
      <c r="D735" s="34"/>
      <c r="E735" s="34"/>
      <c r="F735" s="34"/>
      <c r="G735" s="34"/>
      <c r="H735" s="34"/>
      <c r="I735" s="34"/>
      <c r="J735" s="34"/>
      <c r="K735" s="35"/>
      <c r="L735" s="35"/>
      <c r="M735" s="35"/>
      <c r="N735" s="35"/>
      <c r="O735" s="35"/>
      <c r="P735" s="35"/>
      <c r="Q735" s="35"/>
      <c r="R735" s="35"/>
      <c r="S735" s="35"/>
      <c r="T735" s="35"/>
      <c r="U735" s="35"/>
      <c r="V735" s="35"/>
      <c r="W735" s="35"/>
      <c r="X735" s="8"/>
      <c r="Y735" s="8"/>
      <c r="Z735" s="8"/>
      <c r="AA735" s="8"/>
      <c r="AB735" s="8"/>
      <c r="AC735" s="8"/>
      <c r="AD735" s="8"/>
      <c r="AE735" s="8"/>
      <c r="AF735" s="8"/>
    </row>
    <row r="736" spans="1:32" ht="12.75" customHeight="1" x14ac:dyDescent="0.15">
      <c r="A736" s="83"/>
      <c r="B736" s="83"/>
      <c r="C736" s="83"/>
      <c r="D736" s="34"/>
      <c r="E736" s="34"/>
      <c r="F736" s="34"/>
      <c r="G736" s="34"/>
      <c r="H736" s="34"/>
      <c r="I736" s="34"/>
      <c r="J736" s="34"/>
      <c r="K736" s="35"/>
      <c r="L736" s="35"/>
      <c r="M736" s="35"/>
      <c r="N736" s="35"/>
      <c r="O736" s="35"/>
      <c r="P736" s="35"/>
      <c r="Q736" s="35"/>
      <c r="R736" s="35"/>
      <c r="S736" s="35"/>
      <c r="T736" s="35"/>
      <c r="U736" s="35"/>
      <c r="V736" s="35"/>
      <c r="W736" s="35"/>
      <c r="X736" s="8"/>
      <c r="Y736" s="8"/>
      <c r="Z736" s="8"/>
      <c r="AA736" s="8"/>
      <c r="AB736" s="8"/>
      <c r="AC736" s="8"/>
      <c r="AD736" s="8"/>
      <c r="AE736" s="8"/>
      <c r="AF736" s="8"/>
    </row>
    <row r="737" spans="1:32" ht="12.75" customHeight="1" x14ac:dyDescent="0.15">
      <c r="A737" s="83"/>
      <c r="B737" s="83"/>
      <c r="C737" s="83"/>
      <c r="D737" s="34"/>
      <c r="E737" s="34"/>
      <c r="F737" s="34"/>
      <c r="G737" s="34"/>
      <c r="H737" s="34"/>
      <c r="I737" s="34"/>
      <c r="J737" s="34"/>
      <c r="K737" s="35"/>
      <c r="L737" s="35"/>
      <c r="M737" s="35"/>
      <c r="N737" s="35"/>
      <c r="O737" s="35"/>
      <c r="P737" s="35"/>
      <c r="Q737" s="35"/>
      <c r="R737" s="35"/>
      <c r="S737" s="35"/>
      <c r="T737" s="35"/>
      <c r="U737" s="35"/>
      <c r="V737" s="35"/>
      <c r="W737" s="35"/>
      <c r="X737" s="8"/>
      <c r="Y737" s="8"/>
      <c r="Z737" s="8"/>
      <c r="AA737" s="8"/>
      <c r="AB737" s="8"/>
      <c r="AC737" s="8"/>
      <c r="AD737" s="8"/>
      <c r="AE737" s="8"/>
      <c r="AF737" s="8"/>
    </row>
    <row r="738" spans="1:32" ht="12.75" customHeight="1" x14ac:dyDescent="0.15">
      <c r="A738" s="83"/>
      <c r="B738" s="83"/>
      <c r="C738" s="83"/>
      <c r="D738" s="34"/>
      <c r="E738" s="34"/>
      <c r="F738" s="34"/>
      <c r="G738" s="34"/>
      <c r="H738" s="34"/>
      <c r="I738" s="34"/>
      <c r="J738" s="34"/>
      <c r="K738" s="35"/>
      <c r="L738" s="35"/>
      <c r="M738" s="35"/>
      <c r="N738" s="35"/>
      <c r="O738" s="35"/>
      <c r="P738" s="35"/>
      <c r="Q738" s="35"/>
      <c r="R738" s="35"/>
      <c r="S738" s="35"/>
      <c r="T738" s="35"/>
      <c r="U738" s="35"/>
      <c r="V738" s="35"/>
      <c r="W738" s="35"/>
      <c r="X738" s="8"/>
      <c r="Y738" s="8"/>
      <c r="Z738" s="8"/>
      <c r="AA738" s="8"/>
      <c r="AB738" s="8"/>
      <c r="AC738" s="8"/>
      <c r="AD738" s="8"/>
      <c r="AE738" s="8"/>
      <c r="AF738" s="8"/>
    </row>
    <row r="739" spans="1:32" ht="12.75" customHeight="1" x14ac:dyDescent="0.15">
      <c r="A739" s="83"/>
      <c r="B739" s="83"/>
      <c r="C739" s="83"/>
      <c r="D739" s="34"/>
      <c r="E739" s="34"/>
      <c r="F739" s="34"/>
      <c r="G739" s="34"/>
      <c r="H739" s="34"/>
      <c r="I739" s="34"/>
      <c r="J739" s="34"/>
      <c r="K739" s="35"/>
      <c r="L739" s="35"/>
      <c r="M739" s="35"/>
      <c r="N739" s="35"/>
      <c r="O739" s="35"/>
      <c r="P739" s="35"/>
      <c r="Q739" s="35"/>
      <c r="R739" s="35"/>
      <c r="S739" s="35"/>
      <c r="T739" s="35"/>
      <c r="U739" s="35"/>
      <c r="V739" s="35"/>
      <c r="W739" s="35"/>
      <c r="X739" s="8"/>
      <c r="Y739" s="8"/>
      <c r="Z739" s="8"/>
      <c r="AA739" s="8"/>
      <c r="AB739" s="8"/>
      <c r="AC739" s="8"/>
      <c r="AD739" s="8"/>
      <c r="AE739" s="8"/>
      <c r="AF739" s="8"/>
    </row>
    <row r="740" spans="1:32" ht="12.75" customHeight="1" x14ac:dyDescent="0.15">
      <c r="A740" s="83"/>
      <c r="B740" s="83"/>
      <c r="C740" s="83"/>
      <c r="D740" s="34"/>
      <c r="E740" s="34"/>
      <c r="F740" s="34"/>
      <c r="G740" s="34"/>
      <c r="H740" s="34"/>
      <c r="I740" s="34"/>
      <c r="J740" s="34"/>
      <c r="K740" s="35"/>
      <c r="L740" s="35"/>
      <c r="M740" s="35"/>
      <c r="N740" s="35"/>
      <c r="O740" s="35"/>
      <c r="P740" s="35"/>
      <c r="Q740" s="35"/>
      <c r="R740" s="35"/>
      <c r="S740" s="35"/>
      <c r="T740" s="35"/>
      <c r="U740" s="35"/>
      <c r="V740" s="35"/>
      <c r="W740" s="35"/>
      <c r="X740" s="8"/>
      <c r="Y740" s="8"/>
      <c r="Z740" s="8"/>
      <c r="AA740" s="8"/>
      <c r="AB740" s="8"/>
      <c r="AC740" s="8"/>
      <c r="AD740" s="8"/>
      <c r="AE740" s="8"/>
      <c r="AF740" s="8"/>
    </row>
    <row r="741" spans="1:32" ht="12.75" customHeight="1" x14ac:dyDescent="0.15">
      <c r="A741" s="83"/>
      <c r="B741" s="83"/>
      <c r="C741" s="83"/>
      <c r="D741" s="34"/>
      <c r="E741" s="34"/>
      <c r="F741" s="34"/>
      <c r="G741" s="34"/>
      <c r="H741" s="34"/>
      <c r="I741" s="34"/>
      <c r="J741" s="34"/>
      <c r="K741" s="35"/>
      <c r="L741" s="35"/>
      <c r="M741" s="35"/>
      <c r="N741" s="35"/>
      <c r="O741" s="35"/>
      <c r="P741" s="35"/>
      <c r="Q741" s="35"/>
      <c r="R741" s="35"/>
      <c r="S741" s="35"/>
      <c r="T741" s="35"/>
      <c r="U741" s="35"/>
      <c r="V741" s="35"/>
      <c r="W741" s="35"/>
      <c r="X741" s="8"/>
      <c r="Y741" s="8"/>
      <c r="Z741" s="8"/>
      <c r="AA741" s="8"/>
      <c r="AB741" s="8"/>
      <c r="AC741" s="8"/>
      <c r="AD741" s="8"/>
      <c r="AE741" s="8"/>
      <c r="AF741" s="8"/>
    </row>
    <row r="742" spans="1:32" ht="12.75" customHeight="1" x14ac:dyDescent="0.15">
      <c r="A742" s="83"/>
      <c r="B742" s="83"/>
      <c r="C742" s="83"/>
      <c r="D742" s="34"/>
      <c r="E742" s="34"/>
      <c r="F742" s="34"/>
      <c r="G742" s="34"/>
      <c r="H742" s="34"/>
      <c r="I742" s="34"/>
      <c r="J742" s="34"/>
      <c r="K742" s="35"/>
      <c r="L742" s="35"/>
      <c r="M742" s="35"/>
      <c r="N742" s="35"/>
      <c r="O742" s="35"/>
      <c r="P742" s="35"/>
      <c r="Q742" s="35"/>
      <c r="R742" s="35"/>
      <c r="S742" s="35"/>
      <c r="T742" s="35"/>
      <c r="U742" s="35"/>
      <c r="V742" s="35"/>
      <c r="W742" s="35"/>
      <c r="X742" s="8"/>
      <c r="Y742" s="8"/>
      <c r="Z742" s="8"/>
      <c r="AA742" s="8"/>
      <c r="AB742" s="8"/>
      <c r="AC742" s="8"/>
      <c r="AD742" s="8"/>
      <c r="AE742" s="8"/>
      <c r="AF742" s="8"/>
    </row>
    <row r="743" spans="1:32" ht="12.75" customHeight="1" x14ac:dyDescent="0.15">
      <c r="A743" s="83"/>
      <c r="B743" s="83"/>
      <c r="C743" s="83"/>
      <c r="D743" s="34"/>
      <c r="E743" s="34"/>
      <c r="F743" s="34"/>
      <c r="G743" s="34"/>
      <c r="H743" s="34"/>
      <c r="I743" s="34"/>
      <c r="J743" s="34"/>
      <c r="K743" s="35"/>
      <c r="L743" s="35"/>
      <c r="M743" s="35"/>
      <c r="N743" s="35"/>
      <c r="O743" s="35"/>
      <c r="P743" s="35"/>
      <c r="Q743" s="35"/>
      <c r="R743" s="35"/>
      <c r="S743" s="35"/>
      <c r="T743" s="35"/>
      <c r="U743" s="35"/>
      <c r="V743" s="35"/>
      <c r="W743" s="35"/>
      <c r="X743" s="8"/>
      <c r="Y743" s="8"/>
      <c r="Z743" s="8"/>
      <c r="AA743" s="8"/>
      <c r="AB743" s="8"/>
      <c r="AC743" s="8"/>
      <c r="AD743" s="8"/>
      <c r="AE743" s="8"/>
      <c r="AF743" s="8"/>
    </row>
    <row r="744" spans="1:32" ht="12.75" customHeight="1" x14ac:dyDescent="0.15">
      <c r="A744" s="83"/>
      <c r="B744" s="83"/>
      <c r="C744" s="83"/>
      <c r="D744" s="34"/>
      <c r="E744" s="34"/>
      <c r="F744" s="34"/>
      <c r="G744" s="34"/>
      <c r="H744" s="34"/>
      <c r="I744" s="34"/>
      <c r="J744" s="34"/>
      <c r="K744" s="35"/>
      <c r="L744" s="35"/>
      <c r="M744" s="35"/>
      <c r="N744" s="35"/>
      <c r="O744" s="35"/>
      <c r="P744" s="35"/>
      <c r="Q744" s="35"/>
      <c r="R744" s="35"/>
      <c r="S744" s="35"/>
      <c r="T744" s="35"/>
      <c r="U744" s="35"/>
      <c r="V744" s="35"/>
      <c r="W744" s="35"/>
      <c r="X744" s="8"/>
      <c r="Y744" s="8"/>
      <c r="Z744" s="8"/>
      <c r="AA744" s="8"/>
      <c r="AB744" s="8"/>
      <c r="AC744" s="8"/>
      <c r="AD744" s="8"/>
      <c r="AE744" s="8"/>
      <c r="AF744" s="8"/>
    </row>
    <row r="745" spans="1:32" ht="12.75" customHeight="1" x14ac:dyDescent="0.15">
      <c r="A745" s="83"/>
      <c r="B745" s="83"/>
      <c r="C745" s="83"/>
      <c r="D745" s="34"/>
      <c r="E745" s="34"/>
      <c r="F745" s="34"/>
      <c r="G745" s="34"/>
      <c r="H745" s="34"/>
      <c r="I745" s="34"/>
      <c r="J745" s="34"/>
      <c r="K745" s="35"/>
      <c r="L745" s="35"/>
      <c r="M745" s="35"/>
      <c r="N745" s="35"/>
      <c r="O745" s="35"/>
      <c r="P745" s="35"/>
      <c r="Q745" s="35"/>
      <c r="R745" s="35"/>
      <c r="S745" s="35"/>
      <c r="T745" s="35"/>
      <c r="U745" s="35"/>
      <c r="V745" s="35"/>
      <c r="W745" s="35"/>
      <c r="X745" s="8"/>
      <c r="Y745" s="8"/>
      <c r="Z745" s="8"/>
      <c r="AA745" s="8"/>
      <c r="AB745" s="8"/>
      <c r="AC745" s="8"/>
      <c r="AD745" s="8"/>
      <c r="AE745" s="8"/>
      <c r="AF745" s="8"/>
    </row>
    <row r="746" spans="1:32" ht="12.75" customHeight="1" x14ac:dyDescent="0.15">
      <c r="A746" s="83"/>
      <c r="B746" s="83"/>
      <c r="C746" s="83"/>
      <c r="D746" s="34"/>
      <c r="E746" s="34"/>
      <c r="F746" s="34"/>
      <c r="G746" s="34"/>
      <c r="H746" s="34"/>
      <c r="I746" s="34"/>
      <c r="J746" s="34"/>
      <c r="K746" s="35"/>
      <c r="L746" s="35"/>
      <c r="M746" s="35"/>
      <c r="N746" s="35"/>
      <c r="O746" s="35"/>
      <c r="P746" s="35"/>
      <c r="Q746" s="35"/>
      <c r="R746" s="35"/>
      <c r="S746" s="35"/>
      <c r="T746" s="35"/>
      <c r="U746" s="35"/>
      <c r="V746" s="35"/>
      <c r="W746" s="35"/>
      <c r="X746" s="8"/>
      <c r="Y746" s="8"/>
      <c r="Z746" s="8"/>
      <c r="AA746" s="8"/>
      <c r="AB746" s="8"/>
      <c r="AC746" s="8"/>
      <c r="AD746" s="8"/>
      <c r="AE746" s="8"/>
      <c r="AF746" s="8"/>
    </row>
    <row r="747" spans="1:32" ht="12.75" customHeight="1" x14ac:dyDescent="0.15">
      <c r="A747" s="83"/>
      <c r="B747" s="83"/>
      <c r="C747" s="83"/>
      <c r="D747" s="34"/>
      <c r="E747" s="34"/>
      <c r="F747" s="34"/>
      <c r="G747" s="34"/>
      <c r="H747" s="34"/>
      <c r="I747" s="34"/>
      <c r="J747" s="34"/>
      <c r="K747" s="35"/>
      <c r="L747" s="35"/>
      <c r="M747" s="35"/>
      <c r="N747" s="35"/>
      <c r="O747" s="35"/>
      <c r="P747" s="35"/>
      <c r="Q747" s="35"/>
      <c r="R747" s="35"/>
      <c r="S747" s="35"/>
      <c r="T747" s="35"/>
      <c r="U747" s="35"/>
      <c r="V747" s="35"/>
      <c r="W747" s="35"/>
      <c r="X747" s="8"/>
      <c r="Y747" s="8"/>
      <c r="Z747" s="8"/>
      <c r="AA747" s="8"/>
      <c r="AB747" s="8"/>
      <c r="AC747" s="8"/>
      <c r="AD747" s="8"/>
      <c r="AE747" s="8"/>
      <c r="AF747" s="8"/>
    </row>
    <row r="748" spans="1:32" ht="12.75" customHeight="1" x14ac:dyDescent="0.15">
      <c r="A748" s="83"/>
      <c r="B748" s="83"/>
      <c r="C748" s="83"/>
      <c r="D748" s="34"/>
      <c r="E748" s="34"/>
      <c r="F748" s="34"/>
      <c r="G748" s="34"/>
      <c r="H748" s="34"/>
      <c r="I748" s="34"/>
      <c r="J748" s="34"/>
      <c r="K748" s="35"/>
      <c r="L748" s="35"/>
      <c r="M748" s="35"/>
      <c r="N748" s="35"/>
      <c r="O748" s="35"/>
      <c r="P748" s="35"/>
      <c r="Q748" s="35"/>
      <c r="R748" s="35"/>
      <c r="S748" s="35"/>
      <c r="T748" s="35"/>
      <c r="U748" s="35"/>
      <c r="V748" s="35"/>
      <c r="W748" s="35"/>
      <c r="X748" s="8"/>
      <c r="Y748" s="8"/>
      <c r="Z748" s="8"/>
      <c r="AA748" s="8"/>
      <c r="AB748" s="8"/>
      <c r="AC748" s="8"/>
      <c r="AD748" s="8"/>
      <c r="AE748" s="8"/>
      <c r="AF748" s="8"/>
    </row>
    <row r="749" spans="1:32" ht="12.75" customHeight="1" x14ac:dyDescent="0.15">
      <c r="A749" s="83"/>
      <c r="B749" s="83"/>
      <c r="C749" s="83"/>
      <c r="D749" s="34"/>
      <c r="E749" s="34"/>
      <c r="F749" s="34"/>
      <c r="G749" s="34"/>
      <c r="H749" s="34"/>
      <c r="I749" s="34"/>
      <c r="J749" s="34"/>
      <c r="K749" s="35"/>
      <c r="L749" s="35"/>
      <c r="M749" s="35"/>
      <c r="N749" s="35"/>
      <c r="O749" s="35"/>
      <c r="P749" s="35"/>
      <c r="Q749" s="35"/>
      <c r="R749" s="35"/>
      <c r="S749" s="35"/>
      <c r="T749" s="35"/>
      <c r="U749" s="35"/>
      <c r="V749" s="35"/>
      <c r="W749" s="35"/>
      <c r="X749" s="8"/>
      <c r="Y749" s="8"/>
      <c r="Z749" s="8"/>
      <c r="AA749" s="8"/>
      <c r="AB749" s="8"/>
      <c r="AC749" s="8"/>
      <c r="AD749" s="8"/>
      <c r="AE749" s="8"/>
      <c r="AF749" s="8"/>
    </row>
    <row r="750" spans="1:32" ht="12.75" customHeight="1" x14ac:dyDescent="0.15">
      <c r="A750" s="83"/>
      <c r="B750" s="83"/>
      <c r="C750" s="83"/>
      <c r="D750" s="34"/>
      <c r="E750" s="34"/>
      <c r="F750" s="34"/>
      <c r="G750" s="34"/>
      <c r="H750" s="34"/>
      <c r="I750" s="34"/>
      <c r="J750" s="34"/>
      <c r="K750" s="35"/>
      <c r="L750" s="35"/>
      <c r="M750" s="35"/>
      <c r="N750" s="35"/>
      <c r="O750" s="35"/>
      <c r="P750" s="35"/>
      <c r="Q750" s="35"/>
      <c r="R750" s="35"/>
      <c r="S750" s="35"/>
      <c r="T750" s="35"/>
      <c r="U750" s="35"/>
      <c r="V750" s="35"/>
      <c r="W750" s="35"/>
      <c r="X750" s="8"/>
      <c r="Y750" s="8"/>
      <c r="Z750" s="8"/>
      <c r="AA750" s="8"/>
      <c r="AB750" s="8"/>
      <c r="AC750" s="8"/>
      <c r="AD750" s="8"/>
      <c r="AE750" s="8"/>
      <c r="AF750" s="8"/>
    </row>
    <row r="751" spans="1:32" ht="12.75" customHeight="1" x14ac:dyDescent="0.15">
      <c r="A751" s="83"/>
      <c r="B751" s="83"/>
      <c r="C751" s="83"/>
      <c r="D751" s="34"/>
      <c r="E751" s="34"/>
      <c r="F751" s="34"/>
      <c r="G751" s="34"/>
      <c r="H751" s="34"/>
      <c r="I751" s="34"/>
      <c r="J751" s="34"/>
      <c r="K751" s="35"/>
      <c r="L751" s="35"/>
      <c r="M751" s="35"/>
      <c r="N751" s="35"/>
      <c r="O751" s="35"/>
      <c r="P751" s="35"/>
      <c r="Q751" s="35"/>
      <c r="R751" s="35"/>
      <c r="S751" s="35"/>
      <c r="T751" s="35"/>
      <c r="U751" s="35"/>
      <c r="V751" s="35"/>
      <c r="W751" s="35"/>
      <c r="X751" s="8"/>
      <c r="Y751" s="8"/>
      <c r="Z751" s="8"/>
      <c r="AA751" s="8"/>
      <c r="AB751" s="8"/>
      <c r="AC751" s="8"/>
      <c r="AD751" s="8"/>
      <c r="AE751" s="8"/>
      <c r="AF751" s="8"/>
    </row>
    <row r="752" spans="1:32" ht="12.75" customHeight="1" x14ac:dyDescent="0.15">
      <c r="A752" s="83"/>
      <c r="B752" s="83"/>
      <c r="C752" s="83"/>
      <c r="D752" s="34"/>
      <c r="E752" s="34"/>
      <c r="F752" s="34"/>
      <c r="G752" s="34"/>
      <c r="H752" s="34"/>
      <c r="I752" s="34"/>
      <c r="J752" s="34"/>
      <c r="K752" s="35"/>
      <c r="L752" s="35"/>
      <c r="M752" s="35"/>
      <c r="N752" s="35"/>
      <c r="O752" s="35"/>
      <c r="P752" s="35"/>
      <c r="Q752" s="35"/>
      <c r="R752" s="35"/>
      <c r="S752" s="35"/>
      <c r="T752" s="35"/>
      <c r="U752" s="35"/>
      <c r="V752" s="35"/>
      <c r="W752" s="35"/>
      <c r="X752" s="8"/>
      <c r="Y752" s="8"/>
      <c r="Z752" s="8"/>
      <c r="AA752" s="8"/>
      <c r="AB752" s="8"/>
      <c r="AC752" s="8"/>
      <c r="AD752" s="8"/>
      <c r="AE752" s="8"/>
      <c r="AF752" s="8"/>
    </row>
    <row r="753" spans="1:32" ht="12.75" customHeight="1" x14ac:dyDescent="0.15">
      <c r="A753" s="83"/>
      <c r="B753" s="83"/>
      <c r="C753" s="83"/>
      <c r="D753" s="34"/>
      <c r="E753" s="34"/>
      <c r="F753" s="34"/>
      <c r="G753" s="34"/>
      <c r="H753" s="34"/>
      <c r="I753" s="34"/>
      <c r="J753" s="34"/>
      <c r="K753" s="35"/>
      <c r="L753" s="35"/>
      <c r="M753" s="35"/>
      <c r="N753" s="35"/>
      <c r="O753" s="35"/>
      <c r="P753" s="35"/>
      <c r="Q753" s="35"/>
      <c r="R753" s="35"/>
      <c r="S753" s="35"/>
      <c r="T753" s="35"/>
      <c r="U753" s="35"/>
      <c r="V753" s="35"/>
      <c r="W753" s="35"/>
      <c r="X753" s="8"/>
      <c r="Y753" s="8"/>
      <c r="Z753" s="8"/>
      <c r="AA753" s="8"/>
      <c r="AB753" s="8"/>
      <c r="AC753" s="8"/>
      <c r="AD753" s="8"/>
      <c r="AE753" s="8"/>
      <c r="AF753" s="8"/>
    </row>
    <row r="754" spans="1:32" ht="12.75" customHeight="1" x14ac:dyDescent="0.15">
      <c r="A754" s="83"/>
      <c r="B754" s="83"/>
      <c r="C754" s="83"/>
      <c r="D754" s="34"/>
      <c r="E754" s="34"/>
      <c r="F754" s="34"/>
      <c r="G754" s="34"/>
      <c r="H754" s="34"/>
      <c r="I754" s="34"/>
      <c r="J754" s="34"/>
      <c r="K754" s="35"/>
      <c r="L754" s="35"/>
      <c r="M754" s="35"/>
      <c r="N754" s="35"/>
      <c r="O754" s="35"/>
      <c r="P754" s="35"/>
      <c r="Q754" s="35"/>
      <c r="R754" s="35"/>
      <c r="S754" s="35"/>
      <c r="T754" s="35"/>
      <c r="U754" s="35"/>
      <c r="V754" s="35"/>
      <c r="W754" s="35"/>
      <c r="X754" s="8"/>
      <c r="Y754" s="8"/>
      <c r="Z754" s="8"/>
      <c r="AA754" s="8"/>
      <c r="AB754" s="8"/>
      <c r="AC754" s="8"/>
      <c r="AD754" s="8"/>
      <c r="AE754" s="8"/>
      <c r="AF754" s="8"/>
    </row>
    <row r="755" spans="1:32" ht="12.75" customHeight="1" x14ac:dyDescent="0.15">
      <c r="A755" s="83"/>
      <c r="B755" s="83"/>
      <c r="C755" s="83"/>
      <c r="D755" s="34"/>
      <c r="E755" s="34"/>
      <c r="F755" s="34"/>
      <c r="G755" s="34"/>
      <c r="H755" s="34"/>
      <c r="I755" s="34"/>
      <c r="J755" s="34"/>
      <c r="K755" s="35"/>
      <c r="L755" s="35"/>
      <c r="M755" s="35"/>
      <c r="N755" s="35"/>
      <c r="O755" s="35"/>
      <c r="P755" s="35"/>
      <c r="Q755" s="35"/>
      <c r="R755" s="35"/>
      <c r="S755" s="35"/>
      <c r="T755" s="35"/>
      <c r="U755" s="35"/>
      <c r="V755" s="35"/>
      <c r="W755" s="35"/>
      <c r="X755" s="8"/>
      <c r="Y755" s="8"/>
      <c r="Z755" s="8"/>
      <c r="AA755" s="8"/>
      <c r="AB755" s="8"/>
      <c r="AC755" s="8"/>
      <c r="AD755" s="8"/>
      <c r="AE755" s="8"/>
      <c r="AF755" s="8"/>
    </row>
    <row r="756" spans="1:32" ht="12.75" customHeight="1" x14ac:dyDescent="0.15">
      <c r="A756" s="83"/>
      <c r="B756" s="83"/>
      <c r="C756" s="83"/>
      <c r="D756" s="34"/>
      <c r="E756" s="34"/>
      <c r="F756" s="34"/>
      <c r="G756" s="34"/>
      <c r="H756" s="34"/>
      <c r="I756" s="34"/>
      <c r="J756" s="34"/>
      <c r="K756" s="35"/>
      <c r="L756" s="35"/>
      <c r="M756" s="35"/>
      <c r="N756" s="35"/>
      <c r="O756" s="35"/>
      <c r="P756" s="35"/>
      <c r="Q756" s="35"/>
      <c r="R756" s="35"/>
      <c r="S756" s="35"/>
      <c r="T756" s="35"/>
      <c r="U756" s="35"/>
      <c r="V756" s="35"/>
      <c r="W756" s="35"/>
      <c r="X756" s="8"/>
      <c r="Y756" s="8"/>
      <c r="Z756" s="8"/>
      <c r="AA756" s="8"/>
      <c r="AB756" s="8"/>
      <c r="AC756" s="8"/>
      <c r="AD756" s="8"/>
      <c r="AE756" s="8"/>
      <c r="AF756" s="8"/>
    </row>
    <row r="757" spans="1:32" ht="12.75" customHeight="1" x14ac:dyDescent="0.15">
      <c r="A757" s="83"/>
      <c r="B757" s="83"/>
      <c r="C757" s="83"/>
      <c r="D757" s="34"/>
      <c r="E757" s="34"/>
      <c r="F757" s="34"/>
      <c r="G757" s="34"/>
      <c r="H757" s="34"/>
      <c r="I757" s="34"/>
      <c r="J757" s="34"/>
      <c r="K757" s="35"/>
      <c r="L757" s="35"/>
      <c r="M757" s="35"/>
      <c r="N757" s="35"/>
      <c r="O757" s="35"/>
      <c r="P757" s="35"/>
      <c r="Q757" s="35"/>
      <c r="R757" s="35"/>
      <c r="S757" s="35"/>
      <c r="T757" s="35"/>
      <c r="U757" s="35"/>
      <c r="V757" s="35"/>
      <c r="W757" s="35"/>
      <c r="X757" s="8"/>
      <c r="Y757" s="8"/>
      <c r="Z757" s="8"/>
      <c r="AA757" s="8"/>
      <c r="AB757" s="8"/>
      <c r="AC757" s="8"/>
      <c r="AD757" s="8"/>
      <c r="AE757" s="8"/>
      <c r="AF757" s="8"/>
    </row>
    <row r="758" spans="1:32" ht="12.75" customHeight="1" x14ac:dyDescent="0.15">
      <c r="A758" s="83"/>
      <c r="B758" s="83"/>
      <c r="C758" s="83"/>
      <c r="D758" s="34"/>
      <c r="E758" s="34"/>
      <c r="F758" s="34"/>
      <c r="G758" s="34"/>
      <c r="H758" s="34"/>
      <c r="I758" s="34"/>
      <c r="J758" s="34"/>
      <c r="K758" s="35"/>
      <c r="L758" s="35"/>
      <c r="M758" s="35"/>
      <c r="N758" s="35"/>
      <c r="O758" s="35"/>
      <c r="P758" s="35"/>
      <c r="Q758" s="35"/>
      <c r="R758" s="35"/>
      <c r="S758" s="35"/>
      <c r="T758" s="35"/>
      <c r="U758" s="35"/>
      <c r="V758" s="35"/>
      <c r="W758" s="35"/>
      <c r="X758" s="8"/>
      <c r="Y758" s="8"/>
      <c r="Z758" s="8"/>
      <c r="AA758" s="8"/>
      <c r="AB758" s="8"/>
      <c r="AC758" s="8"/>
      <c r="AD758" s="8"/>
      <c r="AE758" s="8"/>
      <c r="AF758" s="8"/>
    </row>
    <row r="759" spans="1:32" ht="12.75" customHeight="1" x14ac:dyDescent="0.15">
      <c r="A759" s="83"/>
      <c r="B759" s="83"/>
      <c r="C759" s="83"/>
      <c r="D759" s="34"/>
      <c r="E759" s="34"/>
      <c r="F759" s="34"/>
      <c r="G759" s="34"/>
      <c r="H759" s="34"/>
      <c r="I759" s="34"/>
      <c r="J759" s="34"/>
      <c r="K759" s="35"/>
      <c r="L759" s="35"/>
      <c r="M759" s="35"/>
      <c r="N759" s="35"/>
      <c r="O759" s="35"/>
      <c r="P759" s="35"/>
      <c r="Q759" s="35"/>
      <c r="R759" s="35"/>
      <c r="S759" s="35"/>
      <c r="T759" s="35"/>
      <c r="U759" s="35"/>
      <c r="V759" s="35"/>
      <c r="W759" s="35"/>
      <c r="X759" s="8"/>
      <c r="Y759" s="8"/>
      <c r="Z759" s="8"/>
      <c r="AA759" s="8"/>
      <c r="AB759" s="8"/>
      <c r="AC759" s="8"/>
      <c r="AD759" s="8"/>
      <c r="AE759" s="8"/>
      <c r="AF759" s="8"/>
    </row>
    <row r="760" spans="1:32" ht="12.75" customHeight="1" x14ac:dyDescent="0.15">
      <c r="A760" s="83"/>
      <c r="B760" s="83"/>
      <c r="C760" s="83"/>
      <c r="D760" s="34"/>
      <c r="E760" s="34"/>
      <c r="F760" s="34"/>
      <c r="G760" s="34"/>
      <c r="H760" s="34"/>
      <c r="I760" s="34"/>
      <c r="J760" s="34"/>
      <c r="K760" s="35"/>
      <c r="L760" s="35"/>
      <c r="M760" s="35"/>
      <c r="N760" s="35"/>
      <c r="O760" s="35"/>
      <c r="P760" s="35"/>
      <c r="Q760" s="35"/>
      <c r="R760" s="35"/>
      <c r="S760" s="35"/>
      <c r="T760" s="35"/>
      <c r="U760" s="35"/>
      <c r="V760" s="35"/>
      <c r="W760" s="35"/>
      <c r="X760" s="8"/>
      <c r="Y760" s="8"/>
      <c r="Z760" s="8"/>
      <c r="AA760" s="8"/>
      <c r="AB760" s="8"/>
      <c r="AC760" s="8"/>
      <c r="AD760" s="8"/>
      <c r="AE760" s="8"/>
      <c r="AF760" s="8"/>
    </row>
    <row r="761" spans="1:32" ht="12.75" customHeight="1" x14ac:dyDescent="0.15">
      <c r="A761" s="83"/>
      <c r="B761" s="83"/>
      <c r="C761" s="83"/>
      <c r="D761" s="34"/>
      <c r="E761" s="34"/>
      <c r="F761" s="34"/>
      <c r="G761" s="34"/>
      <c r="H761" s="34"/>
      <c r="I761" s="34"/>
      <c r="J761" s="34"/>
      <c r="K761" s="35"/>
      <c r="L761" s="35"/>
      <c r="M761" s="35"/>
      <c r="N761" s="35"/>
      <c r="O761" s="35"/>
      <c r="P761" s="35"/>
      <c r="Q761" s="35"/>
      <c r="R761" s="35"/>
      <c r="S761" s="35"/>
      <c r="T761" s="35"/>
      <c r="U761" s="35"/>
      <c r="V761" s="35"/>
      <c r="W761" s="35"/>
      <c r="X761" s="8"/>
      <c r="Y761" s="8"/>
      <c r="Z761" s="8"/>
      <c r="AA761" s="8"/>
      <c r="AB761" s="8"/>
      <c r="AC761" s="8"/>
      <c r="AD761" s="8"/>
      <c r="AE761" s="8"/>
      <c r="AF761" s="8"/>
    </row>
    <row r="762" spans="1:32" ht="12.75" customHeight="1" x14ac:dyDescent="0.15">
      <c r="A762" s="83"/>
      <c r="B762" s="83"/>
      <c r="C762" s="83"/>
      <c r="D762" s="34"/>
      <c r="E762" s="34"/>
      <c r="F762" s="34"/>
      <c r="G762" s="34"/>
      <c r="H762" s="34"/>
      <c r="I762" s="34"/>
      <c r="J762" s="34"/>
      <c r="K762" s="35"/>
      <c r="L762" s="35"/>
      <c r="M762" s="35"/>
      <c r="N762" s="35"/>
      <c r="O762" s="35"/>
      <c r="P762" s="35"/>
      <c r="Q762" s="35"/>
      <c r="R762" s="35"/>
      <c r="S762" s="35"/>
      <c r="T762" s="35"/>
      <c r="U762" s="35"/>
      <c r="V762" s="35"/>
      <c r="W762" s="35"/>
      <c r="X762" s="8"/>
      <c r="Y762" s="8"/>
      <c r="Z762" s="8"/>
      <c r="AA762" s="8"/>
      <c r="AB762" s="8"/>
      <c r="AC762" s="8"/>
      <c r="AD762" s="8"/>
      <c r="AE762" s="8"/>
      <c r="AF762" s="8"/>
    </row>
    <row r="763" spans="1:32" ht="12.75" customHeight="1" x14ac:dyDescent="0.15">
      <c r="A763" s="83"/>
      <c r="B763" s="83"/>
      <c r="C763" s="83"/>
      <c r="D763" s="34"/>
      <c r="E763" s="34"/>
      <c r="F763" s="34"/>
      <c r="G763" s="34"/>
      <c r="H763" s="34"/>
      <c r="I763" s="34"/>
      <c r="J763" s="34"/>
      <c r="K763" s="35"/>
      <c r="L763" s="35"/>
      <c r="M763" s="35"/>
      <c r="N763" s="35"/>
      <c r="O763" s="35"/>
      <c r="P763" s="35"/>
      <c r="Q763" s="35"/>
      <c r="R763" s="35"/>
      <c r="S763" s="35"/>
      <c r="T763" s="35"/>
      <c r="U763" s="35"/>
      <c r="V763" s="35"/>
      <c r="W763" s="35"/>
      <c r="X763" s="8"/>
      <c r="Y763" s="8"/>
      <c r="Z763" s="8"/>
      <c r="AA763" s="8"/>
      <c r="AB763" s="8"/>
      <c r="AC763" s="8"/>
      <c r="AD763" s="8"/>
      <c r="AE763" s="8"/>
      <c r="AF763" s="8"/>
    </row>
    <row r="764" spans="1:32" ht="12.75" customHeight="1" x14ac:dyDescent="0.15">
      <c r="A764" s="83"/>
      <c r="B764" s="83"/>
      <c r="C764" s="83"/>
      <c r="D764" s="34"/>
      <c r="E764" s="34"/>
      <c r="F764" s="34"/>
      <c r="G764" s="34"/>
      <c r="H764" s="34"/>
      <c r="I764" s="34"/>
      <c r="J764" s="34"/>
      <c r="K764" s="35"/>
      <c r="L764" s="35"/>
      <c r="M764" s="35"/>
      <c r="N764" s="35"/>
      <c r="O764" s="35"/>
      <c r="P764" s="35"/>
      <c r="Q764" s="35"/>
      <c r="R764" s="35"/>
      <c r="S764" s="35"/>
      <c r="T764" s="35"/>
      <c r="U764" s="35"/>
      <c r="V764" s="35"/>
      <c r="W764" s="35"/>
      <c r="X764" s="8"/>
      <c r="Y764" s="8"/>
      <c r="Z764" s="8"/>
      <c r="AA764" s="8"/>
      <c r="AB764" s="8"/>
      <c r="AC764" s="8"/>
      <c r="AD764" s="8"/>
      <c r="AE764" s="8"/>
      <c r="AF764" s="8"/>
    </row>
    <row r="765" spans="1:32" ht="12.75" customHeight="1" x14ac:dyDescent="0.15">
      <c r="A765" s="83"/>
      <c r="B765" s="83"/>
      <c r="C765" s="83"/>
      <c r="D765" s="34"/>
      <c r="E765" s="34"/>
      <c r="F765" s="34"/>
      <c r="G765" s="34"/>
      <c r="H765" s="34"/>
      <c r="I765" s="34"/>
      <c r="J765" s="34"/>
      <c r="K765" s="35"/>
      <c r="L765" s="35"/>
      <c r="M765" s="35"/>
      <c r="N765" s="35"/>
      <c r="O765" s="35"/>
      <c r="P765" s="35"/>
      <c r="Q765" s="35"/>
      <c r="R765" s="35"/>
      <c r="S765" s="35"/>
      <c r="T765" s="35"/>
      <c r="U765" s="35"/>
      <c r="V765" s="35"/>
      <c r="W765" s="35"/>
      <c r="X765" s="8"/>
      <c r="Y765" s="8"/>
      <c r="Z765" s="8"/>
      <c r="AA765" s="8"/>
      <c r="AB765" s="8"/>
      <c r="AC765" s="8"/>
      <c r="AD765" s="8"/>
      <c r="AE765" s="8"/>
      <c r="AF765" s="8"/>
    </row>
    <row r="766" spans="1:32" ht="12.75" customHeight="1" x14ac:dyDescent="0.15">
      <c r="A766" s="83"/>
      <c r="B766" s="83"/>
      <c r="C766" s="83"/>
      <c r="D766" s="34"/>
      <c r="E766" s="34"/>
      <c r="F766" s="34"/>
      <c r="G766" s="34"/>
      <c r="H766" s="34"/>
      <c r="I766" s="34"/>
      <c r="J766" s="34"/>
      <c r="K766" s="35"/>
      <c r="L766" s="35"/>
      <c r="M766" s="35"/>
      <c r="N766" s="35"/>
      <c r="O766" s="35"/>
      <c r="P766" s="35"/>
      <c r="Q766" s="35"/>
      <c r="R766" s="35"/>
      <c r="S766" s="35"/>
      <c r="T766" s="35"/>
      <c r="U766" s="35"/>
      <c r="V766" s="35"/>
      <c r="W766" s="35"/>
      <c r="X766" s="8"/>
      <c r="Y766" s="8"/>
      <c r="Z766" s="8"/>
      <c r="AA766" s="8"/>
      <c r="AB766" s="8"/>
      <c r="AC766" s="8"/>
      <c r="AD766" s="8"/>
      <c r="AE766" s="8"/>
      <c r="AF766" s="8"/>
    </row>
    <row r="767" spans="1:32" ht="12.75" customHeight="1" x14ac:dyDescent="0.15">
      <c r="A767" s="83"/>
      <c r="B767" s="83"/>
      <c r="C767" s="83"/>
      <c r="D767" s="34"/>
      <c r="E767" s="34"/>
      <c r="F767" s="34"/>
      <c r="G767" s="34"/>
      <c r="H767" s="34"/>
      <c r="I767" s="34"/>
      <c r="J767" s="34"/>
      <c r="K767" s="35"/>
      <c r="L767" s="35"/>
      <c r="M767" s="35"/>
      <c r="N767" s="35"/>
      <c r="O767" s="35"/>
      <c r="P767" s="35"/>
      <c r="Q767" s="35"/>
      <c r="R767" s="35"/>
      <c r="S767" s="35"/>
      <c r="T767" s="35"/>
      <c r="U767" s="35"/>
      <c r="V767" s="35"/>
      <c r="W767" s="35"/>
      <c r="X767" s="8"/>
      <c r="Y767" s="8"/>
      <c r="Z767" s="8"/>
      <c r="AA767" s="8"/>
      <c r="AB767" s="8"/>
      <c r="AC767" s="8"/>
      <c r="AD767" s="8"/>
      <c r="AE767" s="8"/>
      <c r="AF767" s="8"/>
    </row>
    <row r="768" spans="1:32" ht="12.75" customHeight="1" x14ac:dyDescent="0.15">
      <c r="A768" s="83"/>
      <c r="B768" s="83"/>
      <c r="C768" s="83"/>
      <c r="D768" s="34"/>
      <c r="E768" s="34"/>
      <c r="F768" s="34"/>
      <c r="G768" s="34"/>
      <c r="H768" s="34"/>
      <c r="I768" s="34"/>
      <c r="J768" s="34"/>
      <c r="K768" s="35"/>
      <c r="L768" s="35"/>
      <c r="M768" s="35"/>
      <c r="N768" s="35"/>
      <c r="O768" s="35"/>
      <c r="P768" s="35"/>
      <c r="Q768" s="35"/>
      <c r="R768" s="35"/>
      <c r="S768" s="35"/>
      <c r="T768" s="35"/>
      <c r="U768" s="35"/>
      <c r="V768" s="35"/>
      <c r="W768" s="35"/>
      <c r="X768" s="8"/>
      <c r="Y768" s="8"/>
      <c r="Z768" s="8"/>
      <c r="AA768" s="8"/>
      <c r="AB768" s="8"/>
      <c r="AC768" s="8"/>
      <c r="AD768" s="8"/>
      <c r="AE768" s="8"/>
      <c r="AF768" s="8"/>
    </row>
    <row r="769" spans="1:32" ht="12.75" customHeight="1" x14ac:dyDescent="0.15">
      <c r="A769" s="83"/>
      <c r="B769" s="83"/>
      <c r="C769" s="83"/>
      <c r="D769" s="34"/>
      <c r="E769" s="34"/>
      <c r="F769" s="34"/>
      <c r="G769" s="34"/>
      <c r="H769" s="34"/>
      <c r="I769" s="34"/>
      <c r="J769" s="34"/>
      <c r="K769" s="35"/>
      <c r="L769" s="35"/>
      <c r="M769" s="35"/>
      <c r="N769" s="35"/>
      <c r="O769" s="35"/>
      <c r="P769" s="35"/>
      <c r="Q769" s="35"/>
      <c r="R769" s="35"/>
      <c r="S769" s="35"/>
      <c r="T769" s="35"/>
      <c r="U769" s="35"/>
      <c r="V769" s="35"/>
      <c r="W769" s="35"/>
      <c r="X769" s="8"/>
      <c r="Y769" s="8"/>
      <c r="Z769" s="8"/>
      <c r="AA769" s="8"/>
      <c r="AB769" s="8"/>
      <c r="AC769" s="8"/>
      <c r="AD769" s="8"/>
      <c r="AE769" s="8"/>
      <c r="AF769" s="8"/>
    </row>
    <row r="770" spans="1:32" ht="12.75" customHeight="1" x14ac:dyDescent="0.15">
      <c r="A770" s="83"/>
      <c r="B770" s="83"/>
      <c r="C770" s="83"/>
      <c r="D770" s="34"/>
      <c r="E770" s="34"/>
      <c r="F770" s="34"/>
      <c r="G770" s="34"/>
      <c r="H770" s="34"/>
      <c r="I770" s="34"/>
      <c r="J770" s="34"/>
      <c r="K770" s="35"/>
      <c r="L770" s="35"/>
      <c r="M770" s="35"/>
      <c r="N770" s="35"/>
      <c r="O770" s="35"/>
      <c r="P770" s="35"/>
      <c r="Q770" s="35"/>
      <c r="R770" s="35"/>
      <c r="S770" s="35"/>
      <c r="T770" s="35"/>
      <c r="U770" s="35"/>
      <c r="V770" s="35"/>
      <c r="W770" s="35"/>
      <c r="X770" s="8"/>
      <c r="Y770" s="8"/>
      <c r="Z770" s="8"/>
      <c r="AA770" s="8"/>
      <c r="AB770" s="8"/>
      <c r="AC770" s="8"/>
      <c r="AD770" s="8"/>
      <c r="AE770" s="8"/>
      <c r="AF770" s="8"/>
    </row>
    <row r="771" spans="1:32" ht="12.75" customHeight="1" x14ac:dyDescent="0.15">
      <c r="A771" s="83"/>
      <c r="B771" s="83"/>
      <c r="C771" s="83"/>
      <c r="D771" s="34"/>
      <c r="E771" s="34"/>
      <c r="F771" s="34"/>
      <c r="G771" s="34"/>
      <c r="H771" s="34"/>
      <c r="I771" s="34"/>
      <c r="J771" s="34"/>
      <c r="K771" s="35"/>
      <c r="L771" s="35"/>
      <c r="M771" s="35"/>
      <c r="N771" s="35"/>
      <c r="O771" s="35"/>
      <c r="P771" s="35"/>
      <c r="Q771" s="35"/>
      <c r="R771" s="35"/>
      <c r="S771" s="35"/>
      <c r="T771" s="35"/>
      <c r="U771" s="35"/>
      <c r="V771" s="35"/>
      <c r="W771" s="35"/>
      <c r="X771" s="8"/>
      <c r="Y771" s="8"/>
      <c r="Z771" s="8"/>
      <c r="AA771" s="8"/>
      <c r="AB771" s="8"/>
      <c r="AC771" s="8"/>
      <c r="AD771" s="8"/>
      <c r="AE771" s="8"/>
      <c r="AF771" s="8"/>
    </row>
    <row r="772" spans="1:32" ht="12.75" customHeight="1" x14ac:dyDescent="0.15">
      <c r="A772" s="83"/>
      <c r="B772" s="83"/>
      <c r="C772" s="83"/>
      <c r="D772" s="34"/>
      <c r="E772" s="34"/>
      <c r="F772" s="34"/>
      <c r="G772" s="34"/>
      <c r="H772" s="34"/>
      <c r="I772" s="34"/>
      <c r="J772" s="34"/>
      <c r="K772" s="35"/>
      <c r="L772" s="35"/>
      <c r="M772" s="35"/>
      <c r="N772" s="35"/>
      <c r="O772" s="35"/>
      <c r="P772" s="35"/>
      <c r="Q772" s="35"/>
      <c r="R772" s="35"/>
      <c r="S772" s="35"/>
      <c r="T772" s="35"/>
      <c r="U772" s="35"/>
      <c r="V772" s="35"/>
      <c r="W772" s="35"/>
      <c r="X772" s="8"/>
      <c r="Y772" s="8"/>
      <c r="Z772" s="8"/>
      <c r="AA772" s="8"/>
      <c r="AB772" s="8"/>
      <c r="AC772" s="8"/>
      <c r="AD772" s="8"/>
      <c r="AE772" s="8"/>
      <c r="AF772" s="8"/>
    </row>
    <row r="773" spans="1:32" ht="12.75" customHeight="1" x14ac:dyDescent="0.15">
      <c r="A773" s="83"/>
      <c r="B773" s="83"/>
      <c r="C773" s="83"/>
      <c r="D773" s="34"/>
      <c r="E773" s="34"/>
      <c r="F773" s="34"/>
      <c r="G773" s="34"/>
      <c r="H773" s="34"/>
      <c r="I773" s="34"/>
      <c r="J773" s="34"/>
      <c r="K773" s="35"/>
      <c r="L773" s="35"/>
      <c r="M773" s="35"/>
      <c r="N773" s="35"/>
      <c r="O773" s="35"/>
      <c r="P773" s="35"/>
      <c r="Q773" s="35"/>
      <c r="R773" s="35"/>
      <c r="S773" s="35"/>
      <c r="T773" s="35"/>
      <c r="U773" s="35"/>
      <c r="V773" s="35"/>
      <c r="W773" s="35"/>
      <c r="X773" s="8"/>
      <c r="Y773" s="8"/>
      <c r="Z773" s="8"/>
      <c r="AA773" s="8"/>
      <c r="AB773" s="8"/>
      <c r="AC773" s="8"/>
      <c r="AD773" s="8"/>
      <c r="AE773" s="8"/>
      <c r="AF773" s="8"/>
    </row>
    <row r="774" spans="1:32" ht="12.75" customHeight="1" x14ac:dyDescent="0.15">
      <c r="A774" s="83"/>
      <c r="B774" s="83"/>
      <c r="C774" s="83"/>
      <c r="D774" s="34"/>
      <c r="E774" s="34"/>
      <c r="F774" s="34"/>
      <c r="G774" s="34"/>
      <c r="H774" s="34"/>
      <c r="I774" s="34"/>
      <c r="J774" s="34"/>
      <c r="K774" s="35"/>
      <c r="L774" s="35"/>
      <c r="M774" s="35"/>
      <c r="N774" s="35"/>
      <c r="O774" s="35"/>
      <c r="P774" s="35"/>
      <c r="Q774" s="35"/>
      <c r="R774" s="35"/>
      <c r="S774" s="35"/>
      <c r="T774" s="35"/>
      <c r="U774" s="35"/>
      <c r="V774" s="35"/>
      <c r="W774" s="35"/>
      <c r="X774" s="8"/>
      <c r="Y774" s="8"/>
      <c r="Z774" s="8"/>
      <c r="AA774" s="8"/>
      <c r="AB774" s="8"/>
      <c r="AC774" s="8"/>
      <c r="AD774" s="8"/>
      <c r="AE774" s="8"/>
      <c r="AF774" s="8"/>
    </row>
    <row r="775" spans="1:32" ht="12.75" customHeight="1" x14ac:dyDescent="0.15">
      <c r="A775" s="83"/>
      <c r="B775" s="83"/>
      <c r="C775" s="83"/>
      <c r="D775" s="34"/>
      <c r="E775" s="34"/>
      <c r="F775" s="34"/>
      <c r="G775" s="34"/>
      <c r="H775" s="34"/>
      <c r="I775" s="34"/>
      <c r="J775" s="34"/>
      <c r="K775" s="35"/>
      <c r="L775" s="35"/>
      <c r="M775" s="35"/>
      <c r="N775" s="35"/>
      <c r="O775" s="35"/>
      <c r="P775" s="35"/>
      <c r="Q775" s="35"/>
      <c r="R775" s="35"/>
      <c r="S775" s="35"/>
      <c r="T775" s="35"/>
      <c r="U775" s="35"/>
      <c r="V775" s="35"/>
      <c r="W775" s="35"/>
      <c r="X775" s="8"/>
      <c r="Y775" s="8"/>
      <c r="Z775" s="8"/>
      <c r="AA775" s="8"/>
      <c r="AB775" s="8"/>
      <c r="AC775" s="8"/>
      <c r="AD775" s="8"/>
      <c r="AE775" s="8"/>
      <c r="AF775" s="8"/>
    </row>
    <row r="776" spans="1:32" ht="12.75" customHeight="1" x14ac:dyDescent="0.15">
      <c r="A776" s="83"/>
      <c r="B776" s="83"/>
      <c r="C776" s="83"/>
      <c r="D776" s="34"/>
      <c r="E776" s="34"/>
      <c r="F776" s="34"/>
      <c r="G776" s="34"/>
      <c r="H776" s="34"/>
      <c r="I776" s="34"/>
      <c r="J776" s="34"/>
      <c r="K776" s="35"/>
      <c r="L776" s="35"/>
      <c r="M776" s="35"/>
      <c r="N776" s="35"/>
      <c r="O776" s="35"/>
      <c r="P776" s="35"/>
      <c r="Q776" s="35"/>
      <c r="R776" s="35"/>
      <c r="S776" s="35"/>
      <c r="T776" s="35"/>
      <c r="U776" s="35"/>
      <c r="V776" s="35"/>
      <c r="W776" s="35"/>
      <c r="X776" s="8"/>
      <c r="Y776" s="8"/>
      <c r="Z776" s="8"/>
      <c r="AA776" s="8"/>
      <c r="AB776" s="8"/>
      <c r="AC776" s="8"/>
      <c r="AD776" s="8"/>
      <c r="AE776" s="8"/>
      <c r="AF776" s="8"/>
    </row>
    <row r="777" spans="1:32" ht="12.75" customHeight="1" x14ac:dyDescent="0.15">
      <c r="A777" s="83"/>
      <c r="B777" s="83"/>
      <c r="C777" s="83"/>
      <c r="D777" s="34"/>
      <c r="E777" s="34"/>
      <c r="F777" s="34"/>
      <c r="G777" s="34"/>
      <c r="H777" s="34"/>
      <c r="I777" s="34"/>
      <c r="J777" s="34"/>
      <c r="K777" s="35"/>
      <c r="L777" s="35"/>
      <c r="M777" s="35"/>
      <c r="N777" s="35"/>
      <c r="O777" s="35"/>
      <c r="P777" s="35"/>
      <c r="Q777" s="35"/>
      <c r="R777" s="35"/>
      <c r="S777" s="35"/>
      <c r="T777" s="35"/>
      <c r="U777" s="35"/>
      <c r="V777" s="35"/>
      <c r="W777" s="35"/>
      <c r="X777" s="8"/>
      <c r="Y777" s="8"/>
      <c r="Z777" s="8"/>
      <c r="AA777" s="8"/>
      <c r="AB777" s="8"/>
      <c r="AC777" s="8"/>
      <c r="AD777" s="8"/>
      <c r="AE777" s="8"/>
      <c r="AF777" s="8"/>
    </row>
    <row r="778" spans="1:32" ht="12.75" customHeight="1" x14ac:dyDescent="0.15">
      <c r="A778" s="83"/>
      <c r="B778" s="83"/>
      <c r="C778" s="83"/>
      <c r="D778" s="34"/>
      <c r="E778" s="34"/>
      <c r="F778" s="34"/>
      <c r="G778" s="34"/>
      <c r="H778" s="34"/>
      <c r="I778" s="34"/>
      <c r="J778" s="34"/>
      <c r="K778" s="35"/>
      <c r="L778" s="35"/>
      <c r="M778" s="35"/>
      <c r="N778" s="35"/>
      <c r="O778" s="35"/>
      <c r="P778" s="35"/>
      <c r="Q778" s="35"/>
      <c r="R778" s="35"/>
      <c r="S778" s="35"/>
      <c r="T778" s="35"/>
      <c r="U778" s="35"/>
      <c r="V778" s="35"/>
      <c r="W778" s="35"/>
      <c r="X778" s="8"/>
      <c r="Y778" s="8"/>
      <c r="Z778" s="8"/>
      <c r="AA778" s="8"/>
      <c r="AB778" s="8"/>
      <c r="AC778" s="8"/>
      <c r="AD778" s="8"/>
      <c r="AE778" s="8"/>
      <c r="AF778" s="8"/>
    </row>
    <row r="779" spans="1:32" ht="12.75" customHeight="1" x14ac:dyDescent="0.15">
      <c r="A779" s="83"/>
      <c r="B779" s="83"/>
      <c r="C779" s="83"/>
      <c r="D779" s="34"/>
      <c r="E779" s="34"/>
      <c r="F779" s="34"/>
      <c r="G779" s="34"/>
      <c r="H779" s="34"/>
      <c r="I779" s="34"/>
      <c r="J779" s="34"/>
      <c r="K779" s="35"/>
      <c r="L779" s="35"/>
      <c r="M779" s="35"/>
      <c r="N779" s="35"/>
      <c r="O779" s="35"/>
      <c r="P779" s="35"/>
      <c r="Q779" s="35"/>
      <c r="R779" s="35"/>
      <c r="S779" s="35"/>
      <c r="T779" s="35"/>
      <c r="U779" s="35"/>
      <c r="V779" s="35"/>
      <c r="W779" s="35"/>
      <c r="X779" s="8"/>
      <c r="Y779" s="8"/>
      <c r="Z779" s="8"/>
      <c r="AA779" s="8"/>
      <c r="AB779" s="8"/>
      <c r="AC779" s="8"/>
      <c r="AD779" s="8"/>
      <c r="AE779" s="8"/>
      <c r="AF779" s="8"/>
    </row>
    <row r="780" spans="1:32" ht="12.75" customHeight="1" x14ac:dyDescent="0.15">
      <c r="A780" s="83"/>
      <c r="B780" s="83"/>
      <c r="C780" s="83"/>
      <c r="D780" s="34"/>
      <c r="E780" s="34"/>
      <c r="F780" s="34"/>
      <c r="G780" s="34"/>
      <c r="H780" s="34"/>
      <c r="I780" s="34"/>
      <c r="J780" s="34"/>
      <c r="K780" s="35"/>
      <c r="L780" s="35"/>
      <c r="M780" s="35"/>
      <c r="N780" s="35"/>
      <c r="O780" s="35"/>
      <c r="P780" s="35"/>
      <c r="Q780" s="35"/>
      <c r="R780" s="35"/>
      <c r="S780" s="35"/>
      <c r="T780" s="35"/>
      <c r="U780" s="35"/>
      <c r="V780" s="35"/>
      <c r="W780" s="35"/>
      <c r="X780" s="8"/>
      <c r="Y780" s="8"/>
      <c r="Z780" s="8"/>
      <c r="AA780" s="8"/>
      <c r="AB780" s="8"/>
      <c r="AC780" s="8"/>
      <c r="AD780" s="8"/>
      <c r="AE780" s="8"/>
      <c r="AF780" s="8"/>
    </row>
    <row r="781" spans="1:32" ht="12.75" customHeight="1" x14ac:dyDescent="0.15">
      <c r="A781" s="83"/>
      <c r="B781" s="83"/>
      <c r="C781" s="83"/>
      <c r="D781" s="34"/>
      <c r="E781" s="34"/>
      <c r="F781" s="34"/>
      <c r="G781" s="34"/>
      <c r="H781" s="34"/>
      <c r="I781" s="34"/>
      <c r="J781" s="34"/>
      <c r="K781" s="35"/>
      <c r="L781" s="35"/>
      <c r="M781" s="35"/>
      <c r="N781" s="35"/>
      <c r="O781" s="35"/>
      <c r="P781" s="35"/>
      <c r="Q781" s="35"/>
      <c r="R781" s="35"/>
      <c r="S781" s="35"/>
      <c r="T781" s="35"/>
      <c r="U781" s="35"/>
      <c r="V781" s="35"/>
      <c r="W781" s="35"/>
      <c r="X781" s="8"/>
      <c r="Y781" s="8"/>
      <c r="Z781" s="8"/>
      <c r="AA781" s="8"/>
      <c r="AB781" s="8"/>
      <c r="AC781" s="8"/>
      <c r="AD781" s="8"/>
      <c r="AE781" s="8"/>
      <c r="AF781" s="8"/>
    </row>
    <row r="782" spans="1:32" ht="12.75" customHeight="1" x14ac:dyDescent="0.15">
      <c r="A782" s="83"/>
      <c r="B782" s="83"/>
      <c r="C782" s="83"/>
      <c r="D782" s="34"/>
      <c r="E782" s="34"/>
      <c r="F782" s="34"/>
      <c r="G782" s="34"/>
      <c r="H782" s="34"/>
      <c r="I782" s="34"/>
      <c r="J782" s="34"/>
      <c r="K782" s="35"/>
      <c r="L782" s="35"/>
      <c r="M782" s="35"/>
      <c r="N782" s="35"/>
      <c r="O782" s="35"/>
      <c r="P782" s="35"/>
      <c r="Q782" s="35"/>
      <c r="R782" s="35"/>
      <c r="S782" s="35"/>
      <c r="T782" s="35"/>
      <c r="U782" s="35"/>
      <c r="V782" s="35"/>
      <c r="W782" s="35"/>
      <c r="X782" s="8"/>
      <c r="Y782" s="8"/>
      <c r="Z782" s="8"/>
      <c r="AA782" s="8"/>
      <c r="AB782" s="8"/>
      <c r="AC782" s="8"/>
      <c r="AD782" s="8"/>
      <c r="AE782" s="8"/>
      <c r="AF782" s="8"/>
    </row>
    <row r="783" spans="1:32" ht="12.75" customHeight="1" x14ac:dyDescent="0.15">
      <c r="A783" s="83"/>
      <c r="B783" s="83"/>
      <c r="C783" s="83"/>
      <c r="D783" s="34"/>
      <c r="E783" s="34"/>
      <c r="F783" s="34"/>
      <c r="G783" s="34"/>
      <c r="H783" s="34"/>
      <c r="I783" s="34"/>
      <c r="J783" s="34"/>
      <c r="K783" s="35"/>
      <c r="L783" s="35"/>
      <c r="M783" s="35"/>
      <c r="N783" s="35"/>
      <c r="O783" s="35"/>
      <c r="P783" s="35"/>
      <c r="Q783" s="35"/>
      <c r="R783" s="35"/>
      <c r="S783" s="35"/>
      <c r="T783" s="35"/>
      <c r="U783" s="35"/>
      <c r="V783" s="35"/>
      <c r="W783" s="35"/>
      <c r="X783" s="8"/>
      <c r="Y783" s="8"/>
      <c r="Z783" s="8"/>
      <c r="AA783" s="8"/>
      <c r="AB783" s="8"/>
      <c r="AC783" s="8"/>
      <c r="AD783" s="8"/>
      <c r="AE783" s="8"/>
      <c r="AF783" s="8"/>
    </row>
    <row r="784" spans="1:32" ht="12.75" customHeight="1" x14ac:dyDescent="0.15">
      <c r="A784" s="83"/>
      <c r="B784" s="83"/>
      <c r="C784" s="83"/>
      <c r="D784" s="34"/>
      <c r="E784" s="34"/>
      <c r="F784" s="34"/>
      <c r="G784" s="34"/>
      <c r="H784" s="34"/>
      <c r="I784" s="34"/>
      <c r="J784" s="34"/>
      <c r="K784" s="35"/>
      <c r="L784" s="35"/>
      <c r="M784" s="35"/>
      <c r="N784" s="35"/>
      <c r="O784" s="35"/>
      <c r="P784" s="35"/>
      <c r="Q784" s="35"/>
      <c r="R784" s="35"/>
      <c r="S784" s="35"/>
      <c r="T784" s="35"/>
      <c r="U784" s="35"/>
      <c r="V784" s="35"/>
      <c r="W784" s="35"/>
      <c r="X784" s="8"/>
      <c r="Y784" s="8"/>
      <c r="Z784" s="8"/>
      <c r="AA784" s="8"/>
      <c r="AB784" s="8"/>
      <c r="AC784" s="8"/>
      <c r="AD784" s="8"/>
      <c r="AE784" s="8"/>
      <c r="AF784" s="8"/>
    </row>
    <row r="785" spans="1:32" ht="12.75" customHeight="1" x14ac:dyDescent="0.15">
      <c r="A785" s="83"/>
      <c r="B785" s="83"/>
      <c r="C785" s="83"/>
      <c r="D785" s="34"/>
      <c r="E785" s="34"/>
      <c r="F785" s="34"/>
      <c r="G785" s="34"/>
      <c r="H785" s="34"/>
      <c r="I785" s="34"/>
      <c r="J785" s="34"/>
      <c r="K785" s="35"/>
      <c r="L785" s="35"/>
      <c r="M785" s="35"/>
      <c r="N785" s="35"/>
      <c r="O785" s="35"/>
      <c r="P785" s="35"/>
      <c r="Q785" s="35"/>
      <c r="R785" s="35"/>
      <c r="S785" s="35"/>
      <c r="T785" s="35"/>
      <c r="U785" s="35"/>
      <c r="V785" s="35"/>
      <c r="W785" s="35"/>
      <c r="X785" s="8"/>
      <c r="Y785" s="8"/>
      <c r="Z785" s="8"/>
      <c r="AA785" s="8"/>
      <c r="AB785" s="8"/>
      <c r="AC785" s="8"/>
      <c r="AD785" s="8"/>
      <c r="AE785" s="8"/>
      <c r="AF785" s="8"/>
    </row>
    <row r="786" spans="1:32" ht="12.75" customHeight="1" x14ac:dyDescent="0.15">
      <c r="A786" s="83"/>
      <c r="B786" s="83"/>
      <c r="C786" s="83"/>
      <c r="D786" s="34"/>
      <c r="E786" s="34"/>
      <c r="F786" s="34"/>
      <c r="G786" s="34"/>
      <c r="H786" s="34"/>
      <c r="I786" s="34"/>
      <c r="J786" s="34"/>
      <c r="K786" s="35"/>
      <c r="L786" s="35"/>
      <c r="M786" s="35"/>
      <c r="N786" s="35"/>
      <c r="O786" s="35"/>
      <c r="P786" s="35"/>
      <c r="Q786" s="35"/>
      <c r="R786" s="35"/>
      <c r="S786" s="35"/>
      <c r="T786" s="35"/>
      <c r="U786" s="35"/>
      <c r="V786" s="35"/>
      <c r="W786" s="35"/>
      <c r="X786" s="8"/>
      <c r="Y786" s="8"/>
      <c r="Z786" s="8"/>
      <c r="AA786" s="8"/>
      <c r="AB786" s="8"/>
      <c r="AC786" s="8"/>
      <c r="AD786" s="8"/>
      <c r="AE786" s="8"/>
      <c r="AF786" s="8"/>
    </row>
    <row r="787" spans="1:32" ht="12.75" customHeight="1" x14ac:dyDescent="0.15">
      <c r="A787" s="83"/>
      <c r="B787" s="83"/>
      <c r="C787" s="83"/>
      <c r="D787" s="34"/>
      <c r="E787" s="34"/>
      <c r="F787" s="34"/>
      <c r="G787" s="34"/>
      <c r="H787" s="34"/>
      <c r="I787" s="34"/>
      <c r="J787" s="34"/>
      <c r="K787" s="35"/>
      <c r="L787" s="35"/>
      <c r="M787" s="35"/>
      <c r="N787" s="35"/>
      <c r="O787" s="35"/>
      <c r="P787" s="35"/>
      <c r="Q787" s="35"/>
      <c r="R787" s="35"/>
      <c r="S787" s="35"/>
      <c r="T787" s="35"/>
      <c r="U787" s="35"/>
      <c r="V787" s="35"/>
      <c r="W787" s="35"/>
      <c r="X787" s="8"/>
      <c r="Y787" s="8"/>
      <c r="Z787" s="8"/>
      <c r="AA787" s="8"/>
      <c r="AB787" s="8"/>
      <c r="AC787" s="8"/>
      <c r="AD787" s="8"/>
      <c r="AE787" s="8"/>
      <c r="AF787" s="8"/>
    </row>
    <row r="788" spans="1:32" ht="12.75" customHeight="1" x14ac:dyDescent="0.15">
      <c r="A788" s="83"/>
      <c r="B788" s="83"/>
      <c r="C788" s="83"/>
      <c r="D788" s="34"/>
      <c r="E788" s="34"/>
      <c r="F788" s="34"/>
      <c r="G788" s="34"/>
      <c r="H788" s="34"/>
      <c r="I788" s="34"/>
      <c r="J788" s="34"/>
      <c r="K788" s="35"/>
      <c r="L788" s="35"/>
      <c r="M788" s="35"/>
      <c r="N788" s="35"/>
      <c r="O788" s="35"/>
      <c r="P788" s="35"/>
      <c r="Q788" s="35"/>
      <c r="R788" s="35"/>
      <c r="S788" s="35"/>
      <c r="T788" s="35"/>
      <c r="U788" s="35"/>
      <c r="V788" s="35"/>
      <c r="W788" s="35"/>
      <c r="X788" s="8"/>
      <c r="Y788" s="8"/>
      <c r="Z788" s="8"/>
      <c r="AA788" s="8"/>
      <c r="AB788" s="8"/>
      <c r="AC788" s="8"/>
      <c r="AD788" s="8"/>
      <c r="AE788" s="8"/>
      <c r="AF788" s="8"/>
    </row>
    <row r="789" spans="1:32" ht="12.75" customHeight="1" x14ac:dyDescent="0.15">
      <c r="A789" s="83"/>
      <c r="B789" s="83"/>
      <c r="C789" s="83"/>
      <c r="D789" s="34"/>
      <c r="E789" s="34"/>
      <c r="F789" s="34"/>
      <c r="G789" s="34"/>
      <c r="H789" s="34"/>
      <c r="I789" s="34"/>
      <c r="J789" s="34"/>
      <c r="K789" s="35"/>
      <c r="L789" s="35"/>
      <c r="M789" s="35"/>
      <c r="N789" s="35"/>
      <c r="O789" s="35"/>
      <c r="P789" s="35"/>
      <c r="Q789" s="35"/>
      <c r="R789" s="35"/>
      <c r="S789" s="35"/>
      <c r="T789" s="35"/>
      <c r="U789" s="35"/>
      <c r="V789" s="35"/>
      <c r="W789" s="35"/>
      <c r="X789" s="8"/>
      <c r="Y789" s="8"/>
      <c r="Z789" s="8"/>
      <c r="AA789" s="8"/>
      <c r="AB789" s="8"/>
      <c r="AC789" s="8"/>
      <c r="AD789" s="8"/>
      <c r="AE789" s="8"/>
      <c r="AF789" s="8"/>
    </row>
    <row r="790" spans="1:32" ht="12.75" customHeight="1" x14ac:dyDescent="0.15">
      <c r="A790" s="83"/>
      <c r="B790" s="83"/>
      <c r="C790" s="83"/>
      <c r="D790" s="34"/>
      <c r="E790" s="34"/>
      <c r="F790" s="34"/>
      <c r="G790" s="34"/>
      <c r="H790" s="34"/>
      <c r="I790" s="34"/>
      <c r="J790" s="34"/>
      <c r="K790" s="35"/>
      <c r="L790" s="35"/>
      <c r="M790" s="35"/>
      <c r="N790" s="35"/>
      <c r="O790" s="35"/>
      <c r="P790" s="35"/>
      <c r="Q790" s="35"/>
      <c r="R790" s="35"/>
      <c r="S790" s="35"/>
      <c r="T790" s="35"/>
      <c r="U790" s="35"/>
      <c r="V790" s="35"/>
      <c r="W790" s="35"/>
      <c r="X790" s="8"/>
      <c r="Y790" s="8"/>
      <c r="Z790" s="8"/>
      <c r="AA790" s="8"/>
      <c r="AB790" s="8"/>
      <c r="AC790" s="8"/>
      <c r="AD790" s="8"/>
      <c r="AE790" s="8"/>
      <c r="AF790" s="8"/>
    </row>
    <row r="791" spans="1:32" ht="12.75" customHeight="1" x14ac:dyDescent="0.15">
      <c r="A791" s="83"/>
      <c r="B791" s="83"/>
      <c r="C791" s="83"/>
      <c r="D791" s="34"/>
      <c r="E791" s="34"/>
      <c r="F791" s="34"/>
      <c r="G791" s="34"/>
      <c r="H791" s="34"/>
      <c r="I791" s="34"/>
      <c r="J791" s="34"/>
      <c r="K791" s="35"/>
      <c r="L791" s="35"/>
      <c r="M791" s="35"/>
      <c r="N791" s="35"/>
      <c r="O791" s="35"/>
      <c r="P791" s="35"/>
      <c r="Q791" s="35"/>
      <c r="R791" s="35"/>
      <c r="S791" s="35"/>
      <c r="T791" s="35"/>
      <c r="U791" s="35"/>
      <c r="V791" s="35"/>
      <c r="W791" s="35"/>
      <c r="X791" s="8"/>
      <c r="Y791" s="8"/>
      <c r="Z791" s="8"/>
      <c r="AA791" s="8"/>
      <c r="AB791" s="8"/>
      <c r="AC791" s="8"/>
      <c r="AD791" s="8"/>
      <c r="AE791" s="8"/>
      <c r="AF791" s="8"/>
    </row>
    <row r="792" spans="1:32" ht="12.75" customHeight="1" x14ac:dyDescent="0.15">
      <c r="A792" s="83"/>
      <c r="B792" s="83"/>
      <c r="C792" s="83"/>
      <c r="D792" s="34"/>
      <c r="E792" s="34"/>
      <c r="F792" s="34"/>
      <c r="G792" s="34"/>
      <c r="H792" s="34"/>
      <c r="I792" s="34"/>
      <c r="J792" s="34"/>
      <c r="K792" s="35"/>
      <c r="L792" s="35"/>
      <c r="M792" s="35"/>
      <c r="N792" s="35"/>
      <c r="O792" s="35"/>
      <c r="P792" s="35"/>
      <c r="Q792" s="35"/>
      <c r="R792" s="35"/>
      <c r="S792" s="35"/>
      <c r="T792" s="35"/>
      <c r="U792" s="35"/>
      <c r="V792" s="35"/>
      <c r="W792" s="35"/>
      <c r="X792" s="8"/>
      <c r="Y792" s="8"/>
      <c r="Z792" s="8"/>
      <c r="AA792" s="8"/>
      <c r="AB792" s="8"/>
      <c r="AC792" s="8"/>
      <c r="AD792" s="8"/>
      <c r="AE792" s="8"/>
      <c r="AF792" s="8"/>
    </row>
    <row r="793" spans="1:32" ht="12.75" customHeight="1" x14ac:dyDescent="0.15">
      <c r="A793" s="83"/>
      <c r="B793" s="83"/>
      <c r="C793" s="83"/>
      <c r="D793" s="34"/>
      <c r="E793" s="34"/>
      <c r="F793" s="34"/>
      <c r="G793" s="34"/>
      <c r="H793" s="34"/>
      <c r="I793" s="34"/>
      <c r="J793" s="34"/>
      <c r="K793" s="35"/>
      <c r="L793" s="35"/>
      <c r="M793" s="35"/>
      <c r="N793" s="35"/>
      <c r="O793" s="35"/>
      <c r="P793" s="35"/>
      <c r="Q793" s="35"/>
      <c r="R793" s="35"/>
      <c r="S793" s="35"/>
      <c r="T793" s="35"/>
      <c r="U793" s="35"/>
      <c r="V793" s="35"/>
      <c r="W793" s="35"/>
      <c r="X793" s="8"/>
      <c r="Y793" s="8"/>
      <c r="Z793" s="8"/>
      <c r="AA793" s="8"/>
      <c r="AB793" s="8"/>
      <c r="AC793" s="8"/>
      <c r="AD793" s="8"/>
      <c r="AE793" s="8"/>
      <c r="AF793" s="8"/>
    </row>
    <row r="794" spans="1:32" ht="12.75" customHeight="1" x14ac:dyDescent="0.15">
      <c r="A794" s="83"/>
      <c r="B794" s="83"/>
      <c r="C794" s="83"/>
      <c r="D794" s="34"/>
      <c r="E794" s="34"/>
      <c r="F794" s="34"/>
      <c r="G794" s="34"/>
      <c r="H794" s="34"/>
      <c r="I794" s="34"/>
      <c r="J794" s="34"/>
      <c r="K794" s="35"/>
      <c r="L794" s="35"/>
      <c r="M794" s="35"/>
      <c r="N794" s="35"/>
      <c r="O794" s="35"/>
      <c r="P794" s="35"/>
      <c r="Q794" s="35"/>
      <c r="R794" s="35"/>
      <c r="S794" s="35"/>
      <c r="T794" s="35"/>
      <c r="U794" s="35"/>
      <c r="V794" s="35"/>
      <c r="W794" s="35"/>
      <c r="X794" s="8"/>
      <c r="Y794" s="8"/>
      <c r="Z794" s="8"/>
      <c r="AA794" s="8"/>
      <c r="AB794" s="8"/>
      <c r="AC794" s="8"/>
      <c r="AD794" s="8"/>
      <c r="AE794" s="8"/>
      <c r="AF794" s="8"/>
    </row>
    <row r="795" spans="1:32" ht="12.75" customHeight="1" x14ac:dyDescent="0.15">
      <c r="A795" s="83"/>
      <c r="B795" s="83"/>
      <c r="C795" s="83"/>
      <c r="D795" s="34"/>
      <c r="E795" s="34"/>
      <c r="F795" s="34"/>
      <c r="G795" s="34"/>
      <c r="H795" s="34"/>
      <c r="I795" s="34"/>
      <c r="J795" s="34"/>
      <c r="K795" s="35"/>
      <c r="L795" s="35"/>
      <c r="M795" s="35"/>
      <c r="N795" s="35"/>
      <c r="O795" s="35"/>
      <c r="P795" s="35"/>
      <c r="Q795" s="35"/>
      <c r="R795" s="35"/>
      <c r="S795" s="35"/>
      <c r="T795" s="35"/>
      <c r="U795" s="35"/>
      <c r="V795" s="35"/>
      <c r="W795" s="35"/>
      <c r="X795" s="8"/>
      <c r="Y795" s="8"/>
      <c r="Z795" s="8"/>
      <c r="AA795" s="8"/>
      <c r="AB795" s="8"/>
      <c r="AC795" s="8"/>
      <c r="AD795" s="8"/>
      <c r="AE795" s="8"/>
      <c r="AF795" s="8"/>
    </row>
    <row r="796" spans="1:32" ht="12.75" customHeight="1" x14ac:dyDescent="0.15">
      <c r="A796" s="83"/>
      <c r="B796" s="83"/>
      <c r="C796" s="83"/>
      <c r="D796" s="34"/>
      <c r="E796" s="34"/>
      <c r="F796" s="34"/>
      <c r="G796" s="34"/>
      <c r="H796" s="34"/>
      <c r="I796" s="34"/>
      <c r="J796" s="34"/>
      <c r="K796" s="35"/>
      <c r="L796" s="35"/>
      <c r="M796" s="35"/>
      <c r="N796" s="35"/>
      <c r="O796" s="35"/>
      <c r="P796" s="35"/>
      <c r="Q796" s="35"/>
      <c r="R796" s="35"/>
      <c r="S796" s="35"/>
      <c r="T796" s="35"/>
      <c r="U796" s="35"/>
      <c r="V796" s="35"/>
      <c r="W796" s="35"/>
      <c r="X796" s="8"/>
      <c r="Y796" s="8"/>
      <c r="Z796" s="8"/>
      <c r="AA796" s="8"/>
      <c r="AB796" s="8"/>
      <c r="AC796" s="8"/>
      <c r="AD796" s="8"/>
      <c r="AE796" s="8"/>
      <c r="AF796" s="8"/>
    </row>
    <row r="797" spans="1:32" ht="12.75" customHeight="1" x14ac:dyDescent="0.15">
      <c r="A797" s="83"/>
      <c r="B797" s="83"/>
      <c r="C797" s="83"/>
      <c r="D797" s="34"/>
      <c r="E797" s="34"/>
      <c r="F797" s="34"/>
      <c r="G797" s="34"/>
      <c r="H797" s="34"/>
      <c r="I797" s="34"/>
      <c r="J797" s="34"/>
      <c r="K797" s="35"/>
      <c r="L797" s="35"/>
      <c r="M797" s="35"/>
      <c r="N797" s="35"/>
      <c r="O797" s="35"/>
      <c r="P797" s="35"/>
      <c r="Q797" s="35"/>
      <c r="R797" s="35"/>
      <c r="S797" s="35"/>
      <c r="T797" s="35"/>
      <c r="U797" s="35"/>
      <c r="V797" s="35"/>
      <c r="W797" s="35"/>
      <c r="X797" s="8"/>
      <c r="Y797" s="8"/>
      <c r="Z797" s="8"/>
      <c r="AA797" s="8"/>
      <c r="AB797" s="8"/>
      <c r="AC797" s="8"/>
      <c r="AD797" s="8"/>
      <c r="AE797" s="8"/>
      <c r="AF797" s="8"/>
    </row>
    <row r="798" spans="1:32" ht="12.75" customHeight="1" x14ac:dyDescent="0.15">
      <c r="A798" s="83"/>
      <c r="B798" s="83"/>
      <c r="C798" s="83"/>
      <c r="D798" s="34"/>
      <c r="E798" s="34"/>
      <c r="F798" s="34"/>
      <c r="G798" s="34"/>
      <c r="H798" s="34"/>
      <c r="I798" s="34"/>
      <c r="J798" s="34"/>
      <c r="K798" s="35"/>
      <c r="L798" s="35"/>
      <c r="M798" s="35"/>
      <c r="N798" s="35"/>
      <c r="O798" s="35"/>
      <c r="P798" s="35"/>
      <c r="Q798" s="35"/>
      <c r="R798" s="35"/>
      <c r="S798" s="35"/>
      <c r="T798" s="35"/>
      <c r="U798" s="35"/>
      <c r="V798" s="35"/>
      <c r="W798" s="35"/>
      <c r="X798" s="8"/>
      <c r="Y798" s="8"/>
      <c r="Z798" s="8"/>
      <c r="AA798" s="8"/>
      <c r="AB798" s="8"/>
      <c r="AC798" s="8"/>
      <c r="AD798" s="8"/>
      <c r="AE798" s="8"/>
      <c r="AF798" s="8"/>
    </row>
    <row r="799" spans="1:32" ht="12.75" customHeight="1" x14ac:dyDescent="0.15">
      <c r="A799" s="83"/>
      <c r="B799" s="83"/>
      <c r="C799" s="83"/>
      <c r="D799" s="34"/>
      <c r="E799" s="34"/>
      <c r="F799" s="34"/>
      <c r="G799" s="34"/>
      <c r="H799" s="34"/>
      <c r="I799" s="34"/>
      <c r="J799" s="34"/>
      <c r="K799" s="35"/>
      <c r="L799" s="35"/>
      <c r="M799" s="35"/>
      <c r="N799" s="35"/>
      <c r="O799" s="35"/>
      <c r="P799" s="35"/>
      <c r="Q799" s="35"/>
      <c r="R799" s="35"/>
      <c r="S799" s="35"/>
      <c r="T799" s="35"/>
      <c r="U799" s="35"/>
      <c r="V799" s="35"/>
      <c r="W799" s="35"/>
      <c r="X799" s="8"/>
      <c r="Y799" s="8"/>
      <c r="Z799" s="8"/>
      <c r="AA799" s="8"/>
      <c r="AB799" s="8"/>
      <c r="AC799" s="8"/>
      <c r="AD799" s="8"/>
      <c r="AE799" s="8"/>
      <c r="AF799" s="8"/>
    </row>
    <row r="800" spans="1:32" ht="12.75" customHeight="1" x14ac:dyDescent="0.15">
      <c r="A800" s="83"/>
      <c r="B800" s="83"/>
      <c r="C800" s="83"/>
      <c r="D800" s="34"/>
      <c r="E800" s="34"/>
      <c r="F800" s="34"/>
      <c r="G800" s="34"/>
      <c r="H800" s="34"/>
      <c r="I800" s="34"/>
      <c r="J800" s="34"/>
      <c r="K800" s="35"/>
      <c r="L800" s="35"/>
      <c r="M800" s="35"/>
      <c r="N800" s="35"/>
      <c r="O800" s="35"/>
      <c r="P800" s="35"/>
      <c r="Q800" s="35"/>
      <c r="R800" s="35"/>
      <c r="S800" s="35"/>
      <c r="T800" s="35"/>
      <c r="U800" s="35"/>
      <c r="V800" s="35"/>
      <c r="W800" s="35"/>
      <c r="X800" s="8"/>
      <c r="Y800" s="8"/>
      <c r="Z800" s="8"/>
      <c r="AA800" s="8"/>
      <c r="AB800" s="8"/>
      <c r="AC800" s="8"/>
      <c r="AD800" s="8"/>
      <c r="AE800" s="8"/>
      <c r="AF800" s="8"/>
    </row>
    <row r="801" spans="1:32" ht="12.75" customHeight="1" x14ac:dyDescent="0.15">
      <c r="A801" s="83"/>
      <c r="B801" s="83"/>
      <c r="C801" s="83"/>
      <c r="D801" s="34"/>
      <c r="E801" s="34"/>
      <c r="F801" s="34"/>
      <c r="G801" s="34"/>
      <c r="H801" s="34"/>
      <c r="I801" s="34"/>
      <c r="J801" s="34"/>
      <c r="K801" s="35"/>
      <c r="L801" s="35"/>
      <c r="M801" s="35"/>
      <c r="N801" s="35"/>
      <c r="O801" s="35"/>
      <c r="P801" s="35"/>
      <c r="Q801" s="35"/>
      <c r="R801" s="35"/>
      <c r="S801" s="35"/>
      <c r="T801" s="35"/>
      <c r="U801" s="35"/>
      <c r="V801" s="35"/>
      <c r="W801" s="35"/>
      <c r="X801" s="8"/>
      <c r="Y801" s="8"/>
      <c r="Z801" s="8"/>
      <c r="AA801" s="8"/>
      <c r="AB801" s="8"/>
      <c r="AC801" s="8"/>
      <c r="AD801" s="8"/>
      <c r="AE801" s="8"/>
      <c r="AF801" s="8"/>
    </row>
    <row r="802" spans="1:32" ht="12.75" customHeight="1" x14ac:dyDescent="0.15">
      <c r="A802" s="83"/>
      <c r="B802" s="83"/>
      <c r="C802" s="83"/>
      <c r="D802" s="34"/>
      <c r="E802" s="34"/>
      <c r="F802" s="34"/>
      <c r="G802" s="34"/>
      <c r="H802" s="34"/>
      <c r="I802" s="34"/>
      <c r="J802" s="34"/>
      <c r="K802" s="35"/>
      <c r="L802" s="35"/>
      <c r="M802" s="35"/>
      <c r="N802" s="35"/>
      <c r="O802" s="35"/>
      <c r="P802" s="35"/>
      <c r="Q802" s="35"/>
      <c r="R802" s="35"/>
      <c r="S802" s="35"/>
      <c r="T802" s="35"/>
      <c r="U802" s="35"/>
      <c r="V802" s="35"/>
      <c r="W802" s="35"/>
      <c r="X802" s="8"/>
      <c r="Y802" s="8"/>
      <c r="Z802" s="8"/>
      <c r="AA802" s="8"/>
      <c r="AB802" s="8"/>
      <c r="AC802" s="8"/>
      <c r="AD802" s="8"/>
      <c r="AE802" s="8"/>
      <c r="AF802" s="8"/>
    </row>
    <row r="803" spans="1:32" ht="12.75" customHeight="1" x14ac:dyDescent="0.15">
      <c r="A803" s="83"/>
      <c r="B803" s="83"/>
      <c r="C803" s="83"/>
      <c r="D803" s="34"/>
      <c r="E803" s="34"/>
      <c r="F803" s="34"/>
      <c r="G803" s="34"/>
      <c r="H803" s="34"/>
      <c r="I803" s="34"/>
      <c r="J803" s="34"/>
      <c r="K803" s="35"/>
      <c r="L803" s="35"/>
      <c r="M803" s="35"/>
      <c r="N803" s="35"/>
      <c r="O803" s="35"/>
      <c r="P803" s="35"/>
      <c r="Q803" s="35"/>
      <c r="R803" s="35"/>
      <c r="S803" s="35"/>
      <c r="T803" s="35"/>
      <c r="U803" s="35"/>
      <c r="V803" s="35"/>
      <c r="W803" s="35"/>
      <c r="X803" s="8"/>
      <c r="Y803" s="8"/>
      <c r="Z803" s="8"/>
      <c r="AA803" s="8"/>
      <c r="AB803" s="8"/>
      <c r="AC803" s="8"/>
      <c r="AD803" s="8"/>
      <c r="AE803" s="8"/>
      <c r="AF803" s="8"/>
    </row>
    <row r="804" spans="1:32" ht="12.75" customHeight="1" x14ac:dyDescent="0.15">
      <c r="A804" s="83"/>
      <c r="B804" s="83"/>
      <c r="C804" s="83"/>
      <c r="D804" s="34"/>
      <c r="E804" s="34"/>
      <c r="F804" s="34"/>
      <c r="G804" s="34"/>
      <c r="H804" s="34"/>
      <c r="I804" s="34"/>
      <c r="J804" s="34"/>
      <c r="K804" s="35"/>
      <c r="L804" s="35"/>
      <c r="M804" s="35"/>
      <c r="N804" s="35"/>
      <c r="O804" s="35"/>
      <c r="P804" s="35"/>
      <c r="Q804" s="35"/>
      <c r="R804" s="35"/>
      <c r="S804" s="35"/>
      <c r="T804" s="35"/>
      <c r="U804" s="35"/>
      <c r="V804" s="35"/>
      <c r="W804" s="35"/>
      <c r="X804" s="8"/>
      <c r="Y804" s="8"/>
      <c r="Z804" s="8"/>
      <c r="AA804" s="8"/>
      <c r="AB804" s="8"/>
      <c r="AC804" s="8"/>
      <c r="AD804" s="8"/>
      <c r="AE804" s="8"/>
      <c r="AF804" s="8"/>
    </row>
    <row r="805" spans="1:32" ht="12.75" customHeight="1" x14ac:dyDescent="0.15">
      <c r="A805" s="83"/>
      <c r="B805" s="83"/>
      <c r="C805" s="83"/>
      <c r="D805" s="34"/>
      <c r="E805" s="34"/>
      <c r="F805" s="34"/>
      <c r="G805" s="34"/>
      <c r="H805" s="34"/>
      <c r="I805" s="34"/>
      <c r="J805" s="34"/>
      <c r="K805" s="35"/>
      <c r="L805" s="35"/>
      <c r="M805" s="35"/>
      <c r="N805" s="35"/>
      <c r="O805" s="35"/>
      <c r="P805" s="35"/>
      <c r="Q805" s="35"/>
      <c r="R805" s="35"/>
      <c r="S805" s="35"/>
      <c r="T805" s="35"/>
      <c r="U805" s="35"/>
      <c r="V805" s="35"/>
      <c r="W805" s="35"/>
      <c r="X805" s="8"/>
      <c r="Y805" s="8"/>
      <c r="Z805" s="8"/>
      <c r="AA805" s="8"/>
      <c r="AB805" s="8"/>
      <c r="AC805" s="8"/>
      <c r="AD805" s="8"/>
      <c r="AE805" s="8"/>
      <c r="AF805" s="8"/>
    </row>
    <row r="806" spans="1:32" ht="12.75" customHeight="1" x14ac:dyDescent="0.15">
      <c r="A806" s="83"/>
      <c r="B806" s="83"/>
      <c r="C806" s="83"/>
      <c r="D806" s="34"/>
      <c r="E806" s="34"/>
      <c r="F806" s="34"/>
      <c r="G806" s="34"/>
      <c r="H806" s="34"/>
      <c r="I806" s="34"/>
      <c r="J806" s="34"/>
      <c r="K806" s="35"/>
      <c r="L806" s="35"/>
      <c r="M806" s="35"/>
      <c r="N806" s="35"/>
      <c r="O806" s="35"/>
      <c r="P806" s="35"/>
      <c r="Q806" s="35"/>
      <c r="R806" s="35"/>
      <c r="S806" s="35"/>
      <c r="T806" s="35"/>
      <c r="U806" s="35"/>
      <c r="V806" s="35"/>
      <c r="W806" s="35"/>
      <c r="X806" s="8"/>
      <c r="Y806" s="8"/>
      <c r="Z806" s="8"/>
      <c r="AA806" s="8"/>
      <c r="AB806" s="8"/>
      <c r="AC806" s="8"/>
      <c r="AD806" s="8"/>
      <c r="AE806" s="8"/>
      <c r="AF806" s="8"/>
    </row>
    <row r="807" spans="1:32" ht="12.75" customHeight="1" x14ac:dyDescent="0.15">
      <c r="A807" s="83"/>
      <c r="B807" s="83"/>
      <c r="C807" s="83"/>
      <c r="D807" s="34"/>
      <c r="E807" s="34"/>
      <c r="F807" s="34"/>
      <c r="G807" s="34"/>
      <c r="H807" s="34"/>
      <c r="I807" s="34"/>
      <c r="J807" s="34"/>
      <c r="K807" s="35"/>
      <c r="L807" s="35"/>
      <c r="M807" s="35"/>
      <c r="N807" s="35"/>
      <c r="O807" s="35"/>
      <c r="P807" s="35"/>
      <c r="Q807" s="35"/>
      <c r="R807" s="35"/>
      <c r="S807" s="35"/>
      <c r="T807" s="35"/>
      <c r="U807" s="35"/>
      <c r="V807" s="35"/>
      <c r="W807" s="35"/>
      <c r="X807" s="8"/>
      <c r="Y807" s="8"/>
      <c r="Z807" s="8"/>
      <c r="AA807" s="8"/>
      <c r="AB807" s="8"/>
      <c r="AC807" s="8"/>
      <c r="AD807" s="8"/>
      <c r="AE807" s="8"/>
      <c r="AF807" s="8"/>
    </row>
    <row r="808" spans="1:32" ht="12.75" customHeight="1" x14ac:dyDescent="0.15">
      <c r="A808" s="83"/>
      <c r="B808" s="83"/>
      <c r="C808" s="83"/>
      <c r="D808" s="34"/>
      <c r="E808" s="34"/>
      <c r="F808" s="34"/>
      <c r="G808" s="34"/>
      <c r="H808" s="34"/>
      <c r="I808" s="34"/>
      <c r="J808" s="34"/>
      <c r="K808" s="35"/>
      <c r="L808" s="35"/>
      <c r="M808" s="35"/>
      <c r="N808" s="35"/>
      <c r="O808" s="35"/>
      <c r="P808" s="35"/>
      <c r="Q808" s="35"/>
      <c r="R808" s="35"/>
      <c r="S808" s="35"/>
      <c r="T808" s="35"/>
      <c r="U808" s="35"/>
      <c r="V808" s="35"/>
      <c r="W808" s="35"/>
      <c r="X808" s="8"/>
      <c r="Y808" s="8"/>
      <c r="Z808" s="8"/>
      <c r="AA808" s="8"/>
      <c r="AB808" s="8"/>
      <c r="AC808" s="8"/>
      <c r="AD808" s="8"/>
      <c r="AE808" s="8"/>
      <c r="AF808" s="8"/>
    </row>
    <row r="809" spans="1:32" ht="12.75" customHeight="1" x14ac:dyDescent="0.15">
      <c r="A809" s="83"/>
      <c r="B809" s="83"/>
      <c r="C809" s="83"/>
      <c r="D809" s="34"/>
      <c r="E809" s="34"/>
      <c r="F809" s="34"/>
      <c r="G809" s="34"/>
      <c r="H809" s="34"/>
      <c r="I809" s="34"/>
      <c r="J809" s="34"/>
      <c r="K809" s="35"/>
      <c r="L809" s="35"/>
      <c r="M809" s="35"/>
      <c r="N809" s="35"/>
      <c r="O809" s="35"/>
      <c r="P809" s="35"/>
      <c r="Q809" s="35"/>
      <c r="R809" s="35"/>
      <c r="S809" s="35"/>
      <c r="T809" s="35"/>
      <c r="U809" s="35"/>
      <c r="V809" s="35"/>
      <c r="W809" s="35"/>
      <c r="X809" s="8"/>
      <c r="Y809" s="8"/>
      <c r="Z809" s="8"/>
      <c r="AA809" s="8"/>
      <c r="AB809" s="8"/>
      <c r="AC809" s="8"/>
      <c r="AD809" s="8"/>
      <c r="AE809" s="8"/>
      <c r="AF809" s="8"/>
    </row>
    <row r="810" spans="1:32" ht="12.75" customHeight="1" x14ac:dyDescent="0.15">
      <c r="A810" s="83"/>
      <c r="B810" s="83"/>
      <c r="C810" s="83"/>
      <c r="D810" s="34"/>
      <c r="E810" s="34"/>
      <c r="F810" s="34"/>
      <c r="G810" s="34"/>
      <c r="H810" s="34"/>
      <c r="I810" s="34"/>
      <c r="J810" s="34"/>
      <c r="K810" s="35"/>
      <c r="L810" s="35"/>
      <c r="M810" s="35"/>
      <c r="N810" s="35"/>
      <c r="O810" s="35"/>
      <c r="P810" s="35"/>
      <c r="Q810" s="35"/>
      <c r="R810" s="35"/>
      <c r="S810" s="35"/>
      <c r="T810" s="35"/>
      <c r="U810" s="35"/>
      <c r="V810" s="35"/>
      <c r="W810" s="35"/>
      <c r="X810" s="8"/>
      <c r="Y810" s="8"/>
      <c r="Z810" s="8"/>
      <c r="AA810" s="8"/>
      <c r="AB810" s="8"/>
      <c r="AC810" s="8"/>
      <c r="AD810" s="8"/>
      <c r="AE810" s="8"/>
      <c r="AF810" s="8"/>
    </row>
    <row r="811" spans="1:32" ht="12.75" customHeight="1" x14ac:dyDescent="0.15">
      <c r="A811" s="83"/>
      <c r="B811" s="83"/>
      <c r="C811" s="83"/>
      <c r="D811" s="34"/>
      <c r="E811" s="34"/>
      <c r="F811" s="34"/>
      <c r="G811" s="34"/>
      <c r="H811" s="34"/>
      <c r="I811" s="34"/>
      <c r="J811" s="34"/>
      <c r="K811" s="35"/>
      <c r="L811" s="35"/>
      <c r="M811" s="35"/>
      <c r="N811" s="35"/>
      <c r="O811" s="35"/>
      <c r="P811" s="35"/>
      <c r="Q811" s="35"/>
      <c r="R811" s="35"/>
      <c r="S811" s="35"/>
      <c r="T811" s="35"/>
      <c r="U811" s="35"/>
      <c r="V811" s="35"/>
      <c r="W811" s="35"/>
      <c r="X811" s="8"/>
      <c r="Y811" s="8"/>
      <c r="Z811" s="8"/>
      <c r="AA811" s="8"/>
      <c r="AB811" s="8"/>
      <c r="AC811" s="8"/>
      <c r="AD811" s="8"/>
      <c r="AE811" s="8"/>
      <c r="AF811" s="8"/>
    </row>
    <row r="812" spans="1:32" ht="12.75" customHeight="1" x14ac:dyDescent="0.15">
      <c r="A812" s="83"/>
      <c r="B812" s="83"/>
      <c r="C812" s="83"/>
      <c r="D812" s="34"/>
      <c r="E812" s="34"/>
      <c r="F812" s="34"/>
      <c r="G812" s="34"/>
      <c r="H812" s="34"/>
      <c r="I812" s="34"/>
      <c r="J812" s="34"/>
      <c r="K812" s="35"/>
      <c r="L812" s="35"/>
      <c r="M812" s="35"/>
      <c r="N812" s="35"/>
      <c r="O812" s="35"/>
      <c r="P812" s="35"/>
      <c r="Q812" s="35"/>
      <c r="R812" s="35"/>
      <c r="S812" s="35"/>
      <c r="T812" s="35"/>
      <c r="U812" s="35"/>
      <c r="V812" s="35"/>
      <c r="W812" s="35"/>
      <c r="X812" s="8"/>
      <c r="Y812" s="8"/>
      <c r="Z812" s="8"/>
      <c r="AA812" s="8"/>
      <c r="AB812" s="8"/>
      <c r="AC812" s="8"/>
      <c r="AD812" s="8"/>
      <c r="AE812" s="8"/>
      <c r="AF812" s="8"/>
    </row>
    <row r="813" spans="1:32" ht="12.75" customHeight="1" x14ac:dyDescent="0.15">
      <c r="A813" s="83"/>
      <c r="B813" s="83"/>
      <c r="C813" s="83"/>
      <c r="D813" s="34"/>
      <c r="E813" s="34"/>
      <c r="F813" s="34"/>
      <c r="G813" s="34"/>
      <c r="H813" s="34"/>
      <c r="I813" s="34"/>
      <c r="J813" s="34"/>
      <c r="K813" s="35"/>
      <c r="L813" s="35"/>
      <c r="M813" s="35"/>
      <c r="N813" s="35"/>
      <c r="O813" s="35"/>
      <c r="P813" s="35"/>
      <c r="Q813" s="35"/>
      <c r="R813" s="35"/>
      <c r="S813" s="35"/>
      <c r="T813" s="35"/>
      <c r="U813" s="35"/>
      <c r="V813" s="35"/>
      <c r="W813" s="35"/>
      <c r="X813" s="8"/>
      <c r="Y813" s="8"/>
      <c r="Z813" s="8"/>
      <c r="AA813" s="8"/>
      <c r="AB813" s="8"/>
      <c r="AC813" s="8"/>
      <c r="AD813" s="8"/>
      <c r="AE813" s="8"/>
      <c r="AF813" s="8"/>
    </row>
    <row r="814" spans="1:32" ht="12.75" customHeight="1" x14ac:dyDescent="0.15">
      <c r="A814" s="83"/>
      <c r="B814" s="83"/>
      <c r="C814" s="83"/>
      <c r="D814" s="34"/>
      <c r="E814" s="34"/>
      <c r="F814" s="34"/>
      <c r="G814" s="34"/>
      <c r="H814" s="34"/>
      <c r="I814" s="34"/>
      <c r="J814" s="34"/>
      <c r="K814" s="35"/>
      <c r="L814" s="35"/>
      <c r="M814" s="35"/>
      <c r="N814" s="35"/>
      <c r="O814" s="35"/>
      <c r="P814" s="35"/>
      <c r="Q814" s="35"/>
      <c r="R814" s="35"/>
      <c r="S814" s="35"/>
      <c r="T814" s="35"/>
      <c r="U814" s="35"/>
      <c r="V814" s="35"/>
      <c r="W814" s="35"/>
      <c r="X814" s="8"/>
      <c r="Y814" s="8"/>
      <c r="Z814" s="8"/>
      <c r="AA814" s="8"/>
      <c r="AB814" s="8"/>
      <c r="AC814" s="8"/>
      <c r="AD814" s="8"/>
      <c r="AE814" s="8"/>
      <c r="AF814" s="8"/>
    </row>
    <row r="815" spans="1:32" ht="12.75" customHeight="1" x14ac:dyDescent="0.15">
      <c r="A815" s="83"/>
      <c r="B815" s="83"/>
      <c r="C815" s="83"/>
      <c r="D815" s="34"/>
      <c r="E815" s="34"/>
      <c r="F815" s="34"/>
      <c r="G815" s="34"/>
      <c r="H815" s="34"/>
      <c r="I815" s="34"/>
      <c r="J815" s="34"/>
      <c r="K815" s="35"/>
      <c r="L815" s="35"/>
      <c r="M815" s="35"/>
      <c r="N815" s="35"/>
      <c r="O815" s="35"/>
      <c r="P815" s="35"/>
      <c r="Q815" s="35"/>
      <c r="R815" s="35"/>
      <c r="S815" s="35"/>
      <c r="T815" s="35"/>
      <c r="U815" s="35"/>
      <c r="V815" s="35"/>
      <c r="W815" s="35"/>
      <c r="X815" s="8"/>
      <c r="Y815" s="8"/>
      <c r="Z815" s="8"/>
      <c r="AA815" s="8"/>
      <c r="AB815" s="8"/>
      <c r="AC815" s="8"/>
      <c r="AD815" s="8"/>
      <c r="AE815" s="8"/>
      <c r="AF815" s="8"/>
    </row>
    <row r="816" spans="1:32" ht="12.75" customHeight="1" x14ac:dyDescent="0.15">
      <c r="A816" s="83"/>
      <c r="B816" s="83"/>
      <c r="C816" s="83"/>
      <c r="D816" s="34"/>
      <c r="E816" s="34"/>
      <c r="F816" s="34"/>
      <c r="G816" s="34"/>
      <c r="H816" s="34"/>
      <c r="I816" s="34"/>
      <c r="J816" s="34"/>
      <c r="K816" s="35"/>
      <c r="L816" s="35"/>
      <c r="M816" s="35"/>
      <c r="N816" s="35"/>
      <c r="O816" s="35"/>
      <c r="P816" s="35"/>
      <c r="Q816" s="35"/>
      <c r="R816" s="35"/>
      <c r="S816" s="35"/>
      <c r="T816" s="35"/>
      <c r="U816" s="35"/>
      <c r="V816" s="35"/>
      <c r="W816" s="35"/>
      <c r="X816" s="8"/>
      <c r="Y816" s="8"/>
      <c r="Z816" s="8"/>
      <c r="AA816" s="8"/>
      <c r="AB816" s="8"/>
      <c r="AC816" s="8"/>
      <c r="AD816" s="8"/>
      <c r="AE816" s="8"/>
      <c r="AF816" s="8"/>
    </row>
    <row r="817" spans="1:32" ht="12.75" customHeight="1" x14ac:dyDescent="0.15">
      <c r="A817" s="83"/>
      <c r="B817" s="83"/>
      <c r="C817" s="83"/>
      <c r="D817" s="34"/>
      <c r="E817" s="34"/>
      <c r="F817" s="34"/>
      <c r="G817" s="34"/>
      <c r="H817" s="34"/>
      <c r="I817" s="34"/>
      <c r="J817" s="34"/>
      <c r="K817" s="35"/>
      <c r="L817" s="35"/>
      <c r="M817" s="35"/>
      <c r="N817" s="35"/>
      <c r="O817" s="35"/>
      <c r="P817" s="35"/>
      <c r="Q817" s="35"/>
      <c r="R817" s="35"/>
      <c r="S817" s="35"/>
      <c r="T817" s="35"/>
      <c r="U817" s="35"/>
      <c r="V817" s="35"/>
      <c r="W817" s="35"/>
      <c r="X817" s="8"/>
      <c r="Y817" s="8"/>
      <c r="Z817" s="8"/>
      <c r="AA817" s="8"/>
      <c r="AB817" s="8"/>
      <c r="AC817" s="8"/>
      <c r="AD817" s="8"/>
      <c r="AE817" s="8"/>
      <c r="AF817" s="8"/>
    </row>
    <row r="818" spans="1:32" ht="12.75" customHeight="1" x14ac:dyDescent="0.15">
      <c r="A818" s="83"/>
      <c r="B818" s="83"/>
      <c r="C818" s="83"/>
      <c r="D818" s="34"/>
      <c r="E818" s="34"/>
      <c r="F818" s="34"/>
      <c r="G818" s="34"/>
      <c r="H818" s="34"/>
      <c r="I818" s="34"/>
      <c r="J818" s="34"/>
      <c r="K818" s="35"/>
      <c r="L818" s="35"/>
      <c r="M818" s="35"/>
      <c r="N818" s="35"/>
      <c r="O818" s="35"/>
      <c r="P818" s="35"/>
      <c r="Q818" s="35"/>
      <c r="R818" s="35"/>
      <c r="S818" s="35"/>
      <c r="T818" s="35"/>
      <c r="U818" s="35"/>
      <c r="V818" s="35"/>
      <c r="W818" s="35"/>
      <c r="X818" s="8"/>
      <c r="Y818" s="8"/>
      <c r="Z818" s="8"/>
      <c r="AA818" s="8"/>
      <c r="AB818" s="8"/>
      <c r="AC818" s="8"/>
      <c r="AD818" s="8"/>
      <c r="AE818" s="8"/>
      <c r="AF818" s="8"/>
    </row>
    <row r="819" spans="1:32" ht="12.75" customHeight="1" x14ac:dyDescent="0.15">
      <c r="A819" s="83"/>
      <c r="B819" s="83"/>
      <c r="C819" s="83"/>
      <c r="D819" s="34"/>
      <c r="E819" s="34"/>
      <c r="F819" s="34"/>
      <c r="G819" s="34"/>
      <c r="H819" s="34"/>
      <c r="I819" s="34"/>
      <c r="J819" s="34"/>
      <c r="K819" s="35"/>
      <c r="L819" s="35"/>
      <c r="M819" s="35"/>
      <c r="N819" s="35"/>
      <c r="O819" s="35"/>
      <c r="P819" s="35"/>
      <c r="Q819" s="35"/>
      <c r="R819" s="35"/>
      <c r="S819" s="35"/>
      <c r="T819" s="35"/>
      <c r="U819" s="35"/>
      <c r="V819" s="35"/>
      <c r="W819" s="35"/>
      <c r="X819" s="8"/>
      <c r="Y819" s="8"/>
      <c r="Z819" s="8"/>
      <c r="AA819" s="8"/>
      <c r="AB819" s="8"/>
      <c r="AC819" s="8"/>
      <c r="AD819" s="8"/>
      <c r="AE819" s="8"/>
      <c r="AF819" s="8"/>
    </row>
    <row r="820" spans="1:32" ht="12.75" customHeight="1" x14ac:dyDescent="0.15">
      <c r="A820" s="83"/>
      <c r="B820" s="83"/>
      <c r="C820" s="83"/>
      <c r="D820" s="34"/>
      <c r="E820" s="34"/>
      <c r="F820" s="34"/>
      <c r="G820" s="34"/>
      <c r="H820" s="34"/>
      <c r="I820" s="34"/>
      <c r="J820" s="34"/>
      <c r="K820" s="35"/>
      <c r="L820" s="35"/>
      <c r="M820" s="35"/>
      <c r="N820" s="35"/>
      <c r="O820" s="35"/>
      <c r="P820" s="35"/>
      <c r="Q820" s="35"/>
      <c r="R820" s="35"/>
      <c r="S820" s="35"/>
      <c r="T820" s="35"/>
      <c r="U820" s="35"/>
      <c r="V820" s="35"/>
      <c r="W820" s="35"/>
      <c r="X820" s="8"/>
      <c r="Y820" s="8"/>
      <c r="Z820" s="8"/>
      <c r="AA820" s="8"/>
      <c r="AB820" s="8"/>
      <c r="AC820" s="8"/>
      <c r="AD820" s="8"/>
      <c r="AE820" s="8"/>
      <c r="AF820" s="8"/>
    </row>
    <row r="821" spans="1:32" ht="12.75" customHeight="1" x14ac:dyDescent="0.15">
      <c r="A821" s="83"/>
      <c r="B821" s="83"/>
      <c r="C821" s="83"/>
      <c r="D821" s="34"/>
      <c r="E821" s="34"/>
      <c r="F821" s="34"/>
      <c r="G821" s="34"/>
      <c r="H821" s="34"/>
      <c r="I821" s="34"/>
      <c r="J821" s="34"/>
      <c r="K821" s="35"/>
      <c r="L821" s="35"/>
      <c r="M821" s="35"/>
      <c r="N821" s="35"/>
      <c r="O821" s="35"/>
      <c r="P821" s="35"/>
      <c r="Q821" s="35"/>
      <c r="R821" s="35"/>
      <c r="S821" s="35"/>
      <c r="T821" s="35"/>
      <c r="U821" s="35"/>
      <c r="V821" s="35"/>
      <c r="W821" s="35"/>
      <c r="X821" s="8"/>
      <c r="Y821" s="8"/>
      <c r="Z821" s="8"/>
      <c r="AA821" s="8"/>
      <c r="AB821" s="8"/>
      <c r="AC821" s="8"/>
      <c r="AD821" s="8"/>
      <c r="AE821" s="8"/>
      <c r="AF821" s="8"/>
    </row>
    <row r="822" spans="1:32" ht="12.75" customHeight="1" x14ac:dyDescent="0.15">
      <c r="A822" s="83"/>
      <c r="B822" s="83"/>
      <c r="C822" s="83"/>
      <c r="D822" s="34"/>
      <c r="E822" s="34"/>
      <c r="F822" s="34"/>
      <c r="G822" s="34"/>
      <c r="H822" s="34"/>
      <c r="I822" s="34"/>
      <c r="J822" s="34"/>
      <c r="K822" s="35"/>
      <c r="L822" s="35"/>
      <c r="M822" s="35"/>
      <c r="N822" s="35"/>
      <c r="O822" s="35"/>
      <c r="P822" s="35"/>
      <c r="Q822" s="35"/>
      <c r="R822" s="35"/>
      <c r="S822" s="35"/>
      <c r="T822" s="35"/>
      <c r="U822" s="35"/>
      <c r="V822" s="35"/>
      <c r="W822" s="35"/>
      <c r="X822" s="8"/>
      <c r="Y822" s="8"/>
      <c r="Z822" s="8"/>
      <c r="AA822" s="8"/>
      <c r="AB822" s="8"/>
      <c r="AC822" s="8"/>
      <c r="AD822" s="8"/>
      <c r="AE822" s="8"/>
      <c r="AF822" s="8"/>
    </row>
    <row r="823" spans="1:32" ht="12.75" customHeight="1" x14ac:dyDescent="0.15">
      <c r="A823" s="83"/>
      <c r="B823" s="83"/>
      <c r="C823" s="83"/>
      <c r="D823" s="34"/>
      <c r="E823" s="34"/>
      <c r="F823" s="34"/>
      <c r="G823" s="34"/>
      <c r="H823" s="34"/>
      <c r="I823" s="34"/>
      <c r="J823" s="34"/>
      <c r="K823" s="35"/>
      <c r="L823" s="35"/>
      <c r="M823" s="35"/>
      <c r="N823" s="35"/>
      <c r="O823" s="35"/>
      <c r="P823" s="35"/>
      <c r="Q823" s="35"/>
      <c r="R823" s="35"/>
      <c r="S823" s="35"/>
      <c r="T823" s="35"/>
      <c r="U823" s="35"/>
      <c r="V823" s="35"/>
      <c r="W823" s="35"/>
      <c r="X823" s="8"/>
      <c r="Y823" s="8"/>
      <c r="Z823" s="8"/>
      <c r="AA823" s="8"/>
      <c r="AB823" s="8"/>
      <c r="AC823" s="8"/>
      <c r="AD823" s="8"/>
      <c r="AE823" s="8"/>
      <c r="AF823" s="8"/>
    </row>
    <row r="824" spans="1:32" ht="12.75" customHeight="1" x14ac:dyDescent="0.15">
      <c r="A824" s="83"/>
      <c r="B824" s="83"/>
      <c r="C824" s="83"/>
      <c r="D824" s="34"/>
      <c r="E824" s="34"/>
      <c r="F824" s="34"/>
      <c r="G824" s="34"/>
      <c r="H824" s="34"/>
      <c r="I824" s="34"/>
      <c r="J824" s="34"/>
      <c r="K824" s="35"/>
      <c r="L824" s="35"/>
      <c r="M824" s="35"/>
      <c r="N824" s="35"/>
      <c r="O824" s="35"/>
      <c r="P824" s="35"/>
      <c r="Q824" s="35"/>
      <c r="R824" s="35"/>
      <c r="S824" s="35"/>
      <c r="T824" s="35"/>
      <c r="U824" s="35"/>
      <c r="V824" s="35"/>
      <c r="W824" s="35"/>
      <c r="X824" s="8"/>
      <c r="Y824" s="8"/>
      <c r="Z824" s="8"/>
      <c r="AA824" s="8"/>
      <c r="AB824" s="8"/>
      <c r="AC824" s="8"/>
      <c r="AD824" s="8"/>
      <c r="AE824" s="8"/>
      <c r="AF824" s="8"/>
    </row>
    <row r="825" spans="1:32" ht="12.75" customHeight="1" x14ac:dyDescent="0.15">
      <c r="A825" s="83"/>
      <c r="B825" s="83"/>
      <c r="C825" s="83"/>
      <c r="D825" s="34"/>
      <c r="E825" s="34"/>
      <c r="F825" s="34"/>
      <c r="G825" s="34"/>
      <c r="H825" s="34"/>
      <c r="I825" s="34"/>
      <c r="J825" s="34"/>
      <c r="K825" s="35"/>
      <c r="L825" s="35"/>
      <c r="M825" s="35"/>
      <c r="N825" s="35"/>
      <c r="O825" s="35"/>
      <c r="P825" s="35"/>
      <c r="Q825" s="35"/>
      <c r="R825" s="35"/>
      <c r="S825" s="35"/>
      <c r="T825" s="35"/>
      <c r="U825" s="35"/>
      <c r="V825" s="35"/>
      <c r="W825" s="35"/>
      <c r="X825" s="8"/>
      <c r="Y825" s="8"/>
      <c r="Z825" s="8"/>
      <c r="AA825" s="8"/>
      <c r="AB825" s="8"/>
      <c r="AC825" s="8"/>
      <c r="AD825" s="8"/>
      <c r="AE825" s="8"/>
      <c r="AF825" s="8"/>
    </row>
    <row r="826" spans="1:32" ht="12.75" customHeight="1" x14ac:dyDescent="0.15">
      <c r="A826" s="83"/>
      <c r="B826" s="83"/>
      <c r="C826" s="83"/>
      <c r="D826" s="34"/>
      <c r="E826" s="34"/>
      <c r="F826" s="34"/>
      <c r="G826" s="34"/>
      <c r="H826" s="34"/>
      <c r="I826" s="34"/>
      <c r="J826" s="34"/>
      <c r="K826" s="35"/>
      <c r="L826" s="35"/>
      <c r="M826" s="35"/>
      <c r="N826" s="35"/>
      <c r="O826" s="35"/>
      <c r="P826" s="35"/>
      <c r="Q826" s="35"/>
      <c r="R826" s="35"/>
      <c r="S826" s="35"/>
      <c r="T826" s="35"/>
      <c r="U826" s="35"/>
      <c r="V826" s="35"/>
      <c r="W826" s="35"/>
      <c r="X826" s="8"/>
      <c r="Y826" s="8"/>
      <c r="Z826" s="8"/>
      <c r="AA826" s="8"/>
      <c r="AB826" s="8"/>
      <c r="AC826" s="8"/>
      <c r="AD826" s="8"/>
      <c r="AE826" s="8"/>
      <c r="AF826" s="8"/>
    </row>
    <row r="827" spans="1:32" ht="12.75" customHeight="1" x14ac:dyDescent="0.15">
      <c r="A827" s="83"/>
      <c r="B827" s="83"/>
      <c r="C827" s="83"/>
      <c r="D827" s="34"/>
      <c r="E827" s="34"/>
      <c r="F827" s="34"/>
      <c r="G827" s="34"/>
      <c r="H827" s="34"/>
      <c r="I827" s="34"/>
      <c r="J827" s="34"/>
      <c r="K827" s="35"/>
      <c r="L827" s="35"/>
      <c r="M827" s="35"/>
      <c r="N827" s="35"/>
      <c r="O827" s="35"/>
      <c r="P827" s="35"/>
      <c r="Q827" s="35"/>
      <c r="R827" s="35"/>
      <c r="S827" s="35"/>
      <c r="T827" s="35"/>
      <c r="U827" s="35"/>
      <c r="V827" s="35"/>
      <c r="W827" s="35"/>
      <c r="X827" s="8"/>
      <c r="Y827" s="8"/>
      <c r="Z827" s="8"/>
      <c r="AA827" s="8"/>
      <c r="AB827" s="8"/>
      <c r="AC827" s="8"/>
      <c r="AD827" s="8"/>
      <c r="AE827" s="8"/>
      <c r="AF827" s="8"/>
    </row>
    <row r="828" spans="1:32" ht="12.75" customHeight="1" x14ac:dyDescent="0.15">
      <c r="A828" s="83"/>
      <c r="B828" s="83"/>
      <c r="C828" s="83"/>
      <c r="D828" s="34"/>
      <c r="E828" s="34"/>
      <c r="F828" s="34"/>
      <c r="G828" s="34"/>
      <c r="H828" s="34"/>
      <c r="I828" s="34"/>
      <c r="J828" s="34"/>
      <c r="K828" s="35"/>
      <c r="L828" s="35"/>
      <c r="M828" s="35"/>
      <c r="N828" s="35"/>
      <c r="O828" s="35"/>
      <c r="P828" s="35"/>
      <c r="Q828" s="35"/>
      <c r="R828" s="35"/>
      <c r="S828" s="35"/>
      <c r="T828" s="35"/>
      <c r="U828" s="35"/>
      <c r="V828" s="35"/>
      <c r="W828" s="35"/>
      <c r="X828" s="8"/>
      <c r="Y828" s="8"/>
      <c r="Z828" s="8"/>
      <c r="AA828" s="8"/>
      <c r="AB828" s="8"/>
      <c r="AC828" s="8"/>
      <c r="AD828" s="8"/>
      <c r="AE828" s="8"/>
      <c r="AF828" s="8"/>
    </row>
    <row r="829" spans="1:32" ht="12.75" customHeight="1" x14ac:dyDescent="0.15">
      <c r="A829" s="83"/>
      <c r="B829" s="83"/>
      <c r="C829" s="83"/>
      <c r="D829" s="34"/>
      <c r="E829" s="34"/>
      <c r="F829" s="34"/>
      <c r="G829" s="34"/>
      <c r="H829" s="34"/>
      <c r="I829" s="34"/>
      <c r="J829" s="34"/>
      <c r="K829" s="35"/>
      <c r="L829" s="35"/>
      <c r="M829" s="35"/>
      <c r="N829" s="35"/>
      <c r="O829" s="35"/>
      <c r="P829" s="35"/>
      <c r="Q829" s="35"/>
      <c r="R829" s="35"/>
      <c r="S829" s="35"/>
      <c r="T829" s="35"/>
      <c r="U829" s="35"/>
      <c r="V829" s="35"/>
      <c r="W829" s="35"/>
      <c r="X829" s="8"/>
      <c r="Y829" s="8"/>
      <c r="Z829" s="8"/>
      <c r="AA829" s="8"/>
      <c r="AB829" s="8"/>
      <c r="AC829" s="8"/>
      <c r="AD829" s="8"/>
      <c r="AE829" s="8"/>
      <c r="AF829" s="8"/>
    </row>
    <row r="830" spans="1:32" ht="12.75" customHeight="1" x14ac:dyDescent="0.15">
      <c r="A830" s="83"/>
      <c r="B830" s="83"/>
      <c r="C830" s="83"/>
      <c r="D830" s="34"/>
      <c r="E830" s="34"/>
      <c r="F830" s="34"/>
      <c r="G830" s="34"/>
      <c r="H830" s="34"/>
      <c r="I830" s="34"/>
      <c r="J830" s="34"/>
      <c r="K830" s="35"/>
      <c r="L830" s="35"/>
      <c r="M830" s="35"/>
      <c r="N830" s="35"/>
      <c r="O830" s="35"/>
      <c r="P830" s="35"/>
      <c r="Q830" s="35"/>
      <c r="R830" s="35"/>
      <c r="S830" s="35"/>
      <c r="T830" s="35"/>
      <c r="U830" s="35"/>
      <c r="V830" s="35"/>
      <c r="W830" s="35"/>
      <c r="X830" s="8"/>
      <c r="Y830" s="8"/>
      <c r="Z830" s="8"/>
      <c r="AA830" s="8"/>
      <c r="AB830" s="8"/>
      <c r="AC830" s="8"/>
      <c r="AD830" s="8"/>
      <c r="AE830" s="8"/>
      <c r="AF830" s="8"/>
    </row>
    <row r="831" spans="1:32" ht="12.75" customHeight="1" x14ac:dyDescent="0.15">
      <c r="A831" s="83"/>
      <c r="B831" s="83"/>
      <c r="C831" s="83"/>
      <c r="D831" s="34"/>
      <c r="E831" s="34"/>
      <c r="F831" s="34"/>
      <c r="G831" s="34"/>
      <c r="H831" s="34"/>
      <c r="I831" s="34"/>
      <c r="J831" s="34"/>
      <c r="K831" s="35"/>
      <c r="L831" s="35"/>
      <c r="M831" s="35"/>
      <c r="N831" s="35"/>
      <c r="O831" s="35"/>
      <c r="P831" s="35"/>
      <c r="Q831" s="35"/>
      <c r="R831" s="35"/>
      <c r="S831" s="35"/>
      <c r="T831" s="35"/>
      <c r="U831" s="35"/>
      <c r="V831" s="35"/>
      <c r="W831" s="35"/>
      <c r="X831" s="8"/>
      <c r="Y831" s="8"/>
      <c r="Z831" s="8"/>
      <c r="AA831" s="8"/>
      <c r="AB831" s="8"/>
      <c r="AC831" s="8"/>
      <c r="AD831" s="8"/>
      <c r="AE831" s="8"/>
      <c r="AF831" s="8"/>
    </row>
    <row r="832" spans="1:32" ht="12.75" customHeight="1" x14ac:dyDescent="0.15">
      <c r="A832" s="83"/>
      <c r="B832" s="83"/>
      <c r="C832" s="83"/>
      <c r="D832" s="34"/>
      <c r="E832" s="34"/>
      <c r="F832" s="34"/>
      <c r="G832" s="34"/>
      <c r="H832" s="34"/>
      <c r="I832" s="34"/>
      <c r="J832" s="34"/>
      <c r="K832" s="35"/>
      <c r="L832" s="35"/>
      <c r="M832" s="35"/>
      <c r="N832" s="35"/>
      <c r="O832" s="35"/>
      <c r="P832" s="35"/>
      <c r="Q832" s="35"/>
      <c r="R832" s="35"/>
      <c r="S832" s="35"/>
      <c r="T832" s="35"/>
      <c r="U832" s="35"/>
      <c r="V832" s="35"/>
      <c r="W832" s="35"/>
      <c r="X832" s="8"/>
      <c r="Y832" s="8"/>
      <c r="Z832" s="8"/>
      <c r="AA832" s="8"/>
      <c r="AB832" s="8"/>
      <c r="AC832" s="8"/>
      <c r="AD832" s="8"/>
      <c r="AE832" s="8"/>
      <c r="AF832" s="8"/>
    </row>
    <row r="833" spans="1:32" ht="12.75" customHeight="1" x14ac:dyDescent="0.15">
      <c r="A833" s="83"/>
      <c r="B833" s="83"/>
      <c r="C833" s="83"/>
      <c r="D833" s="34"/>
      <c r="E833" s="34"/>
      <c r="F833" s="34"/>
      <c r="G833" s="34"/>
      <c r="H833" s="34"/>
      <c r="I833" s="34"/>
      <c r="J833" s="34"/>
      <c r="K833" s="35"/>
      <c r="L833" s="35"/>
      <c r="M833" s="35"/>
      <c r="N833" s="35"/>
      <c r="O833" s="35"/>
      <c r="P833" s="35"/>
      <c r="Q833" s="35"/>
      <c r="R833" s="35"/>
      <c r="S833" s="35"/>
      <c r="T833" s="35"/>
      <c r="U833" s="35"/>
      <c r="V833" s="35"/>
      <c r="W833" s="35"/>
      <c r="X833" s="8"/>
      <c r="Y833" s="8"/>
      <c r="Z833" s="8"/>
      <c r="AA833" s="8"/>
      <c r="AB833" s="8"/>
      <c r="AC833" s="8"/>
      <c r="AD833" s="8"/>
      <c r="AE833" s="8"/>
      <c r="AF833" s="8"/>
    </row>
    <row r="834" spans="1:32" ht="12.75" customHeight="1" x14ac:dyDescent="0.15">
      <c r="A834" s="83"/>
      <c r="B834" s="83"/>
      <c r="C834" s="83"/>
      <c r="D834" s="34"/>
      <c r="E834" s="34"/>
      <c r="F834" s="34"/>
      <c r="G834" s="34"/>
      <c r="H834" s="34"/>
      <c r="I834" s="34"/>
      <c r="J834" s="34"/>
      <c r="K834" s="35"/>
      <c r="L834" s="35"/>
      <c r="M834" s="35"/>
      <c r="N834" s="35"/>
      <c r="O834" s="35"/>
      <c r="P834" s="35"/>
      <c r="Q834" s="35"/>
      <c r="R834" s="35"/>
      <c r="S834" s="35"/>
      <c r="T834" s="35"/>
      <c r="U834" s="35"/>
      <c r="V834" s="35"/>
      <c r="W834" s="35"/>
      <c r="X834" s="8"/>
      <c r="Y834" s="8"/>
      <c r="Z834" s="8"/>
      <c r="AA834" s="8"/>
      <c r="AB834" s="8"/>
      <c r="AC834" s="8"/>
      <c r="AD834" s="8"/>
      <c r="AE834" s="8"/>
      <c r="AF834" s="8"/>
    </row>
    <row r="835" spans="1:32" ht="12.75" customHeight="1" x14ac:dyDescent="0.15">
      <c r="A835" s="83"/>
      <c r="B835" s="83"/>
      <c r="C835" s="83"/>
      <c r="D835" s="34"/>
      <c r="E835" s="34"/>
      <c r="F835" s="34"/>
      <c r="G835" s="34"/>
      <c r="H835" s="34"/>
      <c r="I835" s="34"/>
      <c r="J835" s="34"/>
      <c r="K835" s="35"/>
      <c r="L835" s="35"/>
      <c r="M835" s="35"/>
      <c r="N835" s="35"/>
      <c r="O835" s="35"/>
      <c r="P835" s="35"/>
      <c r="Q835" s="35"/>
      <c r="R835" s="35"/>
      <c r="S835" s="35"/>
      <c r="T835" s="35"/>
      <c r="U835" s="35"/>
      <c r="V835" s="35"/>
      <c r="W835" s="35"/>
      <c r="X835" s="8"/>
      <c r="Y835" s="8"/>
      <c r="Z835" s="8"/>
      <c r="AA835" s="8"/>
      <c r="AB835" s="8"/>
      <c r="AC835" s="8"/>
      <c r="AD835" s="8"/>
      <c r="AE835" s="8"/>
      <c r="AF835" s="8"/>
    </row>
    <row r="836" spans="1:32" ht="12.75" customHeight="1" x14ac:dyDescent="0.15">
      <c r="A836" s="83"/>
      <c r="B836" s="83"/>
      <c r="C836" s="83"/>
      <c r="D836" s="34"/>
      <c r="E836" s="34"/>
      <c r="F836" s="34"/>
      <c r="G836" s="34"/>
      <c r="H836" s="34"/>
      <c r="I836" s="34"/>
      <c r="J836" s="34"/>
      <c r="K836" s="35"/>
      <c r="L836" s="35"/>
      <c r="M836" s="35"/>
      <c r="N836" s="35"/>
      <c r="O836" s="35"/>
      <c r="P836" s="35"/>
      <c r="Q836" s="35"/>
      <c r="R836" s="35"/>
      <c r="S836" s="35"/>
      <c r="T836" s="35"/>
      <c r="U836" s="35"/>
      <c r="V836" s="35"/>
      <c r="W836" s="35"/>
      <c r="X836" s="8"/>
      <c r="Y836" s="8"/>
      <c r="Z836" s="8"/>
      <c r="AA836" s="8"/>
      <c r="AB836" s="8"/>
      <c r="AC836" s="8"/>
      <c r="AD836" s="8"/>
      <c r="AE836" s="8"/>
      <c r="AF836" s="8"/>
    </row>
    <row r="837" spans="1:32" ht="12.75" customHeight="1" x14ac:dyDescent="0.15">
      <c r="A837" s="83"/>
      <c r="B837" s="83"/>
      <c r="C837" s="83"/>
      <c r="D837" s="34"/>
      <c r="E837" s="34"/>
      <c r="F837" s="34"/>
      <c r="G837" s="34"/>
      <c r="H837" s="34"/>
      <c r="I837" s="34"/>
      <c r="J837" s="34"/>
      <c r="K837" s="35"/>
      <c r="L837" s="35"/>
      <c r="M837" s="35"/>
      <c r="N837" s="35"/>
      <c r="O837" s="35"/>
      <c r="P837" s="35"/>
      <c r="Q837" s="35"/>
      <c r="R837" s="35"/>
      <c r="S837" s="35"/>
      <c r="T837" s="35"/>
      <c r="U837" s="35"/>
      <c r="V837" s="35"/>
      <c r="W837" s="35"/>
      <c r="X837" s="8"/>
      <c r="Y837" s="8"/>
      <c r="Z837" s="8"/>
      <c r="AA837" s="8"/>
      <c r="AB837" s="8"/>
      <c r="AC837" s="8"/>
      <c r="AD837" s="8"/>
      <c r="AE837" s="8"/>
      <c r="AF837" s="8"/>
    </row>
    <row r="838" spans="1:32" ht="12.75" customHeight="1" x14ac:dyDescent="0.15">
      <c r="A838" s="83"/>
      <c r="B838" s="83"/>
      <c r="C838" s="83"/>
      <c r="D838" s="34"/>
      <c r="E838" s="34"/>
      <c r="F838" s="34"/>
      <c r="G838" s="34"/>
      <c r="H838" s="34"/>
      <c r="I838" s="34"/>
      <c r="J838" s="34"/>
      <c r="K838" s="35"/>
      <c r="L838" s="35"/>
      <c r="M838" s="35"/>
      <c r="N838" s="35"/>
      <c r="O838" s="35"/>
      <c r="P838" s="35"/>
      <c r="Q838" s="35"/>
      <c r="R838" s="35"/>
      <c r="S838" s="35"/>
      <c r="T838" s="35"/>
      <c r="U838" s="35"/>
      <c r="V838" s="35"/>
      <c r="W838" s="35"/>
      <c r="X838" s="8"/>
      <c r="Y838" s="8"/>
      <c r="Z838" s="8"/>
      <c r="AA838" s="8"/>
      <c r="AB838" s="8"/>
      <c r="AC838" s="8"/>
      <c r="AD838" s="8"/>
      <c r="AE838" s="8"/>
      <c r="AF838" s="8"/>
    </row>
    <row r="839" spans="1:32" ht="12.75" customHeight="1" x14ac:dyDescent="0.15">
      <c r="A839" s="83"/>
      <c r="B839" s="83"/>
      <c r="C839" s="83"/>
      <c r="D839" s="34"/>
      <c r="E839" s="34"/>
      <c r="F839" s="34"/>
      <c r="G839" s="34"/>
      <c r="H839" s="34"/>
      <c r="I839" s="34"/>
      <c r="J839" s="34"/>
      <c r="K839" s="35"/>
      <c r="L839" s="35"/>
      <c r="M839" s="35"/>
      <c r="N839" s="35"/>
      <c r="O839" s="35"/>
      <c r="P839" s="35"/>
      <c r="Q839" s="35"/>
      <c r="R839" s="35"/>
      <c r="S839" s="35"/>
      <c r="T839" s="35"/>
      <c r="U839" s="35"/>
      <c r="V839" s="35"/>
      <c r="W839" s="35"/>
      <c r="X839" s="8"/>
      <c r="Y839" s="8"/>
      <c r="Z839" s="8"/>
      <c r="AA839" s="8"/>
      <c r="AB839" s="8"/>
      <c r="AC839" s="8"/>
      <c r="AD839" s="8"/>
      <c r="AE839" s="8"/>
      <c r="AF839" s="8"/>
    </row>
    <row r="840" spans="1:32" ht="12.75" customHeight="1" x14ac:dyDescent="0.15">
      <c r="A840" s="83"/>
      <c r="B840" s="83"/>
      <c r="C840" s="83"/>
      <c r="D840" s="34"/>
      <c r="E840" s="34"/>
      <c r="F840" s="34"/>
      <c r="G840" s="34"/>
      <c r="H840" s="34"/>
      <c r="I840" s="34"/>
      <c r="J840" s="34"/>
      <c r="K840" s="35"/>
      <c r="L840" s="35"/>
      <c r="M840" s="35"/>
      <c r="N840" s="35"/>
      <c r="O840" s="35"/>
      <c r="P840" s="35"/>
      <c r="Q840" s="35"/>
      <c r="R840" s="35"/>
      <c r="S840" s="35"/>
      <c r="T840" s="35"/>
      <c r="U840" s="35"/>
      <c r="V840" s="35"/>
      <c r="W840" s="35"/>
      <c r="X840" s="8"/>
      <c r="Y840" s="8"/>
      <c r="Z840" s="8"/>
      <c r="AA840" s="8"/>
      <c r="AB840" s="8"/>
      <c r="AC840" s="8"/>
      <c r="AD840" s="8"/>
      <c r="AE840" s="8"/>
      <c r="AF840" s="8"/>
    </row>
    <row r="841" spans="1:32" ht="12.75" customHeight="1" x14ac:dyDescent="0.15">
      <c r="A841" s="83"/>
      <c r="B841" s="83"/>
      <c r="C841" s="83"/>
      <c r="D841" s="34"/>
      <c r="E841" s="34"/>
      <c r="F841" s="34"/>
      <c r="G841" s="34"/>
      <c r="H841" s="34"/>
      <c r="I841" s="34"/>
      <c r="J841" s="34"/>
      <c r="K841" s="35"/>
      <c r="L841" s="35"/>
      <c r="M841" s="35"/>
      <c r="N841" s="35"/>
      <c r="O841" s="35"/>
      <c r="P841" s="35"/>
      <c r="Q841" s="35"/>
      <c r="R841" s="35"/>
      <c r="S841" s="35"/>
      <c r="T841" s="35"/>
      <c r="U841" s="35"/>
      <c r="V841" s="35"/>
      <c r="W841" s="35"/>
      <c r="X841" s="8"/>
      <c r="Y841" s="8"/>
      <c r="Z841" s="8"/>
      <c r="AA841" s="8"/>
      <c r="AB841" s="8"/>
      <c r="AC841" s="8"/>
      <c r="AD841" s="8"/>
      <c r="AE841" s="8"/>
      <c r="AF841" s="8"/>
    </row>
    <row r="842" spans="1:32" ht="12.75" customHeight="1" x14ac:dyDescent="0.15">
      <c r="A842" s="83"/>
      <c r="B842" s="83"/>
      <c r="C842" s="83"/>
      <c r="D842" s="34"/>
      <c r="E842" s="34"/>
      <c r="F842" s="34"/>
      <c r="G842" s="34"/>
      <c r="H842" s="34"/>
      <c r="I842" s="34"/>
      <c r="J842" s="34"/>
      <c r="K842" s="35"/>
      <c r="L842" s="35"/>
      <c r="M842" s="35"/>
      <c r="N842" s="35"/>
      <c r="O842" s="35"/>
      <c r="P842" s="35"/>
      <c r="Q842" s="35"/>
      <c r="R842" s="35"/>
      <c r="S842" s="35"/>
      <c r="T842" s="35"/>
      <c r="U842" s="35"/>
      <c r="V842" s="35"/>
      <c r="W842" s="35"/>
      <c r="X842" s="8"/>
      <c r="Y842" s="8"/>
      <c r="Z842" s="8"/>
      <c r="AA842" s="8"/>
      <c r="AB842" s="8"/>
      <c r="AC842" s="8"/>
      <c r="AD842" s="8"/>
      <c r="AE842" s="8"/>
      <c r="AF842" s="8"/>
    </row>
    <row r="843" spans="1:32" ht="12.75" customHeight="1" x14ac:dyDescent="0.15">
      <c r="A843" s="83"/>
      <c r="B843" s="83"/>
      <c r="C843" s="83"/>
      <c r="D843" s="34"/>
      <c r="E843" s="34"/>
      <c r="F843" s="34"/>
      <c r="G843" s="34"/>
      <c r="H843" s="34"/>
      <c r="I843" s="34"/>
      <c r="J843" s="34"/>
      <c r="K843" s="35"/>
      <c r="L843" s="35"/>
      <c r="M843" s="35"/>
      <c r="N843" s="35"/>
      <c r="O843" s="35"/>
      <c r="P843" s="35"/>
      <c r="Q843" s="35"/>
      <c r="R843" s="35"/>
      <c r="S843" s="35"/>
      <c r="T843" s="35"/>
      <c r="U843" s="35"/>
      <c r="V843" s="35"/>
      <c r="W843" s="35"/>
      <c r="X843" s="8"/>
      <c r="Y843" s="8"/>
      <c r="Z843" s="8"/>
      <c r="AA843" s="8"/>
      <c r="AB843" s="8"/>
      <c r="AC843" s="8"/>
      <c r="AD843" s="8"/>
      <c r="AE843" s="8"/>
      <c r="AF843" s="8"/>
    </row>
    <row r="844" spans="1:32" ht="12.75" customHeight="1" x14ac:dyDescent="0.15">
      <c r="A844" s="83"/>
      <c r="B844" s="83"/>
      <c r="C844" s="83"/>
      <c r="D844" s="34"/>
      <c r="E844" s="34"/>
      <c r="F844" s="34"/>
      <c r="G844" s="34"/>
      <c r="H844" s="34"/>
      <c r="I844" s="34"/>
      <c r="J844" s="34"/>
      <c r="K844" s="35"/>
      <c r="L844" s="35"/>
      <c r="M844" s="35"/>
      <c r="N844" s="35"/>
      <c r="O844" s="35"/>
      <c r="P844" s="35"/>
      <c r="Q844" s="35"/>
      <c r="R844" s="35"/>
      <c r="S844" s="35"/>
      <c r="T844" s="35"/>
      <c r="U844" s="35"/>
      <c r="V844" s="35"/>
      <c r="W844" s="35"/>
      <c r="X844" s="8"/>
      <c r="Y844" s="8"/>
      <c r="Z844" s="8"/>
      <c r="AA844" s="8"/>
      <c r="AB844" s="8"/>
      <c r="AC844" s="8"/>
      <c r="AD844" s="8"/>
      <c r="AE844" s="8"/>
      <c r="AF844" s="8"/>
    </row>
    <row r="845" spans="1:32" ht="12.75" customHeight="1" x14ac:dyDescent="0.15">
      <c r="A845" s="83"/>
      <c r="B845" s="83"/>
      <c r="C845" s="83"/>
      <c r="D845" s="34"/>
      <c r="E845" s="34"/>
      <c r="F845" s="34"/>
      <c r="G845" s="34"/>
      <c r="H845" s="34"/>
      <c r="I845" s="34"/>
      <c r="J845" s="34"/>
      <c r="K845" s="35"/>
      <c r="L845" s="35"/>
      <c r="M845" s="35"/>
      <c r="N845" s="35"/>
      <c r="O845" s="35"/>
      <c r="P845" s="35"/>
      <c r="Q845" s="35"/>
      <c r="R845" s="35"/>
      <c r="S845" s="35"/>
      <c r="T845" s="35"/>
      <c r="U845" s="35"/>
      <c r="V845" s="35"/>
      <c r="W845" s="35"/>
      <c r="X845" s="8"/>
      <c r="Y845" s="8"/>
      <c r="Z845" s="8"/>
      <c r="AA845" s="8"/>
      <c r="AB845" s="8"/>
      <c r="AC845" s="8"/>
      <c r="AD845" s="8"/>
      <c r="AE845" s="8"/>
      <c r="AF845" s="8"/>
    </row>
    <row r="846" spans="1:32" ht="12.75" customHeight="1" x14ac:dyDescent="0.15">
      <c r="A846" s="83"/>
      <c r="B846" s="83"/>
      <c r="C846" s="83"/>
      <c r="D846" s="34"/>
      <c r="E846" s="34"/>
      <c r="F846" s="34"/>
      <c r="G846" s="34"/>
      <c r="H846" s="34"/>
      <c r="I846" s="34"/>
      <c r="J846" s="34"/>
      <c r="K846" s="35"/>
      <c r="L846" s="35"/>
      <c r="M846" s="35"/>
      <c r="N846" s="35"/>
      <c r="O846" s="35"/>
      <c r="P846" s="35"/>
      <c r="Q846" s="35"/>
      <c r="R846" s="35"/>
      <c r="S846" s="35"/>
      <c r="T846" s="35"/>
      <c r="U846" s="35"/>
      <c r="V846" s="35"/>
      <c r="W846" s="35"/>
      <c r="X846" s="8"/>
      <c r="Y846" s="8"/>
      <c r="Z846" s="8"/>
      <c r="AA846" s="8"/>
      <c r="AB846" s="8"/>
      <c r="AC846" s="8"/>
      <c r="AD846" s="8"/>
      <c r="AE846" s="8"/>
      <c r="AF846" s="8"/>
    </row>
    <row r="847" spans="1:32" ht="12.75" customHeight="1" x14ac:dyDescent="0.15">
      <c r="A847" s="83"/>
      <c r="B847" s="83"/>
      <c r="C847" s="83"/>
      <c r="D847" s="34"/>
      <c r="E847" s="34"/>
      <c r="F847" s="34"/>
      <c r="G847" s="34"/>
      <c r="H847" s="34"/>
      <c r="I847" s="34"/>
      <c r="J847" s="34"/>
      <c r="K847" s="35"/>
      <c r="L847" s="35"/>
      <c r="M847" s="35"/>
      <c r="N847" s="35"/>
      <c r="O847" s="35"/>
      <c r="P847" s="35"/>
      <c r="Q847" s="35"/>
      <c r="R847" s="35"/>
      <c r="S847" s="35"/>
      <c r="T847" s="35"/>
      <c r="U847" s="35"/>
      <c r="V847" s="35"/>
      <c r="W847" s="35"/>
      <c r="X847" s="8"/>
      <c r="Y847" s="8"/>
      <c r="Z847" s="8"/>
      <c r="AA847" s="8"/>
      <c r="AB847" s="8"/>
      <c r="AC847" s="8"/>
      <c r="AD847" s="8"/>
      <c r="AE847" s="8"/>
      <c r="AF847" s="8"/>
    </row>
    <row r="848" spans="1:32" ht="12.75" customHeight="1" x14ac:dyDescent="0.15">
      <c r="A848" s="83"/>
      <c r="B848" s="83"/>
      <c r="C848" s="83"/>
      <c r="D848" s="34"/>
      <c r="E848" s="34"/>
      <c r="F848" s="34"/>
      <c r="G848" s="34"/>
      <c r="H848" s="34"/>
      <c r="I848" s="34"/>
      <c r="J848" s="34"/>
      <c r="K848" s="35"/>
      <c r="L848" s="35"/>
      <c r="M848" s="35"/>
      <c r="N848" s="35"/>
      <c r="O848" s="35"/>
      <c r="P848" s="35"/>
      <c r="Q848" s="35"/>
      <c r="R848" s="35"/>
      <c r="S848" s="35"/>
      <c r="T848" s="35"/>
      <c r="U848" s="35"/>
      <c r="V848" s="35"/>
      <c r="W848" s="35"/>
      <c r="X848" s="8"/>
      <c r="Y848" s="8"/>
      <c r="Z848" s="8"/>
      <c r="AA848" s="8"/>
      <c r="AB848" s="8"/>
      <c r="AC848" s="8"/>
      <c r="AD848" s="8"/>
      <c r="AE848" s="8"/>
      <c r="AF848" s="8"/>
    </row>
    <row r="849" spans="1:32" ht="12.75" customHeight="1" x14ac:dyDescent="0.15">
      <c r="A849" s="83"/>
      <c r="B849" s="83"/>
      <c r="C849" s="83"/>
      <c r="D849" s="34"/>
      <c r="E849" s="34"/>
      <c r="F849" s="34"/>
      <c r="G849" s="34"/>
      <c r="H849" s="34"/>
      <c r="I849" s="34"/>
      <c r="J849" s="34"/>
      <c r="K849" s="35"/>
      <c r="L849" s="35"/>
      <c r="M849" s="35"/>
      <c r="N849" s="35"/>
      <c r="O849" s="35"/>
      <c r="P849" s="35"/>
      <c r="Q849" s="35"/>
      <c r="R849" s="35"/>
      <c r="S849" s="35"/>
      <c r="T849" s="35"/>
      <c r="U849" s="35"/>
      <c r="V849" s="35"/>
      <c r="W849" s="35"/>
      <c r="X849" s="8"/>
      <c r="Y849" s="8"/>
      <c r="Z849" s="8"/>
      <c r="AA849" s="8"/>
      <c r="AB849" s="8"/>
      <c r="AC849" s="8"/>
      <c r="AD849" s="8"/>
      <c r="AE849" s="8"/>
      <c r="AF849" s="8"/>
    </row>
    <row r="850" spans="1:32" ht="12.75" customHeight="1" x14ac:dyDescent="0.15">
      <c r="A850" s="83"/>
      <c r="B850" s="83"/>
      <c r="C850" s="83"/>
      <c r="D850" s="34"/>
      <c r="E850" s="34"/>
      <c r="F850" s="34"/>
      <c r="G850" s="34"/>
      <c r="H850" s="34"/>
      <c r="I850" s="34"/>
      <c r="J850" s="34"/>
      <c r="K850" s="35"/>
      <c r="L850" s="35"/>
      <c r="M850" s="35"/>
      <c r="N850" s="35"/>
      <c r="O850" s="35"/>
      <c r="P850" s="35"/>
      <c r="Q850" s="35"/>
      <c r="R850" s="35"/>
      <c r="S850" s="35"/>
      <c r="T850" s="35"/>
      <c r="U850" s="35"/>
      <c r="V850" s="35"/>
      <c r="W850" s="35"/>
      <c r="X850" s="8"/>
      <c r="Y850" s="8"/>
      <c r="Z850" s="8"/>
      <c r="AA850" s="8"/>
      <c r="AB850" s="8"/>
      <c r="AC850" s="8"/>
      <c r="AD850" s="8"/>
      <c r="AE850" s="8"/>
      <c r="AF850" s="8"/>
    </row>
    <row r="851" spans="1:32" ht="12.75" customHeight="1" x14ac:dyDescent="0.15">
      <c r="A851" s="83"/>
      <c r="B851" s="83"/>
      <c r="C851" s="83"/>
      <c r="D851" s="34"/>
      <c r="E851" s="34"/>
      <c r="F851" s="34"/>
      <c r="G851" s="34"/>
      <c r="H851" s="34"/>
      <c r="I851" s="34"/>
      <c r="J851" s="34"/>
      <c r="K851" s="35"/>
      <c r="L851" s="35"/>
      <c r="M851" s="35"/>
      <c r="N851" s="35"/>
      <c r="O851" s="35"/>
      <c r="P851" s="35"/>
      <c r="Q851" s="35"/>
      <c r="R851" s="35"/>
      <c r="S851" s="35"/>
      <c r="T851" s="35"/>
      <c r="U851" s="35"/>
      <c r="V851" s="35"/>
      <c r="W851" s="35"/>
      <c r="X851" s="8"/>
      <c r="Y851" s="8"/>
      <c r="Z851" s="8"/>
      <c r="AA851" s="8"/>
      <c r="AB851" s="8"/>
      <c r="AC851" s="8"/>
      <c r="AD851" s="8"/>
      <c r="AE851" s="8"/>
      <c r="AF851" s="8"/>
    </row>
    <row r="852" spans="1:32" ht="12.75" customHeight="1" x14ac:dyDescent="0.15">
      <c r="A852" s="83"/>
      <c r="B852" s="83"/>
      <c r="C852" s="83"/>
      <c r="D852" s="34"/>
      <c r="E852" s="34"/>
      <c r="F852" s="34"/>
      <c r="G852" s="34"/>
      <c r="H852" s="34"/>
      <c r="I852" s="34"/>
      <c r="J852" s="34"/>
      <c r="K852" s="35"/>
      <c r="L852" s="35"/>
      <c r="M852" s="35"/>
      <c r="N852" s="35"/>
      <c r="O852" s="35"/>
      <c r="P852" s="35"/>
      <c r="Q852" s="35"/>
      <c r="R852" s="35"/>
      <c r="S852" s="35"/>
      <c r="T852" s="35"/>
      <c r="U852" s="35"/>
      <c r="V852" s="35"/>
      <c r="W852" s="35"/>
      <c r="X852" s="8"/>
      <c r="Y852" s="8"/>
      <c r="Z852" s="8"/>
      <c r="AA852" s="8"/>
      <c r="AB852" s="8"/>
      <c r="AC852" s="8"/>
      <c r="AD852" s="8"/>
      <c r="AE852" s="8"/>
      <c r="AF852" s="8"/>
    </row>
    <row r="853" spans="1:32" ht="12.75" customHeight="1" x14ac:dyDescent="0.15">
      <c r="A853" s="83"/>
      <c r="B853" s="83"/>
      <c r="C853" s="83"/>
      <c r="D853" s="34"/>
      <c r="E853" s="34"/>
      <c r="F853" s="34"/>
      <c r="G853" s="34"/>
      <c r="H853" s="34"/>
      <c r="I853" s="34"/>
      <c r="J853" s="34"/>
      <c r="K853" s="35"/>
      <c r="L853" s="35"/>
      <c r="M853" s="35"/>
      <c r="N853" s="35"/>
      <c r="O853" s="35"/>
      <c r="P853" s="35"/>
      <c r="Q853" s="35"/>
      <c r="R853" s="35"/>
      <c r="S853" s="35"/>
      <c r="T853" s="35"/>
      <c r="U853" s="35"/>
      <c r="V853" s="35"/>
      <c r="W853" s="35"/>
      <c r="X853" s="8"/>
      <c r="Y853" s="8"/>
      <c r="Z853" s="8"/>
      <c r="AA853" s="8"/>
      <c r="AB853" s="8"/>
      <c r="AC853" s="8"/>
      <c r="AD853" s="8"/>
      <c r="AE853" s="8"/>
      <c r="AF853" s="8"/>
    </row>
    <row r="854" spans="1:32" ht="12.75" customHeight="1" x14ac:dyDescent="0.15">
      <c r="A854" s="83"/>
      <c r="B854" s="83"/>
      <c r="C854" s="83"/>
      <c r="D854" s="34"/>
      <c r="E854" s="34"/>
      <c r="F854" s="34"/>
      <c r="G854" s="34"/>
      <c r="H854" s="34"/>
      <c r="I854" s="34"/>
      <c r="J854" s="34"/>
      <c r="K854" s="35"/>
      <c r="L854" s="35"/>
      <c r="M854" s="35"/>
      <c r="N854" s="35"/>
      <c r="O854" s="35"/>
      <c r="P854" s="35"/>
      <c r="Q854" s="35"/>
      <c r="R854" s="35"/>
      <c r="S854" s="35"/>
      <c r="T854" s="35"/>
      <c r="U854" s="35"/>
      <c r="V854" s="35"/>
      <c r="W854" s="35"/>
      <c r="X854" s="8"/>
      <c r="Y854" s="8"/>
      <c r="Z854" s="8"/>
      <c r="AA854" s="8"/>
      <c r="AB854" s="8"/>
      <c r="AC854" s="8"/>
      <c r="AD854" s="8"/>
      <c r="AE854" s="8"/>
      <c r="AF854" s="8"/>
    </row>
    <row r="855" spans="1:32" ht="12.75" customHeight="1" x14ac:dyDescent="0.15">
      <c r="A855" s="83"/>
      <c r="B855" s="83"/>
      <c r="C855" s="83"/>
      <c r="D855" s="34"/>
      <c r="E855" s="34"/>
      <c r="F855" s="34"/>
      <c r="G855" s="34"/>
      <c r="H855" s="34"/>
      <c r="I855" s="34"/>
      <c r="J855" s="34"/>
      <c r="K855" s="35"/>
      <c r="L855" s="35"/>
      <c r="M855" s="35"/>
      <c r="N855" s="35"/>
      <c r="O855" s="35"/>
      <c r="P855" s="35"/>
      <c r="Q855" s="35"/>
      <c r="R855" s="35"/>
      <c r="S855" s="35"/>
      <c r="T855" s="35"/>
      <c r="U855" s="35"/>
      <c r="V855" s="35"/>
      <c r="W855" s="35"/>
      <c r="X855" s="8"/>
      <c r="Y855" s="8"/>
      <c r="Z855" s="8"/>
      <c r="AA855" s="8"/>
      <c r="AB855" s="8"/>
      <c r="AC855" s="8"/>
      <c r="AD855" s="8"/>
      <c r="AE855" s="8"/>
      <c r="AF855" s="8"/>
    </row>
    <row r="856" spans="1:32" ht="12.75" customHeight="1" x14ac:dyDescent="0.15">
      <c r="A856" s="83"/>
      <c r="B856" s="83"/>
      <c r="C856" s="83"/>
      <c r="D856" s="34"/>
      <c r="E856" s="34"/>
      <c r="F856" s="34"/>
      <c r="G856" s="34"/>
      <c r="H856" s="34"/>
      <c r="I856" s="34"/>
      <c r="J856" s="34"/>
      <c r="K856" s="35"/>
      <c r="L856" s="35"/>
      <c r="M856" s="35"/>
      <c r="N856" s="35"/>
      <c r="O856" s="35"/>
      <c r="P856" s="35"/>
      <c r="Q856" s="35"/>
      <c r="R856" s="35"/>
      <c r="S856" s="35"/>
      <c r="T856" s="35"/>
      <c r="U856" s="35"/>
      <c r="V856" s="35"/>
      <c r="W856" s="35"/>
      <c r="X856" s="8"/>
      <c r="Y856" s="8"/>
      <c r="Z856" s="8"/>
      <c r="AA856" s="8"/>
      <c r="AB856" s="8"/>
      <c r="AC856" s="8"/>
      <c r="AD856" s="8"/>
      <c r="AE856" s="8"/>
      <c r="AF856" s="8"/>
    </row>
    <row r="857" spans="1:32" ht="12.75" customHeight="1" x14ac:dyDescent="0.15">
      <c r="A857" s="83"/>
      <c r="B857" s="83"/>
      <c r="C857" s="83"/>
      <c r="D857" s="34"/>
      <c r="E857" s="34"/>
      <c r="F857" s="34"/>
      <c r="G857" s="34"/>
      <c r="H857" s="34"/>
      <c r="I857" s="34"/>
      <c r="J857" s="34"/>
      <c r="K857" s="35"/>
      <c r="L857" s="35"/>
      <c r="M857" s="35"/>
      <c r="N857" s="35"/>
      <c r="O857" s="35"/>
      <c r="P857" s="35"/>
      <c r="Q857" s="35"/>
      <c r="R857" s="35"/>
      <c r="S857" s="35"/>
      <c r="T857" s="35"/>
      <c r="U857" s="35"/>
      <c r="V857" s="35"/>
      <c r="W857" s="35"/>
      <c r="X857" s="8"/>
      <c r="Y857" s="8"/>
      <c r="Z857" s="8"/>
      <c r="AA857" s="8"/>
      <c r="AB857" s="8"/>
      <c r="AC857" s="8"/>
      <c r="AD857" s="8"/>
      <c r="AE857" s="8"/>
      <c r="AF857" s="8"/>
    </row>
    <row r="858" spans="1:32" ht="12.75" customHeight="1" x14ac:dyDescent="0.15">
      <c r="A858" s="83"/>
      <c r="B858" s="83"/>
      <c r="C858" s="83"/>
      <c r="D858" s="34"/>
      <c r="E858" s="34"/>
      <c r="F858" s="34"/>
      <c r="G858" s="34"/>
      <c r="H858" s="34"/>
      <c r="I858" s="34"/>
      <c r="J858" s="34"/>
      <c r="K858" s="35"/>
      <c r="L858" s="35"/>
      <c r="M858" s="35"/>
      <c r="N858" s="35"/>
      <c r="O858" s="35"/>
      <c r="P858" s="35"/>
      <c r="Q858" s="35"/>
      <c r="R858" s="35"/>
      <c r="S858" s="35"/>
      <c r="T858" s="35"/>
      <c r="U858" s="35"/>
      <c r="V858" s="35"/>
      <c r="W858" s="35"/>
      <c r="X858" s="8"/>
      <c r="Y858" s="8"/>
      <c r="Z858" s="8"/>
      <c r="AA858" s="8"/>
      <c r="AB858" s="8"/>
      <c r="AC858" s="8"/>
      <c r="AD858" s="8"/>
      <c r="AE858" s="8"/>
      <c r="AF858" s="8"/>
    </row>
    <row r="859" spans="1:32" ht="12.75" customHeight="1" x14ac:dyDescent="0.15">
      <c r="A859" s="83"/>
      <c r="B859" s="83"/>
      <c r="C859" s="83"/>
      <c r="D859" s="34"/>
      <c r="E859" s="34"/>
      <c r="F859" s="34"/>
      <c r="G859" s="34"/>
      <c r="H859" s="34"/>
      <c r="I859" s="34"/>
      <c r="J859" s="34"/>
      <c r="K859" s="35"/>
      <c r="L859" s="35"/>
      <c r="M859" s="35"/>
      <c r="N859" s="35"/>
      <c r="O859" s="35"/>
      <c r="P859" s="35"/>
      <c r="Q859" s="35"/>
      <c r="R859" s="35"/>
      <c r="S859" s="35"/>
      <c r="T859" s="35"/>
      <c r="U859" s="35"/>
      <c r="V859" s="35"/>
      <c r="W859" s="35"/>
      <c r="X859" s="8"/>
      <c r="Y859" s="8"/>
      <c r="Z859" s="8"/>
      <c r="AA859" s="8"/>
      <c r="AB859" s="8"/>
      <c r="AC859" s="8"/>
      <c r="AD859" s="8"/>
      <c r="AE859" s="8"/>
      <c r="AF859" s="8"/>
    </row>
    <row r="860" spans="1:32" ht="12.75" customHeight="1" x14ac:dyDescent="0.15">
      <c r="A860" s="83"/>
      <c r="B860" s="83"/>
      <c r="C860" s="83"/>
      <c r="D860" s="34"/>
      <c r="E860" s="34"/>
      <c r="F860" s="34"/>
      <c r="G860" s="34"/>
      <c r="H860" s="34"/>
      <c r="I860" s="34"/>
      <c r="J860" s="34"/>
      <c r="K860" s="35"/>
      <c r="L860" s="35"/>
      <c r="M860" s="35"/>
      <c r="N860" s="35"/>
      <c r="O860" s="35"/>
      <c r="P860" s="35"/>
      <c r="Q860" s="35"/>
      <c r="R860" s="35"/>
      <c r="S860" s="35"/>
      <c r="T860" s="35"/>
      <c r="U860" s="35"/>
      <c r="V860" s="35"/>
      <c r="W860" s="35"/>
      <c r="X860" s="8"/>
      <c r="Y860" s="8"/>
      <c r="Z860" s="8"/>
      <c r="AA860" s="8"/>
      <c r="AB860" s="8"/>
      <c r="AC860" s="8"/>
      <c r="AD860" s="8"/>
      <c r="AE860" s="8"/>
      <c r="AF860" s="8"/>
    </row>
    <row r="861" spans="1:32" ht="12.75" customHeight="1" x14ac:dyDescent="0.15">
      <c r="A861" s="83"/>
      <c r="B861" s="83"/>
      <c r="C861" s="83"/>
      <c r="D861" s="34"/>
      <c r="E861" s="34"/>
      <c r="F861" s="34"/>
      <c r="G861" s="34"/>
      <c r="H861" s="34"/>
      <c r="I861" s="34"/>
      <c r="J861" s="34"/>
      <c r="K861" s="35"/>
      <c r="L861" s="35"/>
      <c r="M861" s="35"/>
      <c r="N861" s="35"/>
      <c r="O861" s="35"/>
      <c r="P861" s="35"/>
      <c r="Q861" s="35"/>
      <c r="R861" s="35"/>
      <c r="S861" s="35"/>
      <c r="T861" s="35"/>
      <c r="U861" s="35"/>
      <c r="V861" s="35"/>
      <c r="W861" s="35"/>
      <c r="X861" s="8"/>
      <c r="Y861" s="8"/>
      <c r="Z861" s="8"/>
      <c r="AA861" s="8"/>
      <c r="AB861" s="8"/>
      <c r="AC861" s="8"/>
      <c r="AD861" s="8"/>
      <c r="AE861" s="8"/>
      <c r="AF861" s="8"/>
    </row>
    <row r="862" spans="1:32" ht="12.75" customHeight="1" x14ac:dyDescent="0.15">
      <c r="A862" s="83"/>
      <c r="B862" s="83"/>
      <c r="C862" s="83"/>
      <c r="D862" s="34"/>
      <c r="E862" s="34"/>
      <c r="F862" s="34"/>
      <c r="G862" s="34"/>
      <c r="H862" s="34"/>
      <c r="I862" s="34"/>
      <c r="J862" s="34"/>
      <c r="K862" s="35"/>
      <c r="L862" s="35"/>
      <c r="M862" s="35"/>
      <c r="N862" s="35"/>
      <c r="O862" s="35"/>
      <c r="P862" s="35"/>
      <c r="Q862" s="35"/>
      <c r="R862" s="35"/>
      <c r="S862" s="35"/>
      <c r="T862" s="35"/>
      <c r="U862" s="35"/>
      <c r="V862" s="35"/>
      <c r="W862" s="35"/>
      <c r="X862" s="8"/>
      <c r="Y862" s="8"/>
      <c r="Z862" s="8"/>
      <c r="AA862" s="8"/>
      <c r="AB862" s="8"/>
      <c r="AC862" s="8"/>
      <c r="AD862" s="8"/>
      <c r="AE862" s="8"/>
      <c r="AF862" s="8"/>
    </row>
    <row r="863" spans="1:32" ht="12.75" customHeight="1" x14ac:dyDescent="0.15">
      <c r="A863" s="83"/>
      <c r="B863" s="83"/>
      <c r="C863" s="83"/>
      <c r="D863" s="34"/>
      <c r="E863" s="34"/>
      <c r="F863" s="34"/>
      <c r="G863" s="34"/>
      <c r="H863" s="34"/>
      <c r="I863" s="34"/>
      <c r="J863" s="34"/>
      <c r="K863" s="35"/>
      <c r="L863" s="35"/>
      <c r="M863" s="35"/>
      <c r="N863" s="35"/>
      <c r="O863" s="35"/>
      <c r="P863" s="35"/>
      <c r="Q863" s="35"/>
      <c r="R863" s="35"/>
      <c r="S863" s="35"/>
      <c r="T863" s="35"/>
      <c r="U863" s="35"/>
      <c r="V863" s="35"/>
      <c r="W863" s="35"/>
      <c r="X863" s="8"/>
      <c r="Y863" s="8"/>
      <c r="Z863" s="8"/>
      <c r="AA863" s="8"/>
      <c r="AB863" s="8"/>
      <c r="AC863" s="8"/>
      <c r="AD863" s="8"/>
      <c r="AE863" s="8"/>
      <c r="AF863" s="8"/>
    </row>
    <row r="864" spans="1:32" ht="12.75" customHeight="1" x14ac:dyDescent="0.15">
      <c r="A864" s="83"/>
      <c r="B864" s="83"/>
      <c r="C864" s="83"/>
      <c r="D864" s="34"/>
      <c r="E864" s="34"/>
      <c r="F864" s="34"/>
      <c r="G864" s="34"/>
      <c r="H864" s="34"/>
      <c r="I864" s="34"/>
      <c r="J864" s="34"/>
      <c r="K864" s="35"/>
      <c r="L864" s="35"/>
      <c r="M864" s="35"/>
      <c r="N864" s="35"/>
      <c r="O864" s="35"/>
      <c r="P864" s="35"/>
      <c r="Q864" s="35"/>
      <c r="R864" s="35"/>
      <c r="S864" s="35"/>
      <c r="T864" s="35"/>
      <c r="U864" s="35"/>
      <c r="V864" s="35"/>
      <c r="W864" s="35"/>
      <c r="X864" s="8"/>
      <c r="Y864" s="8"/>
      <c r="Z864" s="8"/>
      <c r="AA864" s="8"/>
      <c r="AB864" s="8"/>
      <c r="AC864" s="8"/>
      <c r="AD864" s="8"/>
      <c r="AE864" s="8"/>
      <c r="AF864" s="8"/>
    </row>
    <row r="865" spans="1:32" ht="12.75" customHeight="1" x14ac:dyDescent="0.15">
      <c r="A865" s="83"/>
      <c r="B865" s="83"/>
      <c r="C865" s="83"/>
      <c r="D865" s="34"/>
      <c r="E865" s="34"/>
      <c r="F865" s="34"/>
      <c r="G865" s="34"/>
      <c r="H865" s="34"/>
      <c r="I865" s="34"/>
      <c r="J865" s="34"/>
      <c r="K865" s="35"/>
      <c r="L865" s="35"/>
      <c r="M865" s="35"/>
      <c r="N865" s="35"/>
      <c r="O865" s="35"/>
      <c r="P865" s="35"/>
      <c r="Q865" s="35"/>
      <c r="R865" s="35"/>
      <c r="S865" s="35"/>
      <c r="T865" s="35"/>
      <c r="U865" s="35"/>
      <c r="V865" s="35"/>
      <c r="W865" s="35"/>
      <c r="X865" s="8"/>
      <c r="Y865" s="8"/>
      <c r="Z865" s="8"/>
      <c r="AA865" s="8"/>
      <c r="AB865" s="8"/>
      <c r="AC865" s="8"/>
      <c r="AD865" s="8"/>
      <c r="AE865" s="8"/>
      <c r="AF865" s="8"/>
    </row>
    <row r="866" spans="1:32" ht="12.75" customHeight="1" x14ac:dyDescent="0.15">
      <c r="A866" s="83"/>
      <c r="B866" s="83"/>
      <c r="C866" s="83"/>
      <c r="D866" s="34"/>
      <c r="E866" s="34"/>
      <c r="F866" s="34"/>
      <c r="G866" s="34"/>
      <c r="H866" s="34"/>
      <c r="I866" s="34"/>
      <c r="J866" s="34"/>
      <c r="K866" s="35"/>
      <c r="L866" s="35"/>
      <c r="M866" s="35"/>
      <c r="N866" s="35"/>
      <c r="O866" s="35"/>
      <c r="P866" s="35"/>
      <c r="Q866" s="35"/>
      <c r="R866" s="35"/>
      <c r="S866" s="35"/>
      <c r="T866" s="35"/>
      <c r="U866" s="35"/>
      <c r="V866" s="35"/>
      <c r="W866" s="35"/>
      <c r="X866" s="8"/>
      <c r="Y866" s="8"/>
      <c r="Z866" s="8"/>
      <c r="AA866" s="8"/>
      <c r="AB866" s="8"/>
      <c r="AC866" s="8"/>
      <c r="AD866" s="8"/>
      <c r="AE866" s="8"/>
      <c r="AF866" s="8"/>
    </row>
    <row r="867" spans="1:32" ht="12.75" customHeight="1" x14ac:dyDescent="0.15">
      <c r="A867" s="83"/>
      <c r="B867" s="83"/>
      <c r="C867" s="83"/>
      <c r="D867" s="34"/>
      <c r="E867" s="34"/>
      <c r="F867" s="34"/>
      <c r="G867" s="34"/>
      <c r="H867" s="34"/>
      <c r="I867" s="34"/>
      <c r="J867" s="34"/>
      <c r="K867" s="35"/>
      <c r="L867" s="35"/>
      <c r="M867" s="35"/>
      <c r="N867" s="35"/>
      <c r="O867" s="35"/>
      <c r="P867" s="35"/>
      <c r="Q867" s="35"/>
      <c r="R867" s="35"/>
      <c r="S867" s="35"/>
      <c r="T867" s="35"/>
      <c r="U867" s="35"/>
      <c r="V867" s="35"/>
      <c r="W867" s="35"/>
      <c r="X867" s="8"/>
      <c r="Y867" s="8"/>
      <c r="Z867" s="8"/>
      <c r="AA867" s="8"/>
      <c r="AB867" s="8"/>
      <c r="AC867" s="8"/>
      <c r="AD867" s="8"/>
      <c r="AE867" s="8"/>
      <c r="AF867" s="8"/>
    </row>
    <row r="868" spans="1:32" ht="12.75" customHeight="1" x14ac:dyDescent="0.15">
      <c r="A868" s="83"/>
      <c r="B868" s="83"/>
      <c r="C868" s="83"/>
      <c r="D868" s="34"/>
      <c r="E868" s="34"/>
      <c r="F868" s="34"/>
      <c r="G868" s="34"/>
      <c r="H868" s="34"/>
      <c r="I868" s="34"/>
      <c r="J868" s="34"/>
      <c r="K868" s="35"/>
      <c r="L868" s="35"/>
      <c r="M868" s="35"/>
      <c r="N868" s="35"/>
      <c r="O868" s="35"/>
      <c r="P868" s="35"/>
      <c r="Q868" s="35"/>
      <c r="R868" s="35"/>
      <c r="S868" s="35"/>
      <c r="T868" s="35"/>
      <c r="U868" s="35"/>
      <c r="V868" s="35"/>
      <c r="W868" s="35"/>
      <c r="X868" s="8"/>
      <c r="Y868" s="8"/>
      <c r="Z868" s="8"/>
      <c r="AA868" s="8"/>
      <c r="AB868" s="8"/>
      <c r="AC868" s="8"/>
      <c r="AD868" s="8"/>
      <c r="AE868" s="8"/>
      <c r="AF868" s="8"/>
    </row>
    <row r="869" spans="1:32" ht="12.75" customHeight="1" x14ac:dyDescent="0.15">
      <c r="A869" s="83"/>
      <c r="B869" s="83"/>
      <c r="C869" s="83"/>
      <c r="D869" s="34"/>
      <c r="E869" s="34"/>
      <c r="F869" s="34"/>
      <c r="G869" s="34"/>
      <c r="H869" s="34"/>
      <c r="I869" s="34"/>
      <c r="J869" s="34"/>
      <c r="K869" s="35"/>
      <c r="L869" s="35"/>
      <c r="M869" s="35"/>
      <c r="N869" s="35"/>
      <c r="O869" s="35"/>
      <c r="P869" s="35"/>
      <c r="Q869" s="35"/>
      <c r="R869" s="35"/>
      <c r="S869" s="35"/>
      <c r="T869" s="35"/>
      <c r="U869" s="35"/>
      <c r="V869" s="35"/>
      <c r="W869" s="35"/>
      <c r="X869" s="8"/>
      <c r="Y869" s="8"/>
      <c r="Z869" s="8"/>
      <c r="AA869" s="8"/>
      <c r="AB869" s="8"/>
      <c r="AC869" s="8"/>
      <c r="AD869" s="8"/>
      <c r="AE869" s="8"/>
      <c r="AF869" s="8"/>
    </row>
    <row r="870" spans="1:32" ht="12.75" customHeight="1" x14ac:dyDescent="0.15">
      <c r="A870" s="83"/>
      <c r="B870" s="83"/>
      <c r="C870" s="83"/>
      <c r="D870" s="34"/>
      <c r="E870" s="34"/>
      <c r="F870" s="34"/>
      <c r="G870" s="34"/>
      <c r="H870" s="34"/>
      <c r="I870" s="34"/>
      <c r="J870" s="34"/>
      <c r="K870" s="35"/>
      <c r="L870" s="35"/>
      <c r="M870" s="35"/>
      <c r="N870" s="35"/>
      <c r="O870" s="35"/>
      <c r="P870" s="35"/>
      <c r="Q870" s="35"/>
      <c r="R870" s="35"/>
      <c r="S870" s="35"/>
      <c r="T870" s="35"/>
      <c r="U870" s="35"/>
      <c r="V870" s="35"/>
      <c r="W870" s="35"/>
      <c r="X870" s="8"/>
      <c r="Y870" s="8"/>
      <c r="Z870" s="8"/>
      <c r="AA870" s="8"/>
      <c r="AB870" s="8"/>
      <c r="AC870" s="8"/>
      <c r="AD870" s="8"/>
      <c r="AE870" s="8"/>
      <c r="AF870" s="8"/>
    </row>
    <row r="871" spans="1:32" ht="12.75" customHeight="1" x14ac:dyDescent="0.15">
      <c r="A871" s="83"/>
      <c r="B871" s="83"/>
      <c r="C871" s="83"/>
      <c r="D871" s="34"/>
      <c r="E871" s="34"/>
      <c r="F871" s="34"/>
      <c r="G871" s="34"/>
      <c r="H871" s="34"/>
      <c r="I871" s="34"/>
      <c r="J871" s="34"/>
      <c r="K871" s="35"/>
      <c r="L871" s="35"/>
      <c r="M871" s="35"/>
      <c r="N871" s="35"/>
      <c r="O871" s="35"/>
      <c r="P871" s="35"/>
      <c r="Q871" s="35"/>
      <c r="R871" s="35"/>
      <c r="S871" s="35"/>
      <c r="T871" s="35"/>
      <c r="U871" s="35"/>
      <c r="V871" s="35"/>
      <c r="W871" s="35"/>
      <c r="X871" s="8"/>
      <c r="Y871" s="8"/>
      <c r="Z871" s="8"/>
      <c r="AA871" s="8"/>
      <c r="AB871" s="8"/>
      <c r="AC871" s="8"/>
      <c r="AD871" s="8"/>
      <c r="AE871" s="8"/>
      <c r="AF871" s="8"/>
    </row>
    <row r="872" spans="1:32" ht="12.75" customHeight="1" x14ac:dyDescent="0.15">
      <c r="A872" s="83"/>
      <c r="B872" s="83"/>
      <c r="C872" s="83"/>
      <c r="D872" s="34"/>
      <c r="E872" s="34"/>
      <c r="F872" s="34"/>
      <c r="G872" s="34"/>
      <c r="H872" s="34"/>
      <c r="I872" s="34"/>
      <c r="J872" s="34"/>
      <c r="K872" s="35"/>
      <c r="L872" s="35"/>
      <c r="M872" s="35"/>
      <c r="N872" s="35"/>
      <c r="O872" s="35"/>
      <c r="P872" s="35"/>
      <c r="Q872" s="35"/>
      <c r="R872" s="35"/>
      <c r="S872" s="35"/>
      <c r="T872" s="35"/>
      <c r="U872" s="35"/>
      <c r="V872" s="35"/>
      <c r="W872" s="35"/>
      <c r="X872" s="8"/>
      <c r="Y872" s="8"/>
      <c r="Z872" s="8"/>
      <c r="AA872" s="8"/>
      <c r="AB872" s="8"/>
      <c r="AC872" s="8"/>
      <c r="AD872" s="8"/>
      <c r="AE872" s="8"/>
      <c r="AF872" s="8"/>
    </row>
    <row r="873" spans="1:32" ht="12.75" customHeight="1" x14ac:dyDescent="0.15">
      <c r="A873" s="83"/>
      <c r="B873" s="83"/>
      <c r="C873" s="83"/>
      <c r="D873" s="34"/>
      <c r="E873" s="34"/>
      <c r="F873" s="34"/>
      <c r="G873" s="34"/>
      <c r="H873" s="34"/>
      <c r="I873" s="34"/>
      <c r="J873" s="34"/>
      <c r="K873" s="35"/>
      <c r="L873" s="35"/>
      <c r="M873" s="35"/>
      <c r="N873" s="35"/>
      <c r="O873" s="35"/>
      <c r="P873" s="35"/>
      <c r="Q873" s="35"/>
      <c r="R873" s="35"/>
      <c r="S873" s="35"/>
      <c r="T873" s="35"/>
      <c r="U873" s="35"/>
      <c r="V873" s="35"/>
      <c r="W873" s="35"/>
      <c r="X873" s="8"/>
      <c r="Y873" s="8"/>
      <c r="Z873" s="8"/>
      <c r="AA873" s="8"/>
      <c r="AB873" s="8"/>
      <c r="AC873" s="8"/>
      <c r="AD873" s="8"/>
      <c r="AE873" s="8"/>
      <c r="AF873" s="8"/>
    </row>
    <row r="874" spans="1:32" ht="12.75" customHeight="1" x14ac:dyDescent="0.15">
      <c r="A874" s="83"/>
      <c r="B874" s="83"/>
      <c r="C874" s="83"/>
      <c r="D874" s="34"/>
      <c r="E874" s="34"/>
      <c r="F874" s="34"/>
      <c r="G874" s="34"/>
      <c r="H874" s="34"/>
      <c r="I874" s="34"/>
      <c r="J874" s="34"/>
      <c r="K874" s="35"/>
      <c r="L874" s="35"/>
      <c r="M874" s="35"/>
      <c r="N874" s="35"/>
      <c r="O874" s="35"/>
      <c r="P874" s="35"/>
      <c r="Q874" s="35"/>
      <c r="R874" s="35"/>
      <c r="S874" s="35"/>
      <c r="T874" s="35"/>
      <c r="U874" s="35"/>
      <c r="V874" s="35"/>
      <c r="W874" s="35"/>
      <c r="X874" s="8"/>
      <c r="Y874" s="8"/>
      <c r="Z874" s="8"/>
      <c r="AA874" s="8"/>
      <c r="AB874" s="8"/>
      <c r="AC874" s="8"/>
      <c r="AD874" s="8"/>
      <c r="AE874" s="8"/>
      <c r="AF874" s="8"/>
    </row>
    <row r="875" spans="1:32" ht="12.75" customHeight="1" x14ac:dyDescent="0.15">
      <c r="A875" s="83"/>
      <c r="B875" s="83"/>
      <c r="C875" s="83"/>
      <c r="D875" s="34"/>
      <c r="E875" s="34"/>
      <c r="F875" s="34"/>
      <c r="G875" s="34"/>
      <c r="H875" s="34"/>
      <c r="I875" s="34"/>
      <c r="J875" s="34"/>
      <c r="K875" s="35"/>
      <c r="L875" s="35"/>
      <c r="M875" s="35"/>
      <c r="N875" s="35"/>
      <c r="O875" s="35"/>
      <c r="P875" s="35"/>
      <c r="Q875" s="35"/>
      <c r="R875" s="35"/>
      <c r="S875" s="35"/>
      <c r="T875" s="35"/>
      <c r="U875" s="35"/>
      <c r="V875" s="35"/>
      <c r="W875" s="35"/>
      <c r="X875" s="8"/>
      <c r="Y875" s="8"/>
      <c r="Z875" s="8"/>
      <c r="AA875" s="8"/>
      <c r="AB875" s="8"/>
      <c r="AC875" s="8"/>
      <c r="AD875" s="8"/>
      <c r="AE875" s="8"/>
      <c r="AF875" s="8"/>
    </row>
    <row r="876" spans="1:32" ht="12.75" customHeight="1" x14ac:dyDescent="0.15">
      <c r="A876" s="83"/>
      <c r="B876" s="83"/>
      <c r="C876" s="83"/>
      <c r="D876" s="34"/>
      <c r="E876" s="34"/>
      <c r="F876" s="34"/>
      <c r="G876" s="34"/>
      <c r="H876" s="34"/>
      <c r="I876" s="34"/>
      <c r="J876" s="34"/>
      <c r="K876" s="35"/>
      <c r="L876" s="35"/>
      <c r="M876" s="35"/>
      <c r="N876" s="35"/>
      <c r="O876" s="35"/>
      <c r="P876" s="35"/>
      <c r="Q876" s="35"/>
      <c r="R876" s="35"/>
      <c r="S876" s="35"/>
      <c r="T876" s="35"/>
      <c r="U876" s="35"/>
      <c r="V876" s="35"/>
      <c r="W876" s="35"/>
      <c r="X876" s="8"/>
      <c r="Y876" s="8"/>
      <c r="Z876" s="8"/>
      <c r="AA876" s="8"/>
      <c r="AB876" s="8"/>
      <c r="AC876" s="8"/>
      <c r="AD876" s="8"/>
      <c r="AE876" s="8"/>
      <c r="AF876" s="8"/>
    </row>
    <row r="877" spans="1:32" ht="12.75" customHeight="1" x14ac:dyDescent="0.15">
      <c r="A877" s="83"/>
      <c r="B877" s="83"/>
      <c r="C877" s="83"/>
      <c r="D877" s="34"/>
      <c r="E877" s="34"/>
      <c r="F877" s="34"/>
      <c r="G877" s="34"/>
      <c r="H877" s="34"/>
      <c r="I877" s="34"/>
      <c r="J877" s="34"/>
      <c r="K877" s="35"/>
      <c r="L877" s="35"/>
      <c r="M877" s="35"/>
      <c r="N877" s="35"/>
      <c r="O877" s="35"/>
      <c r="P877" s="35"/>
      <c r="Q877" s="35"/>
      <c r="R877" s="35"/>
      <c r="S877" s="35"/>
      <c r="T877" s="35"/>
      <c r="U877" s="35"/>
      <c r="V877" s="35"/>
      <c r="W877" s="35"/>
      <c r="X877" s="8"/>
      <c r="Y877" s="8"/>
      <c r="Z877" s="8"/>
      <c r="AA877" s="8"/>
      <c r="AB877" s="8"/>
      <c r="AC877" s="8"/>
      <c r="AD877" s="8"/>
      <c r="AE877" s="8"/>
      <c r="AF877" s="8"/>
    </row>
    <row r="878" spans="1:32" ht="12.75" customHeight="1" x14ac:dyDescent="0.15">
      <c r="A878" s="83"/>
      <c r="B878" s="83"/>
      <c r="C878" s="83"/>
      <c r="D878" s="34"/>
      <c r="E878" s="34"/>
      <c r="F878" s="34"/>
      <c r="G878" s="34"/>
      <c r="H878" s="34"/>
      <c r="I878" s="34"/>
      <c r="J878" s="34"/>
      <c r="K878" s="35"/>
      <c r="L878" s="35"/>
      <c r="M878" s="35"/>
      <c r="N878" s="35"/>
      <c r="O878" s="35"/>
      <c r="P878" s="35"/>
      <c r="Q878" s="35"/>
      <c r="R878" s="35"/>
      <c r="S878" s="35"/>
      <c r="T878" s="35"/>
      <c r="U878" s="35"/>
      <c r="V878" s="35"/>
      <c r="W878" s="35"/>
      <c r="X878" s="8"/>
      <c r="Y878" s="8"/>
      <c r="Z878" s="8"/>
      <c r="AA878" s="8"/>
      <c r="AB878" s="8"/>
      <c r="AC878" s="8"/>
      <c r="AD878" s="8"/>
      <c r="AE878" s="8"/>
      <c r="AF878" s="8"/>
    </row>
    <row r="879" spans="1:32" ht="12.75" customHeight="1" x14ac:dyDescent="0.15">
      <c r="A879" s="83"/>
      <c r="B879" s="83"/>
      <c r="C879" s="83"/>
      <c r="D879" s="34"/>
      <c r="E879" s="34"/>
      <c r="F879" s="34"/>
      <c r="G879" s="34"/>
      <c r="H879" s="34"/>
      <c r="I879" s="34"/>
      <c r="J879" s="34"/>
      <c r="K879" s="35"/>
      <c r="L879" s="35"/>
      <c r="M879" s="35"/>
      <c r="N879" s="35"/>
      <c r="O879" s="35"/>
      <c r="P879" s="35"/>
      <c r="Q879" s="35"/>
      <c r="R879" s="35"/>
      <c r="S879" s="35"/>
      <c r="T879" s="35"/>
      <c r="U879" s="35"/>
      <c r="V879" s="35"/>
      <c r="W879" s="35"/>
      <c r="X879" s="8"/>
      <c r="Y879" s="8"/>
      <c r="Z879" s="8"/>
      <c r="AA879" s="8"/>
      <c r="AB879" s="8"/>
      <c r="AC879" s="8"/>
      <c r="AD879" s="8"/>
      <c r="AE879" s="8"/>
      <c r="AF879" s="8"/>
    </row>
    <row r="880" spans="1:32" ht="12.75" customHeight="1" x14ac:dyDescent="0.15">
      <c r="A880" s="83"/>
      <c r="B880" s="83"/>
      <c r="C880" s="83"/>
      <c r="D880" s="34"/>
      <c r="E880" s="34"/>
      <c r="F880" s="34"/>
      <c r="G880" s="34"/>
      <c r="H880" s="34"/>
      <c r="I880" s="34"/>
      <c r="J880" s="34"/>
      <c r="K880" s="35"/>
      <c r="L880" s="35"/>
      <c r="M880" s="35"/>
      <c r="N880" s="35"/>
      <c r="O880" s="35"/>
      <c r="P880" s="35"/>
      <c r="Q880" s="35"/>
      <c r="R880" s="35"/>
      <c r="S880" s="35"/>
      <c r="T880" s="35"/>
      <c r="U880" s="35"/>
      <c r="V880" s="35"/>
      <c r="W880" s="35"/>
      <c r="X880" s="8"/>
      <c r="Y880" s="8"/>
      <c r="Z880" s="8"/>
      <c r="AA880" s="8"/>
      <c r="AB880" s="8"/>
      <c r="AC880" s="8"/>
      <c r="AD880" s="8"/>
      <c r="AE880" s="8"/>
      <c r="AF880" s="8"/>
    </row>
    <row r="881" spans="1:32" ht="12.75" customHeight="1" x14ac:dyDescent="0.15">
      <c r="A881" s="83"/>
      <c r="B881" s="83"/>
      <c r="C881" s="83"/>
      <c r="D881" s="34"/>
      <c r="E881" s="34"/>
      <c r="F881" s="34"/>
      <c r="G881" s="34"/>
      <c r="H881" s="34"/>
      <c r="I881" s="34"/>
      <c r="J881" s="34"/>
      <c r="K881" s="35"/>
      <c r="L881" s="35"/>
      <c r="M881" s="35"/>
      <c r="N881" s="35"/>
      <c r="O881" s="35"/>
      <c r="P881" s="35"/>
      <c r="Q881" s="35"/>
      <c r="R881" s="35"/>
      <c r="S881" s="35"/>
      <c r="T881" s="35"/>
      <c r="U881" s="35"/>
      <c r="V881" s="35"/>
      <c r="W881" s="35"/>
      <c r="X881" s="8"/>
      <c r="Y881" s="8"/>
      <c r="Z881" s="8"/>
      <c r="AA881" s="8"/>
      <c r="AB881" s="8"/>
      <c r="AC881" s="8"/>
      <c r="AD881" s="8"/>
      <c r="AE881" s="8"/>
      <c r="AF881" s="8"/>
    </row>
    <row r="882" spans="1:32" ht="12.75" customHeight="1" x14ac:dyDescent="0.15">
      <c r="A882" s="83"/>
      <c r="B882" s="83"/>
      <c r="C882" s="83"/>
      <c r="D882" s="34"/>
      <c r="E882" s="34"/>
      <c r="F882" s="34"/>
      <c r="G882" s="34"/>
      <c r="H882" s="34"/>
      <c r="I882" s="34"/>
      <c r="J882" s="34"/>
      <c r="K882" s="35"/>
      <c r="L882" s="35"/>
      <c r="M882" s="35"/>
      <c r="N882" s="35"/>
      <c r="O882" s="35"/>
      <c r="P882" s="35"/>
      <c r="Q882" s="35"/>
      <c r="R882" s="35"/>
      <c r="S882" s="35"/>
      <c r="T882" s="35"/>
      <c r="U882" s="35"/>
      <c r="V882" s="35"/>
      <c r="W882" s="35"/>
      <c r="X882" s="8"/>
      <c r="Y882" s="8"/>
      <c r="Z882" s="8"/>
      <c r="AA882" s="8"/>
      <c r="AB882" s="8"/>
      <c r="AC882" s="8"/>
      <c r="AD882" s="8"/>
      <c r="AE882" s="8"/>
      <c r="AF882" s="8"/>
    </row>
    <row r="883" spans="1:32" ht="12.75" customHeight="1" x14ac:dyDescent="0.15">
      <c r="A883" s="83"/>
      <c r="B883" s="83"/>
      <c r="C883" s="83"/>
      <c r="D883" s="34"/>
      <c r="E883" s="34"/>
      <c r="F883" s="34"/>
      <c r="G883" s="34"/>
      <c r="H883" s="34"/>
      <c r="I883" s="34"/>
      <c r="J883" s="34"/>
      <c r="K883" s="35"/>
      <c r="L883" s="35"/>
      <c r="M883" s="35"/>
      <c r="N883" s="35"/>
      <c r="O883" s="35"/>
      <c r="P883" s="35"/>
      <c r="Q883" s="35"/>
      <c r="R883" s="35"/>
      <c r="S883" s="35"/>
      <c r="T883" s="35"/>
      <c r="U883" s="35"/>
      <c r="V883" s="35"/>
      <c r="W883" s="35"/>
      <c r="X883" s="8"/>
      <c r="Y883" s="8"/>
      <c r="Z883" s="8"/>
      <c r="AA883" s="8"/>
      <c r="AB883" s="8"/>
      <c r="AC883" s="8"/>
      <c r="AD883" s="8"/>
      <c r="AE883" s="8"/>
      <c r="AF883" s="8"/>
    </row>
    <row r="884" spans="1:32" ht="12.75" customHeight="1" x14ac:dyDescent="0.15">
      <c r="A884" s="83"/>
      <c r="B884" s="83"/>
      <c r="C884" s="83"/>
      <c r="D884" s="34"/>
      <c r="E884" s="34"/>
      <c r="F884" s="34"/>
      <c r="G884" s="34"/>
      <c r="H884" s="34"/>
      <c r="I884" s="34"/>
      <c r="J884" s="34"/>
      <c r="K884" s="35"/>
      <c r="L884" s="35"/>
      <c r="M884" s="35"/>
      <c r="N884" s="35"/>
      <c r="O884" s="35"/>
      <c r="P884" s="35"/>
      <c r="Q884" s="35"/>
      <c r="R884" s="35"/>
      <c r="S884" s="35"/>
      <c r="T884" s="35"/>
      <c r="U884" s="35"/>
      <c r="V884" s="35"/>
      <c r="W884" s="35"/>
      <c r="X884" s="8"/>
      <c r="Y884" s="8"/>
      <c r="Z884" s="8"/>
      <c r="AA884" s="8"/>
      <c r="AB884" s="8"/>
      <c r="AC884" s="8"/>
      <c r="AD884" s="8"/>
      <c r="AE884" s="8"/>
      <c r="AF884" s="8"/>
    </row>
    <row r="885" spans="1:32" ht="12.75" customHeight="1" x14ac:dyDescent="0.15">
      <c r="A885" s="83"/>
      <c r="B885" s="83"/>
      <c r="C885" s="83"/>
      <c r="D885" s="34"/>
      <c r="E885" s="34"/>
      <c r="F885" s="34"/>
      <c r="G885" s="34"/>
      <c r="H885" s="34"/>
      <c r="I885" s="34"/>
      <c r="J885" s="34"/>
      <c r="K885" s="35"/>
      <c r="L885" s="35"/>
      <c r="M885" s="35"/>
      <c r="N885" s="35"/>
      <c r="O885" s="35"/>
      <c r="P885" s="35"/>
      <c r="Q885" s="35"/>
      <c r="R885" s="35"/>
      <c r="S885" s="35"/>
      <c r="T885" s="35"/>
      <c r="U885" s="35"/>
      <c r="V885" s="35"/>
      <c r="W885" s="35"/>
      <c r="X885" s="8"/>
      <c r="Y885" s="8"/>
      <c r="Z885" s="8"/>
      <c r="AA885" s="8"/>
      <c r="AB885" s="8"/>
      <c r="AC885" s="8"/>
      <c r="AD885" s="8"/>
      <c r="AE885" s="8"/>
      <c r="AF885" s="8"/>
    </row>
    <row r="886" spans="1:32" ht="12.75" customHeight="1" x14ac:dyDescent="0.15">
      <c r="A886" s="83"/>
      <c r="B886" s="83"/>
      <c r="C886" s="83"/>
      <c r="D886" s="34"/>
      <c r="E886" s="34"/>
      <c r="F886" s="34"/>
      <c r="G886" s="34"/>
      <c r="H886" s="34"/>
      <c r="I886" s="34"/>
      <c r="J886" s="34"/>
      <c r="K886" s="35"/>
      <c r="L886" s="35"/>
      <c r="M886" s="35"/>
      <c r="N886" s="35"/>
      <c r="O886" s="35"/>
      <c r="P886" s="35"/>
      <c r="Q886" s="35"/>
      <c r="R886" s="35"/>
      <c r="S886" s="35"/>
      <c r="T886" s="35"/>
      <c r="U886" s="35"/>
      <c r="V886" s="35"/>
      <c r="W886" s="35"/>
      <c r="X886" s="8"/>
      <c r="Y886" s="8"/>
      <c r="Z886" s="8"/>
      <c r="AA886" s="8"/>
      <c r="AB886" s="8"/>
      <c r="AC886" s="8"/>
      <c r="AD886" s="8"/>
      <c r="AE886" s="8"/>
      <c r="AF886" s="8"/>
    </row>
    <row r="887" spans="1:32" ht="12.75" customHeight="1" x14ac:dyDescent="0.15">
      <c r="A887" s="83"/>
      <c r="B887" s="83"/>
      <c r="C887" s="83"/>
      <c r="D887" s="34"/>
      <c r="E887" s="34"/>
      <c r="F887" s="34"/>
      <c r="G887" s="34"/>
      <c r="H887" s="34"/>
      <c r="I887" s="34"/>
      <c r="J887" s="34"/>
      <c r="K887" s="35"/>
      <c r="L887" s="35"/>
      <c r="M887" s="35"/>
      <c r="N887" s="35"/>
      <c r="O887" s="35"/>
      <c r="P887" s="35"/>
      <c r="Q887" s="35"/>
      <c r="R887" s="35"/>
      <c r="S887" s="35"/>
      <c r="T887" s="35"/>
      <c r="U887" s="35"/>
      <c r="V887" s="35"/>
      <c r="W887" s="35"/>
      <c r="X887" s="8"/>
      <c r="Y887" s="8"/>
      <c r="Z887" s="8"/>
      <c r="AA887" s="8"/>
      <c r="AB887" s="8"/>
      <c r="AC887" s="8"/>
      <c r="AD887" s="8"/>
      <c r="AE887" s="8"/>
      <c r="AF887" s="8"/>
    </row>
    <row r="888" spans="1:32" ht="12.75" customHeight="1" x14ac:dyDescent="0.15">
      <c r="A888" s="83"/>
      <c r="B888" s="83"/>
      <c r="C888" s="83"/>
      <c r="D888" s="34"/>
      <c r="E888" s="34"/>
      <c r="F888" s="34"/>
      <c r="G888" s="34"/>
      <c r="H888" s="34"/>
      <c r="I888" s="34"/>
      <c r="J888" s="34"/>
      <c r="K888" s="35"/>
      <c r="L888" s="35"/>
      <c r="M888" s="35"/>
      <c r="N888" s="35"/>
      <c r="O888" s="35"/>
      <c r="P888" s="35"/>
      <c r="Q888" s="35"/>
      <c r="R888" s="35"/>
      <c r="S888" s="35"/>
      <c r="T888" s="35"/>
      <c r="U888" s="35"/>
      <c r="V888" s="35"/>
      <c r="W888" s="35"/>
      <c r="X888" s="8"/>
      <c r="Y888" s="8"/>
      <c r="Z888" s="8"/>
      <c r="AA888" s="8"/>
      <c r="AB888" s="8"/>
      <c r="AC888" s="8"/>
      <c r="AD888" s="8"/>
      <c r="AE888" s="8"/>
      <c r="AF888" s="8"/>
    </row>
    <row r="889" spans="1:32" ht="12.75" customHeight="1" x14ac:dyDescent="0.15">
      <c r="A889" s="83"/>
      <c r="B889" s="83"/>
      <c r="C889" s="83"/>
      <c r="D889" s="34"/>
      <c r="E889" s="34"/>
      <c r="F889" s="34"/>
      <c r="G889" s="34"/>
      <c r="H889" s="34"/>
      <c r="I889" s="34"/>
      <c r="J889" s="34"/>
      <c r="K889" s="35"/>
      <c r="L889" s="35"/>
      <c r="M889" s="35"/>
      <c r="N889" s="35"/>
      <c r="O889" s="35"/>
      <c r="P889" s="35"/>
      <c r="Q889" s="35"/>
      <c r="R889" s="35"/>
      <c r="S889" s="35"/>
      <c r="T889" s="35"/>
      <c r="U889" s="35"/>
      <c r="V889" s="35"/>
      <c r="W889" s="35"/>
      <c r="X889" s="8"/>
      <c r="Y889" s="8"/>
      <c r="Z889" s="8"/>
      <c r="AA889" s="8"/>
      <c r="AB889" s="8"/>
      <c r="AC889" s="8"/>
      <c r="AD889" s="8"/>
      <c r="AE889" s="8"/>
      <c r="AF889" s="8"/>
    </row>
    <row r="890" spans="1:32" ht="12.75" customHeight="1" x14ac:dyDescent="0.15">
      <c r="A890" s="83"/>
      <c r="B890" s="83"/>
      <c r="C890" s="83"/>
      <c r="D890" s="34"/>
      <c r="E890" s="34"/>
      <c r="F890" s="34"/>
      <c r="G890" s="34"/>
      <c r="H890" s="34"/>
      <c r="I890" s="34"/>
      <c r="J890" s="34"/>
      <c r="K890" s="35"/>
      <c r="L890" s="35"/>
      <c r="M890" s="35"/>
      <c r="N890" s="35"/>
      <c r="O890" s="35"/>
      <c r="P890" s="35"/>
      <c r="Q890" s="35"/>
      <c r="R890" s="35"/>
      <c r="S890" s="35"/>
      <c r="T890" s="35"/>
      <c r="U890" s="35"/>
      <c r="V890" s="35"/>
      <c r="W890" s="35"/>
      <c r="X890" s="8"/>
      <c r="Y890" s="8"/>
      <c r="Z890" s="8"/>
      <c r="AA890" s="8"/>
      <c r="AB890" s="8"/>
      <c r="AC890" s="8"/>
      <c r="AD890" s="8"/>
      <c r="AE890" s="8"/>
      <c r="AF890" s="8"/>
    </row>
    <row r="891" spans="1:32" ht="12.75" customHeight="1" x14ac:dyDescent="0.15">
      <c r="A891" s="83"/>
      <c r="B891" s="83"/>
      <c r="C891" s="83"/>
      <c r="D891" s="34"/>
      <c r="E891" s="34"/>
      <c r="F891" s="34"/>
      <c r="G891" s="34"/>
      <c r="H891" s="34"/>
      <c r="I891" s="34"/>
      <c r="J891" s="34"/>
      <c r="K891" s="35"/>
      <c r="L891" s="35"/>
      <c r="M891" s="35"/>
      <c r="N891" s="35"/>
      <c r="O891" s="35"/>
      <c r="P891" s="35"/>
      <c r="Q891" s="35"/>
      <c r="R891" s="35"/>
      <c r="S891" s="35"/>
      <c r="T891" s="35"/>
      <c r="U891" s="35"/>
      <c r="V891" s="35"/>
      <c r="W891" s="35"/>
      <c r="X891" s="8"/>
      <c r="Y891" s="8"/>
      <c r="Z891" s="8"/>
      <c r="AA891" s="8"/>
      <c r="AB891" s="8"/>
      <c r="AC891" s="8"/>
      <c r="AD891" s="8"/>
      <c r="AE891" s="8"/>
      <c r="AF891" s="8"/>
    </row>
    <row r="892" spans="1:32" ht="12.75" customHeight="1" x14ac:dyDescent="0.15">
      <c r="A892" s="83"/>
      <c r="B892" s="83"/>
      <c r="C892" s="83"/>
      <c r="D892" s="34"/>
      <c r="E892" s="34"/>
      <c r="F892" s="34"/>
      <c r="G892" s="34"/>
      <c r="H892" s="34"/>
      <c r="I892" s="34"/>
      <c r="J892" s="34"/>
      <c r="K892" s="35"/>
      <c r="L892" s="35"/>
      <c r="M892" s="35"/>
      <c r="N892" s="35"/>
      <c r="O892" s="35"/>
      <c r="P892" s="35"/>
      <c r="Q892" s="35"/>
      <c r="R892" s="35"/>
      <c r="S892" s="35"/>
      <c r="T892" s="35"/>
      <c r="U892" s="35"/>
      <c r="V892" s="35"/>
      <c r="W892" s="35"/>
      <c r="X892" s="8"/>
      <c r="Y892" s="8"/>
      <c r="Z892" s="8"/>
      <c r="AA892" s="8"/>
      <c r="AB892" s="8"/>
      <c r="AC892" s="8"/>
      <c r="AD892" s="8"/>
      <c r="AE892" s="8"/>
      <c r="AF892" s="8"/>
    </row>
    <row r="893" spans="1:32" ht="12.75" customHeight="1" x14ac:dyDescent="0.15">
      <c r="A893" s="83"/>
      <c r="B893" s="83"/>
      <c r="C893" s="83"/>
      <c r="D893" s="34"/>
      <c r="E893" s="34"/>
      <c r="F893" s="34"/>
      <c r="G893" s="34"/>
      <c r="H893" s="34"/>
      <c r="I893" s="34"/>
      <c r="J893" s="34"/>
      <c r="K893" s="35"/>
      <c r="L893" s="35"/>
      <c r="M893" s="35"/>
      <c r="N893" s="35"/>
      <c r="O893" s="35"/>
      <c r="P893" s="35"/>
      <c r="Q893" s="35"/>
      <c r="R893" s="35"/>
      <c r="S893" s="35"/>
      <c r="T893" s="35"/>
      <c r="U893" s="35"/>
      <c r="V893" s="35"/>
      <c r="W893" s="35"/>
      <c r="X893" s="8"/>
      <c r="Y893" s="8"/>
      <c r="Z893" s="8"/>
      <c r="AA893" s="8"/>
      <c r="AB893" s="8"/>
      <c r="AC893" s="8"/>
      <c r="AD893" s="8"/>
      <c r="AE893" s="8"/>
      <c r="AF893" s="8"/>
    </row>
    <row r="894" spans="1:32" ht="12.75" customHeight="1" x14ac:dyDescent="0.15">
      <c r="A894" s="83"/>
      <c r="B894" s="83"/>
      <c r="C894" s="83"/>
      <c r="D894" s="34"/>
      <c r="E894" s="34"/>
      <c r="F894" s="34"/>
      <c r="G894" s="34"/>
      <c r="H894" s="34"/>
      <c r="I894" s="34"/>
      <c r="J894" s="34"/>
      <c r="K894" s="35"/>
      <c r="L894" s="35"/>
      <c r="M894" s="35"/>
      <c r="N894" s="35"/>
      <c r="O894" s="35"/>
      <c r="P894" s="35"/>
      <c r="Q894" s="35"/>
      <c r="R894" s="35"/>
      <c r="S894" s="35"/>
      <c r="T894" s="35"/>
      <c r="U894" s="35"/>
      <c r="V894" s="35"/>
      <c r="W894" s="35"/>
      <c r="X894" s="8"/>
      <c r="Y894" s="8"/>
      <c r="Z894" s="8"/>
      <c r="AA894" s="8"/>
      <c r="AB894" s="8"/>
      <c r="AC894" s="8"/>
      <c r="AD894" s="8"/>
      <c r="AE894" s="8"/>
      <c r="AF894" s="8"/>
    </row>
    <row r="895" spans="1:32" ht="12.75" customHeight="1" x14ac:dyDescent="0.15">
      <c r="A895" s="83"/>
      <c r="B895" s="83"/>
      <c r="C895" s="83"/>
      <c r="D895" s="34"/>
      <c r="E895" s="34"/>
      <c r="F895" s="34"/>
      <c r="G895" s="34"/>
      <c r="H895" s="34"/>
      <c r="I895" s="34"/>
      <c r="J895" s="34"/>
      <c r="K895" s="35"/>
      <c r="L895" s="35"/>
      <c r="M895" s="35"/>
      <c r="N895" s="35"/>
      <c r="O895" s="35"/>
      <c r="P895" s="35"/>
      <c r="Q895" s="35"/>
      <c r="R895" s="35"/>
      <c r="S895" s="35"/>
      <c r="T895" s="35"/>
      <c r="U895" s="35"/>
      <c r="V895" s="35"/>
      <c r="W895" s="35"/>
      <c r="X895" s="8"/>
      <c r="Y895" s="8"/>
      <c r="Z895" s="8"/>
      <c r="AA895" s="8"/>
      <c r="AB895" s="8"/>
      <c r="AC895" s="8"/>
      <c r="AD895" s="8"/>
      <c r="AE895" s="8"/>
      <c r="AF895" s="8"/>
    </row>
    <row r="896" spans="1:32" ht="12.75" customHeight="1" x14ac:dyDescent="0.15">
      <c r="A896" s="83"/>
      <c r="B896" s="83"/>
      <c r="C896" s="83"/>
      <c r="D896" s="34"/>
      <c r="E896" s="34"/>
      <c r="F896" s="34"/>
      <c r="G896" s="34"/>
      <c r="H896" s="34"/>
      <c r="I896" s="34"/>
      <c r="J896" s="34"/>
      <c r="K896" s="35"/>
      <c r="L896" s="35"/>
      <c r="M896" s="35"/>
      <c r="N896" s="35"/>
      <c r="O896" s="35"/>
      <c r="P896" s="35"/>
      <c r="Q896" s="35"/>
      <c r="R896" s="35"/>
      <c r="S896" s="35"/>
      <c r="T896" s="35"/>
      <c r="U896" s="35"/>
      <c r="V896" s="35"/>
      <c r="W896" s="35"/>
      <c r="X896" s="8"/>
      <c r="Y896" s="8"/>
      <c r="Z896" s="8"/>
      <c r="AA896" s="8"/>
      <c r="AB896" s="8"/>
      <c r="AC896" s="8"/>
      <c r="AD896" s="8"/>
      <c r="AE896" s="8"/>
      <c r="AF896" s="8"/>
    </row>
    <row r="897" spans="1:32" ht="12.75" customHeight="1" x14ac:dyDescent="0.15">
      <c r="A897" s="83"/>
      <c r="B897" s="83"/>
      <c r="C897" s="83"/>
      <c r="D897" s="34"/>
      <c r="E897" s="34"/>
      <c r="F897" s="34"/>
      <c r="G897" s="34"/>
      <c r="H897" s="34"/>
      <c r="I897" s="34"/>
      <c r="J897" s="34"/>
      <c r="K897" s="35"/>
      <c r="L897" s="35"/>
      <c r="M897" s="35"/>
      <c r="N897" s="35"/>
      <c r="O897" s="35"/>
      <c r="P897" s="35"/>
      <c r="Q897" s="35"/>
      <c r="R897" s="35"/>
      <c r="S897" s="35"/>
      <c r="T897" s="35"/>
      <c r="U897" s="35"/>
      <c r="V897" s="35"/>
      <c r="W897" s="35"/>
      <c r="X897" s="8"/>
      <c r="Y897" s="8"/>
      <c r="Z897" s="8"/>
      <c r="AA897" s="8"/>
      <c r="AB897" s="8"/>
      <c r="AC897" s="8"/>
      <c r="AD897" s="8"/>
      <c r="AE897" s="8"/>
      <c r="AF897" s="8"/>
    </row>
    <row r="898" spans="1:32" ht="12.75" customHeight="1" x14ac:dyDescent="0.15">
      <c r="A898" s="83"/>
      <c r="B898" s="83"/>
      <c r="C898" s="83"/>
      <c r="D898" s="34"/>
      <c r="E898" s="34"/>
      <c r="F898" s="34"/>
      <c r="G898" s="34"/>
      <c r="H898" s="34"/>
      <c r="I898" s="34"/>
      <c r="J898" s="34"/>
      <c r="K898" s="35"/>
      <c r="L898" s="35"/>
      <c r="M898" s="35"/>
      <c r="N898" s="35"/>
      <c r="O898" s="35"/>
      <c r="P898" s="35"/>
      <c r="Q898" s="35"/>
      <c r="R898" s="35"/>
      <c r="S898" s="35"/>
      <c r="T898" s="35"/>
      <c r="U898" s="35"/>
      <c r="V898" s="35"/>
      <c r="W898" s="35"/>
      <c r="X898" s="8"/>
      <c r="Y898" s="8"/>
      <c r="Z898" s="8"/>
      <c r="AA898" s="8"/>
      <c r="AB898" s="8"/>
      <c r="AC898" s="8"/>
      <c r="AD898" s="8"/>
      <c r="AE898" s="8"/>
      <c r="AF898" s="8"/>
    </row>
    <row r="899" spans="1:32" ht="12.75" customHeight="1" x14ac:dyDescent="0.15">
      <c r="A899" s="83"/>
      <c r="B899" s="83"/>
      <c r="C899" s="83"/>
      <c r="D899" s="34"/>
      <c r="E899" s="34"/>
      <c r="F899" s="34"/>
      <c r="G899" s="34"/>
      <c r="H899" s="34"/>
      <c r="I899" s="34"/>
      <c r="J899" s="34"/>
      <c r="K899" s="35"/>
      <c r="L899" s="35"/>
      <c r="M899" s="35"/>
      <c r="N899" s="35"/>
      <c r="O899" s="35"/>
      <c r="P899" s="35"/>
      <c r="Q899" s="35"/>
      <c r="R899" s="35"/>
      <c r="S899" s="35"/>
      <c r="T899" s="35"/>
      <c r="U899" s="35"/>
      <c r="V899" s="35"/>
      <c r="W899" s="35"/>
      <c r="X899" s="8"/>
      <c r="Y899" s="8"/>
      <c r="Z899" s="8"/>
      <c r="AA899" s="8"/>
      <c r="AB899" s="8"/>
      <c r="AC899" s="8"/>
      <c r="AD899" s="8"/>
      <c r="AE899" s="8"/>
      <c r="AF899" s="8"/>
    </row>
    <row r="900" spans="1:32" ht="12.75" customHeight="1" x14ac:dyDescent="0.15">
      <c r="A900" s="83"/>
      <c r="B900" s="83"/>
      <c r="C900" s="83"/>
      <c r="D900" s="34"/>
      <c r="E900" s="34"/>
      <c r="F900" s="34"/>
      <c r="G900" s="34"/>
      <c r="H900" s="34"/>
      <c r="I900" s="34"/>
      <c r="J900" s="34"/>
      <c r="K900" s="35"/>
      <c r="L900" s="35"/>
      <c r="M900" s="35"/>
      <c r="N900" s="35"/>
      <c r="O900" s="35"/>
      <c r="P900" s="35"/>
      <c r="Q900" s="35"/>
      <c r="R900" s="35"/>
      <c r="S900" s="35"/>
      <c r="T900" s="35"/>
      <c r="U900" s="35"/>
      <c r="V900" s="35"/>
      <c r="W900" s="35"/>
      <c r="X900" s="8"/>
      <c r="Y900" s="8"/>
      <c r="Z900" s="8"/>
      <c r="AA900" s="8"/>
      <c r="AB900" s="8"/>
      <c r="AC900" s="8"/>
      <c r="AD900" s="8"/>
      <c r="AE900" s="8"/>
      <c r="AF900" s="8"/>
    </row>
    <row r="901" spans="1:32" ht="12.75" customHeight="1" x14ac:dyDescent="0.15">
      <c r="A901" s="83"/>
      <c r="B901" s="83"/>
      <c r="C901" s="83"/>
      <c r="D901" s="34"/>
      <c r="E901" s="34"/>
      <c r="F901" s="34"/>
      <c r="G901" s="34"/>
      <c r="H901" s="34"/>
      <c r="I901" s="34"/>
      <c r="J901" s="34"/>
      <c r="K901" s="35"/>
      <c r="L901" s="35"/>
      <c r="M901" s="35"/>
      <c r="N901" s="35"/>
      <c r="O901" s="35"/>
      <c r="P901" s="35"/>
      <c r="Q901" s="35"/>
      <c r="R901" s="35"/>
      <c r="S901" s="35"/>
      <c r="T901" s="35"/>
      <c r="U901" s="35"/>
      <c r="V901" s="35"/>
      <c r="W901" s="35"/>
      <c r="X901" s="8"/>
      <c r="Y901" s="8"/>
      <c r="Z901" s="8"/>
      <c r="AA901" s="8"/>
      <c r="AB901" s="8"/>
      <c r="AC901" s="8"/>
      <c r="AD901" s="8"/>
      <c r="AE901" s="8"/>
      <c r="AF901" s="8"/>
    </row>
    <row r="902" spans="1:32" ht="12.75" customHeight="1" x14ac:dyDescent="0.15">
      <c r="A902" s="83"/>
      <c r="B902" s="83"/>
      <c r="C902" s="83"/>
      <c r="D902" s="34"/>
      <c r="E902" s="34"/>
      <c r="F902" s="34"/>
      <c r="G902" s="34"/>
      <c r="H902" s="34"/>
      <c r="I902" s="34"/>
      <c r="J902" s="34"/>
      <c r="K902" s="35"/>
      <c r="L902" s="35"/>
      <c r="M902" s="35"/>
      <c r="N902" s="35"/>
      <c r="O902" s="35"/>
      <c r="P902" s="35"/>
      <c r="Q902" s="35"/>
      <c r="R902" s="35"/>
      <c r="S902" s="35"/>
      <c r="T902" s="35"/>
      <c r="U902" s="35"/>
      <c r="V902" s="35"/>
      <c r="W902" s="35"/>
      <c r="X902" s="8"/>
      <c r="Y902" s="8"/>
      <c r="Z902" s="8"/>
      <c r="AA902" s="8"/>
      <c r="AB902" s="8"/>
      <c r="AC902" s="8"/>
      <c r="AD902" s="8"/>
      <c r="AE902" s="8"/>
      <c r="AF902" s="8"/>
    </row>
    <row r="903" spans="1:32" ht="12.75" customHeight="1" x14ac:dyDescent="0.15">
      <c r="A903" s="83"/>
      <c r="B903" s="83"/>
      <c r="C903" s="83"/>
      <c r="D903" s="34"/>
      <c r="E903" s="34"/>
      <c r="F903" s="34"/>
      <c r="G903" s="34"/>
      <c r="H903" s="34"/>
      <c r="I903" s="34"/>
      <c r="J903" s="34"/>
      <c r="K903" s="35"/>
      <c r="L903" s="35"/>
      <c r="M903" s="35"/>
      <c r="N903" s="35"/>
      <c r="O903" s="35"/>
      <c r="P903" s="35"/>
      <c r="Q903" s="35"/>
      <c r="R903" s="35"/>
      <c r="S903" s="35"/>
      <c r="T903" s="35"/>
      <c r="U903" s="35"/>
      <c r="V903" s="35"/>
      <c r="W903" s="35"/>
      <c r="X903" s="8"/>
      <c r="Y903" s="8"/>
      <c r="Z903" s="8"/>
      <c r="AA903" s="8"/>
      <c r="AB903" s="8"/>
      <c r="AC903" s="8"/>
      <c r="AD903" s="8"/>
      <c r="AE903" s="8"/>
      <c r="AF903" s="8"/>
    </row>
    <row r="904" spans="1:32" ht="12.75" customHeight="1" x14ac:dyDescent="0.15">
      <c r="A904" s="83"/>
      <c r="B904" s="83"/>
      <c r="C904" s="83"/>
      <c r="D904" s="34"/>
      <c r="E904" s="34"/>
      <c r="F904" s="34"/>
      <c r="G904" s="34"/>
      <c r="H904" s="34"/>
      <c r="I904" s="34"/>
      <c r="J904" s="34"/>
      <c r="K904" s="35"/>
      <c r="L904" s="35"/>
      <c r="M904" s="35"/>
      <c r="N904" s="35"/>
      <c r="O904" s="35"/>
      <c r="P904" s="35"/>
      <c r="Q904" s="35"/>
      <c r="R904" s="35"/>
      <c r="S904" s="35"/>
      <c r="T904" s="35"/>
      <c r="U904" s="35"/>
      <c r="V904" s="35"/>
      <c r="W904" s="35"/>
      <c r="X904" s="8"/>
      <c r="Y904" s="8"/>
      <c r="Z904" s="8"/>
      <c r="AA904" s="8"/>
      <c r="AB904" s="8"/>
      <c r="AC904" s="8"/>
      <c r="AD904" s="8"/>
      <c r="AE904" s="8"/>
      <c r="AF904" s="8"/>
    </row>
    <row r="905" spans="1:32" ht="12.75" customHeight="1" x14ac:dyDescent="0.15">
      <c r="A905" s="83"/>
      <c r="B905" s="83"/>
      <c r="C905" s="83"/>
      <c r="D905" s="34"/>
      <c r="E905" s="34"/>
      <c r="F905" s="34"/>
      <c r="G905" s="34"/>
      <c r="H905" s="34"/>
      <c r="I905" s="34"/>
      <c r="J905" s="34"/>
      <c r="K905" s="35"/>
      <c r="L905" s="35"/>
      <c r="M905" s="35"/>
      <c r="N905" s="35"/>
      <c r="O905" s="35"/>
      <c r="P905" s="35"/>
      <c r="Q905" s="35"/>
      <c r="R905" s="35"/>
      <c r="S905" s="35"/>
      <c r="T905" s="35"/>
      <c r="U905" s="35"/>
      <c r="V905" s="35"/>
      <c r="W905" s="35"/>
      <c r="X905" s="8"/>
      <c r="Y905" s="8"/>
      <c r="Z905" s="8"/>
      <c r="AA905" s="8"/>
      <c r="AB905" s="8"/>
      <c r="AC905" s="8"/>
      <c r="AD905" s="8"/>
      <c r="AE905" s="8"/>
      <c r="AF905" s="8"/>
    </row>
    <row r="906" spans="1:32" ht="12.75" customHeight="1" x14ac:dyDescent="0.15">
      <c r="A906" s="83"/>
      <c r="B906" s="83"/>
      <c r="C906" s="83"/>
      <c r="D906" s="34"/>
      <c r="E906" s="34"/>
      <c r="F906" s="34"/>
      <c r="G906" s="34"/>
      <c r="H906" s="34"/>
      <c r="I906" s="34"/>
      <c r="J906" s="34"/>
      <c r="K906" s="35"/>
      <c r="L906" s="35"/>
      <c r="M906" s="35"/>
      <c r="N906" s="35"/>
      <c r="O906" s="35"/>
      <c r="P906" s="35"/>
      <c r="Q906" s="35"/>
      <c r="R906" s="35"/>
      <c r="S906" s="35"/>
      <c r="T906" s="35"/>
      <c r="U906" s="35"/>
      <c r="V906" s="35"/>
      <c r="W906" s="35"/>
      <c r="X906" s="8"/>
      <c r="Y906" s="8"/>
      <c r="Z906" s="8"/>
      <c r="AA906" s="8"/>
      <c r="AB906" s="8"/>
      <c r="AC906" s="8"/>
      <c r="AD906" s="8"/>
      <c r="AE906" s="8"/>
      <c r="AF906" s="8"/>
    </row>
    <row r="907" spans="1:32" ht="12.75" customHeight="1" x14ac:dyDescent="0.15">
      <c r="A907" s="83"/>
      <c r="B907" s="83"/>
      <c r="C907" s="83"/>
      <c r="D907" s="34"/>
      <c r="E907" s="34"/>
      <c r="F907" s="34"/>
      <c r="G907" s="34"/>
      <c r="H907" s="34"/>
      <c r="I907" s="34"/>
      <c r="J907" s="34"/>
      <c r="K907" s="35"/>
      <c r="L907" s="35"/>
      <c r="M907" s="35"/>
      <c r="N907" s="35"/>
      <c r="O907" s="35"/>
      <c r="P907" s="35"/>
      <c r="Q907" s="35"/>
      <c r="R907" s="35"/>
      <c r="S907" s="35"/>
      <c r="T907" s="35"/>
      <c r="U907" s="35"/>
      <c r="V907" s="35"/>
      <c r="W907" s="35"/>
      <c r="X907" s="8"/>
      <c r="Y907" s="8"/>
      <c r="Z907" s="8"/>
      <c r="AA907" s="8"/>
      <c r="AB907" s="8"/>
      <c r="AC907" s="8"/>
      <c r="AD907" s="8"/>
      <c r="AE907" s="8"/>
      <c r="AF907" s="8"/>
    </row>
    <row r="908" spans="1:32" ht="12.75" customHeight="1" x14ac:dyDescent="0.15">
      <c r="A908" s="83"/>
      <c r="B908" s="83"/>
      <c r="C908" s="83"/>
      <c r="D908" s="34"/>
      <c r="E908" s="34"/>
      <c r="F908" s="34"/>
      <c r="G908" s="34"/>
      <c r="H908" s="34"/>
      <c r="I908" s="34"/>
      <c r="J908" s="34"/>
      <c r="K908" s="35"/>
      <c r="L908" s="35"/>
      <c r="M908" s="35"/>
      <c r="N908" s="35"/>
      <c r="O908" s="35"/>
      <c r="P908" s="35"/>
      <c r="Q908" s="35"/>
      <c r="R908" s="35"/>
      <c r="S908" s="35"/>
      <c r="T908" s="35"/>
      <c r="U908" s="35"/>
      <c r="V908" s="35"/>
      <c r="W908" s="35"/>
      <c r="X908" s="8"/>
      <c r="Y908" s="8"/>
      <c r="Z908" s="8"/>
      <c r="AA908" s="8"/>
      <c r="AB908" s="8"/>
      <c r="AC908" s="8"/>
      <c r="AD908" s="8"/>
      <c r="AE908" s="8"/>
      <c r="AF908" s="8"/>
    </row>
    <row r="909" spans="1:32" ht="12.75" customHeight="1" x14ac:dyDescent="0.15">
      <c r="A909" s="83"/>
      <c r="B909" s="83"/>
      <c r="C909" s="83"/>
      <c r="D909" s="34"/>
      <c r="E909" s="34"/>
      <c r="F909" s="34"/>
      <c r="G909" s="34"/>
      <c r="H909" s="34"/>
      <c r="I909" s="34"/>
      <c r="J909" s="34"/>
      <c r="K909" s="35"/>
      <c r="L909" s="35"/>
      <c r="M909" s="35"/>
      <c r="N909" s="35"/>
      <c r="O909" s="35"/>
      <c r="P909" s="35"/>
      <c r="Q909" s="35"/>
      <c r="R909" s="35"/>
      <c r="S909" s="35"/>
      <c r="T909" s="35"/>
      <c r="U909" s="35"/>
      <c r="V909" s="35"/>
      <c r="W909" s="35"/>
      <c r="X909" s="8"/>
      <c r="Y909" s="8"/>
      <c r="Z909" s="8"/>
      <c r="AA909" s="8"/>
      <c r="AB909" s="8"/>
      <c r="AC909" s="8"/>
      <c r="AD909" s="8"/>
      <c r="AE909" s="8"/>
      <c r="AF909" s="8"/>
    </row>
    <row r="910" spans="1:32" ht="12.75" customHeight="1" x14ac:dyDescent="0.15">
      <c r="A910" s="83"/>
      <c r="B910" s="83"/>
      <c r="C910" s="83"/>
      <c r="D910" s="34"/>
      <c r="E910" s="34"/>
      <c r="F910" s="34"/>
      <c r="G910" s="34"/>
      <c r="H910" s="34"/>
      <c r="I910" s="34"/>
      <c r="J910" s="34"/>
      <c r="K910" s="35"/>
      <c r="L910" s="35"/>
      <c r="M910" s="35"/>
      <c r="N910" s="35"/>
      <c r="O910" s="35"/>
      <c r="P910" s="35"/>
      <c r="Q910" s="35"/>
      <c r="R910" s="35"/>
      <c r="S910" s="35"/>
      <c r="T910" s="35"/>
      <c r="U910" s="35"/>
      <c r="V910" s="35"/>
      <c r="W910" s="35"/>
      <c r="X910" s="8"/>
      <c r="Y910" s="8"/>
      <c r="Z910" s="8"/>
      <c r="AA910" s="8"/>
      <c r="AB910" s="8"/>
      <c r="AC910" s="8"/>
      <c r="AD910" s="8"/>
      <c r="AE910" s="8"/>
      <c r="AF910" s="8"/>
    </row>
    <row r="911" spans="1:32" ht="12.75" customHeight="1" x14ac:dyDescent="0.15">
      <c r="A911" s="83"/>
      <c r="B911" s="83"/>
      <c r="C911" s="83"/>
      <c r="D911" s="34"/>
      <c r="E911" s="34"/>
      <c r="F911" s="34"/>
      <c r="G911" s="34"/>
      <c r="H911" s="34"/>
      <c r="I911" s="34"/>
      <c r="J911" s="34"/>
      <c r="K911" s="35"/>
      <c r="L911" s="35"/>
      <c r="M911" s="35"/>
      <c r="N911" s="35"/>
      <c r="O911" s="35"/>
      <c r="P911" s="35"/>
      <c r="Q911" s="35"/>
      <c r="R911" s="35"/>
      <c r="S911" s="35"/>
      <c r="T911" s="35"/>
      <c r="U911" s="35"/>
      <c r="V911" s="35"/>
      <c r="W911" s="35"/>
      <c r="X911" s="8"/>
      <c r="Y911" s="8"/>
      <c r="Z911" s="8"/>
      <c r="AA911" s="8"/>
      <c r="AB911" s="8"/>
      <c r="AC911" s="8"/>
      <c r="AD911" s="8"/>
      <c r="AE911" s="8"/>
      <c r="AF911" s="8"/>
    </row>
    <row r="912" spans="1:32" ht="12.75" customHeight="1" x14ac:dyDescent="0.15">
      <c r="A912" s="83"/>
      <c r="B912" s="83"/>
      <c r="C912" s="83"/>
      <c r="D912" s="34"/>
      <c r="E912" s="34"/>
      <c r="F912" s="34"/>
      <c r="G912" s="34"/>
      <c r="H912" s="34"/>
      <c r="I912" s="34"/>
      <c r="J912" s="34"/>
      <c r="K912" s="35"/>
      <c r="L912" s="35"/>
      <c r="M912" s="35"/>
      <c r="N912" s="35"/>
      <c r="O912" s="35"/>
      <c r="P912" s="35"/>
      <c r="Q912" s="35"/>
      <c r="R912" s="35"/>
      <c r="S912" s="35"/>
      <c r="T912" s="35"/>
      <c r="U912" s="35"/>
      <c r="V912" s="35"/>
      <c r="W912" s="35"/>
      <c r="X912" s="8"/>
      <c r="Y912" s="8"/>
      <c r="Z912" s="8"/>
      <c r="AA912" s="8"/>
      <c r="AB912" s="8"/>
      <c r="AC912" s="8"/>
      <c r="AD912" s="8"/>
      <c r="AE912" s="8"/>
      <c r="AF912" s="8"/>
    </row>
    <row r="913" spans="1:32" ht="12.75" customHeight="1" x14ac:dyDescent="0.15">
      <c r="A913" s="83"/>
      <c r="B913" s="83"/>
      <c r="C913" s="83"/>
      <c r="D913" s="34"/>
      <c r="E913" s="34"/>
      <c r="F913" s="34"/>
      <c r="G913" s="34"/>
      <c r="H913" s="34"/>
      <c r="I913" s="34"/>
      <c r="J913" s="34"/>
      <c r="K913" s="35"/>
      <c r="L913" s="35"/>
      <c r="M913" s="35"/>
      <c r="N913" s="35"/>
      <c r="O913" s="35"/>
      <c r="P913" s="35"/>
      <c r="Q913" s="35"/>
      <c r="R913" s="35"/>
      <c r="S913" s="35"/>
      <c r="T913" s="35"/>
      <c r="U913" s="35"/>
      <c r="V913" s="35"/>
      <c r="W913" s="35"/>
      <c r="X913" s="8"/>
      <c r="Y913" s="8"/>
      <c r="Z913" s="8"/>
      <c r="AA913" s="8"/>
      <c r="AB913" s="8"/>
      <c r="AC913" s="8"/>
      <c r="AD913" s="8"/>
      <c r="AE913" s="8"/>
      <c r="AF913" s="8"/>
    </row>
    <row r="914" spans="1:32" ht="12.75" customHeight="1" x14ac:dyDescent="0.15">
      <c r="A914" s="83"/>
      <c r="B914" s="83"/>
      <c r="C914" s="83"/>
      <c r="D914" s="34"/>
      <c r="E914" s="34"/>
      <c r="F914" s="34"/>
      <c r="G914" s="34"/>
      <c r="H914" s="34"/>
      <c r="I914" s="34"/>
      <c r="J914" s="34"/>
      <c r="K914" s="35"/>
      <c r="L914" s="35"/>
      <c r="M914" s="35"/>
      <c r="N914" s="35"/>
      <c r="O914" s="35"/>
      <c r="P914" s="35"/>
      <c r="Q914" s="35"/>
      <c r="R914" s="35"/>
      <c r="S914" s="35"/>
      <c r="T914" s="35"/>
      <c r="U914" s="35"/>
      <c r="V914" s="35"/>
      <c r="W914" s="35"/>
      <c r="X914" s="8"/>
      <c r="Y914" s="8"/>
      <c r="Z914" s="8"/>
      <c r="AA914" s="8"/>
      <c r="AB914" s="8"/>
      <c r="AC914" s="8"/>
      <c r="AD914" s="8"/>
      <c r="AE914" s="8"/>
      <c r="AF914" s="8"/>
    </row>
    <row r="915" spans="1:32" ht="12.75" customHeight="1" x14ac:dyDescent="0.15">
      <c r="A915" s="83"/>
      <c r="B915" s="83"/>
      <c r="C915" s="83"/>
      <c r="D915" s="34"/>
      <c r="E915" s="34"/>
      <c r="F915" s="34"/>
      <c r="G915" s="34"/>
      <c r="H915" s="34"/>
      <c r="I915" s="34"/>
      <c r="J915" s="34"/>
      <c r="K915" s="35"/>
      <c r="L915" s="35"/>
      <c r="M915" s="35"/>
      <c r="N915" s="35"/>
      <c r="O915" s="35"/>
      <c r="P915" s="35"/>
      <c r="Q915" s="35"/>
      <c r="R915" s="35"/>
      <c r="S915" s="35"/>
      <c r="T915" s="35"/>
      <c r="U915" s="35"/>
      <c r="V915" s="35"/>
      <c r="W915" s="35"/>
      <c r="X915" s="8"/>
      <c r="Y915" s="8"/>
      <c r="Z915" s="8"/>
      <c r="AA915" s="8"/>
      <c r="AB915" s="8"/>
      <c r="AC915" s="8"/>
      <c r="AD915" s="8"/>
      <c r="AE915" s="8"/>
      <c r="AF915" s="8"/>
    </row>
    <row r="916" spans="1:32" ht="12.75" customHeight="1" x14ac:dyDescent="0.15">
      <c r="A916" s="83"/>
      <c r="B916" s="83"/>
      <c r="C916" s="83"/>
      <c r="D916" s="34"/>
      <c r="E916" s="34"/>
      <c r="F916" s="34"/>
      <c r="G916" s="34"/>
      <c r="H916" s="34"/>
      <c r="I916" s="34"/>
      <c r="J916" s="34"/>
      <c r="K916" s="35"/>
      <c r="L916" s="35"/>
      <c r="M916" s="35"/>
      <c r="N916" s="35"/>
      <c r="O916" s="35"/>
      <c r="P916" s="35"/>
      <c r="Q916" s="35"/>
      <c r="R916" s="35"/>
      <c r="S916" s="35"/>
      <c r="T916" s="35"/>
      <c r="U916" s="35"/>
      <c r="V916" s="35"/>
      <c r="W916" s="35"/>
      <c r="X916" s="8"/>
      <c r="Y916" s="8"/>
      <c r="Z916" s="8"/>
      <c r="AA916" s="8"/>
      <c r="AB916" s="8"/>
      <c r="AC916" s="8"/>
      <c r="AD916" s="8"/>
      <c r="AE916" s="8"/>
      <c r="AF916" s="8"/>
    </row>
    <row r="917" spans="1:32" ht="12.75" customHeight="1" x14ac:dyDescent="0.15">
      <c r="A917" s="83"/>
      <c r="B917" s="83"/>
      <c r="C917" s="83"/>
      <c r="D917" s="34"/>
      <c r="E917" s="34"/>
      <c r="F917" s="34"/>
      <c r="G917" s="34"/>
      <c r="H917" s="34"/>
      <c r="I917" s="34"/>
      <c r="J917" s="34"/>
      <c r="K917" s="35"/>
      <c r="L917" s="35"/>
      <c r="M917" s="35"/>
      <c r="N917" s="35"/>
      <c r="O917" s="35"/>
      <c r="P917" s="35"/>
      <c r="Q917" s="35"/>
      <c r="R917" s="35"/>
      <c r="S917" s="35"/>
      <c r="T917" s="35"/>
      <c r="U917" s="35"/>
      <c r="V917" s="35"/>
      <c r="W917" s="35"/>
      <c r="X917" s="8"/>
      <c r="Y917" s="8"/>
      <c r="Z917" s="8"/>
      <c r="AA917" s="8"/>
      <c r="AB917" s="8"/>
      <c r="AC917" s="8"/>
      <c r="AD917" s="8"/>
      <c r="AE917" s="8"/>
      <c r="AF917" s="8"/>
    </row>
    <row r="918" spans="1:32" ht="12.75" customHeight="1" x14ac:dyDescent="0.15">
      <c r="A918" s="83"/>
      <c r="B918" s="83"/>
      <c r="C918" s="83"/>
      <c r="D918" s="34"/>
      <c r="E918" s="34"/>
      <c r="F918" s="34"/>
      <c r="G918" s="34"/>
      <c r="H918" s="34"/>
      <c r="I918" s="34"/>
      <c r="J918" s="34"/>
      <c r="K918" s="35"/>
      <c r="L918" s="35"/>
      <c r="M918" s="35"/>
      <c r="N918" s="35"/>
      <c r="O918" s="35"/>
      <c r="P918" s="35"/>
      <c r="Q918" s="35"/>
      <c r="R918" s="35"/>
      <c r="S918" s="35"/>
      <c r="T918" s="35"/>
      <c r="U918" s="35"/>
      <c r="V918" s="35"/>
      <c r="W918" s="35"/>
      <c r="X918" s="8"/>
      <c r="Y918" s="8"/>
      <c r="Z918" s="8"/>
      <c r="AA918" s="8"/>
      <c r="AB918" s="8"/>
      <c r="AC918" s="8"/>
      <c r="AD918" s="8"/>
      <c r="AE918" s="8"/>
      <c r="AF918" s="8"/>
    </row>
    <row r="919" spans="1:32" ht="12.75" customHeight="1" x14ac:dyDescent="0.15">
      <c r="A919" s="83"/>
      <c r="B919" s="83"/>
      <c r="C919" s="83"/>
      <c r="D919" s="34"/>
      <c r="E919" s="34"/>
      <c r="F919" s="34"/>
      <c r="G919" s="34"/>
      <c r="H919" s="34"/>
      <c r="I919" s="34"/>
      <c r="J919" s="34"/>
      <c r="K919" s="35"/>
      <c r="L919" s="35"/>
      <c r="M919" s="35"/>
      <c r="N919" s="35"/>
      <c r="O919" s="35"/>
      <c r="P919" s="35"/>
      <c r="Q919" s="35"/>
      <c r="R919" s="35"/>
      <c r="S919" s="35"/>
      <c r="T919" s="35"/>
      <c r="U919" s="35"/>
      <c r="V919" s="35"/>
      <c r="W919" s="35"/>
      <c r="X919" s="8"/>
      <c r="Y919" s="8"/>
      <c r="Z919" s="8"/>
      <c r="AA919" s="8"/>
      <c r="AB919" s="8"/>
      <c r="AC919" s="8"/>
      <c r="AD919" s="8"/>
      <c r="AE919" s="8"/>
      <c r="AF919" s="8"/>
    </row>
    <row r="920" spans="1:32" ht="12.75" customHeight="1" x14ac:dyDescent="0.15">
      <c r="A920" s="83"/>
      <c r="B920" s="83"/>
      <c r="C920" s="83"/>
      <c r="D920" s="34"/>
      <c r="E920" s="34"/>
      <c r="F920" s="34"/>
      <c r="G920" s="34"/>
      <c r="H920" s="34"/>
      <c r="I920" s="34"/>
      <c r="J920" s="34"/>
      <c r="K920" s="35"/>
      <c r="L920" s="35"/>
      <c r="M920" s="35"/>
      <c r="N920" s="35"/>
      <c r="O920" s="35"/>
      <c r="P920" s="35"/>
      <c r="Q920" s="35"/>
      <c r="R920" s="35"/>
      <c r="S920" s="35"/>
      <c r="T920" s="35"/>
      <c r="U920" s="35"/>
      <c r="V920" s="35"/>
      <c r="W920" s="35"/>
      <c r="X920" s="8"/>
      <c r="Y920" s="8"/>
      <c r="Z920" s="8"/>
      <c r="AA920" s="8"/>
      <c r="AB920" s="8"/>
      <c r="AC920" s="8"/>
      <c r="AD920" s="8"/>
      <c r="AE920" s="8"/>
      <c r="AF920" s="8"/>
    </row>
    <row r="921" spans="1:32" ht="12.75" customHeight="1" x14ac:dyDescent="0.15">
      <c r="A921" s="83"/>
      <c r="B921" s="83"/>
      <c r="C921" s="83"/>
      <c r="D921" s="34"/>
      <c r="E921" s="34"/>
      <c r="F921" s="34"/>
      <c r="G921" s="34"/>
      <c r="H921" s="34"/>
      <c r="I921" s="34"/>
      <c r="J921" s="34"/>
      <c r="K921" s="35"/>
      <c r="L921" s="35"/>
      <c r="M921" s="35"/>
      <c r="N921" s="35"/>
      <c r="O921" s="35"/>
      <c r="P921" s="35"/>
      <c r="Q921" s="35"/>
      <c r="R921" s="35"/>
      <c r="S921" s="35"/>
      <c r="T921" s="35"/>
      <c r="U921" s="35"/>
      <c r="V921" s="35"/>
      <c r="W921" s="35"/>
      <c r="X921" s="8"/>
      <c r="Y921" s="8"/>
      <c r="Z921" s="8"/>
      <c r="AA921" s="8"/>
      <c r="AB921" s="8"/>
      <c r="AC921" s="8"/>
      <c r="AD921" s="8"/>
      <c r="AE921" s="8"/>
      <c r="AF921" s="8"/>
    </row>
    <row r="922" spans="1:32" ht="12.75" customHeight="1" x14ac:dyDescent="0.15">
      <c r="A922" s="83"/>
      <c r="B922" s="83"/>
      <c r="C922" s="83"/>
      <c r="D922" s="34"/>
      <c r="E922" s="34"/>
      <c r="F922" s="34"/>
      <c r="G922" s="34"/>
      <c r="H922" s="34"/>
      <c r="I922" s="34"/>
      <c r="J922" s="34"/>
      <c r="K922" s="35"/>
      <c r="L922" s="35"/>
      <c r="M922" s="35"/>
      <c r="N922" s="35"/>
      <c r="O922" s="35"/>
      <c r="P922" s="35"/>
      <c r="Q922" s="35"/>
      <c r="R922" s="35"/>
      <c r="S922" s="35"/>
      <c r="T922" s="35"/>
      <c r="U922" s="35"/>
      <c r="V922" s="35"/>
      <c r="W922" s="35"/>
      <c r="X922" s="8"/>
      <c r="Y922" s="8"/>
      <c r="Z922" s="8"/>
      <c r="AA922" s="8"/>
      <c r="AB922" s="8"/>
      <c r="AC922" s="8"/>
      <c r="AD922" s="8"/>
      <c r="AE922" s="8"/>
      <c r="AF922" s="8"/>
    </row>
    <row r="923" spans="1:32" ht="12.75" customHeight="1" x14ac:dyDescent="0.15">
      <c r="A923" s="83"/>
      <c r="B923" s="83"/>
      <c r="C923" s="83"/>
      <c r="D923" s="34"/>
      <c r="E923" s="34"/>
      <c r="F923" s="34"/>
      <c r="G923" s="34"/>
      <c r="H923" s="34"/>
      <c r="I923" s="34"/>
      <c r="J923" s="34"/>
      <c r="K923" s="35"/>
      <c r="L923" s="35"/>
      <c r="M923" s="35"/>
      <c r="N923" s="35"/>
      <c r="O923" s="35"/>
      <c r="P923" s="35"/>
      <c r="Q923" s="35"/>
      <c r="R923" s="35"/>
      <c r="S923" s="35"/>
      <c r="T923" s="35"/>
      <c r="U923" s="35"/>
      <c r="V923" s="35"/>
      <c r="W923" s="35"/>
      <c r="X923" s="8"/>
      <c r="Y923" s="8"/>
      <c r="Z923" s="8"/>
      <c r="AA923" s="8"/>
      <c r="AB923" s="8"/>
      <c r="AC923" s="8"/>
      <c r="AD923" s="8"/>
      <c r="AE923" s="8"/>
      <c r="AF923" s="8"/>
    </row>
    <row r="924" spans="1:32" ht="12.75" customHeight="1" x14ac:dyDescent="0.15">
      <c r="A924" s="83"/>
      <c r="B924" s="83"/>
      <c r="C924" s="83"/>
      <c r="D924" s="34"/>
      <c r="E924" s="34"/>
      <c r="F924" s="34"/>
      <c r="G924" s="34"/>
      <c r="H924" s="34"/>
      <c r="I924" s="34"/>
      <c r="J924" s="34"/>
      <c r="K924" s="35"/>
      <c r="L924" s="35"/>
      <c r="M924" s="35"/>
      <c r="N924" s="35"/>
      <c r="O924" s="35"/>
      <c r="P924" s="35"/>
      <c r="Q924" s="35"/>
      <c r="R924" s="35"/>
      <c r="S924" s="35"/>
      <c r="T924" s="35"/>
      <c r="U924" s="35"/>
      <c r="V924" s="35"/>
      <c r="W924" s="35"/>
      <c r="X924" s="8"/>
      <c r="Y924" s="8"/>
      <c r="Z924" s="8"/>
      <c r="AA924" s="8"/>
      <c r="AB924" s="8"/>
      <c r="AC924" s="8"/>
      <c r="AD924" s="8"/>
      <c r="AE924" s="8"/>
      <c r="AF924" s="8"/>
    </row>
    <row r="925" spans="1:32" ht="12.75" customHeight="1" x14ac:dyDescent="0.15">
      <c r="A925" s="83"/>
      <c r="B925" s="83"/>
      <c r="C925" s="83"/>
      <c r="D925" s="34"/>
      <c r="E925" s="34"/>
      <c r="F925" s="34"/>
      <c r="G925" s="34"/>
      <c r="H925" s="34"/>
      <c r="I925" s="34"/>
      <c r="J925" s="34"/>
      <c r="K925" s="35"/>
      <c r="L925" s="35"/>
      <c r="M925" s="35"/>
      <c r="N925" s="35"/>
      <c r="O925" s="35"/>
      <c r="P925" s="35"/>
      <c r="Q925" s="35"/>
      <c r="R925" s="35"/>
      <c r="S925" s="35"/>
      <c r="T925" s="35"/>
      <c r="U925" s="35"/>
      <c r="V925" s="35"/>
      <c r="W925" s="35"/>
      <c r="X925" s="8"/>
      <c r="Y925" s="8"/>
      <c r="Z925" s="8"/>
      <c r="AA925" s="8"/>
      <c r="AB925" s="8"/>
      <c r="AC925" s="8"/>
      <c r="AD925" s="8"/>
      <c r="AE925" s="8"/>
      <c r="AF925" s="8"/>
    </row>
    <row r="926" spans="1:32" ht="12.75" customHeight="1" x14ac:dyDescent="0.15">
      <c r="A926" s="83"/>
      <c r="B926" s="83"/>
      <c r="C926" s="83"/>
      <c r="D926" s="34"/>
      <c r="E926" s="34"/>
      <c r="F926" s="34"/>
      <c r="G926" s="34"/>
      <c r="H926" s="34"/>
      <c r="I926" s="34"/>
      <c r="J926" s="34"/>
      <c r="K926" s="35"/>
      <c r="L926" s="35"/>
      <c r="M926" s="35"/>
      <c r="N926" s="35"/>
      <c r="O926" s="35"/>
      <c r="P926" s="35"/>
      <c r="Q926" s="35"/>
      <c r="R926" s="35"/>
      <c r="S926" s="35"/>
      <c r="T926" s="35"/>
      <c r="U926" s="35"/>
      <c r="V926" s="35"/>
      <c r="W926" s="35"/>
      <c r="X926" s="8"/>
      <c r="Y926" s="8"/>
      <c r="Z926" s="8"/>
      <c r="AA926" s="8"/>
      <c r="AB926" s="8"/>
      <c r="AC926" s="8"/>
      <c r="AD926" s="8"/>
      <c r="AE926" s="8"/>
      <c r="AF926" s="8"/>
    </row>
    <row r="927" spans="1:32" ht="12.75" customHeight="1" x14ac:dyDescent="0.15">
      <c r="A927" s="83"/>
      <c r="B927" s="83"/>
      <c r="C927" s="83"/>
      <c r="D927" s="34"/>
      <c r="E927" s="34"/>
      <c r="F927" s="34"/>
      <c r="G927" s="34"/>
      <c r="H927" s="34"/>
      <c r="I927" s="34"/>
      <c r="J927" s="34"/>
      <c r="K927" s="35"/>
      <c r="L927" s="35"/>
      <c r="M927" s="35"/>
      <c r="N927" s="35"/>
      <c r="O927" s="35"/>
      <c r="P927" s="35"/>
      <c r="Q927" s="35"/>
      <c r="R927" s="35"/>
      <c r="S927" s="35"/>
      <c r="T927" s="35"/>
      <c r="U927" s="35"/>
      <c r="V927" s="35"/>
      <c r="W927" s="35"/>
      <c r="X927" s="8"/>
      <c r="Y927" s="8"/>
      <c r="Z927" s="8"/>
      <c r="AA927" s="8"/>
      <c r="AB927" s="8"/>
      <c r="AC927" s="8"/>
      <c r="AD927" s="8"/>
      <c r="AE927" s="8"/>
      <c r="AF927" s="8"/>
    </row>
    <row r="928" spans="1:32" ht="12.75" customHeight="1" x14ac:dyDescent="0.15">
      <c r="A928" s="83"/>
      <c r="B928" s="83"/>
      <c r="C928" s="83"/>
      <c r="D928" s="34"/>
      <c r="E928" s="34"/>
      <c r="F928" s="34"/>
      <c r="G928" s="34"/>
      <c r="H928" s="34"/>
      <c r="I928" s="34"/>
      <c r="J928" s="34"/>
      <c r="K928" s="35"/>
      <c r="L928" s="35"/>
      <c r="M928" s="35"/>
      <c r="N928" s="35"/>
      <c r="O928" s="35"/>
      <c r="P928" s="35"/>
      <c r="Q928" s="35"/>
      <c r="R928" s="35"/>
      <c r="S928" s="35"/>
      <c r="T928" s="35"/>
      <c r="U928" s="35"/>
      <c r="V928" s="35"/>
      <c r="W928" s="35"/>
      <c r="X928" s="8"/>
      <c r="Y928" s="8"/>
      <c r="Z928" s="8"/>
      <c r="AA928" s="8"/>
      <c r="AB928" s="8"/>
      <c r="AC928" s="8"/>
      <c r="AD928" s="8"/>
      <c r="AE928" s="8"/>
      <c r="AF928" s="8"/>
    </row>
    <row r="929" spans="1:32" ht="12.75" customHeight="1" x14ac:dyDescent="0.15">
      <c r="A929" s="83"/>
      <c r="B929" s="83"/>
      <c r="C929" s="83"/>
      <c r="D929" s="34"/>
      <c r="E929" s="34"/>
      <c r="F929" s="34"/>
      <c r="G929" s="34"/>
      <c r="H929" s="34"/>
      <c r="I929" s="34"/>
      <c r="J929" s="34"/>
      <c r="K929" s="35"/>
      <c r="L929" s="35"/>
      <c r="M929" s="35"/>
      <c r="N929" s="35"/>
      <c r="O929" s="35"/>
      <c r="P929" s="35"/>
      <c r="Q929" s="35"/>
      <c r="R929" s="35"/>
      <c r="S929" s="35"/>
      <c r="T929" s="35"/>
      <c r="U929" s="35"/>
      <c r="V929" s="35"/>
      <c r="W929" s="35"/>
      <c r="X929" s="8"/>
      <c r="Y929" s="8"/>
      <c r="Z929" s="8"/>
      <c r="AA929" s="8"/>
      <c r="AB929" s="8"/>
      <c r="AC929" s="8"/>
      <c r="AD929" s="8"/>
      <c r="AE929" s="8"/>
      <c r="AF929" s="8"/>
    </row>
    <row r="930" spans="1:32" ht="12.75" customHeight="1" x14ac:dyDescent="0.15">
      <c r="A930" s="83"/>
      <c r="B930" s="83"/>
      <c r="C930" s="83"/>
      <c r="D930" s="34"/>
      <c r="E930" s="34"/>
      <c r="F930" s="34"/>
      <c r="G930" s="34"/>
      <c r="H930" s="34"/>
      <c r="I930" s="34"/>
      <c r="J930" s="34"/>
      <c r="K930" s="35"/>
      <c r="L930" s="35"/>
      <c r="M930" s="35"/>
      <c r="N930" s="35"/>
      <c r="O930" s="35"/>
      <c r="P930" s="35"/>
      <c r="Q930" s="35"/>
      <c r="R930" s="35"/>
      <c r="S930" s="35"/>
      <c r="T930" s="35"/>
      <c r="U930" s="35"/>
      <c r="V930" s="35"/>
      <c r="W930" s="35"/>
      <c r="X930" s="8"/>
      <c r="Y930" s="8"/>
      <c r="Z930" s="8"/>
      <c r="AA930" s="8"/>
      <c r="AB930" s="8"/>
      <c r="AC930" s="8"/>
      <c r="AD930" s="8"/>
      <c r="AE930" s="8"/>
      <c r="AF930" s="8"/>
    </row>
    <row r="931" spans="1:32" ht="12.75" customHeight="1" x14ac:dyDescent="0.15">
      <c r="A931" s="83"/>
      <c r="B931" s="83"/>
      <c r="C931" s="83"/>
      <c r="D931" s="34"/>
      <c r="E931" s="34"/>
      <c r="F931" s="34"/>
      <c r="G931" s="34"/>
      <c r="H931" s="34"/>
      <c r="I931" s="34"/>
      <c r="J931" s="34"/>
      <c r="K931" s="35"/>
      <c r="L931" s="35"/>
      <c r="M931" s="35"/>
      <c r="N931" s="35"/>
      <c r="O931" s="35"/>
      <c r="P931" s="35"/>
      <c r="Q931" s="35"/>
      <c r="R931" s="35"/>
      <c r="S931" s="35"/>
      <c r="T931" s="35"/>
      <c r="U931" s="35"/>
      <c r="V931" s="35"/>
      <c r="W931" s="35"/>
      <c r="X931" s="8"/>
      <c r="Y931" s="8"/>
      <c r="Z931" s="8"/>
      <c r="AA931" s="8"/>
      <c r="AB931" s="8"/>
      <c r="AC931" s="8"/>
      <c r="AD931" s="8"/>
      <c r="AE931" s="8"/>
      <c r="AF931" s="8"/>
    </row>
    <row r="932" spans="1:32" ht="12.75" customHeight="1" x14ac:dyDescent="0.15">
      <c r="A932" s="83"/>
      <c r="B932" s="83"/>
      <c r="C932" s="83"/>
      <c r="D932" s="34"/>
      <c r="E932" s="34"/>
      <c r="F932" s="34"/>
      <c r="G932" s="34"/>
      <c r="H932" s="34"/>
      <c r="I932" s="34"/>
      <c r="J932" s="34"/>
      <c r="K932" s="35"/>
      <c r="L932" s="35"/>
      <c r="M932" s="35"/>
      <c r="N932" s="35"/>
      <c r="O932" s="35"/>
      <c r="P932" s="35"/>
      <c r="Q932" s="35"/>
      <c r="R932" s="35"/>
      <c r="S932" s="35"/>
      <c r="T932" s="35"/>
      <c r="U932" s="35"/>
      <c r="V932" s="35"/>
      <c r="W932" s="35"/>
      <c r="X932" s="8"/>
      <c r="Y932" s="8"/>
      <c r="Z932" s="8"/>
      <c r="AA932" s="8"/>
      <c r="AB932" s="8"/>
      <c r="AC932" s="8"/>
      <c r="AD932" s="8"/>
      <c r="AE932" s="8"/>
      <c r="AF932" s="8"/>
    </row>
    <row r="933" spans="1:32" ht="12.75" customHeight="1" x14ac:dyDescent="0.15">
      <c r="A933" s="83"/>
      <c r="B933" s="83"/>
      <c r="C933" s="83"/>
      <c r="D933" s="34"/>
      <c r="E933" s="34"/>
      <c r="F933" s="34"/>
      <c r="G933" s="34"/>
      <c r="H933" s="34"/>
      <c r="I933" s="34"/>
      <c r="J933" s="34"/>
      <c r="K933" s="35"/>
      <c r="L933" s="35"/>
      <c r="M933" s="35"/>
      <c r="N933" s="35"/>
      <c r="O933" s="35"/>
      <c r="P933" s="35"/>
      <c r="Q933" s="35"/>
      <c r="R933" s="35"/>
      <c r="S933" s="35"/>
      <c r="T933" s="35"/>
      <c r="U933" s="35"/>
      <c r="V933" s="35"/>
      <c r="W933" s="35"/>
      <c r="X933" s="8"/>
      <c r="Y933" s="8"/>
      <c r="Z933" s="8"/>
      <c r="AA933" s="8"/>
      <c r="AB933" s="8"/>
      <c r="AC933" s="8"/>
      <c r="AD933" s="8"/>
      <c r="AE933" s="8"/>
      <c r="AF933" s="8"/>
    </row>
    <row r="934" spans="1:32" ht="12.75" customHeight="1" x14ac:dyDescent="0.15">
      <c r="A934" s="83"/>
      <c r="B934" s="83"/>
      <c r="C934" s="83"/>
      <c r="D934" s="34"/>
      <c r="E934" s="34"/>
      <c r="F934" s="34"/>
      <c r="G934" s="34"/>
      <c r="H934" s="34"/>
      <c r="I934" s="34"/>
      <c r="J934" s="34"/>
      <c r="K934" s="35"/>
      <c r="L934" s="35"/>
      <c r="M934" s="35"/>
      <c r="N934" s="35"/>
      <c r="O934" s="35"/>
      <c r="P934" s="35"/>
      <c r="Q934" s="35"/>
      <c r="R934" s="35"/>
      <c r="S934" s="35"/>
      <c r="T934" s="35"/>
      <c r="U934" s="35"/>
      <c r="V934" s="35"/>
      <c r="W934" s="35"/>
      <c r="X934" s="8"/>
      <c r="Y934" s="8"/>
      <c r="Z934" s="8"/>
      <c r="AA934" s="8"/>
      <c r="AB934" s="8"/>
      <c r="AC934" s="8"/>
      <c r="AD934" s="8"/>
      <c r="AE934" s="8"/>
      <c r="AF934" s="8"/>
    </row>
    <row r="935" spans="1:32" ht="12.75" customHeight="1" x14ac:dyDescent="0.15">
      <c r="A935" s="83"/>
      <c r="B935" s="83"/>
      <c r="C935" s="83"/>
      <c r="D935" s="34"/>
      <c r="E935" s="34"/>
      <c r="F935" s="34"/>
      <c r="G935" s="34"/>
      <c r="H935" s="34"/>
      <c r="I935" s="34"/>
      <c r="J935" s="34"/>
      <c r="K935" s="35"/>
      <c r="L935" s="35"/>
      <c r="M935" s="35"/>
      <c r="N935" s="35"/>
      <c r="O935" s="35"/>
      <c r="P935" s="35"/>
      <c r="Q935" s="35"/>
      <c r="R935" s="35"/>
      <c r="S935" s="35"/>
      <c r="T935" s="35"/>
      <c r="U935" s="35"/>
      <c r="V935" s="35"/>
      <c r="W935" s="35"/>
      <c r="X935" s="8"/>
      <c r="Y935" s="8"/>
      <c r="Z935" s="8"/>
      <c r="AA935" s="8"/>
      <c r="AB935" s="8"/>
      <c r="AC935" s="8"/>
      <c r="AD935" s="8"/>
      <c r="AE935" s="8"/>
      <c r="AF935" s="8"/>
    </row>
    <row r="936" spans="1:32" ht="12.75" customHeight="1" x14ac:dyDescent="0.15">
      <c r="A936" s="83"/>
      <c r="B936" s="83"/>
      <c r="C936" s="83"/>
      <c r="D936" s="34"/>
      <c r="E936" s="34"/>
      <c r="F936" s="34"/>
      <c r="G936" s="34"/>
      <c r="H936" s="34"/>
      <c r="I936" s="34"/>
      <c r="J936" s="34"/>
      <c r="K936" s="35"/>
      <c r="L936" s="35"/>
      <c r="M936" s="35"/>
      <c r="N936" s="35"/>
      <c r="O936" s="35"/>
      <c r="P936" s="35"/>
      <c r="Q936" s="35"/>
      <c r="R936" s="35"/>
      <c r="S936" s="35"/>
      <c r="T936" s="35"/>
      <c r="U936" s="35"/>
      <c r="V936" s="35"/>
      <c r="W936" s="35"/>
      <c r="X936" s="8"/>
      <c r="Y936" s="8"/>
      <c r="Z936" s="8"/>
      <c r="AA936" s="8"/>
      <c r="AB936" s="8"/>
      <c r="AC936" s="8"/>
      <c r="AD936" s="8"/>
      <c r="AE936" s="8"/>
      <c r="AF936" s="8"/>
    </row>
    <row r="937" spans="1:32" ht="12.75" customHeight="1" x14ac:dyDescent="0.15">
      <c r="A937" s="83"/>
      <c r="B937" s="83"/>
      <c r="C937" s="83"/>
      <c r="D937" s="34"/>
      <c r="E937" s="34"/>
      <c r="F937" s="34"/>
      <c r="G937" s="34"/>
      <c r="H937" s="34"/>
      <c r="I937" s="34"/>
      <c r="J937" s="34"/>
      <c r="K937" s="35"/>
      <c r="L937" s="35"/>
      <c r="M937" s="35"/>
      <c r="N937" s="35"/>
      <c r="O937" s="35"/>
      <c r="P937" s="35"/>
      <c r="Q937" s="35"/>
      <c r="R937" s="35"/>
      <c r="S937" s="35"/>
      <c r="T937" s="35"/>
      <c r="U937" s="35"/>
      <c r="V937" s="35"/>
      <c r="W937" s="35"/>
      <c r="X937" s="8"/>
      <c r="Y937" s="8"/>
      <c r="Z937" s="8"/>
      <c r="AA937" s="8"/>
      <c r="AB937" s="8"/>
      <c r="AC937" s="8"/>
      <c r="AD937" s="8"/>
      <c r="AE937" s="8"/>
      <c r="AF937" s="8"/>
    </row>
    <row r="938" spans="1:32" ht="12.75" customHeight="1" x14ac:dyDescent="0.15">
      <c r="A938" s="83"/>
      <c r="B938" s="83"/>
      <c r="C938" s="83"/>
      <c r="D938" s="34"/>
      <c r="E938" s="34"/>
      <c r="F938" s="34"/>
      <c r="G938" s="34"/>
      <c r="H938" s="34"/>
      <c r="I938" s="34"/>
      <c r="J938" s="34"/>
      <c r="K938" s="35"/>
      <c r="L938" s="35"/>
      <c r="M938" s="35"/>
      <c r="N938" s="35"/>
      <c r="O938" s="35"/>
      <c r="P938" s="35"/>
      <c r="Q938" s="35"/>
      <c r="R938" s="35"/>
      <c r="S938" s="35"/>
      <c r="T938" s="35"/>
      <c r="U938" s="35"/>
      <c r="V938" s="35"/>
      <c r="W938" s="35"/>
      <c r="X938" s="8"/>
      <c r="Y938" s="8"/>
      <c r="Z938" s="8"/>
      <c r="AA938" s="8"/>
      <c r="AB938" s="8"/>
      <c r="AC938" s="8"/>
      <c r="AD938" s="8"/>
      <c r="AE938" s="8"/>
      <c r="AF938" s="8"/>
    </row>
    <row r="939" spans="1:32" ht="12.75" customHeight="1" x14ac:dyDescent="0.15">
      <c r="A939" s="83"/>
      <c r="B939" s="83"/>
      <c r="C939" s="83"/>
      <c r="D939" s="34"/>
      <c r="E939" s="34"/>
      <c r="F939" s="34"/>
      <c r="G939" s="34"/>
      <c r="H939" s="34"/>
      <c r="I939" s="34"/>
      <c r="J939" s="34"/>
      <c r="K939" s="35"/>
      <c r="L939" s="35"/>
      <c r="M939" s="35"/>
      <c r="N939" s="35"/>
      <c r="O939" s="35"/>
      <c r="P939" s="35"/>
      <c r="Q939" s="35"/>
      <c r="R939" s="35"/>
      <c r="S939" s="35"/>
      <c r="T939" s="35"/>
      <c r="U939" s="35"/>
      <c r="V939" s="35"/>
      <c r="W939" s="35"/>
      <c r="X939" s="8"/>
      <c r="Y939" s="8"/>
      <c r="Z939" s="8"/>
      <c r="AA939" s="8"/>
      <c r="AB939" s="8"/>
      <c r="AC939" s="8"/>
      <c r="AD939" s="8"/>
      <c r="AE939" s="8"/>
      <c r="AF939" s="8"/>
    </row>
    <row r="940" spans="1:32" ht="12.75" customHeight="1" x14ac:dyDescent="0.15">
      <c r="A940" s="83"/>
      <c r="B940" s="83"/>
      <c r="C940" s="83"/>
      <c r="D940" s="34"/>
      <c r="E940" s="34"/>
      <c r="F940" s="34"/>
      <c r="G940" s="34"/>
      <c r="H940" s="34"/>
      <c r="I940" s="34"/>
      <c r="J940" s="34"/>
      <c r="K940" s="35"/>
      <c r="L940" s="35"/>
      <c r="M940" s="35"/>
      <c r="N940" s="35"/>
      <c r="O940" s="35"/>
      <c r="P940" s="35"/>
      <c r="Q940" s="35"/>
      <c r="R940" s="35"/>
      <c r="S940" s="35"/>
      <c r="T940" s="35"/>
      <c r="U940" s="35"/>
      <c r="V940" s="35"/>
      <c r="W940" s="35"/>
      <c r="X940" s="8"/>
      <c r="Y940" s="8"/>
      <c r="Z940" s="8"/>
      <c r="AA940" s="8"/>
      <c r="AB940" s="8"/>
      <c r="AC940" s="8"/>
      <c r="AD940" s="8"/>
      <c r="AE940" s="8"/>
      <c r="AF940" s="8"/>
    </row>
    <row r="941" spans="1:32" ht="12.75" customHeight="1" x14ac:dyDescent="0.15">
      <c r="A941" s="83"/>
      <c r="B941" s="83"/>
      <c r="C941" s="83"/>
      <c r="D941" s="34"/>
      <c r="E941" s="34"/>
      <c r="F941" s="34"/>
      <c r="G941" s="34"/>
      <c r="H941" s="34"/>
      <c r="I941" s="34"/>
      <c r="J941" s="34"/>
      <c r="K941" s="35"/>
      <c r="L941" s="35"/>
      <c r="M941" s="35"/>
      <c r="N941" s="35"/>
      <c r="O941" s="35"/>
      <c r="P941" s="35"/>
      <c r="Q941" s="35"/>
      <c r="R941" s="35"/>
      <c r="S941" s="35"/>
      <c r="T941" s="35"/>
      <c r="U941" s="35"/>
      <c r="V941" s="35"/>
      <c r="W941" s="35"/>
      <c r="X941" s="8"/>
      <c r="Y941" s="8"/>
      <c r="Z941" s="8"/>
      <c r="AA941" s="8"/>
      <c r="AB941" s="8"/>
      <c r="AC941" s="8"/>
      <c r="AD941" s="8"/>
      <c r="AE941" s="8"/>
      <c r="AF941" s="8"/>
    </row>
    <row r="942" spans="1:32" ht="12.75" customHeight="1" x14ac:dyDescent="0.15">
      <c r="A942" s="83"/>
      <c r="B942" s="83"/>
      <c r="C942" s="83"/>
      <c r="D942" s="34"/>
      <c r="E942" s="34"/>
      <c r="F942" s="34"/>
      <c r="G942" s="34"/>
      <c r="H942" s="34"/>
      <c r="I942" s="34"/>
      <c r="J942" s="34"/>
      <c r="K942" s="35"/>
      <c r="L942" s="35"/>
      <c r="M942" s="35"/>
      <c r="N942" s="35"/>
      <c r="O942" s="35"/>
      <c r="P942" s="35"/>
      <c r="Q942" s="35"/>
      <c r="R942" s="35"/>
      <c r="S942" s="35"/>
      <c r="T942" s="35"/>
      <c r="U942" s="35"/>
      <c r="V942" s="35"/>
      <c r="W942" s="35"/>
      <c r="X942" s="8"/>
      <c r="Y942" s="8"/>
      <c r="Z942" s="8"/>
      <c r="AA942" s="8"/>
      <c r="AB942" s="8"/>
      <c r="AC942" s="8"/>
      <c r="AD942" s="8"/>
      <c r="AE942" s="8"/>
      <c r="AF942" s="8"/>
    </row>
    <row r="943" spans="1:32" ht="12.75" customHeight="1" x14ac:dyDescent="0.15">
      <c r="A943" s="83"/>
      <c r="B943" s="83"/>
      <c r="C943" s="83"/>
      <c r="D943" s="34"/>
      <c r="E943" s="34"/>
      <c r="F943" s="34"/>
      <c r="G943" s="34"/>
      <c r="H943" s="34"/>
      <c r="I943" s="34"/>
      <c r="J943" s="34"/>
      <c r="K943" s="35"/>
      <c r="L943" s="35"/>
      <c r="M943" s="35"/>
      <c r="N943" s="35"/>
      <c r="O943" s="35"/>
      <c r="P943" s="35"/>
      <c r="Q943" s="35"/>
      <c r="R943" s="35"/>
      <c r="S943" s="35"/>
      <c r="T943" s="35"/>
      <c r="U943" s="35"/>
      <c r="V943" s="35"/>
      <c r="W943" s="35"/>
      <c r="X943" s="8"/>
      <c r="Y943" s="8"/>
      <c r="Z943" s="8"/>
      <c r="AA943" s="8"/>
      <c r="AB943" s="8"/>
      <c r="AC943" s="8"/>
      <c r="AD943" s="8"/>
      <c r="AE943" s="8"/>
      <c r="AF943" s="8"/>
    </row>
    <row r="944" spans="1:32" ht="12.75" customHeight="1" x14ac:dyDescent="0.15">
      <c r="A944" s="83"/>
      <c r="B944" s="83"/>
      <c r="C944" s="83"/>
      <c r="D944" s="34"/>
      <c r="E944" s="34"/>
      <c r="F944" s="34"/>
      <c r="G944" s="34"/>
      <c r="H944" s="34"/>
      <c r="I944" s="34"/>
      <c r="J944" s="34"/>
      <c r="K944" s="35"/>
      <c r="L944" s="35"/>
      <c r="M944" s="35"/>
      <c r="N944" s="35"/>
      <c r="O944" s="35"/>
      <c r="P944" s="35"/>
      <c r="Q944" s="35"/>
      <c r="R944" s="35"/>
      <c r="S944" s="35"/>
      <c r="T944" s="35"/>
      <c r="U944" s="35"/>
      <c r="V944" s="35"/>
      <c r="W944" s="35"/>
      <c r="X944" s="8"/>
      <c r="Y944" s="8"/>
      <c r="Z944" s="8"/>
      <c r="AA944" s="8"/>
      <c r="AB944" s="8"/>
      <c r="AC944" s="8"/>
      <c r="AD944" s="8"/>
      <c r="AE944" s="8"/>
      <c r="AF944" s="8"/>
    </row>
    <row r="945" spans="1:32" ht="12.75" customHeight="1" x14ac:dyDescent="0.15">
      <c r="A945" s="83"/>
      <c r="B945" s="83"/>
      <c r="C945" s="83"/>
      <c r="D945" s="34"/>
      <c r="E945" s="34"/>
      <c r="F945" s="34"/>
      <c r="G945" s="34"/>
      <c r="H945" s="34"/>
      <c r="I945" s="34"/>
      <c r="J945" s="34"/>
      <c r="K945" s="35"/>
      <c r="L945" s="35"/>
      <c r="M945" s="35"/>
      <c r="N945" s="35"/>
      <c r="O945" s="35"/>
      <c r="P945" s="35"/>
      <c r="Q945" s="35"/>
      <c r="R945" s="35"/>
      <c r="S945" s="35"/>
      <c r="T945" s="35"/>
      <c r="U945" s="35"/>
      <c r="V945" s="35"/>
      <c r="W945" s="35"/>
      <c r="X945" s="8"/>
      <c r="Y945" s="8"/>
      <c r="Z945" s="8"/>
      <c r="AA945" s="8"/>
      <c r="AB945" s="8"/>
      <c r="AC945" s="8"/>
      <c r="AD945" s="8"/>
      <c r="AE945" s="8"/>
      <c r="AF945" s="8"/>
    </row>
    <row r="946" spans="1:32" ht="12.75" customHeight="1" x14ac:dyDescent="0.15">
      <c r="A946" s="83"/>
      <c r="B946" s="83"/>
      <c r="C946" s="83"/>
      <c r="D946" s="34"/>
      <c r="E946" s="34"/>
      <c r="F946" s="34"/>
      <c r="G946" s="34"/>
      <c r="H946" s="34"/>
      <c r="I946" s="34"/>
      <c r="J946" s="34"/>
      <c r="K946" s="35"/>
      <c r="L946" s="35"/>
      <c r="M946" s="35"/>
      <c r="N946" s="35"/>
      <c r="O946" s="35"/>
      <c r="P946" s="35"/>
      <c r="Q946" s="35"/>
      <c r="R946" s="35"/>
      <c r="S946" s="35"/>
      <c r="T946" s="35"/>
      <c r="U946" s="35"/>
      <c r="V946" s="35"/>
      <c r="W946" s="35"/>
      <c r="X946" s="8"/>
      <c r="Y946" s="8"/>
      <c r="Z946" s="8"/>
      <c r="AA946" s="8"/>
      <c r="AB946" s="8"/>
      <c r="AC946" s="8"/>
      <c r="AD946" s="8"/>
      <c r="AE946" s="8"/>
      <c r="AF946" s="8"/>
    </row>
    <row r="947" spans="1:32" ht="12.75" customHeight="1" x14ac:dyDescent="0.15">
      <c r="A947" s="83"/>
      <c r="B947" s="83"/>
      <c r="C947" s="83"/>
      <c r="D947" s="34"/>
      <c r="E947" s="34"/>
      <c r="F947" s="34"/>
      <c r="G947" s="34"/>
      <c r="H947" s="34"/>
      <c r="I947" s="34"/>
      <c r="J947" s="34"/>
      <c r="K947" s="35"/>
      <c r="L947" s="35"/>
      <c r="M947" s="35"/>
      <c r="N947" s="35"/>
      <c r="O947" s="35"/>
      <c r="P947" s="35"/>
      <c r="Q947" s="35"/>
      <c r="R947" s="35"/>
      <c r="S947" s="35"/>
      <c r="T947" s="35"/>
      <c r="U947" s="35"/>
      <c r="V947" s="35"/>
      <c r="W947" s="35"/>
      <c r="X947" s="8"/>
      <c r="Y947" s="8"/>
      <c r="Z947" s="8"/>
      <c r="AA947" s="8"/>
      <c r="AB947" s="8"/>
      <c r="AC947" s="8"/>
      <c r="AD947" s="8"/>
      <c r="AE947" s="8"/>
      <c r="AF947" s="8"/>
    </row>
    <row r="948" spans="1:32" ht="12.75" customHeight="1" x14ac:dyDescent="0.15">
      <c r="A948" s="83"/>
      <c r="B948" s="83"/>
      <c r="C948" s="83"/>
      <c r="D948" s="34"/>
      <c r="E948" s="34"/>
      <c r="F948" s="34"/>
      <c r="G948" s="34"/>
      <c r="H948" s="34"/>
      <c r="I948" s="34"/>
      <c r="J948" s="34"/>
      <c r="K948" s="35"/>
      <c r="L948" s="35"/>
      <c r="M948" s="35"/>
      <c r="N948" s="35"/>
      <c r="O948" s="35"/>
      <c r="P948" s="35"/>
      <c r="Q948" s="35"/>
      <c r="R948" s="35"/>
      <c r="S948" s="35"/>
      <c r="T948" s="35"/>
      <c r="U948" s="35"/>
      <c r="V948" s="35"/>
      <c r="W948" s="35"/>
      <c r="X948" s="8"/>
      <c r="Y948" s="8"/>
      <c r="Z948" s="8"/>
      <c r="AA948" s="8"/>
      <c r="AB948" s="8"/>
      <c r="AC948" s="8"/>
      <c r="AD948" s="8"/>
      <c r="AE948" s="8"/>
      <c r="AF948" s="8"/>
    </row>
    <row r="949" spans="1:32" ht="12.75" customHeight="1" x14ac:dyDescent="0.15">
      <c r="A949" s="83"/>
      <c r="B949" s="83"/>
      <c r="C949" s="83"/>
      <c r="D949" s="34"/>
      <c r="E949" s="34"/>
      <c r="F949" s="34"/>
      <c r="G949" s="34"/>
      <c r="H949" s="34"/>
      <c r="I949" s="34"/>
      <c r="J949" s="34"/>
      <c r="K949" s="35"/>
      <c r="L949" s="35"/>
      <c r="M949" s="35"/>
      <c r="N949" s="35"/>
      <c r="O949" s="35"/>
      <c r="P949" s="35"/>
      <c r="Q949" s="35"/>
      <c r="R949" s="35"/>
      <c r="S949" s="35"/>
      <c r="T949" s="35"/>
      <c r="U949" s="35"/>
      <c r="V949" s="35"/>
      <c r="W949" s="35"/>
      <c r="X949" s="8"/>
      <c r="Y949" s="8"/>
      <c r="Z949" s="8"/>
      <c r="AA949" s="8"/>
      <c r="AB949" s="8"/>
      <c r="AC949" s="8"/>
      <c r="AD949" s="8"/>
      <c r="AE949" s="8"/>
      <c r="AF949" s="8"/>
    </row>
    <row r="950" spans="1:32" ht="12.75" customHeight="1" x14ac:dyDescent="0.15">
      <c r="A950" s="83"/>
      <c r="B950" s="83"/>
      <c r="C950" s="83"/>
      <c r="D950" s="34"/>
      <c r="E950" s="34"/>
      <c r="F950" s="34"/>
      <c r="G950" s="34"/>
      <c r="H950" s="34"/>
      <c r="I950" s="34"/>
      <c r="J950" s="34"/>
      <c r="K950" s="35"/>
      <c r="L950" s="35"/>
      <c r="M950" s="35"/>
      <c r="N950" s="35"/>
      <c r="O950" s="35"/>
      <c r="P950" s="35"/>
      <c r="Q950" s="35"/>
      <c r="R950" s="35"/>
      <c r="S950" s="35"/>
      <c r="T950" s="35"/>
      <c r="U950" s="35"/>
      <c r="V950" s="35"/>
      <c r="W950" s="35"/>
      <c r="X950" s="8"/>
      <c r="Y950" s="8"/>
      <c r="Z950" s="8"/>
      <c r="AA950" s="8"/>
      <c r="AB950" s="8"/>
      <c r="AC950" s="8"/>
      <c r="AD950" s="8"/>
      <c r="AE950" s="8"/>
      <c r="AF950" s="8"/>
    </row>
    <row r="951" spans="1:32" ht="12.75" customHeight="1" x14ac:dyDescent="0.15">
      <c r="A951" s="83"/>
      <c r="B951" s="83"/>
      <c r="C951" s="83"/>
      <c r="D951" s="34"/>
      <c r="E951" s="34"/>
      <c r="F951" s="34"/>
      <c r="G951" s="34"/>
      <c r="H951" s="34"/>
      <c r="I951" s="34"/>
      <c r="J951" s="34"/>
      <c r="K951" s="35"/>
      <c r="L951" s="35"/>
      <c r="M951" s="35"/>
      <c r="N951" s="35"/>
      <c r="O951" s="35"/>
      <c r="P951" s="35"/>
      <c r="Q951" s="35"/>
      <c r="R951" s="35"/>
      <c r="S951" s="35"/>
      <c r="T951" s="35"/>
      <c r="U951" s="35"/>
      <c r="V951" s="35"/>
      <c r="W951" s="35"/>
      <c r="X951" s="8"/>
      <c r="Y951" s="8"/>
      <c r="Z951" s="8"/>
      <c r="AA951" s="8"/>
      <c r="AB951" s="8"/>
      <c r="AC951" s="8"/>
      <c r="AD951" s="8"/>
      <c r="AE951" s="8"/>
      <c r="AF951" s="8"/>
    </row>
    <row r="952" spans="1:32" ht="12.75" customHeight="1" x14ac:dyDescent="0.15">
      <c r="A952" s="83"/>
      <c r="B952" s="83"/>
      <c r="C952" s="83"/>
      <c r="D952" s="34"/>
      <c r="E952" s="34"/>
      <c r="F952" s="34"/>
      <c r="G952" s="34"/>
      <c r="H952" s="34"/>
      <c r="I952" s="34"/>
      <c r="J952" s="34"/>
      <c r="K952" s="35"/>
      <c r="L952" s="35"/>
      <c r="M952" s="35"/>
      <c r="N952" s="35"/>
      <c r="O952" s="35"/>
      <c r="P952" s="35"/>
      <c r="Q952" s="35"/>
      <c r="R952" s="35"/>
      <c r="S952" s="35"/>
      <c r="T952" s="35"/>
      <c r="U952" s="35"/>
      <c r="V952" s="35"/>
      <c r="W952" s="35"/>
      <c r="X952" s="8"/>
      <c r="Y952" s="8"/>
      <c r="Z952" s="8"/>
      <c r="AA952" s="8"/>
      <c r="AB952" s="8"/>
      <c r="AC952" s="8"/>
      <c r="AD952" s="8"/>
      <c r="AE952" s="8"/>
      <c r="AF952" s="8"/>
    </row>
    <row r="953" spans="1:32" ht="12.75" customHeight="1" x14ac:dyDescent="0.15">
      <c r="A953" s="83"/>
      <c r="B953" s="83"/>
      <c r="C953" s="83"/>
      <c r="D953" s="34"/>
      <c r="E953" s="34"/>
      <c r="F953" s="34"/>
      <c r="G953" s="34"/>
      <c r="H953" s="34"/>
      <c r="I953" s="34"/>
      <c r="J953" s="34"/>
      <c r="K953" s="35"/>
      <c r="L953" s="35"/>
      <c r="M953" s="35"/>
      <c r="N953" s="35"/>
      <c r="O953" s="35"/>
      <c r="P953" s="35"/>
      <c r="Q953" s="35"/>
      <c r="R953" s="35"/>
      <c r="S953" s="35"/>
      <c r="T953" s="35"/>
      <c r="U953" s="35"/>
      <c r="V953" s="35"/>
      <c r="W953" s="35"/>
      <c r="X953" s="8"/>
      <c r="Y953" s="8"/>
      <c r="Z953" s="8"/>
      <c r="AA953" s="8"/>
      <c r="AB953" s="8"/>
      <c r="AC953" s="8"/>
      <c r="AD953" s="8"/>
      <c r="AE953" s="8"/>
      <c r="AF953" s="8"/>
    </row>
    <row r="954" spans="1:32" ht="12.75" customHeight="1" x14ac:dyDescent="0.15">
      <c r="A954" s="83"/>
      <c r="B954" s="83"/>
      <c r="C954" s="83"/>
      <c r="D954" s="34"/>
      <c r="E954" s="34"/>
      <c r="F954" s="34"/>
      <c r="G954" s="34"/>
      <c r="H954" s="34"/>
      <c r="I954" s="34"/>
      <c r="J954" s="34"/>
      <c r="K954" s="35"/>
      <c r="L954" s="35"/>
      <c r="M954" s="35"/>
      <c r="N954" s="35"/>
      <c r="O954" s="35"/>
      <c r="P954" s="35"/>
      <c r="Q954" s="35"/>
      <c r="R954" s="35"/>
      <c r="S954" s="35"/>
      <c r="T954" s="35"/>
      <c r="U954" s="35"/>
      <c r="V954" s="35"/>
      <c r="W954" s="35"/>
      <c r="X954" s="8"/>
      <c r="Y954" s="8"/>
      <c r="Z954" s="8"/>
      <c r="AA954" s="8"/>
      <c r="AB954" s="8"/>
      <c r="AC954" s="8"/>
      <c r="AD954" s="8"/>
      <c r="AE954" s="8"/>
      <c r="AF954" s="8"/>
    </row>
    <row r="955" spans="1:32" ht="12.75" customHeight="1" x14ac:dyDescent="0.15">
      <c r="A955" s="83"/>
      <c r="B955" s="83"/>
      <c r="C955" s="83"/>
      <c r="D955" s="34"/>
      <c r="E955" s="34"/>
      <c r="F955" s="34"/>
      <c r="G955" s="34"/>
      <c r="H955" s="34"/>
      <c r="I955" s="34"/>
      <c r="J955" s="34"/>
      <c r="K955" s="35"/>
      <c r="L955" s="35"/>
      <c r="M955" s="35"/>
      <c r="N955" s="35"/>
      <c r="O955" s="35"/>
      <c r="P955" s="35"/>
      <c r="Q955" s="35"/>
      <c r="R955" s="35"/>
      <c r="S955" s="35"/>
      <c r="T955" s="35"/>
      <c r="U955" s="35"/>
      <c r="V955" s="35"/>
      <c r="W955" s="35"/>
      <c r="X955" s="8"/>
      <c r="Y955" s="8"/>
      <c r="Z955" s="8"/>
      <c r="AA955" s="8"/>
      <c r="AB955" s="8"/>
      <c r="AC955" s="8"/>
      <c r="AD955" s="8"/>
      <c r="AE955" s="8"/>
      <c r="AF955" s="8"/>
    </row>
    <row r="956" spans="1:32" ht="12.75" customHeight="1" x14ac:dyDescent="0.15">
      <c r="A956" s="83"/>
      <c r="B956" s="83"/>
      <c r="C956" s="83"/>
      <c r="D956" s="34"/>
      <c r="E956" s="34"/>
      <c r="F956" s="34"/>
      <c r="G956" s="34"/>
      <c r="H956" s="34"/>
      <c r="I956" s="34"/>
      <c r="J956" s="34"/>
      <c r="K956" s="35"/>
      <c r="L956" s="35"/>
      <c r="M956" s="35"/>
      <c r="N956" s="35"/>
      <c r="O956" s="35"/>
      <c r="P956" s="35"/>
      <c r="Q956" s="35"/>
      <c r="R956" s="35"/>
      <c r="S956" s="35"/>
      <c r="T956" s="35"/>
      <c r="U956" s="35"/>
      <c r="V956" s="35"/>
      <c r="W956" s="35"/>
      <c r="X956" s="8"/>
      <c r="Y956" s="8"/>
      <c r="Z956" s="8"/>
      <c r="AA956" s="8"/>
      <c r="AB956" s="8"/>
      <c r="AC956" s="8"/>
      <c r="AD956" s="8"/>
      <c r="AE956" s="8"/>
      <c r="AF956" s="8"/>
    </row>
    <row r="957" spans="1:32" ht="12.75" customHeight="1" x14ac:dyDescent="0.15">
      <c r="A957" s="83"/>
      <c r="B957" s="83"/>
      <c r="C957" s="83"/>
      <c r="D957" s="34"/>
      <c r="E957" s="34"/>
      <c r="F957" s="34"/>
      <c r="G957" s="34"/>
      <c r="H957" s="34"/>
      <c r="I957" s="34"/>
      <c r="J957" s="34"/>
      <c r="K957" s="35"/>
      <c r="L957" s="35"/>
      <c r="M957" s="35"/>
      <c r="N957" s="35"/>
      <c r="O957" s="35"/>
      <c r="P957" s="35"/>
      <c r="Q957" s="35"/>
      <c r="R957" s="35"/>
      <c r="S957" s="35"/>
      <c r="T957" s="35"/>
      <c r="U957" s="35"/>
      <c r="V957" s="35"/>
      <c r="W957" s="35"/>
      <c r="X957" s="8"/>
      <c r="Y957" s="8"/>
      <c r="Z957" s="8"/>
      <c r="AA957" s="8"/>
      <c r="AB957" s="8"/>
      <c r="AC957" s="8"/>
      <c r="AD957" s="8"/>
      <c r="AE957" s="8"/>
      <c r="AF957" s="8"/>
    </row>
    <row r="958" spans="1:32" ht="12.75" customHeight="1" x14ac:dyDescent="0.15">
      <c r="A958" s="83"/>
      <c r="B958" s="83"/>
      <c r="C958" s="83"/>
      <c r="D958" s="34"/>
      <c r="E958" s="34"/>
      <c r="F958" s="34"/>
      <c r="G958" s="34"/>
      <c r="H958" s="34"/>
      <c r="I958" s="34"/>
      <c r="J958" s="34"/>
      <c r="K958" s="35"/>
      <c r="L958" s="35"/>
      <c r="M958" s="35"/>
      <c r="N958" s="35"/>
      <c r="O958" s="35"/>
      <c r="P958" s="35"/>
      <c r="Q958" s="35"/>
      <c r="R958" s="35"/>
      <c r="S958" s="35"/>
      <c r="T958" s="35"/>
      <c r="U958" s="35"/>
      <c r="V958" s="35"/>
      <c r="W958" s="35"/>
      <c r="X958" s="8"/>
      <c r="Y958" s="8"/>
      <c r="Z958" s="8"/>
      <c r="AA958" s="8"/>
      <c r="AB958" s="8"/>
      <c r="AC958" s="8"/>
      <c r="AD958" s="8"/>
      <c r="AE958" s="8"/>
      <c r="AF958" s="8"/>
    </row>
    <row r="959" spans="1:32" ht="12.75" customHeight="1" x14ac:dyDescent="0.15">
      <c r="A959" s="83"/>
      <c r="B959" s="83"/>
      <c r="C959" s="83"/>
      <c r="D959" s="34"/>
      <c r="E959" s="34"/>
      <c r="F959" s="34"/>
      <c r="G959" s="34"/>
      <c r="H959" s="34"/>
      <c r="I959" s="34"/>
      <c r="J959" s="34"/>
      <c r="K959" s="35"/>
      <c r="L959" s="35"/>
      <c r="M959" s="35"/>
      <c r="N959" s="35"/>
      <c r="O959" s="35"/>
      <c r="P959" s="35"/>
      <c r="Q959" s="35"/>
      <c r="R959" s="35"/>
      <c r="S959" s="35"/>
      <c r="T959" s="35"/>
      <c r="U959" s="35"/>
      <c r="V959" s="35"/>
      <c r="W959" s="35"/>
      <c r="X959" s="8"/>
      <c r="Y959" s="8"/>
      <c r="Z959" s="8"/>
      <c r="AA959" s="8"/>
      <c r="AB959" s="8"/>
      <c r="AC959" s="8"/>
      <c r="AD959" s="8"/>
      <c r="AE959" s="8"/>
      <c r="AF959" s="8"/>
    </row>
    <row r="960" spans="1:32" ht="12.75" customHeight="1" x14ac:dyDescent="0.15">
      <c r="A960" s="83"/>
      <c r="B960" s="83"/>
      <c r="C960" s="83"/>
      <c r="D960" s="34"/>
      <c r="E960" s="34"/>
      <c r="F960" s="34"/>
      <c r="G960" s="34"/>
      <c r="H960" s="34"/>
      <c r="I960" s="34"/>
      <c r="J960" s="34"/>
      <c r="K960" s="35"/>
      <c r="L960" s="35"/>
      <c r="M960" s="35"/>
      <c r="N960" s="35"/>
      <c r="O960" s="35"/>
      <c r="P960" s="35"/>
      <c r="Q960" s="35"/>
      <c r="R960" s="35"/>
      <c r="S960" s="35"/>
      <c r="T960" s="35"/>
      <c r="U960" s="35"/>
      <c r="V960" s="35"/>
      <c r="W960" s="35"/>
      <c r="X960" s="8"/>
      <c r="Y960" s="8"/>
      <c r="Z960" s="8"/>
      <c r="AA960" s="8"/>
      <c r="AB960" s="8"/>
      <c r="AC960" s="8"/>
      <c r="AD960" s="8"/>
      <c r="AE960" s="8"/>
      <c r="AF960" s="8"/>
    </row>
    <row r="961" spans="1:32" ht="12.75" customHeight="1" x14ac:dyDescent="0.15">
      <c r="A961" s="83"/>
      <c r="B961" s="83"/>
      <c r="C961" s="83"/>
      <c r="D961" s="34"/>
      <c r="E961" s="34"/>
      <c r="F961" s="34"/>
      <c r="G961" s="34"/>
      <c r="H961" s="34"/>
      <c r="I961" s="34"/>
      <c r="J961" s="34"/>
      <c r="K961" s="35"/>
      <c r="L961" s="35"/>
      <c r="M961" s="35"/>
      <c r="N961" s="35"/>
      <c r="O961" s="35"/>
      <c r="P961" s="35"/>
      <c r="Q961" s="35"/>
      <c r="R961" s="35"/>
      <c r="S961" s="35"/>
      <c r="T961" s="35"/>
      <c r="U961" s="35"/>
      <c r="V961" s="35"/>
      <c r="W961" s="35"/>
      <c r="X961" s="8"/>
      <c r="Y961" s="8"/>
      <c r="Z961" s="8"/>
      <c r="AA961" s="8"/>
      <c r="AB961" s="8"/>
      <c r="AC961" s="8"/>
      <c r="AD961" s="8"/>
      <c r="AE961" s="8"/>
      <c r="AF961" s="8"/>
    </row>
    <row r="962" spans="1:32" ht="12.75" customHeight="1" x14ac:dyDescent="0.15">
      <c r="A962" s="83"/>
      <c r="B962" s="83"/>
      <c r="C962" s="83"/>
      <c r="D962" s="34"/>
      <c r="E962" s="34"/>
      <c r="F962" s="34"/>
      <c r="G962" s="34"/>
      <c r="H962" s="34"/>
      <c r="I962" s="34"/>
      <c r="J962" s="34"/>
      <c r="K962" s="35"/>
      <c r="L962" s="35"/>
      <c r="M962" s="35"/>
      <c r="N962" s="35"/>
      <c r="O962" s="35"/>
      <c r="P962" s="35"/>
      <c r="Q962" s="35"/>
      <c r="R962" s="35"/>
      <c r="S962" s="35"/>
      <c r="T962" s="35"/>
      <c r="U962" s="35"/>
      <c r="V962" s="35"/>
      <c r="W962" s="35"/>
      <c r="X962" s="8"/>
      <c r="Y962" s="8"/>
      <c r="Z962" s="8"/>
      <c r="AA962" s="8"/>
      <c r="AB962" s="8"/>
      <c r="AC962" s="8"/>
      <c r="AD962" s="8"/>
      <c r="AE962" s="8"/>
      <c r="AF962" s="8"/>
    </row>
    <row r="963" spans="1:32" ht="12.75" customHeight="1" x14ac:dyDescent="0.15">
      <c r="A963" s="83"/>
      <c r="B963" s="83"/>
      <c r="C963" s="83"/>
      <c r="D963" s="34"/>
      <c r="E963" s="34"/>
      <c r="F963" s="34"/>
      <c r="G963" s="34"/>
      <c r="H963" s="34"/>
      <c r="I963" s="34"/>
      <c r="J963" s="34"/>
      <c r="K963" s="35"/>
      <c r="L963" s="35"/>
      <c r="M963" s="35"/>
      <c r="N963" s="35"/>
      <c r="O963" s="35"/>
      <c r="P963" s="35"/>
      <c r="Q963" s="35"/>
      <c r="R963" s="35"/>
      <c r="S963" s="35"/>
      <c r="T963" s="35"/>
      <c r="U963" s="35"/>
      <c r="V963" s="35"/>
      <c r="W963" s="35"/>
      <c r="X963" s="8"/>
      <c r="Y963" s="8"/>
      <c r="Z963" s="8"/>
      <c r="AA963" s="8"/>
      <c r="AB963" s="8"/>
      <c r="AC963" s="8"/>
      <c r="AD963" s="8"/>
      <c r="AE963" s="8"/>
      <c r="AF963" s="8"/>
    </row>
    <row r="964" spans="1:32" ht="12.75" customHeight="1" x14ac:dyDescent="0.15">
      <c r="A964" s="83"/>
      <c r="B964" s="83"/>
      <c r="C964" s="83"/>
      <c r="D964" s="34"/>
      <c r="E964" s="34"/>
      <c r="F964" s="34"/>
      <c r="G964" s="34"/>
      <c r="H964" s="34"/>
      <c r="I964" s="34"/>
      <c r="J964" s="34"/>
      <c r="K964" s="35"/>
      <c r="L964" s="35"/>
      <c r="M964" s="35"/>
      <c r="N964" s="35"/>
      <c r="O964" s="35"/>
      <c r="P964" s="35"/>
      <c r="Q964" s="35"/>
      <c r="R964" s="35"/>
      <c r="S964" s="35"/>
      <c r="T964" s="35"/>
      <c r="U964" s="35"/>
      <c r="V964" s="35"/>
      <c r="W964" s="35"/>
      <c r="X964" s="8"/>
      <c r="Y964" s="8"/>
      <c r="Z964" s="8"/>
      <c r="AA964" s="8"/>
      <c r="AB964" s="8"/>
      <c r="AC964" s="8"/>
      <c r="AD964" s="8"/>
      <c r="AE964" s="8"/>
      <c r="AF964" s="8"/>
    </row>
    <row r="965" spans="1:32" ht="12.75" customHeight="1" x14ac:dyDescent="0.15">
      <c r="A965" s="83"/>
      <c r="B965" s="83"/>
      <c r="C965" s="83"/>
      <c r="D965" s="34"/>
      <c r="E965" s="34"/>
      <c r="F965" s="34"/>
      <c r="G965" s="34"/>
      <c r="H965" s="34"/>
      <c r="I965" s="34"/>
      <c r="J965" s="34"/>
      <c r="K965" s="35"/>
      <c r="L965" s="35"/>
      <c r="M965" s="35"/>
      <c r="N965" s="35"/>
      <c r="O965" s="35"/>
      <c r="P965" s="35"/>
      <c r="Q965" s="35"/>
      <c r="R965" s="35"/>
      <c r="S965" s="35"/>
      <c r="T965" s="35"/>
      <c r="U965" s="35"/>
      <c r="V965" s="35"/>
      <c r="W965" s="35"/>
      <c r="X965" s="8"/>
      <c r="Y965" s="8"/>
      <c r="Z965" s="8"/>
      <c r="AA965" s="8"/>
      <c r="AB965" s="8"/>
      <c r="AC965" s="8"/>
      <c r="AD965" s="8"/>
      <c r="AE965" s="8"/>
      <c r="AF965" s="8"/>
    </row>
    <row r="966" spans="1:32" ht="12.75" customHeight="1" x14ac:dyDescent="0.15">
      <c r="A966" s="83"/>
      <c r="B966" s="83"/>
      <c r="C966" s="83"/>
      <c r="D966" s="34"/>
      <c r="E966" s="34"/>
      <c r="F966" s="34"/>
      <c r="G966" s="34"/>
      <c r="H966" s="34"/>
      <c r="I966" s="34"/>
      <c r="J966" s="34"/>
      <c r="K966" s="35"/>
      <c r="L966" s="35"/>
      <c r="M966" s="35"/>
      <c r="N966" s="35"/>
      <c r="O966" s="35"/>
      <c r="P966" s="35"/>
      <c r="Q966" s="35"/>
      <c r="R966" s="35"/>
      <c r="S966" s="35"/>
      <c r="T966" s="35"/>
      <c r="U966" s="35"/>
      <c r="V966" s="35"/>
      <c r="W966" s="35"/>
      <c r="X966" s="8"/>
      <c r="Y966" s="8"/>
      <c r="Z966" s="8"/>
      <c r="AA966" s="8"/>
      <c r="AB966" s="8"/>
      <c r="AC966" s="8"/>
      <c r="AD966" s="8"/>
      <c r="AE966" s="8"/>
      <c r="AF966" s="8"/>
    </row>
    <row r="967" spans="1:32" ht="12.75" customHeight="1" x14ac:dyDescent="0.15">
      <c r="A967" s="83"/>
      <c r="B967" s="83"/>
      <c r="C967" s="83"/>
      <c r="D967" s="34"/>
      <c r="E967" s="34"/>
      <c r="F967" s="34"/>
      <c r="G967" s="34"/>
      <c r="H967" s="34"/>
      <c r="I967" s="34"/>
      <c r="J967" s="34"/>
      <c r="K967" s="35"/>
      <c r="L967" s="35"/>
      <c r="M967" s="35"/>
      <c r="N967" s="35"/>
      <c r="O967" s="35"/>
      <c r="P967" s="35"/>
      <c r="Q967" s="35"/>
      <c r="R967" s="35"/>
      <c r="S967" s="35"/>
      <c r="T967" s="35"/>
      <c r="U967" s="35"/>
      <c r="V967" s="35"/>
      <c r="W967" s="35"/>
      <c r="X967" s="8"/>
      <c r="Y967" s="8"/>
      <c r="Z967" s="8"/>
      <c r="AA967" s="8"/>
      <c r="AB967" s="8"/>
      <c r="AC967" s="8"/>
      <c r="AD967" s="8"/>
      <c r="AE967" s="8"/>
      <c r="AF967" s="8"/>
    </row>
    <row r="968" spans="1:32" ht="12.75" customHeight="1" x14ac:dyDescent="0.15">
      <c r="A968" s="83"/>
      <c r="B968" s="83"/>
      <c r="C968" s="83"/>
      <c r="D968" s="34"/>
      <c r="E968" s="34"/>
      <c r="F968" s="34"/>
      <c r="G968" s="34"/>
      <c r="H968" s="34"/>
      <c r="I968" s="34"/>
      <c r="J968" s="34"/>
      <c r="K968" s="35"/>
      <c r="L968" s="35"/>
      <c r="M968" s="35"/>
      <c r="N968" s="35"/>
      <c r="O968" s="35"/>
      <c r="P968" s="35"/>
      <c r="Q968" s="35"/>
      <c r="R968" s="35"/>
      <c r="S968" s="35"/>
      <c r="T968" s="35"/>
      <c r="U968" s="35"/>
      <c r="V968" s="35"/>
      <c r="W968" s="35"/>
      <c r="X968" s="8"/>
      <c r="Y968" s="8"/>
      <c r="Z968" s="8"/>
      <c r="AA968" s="8"/>
      <c r="AB968" s="8"/>
      <c r="AC968" s="8"/>
      <c r="AD968" s="8"/>
      <c r="AE968" s="8"/>
      <c r="AF968" s="8"/>
    </row>
    <row r="969" spans="1:32" ht="12.75" customHeight="1" x14ac:dyDescent="0.15">
      <c r="A969" s="83"/>
      <c r="B969" s="83"/>
      <c r="C969" s="83"/>
      <c r="D969" s="34"/>
      <c r="E969" s="34"/>
      <c r="F969" s="34"/>
      <c r="G969" s="34"/>
      <c r="H969" s="34"/>
      <c r="I969" s="34"/>
      <c r="J969" s="34"/>
      <c r="K969" s="35"/>
      <c r="L969" s="35"/>
      <c r="M969" s="35"/>
      <c r="N969" s="35"/>
      <c r="O969" s="35"/>
      <c r="P969" s="35"/>
      <c r="Q969" s="35"/>
      <c r="R969" s="35"/>
      <c r="S969" s="35"/>
      <c r="T969" s="35"/>
      <c r="U969" s="35"/>
      <c r="V969" s="35"/>
      <c r="W969" s="35"/>
      <c r="X969" s="8"/>
      <c r="Y969" s="8"/>
      <c r="Z969" s="8"/>
      <c r="AA969" s="8"/>
      <c r="AB969" s="8"/>
      <c r="AC969" s="8"/>
      <c r="AD969" s="8"/>
      <c r="AE969" s="8"/>
      <c r="AF969" s="8"/>
    </row>
    <row r="970" spans="1:32" ht="12.75" customHeight="1" x14ac:dyDescent="0.15">
      <c r="A970" s="83"/>
      <c r="B970" s="83"/>
      <c r="C970" s="83"/>
      <c r="D970" s="34"/>
      <c r="E970" s="34"/>
      <c r="F970" s="34"/>
      <c r="G970" s="34"/>
      <c r="H970" s="34"/>
      <c r="I970" s="34"/>
      <c r="J970" s="34"/>
      <c r="K970" s="35"/>
      <c r="L970" s="35"/>
      <c r="M970" s="35"/>
      <c r="N970" s="35"/>
      <c r="O970" s="35"/>
      <c r="P970" s="35"/>
      <c r="Q970" s="35"/>
      <c r="R970" s="35"/>
      <c r="S970" s="35"/>
      <c r="T970" s="35"/>
      <c r="U970" s="35"/>
      <c r="V970" s="35"/>
      <c r="W970" s="35"/>
      <c r="X970" s="8"/>
      <c r="Y970" s="8"/>
      <c r="Z970" s="8"/>
      <c r="AA970" s="8"/>
      <c r="AB970" s="8"/>
      <c r="AC970" s="8"/>
      <c r="AD970" s="8"/>
      <c r="AE970" s="8"/>
      <c r="AF970" s="8"/>
    </row>
    <row r="971" spans="1:32" ht="12.75" customHeight="1" x14ac:dyDescent="0.15">
      <c r="A971" s="83"/>
      <c r="B971" s="83"/>
      <c r="C971" s="83"/>
      <c r="D971" s="34"/>
      <c r="E971" s="34"/>
      <c r="F971" s="34"/>
      <c r="G971" s="34"/>
      <c r="H971" s="34"/>
      <c r="I971" s="34"/>
      <c r="J971" s="34"/>
      <c r="K971" s="35"/>
      <c r="L971" s="35"/>
      <c r="M971" s="35"/>
      <c r="N971" s="35"/>
      <c r="O971" s="35"/>
      <c r="P971" s="35"/>
      <c r="Q971" s="35"/>
      <c r="R971" s="35"/>
      <c r="S971" s="35"/>
      <c r="T971" s="35"/>
      <c r="U971" s="35"/>
      <c r="V971" s="35"/>
      <c r="W971" s="35"/>
      <c r="X971" s="8"/>
      <c r="Y971" s="8"/>
      <c r="Z971" s="8"/>
      <c r="AA971" s="8"/>
      <c r="AB971" s="8"/>
      <c r="AC971" s="8"/>
      <c r="AD971" s="8"/>
      <c r="AE971" s="8"/>
      <c r="AF971" s="8"/>
    </row>
    <row r="972" spans="1:32" ht="12.75" customHeight="1" x14ac:dyDescent="0.15">
      <c r="A972" s="83"/>
      <c r="B972" s="83"/>
      <c r="C972" s="83"/>
      <c r="D972" s="34"/>
      <c r="E972" s="34"/>
      <c r="F972" s="34"/>
      <c r="G972" s="34"/>
      <c r="H972" s="34"/>
      <c r="I972" s="34"/>
      <c r="J972" s="34"/>
      <c r="K972" s="35"/>
      <c r="L972" s="35"/>
      <c r="M972" s="35"/>
      <c r="N972" s="35"/>
      <c r="O972" s="35"/>
      <c r="P972" s="35"/>
      <c r="Q972" s="35"/>
      <c r="R972" s="35"/>
      <c r="S972" s="35"/>
      <c r="T972" s="35"/>
      <c r="U972" s="35"/>
      <c r="V972" s="35"/>
      <c r="W972" s="35"/>
      <c r="X972" s="8"/>
      <c r="Y972" s="8"/>
      <c r="Z972" s="8"/>
      <c r="AA972" s="8"/>
      <c r="AB972" s="8"/>
      <c r="AC972" s="8"/>
      <c r="AD972" s="8"/>
      <c r="AE972" s="8"/>
      <c r="AF972" s="8"/>
    </row>
    <row r="973" spans="1:32" ht="12.75" customHeight="1" x14ac:dyDescent="0.15">
      <c r="A973" s="83"/>
      <c r="B973" s="83"/>
      <c r="C973" s="83"/>
      <c r="D973" s="34"/>
      <c r="E973" s="34"/>
      <c r="F973" s="34"/>
      <c r="G973" s="34"/>
      <c r="H973" s="34"/>
      <c r="I973" s="34"/>
      <c r="J973" s="34"/>
      <c r="K973" s="35"/>
      <c r="L973" s="35"/>
      <c r="M973" s="35"/>
      <c r="N973" s="35"/>
      <c r="O973" s="35"/>
      <c r="P973" s="35"/>
      <c r="Q973" s="35"/>
      <c r="R973" s="35"/>
      <c r="S973" s="35"/>
      <c r="T973" s="35"/>
      <c r="U973" s="35"/>
      <c r="V973" s="35"/>
      <c r="W973" s="35"/>
      <c r="X973" s="8"/>
      <c r="Y973" s="8"/>
      <c r="Z973" s="8"/>
      <c r="AA973" s="8"/>
      <c r="AB973" s="8"/>
      <c r="AC973" s="8"/>
      <c r="AD973" s="8"/>
      <c r="AE973" s="8"/>
      <c r="AF973" s="8"/>
    </row>
    <row r="974" spans="1:32" ht="12.75" customHeight="1" x14ac:dyDescent="0.15">
      <c r="A974" s="83"/>
      <c r="B974" s="83"/>
      <c r="C974" s="83"/>
      <c r="D974" s="34"/>
      <c r="E974" s="34"/>
      <c r="F974" s="34"/>
      <c r="G974" s="34"/>
      <c r="H974" s="34"/>
      <c r="I974" s="34"/>
      <c r="J974" s="34"/>
      <c r="K974" s="35"/>
      <c r="L974" s="35"/>
      <c r="M974" s="35"/>
      <c r="N974" s="35"/>
      <c r="O974" s="35"/>
      <c r="P974" s="35"/>
      <c r="Q974" s="35"/>
      <c r="R974" s="35"/>
      <c r="S974" s="35"/>
      <c r="T974" s="35"/>
      <c r="U974" s="35"/>
      <c r="V974" s="35"/>
      <c r="W974" s="35"/>
      <c r="X974" s="8"/>
      <c r="Y974" s="8"/>
      <c r="Z974" s="8"/>
      <c r="AA974" s="8"/>
      <c r="AB974" s="8"/>
      <c r="AC974" s="8"/>
      <c r="AD974" s="8"/>
      <c r="AE974" s="8"/>
      <c r="AF974" s="8"/>
    </row>
    <row r="975" spans="1:32" ht="12.75" customHeight="1" x14ac:dyDescent="0.15">
      <c r="A975" s="83"/>
      <c r="B975" s="83"/>
      <c r="C975" s="83"/>
      <c r="D975" s="34"/>
      <c r="E975" s="34"/>
      <c r="F975" s="34"/>
      <c r="G975" s="34"/>
      <c r="H975" s="34"/>
      <c r="I975" s="34"/>
      <c r="J975" s="34"/>
      <c r="K975" s="35"/>
      <c r="L975" s="35"/>
      <c r="M975" s="35"/>
      <c r="N975" s="35"/>
      <c r="O975" s="35"/>
      <c r="P975" s="35"/>
      <c r="Q975" s="35"/>
      <c r="R975" s="35"/>
      <c r="S975" s="35"/>
      <c r="T975" s="35"/>
      <c r="U975" s="35"/>
      <c r="V975" s="35"/>
      <c r="W975" s="35"/>
      <c r="X975" s="8"/>
      <c r="Y975" s="8"/>
      <c r="Z975" s="8"/>
      <c r="AA975" s="8"/>
      <c r="AB975" s="8"/>
      <c r="AC975" s="8"/>
      <c r="AD975" s="8"/>
      <c r="AE975" s="8"/>
      <c r="AF975" s="8"/>
    </row>
    <row r="976" spans="1:32" ht="12.75" customHeight="1" x14ac:dyDescent="0.15">
      <c r="A976" s="83"/>
      <c r="B976" s="83"/>
      <c r="C976" s="83"/>
      <c r="D976" s="34"/>
      <c r="E976" s="34"/>
      <c r="F976" s="34"/>
      <c r="G976" s="34"/>
      <c r="H976" s="34"/>
      <c r="I976" s="34"/>
      <c r="J976" s="34"/>
      <c r="K976" s="35"/>
      <c r="L976" s="35"/>
      <c r="M976" s="35"/>
      <c r="N976" s="35"/>
      <c r="O976" s="35"/>
      <c r="P976" s="35"/>
      <c r="Q976" s="35"/>
      <c r="R976" s="35"/>
      <c r="S976" s="35"/>
      <c r="T976" s="35"/>
      <c r="U976" s="35"/>
      <c r="V976" s="35"/>
      <c r="W976" s="35"/>
      <c r="X976" s="8"/>
      <c r="Y976" s="8"/>
      <c r="Z976" s="8"/>
      <c r="AA976" s="8"/>
      <c r="AB976" s="8"/>
      <c r="AC976" s="8"/>
      <c r="AD976" s="8"/>
      <c r="AE976" s="8"/>
      <c r="AF976" s="8"/>
    </row>
    <row r="977" spans="1:32" ht="12.75" customHeight="1" x14ac:dyDescent="0.15">
      <c r="A977" s="83"/>
      <c r="B977" s="83"/>
      <c r="C977" s="83"/>
      <c r="D977" s="34"/>
      <c r="E977" s="34"/>
      <c r="F977" s="34"/>
      <c r="G977" s="34"/>
      <c r="H977" s="34"/>
      <c r="I977" s="34"/>
      <c r="J977" s="34"/>
      <c r="K977" s="35"/>
      <c r="L977" s="35"/>
      <c r="M977" s="35"/>
      <c r="N977" s="35"/>
      <c r="O977" s="35"/>
      <c r="P977" s="35"/>
      <c r="Q977" s="35"/>
      <c r="R977" s="35"/>
      <c r="S977" s="35"/>
      <c r="T977" s="35"/>
      <c r="U977" s="35"/>
      <c r="V977" s="35"/>
      <c r="W977" s="35"/>
      <c r="X977" s="8"/>
      <c r="Y977" s="8"/>
      <c r="Z977" s="8"/>
      <c r="AA977" s="8"/>
      <c r="AB977" s="8"/>
      <c r="AC977" s="8"/>
      <c r="AD977" s="8"/>
      <c r="AE977" s="8"/>
      <c r="AF977" s="8"/>
    </row>
    <row r="978" spans="1:32" ht="12.75" customHeight="1" x14ac:dyDescent="0.15">
      <c r="A978" s="83"/>
      <c r="B978" s="83"/>
      <c r="C978" s="83"/>
      <c r="D978" s="34"/>
      <c r="E978" s="34"/>
      <c r="F978" s="34"/>
      <c r="G978" s="34"/>
      <c r="H978" s="34"/>
      <c r="I978" s="34"/>
      <c r="J978" s="34"/>
      <c r="K978" s="35"/>
      <c r="L978" s="35"/>
      <c r="M978" s="35"/>
      <c r="N978" s="35"/>
      <c r="O978" s="35"/>
      <c r="P978" s="35"/>
      <c r="Q978" s="35"/>
      <c r="R978" s="35"/>
      <c r="S978" s="35"/>
      <c r="T978" s="35"/>
      <c r="U978" s="35"/>
      <c r="V978" s="35"/>
      <c r="W978" s="35"/>
      <c r="X978" s="8"/>
      <c r="Y978" s="8"/>
      <c r="Z978" s="8"/>
      <c r="AA978" s="8"/>
      <c r="AB978" s="8"/>
      <c r="AC978" s="8"/>
      <c r="AD978" s="8"/>
      <c r="AE978" s="8"/>
      <c r="AF978" s="8"/>
    </row>
    <row r="979" spans="1:32" ht="12.75" customHeight="1" x14ac:dyDescent="0.15">
      <c r="A979" s="83"/>
      <c r="B979" s="83"/>
      <c r="C979" s="83"/>
      <c r="D979" s="34"/>
      <c r="E979" s="34"/>
      <c r="F979" s="34"/>
      <c r="G979" s="34"/>
      <c r="H979" s="34"/>
      <c r="I979" s="34"/>
      <c r="J979" s="34"/>
      <c r="K979" s="35"/>
      <c r="L979" s="35"/>
      <c r="M979" s="35"/>
      <c r="N979" s="35"/>
      <c r="O979" s="35"/>
      <c r="P979" s="35"/>
      <c r="Q979" s="35"/>
      <c r="R979" s="35"/>
      <c r="S979" s="35"/>
      <c r="T979" s="35"/>
      <c r="U979" s="35"/>
      <c r="V979" s="35"/>
      <c r="W979" s="35"/>
      <c r="X979" s="8"/>
      <c r="Y979" s="8"/>
      <c r="Z979" s="8"/>
      <c r="AA979" s="8"/>
      <c r="AB979" s="8"/>
      <c r="AC979" s="8"/>
      <c r="AD979" s="8"/>
      <c r="AE979" s="8"/>
      <c r="AF979" s="8"/>
    </row>
    <row r="980" spans="1:32" ht="12.75" customHeight="1" x14ac:dyDescent="0.15">
      <c r="A980" s="83"/>
      <c r="B980" s="83"/>
      <c r="C980" s="83"/>
      <c r="D980" s="34"/>
      <c r="E980" s="34"/>
      <c r="F980" s="34"/>
      <c r="G980" s="34"/>
      <c r="H980" s="34"/>
      <c r="I980" s="34"/>
      <c r="J980" s="34"/>
      <c r="K980" s="35"/>
      <c r="L980" s="35"/>
      <c r="M980" s="35"/>
      <c r="N980" s="35"/>
      <c r="O980" s="35"/>
      <c r="P980" s="35"/>
      <c r="Q980" s="35"/>
      <c r="R980" s="35"/>
      <c r="S980" s="35"/>
      <c r="T980" s="35"/>
      <c r="U980" s="35"/>
      <c r="V980" s="35"/>
      <c r="W980" s="35"/>
      <c r="X980" s="8"/>
      <c r="Y980" s="8"/>
      <c r="Z980" s="8"/>
      <c r="AA980" s="8"/>
      <c r="AB980" s="8"/>
      <c r="AC980" s="8"/>
      <c r="AD980" s="8"/>
      <c r="AE980" s="8"/>
      <c r="AF980" s="8"/>
    </row>
    <row r="981" spans="1:32" ht="12.75" customHeight="1" x14ac:dyDescent="0.15">
      <c r="A981" s="83"/>
      <c r="B981" s="83"/>
      <c r="C981" s="83"/>
      <c r="D981" s="34"/>
      <c r="E981" s="34"/>
      <c r="F981" s="34"/>
      <c r="G981" s="34"/>
      <c r="H981" s="34"/>
      <c r="I981" s="34"/>
      <c r="J981" s="34"/>
      <c r="K981" s="35"/>
      <c r="L981" s="35"/>
      <c r="M981" s="35"/>
      <c r="N981" s="35"/>
      <c r="O981" s="35"/>
      <c r="P981" s="35"/>
      <c r="Q981" s="35"/>
      <c r="R981" s="35"/>
      <c r="S981" s="35"/>
      <c r="T981" s="35"/>
      <c r="U981" s="35"/>
      <c r="V981" s="35"/>
      <c r="W981" s="35"/>
      <c r="X981" s="8"/>
      <c r="Y981" s="8"/>
      <c r="Z981" s="8"/>
      <c r="AA981" s="8"/>
      <c r="AB981" s="8"/>
      <c r="AC981" s="8"/>
      <c r="AD981" s="8"/>
      <c r="AE981" s="8"/>
      <c r="AF981" s="8"/>
    </row>
    <row r="982" spans="1:32" ht="12.75" customHeight="1" x14ac:dyDescent="0.15">
      <c r="A982" s="83"/>
      <c r="B982" s="83"/>
      <c r="C982" s="83"/>
      <c r="D982" s="34"/>
      <c r="E982" s="34"/>
      <c r="F982" s="34"/>
      <c r="G982" s="34"/>
      <c r="H982" s="34"/>
      <c r="I982" s="34"/>
      <c r="J982" s="34"/>
      <c r="K982" s="35"/>
      <c r="L982" s="35"/>
      <c r="M982" s="35"/>
      <c r="N982" s="35"/>
      <c r="O982" s="35"/>
      <c r="P982" s="35"/>
      <c r="Q982" s="35"/>
      <c r="R982" s="35"/>
      <c r="S982" s="35"/>
      <c r="T982" s="35"/>
      <c r="U982" s="35"/>
      <c r="V982" s="35"/>
      <c r="W982" s="35"/>
      <c r="X982" s="8"/>
      <c r="Y982" s="8"/>
      <c r="Z982" s="8"/>
      <c r="AA982" s="8"/>
      <c r="AB982" s="8"/>
      <c r="AC982" s="8"/>
      <c r="AD982" s="8"/>
      <c r="AE982" s="8"/>
      <c r="AF982" s="8"/>
    </row>
    <row r="983" spans="1:32" ht="12.75" customHeight="1" x14ac:dyDescent="0.15">
      <c r="A983" s="83"/>
      <c r="B983" s="83"/>
      <c r="C983" s="83"/>
      <c r="D983" s="34"/>
      <c r="E983" s="34"/>
      <c r="F983" s="34"/>
      <c r="G983" s="34"/>
      <c r="H983" s="34"/>
      <c r="I983" s="34"/>
      <c r="J983" s="34"/>
      <c r="K983" s="35"/>
      <c r="L983" s="35"/>
      <c r="M983" s="35"/>
      <c r="N983" s="35"/>
      <c r="O983" s="35"/>
      <c r="P983" s="35"/>
      <c r="Q983" s="35"/>
      <c r="R983" s="35"/>
      <c r="S983" s="35"/>
      <c r="T983" s="35"/>
      <c r="U983" s="35"/>
      <c r="V983" s="35"/>
      <c r="W983" s="35"/>
      <c r="X983" s="8"/>
      <c r="Y983" s="8"/>
      <c r="Z983" s="8"/>
      <c r="AA983" s="8"/>
      <c r="AB983" s="8"/>
      <c r="AC983" s="8"/>
      <c r="AD983" s="8"/>
      <c r="AE983" s="8"/>
      <c r="AF983" s="8"/>
    </row>
    <row r="984" spans="1:32" ht="12.75" customHeight="1" x14ac:dyDescent="0.15">
      <c r="A984" s="83"/>
      <c r="B984" s="83"/>
      <c r="C984" s="83"/>
      <c r="D984" s="34"/>
      <c r="E984" s="34"/>
      <c r="F984" s="34"/>
      <c r="G984" s="34"/>
      <c r="H984" s="34"/>
      <c r="I984" s="34"/>
      <c r="J984" s="34"/>
      <c r="K984" s="35"/>
      <c r="L984" s="35"/>
      <c r="M984" s="35"/>
      <c r="N984" s="35"/>
      <c r="O984" s="35"/>
      <c r="P984" s="35"/>
      <c r="Q984" s="35"/>
      <c r="R984" s="35"/>
      <c r="S984" s="35"/>
      <c r="T984" s="35"/>
      <c r="U984" s="35"/>
      <c r="V984" s="35"/>
      <c r="W984" s="35"/>
      <c r="X984" s="8"/>
      <c r="Y984" s="8"/>
      <c r="Z984" s="8"/>
      <c r="AA984" s="8"/>
      <c r="AB984" s="8"/>
      <c r="AC984" s="8"/>
      <c r="AD984" s="8"/>
      <c r="AE984" s="8"/>
      <c r="AF984" s="8"/>
    </row>
    <row r="985" spans="1:32" ht="12.75" customHeight="1" x14ac:dyDescent="0.15">
      <c r="A985" s="83"/>
      <c r="B985" s="83"/>
      <c r="C985" s="83"/>
      <c r="D985" s="34"/>
      <c r="E985" s="34"/>
      <c r="F985" s="34"/>
      <c r="G985" s="34"/>
      <c r="H985" s="34"/>
      <c r="I985" s="34"/>
      <c r="J985" s="34"/>
      <c r="K985" s="35"/>
      <c r="L985" s="35"/>
      <c r="M985" s="35"/>
      <c r="N985" s="35"/>
      <c r="O985" s="35"/>
      <c r="P985" s="35"/>
      <c r="Q985" s="35"/>
      <c r="R985" s="35"/>
      <c r="S985" s="35"/>
      <c r="T985" s="35"/>
      <c r="U985" s="35"/>
      <c r="V985" s="35"/>
      <c r="W985" s="35"/>
      <c r="X985" s="8"/>
      <c r="Y985" s="8"/>
      <c r="Z985" s="8"/>
      <c r="AA985" s="8"/>
      <c r="AB985" s="8"/>
      <c r="AC985" s="8"/>
      <c r="AD985" s="8"/>
      <c r="AE985" s="8"/>
      <c r="AF985" s="8"/>
    </row>
    <row r="986" spans="1:32" ht="12.75" customHeight="1" x14ac:dyDescent="0.15">
      <c r="A986" s="83"/>
      <c r="B986" s="83"/>
      <c r="C986" s="83"/>
      <c r="D986" s="34"/>
      <c r="E986" s="34"/>
      <c r="F986" s="34"/>
      <c r="G986" s="34"/>
      <c r="H986" s="34"/>
      <c r="I986" s="34"/>
      <c r="J986" s="34"/>
      <c r="K986" s="35"/>
      <c r="L986" s="35"/>
      <c r="M986" s="35"/>
      <c r="N986" s="35"/>
      <c r="O986" s="35"/>
      <c r="P986" s="35"/>
      <c r="Q986" s="35"/>
      <c r="R986" s="35"/>
      <c r="S986" s="35"/>
      <c r="T986" s="35"/>
      <c r="U986" s="35"/>
      <c r="V986" s="35"/>
      <c r="W986" s="35"/>
      <c r="X986" s="8"/>
      <c r="Y986" s="8"/>
      <c r="Z986" s="8"/>
      <c r="AA986" s="8"/>
      <c r="AB986" s="8"/>
      <c r="AC986" s="8"/>
      <c r="AD986" s="8"/>
      <c r="AE986" s="8"/>
      <c r="AF986" s="8"/>
    </row>
    <row r="987" spans="1:32" ht="12.75" customHeight="1" x14ac:dyDescent="0.15">
      <c r="A987" s="83"/>
      <c r="B987" s="83"/>
      <c r="C987" s="83"/>
      <c r="D987" s="34"/>
      <c r="E987" s="34"/>
      <c r="F987" s="34"/>
      <c r="G987" s="34"/>
      <c r="H987" s="34"/>
      <c r="I987" s="34"/>
      <c r="J987" s="34"/>
      <c r="K987" s="35"/>
      <c r="L987" s="35"/>
      <c r="M987" s="35"/>
      <c r="N987" s="35"/>
      <c r="O987" s="35"/>
      <c r="P987" s="35"/>
      <c r="Q987" s="35"/>
      <c r="R987" s="35"/>
      <c r="S987" s="35"/>
      <c r="T987" s="35"/>
      <c r="U987" s="35"/>
      <c r="V987" s="35"/>
      <c r="W987" s="35"/>
      <c r="X987" s="8"/>
      <c r="Y987" s="8"/>
      <c r="Z987" s="8"/>
      <c r="AA987" s="8"/>
      <c r="AB987" s="8"/>
      <c r="AC987" s="8"/>
      <c r="AD987" s="8"/>
      <c r="AE987" s="8"/>
      <c r="AF987" s="8"/>
    </row>
    <row r="988" spans="1:32" ht="12.75" customHeight="1" x14ac:dyDescent="0.15">
      <c r="A988" s="83"/>
      <c r="B988" s="83"/>
      <c r="C988" s="83"/>
      <c r="D988" s="34"/>
      <c r="E988" s="34"/>
      <c r="F988" s="34"/>
      <c r="G988" s="34"/>
      <c r="H988" s="34"/>
      <c r="I988" s="34"/>
      <c r="J988" s="34"/>
      <c r="K988" s="35"/>
      <c r="L988" s="35"/>
      <c r="M988" s="35"/>
      <c r="N988" s="35"/>
      <c r="O988" s="35"/>
      <c r="P988" s="35"/>
      <c r="Q988" s="35"/>
      <c r="R988" s="35"/>
      <c r="S988" s="35"/>
      <c r="T988" s="35"/>
      <c r="U988" s="35"/>
      <c r="V988" s="35"/>
      <c r="W988" s="35"/>
      <c r="X988" s="8"/>
      <c r="Y988" s="8"/>
      <c r="Z988" s="8"/>
      <c r="AA988" s="8"/>
      <c r="AB988" s="8"/>
      <c r="AC988" s="8"/>
      <c r="AD988" s="8"/>
      <c r="AE988" s="8"/>
      <c r="AF988" s="8"/>
    </row>
    <row r="989" spans="1:32" ht="12.75" customHeight="1" x14ac:dyDescent="0.15">
      <c r="A989" s="83"/>
      <c r="B989" s="83"/>
      <c r="C989" s="83"/>
      <c r="D989" s="34"/>
      <c r="E989" s="34"/>
      <c r="F989" s="34"/>
      <c r="G989" s="34"/>
      <c r="H989" s="34"/>
      <c r="I989" s="34"/>
      <c r="J989" s="34"/>
      <c r="K989" s="35"/>
      <c r="L989" s="35"/>
      <c r="M989" s="35"/>
      <c r="N989" s="35"/>
      <c r="O989" s="35"/>
      <c r="P989" s="35"/>
      <c r="Q989" s="35"/>
      <c r="R989" s="35"/>
      <c r="S989" s="35"/>
      <c r="T989" s="35"/>
      <c r="U989" s="35"/>
      <c r="V989" s="35"/>
      <c r="W989" s="35"/>
      <c r="X989" s="8"/>
      <c r="Y989" s="8"/>
      <c r="Z989" s="8"/>
      <c r="AA989" s="8"/>
      <c r="AB989" s="8"/>
      <c r="AC989" s="8"/>
      <c r="AD989" s="8"/>
      <c r="AE989" s="8"/>
      <c r="AF989" s="8"/>
    </row>
    <row r="990" spans="1:32" ht="12.75" customHeight="1" x14ac:dyDescent="0.15">
      <c r="A990" s="83"/>
      <c r="B990" s="83"/>
      <c r="C990" s="83"/>
      <c r="D990" s="34"/>
      <c r="E990" s="34"/>
      <c r="F990" s="34"/>
      <c r="G990" s="34"/>
      <c r="H990" s="34"/>
      <c r="I990" s="34"/>
      <c r="J990" s="34"/>
      <c r="K990" s="35"/>
      <c r="L990" s="35"/>
      <c r="M990" s="35"/>
      <c r="N990" s="35"/>
      <c r="O990" s="35"/>
      <c r="P990" s="35"/>
      <c r="Q990" s="35"/>
      <c r="R990" s="35"/>
      <c r="S990" s="35"/>
      <c r="T990" s="35"/>
      <c r="U990" s="35"/>
      <c r="V990" s="35"/>
      <c r="W990" s="35"/>
      <c r="X990" s="8"/>
      <c r="Y990" s="8"/>
      <c r="Z990" s="8"/>
      <c r="AA990" s="8"/>
      <c r="AB990" s="8"/>
      <c r="AC990" s="8"/>
      <c r="AD990" s="8"/>
      <c r="AE990" s="8"/>
      <c r="AF990" s="8"/>
    </row>
    <row r="991" spans="1:32" ht="12.75" customHeight="1" x14ac:dyDescent="0.15">
      <c r="A991" s="83"/>
      <c r="B991" s="83"/>
      <c r="C991" s="83"/>
      <c r="D991" s="34"/>
      <c r="E991" s="34"/>
      <c r="F991" s="34"/>
      <c r="G991" s="34"/>
      <c r="H991" s="34"/>
      <c r="I991" s="34"/>
      <c r="J991" s="34"/>
      <c r="K991" s="35"/>
      <c r="L991" s="35"/>
      <c r="M991" s="35"/>
      <c r="N991" s="35"/>
      <c r="O991" s="35"/>
      <c r="P991" s="35"/>
      <c r="Q991" s="35"/>
      <c r="R991" s="35"/>
      <c r="S991" s="35"/>
      <c r="T991" s="35"/>
      <c r="U991" s="35"/>
      <c r="V991" s="35"/>
      <c r="W991" s="35"/>
      <c r="X991" s="8"/>
      <c r="Y991" s="8"/>
      <c r="Z991" s="8"/>
      <c r="AA991" s="8"/>
      <c r="AB991" s="8"/>
      <c r="AC991" s="8"/>
      <c r="AD991" s="8"/>
      <c r="AE991" s="8"/>
      <c r="AF991" s="8"/>
    </row>
    <row r="992" spans="1:32" ht="12.75" customHeight="1" x14ac:dyDescent="0.15">
      <c r="A992" s="83"/>
      <c r="B992" s="83"/>
      <c r="C992" s="83"/>
      <c r="D992" s="34"/>
      <c r="E992" s="34"/>
      <c r="F992" s="34"/>
      <c r="G992" s="34"/>
      <c r="H992" s="34"/>
      <c r="I992" s="34"/>
      <c r="J992" s="34"/>
      <c r="K992" s="35"/>
      <c r="L992" s="35"/>
      <c r="M992" s="35"/>
      <c r="N992" s="35"/>
      <c r="O992" s="35"/>
      <c r="P992" s="35"/>
      <c r="Q992" s="35"/>
      <c r="R992" s="35"/>
      <c r="S992" s="35"/>
      <c r="T992" s="35"/>
      <c r="U992" s="35"/>
      <c r="V992" s="35"/>
      <c r="W992" s="35"/>
      <c r="X992" s="8"/>
      <c r="Y992" s="8"/>
      <c r="Z992" s="8"/>
      <c r="AA992" s="8"/>
      <c r="AB992" s="8"/>
      <c r="AC992" s="8"/>
      <c r="AD992" s="8"/>
      <c r="AE992" s="8"/>
      <c r="AF992" s="8"/>
    </row>
    <row r="993" spans="1:32" ht="12.75" customHeight="1" x14ac:dyDescent="0.15">
      <c r="A993" s="83"/>
      <c r="B993" s="83"/>
      <c r="C993" s="83"/>
      <c r="D993" s="34"/>
      <c r="E993" s="34"/>
      <c r="F993" s="34"/>
      <c r="G993" s="34"/>
      <c r="H993" s="34"/>
      <c r="I993" s="34"/>
      <c r="J993" s="34"/>
      <c r="K993" s="35"/>
      <c r="L993" s="35"/>
      <c r="M993" s="35"/>
      <c r="N993" s="35"/>
      <c r="O993" s="35"/>
      <c r="P993" s="35"/>
      <c r="Q993" s="35"/>
      <c r="R993" s="35"/>
      <c r="S993" s="35"/>
      <c r="T993" s="35"/>
      <c r="U993" s="35"/>
      <c r="V993" s="35"/>
      <c r="W993" s="35"/>
      <c r="X993" s="8"/>
      <c r="Y993" s="8"/>
      <c r="Z993" s="8"/>
      <c r="AA993" s="8"/>
      <c r="AB993" s="8"/>
      <c r="AC993" s="8"/>
      <c r="AD993" s="8"/>
      <c r="AE993" s="8"/>
      <c r="AF993" s="8"/>
    </row>
    <row r="994" spans="1:32" ht="12.75" customHeight="1" x14ac:dyDescent="0.15">
      <c r="A994" s="83"/>
      <c r="B994" s="83"/>
      <c r="C994" s="83"/>
      <c r="D994" s="34"/>
      <c r="E994" s="34"/>
      <c r="F994" s="34"/>
      <c r="G994" s="34"/>
      <c r="H994" s="34"/>
      <c r="I994" s="34"/>
      <c r="J994" s="34"/>
      <c r="K994" s="35"/>
      <c r="L994" s="35"/>
      <c r="M994" s="35"/>
      <c r="N994" s="35"/>
      <c r="O994" s="35"/>
      <c r="P994" s="35"/>
      <c r="Q994" s="35"/>
      <c r="R994" s="35"/>
      <c r="S994" s="35"/>
      <c r="T994" s="35"/>
      <c r="U994" s="35"/>
      <c r="V994" s="35"/>
      <c r="W994" s="35"/>
      <c r="X994" s="8"/>
      <c r="Y994" s="8"/>
      <c r="Z994" s="8"/>
      <c r="AA994" s="8"/>
      <c r="AB994" s="8"/>
      <c r="AC994" s="8"/>
      <c r="AD994" s="8"/>
      <c r="AE994" s="8"/>
      <c r="AF994" s="8"/>
    </row>
    <row r="995" spans="1:32" ht="12.75" customHeight="1" x14ac:dyDescent="0.15">
      <c r="A995" s="83"/>
      <c r="B995" s="83"/>
      <c r="C995" s="83"/>
      <c r="D995" s="34"/>
      <c r="E995" s="34"/>
      <c r="F995" s="34"/>
      <c r="G995" s="34"/>
      <c r="H995" s="34"/>
      <c r="I995" s="34"/>
      <c r="J995" s="34"/>
      <c r="K995" s="35"/>
      <c r="L995" s="35"/>
      <c r="M995" s="35"/>
      <c r="N995" s="35"/>
      <c r="O995" s="35"/>
      <c r="P995" s="35"/>
      <c r="Q995" s="35"/>
      <c r="R995" s="35"/>
      <c r="S995" s="35"/>
      <c r="T995" s="35"/>
      <c r="U995" s="35"/>
      <c r="V995" s="35"/>
      <c r="W995" s="35"/>
      <c r="X995" s="8"/>
      <c r="Y995" s="8"/>
      <c r="Z995" s="8"/>
      <c r="AA995" s="8"/>
      <c r="AB995" s="8"/>
      <c r="AC995" s="8"/>
      <c r="AD995" s="8"/>
      <c r="AE995" s="8"/>
      <c r="AF995" s="8"/>
    </row>
    <row r="996" spans="1:32" ht="12.75" customHeight="1" x14ac:dyDescent="0.15">
      <c r="A996" s="83"/>
      <c r="B996" s="83"/>
      <c r="C996" s="83"/>
      <c r="D996" s="34"/>
      <c r="E996" s="34"/>
      <c r="F996" s="34"/>
      <c r="G996" s="34"/>
      <c r="H996" s="34"/>
      <c r="I996" s="34"/>
      <c r="J996" s="34"/>
      <c r="K996" s="35"/>
      <c r="L996" s="35"/>
      <c r="M996" s="35"/>
      <c r="N996" s="35"/>
      <c r="O996" s="35"/>
      <c r="P996" s="35"/>
      <c r="Q996" s="35"/>
      <c r="R996" s="35"/>
      <c r="S996" s="35"/>
      <c r="T996" s="35"/>
      <c r="U996" s="35"/>
      <c r="V996" s="35"/>
      <c r="W996" s="35"/>
      <c r="X996" s="8"/>
      <c r="Y996" s="8"/>
      <c r="Z996" s="8"/>
      <c r="AA996" s="8"/>
      <c r="AB996" s="8"/>
      <c r="AC996" s="8"/>
      <c r="AD996" s="8"/>
      <c r="AE996" s="8"/>
      <c r="AF996" s="8"/>
    </row>
    <row r="997" spans="1:32" ht="12.75" customHeight="1" x14ac:dyDescent="0.15">
      <c r="A997" s="83"/>
      <c r="B997" s="83"/>
      <c r="C997" s="83"/>
      <c r="D997" s="34"/>
      <c r="E997" s="34"/>
      <c r="F997" s="34"/>
      <c r="G997" s="34"/>
      <c r="H997" s="34"/>
      <c r="I997" s="34"/>
      <c r="J997" s="34"/>
      <c r="K997" s="35"/>
      <c r="L997" s="35"/>
      <c r="M997" s="35"/>
      <c r="N997" s="35"/>
      <c r="O997" s="35"/>
      <c r="P997" s="35"/>
      <c r="Q997" s="35"/>
      <c r="R997" s="35"/>
      <c r="S997" s="35"/>
      <c r="T997" s="35"/>
      <c r="U997" s="35"/>
      <c r="V997" s="35"/>
      <c r="W997" s="35"/>
      <c r="X997" s="8"/>
      <c r="Y997" s="8"/>
      <c r="Z997" s="8"/>
      <c r="AA997" s="8"/>
      <c r="AB997" s="8"/>
      <c r="AC997" s="8"/>
      <c r="AD997" s="8"/>
      <c r="AE997" s="8"/>
      <c r="AF997" s="8"/>
    </row>
    <row r="998" spans="1:32" ht="12.75" customHeight="1" x14ac:dyDescent="0.15">
      <c r="A998" s="83"/>
      <c r="B998" s="83"/>
      <c r="C998" s="83"/>
      <c r="D998" s="34"/>
      <c r="E998" s="34"/>
      <c r="F998" s="34"/>
      <c r="G998" s="34"/>
      <c r="H998" s="34"/>
      <c r="I998" s="34"/>
      <c r="J998" s="34"/>
      <c r="K998" s="35"/>
      <c r="L998" s="35"/>
      <c r="M998" s="35"/>
      <c r="N998" s="35"/>
      <c r="O998" s="35"/>
      <c r="P998" s="35"/>
      <c r="Q998" s="35"/>
      <c r="R998" s="35"/>
      <c r="S998" s="35"/>
      <c r="T998" s="35"/>
      <c r="U998" s="35"/>
      <c r="V998" s="35"/>
      <c r="W998" s="35"/>
      <c r="X998" s="8"/>
      <c r="Y998" s="8"/>
      <c r="Z998" s="8"/>
      <c r="AA998" s="8"/>
      <c r="AB998" s="8"/>
      <c r="AC998" s="8"/>
      <c r="AD998" s="8"/>
      <c r="AE998" s="8"/>
      <c r="AF998" s="8"/>
    </row>
    <row r="999" spans="1:32" ht="12.75" customHeight="1" x14ac:dyDescent="0.15">
      <c r="A999" s="83"/>
      <c r="B999" s="83"/>
      <c r="C999" s="83"/>
      <c r="D999" s="34"/>
      <c r="E999" s="34"/>
      <c r="F999" s="34"/>
      <c r="G999" s="34"/>
      <c r="H999" s="34"/>
      <c r="I999" s="34"/>
      <c r="J999" s="34"/>
      <c r="K999" s="35"/>
      <c r="L999" s="35"/>
      <c r="M999" s="35"/>
      <c r="N999" s="35"/>
      <c r="O999" s="35"/>
      <c r="P999" s="35"/>
      <c r="Q999" s="35"/>
      <c r="R999" s="35"/>
      <c r="S999" s="35"/>
      <c r="T999" s="35"/>
      <c r="U999" s="35"/>
      <c r="V999" s="35"/>
      <c r="W999" s="35"/>
      <c r="X999" s="8"/>
      <c r="Y999" s="8"/>
      <c r="Z999" s="8"/>
      <c r="AA999" s="8"/>
      <c r="AB999" s="8"/>
      <c r="AC999" s="8"/>
      <c r="AD999" s="8"/>
      <c r="AE999" s="8"/>
      <c r="AF999" s="8"/>
    </row>
    <row r="1000" spans="1:32" ht="12.75" customHeight="1" x14ac:dyDescent="0.15">
      <c r="A1000" s="83"/>
      <c r="B1000" s="83"/>
      <c r="C1000" s="83"/>
      <c r="D1000" s="34"/>
      <c r="E1000" s="34"/>
      <c r="F1000" s="34"/>
      <c r="G1000" s="34"/>
      <c r="H1000" s="34"/>
      <c r="I1000" s="34"/>
      <c r="J1000" s="34"/>
      <c r="K1000" s="35"/>
      <c r="L1000" s="35"/>
      <c r="M1000" s="35"/>
      <c r="N1000" s="35"/>
      <c r="O1000" s="35"/>
      <c r="P1000" s="35"/>
      <c r="Q1000" s="35"/>
      <c r="R1000" s="35"/>
      <c r="S1000" s="35"/>
      <c r="T1000" s="35"/>
      <c r="U1000" s="35"/>
      <c r="V1000" s="35"/>
      <c r="W1000" s="35"/>
      <c r="X1000" s="8"/>
      <c r="Y1000" s="8"/>
      <c r="Z1000" s="8"/>
      <c r="AA1000" s="8"/>
      <c r="AB1000" s="8"/>
      <c r="AC1000" s="8"/>
      <c r="AD1000" s="8"/>
      <c r="AE1000" s="8"/>
      <c r="AF1000" s="8"/>
    </row>
    <row r="1001" spans="1:32" ht="12.75" customHeight="1" x14ac:dyDescent="0.15">
      <c r="A1001" s="83"/>
      <c r="B1001" s="83"/>
      <c r="C1001" s="83"/>
      <c r="D1001" s="34"/>
      <c r="E1001" s="34"/>
      <c r="F1001" s="34"/>
      <c r="G1001" s="34"/>
      <c r="H1001" s="34"/>
      <c r="I1001" s="34"/>
      <c r="J1001" s="34"/>
      <c r="K1001" s="35"/>
      <c r="L1001" s="35"/>
      <c r="M1001" s="35"/>
      <c r="N1001" s="35"/>
      <c r="O1001" s="35"/>
      <c r="P1001" s="35"/>
      <c r="Q1001" s="35"/>
      <c r="R1001" s="35"/>
      <c r="S1001" s="35"/>
      <c r="T1001" s="35"/>
      <c r="U1001" s="35"/>
      <c r="V1001" s="35"/>
      <c r="W1001" s="35"/>
      <c r="X1001" s="8"/>
      <c r="Y1001" s="8"/>
      <c r="Z1001" s="8"/>
      <c r="AA1001" s="8"/>
      <c r="AB1001" s="8"/>
      <c r="AC1001" s="8"/>
      <c r="AD1001" s="8"/>
      <c r="AE1001" s="8"/>
      <c r="AF1001" s="8"/>
    </row>
    <row r="1002" spans="1:32" ht="12.75" customHeight="1" x14ac:dyDescent="0.15">
      <c r="A1002" s="83"/>
      <c r="B1002" s="83"/>
      <c r="C1002" s="83"/>
      <c r="D1002" s="34"/>
      <c r="E1002" s="34"/>
      <c r="F1002" s="34"/>
      <c r="G1002" s="34"/>
      <c r="H1002" s="34"/>
      <c r="I1002" s="34"/>
      <c r="J1002" s="34"/>
      <c r="K1002" s="35"/>
      <c r="L1002" s="35"/>
      <c r="M1002" s="35"/>
      <c r="N1002" s="35"/>
      <c r="O1002" s="35"/>
      <c r="P1002" s="35"/>
      <c r="Q1002" s="35"/>
      <c r="R1002" s="35"/>
      <c r="S1002" s="35"/>
      <c r="T1002" s="35"/>
      <c r="U1002" s="35"/>
      <c r="V1002" s="35"/>
      <c r="W1002" s="35"/>
      <c r="X1002" s="8"/>
      <c r="Y1002" s="8"/>
      <c r="Z1002" s="8"/>
      <c r="AA1002" s="8"/>
      <c r="AB1002" s="8"/>
      <c r="AC1002" s="8"/>
      <c r="AD1002" s="8"/>
      <c r="AE1002" s="8"/>
      <c r="AF1002" s="8"/>
    </row>
    <row r="1003" spans="1:32" ht="12.75" customHeight="1" x14ac:dyDescent="0.15">
      <c r="A1003" s="83"/>
      <c r="B1003" s="83"/>
      <c r="C1003" s="83"/>
      <c r="D1003" s="34"/>
      <c r="E1003" s="34"/>
      <c r="F1003" s="34"/>
      <c r="G1003" s="34"/>
      <c r="H1003" s="34"/>
      <c r="I1003" s="34"/>
      <c r="J1003" s="34"/>
      <c r="K1003" s="35"/>
      <c r="L1003" s="35"/>
      <c r="M1003" s="35"/>
      <c r="N1003" s="35"/>
      <c r="O1003" s="35"/>
      <c r="P1003" s="35"/>
      <c r="Q1003" s="35"/>
      <c r="R1003" s="35"/>
      <c r="S1003" s="35"/>
      <c r="T1003" s="35"/>
      <c r="U1003" s="35"/>
      <c r="V1003" s="35"/>
      <c r="W1003" s="35"/>
      <c r="X1003" s="8"/>
      <c r="Y1003" s="8"/>
      <c r="Z1003" s="8"/>
      <c r="AA1003" s="8"/>
      <c r="AB1003" s="8"/>
      <c r="AC1003" s="8"/>
      <c r="AD1003" s="8"/>
      <c r="AE1003" s="8"/>
      <c r="AF1003" s="8"/>
    </row>
    <row r="1004" spans="1:32" ht="12.75" customHeight="1" x14ac:dyDescent="0.15">
      <c r="A1004" s="83"/>
      <c r="B1004" s="83"/>
      <c r="C1004" s="83"/>
      <c r="D1004" s="34"/>
      <c r="E1004" s="34"/>
      <c r="F1004" s="34"/>
      <c r="G1004" s="34"/>
      <c r="H1004" s="34"/>
      <c r="I1004" s="34"/>
      <c r="J1004" s="34"/>
      <c r="K1004" s="35"/>
      <c r="L1004" s="35"/>
      <c r="M1004" s="35"/>
      <c r="N1004" s="35"/>
      <c r="O1004" s="35"/>
      <c r="P1004" s="35"/>
      <c r="Q1004" s="35"/>
      <c r="R1004" s="35"/>
      <c r="S1004" s="35"/>
      <c r="T1004" s="35"/>
      <c r="U1004" s="35"/>
      <c r="V1004" s="35"/>
      <c r="W1004" s="35"/>
      <c r="X1004" s="8"/>
      <c r="Y1004" s="8"/>
      <c r="Z1004" s="8"/>
      <c r="AA1004" s="8"/>
      <c r="AB1004" s="8"/>
      <c r="AC1004" s="8"/>
      <c r="AD1004" s="8"/>
      <c r="AE1004" s="8"/>
      <c r="AF1004" s="8"/>
    </row>
    <row r="1005" spans="1:32" ht="12.75" customHeight="1" x14ac:dyDescent="0.15">
      <c r="A1005" s="83"/>
      <c r="B1005" s="83"/>
      <c r="C1005" s="83"/>
      <c r="D1005" s="34"/>
      <c r="E1005" s="34"/>
      <c r="F1005" s="34"/>
      <c r="G1005" s="34"/>
      <c r="H1005" s="34"/>
      <c r="I1005" s="34"/>
      <c r="J1005" s="34"/>
      <c r="K1005" s="35"/>
      <c r="L1005" s="35"/>
      <c r="M1005" s="35"/>
      <c r="N1005" s="35"/>
      <c r="O1005" s="35"/>
      <c r="P1005" s="35"/>
      <c r="Q1005" s="35"/>
      <c r="R1005" s="35"/>
      <c r="S1005" s="35"/>
      <c r="T1005" s="35"/>
      <c r="U1005" s="35"/>
      <c r="V1005" s="35"/>
      <c r="W1005" s="35"/>
      <c r="X1005" s="8"/>
      <c r="Y1005" s="8"/>
      <c r="Z1005" s="8"/>
      <c r="AA1005" s="8"/>
      <c r="AB1005" s="8"/>
      <c r="AC1005" s="8"/>
      <c r="AD1005" s="8"/>
      <c r="AE1005" s="8"/>
      <c r="AF1005" s="8"/>
    </row>
    <row r="1006" spans="1:32" ht="12.75" customHeight="1" x14ac:dyDescent="0.15">
      <c r="A1006" s="83"/>
      <c r="B1006" s="83"/>
      <c r="C1006" s="83"/>
      <c r="D1006" s="34"/>
      <c r="E1006" s="34"/>
      <c r="F1006" s="34"/>
      <c r="G1006" s="34"/>
      <c r="H1006" s="34"/>
      <c r="I1006" s="34"/>
      <c r="J1006" s="34"/>
      <c r="K1006" s="35"/>
      <c r="L1006" s="35"/>
      <c r="M1006" s="35"/>
      <c r="N1006" s="35"/>
      <c r="O1006" s="35"/>
      <c r="P1006" s="35"/>
      <c r="Q1006" s="35"/>
      <c r="R1006" s="35"/>
      <c r="S1006" s="35"/>
      <c r="T1006" s="35"/>
      <c r="U1006" s="35"/>
      <c r="V1006" s="35"/>
      <c r="W1006" s="35"/>
      <c r="X1006" s="8"/>
      <c r="Y1006" s="8"/>
      <c r="Z1006" s="8"/>
      <c r="AA1006" s="8"/>
      <c r="AB1006" s="8"/>
      <c r="AC1006" s="8"/>
      <c r="AD1006" s="8"/>
      <c r="AE1006" s="8"/>
      <c r="AF1006" s="8"/>
    </row>
  </sheetData>
  <mergeCells count="8">
    <mergeCell ref="B1:B2"/>
    <mergeCell ref="E1:E2"/>
    <mergeCell ref="F1:F2"/>
    <mergeCell ref="L1:W1"/>
    <mergeCell ref="I1:I2"/>
    <mergeCell ref="C1:C2"/>
    <mergeCell ref="D1:D2"/>
    <mergeCell ref="G1:G2"/>
  </mergeCells>
  <phoneticPr fontId="30" type="noConversion"/>
  <conditionalFormatting sqref="D3:E8 F3:G10 H3:W8 F11 H11:J11 F12:G12">
    <cfRule type="cellIs" dxfId="0" priority="1" operator="greaterThan">
      <formula>1</formula>
    </cfRule>
  </conditionalFormatting>
  <pageMargins left="0.75" right="0.75" top="1" bottom="1" header="0.5" footer="0.5"/>
  <pageSetup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topLeftCell="B1" workbookViewId="0"/>
  </sheetViews>
  <sheetFormatPr baseColWidth="10" defaultColWidth="14.5" defaultRowHeight="15.75" customHeight="1" x14ac:dyDescent="0.15"/>
  <cols>
    <col min="1" max="1" width="5.5" hidden="1" customWidth="1"/>
    <col min="2" max="2" width="30.83203125" customWidth="1"/>
    <col min="3" max="3" width="50" customWidth="1"/>
    <col min="4" max="4" width="13.5" style="239" customWidth="1"/>
    <col min="5" max="6" width="22.5" style="239" customWidth="1"/>
    <col min="7" max="7" width="34.5" customWidth="1"/>
    <col min="8" max="8" width="35.1640625" customWidth="1"/>
    <col min="9" max="26" width="8.83203125" customWidth="1"/>
  </cols>
  <sheetData>
    <row r="1" spans="1:26" ht="12.75" customHeight="1" x14ac:dyDescent="0.15">
      <c r="A1" s="8"/>
      <c r="B1" s="105" t="s">
        <v>216</v>
      </c>
      <c r="C1" s="105"/>
      <c r="D1" s="82"/>
      <c r="E1" s="82"/>
      <c r="F1" s="82"/>
      <c r="G1" s="8"/>
      <c r="H1" s="8"/>
      <c r="I1" s="8"/>
      <c r="J1" s="8"/>
      <c r="K1" s="8"/>
      <c r="L1" s="8"/>
      <c r="M1" s="8"/>
      <c r="N1" s="8"/>
      <c r="O1" s="8"/>
      <c r="P1" s="8"/>
      <c r="Q1" s="8"/>
      <c r="R1" s="8"/>
      <c r="S1" s="8"/>
      <c r="T1" s="8"/>
      <c r="U1" s="8"/>
      <c r="V1" s="8"/>
      <c r="W1" s="8"/>
      <c r="X1" s="8"/>
      <c r="Y1" s="8"/>
      <c r="Z1" s="8"/>
    </row>
    <row r="2" spans="1:26" ht="12.75" customHeight="1" x14ac:dyDescent="0.15">
      <c r="A2" s="8"/>
      <c r="B2" s="453"/>
      <c r="C2" s="449"/>
      <c r="D2" s="236"/>
      <c r="E2" s="108" t="s">
        <v>338</v>
      </c>
      <c r="F2" s="93"/>
      <c r="G2" s="8"/>
      <c r="H2" s="8"/>
      <c r="I2" s="8"/>
      <c r="J2" s="8"/>
      <c r="K2" s="8"/>
      <c r="L2" s="8"/>
      <c r="M2" s="8"/>
      <c r="N2" s="8"/>
      <c r="O2" s="8"/>
      <c r="P2" s="8"/>
      <c r="Q2" s="8"/>
      <c r="R2" s="8"/>
      <c r="S2" s="8"/>
      <c r="T2" s="8"/>
      <c r="U2" s="8"/>
      <c r="V2" s="8"/>
      <c r="W2" s="8"/>
      <c r="X2" s="8"/>
      <c r="Y2" s="8"/>
      <c r="Z2" s="8"/>
    </row>
    <row r="3" spans="1:26" ht="33.75" customHeight="1" x14ac:dyDescent="0.15">
      <c r="A3" s="125"/>
      <c r="B3" s="126" t="s">
        <v>339</v>
      </c>
      <c r="C3" s="139" t="s">
        <v>341</v>
      </c>
      <c r="D3" s="36" t="s">
        <v>237</v>
      </c>
      <c r="E3" s="36" t="s">
        <v>342</v>
      </c>
      <c r="F3" s="36" t="s">
        <v>343</v>
      </c>
      <c r="G3" s="36" t="s">
        <v>218</v>
      </c>
      <c r="H3" s="36" t="s">
        <v>344</v>
      </c>
      <c r="I3" s="125"/>
      <c r="J3" s="125"/>
      <c r="K3" s="125"/>
      <c r="L3" s="125"/>
      <c r="M3" s="125"/>
      <c r="N3" s="125"/>
      <c r="O3" s="125"/>
      <c r="P3" s="125"/>
      <c r="Q3" s="125"/>
      <c r="R3" s="125"/>
      <c r="S3" s="125"/>
      <c r="T3" s="125"/>
      <c r="U3" s="125"/>
      <c r="V3" s="125"/>
      <c r="W3" s="125"/>
      <c r="X3" s="125"/>
      <c r="Y3" s="125"/>
      <c r="Z3" s="125"/>
    </row>
    <row r="4" spans="1:26" ht="12.75" customHeight="1" x14ac:dyDescent="0.15">
      <c r="A4" s="35"/>
      <c r="B4" s="56" t="s">
        <v>33</v>
      </c>
      <c r="C4" s="57" t="s">
        <v>38</v>
      </c>
      <c r="D4" s="65" t="s">
        <v>38</v>
      </c>
      <c r="E4" s="65" t="s">
        <v>38</v>
      </c>
      <c r="F4" s="128">
        <v>1</v>
      </c>
      <c r="G4" s="96" t="s">
        <v>38</v>
      </c>
      <c r="H4" s="94" t="s">
        <v>38</v>
      </c>
      <c r="I4" s="8"/>
      <c r="J4" s="8"/>
      <c r="K4" s="8"/>
      <c r="L4" s="8"/>
      <c r="M4" s="8"/>
      <c r="N4" s="8"/>
      <c r="O4" s="8"/>
      <c r="P4" s="8"/>
      <c r="Q4" s="8"/>
      <c r="R4" s="8"/>
      <c r="S4" s="8"/>
      <c r="T4" s="8"/>
      <c r="U4" s="8"/>
      <c r="V4" s="8"/>
      <c r="W4" s="8"/>
      <c r="X4" s="8"/>
      <c r="Y4" s="8"/>
      <c r="Z4" s="8"/>
    </row>
    <row r="5" spans="1:26" ht="12.75" customHeight="1" x14ac:dyDescent="0.15">
      <c r="A5" s="35"/>
      <c r="B5" s="127" t="s">
        <v>37</v>
      </c>
      <c r="C5" s="57" t="s">
        <v>38</v>
      </c>
      <c r="D5" s="65" t="s">
        <v>38</v>
      </c>
      <c r="E5" s="65" t="s">
        <v>38</v>
      </c>
      <c r="F5" s="128">
        <v>1</v>
      </c>
      <c r="G5" s="96" t="s">
        <v>38</v>
      </c>
      <c r="H5" s="96" t="s">
        <v>38</v>
      </c>
      <c r="I5" s="8"/>
      <c r="J5" s="8"/>
      <c r="K5" s="8"/>
      <c r="L5" s="8"/>
      <c r="M5" s="8"/>
      <c r="N5" s="8"/>
      <c r="O5" s="8"/>
      <c r="P5" s="8"/>
      <c r="Q5" s="8"/>
      <c r="R5" s="8"/>
      <c r="S5" s="8"/>
      <c r="T5" s="8"/>
      <c r="U5" s="8"/>
      <c r="V5" s="8"/>
      <c r="W5" s="8"/>
      <c r="X5" s="8"/>
      <c r="Y5" s="8"/>
      <c r="Z5" s="8"/>
    </row>
    <row r="6" spans="1:26" ht="12.75" customHeight="1" x14ac:dyDescent="0.15">
      <c r="A6" s="58"/>
      <c r="B6" s="109" t="s">
        <v>39</v>
      </c>
      <c r="C6" s="57" t="s">
        <v>38</v>
      </c>
      <c r="D6" s="65" t="s">
        <v>38</v>
      </c>
      <c r="E6" s="65" t="s">
        <v>38</v>
      </c>
      <c r="F6" s="128">
        <v>1</v>
      </c>
      <c r="G6" s="96" t="s">
        <v>38</v>
      </c>
      <c r="H6" s="96" t="s">
        <v>38</v>
      </c>
      <c r="I6" s="8"/>
      <c r="J6" s="8"/>
      <c r="K6" s="8"/>
      <c r="L6" s="8"/>
      <c r="M6" s="8"/>
      <c r="N6" s="8"/>
      <c r="O6" s="8"/>
      <c r="P6" s="8"/>
      <c r="Q6" s="8"/>
      <c r="R6" s="8"/>
      <c r="S6" s="8"/>
      <c r="T6" s="8"/>
      <c r="U6" s="8"/>
      <c r="V6" s="8"/>
      <c r="W6" s="8"/>
      <c r="X6" s="8"/>
      <c r="Y6" s="8"/>
      <c r="Z6" s="8"/>
    </row>
    <row r="7" spans="1:26" ht="12.75" customHeight="1" x14ac:dyDescent="0.15">
      <c r="A7" s="91"/>
      <c r="B7" s="11" t="s">
        <v>40</v>
      </c>
      <c r="C7" s="57" t="s">
        <v>38</v>
      </c>
      <c r="D7" s="65">
        <v>1</v>
      </c>
      <c r="E7" s="65">
        <v>0</v>
      </c>
      <c r="F7" s="65" t="s">
        <v>38</v>
      </c>
      <c r="G7" s="96" t="s">
        <v>38</v>
      </c>
      <c r="H7" s="96" t="s">
        <v>38</v>
      </c>
      <c r="I7" s="91"/>
      <c r="J7" s="91"/>
      <c r="K7" s="91"/>
      <c r="L7" s="91"/>
      <c r="M7" s="91"/>
      <c r="N7" s="91"/>
      <c r="O7" s="91"/>
      <c r="P7" s="91"/>
      <c r="Q7" s="91"/>
      <c r="R7" s="91"/>
      <c r="S7" s="91"/>
      <c r="T7" s="91"/>
      <c r="U7" s="91"/>
      <c r="V7" s="91"/>
      <c r="W7" s="91"/>
      <c r="X7" s="91"/>
      <c r="Y7" s="91"/>
      <c r="Z7" s="91"/>
    </row>
    <row r="8" spans="1:26" ht="30" customHeight="1" x14ac:dyDescent="0.15">
      <c r="A8" s="91"/>
      <c r="B8" s="11" t="s">
        <v>44</v>
      </c>
      <c r="C8" s="57" t="s">
        <v>38</v>
      </c>
      <c r="D8" s="65">
        <v>1</v>
      </c>
      <c r="E8" s="65">
        <v>0</v>
      </c>
      <c r="F8" s="65" t="s">
        <v>38</v>
      </c>
      <c r="G8" s="96" t="s">
        <v>38</v>
      </c>
      <c r="H8" s="96" t="s">
        <v>38</v>
      </c>
      <c r="I8" s="91"/>
      <c r="J8" s="91"/>
      <c r="K8" s="91"/>
      <c r="L8" s="91"/>
      <c r="M8" s="91"/>
      <c r="N8" s="91"/>
      <c r="O8" s="91"/>
      <c r="P8" s="91"/>
      <c r="Q8" s="91"/>
      <c r="R8" s="91"/>
      <c r="S8" s="91"/>
      <c r="T8" s="91"/>
      <c r="U8" s="91"/>
      <c r="V8" s="91"/>
      <c r="W8" s="91"/>
      <c r="X8" s="91"/>
      <c r="Y8" s="91"/>
      <c r="Z8" s="91"/>
    </row>
    <row r="9" spans="1:26" ht="16.5" customHeight="1" x14ac:dyDescent="0.15">
      <c r="A9" s="161"/>
      <c r="B9" s="162" t="s">
        <v>46</v>
      </c>
      <c r="C9" s="233" t="s">
        <v>38</v>
      </c>
      <c r="D9" s="163" t="s">
        <v>38</v>
      </c>
      <c r="E9" s="163" t="s">
        <v>38</v>
      </c>
      <c r="F9" s="163">
        <v>1</v>
      </c>
      <c r="G9" s="94" t="s">
        <v>38</v>
      </c>
      <c r="H9" s="94" t="s">
        <v>38</v>
      </c>
      <c r="I9" s="143"/>
      <c r="J9" s="143"/>
      <c r="K9" s="143"/>
      <c r="L9" s="143"/>
      <c r="M9" s="143"/>
      <c r="N9" s="143"/>
      <c r="O9" s="143"/>
      <c r="P9" s="143"/>
      <c r="Q9" s="143"/>
      <c r="R9" s="143"/>
      <c r="S9" s="143"/>
      <c r="T9" s="143"/>
      <c r="U9" s="143"/>
      <c r="V9" s="143"/>
      <c r="W9" s="143"/>
      <c r="X9" s="143"/>
      <c r="Y9" s="143"/>
      <c r="Z9" s="143"/>
    </row>
    <row r="10" spans="1:26" ht="16.5" customHeight="1" x14ac:dyDescent="0.15">
      <c r="A10" s="161"/>
      <c r="B10" s="165" t="s">
        <v>48</v>
      </c>
      <c r="C10" s="233" t="s">
        <v>38</v>
      </c>
      <c r="D10" s="163" t="s">
        <v>38</v>
      </c>
      <c r="E10" s="163" t="s">
        <v>38</v>
      </c>
      <c r="F10" s="163">
        <v>1</v>
      </c>
      <c r="G10" s="94" t="s">
        <v>38</v>
      </c>
      <c r="H10" s="94" t="s">
        <v>38</v>
      </c>
      <c r="I10" s="143"/>
      <c r="J10" s="143"/>
      <c r="K10" s="143"/>
      <c r="L10" s="143"/>
      <c r="M10" s="143"/>
      <c r="N10" s="143"/>
      <c r="O10" s="143"/>
      <c r="P10" s="143"/>
      <c r="Q10" s="143"/>
      <c r="R10" s="143"/>
      <c r="S10" s="143"/>
      <c r="T10" s="143"/>
      <c r="U10" s="143"/>
      <c r="V10" s="143"/>
      <c r="W10" s="143"/>
      <c r="X10" s="143"/>
      <c r="Y10" s="143"/>
      <c r="Z10" s="143"/>
    </row>
    <row r="11" spans="1:26" ht="12.75" customHeight="1" x14ac:dyDescent="0.15">
      <c r="A11" s="8"/>
      <c r="B11" s="31" t="s">
        <v>52</v>
      </c>
      <c r="C11" s="57" t="s">
        <v>38</v>
      </c>
      <c r="D11" s="65">
        <v>0</v>
      </c>
      <c r="E11" s="65">
        <v>0</v>
      </c>
      <c r="F11" s="65">
        <v>1</v>
      </c>
      <c r="G11" s="96" t="s">
        <v>38</v>
      </c>
      <c r="H11" s="94" t="s">
        <v>38</v>
      </c>
      <c r="I11" s="8"/>
      <c r="J11" s="8"/>
      <c r="K11" s="8"/>
      <c r="L11" s="8"/>
      <c r="M11" s="8"/>
      <c r="N11" s="8"/>
      <c r="O11" s="8"/>
      <c r="P11" s="8"/>
      <c r="Q11" s="8"/>
      <c r="R11" s="8"/>
      <c r="S11" s="8"/>
      <c r="T11" s="8"/>
      <c r="U11" s="8"/>
      <c r="V11" s="8"/>
      <c r="W11" s="8"/>
      <c r="X11" s="8"/>
      <c r="Y11" s="8"/>
      <c r="Z11" s="8"/>
    </row>
    <row r="12" spans="1:26" ht="12.75" customHeight="1" x14ac:dyDescent="0.15">
      <c r="A12" s="8"/>
      <c r="B12" s="29" t="s">
        <v>54</v>
      </c>
      <c r="C12" s="57" t="s">
        <v>38</v>
      </c>
      <c r="D12" s="65" t="s">
        <v>38</v>
      </c>
      <c r="E12" s="65" t="s">
        <v>38</v>
      </c>
      <c r="F12" s="65" t="s">
        <v>38</v>
      </c>
      <c r="G12" s="94" t="s">
        <v>38</v>
      </c>
      <c r="H12" s="94" t="s">
        <v>38</v>
      </c>
      <c r="I12" s="8"/>
      <c r="J12" s="8"/>
      <c r="K12" s="8"/>
      <c r="L12" s="8"/>
      <c r="M12" s="8"/>
      <c r="N12" s="8"/>
      <c r="O12" s="8"/>
      <c r="P12" s="8"/>
      <c r="Q12" s="8"/>
      <c r="R12" s="8"/>
      <c r="S12" s="8"/>
      <c r="T12" s="8"/>
      <c r="U12" s="8"/>
      <c r="V12" s="8"/>
      <c r="W12" s="8"/>
      <c r="X12" s="8"/>
      <c r="Y12" s="8"/>
      <c r="Z12" s="8"/>
    </row>
    <row r="13" spans="1:26" ht="12.75" customHeight="1" x14ac:dyDescent="0.15">
      <c r="A13" s="8"/>
      <c r="B13" s="94"/>
      <c r="C13" s="57"/>
      <c r="D13" s="65"/>
      <c r="E13" s="65"/>
      <c r="F13" s="65"/>
      <c r="G13" s="96"/>
      <c r="H13" s="96"/>
      <c r="I13" s="8"/>
      <c r="J13" s="8"/>
      <c r="K13" s="8"/>
      <c r="L13" s="8"/>
      <c r="M13" s="8"/>
      <c r="N13" s="8"/>
      <c r="O13" s="8"/>
      <c r="P13" s="8"/>
      <c r="Q13" s="8"/>
      <c r="R13" s="8"/>
      <c r="S13" s="8"/>
      <c r="T13" s="8"/>
      <c r="U13" s="8"/>
      <c r="V13" s="8"/>
      <c r="W13" s="8"/>
      <c r="X13" s="8"/>
      <c r="Y13" s="8"/>
      <c r="Z13" s="8"/>
    </row>
    <row r="14" spans="1:26" ht="12.75" customHeight="1" x14ac:dyDescent="0.15">
      <c r="A14" s="8"/>
      <c r="B14" s="133" t="s">
        <v>59</v>
      </c>
      <c r="C14" s="57" t="s">
        <v>38</v>
      </c>
      <c r="D14" s="164" t="s">
        <v>38</v>
      </c>
      <c r="E14" s="164" t="s">
        <v>38</v>
      </c>
      <c r="F14" s="164" t="s">
        <v>38</v>
      </c>
      <c r="G14" s="94" t="s">
        <v>38</v>
      </c>
      <c r="H14" s="94" t="s">
        <v>38</v>
      </c>
      <c r="I14" s="8"/>
      <c r="J14" s="8"/>
      <c r="K14" s="8"/>
      <c r="L14" s="8"/>
      <c r="M14" s="8"/>
      <c r="N14" s="8"/>
      <c r="O14" s="8"/>
      <c r="P14" s="8"/>
      <c r="Q14" s="8"/>
      <c r="R14" s="8"/>
      <c r="S14" s="8"/>
      <c r="T14" s="8"/>
      <c r="U14" s="8"/>
      <c r="V14" s="8"/>
      <c r="W14" s="8"/>
      <c r="X14" s="8"/>
      <c r="Y14" s="8"/>
      <c r="Z14" s="8"/>
    </row>
    <row r="15" spans="1:26" ht="12.75" customHeight="1" x14ac:dyDescent="0.15">
      <c r="A15" s="8"/>
      <c r="B15" s="20" t="s">
        <v>61</v>
      </c>
      <c r="C15" s="57" t="s">
        <v>38</v>
      </c>
      <c r="D15" s="164" t="s">
        <v>38</v>
      </c>
      <c r="E15" s="164" t="s">
        <v>38</v>
      </c>
      <c r="F15" s="164" t="s">
        <v>38</v>
      </c>
      <c r="G15" s="94" t="s">
        <v>38</v>
      </c>
      <c r="H15" s="94" t="s">
        <v>38</v>
      </c>
      <c r="I15" s="8"/>
      <c r="J15" s="8"/>
      <c r="K15" s="8"/>
      <c r="L15" s="8"/>
      <c r="M15" s="8"/>
      <c r="N15" s="8"/>
      <c r="O15" s="8"/>
      <c r="P15" s="8"/>
      <c r="Q15" s="8"/>
      <c r="R15" s="8"/>
      <c r="S15" s="8"/>
      <c r="T15" s="8"/>
      <c r="U15" s="8"/>
      <c r="V15" s="8"/>
      <c r="W15" s="8"/>
      <c r="X15" s="8"/>
      <c r="Y15" s="8"/>
      <c r="Z15" s="8"/>
    </row>
    <row r="16" spans="1:26" ht="12.75" customHeight="1" x14ac:dyDescent="0.15">
      <c r="A16" s="8"/>
      <c r="B16" s="133" t="s">
        <v>63</v>
      </c>
      <c r="C16" s="12" t="s">
        <v>38</v>
      </c>
      <c r="D16" s="65" t="s">
        <v>38</v>
      </c>
      <c r="E16" s="65" t="s">
        <v>38</v>
      </c>
      <c r="F16" s="65" t="s">
        <v>38</v>
      </c>
      <c r="G16" s="96" t="s">
        <v>38</v>
      </c>
      <c r="H16" s="96" t="s">
        <v>38</v>
      </c>
      <c r="I16" s="8"/>
      <c r="J16" s="8"/>
      <c r="K16" s="8"/>
      <c r="L16" s="8"/>
      <c r="M16" s="8"/>
      <c r="N16" s="8"/>
      <c r="O16" s="8"/>
      <c r="P16" s="8"/>
      <c r="Q16" s="8"/>
      <c r="R16" s="8"/>
      <c r="S16" s="8"/>
      <c r="T16" s="8"/>
      <c r="U16" s="8"/>
      <c r="V16" s="8"/>
      <c r="W16" s="8"/>
      <c r="X16" s="8"/>
      <c r="Y16" s="8"/>
      <c r="Z16" s="8"/>
    </row>
    <row r="17" spans="1:26" ht="12.75" customHeight="1" x14ac:dyDescent="0.15">
      <c r="A17" s="8"/>
      <c r="B17" s="133" t="s">
        <v>65</v>
      </c>
      <c r="C17" s="12" t="s">
        <v>38</v>
      </c>
      <c r="D17" s="65" t="s">
        <v>38</v>
      </c>
      <c r="E17" s="65" t="s">
        <v>38</v>
      </c>
      <c r="F17" s="65" t="s">
        <v>38</v>
      </c>
      <c r="G17" s="96" t="s">
        <v>38</v>
      </c>
      <c r="H17" s="96" t="s">
        <v>38</v>
      </c>
      <c r="I17" s="8"/>
      <c r="J17" s="8"/>
      <c r="K17" s="8"/>
      <c r="L17" s="8"/>
      <c r="M17" s="8"/>
      <c r="N17" s="8"/>
      <c r="O17" s="8"/>
      <c r="P17" s="8"/>
      <c r="Q17" s="8"/>
      <c r="R17" s="8"/>
      <c r="S17" s="8"/>
      <c r="T17" s="8"/>
      <c r="U17" s="8"/>
      <c r="V17" s="8"/>
      <c r="W17" s="8"/>
      <c r="X17" s="8"/>
      <c r="Y17" s="8"/>
      <c r="Z17" s="8"/>
    </row>
    <row r="18" spans="1:26" ht="12.75" customHeight="1" x14ac:dyDescent="0.15">
      <c r="A18" s="8"/>
      <c r="B18" s="144" t="s">
        <v>67</v>
      </c>
      <c r="C18" s="12" t="s">
        <v>38</v>
      </c>
      <c r="D18" s="65" t="s">
        <v>38</v>
      </c>
      <c r="E18" s="65" t="s">
        <v>38</v>
      </c>
      <c r="F18" s="65" t="s">
        <v>38</v>
      </c>
      <c r="G18" s="96" t="s">
        <v>38</v>
      </c>
      <c r="H18" s="96" t="s">
        <v>38</v>
      </c>
      <c r="I18" s="8"/>
      <c r="J18" s="8"/>
      <c r="K18" s="8"/>
      <c r="L18" s="8"/>
      <c r="M18" s="8"/>
      <c r="N18" s="8"/>
      <c r="O18" s="8"/>
      <c r="P18" s="8"/>
      <c r="Q18" s="8"/>
      <c r="R18" s="8"/>
      <c r="S18" s="8"/>
      <c r="T18" s="8"/>
      <c r="U18" s="8"/>
      <c r="V18" s="8"/>
      <c r="W18" s="8"/>
      <c r="X18" s="8"/>
      <c r="Y18" s="8"/>
      <c r="Z18" s="8"/>
    </row>
    <row r="19" spans="1:26" ht="12.75" customHeight="1" x14ac:dyDescent="0.15">
      <c r="A19" s="8"/>
      <c r="B19" s="96"/>
      <c r="C19" s="12"/>
      <c r="D19" s="65"/>
      <c r="E19" s="65"/>
      <c r="F19" s="65"/>
      <c r="G19" s="96"/>
      <c r="H19" s="96"/>
      <c r="I19" s="8"/>
      <c r="J19" s="8"/>
      <c r="K19" s="8"/>
      <c r="L19" s="8"/>
      <c r="M19" s="8"/>
      <c r="N19" s="8"/>
      <c r="O19" s="8"/>
      <c r="P19" s="8"/>
      <c r="Q19" s="8"/>
      <c r="R19" s="8"/>
      <c r="S19" s="8"/>
      <c r="T19" s="8"/>
      <c r="U19" s="8"/>
      <c r="V19" s="8"/>
      <c r="W19" s="8"/>
      <c r="X19" s="8"/>
      <c r="Y19" s="8"/>
      <c r="Z19" s="8"/>
    </row>
    <row r="20" spans="1:26" ht="12.75" customHeight="1" x14ac:dyDescent="0.15">
      <c r="A20" s="8"/>
      <c r="B20" s="133" t="s">
        <v>69</v>
      </c>
      <c r="C20" s="12" t="s">
        <v>38</v>
      </c>
      <c r="D20" s="65" t="s">
        <v>38</v>
      </c>
      <c r="E20" s="65" t="s">
        <v>38</v>
      </c>
      <c r="F20" s="65" t="s">
        <v>38</v>
      </c>
      <c r="G20" s="96" t="s">
        <v>38</v>
      </c>
      <c r="H20" s="96" t="s">
        <v>38</v>
      </c>
      <c r="I20" s="8"/>
      <c r="J20" s="8"/>
      <c r="K20" s="8"/>
      <c r="L20" s="8"/>
      <c r="M20" s="8"/>
      <c r="N20" s="8"/>
      <c r="O20" s="8"/>
      <c r="P20" s="8"/>
      <c r="Q20" s="8"/>
      <c r="R20" s="8"/>
      <c r="S20" s="8"/>
      <c r="T20" s="8"/>
      <c r="U20" s="8"/>
      <c r="V20" s="8"/>
      <c r="W20" s="8"/>
      <c r="X20" s="8"/>
      <c r="Y20" s="8"/>
      <c r="Z20" s="8"/>
    </row>
    <row r="21" spans="1:26" ht="12.75" customHeight="1" x14ac:dyDescent="0.15">
      <c r="A21" s="8"/>
      <c r="B21" s="144" t="s">
        <v>71</v>
      </c>
      <c r="C21" s="12" t="s">
        <v>38</v>
      </c>
      <c r="D21" s="65" t="s">
        <v>38</v>
      </c>
      <c r="E21" s="65" t="s">
        <v>38</v>
      </c>
      <c r="F21" s="65" t="s">
        <v>38</v>
      </c>
      <c r="G21" s="96" t="s">
        <v>38</v>
      </c>
      <c r="H21" s="96" t="s">
        <v>38</v>
      </c>
      <c r="I21" s="8"/>
      <c r="J21" s="8"/>
      <c r="K21" s="8"/>
      <c r="L21" s="8"/>
      <c r="M21" s="8"/>
      <c r="N21" s="8"/>
      <c r="O21" s="8"/>
      <c r="P21" s="8"/>
      <c r="Q21" s="8"/>
      <c r="R21" s="8"/>
      <c r="S21" s="8"/>
      <c r="T21" s="8"/>
      <c r="U21" s="8"/>
      <c r="V21" s="8"/>
      <c r="W21" s="8"/>
      <c r="X21" s="8"/>
      <c r="Y21" s="8"/>
      <c r="Z21" s="8"/>
    </row>
    <row r="22" spans="1:26" ht="12.75" customHeight="1" x14ac:dyDescent="0.15">
      <c r="A22" s="8"/>
      <c r="B22" s="16" t="s">
        <v>73</v>
      </c>
      <c r="C22" s="12" t="s">
        <v>38</v>
      </c>
      <c r="D22" s="65" t="s">
        <v>38</v>
      </c>
      <c r="E22" s="65" t="s">
        <v>38</v>
      </c>
      <c r="F22" s="65" t="s">
        <v>38</v>
      </c>
      <c r="G22" s="96" t="s">
        <v>38</v>
      </c>
      <c r="H22" s="96" t="s">
        <v>38</v>
      </c>
      <c r="I22" s="8"/>
      <c r="J22" s="8"/>
      <c r="K22" s="8"/>
      <c r="L22" s="8"/>
      <c r="M22" s="8"/>
      <c r="N22" s="8"/>
      <c r="O22" s="8"/>
      <c r="P22" s="8"/>
      <c r="Q22" s="8"/>
      <c r="R22" s="8"/>
      <c r="S22" s="8"/>
      <c r="T22" s="8"/>
      <c r="U22" s="8"/>
      <c r="V22" s="8"/>
      <c r="W22" s="8"/>
      <c r="X22" s="8"/>
      <c r="Y22" s="8"/>
      <c r="Z22" s="8"/>
    </row>
    <row r="23" spans="1:26" ht="12.75" customHeight="1" x14ac:dyDescent="0.15">
      <c r="A23" s="8"/>
      <c r="B23" s="16" t="s">
        <v>74</v>
      </c>
      <c r="C23" s="12" t="s">
        <v>38</v>
      </c>
      <c r="D23" s="65" t="s">
        <v>38</v>
      </c>
      <c r="E23" s="65" t="s">
        <v>38</v>
      </c>
      <c r="F23" s="65" t="s">
        <v>38</v>
      </c>
      <c r="G23" s="96" t="s">
        <v>38</v>
      </c>
      <c r="H23" s="96" t="s">
        <v>38</v>
      </c>
      <c r="I23" s="8"/>
      <c r="J23" s="8"/>
      <c r="K23" s="8"/>
      <c r="L23" s="8"/>
      <c r="M23" s="8"/>
      <c r="N23" s="8"/>
      <c r="O23" s="8"/>
      <c r="P23" s="8"/>
      <c r="Q23" s="8"/>
      <c r="R23" s="8"/>
      <c r="S23" s="8"/>
      <c r="T23" s="8"/>
      <c r="U23" s="8"/>
      <c r="V23" s="8"/>
      <c r="W23" s="8"/>
      <c r="X23" s="8"/>
      <c r="Y23" s="8"/>
      <c r="Z23" s="8"/>
    </row>
    <row r="24" spans="1:26" ht="12.75" customHeight="1" x14ac:dyDescent="0.15">
      <c r="A24" s="8"/>
      <c r="B24" s="13" t="s">
        <v>75</v>
      </c>
      <c r="C24" s="12" t="s">
        <v>38</v>
      </c>
      <c r="D24" s="65" t="s">
        <v>38</v>
      </c>
      <c r="E24" s="65" t="s">
        <v>38</v>
      </c>
      <c r="F24" s="65" t="s">
        <v>38</v>
      </c>
      <c r="G24" s="96" t="s">
        <v>38</v>
      </c>
      <c r="H24" s="96" t="s">
        <v>38</v>
      </c>
      <c r="I24" s="8"/>
      <c r="J24" s="8"/>
      <c r="K24" s="8"/>
      <c r="L24" s="8"/>
      <c r="M24" s="8"/>
      <c r="N24" s="8"/>
      <c r="O24" s="8"/>
      <c r="P24" s="8"/>
      <c r="Q24" s="8"/>
      <c r="R24" s="8"/>
      <c r="S24" s="8"/>
      <c r="T24" s="8"/>
      <c r="U24" s="8"/>
      <c r="V24" s="8"/>
      <c r="W24" s="8"/>
      <c r="X24" s="8"/>
      <c r="Y24" s="8"/>
      <c r="Z24" s="8"/>
    </row>
    <row r="25" spans="1:26" ht="12.75" customHeight="1" x14ac:dyDescent="0.15">
      <c r="A25" s="8"/>
      <c r="B25" s="29" t="s">
        <v>76</v>
      </c>
      <c r="C25" s="12" t="s">
        <v>38</v>
      </c>
      <c r="D25" s="65" t="s">
        <v>38</v>
      </c>
      <c r="E25" s="65" t="s">
        <v>38</v>
      </c>
      <c r="F25" s="65" t="s">
        <v>38</v>
      </c>
      <c r="G25" s="96" t="s">
        <v>38</v>
      </c>
      <c r="H25" s="96" t="s">
        <v>38</v>
      </c>
      <c r="I25" s="8"/>
      <c r="J25" s="8"/>
      <c r="K25" s="8"/>
      <c r="L25" s="8"/>
      <c r="M25" s="8"/>
      <c r="N25" s="8"/>
      <c r="O25" s="8"/>
      <c r="P25" s="8"/>
      <c r="Q25" s="8"/>
      <c r="R25" s="8"/>
      <c r="S25" s="8"/>
      <c r="T25" s="8"/>
      <c r="U25" s="8"/>
      <c r="V25" s="8"/>
      <c r="W25" s="8"/>
      <c r="X25" s="8"/>
      <c r="Y25" s="8"/>
      <c r="Z25" s="8"/>
    </row>
    <row r="26" spans="1:26" ht="12.75" customHeight="1" x14ac:dyDescent="0.15">
      <c r="A26" s="8"/>
      <c r="B26" s="16" t="s">
        <v>77</v>
      </c>
      <c r="C26" s="12" t="s">
        <v>38</v>
      </c>
      <c r="D26" s="65" t="s">
        <v>38</v>
      </c>
      <c r="E26" s="65" t="s">
        <v>38</v>
      </c>
      <c r="F26" s="65" t="s">
        <v>38</v>
      </c>
      <c r="G26" s="96" t="s">
        <v>38</v>
      </c>
      <c r="H26" s="96" t="s">
        <v>38</v>
      </c>
      <c r="I26" s="8"/>
      <c r="J26" s="8"/>
      <c r="K26" s="8"/>
      <c r="L26" s="8"/>
      <c r="M26" s="8"/>
      <c r="N26" s="8"/>
      <c r="O26" s="8"/>
      <c r="P26" s="8"/>
      <c r="Q26" s="8"/>
      <c r="R26" s="8"/>
      <c r="S26" s="8"/>
      <c r="T26" s="8"/>
      <c r="U26" s="8"/>
      <c r="V26" s="8"/>
      <c r="W26" s="8"/>
      <c r="X26" s="8"/>
      <c r="Y26" s="8"/>
      <c r="Z26" s="8"/>
    </row>
    <row r="27" spans="1:26" ht="12.75" customHeight="1" x14ac:dyDescent="0.15">
      <c r="A27" s="8"/>
      <c r="B27" s="144" t="s">
        <v>79</v>
      </c>
      <c r="C27" s="57" t="s">
        <v>38</v>
      </c>
      <c r="D27" s="164" t="s">
        <v>38</v>
      </c>
      <c r="E27" s="164" t="s">
        <v>38</v>
      </c>
      <c r="F27" s="164" t="s">
        <v>38</v>
      </c>
      <c r="G27" s="94" t="s">
        <v>38</v>
      </c>
      <c r="H27" s="94" t="s">
        <v>38</v>
      </c>
      <c r="I27" s="8"/>
      <c r="J27" s="8"/>
      <c r="K27" s="8"/>
      <c r="L27" s="8"/>
      <c r="M27" s="8"/>
      <c r="N27" s="8"/>
      <c r="O27" s="8"/>
      <c r="P27" s="8"/>
      <c r="Q27" s="8"/>
      <c r="R27" s="8"/>
      <c r="S27" s="8"/>
      <c r="T27" s="8"/>
      <c r="U27" s="8"/>
      <c r="V27" s="8"/>
      <c r="W27" s="8"/>
      <c r="X27" s="8"/>
      <c r="Y27" s="8"/>
      <c r="Z27" s="8"/>
    </row>
    <row r="28" spans="1:26" ht="12.75" customHeight="1" x14ac:dyDescent="0.15">
      <c r="A28" s="8"/>
      <c r="B28" s="13" t="s">
        <v>81</v>
      </c>
      <c r="C28" s="12" t="s">
        <v>38</v>
      </c>
      <c r="D28" s="65" t="s">
        <v>38</v>
      </c>
      <c r="E28" s="65" t="s">
        <v>38</v>
      </c>
      <c r="F28" s="65" t="s">
        <v>38</v>
      </c>
      <c r="G28" s="96" t="s">
        <v>38</v>
      </c>
      <c r="H28" s="96" t="s">
        <v>38</v>
      </c>
      <c r="I28" s="8"/>
      <c r="J28" s="8"/>
      <c r="K28" s="8"/>
      <c r="L28" s="8"/>
      <c r="M28" s="8"/>
      <c r="N28" s="8"/>
      <c r="O28" s="8"/>
      <c r="P28" s="8"/>
      <c r="Q28" s="8"/>
      <c r="R28" s="8"/>
      <c r="S28" s="8"/>
      <c r="T28" s="8"/>
      <c r="U28" s="8"/>
      <c r="V28" s="8"/>
      <c r="W28" s="8"/>
      <c r="X28" s="8"/>
      <c r="Y28" s="8"/>
      <c r="Z28" s="8"/>
    </row>
    <row r="29" spans="1:26" ht="12.75" customHeight="1" x14ac:dyDescent="0.15">
      <c r="A29" s="8"/>
      <c r="B29" s="13" t="s">
        <v>84</v>
      </c>
      <c r="C29" s="12" t="s">
        <v>38</v>
      </c>
      <c r="D29" s="65" t="s">
        <v>38</v>
      </c>
      <c r="E29" s="65" t="s">
        <v>38</v>
      </c>
      <c r="F29" s="65" t="s">
        <v>38</v>
      </c>
      <c r="G29" s="96" t="s">
        <v>38</v>
      </c>
      <c r="H29" s="216" t="s">
        <v>38</v>
      </c>
      <c r="I29" s="8"/>
      <c r="J29" s="8"/>
      <c r="K29" s="8"/>
      <c r="L29" s="8"/>
      <c r="M29" s="8"/>
      <c r="N29" s="8"/>
      <c r="O29" s="8"/>
      <c r="P29" s="8"/>
      <c r="Q29" s="8"/>
      <c r="R29" s="8"/>
      <c r="S29" s="8"/>
      <c r="T29" s="8"/>
      <c r="U29" s="8"/>
      <c r="V29" s="8"/>
      <c r="W29" s="8"/>
      <c r="X29" s="8"/>
      <c r="Y29" s="8"/>
      <c r="Z29" s="8"/>
    </row>
    <row r="30" spans="1:26" ht="12.75" customHeight="1" x14ac:dyDescent="0.15">
      <c r="A30" s="8"/>
      <c r="B30" s="13" t="s">
        <v>86</v>
      </c>
      <c r="C30" s="12" t="s">
        <v>38</v>
      </c>
      <c r="D30" s="65" t="s">
        <v>38</v>
      </c>
      <c r="E30" s="65" t="s">
        <v>38</v>
      </c>
      <c r="F30" s="65" t="s">
        <v>38</v>
      </c>
      <c r="G30" s="96" t="s">
        <v>38</v>
      </c>
      <c r="H30" s="216" t="s">
        <v>38</v>
      </c>
      <c r="I30" s="213"/>
      <c r="J30" s="8"/>
      <c r="K30" s="8"/>
      <c r="L30" s="8"/>
      <c r="M30" s="8"/>
      <c r="N30" s="8"/>
      <c r="O30" s="8"/>
      <c r="P30" s="8"/>
      <c r="Q30" s="8"/>
      <c r="R30" s="8"/>
      <c r="S30" s="8"/>
      <c r="T30" s="8"/>
      <c r="U30" s="8"/>
      <c r="V30" s="8"/>
      <c r="W30" s="8"/>
      <c r="X30" s="8"/>
      <c r="Y30" s="8"/>
      <c r="Z30" s="8"/>
    </row>
    <row r="31" spans="1:26" ht="12.75" customHeight="1" x14ac:dyDescent="0.15">
      <c r="A31" s="8"/>
      <c r="B31" s="13" t="s">
        <v>88</v>
      </c>
      <c r="C31" s="12" t="s">
        <v>38</v>
      </c>
      <c r="D31" s="65" t="s">
        <v>38</v>
      </c>
      <c r="E31" s="65" t="s">
        <v>38</v>
      </c>
      <c r="F31" s="65" t="s">
        <v>38</v>
      </c>
      <c r="G31" s="96" t="s">
        <v>38</v>
      </c>
      <c r="H31" s="216" t="s">
        <v>38</v>
      </c>
      <c r="I31" s="213"/>
      <c r="J31" s="8"/>
      <c r="K31" s="8"/>
      <c r="L31" s="8"/>
      <c r="M31" s="8"/>
      <c r="N31" s="8"/>
      <c r="O31" s="8"/>
      <c r="P31" s="8"/>
      <c r="Q31" s="8"/>
      <c r="R31" s="8"/>
      <c r="S31" s="8"/>
      <c r="T31" s="8"/>
      <c r="U31" s="8"/>
      <c r="V31" s="8"/>
      <c r="W31" s="8"/>
      <c r="X31" s="8"/>
      <c r="Y31" s="8"/>
      <c r="Z31" s="8"/>
    </row>
    <row r="32" spans="1:26" ht="12.75" customHeight="1" x14ac:dyDescent="0.15">
      <c r="A32" s="8"/>
      <c r="B32" s="13" t="s">
        <v>91</v>
      </c>
      <c r="C32" s="12" t="s">
        <v>38</v>
      </c>
      <c r="D32" s="65" t="s">
        <v>38</v>
      </c>
      <c r="E32" s="65" t="s">
        <v>38</v>
      </c>
      <c r="F32" s="65" t="s">
        <v>38</v>
      </c>
      <c r="G32" s="96" t="s">
        <v>38</v>
      </c>
      <c r="H32" s="216" t="s">
        <v>38</v>
      </c>
      <c r="I32" s="213"/>
      <c r="J32" s="8"/>
      <c r="K32" s="8"/>
      <c r="L32" s="8"/>
      <c r="M32" s="8"/>
      <c r="N32" s="8"/>
      <c r="O32" s="8"/>
      <c r="P32" s="8"/>
      <c r="Q32" s="8"/>
      <c r="R32" s="8"/>
      <c r="S32" s="8"/>
      <c r="T32" s="8"/>
      <c r="U32" s="8"/>
      <c r="V32" s="8"/>
      <c r="W32" s="8"/>
      <c r="X32" s="8"/>
      <c r="Y32" s="8"/>
      <c r="Z32" s="8"/>
    </row>
    <row r="33" spans="1:26" ht="12.75" customHeight="1" x14ac:dyDescent="0.15">
      <c r="A33" s="8"/>
      <c r="B33" s="13" t="s">
        <v>95</v>
      </c>
      <c r="C33" s="12" t="s">
        <v>38</v>
      </c>
      <c r="D33" s="65" t="s">
        <v>38</v>
      </c>
      <c r="E33" s="65" t="s">
        <v>38</v>
      </c>
      <c r="F33" s="65" t="s">
        <v>38</v>
      </c>
      <c r="G33" s="96" t="s">
        <v>38</v>
      </c>
      <c r="H33" s="216" t="s">
        <v>38</v>
      </c>
      <c r="I33" s="213"/>
      <c r="J33" s="8"/>
      <c r="K33" s="8"/>
      <c r="L33" s="8"/>
      <c r="M33" s="8"/>
      <c r="N33" s="8"/>
      <c r="O33" s="8"/>
      <c r="P33" s="8"/>
      <c r="Q33" s="8"/>
      <c r="R33" s="8"/>
      <c r="S33" s="8"/>
      <c r="T33" s="8"/>
      <c r="U33" s="8"/>
      <c r="V33" s="8"/>
      <c r="W33" s="8"/>
      <c r="X33" s="8"/>
      <c r="Y33" s="8"/>
      <c r="Z33" s="8"/>
    </row>
    <row r="34" spans="1:26" ht="12.75" customHeight="1" x14ac:dyDescent="0.15">
      <c r="A34" s="8"/>
      <c r="B34" s="13" t="s">
        <v>96</v>
      </c>
      <c r="C34" s="12" t="s">
        <v>38</v>
      </c>
      <c r="D34" s="65" t="s">
        <v>38</v>
      </c>
      <c r="E34" s="65" t="s">
        <v>38</v>
      </c>
      <c r="F34" s="65" t="s">
        <v>38</v>
      </c>
      <c r="G34" s="96" t="s">
        <v>38</v>
      </c>
      <c r="H34" s="216" t="s">
        <v>38</v>
      </c>
      <c r="I34" s="213"/>
      <c r="J34" s="8"/>
      <c r="K34" s="8"/>
      <c r="L34" s="8"/>
      <c r="M34" s="8"/>
      <c r="N34" s="8"/>
      <c r="O34" s="8"/>
      <c r="P34" s="8"/>
      <c r="Q34" s="8"/>
      <c r="R34" s="8"/>
      <c r="S34" s="8"/>
      <c r="T34" s="8"/>
      <c r="U34" s="8"/>
      <c r="V34" s="8"/>
      <c r="W34" s="8"/>
      <c r="X34" s="8"/>
      <c r="Y34" s="8"/>
      <c r="Z34" s="8"/>
    </row>
    <row r="35" spans="1:26" ht="12.75" customHeight="1" x14ac:dyDescent="0.15">
      <c r="A35" s="91"/>
      <c r="B35" s="97" t="s">
        <v>99</v>
      </c>
      <c r="C35" s="57" t="s">
        <v>38</v>
      </c>
      <c r="D35" s="65" t="s">
        <v>38</v>
      </c>
      <c r="E35" s="65" t="s">
        <v>38</v>
      </c>
      <c r="F35" s="65" t="s">
        <v>38</v>
      </c>
      <c r="G35" s="96" t="s">
        <v>38</v>
      </c>
      <c r="H35" s="216" t="s">
        <v>38</v>
      </c>
      <c r="I35" s="215"/>
      <c r="J35" s="91"/>
      <c r="K35" s="91"/>
      <c r="L35" s="91"/>
      <c r="M35" s="91"/>
      <c r="N35" s="91"/>
      <c r="O35" s="91"/>
      <c r="P35" s="91"/>
      <c r="Q35" s="91"/>
      <c r="R35" s="91"/>
      <c r="S35" s="91"/>
      <c r="T35" s="91"/>
      <c r="U35" s="91"/>
      <c r="V35" s="91"/>
      <c r="W35" s="91"/>
      <c r="X35" s="91"/>
      <c r="Y35" s="91"/>
      <c r="Z35" s="91"/>
    </row>
    <row r="36" spans="1:26" ht="12.75" customHeight="1" x14ac:dyDescent="0.15">
      <c r="A36" s="91"/>
      <c r="B36" s="97" t="s">
        <v>101</v>
      </c>
      <c r="C36" s="57" t="s">
        <v>38</v>
      </c>
      <c r="D36" s="65" t="s">
        <v>38</v>
      </c>
      <c r="E36" s="65" t="s">
        <v>38</v>
      </c>
      <c r="F36" s="65" t="s">
        <v>38</v>
      </c>
      <c r="G36" s="96" t="s">
        <v>38</v>
      </c>
      <c r="H36" s="216" t="s">
        <v>38</v>
      </c>
      <c r="I36" s="215"/>
      <c r="J36" s="91"/>
      <c r="K36" s="91"/>
      <c r="L36" s="91"/>
      <c r="M36" s="91"/>
      <c r="N36" s="91"/>
      <c r="O36" s="91"/>
      <c r="P36" s="91"/>
      <c r="Q36" s="91"/>
      <c r="R36" s="91"/>
      <c r="S36" s="91"/>
      <c r="T36" s="91"/>
      <c r="U36" s="91"/>
      <c r="V36" s="91"/>
      <c r="W36" s="91"/>
      <c r="X36" s="91"/>
      <c r="Y36" s="91"/>
      <c r="Z36" s="91"/>
    </row>
    <row r="37" spans="1:26" ht="12.75" customHeight="1" x14ac:dyDescent="0.15">
      <c r="A37" s="91"/>
      <c r="B37" s="97" t="s">
        <v>862</v>
      </c>
      <c r="C37" s="57" t="s">
        <v>38</v>
      </c>
      <c r="D37" s="65" t="s">
        <v>38</v>
      </c>
      <c r="E37" s="65" t="s">
        <v>38</v>
      </c>
      <c r="F37" s="65" t="s">
        <v>38</v>
      </c>
      <c r="G37" s="96" t="s">
        <v>38</v>
      </c>
      <c r="H37" s="216" t="s">
        <v>38</v>
      </c>
      <c r="I37" s="215"/>
      <c r="J37" s="91"/>
      <c r="K37" s="91"/>
      <c r="L37" s="91"/>
      <c r="M37" s="91"/>
      <c r="N37" s="91"/>
      <c r="O37" s="91"/>
      <c r="P37" s="91"/>
      <c r="Q37" s="91"/>
      <c r="R37" s="91"/>
      <c r="S37" s="91"/>
      <c r="T37" s="91"/>
      <c r="U37" s="91"/>
      <c r="V37" s="91"/>
      <c r="W37" s="91"/>
      <c r="X37" s="91"/>
      <c r="Y37" s="91"/>
      <c r="Z37" s="91"/>
    </row>
    <row r="38" spans="1:26" ht="12.75" customHeight="1" x14ac:dyDescent="0.15">
      <c r="A38" s="8"/>
      <c r="B38" s="13" t="s">
        <v>105</v>
      </c>
      <c r="C38" s="12" t="s">
        <v>38</v>
      </c>
      <c r="D38" s="65" t="s">
        <v>38</v>
      </c>
      <c r="E38" s="65" t="s">
        <v>38</v>
      </c>
      <c r="F38" s="65" t="s">
        <v>38</v>
      </c>
      <c r="G38" s="96" t="s">
        <v>38</v>
      </c>
      <c r="H38" s="216" t="s">
        <v>38</v>
      </c>
      <c r="I38" s="213"/>
      <c r="J38" s="8"/>
      <c r="K38" s="8"/>
      <c r="L38" s="8"/>
      <c r="M38" s="8"/>
      <c r="N38" s="8"/>
      <c r="O38" s="8"/>
      <c r="P38" s="8"/>
      <c r="Q38" s="8"/>
      <c r="R38" s="8"/>
      <c r="S38" s="8"/>
      <c r="T38" s="8"/>
      <c r="U38" s="8"/>
      <c r="V38" s="8"/>
      <c r="W38" s="8"/>
      <c r="X38" s="8"/>
      <c r="Y38" s="8"/>
      <c r="Z38" s="8"/>
    </row>
    <row r="39" spans="1:26" ht="12.75" customHeight="1" x14ac:dyDescent="0.15">
      <c r="A39" s="8"/>
      <c r="B39" s="20" t="s">
        <v>107</v>
      </c>
      <c r="C39" s="12" t="s">
        <v>38</v>
      </c>
      <c r="D39" s="65" t="s">
        <v>38</v>
      </c>
      <c r="E39" s="65" t="s">
        <v>38</v>
      </c>
      <c r="F39" s="65" t="s">
        <v>38</v>
      </c>
      <c r="G39" s="96" t="s">
        <v>38</v>
      </c>
      <c r="H39" s="216" t="s">
        <v>38</v>
      </c>
      <c r="I39" s="213"/>
      <c r="J39" s="8"/>
      <c r="K39" s="8"/>
      <c r="L39" s="8"/>
      <c r="M39" s="8"/>
      <c r="N39" s="8"/>
      <c r="O39" s="8"/>
      <c r="P39" s="8"/>
      <c r="Q39" s="8"/>
      <c r="R39" s="8"/>
      <c r="S39" s="8"/>
      <c r="T39" s="8"/>
      <c r="U39" s="8"/>
      <c r="V39" s="8"/>
      <c r="W39" s="8"/>
      <c r="X39" s="8"/>
      <c r="Y39" s="8"/>
      <c r="Z39" s="8"/>
    </row>
    <row r="40" spans="1:26" ht="12.75" customHeight="1" x14ac:dyDescent="0.15">
      <c r="A40" s="8"/>
      <c r="B40" s="31" t="s">
        <v>109</v>
      </c>
      <c r="C40" s="12" t="s">
        <v>38</v>
      </c>
      <c r="D40" s="65" t="s">
        <v>38</v>
      </c>
      <c r="E40" s="65" t="s">
        <v>38</v>
      </c>
      <c r="F40" s="65" t="s">
        <v>38</v>
      </c>
      <c r="G40" s="96" t="s">
        <v>38</v>
      </c>
      <c r="H40" s="216" t="s">
        <v>38</v>
      </c>
      <c r="I40" s="8"/>
      <c r="J40" s="8"/>
      <c r="K40" s="8"/>
      <c r="L40" s="8"/>
      <c r="M40" s="8"/>
      <c r="N40" s="8"/>
      <c r="O40" s="8"/>
      <c r="P40" s="8"/>
      <c r="Q40" s="8"/>
      <c r="R40" s="8"/>
      <c r="S40" s="8"/>
      <c r="T40" s="8"/>
      <c r="U40" s="8"/>
      <c r="V40" s="8"/>
      <c r="W40" s="8"/>
      <c r="X40" s="8"/>
      <c r="Y40" s="8"/>
      <c r="Z40" s="8"/>
    </row>
    <row r="41" spans="1:26" ht="12.75" customHeight="1" x14ac:dyDescent="0.15">
      <c r="A41" s="8"/>
      <c r="B41" s="20" t="s">
        <v>111</v>
      </c>
      <c r="C41" s="12" t="s">
        <v>38</v>
      </c>
      <c r="D41" s="65" t="s">
        <v>38</v>
      </c>
      <c r="E41" s="65" t="s">
        <v>38</v>
      </c>
      <c r="F41" s="65" t="s">
        <v>38</v>
      </c>
      <c r="G41" s="96" t="s">
        <v>38</v>
      </c>
      <c r="H41" s="96" t="s">
        <v>38</v>
      </c>
      <c r="I41" s="8"/>
      <c r="J41" s="8"/>
      <c r="K41" s="8"/>
      <c r="L41" s="8"/>
      <c r="M41" s="8"/>
      <c r="N41" s="8"/>
      <c r="O41" s="8"/>
      <c r="P41" s="8"/>
      <c r="Q41" s="8"/>
      <c r="R41" s="8"/>
      <c r="S41" s="8"/>
      <c r="T41" s="8"/>
      <c r="U41" s="8"/>
      <c r="V41" s="8"/>
      <c r="W41" s="8"/>
      <c r="X41" s="8"/>
      <c r="Y41" s="8"/>
      <c r="Z41" s="8"/>
    </row>
    <row r="42" spans="1:26" ht="12.75" customHeight="1" x14ac:dyDescent="0.15">
      <c r="A42" s="8"/>
      <c r="B42" s="20" t="s">
        <v>113</v>
      </c>
      <c r="C42" s="12" t="s">
        <v>38</v>
      </c>
      <c r="D42" s="65" t="s">
        <v>38</v>
      </c>
      <c r="E42" s="65" t="s">
        <v>38</v>
      </c>
      <c r="F42" s="65" t="s">
        <v>38</v>
      </c>
      <c r="G42" s="96" t="s">
        <v>38</v>
      </c>
      <c r="H42" s="96" t="s">
        <v>38</v>
      </c>
      <c r="I42" s="8"/>
      <c r="J42" s="8"/>
      <c r="K42" s="8"/>
      <c r="L42" s="8"/>
      <c r="M42" s="8"/>
      <c r="N42" s="8"/>
      <c r="O42" s="8"/>
      <c r="P42" s="8"/>
      <c r="Q42" s="8"/>
      <c r="R42" s="8"/>
      <c r="S42" s="8"/>
      <c r="T42" s="8"/>
      <c r="U42" s="8"/>
      <c r="V42" s="8"/>
      <c r="W42" s="8"/>
      <c r="X42" s="8"/>
      <c r="Y42" s="8"/>
      <c r="Z42" s="8"/>
    </row>
    <row r="43" spans="1:26" ht="12.75" customHeight="1" x14ac:dyDescent="0.15">
      <c r="A43" s="8"/>
      <c r="B43" s="20" t="s">
        <v>115</v>
      </c>
      <c r="C43" s="234" t="s">
        <v>38</v>
      </c>
      <c r="D43" s="166" t="s">
        <v>38</v>
      </c>
      <c r="E43" s="166" t="s">
        <v>38</v>
      </c>
      <c r="F43" s="166" t="s">
        <v>38</v>
      </c>
      <c r="G43" s="232" t="s">
        <v>38</v>
      </c>
      <c r="H43" s="232" t="s">
        <v>38</v>
      </c>
      <c r="I43" s="8"/>
      <c r="J43" s="8"/>
      <c r="K43" s="8"/>
      <c r="L43" s="8"/>
      <c r="M43" s="8"/>
      <c r="N43" s="8"/>
      <c r="O43" s="8"/>
      <c r="P43" s="8"/>
      <c r="Q43" s="8"/>
      <c r="R43" s="8"/>
      <c r="S43" s="8"/>
      <c r="T43" s="8"/>
      <c r="U43" s="8"/>
      <c r="V43" s="8"/>
      <c r="W43" s="8"/>
      <c r="X43" s="8"/>
      <c r="Y43" s="8"/>
      <c r="Z43" s="8"/>
    </row>
    <row r="44" spans="1:26" ht="12.75" customHeight="1" x14ac:dyDescent="0.15">
      <c r="A44" s="8"/>
      <c r="B44" s="20" t="s">
        <v>117</v>
      </c>
      <c r="C44" s="234" t="s">
        <v>38</v>
      </c>
      <c r="D44" s="166" t="s">
        <v>38</v>
      </c>
      <c r="E44" s="166" t="s">
        <v>38</v>
      </c>
      <c r="F44" s="166" t="s">
        <v>38</v>
      </c>
      <c r="G44" s="232" t="s">
        <v>38</v>
      </c>
      <c r="H44" s="232" t="s">
        <v>38</v>
      </c>
      <c r="I44" s="8"/>
      <c r="J44" s="8"/>
      <c r="K44" s="8"/>
      <c r="L44" s="8"/>
      <c r="M44" s="8"/>
      <c r="N44" s="8"/>
      <c r="O44" s="8"/>
      <c r="P44" s="8"/>
      <c r="Q44" s="8"/>
      <c r="R44" s="8"/>
      <c r="S44" s="8"/>
      <c r="T44" s="8"/>
      <c r="U44" s="8"/>
      <c r="V44" s="8"/>
      <c r="W44" s="8"/>
      <c r="X44" s="8"/>
      <c r="Y44" s="8"/>
      <c r="Z44" s="8"/>
    </row>
    <row r="45" spans="1:26" ht="12.75" customHeight="1" x14ac:dyDescent="0.15">
      <c r="A45" s="8"/>
      <c r="B45" s="16" t="s">
        <v>120</v>
      </c>
      <c r="C45" s="234" t="s">
        <v>38</v>
      </c>
      <c r="D45" s="166" t="s">
        <v>38</v>
      </c>
      <c r="E45" s="166" t="s">
        <v>38</v>
      </c>
      <c r="F45" s="166" t="s">
        <v>38</v>
      </c>
      <c r="G45" s="232" t="s">
        <v>38</v>
      </c>
      <c r="H45" s="232" t="s">
        <v>38</v>
      </c>
      <c r="I45" s="8"/>
      <c r="J45" s="8"/>
      <c r="K45" s="8"/>
      <c r="L45" s="8"/>
      <c r="M45" s="8"/>
      <c r="N45" s="8"/>
      <c r="O45" s="8"/>
      <c r="P45" s="8"/>
      <c r="Q45" s="8"/>
      <c r="R45" s="8"/>
      <c r="S45" s="8"/>
      <c r="T45" s="8"/>
      <c r="U45" s="8"/>
      <c r="V45" s="8"/>
      <c r="W45" s="8"/>
      <c r="X45" s="8"/>
      <c r="Y45" s="8"/>
      <c r="Z45" s="8"/>
    </row>
    <row r="46" spans="1:26" ht="12.75" customHeight="1" x14ac:dyDescent="0.15">
      <c r="A46" s="8"/>
      <c r="B46" s="20" t="s">
        <v>122</v>
      </c>
      <c r="C46" s="234" t="s">
        <v>38</v>
      </c>
      <c r="D46" s="166" t="s">
        <v>38</v>
      </c>
      <c r="E46" s="166" t="s">
        <v>38</v>
      </c>
      <c r="F46" s="166" t="s">
        <v>38</v>
      </c>
      <c r="G46" s="232" t="s">
        <v>38</v>
      </c>
      <c r="H46" s="232" t="s">
        <v>38</v>
      </c>
      <c r="I46" s="8"/>
      <c r="J46" s="8"/>
      <c r="K46" s="8"/>
      <c r="L46" s="8"/>
      <c r="M46" s="8"/>
      <c r="N46" s="8"/>
      <c r="O46" s="8"/>
      <c r="P46" s="8"/>
      <c r="Q46" s="8"/>
      <c r="R46" s="8"/>
      <c r="S46" s="8"/>
      <c r="T46" s="8"/>
      <c r="U46" s="8"/>
      <c r="V46" s="8"/>
      <c r="W46" s="8"/>
      <c r="X46" s="8"/>
      <c r="Y46" s="8"/>
      <c r="Z46" s="8"/>
    </row>
    <row r="47" spans="1:26" ht="12.75" customHeight="1" x14ac:dyDescent="0.15">
      <c r="A47" s="8"/>
      <c r="B47" s="31" t="s">
        <v>124</v>
      </c>
      <c r="C47" s="234" t="s">
        <v>38</v>
      </c>
      <c r="D47" s="166" t="s">
        <v>38</v>
      </c>
      <c r="E47" s="166" t="s">
        <v>38</v>
      </c>
      <c r="F47" s="166" t="s">
        <v>38</v>
      </c>
      <c r="G47" s="232" t="s">
        <v>38</v>
      </c>
      <c r="H47" s="232" t="s">
        <v>38</v>
      </c>
      <c r="I47" s="8"/>
      <c r="J47" s="8"/>
      <c r="K47" s="8"/>
      <c r="L47" s="8"/>
      <c r="M47" s="8"/>
      <c r="N47" s="8"/>
      <c r="O47" s="8"/>
      <c r="P47" s="8"/>
      <c r="Q47" s="8"/>
      <c r="R47" s="8"/>
      <c r="S47" s="8"/>
      <c r="T47" s="8"/>
      <c r="U47" s="8"/>
      <c r="V47" s="8"/>
      <c r="W47" s="8"/>
      <c r="X47" s="8"/>
      <c r="Y47" s="8"/>
      <c r="Z47" s="8"/>
    </row>
    <row r="48" spans="1:26" ht="12.75" customHeight="1" x14ac:dyDescent="0.15">
      <c r="A48" s="8"/>
      <c r="B48" s="16" t="s">
        <v>126</v>
      </c>
      <c r="C48" s="234" t="s">
        <v>38</v>
      </c>
      <c r="D48" s="166" t="s">
        <v>38</v>
      </c>
      <c r="E48" s="166" t="s">
        <v>38</v>
      </c>
      <c r="F48" s="166" t="s">
        <v>38</v>
      </c>
      <c r="G48" s="232" t="s">
        <v>38</v>
      </c>
      <c r="H48" s="232" t="s">
        <v>38</v>
      </c>
      <c r="I48" s="8"/>
      <c r="J48" s="8"/>
      <c r="K48" s="8"/>
      <c r="L48" s="8"/>
      <c r="M48" s="8"/>
      <c r="N48" s="8"/>
      <c r="O48" s="8"/>
      <c r="P48" s="8"/>
      <c r="Q48" s="8"/>
      <c r="R48" s="8"/>
      <c r="S48" s="8"/>
      <c r="T48" s="8"/>
      <c r="U48" s="8"/>
      <c r="V48" s="8"/>
      <c r="W48" s="8"/>
      <c r="X48" s="8"/>
      <c r="Y48" s="8"/>
      <c r="Z48" s="8"/>
    </row>
    <row r="49" spans="1:26" ht="12.75" customHeight="1" x14ac:dyDescent="0.15">
      <c r="A49" s="8"/>
      <c r="B49" s="31" t="s">
        <v>128</v>
      </c>
      <c r="C49" s="234" t="s">
        <v>38</v>
      </c>
      <c r="D49" s="166" t="s">
        <v>38</v>
      </c>
      <c r="E49" s="166" t="s">
        <v>38</v>
      </c>
      <c r="F49" s="166" t="s">
        <v>38</v>
      </c>
      <c r="G49" s="232" t="s">
        <v>38</v>
      </c>
      <c r="H49" s="232" t="s">
        <v>38</v>
      </c>
      <c r="I49" s="8"/>
      <c r="J49" s="8"/>
      <c r="K49" s="8"/>
      <c r="L49" s="8"/>
      <c r="M49" s="8"/>
      <c r="N49" s="8"/>
      <c r="O49" s="8"/>
      <c r="P49" s="8"/>
      <c r="Q49" s="8"/>
      <c r="R49" s="8"/>
      <c r="S49" s="8"/>
      <c r="T49" s="8"/>
      <c r="U49" s="8"/>
      <c r="V49" s="8"/>
      <c r="W49" s="8"/>
      <c r="X49" s="8"/>
      <c r="Y49" s="8"/>
      <c r="Z49" s="8"/>
    </row>
    <row r="50" spans="1:26" ht="12.75" customHeight="1" x14ac:dyDescent="0.15">
      <c r="A50" s="8"/>
      <c r="B50" s="20" t="s">
        <v>130</v>
      </c>
      <c r="C50" s="234" t="s">
        <v>38</v>
      </c>
      <c r="D50" s="166" t="s">
        <v>38</v>
      </c>
      <c r="E50" s="166" t="s">
        <v>38</v>
      </c>
      <c r="F50" s="166" t="s">
        <v>38</v>
      </c>
      <c r="G50" s="232" t="s">
        <v>38</v>
      </c>
      <c r="H50" s="232" t="s">
        <v>38</v>
      </c>
      <c r="I50" s="8"/>
      <c r="J50" s="8"/>
      <c r="K50" s="8"/>
      <c r="L50" s="8"/>
      <c r="M50" s="8"/>
      <c r="N50" s="8"/>
      <c r="O50" s="8"/>
      <c r="P50" s="8"/>
      <c r="Q50" s="8"/>
      <c r="R50" s="8"/>
      <c r="S50" s="8"/>
      <c r="T50" s="8"/>
      <c r="U50" s="8"/>
      <c r="V50" s="8"/>
      <c r="W50" s="8"/>
      <c r="X50" s="8"/>
      <c r="Y50" s="8"/>
      <c r="Z50" s="8"/>
    </row>
    <row r="51" spans="1:26" ht="12.75" customHeight="1" x14ac:dyDescent="0.15">
      <c r="A51" s="8"/>
      <c r="B51" s="20" t="s">
        <v>132</v>
      </c>
      <c r="C51" s="234" t="s">
        <v>38</v>
      </c>
      <c r="D51" s="166" t="s">
        <v>38</v>
      </c>
      <c r="E51" s="166" t="s">
        <v>38</v>
      </c>
      <c r="F51" s="166" t="s">
        <v>38</v>
      </c>
      <c r="G51" s="232" t="s">
        <v>38</v>
      </c>
      <c r="H51" s="232" t="s">
        <v>38</v>
      </c>
      <c r="I51" s="8"/>
      <c r="J51" s="8"/>
      <c r="K51" s="8"/>
      <c r="L51" s="8"/>
      <c r="M51" s="8"/>
      <c r="N51" s="8"/>
      <c r="O51" s="8"/>
      <c r="P51" s="8"/>
      <c r="Q51" s="8"/>
      <c r="R51" s="8"/>
      <c r="S51" s="8"/>
      <c r="T51" s="8"/>
      <c r="U51" s="8"/>
      <c r="V51" s="8"/>
      <c r="W51" s="8"/>
      <c r="X51" s="8"/>
      <c r="Y51" s="8"/>
      <c r="Z51" s="8"/>
    </row>
    <row r="52" spans="1:26" ht="12.75" customHeight="1" x14ac:dyDescent="0.15">
      <c r="A52" s="8"/>
      <c r="B52" s="31" t="s">
        <v>134</v>
      </c>
      <c r="C52" s="234" t="s">
        <v>38</v>
      </c>
      <c r="D52" s="166" t="s">
        <v>38</v>
      </c>
      <c r="E52" s="166" t="s">
        <v>38</v>
      </c>
      <c r="F52" s="166" t="s">
        <v>38</v>
      </c>
      <c r="G52" s="232" t="s">
        <v>38</v>
      </c>
      <c r="H52" s="232" t="s">
        <v>38</v>
      </c>
      <c r="I52" s="8"/>
      <c r="J52" s="8"/>
      <c r="K52" s="8"/>
      <c r="L52" s="8"/>
      <c r="M52" s="8"/>
      <c r="N52" s="8"/>
      <c r="O52" s="8"/>
      <c r="P52" s="8"/>
      <c r="Q52" s="8"/>
      <c r="R52" s="8"/>
      <c r="S52" s="8"/>
      <c r="T52" s="8"/>
      <c r="U52" s="8"/>
      <c r="V52" s="8"/>
      <c r="W52" s="8"/>
      <c r="X52" s="8"/>
      <c r="Y52" s="8"/>
      <c r="Z52" s="8"/>
    </row>
    <row r="53" spans="1:26" ht="12.75" customHeight="1" x14ac:dyDescent="0.15">
      <c r="A53" s="8"/>
      <c r="B53" s="16" t="s">
        <v>136</v>
      </c>
      <c r="C53" s="234" t="s">
        <v>38</v>
      </c>
      <c r="D53" s="166" t="s">
        <v>38</v>
      </c>
      <c r="E53" s="166" t="s">
        <v>38</v>
      </c>
      <c r="F53" s="166" t="s">
        <v>38</v>
      </c>
      <c r="G53" s="232" t="s">
        <v>38</v>
      </c>
      <c r="H53" s="232" t="s">
        <v>38</v>
      </c>
      <c r="I53" s="8"/>
      <c r="J53" s="8"/>
      <c r="K53" s="8"/>
      <c r="L53" s="8"/>
      <c r="M53" s="8"/>
      <c r="N53" s="8"/>
      <c r="O53" s="8"/>
      <c r="P53" s="8"/>
      <c r="Q53" s="8"/>
      <c r="R53" s="8"/>
      <c r="S53" s="8"/>
      <c r="T53" s="8"/>
      <c r="U53" s="8"/>
      <c r="V53" s="8"/>
      <c r="W53" s="8"/>
      <c r="X53" s="8"/>
      <c r="Y53" s="8"/>
      <c r="Z53" s="8"/>
    </row>
    <row r="54" spans="1:26" ht="12.75" customHeight="1" x14ac:dyDescent="0.15">
      <c r="A54" s="8"/>
      <c r="B54" s="16" t="s">
        <v>138</v>
      </c>
      <c r="C54" s="234" t="s">
        <v>38</v>
      </c>
      <c r="D54" s="166" t="s">
        <v>38</v>
      </c>
      <c r="E54" s="166" t="s">
        <v>38</v>
      </c>
      <c r="F54" s="166" t="s">
        <v>38</v>
      </c>
      <c r="G54" s="232" t="s">
        <v>38</v>
      </c>
      <c r="H54" s="232" t="s">
        <v>38</v>
      </c>
      <c r="I54" s="8"/>
      <c r="J54" s="8"/>
      <c r="K54" s="8"/>
      <c r="L54" s="8"/>
      <c r="M54" s="8"/>
      <c r="N54" s="8"/>
      <c r="O54" s="8"/>
      <c r="P54" s="8"/>
      <c r="Q54" s="8"/>
      <c r="R54" s="8"/>
      <c r="S54" s="8"/>
      <c r="T54" s="8"/>
      <c r="U54" s="8"/>
      <c r="V54" s="8"/>
      <c r="W54" s="8"/>
      <c r="X54" s="8"/>
      <c r="Y54" s="8"/>
      <c r="Z54" s="8"/>
    </row>
    <row r="55" spans="1:26" ht="12.75" customHeight="1" x14ac:dyDescent="0.15">
      <c r="A55" s="8"/>
      <c r="B55" s="24" t="s">
        <v>140</v>
      </c>
      <c r="C55" s="235" t="s">
        <v>954</v>
      </c>
      <c r="D55" s="166" t="s">
        <v>38</v>
      </c>
      <c r="E55" s="166" t="s">
        <v>38</v>
      </c>
      <c r="F55" s="166" t="s">
        <v>38</v>
      </c>
      <c r="G55" s="232" t="s">
        <v>38</v>
      </c>
      <c r="H55" s="232" t="s">
        <v>38</v>
      </c>
      <c r="I55" s="8"/>
      <c r="J55" s="8"/>
      <c r="K55" s="8"/>
      <c r="L55" s="8"/>
      <c r="M55" s="8"/>
      <c r="N55" s="8"/>
      <c r="O55" s="8"/>
      <c r="P55" s="8"/>
      <c r="Q55" s="8"/>
      <c r="R55" s="8"/>
      <c r="S55" s="8"/>
      <c r="T55" s="8"/>
      <c r="U55" s="8"/>
      <c r="V55" s="8"/>
      <c r="W55" s="8"/>
      <c r="X55" s="8"/>
      <c r="Y55" s="8"/>
      <c r="Z55" s="8"/>
    </row>
    <row r="56" spans="1:26" ht="12.75" customHeight="1" x14ac:dyDescent="0.15">
      <c r="A56" s="8"/>
      <c r="B56" s="24" t="s">
        <v>140</v>
      </c>
      <c r="C56" s="235" t="s">
        <v>955</v>
      </c>
      <c r="D56" s="65"/>
      <c r="E56" s="65"/>
      <c r="F56" s="65"/>
      <c r="G56" s="96"/>
      <c r="H56" s="96"/>
      <c r="I56" s="8"/>
      <c r="J56" s="8"/>
      <c r="K56" s="8"/>
      <c r="L56" s="8"/>
      <c r="M56" s="8"/>
      <c r="N56" s="8"/>
      <c r="O56" s="8"/>
      <c r="P56" s="8"/>
      <c r="Q56" s="8"/>
      <c r="R56" s="8"/>
      <c r="S56" s="8"/>
      <c r="T56" s="8"/>
      <c r="U56" s="8"/>
      <c r="V56" s="8"/>
      <c r="W56" s="8"/>
      <c r="X56" s="8"/>
      <c r="Y56" s="8"/>
      <c r="Z56" s="8"/>
    </row>
    <row r="57" spans="1:26" ht="12.75" customHeight="1" x14ac:dyDescent="0.15">
      <c r="A57" s="8"/>
      <c r="B57" s="24" t="s">
        <v>140</v>
      </c>
      <c r="C57" s="235" t="s">
        <v>956</v>
      </c>
      <c r="D57" s="65"/>
      <c r="E57" s="65"/>
      <c r="F57" s="65"/>
      <c r="G57" s="96"/>
      <c r="H57" s="96"/>
      <c r="I57" s="8"/>
      <c r="J57" s="8"/>
      <c r="K57" s="8"/>
      <c r="L57" s="8"/>
      <c r="M57" s="8"/>
      <c r="N57" s="8"/>
      <c r="O57" s="8"/>
      <c r="P57" s="8"/>
      <c r="Q57" s="8"/>
      <c r="R57" s="8"/>
      <c r="S57" s="8"/>
      <c r="T57" s="8"/>
      <c r="U57" s="8"/>
      <c r="V57" s="8"/>
      <c r="W57" s="8"/>
      <c r="X57" s="8"/>
      <c r="Y57" s="8"/>
      <c r="Z57" s="8"/>
    </row>
    <row r="58" spans="1:26" ht="12.75" customHeight="1" x14ac:dyDescent="0.15">
      <c r="A58" s="8"/>
      <c r="B58" s="16" t="s">
        <v>143</v>
      </c>
      <c r="C58" s="234" t="s">
        <v>38</v>
      </c>
      <c r="D58" s="166" t="s">
        <v>38</v>
      </c>
      <c r="E58" s="166" t="s">
        <v>38</v>
      </c>
      <c r="F58" s="166" t="s">
        <v>38</v>
      </c>
      <c r="G58" s="232" t="s">
        <v>38</v>
      </c>
      <c r="H58" s="232" t="s">
        <v>38</v>
      </c>
      <c r="I58" s="8"/>
      <c r="J58" s="8"/>
      <c r="K58" s="8"/>
      <c r="L58" s="8"/>
      <c r="M58" s="8"/>
      <c r="N58" s="8"/>
      <c r="O58" s="8"/>
      <c r="P58" s="8"/>
      <c r="Q58" s="8"/>
      <c r="R58" s="8"/>
      <c r="S58" s="8"/>
      <c r="T58" s="8"/>
      <c r="U58" s="8"/>
      <c r="V58" s="8"/>
      <c r="W58" s="8"/>
      <c r="X58" s="8"/>
      <c r="Y58" s="8"/>
      <c r="Z58" s="8"/>
    </row>
    <row r="59" spans="1:26" ht="12.75" customHeight="1" x14ac:dyDescent="0.15">
      <c r="A59" s="8"/>
      <c r="B59" s="16" t="s">
        <v>145</v>
      </c>
      <c r="C59" s="234" t="s">
        <v>38</v>
      </c>
      <c r="D59" s="166" t="s">
        <v>38</v>
      </c>
      <c r="E59" s="166" t="s">
        <v>38</v>
      </c>
      <c r="F59" s="166" t="s">
        <v>38</v>
      </c>
      <c r="G59" s="232" t="s">
        <v>38</v>
      </c>
      <c r="H59" s="232" t="s">
        <v>38</v>
      </c>
      <c r="I59" s="8"/>
      <c r="J59" s="8"/>
      <c r="K59" s="8"/>
      <c r="L59" s="8"/>
      <c r="M59" s="8"/>
      <c r="N59" s="8"/>
      <c r="O59" s="8"/>
      <c r="P59" s="8"/>
      <c r="Q59" s="8"/>
      <c r="R59" s="8"/>
      <c r="S59" s="8"/>
      <c r="T59" s="8"/>
      <c r="U59" s="8"/>
      <c r="V59" s="8"/>
      <c r="W59" s="8"/>
      <c r="X59" s="8"/>
      <c r="Y59" s="8"/>
      <c r="Z59" s="8"/>
    </row>
    <row r="60" spans="1:26" ht="12.75" customHeight="1" x14ac:dyDescent="0.15">
      <c r="A60" s="8"/>
      <c r="B60" s="16" t="s">
        <v>147</v>
      </c>
      <c r="C60" s="234" t="s">
        <v>38</v>
      </c>
      <c r="D60" s="166" t="s">
        <v>38</v>
      </c>
      <c r="E60" s="166" t="s">
        <v>38</v>
      </c>
      <c r="F60" s="166" t="s">
        <v>38</v>
      </c>
      <c r="G60" s="232" t="s">
        <v>38</v>
      </c>
      <c r="H60" s="232" t="s">
        <v>38</v>
      </c>
      <c r="I60" s="8"/>
      <c r="J60" s="8"/>
      <c r="K60" s="8"/>
      <c r="L60" s="8"/>
      <c r="M60" s="8"/>
      <c r="N60" s="8"/>
      <c r="O60" s="8"/>
      <c r="P60" s="8"/>
      <c r="Q60" s="8"/>
      <c r="R60" s="8"/>
      <c r="S60" s="8"/>
      <c r="T60" s="8"/>
      <c r="U60" s="8"/>
      <c r="V60" s="8"/>
      <c r="W60" s="8"/>
      <c r="X60" s="8"/>
      <c r="Y60" s="8"/>
      <c r="Z60" s="8"/>
    </row>
    <row r="61" spans="1:26" ht="12.75" customHeight="1" x14ac:dyDescent="0.15">
      <c r="A61" s="8"/>
      <c r="B61" s="16" t="s">
        <v>150</v>
      </c>
      <c r="C61" s="234" t="s">
        <v>38</v>
      </c>
      <c r="D61" s="166" t="s">
        <v>38</v>
      </c>
      <c r="E61" s="166" t="s">
        <v>38</v>
      </c>
      <c r="F61" s="166" t="s">
        <v>38</v>
      </c>
      <c r="G61" s="232" t="s">
        <v>38</v>
      </c>
      <c r="H61" s="232" t="s">
        <v>38</v>
      </c>
      <c r="I61" s="8"/>
      <c r="J61" s="8"/>
      <c r="K61" s="8"/>
      <c r="L61" s="8"/>
      <c r="M61" s="8"/>
      <c r="N61" s="8"/>
      <c r="O61" s="8"/>
      <c r="P61" s="8"/>
      <c r="Q61" s="8"/>
      <c r="R61" s="8"/>
      <c r="S61" s="8"/>
      <c r="T61" s="8"/>
      <c r="U61" s="8"/>
      <c r="V61" s="8"/>
      <c r="W61" s="8"/>
      <c r="X61" s="8"/>
      <c r="Y61" s="8"/>
      <c r="Z61" s="8"/>
    </row>
    <row r="62" spans="1:26" ht="12.75" customHeight="1" x14ac:dyDescent="0.15">
      <c r="A62" s="8"/>
      <c r="B62" s="16" t="s">
        <v>152</v>
      </c>
      <c r="C62" s="234" t="s">
        <v>38</v>
      </c>
      <c r="D62" s="166" t="s">
        <v>38</v>
      </c>
      <c r="E62" s="166" t="s">
        <v>38</v>
      </c>
      <c r="F62" s="166" t="s">
        <v>38</v>
      </c>
      <c r="G62" s="232" t="s">
        <v>38</v>
      </c>
      <c r="H62" s="232" t="s">
        <v>38</v>
      </c>
      <c r="I62" s="8"/>
      <c r="J62" s="8"/>
      <c r="K62" s="8"/>
      <c r="L62" s="8"/>
      <c r="M62" s="8"/>
      <c r="N62" s="8"/>
      <c r="O62" s="8"/>
      <c r="P62" s="8"/>
      <c r="Q62" s="8"/>
      <c r="R62" s="8"/>
      <c r="S62" s="8"/>
      <c r="T62" s="8"/>
      <c r="U62" s="8"/>
      <c r="V62" s="8"/>
      <c r="W62" s="8"/>
      <c r="X62" s="8"/>
      <c r="Y62" s="8"/>
      <c r="Z62" s="8"/>
    </row>
    <row r="63" spans="1:26" ht="12.75" customHeight="1" x14ac:dyDescent="0.15">
      <c r="A63" s="91"/>
      <c r="B63" s="16" t="s">
        <v>154</v>
      </c>
      <c r="C63" s="57" t="s">
        <v>38</v>
      </c>
      <c r="D63" s="237" t="s">
        <v>38</v>
      </c>
      <c r="E63" s="65" t="s">
        <v>38</v>
      </c>
      <c r="F63" s="65" t="s">
        <v>38</v>
      </c>
      <c r="G63" s="96" t="s">
        <v>38</v>
      </c>
      <c r="H63" s="130" t="s">
        <v>38</v>
      </c>
      <c r="I63" s="130"/>
      <c r="J63" s="91"/>
      <c r="K63" s="91"/>
      <c r="L63" s="91"/>
      <c r="M63" s="91"/>
      <c r="N63" s="91"/>
      <c r="O63" s="91"/>
      <c r="P63" s="91"/>
      <c r="Q63" s="91"/>
      <c r="R63" s="91"/>
      <c r="S63" s="91"/>
      <c r="T63" s="91"/>
      <c r="U63" s="91"/>
      <c r="V63" s="91"/>
      <c r="W63" s="91"/>
      <c r="X63" s="91"/>
      <c r="Y63" s="91"/>
      <c r="Z63" s="91"/>
    </row>
    <row r="64" spans="1:26" ht="12.75" customHeight="1" x14ac:dyDescent="0.15">
      <c r="A64" s="8"/>
      <c r="B64" s="16" t="s">
        <v>156</v>
      </c>
      <c r="C64" s="234" t="s">
        <v>38</v>
      </c>
      <c r="D64" s="166" t="s">
        <v>38</v>
      </c>
      <c r="E64" s="166" t="s">
        <v>38</v>
      </c>
      <c r="F64" s="166" t="s">
        <v>38</v>
      </c>
      <c r="G64" s="232" t="s">
        <v>38</v>
      </c>
      <c r="H64" s="232" t="s">
        <v>38</v>
      </c>
      <c r="I64" s="8"/>
      <c r="J64" s="8"/>
      <c r="K64" s="8"/>
      <c r="L64" s="8"/>
      <c r="M64" s="8"/>
      <c r="N64" s="8"/>
      <c r="O64" s="8"/>
      <c r="P64" s="8"/>
      <c r="Q64" s="8"/>
      <c r="R64" s="8"/>
      <c r="S64" s="8"/>
      <c r="T64" s="8"/>
      <c r="U64" s="8"/>
      <c r="V64" s="8"/>
      <c r="W64" s="8"/>
      <c r="X64" s="8"/>
      <c r="Y64" s="8"/>
      <c r="Z64" s="8"/>
    </row>
    <row r="65" spans="1:26" ht="12.75" customHeight="1" x14ac:dyDescent="0.15">
      <c r="A65" s="8"/>
      <c r="B65" s="16" t="s">
        <v>158</v>
      </c>
      <c r="C65" s="234" t="s">
        <v>38</v>
      </c>
      <c r="D65" s="166" t="s">
        <v>38</v>
      </c>
      <c r="E65" s="166" t="s">
        <v>38</v>
      </c>
      <c r="F65" s="166" t="s">
        <v>38</v>
      </c>
      <c r="G65" s="232" t="s">
        <v>38</v>
      </c>
      <c r="H65" s="232" t="s">
        <v>38</v>
      </c>
      <c r="I65" s="8"/>
      <c r="J65" s="8"/>
      <c r="K65" s="8"/>
      <c r="L65" s="8"/>
      <c r="M65" s="8"/>
      <c r="N65" s="8"/>
      <c r="O65" s="8"/>
      <c r="P65" s="8"/>
      <c r="Q65" s="8"/>
      <c r="R65" s="8"/>
      <c r="S65" s="8"/>
      <c r="T65" s="8"/>
      <c r="U65" s="8"/>
      <c r="V65" s="8"/>
      <c r="W65" s="8"/>
      <c r="X65" s="8"/>
      <c r="Y65" s="8"/>
      <c r="Z65" s="8"/>
    </row>
    <row r="66" spans="1:26" ht="12.75" customHeight="1" x14ac:dyDescent="0.15">
      <c r="A66" s="8"/>
      <c r="B66" s="15" t="s">
        <v>159</v>
      </c>
      <c r="C66" s="234" t="s">
        <v>38</v>
      </c>
      <c r="D66" s="166" t="s">
        <v>38</v>
      </c>
      <c r="E66" s="166" t="s">
        <v>38</v>
      </c>
      <c r="F66" s="166" t="s">
        <v>38</v>
      </c>
      <c r="G66" s="232" t="s">
        <v>38</v>
      </c>
      <c r="H66" s="232" t="s">
        <v>38</v>
      </c>
      <c r="I66" s="8"/>
      <c r="J66" s="8"/>
      <c r="K66" s="8"/>
      <c r="L66" s="8"/>
      <c r="M66" s="8"/>
      <c r="N66" s="8"/>
      <c r="O66" s="8"/>
      <c r="P66" s="8"/>
      <c r="Q66" s="8"/>
      <c r="R66" s="8"/>
      <c r="S66" s="8"/>
      <c r="T66" s="8"/>
      <c r="U66" s="8"/>
      <c r="V66" s="8"/>
      <c r="W66" s="8"/>
      <c r="X66" s="8"/>
      <c r="Y66" s="8"/>
      <c r="Z66" s="8"/>
    </row>
    <row r="67" spans="1:26" ht="12.75" customHeight="1" x14ac:dyDescent="0.15">
      <c r="A67" s="8"/>
      <c r="B67" s="16" t="s">
        <v>162</v>
      </c>
      <c r="C67" s="234" t="s">
        <v>38</v>
      </c>
      <c r="D67" s="166" t="s">
        <v>38</v>
      </c>
      <c r="E67" s="166" t="s">
        <v>38</v>
      </c>
      <c r="F67" s="166" t="s">
        <v>38</v>
      </c>
      <c r="G67" s="232" t="s">
        <v>38</v>
      </c>
      <c r="H67" s="232" t="s">
        <v>38</v>
      </c>
      <c r="I67" s="8"/>
      <c r="J67" s="8"/>
      <c r="K67" s="8"/>
      <c r="L67" s="8"/>
      <c r="M67" s="8"/>
      <c r="N67" s="8"/>
      <c r="O67" s="8"/>
      <c r="P67" s="8"/>
      <c r="Q67" s="8"/>
      <c r="R67" s="8"/>
      <c r="S67" s="8"/>
      <c r="T67" s="8"/>
      <c r="U67" s="8"/>
      <c r="V67" s="8"/>
      <c r="W67" s="8"/>
      <c r="X67" s="8"/>
      <c r="Y67" s="8"/>
      <c r="Z67" s="8"/>
    </row>
    <row r="68" spans="1:26" ht="12.75" customHeight="1" x14ac:dyDescent="0.15">
      <c r="A68" s="8"/>
      <c r="B68" s="16" t="s">
        <v>164</v>
      </c>
      <c r="C68" s="234" t="s">
        <v>38</v>
      </c>
      <c r="D68" s="166" t="s">
        <v>38</v>
      </c>
      <c r="E68" s="166" t="s">
        <v>38</v>
      </c>
      <c r="F68" s="166" t="s">
        <v>38</v>
      </c>
      <c r="G68" s="232" t="s">
        <v>38</v>
      </c>
      <c r="H68" s="232" t="s">
        <v>38</v>
      </c>
      <c r="I68" s="8"/>
      <c r="J68" s="8"/>
      <c r="K68" s="8"/>
      <c r="L68" s="8"/>
      <c r="M68" s="8"/>
      <c r="N68" s="8"/>
      <c r="O68" s="8"/>
      <c r="P68" s="8"/>
      <c r="Q68" s="8"/>
      <c r="R68" s="8"/>
      <c r="S68" s="8"/>
      <c r="T68" s="8"/>
      <c r="U68" s="8"/>
      <c r="V68" s="8"/>
      <c r="W68" s="8"/>
      <c r="X68" s="8"/>
      <c r="Y68" s="8"/>
      <c r="Z68" s="8"/>
    </row>
    <row r="69" spans="1:26" ht="12.75" customHeight="1" x14ac:dyDescent="0.15">
      <c r="A69" s="8"/>
      <c r="B69" s="16" t="s">
        <v>90</v>
      </c>
      <c r="C69" s="234" t="s">
        <v>38</v>
      </c>
      <c r="D69" s="166" t="s">
        <v>38</v>
      </c>
      <c r="E69" s="166" t="s">
        <v>38</v>
      </c>
      <c r="F69" s="166" t="s">
        <v>38</v>
      </c>
      <c r="G69" s="232" t="s">
        <v>38</v>
      </c>
      <c r="H69" s="232" t="s">
        <v>38</v>
      </c>
      <c r="I69" s="8"/>
      <c r="J69" s="8"/>
      <c r="K69" s="8"/>
      <c r="L69" s="8"/>
      <c r="M69" s="8"/>
      <c r="N69" s="8"/>
      <c r="O69" s="8"/>
      <c r="P69" s="8"/>
      <c r="Q69" s="8"/>
      <c r="R69" s="8"/>
      <c r="S69" s="8"/>
      <c r="T69" s="8"/>
      <c r="U69" s="8"/>
      <c r="V69" s="8"/>
      <c r="W69" s="8"/>
      <c r="X69" s="8"/>
      <c r="Y69" s="8"/>
      <c r="Z69" s="8"/>
    </row>
    <row r="70" spans="1:26" ht="12.75" customHeight="1" x14ac:dyDescent="0.15">
      <c r="A70" s="8"/>
      <c r="B70" s="16" t="s">
        <v>167</v>
      </c>
      <c r="C70" s="234" t="s">
        <v>38</v>
      </c>
      <c r="D70" s="166" t="s">
        <v>38</v>
      </c>
      <c r="E70" s="166" t="s">
        <v>38</v>
      </c>
      <c r="F70" s="166" t="s">
        <v>38</v>
      </c>
      <c r="G70" s="232" t="s">
        <v>38</v>
      </c>
      <c r="H70" s="232" t="s">
        <v>38</v>
      </c>
      <c r="I70" s="8"/>
      <c r="J70" s="8"/>
      <c r="K70" s="8"/>
      <c r="L70" s="8"/>
      <c r="M70" s="8"/>
      <c r="N70" s="8"/>
      <c r="O70" s="8"/>
      <c r="P70" s="8"/>
      <c r="Q70" s="8"/>
      <c r="R70" s="8"/>
      <c r="S70" s="8"/>
      <c r="T70" s="8"/>
      <c r="U70" s="8"/>
      <c r="V70" s="8"/>
      <c r="W70" s="8"/>
      <c r="X70" s="8"/>
      <c r="Y70" s="8"/>
      <c r="Z70" s="8"/>
    </row>
    <row r="71" spans="1:26" ht="12.75" customHeight="1" x14ac:dyDescent="0.15">
      <c r="A71" s="8"/>
      <c r="B71" s="16" t="s">
        <v>169</v>
      </c>
      <c r="C71" s="234" t="s">
        <v>38</v>
      </c>
      <c r="D71" s="166" t="s">
        <v>38</v>
      </c>
      <c r="E71" s="166" t="s">
        <v>38</v>
      </c>
      <c r="F71" s="166" t="s">
        <v>38</v>
      </c>
      <c r="G71" s="232" t="s">
        <v>38</v>
      </c>
      <c r="H71" s="232" t="s">
        <v>38</v>
      </c>
      <c r="I71" s="8"/>
      <c r="J71" s="8"/>
      <c r="K71" s="8"/>
      <c r="L71" s="8"/>
      <c r="M71" s="8"/>
      <c r="N71" s="8"/>
      <c r="O71" s="8"/>
      <c r="P71" s="8"/>
      <c r="Q71" s="8"/>
      <c r="R71" s="8"/>
      <c r="S71" s="8"/>
      <c r="T71" s="8"/>
      <c r="U71" s="8"/>
      <c r="V71" s="8"/>
      <c r="W71" s="8"/>
      <c r="X71" s="8"/>
      <c r="Y71" s="8"/>
      <c r="Z71" s="8"/>
    </row>
    <row r="72" spans="1:26" ht="12.75" customHeight="1" x14ac:dyDescent="0.15">
      <c r="A72" s="8"/>
      <c r="B72" s="15" t="s">
        <v>171</v>
      </c>
      <c r="C72" s="234" t="s">
        <v>38</v>
      </c>
      <c r="D72" s="166" t="s">
        <v>38</v>
      </c>
      <c r="E72" s="166" t="s">
        <v>38</v>
      </c>
      <c r="F72" s="166" t="s">
        <v>38</v>
      </c>
      <c r="G72" s="232" t="s">
        <v>38</v>
      </c>
      <c r="H72" s="232" t="s">
        <v>38</v>
      </c>
      <c r="I72" s="8"/>
      <c r="J72" s="8"/>
      <c r="K72" s="8"/>
      <c r="L72" s="8"/>
      <c r="M72" s="8"/>
      <c r="N72" s="8"/>
      <c r="O72" s="8"/>
      <c r="P72" s="8"/>
      <c r="Q72" s="8"/>
      <c r="R72" s="8"/>
      <c r="S72" s="8"/>
      <c r="T72" s="8"/>
      <c r="U72" s="8"/>
      <c r="V72" s="8"/>
      <c r="W72" s="8"/>
      <c r="X72" s="8"/>
      <c r="Y72" s="8"/>
      <c r="Z72" s="8"/>
    </row>
    <row r="73" spans="1:26" ht="12.75" customHeight="1" x14ac:dyDescent="0.15">
      <c r="A73" s="8"/>
      <c r="B73" s="16" t="s">
        <v>172</v>
      </c>
      <c r="C73" s="234" t="s">
        <v>38</v>
      </c>
      <c r="D73" s="166" t="s">
        <v>38</v>
      </c>
      <c r="E73" s="166" t="s">
        <v>38</v>
      </c>
      <c r="F73" s="166" t="s">
        <v>38</v>
      </c>
      <c r="G73" s="232" t="s">
        <v>38</v>
      </c>
      <c r="H73" s="232" t="s">
        <v>38</v>
      </c>
      <c r="I73" s="8"/>
      <c r="J73" s="8"/>
      <c r="K73" s="8"/>
      <c r="L73" s="8"/>
      <c r="M73" s="8"/>
      <c r="N73" s="8"/>
      <c r="O73" s="8"/>
      <c r="P73" s="8"/>
      <c r="Q73" s="8"/>
      <c r="R73" s="8"/>
      <c r="S73" s="8"/>
      <c r="T73" s="8"/>
      <c r="U73" s="8"/>
      <c r="V73" s="8"/>
      <c r="W73" s="8"/>
      <c r="X73" s="8"/>
      <c r="Y73" s="8"/>
      <c r="Z73" s="8"/>
    </row>
    <row r="74" spans="1:26" ht="12.75" customHeight="1" x14ac:dyDescent="0.15">
      <c r="A74" s="8"/>
      <c r="B74" s="16" t="s">
        <v>62</v>
      </c>
      <c r="C74" s="234" t="s">
        <v>38</v>
      </c>
      <c r="D74" s="166" t="s">
        <v>38</v>
      </c>
      <c r="E74" s="166" t="s">
        <v>38</v>
      </c>
      <c r="F74" s="166" t="s">
        <v>38</v>
      </c>
      <c r="G74" s="232" t="s">
        <v>38</v>
      </c>
      <c r="H74" s="232" t="s">
        <v>38</v>
      </c>
      <c r="I74" s="8"/>
      <c r="J74" s="8"/>
      <c r="K74" s="8"/>
      <c r="L74" s="8"/>
      <c r="M74" s="8"/>
      <c r="N74" s="8"/>
      <c r="O74" s="8"/>
      <c r="P74" s="8"/>
      <c r="Q74" s="8"/>
      <c r="R74" s="8"/>
      <c r="S74" s="8"/>
      <c r="T74" s="8"/>
      <c r="U74" s="8"/>
      <c r="V74" s="8"/>
      <c r="W74" s="8"/>
      <c r="X74" s="8"/>
      <c r="Y74" s="8"/>
      <c r="Z74" s="8"/>
    </row>
    <row r="75" spans="1:26" ht="12.75" customHeight="1" x14ac:dyDescent="0.15">
      <c r="A75" s="8"/>
      <c r="B75" s="15" t="s">
        <v>176</v>
      </c>
      <c r="C75" s="234" t="s">
        <v>38</v>
      </c>
      <c r="D75" s="166" t="s">
        <v>38</v>
      </c>
      <c r="E75" s="166" t="s">
        <v>38</v>
      </c>
      <c r="F75" s="166" t="s">
        <v>38</v>
      </c>
      <c r="G75" s="232" t="s">
        <v>38</v>
      </c>
      <c r="H75" s="232" t="s">
        <v>38</v>
      </c>
      <c r="I75" s="8"/>
      <c r="J75" s="8"/>
      <c r="K75" s="8"/>
      <c r="L75" s="8"/>
      <c r="M75" s="8"/>
      <c r="N75" s="8"/>
      <c r="O75" s="8"/>
      <c r="P75" s="8"/>
      <c r="Q75" s="8"/>
      <c r="R75" s="8"/>
      <c r="S75" s="8"/>
      <c r="T75" s="8"/>
      <c r="U75" s="8"/>
      <c r="V75" s="8"/>
      <c r="W75" s="8"/>
      <c r="X75" s="8"/>
      <c r="Y75" s="8"/>
      <c r="Z75" s="8"/>
    </row>
    <row r="76" spans="1:26" ht="12.75" customHeight="1" x14ac:dyDescent="0.15">
      <c r="A76" s="8"/>
      <c r="B76" s="15" t="s">
        <v>177</v>
      </c>
      <c r="C76" s="234" t="s">
        <v>38</v>
      </c>
      <c r="D76" s="166" t="s">
        <v>38</v>
      </c>
      <c r="E76" s="166" t="s">
        <v>38</v>
      </c>
      <c r="F76" s="166" t="s">
        <v>38</v>
      </c>
      <c r="G76" s="232" t="s">
        <v>38</v>
      </c>
      <c r="H76" s="232" t="s">
        <v>38</v>
      </c>
      <c r="I76" s="8"/>
      <c r="J76" s="8"/>
      <c r="K76" s="8"/>
      <c r="L76" s="8"/>
      <c r="M76" s="8"/>
      <c r="N76" s="8"/>
      <c r="O76" s="8"/>
      <c r="P76" s="8"/>
      <c r="Q76" s="8"/>
      <c r="R76" s="8"/>
      <c r="S76" s="8"/>
      <c r="T76" s="8"/>
      <c r="U76" s="8"/>
      <c r="V76" s="8"/>
      <c r="W76" s="8"/>
      <c r="X76" s="8"/>
      <c r="Y76" s="8"/>
      <c r="Z76" s="8"/>
    </row>
    <row r="77" spans="1:26" ht="12.75" customHeight="1" x14ac:dyDescent="0.15">
      <c r="A77" s="8"/>
      <c r="B77" s="15" t="s">
        <v>83</v>
      </c>
      <c r="C77" s="234" t="s">
        <v>38</v>
      </c>
      <c r="D77" s="166" t="s">
        <v>38</v>
      </c>
      <c r="E77" s="166" t="s">
        <v>38</v>
      </c>
      <c r="F77" s="166" t="s">
        <v>38</v>
      </c>
      <c r="G77" s="232" t="s">
        <v>38</v>
      </c>
      <c r="H77" s="232" t="s">
        <v>38</v>
      </c>
      <c r="I77" s="8"/>
      <c r="J77" s="8"/>
      <c r="K77" s="8"/>
      <c r="L77" s="8"/>
      <c r="M77" s="8"/>
      <c r="N77" s="8"/>
      <c r="O77" s="8"/>
      <c r="P77" s="8"/>
      <c r="Q77" s="8"/>
      <c r="R77" s="8"/>
      <c r="S77" s="8"/>
      <c r="T77" s="8"/>
      <c r="U77" s="8"/>
      <c r="V77" s="8"/>
      <c r="W77" s="8"/>
      <c r="X77" s="8"/>
      <c r="Y77" s="8"/>
      <c r="Z77" s="8"/>
    </row>
    <row r="78" spans="1:26" ht="12.75" customHeight="1" x14ac:dyDescent="0.15">
      <c r="A78" s="8"/>
      <c r="B78" s="15" t="s">
        <v>181</v>
      </c>
      <c r="C78" s="234" t="s">
        <v>38</v>
      </c>
      <c r="D78" s="166" t="s">
        <v>38</v>
      </c>
      <c r="E78" s="166" t="s">
        <v>38</v>
      </c>
      <c r="F78" s="166" t="s">
        <v>38</v>
      </c>
      <c r="G78" s="232" t="s">
        <v>38</v>
      </c>
      <c r="H78" s="232" t="s">
        <v>38</v>
      </c>
      <c r="I78" s="8"/>
      <c r="J78" s="8"/>
      <c r="K78" s="8"/>
      <c r="L78" s="8"/>
      <c r="M78" s="8"/>
      <c r="N78" s="8"/>
      <c r="O78" s="8"/>
      <c r="P78" s="8"/>
      <c r="Q78" s="8"/>
      <c r="R78" s="8"/>
      <c r="S78" s="8"/>
      <c r="T78" s="8"/>
      <c r="U78" s="8"/>
      <c r="V78" s="8"/>
      <c r="W78" s="8"/>
      <c r="X78" s="8"/>
      <c r="Y78" s="8"/>
      <c r="Z78" s="8"/>
    </row>
    <row r="79" spans="1:26" ht="12.75" customHeight="1" x14ac:dyDescent="0.15">
      <c r="A79" s="8"/>
      <c r="B79" s="16" t="s">
        <v>183</v>
      </c>
      <c r="C79" s="234" t="s">
        <v>38</v>
      </c>
      <c r="D79" s="166" t="s">
        <v>38</v>
      </c>
      <c r="E79" s="166" t="s">
        <v>38</v>
      </c>
      <c r="F79" s="166" t="s">
        <v>38</v>
      </c>
      <c r="G79" s="232" t="s">
        <v>38</v>
      </c>
      <c r="H79" s="232" t="s">
        <v>38</v>
      </c>
      <c r="I79" s="8"/>
      <c r="J79" s="8"/>
      <c r="K79" s="8"/>
      <c r="L79" s="8"/>
      <c r="M79" s="8"/>
      <c r="N79" s="8"/>
      <c r="O79" s="8"/>
      <c r="P79" s="8"/>
      <c r="Q79" s="8"/>
      <c r="R79" s="8"/>
      <c r="S79" s="8"/>
      <c r="T79" s="8"/>
      <c r="U79" s="8"/>
      <c r="V79" s="8"/>
      <c r="W79" s="8"/>
      <c r="X79" s="8"/>
      <c r="Y79" s="8"/>
      <c r="Z79" s="8"/>
    </row>
    <row r="80" spans="1:26" ht="12.75" customHeight="1" x14ac:dyDescent="0.15">
      <c r="A80" s="8"/>
      <c r="B80" s="80" t="s">
        <v>317</v>
      </c>
      <c r="C80" s="234" t="s">
        <v>38</v>
      </c>
      <c r="D80" s="166" t="s">
        <v>38</v>
      </c>
      <c r="E80" s="166" t="s">
        <v>38</v>
      </c>
      <c r="F80" s="166" t="s">
        <v>38</v>
      </c>
      <c r="G80" s="232" t="s">
        <v>38</v>
      </c>
      <c r="H80" s="232" t="s">
        <v>38</v>
      </c>
      <c r="I80" s="8"/>
      <c r="J80" s="8"/>
      <c r="K80" s="8"/>
      <c r="L80" s="8"/>
      <c r="M80" s="8"/>
      <c r="N80" s="8"/>
      <c r="O80" s="8"/>
      <c r="P80" s="8"/>
      <c r="Q80" s="8"/>
      <c r="R80" s="8"/>
      <c r="S80" s="8"/>
      <c r="T80" s="8"/>
      <c r="U80" s="8"/>
      <c r="V80" s="8"/>
      <c r="W80" s="8"/>
      <c r="X80" s="8"/>
      <c r="Y80" s="8"/>
      <c r="Z80" s="8"/>
    </row>
    <row r="81" spans="1:26" ht="12.75" customHeight="1" x14ac:dyDescent="0.15">
      <c r="A81" s="8"/>
      <c r="B81" s="16" t="s">
        <v>187</v>
      </c>
      <c r="C81" s="234" t="s">
        <v>38</v>
      </c>
      <c r="D81" s="166" t="s">
        <v>38</v>
      </c>
      <c r="E81" s="166" t="s">
        <v>38</v>
      </c>
      <c r="F81" s="166" t="s">
        <v>38</v>
      </c>
      <c r="G81" s="232" t="s">
        <v>38</v>
      </c>
      <c r="H81" s="232" t="s">
        <v>38</v>
      </c>
      <c r="I81" s="8"/>
      <c r="J81" s="8"/>
      <c r="K81" s="8"/>
      <c r="L81" s="8"/>
      <c r="M81" s="8"/>
      <c r="N81" s="8"/>
      <c r="O81" s="8"/>
      <c r="P81" s="8"/>
      <c r="Q81" s="8"/>
      <c r="R81" s="8"/>
      <c r="S81" s="8"/>
      <c r="T81" s="8"/>
      <c r="U81" s="8"/>
      <c r="V81" s="8"/>
      <c r="W81" s="8"/>
      <c r="X81" s="8"/>
      <c r="Y81" s="8"/>
      <c r="Z81" s="8"/>
    </row>
    <row r="82" spans="1:26" ht="12.75" customHeight="1" x14ac:dyDescent="0.15">
      <c r="A82" s="8"/>
      <c r="B82" s="16" t="s">
        <v>42</v>
      </c>
      <c r="C82" s="234" t="s">
        <v>38</v>
      </c>
      <c r="D82" s="166" t="s">
        <v>38</v>
      </c>
      <c r="E82" s="166" t="s">
        <v>38</v>
      </c>
      <c r="F82" s="166" t="s">
        <v>38</v>
      </c>
      <c r="G82" s="232" t="s">
        <v>38</v>
      </c>
      <c r="H82" s="232" t="s">
        <v>38</v>
      </c>
      <c r="I82" s="8"/>
      <c r="J82" s="8"/>
      <c r="K82" s="8"/>
      <c r="L82" s="8"/>
      <c r="M82" s="8"/>
      <c r="N82" s="8"/>
      <c r="O82" s="8"/>
      <c r="P82" s="8"/>
      <c r="Q82" s="8"/>
      <c r="R82" s="8"/>
      <c r="S82" s="8"/>
      <c r="T82" s="8"/>
      <c r="U82" s="8"/>
      <c r="V82" s="8"/>
      <c r="W82" s="8"/>
      <c r="X82" s="8"/>
      <c r="Y82" s="8"/>
      <c r="Z82" s="8"/>
    </row>
    <row r="83" spans="1:26" ht="12.75" customHeight="1" x14ac:dyDescent="0.15">
      <c r="A83" s="8"/>
      <c r="B83" s="16" t="s">
        <v>190</v>
      </c>
      <c r="C83" s="234" t="s">
        <v>38</v>
      </c>
      <c r="D83" s="166" t="s">
        <v>38</v>
      </c>
      <c r="E83" s="166" t="s">
        <v>38</v>
      </c>
      <c r="F83" s="166" t="s">
        <v>38</v>
      </c>
      <c r="G83" s="232" t="s">
        <v>38</v>
      </c>
      <c r="H83" s="232" t="s">
        <v>38</v>
      </c>
      <c r="I83" s="8"/>
      <c r="J83" s="8"/>
      <c r="K83" s="8"/>
      <c r="L83" s="8"/>
      <c r="M83" s="8"/>
      <c r="N83" s="8"/>
      <c r="O83" s="8"/>
      <c r="P83" s="8"/>
      <c r="Q83" s="8"/>
      <c r="R83" s="8"/>
      <c r="S83" s="8"/>
      <c r="T83" s="8"/>
      <c r="U83" s="8"/>
      <c r="V83" s="8"/>
      <c r="W83" s="8"/>
      <c r="X83" s="8"/>
      <c r="Y83" s="8"/>
      <c r="Z83" s="8"/>
    </row>
    <row r="84" spans="1:26" ht="12.75" customHeight="1" x14ac:dyDescent="0.15">
      <c r="A84" s="8"/>
      <c r="B84" s="13" t="s">
        <v>192</v>
      </c>
      <c r="C84" s="57" t="s">
        <v>38</v>
      </c>
      <c r="D84" s="164" t="s">
        <v>38</v>
      </c>
      <c r="E84" s="65" t="s">
        <v>38</v>
      </c>
      <c r="F84" s="238" t="s">
        <v>38</v>
      </c>
      <c r="G84" s="225" t="s">
        <v>38</v>
      </c>
      <c r="H84" s="225" t="s">
        <v>38</v>
      </c>
      <c r="I84" s="8"/>
      <c r="J84" s="8"/>
      <c r="K84" s="8"/>
      <c r="L84" s="8"/>
      <c r="M84" s="8"/>
      <c r="N84" s="8"/>
      <c r="O84" s="8"/>
      <c r="P84" s="8"/>
      <c r="Q84" s="8"/>
      <c r="R84" s="8"/>
      <c r="S84" s="8"/>
      <c r="T84" s="8"/>
      <c r="U84" s="8"/>
      <c r="V84" s="8"/>
      <c r="W84" s="8"/>
      <c r="X84" s="8"/>
      <c r="Y84" s="8"/>
      <c r="Z84" s="8"/>
    </row>
    <row r="85" spans="1:26" ht="12.75" customHeight="1" x14ac:dyDescent="0.15">
      <c r="A85" s="8"/>
      <c r="B85" s="13" t="s">
        <v>323</v>
      </c>
      <c r="C85" s="57" t="s">
        <v>38</v>
      </c>
      <c r="D85" s="164" t="s">
        <v>38</v>
      </c>
      <c r="E85" s="65" t="s">
        <v>38</v>
      </c>
      <c r="F85" s="238" t="s">
        <v>38</v>
      </c>
      <c r="G85" s="225" t="s">
        <v>38</v>
      </c>
      <c r="H85" s="225" t="s">
        <v>38</v>
      </c>
      <c r="I85" s="8"/>
      <c r="J85" s="8"/>
      <c r="K85" s="8"/>
      <c r="L85" s="8"/>
      <c r="M85" s="8"/>
      <c r="N85" s="8"/>
      <c r="O85" s="8"/>
      <c r="P85" s="8"/>
      <c r="Q85" s="8"/>
      <c r="R85" s="8"/>
      <c r="S85" s="8"/>
      <c r="T85" s="8"/>
      <c r="U85" s="8"/>
      <c r="V85" s="8"/>
      <c r="W85" s="8"/>
      <c r="X85" s="8"/>
      <c r="Y85" s="8"/>
      <c r="Z85" s="8"/>
    </row>
    <row r="86" spans="1:26" ht="12.75" customHeight="1" x14ac:dyDescent="0.15">
      <c r="A86" s="8"/>
      <c r="B86" s="13" t="s">
        <v>196</v>
      </c>
      <c r="C86" s="57" t="s">
        <v>38</v>
      </c>
      <c r="D86" s="164" t="s">
        <v>38</v>
      </c>
      <c r="E86" s="65" t="s">
        <v>38</v>
      </c>
      <c r="F86" s="238" t="s">
        <v>38</v>
      </c>
      <c r="G86" s="225" t="s">
        <v>38</v>
      </c>
      <c r="H86" s="225" t="s">
        <v>38</v>
      </c>
      <c r="I86" s="8"/>
      <c r="J86" s="8"/>
      <c r="K86" s="8"/>
      <c r="L86" s="8"/>
      <c r="M86" s="8"/>
      <c r="N86" s="8"/>
      <c r="O86" s="8"/>
      <c r="P86" s="8"/>
      <c r="Q86" s="8"/>
      <c r="R86" s="8"/>
      <c r="S86" s="8"/>
      <c r="T86" s="8"/>
      <c r="U86" s="8"/>
      <c r="V86" s="8"/>
      <c r="W86" s="8"/>
      <c r="X86" s="8"/>
      <c r="Y86" s="8"/>
      <c r="Z86" s="8"/>
    </row>
    <row r="87" spans="1:26" ht="12.75" customHeight="1" x14ac:dyDescent="0.15">
      <c r="A87" s="8"/>
      <c r="B87" s="13" t="s">
        <v>326</v>
      </c>
      <c r="C87" s="57" t="s">
        <v>38</v>
      </c>
      <c r="D87" s="164" t="s">
        <v>38</v>
      </c>
      <c r="E87" s="65" t="s">
        <v>38</v>
      </c>
      <c r="F87" s="238" t="s">
        <v>38</v>
      </c>
      <c r="G87" s="225" t="s">
        <v>38</v>
      </c>
      <c r="H87" s="225" t="s">
        <v>38</v>
      </c>
      <c r="I87" s="8"/>
      <c r="J87" s="8"/>
      <c r="K87" s="8"/>
      <c r="L87" s="8"/>
      <c r="M87" s="8"/>
      <c r="N87" s="8"/>
      <c r="O87" s="8"/>
      <c r="P87" s="8"/>
      <c r="Q87" s="8"/>
      <c r="R87" s="8"/>
      <c r="S87" s="8"/>
      <c r="T87" s="8"/>
      <c r="U87" s="8"/>
      <c r="V87" s="8"/>
      <c r="W87" s="8"/>
      <c r="X87" s="8"/>
      <c r="Y87" s="8"/>
      <c r="Z87" s="8"/>
    </row>
    <row r="88" spans="1:26" ht="12.75" customHeight="1" x14ac:dyDescent="0.15">
      <c r="A88" s="91"/>
      <c r="B88" s="97" t="s">
        <v>201</v>
      </c>
      <c r="C88" s="57" t="s">
        <v>38</v>
      </c>
      <c r="D88" s="164" t="s">
        <v>38</v>
      </c>
      <c r="E88" s="65" t="s">
        <v>38</v>
      </c>
      <c r="F88" s="65" t="s">
        <v>38</v>
      </c>
      <c r="G88" s="96" t="s">
        <v>38</v>
      </c>
      <c r="H88" s="96" t="s">
        <v>38</v>
      </c>
      <c r="I88" s="155"/>
      <c r="J88" s="91"/>
      <c r="K88" s="91"/>
      <c r="L88" s="91"/>
      <c r="M88" s="91"/>
      <c r="N88" s="91"/>
      <c r="O88" s="91"/>
      <c r="P88" s="91"/>
      <c r="Q88" s="91"/>
      <c r="R88" s="91"/>
      <c r="S88" s="91"/>
      <c r="T88" s="91"/>
      <c r="U88" s="91"/>
      <c r="V88" s="91"/>
      <c r="W88" s="91"/>
      <c r="X88" s="91"/>
      <c r="Y88" s="91"/>
      <c r="Z88" s="91"/>
    </row>
    <row r="89" spans="1:26" ht="12.75" customHeight="1" x14ac:dyDescent="0.15">
      <c r="A89" s="91"/>
      <c r="B89" s="97" t="s">
        <v>203</v>
      </c>
      <c r="C89" s="57" t="s">
        <v>38</v>
      </c>
      <c r="D89" s="164" t="s">
        <v>38</v>
      </c>
      <c r="E89" s="65" t="s">
        <v>38</v>
      </c>
      <c r="F89" s="65" t="s">
        <v>38</v>
      </c>
      <c r="G89" s="96" t="s">
        <v>38</v>
      </c>
      <c r="H89" s="96" t="s">
        <v>38</v>
      </c>
      <c r="I89" s="155"/>
      <c r="J89" s="91"/>
      <c r="K89" s="91"/>
      <c r="L89" s="91"/>
      <c r="M89" s="91"/>
      <c r="N89" s="91"/>
      <c r="O89" s="91"/>
      <c r="P89" s="91"/>
      <c r="Q89" s="91"/>
      <c r="R89" s="91"/>
      <c r="S89" s="91"/>
      <c r="T89" s="91"/>
      <c r="U89" s="91"/>
      <c r="V89" s="91"/>
      <c r="W89" s="91"/>
      <c r="X89" s="91"/>
      <c r="Y89" s="91"/>
      <c r="Z89" s="91"/>
    </row>
    <row r="90" spans="1:26" ht="12.75" customHeight="1" x14ac:dyDescent="0.15">
      <c r="A90" s="91"/>
      <c r="B90" s="97" t="s">
        <v>330</v>
      </c>
      <c r="C90" s="57" t="s">
        <v>38</v>
      </c>
      <c r="D90" s="164" t="s">
        <v>38</v>
      </c>
      <c r="E90" s="65" t="s">
        <v>38</v>
      </c>
      <c r="F90" s="65" t="s">
        <v>38</v>
      </c>
      <c r="G90" s="96" t="s">
        <v>38</v>
      </c>
      <c r="H90" s="96" t="s">
        <v>38</v>
      </c>
      <c r="I90" s="155"/>
      <c r="J90" s="91"/>
      <c r="K90" s="91"/>
      <c r="L90" s="91"/>
      <c r="M90" s="91"/>
      <c r="N90" s="91"/>
      <c r="O90" s="91"/>
      <c r="P90" s="91"/>
      <c r="Q90" s="91"/>
      <c r="R90" s="91"/>
      <c r="S90" s="91"/>
      <c r="T90" s="91"/>
      <c r="U90" s="91"/>
      <c r="V90" s="91"/>
      <c r="W90" s="91"/>
      <c r="X90" s="91"/>
      <c r="Y90" s="91"/>
      <c r="Z90" s="91"/>
    </row>
    <row r="91" spans="1:26" ht="12.75" customHeight="1" x14ac:dyDescent="0.15">
      <c r="A91" s="8"/>
      <c r="B91" s="13" t="s">
        <v>207</v>
      </c>
      <c r="C91" s="57" t="s">
        <v>38</v>
      </c>
      <c r="D91" s="164" t="s">
        <v>38</v>
      </c>
      <c r="E91" s="164" t="s">
        <v>38</v>
      </c>
      <c r="F91" s="164" t="s">
        <v>38</v>
      </c>
      <c r="G91" s="94" t="s">
        <v>38</v>
      </c>
      <c r="H91" s="94" t="s">
        <v>38</v>
      </c>
      <c r="I91" s="8"/>
      <c r="J91" s="8"/>
      <c r="K91" s="8"/>
      <c r="L91" s="8"/>
      <c r="M91" s="8"/>
      <c r="N91" s="8"/>
      <c r="O91" s="8"/>
      <c r="P91" s="8"/>
      <c r="Q91" s="8"/>
      <c r="R91" s="8"/>
      <c r="S91" s="8"/>
      <c r="T91" s="8"/>
      <c r="U91" s="8"/>
      <c r="V91" s="8"/>
      <c r="W91" s="8"/>
      <c r="X91" s="8"/>
      <c r="Y91" s="8"/>
      <c r="Z91" s="8"/>
    </row>
    <row r="92" spans="1:26" ht="12.75" customHeight="1" x14ac:dyDescent="0.15">
      <c r="A92" s="8"/>
      <c r="B92" s="13" t="s">
        <v>154</v>
      </c>
      <c r="C92" s="123" t="s">
        <v>957</v>
      </c>
      <c r="D92" s="65">
        <v>1</v>
      </c>
      <c r="E92" s="65">
        <v>0</v>
      </c>
      <c r="F92" s="65" t="s">
        <v>38</v>
      </c>
      <c r="G92" s="96" t="s">
        <v>958</v>
      </c>
      <c r="H92" s="96" t="s">
        <v>38</v>
      </c>
      <c r="I92" s="8"/>
      <c r="J92" s="8"/>
      <c r="K92" s="8"/>
      <c r="L92" s="8"/>
      <c r="M92" s="8"/>
      <c r="N92" s="8"/>
      <c r="O92" s="8"/>
      <c r="P92" s="8"/>
      <c r="Q92" s="8"/>
      <c r="R92" s="8"/>
      <c r="S92" s="8"/>
      <c r="T92" s="8"/>
      <c r="U92" s="8"/>
      <c r="V92" s="8"/>
      <c r="W92" s="8"/>
      <c r="X92" s="8"/>
      <c r="Y92" s="8"/>
      <c r="Z92" s="8"/>
    </row>
    <row r="93" spans="1:26" ht="12.75" customHeight="1" x14ac:dyDescent="0.15">
      <c r="A93" s="8"/>
      <c r="B93" s="83"/>
      <c r="C93" s="89"/>
      <c r="D93" s="82"/>
      <c r="E93" s="82"/>
      <c r="F93" s="82"/>
      <c r="G93" s="155"/>
      <c r="H93" s="155"/>
      <c r="I93" s="8"/>
      <c r="J93" s="8"/>
      <c r="K93" s="8"/>
      <c r="L93" s="8"/>
      <c r="M93" s="8"/>
      <c r="N93" s="8"/>
      <c r="O93" s="8"/>
      <c r="P93" s="8"/>
      <c r="Q93" s="8"/>
      <c r="R93" s="8"/>
      <c r="S93" s="8"/>
      <c r="T93" s="8"/>
      <c r="U93" s="8"/>
      <c r="V93" s="8"/>
      <c r="W93" s="8"/>
      <c r="X93" s="8"/>
      <c r="Y93" s="8"/>
      <c r="Z93" s="8"/>
    </row>
    <row r="94" spans="1:26" ht="12.75" customHeight="1" x14ac:dyDescent="0.15">
      <c r="A94" s="8"/>
      <c r="B94" s="83"/>
      <c r="C94" s="89"/>
      <c r="D94" s="82"/>
      <c r="E94" s="82"/>
      <c r="F94" s="82"/>
      <c r="G94" s="155"/>
      <c r="H94" s="155"/>
      <c r="I94" s="8"/>
      <c r="J94" s="8"/>
      <c r="K94" s="8"/>
      <c r="L94" s="8"/>
      <c r="M94" s="8"/>
      <c r="N94" s="8"/>
      <c r="O94" s="8"/>
      <c r="P94" s="8"/>
      <c r="Q94" s="8"/>
      <c r="R94" s="8"/>
      <c r="S94" s="8"/>
      <c r="T94" s="8"/>
      <c r="U94" s="8"/>
      <c r="V94" s="8"/>
      <c r="W94" s="8"/>
      <c r="X94" s="8"/>
      <c r="Y94" s="8"/>
      <c r="Z94" s="8"/>
    </row>
    <row r="95" spans="1:26" ht="12.75" customHeight="1" x14ac:dyDescent="0.15">
      <c r="A95" s="8"/>
      <c r="B95" s="83"/>
      <c r="C95" s="89"/>
      <c r="D95" s="82"/>
      <c r="E95" s="82"/>
      <c r="F95" s="82"/>
      <c r="G95" s="155"/>
      <c r="H95" s="155"/>
      <c r="I95" s="8"/>
      <c r="J95" s="8"/>
      <c r="K95" s="8"/>
      <c r="L95" s="8"/>
      <c r="M95" s="8"/>
      <c r="N95" s="8"/>
      <c r="O95" s="8"/>
      <c r="P95" s="8"/>
      <c r="Q95" s="8"/>
      <c r="R95" s="8"/>
      <c r="S95" s="8"/>
      <c r="T95" s="8"/>
      <c r="U95" s="8"/>
      <c r="V95" s="8"/>
      <c r="W95" s="8"/>
      <c r="X95" s="8"/>
      <c r="Y95" s="8"/>
      <c r="Z95" s="8"/>
    </row>
    <row r="96" spans="1:26" ht="12.75" customHeight="1" x14ac:dyDescent="0.15">
      <c r="A96" s="8"/>
      <c r="B96" s="83"/>
      <c r="C96" s="89"/>
      <c r="D96" s="82"/>
      <c r="E96" s="82"/>
      <c r="F96" s="82"/>
      <c r="G96" s="155"/>
      <c r="H96" s="155"/>
      <c r="I96" s="8"/>
      <c r="J96" s="8"/>
      <c r="K96" s="8"/>
      <c r="L96" s="8"/>
      <c r="M96" s="8"/>
      <c r="N96" s="8"/>
      <c r="O96" s="8"/>
      <c r="P96" s="8"/>
      <c r="Q96" s="8"/>
      <c r="R96" s="8"/>
      <c r="S96" s="8"/>
      <c r="T96" s="8"/>
      <c r="U96" s="8"/>
      <c r="V96" s="8"/>
      <c r="W96" s="8"/>
      <c r="X96" s="8"/>
      <c r="Y96" s="8"/>
      <c r="Z96" s="8"/>
    </row>
    <row r="97" spans="1:26" ht="12.75" customHeight="1" x14ac:dyDescent="0.15">
      <c r="A97" s="8"/>
      <c r="B97" s="83"/>
      <c r="C97" s="89"/>
      <c r="D97" s="82"/>
      <c r="E97" s="82"/>
      <c r="F97" s="82"/>
      <c r="G97" s="155"/>
      <c r="H97" s="155"/>
      <c r="I97" s="8"/>
      <c r="J97" s="8"/>
      <c r="K97" s="8"/>
      <c r="L97" s="8"/>
      <c r="M97" s="8"/>
      <c r="N97" s="8"/>
      <c r="O97" s="8"/>
      <c r="P97" s="8"/>
      <c r="Q97" s="8"/>
      <c r="R97" s="8"/>
      <c r="S97" s="8"/>
      <c r="T97" s="8"/>
      <c r="U97" s="8"/>
      <c r="V97" s="8"/>
      <c r="W97" s="8"/>
      <c r="X97" s="8"/>
      <c r="Y97" s="8"/>
      <c r="Z97" s="8"/>
    </row>
    <row r="98" spans="1:26" ht="12.75" customHeight="1" x14ac:dyDescent="0.15">
      <c r="A98" s="8"/>
      <c r="B98" s="83"/>
      <c r="C98" s="89"/>
      <c r="D98" s="82"/>
      <c r="E98" s="82"/>
      <c r="F98" s="82"/>
      <c r="G98" s="155"/>
      <c r="H98" s="155"/>
      <c r="I98" s="8"/>
      <c r="J98" s="8"/>
      <c r="K98" s="8"/>
      <c r="L98" s="8"/>
      <c r="M98" s="8"/>
      <c r="N98" s="8"/>
      <c r="O98" s="8"/>
      <c r="P98" s="8"/>
      <c r="Q98" s="8"/>
      <c r="R98" s="8"/>
      <c r="S98" s="8"/>
      <c r="T98" s="8"/>
      <c r="U98" s="8"/>
      <c r="V98" s="8"/>
      <c r="W98" s="8"/>
      <c r="X98" s="8"/>
      <c r="Y98" s="8"/>
      <c r="Z98" s="8"/>
    </row>
    <row r="99" spans="1:26" ht="12.75" customHeight="1" x14ac:dyDescent="0.15">
      <c r="A99" s="8"/>
      <c r="B99" s="83"/>
      <c r="C99" s="89"/>
      <c r="D99" s="82"/>
      <c r="E99" s="82"/>
      <c r="F99" s="82"/>
      <c r="G99" s="155"/>
      <c r="H99" s="155"/>
      <c r="I99" s="8"/>
      <c r="J99" s="8"/>
      <c r="K99" s="8"/>
      <c r="L99" s="8"/>
      <c r="M99" s="8"/>
      <c r="N99" s="8"/>
      <c r="O99" s="8"/>
      <c r="P99" s="8"/>
      <c r="Q99" s="8"/>
      <c r="R99" s="8"/>
      <c r="S99" s="8"/>
      <c r="T99" s="8"/>
      <c r="U99" s="8"/>
      <c r="V99" s="8"/>
      <c r="W99" s="8"/>
      <c r="X99" s="8"/>
      <c r="Y99" s="8"/>
      <c r="Z99" s="8"/>
    </row>
    <row r="100" spans="1:26" ht="12.75" customHeight="1" x14ac:dyDescent="0.15">
      <c r="A100" s="8"/>
      <c r="B100" s="83"/>
      <c r="C100" s="89"/>
      <c r="D100" s="82"/>
      <c r="E100" s="82"/>
      <c r="F100" s="82"/>
      <c r="G100" s="155"/>
      <c r="H100" s="155"/>
      <c r="I100" s="8"/>
      <c r="J100" s="8"/>
      <c r="K100" s="8"/>
      <c r="L100" s="8"/>
      <c r="M100" s="8"/>
      <c r="N100" s="8"/>
      <c r="O100" s="8"/>
      <c r="P100" s="8"/>
      <c r="Q100" s="8"/>
      <c r="R100" s="8"/>
      <c r="S100" s="8"/>
      <c r="T100" s="8"/>
      <c r="U100" s="8"/>
      <c r="V100" s="8"/>
      <c r="W100" s="8"/>
      <c r="X100" s="8"/>
      <c r="Y100" s="8"/>
      <c r="Z100" s="8"/>
    </row>
    <row r="101" spans="1:26" ht="12.75" customHeight="1" x14ac:dyDescent="0.15">
      <c r="A101" s="8"/>
      <c r="B101" s="83"/>
      <c r="C101" s="89"/>
      <c r="D101" s="82"/>
      <c r="E101" s="82"/>
      <c r="F101" s="82"/>
      <c r="G101" s="155"/>
      <c r="H101" s="155"/>
      <c r="I101" s="8"/>
      <c r="J101" s="8"/>
      <c r="K101" s="8"/>
      <c r="L101" s="8"/>
      <c r="M101" s="8"/>
      <c r="N101" s="8"/>
      <c r="O101" s="8"/>
      <c r="P101" s="8"/>
      <c r="Q101" s="8"/>
      <c r="R101" s="8"/>
      <c r="S101" s="8"/>
      <c r="T101" s="8"/>
      <c r="U101" s="8"/>
      <c r="V101" s="8"/>
      <c r="W101" s="8"/>
      <c r="X101" s="8"/>
      <c r="Y101" s="8"/>
      <c r="Z101" s="8"/>
    </row>
    <row r="102" spans="1:26" ht="12.75" customHeight="1" x14ac:dyDescent="0.15">
      <c r="A102" s="8"/>
      <c r="B102" s="83"/>
      <c r="C102" s="89"/>
      <c r="D102" s="82"/>
      <c r="E102" s="82"/>
      <c r="F102" s="82"/>
      <c r="G102" s="155"/>
      <c r="H102" s="155"/>
      <c r="I102" s="8"/>
      <c r="J102" s="8"/>
      <c r="K102" s="8"/>
      <c r="L102" s="8"/>
      <c r="M102" s="8"/>
      <c r="N102" s="8"/>
      <c r="O102" s="8"/>
      <c r="P102" s="8"/>
      <c r="Q102" s="8"/>
      <c r="R102" s="8"/>
      <c r="S102" s="8"/>
      <c r="T102" s="8"/>
      <c r="U102" s="8"/>
      <c r="V102" s="8"/>
      <c r="W102" s="8"/>
      <c r="X102" s="8"/>
      <c r="Y102" s="8"/>
      <c r="Z102" s="8"/>
    </row>
    <row r="103" spans="1:26" ht="12.75" customHeight="1" x14ac:dyDescent="0.15">
      <c r="A103" s="8"/>
      <c r="B103" s="83"/>
      <c r="C103" s="89"/>
      <c r="D103" s="82"/>
      <c r="E103" s="82"/>
      <c r="F103" s="82"/>
      <c r="G103" s="155"/>
      <c r="H103" s="155"/>
      <c r="I103" s="8"/>
      <c r="J103" s="8"/>
      <c r="K103" s="8"/>
      <c r="L103" s="8"/>
      <c r="M103" s="8"/>
      <c r="N103" s="8"/>
      <c r="O103" s="8"/>
      <c r="P103" s="8"/>
      <c r="Q103" s="8"/>
      <c r="R103" s="8"/>
      <c r="S103" s="8"/>
      <c r="T103" s="8"/>
      <c r="U103" s="8"/>
      <c r="V103" s="8"/>
      <c r="W103" s="8"/>
      <c r="X103" s="8"/>
      <c r="Y103" s="8"/>
      <c r="Z103" s="8"/>
    </row>
    <row r="104" spans="1:26" ht="12.75" customHeight="1" x14ac:dyDescent="0.15">
      <c r="A104" s="8"/>
      <c r="B104" s="83"/>
      <c r="C104" s="89"/>
      <c r="D104" s="82"/>
      <c r="E104" s="82"/>
      <c r="F104" s="82"/>
      <c r="G104" s="155"/>
      <c r="H104" s="155"/>
      <c r="I104" s="8"/>
      <c r="J104" s="8"/>
      <c r="K104" s="8"/>
      <c r="L104" s="8"/>
      <c r="M104" s="8"/>
      <c r="N104" s="8"/>
      <c r="O104" s="8"/>
      <c r="P104" s="8"/>
      <c r="Q104" s="8"/>
      <c r="R104" s="8"/>
      <c r="S104" s="8"/>
      <c r="T104" s="8"/>
      <c r="U104" s="8"/>
      <c r="V104" s="8"/>
      <c r="W104" s="8"/>
      <c r="X104" s="8"/>
      <c r="Y104" s="8"/>
      <c r="Z104" s="8"/>
    </row>
    <row r="105" spans="1:26" ht="12.75" customHeight="1" x14ac:dyDescent="0.15">
      <c r="A105" s="8"/>
      <c r="B105" s="83"/>
      <c r="C105" s="89"/>
      <c r="D105" s="82"/>
      <c r="E105" s="82"/>
      <c r="F105" s="82"/>
      <c r="G105" s="155"/>
      <c r="H105" s="155"/>
      <c r="I105" s="8"/>
      <c r="J105" s="8"/>
      <c r="K105" s="8"/>
      <c r="L105" s="8"/>
      <c r="M105" s="8"/>
      <c r="N105" s="8"/>
      <c r="O105" s="8"/>
      <c r="P105" s="8"/>
      <c r="Q105" s="8"/>
      <c r="R105" s="8"/>
      <c r="S105" s="8"/>
      <c r="T105" s="8"/>
      <c r="U105" s="8"/>
      <c r="V105" s="8"/>
      <c r="W105" s="8"/>
      <c r="X105" s="8"/>
      <c r="Y105" s="8"/>
      <c r="Z105" s="8"/>
    </row>
    <row r="106" spans="1:26" ht="12.75" customHeight="1" x14ac:dyDescent="0.15">
      <c r="A106" s="8"/>
      <c r="B106" s="83"/>
      <c r="C106" s="89"/>
      <c r="D106" s="82"/>
      <c r="E106" s="82"/>
      <c r="F106" s="82"/>
      <c r="G106" s="155"/>
      <c r="H106" s="155"/>
      <c r="I106" s="8"/>
      <c r="J106" s="8"/>
      <c r="K106" s="8"/>
      <c r="L106" s="8"/>
      <c r="M106" s="8"/>
      <c r="N106" s="8"/>
      <c r="O106" s="8"/>
      <c r="P106" s="8"/>
      <c r="Q106" s="8"/>
      <c r="R106" s="8"/>
      <c r="S106" s="8"/>
      <c r="T106" s="8"/>
      <c r="U106" s="8"/>
      <c r="V106" s="8"/>
      <c r="W106" s="8"/>
      <c r="X106" s="8"/>
      <c r="Y106" s="8"/>
      <c r="Z106" s="8"/>
    </row>
    <row r="107" spans="1:26" ht="12.75" customHeight="1" x14ac:dyDescent="0.15">
      <c r="A107" s="8"/>
      <c r="B107" s="83"/>
      <c r="C107" s="89"/>
      <c r="D107" s="82"/>
      <c r="E107" s="82"/>
      <c r="F107" s="82"/>
      <c r="G107" s="155"/>
      <c r="H107" s="155"/>
      <c r="I107" s="8"/>
      <c r="J107" s="8"/>
      <c r="K107" s="8"/>
      <c r="L107" s="8"/>
      <c r="M107" s="8"/>
      <c r="N107" s="8"/>
      <c r="O107" s="8"/>
      <c r="P107" s="8"/>
      <c r="Q107" s="8"/>
      <c r="R107" s="8"/>
      <c r="S107" s="8"/>
      <c r="T107" s="8"/>
      <c r="U107" s="8"/>
      <c r="V107" s="8"/>
      <c r="W107" s="8"/>
      <c r="X107" s="8"/>
      <c r="Y107" s="8"/>
      <c r="Z107" s="8"/>
    </row>
    <row r="108" spans="1:26" ht="12.75" customHeight="1" x14ac:dyDescent="0.15">
      <c r="A108" s="8"/>
      <c r="B108" s="83"/>
      <c r="C108" s="89"/>
      <c r="D108" s="82"/>
      <c r="E108" s="82"/>
      <c r="F108" s="82"/>
      <c r="G108" s="155"/>
      <c r="H108" s="155"/>
      <c r="I108" s="8"/>
      <c r="J108" s="8"/>
      <c r="K108" s="8"/>
      <c r="L108" s="8"/>
      <c r="M108" s="8"/>
      <c r="N108" s="8"/>
      <c r="O108" s="8"/>
      <c r="P108" s="8"/>
      <c r="Q108" s="8"/>
      <c r="R108" s="8"/>
      <c r="S108" s="8"/>
      <c r="T108" s="8"/>
      <c r="U108" s="8"/>
      <c r="V108" s="8"/>
      <c r="W108" s="8"/>
      <c r="X108" s="8"/>
      <c r="Y108" s="8"/>
      <c r="Z108" s="8"/>
    </row>
    <row r="109" spans="1:26" ht="12.75" customHeight="1" x14ac:dyDescent="0.15">
      <c r="A109" s="8"/>
      <c r="B109" s="83"/>
      <c r="C109" s="89"/>
      <c r="D109" s="82"/>
      <c r="E109" s="82"/>
      <c r="F109" s="82"/>
      <c r="G109" s="155"/>
      <c r="H109" s="155"/>
      <c r="I109" s="8"/>
      <c r="J109" s="8"/>
      <c r="K109" s="8"/>
      <c r="L109" s="8"/>
      <c r="M109" s="8"/>
      <c r="N109" s="8"/>
      <c r="O109" s="8"/>
      <c r="P109" s="8"/>
      <c r="Q109" s="8"/>
      <c r="R109" s="8"/>
      <c r="S109" s="8"/>
      <c r="T109" s="8"/>
      <c r="U109" s="8"/>
      <c r="V109" s="8"/>
      <c r="W109" s="8"/>
      <c r="X109" s="8"/>
      <c r="Y109" s="8"/>
      <c r="Z109" s="8"/>
    </row>
    <row r="110" spans="1:26" ht="12.75" customHeight="1" x14ac:dyDescent="0.15">
      <c r="A110" s="8"/>
      <c r="B110" s="83"/>
      <c r="C110" s="89"/>
      <c r="D110" s="82"/>
      <c r="E110" s="82"/>
      <c r="F110" s="82"/>
      <c r="G110" s="155"/>
      <c r="H110" s="155"/>
      <c r="I110" s="8"/>
      <c r="J110" s="8"/>
      <c r="K110" s="8"/>
      <c r="L110" s="8"/>
      <c r="M110" s="8"/>
      <c r="N110" s="8"/>
      <c r="O110" s="8"/>
      <c r="P110" s="8"/>
      <c r="Q110" s="8"/>
      <c r="R110" s="8"/>
      <c r="S110" s="8"/>
      <c r="T110" s="8"/>
      <c r="U110" s="8"/>
      <c r="V110" s="8"/>
      <c r="W110" s="8"/>
      <c r="X110" s="8"/>
      <c r="Y110" s="8"/>
      <c r="Z110" s="8"/>
    </row>
    <row r="111" spans="1:26" ht="12.75" customHeight="1" x14ac:dyDescent="0.15">
      <c r="A111" s="8"/>
      <c r="B111" s="83"/>
      <c r="C111" s="89"/>
      <c r="D111" s="82"/>
      <c r="E111" s="82"/>
      <c r="F111" s="82"/>
      <c r="G111" s="155"/>
      <c r="H111" s="155"/>
      <c r="I111" s="8"/>
      <c r="J111" s="8"/>
      <c r="K111" s="8"/>
      <c r="L111" s="8"/>
      <c r="M111" s="8"/>
      <c r="N111" s="8"/>
      <c r="O111" s="8"/>
      <c r="P111" s="8"/>
      <c r="Q111" s="8"/>
      <c r="R111" s="8"/>
      <c r="S111" s="8"/>
      <c r="T111" s="8"/>
      <c r="U111" s="8"/>
      <c r="V111" s="8"/>
      <c r="W111" s="8"/>
      <c r="X111" s="8"/>
      <c r="Y111" s="8"/>
      <c r="Z111" s="8"/>
    </row>
    <row r="112" spans="1:26" ht="12.75" customHeight="1" x14ac:dyDescent="0.15">
      <c r="A112" s="8"/>
      <c r="B112" s="83"/>
      <c r="C112" s="89"/>
      <c r="D112" s="82"/>
      <c r="E112" s="82"/>
      <c r="F112" s="82"/>
      <c r="G112" s="155"/>
      <c r="H112" s="155"/>
      <c r="I112" s="8"/>
      <c r="J112" s="8"/>
      <c r="K112" s="8"/>
      <c r="L112" s="8"/>
      <c r="M112" s="8"/>
      <c r="N112" s="8"/>
      <c r="O112" s="8"/>
      <c r="P112" s="8"/>
      <c r="Q112" s="8"/>
      <c r="R112" s="8"/>
      <c r="S112" s="8"/>
      <c r="T112" s="8"/>
      <c r="U112" s="8"/>
      <c r="V112" s="8"/>
      <c r="W112" s="8"/>
      <c r="X112" s="8"/>
      <c r="Y112" s="8"/>
      <c r="Z112" s="8"/>
    </row>
    <row r="113" spans="1:26" ht="12.75" customHeight="1" x14ac:dyDescent="0.15">
      <c r="A113" s="8"/>
      <c r="B113" s="83"/>
      <c r="C113" s="89"/>
      <c r="D113" s="82"/>
      <c r="E113" s="82"/>
      <c r="F113" s="82"/>
      <c r="G113" s="155"/>
      <c r="H113" s="155"/>
      <c r="I113" s="8"/>
      <c r="J113" s="8"/>
      <c r="K113" s="8"/>
      <c r="L113" s="8"/>
      <c r="M113" s="8"/>
      <c r="N113" s="8"/>
      <c r="O113" s="8"/>
      <c r="P113" s="8"/>
      <c r="Q113" s="8"/>
      <c r="R113" s="8"/>
      <c r="S113" s="8"/>
      <c r="T113" s="8"/>
      <c r="U113" s="8"/>
      <c r="V113" s="8"/>
      <c r="W113" s="8"/>
      <c r="X113" s="8"/>
      <c r="Y113" s="8"/>
      <c r="Z113" s="8"/>
    </row>
    <row r="114" spans="1:26" ht="12.75" customHeight="1" x14ac:dyDescent="0.15">
      <c r="A114" s="8"/>
      <c r="B114" s="83"/>
      <c r="C114" s="89"/>
      <c r="D114" s="82"/>
      <c r="E114" s="82"/>
      <c r="F114" s="82"/>
      <c r="G114" s="155"/>
      <c r="H114" s="155"/>
      <c r="I114" s="8"/>
      <c r="J114" s="8"/>
      <c r="K114" s="8"/>
      <c r="L114" s="8"/>
      <c r="M114" s="8"/>
      <c r="N114" s="8"/>
      <c r="O114" s="8"/>
      <c r="P114" s="8"/>
      <c r="Q114" s="8"/>
      <c r="R114" s="8"/>
      <c r="S114" s="8"/>
      <c r="T114" s="8"/>
      <c r="U114" s="8"/>
      <c r="V114" s="8"/>
      <c r="W114" s="8"/>
      <c r="X114" s="8"/>
      <c r="Y114" s="8"/>
      <c r="Z114" s="8"/>
    </row>
    <row r="115" spans="1:26" ht="12.75" customHeight="1" x14ac:dyDescent="0.15">
      <c r="A115" s="8"/>
      <c r="B115" s="83"/>
      <c r="C115" s="89"/>
      <c r="D115" s="82"/>
      <c r="E115" s="82"/>
      <c r="F115" s="82"/>
      <c r="G115" s="155"/>
      <c r="H115" s="155"/>
      <c r="I115" s="8"/>
      <c r="J115" s="8"/>
      <c r="K115" s="8"/>
      <c r="L115" s="8"/>
      <c r="M115" s="8"/>
      <c r="N115" s="8"/>
      <c r="O115" s="8"/>
      <c r="P115" s="8"/>
      <c r="Q115" s="8"/>
      <c r="R115" s="8"/>
      <c r="S115" s="8"/>
      <c r="T115" s="8"/>
      <c r="U115" s="8"/>
      <c r="V115" s="8"/>
      <c r="W115" s="8"/>
      <c r="X115" s="8"/>
      <c r="Y115" s="8"/>
      <c r="Z115" s="8"/>
    </row>
    <row r="116" spans="1:26" ht="12.75" customHeight="1" x14ac:dyDescent="0.15">
      <c r="A116" s="8"/>
      <c r="B116" s="83"/>
      <c r="C116" s="89"/>
      <c r="D116" s="82"/>
      <c r="E116" s="82"/>
      <c r="F116" s="82"/>
      <c r="G116" s="155"/>
      <c r="H116" s="155"/>
      <c r="I116" s="8"/>
      <c r="J116" s="8"/>
      <c r="K116" s="8"/>
      <c r="L116" s="8"/>
      <c r="M116" s="8"/>
      <c r="N116" s="8"/>
      <c r="O116" s="8"/>
      <c r="P116" s="8"/>
      <c r="Q116" s="8"/>
      <c r="R116" s="8"/>
      <c r="S116" s="8"/>
      <c r="T116" s="8"/>
      <c r="U116" s="8"/>
      <c r="V116" s="8"/>
      <c r="W116" s="8"/>
      <c r="X116" s="8"/>
      <c r="Y116" s="8"/>
      <c r="Z116" s="8"/>
    </row>
    <row r="117" spans="1:26" ht="12.75" customHeight="1" x14ac:dyDescent="0.15">
      <c r="A117" s="8"/>
      <c r="B117" s="83"/>
      <c r="C117" s="89"/>
      <c r="D117" s="82"/>
      <c r="E117" s="82"/>
      <c r="F117" s="82"/>
      <c r="G117" s="155"/>
      <c r="H117" s="155"/>
      <c r="I117" s="8"/>
      <c r="J117" s="8"/>
      <c r="K117" s="8"/>
      <c r="L117" s="8"/>
      <c r="M117" s="8"/>
      <c r="N117" s="8"/>
      <c r="O117" s="8"/>
      <c r="P117" s="8"/>
      <c r="Q117" s="8"/>
      <c r="R117" s="8"/>
      <c r="S117" s="8"/>
      <c r="T117" s="8"/>
      <c r="U117" s="8"/>
      <c r="V117" s="8"/>
      <c r="W117" s="8"/>
      <c r="X117" s="8"/>
      <c r="Y117" s="8"/>
      <c r="Z117" s="8"/>
    </row>
    <row r="118" spans="1:26" ht="12.75" customHeight="1" x14ac:dyDescent="0.15">
      <c r="A118" s="8"/>
      <c r="B118" s="83"/>
      <c r="C118" s="89"/>
      <c r="D118" s="82"/>
      <c r="E118" s="82"/>
      <c r="F118" s="82"/>
      <c r="G118" s="155"/>
      <c r="H118" s="155"/>
      <c r="I118" s="8"/>
      <c r="J118" s="8"/>
      <c r="K118" s="8"/>
      <c r="L118" s="8"/>
      <c r="M118" s="8"/>
      <c r="N118" s="8"/>
      <c r="O118" s="8"/>
      <c r="P118" s="8"/>
      <c r="Q118" s="8"/>
      <c r="R118" s="8"/>
      <c r="S118" s="8"/>
      <c r="T118" s="8"/>
      <c r="U118" s="8"/>
      <c r="V118" s="8"/>
      <c r="W118" s="8"/>
      <c r="X118" s="8"/>
      <c r="Y118" s="8"/>
      <c r="Z118" s="8"/>
    </row>
    <row r="119" spans="1:26" ht="12.75" customHeight="1" x14ac:dyDescent="0.15">
      <c r="A119" s="8"/>
      <c r="B119" s="83"/>
      <c r="C119" s="89"/>
      <c r="D119" s="82"/>
      <c r="E119" s="82"/>
      <c r="F119" s="82"/>
      <c r="G119" s="155"/>
      <c r="H119" s="155"/>
      <c r="I119" s="8"/>
      <c r="J119" s="8"/>
      <c r="K119" s="8"/>
      <c r="L119" s="8"/>
      <c r="M119" s="8"/>
      <c r="N119" s="8"/>
      <c r="O119" s="8"/>
      <c r="P119" s="8"/>
      <c r="Q119" s="8"/>
      <c r="R119" s="8"/>
      <c r="S119" s="8"/>
      <c r="T119" s="8"/>
      <c r="U119" s="8"/>
      <c r="V119" s="8"/>
      <c r="W119" s="8"/>
      <c r="X119" s="8"/>
      <c r="Y119" s="8"/>
      <c r="Z119" s="8"/>
    </row>
    <row r="120" spans="1:26" ht="12.75" customHeight="1" x14ac:dyDescent="0.15">
      <c r="A120" s="8"/>
      <c r="B120" s="83"/>
      <c r="C120" s="89"/>
      <c r="D120" s="82"/>
      <c r="E120" s="82"/>
      <c r="F120" s="82"/>
      <c r="G120" s="155"/>
      <c r="H120" s="155"/>
      <c r="I120" s="8"/>
      <c r="J120" s="8"/>
      <c r="K120" s="8"/>
      <c r="L120" s="8"/>
      <c r="M120" s="8"/>
      <c r="N120" s="8"/>
      <c r="O120" s="8"/>
      <c r="P120" s="8"/>
      <c r="Q120" s="8"/>
      <c r="R120" s="8"/>
      <c r="S120" s="8"/>
      <c r="T120" s="8"/>
      <c r="U120" s="8"/>
      <c r="V120" s="8"/>
      <c r="W120" s="8"/>
      <c r="X120" s="8"/>
      <c r="Y120" s="8"/>
      <c r="Z120" s="8"/>
    </row>
    <row r="121" spans="1:26" ht="12.75" customHeight="1" x14ac:dyDescent="0.15">
      <c r="A121" s="8"/>
      <c r="B121" s="83"/>
      <c r="C121" s="89"/>
      <c r="D121" s="82"/>
      <c r="E121" s="82"/>
      <c r="F121" s="82"/>
      <c r="G121" s="155"/>
      <c r="H121" s="155"/>
      <c r="I121" s="8"/>
      <c r="J121" s="8"/>
      <c r="K121" s="8"/>
      <c r="L121" s="8"/>
      <c r="M121" s="8"/>
      <c r="N121" s="8"/>
      <c r="O121" s="8"/>
      <c r="P121" s="8"/>
      <c r="Q121" s="8"/>
      <c r="R121" s="8"/>
      <c r="S121" s="8"/>
      <c r="T121" s="8"/>
      <c r="U121" s="8"/>
      <c r="V121" s="8"/>
      <c r="W121" s="8"/>
      <c r="X121" s="8"/>
      <c r="Y121" s="8"/>
      <c r="Z121" s="8"/>
    </row>
    <row r="122" spans="1:26" ht="12.75" customHeight="1" x14ac:dyDescent="0.15">
      <c r="A122" s="8"/>
      <c r="B122" s="83"/>
      <c r="C122" s="89"/>
      <c r="D122" s="82"/>
      <c r="E122" s="82"/>
      <c r="F122" s="82"/>
      <c r="G122" s="155"/>
      <c r="H122" s="155"/>
      <c r="I122" s="8"/>
      <c r="J122" s="8"/>
      <c r="K122" s="8"/>
      <c r="L122" s="8"/>
      <c r="M122" s="8"/>
      <c r="N122" s="8"/>
      <c r="O122" s="8"/>
      <c r="P122" s="8"/>
      <c r="Q122" s="8"/>
      <c r="R122" s="8"/>
      <c r="S122" s="8"/>
      <c r="T122" s="8"/>
      <c r="U122" s="8"/>
      <c r="V122" s="8"/>
      <c r="W122" s="8"/>
      <c r="X122" s="8"/>
      <c r="Y122" s="8"/>
      <c r="Z122" s="8"/>
    </row>
    <row r="123" spans="1:26" ht="12.75" customHeight="1" x14ac:dyDescent="0.15">
      <c r="A123" s="8"/>
      <c r="B123" s="83"/>
      <c r="C123" s="89"/>
      <c r="D123" s="82"/>
      <c r="E123" s="82"/>
      <c r="F123" s="82"/>
      <c r="G123" s="155"/>
      <c r="H123" s="155"/>
      <c r="I123" s="8"/>
      <c r="J123" s="8"/>
      <c r="K123" s="8"/>
      <c r="L123" s="8"/>
      <c r="M123" s="8"/>
      <c r="N123" s="8"/>
      <c r="O123" s="8"/>
      <c r="P123" s="8"/>
      <c r="Q123" s="8"/>
      <c r="R123" s="8"/>
      <c r="S123" s="8"/>
      <c r="T123" s="8"/>
      <c r="U123" s="8"/>
      <c r="V123" s="8"/>
      <c r="W123" s="8"/>
      <c r="X123" s="8"/>
      <c r="Y123" s="8"/>
      <c r="Z123" s="8"/>
    </row>
    <row r="124" spans="1:26" ht="12.75" customHeight="1" x14ac:dyDescent="0.15">
      <c r="A124" s="8"/>
      <c r="B124" s="83"/>
      <c r="C124" s="89"/>
      <c r="D124" s="82"/>
      <c r="E124" s="82"/>
      <c r="F124" s="82"/>
      <c r="G124" s="155"/>
      <c r="H124" s="155"/>
      <c r="I124" s="8"/>
      <c r="J124" s="8"/>
      <c r="K124" s="8"/>
      <c r="L124" s="8"/>
      <c r="M124" s="8"/>
      <c r="N124" s="8"/>
      <c r="O124" s="8"/>
      <c r="P124" s="8"/>
      <c r="Q124" s="8"/>
      <c r="R124" s="8"/>
      <c r="S124" s="8"/>
      <c r="T124" s="8"/>
      <c r="U124" s="8"/>
      <c r="V124" s="8"/>
      <c r="W124" s="8"/>
      <c r="X124" s="8"/>
      <c r="Y124" s="8"/>
      <c r="Z124" s="8"/>
    </row>
    <row r="125" spans="1:26" ht="12.75" customHeight="1" x14ac:dyDescent="0.15">
      <c r="A125" s="8"/>
      <c r="B125" s="83"/>
      <c r="C125" s="89"/>
      <c r="D125" s="82"/>
      <c r="E125" s="82"/>
      <c r="F125" s="82"/>
      <c r="G125" s="155"/>
      <c r="H125" s="155"/>
      <c r="I125" s="8"/>
      <c r="J125" s="8"/>
      <c r="K125" s="8"/>
      <c r="L125" s="8"/>
      <c r="M125" s="8"/>
      <c r="N125" s="8"/>
      <c r="O125" s="8"/>
      <c r="P125" s="8"/>
      <c r="Q125" s="8"/>
      <c r="R125" s="8"/>
      <c r="S125" s="8"/>
      <c r="T125" s="8"/>
      <c r="U125" s="8"/>
      <c r="V125" s="8"/>
      <c r="W125" s="8"/>
      <c r="X125" s="8"/>
      <c r="Y125" s="8"/>
      <c r="Z125" s="8"/>
    </row>
    <row r="126" spans="1:26" ht="12.75" customHeight="1" x14ac:dyDescent="0.15">
      <c r="A126" s="8"/>
      <c r="B126" s="83"/>
      <c r="C126" s="89"/>
      <c r="D126" s="82"/>
      <c r="E126" s="82"/>
      <c r="F126" s="82"/>
      <c r="G126" s="155"/>
      <c r="H126" s="155"/>
      <c r="I126" s="8"/>
      <c r="J126" s="8"/>
      <c r="K126" s="8"/>
      <c r="L126" s="8"/>
      <c r="M126" s="8"/>
      <c r="N126" s="8"/>
      <c r="O126" s="8"/>
      <c r="P126" s="8"/>
      <c r="Q126" s="8"/>
      <c r="R126" s="8"/>
      <c r="S126" s="8"/>
      <c r="T126" s="8"/>
      <c r="U126" s="8"/>
      <c r="V126" s="8"/>
      <c r="W126" s="8"/>
      <c r="X126" s="8"/>
      <c r="Y126" s="8"/>
      <c r="Z126" s="8"/>
    </row>
    <row r="127" spans="1:26" ht="12.75" customHeight="1" x14ac:dyDescent="0.15">
      <c r="A127" s="8"/>
      <c r="B127" s="83"/>
      <c r="C127" s="89"/>
      <c r="D127" s="82"/>
      <c r="E127" s="82"/>
      <c r="F127" s="82"/>
      <c r="G127" s="155"/>
      <c r="H127" s="155"/>
      <c r="I127" s="8"/>
      <c r="J127" s="8"/>
      <c r="K127" s="8"/>
      <c r="L127" s="8"/>
      <c r="M127" s="8"/>
      <c r="N127" s="8"/>
      <c r="O127" s="8"/>
      <c r="P127" s="8"/>
      <c r="Q127" s="8"/>
      <c r="R127" s="8"/>
      <c r="S127" s="8"/>
      <c r="T127" s="8"/>
      <c r="U127" s="8"/>
      <c r="V127" s="8"/>
      <c r="W127" s="8"/>
      <c r="X127" s="8"/>
      <c r="Y127" s="8"/>
      <c r="Z127" s="8"/>
    </row>
    <row r="128" spans="1:26" ht="12.75" customHeight="1" x14ac:dyDescent="0.15">
      <c r="A128" s="8"/>
      <c r="B128" s="83"/>
      <c r="C128" s="89"/>
      <c r="D128" s="82"/>
      <c r="E128" s="82"/>
      <c r="F128" s="82"/>
      <c r="G128" s="155"/>
      <c r="H128" s="155"/>
      <c r="I128" s="8"/>
      <c r="J128" s="8"/>
      <c r="K128" s="8"/>
      <c r="L128" s="8"/>
      <c r="M128" s="8"/>
      <c r="N128" s="8"/>
      <c r="O128" s="8"/>
      <c r="P128" s="8"/>
      <c r="Q128" s="8"/>
      <c r="R128" s="8"/>
      <c r="S128" s="8"/>
      <c r="T128" s="8"/>
      <c r="U128" s="8"/>
      <c r="V128" s="8"/>
      <c r="W128" s="8"/>
      <c r="X128" s="8"/>
      <c r="Y128" s="8"/>
      <c r="Z128" s="8"/>
    </row>
    <row r="129" spans="1:26" ht="12.75" customHeight="1" x14ac:dyDescent="0.15">
      <c r="A129" s="8"/>
      <c r="B129" s="83"/>
      <c r="C129" s="89"/>
      <c r="D129" s="82"/>
      <c r="E129" s="82"/>
      <c r="F129" s="82"/>
      <c r="G129" s="155"/>
      <c r="H129" s="155"/>
      <c r="I129" s="8"/>
      <c r="J129" s="8"/>
      <c r="K129" s="8"/>
      <c r="L129" s="8"/>
      <c r="M129" s="8"/>
      <c r="N129" s="8"/>
      <c r="O129" s="8"/>
      <c r="P129" s="8"/>
      <c r="Q129" s="8"/>
      <c r="R129" s="8"/>
      <c r="S129" s="8"/>
      <c r="T129" s="8"/>
      <c r="U129" s="8"/>
      <c r="V129" s="8"/>
      <c r="W129" s="8"/>
      <c r="X129" s="8"/>
      <c r="Y129" s="8"/>
      <c r="Z129" s="8"/>
    </row>
    <row r="130" spans="1:26" ht="12.75" customHeight="1" x14ac:dyDescent="0.15">
      <c r="A130" s="8"/>
      <c r="B130" s="83"/>
      <c r="C130" s="89"/>
      <c r="D130" s="82"/>
      <c r="E130" s="82"/>
      <c r="F130" s="82"/>
      <c r="G130" s="155"/>
      <c r="H130" s="155"/>
      <c r="I130" s="8"/>
      <c r="J130" s="8"/>
      <c r="K130" s="8"/>
      <c r="L130" s="8"/>
      <c r="M130" s="8"/>
      <c r="N130" s="8"/>
      <c r="O130" s="8"/>
      <c r="P130" s="8"/>
      <c r="Q130" s="8"/>
      <c r="R130" s="8"/>
      <c r="S130" s="8"/>
      <c r="T130" s="8"/>
      <c r="U130" s="8"/>
      <c r="V130" s="8"/>
      <c r="W130" s="8"/>
      <c r="X130" s="8"/>
      <c r="Y130" s="8"/>
      <c r="Z130" s="8"/>
    </row>
    <row r="131" spans="1:26" ht="12.75" customHeight="1" x14ac:dyDescent="0.15">
      <c r="A131" s="8"/>
      <c r="B131" s="83"/>
      <c r="C131" s="89"/>
      <c r="D131" s="82"/>
      <c r="E131" s="82"/>
      <c r="F131" s="82"/>
      <c r="G131" s="155"/>
      <c r="H131" s="155"/>
      <c r="I131" s="8"/>
      <c r="J131" s="8"/>
      <c r="K131" s="8"/>
      <c r="L131" s="8"/>
      <c r="M131" s="8"/>
      <c r="N131" s="8"/>
      <c r="O131" s="8"/>
      <c r="P131" s="8"/>
      <c r="Q131" s="8"/>
      <c r="R131" s="8"/>
      <c r="S131" s="8"/>
      <c r="T131" s="8"/>
      <c r="U131" s="8"/>
      <c r="V131" s="8"/>
      <c r="W131" s="8"/>
      <c r="X131" s="8"/>
      <c r="Y131" s="8"/>
      <c r="Z131" s="8"/>
    </row>
    <row r="132" spans="1:26" ht="12.75" customHeight="1" x14ac:dyDescent="0.15">
      <c r="A132" s="8"/>
      <c r="B132" s="83"/>
      <c r="C132" s="89"/>
      <c r="D132" s="82"/>
      <c r="E132" s="82"/>
      <c r="F132" s="82"/>
      <c r="G132" s="155"/>
      <c r="H132" s="155"/>
      <c r="I132" s="8"/>
      <c r="J132" s="8"/>
      <c r="K132" s="8"/>
      <c r="L132" s="8"/>
      <c r="M132" s="8"/>
      <c r="N132" s="8"/>
      <c r="O132" s="8"/>
      <c r="P132" s="8"/>
      <c r="Q132" s="8"/>
      <c r="R132" s="8"/>
      <c r="S132" s="8"/>
      <c r="T132" s="8"/>
      <c r="U132" s="8"/>
      <c r="V132" s="8"/>
      <c r="W132" s="8"/>
      <c r="X132" s="8"/>
      <c r="Y132" s="8"/>
      <c r="Z132" s="8"/>
    </row>
    <row r="133" spans="1:26" ht="12.75" customHeight="1" x14ac:dyDescent="0.15">
      <c r="A133" s="8"/>
      <c r="B133" s="83"/>
      <c r="C133" s="89"/>
      <c r="D133" s="82"/>
      <c r="E133" s="82"/>
      <c r="F133" s="82"/>
      <c r="G133" s="155"/>
      <c r="H133" s="155"/>
      <c r="I133" s="8"/>
      <c r="J133" s="8"/>
      <c r="K133" s="8"/>
      <c r="L133" s="8"/>
      <c r="M133" s="8"/>
      <c r="N133" s="8"/>
      <c r="O133" s="8"/>
      <c r="P133" s="8"/>
      <c r="Q133" s="8"/>
      <c r="R133" s="8"/>
      <c r="S133" s="8"/>
      <c r="T133" s="8"/>
      <c r="U133" s="8"/>
      <c r="V133" s="8"/>
      <c r="W133" s="8"/>
      <c r="X133" s="8"/>
      <c r="Y133" s="8"/>
      <c r="Z133" s="8"/>
    </row>
    <row r="134" spans="1:26" ht="12.75" customHeight="1" x14ac:dyDescent="0.15">
      <c r="A134" s="8"/>
      <c r="B134" s="83"/>
      <c r="C134" s="89"/>
      <c r="D134" s="82"/>
      <c r="E134" s="82"/>
      <c r="F134" s="82"/>
      <c r="G134" s="155"/>
      <c r="H134" s="155"/>
      <c r="I134" s="8"/>
      <c r="J134" s="8"/>
      <c r="K134" s="8"/>
      <c r="L134" s="8"/>
      <c r="M134" s="8"/>
      <c r="N134" s="8"/>
      <c r="O134" s="8"/>
      <c r="P134" s="8"/>
      <c r="Q134" s="8"/>
      <c r="R134" s="8"/>
      <c r="S134" s="8"/>
      <c r="T134" s="8"/>
      <c r="U134" s="8"/>
      <c r="V134" s="8"/>
      <c r="W134" s="8"/>
      <c r="X134" s="8"/>
      <c r="Y134" s="8"/>
      <c r="Z134" s="8"/>
    </row>
    <row r="135" spans="1:26" ht="12.75" customHeight="1" x14ac:dyDescent="0.15">
      <c r="A135" s="8"/>
      <c r="B135" s="83"/>
      <c r="C135" s="89"/>
      <c r="D135" s="82"/>
      <c r="E135" s="82"/>
      <c r="F135" s="82"/>
      <c r="G135" s="155"/>
      <c r="H135" s="155"/>
      <c r="I135" s="8"/>
      <c r="J135" s="8"/>
      <c r="K135" s="8"/>
      <c r="L135" s="8"/>
      <c r="M135" s="8"/>
      <c r="N135" s="8"/>
      <c r="O135" s="8"/>
      <c r="P135" s="8"/>
      <c r="Q135" s="8"/>
      <c r="R135" s="8"/>
      <c r="S135" s="8"/>
      <c r="T135" s="8"/>
      <c r="U135" s="8"/>
      <c r="V135" s="8"/>
      <c r="W135" s="8"/>
      <c r="X135" s="8"/>
      <c r="Y135" s="8"/>
      <c r="Z135" s="8"/>
    </row>
    <row r="136" spans="1:26" ht="12.75" customHeight="1" x14ac:dyDescent="0.15">
      <c r="A136" s="8"/>
      <c r="B136" s="83"/>
      <c r="C136" s="89"/>
      <c r="D136" s="82"/>
      <c r="E136" s="82"/>
      <c r="F136" s="82"/>
      <c r="G136" s="155"/>
      <c r="H136" s="155"/>
      <c r="I136" s="8"/>
      <c r="J136" s="8"/>
      <c r="K136" s="8"/>
      <c r="L136" s="8"/>
      <c r="M136" s="8"/>
      <c r="N136" s="8"/>
      <c r="O136" s="8"/>
      <c r="P136" s="8"/>
      <c r="Q136" s="8"/>
      <c r="R136" s="8"/>
      <c r="S136" s="8"/>
      <c r="T136" s="8"/>
      <c r="U136" s="8"/>
      <c r="V136" s="8"/>
      <c r="W136" s="8"/>
      <c r="X136" s="8"/>
      <c r="Y136" s="8"/>
      <c r="Z136" s="8"/>
    </row>
    <row r="137" spans="1:26" ht="12.75" customHeight="1" x14ac:dyDescent="0.15">
      <c r="A137" s="8"/>
      <c r="B137" s="83"/>
      <c r="C137" s="89"/>
      <c r="D137" s="82"/>
      <c r="E137" s="82"/>
      <c r="F137" s="82"/>
      <c r="G137" s="155"/>
      <c r="H137" s="155"/>
      <c r="I137" s="8"/>
      <c r="J137" s="8"/>
      <c r="K137" s="8"/>
      <c r="L137" s="8"/>
      <c r="M137" s="8"/>
      <c r="N137" s="8"/>
      <c r="O137" s="8"/>
      <c r="P137" s="8"/>
      <c r="Q137" s="8"/>
      <c r="R137" s="8"/>
      <c r="S137" s="8"/>
      <c r="T137" s="8"/>
      <c r="U137" s="8"/>
      <c r="V137" s="8"/>
      <c r="W137" s="8"/>
      <c r="X137" s="8"/>
      <c r="Y137" s="8"/>
      <c r="Z137" s="8"/>
    </row>
    <row r="138" spans="1:26" ht="12.75" customHeight="1" x14ac:dyDescent="0.15">
      <c r="A138" s="8"/>
      <c r="B138" s="83"/>
      <c r="C138" s="89"/>
      <c r="D138" s="82"/>
      <c r="E138" s="82"/>
      <c r="F138" s="82"/>
      <c r="G138" s="155"/>
      <c r="H138" s="155"/>
      <c r="I138" s="8"/>
      <c r="J138" s="8"/>
      <c r="K138" s="8"/>
      <c r="L138" s="8"/>
      <c r="M138" s="8"/>
      <c r="N138" s="8"/>
      <c r="O138" s="8"/>
      <c r="P138" s="8"/>
      <c r="Q138" s="8"/>
      <c r="R138" s="8"/>
      <c r="S138" s="8"/>
      <c r="T138" s="8"/>
      <c r="U138" s="8"/>
      <c r="V138" s="8"/>
      <c r="W138" s="8"/>
      <c r="X138" s="8"/>
      <c r="Y138" s="8"/>
      <c r="Z138" s="8"/>
    </row>
    <row r="139" spans="1:26" ht="12.75" customHeight="1" x14ac:dyDescent="0.15">
      <c r="A139" s="8"/>
      <c r="B139" s="83"/>
      <c r="C139" s="89"/>
      <c r="D139" s="82"/>
      <c r="E139" s="82"/>
      <c r="F139" s="82"/>
      <c r="G139" s="155"/>
      <c r="H139" s="155"/>
      <c r="I139" s="8"/>
      <c r="J139" s="8"/>
      <c r="K139" s="8"/>
      <c r="L139" s="8"/>
      <c r="M139" s="8"/>
      <c r="N139" s="8"/>
      <c r="O139" s="8"/>
      <c r="P139" s="8"/>
      <c r="Q139" s="8"/>
      <c r="R139" s="8"/>
      <c r="S139" s="8"/>
      <c r="T139" s="8"/>
      <c r="U139" s="8"/>
      <c r="V139" s="8"/>
      <c r="W139" s="8"/>
      <c r="X139" s="8"/>
      <c r="Y139" s="8"/>
      <c r="Z139" s="8"/>
    </row>
    <row r="140" spans="1:26" ht="12.75" customHeight="1" x14ac:dyDescent="0.15">
      <c r="A140" s="8"/>
      <c r="B140" s="83"/>
      <c r="C140" s="89"/>
      <c r="D140" s="82"/>
      <c r="E140" s="82"/>
      <c r="F140" s="82"/>
      <c r="G140" s="155"/>
      <c r="H140" s="155"/>
      <c r="I140" s="8"/>
      <c r="J140" s="8"/>
      <c r="K140" s="8"/>
      <c r="L140" s="8"/>
      <c r="M140" s="8"/>
      <c r="N140" s="8"/>
      <c r="O140" s="8"/>
      <c r="P140" s="8"/>
      <c r="Q140" s="8"/>
      <c r="R140" s="8"/>
      <c r="S140" s="8"/>
      <c r="T140" s="8"/>
      <c r="U140" s="8"/>
      <c r="V140" s="8"/>
      <c r="W140" s="8"/>
      <c r="X140" s="8"/>
      <c r="Y140" s="8"/>
      <c r="Z140" s="8"/>
    </row>
    <row r="141" spans="1:26" ht="12.75" customHeight="1" x14ac:dyDescent="0.15">
      <c r="A141" s="8"/>
      <c r="B141" s="83"/>
      <c r="C141" s="89"/>
      <c r="D141" s="82"/>
      <c r="E141" s="82"/>
      <c r="F141" s="82"/>
      <c r="G141" s="155"/>
      <c r="H141" s="155"/>
      <c r="I141" s="8"/>
      <c r="J141" s="8"/>
      <c r="K141" s="8"/>
      <c r="L141" s="8"/>
      <c r="M141" s="8"/>
      <c r="N141" s="8"/>
      <c r="O141" s="8"/>
      <c r="P141" s="8"/>
      <c r="Q141" s="8"/>
      <c r="R141" s="8"/>
      <c r="S141" s="8"/>
      <c r="T141" s="8"/>
      <c r="U141" s="8"/>
      <c r="V141" s="8"/>
      <c r="W141" s="8"/>
      <c r="X141" s="8"/>
      <c r="Y141" s="8"/>
      <c r="Z141" s="8"/>
    </row>
    <row r="142" spans="1:26" ht="12.75" customHeight="1" x14ac:dyDescent="0.15">
      <c r="A142" s="8"/>
      <c r="B142" s="83"/>
      <c r="C142" s="89"/>
      <c r="D142" s="82"/>
      <c r="E142" s="82"/>
      <c r="F142" s="82"/>
      <c r="G142" s="155"/>
      <c r="H142" s="155"/>
      <c r="I142" s="8"/>
      <c r="J142" s="8"/>
      <c r="K142" s="8"/>
      <c r="L142" s="8"/>
      <c r="M142" s="8"/>
      <c r="N142" s="8"/>
      <c r="O142" s="8"/>
      <c r="P142" s="8"/>
      <c r="Q142" s="8"/>
      <c r="R142" s="8"/>
      <c r="S142" s="8"/>
      <c r="T142" s="8"/>
      <c r="U142" s="8"/>
      <c r="V142" s="8"/>
      <c r="W142" s="8"/>
      <c r="X142" s="8"/>
      <c r="Y142" s="8"/>
      <c r="Z142" s="8"/>
    </row>
    <row r="143" spans="1:26" ht="12.75" customHeight="1" x14ac:dyDescent="0.15">
      <c r="A143" s="8"/>
      <c r="B143" s="83"/>
      <c r="C143" s="89"/>
      <c r="D143" s="82"/>
      <c r="E143" s="82"/>
      <c r="F143" s="82"/>
      <c r="G143" s="155"/>
      <c r="H143" s="155"/>
      <c r="I143" s="8"/>
      <c r="J143" s="8"/>
      <c r="K143" s="8"/>
      <c r="L143" s="8"/>
      <c r="M143" s="8"/>
      <c r="N143" s="8"/>
      <c r="O143" s="8"/>
      <c r="P143" s="8"/>
      <c r="Q143" s="8"/>
      <c r="R143" s="8"/>
      <c r="S143" s="8"/>
      <c r="T143" s="8"/>
      <c r="U143" s="8"/>
      <c r="V143" s="8"/>
      <c r="W143" s="8"/>
      <c r="X143" s="8"/>
      <c r="Y143" s="8"/>
      <c r="Z143" s="8"/>
    </row>
    <row r="144" spans="1:26" ht="12.75" customHeight="1" x14ac:dyDescent="0.15">
      <c r="A144" s="8"/>
      <c r="B144" s="83"/>
      <c r="C144" s="89"/>
      <c r="D144" s="82"/>
      <c r="E144" s="82"/>
      <c r="F144" s="82"/>
      <c r="G144" s="155"/>
      <c r="H144" s="155"/>
      <c r="I144" s="8"/>
      <c r="J144" s="8"/>
      <c r="K144" s="8"/>
      <c r="L144" s="8"/>
      <c r="M144" s="8"/>
      <c r="N144" s="8"/>
      <c r="O144" s="8"/>
      <c r="P144" s="8"/>
      <c r="Q144" s="8"/>
      <c r="R144" s="8"/>
      <c r="S144" s="8"/>
      <c r="T144" s="8"/>
      <c r="U144" s="8"/>
      <c r="V144" s="8"/>
      <c r="W144" s="8"/>
      <c r="X144" s="8"/>
      <c r="Y144" s="8"/>
      <c r="Z144" s="8"/>
    </row>
    <row r="145" spans="1:26" ht="12.75" customHeight="1" x14ac:dyDescent="0.15">
      <c r="A145" s="8"/>
      <c r="B145" s="83"/>
      <c r="C145" s="89"/>
      <c r="D145" s="82"/>
      <c r="E145" s="82"/>
      <c r="F145" s="82"/>
      <c r="G145" s="155"/>
      <c r="H145" s="155"/>
      <c r="I145" s="8"/>
      <c r="J145" s="8"/>
      <c r="K145" s="8"/>
      <c r="L145" s="8"/>
      <c r="M145" s="8"/>
      <c r="N145" s="8"/>
      <c r="O145" s="8"/>
      <c r="P145" s="8"/>
      <c r="Q145" s="8"/>
      <c r="R145" s="8"/>
      <c r="S145" s="8"/>
      <c r="T145" s="8"/>
      <c r="U145" s="8"/>
      <c r="V145" s="8"/>
      <c r="W145" s="8"/>
      <c r="X145" s="8"/>
      <c r="Y145" s="8"/>
      <c r="Z145" s="8"/>
    </row>
    <row r="146" spans="1:26" ht="12.75" customHeight="1" x14ac:dyDescent="0.15">
      <c r="A146" s="8"/>
      <c r="B146" s="83"/>
      <c r="C146" s="89"/>
      <c r="D146" s="82"/>
      <c r="E146" s="82"/>
      <c r="F146" s="82"/>
      <c r="G146" s="155"/>
      <c r="H146" s="155"/>
      <c r="I146" s="8"/>
      <c r="J146" s="8"/>
      <c r="K146" s="8"/>
      <c r="L146" s="8"/>
      <c r="M146" s="8"/>
      <c r="N146" s="8"/>
      <c r="O146" s="8"/>
      <c r="P146" s="8"/>
      <c r="Q146" s="8"/>
      <c r="R146" s="8"/>
      <c r="S146" s="8"/>
      <c r="T146" s="8"/>
      <c r="U146" s="8"/>
      <c r="V146" s="8"/>
      <c r="W146" s="8"/>
      <c r="X146" s="8"/>
      <c r="Y146" s="8"/>
      <c r="Z146" s="8"/>
    </row>
    <row r="147" spans="1:26" ht="12.75" customHeight="1" x14ac:dyDescent="0.15">
      <c r="A147" s="8"/>
      <c r="B147" s="83"/>
      <c r="C147" s="89"/>
      <c r="D147" s="82"/>
      <c r="E147" s="82"/>
      <c r="F147" s="82"/>
      <c r="G147" s="155"/>
      <c r="H147" s="155"/>
      <c r="I147" s="8"/>
      <c r="J147" s="8"/>
      <c r="K147" s="8"/>
      <c r="L147" s="8"/>
      <c r="M147" s="8"/>
      <c r="N147" s="8"/>
      <c r="O147" s="8"/>
      <c r="P147" s="8"/>
      <c r="Q147" s="8"/>
      <c r="R147" s="8"/>
      <c r="S147" s="8"/>
      <c r="T147" s="8"/>
      <c r="U147" s="8"/>
      <c r="V147" s="8"/>
      <c r="W147" s="8"/>
      <c r="X147" s="8"/>
      <c r="Y147" s="8"/>
      <c r="Z147" s="8"/>
    </row>
    <row r="148" spans="1:26" ht="12.75" customHeight="1" x14ac:dyDescent="0.15">
      <c r="A148" s="8"/>
      <c r="B148" s="83"/>
      <c r="C148" s="89"/>
      <c r="D148" s="82"/>
      <c r="E148" s="82"/>
      <c r="F148" s="82"/>
      <c r="G148" s="155"/>
      <c r="H148" s="155"/>
      <c r="I148" s="8"/>
      <c r="J148" s="8"/>
      <c r="K148" s="8"/>
      <c r="L148" s="8"/>
      <c r="M148" s="8"/>
      <c r="N148" s="8"/>
      <c r="O148" s="8"/>
      <c r="P148" s="8"/>
      <c r="Q148" s="8"/>
      <c r="R148" s="8"/>
      <c r="S148" s="8"/>
      <c r="T148" s="8"/>
      <c r="U148" s="8"/>
      <c r="V148" s="8"/>
      <c r="W148" s="8"/>
      <c r="X148" s="8"/>
      <c r="Y148" s="8"/>
      <c r="Z148" s="8"/>
    </row>
    <row r="149" spans="1:26" ht="12.75" customHeight="1" x14ac:dyDescent="0.15">
      <c r="A149" s="8"/>
      <c r="B149" s="83"/>
      <c r="C149" s="89"/>
      <c r="D149" s="82"/>
      <c r="E149" s="82"/>
      <c r="F149" s="82"/>
      <c r="G149" s="155"/>
      <c r="H149" s="155"/>
      <c r="I149" s="8"/>
      <c r="J149" s="8"/>
      <c r="K149" s="8"/>
      <c r="L149" s="8"/>
      <c r="M149" s="8"/>
      <c r="N149" s="8"/>
      <c r="O149" s="8"/>
      <c r="P149" s="8"/>
      <c r="Q149" s="8"/>
      <c r="R149" s="8"/>
      <c r="S149" s="8"/>
      <c r="T149" s="8"/>
      <c r="U149" s="8"/>
      <c r="V149" s="8"/>
      <c r="W149" s="8"/>
      <c r="X149" s="8"/>
      <c r="Y149" s="8"/>
      <c r="Z149" s="8"/>
    </row>
    <row r="150" spans="1:26" ht="12.75" customHeight="1" x14ac:dyDescent="0.15">
      <c r="A150" s="8"/>
      <c r="B150" s="83"/>
      <c r="C150" s="89"/>
      <c r="D150" s="82"/>
      <c r="E150" s="82"/>
      <c r="F150" s="82"/>
      <c r="G150" s="155"/>
      <c r="H150" s="155"/>
      <c r="I150" s="8"/>
      <c r="J150" s="8"/>
      <c r="K150" s="8"/>
      <c r="L150" s="8"/>
      <c r="M150" s="8"/>
      <c r="N150" s="8"/>
      <c r="O150" s="8"/>
      <c r="P150" s="8"/>
      <c r="Q150" s="8"/>
      <c r="R150" s="8"/>
      <c r="S150" s="8"/>
      <c r="T150" s="8"/>
      <c r="U150" s="8"/>
      <c r="V150" s="8"/>
      <c r="W150" s="8"/>
      <c r="X150" s="8"/>
      <c r="Y150" s="8"/>
      <c r="Z150" s="8"/>
    </row>
    <row r="151" spans="1:26" ht="12.75" customHeight="1" x14ac:dyDescent="0.15">
      <c r="A151" s="8"/>
      <c r="B151" s="83"/>
      <c r="C151" s="89"/>
      <c r="D151" s="82"/>
      <c r="E151" s="82"/>
      <c r="F151" s="82"/>
      <c r="G151" s="155"/>
      <c r="H151" s="155"/>
      <c r="I151" s="8"/>
      <c r="J151" s="8"/>
      <c r="K151" s="8"/>
      <c r="L151" s="8"/>
      <c r="M151" s="8"/>
      <c r="N151" s="8"/>
      <c r="O151" s="8"/>
      <c r="P151" s="8"/>
      <c r="Q151" s="8"/>
      <c r="R151" s="8"/>
      <c r="S151" s="8"/>
      <c r="T151" s="8"/>
      <c r="U151" s="8"/>
      <c r="V151" s="8"/>
      <c r="W151" s="8"/>
      <c r="X151" s="8"/>
      <c r="Y151" s="8"/>
      <c r="Z151" s="8"/>
    </row>
    <row r="152" spans="1:26" ht="12.75" customHeight="1" x14ac:dyDescent="0.15">
      <c r="A152" s="8"/>
      <c r="B152" s="83"/>
      <c r="C152" s="89"/>
      <c r="D152" s="82"/>
      <c r="E152" s="82"/>
      <c r="F152" s="82"/>
      <c r="G152" s="155"/>
      <c r="H152" s="155"/>
      <c r="I152" s="8"/>
      <c r="J152" s="8"/>
      <c r="K152" s="8"/>
      <c r="L152" s="8"/>
      <c r="M152" s="8"/>
      <c r="N152" s="8"/>
      <c r="O152" s="8"/>
      <c r="P152" s="8"/>
      <c r="Q152" s="8"/>
      <c r="R152" s="8"/>
      <c r="S152" s="8"/>
      <c r="T152" s="8"/>
      <c r="U152" s="8"/>
      <c r="V152" s="8"/>
      <c r="W152" s="8"/>
      <c r="X152" s="8"/>
      <c r="Y152" s="8"/>
      <c r="Z152" s="8"/>
    </row>
    <row r="153" spans="1:26" ht="12.75" customHeight="1" x14ac:dyDescent="0.15">
      <c r="A153" s="8"/>
      <c r="B153" s="83"/>
      <c r="C153" s="89"/>
      <c r="D153" s="82"/>
      <c r="E153" s="82"/>
      <c r="F153" s="82"/>
      <c r="G153" s="155"/>
      <c r="H153" s="155"/>
      <c r="I153" s="8"/>
      <c r="J153" s="8"/>
      <c r="K153" s="8"/>
      <c r="L153" s="8"/>
      <c r="M153" s="8"/>
      <c r="N153" s="8"/>
      <c r="O153" s="8"/>
      <c r="P153" s="8"/>
      <c r="Q153" s="8"/>
      <c r="R153" s="8"/>
      <c r="S153" s="8"/>
      <c r="T153" s="8"/>
      <c r="U153" s="8"/>
      <c r="V153" s="8"/>
      <c r="W153" s="8"/>
      <c r="X153" s="8"/>
      <c r="Y153" s="8"/>
      <c r="Z153" s="8"/>
    </row>
    <row r="154" spans="1:26" ht="12.75" customHeight="1" x14ac:dyDescent="0.15">
      <c r="A154" s="8"/>
      <c r="B154" s="83"/>
      <c r="C154" s="89"/>
      <c r="D154" s="82"/>
      <c r="E154" s="82"/>
      <c r="F154" s="82"/>
      <c r="G154" s="155"/>
      <c r="H154" s="155"/>
      <c r="I154" s="8"/>
      <c r="J154" s="8"/>
      <c r="K154" s="8"/>
      <c r="L154" s="8"/>
      <c r="M154" s="8"/>
      <c r="N154" s="8"/>
      <c r="O154" s="8"/>
      <c r="P154" s="8"/>
      <c r="Q154" s="8"/>
      <c r="R154" s="8"/>
      <c r="S154" s="8"/>
      <c r="T154" s="8"/>
      <c r="U154" s="8"/>
      <c r="V154" s="8"/>
      <c r="W154" s="8"/>
      <c r="X154" s="8"/>
      <c r="Y154" s="8"/>
      <c r="Z154" s="8"/>
    </row>
    <row r="155" spans="1:26" ht="12.75" customHeight="1" x14ac:dyDescent="0.15">
      <c r="A155" s="8"/>
      <c r="B155" s="83"/>
      <c r="C155" s="89"/>
      <c r="D155" s="82"/>
      <c r="E155" s="82"/>
      <c r="F155" s="82"/>
      <c r="G155" s="155"/>
      <c r="H155" s="155"/>
      <c r="I155" s="8"/>
      <c r="J155" s="8"/>
      <c r="K155" s="8"/>
      <c r="L155" s="8"/>
      <c r="M155" s="8"/>
      <c r="N155" s="8"/>
      <c r="O155" s="8"/>
      <c r="P155" s="8"/>
      <c r="Q155" s="8"/>
      <c r="R155" s="8"/>
      <c r="S155" s="8"/>
      <c r="T155" s="8"/>
      <c r="U155" s="8"/>
      <c r="V155" s="8"/>
      <c r="W155" s="8"/>
      <c r="X155" s="8"/>
      <c r="Y155" s="8"/>
      <c r="Z155" s="8"/>
    </row>
    <row r="156" spans="1:26" ht="12.75" customHeight="1" x14ac:dyDescent="0.15">
      <c r="A156" s="8"/>
      <c r="B156" s="83"/>
      <c r="C156" s="89"/>
      <c r="D156" s="82"/>
      <c r="E156" s="82"/>
      <c r="F156" s="82"/>
      <c r="G156" s="155"/>
      <c r="H156" s="155"/>
      <c r="I156" s="8"/>
      <c r="J156" s="8"/>
      <c r="K156" s="8"/>
      <c r="L156" s="8"/>
      <c r="M156" s="8"/>
      <c r="N156" s="8"/>
      <c r="O156" s="8"/>
      <c r="P156" s="8"/>
      <c r="Q156" s="8"/>
      <c r="R156" s="8"/>
      <c r="S156" s="8"/>
      <c r="T156" s="8"/>
      <c r="U156" s="8"/>
      <c r="V156" s="8"/>
      <c r="W156" s="8"/>
      <c r="X156" s="8"/>
      <c r="Y156" s="8"/>
      <c r="Z156" s="8"/>
    </row>
    <row r="157" spans="1:26" ht="12.75" customHeight="1" x14ac:dyDescent="0.15">
      <c r="A157" s="8"/>
      <c r="B157" s="83"/>
      <c r="C157" s="89"/>
      <c r="D157" s="82"/>
      <c r="E157" s="82"/>
      <c r="F157" s="82"/>
      <c r="G157" s="155"/>
      <c r="H157" s="155"/>
      <c r="I157" s="8"/>
      <c r="J157" s="8"/>
      <c r="K157" s="8"/>
      <c r="L157" s="8"/>
      <c r="M157" s="8"/>
      <c r="N157" s="8"/>
      <c r="O157" s="8"/>
      <c r="P157" s="8"/>
      <c r="Q157" s="8"/>
      <c r="R157" s="8"/>
      <c r="S157" s="8"/>
      <c r="T157" s="8"/>
      <c r="U157" s="8"/>
      <c r="V157" s="8"/>
      <c r="W157" s="8"/>
      <c r="X157" s="8"/>
      <c r="Y157" s="8"/>
      <c r="Z157" s="8"/>
    </row>
    <row r="158" spans="1:26" ht="12.75" customHeight="1" x14ac:dyDescent="0.15">
      <c r="A158" s="8"/>
      <c r="B158" s="83"/>
      <c r="C158" s="89"/>
      <c r="D158" s="82"/>
      <c r="E158" s="82"/>
      <c r="F158" s="82"/>
      <c r="G158" s="155"/>
      <c r="H158" s="155"/>
      <c r="I158" s="8"/>
      <c r="J158" s="8"/>
      <c r="K158" s="8"/>
      <c r="L158" s="8"/>
      <c r="M158" s="8"/>
      <c r="N158" s="8"/>
      <c r="O158" s="8"/>
      <c r="P158" s="8"/>
      <c r="Q158" s="8"/>
      <c r="R158" s="8"/>
      <c r="S158" s="8"/>
      <c r="T158" s="8"/>
      <c r="U158" s="8"/>
      <c r="V158" s="8"/>
      <c r="W158" s="8"/>
      <c r="X158" s="8"/>
      <c r="Y158" s="8"/>
      <c r="Z158" s="8"/>
    </row>
    <row r="159" spans="1:26" ht="12.75" customHeight="1" x14ac:dyDescent="0.15">
      <c r="A159" s="8"/>
      <c r="B159" s="83"/>
      <c r="C159" s="89"/>
      <c r="D159" s="82"/>
      <c r="E159" s="82"/>
      <c r="F159" s="82"/>
      <c r="G159" s="155"/>
      <c r="H159" s="155"/>
      <c r="I159" s="8"/>
      <c r="J159" s="8"/>
      <c r="K159" s="8"/>
      <c r="L159" s="8"/>
      <c r="M159" s="8"/>
      <c r="N159" s="8"/>
      <c r="O159" s="8"/>
      <c r="P159" s="8"/>
      <c r="Q159" s="8"/>
      <c r="R159" s="8"/>
      <c r="S159" s="8"/>
      <c r="T159" s="8"/>
      <c r="U159" s="8"/>
      <c r="V159" s="8"/>
      <c r="W159" s="8"/>
      <c r="X159" s="8"/>
      <c r="Y159" s="8"/>
      <c r="Z159" s="8"/>
    </row>
    <row r="160" spans="1:26" ht="12.75" customHeight="1" x14ac:dyDescent="0.15">
      <c r="A160" s="8"/>
      <c r="B160" s="83"/>
      <c r="C160" s="89"/>
      <c r="D160" s="82"/>
      <c r="E160" s="82"/>
      <c r="F160" s="82"/>
      <c r="G160" s="155"/>
      <c r="H160" s="155"/>
      <c r="I160" s="8"/>
      <c r="J160" s="8"/>
      <c r="K160" s="8"/>
      <c r="L160" s="8"/>
      <c r="M160" s="8"/>
      <c r="N160" s="8"/>
      <c r="O160" s="8"/>
      <c r="P160" s="8"/>
      <c r="Q160" s="8"/>
      <c r="R160" s="8"/>
      <c r="S160" s="8"/>
      <c r="T160" s="8"/>
      <c r="U160" s="8"/>
      <c r="V160" s="8"/>
      <c r="W160" s="8"/>
      <c r="X160" s="8"/>
      <c r="Y160" s="8"/>
      <c r="Z160" s="8"/>
    </row>
    <row r="161" spans="1:26" ht="12.75" customHeight="1" x14ac:dyDescent="0.15">
      <c r="A161" s="8"/>
      <c r="B161" s="83"/>
      <c r="C161" s="89"/>
      <c r="D161" s="82"/>
      <c r="E161" s="82"/>
      <c r="F161" s="82"/>
      <c r="G161" s="155"/>
      <c r="H161" s="155"/>
      <c r="I161" s="8"/>
      <c r="J161" s="8"/>
      <c r="K161" s="8"/>
      <c r="L161" s="8"/>
      <c r="M161" s="8"/>
      <c r="N161" s="8"/>
      <c r="O161" s="8"/>
      <c r="P161" s="8"/>
      <c r="Q161" s="8"/>
      <c r="R161" s="8"/>
      <c r="S161" s="8"/>
      <c r="T161" s="8"/>
      <c r="U161" s="8"/>
      <c r="V161" s="8"/>
      <c r="W161" s="8"/>
      <c r="X161" s="8"/>
      <c r="Y161" s="8"/>
      <c r="Z161" s="8"/>
    </row>
    <row r="162" spans="1:26" ht="12.75" customHeight="1" x14ac:dyDescent="0.15">
      <c r="A162" s="8"/>
      <c r="B162" s="83"/>
      <c r="C162" s="89"/>
      <c r="D162" s="82"/>
      <c r="E162" s="82"/>
      <c r="F162" s="82"/>
      <c r="G162" s="155"/>
      <c r="H162" s="155"/>
      <c r="I162" s="8"/>
      <c r="J162" s="8"/>
      <c r="K162" s="8"/>
      <c r="L162" s="8"/>
      <c r="M162" s="8"/>
      <c r="N162" s="8"/>
      <c r="O162" s="8"/>
      <c r="P162" s="8"/>
      <c r="Q162" s="8"/>
      <c r="R162" s="8"/>
      <c r="S162" s="8"/>
      <c r="T162" s="8"/>
      <c r="U162" s="8"/>
      <c r="V162" s="8"/>
      <c r="W162" s="8"/>
      <c r="X162" s="8"/>
      <c r="Y162" s="8"/>
      <c r="Z162" s="8"/>
    </row>
    <row r="163" spans="1:26" ht="12.75" customHeight="1" x14ac:dyDescent="0.15">
      <c r="A163" s="8"/>
      <c r="B163" s="83"/>
      <c r="C163" s="89"/>
      <c r="D163" s="82"/>
      <c r="E163" s="82"/>
      <c r="F163" s="82"/>
      <c r="G163" s="155"/>
      <c r="H163" s="155"/>
      <c r="I163" s="8"/>
      <c r="J163" s="8"/>
      <c r="K163" s="8"/>
      <c r="L163" s="8"/>
      <c r="M163" s="8"/>
      <c r="N163" s="8"/>
      <c r="O163" s="8"/>
      <c r="P163" s="8"/>
      <c r="Q163" s="8"/>
      <c r="R163" s="8"/>
      <c r="S163" s="8"/>
      <c r="T163" s="8"/>
      <c r="U163" s="8"/>
      <c r="V163" s="8"/>
      <c r="W163" s="8"/>
      <c r="X163" s="8"/>
      <c r="Y163" s="8"/>
      <c r="Z163" s="8"/>
    </row>
    <row r="164" spans="1:26" ht="12.75" customHeight="1" x14ac:dyDescent="0.15">
      <c r="A164" s="8"/>
      <c r="B164" s="83"/>
      <c r="C164" s="89"/>
      <c r="D164" s="82"/>
      <c r="E164" s="82"/>
      <c r="F164" s="82"/>
      <c r="G164" s="155"/>
      <c r="H164" s="155"/>
      <c r="I164" s="8"/>
      <c r="J164" s="8"/>
      <c r="K164" s="8"/>
      <c r="L164" s="8"/>
      <c r="M164" s="8"/>
      <c r="N164" s="8"/>
      <c r="O164" s="8"/>
      <c r="P164" s="8"/>
      <c r="Q164" s="8"/>
      <c r="R164" s="8"/>
      <c r="S164" s="8"/>
      <c r="T164" s="8"/>
      <c r="U164" s="8"/>
      <c r="V164" s="8"/>
      <c r="W164" s="8"/>
      <c r="X164" s="8"/>
      <c r="Y164" s="8"/>
      <c r="Z164" s="8"/>
    </row>
    <row r="165" spans="1:26" ht="12.75" customHeight="1" x14ac:dyDescent="0.15">
      <c r="A165" s="8"/>
      <c r="B165" s="83"/>
      <c r="C165" s="89"/>
      <c r="D165" s="82"/>
      <c r="E165" s="82"/>
      <c r="F165" s="82"/>
      <c r="G165" s="155"/>
      <c r="H165" s="155"/>
      <c r="I165" s="8"/>
      <c r="J165" s="8"/>
      <c r="K165" s="8"/>
      <c r="L165" s="8"/>
      <c r="M165" s="8"/>
      <c r="N165" s="8"/>
      <c r="O165" s="8"/>
      <c r="P165" s="8"/>
      <c r="Q165" s="8"/>
      <c r="R165" s="8"/>
      <c r="S165" s="8"/>
      <c r="T165" s="8"/>
      <c r="U165" s="8"/>
      <c r="V165" s="8"/>
      <c r="W165" s="8"/>
      <c r="X165" s="8"/>
      <c r="Y165" s="8"/>
      <c r="Z165" s="8"/>
    </row>
    <row r="166" spans="1:26" ht="12.75" customHeight="1" x14ac:dyDescent="0.15">
      <c r="A166" s="8"/>
      <c r="B166" s="83"/>
      <c r="C166" s="89"/>
      <c r="D166" s="82"/>
      <c r="E166" s="82"/>
      <c r="F166" s="82"/>
      <c r="G166" s="155"/>
      <c r="H166" s="155"/>
      <c r="I166" s="8"/>
      <c r="J166" s="8"/>
      <c r="K166" s="8"/>
      <c r="L166" s="8"/>
      <c r="M166" s="8"/>
      <c r="N166" s="8"/>
      <c r="O166" s="8"/>
      <c r="P166" s="8"/>
      <c r="Q166" s="8"/>
      <c r="R166" s="8"/>
      <c r="S166" s="8"/>
      <c r="T166" s="8"/>
      <c r="U166" s="8"/>
      <c r="V166" s="8"/>
      <c r="W166" s="8"/>
      <c r="X166" s="8"/>
      <c r="Y166" s="8"/>
      <c r="Z166" s="8"/>
    </row>
    <row r="167" spans="1:26" ht="12.75" customHeight="1" x14ac:dyDescent="0.15">
      <c r="A167" s="8"/>
      <c r="B167" s="83"/>
      <c r="C167" s="89"/>
      <c r="D167" s="82"/>
      <c r="E167" s="82"/>
      <c r="F167" s="82"/>
      <c r="G167" s="8"/>
      <c r="H167" s="8"/>
      <c r="I167" s="8"/>
      <c r="J167" s="8"/>
      <c r="K167" s="8"/>
      <c r="L167" s="8"/>
      <c r="M167" s="8"/>
      <c r="N167" s="8"/>
      <c r="O167" s="8"/>
      <c r="P167" s="8"/>
      <c r="Q167" s="8"/>
      <c r="R167" s="8"/>
      <c r="S167" s="8"/>
      <c r="T167" s="8"/>
      <c r="U167" s="8"/>
      <c r="V167" s="8"/>
      <c r="W167" s="8"/>
      <c r="X167" s="8"/>
      <c r="Y167" s="8"/>
      <c r="Z167" s="8"/>
    </row>
    <row r="168" spans="1:26" ht="12.75" customHeight="1" x14ac:dyDescent="0.15">
      <c r="A168" s="8"/>
      <c r="B168" s="83"/>
      <c r="C168" s="89"/>
      <c r="D168" s="82"/>
      <c r="E168" s="82"/>
      <c r="F168" s="82"/>
      <c r="G168" s="8"/>
      <c r="H168" s="8"/>
      <c r="I168" s="8"/>
      <c r="J168" s="8"/>
      <c r="K168" s="8"/>
      <c r="L168" s="8"/>
      <c r="M168" s="8"/>
      <c r="N168" s="8"/>
      <c r="O168" s="8"/>
      <c r="P168" s="8"/>
      <c r="Q168" s="8"/>
      <c r="R168" s="8"/>
      <c r="S168" s="8"/>
      <c r="T168" s="8"/>
      <c r="U168" s="8"/>
      <c r="V168" s="8"/>
      <c r="W168" s="8"/>
      <c r="X168" s="8"/>
      <c r="Y168" s="8"/>
      <c r="Z168" s="8"/>
    </row>
    <row r="169" spans="1:26" ht="12.75" customHeight="1" x14ac:dyDescent="0.15">
      <c r="A169" s="8"/>
      <c r="B169" s="83"/>
      <c r="C169" s="89"/>
      <c r="D169" s="82"/>
      <c r="E169" s="82"/>
      <c r="F169" s="82"/>
      <c r="G169" s="8"/>
      <c r="H169" s="8"/>
      <c r="I169" s="8"/>
      <c r="J169" s="8"/>
      <c r="K169" s="8"/>
      <c r="L169" s="8"/>
      <c r="M169" s="8"/>
      <c r="N169" s="8"/>
      <c r="O169" s="8"/>
      <c r="P169" s="8"/>
      <c r="Q169" s="8"/>
      <c r="R169" s="8"/>
      <c r="S169" s="8"/>
      <c r="T169" s="8"/>
      <c r="U169" s="8"/>
      <c r="V169" s="8"/>
      <c r="W169" s="8"/>
      <c r="X169" s="8"/>
      <c r="Y169" s="8"/>
      <c r="Z169" s="8"/>
    </row>
    <row r="170" spans="1:26" ht="12.75" customHeight="1" x14ac:dyDescent="0.15">
      <c r="A170" s="8"/>
      <c r="B170" s="83"/>
      <c r="C170" s="89"/>
      <c r="D170" s="82"/>
      <c r="E170" s="82"/>
      <c r="F170" s="82"/>
      <c r="G170" s="8"/>
      <c r="H170" s="8"/>
      <c r="I170" s="8"/>
      <c r="J170" s="8"/>
      <c r="K170" s="8"/>
      <c r="L170" s="8"/>
      <c r="M170" s="8"/>
      <c r="N170" s="8"/>
      <c r="O170" s="8"/>
      <c r="P170" s="8"/>
      <c r="Q170" s="8"/>
      <c r="R170" s="8"/>
      <c r="S170" s="8"/>
      <c r="T170" s="8"/>
      <c r="U170" s="8"/>
      <c r="V170" s="8"/>
      <c r="W170" s="8"/>
      <c r="X170" s="8"/>
      <c r="Y170" s="8"/>
      <c r="Z170" s="8"/>
    </row>
    <row r="171" spans="1:26" ht="12.75" customHeight="1" x14ac:dyDescent="0.15">
      <c r="A171" s="8"/>
      <c r="B171" s="83"/>
      <c r="C171" s="89"/>
      <c r="D171" s="82"/>
      <c r="E171" s="82"/>
      <c r="F171" s="82"/>
      <c r="G171" s="8"/>
      <c r="H171" s="8"/>
      <c r="I171" s="8"/>
      <c r="J171" s="8"/>
      <c r="K171" s="8"/>
      <c r="L171" s="8"/>
      <c r="M171" s="8"/>
      <c r="N171" s="8"/>
      <c r="O171" s="8"/>
      <c r="P171" s="8"/>
      <c r="Q171" s="8"/>
      <c r="R171" s="8"/>
      <c r="S171" s="8"/>
      <c r="T171" s="8"/>
      <c r="U171" s="8"/>
      <c r="V171" s="8"/>
      <c r="W171" s="8"/>
      <c r="X171" s="8"/>
      <c r="Y171" s="8"/>
      <c r="Z171" s="8"/>
    </row>
    <row r="172" spans="1:26" ht="12.75" customHeight="1" x14ac:dyDescent="0.15">
      <c r="A172" s="8"/>
      <c r="B172" s="83"/>
      <c r="C172" s="89"/>
      <c r="D172" s="82"/>
      <c r="E172" s="82"/>
      <c r="F172" s="82"/>
      <c r="G172" s="8"/>
      <c r="H172" s="8"/>
      <c r="I172" s="8"/>
      <c r="J172" s="8"/>
      <c r="K172" s="8"/>
      <c r="L172" s="8"/>
      <c r="M172" s="8"/>
      <c r="N172" s="8"/>
      <c r="O172" s="8"/>
      <c r="P172" s="8"/>
      <c r="Q172" s="8"/>
      <c r="R172" s="8"/>
      <c r="S172" s="8"/>
      <c r="T172" s="8"/>
      <c r="U172" s="8"/>
      <c r="V172" s="8"/>
      <c r="W172" s="8"/>
      <c r="X172" s="8"/>
      <c r="Y172" s="8"/>
      <c r="Z172" s="8"/>
    </row>
    <row r="173" spans="1:26" ht="12.75" customHeight="1" x14ac:dyDescent="0.15">
      <c r="A173" s="8"/>
      <c r="B173" s="83"/>
      <c r="C173" s="89"/>
      <c r="D173" s="82"/>
      <c r="E173" s="82"/>
      <c r="F173" s="82"/>
      <c r="G173" s="8"/>
      <c r="H173" s="8"/>
      <c r="I173" s="8"/>
      <c r="J173" s="8"/>
      <c r="K173" s="8"/>
      <c r="L173" s="8"/>
      <c r="M173" s="8"/>
      <c r="N173" s="8"/>
      <c r="O173" s="8"/>
      <c r="P173" s="8"/>
      <c r="Q173" s="8"/>
      <c r="R173" s="8"/>
      <c r="S173" s="8"/>
      <c r="T173" s="8"/>
      <c r="U173" s="8"/>
      <c r="V173" s="8"/>
      <c r="W173" s="8"/>
      <c r="X173" s="8"/>
      <c r="Y173" s="8"/>
      <c r="Z173" s="8"/>
    </row>
    <row r="174" spans="1:26" ht="12.75" customHeight="1" x14ac:dyDescent="0.15">
      <c r="A174" s="8"/>
      <c r="B174" s="83"/>
      <c r="C174" s="89"/>
      <c r="D174" s="82"/>
      <c r="E174" s="82"/>
      <c r="F174" s="82"/>
      <c r="G174" s="8"/>
      <c r="H174" s="8"/>
      <c r="I174" s="8"/>
      <c r="J174" s="8"/>
      <c r="K174" s="8"/>
      <c r="L174" s="8"/>
      <c r="M174" s="8"/>
      <c r="N174" s="8"/>
      <c r="O174" s="8"/>
      <c r="P174" s="8"/>
      <c r="Q174" s="8"/>
      <c r="R174" s="8"/>
      <c r="S174" s="8"/>
      <c r="T174" s="8"/>
      <c r="U174" s="8"/>
      <c r="V174" s="8"/>
      <c r="W174" s="8"/>
      <c r="X174" s="8"/>
      <c r="Y174" s="8"/>
      <c r="Z174" s="8"/>
    </row>
    <row r="175" spans="1:26" ht="12.75" customHeight="1" x14ac:dyDescent="0.15">
      <c r="A175" s="8"/>
      <c r="B175" s="83"/>
      <c r="C175" s="89"/>
      <c r="D175" s="82"/>
      <c r="E175" s="82"/>
      <c r="F175" s="82"/>
      <c r="G175" s="8"/>
      <c r="H175" s="8"/>
      <c r="I175" s="8"/>
      <c r="J175" s="8"/>
      <c r="K175" s="8"/>
      <c r="L175" s="8"/>
      <c r="M175" s="8"/>
      <c r="N175" s="8"/>
      <c r="O175" s="8"/>
      <c r="P175" s="8"/>
      <c r="Q175" s="8"/>
      <c r="R175" s="8"/>
      <c r="S175" s="8"/>
      <c r="T175" s="8"/>
      <c r="U175" s="8"/>
      <c r="V175" s="8"/>
      <c r="W175" s="8"/>
      <c r="X175" s="8"/>
      <c r="Y175" s="8"/>
      <c r="Z175" s="8"/>
    </row>
    <row r="176" spans="1:26" ht="12.75" customHeight="1" x14ac:dyDescent="0.15">
      <c r="A176" s="8"/>
      <c r="B176" s="83"/>
      <c r="C176" s="89"/>
      <c r="D176" s="82"/>
      <c r="E176" s="82"/>
      <c r="F176" s="82"/>
      <c r="G176" s="8"/>
      <c r="H176" s="8"/>
      <c r="I176" s="8"/>
      <c r="J176" s="8"/>
      <c r="K176" s="8"/>
      <c r="L176" s="8"/>
      <c r="M176" s="8"/>
      <c r="N176" s="8"/>
      <c r="O176" s="8"/>
      <c r="P176" s="8"/>
      <c r="Q176" s="8"/>
      <c r="R176" s="8"/>
      <c r="S176" s="8"/>
      <c r="T176" s="8"/>
      <c r="U176" s="8"/>
      <c r="V176" s="8"/>
      <c r="W176" s="8"/>
      <c r="X176" s="8"/>
      <c r="Y176" s="8"/>
      <c r="Z176" s="8"/>
    </row>
    <row r="177" spans="1:26" ht="12.75" customHeight="1" x14ac:dyDescent="0.15">
      <c r="A177" s="8"/>
      <c r="B177" s="83"/>
      <c r="C177" s="89"/>
      <c r="D177" s="82"/>
      <c r="E177" s="82"/>
      <c r="F177" s="82"/>
      <c r="G177" s="8"/>
      <c r="H177" s="8"/>
      <c r="I177" s="8"/>
      <c r="J177" s="8"/>
      <c r="K177" s="8"/>
      <c r="L177" s="8"/>
      <c r="M177" s="8"/>
      <c r="N177" s="8"/>
      <c r="O177" s="8"/>
      <c r="P177" s="8"/>
      <c r="Q177" s="8"/>
      <c r="R177" s="8"/>
      <c r="S177" s="8"/>
      <c r="T177" s="8"/>
      <c r="U177" s="8"/>
      <c r="V177" s="8"/>
      <c r="W177" s="8"/>
      <c r="X177" s="8"/>
      <c r="Y177" s="8"/>
      <c r="Z177" s="8"/>
    </row>
    <row r="178" spans="1:26" ht="12.75" customHeight="1" x14ac:dyDescent="0.15">
      <c r="A178" s="8"/>
      <c r="B178" s="83"/>
      <c r="C178" s="89"/>
      <c r="D178" s="82"/>
      <c r="E178" s="82"/>
      <c r="F178" s="82"/>
      <c r="G178" s="8"/>
      <c r="H178" s="8"/>
      <c r="I178" s="8"/>
      <c r="J178" s="8"/>
      <c r="K178" s="8"/>
      <c r="L178" s="8"/>
      <c r="M178" s="8"/>
      <c r="N178" s="8"/>
      <c r="O178" s="8"/>
      <c r="P178" s="8"/>
      <c r="Q178" s="8"/>
      <c r="R178" s="8"/>
      <c r="S178" s="8"/>
      <c r="T178" s="8"/>
      <c r="U178" s="8"/>
      <c r="V178" s="8"/>
      <c r="W178" s="8"/>
      <c r="X178" s="8"/>
      <c r="Y178" s="8"/>
      <c r="Z178" s="8"/>
    </row>
    <row r="179" spans="1:26" ht="12.75" customHeight="1" x14ac:dyDescent="0.15">
      <c r="A179" s="8"/>
      <c r="B179" s="83"/>
      <c r="C179" s="89"/>
      <c r="D179" s="82"/>
      <c r="E179" s="82"/>
      <c r="F179" s="82"/>
      <c r="G179" s="8"/>
      <c r="H179" s="8"/>
      <c r="I179" s="8"/>
      <c r="J179" s="8"/>
      <c r="K179" s="8"/>
      <c r="L179" s="8"/>
      <c r="M179" s="8"/>
      <c r="N179" s="8"/>
      <c r="O179" s="8"/>
      <c r="P179" s="8"/>
      <c r="Q179" s="8"/>
      <c r="R179" s="8"/>
      <c r="S179" s="8"/>
      <c r="T179" s="8"/>
      <c r="U179" s="8"/>
      <c r="V179" s="8"/>
      <c r="W179" s="8"/>
      <c r="X179" s="8"/>
      <c r="Y179" s="8"/>
      <c r="Z179" s="8"/>
    </row>
    <row r="180" spans="1:26" ht="12.75" customHeight="1" x14ac:dyDescent="0.15">
      <c r="A180" s="8"/>
      <c r="B180" s="83"/>
      <c r="C180" s="89"/>
      <c r="D180" s="82"/>
      <c r="E180" s="82"/>
      <c r="F180" s="82"/>
      <c r="G180" s="8"/>
      <c r="H180" s="8"/>
      <c r="I180" s="8"/>
      <c r="J180" s="8"/>
      <c r="K180" s="8"/>
      <c r="L180" s="8"/>
      <c r="M180" s="8"/>
      <c r="N180" s="8"/>
      <c r="O180" s="8"/>
      <c r="P180" s="8"/>
      <c r="Q180" s="8"/>
      <c r="R180" s="8"/>
      <c r="S180" s="8"/>
      <c r="T180" s="8"/>
      <c r="U180" s="8"/>
      <c r="V180" s="8"/>
      <c r="W180" s="8"/>
      <c r="X180" s="8"/>
      <c r="Y180" s="8"/>
      <c r="Z180" s="8"/>
    </row>
    <row r="181" spans="1:26" ht="12.75" customHeight="1" x14ac:dyDescent="0.15">
      <c r="A181" s="8"/>
      <c r="B181" s="83"/>
      <c r="C181" s="89"/>
      <c r="D181" s="82"/>
      <c r="E181" s="82"/>
      <c r="F181" s="82"/>
      <c r="G181" s="8"/>
      <c r="H181" s="8"/>
      <c r="I181" s="8"/>
      <c r="J181" s="8"/>
      <c r="K181" s="8"/>
      <c r="L181" s="8"/>
      <c r="M181" s="8"/>
      <c r="N181" s="8"/>
      <c r="O181" s="8"/>
      <c r="P181" s="8"/>
      <c r="Q181" s="8"/>
      <c r="R181" s="8"/>
      <c r="S181" s="8"/>
      <c r="T181" s="8"/>
      <c r="U181" s="8"/>
      <c r="V181" s="8"/>
      <c r="W181" s="8"/>
      <c r="X181" s="8"/>
      <c r="Y181" s="8"/>
      <c r="Z181" s="8"/>
    </row>
    <row r="182" spans="1:26" ht="12.75" customHeight="1" x14ac:dyDescent="0.15">
      <c r="A182" s="8"/>
      <c r="B182" s="83"/>
      <c r="C182" s="89"/>
      <c r="D182" s="82"/>
      <c r="E182" s="82"/>
      <c r="F182" s="82"/>
      <c r="G182" s="8"/>
      <c r="H182" s="8"/>
      <c r="I182" s="8"/>
      <c r="J182" s="8"/>
      <c r="K182" s="8"/>
      <c r="L182" s="8"/>
      <c r="M182" s="8"/>
      <c r="N182" s="8"/>
      <c r="O182" s="8"/>
      <c r="P182" s="8"/>
      <c r="Q182" s="8"/>
      <c r="R182" s="8"/>
      <c r="S182" s="8"/>
      <c r="T182" s="8"/>
      <c r="U182" s="8"/>
      <c r="V182" s="8"/>
      <c r="W182" s="8"/>
      <c r="X182" s="8"/>
      <c r="Y182" s="8"/>
      <c r="Z182" s="8"/>
    </row>
    <row r="183" spans="1:26" ht="12.75" customHeight="1" x14ac:dyDescent="0.15">
      <c r="A183" s="8"/>
      <c r="B183" s="83"/>
      <c r="C183" s="89"/>
      <c r="D183" s="82"/>
      <c r="E183" s="82"/>
      <c r="F183" s="82"/>
      <c r="G183" s="8"/>
      <c r="H183" s="8"/>
      <c r="I183" s="8"/>
      <c r="J183" s="8"/>
      <c r="K183" s="8"/>
      <c r="L183" s="8"/>
      <c r="M183" s="8"/>
      <c r="N183" s="8"/>
      <c r="O183" s="8"/>
      <c r="P183" s="8"/>
      <c r="Q183" s="8"/>
      <c r="R183" s="8"/>
      <c r="S183" s="8"/>
      <c r="T183" s="8"/>
      <c r="U183" s="8"/>
      <c r="V183" s="8"/>
      <c r="W183" s="8"/>
      <c r="X183" s="8"/>
      <c r="Y183" s="8"/>
      <c r="Z183" s="8"/>
    </row>
    <row r="184" spans="1:26" ht="12.75" customHeight="1" x14ac:dyDescent="0.15">
      <c r="A184" s="8"/>
      <c r="B184" s="83"/>
      <c r="C184" s="89"/>
      <c r="D184" s="82"/>
      <c r="E184" s="82"/>
      <c r="F184" s="82"/>
      <c r="G184" s="8"/>
      <c r="H184" s="8"/>
      <c r="I184" s="8"/>
      <c r="J184" s="8"/>
      <c r="K184" s="8"/>
      <c r="L184" s="8"/>
      <c r="M184" s="8"/>
      <c r="N184" s="8"/>
      <c r="O184" s="8"/>
      <c r="P184" s="8"/>
      <c r="Q184" s="8"/>
      <c r="R184" s="8"/>
      <c r="S184" s="8"/>
      <c r="T184" s="8"/>
      <c r="U184" s="8"/>
      <c r="V184" s="8"/>
      <c r="W184" s="8"/>
      <c r="X184" s="8"/>
      <c r="Y184" s="8"/>
      <c r="Z184" s="8"/>
    </row>
    <row r="185" spans="1:26" ht="12.75" customHeight="1" x14ac:dyDescent="0.15">
      <c r="A185" s="8"/>
      <c r="B185" s="83"/>
      <c r="C185" s="89"/>
      <c r="D185" s="82"/>
      <c r="E185" s="82"/>
      <c r="F185" s="82"/>
      <c r="G185" s="8"/>
      <c r="H185" s="8"/>
      <c r="I185" s="8"/>
      <c r="J185" s="8"/>
      <c r="K185" s="8"/>
      <c r="L185" s="8"/>
      <c r="M185" s="8"/>
      <c r="N185" s="8"/>
      <c r="O185" s="8"/>
      <c r="P185" s="8"/>
      <c r="Q185" s="8"/>
      <c r="R185" s="8"/>
      <c r="S185" s="8"/>
      <c r="T185" s="8"/>
      <c r="U185" s="8"/>
      <c r="V185" s="8"/>
      <c r="W185" s="8"/>
      <c r="X185" s="8"/>
      <c r="Y185" s="8"/>
      <c r="Z185" s="8"/>
    </row>
    <row r="186" spans="1:26" ht="12.75" customHeight="1" x14ac:dyDescent="0.15">
      <c r="A186" s="8"/>
      <c r="B186" s="83"/>
      <c r="C186" s="89"/>
      <c r="D186" s="82"/>
      <c r="E186" s="82"/>
      <c r="F186" s="82"/>
      <c r="G186" s="8"/>
      <c r="H186" s="8"/>
      <c r="I186" s="8"/>
      <c r="J186" s="8"/>
      <c r="K186" s="8"/>
      <c r="L186" s="8"/>
      <c r="M186" s="8"/>
      <c r="N186" s="8"/>
      <c r="O186" s="8"/>
      <c r="P186" s="8"/>
      <c r="Q186" s="8"/>
      <c r="R186" s="8"/>
      <c r="S186" s="8"/>
      <c r="T186" s="8"/>
      <c r="U186" s="8"/>
      <c r="V186" s="8"/>
      <c r="W186" s="8"/>
      <c r="X186" s="8"/>
      <c r="Y186" s="8"/>
      <c r="Z186" s="8"/>
    </row>
    <row r="187" spans="1:26" ht="12.75" customHeight="1" x14ac:dyDescent="0.15">
      <c r="A187" s="8"/>
      <c r="B187" s="83"/>
      <c r="C187" s="89"/>
      <c r="D187" s="82"/>
      <c r="E187" s="82"/>
      <c r="F187" s="82"/>
      <c r="G187" s="8"/>
      <c r="H187" s="8"/>
      <c r="I187" s="8"/>
      <c r="J187" s="8"/>
      <c r="K187" s="8"/>
      <c r="L187" s="8"/>
      <c r="M187" s="8"/>
      <c r="N187" s="8"/>
      <c r="O187" s="8"/>
      <c r="P187" s="8"/>
      <c r="Q187" s="8"/>
      <c r="R187" s="8"/>
      <c r="S187" s="8"/>
      <c r="T187" s="8"/>
      <c r="U187" s="8"/>
      <c r="V187" s="8"/>
      <c r="W187" s="8"/>
      <c r="X187" s="8"/>
      <c r="Y187" s="8"/>
      <c r="Z187" s="8"/>
    </row>
    <row r="188" spans="1:26" ht="12.75" customHeight="1" x14ac:dyDescent="0.15">
      <c r="A188" s="8"/>
      <c r="B188" s="83"/>
      <c r="C188" s="89"/>
      <c r="D188" s="82"/>
      <c r="E188" s="82"/>
      <c r="F188" s="82"/>
      <c r="G188" s="8"/>
      <c r="H188" s="8"/>
      <c r="I188" s="8"/>
      <c r="J188" s="8"/>
      <c r="K188" s="8"/>
      <c r="L188" s="8"/>
      <c r="M188" s="8"/>
      <c r="N188" s="8"/>
      <c r="O188" s="8"/>
      <c r="P188" s="8"/>
      <c r="Q188" s="8"/>
      <c r="R188" s="8"/>
      <c r="S188" s="8"/>
      <c r="T188" s="8"/>
      <c r="U188" s="8"/>
      <c r="V188" s="8"/>
      <c r="W188" s="8"/>
      <c r="X188" s="8"/>
      <c r="Y188" s="8"/>
      <c r="Z188" s="8"/>
    </row>
    <row r="189" spans="1:26" ht="12.75" customHeight="1" x14ac:dyDescent="0.15">
      <c r="A189" s="8"/>
      <c r="B189" s="83"/>
      <c r="C189" s="89"/>
      <c r="D189" s="82"/>
      <c r="E189" s="82"/>
      <c r="F189" s="82"/>
      <c r="G189" s="8"/>
      <c r="H189" s="8"/>
      <c r="I189" s="8"/>
      <c r="J189" s="8"/>
      <c r="K189" s="8"/>
      <c r="L189" s="8"/>
      <c r="M189" s="8"/>
      <c r="N189" s="8"/>
      <c r="O189" s="8"/>
      <c r="P189" s="8"/>
      <c r="Q189" s="8"/>
      <c r="R189" s="8"/>
      <c r="S189" s="8"/>
      <c r="T189" s="8"/>
      <c r="U189" s="8"/>
      <c r="V189" s="8"/>
      <c r="W189" s="8"/>
      <c r="X189" s="8"/>
      <c r="Y189" s="8"/>
      <c r="Z189" s="8"/>
    </row>
    <row r="190" spans="1:26" ht="12.75" customHeight="1" x14ac:dyDescent="0.15">
      <c r="A190" s="8"/>
      <c r="B190" s="83"/>
      <c r="C190" s="89"/>
      <c r="D190" s="82"/>
      <c r="E190" s="82"/>
      <c r="F190" s="82"/>
      <c r="G190" s="8"/>
      <c r="H190" s="8"/>
      <c r="I190" s="8"/>
      <c r="J190" s="8"/>
      <c r="K190" s="8"/>
      <c r="L190" s="8"/>
      <c r="M190" s="8"/>
      <c r="N190" s="8"/>
      <c r="O190" s="8"/>
      <c r="P190" s="8"/>
      <c r="Q190" s="8"/>
      <c r="R190" s="8"/>
      <c r="S190" s="8"/>
      <c r="T190" s="8"/>
      <c r="U190" s="8"/>
      <c r="V190" s="8"/>
      <c r="W190" s="8"/>
      <c r="X190" s="8"/>
      <c r="Y190" s="8"/>
      <c r="Z190" s="8"/>
    </row>
    <row r="191" spans="1:26" ht="12.75" customHeight="1" x14ac:dyDescent="0.15">
      <c r="A191" s="8"/>
      <c r="B191" s="83"/>
      <c r="C191" s="89"/>
      <c r="D191" s="82"/>
      <c r="E191" s="82"/>
      <c r="F191" s="82"/>
      <c r="G191" s="8"/>
      <c r="H191" s="8"/>
      <c r="I191" s="8"/>
      <c r="J191" s="8"/>
      <c r="K191" s="8"/>
      <c r="L191" s="8"/>
      <c r="M191" s="8"/>
      <c r="N191" s="8"/>
      <c r="O191" s="8"/>
      <c r="P191" s="8"/>
      <c r="Q191" s="8"/>
      <c r="R191" s="8"/>
      <c r="S191" s="8"/>
      <c r="T191" s="8"/>
      <c r="U191" s="8"/>
      <c r="V191" s="8"/>
      <c r="W191" s="8"/>
      <c r="X191" s="8"/>
      <c r="Y191" s="8"/>
      <c r="Z191" s="8"/>
    </row>
    <row r="192" spans="1:26" ht="12.75" customHeight="1" x14ac:dyDescent="0.15">
      <c r="A192" s="8"/>
      <c r="B192" s="83"/>
      <c r="C192" s="89"/>
      <c r="D192" s="82"/>
      <c r="E192" s="82"/>
      <c r="F192" s="82"/>
      <c r="G192" s="8"/>
      <c r="H192" s="8"/>
      <c r="I192" s="8"/>
      <c r="J192" s="8"/>
      <c r="K192" s="8"/>
      <c r="L192" s="8"/>
      <c r="M192" s="8"/>
      <c r="N192" s="8"/>
      <c r="O192" s="8"/>
      <c r="P192" s="8"/>
      <c r="Q192" s="8"/>
      <c r="R192" s="8"/>
      <c r="S192" s="8"/>
      <c r="T192" s="8"/>
      <c r="U192" s="8"/>
      <c r="V192" s="8"/>
      <c r="W192" s="8"/>
      <c r="X192" s="8"/>
      <c r="Y192" s="8"/>
      <c r="Z192" s="8"/>
    </row>
    <row r="193" spans="1:26" ht="12.75" customHeight="1" x14ac:dyDescent="0.15">
      <c r="A193" s="8"/>
      <c r="B193" s="83"/>
      <c r="C193" s="89"/>
      <c r="D193" s="82"/>
      <c r="E193" s="82"/>
      <c r="F193" s="82"/>
      <c r="G193" s="8"/>
      <c r="H193" s="8"/>
      <c r="I193" s="8"/>
      <c r="J193" s="8"/>
      <c r="K193" s="8"/>
      <c r="L193" s="8"/>
      <c r="M193" s="8"/>
      <c r="N193" s="8"/>
      <c r="O193" s="8"/>
      <c r="P193" s="8"/>
      <c r="Q193" s="8"/>
      <c r="R193" s="8"/>
      <c r="S193" s="8"/>
      <c r="T193" s="8"/>
      <c r="U193" s="8"/>
      <c r="V193" s="8"/>
      <c r="W193" s="8"/>
      <c r="X193" s="8"/>
      <c r="Y193" s="8"/>
      <c r="Z193" s="8"/>
    </row>
    <row r="194" spans="1:26" ht="12.75" customHeight="1" x14ac:dyDescent="0.15">
      <c r="A194" s="8"/>
      <c r="B194" s="83"/>
      <c r="C194" s="89"/>
      <c r="D194" s="82"/>
      <c r="E194" s="82"/>
      <c r="F194" s="82"/>
      <c r="G194" s="8"/>
      <c r="H194" s="8"/>
      <c r="I194" s="8"/>
      <c r="J194" s="8"/>
      <c r="K194" s="8"/>
      <c r="L194" s="8"/>
      <c r="M194" s="8"/>
      <c r="N194" s="8"/>
      <c r="O194" s="8"/>
      <c r="P194" s="8"/>
      <c r="Q194" s="8"/>
      <c r="R194" s="8"/>
      <c r="S194" s="8"/>
      <c r="T194" s="8"/>
      <c r="U194" s="8"/>
      <c r="V194" s="8"/>
      <c r="W194" s="8"/>
      <c r="X194" s="8"/>
      <c r="Y194" s="8"/>
      <c r="Z194" s="8"/>
    </row>
    <row r="195" spans="1:26" ht="12.75" customHeight="1" x14ac:dyDescent="0.15">
      <c r="A195" s="8"/>
      <c r="B195" s="83"/>
      <c r="C195" s="89"/>
      <c r="D195" s="82"/>
      <c r="E195" s="82"/>
      <c r="F195" s="82"/>
      <c r="G195" s="8"/>
      <c r="H195" s="8"/>
      <c r="I195" s="8"/>
      <c r="J195" s="8"/>
      <c r="K195" s="8"/>
      <c r="L195" s="8"/>
      <c r="M195" s="8"/>
      <c r="N195" s="8"/>
      <c r="O195" s="8"/>
      <c r="P195" s="8"/>
      <c r="Q195" s="8"/>
      <c r="R195" s="8"/>
      <c r="S195" s="8"/>
      <c r="T195" s="8"/>
      <c r="U195" s="8"/>
      <c r="V195" s="8"/>
      <c r="W195" s="8"/>
      <c r="X195" s="8"/>
      <c r="Y195" s="8"/>
      <c r="Z195" s="8"/>
    </row>
    <row r="196" spans="1:26" ht="12.75" customHeight="1" x14ac:dyDescent="0.15">
      <c r="A196" s="8"/>
      <c r="B196" s="83"/>
      <c r="C196" s="89"/>
      <c r="D196" s="82"/>
      <c r="E196" s="82"/>
      <c r="F196" s="82"/>
      <c r="G196" s="8"/>
      <c r="H196" s="8"/>
      <c r="I196" s="8"/>
      <c r="J196" s="8"/>
      <c r="K196" s="8"/>
      <c r="L196" s="8"/>
      <c r="M196" s="8"/>
      <c r="N196" s="8"/>
      <c r="O196" s="8"/>
      <c r="P196" s="8"/>
      <c r="Q196" s="8"/>
      <c r="R196" s="8"/>
      <c r="S196" s="8"/>
      <c r="T196" s="8"/>
      <c r="U196" s="8"/>
      <c r="V196" s="8"/>
      <c r="W196" s="8"/>
      <c r="X196" s="8"/>
      <c r="Y196" s="8"/>
      <c r="Z196" s="8"/>
    </row>
    <row r="197" spans="1:26" ht="12.75" customHeight="1" x14ac:dyDescent="0.15">
      <c r="A197" s="8"/>
      <c r="B197" s="83"/>
      <c r="C197" s="89"/>
      <c r="D197" s="82"/>
      <c r="E197" s="82"/>
      <c r="F197" s="82"/>
      <c r="G197" s="8"/>
      <c r="H197" s="8"/>
      <c r="I197" s="8"/>
      <c r="J197" s="8"/>
      <c r="K197" s="8"/>
      <c r="L197" s="8"/>
      <c r="M197" s="8"/>
      <c r="N197" s="8"/>
      <c r="O197" s="8"/>
      <c r="P197" s="8"/>
      <c r="Q197" s="8"/>
      <c r="R197" s="8"/>
      <c r="S197" s="8"/>
      <c r="T197" s="8"/>
      <c r="U197" s="8"/>
      <c r="V197" s="8"/>
      <c r="W197" s="8"/>
      <c r="X197" s="8"/>
      <c r="Y197" s="8"/>
      <c r="Z197" s="8"/>
    </row>
    <row r="198" spans="1:26" ht="12.75" customHeight="1" x14ac:dyDescent="0.15">
      <c r="A198" s="8"/>
      <c r="B198" s="83"/>
      <c r="C198" s="89"/>
      <c r="D198" s="82"/>
      <c r="E198" s="82"/>
      <c r="F198" s="82"/>
      <c r="G198" s="8"/>
      <c r="H198" s="8"/>
      <c r="I198" s="8"/>
      <c r="J198" s="8"/>
      <c r="K198" s="8"/>
      <c r="L198" s="8"/>
      <c r="M198" s="8"/>
      <c r="N198" s="8"/>
      <c r="O198" s="8"/>
      <c r="P198" s="8"/>
      <c r="Q198" s="8"/>
      <c r="R198" s="8"/>
      <c r="S198" s="8"/>
      <c r="T198" s="8"/>
      <c r="U198" s="8"/>
      <c r="V198" s="8"/>
      <c r="W198" s="8"/>
      <c r="X198" s="8"/>
      <c r="Y198" s="8"/>
      <c r="Z198" s="8"/>
    </row>
    <row r="199" spans="1:26" ht="12.75" customHeight="1" x14ac:dyDescent="0.15">
      <c r="A199" s="8"/>
      <c r="B199" s="83"/>
      <c r="C199" s="89"/>
      <c r="D199" s="82"/>
      <c r="E199" s="82"/>
      <c r="F199" s="82"/>
      <c r="G199" s="8"/>
      <c r="H199" s="8"/>
      <c r="I199" s="8"/>
      <c r="J199" s="8"/>
      <c r="K199" s="8"/>
      <c r="L199" s="8"/>
      <c r="M199" s="8"/>
      <c r="N199" s="8"/>
      <c r="O199" s="8"/>
      <c r="P199" s="8"/>
      <c r="Q199" s="8"/>
      <c r="R199" s="8"/>
      <c r="S199" s="8"/>
      <c r="T199" s="8"/>
      <c r="U199" s="8"/>
      <c r="V199" s="8"/>
      <c r="W199" s="8"/>
      <c r="X199" s="8"/>
      <c r="Y199" s="8"/>
      <c r="Z199" s="8"/>
    </row>
    <row r="200" spans="1:26" ht="12.75" customHeight="1" x14ac:dyDescent="0.15">
      <c r="A200" s="8"/>
      <c r="B200" s="83"/>
      <c r="C200" s="89"/>
      <c r="D200" s="82"/>
      <c r="E200" s="82"/>
      <c r="F200" s="82"/>
      <c r="G200" s="8"/>
      <c r="H200" s="8"/>
      <c r="I200" s="8"/>
      <c r="J200" s="8"/>
      <c r="K200" s="8"/>
      <c r="L200" s="8"/>
      <c r="M200" s="8"/>
      <c r="N200" s="8"/>
      <c r="O200" s="8"/>
      <c r="P200" s="8"/>
      <c r="Q200" s="8"/>
      <c r="R200" s="8"/>
      <c r="S200" s="8"/>
      <c r="T200" s="8"/>
      <c r="U200" s="8"/>
      <c r="V200" s="8"/>
      <c r="W200" s="8"/>
      <c r="X200" s="8"/>
      <c r="Y200" s="8"/>
      <c r="Z200" s="8"/>
    </row>
    <row r="201" spans="1:26" ht="12.75" customHeight="1" x14ac:dyDescent="0.15">
      <c r="A201" s="8"/>
      <c r="B201" s="83"/>
      <c r="C201" s="89"/>
      <c r="D201" s="82"/>
      <c r="E201" s="82"/>
      <c r="F201" s="82"/>
      <c r="G201" s="8"/>
      <c r="H201" s="8"/>
      <c r="I201" s="8"/>
      <c r="J201" s="8"/>
      <c r="K201" s="8"/>
      <c r="L201" s="8"/>
      <c r="M201" s="8"/>
      <c r="N201" s="8"/>
      <c r="O201" s="8"/>
      <c r="P201" s="8"/>
      <c r="Q201" s="8"/>
      <c r="R201" s="8"/>
      <c r="S201" s="8"/>
      <c r="T201" s="8"/>
      <c r="U201" s="8"/>
      <c r="V201" s="8"/>
      <c r="W201" s="8"/>
      <c r="X201" s="8"/>
      <c r="Y201" s="8"/>
      <c r="Z201" s="8"/>
    </row>
    <row r="202" spans="1:26" ht="12.75" customHeight="1" x14ac:dyDescent="0.15">
      <c r="A202" s="8"/>
      <c r="B202" s="83"/>
      <c r="C202" s="89"/>
      <c r="D202" s="82"/>
      <c r="E202" s="82"/>
      <c r="F202" s="82"/>
      <c r="G202" s="8"/>
      <c r="H202" s="8"/>
      <c r="I202" s="8"/>
      <c r="J202" s="8"/>
      <c r="K202" s="8"/>
      <c r="L202" s="8"/>
      <c r="M202" s="8"/>
      <c r="N202" s="8"/>
      <c r="O202" s="8"/>
      <c r="P202" s="8"/>
      <c r="Q202" s="8"/>
      <c r="R202" s="8"/>
      <c r="S202" s="8"/>
      <c r="T202" s="8"/>
      <c r="U202" s="8"/>
      <c r="V202" s="8"/>
      <c r="W202" s="8"/>
      <c r="X202" s="8"/>
      <c r="Y202" s="8"/>
      <c r="Z202" s="8"/>
    </row>
    <row r="203" spans="1:26" ht="12.75" customHeight="1" x14ac:dyDescent="0.15">
      <c r="A203" s="8"/>
      <c r="B203" s="83"/>
      <c r="C203" s="89"/>
      <c r="D203" s="82"/>
      <c r="E203" s="82"/>
      <c r="F203" s="82"/>
      <c r="G203" s="8"/>
      <c r="H203" s="8"/>
      <c r="I203" s="8"/>
      <c r="J203" s="8"/>
      <c r="K203" s="8"/>
      <c r="L203" s="8"/>
      <c r="M203" s="8"/>
      <c r="N203" s="8"/>
      <c r="O203" s="8"/>
      <c r="P203" s="8"/>
      <c r="Q203" s="8"/>
      <c r="R203" s="8"/>
      <c r="S203" s="8"/>
      <c r="T203" s="8"/>
      <c r="U203" s="8"/>
      <c r="V203" s="8"/>
      <c r="W203" s="8"/>
      <c r="X203" s="8"/>
      <c r="Y203" s="8"/>
    </row>
    <row r="204" spans="1:26" ht="12.75" customHeight="1" x14ac:dyDescent="0.15">
      <c r="A204" s="8"/>
      <c r="B204" s="83"/>
      <c r="C204" s="89"/>
      <c r="D204" s="82"/>
      <c r="E204" s="82"/>
      <c r="F204" s="82"/>
      <c r="G204" s="8"/>
      <c r="H204" s="8"/>
      <c r="I204" s="8"/>
      <c r="J204" s="8"/>
      <c r="K204" s="8"/>
      <c r="L204" s="8"/>
      <c r="M204" s="8"/>
      <c r="N204" s="8"/>
      <c r="O204" s="8"/>
      <c r="P204" s="8"/>
      <c r="Q204" s="8"/>
      <c r="R204" s="8"/>
      <c r="S204" s="8"/>
      <c r="T204" s="8"/>
      <c r="U204" s="8"/>
      <c r="V204" s="8"/>
      <c r="W204" s="8"/>
      <c r="X204" s="8"/>
      <c r="Y204" s="8"/>
    </row>
    <row r="205" spans="1:26" ht="12.75" customHeight="1" x14ac:dyDescent="0.15">
      <c r="A205" s="8"/>
      <c r="B205" s="83"/>
      <c r="C205" s="89"/>
      <c r="D205" s="82"/>
      <c r="E205" s="82"/>
      <c r="F205" s="82"/>
      <c r="G205" s="8"/>
      <c r="H205" s="8"/>
      <c r="I205" s="8"/>
      <c r="J205" s="8"/>
      <c r="K205" s="8"/>
      <c r="L205" s="8"/>
      <c r="M205" s="8"/>
      <c r="N205" s="8"/>
      <c r="O205" s="8"/>
      <c r="P205" s="8"/>
      <c r="Q205" s="8"/>
      <c r="R205" s="8"/>
      <c r="S205" s="8"/>
      <c r="T205" s="8"/>
      <c r="U205" s="8"/>
      <c r="V205" s="8"/>
      <c r="W205" s="8"/>
      <c r="X205" s="8"/>
      <c r="Y205" s="8"/>
    </row>
    <row r="206" spans="1:26" ht="12.75" customHeight="1" x14ac:dyDescent="0.15">
      <c r="A206" s="8"/>
      <c r="B206" s="83"/>
      <c r="C206" s="89"/>
      <c r="D206" s="82"/>
      <c r="E206" s="82"/>
      <c r="F206" s="82"/>
      <c r="G206" s="8"/>
      <c r="H206" s="8"/>
      <c r="I206" s="8"/>
      <c r="J206" s="8"/>
      <c r="K206" s="8"/>
      <c r="L206" s="8"/>
      <c r="M206" s="8"/>
      <c r="N206" s="8"/>
      <c r="O206" s="8"/>
      <c r="P206" s="8"/>
      <c r="Q206" s="8"/>
      <c r="R206" s="8"/>
      <c r="S206" s="8"/>
      <c r="T206" s="8"/>
      <c r="U206" s="8"/>
      <c r="V206" s="8"/>
      <c r="W206" s="8"/>
      <c r="X206" s="8"/>
      <c r="Y206" s="8"/>
    </row>
    <row r="207" spans="1:26" ht="12.75" customHeight="1" x14ac:dyDescent="0.15">
      <c r="A207" s="8"/>
      <c r="B207" s="83"/>
      <c r="C207" s="89"/>
      <c r="D207" s="82"/>
      <c r="E207" s="82"/>
      <c r="F207" s="82"/>
      <c r="G207" s="8"/>
      <c r="H207" s="8"/>
      <c r="I207" s="8"/>
      <c r="J207" s="8"/>
      <c r="K207" s="8"/>
      <c r="L207" s="8"/>
      <c r="M207" s="8"/>
      <c r="N207" s="8"/>
      <c r="O207" s="8"/>
      <c r="P207" s="8"/>
      <c r="Q207" s="8"/>
      <c r="R207" s="8"/>
      <c r="S207" s="8"/>
      <c r="T207" s="8"/>
      <c r="U207" s="8"/>
      <c r="V207" s="8"/>
      <c r="W207" s="8"/>
      <c r="X207" s="8"/>
      <c r="Y207" s="8"/>
    </row>
    <row r="208" spans="1:26" ht="12.75" customHeight="1" x14ac:dyDescent="0.15">
      <c r="A208" s="8"/>
      <c r="B208" s="83"/>
      <c r="C208" s="89"/>
      <c r="D208" s="82"/>
      <c r="E208" s="82"/>
      <c r="F208" s="82"/>
      <c r="G208" s="8"/>
      <c r="H208" s="8"/>
      <c r="I208" s="8"/>
      <c r="J208" s="8"/>
      <c r="K208" s="8"/>
      <c r="L208" s="8"/>
      <c r="M208" s="8"/>
      <c r="N208" s="8"/>
      <c r="O208" s="8"/>
      <c r="P208" s="8"/>
      <c r="Q208" s="8"/>
      <c r="R208" s="8"/>
      <c r="S208" s="8"/>
      <c r="T208" s="8"/>
      <c r="U208" s="8"/>
      <c r="V208" s="8"/>
      <c r="W208" s="8"/>
      <c r="X208" s="8"/>
      <c r="Y208" s="8"/>
    </row>
    <row r="209" spans="1:25" ht="12.75" customHeight="1" x14ac:dyDescent="0.15">
      <c r="A209" s="8"/>
      <c r="B209" s="83"/>
      <c r="C209" s="89"/>
      <c r="D209" s="82"/>
      <c r="E209" s="82"/>
      <c r="F209" s="82"/>
      <c r="G209" s="8"/>
      <c r="H209" s="8"/>
      <c r="I209" s="8"/>
      <c r="J209" s="8"/>
      <c r="K209" s="8"/>
      <c r="L209" s="8"/>
      <c r="M209" s="8"/>
      <c r="N209" s="8"/>
      <c r="O209" s="8"/>
      <c r="P209" s="8"/>
      <c r="Q209" s="8"/>
      <c r="R209" s="8"/>
      <c r="S209" s="8"/>
      <c r="T209" s="8"/>
      <c r="U209" s="8"/>
      <c r="V209" s="8"/>
      <c r="W209" s="8"/>
      <c r="X209" s="8"/>
      <c r="Y209" s="8"/>
    </row>
    <row r="210" spans="1:25" ht="12.75" customHeight="1" x14ac:dyDescent="0.15">
      <c r="A210" s="8"/>
      <c r="B210" s="83"/>
      <c r="C210" s="89"/>
      <c r="D210" s="82"/>
      <c r="E210" s="82"/>
      <c r="F210" s="82"/>
      <c r="G210" s="8"/>
      <c r="H210" s="8"/>
      <c r="I210" s="8"/>
      <c r="J210" s="8"/>
      <c r="K210" s="8"/>
      <c r="L210" s="8"/>
      <c r="M210" s="8"/>
      <c r="N210" s="8"/>
      <c r="O210" s="8"/>
      <c r="P210" s="8"/>
      <c r="Q210" s="8"/>
      <c r="R210" s="8"/>
      <c r="S210" s="8"/>
      <c r="T210" s="8"/>
      <c r="U210" s="8"/>
      <c r="V210" s="8"/>
      <c r="W210" s="8"/>
      <c r="X210" s="8"/>
      <c r="Y210" s="8"/>
    </row>
    <row r="211" spans="1:25" ht="12.75" customHeight="1" x14ac:dyDescent="0.15">
      <c r="A211" s="8"/>
      <c r="B211" s="83"/>
      <c r="C211" s="89"/>
      <c r="D211" s="82"/>
      <c r="E211" s="82"/>
      <c r="F211" s="82"/>
      <c r="G211" s="8"/>
      <c r="H211" s="8"/>
      <c r="I211" s="8"/>
      <c r="J211" s="8"/>
      <c r="K211" s="8"/>
      <c r="L211" s="8"/>
      <c r="M211" s="8"/>
      <c r="N211" s="8"/>
      <c r="O211" s="8"/>
      <c r="P211" s="8"/>
      <c r="Q211" s="8"/>
      <c r="R211" s="8"/>
      <c r="S211" s="8"/>
      <c r="T211" s="8"/>
      <c r="U211" s="8"/>
      <c r="V211" s="8"/>
      <c r="W211" s="8"/>
      <c r="X211" s="8"/>
      <c r="Y211" s="8"/>
    </row>
    <row r="212" spans="1:25" ht="12.75" customHeight="1" x14ac:dyDescent="0.15">
      <c r="A212" s="8"/>
      <c r="B212" s="83"/>
      <c r="C212" s="89"/>
      <c r="D212" s="82"/>
      <c r="E212" s="82"/>
      <c r="F212" s="82"/>
      <c r="G212" s="8"/>
      <c r="H212" s="8"/>
      <c r="I212" s="8"/>
      <c r="J212" s="8"/>
      <c r="K212" s="8"/>
      <c r="L212" s="8"/>
      <c r="M212" s="8"/>
      <c r="N212" s="8"/>
      <c r="O212" s="8"/>
      <c r="P212" s="8"/>
      <c r="Q212" s="8"/>
      <c r="R212" s="8"/>
      <c r="S212" s="8"/>
      <c r="T212" s="8"/>
      <c r="U212" s="8"/>
      <c r="V212" s="8"/>
      <c r="W212" s="8"/>
      <c r="X212" s="8"/>
      <c r="Y212" s="8"/>
    </row>
    <row r="213" spans="1:25" ht="12.75" customHeight="1" x14ac:dyDescent="0.15">
      <c r="A213" s="8"/>
      <c r="B213" s="83"/>
      <c r="C213" s="89"/>
      <c r="D213" s="82"/>
      <c r="E213" s="82"/>
      <c r="F213" s="82"/>
      <c r="G213" s="8"/>
      <c r="H213" s="8"/>
      <c r="I213" s="8"/>
      <c r="J213" s="8"/>
      <c r="K213" s="8"/>
      <c r="L213" s="8"/>
      <c r="M213" s="8"/>
      <c r="N213" s="8"/>
      <c r="O213" s="8"/>
      <c r="P213" s="8"/>
      <c r="Q213" s="8"/>
      <c r="R213" s="8"/>
      <c r="S213" s="8"/>
      <c r="T213" s="8"/>
      <c r="U213" s="8"/>
      <c r="V213" s="8"/>
      <c r="W213" s="8"/>
      <c r="X213" s="8"/>
      <c r="Y213" s="8"/>
    </row>
    <row r="214" spans="1:25" ht="12.75" customHeight="1" x14ac:dyDescent="0.15">
      <c r="A214" s="8"/>
      <c r="B214" s="83"/>
      <c r="C214" s="89"/>
      <c r="D214" s="82"/>
      <c r="E214" s="82"/>
      <c r="F214" s="82"/>
      <c r="G214" s="8"/>
      <c r="H214" s="8"/>
      <c r="I214" s="8"/>
      <c r="J214" s="8"/>
      <c r="K214" s="8"/>
      <c r="L214" s="8"/>
      <c r="M214" s="8"/>
      <c r="N214" s="8"/>
      <c r="O214" s="8"/>
      <c r="P214" s="8"/>
      <c r="Q214" s="8"/>
      <c r="R214" s="8"/>
      <c r="S214" s="8"/>
      <c r="T214" s="8"/>
      <c r="U214" s="8"/>
      <c r="V214" s="8"/>
      <c r="W214" s="8"/>
      <c r="X214" s="8"/>
      <c r="Y214" s="8"/>
    </row>
    <row r="215" spans="1:25" ht="12.75" customHeight="1" x14ac:dyDescent="0.15">
      <c r="A215" s="8"/>
      <c r="B215" s="83"/>
      <c r="C215" s="89"/>
      <c r="D215" s="82"/>
      <c r="E215" s="82"/>
      <c r="F215" s="82"/>
      <c r="G215" s="8"/>
      <c r="H215" s="8"/>
      <c r="I215" s="8"/>
      <c r="J215" s="8"/>
      <c r="K215" s="8"/>
      <c r="L215" s="8"/>
      <c r="M215" s="8"/>
      <c r="N215" s="8"/>
      <c r="O215" s="8"/>
      <c r="P215" s="8"/>
      <c r="Q215" s="8"/>
      <c r="R215" s="8"/>
      <c r="S215" s="8"/>
      <c r="T215" s="8"/>
      <c r="U215" s="8"/>
      <c r="V215" s="8"/>
      <c r="W215" s="8"/>
      <c r="X215" s="8"/>
      <c r="Y215" s="8"/>
    </row>
    <row r="216" spans="1:25" ht="12.75" customHeight="1" x14ac:dyDescent="0.15">
      <c r="A216" s="8"/>
      <c r="B216" s="83"/>
      <c r="C216" s="89"/>
      <c r="D216" s="82"/>
      <c r="E216" s="82"/>
      <c r="F216" s="82"/>
      <c r="G216" s="8"/>
      <c r="H216" s="8"/>
      <c r="I216" s="8"/>
      <c r="J216" s="8"/>
      <c r="K216" s="8"/>
      <c r="L216" s="8"/>
      <c r="M216" s="8"/>
      <c r="N216" s="8"/>
      <c r="O216" s="8"/>
      <c r="P216" s="8"/>
      <c r="Q216" s="8"/>
      <c r="R216" s="8"/>
      <c r="S216" s="8"/>
      <c r="T216" s="8"/>
      <c r="U216" s="8"/>
      <c r="V216" s="8"/>
      <c r="W216" s="8"/>
      <c r="X216" s="8"/>
      <c r="Y216" s="8"/>
    </row>
    <row r="217" spans="1:25" ht="12.75" customHeight="1" x14ac:dyDescent="0.15">
      <c r="A217" s="8"/>
      <c r="B217" s="83"/>
      <c r="C217" s="89"/>
      <c r="D217" s="82"/>
      <c r="E217" s="82"/>
      <c r="F217" s="82"/>
      <c r="G217" s="8"/>
      <c r="H217" s="8"/>
      <c r="I217" s="8"/>
      <c r="J217" s="8"/>
      <c r="K217" s="8"/>
      <c r="L217" s="8"/>
      <c r="M217" s="8"/>
      <c r="N217" s="8"/>
      <c r="O217" s="8"/>
      <c r="P217" s="8"/>
      <c r="Q217" s="8"/>
      <c r="R217" s="8"/>
      <c r="S217" s="8"/>
      <c r="T217" s="8"/>
      <c r="U217" s="8"/>
      <c r="V217" s="8"/>
      <c r="W217" s="8"/>
      <c r="X217" s="8"/>
      <c r="Y217" s="8"/>
    </row>
    <row r="218" spans="1:25" ht="12.75" customHeight="1" x14ac:dyDescent="0.15">
      <c r="A218" s="8"/>
      <c r="B218" s="83"/>
      <c r="C218" s="89"/>
      <c r="D218" s="82"/>
      <c r="E218" s="82"/>
      <c r="F218" s="82"/>
      <c r="G218" s="8"/>
      <c r="H218" s="8"/>
      <c r="I218" s="8"/>
      <c r="J218" s="8"/>
      <c r="K218" s="8"/>
      <c r="L218" s="8"/>
      <c r="M218" s="8"/>
      <c r="N218" s="8"/>
      <c r="O218" s="8"/>
      <c r="P218" s="8"/>
      <c r="Q218" s="8"/>
      <c r="R218" s="8"/>
      <c r="S218" s="8"/>
      <c r="T218" s="8"/>
      <c r="U218" s="8"/>
      <c r="V218" s="8"/>
      <c r="W218" s="8"/>
      <c r="X218" s="8"/>
      <c r="Y218" s="8"/>
    </row>
    <row r="219" spans="1:25" ht="12.75" customHeight="1" x14ac:dyDescent="0.15">
      <c r="A219" s="8"/>
      <c r="B219" s="83"/>
      <c r="C219" s="89"/>
      <c r="D219" s="82"/>
      <c r="E219" s="82"/>
      <c r="F219" s="82"/>
      <c r="G219" s="8"/>
      <c r="H219" s="8"/>
      <c r="I219" s="8"/>
      <c r="J219" s="8"/>
      <c r="K219" s="8"/>
      <c r="L219" s="8"/>
      <c r="M219" s="8"/>
      <c r="N219" s="8"/>
      <c r="O219" s="8"/>
      <c r="P219" s="8"/>
      <c r="Q219" s="8"/>
      <c r="R219" s="8"/>
      <c r="S219" s="8"/>
      <c r="T219" s="8"/>
      <c r="U219" s="8"/>
      <c r="V219" s="8"/>
      <c r="W219" s="8"/>
      <c r="X219" s="8"/>
      <c r="Y219" s="8"/>
    </row>
    <row r="220" spans="1:25" ht="12.75" customHeight="1" x14ac:dyDescent="0.15">
      <c r="A220" s="8"/>
      <c r="B220" s="83"/>
      <c r="C220" s="89"/>
      <c r="D220" s="82"/>
      <c r="E220" s="82"/>
      <c r="F220" s="82"/>
      <c r="G220" s="8"/>
      <c r="H220" s="8"/>
      <c r="I220" s="8"/>
      <c r="J220" s="8"/>
      <c r="K220" s="8"/>
      <c r="L220" s="8"/>
      <c r="M220" s="8"/>
      <c r="N220" s="8"/>
      <c r="O220" s="8"/>
      <c r="P220" s="8"/>
      <c r="Q220" s="8"/>
      <c r="R220" s="8"/>
      <c r="S220" s="8"/>
      <c r="T220" s="8"/>
      <c r="U220" s="8"/>
      <c r="V220" s="8"/>
      <c r="W220" s="8"/>
      <c r="X220" s="8"/>
      <c r="Y220" s="8"/>
    </row>
    <row r="221" spans="1:25" ht="12.75" customHeight="1" x14ac:dyDescent="0.15">
      <c r="A221" s="8"/>
      <c r="B221" s="83"/>
      <c r="C221" s="89"/>
      <c r="D221" s="82"/>
      <c r="E221" s="82"/>
      <c r="F221" s="82"/>
      <c r="G221" s="8"/>
      <c r="H221" s="8"/>
      <c r="I221" s="8"/>
      <c r="J221" s="8"/>
      <c r="K221" s="8"/>
      <c r="L221" s="8"/>
      <c r="M221" s="8"/>
      <c r="N221" s="8"/>
      <c r="O221" s="8"/>
      <c r="P221" s="8"/>
      <c r="Q221" s="8"/>
      <c r="R221" s="8"/>
      <c r="S221" s="8"/>
      <c r="T221" s="8"/>
      <c r="U221" s="8"/>
      <c r="V221" s="8"/>
      <c r="W221" s="8"/>
      <c r="X221" s="8"/>
      <c r="Y221" s="8"/>
    </row>
    <row r="222" spans="1:25" ht="12.75" customHeight="1" x14ac:dyDescent="0.15">
      <c r="A222" s="8"/>
      <c r="B222" s="83"/>
      <c r="C222" s="89"/>
      <c r="D222" s="82"/>
      <c r="E222" s="82"/>
      <c r="F222" s="82"/>
      <c r="G222" s="8"/>
      <c r="H222" s="8"/>
      <c r="I222" s="8"/>
      <c r="J222" s="8"/>
      <c r="K222" s="8"/>
      <c r="L222" s="8"/>
      <c r="M222" s="8"/>
      <c r="N222" s="8"/>
      <c r="O222" s="8"/>
      <c r="P222" s="8"/>
      <c r="Q222" s="8"/>
      <c r="R222" s="8"/>
      <c r="S222" s="8"/>
      <c r="T222" s="8"/>
      <c r="U222" s="8"/>
      <c r="V222" s="8"/>
      <c r="W222" s="8"/>
      <c r="X222" s="8"/>
      <c r="Y222" s="8"/>
    </row>
    <row r="223" spans="1:25" ht="12.75" customHeight="1" x14ac:dyDescent="0.15">
      <c r="A223" s="8"/>
      <c r="B223" s="83"/>
      <c r="C223" s="89"/>
      <c r="D223" s="82"/>
      <c r="E223" s="82"/>
      <c r="F223" s="82"/>
      <c r="G223" s="8"/>
      <c r="H223" s="8"/>
      <c r="I223" s="8"/>
      <c r="J223" s="8"/>
      <c r="K223" s="8"/>
      <c r="L223" s="8"/>
      <c r="M223" s="8"/>
      <c r="N223" s="8"/>
      <c r="O223" s="8"/>
      <c r="P223" s="8"/>
      <c r="Q223" s="8"/>
      <c r="R223" s="8"/>
      <c r="S223" s="8"/>
      <c r="T223" s="8"/>
      <c r="U223" s="8"/>
      <c r="V223" s="8"/>
      <c r="W223" s="8"/>
      <c r="X223" s="8"/>
      <c r="Y223" s="8"/>
    </row>
    <row r="224" spans="1:25" ht="12.75" customHeight="1" x14ac:dyDescent="0.15">
      <c r="A224" s="8"/>
      <c r="B224" s="83"/>
      <c r="C224" s="89"/>
      <c r="D224" s="82"/>
      <c r="E224" s="82"/>
      <c r="F224" s="82"/>
      <c r="G224" s="8"/>
      <c r="H224" s="8"/>
      <c r="I224" s="8"/>
      <c r="J224" s="8"/>
      <c r="K224" s="8"/>
      <c r="L224" s="8"/>
      <c r="M224" s="8"/>
      <c r="N224" s="8"/>
      <c r="O224" s="8"/>
      <c r="P224" s="8"/>
      <c r="Q224" s="8"/>
      <c r="R224" s="8"/>
      <c r="S224" s="8"/>
      <c r="T224" s="8"/>
      <c r="U224" s="8"/>
      <c r="V224" s="8"/>
      <c r="W224" s="8"/>
      <c r="X224" s="8"/>
      <c r="Y224" s="8"/>
    </row>
    <row r="225" spans="1:25" ht="12.75" customHeight="1" x14ac:dyDescent="0.15">
      <c r="A225" s="8"/>
      <c r="B225" s="83"/>
      <c r="C225" s="89"/>
      <c r="D225" s="82"/>
      <c r="E225" s="82"/>
      <c r="F225" s="82"/>
      <c r="G225" s="8"/>
      <c r="H225" s="8"/>
      <c r="I225" s="8"/>
      <c r="J225" s="8"/>
      <c r="K225" s="8"/>
      <c r="L225" s="8"/>
      <c r="M225" s="8"/>
      <c r="N225" s="8"/>
      <c r="O225" s="8"/>
      <c r="P225" s="8"/>
      <c r="Q225" s="8"/>
      <c r="R225" s="8"/>
      <c r="S225" s="8"/>
      <c r="T225" s="8"/>
      <c r="U225" s="8"/>
      <c r="V225" s="8"/>
      <c r="W225" s="8"/>
      <c r="X225" s="8"/>
      <c r="Y225" s="8"/>
    </row>
    <row r="226" spans="1:25" ht="12.75" customHeight="1" x14ac:dyDescent="0.15">
      <c r="A226" s="8"/>
      <c r="B226" s="83"/>
      <c r="C226" s="89"/>
      <c r="D226" s="82"/>
      <c r="E226" s="82"/>
      <c r="F226" s="82"/>
      <c r="G226" s="8"/>
      <c r="H226" s="8"/>
      <c r="I226" s="8"/>
      <c r="J226" s="8"/>
      <c r="K226" s="8"/>
      <c r="L226" s="8"/>
      <c r="M226" s="8"/>
      <c r="N226" s="8"/>
      <c r="O226" s="8"/>
      <c r="P226" s="8"/>
      <c r="Q226" s="8"/>
      <c r="R226" s="8"/>
      <c r="S226" s="8"/>
      <c r="T226" s="8"/>
      <c r="U226" s="8"/>
      <c r="V226" s="8"/>
      <c r="W226" s="8"/>
      <c r="X226" s="8"/>
      <c r="Y226" s="8"/>
    </row>
    <row r="227" spans="1:25" ht="12.75" customHeight="1" x14ac:dyDescent="0.15">
      <c r="A227" s="8"/>
      <c r="B227" s="83"/>
      <c r="C227" s="89"/>
      <c r="D227" s="82"/>
      <c r="E227" s="82"/>
      <c r="F227" s="82"/>
      <c r="G227" s="8"/>
      <c r="H227" s="8"/>
      <c r="I227" s="8"/>
      <c r="J227" s="8"/>
      <c r="K227" s="8"/>
      <c r="L227" s="8"/>
      <c r="M227" s="8"/>
      <c r="N227" s="8"/>
      <c r="O227" s="8"/>
      <c r="P227" s="8"/>
      <c r="Q227" s="8"/>
      <c r="R227" s="8"/>
      <c r="S227" s="8"/>
      <c r="T227" s="8"/>
      <c r="U227" s="8"/>
      <c r="V227" s="8"/>
      <c r="W227" s="8"/>
      <c r="X227" s="8"/>
      <c r="Y227" s="8"/>
    </row>
    <row r="228" spans="1:25" ht="12.75" customHeight="1" x14ac:dyDescent="0.15">
      <c r="A228" s="8"/>
      <c r="B228" s="83"/>
      <c r="C228" s="89"/>
      <c r="D228" s="82"/>
      <c r="E228" s="82"/>
      <c r="F228" s="82"/>
      <c r="G228" s="8"/>
      <c r="H228" s="8"/>
      <c r="I228" s="8"/>
      <c r="J228" s="8"/>
      <c r="K228" s="8"/>
      <c r="L228" s="8"/>
      <c r="M228" s="8"/>
      <c r="N228" s="8"/>
      <c r="O228" s="8"/>
      <c r="P228" s="8"/>
      <c r="Q228" s="8"/>
      <c r="R228" s="8"/>
      <c r="S228" s="8"/>
      <c r="T228" s="8"/>
      <c r="U228" s="8"/>
      <c r="V228" s="8"/>
      <c r="W228" s="8"/>
      <c r="X228" s="8"/>
      <c r="Y228" s="8"/>
    </row>
    <row r="229" spans="1:25" ht="12.75" customHeight="1" x14ac:dyDescent="0.15">
      <c r="A229" s="8"/>
      <c r="B229" s="83"/>
      <c r="C229" s="89"/>
      <c r="D229" s="82"/>
      <c r="E229" s="82"/>
      <c r="F229" s="82"/>
      <c r="G229" s="8"/>
      <c r="H229" s="8"/>
      <c r="I229" s="8"/>
      <c r="J229" s="8"/>
      <c r="K229" s="8"/>
      <c r="L229" s="8"/>
      <c r="M229" s="8"/>
      <c r="N229" s="8"/>
      <c r="O229" s="8"/>
      <c r="P229" s="8"/>
      <c r="Q229" s="8"/>
      <c r="R229" s="8"/>
      <c r="S229" s="8"/>
      <c r="T229" s="8"/>
      <c r="U229" s="8"/>
      <c r="V229" s="8"/>
      <c r="W229" s="8"/>
      <c r="X229" s="8"/>
      <c r="Y229" s="8"/>
    </row>
    <row r="230" spans="1:25" ht="12.75" customHeight="1" x14ac:dyDescent="0.15">
      <c r="A230" s="8"/>
      <c r="B230" s="83"/>
      <c r="C230" s="89"/>
      <c r="D230" s="82"/>
      <c r="E230" s="82"/>
      <c r="F230" s="82"/>
      <c r="G230" s="8"/>
      <c r="H230" s="8"/>
      <c r="I230" s="8"/>
      <c r="J230" s="8"/>
      <c r="K230" s="8"/>
      <c r="L230" s="8"/>
      <c r="M230" s="8"/>
      <c r="N230" s="8"/>
      <c r="O230" s="8"/>
      <c r="P230" s="8"/>
      <c r="Q230" s="8"/>
      <c r="R230" s="8"/>
      <c r="S230" s="8"/>
      <c r="T230" s="8"/>
      <c r="U230" s="8"/>
      <c r="V230" s="8"/>
      <c r="W230" s="8"/>
      <c r="X230" s="8"/>
      <c r="Y230" s="8"/>
    </row>
    <row r="231" spans="1:25" ht="12.75" customHeight="1" x14ac:dyDescent="0.15">
      <c r="A231" s="8"/>
      <c r="B231" s="83"/>
      <c r="C231" s="89"/>
      <c r="D231" s="82"/>
      <c r="E231" s="82"/>
      <c r="F231" s="82"/>
      <c r="G231" s="8"/>
      <c r="H231" s="8"/>
      <c r="I231" s="8"/>
      <c r="J231" s="8"/>
      <c r="K231" s="8"/>
      <c r="L231" s="8"/>
      <c r="M231" s="8"/>
      <c r="N231" s="8"/>
      <c r="O231" s="8"/>
      <c r="P231" s="8"/>
      <c r="Q231" s="8"/>
      <c r="R231" s="8"/>
      <c r="S231" s="8"/>
      <c r="T231" s="8"/>
      <c r="U231" s="8"/>
      <c r="V231" s="8"/>
      <c r="W231" s="8"/>
      <c r="X231" s="8"/>
      <c r="Y231" s="8"/>
    </row>
    <row r="232" spans="1:25" ht="12.75" customHeight="1" x14ac:dyDescent="0.15">
      <c r="A232" s="8"/>
      <c r="B232" s="83"/>
      <c r="C232" s="89"/>
      <c r="D232" s="82"/>
      <c r="E232" s="82"/>
      <c r="F232" s="82"/>
      <c r="G232" s="8"/>
      <c r="H232" s="8"/>
      <c r="I232" s="8"/>
      <c r="J232" s="8"/>
      <c r="K232" s="8"/>
      <c r="L232" s="8"/>
      <c r="M232" s="8"/>
      <c r="N232" s="8"/>
      <c r="O232" s="8"/>
      <c r="P232" s="8"/>
      <c r="Q232" s="8"/>
      <c r="R232" s="8"/>
      <c r="S232" s="8"/>
      <c r="T232" s="8"/>
      <c r="U232" s="8"/>
      <c r="V232" s="8"/>
      <c r="W232" s="8"/>
      <c r="X232" s="8"/>
      <c r="Y232" s="8"/>
    </row>
    <row r="233" spans="1:25" ht="12.75" customHeight="1" x14ac:dyDescent="0.15">
      <c r="A233" s="8"/>
      <c r="B233" s="83"/>
      <c r="C233" s="89"/>
      <c r="D233" s="82"/>
      <c r="E233" s="82"/>
      <c r="F233" s="82"/>
      <c r="G233" s="8"/>
      <c r="H233" s="8"/>
      <c r="I233" s="8"/>
      <c r="J233" s="8"/>
      <c r="K233" s="8"/>
      <c r="L233" s="8"/>
      <c r="M233" s="8"/>
      <c r="N233" s="8"/>
      <c r="O233" s="8"/>
      <c r="P233" s="8"/>
      <c r="Q233" s="8"/>
      <c r="R233" s="8"/>
      <c r="S233" s="8"/>
      <c r="T233" s="8"/>
      <c r="U233" s="8"/>
      <c r="V233" s="8"/>
      <c r="W233" s="8"/>
      <c r="X233" s="8"/>
      <c r="Y233" s="8"/>
    </row>
    <row r="234" spans="1:25" ht="12.75" customHeight="1" x14ac:dyDescent="0.15">
      <c r="A234" s="8"/>
      <c r="B234" s="83"/>
      <c r="C234" s="89"/>
      <c r="D234" s="82"/>
      <c r="E234" s="82"/>
      <c r="F234" s="82"/>
      <c r="G234" s="8"/>
      <c r="H234" s="8"/>
      <c r="I234" s="8"/>
      <c r="J234" s="8"/>
      <c r="K234" s="8"/>
      <c r="L234" s="8"/>
      <c r="M234" s="8"/>
      <c r="N234" s="8"/>
      <c r="O234" s="8"/>
      <c r="P234" s="8"/>
      <c r="Q234" s="8"/>
      <c r="R234" s="8"/>
      <c r="S234" s="8"/>
      <c r="T234" s="8"/>
      <c r="U234" s="8"/>
      <c r="V234" s="8"/>
      <c r="W234" s="8"/>
      <c r="X234" s="8"/>
      <c r="Y234" s="8"/>
    </row>
    <row r="235" spans="1:25" ht="12.75" customHeight="1" x14ac:dyDescent="0.15">
      <c r="A235" s="8"/>
      <c r="B235" s="83"/>
      <c r="C235" s="89"/>
      <c r="D235" s="82"/>
      <c r="E235" s="82"/>
      <c r="F235" s="82"/>
      <c r="G235" s="8"/>
      <c r="H235" s="8"/>
      <c r="I235" s="8"/>
      <c r="J235" s="8"/>
      <c r="K235" s="8"/>
      <c r="L235" s="8"/>
      <c r="M235" s="8"/>
      <c r="N235" s="8"/>
      <c r="O235" s="8"/>
      <c r="P235" s="8"/>
      <c r="Q235" s="8"/>
      <c r="R235" s="8"/>
      <c r="S235" s="8"/>
      <c r="T235" s="8"/>
      <c r="U235" s="8"/>
      <c r="V235" s="8"/>
      <c r="W235" s="8"/>
      <c r="X235" s="8"/>
      <c r="Y235" s="8"/>
    </row>
    <row r="236" spans="1:25" ht="12.75" customHeight="1" x14ac:dyDescent="0.15">
      <c r="A236" s="8"/>
      <c r="B236" s="83"/>
      <c r="C236" s="89"/>
      <c r="D236" s="82"/>
      <c r="E236" s="82"/>
      <c r="F236" s="82"/>
      <c r="G236" s="8"/>
      <c r="H236" s="8"/>
      <c r="I236" s="8"/>
      <c r="J236" s="8"/>
      <c r="K236" s="8"/>
      <c r="L236" s="8"/>
      <c r="M236" s="8"/>
      <c r="N236" s="8"/>
      <c r="O236" s="8"/>
      <c r="P236" s="8"/>
      <c r="Q236" s="8"/>
      <c r="R236" s="8"/>
      <c r="S236" s="8"/>
      <c r="T236" s="8"/>
      <c r="U236" s="8"/>
      <c r="V236" s="8"/>
      <c r="W236" s="8"/>
      <c r="X236" s="8"/>
      <c r="Y236" s="8"/>
    </row>
    <row r="237" spans="1:25" ht="12.75" customHeight="1" x14ac:dyDescent="0.15">
      <c r="A237" s="8"/>
      <c r="B237" s="83"/>
      <c r="C237" s="89"/>
      <c r="D237" s="82"/>
      <c r="E237" s="82"/>
      <c r="F237" s="82"/>
      <c r="G237" s="8"/>
      <c r="H237" s="8"/>
      <c r="I237" s="8"/>
      <c r="J237" s="8"/>
      <c r="K237" s="8"/>
      <c r="L237" s="8"/>
      <c r="M237" s="8"/>
      <c r="N237" s="8"/>
      <c r="O237" s="8"/>
      <c r="P237" s="8"/>
      <c r="Q237" s="8"/>
      <c r="R237" s="8"/>
      <c r="S237" s="8"/>
      <c r="T237" s="8"/>
      <c r="U237" s="8"/>
      <c r="V237" s="8"/>
      <c r="W237" s="8"/>
      <c r="X237" s="8"/>
      <c r="Y237" s="8"/>
    </row>
    <row r="238" spans="1:25" ht="12.75" customHeight="1" x14ac:dyDescent="0.15">
      <c r="A238" s="8"/>
      <c r="B238" s="83"/>
      <c r="C238" s="89"/>
      <c r="D238" s="82"/>
      <c r="E238" s="82"/>
      <c r="F238" s="82"/>
      <c r="G238" s="8"/>
      <c r="H238" s="8"/>
      <c r="I238" s="8"/>
      <c r="J238" s="8"/>
      <c r="K238" s="8"/>
      <c r="L238" s="8"/>
      <c r="M238" s="8"/>
      <c r="N238" s="8"/>
      <c r="O238" s="8"/>
      <c r="P238" s="8"/>
      <c r="Q238" s="8"/>
      <c r="R238" s="8"/>
      <c r="S238" s="8"/>
      <c r="T238" s="8"/>
      <c r="U238" s="8"/>
      <c r="V238" s="8"/>
      <c r="W238" s="8"/>
      <c r="X238" s="8"/>
      <c r="Y238" s="8"/>
    </row>
    <row r="239" spans="1:25" ht="12.75" customHeight="1" x14ac:dyDescent="0.15">
      <c r="A239" s="8"/>
      <c r="B239" s="83"/>
      <c r="C239" s="89"/>
      <c r="D239" s="82"/>
      <c r="E239" s="82"/>
      <c r="F239" s="82"/>
      <c r="G239" s="8"/>
      <c r="H239" s="8"/>
      <c r="I239" s="8"/>
      <c r="J239" s="8"/>
      <c r="K239" s="8"/>
      <c r="L239" s="8"/>
      <c r="M239" s="8"/>
      <c r="N239" s="8"/>
      <c r="O239" s="8"/>
      <c r="P239" s="8"/>
      <c r="Q239" s="8"/>
      <c r="R239" s="8"/>
      <c r="S239" s="8"/>
      <c r="T239" s="8"/>
      <c r="U239" s="8"/>
      <c r="V239" s="8"/>
      <c r="W239" s="8"/>
      <c r="X239" s="8"/>
      <c r="Y239" s="8"/>
    </row>
    <row r="240" spans="1:25" ht="12.75" customHeight="1" x14ac:dyDescent="0.15">
      <c r="A240" s="8"/>
      <c r="B240" s="83"/>
      <c r="C240" s="89"/>
      <c r="D240" s="82"/>
      <c r="E240" s="82"/>
      <c r="F240" s="82"/>
      <c r="G240" s="8"/>
      <c r="H240" s="8"/>
      <c r="I240" s="8"/>
      <c r="J240" s="8"/>
      <c r="K240" s="8"/>
      <c r="L240" s="8"/>
      <c r="M240" s="8"/>
      <c r="N240" s="8"/>
      <c r="O240" s="8"/>
      <c r="P240" s="8"/>
      <c r="Q240" s="8"/>
      <c r="R240" s="8"/>
      <c r="S240" s="8"/>
      <c r="T240" s="8"/>
      <c r="U240" s="8"/>
      <c r="V240" s="8"/>
      <c r="W240" s="8"/>
      <c r="X240" s="8"/>
      <c r="Y240" s="8"/>
    </row>
    <row r="241" spans="1:25" ht="12.75" customHeight="1" x14ac:dyDescent="0.15">
      <c r="A241" s="8"/>
      <c r="B241" s="83"/>
      <c r="C241" s="89"/>
      <c r="D241" s="82"/>
      <c r="E241" s="82"/>
      <c r="F241" s="82"/>
      <c r="G241" s="8"/>
      <c r="H241" s="8"/>
      <c r="I241" s="8"/>
      <c r="J241" s="8"/>
      <c r="K241" s="8"/>
      <c r="L241" s="8"/>
      <c r="M241" s="8"/>
      <c r="N241" s="8"/>
      <c r="O241" s="8"/>
      <c r="P241" s="8"/>
      <c r="Q241" s="8"/>
      <c r="R241" s="8"/>
      <c r="S241" s="8"/>
      <c r="T241" s="8"/>
      <c r="U241" s="8"/>
      <c r="V241" s="8"/>
      <c r="W241" s="8"/>
      <c r="X241" s="8"/>
      <c r="Y241" s="8"/>
    </row>
    <row r="242" spans="1:25" ht="12.75" customHeight="1" x14ac:dyDescent="0.15">
      <c r="A242" s="8"/>
      <c r="B242" s="83"/>
      <c r="C242" s="89"/>
      <c r="D242" s="82"/>
      <c r="E242" s="82"/>
      <c r="F242" s="82"/>
      <c r="G242" s="8"/>
      <c r="H242" s="8"/>
      <c r="I242" s="8"/>
      <c r="J242" s="8"/>
      <c r="K242" s="8"/>
      <c r="L242" s="8"/>
      <c r="M242" s="8"/>
      <c r="N242" s="8"/>
      <c r="O242" s="8"/>
      <c r="P242" s="8"/>
      <c r="Q242" s="8"/>
      <c r="R242" s="8"/>
      <c r="S242" s="8"/>
      <c r="T242" s="8"/>
      <c r="U242" s="8"/>
      <c r="V242" s="8"/>
      <c r="W242" s="8"/>
      <c r="X242" s="8"/>
      <c r="Y242" s="8"/>
    </row>
    <row r="243" spans="1:25" ht="12.75" customHeight="1" x14ac:dyDescent="0.15">
      <c r="A243" s="8"/>
      <c r="B243" s="83"/>
      <c r="C243" s="89"/>
      <c r="D243" s="82"/>
      <c r="E243" s="82"/>
      <c r="F243" s="82"/>
      <c r="G243" s="8"/>
      <c r="H243" s="8"/>
      <c r="I243" s="8"/>
      <c r="J243" s="8"/>
      <c r="K243" s="8"/>
      <c r="L243" s="8"/>
      <c r="M243" s="8"/>
      <c r="N243" s="8"/>
      <c r="O243" s="8"/>
      <c r="P243" s="8"/>
      <c r="Q243" s="8"/>
      <c r="R243" s="8"/>
      <c r="S243" s="8"/>
      <c r="T243" s="8"/>
      <c r="U243" s="8"/>
      <c r="V243" s="8"/>
      <c r="W243" s="8"/>
      <c r="X243" s="8"/>
      <c r="Y243" s="8"/>
    </row>
    <row r="244" spans="1:25" ht="12.75" customHeight="1" x14ac:dyDescent="0.15">
      <c r="A244" s="8"/>
      <c r="B244" s="83"/>
      <c r="C244" s="89"/>
      <c r="D244" s="82"/>
      <c r="E244" s="82"/>
      <c r="F244" s="82"/>
      <c r="G244" s="8"/>
      <c r="H244" s="8"/>
      <c r="I244" s="8"/>
      <c r="J244" s="8"/>
      <c r="K244" s="8"/>
      <c r="L244" s="8"/>
      <c r="M244" s="8"/>
      <c r="N244" s="8"/>
      <c r="O244" s="8"/>
      <c r="P244" s="8"/>
      <c r="Q244" s="8"/>
      <c r="R244" s="8"/>
      <c r="S244" s="8"/>
      <c r="T244" s="8"/>
      <c r="U244" s="8"/>
      <c r="V244" s="8"/>
      <c r="W244" s="8"/>
      <c r="X244" s="8"/>
      <c r="Y244" s="8"/>
    </row>
    <row r="245" spans="1:25" ht="12.75" customHeight="1" x14ac:dyDescent="0.15">
      <c r="A245" s="8"/>
      <c r="B245" s="83"/>
      <c r="C245" s="89"/>
      <c r="D245" s="82"/>
      <c r="E245" s="82"/>
      <c r="F245" s="82"/>
      <c r="G245" s="8"/>
      <c r="H245" s="8"/>
      <c r="I245" s="8"/>
      <c r="J245" s="8"/>
      <c r="K245" s="8"/>
      <c r="L245" s="8"/>
      <c r="M245" s="8"/>
      <c r="N245" s="8"/>
      <c r="O245" s="8"/>
      <c r="P245" s="8"/>
      <c r="Q245" s="8"/>
      <c r="R245" s="8"/>
      <c r="S245" s="8"/>
      <c r="T245" s="8"/>
      <c r="U245" s="8"/>
      <c r="V245" s="8"/>
      <c r="W245" s="8"/>
      <c r="X245" s="8"/>
      <c r="Y245" s="8"/>
    </row>
    <row r="246" spans="1:25" ht="12.75" customHeight="1" x14ac:dyDescent="0.15">
      <c r="A246" s="8"/>
      <c r="B246" s="83"/>
      <c r="C246" s="89"/>
      <c r="D246" s="82"/>
      <c r="E246" s="82"/>
      <c r="F246" s="82"/>
      <c r="G246" s="8"/>
      <c r="H246" s="8"/>
      <c r="I246" s="8"/>
      <c r="J246" s="8"/>
      <c r="K246" s="8"/>
      <c r="L246" s="8"/>
      <c r="M246" s="8"/>
      <c r="N246" s="8"/>
      <c r="O246" s="8"/>
      <c r="P246" s="8"/>
      <c r="Q246" s="8"/>
      <c r="R246" s="8"/>
      <c r="S246" s="8"/>
      <c r="T246" s="8"/>
      <c r="U246" s="8"/>
      <c r="V246" s="8"/>
      <c r="W246" s="8"/>
      <c r="X246" s="8"/>
      <c r="Y246" s="8"/>
    </row>
    <row r="247" spans="1:25" ht="12.75" customHeight="1" x14ac:dyDescent="0.15">
      <c r="A247" s="8"/>
      <c r="B247" s="83"/>
      <c r="C247" s="89"/>
      <c r="D247" s="82"/>
      <c r="E247" s="82"/>
      <c r="F247" s="82"/>
      <c r="G247" s="8"/>
      <c r="H247" s="8"/>
      <c r="I247" s="8"/>
      <c r="J247" s="8"/>
      <c r="K247" s="8"/>
      <c r="L247" s="8"/>
      <c r="M247" s="8"/>
      <c r="N247" s="8"/>
      <c r="O247" s="8"/>
      <c r="P247" s="8"/>
      <c r="Q247" s="8"/>
      <c r="R247" s="8"/>
      <c r="S247" s="8"/>
      <c r="T247" s="8"/>
      <c r="U247" s="8"/>
      <c r="V247" s="8"/>
      <c r="W247" s="8"/>
      <c r="X247" s="8"/>
      <c r="Y247" s="8"/>
    </row>
    <row r="248" spans="1:25" ht="12.75" customHeight="1" x14ac:dyDescent="0.15">
      <c r="A248" s="8"/>
      <c r="B248" s="83"/>
      <c r="C248" s="89"/>
      <c r="D248" s="82"/>
      <c r="E248" s="82"/>
      <c r="F248" s="82"/>
      <c r="G248" s="8"/>
      <c r="H248" s="8"/>
      <c r="I248" s="8"/>
      <c r="J248" s="8"/>
      <c r="K248" s="8"/>
      <c r="L248" s="8"/>
      <c r="M248" s="8"/>
      <c r="N248" s="8"/>
      <c r="O248" s="8"/>
      <c r="P248" s="8"/>
      <c r="Q248" s="8"/>
      <c r="R248" s="8"/>
      <c r="S248" s="8"/>
      <c r="T248" s="8"/>
      <c r="U248" s="8"/>
      <c r="V248" s="8"/>
      <c r="W248" s="8"/>
      <c r="X248" s="8"/>
      <c r="Y248" s="8"/>
    </row>
    <row r="249" spans="1:25" ht="12.75" customHeight="1" x14ac:dyDescent="0.15">
      <c r="A249" s="8"/>
      <c r="B249" s="83"/>
      <c r="C249" s="89"/>
      <c r="D249" s="82"/>
      <c r="E249" s="82"/>
      <c r="F249" s="82"/>
      <c r="G249" s="8"/>
      <c r="H249" s="8"/>
      <c r="I249" s="8"/>
      <c r="J249" s="8"/>
      <c r="K249" s="8"/>
      <c r="L249" s="8"/>
      <c r="M249" s="8"/>
      <c r="N249" s="8"/>
      <c r="O249" s="8"/>
      <c r="P249" s="8"/>
      <c r="Q249" s="8"/>
      <c r="R249" s="8"/>
      <c r="S249" s="8"/>
      <c r="T249" s="8"/>
      <c r="U249" s="8"/>
      <c r="V249" s="8"/>
      <c r="W249" s="8"/>
      <c r="X249" s="8"/>
      <c r="Y249" s="8"/>
    </row>
    <row r="250" spans="1:25" ht="12.75" customHeight="1" x14ac:dyDescent="0.15">
      <c r="A250" s="8"/>
      <c r="B250" s="83"/>
      <c r="C250" s="89"/>
      <c r="D250" s="82"/>
      <c r="E250" s="82"/>
      <c r="F250" s="82"/>
      <c r="G250" s="8"/>
      <c r="H250" s="8"/>
      <c r="I250" s="8"/>
      <c r="J250" s="8"/>
      <c r="K250" s="8"/>
      <c r="L250" s="8"/>
      <c r="M250" s="8"/>
      <c r="N250" s="8"/>
      <c r="O250" s="8"/>
      <c r="P250" s="8"/>
      <c r="Q250" s="8"/>
      <c r="R250" s="8"/>
      <c r="S250" s="8"/>
      <c r="T250" s="8"/>
      <c r="U250" s="8"/>
      <c r="V250" s="8"/>
      <c r="W250" s="8"/>
      <c r="X250" s="8"/>
      <c r="Y250" s="8"/>
    </row>
    <row r="251" spans="1:25" ht="12.75" customHeight="1" x14ac:dyDescent="0.15">
      <c r="A251" s="8"/>
      <c r="B251" s="83"/>
      <c r="C251" s="89"/>
      <c r="D251" s="82"/>
      <c r="E251" s="82"/>
      <c r="F251" s="82"/>
      <c r="G251" s="8"/>
      <c r="H251" s="8"/>
      <c r="I251" s="8"/>
      <c r="J251" s="8"/>
      <c r="K251" s="8"/>
      <c r="L251" s="8"/>
      <c r="M251" s="8"/>
      <c r="N251" s="8"/>
      <c r="O251" s="8"/>
      <c r="P251" s="8"/>
      <c r="Q251" s="8"/>
      <c r="R251" s="8"/>
      <c r="S251" s="8"/>
      <c r="T251" s="8"/>
      <c r="U251" s="8"/>
      <c r="V251" s="8"/>
      <c r="W251" s="8"/>
      <c r="X251" s="8"/>
      <c r="Y251" s="8"/>
    </row>
    <row r="252" spans="1:25" ht="12.75" customHeight="1" x14ac:dyDescent="0.15">
      <c r="A252" s="8"/>
      <c r="B252" s="83"/>
      <c r="C252" s="89"/>
      <c r="D252" s="82"/>
      <c r="E252" s="82"/>
      <c r="F252" s="82"/>
      <c r="G252" s="8"/>
      <c r="H252" s="8"/>
      <c r="I252" s="8"/>
      <c r="J252" s="8"/>
      <c r="K252" s="8"/>
      <c r="L252" s="8"/>
      <c r="M252" s="8"/>
      <c r="N252" s="8"/>
      <c r="O252" s="8"/>
      <c r="P252" s="8"/>
      <c r="Q252" s="8"/>
      <c r="R252" s="8"/>
      <c r="S252" s="8"/>
      <c r="T252" s="8"/>
      <c r="U252" s="8"/>
      <c r="V252" s="8"/>
      <c r="W252" s="8"/>
      <c r="X252" s="8"/>
      <c r="Y252" s="8"/>
    </row>
    <row r="253" spans="1:25" ht="12.75" customHeight="1" x14ac:dyDescent="0.15">
      <c r="A253" s="8"/>
      <c r="B253" s="83"/>
      <c r="C253" s="89"/>
      <c r="D253" s="82"/>
      <c r="E253" s="82"/>
      <c r="F253" s="82"/>
      <c r="G253" s="8"/>
      <c r="H253" s="8"/>
      <c r="I253" s="8"/>
      <c r="J253" s="8"/>
      <c r="K253" s="8"/>
      <c r="L253" s="8"/>
      <c r="M253" s="8"/>
      <c r="N253" s="8"/>
      <c r="O253" s="8"/>
      <c r="P253" s="8"/>
      <c r="Q253" s="8"/>
      <c r="R253" s="8"/>
      <c r="S253" s="8"/>
      <c r="T253" s="8"/>
      <c r="U253" s="8"/>
      <c r="V253" s="8"/>
      <c r="W253" s="8"/>
      <c r="X253" s="8"/>
      <c r="Y253" s="8"/>
    </row>
    <row r="254" spans="1:25" ht="12.75" customHeight="1" x14ac:dyDescent="0.15">
      <c r="A254" s="8"/>
      <c r="B254" s="83"/>
      <c r="C254" s="89"/>
      <c r="D254" s="82"/>
      <c r="E254" s="82"/>
      <c r="F254" s="82"/>
      <c r="G254" s="8"/>
      <c r="H254" s="8"/>
      <c r="I254" s="8"/>
      <c r="J254" s="8"/>
      <c r="K254" s="8"/>
      <c r="L254" s="8"/>
      <c r="M254" s="8"/>
      <c r="N254" s="8"/>
      <c r="O254" s="8"/>
      <c r="P254" s="8"/>
      <c r="Q254" s="8"/>
      <c r="R254" s="8"/>
      <c r="S254" s="8"/>
      <c r="T254" s="8"/>
      <c r="U254" s="8"/>
      <c r="V254" s="8"/>
      <c r="W254" s="8"/>
      <c r="X254" s="8"/>
      <c r="Y254" s="8"/>
    </row>
    <row r="255" spans="1:25" ht="12.75" customHeight="1" x14ac:dyDescent="0.15">
      <c r="A255" s="8"/>
      <c r="B255" s="83"/>
      <c r="C255" s="89"/>
      <c r="D255" s="82"/>
      <c r="E255" s="82"/>
      <c r="F255" s="82"/>
      <c r="G255" s="8"/>
      <c r="H255" s="8"/>
      <c r="I255" s="8"/>
      <c r="J255" s="8"/>
      <c r="K255" s="8"/>
      <c r="L255" s="8"/>
      <c r="M255" s="8"/>
      <c r="N255" s="8"/>
      <c r="O255" s="8"/>
      <c r="P255" s="8"/>
      <c r="Q255" s="8"/>
      <c r="R255" s="8"/>
      <c r="S255" s="8"/>
      <c r="T255" s="8"/>
      <c r="U255" s="8"/>
      <c r="V255" s="8"/>
      <c r="W255" s="8"/>
      <c r="X255" s="8"/>
      <c r="Y255" s="8"/>
    </row>
    <row r="256" spans="1:25" ht="12.75" customHeight="1" x14ac:dyDescent="0.15">
      <c r="A256" s="8"/>
      <c r="B256" s="83"/>
      <c r="C256" s="89"/>
      <c r="D256" s="82"/>
      <c r="E256" s="82"/>
      <c r="F256" s="82"/>
      <c r="G256" s="8"/>
      <c r="H256" s="8"/>
      <c r="I256" s="8"/>
      <c r="J256" s="8"/>
      <c r="K256" s="8"/>
      <c r="L256" s="8"/>
      <c r="M256" s="8"/>
      <c r="N256" s="8"/>
      <c r="O256" s="8"/>
      <c r="P256" s="8"/>
      <c r="Q256" s="8"/>
      <c r="R256" s="8"/>
      <c r="S256" s="8"/>
      <c r="T256" s="8"/>
      <c r="U256" s="8"/>
      <c r="V256" s="8"/>
      <c r="W256" s="8"/>
      <c r="X256" s="8"/>
      <c r="Y256" s="8"/>
    </row>
    <row r="257" spans="1:25" ht="12.75" customHeight="1" x14ac:dyDescent="0.15">
      <c r="A257" s="8"/>
      <c r="B257" s="83"/>
      <c r="C257" s="89"/>
      <c r="D257" s="82"/>
      <c r="E257" s="82"/>
      <c r="F257" s="82"/>
      <c r="G257" s="8"/>
      <c r="H257" s="8"/>
      <c r="I257" s="8"/>
      <c r="J257" s="8"/>
      <c r="K257" s="8"/>
      <c r="L257" s="8"/>
      <c r="M257" s="8"/>
      <c r="N257" s="8"/>
      <c r="O257" s="8"/>
      <c r="P257" s="8"/>
      <c r="Q257" s="8"/>
      <c r="R257" s="8"/>
      <c r="S257" s="8"/>
      <c r="T257" s="8"/>
      <c r="U257" s="8"/>
      <c r="V257" s="8"/>
      <c r="W257" s="8"/>
      <c r="X257" s="8"/>
      <c r="Y257" s="8"/>
    </row>
    <row r="258" spans="1:25" ht="12.75" customHeight="1" x14ac:dyDescent="0.15">
      <c r="A258" s="8"/>
      <c r="B258" s="83"/>
      <c r="C258" s="89"/>
      <c r="D258" s="82"/>
      <c r="E258" s="82"/>
      <c r="F258" s="82"/>
      <c r="G258" s="8"/>
      <c r="H258" s="8"/>
      <c r="I258" s="8"/>
      <c r="J258" s="8"/>
      <c r="K258" s="8"/>
      <c r="L258" s="8"/>
      <c r="M258" s="8"/>
      <c r="N258" s="8"/>
      <c r="O258" s="8"/>
      <c r="P258" s="8"/>
      <c r="Q258" s="8"/>
      <c r="R258" s="8"/>
      <c r="S258" s="8"/>
      <c r="T258" s="8"/>
      <c r="U258" s="8"/>
      <c r="V258" s="8"/>
      <c r="W258" s="8"/>
      <c r="X258" s="8"/>
      <c r="Y258" s="8"/>
    </row>
    <row r="259" spans="1:25" ht="12.75" customHeight="1" x14ac:dyDescent="0.15">
      <c r="A259" s="8"/>
      <c r="B259" s="83"/>
      <c r="C259" s="89"/>
      <c r="D259" s="82"/>
      <c r="E259" s="82"/>
      <c r="F259" s="82"/>
      <c r="G259" s="8"/>
      <c r="H259" s="8"/>
      <c r="I259" s="8"/>
      <c r="J259" s="8"/>
      <c r="K259" s="8"/>
      <c r="L259" s="8"/>
      <c r="M259" s="8"/>
      <c r="N259" s="8"/>
      <c r="O259" s="8"/>
      <c r="P259" s="8"/>
      <c r="Q259" s="8"/>
      <c r="R259" s="8"/>
      <c r="S259" s="8"/>
      <c r="T259" s="8"/>
      <c r="U259" s="8"/>
      <c r="V259" s="8"/>
      <c r="W259" s="8"/>
      <c r="X259" s="8"/>
      <c r="Y259" s="8"/>
    </row>
    <row r="260" spans="1:25" ht="12.75" customHeight="1" x14ac:dyDescent="0.15">
      <c r="A260" s="8"/>
      <c r="B260" s="83"/>
      <c r="C260" s="89"/>
      <c r="D260" s="82"/>
      <c r="E260" s="82"/>
      <c r="F260" s="82"/>
      <c r="G260" s="8"/>
      <c r="H260" s="8"/>
      <c r="I260" s="8"/>
      <c r="J260" s="8"/>
      <c r="K260" s="8"/>
      <c r="L260" s="8"/>
      <c r="M260" s="8"/>
      <c r="N260" s="8"/>
      <c r="O260" s="8"/>
      <c r="P260" s="8"/>
      <c r="Q260" s="8"/>
      <c r="R260" s="8"/>
      <c r="S260" s="8"/>
      <c r="T260" s="8"/>
      <c r="U260" s="8"/>
      <c r="V260" s="8"/>
      <c r="W260" s="8"/>
      <c r="X260" s="8"/>
      <c r="Y260" s="8"/>
    </row>
    <row r="261" spans="1:25" ht="12.75" customHeight="1" x14ac:dyDescent="0.15">
      <c r="A261" s="8"/>
      <c r="B261" s="83"/>
      <c r="C261" s="89"/>
      <c r="D261" s="82"/>
      <c r="E261" s="82"/>
      <c r="F261" s="82"/>
      <c r="G261" s="8"/>
      <c r="H261" s="8"/>
      <c r="I261" s="8"/>
      <c r="J261" s="8"/>
      <c r="K261" s="8"/>
      <c r="L261" s="8"/>
      <c r="M261" s="8"/>
      <c r="N261" s="8"/>
      <c r="O261" s="8"/>
      <c r="P261" s="8"/>
      <c r="Q261" s="8"/>
      <c r="R261" s="8"/>
      <c r="S261" s="8"/>
      <c r="T261" s="8"/>
      <c r="U261" s="8"/>
      <c r="V261" s="8"/>
      <c r="W261" s="8"/>
      <c r="X261" s="8"/>
      <c r="Y261" s="8"/>
    </row>
    <row r="262" spans="1:25" ht="12.75" customHeight="1" x14ac:dyDescent="0.15">
      <c r="A262" s="8"/>
      <c r="B262" s="83"/>
      <c r="C262" s="89"/>
      <c r="D262" s="82"/>
      <c r="E262" s="82"/>
      <c r="F262" s="82"/>
      <c r="G262" s="8"/>
      <c r="H262" s="8"/>
      <c r="I262" s="8"/>
      <c r="J262" s="8"/>
      <c r="K262" s="8"/>
      <c r="L262" s="8"/>
      <c r="M262" s="8"/>
      <c r="N262" s="8"/>
      <c r="O262" s="8"/>
      <c r="P262" s="8"/>
      <c r="Q262" s="8"/>
      <c r="R262" s="8"/>
      <c r="S262" s="8"/>
      <c r="T262" s="8"/>
      <c r="U262" s="8"/>
      <c r="V262" s="8"/>
      <c r="W262" s="8"/>
      <c r="X262" s="8"/>
      <c r="Y262" s="8"/>
    </row>
    <row r="263" spans="1:25" ht="12.75" customHeight="1" x14ac:dyDescent="0.15">
      <c r="A263" s="8"/>
      <c r="B263" s="83"/>
      <c r="C263" s="89"/>
      <c r="D263" s="82"/>
      <c r="E263" s="82"/>
      <c r="F263" s="82"/>
      <c r="G263" s="8"/>
      <c r="H263" s="8"/>
      <c r="I263" s="8"/>
      <c r="J263" s="8"/>
      <c r="K263" s="8"/>
      <c r="L263" s="8"/>
      <c r="M263" s="8"/>
      <c r="N263" s="8"/>
      <c r="O263" s="8"/>
      <c r="P263" s="8"/>
      <c r="Q263" s="8"/>
      <c r="R263" s="8"/>
      <c r="S263" s="8"/>
      <c r="T263" s="8"/>
      <c r="U263" s="8"/>
      <c r="V263" s="8"/>
      <c r="W263" s="8"/>
      <c r="X263" s="8"/>
      <c r="Y263" s="8"/>
    </row>
    <row r="264" spans="1:25" ht="12.75" customHeight="1" x14ac:dyDescent="0.15">
      <c r="A264" s="8"/>
      <c r="B264" s="83"/>
      <c r="C264" s="89"/>
      <c r="D264" s="82"/>
      <c r="E264" s="82"/>
      <c r="F264" s="82"/>
      <c r="G264" s="8"/>
      <c r="H264" s="8"/>
      <c r="I264" s="8"/>
      <c r="J264" s="8"/>
      <c r="K264" s="8"/>
      <c r="L264" s="8"/>
      <c r="M264" s="8"/>
      <c r="N264" s="8"/>
      <c r="O264" s="8"/>
      <c r="P264" s="8"/>
      <c r="Q264" s="8"/>
      <c r="R264" s="8"/>
      <c r="S264" s="8"/>
      <c r="T264" s="8"/>
      <c r="U264" s="8"/>
      <c r="V264" s="8"/>
      <c r="W264" s="8"/>
      <c r="X264" s="8"/>
      <c r="Y264" s="8"/>
    </row>
    <row r="265" spans="1:25" ht="12.75" customHeight="1" x14ac:dyDescent="0.15">
      <c r="A265" s="8"/>
      <c r="B265" s="83"/>
      <c r="C265" s="89"/>
      <c r="D265" s="82"/>
      <c r="E265" s="82"/>
      <c r="F265" s="82"/>
      <c r="G265" s="8"/>
      <c r="H265" s="8"/>
      <c r="I265" s="8"/>
      <c r="J265" s="8"/>
      <c r="K265" s="8"/>
      <c r="L265" s="8"/>
      <c r="M265" s="8"/>
      <c r="N265" s="8"/>
      <c r="O265" s="8"/>
      <c r="P265" s="8"/>
      <c r="Q265" s="8"/>
      <c r="R265" s="8"/>
      <c r="S265" s="8"/>
      <c r="T265" s="8"/>
      <c r="U265" s="8"/>
      <c r="V265" s="8"/>
      <c r="W265" s="8"/>
      <c r="X265" s="8"/>
      <c r="Y265" s="8"/>
    </row>
    <row r="266" spans="1:25" ht="12.75" customHeight="1" x14ac:dyDescent="0.15">
      <c r="A266" s="8"/>
      <c r="B266" s="83"/>
      <c r="C266" s="89"/>
      <c r="D266" s="82"/>
      <c r="E266" s="82"/>
      <c r="F266" s="82"/>
      <c r="G266" s="8"/>
      <c r="H266" s="8"/>
      <c r="I266" s="8"/>
      <c r="J266" s="8"/>
      <c r="K266" s="8"/>
      <c r="L266" s="8"/>
      <c r="M266" s="8"/>
      <c r="N266" s="8"/>
      <c r="O266" s="8"/>
      <c r="P266" s="8"/>
      <c r="Q266" s="8"/>
      <c r="R266" s="8"/>
      <c r="S266" s="8"/>
      <c r="T266" s="8"/>
      <c r="U266" s="8"/>
      <c r="V266" s="8"/>
      <c r="W266" s="8"/>
      <c r="X266" s="8"/>
      <c r="Y266" s="8"/>
    </row>
    <row r="267" spans="1:25" ht="12.75" customHeight="1" x14ac:dyDescent="0.15">
      <c r="A267" s="8"/>
      <c r="B267" s="83"/>
      <c r="C267" s="89"/>
      <c r="D267" s="82"/>
      <c r="E267" s="82"/>
      <c r="F267" s="82"/>
      <c r="G267" s="8"/>
      <c r="H267" s="8"/>
      <c r="I267" s="8"/>
      <c r="J267" s="8"/>
      <c r="K267" s="8"/>
      <c r="L267" s="8"/>
      <c r="M267" s="8"/>
      <c r="N267" s="8"/>
      <c r="O267" s="8"/>
      <c r="P267" s="8"/>
      <c r="Q267" s="8"/>
      <c r="R267" s="8"/>
      <c r="S267" s="8"/>
      <c r="T267" s="8"/>
      <c r="U267" s="8"/>
      <c r="V267" s="8"/>
      <c r="W267" s="8"/>
      <c r="X267" s="8"/>
      <c r="Y267" s="8"/>
    </row>
    <row r="268" spans="1:25" ht="12.75" customHeight="1" x14ac:dyDescent="0.15">
      <c r="A268" s="8"/>
      <c r="B268" s="83"/>
      <c r="C268" s="89"/>
      <c r="D268" s="82"/>
      <c r="E268" s="82"/>
      <c r="F268" s="82"/>
      <c r="G268" s="8"/>
      <c r="H268" s="8"/>
      <c r="I268" s="8"/>
      <c r="J268" s="8"/>
      <c r="K268" s="8"/>
      <c r="L268" s="8"/>
      <c r="M268" s="8"/>
      <c r="N268" s="8"/>
      <c r="O268" s="8"/>
      <c r="P268" s="8"/>
      <c r="Q268" s="8"/>
      <c r="R268" s="8"/>
      <c r="S268" s="8"/>
      <c r="T268" s="8"/>
      <c r="U268" s="8"/>
      <c r="V268" s="8"/>
      <c r="W268" s="8"/>
      <c r="X268" s="8"/>
      <c r="Y268" s="8"/>
    </row>
    <row r="269" spans="1:25" ht="12.75" customHeight="1" x14ac:dyDescent="0.15">
      <c r="A269" s="8"/>
      <c r="B269" s="83"/>
      <c r="C269" s="89"/>
      <c r="D269" s="82"/>
      <c r="E269" s="82"/>
      <c r="F269" s="82"/>
      <c r="G269" s="8"/>
      <c r="H269" s="8"/>
      <c r="I269" s="8"/>
      <c r="J269" s="8"/>
      <c r="K269" s="8"/>
      <c r="L269" s="8"/>
      <c r="M269" s="8"/>
      <c r="N269" s="8"/>
      <c r="O269" s="8"/>
      <c r="P269" s="8"/>
      <c r="Q269" s="8"/>
      <c r="R269" s="8"/>
      <c r="S269" s="8"/>
      <c r="T269" s="8"/>
      <c r="U269" s="8"/>
      <c r="V269" s="8"/>
      <c r="W269" s="8"/>
      <c r="X269" s="8"/>
      <c r="Y269" s="8"/>
    </row>
    <row r="270" spans="1:25" ht="12.75" customHeight="1" x14ac:dyDescent="0.15">
      <c r="A270" s="8"/>
      <c r="B270" s="83"/>
      <c r="C270" s="89"/>
      <c r="D270" s="82"/>
      <c r="E270" s="82"/>
      <c r="F270" s="82"/>
      <c r="G270" s="8"/>
      <c r="H270" s="8"/>
      <c r="I270" s="8"/>
      <c r="J270" s="8"/>
      <c r="K270" s="8"/>
      <c r="L270" s="8"/>
      <c r="M270" s="8"/>
      <c r="N270" s="8"/>
      <c r="O270" s="8"/>
      <c r="P270" s="8"/>
      <c r="Q270" s="8"/>
      <c r="R270" s="8"/>
      <c r="S270" s="8"/>
      <c r="T270" s="8"/>
      <c r="U270" s="8"/>
      <c r="V270" s="8"/>
      <c r="W270" s="8"/>
      <c r="X270" s="8"/>
      <c r="Y270" s="8"/>
    </row>
    <row r="271" spans="1:25" ht="12.75" customHeight="1" x14ac:dyDescent="0.15">
      <c r="A271" s="8"/>
      <c r="B271" s="83"/>
      <c r="C271" s="89"/>
      <c r="D271" s="82"/>
      <c r="E271" s="82"/>
      <c r="F271" s="82"/>
      <c r="G271" s="8"/>
      <c r="H271" s="8"/>
      <c r="I271" s="8"/>
      <c r="J271" s="8"/>
      <c r="K271" s="8"/>
      <c r="L271" s="8"/>
      <c r="M271" s="8"/>
      <c r="N271" s="8"/>
      <c r="O271" s="8"/>
      <c r="P271" s="8"/>
      <c r="Q271" s="8"/>
      <c r="R271" s="8"/>
      <c r="S271" s="8"/>
      <c r="T271" s="8"/>
      <c r="U271" s="8"/>
      <c r="V271" s="8"/>
      <c r="W271" s="8"/>
      <c r="X271" s="8"/>
      <c r="Y271" s="8"/>
    </row>
    <row r="272" spans="1:25" ht="12.75" customHeight="1" x14ac:dyDescent="0.15">
      <c r="A272" s="8"/>
      <c r="B272" s="83"/>
      <c r="C272" s="89"/>
      <c r="D272" s="82"/>
      <c r="E272" s="82"/>
      <c r="F272" s="82"/>
      <c r="G272" s="8"/>
      <c r="H272" s="8"/>
      <c r="I272" s="8"/>
      <c r="J272" s="8"/>
      <c r="K272" s="8"/>
      <c r="L272" s="8"/>
      <c r="M272" s="8"/>
      <c r="N272" s="8"/>
      <c r="O272" s="8"/>
      <c r="P272" s="8"/>
      <c r="Q272" s="8"/>
      <c r="R272" s="8"/>
      <c r="S272" s="8"/>
      <c r="T272" s="8"/>
      <c r="U272" s="8"/>
      <c r="V272" s="8"/>
      <c r="W272" s="8"/>
      <c r="X272" s="8"/>
      <c r="Y272" s="8"/>
    </row>
    <row r="273" spans="1:25" ht="12.75" customHeight="1" x14ac:dyDescent="0.15">
      <c r="A273" s="8"/>
      <c r="B273" s="83"/>
      <c r="C273" s="89"/>
      <c r="D273" s="82"/>
      <c r="E273" s="82"/>
      <c r="F273" s="82"/>
      <c r="G273" s="8"/>
      <c r="H273" s="8"/>
      <c r="I273" s="8"/>
      <c r="J273" s="8"/>
      <c r="K273" s="8"/>
      <c r="L273" s="8"/>
      <c r="M273" s="8"/>
      <c r="N273" s="8"/>
      <c r="O273" s="8"/>
      <c r="P273" s="8"/>
      <c r="Q273" s="8"/>
      <c r="R273" s="8"/>
      <c r="S273" s="8"/>
      <c r="T273" s="8"/>
      <c r="U273" s="8"/>
      <c r="V273" s="8"/>
      <c r="W273" s="8"/>
      <c r="X273" s="8"/>
      <c r="Y273" s="8"/>
    </row>
    <row r="274" spans="1:25" ht="12.75" customHeight="1" x14ac:dyDescent="0.15">
      <c r="A274" s="8"/>
      <c r="B274" s="83"/>
      <c r="C274" s="89"/>
      <c r="D274" s="82"/>
      <c r="E274" s="82"/>
      <c r="F274" s="82"/>
      <c r="G274" s="8"/>
      <c r="H274" s="8"/>
      <c r="I274" s="8"/>
      <c r="J274" s="8"/>
      <c r="K274" s="8"/>
      <c r="L274" s="8"/>
      <c r="M274" s="8"/>
      <c r="N274" s="8"/>
      <c r="O274" s="8"/>
      <c r="P274" s="8"/>
      <c r="Q274" s="8"/>
      <c r="R274" s="8"/>
      <c r="S274" s="8"/>
      <c r="T274" s="8"/>
      <c r="U274" s="8"/>
      <c r="V274" s="8"/>
      <c r="W274" s="8"/>
      <c r="X274" s="8"/>
      <c r="Y274" s="8"/>
    </row>
    <row r="275" spans="1:25" ht="12.75" customHeight="1" x14ac:dyDescent="0.15">
      <c r="A275" s="8"/>
      <c r="B275" s="83"/>
      <c r="C275" s="89"/>
      <c r="D275" s="82"/>
      <c r="E275" s="82"/>
      <c r="F275" s="82"/>
      <c r="G275" s="8"/>
      <c r="H275" s="8"/>
      <c r="I275" s="8"/>
      <c r="J275" s="8"/>
      <c r="K275" s="8"/>
      <c r="L275" s="8"/>
      <c r="M275" s="8"/>
      <c r="N275" s="8"/>
      <c r="O275" s="8"/>
      <c r="P275" s="8"/>
      <c r="Q275" s="8"/>
      <c r="R275" s="8"/>
      <c r="S275" s="8"/>
      <c r="T275" s="8"/>
      <c r="U275" s="8"/>
      <c r="V275" s="8"/>
      <c r="W275" s="8"/>
      <c r="X275" s="8"/>
      <c r="Y275" s="8"/>
    </row>
    <row r="276" spans="1:25" ht="12.75" customHeight="1" x14ac:dyDescent="0.15">
      <c r="A276" s="8"/>
      <c r="B276" s="83"/>
      <c r="C276" s="89"/>
      <c r="D276" s="82"/>
      <c r="E276" s="82"/>
      <c r="F276" s="82"/>
      <c r="G276" s="8"/>
      <c r="H276" s="8"/>
      <c r="I276" s="8"/>
      <c r="J276" s="8"/>
      <c r="K276" s="8"/>
      <c r="L276" s="8"/>
      <c r="M276" s="8"/>
      <c r="N276" s="8"/>
      <c r="O276" s="8"/>
      <c r="P276" s="8"/>
      <c r="Q276" s="8"/>
      <c r="R276" s="8"/>
      <c r="S276" s="8"/>
      <c r="T276" s="8"/>
      <c r="U276" s="8"/>
      <c r="V276" s="8"/>
      <c r="W276" s="8"/>
      <c r="X276" s="8"/>
      <c r="Y276" s="8"/>
    </row>
    <row r="277" spans="1:25" ht="12.75" customHeight="1" x14ac:dyDescent="0.15">
      <c r="A277" s="8"/>
      <c r="B277" s="83"/>
      <c r="C277" s="89"/>
      <c r="D277" s="82"/>
      <c r="E277" s="82"/>
      <c r="F277" s="82"/>
      <c r="G277" s="8"/>
      <c r="H277" s="8"/>
      <c r="I277" s="8"/>
      <c r="J277" s="8"/>
      <c r="K277" s="8"/>
      <c r="L277" s="8"/>
      <c r="M277" s="8"/>
      <c r="N277" s="8"/>
      <c r="O277" s="8"/>
      <c r="P277" s="8"/>
      <c r="Q277" s="8"/>
      <c r="R277" s="8"/>
      <c r="S277" s="8"/>
      <c r="T277" s="8"/>
      <c r="U277" s="8"/>
      <c r="V277" s="8"/>
      <c r="W277" s="8"/>
      <c r="X277" s="8"/>
      <c r="Y277" s="8"/>
    </row>
    <row r="278" spans="1:25" ht="12.75" customHeight="1" x14ac:dyDescent="0.15">
      <c r="A278" s="8"/>
      <c r="B278" s="83"/>
      <c r="C278" s="89"/>
      <c r="D278" s="82"/>
      <c r="E278" s="82"/>
      <c r="F278" s="82"/>
      <c r="G278" s="8"/>
      <c r="H278" s="8"/>
      <c r="I278" s="8"/>
      <c r="J278" s="8"/>
      <c r="K278" s="8"/>
      <c r="L278" s="8"/>
      <c r="M278" s="8"/>
      <c r="N278" s="8"/>
      <c r="O278" s="8"/>
      <c r="P278" s="8"/>
      <c r="Q278" s="8"/>
      <c r="R278" s="8"/>
      <c r="S278" s="8"/>
      <c r="T278" s="8"/>
      <c r="U278" s="8"/>
      <c r="V278" s="8"/>
      <c r="W278" s="8"/>
      <c r="X278" s="8"/>
      <c r="Y278" s="8"/>
    </row>
    <row r="279" spans="1:25" ht="12.75" customHeight="1" x14ac:dyDescent="0.15">
      <c r="A279" s="8"/>
      <c r="B279" s="83"/>
      <c r="C279" s="89"/>
      <c r="D279" s="82"/>
      <c r="E279" s="82"/>
      <c r="F279" s="82"/>
      <c r="G279" s="8"/>
      <c r="H279" s="8"/>
      <c r="I279" s="8"/>
      <c r="J279" s="8"/>
      <c r="K279" s="8"/>
      <c r="L279" s="8"/>
      <c r="M279" s="8"/>
      <c r="N279" s="8"/>
      <c r="O279" s="8"/>
      <c r="P279" s="8"/>
      <c r="Q279" s="8"/>
      <c r="R279" s="8"/>
      <c r="S279" s="8"/>
      <c r="T279" s="8"/>
      <c r="U279" s="8"/>
      <c r="V279" s="8"/>
      <c r="W279" s="8"/>
      <c r="X279" s="8"/>
      <c r="Y279" s="8"/>
    </row>
    <row r="280" spans="1:25" ht="12.75" customHeight="1" x14ac:dyDescent="0.15">
      <c r="A280" s="8"/>
      <c r="B280" s="83"/>
      <c r="C280" s="89"/>
      <c r="D280" s="82"/>
      <c r="E280" s="82"/>
      <c r="F280" s="82"/>
      <c r="G280" s="8"/>
      <c r="H280" s="8"/>
      <c r="I280" s="8"/>
      <c r="J280" s="8"/>
      <c r="K280" s="8"/>
      <c r="L280" s="8"/>
      <c r="M280" s="8"/>
      <c r="N280" s="8"/>
      <c r="O280" s="8"/>
      <c r="P280" s="8"/>
      <c r="Q280" s="8"/>
      <c r="R280" s="8"/>
      <c r="S280" s="8"/>
      <c r="T280" s="8"/>
      <c r="U280" s="8"/>
      <c r="V280" s="8"/>
      <c r="W280" s="8"/>
      <c r="X280" s="8"/>
      <c r="Y280" s="8"/>
    </row>
    <row r="281" spans="1:25" ht="12.75" customHeight="1" x14ac:dyDescent="0.15">
      <c r="A281" s="8"/>
      <c r="B281" s="83"/>
      <c r="C281" s="89"/>
      <c r="D281" s="82"/>
      <c r="E281" s="82"/>
      <c r="F281" s="82"/>
      <c r="G281" s="8"/>
      <c r="H281" s="8"/>
      <c r="I281" s="8"/>
      <c r="J281" s="8"/>
      <c r="K281" s="8"/>
      <c r="L281" s="8"/>
      <c r="M281" s="8"/>
      <c r="N281" s="8"/>
      <c r="O281" s="8"/>
      <c r="P281" s="8"/>
      <c r="Q281" s="8"/>
      <c r="R281" s="8"/>
      <c r="S281" s="8"/>
      <c r="T281" s="8"/>
      <c r="U281" s="8"/>
      <c r="V281" s="8"/>
      <c r="W281" s="8"/>
      <c r="X281" s="8"/>
      <c r="Y281" s="8"/>
    </row>
    <row r="282" spans="1:25" ht="12.75" customHeight="1" x14ac:dyDescent="0.15">
      <c r="A282" s="8"/>
      <c r="B282" s="83"/>
      <c r="C282" s="89"/>
      <c r="D282" s="82"/>
      <c r="E282" s="82"/>
      <c r="F282" s="82"/>
      <c r="G282" s="8"/>
      <c r="H282" s="8"/>
      <c r="I282" s="8"/>
      <c r="J282" s="8"/>
      <c r="K282" s="8"/>
      <c r="L282" s="8"/>
      <c r="M282" s="8"/>
      <c r="N282" s="8"/>
      <c r="O282" s="8"/>
      <c r="P282" s="8"/>
      <c r="Q282" s="8"/>
      <c r="R282" s="8"/>
      <c r="S282" s="8"/>
      <c r="T282" s="8"/>
      <c r="U282" s="8"/>
      <c r="V282" s="8"/>
      <c r="W282" s="8"/>
      <c r="X282" s="8"/>
      <c r="Y282" s="8"/>
    </row>
    <row r="283" spans="1:25" ht="12.75" customHeight="1" x14ac:dyDescent="0.15">
      <c r="A283" s="8"/>
      <c r="B283" s="83"/>
      <c r="C283" s="89"/>
      <c r="D283" s="82"/>
      <c r="E283" s="82"/>
      <c r="F283" s="82"/>
      <c r="G283" s="8"/>
      <c r="H283" s="8"/>
      <c r="I283" s="8"/>
      <c r="J283" s="8"/>
      <c r="K283" s="8"/>
      <c r="L283" s="8"/>
      <c r="M283" s="8"/>
      <c r="N283" s="8"/>
      <c r="O283" s="8"/>
      <c r="P283" s="8"/>
      <c r="Q283" s="8"/>
      <c r="R283" s="8"/>
      <c r="S283" s="8"/>
      <c r="T283" s="8"/>
      <c r="U283" s="8"/>
      <c r="V283" s="8"/>
      <c r="W283" s="8"/>
      <c r="X283" s="8"/>
      <c r="Y283" s="8"/>
    </row>
    <row r="284" spans="1:25" ht="12.75" customHeight="1" x14ac:dyDescent="0.15">
      <c r="A284" s="8"/>
      <c r="B284" s="83"/>
      <c r="C284" s="89"/>
      <c r="D284" s="82"/>
      <c r="E284" s="82"/>
      <c r="F284" s="82"/>
      <c r="G284" s="8"/>
      <c r="H284" s="8"/>
      <c r="I284" s="8"/>
      <c r="J284" s="8"/>
      <c r="K284" s="8"/>
      <c r="L284" s="8"/>
      <c r="M284" s="8"/>
      <c r="N284" s="8"/>
      <c r="O284" s="8"/>
      <c r="P284" s="8"/>
      <c r="Q284" s="8"/>
      <c r="R284" s="8"/>
      <c r="S284" s="8"/>
      <c r="T284" s="8"/>
      <c r="U284" s="8"/>
      <c r="V284" s="8"/>
      <c r="W284" s="8"/>
      <c r="X284" s="8"/>
      <c r="Y284" s="8"/>
    </row>
    <row r="285" spans="1:25" ht="12.75" customHeight="1" x14ac:dyDescent="0.15">
      <c r="A285" s="8"/>
      <c r="B285" s="83"/>
      <c r="C285" s="89"/>
      <c r="D285" s="82"/>
      <c r="E285" s="82"/>
      <c r="F285" s="82"/>
      <c r="G285" s="8"/>
      <c r="H285" s="8"/>
      <c r="I285" s="8"/>
      <c r="J285" s="8"/>
      <c r="K285" s="8"/>
      <c r="L285" s="8"/>
      <c r="M285" s="8"/>
      <c r="N285" s="8"/>
      <c r="O285" s="8"/>
      <c r="P285" s="8"/>
      <c r="Q285" s="8"/>
      <c r="R285" s="8"/>
      <c r="S285" s="8"/>
      <c r="T285" s="8"/>
      <c r="U285" s="8"/>
      <c r="V285" s="8"/>
      <c r="W285" s="8"/>
      <c r="X285" s="8"/>
      <c r="Y285" s="8"/>
    </row>
    <row r="286" spans="1:25" ht="12.75" customHeight="1" x14ac:dyDescent="0.15">
      <c r="A286" s="8"/>
      <c r="B286" s="83"/>
      <c r="C286" s="89"/>
      <c r="D286" s="82"/>
      <c r="E286" s="82"/>
      <c r="F286" s="82"/>
      <c r="G286" s="8"/>
      <c r="H286" s="8"/>
      <c r="I286" s="8"/>
      <c r="J286" s="8"/>
      <c r="K286" s="8"/>
      <c r="L286" s="8"/>
      <c r="M286" s="8"/>
      <c r="N286" s="8"/>
      <c r="O286" s="8"/>
      <c r="P286" s="8"/>
      <c r="Q286" s="8"/>
      <c r="R286" s="8"/>
      <c r="S286" s="8"/>
      <c r="T286" s="8"/>
      <c r="U286" s="8"/>
      <c r="V286" s="8"/>
      <c r="W286" s="8"/>
      <c r="X286" s="8"/>
      <c r="Y286" s="8"/>
    </row>
    <row r="287" spans="1:25" ht="12.75" customHeight="1" x14ac:dyDescent="0.15">
      <c r="A287" s="8"/>
      <c r="B287" s="83"/>
      <c r="C287" s="89"/>
      <c r="D287" s="82"/>
      <c r="E287" s="82"/>
      <c r="F287" s="82"/>
      <c r="G287" s="8"/>
      <c r="H287" s="8"/>
      <c r="I287" s="8"/>
      <c r="J287" s="8"/>
      <c r="K287" s="8"/>
      <c r="L287" s="8"/>
      <c r="M287" s="8"/>
      <c r="N287" s="8"/>
      <c r="O287" s="8"/>
      <c r="P287" s="8"/>
      <c r="Q287" s="8"/>
      <c r="R287" s="8"/>
      <c r="S287" s="8"/>
      <c r="T287" s="8"/>
      <c r="U287" s="8"/>
      <c r="V287" s="8"/>
      <c r="W287" s="8"/>
      <c r="X287" s="8"/>
      <c r="Y287" s="8"/>
    </row>
    <row r="288" spans="1:25" ht="12.75" customHeight="1" x14ac:dyDescent="0.15">
      <c r="A288" s="8"/>
      <c r="B288" s="83"/>
      <c r="C288" s="89"/>
      <c r="D288" s="82"/>
      <c r="E288" s="82"/>
      <c r="F288" s="82"/>
      <c r="G288" s="8"/>
      <c r="H288" s="8"/>
      <c r="I288" s="8"/>
      <c r="J288" s="8"/>
      <c r="K288" s="8"/>
      <c r="L288" s="8"/>
      <c r="M288" s="8"/>
      <c r="N288" s="8"/>
      <c r="O288" s="8"/>
      <c r="P288" s="8"/>
      <c r="Q288" s="8"/>
      <c r="R288" s="8"/>
      <c r="S288" s="8"/>
      <c r="T288" s="8"/>
      <c r="U288" s="8"/>
      <c r="V288" s="8"/>
      <c r="W288" s="8"/>
      <c r="X288" s="8"/>
      <c r="Y288" s="8"/>
    </row>
    <row r="289" spans="1:25" ht="12.75" customHeight="1" x14ac:dyDescent="0.15">
      <c r="A289" s="8"/>
      <c r="B289" s="83"/>
      <c r="C289" s="89"/>
      <c r="D289" s="82"/>
      <c r="E289" s="82"/>
      <c r="F289" s="82"/>
      <c r="G289" s="8"/>
      <c r="H289" s="8"/>
      <c r="I289" s="8"/>
      <c r="J289" s="8"/>
      <c r="K289" s="8"/>
      <c r="L289" s="8"/>
      <c r="M289" s="8"/>
      <c r="N289" s="8"/>
      <c r="O289" s="8"/>
      <c r="P289" s="8"/>
      <c r="Q289" s="8"/>
      <c r="R289" s="8"/>
      <c r="S289" s="8"/>
      <c r="T289" s="8"/>
      <c r="U289" s="8"/>
      <c r="V289" s="8"/>
      <c r="W289" s="8"/>
      <c r="X289" s="8"/>
      <c r="Y289" s="8"/>
    </row>
    <row r="290" spans="1:25" ht="12.75" customHeight="1" x14ac:dyDescent="0.15">
      <c r="A290" s="8"/>
      <c r="B290" s="83"/>
      <c r="C290" s="89"/>
      <c r="D290" s="82"/>
      <c r="E290" s="82"/>
      <c r="F290" s="82"/>
      <c r="G290" s="8"/>
      <c r="H290" s="8"/>
      <c r="I290" s="8"/>
      <c r="J290" s="8"/>
      <c r="K290" s="8"/>
      <c r="L290" s="8"/>
      <c r="M290" s="8"/>
      <c r="N290" s="8"/>
      <c r="O290" s="8"/>
      <c r="P290" s="8"/>
      <c r="Q290" s="8"/>
      <c r="R290" s="8"/>
      <c r="S290" s="8"/>
      <c r="T290" s="8"/>
      <c r="U290" s="8"/>
      <c r="V290" s="8"/>
      <c r="W290" s="8"/>
      <c r="X290" s="8"/>
      <c r="Y290" s="8"/>
    </row>
    <row r="291" spans="1:25" ht="12.75" customHeight="1" x14ac:dyDescent="0.15">
      <c r="A291" s="8"/>
      <c r="B291" s="83"/>
      <c r="C291" s="89"/>
      <c r="D291" s="82"/>
      <c r="E291" s="82"/>
      <c r="F291" s="82"/>
      <c r="G291" s="8"/>
      <c r="H291" s="8"/>
      <c r="I291" s="8"/>
      <c r="J291" s="8"/>
      <c r="K291" s="8"/>
      <c r="L291" s="8"/>
      <c r="M291" s="8"/>
      <c r="N291" s="8"/>
      <c r="O291" s="8"/>
      <c r="P291" s="8"/>
      <c r="Q291" s="8"/>
      <c r="R291" s="8"/>
      <c r="S291" s="8"/>
      <c r="T291" s="8"/>
      <c r="U291" s="8"/>
      <c r="V291" s="8"/>
      <c r="W291" s="8"/>
      <c r="X291" s="8"/>
      <c r="Y291" s="8"/>
    </row>
    <row r="292" spans="1:25" ht="12.75" customHeight="1" x14ac:dyDescent="0.15">
      <c r="A292" s="8"/>
      <c r="B292" s="83"/>
      <c r="C292" s="89"/>
      <c r="D292" s="82"/>
      <c r="E292" s="82"/>
      <c r="F292" s="82"/>
      <c r="G292" s="8"/>
      <c r="H292" s="8"/>
      <c r="I292" s="8"/>
      <c r="J292" s="8"/>
      <c r="K292" s="8"/>
      <c r="L292" s="8"/>
      <c r="M292" s="8"/>
      <c r="N292" s="8"/>
      <c r="O292" s="8"/>
      <c r="P292" s="8"/>
      <c r="Q292" s="8"/>
      <c r="R292" s="8"/>
      <c r="S292" s="8"/>
      <c r="T292" s="8"/>
      <c r="U292" s="8"/>
      <c r="V292" s="8"/>
      <c r="W292" s="8"/>
      <c r="X292" s="8"/>
      <c r="Y292" s="8"/>
    </row>
    <row r="293" spans="1:25" ht="12.75" customHeight="1" x14ac:dyDescent="0.15">
      <c r="A293" s="8"/>
      <c r="B293" s="83"/>
      <c r="C293" s="89"/>
      <c r="D293" s="82"/>
      <c r="E293" s="82"/>
      <c r="F293" s="82"/>
      <c r="G293" s="8"/>
      <c r="H293" s="8"/>
      <c r="I293" s="8"/>
      <c r="J293" s="8"/>
      <c r="K293" s="8"/>
      <c r="L293" s="8"/>
      <c r="M293" s="8"/>
      <c r="N293" s="8"/>
      <c r="O293" s="8"/>
      <c r="P293" s="8"/>
      <c r="Q293" s="8"/>
      <c r="R293" s="8"/>
      <c r="S293" s="8"/>
      <c r="T293" s="8"/>
      <c r="U293" s="8"/>
      <c r="V293" s="8"/>
      <c r="W293" s="8"/>
      <c r="X293" s="8"/>
      <c r="Y293" s="8"/>
    </row>
    <row r="294" spans="1:25" ht="12.75" customHeight="1" x14ac:dyDescent="0.15">
      <c r="A294" s="8"/>
      <c r="B294" s="83"/>
      <c r="C294" s="89"/>
      <c r="D294" s="82"/>
      <c r="E294" s="82"/>
      <c r="F294" s="82"/>
      <c r="G294" s="8"/>
      <c r="H294" s="8"/>
      <c r="I294" s="8"/>
      <c r="J294" s="8"/>
      <c r="K294" s="8"/>
      <c r="L294" s="8"/>
      <c r="M294" s="8"/>
      <c r="N294" s="8"/>
      <c r="O294" s="8"/>
      <c r="P294" s="8"/>
      <c r="Q294" s="8"/>
      <c r="R294" s="8"/>
      <c r="S294" s="8"/>
      <c r="T294" s="8"/>
      <c r="U294" s="8"/>
      <c r="V294" s="8"/>
      <c r="W294" s="8"/>
      <c r="X294" s="8"/>
      <c r="Y294" s="8"/>
    </row>
    <row r="295" spans="1:25" ht="12.75" customHeight="1" x14ac:dyDescent="0.15">
      <c r="A295" s="8"/>
      <c r="B295" s="83"/>
      <c r="C295" s="89"/>
      <c r="D295" s="82"/>
      <c r="E295" s="82"/>
      <c r="F295" s="82"/>
      <c r="G295" s="8"/>
      <c r="H295" s="8"/>
      <c r="I295" s="8"/>
      <c r="J295" s="8"/>
      <c r="K295" s="8"/>
      <c r="L295" s="8"/>
      <c r="M295" s="8"/>
      <c r="N295" s="8"/>
      <c r="O295" s="8"/>
      <c r="P295" s="8"/>
      <c r="Q295" s="8"/>
      <c r="R295" s="8"/>
      <c r="S295" s="8"/>
      <c r="T295" s="8"/>
      <c r="U295" s="8"/>
      <c r="V295" s="8"/>
      <c r="W295" s="8"/>
      <c r="X295" s="8"/>
      <c r="Y295" s="8"/>
    </row>
    <row r="296" spans="1:25" ht="12.75" customHeight="1" x14ac:dyDescent="0.15">
      <c r="A296" s="8"/>
      <c r="B296" s="83"/>
      <c r="C296" s="89"/>
      <c r="D296" s="82"/>
      <c r="E296" s="82"/>
      <c r="F296" s="82"/>
      <c r="G296" s="8"/>
      <c r="H296" s="8"/>
      <c r="I296" s="8"/>
      <c r="J296" s="8"/>
      <c r="K296" s="8"/>
      <c r="L296" s="8"/>
      <c r="M296" s="8"/>
      <c r="N296" s="8"/>
      <c r="O296" s="8"/>
      <c r="P296" s="8"/>
      <c r="Q296" s="8"/>
      <c r="R296" s="8"/>
      <c r="S296" s="8"/>
      <c r="T296" s="8"/>
      <c r="U296" s="8"/>
      <c r="V296" s="8"/>
      <c r="W296" s="8"/>
      <c r="X296" s="8"/>
      <c r="Y296" s="8"/>
    </row>
    <row r="297" spans="1:25" ht="12.75" customHeight="1" x14ac:dyDescent="0.15">
      <c r="A297" s="8"/>
      <c r="B297" s="83"/>
      <c r="C297" s="89"/>
      <c r="D297" s="82"/>
      <c r="E297" s="82"/>
      <c r="F297" s="82"/>
      <c r="G297" s="8"/>
      <c r="H297" s="8"/>
      <c r="I297" s="8"/>
      <c r="J297" s="8"/>
      <c r="K297" s="8"/>
      <c r="L297" s="8"/>
      <c r="M297" s="8"/>
      <c r="N297" s="8"/>
      <c r="O297" s="8"/>
      <c r="P297" s="8"/>
      <c r="Q297" s="8"/>
      <c r="R297" s="8"/>
      <c r="S297" s="8"/>
      <c r="T297" s="8"/>
      <c r="U297" s="8"/>
      <c r="V297" s="8"/>
      <c r="W297" s="8"/>
      <c r="X297" s="8"/>
      <c r="Y297" s="8"/>
    </row>
    <row r="298" spans="1:25" ht="12.75" customHeight="1" x14ac:dyDescent="0.15">
      <c r="A298" s="8"/>
      <c r="B298" s="83"/>
      <c r="C298" s="89"/>
      <c r="D298" s="82"/>
      <c r="E298" s="82"/>
      <c r="F298" s="82"/>
      <c r="G298" s="8"/>
      <c r="H298" s="8"/>
      <c r="I298" s="8"/>
      <c r="J298" s="8"/>
      <c r="K298" s="8"/>
      <c r="L298" s="8"/>
      <c r="M298" s="8"/>
      <c r="N298" s="8"/>
      <c r="O298" s="8"/>
      <c r="P298" s="8"/>
      <c r="Q298" s="8"/>
      <c r="R298" s="8"/>
      <c r="S298" s="8"/>
      <c r="T298" s="8"/>
      <c r="U298" s="8"/>
      <c r="V298" s="8"/>
      <c r="W298" s="8"/>
      <c r="X298" s="8"/>
      <c r="Y298" s="8"/>
    </row>
    <row r="299" spans="1:25" ht="12.75" customHeight="1" x14ac:dyDescent="0.15">
      <c r="A299" s="8"/>
      <c r="B299" s="83"/>
      <c r="C299" s="89"/>
      <c r="D299" s="82"/>
      <c r="E299" s="82"/>
      <c r="F299" s="82"/>
      <c r="G299" s="8"/>
      <c r="H299" s="8"/>
      <c r="I299" s="8"/>
      <c r="J299" s="8"/>
      <c r="K299" s="8"/>
      <c r="L299" s="8"/>
      <c r="M299" s="8"/>
      <c r="N299" s="8"/>
      <c r="O299" s="8"/>
      <c r="P299" s="8"/>
      <c r="Q299" s="8"/>
      <c r="R299" s="8"/>
      <c r="S299" s="8"/>
      <c r="T299" s="8"/>
      <c r="U299" s="8"/>
      <c r="V299" s="8"/>
      <c r="W299" s="8"/>
      <c r="X299" s="8"/>
      <c r="Y299" s="8"/>
    </row>
    <row r="300" spans="1:25" ht="12.75" customHeight="1" x14ac:dyDescent="0.15">
      <c r="A300" s="8"/>
      <c r="B300" s="83"/>
      <c r="C300" s="89"/>
      <c r="D300" s="82"/>
      <c r="E300" s="82"/>
      <c r="F300" s="82"/>
      <c r="G300" s="8"/>
      <c r="H300" s="8"/>
      <c r="I300" s="8"/>
      <c r="J300" s="8"/>
      <c r="K300" s="8"/>
      <c r="L300" s="8"/>
      <c r="M300" s="8"/>
      <c r="N300" s="8"/>
      <c r="O300" s="8"/>
      <c r="P300" s="8"/>
      <c r="Q300" s="8"/>
      <c r="R300" s="8"/>
      <c r="S300" s="8"/>
      <c r="T300" s="8"/>
      <c r="U300" s="8"/>
      <c r="V300" s="8"/>
      <c r="W300" s="8"/>
      <c r="X300" s="8"/>
      <c r="Y300" s="8"/>
    </row>
    <row r="301" spans="1:25" ht="12.75" customHeight="1" x14ac:dyDescent="0.15">
      <c r="A301" s="8"/>
      <c r="B301" s="83"/>
      <c r="C301" s="89"/>
      <c r="D301" s="82"/>
      <c r="E301" s="82"/>
      <c r="F301" s="82"/>
      <c r="G301" s="8"/>
      <c r="H301" s="8"/>
      <c r="I301" s="8"/>
      <c r="J301" s="8"/>
      <c r="K301" s="8"/>
      <c r="L301" s="8"/>
      <c r="M301" s="8"/>
      <c r="N301" s="8"/>
      <c r="O301" s="8"/>
      <c r="P301" s="8"/>
      <c r="Q301" s="8"/>
      <c r="R301" s="8"/>
      <c r="S301" s="8"/>
      <c r="T301" s="8"/>
      <c r="U301" s="8"/>
      <c r="V301" s="8"/>
      <c r="W301" s="8"/>
      <c r="X301" s="8"/>
      <c r="Y301" s="8"/>
    </row>
    <row r="302" spans="1:25" ht="12.75" customHeight="1" x14ac:dyDescent="0.15">
      <c r="A302" s="8"/>
      <c r="B302" s="83"/>
      <c r="C302" s="89"/>
      <c r="D302" s="82"/>
      <c r="E302" s="82"/>
      <c r="F302" s="82"/>
      <c r="G302" s="8"/>
      <c r="H302" s="8"/>
      <c r="I302" s="8"/>
      <c r="J302" s="8"/>
      <c r="K302" s="8"/>
      <c r="L302" s="8"/>
      <c r="M302" s="8"/>
      <c r="N302" s="8"/>
      <c r="O302" s="8"/>
      <c r="P302" s="8"/>
      <c r="Q302" s="8"/>
      <c r="R302" s="8"/>
      <c r="S302" s="8"/>
      <c r="T302" s="8"/>
      <c r="U302" s="8"/>
      <c r="V302" s="8"/>
      <c r="W302" s="8"/>
      <c r="X302" s="8"/>
      <c r="Y302" s="8"/>
    </row>
    <row r="303" spans="1:25" ht="12.75" customHeight="1" x14ac:dyDescent="0.15">
      <c r="A303" s="8"/>
      <c r="B303" s="83"/>
      <c r="C303" s="89"/>
      <c r="D303" s="82"/>
      <c r="E303" s="82"/>
      <c r="F303" s="82"/>
      <c r="G303" s="8"/>
      <c r="H303" s="8"/>
      <c r="I303" s="8"/>
      <c r="J303" s="8"/>
      <c r="K303" s="8"/>
      <c r="L303" s="8"/>
      <c r="M303" s="8"/>
      <c r="N303" s="8"/>
      <c r="O303" s="8"/>
      <c r="P303" s="8"/>
      <c r="Q303" s="8"/>
      <c r="R303" s="8"/>
      <c r="S303" s="8"/>
      <c r="T303" s="8"/>
      <c r="U303" s="8"/>
      <c r="V303" s="8"/>
      <c r="W303" s="8"/>
      <c r="X303" s="8"/>
      <c r="Y303" s="8"/>
    </row>
    <row r="304" spans="1:25" ht="12.75" customHeight="1" x14ac:dyDescent="0.15">
      <c r="A304" s="8"/>
      <c r="B304" s="83"/>
      <c r="C304" s="89"/>
      <c r="D304" s="82"/>
      <c r="E304" s="82"/>
      <c r="F304" s="82"/>
      <c r="G304" s="8"/>
      <c r="H304" s="8"/>
      <c r="I304" s="8"/>
      <c r="J304" s="8"/>
      <c r="K304" s="8"/>
      <c r="L304" s="8"/>
      <c r="M304" s="8"/>
      <c r="N304" s="8"/>
      <c r="O304" s="8"/>
      <c r="P304" s="8"/>
      <c r="Q304" s="8"/>
      <c r="R304" s="8"/>
      <c r="S304" s="8"/>
      <c r="T304" s="8"/>
      <c r="U304" s="8"/>
      <c r="V304" s="8"/>
      <c r="W304" s="8"/>
      <c r="X304" s="8"/>
      <c r="Y304" s="8"/>
    </row>
    <row r="305" spans="1:25" ht="12.75" customHeight="1" x14ac:dyDescent="0.15">
      <c r="A305" s="8"/>
      <c r="B305" s="83"/>
      <c r="C305" s="89"/>
      <c r="D305" s="82"/>
      <c r="E305" s="82"/>
      <c r="F305" s="82"/>
      <c r="G305" s="8"/>
      <c r="H305" s="8"/>
      <c r="I305" s="8"/>
      <c r="J305" s="8"/>
      <c r="K305" s="8"/>
      <c r="L305" s="8"/>
      <c r="M305" s="8"/>
      <c r="N305" s="8"/>
      <c r="O305" s="8"/>
      <c r="P305" s="8"/>
      <c r="Q305" s="8"/>
      <c r="R305" s="8"/>
      <c r="S305" s="8"/>
      <c r="T305" s="8"/>
      <c r="U305" s="8"/>
      <c r="V305" s="8"/>
      <c r="W305" s="8"/>
      <c r="X305" s="8"/>
      <c r="Y305" s="8"/>
    </row>
    <row r="306" spans="1:25" ht="12.75" customHeight="1" x14ac:dyDescent="0.15">
      <c r="A306" s="8"/>
      <c r="B306" s="83"/>
      <c r="C306" s="89"/>
      <c r="D306" s="82"/>
      <c r="E306" s="82"/>
      <c r="F306" s="82"/>
      <c r="G306" s="8"/>
      <c r="H306" s="8"/>
      <c r="I306" s="8"/>
      <c r="J306" s="8"/>
      <c r="K306" s="8"/>
      <c r="L306" s="8"/>
      <c r="M306" s="8"/>
      <c r="N306" s="8"/>
      <c r="O306" s="8"/>
      <c r="P306" s="8"/>
      <c r="Q306" s="8"/>
      <c r="R306" s="8"/>
      <c r="S306" s="8"/>
      <c r="T306" s="8"/>
      <c r="U306" s="8"/>
      <c r="V306" s="8"/>
      <c r="W306" s="8"/>
      <c r="X306" s="8"/>
      <c r="Y306" s="8"/>
    </row>
    <row r="307" spans="1:25" ht="12.75" customHeight="1" x14ac:dyDescent="0.15">
      <c r="A307" s="8"/>
      <c r="B307" s="83"/>
      <c r="C307" s="89"/>
      <c r="D307" s="82"/>
      <c r="E307" s="82"/>
      <c r="F307" s="82"/>
      <c r="G307" s="8"/>
      <c r="H307" s="8"/>
      <c r="I307" s="8"/>
      <c r="J307" s="8"/>
      <c r="K307" s="8"/>
      <c r="L307" s="8"/>
      <c r="M307" s="8"/>
      <c r="N307" s="8"/>
      <c r="O307" s="8"/>
      <c r="P307" s="8"/>
      <c r="Q307" s="8"/>
      <c r="R307" s="8"/>
      <c r="S307" s="8"/>
      <c r="T307" s="8"/>
      <c r="U307" s="8"/>
      <c r="V307" s="8"/>
      <c r="W307" s="8"/>
      <c r="X307" s="8"/>
      <c r="Y307" s="8"/>
    </row>
    <row r="308" spans="1:25" ht="12.75" customHeight="1" x14ac:dyDescent="0.15">
      <c r="A308" s="8"/>
      <c r="B308" s="83"/>
      <c r="C308" s="89"/>
      <c r="D308" s="82"/>
      <c r="E308" s="82"/>
      <c r="F308" s="82"/>
      <c r="G308" s="8"/>
      <c r="H308" s="8"/>
      <c r="I308" s="8"/>
      <c r="J308" s="8"/>
      <c r="K308" s="8"/>
      <c r="L308" s="8"/>
      <c r="M308" s="8"/>
      <c r="N308" s="8"/>
      <c r="O308" s="8"/>
      <c r="P308" s="8"/>
      <c r="Q308" s="8"/>
      <c r="R308" s="8"/>
      <c r="S308" s="8"/>
      <c r="T308" s="8"/>
      <c r="U308" s="8"/>
      <c r="V308" s="8"/>
      <c r="W308" s="8"/>
      <c r="X308" s="8"/>
      <c r="Y308" s="8"/>
    </row>
    <row r="309" spans="1:25" ht="12.75" customHeight="1" x14ac:dyDescent="0.15">
      <c r="A309" s="8"/>
      <c r="B309" s="83"/>
      <c r="C309" s="89"/>
      <c r="D309" s="82"/>
      <c r="E309" s="82"/>
      <c r="F309" s="82"/>
      <c r="G309" s="8"/>
      <c r="H309" s="8"/>
      <c r="I309" s="8"/>
      <c r="J309" s="8"/>
      <c r="K309" s="8"/>
      <c r="L309" s="8"/>
      <c r="M309" s="8"/>
      <c r="N309" s="8"/>
      <c r="O309" s="8"/>
      <c r="P309" s="8"/>
      <c r="Q309" s="8"/>
      <c r="R309" s="8"/>
      <c r="S309" s="8"/>
      <c r="T309" s="8"/>
      <c r="U309" s="8"/>
      <c r="V309" s="8"/>
      <c r="W309" s="8"/>
      <c r="X309" s="8"/>
      <c r="Y309" s="8"/>
    </row>
    <row r="310" spans="1:25" ht="12.75" customHeight="1" x14ac:dyDescent="0.15">
      <c r="A310" s="8"/>
      <c r="B310" s="83"/>
      <c r="C310" s="89"/>
      <c r="D310" s="82"/>
      <c r="E310" s="82"/>
      <c r="F310" s="82"/>
      <c r="G310" s="8"/>
      <c r="H310" s="8"/>
      <c r="I310" s="8"/>
      <c r="J310" s="8"/>
      <c r="K310" s="8"/>
      <c r="L310" s="8"/>
      <c r="M310" s="8"/>
      <c r="N310" s="8"/>
      <c r="O310" s="8"/>
      <c r="P310" s="8"/>
      <c r="Q310" s="8"/>
      <c r="R310" s="8"/>
      <c r="S310" s="8"/>
      <c r="T310" s="8"/>
      <c r="U310" s="8"/>
      <c r="V310" s="8"/>
      <c r="W310" s="8"/>
      <c r="X310" s="8"/>
      <c r="Y310" s="8"/>
    </row>
    <row r="311" spans="1:25" ht="12.75" customHeight="1" x14ac:dyDescent="0.15">
      <c r="A311" s="8"/>
      <c r="B311" s="83"/>
      <c r="C311" s="89"/>
      <c r="D311" s="82"/>
      <c r="E311" s="82"/>
      <c r="F311" s="82"/>
      <c r="G311" s="8"/>
      <c r="H311" s="8"/>
      <c r="I311" s="8"/>
      <c r="J311" s="8"/>
      <c r="K311" s="8"/>
      <c r="L311" s="8"/>
      <c r="M311" s="8"/>
      <c r="N311" s="8"/>
      <c r="O311" s="8"/>
      <c r="P311" s="8"/>
      <c r="Q311" s="8"/>
      <c r="R311" s="8"/>
      <c r="S311" s="8"/>
      <c r="T311" s="8"/>
      <c r="U311" s="8"/>
      <c r="V311" s="8"/>
      <c r="W311" s="8"/>
      <c r="X311" s="8"/>
      <c r="Y311" s="8"/>
    </row>
    <row r="312" spans="1:25" ht="12.75" customHeight="1" x14ac:dyDescent="0.15">
      <c r="A312" s="8"/>
      <c r="B312" s="83"/>
      <c r="C312" s="89"/>
      <c r="D312" s="82"/>
      <c r="E312" s="82"/>
      <c r="F312" s="82"/>
      <c r="G312" s="8"/>
      <c r="H312" s="8"/>
      <c r="I312" s="8"/>
      <c r="J312" s="8"/>
      <c r="K312" s="8"/>
      <c r="L312" s="8"/>
      <c r="M312" s="8"/>
      <c r="N312" s="8"/>
      <c r="O312" s="8"/>
      <c r="P312" s="8"/>
      <c r="Q312" s="8"/>
      <c r="R312" s="8"/>
      <c r="S312" s="8"/>
      <c r="T312" s="8"/>
      <c r="U312" s="8"/>
      <c r="V312" s="8"/>
      <c r="W312" s="8"/>
      <c r="X312" s="8"/>
      <c r="Y312" s="8"/>
    </row>
    <row r="313" spans="1:25" ht="12.75" customHeight="1" x14ac:dyDescent="0.15">
      <c r="A313" s="8"/>
      <c r="B313" s="83"/>
      <c r="C313" s="89"/>
      <c r="D313" s="82"/>
      <c r="E313" s="82"/>
      <c r="F313" s="82"/>
      <c r="G313" s="8"/>
      <c r="H313" s="8"/>
      <c r="I313" s="8"/>
      <c r="J313" s="8"/>
      <c r="K313" s="8"/>
      <c r="L313" s="8"/>
      <c r="M313" s="8"/>
      <c r="N313" s="8"/>
      <c r="O313" s="8"/>
      <c r="P313" s="8"/>
      <c r="Q313" s="8"/>
      <c r="R313" s="8"/>
      <c r="S313" s="8"/>
      <c r="T313" s="8"/>
      <c r="U313" s="8"/>
      <c r="V313" s="8"/>
      <c r="W313" s="8"/>
      <c r="X313" s="8"/>
      <c r="Y313" s="8"/>
    </row>
    <row r="314" spans="1:25" ht="12.75" customHeight="1" x14ac:dyDescent="0.15">
      <c r="A314" s="8"/>
      <c r="B314" s="83"/>
      <c r="C314" s="89"/>
      <c r="D314" s="82"/>
      <c r="E314" s="82"/>
      <c r="F314" s="82"/>
      <c r="G314" s="8"/>
      <c r="H314" s="8"/>
      <c r="I314" s="8"/>
      <c r="J314" s="8"/>
      <c r="K314" s="8"/>
      <c r="L314" s="8"/>
      <c r="M314" s="8"/>
      <c r="N314" s="8"/>
      <c r="O314" s="8"/>
      <c r="P314" s="8"/>
      <c r="Q314" s="8"/>
      <c r="R314" s="8"/>
      <c r="S314" s="8"/>
      <c r="T314" s="8"/>
      <c r="U314" s="8"/>
      <c r="V314" s="8"/>
      <c r="W314" s="8"/>
      <c r="X314" s="8"/>
      <c r="Y314" s="8"/>
    </row>
    <row r="315" spans="1:25" ht="12.75" customHeight="1" x14ac:dyDescent="0.15">
      <c r="A315" s="8"/>
      <c r="B315" s="83"/>
      <c r="C315" s="89"/>
      <c r="D315" s="82"/>
      <c r="E315" s="82"/>
      <c r="F315" s="82"/>
      <c r="G315" s="8"/>
      <c r="H315" s="8"/>
      <c r="I315" s="8"/>
      <c r="J315" s="8"/>
      <c r="K315" s="8"/>
      <c r="L315" s="8"/>
      <c r="M315" s="8"/>
      <c r="N315" s="8"/>
      <c r="O315" s="8"/>
      <c r="P315" s="8"/>
      <c r="Q315" s="8"/>
      <c r="R315" s="8"/>
      <c r="S315" s="8"/>
      <c r="T315" s="8"/>
      <c r="U315" s="8"/>
      <c r="V315" s="8"/>
      <c r="W315" s="8"/>
      <c r="X315" s="8"/>
      <c r="Y315" s="8"/>
    </row>
    <row r="316" spans="1:25" ht="12.75" customHeight="1" x14ac:dyDescent="0.15">
      <c r="A316" s="8"/>
      <c r="B316" s="83"/>
      <c r="C316" s="89"/>
      <c r="D316" s="82"/>
      <c r="E316" s="82"/>
      <c r="F316" s="82"/>
      <c r="G316" s="8"/>
      <c r="H316" s="8"/>
      <c r="I316" s="8"/>
      <c r="J316" s="8"/>
      <c r="K316" s="8"/>
      <c r="L316" s="8"/>
      <c r="M316" s="8"/>
      <c r="N316" s="8"/>
      <c r="O316" s="8"/>
      <c r="P316" s="8"/>
      <c r="Q316" s="8"/>
      <c r="R316" s="8"/>
      <c r="S316" s="8"/>
      <c r="T316" s="8"/>
      <c r="U316" s="8"/>
      <c r="V316" s="8"/>
      <c r="W316" s="8"/>
      <c r="X316" s="8"/>
      <c r="Y316" s="8"/>
    </row>
    <row r="317" spans="1:25" ht="12.75" customHeight="1" x14ac:dyDescent="0.15">
      <c r="A317" s="8"/>
      <c r="B317" s="83"/>
      <c r="C317" s="89"/>
      <c r="D317" s="82"/>
      <c r="E317" s="82"/>
      <c r="F317" s="82"/>
      <c r="G317" s="8"/>
      <c r="H317" s="8"/>
      <c r="I317" s="8"/>
      <c r="J317" s="8"/>
      <c r="K317" s="8"/>
      <c r="L317" s="8"/>
      <c r="M317" s="8"/>
      <c r="N317" s="8"/>
      <c r="O317" s="8"/>
      <c r="P317" s="8"/>
      <c r="Q317" s="8"/>
      <c r="R317" s="8"/>
      <c r="S317" s="8"/>
      <c r="T317" s="8"/>
      <c r="U317" s="8"/>
      <c r="V317" s="8"/>
      <c r="W317" s="8"/>
      <c r="X317" s="8"/>
      <c r="Y317" s="8"/>
    </row>
    <row r="318" spans="1:25" ht="12.75" customHeight="1" x14ac:dyDescent="0.15">
      <c r="A318" s="8"/>
      <c r="B318" s="83"/>
      <c r="C318" s="89"/>
      <c r="D318" s="82"/>
      <c r="E318" s="82"/>
      <c r="F318" s="82"/>
      <c r="G318" s="8"/>
      <c r="H318" s="8"/>
      <c r="I318" s="8"/>
      <c r="J318" s="8"/>
      <c r="K318" s="8"/>
      <c r="L318" s="8"/>
      <c r="M318" s="8"/>
      <c r="N318" s="8"/>
      <c r="O318" s="8"/>
      <c r="P318" s="8"/>
      <c r="Q318" s="8"/>
      <c r="R318" s="8"/>
      <c r="S318" s="8"/>
      <c r="T318" s="8"/>
      <c r="U318" s="8"/>
      <c r="V318" s="8"/>
      <c r="W318" s="8"/>
      <c r="X318" s="8"/>
      <c r="Y318" s="8"/>
    </row>
    <row r="319" spans="1:25" ht="12.75" customHeight="1" x14ac:dyDescent="0.15">
      <c r="A319" s="8"/>
      <c r="B319" s="83"/>
      <c r="C319" s="89"/>
      <c r="D319" s="82"/>
      <c r="E319" s="82"/>
      <c r="F319" s="82"/>
      <c r="G319" s="8"/>
      <c r="H319" s="8"/>
      <c r="I319" s="8"/>
      <c r="J319" s="8"/>
      <c r="K319" s="8"/>
      <c r="L319" s="8"/>
      <c r="M319" s="8"/>
      <c r="N319" s="8"/>
      <c r="O319" s="8"/>
      <c r="P319" s="8"/>
      <c r="Q319" s="8"/>
      <c r="R319" s="8"/>
      <c r="S319" s="8"/>
      <c r="T319" s="8"/>
      <c r="U319" s="8"/>
      <c r="V319" s="8"/>
      <c r="W319" s="8"/>
      <c r="X319" s="8"/>
      <c r="Y319" s="8"/>
    </row>
    <row r="320" spans="1:25" ht="12.75" customHeight="1" x14ac:dyDescent="0.15">
      <c r="A320" s="8"/>
      <c r="B320" s="83"/>
      <c r="C320" s="89"/>
      <c r="D320" s="82"/>
      <c r="E320" s="82"/>
      <c r="F320" s="82"/>
      <c r="G320" s="8"/>
      <c r="H320" s="8"/>
      <c r="I320" s="8"/>
      <c r="J320" s="8"/>
      <c r="K320" s="8"/>
      <c r="L320" s="8"/>
      <c r="M320" s="8"/>
      <c r="N320" s="8"/>
      <c r="O320" s="8"/>
      <c r="P320" s="8"/>
      <c r="Q320" s="8"/>
      <c r="R320" s="8"/>
      <c r="S320" s="8"/>
      <c r="T320" s="8"/>
      <c r="U320" s="8"/>
      <c r="V320" s="8"/>
      <c r="W320" s="8"/>
      <c r="X320" s="8"/>
      <c r="Y320" s="8"/>
    </row>
    <row r="321" spans="1:25" ht="12.75" customHeight="1" x14ac:dyDescent="0.15">
      <c r="A321" s="8"/>
      <c r="B321" s="83"/>
      <c r="C321" s="89"/>
      <c r="D321" s="82"/>
      <c r="E321" s="82"/>
      <c r="F321" s="82"/>
      <c r="G321" s="8"/>
      <c r="H321" s="8"/>
      <c r="I321" s="8"/>
      <c r="J321" s="8"/>
      <c r="K321" s="8"/>
      <c r="L321" s="8"/>
      <c r="M321" s="8"/>
      <c r="N321" s="8"/>
      <c r="O321" s="8"/>
      <c r="P321" s="8"/>
      <c r="Q321" s="8"/>
      <c r="R321" s="8"/>
      <c r="S321" s="8"/>
      <c r="T321" s="8"/>
      <c r="U321" s="8"/>
      <c r="V321" s="8"/>
      <c r="W321" s="8"/>
      <c r="X321" s="8"/>
      <c r="Y321" s="8"/>
    </row>
    <row r="322" spans="1:25" ht="12.75" customHeight="1" x14ac:dyDescent="0.15">
      <c r="A322" s="8"/>
      <c r="B322" s="83"/>
      <c r="C322" s="89"/>
      <c r="D322" s="82"/>
      <c r="E322" s="82"/>
      <c r="F322" s="82"/>
      <c r="G322" s="8"/>
      <c r="H322" s="8"/>
      <c r="I322" s="8"/>
      <c r="J322" s="8"/>
      <c r="K322" s="8"/>
      <c r="L322" s="8"/>
      <c r="M322" s="8"/>
      <c r="N322" s="8"/>
      <c r="O322" s="8"/>
      <c r="P322" s="8"/>
      <c r="Q322" s="8"/>
      <c r="R322" s="8"/>
      <c r="S322" s="8"/>
      <c r="T322" s="8"/>
      <c r="U322" s="8"/>
      <c r="V322" s="8"/>
      <c r="W322" s="8"/>
      <c r="X322" s="8"/>
      <c r="Y322" s="8"/>
    </row>
    <row r="323" spans="1:25" ht="12.75" customHeight="1" x14ac:dyDescent="0.15">
      <c r="A323" s="8"/>
      <c r="B323" s="83"/>
      <c r="C323" s="89"/>
      <c r="D323" s="82"/>
      <c r="E323" s="82"/>
      <c r="F323" s="82"/>
      <c r="G323" s="8"/>
      <c r="H323" s="8"/>
      <c r="I323" s="8"/>
      <c r="J323" s="8"/>
      <c r="K323" s="8"/>
      <c r="L323" s="8"/>
      <c r="M323" s="8"/>
      <c r="N323" s="8"/>
      <c r="O323" s="8"/>
      <c r="P323" s="8"/>
      <c r="Q323" s="8"/>
      <c r="R323" s="8"/>
      <c r="S323" s="8"/>
      <c r="T323" s="8"/>
      <c r="U323" s="8"/>
      <c r="V323" s="8"/>
      <c r="W323" s="8"/>
      <c r="X323" s="8"/>
      <c r="Y323" s="8"/>
    </row>
    <row r="324" spans="1:25" ht="12.75" customHeight="1" x14ac:dyDescent="0.15">
      <c r="A324" s="8"/>
      <c r="B324" s="83"/>
      <c r="C324" s="89"/>
      <c r="D324" s="82"/>
      <c r="E324" s="82"/>
      <c r="F324" s="82"/>
      <c r="G324" s="8"/>
      <c r="H324" s="8"/>
      <c r="I324" s="8"/>
      <c r="J324" s="8"/>
      <c r="K324" s="8"/>
      <c r="L324" s="8"/>
      <c r="M324" s="8"/>
      <c r="N324" s="8"/>
      <c r="O324" s="8"/>
      <c r="P324" s="8"/>
      <c r="Q324" s="8"/>
      <c r="R324" s="8"/>
      <c r="S324" s="8"/>
      <c r="T324" s="8"/>
      <c r="U324" s="8"/>
      <c r="V324" s="8"/>
      <c r="W324" s="8"/>
      <c r="X324" s="8"/>
      <c r="Y324" s="8"/>
    </row>
    <row r="325" spans="1:25" ht="12.75" customHeight="1" x14ac:dyDescent="0.15">
      <c r="A325" s="8"/>
      <c r="B325" s="83"/>
      <c r="C325" s="89"/>
      <c r="D325" s="82"/>
      <c r="E325" s="82"/>
      <c r="F325" s="82"/>
      <c r="G325" s="8"/>
      <c r="H325" s="8"/>
      <c r="I325" s="8"/>
      <c r="J325" s="8"/>
      <c r="K325" s="8"/>
      <c r="L325" s="8"/>
      <c r="M325" s="8"/>
      <c r="N325" s="8"/>
      <c r="O325" s="8"/>
      <c r="P325" s="8"/>
      <c r="Q325" s="8"/>
      <c r="R325" s="8"/>
      <c r="S325" s="8"/>
      <c r="T325" s="8"/>
      <c r="U325" s="8"/>
      <c r="V325" s="8"/>
      <c r="W325" s="8"/>
      <c r="X325" s="8"/>
      <c r="Y325" s="8"/>
    </row>
    <row r="326" spans="1:25" ht="12.75" customHeight="1" x14ac:dyDescent="0.15">
      <c r="A326" s="8"/>
      <c r="B326" s="83"/>
      <c r="C326" s="89"/>
      <c r="D326" s="82"/>
      <c r="E326" s="82"/>
      <c r="F326" s="82"/>
      <c r="G326" s="8"/>
      <c r="H326" s="8"/>
      <c r="I326" s="8"/>
      <c r="J326" s="8"/>
      <c r="K326" s="8"/>
      <c r="L326" s="8"/>
      <c r="M326" s="8"/>
      <c r="N326" s="8"/>
      <c r="O326" s="8"/>
      <c r="P326" s="8"/>
      <c r="Q326" s="8"/>
      <c r="R326" s="8"/>
      <c r="S326" s="8"/>
      <c r="T326" s="8"/>
      <c r="U326" s="8"/>
      <c r="V326" s="8"/>
      <c r="W326" s="8"/>
      <c r="X326" s="8"/>
      <c r="Y326" s="8"/>
    </row>
    <row r="327" spans="1:25" ht="12.75" customHeight="1" x14ac:dyDescent="0.15">
      <c r="A327" s="8"/>
      <c r="B327" s="83"/>
      <c r="C327" s="89"/>
      <c r="D327" s="82"/>
      <c r="E327" s="82"/>
      <c r="F327" s="82"/>
      <c r="G327" s="8"/>
      <c r="H327" s="8"/>
      <c r="I327" s="8"/>
      <c r="J327" s="8"/>
      <c r="K327" s="8"/>
      <c r="L327" s="8"/>
      <c r="M327" s="8"/>
      <c r="N327" s="8"/>
      <c r="O327" s="8"/>
      <c r="P327" s="8"/>
      <c r="Q327" s="8"/>
      <c r="R327" s="8"/>
      <c r="S327" s="8"/>
      <c r="T327" s="8"/>
      <c r="U327" s="8"/>
      <c r="V327" s="8"/>
      <c r="W327" s="8"/>
      <c r="X327" s="8"/>
      <c r="Y327" s="8"/>
    </row>
    <row r="328" spans="1:25" ht="12.75" customHeight="1" x14ac:dyDescent="0.15">
      <c r="A328" s="8"/>
      <c r="B328" s="83"/>
      <c r="C328" s="89"/>
      <c r="D328" s="82"/>
      <c r="E328" s="82"/>
      <c r="F328" s="82"/>
      <c r="G328" s="8"/>
      <c r="H328" s="8"/>
      <c r="I328" s="8"/>
      <c r="J328" s="8"/>
      <c r="K328" s="8"/>
      <c r="L328" s="8"/>
      <c r="M328" s="8"/>
      <c r="N328" s="8"/>
      <c r="O328" s="8"/>
      <c r="P328" s="8"/>
      <c r="Q328" s="8"/>
      <c r="R328" s="8"/>
      <c r="S328" s="8"/>
      <c r="T328" s="8"/>
      <c r="U328" s="8"/>
      <c r="V328" s="8"/>
      <c r="W328" s="8"/>
      <c r="X328" s="8"/>
      <c r="Y328" s="8"/>
    </row>
    <row r="329" spans="1:25" ht="12.75" customHeight="1" x14ac:dyDescent="0.15">
      <c r="A329" s="8"/>
      <c r="B329" s="83"/>
      <c r="C329" s="89"/>
      <c r="D329" s="82"/>
      <c r="E329" s="82"/>
      <c r="F329" s="82"/>
      <c r="G329" s="8"/>
      <c r="H329" s="8"/>
      <c r="I329" s="8"/>
      <c r="J329" s="8"/>
      <c r="K329" s="8"/>
      <c r="L329" s="8"/>
      <c r="M329" s="8"/>
      <c r="N329" s="8"/>
      <c r="O329" s="8"/>
      <c r="P329" s="8"/>
      <c r="Q329" s="8"/>
      <c r="R329" s="8"/>
      <c r="S329" s="8"/>
      <c r="T329" s="8"/>
      <c r="U329" s="8"/>
      <c r="V329" s="8"/>
      <c r="W329" s="8"/>
      <c r="X329" s="8"/>
      <c r="Y329" s="8"/>
    </row>
    <row r="330" spans="1:25" ht="12.75" customHeight="1" x14ac:dyDescent="0.15">
      <c r="A330" s="8"/>
      <c r="B330" s="83"/>
      <c r="C330" s="89"/>
      <c r="D330" s="82"/>
      <c r="E330" s="82"/>
      <c r="F330" s="82"/>
      <c r="G330" s="8"/>
      <c r="H330" s="8"/>
      <c r="I330" s="8"/>
      <c r="J330" s="8"/>
      <c r="K330" s="8"/>
      <c r="L330" s="8"/>
      <c r="M330" s="8"/>
      <c r="N330" s="8"/>
      <c r="O330" s="8"/>
      <c r="P330" s="8"/>
      <c r="Q330" s="8"/>
      <c r="R330" s="8"/>
      <c r="S330" s="8"/>
      <c r="T330" s="8"/>
      <c r="U330" s="8"/>
      <c r="V330" s="8"/>
      <c r="W330" s="8"/>
      <c r="X330" s="8"/>
      <c r="Y330" s="8"/>
    </row>
    <row r="331" spans="1:25" ht="12.75" customHeight="1" x14ac:dyDescent="0.15">
      <c r="A331" s="8"/>
      <c r="B331" s="83"/>
      <c r="C331" s="89"/>
      <c r="D331" s="82"/>
      <c r="E331" s="82"/>
      <c r="F331" s="82"/>
      <c r="G331" s="8"/>
      <c r="H331" s="8"/>
      <c r="I331" s="8"/>
      <c r="J331" s="8"/>
      <c r="K331" s="8"/>
      <c r="L331" s="8"/>
      <c r="M331" s="8"/>
      <c r="N331" s="8"/>
      <c r="O331" s="8"/>
      <c r="P331" s="8"/>
      <c r="Q331" s="8"/>
      <c r="R331" s="8"/>
      <c r="S331" s="8"/>
      <c r="T331" s="8"/>
      <c r="U331" s="8"/>
      <c r="V331" s="8"/>
      <c r="W331" s="8"/>
      <c r="X331" s="8"/>
      <c r="Y331" s="8"/>
    </row>
    <row r="332" spans="1:25" ht="12.75" customHeight="1" x14ac:dyDescent="0.15">
      <c r="A332" s="8"/>
      <c r="B332" s="83"/>
      <c r="C332" s="89"/>
      <c r="D332" s="82"/>
      <c r="E332" s="82"/>
      <c r="F332" s="82"/>
      <c r="G332" s="8"/>
      <c r="H332" s="8"/>
      <c r="I332" s="8"/>
      <c r="J332" s="8"/>
      <c r="K332" s="8"/>
      <c r="L332" s="8"/>
      <c r="M332" s="8"/>
      <c r="N332" s="8"/>
      <c r="O332" s="8"/>
      <c r="P332" s="8"/>
      <c r="Q332" s="8"/>
      <c r="R332" s="8"/>
      <c r="S332" s="8"/>
      <c r="T332" s="8"/>
      <c r="U332" s="8"/>
      <c r="V332" s="8"/>
      <c r="W332" s="8"/>
      <c r="X332" s="8"/>
      <c r="Y332" s="8"/>
    </row>
    <row r="333" spans="1:25" ht="12.75" customHeight="1" x14ac:dyDescent="0.15">
      <c r="A333" s="8"/>
      <c r="B333" s="83"/>
      <c r="C333" s="89"/>
      <c r="D333" s="82"/>
      <c r="E333" s="82"/>
      <c r="F333" s="82"/>
      <c r="G333" s="8"/>
      <c r="H333" s="8"/>
      <c r="I333" s="8"/>
      <c r="J333" s="8"/>
      <c r="K333" s="8"/>
      <c r="L333" s="8"/>
      <c r="M333" s="8"/>
      <c r="N333" s="8"/>
      <c r="O333" s="8"/>
      <c r="P333" s="8"/>
      <c r="Q333" s="8"/>
      <c r="R333" s="8"/>
      <c r="S333" s="8"/>
      <c r="T333" s="8"/>
      <c r="U333" s="8"/>
      <c r="V333" s="8"/>
      <c r="W333" s="8"/>
      <c r="X333" s="8"/>
      <c r="Y333" s="8"/>
    </row>
    <row r="334" spans="1:25" ht="12.75" customHeight="1" x14ac:dyDescent="0.15">
      <c r="A334" s="8"/>
      <c r="B334" s="83"/>
      <c r="C334" s="89"/>
      <c r="D334" s="82"/>
      <c r="E334" s="82"/>
      <c r="F334" s="82"/>
      <c r="G334" s="8"/>
      <c r="H334" s="8"/>
      <c r="I334" s="8"/>
      <c r="J334" s="8"/>
      <c r="K334" s="8"/>
      <c r="L334" s="8"/>
      <c r="M334" s="8"/>
      <c r="N334" s="8"/>
      <c r="O334" s="8"/>
      <c r="P334" s="8"/>
      <c r="Q334" s="8"/>
      <c r="R334" s="8"/>
      <c r="S334" s="8"/>
      <c r="T334" s="8"/>
      <c r="U334" s="8"/>
      <c r="V334" s="8"/>
      <c r="W334" s="8"/>
      <c r="X334" s="8"/>
      <c r="Y334" s="8"/>
    </row>
    <row r="335" spans="1:25" ht="12.75" customHeight="1" x14ac:dyDescent="0.15">
      <c r="A335" s="8"/>
      <c r="B335" s="83"/>
      <c r="C335" s="89"/>
      <c r="D335" s="82"/>
      <c r="E335" s="82"/>
      <c r="F335" s="82"/>
      <c r="G335" s="8"/>
      <c r="H335" s="8"/>
      <c r="I335" s="8"/>
      <c r="J335" s="8"/>
      <c r="K335" s="8"/>
      <c r="L335" s="8"/>
      <c r="M335" s="8"/>
      <c r="N335" s="8"/>
      <c r="O335" s="8"/>
      <c r="P335" s="8"/>
      <c r="Q335" s="8"/>
      <c r="R335" s="8"/>
      <c r="S335" s="8"/>
      <c r="T335" s="8"/>
      <c r="U335" s="8"/>
      <c r="V335" s="8"/>
      <c r="W335" s="8"/>
      <c r="X335" s="8"/>
      <c r="Y335" s="8"/>
    </row>
    <row r="336" spans="1:25" ht="12.75" customHeight="1" x14ac:dyDescent="0.15">
      <c r="A336" s="8"/>
      <c r="B336" s="83"/>
      <c r="C336" s="89"/>
      <c r="D336" s="82"/>
      <c r="E336" s="82"/>
      <c r="F336" s="82"/>
      <c r="G336" s="8"/>
      <c r="H336" s="8"/>
      <c r="I336" s="8"/>
      <c r="J336" s="8"/>
      <c r="K336" s="8"/>
      <c r="L336" s="8"/>
      <c r="M336" s="8"/>
      <c r="N336" s="8"/>
      <c r="O336" s="8"/>
      <c r="P336" s="8"/>
      <c r="Q336" s="8"/>
      <c r="R336" s="8"/>
      <c r="S336" s="8"/>
      <c r="T336" s="8"/>
      <c r="U336" s="8"/>
      <c r="V336" s="8"/>
      <c r="W336" s="8"/>
      <c r="X336" s="8"/>
      <c r="Y336" s="8"/>
    </row>
    <row r="337" spans="1:25" ht="12.75" customHeight="1" x14ac:dyDescent="0.15">
      <c r="A337" s="8"/>
      <c r="B337" s="83"/>
      <c r="C337" s="89"/>
      <c r="D337" s="82"/>
      <c r="E337" s="82"/>
      <c r="F337" s="82"/>
      <c r="G337" s="8"/>
      <c r="H337" s="8"/>
      <c r="I337" s="8"/>
      <c r="J337" s="8"/>
      <c r="K337" s="8"/>
      <c r="L337" s="8"/>
      <c r="M337" s="8"/>
      <c r="N337" s="8"/>
      <c r="O337" s="8"/>
      <c r="P337" s="8"/>
      <c r="Q337" s="8"/>
      <c r="R337" s="8"/>
      <c r="S337" s="8"/>
      <c r="T337" s="8"/>
      <c r="U337" s="8"/>
      <c r="V337" s="8"/>
      <c r="W337" s="8"/>
      <c r="X337" s="8"/>
      <c r="Y337" s="8"/>
    </row>
    <row r="338" spans="1:25" ht="12.75" customHeight="1" x14ac:dyDescent="0.15">
      <c r="A338" s="8"/>
      <c r="B338" s="83"/>
      <c r="C338" s="89"/>
      <c r="D338" s="82"/>
      <c r="E338" s="82"/>
      <c r="F338" s="82"/>
      <c r="G338" s="8"/>
      <c r="H338" s="8"/>
      <c r="I338" s="8"/>
      <c r="J338" s="8"/>
      <c r="K338" s="8"/>
      <c r="L338" s="8"/>
      <c r="M338" s="8"/>
      <c r="N338" s="8"/>
      <c r="O338" s="8"/>
      <c r="P338" s="8"/>
      <c r="Q338" s="8"/>
      <c r="R338" s="8"/>
      <c r="S338" s="8"/>
      <c r="T338" s="8"/>
      <c r="U338" s="8"/>
      <c r="V338" s="8"/>
      <c r="W338" s="8"/>
      <c r="X338" s="8"/>
      <c r="Y338" s="8"/>
    </row>
    <row r="339" spans="1:25" ht="12.75" customHeight="1" x14ac:dyDescent="0.15">
      <c r="A339" s="8"/>
      <c r="B339" s="83"/>
      <c r="C339" s="89"/>
      <c r="D339" s="82"/>
      <c r="E339" s="82"/>
      <c r="F339" s="82"/>
      <c r="G339" s="8"/>
      <c r="H339" s="8"/>
      <c r="I339" s="8"/>
      <c r="J339" s="8"/>
      <c r="K339" s="8"/>
      <c r="L339" s="8"/>
      <c r="M339" s="8"/>
      <c r="N339" s="8"/>
      <c r="O339" s="8"/>
      <c r="P339" s="8"/>
      <c r="Q339" s="8"/>
      <c r="R339" s="8"/>
      <c r="S339" s="8"/>
      <c r="T339" s="8"/>
      <c r="U339" s="8"/>
      <c r="V339" s="8"/>
      <c r="W339" s="8"/>
      <c r="X339" s="8"/>
      <c r="Y339" s="8"/>
    </row>
    <row r="340" spans="1:25" ht="12.75" customHeight="1" x14ac:dyDescent="0.15">
      <c r="A340" s="8"/>
      <c r="B340" s="83"/>
      <c r="C340" s="89"/>
      <c r="D340" s="82"/>
      <c r="E340" s="82"/>
      <c r="F340" s="82"/>
      <c r="G340" s="8"/>
      <c r="H340" s="8"/>
      <c r="I340" s="8"/>
      <c r="J340" s="8"/>
      <c r="K340" s="8"/>
      <c r="L340" s="8"/>
      <c r="M340" s="8"/>
      <c r="N340" s="8"/>
      <c r="O340" s="8"/>
      <c r="P340" s="8"/>
      <c r="Q340" s="8"/>
      <c r="R340" s="8"/>
      <c r="S340" s="8"/>
      <c r="T340" s="8"/>
      <c r="U340" s="8"/>
      <c r="V340" s="8"/>
      <c r="W340" s="8"/>
      <c r="X340" s="8"/>
      <c r="Y340" s="8"/>
    </row>
    <row r="341" spans="1:25" ht="12.75" customHeight="1" x14ac:dyDescent="0.15">
      <c r="A341" s="8"/>
      <c r="B341" s="83"/>
      <c r="C341" s="89"/>
      <c r="D341" s="82"/>
      <c r="E341" s="82"/>
      <c r="F341" s="82"/>
      <c r="G341" s="8"/>
      <c r="H341" s="8"/>
      <c r="I341" s="8"/>
      <c r="J341" s="8"/>
      <c r="K341" s="8"/>
      <c r="L341" s="8"/>
      <c r="M341" s="8"/>
      <c r="N341" s="8"/>
      <c r="O341" s="8"/>
      <c r="P341" s="8"/>
      <c r="Q341" s="8"/>
      <c r="R341" s="8"/>
      <c r="S341" s="8"/>
      <c r="T341" s="8"/>
      <c r="U341" s="8"/>
      <c r="V341" s="8"/>
      <c r="W341" s="8"/>
      <c r="X341" s="8"/>
      <c r="Y341" s="8"/>
    </row>
    <row r="342" spans="1:25" ht="12.75" customHeight="1" x14ac:dyDescent="0.15">
      <c r="A342" s="8"/>
      <c r="B342" s="83"/>
      <c r="C342" s="89"/>
      <c r="D342" s="82"/>
      <c r="E342" s="82"/>
      <c r="F342" s="82"/>
      <c r="G342" s="8"/>
      <c r="H342" s="8"/>
      <c r="I342" s="8"/>
      <c r="J342" s="8"/>
      <c r="K342" s="8"/>
      <c r="L342" s="8"/>
      <c r="M342" s="8"/>
      <c r="N342" s="8"/>
      <c r="O342" s="8"/>
      <c r="P342" s="8"/>
      <c r="Q342" s="8"/>
      <c r="R342" s="8"/>
      <c r="S342" s="8"/>
      <c r="T342" s="8"/>
      <c r="U342" s="8"/>
      <c r="V342" s="8"/>
      <c r="W342" s="8"/>
      <c r="X342" s="8"/>
      <c r="Y342" s="8"/>
    </row>
    <row r="343" spans="1:25" ht="12.75" customHeight="1" x14ac:dyDescent="0.15">
      <c r="A343" s="8"/>
      <c r="B343" s="83"/>
      <c r="C343" s="89"/>
      <c r="D343" s="82"/>
      <c r="E343" s="82"/>
      <c r="F343" s="82"/>
      <c r="G343" s="8"/>
      <c r="H343" s="8"/>
      <c r="I343" s="8"/>
      <c r="J343" s="8"/>
      <c r="K343" s="8"/>
      <c r="L343" s="8"/>
      <c r="M343" s="8"/>
      <c r="N343" s="8"/>
      <c r="O343" s="8"/>
      <c r="P343" s="8"/>
      <c r="Q343" s="8"/>
      <c r="R343" s="8"/>
      <c r="S343" s="8"/>
      <c r="T343" s="8"/>
      <c r="U343" s="8"/>
      <c r="V343" s="8"/>
      <c r="W343" s="8"/>
      <c r="X343" s="8"/>
      <c r="Y343" s="8"/>
    </row>
    <row r="344" spans="1:25" ht="12.75" customHeight="1" x14ac:dyDescent="0.15">
      <c r="A344" s="8"/>
      <c r="B344" s="83"/>
      <c r="C344" s="89"/>
      <c r="D344" s="82"/>
      <c r="E344" s="82"/>
      <c r="F344" s="82"/>
      <c r="G344" s="8"/>
      <c r="H344" s="8"/>
      <c r="I344" s="8"/>
      <c r="J344" s="8"/>
      <c r="K344" s="8"/>
      <c r="L344" s="8"/>
      <c r="M344" s="8"/>
      <c r="N344" s="8"/>
      <c r="O344" s="8"/>
      <c r="P344" s="8"/>
      <c r="Q344" s="8"/>
      <c r="R344" s="8"/>
      <c r="S344" s="8"/>
      <c r="T344" s="8"/>
      <c r="U344" s="8"/>
      <c r="V344" s="8"/>
      <c r="W344" s="8"/>
      <c r="X344" s="8"/>
      <c r="Y344" s="8"/>
    </row>
    <row r="345" spans="1:25" ht="12.75" customHeight="1" x14ac:dyDescent="0.15">
      <c r="A345" s="8"/>
      <c r="B345" s="83"/>
      <c r="C345" s="89"/>
      <c r="D345" s="82"/>
      <c r="E345" s="82"/>
      <c r="F345" s="82"/>
      <c r="G345" s="8"/>
      <c r="H345" s="8"/>
      <c r="I345" s="8"/>
      <c r="J345" s="8"/>
      <c r="K345" s="8"/>
      <c r="L345" s="8"/>
      <c r="M345" s="8"/>
      <c r="N345" s="8"/>
      <c r="O345" s="8"/>
      <c r="P345" s="8"/>
      <c r="Q345" s="8"/>
      <c r="R345" s="8"/>
      <c r="S345" s="8"/>
      <c r="T345" s="8"/>
      <c r="U345" s="8"/>
      <c r="V345" s="8"/>
      <c r="W345" s="8"/>
      <c r="X345" s="8"/>
      <c r="Y345" s="8"/>
    </row>
    <row r="346" spans="1:25" ht="12.75" customHeight="1" x14ac:dyDescent="0.15">
      <c r="A346" s="8"/>
      <c r="B346" s="83"/>
      <c r="C346" s="89"/>
      <c r="D346" s="82"/>
      <c r="E346" s="82"/>
      <c r="F346" s="82"/>
      <c r="G346" s="8"/>
      <c r="H346" s="8"/>
      <c r="I346" s="8"/>
      <c r="J346" s="8"/>
      <c r="K346" s="8"/>
      <c r="L346" s="8"/>
      <c r="M346" s="8"/>
      <c r="N346" s="8"/>
      <c r="O346" s="8"/>
      <c r="P346" s="8"/>
      <c r="Q346" s="8"/>
      <c r="R346" s="8"/>
      <c r="S346" s="8"/>
      <c r="T346" s="8"/>
      <c r="U346" s="8"/>
      <c r="V346" s="8"/>
      <c r="W346" s="8"/>
      <c r="X346" s="8"/>
      <c r="Y346" s="8"/>
    </row>
    <row r="347" spans="1:25" ht="12.75" customHeight="1" x14ac:dyDescent="0.15">
      <c r="A347" s="8"/>
      <c r="B347" s="83"/>
      <c r="C347" s="89"/>
      <c r="D347" s="82"/>
      <c r="E347" s="82"/>
      <c r="F347" s="82"/>
      <c r="G347" s="8"/>
      <c r="H347" s="8"/>
      <c r="I347" s="8"/>
      <c r="J347" s="8"/>
      <c r="K347" s="8"/>
      <c r="L347" s="8"/>
      <c r="M347" s="8"/>
      <c r="N347" s="8"/>
      <c r="O347" s="8"/>
      <c r="P347" s="8"/>
      <c r="Q347" s="8"/>
      <c r="R347" s="8"/>
      <c r="S347" s="8"/>
      <c r="T347" s="8"/>
      <c r="U347" s="8"/>
      <c r="V347" s="8"/>
      <c r="W347" s="8"/>
      <c r="X347" s="8"/>
      <c r="Y347" s="8"/>
    </row>
    <row r="348" spans="1:25" ht="12.75" customHeight="1" x14ac:dyDescent="0.15">
      <c r="A348" s="8"/>
      <c r="B348" s="83"/>
      <c r="C348" s="89"/>
      <c r="D348" s="82"/>
      <c r="E348" s="82"/>
      <c r="F348" s="82"/>
      <c r="G348" s="8"/>
      <c r="H348" s="8"/>
      <c r="I348" s="8"/>
      <c r="J348" s="8"/>
      <c r="K348" s="8"/>
      <c r="L348" s="8"/>
      <c r="M348" s="8"/>
      <c r="N348" s="8"/>
      <c r="O348" s="8"/>
      <c r="P348" s="8"/>
      <c r="Q348" s="8"/>
      <c r="R348" s="8"/>
      <c r="S348" s="8"/>
      <c r="T348" s="8"/>
      <c r="U348" s="8"/>
      <c r="V348" s="8"/>
      <c r="W348" s="8"/>
      <c r="X348" s="8"/>
      <c r="Y348" s="8"/>
    </row>
    <row r="349" spans="1:25" ht="12.75" customHeight="1" x14ac:dyDescent="0.15">
      <c r="A349" s="8"/>
      <c r="B349" s="83"/>
      <c r="C349" s="89"/>
      <c r="D349" s="82"/>
      <c r="E349" s="82"/>
      <c r="F349" s="82"/>
      <c r="G349" s="8"/>
      <c r="H349" s="8"/>
      <c r="I349" s="8"/>
      <c r="J349" s="8"/>
      <c r="K349" s="8"/>
      <c r="L349" s="8"/>
      <c r="M349" s="8"/>
      <c r="N349" s="8"/>
      <c r="O349" s="8"/>
      <c r="P349" s="8"/>
      <c r="Q349" s="8"/>
      <c r="R349" s="8"/>
      <c r="S349" s="8"/>
      <c r="T349" s="8"/>
      <c r="U349" s="8"/>
      <c r="V349" s="8"/>
      <c r="W349" s="8"/>
      <c r="X349" s="8"/>
      <c r="Y349" s="8"/>
    </row>
    <row r="350" spans="1:25" ht="12.75" customHeight="1" x14ac:dyDescent="0.15">
      <c r="A350" s="8"/>
      <c r="B350" s="83"/>
      <c r="C350" s="89"/>
      <c r="D350" s="82"/>
      <c r="E350" s="82"/>
      <c r="F350" s="82"/>
      <c r="G350" s="8"/>
      <c r="H350" s="8"/>
      <c r="I350" s="8"/>
      <c r="J350" s="8"/>
      <c r="K350" s="8"/>
      <c r="L350" s="8"/>
      <c r="M350" s="8"/>
      <c r="N350" s="8"/>
      <c r="O350" s="8"/>
      <c r="P350" s="8"/>
      <c r="Q350" s="8"/>
      <c r="R350" s="8"/>
      <c r="S350" s="8"/>
      <c r="T350" s="8"/>
      <c r="U350" s="8"/>
      <c r="V350" s="8"/>
      <c r="W350" s="8"/>
      <c r="X350" s="8"/>
      <c r="Y350" s="8"/>
    </row>
    <row r="351" spans="1:25" ht="12.75" customHeight="1" x14ac:dyDescent="0.15">
      <c r="A351" s="8"/>
      <c r="B351" s="83"/>
      <c r="C351" s="89"/>
      <c r="D351" s="82"/>
      <c r="E351" s="82"/>
      <c r="F351" s="82"/>
      <c r="G351" s="8"/>
      <c r="H351" s="8"/>
      <c r="I351" s="8"/>
      <c r="J351" s="8"/>
      <c r="K351" s="8"/>
      <c r="L351" s="8"/>
      <c r="M351" s="8"/>
      <c r="N351" s="8"/>
      <c r="O351" s="8"/>
      <c r="P351" s="8"/>
      <c r="Q351" s="8"/>
      <c r="R351" s="8"/>
      <c r="S351" s="8"/>
      <c r="T351" s="8"/>
      <c r="U351" s="8"/>
      <c r="V351" s="8"/>
      <c r="W351" s="8"/>
      <c r="X351" s="8"/>
      <c r="Y351" s="8"/>
    </row>
    <row r="352" spans="1:25" ht="12.75" customHeight="1" x14ac:dyDescent="0.15">
      <c r="A352" s="8"/>
      <c r="B352" s="83"/>
      <c r="C352" s="89"/>
      <c r="D352" s="82"/>
      <c r="E352" s="82"/>
      <c r="F352" s="82"/>
      <c r="G352" s="8"/>
      <c r="H352" s="8"/>
      <c r="I352" s="8"/>
      <c r="J352" s="8"/>
      <c r="K352" s="8"/>
      <c r="L352" s="8"/>
      <c r="M352" s="8"/>
      <c r="N352" s="8"/>
      <c r="O352" s="8"/>
      <c r="P352" s="8"/>
      <c r="Q352" s="8"/>
      <c r="R352" s="8"/>
      <c r="S352" s="8"/>
      <c r="T352" s="8"/>
      <c r="U352" s="8"/>
      <c r="V352" s="8"/>
      <c r="W352" s="8"/>
      <c r="X352" s="8"/>
      <c r="Y352" s="8"/>
    </row>
    <row r="353" spans="1:25" ht="12.75" customHeight="1" x14ac:dyDescent="0.15">
      <c r="A353" s="8"/>
      <c r="B353" s="83"/>
      <c r="C353" s="89"/>
      <c r="D353" s="82"/>
      <c r="E353" s="82"/>
      <c r="F353" s="82"/>
      <c r="G353" s="8"/>
      <c r="H353" s="8"/>
      <c r="I353" s="8"/>
      <c r="J353" s="8"/>
      <c r="K353" s="8"/>
      <c r="L353" s="8"/>
      <c r="M353" s="8"/>
      <c r="N353" s="8"/>
      <c r="O353" s="8"/>
      <c r="P353" s="8"/>
      <c r="Q353" s="8"/>
      <c r="R353" s="8"/>
      <c r="S353" s="8"/>
      <c r="T353" s="8"/>
      <c r="U353" s="8"/>
      <c r="V353" s="8"/>
      <c r="W353" s="8"/>
      <c r="X353" s="8"/>
      <c r="Y353" s="8"/>
    </row>
    <row r="354" spans="1:25" ht="12.75" customHeight="1" x14ac:dyDescent="0.15">
      <c r="A354" s="8"/>
      <c r="B354" s="83"/>
      <c r="C354" s="89"/>
      <c r="D354" s="82"/>
      <c r="E354" s="82"/>
      <c r="F354" s="82"/>
      <c r="G354" s="8"/>
      <c r="H354" s="8"/>
      <c r="I354" s="8"/>
      <c r="J354" s="8"/>
      <c r="K354" s="8"/>
      <c r="L354" s="8"/>
      <c r="M354" s="8"/>
      <c r="N354" s="8"/>
      <c r="O354" s="8"/>
      <c r="P354" s="8"/>
      <c r="Q354" s="8"/>
      <c r="R354" s="8"/>
      <c r="S354" s="8"/>
      <c r="T354" s="8"/>
      <c r="U354" s="8"/>
      <c r="V354" s="8"/>
      <c r="W354" s="8"/>
      <c r="X354" s="8"/>
      <c r="Y354" s="8"/>
    </row>
    <row r="355" spans="1:25" ht="12.75" customHeight="1" x14ac:dyDescent="0.15">
      <c r="A355" s="8"/>
      <c r="B355" s="83"/>
      <c r="C355" s="89"/>
      <c r="D355" s="82"/>
      <c r="E355" s="82"/>
      <c r="F355" s="82"/>
      <c r="G355" s="8"/>
      <c r="H355" s="8"/>
      <c r="I355" s="8"/>
      <c r="J355" s="8"/>
      <c r="K355" s="8"/>
      <c r="L355" s="8"/>
      <c r="M355" s="8"/>
      <c r="N355" s="8"/>
      <c r="O355" s="8"/>
      <c r="P355" s="8"/>
      <c r="Q355" s="8"/>
      <c r="R355" s="8"/>
      <c r="S355" s="8"/>
      <c r="T355" s="8"/>
      <c r="U355" s="8"/>
      <c r="V355" s="8"/>
      <c r="W355" s="8"/>
      <c r="X355" s="8"/>
      <c r="Y355" s="8"/>
    </row>
    <row r="356" spans="1:25" ht="12.75" customHeight="1" x14ac:dyDescent="0.15">
      <c r="A356" s="8"/>
      <c r="B356" s="83"/>
      <c r="C356" s="89"/>
      <c r="D356" s="82"/>
      <c r="E356" s="82"/>
      <c r="F356" s="82"/>
      <c r="G356" s="8"/>
      <c r="H356" s="8"/>
      <c r="I356" s="8"/>
      <c r="J356" s="8"/>
      <c r="K356" s="8"/>
      <c r="L356" s="8"/>
      <c r="M356" s="8"/>
      <c r="N356" s="8"/>
      <c r="O356" s="8"/>
      <c r="P356" s="8"/>
      <c r="Q356" s="8"/>
      <c r="R356" s="8"/>
      <c r="S356" s="8"/>
      <c r="T356" s="8"/>
      <c r="U356" s="8"/>
      <c r="V356" s="8"/>
      <c r="W356" s="8"/>
      <c r="X356" s="8"/>
      <c r="Y356" s="8"/>
    </row>
    <row r="357" spans="1:25" ht="12.75" customHeight="1" x14ac:dyDescent="0.15">
      <c r="A357" s="8"/>
      <c r="B357" s="83"/>
      <c r="C357" s="89"/>
      <c r="D357" s="82"/>
      <c r="E357" s="82"/>
      <c r="F357" s="82"/>
      <c r="G357" s="8"/>
      <c r="H357" s="8"/>
      <c r="I357" s="8"/>
      <c r="J357" s="8"/>
      <c r="K357" s="8"/>
      <c r="L357" s="8"/>
      <c r="M357" s="8"/>
      <c r="N357" s="8"/>
      <c r="O357" s="8"/>
      <c r="P357" s="8"/>
      <c r="Q357" s="8"/>
      <c r="R357" s="8"/>
      <c r="S357" s="8"/>
      <c r="T357" s="8"/>
      <c r="U357" s="8"/>
      <c r="V357" s="8"/>
      <c r="W357" s="8"/>
      <c r="X357" s="8"/>
      <c r="Y357" s="8"/>
    </row>
    <row r="358" spans="1:25" ht="12.75" customHeight="1" x14ac:dyDescent="0.15">
      <c r="A358" s="8"/>
      <c r="B358" s="83"/>
      <c r="C358" s="89"/>
      <c r="D358" s="82"/>
      <c r="E358" s="82"/>
      <c r="F358" s="82"/>
      <c r="G358" s="8"/>
      <c r="H358" s="8"/>
      <c r="I358" s="8"/>
      <c r="J358" s="8"/>
      <c r="K358" s="8"/>
      <c r="L358" s="8"/>
      <c r="M358" s="8"/>
      <c r="N358" s="8"/>
      <c r="O358" s="8"/>
      <c r="P358" s="8"/>
      <c r="Q358" s="8"/>
      <c r="R358" s="8"/>
      <c r="S358" s="8"/>
      <c r="T358" s="8"/>
      <c r="U358" s="8"/>
      <c r="V358" s="8"/>
      <c r="W358" s="8"/>
      <c r="X358" s="8"/>
      <c r="Y358" s="8"/>
    </row>
    <row r="359" spans="1:25" ht="12.75" customHeight="1" x14ac:dyDescent="0.15">
      <c r="A359" s="8"/>
      <c r="B359" s="83"/>
      <c r="C359" s="89"/>
      <c r="D359" s="82"/>
      <c r="E359" s="82"/>
      <c r="F359" s="82"/>
      <c r="G359" s="8"/>
      <c r="H359" s="8"/>
      <c r="I359" s="8"/>
      <c r="J359" s="8"/>
      <c r="K359" s="8"/>
      <c r="L359" s="8"/>
      <c r="M359" s="8"/>
      <c r="N359" s="8"/>
      <c r="O359" s="8"/>
      <c r="P359" s="8"/>
      <c r="Q359" s="8"/>
      <c r="R359" s="8"/>
      <c r="S359" s="8"/>
      <c r="T359" s="8"/>
      <c r="U359" s="8"/>
      <c r="V359" s="8"/>
      <c r="W359" s="8"/>
      <c r="X359" s="8"/>
      <c r="Y359" s="8"/>
    </row>
    <row r="360" spans="1:25" ht="12.75" customHeight="1" x14ac:dyDescent="0.15">
      <c r="A360" s="8"/>
      <c r="B360" s="83"/>
      <c r="C360" s="89"/>
      <c r="D360" s="82"/>
      <c r="E360" s="82"/>
      <c r="F360" s="82"/>
      <c r="G360" s="8"/>
      <c r="H360" s="8"/>
      <c r="I360" s="8"/>
      <c r="J360" s="8"/>
      <c r="K360" s="8"/>
      <c r="L360" s="8"/>
      <c r="M360" s="8"/>
      <c r="N360" s="8"/>
      <c r="O360" s="8"/>
      <c r="P360" s="8"/>
      <c r="Q360" s="8"/>
      <c r="R360" s="8"/>
      <c r="S360" s="8"/>
      <c r="T360" s="8"/>
      <c r="U360" s="8"/>
      <c r="V360" s="8"/>
      <c r="W360" s="8"/>
      <c r="X360" s="8"/>
      <c r="Y360" s="8"/>
    </row>
    <row r="361" spans="1:25" ht="12.75" customHeight="1" x14ac:dyDescent="0.15">
      <c r="A361" s="8"/>
      <c r="B361" s="83"/>
      <c r="C361" s="89"/>
      <c r="D361" s="82"/>
      <c r="E361" s="82"/>
      <c r="F361" s="82"/>
      <c r="G361" s="8"/>
      <c r="H361" s="8"/>
      <c r="I361" s="8"/>
      <c r="J361" s="8"/>
      <c r="K361" s="8"/>
      <c r="L361" s="8"/>
      <c r="M361" s="8"/>
      <c r="N361" s="8"/>
      <c r="O361" s="8"/>
      <c r="P361" s="8"/>
      <c r="Q361" s="8"/>
      <c r="R361" s="8"/>
      <c r="S361" s="8"/>
      <c r="T361" s="8"/>
      <c r="U361" s="8"/>
      <c r="V361" s="8"/>
      <c r="W361" s="8"/>
      <c r="X361" s="8"/>
      <c r="Y361" s="8"/>
    </row>
    <row r="362" spans="1:25" ht="12.75" customHeight="1" x14ac:dyDescent="0.15">
      <c r="A362" s="8"/>
      <c r="B362" s="83"/>
      <c r="C362" s="89"/>
      <c r="D362" s="82"/>
      <c r="E362" s="82"/>
      <c r="F362" s="82"/>
      <c r="G362" s="8"/>
      <c r="H362" s="8"/>
      <c r="I362" s="8"/>
      <c r="J362" s="8"/>
      <c r="K362" s="8"/>
      <c r="L362" s="8"/>
      <c r="M362" s="8"/>
      <c r="N362" s="8"/>
      <c r="O362" s="8"/>
      <c r="P362" s="8"/>
      <c r="Q362" s="8"/>
      <c r="R362" s="8"/>
      <c r="S362" s="8"/>
      <c r="T362" s="8"/>
      <c r="U362" s="8"/>
      <c r="V362" s="8"/>
      <c r="W362" s="8"/>
      <c r="X362" s="8"/>
      <c r="Y362" s="8"/>
    </row>
    <row r="363" spans="1:25" ht="12.75" customHeight="1" x14ac:dyDescent="0.15">
      <c r="A363" s="8"/>
      <c r="B363" s="83"/>
      <c r="C363" s="89"/>
      <c r="D363" s="82"/>
      <c r="E363" s="82"/>
      <c r="F363" s="82"/>
      <c r="G363" s="8"/>
      <c r="H363" s="8"/>
      <c r="I363" s="8"/>
      <c r="J363" s="8"/>
      <c r="K363" s="8"/>
      <c r="L363" s="8"/>
      <c r="M363" s="8"/>
      <c r="N363" s="8"/>
      <c r="O363" s="8"/>
      <c r="P363" s="8"/>
      <c r="Q363" s="8"/>
      <c r="R363" s="8"/>
      <c r="S363" s="8"/>
      <c r="T363" s="8"/>
      <c r="U363" s="8"/>
      <c r="V363" s="8"/>
      <c r="W363" s="8"/>
      <c r="X363" s="8"/>
      <c r="Y363" s="8"/>
    </row>
    <row r="364" spans="1:25" ht="12.75" customHeight="1" x14ac:dyDescent="0.15">
      <c r="A364" s="8"/>
      <c r="B364" s="83"/>
      <c r="C364" s="89"/>
      <c r="D364" s="82"/>
      <c r="E364" s="82"/>
      <c r="F364" s="82"/>
      <c r="G364" s="8"/>
      <c r="H364" s="8"/>
      <c r="I364" s="8"/>
      <c r="J364" s="8"/>
      <c r="K364" s="8"/>
      <c r="L364" s="8"/>
      <c r="M364" s="8"/>
      <c r="N364" s="8"/>
      <c r="O364" s="8"/>
      <c r="P364" s="8"/>
      <c r="Q364" s="8"/>
      <c r="R364" s="8"/>
      <c r="S364" s="8"/>
      <c r="T364" s="8"/>
      <c r="U364" s="8"/>
      <c r="V364" s="8"/>
      <c r="W364" s="8"/>
      <c r="X364" s="8"/>
      <c r="Y364" s="8"/>
    </row>
    <row r="365" spans="1:25" ht="12.75" customHeight="1" x14ac:dyDescent="0.15">
      <c r="A365" s="8"/>
      <c r="B365" s="83"/>
      <c r="C365" s="89"/>
      <c r="D365" s="82"/>
      <c r="E365" s="82"/>
      <c r="F365" s="82"/>
      <c r="G365" s="8"/>
      <c r="H365" s="8"/>
      <c r="I365" s="8"/>
      <c r="J365" s="8"/>
      <c r="K365" s="8"/>
      <c r="L365" s="8"/>
      <c r="M365" s="8"/>
      <c r="N365" s="8"/>
      <c r="O365" s="8"/>
      <c r="P365" s="8"/>
      <c r="Q365" s="8"/>
      <c r="R365" s="8"/>
      <c r="S365" s="8"/>
      <c r="T365" s="8"/>
      <c r="U365" s="8"/>
      <c r="V365" s="8"/>
      <c r="W365" s="8"/>
      <c r="X365" s="8"/>
      <c r="Y365" s="8"/>
    </row>
    <row r="366" spans="1:25" ht="12.75" customHeight="1" x14ac:dyDescent="0.15">
      <c r="A366" s="8"/>
      <c r="B366" s="83"/>
      <c r="C366" s="89"/>
      <c r="D366" s="82"/>
      <c r="E366" s="82"/>
      <c r="F366" s="82"/>
      <c r="G366" s="8"/>
      <c r="H366" s="8"/>
      <c r="I366" s="8"/>
      <c r="J366" s="8"/>
      <c r="K366" s="8"/>
      <c r="L366" s="8"/>
      <c r="M366" s="8"/>
      <c r="N366" s="8"/>
      <c r="O366" s="8"/>
      <c r="P366" s="8"/>
      <c r="Q366" s="8"/>
      <c r="R366" s="8"/>
      <c r="S366" s="8"/>
      <c r="T366" s="8"/>
      <c r="U366" s="8"/>
      <c r="V366" s="8"/>
      <c r="W366" s="8"/>
      <c r="X366" s="8"/>
      <c r="Y366" s="8"/>
    </row>
    <row r="367" spans="1:25" ht="12.75" customHeight="1" x14ac:dyDescent="0.15">
      <c r="A367" s="8"/>
      <c r="B367" s="83"/>
      <c r="C367" s="89"/>
      <c r="D367" s="82"/>
      <c r="E367" s="82"/>
      <c r="F367" s="82"/>
      <c r="G367" s="8"/>
      <c r="H367" s="8"/>
      <c r="I367" s="8"/>
      <c r="J367" s="8"/>
      <c r="K367" s="8"/>
      <c r="L367" s="8"/>
      <c r="M367" s="8"/>
      <c r="N367" s="8"/>
      <c r="O367" s="8"/>
      <c r="P367" s="8"/>
      <c r="Q367" s="8"/>
      <c r="R367" s="8"/>
      <c r="S367" s="8"/>
      <c r="T367" s="8"/>
      <c r="U367" s="8"/>
      <c r="V367" s="8"/>
      <c r="W367" s="8"/>
      <c r="X367" s="8"/>
      <c r="Y367" s="8"/>
    </row>
    <row r="368" spans="1:25" ht="12.75" customHeight="1" x14ac:dyDescent="0.15">
      <c r="A368" s="8"/>
      <c r="B368" s="83"/>
      <c r="C368" s="89"/>
      <c r="D368" s="82"/>
      <c r="E368" s="82"/>
      <c r="F368" s="82"/>
      <c r="G368" s="8"/>
      <c r="H368" s="8"/>
      <c r="I368" s="8"/>
      <c r="J368" s="8"/>
      <c r="K368" s="8"/>
      <c r="L368" s="8"/>
      <c r="M368" s="8"/>
      <c r="N368" s="8"/>
      <c r="O368" s="8"/>
      <c r="P368" s="8"/>
      <c r="Q368" s="8"/>
      <c r="R368" s="8"/>
      <c r="S368" s="8"/>
      <c r="T368" s="8"/>
      <c r="U368" s="8"/>
      <c r="V368" s="8"/>
      <c r="W368" s="8"/>
      <c r="X368" s="8"/>
      <c r="Y368" s="8"/>
    </row>
    <row r="369" spans="1:25" ht="12.75" customHeight="1" x14ac:dyDescent="0.15">
      <c r="A369" s="8"/>
      <c r="B369" s="83"/>
      <c r="C369" s="89"/>
      <c r="D369" s="82"/>
      <c r="E369" s="82"/>
      <c r="F369" s="82"/>
      <c r="G369" s="8"/>
      <c r="H369" s="8"/>
      <c r="I369" s="8"/>
      <c r="J369" s="8"/>
      <c r="K369" s="8"/>
      <c r="L369" s="8"/>
      <c r="M369" s="8"/>
      <c r="N369" s="8"/>
      <c r="O369" s="8"/>
      <c r="P369" s="8"/>
      <c r="Q369" s="8"/>
      <c r="R369" s="8"/>
      <c r="S369" s="8"/>
      <c r="T369" s="8"/>
      <c r="U369" s="8"/>
      <c r="V369" s="8"/>
      <c r="W369" s="8"/>
      <c r="X369" s="8"/>
      <c r="Y369" s="8"/>
    </row>
    <row r="370" spans="1:25" ht="12.75" customHeight="1" x14ac:dyDescent="0.15">
      <c r="A370" s="8"/>
      <c r="B370" s="83"/>
      <c r="C370" s="89"/>
      <c r="D370" s="82"/>
      <c r="E370" s="82"/>
      <c r="F370" s="82"/>
      <c r="G370" s="8"/>
      <c r="H370" s="8"/>
      <c r="I370" s="8"/>
      <c r="J370" s="8"/>
      <c r="K370" s="8"/>
      <c r="L370" s="8"/>
      <c r="M370" s="8"/>
      <c r="N370" s="8"/>
      <c r="O370" s="8"/>
      <c r="P370" s="8"/>
      <c r="Q370" s="8"/>
      <c r="R370" s="8"/>
      <c r="S370" s="8"/>
      <c r="T370" s="8"/>
      <c r="U370" s="8"/>
      <c r="V370" s="8"/>
      <c r="W370" s="8"/>
      <c r="X370" s="8"/>
      <c r="Y370" s="8"/>
    </row>
    <row r="371" spans="1:25" ht="12.75" customHeight="1" x14ac:dyDescent="0.15">
      <c r="A371" s="8"/>
      <c r="B371" s="83"/>
      <c r="C371" s="89"/>
      <c r="D371" s="82"/>
      <c r="E371" s="82"/>
      <c r="F371" s="82"/>
      <c r="G371" s="8"/>
      <c r="H371" s="8"/>
      <c r="I371" s="8"/>
      <c r="J371" s="8"/>
      <c r="K371" s="8"/>
      <c r="L371" s="8"/>
      <c r="M371" s="8"/>
      <c r="N371" s="8"/>
      <c r="O371" s="8"/>
      <c r="P371" s="8"/>
      <c r="Q371" s="8"/>
      <c r="R371" s="8"/>
      <c r="S371" s="8"/>
      <c r="T371" s="8"/>
      <c r="U371" s="8"/>
      <c r="V371" s="8"/>
      <c r="W371" s="8"/>
      <c r="X371" s="8"/>
      <c r="Y371" s="8"/>
    </row>
    <row r="372" spans="1:25" ht="12.75" customHeight="1" x14ac:dyDescent="0.15">
      <c r="A372" s="8"/>
      <c r="B372" s="83"/>
      <c r="C372" s="89"/>
      <c r="D372" s="82"/>
      <c r="E372" s="82"/>
      <c r="F372" s="82"/>
      <c r="G372" s="8"/>
      <c r="H372" s="8"/>
      <c r="I372" s="8"/>
      <c r="J372" s="8"/>
      <c r="K372" s="8"/>
      <c r="L372" s="8"/>
      <c r="M372" s="8"/>
      <c r="N372" s="8"/>
      <c r="O372" s="8"/>
      <c r="P372" s="8"/>
      <c r="Q372" s="8"/>
      <c r="R372" s="8"/>
      <c r="S372" s="8"/>
      <c r="T372" s="8"/>
      <c r="U372" s="8"/>
      <c r="V372" s="8"/>
      <c r="W372" s="8"/>
      <c r="X372" s="8"/>
      <c r="Y372" s="8"/>
    </row>
    <row r="373" spans="1:25" ht="12.75" customHeight="1" x14ac:dyDescent="0.15">
      <c r="A373" s="8"/>
      <c r="B373" s="83"/>
      <c r="C373" s="89"/>
      <c r="D373" s="82"/>
      <c r="E373" s="82"/>
      <c r="F373" s="82"/>
      <c r="G373" s="8"/>
      <c r="H373" s="8"/>
      <c r="I373" s="8"/>
      <c r="J373" s="8"/>
      <c r="K373" s="8"/>
      <c r="L373" s="8"/>
      <c r="M373" s="8"/>
      <c r="N373" s="8"/>
      <c r="O373" s="8"/>
      <c r="P373" s="8"/>
      <c r="Q373" s="8"/>
      <c r="R373" s="8"/>
      <c r="S373" s="8"/>
      <c r="T373" s="8"/>
      <c r="U373" s="8"/>
      <c r="V373" s="8"/>
      <c r="W373" s="8"/>
      <c r="X373" s="8"/>
      <c r="Y373" s="8"/>
    </row>
    <row r="374" spans="1:25" ht="12.75" customHeight="1" x14ac:dyDescent="0.15">
      <c r="A374" s="8"/>
      <c r="B374" s="83"/>
      <c r="C374" s="89"/>
      <c r="D374" s="82"/>
      <c r="E374" s="82"/>
      <c r="F374" s="82"/>
      <c r="G374" s="8"/>
      <c r="H374" s="8"/>
      <c r="I374" s="8"/>
      <c r="J374" s="8"/>
      <c r="K374" s="8"/>
      <c r="L374" s="8"/>
      <c r="M374" s="8"/>
      <c r="N374" s="8"/>
      <c r="O374" s="8"/>
      <c r="P374" s="8"/>
      <c r="Q374" s="8"/>
      <c r="R374" s="8"/>
      <c r="S374" s="8"/>
      <c r="T374" s="8"/>
      <c r="U374" s="8"/>
      <c r="V374" s="8"/>
      <c r="W374" s="8"/>
      <c r="X374" s="8"/>
      <c r="Y374" s="8"/>
    </row>
    <row r="375" spans="1:25" ht="12.75" customHeight="1" x14ac:dyDescent="0.15">
      <c r="A375" s="8"/>
      <c r="B375" s="83"/>
      <c r="C375" s="89"/>
      <c r="D375" s="82"/>
      <c r="E375" s="82"/>
      <c r="F375" s="82"/>
      <c r="G375" s="8"/>
      <c r="H375" s="8"/>
      <c r="I375" s="8"/>
      <c r="J375" s="8"/>
      <c r="K375" s="8"/>
      <c r="L375" s="8"/>
      <c r="M375" s="8"/>
      <c r="N375" s="8"/>
      <c r="O375" s="8"/>
      <c r="P375" s="8"/>
      <c r="Q375" s="8"/>
      <c r="R375" s="8"/>
      <c r="S375" s="8"/>
      <c r="T375" s="8"/>
      <c r="U375" s="8"/>
      <c r="V375" s="8"/>
      <c r="W375" s="8"/>
      <c r="X375" s="8"/>
      <c r="Y375" s="8"/>
    </row>
    <row r="376" spans="1:25" ht="12.75" customHeight="1" x14ac:dyDescent="0.15">
      <c r="A376" s="8"/>
      <c r="B376" s="83"/>
      <c r="C376" s="89"/>
      <c r="D376" s="82"/>
      <c r="E376" s="82"/>
      <c r="F376" s="82"/>
      <c r="G376" s="8"/>
      <c r="H376" s="8"/>
      <c r="I376" s="8"/>
      <c r="J376" s="8"/>
      <c r="K376" s="8"/>
      <c r="L376" s="8"/>
      <c r="M376" s="8"/>
      <c r="N376" s="8"/>
      <c r="O376" s="8"/>
      <c r="P376" s="8"/>
      <c r="Q376" s="8"/>
      <c r="R376" s="8"/>
      <c r="S376" s="8"/>
      <c r="T376" s="8"/>
      <c r="U376" s="8"/>
      <c r="V376" s="8"/>
      <c r="W376" s="8"/>
      <c r="X376" s="8"/>
      <c r="Y376" s="8"/>
    </row>
    <row r="377" spans="1:25" ht="12.75" customHeight="1" x14ac:dyDescent="0.15">
      <c r="A377" s="8"/>
      <c r="B377" s="83"/>
      <c r="C377" s="89"/>
      <c r="D377" s="82"/>
      <c r="E377" s="82"/>
      <c r="F377" s="82"/>
      <c r="G377" s="8"/>
      <c r="H377" s="8"/>
      <c r="I377" s="8"/>
      <c r="J377" s="8"/>
      <c r="K377" s="8"/>
      <c r="L377" s="8"/>
      <c r="M377" s="8"/>
      <c r="N377" s="8"/>
      <c r="O377" s="8"/>
      <c r="P377" s="8"/>
      <c r="Q377" s="8"/>
      <c r="R377" s="8"/>
      <c r="S377" s="8"/>
      <c r="T377" s="8"/>
      <c r="U377" s="8"/>
      <c r="V377" s="8"/>
      <c r="W377" s="8"/>
      <c r="X377" s="8"/>
      <c r="Y377" s="8"/>
    </row>
    <row r="378" spans="1:25" ht="12.75" customHeight="1" x14ac:dyDescent="0.15">
      <c r="A378" s="8"/>
      <c r="B378" s="83"/>
      <c r="C378" s="89"/>
      <c r="D378" s="82"/>
      <c r="E378" s="82"/>
      <c r="F378" s="82"/>
      <c r="G378" s="8"/>
      <c r="H378" s="8"/>
      <c r="I378" s="8"/>
      <c r="J378" s="8"/>
      <c r="K378" s="8"/>
      <c r="L378" s="8"/>
      <c r="M378" s="8"/>
      <c r="N378" s="8"/>
      <c r="O378" s="8"/>
      <c r="P378" s="8"/>
      <c r="Q378" s="8"/>
      <c r="R378" s="8"/>
      <c r="S378" s="8"/>
      <c r="T378" s="8"/>
      <c r="U378" s="8"/>
      <c r="V378" s="8"/>
      <c r="W378" s="8"/>
      <c r="X378" s="8"/>
      <c r="Y378" s="8"/>
    </row>
    <row r="379" spans="1:25" ht="12.75" customHeight="1" x14ac:dyDescent="0.15">
      <c r="A379" s="8"/>
      <c r="B379" s="83"/>
      <c r="C379" s="89"/>
      <c r="D379" s="82"/>
      <c r="E379" s="82"/>
      <c r="F379" s="82"/>
      <c r="G379" s="8"/>
      <c r="H379" s="8"/>
      <c r="I379" s="8"/>
      <c r="J379" s="8"/>
      <c r="K379" s="8"/>
      <c r="L379" s="8"/>
      <c r="M379" s="8"/>
      <c r="N379" s="8"/>
      <c r="O379" s="8"/>
      <c r="P379" s="8"/>
      <c r="Q379" s="8"/>
      <c r="R379" s="8"/>
      <c r="S379" s="8"/>
      <c r="T379" s="8"/>
      <c r="U379" s="8"/>
      <c r="V379" s="8"/>
      <c r="W379" s="8"/>
      <c r="X379" s="8"/>
      <c r="Y379" s="8"/>
    </row>
    <row r="380" spans="1:25" ht="12.75" customHeight="1" x14ac:dyDescent="0.15">
      <c r="A380" s="8"/>
      <c r="B380" s="83"/>
      <c r="C380" s="89"/>
      <c r="D380" s="82"/>
      <c r="E380" s="82"/>
      <c r="F380" s="82"/>
      <c r="G380" s="8"/>
      <c r="H380" s="8"/>
      <c r="I380" s="8"/>
      <c r="J380" s="8"/>
      <c r="K380" s="8"/>
      <c r="L380" s="8"/>
      <c r="M380" s="8"/>
      <c r="N380" s="8"/>
      <c r="O380" s="8"/>
      <c r="P380" s="8"/>
      <c r="Q380" s="8"/>
      <c r="R380" s="8"/>
      <c r="S380" s="8"/>
      <c r="T380" s="8"/>
      <c r="U380" s="8"/>
      <c r="V380" s="8"/>
      <c r="W380" s="8"/>
      <c r="X380" s="8"/>
      <c r="Y380" s="8"/>
    </row>
    <row r="381" spans="1:25" ht="12.75" customHeight="1" x14ac:dyDescent="0.15">
      <c r="A381" s="8"/>
      <c r="B381" s="83"/>
      <c r="C381" s="89"/>
      <c r="D381" s="82"/>
      <c r="E381" s="82"/>
      <c r="F381" s="82"/>
      <c r="G381" s="8"/>
      <c r="H381" s="8"/>
      <c r="I381" s="8"/>
      <c r="J381" s="8"/>
      <c r="K381" s="8"/>
      <c r="L381" s="8"/>
      <c r="M381" s="8"/>
      <c r="N381" s="8"/>
      <c r="O381" s="8"/>
      <c r="P381" s="8"/>
      <c r="Q381" s="8"/>
      <c r="R381" s="8"/>
      <c r="S381" s="8"/>
      <c r="T381" s="8"/>
      <c r="U381" s="8"/>
      <c r="V381" s="8"/>
      <c r="W381" s="8"/>
      <c r="X381" s="8"/>
      <c r="Y381" s="8"/>
    </row>
    <row r="382" spans="1:25" ht="12.75" customHeight="1" x14ac:dyDescent="0.15">
      <c r="A382" s="8"/>
      <c r="B382" s="83"/>
      <c r="C382" s="89"/>
      <c r="D382" s="82"/>
      <c r="E382" s="82"/>
      <c r="F382" s="82"/>
      <c r="G382" s="8"/>
      <c r="H382" s="8"/>
      <c r="I382" s="8"/>
      <c r="J382" s="8"/>
      <c r="K382" s="8"/>
      <c r="L382" s="8"/>
      <c r="M382" s="8"/>
      <c r="N382" s="8"/>
      <c r="O382" s="8"/>
      <c r="P382" s="8"/>
      <c r="Q382" s="8"/>
      <c r="R382" s="8"/>
      <c r="S382" s="8"/>
      <c r="T382" s="8"/>
      <c r="U382" s="8"/>
      <c r="V382" s="8"/>
      <c r="W382" s="8"/>
      <c r="X382" s="8"/>
      <c r="Y382" s="8"/>
    </row>
    <row r="383" spans="1:25" ht="12.75" customHeight="1" x14ac:dyDescent="0.15">
      <c r="A383" s="8"/>
      <c r="B383" s="83"/>
      <c r="C383" s="89"/>
      <c r="D383" s="82"/>
      <c r="E383" s="82"/>
      <c r="F383" s="82"/>
      <c r="G383" s="8"/>
      <c r="H383" s="8"/>
      <c r="I383" s="8"/>
      <c r="J383" s="8"/>
      <c r="K383" s="8"/>
      <c r="L383" s="8"/>
      <c r="M383" s="8"/>
      <c r="N383" s="8"/>
      <c r="O383" s="8"/>
      <c r="P383" s="8"/>
      <c r="Q383" s="8"/>
      <c r="R383" s="8"/>
      <c r="S383" s="8"/>
      <c r="T383" s="8"/>
      <c r="U383" s="8"/>
      <c r="V383" s="8"/>
      <c r="W383" s="8"/>
      <c r="X383" s="8"/>
      <c r="Y383" s="8"/>
    </row>
    <row r="384" spans="1:25" ht="12.75" customHeight="1" x14ac:dyDescent="0.15">
      <c r="A384" s="8"/>
      <c r="B384" s="83"/>
      <c r="C384" s="89"/>
      <c r="D384" s="82"/>
      <c r="E384" s="82"/>
      <c r="F384" s="82"/>
      <c r="G384" s="8"/>
      <c r="H384" s="8"/>
      <c r="I384" s="8"/>
      <c r="J384" s="8"/>
      <c r="K384" s="8"/>
      <c r="L384" s="8"/>
      <c r="M384" s="8"/>
      <c r="N384" s="8"/>
      <c r="O384" s="8"/>
      <c r="P384" s="8"/>
      <c r="Q384" s="8"/>
      <c r="R384" s="8"/>
      <c r="S384" s="8"/>
      <c r="T384" s="8"/>
      <c r="U384" s="8"/>
      <c r="V384" s="8"/>
      <c r="W384" s="8"/>
      <c r="X384" s="8"/>
      <c r="Y384" s="8"/>
    </row>
    <row r="385" spans="1:25" ht="12.75" customHeight="1" x14ac:dyDescent="0.15">
      <c r="A385" s="8"/>
      <c r="B385" s="83"/>
      <c r="C385" s="89"/>
      <c r="D385" s="82"/>
      <c r="E385" s="82"/>
      <c r="F385" s="82"/>
      <c r="G385" s="8"/>
      <c r="H385" s="8"/>
      <c r="I385" s="8"/>
      <c r="J385" s="8"/>
      <c r="K385" s="8"/>
      <c r="L385" s="8"/>
      <c r="M385" s="8"/>
      <c r="N385" s="8"/>
      <c r="O385" s="8"/>
      <c r="P385" s="8"/>
      <c r="Q385" s="8"/>
      <c r="R385" s="8"/>
      <c r="S385" s="8"/>
      <c r="T385" s="8"/>
      <c r="U385" s="8"/>
      <c r="V385" s="8"/>
      <c r="W385" s="8"/>
      <c r="X385" s="8"/>
      <c r="Y385" s="8"/>
    </row>
    <row r="386" spans="1:25" ht="12.75" customHeight="1" x14ac:dyDescent="0.15">
      <c r="A386" s="8"/>
      <c r="B386" s="83"/>
      <c r="C386" s="89"/>
      <c r="D386" s="82"/>
      <c r="E386" s="82"/>
      <c r="F386" s="82"/>
      <c r="G386" s="8"/>
      <c r="H386" s="8"/>
      <c r="I386" s="8"/>
      <c r="J386" s="8"/>
      <c r="K386" s="8"/>
      <c r="L386" s="8"/>
      <c r="M386" s="8"/>
      <c r="N386" s="8"/>
      <c r="O386" s="8"/>
      <c r="P386" s="8"/>
      <c r="Q386" s="8"/>
      <c r="R386" s="8"/>
      <c r="S386" s="8"/>
      <c r="T386" s="8"/>
      <c r="U386" s="8"/>
      <c r="V386" s="8"/>
      <c r="W386" s="8"/>
      <c r="X386" s="8"/>
      <c r="Y386" s="8"/>
    </row>
    <row r="387" spans="1:25" ht="12.75" customHeight="1" x14ac:dyDescent="0.15">
      <c r="A387" s="8"/>
      <c r="B387" s="83"/>
      <c r="C387" s="89"/>
      <c r="D387" s="82"/>
      <c r="E387" s="82"/>
      <c r="F387" s="82"/>
      <c r="G387" s="8"/>
      <c r="H387" s="8"/>
      <c r="I387" s="8"/>
      <c r="J387" s="8"/>
      <c r="K387" s="8"/>
      <c r="L387" s="8"/>
      <c r="M387" s="8"/>
      <c r="N387" s="8"/>
      <c r="O387" s="8"/>
      <c r="P387" s="8"/>
      <c r="Q387" s="8"/>
      <c r="R387" s="8"/>
      <c r="S387" s="8"/>
      <c r="T387" s="8"/>
      <c r="U387" s="8"/>
      <c r="V387" s="8"/>
      <c r="W387" s="8"/>
      <c r="X387" s="8"/>
      <c r="Y387" s="8"/>
    </row>
    <row r="388" spans="1:25" ht="12.75" customHeight="1" x14ac:dyDescent="0.15">
      <c r="A388" s="8"/>
      <c r="B388" s="83"/>
      <c r="C388" s="89"/>
      <c r="D388" s="82"/>
      <c r="E388" s="82"/>
      <c r="F388" s="82"/>
      <c r="G388" s="8"/>
      <c r="H388" s="8"/>
      <c r="I388" s="8"/>
      <c r="J388" s="8"/>
      <c r="K388" s="8"/>
      <c r="L388" s="8"/>
      <c r="M388" s="8"/>
      <c r="N388" s="8"/>
      <c r="O388" s="8"/>
      <c r="P388" s="8"/>
      <c r="Q388" s="8"/>
      <c r="R388" s="8"/>
      <c r="S388" s="8"/>
      <c r="T388" s="8"/>
      <c r="U388" s="8"/>
      <c r="V388" s="8"/>
      <c r="W388" s="8"/>
      <c r="X388" s="8"/>
      <c r="Y388" s="8"/>
    </row>
    <row r="389" spans="1:25" ht="12.75" customHeight="1" x14ac:dyDescent="0.15">
      <c r="A389" s="8"/>
      <c r="B389" s="83"/>
      <c r="C389" s="89"/>
      <c r="D389" s="82"/>
      <c r="E389" s="82"/>
      <c r="F389" s="82"/>
      <c r="G389" s="8"/>
      <c r="H389" s="8"/>
      <c r="I389" s="8"/>
      <c r="J389" s="8"/>
      <c r="K389" s="8"/>
      <c r="L389" s="8"/>
      <c r="M389" s="8"/>
      <c r="N389" s="8"/>
      <c r="O389" s="8"/>
      <c r="P389" s="8"/>
      <c r="Q389" s="8"/>
      <c r="R389" s="8"/>
      <c r="S389" s="8"/>
      <c r="T389" s="8"/>
      <c r="U389" s="8"/>
      <c r="V389" s="8"/>
      <c r="W389" s="8"/>
      <c r="X389" s="8"/>
      <c r="Y389" s="8"/>
    </row>
    <row r="390" spans="1:25" ht="12.75" customHeight="1" x14ac:dyDescent="0.15">
      <c r="A390" s="8"/>
      <c r="B390" s="83"/>
      <c r="C390" s="89"/>
      <c r="D390" s="82"/>
      <c r="E390" s="82"/>
      <c r="F390" s="82"/>
      <c r="G390" s="8"/>
      <c r="H390" s="8"/>
      <c r="I390" s="8"/>
      <c r="J390" s="8"/>
      <c r="K390" s="8"/>
      <c r="L390" s="8"/>
      <c r="M390" s="8"/>
      <c r="N390" s="8"/>
      <c r="O390" s="8"/>
      <c r="P390" s="8"/>
      <c r="Q390" s="8"/>
      <c r="R390" s="8"/>
      <c r="S390" s="8"/>
      <c r="T390" s="8"/>
      <c r="U390" s="8"/>
      <c r="V390" s="8"/>
      <c r="W390" s="8"/>
      <c r="X390" s="8"/>
      <c r="Y390" s="8"/>
    </row>
    <row r="391" spans="1:25" ht="12.75" customHeight="1" x14ac:dyDescent="0.15">
      <c r="A391" s="8"/>
      <c r="B391" s="83"/>
      <c r="C391" s="89"/>
      <c r="D391" s="82"/>
      <c r="E391" s="82"/>
      <c r="F391" s="82"/>
      <c r="G391" s="8"/>
      <c r="H391" s="8"/>
      <c r="I391" s="8"/>
      <c r="J391" s="8"/>
      <c r="K391" s="8"/>
      <c r="L391" s="8"/>
      <c r="M391" s="8"/>
      <c r="N391" s="8"/>
      <c r="O391" s="8"/>
      <c r="P391" s="8"/>
      <c r="Q391" s="8"/>
      <c r="R391" s="8"/>
      <c r="S391" s="8"/>
      <c r="T391" s="8"/>
      <c r="U391" s="8"/>
      <c r="V391" s="8"/>
      <c r="W391" s="8"/>
      <c r="X391" s="8"/>
      <c r="Y391" s="8"/>
    </row>
    <row r="392" spans="1:25" ht="12.75" customHeight="1" x14ac:dyDescent="0.15">
      <c r="A392" s="8"/>
      <c r="B392" s="83"/>
      <c r="C392" s="89"/>
      <c r="D392" s="82"/>
      <c r="E392" s="82"/>
      <c r="F392" s="82"/>
      <c r="G392" s="8"/>
      <c r="H392" s="8"/>
      <c r="I392" s="8"/>
      <c r="J392" s="8"/>
      <c r="K392" s="8"/>
      <c r="L392" s="8"/>
      <c r="M392" s="8"/>
      <c r="N392" s="8"/>
      <c r="O392" s="8"/>
      <c r="P392" s="8"/>
      <c r="Q392" s="8"/>
      <c r="R392" s="8"/>
      <c r="S392" s="8"/>
      <c r="T392" s="8"/>
      <c r="U392" s="8"/>
      <c r="V392" s="8"/>
      <c r="W392" s="8"/>
      <c r="X392" s="8"/>
      <c r="Y392" s="8"/>
    </row>
    <row r="393" spans="1:25" ht="12.75" customHeight="1" x14ac:dyDescent="0.15">
      <c r="A393" s="8"/>
      <c r="B393" s="83"/>
      <c r="C393" s="89"/>
      <c r="D393" s="82"/>
      <c r="E393" s="82"/>
      <c r="F393" s="82"/>
      <c r="G393" s="8"/>
      <c r="H393" s="8"/>
      <c r="I393" s="8"/>
      <c r="J393" s="8"/>
      <c r="K393" s="8"/>
      <c r="L393" s="8"/>
      <c r="M393" s="8"/>
      <c r="N393" s="8"/>
      <c r="O393" s="8"/>
      <c r="P393" s="8"/>
      <c r="Q393" s="8"/>
      <c r="R393" s="8"/>
      <c r="S393" s="8"/>
      <c r="T393" s="8"/>
      <c r="U393" s="8"/>
      <c r="V393" s="8"/>
      <c r="W393" s="8"/>
      <c r="X393" s="8"/>
      <c r="Y393" s="8"/>
    </row>
    <row r="394" spans="1:25" ht="12.75" customHeight="1" x14ac:dyDescent="0.15">
      <c r="A394" s="8"/>
      <c r="B394" s="83"/>
      <c r="C394" s="89"/>
      <c r="D394" s="82"/>
      <c r="E394" s="82"/>
      <c r="F394" s="82"/>
      <c r="G394" s="8"/>
      <c r="H394" s="8"/>
      <c r="I394" s="8"/>
      <c r="J394" s="8"/>
      <c r="K394" s="8"/>
      <c r="L394" s="8"/>
      <c r="M394" s="8"/>
      <c r="N394" s="8"/>
      <c r="O394" s="8"/>
      <c r="P394" s="8"/>
      <c r="Q394" s="8"/>
      <c r="R394" s="8"/>
      <c r="S394" s="8"/>
      <c r="T394" s="8"/>
      <c r="U394" s="8"/>
      <c r="V394" s="8"/>
      <c r="W394" s="8"/>
      <c r="X394" s="8"/>
      <c r="Y394" s="8"/>
    </row>
    <row r="395" spans="1:25" ht="12.75" customHeight="1" x14ac:dyDescent="0.15">
      <c r="A395" s="8"/>
      <c r="B395" s="83"/>
      <c r="C395" s="89"/>
      <c r="D395" s="82"/>
      <c r="E395" s="82"/>
      <c r="F395" s="82"/>
      <c r="G395" s="8"/>
      <c r="H395" s="8"/>
      <c r="I395" s="8"/>
      <c r="J395" s="8"/>
      <c r="K395" s="8"/>
      <c r="L395" s="8"/>
      <c r="M395" s="8"/>
      <c r="N395" s="8"/>
      <c r="O395" s="8"/>
      <c r="P395" s="8"/>
      <c r="Q395" s="8"/>
      <c r="R395" s="8"/>
      <c r="S395" s="8"/>
      <c r="T395" s="8"/>
      <c r="U395" s="8"/>
      <c r="V395" s="8"/>
      <c r="W395" s="8"/>
      <c r="X395" s="8"/>
      <c r="Y395" s="8"/>
    </row>
    <row r="396" spans="1:25" ht="12.75" customHeight="1" x14ac:dyDescent="0.15">
      <c r="A396" s="8"/>
      <c r="B396" s="83"/>
      <c r="C396" s="89"/>
      <c r="D396" s="82"/>
      <c r="E396" s="82"/>
      <c r="F396" s="82"/>
      <c r="G396" s="8"/>
      <c r="H396" s="8"/>
      <c r="I396" s="8"/>
      <c r="J396" s="8"/>
      <c r="K396" s="8"/>
      <c r="L396" s="8"/>
      <c r="M396" s="8"/>
      <c r="N396" s="8"/>
      <c r="O396" s="8"/>
      <c r="P396" s="8"/>
      <c r="Q396" s="8"/>
      <c r="R396" s="8"/>
      <c r="S396" s="8"/>
      <c r="T396" s="8"/>
      <c r="U396" s="8"/>
      <c r="V396" s="8"/>
      <c r="W396" s="8"/>
      <c r="X396" s="8"/>
      <c r="Y396" s="8"/>
    </row>
    <row r="397" spans="1:25" ht="12.75" customHeight="1" x14ac:dyDescent="0.15">
      <c r="A397" s="8"/>
      <c r="B397" s="83"/>
      <c r="C397" s="89"/>
      <c r="D397" s="82"/>
      <c r="E397" s="82"/>
      <c r="F397" s="82"/>
      <c r="G397" s="8"/>
      <c r="H397" s="8"/>
      <c r="I397" s="8"/>
      <c r="J397" s="8"/>
      <c r="K397" s="8"/>
      <c r="L397" s="8"/>
      <c r="M397" s="8"/>
      <c r="N397" s="8"/>
      <c r="O397" s="8"/>
      <c r="P397" s="8"/>
      <c r="Q397" s="8"/>
      <c r="R397" s="8"/>
      <c r="S397" s="8"/>
      <c r="T397" s="8"/>
      <c r="U397" s="8"/>
      <c r="V397" s="8"/>
      <c r="W397" s="8"/>
      <c r="X397" s="8"/>
      <c r="Y397" s="8"/>
    </row>
    <row r="398" spans="1:25" ht="12.75" customHeight="1" x14ac:dyDescent="0.15">
      <c r="A398" s="8"/>
      <c r="B398" s="83"/>
      <c r="C398" s="89"/>
      <c r="D398" s="82"/>
      <c r="E398" s="82"/>
      <c r="F398" s="82"/>
      <c r="G398" s="8"/>
      <c r="H398" s="8"/>
      <c r="I398" s="8"/>
      <c r="J398" s="8"/>
      <c r="K398" s="8"/>
      <c r="L398" s="8"/>
      <c r="M398" s="8"/>
      <c r="N398" s="8"/>
      <c r="O398" s="8"/>
      <c r="P398" s="8"/>
      <c r="Q398" s="8"/>
      <c r="R398" s="8"/>
      <c r="S398" s="8"/>
      <c r="T398" s="8"/>
      <c r="U398" s="8"/>
      <c r="V398" s="8"/>
      <c r="W398" s="8"/>
      <c r="X398" s="8"/>
      <c r="Y398" s="8"/>
    </row>
    <row r="399" spans="1:25" ht="12.75" customHeight="1" x14ac:dyDescent="0.15">
      <c r="A399" s="8"/>
      <c r="B399" s="83"/>
      <c r="C399" s="89"/>
      <c r="D399" s="82"/>
      <c r="E399" s="82"/>
      <c r="F399" s="82"/>
      <c r="G399" s="8"/>
      <c r="H399" s="8"/>
      <c r="I399" s="8"/>
      <c r="J399" s="8"/>
      <c r="K399" s="8"/>
      <c r="L399" s="8"/>
      <c r="M399" s="8"/>
      <c r="N399" s="8"/>
      <c r="O399" s="8"/>
      <c r="P399" s="8"/>
      <c r="Q399" s="8"/>
      <c r="R399" s="8"/>
      <c r="S399" s="8"/>
      <c r="T399" s="8"/>
      <c r="U399" s="8"/>
      <c r="V399" s="8"/>
      <c r="W399" s="8"/>
      <c r="X399" s="8"/>
      <c r="Y399" s="8"/>
    </row>
    <row r="400" spans="1:25" ht="12.75" customHeight="1" x14ac:dyDescent="0.15">
      <c r="A400" s="8"/>
      <c r="B400" s="83"/>
      <c r="C400" s="89"/>
      <c r="D400" s="82"/>
      <c r="E400" s="82"/>
      <c r="F400" s="82"/>
      <c r="G400" s="8"/>
      <c r="H400" s="8"/>
      <c r="I400" s="8"/>
      <c r="J400" s="8"/>
      <c r="K400" s="8"/>
      <c r="L400" s="8"/>
      <c r="M400" s="8"/>
      <c r="N400" s="8"/>
      <c r="O400" s="8"/>
      <c r="P400" s="8"/>
      <c r="Q400" s="8"/>
      <c r="R400" s="8"/>
      <c r="S400" s="8"/>
      <c r="T400" s="8"/>
      <c r="U400" s="8"/>
      <c r="V400" s="8"/>
      <c r="W400" s="8"/>
      <c r="X400" s="8"/>
      <c r="Y400" s="8"/>
    </row>
    <row r="401" spans="1:25" ht="12.75" customHeight="1" x14ac:dyDescent="0.15">
      <c r="A401" s="8"/>
      <c r="B401" s="83"/>
      <c r="C401" s="89"/>
      <c r="D401" s="82"/>
      <c r="E401" s="82"/>
      <c r="F401" s="82"/>
      <c r="G401" s="8"/>
      <c r="H401" s="8"/>
      <c r="I401" s="8"/>
      <c r="J401" s="8"/>
      <c r="K401" s="8"/>
      <c r="L401" s="8"/>
      <c r="M401" s="8"/>
      <c r="N401" s="8"/>
      <c r="O401" s="8"/>
      <c r="P401" s="8"/>
      <c r="Q401" s="8"/>
      <c r="R401" s="8"/>
      <c r="S401" s="8"/>
      <c r="T401" s="8"/>
      <c r="U401" s="8"/>
      <c r="V401" s="8"/>
      <c r="W401" s="8"/>
      <c r="X401" s="8"/>
      <c r="Y401" s="8"/>
    </row>
    <row r="402" spans="1:25" ht="12.75" customHeight="1" x14ac:dyDescent="0.15">
      <c r="A402" s="8"/>
      <c r="B402" s="83"/>
      <c r="C402" s="89"/>
      <c r="D402" s="82"/>
      <c r="E402" s="82"/>
      <c r="F402" s="82"/>
      <c r="G402" s="8"/>
      <c r="H402" s="8"/>
      <c r="I402" s="8"/>
      <c r="J402" s="8"/>
      <c r="K402" s="8"/>
      <c r="L402" s="8"/>
      <c r="M402" s="8"/>
      <c r="N402" s="8"/>
      <c r="O402" s="8"/>
      <c r="P402" s="8"/>
      <c r="Q402" s="8"/>
      <c r="R402" s="8"/>
      <c r="S402" s="8"/>
      <c r="T402" s="8"/>
      <c r="U402" s="8"/>
      <c r="V402" s="8"/>
      <c r="W402" s="8"/>
      <c r="X402" s="8"/>
      <c r="Y402" s="8"/>
    </row>
    <row r="403" spans="1:25" ht="12.75" customHeight="1" x14ac:dyDescent="0.15">
      <c r="A403" s="8"/>
      <c r="B403" s="83"/>
      <c r="C403" s="89"/>
      <c r="D403" s="82"/>
      <c r="E403" s="82"/>
      <c r="F403" s="82"/>
      <c r="G403" s="8"/>
      <c r="H403" s="8"/>
      <c r="I403" s="8"/>
      <c r="J403" s="8"/>
      <c r="K403" s="8"/>
      <c r="L403" s="8"/>
      <c r="M403" s="8"/>
      <c r="N403" s="8"/>
      <c r="O403" s="8"/>
      <c r="P403" s="8"/>
      <c r="Q403" s="8"/>
      <c r="R403" s="8"/>
      <c r="S403" s="8"/>
      <c r="T403" s="8"/>
      <c r="U403" s="8"/>
      <c r="V403" s="8"/>
      <c r="W403" s="8"/>
      <c r="X403" s="8"/>
      <c r="Y403" s="8"/>
    </row>
    <row r="404" spans="1:25" ht="12.75" customHeight="1" x14ac:dyDescent="0.15">
      <c r="A404" s="8"/>
      <c r="B404" s="83"/>
      <c r="C404" s="89"/>
      <c r="D404" s="82"/>
      <c r="E404" s="82"/>
      <c r="F404" s="82"/>
      <c r="G404" s="8"/>
      <c r="H404" s="8"/>
      <c r="I404" s="8"/>
      <c r="J404" s="8"/>
      <c r="K404" s="8"/>
      <c r="L404" s="8"/>
      <c r="M404" s="8"/>
      <c r="N404" s="8"/>
      <c r="O404" s="8"/>
      <c r="P404" s="8"/>
      <c r="Q404" s="8"/>
      <c r="R404" s="8"/>
      <c r="S404" s="8"/>
      <c r="T404" s="8"/>
      <c r="U404" s="8"/>
      <c r="V404" s="8"/>
      <c r="W404" s="8"/>
      <c r="X404" s="8"/>
      <c r="Y404" s="8"/>
    </row>
    <row r="405" spans="1:25" ht="12.75" customHeight="1" x14ac:dyDescent="0.15">
      <c r="A405" s="8"/>
      <c r="B405" s="83"/>
      <c r="C405" s="89"/>
      <c r="D405" s="82"/>
      <c r="E405" s="82"/>
      <c r="F405" s="82"/>
      <c r="G405" s="8"/>
      <c r="H405" s="8"/>
      <c r="I405" s="8"/>
      <c r="J405" s="8"/>
      <c r="K405" s="8"/>
      <c r="L405" s="8"/>
      <c r="M405" s="8"/>
      <c r="N405" s="8"/>
      <c r="O405" s="8"/>
      <c r="P405" s="8"/>
      <c r="Q405" s="8"/>
      <c r="R405" s="8"/>
      <c r="S405" s="8"/>
      <c r="T405" s="8"/>
      <c r="U405" s="8"/>
      <c r="V405" s="8"/>
      <c r="W405" s="8"/>
      <c r="X405" s="8"/>
      <c r="Y405" s="8"/>
    </row>
    <row r="406" spans="1:25" ht="12.75" customHeight="1" x14ac:dyDescent="0.15">
      <c r="A406" s="8"/>
      <c r="B406" s="83"/>
      <c r="C406" s="89"/>
      <c r="D406" s="82"/>
      <c r="E406" s="82"/>
      <c r="F406" s="82"/>
      <c r="G406" s="8"/>
      <c r="H406" s="8"/>
      <c r="I406" s="8"/>
      <c r="J406" s="8"/>
      <c r="K406" s="8"/>
      <c r="L406" s="8"/>
      <c r="M406" s="8"/>
      <c r="N406" s="8"/>
      <c r="O406" s="8"/>
      <c r="P406" s="8"/>
      <c r="Q406" s="8"/>
      <c r="R406" s="8"/>
      <c r="S406" s="8"/>
      <c r="T406" s="8"/>
      <c r="U406" s="8"/>
      <c r="V406" s="8"/>
      <c r="W406" s="8"/>
      <c r="X406" s="8"/>
      <c r="Y406" s="8"/>
    </row>
    <row r="407" spans="1:25" ht="12.75" customHeight="1" x14ac:dyDescent="0.15">
      <c r="A407" s="8"/>
      <c r="B407" s="83"/>
      <c r="C407" s="89"/>
      <c r="D407" s="82"/>
      <c r="E407" s="82"/>
      <c r="F407" s="82"/>
      <c r="G407" s="8"/>
      <c r="H407" s="8"/>
      <c r="I407" s="8"/>
      <c r="J407" s="8"/>
      <c r="K407" s="8"/>
      <c r="L407" s="8"/>
      <c r="M407" s="8"/>
      <c r="N407" s="8"/>
      <c r="O407" s="8"/>
      <c r="P407" s="8"/>
      <c r="Q407" s="8"/>
      <c r="R407" s="8"/>
      <c r="S407" s="8"/>
      <c r="T407" s="8"/>
      <c r="U407" s="8"/>
      <c r="V407" s="8"/>
      <c r="W407" s="8"/>
      <c r="X407" s="8"/>
      <c r="Y407" s="8"/>
    </row>
    <row r="408" spans="1:25" ht="12.75" customHeight="1" x14ac:dyDescent="0.15">
      <c r="A408" s="8"/>
      <c r="B408" s="83"/>
      <c r="C408" s="89"/>
      <c r="D408" s="82"/>
      <c r="E408" s="82"/>
      <c r="F408" s="82"/>
      <c r="G408" s="8"/>
      <c r="H408" s="8"/>
      <c r="I408" s="8"/>
      <c r="J408" s="8"/>
      <c r="K408" s="8"/>
      <c r="L408" s="8"/>
      <c r="M408" s="8"/>
      <c r="N408" s="8"/>
      <c r="O408" s="8"/>
      <c r="P408" s="8"/>
      <c r="Q408" s="8"/>
      <c r="R408" s="8"/>
      <c r="S408" s="8"/>
      <c r="T408" s="8"/>
      <c r="U408" s="8"/>
      <c r="V408" s="8"/>
      <c r="W408" s="8"/>
      <c r="X408" s="8"/>
      <c r="Y408" s="8"/>
    </row>
    <row r="409" spans="1:25" ht="12.75" customHeight="1" x14ac:dyDescent="0.15">
      <c r="A409" s="8"/>
      <c r="B409" s="83"/>
      <c r="C409" s="89"/>
      <c r="D409" s="82"/>
      <c r="E409" s="82"/>
      <c r="F409" s="82"/>
      <c r="G409" s="8"/>
      <c r="H409" s="8"/>
      <c r="I409" s="8"/>
      <c r="J409" s="8"/>
      <c r="K409" s="8"/>
      <c r="L409" s="8"/>
      <c r="M409" s="8"/>
      <c r="N409" s="8"/>
      <c r="O409" s="8"/>
      <c r="P409" s="8"/>
      <c r="Q409" s="8"/>
      <c r="R409" s="8"/>
      <c r="S409" s="8"/>
      <c r="T409" s="8"/>
      <c r="U409" s="8"/>
      <c r="V409" s="8"/>
      <c r="W409" s="8"/>
      <c r="X409" s="8"/>
      <c r="Y409" s="8"/>
    </row>
    <row r="410" spans="1:25" ht="12.75" customHeight="1" x14ac:dyDescent="0.15">
      <c r="A410" s="8"/>
      <c r="B410" s="83"/>
      <c r="C410" s="89"/>
      <c r="D410" s="82"/>
      <c r="E410" s="82"/>
      <c r="F410" s="82"/>
      <c r="G410" s="8"/>
      <c r="H410" s="8"/>
      <c r="I410" s="8"/>
      <c r="J410" s="8"/>
      <c r="K410" s="8"/>
      <c r="L410" s="8"/>
      <c r="M410" s="8"/>
      <c r="N410" s="8"/>
      <c r="O410" s="8"/>
      <c r="P410" s="8"/>
      <c r="Q410" s="8"/>
      <c r="R410" s="8"/>
      <c r="S410" s="8"/>
      <c r="T410" s="8"/>
      <c r="U410" s="8"/>
      <c r="V410" s="8"/>
      <c r="W410" s="8"/>
      <c r="X410" s="8"/>
      <c r="Y410" s="8"/>
    </row>
    <row r="411" spans="1:25" ht="12.75" customHeight="1" x14ac:dyDescent="0.15">
      <c r="A411" s="8"/>
      <c r="B411" s="83"/>
      <c r="C411" s="89"/>
      <c r="D411" s="82"/>
      <c r="E411" s="82"/>
      <c r="F411" s="82"/>
      <c r="G411" s="8"/>
      <c r="H411" s="8"/>
      <c r="I411" s="8"/>
      <c r="J411" s="8"/>
      <c r="K411" s="8"/>
      <c r="L411" s="8"/>
      <c r="M411" s="8"/>
      <c r="N411" s="8"/>
      <c r="O411" s="8"/>
      <c r="P411" s="8"/>
      <c r="Q411" s="8"/>
      <c r="R411" s="8"/>
      <c r="S411" s="8"/>
      <c r="T411" s="8"/>
      <c r="U411" s="8"/>
      <c r="V411" s="8"/>
      <c r="W411" s="8"/>
      <c r="X411" s="8"/>
      <c r="Y411" s="8"/>
    </row>
    <row r="412" spans="1:25" ht="12.75" customHeight="1" x14ac:dyDescent="0.15">
      <c r="A412" s="8"/>
      <c r="B412" s="83"/>
      <c r="C412" s="89"/>
      <c r="D412" s="82"/>
      <c r="E412" s="82"/>
      <c r="F412" s="82"/>
      <c r="G412" s="8"/>
      <c r="H412" s="8"/>
      <c r="I412" s="8"/>
      <c r="J412" s="8"/>
      <c r="K412" s="8"/>
      <c r="L412" s="8"/>
      <c r="M412" s="8"/>
      <c r="N412" s="8"/>
      <c r="O412" s="8"/>
      <c r="P412" s="8"/>
      <c r="Q412" s="8"/>
      <c r="R412" s="8"/>
      <c r="S412" s="8"/>
      <c r="T412" s="8"/>
      <c r="U412" s="8"/>
      <c r="V412" s="8"/>
      <c r="W412" s="8"/>
      <c r="X412" s="8"/>
      <c r="Y412" s="8"/>
    </row>
    <row r="413" spans="1:25" ht="12.75" customHeight="1" x14ac:dyDescent="0.15">
      <c r="A413" s="8"/>
      <c r="B413" s="83"/>
      <c r="C413" s="89"/>
      <c r="D413" s="82"/>
      <c r="E413" s="82"/>
      <c r="F413" s="82"/>
      <c r="G413" s="8"/>
      <c r="H413" s="8"/>
      <c r="I413" s="8"/>
      <c r="J413" s="8"/>
      <c r="K413" s="8"/>
      <c r="L413" s="8"/>
      <c r="M413" s="8"/>
      <c r="N413" s="8"/>
      <c r="O413" s="8"/>
      <c r="P413" s="8"/>
      <c r="Q413" s="8"/>
      <c r="R413" s="8"/>
      <c r="S413" s="8"/>
      <c r="T413" s="8"/>
      <c r="U413" s="8"/>
      <c r="V413" s="8"/>
      <c r="W413" s="8"/>
      <c r="X413" s="8"/>
      <c r="Y413" s="8"/>
    </row>
    <row r="414" spans="1:25" ht="12.75" customHeight="1" x14ac:dyDescent="0.15">
      <c r="A414" s="8"/>
      <c r="B414" s="83"/>
      <c r="C414" s="89"/>
      <c r="D414" s="82"/>
      <c r="E414" s="82"/>
      <c r="F414" s="82"/>
      <c r="G414" s="8"/>
      <c r="H414" s="8"/>
      <c r="I414" s="8"/>
      <c r="J414" s="8"/>
      <c r="K414" s="8"/>
      <c r="L414" s="8"/>
      <c r="M414" s="8"/>
      <c r="N414" s="8"/>
      <c r="O414" s="8"/>
      <c r="P414" s="8"/>
      <c r="Q414" s="8"/>
      <c r="R414" s="8"/>
      <c r="S414" s="8"/>
      <c r="T414" s="8"/>
      <c r="U414" s="8"/>
      <c r="V414" s="8"/>
      <c r="W414" s="8"/>
      <c r="X414" s="8"/>
      <c r="Y414" s="8"/>
    </row>
    <row r="415" spans="1:25" ht="12.75" customHeight="1" x14ac:dyDescent="0.15">
      <c r="A415" s="8"/>
      <c r="B415" s="83"/>
      <c r="C415" s="89"/>
      <c r="D415" s="82"/>
      <c r="E415" s="82"/>
      <c r="F415" s="82"/>
      <c r="G415" s="8"/>
      <c r="H415" s="8"/>
      <c r="I415" s="8"/>
      <c r="J415" s="8"/>
      <c r="K415" s="8"/>
      <c r="L415" s="8"/>
      <c r="M415" s="8"/>
      <c r="N415" s="8"/>
      <c r="O415" s="8"/>
      <c r="P415" s="8"/>
      <c r="Q415" s="8"/>
      <c r="R415" s="8"/>
      <c r="S415" s="8"/>
      <c r="T415" s="8"/>
      <c r="U415" s="8"/>
      <c r="V415" s="8"/>
      <c r="W415" s="8"/>
      <c r="X415" s="8"/>
      <c r="Y415" s="8"/>
    </row>
    <row r="416" spans="1:25" ht="12.75" customHeight="1" x14ac:dyDescent="0.15">
      <c r="A416" s="8"/>
      <c r="B416" s="83"/>
      <c r="C416" s="89"/>
      <c r="D416" s="82"/>
      <c r="E416" s="82"/>
      <c r="F416" s="82"/>
      <c r="G416" s="8"/>
      <c r="H416" s="8"/>
      <c r="I416" s="8"/>
      <c r="J416" s="8"/>
      <c r="K416" s="8"/>
      <c r="L416" s="8"/>
      <c r="M416" s="8"/>
      <c r="N416" s="8"/>
      <c r="O416" s="8"/>
      <c r="P416" s="8"/>
      <c r="Q416" s="8"/>
      <c r="R416" s="8"/>
      <c r="S416" s="8"/>
      <c r="T416" s="8"/>
      <c r="U416" s="8"/>
      <c r="V416" s="8"/>
      <c r="W416" s="8"/>
      <c r="X416" s="8"/>
      <c r="Y416" s="8"/>
    </row>
    <row r="417" spans="1:25" ht="12.75" customHeight="1" x14ac:dyDescent="0.15">
      <c r="A417" s="8"/>
      <c r="B417" s="83"/>
      <c r="C417" s="89"/>
      <c r="D417" s="82"/>
      <c r="E417" s="82"/>
      <c r="F417" s="82"/>
      <c r="G417" s="8"/>
      <c r="H417" s="8"/>
      <c r="I417" s="8"/>
      <c r="J417" s="8"/>
      <c r="K417" s="8"/>
      <c r="L417" s="8"/>
      <c r="M417" s="8"/>
      <c r="N417" s="8"/>
      <c r="O417" s="8"/>
      <c r="P417" s="8"/>
      <c r="Q417" s="8"/>
      <c r="R417" s="8"/>
      <c r="S417" s="8"/>
      <c r="T417" s="8"/>
      <c r="U417" s="8"/>
      <c r="V417" s="8"/>
      <c r="W417" s="8"/>
      <c r="X417" s="8"/>
      <c r="Y417" s="8"/>
    </row>
    <row r="418" spans="1:25" ht="12.75" customHeight="1" x14ac:dyDescent="0.15">
      <c r="A418" s="8"/>
      <c r="B418" s="83"/>
      <c r="C418" s="89"/>
      <c r="D418" s="82"/>
      <c r="E418" s="82"/>
      <c r="F418" s="82"/>
      <c r="G418" s="8"/>
      <c r="H418" s="8"/>
      <c r="I418" s="8"/>
      <c r="J418" s="8"/>
      <c r="K418" s="8"/>
      <c r="L418" s="8"/>
      <c r="M418" s="8"/>
      <c r="N418" s="8"/>
      <c r="O418" s="8"/>
      <c r="P418" s="8"/>
      <c r="Q418" s="8"/>
      <c r="R418" s="8"/>
      <c r="S418" s="8"/>
      <c r="T418" s="8"/>
      <c r="U418" s="8"/>
      <c r="V418" s="8"/>
      <c r="W418" s="8"/>
      <c r="X418" s="8"/>
      <c r="Y418" s="8"/>
    </row>
    <row r="419" spans="1:25" ht="12.75" customHeight="1" x14ac:dyDescent="0.15">
      <c r="A419" s="8"/>
      <c r="B419" s="83"/>
      <c r="C419" s="89"/>
      <c r="D419" s="82"/>
      <c r="E419" s="82"/>
      <c r="F419" s="82"/>
      <c r="G419" s="8"/>
      <c r="H419" s="8"/>
      <c r="I419" s="8"/>
      <c r="J419" s="8"/>
      <c r="K419" s="8"/>
      <c r="L419" s="8"/>
      <c r="M419" s="8"/>
      <c r="N419" s="8"/>
      <c r="O419" s="8"/>
      <c r="P419" s="8"/>
      <c r="Q419" s="8"/>
      <c r="R419" s="8"/>
      <c r="S419" s="8"/>
      <c r="T419" s="8"/>
      <c r="U419" s="8"/>
      <c r="V419" s="8"/>
      <c r="W419" s="8"/>
      <c r="X419" s="8"/>
      <c r="Y419" s="8"/>
    </row>
    <row r="420" spans="1:25" ht="12.75" customHeight="1" x14ac:dyDescent="0.15">
      <c r="A420" s="8"/>
      <c r="B420" s="83"/>
      <c r="C420" s="89"/>
      <c r="D420" s="82"/>
      <c r="E420" s="82"/>
      <c r="F420" s="82"/>
      <c r="G420" s="8"/>
      <c r="H420" s="8"/>
      <c r="I420" s="8"/>
      <c r="J420" s="8"/>
      <c r="K420" s="8"/>
      <c r="L420" s="8"/>
      <c r="M420" s="8"/>
      <c r="N420" s="8"/>
      <c r="O420" s="8"/>
      <c r="P420" s="8"/>
      <c r="Q420" s="8"/>
      <c r="R420" s="8"/>
      <c r="S420" s="8"/>
      <c r="T420" s="8"/>
      <c r="U420" s="8"/>
      <c r="V420" s="8"/>
      <c r="W420" s="8"/>
      <c r="X420" s="8"/>
      <c r="Y420" s="8"/>
    </row>
    <row r="421" spans="1:25" ht="12.75" customHeight="1" x14ac:dyDescent="0.15">
      <c r="A421" s="8"/>
      <c r="B421" s="83"/>
      <c r="C421" s="89"/>
      <c r="D421" s="82"/>
      <c r="E421" s="82"/>
      <c r="F421" s="82"/>
      <c r="G421" s="8"/>
      <c r="H421" s="8"/>
      <c r="I421" s="8"/>
      <c r="J421" s="8"/>
      <c r="K421" s="8"/>
      <c r="L421" s="8"/>
      <c r="M421" s="8"/>
      <c r="N421" s="8"/>
      <c r="O421" s="8"/>
      <c r="P421" s="8"/>
      <c r="Q421" s="8"/>
      <c r="R421" s="8"/>
      <c r="S421" s="8"/>
      <c r="T421" s="8"/>
      <c r="U421" s="8"/>
      <c r="V421" s="8"/>
      <c r="W421" s="8"/>
      <c r="X421" s="8"/>
      <c r="Y421" s="8"/>
    </row>
    <row r="422" spans="1:25" ht="12.75" customHeight="1" x14ac:dyDescent="0.15">
      <c r="A422" s="8"/>
      <c r="B422" s="83"/>
      <c r="C422" s="89"/>
      <c r="D422" s="82"/>
      <c r="E422" s="82"/>
      <c r="F422" s="82"/>
      <c r="G422" s="8"/>
      <c r="H422" s="8"/>
      <c r="I422" s="8"/>
      <c r="J422" s="8"/>
      <c r="K422" s="8"/>
      <c r="L422" s="8"/>
      <c r="M422" s="8"/>
      <c r="N422" s="8"/>
      <c r="O422" s="8"/>
      <c r="P422" s="8"/>
      <c r="Q422" s="8"/>
      <c r="R422" s="8"/>
      <c r="S422" s="8"/>
      <c r="T422" s="8"/>
      <c r="U422" s="8"/>
      <c r="V422" s="8"/>
      <c r="W422" s="8"/>
      <c r="X422" s="8"/>
      <c r="Y422" s="8"/>
    </row>
    <row r="423" spans="1:25" ht="12.75" customHeight="1" x14ac:dyDescent="0.15">
      <c r="A423" s="8"/>
      <c r="B423" s="83"/>
      <c r="C423" s="89"/>
      <c r="D423" s="82"/>
      <c r="E423" s="82"/>
      <c r="F423" s="82"/>
      <c r="G423" s="8"/>
      <c r="H423" s="8"/>
      <c r="I423" s="8"/>
      <c r="J423" s="8"/>
      <c r="K423" s="8"/>
      <c r="L423" s="8"/>
      <c r="M423" s="8"/>
      <c r="N423" s="8"/>
      <c r="O423" s="8"/>
      <c r="P423" s="8"/>
      <c r="Q423" s="8"/>
      <c r="R423" s="8"/>
      <c r="S423" s="8"/>
      <c r="T423" s="8"/>
      <c r="U423" s="8"/>
      <c r="V423" s="8"/>
      <c r="W423" s="8"/>
      <c r="X423" s="8"/>
      <c r="Y423" s="8"/>
    </row>
    <row r="424" spans="1:25" ht="12.75" customHeight="1" x14ac:dyDescent="0.15">
      <c r="A424" s="8"/>
      <c r="B424" s="83"/>
      <c r="C424" s="89"/>
      <c r="D424" s="82"/>
      <c r="E424" s="82"/>
      <c r="F424" s="82"/>
      <c r="G424" s="8"/>
      <c r="H424" s="8"/>
      <c r="I424" s="8"/>
      <c r="J424" s="8"/>
      <c r="K424" s="8"/>
      <c r="L424" s="8"/>
      <c r="M424" s="8"/>
      <c r="N424" s="8"/>
      <c r="O424" s="8"/>
      <c r="P424" s="8"/>
      <c r="Q424" s="8"/>
      <c r="R424" s="8"/>
      <c r="S424" s="8"/>
      <c r="T424" s="8"/>
      <c r="U424" s="8"/>
      <c r="V424" s="8"/>
      <c r="W424" s="8"/>
      <c r="X424" s="8"/>
      <c r="Y424" s="8"/>
    </row>
    <row r="425" spans="1:25" ht="12.75" customHeight="1" x14ac:dyDescent="0.15">
      <c r="A425" s="8"/>
      <c r="B425" s="83"/>
      <c r="C425" s="89"/>
      <c r="D425" s="82"/>
      <c r="E425" s="82"/>
      <c r="F425" s="82"/>
      <c r="G425" s="8"/>
      <c r="H425" s="8"/>
      <c r="I425" s="8"/>
      <c r="J425" s="8"/>
      <c r="K425" s="8"/>
      <c r="L425" s="8"/>
      <c r="M425" s="8"/>
      <c r="N425" s="8"/>
      <c r="O425" s="8"/>
      <c r="P425" s="8"/>
      <c r="Q425" s="8"/>
      <c r="R425" s="8"/>
      <c r="S425" s="8"/>
      <c r="T425" s="8"/>
      <c r="U425" s="8"/>
      <c r="V425" s="8"/>
      <c r="W425" s="8"/>
      <c r="X425" s="8"/>
      <c r="Y425" s="8"/>
    </row>
    <row r="426" spans="1:25" ht="12.75" customHeight="1" x14ac:dyDescent="0.15">
      <c r="A426" s="8"/>
      <c r="B426" s="83"/>
      <c r="C426" s="89"/>
      <c r="D426" s="82"/>
      <c r="E426" s="82"/>
      <c r="F426" s="82"/>
      <c r="G426" s="8"/>
      <c r="H426" s="8"/>
      <c r="I426" s="8"/>
      <c r="J426" s="8"/>
      <c r="K426" s="8"/>
      <c r="L426" s="8"/>
      <c r="M426" s="8"/>
      <c r="N426" s="8"/>
      <c r="O426" s="8"/>
      <c r="P426" s="8"/>
      <c r="Q426" s="8"/>
      <c r="R426" s="8"/>
      <c r="S426" s="8"/>
      <c r="T426" s="8"/>
      <c r="U426" s="8"/>
      <c r="V426" s="8"/>
      <c r="W426" s="8"/>
      <c r="X426" s="8"/>
      <c r="Y426" s="8"/>
    </row>
    <row r="427" spans="1:25" ht="12.75" customHeight="1" x14ac:dyDescent="0.15">
      <c r="A427" s="8"/>
      <c r="B427" s="83"/>
      <c r="C427" s="89"/>
      <c r="D427" s="82"/>
      <c r="E427" s="82"/>
      <c r="F427" s="82"/>
      <c r="G427" s="8"/>
      <c r="H427" s="8"/>
      <c r="I427" s="8"/>
      <c r="J427" s="8"/>
      <c r="K427" s="8"/>
      <c r="L427" s="8"/>
      <c r="M427" s="8"/>
      <c r="N427" s="8"/>
      <c r="O427" s="8"/>
      <c r="P427" s="8"/>
      <c r="Q427" s="8"/>
      <c r="R427" s="8"/>
      <c r="S427" s="8"/>
      <c r="T427" s="8"/>
      <c r="U427" s="8"/>
      <c r="V427" s="8"/>
      <c r="W427" s="8"/>
      <c r="X427" s="8"/>
      <c r="Y427" s="8"/>
    </row>
    <row r="428" spans="1:25" ht="12.75" customHeight="1" x14ac:dyDescent="0.15">
      <c r="A428" s="8"/>
      <c r="B428" s="83"/>
      <c r="C428" s="89"/>
      <c r="D428" s="82"/>
      <c r="E428" s="82"/>
      <c r="F428" s="82"/>
      <c r="G428" s="8"/>
      <c r="H428" s="8"/>
      <c r="I428" s="8"/>
      <c r="J428" s="8"/>
      <c r="K428" s="8"/>
      <c r="L428" s="8"/>
      <c r="M428" s="8"/>
      <c r="N428" s="8"/>
      <c r="O428" s="8"/>
      <c r="P428" s="8"/>
      <c r="Q428" s="8"/>
      <c r="R428" s="8"/>
      <c r="S428" s="8"/>
      <c r="T428" s="8"/>
      <c r="U428" s="8"/>
      <c r="V428" s="8"/>
      <c r="W428" s="8"/>
      <c r="X428" s="8"/>
      <c r="Y428" s="8"/>
    </row>
    <row r="429" spans="1:25" ht="12.75" customHeight="1" x14ac:dyDescent="0.15">
      <c r="A429" s="8"/>
      <c r="B429" s="83"/>
      <c r="C429" s="89"/>
      <c r="D429" s="82"/>
      <c r="E429" s="82"/>
      <c r="F429" s="82"/>
      <c r="G429" s="8"/>
      <c r="H429" s="8"/>
      <c r="I429" s="8"/>
      <c r="J429" s="8"/>
      <c r="K429" s="8"/>
      <c r="L429" s="8"/>
      <c r="M429" s="8"/>
      <c r="N429" s="8"/>
      <c r="O429" s="8"/>
      <c r="P429" s="8"/>
      <c r="Q429" s="8"/>
      <c r="R429" s="8"/>
      <c r="S429" s="8"/>
      <c r="T429" s="8"/>
      <c r="U429" s="8"/>
      <c r="V429" s="8"/>
      <c r="W429" s="8"/>
      <c r="X429" s="8"/>
      <c r="Y429" s="8"/>
    </row>
    <row r="430" spans="1:25" ht="12.75" customHeight="1" x14ac:dyDescent="0.15">
      <c r="A430" s="8"/>
      <c r="B430" s="83"/>
      <c r="C430" s="89"/>
      <c r="D430" s="82"/>
      <c r="E430" s="82"/>
      <c r="F430" s="82"/>
      <c r="G430" s="8"/>
      <c r="H430" s="8"/>
      <c r="I430" s="8"/>
      <c r="J430" s="8"/>
      <c r="K430" s="8"/>
      <c r="L430" s="8"/>
      <c r="M430" s="8"/>
      <c r="N430" s="8"/>
      <c r="O430" s="8"/>
      <c r="P430" s="8"/>
      <c r="Q430" s="8"/>
      <c r="R430" s="8"/>
      <c r="S430" s="8"/>
      <c r="T430" s="8"/>
      <c r="U430" s="8"/>
      <c r="V430" s="8"/>
      <c r="W430" s="8"/>
      <c r="X430" s="8"/>
      <c r="Y430" s="8"/>
    </row>
    <row r="431" spans="1:25" ht="12.75" customHeight="1" x14ac:dyDescent="0.15">
      <c r="A431" s="8"/>
      <c r="B431" s="83"/>
      <c r="C431" s="89"/>
      <c r="D431" s="82"/>
      <c r="E431" s="82"/>
      <c r="F431" s="82"/>
      <c r="G431" s="8"/>
      <c r="H431" s="8"/>
      <c r="I431" s="8"/>
      <c r="J431" s="8"/>
      <c r="K431" s="8"/>
      <c r="L431" s="8"/>
      <c r="M431" s="8"/>
      <c r="N431" s="8"/>
      <c r="O431" s="8"/>
      <c r="P431" s="8"/>
      <c r="Q431" s="8"/>
      <c r="R431" s="8"/>
      <c r="S431" s="8"/>
      <c r="T431" s="8"/>
      <c r="U431" s="8"/>
      <c r="V431" s="8"/>
      <c r="W431" s="8"/>
      <c r="X431" s="8"/>
      <c r="Y431" s="8"/>
    </row>
    <row r="432" spans="1:25" ht="12.75" customHeight="1" x14ac:dyDescent="0.15">
      <c r="A432" s="8"/>
      <c r="B432" s="83"/>
      <c r="C432" s="89"/>
      <c r="D432" s="82"/>
      <c r="E432" s="82"/>
      <c r="F432" s="82"/>
      <c r="G432" s="8"/>
      <c r="H432" s="8"/>
      <c r="I432" s="8"/>
      <c r="J432" s="8"/>
      <c r="K432" s="8"/>
      <c r="L432" s="8"/>
      <c r="M432" s="8"/>
      <c r="N432" s="8"/>
      <c r="O432" s="8"/>
      <c r="P432" s="8"/>
      <c r="Q432" s="8"/>
      <c r="R432" s="8"/>
      <c r="S432" s="8"/>
      <c r="T432" s="8"/>
      <c r="U432" s="8"/>
      <c r="V432" s="8"/>
      <c r="W432" s="8"/>
      <c r="X432" s="8"/>
      <c r="Y432" s="8"/>
    </row>
    <row r="433" spans="1:25" ht="12.75" customHeight="1" x14ac:dyDescent="0.15">
      <c r="A433" s="8"/>
      <c r="B433" s="83"/>
      <c r="C433" s="89"/>
      <c r="D433" s="82"/>
      <c r="E433" s="82"/>
      <c r="F433" s="82"/>
      <c r="G433" s="8"/>
      <c r="H433" s="8"/>
      <c r="I433" s="8"/>
      <c r="J433" s="8"/>
      <c r="K433" s="8"/>
      <c r="L433" s="8"/>
      <c r="M433" s="8"/>
      <c r="N433" s="8"/>
      <c r="O433" s="8"/>
      <c r="P433" s="8"/>
      <c r="Q433" s="8"/>
      <c r="R433" s="8"/>
      <c r="S433" s="8"/>
      <c r="T433" s="8"/>
      <c r="U433" s="8"/>
      <c r="V433" s="8"/>
      <c r="W433" s="8"/>
      <c r="X433" s="8"/>
      <c r="Y433" s="8"/>
    </row>
    <row r="434" spans="1:25" ht="12.75" customHeight="1" x14ac:dyDescent="0.15">
      <c r="A434" s="8"/>
      <c r="B434" s="83"/>
      <c r="C434" s="89"/>
      <c r="D434" s="82"/>
      <c r="E434" s="82"/>
      <c r="F434" s="82"/>
      <c r="G434" s="8"/>
      <c r="H434" s="8"/>
      <c r="I434" s="8"/>
      <c r="J434" s="8"/>
      <c r="K434" s="8"/>
      <c r="L434" s="8"/>
      <c r="M434" s="8"/>
      <c r="N434" s="8"/>
      <c r="O434" s="8"/>
      <c r="P434" s="8"/>
      <c r="Q434" s="8"/>
      <c r="R434" s="8"/>
      <c r="S434" s="8"/>
      <c r="T434" s="8"/>
      <c r="U434" s="8"/>
      <c r="V434" s="8"/>
      <c r="W434" s="8"/>
      <c r="X434" s="8"/>
      <c r="Y434" s="8"/>
    </row>
    <row r="435" spans="1:25" ht="12.75" customHeight="1" x14ac:dyDescent="0.15">
      <c r="A435" s="8"/>
      <c r="B435" s="83"/>
      <c r="C435" s="89"/>
      <c r="D435" s="82"/>
      <c r="E435" s="82"/>
      <c r="F435" s="82"/>
      <c r="G435" s="8"/>
      <c r="H435" s="8"/>
      <c r="I435" s="8"/>
      <c r="J435" s="8"/>
      <c r="K435" s="8"/>
      <c r="L435" s="8"/>
      <c r="M435" s="8"/>
      <c r="N435" s="8"/>
      <c r="O435" s="8"/>
      <c r="P435" s="8"/>
      <c r="Q435" s="8"/>
      <c r="R435" s="8"/>
      <c r="S435" s="8"/>
      <c r="T435" s="8"/>
      <c r="U435" s="8"/>
      <c r="V435" s="8"/>
      <c r="W435" s="8"/>
      <c r="X435" s="8"/>
      <c r="Y435" s="8"/>
    </row>
    <row r="436" spans="1:25" ht="12.75" customHeight="1" x14ac:dyDescent="0.15">
      <c r="A436" s="8"/>
      <c r="B436" s="83"/>
      <c r="C436" s="89"/>
      <c r="D436" s="82"/>
      <c r="E436" s="82"/>
      <c r="F436" s="82"/>
      <c r="G436" s="8"/>
      <c r="H436" s="8"/>
      <c r="I436" s="8"/>
      <c r="J436" s="8"/>
      <c r="K436" s="8"/>
      <c r="L436" s="8"/>
      <c r="M436" s="8"/>
      <c r="N436" s="8"/>
      <c r="O436" s="8"/>
      <c r="P436" s="8"/>
      <c r="Q436" s="8"/>
      <c r="R436" s="8"/>
      <c r="S436" s="8"/>
      <c r="T436" s="8"/>
      <c r="U436" s="8"/>
      <c r="V436" s="8"/>
      <c r="W436" s="8"/>
      <c r="X436" s="8"/>
      <c r="Y436" s="8"/>
    </row>
    <row r="437" spans="1:25" ht="12.75" customHeight="1" x14ac:dyDescent="0.15">
      <c r="A437" s="8"/>
      <c r="B437" s="83"/>
      <c r="C437" s="89"/>
      <c r="D437" s="82"/>
      <c r="E437" s="82"/>
      <c r="F437" s="82"/>
      <c r="G437" s="8"/>
      <c r="H437" s="8"/>
      <c r="I437" s="8"/>
      <c r="J437" s="8"/>
      <c r="K437" s="8"/>
      <c r="L437" s="8"/>
      <c r="M437" s="8"/>
      <c r="N437" s="8"/>
      <c r="O437" s="8"/>
      <c r="P437" s="8"/>
      <c r="Q437" s="8"/>
      <c r="R437" s="8"/>
      <c r="S437" s="8"/>
      <c r="T437" s="8"/>
      <c r="U437" s="8"/>
      <c r="V437" s="8"/>
      <c r="W437" s="8"/>
      <c r="X437" s="8"/>
      <c r="Y437" s="8"/>
    </row>
    <row r="438" spans="1:25" ht="12.75" customHeight="1" x14ac:dyDescent="0.15">
      <c r="A438" s="8"/>
      <c r="B438" s="83"/>
      <c r="C438" s="89"/>
      <c r="D438" s="82"/>
      <c r="E438" s="82"/>
      <c r="F438" s="82"/>
      <c r="G438" s="8"/>
      <c r="H438" s="8"/>
      <c r="I438" s="8"/>
      <c r="J438" s="8"/>
      <c r="K438" s="8"/>
      <c r="L438" s="8"/>
      <c r="M438" s="8"/>
      <c r="N438" s="8"/>
      <c r="O438" s="8"/>
      <c r="P438" s="8"/>
      <c r="Q438" s="8"/>
      <c r="R438" s="8"/>
      <c r="S438" s="8"/>
      <c r="T438" s="8"/>
      <c r="U438" s="8"/>
      <c r="V438" s="8"/>
      <c r="W438" s="8"/>
      <c r="X438" s="8"/>
      <c r="Y438" s="8"/>
    </row>
    <row r="439" spans="1:25" ht="12.75" customHeight="1" x14ac:dyDescent="0.15">
      <c r="A439" s="8"/>
      <c r="B439" s="83"/>
      <c r="C439" s="89"/>
      <c r="D439" s="82"/>
      <c r="E439" s="82"/>
      <c r="F439" s="82"/>
      <c r="G439" s="8"/>
      <c r="H439" s="8"/>
      <c r="I439" s="8"/>
      <c r="J439" s="8"/>
      <c r="K439" s="8"/>
      <c r="L439" s="8"/>
      <c r="M439" s="8"/>
      <c r="N439" s="8"/>
      <c r="O439" s="8"/>
      <c r="P439" s="8"/>
      <c r="Q439" s="8"/>
      <c r="R439" s="8"/>
      <c r="S439" s="8"/>
      <c r="T439" s="8"/>
      <c r="U439" s="8"/>
      <c r="V439" s="8"/>
      <c r="W439" s="8"/>
      <c r="X439" s="8"/>
      <c r="Y439" s="8"/>
    </row>
    <row r="440" spans="1:25" ht="12.75" customHeight="1" x14ac:dyDescent="0.15">
      <c r="A440" s="8"/>
      <c r="B440" s="83"/>
      <c r="C440" s="89"/>
      <c r="D440" s="82"/>
      <c r="E440" s="82"/>
      <c r="F440" s="82"/>
      <c r="G440" s="8"/>
      <c r="H440" s="8"/>
      <c r="I440" s="8"/>
      <c r="J440" s="8"/>
      <c r="K440" s="8"/>
      <c r="L440" s="8"/>
      <c r="M440" s="8"/>
      <c r="N440" s="8"/>
      <c r="O440" s="8"/>
      <c r="P440" s="8"/>
      <c r="Q440" s="8"/>
      <c r="R440" s="8"/>
      <c r="S440" s="8"/>
      <c r="T440" s="8"/>
      <c r="U440" s="8"/>
      <c r="V440" s="8"/>
      <c r="W440" s="8"/>
      <c r="X440" s="8"/>
      <c r="Y440" s="8"/>
    </row>
    <row r="441" spans="1:25" ht="12.75" customHeight="1" x14ac:dyDescent="0.15">
      <c r="A441" s="8"/>
      <c r="B441" s="83"/>
      <c r="C441" s="89"/>
      <c r="D441" s="82"/>
      <c r="E441" s="82"/>
      <c r="F441" s="82"/>
      <c r="G441" s="8"/>
      <c r="H441" s="8"/>
      <c r="I441" s="8"/>
      <c r="J441" s="8"/>
      <c r="K441" s="8"/>
      <c r="L441" s="8"/>
      <c r="M441" s="8"/>
      <c r="N441" s="8"/>
      <c r="O441" s="8"/>
      <c r="P441" s="8"/>
      <c r="Q441" s="8"/>
      <c r="R441" s="8"/>
      <c r="S441" s="8"/>
      <c r="T441" s="8"/>
      <c r="U441" s="8"/>
      <c r="V441" s="8"/>
      <c r="W441" s="8"/>
      <c r="X441" s="8"/>
      <c r="Y441" s="8"/>
    </row>
    <row r="442" spans="1:25" ht="12.75" customHeight="1" x14ac:dyDescent="0.15">
      <c r="A442" s="8"/>
      <c r="B442" s="83"/>
      <c r="C442" s="89"/>
      <c r="D442" s="82"/>
      <c r="E442" s="82"/>
      <c r="F442" s="82"/>
      <c r="G442" s="8"/>
      <c r="H442" s="8"/>
      <c r="I442" s="8"/>
      <c r="J442" s="8"/>
      <c r="K442" s="8"/>
      <c r="L442" s="8"/>
      <c r="M442" s="8"/>
      <c r="N442" s="8"/>
      <c r="O442" s="8"/>
      <c r="P442" s="8"/>
      <c r="Q442" s="8"/>
      <c r="R442" s="8"/>
      <c r="S442" s="8"/>
      <c r="T442" s="8"/>
      <c r="U442" s="8"/>
      <c r="V442" s="8"/>
      <c r="W442" s="8"/>
      <c r="X442" s="8"/>
      <c r="Y442" s="8"/>
    </row>
    <row r="443" spans="1:25" ht="12.75" customHeight="1" x14ac:dyDescent="0.15">
      <c r="A443" s="8"/>
      <c r="B443" s="83"/>
      <c r="C443" s="89"/>
      <c r="D443" s="82"/>
      <c r="E443" s="82"/>
      <c r="F443" s="82"/>
      <c r="G443" s="8"/>
      <c r="H443" s="8"/>
      <c r="I443" s="8"/>
      <c r="J443" s="8"/>
      <c r="K443" s="8"/>
      <c r="L443" s="8"/>
      <c r="M443" s="8"/>
      <c r="N443" s="8"/>
      <c r="O443" s="8"/>
      <c r="P443" s="8"/>
      <c r="Q443" s="8"/>
      <c r="R443" s="8"/>
      <c r="S443" s="8"/>
      <c r="T443" s="8"/>
      <c r="U443" s="8"/>
      <c r="V443" s="8"/>
      <c r="W443" s="8"/>
      <c r="X443" s="8"/>
      <c r="Y443" s="8"/>
    </row>
    <row r="444" spans="1:25" ht="12.75" customHeight="1" x14ac:dyDescent="0.15">
      <c r="A444" s="8"/>
      <c r="B444" s="83"/>
      <c r="C444" s="89"/>
      <c r="D444" s="82"/>
      <c r="E444" s="82"/>
      <c r="F444" s="82"/>
      <c r="G444" s="8"/>
      <c r="H444" s="8"/>
      <c r="I444" s="8"/>
      <c r="J444" s="8"/>
      <c r="K444" s="8"/>
      <c r="L444" s="8"/>
      <c r="M444" s="8"/>
      <c r="N444" s="8"/>
      <c r="O444" s="8"/>
      <c r="P444" s="8"/>
      <c r="Q444" s="8"/>
      <c r="R444" s="8"/>
      <c r="S444" s="8"/>
      <c r="T444" s="8"/>
      <c r="U444" s="8"/>
      <c r="V444" s="8"/>
      <c r="W444" s="8"/>
      <c r="X444" s="8"/>
      <c r="Y444" s="8"/>
    </row>
    <row r="445" spans="1:25" ht="12.75" customHeight="1" x14ac:dyDescent="0.15">
      <c r="A445" s="8"/>
      <c r="B445" s="83"/>
      <c r="C445" s="89"/>
      <c r="D445" s="82"/>
      <c r="E445" s="82"/>
      <c r="F445" s="82"/>
      <c r="G445" s="8"/>
      <c r="H445" s="8"/>
      <c r="I445" s="8"/>
      <c r="J445" s="8"/>
      <c r="K445" s="8"/>
      <c r="L445" s="8"/>
      <c r="M445" s="8"/>
      <c r="N445" s="8"/>
      <c r="O445" s="8"/>
      <c r="P445" s="8"/>
      <c r="Q445" s="8"/>
      <c r="R445" s="8"/>
      <c r="S445" s="8"/>
      <c r="T445" s="8"/>
      <c r="U445" s="8"/>
      <c r="V445" s="8"/>
      <c r="W445" s="8"/>
      <c r="X445" s="8"/>
      <c r="Y445" s="8"/>
    </row>
    <row r="446" spans="1:25" ht="12.75" customHeight="1" x14ac:dyDescent="0.15">
      <c r="A446" s="8"/>
      <c r="B446" s="83"/>
      <c r="C446" s="89"/>
      <c r="D446" s="82"/>
      <c r="E446" s="82"/>
      <c r="F446" s="82"/>
      <c r="G446" s="8"/>
      <c r="H446" s="8"/>
      <c r="I446" s="8"/>
      <c r="J446" s="8"/>
      <c r="K446" s="8"/>
      <c r="L446" s="8"/>
      <c r="M446" s="8"/>
      <c r="N446" s="8"/>
      <c r="O446" s="8"/>
      <c r="P446" s="8"/>
      <c r="Q446" s="8"/>
      <c r="R446" s="8"/>
      <c r="S446" s="8"/>
      <c r="T446" s="8"/>
      <c r="U446" s="8"/>
      <c r="V446" s="8"/>
      <c r="W446" s="8"/>
      <c r="X446" s="8"/>
      <c r="Y446" s="8"/>
    </row>
    <row r="447" spans="1:25" ht="12.75" customHeight="1" x14ac:dyDescent="0.15">
      <c r="A447" s="8"/>
      <c r="B447" s="83"/>
      <c r="C447" s="89"/>
      <c r="D447" s="82"/>
      <c r="E447" s="82"/>
      <c r="F447" s="82"/>
      <c r="G447" s="8"/>
      <c r="H447" s="8"/>
      <c r="I447" s="8"/>
      <c r="J447" s="8"/>
      <c r="K447" s="8"/>
      <c r="L447" s="8"/>
      <c r="M447" s="8"/>
      <c r="N447" s="8"/>
      <c r="O447" s="8"/>
      <c r="P447" s="8"/>
      <c r="Q447" s="8"/>
      <c r="R447" s="8"/>
      <c r="S447" s="8"/>
      <c r="T447" s="8"/>
      <c r="U447" s="8"/>
      <c r="V447" s="8"/>
      <c r="W447" s="8"/>
      <c r="X447" s="8"/>
      <c r="Y447" s="8"/>
    </row>
    <row r="448" spans="1:25" ht="12.75" customHeight="1" x14ac:dyDescent="0.15">
      <c r="A448" s="8"/>
      <c r="B448" s="83"/>
      <c r="C448" s="89"/>
      <c r="D448" s="82"/>
      <c r="E448" s="82"/>
      <c r="F448" s="82"/>
      <c r="G448" s="8"/>
      <c r="H448" s="8"/>
      <c r="I448" s="8"/>
      <c r="J448" s="8"/>
      <c r="K448" s="8"/>
      <c r="L448" s="8"/>
      <c r="M448" s="8"/>
      <c r="N448" s="8"/>
      <c r="O448" s="8"/>
      <c r="P448" s="8"/>
      <c r="Q448" s="8"/>
      <c r="R448" s="8"/>
      <c r="S448" s="8"/>
      <c r="T448" s="8"/>
      <c r="U448" s="8"/>
      <c r="V448" s="8"/>
      <c r="W448" s="8"/>
      <c r="X448" s="8"/>
      <c r="Y448" s="8"/>
    </row>
    <row r="449" spans="1:25" ht="12.75" customHeight="1" x14ac:dyDescent="0.15">
      <c r="A449" s="8"/>
      <c r="B449" s="83"/>
      <c r="C449" s="89"/>
      <c r="D449" s="82"/>
      <c r="E449" s="82"/>
      <c r="F449" s="82"/>
      <c r="G449" s="8"/>
      <c r="H449" s="8"/>
      <c r="I449" s="8"/>
      <c r="J449" s="8"/>
      <c r="K449" s="8"/>
      <c r="L449" s="8"/>
      <c r="M449" s="8"/>
      <c r="N449" s="8"/>
      <c r="O449" s="8"/>
      <c r="P449" s="8"/>
      <c r="Q449" s="8"/>
      <c r="R449" s="8"/>
      <c r="S449" s="8"/>
      <c r="T449" s="8"/>
      <c r="U449" s="8"/>
      <c r="V449" s="8"/>
      <c r="W449" s="8"/>
      <c r="X449" s="8"/>
      <c r="Y449" s="8"/>
    </row>
    <row r="450" spans="1:25" ht="12.75" customHeight="1" x14ac:dyDescent="0.15">
      <c r="A450" s="8"/>
      <c r="B450" s="83"/>
      <c r="C450" s="89"/>
      <c r="D450" s="82"/>
      <c r="E450" s="82"/>
      <c r="F450" s="82"/>
      <c r="G450" s="8"/>
      <c r="H450" s="8"/>
      <c r="I450" s="8"/>
      <c r="J450" s="8"/>
      <c r="K450" s="8"/>
      <c r="L450" s="8"/>
      <c r="M450" s="8"/>
      <c r="N450" s="8"/>
      <c r="O450" s="8"/>
      <c r="P450" s="8"/>
      <c r="Q450" s="8"/>
      <c r="R450" s="8"/>
      <c r="S450" s="8"/>
      <c r="T450" s="8"/>
      <c r="U450" s="8"/>
      <c r="V450" s="8"/>
      <c r="W450" s="8"/>
      <c r="X450" s="8"/>
      <c r="Y450" s="8"/>
    </row>
    <row r="451" spans="1:25" ht="12.75" customHeight="1" x14ac:dyDescent="0.15">
      <c r="A451" s="8"/>
      <c r="B451" s="83"/>
      <c r="C451" s="89"/>
      <c r="D451" s="82"/>
      <c r="E451" s="82"/>
      <c r="F451" s="82"/>
      <c r="G451" s="8"/>
      <c r="H451" s="8"/>
      <c r="I451" s="8"/>
      <c r="J451" s="8"/>
      <c r="K451" s="8"/>
      <c r="L451" s="8"/>
      <c r="M451" s="8"/>
      <c r="N451" s="8"/>
      <c r="O451" s="8"/>
      <c r="P451" s="8"/>
      <c r="Q451" s="8"/>
      <c r="R451" s="8"/>
      <c r="S451" s="8"/>
      <c r="T451" s="8"/>
      <c r="U451" s="8"/>
      <c r="V451" s="8"/>
      <c r="W451" s="8"/>
      <c r="X451" s="8"/>
      <c r="Y451" s="8"/>
    </row>
    <row r="452" spans="1:25" ht="12.75" customHeight="1" x14ac:dyDescent="0.15">
      <c r="A452" s="8"/>
      <c r="B452" s="83"/>
      <c r="C452" s="89"/>
      <c r="D452" s="82"/>
      <c r="E452" s="82"/>
      <c r="F452" s="82"/>
      <c r="G452" s="8"/>
      <c r="H452" s="8"/>
      <c r="I452" s="8"/>
      <c r="J452" s="8"/>
      <c r="K452" s="8"/>
      <c r="L452" s="8"/>
      <c r="M452" s="8"/>
      <c r="N452" s="8"/>
      <c r="O452" s="8"/>
      <c r="P452" s="8"/>
      <c r="Q452" s="8"/>
      <c r="R452" s="8"/>
      <c r="S452" s="8"/>
      <c r="T452" s="8"/>
      <c r="U452" s="8"/>
      <c r="V452" s="8"/>
      <c r="W452" s="8"/>
      <c r="X452" s="8"/>
      <c r="Y452" s="8"/>
    </row>
    <row r="453" spans="1:25" ht="12.75" customHeight="1" x14ac:dyDescent="0.15">
      <c r="A453" s="8"/>
      <c r="B453" s="83"/>
      <c r="C453" s="89"/>
      <c r="D453" s="82"/>
      <c r="E453" s="82"/>
      <c r="F453" s="82"/>
      <c r="G453" s="8"/>
      <c r="H453" s="8"/>
      <c r="I453" s="8"/>
      <c r="J453" s="8"/>
      <c r="K453" s="8"/>
      <c r="L453" s="8"/>
      <c r="M453" s="8"/>
      <c r="N453" s="8"/>
      <c r="O453" s="8"/>
      <c r="P453" s="8"/>
      <c r="Q453" s="8"/>
      <c r="R453" s="8"/>
      <c r="S453" s="8"/>
      <c r="T453" s="8"/>
      <c r="U453" s="8"/>
      <c r="V453" s="8"/>
      <c r="W453" s="8"/>
      <c r="X453" s="8"/>
      <c r="Y453" s="8"/>
    </row>
    <row r="454" spans="1:25" ht="12.75" customHeight="1" x14ac:dyDescent="0.15">
      <c r="A454" s="8"/>
      <c r="B454" s="83"/>
      <c r="C454" s="89"/>
      <c r="D454" s="82"/>
      <c r="E454" s="82"/>
      <c r="F454" s="82"/>
      <c r="G454" s="8"/>
      <c r="H454" s="8"/>
      <c r="I454" s="8"/>
      <c r="J454" s="8"/>
      <c r="K454" s="8"/>
      <c r="L454" s="8"/>
      <c r="M454" s="8"/>
      <c r="N454" s="8"/>
      <c r="O454" s="8"/>
      <c r="P454" s="8"/>
      <c r="Q454" s="8"/>
      <c r="R454" s="8"/>
      <c r="S454" s="8"/>
      <c r="T454" s="8"/>
      <c r="U454" s="8"/>
      <c r="V454" s="8"/>
      <c r="W454" s="8"/>
      <c r="X454" s="8"/>
      <c r="Y454" s="8"/>
    </row>
    <row r="455" spans="1:25" ht="12.75" customHeight="1" x14ac:dyDescent="0.15">
      <c r="A455" s="8"/>
      <c r="B455" s="83"/>
      <c r="C455" s="89"/>
      <c r="D455" s="82"/>
      <c r="E455" s="82"/>
      <c r="F455" s="82"/>
      <c r="G455" s="8"/>
      <c r="H455" s="8"/>
      <c r="I455" s="8"/>
      <c r="J455" s="8"/>
      <c r="K455" s="8"/>
      <c r="L455" s="8"/>
      <c r="M455" s="8"/>
      <c r="N455" s="8"/>
      <c r="O455" s="8"/>
      <c r="P455" s="8"/>
      <c r="Q455" s="8"/>
      <c r="R455" s="8"/>
      <c r="S455" s="8"/>
      <c r="T455" s="8"/>
      <c r="U455" s="8"/>
      <c r="V455" s="8"/>
      <c r="W455" s="8"/>
      <c r="X455" s="8"/>
      <c r="Y455" s="8"/>
    </row>
    <row r="456" spans="1:25" ht="12.75" customHeight="1" x14ac:dyDescent="0.15">
      <c r="A456" s="8"/>
      <c r="B456" s="83"/>
      <c r="C456" s="89"/>
      <c r="D456" s="82"/>
      <c r="E456" s="82"/>
      <c r="F456" s="82"/>
      <c r="G456" s="8"/>
      <c r="H456" s="8"/>
      <c r="I456" s="8"/>
      <c r="J456" s="8"/>
      <c r="K456" s="8"/>
      <c r="L456" s="8"/>
      <c r="M456" s="8"/>
      <c r="N456" s="8"/>
      <c r="O456" s="8"/>
      <c r="P456" s="8"/>
      <c r="Q456" s="8"/>
      <c r="R456" s="8"/>
      <c r="S456" s="8"/>
      <c r="T456" s="8"/>
      <c r="U456" s="8"/>
      <c r="V456" s="8"/>
      <c r="W456" s="8"/>
      <c r="X456" s="8"/>
      <c r="Y456" s="8"/>
    </row>
    <row r="457" spans="1:25" ht="12.75" customHeight="1" x14ac:dyDescent="0.15">
      <c r="A457" s="8"/>
      <c r="B457" s="83"/>
      <c r="C457" s="89"/>
      <c r="D457" s="82"/>
      <c r="E457" s="82"/>
      <c r="F457" s="82"/>
      <c r="G457" s="8"/>
      <c r="H457" s="8"/>
      <c r="I457" s="8"/>
      <c r="J457" s="8"/>
      <c r="K457" s="8"/>
      <c r="L457" s="8"/>
      <c r="M457" s="8"/>
      <c r="N457" s="8"/>
      <c r="O457" s="8"/>
      <c r="P457" s="8"/>
      <c r="Q457" s="8"/>
      <c r="R457" s="8"/>
      <c r="S457" s="8"/>
      <c r="T457" s="8"/>
      <c r="U457" s="8"/>
      <c r="V457" s="8"/>
      <c r="W457" s="8"/>
      <c r="X457" s="8"/>
      <c r="Y457" s="8"/>
    </row>
    <row r="458" spans="1:25" ht="12.75" customHeight="1" x14ac:dyDescent="0.15">
      <c r="A458" s="8"/>
      <c r="B458" s="83"/>
      <c r="C458" s="89"/>
      <c r="D458" s="82"/>
      <c r="E458" s="82"/>
      <c r="F458" s="82"/>
      <c r="G458" s="8"/>
      <c r="H458" s="8"/>
      <c r="I458" s="8"/>
      <c r="J458" s="8"/>
      <c r="K458" s="8"/>
      <c r="L458" s="8"/>
      <c r="M458" s="8"/>
      <c r="N458" s="8"/>
      <c r="O458" s="8"/>
      <c r="P458" s="8"/>
      <c r="Q458" s="8"/>
      <c r="R458" s="8"/>
      <c r="S458" s="8"/>
      <c r="T458" s="8"/>
      <c r="U458" s="8"/>
      <c r="V458" s="8"/>
      <c r="W458" s="8"/>
      <c r="X458" s="8"/>
      <c r="Y458" s="8"/>
    </row>
    <row r="459" spans="1:25" ht="12.75" customHeight="1" x14ac:dyDescent="0.15">
      <c r="A459" s="8"/>
      <c r="B459" s="83"/>
      <c r="C459" s="89"/>
      <c r="D459" s="82"/>
      <c r="E459" s="82"/>
      <c r="F459" s="82"/>
      <c r="G459" s="8"/>
      <c r="H459" s="8"/>
      <c r="I459" s="8"/>
      <c r="J459" s="8"/>
      <c r="K459" s="8"/>
      <c r="L459" s="8"/>
      <c r="M459" s="8"/>
      <c r="N459" s="8"/>
      <c r="O459" s="8"/>
      <c r="P459" s="8"/>
      <c r="Q459" s="8"/>
      <c r="R459" s="8"/>
      <c r="S459" s="8"/>
      <c r="T459" s="8"/>
      <c r="U459" s="8"/>
      <c r="V459" s="8"/>
      <c r="W459" s="8"/>
      <c r="X459" s="8"/>
      <c r="Y459" s="8"/>
    </row>
    <row r="460" spans="1:25" ht="12.75" customHeight="1" x14ac:dyDescent="0.15">
      <c r="A460" s="8"/>
      <c r="B460" s="83"/>
      <c r="C460" s="89"/>
      <c r="D460" s="82"/>
      <c r="E460" s="82"/>
      <c r="F460" s="82"/>
      <c r="G460" s="8"/>
      <c r="H460" s="8"/>
      <c r="I460" s="8"/>
      <c r="J460" s="8"/>
      <c r="K460" s="8"/>
      <c r="L460" s="8"/>
      <c r="M460" s="8"/>
      <c r="N460" s="8"/>
      <c r="O460" s="8"/>
      <c r="P460" s="8"/>
      <c r="Q460" s="8"/>
      <c r="R460" s="8"/>
      <c r="S460" s="8"/>
      <c r="T460" s="8"/>
      <c r="U460" s="8"/>
      <c r="V460" s="8"/>
      <c r="W460" s="8"/>
      <c r="X460" s="8"/>
      <c r="Y460" s="8"/>
    </row>
    <row r="461" spans="1:25" ht="12.75" customHeight="1" x14ac:dyDescent="0.15">
      <c r="A461" s="8"/>
      <c r="B461" s="83"/>
      <c r="C461" s="89"/>
      <c r="D461" s="82"/>
      <c r="E461" s="82"/>
      <c r="F461" s="82"/>
      <c r="G461" s="8"/>
      <c r="H461" s="8"/>
      <c r="I461" s="8"/>
      <c r="J461" s="8"/>
      <c r="K461" s="8"/>
      <c r="L461" s="8"/>
      <c r="M461" s="8"/>
      <c r="N461" s="8"/>
      <c r="O461" s="8"/>
      <c r="P461" s="8"/>
      <c r="Q461" s="8"/>
      <c r="R461" s="8"/>
      <c r="S461" s="8"/>
      <c r="T461" s="8"/>
      <c r="U461" s="8"/>
      <c r="V461" s="8"/>
      <c r="W461" s="8"/>
      <c r="X461" s="8"/>
      <c r="Y461" s="8"/>
    </row>
    <row r="462" spans="1:25" ht="12.75" customHeight="1" x14ac:dyDescent="0.15">
      <c r="A462" s="8"/>
      <c r="B462" s="83"/>
      <c r="C462" s="89"/>
      <c r="D462" s="82"/>
      <c r="E462" s="82"/>
      <c r="F462" s="82"/>
      <c r="G462" s="8"/>
      <c r="H462" s="8"/>
      <c r="I462" s="8"/>
      <c r="J462" s="8"/>
      <c r="K462" s="8"/>
      <c r="L462" s="8"/>
      <c r="M462" s="8"/>
      <c r="N462" s="8"/>
      <c r="O462" s="8"/>
      <c r="P462" s="8"/>
      <c r="Q462" s="8"/>
      <c r="R462" s="8"/>
      <c r="S462" s="8"/>
      <c r="T462" s="8"/>
      <c r="U462" s="8"/>
      <c r="V462" s="8"/>
      <c r="W462" s="8"/>
      <c r="X462" s="8"/>
      <c r="Y462" s="8"/>
    </row>
    <row r="463" spans="1:25" ht="12.75" customHeight="1" x14ac:dyDescent="0.15">
      <c r="A463" s="8"/>
      <c r="B463" s="83"/>
      <c r="C463" s="89"/>
      <c r="D463" s="82"/>
      <c r="E463" s="82"/>
      <c r="F463" s="82"/>
      <c r="G463" s="8"/>
      <c r="H463" s="8"/>
      <c r="I463" s="8"/>
      <c r="J463" s="8"/>
      <c r="K463" s="8"/>
      <c r="L463" s="8"/>
      <c r="M463" s="8"/>
      <c r="N463" s="8"/>
      <c r="O463" s="8"/>
      <c r="P463" s="8"/>
      <c r="Q463" s="8"/>
      <c r="R463" s="8"/>
      <c r="S463" s="8"/>
      <c r="T463" s="8"/>
      <c r="U463" s="8"/>
      <c r="V463" s="8"/>
      <c r="W463" s="8"/>
      <c r="X463" s="8"/>
      <c r="Y463" s="8"/>
    </row>
    <row r="464" spans="1:25" ht="12.75" customHeight="1" x14ac:dyDescent="0.15">
      <c r="A464" s="8"/>
      <c r="B464" s="83"/>
      <c r="C464" s="89"/>
      <c r="D464" s="82"/>
      <c r="E464" s="82"/>
      <c r="F464" s="82"/>
      <c r="G464" s="8"/>
      <c r="H464" s="8"/>
      <c r="I464" s="8"/>
      <c r="J464" s="8"/>
      <c r="K464" s="8"/>
      <c r="L464" s="8"/>
      <c r="M464" s="8"/>
      <c r="N464" s="8"/>
      <c r="O464" s="8"/>
      <c r="P464" s="8"/>
      <c r="Q464" s="8"/>
      <c r="R464" s="8"/>
      <c r="S464" s="8"/>
      <c r="T464" s="8"/>
      <c r="U464" s="8"/>
      <c r="V464" s="8"/>
      <c r="W464" s="8"/>
      <c r="X464" s="8"/>
      <c r="Y464" s="8"/>
    </row>
    <row r="465" spans="1:25" ht="12.75" customHeight="1" x14ac:dyDescent="0.15">
      <c r="A465" s="8"/>
      <c r="B465" s="83"/>
      <c r="C465" s="89"/>
      <c r="D465" s="82"/>
      <c r="E465" s="82"/>
      <c r="F465" s="82"/>
      <c r="G465" s="8"/>
      <c r="H465" s="8"/>
      <c r="I465" s="8"/>
      <c r="J465" s="8"/>
      <c r="K465" s="8"/>
      <c r="L465" s="8"/>
      <c r="M465" s="8"/>
      <c r="N465" s="8"/>
      <c r="O465" s="8"/>
      <c r="P465" s="8"/>
      <c r="Q465" s="8"/>
      <c r="R465" s="8"/>
      <c r="S465" s="8"/>
      <c r="T465" s="8"/>
      <c r="U465" s="8"/>
      <c r="V465" s="8"/>
      <c r="W465" s="8"/>
      <c r="X465" s="8"/>
      <c r="Y465" s="8"/>
    </row>
    <row r="466" spans="1:25" ht="12.75" customHeight="1" x14ac:dyDescent="0.15">
      <c r="A466" s="8"/>
      <c r="B466" s="83"/>
      <c r="C466" s="89"/>
      <c r="D466" s="82"/>
      <c r="E466" s="82"/>
      <c r="F466" s="82"/>
      <c r="G466" s="8"/>
      <c r="H466" s="8"/>
      <c r="I466" s="8"/>
      <c r="J466" s="8"/>
      <c r="K466" s="8"/>
      <c r="L466" s="8"/>
      <c r="M466" s="8"/>
      <c r="N466" s="8"/>
      <c r="O466" s="8"/>
      <c r="P466" s="8"/>
      <c r="Q466" s="8"/>
      <c r="R466" s="8"/>
      <c r="S466" s="8"/>
      <c r="T466" s="8"/>
      <c r="U466" s="8"/>
      <c r="V466" s="8"/>
      <c r="W466" s="8"/>
      <c r="X466" s="8"/>
      <c r="Y466" s="8"/>
    </row>
    <row r="467" spans="1:25" ht="12.75" customHeight="1" x14ac:dyDescent="0.15">
      <c r="A467" s="8"/>
      <c r="B467" s="83"/>
      <c r="C467" s="89"/>
      <c r="D467" s="82"/>
      <c r="E467" s="82"/>
      <c r="F467" s="82"/>
      <c r="G467" s="8"/>
      <c r="H467" s="8"/>
      <c r="I467" s="8"/>
      <c r="J467" s="8"/>
      <c r="K467" s="8"/>
      <c r="L467" s="8"/>
      <c r="M467" s="8"/>
      <c r="N467" s="8"/>
      <c r="O467" s="8"/>
      <c r="P467" s="8"/>
      <c r="Q467" s="8"/>
      <c r="R467" s="8"/>
      <c r="S467" s="8"/>
      <c r="T467" s="8"/>
      <c r="U467" s="8"/>
      <c r="V467" s="8"/>
      <c r="W467" s="8"/>
      <c r="X467" s="8"/>
      <c r="Y467" s="8"/>
    </row>
    <row r="468" spans="1:25" ht="12.75" customHeight="1" x14ac:dyDescent="0.15">
      <c r="A468" s="8"/>
      <c r="B468" s="83"/>
      <c r="C468" s="89"/>
      <c r="D468" s="82"/>
      <c r="E468" s="82"/>
      <c r="F468" s="82"/>
      <c r="G468" s="8"/>
      <c r="H468" s="8"/>
      <c r="I468" s="8"/>
      <c r="J468" s="8"/>
      <c r="K468" s="8"/>
      <c r="L468" s="8"/>
      <c r="M468" s="8"/>
      <c r="N468" s="8"/>
      <c r="O468" s="8"/>
      <c r="P468" s="8"/>
      <c r="Q468" s="8"/>
      <c r="R468" s="8"/>
      <c r="S468" s="8"/>
      <c r="T468" s="8"/>
      <c r="U468" s="8"/>
      <c r="V468" s="8"/>
      <c r="W468" s="8"/>
      <c r="X468" s="8"/>
      <c r="Y468" s="8"/>
    </row>
    <row r="469" spans="1:25" ht="12.75" customHeight="1" x14ac:dyDescent="0.15">
      <c r="A469" s="8"/>
      <c r="B469" s="83"/>
      <c r="C469" s="89"/>
      <c r="D469" s="82"/>
      <c r="E469" s="82"/>
      <c r="F469" s="82"/>
      <c r="G469" s="8"/>
      <c r="H469" s="8"/>
      <c r="I469" s="8"/>
      <c r="J469" s="8"/>
      <c r="K469" s="8"/>
      <c r="L469" s="8"/>
      <c r="M469" s="8"/>
      <c r="N469" s="8"/>
      <c r="O469" s="8"/>
      <c r="P469" s="8"/>
      <c r="Q469" s="8"/>
      <c r="R469" s="8"/>
      <c r="S469" s="8"/>
      <c r="T469" s="8"/>
      <c r="U469" s="8"/>
      <c r="V469" s="8"/>
      <c r="W469" s="8"/>
      <c r="X469" s="8"/>
      <c r="Y469" s="8"/>
    </row>
    <row r="470" spans="1:25" ht="12.75" customHeight="1" x14ac:dyDescent="0.15">
      <c r="A470" s="8"/>
      <c r="B470" s="83"/>
      <c r="C470" s="89"/>
      <c r="D470" s="82"/>
      <c r="E470" s="82"/>
      <c r="F470" s="82"/>
      <c r="G470" s="8"/>
      <c r="H470" s="8"/>
      <c r="I470" s="8"/>
      <c r="J470" s="8"/>
      <c r="K470" s="8"/>
      <c r="L470" s="8"/>
      <c r="M470" s="8"/>
      <c r="N470" s="8"/>
      <c r="O470" s="8"/>
      <c r="P470" s="8"/>
      <c r="Q470" s="8"/>
      <c r="R470" s="8"/>
      <c r="S470" s="8"/>
      <c r="T470" s="8"/>
      <c r="U470" s="8"/>
      <c r="V470" s="8"/>
      <c r="W470" s="8"/>
      <c r="X470" s="8"/>
      <c r="Y470" s="8"/>
    </row>
    <row r="471" spans="1:25" ht="12.75" customHeight="1" x14ac:dyDescent="0.15">
      <c r="A471" s="8"/>
      <c r="B471" s="83"/>
      <c r="C471" s="89"/>
      <c r="D471" s="82"/>
      <c r="E471" s="82"/>
      <c r="F471" s="82"/>
      <c r="G471" s="8"/>
      <c r="H471" s="8"/>
      <c r="I471" s="8"/>
      <c r="J471" s="8"/>
      <c r="K471" s="8"/>
      <c r="L471" s="8"/>
      <c r="M471" s="8"/>
      <c r="N471" s="8"/>
      <c r="O471" s="8"/>
      <c r="P471" s="8"/>
      <c r="Q471" s="8"/>
      <c r="R471" s="8"/>
      <c r="S471" s="8"/>
      <c r="T471" s="8"/>
      <c r="U471" s="8"/>
      <c r="V471" s="8"/>
      <c r="W471" s="8"/>
      <c r="X471" s="8"/>
      <c r="Y471" s="8"/>
    </row>
    <row r="472" spans="1:25" ht="12.75" customHeight="1" x14ac:dyDescent="0.15">
      <c r="A472" s="8"/>
      <c r="B472" s="83"/>
      <c r="C472" s="89"/>
      <c r="D472" s="82"/>
      <c r="E472" s="82"/>
      <c r="F472" s="82"/>
      <c r="G472" s="8"/>
      <c r="H472" s="8"/>
      <c r="I472" s="8"/>
      <c r="J472" s="8"/>
      <c r="K472" s="8"/>
      <c r="L472" s="8"/>
      <c r="M472" s="8"/>
      <c r="N472" s="8"/>
      <c r="O472" s="8"/>
      <c r="P472" s="8"/>
      <c r="Q472" s="8"/>
      <c r="R472" s="8"/>
      <c r="S472" s="8"/>
      <c r="T472" s="8"/>
      <c r="U472" s="8"/>
      <c r="V472" s="8"/>
      <c r="W472" s="8"/>
      <c r="X472" s="8"/>
      <c r="Y472" s="8"/>
    </row>
    <row r="473" spans="1:25" ht="12.75" customHeight="1" x14ac:dyDescent="0.15">
      <c r="A473" s="8"/>
      <c r="B473" s="83"/>
      <c r="C473" s="89"/>
      <c r="D473" s="82"/>
      <c r="E473" s="82"/>
      <c r="F473" s="82"/>
      <c r="G473" s="8"/>
      <c r="H473" s="8"/>
      <c r="I473" s="8"/>
      <c r="J473" s="8"/>
      <c r="K473" s="8"/>
      <c r="L473" s="8"/>
      <c r="M473" s="8"/>
      <c r="N473" s="8"/>
      <c r="O473" s="8"/>
      <c r="P473" s="8"/>
      <c r="Q473" s="8"/>
      <c r="R473" s="8"/>
      <c r="S473" s="8"/>
      <c r="T473" s="8"/>
      <c r="U473" s="8"/>
      <c r="V473" s="8"/>
      <c r="W473" s="8"/>
      <c r="X473" s="8"/>
      <c r="Y473" s="8"/>
    </row>
    <row r="474" spans="1:25" ht="12.75" customHeight="1" x14ac:dyDescent="0.15">
      <c r="A474" s="8"/>
      <c r="B474" s="83"/>
      <c r="C474" s="89"/>
      <c r="D474" s="82"/>
      <c r="E474" s="82"/>
      <c r="F474" s="82"/>
      <c r="G474" s="8"/>
      <c r="H474" s="8"/>
      <c r="I474" s="8"/>
      <c r="J474" s="8"/>
      <c r="K474" s="8"/>
      <c r="L474" s="8"/>
      <c r="M474" s="8"/>
      <c r="N474" s="8"/>
      <c r="O474" s="8"/>
      <c r="P474" s="8"/>
      <c r="Q474" s="8"/>
      <c r="R474" s="8"/>
      <c r="S474" s="8"/>
      <c r="T474" s="8"/>
      <c r="U474" s="8"/>
      <c r="V474" s="8"/>
      <c r="W474" s="8"/>
      <c r="X474" s="8"/>
      <c r="Y474" s="8"/>
    </row>
    <row r="475" spans="1:25" ht="12.75" customHeight="1" x14ac:dyDescent="0.15">
      <c r="A475" s="8"/>
      <c r="B475" s="83"/>
      <c r="C475" s="89"/>
      <c r="D475" s="82"/>
      <c r="E475" s="82"/>
      <c r="F475" s="82"/>
      <c r="G475" s="8"/>
      <c r="H475" s="8"/>
      <c r="I475" s="8"/>
      <c r="J475" s="8"/>
      <c r="K475" s="8"/>
      <c r="L475" s="8"/>
      <c r="M475" s="8"/>
      <c r="N475" s="8"/>
      <c r="O475" s="8"/>
      <c r="P475" s="8"/>
      <c r="Q475" s="8"/>
      <c r="R475" s="8"/>
      <c r="S475" s="8"/>
      <c r="T475" s="8"/>
      <c r="U475" s="8"/>
      <c r="V475" s="8"/>
      <c r="W475" s="8"/>
      <c r="X475" s="8"/>
      <c r="Y475" s="8"/>
    </row>
    <row r="476" spans="1:25" ht="12.75" customHeight="1" x14ac:dyDescent="0.15">
      <c r="A476" s="8"/>
      <c r="B476" s="83"/>
      <c r="C476" s="89"/>
      <c r="D476" s="82"/>
      <c r="E476" s="82"/>
      <c r="F476" s="82"/>
      <c r="G476" s="8"/>
      <c r="H476" s="8"/>
      <c r="I476" s="8"/>
      <c r="J476" s="8"/>
      <c r="K476" s="8"/>
      <c r="L476" s="8"/>
      <c r="M476" s="8"/>
      <c r="N476" s="8"/>
      <c r="O476" s="8"/>
      <c r="P476" s="8"/>
      <c r="Q476" s="8"/>
      <c r="R476" s="8"/>
      <c r="S476" s="8"/>
      <c r="T476" s="8"/>
      <c r="U476" s="8"/>
      <c r="V476" s="8"/>
      <c r="W476" s="8"/>
      <c r="X476" s="8"/>
      <c r="Y476" s="8"/>
    </row>
    <row r="477" spans="1:25" ht="12.75" customHeight="1" x14ac:dyDescent="0.15">
      <c r="A477" s="8"/>
      <c r="B477" s="83"/>
      <c r="C477" s="89"/>
      <c r="D477" s="82"/>
      <c r="E477" s="82"/>
      <c r="F477" s="82"/>
      <c r="G477" s="8"/>
      <c r="H477" s="8"/>
      <c r="I477" s="8"/>
      <c r="J477" s="8"/>
      <c r="K477" s="8"/>
      <c r="L477" s="8"/>
      <c r="M477" s="8"/>
      <c r="N477" s="8"/>
      <c r="O477" s="8"/>
      <c r="P477" s="8"/>
      <c r="Q477" s="8"/>
      <c r="R477" s="8"/>
      <c r="S477" s="8"/>
      <c r="T477" s="8"/>
      <c r="U477" s="8"/>
      <c r="V477" s="8"/>
      <c r="W477" s="8"/>
      <c r="X477" s="8"/>
      <c r="Y477" s="8"/>
    </row>
    <row r="478" spans="1:25" ht="12.75" customHeight="1" x14ac:dyDescent="0.15">
      <c r="A478" s="8"/>
      <c r="B478" s="83"/>
      <c r="C478" s="89"/>
      <c r="D478" s="82"/>
      <c r="E478" s="82"/>
      <c r="F478" s="82"/>
      <c r="G478" s="8"/>
      <c r="H478" s="8"/>
      <c r="I478" s="8"/>
      <c r="J478" s="8"/>
      <c r="K478" s="8"/>
      <c r="L478" s="8"/>
      <c r="M478" s="8"/>
      <c r="N478" s="8"/>
      <c r="O478" s="8"/>
      <c r="P478" s="8"/>
      <c r="Q478" s="8"/>
      <c r="R478" s="8"/>
      <c r="S478" s="8"/>
      <c r="T478" s="8"/>
      <c r="U478" s="8"/>
      <c r="V478" s="8"/>
      <c r="W478" s="8"/>
      <c r="X478" s="8"/>
      <c r="Y478" s="8"/>
    </row>
    <row r="479" spans="1:25" ht="12.75" customHeight="1" x14ac:dyDescent="0.15">
      <c r="A479" s="8"/>
      <c r="B479" s="83"/>
      <c r="C479" s="89"/>
      <c r="D479" s="82"/>
      <c r="E479" s="82"/>
      <c r="F479" s="82"/>
      <c r="G479" s="8"/>
      <c r="H479" s="8"/>
      <c r="I479" s="8"/>
      <c r="J479" s="8"/>
      <c r="K479" s="8"/>
      <c r="L479" s="8"/>
      <c r="M479" s="8"/>
      <c r="N479" s="8"/>
      <c r="O479" s="8"/>
      <c r="P479" s="8"/>
      <c r="Q479" s="8"/>
      <c r="R479" s="8"/>
      <c r="S479" s="8"/>
      <c r="T479" s="8"/>
      <c r="U479" s="8"/>
      <c r="V479" s="8"/>
      <c r="W479" s="8"/>
      <c r="X479" s="8"/>
      <c r="Y479" s="8"/>
    </row>
    <row r="480" spans="1:25" ht="12.75" customHeight="1" x14ac:dyDescent="0.15">
      <c r="A480" s="8"/>
      <c r="B480" s="83"/>
      <c r="C480" s="89"/>
      <c r="D480" s="82"/>
      <c r="E480" s="82"/>
      <c r="F480" s="82"/>
      <c r="G480" s="8"/>
      <c r="H480" s="8"/>
      <c r="I480" s="8"/>
      <c r="J480" s="8"/>
      <c r="K480" s="8"/>
      <c r="L480" s="8"/>
      <c r="M480" s="8"/>
      <c r="N480" s="8"/>
      <c r="O480" s="8"/>
      <c r="P480" s="8"/>
      <c r="Q480" s="8"/>
      <c r="R480" s="8"/>
      <c r="S480" s="8"/>
      <c r="T480" s="8"/>
      <c r="U480" s="8"/>
      <c r="V480" s="8"/>
      <c r="W480" s="8"/>
      <c r="X480" s="8"/>
      <c r="Y480" s="8"/>
    </row>
    <row r="481" spans="1:25" ht="12.75" customHeight="1" x14ac:dyDescent="0.15">
      <c r="A481" s="8"/>
      <c r="B481" s="83"/>
      <c r="C481" s="89"/>
      <c r="D481" s="82"/>
      <c r="E481" s="82"/>
      <c r="F481" s="82"/>
      <c r="G481" s="8"/>
      <c r="H481" s="8"/>
      <c r="I481" s="8"/>
      <c r="J481" s="8"/>
      <c r="K481" s="8"/>
      <c r="L481" s="8"/>
      <c r="M481" s="8"/>
      <c r="N481" s="8"/>
      <c r="O481" s="8"/>
      <c r="P481" s="8"/>
      <c r="Q481" s="8"/>
      <c r="R481" s="8"/>
      <c r="S481" s="8"/>
      <c r="T481" s="8"/>
      <c r="U481" s="8"/>
      <c r="V481" s="8"/>
      <c r="W481" s="8"/>
      <c r="X481" s="8"/>
      <c r="Y481" s="8"/>
    </row>
    <row r="482" spans="1:25" ht="12.75" customHeight="1" x14ac:dyDescent="0.15">
      <c r="A482" s="8"/>
      <c r="B482" s="83"/>
      <c r="C482" s="89"/>
      <c r="D482" s="82"/>
      <c r="E482" s="82"/>
      <c r="F482" s="82"/>
      <c r="G482" s="8"/>
      <c r="H482" s="8"/>
      <c r="I482" s="8"/>
      <c r="J482" s="8"/>
      <c r="K482" s="8"/>
      <c r="L482" s="8"/>
      <c r="M482" s="8"/>
      <c r="N482" s="8"/>
      <c r="O482" s="8"/>
      <c r="P482" s="8"/>
      <c r="Q482" s="8"/>
      <c r="R482" s="8"/>
      <c r="S482" s="8"/>
      <c r="T482" s="8"/>
      <c r="U482" s="8"/>
      <c r="V482" s="8"/>
      <c r="W482" s="8"/>
      <c r="X482" s="8"/>
      <c r="Y482" s="8"/>
    </row>
    <row r="483" spans="1:25" ht="12.75" customHeight="1" x14ac:dyDescent="0.15">
      <c r="A483" s="8"/>
      <c r="B483" s="83"/>
      <c r="C483" s="89"/>
      <c r="D483" s="82"/>
      <c r="E483" s="82"/>
      <c r="F483" s="82"/>
      <c r="G483" s="8"/>
      <c r="H483" s="8"/>
      <c r="I483" s="8"/>
      <c r="J483" s="8"/>
      <c r="K483" s="8"/>
      <c r="L483" s="8"/>
      <c r="M483" s="8"/>
      <c r="N483" s="8"/>
      <c r="O483" s="8"/>
      <c r="P483" s="8"/>
      <c r="Q483" s="8"/>
      <c r="R483" s="8"/>
      <c r="S483" s="8"/>
      <c r="T483" s="8"/>
      <c r="U483" s="8"/>
      <c r="V483" s="8"/>
      <c r="W483" s="8"/>
      <c r="X483" s="8"/>
      <c r="Y483" s="8"/>
    </row>
    <row r="484" spans="1:25" ht="12.75" customHeight="1" x14ac:dyDescent="0.15">
      <c r="A484" s="8"/>
      <c r="B484" s="83"/>
      <c r="C484" s="89"/>
      <c r="D484" s="82"/>
      <c r="E484" s="82"/>
      <c r="F484" s="82"/>
      <c r="G484" s="8"/>
      <c r="H484" s="8"/>
      <c r="I484" s="8"/>
      <c r="J484" s="8"/>
      <c r="K484" s="8"/>
      <c r="L484" s="8"/>
      <c r="M484" s="8"/>
      <c r="N484" s="8"/>
      <c r="O484" s="8"/>
      <c r="P484" s="8"/>
      <c r="Q484" s="8"/>
      <c r="R484" s="8"/>
      <c r="S484" s="8"/>
      <c r="T484" s="8"/>
      <c r="U484" s="8"/>
      <c r="V484" s="8"/>
      <c r="W484" s="8"/>
      <c r="X484" s="8"/>
      <c r="Y484" s="8"/>
    </row>
    <row r="485" spans="1:25" ht="12.75" customHeight="1" x14ac:dyDescent="0.15">
      <c r="A485" s="8"/>
      <c r="B485" s="83"/>
      <c r="C485" s="89"/>
      <c r="D485" s="82"/>
      <c r="E485" s="82"/>
      <c r="F485" s="82"/>
      <c r="G485" s="8"/>
      <c r="H485" s="8"/>
      <c r="I485" s="8"/>
      <c r="J485" s="8"/>
      <c r="K485" s="8"/>
      <c r="L485" s="8"/>
      <c r="M485" s="8"/>
      <c r="N485" s="8"/>
      <c r="O485" s="8"/>
      <c r="P485" s="8"/>
      <c r="Q485" s="8"/>
      <c r="R485" s="8"/>
      <c r="S485" s="8"/>
      <c r="T485" s="8"/>
      <c r="U485" s="8"/>
      <c r="V485" s="8"/>
      <c r="W485" s="8"/>
      <c r="X485" s="8"/>
      <c r="Y485" s="8"/>
    </row>
    <row r="486" spans="1:25" ht="12.75" customHeight="1" x14ac:dyDescent="0.15">
      <c r="A486" s="8"/>
      <c r="B486" s="83"/>
      <c r="C486" s="89"/>
      <c r="D486" s="82"/>
      <c r="E486" s="82"/>
      <c r="F486" s="82"/>
      <c r="G486" s="8"/>
      <c r="H486" s="8"/>
      <c r="I486" s="8"/>
      <c r="J486" s="8"/>
      <c r="K486" s="8"/>
      <c r="L486" s="8"/>
      <c r="M486" s="8"/>
      <c r="N486" s="8"/>
      <c r="O486" s="8"/>
      <c r="P486" s="8"/>
      <c r="Q486" s="8"/>
      <c r="R486" s="8"/>
      <c r="S486" s="8"/>
      <c r="T486" s="8"/>
      <c r="U486" s="8"/>
      <c r="V486" s="8"/>
      <c r="W486" s="8"/>
      <c r="X486" s="8"/>
      <c r="Y486" s="8"/>
    </row>
    <row r="487" spans="1:25" ht="12.75" customHeight="1" x14ac:dyDescent="0.15">
      <c r="A487" s="8"/>
      <c r="B487" s="83"/>
      <c r="C487" s="89"/>
      <c r="D487" s="82"/>
      <c r="E487" s="82"/>
      <c r="F487" s="82"/>
      <c r="G487" s="8"/>
      <c r="H487" s="8"/>
      <c r="I487" s="8"/>
      <c r="J487" s="8"/>
      <c r="K487" s="8"/>
      <c r="L487" s="8"/>
      <c r="M487" s="8"/>
      <c r="N487" s="8"/>
      <c r="O487" s="8"/>
      <c r="P487" s="8"/>
      <c r="Q487" s="8"/>
      <c r="R487" s="8"/>
      <c r="S487" s="8"/>
      <c r="T487" s="8"/>
      <c r="U487" s="8"/>
      <c r="V487" s="8"/>
      <c r="W487" s="8"/>
      <c r="X487" s="8"/>
      <c r="Y487" s="8"/>
    </row>
    <row r="488" spans="1:25" ht="12.75" customHeight="1" x14ac:dyDescent="0.15">
      <c r="A488" s="8"/>
      <c r="B488" s="83"/>
      <c r="C488" s="89"/>
      <c r="D488" s="82"/>
      <c r="E488" s="82"/>
      <c r="F488" s="82"/>
      <c r="G488" s="8"/>
      <c r="H488" s="8"/>
      <c r="I488" s="8"/>
      <c r="J488" s="8"/>
      <c r="K488" s="8"/>
      <c r="L488" s="8"/>
      <c r="M488" s="8"/>
      <c r="N488" s="8"/>
      <c r="O488" s="8"/>
      <c r="P488" s="8"/>
      <c r="Q488" s="8"/>
      <c r="R488" s="8"/>
      <c r="S488" s="8"/>
      <c r="T488" s="8"/>
      <c r="U488" s="8"/>
      <c r="V488" s="8"/>
      <c r="W488" s="8"/>
      <c r="X488" s="8"/>
      <c r="Y488" s="8"/>
    </row>
    <row r="489" spans="1:25" ht="12.75" customHeight="1" x14ac:dyDescent="0.15">
      <c r="A489" s="8"/>
      <c r="B489" s="83"/>
      <c r="C489" s="89"/>
      <c r="D489" s="82"/>
      <c r="E489" s="82"/>
      <c r="F489" s="82"/>
      <c r="G489" s="8"/>
      <c r="H489" s="8"/>
      <c r="I489" s="8"/>
      <c r="J489" s="8"/>
      <c r="K489" s="8"/>
      <c r="L489" s="8"/>
      <c r="M489" s="8"/>
      <c r="N489" s="8"/>
      <c r="O489" s="8"/>
      <c r="P489" s="8"/>
      <c r="Q489" s="8"/>
      <c r="R489" s="8"/>
      <c r="S489" s="8"/>
      <c r="T489" s="8"/>
      <c r="U489" s="8"/>
      <c r="V489" s="8"/>
      <c r="W489" s="8"/>
      <c r="X489" s="8"/>
      <c r="Y489" s="8"/>
    </row>
    <row r="490" spans="1:25" ht="12.75" customHeight="1" x14ac:dyDescent="0.15">
      <c r="A490" s="8"/>
      <c r="B490" s="83"/>
      <c r="C490" s="89"/>
      <c r="D490" s="82"/>
      <c r="E490" s="82"/>
      <c r="F490" s="82"/>
      <c r="G490" s="8"/>
      <c r="H490" s="8"/>
      <c r="I490" s="8"/>
      <c r="J490" s="8"/>
      <c r="K490" s="8"/>
      <c r="L490" s="8"/>
      <c r="M490" s="8"/>
      <c r="N490" s="8"/>
      <c r="O490" s="8"/>
      <c r="P490" s="8"/>
      <c r="Q490" s="8"/>
      <c r="R490" s="8"/>
      <c r="S490" s="8"/>
      <c r="T490" s="8"/>
      <c r="U490" s="8"/>
      <c r="V490" s="8"/>
      <c r="W490" s="8"/>
      <c r="X490" s="8"/>
      <c r="Y490" s="8"/>
    </row>
    <row r="491" spans="1:25" ht="12.75" customHeight="1" x14ac:dyDescent="0.15">
      <c r="A491" s="8"/>
      <c r="B491" s="83"/>
      <c r="C491" s="89"/>
      <c r="D491" s="82"/>
      <c r="E491" s="82"/>
      <c r="F491" s="82"/>
      <c r="G491" s="8"/>
      <c r="H491" s="8"/>
      <c r="I491" s="8"/>
      <c r="J491" s="8"/>
      <c r="K491" s="8"/>
      <c r="L491" s="8"/>
      <c r="M491" s="8"/>
      <c r="N491" s="8"/>
      <c r="O491" s="8"/>
      <c r="P491" s="8"/>
      <c r="Q491" s="8"/>
      <c r="R491" s="8"/>
      <c r="S491" s="8"/>
      <c r="T491" s="8"/>
      <c r="U491" s="8"/>
      <c r="V491" s="8"/>
      <c r="W491" s="8"/>
      <c r="X491" s="8"/>
      <c r="Y491" s="8"/>
    </row>
    <row r="492" spans="1:25" ht="12.75" customHeight="1" x14ac:dyDescent="0.15">
      <c r="A492" s="8"/>
      <c r="B492" s="83"/>
      <c r="C492" s="89"/>
      <c r="D492" s="82"/>
      <c r="E492" s="82"/>
      <c r="F492" s="82"/>
      <c r="G492" s="8"/>
      <c r="H492" s="8"/>
      <c r="I492" s="8"/>
      <c r="J492" s="8"/>
      <c r="K492" s="8"/>
      <c r="L492" s="8"/>
      <c r="M492" s="8"/>
      <c r="N492" s="8"/>
      <c r="O492" s="8"/>
      <c r="P492" s="8"/>
      <c r="Q492" s="8"/>
      <c r="R492" s="8"/>
      <c r="S492" s="8"/>
      <c r="T492" s="8"/>
      <c r="U492" s="8"/>
      <c r="V492" s="8"/>
      <c r="W492" s="8"/>
      <c r="X492" s="8"/>
      <c r="Y492" s="8"/>
    </row>
    <row r="493" spans="1:25" ht="12.75" customHeight="1" x14ac:dyDescent="0.15">
      <c r="A493" s="8"/>
      <c r="B493" s="83"/>
      <c r="C493" s="89"/>
      <c r="D493" s="82"/>
      <c r="E493" s="82"/>
      <c r="F493" s="82"/>
      <c r="G493" s="8"/>
      <c r="H493" s="8"/>
      <c r="I493" s="8"/>
      <c r="J493" s="8"/>
      <c r="K493" s="8"/>
      <c r="L493" s="8"/>
      <c r="M493" s="8"/>
      <c r="N493" s="8"/>
      <c r="O493" s="8"/>
      <c r="P493" s="8"/>
      <c r="Q493" s="8"/>
      <c r="R493" s="8"/>
      <c r="S493" s="8"/>
      <c r="T493" s="8"/>
      <c r="U493" s="8"/>
      <c r="V493" s="8"/>
      <c r="W493" s="8"/>
      <c r="X493" s="8"/>
      <c r="Y493" s="8"/>
    </row>
    <row r="494" spans="1:25" ht="12.75" customHeight="1" x14ac:dyDescent="0.15">
      <c r="A494" s="8"/>
      <c r="B494" s="83"/>
      <c r="C494" s="89"/>
      <c r="D494" s="82"/>
      <c r="E494" s="82"/>
      <c r="F494" s="82"/>
      <c r="G494" s="8"/>
      <c r="H494" s="8"/>
      <c r="I494" s="8"/>
      <c r="J494" s="8"/>
      <c r="K494" s="8"/>
      <c r="L494" s="8"/>
      <c r="M494" s="8"/>
      <c r="N494" s="8"/>
      <c r="O494" s="8"/>
      <c r="P494" s="8"/>
      <c r="Q494" s="8"/>
      <c r="R494" s="8"/>
      <c r="S494" s="8"/>
      <c r="T494" s="8"/>
      <c r="U494" s="8"/>
      <c r="V494" s="8"/>
      <c r="W494" s="8"/>
      <c r="X494" s="8"/>
      <c r="Y494" s="8"/>
    </row>
    <row r="495" spans="1:25" ht="12.75" customHeight="1" x14ac:dyDescent="0.15">
      <c r="A495" s="8"/>
      <c r="B495" s="83"/>
      <c r="C495" s="89"/>
      <c r="D495" s="82"/>
      <c r="E495" s="82"/>
      <c r="F495" s="82"/>
      <c r="G495" s="8"/>
      <c r="H495" s="8"/>
      <c r="I495" s="8"/>
      <c r="J495" s="8"/>
      <c r="K495" s="8"/>
      <c r="L495" s="8"/>
      <c r="M495" s="8"/>
      <c r="N495" s="8"/>
      <c r="O495" s="8"/>
      <c r="P495" s="8"/>
      <c r="Q495" s="8"/>
      <c r="R495" s="8"/>
      <c r="S495" s="8"/>
      <c r="T495" s="8"/>
      <c r="U495" s="8"/>
      <c r="V495" s="8"/>
      <c r="W495" s="8"/>
      <c r="X495" s="8"/>
      <c r="Y495" s="8"/>
    </row>
    <row r="496" spans="1:25" ht="12.75" customHeight="1" x14ac:dyDescent="0.15">
      <c r="A496" s="8"/>
      <c r="B496" s="83"/>
      <c r="C496" s="89"/>
      <c r="D496" s="82"/>
      <c r="E496" s="82"/>
      <c r="F496" s="82"/>
      <c r="G496" s="8"/>
      <c r="H496" s="8"/>
      <c r="I496" s="8"/>
      <c r="J496" s="8"/>
      <c r="K496" s="8"/>
      <c r="L496" s="8"/>
      <c r="M496" s="8"/>
      <c r="N496" s="8"/>
      <c r="O496" s="8"/>
      <c r="P496" s="8"/>
      <c r="Q496" s="8"/>
      <c r="R496" s="8"/>
      <c r="S496" s="8"/>
      <c r="T496" s="8"/>
      <c r="U496" s="8"/>
      <c r="V496" s="8"/>
      <c r="W496" s="8"/>
      <c r="X496" s="8"/>
      <c r="Y496" s="8"/>
    </row>
    <row r="497" spans="1:25" ht="12.75" customHeight="1" x14ac:dyDescent="0.15">
      <c r="A497" s="8"/>
      <c r="B497" s="83"/>
      <c r="C497" s="89"/>
      <c r="D497" s="82"/>
      <c r="E497" s="82"/>
      <c r="F497" s="82"/>
      <c r="G497" s="8"/>
      <c r="H497" s="8"/>
      <c r="I497" s="8"/>
      <c r="J497" s="8"/>
      <c r="K497" s="8"/>
      <c r="L497" s="8"/>
      <c r="M497" s="8"/>
      <c r="N497" s="8"/>
      <c r="O497" s="8"/>
      <c r="P497" s="8"/>
      <c r="Q497" s="8"/>
      <c r="R497" s="8"/>
      <c r="S497" s="8"/>
      <c r="T497" s="8"/>
      <c r="U497" s="8"/>
      <c r="V497" s="8"/>
      <c r="W497" s="8"/>
      <c r="X497" s="8"/>
      <c r="Y497" s="8"/>
    </row>
    <row r="498" spans="1:25" ht="12.75" customHeight="1" x14ac:dyDescent="0.15">
      <c r="A498" s="8"/>
      <c r="B498" s="83"/>
      <c r="C498" s="89"/>
      <c r="D498" s="82"/>
      <c r="E498" s="82"/>
      <c r="F498" s="82"/>
      <c r="G498" s="8"/>
      <c r="H498" s="8"/>
      <c r="I498" s="8"/>
      <c r="J498" s="8"/>
      <c r="K498" s="8"/>
      <c r="L498" s="8"/>
      <c r="M498" s="8"/>
      <c r="N498" s="8"/>
      <c r="O498" s="8"/>
      <c r="P498" s="8"/>
      <c r="Q498" s="8"/>
      <c r="R498" s="8"/>
      <c r="S498" s="8"/>
      <c r="T498" s="8"/>
      <c r="U498" s="8"/>
      <c r="V498" s="8"/>
      <c r="W498" s="8"/>
      <c r="X498" s="8"/>
      <c r="Y498" s="8"/>
    </row>
    <row r="499" spans="1:25" ht="12.75" customHeight="1" x14ac:dyDescent="0.15">
      <c r="A499" s="8"/>
      <c r="B499" s="83"/>
      <c r="C499" s="89"/>
      <c r="D499" s="82"/>
      <c r="E499" s="82"/>
      <c r="F499" s="82"/>
      <c r="G499" s="8"/>
      <c r="H499" s="8"/>
      <c r="I499" s="8"/>
      <c r="J499" s="8"/>
      <c r="K499" s="8"/>
      <c r="L499" s="8"/>
      <c r="M499" s="8"/>
      <c r="N499" s="8"/>
      <c r="O499" s="8"/>
      <c r="P499" s="8"/>
      <c r="Q499" s="8"/>
      <c r="R499" s="8"/>
      <c r="S499" s="8"/>
      <c r="T499" s="8"/>
      <c r="U499" s="8"/>
      <c r="V499" s="8"/>
      <c r="W499" s="8"/>
      <c r="X499" s="8"/>
      <c r="Y499" s="8"/>
    </row>
    <row r="500" spans="1:25" ht="12.75" customHeight="1" x14ac:dyDescent="0.15">
      <c r="A500" s="8"/>
      <c r="B500" s="83"/>
      <c r="C500" s="89"/>
      <c r="D500" s="82"/>
      <c r="E500" s="82"/>
      <c r="F500" s="82"/>
      <c r="G500" s="8"/>
      <c r="H500" s="8"/>
      <c r="I500" s="8"/>
      <c r="J500" s="8"/>
      <c r="K500" s="8"/>
      <c r="L500" s="8"/>
      <c r="M500" s="8"/>
      <c r="N500" s="8"/>
      <c r="O500" s="8"/>
      <c r="P500" s="8"/>
      <c r="Q500" s="8"/>
      <c r="R500" s="8"/>
      <c r="S500" s="8"/>
      <c r="T500" s="8"/>
      <c r="U500" s="8"/>
      <c r="V500" s="8"/>
      <c r="W500" s="8"/>
      <c r="X500" s="8"/>
      <c r="Y500" s="8"/>
    </row>
    <row r="501" spans="1:25" ht="12.75" customHeight="1" x14ac:dyDescent="0.15">
      <c r="A501" s="8"/>
      <c r="B501" s="83"/>
      <c r="C501" s="89"/>
      <c r="D501" s="82"/>
      <c r="E501" s="82"/>
      <c r="F501" s="82"/>
      <c r="G501" s="8"/>
      <c r="H501" s="8"/>
      <c r="I501" s="8"/>
      <c r="J501" s="8"/>
      <c r="K501" s="8"/>
      <c r="L501" s="8"/>
      <c r="M501" s="8"/>
      <c r="N501" s="8"/>
      <c r="O501" s="8"/>
      <c r="P501" s="8"/>
      <c r="Q501" s="8"/>
      <c r="R501" s="8"/>
      <c r="S501" s="8"/>
      <c r="T501" s="8"/>
      <c r="U501" s="8"/>
      <c r="V501" s="8"/>
      <c r="W501" s="8"/>
      <c r="X501" s="8"/>
      <c r="Y501" s="8"/>
    </row>
    <row r="502" spans="1:25" ht="12.75" customHeight="1" x14ac:dyDescent="0.15">
      <c r="A502" s="8"/>
      <c r="B502" s="83"/>
      <c r="C502" s="89"/>
      <c r="D502" s="82"/>
      <c r="E502" s="82"/>
      <c r="F502" s="82"/>
      <c r="G502" s="8"/>
      <c r="H502" s="8"/>
      <c r="I502" s="8"/>
      <c r="J502" s="8"/>
      <c r="K502" s="8"/>
      <c r="L502" s="8"/>
      <c r="M502" s="8"/>
      <c r="N502" s="8"/>
      <c r="O502" s="8"/>
      <c r="P502" s="8"/>
      <c r="Q502" s="8"/>
      <c r="R502" s="8"/>
      <c r="S502" s="8"/>
      <c r="T502" s="8"/>
      <c r="U502" s="8"/>
      <c r="V502" s="8"/>
      <c r="W502" s="8"/>
      <c r="X502" s="8"/>
      <c r="Y502" s="8"/>
    </row>
    <row r="503" spans="1:25" ht="12.75" customHeight="1" x14ac:dyDescent="0.15">
      <c r="A503" s="8"/>
      <c r="B503" s="83"/>
      <c r="C503" s="89"/>
      <c r="D503" s="82"/>
      <c r="E503" s="82"/>
      <c r="F503" s="82"/>
      <c r="G503" s="8"/>
      <c r="H503" s="8"/>
      <c r="I503" s="8"/>
      <c r="J503" s="8"/>
      <c r="K503" s="8"/>
      <c r="L503" s="8"/>
      <c r="M503" s="8"/>
      <c r="N503" s="8"/>
      <c r="O503" s="8"/>
      <c r="P503" s="8"/>
      <c r="Q503" s="8"/>
      <c r="R503" s="8"/>
      <c r="S503" s="8"/>
      <c r="T503" s="8"/>
      <c r="U503" s="8"/>
      <c r="V503" s="8"/>
      <c r="W503" s="8"/>
      <c r="X503" s="8"/>
      <c r="Y503" s="8"/>
    </row>
    <row r="504" spans="1:25" ht="12.75" customHeight="1" x14ac:dyDescent="0.15">
      <c r="A504" s="8"/>
      <c r="B504" s="83"/>
      <c r="C504" s="89"/>
      <c r="D504" s="82"/>
      <c r="E504" s="82"/>
      <c r="F504" s="82"/>
      <c r="G504" s="8"/>
      <c r="H504" s="8"/>
      <c r="I504" s="8"/>
      <c r="J504" s="8"/>
      <c r="K504" s="8"/>
      <c r="L504" s="8"/>
      <c r="M504" s="8"/>
      <c r="N504" s="8"/>
      <c r="O504" s="8"/>
      <c r="P504" s="8"/>
      <c r="Q504" s="8"/>
      <c r="R504" s="8"/>
      <c r="S504" s="8"/>
      <c r="T504" s="8"/>
      <c r="U504" s="8"/>
      <c r="V504" s="8"/>
      <c r="W504" s="8"/>
      <c r="X504" s="8"/>
      <c r="Y504" s="8"/>
    </row>
    <row r="505" spans="1:25" ht="12.75" customHeight="1" x14ac:dyDescent="0.15">
      <c r="A505" s="8"/>
      <c r="B505" s="83"/>
      <c r="C505" s="89"/>
      <c r="D505" s="82"/>
      <c r="E505" s="82"/>
      <c r="F505" s="82"/>
      <c r="G505" s="8"/>
      <c r="H505" s="8"/>
      <c r="I505" s="8"/>
      <c r="J505" s="8"/>
      <c r="K505" s="8"/>
      <c r="L505" s="8"/>
      <c r="M505" s="8"/>
      <c r="N505" s="8"/>
      <c r="O505" s="8"/>
      <c r="P505" s="8"/>
      <c r="Q505" s="8"/>
      <c r="R505" s="8"/>
      <c r="S505" s="8"/>
      <c r="T505" s="8"/>
      <c r="U505" s="8"/>
      <c r="V505" s="8"/>
      <c r="W505" s="8"/>
      <c r="X505" s="8"/>
      <c r="Y505" s="8"/>
    </row>
    <row r="506" spans="1:25" ht="12.75" customHeight="1" x14ac:dyDescent="0.15">
      <c r="A506" s="8"/>
      <c r="B506" s="83"/>
      <c r="C506" s="89"/>
      <c r="D506" s="82"/>
      <c r="E506" s="82"/>
      <c r="F506" s="82"/>
      <c r="G506" s="8"/>
      <c r="H506" s="8"/>
      <c r="I506" s="8"/>
      <c r="J506" s="8"/>
      <c r="K506" s="8"/>
      <c r="L506" s="8"/>
      <c r="M506" s="8"/>
      <c r="N506" s="8"/>
      <c r="O506" s="8"/>
      <c r="P506" s="8"/>
      <c r="Q506" s="8"/>
      <c r="R506" s="8"/>
      <c r="S506" s="8"/>
      <c r="T506" s="8"/>
      <c r="U506" s="8"/>
      <c r="V506" s="8"/>
      <c r="W506" s="8"/>
      <c r="X506" s="8"/>
      <c r="Y506" s="8"/>
    </row>
    <row r="507" spans="1:25" ht="12.75" customHeight="1" x14ac:dyDescent="0.15">
      <c r="A507" s="8"/>
      <c r="B507" s="83"/>
      <c r="C507" s="89"/>
      <c r="D507" s="82"/>
      <c r="E507" s="82"/>
      <c r="F507" s="82"/>
      <c r="G507" s="8"/>
      <c r="H507" s="8"/>
      <c r="I507" s="8"/>
      <c r="J507" s="8"/>
      <c r="K507" s="8"/>
      <c r="L507" s="8"/>
      <c r="M507" s="8"/>
      <c r="N507" s="8"/>
      <c r="O507" s="8"/>
      <c r="P507" s="8"/>
      <c r="Q507" s="8"/>
      <c r="R507" s="8"/>
      <c r="S507" s="8"/>
      <c r="T507" s="8"/>
      <c r="U507" s="8"/>
      <c r="V507" s="8"/>
      <c r="W507" s="8"/>
      <c r="X507" s="8"/>
      <c r="Y507" s="8"/>
    </row>
    <row r="508" spans="1:25" ht="12.75" customHeight="1" x14ac:dyDescent="0.15">
      <c r="A508" s="8"/>
      <c r="B508" s="83"/>
      <c r="C508" s="89"/>
      <c r="D508" s="82"/>
      <c r="E508" s="82"/>
      <c r="F508" s="82"/>
      <c r="G508" s="8"/>
      <c r="H508" s="8"/>
      <c r="I508" s="8"/>
      <c r="J508" s="8"/>
      <c r="K508" s="8"/>
      <c r="L508" s="8"/>
      <c r="M508" s="8"/>
      <c r="N508" s="8"/>
      <c r="O508" s="8"/>
      <c r="P508" s="8"/>
      <c r="Q508" s="8"/>
      <c r="R508" s="8"/>
      <c r="S508" s="8"/>
      <c r="T508" s="8"/>
      <c r="U508" s="8"/>
      <c r="V508" s="8"/>
      <c r="W508" s="8"/>
      <c r="X508" s="8"/>
      <c r="Y508" s="8"/>
    </row>
    <row r="509" spans="1:25" ht="12.75" customHeight="1" x14ac:dyDescent="0.15">
      <c r="A509" s="8"/>
      <c r="B509" s="83"/>
      <c r="C509" s="89"/>
      <c r="D509" s="82"/>
      <c r="E509" s="82"/>
      <c r="F509" s="82"/>
      <c r="G509" s="8"/>
      <c r="H509" s="8"/>
      <c r="I509" s="8"/>
      <c r="J509" s="8"/>
      <c r="K509" s="8"/>
      <c r="L509" s="8"/>
      <c r="M509" s="8"/>
      <c r="N509" s="8"/>
      <c r="O509" s="8"/>
      <c r="P509" s="8"/>
      <c r="Q509" s="8"/>
      <c r="R509" s="8"/>
      <c r="S509" s="8"/>
      <c r="T509" s="8"/>
      <c r="U509" s="8"/>
      <c r="V509" s="8"/>
      <c r="W509" s="8"/>
      <c r="X509" s="8"/>
      <c r="Y509" s="8"/>
    </row>
    <row r="510" spans="1:25" ht="12.75" customHeight="1" x14ac:dyDescent="0.15">
      <c r="A510" s="8"/>
      <c r="B510" s="83"/>
      <c r="C510" s="89"/>
      <c r="D510" s="82"/>
      <c r="E510" s="82"/>
      <c r="F510" s="82"/>
      <c r="G510" s="8"/>
      <c r="H510" s="8"/>
      <c r="I510" s="8"/>
      <c r="J510" s="8"/>
      <c r="K510" s="8"/>
      <c r="L510" s="8"/>
      <c r="M510" s="8"/>
      <c r="N510" s="8"/>
      <c r="O510" s="8"/>
      <c r="P510" s="8"/>
      <c r="Q510" s="8"/>
      <c r="R510" s="8"/>
      <c r="S510" s="8"/>
      <c r="T510" s="8"/>
      <c r="U510" s="8"/>
      <c r="V510" s="8"/>
      <c r="W510" s="8"/>
      <c r="X510" s="8"/>
      <c r="Y510" s="8"/>
    </row>
    <row r="511" spans="1:25" ht="12.75" customHeight="1" x14ac:dyDescent="0.15">
      <c r="A511" s="8"/>
      <c r="B511" s="83"/>
      <c r="C511" s="89"/>
      <c r="D511" s="82"/>
      <c r="E511" s="82"/>
      <c r="F511" s="82"/>
      <c r="G511" s="8"/>
      <c r="H511" s="8"/>
      <c r="I511" s="8"/>
      <c r="J511" s="8"/>
      <c r="K511" s="8"/>
      <c r="L511" s="8"/>
      <c r="M511" s="8"/>
      <c r="N511" s="8"/>
      <c r="O511" s="8"/>
      <c r="P511" s="8"/>
      <c r="Q511" s="8"/>
      <c r="R511" s="8"/>
      <c r="S511" s="8"/>
      <c r="T511" s="8"/>
      <c r="U511" s="8"/>
      <c r="V511" s="8"/>
      <c r="W511" s="8"/>
      <c r="X511" s="8"/>
      <c r="Y511" s="8"/>
    </row>
    <row r="512" spans="1:25" ht="12.75" customHeight="1" x14ac:dyDescent="0.15">
      <c r="A512" s="8"/>
      <c r="B512" s="83"/>
      <c r="C512" s="89"/>
      <c r="D512" s="82"/>
      <c r="E512" s="82"/>
      <c r="F512" s="82"/>
      <c r="G512" s="8"/>
      <c r="H512" s="8"/>
      <c r="I512" s="8"/>
      <c r="J512" s="8"/>
      <c r="K512" s="8"/>
      <c r="L512" s="8"/>
      <c r="M512" s="8"/>
      <c r="N512" s="8"/>
      <c r="O512" s="8"/>
      <c r="P512" s="8"/>
      <c r="Q512" s="8"/>
      <c r="R512" s="8"/>
      <c r="S512" s="8"/>
      <c r="T512" s="8"/>
      <c r="U512" s="8"/>
      <c r="V512" s="8"/>
      <c r="W512" s="8"/>
      <c r="X512" s="8"/>
      <c r="Y512" s="8"/>
    </row>
    <row r="513" spans="1:25" ht="12.75" customHeight="1" x14ac:dyDescent="0.15">
      <c r="A513" s="8"/>
      <c r="B513" s="83"/>
      <c r="C513" s="89"/>
      <c r="D513" s="82"/>
      <c r="E513" s="82"/>
      <c r="F513" s="82"/>
      <c r="G513" s="8"/>
      <c r="H513" s="8"/>
      <c r="I513" s="8"/>
      <c r="J513" s="8"/>
      <c r="K513" s="8"/>
      <c r="L513" s="8"/>
      <c r="M513" s="8"/>
      <c r="N513" s="8"/>
      <c r="O513" s="8"/>
      <c r="P513" s="8"/>
      <c r="Q513" s="8"/>
      <c r="R513" s="8"/>
      <c r="S513" s="8"/>
      <c r="T513" s="8"/>
      <c r="U513" s="8"/>
      <c r="V513" s="8"/>
      <c r="W513" s="8"/>
      <c r="X513" s="8"/>
      <c r="Y513" s="8"/>
    </row>
    <row r="514" spans="1:25" ht="12.75" customHeight="1" x14ac:dyDescent="0.15">
      <c r="A514" s="8"/>
      <c r="B514" s="83"/>
      <c r="C514" s="89"/>
      <c r="D514" s="82"/>
      <c r="E514" s="82"/>
      <c r="F514" s="82"/>
      <c r="G514" s="8"/>
      <c r="H514" s="8"/>
      <c r="I514" s="8"/>
      <c r="J514" s="8"/>
      <c r="K514" s="8"/>
      <c r="L514" s="8"/>
      <c r="M514" s="8"/>
      <c r="N514" s="8"/>
      <c r="O514" s="8"/>
      <c r="P514" s="8"/>
      <c r="Q514" s="8"/>
      <c r="R514" s="8"/>
      <c r="S514" s="8"/>
      <c r="T514" s="8"/>
      <c r="U514" s="8"/>
      <c r="V514" s="8"/>
      <c r="W514" s="8"/>
      <c r="X514" s="8"/>
      <c r="Y514" s="8"/>
    </row>
    <row r="515" spans="1:25" ht="12.75" customHeight="1" x14ac:dyDescent="0.15">
      <c r="A515" s="8"/>
      <c r="B515" s="83"/>
      <c r="C515" s="89"/>
      <c r="D515" s="82"/>
      <c r="E515" s="82"/>
      <c r="F515" s="82"/>
      <c r="G515" s="8"/>
      <c r="H515" s="8"/>
      <c r="I515" s="8"/>
      <c r="J515" s="8"/>
      <c r="K515" s="8"/>
      <c r="L515" s="8"/>
      <c r="M515" s="8"/>
      <c r="N515" s="8"/>
      <c r="O515" s="8"/>
      <c r="P515" s="8"/>
      <c r="Q515" s="8"/>
      <c r="R515" s="8"/>
      <c r="S515" s="8"/>
      <c r="T515" s="8"/>
      <c r="U515" s="8"/>
      <c r="V515" s="8"/>
      <c r="W515" s="8"/>
      <c r="X515" s="8"/>
      <c r="Y515" s="8"/>
    </row>
    <row r="516" spans="1:25" ht="12.75" customHeight="1" x14ac:dyDescent="0.15">
      <c r="A516" s="8"/>
      <c r="B516" s="83"/>
      <c r="C516" s="89"/>
      <c r="D516" s="82"/>
      <c r="E516" s="82"/>
      <c r="F516" s="82"/>
      <c r="G516" s="8"/>
      <c r="H516" s="8"/>
      <c r="I516" s="8"/>
      <c r="J516" s="8"/>
      <c r="K516" s="8"/>
      <c r="L516" s="8"/>
      <c r="M516" s="8"/>
      <c r="N516" s="8"/>
      <c r="O516" s="8"/>
      <c r="P516" s="8"/>
      <c r="Q516" s="8"/>
      <c r="R516" s="8"/>
      <c r="S516" s="8"/>
      <c r="T516" s="8"/>
      <c r="U516" s="8"/>
      <c r="V516" s="8"/>
      <c r="W516" s="8"/>
      <c r="X516" s="8"/>
      <c r="Y516" s="8"/>
    </row>
    <row r="517" spans="1:25" ht="12.75" customHeight="1" x14ac:dyDescent="0.15">
      <c r="A517" s="8"/>
      <c r="B517" s="83"/>
      <c r="C517" s="89"/>
      <c r="D517" s="82"/>
      <c r="E517" s="82"/>
      <c r="F517" s="82"/>
      <c r="G517" s="8"/>
      <c r="H517" s="8"/>
      <c r="I517" s="8"/>
      <c r="J517" s="8"/>
      <c r="K517" s="8"/>
      <c r="L517" s="8"/>
      <c r="M517" s="8"/>
      <c r="N517" s="8"/>
      <c r="O517" s="8"/>
      <c r="P517" s="8"/>
      <c r="Q517" s="8"/>
      <c r="R517" s="8"/>
      <c r="S517" s="8"/>
      <c r="T517" s="8"/>
      <c r="U517" s="8"/>
      <c r="V517" s="8"/>
      <c r="W517" s="8"/>
      <c r="X517" s="8"/>
      <c r="Y517" s="8"/>
    </row>
    <row r="518" spans="1:25" ht="12.75" customHeight="1" x14ac:dyDescent="0.15">
      <c r="A518" s="8"/>
      <c r="B518" s="83"/>
      <c r="C518" s="89"/>
      <c r="D518" s="82"/>
      <c r="E518" s="82"/>
      <c r="F518" s="82"/>
      <c r="G518" s="8"/>
      <c r="H518" s="8"/>
      <c r="I518" s="8"/>
      <c r="J518" s="8"/>
      <c r="K518" s="8"/>
      <c r="L518" s="8"/>
      <c r="M518" s="8"/>
      <c r="N518" s="8"/>
      <c r="O518" s="8"/>
      <c r="P518" s="8"/>
      <c r="Q518" s="8"/>
      <c r="R518" s="8"/>
      <c r="S518" s="8"/>
      <c r="T518" s="8"/>
      <c r="U518" s="8"/>
      <c r="V518" s="8"/>
      <c r="W518" s="8"/>
      <c r="X518" s="8"/>
      <c r="Y518" s="8"/>
    </row>
    <row r="519" spans="1:25" ht="12.75" customHeight="1" x14ac:dyDescent="0.15">
      <c r="A519" s="8"/>
      <c r="B519" s="83"/>
      <c r="C519" s="89"/>
      <c r="D519" s="82"/>
      <c r="E519" s="82"/>
      <c r="F519" s="82"/>
      <c r="G519" s="8"/>
      <c r="H519" s="8"/>
      <c r="I519" s="8"/>
      <c r="J519" s="8"/>
      <c r="K519" s="8"/>
      <c r="L519" s="8"/>
      <c r="M519" s="8"/>
      <c r="N519" s="8"/>
      <c r="O519" s="8"/>
      <c r="P519" s="8"/>
      <c r="Q519" s="8"/>
      <c r="R519" s="8"/>
      <c r="S519" s="8"/>
      <c r="T519" s="8"/>
      <c r="U519" s="8"/>
      <c r="V519" s="8"/>
      <c r="W519" s="8"/>
      <c r="X519" s="8"/>
      <c r="Y519" s="8"/>
    </row>
    <row r="520" spans="1:25" ht="12.75" customHeight="1" x14ac:dyDescent="0.15">
      <c r="A520" s="8"/>
      <c r="B520" s="83"/>
      <c r="C520" s="89"/>
      <c r="D520" s="82"/>
      <c r="E520" s="82"/>
      <c r="F520" s="82"/>
      <c r="G520" s="8"/>
      <c r="H520" s="8"/>
      <c r="I520" s="8"/>
      <c r="J520" s="8"/>
      <c r="K520" s="8"/>
      <c r="L520" s="8"/>
      <c r="M520" s="8"/>
      <c r="N520" s="8"/>
      <c r="O520" s="8"/>
      <c r="P520" s="8"/>
      <c r="Q520" s="8"/>
      <c r="R520" s="8"/>
      <c r="S520" s="8"/>
      <c r="T520" s="8"/>
      <c r="U520" s="8"/>
      <c r="V520" s="8"/>
      <c r="W520" s="8"/>
      <c r="X520" s="8"/>
      <c r="Y520" s="8"/>
    </row>
    <row r="521" spans="1:25" ht="12.75" customHeight="1" x14ac:dyDescent="0.15">
      <c r="A521" s="8"/>
      <c r="B521" s="83"/>
      <c r="C521" s="89"/>
      <c r="D521" s="82"/>
      <c r="E521" s="82"/>
      <c r="F521" s="82"/>
      <c r="G521" s="8"/>
      <c r="H521" s="8"/>
      <c r="I521" s="8"/>
      <c r="J521" s="8"/>
      <c r="K521" s="8"/>
      <c r="L521" s="8"/>
      <c r="M521" s="8"/>
      <c r="N521" s="8"/>
      <c r="O521" s="8"/>
      <c r="P521" s="8"/>
      <c r="Q521" s="8"/>
      <c r="R521" s="8"/>
      <c r="S521" s="8"/>
      <c r="T521" s="8"/>
      <c r="U521" s="8"/>
      <c r="V521" s="8"/>
      <c r="W521" s="8"/>
      <c r="X521" s="8"/>
      <c r="Y521" s="8"/>
    </row>
    <row r="522" spans="1:25" ht="12.75" customHeight="1" x14ac:dyDescent="0.15">
      <c r="A522" s="8"/>
      <c r="B522" s="83"/>
      <c r="C522" s="89"/>
      <c r="D522" s="82"/>
      <c r="E522" s="82"/>
      <c r="F522" s="82"/>
      <c r="G522" s="8"/>
      <c r="H522" s="8"/>
      <c r="I522" s="8"/>
      <c r="J522" s="8"/>
      <c r="K522" s="8"/>
      <c r="L522" s="8"/>
      <c r="M522" s="8"/>
      <c r="N522" s="8"/>
      <c r="O522" s="8"/>
      <c r="P522" s="8"/>
      <c r="Q522" s="8"/>
      <c r="R522" s="8"/>
      <c r="S522" s="8"/>
      <c r="T522" s="8"/>
      <c r="U522" s="8"/>
      <c r="V522" s="8"/>
      <c r="W522" s="8"/>
      <c r="X522" s="8"/>
      <c r="Y522" s="8"/>
    </row>
    <row r="523" spans="1:25" ht="12.75" customHeight="1" x14ac:dyDescent="0.15">
      <c r="A523" s="8"/>
      <c r="B523" s="83"/>
      <c r="C523" s="89"/>
      <c r="D523" s="82"/>
      <c r="E523" s="82"/>
      <c r="F523" s="82"/>
      <c r="G523" s="8"/>
      <c r="H523" s="8"/>
      <c r="I523" s="8"/>
      <c r="J523" s="8"/>
      <c r="K523" s="8"/>
      <c r="L523" s="8"/>
      <c r="M523" s="8"/>
      <c r="N523" s="8"/>
      <c r="O523" s="8"/>
      <c r="P523" s="8"/>
      <c r="Q523" s="8"/>
      <c r="R523" s="8"/>
      <c r="S523" s="8"/>
      <c r="T523" s="8"/>
      <c r="U523" s="8"/>
      <c r="V523" s="8"/>
      <c r="W523" s="8"/>
      <c r="X523" s="8"/>
      <c r="Y523" s="8"/>
    </row>
    <row r="524" spans="1:25" ht="12.75" customHeight="1" x14ac:dyDescent="0.15">
      <c r="A524" s="8"/>
      <c r="B524" s="83"/>
      <c r="C524" s="89"/>
      <c r="D524" s="82"/>
      <c r="E524" s="82"/>
      <c r="F524" s="82"/>
      <c r="G524" s="8"/>
      <c r="H524" s="8"/>
      <c r="I524" s="8"/>
      <c r="J524" s="8"/>
      <c r="K524" s="8"/>
      <c r="L524" s="8"/>
      <c r="M524" s="8"/>
      <c r="N524" s="8"/>
      <c r="O524" s="8"/>
      <c r="P524" s="8"/>
      <c r="Q524" s="8"/>
      <c r="R524" s="8"/>
      <c r="S524" s="8"/>
      <c r="T524" s="8"/>
      <c r="U524" s="8"/>
      <c r="V524" s="8"/>
      <c r="W524" s="8"/>
      <c r="X524" s="8"/>
      <c r="Y524" s="8"/>
    </row>
    <row r="525" spans="1:25" ht="12.75" customHeight="1" x14ac:dyDescent="0.15">
      <c r="A525" s="8"/>
      <c r="B525" s="83"/>
      <c r="C525" s="89"/>
      <c r="D525" s="82"/>
      <c r="E525" s="82"/>
      <c r="F525" s="82"/>
      <c r="G525" s="8"/>
      <c r="H525" s="8"/>
      <c r="I525" s="8"/>
      <c r="J525" s="8"/>
      <c r="K525" s="8"/>
      <c r="L525" s="8"/>
      <c r="M525" s="8"/>
      <c r="N525" s="8"/>
      <c r="O525" s="8"/>
      <c r="P525" s="8"/>
      <c r="Q525" s="8"/>
      <c r="R525" s="8"/>
      <c r="S525" s="8"/>
      <c r="T525" s="8"/>
      <c r="U525" s="8"/>
      <c r="V525" s="8"/>
      <c r="W525" s="8"/>
      <c r="X525" s="8"/>
      <c r="Y525" s="8"/>
    </row>
    <row r="526" spans="1:25" ht="12.75" customHeight="1" x14ac:dyDescent="0.15">
      <c r="A526" s="8"/>
      <c r="B526" s="83"/>
      <c r="C526" s="89"/>
      <c r="D526" s="82"/>
      <c r="E526" s="82"/>
      <c r="F526" s="82"/>
      <c r="G526" s="8"/>
      <c r="H526" s="8"/>
      <c r="I526" s="8"/>
      <c r="J526" s="8"/>
      <c r="K526" s="8"/>
      <c r="L526" s="8"/>
      <c r="M526" s="8"/>
      <c r="N526" s="8"/>
      <c r="O526" s="8"/>
      <c r="P526" s="8"/>
      <c r="Q526" s="8"/>
      <c r="R526" s="8"/>
      <c r="S526" s="8"/>
      <c r="T526" s="8"/>
      <c r="U526" s="8"/>
      <c r="V526" s="8"/>
      <c r="W526" s="8"/>
      <c r="X526" s="8"/>
      <c r="Y526" s="8"/>
    </row>
    <row r="527" spans="1:25" ht="12.75" customHeight="1" x14ac:dyDescent="0.15">
      <c r="A527" s="8"/>
      <c r="B527" s="83"/>
      <c r="C527" s="89"/>
      <c r="D527" s="82"/>
      <c r="E527" s="82"/>
      <c r="F527" s="82"/>
      <c r="G527" s="8"/>
      <c r="H527" s="8"/>
      <c r="I527" s="8"/>
      <c r="J527" s="8"/>
      <c r="K527" s="8"/>
      <c r="L527" s="8"/>
      <c r="M527" s="8"/>
      <c r="N527" s="8"/>
      <c r="O527" s="8"/>
      <c r="P527" s="8"/>
      <c r="Q527" s="8"/>
      <c r="R527" s="8"/>
      <c r="S527" s="8"/>
      <c r="T527" s="8"/>
      <c r="U527" s="8"/>
      <c r="V527" s="8"/>
      <c r="W527" s="8"/>
      <c r="X527" s="8"/>
      <c r="Y527" s="8"/>
    </row>
    <row r="528" spans="1:25" ht="12.75" customHeight="1" x14ac:dyDescent="0.15">
      <c r="A528" s="8"/>
      <c r="B528" s="83"/>
      <c r="C528" s="89"/>
      <c r="D528" s="82"/>
      <c r="E528" s="82"/>
      <c r="F528" s="82"/>
      <c r="G528" s="8"/>
      <c r="H528" s="8"/>
      <c r="I528" s="8"/>
      <c r="J528" s="8"/>
      <c r="K528" s="8"/>
      <c r="L528" s="8"/>
      <c r="M528" s="8"/>
      <c r="N528" s="8"/>
      <c r="O528" s="8"/>
      <c r="P528" s="8"/>
      <c r="Q528" s="8"/>
      <c r="R528" s="8"/>
      <c r="S528" s="8"/>
      <c r="T528" s="8"/>
      <c r="U528" s="8"/>
      <c r="V528" s="8"/>
      <c r="W528" s="8"/>
      <c r="X528" s="8"/>
      <c r="Y528" s="8"/>
    </row>
    <row r="529" spans="1:25" ht="12.75" customHeight="1" x14ac:dyDescent="0.15">
      <c r="A529" s="8"/>
      <c r="B529" s="83"/>
      <c r="C529" s="89"/>
      <c r="D529" s="82"/>
      <c r="E529" s="82"/>
      <c r="F529" s="82"/>
      <c r="G529" s="8"/>
      <c r="H529" s="8"/>
      <c r="I529" s="8"/>
      <c r="J529" s="8"/>
      <c r="K529" s="8"/>
      <c r="L529" s="8"/>
      <c r="M529" s="8"/>
      <c r="N529" s="8"/>
      <c r="O529" s="8"/>
      <c r="P529" s="8"/>
      <c r="Q529" s="8"/>
      <c r="R529" s="8"/>
      <c r="S529" s="8"/>
      <c r="T529" s="8"/>
      <c r="U529" s="8"/>
      <c r="V529" s="8"/>
      <c r="W529" s="8"/>
      <c r="X529" s="8"/>
      <c r="Y529" s="8"/>
    </row>
    <row r="530" spans="1:25" ht="12.75" customHeight="1" x14ac:dyDescent="0.15">
      <c r="A530" s="8"/>
      <c r="B530" s="83"/>
      <c r="C530" s="89"/>
      <c r="D530" s="82"/>
      <c r="E530" s="82"/>
      <c r="F530" s="82"/>
      <c r="G530" s="8"/>
      <c r="H530" s="8"/>
      <c r="I530" s="8"/>
      <c r="J530" s="8"/>
      <c r="K530" s="8"/>
      <c r="L530" s="8"/>
      <c r="M530" s="8"/>
      <c r="N530" s="8"/>
      <c r="O530" s="8"/>
      <c r="P530" s="8"/>
      <c r="Q530" s="8"/>
      <c r="R530" s="8"/>
      <c r="S530" s="8"/>
      <c r="T530" s="8"/>
      <c r="U530" s="8"/>
      <c r="V530" s="8"/>
      <c r="W530" s="8"/>
      <c r="X530" s="8"/>
      <c r="Y530" s="8"/>
    </row>
    <row r="531" spans="1:25" ht="12.75" customHeight="1" x14ac:dyDescent="0.15">
      <c r="A531" s="8"/>
      <c r="B531" s="83"/>
      <c r="C531" s="89"/>
      <c r="D531" s="82"/>
      <c r="E531" s="82"/>
      <c r="F531" s="82"/>
      <c r="G531" s="8"/>
      <c r="H531" s="8"/>
      <c r="I531" s="8"/>
      <c r="J531" s="8"/>
      <c r="K531" s="8"/>
      <c r="L531" s="8"/>
      <c r="M531" s="8"/>
      <c r="N531" s="8"/>
      <c r="O531" s="8"/>
      <c r="P531" s="8"/>
      <c r="Q531" s="8"/>
      <c r="R531" s="8"/>
      <c r="S531" s="8"/>
      <c r="T531" s="8"/>
      <c r="U531" s="8"/>
      <c r="V531" s="8"/>
      <c r="W531" s="8"/>
      <c r="X531" s="8"/>
      <c r="Y531" s="8"/>
    </row>
    <row r="532" spans="1:25" ht="12.75" customHeight="1" x14ac:dyDescent="0.15">
      <c r="A532" s="8"/>
      <c r="B532" s="83"/>
      <c r="C532" s="89"/>
      <c r="D532" s="82"/>
      <c r="E532" s="82"/>
      <c r="F532" s="82"/>
      <c r="G532" s="8"/>
      <c r="H532" s="8"/>
      <c r="I532" s="8"/>
      <c r="J532" s="8"/>
      <c r="K532" s="8"/>
      <c r="L532" s="8"/>
      <c r="M532" s="8"/>
      <c r="N532" s="8"/>
      <c r="O532" s="8"/>
      <c r="P532" s="8"/>
      <c r="Q532" s="8"/>
      <c r="R532" s="8"/>
      <c r="S532" s="8"/>
      <c r="T532" s="8"/>
      <c r="U532" s="8"/>
      <c r="V532" s="8"/>
      <c r="W532" s="8"/>
      <c r="X532" s="8"/>
      <c r="Y532" s="8"/>
    </row>
    <row r="533" spans="1:25" ht="12.75" customHeight="1" x14ac:dyDescent="0.15">
      <c r="A533" s="8"/>
      <c r="B533" s="83"/>
      <c r="C533" s="89"/>
      <c r="D533" s="82"/>
      <c r="E533" s="82"/>
      <c r="F533" s="82"/>
      <c r="G533" s="8"/>
      <c r="H533" s="8"/>
      <c r="I533" s="8"/>
      <c r="J533" s="8"/>
      <c r="K533" s="8"/>
      <c r="L533" s="8"/>
      <c r="M533" s="8"/>
      <c r="N533" s="8"/>
      <c r="O533" s="8"/>
      <c r="P533" s="8"/>
      <c r="Q533" s="8"/>
      <c r="R533" s="8"/>
      <c r="S533" s="8"/>
      <c r="T533" s="8"/>
      <c r="U533" s="8"/>
      <c r="V533" s="8"/>
      <c r="W533" s="8"/>
      <c r="X533" s="8"/>
      <c r="Y533" s="8"/>
    </row>
    <row r="534" spans="1:25" ht="12.75" customHeight="1" x14ac:dyDescent="0.15">
      <c r="A534" s="8"/>
      <c r="B534" s="83"/>
      <c r="C534" s="89"/>
      <c r="D534" s="82"/>
      <c r="E534" s="82"/>
      <c r="F534" s="82"/>
      <c r="G534" s="8"/>
      <c r="H534" s="8"/>
      <c r="I534" s="8"/>
      <c r="J534" s="8"/>
      <c r="K534" s="8"/>
      <c r="L534" s="8"/>
      <c r="M534" s="8"/>
      <c r="N534" s="8"/>
      <c r="O534" s="8"/>
      <c r="P534" s="8"/>
      <c r="Q534" s="8"/>
      <c r="R534" s="8"/>
      <c r="S534" s="8"/>
      <c r="T534" s="8"/>
      <c r="U534" s="8"/>
      <c r="V534" s="8"/>
      <c r="W534" s="8"/>
      <c r="X534" s="8"/>
      <c r="Y534" s="8"/>
    </row>
    <row r="535" spans="1:25" ht="12.75" customHeight="1" x14ac:dyDescent="0.15">
      <c r="A535" s="8"/>
      <c r="B535" s="83"/>
      <c r="C535" s="89"/>
      <c r="D535" s="82"/>
      <c r="E535" s="82"/>
      <c r="F535" s="82"/>
      <c r="G535" s="8"/>
      <c r="H535" s="8"/>
      <c r="I535" s="8"/>
      <c r="J535" s="8"/>
      <c r="K535" s="8"/>
      <c r="L535" s="8"/>
      <c r="M535" s="8"/>
      <c r="N535" s="8"/>
      <c r="O535" s="8"/>
      <c r="P535" s="8"/>
      <c r="Q535" s="8"/>
      <c r="R535" s="8"/>
      <c r="S535" s="8"/>
      <c r="T535" s="8"/>
      <c r="U535" s="8"/>
      <c r="V535" s="8"/>
      <c r="W535" s="8"/>
      <c r="X535" s="8"/>
      <c r="Y535" s="8"/>
    </row>
    <row r="536" spans="1:25" ht="12.75" customHeight="1" x14ac:dyDescent="0.15">
      <c r="A536" s="8"/>
      <c r="B536" s="83"/>
      <c r="C536" s="89"/>
      <c r="D536" s="82"/>
      <c r="E536" s="82"/>
      <c r="F536" s="82"/>
      <c r="G536" s="8"/>
      <c r="H536" s="8"/>
      <c r="I536" s="8"/>
      <c r="J536" s="8"/>
      <c r="K536" s="8"/>
      <c r="L536" s="8"/>
      <c r="M536" s="8"/>
      <c r="N536" s="8"/>
      <c r="O536" s="8"/>
      <c r="P536" s="8"/>
      <c r="Q536" s="8"/>
      <c r="R536" s="8"/>
      <c r="S536" s="8"/>
      <c r="T536" s="8"/>
      <c r="U536" s="8"/>
      <c r="V536" s="8"/>
      <c r="W536" s="8"/>
      <c r="X536" s="8"/>
      <c r="Y536" s="8"/>
    </row>
    <row r="537" spans="1:25" ht="12.75" customHeight="1" x14ac:dyDescent="0.15">
      <c r="A537" s="8"/>
      <c r="B537" s="83"/>
      <c r="C537" s="89"/>
      <c r="D537" s="82"/>
      <c r="E537" s="82"/>
      <c r="F537" s="82"/>
      <c r="G537" s="8"/>
      <c r="H537" s="8"/>
      <c r="I537" s="8"/>
      <c r="J537" s="8"/>
      <c r="K537" s="8"/>
      <c r="L537" s="8"/>
      <c r="M537" s="8"/>
      <c r="N537" s="8"/>
      <c r="O537" s="8"/>
      <c r="P537" s="8"/>
      <c r="Q537" s="8"/>
      <c r="R537" s="8"/>
      <c r="S537" s="8"/>
      <c r="T537" s="8"/>
      <c r="U537" s="8"/>
      <c r="V537" s="8"/>
      <c r="W537" s="8"/>
      <c r="X537" s="8"/>
      <c r="Y537" s="8"/>
    </row>
    <row r="538" spans="1:25" ht="12.75" customHeight="1" x14ac:dyDescent="0.15">
      <c r="A538" s="8"/>
      <c r="B538" s="83"/>
      <c r="C538" s="89"/>
      <c r="D538" s="82"/>
      <c r="E538" s="82"/>
      <c r="F538" s="82"/>
      <c r="G538" s="8"/>
      <c r="H538" s="8"/>
      <c r="I538" s="8"/>
      <c r="J538" s="8"/>
      <c r="K538" s="8"/>
      <c r="L538" s="8"/>
      <c r="M538" s="8"/>
      <c r="N538" s="8"/>
      <c r="O538" s="8"/>
      <c r="P538" s="8"/>
      <c r="Q538" s="8"/>
      <c r="R538" s="8"/>
      <c r="S538" s="8"/>
      <c r="T538" s="8"/>
      <c r="U538" s="8"/>
      <c r="V538" s="8"/>
      <c r="W538" s="8"/>
      <c r="X538" s="8"/>
      <c r="Y538" s="8"/>
    </row>
    <row r="539" spans="1:25" ht="12.75" customHeight="1" x14ac:dyDescent="0.15">
      <c r="A539" s="8"/>
      <c r="B539" s="83"/>
      <c r="C539" s="89"/>
      <c r="D539" s="82"/>
      <c r="E539" s="82"/>
      <c r="F539" s="82"/>
      <c r="G539" s="8"/>
      <c r="H539" s="8"/>
      <c r="I539" s="8"/>
      <c r="J539" s="8"/>
      <c r="K539" s="8"/>
      <c r="L539" s="8"/>
      <c r="M539" s="8"/>
      <c r="N539" s="8"/>
      <c r="O539" s="8"/>
      <c r="P539" s="8"/>
      <c r="Q539" s="8"/>
      <c r="R539" s="8"/>
      <c r="S539" s="8"/>
      <c r="T539" s="8"/>
      <c r="U539" s="8"/>
      <c r="V539" s="8"/>
      <c r="W539" s="8"/>
      <c r="X539" s="8"/>
      <c r="Y539" s="8"/>
    </row>
    <row r="540" spans="1:25" ht="12.75" customHeight="1" x14ac:dyDescent="0.15">
      <c r="A540" s="8"/>
      <c r="B540" s="83"/>
      <c r="C540" s="89"/>
      <c r="D540" s="82"/>
      <c r="E540" s="82"/>
      <c r="F540" s="82"/>
      <c r="G540" s="8"/>
      <c r="H540" s="8"/>
      <c r="I540" s="8"/>
      <c r="J540" s="8"/>
      <c r="K540" s="8"/>
      <c r="L540" s="8"/>
      <c r="M540" s="8"/>
      <c r="N540" s="8"/>
      <c r="O540" s="8"/>
      <c r="P540" s="8"/>
      <c r="Q540" s="8"/>
      <c r="R540" s="8"/>
      <c r="S540" s="8"/>
      <c r="T540" s="8"/>
      <c r="U540" s="8"/>
      <c r="V540" s="8"/>
      <c r="W540" s="8"/>
      <c r="X540" s="8"/>
      <c r="Y540" s="8"/>
    </row>
    <row r="541" spans="1:25" ht="12.75" customHeight="1" x14ac:dyDescent="0.15">
      <c r="A541" s="8"/>
      <c r="B541" s="83"/>
      <c r="C541" s="89"/>
      <c r="D541" s="82"/>
      <c r="E541" s="82"/>
      <c r="F541" s="82"/>
      <c r="G541" s="8"/>
      <c r="H541" s="8"/>
      <c r="I541" s="8"/>
      <c r="J541" s="8"/>
      <c r="K541" s="8"/>
      <c r="L541" s="8"/>
      <c r="M541" s="8"/>
      <c r="N541" s="8"/>
      <c r="O541" s="8"/>
      <c r="P541" s="8"/>
      <c r="Q541" s="8"/>
      <c r="R541" s="8"/>
      <c r="S541" s="8"/>
      <c r="T541" s="8"/>
      <c r="U541" s="8"/>
      <c r="V541" s="8"/>
      <c r="W541" s="8"/>
      <c r="X541" s="8"/>
      <c r="Y541" s="8"/>
    </row>
    <row r="542" spans="1:25" ht="12.75" customHeight="1" x14ac:dyDescent="0.15">
      <c r="A542" s="8"/>
      <c r="B542" s="83"/>
      <c r="C542" s="89"/>
      <c r="D542" s="82"/>
      <c r="E542" s="82"/>
      <c r="F542" s="82"/>
      <c r="G542" s="8"/>
      <c r="H542" s="8"/>
      <c r="I542" s="8"/>
      <c r="J542" s="8"/>
      <c r="K542" s="8"/>
      <c r="L542" s="8"/>
      <c r="M542" s="8"/>
      <c r="N542" s="8"/>
      <c r="O542" s="8"/>
      <c r="P542" s="8"/>
      <c r="Q542" s="8"/>
      <c r="R542" s="8"/>
      <c r="S542" s="8"/>
      <c r="T542" s="8"/>
      <c r="U542" s="8"/>
      <c r="V542" s="8"/>
      <c r="W542" s="8"/>
      <c r="X542" s="8"/>
      <c r="Y542" s="8"/>
    </row>
    <row r="543" spans="1:25" ht="12.75" customHeight="1" x14ac:dyDescent="0.15">
      <c r="A543" s="8"/>
      <c r="B543" s="83"/>
      <c r="C543" s="89"/>
      <c r="D543" s="82"/>
      <c r="E543" s="82"/>
      <c r="F543" s="82"/>
      <c r="G543" s="8"/>
      <c r="H543" s="8"/>
      <c r="I543" s="8"/>
      <c r="J543" s="8"/>
      <c r="K543" s="8"/>
      <c r="L543" s="8"/>
      <c r="M543" s="8"/>
      <c r="N543" s="8"/>
      <c r="O543" s="8"/>
      <c r="P543" s="8"/>
      <c r="Q543" s="8"/>
      <c r="R543" s="8"/>
      <c r="S543" s="8"/>
      <c r="T543" s="8"/>
      <c r="U543" s="8"/>
      <c r="V543" s="8"/>
      <c r="W543" s="8"/>
      <c r="X543" s="8"/>
      <c r="Y543" s="8"/>
    </row>
    <row r="544" spans="1:25" ht="12.75" customHeight="1" x14ac:dyDescent="0.15">
      <c r="A544" s="8"/>
      <c r="B544" s="83"/>
      <c r="C544" s="89"/>
      <c r="D544" s="82"/>
      <c r="E544" s="82"/>
      <c r="F544" s="82"/>
      <c r="G544" s="8"/>
      <c r="H544" s="8"/>
      <c r="I544" s="8"/>
      <c r="J544" s="8"/>
      <c r="K544" s="8"/>
      <c r="L544" s="8"/>
      <c r="M544" s="8"/>
      <c r="N544" s="8"/>
      <c r="O544" s="8"/>
      <c r="P544" s="8"/>
      <c r="Q544" s="8"/>
      <c r="R544" s="8"/>
      <c r="S544" s="8"/>
      <c r="T544" s="8"/>
      <c r="U544" s="8"/>
      <c r="V544" s="8"/>
      <c r="W544" s="8"/>
      <c r="X544" s="8"/>
      <c r="Y544" s="8"/>
    </row>
    <row r="545" spans="1:25" ht="12.75" customHeight="1" x14ac:dyDescent="0.15">
      <c r="A545" s="8"/>
      <c r="B545" s="83"/>
      <c r="C545" s="89"/>
      <c r="D545" s="82"/>
      <c r="E545" s="82"/>
      <c r="F545" s="82"/>
      <c r="G545" s="8"/>
      <c r="H545" s="8"/>
      <c r="I545" s="8"/>
      <c r="J545" s="8"/>
      <c r="K545" s="8"/>
      <c r="L545" s="8"/>
      <c r="M545" s="8"/>
      <c r="N545" s="8"/>
      <c r="O545" s="8"/>
      <c r="P545" s="8"/>
      <c r="Q545" s="8"/>
      <c r="R545" s="8"/>
      <c r="S545" s="8"/>
      <c r="T545" s="8"/>
      <c r="U545" s="8"/>
      <c r="V545" s="8"/>
      <c r="W545" s="8"/>
      <c r="X545" s="8"/>
      <c r="Y545" s="8"/>
    </row>
    <row r="546" spans="1:25" ht="12.75" customHeight="1" x14ac:dyDescent="0.15">
      <c r="A546" s="8"/>
      <c r="B546" s="83"/>
      <c r="C546" s="89"/>
      <c r="D546" s="82"/>
      <c r="E546" s="82"/>
      <c r="F546" s="82"/>
      <c r="G546" s="8"/>
      <c r="H546" s="8"/>
      <c r="I546" s="8"/>
      <c r="J546" s="8"/>
      <c r="K546" s="8"/>
      <c r="L546" s="8"/>
      <c r="M546" s="8"/>
      <c r="N546" s="8"/>
      <c r="O546" s="8"/>
      <c r="P546" s="8"/>
      <c r="Q546" s="8"/>
      <c r="R546" s="8"/>
      <c r="S546" s="8"/>
      <c r="T546" s="8"/>
      <c r="U546" s="8"/>
      <c r="V546" s="8"/>
      <c r="W546" s="8"/>
      <c r="X546" s="8"/>
      <c r="Y546" s="8"/>
    </row>
    <row r="547" spans="1:25" ht="12.75" customHeight="1" x14ac:dyDescent="0.15">
      <c r="A547" s="8"/>
      <c r="B547" s="83"/>
      <c r="C547" s="89"/>
      <c r="D547" s="82"/>
      <c r="E547" s="82"/>
      <c r="F547" s="82"/>
      <c r="G547" s="8"/>
      <c r="H547" s="8"/>
      <c r="I547" s="8"/>
      <c r="J547" s="8"/>
      <c r="K547" s="8"/>
      <c r="L547" s="8"/>
      <c r="M547" s="8"/>
      <c r="N547" s="8"/>
      <c r="O547" s="8"/>
      <c r="P547" s="8"/>
      <c r="Q547" s="8"/>
      <c r="R547" s="8"/>
      <c r="S547" s="8"/>
      <c r="T547" s="8"/>
      <c r="U547" s="8"/>
      <c r="V547" s="8"/>
      <c r="W547" s="8"/>
      <c r="X547" s="8"/>
      <c r="Y547" s="8"/>
    </row>
    <row r="548" spans="1:25" ht="12.75" customHeight="1" x14ac:dyDescent="0.15">
      <c r="A548" s="8"/>
      <c r="B548" s="83"/>
      <c r="C548" s="89"/>
      <c r="D548" s="82"/>
      <c r="E548" s="82"/>
      <c r="F548" s="82"/>
      <c r="G548" s="8"/>
      <c r="H548" s="8"/>
      <c r="I548" s="8"/>
      <c r="J548" s="8"/>
      <c r="K548" s="8"/>
      <c r="L548" s="8"/>
      <c r="M548" s="8"/>
      <c r="N548" s="8"/>
      <c r="O548" s="8"/>
      <c r="P548" s="8"/>
      <c r="Q548" s="8"/>
      <c r="R548" s="8"/>
      <c r="S548" s="8"/>
      <c r="T548" s="8"/>
      <c r="U548" s="8"/>
      <c r="V548" s="8"/>
      <c r="W548" s="8"/>
      <c r="X548" s="8"/>
      <c r="Y548" s="8"/>
    </row>
    <row r="549" spans="1:25" ht="12.75" customHeight="1" x14ac:dyDescent="0.15">
      <c r="A549" s="8"/>
      <c r="B549" s="83"/>
      <c r="C549" s="89"/>
      <c r="D549" s="82"/>
      <c r="E549" s="82"/>
      <c r="F549" s="82"/>
      <c r="G549" s="8"/>
      <c r="H549" s="8"/>
      <c r="I549" s="8"/>
      <c r="J549" s="8"/>
      <c r="K549" s="8"/>
      <c r="L549" s="8"/>
      <c r="M549" s="8"/>
      <c r="N549" s="8"/>
      <c r="O549" s="8"/>
      <c r="P549" s="8"/>
      <c r="Q549" s="8"/>
      <c r="R549" s="8"/>
      <c r="S549" s="8"/>
      <c r="T549" s="8"/>
      <c r="U549" s="8"/>
      <c r="V549" s="8"/>
      <c r="W549" s="8"/>
      <c r="X549" s="8"/>
      <c r="Y549" s="8"/>
    </row>
    <row r="550" spans="1:25" ht="12.75" customHeight="1" x14ac:dyDescent="0.15">
      <c r="A550" s="8"/>
      <c r="B550" s="83"/>
      <c r="C550" s="89"/>
      <c r="D550" s="82"/>
      <c r="E550" s="82"/>
      <c r="F550" s="82"/>
      <c r="G550" s="8"/>
      <c r="H550" s="8"/>
      <c r="I550" s="8"/>
      <c r="J550" s="8"/>
      <c r="K550" s="8"/>
      <c r="L550" s="8"/>
      <c r="M550" s="8"/>
      <c r="N550" s="8"/>
      <c r="O550" s="8"/>
      <c r="P550" s="8"/>
      <c r="Q550" s="8"/>
      <c r="R550" s="8"/>
      <c r="S550" s="8"/>
      <c r="T550" s="8"/>
      <c r="U550" s="8"/>
      <c r="V550" s="8"/>
      <c r="W550" s="8"/>
      <c r="X550" s="8"/>
      <c r="Y550" s="8"/>
    </row>
    <row r="551" spans="1:25" ht="12.75" customHeight="1" x14ac:dyDescent="0.15">
      <c r="A551" s="8"/>
      <c r="B551" s="83"/>
      <c r="C551" s="89"/>
      <c r="D551" s="82"/>
      <c r="E551" s="82"/>
      <c r="F551" s="82"/>
      <c r="G551" s="8"/>
      <c r="H551" s="8"/>
      <c r="I551" s="8"/>
      <c r="J551" s="8"/>
      <c r="K551" s="8"/>
      <c r="L551" s="8"/>
      <c r="M551" s="8"/>
      <c r="N551" s="8"/>
      <c r="O551" s="8"/>
      <c r="P551" s="8"/>
      <c r="Q551" s="8"/>
      <c r="R551" s="8"/>
      <c r="S551" s="8"/>
      <c r="T551" s="8"/>
      <c r="U551" s="8"/>
      <c r="V551" s="8"/>
      <c r="W551" s="8"/>
      <c r="X551" s="8"/>
      <c r="Y551" s="8"/>
    </row>
    <row r="552" spans="1:25" ht="12.75" customHeight="1" x14ac:dyDescent="0.15">
      <c r="A552" s="8"/>
      <c r="B552" s="83"/>
      <c r="C552" s="89"/>
      <c r="D552" s="82"/>
      <c r="E552" s="82"/>
      <c r="F552" s="82"/>
      <c r="G552" s="8"/>
      <c r="H552" s="8"/>
      <c r="I552" s="8"/>
      <c r="J552" s="8"/>
      <c r="K552" s="8"/>
      <c r="L552" s="8"/>
      <c r="M552" s="8"/>
      <c r="N552" s="8"/>
      <c r="O552" s="8"/>
      <c r="P552" s="8"/>
      <c r="Q552" s="8"/>
      <c r="R552" s="8"/>
      <c r="S552" s="8"/>
      <c r="T552" s="8"/>
      <c r="U552" s="8"/>
      <c r="V552" s="8"/>
      <c r="W552" s="8"/>
      <c r="X552" s="8"/>
      <c r="Y552" s="8"/>
    </row>
    <row r="553" spans="1:25" ht="12.75" customHeight="1" x14ac:dyDescent="0.15">
      <c r="A553" s="8"/>
      <c r="B553" s="83"/>
      <c r="C553" s="89"/>
      <c r="D553" s="82"/>
      <c r="E553" s="82"/>
      <c r="F553" s="82"/>
      <c r="G553" s="8"/>
      <c r="H553" s="8"/>
      <c r="I553" s="8"/>
      <c r="J553" s="8"/>
      <c r="K553" s="8"/>
      <c r="L553" s="8"/>
      <c r="M553" s="8"/>
      <c r="N553" s="8"/>
      <c r="O553" s="8"/>
      <c r="P553" s="8"/>
      <c r="Q553" s="8"/>
      <c r="R553" s="8"/>
      <c r="S553" s="8"/>
      <c r="T553" s="8"/>
      <c r="U553" s="8"/>
      <c r="V553" s="8"/>
      <c r="W553" s="8"/>
      <c r="X553" s="8"/>
      <c r="Y553" s="8"/>
    </row>
    <row r="554" spans="1:25" ht="12.75" customHeight="1" x14ac:dyDescent="0.15">
      <c r="A554" s="8"/>
      <c r="B554" s="83"/>
      <c r="C554" s="89"/>
      <c r="D554" s="82"/>
      <c r="E554" s="82"/>
      <c r="F554" s="82"/>
      <c r="G554" s="8"/>
      <c r="H554" s="8"/>
      <c r="I554" s="8"/>
      <c r="J554" s="8"/>
      <c r="K554" s="8"/>
      <c r="L554" s="8"/>
      <c r="M554" s="8"/>
      <c r="N554" s="8"/>
      <c r="O554" s="8"/>
      <c r="P554" s="8"/>
      <c r="Q554" s="8"/>
      <c r="R554" s="8"/>
      <c r="S554" s="8"/>
      <c r="T554" s="8"/>
      <c r="U554" s="8"/>
      <c r="V554" s="8"/>
      <c r="W554" s="8"/>
      <c r="X554" s="8"/>
      <c r="Y554" s="8"/>
    </row>
    <row r="555" spans="1:25" ht="12.75" customHeight="1" x14ac:dyDescent="0.15">
      <c r="A555" s="8"/>
      <c r="B555" s="83"/>
      <c r="C555" s="89"/>
      <c r="D555" s="82"/>
      <c r="E555" s="82"/>
      <c r="F555" s="82"/>
      <c r="G555" s="8"/>
      <c r="H555" s="8"/>
      <c r="I555" s="8"/>
      <c r="J555" s="8"/>
      <c r="K555" s="8"/>
      <c r="L555" s="8"/>
      <c r="M555" s="8"/>
      <c r="N555" s="8"/>
      <c r="O555" s="8"/>
      <c r="P555" s="8"/>
      <c r="Q555" s="8"/>
      <c r="R555" s="8"/>
      <c r="S555" s="8"/>
      <c r="T555" s="8"/>
      <c r="U555" s="8"/>
      <c r="V555" s="8"/>
      <c r="W555" s="8"/>
      <c r="X555" s="8"/>
      <c r="Y555" s="8"/>
    </row>
    <row r="556" spans="1:25" ht="12.75" customHeight="1" x14ac:dyDescent="0.15">
      <c r="A556" s="8"/>
      <c r="B556" s="83"/>
      <c r="C556" s="89"/>
      <c r="D556" s="82"/>
      <c r="E556" s="82"/>
      <c r="F556" s="82"/>
      <c r="G556" s="8"/>
      <c r="H556" s="8"/>
      <c r="I556" s="8"/>
      <c r="J556" s="8"/>
      <c r="K556" s="8"/>
      <c r="L556" s="8"/>
      <c r="M556" s="8"/>
      <c r="N556" s="8"/>
      <c r="O556" s="8"/>
      <c r="P556" s="8"/>
      <c r="Q556" s="8"/>
      <c r="R556" s="8"/>
      <c r="S556" s="8"/>
      <c r="T556" s="8"/>
      <c r="U556" s="8"/>
      <c r="V556" s="8"/>
      <c r="W556" s="8"/>
      <c r="X556" s="8"/>
      <c r="Y556" s="8"/>
    </row>
    <row r="557" spans="1:25" ht="12.75" customHeight="1" x14ac:dyDescent="0.15">
      <c r="A557" s="8"/>
      <c r="B557" s="83"/>
      <c r="C557" s="89"/>
      <c r="D557" s="82"/>
      <c r="E557" s="82"/>
      <c r="F557" s="82"/>
      <c r="G557" s="8"/>
      <c r="H557" s="8"/>
      <c r="I557" s="8"/>
      <c r="J557" s="8"/>
      <c r="K557" s="8"/>
      <c r="L557" s="8"/>
      <c r="M557" s="8"/>
      <c r="N557" s="8"/>
      <c r="O557" s="8"/>
      <c r="P557" s="8"/>
      <c r="Q557" s="8"/>
      <c r="R557" s="8"/>
      <c r="S557" s="8"/>
      <c r="T557" s="8"/>
      <c r="U557" s="8"/>
      <c r="V557" s="8"/>
      <c r="W557" s="8"/>
      <c r="X557" s="8"/>
      <c r="Y557" s="8"/>
    </row>
    <row r="558" spans="1:25" ht="12.75" customHeight="1" x14ac:dyDescent="0.15">
      <c r="A558" s="8"/>
      <c r="B558" s="83"/>
      <c r="C558" s="89"/>
      <c r="D558" s="82"/>
      <c r="E558" s="82"/>
      <c r="F558" s="82"/>
      <c r="G558" s="8"/>
      <c r="H558" s="8"/>
      <c r="I558" s="8"/>
      <c r="J558" s="8"/>
      <c r="K558" s="8"/>
      <c r="L558" s="8"/>
      <c r="M558" s="8"/>
      <c r="N558" s="8"/>
      <c r="O558" s="8"/>
      <c r="P558" s="8"/>
      <c r="Q558" s="8"/>
      <c r="R558" s="8"/>
      <c r="S558" s="8"/>
      <c r="T558" s="8"/>
      <c r="U558" s="8"/>
      <c r="V558" s="8"/>
      <c r="W558" s="8"/>
      <c r="X558" s="8"/>
      <c r="Y558" s="8"/>
    </row>
    <row r="559" spans="1:25" ht="12.75" customHeight="1" x14ac:dyDescent="0.15">
      <c r="A559" s="8"/>
      <c r="B559" s="83"/>
      <c r="C559" s="89"/>
      <c r="D559" s="82"/>
      <c r="E559" s="82"/>
      <c r="F559" s="82"/>
      <c r="G559" s="8"/>
      <c r="H559" s="8"/>
      <c r="I559" s="8"/>
      <c r="J559" s="8"/>
      <c r="K559" s="8"/>
      <c r="L559" s="8"/>
      <c r="M559" s="8"/>
      <c r="N559" s="8"/>
      <c r="O559" s="8"/>
      <c r="P559" s="8"/>
      <c r="Q559" s="8"/>
      <c r="R559" s="8"/>
      <c r="S559" s="8"/>
      <c r="T559" s="8"/>
      <c r="U559" s="8"/>
      <c r="V559" s="8"/>
      <c r="W559" s="8"/>
      <c r="X559" s="8"/>
      <c r="Y559" s="8"/>
    </row>
    <row r="560" spans="1:25" ht="12.75" customHeight="1" x14ac:dyDescent="0.15">
      <c r="A560" s="8"/>
      <c r="B560" s="83"/>
      <c r="C560" s="89"/>
      <c r="D560" s="82"/>
      <c r="E560" s="82"/>
      <c r="F560" s="82"/>
      <c r="G560" s="8"/>
      <c r="H560" s="8"/>
      <c r="I560" s="8"/>
      <c r="J560" s="8"/>
      <c r="K560" s="8"/>
      <c r="L560" s="8"/>
      <c r="M560" s="8"/>
      <c r="N560" s="8"/>
      <c r="O560" s="8"/>
      <c r="P560" s="8"/>
      <c r="Q560" s="8"/>
      <c r="R560" s="8"/>
      <c r="S560" s="8"/>
      <c r="T560" s="8"/>
      <c r="U560" s="8"/>
      <c r="V560" s="8"/>
      <c r="W560" s="8"/>
      <c r="X560" s="8"/>
      <c r="Y560" s="8"/>
    </row>
    <row r="561" spans="1:25" ht="12.75" customHeight="1" x14ac:dyDescent="0.15">
      <c r="A561" s="8"/>
      <c r="B561" s="83"/>
      <c r="C561" s="89"/>
      <c r="D561" s="82"/>
      <c r="E561" s="82"/>
      <c r="F561" s="82"/>
      <c r="G561" s="8"/>
      <c r="H561" s="8"/>
      <c r="I561" s="8"/>
      <c r="J561" s="8"/>
      <c r="K561" s="8"/>
      <c r="L561" s="8"/>
      <c r="M561" s="8"/>
      <c r="N561" s="8"/>
      <c r="O561" s="8"/>
      <c r="P561" s="8"/>
      <c r="Q561" s="8"/>
      <c r="R561" s="8"/>
      <c r="S561" s="8"/>
      <c r="T561" s="8"/>
      <c r="U561" s="8"/>
      <c r="V561" s="8"/>
      <c r="W561" s="8"/>
      <c r="X561" s="8"/>
      <c r="Y561" s="8"/>
    </row>
    <row r="562" spans="1:25" ht="12.75" customHeight="1" x14ac:dyDescent="0.15">
      <c r="A562" s="8"/>
      <c r="B562" s="83"/>
      <c r="C562" s="89"/>
      <c r="D562" s="82"/>
      <c r="E562" s="82"/>
      <c r="F562" s="82"/>
      <c r="G562" s="8"/>
      <c r="H562" s="8"/>
      <c r="I562" s="8"/>
      <c r="J562" s="8"/>
      <c r="K562" s="8"/>
      <c r="L562" s="8"/>
      <c r="M562" s="8"/>
      <c r="N562" s="8"/>
      <c r="O562" s="8"/>
      <c r="P562" s="8"/>
      <c r="Q562" s="8"/>
      <c r="R562" s="8"/>
      <c r="S562" s="8"/>
      <c r="T562" s="8"/>
      <c r="U562" s="8"/>
      <c r="V562" s="8"/>
      <c r="W562" s="8"/>
      <c r="X562" s="8"/>
      <c r="Y562" s="8"/>
    </row>
    <row r="563" spans="1:25" ht="12.75" customHeight="1" x14ac:dyDescent="0.15">
      <c r="A563" s="8"/>
      <c r="B563" s="83"/>
      <c r="C563" s="89"/>
      <c r="D563" s="82"/>
      <c r="E563" s="82"/>
      <c r="F563" s="82"/>
      <c r="G563" s="8"/>
      <c r="H563" s="8"/>
      <c r="I563" s="8"/>
      <c r="J563" s="8"/>
      <c r="K563" s="8"/>
      <c r="L563" s="8"/>
      <c r="M563" s="8"/>
      <c r="N563" s="8"/>
      <c r="O563" s="8"/>
      <c r="P563" s="8"/>
      <c r="Q563" s="8"/>
      <c r="R563" s="8"/>
      <c r="S563" s="8"/>
      <c r="T563" s="8"/>
      <c r="U563" s="8"/>
      <c r="V563" s="8"/>
      <c r="W563" s="8"/>
      <c r="X563" s="8"/>
      <c r="Y563" s="8"/>
    </row>
    <row r="564" spans="1:25" ht="12.75" customHeight="1" x14ac:dyDescent="0.15">
      <c r="A564" s="8"/>
      <c r="B564" s="83"/>
      <c r="C564" s="89"/>
      <c r="D564" s="82"/>
      <c r="E564" s="82"/>
      <c r="F564" s="82"/>
      <c r="G564" s="8"/>
      <c r="H564" s="8"/>
      <c r="I564" s="8"/>
      <c r="J564" s="8"/>
      <c r="K564" s="8"/>
      <c r="L564" s="8"/>
      <c r="M564" s="8"/>
      <c r="N564" s="8"/>
      <c r="O564" s="8"/>
      <c r="P564" s="8"/>
      <c r="Q564" s="8"/>
      <c r="R564" s="8"/>
      <c r="S564" s="8"/>
      <c r="T564" s="8"/>
      <c r="U564" s="8"/>
      <c r="V564" s="8"/>
      <c r="W564" s="8"/>
      <c r="X564" s="8"/>
      <c r="Y564" s="8"/>
    </row>
    <row r="565" spans="1:25" ht="12.75" customHeight="1" x14ac:dyDescent="0.15">
      <c r="A565" s="8"/>
      <c r="B565" s="83"/>
      <c r="C565" s="89"/>
      <c r="D565" s="82"/>
      <c r="E565" s="82"/>
      <c r="F565" s="82"/>
      <c r="G565" s="8"/>
      <c r="H565" s="8"/>
      <c r="I565" s="8"/>
      <c r="J565" s="8"/>
      <c r="K565" s="8"/>
      <c r="L565" s="8"/>
      <c r="M565" s="8"/>
      <c r="N565" s="8"/>
      <c r="O565" s="8"/>
      <c r="P565" s="8"/>
      <c r="Q565" s="8"/>
      <c r="R565" s="8"/>
      <c r="S565" s="8"/>
      <c r="T565" s="8"/>
      <c r="U565" s="8"/>
      <c r="V565" s="8"/>
      <c r="W565" s="8"/>
      <c r="X565" s="8"/>
      <c r="Y565" s="8"/>
    </row>
    <row r="566" spans="1:25" ht="12.75" customHeight="1" x14ac:dyDescent="0.15">
      <c r="A566" s="8"/>
      <c r="B566" s="83"/>
      <c r="C566" s="89"/>
      <c r="D566" s="82"/>
      <c r="E566" s="82"/>
      <c r="F566" s="82"/>
      <c r="G566" s="8"/>
      <c r="H566" s="8"/>
      <c r="I566" s="8"/>
      <c r="J566" s="8"/>
      <c r="K566" s="8"/>
      <c r="L566" s="8"/>
      <c r="M566" s="8"/>
      <c r="N566" s="8"/>
      <c r="O566" s="8"/>
      <c r="P566" s="8"/>
      <c r="Q566" s="8"/>
      <c r="R566" s="8"/>
      <c r="S566" s="8"/>
      <c r="T566" s="8"/>
      <c r="U566" s="8"/>
      <c r="V566" s="8"/>
      <c r="W566" s="8"/>
      <c r="X566" s="8"/>
      <c r="Y566" s="8"/>
    </row>
    <row r="567" spans="1:25" ht="12.75" customHeight="1" x14ac:dyDescent="0.15">
      <c r="A567" s="8"/>
      <c r="B567" s="83"/>
      <c r="C567" s="89"/>
      <c r="D567" s="82"/>
      <c r="E567" s="82"/>
      <c r="F567" s="82"/>
      <c r="G567" s="8"/>
      <c r="H567" s="8"/>
      <c r="I567" s="8"/>
      <c r="J567" s="8"/>
      <c r="K567" s="8"/>
      <c r="L567" s="8"/>
      <c r="M567" s="8"/>
      <c r="N567" s="8"/>
      <c r="O567" s="8"/>
      <c r="P567" s="8"/>
      <c r="Q567" s="8"/>
      <c r="R567" s="8"/>
      <c r="S567" s="8"/>
      <c r="T567" s="8"/>
      <c r="U567" s="8"/>
      <c r="V567" s="8"/>
      <c r="W567" s="8"/>
      <c r="X567" s="8"/>
      <c r="Y567" s="8"/>
    </row>
    <row r="568" spans="1:25" ht="12.75" customHeight="1" x14ac:dyDescent="0.15">
      <c r="A568" s="8"/>
      <c r="B568" s="83"/>
      <c r="C568" s="89"/>
      <c r="D568" s="82"/>
      <c r="E568" s="82"/>
      <c r="F568" s="82"/>
      <c r="G568" s="8"/>
      <c r="H568" s="8"/>
      <c r="I568" s="8"/>
      <c r="J568" s="8"/>
      <c r="K568" s="8"/>
      <c r="L568" s="8"/>
      <c r="M568" s="8"/>
      <c r="N568" s="8"/>
      <c r="O568" s="8"/>
      <c r="P568" s="8"/>
      <c r="Q568" s="8"/>
      <c r="R568" s="8"/>
      <c r="S568" s="8"/>
      <c r="T568" s="8"/>
      <c r="U568" s="8"/>
      <c r="V568" s="8"/>
      <c r="W568" s="8"/>
      <c r="X568" s="8"/>
      <c r="Y568" s="8"/>
    </row>
    <row r="569" spans="1:25" ht="12.75" customHeight="1" x14ac:dyDescent="0.15">
      <c r="A569" s="8"/>
      <c r="B569" s="83"/>
      <c r="C569" s="89"/>
      <c r="D569" s="82"/>
      <c r="E569" s="82"/>
      <c r="F569" s="82"/>
      <c r="G569" s="8"/>
      <c r="H569" s="8"/>
      <c r="I569" s="8"/>
      <c r="J569" s="8"/>
      <c r="K569" s="8"/>
      <c r="L569" s="8"/>
      <c r="M569" s="8"/>
      <c r="N569" s="8"/>
      <c r="O569" s="8"/>
      <c r="P569" s="8"/>
      <c r="Q569" s="8"/>
      <c r="R569" s="8"/>
      <c r="S569" s="8"/>
      <c r="T569" s="8"/>
      <c r="U569" s="8"/>
      <c r="V569" s="8"/>
      <c r="W569" s="8"/>
      <c r="X569" s="8"/>
      <c r="Y569" s="8"/>
    </row>
    <row r="570" spans="1:25" ht="12.75" customHeight="1" x14ac:dyDescent="0.15">
      <c r="A570" s="8"/>
      <c r="B570" s="83"/>
      <c r="C570" s="89"/>
      <c r="D570" s="82"/>
      <c r="E570" s="82"/>
      <c r="F570" s="82"/>
      <c r="G570" s="8"/>
      <c r="H570" s="8"/>
      <c r="I570" s="8"/>
      <c r="J570" s="8"/>
      <c r="K570" s="8"/>
      <c r="L570" s="8"/>
      <c r="M570" s="8"/>
      <c r="N570" s="8"/>
      <c r="O570" s="8"/>
      <c r="P570" s="8"/>
      <c r="Q570" s="8"/>
      <c r="R570" s="8"/>
      <c r="S570" s="8"/>
      <c r="T570" s="8"/>
      <c r="U570" s="8"/>
      <c r="V570" s="8"/>
      <c r="W570" s="8"/>
      <c r="X570" s="8"/>
      <c r="Y570" s="8"/>
    </row>
    <row r="571" spans="1:25" ht="12.75" customHeight="1" x14ac:dyDescent="0.15">
      <c r="A571" s="8"/>
      <c r="B571" s="83"/>
      <c r="C571" s="89"/>
      <c r="D571" s="82"/>
      <c r="E571" s="82"/>
      <c r="F571" s="82"/>
      <c r="G571" s="8"/>
      <c r="H571" s="8"/>
      <c r="I571" s="8"/>
      <c r="J571" s="8"/>
      <c r="K571" s="8"/>
      <c r="L571" s="8"/>
      <c r="M571" s="8"/>
      <c r="N571" s="8"/>
      <c r="O571" s="8"/>
      <c r="P571" s="8"/>
      <c r="Q571" s="8"/>
      <c r="R571" s="8"/>
      <c r="S571" s="8"/>
      <c r="T571" s="8"/>
      <c r="U571" s="8"/>
      <c r="V571" s="8"/>
      <c r="W571" s="8"/>
      <c r="X571" s="8"/>
      <c r="Y571" s="8"/>
    </row>
    <row r="572" spans="1:25" ht="12.75" customHeight="1" x14ac:dyDescent="0.15">
      <c r="A572" s="8"/>
      <c r="B572" s="83"/>
      <c r="C572" s="89"/>
      <c r="D572" s="82"/>
      <c r="E572" s="82"/>
      <c r="F572" s="82"/>
      <c r="G572" s="8"/>
      <c r="H572" s="8"/>
      <c r="I572" s="8"/>
      <c r="J572" s="8"/>
      <c r="K572" s="8"/>
      <c r="L572" s="8"/>
      <c r="M572" s="8"/>
      <c r="N572" s="8"/>
      <c r="O572" s="8"/>
      <c r="P572" s="8"/>
      <c r="Q572" s="8"/>
      <c r="R572" s="8"/>
      <c r="S572" s="8"/>
      <c r="T572" s="8"/>
      <c r="U572" s="8"/>
      <c r="V572" s="8"/>
      <c r="W572" s="8"/>
      <c r="X572" s="8"/>
      <c r="Y572" s="8"/>
    </row>
    <row r="573" spans="1:25" ht="12.75" customHeight="1" x14ac:dyDescent="0.15">
      <c r="A573" s="8"/>
      <c r="B573" s="83"/>
      <c r="C573" s="89"/>
      <c r="D573" s="82"/>
      <c r="E573" s="82"/>
      <c r="F573" s="82"/>
      <c r="G573" s="8"/>
      <c r="H573" s="8"/>
      <c r="I573" s="8"/>
      <c r="J573" s="8"/>
      <c r="K573" s="8"/>
      <c r="L573" s="8"/>
      <c r="M573" s="8"/>
      <c r="N573" s="8"/>
      <c r="O573" s="8"/>
      <c r="P573" s="8"/>
      <c r="Q573" s="8"/>
      <c r="R573" s="8"/>
      <c r="S573" s="8"/>
      <c r="T573" s="8"/>
      <c r="U573" s="8"/>
      <c r="V573" s="8"/>
      <c r="W573" s="8"/>
      <c r="X573" s="8"/>
      <c r="Y573" s="8"/>
    </row>
    <row r="574" spans="1:25" ht="12.75" customHeight="1" x14ac:dyDescent="0.15">
      <c r="A574" s="8"/>
      <c r="B574" s="83"/>
      <c r="C574" s="89"/>
      <c r="D574" s="82"/>
      <c r="E574" s="82"/>
      <c r="F574" s="82"/>
      <c r="G574" s="8"/>
      <c r="H574" s="8"/>
      <c r="I574" s="8"/>
      <c r="J574" s="8"/>
      <c r="K574" s="8"/>
      <c r="L574" s="8"/>
      <c r="M574" s="8"/>
      <c r="N574" s="8"/>
      <c r="O574" s="8"/>
      <c r="P574" s="8"/>
      <c r="Q574" s="8"/>
      <c r="R574" s="8"/>
      <c r="S574" s="8"/>
      <c r="T574" s="8"/>
      <c r="U574" s="8"/>
      <c r="V574" s="8"/>
      <c r="W574" s="8"/>
      <c r="X574" s="8"/>
      <c r="Y574" s="8"/>
    </row>
    <row r="575" spans="1:25" ht="12.75" customHeight="1" x14ac:dyDescent="0.15">
      <c r="A575" s="8"/>
      <c r="B575" s="83"/>
      <c r="C575" s="89"/>
      <c r="D575" s="82"/>
      <c r="E575" s="82"/>
      <c r="F575" s="82"/>
      <c r="G575" s="8"/>
      <c r="H575" s="8"/>
      <c r="I575" s="8"/>
      <c r="J575" s="8"/>
      <c r="K575" s="8"/>
      <c r="L575" s="8"/>
      <c r="M575" s="8"/>
      <c r="N575" s="8"/>
      <c r="O575" s="8"/>
      <c r="P575" s="8"/>
      <c r="Q575" s="8"/>
      <c r="R575" s="8"/>
      <c r="S575" s="8"/>
      <c r="T575" s="8"/>
      <c r="U575" s="8"/>
      <c r="V575" s="8"/>
      <c r="W575" s="8"/>
      <c r="X575" s="8"/>
      <c r="Y575" s="8"/>
    </row>
    <row r="576" spans="1:25" ht="12.75" customHeight="1" x14ac:dyDescent="0.15">
      <c r="A576" s="8"/>
      <c r="B576" s="83"/>
      <c r="C576" s="89"/>
      <c r="D576" s="82"/>
      <c r="E576" s="82"/>
      <c r="F576" s="82"/>
      <c r="G576" s="8"/>
      <c r="H576" s="8"/>
      <c r="I576" s="8"/>
      <c r="J576" s="8"/>
      <c r="K576" s="8"/>
      <c r="L576" s="8"/>
      <c r="M576" s="8"/>
      <c r="N576" s="8"/>
      <c r="O576" s="8"/>
      <c r="P576" s="8"/>
      <c r="Q576" s="8"/>
      <c r="R576" s="8"/>
      <c r="S576" s="8"/>
      <c r="T576" s="8"/>
      <c r="U576" s="8"/>
      <c r="V576" s="8"/>
      <c r="W576" s="8"/>
      <c r="X576" s="8"/>
      <c r="Y576" s="8"/>
    </row>
    <row r="577" spans="1:25" ht="12.75" customHeight="1" x14ac:dyDescent="0.15">
      <c r="A577" s="8"/>
      <c r="B577" s="83"/>
      <c r="C577" s="89"/>
      <c r="D577" s="82"/>
      <c r="E577" s="82"/>
      <c r="F577" s="82"/>
      <c r="G577" s="8"/>
      <c r="H577" s="8"/>
      <c r="I577" s="8"/>
      <c r="J577" s="8"/>
      <c r="K577" s="8"/>
      <c r="L577" s="8"/>
      <c r="M577" s="8"/>
      <c r="N577" s="8"/>
      <c r="O577" s="8"/>
      <c r="P577" s="8"/>
      <c r="Q577" s="8"/>
      <c r="R577" s="8"/>
      <c r="S577" s="8"/>
      <c r="T577" s="8"/>
      <c r="U577" s="8"/>
      <c r="V577" s="8"/>
      <c r="W577" s="8"/>
      <c r="X577" s="8"/>
      <c r="Y577" s="8"/>
    </row>
    <row r="578" spans="1:25" ht="12.75" customHeight="1" x14ac:dyDescent="0.15">
      <c r="A578" s="8"/>
      <c r="B578" s="83"/>
      <c r="C578" s="89"/>
      <c r="D578" s="82"/>
      <c r="E578" s="82"/>
      <c r="F578" s="82"/>
      <c r="G578" s="8"/>
      <c r="H578" s="8"/>
      <c r="I578" s="8"/>
      <c r="J578" s="8"/>
      <c r="K578" s="8"/>
      <c r="L578" s="8"/>
      <c r="M578" s="8"/>
      <c r="N578" s="8"/>
      <c r="O578" s="8"/>
      <c r="P578" s="8"/>
      <c r="Q578" s="8"/>
      <c r="R578" s="8"/>
      <c r="S578" s="8"/>
      <c r="T578" s="8"/>
      <c r="U578" s="8"/>
      <c r="V578" s="8"/>
      <c r="W578" s="8"/>
      <c r="X578" s="8"/>
      <c r="Y578" s="8"/>
    </row>
    <row r="579" spans="1:25" ht="12.75" customHeight="1" x14ac:dyDescent="0.15">
      <c r="A579" s="8"/>
      <c r="B579" s="83"/>
      <c r="C579" s="89"/>
      <c r="D579" s="82"/>
      <c r="E579" s="82"/>
      <c r="F579" s="82"/>
      <c r="G579" s="8"/>
      <c r="H579" s="8"/>
      <c r="I579" s="8"/>
      <c r="J579" s="8"/>
      <c r="K579" s="8"/>
      <c r="L579" s="8"/>
      <c r="M579" s="8"/>
      <c r="N579" s="8"/>
      <c r="O579" s="8"/>
      <c r="P579" s="8"/>
      <c r="Q579" s="8"/>
      <c r="R579" s="8"/>
      <c r="S579" s="8"/>
      <c r="T579" s="8"/>
      <c r="U579" s="8"/>
      <c r="V579" s="8"/>
      <c r="W579" s="8"/>
      <c r="X579" s="8"/>
      <c r="Y579" s="8"/>
    </row>
    <row r="580" spans="1:25" ht="12.75" customHeight="1" x14ac:dyDescent="0.15">
      <c r="A580" s="8"/>
      <c r="B580" s="83"/>
      <c r="C580" s="89"/>
      <c r="D580" s="82"/>
      <c r="E580" s="82"/>
      <c r="F580" s="82"/>
      <c r="G580" s="8"/>
      <c r="H580" s="8"/>
      <c r="I580" s="8"/>
      <c r="J580" s="8"/>
      <c r="K580" s="8"/>
      <c r="L580" s="8"/>
      <c r="M580" s="8"/>
      <c r="N580" s="8"/>
      <c r="O580" s="8"/>
      <c r="P580" s="8"/>
      <c r="Q580" s="8"/>
      <c r="R580" s="8"/>
      <c r="S580" s="8"/>
      <c r="T580" s="8"/>
      <c r="U580" s="8"/>
      <c r="V580" s="8"/>
      <c r="W580" s="8"/>
      <c r="X580" s="8"/>
      <c r="Y580" s="8"/>
    </row>
    <row r="581" spans="1:25" ht="12.75" customHeight="1" x14ac:dyDescent="0.15">
      <c r="A581" s="8"/>
      <c r="B581" s="83"/>
      <c r="C581" s="89"/>
      <c r="D581" s="82"/>
      <c r="E581" s="82"/>
      <c r="F581" s="82"/>
      <c r="G581" s="8"/>
      <c r="H581" s="8"/>
      <c r="I581" s="8"/>
      <c r="J581" s="8"/>
      <c r="K581" s="8"/>
      <c r="L581" s="8"/>
      <c r="M581" s="8"/>
      <c r="N581" s="8"/>
      <c r="O581" s="8"/>
      <c r="P581" s="8"/>
      <c r="Q581" s="8"/>
      <c r="R581" s="8"/>
      <c r="S581" s="8"/>
      <c r="T581" s="8"/>
      <c r="U581" s="8"/>
      <c r="V581" s="8"/>
      <c r="W581" s="8"/>
      <c r="X581" s="8"/>
      <c r="Y581" s="8"/>
    </row>
    <row r="582" spans="1:25" ht="12.75" customHeight="1" x14ac:dyDescent="0.15">
      <c r="A582" s="8"/>
      <c r="B582" s="83"/>
      <c r="C582" s="89"/>
      <c r="D582" s="82"/>
      <c r="E582" s="82"/>
      <c r="F582" s="82"/>
      <c r="G582" s="8"/>
      <c r="H582" s="8"/>
      <c r="I582" s="8"/>
      <c r="J582" s="8"/>
      <c r="K582" s="8"/>
      <c r="L582" s="8"/>
      <c r="M582" s="8"/>
      <c r="N582" s="8"/>
      <c r="O582" s="8"/>
      <c r="P582" s="8"/>
      <c r="Q582" s="8"/>
      <c r="R582" s="8"/>
      <c r="S582" s="8"/>
      <c r="T582" s="8"/>
      <c r="U582" s="8"/>
      <c r="V582" s="8"/>
      <c r="W582" s="8"/>
      <c r="X582" s="8"/>
      <c r="Y582" s="8"/>
    </row>
    <row r="583" spans="1:25" ht="12.75" customHeight="1" x14ac:dyDescent="0.15">
      <c r="A583" s="8"/>
      <c r="B583" s="83"/>
      <c r="C583" s="89"/>
      <c r="D583" s="82"/>
      <c r="E583" s="82"/>
      <c r="F583" s="82"/>
      <c r="G583" s="8"/>
      <c r="H583" s="8"/>
      <c r="I583" s="8"/>
      <c r="J583" s="8"/>
      <c r="K583" s="8"/>
      <c r="L583" s="8"/>
      <c r="M583" s="8"/>
      <c r="N583" s="8"/>
      <c r="O583" s="8"/>
      <c r="P583" s="8"/>
      <c r="Q583" s="8"/>
      <c r="R583" s="8"/>
      <c r="S583" s="8"/>
      <c r="T583" s="8"/>
      <c r="U583" s="8"/>
      <c r="V583" s="8"/>
      <c r="W583" s="8"/>
      <c r="X583" s="8"/>
      <c r="Y583" s="8"/>
    </row>
    <row r="584" spans="1:25" ht="12.75" customHeight="1" x14ac:dyDescent="0.15">
      <c r="A584" s="8"/>
      <c r="B584" s="83"/>
      <c r="C584" s="89"/>
      <c r="D584" s="82"/>
      <c r="E584" s="82"/>
      <c r="F584" s="82"/>
      <c r="G584" s="8"/>
      <c r="H584" s="8"/>
      <c r="I584" s="8"/>
      <c r="J584" s="8"/>
      <c r="K584" s="8"/>
      <c r="L584" s="8"/>
      <c r="M584" s="8"/>
      <c r="N584" s="8"/>
      <c r="O584" s="8"/>
      <c r="P584" s="8"/>
      <c r="Q584" s="8"/>
      <c r="R584" s="8"/>
      <c r="S584" s="8"/>
      <c r="T584" s="8"/>
      <c r="U584" s="8"/>
      <c r="V584" s="8"/>
      <c r="W584" s="8"/>
      <c r="X584" s="8"/>
      <c r="Y584" s="8"/>
    </row>
    <row r="585" spans="1:25" ht="12.75" customHeight="1" x14ac:dyDescent="0.15">
      <c r="A585" s="8"/>
      <c r="B585" s="83"/>
      <c r="C585" s="89"/>
      <c r="D585" s="82"/>
      <c r="E585" s="82"/>
      <c r="F585" s="82"/>
      <c r="G585" s="8"/>
      <c r="H585" s="8"/>
      <c r="I585" s="8"/>
      <c r="J585" s="8"/>
      <c r="K585" s="8"/>
      <c r="L585" s="8"/>
      <c r="M585" s="8"/>
      <c r="N585" s="8"/>
      <c r="O585" s="8"/>
      <c r="P585" s="8"/>
      <c r="Q585" s="8"/>
      <c r="R585" s="8"/>
      <c r="S585" s="8"/>
      <c r="T585" s="8"/>
      <c r="U585" s="8"/>
      <c r="V585" s="8"/>
      <c r="W585" s="8"/>
      <c r="X585" s="8"/>
      <c r="Y585" s="8"/>
    </row>
    <row r="586" spans="1:25" ht="12.75" customHeight="1" x14ac:dyDescent="0.15">
      <c r="A586" s="8"/>
      <c r="B586" s="83"/>
      <c r="C586" s="89"/>
      <c r="D586" s="82"/>
      <c r="E586" s="82"/>
      <c r="F586" s="82"/>
      <c r="G586" s="8"/>
      <c r="H586" s="8"/>
      <c r="I586" s="8"/>
      <c r="J586" s="8"/>
      <c r="K586" s="8"/>
      <c r="L586" s="8"/>
      <c r="M586" s="8"/>
      <c r="N586" s="8"/>
      <c r="O586" s="8"/>
      <c r="P586" s="8"/>
      <c r="Q586" s="8"/>
      <c r="R586" s="8"/>
      <c r="S586" s="8"/>
      <c r="T586" s="8"/>
      <c r="U586" s="8"/>
      <c r="V586" s="8"/>
      <c r="W586" s="8"/>
      <c r="X586" s="8"/>
      <c r="Y586" s="8"/>
    </row>
    <row r="587" spans="1:25" ht="12.75" customHeight="1" x14ac:dyDescent="0.15">
      <c r="A587" s="8"/>
      <c r="B587" s="83"/>
      <c r="C587" s="89"/>
      <c r="D587" s="82"/>
      <c r="E587" s="82"/>
      <c r="F587" s="82"/>
      <c r="G587" s="8"/>
      <c r="H587" s="8"/>
      <c r="I587" s="8"/>
      <c r="J587" s="8"/>
      <c r="K587" s="8"/>
      <c r="L587" s="8"/>
      <c r="M587" s="8"/>
      <c r="N587" s="8"/>
      <c r="O587" s="8"/>
      <c r="P587" s="8"/>
      <c r="Q587" s="8"/>
      <c r="R587" s="8"/>
      <c r="S587" s="8"/>
      <c r="T587" s="8"/>
      <c r="U587" s="8"/>
      <c r="V587" s="8"/>
      <c r="W587" s="8"/>
      <c r="X587" s="8"/>
      <c r="Y587" s="8"/>
    </row>
    <row r="588" spans="1:25" ht="12.75" customHeight="1" x14ac:dyDescent="0.15">
      <c r="A588" s="8"/>
      <c r="B588" s="83"/>
      <c r="C588" s="89"/>
      <c r="D588" s="82"/>
      <c r="E588" s="82"/>
      <c r="F588" s="82"/>
      <c r="G588" s="8"/>
      <c r="H588" s="8"/>
      <c r="I588" s="8"/>
      <c r="J588" s="8"/>
      <c r="K588" s="8"/>
      <c r="L588" s="8"/>
      <c r="M588" s="8"/>
      <c r="N588" s="8"/>
      <c r="O588" s="8"/>
      <c r="P588" s="8"/>
      <c r="Q588" s="8"/>
      <c r="R588" s="8"/>
      <c r="S588" s="8"/>
      <c r="T588" s="8"/>
      <c r="U588" s="8"/>
      <c r="V588" s="8"/>
      <c r="W588" s="8"/>
      <c r="X588" s="8"/>
      <c r="Y588" s="8"/>
    </row>
    <row r="589" spans="1:25" ht="12.75" customHeight="1" x14ac:dyDescent="0.15">
      <c r="A589" s="8"/>
      <c r="B589" s="83"/>
      <c r="C589" s="89"/>
      <c r="D589" s="82"/>
      <c r="E589" s="82"/>
      <c r="F589" s="82"/>
      <c r="G589" s="8"/>
      <c r="H589" s="8"/>
      <c r="I589" s="8"/>
      <c r="J589" s="8"/>
      <c r="K589" s="8"/>
      <c r="L589" s="8"/>
      <c r="M589" s="8"/>
      <c r="N589" s="8"/>
      <c r="O589" s="8"/>
      <c r="P589" s="8"/>
      <c r="Q589" s="8"/>
      <c r="R589" s="8"/>
      <c r="S589" s="8"/>
      <c r="T589" s="8"/>
      <c r="U589" s="8"/>
      <c r="V589" s="8"/>
      <c r="W589" s="8"/>
      <c r="X589" s="8"/>
      <c r="Y589" s="8"/>
    </row>
    <row r="590" spans="1:25" ht="12.75" customHeight="1" x14ac:dyDescent="0.15">
      <c r="A590" s="8"/>
      <c r="B590" s="83"/>
      <c r="C590" s="89"/>
      <c r="D590" s="82"/>
      <c r="E590" s="82"/>
      <c r="F590" s="82"/>
      <c r="G590" s="8"/>
      <c r="H590" s="8"/>
      <c r="I590" s="8"/>
      <c r="J590" s="8"/>
      <c r="K590" s="8"/>
      <c r="L590" s="8"/>
      <c r="M590" s="8"/>
      <c r="N590" s="8"/>
      <c r="O590" s="8"/>
      <c r="P590" s="8"/>
      <c r="Q590" s="8"/>
      <c r="R590" s="8"/>
      <c r="S590" s="8"/>
      <c r="T590" s="8"/>
      <c r="U590" s="8"/>
      <c r="V590" s="8"/>
      <c r="W590" s="8"/>
      <c r="X590" s="8"/>
      <c r="Y590" s="8"/>
    </row>
    <row r="591" spans="1:25" ht="12.75" customHeight="1" x14ac:dyDescent="0.15">
      <c r="A591" s="8"/>
      <c r="B591" s="83"/>
      <c r="C591" s="89"/>
      <c r="D591" s="82"/>
      <c r="E591" s="82"/>
      <c r="F591" s="82"/>
      <c r="G591" s="8"/>
      <c r="H591" s="8"/>
      <c r="I591" s="8"/>
      <c r="J591" s="8"/>
      <c r="K591" s="8"/>
      <c r="L591" s="8"/>
      <c r="M591" s="8"/>
      <c r="N591" s="8"/>
      <c r="O591" s="8"/>
      <c r="P591" s="8"/>
      <c r="Q591" s="8"/>
      <c r="R591" s="8"/>
      <c r="S591" s="8"/>
      <c r="T591" s="8"/>
      <c r="U591" s="8"/>
      <c r="V591" s="8"/>
      <c r="W591" s="8"/>
      <c r="X591" s="8"/>
      <c r="Y591" s="8"/>
    </row>
    <row r="592" spans="1:25" ht="12.75" customHeight="1" x14ac:dyDescent="0.15">
      <c r="A592" s="8"/>
      <c r="B592" s="83"/>
      <c r="C592" s="89"/>
      <c r="D592" s="82"/>
      <c r="E592" s="82"/>
      <c r="F592" s="82"/>
      <c r="G592" s="8"/>
      <c r="H592" s="8"/>
      <c r="I592" s="8"/>
      <c r="J592" s="8"/>
      <c r="K592" s="8"/>
      <c r="L592" s="8"/>
      <c r="M592" s="8"/>
      <c r="N592" s="8"/>
      <c r="O592" s="8"/>
      <c r="P592" s="8"/>
      <c r="Q592" s="8"/>
      <c r="R592" s="8"/>
      <c r="S592" s="8"/>
      <c r="T592" s="8"/>
      <c r="U592" s="8"/>
      <c r="V592" s="8"/>
      <c r="W592" s="8"/>
      <c r="X592" s="8"/>
      <c r="Y592" s="8"/>
    </row>
    <row r="593" spans="1:25" ht="12.75" customHeight="1" x14ac:dyDescent="0.15">
      <c r="A593" s="8"/>
      <c r="B593" s="83"/>
      <c r="C593" s="89"/>
      <c r="D593" s="82"/>
      <c r="E593" s="82"/>
      <c r="F593" s="82"/>
      <c r="G593" s="8"/>
      <c r="H593" s="8"/>
      <c r="I593" s="8"/>
      <c r="J593" s="8"/>
      <c r="K593" s="8"/>
      <c r="L593" s="8"/>
      <c r="M593" s="8"/>
      <c r="N593" s="8"/>
      <c r="O593" s="8"/>
      <c r="P593" s="8"/>
      <c r="Q593" s="8"/>
      <c r="R593" s="8"/>
      <c r="S593" s="8"/>
      <c r="T593" s="8"/>
      <c r="U593" s="8"/>
      <c r="V593" s="8"/>
      <c r="W593" s="8"/>
      <c r="X593" s="8"/>
      <c r="Y593" s="8"/>
    </row>
    <row r="594" spans="1:25" ht="12.75" customHeight="1" x14ac:dyDescent="0.15">
      <c r="A594" s="8"/>
      <c r="B594" s="83"/>
      <c r="C594" s="89"/>
      <c r="D594" s="82"/>
      <c r="E594" s="82"/>
      <c r="F594" s="82"/>
      <c r="G594" s="8"/>
      <c r="H594" s="8"/>
      <c r="I594" s="8"/>
      <c r="J594" s="8"/>
      <c r="K594" s="8"/>
      <c r="L594" s="8"/>
      <c r="M594" s="8"/>
      <c r="N594" s="8"/>
      <c r="O594" s="8"/>
      <c r="P594" s="8"/>
      <c r="Q594" s="8"/>
      <c r="R594" s="8"/>
      <c r="S594" s="8"/>
      <c r="T594" s="8"/>
      <c r="U594" s="8"/>
      <c r="V594" s="8"/>
      <c r="W594" s="8"/>
      <c r="X594" s="8"/>
      <c r="Y594" s="8"/>
    </row>
    <row r="595" spans="1:25" ht="12.75" customHeight="1" x14ac:dyDescent="0.15">
      <c r="A595" s="8"/>
      <c r="B595" s="83"/>
      <c r="C595" s="89"/>
      <c r="D595" s="82"/>
      <c r="E595" s="82"/>
      <c r="F595" s="82"/>
      <c r="G595" s="8"/>
      <c r="H595" s="8"/>
      <c r="I595" s="8"/>
      <c r="J595" s="8"/>
      <c r="K595" s="8"/>
      <c r="L595" s="8"/>
      <c r="M595" s="8"/>
      <c r="N595" s="8"/>
      <c r="O595" s="8"/>
      <c r="P595" s="8"/>
      <c r="Q595" s="8"/>
      <c r="R595" s="8"/>
      <c r="S595" s="8"/>
      <c r="T595" s="8"/>
      <c r="U595" s="8"/>
      <c r="V595" s="8"/>
      <c r="W595" s="8"/>
      <c r="X595" s="8"/>
      <c r="Y595" s="8"/>
    </row>
    <row r="596" spans="1:25" ht="12.75" customHeight="1" x14ac:dyDescent="0.15">
      <c r="A596" s="8"/>
      <c r="B596" s="83"/>
      <c r="C596" s="89"/>
      <c r="D596" s="82"/>
      <c r="E596" s="82"/>
      <c r="F596" s="82"/>
      <c r="G596" s="8"/>
      <c r="H596" s="8"/>
      <c r="I596" s="8"/>
      <c r="J596" s="8"/>
      <c r="K596" s="8"/>
      <c r="L596" s="8"/>
      <c r="M596" s="8"/>
      <c r="N596" s="8"/>
      <c r="O596" s="8"/>
      <c r="P596" s="8"/>
      <c r="Q596" s="8"/>
      <c r="R596" s="8"/>
      <c r="S596" s="8"/>
      <c r="T596" s="8"/>
      <c r="U596" s="8"/>
      <c r="V596" s="8"/>
      <c r="W596" s="8"/>
      <c r="X596" s="8"/>
      <c r="Y596" s="8"/>
    </row>
    <row r="597" spans="1:25" ht="12.75" customHeight="1" x14ac:dyDescent="0.15">
      <c r="A597" s="8"/>
      <c r="B597" s="83"/>
      <c r="C597" s="89"/>
      <c r="D597" s="82"/>
      <c r="E597" s="82"/>
      <c r="F597" s="82"/>
      <c r="G597" s="8"/>
      <c r="H597" s="8"/>
      <c r="I597" s="8"/>
      <c r="J597" s="8"/>
      <c r="K597" s="8"/>
      <c r="L597" s="8"/>
      <c r="M597" s="8"/>
      <c r="N597" s="8"/>
      <c r="O597" s="8"/>
      <c r="P597" s="8"/>
      <c r="Q597" s="8"/>
      <c r="R597" s="8"/>
      <c r="S597" s="8"/>
      <c r="T597" s="8"/>
      <c r="U597" s="8"/>
      <c r="V597" s="8"/>
      <c r="W597" s="8"/>
      <c r="X597" s="8"/>
      <c r="Y597" s="8"/>
    </row>
    <row r="598" spans="1:25" ht="12.75" customHeight="1" x14ac:dyDescent="0.15">
      <c r="A598" s="8"/>
      <c r="B598" s="83"/>
      <c r="C598" s="89"/>
      <c r="D598" s="82"/>
      <c r="E598" s="82"/>
      <c r="F598" s="82"/>
      <c r="G598" s="8"/>
      <c r="H598" s="8"/>
      <c r="I598" s="8"/>
      <c r="J598" s="8"/>
      <c r="K598" s="8"/>
      <c r="L598" s="8"/>
      <c r="M598" s="8"/>
      <c r="N598" s="8"/>
      <c r="O598" s="8"/>
      <c r="P598" s="8"/>
      <c r="Q598" s="8"/>
      <c r="R598" s="8"/>
      <c r="S598" s="8"/>
      <c r="T598" s="8"/>
      <c r="U598" s="8"/>
      <c r="V598" s="8"/>
      <c r="W598" s="8"/>
      <c r="X598" s="8"/>
      <c r="Y598" s="8"/>
    </row>
    <row r="599" spans="1:25" ht="12.75" customHeight="1" x14ac:dyDescent="0.15">
      <c r="A599" s="8"/>
      <c r="B599" s="83"/>
      <c r="C599" s="89"/>
      <c r="D599" s="82"/>
      <c r="E599" s="82"/>
      <c r="F599" s="82"/>
      <c r="G599" s="8"/>
      <c r="H599" s="8"/>
      <c r="I599" s="8"/>
      <c r="J599" s="8"/>
      <c r="K599" s="8"/>
      <c r="L599" s="8"/>
      <c r="M599" s="8"/>
      <c r="N599" s="8"/>
      <c r="O599" s="8"/>
      <c r="P599" s="8"/>
      <c r="Q599" s="8"/>
      <c r="R599" s="8"/>
      <c r="S599" s="8"/>
      <c r="T599" s="8"/>
      <c r="U599" s="8"/>
      <c r="V599" s="8"/>
      <c r="W599" s="8"/>
      <c r="X599" s="8"/>
      <c r="Y599" s="8"/>
    </row>
    <row r="600" spans="1:25" ht="12.75" customHeight="1" x14ac:dyDescent="0.15">
      <c r="A600" s="8"/>
      <c r="B600" s="83"/>
      <c r="C600" s="89"/>
      <c r="D600" s="82"/>
      <c r="E600" s="82"/>
      <c r="F600" s="82"/>
      <c r="G600" s="8"/>
      <c r="H600" s="8"/>
      <c r="I600" s="8"/>
      <c r="J600" s="8"/>
      <c r="K600" s="8"/>
      <c r="L600" s="8"/>
      <c r="M600" s="8"/>
      <c r="N600" s="8"/>
      <c r="O600" s="8"/>
      <c r="P600" s="8"/>
      <c r="Q600" s="8"/>
      <c r="R600" s="8"/>
      <c r="S600" s="8"/>
      <c r="T600" s="8"/>
      <c r="U600" s="8"/>
      <c r="V600" s="8"/>
      <c r="W600" s="8"/>
      <c r="X600" s="8"/>
      <c r="Y600" s="8"/>
    </row>
    <row r="601" spans="1:25" ht="12.75" customHeight="1" x14ac:dyDescent="0.15">
      <c r="A601" s="8"/>
      <c r="B601" s="83"/>
      <c r="C601" s="89"/>
      <c r="D601" s="82"/>
      <c r="E601" s="82"/>
      <c r="F601" s="82"/>
      <c r="G601" s="8"/>
      <c r="H601" s="8"/>
      <c r="I601" s="8"/>
      <c r="J601" s="8"/>
      <c r="K601" s="8"/>
      <c r="L601" s="8"/>
      <c r="M601" s="8"/>
      <c r="N601" s="8"/>
      <c r="O601" s="8"/>
      <c r="P601" s="8"/>
      <c r="Q601" s="8"/>
      <c r="R601" s="8"/>
      <c r="S601" s="8"/>
      <c r="T601" s="8"/>
      <c r="U601" s="8"/>
      <c r="V601" s="8"/>
      <c r="W601" s="8"/>
      <c r="X601" s="8"/>
      <c r="Y601" s="8"/>
    </row>
    <row r="602" spans="1:25" ht="12.75" customHeight="1" x14ac:dyDescent="0.15">
      <c r="A602" s="8"/>
      <c r="B602" s="83"/>
      <c r="C602" s="89"/>
      <c r="D602" s="82"/>
      <c r="E602" s="82"/>
      <c r="F602" s="82"/>
      <c r="G602" s="8"/>
      <c r="H602" s="8"/>
      <c r="I602" s="8"/>
      <c r="J602" s="8"/>
      <c r="K602" s="8"/>
      <c r="L602" s="8"/>
      <c r="M602" s="8"/>
      <c r="N602" s="8"/>
      <c r="O602" s="8"/>
      <c r="P602" s="8"/>
      <c r="Q602" s="8"/>
      <c r="R602" s="8"/>
      <c r="S602" s="8"/>
      <c r="T602" s="8"/>
      <c r="U602" s="8"/>
      <c r="V602" s="8"/>
      <c r="W602" s="8"/>
      <c r="X602" s="8"/>
      <c r="Y602" s="8"/>
    </row>
    <row r="603" spans="1:25" ht="12.75" customHeight="1" x14ac:dyDescent="0.15">
      <c r="A603" s="8"/>
      <c r="B603" s="83"/>
      <c r="C603" s="89"/>
      <c r="D603" s="82"/>
      <c r="E603" s="82"/>
      <c r="F603" s="82"/>
      <c r="G603" s="8"/>
      <c r="H603" s="8"/>
      <c r="I603" s="8"/>
      <c r="J603" s="8"/>
      <c r="K603" s="8"/>
      <c r="L603" s="8"/>
      <c r="M603" s="8"/>
      <c r="N603" s="8"/>
      <c r="O603" s="8"/>
      <c r="P603" s="8"/>
      <c r="Q603" s="8"/>
      <c r="R603" s="8"/>
      <c r="S603" s="8"/>
      <c r="T603" s="8"/>
      <c r="U603" s="8"/>
      <c r="V603" s="8"/>
      <c r="W603" s="8"/>
      <c r="X603" s="8"/>
      <c r="Y603" s="8"/>
    </row>
    <row r="604" spans="1:25" ht="12.75" customHeight="1" x14ac:dyDescent="0.15">
      <c r="A604" s="8"/>
      <c r="B604" s="83"/>
      <c r="C604" s="89"/>
      <c r="D604" s="82"/>
      <c r="E604" s="82"/>
      <c r="F604" s="82"/>
      <c r="G604" s="8"/>
      <c r="H604" s="8"/>
      <c r="I604" s="8"/>
      <c r="J604" s="8"/>
      <c r="K604" s="8"/>
      <c r="L604" s="8"/>
      <c r="M604" s="8"/>
      <c r="N604" s="8"/>
      <c r="O604" s="8"/>
      <c r="P604" s="8"/>
      <c r="Q604" s="8"/>
      <c r="R604" s="8"/>
      <c r="S604" s="8"/>
      <c r="T604" s="8"/>
      <c r="U604" s="8"/>
      <c r="V604" s="8"/>
      <c r="W604" s="8"/>
      <c r="X604" s="8"/>
      <c r="Y604" s="8"/>
    </row>
    <row r="605" spans="1:25" ht="12.75" customHeight="1" x14ac:dyDescent="0.15">
      <c r="A605" s="8"/>
      <c r="B605" s="83"/>
      <c r="C605" s="89"/>
      <c r="D605" s="82"/>
      <c r="E605" s="82"/>
      <c r="F605" s="82"/>
      <c r="G605" s="8"/>
      <c r="H605" s="8"/>
      <c r="I605" s="8"/>
      <c r="J605" s="8"/>
      <c r="K605" s="8"/>
      <c r="L605" s="8"/>
      <c r="M605" s="8"/>
      <c r="N605" s="8"/>
      <c r="O605" s="8"/>
      <c r="P605" s="8"/>
      <c r="Q605" s="8"/>
      <c r="R605" s="8"/>
      <c r="S605" s="8"/>
      <c r="T605" s="8"/>
      <c r="U605" s="8"/>
      <c r="V605" s="8"/>
      <c r="W605" s="8"/>
      <c r="X605" s="8"/>
      <c r="Y605" s="8"/>
    </row>
    <row r="606" spans="1:25" ht="12.75" customHeight="1" x14ac:dyDescent="0.15">
      <c r="A606" s="8"/>
      <c r="B606" s="83"/>
      <c r="C606" s="89"/>
      <c r="D606" s="82"/>
      <c r="E606" s="82"/>
      <c r="F606" s="82"/>
      <c r="G606" s="8"/>
      <c r="H606" s="8"/>
      <c r="I606" s="8"/>
      <c r="J606" s="8"/>
      <c r="K606" s="8"/>
      <c r="L606" s="8"/>
      <c r="M606" s="8"/>
      <c r="N606" s="8"/>
      <c r="O606" s="8"/>
      <c r="P606" s="8"/>
      <c r="Q606" s="8"/>
      <c r="R606" s="8"/>
      <c r="S606" s="8"/>
      <c r="T606" s="8"/>
      <c r="U606" s="8"/>
      <c r="V606" s="8"/>
      <c r="W606" s="8"/>
      <c r="X606" s="8"/>
      <c r="Y606" s="8"/>
    </row>
    <row r="607" spans="1:25" ht="12.75" customHeight="1" x14ac:dyDescent="0.15">
      <c r="A607" s="8"/>
      <c r="B607" s="83"/>
      <c r="C607" s="89"/>
      <c r="D607" s="82"/>
      <c r="E607" s="82"/>
      <c r="F607" s="82"/>
      <c r="G607" s="8"/>
      <c r="H607" s="8"/>
      <c r="I607" s="8"/>
      <c r="J607" s="8"/>
      <c r="K607" s="8"/>
      <c r="L607" s="8"/>
      <c r="M607" s="8"/>
      <c r="N607" s="8"/>
      <c r="O607" s="8"/>
      <c r="P607" s="8"/>
      <c r="Q607" s="8"/>
      <c r="R607" s="8"/>
      <c r="S607" s="8"/>
      <c r="T607" s="8"/>
      <c r="U607" s="8"/>
      <c r="V607" s="8"/>
      <c r="W607" s="8"/>
      <c r="X607" s="8"/>
      <c r="Y607" s="8"/>
    </row>
    <row r="608" spans="1:25" ht="12.75" customHeight="1" x14ac:dyDescent="0.15">
      <c r="A608" s="8"/>
      <c r="B608" s="83"/>
      <c r="C608" s="89"/>
      <c r="D608" s="82"/>
      <c r="E608" s="82"/>
      <c r="F608" s="82"/>
      <c r="G608" s="8"/>
      <c r="H608" s="8"/>
      <c r="I608" s="8"/>
      <c r="J608" s="8"/>
      <c r="K608" s="8"/>
      <c r="L608" s="8"/>
      <c r="M608" s="8"/>
      <c r="N608" s="8"/>
      <c r="O608" s="8"/>
      <c r="P608" s="8"/>
      <c r="Q608" s="8"/>
      <c r="R608" s="8"/>
      <c r="S608" s="8"/>
      <c r="T608" s="8"/>
      <c r="U608" s="8"/>
      <c r="V608" s="8"/>
      <c r="W608" s="8"/>
      <c r="X608" s="8"/>
      <c r="Y608" s="8"/>
    </row>
    <row r="609" spans="1:25" ht="12.75" customHeight="1" x14ac:dyDescent="0.15">
      <c r="A609" s="8"/>
      <c r="B609" s="83"/>
      <c r="C609" s="89"/>
      <c r="D609" s="82"/>
      <c r="E609" s="82"/>
      <c r="F609" s="82"/>
      <c r="G609" s="8"/>
      <c r="H609" s="8"/>
      <c r="I609" s="8"/>
      <c r="J609" s="8"/>
      <c r="K609" s="8"/>
      <c r="L609" s="8"/>
      <c r="M609" s="8"/>
      <c r="N609" s="8"/>
      <c r="O609" s="8"/>
      <c r="P609" s="8"/>
      <c r="Q609" s="8"/>
      <c r="R609" s="8"/>
      <c r="S609" s="8"/>
      <c r="T609" s="8"/>
      <c r="U609" s="8"/>
      <c r="V609" s="8"/>
      <c r="W609" s="8"/>
      <c r="X609" s="8"/>
      <c r="Y609" s="8"/>
    </row>
    <row r="610" spans="1:25" ht="12.75" customHeight="1" x14ac:dyDescent="0.15">
      <c r="A610" s="8"/>
      <c r="B610" s="83"/>
      <c r="C610" s="89"/>
      <c r="D610" s="82"/>
      <c r="E610" s="82"/>
      <c r="F610" s="82"/>
      <c r="G610" s="8"/>
      <c r="H610" s="8"/>
      <c r="I610" s="8"/>
      <c r="J610" s="8"/>
      <c r="K610" s="8"/>
      <c r="L610" s="8"/>
      <c r="M610" s="8"/>
      <c r="N610" s="8"/>
      <c r="O610" s="8"/>
      <c r="P610" s="8"/>
      <c r="Q610" s="8"/>
      <c r="R610" s="8"/>
      <c r="S610" s="8"/>
      <c r="T610" s="8"/>
      <c r="U610" s="8"/>
      <c r="V610" s="8"/>
      <c r="W610" s="8"/>
      <c r="X610" s="8"/>
      <c r="Y610" s="8"/>
    </row>
    <row r="611" spans="1:25" ht="12.75" customHeight="1" x14ac:dyDescent="0.15">
      <c r="A611" s="8"/>
      <c r="B611" s="83"/>
      <c r="C611" s="89"/>
      <c r="D611" s="82"/>
      <c r="E611" s="82"/>
      <c r="F611" s="82"/>
      <c r="G611" s="8"/>
      <c r="H611" s="8"/>
      <c r="I611" s="8"/>
      <c r="J611" s="8"/>
      <c r="K611" s="8"/>
      <c r="L611" s="8"/>
      <c r="M611" s="8"/>
      <c r="N611" s="8"/>
      <c r="O611" s="8"/>
      <c r="P611" s="8"/>
      <c r="Q611" s="8"/>
      <c r="R611" s="8"/>
      <c r="S611" s="8"/>
      <c r="T611" s="8"/>
      <c r="U611" s="8"/>
      <c r="V611" s="8"/>
      <c r="W611" s="8"/>
      <c r="X611" s="8"/>
      <c r="Y611" s="8"/>
    </row>
    <row r="612" spans="1:25" ht="12.75" customHeight="1" x14ac:dyDescent="0.15">
      <c r="A612" s="8"/>
      <c r="B612" s="83"/>
      <c r="C612" s="89"/>
      <c r="D612" s="82"/>
      <c r="E612" s="82"/>
      <c r="F612" s="82"/>
      <c r="G612" s="8"/>
      <c r="H612" s="8"/>
      <c r="I612" s="8"/>
      <c r="J612" s="8"/>
      <c r="K612" s="8"/>
      <c r="L612" s="8"/>
      <c r="M612" s="8"/>
      <c r="N612" s="8"/>
      <c r="O612" s="8"/>
      <c r="P612" s="8"/>
      <c r="Q612" s="8"/>
      <c r="R612" s="8"/>
      <c r="S612" s="8"/>
      <c r="T612" s="8"/>
      <c r="U612" s="8"/>
      <c r="V612" s="8"/>
      <c r="W612" s="8"/>
      <c r="X612" s="8"/>
      <c r="Y612" s="8"/>
    </row>
    <row r="613" spans="1:25" ht="12.75" customHeight="1" x14ac:dyDescent="0.15">
      <c r="A613" s="8"/>
      <c r="B613" s="83"/>
      <c r="C613" s="89"/>
      <c r="D613" s="82"/>
      <c r="E613" s="82"/>
      <c r="F613" s="82"/>
      <c r="G613" s="8"/>
      <c r="H613" s="8"/>
      <c r="I613" s="8"/>
      <c r="J613" s="8"/>
      <c r="K613" s="8"/>
      <c r="L613" s="8"/>
      <c r="M613" s="8"/>
      <c r="N613" s="8"/>
      <c r="O613" s="8"/>
      <c r="P613" s="8"/>
      <c r="Q613" s="8"/>
      <c r="R613" s="8"/>
      <c r="S613" s="8"/>
      <c r="T613" s="8"/>
      <c r="U613" s="8"/>
      <c r="V613" s="8"/>
      <c r="W613" s="8"/>
      <c r="X613" s="8"/>
      <c r="Y613" s="8"/>
    </row>
    <row r="614" spans="1:25" ht="12.75" customHeight="1" x14ac:dyDescent="0.15">
      <c r="A614" s="8"/>
      <c r="B614" s="83"/>
      <c r="C614" s="89"/>
      <c r="D614" s="82"/>
      <c r="E614" s="82"/>
      <c r="F614" s="82"/>
      <c r="G614" s="8"/>
      <c r="H614" s="8"/>
      <c r="I614" s="8"/>
      <c r="J614" s="8"/>
      <c r="K614" s="8"/>
      <c r="L614" s="8"/>
      <c r="M614" s="8"/>
      <c r="N614" s="8"/>
      <c r="O614" s="8"/>
      <c r="P614" s="8"/>
      <c r="Q614" s="8"/>
      <c r="R614" s="8"/>
      <c r="S614" s="8"/>
      <c r="T614" s="8"/>
      <c r="U614" s="8"/>
      <c r="V614" s="8"/>
      <c r="W614" s="8"/>
      <c r="X614" s="8"/>
      <c r="Y614" s="8"/>
    </row>
    <row r="615" spans="1:25" ht="12.75" customHeight="1" x14ac:dyDescent="0.15">
      <c r="A615" s="8"/>
      <c r="B615" s="83"/>
      <c r="C615" s="89"/>
      <c r="D615" s="82"/>
      <c r="E615" s="82"/>
      <c r="F615" s="82"/>
      <c r="G615" s="8"/>
      <c r="H615" s="8"/>
      <c r="I615" s="8"/>
      <c r="J615" s="8"/>
      <c r="K615" s="8"/>
      <c r="L615" s="8"/>
      <c r="M615" s="8"/>
      <c r="N615" s="8"/>
      <c r="O615" s="8"/>
      <c r="P615" s="8"/>
      <c r="Q615" s="8"/>
      <c r="R615" s="8"/>
      <c r="S615" s="8"/>
      <c r="T615" s="8"/>
      <c r="U615" s="8"/>
      <c r="V615" s="8"/>
      <c r="W615" s="8"/>
      <c r="X615" s="8"/>
      <c r="Y615" s="8"/>
    </row>
    <row r="616" spans="1:25" ht="12.75" customHeight="1" x14ac:dyDescent="0.15">
      <c r="A616" s="8"/>
      <c r="B616" s="83"/>
      <c r="C616" s="89"/>
      <c r="D616" s="82"/>
      <c r="E616" s="82"/>
      <c r="F616" s="82"/>
      <c r="G616" s="8"/>
      <c r="H616" s="8"/>
      <c r="I616" s="8"/>
      <c r="J616" s="8"/>
      <c r="K616" s="8"/>
      <c r="L616" s="8"/>
      <c r="M616" s="8"/>
      <c r="N616" s="8"/>
      <c r="O616" s="8"/>
      <c r="P616" s="8"/>
      <c r="Q616" s="8"/>
      <c r="R616" s="8"/>
      <c r="S616" s="8"/>
      <c r="T616" s="8"/>
      <c r="U616" s="8"/>
      <c r="V616" s="8"/>
      <c r="W616" s="8"/>
      <c r="X616" s="8"/>
      <c r="Y616" s="8"/>
    </row>
    <row r="617" spans="1:25" ht="12.75" customHeight="1" x14ac:dyDescent="0.15">
      <c r="A617" s="8"/>
      <c r="B617" s="83"/>
      <c r="C617" s="89"/>
      <c r="D617" s="82"/>
      <c r="E617" s="82"/>
      <c r="F617" s="82"/>
      <c r="G617" s="8"/>
      <c r="H617" s="8"/>
      <c r="I617" s="8"/>
      <c r="J617" s="8"/>
      <c r="K617" s="8"/>
      <c r="L617" s="8"/>
      <c r="M617" s="8"/>
      <c r="N617" s="8"/>
      <c r="O617" s="8"/>
      <c r="P617" s="8"/>
      <c r="Q617" s="8"/>
      <c r="R617" s="8"/>
      <c r="S617" s="8"/>
      <c r="T617" s="8"/>
      <c r="U617" s="8"/>
      <c r="V617" s="8"/>
      <c r="W617" s="8"/>
      <c r="X617" s="8"/>
      <c r="Y617" s="8"/>
    </row>
    <row r="618" spans="1:25" ht="12.75" customHeight="1" x14ac:dyDescent="0.15">
      <c r="A618" s="8"/>
      <c r="B618" s="83"/>
      <c r="C618" s="89"/>
      <c r="D618" s="82"/>
      <c r="E618" s="82"/>
      <c r="F618" s="82"/>
      <c r="G618" s="8"/>
      <c r="H618" s="8"/>
      <c r="I618" s="8"/>
      <c r="J618" s="8"/>
      <c r="K618" s="8"/>
      <c r="L618" s="8"/>
      <c r="M618" s="8"/>
      <c r="N618" s="8"/>
      <c r="O618" s="8"/>
      <c r="P618" s="8"/>
      <c r="Q618" s="8"/>
      <c r="R618" s="8"/>
      <c r="S618" s="8"/>
      <c r="T618" s="8"/>
      <c r="U618" s="8"/>
      <c r="V618" s="8"/>
      <c r="W618" s="8"/>
      <c r="X618" s="8"/>
      <c r="Y618" s="8"/>
    </row>
    <row r="619" spans="1:25" ht="12.75" customHeight="1" x14ac:dyDescent="0.15">
      <c r="A619" s="8"/>
      <c r="B619" s="83"/>
      <c r="C619" s="89"/>
      <c r="D619" s="82"/>
      <c r="E619" s="82"/>
      <c r="F619" s="82"/>
      <c r="G619" s="8"/>
      <c r="H619" s="8"/>
      <c r="I619" s="8"/>
      <c r="J619" s="8"/>
      <c r="K619" s="8"/>
      <c r="L619" s="8"/>
      <c r="M619" s="8"/>
      <c r="N619" s="8"/>
      <c r="O619" s="8"/>
      <c r="P619" s="8"/>
      <c r="Q619" s="8"/>
      <c r="R619" s="8"/>
      <c r="S619" s="8"/>
      <c r="T619" s="8"/>
      <c r="U619" s="8"/>
      <c r="V619" s="8"/>
      <c r="W619" s="8"/>
      <c r="X619" s="8"/>
      <c r="Y619" s="8"/>
    </row>
    <row r="620" spans="1:25" ht="12.75" customHeight="1" x14ac:dyDescent="0.15">
      <c r="A620" s="8"/>
      <c r="B620" s="83"/>
      <c r="C620" s="89"/>
      <c r="D620" s="82"/>
      <c r="E620" s="82"/>
      <c r="F620" s="82"/>
      <c r="G620" s="8"/>
      <c r="H620" s="8"/>
      <c r="I620" s="8"/>
      <c r="J620" s="8"/>
      <c r="K620" s="8"/>
      <c r="L620" s="8"/>
      <c r="M620" s="8"/>
      <c r="N620" s="8"/>
      <c r="O620" s="8"/>
      <c r="P620" s="8"/>
      <c r="Q620" s="8"/>
      <c r="R620" s="8"/>
      <c r="S620" s="8"/>
      <c r="T620" s="8"/>
      <c r="U620" s="8"/>
      <c r="V620" s="8"/>
      <c r="W620" s="8"/>
      <c r="X620" s="8"/>
      <c r="Y620" s="8"/>
    </row>
    <row r="621" spans="1:25" ht="12.75" customHeight="1" x14ac:dyDescent="0.15">
      <c r="A621" s="8"/>
      <c r="B621" s="83"/>
      <c r="C621" s="89"/>
      <c r="D621" s="82"/>
      <c r="E621" s="82"/>
      <c r="F621" s="82"/>
      <c r="G621" s="8"/>
      <c r="H621" s="8"/>
      <c r="I621" s="8"/>
      <c r="J621" s="8"/>
      <c r="K621" s="8"/>
      <c r="L621" s="8"/>
      <c r="M621" s="8"/>
      <c r="N621" s="8"/>
      <c r="O621" s="8"/>
      <c r="P621" s="8"/>
      <c r="Q621" s="8"/>
      <c r="R621" s="8"/>
      <c r="S621" s="8"/>
      <c r="T621" s="8"/>
      <c r="U621" s="8"/>
      <c r="V621" s="8"/>
      <c r="W621" s="8"/>
      <c r="X621" s="8"/>
      <c r="Y621" s="8"/>
    </row>
    <row r="622" spans="1:25" ht="12.75" customHeight="1" x14ac:dyDescent="0.15">
      <c r="A622" s="8"/>
      <c r="B622" s="83"/>
      <c r="C622" s="89"/>
      <c r="D622" s="82"/>
      <c r="E622" s="82"/>
      <c r="F622" s="82"/>
      <c r="G622" s="8"/>
      <c r="H622" s="8"/>
      <c r="I622" s="8"/>
      <c r="J622" s="8"/>
      <c r="K622" s="8"/>
      <c r="L622" s="8"/>
      <c r="M622" s="8"/>
      <c r="N622" s="8"/>
      <c r="O622" s="8"/>
      <c r="P622" s="8"/>
      <c r="Q622" s="8"/>
      <c r="R622" s="8"/>
      <c r="S622" s="8"/>
      <c r="T622" s="8"/>
      <c r="U622" s="8"/>
      <c r="V622" s="8"/>
      <c r="W622" s="8"/>
      <c r="X622" s="8"/>
      <c r="Y622" s="8"/>
    </row>
    <row r="623" spans="1:25" ht="12.75" customHeight="1" x14ac:dyDescent="0.15">
      <c r="A623" s="8"/>
      <c r="B623" s="83"/>
      <c r="C623" s="89"/>
      <c r="D623" s="82"/>
      <c r="E623" s="82"/>
      <c r="F623" s="82"/>
      <c r="G623" s="8"/>
      <c r="H623" s="8"/>
      <c r="I623" s="8"/>
      <c r="J623" s="8"/>
      <c r="K623" s="8"/>
      <c r="L623" s="8"/>
      <c r="M623" s="8"/>
      <c r="N623" s="8"/>
      <c r="O623" s="8"/>
      <c r="P623" s="8"/>
      <c r="Q623" s="8"/>
      <c r="R623" s="8"/>
      <c r="S623" s="8"/>
      <c r="T623" s="8"/>
      <c r="U623" s="8"/>
      <c r="V623" s="8"/>
      <c r="W623" s="8"/>
      <c r="X623" s="8"/>
      <c r="Y623" s="8"/>
    </row>
    <row r="624" spans="1:25" ht="12.75" customHeight="1" x14ac:dyDescent="0.15">
      <c r="A624" s="8"/>
      <c r="B624" s="83"/>
      <c r="C624" s="89"/>
      <c r="D624" s="82"/>
      <c r="E624" s="82"/>
      <c r="F624" s="82"/>
      <c r="G624" s="8"/>
      <c r="H624" s="8"/>
      <c r="I624" s="8"/>
      <c r="J624" s="8"/>
      <c r="K624" s="8"/>
      <c r="L624" s="8"/>
      <c r="M624" s="8"/>
      <c r="N624" s="8"/>
      <c r="O624" s="8"/>
      <c r="P624" s="8"/>
      <c r="Q624" s="8"/>
      <c r="R624" s="8"/>
      <c r="S624" s="8"/>
      <c r="T624" s="8"/>
      <c r="U624" s="8"/>
      <c r="V624" s="8"/>
      <c r="W624" s="8"/>
      <c r="X624" s="8"/>
      <c r="Y624" s="8"/>
    </row>
    <row r="625" spans="1:25" ht="12.75" customHeight="1" x14ac:dyDescent="0.15">
      <c r="A625" s="8"/>
      <c r="B625" s="83"/>
      <c r="C625" s="89"/>
      <c r="D625" s="82"/>
      <c r="E625" s="82"/>
      <c r="F625" s="82"/>
      <c r="G625" s="8"/>
      <c r="H625" s="8"/>
      <c r="I625" s="8"/>
      <c r="J625" s="8"/>
      <c r="K625" s="8"/>
      <c r="L625" s="8"/>
      <c r="M625" s="8"/>
      <c r="N625" s="8"/>
      <c r="O625" s="8"/>
      <c r="P625" s="8"/>
      <c r="Q625" s="8"/>
      <c r="R625" s="8"/>
      <c r="S625" s="8"/>
      <c r="T625" s="8"/>
      <c r="U625" s="8"/>
      <c r="V625" s="8"/>
      <c r="W625" s="8"/>
      <c r="X625" s="8"/>
      <c r="Y625" s="8"/>
    </row>
    <row r="626" spans="1:25" ht="12.75" customHeight="1" x14ac:dyDescent="0.15">
      <c r="A626" s="8"/>
      <c r="B626" s="83"/>
      <c r="C626" s="89"/>
      <c r="D626" s="82"/>
      <c r="E626" s="82"/>
      <c r="F626" s="82"/>
      <c r="G626" s="8"/>
      <c r="H626" s="8"/>
      <c r="I626" s="8"/>
      <c r="J626" s="8"/>
      <c r="K626" s="8"/>
      <c r="L626" s="8"/>
      <c r="M626" s="8"/>
      <c r="N626" s="8"/>
      <c r="O626" s="8"/>
      <c r="P626" s="8"/>
      <c r="Q626" s="8"/>
      <c r="R626" s="8"/>
      <c r="S626" s="8"/>
      <c r="T626" s="8"/>
      <c r="U626" s="8"/>
      <c r="V626" s="8"/>
      <c r="W626" s="8"/>
      <c r="X626" s="8"/>
      <c r="Y626" s="8"/>
    </row>
    <row r="627" spans="1:25" ht="12.75" customHeight="1" x14ac:dyDescent="0.15">
      <c r="A627" s="8"/>
      <c r="B627" s="83"/>
      <c r="C627" s="89"/>
      <c r="D627" s="82"/>
      <c r="E627" s="82"/>
      <c r="F627" s="82"/>
      <c r="G627" s="8"/>
      <c r="H627" s="8"/>
      <c r="I627" s="8"/>
      <c r="J627" s="8"/>
      <c r="K627" s="8"/>
      <c r="L627" s="8"/>
      <c r="M627" s="8"/>
      <c r="N627" s="8"/>
      <c r="O627" s="8"/>
      <c r="P627" s="8"/>
      <c r="Q627" s="8"/>
      <c r="R627" s="8"/>
      <c r="S627" s="8"/>
      <c r="T627" s="8"/>
      <c r="U627" s="8"/>
      <c r="V627" s="8"/>
      <c r="W627" s="8"/>
      <c r="X627" s="8"/>
      <c r="Y627" s="8"/>
    </row>
    <row r="628" spans="1:25" ht="12.75" customHeight="1" x14ac:dyDescent="0.15">
      <c r="A628" s="8"/>
      <c r="B628" s="83"/>
      <c r="C628" s="89"/>
      <c r="D628" s="82"/>
      <c r="E628" s="82"/>
      <c r="F628" s="82"/>
      <c r="G628" s="8"/>
      <c r="H628" s="8"/>
      <c r="I628" s="8"/>
      <c r="J628" s="8"/>
      <c r="K628" s="8"/>
      <c r="L628" s="8"/>
      <c r="M628" s="8"/>
      <c r="N628" s="8"/>
      <c r="O628" s="8"/>
      <c r="P628" s="8"/>
      <c r="Q628" s="8"/>
      <c r="R628" s="8"/>
      <c r="S628" s="8"/>
      <c r="T628" s="8"/>
      <c r="U628" s="8"/>
      <c r="V628" s="8"/>
      <c r="W628" s="8"/>
      <c r="X628" s="8"/>
      <c r="Y628" s="8"/>
    </row>
    <row r="629" spans="1:25" ht="12.75" customHeight="1" x14ac:dyDescent="0.15">
      <c r="A629" s="8"/>
      <c r="B629" s="83"/>
      <c r="C629" s="89"/>
      <c r="D629" s="82"/>
      <c r="E629" s="82"/>
      <c r="F629" s="82"/>
      <c r="G629" s="8"/>
      <c r="H629" s="8"/>
      <c r="I629" s="8"/>
      <c r="J629" s="8"/>
      <c r="K629" s="8"/>
      <c r="L629" s="8"/>
      <c r="M629" s="8"/>
      <c r="N629" s="8"/>
      <c r="O629" s="8"/>
      <c r="P629" s="8"/>
      <c r="Q629" s="8"/>
      <c r="R629" s="8"/>
      <c r="S629" s="8"/>
      <c r="T629" s="8"/>
      <c r="U629" s="8"/>
      <c r="V629" s="8"/>
      <c r="W629" s="8"/>
      <c r="X629" s="8"/>
      <c r="Y629" s="8"/>
    </row>
    <row r="630" spans="1:25" ht="12.75" customHeight="1" x14ac:dyDescent="0.15">
      <c r="A630" s="8"/>
      <c r="B630" s="83"/>
      <c r="C630" s="89"/>
      <c r="D630" s="82"/>
      <c r="E630" s="82"/>
      <c r="F630" s="82"/>
      <c r="G630" s="8"/>
      <c r="H630" s="8"/>
      <c r="I630" s="8"/>
      <c r="J630" s="8"/>
      <c r="K630" s="8"/>
      <c r="L630" s="8"/>
      <c r="M630" s="8"/>
      <c r="N630" s="8"/>
      <c r="O630" s="8"/>
      <c r="P630" s="8"/>
      <c r="Q630" s="8"/>
      <c r="R630" s="8"/>
      <c r="S630" s="8"/>
      <c r="T630" s="8"/>
      <c r="U630" s="8"/>
      <c r="V630" s="8"/>
      <c r="W630" s="8"/>
      <c r="X630" s="8"/>
      <c r="Y630" s="8"/>
    </row>
    <row r="631" spans="1:25" ht="12.75" customHeight="1" x14ac:dyDescent="0.15">
      <c r="A631" s="8"/>
      <c r="B631" s="83"/>
      <c r="C631" s="89"/>
      <c r="D631" s="82"/>
      <c r="E631" s="82"/>
      <c r="F631" s="82"/>
      <c r="G631" s="8"/>
      <c r="H631" s="8"/>
      <c r="I631" s="8"/>
      <c r="J631" s="8"/>
      <c r="K631" s="8"/>
      <c r="L631" s="8"/>
      <c r="M631" s="8"/>
      <c r="N631" s="8"/>
      <c r="O631" s="8"/>
      <c r="P631" s="8"/>
      <c r="Q631" s="8"/>
      <c r="R631" s="8"/>
      <c r="S631" s="8"/>
      <c r="T631" s="8"/>
      <c r="U631" s="8"/>
      <c r="V631" s="8"/>
      <c r="W631" s="8"/>
      <c r="X631" s="8"/>
      <c r="Y631" s="8"/>
    </row>
    <row r="632" spans="1:25" ht="12.75" customHeight="1" x14ac:dyDescent="0.15">
      <c r="A632" s="8"/>
      <c r="B632" s="83"/>
      <c r="C632" s="89"/>
      <c r="D632" s="82"/>
      <c r="E632" s="82"/>
      <c r="F632" s="82"/>
      <c r="G632" s="8"/>
      <c r="H632" s="8"/>
      <c r="I632" s="8"/>
      <c r="J632" s="8"/>
      <c r="K632" s="8"/>
      <c r="L632" s="8"/>
      <c r="M632" s="8"/>
      <c r="N632" s="8"/>
      <c r="O632" s="8"/>
      <c r="P632" s="8"/>
      <c r="Q632" s="8"/>
      <c r="R632" s="8"/>
      <c r="S632" s="8"/>
      <c r="T632" s="8"/>
      <c r="U632" s="8"/>
      <c r="V632" s="8"/>
      <c r="W632" s="8"/>
      <c r="X632" s="8"/>
      <c r="Y632" s="8"/>
    </row>
    <row r="633" spans="1:25" ht="12.75" customHeight="1" x14ac:dyDescent="0.15">
      <c r="A633" s="8"/>
      <c r="B633" s="83"/>
      <c r="C633" s="89"/>
      <c r="D633" s="82"/>
      <c r="E633" s="82"/>
      <c r="F633" s="82"/>
      <c r="G633" s="8"/>
      <c r="H633" s="8"/>
      <c r="I633" s="8"/>
      <c r="J633" s="8"/>
      <c r="K633" s="8"/>
      <c r="L633" s="8"/>
      <c r="M633" s="8"/>
      <c r="N633" s="8"/>
      <c r="O633" s="8"/>
      <c r="P633" s="8"/>
      <c r="Q633" s="8"/>
      <c r="R633" s="8"/>
      <c r="S633" s="8"/>
      <c r="T633" s="8"/>
      <c r="U633" s="8"/>
      <c r="V633" s="8"/>
      <c r="W633" s="8"/>
      <c r="X633" s="8"/>
      <c r="Y633" s="8"/>
    </row>
    <row r="634" spans="1:25" ht="12.75" customHeight="1" x14ac:dyDescent="0.15">
      <c r="A634" s="8"/>
      <c r="B634" s="83"/>
      <c r="C634" s="89"/>
      <c r="D634" s="82"/>
      <c r="E634" s="82"/>
      <c r="F634" s="82"/>
      <c r="G634" s="8"/>
      <c r="H634" s="8"/>
      <c r="I634" s="8"/>
      <c r="J634" s="8"/>
      <c r="K634" s="8"/>
      <c r="L634" s="8"/>
      <c r="M634" s="8"/>
      <c r="N634" s="8"/>
      <c r="O634" s="8"/>
      <c r="P634" s="8"/>
      <c r="Q634" s="8"/>
      <c r="R634" s="8"/>
      <c r="S634" s="8"/>
      <c r="T634" s="8"/>
      <c r="U634" s="8"/>
      <c r="V634" s="8"/>
      <c r="W634" s="8"/>
      <c r="X634" s="8"/>
      <c r="Y634" s="8"/>
    </row>
    <row r="635" spans="1:25" ht="12.75" customHeight="1" x14ac:dyDescent="0.15">
      <c r="A635" s="8"/>
      <c r="B635" s="83"/>
      <c r="C635" s="89"/>
      <c r="D635" s="82"/>
      <c r="E635" s="82"/>
      <c r="F635" s="82"/>
      <c r="G635" s="8"/>
      <c r="H635" s="8"/>
      <c r="I635" s="8"/>
      <c r="J635" s="8"/>
      <c r="K635" s="8"/>
      <c r="L635" s="8"/>
      <c r="M635" s="8"/>
      <c r="N635" s="8"/>
      <c r="O635" s="8"/>
      <c r="P635" s="8"/>
      <c r="Q635" s="8"/>
      <c r="R635" s="8"/>
      <c r="S635" s="8"/>
      <c r="T635" s="8"/>
      <c r="U635" s="8"/>
      <c r="V635" s="8"/>
      <c r="W635" s="8"/>
      <c r="X635" s="8"/>
      <c r="Y635" s="8"/>
    </row>
    <row r="636" spans="1:25" ht="12.75" customHeight="1" x14ac:dyDescent="0.15">
      <c r="A636" s="8"/>
      <c r="B636" s="83"/>
      <c r="C636" s="89"/>
      <c r="D636" s="82"/>
      <c r="E636" s="82"/>
      <c r="F636" s="82"/>
      <c r="G636" s="8"/>
      <c r="H636" s="8"/>
      <c r="I636" s="8"/>
      <c r="J636" s="8"/>
      <c r="K636" s="8"/>
      <c r="L636" s="8"/>
      <c r="M636" s="8"/>
      <c r="N636" s="8"/>
      <c r="O636" s="8"/>
      <c r="P636" s="8"/>
      <c r="Q636" s="8"/>
      <c r="R636" s="8"/>
      <c r="S636" s="8"/>
      <c r="T636" s="8"/>
      <c r="U636" s="8"/>
      <c r="V636" s="8"/>
      <c r="W636" s="8"/>
      <c r="X636" s="8"/>
      <c r="Y636" s="8"/>
    </row>
    <row r="637" spans="1:25" ht="12.75" customHeight="1" x14ac:dyDescent="0.15">
      <c r="A637" s="8"/>
      <c r="B637" s="83"/>
      <c r="C637" s="89"/>
      <c r="D637" s="82"/>
      <c r="E637" s="82"/>
      <c r="F637" s="82"/>
      <c r="G637" s="8"/>
      <c r="H637" s="8"/>
      <c r="I637" s="8"/>
      <c r="J637" s="8"/>
      <c r="K637" s="8"/>
      <c r="L637" s="8"/>
      <c r="M637" s="8"/>
      <c r="N637" s="8"/>
      <c r="O637" s="8"/>
      <c r="P637" s="8"/>
      <c r="Q637" s="8"/>
      <c r="R637" s="8"/>
      <c r="S637" s="8"/>
      <c r="T637" s="8"/>
      <c r="U637" s="8"/>
      <c r="V637" s="8"/>
      <c r="W637" s="8"/>
      <c r="X637" s="8"/>
      <c r="Y637" s="8"/>
    </row>
    <row r="638" spans="1:25" ht="12.75" customHeight="1" x14ac:dyDescent="0.15">
      <c r="A638" s="8"/>
      <c r="B638" s="83"/>
      <c r="C638" s="89"/>
      <c r="D638" s="82"/>
      <c r="E638" s="82"/>
      <c r="F638" s="82"/>
      <c r="G638" s="8"/>
      <c r="H638" s="8"/>
      <c r="I638" s="8"/>
      <c r="J638" s="8"/>
      <c r="K638" s="8"/>
      <c r="L638" s="8"/>
      <c r="M638" s="8"/>
      <c r="N638" s="8"/>
      <c r="O638" s="8"/>
      <c r="P638" s="8"/>
      <c r="Q638" s="8"/>
      <c r="R638" s="8"/>
      <c r="S638" s="8"/>
      <c r="T638" s="8"/>
      <c r="U638" s="8"/>
      <c r="V638" s="8"/>
      <c r="W638" s="8"/>
      <c r="X638" s="8"/>
      <c r="Y638" s="8"/>
    </row>
    <row r="639" spans="1:25" ht="12.75" customHeight="1" x14ac:dyDescent="0.15">
      <c r="A639" s="8"/>
      <c r="B639" s="83"/>
      <c r="C639" s="89"/>
      <c r="D639" s="82"/>
      <c r="E639" s="82"/>
      <c r="F639" s="82"/>
      <c r="G639" s="8"/>
      <c r="H639" s="8"/>
      <c r="I639" s="8"/>
      <c r="J639" s="8"/>
      <c r="K639" s="8"/>
      <c r="L639" s="8"/>
      <c r="M639" s="8"/>
      <c r="N639" s="8"/>
      <c r="O639" s="8"/>
      <c r="P639" s="8"/>
      <c r="Q639" s="8"/>
      <c r="R639" s="8"/>
      <c r="S639" s="8"/>
      <c r="T639" s="8"/>
      <c r="U639" s="8"/>
      <c r="V639" s="8"/>
      <c r="W639" s="8"/>
      <c r="X639" s="8"/>
      <c r="Y639" s="8"/>
    </row>
    <row r="640" spans="1:25" ht="12.75" customHeight="1" x14ac:dyDescent="0.15">
      <c r="A640" s="8"/>
      <c r="B640" s="83"/>
      <c r="C640" s="89"/>
      <c r="D640" s="82"/>
      <c r="E640" s="82"/>
      <c r="F640" s="82"/>
      <c r="G640" s="8"/>
      <c r="H640" s="8"/>
      <c r="I640" s="8"/>
      <c r="J640" s="8"/>
      <c r="K640" s="8"/>
      <c r="L640" s="8"/>
      <c r="M640" s="8"/>
      <c r="N640" s="8"/>
      <c r="O640" s="8"/>
      <c r="P640" s="8"/>
      <c r="Q640" s="8"/>
      <c r="R640" s="8"/>
      <c r="S640" s="8"/>
      <c r="T640" s="8"/>
      <c r="U640" s="8"/>
      <c r="V640" s="8"/>
      <c r="W640" s="8"/>
      <c r="X640" s="8"/>
      <c r="Y640" s="8"/>
    </row>
    <row r="641" spans="1:25" ht="12.75" customHeight="1" x14ac:dyDescent="0.15">
      <c r="A641" s="8"/>
      <c r="B641" s="83"/>
      <c r="C641" s="89"/>
      <c r="D641" s="82"/>
      <c r="E641" s="82"/>
      <c r="F641" s="82"/>
      <c r="G641" s="8"/>
      <c r="H641" s="8"/>
      <c r="I641" s="8"/>
      <c r="J641" s="8"/>
      <c r="K641" s="8"/>
      <c r="L641" s="8"/>
      <c r="M641" s="8"/>
      <c r="N641" s="8"/>
      <c r="O641" s="8"/>
      <c r="P641" s="8"/>
      <c r="Q641" s="8"/>
      <c r="R641" s="8"/>
      <c r="S641" s="8"/>
      <c r="T641" s="8"/>
      <c r="U641" s="8"/>
      <c r="V641" s="8"/>
      <c r="W641" s="8"/>
      <c r="X641" s="8"/>
      <c r="Y641" s="8"/>
    </row>
    <row r="642" spans="1:25" ht="12.75" customHeight="1" x14ac:dyDescent="0.15">
      <c r="A642" s="8"/>
      <c r="B642" s="83"/>
      <c r="C642" s="89"/>
      <c r="D642" s="82"/>
      <c r="E642" s="82"/>
      <c r="F642" s="82"/>
      <c r="G642" s="8"/>
      <c r="H642" s="8"/>
      <c r="I642" s="8"/>
      <c r="J642" s="8"/>
      <c r="K642" s="8"/>
      <c r="L642" s="8"/>
      <c r="M642" s="8"/>
      <c r="N642" s="8"/>
      <c r="O642" s="8"/>
      <c r="P642" s="8"/>
      <c r="Q642" s="8"/>
      <c r="R642" s="8"/>
      <c r="S642" s="8"/>
      <c r="T642" s="8"/>
      <c r="U642" s="8"/>
      <c r="V642" s="8"/>
      <c r="W642" s="8"/>
      <c r="X642" s="8"/>
      <c r="Y642" s="8"/>
    </row>
    <row r="643" spans="1:25" ht="12.75" customHeight="1" x14ac:dyDescent="0.15">
      <c r="A643" s="8"/>
      <c r="B643" s="83"/>
      <c r="C643" s="89"/>
      <c r="D643" s="82"/>
      <c r="E643" s="82"/>
      <c r="F643" s="82"/>
      <c r="G643" s="8"/>
      <c r="H643" s="8"/>
      <c r="I643" s="8"/>
      <c r="J643" s="8"/>
      <c r="K643" s="8"/>
      <c r="L643" s="8"/>
      <c r="M643" s="8"/>
      <c r="N643" s="8"/>
      <c r="O643" s="8"/>
      <c r="P643" s="8"/>
      <c r="Q643" s="8"/>
      <c r="R643" s="8"/>
      <c r="S643" s="8"/>
      <c r="T643" s="8"/>
      <c r="U643" s="8"/>
      <c r="V643" s="8"/>
      <c r="W643" s="8"/>
      <c r="X643" s="8"/>
      <c r="Y643" s="8"/>
    </row>
    <row r="644" spans="1:25" ht="12.75" customHeight="1" x14ac:dyDescent="0.15">
      <c r="A644" s="8"/>
      <c r="B644" s="83"/>
      <c r="C644" s="89"/>
      <c r="D644" s="82"/>
      <c r="E644" s="82"/>
      <c r="F644" s="82"/>
      <c r="G644" s="8"/>
      <c r="H644" s="8"/>
      <c r="I644" s="8"/>
      <c r="J644" s="8"/>
      <c r="K644" s="8"/>
      <c r="L644" s="8"/>
      <c r="M644" s="8"/>
      <c r="N644" s="8"/>
      <c r="O644" s="8"/>
      <c r="P644" s="8"/>
      <c r="Q644" s="8"/>
      <c r="R644" s="8"/>
      <c r="S644" s="8"/>
      <c r="T644" s="8"/>
      <c r="U644" s="8"/>
      <c r="V644" s="8"/>
      <c r="W644" s="8"/>
      <c r="X644" s="8"/>
      <c r="Y644" s="8"/>
    </row>
    <row r="645" spans="1:25" ht="12.75" customHeight="1" x14ac:dyDescent="0.15">
      <c r="A645" s="8"/>
      <c r="B645" s="83"/>
      <c r="C645" s="89"/>
      <c r="D645" s="82"/>
      <c r="E645" s="82"/>
      <c r="F645" s="82"/>
      <c r="G645" s="8"/>
      <c r="H645" s="8"/>
      <c r="I645" s="8"/>
      <c r="J645" s="8"/>
      <c r="K645" s="8"/>
      <c r="L645" s="8"/>
      <c r="M645" s="8"/>
      <c r="N645" s="8"/>
      <c r="O645" s="8"/>
      <c r="P645" s="8"/>
      <c r="Q645" s="8"/>
      <c r="R645" s="8"/>
      <c r="S645" s="8"/>
      <c r="T645" s="8"/>
      <c r="U645" s="8"/>
      <c r="V645" s="8"/>
      <c r="W645" s="8"/>
      <c r="X645" s="8"/>
      <c r="Y645" s="8"/>
    </row>
    <row r="646" spans="1:25" ht="12.75" customHeight="1" x14ac:dyDescent="0.15">
      <c r="A646" s="8"/>
      <c r="B646" s="83"/>
      <c r="C646" s="89"/>
      <c r="D646" s="82"/>
      <c r="E646" s="82"/>
      <c r="F646" s="82"/>
      <c r="G646" s="8"/>
      <c r="H646" s="8"/>
      <c r="I646" s="8"/>
      <c r="J646" s="8"/>
      <c r="K646" s="8"/>
      <c r="L646" s="8"/>
      <c r="M646" s="8"/>
      <c r="N646" s="8"/>
      <c r="O646" s="8"/>
      <c r="P646" s="8"/>
      <c r="Q646" s="8"/>
      <c r="R646" s="8"/>
      <c r="S646" s="8"/>
      <c r="T646" s="8"/>
      <c r="U646" s="8"/>
      <c r="V646" s="8"/>
      <c r="W646" s="8"/>
      <c r="X646" s="8"/>
      <c r="Y646" s="8"/>
    </row>
    <row r="647" spans="1:25" ht="12.75" customHeight="1" x14ac:dyDescent="0.15">
      <c r="A647" s="8"/>
      <c r="B647" s="83"/>
      <c r="C647" s="89"/>
      <c r="D647" s="82"/>
      <c r="E647" s="82"/>
      <c r="F647" s="82"/>
      <c r="G647" s="8"/>
      <c r="H647" s="8"/>
      <c r="I647" s="8"/>
      <c r="J647" s="8"/>
      <c r="K647" s="8"/>
      <c r="L647" s="8"/>
      <c r="M647" s="8"/>
      <c r="N647" s="8"/>
      <c r="O647" s="8"/>
      <c r="P647" s="8"/>
      <c r="Q647" s="8"/>
      <c r="R647" s="8"/>
      <c r="S647" s="8"/>
      <c r="T647" s="8"/>
      <c r="U647" s="8"/>
      <c r="V647" s="8"/>
      <c r="W647" s="8"/>
      <c r="X647" s="8"/>
      <c r="Y647" s="8"/>
    </row>
    <row r="648" spans="1:25" ht="12.75" customHeight="1" x14ac:dyDescent="0.15">
      <c r="A648" s="8"/>
      <c r="B648" s="83"/>
      <c r="C648" s="89"/>
      <c r="D648" s="82"/>
      <c r="E648" s="82"/>
      <c r="F648" s="82"/>
      <c r="G648" s="8"/>
      <c r="H648" s="8"/>
      <c r="I648" s="8"/>
      <c r="J648" s="8"/>
      <c r="K648" s="8"/>
      <c r="L648" s="8"/>
      <c r="M648" s="8"/>
      <c r="N648" s="8"/>
      <c r="O648" s="8"/>
      <c r="P648" s="8"/>
      <c r="Q648" s="8"/>
      <c r="R648" s="8"/>
      <c r="S648" s="8"/>
      <c r="T648" s="8"/>
      <c r="U648" s="8"/>
      <c r="V648" s="8"/>
      <c r="W648" s="8"/>
      <c r="X648" s="8"/>
      <c r="Y648" s="8"/>
    </row>
    <row r="649" spans="1:25" ht="12.75" customHeight="1" x14ac:dyDescent="0.15">
      <c r="A649" s="8"/>
      <c r="B649" s="83"/>
      <c r="C649" s="89"/>
      <c r="D649" s="82"/>
      <c r="E649" s="82"/>
      <c r="F649" s="82"/>
      <c r="G649" s="8"/>
      <c r="H649" s="8"/>
      <c r="I649" s="8"/>
      <c r="J649" s="8"/>
      <c r="K649" s="8"/>
      <c r="L649" s="8"/>
      <c r="M649" s="8"/>
      <c r="N649" s="8"/>
      <c r="O649" s="8"/>
      <c r="P649" s="8"/>
      <c r="Q649" s="8"/>
      <c r="R649" s="8"/>
      <c r="S649" s="8"/>
      <c r="T649" s="8"/>
      <c r="U649" s="8"/>
      <c r="V649" s="8"/>
      <c r="W649" s="8"/>
      <c r="X649" s="8"/>
      <c r="Y649" s="8"/>
    </row>
    <row r="650" spans="1:25" ht="12.75" customHeight="1" x14ac:dyDescent="0.15">
      <c r="A650" s="8"/>
      <c r="B650" s="83"/>
      <c r="C650" s="89"/>
      <c r="D650" s="82"/>
      <c r="E650" s="82"/>
      <c r="F650" s="82"/>
      <c r="G650" s="8"/>
      <c r="H650" s="8"/>
      <c r="I650" s="8"/>
      <c r="J650" s="8"/>
      <c r="K650" s="8"/>
      <c r="L650" s="8"/>
      <c r="M650" s="8"/>
      <c r="N650" s="8"/>
      <c r="O650" s="8"/>
      <c r="P650" s="8"/>
      <c r="Q650" s="8"/>
      <c r="R650" s="8"/>
      <c r="S650" s="8"/>
      <c r="T650" s="8"/>
      <c r="U650" s="8"/>
      <c r="V650" s="8"/>
      <c r="W650" s="8"/>
      <c r="X650" s="8"/>
      <c r="Y650" s="8"/>
    </row>
    <row r="651" spans="1:25" ht="12.75" customHeight="1" x14ac:dyDescent="0.15">
      <c r="A651" s="8"/>
      <c r="B651" s="83"/>
      <c r="C651" s="89"/>
      <c r="D651" s="82"/>
      <c r="E651" s="82"/>
      <c r="F651" s="82"/>
      <c r="G651" s="8"/>
      <c r="H651" s="8"/>
      <c r="I651" s="8"/>
      <c r="J651" s="8"/>
      <c r="K651" s="8"/>
      <c r="L651" s="8"/>
      <c r="M651" s="8"/>
      <c r="N651" s="8"/>
      <c r="O651" s="8"/>
      <c r="P651" s="8"/>
      <c r="Q651" s="8"/>
      <c r="R651" s="8"/>
      <c r="S651" s="8"/>
      <c r="T651" s="8"/>
      <c r="U651" s="8"/>
      <c r="V651" s="8"/>
      <c r="W651" s="8"/>
      <c r="X651" s="8"/>
      <c r="Y651" s="8"/>
    </row>
    <row r="652" spans="1:25" ht="12.75" customHeight="1" x14ac:dyDescent="0.15">
      <c r="A652" s="8"/>
      <c r="B652" s="83"/>
      <c r="C652" s="89"/>
      <c r="D652" s="82"/>
      <c r="E652" s="82"/>
      <c r="F652" s="82"/>
      <c r="G652" s="8"/>
      <c r="H652" s="8"/>
      <c r="I652" s="8"/>
      <c r="J652" s="8"/>
      <c r="K652" s="8"/>
      <c r="L652" s="8"/>
      <c r="M652" s="8"/>
      <c r="N652" s="8"/>
      <c r="O652" s="8"/>
      <c r="P652" s="8"/>
      <c r="Q652" s="8"/>
      <c r="R652" s="8"/>
      <c r="S652" s="8"/>
      <c r="T652" s="8"/>
      <c r="U652" s="8"/>
      <c r="V652" s="8"/>
      <c r="W652" s="8"/>
      <c r="X652" s="8"/>
      <c r="Y652" s="8"/>
    </row>
    <row r="653" spans="1:25" ht="12.75" customHeight="1" x14ac:dyDescent="0.15">
      <c r="A653" s="8"/>
      <c r="B653" s="83"/>
      <c r="C653" s="89"/>
      <c r="D653" s="82"/>
      <c r="E653" s="82"/>
      <c r="F653" s="82"/>
      <c r="G653" s="8"/>
      <c r="H653" s="8"/>
      <c r="I653" s="8"/>
      <c r="J653" s="8"/>
      <c r="K653" s="8"/>
      <c r="L653" s="8"/>
      <c r="M653" s="8"/>
      <c r="N653" s="8"/>
      <c r="O653" s="8"/>
      <c r="P653" s="8"/>
      <c r="Q653" s="8"/>
      <c r="R653" s="8"/>
      <c r="S653" s="8"/>
      <c r="T653" s="8"/>
      <c r="U653" s="8"/>
      <c r="V653" s="8"/>
      <c r="W653" s="8"/>
      <c r="X653" s="8"/>
      <c r="Y653" s="8"/>
    </row>
    <row r="654" spans="1:25" ht="12.75" customHeight="1" x14ac:dyDescent="0.15">
      <c r="A654" s="8"/>
      <c r="B654" s="83"/>
      <c r="C654" s="89"/>
      <c r="D654" s="82"/>
      <c r="E654" s="82"/>
      <c r="F654" s="82"/>
      <c r="G654" s="8"/>
      <c r="H654" s="8"/>
      <c r="I654" s="8"/>
      <c r="J654" s="8"/>
      <c r="K654" s="8"/>
      <c r="L654" s="8"/>
      <c r="M654" s="8"/>
      <c r="N654" s="8"/>
      <c r="O654" s="8"/>
      <c r="P654" s="8"/>
      <c r="Q654" s="8"/>
      <c r="R654" s="8"/>
      <c r="S654" s="8"/>
      <c r="T654" s="8"/>
      <c r="U654" s="8"/>
      <c r="V654" s="8"/>
      <c r="W654" s="8"/>
      <c r="X654" s="8"/>
      <c r="Y654" s="8"/>
    </row>
    <row r="655" spans="1:25" ht="12.75" customHeight="1" x14ac:dyDescent="0.15">
      <c r="A655" s="8"/>
      <c r="B655" s="83"/>
      <c r="C655" s="89"/>
      <c r="D655" s="82"/>
      <c r="E655" s="82"/>
      <c r="F655" s="82"/>
      <c r="G655" s="8"/>
      <c r="H655" s="8"/>
      <c r="I655" s="8"/>
      <c r="J655" s="8"/>
      <c r="K655" s="8"/>
      <c r="L655" s="8"/>
      <c r="M655" s="8"/>
      <c r="N655" s="8"/>
      <c r="O655" s="8"/>
      <c r="P655" s="8"/>
      <c r="Q655" s="8"/>
      <c r="R655" s="8"/>
      <c r="S655" s="8"/>
      <c r="T655" s="8"/>
      <c r="U655" s="8"/>
      <c r="V655" s="8"/>
      <c r="W655" s="8"/>
      <c r="X655" s="8"/>
      <c r="Y655" s="8"/>
    </row>
    <row r="656" spans="1:25" ht="12.75" customHeight="1" x14ac:dyDescent="0.15">
      <c r="A656" s="8"/>
      <c r="B656" s="83"/>
      <c r="C656" s="89"/>
      <c r="D656" s="82"/>
      <c r="E656" s="82"/>
      <c r="F656" s="82"/>
      <c r="G656" s="8"/>
      <c r="H656" s="8"/>
      <c r="I656" s="8"/>
      <c r="J656" s="8"/>
      <c r="K656" s="8"/>
      <c r="L656" s="8"/>
      <c r="M656" s="8"/>
      <c r="N656" s="8"/>
      <c r="O656" s="8"/>
      <c r="P656" s="8"/>
      <c r="Q656" s="8"/>
      <c r="R656" s="8"/>
      <c r="S656" s="8"/>
      <c r="T656" s="8"/>
      <c r="U656" s="8"/>
      <c r="V656" s="8"/>
      <c r="W656" s="8"/>
      <c r="X656" s="8"/>
      <c r="Y656" s="8"/>
    </row>
    <row r="657" spans="1:25" ht="12.75" customHeight="1" x14ac:dyDescent="0.15">
      <c r="A657" s="8"/>
      <c r="B657" s="83"/>
      <c r="C657" s="89"/>
      <c r="D657" s="82"/>
      <c r="E657" s="82"/>
      <c r="F657" s="82"/>
      <c r="G657" s="8"/>
      <c r="H657" s="8"/>
      <c r="I657" s="8"/>
      <c r="J657" s="8"/>
      <c r="K657" s="8"/>
      <c r="L657" s="8"/>
      <c r="M657" s="8"/>
      <c r="N657" s="8"/>
      <c r="O657" s="8"/>
      <c r="P657" s="8"/>
      <c r="Q657" s="8"/>
      <c r="R657" s="8"/>
      <c r="S657" s="8"/>
      <c r="T657" s="8"/>
      <c r="U657" s="8"/>
      <c r="V657" s="8"/>
      <c r="W657" s="8"/>
      <c r="X657" s="8"/>
      <c r="Y657" s="8"/>
    </row>
    <row r="658" spans="1:25" ht="12.75" customHeight="1" x14ac:dyDescent="0.15">
      <c r="A658" s="8"/>
      <c r="B658" s="83"/>
      <c r="C658" s="89"/>
      <c r="D658" s="82"/>
      <c r="E658" s="82"/>
      <c r="F658" s="82"/>
      <c r="G658" s="8"/>
      <c r="H658" s="8"/>
      <c r="I658" s="8"/>
      <c r="J658" s="8"/>
      <c r="K658" s="8"/>
      <c r="L658" s="8"/>
      <c r="M658" s="8"/>
      <c r="N658" s="8"/>
      <c r="O658" s="8"/>
      <c r="P658" s="8"/>
      <c r="Q658" s="8"/>
      <c r="R658" s="8"/>
      <c r="S658" s="8"/>
      <c r="T658" s="8"/>
      <c r="U658" s="8"/>
      <c r="V658" s="8"/>
      <c r="W658" s="8"/>
      <c r="X658" s="8"/>
      <c r="Y658" s="8"/>
    </row>
    <row r="659" spans="1:25" ht="12.75" customHeight="1" x14ac:dyDescent="0.15">
      <c r="A659" s="8"/>
      <c r="B659" s="83"/>
      <c r="C659" s="89"/>
      <c r="D659" s="82"/>
      <c r="E659" s="82"/>
      <c r="F659" s="82"/>
      <c r="G659" s="8"/>
      <c r="H659" s="8"/>
      <c r="I659" s="8"/>
      <c r="J659" s="8"/>
      <c r="K659" s="8"/>
      <c r="L659" s="8"/>
      <c r="M659" s="8"/>
      <c r="N659" s="8"/>
      <c r="O659" s="8"/>
      <c r="P659" s="8"/>
      <c r="Q659" s="8"/>
      <c r="R659" s="8"/>
      <c r="S659" s="8"/>
      <c r="T659" s="8"/>
      <c r="U659" s="8"/>
      <c r="V659" s="8"/>
      <c r="W659" s="8"/>
      <c r="X659" s="8"/>
      <c r="Y659" s="8"/>
    </row>
    <row r="660" spans="1:25" ht="12.75" customHeight="1" x14ac:dyDescent="0.15">
      <c r="A660" s="8"/>
      <c r="B660" s="83"/>
      <c r="C660" s="89"/>
      <c r="D660" s="82"/>
      <c r="E660" s="82"/>
      <c r="F660" s="82"/>
      <c r="G660" s="8"/>
      <c r="H660" s="8"/>
      <c r="I660" s="8"/>
      <c r="J660" s="8"/>
      <c r="K660" s="8"/>
      <c r="L660" s="8"/>
      <c r="M660" s="8"/>
      <c r="N660" s="8"/>
      <c r="O660" s="8"/>
      <c r="P660" s="8"/>
      <c r="Q660" s="8"/>
      <c r="R660" s="8"/>
      <c r="S660" s="8"/>
      <c r="T660" s="8"/>
      <c r="U660" s="8"/>
      <c r="V660" s="8"/>
      <c r="W660" s="8"/>
      <c r="X660" s="8"/>
      <c r="Y660" s="8"/>
    </row>
    <row r="661" spans="1:25" ht="12.75" customHeight="1" x14ac:dyDescent="0.15">
      <c r="A661" s="8"/>
      <c r="B661" s="83"/>
      <c r="C661" s="89"/>
      <c r="D661" s="82"/>
      <c r="E661" s="82"/>
      <c r="F661" s="82"/>
      <c r="G661" s="8"/>
      <c r="H661" s="8"/>
      <c r="I661" s="8"/>
      <c r="J661" s="8"/>
      <c r="K661" s="8"/>
      <c r="L661" s="8"/>
      <c r="M661" s="8"/>
      <c r="N661" s="8"/>
      <c r="O661" s="8"/>
      <c r="P661" s="8"/>
      <c r="Q661" s="8"/>
      <c r="R661" s="8"/>
      <c r="S661" s="8"/>
      <c r="T661" s="8"/>
      <c r="U661" s="8"/>
      <c r="V661" s="8"/>
      <c r="W661" s="8"/>
      <c r="X661" s="8"/>
      <c r="Y661" s="8"/>
    </row>
    <row r="662" spans="1:25" ht="12.75" customHeight="1" x14ac:dyDescent="0.15">
      <c r="A662" s="8"/>
      <c r="B662" s="83"/>
      <c r="C662" s="89"/>
      <c r="D662" s="82"/>
      <c r="E662" s="82"/>
      <c r="F662" s="82"/>
      <c r="G662" s="8"/>
      <c r="H662" s="8"/>
      <c r="I662" s="8"/>
      <c r="J662" s="8"/>
      <c r="K662" s="8"/>
      <c r="L662" s="8"/>
      <c r="M662" s="8"/>
      <c r="N662" s="8"/>
      <c r="O662" s="8"/>
      <c r="P662" s="8"/>
      <c r="Q662" s="8"/>
      <c r="R662" s="8"/>
      <c r="S662" s="8"/>
      <c r="T662" s="8"/>
      <c r="U662" s="8"/>
      <c r="V662" s="8"/>
      <c r="W662" s="8"/>
      <c r="X662" s="8"/>
      <c r="Y662" s="8"/>
    </row>
    <row r="663" spans="1:25" ht="12.75" customHeight="1" x14ac:dyDescent="0.15">
      <c r="A663" s="8"/>
      <c r="B663" s="83"/>
      <c r="C663" s="89"/>
      <c r="D663" s="82"/>
      <c r="E663" s="82"/>
      <c r="F663" s="82"/>
      <c r="G663" s="8"/>
      <c r="H663" s="8"/>
      <c r="I663" s="8"/>
      <c r="J663" s="8"/>
      <c r="K663" s="8"/>
      <c r="L663" s="8"/>
      <c r="M663" s="8"/>
      <c r="N663" s="8"/>
      <c r="O663" s="8"/>
      <c r="P663" s="8"/>
      <c r="Q663" s="8"/>
      <c r="R663" s="8"/>
      <c r="S663" s="8"/>
      <c r="T663" s="8"/>
      <c r="U663" s="8"/>
      <c r="V663" s="8"/>
      <c r="W663" s="8"/>
      <c r="X663" s="8"/>
      <c r="Y663" s="8"/>
    </row>
    <row r="664" spans="1:25" ht="12.75" customHeight="1" x14ac:dyDescent="0.15">
      <c r="A664" s="8"/>
      <c r="B664" s="83"/>
      <c r="C664" s="89"/>
      <c r="D664" s="82"/>
      <c r="E664" s="82"/>
      <c r="F664" s="82"/>
      <c r="G664" s="8"/>
      <c r="H664" s="8"/>
      <c r="I664" s="8"/>
      <c r="J664" s="8"/>
      <c r="K664" s="8"/>
      <c r="L664" s="8"/>
      <c r="M664" s="8"/>
      <c r="N664" s="8"/>
      <c r="O664" s="8"/>
      <c r="P664" s="8"/>
      <c r="Q664" s="8"/>
      <c r="R664" s="8"/>
      <c r="S664" s="8"/>
      <c r="T664" s="8"/>
      <c r="U664" s="8"/>
      <c r="V664" s="8"/>
      <c r="W664" s="8"/>
      <c r="X664" s="8"/>
      <c r="Y664" s="8"/>
    </row>
    <row r="665" spans="1:25" ht="12.75" customHeight="1" x14ac:dyDescent="0.15">
      <c r="A665" s="8"/>
      <c r="B665" s="83"/>
      <c r="C665" s="89"/>
      <c r="D665" s="82"/>
      <c r="E665" s="82"/>
      <c r="F665" s="82"/>
      <c r="G665" s="8"/>
      <c r="H665" s="8"/>
      <c r="I665" s="8"/>
      <c r="J665" s="8"/>
      <c r="K665" s="8"/>
      <c r="L665" s="8"/>
      <c r="M665" s="8"/>
      <c r="N665" s="8"/>
      <c r="O665" s="8"/>
      <c r="P665" s="8"/>
      <c r="Q665" s="8"/>
      <c r="R665" s="8"/>
      <c r="S665" s="8"/>
      <c r="T665" s="8"/>
      <c r="U665" s="8"/>
      <c r="V665" s="8"/>
      <c r="W665" s="8"/>
      <c r="X665" s="8"/>
      <c r="Y665" s="8"/>
    </row>
    <row r="666" spans="1:25" ht="12.75" customHeight="1" x14ac:dyDescent="0.15">
      <c r="A666" s="8"/>
      <c r="B666" s="83"/>
      <c r="C666" s="89"/>
      <c r="D666" s="82"/>
      <c r="E666" s="82"/>
      <c r="F666" s="82"/>
      <c r="G666" s="8"/>
      <c r="H666" s="8"/>
      <c r="I666" s="8"/>
      <c r="J666" s="8"/>
      <c r="K666" s="8"/>
      <c r="L666" s="8"/>
      <c r="M666" s="8"/>
      <c r="N666" s="8"/>
      <c r="O666" s="8"/>
      <c r="P666" s="8"/>
      <c r="Q666" s="8"/>
      <c r="R666" s="8"/>
      <c r="S666" s="8"/>
      <c r="T666" s="8"/>
      <c r="U666" s="8"/>
      <c r="V666" s="8"/>
      <c r="W666" s="8"/>
      <c r="X666" s="8"/>
      <c r="Y666" s="8"/>
    </row>
    <row r="667" spans="1:25" ht="12.75" customHeight="1" x14ac:dyDescent="0.15">
      <c r="A667" s="8"/>
      <c r="B667" s="83"/>
      <c r="C667" s="89"/>
      <c r="D667" s="82"/>
      <c r="E667" s="82"/>
      <c r="F667" s="82"/>
      <c r="G667" s="8"/>
      <c r="H667" s="8"/>
      <c r="I667" s="8"/>
      <c r="J667" s="8"/>
      <c r="K667" s="8"/>
      <c r="L667" s="8"/>
      <c r="M667" s="8"/>
      <c r="N667" s="8"/>
      <c r="O667" s="8"/>
      <c r="P667" s="8"/>
      <c r="Q667" s="8"/>
      <c r="R667" s="8"/>
      <c r="S667" s="8"/>
      <c r="T667" s="8"/>
      <c r="U667" s="8"/>
      <c r="V667" s="8"/>
      <c r="W667" s="8"/>
      <c r="X667" s="8"/>
      <c r="Y667" s="8"/>
    </row>
    <row r="668" spans="1:25" ht="12.75" customHeight="1" x14ac:dyDescent="0.15">
      <c r="A668" s="8"/>
      <c r="B668" s="83"/>
      <c r="C668" s="89"/>
      <c r="D668" s="82"/>
      <c r="E668" s="82"/>
      <c r="F668" s="82"/>
      <c r="G668" s="8"/>
      <c r="H668" s="8"/>
      <c r="I668" s="8"/>
      <c r="J668" s="8"/>
      <c r="K668" s="8"/>
      <c r="L668" s="8"/>
      <c r="M668" s="8"/>
      <c r="N668" s="8"/>
      <c r="O668" s="8"/>
      <c r="P668" s="8"/>
      <c r="Q668" s="8"/>
      <c r="R668" s="8"/>
      <c r="S668" s="8"/>
      <c r="T668" s="8"/>
      <c r="U668" s="8"/>
      <c r="V668" s="8"/>
      <c r="W668" s="8"/>
      <c r="X668" s="8"/>
      <c r="Y668" s="8"/>
    </row>
    <row r="669" spans="1:25" ht="12.75" customHeight="1" x14ac:dyDescent="0.15">
      <c r="A669" s="8"/>
      <c r="B669" s="83"/>
      <c r="C669" s="89"/>
      <c r="D669" s="82"/>
      <c r="E669" s="82"/>
      <c r="F669" s="82"/>
      <c r="G669" s="8"/>
      <c r="H669" s="8"/>
      <c r="I669" s="8"/>
      <c r="J669" s="8"/>
      <c r="K669" s="8"/>
      <c r="L669" s="8"/>
      <c r="M669" s="8"/>
      <c r="N669" s="8"/>
      <c r="O669" s="8"/>
      <c r="P669" s="8"/>
      <c r="Q669" s="8"/>
      <c r="R669" s="8"/>
      <c r="S669" s="8"/>
      <c r="T669" s="8"/>
      <c r="U669" s="8"/>
      <c r="V669" s="8"/>
      <c r="W669" s="8"/>
      <c r="X669" s="8"/>
      <c r="Y669" s="8"/>
    </row>
    <row r="670" spans="1:25" ht="12.75" customHeight="1" x14ac:dyDescent="0.15">
      <c r="A670" s="8"/>
      <c r="B670" s="83"/>
      <c r="C670" s="89"/>
      <c r="D670" s="82"/>
      <c r="E670" s="82"/>
      <c r="F670" s="82"/>
      <c r="G670" s="8"/>
      <c r="H670" s="8"/>
      <c r="I670" s="8"/>
      <c r="J670" s="8"/>
      <c r="K670" s="8"/>
      <c r="L670" s="8"/>
      <c r="M670" s="8"/>
      <c r="N670" s="8"/>
      <c r="O670" s="8"/>
      <c r="P670" s="8"/>
      <c r="Q670" s="8"/>
      <c r="R670" s="8"/>
      <c r="S670" s="8"/>
      <c r="T670" s="8"/>
      <c r="U670" s="8"/>
      <c r="V670" s="8"/>
      <c r="W670" s="8"/>
      <c r="X670" s="8"/>
      <c r="Y670" s="8"/>
    </row>
    <row r="671" spans="1:25" ht="12.75" customHeight="1" x14ac:dyDescent="0.15">
      <c r="A671" s="8"/>
      <c r="B671" s="83"/>
      <c r="C671" s="89"/>
      <c r="D671" s="82"/>
      <c r="E671" s="82"/>
      <c r="F671" s="82"/>
      <c r="G671" s="8"/>
      <c r="H671" s="8"/>
      <c r="I671" s="8"/>
      <c r="J671" s="8"/>
      <c r="K671" s="8"/>
      <c r="L671" s="8"/>
      <c r="M671" s="8"/>
      <c r="N671" s="8"/>
      <c r="O671" s="8"/>
      <c r="P671" s="8"/>
      <c r="Q671" s="8"/>
      <c r="R671" s="8"/>
      <c r="S671" s="8"/>
      <c r="T671" s="8"/>
      <c r="U671" s="8"/>
      <c r="V671" s="8"/>
      <c r="W671" s="8"/>
      <c r="X671" s="8"/>
      <c r="Y671" s="8"/>
    </row>
    <row r="672" spans="1:25" ht="12.75" customHeight="1" x14ac:dyDescent="0.15">
      <c r="A672" s="8"/>
      <c r="B672" s="83"/>
      <c r="C672" s="89"/>
      <c r="D672" s="82"/>
      <c r="E672" s="82"/>
      <c r="F672" s="82"/>
      <c r="G672" s="8"/>
      <c r="H672" s="8"/>
      <c r="I672" s="8"/>
      <c r="J672" s="8"/>
      <c r="K672" s="8"/>
      <c r="L672" s="8"/>
      <c r="M672" s="8"/>
      <c r="N672" s="8"/>
      <c r="O672" s="8"/>
      <c r="P672" s="8"/>
      <c r="Q672" s="8"/>
      <c r="R672" s="8"/>
      <c r="S672" s="8"/>
      <c r="T672" s="8"/>
      <c r="U672" s="8"/>
      <c r="V672" s="8"/>
      <c r="W672" s="8"/>
      <c r="X672" s="8"/>
      <c r="Y672" s="8"/>
    </row>
    <row r="673" spans="1:25" ht="12.75" customHeight="1" x14ac:dyDescent="0.15">
      <c r="A673" s="8"/>
      <c r="B673" s="83"/>
      <c r="C673" s="89"/>
      <c r="D673" s="82"/>
      <c r="E673" s="82"/>
      <c r="F673" s="82"/>
      <c r="G673" s="8"/>
      <c r="H673" s="8"/>
      <c r="I673" s="8"/>
      <c r="J673" s="8"/>
      <c r="K673" s="8"/>
      <c r="L673" s="8"/>
      <c r="M673" s="8"/>
      <c r="N673" s="8"/>
      <c r="O673" s="8"/>
      <c r="P673" s="8"/>
      <c r="Q673" s="8"/>
      <c r="R673" s="8"/>
      <c r="S673" s="8"/>
      <c r="T673" s="8"/>
      <c r="U673" s="8"/>
      <c r="V673" s="8"/>
      <c r="W673" s="8"/>
      <c r="X673" s="8"/>
      <c r="Y673" s="8"/>
    </row>
    <row r="674" spans="1:25" ht="12.75" customHeight="1" x14ac:dyDescent="0.15">
      <c r="A674" s="8"/>
      <c r="B674" s="83"/>
      <c r="C674" s="89"/>
      <c r="D674" s="82"/>
      <c r="E674" s="82"/>
      <c r="F674" s="82"/>
      <c r="G674" s="8"/>
      <c r="H674" s="8"/>
      <c r="I674" s="8"/>
      <c r="J674" s="8"/>
      <c r="K674" s="8"/>
      <c r="L674" s="8"/>
      <c r="M674" s="8"/>
      <c r="N674" s="8"/>
      <c r="O674" s="8"/>
      <c r="P674" s="8"/>
      <c r="Q674" s="8"/>
      <c r="R674" s="8"/>
      <c r="S674" s="8"/>
      <c r="T674" s="8"/>
      <c r="U674" s="8"/>
      <c r="V674" s="8"/>
      <c r="W674" s="8"/>
      <c r="X674" s="8"/>
      <c r="Y674" s="8"/>
    </row>
    <row r="675" spans="1:25" ht="12.75" customHeight="1" x14ac:dyDescent="0.15">
      <c r="A675" s="8"/>
      <c r="B675" s="83"/>
      <c r="C675" s="89"/>
      <c r="D675" s="82"/>
      <c r="E675" s="82"/>
      <c r="F675" s="82"/>
      <c r="G675" s="8"/>
      <c r="H675" s="8"/>
      <c r="I675" s="8"/>
      <c r="J675" s="8"/>
      <c r="K675" s="8"/>
      <c r="L675" s="8"/>
      <c r="M675" s="8"/>
      <c r="N675" s="8"/>
      <c r="O675" s="8"/>
      <c r="P675" s="8"/>
      <c r="Q675" s="8"/>
      <c r="R675" s="8"/>
      <c r="S675" s="8"/>
      <c r="T675" s="8"/>
      <c r="U675" s="8"/>
      <c r="V675" s="8"/>
      <c r="W675" s="8"/>
      <c r="X675" s="8"/>
      <c r="Y675" s="8"/>
    </row>
    <row r="676" spans="1:25" ht="12.75" customHeight="1" x14ac:dyDescent="0.15">
      <c r="A676" s="8"/>
      <c r="B676" s="83"/>
      <c r="C676" s="89"/>
      <c r="D676" s="82"/>
      <c r="E676" s="82"/>
      <c r="F676" s="82"/>
      <c r="G676" s="8"/>
      <c r="H676" s="8"/>
      <c r="I676" s="8"/>
      <c r="J676" s="8"/>
      <c r="K676" s="8"/>
      <c r="L676" s="8"/>
      <c r="M676" s="8"/>
      <c r="N676" s="8"/>
      <c r="O676" s="8"/>
      <c r="P676" s="8"/>
      <c r="Q676" s="8"/>
      <c r="R676" s="8"/>
      <c r="S676" s="8"/>
      <c r="T676" s="8"/>
      <c r="U676" s="8"/>
      <c r="V676" s="8"/>
      <c r="W676" s="8"/>
      <c r="X676" s="8"/>
      <c r="Y676" s="8"/>
    </row>
    <row r="677" spans="1:25" ht="12.75" customHeight="1" x14ac:dyDescent="0.15">
      <c r="A677" s="8"/>
      <c r="B677" s="83"/>
      <c r="C677" s="89"/>
      <c r="D677" s="82"/>
      <c r="E677" s="82"/>
      <c r="F677" s="82"/>
      <c r="G677" s="8"/>
      <c r="H677" s="8"/>
      <c r="I677" s="8"/>
      <c r="J677" s="8"/>
      <c r="K677" s="8"/>
      <c r="L677" s="8"/>
      <c r="M677" s="8"/>
      <c r="N677" s="8"/>
      <c r="O677" s="8"/>
      <c r="P677" s="8"/>
      <c r="Q677" s="8"/>
      <c r="R677" s="8"/>
      <c r="S677" s="8"/>
      <c r="T677" s="8"/>
      <c r="U677" s="8"/>
      <c r="V677" s="8"/>
      <c r="W677" s="8"/>
      <c r="X677" s="8"/>
      <c r="Y677" s="8"/>
    </row>
    <row r="678" spans="1:25" ht="12.75" customHeight="1" x14ac:dyDescent="0.15">
      <c r="A678" s="8"/>
      <c r="B678" s="83"/>
      <c r="C678" s="89"/>
      <c r="D678" s="82"/>
      <c r="E678" s="82"/>
      <c r="F678" s="82"/>
      <c r="G678" s="8"/>
      <c r="H678" s="8"/>
      <c r="I678" s="8"/>
      <c r="J678" s="8"/>
      <c r="K678" s="8"/>
      <c r="L678" s="8"/>
      <c r="M678" s="8"/>
      <c r="N678" s="8"/>
      <c r="O678" s="8"/>
      <c r="P678" s="8"/>
      <c r="Q678" s="8"/>
      <c r="R678" s="8"/>
      <c r="S678" s="8"/>
      <c r="T678" s="8"/>
      <c r="U678" s="8"/>
      <c r="V678" s="8"/>
      <c r="W678" s="8"/>
      <c r="X678" s="8"/>
      <c r="Y678" s="8"/>
    </row>
    <row r="679" spans="1:25" ht="12.75" customHeight="1" x14ac:dyDescent="0.15">
      <c r="A679" s="8"/>
      <c r="B679" s="83"/>
      <c r="C679" s="89"/>
      <c r="D679" s="82"/>
      <c r="E679" s="82"/>
      <c r="F679" s="82"/>
      <c r="G679" s="8"/>
      <c r="H679" s="8"/>
      <c r="I679" s="8"/>
      <c r="J679" s="8"/>
      <c r="K679" s="8"/>
      <c r="L679" s="8"/>
      <c r="M679" s="8"/>
      <c r="N679" s="8"/>
      <c r="O679" s="8"/>
      <c r="P679" s="8"/>
      <c r="Q679" s="8"/>
      <c r="R679" s="8"/>
      <c r="S679" s="8"/>
      <c r="T679" s="8"/>
      <c r="U679" s="8"/>
      <c r="V679" s="8"/>
      <c r="W679" s="8"/>
      <c r="X679" s="8"/>
      <c r="Y679" s="8"/>
    </row>
    <row r="680" spans="1:25" ht="12.75" customHeight="1" x14ac:dyDescent="0.15">
      <c r="A680" s="8"/>
      <c r="B680" s="83"/>
      <c r="C680" s="89"/>
      <c r="D680" s="82"/>
      <c r="E680" s="82"/>
      <c r="F680" s="82"/>
      <c r="G680" s="8"/>
      <c r="H680" s="8"/>
      <c r="I680" s="8"/>
      <c r="J680" s="8"/>
      <c r="K680" s="8"/>
      <c r="L680" s="8"/>
      <c r="M680" s="8"/>
      <c r="N680" s="8"/>
      <c r="O680" s="8"/>
      <c r="P680" s="8"/>
      <c r="Q680" s="8"/>
      <c r="R680" s="8"/>
      <c r="S680" s="8"/>
      <c r="T680" s="8"/>
      <c r="U680" s="8"/>
      <c r="V680" s="8"/>
      <c r="W680" s="8"/>
      <c r="X680" s="8"/>
      <c r="Y680" s="8"/>
    </row>
    <row r="681" spans="1:25" ht="12.75" customHeight="1" x14ac:dyDescent="0.15">
      <c r="A681" s="8"/>
      <c r="B681" s="83"/>
      <c r="C681" s="89"/>
      <c r="D681" s="82"/>
      <c r="E681" s="82"/>
      <c r="F681" s="82"/>
      <c r="G681" s="8"/>
      <c r="H681" s="8"/>
      <c r="I681" s="8"/>
      <c r="J681" s="8"/>
      <c r="K681" s="8"/>
      <c r="L681" s="8"/>
      <c r="M681" s="8"/>
      <c r="N681" s="8"/>
      <c r="O681" s="8"/>
      <c r="P681" s="8"/>
      <c r="Q681" s="8"/>
      <c r="R681" s="8"/>
      <c r="S681" s="8"/>
      <c r="T681" s="8"/>
      <c r="U681" s="8"/>
      <c r="V681" s="8"/>
      <c r="W681" s="8"/>
      <c r="X681" s="8"/>
      <c r="Y681" s="8"/>
    </row>
    <row r="682" spans="1:25" ht="12.75" customHeight="1" x14ac:dyDescent="0.15">
      <c r="A682" s="8"/>
      <c r="B682" s="83"/>
      <c r="C682" s="89"/>
      <c r="D682" s="82"/>
      <c r="E682" s="82"/>
      <c r="F682" s="82"/>
      <c r="G682" s="8"/>
      <c r="H682" s="8"/>
      <c r="I682" s="8"/>
      <c r="J682" s="8"/>
      <c r="K682" s="8"/>
      <c r="L682" s="8"/>
      <c r="M682" s="8"/>
      <c r="N682" s="8"/>
      <c r="O682" s="8"/>
      <c r="P682" s="8"/>
      <c r="Q682" s="8"/>
      <c r="R682" s="8"/>
      <c r="S682" s="8"/>
      <c r="T682" s="8"/>
      <c r="U682" s="8"/>
      <c r="V682" s="8"/>
      <c r="W682" s="8"/>
      <c r="X682" s="8"/>
      <c r="Y682" s="8"/>
    </row>
    <row r="683" spans="1:25" ht="12.75" customHeight="1" x14ac:dyDescent="0.15">
      <c r="A683" s="8"/>
      <c r="B683" s="83"/>
      <c r="C683" s="89"/>
      <c r="D683" s="82"/>
      <c r="E683" s="82"/>
      <c r="F683" s="82"/>
      <c r="G683" s="8"/>
      <c r="H683" s="8"/>
      <c r="I683" s="8"/>
      <c r="J683" s="8"/>
      <c r="K683" s="8"/>
      <c r="L683" s="8"/>
      <c r="M683" s="8"/>
      <c r="N683" s="8"/>
      <c r="O683" s="8"/>
      <c r="P683" s="8"/>
      <c r="Q683" s="8"/>
      <c r="R683" s="8"/>
      <c r="S683" s="8"/>
      <c r="T683" s="8"/>
      <c r="U683" s="8"/>
      <c r="V683" s="8"/>
      <c r="W683" s="8"/>
      <c r="X683" s="8"/>
      <c r="Y683" s="8"/>
    </row>
    <row r="684" spans="1:25" ht="12.75" customHeight="1" x14ac:dyDescent="0.15">
      <c r="A684" s="8"/>
      <c r="B684" s="83"/>
      <c r="C684" s="89"/>
      <c r="D684" s="82"/>
      <c r="E684" s="82"/>
      <c r="F684" s="82"/>
      <c r="G684" s="8"/>
      <c r="H684" s="8"/>
      <c r="I684" s="8"/>
      <c r="J684" s="8"/>
      <c r="K684" s="8"/>
      <c r="L684" s="8"/>
      <c r="M684" s="8"/>
      <c r="N684" s="8"/>
      <c r="O684" s="8"/>
      <c r="P684" s="8"/>
      <c r="Q684" s="8"/>
      <c r="R684" s="8"/>
      <c r="S684" s="8"/>
      <c r="T684" s="8"/>
      <c r="U684" s="8"/>
      <c r="V684" s="8"/>
      <c r="W684" s="8"/>
      <c r="X684" s="8"/>
      <c r="Y684" s="8"/>
    </row>
    <row r="685" spans="1:25" ht="12.75" customHeight="1" x14ac:dyDescent="0.15">
      <c r="A685" s="8"/>
      <c r="B685" s="83"/>
      <c r="C685" s="89"/>
      <c r="D685" s="82"/>
      <c r="E685" s="82"/>
      <c r="F685" s="82"/>
      <c r="G685" s="8"/>
      <c r="H685" s="8"/>
      <c r="I685" s="8"/>
      <c r="J685" s="8"/>
      <c r="K685" s="8"/>
      <c r="L685" s="8"/>
      <c r="M685" s="8"/>
      <c r="N685" s="8"/>
      <c r="O685" s="8"/>
      <c r="P685" s="8"/>
      <c r="Q685" s="8"/>
      <c r="R685" s="8"/>
      <c r="S685" s="8"/>
      <c r="T685" s="8"/>
      <c r="U685" s="8"/>
      <c r="V685" s="8"/>
      <c r="W685" s="8"/>
      <c r="X685" s="8"/>
      <c r="Y685" s="8"/>
    </row>
    <row r="686" spans="1:25" ht="12.75" customHeight="1" x14ac:dyDescent="0.15">
      <c r="A686" s="8"/>
      <c r="B686" s="83"/>
      <c r="C686" s="89"/>
      <c r="D686" s="82"/>
      <c r="E686" s="82"/>
      <c r="F686" s="82"/>
      <c r="G686" s="8"/>
      <c r="H686" s="8"/>
      <c r="I686" s="8"/>
      <c r="J686" s="8"/>
      <c r="K686" s="8"/>
      <c r="L686" s="8"/>
      <c r="M686" s="8"/>
      <c r="N686" s="8"/>
      <c r="O686" s="8"/>
      <c r="P686" s="8"/>
      <c r="Q686" s="8"/>
      <c r="R686" s="8"/>
      <c r="S686" s="8"/>
      <c r="T686" s="8"/>
      <c r="U686" s="8"/>
      <c r="V686" s="8"/>
      <c r="W686" s="8"/>
      <c r="X686" s="8"/>
      <c r="Y686" s="8"/>
    </row>
    <row r="687" spans="1:25" ht="12.75" customHeight="1" x14ac:dyDescent="0.15">
      <c r="A687" s="8"/>
      <c r="B687" s="83"/>
      <c r="C687" s="89"/>
      <c r="D687" s="82"/>
      <c r="E687" s="82"/>
      <c r="F687" s="82"/>
      <c r="G687" s="8"/>
      <c r="H687" s="8"/>
      <c r="I687" s="8"/>
      <c r="J687" s="8"/>
      <c r="K687" s="8"/>
      <c r="L687" s="8"/>
      <c r="M687" s="8"/>
      <c r="N687" s="8"/>
      <c r="O687" s="8"/>
      <c r="P687" s="8"/>
      <c r="Q687" s="8"/>
      <c r="R687" s="8"/>
      <c r="S687" s="8"/>
      <c r="T687" s="8"/>
      <c r="U687" s="8"/>
      <c r="V687" s="8"/>
      <c r="W687" s="8"/>
      <c r="X687" s="8"/>
      <c r="Y687" s="8"/>
    </row>
    <row r="688" spans="1:25" ht="12.75" customHeight="1" x14ac:dyDescent="0.15">
      <c r="A688" s="8"/>
      <c r="B688" s="83"/>
      <c r="C688" s="89"/>
      <c r="D688" s="82"/>
      <c r="E688" s="82"/>
      <c r="F688" s="82"/>
      <c r="G688" s="8"/>
      <c r="H688" s="8"/>
      <c r="I688" s="8"/>
      <c r="J688" s="8"/>
      <c r="K688" s="8"/>
      <c r="L688" s="8"/>
      <c r="M688" s="8"/>
      <c r="N688" s="8"/>
      <c r="O688" s="8"/>
      <c r="P688" s="8"/>
      <c r="Q688" s="8"/>
      <c r="R688" s="8"/>
      <c r="S688" s="8"/>
      <c r="T688" s="8"/>
      <c r="U688" s="8"/>
      <c r="V688" s="8"/>
      <c r="W688" s="8"/>
      <c r="X688" s="8"/>
      <c r="Y688" s="8"/>
    </row>
    <row r="689" spans="1:25" ht="12.75" customHeight="1" x14ac:dyDescent="0.15">
      <c r="A689" s="8"/>
      <c r="B689" s="83"/>
      <c r="C689" s="89"/>
      <c r="D689" s="82"/>
      <c r="E689" s="82"/>
      <c r="F689" s="82"/>
      <c r="G689" s="8"/>
      <c r="H689" s="8"/>
      <c r="I689" s="8"/>
      <c r="J689" s="8"/>
      <c r="K689" s="8"/>
      <c r="L689" s="8"/>
      <c r="M689" s="8"/>
      <c r="N689" s="8"/>
      <c r="O689" s="8"/>
      <c r="P689" s="8"/>
      <c r="Q689" s="8"/>
      <c r="R689" s="8"/>
      <c r="S689" s="8"/>
      <c r="T689" s="8"/>
      <c r="U689" s="8"/>
      <c r="V689" s="8"/>
      <c r="W689" s="8"/>
      <c r="X689" s="8"/>
      <c r="Y689" s="8"/>
    </row>
    <row r="690" spans="1:25" ht="12.75" customHeight="1" x14ac:dyDescent="0.15">
      <c r="A690" s="8"/>
      <c r="B690" s="83"/>
      <c r="C690" s="89"/>
      <c r="D690" s="82"/>
      <c r="E690" s="82"/>
      <c r="F690" s="82"/>
      <c r="G690" s="8"/>
      <c r="H690" s="8"/>
      <c r="I690" s="8"/>
      <c r="J690" s="8"/>
      <c r="K690" s="8"/>
      <c r="L690" s="8"/>
      <c r="M690" s="8"/>
      <c r="N690" s="8"/>
      <c r="O690" s="8"/>
      <c r="P690" s="8"/>
      <c r="Q690" s="8"/>
      <c r="R690" s="8"/>
      <c r="S690" s="8"/>
      <c r="T690" s="8"/>
      <c r="U690" s="8"/>
      <c r="V690" s="8"/>
      <c r="W690" s="8"/>
      <c r="X690" s="8"/>
      <c r="Y690" s="8"/>
    </row>
    <row r="691" spans="1:25" ht="12.75" customHeight="1" x14ac:dyDescent="0.15">
      <c r="A691" s="8"/>
      <c r="B691" s="83"/>
      <c r="C691" s="89"/>
      <c r="D691" s="82"/>
      <c r="E691" s="82"/>
      <c r="F691" s="82"/>
      <c r="G691" s="8"/>
      <c r="H691" s="8"/>
      <c r="I691" s="8"/>
      <c r="J691" s="8"/>
      <c r="K691" s="8"/>
      <c r="L691" s="8"/>
      <c r="M691" s="8"/>
      <c r="N691" s="8"/>
      <c r="O691" s="8"/>
      <c r="P691" s="8"/>
      <c r="Q691" s="8"/>
      <c r="R691" s="8"/>
      <c r="S691" s="8"/>
      <c r="T691" s="8"/>
      <c r="U691" s="8"/>
      <c r="V691" s="8"/>
      <c r="W691" s="8"/>
      <c r="X691" s="8"/>
      <c r="Y691" s="8"/>
    </row>
    <row r="692" spans="1:25" ht="12.75" customHeight="1" x14ac:dyDescent="0.15">
      <c r="A692" s="8"/>
      <c r="B692" s="83"/>
      <c r="C692" s="89"/>
      <c r="D692" s="82"/>
      <c r="E692" s="82"/>
      <c r="F692" s="82"/>
      <c r="G692" s="8"/>
      <c r="H692" s="8"/>
      <c r="I692" s="8"/>
      <c r="J692" s="8"/>
      <c r="K692" s="8"/>
      <c r="L692" s="8"/>
      <c r="M692" s="8"/>
      <c r="N692" s="8"/>
      <c r="O692" s="8"/>
      <c r="P692" s="8"/>
      <c r="Q692" s="8"/>
      <c r="R692" s="8"/>
      <c r="S692" s="8"/>
      <c r="T692" s="8"/>
      <c r="U692" s="8"/>
      <c r="V692" s="8"/>
      <c r="W692" s="8"/>
      <c r="X692" s="8"/>
      <c r="Y692" s="8"/>
    </row>
    <row r="693" spans="1:25" ht="12.75" customHeight="1" x14ac:dyDescent="0.15">
      <c r="A693" s="8"/>
      <c r="B693" s="83"/>
      <c r="C693" s="89"/>
      <c r="D693" s="82"/>
      <c r="E693" s="82"/>
      <c r="F693" s="82"/>
      <c r="G693" s="8"/>
      <c r="H693" s="8"/>
      <c r="I693" s="8"/>
      <c r="J693" s="8"/>
      <c r="K693" s="8"/>
      <c r="L693" s="8"/>
      <c r="M693" s="8"/>
      <c r="N693" s="8"/>
      <c r="O693" s="8"/>
      <c r="P693" s="8"/>
      <c r="Q693" s="8"/>
      <c r="R693" s="8"/>
      <c r="S693" s="8"/>
      <c r="T693" s="8"/>
      <c r="U693" s="8"/>
      <c r="V693" s="8"/>
      <c r="W693" s="8"/>
      <c r="X693" s="8"/>
      <c r="Y693" s="8"/>
    </row>
    <row r="694" spans="1:25" ht="12.75" customHeight="1" x14ac:dyDescent="0.15">
      <c r="A694" s="8"/>
      <c r="B694" s="83"/>
      <c r="C694" s="89"/>
      <c r="D694" s="82"/>
      <c r="E694" s="82"/>
      <c r="F694" s="82"/>
      <c r="G694" s="8"/>
      <c r="H694" s="8"/>
      <c r="I694" s="8"/>
      <c r="J694" s="8"/>
      <c r="K694" s="8"/>
      <c r="L694" s="8"/>
      <c r="M694" s="8"/>
      <c r="N694" s="8"/>
      <c r="O694" s="8"/>
      <c r="P694" s="8"/>
      <c r="Q694" s="8"/>
      <c r="R694" s="8"/>
      <c r="S694" s="8"/>
      <c r="T694" s="8"/>
      <c r="U694" s="8"/>
      <c r="V694" s="8"/>
      <c r="W694" s="8"/>
      <c r="X694" s="8"/>
      <c r="Y694" s="8"/>
    </row>
    <row r="695" spans="1:25" ht="12.75" customHeight="1" x14ac:dyDescent="0.15">
      <c r="A695" s="8"/>
      <c r="B695" s="83"/>
      <c r="C695" s="89"/>
      <c r="D695" s="82"/>
      <c r="E695" s="82"/>
      <c r="F695" s="82"/>
      <c r="G695" s="8"/>
      <c r="H695" s="8"/>
      <c r="I695" s="8"/>
      <c r="J695" s="8"/>
      <c r="K695" s="8"/>
      <c r="L695" s="8"/>
      <c r="M695" s="8"/>
      <c r="N695" s="8"/>
      <c r="O695" s="8"/>
      <c r="P695" s="8"/>
      <c r="Q695" s="8"/>
      <c r="R695" s="8"/>
      <c r="S695" s="8"/>
      <c r="T695" s="8"/>
      <c r="U695" s="8"/>
      <c r="V695" s="8"/>
      <c r="W695" s="8"/>
      <c r="X695" s="8"/>
      <c r="Y695" s="8"/>
    </row>
    <row r="696" spans="1:25" ht="12.75" customHeight="1" x14ac:dyDescent="0.15">
      <c r="A696" s="8"/>
      <c r="B696" s="83"/>
      <c r="C696" s="89"/>
      <c r="D696" s="82"/>
      <c r="E696" s="82"/>
      <c r="F696" s="82"/>
      <c r="G696" s="8"/>
      <c r="H696" s="8"/>
      <c r="I696" s="8"/>
      <c r="J696" s="8"/>
      <c r="K696" s="8"/>
      <c r="L696" s="8"/>
      <c r="M696" s="8"/>
      <c r="N696" s="8"/>
      <c r="O696" s="8"/>
      <c r="P696" s="8"/>
      <c r="Q696" s="8"/>
      <c r="R696" s="8"/>
      <c r="S696" s="8"/>
      <c r="T696" s="8"/>
      <c r="U696" s="8"/>
      <c r="V696" s="8"/>
      <c r="W696" s="8"/>
      <c r="X696" s="8"/>
      <c r="Y696" s="8"/>
    </row>
    <row r="697" spans="1:25" ht="12.75" customHeight="1" x14ac:dyDescent="0.15">
      <c r="A697" s="8"/>
      <c r="B697" s="83"/>
      <c r="C697" s="89"/>
      <c r="D697" s="82"/>
      <c r="E697" s="82"/>
      <c r="F697" s="82"/>
      <c r="G697" s="8"/>
      <c r="H697" s="8"/>
      <c r="I697" s="8"/>
      <c r="J697" s="8"/>
      <c r="K697" s="8"/>
      <c r="L697" s="8"/>
      <c r="M697" s="8"/>
      <c r="N697" s="8"/>
      <c r="O697" s="8"/>
      <c r="P697" s="8"/>
      <c r="Q697" s="8"/>
      <c r="R697" s="8"/>
      <c r="S697" s="8"/>
      <c r="T697" s="8"/>
      <c r="U697" s="8"/>
      <c r="V697" s="8"/>
      <c r="W697" s="8"/>
      <c r="X697" s="8"/>
      <c r="Y697" s="8"/>
    </row>
    <row r="698" spans="1:25" ht="12.75" customHeight="1" x14ac:dyDescent="0.15">
      <c r="A698" s="8"/>
      <c r="B698" s="83"/>
      <c r="C698" s="89"/>
      <c r="D698" s="82"/>
      <c r="E698" s="82"/>
      <c r="F698" s="82"/>
      <c r="G698" s="8"/>
      <c r="H698" s="8"/>
      <c r="I698" s="8"/>
      <c r="J698" s="8"/>
      <c r="K698" s="8"/>
      <c r="L698" s="8"/>
      <c r="M698" s="8"/>
      <c r="N698" s="8"/>
      <c r="O698" s="8"/>
      <c r="P698" s="8"/>
      <c r="Q698" s="8"/>
      <c r="R698" s="8"/>
      <c r="S698" s="8"/>
      <c r="T698" s="8"/>
      <c r="U698" s="8"/>
      <c r="V698" s="8"/>
      <c r="W698" s="8"/>
      <c r="X698" s="8"/>
      <c r="Y698" s="8"/>
    </row>
    <row r="699" spans="1:25" ht="12.75" customHeight="1" x14ac:dyDescent="0.15">
      <c r="A699" s="8"/>
      <c r="B699" s="83"/>
      <c r="C699" s="89"/>
      <c r="D699" s="82"/>
      <c r="E699" s="82"/>
      <c r="F699" s="82"/>
      <c r="G699" s="8"/>
      <c r="H699" s="8"/>
      <c r="I699" s="8"/>
      <c r="J699" s="8"/>
      <c r="K699" s="8"/>
      <c r="L699" s="8"/>
      <c r="M699" s="8"/>
      <c r="N699" s="8"/>
      <c r="O699" s="8"/>
      <c r="P699" s="8"/>
      <c r="Q699" s="8"/>
      <c r="R699" s="8"/>
      <c r="S699" s="8"/>
      <c r="T699" s="8"/>
      <c r="U699" s="8"/>
      <c r="V699" s="8"/>
      <c r="W699" s="8"/>
      <c r="X699" s="8"/>
      <c r="Y699" s="8"/>
    </row>
    <row r="700" spans="1:25" ht="12.75" customHeight="1" x14ac:dyDescent="0.15">
      <c r="A700" s="8"/>
      <c r="B700" s="83"/>
      <c r="C700" s="89"/>
      <c r="D700" s="82"/>
      <c r="E700" s="82"/>
      <c r="F700" s="82"/>
      <c r="G700" s="8"/>
      <c r="H700" s="8"/>
      <c r="I700" s="8"/>
      <c r="J700" s="8"/>
      <c r="K700" s="8"/>
      <c r="L700" s="8"/>
      <c r="M700" s="8"/>
      <c r="N700" s="8"/>
      <c r="O700" s="8"/>
      <c r="P700" s="8"/>
      <c r="Q700" s="8"/>
      <c r="R700" s="8"/>
      <c r="S700" s="8"/>
      <c r="T700" s="8"/>
      <c r="U700" s="8"/>
      <c r="V700" s="8"/>
      <c r="W700" s="8"/>
      <c r="X700" s="8"/>
      <c r="Y700" s="8"/>
    </row>
    <row r="701" spans="1:25" ht="12.75" customHeight="1" x14ac:dyDescent="0.15">
      <c r="A701" s="8"/>
      <c r="B701" s="83"/>
      <c r="C701" s="89"/>
      <c r="D701" s="82"/>
      <c r="E701" s="82"/>
      <c r="F701" s="82"/>
      <c r="G701" s="8"/>
      <c r="H701" s="8"/>
      <c r="I701" s="8"/>
      <c r="J701" s="8"/>
      <c r="K701" s="8"/>
      <c r="L701" s="8"/>
      <c r="M701" s="8"/>
      <c r="N701" s="8"/>
      <c r="O701" s="8"/>
      <c r="P701" s="8"/>
      <c r="Q701" s="8"/>
      <c r="R701" s="8"/>
      <c r="S701" s="8"/>
      <c r="T701" s="8"/>
      <c r="U701" s="8"/>
      <c r="V701" s="8"/>
      <c r="W701" s="8"/>
      <c r="X701" s="8"/>
      <c r="Y701" s="8"/>
    </row>
    <row r="702" spans="1:25" ht="12.75" customHeight="1" x14ac:dyDescent="0.15">
      <c r="A702" s="8"/>
      <c r="B702" s="83"/>
      <c r="C702" s="89"/>
      <c r="D702" s="82"/>
      <c r="E702" s="82"/>
      <c r="F702" s="82"/>
      <c r="G702" s="8"/>
      <c r="H702" s="8"/>
      <c r="I702" s="8"/>
      <c r="J702" s="8"/>
      <c r="K702" s="8"/>
      <c r="L702" s="8"/>
      <c r="M702" s="8"/>
      <c r="N702" s="8"/>
      <c r="O702" s="8"/>
      <c r="P702" s="8"/>
      <c r="Q702" s="8"/>
      <c r="R702" s="8"/>
      <c r="S702" s="8"/>
      <c r="T702" s="8"/>
      <c r="U702" s="8"/>
      <c r="V702" s="8"/>
      <c r="W702" s="8"/>
      <c r="X702" s="8"/>
      <c r="Y702" s="8"/>
    </row>
    <row r="703" spans="1:25" ht="12.75" customHeight="1" x14ac:dyDescent="0.15">
      <c r="A703" s="8"/>
      <c r="B703" s="83"/>
      <c r="C703" s="89"/>
      <c r="D703" s="82"/>
      <c r="E703" s="82"/>
      <c r="F703" s="82"/>
      <c r="G703" s="8"/>
      <c r="H703" s="8"/>
      <c r="I703" s="8"/>
      <c r="J703" s="8"/>
      <c r="K703" s="8"/>
      <c r="L703" s="8"/>
      <c r="M703" s="8"/>
      <c r="N703" s="8"/>
      <c r="O703" s="8"/>
      <c r="P703" s="8"/>
      <c r="Q703" s="8"/>
      <c r="R703" s="8"/>
      <c r="S703" s="8"/>
      <c r="T703" s="8"/>
      <c r="U703" s="8"/>
      <c r="V703" s="8"/>
      <c r="W703" s="8"/>
      <c r="X703" s="8"/>
      <c r="Y703" s="8"/>
    </row>
    <row r="704" spans="1:25" ht="12.75" customHeight="1" x14ac:dyDescent="0.15">
      <c r="A704" s="8"/>
      <c r="B704" s="83"/>
      <c r="C704" s="89"/>
      <c r="D704" s="82"/>
      <c r="E704" s="82"/>
      <c r="F704" s="82"/>
      <c r="G704" s="8"/>
      <c r="H704" s="8"/>
      <c r="I704" s="8"/>
      <c r="J704" s="8"/>
      <c r="K704" s="8"/>
      <c r="L704" s="8"/>
      <c r="M704" s="8"/>
      <c r="N704" s="8"/>
      <c r="O704" s="8"/>
      <c r="P704" s="8"/>
      <c r="Q704" s="8"/>
      <c r="R704" s="8"/>
      <c r="S704" s="8"/>
      <c r="T704" s="8"/>
      <c r="U704" s="8"/>
      <c r="V704" s="8"/>
      <c r="W704" s="8"/>
      <c r="X704" s="8"/>
      <c r="Y704" s="8"/>
    </row>
    <row r="705" spans="1:25" ht="12.75" customHeight="1" x14ac:dyDescent="0.15">
      <c r="A705" s="8"/>
      <c r="B705" s="83"/>
      <c r="C705" s="89"/>
      <c r="D705" s="82"/>
      <c r="E705" s="82"/>
      <c r="F705" s="82"/>
      <c r="G705" s="8"/>
      <c r="H705" s="8"/>
      <c r="I705" s="8"/>
      <c r="J705" s="8"/>
      <c r="K705" s="8"/>
      <c r="L705" s="8"/>
      <c r="M705" s="8"/>
      <c r="N705" s="8"/>
      <c r="O705" s="8"/>
      <c r="P705" s="8"/>
      <c r="Q705" s="8"/>
      <c r="R705" s="8"/>
      <c r="S705" s="8"/>
      <c r="T705" s="8"/>
      <c r="U705" s="8"/>
      <c r="V705" s="8"/>
      <c r="W705" s="8"/>
      <c r="X705" s="8"/>
      <c r="Y705" s="8"/>
    </row>
    <row r="706" spans="1:25" ht="12.75" customHeight="1" x14ac:dyDescent="0.15">
      <c r="A706" s="8"/>
      <c r="B706" s="83"/>
      <c r="C706" s="89"/>
      <c r="D706" s="82"/>
      <c r="E706" s="82"/>
      <c r="F706" s="82"/>
      <c r="G706" s="8"/>
      <c r="H706" s="8"/>
      <c r="I706" s="8"/>
      <c r="J706" s="8"/>
      <c r="K706" s="8"/>
      <c r="L706" s="8"/>
      <c r="M706" s="8"/>
      <c r="N706" s="8"/>
      <c r="O706" s="8"/>
      <c r="P706" s="8"/>
      <c r="Q706" s="8"/>
      <c r="R706" s="8"/>
      <c r="S706" s="8"/>
      <c r="T706" s="8"/>
      <c r="U706" s="8"/>
      <c r="V706" s="8"/>
      <c r="W706" s="8"/>
      <c r="X706" s="8"/>
      <c r="Y706" s="8"/>
    </row>
    <row r="707" spans="1:25" ht="12.75" customHeight="1" x14ac:dyDescent="0.15">
      <c r="A707" s="8"/>
      <c r="B707" s="83"/>
      <c r="C707" s="89"/>
      <c r="D707" s="82"/>
      <c r="E707" s="82"/>
      <c r="F707" s="82"/>
      <c r="G707" s="8"/>
      <c r="H707" s="8"/>
      <c r="I707" s="8"/>
      <c r="J707" s="8"/>
      <c r="K707" s="8"/>
      <c r="L707" s="8"/>
      <c r="M707" s="8"/>
      <c r="N707" s="8"/>
      <c r="O707" s="8"/>
      <c r="P707" s="8"/>
      <c r="Q707" s="8"/>
      <c r="R707" s="8"/>
      <c r="S707" s="8"/>
      <c r="T707" s="8"/>
      <c r="U707" s="8"/>
      <c r="V707" s="8"/>
      <c r="W707" s="8"/>
      <c r="X707" s="8"/>
      <c r="Y707" s="8"/>
    </row>
    <row r="708" spans="1:25" ht="12.75" customHeight="1" x14ac:dyDescent="0.15">
      <c r="A708" s="8"/>
      <c r="B708" s="83"/>
      <c r="C708" s="89"/>
      <c r="D708" s="82"/>
      <c r="E708" s="82"/>
      <c r="F708" s="82"/>
      <c r="G708" s="8"/>
      <c r="H708" s="8"/>
      <c r="I708" s="8"/>
      <c r="J708" s="8"/>
      <c r="K708" s="8"/>
      <c r="L708" s="8"/>
      <c r="M708" s="8"/>
      <c r="N708" s="8"/>
      <c r="O708" s="8"/>
      <c r="P708" s="8"/>
      <c r="Q708" s="8"/>
      <c r="R708" s="8"/>
      <c r="S708" s="8"/>
      <c r="T708" s="8"/>
      <c r="U708" s="8"/>
      <c r="V708" s="8"/>
      <c r="W708" s="8"/>
      <c r="X708" s="8"/>
      <c r="Y708" s="8"/>
    </row>
    <row r="709" spans="1:25" ht="12.75" customHeight="1" x14ac:dyDescent="0.15">
      <c r="A709" s="8"/>
      <c r="B709" s="83"/>
      <c r="C709" s="89"/>
      <c r="D709" s="82"/>
      <c r="E709" s="82"/>
      <c r="F709" s="82"/>
      <c r="G709" s="8"/>
      <c r="H709" s="8"/>
      <c r="I709" s="8"/>
      <c r="J709" s="8"/>
      <c r="K709" s="8"/>
      <c r="L709" s="8"/>
      <c r="M709" s="8"/>
      <c r="N709" s="8"/>
      <c r="O709" s="8"/>
      <c r="P709" s="8"/>
      <c r="Q709" s="8"/>
      <c r="R709" s="8"/>
      <c r="S709" s="8"/>
      <c r="T709" s="8"/>
      <c r="U709" s="8"/>
      <c r="V709" s="8"/>
      <c r="W709" s="8"/>
      <c r="X709" s="8"/>
      <c r="Y709" s="8"/>
    </row>
    <row r="710" spans="1:25" ht="12.75" customHeight="1" x14ac:dyDescent="0.15">
      <c r="A710" s="8"/>
      <c r="B710" s="83"/>
      <c r="C710" s="89"/>
      <c r="D710" s="82"/>
      <c r="E710" s="82"/>
      <c r="F710" s="82"/>
      <c r="G710" s="8"/>
      <c r="H710" s="8"/>
      <c r="I710" s="8"/>
      <c r="J710" s="8"/>
      <c r="K710" s="8"/>
      <c r="L710" s="8"/>
      <c r="M710" s="8"/>
      <c r="N710" s="8"/>
      <c r="O710" s="8"/>
      <c r="P710" s="8"/>
      <c r="Q710" s="8"/>
      <c r="R710" s="8"/>
      <c r="S710" s="8"/>
      <c r="T710" s="8"/>
      <c r="U710" s="8"/>
      <c r="V710" s="8"/>
      <c r="W710" s="8"/>
      <c r="X710" s="8"/>
      <c r="Y710" s="8"/>
    </row>
    <row r="711" spans="1:25" ht="12.75" customHeight="1" x14ac:dyDescent="0.15">
      <c r="A711" s="8"/>
      <c r="B711" s="83"/>
      <c r="C711" s="89"/>
      <c r="D711" s="82"/>
      <c r="E711" s="82"/>
      <c r="F711" s="82"/>
      <c r="G711" s="8"/>
      <c r="H711" s="8"/>
      <c r="I711" s="8"/>
      <c r="J711" s="8"/>
      <c r="K711" s="8"/>
      <c r="L711" s="8"/>
      <c r="M711" s="8"/>
      <c r="N711" s="8"/>
      <c r="O711" s="8"/>
      <c r="P711" s="8"/>
      <c r="Q711" s="8"/>
      <c r="R711" s="8"/>
      <c r="S711" s="8"/>
      <c r="T711" s="8"/>
      <c r="U711" s="8"/>
      <c r="V711" s="8"/>
      <c r="W711" s="8"/>
      <c r="X711" s="8"/>
      <c r="Y711" s="8"/>
    </row>
    <row r="712" spans="1:25" ht="12.75" customHeight="1" x14ac:dyDescent="0.15">
      <c r="A712" s="8"/>
      <c r="B712" s="83"/>
      <c r="C712" s="89"/>
      <c r="D712" s="82"/>
      <c r="E712" s="82"/>
      <c r="F712" s="82"/>
      <c r="G712" s="8"/>
      <c r="H712" s="8"/>
      <c r="I712" s="8"/>
      <c r="J712" s="8"/>
      <c r="K712" s="8"/>
      <c r="L712" s="8"/>
      <c r="M712" s="8"/>
      <c r="N712" s="8"/>
      <c r="O712" s="8"/>
      <c r="P712" s="8"/>
      <c r="Q712" s="8"/>
      <c r="R712" s="8"/>
      <c r="S712" s="8"/>
      <c r="T712" s="8"/>
      <c r="U712" s="8"/>
      <c r="V712" s="8"/>
      <c r="W712" s="8"/>
      <c r="X712" s="8"/>
      <c r="Y712" s="8"/>
    </row>
    <row r="713" spans="1:25" ht="12.75" customHeight="1" x14ac:dyDescent="0.15">
      <c r="A713" s="8"/>
      <c r="B713" s="83"/>
      <c r="C713" s="89"/>
      <c r="D713" s="82"/>
      <c r="E713" s="82"/>
      <c r="F713" s="82"/>
      <c r="G713" s="8"/>
      <c r="H713" s="8"/>
      <c r="I713" s="8"/>
      <c r="J713" s="8"/>
      <c r="K713" s="8"/>
      <c r="L713" s="8"/>
      <c r="M713" s="8"/>
      <c r="N713" s="8"/>
      <c r="O713" s="8"/>
      <c r="P713" s="8"/>
      <c r="Q713" s="8"/>
      <c r="R713" s="8"/>
      <c r="S713" s="8"/>
      <c r="T713" s="8"/>
      <c r="U713" s="8"/>
      <c r="V713" s="8"/>
      <c r="W713" s="8"/>
      <c r="X713" s="8"/>
      <c r="Y713" s="8"/>
    </row>
    <row r="714" spans="1:25" ht="12.75" customHeight="1" x14ac:dyDescent="0.15">
      <c r="A714" s="8"/>
      <c r="B714" s="83"/>
      <c r="C714" s="89"/>
      <c r="D714" s="82"/>
      <c r="E714" s="82"/>
      <c r="F714" s="82"/>
      <c r="G714" s="8"/>
      <c r="H714" s="8"/>
      <c r="I714" s="8"/>
      <c r="J714" s="8"/>
      <c r="K714" s="8"/>
      <c r="L714" s="8"/>
      <c r="M714" s="8"/>
      <c r="N714" s="8"/>
      <c r="O714" s="8"/>
      <c r="P714" s="8"/>
      <c r="Q714" s="8"/>
      <c r="R714" s="8"/>
      <c r="S714" s="8"/>
      <c r="T714" s="8"/>
      <c r="U714" s="8"/>
      <c r="V714" s="8"/>
      <c r="W714" s="8"/>
      <c r="X714" s="8"/>
      <c r="Y714" s="8"/>
    </row>
    <row r="715" spans="1:25" ht="12.75" customHeight="1" x14ac:dyDescent="0.15">
      <c r="A715" s="8"/>
      <c r="B715" s="83"/>
      <c r="C715" s="89"/>
      <c r="D715" s="82"/>
      <c r="E715" s="82"/>
      <c r="F715" s="82"/>
      <c r="G715" s="8"/>
      <c r="H715" s="8"/>
      <c r="I715" s="8"/>
      <c r="J715" s="8"/>
      <c r="K715" s="8"/>
      <c r="L715" s="8"/>
      <c r="M715" s="8"/>
      <c r="N715" s="8"/>
      <c r="O715" s="8"/>
      <c r="P715" s="8"/>
      <c r="Q715" s="8"/>
      <c r="R715" s="8"/>
      <c r="S715" s="8"/>
      <c r="T715" s="8"/>
      <c r="U715" s="8"/>
      <c r="V715" s="8"/>
      <c r="W715" s="8"/>
      <c r="X715" s="8"/>
      <c r="Y715" s="8"/>
    </row>
    <row r="716" spans="1:25" ht="12.75" customHeight="1" x14ac:dyDescent="0.15">
      <c r="A716" s="8"/>
      <c r="B716" s="83"/>
      <c r="C716" s="89"/>
      <c r="D716" s="82"/>
      <c r="E716" s="82"/>
      <c r="F716" s="82"/>
      <c r="G716" s="8"/>
      <c r="H716" s="8"/>
      <c r="I716" s="8"/>
      <c r="J716" s="8"/>
      <c r="K716" s="8"/>
      <c r="L716" s="8"/>
      <c r="M716" s="8"/>
      <c r="N716" s="8"/>
      <c r="O716" s="8"/>
      <c r="P716" s="8"/>
      <c r="Q716" s="8"/>
      <c r="R716" s="8"/>
      <c r="S716" s="8"/>
      <c r="T716" s="8"/>
      <c r="U716" s="8"/>
      <c r="V716" s="8"/>
      <c r="W716" s="8"/>
      <c r="X716" s="8"/>
      <c r="Y716" s="8"/>
    </row>
    <row r="717" spans="1:25" ht="12.75" customHeight="1" x14ac:dyDescent="0.15">
      <c r="A717" s="8"/>
      <c r="B717" s="83"/>
      <c r="C717" s="89"/>
      <c r="D717" s="82"/>
      <c r="E717" s="82"/>
      <c r="F717" s="82"/>
      <c r="G717" s="8"/>
      <c r="H717" s="8"/>
      <c r="I717" s="8"/>
      <c r="J717" s="8"/>
      <c r="K717" s="8"/>
      <c r="L717" s="8"/>
      <c r="M717" s="8"/>
      <c r="N717" s="8"/>
      <c r="O717" s="8"/>
      <c r="P717" s="8"/>
      <c r="Q717" s="8"/>
      <c r="R717" s="8"/>
      <c r="S717" s="8"/>
      <c r="T717" s="8"/>
      <c r="U717" s="8"/>
      <c r="V717" s="8"/>
      <c r="W717" s="8"/>
      <c r="X717" s="8"/>
      <c r="Y717" s="8"/>
    </row>
    <row r="718" spans="1:25" ht="12.75" customHeight="1" x14ac:dyDescent="0.15">
      <c r="A718" s="8"/>
      <c r="B718" s="83"/>
      <c r="C718" s="89"/>
      <c r="D718" s="82"/>
      <c r="E718" s="82"/>
      <c r="F718" s="82"/>
      <c r="G718" s="8"/>
      <c r="H718" s="8"/>
      <c r="I718" s="8"/>
      <c r="J718" s="8"/>
      <c r="K718" s="8"/>
      <c r="L718" s="8"/>
      <c r="M718" s="8"/>
      <c r="N718" s="8"/>
      <c r="O718" s="8"/>
      <c r="P718" s="8"/>
      <c r="Q718" s="8"/>
      <c r="R718" s="8"/>
      <c r="S718" s="8"/>
      <c r="T718" s="8"/>
      <c r="U718" s="8"/>
      <c r="V718" s="8"/>
      <c r="W718" s="8"/>
      <c r="X718" s="8"/>
      <c r="Y718" s="8"/>
    </row>
    <row r="719" spans="1:25" ht="12.75" customHeight="1" x14ac:dyDescent="0.15">
      <c r="A719" s="8"/>
      <c r="B719" s="83"/>
      <c r="C719" s="89"/>
      <c r="D719" s="82"/>
      <c r="E719" s="82"/>
      <c r="F719" s="82"/>
      <c r="G719" s="8"/>
      <c r="H719" s="8"/>
      <c r="I719" s="8"/>
      <c r="J719" s="8"/>
      <c r="K719" s="8"/>
      <c r="L719" s="8"/>
      <c r="M719" s="8"/>
      <c r="N719" s="8"/>
      <c r="O719" s="8"/>
      <c r="P719" s="8"/>
      <c r="Q719" s="8"/>
      <c r="R719" s="8"/>
      <c r="S719" s="8"/>
      <c r="T719" s="8"/>
      <c r="U719" s="8"/>
      <c r="V719" s="8"/>
      <c r="W719" s="8"/>
      <c r="X719" s="8"/>
      <c r="Y719" s="8"/>
    </row>
    <row r="720" spans="1:25" ht="12.75" customHeight="1" x14ac:dyDescent="0.15">
      <c r="A720" s="8"/>
      <c r="B720" s="83"/>
      <c r="C720" s="89"/>
      <c r="D720" s="82"/>
      <c r="E720" s="82"/>
      <c r="F720" s="82"/>
      <c r="G720" s="8"/>
      <c r="H720" s="8"/>
      <c r="I720" s="8"/>
      <c r="J720" s="8"/>
      <c r="K720" s="8"/>
      <c r="L720" s="8"/>
      <c r="M720" s="8"/>
      <c r="N720" s="8"/>
      <c r="O720" s="8"/>
      <c r="P720" s="8"/>
      <c r="Q720" s="8"/>
      <c r="R720" s="8"/>
      <c r="S720" s="8"/>
      <c r="T720" s="8"/>
      <c r="U720" s="8"/>
      <c r="V720" s="8"/>
      <c r="W720" s="8"/>
      <c r="X720" s="8"/>
      <c r="Y720" s="8"/>
    </row>
    <row r="721" spans="1:25" ht="12.75" customHeight="1" x14ac:dyDescent="0.15">
      <c r="A721" s="8"/>
      <c r="B721" s="83"/>
      <c r="C721" s="89"/>
      <c r="D721" s="82"/>
      <c r="E721" s="82"/>
      <c r="F721" s="82"/>
      <c r="G721" s="8"/>
      <c r="H721" s="8"/>
      <c r="I721" s="8"/>
      <c r="J721" s="8"/>
      <c r="K721" s="8"/>
      <c r="L721" s="8"/>
      <c r="M721" s="8"/>
      <c r="N721" s="8"/>
      <c r="O721" s="8"/>
      <c r="P721" s="8"/>
      <c r="Q721" s="8"/>
      <c r="R721" s="8"/>
      <c r="S721" s="8"/>
      <c r="T721" s="8"/>
      <c r="U721" s="8"/>
      <c r="V721" s="8"/>
      <c r="W721" s="8"/>
      <c r="X721" s="8"/>
      <c r="Y721" s="8"/>
    </row>
    <row r="722" spans="1:25" ht="12.75" customHeight="1" x14ac:dyDescent="0.15">
      <c r="A722" s="8"/>
      <c r="B722" s="83"/>
      <c r="C722" s="89"/>
      <c r="D722" s="82"/>
      <c r="E722" s="82"/>
      <c r="F722" s="82"/>
      <c r="G722" s="8"/>
      <c r="H722" s="8"/>
      <c r="I722" s="8"/>
      <c r="J722" s="8"/>
      <c r="K722" s="8"/>
      <c r="L722" s="8"/>
      <c r="M722" s="8"/>
      <c r="N722" s="8"/>
      <c r="O722" s="8"/>
      <c r="P722" s="8"/>
      <c r="Q722" s="8"/>
      <c r="R722" s="8"/>
      <c r="S722" s="8"/>
      <c r="T722" s="8"/>
      <c r="U722" s="8"/>
      <c r="V722" s="8"/>
      <c r="W722" s="8"/>
      <c r="X722" s="8"/>
      <c r="Y722" s="8"/>
    </row>
    <row r="723" spans="1:25" ht="12.75" customHeight="1" x14ac:dyDescent="0.15">
      <c r="A723" s="8"/>
      <c r="B723" s="83"/>
      <c r="C723" s="89"/>
      <c r="D723" s="82"/>
      <c r="E723" s="82"/>
      <c r="F723" s="82"/>
      <c r="G723" s="8"/>
      <c r="H723" s="8"/>
      <c r="I723" s="8"/>
      <c r="J723" s="8"/>
      <c r="K723" s="8"/>
      <c r="L723" s="8"/>
      <c r="M723" s="8"/>
      <c r="N723" s="8"/>
      <c r="O723" s="8"/>
      <c r="P723" s="8"/>
      <c r="Q723" s="8"/>
      <c r="R723" s="8"/>
      <c r="S723" s="8"/>
      <c r="T723" s="8"/>
      <c r="U723" s="8"/>
      <c r="V723" s="8"/>
      <c r="W723" s="8"/>
      <c r="X723" s="8"/>
      <c r="Y723" s="8"/>
    </row>
    <row r="724" spans="1:25" ht="12.75" customHeight="1" x14ac:dyDescent="0.15">
      <c r="A724" s="8"/>
      <c r="B724" s="83"/>
      <c r="C724" s="89"/>
      <c r="D724" s="82"/>
      <c r="E724" s="82"/>
      <c r="F724" s="82"/>
      <c r="G724" s="8"/>
      <c r="H724" s="8"/>
      <c r="I724" s="8"/>
      <c r="J724" s="8"/>
      <c r="K724" s="8"/>
      <c r="L724" s="8"/>
      <c r="M724" s="8"/>
      <c r="N724" s="8"/>
      <c r="O724" s="8"/>
      <c r="P724" s="8"/>
      <c r="Q724" s="8"/>
      <c r="R724" s="8"/>
      <c r="S724" s="8"/>
      <c r="T724" s="8"/>
      <c r="U724" s="8"/>
      <c r="V724" s="8"/>
      <c r="W724" s="8"/>
      <c r="X724" s="8"/>
      <c r="Y724" s="8"/>
    </row>
    <row r="725" spans="1:25" ht="12.75" customHeight="1" x14ac:dyDescent="0.15">
      <c r="A725" s="8"/>
      <c r="B725" s="83"/>
      <c r="C725" s="89"/>
      <c r="D725" s="82"/>
      <c r="E725" s="82"/>
      <c r="F725" s="82"/>
      <c r="G725" s="8"/>
      <c r="H725" s="8"/>
      <c r="I725" s="8"/>
      <c r="J725" s="8"/>
      <c r="K725" s="8"/>
      <c r="L725" s="8"/>
      <c r="M725" s="8"/>
      <c r="N725" s="8"/>
      <c r="O725" s="8"/>
      <c r="P725" s="8"/>
      <c r="Q725" s="8"/>
      <c r="R725" s="8"/>
      <c r="S725" s="8"/>
      <c r="T725" s="8"/>
      <c r="U725" s="8"/>
      <c r="V725" s="8"/>
      <c r="W725" s="8"/>
      <c r="X725" s="8"/>
      <c r="Y725" s="8"/>
    </row>
    <row r="726" spans="1:25" ht="12.75" customHeight="1" x14ac:dyDescent="0.15">
      <c r="A726" s="8"/>
      <c r="B726" s="83"/>
      <c r="C726" s="89"/>
      <c r="D726" s="82"/>
      <c r="E726" s="82"/>
      <c r="F726" s="82"/>
      <c r="G726" s="8"/>
      <c r="H726" s="8"/>
      <c r="I726" s="8"/>
      <c r="J726" s="8"/>
      <c r="K726" s="8"/>
      <c r="L726" s="8"/>
      <c r="M726" s="8"/>
      <c r="N726" s="8"/>
      <c r="O726" s="8"/>
      <c r="P726" s="8"/>
      <c r="Q726" s="8"/>
      <c r="R726" s="8"/>
      <c r="S726" s="8"/>
      <c r="T726" s="8"/>
      <c r="U726" s="8"/>
      <c r="V726" s="8"/>
      <c r="W726" s="8"/>
      <c r="X726" s="8"/>
      <c r="Y726" s="8"/>
    </row>
    <row r="727" spans="1:25" ht="12.75" customHeight="1" x14ac:dyDescent="0.15">
      <c r="A727" s="8"/>
      <c r="B727" s="83"/>
      <c r="C727" s="89"/>
      <c r="D727" s="82"/>
      <c r="E727" s="82"/>
      <c r="F727" s="82"/>
      <c r="G727" s="8"/>
      <c r="H727" s="8"/>
      <c r="I727" s="8"/>
      <c r="J727" s="8"/>
      <c r="K727" s="8"/>
      <c r="L727" s="8"/>
      <c r="M727" s="8"/>
      <c r="N727" s="8"/>
      <c r="O727" s="8"/>
      <c r="P727" s="8"/>
      <c r="Q727" s="8"/>
      <c r="R727" s="8"/>
      <c r="S727" s="8"/>
      <c r="T727" s="8"/>
      <c r="U727" s="8"/>
      <c r="V727" s="8"/>
      <c r="W727" s="8"/>
      <c r="X727" s="8"/>
      <c r="Y727" s="8"/>
    </row>
    <row r="728" spans="1:25" ht="12.75" customHeight="1" x14ac:dyDescent="0.15">
      <c r="A728" s="8"/>
      <c r="B728" s="83"/>
      <c r="C728" s="89"/>
      <c r="D728" s="82"/>
      <c r="E728" s="82"/>
      <c r="F728" s="82"/>
      <c r="G728" s="8"/>
      <c r="H728" s="8"/>
      <c r="I728" s="8"/>
      <c r="J728" s="8"/>
      <c r="K728" s="8"/>
      <c r="L728" s="8"/>
      <c r="M728" s="8"/>
      <c r="N728" s="8"/>
      <c r="O728" s="8"/>
      <c r="P728" s="8"/>
      <c r="Q728" s="8"/>
      <c r="R728" s="8"/>
      <c r="S728" s="8"/>
      <c r="T728" s="8"/>
      <c r="U728" s="8"/>
      <c r="V728" s="8"/>
      <c r="W728" s="8"/>
      <c r="X728" s="8"/>
      <c r="Y728" s="8"/>
    </row>
    <row r="729" spans="1:25" ht="12.75" customHeight="1" x14ac:dyDescent="0.15">
      <c r="A729" s="8"/>
      <c r="B729" s="83"/>
      <c r="C729" s="89"/>
      <c r="D729" s="82"/>
      <c r="E729" s="82"/>
      <c r="F729" s="82"/>
      <c r="G729" s="8"/>
      <c r="H729" s="8"/>
      <c r="I729" s="8"/>
      <c r="J729" s="8"/>
      <c r="K729" s="8"/>
      <c r="L729" s="8"/>
      <c r="M729" s="8"/>
      <c r="N729" s="8"/>
      <c r="O729" s="8"/>
      <c r="P729" s="8"/>
      <c r="Q729" s="8"/>
      <c r="R729" s="8"/>
      <c r="S729" s="8"/>
      <c r="T729" s="8"/>
      <c r="U729" s="8"/>
      <c r="V729" s="8"/>
      <c r="W729" s="8"/>
      <c r="X729" s="8"/>
      <c r="Y729" s="8"/>
    </row>
    <row r="730" spans="1:25" ht="12.75" customHeight="1" x14ac:dyDescent="0.15">
      <c r="A730" s="8"/>
      <c r="B730" s="83"/>
      <c r="C730" s="89"/>
      <c r="D730" s="82"/>
      <c r="E730" s="82"/>
      <c r="F730" s="82"/>
      <c r="G730" s="8"/>
      <c r="H730" s="8"/>
      <c r="I730" s="8"/>
      <c r="J730" s="8"/>
      <c r="K730" s="8"/>
      <c r="L730" s="8"/>
      <c r="M730" s="8"/>
      <c r="N730" s="8"/>
      <c r="O730" s="8"/>
      <c r="P730" s="8"/>
      <c r="Q730" s="8"/>
      <c r="R730" s="8"/>
      <c r="S730" s="8"/>
      <c r="T730" s="8"/>
      <c r="U730" s="8"/>
      <c r="V730" s="8"/>
      <c r="W730" s="8"/>
      <c r="X730" s="8"/>
      <c r="Y730" s="8"/>
    </row>
    <row r="731" spans="1:25" ht="12.75" customHeight="1" x14ac:dyDescent="0.15">
      <c r="A731" s="8"/>
      <c r="B731" s="83"/>
      <c r="C731" s="89"/>
      <c r="D731" s="82"/>
      <c r="E731" s="82"/>
      <c r="F731" s="82"/>
      <c r="G731" s="8"/>
      <c r="H731" s="8"/>
      <c r="I731" s="8"/>
      <c r="J731" s="8"/>
      <c r="K731" s="8"/>
      <c r="L731" s="8"/>
      <c r="M731" s="8"/>
      <c r="N731" s="8"/>
      <c r="O731" s="8"/>
      <c r="P731" s="8"/>
      <c r="Q731" s="8"/>
      <c r="R731" s="8"/>
      <c r="S731" s="8"/>
      <c r="T731" s="8"/>
      <c r="U731" s="8"/>
      <c r="V731" s="8"/>
      <c r="W731" s="8"/>
      <c r="X731" s="8"/>
      <c r="Y731" s="8"/>
    </row>
    <row r="732" spans="1:25" ht="12.75" customHeight="1" x14ac:dyDescent="0.15">
      <c r="A732" s="8"/>
      <c r="B732" s="83"/>
      <c r="C732" s="89"/>
      <c r="D732" s="82"/>
      <c r="E732" s="82"/>
      <c r="F732" s="82"/>
      <c r="G732" s="8"/>
      <c r="H732" s="8"/>
      <c r="I732" s="8"/>
      <c r="J732" s="8"/>
      <c r="K732" s="8"/>
      <c r="L732" s="8"/>
      <c r="M732" s="8"/>
      <c r="N732" s="8"/>
      <c r="O732" s="8"/>
      <c r="P732" s="8"/>
      <c r="Q732" s="8"/>
      <c r="R732" s="8"/>
      <c r="S732" s="8"/>
      <c r="T732" s="8"/>
      <c r="U732" s="8"/>
      <c r="V732" s="8"/>
      <c r="W732" s="8"/>
      <c r="X732" s="8"/>
      <c r="Y732" s="8"/>
    </row>
    <row r="733" spans="1:25" ht="12.75" customHeight="1" x14ac:dyDescent="0.15">
      <c r="A733" s="8"/>
      <c r="B733" s="83"/>
      <c r="C733" s="89"/>
      <c r="D733" s="82"/>
      <c r="E733" s="82"/>
      <c r="F733" s="82"/>
      <c r="G733" s="8"/>
      <c r="H733" s="8"/>
      <c r="I733" s="8"/>
      <c r="J733" s="8"/>
      <c r="K733" s="8"/>
      <c r="L733" s="8"/>
      <c r="M733" s="8"/>
      <c r="N733" s="8"/>
      <c r="O733" s="8"/>
      <c r="P733" s="8"/>
      <c r="Q733" s="8"/>
      <c r="R733" s="8"/>
      <c r="S733" s="8"/>
      <c r="T733" s="8"/>
      <c r="U733" s="8"/>
      <c r="V733" s="8"/>
      <c r="W733" s="8"/>
      <c r="X733" s="8"/>
      <c r="Y733" s="8"/>
    </row>
    <row r="734" spans="1:25" ht="12.75" customHeight="1" x14ac:dyDescent="0.15">
      <c r="A734" s="8"/>
      <c r="B734" s="83"/>
      <c r="C734" s="89"/>
      <c r="D734" s="82"/>
      <c r="E734" s="82"/>
      <c r="F734" s="82"/>
      <c r="G734" s="8"/>
      <c r="H734" s="8"/>
      <c r="I734" s="8"/>
      <c r="J734" s="8"/>
      <c r="K734" s="8"/>
      <c r="L734" s="8"/>
      <c r="M734" s="8"/>
      <c r="N734" s="8"/>
      <c r="O734" s="8"/>
      <c r="P734" s="8"/>
      <c r="Q734" s="8"/>
      <c r="R734" s="8"/>
      <c r="S734" s="8"/>
      <c r="T734" s="8"/>
      <c r="U734" s="8"/>
      <c r="V734" s="8"/>
      <c r="W734" s="8"/>
      <c r="X734" s="8"/>
      <c r="Y734" s="8"/>
    </row>
    <row r="735" spans="1:25" ht="12.75" customHeight="1" x14ac:dyDescent="0.15">
      <c r="A735" s="8"/>
      <c r="B735" s="83"/>
      <c r="C735" s="89"/>
      <c r="D735" s="82"/>
      <c r="E735" s="82"/>
      <c r="F735" s="82"/>
      <c r="G735" s="8"/>
      <c r="H735" s="8"/>
      <c r="I735" s="8"/>
      <c r="J735" s="8"/>
      <c r="K735" s="8"/>
      <c r="L735" s="8"/>
      <c r="M735" s="8"/>
      <c r="N735" s="8"/>
      <c r="O735" s="8"/>
      <c r="P735" s="8"/>
      <c r="Q735" s="8"/>
      <c r="R735" s="8"/>
      <c r="S735" s="8"/>
      <c r="T735" s="8"/>
      <c r="U735" s="8"/>
      <c r="V735" s="8"/>
      <c r="W735" s="8"/>
      <c r="X735" s="8"/>
      <c r="Y735" s="8"/>
    </row>
    <row r="736" spans="1:25" ht="12.75" customHeight="1" x14ac:dyDescent="0.15">
      <c r="A736" s="8"/>
      <c r="B736" s="83"/>
      <c r="C736" s="89"/>
      <c r="D736" s="82"/>
      <c r="E736" s="82"/>
      <c r="F736" s="82"/>
      <c r="G736" s="8"/>
      <c r="H736" s="8"/>
      <c r="I736" s="8"/>
      <c r="J736" s="8"/>
      <c r="K736" s="8"/>
      <c r="L736" s="8"/>
      <c r="M736" s="8"/>
      <c r="N736" s="8"/>
      <c r="O736" s="8"/>
      <c r="P736" s="8"/>
      <c r="Q736" s="8"/>
      <c r="R736" s="8"/>
      <c r="S736" s="8"/>
      <c r="T736" s="8"/>
      <c r="U736" s="8"/>
      <c r="V736" s="8"/>
      <c r="W736" s="8"/>
      <c r="X736" s="8"/>
      <c r="Y736" s="8"/>
    </row>
    <row r="737" spans="1:25" ht="12.75" customHeight="1" x14ac:dyDescent="0.15">
      <c r="A737" s="8"/>
      <c r="B737" s="83"/>
      <c r="C737" s="89"/>
      <c r="D737" s="82"/>
      <c r="E737" s="82"/>
      <c r="F737" s="82"/>
      <c r="G737" s="8"/>
      <c r="H737" s="8"/>
      <c r="I737" s="8"/>
      <c r="J737" s="8"/>
      <c r="K737" s="8"/>
      <c r="L737" s="8"/>
      <c r="M737" s="8"/>
      <c r="N737" s="8"/>
      <c r="O737" s="8"/>
      <c r="P737" s="8"/>
      <c r="Q737" s="8"/>
      <c r="R737" s="8"/>
      <c r="S737" s="8"/>
      <c r="T737" s="8"/>
      <c r="U737" s="8"/>
      <c r="V737" s="8"/>
      <c r="W737" s="8"/>
      <c r="X737" s="8"/>
      <c r="Y737" s="8"/>
    </row>
    <row r="738" spans="1:25" ht="12.75" customHeight="1" x14ac:dyDescent="0.15">
      <c r="A738" s="8"/>
      <c r="B738" s="83"/>
      <c r="C738" s="89"/>
      <c r="D738" s="82"/>
      <c r="E738" s="82"/>
      <c r="F738" s="82"/>
      <c r="G738" s="8"/>
      <c r="H738" s="8"/>
      <c r="I738" s="8"/>
      <c r="J738" s="8"/>
      <c r="K738" s="8"/>
      <c r="L738" s="8"/>
      <c r="M738" s="8"/>
      <c r="N738" s="8"/>
      <c r="O738" s="8"/>
      <c r="P738" s="8"/>
      <c r="Q738" s="8"/>
      <c r="R738" s="8"/>
      <c r="S738" s="8"/>
      <c r="T738" s="8"/>
      <c r="U738" s="8"/>
      <c r="V738" s="8"/>
      <c r="W738" s="8"/>
      <c r="X738" s="8"/>
      <c r="Y738" s="8"/>
    </row>
    <row r="739" spans="1:25" ht="12.75" customHeight="1" x14ac:dyDescent="0.15">
      <c r="A739" s="8"/>
      <c r="B739" s="83"/>
      <c r="C739" s="89"/>
      <c r="D739" s="82"/>
      <c r="E739" s="82"/>
      <c r="F739" s="82"/>
      <c r="G739" s="8"/>
      <c r="H739" s="8"/>
      <c r="I739" s="8"/>
      <c r="J739" s="8"/>
      <c r="K739" s="8"/>
      <c r="L739" s="8"/>
      <c r="M739" s="8"/>
      <c r="N739" s="8"/>
      <c r="O739" s="8"/>
      <c r="P739" s="8"/>
      <c r="Q739" s="8"/>
      <c r="R739" s="8"/>
      <c r="S739" s="8"/>
      <c r="T739" s="8"/>
      <c r="U739" s="8"/>
      <c r="V739" s="8"/>
      <c r="W739" s="8"/>
      <c r="X739" s="8"/>
      <c r="Y739" s="8"/>
    </row>
    <row r="740" spans="1:25" ht="12.75" customHeight="1" x14ac:dyDescent="0.15">
      <c r="A740" s="8"/>
      <c r="B740" s="83"/>
      <c r="C740" s="89"/>
      <c r="D740" s="82"/>
      <c r="E740" s="82"/>
      <c r="F740" s="82"/>
      <c r="G740" s="8"/>
      <c r="H740" s="8"/>
      <c r="I740" s="8"/>
      <c r="J740" s="8"/>
      <c r="K740" s="8"/>
      <c r="L740" s="8"/>
      <c r="M740" s="8"/>
      <c r="N740" s="8"/>
      <c r="O740" s="8"/>
      <c r="P740" s="8"/>
      <c r="Q740" s="8"/>
      <c r="R740" s="8"/>
      <c r="S740" s="8"/>
      <c r="T740" s="8"/>
      <c r="U740" s="8"/>
      <c r="V740" s="8"/>
      <c r="W740" s="8"/>
      <c r="X740" s="8"/>
      <c r="Y740" s="8"/>
    </row>
    <row r="741" spans="1:25" ht="12.75" customHeight="1" x14ac:dyDescent="0.15">
      <c r="A741" s="8"/>
      <c r="B741" s="83"/>
      <c r="C741" s="89"/>
      <c r="D741" s="82"/>
      <c r="E741" s="82"/>
      <c r="F741" s="82"/>
      <c r="G741" s="8"/>
      <c r="H741" s="8"/>
      <c r="I741" s="8"/>
      <c r="J741" s="8"/>
      <c r="K741" s="8"/>
      <c r="L741" s="8"/>
      <c r="M741" s="8"/>
      <c r="N741" s="8"/>
      <c r="O741" s="8"/>
      <c r="P741" s="8"/>
      <c r="Q741" s="8"/>
      <c r="R741" s="8"/>
      <c r="S741" s="8"/>
      <c r="T741" s="8"/>
      <c r="U741" s="8"/>
      <c r="V741" s="8"/>
      <c r="W741" s="8"/>
      <c r="X741" s="8"/>
      <c r="Y741" s="8"/>
    </row>
    <row r="742" spans="1:25" ht="12.75" customHeight="1" x14ac:dyDescent="0.15">
      <c r="A742" s="8"/>
      <c r="B742" s="83"/>
      <c r="C742" s="89"/>
      <c r="D742" s="82"/>
      <c r="E742" s="82"/>
      <c r="F742" s="82"/>
      <c r="G742" s="8"/>
      <c r="H742" s="8"/>
      <c r="I742" s="8"/>
      <c r="J742" s="8"/>
      <c r="K742" s="8"/>
      <c r="L742" s="8"/>
      <c r="M742" s="8"/>
      <c r="N742" s="8"/>
      <c r="O742" s="8"/>
      <c r="P742" s="8"/>
      <c r="Q742" s="8"/>
      <c r="R742" s="8"/>
      <c r="S742" s="8"/>
      <c r="T742" s="8"/>
      <c r="U742" s="8"/>
      <c r="V742" s="8"/>
      <c r="W742" s="8"/>
      <c r="X742" s="8"/>
      <c r="Y742" s="8"/>
    </row>
    <row r="743" spans="1:25" ht="12.75" customHeight="1" x14ac:dyDescent="0.15">
      <c r="A743" s="8"/>
      <c r="B743" s="83"/>
      <c r="C743" s="89"/>
      <c r="D743" s="82"/>
      <c r="E743" s="82"/>
      <c r="F743" s="82"/>
      <c r="G743" s="8"/>
      <c r="H743" s="8"/>
      <c r="I743" s="8"/>
      <c r="J743" s="8"/>
      <c r="K743" s="8"/>
      <c r="L743" s="8"/>
      <c r="M743" s="8"/>
      <c r="N743" s="8"/>
      <c r="O743" s="8"/>
      <c r="P743" s="8"/>
      <c r="Q743" s="8"/>
      <c r="R743" s="8"/>
      <c r="S743" s="8"/>
      <c r="T743" s="8"/>
      <c r="U743" s="8"/>
      <c r="V743" s="8"/>
      <c r="W743" s="8"/>
      <c r="X743" s="8"/>
      <c r="Y743" s="8"/>
    </row>
    <row r="744" spans="1:25" ht="12.75" customHeight="1" x14ac:dyDescent="0.15">
      <c r="A744" s="8"/>
      <c r="B744" s="83"/>
      <c r="C744" s="89"/>
      <c r="D744" s="82"/>
      <c r="E744" s="82"/>
      <c r="F744" s="82"/>
      <c r="G744" s="8"/>
      <c r="H744" s="8"/>
      <c r="I744" s="8"/>
      <c r="J744" s="8"/>
      <c r="K744" s="8"/>
      <c r="L744" s="8"/>
      <c r="M744" s="8"/>
      <c r="N744" s="8"/>
      <c r="O744" s="8"/>
      <c r="P744" s="8"/>
      <c r="Q744" s="8"/>
      <c r="R744" s="8"/>
      <c r="S744" s="8"/>
      <c r="T744" s="8"/>
      <c r="U744" s="8"/>
      <c r="V744" s="8"/>
      <c r="W744" s="8"/>
      <c r="X744" s="8"/>
      <c r="Y744" s="8"/>
    </row>
    <row r="745" spans="1:25" ht="12.75" customHeight="1" x14ac:dyDescent="0.15">
      <c r="A745" s="8"/>
      <c r="B745" s="83"/>
      <c r="C745" s="89"/>
      <c r="D745" s="82"/>
      <c r="E745" s="82"/>
      <c r="F745" s="82"/>
      <c r="G745" s="8"/>
      <c r="H745" s="8"/>
      <c r="I745" s="8"/>
      <c r="J745" s="8"/>
      <c r="K745" s="8"/>
      <c r="L745" s="8"/>
      <c r="M745" s="8"/>
      <c r="N745" s="8"/>
      <c r="O745" s="8"/>
      <c r="P745" s="8"/>
      <c r="Q745" s="8"/>
      <c r="R745" s="8"/>
      <c r="S745" s="8"/>
      <c r="T745" s="8"/>
      <c r="U745" s="8"/>
      <c r="V745" s="8"/>
      <c r="W745" s="8"/>
      <c r="X745" s="8"/>
      <c r="Y745" s="8"/>
    </row>
    <row r="746" spans="1:25" ht="12.75" customHeight="1" x14ac:dyDescent="0.15">
      <c r="A746" s="8"/>
      <c r="B746" s="83"/>
      <c r="C746" s="89"/>
      <c r="D746" s="82"/>
      <c r="E746" s="82"/>
      <c r="F746" s="82"/>
      <c r="G746" s="8"/>
      <c r="H746" s="8"/>
      <c r="I746" s="8"/>
      <c r="J746" s="8"/>
      <c r="K746" s="8"/>
      <c r="L746" s="8"/>
      <c r="M746" s="8"/>
      <c r="N746" s="8"/>
      <c r="O746" s="8"/>
      <c r="P746" s="8"/>
      <c r="Q746" s="8"/>
      <c r="R746" s="8"/>
      <c r="S746" s="8"/>
      <c r="T746" s="8"/>
      <c r="U746" s="8"/>
      <c r="V746" s="8"/>
      <c r="W746" s="8"/>
      <c r="X746" s="8"/>
      <c r="Y746" s="8"/>
    </row>
    <row r="747" spans="1:25" ht="12.75" customHeight="1" x14ac:dyDescent="0.15">
      <c r="A747" s="8"/>
      <c r="B747" s="83"/>
      <c r="C747" s="89"/>
      <c r="D747" s="82"/>
      <c r="E747" s="82"/>
      <c r="F747" s="82"/>
      <c r="G747" s="8"/>
      <c r="H747" s="8"/>
      <c r="I747" s="8"/>
      <c r="J747" s="8"/>
      <c r="K747" s="8"/>
      <c r="L747" s="8"/>
      <c r="M747" s="8"/>
      <c r="N747" s="8"/>
      <c r="O747" s="8"/>
      <c r="P747" s="8"/>
      <c r="Q747" s="8"/>
      <c r="R747" s="8"/>
      <c r="S747" s="8"/>
      <c r="T747" s="8"/>
      <c r="U747" s="8"/>
      <c r="V747" s="8"/>
      <c r="W747" s="8"/>
      <c r="X747" s="8"/>
      <c r="Y747" s="8"/>
    </row>
    <row r="748" spans="1:25" ht="12.75" customHeight="1" x14ac:dyDescent="0.15">
      <c r="A748" s="8"/>
      <c r="B748" s="83"/>
      <c r="C748" s="89"/>
      <c r="D748" s="82"/>
      <c r="E748" s="82"/>
      <c r="F748" s="82"/>
      <c r="G748" s="8"/>
      <c r="H748" s="8"/>
      <c r="I748" s="8"/>
      <c r="J748" s="8"/>
      <c r="K748" s="8"/>
      <c r="L748" s="8"/>
      <c r="M748" s="8"/>
      <c r="N748" s="8"/>
      <c r="O748" s="8"/>
      <c r="P748" s="8"/>
      <c r="Q748" s="8"/>
      <c r="R748" s="8"/>
      <c r="S748" s="8"/>
      <c r="T748" s="8"/>
      <c r="U748" s="8"/>
      <c r="V748" s="8"/>
      <c r="W748" s="8"/>
      <c r="X748" s="8"/>
      <c r="Y748" s="8"/>
    </row>
    <row r="749" spans="1:25" ht="12.75" customHeight="1" x14ac:dyDescent="0.15">
      <c r="A749" s="8"/>
      <c r="B749" s="83"/>
      <c r="C749" s="89"/>
      <c r="D749" s="82"/>
      <c r="E749" s="82"/>
      <c r="F749" s="82"/>
      <c r="G749" s="8"/>
      <c r="H749" s="8"/>
      <c r="I749" s="8"/>
      <c r="J749" s="8"/>
      <c r="K749" s="8"/>
      <c r="L749" s="8"/>
      <c r="M749" s="8"/>
      <c r="N749" s="8"/>
      <c r="O749" s="8"/>
      <c r="P749" s="8"/>
      <c r="Q749" s="8"/>
      <c r="R749" s="8"/>
      <c r="S749" s="8"/>
      <c r="T749" s="8"/>
      <c r="U749" s="8"/>
      <c r="V749" s="8"/>
      <c r="W749" s="8"/>
      <c r="X749" s="8"/>
      <c r="Y749" s="8"/>
    </row>
    <row r="750" spans="1:25" ht="12.75" customHeight="1" x14ac:dyDescent="0.15">
      <c r="A750" s="8"/>
      <c r="B750" s="83"/>
      <c r="C750" s="89"/>
      <c r="D750" s="82"/>
      <c r="E750" s="82"/>
      <c r="F750" s="82"/>
      <c r="G750" s="8"/>
      <c r="H750" s="8"/>
      <c r="I750" s="8"/>
      <c r="J750" s="8"/>
      <c r="K750" s="8"/>
      <c r="L750" s="8"/>
      <c r="M750" s="8"/>
      <c r="N750" s="8"/>
      <c r="O750" s="8"/>
      <c r="P750" s="8"/>
      <c r="Q750" s="8"/>
      <c r="R750" s="8"/>
      <c r="S750" s="8"/>
      <c r="T750" s="8"/>
      <c r="U750" s="8"/>
      <c r="V750" s="8"/>
      <c r="W750" s="8"/>
      <c r="X750" s="8"/>
      <c r="Y750" s="8"/>
    </row>
    <row r="751" spans="1:25" ht="12.75" customHeight="1" x14ac:dyDescent="0.15">
      <c r="A751" s="8"/>
      <c r="B751" s="83"/>
      <c r="C751" s="89"/>
      <c r="D751" s="82"/>
      <c r="E751" s="82"/>
      <c r="F751" s="82"/>
      <c r="G751" s="8"/>
      <c r="H751" s="8"/>
      <c r="I751" s="8"/>
      <c r="J751" s="8"/>
      <c r="K751" s="8"/>
      <c r="L751" s="8"/>
      <c r="M751" s="8"/>
      <c r="N751" s="8"/>
      <c r="O751" s="8"/>
      <c r="P751" s="8"/>
      <c r="Q751" s="8"/>
      <c r="R751" s="8"/>
      <c r="S751" s="8"/>
      <c r="T751" s="8"/>
      <c r="U751" s="8"/>
      <c r="V751" s="8"/>
      <c r="W751" s="8"/>
      <c r="X751" s="8"/>
      <c r="Y751" s="8"/>
    </row>
    <row r="752" spans="1:25" ht="12.75" customHeight="1" x14ac:dyDescent="0.15">
      <c r="A752" s="8"/>
      <c r="B752" s="83"/>
      <c r="C752" s="89"/>
      <c r="D752" s="82"/>
      <c r="E752" s="82"/>
      <c r="F752" s="82"/>
      <c r="G752" s="8"/>
      <c r="H752" s="8"/>
      <c r="I752" s="8"/>
      <c r="J752" s="8"/>
      <c r="K752" s="8"/>
      <c r="L752" s="8"/>
      <c r="M752" s="8"/>
      <c r="N752" s="8"/>
      <c r="O752" s="8"/>
      <c r="P752" s="8"/>
      <c r="Q752" s="8"/>
      <c r="R752" s="8"/>
      <c r="S752" s="8"/>
      <c r="T752" s="8"/>
      <c r="U752" s="8"/>
      <c r="V752" s="8"/>
      <c r="W752" s="8"/>
      <c r="X752" s="8"/>
      <c r="Y752" s="8"/>
    </row>
    <row r="753" spans="1:25" ht="12.75" customHeight="1" x14ac:dyDescent="0.15">
      <c r="A753" s="8"/>
      <c r="B753" s="83"/>
      <c r="C753" s="89"/>
      <c r="D753" s="82"/>
      <c r="E753" s="82"/>
      <c r="F753" s="82"/>
      <c r="G753" s="8"/>
      <c r="H753" s="8"/>
      <c r="I753" s="8"/>
      <c r="J753" s="8"/>
      <c r="K753" s="8"/>
      <c r="L753" s="8"/>
      <c r="M753" s="8"/>
      <c r="N753" s="8"/>
      <c r="O753" s="8"/>
      <c r="P753" s="8"/>
      <c r="Q753" s="8"/>
      <c r="R753" s="8"/>
      <c r="S753" s="8"/>
      <c r="T753" s="8"/>
      <c r="U753" s="8"/>
      <c r="V753" s="8"/>
      <c r="W753" s="8"/>
      <c r="X753" s="8"/>
      <c r="Y753" s="8"/>
    </row>
    <row r="754" spans="1:25" ht="12.75" customHeight="1" x14ac:dyDescent="0.15">
      <c r="A754" s="8"/>
      <c r="B754" s="83"/>
      <c r="C754" s="89"/>
      <c r="D754" s="82"/>
      <c r="E754" s="82"/>
      <c r="F754" s="82"/>
      <c r="G754" s="8"/>
      <c r="H754" s="8"/>
      <c r="I754" s="8"/>
      <c r="J754" s="8"/>
      <c r="K754" s="8"/>
      <c r="L754" s="8"/>
      <c r="M754" s="8"/>
      <c r="N754" s="8"/>
      <c r="O754" s="8"/>
      <c r="P754" s="8"/>
      <c r="Q754" s="8"/>
      <c r="R754" s="8"/>
      <c r="S754" s="8"/>
      <c r="T754" s="8"/>
      <c r="U754" s="8"/>
      <c r="V754" s="8"/>
      <c r="W754" s="8"/>
      <c r="X754" s="8"/>
      <c r="Y754" s="8"/>
    </row>
    <row r="755" spans="1:25" ht="12.75" customHeight="1" x14ac:dyDescent="0.15">
      <c r="A755" s="8"/>
      <c r="B755" s="83"/>
      <c r="C755" s="89"/>
      <c r="D755" s="82"/>
      <c r="E755" s="82"/>
      <c r="F755" s="82"/>
      <c r="G755" s="8"/>
      <c r="H755" s="8"/>
      <c r="I755" s="8"/>
      <c r="J755" s="8"/>
      <c r="K755" s="8"/>
      <c r="L755" s="8"/>
      <c r="M755" s="8"/>
      <c r="N755" s="8"/>
      <c r="O755" s="8"/>
      <c r="P755" s="8"/>
      <c r="Q755" s="8"/>
      <c r="R755" s="8"/>
      <c r="S755" s="8"/>
      <c r="T755" s="8"/>
      <c r="U755" s="8"/>
      <c r="V755" s="8"/>
      <c r="W755" s="8"/>
      <c r="X755" s="8"/>
      <c r="Y755" s="8"/>
    </row>
    <row r="756" spans="1:25" ht="12.75" customHeight="1" x14ac:dyDescent="0.15">
      <c r="A756" s="8"/>
      <c r="B756" s="83"/>
      <c r="C756" s="89"/>
      <c r="D756" s="82"/>
      <c r="E756" s="82"/>
      <c r="F756" s="82"/>
      <c r="G756" s="8"/>
      <c r="H756" s="8"/>
      <c r="I756" s="8"/>
      <c r="J756" s="8"/>
      <c r="K756" s="8"/>
      <c r="L756" s="8"/>
      <c r="M756" s="8"/>
      <c r="N756" s="8"/>
      <c r="O756" s="8"/>
      <c r="P756" s="8"/>
      <c r="Q756" s="8"/>
      <c r="R756" s="8"/>
      <c r="S756" s="8"/>
      <c r="T756" s="8"/>
      <c r="U756" s="8"/>
      <c r="V756" s="8"/>
      <c r="W756" s="8"/>
      <c r="X756" s="8"/>
      <c r="Y756" s="8"/>
    </row>
    <row r="757" spans="1:25" ht="12.75" customHeight="1" x14ac:dyDescent="0.15">
      <c r="A757" s="8"/>
      <c r="B757" s="83"/>
      <c r="C757" s="89"/>
      <c r="D757" s="82"/>
      <c r="E757" s="82"/>
      <c r="F757" s="82"/>
      <c r="G757" s="8"/>
      <c r="H757" s="8"/>
      <c r="I757" s="8"/>
      <c r="J757" s="8"/>
      <c r="K757" s="8"/>
      <c r="L757" s="8"/>
      <c r="M757" s="8"/>
      <c r="N757" s="8"/>
      <c r="O757" s="8"/>
      <c r="P757" s="8"/>
      <c r="Q757" s="8"/>
      <c r="R757" s="8"/>
      <c r="S757" s="8"/>
      <c r="T757" s="8"/>
      <c r="U757" s="8"/>
      <c r="V757" s="8"/>
      <c r="W757" s="8"/>
      <c r="X757" s="8"/>
      <c r="Y757" s="8"/>
    </row>
    <row r="758" spans="1:25" ht="12.75" customHeight="1" x14ac:dyDescent="0.15">
      <c r="A758" s="8"/>
      <c r="B758" s="83"/>
      <c r="C758" s="89"/>
      <c r="D758" s="82"/>
      <c r="E758" s="82"/>
      <c r="F758" s="82"/>
      <c r="G758" s="8"/>
      <c r="H758" s="8"/>
      <c r="I758" s="8"/>
      <c r="J758" s="8"/>
      <c r="K758" s="8"/>
      <c r="L758" s="8"/>
      <c r="M758" s="8"/>
      <c r="N758" s="8"/>
      <c r="O758" s="8"/>
      <c r="P758" s="8"/>
      <c r="Q758" s="8"/>
      <c r="R758" s="8"/>
      <c r="S758" s="8"/>
      <c r="T758" s="8"/>
      <c r="U758" s="8"/>
      <c r="V758" s="8"/>
      <c r="W758" s="8"/>
      <c r="X758" s="8"/>
      <c r="Y758" s="8"/>
    </row>
    <row r="759" spans="1:25" ht="12.75" customHeight="1" x14ac:dyDescent="0.15">
      <c r="A759" s="8"/>
      <c r="B759" s="83"/>
      <c r="C759" s="89"/>
      <c r="D759" s="82"/>
      <c r="E759" s="82"/>
      <c r="F759" s="82"/>
      <c r="G759" s="8"/>
      <c r="H759" s="8"/>
      <c r="I759" s="8"/>
      <c r="J759" s="8"/>
      <c r="K759" s="8"/>
      <c r="L759" s="8"/>
      <c r="M759" s="8"/>
      <c r="N759" s="8"/>
      <c r="O759" s="8"/>
      <c r="P759" s="8"/>
      <c r="Q759" s="8"/>
      <c r="R759" s="8"/>
      <c r="S759" s="8"/>
      <c r="T759" s="8"/>
      <c r="U759" s="8"/>
      <c r="V759" s="8"/>
      <c r="W759" s="8"/>
      <c r="X759" s="8"/>
      <c r="Y759" s="8"/>
    </row>
    <row r="760" spans="1:25" ht="12.75" customHeight="1" x14ac:dyDescent="0.15">
      <c r="A760" s="8"/>
      <c r="B760" s="83"/>
      <c r="C760" s="89"/>
      <c r="D760" s="82"/>
      <c r="E760" s="82"/>
      <c r="F760" s="82"/>
      <c r="G760" s="8"/>
      <c r="H760" s="8"/>
      <c r="I760" s="8"/>
      <c r="J760" s="8"/>
      <c r="K760" s="8"/>
      <c r="L760" s="8"/>
      <c r="M760" s="8"/>
      <c r="N760" s="8"/>
      <c r="O760" s="8"/>
      <c r="P760" s="8"/>
      <c r="Q760" s="8"/>
      <c r="R760" s="8"/>
      <c r="S760" s="8"/>
      <c r="T760" s="8"/>
      <c r="U760" s="8"/>
      <c r="V760" s="8"/>
      <c r="W760" s="8"/>
      <c r="X760" s="8"/>
      <c r="Y760" s="8"/>
    </row>
    <row r="761" spans="1:25" ht="12.75" customHeight="1" x14ac:dyDescent="0.15">
      <c r="A761" s="8"/>
      <c r="B761" s="83"/>
      <c r="C761" s="89"/>
      <c r="D761" s="82"/>
      <c r="E761" s="82"/>
      <c r="F761" s="82"/>
      <c r="G761" s="8"/>
      <c r="H761" s="8"/>
      <c r="I761" s="8"/>
      <c r="J761" s="8"/>
      <c r="K761" s="8"/>
      <c r="L761" s="8"/>
      <c r="M761" s="8"/>
      <c r="N761" s="8"/>
      <c r="O761" s="8"/>
      <c r="P761" s="8"/>
      <c r="Q761" s="8"/>
      <c r="R761" s="8"/>
      <c r="S761" s="8"/>
      <c r="T761" s="8"/>
      <c r="U761" s="8"/>
      <c r="V761" s="8"/>
      <c r="W761" s="8"/>
      <c r="X761" s="8"/>
      <c r="Y761" s="8"/>
    </row>
    <row r="762" spans="1:25" ht="12.75" customHeight="1" x14ac:dyDescent="0.15">
      <c r="A762" s="8"/>
      <c r="B762" s="83"/>
      <c r="C762" s="89"/>
      <c r="D762" s="82"/>
      <c r="E762" s="82"/>
      <c r="F762" s="82"/>
      <c r="G762" s="8"/>
      <c r="H762" s="8"/>
      <c r="I762" s="8"/>
      <c r="J762" s="8"/>
      <c r="K762" s="8"/>
      <c r="L762" s="8"/>
      <c r="M762" s="8"/>
      <c r="N762" s="8"/>
      <c r="O762" s="8"/>
      <c r="P762" s="8"/>
      <c r="Q762" s="8"/>
      <c r="R762" s="8"/>
      <c r="S762" s="8"/>
      <c r="T762" s="8"/>
      <c r="U762" s="8"/>
      <c r="V762" s="8"/>
      <c r="W762" s="8"/>
      <c r="X762" s="8"/>
      <c r="Y762" s="8"/>
    </row>
    <row r="763" spans="1:25" ht="12.75" customHeight="1" x14ac:dyDescent="0.15">
      <c r="A763" s="8"/>
      <c r="B763" s="83"/>
      <c r="C763" s="89"/>
      <c r="D763" s="82"/>
      <c r="E763" s="82"/>
      <c r="F763" s="82"/>
      <c r="G763" s="8"/>
      <c r="H763" s="8"/>
      <c r="I763" s="8"/>
      <c r="J763" s="8"/>
      <c r="K763" s="8"/>
      <c r="L763" s="8"/>
      <c r="M763" s="8"/>
      <c r="N763" s="8"/>
      <c r="O763" s="8"/>
      <c r="P763" s="8"/>
      <c r="Q763" s="8"/>
      <c r="R763" s="8"/>
      <c r="S763" s="8"/>
      <c r="T763" s="8"/>
      <c r="U763" s="8"/>
      <c r="V763" s="8"/>
      <c r="W763" s="8"/>
      <c r="X763" s="8"/>
      <c r="Y763" s="8"/>
    </row>
    <row r="764" spans="1:25" ht="12.75" customHeight="1" x14ac:dyDescent="0.15">
      <c r="A764" s="8"/>
      <c r="B764" s="83"/>
      <c r="C764" s="89"/>
      <c r="D764" s="82"/>
      <c r="E764" s="82"/>
      <c r="F764" s="82"/>
      <c r="G764" s="8"/>
      <c r="H764" s="8"/>
      <c r="I764" s="8"/>
      <c r="J764" s="8"/>
      <c r="K764" s="8"/>
      <c r="L764" s="8"/>
      <c r="M764" s="8"/>
      <c r="N764" s="8"/>
      <c r="O764" s="8"/>
      <c r="P764" s="8"/>
      <c r="Q764" s="8"/>
      <c r="R764" s="8"/>
      <c r="S764" s="8"/>
      <c r="T764" s="8"/>
      <c r="U764" s="8"/>
      <c r="V764" s="8"/>
      <c r="W764" s="8"/>
      <c r="X764" s="8"/>
      <c r="Y764" s="8"/>
    </row>
    <row r="765" spans="1:25" ht="12.75" customHeight="1" x14ac:dyDescent="0.15">
      <c r="A765" s="8"/>
      <c r="B765" s="83"/>
      <c r="C765" s="89"/>
      <c r="D765" s="82"/>
      <c r="E765" s="82"/>
      <c r="F765" s="82"/>
      <c r="G765" s="8"/>
      <c r="H765" s="8"/>
      <c r="I765" s="8"/>
      <c r="J765" s="8"/>
      <c r="K765" s="8"/>
      <c r="L765" s="8"/>
      <c r="M765" s="8"/>
      <c r="N765" s="8"/>
      <c r="O765" s="8"/>
      <c r="P765" s="8"/>
      <c r="Q765" s="8"/>
      <c r="R765" s="8"/>
      <c r="S765" s="8"/>
      <c r="T765" s="8"/>
      <c r="U765" s="8"/>
      <c r="V765" s="8"/>
      <c r="W765" s="8"/>
      <c r="X765" s="8"/>
      <c r="Y765" s="8"/>
    </row>
    <row r="766" spans="1:25" ht="12.75" customHeight="1" x14ac:dyDescent="0.15">
      <c r="A766" s="8"/>
      <c r="B766" s="83"/>
      <c r="C766" s="89"/>
      <c r="D766" s="82"/>
      <c r="E766" s="82"/>
      <c r="F766" s="82"/>
      <c r="G766" s="8"/>
      <c r="H766" s="8"/>
      <c r="I766" s="8"/>
      <c r="J766" s="8"/>
      <c r="K766" s="8"/>
      <c r="L766" s="8"/>
      <c r="M766" s="8"/>
      <c r="N766" s="8"/>
      <c r="O766" s="8"/>
      <c r="P766" s="8"/>
      <c r="Q766" s="8"/>
      <c r="R766" s="8"/>
      <c r="S766" s="8"/>
      <c r="T766" s="8"/>
      <c r="U766" s="8"/>
      <c r="V766" s="8"/>
      <c r="W766" s="8"/>
      <c r="X766" s="8"/>
      <c r="Y766" s="8"/>
    </row>
    <row r="767" spans="1:25" ht="12.75" customHeight="1" x14ac:dyDescent="0.15">
      <c r="A767" s="8"/>
      <c r="B767" s="83"/>
      <c r="C767" s="89"/>
      <c r="D767" s="82"/>
      <c r="E767" s="82"/>
      <c r="F767" s="82"/>
      <c r="G767" s="8"/>
      <c r="H767" s="8"/>
      <c r="I767" s="8"/>
      <c r="J767" s="8"/>
      <c r="K767" s="8"/>
      <c r="L767" s="8"/>
      <c r="M767" s="8"/>
      <c r="N767" s="8"/>
      <c r="O767" s="8"/>
      <c r="P767" s="8"/>
      <c r="Q767" s="8"/>
      <c r="R767" s="8"/>
      <c r="S767" s="8"/>
      <c r="T767" s="8"/>
      <c r="U767" s="8"/>
      <c r="V767" s="8"/>
      <c r="W767" s="8"/>
      <c r="X767" s="8"/>
      <c r="Y767" s="8"/>
    </row>
    <row r="768" spans="1:25" ht="12.75" customHeight="1" x14ac:dyDescent="0.15">
      <c r="A768" s="8"/>
      <c r="B768" s="83"/>
      <c r="C768" s="89"/>
      <c r="D768" s="82"/>
      <c r="E768" s="82"/>
      <c r="F768" s="82"/>
      <c r="G768" s="8"/>
      <c r="H768" s="8"/>
      <c r="I768" s="8"/>
      <c r="J768" s="8"/>
      <c r="K768" s="8"/>
      <c r="L768" s="8"/>
      <c r="M768" s="8"/>
      <c r="N768" s="8"/>
      <c r="O768" s="8"/>
      <c r="P768" s="8"/>
      <c r="Q768" s="8"/>
      <c r="R768" s="8"/>
      <c r="S768" s="8"/>
      <c r="T768" s="8"/>
      <c r="U768" s="8"/>
      <c r="V768" s="8"/>
      <c r="W768" s="8"/>
      <c r="X768" s="8"/>
      <c r="Y768" s="8"/>
    </row>
    <row r="769" spans="1:25" ht="12.75" customHeight="1" x14ac:dyDescent="0.15">
      <c r="A769" s="8"/>
      <c r="B769" s="83"/>
      <c r="C769" s="89"/>
      <c r="D769" s="82"/>
      <c r="E769" s="82"/>
      <c r="F769" s="82"/>
      <c r="G769" s="8"/>
      <c r="H769" s="8"/>
      <c r="I769" s="8"/>
      <c r="J769" s="8"/>
      <c r="K769" s="8"/>
      <c r="L769" s="8"/>
      <c r="M769" s="8"/>
      <c r="N769" s="8"/>
      <c r="O769" s="8"/>
      <c r="P769" s="8"/>
      <c r="Q769" s="8"/>
      <c r="R769" s="8"/>
      <c r="S769" s="8"/>
      <c r="T769" s="8"/>
      <c r="U769" s="8"/>
      <c r="V769" s="8"/>
      <c r="W769" s="8"/>
      <c r="X769" s="8"/>
      <c r="Y769" s="8"/>
    </row>
    <row r="770" spans="1:25" ht="12.75" customHeight="1" x14ac:dyDescent="0.15">
      <c r="A770" s="8"/>
      <c r="B770" s="83"/>
      <c r="C770" s="89"/>
      <c r="D770" s="82"/>
      <c r="E770" s="82"/>
      <c r="F770" s="82"/>
      <c r="G770" s="8"/>
      <c r="H770" s="8"/>
      <c r="I770" s="8"/>
      <c r="J770" s="8"/>
      <c r="K770" s="8"/>
      <c r="L770" s="8"/>
      <c r="M770" s="8"/>
      <c r="N770" s="8"/>
      <c r="O770" s="8"/>
      <c r="P770" s="8"/>
      <c r="Q770" s="8"/>
      <c r="R770" s="8"/>
      <c r="S770" s="8"/>
      <c r="T770" s="8"/>
      <c r="U770" s="8"/>
      <c r="V770" s="8"/>
      <c r="W770" s="8"/>
      <c r="X770" s="8"/>
      <c r="Y770" s="8"/>
    </row>
    <row r="771" spans="1:25" ht="12.75" customHeight="1" x14ac:dyDescent="0.15">
      <c r="A771" s="8"/>
      <c r="B771" s="83"/>
      <c r="C771" s="89"/>
      <c r="D771" s="82"/>
      <c r="E771" s="82"/>
      <c r="F771" s="82"/>
      <c r="G771" s="8"/>
      <c r="H771" s="8"/>
      <c r="I771" s="8"/>
      <c r="J771" s="8"/>
      <c r="K771" s="8"/>
      <c r="L771" s="8"/>
      <c r="M771" s="8"/>
      <c r="N771" s="8"/>
      <c r="O771" s="8"/>
      <c r="P771" s="8"/>
      <c r="Q771" s="8"/>
      <c r="R771" s="8"/>
      <c r="S771" s="8"/>
      <c r="T771" s="8"/>
      <c r="U771" s="8"/>
      <c r="V771" s="8"/>
      <c r="W771" s="8"/>
      <c r="X771" s="8"/>
      <c r="Y771" s="8"/>
    </row>
    <row r="772" spans="1:25" ht="12.75" customHeight="1" x14ac:dyDescent="0.15">
      <c r="A772" s="8"/>
      <c r="B772" s="83"/>
      <c r="C772" s="89"/>
      <c r="D772" s="82"/>
      <c r="E772" s="82"/>
      <c r="F772" s="82"/>
      <c r="G772" s="8"/>
      <c r="H772" s="8"/>
      <c r="I772" s="8"/>
      <c r="J772" s="8"/>
      <c r="K772" s="8"/>
      <c r="L772" s="8"/>
      <c r="M772" s="8"/>
      <c r="N772" s="8"/>
      <c r="O772" s="8"/>
      <c r="P772" s="8"/>
      <c r="Q772" s="8"/>
      <c r="R772" s="8"/>
      <c r="S772" s="8"/>
      <c r="T772" s="8"/>
      <c r="U772" s="8"/>
      <c r="V772" s="8"/>
      <c r="W772" s="8"/>
      <c r="X772" s="8"/>
      <c r="Y772" s="8"/>
    </row>
    <row r="773" spans="1:25" ht="12.75" customHeight="1" x14ac:dyDescent="0.15">
      <c r="A773" s="8"/>
      <c r="B773" s="83"/>
      <c r="C773" s="89"/>
      <c r="D773" s="82"/>
      <c r="E773" s="82"/>
      <c r="F773" s="82"/>
      <c r="G773" s="8"/>
      <c r="H773" s="8"/>
      <c r="I773" s="8"/>
      <c r="J773" s="8"/>
      <c r="K773" s="8"/>
      <c r="L773" s="8"/>
      <c r="M773" s="8"/>
      <c r="N773" s="8"/>
      <c r="O773" s="8"/>
      <c r="P773" s="8"/>
      <c r="Q773" s="8"/>
      <c r="R773" s="8"/>
      <c r="S773" s="8"/>
      <c r="T773" s="8"/>
      <c r="U773" s="8"/>
      <c r="V773" s="8"/>
      <c r="W773" s="8"/>
      <c r="X773" s="8"/>
      <c r="Y773" s="8"/>
    </row>
    <row r="774" spans="1:25" ht="12.75" customHeight="1" x14ac:dyDescent="0.15">
      <c r="A774" s="8"/>
      <c r="B774" s="83"/>
      <c r="C774" s="89"/>
      <c r="D774" s="82"/>
      <c r="E774" s="82"/>
      <c r="F774" s="82"/>
      <c r="G774" s="8"/>
      <c r="H774" s="8"/>
      <c r="I774" s="8"/>
      <c r="J774" s="8"/>
      <c r="K774" s="8"/>
      <c r="L774" s="8"/>
      <c r="M774" s="8"/>
      <c r="N774" s="8"/>
      <c r="O774" s="8"/>
      <c r="P774" s="8"/>
      <c r="Q774" s="8"/>
      <c r="R774" s="8"/>
      <c r="S774" s="8"/>
      <c r="T774" s="8"/>
      <c r="U774" s="8"/>
      <c r="V774" s="8"/>
      <c r="W774" s="8"/>
      <c r="X774" s="8"/>
      <c r="Y774" s="8"/>
    </row>
    <row r="775" spans="1:25" ht="12.75" customHeight="1" x14ac:dyDescent="0.15">
      <c r="A775" s="8"/>
      <c r="B775" s="83"/>
      <c r="C775" s="89"/>
      <c r="D775" s="82"/>
      <c r="E775" s="82"/>
      <c r="F775" s="82"/>
      <c r="G775" s="8"/>
      <c r="H775" s="8"/>
      <c r="I775" s="8"/>
      <c r="J775" s="8"/>
      <c r="K775" s="8"/>
      <c r="L775" s="8"/>
      <c r="M775" s="8"/>
      <c r="N775" s="8"/>
      <c r="O775" s="8"/>
      <c r="P775" s="8"/>
      <c r="Q775" s="8"/>
      <c r="R775" s="8"/>
      <c r="S775" s="8"/>
      <c r="T775" s="8"/>
      <c r="U775" s="8"/>
      <c r="V775" s="8"/>
      <c r="W775" s="8"/>
      <c r="X775" s="8"/>
      <c r="Y775" s="8"/>
    </row>
    <row r="776" spans="1:25" ht="12.75" customHeight="1" x14ac:dyDescent="0.15">
      <c r="A776" s="8"/>
      <c r="B776" s="83"/>
      <c r="C776" s="89"/>
      <c r="D776" s="82"/>
      <c r="E776" s="82"/>
      <c r="F776" s="82"/>
      <c r="G776" s="8"/>
      <c r="H776" s="8"/>
      <c r="I776" s="8"/>
      <c r="J776" s="8"/>
      <c r="K776" s="8"/>
      <c r="L776" s="8"/>
      <c r="M776" s="8"/>
      <c r="N776" s="8"/>
      <c r="O776" s="8"/>
      <c r="P776" s="8"/>
      <c r="Q776" s="8"/>
      <c r="R776" s="8"/>
      <c r="S776" s="8"/>
      <c r="T776" s="8"/>
      <c r="U776" s="8"/>
      <c r="V776" s="8"/>
      <c r="W776" s="8"/>
      <c r="X776" s="8"/>
      <c r="Y776" s="8"/>
    </row>
    <row r="777" spans="1:25" ht="12.75" customHeight="1" x14ac:dyDescent="0.15">
      <c r="A777" s="8"/>
      <c r="B777" s="83"/>
      <c r="C777" s="89"/>
      <c r="D777" s="82"/>
      <c r="E777" s="82"/>
      <c r="F777" s="82"/>
      <c r="G777" s="8"/>
      <c r="H777" s="8"/>
      <c r="I777" s="8"/>
      <c r="J777" s="8"/>
      <c r="K777" s="8"/>
      <c r="L777" s="8"/>
      <c r="M777" s="8"/>
      <c r="N777" s="8"/>
      <c r="O777" s="8"/>
      <c r="P777" s="8"/>
      <c r="Q777" s="8"/>
      <c r="R777" s="8"/>
      <c r="S777" s="8"/>
      <c r="T777" s="8"/>
      <c r="U777" s="8"/>
      <c r="V777" s="8"/>
      <c r="W777" s="8"/>
      <c r="X777" s="8"/>
      <c r="Y777" s="8"/>
    </row>
    <row r="778" spans="1:25" ht="12.75" customHeight="1" x14ac:dyDescent="0.15">
      <c r="A778" s="8"/>
      <c r="B778" s="83"/>
      <c r="C778" s="89"/>
      <c r="D778" s="82"/>
      <c r="E778" s="82"/>
      <c r="F778" s="82"/>
      <c r="G778" s="8"/>
      <c r="H778" s="8"/>
      <c r="I778" s="8"/>
      <c r="J778" s="8"/>
      <c r="K778" s="8"/>
      <c r="L778" s="8"/>
      <c r="M778" s="8"/>
      <c r="N778" s="8"/>
      <c r="O778" s="8"/>
      <c r="P778" s="8"/>
      <c r="Q778" s="8"/>
      <c r="R778" s="8"/>
      <c r="S778" s="8"/>
      <c r="T778" s="8"/>
      <c r="U778" s="8"/>
      <c r="V778" s="8"/>
      <c r="W778" s="8"/>
      <c r="X778" s="8"/>
      <c r="Y778" s="8"/>
    </row>
    <row r="779" spans="1:25" ht="12.75" customHeight="1" x14ac:dyDescent="0.15">
      <c r="A779" s="8"/>
      <c r="B779" s="83"/>
      <c r="C779" s="89"/>
      <c r="D779" s="82"/>
      <c r="E779" s="82"/>
      <c r="F779" s="82"/>
      <c r="G779" s="8"/>
      <c r="H779" s="8"/>
      <c r="I779" s="8"/>
      <c r="J779" s="8"/>
      <c r="K779" s="8"/>
      <c r="L779" s="8"/>
      <c r="M779" s="8"/>
      <c r="N779" s="8"/>
      <c r="O779" s="8"/>
      <c r="P779" s="8"/>
      <c r="Q779" s="8"/>
      <c r="R779" s="8"/>
      <c r="S779" s="8"/>
      <c r="T779" s="8"/>
      <c r="U779" s="8"/>
      <c r="V779" s="8"/>
      <c r="W779" s="8"/>
      <c r="X779" s="8"/>
      <c r="Y779" s="8"/>
    </row>
    <row r="780" spans="1:25" ht="12.75" customHeight="1" x14ac:dyDescent="0.15">
      <c r="A780" s="8"/>
      <c r="B780" s="83"/>
      <c r="C780" s="89"/>
      <c r="D780" s="82"/>
      <c r="E780" s="82"/>
      <c r="F780" s="82"/>
      <c r="G780" s="8"/>
      <c r="H780" s="8"/>
      <c r="I780" s="8"/>
      <c r="J780" s="8"/>
      <c r="K780" s="8"/>
      <c r="L780" s="8"/>
      <c r="M780" s="8"/>
      <c r="N780" s="8"/>
      <c r="O780" s="8"/>
      <c r="P780" s="8"/>
      <c r="Q780" s="8"/>
      <c r="R780" s="8"/>
      <c r="S780" s="8"/>
      <c r="T780" s="8"/>
      <c r="U780" s="8"/>
      <c r="V780" s="8"/>
      <c r="W780" s="8"/>
      <c r="X780" s="8"/>
      <c r="Y780" s="8"/>
    </row>
    <row r="781" spans="1:25" ht="12.75" customHeight="1" x14ac:dyDescent="0.15">
      <c r="A781" s="8"/>
      <c r="B781" s="83"/>
      <c r="C781" s="89"/>
      <c r="D781" s="82"/>
      <c r="E781" s="82"/>
      <c r="F781" s="82"/>
      <c r="G781" s="8"/>
      <c r="H781" s="8"/>
      <c r="I781" s="8"/>
      <c r="J781" s="8"/>
      <c r="K781" s="8"/>
      <c r="L781" s="8"/>
      <c r="M781" s="8"/>
      <c r="N781" s="8"/>
      <c r="O781" s="8"/>
      <c r="P781" s="8"/>
      <c r="Q781" s="8"/>
      <c r="R781" s="8"/>
      <c r="S781" s="8"/>
      <c r="T781" s="8"/>
      <c r="U781" s="8"/>
      <c r="V781" s="8"/>
      <c r="W781" s="8"/>
      <c r="X781" s="8"/>
      <c r="Y781" s="8"/>
    </row>
    <row r="782" spans="1:25" ht="12.75" customHeight="1" x14ac:dyDescent="0.15">
      <c r="A782" s="8"/>
      <c r="B782" s="83"/>
      <c r="C782" s="89"/>
      <c r="D782" s="82"/>
      <c r="E782" s="82"/>
      <c r="F782" s="82"/>
      <c r="G782" s="8"/>
      <c r="H782" s="8"/>
      <c r="I782" s="8"/>
      <c r="J782" s="8"/>
      <c r="K782" s="8"/>
      <c r="L782" s="8"/>
      <c r="M782" s="8"/>
      <c r="N782" s="8"/>
      <c r="O782" s="8"/>
      <c r="P782" s="8"/>
      <c r="Q782" s="8"/>
      <c r="R782" s="8"/>
      <c r="S782" s="8"/>
      <c r="T782" s="8"/>
      <c r="U782" s="8"/>
      <c r="V782" s="8"/>
      <c r="W782" s="8"/>
      <c r="X782" s="8"/>
      <c r="Y782" s="8"/>
    </row>
    <row r="783" spans="1:25" ht="12.75" customHeight="1" x14ac:dyDescent="0.15">
      <c r="A783" s="8"/>
      <c r="B783" s="83"/>
      <c r="C783" s="89"/>
      <c r="D783" s="82"/>
      <c r="E783" s="82"/>
      <c r="F783" s="82"/>
      <c r="G783" s="8"/>
      <c r="H783" s="8"/>
      <c r="I783" s="8"/>
      <c r="J783" s="8"/>
      <c r="K783" s="8"/>
      <c r="L783" s="8"/>
      <c r="M783" s="8"/>
      <c r="N783" s="8"/>
      <c r="O783" s="8"/>
      <c r="P783" s="8"/>
      <c r="Q783" s="8"/>
      <c r="R783" s="8"/>
      <c r="S783" s="8"/>
      <c r="T783" s="8"/>
      <c r="U783" s="8"/>
      <c r="V783" s="8"/>
      <c r="W783" s="8"/>
      <c r="X783" s="8"/>
      <c r="Y783" s="8"/>
    </row>
    <row r="784" spans="1:25" ht="12.75" customHeight="1" x14ac:dyDescent="0.15">
      <c r="A784" s="8"/>
      <c r="B784" s="83"/>
      <c r="C784" s="89"/>
      <c r="D784" s="82"/>
      <c r="E784" s="82"/>
      <c r="F784" s="82"/>
      <c r="G784" s="8"/>
      <c r="H784" s="8"/>
      <c r="I784" s="8"/>
      <c r="J784" s="8"/>
      <c r="K784" s="8"/>
      <c r="L784" s="8"/>
      <c r="M784" s="8"/>
      <c r="N784" s="8"/>
      <c r="O784" s="8"/>
      <c r="P784" s="8"/>
      <c r="Q784" s="8"/>
      <c r="R784" s="8"/>
      <c r="S784" s="8"/>
      <c r="T784" s="8"/>
      <c r="U784" s="8"/>
      <c r="V784" s="8"/>
      <c r="W784" s="8"/>
      <c r="X784" s="8"/>
      <c r="Y784" s="8"/>
    </row>
    <row r="785" spans="1:25" ht="12.75" customHeight="1" x14ac:dyDescent="0.15">
      <c r="A785" s="8"/>
      <c r="B785" s="83"/>
      <c r="C785" s="89"/>
      <c r="D785" s="82"/>
      <c r="E785" s="82"/>
      <c r="F785" s="82"/>
      <c r="G785" s="8"/>
      <c r="H785" s="8"/>
      <c r="I785" s="8"/>
      <c r="J785" s="8"/>
      <c r="K785" s="8"/>
      <c r="L785" s="8"/>
      <c r="M785" s="8"/>
      <c r="N785" s="8"/>
      <c r="O785" s="8"/>
      <c r="P785" s="8"/>
      <c r="Q785" s="8"/>
      <c r="R785" s="8"/>
      <c r="S785" s="8"/>
      <c r="T785" s="8"/>
      <c r="U785" s="8"/>
      <c r="V785" s="8"/>
      <c r="W785" s="8"/>
      <c r="X785" s="8"/>
      <c r="Y785" s="8"/>
    </row>
    <row r="786" spans="1:25" ht="12.75" customHeight="1" x14ac:dyDescent="0.15">
      <c r="A786" s="8"/>
      <c r="B786" s="83"/>
      <c r="C786" s="89"/>
      <c r="D786" s="82"/>
      <c r="E786" s="82"/>
      <c r="F786" s="82"/>
      <c r="G786" s="8"/>
      <c r="H786" s="8"/>
      <c r="I786" s="8"/>
      <c r="J786" s="8"/>
      <c r="K786" s="8"/>
      <c r="L786" s="8"/>
      <c r="M786" s="8"/>
      <c r="N786" s="8"/>
      <c r="O786" s="8"/>
      <c r="P786" s="8"/>
      <c r="Q786" s="8"/>
      <c r="R786" s="8"/>
      <c r="S786" s="8"/>
      <c r="T786" s="8"/>
      <c r="U786" s="8"/>
      <c r="V786" s="8"/>
      <c r="W786" s="8"/>
      <c r="X786" s="8"/>
      <c r="Y786" s="8"/>
    </row>
    <row r="787" spans="1:25" ht="12.75" customHeight="1" x14ac:dyDescent="0.15">
      <c r="A787" s="8"/>
      <c r="B787" s="83"/>
      <c r="C787" s="89"/>
      <c r="D787" s="82"/>
      <c r="E787" s="82"/>
      <c r="F787" s="82"/>
      <c r="G787" s="8"/>
      <c r="H787" s="8"/>
      <c r="I787" s="8"/>
      <c r="J787" s="8"/>
      <c r="K787" s="8"/>
      <c r="L787" s="8"/>
      <c r="M787" s="8"/>
      <c r="N787" s="8"/>
      <c r="O787" s="8"/>
      <c r="P787" s="8"/>
      <c r="Q787" s="8"/>
      <c r="R787" s="8"/>
      <c r="S787" s="8"/>
      <c r="T787" s="8"/>
      <c r="U787" s="8"/>
      <c r="V787" s="8"/>
      <c r="W787" s="8"/>
      <c r="X787" s="8"/>
      <c r="Y787" s="8"/>
    </row>
    <row r="788" spans="1:25" ht="12.75" customHeight="1" x14ac:dyDescent="0.15">
      <c r="A788" s="8"/>
      <c r="B788" s="83"/>
      <c r="C788" s="89"/>
      <c r="D788" s="82"/>
      <c r="E788" s="82"/>
      <c r="F788" s="82"/>
      <c r="G788" s="8"/>
      <c r="H788" s="8"/>
      <c r="I788" s="8"/>
      <c r="J788" s="8"/>
      <c r="K788" s="8"/>
      <c r="L788" s="8"/>
      <c r="M788" s="8"/>
      <c r="N788" s="8"/>
      <c r="O788" s="8"/>
      <c r="P788" s="8"/>
      <c r="Q788" s="8"/>
      <c r="R788" s="8"/>
      <c r="S788" s="8"/>
      <c r="T788" s="8"/>
      <c r="U788" s="8"/>
      <c r="V788" s="8"/>
      <c r="W788" s="8"/>
      <c r="X788" s="8"/>
      <c r="Y788" s="8"/>
    </row>
    <row r="789" spans="1:25" ht="12.75" customHeight="1" x14ac:dyDescent="0.15">
      <c r="A789" s="8"/>
      <c r="B789" s="83"/>
      <c r="C789" s="89"/>
      <c r="D789" s="82"/>
      <c r="E789" s="82"/>
      <c r="F789" s="82"/>
      <c r="G789" s="8"/>
      <c r="H789" s="8"/>
      <c r="I789" s="8"/>
      <c r="J789" s="8"/>
      <c r="K789" s="8"/>
      <c r="L789" s="8"/>
      <c r="M789" s="8"/>
      <c r="N789" s="8"/>
      <c r="O789" s="8"/>
      <c r="P789" s="8"/>
      <c r="Q789" s="8"/>
      <c r="R789" s="8"/>
      <c r="S789" s="8"/>
      <c r="T789" s="8"/>
      <c r="U789" s="8"/>
      <c r="V789" s="8"/>
      <c r="W789" s="8"/>
      <c r="X789" s="8"/>
      <c r="Y789" s="8"/>
    </row>
    <row r="790" spans="1:25" ht="12.75" customHeight="1" x14ac:dyDescent="0.15">
      <c r="A790" s="8"/>
      <c r="B790" s="83"/>
      <c r="C790" s="89"/>
      <c r="D790" s="82"/>
      <c r="E790" s="82"/>
      <c r="F790" s="82"/>
      <c r="G790" s="8"/>
      <c r="H790" s="8"/>
      <c r="I790" s="8"/>
      <c r="J790" s="8"/>
      <c r="K790" s="8"/>
      <c r="L790" s="8"/>
      <c r="M790" s="8"/>
      <c r="N790" s="8"/>
      <c r="O790" s="8"/>
      <c r="P790" s="8"/>
      <c r="Q790" s="8"/>
      <c r="R790" s="8"/>
      <c r="S790" s="8"/>
      <c r="T790" s="8"/>
      <c r="U790" s="8"/>
      <c r="V790" s="8"/>
      <c r="W790" s="8"/>
      <c r="X790" s="8"/>
      <c r="Y790" s="8"/>
    </row>
    <row r="791" spans="1:25" ht="12.75" customHeight="1" x14ac:dyDescent="0.15">
      <c r="A791" s="8"/>
      <c r="B791" s="83"/>
      <c r="C791" s="89"/>
      <c r="D791" s="82"/>
      <c r="E791" s="82"/>
      <c r="F791" s="82"/>
      <c r="G791" s="8"/>
      <c r="H791" s="8"/>
      <c r="I791" s="8"/>
      <c r="J791" s="8"/>
      <c r="K791" s="8"/>
      <c r="L791" s="8"/>
      <c r="M791" s="8"/>
      <c r="N791" s="8"/>
      <c r="O791" s="8"/>
      <c r="P791" s="8"/>
      <c r="Q791" s="8"/>
      <c r="R791" s="8"/>
      <c r="S791" s="8"/>
      <c r="T791" s="8"/>
      <c r="U791" s="8"/>
      <c r="V791" s="8"/>
      <c r="W791" s="8"/>
      <c r="X791" s="8"/>
      <c r="Y791" s="8"/>
    </row>
    <row r="792" spans="1:25" ht="12.75" customHeight="1" x14ac:dyDescent="0.15">
      <c r="A792" s="8"/>
      <c r="B792" s="83"/>
      <c r="C792" s="89"/>
      <c r="D792" s="82"/>
      <c r="E792" s="82"/>
      <c r="F792" s="82"/>
      <c r="G792" s="8"/>
      <c r="H792" s="8"/>
      <c r="I792" s="8"/>
      <c r="J792" s="8"/>
      <c r="K792" s="8"/>
      <c r="L792" s="8"/>
      <c r="M792" s="8"/>
      <c r="N792" s="8"/>
      <c r="O792" s="8"/>
      <c r="P792" s="8"/>
      <c r="Q792" s="8"/>
      <c r="R792" s="8"/>
      <c r="S792" s="8"/>
      <c r="T792" s="8"/>
      <c r="U792" s="8"/>
      <c r="V792" s="8"/>
      <c r="W792" s="8"/>
      <c r="X792" s="8"/>
      <c r="Y792" s="8"/>
    </row>
    <row r="793" spans="1:25" ht="12.75" customHeight="1" x14ac:dyDescent="0.15">
      <c r="A793" s="8"/>
      <c r="B793" s="83"/>
      <c r="C793" s="89"/>
      <c r="D793" s="82"/>
      <c r="E793" s="82"/>
      <c r="F793" s="82"/>
      <c r="G793" s="8"/>
      <c r="H793" s="8"/>
      <c r="I793" s="8"/>
      <c r="J793" s="8"/>
      <c r="K793" s="8"/>
      <c r="L793" s="8"/>
      <c r="M793" s="8"/>
      <c r="N793" s="8"/>
      <c r="O793" s="8"/>
      <c r="P793" s="8"/>
      <c r="Q793" s="8"/>
      <c r="R793" s="8"/>
      <c r="S793" s="8"/>
      <c r="T793" s="8"/>
      <c r="U793" s="8"/>
      <c r="V793" s="8"/>
      <c r="W793" s="8"/>
      <c r="X793" s="8"/>
      <c r="Y793" s="8"/>
    </row>
    <row r="794" spans="1:25" ht="12.75" customHeight="1" x14ac:dyDescent="0.15">
      <c r="A794" s="8"/>
      <c r="B794" s="83"/>
      <c r="C794" s="89"/>
      <c r="D794" s="82"/>
      <c r="E794" s="82"/>
      <c r="F794" s="82"/>
      <c r="G794" s="8"/>
      <c r="H794" s="8"/>
      <c r="I794" s="8"/>
      <c r="J794" s="8"/>
      <c r="K794" s="8"/>
      <c r="L794" s="8"/>
      <c r="M794" s="8"/>
      <c r="N794" s="8"/>
      <c r="O794" s="8"/>
      <c r="P794" s="8"/>
      <c r="Q794" s="8"/>
      <c r="R794" s="8"/>
      <c r="S794" s="8"/>
      <c r="T794" s="8"/>
      <c r="U794" s="8"/>
      <c r="V794" s="8"/>
      <c r="W794" s="8"/>
      <c r="X794" s="8"/>
      <c r="Y794" s="8"/>
    </row>
    <row r="795" spans="1:25" ht="12.75" customHeight="1" x14ac:dyDescent="0.15">
      <c r="A795" s="8"/>
      <c r="B795" s="83"/>
      <c r="C795" s="89"/>
      <c r="D795" s="82"/>
      <c r="E795" s="82"/>
      <c r="F795" s="82"/>
      <c r="G795" s="8"/>
      <c r="H795" s="8"/>
      <c r="I795" s="8"/>
      <c r="J795" s="8"/>
      <c r="K795" s="8"/>
      <c r="L795" s="8"/>
      <c r="M795" s="8"/>
      <c r="N795" s="8"/>
      <c r="O795" s="8"/>
      <c r="P795" s="8"/>
      <c r="Q795" s="8"/>
      <c r="R795" s="8"/>
      <c r="S795" s="8"/>
      <c r="T795" s="8"/>
      <c r="U795" s="8"/>
      <c r="V795" s="8"/>
      <c r="W795" s="8"/>
      <c r="X795" s="8"/>
      <c r="Y795" s="8"/>
    </row>
    <row r="796" spans="1:25" ht="12.75" customHeight="1" x14ac:dyDescent="0.15">
      <c r="A796" s="8"/>
      <c r="B796" s="83"/>
      <c r="C796" s="89"/>
      <c r="D796" s="82"/>
      <c r="E796" s="82"/>
      <c r="F796" s="82"/>
      <c r="G796" s="8"/>
      <c r="H796" s="8"/>
      <c r="I796" s="8"/>
      <c r="J796" s="8"/>
      <c r="K796" s="8"/>
      <c r="L796" s="8"/>
      <c r="M796" s="8"/>
      <c r="N796" s="8"/>
      <c r="O796" s="8"/>
      <c r="P796" s="8"/>
      <c r="Q796" s="8"/>
      <c r="R796" s="8"/>
      <c r="S796" s="8"/>
      <c r="T796" s="8"/>
      <c r="U796" s="8"/>
      <c r="V796" s="8"/>
      <c r="W796" s="8"/>
      <c r="X796" s="8"/>
      <c r="Y796" s="8"/>
    </row>
    <row r="797" spans="1:25" ht="12.75" customHeight="1" x14ac:dyDescent="0.15">
      <c r="A797" s="8"/>
      <c r="B797" s="83"/>
      <c r="C797" s="89"/>
      <c r="D797" s="82"/>
      <c r="E797" s="82"/>
      <c r="F797" s="82"/>
      <c r="G797" s="8"/>
      <c r="H797" s="8"/>
      <c r="I797" s="8"/>
      <c r="J797" s="8"/>
      <c r="K797" s="8"/>
      <c r="L797" s="8"/>
      <c r="M797" s="8"/>
      <c r="N797" s="8"/>
      <c r="O797" s="8"/>
      <c r="P797" s="8"/>
      <c r="Q797" s="8"/>
      <c r="R797" s="8"/>
      <c r="S797" s="8"/>
      <c r="T797" s="8"/>
      <c r="U797" s="8"/>
      <c r="V797" s="8"/>
      <c r="W797" s="8"/>
      <c r="X797" s="8"/>
      <c r="Y797" s="8"/>
    </row>
    <row r="798" spans="1:25" ht="12.75" customHeight="1" x14ac:dyDescent="0.15">
      <c r="A798" s="8"/>
      <c r="B798" s="83"/>
      <c r="C798" s="89"/>
      <c r="D798" s="82"/>
      <c r="E798" s="82"/>
      <c r="F798" s="82"/>
      <c r="G798" s="8"/>
      <c r="H798" s="8"/>
      <c r="I798" s="8"/>
      <c r="J798" s="8"/>
      <c r="K798" s="8"/>
      <c r="L798" s="8"/>
      <c r="M798" s="8"/>
      <c r="N798" s="8"/>
      <c r="O798" s="8"/>
      <c r="P798" s="8"/>
      <c r="Q798" s="8"/>
      <c r="R798" s="8"/>
      <c r="S798" s="8"/>
      <c r="T798" s="8"/>
      <c r="U798" s="8"/>
      <c r="V798" s="8"/>
      <c r="W798" s="8"/>
      <c r="X798" s="8"/>
      <c r="Y798" s="8"/>
    </row>
    <row r="799" spans="1:25" ht="12.75" customHeight="1" x14ac:dyDescent="0.15">
      <c r="A799" s="8"/>
      <c r="B799" s="83"/>
      <c r="C799" s="89"/>
      <c r="D799" s="82"/>
      <c r="E799" s="82"/>
      <c r="F799" s="82"/>
      <c r="G799" s="8"/>
      <c r="H799" s="8"/>
      <c r="I799" s="8"/>
      <c r="J799" s="8"/>
      <c r="K799" s="8"/>
      <c r="L799" s="8"/>
      <c r="M799" s="8"/>
      <c r="N799" s="8"/>
      <c r="O799" s="8"/>
      <c r="P799" s="8"/>
      <c r="Q799" s="8"/>
      <c r="R799" s="8"/>
      <c r="S799" s="8"/>
      <c r="T799" s="8"/>
      <c r="U799" s="8"/>
      <c r="V799" s="8"/>
      <c r="W799" s="8"/>
      <c r="X799" s="8"/>
      <c r="Y799" s="8"/>
    </row>
    <row r="800" spans="1:25" ht="12.75" customHeight="1" x14ac:dyDescent="0.15">
      <c r="A800" s="8"/>
      <c r="B800" s="83"/>
      <c r="C800" s="89"/>
      <c r="D800" s="82"/>
      <c r="E800" s="82"/>
      <c r="F800" s="82"/>
      <c r="G800" s="8"/>
      <c r="H800" s="8"/>
      <c r="I800" s="8"/>
      <c r="J800" s="8"/>
      <c r="K800" s="8"/>
      <c r="L800" s="8"/>
      <c r="M800" s="8"/>
      <c r="N800" s="8"/>
      <c r="O800" s="8"/>
      <c r="P800" s="8"/>
      <c r="Q800" s="8"/>
      <c r="R800" s="8"/>
      <c r="S800" s="8"/>
      <c r="T800" s="8"/>
      <c r="U800" s="8"/>
      <c r="V800" s="8"/>
      <c r="W800" s="8"/>
      <c r="X800" s="8"/>
      <c r="Y800" s="8"/>
    </row>
    <row r="801" spans="1:25" ht="12.75" customHeight="1" x14ac:dyDescent="0.15">
      <c r="A801" s="8"/>
      <c r="B801" s="83"/>
      <c r="C801" s="89"/>
      <c r="D801" s="82"/>
      <c r="E801" s="82"/>
      <c r="F801" s="82"/>
      <c r="G801" s="8"/>
      <c r="H801" s="8"/>
      <c r="I801" s="8"/>
      <c r="J801" s="8"/>
      <c r="K801" s="8"/>
      <c r="L801" s="8"/>
      <c r="M801" s="8"/>
      <c r="N801" s="8"/>
      <c r="O801" s="8"/>
      <c r="P801" s="8"/>
      <c r="Q801" s="8"/>
      <c r="R801" s="8"/>
      <c r="S801" s="8"/>
      <c r="T801" s="8"/>
      <c r="U801" s="8"/>
      <c r="V801" s="8"/>
      <c r="W801" s="8"/>
      <c r="X801" s="8"/>
      <c r="Y801" s="8"/>
    </row>
    <row r="802" spans="1:25" ht="12.75" customHeight="1" x14ac:dyDescent="0.15">
      <c r="A802" s="8"/>
      <c r="B802" s="83"/>
      <c r="C802" s="89"/>
      <c r="D802" s="82"/>
      <c r="E802" s="82"/>
      <c r="F802" s="82"/>
      <c r="G802" s="8"/>
      <c r="H802" s="8"/>
      <c r="I802" s="8"/>
      <c r="J802" s="8"/>
      <c r="K802" s="8"/>
      <c r="L802" s="8"/>
      <c r="M802" s="8"/>
      <c r="N802" s="8"/>
      <c r="O802" s="8"/>
      <c r="P802" s="8"/>
      <c r="Q802" s="8"/>
      <c r="R802" s="8"/>
      <c r="S802" s="8"/>
      <c r="T802" s="8"/>
      <c r="U802" s="8"/>
      <c r="V802" s="8"/>
      <c r="W802" s="8"/>
      <c r="X802" s="8"/>
      <c r="Y802" s="8"/>
    </row>
    <row r="803" spans="1:25" ht="12.75" customHeight="1" x14ac:dyDescent="0.15">
      <c r="A803" s="8"/>
      <c r="B803" s="83"/>
      <c r="C803" s="89"/>
      <c r="D803" s="82"/>
      <c r="E803" s="82"/>
      <c r="F803" s="82"/>
      <c r="G803" s="8"/>
      <c r="H803" s="8"/>
      <c r="I803" s="8"/>
      <c r="J803" s="8"/>
      <c r="K803" s="8"/>
      <c r="L803" s="8"/>
      <c r="M803" s="8"/>
      <c r="N803" s="8"/>
      <c r="O803" s="8"/>
      <c r="P803" s="8"/>
      <c r="Q803" s="8"/>
      <c r="R803" s="8"/>
      <c r="S803" s="8"/>
      <c r="T803" s="8"/>
      <c r="U803" s="8"/>
      <c r="V803" s="8"/>
      <c r="W803" s="8"/>
      <c r="X803" s="8"/>
      <c r="Y803" s="8"/>
    </row>
    <row r="804" spans="1:25" ht="12.75" customHeight="1" x14ac:dyDescent="0.15">
      <c r="A804" s="8"/>
      <c r="B804" s="83"/>
      <c r="C804" s="89"/>
      <c r="D804" s="82"/>
      <c r="E804" s="82"/>
      <c r="F804" s="82"/>
      <c r="G804" s="8"/>
      <c r="H804" s="8"/>
      <c r="I804" s="8"/>
      <c r="J804" s="8"/>
      <c r="K804" s="8"/>
      <c r="L804" s="8"/>
      <c r="M804" s="8"/>
      <c r="N804" s="8"/>
      <c r="O804" s="8"/>
      <c r="P804" s="8"/>
      <c r="Q804" s="8"/>
      <c r="R804" s="8"/>
      <c r="S804" s="8"/>
      <c r="T804" s="8"/>
      <c r="U804" s="8"/>
      <c r="V804" s="8"/>
      <c r="W804" s="8"/>
      <c r="X804" s="8"/>
      <c r="Y804" s="8"/>
    </row>
    <row r="805" spans="1:25" ht="12.75" customHeight="1" x14ac:dyDescent="0.15">
      <c r="A805" s="8"/>
      <c r="B805" s="83"/>
      <c r="C805" s="89"/>
      <c r="D805" s="82"/>
      <c r="E805" s="82"/>
      <c r="F805" s="82"/>
      <c r="G805" s="8"/>
      <c r="H805" s="8"/>
      <c r="I805" s="8"/>
      <c r="J805" s="8"/>
      <c r="K805" s="8"/>
      <c r="L805" s="8"/>
      <c r="M805" s="8"/>
      <c r="N805" s="8"/>
      <c r="O805" s="8"/>
      <c r="P805" s="8"/>
      <c r="Q805" s="8"/>
      <c r="R805" s="8"/>
      <c r="S805" s="8"/>
      <c r="T805" s="8"/>
      <c r="U805" s="8"/>
      <c r="V805" s="8"/>
      <c r="W805" s="8"/>
      <c r="X805" s="8"/>
      <c r="Y805" s="8"/>
    </row>
    <row r="806" spans="1:25" ht="12.75" customHeight="1" x14ac:dyDescent="0.15">
      <c r="A806" s="8"/>
      <c r="B806" s="83"/>
      <c r="C806" s="89"/>
      <c r="D806" s="82"/>
      <c r="E806" s="82"/>
      <c r="F806" s="82"/>
      <c r="G806" s="8"/>
      <c r="H806" s="8"/>
      <c r="I806" s="8"/>
      <c r="J806" s="8"/>
      <c r="K806" s="8"/>
      <c r="L806" s="8"/>
      <c r="M806" s="8"/>
      <c r="N806" s="8"/>
      <c r="O806" s="8"/>
      <c r="P806" s="8"/>
      <c r="Q806" s="8"/>
      <c r="R806" s="8"/>
      <c r="S806" s="8"/>
      <c r="T806" s="8"/>
      <c r="U806" s="8"/>
      <c r="V806" s="8"/>
      <c r="W806" s="8"/>
      <c r="X806" s="8"/>
      <c r="Y806" s="8"/>
    </row>
    <row r="807" spans="1:25" ht="12.75" customHeight="1" x14ac:dyDescent="0.15">
      <c r="A807" s="8"/>
      <c r="B807" s="83"/>
      <c r="C807" s="89"/>
      <c r="D807" s="82"/>
      <c r="E807" s="82"/>
      <c r="F807" s="82"/>
      <c r="G807" s="8"/>
      <c r="H807" s="8"/>
      <c r="I807" s="8"/>
      <c r="J807" s="8"/>
      <c r="K807" s="8"/>
      <c r="L807" s="8"/>
      <c r="M807" s="8"/>
      <c r="N807" s="8"/>
      <c r="O807" s="8"/>
      <c r="P807" s="8"/>
      <c r="Q807" s="8"/>
      <c r="R807" s="8"/>
      <c r="S807" s="8"/>
      <c r="T807" s="8"/>
      <c r="U807" s="8"/>
      <c r="V807" s="8"/>
      <c r="W807" s="8"/>
      <c r="X807" s="8"/>
      <c r="Y807" s="8"/>
    </row>
    <row r="808" spans="1:25" ht="12.75" customHeight="1" x14ac:dyDescent="0.15">
      <c r="A808" s="8"/>
      <c r="B808" s="83"/>
      <c r="C808" s="89"/>
      <c r="D808" s="82"/>
      <c r="E808" s="82"/>
      <c r="F808" s="82"/>
      <c r="G808" s="8"/>
      <c r="H808" s="8"/>
      <c r="I808" s="8"/>
      <c r="J808" s="8"/>
      <c r="K808" s="8"/>
      <c r="L808" s="8"/>
      <c r="M808" s="8"/>
      <c r="N808" s="8"/>
      <c r="O808" s="8"/>
      <c r="P808" s="8"/>
      <c r="Q808" s="8"/>
      <c r="R808" s="8"/>
      <c r="S808" s="8"/>
      <c r="T808" s="8"/>
      <c r="U808" s="8"/>
      <c r="V808" s="8"/>
      <c r="W808" s="8"/>
      <c r="X808" s="8"/>
      <c r="Y808" s="8"/>
    </row>
    <row r="809" spans="1:25" ht="12.75" customHeight="1" x14ac:dyDescent="0.15">
      <c r="A809" s="8"/>
      <c r="B809" s="83"/>
      <c r="C809" s="89"/>
      <c r="D809" s="82"/>
      <c r="E809" s="82"/>
      <c r="F809" s="82"/>
      <c r="G809" s="8"/>
      <c r="H809" s="8"/>
      <c r="I809" s="8"/>
      <c r="J809" s="8"/>
      <c r="K809" s="8"/>
      <c r="L809" s="8"/>
      <c r="M809" s="8"/>
      <c r="N809" s="8"/>
      <c r="O809" s="8"/>
      <c r="P809" s="8"/>
      <c r="Q809" s="8"/>
      <c r="R809" s="8"/>
      <c r="S809" s="8"/>
      <c r="T809" s="8"/>
      <c r="U809" s="8"/>
      <c r="V809" s="8"/>
      <c r="W809" s="8"/>
      <c r="X809" s="8"/>
      <c r="Y809" s="8"/>
    </row>
    <row r="810" spans="1:25" ht="12.75" customHeight="1" x14ac:dyDescent="0.15">
      <c r="A810" s="8"/>
      <c r="B810" s="83"/>
      <c r="C810" s="89"/>
      <c r="D810" s="82"/>
      <c r="E810" s="82"/>
      <c r="F810" s="82"/>
      <c r="G810" s="8"/>
      <c r="H810" s="8"/>
      <c r="I810" s="8"/>
      <c r="J810" s="8"/>
      <c r="K810" s="8"/>
      <c r="L810" s="8"/>
      <c r="M810" s="8"/>
      <c r="N810" s="8"/>
      <c r="O810" s="8"/>
      <c r="P810" s="8"/>
      <c r="Q810" s="8"/>
      <c r="R810" s="8"/>
      <c r="S810" s="8"/>
      <c r="T810" s="8"/>
      <c r="U810" s="8"/>
      <c r="V810" s="8"/>
      <c r="W810" s="8"/>
      <c r="X810" s="8"/>
      <c r="Y810" s="8"/>
    </row>
    <row r="811" spans="1:25" ht="12.75" customHeight="1" x14ac:dyDescent="0.15">
      <c r="A811" s="8"/>
      <c r="B811" s="83"/>
      <c r="C811" s="89"/>
      <c r="D811" s="82"/>
      <c r="E811" s="82"/>
      <c r="F811" s="82"/>
      <c r="G811" s="8"/>
      <c r="H811" s="8"/>
      <c r="I811" s="8"/>
      <c r="J811" s="8"/>
      <c r="K811" s="8"/>
      <c r="L811" s="8"/>
      <c r="M811" s="8"/>
      <c r="N811" s="8"/>
      <c r="O811" s="8"/>
      <c r="P811" s="8"/>
      <c r="Q811" s="8"/>
      <c r="R811" s="8"/>
      <c r="S811" s="8"/>
      <c r="T811" s="8"/>
      <c r="U811" s="8"/>
      <c r="V811" s="8"/>
      <c r="W811" s="8"/>
      <c r="X811" s="8"/>
      <c r="Y811" s="8"/>
    </row>
    <row r="812" spans="1:25" ht="12.75" customHeight="1" x14ac:dyDescent="0.15">
      <c r="A812" s="8"/>
      <c r="B812" s="83"/>
      <c r="C812" s="89"/>
      <c r="D812" s="82"/>
      <c r="E812" s="82"/>
      <c r="F812" s="82"/>
      <c r="G812" s="8"/>
      <c r="H812" s="8"/>
      <c r="I812" s="8"/>
      <c r="J812" s="8"/>
      <c r="K812" s="8"/>
      <c r="L812" s="8"/>
      <c r="M812" s="8"/>
      <c r="N812" s="8"/>
      <c r="O812" s="8"/>
      <c r="P812" s="8"/>
      <c r="Q812" s="8"/>
      <c r="R812" s="8"/>
      <c r="S812" s="8"/>
      <c r="T812" s="8"/>
      <c r="U812" s="8"/>
      <c r="V812" s="8"/>
      <c r="W812" s="8"/>
      <c r="X812" s="8"/>
      <c r="Y812" s="8"/>
    </row>
    <row r="813" spans="1:25" ht="12.75" customHeight="1" x14ac:dyDescent="0.15">
      <c r="A813" s="8"/>
      <c r="B813" s="83"/>
      <c r="C813" s="89"/>
      <c r="D813" s="82"/>
      <c r="E813" s="82"/>
      <c r="F813" s="82"/>
      <c r="G813" s="8"/>
      <c r="H813" s="8"/>
      <c r="I813" s="8"/>
      <c r="J813" s="8"/>
      <c r="K813" s="8"/>
      <c r="L813" s="8"/>
      <c r="M813" s="8"/>
      <c r="N813" s="8"/>
      <c r="O813" s="8"/>
      <c r="P813" s="8"/>
      <c r="Q813" s="8"/>
      <c r="R813" s="8"/>
      <c r="S813" s="8"/>
      <c r="T813" s="8"/>
      <c r="U813" s="8"/>
      <c r="V813" s="8"/>
      <c r="W813" s="8"/>
      <c r="X813" s="8"/>
      <c r="Y813" s="8"/>
    </row>
    <row r="814" spans="1:25" ht="12.75" customHeight="1" x14ac:dyDescent="0.15">
      <c r="A814" s="8"/>
      <c r="B814" s="83"/>
      <c r="C814" s="89"/>
      <c r="D814" s="82"/>
      <c r="E814" s="82"/>
      <c r="F814" s="82"/>
      <c r="G814" s="8"/>
      <c r="H814" s="8"/>
      <c r="I814" s="8"/>
      <c r="J814" s="8"/>
      <c r="K814" s="8"/>
      <c r="L814" s="8"/>
      <c r="M814" s="8"/>
      <c r="N814" s="8"/>
      <c r="O814" s="8"/>
      <c r="P814" s="8"/>
      <c r="Q814" s="8"/>
      <c r="R814" s="8"/>
      <c r="S814" s="8"/>
      <c r="T814" s="8"/>
      <c r="U814" s="8"/>
      <c r="V814" s="8"/>
      <c r="W814" s="8"/>
      <c r="X814" s="8"/>
      <c r="Y814" s="8"/>
    </row>
    <row r="815" spans="1:25" ht="12.75" customHeight="1" x14ac:dyDescent="0.15">
      <c r="A815" s="8"/>
      <c r="B815" s="83"/>
      <c r="C815" s="89"/>
      <c r="D815" s="82"/>
      <c r="E815" s="82"/>
      <c r="F815" s="82"/>
      <c r="G815" s="8"/>
      <c r="H815" s="8"/>
      <c r="I815" s="8"/>
      <c r="J815" s="8"/>
      <c r="K815" s="8"/>
      <c r="L815" s="8"/>
      <c r="M815" s="8"/>
      <c r="N815" s="8"/>
      <c r="O815" s="8"/>
      <c r="P815" s="8"/>
      <c r="Q815" s="8"/>
      <c r="R815" s="8"/>
      <c r="S815" s="8"/>
      <c r="T815" s="8"/>
      <c r="U815" s="8"/>
      <c r="V815" s="8"/>
      <c r="W815" s="8"/>
      <c r="X815" s="8"/>
      <c r="Y815" s="8"/>
    </row>
    <row r="816" spans="1:25" ht="12.75" customHeight="1" x14ac:dyDescent="0.15">
      <c r="A816" s="8"/>
      <c r="B816" s="83"/>
      <c r="C816" s="89"/>
      <c r="D816" s="82"/>
      <c r="E816" s="82"/>
      <c r="F816" s="82"/>
      <c r="G816" s="8"/>
      <c r="H816" s="8"/>
      <c r="I816" s="8"/>
      <c r="J816" s="8"/>
      <c r="K816" s="8"/>
      <c r="L816" s="8"/>
      <c r="M816" s="8"/>
      <c r="N816" s="8"/>
      <c r="O816" s="8"/>
      <c r="P816" s="8"/>
      <c r="Q816" s="8"/>
      <c r="R816" s="8"/>
      <c r="S816" s="8"/>
      <c r="T816" s="8"/>
      <c r="U816" s="8"/>
      <c r="V816" s="8"/>
      <c r="W816" s="8"/>
      <c r="X816" s="8"/>
      <c r="Y816" s="8"/>
    </row>
    <row r="817" spans="1:25" ht="12.75" customHeight="1" x14ac:dyDescent="0.15">
      <c r="A817" s="8"/>
      <c r="B817" s="83"/>
      <c r="C817" s="89"/>
      <c r="D817" s="82"/>
      <c r="E817" s="82"/>
      <c r="F817" s="82"/>
      <c r="G817" s="8"/>
      <c r="H817" s="8"/>
      <c r="I817" s="8"/>
      <c r="J817" s="8"/>
      <c r="K817" s="8"/>
      <c r="L817" s="8"/>
      <c r="M817" s="8"/>
      <c r="N817" s="8"/>
      <c r="O817" s="8"/>
      <c r="P817" s="8"/>
      <c r="Q817" s="8"/>
      <c r="R817" s="8"/>
      <c r="S817" s="8"/>
      <c r="T817" s="8"/>
      <c r="U817" s="8"/>
      <c r="V817" s="8"/>
      <c r="W817" s="8"/>
      <c r="X817" s="8"/>
      <c r="Y817" s="8"/>
    </row>
    <row r="818" spans="1:25" ht="12.75" customHeight="1" x14ac:dyDescent="0.15">
      <c r="A818" s="8"/>
      <c r="B818" s="83"/>
      <c r="C818" s="89"/>
      <c r="D818" s="82"/>
      <c r="E818" s="82"/>
      <c r="F818" s="82"/>
      <c r="G818" s="8"/>
      <c r="H818" s="8"/>
      <c r="I818" s="8"/>
      <c r="J818" s="8"/>
      <c r="K818" s="8"/>
      <c r="L818" s="8"/>
      <c r="M818" s="8"/>
      <c r="N818" s="8"/>
      <c r="O818" s="8"/>
      <c r="P818" s="8"/>
      <c r="Q818" s="8"/>
      <c r="R818" s="8"/>
      <c r="S818" s="8"/>
      <c r="T818" s="8"/>
      <c r="U818" s="8"/>
      <c r="V818" s="8"/>
      <c r="W818" s="8"/>
      <c r="X818" s="8"/>
      <c r="Y818" s="8"/>
    </row>
    <row r="819" spans="1:25" ht="12.75" customHeight="1" x14ac:dyDescent="0.15">
      <c r="A819" s="8"/>
      <c r="B819" s="83"/>
      <c r="C819" s="89"/>
      <c r="D819" s="82"/>
      <c r="E819" s="82"/>
      <c r="F819" s="82"/>
      <c r="G819" s="8"/>
      <c r="H819" s="8"/>
      <c r="I819" s="8"/>
      <c r="J819" s="8"/>
      <c r="K819" s="8"/>
      <c r="L819" s="8"/>
      <c r="M819" s="8"/>
      <c r="N819" s="8"/>
      <c r="O819" s="8"/>
      <c r="P819" s="8"/>
      <c r="Q819" s="8"/>
      <c r="R819" s="8"/>
      <c r="S819" s="8"/>
      <c r="T819" s="8"/>
      <c r="U819" s="8"/>
      <c r="V819" s="8"/>
      <c r="W819" s="8"/>
      <c r="X819" s="8"/>
      <c r="Y819" s="8"/>
    </row>
    <row r="820" spans="1:25" ht="12.75" customHeight="1" x14ac:dyDescent="0.15">
      <c r="A820" s="8"/>
      <c r="B820" s="83"/>
      <c r="C820" s="89"/>
      <c r="D820" s="82"/>
      <c r="E820" s="82"/>
      <c r="F820" s="82"/>
      <c r="G820" s="8"/>
      <c r="H820" s="8"/>
      <c r="I820" s="8"/>
      <c r="J820" s="8"/>
      <c r="K820" s="8"/>
      <c r="L820" s="8"/>
      <c r="M820" s="8"/>
      <c r="N820" s="8"/>
      <c r="O820" s="8"/>
      <c r="P820" s="8"/>
      <c r="Q820" s="8"/>
      <c r="R820" s="8"/>
      <c r="S820" s="8"/>
      <c r="T820" s="8"/>
      <c r="U820" s="8"/>
      <c r="V820" s="8"/>
      <c r="W820" s="8"/>
      <c r="X820" s="8"/>
      <c r="Y820" s="8"/>
    </row>
    <row r="821" spans="1:25" ht="12.75" customHeight="1" x14ac:dyDescent="0.15">
      <c r="A821" s="8"/>
      <c r="B821" s="83"/>
      <c r="C821" s="89"/>
      <c r="D821" s="82"/>
      <c r="E821" s="82"/>
      <c r="F821" s="82"/>
      <c r="G821" s="8"/>
      <c r="H821" s="8"/>
      <c r="I821" s="8"/>
      <c r="J821" s="8"/>
      <c r="K821" s="8"/>
      <c r="L821" s="8"/>
      <c r="M821" s="8"/>
      <c r="N821" s="8"/>
      <c r="O821" s="8"/>
      <c r="P821" s="8"/>
      <c r="Q821" s="8"/>
      <c r="R821" s="8"/>
      <c r="S821" s="8"/>
      <c r="T821" s="8"/>
      <c r="U821" s="8"/>
      <c r="V821" s="8"/>
      <c r="W821" s="8"/>
      <c r="X821" s="8"/>
      <c r="Y821" s="8"/>
    </row>
    <row r="822" spans="1:25" ht="12.75" customHeight="1" x14ac:dyDescent="0.15">
      <c r="A822" s="8"/>
      <c r="B822" s="83"/>
      <c r="C822" s="89"/>
      <c r="D822" s="82"/>
      <c r="E822" s="82"/>
      <c r="F822" s="82"/>
      <c r="G822" s="8"/>
      <c r="H822" s="8"/>
      <c r="I822" s="8"/>
      <c r="J822" s="8"/>
      <c r="K822" s="8"/>
      <c r="L822" s="8"/>
      <c r="M822" s="8"/>
      <c r="N822" s="8"/>
      <c r="O822" s="8"/>
      <c r="P822" s="8"/>
      <c r="Q822" s="8"/>
      <c r="R822" s="8"/>
      <c r="S822" s="8"/>
      <c r="T822" s="8"/>
      <c r="U822" s="8"/>
      <c r="V822" s="8"/>
      <c r="W822" s="8"/>
      <c r="X822" s="8"/>
      <c r="Y822" s="8"/>
    </row>
    <row r="823" spans="1:25" ht="12.75" customHeight="1" x14ac:dyDescent="0.15">
      <c r="A823" s="8"/>
      <c r="B823" s="83"/>
      <c r="C823" s="89"/>
      <c r="D823" s="82"/>
      <c r="E823" s="82"/>
      <c r="F823" s="82"/>
      <c r="G823" s="8"/>
      <c r="H823" s="8"/>
      <c r="I823" s="8"/>
      <c r="J823" s="8"/>
      <c r="K823" s="8"/>
      <c r="L823" s="8"/>
      <c r="M823" s="8"/>
      <c r="N823" s="8"/>
      <c r="O823" s="8"/>
      <c r="P823" s="8"/>
      <c r="Q823" s="8"/>
      <c r="R823" s="8"/>
      <c r="S823" s="8"/>
      <c r="T823" s="8"/>
      <c r="U823" s="8"/>
      <c r="V823" s="8"/>
      <c r="W823" s="8"/>
      <c r="X823" s="8"/>
      <c r="Y823" s="8"/>
    </row>
    <row r="824" spans="1:25" ht="12.75" customHeight="1" x14ac:dyDescent="0.15">
      <c r="A824" s="8"/>
      <c r="B824" s="83"/>
      <c r="C824" s="89"/>
      <c r="D824" s="82"/>
      <c r="E824" s="82"/>
      <c r="F824" s="82"/>
      <c r="G824" s="8"/>
      <c r="H824" s="8"/>
      <c r="I824" s="8"/>
      <c r="J824" s="8"/>
      <c r="K824" s="8"/>
      <c r="L824" s="8"/>
      <c r="M824" s="8"/>
      <c r="N824" s="8"/>
      <c r="O824" s="8"/>
      <c r="P824" s="8"/>
      <c r="Q824" s="8"/>
      <c r="R824" s="8"/>
      <c r="S824" s="8"/>
      <c r="T824" s="8"/>
      <c r="U824" s="8"/>
      <c r="V824" s="8"/>
      <c r="W824" s="8"/>
      <c r="X824" s="8"/>
      <c r="Y824" s="8"/>
    </row>
    <row r="825" spans="1:25" ht="12.75" customHeight="1" x14ac:dyDescent="0.15">
      <c r="A825" s="8"/>
      <c r="B825" s="83"/>
      <c r="C825" s="89"/>
      <c r="D825" s="82"/>
      <c r="E825" s="82"/>
      <c r="F825" s="82"/>
      <c r="G825" s="8"/>
      <c r="H825" s="8"/>
      <c r="I825" s="8"/>
      <c r="J825" s="8"/>
      <c r="K825" s="8"/>
      <c r="L825" s="8"/>
      <c r="M825" s="8"/>
      <c r="N825" s="8"/>
      <c r="O825" s="8"/>
      <c r="P825" s="8"/>
      <c r="Q825" s="8"/>
      <c r="R825" s="8"/>
      <c r="S825" s="8"/>
      <c r="T825" s="8"/>
      <c r="U825" s="8"/>
      <c r="V825" s="8"/>
      <c r="W825" s="8"/>
      <c r="X825" s="8"/>
      <c r="Y825" s="8"/>
    </row>
    <row r="826" spans="1:25" ht="12.75" customHeight="1" x14ac:dyDescent="0.15">
      <c r="A826" s="8"/>
      <c r="B826" s="83"/>
      <c r="C826" s="89"/>
      <c r="D826" s="82"/>
      <c r="E826" s="82"/>
      <c r="F826" s="82"/>
      <c r="G826" s="8"/>
      <c r="H826" s="8"/>
      <c r="I826" s="8"/>
      <c r="J826" s="8"/>
      <c r="K826" s="8"/>
      <c r="L826" s="8"/>
      <c r="M826" s="8"/>
      <c r="N826" s="8"/>
      <c r="O826" s="8"/>
      <c r="P826" s="8"/>
      <c r="Q826" s="8"/>
      <c r="R826" s="8"/>
      <c r="S826" s="8"/>
      <c r="T826" s="8"/>
      <c r="U826" s="8"/>
      <c r="V826" s="8"/>
      <c r="W826" s="8"/>
      <c r="X826" s="8"/>
      <c r="Y826" s="8"/>
    </row>
    <row r="827" spans="1:25" ht="12.75" customHeight="1" x14ac:dyDescent="0.15">
      <c r="A827" s="8"/>
      <c r="B827" s="83"/>
      <c r="C827" s="89"/>
      <c r="D827" s="82"/>
      <c r="E827" s="82"/>
      <c r="F827" s="82"/>
      <c r="G827" s="8"/>
      <c r="H827" s="8"/>
      <c r="I827" s="8"/>
      <c r="J827" s="8"/>
      <c r="K827" s="8"/>
      <c r="L827" s="8"/>
      <c r="M827" s="8"/>
      <c r="N827" s="8"/>
      <c r="O827" s="8"/>
      <c r="P827" s="8"/>
      <c r="Q827" s="8"/>
      <c r="R827" s="8"/>
      <c r="S827" s="8"/>
      <c r="T827" s="8"/>
      <c r="U827" s="8"/>
      <c r="V827" s="8"/>
      <c r="W827" s="8"/>
      <c r="X827" s="8"/>
      <c r="Y827" s="8"/>
    </row>
    <row r="828" spans="1:25" ht="12.75" customHeight="1" x14ac:dyDescent="0.15">
      <c r="A828" s="8"/>
      <c r="B828" s="83"/>
      <c r="C828" s="89"/>
      <c r="D828" s="82"/>
      <c r="E828" s="82"/>
      <c r="F828" s="82"/>
      <c r="G828" s="8"/>
      <c r="H828" s="8"/>
      <c r="I828" s="8"/>
      <c r="J828" s="8"/>
      <c r="K828" s="8"/>
      <c r="L828" s="8"/>
      <c r="M828" s="8"/>
      <c r="N828" s="8"/>
      <c r="O828" s="8"/>
      <c r="P828" s="8"/>
      <c r="Q828" s="8"/>
      <c r="R828" s="8"/>
      <c r="S828" s="8"/>
      <c r="T828" s="8"/>
      <c r="U828" s="8"/>
      <c r="V828" s="8"/>
      <c r="W828" s="8"/>
      <c r="X828" s="8"/>
      <c r="Y828" s="8"/>
    </row>
    <row r="829" spans="1:25" ht="12.75" customHeight="1" x14ac:dyDescent="0.15">
      <c r="A829" s="8"/>
      <c r="B829" s="83"/>
      <c r="C829" s="89"/>
      <c r="D829" s="82"/>
      <c r="E829" s="82"/>
      <c r="F829" s="82"/>
      <c r="G829" s="8"/>
      <c r="H829" s="8"/>
      <c r="I829" s="8"/>
      <c r="J829" s="8"/>
      <c r="K829" s="8"/>
      <c r="L829" s="8"/>
      <c r="M829" s="8"/>
      <c r="N829" s="8"/>
      <c r="O829" s="8"/>
      <c r="P829" s="8"/>
      <c r="Q829" s="8"/>
      <c r="R829" s="8"/>
      <c r="S829" s="8"/>
      <c r="T829" s="8"/>
      <c r="U829" s="8"/>
      <c r="V829" s="8"/>
      <c r="W829" s="8"/>
      <c r="X829" s="8"/>
      <c r="Y829" s="8"/>
    </row>
    <row r="830" spans="1:25" ht="12.75" customHeight="1" x14ac:dyDescent="0.15">
      <c r="A830" s="8"/>
      <c r="B830" s="83"/>
      <c r="C830" s="89"/>
      <c r="D830" s="82"/>
      <c r="E830" s="82"/>
      <c r="F830" s="82"/>
      <c r="G830" s="8"/>
      <c r="H830" s="8"/>
      <c r="I830" s="8"/>
      <c r="J830" s="8"/>
      <c r="K830" s="8"/>
      <c r="L830" s="8"/>
      <c r="M830" s="8"/>
      <c r="N830" s="8"/>
      <c r="O830" s="8"/>
      <c r="P830" s="8"/>
      <c r="Q830" s="8"/>
      <c r="R830" s="8"/>
      <c r="S830" s="8"/>
      <c r="T830" s="8"/>
      <c r="U830" s="8"/>
      <c r="V830" s="8"/>
      <c r="W830" s="8"/>
      <c r="X830" s="8"/>
      <c r="Y830" s="8"/>
    </row>
    <row r="831" spans="1:25" ht="12.75" customHeight="1" x14ac:dyDescent="0.15">
      <c r="A831" s="8"/>
      <c r="B831" s="83"/>
      <c r="C831" s="89"/>
      <c r="D831" s="82"/>
      <c r="E831" s="82"/>
      <c r="F831" s="82"/>
      <c r="G831" s="8"/>
      <c r="H831" s="8"/>
      <c r="I831" s="8"/>
      <c r="J831" s="8"/>
      <c r="K831" s="8"/>
      <c r="L831" s="8"/>
      <c r="M831" s="8"/>
      <c r="N831" s="8"/>
      <c r="O831" s="8"/>
      <c r="P831" s="8"/>
      <c r="Q831" s="8"/>
      <c r="R831" s="8"/>
      <c r="S831" s="8"/>
      <c r="T831" s="8"/>
      <c r="U831" s="8"/>
      <c r="V831" s="8"/>
      <c r="W831" s="8"/>
      <c r="X831" s="8"/>
      <c r="Y831" s="8"/>
    </row>
    <row r="832" spans="1:25" ht="12.75" customHeight="1" x14ac:dyDescent="0.15">
      <c r="A832" s="8"/>
      <c r="B832" s="83"/>
      <c r="C832" s="89"/>
      <c r="D832" s="82"/>
      <c r="E832" s="82"/>
      <c r="F832" s="82"/>
      <c r="G832" s="8"/>
      <c r="H832" s="8"/>
      <c r="I832" s="8"/>
      <c r="J832" s="8"/>
      <c r="K832" s="8"/>
      <c r="L832" s="8"/>
      <c r="M832" s="8"/>
      <c r="N832" s="8"/>
      <c r="O832" s="8"/>
      <c r="P832" s="8"/>
      <c r="Q832" s="8"/>
      <c r="R832" s="8"/>
      <c r="S832" s="8"/>
      <c r="T832" s="8"/>
      <c r="U832" s="8"/>
      <c r="V832" s="8"/>
      <c r="W832" s="8"/>
      <c r="X832" s="8"/>
      <c r="Y832" s="8"/>
    </row>
    <row r="833" spans="1:25" ht="12.75" customHeight="1" x14ac:dyDescent="0.15">
      <c r="A833" s="8"/>
      <c r="B833" s="83"/>
      <c r="C833" s="89"/>
      <c r="D833" s="82"/>
      <c r="E833" s="82"/>
      <c r="F833" s="82"/>
      <c r="G833" s="8"/>
      <c r="H833" s="8"/>
      <c r="I833" s="8"/>
      <c r="J833" s="8"/>
      <c r="K833" s="8"/>
      <c r="L833" s="8"/>
      <c r="M833" s="8"/>
      <c r="N833" s="8"/>
      <c r="O833" s="8"/>
      <c r="P833" s="8"/>
      <c r="Q833" s="8"/>
      <c r="R833" s="8"/>
      <c r="S833" s="8"/>
      <c r="T833" s="8"/>
      <c r="U833" s="8"/>
      <c r="V833" s="8"/>
      <c r="W833" s="8"/>
      <c r="X833" s="8"/>
      <c r="Y833" s="8"/>
    </row>
    <row r="834" spans="1:25" ht="12.75" customHeight="1" x14ac:dyDescent="0.15">
      <c r="A834" s="8"/>
      <c r="B834" s="83"/>
      <c r="C834" s="89"/>
      <c r="D834" s="82"/>
      <c r="E834" s="82"/>
      <c r="F834" s="82"/>
      <c r="G834" s="8"/>
      <c r="H834" s="8"/>
      <c r="I834" s="8"/>
      <c r="J834" s="8"/>
      <c r="K834" s="8"/>
      <c r="L834" s="8"/>
      <c r="M834" s="8"/>
      <c r="N834" s="8"/>
      <c r="O834" s="8"/>
      <c r="P834" s="8"/>
      <c r="Q834" s="8"/>
      <c r="R834" s="8"/>
      <c r="S834" s="8"/>
      <c r="T834" s="8"/>
      <c r="U834" s="8"/>
      <c r="V834" s="8"/>
      <c r="W834" s="8"/>
      <c r="X834" s="8"/>
      <c r="Y834" s="8"/>
    </row>
    <row r="835" spans="1:25" ht="12.75" customHeight="1" x14ac:dyDescent="0.15">
      <c r="A835" s="8"/>
      <c r="B835" s="83"/>
      <c r="C835" s="89"/>
      <c r="D835" s="82"/>
      <c r="E835" s="82"/>
      <c r="F835" s="82"/>
      <c r="G835" s="8"/>
      <c r="H835" s="8"/>
      <c r="I835" s="8"/>
      <c r="J835" s="8"/>
      <c r="K835" s="8"/>
      <c r="L835" s="8"/>
      <c r="M835" s="8"/>
      <c r="N835" s="8"/>
      <c r="O835" s="8"/>
      <c r="P835" s="8"/>
      <c r="Q835" s="8"/>
      <c r="R835" s="8"/>
      <c r="S835" s="8"/>
      <c r="T835" s="8"/>
      <c r="U835" s="8"/>
      <c r="V835" s="8"/>
      <c r="W835" s="8"/>
      <c r="X835" s="8"/>
      <c r="Y835" s="8"/>
    </row>
    <row r="836" spans="1:25" ht="12.75" customHeight="1" x14ac:dyDescent="0.15">
      <c r="A836" s="8"/>
      <c r="B836" s="83"/>
      <c r="C836" s="89"/>
      <c r="D836" s="82"/>
      <c r="E836" s="82"/>
      <c r="F836" s="82"/>
      <c r="G836" s="8"/>
      <c r="H836" s="8"/>
      <c r="I836" s="8"/>
      <c r="J836" s="8"/>
      <c r="K836" s="8"/>
      <c r="L836" s="8"/>
      <c r="M836" s="8"/>
      <c r="N836" s="8"/>
      <c r="O836" s="8"/>
      <c r="P836" s="8"/>
      <c r="Q836" s="8"/>
      <c r="R836" s="8"/>
      <c r="S836" s="8"/>
      <c r="T836" s="8"/>
      <c r="U836" s="8"/>
      <c r="V836" s="8"/>
      <c r="W836" s="8"/>
      <c r="X836" s="8"/>
      <c r="Y836" s="8"/>
    </row>
    <row r="837" spans="1:25" ht="12.75" customHeight="1" x14ac:dyDescent="0.15">
      <c r="A837" s="8"/>
      <c r="B837" s="83"/>
      <c r="C837" s="89"/>
      <c r="D837" s="82"/>
      <c r="E837" s="82"/>
      <c r="F837" s="82"/>
      <c r="G837" s="8"/>
      <c r="H837" s="8"/>
      <c r="I837" s="8"/>
      <c r="J837" s="8"/>
      <c r="K837" s="8"/>
      <c r="L837" s="8"/>
      <c r="M837" s="8"/>
      <c r="N837" s="8"/>
      <c r="O837" s="8"/>
      <c r="P837" s="8"/>
      <c r="Q837" s="8"/>
      <c r="R837" s="8"/>
      <c r="S837" s="8"/>
      <c r="T837" s="8"/>
      <c r="U837" s="8"/>
      <c r="V837" s="8"/>
      <c r="W837" s="8"/>
      <c r="X837" s="8"/>
      <c r="Y837" s="8"/>
    </row>
    <row r="838" spans="1:25" ht="12.75" customHeight="1" x14ac:dyDescent="0.15">
      <c r="A838" s="8"/>
      <c r="B838" s="83"/>
      <c r="C838" s="89"/>
      <c r="D838" s="82"/>
      <c r="E838" s="82"/>
      <c r="F838" s="82"/>
      <c r="G838" s="8"/>
      <c r="H838" s="8"/>
      <c r="I838" s="8"/>
      <c r="J838" s="8"/>
      <c r="K838" s="8"/>
      <c r="L838" s="8"/>
      <c r="M838" s="8"/>
      <c r="N838" s="8"/>
      <c r="O838" s="8"/>
      <c r="P838" s="8"/>
      <c r="Q838" s="8"/>
      <c r="R838" s="8"/>
      <c r="S838" s="8"/>
      <c r="T838" s="8"/>
      <c r="U838" s="8"/>
      <c r="V838" s="8"/>
      <c r="W838" s="8"/>
      <c r="X838" s="8"/>
      <c r="Y838" s="8"/>
    </row>
    <row r="839" spans="1:25" ht="12.75" customHeight="1" x14ac:dyDescent="0.15">
      <c r="A839" s="8"/>
      <c r="B839" s="83"/>
      <c r="C839" s="89"/>
      <c r="D839" s="82"/>
      <c r="E839" s="82"/>
      <c r="F839" s="82"/>
      <c r="G839" s="8"/>
      <c r="H839" s="8"/>
      <c r="I839" s="8"/>
      <c r="J839" s="8"/>
      <c r="K839" s="8"/>
      <c r="L839" s="8"/>
      <c r="M839" s="8"/>
      <c r="N839" s="8"/>
      <c r="O839" s="8"/>
      <c r="P839" s="8"/>
      <c r="Q839" s="8"/>
      <c r="R839" s="8"/>
      <c r="S839" s="8"/>
      <c r="T839" s="8"/>
      <c r="U839" s="8"/>
      <c r="V839" s="8"/>
      <c r="W839" s="8"/>
      <c r="X839" s="8"/>
      <c r="Y839" s="8"/>
    </row>
    <row r="840" spans="1:25" ht="12.75" customHeight="1" x14ac:dyDescent="0.15">
      <c r="A840" s="8"/>
      <c r="B840" s="83"/>
      <c r="C840" s="89"/>
      <c r="D840" s="82"/>
      <c r="E840" s="82"/>
      <c r="F840" s="82"/>
      <c r="G840" s="8"/>
      <c r="H840" s="8"/>
      <c r="I840" s="8"/>
      <c r="J840" s="8"/>
      <c r="K840" s="8"/>
      <c r="L840" s="8"/>
      <c r="M840" s="8"/>
      <c r="N840" s="8"/>
      <c r="O840" s="8"/>
      <c r="P840" s="8"/>
      <c r="Q840" s="8"/>
      <c r="R840" s="8"/>
      <c r="S840" s="8"/>
      <c r="T840" s="8"/>
      <c r="U840" s="8"/>
      <c r="V840" s="8"/>
      <c r="W840" s="8"/>
      <c r="X840" s="8"/>
      <c r="Y840" s="8"/>
    </row>
    <row r="841" spans="1:25" ht="12.75" customHeight="1" x14ac:dyDescent="0.15">
      <c r="A841" s="8"/>
      <c r="B841" s="83"/>
      <c r="C841" s="89"/>
      <c r="D841" s="82"/>
      <c r="E841" s="82"/>
      <c r="F841" s="82"/>
      <c r="G841" s="8"/>
      <c r="H841" s="8"/>
      <c r="I841" s="8"/>
      <c r="J841" s="8"/>
      <c r="K841" s="8"/>
      <c r="L841" s="8"/>
      <c r="M841" s="8"/>
      <c r="N841" s="8"/>
      <c r="O841" s="8"/>
      <c r="P841" s="8"/>
      <c r="Q841" s="8"/>
      <c r="R841" s="8"/>
      <c r="S841" s="8"/>
      <c r="T841" s="8"/>
      <c r="U841" s="8"/>
      <c r="V841" s="8"/>
      <c r="W841" s="8"/>
      <c r="X841" s="8"/>
      <c r="Y841" s="8"/>
    </row>
    <row r="842" spans="1:25" ht="12.75" customHeight="1" x14ac:dyDescent="0.15">
      <c r="A842" s="8"/>
      <c r="B842" s="83"/>
      <c r="C842" s="89"/>
      <c r="D842" s="82"/>
      <c r="E842" s="82"/>
      <c r="F842" s="82"/>
      <c r="G842" s="8"/>
      <c r="H842" s="8"/>
      <c r="I842" s="8"/>
      <c r="J842" s="8"/>
      <c r="K842" s="8"/>
      <c r="L842" s="8"/>
      <c r="M842" s="8"/>
      <c r="N842" s="8"/>
      <c r="O842" s="8"/>
      <c r="P842" s="8"/>
      <c r="Q842" s="8"/>
      <c r="R842" s="8"/>
      <c r="S842" s="8"/>
      <c r="T842" s="8"/>
      <c r="U842" s="8"/>
      <c r="V842" s="8"/>
      <c r="W842" s="8"/>
      <c r="X842" s="8"/>
      <c r="Y842" s="8"/>
    </row>
    <row r="843" spans="1:25" ht="12.75" customHeight="1" x14ac:dyDescent="0.15">
      <c r="A843" s="8"/>
      <c r="B843" s="83"/>
      <c r="C843" s="89"/>
      <c r="D843" s="82"/>
      <c r="E843" s="82"/>
      <c r="F843" s="82"/>
      <c r="G843" s="8"/>
      <c r="H843" s="8"/>
      <c r="I843" s="8"/>
      <c r="J843" s="8"/>
      <c r="K843" s="8"/>
      <c r="L843" s="8"/>
      <c r="M843" s="8"/>
      <c r="N843" s="8"/>
      <c r="O843" s="8"/>
      <c r="P843" s="8"/>
      <c r="Q843" s="8"/>
      <c r="R843" s="8"/>
      <c r="S843" s="8"/>
      <c r="T843" s="8"/>
      <c r="U843" s="8"/>
      <c r="V843" s="8"/>
      <c r="W843" s="8"/>
      <c r="X843" s="8"/>
      <c r="Y843" s="8"/>
    </row>
    <row r="844" spans="1:25" ht="12.75" customHeight="1" x14ac:dyDescent="0.15">
      <c r="A844" s="8"/>
      <c r="B844" s="83"/>
      <c r="C844" s="89"/>
      <c r="D844" s="82"/>
      <c r="E844" s="82"/>
      <c r="F844" s="82"/>
      <c r="G844" s="8"/>
      <c r="H844" s="8"/>
      <c r="I844" s="8"/>
      <c r="J844" s="8"/>
      <c r="K844" s="8"/>
      <c r="L844" s="8"/>
      <c r="M844" s="8"/>
      <c r="N844" s="8"/>
      <c r="O844" s="8"/>
      <c r="P844" s="8"/>
      <c r="Q844" s="8"/>
      <c r="R844" s="8"/>
      <c r="S844" s="8"/>
      <c r="T844" s="8"/>
      <c r="U844" s="8"/>
      <c r="V844" s="8"/>
      <c r="W844" s="8"/>
      <c r="X844" s="8"/>
      <c r="Y844" s="8"/>
    </row>
    <row r="845" spans="1:25" ht="12.75" customHeight="1" x14ac:dyDescent="0.15">
      <c r="A845" s="8"/>
      <c r="B845" s="83"/>
      <c r="C845" s="89"/>
      <c r="D845" s="82"/>
      <c r="E845" s="82"/>
      <c r="F845" s="82"/>
      <c r="G845" s="8"/>
      <c r="H845" s="8"/>
      <c r="I845" s="8"/>
      <c r="J845" s="8"/>
      <c r="K845" s="8"/>
      <c r="L845" s="8"/>
      <c r="M845" s="8"/>
      <c r="N845" s="8"/>
      <c r="O845" s="8"/>
      <c r="P845" s="8"/>
      <c r="Q845" s="8"/>
      <c r="R845" s="8"/>
      <c r="S845" s="8"/>
      <c r="T845" s="8"/>
      <c r="U845" s="8"/>
      <c r="V845" s="8"/>
      <c r="W845" s="8"/>
      <c r="X845" s="8"/>
      <c r="Y845" s="8"/>
    </row>
    <row r="846" spans="1:25" ht="12.75" customHeight="1" x14ac:dyDescent="0.15">
      <c r="A846" s="8"/>
      <c r="B846" s="83"/>
      <c r="C846" s="89"/>
      <c r="D846" s="82"/>
      <c r="E846" s="82"/>
      <c r="F846" s="82"/>
      <c r="G846" s="8"/>
      <c r="H846" s="8"/>
      <c r="I846" s="8"/>
      <c r="J846" s="8"/>
      <c r="K846" s="8"/>
      <c r="L846" s="8"/>
      <c r="M846" s="8"/>
      <c r="N846" s="8"/>
      <c r="O846" s="8"/>
      <c r="P846" s="8"/>
      <c r="Q846" s="8"/>
      <c r="R846" s="8"/>
      <c r="S846" s="8"/>
      <c r="T846" s="8"/>
      <c r="U846" s="8"/>
      <c r="V846" s="8"/>
      <c r="W846" s="8"/>
      <c r="X846" s="8"/>
      <c r="Y846" s="8"/>
    </row>
    <row r="847" spans="1:25" ht="12.75" customHeight="1" x14ac:dyDescent="0.15">
      <c r="A847" s="8"/>
      <c r="B847" s="83"/>
      <c r="C847" s="89"/>
      <c r="D847" s="82"/>
      <c r="E847" s="82"/>
      <c r="F847" s="82"/>
      <c r="G847" s="8"/>
      <c r="H847" s="8"/>
      <c r="I847" s="8"/>
      <c r="J847" s="8"/>
      <c r="K847" s="8"/>
      <c r="L847" s="8"/>
      <c r="M847" s="8"/>
      <c r="N847" s="8"/>
      <c r="O847" s="8"/>
      <c r="P847" s="8"/>
      <c r="Q847" s="8"/>
      <c r="R847" s="8"/>
      <c r="S847" s="8"/>
      <c r="T847" s="8"/>
      <c r="U847" s="8"/>
      <c r="V847" s="8"/>
      <c r="W847" s="8"/>
      <c r="X847" s="8"/>
      <c r="Y847" s="8"/>
    </row>
    <row r="848" spans="1:25" ht="12.75" customHeight="1" x14ac:dyDescent="0.15">
      <c r="A848" s="8"/>
      <c r="B848" s="83"/>
      <c r="C848" s="89"/>
      <c r="D848" s="82"/>
      <c r="E848" s="82"/>
      <c r="F848" s="82"/>
      <c r="G848" s="8"/>
      <c r="H848" s="8"/>
      <c r="I848" s="8"/>
      <c r="J848" s="8"/>
      <c r="K848" s="8"/>
      <c r="L848" s="8"/>
      <c r="M848" s="8"/>
      <c r="N848" s="8"/>
      <c r="O848" s="8"/>
      <c r="P848" s="8"/>
      <c r="Q848" s="8"/>
      <c r="R848" s="8"/>
      <c r="S848" s="8"/>
      <c r="T848" s="8"/>
      <c r="U848" s="8"/>
      <c r="V848" s="8"/>
      <c r="W848" s="8"/>
      <c r="X848" s="8"/>
      <c r="Y848" s="8"/>
    </row>
    <row r="849" spans="1:25" ht="12.75" customHeight="1" x14ac:dyDescent="0.15">
      <c r="A849" s="8"/>
      <c r="B849" s="83"/>
      <c r="C849" s="89"/>
      <c r="D849" s="82"/>
      <c r="E849" s="82"/>
      <c r="F849" s="82"/>
      <c r="G849" s="8"/>
      <c r="H849" s="8"/>
      <c r="I849" s="8"/>
      <c r="J849" s="8"/>
      <c r="K849" s="8"/>
      <c r="L849" s="8"/>
      <c r="M849" s="8"/>
      <c r="N849" s="8"/>
      <c r="O849" s="8"/>
      <c r="P849" s="8"/>
      <c r="Q849" s="8"/>
      <c r="R849" s="8"/>
      <c r="S849" s="8"/>
      <c r="T849" s="8"/>
      <c r="U849" s="8"/>
      <c r="V849" s="8"/>
      <c r="W849" s="8"/>
      <c r="X849" s="8"/>
      <c r="Y849" s="8"/>
    </row>
    <row r="850" spans="1:25" ht="12.75" customHeight="1" x14ac:dyDescent="0.15">
      <c r="A850" s="8"/>
      <c r="B850" s="83"/>
      <c r="C850" s="89"/>
      <c r="D850" s="82"/>
      <c r="E850" s="82"/>
      <c r="F850" s="82"/>
      <c r="G850" s="8"/>
      <c r="H850" s="8"/>
      <c r="I850" s="8"/>
      <c r="J850" s="8"/>
      <c r="K850" s="8"/>
      <c r="L850" s="8"/>
      <c r="M850" s="8"/>
      <c r="N850" s="8"/>
      <c r="O850" s="8"/>
      <c r="P850" s="8"/>
      <c r="Q850" s="8"/>
      <c r="R850" s="8"/>
      <c r="S850" s="8"/>
      <c r="T850" s="8"/>
      <c r="U850" s="8"/>
      <c r="V850" s="8"/>
      <c r="W850" s="8"/>
      <c r="X850" s="8"/>
      <c r="Y850" s="8"/>
    </row>
    <row r="851" spans="1:25" ht="12.75" customHeight="1" x14ac:dyDescent="0.15">
      <c r="A851" s="8"/>
      <c r="B851" s="83"/>
      <c r="C851" s="89"/>
      <c r="D851" s="82"/>
      <c r="E851" s="82"/>
      <c r="F851" s="82"/>
      <c r="G851" s="8"/>
      <c r="H851" s="8"/>
      <c r="I851" s="8"/>
      <c r="J851" s="8"/>
      <c r="K851" s="8"/>
      <c r="L851" s="8"/>
      <c r="M851" s="8"/>
      <c r="N851" s="8"/>
      <c r="O851" s="8"/>
      <c r="P851" s="8"/>
      <c r="Q851" s="8"/>
      <c r="R851" s="8"/>
      <c r="S851" s="8"/>
      <c r="T851" s="8"/>
      <c r="U851" s="8"/>
      <c r="V851" s="8"/>
      <c r="W851" s="8"/>
      <c r="X851" s="8"/>
      <c r="Y851" s="8"/>
    </row>
    <row r="852" spans="1:25" ht="12.75" customHeight="1" x14ac:dyDescent="0.15">
      <c r="A852" s="8"/>
      <c r="B852" s="83"/>
      <c r="C852" s="89"/>
      <c r="D852" s="82"/>
      <c r="E852" s="82"/>
      <c r="F852" s="82"/>
      <c r="G852" s="8"/>
      <c r="H852" s="8"/>
      <c r="I852" s="8"/>
      <c r="J852" s="8"/>
      <c r="K852" s="8"/>
      <c r="L852" s="8"/>
      <c r="M852" s="8"/>
      <c r="N852" s="8"/>
      <c r="O852" s="8"/>
      <c r="P852" s="8"/>
      <c r="Q852" s="8"/>
      <c r="R852" s="8"/>
      <c r="S852" s="8"/>
      <c r="T852" s="8"/>
      <c r="U852" s="8"/>
      <c r="V852" s="8"/>
      <c r="W852" s="8"/>
      <c r="X852" s="8"/>
      <c r="Y852" s="8"/>
    </row>
    <row r="853" spans="1:25" ht="12.75" customHeight="1" x14ac:dyDescent="0.15">
      <c r="A853" s="8"/>
      <c r="B853" s="83"/>
      <c r="C853" s="89"/>
      <c r="D853" s="82"/>
      <c r="E853" s="82"/>
      <c r="F853" s="82"/>
      <c r="G853" s="8"/>
      <c r="H853" s="8"/>
      <c r="I853" s="8"/>
      <c r="J853" s="8"/>
      <c r="K853" s="8"/>
      <c r="L853" s="8"/>
      <c r="M853" s="8"/>
      <c r="N853" s="8"/>
      <c r="O853" s="8"/>
      <c r="P853" s="8"/>
      <c r="Q853" s="8"/>
      <c r="R853" s="8"/>
      <c r="S853" s="8"/>
      <c r="T853" s="8"/>
      <c r="U853" s="8"/>
      <c r="V853" s="8"/>
      <c r="W853" s="8"/>
      <c r="X853" s="8"/>
      <c r="Y853" s="8"/>
    </row>
    <row r="854" spans="1:25" ht="12.75" customHeight="1" x14ac:dyDescent="0.15">
      <c r="A854" s="8"/>
      <c r="B854" s="83"/>
      <c r="C854" s="89"/>
      <c r="D854" s="82"/>
      <c r="E854" s="82"/>
      <c r="F854" s="82"/>
      <c r="G854" s="8"/>
      <c r="H854" s="8"/>
      <c r="I854" s="8"/>
      <c r="J854" s="8"/>
      <c r="K854" s="8"/>
      <c r="L854" s="8"/>
      <c r="M854" s="8"/>
      <c r="N854" s="8"/>
      <c r="O854" s="8"/>
      <c r="P854" s="8"/>
      <c r="Q854" s="8"/>
      <c r="R854" s="8"/>
      <c r="S854" s="8"/>
      <c r="T854" s="8"/>
      <c r="U854" s="8"/>
      <c r="V854" s="8"/>
      <c r="W854" s="8"/>
      <c r="X854" s="8"/>
      <c r="Y854" s="8"/>
    </row>
    <row r="855" spans="1:25" ht="12.75" customHeight="1" x14ac:dyDescent="0.15">
      <c r="A855" s="8"/>
      <c r="B855" s="83"/>
      <c r="C855" s="89"/>
      <c r="D855" s="82"/>
      <c r="E855" s="82"/>
      <c r="F855" s="82"/>
      <c r="G855" s="8"/>
      <c r="H855" s="8"/>
      <c r="I855" s="8"/>
      <c r="J855" s="8"/>
      <c r="K855" s="8"/>
      <c r="L855" s="8"/>
      <c r="M855" s="8"/>
      <c r="N855" s="8"/>
      <c r="O855" s="8"/>
      <c r="P855" s="8"/>
      <c r="Q855" s="8"/>
      <c r="R855" s="8"/>
      <c r="S855" s="8"/>
      <c r="T855" s="8"/>
      <c r="U855" s="8"/>
      <c r="V855" s="8"/>
      <c r="W855" s="8"/>
      <c r="X855" s="8"/>
      <c r="Y855" s="8"/>
    </row>
    <row r="856" spans="1:25" ht="12.75" customHeight="1" x14ac:dyDescent="0.15">
      <c r="A856" s="8"/>
      <c r="B856" s="83"/>
      <c r="C856" s="89"/>
      <c r="D856" s="82"/>
      <c r="E856" s="82"/>
      <c r="F856" s="82"/>
      <c r="G856" s="8"/>
      <c r="H856" s="8"/>
      <c r="I856" s="8"/>
      <c r="J856" s="8"/>
      <c r="K856" s="8"/>
      <c r="L856" s="8"/>
      <c r="M856" s="8"/>
      <c r="N856" s="8"/>
      <c r="O856" s="8"/>
      <c r="P856" s="8"/>
      <c r="Q856" s="8"/>
      <c r="R856" s="8"/>
      <c r="S856" s="8"/>
      <c r="T856" s="8"/>
      <c r="U856" s="8"/>
      <c r="V856" s="8"/>
      <c r="W856" s="8"/>
      <c r="X856" s="8"/>
      <c r="Y856" s="8"/>
    </row>
    <row r="857" spans="1:25" ht="12.75" customHeight="1" x14ac:dyDescent="0.15">
      <c r="A857" s="8"/>
      <c r="B857" s="83"/>
      <c r="C857" s="89"/>
      <c r="D857" s="82"/>
      <c r="E857" s="82"/>
      <c r="F857" s="82"/>
      <c r="G857" s="8"/>
      <c r="H857" s="8"/>
      <c r="I857" s="8"/>
      <c r="J857" s="8"/>
      <c r="K857" s="8"/>
      <c r="L857" s="8"/>
      <c r="M857" s="8"/>
      <c r="N857" s="8"/>
      <c r="O857" s="8"/>
      <c r="P857" s="8"/>
      <c r="Q857" s="8"/>
      <c r="R857" s="8"/>
      <c r="S857" s="8"/>
      <c r="T857" s="8"/>
      <c r="U857" s="8"/>
      <c r="V857" s="8"/>
      <c r="W857" s="8"/>
      <c r="X857" s="8"/>
      <c r="Y857" s="8"/>
    </row>
    <row r="858" spans="1:25" ht="12.75" customHeight="1" x14ac:dyDescent="0.15">
      <c r="A858" s="8"/>
      <c r="B858" s="83"/>
      <c r="C858" s="89"/>
      <c r="D858" s="82"/>
      <c r="E858" s="82"/>
      <c r="F858" s="82"/>
      <c r="G858" s="8"/>
      <c r="H858" s="8"/>
      <c r="I858" s="8"/>
      <c r="J858" s="8"/>
      <c r="K858" s="8"/>
      <c r="L858" s="8"/>
      <c r="M858" s="8"/>
      <c r="N858" s="8"/>
      <c r="O858" s="8"/>
      <c r="P858" s="8"/>
      <c r="Q858" s="8"/>
      <c r="R858" s="8"/>
      <c r="S858" s="8"/>
      <c r="T858" s="8"/>
      <c r="U858" s="8"/>
      <c r="V858" s="8"/>
      <c r="W858" s="8"/>
      <c r="X858" s="8"/>
      <c r="Y858" s="8"/>
    </row>
    <row r="859" spans="1:25" ht="12.75" customHeight="1" x14ac:dyDescent="0.15">
      <c r="A859" s="8"/>
      <c r="B859" s="83"/>
      <c r="C859" s="89"/>
      <c r="D859" s="82"/>
      <c r="E859" s="82"/>
      <c r="F859" s="82"/>
      <c r="G859" s="8"/>
      <c r="H859" s="8"/>
      <c r="I859" s="8"/>
      <c r="J859" s="8"/>
      <c r="K859" s="8"/>
      <c r="L859" s="8"/>
      <c r="M859" s="8"/>
      <c r="N859" s="8"/>
      <c r="O859" s="8"/>
      <c r="P859" s="8"/>
      <c r="Q859" s="8"/>
      <c r="R859" s="8"/>
      <c r="S859" s="8"/>
      <c r="T859" s="8"/>
      <c r="U859" s="8"/>
      <c r="V859" s="8"/>
      <c r="W859" s="8"/>
      <c r="X859" s="8"/>
      <c r="Y859" s="8"/>
    </row>
    <row r="860" spans="1:25" ht="12.75" customHeight="1" x14ac:dyDescent="0.15">
      <c r="A860" s="8"/>
      <c r="B860" s="83"/>
      <c r="C860" s="89"/>
      <c r="D860" s="82"/>
      <c r="E860" s="82"/>
      <c r="F860" s="82"/>
      <c r="G860" s="8"/>
      <c r="H860" s="8"/>
      <c r="I860" s="8"/>
      <c r="J860" s="8"/>
      <c r="K860" s="8"/>
      <c r="L860" s="8"/>
      <c r="M860" s="8"/>
      <c r="N860" s="8"/>
      <c r="O860" s="8"/>
      <c r="P860" s="8"/>
      <c r="Q860" s="8"/>
      <c r="R860" s="8"/>
      <c r="S860" s="8"/>
      <c r="T860" s="8"/>
      <c r="U860" s="8"/>
      <c r="V860" s="8"/>
      <c r="W860" s="8"/>
      <c r="X860" s="8"/>
      <c r="Y860" s="8"/>
    </row>
    <row r="861" spans="1:25" ht="12.75" customHeight="1" x14ac:dyDescent="0.15">
      <c r="A861" s="8"/>
      <c r="B861" s="83"/>
      <c r="C861" s="89"/>
      <c r="D861" s="82"/>
      <c r="E861" s="82"/>
      <c r="F861" s="82"/>
      <c r="G861" s="8"/>
      <c r="H861" s="8"/>
      <c r="I861" s="8"/>
      <c r="J861" s="8"/>
      <c r="K861" s="8"/>
      <c r="L861" s="8"/>
      <c r="M861" s="8"/>
      <c r="N861" s="8"/>
      <c r="O861" s="8"/>
      <c r="P861" s="8"/>
      <c r="Q861" s="8"/>
      <c r="R861" s="8"/>
      <c r="S861" s="8"/>
      <c r="T861" s="8"/>
      <c r="U861" s="8"/>
      <c r="V861" s="8"/>
      <c r="W861" s="8"/>
      <c r="X861" s="8"/>
      <c r="Y861" s="8"/>
    </row>
    <row r="862" spans="1:25" ht="12.75" customHeight="1" x14ac:dyDescent="0.15">
      <c r="A862" s="8"/>
      <c r="B862" s="83"/>
      <c r="C862" s="89"/>
      <c r="D862" s="82"/>
      <c r="E862" s="82"/>
      <c r="F862" s="82"/>
      <c r="G862" s="8"/>
      <c r="H862" s="8"/>
      <c r="I862" s="8"/>
      <c r="J862" s="8"/>
      <c r="K862" s="8"/>
      <c r="L862" s="8"/>
      <c r="M862" s="8"/>
      <c r="N862" s="8"/>
      <c r="O862" s="8"/>
      <c r="P862" s="8"/>
      <c r="Q862" s="8"/>
      <c r="R862" s="8"/>
      <c r="S862" s="8"/>
      <c r="T862" s="8"/>
      <c r="U862" s="8"/>
      <c r="V862" s="8"/>
      <c r="W862" s="8"/>
      <c r="X862" s="8"/>
      <c r="Y862" s="8"/>
    </row>
    <row r="863" spans="1:25" ht="12.75" customHeight="1" x14ac:dyDescent="0.15">
      <c r="A863" s="8"/>
      <c r="B863" s="83"/>
      <c r="C863" s="89"/>
      <c r="D863" s="82"/>
      <c r="E863" s="82"/>
      <c r="F863" s="82"/>
      <c r="G863" s="8"/>
      <c r="H863" s="8"/>
      <c r="I863" s="8"/>
      <c r="J863" s="8"/>
      <c r="K863" s="8"/>
      <c r="L863" s="8"/>
      <c r="M863" s="8"/>
      <c r="N863" s="8"/>
      <c r="O863" s="8"/>
      <c r="P863" s="8"/>
      <c r="Q863" s="8"/>
      <c r="R863" s="8"/>
      <c r="S863" s="8"/>
      <c r="T863" s="8"/>
      <c r="U863" s="8"/>
      <c r="V863" s="8"/>
      <c r="W863" s="8"/>
      <c r="X863" s="8"/>
      <c r="Y863" s="8"/>
    </row>
    <row r="864" spans="1:25" ht="12.75" customHeight="1" x14ac:dyDescent="0.15">
      <c r="A864" s="8"/>
      <c r="B864" s="83"/>
      <c r="C864" s="89"/>
      <c r="D864" s="82"/>
      <c r="E864" s="82"/>
      <c r="F864" s="82"/>
      <c r="G864" s="8"/>
      <c r="H864" s="8"/>
      <c r="I864" s="8"/>
      <c r="J864" s="8"/>
      <c r="K864" s="8"/>
      <c r="L864" s="8"/>
      <c r="M864" s="8"/>
      <c r="N864" s="8"/>
      <c r="O864" s="8"/>
      <c r="P864" s="8"/>
      <c r="Q864" s="8"/>
      <c r="R864" s="8"/>
      <c r="S864" s="8"/>
      <c r="T864" s="8"/>
      <c r="U864" s="8"/>
      <c r="V864" s="8"/>
      <c r="W864" s="8"/>
      <c r="X864" s="8"/>
      <c r="Y864" s="8"/>
    </row>
    <row r="865" spans="1:25" ht="12.75" customHeight="1" x14ac:dyDescent="0.15">
      <c r="A865" s="8"/>
      <c r="B865" s="83"/>
      <c r="C865" s="89"/>
      <c r="D865" s="82"/>
      <c r="E865" s="82"/>
      <c r="F865" s="82"/>
      <c r="G865" s="8"/>
      <c r="H865" s="8"/>
      <c r="I865" s="8"/>
      <c r="J865" s="8"/>
      <c r="K865" s="8"/>
      <c r="L865" s="8"/>
      <c r="M865" s="8"/>
      <c r="N865" s="8"/>
      <c r="O865" s="8"/>
      <c r="P865" s="8"/>
      <c r="Q865" s="8"/>
      <c r="R865" s="8"/>
      <c r="S865" s="8"/>
      <c r="T865" s="8"/>
      <c r="U865" s="8"/>
      <c r="V865" s="8"/>
      <c r="W865" s="8"/>
      <c r="X865" s="8"/>
      <c r="Y865" s="8"/>
    </row>
    <row r="866" spans="1:25" ht="12.75" customHeight="1" x14ac:dyDescent="0.15">
      <c r="A866" s="8"/>
      <c r="B866" s="83"/>
      <c r="C866" s="89"/>
      <c r="D866" s="82"/>
      <c r="E866" s="82"/>
      <c r="F866" s="82"/>
      <c r="G866" s="8"/>
      <c r="H866" s="8"/>
      <c r="I866" s="8"/>
      <c r="J866" s="8"/>
      <c r="K866" s="8"/>
      <c r="L866" s="8"/>
      <c r="M866" s="8"/>
      <c r="N866" s="8"/>
      <c r="O866" s="8"/>
      <c r="P866" s="8"/>
      <c r="Q866" s="8"/>
      <c r="R866" s="8"/>
      <c r="S866" s="8"/>
      <c r="T866" s="8"/>
      <c r="U866" s="8"/>
      <c r="V866" s="8"/>
      <c r="W866" s="8"/>
      <c r="X866" s="8"/>
      <c r="Y866" s="8"/>
    </row>
    <row r="867" spans="1:25" ht="12.75" customHeight="1" x14ac:dyDescent="0.15">
      <c r="A867" s="8"/>
      <c r="B867" s="83"/>
      <c r="C867" s="89"/>
      <c r="D867" s="82"/>
      <c r="E867" s="82"/>
      <c r="F867" s="82"/>
      <c r="G867" s="8"/>
      <c r="H867" s="8"/>
      <c r="I867" s="8"/>
      <c r="J867" s="8"/>
      <c r="K867" s="8"/>
      <c r="L867" s="8"/>
      <c r="M867" s="8"/>
      <c r="N867" s="8"/>
      <c r="O867" s="8"/>
      <c r="P867" s="8"/>
      <c r="Q867" s="8"/>
      <c r="R867" s="8"/>
      <c r="S867" s="8"/>
      <c r="T867" s="8"/>
      <c r="U867" s="8"/>
      <c r="V867" s="8"/>
      <c r="W867" s="8"/>
      <c r="X867" s="8"/>
      <c r="Y867" s="8"/>
    </row>
    <row r="868" spans="1:25" ht="12.75" customHeight="1" x14ac:dyDescent="0.15">
      <c r="A868" s="8"/>
      <c r="B868" s="83"/>
      <c r="C868" s="89"/>
      <c r="D868" s="82"/>
      <c r="E868" s="82"/>
      <c r="F868" s="82"/>
      <c r="G868" s="8"/>
      <c r="H868" s="8"/>
      <c r="I868" s="8"/>
      <c r="J868" s="8"/>
      <c r="K868" s="8"/>
      <c r="L868" s="8"/>
      <c r="M868" s="8"/>
      <c r="N868" s="8"/>
      <c r="O868" s="8"/>
      <c r="P868" s="8"/>
      <c r="Q868" s="8"/>
      <c r="R868" s="8"/>
      <c r="S868" s="8"/>
      <c r="T868" s="8"/>
      <c r="U868" s="8"/>
      <c r="V868" s="8"/>
      <c r="W868" s="8"/>
      <c r="X868" s="8"/>
      <c r="Y868" s="8"/>
    </row>
    <row r="869" spans="1:25" ht="12.75" customHeight="1" x14ac:dyDescent="0.15">
      <c r="A869" s="8"/>
      <c r="B869" s="83"/>
      <c r="C869" s="89"/>
      <c r="D869" s="82"/>
      <c r="E869" s="82"/>
      <c r="F869" s="82"/>
      <c r="G869" s="8"/>
      <c r="H869" s="8"/>
      <c r="I869" s="8"/>
      <c r="J869" s="8"/>
      <c r="K869" s="8"/>
      <c r="L869" s="8"/>
      <c r="M869" s="8"/>
      <c r="N869" s="8"/>
      <c r="O869" s="8"/>
      <c r="P869" s="8"/>
      <c r="Q869" s="8"/>
      <c r="R869" s="8"/>
      <c r="S869" s="8"/>
      <c r="T869" s="8"/>
      <c r="U869" s="8"/>
      <c r="V869" s="8"/>
      <c r="W869" s="8"/>
      <c r="X869" s="8"/>
      <c r="Y869" s="8"/>
    </row>
    <row r="870" spans="1:25" ht="12.75" customHeight="1" x14ac:dyDescent="0.15">
      <c r="A870" s="8"/>
      <c r="B870" s="83"/>
      <c r="C870" s="89"/>
      <c r="D870" s="82"/>
      <c r="E870" s="82"/>
      <c r="F870" s="82"/>
      <c r="G870" s="8"/>
      <c r="H870" s="8"/>
      <c r="I870" s="8"/>
      <c r="J870" s="8"/>
      <c r="K870" s="8"/>
      <c r="L870" s="8"/>
      <c r="M870" s="8"/>
      <c r="N870" s="8"/>
      <c r="O870" s="8"/>
      <c r="P870" s="8"/>
      <c r="Q870" s="8"/>
      <c r="R870" s="8"/>
      <c r="S870" s="8"/>
      <c r="T870" s="8"/>
      <c r="U870" s="8"/>
      <c r="V870" s="8"/>
      <c r="W870" s="8"/>
      <c r="X870" s="8"/>
      <c r="Y870" s="8"/>
    </row>
    <row r="871" spans="1:25" ht="12.75" customHeight="1" x14ac:dyDescent="0.15">
      <c r="A871" s="8"/>
      <c r="B871" s="83"/>
      <c r="C871" s="89"/>
      <c r="D871" s="82"/>
      <c r="E871" s="82"/>
      <c r="F871" s="82"/>
      <c r="G871" s="8"/>
      <c r="H871" s="8"/>
      <c r="I871" s="8"/>
      <c r="J871" s="8"/>
      <c r="K871" s="8"/>
      <c r="L871" s="8"/>
      <c r="M871" s="8"/>
      <c r="N871" s="8"/>
      <c r="O871" s="8"/>
      <c r="P871" s="8"/>
      <c r="Q871" s="8"/>
      <c r="R871" s="8"/>
      <c r="S871" s="8"/>
      <c r="T871" s="8"/>
      <c r="U871" s="8"/>
      <c r="V871" s="8"/>
      <c r="W871" s="8"/>
      <c r="X871" s="8"/>
      <c r="Y871" s="8"/>
    </row>
    <row r="872" spans="1:25" ht="12.75" customHeight="1" x14ac:dyDescent="0.15">
      <c r="A872" s="8"/>
      <c r="B872" s="83"/>
      <c r="C872" s="89"/>
      <c r="D872" s="82"/>
      <c r="E872" s="82"/>
      <c r="F872" s="82"/>
      <c r="G872" s="8"/>
      <c r="H872" s="8"/>
      <c r="I872" s="8"/>
      <c r="J872" s="8"/>
      <c r="K872" s="8"/>
      <c r="L872" s="8"/>
      <c r="M872" s="8"/>
      <c r="N872" s="8"/>
      <c r="O872" s="8"/>
      <c r="P872" s="8"/>
      <c r="Q872" s="8"/>
      <c r="R872" s="8"/>
      <c r="S872" s="8"/>
      <c r="T872" s="8"/>
      <c r="U872" s="8"/>
      <c r="V872" s="8"/>
      <c r="W872" s="8"/>
      <c r="X872" s="8"/>
      <c r="Y872" s="8"/>
    </row>
    <row r="873" spans="1:25" ht="12.75" customHeight="1" x14ac:dyDescent="0.15">
      <c r="A873" s="8"/>
      <c r="B873" s="83"/>
      <c r="C873" s="89"/>
      <c r="D873" s="82"/>
      <c r="E873" s="82"/>
      <c r="F873" s="82"/>
      <c r="G873" s="8"/>
      <c r="H873" s="8"/>
      <c r="I873" s="8"/>
      <c r="J873" s="8"/>
      <c r="K873" s="8"/>
      <c r="L873" s="8"/>
      <c r="M873" s="8"/>
      <c r="N873" s="8"/>
      <c r="O873" s="8"/>
      <c r="P873" s="8"/>
      <c r="Q873" s="8"/>
      <c r="R873" s="8"/>
      <c r="S873" s="8"/>
      <c r="T873" s="8"/>
      <c r="U873" s="8"/>
      <c r="V873" s="8"/>
      <c r="W873" s="8"/>
      <c r="X873" s="8"/>
      <c r="Y873" s="8"/>
    </row>
    <row r="874" spans="1:25" ht="12.75" customHeight="1" x14ac:dyDescent="0.15">
      <c r="A874" s="8"/>
      <c r="B874" s="83"/>
      <c r="C874" s="89"/>
      <c r="D874" s="82"/>
      <c r="E874" s="82"/>
      <c r="F874" s="82"/>
      <c r="G874" s="8"/>
      <c r="H874" s="8"/>
      <c r="I874" s="8"/>
      <c r="J874" s="8"/>
      <c r="K874" s="8"/>
      <c r="L874" s="8"/>
      <c r="M874" s="8"/>
      <c r="N874" s="8"/>
      <c r="O874" s="8"/>
      <c r="P874" s="8"/>
      <c r="Q874" s="8"/>
      <c r="R874" s="8"/>
      <c r="S874" s="8"/>
      <c r="T874" s="8"/>
      <c r="U874" s="8"/>
      <c r="V874" s="8"/>
      <c r="W874" s="8"/>
      <c r="X874" s="8"/>
      <c r="Y874" s="8"/>
    </row>
    <row r="875" spans="1:25" ht="12.75" customHeight="1" x14ac:dyDescent="0.15">
      <c r="A875" s="8"/>
      <c r="B875" s="83"/>
      <c r="C875" s="89"/>
      <c r="D875" s="82"/>
      <c r="E875" s="82"/>
      <c r="F875" s="82"/>
      <c r="G875" s="8"/>
      <c r="H875" s="8"/>
      <c r="I875" s="8"/>
      <c r="J875" s="8"/>
      <c r="K875" s="8"/>
      <c r="L875" s="8"/>
      <c r="M875" s="8"/>
      <c r="N875" s="8"/>
      <c r="O875" s="8"/>
      <c r="P875" s="8"/>
      <c r="Q875" s="8"/>
      <c r="R875" s="8"/>
      <c r="S875" s="8"/>
      <c r="T875" s="8"/>
      <c r="U875" s="8"/>
      <c r="V875" s="8"/>
      <c r="W875" s="8"/>
      <c r="X875" s="8"/>
      <c r="Y875" s="8"/>
    </row>
    <row r="876" spans="1:25" ht="12.75" customHeight="1" x14ac:dyDescent="0.15">
      <c r="A876" s="8"/>
      <c r="B876" s="83"/>
      <c r="C876" s="89"/>
      <c r="D876" s="82"/>
      <c r="E876" s="82"/>
      <c r="F876" s="82"/>
      <c r="G876" s="8"/>
      <c r="H876" s="8"/>
      <c r="I876" s="8"/>
      <c r="J876" s="8"/>
      <c r="K876" s="8"/>
      <c r="L876" s="8"/>
      <c r="M876" s="8"/>
      <c r="N876" s="8"/>
      <c r="O876" s="8"/>
      <c r="P876" s="8"/>
      <c r="Q876" s="8"/>
      <c r="R876" s="8"/>
      <c r="S876" s="8"/>
      <c r="T876" s="8"/>
      <c r="U876" s="8"/>
      <c r="V876" s="8"/>
      <c r="W876" s="8"/>
      <c r="X876" s="8"/>
      <c r="Y876" s="8"/>
    </row>
    <row r="877" spans="1:25" ht="12.75" customHeight="1" x14ac:dyDescent="0.15">
      <c r="A877" s="8"/>
      <c r="B877" s="83"/>
      <c r="C877" s="89"/>
      <c r="D877" s="82"/>
      <c r="E877" s="82"/>
      <c r="F877" s="82"/>
      <c r="G877" s="8"/>
      <c r="H877" s="8"/>
      <c r="I877" s="8"/>
      <c r="J877" s="8"/>
      <c r="K877" s="8"/>
      <c r="L877" s="8"/>
      <c r="M877" s="8"/>
      <c r="N877" s="8"/>
      <c r="O877" s="8"/>
      <c r="P877" s="8"/>
      <c r="Q877" s="8"/>
      <c r="R877" s="8"/>
      <c r="S877" s="8"/>
      <c r="T877" s="8"/>
      <c r="U877" s="8"/>
      <c r="V877" s="8"/>
      <c r="W877" s="8"/>
      <c r="X877" s="8"/>
      <c r="Y877" s="8"/>
    </row>
    <row r="878" spans="1:25" ht="12.75" customHeight="1" x14ac:dyDescent="0.15">
      <c r="A878" s="8"/>
      <c r="B878" s="83"/>
      <c r="C878" s="89"/>
      <c r="D878" s="82"/>
      <c r="E878" s="82"/>
      <c r="F878" s="82"/>
      <c r="G878" s="8"/>
      <c r="H878" s="8"/>
      <c r="I878" s="8"/>
      <c r="J878" s="8"/>
      <c r="K878" s="8"/>
      <c r="L878" s="8"/>
      <c r="M878" s="8"/>
      <c r="N878" s="8"/>
      <c r="O878" s="8"/>
      <c r="P878" s="8"/>
      <c r="Q878" s="8"/>
      <c r="R878" s="8"/>
      <c r="S878" s="8"/>
      <c r="T878" s="8"/>
      <c r="U878" s="8"/>
      <c r="V878" s="8"/>
      <c r="W878" s="8"/>
      <c r="X878" s="8"/>
      <c r="Y878" s="8"/>
    </row>
    <row r="879" spans="1:25" ht="12.75" customHeight="1" x14ac:dyDescent="0.15">
      <c r="A879" s="8"/>
      <c r="B879" s="83"/>
      <c r="C879" s="89"/>
      <c r="D879" s="82"/>
      <c r="E879" s="82"/>
      <c r="F879" s="82"/>
      <c r="G879" s="8"/>
      <c r="H879" s="8"/>
      <c r="I879" s="8"/>
      <c r="J879" s="8"/>
      <c r="K879" s="8"/>
      <c r="L879" s="8"/>
      <c r="M879" s="8"/>
      <c r="N879" s="8"/>
      <c r="O879" s="8"/>
      <c r="P879" s="8"/>
      <c r="Q879" s="8"/>
      <c r="R879" s="8"/>
      <c r="S879" s="8"/>
      <c r="T879" s="8"/>
      <c r="U879" s="8"/>
      <c r="V879" s="8"/>
      <c r="W879" s="8"/>
      <c r="X879" s="8"/>
      <c r="Y879" s="8"/>
    </row>
    <row r="880" spans="1:25" ht="12.75" customHeight="1" x14ac:dyDescent="0.15">
      <c r="A880" s="8"/>
      <c r="B880" s="83"/>
      <c r="C880" s="89"/>
      <c r="D880" s="82"/>
      <c r="E880" s="82"/>
      <c r="F880" s="82"/>
      <c r="G880" s="8"/>
      <c r="H880" s="8"/>
      <c r="I880" s="8"/>
      <c r="J880" s="8"/>
      <c r="K880" s="8"/>
      <c r="L880" s="8"/>
      <c r="M880" s="8"/>
      <c r="N880" s="8"/>
      <c r="O880" s="8"/>
      <c r="P880" s="8"/>
      <c r="Q880" s="8"/>
      <c r="R880" s="8"/>
      <c r="S880" s="8"/>
      <c r="T880" s="8"/>
      <c r="U880" s="8"/>
      <c r="V880" s="8"/>
      <c r="W880" s="8"/>
      <c r="X880" s="8"/>
      <c r="Y880" s="8"/>
    </row>
    <row r="881" spans="1:25" ht="12.75" customHeight="1" x14ac:dyDescent="0.15">
      <c r="A881" s="8"/>
      <c r="B881" s="83"/>
      <c r="C881" s="89"/>
      <c r="D881" s="82"/>
      <c r="E881" s="82"/>
      <c r="F881" s="82"/>
      <c r="G881" s="8"/>
      <c r="H881" s="8"/>
      <c r="I881" s="8"/>
      <c r="J881" s="8"/>
      <c r="K881" s="8"/>
      <c r="L881" s="8"/>
      <c r="M881" s="8"/>
      <c r="N881" s="8"/>
      <c r="O881" s="8"/>
      <c r="P881" s="8"/>
      <c r="Q881" s="8"/>
      <c r="R881" s="8"/>
      <c r="S881" s="8"/>
      <c r="T881" s="8"/>
      <c r="U881" s="8"/>
      <c r="V881" s="8"/>
      <c r="W881" s="8"/>
      <c r="X881" s="8"/>
      <c r="Y881" s="8"/>
    </row>
    <row r="882" spans="1:25" ht="12.75" customHeight="1" x14ac:dyDescent="0.15">
      <c r="A882" s="8"/>
      <c r="B882" s="83"/>
      <c r="C882" s="89"/>
      <c r="D882" s="82"/>
      <c r="E882" s="82"/>
      <c r="F882" s="82"/>
      <c r="G882" s="8"/>
      <c r="H882" s="8"/>
      <c r="I882" s="8"/>
      <c r="J882" s="8"/>
      <c r="K882" s="8"/>
      <c r="L882" s="8"/>
      <c r="M882" s="8"/>
      <c r="N882" s="8"/>
      <c r="O882" s="8"/>
      <c r="P882" s="8"/>
      <c r="Q882" s="8"/>
      <c r="R882" s="8"/>
      <c r="S882" s="8"/>
      <c r="T882" s="8"/>
      <c r="U882" s="8"/>
      <c r="V882" s="8"/>
      <c r="W882" s="8"/>
      <c r="X882" s="8"/>
      <c r="Y882" s="8"/>
    </row>
    <row r="883" spans="1:25" ht="12.75" customHeight="1" x14ac:dyDescent="0.15">
      <c r="A883" s="8"/>
      <c r="B883" s="83"/>
      <c r="C883" s="89"/>
      <c r="D883" s="82"/>
      <c r="E883" s="82"/>
      <c r="F883" s="82"/>
      <c r="G883" s="8"/>
      <c r="H883" s="8"/>
      <c r="I883" s="8"/>
      <c r="J883" s="8"/>
      <c r="K883" s="8"/>
      <c r="L883" s="8"/>
      <c r="M883" s="8"/>
      <c r="N883" s="8"/>
      <c r="O883" s="8"/>
      <c r="P883" s="8"/>
      <c r="Q883" s="8"/>
      <c r="R883" s="8"/>
      <c r="S883" s="8"/>
      <c r="T883" s="8"/>
      <c r="U883" s="8"/>
      <c r="V883" s="8"/>
      <c r="W883" s="8"/>
      <c r="X883" s="8"/>
      <c r="Y883" s="8"/>
    </row>
    <row r="884" spans="1:25" ht="12.75" customHeight="1" x14ac:dyDescent="0.15">
      <c r="A884" s="8"/>
      <c r="B884" s="83"/>
      <c r="C884" s="89"/>
      <c r="D884" s="82"/>
      <c r="E884" s="82"/>
      <c r="F884" s="82"/>
      <c r="G884" s="8"/>
      <c r="H884" s="8"/>
      <c r="I884" s="8"/>
      <c r="J884" s="8"/>
      <c r="K884" s="8"/>
      <c r="L884" s="8"/>
      <c r="M884" s="8"/>
      <c r="N884" s="8"/>
      <c r="O884" s="8"/>
      <c r="P884" s="8"/>
      <c r="Q884" s="8"/>
      <c r="R884" s="8"/>
      <c r="S884" s="8"/>
      <c r="T884" s="8"/>
      <c r="U884" s="8"/>
      <c r="V884" s="8"/>
      <c r="W884" s="8"/>
      <c r="X884" s="8"/>
      <c r="Y884" s="8"/>
    </row>
    <row r="885" spans="1:25" ht="12.75" customHeight="1" x14ac:dyDescent="0.15">
      <c r="A885" s="8"/>
      <c r="B885" s="83"/>
      <c r="C885" s="89"/>
      <c r="D885" s="82"/>
      <c r="E885" s="82"/>
      <c r="F885" s="82"/>
      <c r="G885" s="8"/>
      <c r="H885" s="8"/>
      <c r="I885" s="8"/>
      <c r="J885" s="8"/>
      <c r="K885" s="8"/>
      <c r="L885" s="8"/>
      <c r="M885" s="8"/>
      <c r="N885" s="8"/>
      <c r="O885" s="8"/>
      <c r="P885" s="8"/>
      <c r="Q885" s="8"/>
      <c r="R885" s="8"/>
      <c r="S885" s="8"/>
      <c r="T885" s="8"/>
      <c r="U885" s="8"/>
      <c r="V885" s="8"/>
      <c r="W885" s="8"/>
      <c r="X885" s="8"/>
      <c r="Y885" s="8"/>
    </row>
    <row r="886" spans="1:25" ht="12.75" customHeight="1" x14ac:dyDescent="0.15">
      <c r="A886" s="8"/>
      <c r="B886" s="83"/>
      <c r="C886" s="89"/>
      <c r="D886" s="82"/>
      <c r="E886" s="82"/>
      <c r="F886" s="82"/>
      <c r="G886" s="8"/>
      <c r="H886" s="8"/>
      <c r="I886" s="8"/>
      <c r="J886" s="8"/>
      <c r="K886" s="8"/>
      <c r="L886" s="8"/>
      <c r="M886" s="8"/>
      <c r="N886" s="8"/>
      <c r="O886" s="8"/>
      <c r="P886" s="8"/>
      <c r="Q886" s="8"/>
      <c r="R886" s="8"/>
      <c r="S886" s="8"/>
      <c r="T886" s="8"/>
      <c r="U886" s="8"/>
      <c r="V886" s="8"/>
      <c r="W886" s="8"/>
      <c r="X886" s="8"/>
      <c r="Y886" s="8"/>
    </row>
    <row r="887" spans="1:25" ht="12.75" customHeight="1" x14ac:dyDescent="0.15">
      <c r="A887" s="8"/>
      <c r="B887" s="83"/>
      <c r="C887" s="89"/>
      <c r="D887" s="82"/>
      <c r="E887" s="82"/>
      <c r="F887" s="82"/>
      <c r="G887" s="8"/>
      <c r="H887" s="8"/>
      <c r="I887" s="8"/>
      <c r="J887" s="8"/>
      <c r="K887" s="8"/>
      <c r="L887" s="8"/>
      <c r="M887" s="8"/>
      <c r="N887" s="8"/>
      <c r="O887" s="8"/>
      <c r="P887" s="8"/>
      <c r="Q887" s="8"/>
      <c r="R887" s="8"/>
      <c r="S887" s="8"/>
      <c r="T887" s="8"/>
      <c r="U887" s="8"/>
      <c r="V887" s="8"/>
      <c r="W887" s="8"/>
      <c r="X887" s="8"/>
      <c r="Y887" s="8"/>
    </row>
    <row r="888" spans="1:25" ht="12.75" customHeight="1" x14ac:dyDescent="0.15">
      <c r="A888" s="8"/>
      <c r="B888" s="83"/>
      <c r="C888" s="89"/>
      <c r="D888" s="82"/>
      <c r="E888" s="82"/>
      <c r="F888" s="82"/>
      <c r="G888" s="8"/>
      <c r="H888" s="8"/>
      <c r="I888" s="8"/>
      <c r="J888" s="8"/>
      <c r="K888" s="8"/>
      <c r="L888" s="8"/>
      <c r="M888" s="8"/>
      <c r="N888" s="8"/>
      <c r="O888" s="8"/>
      <c r="P888" s="8"/>
      <c r="Q888" s="8"/>
      <c r="R888" s="8"/>
      <c r="S888" s="8"/>
      <c r="T888" s="8"/>
      <c r="U888" s="8"/>
      <c r="V888" s="8"/>
      <c r="W888" s="8"/>
      <c r="X888" s="8"/>
      <c r="Y888" s="8"/>
    </row>
    <row r="889" spans="1:25" ht="12.75" customHeight="1" x14ac:dyDescent="0.15">
      <c r="A889" s="8"/>
      <c r="B889" s="83"/>
      <c r="C889" s="89"/>
      <c r="D889" s="82"/>
      <c r="E889" s="82"/>
      <c r="F889" s="82"/>
      <c r="G889" s="8"/>
      <c r="H889" s="8"/>
      <c r="I889" s="8"/>
      <c r="J889" s="8"/>
      <c r="K889" s="8"/>
      <c r="L889" s="8"/>
      <c r="M889" s="8"/>
      <c r="N889" s="8"/>
      <c r="O889" s="8"/>
      <c r="P889" s="8"/>
      <c r="Q889" s="8"/>
      <c r="R889" s="8"/>
      <c r="S889" s="8"/>
      <c r="T889" s="8"/>
      <c r="U889" s="8"/>
      <c r="V889" s="8"/>
      <c r="W889" s="8"/>
      <c r="X889" s="8"/>
      <c r="Y889" s="8"/>
    </row>
    <row r="890" spans="1:25" ht="12.75" customHeight="1" x14ac:dyDescent="0.15">
      <c r="A890" s="8"/>
      <c r="B890" s="83"/>
      <c r="C890" s="89"/>
      <c r="D890" s="82"/>
      <c r="E890" s="82"/>
      <c r="F890" s="82"/>
      <c r="G890" s="8"/>
      <c r="H890" s="8"/>
      <c r="I890" s="8"/>
      <c r="J890" s="8"/>
      <c r="K890" s="8"/>
      <c r="L890" s="8"/>
      <c r="M890" s="8"/>
      <c r="N890" s="8"/>
      <c r="O890" s="8"/>
      <c r="P890" s="8"/>
      <c r="Q890" s="8"/>
      <c r="R890" s="8"/>
      <c r="S890" s="8"/>
      <c r="T890" s="8"/>
      <c r="U890" s="8"/>
      <c r="V890" s="8"/>
      <c r="W890" s="8"/>
      <c r="X890" s="8"/>
      <c r="Y890" s="8"/>
    </row>
    <row r="891" spans="1:25" ht="12.75" customHeight="1" x14ac:dyDescent="0.15">
      <c r="A891" s="8"/>
      <c r="B891" s="83"/>
      <c r="C891" s="89"/>
      <c r="D891" s="82"/>
      <c r="E891" s="82"/>
      <c r="F891" s="82"/>
      <c r="G891" s="8"/>
      <c r="H891" s="8"/>
      <c r="I891" s="8"/>
      <c r="J891" s="8"/>
      <c r="K891" s="8"/>
      <c r="L891" s="8"/>
      <c r="M891" s="8"/>
      <c r="N891" s="8"/>
      <c r="O891" s="8"/>
      <c r="P891" s="8"/>
      <c r="Q891" s="8"/>
      <c r="R891" s="8"/>
      <c r="S891" s="8"/>
      <c r="T891" s="8"/>
      <c r="U891" s="8"/>
      <c r="V891" s="8"/>
      <c r="W891" s="8"/>
      <c r="X891" s="8"/>
      <c r="Y891" s="8"/>
    </row>
    <row r="892" spans="1:25" ht="12.75" customHeight="1" x14ac:dyDescent="0.15">
      <c r="A892" s="8"/>
      <c r="B892" s="83"/>
      <c r="C892" s="89"/>
      <c r="D892" s="82"/>
      <c r="E892" s="82"/>
      <c r="F892" s="82"/>
      <c r="G892" s="8"/>
      <c r="H892" s="8"/>
      <c r="I892" s="8"/>
      <c r="J892" s="8"/>
      <c r="K892" s="8"/>
      <c r="L892" s="8"/>
      <c r="M892" s="8"/>
      <c r="N892" s="8"/>
      <c r="O892" s="8"/>
      <c r="P892" s="8"/>
      <c r="Q892" s="8"/>
      <c r="R892" s="8"/>
      <c r="S892" s="8"/>
      <c r="T892" s="8"/>
      <c r="U892" s="8"/>
      <c r="V892" s="8"/>
      <c r="W892" s="8"/>
      <c r="X892" s="8"/>
      <c r="Y892" s="8"/>
    </row>
    <row r="893" spans="1:25" ht="12.75" customHeight="1" x14ac:dyDescent="0.15">
      <c r="A893" s="8"/>
      <c r="B893" s="83"/>
      <c r="C893" s="89"/>
      <c r="D893" s="82"/>
      <c r="E893" s="82"/>
      <c r="F893" s="82"/>
      <c r="G893" s="8"/>
      <c r="H893" s="8"/>
      <c r="I893" s="8"/>
      <c r="J893" s="8"/>
      <c r="K893" s="8"/>
      <c r="L893" s="8"/>
      <c r="M893" s="8"/>
      <c r="N893" s="8"/>
      <c r="O893" s="8"/>
      <c r="P893" s="8"/>
      <c r="Q893" s="8"/>
      <c r="R893" s="8"/>
      <c r="S893" s="8"/>
      <c r="T893" s="8"/>
      <c r="U893" s="8"/>
      <c r="V893" s="8"/>
      <c r="W893" s="8"/>
      <c r="X893" s="8"/>
      <c r="Y893" s="8"/>
    </row>
    <row r="894" spans="1:25" ht="12.75" customHeight="1" x14ac:dyDescent="0.15">
      <c r="A894" s="8"/>
      <c r="B894" s="83"/>
      <c r="C894" s="89"/>
      <c r="D894" s="82"/>
      <c r="E894" s="82"/>
      <c r="F894" s="82"/>
      <c r="G894" s="8"/>
      <c r="H894" s="8"/>
      <c r="I894" s="8"/>
      <c r="J894" s="8"/>
      <c r="K894" s="8"/>
      <c r="L894" s="8"/>
      <c r="M894" s="8"/>
      <c r="N894" s="8"/>
      <c r="O894" s="8"/>
      <c r="P894" s="8"/>
      <c r="Q894" s="8"/>
      <c r="R894" s="8"/>
      <c r="S894" s="8"/>
      <c r="T894" s="8"/>
      <c r="U894" s="8"/>
      <c r="V894" s="8"/>
      <c r="W894" s="8"/>
      <c r="X894" s="8"/>
      <c r="Y894" s="8"/>
    </row>
    <row r="895" spans="1:25" ht="12.75" customHeight="1" x14ac:dyDescent="0.15">
      <c r="A895" s="8"/>
      <c r="B895" s="83"/>
      <c r="C895" s="89"/>
      <c r="D895" s="82"/>
      <c r="E895" s="82"/>
      <c r="F895" s="82"/>
      <c r="G895" s="8"/>
      <c r="H895" s="8"/>
      <c r="I895" s="8"/>
      <c r="J895" s="8"/>
      <c r="K895" s="8"/>
      <c r="L895" s="8"/>
      <c r="M895" s="8"/>
      <c r="N895" s="8"/>
      <c r="O895" s="8"/>
      <c r="P895" s="8"/>
      <c r="Q895" s="8"/>
      <c r="R895" s="8"/>
      <c r="S895" s="8"/>
      <c r="T895" s="8"/>
      <c r="U895" s="8"/>
      <c r="V895" s="8"/>
      <c r="W895" s="8"/>
      <c r="X895" s="8"/>
      <c r="Y895" s="8"/>
    </row>
    <row r="896" spans="1:25" ht="12.75" customHeight="1" x14ac:dyDescent="0.15">
      <c r="A896" s="8"/>
      <c r="B896" s="83"/>
      <c r="C896" s="89"/>
      <c r="D896" s="82"/>
      <c r="E896" s="82"/>
      <c r="F896" s="82"/>
      <c r="G896" s="8"/>
      <c r="H896" s="8"/>
      <c r="I896" s="8"/>
      <c r="J896" s="8"/>
      <c r="K896" s="8"/>
      <c r="L896" s="8"/>
      <c r="M896" s="8"/>
      <c r="N896" s="8"/>
      <c r="O896" s="8"/>
      <c r="P896" s="8"/>
      <c r="Q896" s="8"/>
      <c r="R896" s="8"/>
      <c r="S896" s="8"/>
      <c r="T896" s="8"/>
      <c r="U896" s="8"/>
      <c r="V896" s="8"/>
      <c r="W896" s="8"/>
      <c r="X896" s="8"/>
      <c r="Y896" s="8"/>
    </row>
    <row r="897" spans="1:25" ht="12.75" customHeight="1" x14ac:dyDescent="0.15">
      <c r="A897" s="8"/>
      <c r="B897" s="83"/>
      <c r="C897" s="89"/>
      <c r="D897" s="82"/>
      <c r="E897" s="82"/>
      <c r="F897" s="82"/>
      <c r="G897" s="8"/>
      <c r="H897" s="8"/>
      <c r="I897" s="8"/>
      <c r="J897" s="8"/>
      <c r="K897" s="8"/>
      <c r="L897" s="8"/>
      <c r="M897" s="8"/>
      <c r="N897" s="8"/>
      <c r="O897" s="8"/>
      <c r="P897" s="8"/>
      <c r="Q897" s="8"/>
      <c r="R897" s="8"/>
      <c r="S897" s="8"/>
      <c r="T897" s="8"/>
      <c r="U897" s="8"/>
      <c r="V897" s="8"/>
      <c r="W897" s="8"/>
      <c r="X897" s="8"/>
      <c r="Y897" s="8"/>
    </row>
    <row r="898" spans="1:25" ht="12.75" customHeight="1" x14ac:dyDescent="0.15">
      <c r="A898" s="8"/>
      <c r="B898" s="83"/>
      <c r="C898" s="89"/>
      <c r="D898" s="82"/>
      <c r="E898" s="82"/>
      <c r="F898" s="82"/>
      <c r="G898" s="8"/>
      <c r="H898" s="8"/>
      <c r="I898" s="8"/>
      <c r="J898" s="8"/>
      <c r="K898" s="8"/>
      <c r="L898" s="8"/>
      <c r="M898" s="8"/>
      <c r="N898" s="8"/>
      <c r="O898" s="8"/>
      <c r="P898" s="8"/>
      <c r="Q898" s="8"/>
      <c r="R898" s="8"/>
      <c r="S898" s="8"/>
      <c r="T898" s="8"/>
      <c r="U898" s="8"/>
      <c r="V898" s="8"/>
      <c r="W898" s="8"/>
      <c r="X898" s="8"/>
      <c r="Y898" s="8"/>
    </row>
    <row r="899" spans="1:25" ht="12.75" customHeight="1" x14ac:dyDescent="0.15">
      <c r="A899" s="8"/>
      <c r="B899" s="83"/>
      <c r="C899" s="89"/>
      <c r="D899" s="82"/>
      <c r="E899" s="82"/>
      <c r="F899" s="82"/>
      <c r="G899" s="8"/>
      <c r="H899" s="8"/>
      <c r="I899" s="8"/>
      <c r="J899" s="8"/>
      <c r="K899" s="8"/>
      <c r="L899" s="8"/>
      <c r="M899" s="8"/>
      <c r="N899" s="8"/>
      <c r="O899" s="8"/>
      <c r="P899" s="8"/>
      <c r="Q899" s="8"/>
      <c r="R899" s="8"/>
      <c r="S899" s="8"/>
      <c r="T899" s="8"/>
      <c r="U899" s="8"/>
      <c r="V899" s="8"/>
      <c r="W899" s="8"/>
      <c r="X899" s="8"/>
      <c r="Y899" s="8"/>
    </row>
    <row r="900" spans="1:25" ht="12.75" customHeight="1" x14ac:dyDescent="0.15">
      <c r="A900" s="8"/>
      <c r="B900" s="83"/>
      <c r="C900" s="89"/>
      <c r="D900" s="82"/>
      <c r="E900" s="82"/>
      <c r="F900" s="82"/>
      <c r="G900" s="8"/>
      <c r="H900" s="8"/>
      <c r="I900" s="8"/>
      <c r="J900" s="8"/>
      <c r="K900" s="8"/>
      <c r="L900" s="8"/>
      <c r="M900" s="8"/>
      <c r="N900" s="8"/>
      <c r="O900" s="8"/>
      <c r="P900" s="8"/>
      <c r="Q900" s="8"/>
      <c r="R900" s="8"/>
      <c r="S900" s="8"/>
      <c r="T900" s="8"/>
      <c r="U900" s="8"/>
      <c r="V900" s="8"/>
      <c r="W900" s="8"/>
      <c r="X900" s="8"/>
      <c r="Y900" s="8"/>
    </row>
    <row r="901" spans="1:25" ht="12.75" customHeight="1" x14ac:dyDescent="0.15">
      <c r="A901" s="8"/>
      <c r="B901" s="83"/>
      <c r="C901" s="89"/>
      <c r="D901" s="82"/>
      <c r="E901" s="82"/>
      <c r="F901" s="82"/>
      <c r="G901" s="8"/>
      <c r="H901" s="8"/>
      <c r="I901" s="8"/>
      <c r="J901" s="8"/>
      <c r="K901" s="8"/>
      <c r="L901" s="8"/>
      <c r="M901" s="8"/>
      <c r="N901" s="8"/>
      <c r="O901" s="8"/>
      <c r="P901" s="8"/>
      <c r="Q901" s="8"/>
      <c r="R901" s="8"/>
      <c r="S901" s="8"/>
      <c r="T901" s="8"/>
      <c r="U901" s="8"/>
      <c r="V901" s="8"/>
      <c r="W901" s="8"/>
      <c r="X901" s="8"/>
      <c r="Y901" s="8"/>
    </row>
    <row r="902" spans="1:25" ht="12.75" customHeight="1" x14ac:dyDescent="0.15">
      <c r="A902" s="8"/>
      <c r="B902" s="83"/>
      <c r="C902" s="89"/>
      <c r="D902" s="82"/>
      <c r="E902" s="82"/>
      <c r="F902" s="82"/>
      <c r="G902" s="8"/>
      <c r="H902" s="8"/>
      <c r="I902" s="8"/>
      <c r="J902" s="8"/>
      <c r="K902" s="8"/>
      <c r="L902" s="8"/>
      <c r="M902" s="8"/>
      <c r="N902" s="8"/>
      <c r="O902" s="8"/>
      <c r="P902" s="8"/>
      <c r="Q902" s="8"/>
      <c r="R902" s="8"/>
      <c r="S902" s="8"/>
      <c r="T902" s="8"/>
      <c r="U902" s="8"/>
      <c r="V902" s="8"/>
      <c r="W902" s="8"/>
      <c r="X902" s="8"/>
      <c r="Y902" s="8"/>
    </row>
    <row r="903" spans="1:25" ht="12.75" customHeight="1" x14ac:dyDescent="0.15">
      <c r="A903" s="8"/>
      <c r="B903" s="83"/>
      <c r="C903" s="89"/>
      <c r="D903" s="82"/>
      <c r="E903" s="82"/>
      <c r="F903" s="82"/>
      <c r="G903" s="8"/>
      <c r="H903" s="8"/>
      <c r="I903" s="8"/>
      <c r="J903" s="8"/>
      <c r="K903" s="8"/>
      <c r="L903" s="8"/>
      <c r="M903" s="8"/>
      <c r="N903" s="8"/>
      <c r="O903" s="8"/>
      <c r="P903" s="8"/>
      <c r="Q903" s="8"/>
      <c r="R903" s="8"/>
      <c r="S903" s="8"/>
      <c r="T903" s="8"/>
      <c r="U903" s="8"/>
      <c r="V903" s="8"/>
      <c r="W903" s="8"/>
      <c r="X903" s="8"/>
      <c r="Y903" s="8"/>
    </row>
    <row r="904" spans="1:25" ht="12.75" customHeight="1" x14ac:dyDescent="0.15">
      <c r="A904" s="8"/>
      <c r="B904" s="83"/>
      <c r="C904" s="89"/>
      <c r="D904" s="82"/>
      <c r="E904" s="82"/>
      <c r="F904" s="82"/>
      <c r="G904" s="8"/>
      <c r="H904" s="8"/>
      <c r="I904" s="8"/>
      <c r="J904" s="8"/>
      <c r="K904" s="8"/>
      <c r="L904" s="8"/>
      <c r="M904" s="8"/>
      <c r="N904" s="8"/>
      <c r="O904" s="8"/>
      <c r="P904" s="8"/>
      <c r="Q904" s="8"/>
      <c r="R904" s="8"/>
      <c r="S904" s="8"/>
      <c r="T904" s="8"/>
      <c r="U904" s="8"/>
      <c r="V904" s="8"/>
      <c r="W904" s="8"/>
      <c r="X904" s="8"/>
      <c r="Y904" s="8"/>
    </row>
    <row r="905" spans="1:25" ht="12.75" customHeight="1" x14ac:dyDescent="0.15">
      <c r="A905" s="8"/>
      <c r="B905" s="83"/>
      <c r="C905" s="89"/>
      <c r="D905" s="82"/>
      <c r="E905" s="82"/>
      <c r="F905" s="82"/>
      <c r="G905" s="8"/>
      <c r="H905" s="8"/>
      <c r="I905" s="8"/>
      <c r="J905" s="8"/>
      <c r="K905" s="8"/>
      <c r="L905" s="8"/>
      <c r="M905" s="8"/>
      <c r="N905" s="8"/>
      <c r="O905" s="8"/>
      <c r="P905" s="8"/>
      <c r="Q905" s="8"/>
      <c r="R905" s="8"/>
      <c r="S905" s="8"/>
      <c r="T905" s="8"/>
      <c r="U905" s="8"/>
      <c r="V905" s="8"/>
      <c r="W905" s="8"/>
      <c r="X905" s="8"/>
      <c r="Y905" s="8"/>
    </row>
    <row r="906" spans="1:25" ht="12.75" customHeight="1" x14ac:dyDescent="0.15">
      <c r="A906" s="8"/>
      <c r="B906" s="83"/>
      <c r="C906" s="89"/>
      <c r="D906" s="82"/>
      <c r="E906" s="82"/>
      <c r="F906" s="82"/>
      <c r="G906" s="8"/>
      <c r="H906" s="8"/>
      <c r="I906" s="8"/>
      <c r="J906" s="8"/>
      <c r="K906" s="8"/>
      <c r="L906" s="8"/>
      <c r="M906" s="8"/>
      <c r="N906" s="8"/>
      <c r="O906" s="8"/>
      <c r="P906" s="8"/>
      <c r="Q906" s="8"/>
      <c r="R906" s="8"/>
      <c r="S906" s="8"/>
      <c r="T906" s="8"/>
      <c r="U906" s="8"/>
      <c r="V906" s="8"/>
      <c r="W906" s="8"/>
      <c r="X906" s="8"/>
      <c r="Y906" s="8"/>
    </row>
    <row r="907" spans="1:25" ht="12.75" customHeight="1" x14ac:dyDescent="0.15">
      <c r="A907" s="8"/>
      <c r="B907" s="83"/>
      <c r="C907" s="89"/>
      <c r="D907" s="82"/>
      <c r="E907" s="82"/>
      <c r="F907" s="82"/>
      <c r="G907" s="8"/>
      <c r="H907" s="8"/>
      <c r="I907" s="8"/>
      <c r="J907" s="8"/>
      <c r="K907" s="8"/>
      <c r="L907" s="8"/>
      <c r="M907" s="8"/>
      <c r="N907" s="8"/>
      <c r="O907" s="8"/>
      <c r="P907" s="8"/>
      <c r="Q907" s="8"/>
      <c r="R907" s="8"/>
      <c r="S907" s="8"/>
      <c r="T907" s="8"/>
      <c r="U907" s="8"/>
      <c r="V907" s="8"/>
      <c r="W907" s="8"/>
      <c r="X907" s="8"/>
      <c r="Y907" s="8"/>
    </row>
    <row r="908" spans="1:25" ht="12.75" customHeight="1" x14ac:dyDescent="0.15">
      <c r="A908" s="8"/>
      <c r="B908" s="83"/>
      <c r="C908" s="89"/>
      <c r="D908" s="82"/>
      <c r="E908" s="82"/>
      <c r="F908" s="82"/>
      <c r="G908" s="8"/>
      <c r="H908" s="8"/>
      <c r="I908" s="8"/>
      <c r="J908" s="8"/>
      <c r="K908" s="8"/>
      <c r="L908" s="8"/>
      <c r="M908" s="8"/>
      <c r="N908" s="8"/>
      <c r="O908" s="8"/>
      <c r="P908" s="8"/>
      <c r="Q908" s="8"/>
      <c r="R908" s="8"/>
      <c r="S908" s="8"/>
      <c r="T908" s="8"/>
      <c r="U908" s="8"/>
      <c r="V908" s="8"/>
      <c r="W908" s="8"/>
      <c r="X908" s="8"/>
      <c r="Y908" s="8"/>
    </row>
    <row r="909" spans="1:25" ht="12.75" customHeight="1" x14ac:dyDescent="0.15">
      <c r="A909" s="8"/>
      <c r="B909" s="83"/>
      <c r="C909" s="89"/>
      <c r="D909" s="82"/>
      <c r="E909" s="82"/>
      <c r="F909" s="82"/>
      <c r="G909" s="8"/>
      <c r="H909" s="8"/>
      <c r="I909" s="8"/>
      <c r="J909" s="8"/>
      <c r="K909" s="8"/>
      <c r="L909" s="8"/>
      <c r="M909" s="8"/>
      <c r="N909" s="8"/>
      <c r="O909" s="8"/>
      <c r="P909" s="8"/>
      <c r="Q909" s="8"/>
      <c r="R909" s="8"/>
      <c r="S909" s="8"/>
      <c r="T909" s="8"/>
      <c r="U909" s="8"/>
      <c r="V909" s="8"/>
      <c r="W909" s="8"/>
      <c r="X909" s="8"/>
      <c r="Y909" s="8"/>
    </row>
    <row r="910" spans="1:25" ht="12.75" customHeight="1" x14ac:dyDescent="0.15">
      <c r="A910" s="8"/>
      <c r="B910" s="83"/>
      <c r="C910" s="89"/>
      <c r="D910" s="82"/>
      <c r="E910" s="82"/>
      <c r="F910" s="82"/>
      <c r="G910" s="8"/>
      <c r="H910" s="8"/>
      <c r="I910" s="8"/>
      <c r="J910" s="8"/>
      <c r="K910" s="8"/>
      <c r="L910" s="8"/>
      <c r="M910" s="8"/>
      <c r="N910" s="8"/>
      <c r="O910" s="8"/>
      <c r="P910" s="8"/>
      <c r="Q910" s="8"/>
      <c r="R910" s="8"/>
      <c r="S910" s="8"/>
      <c r="T910" s="8"/>
      <c r="U910" s="8"/>
      <c r="V910" s="8"/>
      <c r="W910" s="8"/>
      <c r="X910" s="8"/>
      <c r="Y910" s="8"/>
    </row>
    <row r="911" spans="1:25" ht="12.75" customHeight="1" x14ac:dyDescent="0.15">
      <c r="A911" s="8"/>
      <c r="B911" s="83"/>
      <c r="C911" s="89"/>
      <c r="D911" s="82"/>
      <c r="E911" s="82"/>
      <c r="F911" s="82"/>
      <c r="G911" s="8"/>
      <c r="H911" s="8"/>
      <c r="I911" s="8"/>
      <c r="J911" s="8"/>
      <c r="K911" s="8"/>
      <c r="L911" s="8"/>
      <c r="M911" s="8"/>
      <c r="N911" s="8"/>
      <c r="O911" s="8"/>
      <c r="P911" s="8"/>
      <c r="Q911" s="8"/>
      <c r="R911" s="8"/>
      <c r="S911" s="8"/>
      <c r="T911" s="8"/>
      <c r="U911" s="8"/>
      <c r="V911" s="8"/>
      <c r="W911" s="8"/>
      <c r="X911" s="8"/>
      <c r="Y911" s="8"/>
    </row>
    <row r="912" spans="1:25" ht="12.75" customHeight="1" x14ac:dyDescent="0.15">
      <c r="A912" s="8"/>
      <c r="B912" s="83"/>
      <c r="C912" s="89"/>
      <c r="D912" s="82"/>
      <c r="E912" s="82"/>
      <c r="F912" s="82"/>
      <c r="G912" s="8"/>
      <c r="H912" s="8"/>
      <c r="I912" s="8"/>
      <c r="J912" s="8"/>
      <c r="K912" s="8"/>
      <c r="L912" s="8"/>
      <c r="M912" s="8"/>
      <c r="N912" s="8"/>
      <c r="O912" s="8"/>
      <c r="P912" s="8"/>
      <c r="Q912" s="8"/>
      <c r="R912" s="8"/>
      <c r="S912" s="8"/>
      <c r="T912" s="8"/>
      <c r="U912" s="8"/>
      <c r="V912" s="8"/>
      <c r="W912" s="8"/>
      <c r="X912" s="8"/>
      <c r="Y912" s="8"/>
    </row>
    <row r="913" spans="1:25" ht="12.75" customHeight="1" x14ac:dyDescent="0.15">
      <c r="A913" s="8"/>
      <c r="B913" s="83"/>
      <c r="C913" s="89"/>
      <c r="D913" s="82"/>
      <c r="E913" s="82"/>
      <c r="F913" s="82"/>
      <c r="G913" s="8"/>
      <c r="H913" s="8"/>
      <c r="I913" s="8"/>
      <c r="J913" s="8"/>
      <c r="K913" s="8"/>
      <c r="L913" s="8"/>
      <c r="M913" s="8"/>
      <c r="N913" s="8"/>
      <c r="O913" s="8"/>
      <c r="P913" s="8"/>
      <c r="Q913" s="8"/>
      <c r="R913" s="8"/>
      <c r="S913" s="8"/>
      <c r="T913" s="8"/>
      <c r="U913" s="8"/>
      <c r="V913" s="8"/>
      <c r="W913" s="8"/>
      <c r="X913" s="8"/>
      <c r="Y913" s="8"/>
    </row>
    <row r="914" spans="1:25" ht="12.75" customHeight="1" x14ac:dyDescent="0.15">
      <c r="A914" s="8"/>
      <c r="B914" s="83"/>
      <c r="C914" s="89"/>
      <c r="D914" s="82"/>
      <c r="E914" s="82"/>
      <c r="F914" s="82"/>
      <c r="G914" s="8"/>
      <c r="H914" s="8"/>
      <c r="I914" s="8"/>
      <c r="J914" s="8"/>
      <c r="K914" s="8"/>
      <c r="L914" s="8"/>
      <c r="M914" s="8"/>
      <c r="N914" s="8"/>
      <c r="O914" s="8"/>
      <c r="P914" s="8"/>
      <c r="Q914" s="8"/>
      <c r="R914" s="8"/>
      <c r="S914" s="8"/>
      <c r="T914" s="8"/>
      <c r="U914" s="8"/>
      <c r="V914" s="8"/>
      <c r="W914" s="8"/>
      <c r="X914" s="8"/>
      <c r="Y914" s="8"/>
    </row>
    <row r="915" spans="1:25" ht="12.75" customHeight="1" x14ac:dyDescent="0.15">
      <c r="A915" s="8"/>
      <c r="B915" s="83"/>
      <c r="C915" s="89"/>
      <c r="D915" s="82"/>
      <c r="E915" s="82"/>
      <c r="F915" s="82"/>
      <c r="G915" s="8"/>
      <c r="H915" s="8"/>
      <c r="I915" s="8"/>
      <c r="J915" s="8"/>
      <c r="K915" s="8"/>
      <c r="L915" s="8"/>
      <c r="M915" s="8"/>
      <c r="N915" s="8"/>
      <c r="O915" s="8"/>
      <c r="P915" s="8"/>
      <c r="Q915" s="8"/>
      <c r="R915" s="8"/>
      <c r="S915" s="8"/>
      <c r="T915" s="8"/>
      <c r="U915" s="8"/>
      <c r="V915" s="8"/>
      <c r="W915" s="8"/>
      <c r="X915" s="8"/>
      <c r="Y915" s="8"/>
    </row>
    <row r="916" spans="1:25" ht="12.75" customHeight="1" x14ac:dyDescent="0.15">
      <c r="A916" s="8"/>
      <c r="B916" s="83"/>
      <c r="C916" s="89"/>
      <c r="D916" s="82"/>
      <c r="E916" s="82"/>
      <c r="F916" s="82"/>
      <c r="G916" s="8"/>
      <c r="H916" s="8"/>
      <c r="I916" s="8"/>
      <c r="J916" s="8"/>
      <c r="K916" s="8"/>
      <c r="L916" s="8"/>
      <c r="M916" s="8"/>
      <c r="N916" s="8"/>
      <c r="O916" s="8"/>
      <c r="P916" s="8"/>
      <c r="Q916" s="8"/>
      <c r="R916" s="8"/>
      <c r="S916" s="8"/>
      <c r="T916" s="8"/>
      <c r="U916" s="8"/>
      <c r="V916" s="8"/>
      <c r="W916" s="8"/>
      <c r="X916" s="8"/>
      <c r="Y916" s="8"/>
    </row>
    <row r="917" spans="1:25" ht="12.75" customHeight="1" x14ac:dyDescent="0.15">
      <c r="A917" s="8"/>
      <c r="B917" s="83"/>
      <c r="C917" s="89"/>
      <c r="D917" s="82"/>
      <c r="E917" s="82"/>
      <c r="F917" s="82"/>
      <c r="G917" s="8"/>
      <c r="H917" s="8"/>
      <c r="I917" s="8"/>
      <c r="J917" s="8"/>
      <c r="K917" s="8"/>
      <c r="L917" s="8"/>
      <c r="M917" s="8"/>
      <c r="N917" s="8"/>
      <c r="O917" s="8"/>
      <c r="P917" s="8"/>
      <c r="Q917" s="8"/>
      <c r="R917" s="8"/>
      <c r="S917" s="8"/>
      <c r="T917" s="8"/>
      <c r="U917" s="8"/>
      <c r="V917" s="8"/>
      <c r="W917" s="8"/>
      <c r="X917" s="8"/>
      <c r="Y917" s="8"/>
    </row>
    <row r="918" spans="1:25" ht="12.75" customHeight="1" x14ac:dyDescent="0.15">
      <c r="A918" s="8"/>
      <c r="B918" s="83"/>
      <c r="C918" s="89"/>
      <c r="D918" s="82"/>
      <c r="E918" s="82"/>
      <c r="F918" s="82"/>
      <c r="G918" s="8"/>
      <c r="H918" s="8"/>
      <c r="I918" s="8"/>
      <c r="J918" s="8"/>
      <c r="K918" s="8"/>
      <c r="L918" s="8"/>
      <c r="M918" s="8"/>
      <c r="N918" s="8"/>
      <c r="O918" s="8"/>
      <c r="P918" s="8"/>
      <c r="Q918" s="8"/>
      <c r="R918" s="8"/>
      <c r="S918" s="8"/>
      <c r="T918" s="8"/>
      <c r="U918" s="8"/>
      <c r="V918" s="8"/>
      <c r="W918" s="8"/>
      <c r="X918" s="8"/>
      <c r="Y918" s="8"/>
    </row>
    <row r="919" spans="1:25" ht="12.75" customHeight="1" x14ac:dyDescent="0.15">
      <c r="A919" s="8"/>
      <c r="B919" s="83"/>
      <c r="C919" s="89"/>
      <c r="D919" s="82"/>
      <c r="E919" s="82"/>
      <c r="F919" s="82"/>
      <c r="G919" s="8"/>
      <c r="H919" s="8"/>
      <c r="I919" s="8"/>
      <c r="J919" s="8"/>
      <c r="K919" s="8"/>
      <c r="L919" s="8"/>
      <c r="M919" s="8"/>
      <c r="N919" s="8"/>
      <c r="O919" s="8"/>
      <c r="P919" s="8"/>
      <c r="Q919" s="8"/>
      <c r="R919" s="8"/>
      <c r="S919" s="8"/>
      <c r="T919" s="8"/>
      <c r="U919" s="8"/>
      <c r="V919" s="8"/>
      <c r="W919" s="8"/>
      <c r="X919" s="8"/>
      <c r="Y919" s="8"/>
    </row>
    <row r="920" spans="1:25" ht="12.75" customHeight="1" x14ac:dyDescent="0.15">
      <c r="A920" s="8"/>
      <c r="B920" s="83"/>
      <c r="C920" s="89"/>
      <c r="D920" s="82"/>
      <c r="E920" s="82"/>
      <c r="F920" s="82"/>
      <c r="G920" s="8"/>
      <c r="H920" s="8"/>
      <c r="I920" s="8"/>
      <c r="J920" s="8"/>
      <c r="K920" s="8"/>
      <c r="L920" s="8"/>
      <c r="M920" s="8"/>
      <c r="N920" s="8"/>
      <c r="O920" s="8"/>
      <c r="P920" s="8"/>
      <c r="Q920" s="8"/>
      <c r="R920" s="8"/>
      <c r="S920" s="8"/>
      <c r="T920" s="8"/>
      <c r="U920" s="8"/>
      <c r="V920" s="8"/>
      <c r="W920" s="8"/>
      <c r="X920" s="8"/>
      <c r="Y920" s="8"/>
    </row>
    <row r="921" spans="1:25" ht="12.75" customHeight="1" x14ac:dyDescent="0.15">
      <c r="A921" s="8"/>
      <c r="B921" s="83"/>
      <c r="C921" s="89"/>
      <c r="D921" s="82"/>
      <c r="E921" s="82"/>
      <c r="F921" s="82"/>
      <c r="G921" s="8"/>
      <c r="H921" s="8"/>
      <c r="I921" s="8"/>
      <c r="J921" s="8"/>
      <c r="K921" s="8"/>
      <c r="L921" s="8"/>
      <c r="M921" s="8"/>
      <c r="N921" s="8"/>
      <c r="O921" s="8"/>
      <c r="P921" s="8"/>
      <c r="Q921" s="8"/>
      <c r="R921" s="8"/>
      <c r="S921" s="8"/>
      <c r="T921" s="8"/>
      <c r="U921" s="8"/>
      <c r="V921" s="8"/>
      <c r="W921" s="8"/>
      <c r="X921" s="8"/>
      <c r="Y921" s="8"/>
    </row>
    <row r="922" spans="1:25" ht="12.75" customHeight="1" x14ac:dyDescent="0.15">
      <c r="A922" s="8"/>
      <c r="B922" s="83"/>
      <c r="C922" s="89"/>
      <c r="D922" s="82"/>
      <c r="E922" s="82"/>
      <c r="F922" s="82"/>
      <c r="G922" s="8"/>
      <c r="H922" s="8"/>
      <c r="I922" s="8"/>
      <c r="J922" s="8"/>
      <c r="K922" s="8"/>
      <c r="L922" s="8"/>
      <c r="M922" s="8"/>
      <c r="N922" s="8"/>
      <c r="O922" s="8"/>
      <c r="P922" s="8"/>
      <c r="Q922" s="8"/>
      <c r="R922" s="8"/>
      <c r="S922" s="8"/>
      <c r="T922" s="8"/>
      <c r="U922" s="8"/>
      <c r="V922" s="8"/>
      <c r="W922" s="8"/>
      <c r="X922" s="8"/>
      <c r="Y922" s="8"/>
    </row>
    <row r="923" spans="1:25" ht="12.75" customHeight="1" x14ac:dyDescent="0.15">
      <c r="A923" s="8"/>
      <c r="B923" s="83"/>
      <c r="C923" s="89"/>
      <c r="D923" s="82"/>
      <c r="E923" s="82"/>
      <c r="F923" s="82"/>
      <c r="G923" s="8"/>
      <c r="H923" s="8"/>
      <c r="I923" s="8"/>
      <c r="J923" s="8"/>
      <c r="K923" s="8"/>
      <c r="L923" s="8"/>
      <c r="M923" s="8"/>
      <c r="N923" s="8"/>
      <c r="O923" s="8"/>
      <c r="P923" s="8"/>
      <c r="Q923" s="8"/>
      <c r="R923" s="8"/>
      <c r="S923" s="8"/>
      <c r="T923" s="8"/>
      <c r="U923" s="8"/>
      <c r="V923" s="8"/>
      <c r="W923" s="8"/>
      <c r="X923" s="8"/>
      <c r="Y923" s="8"/>
    </row>
    <row r="924" spans="1:25" ht="12.75" customHeight="1" x14ac:dyDescent="0.15">
      <c r="A924" s="8"/>
      <c r="B924" s="83"/>
      <c r="C924" s="89"/>
      <c r="D924" s="82"/>
      <c r="E924" s="82"/>
      <c r="F924" s="82"/>
      <c r="G924" s="8"/>
      <c r="H924" s="8"/>
      <c r="I924" s="8"/>
      <c r="J924" s="8"/>
      <c r="K924" s="8"/>
      <c r="L924" s="8"/>
      <c r="M924" s="8"/>
      <c r="N924" s="8"/>
      <c r="O924" s="8"/>
      <c r="P924" s="8"/>
      <c r="Q924" s="8"/>
      <c r="R924" s="8"/>
      <c r="S924" s="8"/>
      <c r="T924" s="8"/>
      <c r="U924" s="8"/>
      <c r="V924" s="8"/>
      <c r="W924" s="8"/>
      <c r="X924" s="8"/>
      <c r="Y924" s="8"/>
    </row>
    <row r="925" spans="1:25" ht="12.75" customHeight="1" x14ac:dyDescent="0.15">
      <c r="A925" s="8"/>
      <c r="B925" s="83"/>
      <c r="C925" s="89"/>
      <c r="D925" s="82"/>
      <c r="E925" s="82"/>
      <c r="F925" s="82"/>
      <c r="G925" s="8"/>
      <c r="H925" s="8"/>
      <c r="I925" s="8"/>
      <c r="J925" s="8"/>
      <c r="K925" s="8"/>
      <c r="L925" s="8"/>
      <c r="M925" s="8"/>
      <c r="N925" s="8"/>
      <c r="O925" s="8"/>
      <c r="P925" s="8"/>
      <c r="Q925" s="8"/>
      <c r="R925" s="8"/>
      <c r="S925" s="8"/>
      <c r="T925" s="8"/>
      <c r="U925" s="8"/>
      <c r="V925" s="8"/>
      <c r="W925" s="8"/>
      <c r="X925" s="8"/>
      <c r="Y925" s="8"/>
    </row>
    <row r="926" spans="1:25" ht="12.75" customHeight="1" x14ac:dyDescent="0.15">
      <c r="A926" s="8"/>
      <c r="B926" s="83"/>
      <c r="C926" s="89"/>
      <c r="D926" s="82"/>
      <c r="E926" s="82"/>
      <c r="F926" s="82"/>
      <c r="G926" s="8"/>
      <c r="H926" s="8"/>
      <c r="I926" s="8"/>
      <c r="J926" s="8"/>
      <c r="K926" s="8"/>
      <c r="L926" s="8"/>
      <c r="M926" s="8"/>
      <c r="N926" s="8"/>
      <c r="O926" s="8"/>
      <c r="P926" s="8"/>
      <c r="Q926" s="8"/>
      <c r="R926" s="8"/>
      <c r="S926" s="8"/>
      <c r="T926" s="8"/>
      <c r="U926" s="8"/>
      <c r="V926" s="8"/>
      <c r="W926" s="8"/>
      <c r="X926" s="8"/>
      <c r="Y926" s="8"/>
    </row>
    <row r="927" spans="1:25" ht="12.75" customHeight="1" x14ac:dyDescent="0.15">
      <c r="A927" s="8"/>
      <c r="B927" s="83"/>
      <c r="C927" s="89"/>
      <c r="D927" s="82"/>
      <c r="E927" s="82"/>
      <c r="F927" s="82"/>
      <c r="G927" s="8"/>
      <c r="H927" s="8"/>
      <c r="I927" s="8"/>
      <c r="J927" s="8"/>
      <c r="K927" s="8"/>
      <c r="L927" s="8"/>
      <c r="M927" s="8"/>
      <c r="N927" s="8"/>
      <c r="O927" s="8"/>
      <c r="P927" s="8"/>
      <c r="Q927" s="8"/>
      <c r="R927" s="8"/>
      <c r="S927" s="8"/>
      <c r="T927" s="8"/>
      <c r="U927" s="8"/>
      <c r="V927" s="8"/>
      <c r="W927" s="8"/>
      <c r="X927" s="8"/>
      <c r="Y927" s="8"/>
    </row>
    <row r="928" spans="1:25" ht="12.75" customHeight="1" x14ac:dyDescent="0.15">
      <c r="A928" s="8"/>
      <c r="B928" s="83"/>
      <c r="C928" s="89"/>
      <c r="D928" s="82"/>
      <c r="E928" s="82"/>
      <c r="F928" s="82"/>
      <c r="G928" s="8"/>
      <c r="H928" s="8"/>
      <c r="I928" s="8"/>
      <c r="J928" s="8"/>
      <c r="K928" s="8"/>
      <c r="L928" s="8"/>
      <c r="M928" s="8"/>
      <c r="N928" s="8"/>
      <c r="O928" s="8"/>
      <c r="P928" s="8"/>
      <c r="Q928" s="8"/>
      <c r="R928" s="8"/>
      <c r="S928" s="8"/>
      <c r="T928" s="8"/>
      <c r="U928" s="8"/>
      <c r="V928" s="8"/>
      <c r="W928" s="8"/>
      <c r="X928" s="8"/>
      <c r="Y928" s="8"/>
    </row>
    <row r="929" spans="1:25" ht="12.75" customHeight="1" x14ac:dyDescent="0.15">
      <c r="A929" s="8"/>
      <c r="B929" s="83"/>
      <c r="C929" s="89"/>
      <c r="D929" s="82"/>
      <c r="E929" s="82"/>
      <c r="F929" s="82"/>
      <c r="G929" s="8"/>
      <c r="H929" s="8"/>
      <c r="I929" s="8"/>
      <c r="J929" s="8"/>
      <c r="K929" s="8"/>
      <c r="L929" s="8"/>
      <c r="M929" s="8"/>
      <c r="N929" s="8"/>
      <c r="O929" s="8"/>
      <c r="P929" s="8"/>
      <c r="Q929" s="8"/>
      <c r="R929" s="8"/>
      <c r="S929" s="8"/>
      <c r="T929" s="8"/>
      <c r="U929" s="8"/>
      <c r="V929" s="8"/>
      <c r="W929" s="8"/>
      <c r="X929" s="8"/>
      <c r="Y929" s="8"/>
    </row>
    <row r="930" spans="1:25" ht="12.75" customHeight="1" x14ac:dyDescent="0.15">
      <c r="A930" s="8"/>
      <c r="B930" s="83"/>
      <c r="C930" s="89"/>
      <c r="D930" s="82"/>
      <c r="E930" s="82"/>
      <c r="F930" s="82"/>
      <c r="G930" s="8"/>
      <c r="H930" s="8"/>
      <c r="I930" s="8"/>
      <c r="J930" s="8"/>
      <c r="K930" s="8"/>
      <c r="L930" s="8"/>
      <c r="M930" s="8"/>
      <c r="N930" s="8"/>
      <c r="O930" s="8"/>
      <c r="P930" s="8"/>
      <c r="Q930" s="8"/>
      <c r="R930" s="8"/>
      <c r="S930" s="8"/>
      <c r="T930" s="8"/>
      <c r="U930" s="8"/>
      <c r="V930" s="8"/>
      <c r="W930" s="8"/>
      <c r="X930" s="8"/>
      <c r="Y930" s="8"/>
    </row>
    <row r="931" spans="1:25" ht="12.75" customHeight="1" x14ac:dyDescent="0.15">
      <c r="A931" s="8"/>
      <c r="B931" s="83"/>
      <c r="C931" s="89"/>
      <c r="D931" s="82"/>
      <c r="E931" s="82"/>
      <c r="F931" s="82"/>
      <c r="G931" s="8"/>
      <c r="H931" s="8"/>
      <c r="I931" s="8"/>
      <c r="J931" s="8"/>
      <c r="K931" s="8"/>
      <c r="L931" s="8"/>
      <c r="M931" s="8"/>
      <c r="N931" s="8"/>
      <c r="O931" s="8"/>
      <c r="P931" s="8"/>
      <c r="Q931" s="8"/>
      <c r="R931" s="8"/>
      <c r="S931" s="8"/>
      <c r="T931" s="8"/>
      <c r="U931" s="8"/>
      <c r="V931" s="8"/>
      <c r="W931" s="8"/>
      <c r="X931" s="8"/>
      <c r="Y931" s="8"/>
    </row>
    <row r="932" spans="1:25" ht="12.75" customHeight="1" x14ac:dyDescent="0.15">
      <c r="A932" s="8"/>
      <c r="B932" s="83"/>
      <c r="C932" s="89"/>
      <c r="D932" s="82"/>
      <c r="E932" s="82"/>
      <c r="F932" s="82"/>
      <c r="G932" s="8"/>
      <c r="H932" s="8"/>
      <c r="I932" s="8"/>
      <c r="J932" s="8"/>
      <c r="K932" s="8"/>
      <c r="L932" s="8"/>
      <c r="M932" s="8"/>
      <c r="N932" s="8"/>
      <c r="O932" s="8"/>
      <c r="P932" s="8"/>
      <c r="Q932" s="8"/>
      <c r="R932" s="8"/>
      <c r="S932" s="8"/>
      <c r="T932" s="8"/>
      <c r="U932" s="8"/>
      <c r="V932" s="8"/>
      <c r="W932" s="8"/>
      <c r="X932" s="8"/>
      <c r="Y932" s="8"/>
    </row>
    <row r="933" spans="1:25" ht="12.75" customHeight="1" x14ac:dyDescent="0.15">
      <c r="A933" s="8"/>
      <c r="B933" s="83"/>
      <c r="C933" s="89"/>
      <c r="D933" s="82"/>
      <c r="E933" s="82"/>
      <c r="F933" s="82"/>
      <c r="G933" s="8"/>
      <c r="H933" s="8"/>
      <c r="I933" s="8"/>
      <c r="J933" s="8"/>
      <c r="K933" s="8"/>
      <c r="L933" s="8"/>
      <c r="M933" s="8"/>
      <c r="N933" s="8"/>
      <c r="O933" s="8"/>
      <c r="P933" s="8"/>
      <c r="Q933" s="8"/>
      <c r="R933" s="8"/>
      <c r="S933" s="8"/>
      <c r="T933" s="8"/>
      <c r="U933" s="8"/>
      <c r="V933" s="8"/>
      <c r="W933" s="8"/>
      <c r="X933" s="8"/>
      <c r="Y933" s="8"/>
    </row>
    <row r="934" spans="1:25" ht="12.75" customHeight="1" x14ac:dyDescent="0.15">
      <c r="A934" s="8"/>
      <c r="B934" s="83"/>
      <c r="C934" s="89"/>
      <c r="D934" s="82"/>
      <c r="E934" s="82"/>
      <c r="F934" s="82"/>
      <c r="G934" s="8"/>
      <c r="H934" s="8"/>
      <c r="I934" s="8"/>
      <c r="J934" s="8"/>
      <c r="K934" s="8"/>
      <c r="L934" s="8"/>
      <c r="M934" s="8"/>
      <c r="N934" s="8"/>
      <c r="O934" s="8"/>
      <c r="P934" s="8"/>
      <c r="Q934" s="8"/>
      <c r="R934" s="8"/>
      <c r="S934" s="8"/>
      <c r="T934" s="8"/>
      <c r="U934" s="8"/>
      <c r="V934" s="8"/>
      <c r="W934" s="8"/>
      <c r="X934" s="8"/>
      <c r="Y934" s="8"/>
    </row>
    <row r="935" spans="1:25" ht="12.75" customHeight="1" x14ac:dyDescent="0.15">
      <c r="A935" s="8"/>
      <c r="B935" s="83"/>
      <c r="C935" s="89"/>
      <c r="D935" s="82"/>
      <c r="E935" s="82"/>
      <c r="F935" s="82"/>
      <c r="G935" s="8"/>
      <c r="H935" s="8"/>
      <c r="I935" s="8"/>
      <c r="J935" s="8"/>
      <c r="K935" s="8"/>
      <c r="L935" s="8"/>
      <c r="M935" s="8"/>
      <c r="N935" s="8"/>
      <c r="O935" s="8"/>
      <c r="P935" s="8"/>
      <c r="Q935" s="8"/>
      <c r="R935" s="8"/>
      <c r="S935" s="8"/>
      <c r="T935" s="8"/>
      <c r="U935" s="8"/>
      <c r="V935" s="8"/>
      <c r="W935" s="8"/>
      <c r="X935" s="8"/>
      <c r="Y935" s="8"/>
    </row>
    <row r="936" spans="1:25" ht="12.75" customHeight="1" x14ac:dyDescent="0.15">
      <c r="A936" s="8"/>
      <c r="B936" s="83"/>
      <c r="C936" s="89"/>
      <c r="D936" s="82"/>
      <c r="E936" s="82"/>
      <c r="F936" s="82"/>
      <c r="G936" s="8"/>
      <c r="H936" s="8"/>
      <c r="I936" s="8"/>
      <c r="J936" s="8"/>
      <c r="K936" s="8"/>
      <c r="L936" s="8"/>
      <c r="M936" s="8"/>
      <c r="N936" s="8"/>
      <c r="O936" s="8"/>
      <c r="P936" s="8"/>
      <c r="Q936" s="8"/>
      <c r="R936" s="8"/>
      <c r="S936" s="8"/>
      <c r="T936" s="8"/>
      <c r="U936" s="8"/>
      <c r="V936" s="8"/>
      <c r="W936" s="8"/>
      <c r="X936" s="8"/>
      <c r="Y936" s="8"/>
    </row>
    <row r="937" spans="1:25" ht="12.75" customHeight="1" x14ac:dyDescent="0.15">
      <c r="A937" s="8"/>
      <c r="B937" s="83"/>
      <c r="C937" s="89"/>
      <c r="D937" s="82"/>
      <c r="E937" s="82"/>
      <c r="F937" s="82"/>
      <c r="G937" s="8"/>
      <c r="H937" s="8"/>
      <c r="I937" s="8"/>
      <c r="J937" s="8"/>
      <c r="K937" s="8"/>
      <c r="L937" s="8"/>
      <c r="M937" s="8"/>
      <c r="N937" s="8"/>
      <c r="O937" s="8"/>
      <c r="P937" s="8"/>
      <c r="Q937" s="8"/>
      <c r="R937" s="8"/>
      <c r="S937" s="8"/>
      <c r="T937" s="8"/>
      <c r="U937" s="8"/>
      <c r="V937" s="8"/>
      <c r="W937" s="8"/>
      <c r="X937" s="8"/>
      <c r="Y937" s="8"/>
    </row>
    <row r="938" spans="1:25" ht="12.75" customHeight="1" x14ac:dyDescent="0.15">
      <c r="A938" s="8"/>
      <c r="B938" s="83"/>
      <c r="C938" s="89"/>
      <c r="D938" s="82"/>
      <c r="E938" s="82"/>
      <c r="F938" s="82"/>
      <c r="G938" s="8"/>
      <c r="H938" s="8"/>
      <c r="I938" s="8"/>
      <c r="J938" s="8"/>
      <c r="K938" s="8"/>
      <c r="L938" s="8"/>
      <c r="M938" s="8"/>
      <c r="N938" s="8"/>
      <c r="O938" s="8"/>
      <c r="P938" s="8"/>
      <c r="Q938" s="8"/>
      <c r="R938" s="8"/>
      <c r="S938" s="8"/>
      <c r="T938" s="8"/>
      <c r="U938" s="8"/>
      <c r="V938" s="8"/>
      <c r="W938" s="8"/>
      <c r="X938" s="8"/>
      <c r="Y938" s="8"/>
    </row>
    <row r="939" spans="1:25" ht="12.75" customHeight="1" x14ac:dyDescent="0.15">
      <c r="A939" s="8"/>
      <c r="B939" s="83"/>
      <c r="C939" s="89"/>
      <c r="D939" s="82"/>
      <c r="E939" s="82"/>
      <c r="F939" s="82"/>
      <c r="G939" s="8"/>
      <c r="H939" s="8"/>
      <c r="I939" s="8"/>
      <c r="J939" s="8"/>
      <c r="K939" s="8"/>
      <c r="L939" s="8"/>
      <c r="M939" s="8"/>
      <c r="N939" s="8"/>
      <c r="O939" s="8"/>
      <c r="P939" s="8"/>
      <c r="Q939" s="8"/>
      <c r="R939" s="8"/>
      <c r="S939" s="8"/>
      <c r="T939" s="8"/>
      <c r="U939" s="8"/>
      <c r="V939" s="8"/>
      <c r="W939" s="8"/>
      <c r="X939" s="8"/>
      <c r="Y939" s="8"/>
    </row>
    <row r="940" spans="1:25" ht="12.75" customHeight="1" x14ac:dyDescent="0.15">
      <c r="A940" s="8"/>
      <c r="B940" s="83"/>
      <c r="C940" s="89"/>
      <c r="D940" s="82"/>
      <c r="E940" s="82"/>
      <c r="F940" s="82"/>
      <c r="G940" s="8"/>
      <c r="H940" s="8"/>
      <c r="I940" s="8"/>
      <c r="J940" s="8"/>
      <c r="K940" s="8"/>
      <c r="L940" s="8"/>
      <c r="M940" s="8"/>
      <c r="N940" s="8"/>
      <c r="O940" s="8"/>
      <c r="P940" s="8"/>
      <c r="Q940" s="8"/>
      <c r="R940" s="8"/>
      <c r="S940" s="8"/>
      <c r="T940" s="8"/>
      <c r="U940" s="8"/>
      <c r="V940" s="8"/>
      <c r="W940" s="8"/>
      <c r="X940" s="8"/>
      <c r="Y940" s="8"/>
    </row>
    <row r="941" spans="1:25" ht="12.75" customHeight="1" x14ac:dyDescent="0.15">
      <c r="A941" s="8"/>
      <c r="B941" s="83"/>
      <c r="C941" s="89"/>
      <c r="D941" s="82"/>
      <c r="E941" s="82"/>
      <c r="F941" s="82"/>
      <c r="G941" s="8"/>
      <c r="H941" s="8"/>
      <c r="I941" s="8"/>
      <c r="J941" s="8"/>
      <c r="K941" s="8"/>
      <c r="L941" s="8"/>
      <c r="M941" s="8"/>
      <c r="N941" s="8"/>
      <c r="O941" s="8"/>
      <c r="P941" s="8"/>
      <c r="Q941" s="8"/>
      <c r="R941" s="8"/>
      <c r="S941" s="8"/>
      <c r="T941" s="8"/>
      <c r="U941" s="8"/>
      <c r="V941" s="8"/>
      <c r="W941" s="8"/>
      <c r="X941" s="8"/>
      <c r="Y941" s="8"/>
    </row>
    <row r="942" spans="1:25" ht="12.75" customHeight="1" x14ac:dyDescent="0.15">
      <c r="A942" s="8"/>
      <c r="B942" s="83"/>
      <c r="C942" s="89"/>
      <c r="D942" s="82"/>
      <c r="E942" s="82"/>
      <c r="F942" s="82"/>
      <c r="G942" s="8"/>
      <c r="H942" s="8"/>
      <c r="I942" s="8"/>
      <c r="J942" s="8"/>
      <c r="K942" s="8"/>
      <c r="L942" s="8"/>
      <c r="M942" s="8"/>
      <c r="N942" s="8"/>
      <c r="O942" s="8"/>
      <c r="P942" s="8"/>
      <c r="Q942" s="8"/>
      <c r="R942" s="8"/>
      <c r="S942" s="8"/>
      <c r="T942" s="8"/>
      <c r="U942" s="8"/>
      <c r="V942" s="8"/>
      <c r="W942" s="8"/>
      <c r="X942" s="8"/>
      <c r="Y942" s="8"/>
    </row>
    <row r="943" spans="1:25" ht="12.75" customHeight="1" x14ac:dyDescent="0.15">
      <c r="A943" s="8"/>
      <c r="B943" s="83"/>
      <c r="C943" s="89"/>
      <c r="D943" s="82"/>
      <c r="E943" s="82"/>
      <c r="F943" s="82"/>
      <c r="G943" s="8"/>
      <c r="H943" s="8"/>
      <c r="I943" s="8"/>
      <c r="J943" s="8"/>
      <c r="K943" s="8"/>
      <c r="L943" s="8"/>
      <c r="M943" s="8"/>
      <c r="N943" s="8"/>
      <c r="O943" s="8"/>
      <c r="P943" s="8"/>
      <c r="Q943" s="8"/>
      <c r="R943" s="8"/>
      <c r="S943" s="8"/>
      <c r="T943" s="8"/>
      <c r="U943" s="8"/>
      <c r="V943" s="8"/>
      <c r="W943" s="8"/>
      <c r="X943" s="8"/>
      <c r="Y943" s="8"/>
    </row>
    <row r="944" spans="1:25" ht="12.75" customHeight="1" x14ac:dyDescent="0.15">
      <c r="A944" s="8"/>
      <c r="B944" s="83"/>
      <c r="C944" s="89"/>
      <c r="D944" s="82"/>
      <c r="E944" s="82"/>
      <c r="F944" s="82"/>
      <c r="G944" s="8"/>
      <c r="H944" s="8"/>
      <c r="I944" s="8"/>
      <c r="J944" s="8"/>
      <c r="K944" s="8"/>
      <c r="L944" s="8"/>
      <c r="M944" s="8"/>
      <c r="N944" s="8"/>
      <c r="O944" s="8"/>
      <c r="P944" s="8"/>
      <c r="Q944" s="8"/>
      <c r="R944" s="8"/>
      <c r="S944" s="8"/>
      <c r="T944" s="8"/>
      <c r="U944" s="8"/>
      <c r="V944" s="8"/>
      <c r="W944" s="8"/>
      <c r="X944" s="8"/>
      <c r="Y944" s="8"/>
    </row>
    <row r="945" spans="1:25" ht="12.75" customHeight="1" x14ac:dyDescent="0.15">
      <c r="A945" s="8"/>
      <c r="B945" s="83"/>
      <c r="C945" s="89"/>
      <c r="D945" s="82"/>
      <c r="E945" s="82"/>
      <c r="F945" s="82"/>
      <c r="G945" s="8"/>
      <c r="H945" s="8"/>
      <c r="I945" s="8"/>
      <c r="J945" s="8"/>
      <c r="K945" s="8"/>
      <c r="L945" s="8"/>
      <c r="M945" s="8"/>
      <c r="N945" s="8"/>
      <c r="O945" s="8"/>
      <c r="P945" s="8"/>
      <c r="Q945" s="8"/>
      <c r="R945" s="8"/>
      <c r="S945" s="8"/>
      <c r="T945" s="8"/>
      <c r="U945" s="8"/>
      <c r="V945" s="8"/>
      <c r="W945" s="8"/>
      <c r="X945" s="8"/>
      <c r="Y945" s="8"/>
    </row>
    <row r="946" spans="1:25" ht="12.75" customHeight="1" x14ac:dyDescent="0.15">
      <c r="A946" s="8"/>
      <c r="B946" s="83"/>
      <c r="C946" s="89"/>
      <c r="D946" s="82"/>
      <c r="E946" s="82"/>
      <c r="F946" s="82"/>
      <c r="G946" s="8"/>
      <c r="H946" s="8"/>
      <c r="I946" s="8"/>
      <c r="J946" s="8"/>
      <c r="K946" s="8"/>
      <c r="L946" s="8"/>
      <c r="M946" s="8"/>
      <c r="N946" s="8"/>
      <c r="O946" s="8"/>
      <c r="P946" s="8"/>
      <c r="Q946" s="8"/>
      <c r="R946" s="8"/>
      <c r="S946" s="8"/>
      <c r="T946" s="8"/>
      <c r="U946" s="8"/>
      <c r="V946" s="8"/>
      <c r="W946" s="8"/>
      <c r="X946" s="8"/>
      <c r="Y946" s="8"/>
    </row>
    <row r="947" spans="1:25" ht="12.75" customHeight="1" x14ac:dyDescent="0.15">
      <c r="A947" s="8"/>
      <c r="B947" s="83"/>
      <c r="C947" s="89"/>
      <c r="D947" s="82"/>
      <c r="E947" s="82"/>
      <c r="F947" s="82"/>
      <c r="G947" s="8"/>
      <c r="H947" s="8"/>
      <c r="I947" s="8"/>
      <c r="J947" s="8"/>
      <c r="K947" s="8"/>
      <c r="L947" s="8"/>
      <c r="M947" s="8"/>
      <c r="N947" s="8"/>
      <c r="O947" s="8"/>
      <c r="P947" s="8"/>
      <c r="Q947" s="8"/>
      <c r="R947" s="8"/>
      <c r="S947" s="8"/>
      <c r="T947" s="8"/>
      <c r="U947" s="8"/>
      <c r="V947" s="8"/>
      <c r="W947" s="8"/>
      <c r="X947" s="8"/>
      <c r="Y947" s="8"/>
    </row>
    <row r="948" spans="1:25" ht="12.75" customHeight="1" x14ac:dyDescent="0.15">
      <c r="A948" s="8"/>
      <c r="B948" s="83"/>
      <c r="C948" s="89"/>
      <c r="D948" s="82"/>
      <c r="E948" s="82"/>
      <c r="F948" s="82"/>
      <c r="G948" s="8"/>
      <c r="H948" s="8"/>
      <c r="I948" s="8"/>
      <c r="J948" s="8"/>
      <c r="K948" s="8"/>
      <c r="L948" s="8"/>
      <c r="M948" s="8"/>
      <c r="N948" s="8"/>
      <c r="O948" s="8"/>
      <c r="P948" s="8"/>
      <c r="Q948" s="8"/>
      <c r="R948" s="8"/>
      <c r="S948" s="8"/>
      <c r="T948" s="8"/>
      <c r="U948" s="8"/>
      <c r="V948" s="8"/>
      <c r="W948" s="8"/>
      <c r="X948" s="8"/>
      <c r="Y948" s="8"/>
    </row>
    <row r="949" spans="1:25" ht="12.75" customHeight="1" x14ac:dyDescent="0.15">
      <c r="A949" s="8"/>
      <c r="B949" s="83"/>
      <c r="C949" s="89"/>
      <c r="D949" s="82"/>
      <c r="E949" s="82"/>
      <c r="F949" s="82"/>
      <c r="G949" s="8"/>
      <c r="H949" s="8"/>
      <c r="I949" s="8"/>
      <c r="J949" s="8"/>
      <c r="K949" s="8"/>
      <c r="L949" s="8"/>
      <c r="M949" s="8"/>
      <c r="N949" s="8"/>
      <c r="O949" s="8"/>
      <c r="P949" s="8"/>
      <c r="Q949" s="8"/>
      <c r="R949" s="8"/>
      <c r="S949" s="8"/>
      <c r="T949" s="8"/>
      <c r="U949" s="8"/>
      <c r="V949" s="8"/>
      <c r="W949" s="8"/>
      <c r="X949" s="8"/>
      <c r="Y949" s="8"/>
    </row>
    <row r="950" spans="1:25" ht="12.75" customHeight="1" x14ac:dyDescent="0.15">
      <c r="A950" s="8"/>
      <c r="B950" s="83"/>
      <c r="C950" s="89"/>
      <c r="D950" s="82"/>
      <c r="E950" s="82"/>
      <c r="F950" s="82"/>
      <c r="G950" s="8"/>
      <c r="H950" s="8"/>
      <c r="I950" s="8"/>
      <c r="J950" s="8"/>
      <c r="K950" s="8"/>
      <c r="L950" s="8"/>
      <c r="M950" s="8"/>
      <c r="N950" s="8"/>
      <c r="O950" s="8"/>
      <c r="P950" s="8"/>
      <c r="Q950" s="8"/>
      <c r="R950" s="8"/>
      <c r="S950" s="8"/>
      <c r="T950" s="8"/>
      <c r="U950" s="8"/>
      <c r="V950" s="8"/>
      <c r="W950" s="8"/>
      <c r="X950" s="8"/>
      <c r="Y950" s="8"/>
    </row>
    <row r="951" spans="1:25" ht="12.75" customHeight="1" x14ac:dyDescent="0.15">
      <c r="A951" s="8"/>
      <c r="B951" s="83"/>
      <c r="C951" s="89"/>
      <c r="D951" s="82"/>
      <c r="E951" s="82"/>
      <c r="F951" s="82"/>
      <c r="G951" s="8"/>
      <c r="H951" s="8"/>
      <c r="I951" s="8"/>
      <c r="J951" s="8"/>
      <c r="K951" s="8"/>
      <c r="L951" s="8"/>
      <c r="M951" s="8"/>
      <c r="N951" s="8"/>
      <c r="O951" s="8"/>
      <c r="P951" s="8"/>
      <c r="Q951" s="8"/>
      <c r="R951" s="8"/>
      <c r="S951" s="8"/>
      <c r="T951" s="8"/>
      <c r="U951" s="8"/>
      <c r="V951" s="8"/>
      <c r="W951" s="8"/>
      <c r="X951" s="8"/>
      <c r="Y951" s="8"/>
    </row>
    <row r="952" spans="1:25" ht="12.75" customHeight="1" x14ac:dyDescent="0.15">
      <c r="A952" s="8"/>
      <c r="B952" s="83"/>
      <c r="C952" s="89"/>
      <c r="D952" s="82"/>
      <c r="E952" s="82"/>
      <c r="F952" s="82"/>
      <c r="G952" s="8"/>
      <c r="H952" s="8"/>
      <c r="I952" s="8"/>
      <c r="J952" s="8"/>
      <c r="K952" s="8"/>
      <c r="L952" s="8"/>
      <c r="M952" s="8"/>
      <c r="N952" s="8"/>
      <c r="O952" s="8"/>
      <c r="P952" s="8"/>
      <c r="Q952" s="8"/>
      <c r="R952" s="8"/>
      <c r="S952" s="8"/>
      <c r="T952" s="8"/>
      <c r="U952" s="8"/>
      <c r="V952" s="8"/>
      <c r="W952" s="8"/>
      <c r="X952" s="8"/>
      <c r="Y952" s="8"/>
    </row>
    <row r="953" spans="1:25" ht="12.75" customHeight="1" x14ac:dyDescent="0.15">
      <c r="A953" s="8"/>
      <c r="B953" s="83"/>
      <c r="C953" s="89"/>
      <c r="D953" s="82"/>
      <c r="E953" s="82"/>
      <c r="F953" s="82"/>
      <c r="G953" s="8"/>
      <c r="H953" s="8"/>
      <c r="I953" s="8"/>
      <c r="J953" s="8"/>
      <c r="K953" s="8"/>
      <c r="L953" s="8"/>
      <c r="M953" s="8"/>
      <c r="N953" s="8"/>
      <c r="O953" s="8"/>
      <c r="P953" s="8"/>
      <c r="Q953" s="8"/>
      <c r="R953" s="8"/>
      <c r="S953" s="8"/>
      <c r="T953" s="8"/>
      <c r="U953" s="8"/>
      <c r="V953" s="8"/>
      <c r="W953" s="8"/>
      <c r="X953" s="8"/>
      <c r="Y953" s="8"/>
    </row>
    <row r="954" spans="1:25" ht="12.75" customHeight="1" x14ac:dyDescent="0.15">
      <c r="A954" s="8"/>
      <c r="B954" s="83"/>
      <c r="C954" s="89"/>
      <c r="D954" s="82"/>
      <c r="E954" s="82"/>
      <c r="F954" s="82"/>
      <c r="G954" s="8"/>
      <c r="H954" s="8"/>
      <c r="I954" s="8"/>
      <c r="J954" s="8"/>
      <c r="K954" s="8"/>
      <c r="L954" s="8"/>
      <c r="M954" s="8"/>
      <c r="N954" s="8"/>
      <c r="O954" s="8"/>
      <c r="P954" s="8"/>
      <c r="Q954" s="8"/>
      <c r="R954" s="8"/>
      <c r="S954" s="8"/>
      <c r="T954" s="8"/>
      <c r="U954" s="8"/>
      <c r="V954" s="8"/>
      <c r="W954" s="8"/>
      <c r="X954" s="8"/>
      <c r="Y954" s="8"/>
    </row>
    <row r="955" spans="1:25" ht="12.75" customHeight="1" x14ac:dyDescent="0.15">
      <c r="A955" s="8"/>
      <c r="B955" s="83"/>
      <c r="C955" s="89"/>
      <c r="D955" s="82"/>
      <c r="E955" s="82"/>
      <c r="F955" s="82"/>
      <c r="G955" s="8"/>
      <c r="H955" s="8"/>
      <c r="I955" s="8"/>
      <c r="J955" s="8"/>
      <c r="K955" s="8"/>
      <c r="L955" s="8"/>
      <c r="M955" s="8"/>
      <c r="N955" s="8"/>
      <c r="O955" s="8"/>
      <c r="P955" s="8"/>
      <c r="Q955" s="8"/>
      <c r="R955" s="8"/>
      <c r="S955" s="8"/>
      <c r="T955" s="8"/>
      <c r="U955" s="8"/>
      <c r="V955" s="8"/>
      <c r="W955" s="8"/>
      <c r="X955" s="8"/>
      <c r="Y955" s="8"/>
    </row>
    <row r="956" spans="1:25" ht="12.75" customHeight="1" x14ac:dyDescent="0.15">
      <c r="A956" s="8"/>
      <c r="B956" s="83"/>
      <c r="C956" s="89"/>
      <c r="D956" s="82"/>
      <c r="E956" s="82"/>
      <c r="F956" s="82"/>
      <c r="G956" s="8"/>
      <c r="H956" s="8"/>
      <c r="I956" s="8"/>
      <c r="J956" s="8"/>
      <c r="K956" s="8"/>
      <c r="L956" s="8"/>
      <c r="M956" s="8"/>
      <c r="N956" s="8"/>
      <c r="O956" s="8"/>
      <c r="P956" s="8"/>
      <c r="Q956" s="8"/>
      <c r="R956" s="8"/>
      <c r="S956" s="8"/>
      <c r="T956" s="8"/>
      <c r="U956" s="8"/>
      <c r="V956" s="8"/>
      <c r="W956" s="8"/>
      <c r="X956" s="8"/>
      <c r="Y956" s="8"/>
    </row>
    <row r="957" spans="1:25" ht="12.75" customHeight="1" x14ac:dyDescent="0.15">
      <c r="A957" s="8"/>
      <c r="B957" s="83"/>
      <c r="C957" s="89"/>
      <c r="D957" s="82"/>
      <c r="E957" s="82"/>
      <c r="F957" s="82"/>
      <c r="G957" s="8"/>
      <c r="H957" s="8"/>
      <c r="I957" s="8"/>
      <c r="J957" s="8"/>
      <c r="K957" s="8"/>
      <c r="L957" s="8"/>
      <c r="M957" s="8"/>
      <c r="N957" s="8"/>
      <c r="O957" s="8"/>
      <c r="P957" s="8"/>
      <c r="Q957" s="8"/>
      <c r="R957" s="8"/>
      <c r="S957" s="8"/>
      <c r="T957" s="8"/>
      <c r="U957" s="8"/>
      <c r="V957" s="8"/>
      <c r="W957" s="8"/>
      <c r="X957" s="8"/>
      <c r="Y957" s="8"/>
    </row>
    <row r="958" spans="1:25" ht="12.75" customHeight="1" x14ac:dyDescent="0.15">
      <c r="A958" s="8"/>
      <c r="B958" s="83"/>
      <c r="C958" s="89"/>
      <c r="D958" s="82"/>
      <c r="E958" s="82"/>
      <c r="F958" s="82"/>
      <c r="G958" s="8"/>
      <c r="H958" s="8"/>
      <c r="I958" s="8"/>
      <c r="J958" s="8"/>
      <c r="K958" s="8"/>
      <c r="L958" s="8"/>
      <c r="M958" s="8"/>
      <c r="N958" s="8"/>
      <c r="O958" s="8"/>
      <c r="P958" s="8"/>
      <c r="Q958" s="8"/>
      <c r="R958" s="8"/>
      <c r="S958" s="8"/>
      <c r="T958" s="8"/>
      <c r="U958" s="8"/>
      <c r="V958" s="8"/>
      <c r="W958" s="8"/>
      <c r="X958" s="8"/>
      <c r="Y958" s="8"/>
    </row>
    <row r="959" spans="1:25" ht="12.75" customHeight="1" x14ac:dyDescent="0.15">
      <c r="A959" s="8"/>
      <c r="B959" s="83"/>
      <c r="C959" s="89"/>
      <c r="D959" s="82"/>
      <c r="E959" s="82"/>
      <c r="F959" s="82"/>
      <c r="G959" s="8"/>
      <c r="H959" s="8"/>
      <c r="I959" s="8"/>
      <c r="J959" s="8"/>
      <c r="K959" s="8"/>
      <c r="L959" s="8"/>
      <c r="M959" s="8"/>
      <c r="N959" s="8"/>
      <c r="O959" s="8"/>
      <c r="P959" s="8"/>
      <c r="Q959" s="8"/>
      <c r="R959" s="8"/>
      <c r="S959" s="8"/>
      <c r="T959" s="8"/>
      <c r="U959" s="8"/>
      <c r="V959" s="8"/>
      <c r="W959" s="8"/>
      <c r="X959" s="8"/>
      <c r="Y959" s="8"/>
    </row>
    <row r="960" spans="1:25" ht="12.75" customHeight="1" x14ac:dyDescent="0.15">
      <c r="A960" s="8"/>
      <c r="B960" s="83"/>
      <c r="C960" s="89"/>
      <c r="D960" s="82"/>
      <c r="E960" s="82"/>
      <c r="F960" s="82"/>
      <c r="G960" s="8"/>
      <c r="H960" s="8"/>
      <c r="I960" s="8"/>
      <c r="J960" s="8"/>
      <c r="K960" s="8"/>
      <c r="L960" s="8"/>
      <c r="M960" s="8"/>
      <c r="N960" s="8"/>
      <c r="O960" s="8"/>
      <c r="P960" s="8"/>
      <c r="Q960" s="8"/>
      <c r="R960" s="8"/>
      <c r="S960" s="8"/>
      <c r="T960" s="8"/>
      <c r="U960" s="8"/>
      <c r="V960" s="8"/>
      <c r="W960" s="8"/>
      <c r="X960" s="8"/>
      <c r="Y960" s="8"/>
    </row>
    <row r="961" spans="1:25" ht="12.75" customHeight="1" x14ac:dyDescent="0.15">
      <c r="A961" s="8"/>
      <c r="B961" s="83"/>
      <c r="C961" s="89"/>
      <c r="D961" s="82"/>
      <c r="E961" s="82"/>
      <c r="F961" s="82"/>
      <c r="G961" s="8"/>
      <c r="H961" s="8"/>
      <c r="I961" s="8"/>
      <c r="J961" s="8"/>
      <c r="K961" s="8"/>
      <c r="L961" s="8"/>
      <c r="M961" s="8"/>
      <c r="N961" s="8"/>
      <c r="O961" s="8"/>
      <c r="P961" s="8"/>
      <c r="Q961" s="8"/>
      <c r="R961" s="8"/>
      <c r="S961" s="8"/>
      <c r="T961" s="8"/>
      <c r="U961" s="8"/>
      <c r="V961" s="8"/>
      <c r="W961" s="8"/>
      <c r="X961" s="8"/>
      <c r="Y961" s="8"/>
    </row>
    <row r="962" spans="1:25" ht="12.75" customHeight="1" x14ac:dyDescent="0.15">
      <c r="A962" s="8"/>
      <c r="B962" s="83"/>
      <c r="C962" s="89"/>
      <c r="D962" s="82"/>
      <c r="E962" s="82"/>
      <c r="F962" s="82"/>
      <c r="G962" s="8"/>
      <c r="H962" s="8"/>
      <c r="I962" s="8"/>
      <c r="J962" s="8"/>
      <c r="K962" s="8"/>
      <c r="L962" s="8"/>
      <c r="M962" s="8"/>
      <c r="N962" s="8"/>
      <c r="O962" s="8"/>
      <c r="P962" s="8"/>
      <c r="Q962" s="8"/>
      <c r="R962" s="8"/>
      <c r="S962" s="8"/>
      <c r="T962" s="8"/>
      <c r="U962" s="8"/>
      <c r="V962" s="8"/>
      <c r="W962" s="8"/>
      <c r="X962" s="8"/>
      <c r="Y962" s="8"/>
    </row>
    <row r="963" spans="1:25" ht="12.75" customHeight="1" x14ac:dyDescent="0.15">
      <c r="A963" s="8"/>
      <c r="B963" s="83"/>
      <c r="C963" s="89"/>
      <c r="D963" s="82"/>
      <c r="E963" s="82"/>
      <c r="F963" s="82"/>
      <c r="G963" s="8"/>
      <c r="H963" s="8"/>
      <c r="I963" s="8"/>
      <c r="J963" s="8"/>
      <c r="K963" s="8"/>
      <c r="L963" s="8"/>
      <c r="M963" s="8"/>
      <c r="N963" s="8"/>
      <c r="O963" s="8"/>
      <c r="P963" s="8"/>
      <c r="Q963" s="8"/>
      <c r="R963" s="8"/>
      <c r="S963" s="8"/>
      <c r="T963" s="8"/>
      <c r="U963" s="8"/>
      <c r="V963" s="8"/>
      <c r="W963" s="8"/>
      <c r="X963" s="8"/>
      <c r="Y963" s="8"/>
    </row>
    <row r="964" spans="1:25" ht="12.75" customHeight="1" x14ac:dyDescent="0.15">
      <c r="A964" s="8"/>
      <c r="B964" s="83"/>
      <c r="C964" s="89"/>
      <c r="D964" s="82"/>
      <c r="E964" s="82"/>
      <c r="F964" s="82"/>
      <c r="G964" s="8"/>
      <c r="H964" s="8"/>
      <c r="I964" s="8"/>
      <c r="J964" s="8"/>
      <c r="K964" s="8"/>
      <c r="L964" s="8"/>
      <c r="M964" s="8"/>
      <c r="N964" s="8"/>
      <c r="O964" s="8"/>
      <c r="P964" s="8"/>
      <c r="Q964" s="8"/>
      <c r="R964" s="8"/>
      <c r="S964" s="8"/>
      <c r="T964" s="8"/>
      <c r="U964" s="8"/>
      <c r="V964" s="8"/>
      <c r="W964" s="8"/>
      <c r="X964" s="8"/>
      <c r="Y964" s="8"/>
    </row>
    <row r="965" spans="1:25" ht="12.75" customHeight="1" x14ac:dyDescent="0.15">
      <c r="A965" s="8"/>
      <c r="B965" s="83"/>
      <c r="C965" s="89"/>
      <c r="D965" s="82"/>
      <c r="E965" s="82"/>
      <c r="F965" s="82"/>
      <c r="G965" s="8"/>
      <c r="H965" s="8"/>
      <c r="I965" s="8"/>
      <c r="J965" s="8"/>
      <c r="K965" s="8"/>
      <c r="L965" s="8"/>
      <c r="M965" s="8"/>
      <c r="N965" s="8"/>
      <c r="O965" s="8"/>
      <c r="P965" s="8"/>
      <c r="Q965" s="8"/>
      <c r="R965" s="8"/>
      <c r="S965" s="8"/>
      <c r="T965" s="8"/>
      <c r="U965" s="8"/>
      <c r="V965" s="8"/>
      <c r="W965" s="8"/>
      <c r="X965" s="8"/>
      <c r="Y965" s="8"/>
    </row>
    <row r="966" spans="1:25" ht="12.75" customHeight="1" x14ac:dyDescent="0.15">
      <c r="A966" s="8"/>
      <c r="B966" s="83"/>
      <c r="C966" s="89"/>
      <c r="D966" s="82"/>
      <c r="E966" s="82"/>
      <c r="F966" s="82"/>
      <c r="G966" s="8"/>
      <c r="H966" s="8"/>
      <c r="I966" s="8"/>
      <c r="J966" s="8"/>
      <c r="K966" s="8"/>
      <c r="L966" s="8"/>
      <c r="M966" s="8"/>
      <c r="N966" s="8"/>
      <c r="O966" s="8"/>
      <c r="P966" s="8"/>
      <c r="Q966" s="8"/>
      <c r="R966" s="8"/>
      <c r="S966" s="8"/>
      <c r="T966" s="8"/>
      <c r="U966" s="8"/>
      <c r="V966" s="8"/>
      <c r="W966" s="8"/>
      <c r="X966" s="8"/>
      <c r="Y966" s="8"/>
    </row>
    <row r="967" spans="1:25" ht="12.75" customHeight="1" x14ac:dyDescent="0.15">
      <c r="A967" s="8"/>
      <c r="B967" s="83"/>
      <c r="C967" s="89"/>
      <c r="D967" s="82"/>
      <c r="E967" s="82"/>
      <c r="F967" s="82"/>
      <c r="G967" s="8"/>
      <c r="H967" s="8"/>
      <c r="I967" s="8"/>
      <c r="J967" s="8"/>
      <c r="K967" s="8"/>
      <c r="L967" s="8"/>
      <c r="M967" s="8"/>
      <c r="N967" s="8"/>
      <c r="O967" s="8"/>
      <c r="P967" s="8"/>
      <c r="Q967" s="8"/>
      <c r="R967" s="8"/>
      <c r="S967" s="8"/>
      <c r="T967" s="8"/>
      <c r="U967" s="8"/>
      <c r="V967" s="8"/>
      <c r="W967" s="8"/>
      <c r="X967" s="8"/>
      <c r="Y967" s="8"/>
    </row>
    <row r="968" spans="1:25" ht="12.75" customHeight="1" x14ac:dyDescent="0.15">
      <c r="A968" s="8"/>
      <c r="B968" s="83"/>
      <c r="C968" s="89"/>
      <c r="D968" s="82"/>
      <c r="E968" s="82"/>
      <c r="F968" s="82"/>
      <c r="G968" s="8"/>
      <c r="H968" s="8"/>
      <c r="I968" s="8"/>
      <c r="J968" s="8"/>
      <c r="K968" s="8"/>
      <c r="L968" s="8"/>
      <c r="M968" s="8"/>
      <c r="N968" s="8"/>
      <c r="O968" s="8"/>
      <c r="P968" s="8"/>
      <c r="Q968" s="8"/>
      <c r="R968" s="8"/>
      <c r="S968" s="8"/>
      <c r="T968" s="8"/>
      <c r="U968" s="8"/>
      <c r="V968" s="8"/>
      <c r="W968" s="8"/>
      <c r="X968" s="8"/>
      <c r="Y968" s="8"/>
    </row>
    <row r="969" spans="1:25" ht="12.75" customHeight="1" x14ac:dyDescent="0.15">
      <c r="A969" s="8"/>
      <c r="B969" s="83"/>
      <c r="C969" s="89"/>
      <c r="D969" s="82"/>
      <c r="E969" s="82"/>
      <c r="F969" s="82"/>
      <c r="G969" s="8"/>
      <c r="H969" s="8"/>
      <c r="I969" s="8"/>
      <c r="J969" s="8"/>
      <c r="K969" s="8"/>
      <c r="L969" s="8"/>
      <c r="M969" s="8"/>
      <c r="N969" s="8"/>
      <c r="O969" s="8"/>
      <c r="P969" s="8"/>
      <c r="Q969" s="8"/>
      <c r="R969" s="8"/>
      <c r="S969" s="8"/>
      <c r="T969" s="8"/>
      <c r="U969" s="8"/>
      <c r="V969" s="8"/>
      <c r="W969" s="8"/>
      <c r="X969" s="8"/>
      <c r="Y969" s="8"/>
    </row>
    <row r="970" spans="1:25" ht="12.75" customHeight="1" x14ac:dyDescent="0.15">
      <c r="A970" s="8"/>
      <c r="B970" s="83"/>
      <c r="C970" s="89"/>
      <c r="D970" s="82"/>
      <c r="E970" s="82"/>
      <c r="F970" s="82"/>
      <c r="G970" s="8"/>
      <c r="H970" s="8"/>
      <c r="I970" s="8"/>
      <c r="J970" s="8"/>
      <c r="K970" s="8"/>
      <c r="L970" s="8"/>
      <c r="M970" s="8"/>
      <c r="N970" s="8"/>
      <c r="O970" s="8"/>
      <c r="P970" s="8"/>
      <c r="Q970" s="8"/>
      <c r="R970" s="8"/>
      <c r="S970" s="8"/>
      <c r="T970" s="8"/>
      <c r="U970" s="8"/>
      <c r="V970" s="8"/>
      <c r="W970" s="8"/>
      <c r="X970" s="8"/>
      <c r="Y970" s="8"/>
    </row>
    <row r="971" spans="1:25" ht="12.75" customHeight="1" x14ac:dyDescent="0.15">
      <c r="A971" s="8"/>
      <c r="B971" s="83"/>
      <c r="C971" s="89"/>
      <c r="D971" s="82"/>
      <c r="E971" s="82"/>
      <c r="F971" s="82"/>
      <c r="G971" s="8"/>
      <c r="H971" s="8"/>
      <c r="I971" s="8"/>
      <c r="J971" s="8"/>
      <c r="K971" s="8"/>
      <c r="L971" s="8"/>
      <c r="M971" s="8"/>
      <c r="N971" s="8"/>
      <c r="O971" s="8"/>
      <c r="P971" s="8"/>
      <c r="Q971" s="8"/>
      <c r="R971" s="8"/>
      <c r="S971" s="8"/>
      <c r="T971" s="8"/>
      <c r="U971" s="8"/>
      <c r="V971" s="8"/>
      <c r="W971" s="8"/>
      <c r="X971" s="8"/>
      <c r="Y971" s="8"/>
    </row>
    <row r="972" spans="1:25" ht="12.75" customHeight="1" x14ac:dyDescent="0.15">
      <c r="A972" s="8"/>
      <c r="B972" s="83"/>
      <c r="C972" s="89"/>
      <c r="D972" s="82"/>
      <c r="E972" s="82"/>
      <c r="F972" s="82"/>
      <c r="G972" s="8"/>
      <c r="H972" s="8"/>
      <c r="I972" s="8"/>
      <c r="J972" s="8"/>
      <c r="K972" s="8"/>
      <c r="L972" s="8"/>
      <c r="M972" s="8"/>
      <c r="N972" s="8"/>
      <c r="O972" s="8"/>
      <c r="P972" s="8"/>
      <c r="Q972" s="8"/>
      <c r="R972" s="8"/>
      <c r="S972" s="8"/>
      <c r="T972" s="8"/>
      <c r="U972" s="8"/>
      <c r="V972" s="8"/>
      <c r="W972" s="8"/>
      <c r="X972" s="8"/>
      <c r="Y972" s="8"/>
    </row>
    <row r="973" spans="1:25" ht="12.75" customHeight="1" x14ac:dyDescent="0.15">
      <c r="A973" s="8"/>
      <c r="B973" s="83"/>
      <c r="C973" s="89"/>
      <c r="D973" s="82"/>
      <c r="E973" s="82"/>
      <c r="F973" s="82"/>
      <c r="G973" s="8"/>
      <c r="H973" s="8"/>
      <c r="I973" s="8"/>
      <c r="J973" s="8"/>
      <c r="K973" s="8"/>
      <c r="L973" s="8"/>
      <c r="M973" s="8"/>
      <c r="N973" s="8"/>
      <c r="O973" s="8"/>
      <c r="P973" s="8"/>
      <c r="Q973" s="8"/>
      <c r="R973" s="8"/>
      <c r="S973" s="8"/>
      <c r="T973" s="8"/>
      <c r="U973" s="8"/>
      <c r="V973" s="8"/>
      <c r="W973" s="8"/>
      <c r="X973" s="8"/>
      <c r="Y973" s="8"/>
    </row>
    <row r="974" spans="1:25" ht="12.75" customHeight="1" x14ac:dyDescent="0.15">
      <c r="A974" s="8"/>
      <c r="B974" s="83"/>
      <c r="C974" s="89"/>
      <c r="D974" s="82"/>
      <c r="E974" s="82"/>
      <c r="F974" s="82"/>
      <c r="G974" s="8"/>
      <c r="H974" s="8"/>
      <c r="I974" s="8"/>
      <c r="J974" s="8"/>
      <c r="K974" s="8"/>
      <c r="L974" s="8"/>
      <c r="M974" s="8"/>
      <c r="N974" s="8"/>
      <c r="O974" s="8"/>
      <c r="P974" s="8"/>
      <c r="Q974" s="8"/>
      <c r="R974" s="8"/>
      <c r="S974" s="8"/>
      <c r="T974" s="8"/>
      <c r="U974" s="8"/>
      <c r="V974" s="8"/>
      <c r="W974" s="8"/>
      <c r="X974" s="8"/>
      <c r="Y974" s="8"/>
    </row>
    <row r="975" spans="1:25" ht="12.75" customHeight="1" x14ac:dyDescent="0.15">
      <c r="A975" s="8"/>
      <c r="B975" s="83"/>
      <c r="C975" s="89"/>
      <c r="D975" s="82"/>
      <c r="E975" s="82"/>
      <c r="F975" s="82"/>
      <c r="G975" s="8"/>
      <c r="H975" s="8"/>
      <c r="I975" s="8"/>
      <c r="J975" s="8"/>
      <c r="K975" s="8"/>
      <c r="L975" s="8"/>
      <c r="M975" s="8"/>
      <c r="N975" s="8"/>
      <c r="O975" s="8"/>
      <c r="P975" s="8"/>
      <c r="Q975" s="8"/>
      <c r="R975" s="8"/>
      <c r="S975" s="8"/>
      <c r="T975" s="8"/>
      <c r="U975" s="8"/>
      <c r="V975" s="8"/>
      <c r="W975" s="8"/>
      <c r="X975" s="8"/>
      <c r="Y975" s="8"/>
    </row>
    <row r="976" spans="1:25" ht="12.75" customHeight="1" x14ac:dyDescent="0.15">
      <c r="A976" s="8"/>
      <c r="B976" s="83"/>
      <c r="C976" s="89"/>
      <c r="D976" s="82"/>
      <c r="E976" s="82"/>
      <c r="F976" s="82"/>
      <c r="G976" s="8"/>
      <c r="H976" s="8"/>
      <c r="I976" s="8"/>
      <c r="J976" s="8"/>
      <c r="K976" s="8"/>
      <c r="L976" s="8"/>
      <c r="M976" s="8"/>
      <c r="N976" s="8"/>
      <c r="O976" s="8"/>
      <c r="P976" s="8"/>
      <c r="Q976" s="8"/>
      <c r="R976" s="8"/>
      <c r="S976" s="8"/>
      <c r="T976" s="8"/>
      <c r="U976" s="8"/>
      <c r="V976" s="8"/>
      <c r="W976" s="8"/>
      <c r="X976" s="8"/>
      <c r="Y976" s="8"/>
    </row>
    <row r="977" spans="1:25" ht="12.75" customHeight="1" x14ac:dyDescent="0.15">
      <c r="A977" s="8"/>
      <c r="B977" s="83"/>
      <c r="C977" s="89"/>
      <c r="D977" s="82"/>
      <c r="E977" s="82"/>
      <c r="F977" s="82"/>
      <c r="G977" s="8"/>
      <c r="H977" s="8"/>
      <c r="I977" s="8"/>
      <c r="J977" s="8"/>
      <c r="K977" s="8"/>
      <c r="L977" s="8"/>
      <c r="M977" s="8"/>
      <c r="N977" s="8"/>
      <c r="O977" s="8"/>
      <c r="P977" s="8"/>
      <c r="Q977" s="8"/>
      <c r="R977" s="8"/>
      <c r="S977" s="8"/>
      <c r="T977" s="8"/>
      <c r="U977" s="8"/>
      <c r="V977" s="8"/>
      <c r="W977" s="8"/>
      <c r="X977" s="8"/>
      <c r="Y977" s="8"/>
    </row>
    <row r="978" spans="1:25" ht="12.75" customHeight="1" x14ac:dyDescent="0.15">
      <c r="A978" s="8"/>
      <c r="B978" s="83"/>
      <c r="C978" s="89"/>
      <c r="D978" s="82"/>
      <c r="E978" s="82"/>
      <c r="F978" s="82"/>
      <c r="G978" s="8"/>
      <c r="H978" s="8"/>
      <c r="I978" s="8"/>
      <c r="J978" s="8"/>
      <c r="K978" s="8"/>
      <c r="L978" s="8"/>
      <c r="M978" s="8"/>
      <c r="N978" s="8"/>
      <c r="O978" s="8"/>
      <c r="P978" s="8"/>
      <c r="Q978" s="8"/>
      <c r="R978" s="8"/>
      <c r="S978" s="8"/>
      <c r="T978" s="8"/>
      <c r="U978" s="8"/>
      <c r="V978" s="8"/>
      <c r="W978" s="8"/>
      <c r="X978" s="8"/>
      <c r="Y978" s="8"/>
    </row>
    <row r="979" spans="1:25" ht="12.75" customHeight="1" x14ac:dyDescent="0.15">
      <c r="A979" s="8"/>
      <c r="B979" s="83"/>
      <c r="C979" s="89"/>
      <c r="D979" s="82"/>
      <c r="E979" s="82"/>
      <c r="F979" s="82"/>
      <c r="G979" s="8"/>
      <c r="H979" s="8"/>
      <c r="I979" s="8"/>
      <c r="J979" s="8"/>
      <c r="K979" s="8"/>
      <c r="L979" s="8"/>
      <c r="M979" s="8"/>
      <c r="N979" s="8"/>
      <c r="O979" s="8"/>
      <c r="P979" s="8"/>
      <c r="Q979" s="8"/>
      <c r="R979" s="8"/>
      <c r="S979" s="8"/>
      <c r="T979" s="8"/>
      <c r="U979" s="8"/>
      <c r="V979" s="8"/>
      <c r="W979" s="8"/>
      <c r="X979" s="8"/>
      <c r="Y979" s="8"/>
    </row>
    <row r="980" spans="1:25" ht="12.75" customHeight="1" x14ac:dyDescent="0.15">
      <c r="A980" s="8"/>
      <c r="B980" s="83"/>
      <c r="C980" s="89"/>
      <c r="D980" s="82"/>
      <c r="E980" s="82"/>
      <c r="F980" s="82"/>
      <c r="G980" s="8"/>
      <c r="H980" s="8"/>
      <c r="I980" s="8"/>
      <c r="J980" s="8"/>
      <c r="K980" s="8"/>
      <c r="L980" s="8"/>
      <c r="M980" s="8"/>
      <c r="N980" s="8"/>
      <c r="O980" s="8"/>
      <c r="P980" s="8"/>
      <c r="Q980" s="8"/>
      <c r="R980" s="8"/>
      <c r="S980" s="8"/>
      <c r="T980" s="8"/>
      <c r="U980" s="8"/>
      <c r="V980" s="8"/>
      <c r="W980" s="8"/>
      <c r="X980" s="8"/>
      <c r="Y980" s="8"/>
    </row>
    <row r="981" spans="1:25" ht="12.75" customHeight="1" x14ac:dyDescent="0.15">
      <c r="A981" s="8"/>
      <c r="B981" s="83"/>
      <c r="C981" s="89"/>
      <c r="D981" s="82"/>
      <c r="E981" s="82"/>
      <c r="F981" s="82"/>
      <c r="G981" s="8"/>
      <c r="H981" s="8"/>
      <c r="I981" s="8"/>
      <c r="J981" s="8"/>
      <c r="K981" s="8"/>
      <c r="L981" s="8"/>
      <c r="M981" s="8"/>
      <c r="N981" s="8"/>
      <c r="O981" s="8"/>
      <c r="P981" s="8"/>
      <c r="Q981" s="8"/>
      <c r="R981" s="8"/>
      <c r="S981" s="8"/>
      <c r="T981" s="8"/>
      <c r="U981" s="8"/>
      <c r="V981" s="8"/>
      <c r="W981" s="8"/>
      <c r="X981" s="8"/>
      <c r="Y981" s="8"/>
    </row>
    <row r="982" spans="1:25" ht="12.75" customHeight="1" x14ac:dyDescent="0.15">
      <c r="A982" s="8"/>
      <c r="B982" s="83"/>
      <c r="C982" s="89"/>
      <c r="D982" s="82"/>
      <c r="E982" s="82"/>
      <c r="F982" s="82"/>
      <c r="G982" s="8"/>
      <c r="H982" s="8"/>
      <c r="I982" s="8"/>
      <c r="J982" s="8"/>
      <c r="K982" s="8"/>
      <c r="L982" s="8"/>
      <c r="M982" s="8"/>
      <c r="N982" s="8"/>
      <c r="O982" s="8"/>
      <c r="P982" s="8"/>
      <c r="Q982" s="8"/>
      <c r="R982" s="8"/>
      <c r="S982" s="8"/>
      <c r="T982" s="8"/>
      <c r="U982" s="8"/>
      <c r="V982" s="8"/>
      <c r="W982" s="8"/>
      <c r="X982" s="8"/>
      <c r="Y982" s="8"/>
    </row>
    <row r="983" spans="1:25" ht="12.75" customHeight="1" x14ac:dyDescent="0.15">
      <c r="A983" s="8"/>
      <c r="B983" s="83"/>
      <c r="C983" s="89"/>
      <c r="D983" s="82"/>
      <c r="E983" s="82"/>
      <c r="F983" s="82"/>
      <c r="G983" s="8"/>
      <c r="H983" s="8"/>
      <c r="I983" s="8"/>
      <c r="J983" s="8"/>
      <c r="K983" s="8"/>
      <c r="L983" s="8"/>
      <c r="M983" s="8"/>
      <c r="N983" s="8"/>
      <c r="O983" s="8"/>
      <c r="P983" s="8"/>
      <c r="Q983" s="8"/>
      <c r="R983" s="8"/>
      <c r="S983" s="8"/>
      <c r="T983" s="8"/>
      <c r="U983" s="8"/>
      <c r="V983" s="8"/>
      <c r="W983" s="8"/>
      <c r="X983" s="8"/>
      <c r="Y983" s="8"/>
    </row>
    <row r="984" spans="1:25" ht="12.75" customHeight="1" x14ac:dyDescent="0.15">
      <c r="A984" s="8"/>
      <c r="B984" s="83"/>
      <c r="C984" s="89"/>
      <c r="D984" s="82"/>
      <c r="E984" s="82"/>
      <c r="F984" s="82"/>
      <c r="G984" s="8"/>
      <c r="H984" s="8"/>
      <c r="I984" s="8"/>
      <c r="J984" s="8"/>
      <c r="K984" s="8"/>
      <c r="L984" s="8"/>
      <c r="M984" s="8"/>
      <c r="N984" s="8"/>
      <c r="O984" s="8"/>
      <c r="P984" s="8"/>
      <c r="Q984" s="8"/>
      <c r="R984" s="8"/>
      <c r="S984" s="8"/>
      <c r="T984" s="8"/>
      <c r="U984" s="8"/>
      <c r="V984" s="8"/>
      <c r="W984" s="8"/>
      <c r="X984" s="8"/>
      <c r="Y984" s="8"/>
    </row>
    <row r="985" spans="1:25" ht="12.75" customHeight="1" x14ac:dyDescent="0.15">
      <c r="A985" s="8"/>
      <c r="B985" s="83"/>
      <c r="C985" s="89"/>
      <c r="D985" s="82"/>
      <c r="E985" s="82"/>
      <c r="F985" s="82"/>
      <c r="G985" s="8"/>
      <c r="H985" s="8"/>
      <c r="I985" s="8"/>
      <c r="J985" s="8"/>
      <c r="K985" s="8"/>
      <c r="L985" s="8"/>
      <c r="M985" s="8"/>
      <c r="N985" s="8"/>
      <c r="O985" s="8"/>
      <c r="P985" s="8"/>
      <c r="Q985" s="8"/>
      <c r="R985" s="8"/>
      <c r="S985" s="8"/>
      <c r="T985" s="8"/>
      <c r="U985" s="8"/>
      <c r="V985" s="8"/>
      <c r="W985" s="8"/>
      <c r="X985" s="8"/>
      <c r="Y985" s="8"/>
    </row>
    <row r="986" spans="1:25" ht="12.75" customHeight="1" x14ac:dyDescent="0.15">
      <c r="A986" s="8"/>
      <c r="B986" s="83"/>
      <c r="C986" s="89"/>
      <c r="D986" s="82"/>
      <c r="E986" s="82"/>
      <c r="F986" s="82"/>
      <c r="G986" s="8"/>
      <c r="H986" s="8"/>
      <c r="I986" s="8"/>
      <c r="J986" s="8"/>
      <c r="K986" s="8"/>
      <c r="L986" s="8"/>
      <c r="M986" s="8"/>
      <c r="N986" s="8"/>
      <c r="O986" s="8"/>
      <c r="P986" s="8"/>
      <c r="Q986" s="8"/>
      <c r="R986" s="8"/>
      <c r="S986" s="8"/>
      <c r="T986" s="8"/>
      <c r="U986" s="8"/>
      <c r="V986" s="8"/>
      <c r="W986" s="8"/>
      <c r="X986" s="8"/>
      <c r="Y986" s="8"/>
    </row>
    <row r="987" spans="1:25" ht="12.75" customHeight="1" x14ac:dyDescent="0.15">
      <c r="A987" s="8"/>
      <c r="B987" s="83"/>
      <c r="C987" s="89"/>
      <c r="D987" s="82"/>
      <c r="E987" s="82"/>
      <c r="F987" s="82"/>
      <c r="G987" s="8"/>
      <c r="H987" s="8"/>
      <c r="I987" s="8"/>
      <c r="J987" s="8"/>
      <c r="K987" s="8"/>
      <c r="L987" s="8"/>
      <c r="M987" s="8"/>
      <c r="N987" s="8"/>
      <c r="O987" s="8"/>
      <c r="P987" s="8"/>
      <c r="Q987" s="8"/>
      <c r="R987" s="8"/>
      <c r="S987" s="8"/>
      <c r="T987" s="8"/>
      <c r="U987" s="8"/>
      <c r="V987" s="8"/>
      <c r="W987" s="8"/>
      <c r="X987" s="8"/>
      <c r="Y987" s="8"/>
    </row>
    <row r="988" spans="1:25" ht="12.75" customHeight="1" x14ac:dyDescent="0.15">
      <c r="A988" s="8"/>
      <c r="B988" s="83"/>
      <c r="C988" s="89"/>
      <c r="D988" s="82"/>
      <c r="E988" s="82"/>
      <c r="F988" s="82"/>
      <c r="G988" s="8"/>
      <c r="H988" s="8"/>
      <c r="I988" s="8"/>
      <c r="J988" s="8"/>
      <c r="K988" s="8"/>
      <c r="L988" s="8"/>
      <c r="M988" s="8"/>
      <c r="N988" s="8"/>
      <c r="O988" s="8"/>
      <c r="P988" s="8"/>
      <c r="Q988" s="8"/>
      <c r="R988" s="8"/>
      <c r="S988" s="8"/>
      <c r="T988" s="8"/>
      <c r="U988" s="8"/>
      <c r="V988" s="8"/>
      <c r="W988" s="8"/>
      <c r="X988" s="8"/>
      <c r="Y988" s="8"/>
    </row>
    <row r="989" spans="1:25" ht="12.75" customHeight="1" x14ac:dyDescent="0.15">
      <c r="A989" s="8"/>
      <c r="B989" s="83"/>
      <c r="C989" s="89"/>
      <c r="D989" s="82"/>
      <c r="E989" s="82"/>
      <c r="F989" s="82"/>
      <c r="G989" s="8"/>
      <c r="H989" s="8"/>
      <c r="I989" s="8"/>
      <c r="J989" s="8"/>
      <c r="K989" s="8"/>
      <c r="L989" s="8"/>
      <c r="M989" s="8"/>
      <c r="N989" s="8"/>
      <c r="O989" s="8"/>
      <c r="P989" s="8"/>
      <c r="Q989" s="8"/>
      <c r="R989" s="8"/>
      <c r="S989" s="8"/>
      <c r="T989" s="8"/>
      <c r="U989" s="8"/>
      <c r="V989" s="8"/>
      <c r="W989" s="8"/>
      <c r="X989" s="8"/>
      <c r="Y989" s="8"/>
    </row>
    <row r="990" spans="1:25" ht="12.75" customHeight="1" x14ac:dyDescent="0.15">
      <c r="A990" s="8"/>
      <c r="B990" s="83"/>
      <c r="C990" s="89"/>
      <c r="D990" s="82"/>
      <c r="E990" s="82"/>
      <c r="F990" s="82"/>
      <c r="G990" s="8"/>
      <c r="H990" s="8"/>
      <c r="I990" s="8"/>
      <c r="J990" s="8"/>
      <c r="K990" s="8"/>
      <c r="L990" s="8"/>
      <c r="M990" s="8"/>
      <c r="N990" s="8"/>
      <c r="O990" s="8"/>
      <c r="P990" s="8"/>
      <c r="Q990" s="8"/>
      <c r="R990" s="8"/>
      <c r="S990" s="8"/>
      <c r="T990" s="8"/>
      <c r="U990" s="8"/>
      <c r="V990" s="8"/>
      <c r="W990" s="8"/>
      <c r="X990" s="8"/>
      <c r="Y990" s="8"/>
    </row>
    <row r="991" spans="1:25" ht="12.75" customHeight="1" x14ac:dyDescent="0.15">
      <c r="A991" s="8"/>
      <c r="B991" s="83"/>
      <c r="C991" s="89"/>
      <c r="D991" s="82"/>
      <c r="E991" s="82"/>
      <c r="F991" s="82"/>
      <c r="G991" s="8"/>
      <c r="H991" s="8"/>
      <c r="I991" s="8"/>
      <c r="J991" s="8"/>
      <c r="K991" s="8"/>
      <c r="L991" s="8"/>
      <c r="M991" s="8"/>
      <c r="N991" s="8"/>
      <c r="O991" s="8"/>
      <c r="P991" s="8"/>
      <c r="Q991" s="8"/>
      <c r="R991" s="8"/>
      <c r="S991" s="8"/>
      <c r="T991" s="8"/>
      <c r="U991" s="8"/>
      <c r="V991" s="8"/>
      <c r="W991" s="8"/>
      <c r="X991" s="8"/>
      <c r="Y991" s="8"/>
    </row>
    <row r="992" spans="1:25" ht="12.75" customHeight="1" x14ac:dyDescent="0.15">
      <c r="A992" s="8"/>
      <c r="B992" s="83"/>
      <c r="C992" s="89"/>
      <c r="D992" s="82"/>
      <c r="E992" s="82"/>
      <c r="F992" s="82"/>
      <c r="G992" s="8"/>
      <c r="H992" s="8"/>
      <c r="I992" s="8"/>
      <c r="J992" s="8"/>
      <c r="K992" s="8"/>
      <c r="L992" s="8"/>
      <c r="M992" s="8"/>
      <c r="N992" s="8"/>
      <c r="O992" s="8"/>
      <c r="P992" s="8"/>
      <c r="Q992" s="8"/>
      <c r="R992" s="8"/>
      <c r="S992" s="8"/>
      <c r="T992" s="8"/>
      <c r="U992" s="8"/>
      <c r="V992" s="8"/>
      <c r="W992" s="8"/>
      <c r="X992" s="8"/>
      <c r="Y992" s="8"/>
    </row>
    <row r="993" spans="1:25" ht="12.75" customHeight="1" x14ac:dyDescent="0.15">
      <c r="A993" s="8"/>
      <c r="B993" s="83"/>
      <c r="C993" s="89"/>
      <c r="D993" s="82"/>
      <c r="E993" s="82"/>
      <c r="F993" s="82"/>
      <c r="G993" s="8"/>
      <c r="H993" s="8"/>
      <c r="I993" s="8"/>
      <c r="J993" s="8"/>
      <c r="K993" s="8"/>
      <c r="L993" s="8"/>
      <c r="M993" s="8"/>
      <c r="N993" s="8"/>
      <c r="O993" s="8"/>
      <c r="P993" s="8"/>
      <c r="Q993" s="8"/>
      <c r="R993" s="8"/>
      <c r="S993" s="8"/>
      <c r="T993" s="8"/>
      <c r="U993" s="8"/>
      <c r="V993" s="8"/>
      <c r="W993" s="8"/>
      <c r="X993" s="8"/>
      <c r="Y993" s="8"/>
    </row>
    <row r="994" spans="1:25" ht="12.75" customHeight="1" x14ac:dyDescent="0.15">
      <c r="A994" s="8"/>
      <c r="B994" s="83"/>
      <c r="C994" s="89"/>
      <c r="D994" s="82"/>
      <c r="E994" s="82"/>
      <c r="F994" s="82"/>
      <c r="G994" s="8"/>
      <c r="H994" s="8"/>
      <c r="I994" s="8"/>
      <c r="J994" s="8"/>
      <c r="K994" s="8"/>
      <c r="L994" s="8"/>
      <c r="M994" s="8"/>
      <c r="N994" s="8"/>
      <c r="O994" s="8"/>
      <c r="P994" s="8"/>
      <c r="Q994" s="8"/>
      <c r="R994" s="8"/>
      <c r="S994" s="8"/>
      <c r="T994" s="8"/>
      <c r="U994" s="8"/>
      <c r="V994" s="8"/>
      <c r="W994" s="8"/>
      <c r="X994" s="8"/>
      <c r="Y994" s="8"/>
    </row>
    <row r="995" spans="1:25" ht="12.75" customHeight="1" x14ac:dyDescent="0.15">
      <c r="A995" s="8"/>
      <c r="B995" s="83"/>
      <c r="C995" s="89"/>
      <c r="D995" s="82"/>
      <c r="E995" s="82"/>
      <c r="F995" s="82"/>
      <c r="G995" s="8"/>
      <c r="H995" s="8"/>
      <c r="I995" s="8"/>
      <c r="J995" s="8"/>
      <c r="K995" s="8"/>
      <c r="L995" s="8"/>
      <c r="M995" s="8"/>
      <c r="N995" s="8"/>
      <c r="O995" s="8"/>
      <c r="P995" s="8"/>
      <c r="Q995" s="8"/>
      <c r="R995" s="8"/>
      <c r="S995" s="8"/>
      <c r="T995" s="8"/>
      <c r="U995" s="8"/>
      <c r="V995" s="8"/>
      <c r="W995" s="8"/>
      <c r="X995" s="8"/>
      <c r="Y995" s="8"/>
    </row>
    <row r="996" spans="1:25" ht="12.75" customHeight="1" x14ac:dyDescent="0.15">
      <c r="A996" s="8"/>
      <c r="B996" s="83"/>
      <c r="C996" s="89"/>
      <c r="D996" s="82"/>
      <c r="E996" s="82"/>
      <c r="F996" s="82"/>
      <c r="G996" s="8"/>
      <c r="H996" s="8"/>
      <c r="I996" s="8"/>
      <c r="J996" s="8"/>
      <c r="K996" s="8"/>
      <c r="L996" s="8"/>
      <c r="M996" s="8"/>
      <c r="N996" s="8"/>
      <c r="O996" s="8"/>
      <c r="P996" s="8"/>
      <c r="Q996" s="8"/>
      <c r="R996" s="8"/>
      <c r="S996" s="8"/>
      <c r="T996" s="8"/>
      <c r="U996" s="8"/>
      <c r="V996" s="8"/>
      <c r="W996" s="8"/>
      <c r="X996" s="8"/>
      <c r="Y996" s="8"/>
    </row>
    <row r="997" spans="1:25" ht="12.75" customHeight="1" x14ac:dyDescent="0.15">
      <c r="A997" s="8"/>
      <c r="B997" s="83"/>
      <c r="C997" s="89"/>
      <c r="D997" s="82"/>
      <c r="E997" s="82"/>
      <c r="F997" s="82"/>
      <c r="G997" s="8"/>
      <c r="H997" s="8"/>
      <c r="I997" s="8"/>
      <c r="J997" s="8"/>
      <c r="K997" s="8"/>
      <c r="L997" s="8"/>
      <c r="M997" s="8"/>
      <c r="N997" s="8"/>
      <c r="O997" s="8"/>
      <c r="P997" s="8"/>
      <c r="Q997" s="8"/>
      <c r="R997" s="8"/>
      <c r="S997" s="8"/>
      <c r="T997" s="8"/>
      <c r="U997" s="8"/>
      <c r="V997" s="8"/>
      <c r="W997" s="8"/>
      <c r="X997" s="8"/>
      <c r="Y997" s="8"/>
    </row>
    <row r="998" spans="1:25" ht="12.75" customHeight="1" x14ac:dyDescent="0.15">
      <c r="A998" s="8"/>
      <c r="B998" s="83"/>
      <c r="C998" s="89"/>
      <c r="D998" s="82"/>
      <c r="E998" s="82"/>
      <c r="F998" s="82"/>
      <c r="G998" s="8"/>
      <c r="H998" s="8"/>
      <c r="I998" s="8"/>
      <c r="J998" s="8"/>
      <c r="K998" s="8"/>
      <c r="L998" s="8"/>
      <c r="M998" s="8"/>
      <c r="N998" s="8"/>
      <c r="O998" s="8"/>
      <c r="P998" s="8"/>
      <c r="Q998" s="8"/>
      <c r="R998" s="8"/>
      <c r="S998" s="8"/>
      <c r="T998" s="8"/>
      <c r="U998" s="8"/>
      <c r="V998" s="8"/>
      <c r="W998" s="8"/>
      <c r="X998" s="8"/>
      <c r="Y998" s="8"/>
    </row>
    <row r="999" spans="1:25" ht="12.75" customHeight="1" x14ac:dyDescent="0.15">
      <c r="A999" s="8"/>
      <c r="B999" s="83"/>
      <c r="C999" s="89"/>
      <c r="D999" s="82"/>
      <c r="E999" s="82"/>
      <c r="F999" s="82"/>
      <c r="G999" s="8"/>
      <c r="H999" s="8"/>
      <c r="I999" s="8"/>
      <c r="J999" s="8"/>
      <c r="K999" s="8"/>
      <c r="L999" s="8"/>
      <c r="M999" s="8"/>
      <c r="N999" s="8"/>
      <c r="O999" s="8"/>
      <c r="P999" s="8"/>
      <c r="Q999" s="8"/>
      <c r="R999" s="8"/>
      <c r="S999" s="8"/>
      <c r="T999" s="8"/>
      <c r="U999" s="8"/>
      <c r="V999" s="8"/>
      <c r="W999" s="8"/>
      <c r="X999" s="8"/>
      <c r="Y999" s="8"/>
    </row>
    <row r="1000" spans="1:25" ht="12.75" customHeight="1" x14ac:dyDescent="0.15">
      <c r="A1000" s="8"/>
      <c r="B1000" s="83"/>
      <c r="C1000" s="89"/>
      <c r="D1000" s="82"/>
      <c r="E1000" s="82"/>
      <c r="F1000" s="82"/>
      <c r="G1000" s="8"/>
      <c r="H1000" s="8"/>
      <c r="I1000" s="8"/>
      <c r="J1000" s="8"/>
      <c r="K1000" s="8"/>
      <c r="L1000" s="8"/>
      <c r="M1000" s="8"/>
      <c r="N1000" s="8"/>
      <c r="O1000" s="8"/>
      <c r="P1000" s="8"/>
      <c r="Q1000" s="8"/>
      <c r="R1000" s="8"/>
      <c r="S1000" s="8"/>
      <c r="T1000" s="8"/>
      <c r="U1000" s="8"/>
      <c r="V1000" s="8"/>
      <c r="W1000" s="8"/>
      <c r="X1000" s="8"/>
      <c r="Y1000" s="8"/>
    </row>
    <row r="1001" spans="1:25" ht="12.75" customHeight="1" x14ac:dyDescent="0.15">
      <c r="A1001" s="8"/>
      <c r="B1001" s="83"/>
      <c r="C1001" s="89"/>
      <c r="D1001" s="82"/>
      <c r="E1001" s="82"/>
      <c r="F1001" s="82"/>
      <c r="G1001" s="8"/>
      <c r="H1001" s="8"/>
      <c r="I1001" s="8"/>
      <c r="J1001" s="8"/>
      <c r="K1001" s="8"/>
      <c r="L1001" s="8"/>
      <c r="M1001" s="8"/>
      <c r="N1001" s="8"/>
      <c r="O1001" s="8"/>
      <c r="P1001" s="8"/>
      <c r="Q1001" s="8"/>
      <c r="R1001" s="8"/>
      <c r="S1001" s="8"/>
      <c r="T1001" s="8"/>
      <c r="U1001" s="8"/>
      <c r="V1001" s="8"/>
      <c r="W1001" s="8"/>
      <c r="X1001" s="8"/>
      <c r="Y1001" s="8"/>
    </row>
    <row r="1002" spans="1:25" ht="12.75" customHeight="1" x14ac:dyDescent="0.15">
      <c r="A1002" s="8"/>
      <c r="B1002" s="83"/>
      <c r="C1002" s="89"/>
      <c r="D1002" s="82"/>
      <c r="E1002" s="82"/>
      <c r="F1002" s="82"/>
      <c r="G1002" s="8"/>
      <c r="H1002" s="8"/>
      <c r="I1002" s="8"/>
      <c r="J1002" s="8"/>
      <c r="K1002" s="8"/>
      <c r="L1002" s="8"/>
      <c r="M1002" s="8"/>
      <c r="N1002" s="8"/>
      <c r="O1002" s="8"/>
      <c r="P1002" s="8"/>
      <c r="Q1002" s="8"/>
      <c r="R1002" s="8"/>
      <c r="S1002" s="8"/>
      <c r="T1002" s="8"/>
      <c r="U1002" s="8"/>
      <c r="V1002" s="8"/>
      <c r="W1002" s="8"/>
      <c r="X1002" s="8"/>
      <c r="Y1002" s="8"/>
    </row>
  </sheetData>
  <mergeCells count="1">
    <mergeCell ref="B2:C2"/>
  </mergeCells>
  <phoneticPr fontId="30" type="noConversion"/>
  <pageMargins left="0.75" right="0.75" top="1" bottom="1" header="0.5" footer="0.5"/>
  <pageSetup orientation="portrait"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topLeftCell="B1" workbookViewId="0">
      <selection activeCell="D22" sqref="D22"/>
    </sheetView>
  </sheetViews>
  <sheetFormatPr baseColWidth="10" defaultColWidth="14.5" defaultRowHeight="15.75" customHeight="1" x14ac:dyDescent="0.15"/>
  <cols>
    <col min="1" max="1" width="5.5" hidden="1" customWidth="1"/>
    <col min="2" max="2" width="30.83203125" customWidth="1"/>
    <col min="3" max="3" width="60.83203125" customWidth="1"/>
    <col min="4" max="4" width="13.5" customWidth="1"/>
    <col min="5" max="6" width="22.5" customWidth="1"/>
    <col min="7" max="7" width="34.5" customWidth="1"/>
    <col min="8" max="8" width="35.1640625" customWidth="1"/>
    <col min="9" max="26" width="8.83203125" customWidth="1"/>
  </cols>
  <sheetData>
    <row r="1" spans="1:26" ht="12.75" customHeight="1" x14ac:dyDescent="0.15">
      <c r="A1" s="8"/>
      <c r="B1" s="105" t="s">
        <v>216</v>
      </c>
      <c r="C1" s="105"/>
      <c r="D1" s="35"/>
      <c r="E1" s="35"/>
      <c r="F1" s="35"/>
      <c r="G1" s="8"/>
      <c r="H1" s="8"/>
      <c r="I1" s="8"/>
      <c r="J1" s="8"/>
      <c r="K1" s="8"/>
      <c r="L1" s="8"/>
      <c r="M1" s="8"/>
      <c r="N1" s="8"/>
      <c r="O1" s="8"/>
      <c r="P1" s="8"/>
      <c r="Q1" s="8"/>
      <c r="R1" s="8"/>
      <c r="S1" s="8"/>
      <c r="T1" s="8"/>
      <c r="U1" s="8"/>
      <c r="V1" s="8"/>
      <c r="W1" s="8"/>
      <c r="X1" s="8"/>
      <c r="Y1" s="8"/>
      <c r="Z1" s="8"/>
    </row>
    <row r="2" spans="1:26" ht="12.75" customHeight="1" x14ac:dyDescent="0.15">
      <c r="A2" s="8"/>
      <c r="B2" s="453"/>
      <c r="C2" s="449"/>
      <c r="D2" s="124"/>
      <c r="E2" s="108" t="s">
        <v>338</v>
      </c>
      <c r="F2" s="93"/>
      <c r="G2" s="8"/>
      <c r="H2" s="8"/>
      <c r="I2" s="8"/>
      <c r="J2" s="8"/>
      <c r="K2" s="8"/>
      <c r="L2" s="8"/>
      <c r="M2" s="8"/>
      <c r="N2" s="8"/>
      <c r="O2" s="8"/>
      <c r="P2" s="8"/>
      <c r="Q2" s="8"/>
      <c r="R2" s="8"/>
      <c r="S2" s="8"/>
      <c r="T2" s="8"/>
      <c r="U2" s="8"/>
      <c r="V2" s="8"/>
      <c r="W2" s="8"/>
      <c r="X2" s="8"/>
      <c r="Y2" s="8"/>
      <c r="Z2" s="8"/>
    </row>
    <row r="3" spans="1:26" ht="33.75" customHeight="1" x14ac:dyDescent="0.15">
      <c r="A3" s="125"/>
      <c r="B3" s="126" t="s">
        <v>339</v>
      </c>
      <c r="C3" s="139" t="s">
        <v>341</v>
      </c>
      <c r="D3" s="36" t="s">
        <v>237</v>
      </c>
      <c r="E3" s="36" t="s">
        <v>342</v>
      </c>
      <c r="F3" s="36" t="s">
        <v>343</v>
      </c>
      <c r="G3" s="36" t="s">
        <v>218</v>
      </c>
      <c r="H3" s="36" t="s">
        <v>344</v>
      </c>
      <c r="I3" s="125"/>
      <c r="J3" s="125"/>
      <c r="K3" s="125"/>
      <c r="L3" s="125"/>
      <c r="M3" s="125"/>
      <c r="N3" s="125"/>
      <c r="O3" s="125"/>
      <c r="P3" s="125"/>
      <c r="Q3" s="125"/>
      <c r="R3" s="125"/>
      <c r="S3" s="125"/>
      <c r="T3" s="125"/>
      <c r="U3" s="125"/>
      <c r="V3" s="125"/>
      <c r="W3" s="125"/>
      <c r="X3" s="125"/>
      <c r="Y3" s="125"/>
      <c r="Z3" s="125"/>
    </row>
    <row r="4" spans="1:26" ht="12.75" customHeight="1" x14ac:dyDescent="0.15">
      <c r="A4" s="35"/>
      <c r="B4" s="56" t="s">
        <v>33</v>
      </c>
      <c r="C4" s="94" t="s">
        <v>38</v>
      </c>
      <c r="D4" s="58" t="s">
        <v>38</v>
      </c>
      <c r="E4" s="58" t="s">
        <v>38</v>
      </c>
      <c r="F4" s="58">
        <v>1</v>
      </c>
      <c r="G4" s="94" t="s">
        <v>38</v>
      </c>
      <c r="H4" s="94" t="s">
        <v>38</v>
      </c>
      <c r="I4" s="8"/>
      <c r="J4" s="8"/>
      <c r="K4" s="8"/>
      <c r="L4" s="8"/>
      <c r="M4" s="8"/>
      <c r="N4" s="8"/>
      <c r="O4" s="8"/>
      <c r="P4" s="8"/>
      <c r="Q4" s="8"/>
      <c r="R4" s="8"/>
      <c r="S4" s="8"/>
      <c r="T4" s="8"/>
      <c r="U4" s="8"/>
      <c r="V4" s="8"/>
      <c r="W4" s="8"/>
      <c r="X4" s="8"/>
      <c r="Y4" s="8"/>
      <c r="Z4" s="8"/>
    </row>
    <row r="5" spans="1:26" ht="12.75" customHeight="1" x14ac:dyDescent="0.15">
      <c r="A5" s="35"/>
      <c r="B5" s="127" t="s">
        <v>37</v>
      </c>
      <c r="C5" s="57" t="s">
        <v>38</v>
      </c>
      <c r="D5" s="58" t="s">
        <v>38</v>
      </c>
      <c r="E5" s="58" t="s">
        <v>38</v>
      </c>
      <c r="F5" s="58">
        <v>1</v>
      </c>
      <c r="G5" s="94" t="s">
        <v>38</v>
      </c>
      <c r="H5" s="94" t="s">
        <v>38</v>
      </c>
      <c r="I5" s="8"/>
      <c r="J5" s="8"/>
      <c r="K5" s="8"/>
      <c r="L5" s="8"/>
      <c r="M5" s="8"/>
      <c r="N5" s="8"/>
      <c r="O5" s="8"/>
      <c r="P5" s="8"/>
      <c r="Q5" s="8"/>
      <c r="R5" s="8"/>
      <c r="S5" s="8"/>
      <c r="T5" s="8"/>
      <c r="U5" s="8"/>
      <c r="V5" s="8"/>
      <c r="W5" s="8"/>
      <c r="X5" s="8"/>
      <c r="Y5" s="8"/>
      <c r="Z5" s="8"/>
    </row>
    <row r="6" spans="1:26" ht="12.75" customHeight="1" x14ac:dyDescent="0.15">
      <c r="A6" s="58"/>
      <c r="B6" s="109" t="s">
        <v>39</v>
      </c>
      <c r="C6" s="57" t="s">
        <v>38</v>
      </c>
      <c r="D6" s="58" t="s">
        <v>38</v>
      </c>
      <c r="E6" s="58" t="s">
        <v>38</v>
      </c>
      <c r="F6" s="128">
        <v>1</v>
      </c>
      <c r="G6" s="94" t="s">
        <v>38</v>
      </c>
      <c r="H6" s="94" t="s">
        <v>38</v>
      </c>
      <c r="I6" s="8"/>
      <c r="J6" s="8"/>
      <c r="K6" s="8"/>
      <c r="L6" s="8"/>
      <c r="M6" s="8"/>
      <c r="N6" s="8"/>
      <c r="O6" s="8"/>
      <c r="P6" s="8"/>
      <c r="Q6" s="8"/>
      <c r="R6" s="8"/>
      <c r="S6" s="8"/>
      <c r="T6" s="8"/>
      <c r="U6" s="8"/>
      <c r="V6" s="8"/>
      <c r="W6" s="8"/>
      <c r="X6" s="8"/>
      <c r="Y6" s="8"/>
      <c r="Z6" s="8"/>
    </row>
    <row r="7" spans="1:26" ht="12.75" customHeight="1" x14ac:dyDescent="0.15">
      <c r="A7" s="91"/>
      <c r="B7" s="11" t="s">
        <v>40</v>
      </c>
      <c r="C7" s="57" t="s">
        <v>38</v>
      </c>
      <c r="D7" s="58">
        <v>1</v>
      </c>
      <c r="E7" s="58">
        <v>0</v>
      </c>
      <c r="F7" s="58" t="s">
        <v>38</v>
      </c>
      <c r="G7" s="94" t="s">
        <v>38</v>
      </c>
      <c r="H7" s="94" t="s">
        <v>38</v>
      </c>
      <c r="I7" s="91"/>
      <c r="J7" s="91"/>
      <c r="K7" s="91"/>
      <c r="L7" s="91"/>
      <c r="M7" s="91"/>
      <c r="N7" s="91"/>
      <c r="O7" s="91"/>
      <c r="P7" s="91"/>
      <c r="Q7" s="91"/>
      <c r="R7" s="91"/>
      <c r="S7" s="91"/>
      <c r="T7" s="91"/>
      <c r="U7" s="91"/>
      <c r="V7" s="91"/>
      <c r="W7" s="91"/>
      <c r="X7" s="91"/>
      <c r="Y7" s="91"/>
      <c r="Z7" s="91"/>
    </row>
    <row r="8" spans="1:26" ht="30" customHeight="1" x14ac:dyDescent="0.15">
      <c r="A8" s="91"/>
      <c r="B8" s="11" t="s">
        <v>44</v>
      </c>
      <c r="C8" s="57" t="s">
        <v>38</v>
      </c>
      <c r="D8" s="58">
        <v>1</v>
      </c>
      <c r="E8" s="58">
        <v>0</v>
      </c>
      <c r="F8" s="58" t="s">
        <v>38</v>
      </c>
      <c r="G8" s="94" t="s">
        <v>38</v>
      </c>
      <c r="H8" s="94" t="s">
        <v>38</v>
      </c>
      <c r="I8" s="91"/>
      <c r="J8" s="91"/>
      <c r="K8" s="91"/>
      <c r="L8" s="91"/>
      <c r="M8" s="91"/>
      <c r="N8" s="91"/>
      <c r="O8" s="91"/>
      <c r="P8" s="91"/>
      <c r="Q8" s="91"/>
      <c r="R8" s="91"/>
      <c r="S8" s="91"/>
      <c r="T8" s="91"/>
      <c r="U8" s="91"/>
      <c r="V8" s="91"/>
      <c r="W8" s="91"/>
      <c r="X8" s="91"/>
      <c r="Y8" s="91"/>
      <c r="Z8" s="91"/>
    </row>
    <row r="9" spans="1:26" ht="16.5" customHeight="1" x14ac:dyDescent="0.15">
      <c r="A9" s="161"/>
      <c r="B9" s="167" t="s">
        <v>46</v>
      </c>
      <c r="C9" s="240" t="s">
        <v>38</v>
      </c>
      <c r="D9" s="168" t="s">
        <v>38</v>
      </c>
      <c r="E9" s="168" t="s">
        <v>38</v>
      </c>
      <c r="F9" s="168">
        <v>1</v>
      </c>
      <c r="G9" s="94" t="s">
        <v>38</v>
      </c>
      <c r="H9" s="94" t="s">
        <v>38</v>
      </c>
      <c r="I9" s="143"/>
      <c r="J9" s="143"/>
      <c r="K9" s="143"/>
      <c r="L9" s="143"/>
      <c r="M9" s="143"/>
      <c r="N9" s="143"/>
      <c r="O9" s="143"/>
      <c r="P9" s="143"/>
      <c r="Q9" s="143"/>
      <c r="R9" s="143"/>
      <c r="S9" s="143"/>
      <c r="T9" s="143"/>
      <c r="U9" s="143"/>
      <c r="V9" s="143"/>
      <c r="W9" s="143"/>
      <c r="X9" s="143"/>
      <c r="Y9" s="143"/>
      <c r="Z9" s="143"/>
    </row>
    <row r="10" spans="1:26" ht="16.5" customHeight="1" x14ac:dyDescent="0.15">
      <c r="A10" s="161"/>
      <c r="B10" s="142" t="s">
        <v>48</v>
      </c>
      <c r="C10" s="57" t="s">
        <v>38</v>
      </c>
      <c r="D10" s="65">
        <v>0</v>
      </c>
      <c r="E10" s="65">
        <v>0</v>
      </c>
      <c r="F10" s="65">
        <v>1</v>
      </c>
      <c r="G10" s="94" t="s">
        <v>38</v>
      </c>
      <c r="H10" s="94" t="s">
        <v>38</v>
      </c>
      <c r="I10" s="143"/>
      <c r="J10" s="143"/>
      <c r="K10" s="143"/>
      <c r="L10" s="143"/>
      <c r="M10" s="143"/>
      <c r="N10" s="143"/>
      <c r="O10" s="143"/>
      <c r="P10" s="143"/>
      <c r="Q10" s="143"/>
      <c r="R10" s="143"/>
      <c r="S10" s="143"/>
      <c r="T10" s="143"/>
      <c r="U10" s="143"/>
      <c r="V10" s="143"/>
      <c r="W10" s="143"/>
      <c r="X10" s="143"/>
      <c r="Y10" s="143"/>
      <c r="Z10" s="143"/>
    </row>
    <row r="11" spans="1:26" ht="12.75" customHeight="1" x14ac:dyDescent="0.15">
      <c r="A11" s="8"/>
      <c r="B11" s="97" t="s">
        <v>248</v>
      </c>
      <c r="C11" s="57" t="s">
        <v>38</v>
      </c>
      <c r="D11" s="65">
        <v>0</v>
      </c>
      <c r="E11" s="65">
        <v>0</v>
      </c>
      <c r="F11" s="65">
        <v>1</v>
      </c>
      <c r="G11" s="94" t="s">
        <v>38</v>
      </c>
      <c r="H11" s="94" t="s">
        <v>38</v>
      </c>
      <c r="I11" s="8"/>
      <c r="J11" s="8"/>
      <c r="K11" s="8"/>
      <c r="L11" s="8"/>
      <c r="M11" s="8"/>
      <c r="N11" s="8"/>
      <c r="O11" s="8"/>
      <c r="P11" s="8"/>
      <c r="Q11" s="8"/>
      <c r="R11" s="8"/>
      <c r="S11" s="8"/>
      <c r="T11" s="8"/>
      <c r="U11" s="8"/>
      <c r="V11" s="8"/>
      <c r="W11" s="8"/>
      <c r="X11" s="8"/>
      <c r="Y11" s="8"/>
      <c r="Z11" s="8"/>
    </row>
    <row r="12" spans="1:26" ht="12.75" customHeight="1" x14ac:dyDescent="0.15">
      <c r="A12" s="8"/>
      <c r="B12" s="31" t="s">
        <v>52</v>
      </c>
      <c r="C12" s="57" t="s">
        <v>38</v>
      </c>
      <c r="D12" s="67" t="s">
        <v>38</v>
      </c>
      <c r="E12" s="67" t="s">
        <v>38</v>
      </c>
      <c r="F12" s="67" t="s">
        <v>38</v>
      </c>
      <c r="G12" s="94" t="s">
        <v>38</v>
      </c>
      <c r="H12" s="94" t="s">
        <v>38</v>
      </c>
      <c r="I12" s="8"/>
      <c r="J12" s="8"/>
      <c r="K12" s="8"/>
      <c r="L12" s="8"/>
      <c r="M12" s="8"/>
      <c r="N12" s="8"/>
      <c r="O12" s="8"/>
      <c r="P12" s="8"/>
      <c r="Q12" s="8"/>
      <c r="R12" s="8"/>
      <c r="S12" s="8"/>
      <c r="T12" s="8"/>
      <c r="U12" s="8"/>
      <c r="V12" s="8"/>
      <c r="W12" s="8"/>
      <c r="X12" s="8"/>
      <c r="Y12" s="8"/>
      <c r="Z12" s="8"/>
    </row>
    <row r="13" spans="1:26" ht="12.75" customHeight="1" x14ac:dyDescent="0.15">
      <c r="A13" s="8"/>
      <c r="B13" s="129" t="s">
        <v>54</v>
      </c>
      <c r="C13" s="57" t="s">
        <v>38</v>
      </c>
      <c r="D13" s="100" t="s">
        <v>38</v>
      </c>
      <c r="E13" s="100" t="s">
        <v>38</v>
      </c>
      <c r="F13" s="100" t="s">
        <v>38</v>
      </c>
      <c r="G13" s="94" t="s">
        <v>38</v>
      </c>
      <c r="H13" s="94" t="s">
        <v>38</v>
      </c>
      <c r="I13" s="8"/>
      <c r="J13" s="8"/>
      <c r="K13" s="8"/>
      <c r="L13" s="8"/>
      <c r="M13" s="8"/>
      <c r="N13" s="8"/>
      <c r="O13" s="8"/>
      <c r="P13" s="8"/>
      <c r="Q13" s="8"/>
      <c r="R13" s="8"/>
      <c r="S13" s="8"/>
      <c r="T13" s="8"/>
      <c r="U13" s="8"/>
      <c r="V13" s="8"/>
      <c r="W13" s="8"/>
      <c r="X13" s="8"/>
      <c r="Y13" s="8"/>
      <c r="Z13" s="8"/>
    </row>
    <row r="14" spans="1:26" ht="12.75" customHeight="1" x14ac:dyDescent="0.15">
      <c r="A14" s="8"/>
      <c r="B14" s="94"/>
      <c r="C14" s="57"/>
      <c r="D14" s="58"/>
      <c r="E14" s="58"/>
      <c r="F14" s="58"/>
      <c r="G14" s="96"/>
      <c r="H14" s="96"/>
      <c r="I14" s="8"/>
      <c r="J14" s="8"/>
      <c r="K14" s="8"/>
      <c r="L14" s="8"/>
      <c r="M14" s="8"/>
      <c r="N14" s="8"/>
      <c r="O14" s="8"/>
      <c r="P14" s="8"/>
      <c r="Q14" s="8"/>
      <c r="R14" s="8"/>
      <c r="S14" s="8"/>
      <c r="T14" s="8"/>
      <c r="U14" s="8"/>
      <c r="V14" s="8"/>
      <c r="W14" s="8"/>
      <c r="X14" s="8"/>
      <c r="Y14" s="8"/>
      <c r="Z14" s="8"/>
    </row>
    <row r="15" spans="1:26" ht="12.75" customHeight="1" x14ac:dyDescent="0.15">
      <c r="A15" s="8"/>
      <c r="B15" s="73" t="s">
        <v>59</v>
      </c>
      <c r="C15" s="57" t="s">
        <v>959</v>
      </c>
      <c r="D15" s="67">
        <v>0</v>
      </c>
      <c r="E15" s="67">
        <v>1</v>
      </c>
      <c r="F15" s="67">
        <v>0</v>
      </c>
      <c r="G15" s="94" t="s">
        <v>254</v>
      </c>
      <c r="H15" s="94" t="s">
        <v>38</v>
      </c>
      <c r="I15" s="8"/>
      <c r="J15" s="8"/>
      <c r="K15" s="8"/>
      <c r="L15" s="8"/>
      <c r="M15" s="8"/>
      <c r="N15" s="8"/>
      <c r="O15" s="8"/>
      <c r="P15" s="8"/>
      <c r="Q15" s="8"/>
      <c r="R15" s="8"/>
      <c r="S15" s="8"/>
      <c r="T15" s="8"/>
      <c r="U15" s="8"/>
      <c r="V15" s="8"/>
      <c r="W15" s="8"/>
      <c r="X15" s="8"/>
      <c r="Y15" s="8"/>
      <c r="Z15" s="8"/>
    </row>
    <row r="16" spans="1:26" ht="12.75" customHeight="1" x14ac:dyDescent="0.15">
      <c r="A16" s="8"/>
      <c r="B16" s="20" t="s">
        <v>61</v>
      </c>
      <c r="C16" s="57" t="s">
        <v>38</v>
      </c>
      <c r="D16" s="66" t="s">
        <v>38</v>
      </c>
      <c r="E16" s="66" t="s">
        <v>38</v>
      </c>
      <c r="F16" s="66" t="s">
        <v>38</v>
      </c>
      <c r="G16" s="94" t="s">
        <v>38</v>
      </c>
      <c r="H16" s="94" t="s">
        <v>38</v>
      </c>
      <c r="I16" s="8"/>
      <c r="J16" s="8"/>
      <c r="K16" s="8"/>
      <c r="L16" s="8"/>
      <c r="M16" s="8"/>
      <c r="N16" s="8"/>
      <c r="O16" s="8"/>
      <c r="P16" s="8"/>
      <c r="Q16" s="8"/>
      <c r="R16" s="8"/>
      <c r="S16" s="8"/>
      <c r="T16" s="8"/>
      <c r="U16" s="8"/>
      <c r="V16" s="8"/>
      <c r="W16" s="8"/>
      <c r="X16" s="8"/>
      <c r="Y16" s="8"/>
      <c r="Z16" s="8"/>
    </row>
    <row r="17" spans="1:26" ht="12.75" customHeight="1" x14ac:dyDescent="0.15">
      <c r="A17" s="8"/>
      <c r="B17" s="132" t="s">
        <v>63</v>
      </c>
      <c r="C17" s="226" t="s">
        <v>38</v>
      </c>
      <c r="D17" s="100" t="s">
        <v>38</v>
      </c>
      <c r="E17" s="100" t="s">
        <v>38</v>
      </c>
      <c r="F17" s="100" t="s">
        <v>38</v>
      </c>
      <c r="G17" s="154" t="s">
        <v>38</v>
      </c>
      <c r="H17" s="154" t="s">
        <v>38</v>
      </c>
      <c r="I17" s="8"/>
      <c r="J17" s="8"/>
      <c r="K17" s="8"/>
      <c r="L17" s="8"/>
      <c r="M17" s="8"/>
      <c r="N17" s="8"/>
      <c r="O17" s="8"/>
      <c r="P17" s="8"/>
      <c r="Q17" s="8"/>
      <c r="R17" s="8"/>
      <c r="S17" s="8"/>
      <c r="T17" s="8"/>
      <c r="U17" s="8"/>
      <c r="V17" s="8"/>
      <c r="W17" s="8"/>
      <c r="X17" s="8"/>
      <c r="Y17" s="8"/>
      <c r="Z17" s="8"/>
    </row>
    <row r="18" spans="1:26" ht="12.75" customHeight="1" x14ac:dyDescent="0.15">
      <c r="A18" s="8"/>
      <c r="B18" s="133" t="s">
        <v>65</v>
      </c>
      <c r="C18" s="226" t="s">
        <v>38</v>
      </c>
      <c r="D18" s="100" t="s">
        <v>38</v>
      </c>
      <c r="E18" s="100" t="s">
        <v>38</v>
      </c>
      <c r="F18" s="100" t="s">
        <v>38</v>
      </c>
      <c r="G18" s="154" t="s">
        <v>38</v>
      </c>
      <c r="H18" s="154" t="s">
        <v>38</v>
      </c>
      <c r="I18" s="8"/>
      <c r="J18" s="8"/>
      <c r="K18" s="8"/>
      <c r="L18" s="8"/>
      <c r="M18" s="8"/>
      <c r="N18" s="8"/>
      <c r="O18" s="8"/>
      <c r="P18" s="8"/>
      <c r="Q18" s="8"/>
      <c r="R18" s="8"/>
      <c r="S18" s="8"/>
      <c r="T18" s="8"/>
      <c r="U18" s="8"/>
      <c r="V18" s="8"/>
      <c r="W18" s="8"/>
      <c r="X18" s="8"/>
      <c r="Y18" s="8"/>
      <c r="Z18" s="8"/>
    </row>
    <row r="19" spans="1:26" ht="12.75" customHeight="1" x14ac:dyDescent="0.15">
      <c r="A19" s="8"/>
      <c r="B19" s="144" t="s">
        <v>67</v>
      </c>
      <c r="C19" s="226" t="s">
        <v>38</v>
      </c>
      <c r="D19" s="100" t="s">
        <v>38</v>
      </c>
      <c r="E19" s="100" t="s">
        <v>38</v>
      </c>
      <c r="F19" s="100" t="s">
        <v>38</v>
      </c>
      <c r="G19" s="154" t="s">
        <v>38</v>
      </c>
      <c r="H19" s="154" t="s">
        <v>38</v>
      </c>
      <c r="I19" s="8"/>
      <c r="J19" s="8"/>
      <c r="K19" s="8"/>
      <c r="L19" s="8"/>
      <c r="M19" s="8"/>
      <c r="N19" s="8"/>
      <c r="O19" s="8"/>
      <c r="P19" s="8"/>
      <c r="Q19" s="8"/>
      <c r="R19" s="8"/>
      <c r="S19" s="8"/>
      <c r="T19" s="8"/>
      <c r="U19" s="8"/>
      <c r="V19" s="8"/>
      <c r="W19" s="8"/>
      <c r="X19" s="8"/>
      <c r="Y19" s="8"/>
      <c r="Z19" s="8"/>
    </row>
    <row r="20" spans="1:26" ht="12.75" customHeight="1" x14ac:dyDescent="0.15">
      <c r="A20" s="8"/>
      <c r="B20" s="96"/>
      <c r="C20" s="12"/>
      <c r="D20" s="58"/>
      <c r="E20" s="58"/>
      <c r="F20" s="58"/>
      <c r="G20" s="96"/>
      <c r="H20" s="96"/>
      <c r="I20" s="8"/>
      <c r="J20" s="8"/>
      <c r="K20" s="8"/>
      <c r="L20" s="8"/>
      <c r="M20" s="8"/>
      <c r="N20" s="8"/>
      <c r="O20" s="8"/>
      <c r="P20" s="8"/>
      <c r="Q20" s="8"/>
      <c r="R20" s="8"/>
      <c r="S20" s="8"/>
      <c r="T20" s="8"/>
      <c r="U20" s="8"/>
      <c r="V20" s="8"/>
      <c r="W20" s="8"/>
      <c r="X20" s="8"/>
      <c r="Y20" s="8"/>
      <c r="Z20" s="8"/>
    </row>
    <row r="21" spans="1:26" ht="12.75" customHeight="1" x14ac:dyDescent="0.15">
      <c r="A21" s="8"/>
      <c r="B21" s="73" t="s">
        <v>69</v>
      </c>
      <c r="C21" s="228" t="s">
        <v>960</v>
      </c>
      <c r="D21" s="103">
        <v>0</v>
      </c>
      <c r="E21" s="103">
        <v>1</v>
      </c>
      <c r="F21" s="103">
        <v>0</v>
      </c>
      <c r="G21" s="154" t="s">
        <v>38</v>
      </c>
      <c r="H21" s="154" t="s">
        <v>38</v>
      </c>
      <c r="I21" s="8"/>
      <c r="J21" s="8"/>
      <c r="K21" s="8"/>
      <c r="L21" s="8"/>
      <c r="M21" s="8"/>
      <c r="N21" s="8"/>
      <c r="O21" s="8"/>
      <c r="P21" s="8"/>
      <c r="Q21" s="8"/>
      <c r="R21" s="8"/>
      <c r="S21" s="8"/>
      <c r="T21" s="8"/>
      <c r="U21" s="8"/>
      <c r="V21" s="8"/>
      <c r="W21" s="8"/>
      <c r="X21" s="8"/>
      <c r="Y21" s="8"/>
      <c r="Z21" s="8"/>
    </row>
    <row r="22" spans="1:26" ht="12.75" customHeight="1" x14ac:dyDescent="0.15">
      <c r="A22" s="8"/>
      <c r="B22" s="136" t="s">
        <v>71</v>
      </c>
      <c r="C22" s="226" t="s">
        <v>38</v>
      </c>
      <c r="D22" s="100" t="s">
        <v>38</v>
      </c>
      <c r="E22" s="100" t="s">
        <v>38</v>
      </c>
      <c r="F22" s="100" t="s">
        <v>38</v>
      </c>
      <c r="G22" s="154" t="s">
        <v>38</v>
      </c>
      <c r="H22" s="154" t="s">
        <v>38</v>
      </c>
      <c r="I22" s="8"/>
      <c r="J22" s="8"/>
      <c r="K22" s="8"/>
      <c r="L22" s="8"/>
      <c r="M22" s="8"/>
      <c r="N22" s="8"/>
      <c r="O22" s="8"/>
      <c r="P22" s="8"/>
      <c r="Q22" s="8"/>
      <c r="R22" s="8"/>
      <c r="S22" s="8"/>
      <c r="T22" s="8"/>
      <c r="U22" s="8"/>
      <c r="V22" s="8"/>
      <c r="W22" s="8"/>
      <c r="X22" s="8"/>
      <c r="Y22" s="8"/>
      <c r="Z22" s="8"/>
    </row>
    <row r="23" spans="1:26" ht="12.75" customHeight="1" x14ac:dyDescent="0.15">
      <c r="A23" s="8"/>
      <c r="B23" s="78" t="s">
        <v>73</v>
      </c>
      <c r="C23" s="226" t="s">
        <v>38</v>
      </c>
      <c r="D23" s="100" t="s">
        <v>38</v>
      </c>
      <c r="E23" s="100" t="s">
        <v>38</v>
      </c>
      <c r="F23" s="100" t="s">
        <v>38</v>
      </c>
      <c r="G23" s="154" t="s">
        <v>38</v>
      </c>
      <c r="H23" s="154" t="s">
        <v>38</v>
      </c>
      <c r="I23" s="8"/>
      <c r="J23" s="8"/>
      <c r="K23" s="8"/>
      <c r="L23" s="8"/>
      <c r="M23" s="8"/>
      <c r="N23" s="8"/>
      <c r="O23" s="8"/>
      <c r="P23" s="8"/>
      <c r="Q23" s="8"/>
      <c r="R23" s="8"/>
      <c r="S23" s="8"/>
      <c r="T23" s="8"/>
      <c r="U23" s="8"/>
      <c r="V23" s="8"/>
      <c r="W23" s="8"/>
      <c r="X23" s="8"/>
      <c r="Y23" s="8"/>
      <c r="Z23" s="8"/>
    </row>
    <row r="24" spans="1:26" ht="12.75" customHeight="1" x14ac:dyDescent="0.15">
      <c r="A24" s="8"/>
      <c r="B24" s="16" t="s">
        <v>74</v>
      </c>
      <c r="C24" s="226" t="s">
        <v>38</v>
      </c>
      <c r="D24" s="100" t="s">
        <v>38</v>
      </c>
      <c r="E24" s="100" t="s">
        <v>38</v>
      </c>
      <c r="F24" s="100" t="s">
        <v>38</v>
      </c>
      <c r="G24" s="154" t="s">
        <v>38</v>
      </c>
      <c r="H24" s="154" t="s">
        <v>38</v>
      </c>
      <c r="I24" s="8"/>
      <c r="J24" s="8"/>
      <c r="K24" s="8"/>
      <c r="L24" s="8"/>
      <c r="M24" s="8"/>
      <c r="N24" s="8"/>
      <c r="O24" s="8"/>
      <c r="P24" s="8"/>
      <c r="Q24" s="8"/>
      <c r="R24" s="8"/>
      <c r="S24" s="8"/>
      <c r="T24" s="8"/>
      <c r="U24" s="8"/>
      <c r="V24" s="8"/>
      <c r="W24" s="8"/>
      <c r="X24" s="8"/>
      <c r="Y24" s="8"/>
      <c r="Z24" s="8"/>
    </row>
    <row r="25" spans="1:26" ht="12.75" customHeight="1" x14ac:dyDescent="0.15">
      <c r="A25" s="8"/>
      <c r="B25" s="13" t="s">
        <v>75</v>
      </c>
      <c r="C25" s="226" t="s">
        <v>38</v>
      </c>
      <c r="D25" s="100" t="s">
        <v>38</v>
      </c>
      <c r="E25" s="100" t="s">
        <v>38</v>
      </c>
      <c r="F25" s="100" t="s">
        <v>38</v>
      </c>
      <c r="G25" s="154" t="s">
        <v>38</v>
      </c>
      <c r="H25" s="154" t="s">
        <v>38</v>
      </c>
      <c r="I25" s="8"/>
      <c r="J25" s="8"/>
      <c r="K25" s="8"/>
      <c r="L25" s="8"/>
      <c r="M25" s="8"/>
      <c r="N25" s="8"/>
      <c r="O25" s="8"/>
      <c r="P25" s="8"/>
      <c r="Q25" s="8"/>
      <c r="R25" s="8"/>
      <c r="S25" s="8"/>
      <c r="T25" s="8"/>
      <c r="U25" s="8"/>
      <c r="V25" s="8"/>
      <c r="W25" s="8"/>
      <c r="X25" s="8"/>
      <c r="Y25" s="8"/>
      <c r="Z25" s="8"/>
    </row>
    <row r="26" spans="1:26" ht="12.75" customHeight="1" x14ac:dyDescent="0.15">
      <c r="A26" s="8"/>
      <c r="B26" s="129" t="s">
        <v>76</v>
      </c>
      <c r="C26" s="226" t="s">
        <v>38</v>
      </c>
      <c r="D26" s="100" t="s">
        <v>38</v>
      </c>
      <c r="E26" s="100" t="s">
        <v>38</v>
      </c>
      <c r="F26" s="100" t="s">
        <v>38</v>
      </c>
      <c r="G26" s="154" t="s">
        <v>38</v>
      </c>
      <c r="H26" s="154" t="s">
        <v>38</v>
      </c>
      <c r="I26" s="8"/>
      <c r="J26" s="8"/>
      <c r="K26" s="8"/>
      <c r="L26" s="8"/>
      <c r="M26" s="8"/>
      <c r="N26" s="8"/>
      <c r="O26" s="8"/>
      <c r="P26" s="8"/>
      <c r="Q26" s="8"/>
      <c r="R26" s="8"/>
      <c r="S26" s="8"/>
      <c r="T26" s="8"/>
      <c r="U26" s="8"/>
      <c r="V26" s="8"/>
      <c r="W26" s="8"/>
      <c r="X26" s="8"/>
      <c r="Y26" s="8"/>
      <c r="Z26" s="8"/>
    </row>
    <row r="27" spans="1:26" ht="12.75" customHeight="1" x14ac:dyDescent="0.15">
      <c r="A27" s="8"/>
      <c r="B27" s="78" t="s">
        <v>77</v>
      </c>
      <c r="C27" s="226" t="s">
        <v>38</v>
      </c>
      <c r="D27" s="100" t="s">
        <v>38</v>
      </c>
      <c r="E27" s="100" t="s">
        <v>38</v>
      </c>
      <c r="F27" s="100" t="s">
        <v>38</v>
      </c>
      <c r="G27" s="154" t="s">
        <v>38</v>
      </c>
      <c r="H27" s="154" t="s">
        <v>38</v>
      </c>
      <c r="I27" s="8"/>
      <c r="J27" s="8"/>
      <c r="K27" s="8"/>
      <c r="L27" s="8"/>
      <c r="M27" s="8"/>
      <c r="N27" s="8"/>
      <c r="O27" s="8"/>
      <c r="P27" s="8"/>
      <c r="Q27" s="8"/>
      <c r="R27" s="8"/>
      <c r="S27" s="8"/>
      <c r="T27" s="8"/>
      <c r="U27" s="8"/>
      <c r="V27" s="8"/>
      <c r="W27" s="8"/>
      <c r="X27" s="8"/>
      <c r="Y27" s="8"/>
      <c r="Z27" s="8"/>
    </row>
    <row r="28" spans="1:26" ht="12.75" customHeight="1" x14ac:dyDescent="0.15">
      <c r="A28" s="8"/>
      <c r="B28" s="144" t="s">
        <v>79</v>
      </c>
      <c r="C28" s="227" t="s">
        <v>38</v>
      </c>
      <c r="D28" s="98" t="s">
        <v>38</v>
      </c>
      <c r="E28" s="98" t="s">
        <v>38</v>
      </c>
      <c r="F28" s="98" t="s">
        <v>38</v>
      </c>
      <c r="G28" s="116" t="s">
        <v>38</v>
      </c>
      <c r="H28" s="116" t="s">
        <v>38</v>
      </c>
      <c r="I28" s="8"/>
      <c r="J28" s="8"/>
      <c r="K28" s="8"/>
      <c r="L28" s="8"/>
      <c r="M28" s="8"/>
      <c r="N28" s="8"/>
      <c r="O28" s="8"/>
      <c r="P28" s="8"/>
      <c r="Q28" s="8"/>
      <c r="R28" s="8"/>
      <c r="S28" s="8"/>
      <c r="T28" s="8"/>
      <c r="U28" s="8"/>
      <c r="V28" s="8"/>
      <c r="W28" s="8"/>
      <c r="X28" s="8"/>
      <c r="Y28" s="8"/>
      <c r="Z28" s="8"/>
    </row>
    <row r="29" spans="1:26" ht="12.75" customHeight="1" x14ac:dyDescent="0.15">
      <c r="A29" s="8"/>
      <c r="B29" s="13" t="s">
        <v>81</v>
      </c>
      <c r="C29" s="226" t="s">
        <v>38</v>
      </c>
      <c r="D29" s="100" t="s">
        <v>38</v>
      </c>
      <c r="E29" s="100" t="s">
        <v>38</v>
      </c>
      <c r="F29" s="100" t="s">
        <v>38</v>
      </c>
      <c r="G29" s="154" t="s">
        <v>38</v>
      </c>
      <c r="H29" s="154" t="s">
        <v>38</v>
      </c>
      <c r="I29" s="8"/>
      <c r="J29" s="8"/>
      <c r="K29" s="8"/>
      <c r="L29" s="8"/>
      <c r="M29" s="8"/>
      <c r="N29" s="8"/>
      <c r="O29" s="8"/>
      <c r="P29" s="8"/>
      <c r="Q29" s="8"/>
      <c r="R29" s="8"/>
      <c r="S29" s="8"/>
      <c r="T29" s="8"/>
      <c r="U29" s="8"/>
      <c r="V29" s="8"/>
      <c r="W29" s="8"/>
      <c r="X29" s="8"/>
      <c r="Y29" s="8"/>
      <c r="Z29" s="8"/>
    </row>
    <row r="30" spans="1:26" ht="12.75" customHeight="1" x14ac:dyDescent="0.15">
      <c r="A30" s="8"/>
      <c r="B30" s="13" t="s">
        <v>84</v>
      </c>
      <c r="C30" s="226" t="s">
        <v>38</v>
      </c>
      <c r="D30" s="100" t="s">
        <v>38</v>
      </c>
      <c r="E30" s="100" t="s">
        <v>38</v>
      </c>
      <c r="F30" s="100" t="s">
        <v>38</v>
      </c>
      <c r="G30" s="154" t="s">
        <v>38</v>
      </c>
      <c r="H30" s="154" t="s">
        <v>38</v>
      </c>
      <c r="I30" s="8"/>
      <c r="J30" s="8"/>
      <c r="K30" s="8"/>
      <c r="L30" s="8"/>
      <c r="M30" s="8"/>
      <c r="N30" s="8"/>
      <c r="O30" s="8"/>
      <c r="P30" s="8"/>
      <c r="Q30" s="8"/>
      <c r="R30" s="8"/>
      <c r="S30" s="8"/>
      <c r="T30" s="8"/>
      <c r="U30" s="8"/>
      <c r="V30" s="8"/>
      <c r="W30" s="8"/>
      <c r="X30" s="8"/>
      <c r="Y30" s="8"/>
      <c r="Z30" s="8"/>
    </row>
    <row r="31" spans="1:26" ht="12.75" customHeight="1" x14ac:dyDescent="0.15">
      <c r="A31" s="8"/>
      <c r="B31" s="13" t="s">
        <v>86</v>
      </c>
      <c r="C31" s="226" t="s">
        <v>38</v>
      </c>
      <c r="D31" s="100" t="s">
        <v>38</v>
      </c>
      <c r="E31" s="100" t="s">
        <v>38</v>
      </c>
      <c r="F31" s="100" t="s">
        <v>38</v>
      </c>
      <c r="G31" s="154" t="s">
        <v>38</v>
      </c>
      <c r="H31" s="154" t="s">
        <v>38</v>
      </c>
      <c r="I31" s="8"/>
      <c r="J31" s="8"/>
      <c r="K31" s="8"/>
      <c r="L31" s="8"/>
      <c r="M31" s="8"/>
      <c r="N31" s="8"/>
      <c r="O31" s="8"/>
      <c r="P31" s="8"/>
      <c r="Q31" s="8"/>
      <c r="R31" s="8"/>
      <c r="S31" s="8"/>
      <c r="T31" s="8"/>
      <c r="U31" s="8"/>
      <c r="V31" s="8"/>
      <c r="W31" s="8"/>
      <c r="X31" s="8"/>
      <c r="Y31" s="8"/>
      <c r="Z31" s="8"/>
    </row>
    <row r="32" spans="1:26" ht="12.75" customHeight="1" x14ac:dyDescent="0.15">
      <c r="A32" s="8"/>
      <c r="B32" s="13" t="s">
        <v>88</v>
      </c>
      <c r="C32" s="226" t="s">
        <v>38</v>
      </c>
      <c r="D32" s="100" t="s">
        <v>38</v>
      </c>
      <c r="E32" s="100" t="s">
        <v>38</v>
      </c>
      <c r="F32" s="100" t="s">
        <v>38</v>
      </c>
      <c r="G32" s="154" t="s">
        <v>38</v>
      </c>
      <c r="H32" s="154" t="s">
        <v>38</v>
      </c>
      <c r="I32" s="8"/>
      <c r="J32" s="8"/>
      <c r="K32" s="8"/>
      <c r="L32" s="8"/>
      <c r="M32" s="8"/>
      <c r="N32" s="8"/>
      <c r="O32" s="8"/>
      <c r="P32" s="8"/>
      <c r="Q32" s="8"/>
      <c r="R32" s="8"/>
      <c r="S32" s="8"/>
      <c r="T32" s="8"/>
      <c r="U32" s="8"/>
      <c r="V32" s="8"/>
      <c r="W32" s="8"/>
      <c r="X32" s="8"/>
      <c r="Y32" s="8"/>
      <c r="Z32" s="8"/>
    </row>
    <row r="33" spans="1:26" ht="12.75" customHeight="1" x14ac:dyDescent="0.15">
      <c r="A33" s="8"/>
      <c r="B33" s="13" t="s">
        <v>91</v>
      </c>
      <c r="C33" s="226" t="s">
        <v>38</v>
      </c>
      <c r="D33" s="100" t="s">
        <v>38</v>
      </c>
      <c r="E33" s="100" t="s">
        <v>38</v>
      </c>
      <c r="F33" s="100" t="s">
        <v>38</v>
      </c>
      <c r="G33" s="154" t="s">
        <v>38</v>
      </c>
      <c r="H33" s="154" t="s">
        <v>38</v>
      </c>
      <c r="I33" s="8"/>
      <c r="J33" s="8"/>
      <c r="K33" s="8"/>
      <c r="L33" s="8"/>
      <c r="M33" s="8"/>
      <c r="N33" s="8"/>
      <c r="O33" s="8"/>
      <c r="P33" s="8"/>
      <c r="Q33" s="8"/>
      <c r="R33" s="8"/>
      <c r="S33" s="8"/>
      <c r="T33" s="8"/>
      <c r="U33" s="8"/>
      <c r="V33" s="8"/>
      <c r="W33" s="8"/>
      <c r="X33" s="8"/>
      <c r="Y33" s="8"/>
      <c r="Z33" s="8"/>
    </row>
    <row r="34" spans="1:26" ht="12.75" customHeight="1" x14ac:dyDescent="0.15">
      <c r="A34" s="8"/>
      <c r="B34" s="13" t="s">
        <v>95</v>
      </c>
      <c r="C34" s="226" t="s">
        <v>38</v>
      </c>
      <c r="D34" s="100" t="s">
        <v>38</v>
      </c>
      <c r="E34" s="100" t="s">
        <v>38</v>
      </c>
      <c r="F34" s="100" t="s">
        <v>38</v>
      </c>
      <c r="G34" s="154" t="s">
        <v>38</v>
      </c>
      <c r="H34" s="154" t="s">
        <v>38</v>
      </c>
      <c r="I34" s="8"/>
      <c r="J34" s="8"/>
      <c r="K34" s="8"/>
      <c r="L34" s="8"/>
      <c r="M34" s="8"/>
      <c r="N34" s="8"/>
      <c r="O34" s="8"/>
      <c r="P34" s="8"/>
      <c r="Q34" s="8"/>
      <c r="R34" s="8"/>
      <c r="S34" s="8"/>
      <c r="T34" s="8"/>
      <c r="U34" s="8"/>
      <c r="V34" s="8"/>
      <c r="W34" s="8"/>
      <c r="X34" s="8"/>
      <c r="Y34" s="8"/>
      <c r="Z34" s="8"/>
    </row>
    <row r="35" spans="1:26" ht="12.75" customHeight="1" x14ac:dyDescent="0.15">
      <c r="A35" s="8"/>
      <c r="B35" s="13" t="s">
        <v>96</v>
      </c>
      <c r="C35" s="226" t="s">
        <v>38</v>
      </c>
      <c r="D35" s="100" t="s">
        <v>38</v>
      </c>
      <c r="E35" s="100" t="s">
        <v>38</v>
      </c>
      <c r="F35" s="100" t="s">
        <v>38</v>
      </c>
      <c r="G35" s="154" t="s">
        <v>38</v>
      </c>
      <c r="H35" s="243" t="s">
        <v>38</v>
      </c>
      <c r="I35" s="213"/>
      <c r="J35" s="8"/>
      <c r="K35" s="8"/>
      <c r="L35" s="8"/>
      <c r="M35" s="8"/>
      <c r="N35" s="8"/>
      <c r="O35" s="8"/>
      <c r="P35" s="8"/>
      <c r="Q35" s="8"/>
      <c r="R35" s="8"/>
      <c r="S35" s="8"/>
      <c r="T35" s="8"/>
      <c r="U35" s="8"/>
      <c r="V35" s="8"/>
      <c r="W35" s="8"/>
      <c r="X35" s="8"/>
      <c r="Y35" s="8"/>
      <c r="Z35" s="8"/>
    </row>
    <row r="36" spans="1:26" ht="12.75" customHeight="1" x14ac:dyDescent="0.15">
      <c r="A36" s="91"/>
      <c r="B36" s="97" t="s">
        <v>99</v>
      </c>
      <c r="C36" s="57" t="s">
        <v>38</v>
      </c>
      <c r="D36" s="134" t="s">
        <v>38</v>
      </c>
      <c r="E36" s="65" t="s">
        <v>38</v>
      </c>
      <c r="F36" s="65" t="s">
        <v>38</v>
      </c>
      <c r="G36" s="96" t="s">
        <v>38</v>
      </c>
      <c r="H36" s="216" t="s">
        <v>38</v>
      </c>
      <c r="I36" s="215"/>
      <c r="J36" s="91"/>
      <c r="K36" s="91"/>
      <c r="L36" s="91"/>
      <c r="M36" s="91"/>
      <c r="N36" s="91"/>
      <c r="O36" s="91"/>
      <c r="P36" s="91"/>
      <c r="Q36" s="91"/>
      <c r="R36" s="91"/>
      <c r="S36" s="91"/>
      <c r="T36" s="91"/>
      <c r="U36" s="91"/>
      <c r="V36" s="91"/>
      <c r="W36" s="91"/>
      <c r="X36" s="91"/>
      <c r="Y36" s="91"/>
      <c r="Z36" s="91"/>
    </row>
    <row r="37" spans="1:26" ht="12.75" customHeight="1" x14ac:dyDescent="0.15">
      <c r="A37" s="91"/>
      <c r="B37" s="97" t="s">
        <v>101</v>
      </c>
      <c r="C37" s="57" t="s">
        <v>38</v>
      </c>
      <c r="D37" s="134" t="s">
        <v>38</v>
      </c>
      <c r="E37" s="65" t="s">
        <v>38</v>
      </c>
      <c r="F37" s="65" t="s">
        <v>38</v>
      </c>
      <c r="G37" s="96" t="s">
        <v>38</v>
      </c>
      <c r="H37" s="216" t="s">
        <v>38</v>
      </c>
      <c r="I37" s="215"/>
      <c r="J37" s="91"/>
      <c r="K37" s="91"/>
      <c r="L37" s="91"/>
      <c r="M37" s="91"/>
      <c r="N37" s="91"/>
      <c r="O37" s="91"/>
      <c r="P37" s="91"/>
      <c r="Q37" s="91"/>
      <c r="R37" s="91"/>
      <c r="S37" s="91"/>
      <c r="T37" s="91"/>
      <c r="U37" s="91"/>
      <c r="V37" s="91"/>
      <c r="W37" s="91"/>
      <c r="X37" s="91"/>
      <c r="Y37" s="91"/>
      <c r="Z37" s="91"/>
    </row>
    <row r="38" spans="1:26" ht="12.75" customHeight="1" x14ac:dyDescent="0.15">
      <c r="A38" s="91"/>
      <c r="B38" s="97" t="s">
        <v>862</v>
      </c>
      <c r="C38" s="57" t="s">
        <v>38</v>
      </c>
      <c r="D38" s="134" t="s">
        <v>38</v>
      </c>
      <c r="E38" s="65" t="s">
        <v>38</v>
      </c>
      <c r="F38" s="65" t="s">
        <v>38</v>
      </c>
      <c r="G38" s="96" t="s">
        <v>38</v>
      </c>
      <c r="H38" s="216" t="s">
        <v>38</v>
      </c>
      <c r="I38" s="215"/>
      <c r="J38" s="91"/>
      <c r="K38" s="91"/>
      <c r="L38" s="91"/>
      <c r="M38" s="91"/>
      <c r="N38" s="91"/>
      <c r="O38" s="91"/>
      <c r="P38" s="91"/>
      <c r="Q38" s="91"/>
      <c r="R38" s="91"/>
      <c r="S38" s="91"/>
      <c r="T38" s="91"/>
      <c r="U38" s="91"/>
      <c r="V38" s="91"/>
      <c r="W38" s="91"/>
      <c r="X38" s="91"/>
      <c r="Y38" s="91"/>
      <c r="Z38" s="91"/>
    </row>
    <row r="39" spans="1:26" ht="12.75" customHeight="1" x14ac:dyDescent="0.15">
      <c r="A39" s="8"/>
      <c r="B39" s="137" t="s">
        <v>105</v>
      </c>
      <c r="C39" s="226" t="s">
        <v>38</v>
      </c>
      <c r="D39" s="100" t="s">
        <v>38</v>
      </c>
      <c r="E39" s="100" t="s">
        <v>38</v>
      </c>
      <c r="F39" s="100" t="s">
        <v>38</v>
      </c>
      <c r="G39" s="154" t="s">
        <v>38</v>
      </c>
      <c r="H39" s="216" t="s">
        <v>38</v>
      </c>
      <c r="I39" s="213"/>
      <c r="J39" s="8"/>
      <c r="K39" s="8"/>
      <c r="L39" s="8"/>
      <c r="M39" s="8"/>
      <c r="N39" s="8"/>
      <c r="O39" s="8"/>
      <c r="P39" s="8"/>
      <c r="Q39" s="8"/>
      <c r="R39" s="8"/>
      <c r="S39" s="8"/>
      <c r="T39" s="8"/>
      <c r="U39" s="8"/>
      <c r="V39" s="8"/>
      <c r="W39" s="8"/>
      <c r="X39" s="8"/>
      <c r="Y39" s="8"/>
      <c r="Z39" s="8"/>
    </row>
    <row r="40" spans="1:26" ht="12.75" customHeight="1" x14ac:dyDescent="0.15">
      <c r="A40" s="8"/>
      <c r="B40" s="20" t="s">
        <v>107</v>
      </c>
      <c r="C40" s="226" t="s">
        <v>38</v>
      </c>
      <c r="D40" s="65" t="s">
        <v>38</v>
      </c>
      <c r="E40" s="65" t="s">
        <v>38</v>
      </c>
      <c r="F40" s="65" t="s">
        <v>38</v>
      </c>
      <c r="G40" s="96" t="s">
        <v>38</v>
      </c>
      <c r="H40" s="96" t="s">
        <v>38</v>
      </c>
      <c r="I40" s="8"/>
      <c r="J40" s="8"/>
      <c r="K40" s="8"/>
      <c r="L40" s="8"/>
      <c r="M40" s="8"/>
      <c r="N40" s="8"/>
      <c r="O40" s="8"/>
      <c r="P40" s="8"/>
      <c r="Q40" s="8"/>
      <c r="R40" s="8"/>
      <c r="S40" s="8"/>
      <c r="T40" s="8"/>
      <c r="U40" s="8"/>
      <c r="V40" s="8"/>
      <c r="W40" s="8"/>
      <c r="X40" s="8"/>
      <c r="Y40" s="8"/>
      <c r="Z40" s="8"/>
    </row>
    <row r="41" spans="1:26" ht="12.75" customHeight="1" x14ac:dyDescent="0.15">
      <c r="A41" s="8"/>
      <c r="B41" s="137" t="s">
        <v>109</v>
      </c>
      <c r="C41" s="226" t="s">
        <v>38</v>
      </c>
      <c r="D41" s="65" t="s">
        <v>38</v>
      </c>
      <c r="E41" s="65" t="s">
        <v>38</v>
      </c>
      <c r="F41" s="65" t="s">
        <v>38</v>
      </c>
      <c r="G41" s="96" t="s">
        <v>38</v>
      </c>
      <c r="H41" s="96" t="s">
        <v>38</v>
      </c>
      <c r="I41" s="8"/>
      <c r="J41" s="8"/>
      <c r="K41" s="8"/>
      <c r="L41" s="8"/>
      <c r="M41" s="8"/>
      <c r="N41" s="8"/>
      <c r="O41" s="8"/>
      <c r="P41" s="8"/>
      <c r="Q41" s="8"/>
      <c r="R41" s="8"/>
      <c r="S41" s="8"/>
      <c r="T41" s="8"/>
      <c r="U41" s="8"/>
      <c r="V41" s="8"/>
      <c r="W41" s="8"/>
      <c r="X41" s="8"/>
      <c r="Y41" s="8"/>
      <c r="Z41" s="8"/>
    </row>
    <row r="42" spans="1:26" ht="12.75" customHeight="1" x14ac:dyDescent="0.15">
      <c r="A42" s="8"/>
      <c r="B42" s="20" t="s">
        <v>111</v>
      </c>
      <c r="C42" s="226" t="s">
        <v>38</v>
      </c>
      <c r="D42" s="100" t="s">
        <v>38</v>
      </c>
      <c r="E42" s="100" t="s">
        <v>38</v>
      </c>
      <c r="F42" s="100" t="s">
        <v>38</v>
      </c>
      <c r="G42" s="154" t="s">
        <v>38</v>
      </c>
      <c r="H42" s="154" t="s">
        <v>38</v>
      </c>
      <c r="I42" s="8"/>
      <c r="J42" s="8"/>
      <c r="K42" s="8"/>
      <c r="L42" s="8"/>
      <c r="M42" s="8"/>
      <c r="N42" s="8"/>
      <c r="O42" s="8"/>
      <c r="P42" s="8"/>
      <c r="Q42" s="8"/>
      <c r="R42" s="8"/>
      <c r="S42" s="8"/>
      <c r="T42" s="8"/>
      <c r="U42" s="8"/>
      <c r="V42" s="8"/>
      <c r="W42" s="8"/>
      <c r="X42" s="8"/>
      <c r="Y42" s="8"/>
      <c r="Z42" s="8"/>
    </row>
    <row r="43" spans="1:26" ht="12.75" customHeight="1" x14ac:dyDescent="0.15">
      <c r="A43" s="8"/>
      <c r="B43" s="20" t="s">
        <v>113</v>
      </c>
      <c r="C43" s="226" t="s">
        <v>38</v>
      </c>
      <c r="D43" s="100" t="s">
        <v>38</v>
      </c>
      <c r="E43" s="100" t="s">
        <v>38</v>
      </c>
      <c r="F43" s="100" t="s">
        <v>38</v>
      </c>
      <c r="G43" s="154" t="s">
        <v>38</v>
      </c>
      <c r="H43" s="154" t="s">
        <v>38</v>
      </c>
      <c r="I43" s="8"/>
      <c r="J43" s="8"/>
      <c r="K43" s="8"/>
      <c r="L43" s="8"/>
      <c r="M43" s="8"/>
      <c r="N43" s="8"/>
      <c r="O43" s="8"/>
      <c r="P43" s="8"/>
      <c r="Q43" s="8"/>
      <c r="R43" s="8"/>
      <c r="S43" s="8"/>
      <c r="T43" s="8"/>
      <c r="U43" s="8"/>
      <c r="V43" s="8"/>
      <c r="W43" s="8"/>
      <c r="X43" s="8"/>
      <c r="Y43" s="8"/>
      <c r="Z43" s="8"/>
    </row>
    <row r="44" spans="1:26" ht="12.75" customHeight="1" x14ac:dyDescent="0.15">
      <c r="A44" s="8"/>
      <c r="B44" s="20" t="s">
        <v>115</v>
      </c>
      <c r="C44" s="234" t="s">
        <v>38</v>
      </c>
      <c r="D44" s="169" t="s">
        <v>38</v>
      </c>
      <c r="E44" s="169" t="s">
        <v>38</v>
      </c>
      <c r="F44" s="169" t="s">
        <v>38</v>
      </c>
      <c r="G44" s="242" t="s">
        <v>38</v>
      </c>
      <c r="H44" s="242" t="s">
        <v>38</v>
      </c>
      <c r="I44" s="8"/>
      <c r="J44" s="8"/>
      <c r="K44" s="8"/>
      <c r="L44" s="8"/>
      <c r="M44" s="8"/>
      <c r="N44" s="8"/>
      <c r="O44" s="8"/>
      <c r="P44" s="8"/>
      <c r="Q44" s="8"/>
      <c r="R44" s="8"/>
      <c r="S44" s="8"/>
      <c r="T44" s="8"/>
      <c r="U44" s="8"/>
      <c r="V44" s="8"/>
      <c r="W44" s="8"/>
      <c r="X44" s="8"/>
      <c r="Y44" s="8"/>
      <c r="Z44" s="8"/>
    </row>
    <row r="45" spans="1:26" ht="12.75" customHeight="1" x14ac:dyDescent="0.15">
      <c r="A45" s="8"/>
      <c r="B45" s="20" t="s">
        <v>117</v>
      </c>
      <c r="C45" s="241" t="s">
        <v>961</v>
      </c>
      <c r="D45" s="169" t="s">
        <v>38</v>
      </c>
      <c r="E45" s="169" t="s">
        <v>38</v>
      </c>
      <c r="F45" s="169" t="s">
        <v>38</v>
      </c>
      <c r="G45" s="242" t="s">
        <v>38</v>
      </c>
      <c r="H45" s="242" t="s">
        <v>38</v>
      </c>
      <c r="I45" s="8"/>
      <c r="J45" s="8"/>
      <c r="K45" s="8"/>
      <c r="L45" s="8"/>
      <c r="M45" s="8"/>
      <c r="N45" s="8"/>
      <c r="O45" s="8"/>
      <c r="P45" s="8"/>
      <c r="Q45" s="8"/>
      <c r="R45" s="8"/>
      <c r="S45" s="8"/>
      <c r="T45" s="8"/>
      <c r="U45" s="8"/>
      <c r="V45" s="8"/>
      <c r="W45" s="8"/>
      <c r="X45" s="8"/>
      <c r="Y45" s="8"/>
      <c r="Z45" s="8"/>
    </row>
    <row r="46" spans="1:26" ht="12.75" customHeight="1" x14ac:dyDescent="0.15">
      <c r="A46" s="8"/>
      <c r="B46" s="16" t="s">
        <v>120</v>
      </c>
      <c r="C46" s="234" t="s">
        <v>38</v>
      </c>
      <c r="D46" s="169" t="s">
        <v>38</v>
      </c>
      <c r="E46" s="169" t="s">
        <v>38</v>
      </c>
      <c r="F46" s="169" t="s">
        <v>38</v>
      </c>
      <c r="G46" s="242" t="s">
        <v>38</v>
      </c>
      <c r="H46" s="242" t="s">
        <v>38</v>
      </c>
      <c r="I46" s="8"/>
      <c r="J46" s="8"/>
      <c r="K46" s="8"/>
      <c r="L46" s="8"/>
      <c r="M46" s="8"/>
      <c r="N46" s="8"/>
      <c r="O46" s="8"/>
      <c r="P46" s="8"/>
      <c r="Q46" s="8"/>
      <c r="R46" s="8"/>
      <c r="S46" s="8"/>
      <c r="T46" s="8"/>
      <c r="U46" s="8"/>
      <c r="V46" s="8"/>
      <c r="W46" s="8"/>
      <c r="X46" s="8"/>
      <c r="Y46" s="8"/>
      <c r="Z46" s="8"/>
    </row>
    <row r="47" spans="1:26" ht="12.75" customHeight="1" x14ac:dyDescent="0.15">
      <c r="A47" s="8"/>
      <c r="B47" s="20" t="s">
        <v>122</v>
      </c>
      <c r="C47" s="241" t="s">
        <v>962</v>
      </c>
      <c r="D47" s="169" t="s">
        <v>38</v>
      </c>
      <c r="E47" s="169" t="s">
        <v>38</v>
      </c>
      <c r="F47" s="169" t="s">
        <v>38</v>
      </c>
      <c r="G47" s="242" t="s">
        <v>38</v>
      </c>
      <c r="H47" s="242" t="s">
        <v>38</v>
      </c>
      <c r="I47" s="8"/>
      <c r="J47" s="8"/>
      <c r="K47" s="8"/>
      <c r="L47" s="8"/>
      <c r="M47" s="8"/>
      <c r="N47" s="8"/>
      <c r="O47" s="8"/>
      <c r="P47" s="8"/>
      <c r="Q47" s="8"/>
      <c r="R47" s="8"/>
      <c r="S47" s="8"/>
      <c r="T47" s="8"/>
      <c r="U47" s="8"/>
      <c r="V47" s="8"/>
      <c r="W47" s="8"/>
      <c r="X47" s="8"/>
      <c r="Y47" s="8"/>
      <c r="Z47" s="8"/>
    </row>
    <row r="48" spans="1:26" ht="12.75" customHeight="1" x14ac:dyDescent="0.15">
      <c r="A48" s="8"/>
      <c r="B48" s="31" t="s">
        <v>124</v>
      </c>
      <c r="C48" s="234" t="s">
        <v>38</v>
      </c>
      <c r="D48" s="169" t="s">
        <v>38</v>
      </c>
      <c r="E48" s="169" t="s">
        <v>38</v>
      </c>
      <c r="F48" s="169" t="s">
        <v>38</v>
      </c>
      <c r="G48" s="242" t="s">
        <v>38</v>
      </c>
      <c r="H48" s="242" t="s">
        <v>38</v>
      </c>
      <c r="I48" s="8"/>
      <c r="J48" s="8"/>
      <c r="K48" s="8"/>
      <c r="L48" s="8"/>
      <c r="M48" s="8"/>
      <c r="N48" s="8"/>
      <c r="O48" s="8"/>
      <c r="P48" s="8"/>
      <c r="Q48" s="8"/>
      <c r="R48" s="8"/>
      <c r="S48" s="8"/>
      <c r="T48" s="8"/>
      <c r="U48" s="8"/>
      <c r="V48" s="8"/>
      <c r="W48" s="8"/>
      <c r="X48" s="8"/>
      <c r="Y48" s="8"/>
      <c r="Z48" s="8"/>
    </row>
    <row r="49" spans="1:26" ht="12.75" customHeight="1" x14ac:dyDescent="0.15">
      <c r="A49" s="8"/>
      <c r="B49" s="16" t="s">
        <v>126</v>
      </c>
      <c r="C49" s="234" t="s">
        <v>38</v>
      </c>
      <c r="D49" s="169" t="s">
        <v>38</v>
      </c>
      <c r="E49" s="169" t="s">
        <v>38</v>
      </c>
      <c r="F49" s="169" t="s">
        <v>38</v>
      </c>
      <c r="G49" s="242" t="s">
        <v>38</v>
      </c>
      <c r="H49" s="242" t="s">
        <v>38</v>
      </c>
      <c r="I49" s="8"/>
      <c r="J49" s="8"/>
      <c r="K49" s="8"/>
      <c r="L49" s="8"/>
      <c r="M49" s="8"/>
      <c r="N49" s="8"/>
      <c r="O49" s="8"/>
      <c r="P49" s="8"/>
      <c r="Q49" s="8"/>
      <c r="R49" s="8"/>
      <c r="S49" s="8"/>
      <c r="T49" s="8"/>
      <c r="U49" s="8"/>
      <c r="V49" s="8"/>
      <c r="W49" s="8"/>
      <c r="X49" s="8"/>
      <c r="Y49" s="8"/>
      <c r="Z49" s="8"/>
    </row>
    <row r="50" spans="1:26" ht="12.75" customHeight="1" x14ac:dyDescent="0.15">
      <c r="A50" s="8"/>
      <c r="B50" s="31" t="s">
        <v>128</v>
      </c>
      <c r="C50" s="234" t="s">
        <v>38</v>
      </c>
      <c r="D50" s="169" t="s">
        <v>38</v>
      </c>
      <c r="E50" s="169" t="s">
        <v>38</v>
      </c>
      <c r="F50" s="169" t="s">
        <v>38</v>
      </c>
      <c r="G50" s="242" t="s">
        <v>38</v>
      </c>
      <c r="H50" s="242" t="s">
        <v>38</v>
      </c>
      <c r="I50" s="8"/>
      <c r="J50" s="8"/>
      <c r="K50" s="8"/>
      <c r="L50" s="8"/>
      <c r="M50" s="8"/>
      <c r="N50" s="8"/>
      <c r="O50" s="8"/>
      <c r="P50" s="8"/>
      <c r="Q50" s="8"/>
      <c r="R50" s="8"/>
      <c r="S50" s="8"/>
      <c r="T50" s="8"/>
      <c r="U50" s="8"/>
      <c r="V50" s="8"/>
      <c r="W50" s="8"/>
      <c r="X50" s="8"/>
      <c r="Y50" s="8"/>
      <c r="Z50" s="8"/>
    </row>
    <row r="51" spans="1:26" ht="12.75" customHeight="1" x14ac:dyDescent="0.15">
      <c r="A51" s="8"/>
      <c r="B51" s="20" t="s">
        <v>130</v>
      </c>
      <c r="C51" s="234" t="s">
        <v>38</v>
      </c>
      <c r="D51" s="169" t="s">
        <v>38</v>
      </c>
      <c r="E51" s="169" t="s">
        <v>38</v>
      </c>
      <c r="F51" s="169" t="s">
        <v>38</v>
      </c>
      <c r="G51" s="242" t="s">
        <v>38</v>
      </c>
      <c r="H51" s="242" t="s">
        <v>38</v>
      </c>
      <c r="I51" s="8"/>
      <c r="J51" s="8"/>
      <c r="K51" s="8"/>
      <c r="L51" s="8"/>
      <c r="M51" s="8"/>
      <c r="N51" s="8"/>
      <c r="O51" s="8"/>
      <c r="P51" s="8"/>
      <c r="Q51" s="8"/>
      <c r="R51" s="8"/>
      <c r="S51" s="8"/>
      <c r="T51" s="8"/>
      <c r="U51" s="8"/>
      <c r="V51" s="8"/>
      <c r="W51" s="8"/>
      <c r="X51" s="8"/>
      <c r="Y51" s="8"/>
      <c r="Z51" s="8"/>
    </row>
    <row r="52" spans="1:26" ht="12.75" customHeight="1" x14ac:dyDescent="0.15">
      <c r="A52" s="8"/>
      <c r="B52" s="20" t="s">
        <v>132</v>
      </c>
      <c r="C52" s="234" t="s">
        <v>38</v>
      </c>
      <c r="D52" s="169" t="s">
        <v>38</v>
      </c>
      <c r="E52" s="169" t="s">
        <v>38</v>
      </c>
      <c r="F52" s="169" t="s">
        <v>38</v>
      </c>
      <c r="G52" s="242" t="s">
        <v>38</v>
      </c>
      <c r="H52" s="242" t="s">
        <v>38</v>
      </c>
      <c r="I52" s="8"/>
      <c r="J52" s="8"/>
      <c r="K52" s="8"/>
      <c r="L52" s="8"/>
      <c r="M52" s="8"/>
      <c r="N52" s="8"/>
      <c r="O52" s="8"/>
      <c r="P52" s="8"/>
      <c r="Q52" s="8"/>
      <c r="R52" s="8"/>
      <c r="S52" s="8"/>
      <c r="T52" s="8"/>
      <c r="U52" s="8"/>
      <c r="V52" s="8"/>
      <c r="W52" s="8"/>
      <c r="X52" s="8"/>
      <c r="Y52" s="8"/>
      <c r="Z52" s="8"/>
    </row>
    <row r="53" spans="1:26" ht="12.75" customHeight="1" x14ac:dyDescent="0.15">
      <c r="A53" s="8"/>
      <c r="B53" s="137" t="s">
        <v>134</v>
      </c>
      <c r="C53" s="234" t="s">
        <v>38</v>
      </c>
      <c r="D53" s="169" t="s">
        <v>38</v>
      </c>
      <c r="E53" s="169" t="s">
        <v>38</v>
      </c>
      <c r="F53" s="169" t="s">
        <v>38</v>
      </c>
      <c r="G53" s="242" t="s">
        <v>38</v>
      </c>
      <c r="H53" s="242" t="s">
        <v>38</v>
      </c>
      <c r="I53" s="8"/>
      <c r="J53" s="8"/>
      <c r="K53" s="8"/>
      <c r="L53" s="8"/>
      <c r="M53" s="8"/>
      <c r="N53" s="8"/>
      <c r="O53" s="8"/>
      <c r="P53" s="8"/>
      <c r="Q53" s="8"/>
      <c r="R53" s="8"/>
      <c r="S53" s="8"/>
      <c r="T53" s="8"/>
      <c r="U53" s="8"/>
      <c r="V53" s="8"/>
      <c r="W53" s="8"/>
      <c r="X53" s="8"/>
      <c r="Y53" s="8"/>
      <c r="Z53" s="8"/>
    </row>
    <row r="54" spans="1:26" ht="12.75" customHeight="1" x14ac:dyDescent="0.15">
      <c r="A54" s="8"/>
      <c r="B54" s="16" t="s">
        <v>136</v>
      </c>
      <c r="C54" s="234" t="s">
        <v>38</v>
      </c>
      <c r="D54" s="169" t="s">
        <v>38</v>
      </c>
      <c r="E54" s="169" t="s">
        <v>38</v>
      </c>
      <c r="F54" s="169" t="s">
        <v>38</v>
      </c>
      <c r="G54" s="242" t="s">
        <v>38</v>
      </c>
      <c r="H54" s="242" t="s">
        <v>38</v>
      </c>
      <c r="I54" s="8"/>
      <c r="J54" s="8"/>
      <c r="K54" s="8"/>
      <c r="L54" s="8"/>
      <c r="M54" s="8"/>
      <c r="N54" s="8"/>
      <c r="O54" s="8"/>
      <c r="P54" s="8"/>
      <c r="Q54" s="8"/>
      <c r="R54" s="8"/>
      <c r="S54" s="8"/>
      <c r="T54" s="8"/>
      <c r="U54" s="8"/>
      <c r="V54" s="8"/>
      <c r="W54" s="8"/>
      <c r="X54" s="8"/>
      <c r="Y54" s="8"/>
      <c r="Z54" s="8"/>
    </row>
    <row r="55" spans="1:26" ht="12.75" customHeight="1" x14ac:dyDescent="0.15">
      <c r="A55" s="8"/>
      <c r="B55" s="16" t="s">
        <v>138</v>
      </c>
      <c r="C55" s="234" t="s">
        <v>38</v>
      </c>
      <c r="D55" s="169" t="s">
        <v>38</v>
      </c>
      <c r="E55" s="169" t="s">
        <v>38</v>
      </c>
      <c r="F55" s="169" t="s">
        <v>38</v>
      </c>
      <c r="G55" s="242" t="s">
        <v>38</v>
      </c>
      <c r="H55" s="242" t="s">
        <v>38</v>
      </c>
      <c r="I55" s="8"/>
      <c r="J55" s="8"/>
      <c r="K55" s="8"/>
      <c r="L55" s="8"/>
      <c r="M55" s="8"/>
      <c r="N55" s="8"/>
      <c r="O55" s="8"/>
      <c r="P55" s="8"/>
      <c r="Q55" s="8"/>
      <c r="R55" s="8"/>
      <c r="S55" s="8"/>
      <c r="T55" s="8"/>
      <c r="U55" s="8"/>
      <c r="V55" s="8"/>
      <c r="W55" s="8"/>
      <c r="X55" s="8"/>
      <c r="Y55" s="8"/>
      <c r="Z55" s="8"/>
    </row>
    <row r="56" spans="1:26" ht="12.75" customHeight="1" x14ac:dyDescent="0.15">
      <c r="A56" s="8"/>
      <c r="B56" s="16" t="s">
        <v>140</v>
      </c>
      <c r="C56" s="234" t="s">
        <v>38</v>
      </c>
      <c r="D56" s="169" t="s">
        <v>38</v>
      </c>
      <c r="E56" s="169" t="s">
        <v>38</v>
      </c>
      <c r="F56" s="169" t="s">
        <v>38</v>
      </c>
      <c r="G56" s="242" t="s">
        <v>38</v>
      </c>
      <c r="H56" s="242" t="s">
        <v>38</v>
      </c>
      <c r="I56" s="8"/>
      <c r="J56" s="8"/>
      <c r="K56" s="8"/>
      <c r="L56" s="8"/>
      <c r="M56" s="8"/>
      <c r="N56" s="8"/>
      <c r="O56" s="8"/>
      <c r="P56" s="8"/>
      <c r="Q56" s="8"/>
      <c r="R56" s="8"/>
      <c r="S56" s="8"/>
      <c r="T56" s="8"/>
      <c r="U56" s="8"/>
      <c r="V56" s="8"/>
      <c r="W56" s="8"/>
      <c r="X56" s="8"/>
      <c r="Y56" s="8"/>
      <c r="Z56" s="8"/>
    </row>
    <row r="57" spans="1:26" ht="12.75" customHeight="1" x14ac:dyDescent="0.15">
      <c r="A57" s="8"/>
      <c r="B57" s="16" t="s">
        <v>143</v>
      </c>
      <c r="C57" s="234" t="s">
        <v>38</v>
      </c>
      <c r="D57" s="169" t="s">
        <v>38</v>
      </c>
      <c r="E57" s="169" t="s">
        <v>38</v>
      </c>
      <c r="F57" s="169" t="s">
        <v>38</v>
      </c>
      <c r="G57" s="242" t="s">
        <v>38</v>
      </c>
      <c r="H57" s="242" t="s">
        <v>38</v>
      </c>
      <c r="I57" s="8"/>
      <c r="J57" s="8"/>
      <c r="K57" s="8"/>
      <c r="L57" s="8"/>
      <c r="M57" s="8"/>
      <c r="N57" s="8"/>
      <c r="O57" s="8"/>
      <c r="P57" s="8"/>
      <c r="Q57" s="8"/>
      <c r="R57" s="8"/>
      <c r="S57" s="8"/>
      <c r="T57" s="8"/>
      <c r="U57" s="8"/>
      <c r="V57" s="8"/>
      <c r="W57" s="8"/>
      <c r="X57" s="8"/>
      <c r="Y57" s="8"/>
      <c r="Z57" s="8"/>
    </row>
    <row r="58" spans="1:26" ht="12.75" customHeight="1" x14ac:dyDescent="0.15">
      <c r="A58" s="8"/>
      <c r="B58" s="16" t="s">
        <v>145</v>
      </c>
      <c r="C58" s="234" t="s">
        <v>38</v>
      </c>
      <c r="D58" s="169" t="s">
        <v>38</v>
      </c>
      <c r="E58" s="169" t="s">
        <v>38</v>
      </c>
      <c r="F58" s="169" t="s">
        <v>38</v>
      </c>
      <c r="G58" s="242" t="s">
        <v>38</v>
      </c>
      <c r="H58" s="242" t="s">
        <v>38</v>
      </c>
      <c r="I58" s="8"/>
      <c r="J58" s="8"/>
      <c r="K58" s="8"/>
      <c r="L58" s="8"/>
      <c r="M58" s="8"/>
      <c r="N58" s="8"/>
      <c r="O58" s="8"/>
      <c r="P58" s="8"/>
      <c r="Q58" s="8"/>
      <c r="R58" s="8"/>
      <c r="S58" s="8"/>
      <c r="T58" s="8"/>
      <c r="U58" s="8"/>
      <c r="V58" s="8"/>
      <c r="W58" s="8"/>
      <c r="X58" s="8"/>
      <c r="Y58" s="8"/>
      <c r="Z58" s="8"/>
    </row>
    <row r="59" spans="1:26" ht="12.75" customHeight="1" x14ac:dyDescent="0.15">
      <c r="A59" s="8"/>
      <c r="B59" s="78" t="s">
        <v>147</v>
      </c>
      <c r="C59" s="234" t="s">
        <v>38</v>
      </c>
      <c r="D59" s="169" t="s">
        <v>38</v>
      </c>
      <c r="E59" s="169" t="s">
        <v>38</v>
      </c>
      <c r="F59" s="169" t="s">
        <v>38</v>
      </c>
      <c r="G59" s="242" t="s">
        <v>38</v>
      </c>
      <c r="H59" s="242" t="s">
        <v>38</v>
      </c>
      <c r="I59" s="8"/>
      <c r="J59" s="8"/>
      <c r="K59" s="8"/>
      <c r="L59" s="8"/>
      <c r="M59" s="8"/>
      <c r="N59" s="8"/>
      <c r="O59" s="8"/>
      <c r="P59" s="8"/>
      <c r="Q59" s="8"/>
      <c r="R59" s="8"/>
      <c r="S59" s="8"/>
      <c r="T59" s="8"/>
      <c r="U59" s="8"/>
      <c r="V59" s="8"/>
      <c r="W59" s="8"/>
      <c r="X59" s="8"/>
      <c r="Y59" s="8"/>
      <c r="Z59" s="8"/>
    </row>
    <row r="60" spans="1:26" ht="12.75" customHeight="1" x14ac:dyDescent="0.15">
      <c r="A60" s="8"/>
      <c r="B60" s="16" t="s">
        <v>150</v>
      </c>
      <c r="C60" s="234" t="s">
        <v>38</v>
      </c>
      <c r="D60" s="169" t="s">
        <v>38</v>
      </c>
      <c r="E60" s="169" t="s">
        <v>38</v>
      </c>
      <c r="F60" s="169" t="s">
        <v>38</v>
      </c>
      <c r="G60" s="242" t="s">
        <v>38</v>
      </c>
      <c r="H60" s="242" t="s">
        <v>38</v>
      </c>
      <c r="I60" s="8"/>
      <c r="J60" s="8"/>
      <c r="K60" s="8"/>
      <c r="L60" s="8"/>
      <c r="M60" s="8"/>
      <c r="N60" s="8"/>
      <c r="O60" s="8"/>
      <c r="P60" s="8"/>
      <c r="Q60" s="8"/>
      <c r="R60" s="8"/>
      <c r="S60" s="8"/>
      <c r="T60" s="8"/>
      <c r="U60" s="8"/>
      <c r="V60" s="8"/>
      <c r="W60" s="8"/>
      <c r="X60" s="8"/>
      <c r="Y60" s="8"/>
      <c r="Z60" s="8"/>
    </row>
    <row r="61" spans="1:26" ht="12.75" customHeight="1" x14ac:dyDescent="0.15">
      <c r="A61" s="8"/>
      <c r="B61" s="16" t="s">
        <v>152</v>
      </c>
      <c r="C61" s="234" t="s">
        <v>38</v>
      </c>
      <c r="D61" s="169" t="s">
        <v>38</v>
      </c>
      <c r="E61" s="169" t="s">
        <v>38</v>
      </c>
      <c r="F61" s="169" t="s">
        <v>38</v>
      </c>
      <c r="G61" s="242" t="s">
        <v>38</v>
      </c>
      <c r="H61" s="242" t="s">
        <v>38</v>
      </c>
      <c r="I61" s="8"/>
      <c r="J61" s="8"/>
      <c r="K61" s="8"/>
      <c r="L61" s="8"/>
      <c r="M61" s="8"/>
      <c r="N61" s="8"/>
      <c r="O61" s="8"/>
      <c r="P61" s="8"/>
      <c r="Q61" s="8"/>
      <c r="R61" s="8"/>
      <c r="S61" s="8"/>
      <c r="T61" s="8"/>
      <c r="U61" s="8"/>
      <c r="V61" s="8"/>
      <c r="W61" s="8"/>
      <c r="X61" s="8"/>
      <c r="Y61" s="8"/>
      <c r="Z61" s="8"/>
    </row>
    <row r="62" spans="1:26" ht="12.75" customHeight="1" x14ac:dyDescent="0.15">
      <c r="A62" s="91"/>
      <c r="B62" s="16" t="s">
        <v>154</v>
      </c>
      <c r="C62" s="57" t="s">
        <v>38</v>
      </c>
      <c r="D62" s="130" t="s">
        <v>38</v>
      </c>
      <c r="E62" s="65" t="s">
        <v>38</v>
      </c>
      <c r="F62" s="65" t="s">
        <v>38</v>
      </c>
      <c r="G62" s="96" t="s">
        <v>38</v>
      </c>
      <c r="H62" s="130" t="s">
        <v>38</v>
      </c>
      <c r="I62" s="130"/>
      <c r="J62" s="91"/>
      <c r="K62" s="91"/>
      <c r="L62" s="91"/>
      <c r="M62" s="91"/>
      <c r="N62" s="91"/>
      <c r="O62" s="91"/>
      <c r="P62" s="91"/>
      <c r="Q62" s="91"/>
      <c r="R62" s="91"/>
      <c r="S62" s="91"/>
      <c r="T62" s="91"/>
      <c r="U62" s="91"/>
      <c r="V62" s="91"/>
      <c r="W62" s="91"/>
      <c r="X62" s="91"/>
      <c r="Y62" s="91"/>
      <c r="Z62" s="91"/>
    </row>
    <row r="63" spans="1:26" ht="12.75" customHeight="1" x14ac:dyDescent="0.15">
      <c r="A63" s="8"/>
      <c r="B63" s="16" t="s">
        <v>156</v>
      </c>
      <c r="C63" s="234" t="s">
        <v>38</v>
      </c>
      <c r="D63" s="169" t="s">
        <v>38</v>
      </c>
      <c r="E63" s="169" t="s">
        <v>38</v>
      </c>
      <c r="F63" s="169" t="s">
        <v>38</v>
      </c>
      <c r="G63" s="242" t="s">
        <v>38</v>
      </c>
      <c r="H63" s="242" t="s">
        <v>38</v>
      </c>
      <c r="I63" s="8"/>
      <c r="J63" s="8"/>
      <c r="K63" s="8"/>
      <c r="L63" s="8"/>
      <c r="M63" s="8"/>
      <c r="N63" s="8"/>
      <c r="O63" s="8"/>
      <c r="P63" s="8"/>
      <c r="Q63" s="8"/>
      <c r="R63" s="8"/>
      <c r="S63" s="8"/>
      <c r="T63" s="8"/>
      <c r="U63" s="8"/>
      <c r="V63" s="8"/>
      <c r="W63" s="8"/>
      <c r="X63" s="8"/>
      <c r="Y63" s="8"/>
      <c r="Z63" s="8"/>
    </row>
    <row r="64" spans="1:26" ht="12.75" customHeight="1" x14ac:dyDescent="0.15">
      <c r="A64" s="8"/>
      <c r="B64" s="16" t="s">
        <v>158</v>
      </c>
      <c r="C64" s="234" t="s">
        <v>38</v>
      </c>
      <c r="D64" s="169" t="s">
        <v>38</v>
      </c>
      <c r="E64" s="169" t="s">
        <v>38</v>
      </c>
      <c r="F64" s="169" t="s">
        <v>38</v>
      </c>
      <c r="G64" s="242" t="s">
        <v>38</v>
      </c>
      <c r="H64" s="242" t="s">
        <v>38</v>
      </c>
      <c r="I64" s="8"/>
      <c r="J64" s="8"/>
      <c r="K64" s="8"/>
      <c r="L64" s="8"/>
      <c r="M64" s="8"/>
      <c r="N64" s="8"/>
      <c r="O64" s="8"/>
      <c r="P64" s="8"/>
      <c r="Q64" s="8"/>
      <c r="R64" s="8"/>
      <c r="S64" s="8"/>
      <c r="T64" s="8"/>
      <c r="U64" s="8"/>
      <c r="V64" s="8"/>
      <c r="W64" s="8"/>
      <c r="X64" s="8"/>
      <c r="Y64" s="8"/>
      <c r="Z64" s="8"/>
    </row>
    <row r="65" spans="1:26" ht="12.75" customHeight="1" x14ac:dyDescent="0.15">
      <c r="A65" s="8"/>
      <c r="B65" s="15" t="s">
        <v>159</v>
      </c>
      <c r="C65" s="234" t="s">
        <v>38</v>
      </c>
      <c r="D65" s="169" t="s">
        <v>38</v>
      </c>
      <c r="E65" s="169" t="s">
        <v>38</v>
      </c>
      <c r="F65" s="169" t="s">
        <v>38</v>
      </c>
      <c r="G65" s="242" t="s">
        <v>38</v>
      </c>
      <c r="H65" s="242" t="s">
        <v>38</v>
      </c>
      <c r="I65" s="8"/>
      <c r="J65" s="8"/>
      <c r="K65" s="8"/>
      <c r="L65" s="8"/>
      <c r="M65" s="8"/>
      <c r="N65" s="8"/>
      <c r="O65" s="8"/>
      <c r="P65" s="8"/>
      <c r="Q65" s="8"/>
      <c r="R65" s="8"/>
      <c r="S65" s="8"/>
      <c r="T65" s="8"/>
      <c r="U65" s="8"/>
      <c r="V65" s="8"/>
      <c r="W65" s="8"/>
      <c r="X65" s="8"/>
      <c r="Y65" s="8"/>
      <c r="Z65" s="8"/>
    </row>
    <row r="66" spans="1:26" ht="12.75" customHeight="1" x14ac:dyDescent="0.15">
      <c r="A66" s="8"/>
      <c r="B66" s="16" t="s">
        <v>162</v>
      </c>
      <c r="C66" s="234" t="s">
        <v>38</v>
      </c>
      <c r="D66" s="169" t="s">
        <v>38</v>
      </c>
      <c r="E66" s="169" t="s">
        <v>38</v>
      </c>
      <c r="F66" s="169" t="s">
        <v>38</v>
      </c>
      <c r="G66" s="242" t="s">
        <v>38</v>
      </c>
      <c r="H66" s="242" t="s">
        <v>38</v>
      </c>
      <c r="I66" s="8"/>
      <c r="J66" s="8"/>
      <c r="K66" s="8"/>
      <c r="L66" s="8"/>
      <c r="M66" s="8"/>
      <c r="N66" s="8"/>
      <c r="O66" s="8"/>
      <c r="P66" s="8"/>
      <c r="Q66" s="8"/>
      <c r="R66" s="8"/>
      <c r="S66" s="8"/>
      <c r="T66" s="8"/>
      <c r="U66" s="8"/>
      <c r="V66" s="8"/>
      <c r="W66" s="8"/>
      <c r="X66" s="8"/>
      <c r="Y66" s="8"/>
      <c r="Z66" s="8"/>
    </row>
    <row r="67" spans="1:26" ht="12.75" customHeight="1" x14ac:dyDescent="0.15">
      <c r="A67" s="8"/>
      <c r="B67" s="16" t="s">
        <v>164</v>
      </c>
      <c r="C67" s="234" t="s">
        <v>38</v>
      </c>
      <c r="D67" s="169" t="s">
        <v>38</v>
      </c>
      <c r="E67" s="169" t="s">
        <v>38</v>
      </c>
      <c r="F67" s="169" t="s">
        <v>38</v>
      </c>
      <c r="G67" s="242" t="s">
        <v>38</v>
      </c>
      <c r="H67" s="242" t="s">
        <v>38</v>
      </c>
      <c r="I67" s="8"/>
      <c r="J67" s="8"/>
      <c r="K67" s="8"/>
      <c r="L67" s="8"/>
      <c r="M67" s="8"/>
      <c r="N67" s="8"/>
      <c r="O67" s="8"/>
      <c r="P67" s="8"/>
      <c r="Q67" s="8"/>
      <c r="R67" s="8"/>
      <c r="S67" s="8"/>
      <c r="T67" s="8"/>
      <c r="U67" s="8"/>
      <c r="V67" s="8"/>
      <c r="W67" s="8"/>
      <c r="X67" s="8"/>
      <c r="Y67" s="8"/>
      <c r="Z67" s="8"/>
    </row>
    <row r="68" spans="1:26" ht="12.75" customHeight="1" x14ac:dyDescent="0.15">
      <c r="A68" s="8"/>
      <c r="B68" s="16" t="s">
        <v>90</v>
      </c>
      <c r="C68" s="234" t="s">
        <v>38</v>
      </c>
      <c r="D68" s="169" t="s">
        <v>38</v>
      </c>
      <c r="E68" s="169" t="s">
        <v>38</v>
      </c>
      <c r="F68" s="169" t="s">
        <v>38</v>
      </c>
      <c r="G68" s="242" t="s">
        <v>38</v>
      </c>
      <c r="H68" s="242" t="s">
        <v>38</v>
      </c>
      <c r="I68" s="8"/>
      <c r="J68" s="8"/>
      <c r="K68" s="8"/>
      <c r="L68" s="8"/>
      <c r="M68" s="8"/>
      <c r="N68" s="8"/>
      <c r="O68" s="8"/>
      <c r="P68" s="8"/>
      <c r="Q68" s="8"/>
      <c r="R68" s="8"/>
      <c r="S68" s="8"/>
      <c r="T68" s="8"/>
      <c r="U68" s="8"/>
      <c r="V68" s="8"/>
      <c r="W68" s="8"/>
      <c r="X68" s="8"/>
      <c r="Y68" s="8"/>
      <c r="Z68" s="8"/>
    </row>
    <row r="69" spans="1:26" ht="12.75" customHeight="1" x14ac:dyDescent="0.15">
      <c r="A69" s="8"/>
      <c r="B69" s="16" t="s">
        <v>167</v>
      </c>
      <c r="C69" s="234" t="s">
        <v>38</v>
      </c>
      <c r="D69" s="169" t="s">
        <v>38</v>
      </c>
      <c r="E69" s="169" t="s">
        <v>38</v>
      </c>
      <c r="F69" s="169" t="s">
        <v>38</v>
      </c>
      <c r="G69" s="242" t="s">
        <v>38</v>
      </c>
      <c r="H69" s="242" t="s">
        <v>38</v>
      </c>
      <c r="I69" s="8"/>
      <c r="J69" s="8"/>
      <c r="K69" s="8"/>
      <c r="L69" s="8"/>
      <c r="M69" s="8"/>
      <c r="N69" s="8"/>
      <c r="O69" s="8"/>
      <c r="P69" s="8"/>
      <c r="Q69" s="8"/>
      <c r="R69" s="8"/>
      <c r="S69" s="8"/>
      <c r="T69" s="8"/>
      <c r="U69" s="8"/>
      <c r="V69" s="8"/>
      <c r="W69" s="8"/>
      <c r="X69" s="8"/>
      <c r="Y69" s="8"/>
      <c r="Z69" s="8"/>
    </row>
    <row r="70" spans="1:26" ht="12.75" customHeight="1" x14ac:dyDescent="0.15">
      <c r="A70" s="8"/>
      <c r="B70" s="16" t="s">
        <v>169</v>
      </c>
      <c r="C70" s="234" t="s">
        <v>38</v>
      </c>
      <c r="D70" s="169" t="s">
        <v>38</v>
      </c>
      <c r="E70" s="169" t="s">
        <v>38</v>
      </c>
      <c r="F70" s="169" t="s">
        <v>38</v>
      </c>
      <c r="G70" s="242" t="s">
        <v>38</v>
      </c>
      <c r="H70" s="242" t="s">
        <v>38</v>
      </c>
      <c r="I70" s="8"/>
      <c r="J70" s="8"/>
      <c r="K70" s="8"/>
      <c r="L70" s="8"/>
      <c r="M70" s="8"/>
      <c r="N70" s="8"/>
      <c r="O70" s="8"/>
      <c r="P70" s="8"/>
      <c r="Q70" s="8"/>
      <c r="R70" s="8"/>
      <c r="S70" s="8"/>
      <c r="T70" s="8"/>
      <c r="U70" s="8"/>
      <c r="V70" s="8"/>
      <c r="W70" s="8"/>
      <c r="X70" s="8"/>
      <c r="Y70" s="8"/>
      <c r="Z70" s="8"/>
    </row>
    <row r="71" spans="1:26" ht="12.75" customHeight="1" x14ac:dyDescent="0.15">
      <c r="A71" s="8"/>
      <c r="B71" s="117" t="s">
        <v>171</v>
      </c>
      <c r="C71" s="234" t="s">
        <v>38</v>
      </c>
      <c r="D71" s="169" t="s">
        <v>38</v>
      </c>
      <c r="E71" s="169" t="s">
        <v>38</v>
      </c>
      <c r="F71" s="169" t="s">
        <v>38</v>
      </c>
      <c r="G71" s="242" t="s">
        <v>38</v>
      </c>
      <c r="H71" s="242" t="s">
        <v>38</v>
      </c>
      <c r="I71" s="8"/>
      <c r="J71" s="8"/>
      <c r="K71" s="8"/>
      <c r="L71" s="8"/>
      <c r="M71" s="8"/>
      <c r="N71" s="8"/>
      <c r="O71" s="8"/>
      <c r="P71" s="8"/>
      <c r="Q71" s="8"/>
      <c r="R71" s="8"/>
      <c r="S71" s="8"/>
      <c r="T71" s="8"/>
      <c r="U71" s="8"/>
      <c r="V71" s="8"/>
      <c r="W71" s="8"/>
      <c r="X71" s="8"/>
      <c r="Y71" s="8"/>
      <c r="Z71" s="8"/>
    </row>
    <row r="72" spans="1:26" ht="12.75" customHeight="1" x14ac:dyDescent="0.15">
      <c r="A72" s="8"/>
      <c r="B72" s="16" t="s">
        <v>172</v>
      </c>
      <c r="C72" s="234" t="s">
        <v>38</v>
      </c>
      <c r="D72" s="169" t="s">
        <v>38</v>
      </c>
      <c r="E72" s="169" t="s">
        <v>38</v>
      </c>
      <c r="F72" s="169" t="s">
        <v>38</v>
      </c>
      <c r="G72" s="242" t="s">
        <v>38</v>
      </c>
      <c r="H72" s="242" t="s">
        <v>38</v>
      </c>
      <c r="I72" s="8"/>
      <c r="J72" s="8"/>
      <c r="K72" s="8"/>
      <c r="L72" s="8"/>
      <c r="M72" s="8"/>
      <c r="N72" s="8"/>
      <c r="O72" s="8"/>
      <c r="P72" s="8"/>
      <c r="Q72" s="8"/>
      <c r="R72" s="8"/>
      <c r="S72" s="8"/>
      <c r="T72" s="8"/>
      <c r="U72" s="8"/>
      <c r="V72" s="8"/>
      <c r="W72" s="8"/>
      <c r="X72" s="8"/>
      <c r="Y72" s="8"/>
      <c r="Z72" s="8"/>
    </row>
    <row r="73" spans="1:26" ht="12.75" customHeight="1" x14ac:dyDescent="0.15">
      <c r="A73" s="8"/>
      <c r="B73" s="16" t="s">
        <v>62</v>
      </c>
      <c r="C73" s="234" t="s">
        <v>38</v>
      </c>
      <c r="D73" s="169" t="s">
        <v>38</v>
      </c>
      <c r="E73" s="169" t="s">
        <v>38</v>
      </c>
      <c r="F73" s="169" t="s">
        <v>38</v>
      </c>
      <c r="G73" s="242" t="s">
        <v>38</v>
      </c>
      <c r="H73" s="242" t="s">
        <v>38</v>
      </c>
      <c r="I73" s="8"/>
      <c r="J73" s="8"/>
      <c r="K73" s="8"/>
      <c r="L73" s="8"/>
      <c r="M73" s="8"/>
      <c r="N73" s="8"/>
      <c r="O73" s="8"/>
      <c r="P73" s="8"/>
      <c r="Q73" s="8"/>
      <c r="R73" s="8"/>
      <c r="S73" s="8"/>
      <c r="T73" s="8"/>
      <c r="U73" s="8"/>
      <c r="V73" s="8"/>
      <c r="W73" s="8"/>
      <c r="X73" s="8"/>
      <c r="Y73" s="8"/>
      <c r="Z73" s="8"/>
    </row>
    <row r="74" spans="1:26" ht="12.75" customHeight="1" x14ac:dyDescent="0.15">
      <c r="A74" s="8"/>
      <c r="B74" s="117" t="s">
        <v>176</v>
      </c>
      <c r="C74" s="234" t="s">
        <v>38</v>
      </c>
      <c r="D74" s="169" t="s">
        <v>38</v>
      </c>
      <c r="E74" s="169" t="s">
        <v>38</v>
      </c>
      <c r="F74" s="169" t="s">
        <v>38</v>
      </c>
      <c r="G74" s="242" t="s">
        <v>38</v>
      </c>
      <c r="H74" s="242" t="s">
        <v>38</v>
      </c>
      <c r="I74" s="8"/>
      <c r="J74" s="8"/>
      <c r="K74" s="8"/>
      <c r="L74" s="8"/>
      <c r="M74" s="8"/>
      <c r="N74" s="8"/>
      <c r="O74" s="8"/>
      <c r="P74" s="8"/>
      <c r="Q74" s="8"/>
      <c r="R74" s="8"/>
      <c r="S74" s="8"/>
      <c r="T74" s="8"/>
      <c r="U74" s="8"/>
      <c r="V74" s="8"/>
      <c r="W74" s="8"/>
      <c r="X74" s="8"/>
      <c r="Y74" s="8"/>
      <c r="Z74" s="8"/>
    </row>
    <row r="75" spans="1:26" ht="12.75" customHeight="1" x14ac:dyDescent="0.15">
      <c r="A75" s="8"/>
      <c r="B75" s="117" t="s">
        <v>177</v>
      </c>
      <c r="C75" s="234" t="s">
        <v>38</v>
      </c>
      <c r="D75" s="166" t="s">
        <v>38</v>
      </c>
      <c r="E75" s="166" t="s">
        <v>38</v>
      </c>
      <c r="F75" s="166" t="s">
        <v>38</v>
      </c>
      <c r="G75" s="232" t="s">
        <v>38</v>
      </c>
      <c r="H75" s="232" t="s">
        <v>38</v>
      </c>
      <c r="I75" s="8"/>
      <c r="J75" s="8"/>
      <c r="K75" s="8"/>
      <c r="L75" s="8"/>
      <c r="M75" s="8"/>
      <c r="N75" s="8"/>
      <c r="O75" s="8"/>
      <c r="P75" s="8"/>
      <c r="Q75" s="8"/>
      <c r="R75" s="8"/>
      <c r="S75" s="8"/>
      <c r="T75" s="8"/>
      <c r="U75" s="8"/>
      <c r="V75" s="8"/>
      <c r="W75" s="8"/>
      <c r="X75" s="8"/>
      <c r="Y75" s="8"/>
      <c r="Z75" s="8"/>
    </row>
    <row r="76" spans="1:26" ht="12.75" customHeight="1" x14ac:dyDescent="0.15">
      <c r="A76" s="8"/>
      <c r="B76" s="15" t="s">
        <v>83</v>
      </c>
      <c r="C76" s="234" t="s">
        <v>38</v>
      </c>
      <c r="D76" s="169" t="s">
        <v>38</v>
      </c>
      <c r="E76" s="169" t="s">
        <v>38</v>
      </c>
      <c r="F76" s="169" t="s">
        <v>38</v>
      </c>
      <c r="G76" s="242" t="s">
        <v>38</v>
      </c>
      <c r="H76" s="242" t="s">
        <v>38</v>
      </c>
      <c r="I76" s="8"/>
      <c r="J76" s="8"/>
      <c r="K76" s="8"/>
      <c r="L76" s="8"/>
      <c r="M76" s="8"/>
      <c r="N76" s="8"/>
      <c r="O76" s="8"/>
      <c r="P76" s="8"/>
      <c r="Q76" s="8"/>
      <c r="R76" s="8"/>
      <c r="S76" s="8"/>
      <c r="T76" s="8"/>
      <c r="U76" s="8"/>
      <c r="V76" s="8"/>
      <c r="W76" s="8"/>
      <c r="X76" s="8"/>
      <c r="Y76" s="8"/>
      <c r="Z76" s="8"/>
    </row>
    <row r="77" spans="1:26" ht="12.75" customHeight="1" x14ac:dyDescent="0.15">
      <c r="A77" s="8"/>
      <c r="B77" s="15" t="s">
        <v>181</v>
      </c>
      <c r="C77" s="234" t="s">
        <v>38</v>
      </c>
      <c r="D77" s="169" t="s">
        <v>38</v>
      </c>
      <c r="E77" s="169" t="s">
        <v>38</v>
      </c>
      <c r="F77" s="169" t="s">
        <v>38</v>
      </c>
      <c r="G77" s="242" t="s">
        <v>38</v>
      </c>
      <c r="H77" s="242" t="s">
        <v>38</v>
      </c>
      <c r="I77" s="8"/>
      <c r="J77" s="8"/>
      <c r="K77" s="8"/>
      <c r="L77" s="8"/>
      <c r="M77" s="8"/>
      <c r="N77" s="8"/>
      <c r="O77" s="8"/>
      <c r="P77" s="8"/>
      <c r="Q77" s="8"/>
      <c r="R77" s="8"/>
      <c r="S77" s="8"/>
      <c r="T77" s="8"/>
      <c r="U77" s="8"/>
      <c r="V77" s="8"/>
      <c r="W77" s="8"/>
      <c r="X77" s="8"/>
      <c r="Y77" s="8"/>
      <c r="Z77" s="8"/>
    </row>
    <row r="78" spans="1:26" ht="12.75" customHeight="1" x14ac:dyDescent="0.15">
      <c r="A78" s="8"/>
      <c r="B78" s="16" t="s">
        <v>183</v>
      </c>
      <c r="C78" s="234" t="s">
        <v>38</v>
      </c>
      <c r="D78" s="169" t="s">
        <v>38</v>
      </c>
      <c r="E78" s="169" t="s">
        <v>38</v>
      </c>
      <c r="F78" s="169" t="s">
        <v>38</v>
      </c>
      <c r="G78" s="242" t="s">
        <v>38</v>
      </c>
      <c r="H78" s="242" t="s">
        <v>38</v>
      </c>
      <c r="I78" s="8"/>
      <c r="J78" s="8"/>
      <c r="K78" s="8"/>
      <c r="L78" s="8"/>
      <c r="M78" s="8"/>
      <c r="N78" s="8"/>
      <c r="O78" s="8"/>
      <c r="P78" s="8"/>
      <c r="Q78" s="8"/>
      <c r="R78" s="8"/>
      <c r="S78" s="8"/>
      <c r="T78" s="8"/>
      <c r="U78" s="8"/>
      <c r="V78" s="8"/>
      <c r="W78" s="8"/>
      <c r="X78" s="8"/>
      <c r="Y78" s="8"/>
      <c r="Z78" s="8"/>
    </row>
    <row r="79" spans="1:26" ht="12.75" customHeight="1" x14ac:dyDescent="0.15">
      <c r="A79" s="8"/>
      <c r="B79" s="119" t="s">
        <v>317</v>
      </c>
      <c r="C79" s="234" t="s">
        <v>38</v>
      </c>
      <c r="D79" s="169" t="s">
        <v>38</v>
      </c>
      <c r="E79" s="169" t="s">
        <v>38</v>
      </c>
      <c r="F79" s="169" t="s">
        <v>38</v>
      </c>
      <c r="G79" s="242" t="s">
        <v>38</v>
      </c>
      <c r="H79" s="242" t="s">
        <v>38</v>
      </c>
      <c r="I79" s="8"/>
      <c r="J79" s="8"/>
      <c r="K79" s="8"/>
      <c r="L79" s="8"/>
      <c r="M79" s="8"/>
      <c r="N79" s="8"/>
      <c r="O79" s="8"/>
      <c r="P79" s="8"/>
      <c r="Q79" s="8"/>
      <c r="R79" s="8"/>
      <c r="S79" s="8"/>
      <c r="T79" s="8"/>
      <c r="U79" s="8"/>
      <c r="V79" s="8"/>
      <c r="W79" s="8"/>
      <c r="X79" s="8"/>
      <c r="Y79" s="8"/>
      <c r="Z79" s="8"/>
    </row>
    <row r="80" spans="1:26" ht="12.75" customHeight="1" x14ac:dyDescent="0.15">
      <c r="A80" s="8"/>
      <c r="B80" s="78" t="s">
        <v>187</v>
      </c>
      <c r="C80" s="234" t="s">
        <v>38</v>
      </c>
      <c r="D80" s="169" t="s">
        <v>38</v>
      </c>
      <c r="E80" s="169" t="s">
        <v>38</v>
      </c>
      <c r="F80" s="169" t="s">
        <v>38</v>
      </c>
      <c r="G80" s="242" t="s">
        <v>38</v>
      </c>
      <c r="H80" s="242" t="s">
        <v>38</v>
      </c>
      <c r="I80" s="8"/>
      <c r="J80" s="8"/>
      <c r="K80" s="8"/>
      <c r="L80" s="8"/>
      <c r="M80" s="8"/>
      <c r="N80" s="8"/>
      <c r="O80" s="8"/>
      <c r="P80" s="8"/>
      <c r="Q80" s="8"/>
      <c r="R80" s="8"/>
      <c r="S80" s="8"/>
      <c r="T80" s="8"/>
      <c r="U80" s="8"/>
      <c r="V80" s="8"/>
      <c r="W80" s="8"/>
      <c r="X80" s="8"/>
      <c r="Y80" s="8"/>
      <c r="Z80" s="8"/>
    </row>
    <row r="81" spans="1:26" ht="12.75" customHeight="1" x14ac:dyDescent="0.15">
      <c r="A81" s="8"/>
      <c r="B81" s="16" t="s">
        <v>42</v>
      </c>
      <c r="C81" s="234" t="s">
        <v>38</v>
      </c>
      <c r="D81" s="169" t="s">
        <v>38</v>
      </c>
      <c r="E81" s="169" t="s">
        <v>38</v>
      </c>
      <c r="F81" s="169" t="s">
        <v>38</v>
      </c>
      <c r="G81" s="242" t="s">
        <v>38</v>
      </c>
      <c r="H81" s="242" t="s">
        <v>38</v>
      </c>
      <c r="I81" s="8"/>
      <c r="J81" s="8"/>
      <c r="K81" s="8"/>
      <c r="L81" s="8"/>
      <c r="M81" s="8"/>
      <c r="N81" s="8"/>
      <c r="O81" s="8"/>
      <c r="P81" s="8"/>
      <c r="Q81" s="8"/>
      <c r="R81" s="8"/>
      <c r="S81" s="8"/>
      <c r="T81" s="8"/>
      <c r="U81" s="8"/>
      <c r="V81" s="8"/>
      <c r="W81" s="8"/>
      <c r="X81" s="8"/>
      <c r="Y81" s="8"/>
      <c r="Z81" s="8"/>
    </row>
    <row r="82" spans="1:26" ht="12.75" customHeight="1" x14ac:dyDescent="0.15">
      <c r="A82" s="8"/>
      <c r="B82" s="16" t="s">
        <v>190</v>
      </c>
      <c r="C82" s="234" t="s">
        <v>38</v>
      </c>
      <c r="D82" s="169" t="s">
        <v>38</v>
      </c>
      <c r="E82" s="169" t="s">
        <v>38</v>
      </c>
      <c r="F82" s="169" t="s">
        <v>38</v>
      </c>
      <c r="G82" s="242" t="s">
        <v>38</v>
      </c>
      <c r="H82" s="242" t="s">
        <v>38</v>
      </c>
      <c r="I82" s="8"/>
      <c r="J82" s="8"/>
      <c r="K82" s="8"/>
      <c r="L82" s="8"/>
      <c r="M82" s="8"/>
      <c r="N82" s="8"/>
      <c r="O82" s="8"/>
      <c r="P82" s="8"/>
      <c r="Q82" s="8"/>
      <c r="R82" s="8"/>
      <c r="S82" s="8"/>
      <c r="T82" s="8"/>
      <c r="U82" s="8"/>
      <c r="V82" s="8"/>
      <c r="W82" s="8"/>
      <c r="X82" s="8"/>
      <c r="Y82" s="8"/>
      <c r="Z82" s="8"/>
    </row>
    <row r="83" spans="1:26" ht="12.75" customHeight="1" x14ac:dyDescent="0.15">
      <c r="A83" s="8"/>
      <c r="B83" s="13" t="s">
        <v>192</v>
      </c>
      <c r="C83" s="57" t="s">
        <v>38</v>
      </c>
      <c r="D83" s="79" t="s">
        <v>38</v>
      </c>
      <c r="E83" s="65" t="s">
        <v>38</v>
      </c>
      <c r="F83" s="30" t="s">
        <v>38</v>
      </c>
      <c r="G83" s="225" t="s">
        <v>38</v>
      </c>
      <c r="H83" s="225" t="s">
        <v>38</v>
      </c>
      <c r="I83" s="8"/>
      <c r="J83" s="8"/>
      <c r="K83" s="8"/>
      <c r="L83" s="8"/>
      <c r="M83" s="8"/>
      <c r="N83" s="8"/>
      <c r="O83" s="8"/>
      <c r="P83" s="8"/>
      <c r="Q83" s="8"/>
      <c r="R83" s="8"/>
      <c r="S83" s="8"/>
      <c r="T83" s="8"/>
      <c r="U83" s="8"/>
      <c r="V83" s="8"/>
      <c r="W83" s="8"/>
      <c r="X83" s="8"/>
      <c r="Y83" s="8"/>
      <c r="Z83" s="8"/>
    </row>
    <row r="84" spans="1:26" ht="12.75" customHeight="1" x14ac:dyDescent="0.15">
      <c r="A84" s="8"/>
      <c r="B84" s="13" t="s">
        <v>323</v>
      </c>
      <c r="C84" s="57" t="s">
        <v>38</v>
      </c>
      <c r="D84" s="79" t="s">
        <v>38</v>
      </c>
      <c r="E84" s="65" t="s">
        <v>38</v>
      </c>
      <c r="F84" s="30" t="s">
        <v>38</v>
      </c>
      <c r="G84" s="225" t="s">
        <v>38</v>
      </c>
      <c r="H84" s="225" t="s">
        <v>38</v>
      </c>
      <c r="I84" s="8"/>
      <c r="J84" s="8"/>
      <c r="K84" s="8"/>
      <c r="L84" s="8"/>
      <c r="M84" s="8"/>
      <c r="N84" s="8"/>
      <c r="O84" s="8"/>
      <c r="P84" s="8"/>
      <c r="Q84" s="8"/>
      <c r="R84" s="8"/>
      <c r="S84" s="8"/>
      <c r="T84" s="8"/>
      <c r="U84" s="8"/>
      <c r="V84" s="8"/>
      <c r="W84" s="8"/>
      <c r="X84" s="8"/>
      <c r="Y84" s="8"/>
      <c r="Z84" s="8"/>
    </row>
    <row r="85" spans="1:26" ht="12.75" customHeight="1" x14ac:dyDescent="0.15">
      <c r="A85" s="8"/>
      <c r="B85" s="13" t="s">
        <v>196</v>
      </c>
      <c r="C85" s="57" t="s">
        <v>38</v>
      </c>
      <c r="D85" s="79" t="s">
        <v>38</v>
      </c>
      <c r="E85" s="65" t="s">
        <v>38</v>
      </c>
      <c r="F85" s="30" t="s">
        <v>38</v>
      </c>
      <c r="G85" s="225" t="s">
        <v>38</v>
      </c>
      <c r="H85" s="225" t="s">
        <v>38</v>
      </c>
      <c r="I85" s="8"/>
      <c r="J85" s="8"/>
      <c r="K85" s="8"/>
      <c r="L85" s="8"/>
      <c r="M85" s="8"/>
      <c r="N85" s="8"/>
      <c r="O85" s="8"/>
      <c r="P85" s="8"/>
      <c r="Q85" s="8"/>
      <c r="R85" s="8"/>
      <c r="S85" s="8"/>
      <c r="T85" s="8"/>
      <c r="U85" s="8"/>
      <c r="V85" s="8"/>
      <c r="W85" s="8"/>
      <c r="X85" s="8"/>
      <c r="Y85" s="8"/>
      <c r="Z85" s="8"/>
    </row>
    <row r="86" spans="1:26" ht="12.75" customHeight="1" x14ac:dyDescent="0.15">
      <c r="A86" s="8"/>
      <c r="B86" s="13" t="s">
        <v>326</v>
      </c>
      <c r="C86" s="57" t="s">
        <v>38</v>
      </c>
      <c r="D86" s="79" t="s">
        <v>38</v>
      </c>
      <c r="E86" s="65" t="s">
        <v>38</v>
      </c>
      <c r="F86" s="30" t="s">
        <v>38</v>
      </c>
      <c r="G86" s="225" t="s">
        <v>38</v>
      </c>
      <c r="H86" s="225" t="s">
        <v>38</v>
      </c>
      <c r="I86" s="8"/>
      <c r="J86" s="8"/>
      <c r="K86" s="8"/>
      <c r="L86" s="8"/>
      <c r="M86" s="8"/>
      <c r="N86" s="8"/>
      <c r="O86" s="8"/>
      <c r="P86" s="8"/>
      <c r="Q86" s="8"/>
      <c r="R86" s="8"/>
      <c r="S86" s="8"/>
      <c r="T86" s="8"/>
      <c r="U86" s="8"/>
      <c r="V86" s="8"/>
      <c r="W86" s="8"/>
      <c r="X86" s="8"/>
      <c r="Y86" s="8"/>
      <c r="Z86" s="8"/>
    </row>
    <row r="87" spans="1:26" ht="12.75" customHeight="1" x14ac:dyDescent="0.15">
      <c r="A87" s="91"/>
      <c r="B87" s="97" t="s">
        <v>201</v>
      </c>
      <c r="C87" s="57" t="s">
        <v>38</v>
      </c>
      <c r="D87" s="79" t="s">
        <v>38</v>
      </c>
      <c r="E87" s="65" t="s">
        <v>38</v>
      </c>
      <c r="F87" s="65" t="s">
        <v>38</v>
      </c>
      <c r="G87" s="96" t="s">
        <v>38</v>
      </c>
      <c r="H87" s="96" t="s">
        <v>38</v>
      </c>
      <c r="I87" s="155"/>
      <c r="J87" s="91"/>
      <c r="K87" s="91"/>
      <c r="L87" s="91"/>
      <c r="M87" s="91"/>
      <c r="N87" s="91"/>
      <c r="O87" s="91"/>
      <c r="P87" s="91"/>
      <c r="Q87" s="91"/>
      <c r="R87" s="91"/>
      <c r="S87" s="91"/>
      <c r="T87" s="91"/>
      <c r="U87" s="91"/>
      <c r="V87" s="91"/>
      <c r="W87" s="91"/>
      <c r="X87" s="91"/>
      <c r="Y87" s="91"/>
      <c r="Z87" s="91"/>
    </row>
    <row r="88" spans="1:26" ht="12.75" customHeight="1" x14ac:dyDescent="0.15">
      <c r="A88" s="91"/>
      <c r="B88" s="97" t="s">
        <v>203</v>
      </c>
      <c r="C88" s="57" t="s">
        <v>38</v>
      </c>
      <c r="D88" s="79" t="s">
        <v>38</v>
      </c>
      <c r="E88" s="65" t="s">
        <v>38</v>
      </c>
      <c r="F88" s="65" t="s">
        <v>38</v>
      </c>
      <c r="G88" s="96" t="s">
        <v>38</v>
      </c>
      <c r="H88" s="96" t="s">
        <v>38</v>
      </c>
      <c r="I88" s="155"/>
      <c r="J88" s="91"/>
      <c r="K88" s="91"/>
      <c r="L88" s="91"/>
      <c r="M88" s="91"/>
      <c r="N88" s="91"/>
      <c r="O88" s="91"/>
      <c r="P88" s="91"/>
      <c r="Q88" s="91"/>
      <c r="R88" s="91"/>
      <c r="S88" s="91"/>
      <c r="T88" s="91"/>
      <c r="U88" s="91"/>
      <c r="V88" s="91"/>
      <c r="W88" s="91"/>
      <c r="X88" s="91"/>
      <c r="Y88" s="91"/>
      <c r="Z88" s="91"/>
    </row>
    <row r="89" spans="1:26" ht="12.75" customHeight="1" x14ac:dyDescent="0.15">
      <c r="A89" s="91"/>
      <c r="B89" s="97" t="s">
        <v>330</v>
      </c>
      <c r="C89" s="57" t="s">
        <v>38</v>
      </c>
      <c r="D89" s="79" t="s">
        <v>38</v>
      </c>
      <c r="E89" s="65" t="s">
        <v>38</v>
      </c>
      <c r="F89" s="65" t="s">
        <v>38</v>
      </c>
      <c r="G89" s="96" t="s">
        <v>38</v>
      </c>
      <c r="H89" s="96" t="s">
        <v>38</v>
      </c>
      <c r="I89" s="155"/>
      <c r="J89" s="91"/>
      <c r="K89" s="91"/>
      <c r="L89" s="91"/>
      <c r="M89" s="91"/>
      <c r="N89" s="91"/>
      <c r="O89" s="91"/>
      <c r="P89" s="91"/>
      <c r="Q89" s="91"/>
      <c r="R89" s="91"/>
      <c r="S89" s="91"/>
      <c r="T89" s="91"/>
      <c r="U89" s="91"/>
      <c r="V89" s="91"/>
      <c r="W89" s="91"/>
      <c r="X89" s="91"/>
      <c r="Y89" s="91"/>
      <c r="Z89" s="91"/>
    </row>
    <row r="90" spans="1:26" ht="12.75" customHeight="1" x14ac:dyDescent="0.15">
      <c r="A90" s="8"/>
      <c r="B90" s="13" t="s">
        <v>207</v>
      </c>
      <c r="C90" s="57" t="s">
        <v>38</v>
      </c>
      <c r="D90" s="67" t="s">
        <v>38</v>
      </c>
      <c r="E90" s="67" t="s">
        <v>38</v>
      </c>
      <c r="F90" s="67" t="s">
        <v>38</v>
      </c>
      <c r="G90" s="94" t="s">
        <v>38</v>
      </c>
      <c r="H90" s="94" t="s">
        <v>38</v>
      </c>
      <c r="I90" s="8"/>
      <c r="J90" s="8"/>
      <c r="K90" s="8"/>
      <c r="L90" s="8"/>
      <c r="M90" s="8"/>
      <c r="N90" s="8"/>
      <c r="O90" s="8"/>
      <c r="P90" s="8"/>
      <c r="Q90" s="8"/>
      <c r="R90" s="8"/>
      <c r="S90" s="8"/>
      <c r="T90" s="8"/>
      <c r="U90" s="8"/>
      <c r="V90" s="8"/>
      <c r="W90" s="8"/>
      <c r="X90" s="8"/>
      <c r="Y90" s="8"/>
      <c r="Z90" s="8"/>
    </row>
    <row r="91" spans="1:26" ht="12.75" customHeight="1" x14ac:dyDescent="0.15">
      <c r="A91" s="8"/>
      <c r="B91" s="13" t="s">
        <v>154</v>
      </c>
      <c r="C91" s="123" t="s">
        <v>957</v>
      </c>
      <c r="D91" s="65">
        <v>1</v>
      </c>
      <c r="E91" s="65">
        <v>0</v>
      </c>
      <c r="F91" s="65" t="s">
        <v>38</v>
      </c>
      <c r="G91" s="96" t="s">
        <v>958</v>
      </c>
      <c r="H91" s="96" t="s">
        <v>38</v>
      </c>
      <c r="I91" s="8"/>
      <c r="J91" s="8"/>
      <c r="K91" s="8"/>
      <c r="L91" s="8"/>
      <c r="M91" s="8"/>
      <c r="N91" s="8"/>
      <c r="O91" s="8"/>
      <c r="P91" s="8"/>
      <c r="Q91" s="8"/>
      <c r="R91" s="8"/>
      <c r="S91" s="8"/>
      <c r="T91" s="8"/>
      <c r="U91" s="8"/>
      <c r="V91" s="8"/>
      <c r="W91" s="8"/>
      <c r="X91" s="8"/>
      <c r="Y91" s="8"/>
      <c r="Z91" s="8"/>
    </row>
    <row r="92" spans="1:26" ht="12.75" customHeight="1" x14ac:dyDescent="0.15">
      <c r="A92" s="8"/>
      <c r="B92" s="83"/>
      <c r="C92" s="89"/>
      <c r="D92" s="35"/>
      <c r="E92" s="35"/>
      <c r="F92" s="35"/>
      <c r="G92" s="8"/>
      <c r="H92" s="8"/>
      <c r="I92" s="8"/>
      <c r="J92" s="8"/>
      <c r="K92" s="8"/>
      <c r="L92" s="8"/>
      <c r="M92" s="8"/>
      <c r="N92" s="8"/>
      <c r="O92" s="8"/>
      <c r="P92" s="8"/>
      <c r="Q92" s="8"/>
      <c r="R92" s="8"/>
      <c r="S92" s="8"/>
      <c r="T92" s="8"/>
      <c r="U92" s="8"/>
      <c r="V92" s="8"/>
      <c r="W92" s="8"/>
      <c r="X92" s="8"/>
      <c r="Y92" s="8"/>
      <c r="Z92" s="8"/>
    </row>
    <row r="93" spans="1:26" ht="12.75" customHeight="1" x14ac:dyDescent="0.15">
      <c r="A93" s="8"/>
      <c r="B93" s="83"/>
      <c r="C93" s="89"/>
      <c r="D93" s="35"/>
      <c r="E93" s="35"/>
      <c r="F93" s="35"/>
      <c r="G93" s="8"/>
      <c r="H93" s="8"/>
      <c r="I93" s="8"/>
      <c r="J93" s="8"/>
      <c r="K93" s="8"/>
      <c r="L93" s="8"/>
      <c r="M93" s="8"/>
      <c r="N93" s="8"/>
      <c r="O93" s="8"/>
      <c r="P93" s="8"/>
      <c r="Q93" s="8"/>
      <c r="R93" s="8"/>
      <c r="S93" s="8"/>
      <c r="T93" s="8"/>
      <c r="U93" s="8"/>
      <c r="V93" s="8"/>
      <c r="W93" s="8"/>
      <c r="X93" s="8"/>
      <c r="Y93" s="8"/>
      <c r="Z93" s="8"/>
    </row>
    <row r="94" spans="1:26" ht="12.75" customHeight="1" x14ac:dyDescent="0.15">
      <c r="A94" s="8"/>
      <c r="B94" s="83"/>
      <c r="C94" s="89"/>
      <c r="D94" s="35"/>
      <c r="E94" s="35"/>
      <c r="F94" s="35"/>
      <c r="G94" s="8"/>
      <c r="H94" s="8"/>
      <c r="I94" s="8"/>
      <c r="J94" s="8"/>
      <c r="K94" s="8"/>
      <c r="L94" s="8"/>
      <c r="M94" s="8"/>
      <c r="N94" s="8"/>
      <c r="O94" s="8"/>
      <c r="P94" s="8"/>
      <c r="Q94" s="8"/>
      <c r="R94" s="8"/>
      <c r="S94" s="8"/>
      <c r="T94" s="8"/>
      <c r="U94" s="8"/>
      <c r="V94" s="8"/>
      <c r="W94" s="8"/>
      <c r="X94" s="8"/>
      <c r="Y94" s="8"/>
      <c r="Z94" s="8"/>
    </row>
    <row r="95" spans="1:26" ht="12.75" customHeight="1" x14ac:dyDescent="0.15">
      <c r="A95" s="8"/>
      <c r="B95" s="83"/>
      <c r="C95" s="89"/>
      <c r="D95" s="35"/>
      <c r="E95" s="35"/>
      <c r="F95" s="35"/>
      <c r="G95" s="8"/>
      <c r="H95" s="8"/>
      <c r="I95" s="8"/>
      <c r="J95" s="8"/>
      <c r="K95" s="8"/>
      <c r="L95" s="8"/>
      <c r="M95" s="8"/>
      <c r="N95" s="8"/>
      <c r="O95" s="8"/>
      <c r="P95" s="8"/>
      <c r="Q95" s="8"/>
      <c r="R95" s="8"/>
      <c r="S95" s="8"/>
      <c r="T95" s="8"/>
      <c r="U95" s="8"/>
      <c r="V95" s="8"/>
      <c r="W95" s="8"/>
      <c r="X95" s="8"/>
      <c r="Y95" s="8"/>
      <c r="Z95" s="8"/>
    </row>
    <row r="96" spans="1:26" ht="12.75" customHeight="1" x14ac:dyDescent="0.15">
      <c r="A96" s="8"/>
      <c r="B96" s="83"/>
      <c r="C96" s="89"/>
      <c r="D96" s="35"/>
      <c r="E96" s="35"/>
      <c r="F96" s="35"/>
      <c r="G96" s="8"/>
      <c r="H96" s="8"/>
      <c r="I96" s="8"/>
      <c r="J96" s="8"/>
      <c r="K96" s="8"/>
      <c r="L96" s="8"/>
      <c r="M96" s="8"/>
      <c r="N96" s="8"/>
      <c r="O96" s="8"/>
      <c r="P96" s="8"/>
      <c r="Q96" s="8"/>
      <c r="R96" s="8"/>
      <c r="S96" s="8"/>
      <c r="T96" s="8"/>
      <c r="U96" s="8"/>
      <c r="V96" s="8"/>
      <c r="W96" s="8"/>
      <c r="X96" s="8"/>
      <c r="Y96" s="8"/>
      <c r="Z96" s="8"/>
    </row>
    <row r="97" spans="1:26" ht="12.75" customHeight="1" x14ac:dyDescent="0.15">
      <c r="A97" s="8"/>
      <c r="B97" s="83"/>
      <c r="C97" s="89"/>
      <c r="D97" s="35"/>
      <c r="E97" s="35"/>
      <c r="F97" s="35"/>
      <c r="G97" s="8"/>
      <c r="H97" s="8"/>
      <c r="I97" s="8"/>
      <c r="J97" s="8"/>
      <c r="K97" s="8"/>
      <c r="L97" s="8"/>
      <c r="M97" s="8"/>
      <c r="N97" s="8"/>
      <c r="O97" s="8"/>
      <c r="P97" s="8"/>
      <c r="Q97" s="8"/>
      <c r="R97" s="8"/>
      <c r="S97" s="8"/>
      <c r="T97" s="8"/>
      <c r="U97" s="8"/>
      <c r="V97" s="8"/>
      <c r="W97" s="8"/>
      <c r="X97" s="8"/>
      <c r="Y97" s="8"/>
      <c r="Z97" s="8"/>
    </row>
    <row r="98" spans="1:26" ht="12.75" customHeight="1" x14ac:dyDescent="0.15">
      <c r="A98" s="8"/>
      <c r="B98" s="83"/>
      <c r="C98" s="89"/>
      <c r="D98" s="35"/>
      <c r="E98" s="35"/>
      <c r="F98" s="35"/>
      <c r="G98" s="8"/>
      <c r="H98" s="8"/>
      <c r="I98" s="8"/>
      <c r="J98" s="8"/>
      <c r="K98" s="8"/>
      <c r="L98" s="8"/>
      <c r="M98" s="8"/>
      <c r="N98" s="8"/>
      <c r="O98" s="8"/>
      <c r="P98" s="8"/>
      <c r="Q98" s="8"/>
      <c r="R98" s="8"/>
      <c r="S98" s="8"/>
      <c r="T98" s="8"/>
      <c r="U98" s="8"/>
      <c r="V98" s="8"/>
      <c r="W98" s="8"/>
      <c r="X98" s="8"/>
      <c r="Y98" s="8"/>
      <c r="Z98" s="8"/>
    </row>
    <row r="99" spans="1:26" ht="12.75" customHeight="1" x14ac:dyDescent="0.15">
      <c r="A99" s="8"/>
      <c r="B99" s="83"/>
      <c r="C99" s="89"/>
      <c r="D99" s="35"/>
      <c r="E99" s="35"/>
      <c r="F99" s="35"/>
      <c r="G99" s="8"/>
      <c r="H99" s="8"/>
      <c r="I99" s="8"/>
      <c r="J99" s="8"/>
      <c r="K99" s="8"/>
      <c r="L99" s="8"/>
      <c r="M99" s="8"/>
      <c r="N99" s="8"/>
      <c r="O99" s="8"/>
      <c r="P99" s="8"/>
      <c r="Q99" s="8"/>
      <c r="R99" s="8"/>
      <c r="S99" s="8"/>
      <c r="T99" s="8"/>
      <c r="U99" s="8"/>
      <c r="V99" s="8"/>
      <c r="W99" s="8"/>
      <c r="X99" s="8"/>
      <c r="Y99" s="8"/>
      <c r="Z99" s="8"/>
    </row>
    <row r="100" spans="1:26" ht="12.75" customHeight="1" x14ac:dyDescent="0.15">
      <c r="A100" s="8"/>
      <c r="B100" s="83"/>
      <c r="C100" s="89"/>
      <c r="D100" s="35"/>
      <c r="E100" s="35"/>
      <c r="F100" s="35"/>
      <c r="G100" s="8"/>
      <c r="H100" s="8"/>
      <c r="I100" s="8"/>
      <c r="J100" s="8"/>
      <c r="K100" s="8"/>
      <c r="L100" s="8"/>
      <c r="M100" s="8"/>
      <c r="N100" s="8"/>
      <c r="O100" s="8"/>
      <c r="P100" s="8"/>
      <c r="Q100" s="8"/>
      <c r="R100" s="8"/>
      <c r="S100" s="8"/>
      <c r="T100" s="8"/>
      <c r="U100" s="8"/>
      <c r="V100" s="8"/>
      <c r="W100" s="8"/>
      <c r="X100" s="8"/>
      <c r="Y100" s="8"/>
      <c r="Z100" s="8"/>
    </row>
    <row r="101" spans="1:26" ht="12.75" customHeight="1" x14ac:dyDescent="0.15">
      <c r="A101" s="8"/>
      <c r="B101" s="83"/>
      <c r="C101" s="89"/>
      <c r="D101" s="35"/>
      <c r="E101" s="35"/>
      <c r="F101" s="35"/>
      <c r="G101" s="8"/>
      <c r="H101" s="8"/>
      <c r="I101" s="8"/>
      <c r="J101" s="8"/>
      <c r="K101" s="8"/>
      <c r="L101" s="8"/>
      <c r="M101" s="8"/>
      <c r="N101" s="8"/>
      <c r="O101" s="8"/>
      <c r="P101" s="8"/>
      <c r="Q101" s="8"/>
      <c r="R101" s="8"/>
      <c r="S101" s="8"/>
      <c r="T101" s="8"/>
      <c r="U101" s="8"/>
      <c r="V101" s="8"/>
      <c r="W101" s="8"/>
      <c r="X101" s="8"/>
      <c r="Y101" s="8"/>
      <c r="Z101" s="8"/>
    </row>
    <row r="102" spans="1:26" ht="12.75" customHeight="1" x14ac:dyDescent="0.15">
      <c r="A102" s="8"/>
      <c r="B102" s="83"/>
      <c r="C102" s="89"/>
      <c r="D102" s="35"/>
      <c r="E102" s="35"/>
      <c r="F102" s="35"/>
      <c r="G102" s="8"/>
      <c r="H102" s="8"/>
      <c r="I102" s="8"/>
      <c r="J102" s="8"/>
      <c r="K102" s="8"/>
      <c r="L102" s="8"/>
      <c r="M102" s="8"/>
      <c r="N102" s="8"/>
      <c r="O102" s="8"/>
      <c r="P102" s="8"/>
      <c r="Q102" s="8"/>
      <c r="R102" s="8"/>
      <c r="S102" s="8"/>
      <c r="T102" s="8"/>
      <c r="U102" s="8"/>
      <c r="V102" s="8"/>
      <c r="W102" s="8"/>
      <c r="X102" s="8"/>
      <c r="Y102" s="8"/>
      <c r="Z102" s="8"/>
    </row>
    <row r="103" spans="1:26" ht="12.75" customHeight="1" x14ac:dyDescent="0.15">
      <c r="A103" s="8"/>
      <c r="B103" s="83"/>
      <c r="C103" s="89"/>
      <c r="D103" s="35"/>
      <c r="E103" s="35"/>
      <c r="F103" s="35"/>
      <c r="G103" s="8"/>
      <c r="H103" s="8"/>
      <c r="I103" s="8"/>
      <c r="J103" s="8"/>
      <c r="K103" s="8"/>
      <c r="L103" s="8"/>
      <c r="M103" s="8"/>
      <c r="N103" s="8"/>
      <c r="O103" s="8"/>
      <c r="P103" s="8"/>
      <c r="Q103" s="8"/>
      <c r="R103" s="8"/>
      <c r="S103" s="8"/>
      <c r="T103" s="8"/>
      <c r="U103" s="8"/>
      <c r="V103" s="8"/>
      <c r="W103" s="8"/>
      <c r="X103" s="8"/>
      <c r="Y103" s="8"/>
      <c r="Z103" s="8"/>
    </row>
    <row r="104" spans="1:26" ht="12.75" customHeight="1" x14ac:dyDescent="0.15">
      <c r="A104" s="8"/>
      <c r="B104" s="83"/>
      <c r="C104" s="89"/>
      <c r="D104" s="35"/>
      <c r="E104" s="35"/>
      <c r="F104" s="35"/>
      <c r="G104" s="8"/>
      <c r="H104" s="8"/>
      <c r="I104" s="8"/>
      <c r="J104" s="8"/>
      <c r="K104" s="8"/>
      <c r="L104" s="8"/>
      <c r="M104" s="8"/>
      <c r="N104" s="8"/>
      <c r="O104" s="8"/>
      <c r="P104" s="8"/>
      <c r="Q104" s="8"/>
      <c r="R104" s="8"/>
      <c r="S104" s="8"/>
      <c r="T104" s="8"/>
      <c r="U104" s="8"/>
      <c r="V104" s="8"/>
      <c r="W104" s="8"/>
      <c r="X104" s="8"/>
      <c r="Y104" s="8"/>
      <c r="Z104" s="8"/>
    </row>
    <row r="105" spans="1:26" ht="12.75" customHeight="1" x14ac:dyDescent="0.15">
      <c r="A105" s="8"/>
      <c r="B105" s="83"/>
      <c r="C105" s="89"/>
      <c r="D105" s="35"/>
      <c r="E105" s="35"/>
      <c r="F105" s="35"/>
      <c r="G105" s="8"/>
      <c r="H105" s="8"/>
      <c r="I105" s="8"/>
      <c r="J105" s="8"/>
      <c r="K105" s="8"/>
      <c r="L105" s="8"/>
      <c r="M105" s="8"/>
      <c r="N105" s="8"/>
      <c r="O105" s="8"/>
      <c r="P105" s="8"/>
      <c r="Q105" s="8"/>
      <c r="R105" s="8"/>
      <c r="S105" s="8"/>
      <c r="T105" s="8"/>
      <c r="U105" s="8"/>
      <c r="V105" s="8"/>
      <c r="W105" s="8"/>
      <c r="X105" s="8"/>
      <c r="Y105" s="8"/>
      <c r="Z105" s="8"/>
    </row>
    <row r="106" spans="1:26" ht="12.75" customHeight="1" x14ac:dyDescent="0.15">
      <c r="A106" s="8"/>
      <c r="B106" s="83"/>
      <c r="C106" s="89"/>
      <c r="D106" s="35"/>
      <c r="E106" s="35"/>
      <c r="F106" s="35"/>
      <c r="G106" s="8"/>
      <c r="H106" s="8"/>
      <c r="I106" s="8"/>
      <c r="J106" s="8"/>
      <c r="K106" s="8"/>
      <c r="L106" s="8"/>
      <c r="M106" s="8"/>
      <c r="N106" s="8"/>
      <c r="O106" s="8"/>
      <c r="P106" s="8"/>
      <c r="Q106" s="8"/>
      <c r="R106" s="8"/>
      <c r="S106" s="8"/>
      <c r="T106" s="8"/>
      <c r="U106" s="8"/>
      <c r="V106" s="8"/>
      <c r="W106" s="8"/>
      <c r="X106" s="8"/>
      <c r="Y106" s="8"/>
      <c r="Z106" s="8"/>
    </row>
    <row r="107" spans="1:26" ht="12.75" customHeight="1" x14ac:dyDescent="0.15">
      <c r="A107" s="8"/>
      <c r="B107" s="83"/>
      <c r="C107" s="89"/>
      <c r="D107" s="35"/>
      <c r="E107" s="35"/>
      <c r="F107" s="35"/>
      <c r="G107" s="8"/>
      <c r="H107" s="8"/>
      <c r="I107" s="8"/>
      <c r="J107" s="8"/>
      <c r="K107" s="8"/>
      <c r="L107" s="8"/>
      <c r="M107" s="8"/>
      <c r="N107" s="8"/>
      <c r="O107" s="8"/>
      <c r="P107" s="8"/>
      <c r="Q107" s="8"/>
      <c r="R107" s="8"/>
      <c r="S107" s="8"/>
      <c r="T107" s="8"/>
      <c r="U107" s="8"/>
      <c r="V107" s="8"/>
      <c r="W107" s="8"/>
      <c r="X107" s="8"/>
      <c r="Y107" s="8"/>
      <c r="Z107" s="8"/>
    </row>
    <row r="108" spans="1:26" ht="12.75" customHeight="1" x14ac:dyDescent="0.15">
      <c r="A108" s="8"/>
      <c r="B108" s="83"/>
      <c r="C108" s="89"/>
      <c r="D108" s="35"/>
      <c r="E108" s="35"/>
      <c r="F108" s="35"/>
      <c r="G108" s="8"/>
      <c r="H108" s="8"/>
      <c r="I108" s="8"/>
      <c r="J108" s="8"/>
      <c r="K108" s="8"/>
      <c r="L108" s="8"/>
      <c r="M108" s="8"/>
      <c r="N108" s="8"/>
      <c r="O108" s="8"/>
      <c r="P108" s="8"/>
      <c r="Q108" s="8"/>
      <c r="R108" s="8"/>
      <c r="S108" s="8"/>
      <c r="T108" s="8"/>
      <c r="U108" s="8"/>
      <c r="V108" s="8"/>
      <c r="W108" s="8"/>
      <c r="X108" s="8"/>
      <c r="Y108" s="8"/>
      <c r="Z108" s="8"/>
    </row>
    <row r="109" spans="1:26" ht="12.75" customHeight="1" x14ac:dyDescent="0.15">
      <c r="A109" s="8"/>
      <c r="B109" s="83"/>
      <c r="C109" s="89"/>
      <c r="D109" s="35"/>
      <c r="E109" s="35"/>
      <c r="F109" s="35"/>
      <c r="G109" s="8"/>
      <c r="H109" s="8"/>
      <c r="I109" s="8"/>
      <c r="J109" s="8"/>
      <c r="K109" s="8"/>
      <c r="L109" s="8"/>
      <c r="M109" s="8"/>
      <c r="N109" s="8"/>
      <c r="O109" s="8"/>
      <c r="P109" s="8"/>
      <c r="Q109" s="8"/>
      <c r="R109" s="8"/>
      <c r="S109" s="8"/>
      <c r="T109" s="8"/>
      <c r="U109" s="8"/>
      <c r="V109" s="8"/>
      <c r="W109" s="8"/>
      <c r="X109" s="8"/>
      <c r="Y109" s="8"/>
      <c r="Z109" s="8"/>
    </row>
    <row r="110" spans="1:26" ht="12.75" customHeight="1" x14ac:dyDescent="0.15">
      <c r="A110" s="8"/>
      <c r="B110" s="83"/>
      <c r="C110" s="89"/>
      <c r="D110" s="35"/>
      <c r="E110" s="35"/>
      <c r="F110" s="35"/>
      <c r="G110" s="8"/>
      <c r="H110" s="8"/>
      <c r="I110" s="8"/>
      <c r="J110" s="8"/>
      <c r="K110" s="8"/>
      <c r="L110" s="8"/>
      <c r="M110" s="8"/>
      <c r="N110" s="8"/>
      <c r="O110" s="8"/>
      <c r="P110" s="8"/>
      <c r="Q110" s="8"/>
      <c r="R110" s="8"/>
      <c r="S110" s="8"/>
      <c r="T110" s="8"/>
      <c r="U110" s="8"/>
      <c r="V110" s="8"/>
      <c r="W110" s="8"/>
      <c r="X110" s="8"/>
      <c r="Y110" s="8"/>
      <c r="Z110" s="8"/>
    </row>
    <row r="111" spans="1:26" ht="12.75" customHeight="1" x14ac:dyDescent="0.15">
      <c r="A111" s="8"/>
      <c r="B111" s="83"/>
      <c r="C111" s="89"/>
      <c r="D111" s="35"/>
      <c r="E111" s="35"/>
      <c r="F111" s="35"/>
      <c r="G111" s="8"/>
      <c r="H111" s="8"/>
      <c r="I111" s="8"/>
      <c r="J111" s="8"/>
      <c r="K111" s="8"/>
      <c r="L111" s="8"/>
      <c r="M111" s="8"/>
      <c r="N111" s="8"/>
      <c r="O111" s="8"/>
      <c r="P111" s="8"/>
      <c r="Q111" s="8"/>
      <c r="R111" s="8"/>
      <c r="S111" s="8"/>
      <c r="T111" s="8"/>
      <c r="U111" s="8"/>
      <c r="V111" s="8"/>
      <c r="W111" s="8"/>
      <c r="X111" s="8"/>
      <c r="Y111" s="8"/>
      <c r="Z111" s="8"/>
    </row>
    <row r="112" spans="1:26" ht="12.75" customHeight="1" x14ac:dyDescent="0.15">
      <c r="A112" s="8"/>
      <c r="B112" s="83"/>
      <c r="C112" s="89"/>
      <c r="D112" s="35"/>
      <c r="E112" s="35"/>
      <c r="F112" s="35"/>
      <c r="G112" s="8"/>
      <c r="H112" s="8"/>
      <c r="I112" s="8"/>
      <c r="J112" s="8"/>
      <c r="K112" s="8"/>
      <c r="L112" s="8"/>
      <c r="M112" s="8"/>
      <c r="N112" s="8"/>
      <c r="O112" s="8"/>
      <c r="P112" s="8"/>
      <c r="Q112" s="8"/>
      <c r="R112" s="8"/>
      <c r="S112" s="8"/>
      <c r="T112" s="8"/>
      <c r="U112" s="8"/>
      <c r="V112" s="8"/>
      <c r="W112" s="8"/>
      <c r="X112" s="8"/>
      <c r="Y112" s="8"/>
      <c r="Z112" s="8"/>
    </row>
    <row r="113" spans="1:26" ht="12.75" customHeight="1" x14ac:dyDescent="0.15">
      <c r="A113" s="8"/>
      <c r="B113" s="83"/>
      <c r="C113" s="89"/>
      <c r="D113" s="35"/>
      <c r="E113" s="35"/>
      <c r="F113" s="35"/>
      <c r="G113" s="8"/>
      <c r="H113" s="8"/>
      <c r="I113" s="8"/>
      <c r="J113" s="8"/>
      <c r="K113" s="8"/>
      <c r="L113" s="8"/>
      <c r="M113" s="8"/>
      <c r="N113" s="8"/>
      <c r="O113" s="8"/>
      <c r="P113" s="8"/>
      <c r="Q113" s="8"/>
      <c r="R113" s="8"/>
      <c r="S113" s="8"/>
      <c r="T113" s="8"/>
      <c r="U113" s="8"/>
      <c r="V113" s="8"/>
      <c r="W113" s="8"/>
      <c r="X113" s="8"/>
      <c r="Y113" s="8"/>
      <c r="Z113" s="8"/>
    </row>
    <row r="114" spans="1:26" ht="12.75" customHeight="1" x14ac:dyDescent="0.15">
      <c r="A114" s="8"/>
      <c r="B114" s="83"/>
      <c r="C114" s="89"/>
      <c r="D114" s="35"/>
      <c r="E114" s="35"/>
      <c r="F114" s="35"/>
      <c r="G114" s="8"/>
      <c r="H114" s="8"/>
      <c r="I114" s="8"/>
      <c r="J114" s="8"/>
      <c r="K114" s="8"/>
      <c r="L114" s="8"/>
      <c r="M114" s="8"/>
      <c r="N114" s="8"/>
      <c r="O114" s="8"/>
      <c r="P114" s="8"/>
      <c r="Q114" s="8"/>
      <c r="R114" s="8"/>
      <c r="S114" s="8"/>
      <c r="T114" s="8"/>
      <c r="U114" s="8"/>
      <c r="V114" s="8"/>
      <c r="W114" s="8"/>
      <c r="X114" s="8"/>
      <c r="Y114" s="8"/>
      <c r="Z114" s="8"/>
    </row>
    <row r="115" spans="1:26" ht="12.75" customHeight="1" x14ac:dyDescent="0.15">
      <c r="A115" s="8"/>
      <c r="B115" s="83"/>
      <c r="C115" s="89"/>
      <c r="D115" s="35"/>
      <c r="E115" s="35"/>
      <c r="F115" s="35"/>
      <c r="G115" s="8"/>
      <c r="H115" s="8"/>
      <c r="I115" s="8"/>
      <c r="J115" s="8"/>
      <c r="K115" s="8"/>
      <c r="L115" s="8"/>
      <c r="M115" s="8"/>
      <c r="N115" s="8"/>
      <c r="O115" s="8"/>
      <c r="P115" s="8"/>
      <c r="Q115" s="8"/>
      <c r="R115" s="8"/>
      <c r="S115" s="8"/>
      <c r="T115" s="8"/>
      <c r="U115" s="8"/>
      <c r="V115" s="8"/>
      <c r="W115" s="8"/>
      <c r="X115" s="8"/>
      <c r="Y115" s="8"/>
      <c r="Z115" s="8"/>
    </row>
    <row r="116" spans="1:26" ht="12.75" customHeight="1" x14ac:dyDescent="0.15">
      <c r="A116" s="8"/>
      <c r="B116" s="83"/>
      <c r="C116" s="89"/>
      <c r="D116" s="35"/>
      <c r="E116" s="35"/>
      <c r="F116" s="35"/>
      <c r="G116" s="8"/>
      <c r="H116" s="8"/>
      <c r="I116" s="8"/>
      <c r="J116" s="8"/>
      <c r="K116" s="8"/>
      <c r="L116" s="8"/>
      <c r="M116" s="8"/>
      <c r="N116" s="8"/>
      <c r="O116" s="8"/>
      <c r="P116" s="8"/>
      <c r="Q116" s="8"/>
      <c r="R116" s="8"/>
      <c r="S116" s="8"/>
      <c r="T116" s="8"/>
      <c r="U116" s="8"/>
      <c r="V116" s="8"/>
      <c r="W116" s="8"/>
      <c r="X116" s="8"/>
      <c r="Y116" s="8"/>
      <c r="Z116" s="8"/>
    </row>
    <row r="117" spans="1:26" ht="12.75" customHeight="1" x14ac:dyDescent="0.15">
      <c r="A117" s="8"/>
      <c r="B117" s="83"/>
      <c r="C117" s="89"/>
      <c r="D117" s="35"/>
      <c r="E117" s="35"/>
      <c r="F117" s="35"/>
      <c r="G117" s="8"/>
      <c r="H117" s="8"/>
      <c r="I117" s="8"/>
      <c r="J117" s="8"/>
      <c r="K117" s="8"/>
      <c r="L117" s="8"/>
      <c r="M117" s="8"/>
      <c r="N117" s="8"/>
      <c r="O117" s="8"/>
      <c r="P117" s="8"/>
      <c r="Q117" s="8"/>
      <c r="R117" s="8"/>
      <c r="S117" s="8"/>
      <c r="T117" s="8"/>
      <c r="U117" s="8"/>
      <c r="V117" s="8"/>
      <c r="W117" s="8"/>
      <c r="X117" s="8"/>
      <c r="Y117" s="8"/>
      <c r="Z117" s="8"/>
    </row>
    <row r="118" spans="1:26" ht="12.75" customHeight="1" x14ac:dyDescent="0.15">
      <c r="A118" s="8"/>
      <c r="B118" s="83"/>
      <c r="C118" s="89"/>
      <c r="D118" s="35"/>
      <c r="E118" s="35"/>
      <c r="F118" s="35"/>
      <c r="G118" s="8"/>
      <c r="H118" s="8"/>
      <c r="I118" s="8"/>
      <c r="J118" s="8"/>
      <c r="K118" s="8"/>
      <c r="L118" s="8"/>
      <c r="M118" s="8"/>
      <c r="N118" s="8"/>
      <c r="O118" s="8"/>
      <c r="P118" s="8"/>
      <c r="Q118" s="8"/>
      <c r="R118" s="8"/>
      <c r="S118" s="8"/>
      <c r="T118" s="8"/>
      <c r="U118" s="8"/>
      <c r="V118" s="8"/>
      <c r="W118" s="8"/>
      <c r="X118" s="8"/>
      <c r="Y118" s="8"/>
      <c r="Z118" s="8"/>
    </row>
    <row r="119" spans="1:26" ht="12.75" customHeight="1" x14ac:dyDescent="0.15">
      <c r="A119" s="8"/>
      <c r="B119" s="83"/>
      <c r="C119" s="89"/>
      <c r="D119" s="35"/>
      <c r="E119" s="35"/>
      <c r="F119" s="35"/>
      <c r="G119" s="8"/>
      <c r="H119" s="8"/>
      <c r="I119" s="8"/>
      <c r="J119" s="8"/>
      <c r="K119" s="8"/>
      <c r="L119" s="8"/>
      <c r="M119" s="8"/>
      <c r="N119" s="8"/>
      <c r="O119" s="8"/>
      <c r="P119" s="8"/>
      <c r="Q119" s="8"/>
      <c r="R119" s="8"/>
      <c r="S119" s="8"/>
      <c r="T119" s="8"/>
      <c r="U119" s="8"/>
      <c r="V119" s="8"/>
      <c r="W119" s="8"/>
      <c r="X119" s="8"/>
      <c r="Y119" s="8"/>
      <c r="Z119" s="8"/>
    </row>
    <row r="120" spans="1:26" ht="12.75" customHeight="1" x14ac:dyDescent="0.15">
      <c r="A120" s="8"/>
      <c r="B120" s="83"/>
      <c r="C120" s="89"/>
      <c r="D120" s="35"/>
      <c r="E120" s="35"/>
      <c r="F120" s="35"/>
      <c r="G120" s="8"/>
      <c r="H120" s="8"/>
      <c r="I120" s="8"/>
      <c r="J120" s="8"/>
      <c r="K120" s="8"/>
      <c r="L120" s="8"/>
      <c r="M120" s="8"/>
      <c r="N120" s="8"/>
      <c r="O120" s="8"/>
      <c r="P120" s="8"/>
      <c r="Q120" s="8"/>
      <c r="R120" s="8"/>
      <c r="S120" s="8"/>
      <c r="T120" s="8"/>
      <c r="U120" s="8"/>
      <c r="V120" s="8"/>
      <c r="W120" s="8"/>
      <c r="X120" s="8"/>
      <c r="Y120" s="8"/>
      <c r="Z120" s="8"/>
    </row>
    <row r="121" spans="1:26" ht="12.75" customHeight="1" x14ac:dyDescent="0.15">
      <c r="A121" s="8"/>
      <c r="B121" s="83"/>
      <c r="C121" s="89"/>
      <c r="D121" s="35"/>
      <c r="E121" s="35"/>
      <c r="F121" s="35"/>
      <c r="G121" s="8"/>
      <c r="H121" s="8"/>
      <c r="I121" s="8"/>
      <c r="J121" s="8"/>
      <c r="K121" s="8"/>
      <c r="L121" s="8"/>
      <c r="M121" s="8"/>
      <c r="N121" s="8"/>
      <c r="O121" s="8"/>
      <c r="P121" s="8"/>
      <c r="Q121" s="8"/>
      <c r="R121" s="8"/>
      <c r="S121" s="8"/>
      <c r="T121" s="8"/>
      <c r="U121" s="8"/>
      <c r="V121" s="8"/>
      <c r="W121" s="8"/>
      <c r="X121" s="8"/>
      <c r="Y121" s="8"/>
      <c r="Z121" s="8"/>
    </row>
    <row r="122" spans="1:26" ht="12.75" customHeight="1" x14ac:dyDescent="0.15">
      <c r="A122" s="8"/>
      <c r="B122" s="83"/>
      <c r="C122" s="89"/>
      <c r="D122" s="35"/>
      <c r="E122" s="35"/>
      <c r="F122" s="35"/>
      <c r="G122" s="8"/>
      <c r="H122" s="8"/>
      <c r="I122" s="8"/>
      <c r="J122" s="8"/>
      <c r="K122" s="8"/>
      <c r="L122" s="8"/>
      <c r="M122" s="8"/>
      <c r="N122" s="8"/>
      <c r="O122" s="8"/>
      <c r="P122" s="8"/>
      <c r="Q122" s="8"/>
      <c r="R122" s="8"/>
      <c r="S122" s="8"/>
      <c r="T122" s="8"/>
      <c r="U122" s="8"/>
      <c r="V122" s="8"/>
      <c r="W122" s="8"/>
      <c r="X122" s="8"/>
      <c r="Y122" s="8"/>
      <c r="Z122" s="8"/>
    </row>
    <row r="123" spans="1:26" ht="12.75" customHeight="1" x14ac:dyDescent="0.15">
      <c r="A123" s="8"/>
      <c r="B123" s="83"/>
      <c r="C123" s="89"/>
      <c r="D123" s="35"/>
      <c r="E123" s="35"/>
      <c r="F123" s="35"/>
      <c r="G123" s="8"/>
      <c r="H123" s="8"/>
      <c r="I123" s="8"/>
      <c r="J123" s="8"/>
      <c r="K123" s="8"/>
      <c r="L123" s="8"/>
      <c r="M123" s="8"/>
      <c r="N123" s="8"/>
      <c r="O123" s="8"/>
      <c r="P123" s="8"/>
      <c r="Q123" s="8"/>
      <c r="R123" s="8"/>
      <c r="S123" s="8"/>
      <c r="T123" s="8"/>
      <c r="U123" s="8"/>
      <c r="V123" s="8"/>
      <c r="W123" s="8"/>
      <c r="X123" s="8"/>
      <c r="Y123" s="8"/>
      <c r="Z123" s="8"/>
    </row>
    <row r="124" spans="1:26" ht="12.75" customHeight="1" x14ac:dyDescent="0.15">
      <c r="A124" s="8"/>
      <c r="B124" s="83"/>
      <c r="C124" s="89"/>
      <c r="D124" s="35"/>
      <c r="E124" s="35"/>
      <c r="F124" s="35"/>
      <c r="G124" s="8"/>
      <c r="H124" s="8"/>
      <c r="I124" s="8"/>
      <c r="J124" s="8"/>
      <c r="K124" s="8"/>
      <c r="L124" s="8"/>
      <c r="M124" s="8"/>
      <c r="N124" s="8"/>
      <c r="O124" s="8"/>
      <c r="P124" s="8"/>
      <c r="Q124" s="8"/>
      <c r="R124" s="8"/>
      <c r="S124" s="8"/>
      <c r="T124" s="8"/>
      <c r="U124" s="8"/>
      <c r="V124" s="8"/>
      <c r="W124" s="8"/>
      <c r="X124" s="8"/>
      <c r="Y124" s="8"/>
      <c r="Z124" s="8"/>
    </row>
    <row r="125" spans="1:26" ht="12.75" customHeight="1" x14ac:dyDescent="0.15">
      <c r="A125" s="8"/>
      <c r="B125" s="83"/>
      <c r="C125" s="89"/>
      <c r="D125" s="35"/>
      <c r="E125" s="35"/>
      <c r="F125" s="35"/>
      <c r="G125" s="8"/>
      <c r="H125" s="8"/>
      <c r="I125" s="8"/>
      <c r="J125" s="8"/>
      <c r="K125" s="8"/>
      <c r="L125" s="8"/>
      <c r="M125" s="8"/>
      <c r="N125" s="8"/>
      <c r="O125" s="8"/>
      <c r="P125" s="8"/>
      <c r="Q125" s="8"/>
      <c r="R125" s="8"/>
      <c r="S125" s="8"/>
      <c r="T125" s="8"/>
      <c r="U125" s="8"/>
      <c r="V125" s="8"/>
      <c r="W125" s="8"/>
      <c r="X125" s="8"/>
      <c r="Y125" s="8"/>
      <c r="Z125" s="8"/>
    </row>
    <row r="126" spans="1:26" ht="12.75" customHeight="1" x14ac:dyDescent="0.15">
      <c r="A126" s="8"/>
      <c r="B126" s="83"/>
      <c r="C126" s="89"/>
      <c r="D126" s="35"/>
      <c r="E126" s="35"/>
      <c r="F126" s="35"/>
      <c r="G126" s="8"/>
      <c r="H126" s="8"/>
      <c r="I126" s="8"/>
      <c r="J126" s="8"/>
      <c r="K126" s="8"/>
      <c r="L126" s="8"/>
      <c r="M126" s="8"/>
      <c r="N126" s="8"/>
      <c r="O126" s="8"/>
      <c r="P126" s="8"/>
      <c r="Q126" s="8"/>
      <c r="R126" s="8"/>
      <c r="S126" s="8"/>
      <c r="T126" s="8"/>
      <c r="U126" s="8"/>
      <c r="V126" s="8"/>
      <c r="W126" s="8"/>
      <c r="X126" s="8"/>
      <c r="Y126" s="8"/>
      <c r="Z126" s="8"/>
    </row>
    <row r="127" spans="1:26" ht="12.75" customHeight="1" x14ac:dyDescent="0.15">
      <c r="A127" s="8"/>
      <c r="B127" s="83"/>
      <c r="C127" s="89"/>
      <c r="D127" s="35"/>
      <c r="E127" s="35"/>
      <c r="F127" s="35"/>
      <c r="G127" s="8"/>
      <c r="H127" s="8"/>
      <c r="I127" s="8"/>
      <c r="J127" s="8"/>
      <c r="K127" s="8"/>
      <c r="L127" s="8"/>
      <c r="M127" s="8"/>
      <c r="N127" s="8"/>
      <c r="O127" s="8"/>
      <c r="P127" s="8"/>
      <c r="Q127" s="8"/>
      <c r="R127" s="8"/>
      <c r="S127" s="8"/>
      <c r="T127" s="8"/>
      <c r="U127" s="8"/>
      <c r="V127" s="8"/>
      <c r="W127" s="8"/>
      <c r="X127" s="8"/>
      <c r="Y127" s="8"/>
      <c r="Z127" s="8"/>
    </row>
    <row r="128" spans="1:26" ht="12.75" customHeight="1" x14ac:dyDescent="0.15">
      <c r="A128" s="8"/>
      <c r="B128" s="83"/>
      <c r="C128" s="89"/>
      <c r="D128" s="35"/>
      <c r="E128" s="35"/>
      <c r="F128" s="35"/>
      <c r="G128" s="8"/>
      <c r="H128" s="8"/>
      <c r="I128" s="8"/>
      <c r="J128" s="8"/>
      <c r="K128" s="8"/>
      <c r="L128" s="8"/>
      <c r="M128" s="8"/>
      <c r="N128" s="8"/>
      <c r="O128" s="8"/>
      <c r="P128" s="8"/>
      <c r="Q128" s="8"/>
      <c r="R128" s="8"/>
      <c r="S128" s="8"/>
      <c r="T128" s="8"/>
      <c r="U128" s="8"/>
      <c r="V128" s="8"/>
      <c r="W128" s="8"/>
      <c r="X128" s="8"/>
      <c r="Y128" s="8"/>
      <c r="Z128" s="8"/>
    </row>
    <row r="129" spans="1:26" ht="12.75" customHeight="1" x14ac:dyDescent="0.15">
      <c r="A129" s="8"/>
      <c r="B129" s="83"/>
      <c r="C129" s="89"/>
      <c r="D129" s="35"/>
      <c r="E129" s="35"/>
      <c r="F129" s="35"/>
      <c r="G129" s="8"/>
      <c r="H129" s="8"/>
      <c r="I129" s="8"/>
      <c r="J129" s="8"/>
      <c r="K129" s="8"/>
      <c r="L129" s="8"/>
      <c r="M129" s="8"/>
      <c r="N129" s="8"/>
      <c r="O129" s="8"/>
      <c r="P129" s="8"/>
      <c r="Q129" s="8"/>
      <c r="R129" s="8"/>
      <c r="S129" s="8"/>
      <c r="T129" s="8"/>
      <c r="U129" s="8"/>
      <c r="V129" s="8"/>
      <c r="W129" s="8"/>
      <c r="X129" s="8"/>
      <c r="Y129" s="8"/>
      <c r="Z129" s="8"/>
    </row>
    <row r="130" spans="1:26" ht="12.75" customHeight="1" x14ac:dyDescent="0.15">
      <c r="A130" s="8"/>
      <c r="B130" s="83"/>
      <c r="C130" s="89"/>
      <c r="D130" s="35"/>
      <c r="E130" s="35"/>
      <c r="F130" s="35"/>
      <c r="G130" s="8"/>
      <c r="H130" s="8"/>
      <c r="I130" s="8"/>
      <c r="J130" s="8"/>
      <c r="K130" s="8"/>
      <c r="L130" s="8"/>
      <c r="M130" s="8"/>
      <c r="N130" s="8"/>
      <c r="O130" s="8"/>
      <c r="P130" s="8"/>
      <c r="Q130" s="8"/>
      <c r="R130" s="8"/>
      <c r="S130" s="8"/>
      <c r="T130" s="8"/>
      <c r="U130" s="8"/>
      <c r="V130" s="8"/>
      <c r="W130" s="8"/>
      <c r="X130" s="8"/>
      <c r="Y130" s="8"/>
      <c r="Z130" s="8"/>
    </row>
    <row r="131" spans="1:26" ht="12.75" customHeight="1" x14ac:dyDescent="0.15">
      <c r="A131" s="8"/>
      <c r="B131" s="83"/>
      <c r="C131" s="89"/>
      <c r="D131" s="35"/>
      <c r="E131" s="35"/>
      <c r="F131" s="35"/>
      <c r="G131" s="8"/>
      <c r="H131" s="8"/>
      <c r="I131" s="8"/>
      <c r="J131" s="8"/>
      <c r="K131" s="8"/>
      <c r="L131" s="8"/>
      <c r="M131" s="8"/>
      <c r="N131" s="8"/>
      <c r="O131" s="8"/>
      <c r="P131" s="8"/>
      <c r="Q131" s="8"/>
      <c r="R131" s="8"/>
      <c r="S131" s="8"/>
      <c r="T131" s="8"/>
      <c r="U131" s="8"/>
      <c r="V131" s="8"/>
      <c r="W131" s="8"/>
      <c r="X131" s="8"/>
      <c r="Y131" s="8"/>
      <c r="Z131" s="8"/>
    </row>
    <row r="132" spans="1:26" ht="12.75" customHeight="1" x14ac:dyDescent="0.15">
      <c r="A132" s="8"/>
      <c r="B132" s="83"/>
      <c r="C132" s="89"/>
      <c r="D132" s="35"/>
      <c r="E132" s="35"/>
      <c r="F132" s="35"/>
      <c r="G132" s="8"/>
      <c r="H132" s="8"/>
      <c r="I132" s="8"/>
      <c r="J132" s="8"/>
      <c r="K132" s="8"/>
      <c r="L132" s="8"/>
      <c r="M132" s="8"/>
      <c r="N132" s="8"/>
      <c r="O132" s="8"/>
      <c r="P132" s="8"/>
      <c r="Q132" s="8"/>
      <c r="R132" s="8"/>
      <c r="S132" s="8"/>
      <c r="T132" s="8"/>
      <c r="U132" s="8"/>
      <c r="V132" s="8"/>
      <c r="W132" s="8"/>
      <c r="X132" s="8"/>
      <c r="Y132" s="8"/>
      <c r="Z132" s="8"/>
    </row>
    <row r="133" spans="1:26" ht="12.75" customHeight="1" x14ac:dyDescent="0.15">
      <c r="A133" s="8"/>
      <c r="B133" s="83"/>
      <c r="C133" s="89"/>
      <c r="D133" s="35"/>
      <c r="E133" s="35"/>
      <c r="F133" s="35"/>
      <c r="G133" s="8"/>
      <c r="H133" s="8"/>
      <c r="I133" s="8"/>
      <c r="J133" s="8"/>
      <c r="K133" s="8"/>
      <c r="L133" s="8"/>
      <c r="M133" s="8"/>
      <c r="N133" s="8"/>
      <c r="O133" s="8"/>
      <c r="P133" s="8"/>
      <c r="Q133" s="8"/>
      <c r="R133" s="8"/>
      <c r="S133" s="8"/>
      <c r="T133" s="8"/>
      <c r="U133" s="8"/>
      <c r="V133" s="8"/>
      <c r="W133" s="8"/>
      <c r="X133" s="8"/>
      <c r="Y133" s="8"/>
      <c r="Z133" s="8"/>
    </row>
    <row r="134" spans="1:26" ht="12.75" customHeight="1" x14ac:dyDescent="0.15">
      <c r="A134" s="8"/>
      <c r="B134" s="83"/>
      <c r="C134" s="89"/>
      <c r="D134" s="35"/>
      <c r="E134" s="35"/>
      <c r="F134" s="35"/>
      <c r="G134" s="8"/>
      <c r="H134" s="8"/>
      <c r="I134" s="8"/>
      <c r="J134" s="8"/>
      <c r="K134" s="8"/>
      <c r="L134" s="8"/>
      <c r="M134" s="8"/>
      <c r="N134" s="8"/>
      <c r="O134" s="8"/>
      <c r="P134" s="8"/>
      <c r="Q134" s="8"/>
      <c r="R134" s="8"/>
      <c r="S134" s="8"/>
      <c r="T134" s="8"/>
      <c r="U134" s="8"/>
      <c r="V134" s="8"/>
      <c r="W134" s="8"/>
      <c r="X134" s="8"/>
      <c r="Y134" s="8"/>
      <c r="Z134" s="8"/>
    </row>
    <row r="135" spans="1:26" ht="12.75" customHeight="1" x14ac:dyDescent="0.15">
      <c r="A135" s="8"/>
      <c r="B135" s="83"/>
      <c r="C135" s="89"/>
      <c r="D135" s="35"/>
      <c r="E135" s="35"/>
      <c r="F135" s="35"/>
      <c r="G135" s="8"/>
      <c r="H135" s="8"/>
      <c r="I135" s="8"/>
      <c r="J135" s="8"/>
      <c r="K135" s="8"/>
      <c r="L135" s="8"/>
      <c r="M135" s="8"/>
      <c r="N135" s="8"/>
      <c r="O135" s="8"/>
      <c r="P135" s="8"/>
      <c r="Q135" s="8"/>
      <c r="R135" s="8"/>
      <c r="S135" s="8"/>
      <c r="T135" s="8"/>
      <c r="U135" s="8"/>
      <c r="V135" s="8"/>
      <c r="W135" s="8"/>
      <c r="X135" s="8"/>
      <c r="Y135" s="8"/>
      <c r="Z135" s="8"/>
    </row>
    <row r="136" spans="1:26" ht="12.75" customHeight="1" x14ac:dyDescent="0.15">
      <c r="A136" s="8"/>
      <c r="B136" s="83"/>
      <c r="C136" s="89"/>
      <c r="D136" s="35"/>
      <c r="E136" s="35"/>
      <c r="F136" s="35"/>
      <c r="G136" s="8"/>
      <c r="H136" s="8"/>
      <c r="I136" s="8"/>
      <c r="J136" s="8"/>
      <c r="K136" s="8"/>
      <c r="L136" s="8"/>
      <c r="M136" s="8"/>
      <c r="N136" s="8"/>
      <c r="O136" s="8"/>
      <c r="P136" s="8"/>
      <c r="Q136" s="8"/>
      <c r="R136" s="8"/>
      <c r="S136" s="8"/>
      <c r="T136" s="8"/>
      <c r="U136" s="8"/>
      <c r="V136" s="8"/>
      <c r="W136" s="8"/>
      <c r="X136" s="8"/>
      <c r="Y136" s="8"/>
      <c r="Z136" s="8"/>
    </row>
    <row r="137" spans="1:26" ht="12.75" customHeight="1" x14ac:dyDescent="0.15">
      <c r="A137" s="8"/>
      <c r="B137" s="83"/>
      <c r="C137" s="89"/>
      <c r="D137" s="35"/>
      <c r="E137" s="35"/>
      <c r="F137" s="35"/>
      <c r="G137" s="8"/>
      <c r="H137" s="8"/>
      <c r="I137" s="8"/>
      <c r="J137" s="8"/>
      <c r="K137" s="8"/>
      <c r="L137" s="8"/>
      <c r="M137" s="8"/>
      <c r="N137" s="8"/>
      <c r="O137" s="8"/>
      <c r="P137" s="8"/>
      <c r="Q137" s="8"/>
      <c r="R137" s="8"/>
      <c r="S137" s="8"/>
      <c r="T137" s="8"/>
      <c r="U137" s="8"/>
      <c r="V137" s="8"/>
      <c r="W137" s="8"/>
      <c r="X137" s="8"/>
      <c r="Y137" s="8"/>
      <c r="Z137" s="8"/>
    </row>
    <row r="138" spans="1:26" ht="12.75" customHeight="1" x14ac:dyDescent="0.15">
      <c r="A138" s="8"/>
      <c r="B138" s="83"/>
      <c r="C138" s="89"/>
      <c r="D138" s="35"/>
      <c r="E138" s="35"/>
      <c r="F138" s="35"/>
      <c r="G138" s="8"/>
      <c r="H138" s="8"/>
      <c r="I138" s="8"/>
      <c r="J138" s="8"/>
      <c r="K138" s="8"/>
      <c r="L138" s="8"/>
      <c r="M138" s="8"/>
      <c r="N138" s="8"/>
      <c r="O138" s="8"/>
      <c r="P138" s="8"/>
      <c r="Q138" s="8"/>
      <c r="R138" s="8"/>
      <c r="S138" s="8"/>
      <c r="T138" s="8"/>
      <c r="U138" s="8"/>
      <c r="V138" s="8"/>
      <c r="W138" s="8"/>
      <c r="X138" s="8"/>
      <c r="Y138" s="8"/>
      <c r="Z138" s="8"/>
    </row>
    <row r="139" spans="1:26" ht="12.75" customHeight="1" x14ac:dyDescent="0.15">
      <c r="A139" s="8"/>
      <c r="B139" s="83"/>
      <c r="C139" s="89"/>
      <c r="D139" s="35"/>
      <c r="E139" s="35"/>
      <c r="F139" s="35"/>
      <c r="G139" s="8"/>
      <c r="H139" s="8"/>
      <c r="I139" s="8"/>
      <c r="J139" s="8"/>
      <c r="K139" s="8"/>
      <c r="L139" s="8"/>
      <c r="M139" s="8"/>
      <c r="N139" s="8"/>
      <c r="O139" s="8"/>
      <c r="P139" s="8"/>
      <c r="Q139" s="8"/>
      <c r="R139" s="8"/>
      <c r="S139" s="8"/>
      <c r="T139" s="8"/>
      <c r="U139" s="8"/>
      <c r="V139" s="8"/>
      <c r="W139" s="8"/>
      <c r="X139" s="8"/>
      <c r="Y139" s="8"/>
      <c r="Z139" s="8"/>
    </row>
    <row r="140" spans="1:26" ht="12.75" customHeight="1" x14ac:dyDescent="0.15">
      <c r="A140" s="8"/>
      <c r="B140" s="83"/>
      <c r="C140" s="89"/>
      <c r="D140" s="35"/>
      <c r="E140" s="35"/>
      <c r="F140" s="35"/>
      <c r="G140" s="8"/>
      <c r="H140" s="8"/>
      <c r="I140" s="8"/>
      <c r="J140" s="8"/>
      <c r="K140" s="8"/>
      <c r="L140" s="8"/>
      <c r="M140" s="8"/>
      <c r="N140" s="8"/>
      <c r="O140" s="8"/>
      <c r="P140" s="8"/>
      <c r="Q140" s="8"/>
      <c r="R140" s="8"/>
      <c r="S140" s="8"/>
      <c r="T140" s="8"/>
      <c r="U140" s="8"/>
      <c r="V140" s="8"/>
      <c r="W140" s="8"/>
      <c r="X140" s="8"/>
      <c r="Y140" s="8"/>
      <c r="Z140" s="8"/>
    </row>
    <row r="141" spans="1:26" ht="12.75" customHeight="1" x14ac:dyDescent="0.15">
      <c r="A141" s="8"/>
      <c r="B141" s="83"/>
      <c r="C141" s="89"/>
      <c r="D141" s="35"/>
      <c r="E141" s="35"/>
      <c r="F141" s="35"/>
      <c r="G141" s="8"/>
      <c r="H141" s="8"/>
      <c r="I141" s="8"/>
      <c r="J141" s="8"/>
      <c r="K141" s="8"/>
      <c r="L141" s="8"/>
      <c r="M141" s="8"/>
      <c r="N141" s="8"/>
      <c r="O141" s="8"/>
      <c r="P141" s="8"/>
      <c r="Q141" s="8"/>
      <c r="R141" s="8"/>
      <c r="S141" s="8"/>
      <c r="T141" s="8"/>
      <c r="U141" s="8"/>
      <c r="V141" s="8"/>
      <c r="W141" s="8"/>
      <c r="X141" s="8"/>
      <c r="Y141" s="8"/>
      <c r="Z141" s="8"/>
    </row>
    <row r="142" spans="1:26" ht="12.75" customHeight="1" x14ac:dyDescent="0.15">
      <c r="A142" s="8"/>
      <c r="B142" s="83"/>
      <c r="C142" s="89"/>
      <c r="D142" s="35"/>
      <c r="E142" s="35"/>
      <c r="F142" s="35"/>
      <c r="G142" s="8"/>
      <c r="H142" s="8"/>
      <c r="I142" s="8"/>
      <c r="J142" s="8"/>
      <c r="K142" s="8"/>
      <c r="L142" s="8"/>
      <c r="M142" s="8"/>
      <c r="N142" s="8"/>
      <c r="O142" s="8"/>
      <c r="P142" s="8"/>
      <c r="Q142" s="8"/>
      <c r="R142" s="8"/>
      <c r="S142" s="8"/>
      <c r="T142" s="8"/>
      <c r="U142" s="8"/>
      <c r="V142" s="8"/>
      <c r="W142" s="8"/>
      <c r="X142" s="8"/>
      <c r="Y142" s="8"/>
      <c r="Z142" s="8"/>
    </row>
    <row r="143" spans="1:26" ht="12.75" customHeight="1" x14ac:dyDescent="0.15">
      <c r="A143" s="8"/>
      <c r="B143" s="83"/>
      <c r="C143" s="89"/>
      <c r="D143" s="35"/>
      <c r="E143" s="35"/>
      <c r="F143" s="35"/>
      <c r="G143" s="8"/>
      <c r="H143" s="8"/>
      <c r="I143" s="8"/>
      <c r="J143" s="8"/>
      <c r="K143" s="8"/>
      <c r="L143" s="8"/>
      <c r="M143" s="8"/>
      <c r="N143" s="8"/>
      <c r="O143" s="8"/>
      <c r="P143" s="8"/>
      <c r="Q143" s="8"/>
      <c r="R143" s="8"/>
      <c r="S143" s="8"/>
      <c r="T143" s="8"/>
      <c r="U143" s="8"/>
      <c r="V143" s="8"/>
      <c r="W143" s="8"/>
      <c r="X143" s="8"/>
      <c r="Y143" s="8"/>
      <c r="Z143" s="8"/>
    </row>
    <row r="144" spans="1:26" ht="12.75" customHeight="1" x14ac:dyDescent="0.15">
      <c r="A144" s="8"/>
      <c r="B144" s="83"/>
      <c r="C144" s="89"/>
      <c r="D144" s="35"/>
      <c r="E144" s="35"/>
      <c r="F144" s="35"/>
      <c r="G144" s="8"/>
      <c r="H144" s="8"/>
      <c r="I144" s="8"/>
      <c r="J144" s="8"/>
      <c r="K144" s="8"/>
      <c r="L144" s="8"/>
      <c r="M144" s="8"/>
      <c r="N144" s="8"/>
      <c r="O144" s="8"/>
      <c r="P144" s="8"/>
      <c r="Q144" s="8"/>
      <c r="R144" s="8"/>
      <c r="S144" s="8"/>
      <c r="T144" s="8"/>
      <c r="U144" s="8"/>
      <c r="V144" s="8"/>
      <c r="W144" s="8"/>
      <c r="X144" s="8"/>
      <c r="Y144" s="8"/>
      <c r="Z144" s="8"/>
    </row>
    <row r="145" spans="1:26" ht="12.75" customHeight="1" x14ac:dyDescent="0.15">
      <c r="A145" s="8"/>
      <c r="B145" s="83"/>
      <c r="C145" s="89"/>
      <c r="D145" s="35"/>
      <c r="E145" s="35"/>
      <c r="F145" s="35"/>
      <c r="G145" s="8"/>
      <c r="H145" s="8"/>
      <c r="I145" s="8"/>
      <c r="J145" s="8"/>
      <c r="K145" s="8"/>
      <c r="L145" s="8"/>
      <c r="M145" s="8"/>
      <c r="N145" s="8"/>
      <c r="O145" s="8"/>
      <c r="P145" s="8"/>
      <c r="Q145" s="8"/>
      <c r="R145" s="8"/>
      <c r="S145" s="8"/>
      <c r="T145" s="8"/>
      <c r="U145" s="8"/>
      <c r="V145" s="8"/>
      <c r="W145" s="8"/>
      <c r="X145" s="8"/>
      <c r="Y145" s="8"/>
      <c r="Z145" s="8"/>
    </row>
    <row r="146" spans="1:26" ht="12.75" customHeight="1" x14ac:dyDescent="0.15">
      <c r="A146" s="8"/>
      <c r="B146" s="83"/>
      <c r="C146" s="89"/>
      <c r="D146" s="35"/>
      <c r="E146" s="35"/>
      <c r="F146" s="35"/>
      <c r="G146" s="8"/>
      <c r="H146" s="8"/>
      <c r="I146" s="8"/>
      <c r="J146" s="8"/>
      <c r="K146" s="8"/>
      <c r="L146" s="8"/>
      <c r="M146" s="8"/>
      <c r="N146" s="8"/>
      <c r="O146" s="8"/>
      <c r="P146" s="8"/>
      <c r="Q146" s="8"/>
      <c r="R146" s="8"/>
      <c r="S146" s="8"/>
      <c r="T146" s="8"/>
      <c r="U146" s="8"/>
      <c r="V146" s="8"/>
      <c r="W146" s="8"/>
      <c r="X146" s="8"/>
      <c r="Y146" s="8"/>
      <c r="Z146" s="8"/>
    </row>
    <row r="147" spans="1:26" ht="12.75" customHeight="1" x14ac:dyDescent="0.15">
      <c r="A147" s="8"/>
      <c r="B147" s="83"/>
      <c r="C147" s="89"/>
      <c r="D147" s="35"/>
      <c r="E147" s="35"/>
      <c r="F147" s="35"/>
      <c r="G147" s="8"/>
      <c r="H147" s="8"/>
      <c r="I147" s="8"/>
      <c r="J147" s="8"/>
      <c r="K147" s="8"/>
      <c r="L147" s="8"/>
      <c r="M147" s="8"/>
      <c r="N147" s="8"/>
      <c r="O147" s="8"/>
      <c r="P147" s="8"/>
      <c r="Q147" s="8"/>
      <c r="R147" s="8"/>
      <c r="S147" s="8"/>
      <c r="T147" s="8"/>
      <c r="U147" s="8"/>
      <c r="V147" s="8"/>
      <c r="W147" s="8"/>
      <c r="X147" s="8"/>
      <c r="Y147" s="8"/>
      <c r="Z147" s="8"/>
    </row>
    <row r="148" spans="1:26" ht="12.75" customHeight="1" x14ac:dyDescent="0.15">
      <c r="A148" s="8"/>
      <c r="B148" s="83"/>
      <c r="C148" s="89"/>
      <c r="D148" s="35"/>
      <c r="E148" s="35"/>
      <c r="F148" s="35"/>
      <c r="G148" s="8"/>
      <c r="H148" s="8"/>
      <c r="I148" s="8"/>
      <c r="J148" s="8"/>
      <c r="K148" s="8"/>
      <c r="L148" s="8"/>
      <c r="M148" s="8"/>
      <c r="N148" s="8"/>
      <c r="O148" s="8"/>
      <c r="P148" s="8"/>
      <c r="Q148" s="8"/>
      <c r="R148" s="8"/>
      <c r="S148" s="8"/>
      <c r="T148" s="8"/>
      <c r="U148" s="8"/>
      <c r="V148" s="8"/>
      <c r="W148" s="8"/>
      <c r="X148" s="8"/>
      <c r="Y148" s="8"/>
      <c r="Z148" s="8"/>
    </row>
    <row r="149" spans="1:26" ht="12.75" customHeight="1" x14ac:dyDescent="0.15">
      <c r="A149" s="8"/>
      <c r="B149" s="83"/>
      <c r="C149" s="89"/>
      <c r="D149" s="35"/>
      <c r="E149" s="35"/>
      <c r="F149" s="35"/>
      <c r="G149" s="8"/>
      <c r="H149" s="8"/>
      <c r="I149" s="8"/>
      <c r="J149" s="8"/>
      <c r="K149" s="8"/>
      <c r="L149" s="8"/>
      <c r="M149" s="8"/>
      <c r="N149" s="8"/>
      <c r="O149" s="8"/>
      <c r="P149" s="8"/>
      <c r="Q149" s="8"/>
      <c r="R149" s="8"/>
      <c r="S149" s="8"/>
      <c r="T149" s="8"/>
      <c r="U149" s="8"/>
      <c r="V149" s="8"/>
      <c r="W149" s="8"/>
      <c r="X149" s="8"/>
      <c r="Y149" s="8"/>
      <c r="Z149" s="8"/>
    </row>
    <row r="150" spans="1:26" ht="12.75" customHeight="1" x14ac:dyDescent="0.15">
      <c r="A150" s="8"/>
      <c r="B150" s="83"/>
      <c r="C150" s="89"/>
      <c r="D150" s="35"/>
      <c r="E150" s="35"/>
      <c r="F150" s="35"/>
      <c r="G150" s="8"/>
      <c r="H150" s="8"/>
      <c r="I150" s="8"/>
      <c r="J150" s="8"/>
      <c r="K150" s="8"/>
      <c r="L150" s="8"/>
      <c r="M150" s="8"/>
      <c r="N150" s="8"/>
      <c r="O150" s="8"/>
      <c r="P150" s="8"/>
      <c r="Q150" s="8"/>
      <c r="R150" s="8"/>
      <c r="S150" s="8"/>
      <c r="T150" s="8"/>
      <c r="U150" s="8"/>
      <c r="V150" s="8"/>
      <c r="W150" s="8"/>
      <c r="X150" s="8"/>
      <c r="Y150" s="8"/>
      <c r="Z150" s="8"/>
    </row>
    <row r="151" spans="1:26" ht="12.75" customHeight="1" x14ac:dyDescent="0.15">
      <c r="A151" s="8"/>
      <c r="B151" s="83"/>
      <c r="C151" s="89"/>
      <c r="D151" s="35"/>
      <c r="E151" s="35"/>
      <c r="F151" s="35"/>
      <c r="G151" s="8"/>
      <c r="H151" s="8"/>
      <c r="I151" s="8"/>
      <c r="J151" s="8"/>
      <c r="K151" s="8"/>
      <c r="L151" s="8"/>
      <c r="M151" s="8"/>
      <c r="N151" s="8"/>
      <c r="O151" s="8"/>
      <c r="P151" s="8"/>
      <c r="Q151" s="8"/>
      <c r="R151" s="8"/>
      <c r="S151" s="8"/>
      <c r="T151" s="8"/>
      <c r="U151" s="8"/>
      <c r="V151" s="8"/>
      <c r="W151" s="8"/>
      <c r="X151" s="8"/>
      <c r="Y151" s="8"/>
      <c r="Z151" s="8"/>
    </row>
    <row r="152" spans="1:26" ht="12.75" customHeight="1" x14ac:dyDescent="0.15">
      <c r="A152" s="8"/>
      <c r="B152" s="83"/>
      <c r="C152" s="89"/>
      <c r="D152" s="35"/>
      <c r="E152" s="35"/>
      <c r="F152" s="35"/>
      <c r="G152" s="8"/>
      <c r="H152" s="8"/>
      <c r="I152" s="8"/>
      <c r="J152" s="8"/>
      <c r="K152" s="8"/>
      <c r="L152" s="8"/>
      <c r="M152" s="8"/>
      <c r="N152" s="8"/>
      <c r="O152" s="8"/>
      <c r="P152" s="8"/>
      <c r="Q152" s="8"/>
      <c r="R152" s="8"/>
      <c r="S152" s="8"/>
      <c r="T152" s="8"/>
      <c r="U152" s="8"/>
      <c r="V152" s="8"/>
      <c r="W152" s="8"/>
      <c r="X152" s="8"/>
      <c r="Y152" s="8"/>
      <c r="Z152" s="8"/>
    </row>
    <row r="153" spans="1:26" ht="12.75" customHeight="1" x14ac:dyDescent="0.15">
      <c r="A153" s="8"/>
      <c r="B153" s="83"/>
      <c r="C153" s="89"/>
      <c r="D153" s="35"/>
      <c r="E153" s="35"/>
      <c r="F153" s="35"/>
      <c r="G153" s="8"/>
      <c r="H153" s="8"/>
      <c r="I153" s="8"/>
      <c r="J153" s="8"/>
      <c r="K153" s="8"/>
      <c r="L153" s="8"/>
      <c r="M153" s="8"/>
      <c r="N153" s="8"/>
      <c r="O153" s="8"/>
      <c r="P153" s="8"/>
      <c r="Q153" s="8"/>
      <c r="R153" s="8"/>
      <c r="S153" s="8"/>
      <c r="T153" s="8"/>
      <c r="U153" s="8"/>
      <c r="V153" s="8"/>
      <c r="W153" s="8"/>
      <c r="X153" s="8"/>
      <c r="Y153" s="8"/>
      <c r="Z153" s="8"/>
    </row>
    <row r="154" spans="1:26" ht="12.75" customHeight="1" x14ac:dyDescent="0.15">
      <c r="A154" s="8"/>
      <c r="B154" s="83"/>
      <c r="C154" s="89"/>
      <c r="D154" s="35"/>
      <c r="E154" s="35"/>
      <c r="F154" s="35"/>
      <c r="G154" s="8"/>
      <c r="H154" s="8"/>
      <c r="I154" s="8"/>
      <c r="J154" s="8"/>
      <c r="K154" s="8"/>
      <c r="L154" s="8"/>
      <c r="M154" s="8"/>
      <c r="N154" s="8"/>
      <c r="O154" s="8"/>
      <c r="P154" s="8"/>
      <c r="Q154" s="8"/>
      <c r="R154" s="8"/>
      <c r="S154" s="8"/>
      <c r="T154" s="8"/>
      <c r="U154" s="8"/>
      <c r="V154" s="8"/>
      <c r="W154" s="8"/>
      <c r="X154" s="8"/>
      <c r="Y154" s="8"/>
      <c r="Z154" s="8"/>
    </row>
    <row r="155" spans="1:26" ht="12.75" customHeight="1" x14ac:dyDescent="0.15">
      <c r="A155" s="8"/>
      <c r="B155" s="83"/>
      <c r="C155" s="89"/>
      <c r="D155" s="35"/>
      <c r="E155" s="35"/>
      <c r="F155" s="35"/>
      <c r="G155" s="8"/>
      <c r="H155" s="8"/>
      <c r="I155" s="8"/>
      <c r="J155" s="8"/>
      <c r="K155" s="8"/>
      <c r="L155" s="8"/>
      <c r="M155" s="8"/>
      <c r="N155" s="8"/>
      <c r="O155" s="8"/>
      <c r="P155" s="8"/>
      <c r="Q155" s="8"/>
      <c r="R155" s="8"/>
      <c r="S155" s="8"/>
      <c r="T155" s="8"/>
      <c r="U155" s="8"/>
      <c r="V155" s="8"/>
      <c r="W155" s="8"/>
      <c r="X155" s="8"/>
      <c r="Y155" s="8"/>
      <c r="Z155" s="8"/>
    </row>
    <row r="156" spans="1:26" ht="12.75" customHeight="1" x14ac:dyDescent="0.15">
      <c r="A156" s="8"/>
      <c r="B156" s="83"/>
      <c r="C156" s="89"/>
      <c r="D156" s="35"/>
      <c r="E156" s="35"/>
      <c r="F156" s="35"/>
      <c r="G156" s="8"/>
      <c r="H156" s="8"/>
      <c r="I156" s="8"/>
      <c r="J156" s="8"/>
      <c r="K156" s="8"/>
      <c r="L156" s="8"/>
      <c r="M156" s="8"/>
      <c r="N156" s="8"/>
      <c r="O156" s="8"/>
      <c r="P156" s="8"/>
      <c r="Q156" s="8"/>
      <c r="R156" s="8"/>
      <c r="S156" s="8"/>
      <c r="T156" s="8"/>
      <c r="U156" s="8"/>
      <c r="V156" s="8"/>
      <c r="W156" s="8"/>
      <c r="X156" s="8"/>
      <c r="Y156" s="8"/>
      <c r="Z156" s="8"/>
    </row>
    <row r="157" spans="1:26" ht="12.75" customHeight="1" x14ac:dyDescent="0.15">
      <c r="A157" s="8"/>
      <c r="B157" s="83"/>
      <c r="C157" s="89"/>
      <c r="D157" s="35"/>
      <c r="E157" s="35"/>
      <c r="F157" s="35"/>
      <c r="G157" s="8"/>
      <c r="H157" s="8"/>
      <c r="I157" s="8"/>
      <c r="J157" s="8"/>
      <c r="K157" s="8"/>
      <c r="L157" s="8"/>
      <c r="M157" s="8"/>
      <c r="N157" s="8"/>
      <c r="O157" s="8"/>
      <c r="P157" s="8"/>
      <c r="Q157" s="8"/>
      <c r="R157" s="8"/>
      <c r="S157" s="8"/>
      <c r="T157" s="8"/>
      <c r="U157" s="8"/>
      <c r="V157" s="8"/>
      <c r="W157" s="8"/>
      <c r="X157" s="8"/>
      <c r="Y157" s="8"/>
      <c r="Z157" s="8"/>
    </row>
    <row r="158" spans="1:26" ht="12.75" customHeight="1" x14ac:dyDescent="0.15">
      <c r="A158" s="8"/>
      <c r="B158" s="83"/>
      <c r="C158" s="89"/>
      <c r="D158" s="35"/>
      <c r="E158" s="35"/>
      <c r="F158" s="35"/>
      <c r="G158" s="8"/>
      <c r="H158" s="8"/>
      <c r="I158" s="8"/>
      <c r="J158" s="8"/>
      <c r="K158" s="8"/>
      <c r="L158" s="8"/>
      <c r="M158" s="8"/>
      <c r="N158" s="8"/>
      <c r="O158" s="8"/>
      <c r="P158" s="8"/>
      <c r="Q158" s="8"/>
      <c r="R158" s="8"/>
      <c r="S158" s="8"/>
      <c r="T158" s="8"/>
      <c r="U158" s="8"/>
      <c r="V158" s="8"/>
      <c r="W158" s="8"/>
      <c r="X158" s="8"/>
      <c r="Y158" s="8"/>
      <c r="Z158" s="8"/>
    </row>
    <row r="159" spans="1:26" ht="12.75" customHeight="1" x14ac:dyDescent="0.15">
      <c r="A159" s="8"/>
      <c r="B159" s="83"/>
      <c r="C159" s="89"/>
      <c r="D159" s="35"/>
      <c r="E159" s="35"/>
      <c r="F159" s="35"/>
      <c r="G159" s="8"/>
      <c r="H159" s="8"/>
      <c r="I159" s="8"/>
      <c r="J159" s="8"/>
      <c r="K159" s="8"/>
      <c r="L159" s="8"/>
      <c r="M159" s="8"/>
      <c r="N159" s="8"/>
      <c r="O159" s="8"/>
      <c r="P159" s="8"/>
      <c r="Q159" s="8"/>
      <c r="R159" s="8"/>
      <c r="S159" s="8"/>
      <c r="T159" s="8"/>
      <c r="U159" s="8"/>
      <c r="V159" s="8"/>
      <c r="W159" s="8"/>
      <c r="X159" s="8"/>
      <c r="Y159" s="8"/>
      <c r="Z159" s="8"/>
    </row>
    <row r="160" spans="1:26" ht="12.75" customHeight="1" x14ac:dyDescent="0.15">
      <c r="A160" s="8"/>
      <c r="B160" s="83"/>
      <c r="C160" s="89"/>
      <c r="D160" s="35"/>
      <c r="E160" s="35"/>
      <c r="F160" s="35"/>
      <c r="G160" s="8"/>
      <c r="H160" s="8"/>
      <c r="I160" s="8"/>
      <c r="J160" s="8"/>
      <c r="K160" s="8"/>
      <c r="L160" s="8"/>
      <c r="M160" s="8"/>
      <c r="N160" s="8"/>
      <c r="O160" s="8"/>
      <c r="P160" s="8"/>
      <c r="Q160" s="8"/>
      <c r="R160" s="8"/>
      <c r="S160" s="8"/>
      <c r="T160" s="8"/>
      <c r="U160" s="8"/>
      <c r="V160" s="8"/>
      <c r="W160" s="8"/>
      <c r="X160" s="8"/>
      <c r="Y160" s="8"/>
      <c r="Z160" s="8"/>
    </row>
    <row r="161" spans="1:26" ht="12.75" customHeight="1" x14ac:dyDescent="0.15">
      <c r="A161" s="8"/>
      <c r="B161" s="83"/>
      <c r="C161" s="89"/>
      <c r="D161" s="35"/>
      <c r="E161" s="35"/>
      <c r="F161" s="35"/>
      <c r="G161" s="8"/>
      <c r="H161" s="8"/>
      <c r="I161" s="8"/>
      <c r="J161" s="8"/>
      <c r="K161" s="8"/>
      <c r="L161" s="8"/>
      <c r="M161" s="8"/>
      <c r="N161" s="8"/>
      <c r="O161" s="8"/>
      <c r="P161" s="8"/>
      <c r="Q161" s="8"/>
      <c r="R161" s="8"/>
      <c r="S161" s="8"/>
      <c r="T161" s="8"/>
      <c r="U161" s="8"/>
      <c r="V161" s="8"/>
      <c r="W161" s="8"/>
      <c r="X161" s="8"/>
      <c r="Y161" s="8"/>
      <c r="Z161" s="8"/>
    </row>
    <row r="162" spans="1:26" ht="12.75" customHeight="1" x14ac:dyDescent="0.15">
      <c r="A162" s="8"/>
      <c r="B162" s="83"/>
      <c r="C162" s="89"/>
      <c r="D162" s="35"/>
      <c r="E162" s="35"/>
      <c r="F162" s="35"/>
      <c r="G162" s="8"/>
      <c r="H162" s="8"/>
      <c r="I162" s="8"/>
      <c r="J162" s="8"/>
      <c r="K162" s="8"/>
      <c r="L162" s="8"/>
      <c r="M162" s="8"/>
      <c r="N162" s="8"/>
      <c r="O162" s="8"/>
      <c r="P162" s="8"/>
      <c r="Q162" s="8"/>
      <c r="R162" s="8"/>
      <c r="S162" s="8"/>
      <c r="T162" s="8"/>
      <c r="U162" s="8"/>
      <c r="V162" s="8"/>
      <c r="W162" s="8"/>
      <c r="X162" s="8"/>
      <c r="Y162" s="8"/>
      <c r="Z162" s="8"/>
    </row>
    <row r="163" spans="1:26" ht="12.75" customHeight="1" x14ac:dyDescent="0.15">
      <c r="A163" s="8"/>
      <c r="B163" s="83"/>
      <c r="C163" s="89"/>
      <c r="D163" s="35"/>
      <c r="E163" s="35"/>
      <c r="F163" s="35"/>
      <c r="G163" s="8"/>
      <c r="H163" s="8"/>
      <c r="I163" s="8"/>
      <c r="J163" s="8"/>
      <c r="K163" s="8"/>
      <c r="L163" s="8"/>
      <c r="M163" s="8"/>
      <c r="N163" s="8"/>
      <c r="O163" s="8"/>
      <c r="P163" s="8"/>
      <c r="Q163" s="8"/>
      <c r="R163" s="8"/>
      <c r="S163" s="8"/>
      <c r="T163" s="8"/>
      <c r="U163" s="8"/>
      <c r="V163" s="8"/>
      <c r="W163" s="8"/>
      <c r="X163" s="8"/>
      <c r="Y163" s="8"/>
      <c r="Z163" s="8"/>
    </row>
    <row r="164" spans="1:26" ht="12.75" customHeight="1" x14ac:dyDescent="0.15">
      <c r="A164" s="8"/>
      <c r="B164" s="83"/>
      <c r="C164" s="89"/>
      <c r="D164" s="35"/>
      <c r="E164" s="35"/>
      <c r="F164" s="35"/>
      <c r="G164" s="8"/>
      <c r="H164" s="8"/>
      <c r="I164" s="8"/>
      <c r="J164" s="8"/>
      <c r="K164" s="8"/>
      <c r="L164" s="8"/>
      <c r="M164" s="8"/>
      <c r="N164" s="8"/>
      <c r="O164" s="8"/>
      <c r="P164" s="8"/>
      <c r="Q164" s="8"/>
      <c r="R164" s="8"/>
      <c r="S164" s="8"/>
      <c r="T164" s="8"/>
      <c r="U164" s="8"/>
      <c r="V164" s="8"/>
      <c r="W164" s="8"/>
      <c r="X164" s="8"/>
      <c r="Y164" s="8"/>
      <c r="Z164" s="8"/>
    </row>
    <row r="165" spans="1:26" ht="12.75" customHeight="1" x14ac:dyDescent="0.15">
      <c r="A165" s="8"/>
      <c r="B165" s="83"/>
      <c r="C165" s="89"/>
      <c r="D165" s="35"/>
      <c r="E165" s="35"/>
      <c r="F165" s="35"/>
      <c r="G165" s="8"/>
      <c r="H165" s="8"/>
      <c r="I165" s="8"/>
      <c r="J165" s="8"/>
      <c r="K165" s="8"/>
      <c r="L165" s="8"/>
      <c r="M165" s="8"/>
      <c r="N165" s="8"/>
      <c r="O165" s="8"/>
      <c r="P165" s="8"/>
      <c r="Q165" s="8"/>
      <c r="R165" s="8"/>
      <c r="S165" s="8"/>
      <c r="T165" s="8"/>
      <c r="U165" s="8"/>
      <c r="V165" s="8"/>
      <c r="W165" s="8"/>
      <c r="X165" s="8"/>
      <c r="Y165" s="8"/>
      <c r="Z165" s="8"/>
    </row>
    <row r="166" spans="1:26" ht="12.75" customHeight="1" x14ac:dyDescent="0.15">
      <c r="A166" s="8"/>
      <c r="B166" s="83"/>
      <c r="C166" s="89"/>
      <c r="D166" s="35"/>
      <c r="E166" s="35"/>
      <c r="F166" s="35"/>
      <c r="G166" s="8"/>
      <c r="H166" s="8"/>
      <c r="I166" s="8"/>
      <c r="J166" s="8"/>
      <c r="K166" s="8"/>
      <c r="L166" s="8"/>
      <c r="M166" s="8"/>
      <c r="N166" s="8"/>
      <c r="O166" s="8"/>
      <c r="P166" s="8"/>
      <c r="Q166" s="8"/>
      <c r="R166" s="8"/>
      <c r="S166" s="8"/>
      <c r="T166" s="8"/>
      <c r="U166" s="8"/>
      <c r="V166" s="8"/>
      <c r="W166" s="8"/>
      <c r="X166" s="8"/>
      <c r="Y166" s="8"/>
      <c r="Z166" s="8"/>
    </row>
    <row r="167" spans="1:26" ht="12.75" customHeight="1" x14ac:dyDescent="0.15">
      <c r="A167" s="8"/>
      <c r="B167" s="83"/>
      <c r="C167" s="89"/>
      <c r="D167" s="35"/>
      <c r="E167" s="35"/>
      <c r="F167" s="35"/>
      <c r="G167" s="8"/>
      <c r="H167" s="8"/>
      <c r="I167" s="8"/>
      <c r="J167" s="8"/>
      <c r="K167" s="8"/>
      <c r="L167" s="8"/>
      <c r="M167" s="8"/>
      <c r="N167" s="8"/>
      <c r="O167" s="8"/>
      <c r="P167" s="8"/>
      <c r="Q167" s="8"/>
      <c r="R167" s="8"/>
      <c r="S167" s="8"/>
      <c r="T167" s="8"/>
      <c r="U167" s="8"/>
      <c r="V167" s="8"/>
      <c r="W167" s="8"/>
      <c r="X167" s="8"/>
      <c r="Y167" s="8"/>
      <c r="Z167" s="8"/>
    </row>
    <row r="168" spans="1:26" ht="12.75" customHeight="1" x14ac:dyDescent="0.15">
      <c r="A168" s="8"/>
      <c r="B168" s="83"/>
      <c r="C168" s="89"/>
      <c r="D168" s="35"/>
      <c r="E168" s="35"/>
      <c r="F168" s="35"/>
      <c r="G168" s="8"/>
      <c r="H168" s="8"/>
      <c r="I168" s="8"/>
      <c r="J168" s="8"/>
      <c r="K168" s="8"/>
      <c r="L168" s="8"/>
      <c r="M168" s="8"/>
      <c r="N168" s="8"/>
      <c r="O168" s="8"/>
      <c r="P168" s="8"/>
      <c r="Q168" s="8"/>
      <c r="R168" s="8"/>
      <c r="S168" s="8"/>
      <c r="T168" s="8"/>
      <c r="U168" s="8"/>
      <c r="V168" s="8"/>
      <c r="W168" s="8"/>
      <c r="X168" s="8"/>
      <c r="Y168" s="8"/>
      <c r="Z168" s="8"/>
    </row>
    <row r="169" spans="1:26" ht="12.75" customHeight="1" x14ac:dyDescent="0.15">
      <c r="A169" s="8"/>
      <c r="B169" s="83"/>
      <c r="C169" s="89"/>
      <c r="D169" s="35"/>
      <c r="E169" s="35"/>
      <c r="F169" s="35"/>
      <c r="G169" s="8"/>
      <c r="H169" s="8"/>
      <c r="I169" s="8"/>
      <c r="J169" s="8"/>
      <c r="K169" s="8"/>
      <c r="L169" s="8"/>
      <c r="M169" s="8"/>
      <c r="N169" s="8"/>
      <c r="O169" s="8"/>
      <c r="P169" s="8"/>
      <c r="Q169" s="8"/>
      <c r="R169" s="8"/>
      <c r="S169" s="8"/>
      <c r="T169" s="8"/>
      <c r="U169" s="8"/>
      <c r="V169" s="8"/>
      <c r="W169" s="8"/>
      <c r="X169" s="8"/>
      <c r="Y169" s="8"/>
      <c r="Z169" s="8"/>
    </row>
    <row r="170" spans="1:26" ht="12.75" customHeight="1" x14ac:dyDescent="0.15">
      <c r="A170" s="8"/>
      <c r="B170" s="83"/>
      <c r="C170" s="89"/>
      <c r="D170" s="35"/>
      <c r="E170" s="35"/>
      <c r="F170" s="35"/>
      <c r="G170" s="8"/>
      <c r="H170" s="8"/>
      <c r="I170" s="8"/>
      <c r="J170" s="8"/>
      <c r="K170" s="8"/>
      <c r="L170" s="8"/>
      <c r="M170" s="8"/>
      <c r="N170" s="8"/>
      <c r="O170" s="8"/>
      <c r="P170" s="8"/>
      <c r="Q170" s="8"/>
      <c r="R170" s="8"/>
      <c r="S170" s="8"/>
      <c r="T170" s="8"/>
      <c r="U170" s="8"/>
      <c r="V170" s="8"/>
      <c r="W170" s="8"/>
      <c r="X170" s="8"/>
      <c r="Y170" s="8"/>
      <c r="Z170" s="8"/>
    </row>
    <row r="171" spans="1:26" ht="12.75" customHeight="1" x14ac:dyDescent="0.15">
      <c r="A171" s="8"/>
      <c r="B171" s="83"/>
      <c r="C171" s="89"/>
      <c r="D171" s="35"/>
      <c r="E171" s="35"/>
      <c r="F171" s="35"/>
      <c r="G171" s="8"/>
      <c r="H171" s="8"/>
      <c r="I171" s="8"/>
      <c r="J171" s="8"/>
      <c r="K171" s="8"/>
      <c r="L171" s="8"/>
      <c r="M171" s="8"/>
      <c r="N171" s="8"/>
      <c r="O171" s="8"/>
      <c r="P171" s="8"/>
      <c r="Q171" s="8"/>
      <c r="R171" s="8"/>
      <c r="S171" s="8"/>
      <c r="T171" s="8"/>
      <c r="U171" s="8"/>
      <c r="V171" s="8"/>
      <c r="W171" s="8"/>
      <c r="X171" s="8"/>
      <c r="Y171" s="8"/>
      <c r="Z171" s="8"/>
    </row>
    <row r="172" spans="1:26" ht="12.75" customHeight="1" x14ac:dyDescent="0.15">
      <c r="A172" s="8"/>
      <c r="B172" s="83"/>
      <c r="C172" s="89"/>
      <c r="D172" s="35"/>
      <c r="E172" s="35"/>
      <c r="F172" s="35"/>
      <c r="G172" s="8"/>
      <c r="H172" s="8"/>
      <c r="I172" s="8"/>
      <c r="J172" s="8"/>
      <c r="K172" s="8"/>
      <c r="L172" s="8"/>
      <c r="M172" s="8"/>
      <c r="N172" s="8"/>
      <c r="O172" s="8"/>
      <c r="P172" s="8"/>
      <c r="Q172" s="8"/>
      <c r="R172" s="8"/>
      <c r="S172" s="8"/>
      <c r="T172" s="8"/>
      <c r="U172" s="8"/>
      <c r="V172" s="8"/>
      <c r="W172" s="8"/>
      <c r="X172" s="8"/>
      <c r="Y172" s="8"/>
      <c r="Z172" s="8"/>
    </row>
    <row r="173" spans="1:26" ht="12.75" customHeight="1" x14ac:dyDescent="0.15">
      <c r="A173" s="8"/>
      <c r="B173" s="83"/>
      <c r="C173" s="89"/>
      <c r="D173" s="35"/>
      <c r="E173" s="35"/>
      <c r="F173" s="35"/>
      <c r="G173" s="8"/>
      <c r="H173" s="8"/>
      <c r="I173" s="8"/>
      <c r="J173" s="8"/>
      <c r="K173" s="8"/>
      <c r="L173" s="8"/>
      <c r="M173" s="8"/>
      <c r="N173" s="8"/>
      <c r="O173" s="8"/>
      <c r="P173" s="8"/>
      <c r="Q173" s="8"/>
      <c r="R173" s="8"/>
      <c r="S173" s="8"/>
      <c r="T173" s="8"/>
      <c r="U173" s="8"/>
      <c r="V173" s="8"/>
      <c r="W173" s="8"/>
      <c r="X173" s="8"/>
      <c r="Y173" s="8"/>
      <c r="Z173" s="8"/>
    </row>
    <row r="174" spans="1:26" ht="12.75" customHeight="1" x14ac:dyDescent="0.15">
      <c r="A174" s="8"/>
      <c r="B174" s="83"/>
      <c r="C174" s="89"/>
      <c r="D174" s="35"/>
      <c r="E174" s="35"/>
      <c r="F174" s="35"/>
      <c r="G174" s="8"/>
      <c r="H174" s="8"/>
      <c r="I174" s="8"/>
      <c r="J174" s="8"/>
      <c r="K174" s="8"/>
      <c r="L174" s="8"/>
      <c r="M174" s="8"/>
      <c r="N174" s="8"/>
      <c r="O174" s="8"/>
      <c r="P174" s="8"/>
      <c r="Q174" s="8"/>
      <c r="R174" s="8"/>
      <c r="S174" s="8"/>
      <c r="T174" s="8"/>
      <c r="U174" s="8"/>
      <c r="V174" s="8"/>
      <c r="W174" s="8"/>
      <c r="X174" s="8"/>
      <c r="Y174" s="8"/>
      <c r="Z174" s="8"/>
    </row>
    <row r="175" spans="1:26" ht="12.75" customHeight="1" x14ac:dyDescent="0.15">
      <c r="A175" s="8"/>
      <c r="B175" s="83"/>
      <c r="C175" s="89"/>
      <c r="D175" s="35"/>
      <c r="E175" s="35"/>
      <c r="F175" s="35"/>
      <c r="G175" s="8"/>
      <c r="H175" s="8"/>
      <c r="I175" s="8"/>
      <c r="J175" s="8"/>
      <c r="K175" s="8"/>
      <c r="L175" s="8"/>
      <c r="M175" s="8"/>
      <c r="N175" s="8"/>
      <c r="O175" s="8"/>
      <c r="P175" s="8"/>
      <c r="Q175" s="8"/>
      <c r="R175" s="8"/>
      <c r="S175" s="8"/>
      <c r="T175" s="8"/>
      <c r="U175" s="8"/>
      <c r="V175" s="8"/>
      <c r="W175" s="8"/>
      <c r="X175" s="8"/>
      <c r="Y175" s="8"/>
      <c r="Z175" s="8"/>
    </row>
    <row r="176" spans="1:26" ht="12.75" customHeight="1" x14ac:dyDescent="0.15">
      <c r="A176" s="8"/>
      <c r="B176" s="83"/>
      <c r="C176" s="89"/>
      <c r="D176" s="35"/>
      <c r="E176" s="35"/>
      <c r="F176" s="35"/>
      <c r="G176" s="8"/>
      <c r="H176" s="8"/>
      <c r="I176" s="8"/>
      <c r="J176" s="8"/>
      <c r="K176" s="8"/>
      <c r="L176" s="8"/>
      <c r="M176" s="8"/>
      <c r="N176" s="8"/>
      <c r="O176" s="8"/>
      <c r="P176" s="8"/>
      <c r="Q176" s="8"/>
      <c r="R176" s="8"/>
      <c r="S176" s="8"/>
      <c r="T176" s="8"/>
      <c r="U176" s="8"/>
      <c r="V176" s="8"/>
      <c r="W176" s="8"/>
      <c r="X176" s="8"/>
      <c r="Y176" s="8"/>
      <c r="Z176" s="8"/>
    </row>
    <row r="177" spans="1:26" ht="12.75" customHeight="1" x14ac:dyDescent="0.15">
      <c r="A177" s="8"/>
      <c r="B177" s="83"/>
      <c r="C177" s="89"/>
      <c r="D177" s="35"/>
      <c r="E177" s="35"/>
      <c r="F177" s="35"/>
      <c r="G177" s="8"/>
      <c r="H177" s="8"/>
      <c r="I177" s="8"/>
      <c r="J177" s="8"/>
      <c r="K177" s="8"/>
      <c r="L177" s="8"/>
      <c r="M177" s="8"/>
      <c r="N177" s="8"/>
      <c r="O177" s="8"/>
      <c r="P177" s="8"/>
      <c r="Q177" s="8"/>
      <c r="R177" s="8"/>
      <c r="S177" s="8"/>
      <c r="T177" s="8"/>
      <c r="U177" s="8"/>
      <c r="V177" s="8"/>
      <c r="W177" s="8"/>
      <c r="X177" s="8"/>
      <c r="Y177" s="8"/>
      <c r="Z177" s="8"/>
    </row>
    <row r="178" spans="1:26" ht="12.75" customHeight="1" x14ac:dyDescent="0.15">
      <c r="A178" s="8"/>
      <c r="B178" s="83"/>
      <c r="C178" s="89"/>
      <c r="D178" s="35"/>
      <c r="E178" s="35"/>
      <c r="F178" s="35"/>
      <c r="G178" s="8"/>
      <c r="H178" s="8"/>
      <c r="I178" s="8"/>
      <c r="J178" s="8"/>
      <c r="K178" s="8"/>
      <c r="L178" s="8"/>
      <c r="M178" s="8"/>
      <c r="N178" s="8"/>
      <c r="O178" s="8"/>
      <c r="P178" s="8"/>
      <c r="Q178" s="8"/>
      <c r="R178" s="8"/>
      <c r="S178" s="8"/>
      <c r="T178" s="8"/>
      <c r="U178" s="8"/>
      <c r="V178" s="8"/>
      <c r="W178" s="8"/>
      <c r="X178" s="8"/>
      <c r="Y178" s="8"/>
      <c r="Z178" s="8"/>
    </row>
    <row r="179" spans="1:26" ht="12.75" customHeight="1" x14ac:dyDescent="0.15">
      <c r="A179" s="8"/>
      <c r="B179" s="83"/>
      <c r="C179" s="89"/>
      <c r="D179" s="35"/>
      <c r="E179" s="35"/>
      <c r="F179" s="35"/>
      <c r="G179" s="8"/>
      <c r="H179" s="8"/>
      <c r="I179" s="8"/>
      <c r="J179" s="8"/>
      <c r="K179" s="8"/>
      <c r="L179" s="8"/>
      <c r="M179" s="8"/>
      <c r="N179" s="8"/>
      <c r="O179" s="8"/>
      <c r="P179" s="8"/>
      <c r="Q179" s="8"/>
      <c r="R179" s="8"/>
      <c r="S179" s="8"/>
      <c r="T179" s="8"/>
      <c r="U179" s="8"/>
      <c r="V179" s="8"/>
      <c r="W179" s="8"/>
      <c r="X179" s="8"/>
      <c r="Y179" s="8"/>
      <c r="Z179" s="8"/>
    </row>
    <row r="180" spans="1:26" ht="12.75" customHeight="1" x14ac:dyDescent="0.15">
      <c r="A180" s="8"/>
      <c r="B180" s="83"/>
      <c r="C180" s="89"/>
      <c r="D180" s="35"/>
      <c r="E180" s="35"/>
      <c r="F180" s="35"/>
      <c r="G180" s="8"/>
      <c r="H180" s="8"/>
      <c r="I180" s="8"/>
      <c r="J180" s="8"/>
      <c r="K180" s="8"/>
      <c r="L180" s="8"/>
      <c r="M180" s="8"/>
      <c r="N180" s="8"/>
      <c r="O180" s="8"/>
      <c r="P180" s="8"/>
      <c r="Q180" s="8"/>
      <c r="R180" s="8"/>
      <c r="S180" s="8"/>
      <c r="T180" s="8"/>
      <c r="U180" s="8"/>
      <c r="V180" s="8"/>
      <c r="W180" s="8"/>
      <c r="X180" s="8"/>
      <c r="Y180" s="8"/>
      <c r="Z180" s="8"/>
    </row>
    <row r="181" spans="1:26" ht="12.75" customHeight="1" x14ac:dyDescent="0.15">
      <c r="A181" s="8"/>
      <c r="B181" s="83"/>
      <c r="C181" s="89"/>
      <c r="D181" s="35"/>
      <c r="E181" s="35"/>
      <c r="F181" s="35"/>
      <c r="G181" s="8"/>
      <c r="H181" s="8"/>
      <c r="I181" s="8"/>
      <c r="J181" s="8"/>
      <c r="K181" s="8"/>
      <c r="L181" s="8"/>
      <c r="M181" s="8"/>
      <c r="N181" s="8"/>
      <c r="O181" s="8"/>
      <c r="P181" s="8"/>
      <c r="Q181" s="8"/>
      <c r="R181" s="8"/>
      <c r="S181" s="8"/>
      <c r="T181" s="8"/>
      <c r="U181" s="8"/>
      <c r="V181" s="8"/>
      <c r="W181" s="8"/>
      <c r="X181" s="8"/>
      <c r="Y181" s="8"/>
      <c r="Z181" s="8"/>
    </row>
    <row r="182" spans="1:26" ht="12.75" customHeight="1" x14ac:dyDescent="0.15">
      <c r="A182" s="8"/>
      <c r="B182" s="83"/>
      <c r="C182" s="89"/>
      <c r="D182" s="35"/>
      <c r="E182" s="35"/>
      <c r="F182" s="35"/>
      <c r="G182" s="8"/>
      <c r="H182" s="8"/>
      <c r="I182" s="8"/>
      <c r="J182" s="8"/>
      <c r="K182" s="8"/>
      <c r="L182" s="8"/>
      <c r="M182" s="8"/>
      <c r="N182" s="8"/>
      <c r="O182" s="8"/>
      <c r="P182" s="8"/>
      <c r="Q182" s="8"/>
      <c r="R182" s="8"/>
      <c r="S182" s="8"/>
      <c r="T182" s="8"/>
      <c r="U182" s="8"/>
      <c r="V182" s="8"/>
      <c r="W182" s="8"/>
      <c r="X182" s="8"/>
      <c r="Y182" s="8"/>
      <c r="Z182" s="8"/>
    </row>
    <row r="183" spans="1:26" ht="12.75" customHeight="1" x14ac:dyDescent="0.15">
      <c r="A183" s="8"/>
      <c r="B183" s="83"/>
      <c r="C183" s="89"/>
      <c r="D183" s="35"/>
      <c r="E183" s="35"/>
      <c r="F183" s="35"/>
      <c r="G183" s="8"/>
      <c r="H183" s="8"/>
      <c r="I183" s="8"/>
      <c r="J183" s="8"/>
      <c r="K183" s="8"/>
      <c r="L183" s="8"/>
      <c r="M183" s="8"/>
      <c r="N183" s="8"/>
      <c r="O183" s="8"/>
      <c r="P183" s="8"/>
      <c r="Q183" s="8"/>
      <c r="R183" s="8"/>
      <c r="S183" s="8"/>
      <c r="T183" s="8"/>
      <c r="U183" s="8"/>
      <c r="V183" s="8"/>
      <c r="W183" s="8"/>
      <c r="X183" s="8"/>
      <c r="Y183" s="8"/>
      <c r="Z183" s="8"/>
    </row>
    <row r="184" spans="1:26" ht="12.75" customHeight="1" x14ac:dyDescent="0.15">
      <c r="A184" s="8"/>
      <c r="B184" s="83"/>
      <c r="C184" s="89"/>
      <c r="D184" s="35"/>
      <c r="E184" s="35"/>
      <c r="F184" s="35"/>
      <c r="G184" s="8"/>
      <c r="H184" s="8"/>
      <c r="I184" s="8"/>
      <c r="J184" s="8"/>
      <c r="K184" s="8"/>
      <c r="L184" s="8"/>
      <c r="M184" s="8"/>
      <c r="N184" s="8"/>
      <c r="O184" s="8"/>
      <c r="P184" s="8"/>
      <c r="Q184" s="8"/>
      <c r="R184" s="8"/>
      <c r="S184" s="8"/>
      <c r="T184" s="8"/>
      <c r="U184" s="8"/>
      <c r="V184" s="8"/>
      <c r="W184" s="8"/>
      <c r="X184" s="8"/>
      <c r="Y184" s="8"/>
      <c r="Z184" s="8"/>
    </row>
    <row r="185" spans="1:26" ht="12.75" customHeight="1" x14ac:dyDescent="0.15">
      <c r="A185" s="8"/>
      <c r="B185" s="83"/>
      <c r="C185" s="89"/>
      <c r="D185" s="35"/>
      <c r="E185" s="35"/>
      <c r="F185" s="35"/>
      <c r="G185" s="8"/>
      <c r="H185" s="8"/>
      <c r="I185" s="8"/>
      <c r="J185" s="8"/>
      <c r="K185" s="8"/>
      <c r="L185" s="8"/>
      <c r="M185" s="8"/>
      <c r="N185" s="8"/>
      <c r="O185" s="8"/>
      <c r="P185" s="8"/>
      <c r="Q185" s="8"/>
      <c r="R185" s="8"/>
      <c r="S185" s="8"/>
      <c r="T185" s="8"/>
      <c r="U185" s="8"/>
      <c r="V185" s="8"/>
      <c r="W185" s="8"/>
      <c r="X185" s="8"/>
      <c r="Y185" s="8"/>
      <c r="Z185" s="8"/>
    </row>
    <row r="186" spans="1:26" ht="12.75" customHeight="1" x14ac:dyDescent="0.15">
      <c r="A186" s="8"/>
      <c r="B186" s="83"/>
      <c r="C186" s="89"/>
      <c r="D186" s="35"/>
      <c r="E186" s="35"/>
      <c r="F186" s="35"/>
      <c r="G186" s="8"/>
      <c r="H186" s="8"/>
      <c r="I186" s="8"/>
      <c r="J186" s="8"/>
      <c r="K186" s="8"/>
      <c r="L186" s="8"/>
      <c r="M186" s="8"/>
      <c r="N186" s="8"/>
      <c r="O186" s="8"/>
      <c r="P186" s="8"/>
      <c r="Q186" s="8"/>
      <c r="R186" s="8"/>
      <c r="S186" s="8"/>
      <c r="T186" s="8"/>
      <c r="U186" s="8"/>
      <c r="V186" s="8"/>
      <c r="W186" s="8"/>
      <c r="X186" s="8"/>
      <c r="Y186" s="8"/>
      <c r="Z186" s="8"/>
    </row>
    <row r="187" spans="1:26" ht="12.75" customHeight="1" x14ac:dyDescent="0.15">
      <c r="A187" s="8"/>
      <c r="B187" s="83"/>
      <c r="C187" s="89"/>
      <c r="D187" s="35"/>
      <c r="E187" s="35"/>
      <c r="F187" s="35"/>
      <c r="G187" s="8"/>
      <c r="H187" s="8"/>
      <c r="I187" s="8"/>
      <c r="J187" s="8"/>
      <c r="K187" s="8"/>
      <c r="L187" s="8"/>
      <c r="M187" s="8"/>
      <c r="N187" s="8"/>
      <c r="O187" s="8"/>
      <c r="P187" s="8"/>
      <c r="Q187" s="8"/>
      <c r="R187" s="8"/>
      <c r="S187" s="8"/>
      <c r="T187" s="8"/>
      <c r="U187" s="8"/>
      <c r="V187" s="8"/>
      <c r="W187" s="8"/>
      <c r="X187" s="8"/>
      <c r="Y187" s="8"/>
      <c r="Z187" s="8"/>
    </row>
    <row r="188" spans="1:26" ht="12.75" customHeight="1" x14ac:dyDescent="0.15">
      <c r="A188" s="8"/>
      <c r="B188" s="83"/>
      <c r="C188" s="89"/>
      <c r="D188" s="35"/>
      <c r="E188" s="35"/>
      <c r="F188" s="35"/>
      <c r="G188" s="8"/>
      <c r="H188" s="8"/>
      <c r="I188" s="8"/>
      <c r="J188" s="8"/>
      <c r="K188" s="8"/>
      <c r="L188" s="8"/>
      <c r="M188" s="8"/>
      <c r="N188" s="8"/>
      <c r="O188" s="8"/>
      <c r="P188" s="8"/>
      <c r="Q188" s="8"/>
      <c r="R188" s="8"/>
      <c r="S188" s="8"/>
      <c r="T188" s="8"/>
      <c r="U188" s="8"/>
      <c r="V188" s="8"/>
      <c r="W188" s="8"/>
      <c r="X188" s="8"/>
      <c r="Y188" s="8"/>
      <c r="Z188" s="8"/>
    </row>
    <row r="189" spans="1:26" ht="12.75" customHeight="1" x14ac:dyDescent="0.15">
      <c r="A189" s="8"/>
      <c r="B189" s="83"/>
      <c r="C189" s="89"/>
      <c r="D189" s="35"/>
      <c r="E189" s="35"/>
      <c r="F189" s="35"/>
      <c r="G189" s="8"/>
      <c r="H189" s="8"/>
      <c r="I189" s="8"/>
      <c r="J189" s="8"/>
      <c r="K189" s="8"/>
      <c r="L189" s="8"/>
      <c r="M189" s="8"/>
      <c r="N189" s="8"/>
      <c r="O189" s="8"/>
      <c r="P189" s="8"/>
      <c r="Q189" s="8"/>
      <c r="R189" s="8"/>
      <c r="S189" s="8"/>
      <c r="T189" s="8"/>
      <c r="U189" s="8"/>
      <c r="V189" s="8"/>
      <c r="W189" s="8"/>
      <c r="X189" s="8"/>
      <c r="Y189" s="8"/>
      <c r="Z189" s="8"/>
    </row>
    <row r="190" spans="1:26" ht="12.75" customHeight="1" x14ac:dyDescent="0.15">
      <c r="A190" s="8"/>
      <c r="B190" s="83"/>
      <c r="C190" s="89"/>
      <c r="D190" s="35"/>
      <c r="E190" s="35"/>
      <c r="F190" s="35"/>
      <c r="G190" s="8"/>
      <c r="H190" s="8"/>
      <c r="I190" s="8"/>
      <c r="J190" s="8"/>
      <c r="K190" s="8"/>
      <c r="L190" s="8"/>
      <c r="M190" s="8"/>
      <c r="N190" s="8"/>
      <c r="O190" s="8"/>
      <c r="P190" s="8"/>
      <c r="Q190" s="8"/>
      <c r="R190" s="8"/>
      <c r="S190" s="8"/>
      <c r="T190" s="8"/>
      <c r="U190" s="8"/>
      <c r="V190" s="8"/>
      <c r="W190" s="8"/>
      <c r="X190" s="8"/>
      <c r="Y190" s="8"/>
      <c r="Z190" s="8"/>
    </row>
    <row r="191" spans="1:26" ht="12.75" customHeight="1" x14ac:dyDescent="0.15">
      <c r="A191" s="8"/>
      <c r="B191" s="83"/>
      <c r="C191" s="89"/>
      <c r="D191" s="35"/>
      <c r="E191" s="35"/>
      <c r="F191" s="35"/>
      <c r="G191" s="8"/>
      <c r="H191" s="8"/>
      <c r="I191" s="8"/>
      <c r="J191" s="8"/>
      <c r="K191" s="8"/>
      <c r="L191" s="8"/>
      <c r="M191" s="8"/>
      <c r="N191" s="8"/>
      <c r="O191" s="8"/>
      <c r="P191" s="8"/>
      <c r="Q191" s="8"/>
      <c r="R191" s="8"/>
      <c r="S191" s="8"/>
      <c r="T191" s="8"/>
      <c r="U191" s="8"/>
      <c r="V191" s="8"/>
      <c r="W191" s="8"/>
      <c r="X191" s="8"/>
      <c r="Y191" s="8"/>
      <c r="Z191" s="8"/>
    </row>
    <row r="192" spans="1:26" ht="12.75" customHeight="1" x14ac:dyDescent="0.15">
      <c r="A192" s="8"/>
      <c r="B192" s="83"/>
      <c r="C192" s="89"/>
      <c r="D192" s="35"/>
      <c r="E192" s="35"/>
      <c r="F192" s="35"/>
      <c r="G192" s="8"/>
      <c r="H192" s="8"/>
      <c r="I192" s="8"/>
      <c r="J192" s="8"/>
      <c r="K192" s="8"/>
      <c r="L192" s="8"/>
      <c r="M192" s="8"/>
      <c r="N192" s="8"/>
      <c r="O192" s="8"/>
      <c r="P192" s="8"/>
      <c r="Q192" s="8"/>
      <c r="R192" s="8"/>
      <c r="S192" s="8"/>
      <c r="T192" s="8"/>
      <c r="U192" s="8"/>
      <c r="V192" s="8"/>
      <c r="W192" s="8"/>
      <c r="X192" s="8"/>
      <c r="Y192" s="8"/>
      <c r="Z192" s="8"/>
    </row>
    <row r="193" spans="1:26" ht="12.75" customHeight="1" x14ac:dyDescent="0.15">
      <c r="A193" s="8"/>
      <c r="B193" s="83"/>
      <c r="C193" s="89"/>
      <c r="D193" s="35"/>
      <c r="E193" s="35"/>
      <c r="F193" s="35"/>
      <c r="G193" s="8"/>
      <c r="H193" s="8"/>
      <c r="I193" s="8"/>
      <c r="J193" s="8"/>
      <c r="K193" s="8"/>
      <c r="L193" s="8"/>
      <c r="M193" s="8"/>
      <c r="N193" s="8"/>
      <c r="O193" s="8"/>
      <c r="P193" s="8"/>
      <c r="Q193" s="8"/>
      <c r="R193" s="8"/>
      <c r="S193" s="8"/>
      <c r="T193" s="8"/>
      <c r="U193" s="8"/>
      <c r="V193" s="8"/>
      <c r="W193" s="8"/>
      <c r="X193" s="8"/>
      <c r="Y193" s="8"/>
      <c r="Z193" s="8"/>
    </row>
    <row r="194" spans="1:26" ht="12.75" customHeight="1" x14ac:dyDescent="0.15">
      <c r="A194" s="8"/>
      <c r="B194" s="83"/>
      <c r="C194" s="89"/>
      <c r="D194" s="35"/>
      <c r="E194" s="35"/>
      <c r="F194" s="35"/>
      <c r="G194" s="8"/>
      <c r="H194" s="8"/>
      <c r="I194" s="8"/>
      <c r="J194" s="8"/>
      <c r="K194" s="8"/>
      <c r="L194" s="8"/>
      <c r="M194" s="8"/>
      <c r="N194" s="8"/>
      <c r="O194" s="8"/>
      <c r="P194" s="8"/>
      <c r="Q194" s="8"/>
      <c r="R194" s="8"/>
      <c r="S194" s="8"/>
      <c r="T194" s="8"/>
      <c r="U194" s="8"/>
      <c r="V194" s="8"/>
      <c r="W194" s="8"/>
      <c r="X194" s="8"/>
      <c r="Y194" s="8"/>
      <c r="Z194" s="8"/>
    </row>
    <row r="195" spans="1:26" ht="12.75" customHeight="1" x14ac:dyDescent="0.15">
      <c r="A195" s="8"/>
      <c r="B195" s="83"/>
      <c r="C195" s="89"/>
      <c r="D195" s="35"/>
      <c r="E195" s="35"/>
      <c r="F195" s="35"/>
      <c r="G195" s="8"/>
      <c r="H195" s="8"/>
      <c r="I195" s="8"/>
      <c r="J195" s="8"/>
      <c r="K195" s="8"/>
      <c r="L195" s="8"/>
      <c r="M195" s="8"/>
      <c r="N195" s="8"/>
      <c r="O195" s="8"/>
      <c r="P195" s="8"/>
      <c r="Q195" s="8"/>
      <c r="R195" s="8"/>
      <c r="S195" s="8"/>
      <c r="T195" s="8"/>
      <c r="U195" s="8"/>
      <c r="V195" s="8"/>
      <c r="W195" s="8"/>
      <c r="X195" s="8"/>
      <c r="Y195" s="8"/>
      <c r="Z195" s="8"/>
    </row>
    <row r="196" spans="1:26" ht="12.75" customHeight="1" x14ac:dyDescent="0.15">
      <c r="A196" s="8"/>
      <c r="B196" s="83"/>
      <c r="C196" s="89"/>
      <c r="D196" s="35"/>
      <c r="E196" s="35"/>
      <c r="F196" s="35"/>
      <c r="G196" s="8"/>
      <c r="H196" s="8"/>
      <c r="I196" s="8"/>
      <c r="J196" s="8"/>
      <c r="K196" s="8"/>
      <c r="L196" s="8"/>
      <c r="M196" s="8"/>
      <c r="N196" s="8"/>
      <c r="O196" s="8"/>
      <c r="P196" s="8"/>
      <c r="Q196" s="8"/>
      <c r="R196" s="8"/>
      <c r="S196" s="8"/>
      <c r="T196" s="8"/>
      <c r="U196" s="8"/>
      <c r="V196" s="8"/>
      <c r="W196" s="8"/>
      <c r="X196" s="8"/>
      <c r="Y196" s="8"/>
      <c r="Z196" s="8"/>
    </row>
    <row r="197" spans="1:26" ht="12.75" customHeight="1" x14ac:dyDescent="0.15">
      <c r="A197" s="8"/>
      <c r="B197" s="83"/>
      <c r="C197" s="89"/>
      <c r="D197" s="35"/>
      <c r="E197" s="35"/>
      <c r="F197" s="35"/>
      <c r="G197" s="8"/>
      <c r="H197" s="8"/>
      <c r="I197" s="8"/>
      <c r="J197" s="8"/>
      <c r="K197" s="8"/>
      <c r="L197" s="8"/>
      <c r="M197" s="8"/>
      <c r="N197" s="8"/>
      <c r="O197" s="8"/>
      <c r="P197" s="8"/>
      <c r="Q197" s="8"/>
      <c r="R197" s="8"/>
      <c r="S197" s="8"/>
      <c r="T197" s="8"/>
      <c r="U197" s="8"/>
      <c r="V197" s="8"/>
      <c r="W197" s="8"/>
      <c r="X197" s="8"/>
      <c r="Y197" s="8"/>
      <c r="Z197" s="8"/>
    </row>
    <row r="198" spans="1:26" ht="12.75" customHeight="1" x14ac:dyDescent="0.15">
      <c r="A198" s="8"/>
      <c r="B198" s="83"/>
      <c r="C198" s="89"/>
      <c r="D198" s="35"/>
      <c r="E198" s="35"/>
      <c r="F198" s="35"/>
      <c r="G198" s="8"/>
      <c r="H198" s="8"/>
      <c r="I198" s="8"/>
      <c r="J198" s="8"/>
      <c r="K198" s="8"/>
      <c r="L198" s="8"/>
      <c r="M198" s="8"/>
      <c r="N198" s="8"/>
      <c r="O198" s="8"/>
      <c r="P198" s="8"/>
      <c r="Q198" s="8"/>
      <c r="R198" s="8"/>
      <c r="S198" s="8"/>
      <c r="T198" s="8"/>
      <c r="U198" s="8"/>
      <c r="V198" s="8"/>
      <c r="W198" s="8"/>
      <c r="X198" s="8"/>
      <c r="Y198" s="8"/>
      <c r="Z198" s="8"/>
    </row>
    <row r="199" spans="1:26" ht="12.75" customHeight="1" x14ac:dyDescent="0.15">
      <c r="A199" s="8"/>
      <c r="B199" s="83"/>
      <c r="C199" s="89"/>
      <c r="D199" s="35"/>
      <c r="E199" s="35"/>
      <c r="F199" s="35"/>
      <c r="G199" s="8"/>
      <c r="H199" s="8"/>
      <c r="I199" s="8"/>
      <c r="J199" s="8"/>
      <c r="K199" s="8"/>
      <c r="L199" s="8"/>
      <c r="M199" s="8"/>
      <c r="N199" s="8"/>
      <c r="O199" s="8"/>
      <c r="P199" s="8"/>
      <c r="Q199" s="8"/>
      <c r="R199" s="8"/>
      <c r="S199" s="8"/>
      <c r="T199" s="8"/>
      <c r="U199" s="8"/>
      <c r="V199" s="8"/>
      <c r="W199" s="8"/>
      <c r="X199" s="8"/>
      <c r="Y199" s="8"/>
      <c r="Z199" s="8"/>
    </row>
    <row r="200" spans="1:26" ht="12.75" customHeight="1" x14ac:dyDescent="0.15">
      <c r="A200" s="8"/>
      <c r="B200" s="83"/>
      <c r="C200" s="89"/>
      <c r="D200" s="35"/>
      <c r="E200" s="35"/>
      <c r="F200" s="35"/>
      <c r="G200" s="8"/>
      <c r="H200" s="8"/>
      <c r="I200" s="8"/>
      <c r="J200" s="8"/>
      <c r="K200" s="8"/>
      <c r="L200" s="8"/>
      <c r="M200" s="8"/>
      <c r="N200" s="8"/>
      <c r="O200" s="8"/>
      <c r="P200" s="8"/>
      <c r="Q200" s="8"/>
      <c r="R200" s="8"/>
      <c r="S200" s="8"/>
      <c r="T200" s="8"/>
      <c r="U200" s="8"/>
      <c r="V200" s="8"/>
      <c r="W200" s="8"/>
      <c r="X200" s="8"/>
      <c r="Y200" s="8"/>
      <c r="Z200" s="8"/>
    </row>
    <row r="201" spans="1:26" ht="12.75" customHeight="1" x14ac:dyDescent="0.15">
      <c r="A201" s="8"/>
      <c r="B201" s="83"/>
      <c r="C201" s="89"/>
      <c r="D201" s="35"/>
      <c r="E201" s="35"/>
      <c r="F201" s="35"/>
      <c r="G201" s="8"/>
      <c r="H201" s="8"/>
      <c r="I201" s="8"/>
      <c r="J201" s="8"/>
      <c r="K201" s="8"/>
      <c r="L201" s="8"/>
      <c r="M201" s="8"/>
      <c r="N201" s="8"/>
      <c r="O201" s="8"/>
      <c r="P201" s="8"/>
      <c r="Q201" s="8"/>
      <c r="R201" s="8"/>
      <c r="S201" s="8"/>
      <c r="T201" s="8"/>
      <c r="U201" s="8"/>
      <c r="V201" s="8"/>
      <c r="W201" s="8"/>
      <c r="X201" s="8"/>
      <c r="Y201" s="8"/>
      <c r="Z201" s="8"/>
    </row>
    <row r="202" spans="1:26" ht="12.75" customHeight="1" x14ac:dyDescent="0.15">
      <c r="A202" s="8"/>
      <c r="B202" s="83"/>
      <c r="C202" s="89"/>
      <c r="D202" s="35"/>
      <c r="E202" s="35"/>
      <c r="F202" s="35"/>
      <c r="G202" s="8"/>
      <c r="H202" s="8"/>
      <c r="I202" s="8"/>
      <c r="J202" s="8"/>
      <c r="K202" s="8"/>
      <c r="L202" s="8"/>
      <c r="M202" s="8"/>
      <c r="N202" s="8"/>
      <c r="O202" s="8"/>
      <c r="P202" s="8"/>
      <c r="Q202" s="8"/>
      <c r="R202" s="8"/>
      <c r="S202" s="8"/>
      <c r="T202" s="8"/>
      <c r="U202" s="8"/>
      <c r="V202" s="8"/>
      <c r="W202" s="8"/>
      <c r="X202" s="8"/>
      <c r="Y202" s="8"/>
      <c r="Z202" s="8"/>
    </row>
    <row r="203" spans="1:26" ht="12.75" customHeight="1" x14ac:dyDescent="0.15">
      <c r="A203" s="8"/>
      <c r="B203" s="83"/>
      <c r="C203" s="89"/>
      <c r="D203" s="35"/>
      <c r="E203" s="35"/>
      <c r="F203" s="35"/>
      <c r="G203" s="8"/>
      <c r="H203" s="8"/>
      <c r="I203" s="8"/>
      <c r="J203" s="8"/>
      <c r="K203" s="8"/>
      <c r="L203" s="8"/>
      <c r="M203" s="8"/>
      <c r="N203" s="8"/>
      <c r="O203" s="8"/>
      <c r="P203" s="8"/>
      <c r="Q203" s="8"/>
      <c r="R203" s="8"/>
      <c r="S203" s="8"/>
      <c r="T203" s="8"/>
      <c r="U203" s="8"/>
      <c r="V203" s="8"/>
      <c r="W203" s="8"/>
      <c r="X203" s="8"/>
      <c r="Y203" s="8"/>
      <c r="Z203" s="8"/>
    </row>
    <row r="204" spans="1:26" ht="12.75" customHeight="1" x14ac:dyDescent="0.15">
      <c r="A204" s="8"/>
      <c r="B204" s="83"/>
      <c r="C204" s="89"/>
      <c r="D204" s="35"/>
      <c r="E204" s="35"/>
      <c r="F204" s="35"/>
      <c r="G204" s="8"/>
      <c r="H204" s="8"/>
      <c r="I204" s="8"/>
      <c r="J204" s="8"/>
      <c r="K204" s="8"/>
      <c r="L204" s="8"/>
      <c r="M204" s="8"/>
      <c r="N204" s="8"/>
      <c r="O204" s="8"/>
      <c r="P204" s="8"/>
      <c r="Q204" s="8"/>
      <c r="R204" s="8"/>
      <c r="S204" s="8"/>
      <c r="T204" s="8"/>
      <c r="U204" s="8"/>
      <c r="V204" s="8"/>
      <c r="W204" s="8"/>
      <c r="X204" s="8"/>
      <c r="Y204" s="8"/>
      <c r="Z204" s="8"/>
    </row>
    <row r="205" spans="1:26" ht="12.75" customHeight="1" x14ac:dyDescent="0.15">
      <c r="A205" s="8"/>
      <c r="B205" s="83"/>
      <c r="C205" s="89"/>
      <c r="D205" s="35"/>
      <c r="E205" s="35"/>
      <c r="F205" s="35"/>
      <c r="G205" s="8"/>
      <c r="H205" s="8"/>
      <c r="I205" s="8"/>
      <c r="J205" s="8"/>
      <c r="K205" s="8"/>
      <c r="L205" s="8"/>
      <c r="M205" s="8"/>
      <c r="N205" s="8"/>
      <c r="O205" s="8"/>
      <c r="P205" s="8"/>
      <c r="Q205" s="8"/>
      <c r="R205" s="8"/>
      <c r="S205" s="8"/>
      <c r="T205" s="8"/>
      <c r="U205" s="8"/>
      <c r="V205" s="8"/>
      <c r="W205" s="8"/>
      <c r="X205" s="8"/>
      <c r="Y205" s="8"/>
      <c r="Z205" s="8"/>
    </row>
    <row r="206" spans="1:26" ht="12.75" customHeight="1" x14ac:dyDescent="0.15">
      <c r="A206" s="8"/>
      <c r="B206" s="83"/>
      <c r="C206" s="89"/>
      <c r="D206" s="35"/>
      <c r="E206" s="35"/>
      <c r="F206" s="35"/>
      <c r="G206" s="8"/>
      <c r="H206" s="8"/>
      <c r="I206" s="8"/>
      <c r="J206" s="8"/>
      <c r="K206" s="8"/>
      <c r="L206" s="8"/>
      <c r="M206" s="8"/>
      <c r="N206" s="8"/>
      <c r="O206" s="8"/>
      <c r="P206" s="8"/>
      <c r="Q206" s="8"/>
      <c r="R206" s="8"/>
      <c r="S206" s="8"/>
      <c r="T206" s="8"/>
      <c r="U206" s="8"/>
      <c r="V206" s="8"/>
      <c r="W206" s="8"/>
      <c r="X206" s="8"/>
      <c r="Y206" s="8"/>
      <c r="Z206" s="8"/>
    </row>
    <row r="207" spans="1:26" ht="12.75" customHeight="1" x14ac:dyDescent="0.15">
      <c r="A207" s="8"/>
      <c r="B207" s="83"/>
      <c r="C207" s="89"/>
      <c r="D207" s="35"/>
      <c r="E207" s="35"/>
      <c r="F207" s="35"/>
      <c r="G207" s="8"/>
      <c r="H207" s="8"/>
      <c r="I207" s="8"/>
      <c r="J207" s="8"/>
      <c r="K207" s="8"/>
      <c r="L207" s="8"/>
      <c r="M207" s="8"/>
      <c r="N207" s="8"/>
      <c r="O207" s="8"/>
      <c r="P207" s="8"/>
      <c r="Q207" s="8"/>
      <c r="R207" s="8"/>
      <c r="S207" s="8"/>
      <c r="T207" s="8"/>
      <c r="U207" s="8"/>
      <c r="V207" s="8"/>
      <c r="W207" s="8"/>
      <c r="X207" s="8"/>
      <c r="Y207" s="8"/>
      <c r="Z207" s="8"/>
    </row>
    <row r="208" spans="1:26" ht="12.75" customHeight="1" x14ac:dyDescent="0.15">
      <c r="A208" s="8"/>
      <c r="B208" s="83"/>
      <c r="C208" s="89"/>
      <c r="D208" s="35"/>
      <c r="E208" s="35"/>
      <c r="F208" s="35"/>
      <c r="G208" s="8"/>
      <c r="H208" s="8"/>
      <c r="I208" s="8"/>
      <c r="J208" s="8"/>
      <c r="K208" s="8"/>
      <c r="L208" s="8"/>
      <c r="M208" s="8"/>
      <c r="N208" s="8"/>
      <c r="O208" s="8"/>
      <c r="P208" s="8"/>
      <c r="Q208" s="8"/>
      <c r="R208" s="8"/>
      <c r="S208" s="8"/>
      <c r="T208" s="8"/>
      <c r="U208" s="8"/>
      <c r="V208" s="8"/>
      <c r="W208" s="8"/>
      <c r="X208" s="8"/>
      <c r="Y208" s="8"/>
      <c r="Z208" s="8"/>
    </row>
    <row r="209" spans="1:26" ht="12.75" customHeight="1" x14ac:dyDescent="0.15">
      <c r="A209" s="8"/>
      <c r="B209" s="83"/>
      <c r="C209" s="89"/>
      <c r="D209" s="35"/>
      <c r="E209" s="35"/>
      <c r="F209" s="35"/>
      <c r="G209" s="8"/>
      <c r="H209" s="8"/>
      <c r="I209" s="8"/>
      <c r="J209" s="8"/>
      <c r="K209" s="8"/>
      <c r="L209" s="8"/>
      <c r="M209" s="8"/>
      <c r="N209" s="8"/>
      <c r="O209" s="8"/>
      <c r="P209" s="8"/>
      <c r="Q209" s="8"/>
      <c r="R209" s="8"/>
      <c r="S209" s="8"/>
      <c r="T209" s="8"/>
      <c r="U209" s="8"/>
      <c r="V209" s="8"/>
      <c r="W209" s="8"/>
      <c r="X209" s="8"/>
      <c r="Y209" s="8"/>
      <c r="Z209" s="8"/>
    </row>
    <row r="210" spans="1:26" ht="12.75" customHeight="1" x14ac:dyDescent="0.15">
      <c r="A210" s="8"/>
      <c r="B210" s="83"/>
      <c r="C210" s="89"/>
      <c r="D210" s="35"/>
      <c r="E210" s="35"/>
      <c r="F210" s="35"/>
      <c r="G210" s="8"/>
      <c r="H210" s="8"/>
      <c r="I210" s="8"/>
      <c r="J210" s="8"/>
      <c r="K210" s="8"/>
      <c r="L210" s="8"/>
      <c r="M210" s="8"/>
      <c r="N210" s="8"/>
      <c r="O210" s="8"/>
      <c r="P210" s="8"/>
      <c r="Q210" s="8"/>
      <c r="R210" s="8"/>
      <c r="S210" s="8"/>
      <c r="T210" s="8"/>
      <c r="U210" s="8"/>
      <c r="V210" s="8"/>
      <c r="W210" s="8"/>
      <c r="X210" s="8"/>
      <c r="Y210" s="8"/>
      <c r="Z210" s="8"/>
    </row>
    <row r="211" spans="1:26" ht="12.75" customHeight="1" x14ac:dyDescent="0.15">
      <c r="A211" s="8"/>
      <c r="B211" s="83"/>
      <c r="C211" s="89"/>
      <c r="D211" s="35"/>
      <c r="E211" s="35"/>
      <c r="F211" s="35"/>
      <c r="G211" s="8"/>
      <c r="H211" s="8"/>
      <c r="I211" s="8"/>
      <c r="J211" s="8"/>
      <c r="K211" s="8"/>
      <c r="L211" s="8"/>
      <c r="M211" s="8"/>
      <c r="N211" s="8"/>
      <c r="O211" s="8"/>
      <c r="P211" s="8"/>
      <c r="Q211" s="8"/>
      <c r="R211" s="8"/>
      <c r="S211" s="8"/>
      <c r="T211" s="8"/>
      <c r="U211" s="8"/>
      <c r="V211" s="8"/>
      <c r="W211" s="8"/>
      <c r="X211" s="8"/>
      <c r="Y211" s="8"/>
      <c r="Z211" s="8"/>
    </row>
    <row r="212" spans="1:26" ht="12.75" customHeight="1" x14ac:dyDescent="0.15">
      <c r="A212" s="8"/>
      <c r="B212" s="83"/>
      <c r="C212" s="89"/>
      <c r="D212" s="35"/>
      <c r="E212" s="35"/>
      <c r="F212" s="35"/>
      <c r="G212" s="8"/>
      <c r="H212" s="8"/>
      <c r="I212" s="8"/>
      <c r="J212" s="8"/>
      <c r="K212" s="8"/>
      <c r="L212" s="8"/>
      <c r="M212" s="8"/>
      <c r="N212" s="8"/>
      <c r="O212" s="8"/>
      <c r="P212" s="8"/>
      <c r="Q212" s="8"/>
      <c r="R212" s="8"/>
      <c r="S212" s="8"/>
      <c r="T212" s="8"/>
      <c r="U212" s="8"/>
      <c r="V212" s="8"/>
      <c r="W212" s="8"/>
      <c r="X212" s="8"/>
      <c r="Y212" s="8"/>
      <c r="Z212" s="8"/>
    </row>
    <row r="213" spans="1:26" ht="12.75" customHeight="1" x14ac:dyDescent="0.15">
      <c r="A213" s="8"/>
      <c r="B213" s="83"/>
      <c r="C213" s="89"/>
      <c r="D213" s="35"/>
      <c r="E213" s="35"/>
      <c r="F213" s="35"/>
      <c r="G213" s="8"/>
      <c r="H213" s="8"/>
      <c r="I213" s="8"/>
      <c r="J213" s="8"/>
      <c r="K213" s="8"/>
      <c r="L213" s="8"/>
      <c r="M213" s="8"/>
      <c r="N213" s="8"/>
      <c r="O213" s="8"/>
      <c r="P213" s="8"/>
      <c r="Q213" s="8"/>
      <c r="R213" s="8"/>
      <c r="S213" s="8"/>
      <c r="T213" s="8"/>
      <c r="U213" s="8"/>
      <c r="V213" s="8"/>
      <c r="W213" s="8"/>
      <c r="X213" s="8"/>
      <c r="Y213" s="8"/>
      <c r="Z213" s="8"/>
    </row>
    <row r="214" spans="1:26" ht="12.75" customHeight="1" x14ac:dyDescent="0.15">
      <c r="A214" s="8"/>
      <c r="B214" s="83"/>
      <c r="C214" s="89"/>
      <c r="D214" s="35"/>
      <c r="E214" s="35"/>
      <c r="F214" s="35"/>
      <c r="G214" s="8"/>
      <c r="H214" s="8"/>
      <c r="I214" s="8"/>
      <c r="J214" s="8"/>
      <c r="K214" s="8"/>
      <c r="L214" s="8"/>
      <c r="M214" s="8"/>
      <c r="N214" s="8"/>
      <c r="O214" s="8"/>
      <c r="P214" s="8"/>
      <c r="Q214" s="8"/>
      <c r="R214" s="8"/>
      <c r="S214" s="8"/>
      <c r="T214" s="8"/>
      <c r="U214" s="8"/>
      <c r="V214" s="8"/>
      <c r="W214" s="8"/>
      <c r="X214" s="8"/>
      <c r="Y214" s="8"/>
      <c r="Z214" s="8"/>
    </row>
    <row r="215" spans="1:26" ht="12.75" customHeight="1" x14ac:dyDescent="0.15">
      <c r="A215" s="8"/>
      <c r="B215" s="83"/>
      <c r="C215" s="89"/>
      <c r="D215" s="35"/>
      <c r="E215" s="35"/>
      <c r="F215" s="35"/>
      <c r="G215" s="8"/>
      <c r="H215" s="8"/>
      <c r="I215" s="8"/>
      <c r="J215" s="8"/>
      <c r="K215" s="8"/>
      <c r="L215" s="8"/>
      <c r="M215" s="8"/>
      <c r="N215" s="8"/>
      <c r="O215" s="8"/>
      <c r="P215" s="8"/>
      <c r="Q215" s="8"/>
      <c r="R215" s="8"/>
      <c r="S215" s="8"/>
      <c r="T215" s="8"/>
      <c r="U215" s="8"/>
      <c r="V215" s="8"/>
      <c r="W215" s="8"/>
      <c r="X215" s="8"/>
      <c r="Y215" s="8"/>
      <c r="Z215" s="8"/>
    </row>
    <row r="216" spans="1:26" ht="12.75" customHeight="1" x14ac:dyDescent="0.15">
      <c r="A216" s="8"/>
      <c r="B216" s="83"/>
      <c r="C216" s="89"/>
      <c r="D216" s="35"/>
      <c r="E216" s="35"/>
      <c r="F216" s="35"/>
      <c r="G216" s="8"/>
      <c r="H216" s="8"/>
      <c r="I216" s="8"/>
      <c r="J216" s="8"/>
      <c r="K216" s="8"/>
      <c r="L216" s="8"/>
      <c r="M216" s="8"/>
      <c r="N216" s="8"/>
      <c r="O216" s="8"/>
      <c r="P216" s="8"/>
      <c r="Q216" s="8"/>
      <c r="R216" s="8"/>
      <c r="S216" s="8"/>
      <c r="T216" s="8"/>
      <c r="U216" s="8"/>
      <c r="V216" s="8"/>
      <c r="W216" s="8"/>
      <c r="X216" s="8"/>
      <c r="Y216" s="8"/>
      <c r="Z216" s="8"/>
    </row>
    <row r="217" spans="1:26" ht="12.75" customHeight="1" x14ac:dyDescent="0.15">
      <c r="A217" s="8"/>
      <c r="B217" s="83"/>
      <c r="C217" s="89"/>
      <c r="D217" s="35"/>
      <c r="E217" s="35"/>
      <c r="F217" s="35"/>
      <c r="G217" s="8"/>
      <c r="H217" s="8"/>
      <c r="I217" s="8"/>
      <c r="J217" s="8"/>
      <c r="K217" s="8"/>
      <c r="L217" s="8"/>
      <c r="M217" s="8"/>
      <c r="N217" s="8"/>
      <c r="O217" s="8"/>
      <c r="P217" s="8"/>
      <c r="Q217" s="8"/>
      <c r="R217" s="8"/>
      <c r="S217" s="8"/>
      <c r="T217" s="8"/>
      <c r="U217" s="8"/>
      <c r="V217" s="8"/>
      <c r="W217" s="8"/>
      <c r="X217" s="8"/>
      <c r="Y217" s="8"/>
      <c r="Z217" s="8"/>
    </row>
    <row r="218" spans="1:26" ht="12.75" customHeight="1" x14ac:dyDescent="0.15">
      <c r="A218" s="8"/>
      <c r="B218" s="83"/>
      <c r="C218" s="89"/>
      <c r="D218" s="35"/>
      <c r="E218" s="35"/>
      <c r="F218" s="35"/>
      <c r="G218" s="8"/>
      <c r="H218" s="8"/>
      <c r="I218" s="8"/>
      <c r="J218" s="8"/>
      <c r="K218" s="8"/>
      <c r="L218" s="8"/>
      <c r="M218" s="8"/>
      <c r="N218" s="8"/>
      <c r="O218" s="8"/>
      <c r="P218" s="8"/>
      <c r="Q218" s="8"/>
      <c r="R218" s="8"/>
      <c r="S218" s="8"/>
      <c r="T218" s="8"/>
      <c r="U218" s="8"/>
      <c r="V218" s="8"/>
      <c r="W218" s="8"/>
      <c r="X218" s="8"/>
      <c r="Y218" s="8"/>
      <c r="Z218" s="8"/>
    </row>
    <row r="219" spans="1:26" ht="12.75" customHeight="1" x14ac:dyDescent="0.15">
      <c r="A219" s="8"/>
      <c r="B219" s="83"/>
      <c r="C219" s="89"/>
      <c r="D219" s="35"/>
      <c r="E219" s="35"/>
      <c r="F219" s="35"/>
      <c r="G219" s="8"/>
      <c r="H219" s="8"/>
      <c r="I219" s="8"/>
      <c r="J219" s="8"/>
      <c r="K219" s="8"/>
      <c r="L219" s="8"/>
      <c r="M219" s="8"/>
      <c r="N219" s="8"/>
      <c r="O219" s="8"/>
      <c r="P219" s="8"/>
      <c r="Q219" s="8"/>
      <c r="R219" s="8"/>
      <c r="S219" s="8"/>
      <c r="T219" s="8"/>
      <c r="U219" s="8"/>
      <c r="V219" s="8"/>
      <c r="W219" s="8"/>
      <c r="X219" s="8"/>
      <c r="Y219" s="8"/>
      <c r="Z219" s="8"/>
    </row>
    <row r="220" spans="1:26" ht="12.75" customHeight="1" x14ac:dyDescent="0.15">
      <c r="A220" s="8"/>
      <c r="B220" s="83"/>
      <c r="C220" s="89"/>
      <c r="D220" s="35"/>
      <c r="E220" s="35"/>
      <c r="F220" s="35"/>
      <c r="G220" s="8"/>
      <c r="H220" s="8"/>
      <c r="I220" s="8"/>
      <c r="J220" s="8"/>
      <c r="K220" s="8"/>
      <c r="L220" s="8"/>
      <c r="M220" s="8"/>
      <c r="N220" s="8"/>
      <c r="O220" s="8"/>
      <c r="P220" s="8"/>
      <c r="Q220" s="8"/>
      <c r="R220" s="8"/>
      <c r="S220" s="8"/>
      <c r="T220" s="8"/>
      <c r="U220" s="8"/>
      <c r="V220" s="8"/>
      <c r="W220" s="8"/>
      <c r="X220" s="8"/>
      <c r="Y220" s="8"/>
      <c r="Z220" s="8"/>
    </row>
    <row r="221" spans="1:26" ht="12.75" customHeight="1" x14ac:dyDescent="0.15">
      <c r="A221" s="8"/>
      <c r="B221" s="83"/>
      <c r="C221" s="89"/>
      <c r="D221" s="35"/>
      <c r="E221" s="35"/>
      <c r="F221" s="35"/>
      <c r="G221" s="8"/>
      <c r="H221" s="8"/>
      <c r="I221" s="8"/>
      <c r="J221" s="8"/>
      <c r="K221" s="8"/>
      <c r="L221" s="8"/>
      <c r="M221" s="8"/>
      <c r="N221" s="8"/>
      <c r="O221" s="8"/>
      <c r="P221" s="8"/>
      <c r="Q221" s="8"/>
      <c r="R221" s="8"/>
      <c r="S221" s="8"/>
      <c r="T221" s="8"/>
      <c r="U221" s="8"/>
      <c r="V221" s="8"/>
      <c r="W221" s="8"/>
      <c r="X221" s="8"/>
      <c r="Y221" s="8"/>
      <c r="Z221" s="8"/>
    </row>
    <row r="222" spans="1:26" ht="12.75" customHeight="1" x14ac:dyDescent="0.15">
      <c r="A222" s="8"/>
      <c r="B222" s="83"/>
      <c r="C222" s="89"/>
      <c r="D222" s="35"/>
      <c r="E222" s="35"/>
      <c r="F222" s="35"/>
      <c r="G222" s="8"/>
      <c r="H222" s="8"/>
      <c r="I222" s="8"/>
      <c r="J222" s="8"/>
      <c r="K222" s="8"/>
      <c r="L222" s="8"/>
      <c r="M222" s="8"/>
      <c r="N222" s="8"/>
      <c r="O222" s="8"/>
      <c r="P222" s="8"/>
      <c r="Q222" s="8"/>
      <c r="R222" s="8"/>
      <c r="S222" s="8"/>
      <c r="T222" s="8"/>
      <c r="U222" s="8"/>
      <c r="V222" s="8"/>
      <c r="W222" s="8"/>
      <c r="X222" s="8"/>
      <c r="Y222" s="8"/>
      <c r="Z222" s="8"/>
    </row>
    <row r="223" spans="1:26" ht="12.75" customHeight="1" x14ac:dyDescent="0.15">
      <c r="A223" s="8"/>
      <c r="B223" s="83"/>
      <c r="C223" s="89"/>
      <c r="D223" s="35"/>
      <c r="E223" s="35"/>
      <c r="F223" s="35"/>
      <c r="G223" s="8"/>
      <c r="H223" s="8"/>
      <c r="I223" s="8"/>
      <c r="J223" s="8"/>
      <c r="K223" s="8"/>
      <c r="L223" s="8"/>
      <c r="M223" s="8"/>
      <c r="N223" s="8"/>
      <c r="O223" s="8"/>
      <c r="P223" s="8"/>
      <c r="Q223" s="8"/>
      <c r="R223" s="8"/>
      <c r="S223" s="8"/>
      <c r="T223" s="8"/>
      <c r="U223" s="8"/>
      <c r="V223" s="8"/>
      <c r="W223" s="8"/>
      <c r="X223" s="8"/>
      <c r="Y223" s="8"/>
      <c r="Z223" s="8"/>
    </row>
    <row r="224" spans="1:26" ht="12.75" customHeight="1" x14ac:dyDescent="0.15">
      <c r="A224" s="8"/>
      <c r="B224" s="83"/>
      <c r="C224" s="89"/>
      <c r="D224" s="35"/>
      <c r="E224" s="35"/>
      <c r="F224" s="35"/>
      <c r="G224" s="8"/>
      <c r="H224" s="8"/>
      <c r="I224" s="8"/>
      <c r="J224" s="8"/>
      <c r="K224" s="8"/>
      <c r="L224" s="8"/>
      <c r="M224" s="8"/>
      <c r="N224" s="8"/>
      <c r="O224" s="8"/>
      <c r="P224" s="8"/>
      <c r="Q224" s="8"/>
      <c r="R224" s="8"/>
      <c r="S224" s="8"/>
      <c r="T224" s="8"/>
      <c r="U224" s="8"/>
      <c r="V224" s="8"/>
      <c r="W224" s="8"/>
      <c r="X224" s="8"/>
      <c r="Y224" s="8"/>
      <c r="Z224" s="8"/>
    </row>
    <row r="225" spans="1:26" ht="12.75" customHeight="1" x14ac:dyDescent="0.15">
      <c r="A225" s="8"/>
      <c r="B225" s="83"/>
      <c r="C225" s="89"/>
      <c r="D225" s="35"/>
      <c r="E225" s="35"/>
      <c r="F225" s="35"/>
      <c r="G225" s="8"/>
      <c r="H225" s="8"/>
      <c r="I225" s="8"/>
      <c r="J225" s="8"/>
      <c r="K225" s="8"/>
      <c r="L225" s="8"/>
      <c r="M225" s="8"/>
      <c r="N225" s="8"/>
      <c r="O225" s="8"/>
      <c r="P225" s="8"/>
      <c r="Q225" s="8"/>
      <c r="R225" s="8"/>
      <c r="S225" s="8"/>
      <c r="T225" s="8"/>
      <c r="U225" s="8"/>
      <c r="V225" s="8"/>
      <c r="W225" s="8"/>
      <c r="X225" s="8"/>
      <c r="Y225" s="8"/>
      <c r="Z225" s="8"/>
    </row>
    <row r="226" spans="1:26" ht="12.75" customHeight="1" x14ac:dyDescent="0.15">
      <c r="A226" s="8"/>
      <c r="B226" s="83"/>
      <c r="C226" s="89"/>
      <c r="D226" s="35"/>
      <c r="E226" s="35"/>
      <c r="F226" s="35"/>
      <c r="G226" s="8"/>
      <c r="H226" s="8"/>
      <c r="I226" s="8"/>
      <c r="J226" s="8"/>
      <c r="K226" s="8"/>
      <c r="L226" s="8"/>
      <c r="M226" s="8"/>
      <c r="N226" s="8"/>
      <c r="O226" s="8"/>
      <c r="P226" s="8"/>
      <c r="Q226" s="8"/>
      <c r="R226" s="8"/>
      <c r="S226" s="8"/>
      <c r="T226" s="8"/>
      <c r="U226" s="8"/>
      <c r="V226" s="8"/>
      <c r="W226" s="8"/>
      <c r="X226" s="8"/>
      <c r="Y226" s="8"/>
      <c r="Z226" s="8"/>
    </row>
    <row r="227" spans="1:26" ht="12.75" customHeight="1" x14ac:dyDescent="0.15">
      <c r="A227" s="8"/>
      <c r="B227" s="83"/>
      <c r="C227" s="89"/>
      <c r="D227" s="35"/>
      <c r="E227" s="35"/>
      <c r="F227" s="35"/>
      <c r="G227" s="8"/>
      <c r="H227" s="8"/>
      <c r="I227" s="8"/>
      <c r="J227" s="8"/>
      <c r="K227" s="8"/>
      <c r="L227" s="8"/>
      <c r="M227" s="8"/>
      <c r="N227" s="8"/>
      <c r="O227" s="8"/>
      <c r="P227" s="8"/>
      <c r="Q227" s="8"/>
      <c r="R227" s="8"/>
      <c r="S227" s="8"/>
      <c r="T227" s="8"/>
      <c r="U227" s="8"/>
      <c r="V227" s="8"/>
      <c r="W227" s="8"/>
      <c r="X227" s="8"/>
      <c r="Y227" s="8"/>
      <c r="Z227" s="8"/>
    </row>
    <row r="228" spans="1:26" ht="12.75" customHeight="1" x14ac:dyDescent="0.15">
      <c r="A228" s="8"/>
      <c r="B228" s="83"/>
      <c r="C228" s="89"/>
      <c r="D228" s="35"/>
      <c r="E228" s="35"/>
      <c r="F228" s="35"/>
      <c r="G228" s="8"/>
      <c r="H228" s="8"/>
      <c r="I228" s="8"/>
      <c r="J228" s="8"/>
      <c r="K228" s="8"/>
      <c r="L228" s="8"/>
      <c r="M228" s="8"/>
      <c r="N228" s="8"/>
      <c r="O228" s="8"/>
      <c r="P228" s="8"/>
      <c r="Q228" s="8"/>
      <c r="R228" s="8"/>
      <c r="S228" s="8"/>
      <c r="T228" s="8"/>
      <c r="U228" s="8"/>
      <c r="V228" s="8"/>
      <c r="W228" s="8"/>
      <c r="X228" s="8"/>
      <c r="Y228" s="8"/>
      <c r="Z228" s="8"/>
    </row>
    <row r="229" spans="1:26" ht="12.75" customHeight="1" x14ac:dyDescent="0.15">
      <c r="A229" s="8"/>
      <c r="B229" s="83"/>
      <c r="C229" s="89"/>
      <c r="D229" s="35"/>
      <c r="E229" s="35"/>
      <c r="F229" s="35"/>
      <c r="G229" s="8"/>
      <c r="H229" s="8"/>
      <c r="I229" s="8"/>
      <c r="J229" s="8"/>
      <c r="K229" s="8"/>
      <c r="L229" s="8"/>
      <c r="M229" s="8"/>
      <c r="N229" s="8"/>
      <c r="O229" s="8"/>
      <c r="P229" s="8"/>
      <c r="Q229" s="8"/>
      <c r="R229" s="8"/>
      <c r="S229" s="8"/>
      <c r="T229" s="8"/>
      <c r="U229" s="8"/>
      <c r="V229" s="8"/>
      <c r="W229" s="8"/>
      <c r="X229" s="8"/>
      <c r="Y229" s="8"/>
      <c r="Z229" s="8"/>
    </row>
    <row r="230" spans="1:26" ht="12.75" customHeight="1" x14ac:dyDescent="0.15">
      <c r="A230" s="8"/>
      <c r="B230" s="83"/>
      <c r="C230" s="89"/>
      <c r="D230" s="35"/>
      <c r="E230" s="35"/>
      <c r="F230" s="35"/>
      <c r="G230" s="8"/>
      <c r="H230" s="8"/>
      <c r="I230" s="8"/>
      <c r="J230" s="8"/>
      <c r="K230" s="8"/>
      <c r="L230" s="8"/>
      <c r="M230" s="8"/>
      <c r="N230" s="8"/>
      <c r="O230" s="8"/>
      <c r="P230" s="8"/>
      <c r="Q230" s="8"/>
      <c r="R230" s="8"/>
      <c r="S230" s="8"/>
      <c r="T230" s="8"/>
      <c r="U230" s="8"/>
      <c r="V230" s="8"/>
      <c r="W230" s="8"/>
      <c r="X230" s="8"/>
      <c r="Y230" s="8"/>
      <c r="Z230" s="8"/>
    </row>
    <row r="231" spans="1:26" ht="12.75" customHeight="1" x14ac:dyDescent="0.15">
      <c r="A231" s="8"/>
      <c r="B231" s="83"/>
      <c r="C231" s="89"/>
      <c r="D231" s="35"/>
      <c r="E231" s="35"/>
      <c r="F231" s="35"/>
      <c r="G231" s="8"/>
      <c r="H231" s="8"/>
      <c r="I231" s="8"/>
      <c r="J231" s="8"/>
      <c r="K231" s="8"/>
      <c r="L231" s="8"/>
      <c r="M231" s="8"/>
      <c r="N231" s="8"/>
      <c r="O231" s="8"/>
      <c r="P231" s="8"/>
      <c r="Q231" s="8"/>
      <c r="R231" s="8"/>
      <c r="S231" s="8"/>
      <c r="T231" s="8"/>
      <c r="U231" s="8"/>
      <c r="V231" s="8"/>
      <c r="W231" s="8"/>
      <c r="X231" s="8"/>
      <c r="Y231" s="8"/>
      <c r="Z231" s="8"/>
    </row>
    <row r="232" spans="1:26" ht="12.75" customHeight="1" x14ac:dyDescent="0.15">
      <c r="A232" s="8"/>
      <c r="B232" s="83"/>
      <c r="C232" s="89"/>
      <c r="D232" s="35"/>
      <c r="E232" s="35"/>
      <c r="F232" s="35"/>
      <c r="G232" s="8"/>
      <c r="H232" s="8"/>
      <c r="I232" s="8"/>
      <c r="J232" s="8"/>
      <c r="K232" s="8"/>
      <c r="L232" s="8"/>
      <c r="M232" s="8"/>
      <c r="N232" s="8"/>
      <c r="O232" s="8"/>
      <c r="P232" s="8"/>
      <c r="Q232" s="8"/>
      <c r="R232" s="8"/>
      <c r="S232" s="8"/>
      <c r="T232" s="8"/>
      <c r="U232" s="8"/>
      <c r="V232" s="8"/>
      <c r="W232" s="8"/>
      <c r="X232" s="8"/>
      <c r="Y232" s="8"/>
      <c r="Z232" s="8"/>
    </row>
    <row r="233" spans="1:26" ht="12.75" customHeight="1" x14ac:dyDescent="0.15">
      <c r="A233" s="8"/>
      <c r="B233" s="83"/>
      <c r="C233" s="89"/>
      <c r="D233" s="35"/>
      <c r="E233" s="35"/>
      <c r="F233" s="35"/>
      <c r="G233" s="8"/>
      <c r="H233" s="8"/>
      <c r="I233" s="8"/>
      <c r="J233" s="8"/>
      <c r="K233" s="8"/>
      <c r="L233" s="8"/>
      <c r="M233" s="8"/>
      <c r="N233" s="8"/>
      <c r="O233" s="8"/>
      <c r="P233" s="8"/>
      <c r="Q233" s="8"/>
      <c r="R233" s="8"/>
      <c r="S233" s="8"/>
      <c r="T233" s="8"/>
      <c r="U233" s="8"/>
      <c r="V233" s="8"/>
      <c r="W233" s="8"/>
      <c r="X233" s="8"/>
      <c r="Y233" s="8"/>
      <c r="Z233" s="8"/>
    </row>
    <row r="234" spans="1:26" ht="12.75" customHeight="1" x14ac:dyDescent="0.15">
      <c r="A234" s="8"/>
      <c r="B234" s="83"/>
      <c r="C234" s="89"/>
      <c r="D234" s="35"/>
      <c r="E234" s="35"/>
      <c r="F234" s="35"/>
      <c r="G234" s="8"/>
      <c r="H234" s="8"/>
      <c r="I234" s="8"/>
      <c r="J234" s="8"/>
      <c r="K234" s="8"/>
      <c r="L234" s="8"/>
      <c r="M234" s="8"/>
      <c r="N234" s="8"/>
      <c r="O234" s="8"/>
      <c r="P234" s="8"/>
      <c r="Q234" s="8"/>
      <c r="R234" s="8"/>
      <c r="S234" s="8"/>
      <c r="T234" s="8"/>
      <c r="U234" s="8"/>
      <c r="V234" s="8"/>
      <c r="W234" s="8"/>
      <c r="X234" s="8"/>
      <c r="Y234" s="8"/>
      <c r="Z234" s="8"/>
    </row>
    <row r="235" spans="1:26" ht="12.75" customHeight="1" x14ac:dyDescent="0.15">
      <c r="A235" s="8"/>
      <c r="B235" s="83"/>
      <c r="C235" s="89"/>
      <c r="D235" s="35"/>
      <c r="E235" s="35"/>
      <c r="F235" s="35"/>
      <c r="G235" s="8"/>
      <c r="H235" s="8"/>
      <c r="I235" s="8"/>
      <c r="J235" s="8"/>
      <c r="K235" s="8"/>
      <c r="L235" s="8"/>
      <c r="M235" s="8"/>
      <c r="N235" s="8"/>
      <c r="O235" s="8"/>
      <c r="P235" s="8"/>
      <c r="Q235" s="8"/>
      <c r="R235" s="8"/>
      <c r="S235" s="8"/>
      <c r="T235" s="8"/>
      <c r="U235" s="8"/>
      <c r="V235" s="8"/>
      <c r="W235" s="8"/>
      <c r="X235" s="8"/>
      <c r="Y235" s="8"/>
      <c r="Z235" s="8"/>
    </row>
    <row r="236" spans="1:26" ht="12.75" customHeight="1" x14ac:dyDescent="0.15">
      <c r="A236" s="8"/>
      <c r="B236" s="83"/>
      <c r="C236" s="89"/>
      <c r="D236" s="35"/>
      <c r="E236" s="35"/>
      <c r="F236" s="35"/>
      <c r="G236" s="8"/>
      <c r="H236" s="8"/>
      <c r="I236" s="8"/>
      <c r="J236" s="8"/>
      <c r="K236" s="8"/>
      <c r="L236" s="8"/>
      <c r="M236" s="8"/>
      <c r="N236" s="8"/>
      <c r="O236" s="8"/>
      <c r="P236" s="8"/>
      <c r="Q236" s="8"/>
      <c r="R236" s="8"/>
      <c r="S236" s="8"/>
      <c r="T236" s="8"/>
      <c r="U236" s="8"/>
      <c r="V236" s="8"/>
      <c r="W236" s="8"/>
      <c r="X236" s="8"/>
      <c r="Y236" s="8"/>
      <c r="Z236" s="8"/>
    </row>
    <row r="237" spans="1:26" ht="12.75" customHeight="1" x14ac:dyDescent="0.15">
      <c r="A237" s="8"/>
      <c r="B237" s="83"/>
      <c r="C237" s="89"/>
      <c r="D237" s="35"/>
      <c r="E237" s="35"/>
      <c r="F237" s="35"/>
      <c r="G237" s="8"/>
      <c r="H237" s="8"/>
      <c r="I237" s="8"/>
      <c r="J237" s="8"/>
      <c r="K237" s="8"/>
      <c r="L237" s="8"/>
      <c r="M237" s="8"/>
      <c r="N237" s="8"/>
      <c r="O237" s="8"/>
      <c r="P237" s="8"/>
      <c r="Q237" s="8"/>
      <c r="R237" s="8"/>
      <c r="S237" s="8"/>
      <c r="T237" s="8"/>
      <c r="U237" s="8"/>
      <c r="V237" s="8"/>
      <c r="W237" s="8"/>
      <c r="X237" s="8"/>
      <c r="Y237" s="8"/>
      <c r="Z237" s="8"/>
    </row>
    <row r="238" spans="1:26" ht="12.75" customHeight="1" x14ac:dyDescent="0.15">
      <c r="A238" s="8"/>
      <c r="B238" s="83"/>
      <c r="C238" s="89"/>
      <c r="D238" s="35"/>
      <c r="E238" s="35"/>
      <c r="F238" s="35"/>
      <c r="G238" s="8"/>
      <c r="H238" s="8"/>
      <c r="I238" s="8"/>
      <c r="J238" s="8"/>
      <c r="K238" s="8"/>
      <c r="L238" s="8"/>
      <c r="M238" s="8"/>
      <c r="N238" s="8"/>
      <c r="O238" s="8"/>
      <c r="P238" s="8"/>
      <c r="Q238" s="8"/>
      <c r="R238" s="8"/>
      <c r="S238" s="8"/>
      <c r="T238" s="8"/>
      <c r="U238" s="8"/>
      <c r="V238" s="8"/>
      <c r="W238" s="8"/>
      <c r="X238" s="8"/>
      <c r="Y238" s="8"/>
      <c r="Z238" s="8"/>
    </row>
    <row r="239" spans="1:26" ht="12.75" customHeight="1" x14ac:dyDescent="0.15">
      <c r="A239" s="8"/>
      <c r="B239" s="83"/>
      <c r="C239" s="89"/>
      <c r="D239" s="35"/>
      <c r="E239" s="35"/>
      <c r="F239" s="35"/>
      <c r="G239" s="8"/>
      <c r="H239" s="8"/>
      <c r="I239" s="8"/>
      <c r="J239" s="8"/>
      <c r="K239" s="8"/>
      <c r="L239" s="8"/>
      <c r="M239" s="8"/>
      <c r="N239" s="8"/>
      <c r="O239" s="8"/>
      <c r="P239" s="8"/>
      <c r="Q239" s="8"/>
      <c r="R239" s="8"/>
      <c r="S239" s="8"/>
      <c r="T239" s="8"/>
      <c r="U239" s="8"/>
      <c r="V239" s="8"/>
      <c r="W239" s="8"/>
      <c r="X239" s="8"/>
      <c r="Y239" s="8"/>
      <c r="Z239" s="8"/>
    </row>
    <row r="240" spans="1:26" ht="12.75" customHeight="1" x14ac:dyDescent="0.15">
      <c r="A240" s="8"/>
      <c r="B240" s="83"/>
      <c r="C240" s="89"/>
      <c r="D240" s="35"/>
      <c r="E240" s="35"/>
      <c r="F240" s="35"/>
      <c r="G240" s="8"/>
      <c r="H240" s="8"/>
      <c r="I240" s="8"/>
      <c r="J240" s="8"/>
      <c r="K240" s="8"/>
      <c r="L240" s="8"/>
      <c r="M240" s="8"/>
      <c r="N240" s="8"/>
      <c r="O240" s="8"/>
      <c r="P240" s="8"/>
      <c r="Q240" s="8"/>
      <c r="R240" s="8"/>
      <c r="S240" s="8"/>
      <c r="T240" s="8"/>
      <c r="U240" s="8"/>
      <c r="V240" s="8"/>
      <c r="W240" s="8"/>
      <c r="X240" s="8"/>
      <c r="Y240" s="8"/>
      <c r="Z240" s="8"/>
    </row>
    <row r="241" spans="1:26" ht="12.75" customHeight="1" x14ac:dyDescent="0.15">
      <c r="A241" s="8"/>
      <c r="B241" s="83"/>
      <c r="C241" s="89"/>
      <c r="D241" s="35"/>
      <c r="E241" s="35"/>
      <c r="F241" s="35"/>
      <c r="G241" s="8"/>
      <c r="H241" s="8"/>
      <c r="I241" s="8"/>
      <c r="J241" s="8"/>
      <c r="K241" s="8"/>
      <c r="L241" s="8"/>
      <c r="M241" s="8"/>
      <c r="N241" s="8"/>
      <c r="O241" s="8"/>
      <c r="P241" s="8"/>
      <c r="Q241" s="8"/>
      <c r="R241" s="8"/>
      <c r="S241" s="8"/>
      <c r="T241" s="8"/>
      <c r="U241" s="8"/>
      <c r="V241" s="8"/>
      <c r="W241" s="8"/>
      <c r="X241" s="8"/>
      <c r="Y241" s="8"/>
      <c r="Z241" s="8"/>
    </row>
    <row r="242" spans="1:26" ht="12.75" customHeight="1" x14ac:dyDescent="0.15">
      <c r="A242" s="8"/>
      <c r="B242" s="83"/>
      <c r="C242" s="89"/>
      <c r="D242" s="35"/>
      <c r="E242" s="35"/>
      <c r="F242" s="35"/>
      <c r="G242" s="8"/>
      <c r="H242" s="8"/>
      <c r="I242" s="8"/>
      <c r="J242" s="8"/>
      <c r="K242" s="8"/>
      <c r="L242" s="8"/>
      <c r="M242" s="8"/>
      <c r="N242" s="8"/>
      <c r="O242" s="8"/>
      <c r="P242" s="8"/>
      <c r="Q242" s="8"/>
      <c r="R242" s="8"/>
      <c r="S242" s="8"/>
      <c r="T242" s="8"/>
      <c r="U242" s="8"/>
      <c r="V242" s="8"/>
      <c r="W242" s="8"/>
      <c r="X242" s="8"/>
      <c r="Y242" s="8"/>
      <c r="Z242" s="8"/>
    </row>
    <row r="243" spans="1:26" ht="12.75" customHeight="1" x14ac:dyDescent="0.15">
      <c r="A243" s="8"/>
      <c r="B243" s="83"/>
      <c r="C243" s="89"/>
      <c r="D243" s="35"/>
      <c r="E243" s="35"/>
      <c r="F243" s="35"/>
      <c r="G243" s="8"/>
      <c r="H243" s="8"/>
      <c r="I243" s="8"/>
      <c r="J243" s="8"/>
      <c r="K243" s="8"/>
      <c r="L243" s="8"/>
      <c r="M243" s="8"/>
      <c r="N243" s="8"/>
      <c r="O243" s="8"/>
      <c r="P243" s="8"/>
      <c r="Q243" s="8"/>
      <c r="R243" s="8"/>
      <c r="S243" s="8"/>
      <c r="T243" s="8"/>
      <c r="U243" s="8"/>
      <c r="V243" s="8"/>
      <c r="W243" s="8"/>
      <c r="X243" s="8"/>
      <c r="Y243" s="8"/>
      <c r="Z243" s="8"/>
    </row>
    <row r="244" spans="1:26" ht="12.75" customHeight="1" x14ac:dyDescent="0.15">
      <c r="A244" s="8"/>
      <c r="B244" s="83"/>
      <c r="C244" s="89"/>
      <c r="D244" s="35"/>
      <c r="E244" s="35"/>
      <c r="F244" s="35"/>
      <c r="G244" s="8"/>
      <c r="H244" s="8"/>
      <c r="I244" s="8"/>
      <c r="J244" s="8"/>
      <c r="K244" s="8"/>
      <c r="L244" s="8"/>
      <c r="M244" s="8"/>
      <c r="N244" s="8"/>
      <c r="O244" s="8"/>
      <c r="P244" s="8"/>
      <c r="Q244" s="8"/>
      <c r="R244" s="8"/>
      <c r="S244" s="8"/>
      <c r="T244" s="8"/>
      <c r="U244" s="8"/>
      <c r="V244" s="8"/>
      <c r="W244" s="8"/>
      <c r="X244" s="8"/>
      <c r="Y244" s="8"/>
      <c r="Z244" s="8"/>
    </row>
    <row r="245" spans="1:26" ht="12.75" customHeight="1" x14ac:dyDescent="0.15">
      <c r="A245" s="8"/>
      <c r="B245" s="83"/>
      <c r="C245" s="89"/>
      <c r="D245" s="35"/>
      <c r="E245" s="35"/>
      <c r="F245" s="35"/>
      <c r="G245" s="8"/>
      <c r="H245" s="8"/>
      <c r="I245" s="8"/>
      <c r="J245" s="8"/>
      <c r="K245" s="8"/>
      <c r="L245" s="8"/>
      <c r="M245" s="8"/>
      <c r="N245" s="8"/>
      <c r="O245" s="8"/>
      <c r="P245" s="8"/>
      <c r="Q245" s="8"/>
      <c r="R245" s="8"/>
      <c r="S245" s="8"/>
      <c r="T245" s="8"/>
      <c r="U245" s="8"/>
      <c r="V245" s="8"/>
      <c r="W245" s="8"/>
      <c r="X245" s="8"/>
      <c r="Y245" s="8"/>
      <c r="Z245" s="8"/>
    </row>
    <row r="246" spans="1:26" ht="12.75" customHeight="1" x14ac:dyDescent="0.15">
      <c r="A246" s="8"/>
      <c r="B246" s="83"/>
      <c r="C246" s="89"/>
      <c r="D246" s="35"/>
      <c r="E246" s="35"/>
      <c r="F246" s="35"/>
      <c r="G246" s="8"/>
      <c r="H246" s="8"/>
      <c r="I246" s="8"/>
      <c r="J246" s="8"/>
      <c r="K246" s="8"/>
      <c r="L246" s="8"/>
      <c r="M246" s="8"/>
      <c r="N246" s="8"/>
      <c r="O246" s="8"/>
      <c r="P246" s="8"/>
      <c r="Q246" s="8"/>
      <c r="R246" s="8"/>
      <c r="S246" s="8"/>
      <c r="T246" s="8"/>
      <c r="U246" s="8"/>
      <c r="V246" s="8"/>
      <c r="W246" s="8"/>
      <c r="X246" s="8"/>
      <c r="Y246" s="8"/>
      <c r="Z246" s="8"/>
    </row>
    <row r="247" spans="1:26" ht="12.75" customHeight="1" x14ac:dyDescent="0.15">
      <c r="A247" s="8"/>
      <c r="B247" s="83"/>
      <c r="C247" s="89"/>
      <c r="D247" s="35"/>
      <c r="E247" s="35"/>
      <c r="F247" s="35"/>
      <c r="G247" s="8"/>
      <c r="H247" s="8"/>
      <c r="I247" s="8"/>
      <c r="J247" s="8"/>
      <c r="K247" s="8"/>
      <c r="L247" s="8"/>
      <c r="M247" s="8"/>
      <c r="N247" s="8"/>
      <c r="O247" s="8"/>
      <c r="P247" s="8"/>
      <c r="Q247" s="8"/>
      <c r="R247" s="8"/>
      <c r="S247" s="8"/>
      <c r="T247" s="8"/>
      <c r="U247" s="8"/>
      <c r="V247" s="8"/>
      <c r="W247" s="8"/>
      <c r="X247" s="8"/>
      <c r="Y247" s="8"/>
      <c r="Z247" s="8"/>
    </row>
    <row r="248" spans="1:26" ht="12.75" customHeight="1" x14ac:dyDescent="0.15">
      <c r="A248" s="8"/>
      <c r="B248" s="83"/>
      <c r="C248" s="89"/>
      <c r="D248" s="35"/>
      <c r="E248" s="35"/>
      <c r="F248" s="35"/>
      <c r="G248" s="8"/>
      <c r="H248" s="8"/>
      <c r="I248" s="8"/>
      <c r="J248" s="8"/>
      <c r="K248" s="8"/>
      <c r="L248" s="8"/>
      <c r="M248" s="8"/>
      <c r="N248" s="8"/>
      <c r="O248" s="8"/>
      <c r="P248" s="8"/>
      <c r="Q248" s="8"/>
      <c r="R248" s="8"/>
      <c r="S248" s="8"/>
      <c r="T248" s="8"/>
      <c r="U248" s="8"/>
      <c r="V248" s="8"/>
      <c r="W248" s="8"/>
      <c r="X248" s="8"/>
      <c r="Y248" s="8"/>
      <c r="Z248" s="8"/>
    </row>
    <row r="249" spans="1:26" ht="12.75" customHeight="1" x14ac:dyDescent="0.15">
      <c r="A249" s="8"/>
      <c r="B249" s="83"/>
      <c r="C249" s="89"/>
      <c r="D249" s="35"/>
      <c r="E249" s="35"/>
      <c r="F249" s="35"/>
      <c r="G249" s="8"/>
      <c r="H249" s="8"/>
      <c r="I249" s="8"/>
      <c r="J249" s="8"/>
      <c r="K249" s="8"/>
      <c r="L249" s="8"/>
      <c r="M249" s="8"/>
      <c r="N249" s="8"/>
      <c r="O249" s="8"/>
      <c r="P249" s="8"/>
      <c r="Q249" s="8"/>
      <c r="R249" s="8"/>
      <c r="S249" s="8"/>
      <c r="T249" s="8"/>
      <c r="U249" s="8"/>
      <c r="V249" s="8"/>
      <c r="W249" s="8"/>
      <c r="X249" s="8"/>
      <c r="Y249" s="8"/>
      <c r="Z249" s="8"/>
    </row>
    <row r="250" spans="1:26" ht="12.75" customHeight="1" x14ac:dyDescent="0.15">
      <c r="A250" s="8"/>
      <c r="B250" s="83"/>
      <c r="C250" s="89"/>
      <c r="D250" s="35"/>
      <c r="E250" s="35"/>
      <c r="F250" s="35"/>
      <c r="G250" s="8"/>
      <c r="H250" s="8"/>
      <c r="I250" s="8"/>
      <c r="J250" s="8"/>
      <c r="K250" s="8"/>
      <c r="L250" s="8"/>
      <c r="M250" s="8"/>
      <c r="N250" s="8"/>
      <c r="O250" s="8"/>
      <c r="P250" s="8"/>
      <c r="Q250" s="8"/>
      <c r="R250" s="8"/>
      <c r="S250" s="8"/>
      <c r="T250" s="8"/>
      <c r="U250" s="8"/>
      <c r="V250" s="8"/>
      <c r="W250" s="8"/>
      <c r="X250" s="8"/>
      <c r="Y250" s="8"/>
      <c r="Z250" s="8"/>
    </row>
    <row r="251" spans="1:26" ht="12.75" customHeight="1" x14ac:dyDescent="0.15">
      <c r="A251" s="8"/>
      <c r="B251" s="83"/>
      <c r="C251" s="89"/>
      <c r="D251" s="35"/>
      <c r="E251" s="35"/>
      <c r="F251" s="35"/>
      <c r="G251" s="8"/>
      <c r="H251" s="8"/>
      <c r="I251" s="8"/>
      <c r="J251" s="8"/>
      <c r="K251" s="8"/>
      <c r="L251" s="8"/>
      <c r="M251" s="8"/>
      <c r="N251" s="8"/>
      <c r="O251" s="8"/>
      <c r="P251" s="8"/>
      <c r="Q251" s="8"/>
      <c r="R251" s="8"/>
      <c r="S251" s="8"/>
      <c r="T251" s="8"/>
      <c r="U251" s="8"/>
      <c r="V251" s="8"/>
      <c r="W251" s="8"/>
      <c r="X251" s="8"/>
      <c r="Y251" s="8"/>
      <c r="Z251" s="8"/>
    </row>
    <row r="252" spans="1:26" ht="12.75" customHeight="1" x14ac:dyDescent="0.15">
      <c r="A252" s="8"/>
      <c r="B252" s="83"/>
      <c r="C252" s="89"/>
      <c r="D252" s="35"/>
      <c r="E252" s="35"/>
      <c r="F252" s="35"/>
      <c r="G252" s="8"/>
      <c r="H252" s="8"/>
      <c r="I252" s="8"/>
      <c r="J252" s="8"/>
      <c r="K252" s="8"/>
      <c r="L252" s="8"/>
      <c r="M252" s="8"/>
      <c r="N252" s="8"/>
      <c r="O252" s="8"/>
      <c r="P252" s="8"/>
      <c r="Q252" s="8"/>
      <c r="R252" s="8"/>
      <c r="S252" s="8"/>
      <c r="T252" s="8"/>
      <c r="U252" s="8"/>
      <c r="V252" s="8"/>
      <c r="W252" s="8"/>
      <c r="X252" s="8"/>
      <c r="Y252" s="8"/>
      <c r="Z252" s="8"/>
    </row>
    <row r="253" spans="1:26" ht="12.75" customHeight="1" x14ac:dyDescent="0.15">
      <c r="A253" s="8"/>
      <c r="B253" s="83"/>
      <c r="C253" s="89"/>
      <c r="D253" s="35"/>
      <c r="E253" s="35"/>
      <c r="F253" s="35"/>
      <c r="G253" s="8"/>
      <c r="H253" s="8"/>
      <c r="I253" s="8"/>
      <c r="J253" s="8"/>
      <c r="K253" s="8"/>
      <c r="L253" s="8"/>
      <c r="M253" s="8"/>
      <c r="N253" s="8"/>
      <c r="O253" s="8"/>
      <c r="P253" s="8"/>
      <c r="Q253" s="8"/>
      <c r="R253" s="8"/>
      <c r="S253" s="8"/>
      <c r="T253" s="8"/>
      <c r="U253" s="8"/>
      <c r="V253" s="8"/>
      <c r="W253" s="8"/>
      <c r="X253" s="8"/>
      <c r="Y253" s="8"/>
      <c r="Z253" s="8"/>
    </row>
    <row r="254" spans="1:26" ht="12.75" customHeight="1" x14ac:dyDescent="0.15">
      <c r="A254" s="8"/>
      <c r="B254" s="83"/>
      <c r="C254" s="89"/>
      <c r="D254" s="35"/>
      <c r="E254" s="35"/>
      <c r="F254" s="35"/>
      <c r="G254" s="8"/>
      <c r="H254" s="8"/>
      <c r="I254" s="8"/>
      <c r="J254" s="8"/>
      <c r="K254" s="8"/>
      <c r="L254" s="8"/>
      <c r="M254" s="8"/>
      <c r="N254" s="8"/>
      <c r="O254" s="8"/>
      <c r="P254" s="8"/>
      <c r="Q254" s="8"/>
      <c r="R254" s="8"/>
      <c r="S254" s="8"/>
      <c r="T254" s="8"/>
      <c r="U254" s="8"/>
      <c r="V254" s="8"/>
      <c r="W254" s="8"/>
      <c r="X254" s="8"/>
      <c r="Y254" s="8"/>
      <c r="Z254" s="8"/>
    </row>
    <row r="255" spans="1:26" ht="12.75" customHeight="1" x14ac:dyDescent="0.15">
      <c r="A255" s="8"/>
      <c r="B255" s="83"/>
      <c r="C255" s="89"/>
      <c r="D255" s="35"/>
      <c r="E255" s="35"/>
      <c r="F255" s="35"/>
      <c r="G255" s="8"/>
      <c r="H255" s="8"/>
      <c r="I255" s="8"/>
      <c r="J255" s="8"/>
      <c r="K255" s="8"/>
      <c r="L255" s="8"/>
      <c r="M255" s="8"/>
      <c r="N255" s="8"/>
      <c r="O255" s="8"/>
      <c r="P255" s="8"/>
      <c r="Q255" s="8"/>
      <c r="R255" s="8"/>
      <c r="S255" s="8"/>
      <c r="T255" s="8"/>
      <c r="U255" s="8"/>
      <c r="V255" s="8"/>
      <c r="W255" s="8"/>
      <c r="X255" s="8"/>
      <c r="Y255" s="8"/>
      <c r="Z255" s="8"/>
    </row>
    <row r="256" spans="1:26" ht="12.75" customHeight="1" x14ac:dyDescent="0.15">
      <c r="A256" s="8"/>
      <c r="B256" s="83"/>
      <c r="C256" s="89"/>
      <c r="D256" s="35"/>
      <c r="E256" s="35"/>
      <c r="F256" s="35"/>
      <c r="G256" s="8"/>
      <c r="H256" s="8"/>
      <c r="I256" s="8"/>
      <c r="J256" s="8"/>
      <c r="K256" s="8"/>
      <c r="L256" s="8"/>
      <c r="M256" s="8"/>
      <c r="N256" s="8"/>
      <c r="O256" s="8"/>
      <c r="P256" s="8"/>
      <c r="Q256" s="8"/>
      <c r="R256" s="8"/>
      <c r="S256" s="8"/>
      <c r="T256" s="8"/>
      <c r="U256" s="8"/>
      <c r="V256" s="8"/>
      <c r="W256" s="8"/>
      <c r="X256" s="8"/>
      <c r="Y256" s="8"/>
      <c r="Z256" s="8"/>
    </row>
    <row r="257" spans="1:26" ht="12.75" customHeight="1" x14ac:dyDescent="0.15">
      <c r="A257" s="8"/>
      <c r="B257" s="83"/>
      <c r="C257" s="89"/>
      <c r="D257" s="35"/>
      <c r="E257" s="35"/>
      <c r="F257" s="35"/>
      <c r="G257" s="8"/>
      <c r="H257" s="8"/>
      <c r="I257" s="8"/>
      <c r="J257" s="8"/>
      <c r="K257" s="8"/>
      <c r="L257" s="8"/>
      <c r="M257" s="8"/>
      <c r="N257" s="8"/>
      <c r="O257" s="8"/>
      <c r="P257" s="8"/>
      <c r="Q257" s="8"/>
      <c r="R257" s="8"/>
      <c r="S257" s="8"/>
      <c r="T257" s="8"/>
      <c r="U257" s="8"/>
      <c r="V257" s="8"/>
      <c r="W257" s="8"/>
      <c r="X257" s="8"/>
      <c r="Y257" s="8"/>
      <c r="Z257" s="8"/>
    </row>
    <row r="258" spans="1:26" ht="12.75" customHeight="1" x14ac:dyDescent="0.15">
      <c r="A258" s="8"/>
      <c r="B258" s="83"/>
      <c r="C258" s="89"/>
      <c r="D258" s="35"/>
      <c r="E258" s="35"/>
      <c r="F258" s="35"/>
      <c r="G258" s="8"/>
      <c r="H258" s="8"/>
      <c r="I258" s="8"/>
      <c r="J258" s="8"/>
      <c r="K258" s="8"/>
      <c r="L258" s="8"/>
      <c r="M258" s="8"/>
      <c r="N258" s="8"/>
      <c r="O258" s="8"/>
      <c r="P258" s="8"/>
      <c r="Q258" s="8"/>
      <c r="R258" s="8"/>
      <c r="S258" s="8"/>
      <c r="T258" s="8"/>
      <c r="U258" s="8"/>
      <c r="V258" s="8"/>
      <c r="W258" s="8"/>
      <c r="X258" s="8"/>
      <c r="Y258" s="8"/>
      <c r="Z258" s="8"/>
    </row>
    <row r="259" spans="1:26" ht="12.75" customHeight="1" x14ac:dyDescent="0.15">
      <c r="A259" s="8"/>
      <c r="B259" s="83"/>
      <c r="C259" s="89"/>
      <c r="D259" s="35"/>
      <c r="E259" s="35"/>
      <c r="F259" s="35"/>
      <c r="G259" s="8"/>
      <c r="H259" s="8"/>
      <c r="I259" s="8"/>
      <c r="J259" s="8"/>
      <c r="K259" s="8"/>
      <c r="L259" s="8"/>
      <c r="M259" s="8"/>
      <c r="N259" s="8"/>
      <c r="O259" s="8"/>
      <c r="P259" s="8"/>
      <c r="Q259" s="8"/>
      <c r="R259" s="8"/>
      <c r="S259" s="8"/>
      <c r="T259" s="8"/>
      <c r="U259" s="8"/>
      <c r="V259" s="8"/>
      <c r="W259" s="8"/>
      <c r="X259" s="8"/>
      <c r="Y259" s="8"/>
      <c r="Z259" s="8"/>
    </row>
    <row r="260" spans="1:26" ht="12.75" customHeight="1" x14ac:dyDescent="0.15">
      <c r="A260" s="8"/>
      <c r="B260" s="83"/>
      <c r="C260" s="89"/>
      <c r="D260" s="35"/>
      <c r="E260" s="35"/>
      <c r="F260" s="35"/>
      <c r="G260" s="8"/>
      <c r="H260" s="8"/>
      <c r="I260" s="8"/>
      <c r="J260" s="8"/>
      <c r="K260" s="8"/>
      <c r="L260" s="8"/>
      <c r="M260" s="8"/>
      <c r="N260" s="8"/>
      <c r="O260" s="8"/>
      <c r="P260" s="8"/>
      <c r="Q260" s="8"/>
      <c r="R260" s="8"/>
      <c r="S260" s="8"/>
      <c r="T260" s="8"/>
      <c r="U260" s="8"/>
      <c r="V260" s="8"/>
      <c r="W260" s="8"/>
      <c r="X260" s="8"/>
      <c r="Y260" s="8"/>
      <c r="Z260" s="8"/>
    </row>
    <row r="261" spans="1:26" ht="12.75" customHeight="1" x14ac:dyDescent="0.15">
      <c r="A261" s="8"/>
      <c r="B261" s="83"/>
      <c r="C261" s="89"/>
      <c r="D261" s="35"/>
      <c r="E261" s="35"/>
      <c r="F261" s="35"/>
      <c r="G261" s="8"/>
      <c r="H261" s="8"/>
      <c r="I261" s="8"/>
      <c r="J261" s="8"/>
      <c r="K261" s="8"/>
      <c r="L261" s="8"/>
      <c r="M261" s="8"/>
      <c r="N261" s="8"/>
      <c r="O261" s="8"/>
      <c r="P261" s="8"/>
      <c r="Q261" s="8"/>
      <c r="R261" s="8"/>
      <c r="S261" s="8"/>
      <c r="T261" s="8"/>
      <c r="U261" s="8"/>
      <c r="V261" s="8"/>
      <c r="W261" s="8"/>
      <c r="X261" s="8"/>
      <c r="Y261" s="8"/>
      <c r="Z261" s="8"/>
    </row>
    <row r="262" spans="1:26" ht="12.75" customHeight="1" x14ac:dyDescent="0.15">
      <c r="A262" s="8"/>
      <c r="B262" s="83"/>
      <c r="C262" s="89"/>
      <c r="D262" s="35"/>
      <c r="E262" s="35"/>
      <c r="F262" s="35"/>
      <c r="G262" s="8"/>
      <c r="H262" s="8"/>
      <c r="I262" s="8"/>
      <c r="J262" s="8"/>
      <c r="K262" s="8"/>
      <c r="L262" s="8"/>
      <c r="M262" s="8"/>
      <c r="N262" s="8"/>
      <c r="O262" s="8"/>
      <c r="P262" s="8"/>
      <c r="Q262" s="8"/>
      <c r="R262" s="8"/>
      <c r="S262" s="8"/>
      <c r="T262" s="8"/>
      <c r="U262" s="8"/>
      <c r="V262" s="8"/>
      <c r="W262" s="8"/>
      <c r="X262" s="8"/>
      <c r="Y262" s="8"/>
      <c r="Z262" s="8"/>
    </row>
    <row r="263" spans="1:26" ht="12.75" customHeight="1" x14ac:dyDescent="0.15">
      <c r="A263" s="8"/>
      <c r="B263" s="83"/>
      <c r="C263" s="89"/>
      <c r="D263" s="35"/>
      <c r="E263" s="35"/>
      <c r="F263" s="35"/>
      <c r="G263" s="8"/>
      <c r="H263" s="8"/>
      <c r="I263" s="8"/>
      <c r="J263" s="8"/>
      <c r="K263" s="8"/>
      <c r="L263" s="8"/>
      <c r="M263" s="8"/>
      <c r="N263" s="8"/>
      <c r="O263" s="8"/>
      <c r="P263" s="8"/>
      <c r="Q263" s="8"/>
      <c r="R263" s="8"/>
      <c r="S263" s="8"/>
      <c r="T263" s="8"/>
      <c r="U263" s="8"/>
      <c r="V263" s="8"/>
      <c r="W263" s="8"/>
      <c r="X263" s="8"/>
      <c r="Y263" s="8"/>
      <c r="Z263" s="8"/>
    </row>
    <row r="264" spans="1:26" ht="12.75" customHeight="1" x14ac:dyDescent="0.15">
      <c r="A264" s="8"/>
      <c r="B264" s="83"/>
      <c r="C264" s="89"/>
      <c r="D264" s="35"/>
      <c r="E264" s="35"/>
      <c r="F264" s="35"/>
      <c r="G264" s="8"/>
      <c r="H264" s="8"/>
      <c r="I264" s="8"/>
      <c r="J264" s="8"/>
      <c r="K264" s="8"/>
      <c r="L264" s="8"/>
      <c r="M264" s="8"/>
      <c r="N264" s="8"/>
      <c r="O264" s="8"/>
      <c r="P264" s="8"/>
      <c r="Q264" s="8"/>
      <c r="R264" s="8"/>
      <c r="S264" s="8"/>
      <c r="T264" s="8"/>
      <c r="U264" s="8"/>
      <c r="V264" s="8"/>
      <c r="W264" s="8"/>
      <c r="X264" s="8"/>
      <c r="Y264" s="8"/>
      <c r="Z264" s="8"/>
    </row>
    <row r="265" spans="1:26" ht="12.75" customHeight="1" x14ac:dyDescent="0.15">
      <c r="A265" s="8"/>
      <c r="B265" s="83"/>
      <c r="C265" s="89"/>
      <c r="D265" s="35"/>
      <c r="E265" s="35"/>
      <c r="F265" s="35"/>
      <c r="G265" s="8"/>
      <c r="H265" s="8"/>
      <c r="I265" s="8"/>
      <c r="J265" s="8"/>
      <c r="K265" s="8"/>
      <c r="L265" s="8"/>
      <c r="M265" s="8"/>
      <c r="N265" s="8"/>
      <c r="O265" s="8"/>
      <c r="P265" s="8"/>
      <c r="Q265" s="8"/>
      <c r="R265" s="8"/>
      <c r="S265" s="8"/>
      <c r="T265" s="8"/>
      <c r="U265" s="8"/>
      <c r="V265" s="8"/>
      <c r="W265" s="8"/>
      <c r="X265" s="8"/>
      <c r="Y265" s="8"/>
      <c r="Z265" s="8"/>
    </row>
    <row r="266" spans="1:26" ht="12.75" customHeight="1" x14ac:dyDescent="0.15">
      <c r="A266" s="8"/>
      <c r="B266" s="83"/>
      <c r="C266" s="89"/>
      <c r="D266" s="35"/>
      <c r="E266" s="35"/>
      <c r="F266" s="35"/>
      <c r="G266" s="8"/>
      <c r="H266" s="8"/>
      <c r="I266" s="8"/>
      <c r="J266" s="8"/>
      <c r="K266" s="8"/>
      <c r="L266" s="8"/>
      <c r="M266" s="8"/>
      <c r="N266" s="8"/>
      <c r="O266" s="8"/>
      <c r="P266" s="8"/>
      <c r="Q266" s="8"/>
      <c r="R266" s="8"/>
      <c r="S266" s="8"/>
      <c r="T266" s="8"/>
      <c r="U266" s="8"/>
      <c r="V266" s="8"/>
      <c r="W266" s="8"/>
      <c r="X266" s="8"/>
      <c r="Y266" s="8"/>
      <c r="Z266" s="8"/>
    </row>
    <row r="267" spans="1:26" ht="12.75" customHeight="1" x14ac:dyDescent="0.15">
      <c r="A267" s="8"/>
      <c r="B267" s="83"/>
      <c r="C267" s="89"/>
      <c r="D267" s="35"/>
      <c r="E267" s="35"/>
      <c r="F267" s="35"/>
      <c r="G267" s="8"/>
      <c r="H267" s="8"/>
      <c r="I267" s="8"/>
      <c r="J267" s="8"/>
      <c r="K267" s="8"/>
      <c r="L267" s="8"/>
      <c r="M267" s="8"/>
      <c r="N267" s="8"/>
      <c r="O267" s="8"/>
      <c r="P267" s="8"/>
      <c r="Q267" s="8"/>
      <c r="R267" s="8"/>
      <c r="S267" s="8"/>
      <c r="T267" s="8"/>
      <c r="U267" s="8"/>
      <c r="V267" s="8"/>
      <c r="W267" s="8"/>
      <c r="X267" s="8"/>
      <c r="Y267" s="8"/>
      <c r="Z267" s="8"/>
    </row>
    <row r="268" spans="1:26" ht="12.75" customHeight="1" x14ac:dyDescent="0.15">
      <c r="A268" s="8"/>
      <c r="B268" s="83"/>
      <c r="C268" s="89"/>
      <c r="D268" s="35"/>
      <c r="E268" s="35"/>
      <c r="F268" s="35"/>
      <c r="G268" s="8"/>
      <c r="H268" s="8"/>
      <c r="I268" s="8"/>
      <c r="J268" s="8"/>
      <c r="K268" s="8"/>
      <c r="L268" s="8"/>
      <c r="M268" s="8"/>
      <c r="N268" s="8"/>
      <c r="O268" s="8"/>
      <c r="P268" s="8"/>
      <c r="Q268" s="8"/>
      <c r="R268" s="8"/>
      <c r="S268" s="8"/>
      <c r="T268" s="8"/>
      <c r="U268" s="8"/>
      <c r="V268" s="8"/>
      <c r="W268" s="8"/>
      <c r="X268" s="8"/>
      <c r="Y268" s="8"/>
      <c r="Z268" s="8"/>
    </row>
    <row r="269" spans="1:26" ht="12.75" customHeight="1" x14ac:dyDescent="0.15">
      <c r="A269" s="8"/>
      <c r="B269" s="83"/>
      <c r="C269" s="89"/>
      <c r="D269" s="35"/>
      <c r="E269" s="35"/>
      <c r="F269" s="35"/>
      <c r="G269" s="8"/>
      <c r="H269" s="8"/>
      <c r="I269" s="8"/>
      <c r="J269" s="8"/>
      <c r="K269" s="8"/>
      <c r="L269" s="8"/>
      <c r="M269" s="8"/>
      <c r="N269" s="8"/>
      <c r="O269" s="8"/>
      <c r="P269" s="8"/>
      <c r="Q269" s="8"/>
      <c r="R269" s="8"/>
      <c r="S269" s="8"/>
      <c r="T269" s="8"/>
      <c r="U269" s="8"/>
      <c r="V269" s="8"/>
      <c r="W269" s="8"/>
      <c r="X269" s="8"/>
      <c r="Y269" s="8"/>
      <c r="Z269" s="8"/>
    </row>
    <row r="270" spans="1:26" ht="12.75" customHeight="1" x14ac:dyDescent="0.15">
      <c r="A270" s="8"/>
      <c r="B270" s="83"/>
      <c r="C270" s="89"/>
      <c r="D270" s="35"/>
      <c r="E270" s="35"/>
      <c r="F270" s="35"/>
      <c r="G270" s="8"/>
      <c r="H270" s="8"/>
      <c r="I270" s="8"/>
      <c r="J270" s="8"/>
      <c r="K270" s="8"/>
      <c r="L270" s="8"/>
      <c r="M270" s="8"/>
      <c r="N270" s="8"/>
      <c r="O270" s="8"/>
      <c r="P270" s="8"/>
      <c r="Q270" s="8"/>
      <c r="R270" s="8"/>
      <c r="S270" s="8"/>
      <c r="T270" s="8"/>
      <c r="U270" s="8"/>
      <c r="V270" s="8"/>
      <c r="W270" s="8"/>
      <c r="X270" s="8"/>
      <c r="Y270" s="8"/>
      <c r="Z270" s="8"/>
    </row>
    <row r="271" spans="1:26" ht="12.75" customHeight="1" x14ac:dyDescent="0.15">
      <c r="A271" s="8"/>
      <c r="B271" s="83"/>
      <c r="C271" s="89"/>
      <c r="D271" s="35"/>
      <c r="E271" s="35"/>
      <c r="F271" s="35"/>
      <c r="G271" s="8"/>
      <c r="H271" s="8"/>
      <c r="I271" s="8"/>
      <c r="J271" s="8"/>
      <c r="K271" s="8"/>
      <c r="L271" s="8"/>
      <c r="M271" s="8"/>
      <c r="N271" s="8"/>
      <c r="O271" s="8"/>
      <c r="P271" s="8"/>
      <c r="Q271" s="8"/>
      <c r="R271" s="8"/>
      <c r="S271" s="8"/>
      <c r="T271" s="8"/>
      <c r="U271" s="8"/>
      <c r="V271" s="8"/>
      <c r="W271" s="8"/>
      <c r="X271" s="8"/>
      <c r="Y271" s="8"/>
      <c r="Z271" s="8"/>
    </row>
    <row r="272" spans="1:26" ht="12.75" customHeight="1" x14ac:dyDescent="0.15">
      <c r="A272" s="8"/>
      <c r="B272" s="83"/>
      <c r="C272" s="89"/>
      <c r="D272" s="35"/>
      <c r="E272" s="35"/>
      <c r="F272" s="35"/>
      <c r="G272" s="8"/>
      <c r="H272" s="8"/>
      <c r="I272" s="8"/>
      <c r="J272" s="8"/>
      <c r="K272" s="8"/>
      <c r="L272" s="8"/>
      <c r="M272" s="8"/>
      <c r="N272" s="8"/>
      <c r="O272" s="8"/>
      <c r="P272" s="8"/>
      <c r="Q272" s="8"/>
      <c r="R272" s="8"/>
      <c r="S272" s="8"/>
      <c r="T272" s="8"/>
      <c r="U272" s="8"/>
      <c r="V272" s="8"/>
      <c r="W272" s="8"/>
      <c r="X272" s="8"/>
      <c r="Y272" s="8"/>
      <c r="Z272" s="8"/>
    </row>
    <row r="273" spans="1:26" ht="12.75" customHeight="1" x14ac:dyDescent="0.15">
      <c r="A273" s="8"/>
      <c r="B273" s="83"/>
      <c r="C273" s="89"/>
      <c r="D273" s="35"/>
      <c r="E273" s="35"/>
      <c r="F273" s="35"/>
      <c r="G273" s="8"/>
      <c r="H273" s="8"/>
      <c r="I273" s="8"/>
      <c r="J273" s="8"/>
      <c r="K273" s="8"/>
      <c r="L273" s="8"/>
      <c r="M273" s="8"/>
      <c r="N273" s="8"/>
      <c r="O273" s="8"/>
      <c r="P273" s="8"/>
      <c r="Q273" s="8"/>
      <c r="R273" s="8"/>
      <c r="S273" s="8"/>
      <c r="T273" s="8"/>
      <c r="U273" s="8"/>
      <c r="V273" s="8"/>
      <c r="W273" s="8"/>
      <c r="X273" s="8"/>
      <c r="Y273" s="8"/>
      <c r="Z273" s="8"/>
    </row>
    <row r="274" spans="1:26" ht="12.75" customHeight="1" x14ac:dyDescent="0.15">
      <c r="A274" s="8"/>
      <c r="B274" s="83"/>
      <c r="C274" s="89"/>
      <c r="D274" s="35"/>
      <c r="E274" s="35"/>
      <c r="F274" s="35"/>
      <c r="G274" s="8"/>
      <c r="H274" s="8"/>
      <c r="I274" s="8"/>
      <c r="J274" s="8"/>
      <c r="K274" s="8"/>
      <c r="L274" s="8"/>
      <c r="M274" s="8"/>
      <c r="N274" s="8"/>
      <c r="O274" s="8"/>
      <c r="P274" s="8"/>
      <c r="Q274" s="8"/>
      <c r="R274" s="8"/>
      <c r="S274" s="8"/>
      <c r="T274" s="8"/>
      <c r="U274" s="8"/>
      <c r="V274" s="8"/>
      <c r="W274" s="8"/>
      <c r="X274" s="8"/>
      <c r="Y274" s="8"/>
      <c r="Z274" s="8"/>
    </row>
    <row r="275" spans="1:26" ht="12.75" customHeight="1" x14ac:dyDescent="0.15">
      <c r="A275" s="8"/>
      <c r="B275" s="83"/>
      <c r="C275" s="89"/>
      <c r="D275" s="35"/>
      <c r="E275" s="35"/>
      <c r="F275" s="35"/>
      <c r="G275" s="8"/>
      <c r="H275" s="8"/>
      <c r="I275" s="8"/>
      <c r="J275" s="8"/>
      <c r="K275" s="8"/>
      <c r="L275" s="8"/>
      <c r="M275" s="8"/>
      <c r="N275" s="8"/>
      <c r="O275" s="8"/>
      <c r="P275" s="8"/>
      <c r="Q275" s="8"/>
      <c r="R275" s="8"/>
      <c r="S275" s="8"/>
      <c r="T275" s="8"/>
      <c r="U275" s="8"/>
      <c r="V275" s="8"/>
      <c r="W275" s="8"/>
      <c r="X275" s="8"/>
      <c r="Y275" s="8"/>
      <c r="Z275" s="8"/>
    </row>
    <row r="276" spans="1:26" ht="12.75" customHeight="1" x14ac:dyDescent="0.15">
      <c r="A276" s="8"/>
      <c r="B276" s="83"/>
      <c r="C276" s="89"/>
      <c r="D276" s="35"/>
      <c r="E276" s="35"/>
      <c r="F276" s="35"/>
      <c r="G276" s="8"/>
      <c r="H276" s="8"/>
      <c r="I276" s="8"/>
      <c r="J276" s="8"/>
      <c r="K276" s="8"/>
      <c r="L276" s="8"/>
      <c r="M276" s="8"/>
      <c r="N276" s="8"/>
      <c r="O276" s="8"/>
      <c r="P276" s="8"/>
      <c r="Q276" s="8"/>
      <c r="R276" s="8"/>
      <c r="S276" s="8"/>
      <c r="T276" s="8"/>
      <c r="U276" s="8"/>
      <c r="V276" s="8"/>
      <c r="W276" s="8"/>
      <c r="X276" s="8"/>
      <c r="Y276" s="8"/>
      <c r="Z276" s="8"/>
    </row>
    <row r="277" spans="1:26" ht="12.75" customHeight="1" x14ac:dyDescent="0.15">
      <c r="A277" s="8"/>
      <c r="B277" s="83"/>
      <c r="C277" s="89"/>
      <c r="D277" s="35"/>
      <c r="E277" s="35"/>
      <c r="F277" s="35"/>
      <c r="G277" s="8"/>
      <c r="H277" s="8"/>
      <c r="I277" s="8"/>
      <c r="J277" s="8"/>
      <c r="K277" s="8"/>
      <c r="L277" s="8"/>
      <c r="M277" s="8"/>
      <c r="N277" s="8"/>
      <c r="O277" s="8"/>
      <c r="P277" s="8"/>
      <c r="Q277" s="8"/>
      <c r="R277" s="8"/>
      <c r="S277" s="8"/>
      <c r="T277" s="8"/>
      <c r="U277" s="8"/>
      <c r="V277" s="8"/>
      <c r="W277" s="8"/>
      <c r="X277" s="8"/>
      <c r="Y277" s="8"/>
      <c r="Z277" s="8"/>
    </row>
    <row r="278" spans="1:26" ht="12.75" customHeight="1" x14ac:dyDescent="0.15">
      <c r="A278" s="8"/>
      <c r="B278" s="83"/>
      <c r="C278" s="89"/>
      <c r="D278" s="35"/>
      <c r="E278" s="35"/>
      <c r="F278" s="35"/>
      <c r="G278" s="8"/>
      <c r="H278" s="8"/>
      <c r="I278" s="8"/>
      <c r="J278" s="8"/>
      <c r="K278" s="8"/>
      <c r="L278" s="8"/>
      <c r="M278" s="8"/>
      <c r="N278" s="8"/>
      <c r="O278" s="8"/>
      <c r="P278" s="8"/>
      <c r="Q278" s="8"/>
      <c r="R278" s="8"/>
      <c r="S278" s="8"/>
      <c r="T278" s="8"/>
      <c r="U278" s="8"/>
      <c r="V278" s="8"/>
      <c r="W278" s="8"/>
      <c r="X278" s="8"/>
      <c r="Y278" s="8"/>
      <c r="Z278" s="8"/>
    </row>
    <row r="279" spans="1:26" ht="12.75" customHeight="1" x14ac:dyDescent="0.15">
      <c r="A279" s="8"/>
      <c r="B279" s="83"/>
      <c r="C279" s="89"/>
      <c r="D279" s="35"/>
      <c r="E279" s="35"/>
      <c r="F279" s="35"/>
      <c r="G279" s="8"/>
      <c r="H279" s="8"/>
      <c r="I279" s="8"/>
      <c r="J279" s="8"/>
      <c r="K279" s="8"/>
      <c r="L279" s="8"/>
      <c r="M279" s="8"/>
      <c r="N279" s="8"/>
      <c r="O279" s="8"/>
      <c r="P279" s="8"/>
      <c r="Q279" s="8"/>
      <c r="R279" s="8"/>
      <c r="S279" s="8"/>
      <c r="T279" s="8"/>
      <c r="U279" s="8"/>
      <c r="V279" s="8"/>
      <c r="W279" s="8"/>
      <c r="X279" s="8"/>
      <c r="Y279" s="8"/>
      <c r="Z279" s="8"/>
    </row>
    <row r="280" spans="1:26" ht="12.75" customHeight="1" x14ac:dyDescent="0.15">
      <c r="A280" s="8"/>
      <c r="B280" s="83"/>
      <c r="C280" s="89"/>
      <c r="D280" s="35"/>
      <c r="E280" s="35"/>
      <c r="F280" s="35"/>
      <c r="G280" s="8"/>
      <c r="H280" s="8"/>
      <c r="I280" s="8"/>
      <c r="J280" s="8"/>
      <c r="K280" s="8"/>
      <c r="L280" s="8"/>
      <c r="M280" s="8"/>
      <c r="N280" s="8"/>
      <c r="O280" s="8"/>
      <c r="P280" s="8"/>
      <c r="Q280" s="8"/>
      <c r="R280" s="8"/>
      <c r="S280" s="8"/>
      <c r="T280" s="8"/>
      <c r="U280" s="8"/>
      <c r="V280" s="8"/>
      <c r="W280" s="8"/>
      <c r="X280" s="8"/>
      <c r="Y280" s="8"/>
      <c r="Z280" s="8"/>
    </row>
    <row r="281" spans="1:26" ht="12.75" customHeight="1" x14ac:dyDescent="0.15">
      <c r="A281" s="8"/>
      <c r="B281" s="83"/>
      <c r="C281" s="89"/>
      <c r="D281" s="35"/>
      <c r="E281" s="35"/>
      <c r="F281" s="35"/>
      <c r="G281" s="8"/>
      <c r="H281" s="8"/>
      <c r="I281" s="8"/>
      <c r="J281" s="8"/>
      <c r="K281" s="8"/>
      <c r="L281" s="8"/>
      <c r="M281" s="8"/>
      <c r="N281" s="8"/>
      <c r="O281" s="8"/>
      <c r="P281" s="8"/>
      <c r="Q281" s="8"/>
      <c r="R281" s="8"/>
      <c r="S281" s="8"/>
      <c r="T281" s="8"/>
      <c r="U281" s="8"/>
      <c r="V281" s="8"/>
      <c r="W281" s="8"/>
      <c r="X281" s="8"/>
      <c r="Y281" s="8"/>
      <c r="Z281" s="8"/>
    </row>
    <row r="282" spans="1:26" ht="12.75" customHeight="1" x14ac:dyDescent="0.15">
      <c r="A282" s="8"/>
      <c r="B282" s="83"/>
      <c r="C282" s="89"/>
      <c r="D282" s="35"/>
      <c r="E282" s="35"/>
      <c r="F282" s="35"/>
      <c r="G282" s="8"/>
      <c r="H282" s="8"/>
      <c r="I282" s="8"/>
      <c r="J282" s="8"/>
      <c r="K282" s="8"/>
      <c r="L282" s="8"/>
      <c r="M282" s="8"/>
      <c r="N282" s="8"/>
      <c r="O282" s="8"/>
      <c r="P282" s="8"/>
      <c r="Q282" s="8"/>
      <c r="R282" s="8"/>
      <c r="S282" s="8"/>
      <c r="T282" s="8"/>
      <c r="U282" s="8"/>
      <c r="V282" s="8"/>
      <c r="W282" s="8"/>
      <c r="X282" s="8"/>
      <c r="Y282" s="8"/>
      <c r="Z282" s="8"/>
    </row>
    <row r="283" spans="1:26" ht="12.75" customHeight="1" x14ac:dyDescent="0.15">
      <c r="A283" s="8"/>
      <c r="B283" s="83"/>
      <c r="C283" s="89"/>
      <c r="D283" s="35"/>
      <c r="E283" s="35"/>
      <c r="F283" s="35"/>
      <c r="G283" s="8"/>
      <c r="H283" s="8"/>
      <c r="I283" s="8"/>
      <c r="J283" s="8"/>
      <c r="K283" s="8"/>
      <c r="L283" s="8"/>
      <c r="M283" s="8"/>
      <c r="N283" s="8"/>
      <c r="O283" s="8"/>
      <c r="P283" s="8"/>
      <c r="Q283" s="8"/>
      <c r="R283" s="8"/>
      <c r="S283" s="8"/>
      <c r="T283" s="8"/>
      <c r="U283" s="8"/>
      <c r="V283" s="8"/>
      <c r="W283" s="8"/>
      <c r="X283" s="8"/>
      <c r="Y283" s="8"/>
      <c r="Z283" s="8"/>
    </row>
    <row r="284" spans="1:26" ht="12.75" customHeight="1" x14ac:dyDescent="0.15">
      <c r="A284" s="8"/>
      <c r="B284" s="83"/>
      <c r="C284" s="89"/>
      <c r="D284" s="35"/>
      <c r="E284" s="35"/>
      <c r="F284" s="35"/>
      <c r="G284" s="8"/>
      <c r="H284" s="8"/>
      <c r="I284" s="8"/>
      <c r="J284" s="8"/>
      <c r="K284" s="8"/>
      <c r="L284" s="8"/>
      <c r="M284" s="8"/>
      <c r="N284" s="8"/>
      <c r="O284" s="8"/>
      <c r="P284" s="8"/>
      <c r="Q284" s="8"/>
      <c r="R284" s="8"/>
      <c r="S284" s="8"/>
      <c r="T284" s="8"/>
      <c r="U284" s="8"/>
      <c r="V284" s="8"/>
      <c r="W284" s="8"/>
      <c r="X284" s="8"/>
      <c r="Y284" s="8"/>
      <c r="Z284" s="8"/>
    </row>
    <row r="285" spans="1:26" ht="12.75" customHeight="1" x14ac:dyDescent="0.15">
      <c r="A285" s="8"/>
      <c r="B285" s="83"/>
      <c r="C285" s="89"/>
      <c r="D285" s="35"/>
      <c r="E285" s="35"/>
      <c r="F285" s="35"/>
      <c r="G285" s="8"/>
      <c r="H285" s="8"/>
      <c r="I285" s="8"/>
      <c r="J285" s="8"/>
      <c r="K285" s="8"/>
      <c r="L285" s="8"/>
      <c r="M285" s="8"/>
      <c r="N285" s="8"/>
      <c r="O285" s="8"/>
      <c r="P285" s="8"/>
      <c r="Q285" s="8"/>
      <c r="R285" s="8"/>
      <c r="S285" s="8"/>
      <c r="T285" s="8"/>
      <c r="U285" s="8"/>
      <c r="V285" s="8"/>
      <c r="W285" s="8"/>
      <c r="X285" s="8"/>
      <c r="Y285" s="8"/>
      <c r="Z285" s="8"/>
    </row>
    <row r="286" spans="1:26" ht="12.75" customHeight="1" x14ac:dyDescent="0.15">
      <c r="A286" s="8"/>
      <c r="B286" s="83"/>
      <c r="C286" s="89"/>
      <c r="D286" s="35"/>
      <c r="E286" s="35"/>
      <c r="F286" s="35"/>
      <c r="G286" s="8"/>
      <c r="H286" s="8"/>
      <c r="I286" s="8"/>
      <c r="J286" s="8"/>
      <c r="K286" s="8"/>
      <c r="L286" s="8"/>
      <c r="M286" s="8"/>
      <c r="N286" s="8"/>
      <c r="O286" s="8"/>
      <c r="P286" s="8"/>
      <c r="Q286" s="8"/>
      <c r="R286" s="8"/>
      <c r="S286" s="8"/>
      <c r="T286" s="8"/>
      <c r="U286" s="8"/>
      <c r="V286" s="8"/>
      <c r="W286" s="8"/>
      <c r="X286" s="8"/>
      <c r="Y286" s="8"/>
      <c r="Z286" s="8"/>
    </row>
    <row r="287" spans="1:26" ht="12.75" customHeight="1" x14ac:dyDescent="0.15">
      <c r="A287" s="8"/>
      <c r="B287" s="83"/>
      <c r="C287" s="89"/>
      <c r="D287" s="35"/>
      <c r="E287" s="35"/>
      <c r="F287" s="35"/>
      <c r="G287" s="8"/>
      <c r="H287" s="8"/>
      <c r="I287" s="8"/>
      <c r="J287" s="8"/>
      <c r="K287" s="8"/>
      <c r="L287" s="8"/>
      <c r="M287" s="8"/>
      <c r="N287" s="8"/>
      <c r="O287" s="8"/>
      <c r="P287" s="8"/>
      <c r="Q287" s="8"/>
      <c r="R287" s="8"/>
      <c r="S287" s="8"/>
      <c r="T287" s="8"/>
      <c r="U287" s="8"/>
      <c r="V287" s="8"/>
      <c r="W287" s="8"/>
      <c r="X287" s="8"/>
      <c r="Y287" s="8"/>
      <c r="Z287" s="8"/>
    </row>
    <row r="288" spans="1:26" ht="12.75" customHeight="1" x14ac:dyDescent="0.15">
      <c r="A288" s="8"/>
      <c r="B288" s="83"/>
      <c r="C288" s="89"/>
      <c r="D288" s="35"/>
      <c r="E288" s="35"/>
      <c r="F288" s="35"/>
      <c r="G288" s="8"/>
      <c r="H288" s="8"/>
      <c r="I288" s="8"/>
      <c r="J288" s="8"/>
      <c r="K288" s="8"/>
      <c r="L288" s="8"/>
      <c r="M288" s="8"/>
      <c r="N288" s="8"/>
      <c r="O288" s="8"/>
      <c r="P288" s="8"/>
      <c r="Q288" s="8"/>
      <c r="R288" s="8"/>
      <c r="S288" s="8"/>
      <c r="T288" s="8"/>
      <c r="U288" s="8"/>
      <c r="V288" s="8"/>
      <c r="W288" s="8"/>
      <c r="X288" s="8"/>
      <c r="Y288" s="8"/>
      <c r="Z288" s="8"/>
    </row>
    <row r="289" spans="1:26" ht="12.75" customHeight="1" x14ac:dyDescent="0.15">
      <c r="A289" s="8"/>
      <c r="B289" s="83"/>
      <c r="C289" s="89"/>
      <c r="D289" s="35"/>
      <c r="E289" s="35"/>
      <c r="F289" s="35"/>
      <c r="G289" s="8"/>
      <c r="H289" s="8"/>
      <c r="I289" s="8"/>
      <c r="J289" s="8"/>
      <c r="K289" s="8"/>
      <c r="L289" s="8"/>
      <c r="M289" s="8"/>
      <c r="N289" s="8"/>
      <c r="O289" s="8"/>
      <c r="P289" s="8"/>
      <c r="Q289" s="8"/>
      <c r="R289" s="8"/>
      <c r="S289" s="8"/>
      <c r="T289" s="8"/>
      <c r="U289" s="8"/>
      <c r="V289" s="8"/>
      <c r="W289" s="8"/>
      <c r="X289" s="8"/>
      <c r="Y289" s="8"/>
      <c r="Z289" s="8"/>
    </row>
    <row r="290" spans="1:26" ht="12.75" customHeight="1" x14ac:dyDescent="0.15">
      <c r="A290" s="8"/>
      <c r="B290" s="83"/>
      <c r="C290" s="89"/>
      <c r="D290" s="35"/>
      <c r="E290" s="35"/>
      <c r="F290" s="35"/>
      <c r="G290" s="8"/>
      <c r="H290" s="8"/>
      <c r="I290" s="8"/>
      <c r="J290" s="8"/>
      <c r="K290" s="8"/>
      <c r="L290" s="8"/>
      <c r="M290" s="8"/>
      <c r="N290" s="8"/>
      <c r="O290" s="8"/>
      <c r="P290" s="8"/>
      <c r="Q290" s="8"/>
      <c r="R290" s="8"/>
      <c r="S290" s="8"/>
      <c r="T290" s="8"/>
      <c r="U290" s="8"/>
      <c r="V290" s="8"/>
      <c r="W290" s="8"/>
      <c r="X290" s="8"/>
      <c r="Y290" s="8"/>
      <c r="Z290" s="8"/>
    </row>
    <row r="291" spans="1:26" ht="12.75" customHeight="1" x14ac:dyDescent="0.15">
      <c r="A291" s="8"/>
      <c r="B291" s="83"/>
      <c r="C291" s="89"/>
      <c r="D291" s="35"/>
      <c r="E291" s="35"/>
      <c r="F291" s="35"/>
      <c r="G291" s="8"/>
      <c r="H291" s="8"/>
      <c r="I291" s="8"/>
      <c r="J291" s="8"/>
      <c r="K291" s="8"/>
      <c r="L291" s="8"/>
      <c r="M291" s="8"/>
      <c r="N291" s="8"/>
      <c r="O291" s="8"/>
      <c r="P291" s="8"/>
      <c r="Q291" s="8"/>
      <c r="R291" s="8"/>
      <c r="S291" s="8"/>
      <c r="T291" s="8"/>
      <c r="U291" s="8"/>
      <c r="V291" s="8"/>
      <c r="W291" s="8"/>
      <c r="X291" s="8"/>
      <c r="Y291" s="8"/>
      <c r="Z291" s="8"/>
    </row>
    <row r="292" spans="1:26" ht="12.75" customHeight="1" x14ac:dyDescent="0.15">
      <c r="A292" s="8"/>
      <c r="B292" s="83"/>
      <c r="C292" s="89"/>
      <c r="D292" s="35"/>
      <c r="E292" s="35"/>
      <c r="F292" s="35"/>
      <c r="G292" s="8"/>
      <c r="H292" s="8"/>
      <c r="I292" s="8"/>
      <c r="J292" s="8"/>
      <c r="K292" s="8"/>
      <c r="L292" s="8"/>
      <c r="M292" s="8"/>
      <c r="N292" s="8"/>
      <c r="O292" s="8"/>
      <c r="P292" s="8"/>
      <c r="Q292" s="8"/>
      <c r="R292" s="8"/>
      <c r="S292" s="8"/>
      <c r="T292" s="8"/>
      <c r="U292" s="8"/>
      <c r="V292" s="8"/>
      <c r="W292" s="8"/>
      <c r="X292" s="8"/>
      <c r="Y292" s="8"/>
      <c r="Z292" s="8"/>
    </row>
    <row r="293" spans="1:26" ht="12.75" customHeight="1" x14ac:dyDescent="0.15">
      <c r="A293" s="8"/>
      <c r="B293" s="83"/>
      <c r="C293" s="89"/>
      <c r="D293" s="35"/>
      <c r="E293" s="35"/>
      <c r="F293" s="35"/>
      <c r="G293" s="8"/>
      <c r="H293" s="8"/>
      <c r="I293" s="8"/>
      <c r="J293" s="8"/>
      <c r="K293" s="8"/>
      <c r="L293" s="8"/>
      <c r="M293" s="8"/>
      <c r="N293" s="8"/>
      <c r="O293" s="8"/>
      <c r="P293" s="8"/>
      <c r="Q293" s="8"/>
      <c r="R293" s="8"/>
      <c r="S293" s="8"/>
      <c r="T293" s="8"/>
      <c r="U293" s="8"/>
      <c r="V293" s="8"/>
      <c r="W293" s="8"/>
      <c r="X293" s="8"/>
      <c r="Y293" s="8"/>
      <c r="Z293" s="8"/>
    </row>
    <row r="294" spans="1:26" ht="12.75" customHeight="1" x14ac:dyDescent="0.15">
      <c r="A294" s="8"/>
      <c r="B294" s="83"/>
      <c r="C294" s="89"/>
      <c r="D294" s="35"/>
      <c r="E294" s="35"/>
      <c r="F294" s="35"/>
      <c r="G294" s="8"/>
      <c r="H294" s="8"/>
      <c r="I294" s="8"/>
      <c r="J294" s="8"/>
      <c r="K294" s="8"/>
      <c r="L294" s="8"/>
      <c r="M294" s="8"/>
      <c r="N294" s="8"/>
      <c r="O294" s="8"/>
      <c r="P294" s="8"/>
      <c r="Q294" s="8"/>
      <c r="R294" s="8"/>
      <c r="S294" s="8"/>
      <c r="T294" s="8"/>
      <c r="U294" s="8"/>
      <c r="V294" s="8"/>
      <c r="W294" s="8"/>
      <c r="X294" s="8"/>
      <c r="Y294" s="8"/>
      <c r="Z294" s="8"/>
    </row>
    <row r="295" spans="1:26" ht="12.75" customHeight="1" x14ac:dyDescent="0.15">
      <c r="A295" s="8"/>
      <c r="B295" s="83"/>
      <c r="C295" s="89"/>
      <c r="D295" s="35"/>
      <c r="E295" s="35"/>
      <c r="F295" s="35"/>
      <c r="G295" s="8"/>
      <c r="H295" s="8"/>
      <c r="I295" s="8"/>
      <c r="J295" s="8"/>
      <c r="K295" s="8"/>
      <c r="L295" s="8"/>
      <c r="M295" s="8"/>
      <c r="N295" s="8"/>
      <c r="O295" s="8"/>
      <c r="P295" s="8"/>
      <c r="Q295" s="8"/>
      <c r="R295" s="8"/>
      <c r="S295" s="8"/>
      <c r="T295" s="8"/>
      <c r="U295" s="8"/>
      <c r="V295" s="8"/>
      <c r="W295" s="8"/>
      <c r="X295" s="8"/>
      <c r="Y295" s="8"/>
      <c r="Z295" s="8"/>
    </row>
    <row r="296" spans="1:26" ht="12.75" customHeight="1" x14ac:dyDescent="0.15">
      <c r="A296" s="8"/>
      <c r="B296" s="83"/>
      <c r="C296" s="89"/>
      <c r="D296" s="35"/>
      <c r="E296" s="35"/>
      <c r="F296" s="35"/>
      <c r="G296" s="8"/>
      <c r="H296" s="8"/>
      <c r="I296" s="8"/>
      <c r="J296" s="8"/>
      <c r="K296" s="8"/>
      <c r="L296" s="8"/>
      <c r="M296" s="8"/>
      <c r="N296" s="8"/>
      <c r="O296" s="8"/>
      <c r="P296" s="8"/>
      <c r="Q296" s="8"/>
      <c r="R296" s="8"/>
      <c r="S296" s="8"/>
      <c r="T296" s="8"/>
      <c r="U296" s="8"/>
      <c r="V296" s="8"/>
      <c r="W296" s="8"/>
      <c r="X296" s="8"/>
      <c r="Y296" s="8"/>
      <c r="Z296" s="8"/>
    </row>
    <row r="297" spans="1:26" ht="12.75" customHeight="1" x14ac:dyDescent="0.15">
      <c r="A297" s="8"/>
      <c r="B297" s="83"/>
      <c r="C297" s="89"/>
      <c r="D297" s="35"/>
      <c r="E297" s="35"/>
      <c r="F297" s="35"/>
      <c r="G297" s="8"/>
      <c r="H297" s="8"/>
      <c r="I297" s="8"/>
      <c r="J297" s="8"/>
      <c r="K297" s="8"/>
      <c r="L297" s="8"/>
      <c r="M297" s="8"/>
      <c r="N297" s="8"/>
      <c r="O297" s="8"/>
      <c r="P297" s="8"/>
      <c r="Q297" s="8"/>
      <c r="R297" s="8"/>
      <c r="S297" s="8"/>
      <c r="T297" s="8"/>
      <c r="U297" s="8"/>
      <c r="V297" s="8"/>
      <c r="W297" s="8"/>
      <c r="X297" s="8"/>
      <c r="Y297" s="8"/>
      <c r="Z297" s="8"/>
    </row>
    <row r="298" spans="1:26" ht="12.75" customHeight="1" x14ac:dyDescent="0.15">
      <c r="A298" s="8"/>
      <c r="B298" s="83"/>
      <c r="C298" s="89"/>
      <c r="D298" s="35"/>
      <c r="E298" s="35"/>
      <c r="F298" s="35"/>
      <c r="G298" s="8"/>
      <c r="H298" s="8"/>
      <c r="I298" s="8"/>
      <c r="J298" s="8"/>
      <c r="K298" s="8"/>
      <c r="L298" s="8"/>
      <c r="M298" s="8"/>
      <c r="N298" s="8"/>
      <c r="O298" s="8"/>
      <c r="P298" s="8"/>
      <c r="Q298" s="8"/>
      <c r="R298" s="8"/>
      <c r="S298" s="8"/>
      <c r="T298" s="8"/>
      <c r="U298" s="8"/>
      <c r="V298" s="8"/>
      <c r="W298" s="8"/>
      <c r="X298" s="8"/>
      <c r="Y298" s="8"/>
      <c r="Z298" s="8"/>
    </row>
    <row r="299" spans="1:26" ht="12.75" customHeight="1" x14ac:dyDescent="0.15">
      <c r="A299" s="8"/>
      <c r="B299" s="83"/>
      <c r="C299" s="89"/>
      <c r="D299" s="35"/>
      <c r="E299" s="35"/>
      <c r="F299" s="35"/>
      <c r="G299" s="8"/>
      <c r="H299" s="8"/>
      <c r="I299" s="8"/>
      <c r="J299" s="8"/>
      <c r="K299" s="8"/>
      <c r="L299" s="8"/>
      <c r="M299" s="8"/>
      <c r="N299" s="8"/>
      <c r="O299" s="8"/>
      <c r="P299" s="8"/>
      <c r="Q299" s="8"/>
      <c r="R299" s="8"/>
      <c r="S299" s="8"/>
      <c r="T299" s="8"/>
      <c r="U299" s="8"/>
      <c r="V299" s="8"/>
      <c r="W299" s="8"/>
      <c r="X299" s="8"/>
      <c r="Y299" s="8"/>
      <c r="Z299" s="8"/>
    </row>
    <row r="300" spans="1:26" ht="12.75" customHeight="1" x14ac:dyDescent="0.15">
      <c r="A300" s="8"/>
      <c r="B300" s="83"/>
      <c r="C300" s="89"/>
      <c r="D300" s="35"/>
      <c r="E300" s="35"/>
      <c r="F300" s="35"/>
      <c r="G300" s="8"/>
      <c r="H300" s="8"/>
      <c r="I300" s="8"/>
      <c r="J300" s="8"/>
      <c r="K300" s="8"/>
      <c r="L300" s="8"/>
      <c r="M300" s="8"/>
      <c r="N300" s="8"/>
      <c r="O300" s="8"/>
      <c r="P300" s="8"/>
      <c r="Q300" s="8"/>
      <c r="R300" s="8"/>
      <c r="S300" s="8"/>
      <c r="T300" s="8"/>
      <c r="U300" s="8"/>
      <c r="V300" s="8"/>
      <c r="W300" s="8"/>
      <c r="X300" s="8"/>
      <c r="Y300" s="8"/>
      <c r="Z300" s="8"/>
    </row>
    <row r="301" spans="1:26" ht="12.75" customHeight="1" x14ac:dyDescent="0.15">
      <c r="A301" s="8"/>
      <c r="B301" s="83"/>
      <c r="C301" s="89"/>
      <c r="D301" s="35"/>
      <c r="E301" s="35"/>
      <c r="F301" s="35"/>
      <c r="G301" s="8"/>
      <c r="H301" s="8"/>
      <c r="I301" s="8"/>
      <c r="J301" s="8"/>
      <c r="K301" s="8"/>
      <c r="L301" s="8"/>
      <c r="M301" s="8"/>
      <c r="N301" s="8"/>
      <c r="O301" s="8"/>
      <c r="P301" s="8"/>
      <c r="Q301" s="8"/>
      <c r="R301" s="8"/>
      <c r="S301" s="8"/>
      <c r="T301" s="8"/>
      <c r="U301" s="8"/>
      <c r="V301" s="8"/>
      <c r="W301" s="8"/>
      <c r="X301" s="8"/>
      <c r="Y301" s="8"/>
      <c r="Z301" s="8"/>
    </row>
    <row r="302" spans="1:26" ht="12.75" customHeight="1" x14ac:dyDescent="0.15">
      <c r="A302" s="8"/>
      <c r="B302" s="83"/>
      <c r="C302" s="89"/>
      <c r="D302" s="35"/>
      <c r="E302" s="35"/>
      <c r="F302" s="35"/>
      <c r="G302" s="8"/>
      <c r="H302" s="8"/>
      <c r="I302" s="8"/>
      <c r="J302" s="8"/>
      <c r="K302" s="8"/>
      <c r="L302" s="8"/>
      <c r="M302" s="8"/>
      <c r="N302" s="8"/>
      <c r="O302" s="8"/>
      <c r="P302" s="8"/>
      <c r="Q302" s="8"/>
      <c r="R302" s="8"/>
      <c r="S302" s="8"/>
      <c r="T302" s="8"/>
      <c r="U302" s="8"/>
      <c r="V302" s="8"/>
      <c r="W302" s="8"/>
      <c r="X302" s="8"/>
      <c r="Y302" s="8"/>
      <c r="Z302" s="8"/>
    </row>
    <row r="303" spans="1:26" ht="12.75" customHeight="1" x14ac:dyDescent="0.15">
      <c r="A303" s="8"/>
      <c r="B303" s="83"/>
      <c r="C303" s="89"/>
      <c r="D303" s="35"/>
      <c r="E303" s="35"/>
      <c r="F303" s="35"/>
      <c r="G303" s="8"/>
      <c r="H303" s="8"/>
      <c r="I303" s="8"/>
      <c r="J303" s="8"/>
      <c r="K303" s="8"/>
      <c r="L303" s="8"/>
      <c r="M303" s="8"/>
      <c r="N303" s="8"/>
      <c r="O303" s="8"/>
      <c r="P303" s="8"/>
      <c r="Q303" s="8"/>
      <c r="R303" s="8"/>
      <c r="S303" s="8"/>
      <c r="T303" s="8"/>
      <c r="U303" s="8"/>
      <c r="V303" s="8"/>
      <c r="W303" s="8"/>
      <c r="X303" s="8"/>
      <c r="Y303" s="8"/>
      <c r="Z303" s="8"/>
    </row>
    <row r="304" spans="1:26" ht="12.75" customHeight="1" x14ac:dyDescent="0.15">
      <c r="A304" s="8"/>
      <c r="B304" s="83"/>
      <c r="C304" s="89"/>
      <c r="D304" s="35"/>
      <c r="E304" s="35"/>
      <c r="F304" s="35"/>
      <c r="G304" s="8"/>
      <c r="H304" s="8"/>
      <c r="I304" s="8"/>
      <c r="J304" s="8"/>
      <c r="K304" s="8"/>
      <c r="L304" s="8"/>
      <c r="M304" s="8"/>
      <c r="N304" s="8"/>
      <c r="O304" s="8"/>
      <c r="P304" s="8"/>
      <c r="Q304" s="8"/>
      <c r="R304" s="8"/>
      <c r="S304" s="8"/>
      <c r="T304" s="8"/>
      <c r="U304" s="8"/>
      <c r="V304" s="8"/>
      <c r="W304" s="8"/>
      <c r="X304" s="8"/>
      <c r="Y304" s="8"/>
      <c r="Z304" s="8"/>
    </row>
    <row r="305" spans="1:26" ht="12.75" customHeight="1" x14ac:dyDescent="0.15">
      <c r="A305" s="8"/>
      <c r="B305" s="83"/>
      <c r="C305" s="89"/>
      <c r="D305" s="35"/>
      <c r="E305" s="35"/>
      <c r="F305" s="35"/>
      <c r="G305" s="8"/>
      <c r="H305" s="8"/>
      <c r="I305" s="8"/>
      <c r="J305" s="8"/>
      <c r="K305" s="8"/>
      <c r="L305" s="8"/>
      <c r="M305" s="8"/>
      <c r="N305" s="8"/>
      <c r="O305" s="8"/>
      <c r="P305" s="8"/>
      <c r="Q305" s="8"/>
      <c r="R305" s="8"/>
      <c r="S305" s="8"/>
      <c r="T305" s="8"/>
      <c r="U305" s="8"/>
      <c r="V305" s="8"/>
      <c r="W305" s="8"/>
      <c r="X305" s="8"/>
      <c r="Y305" s="8"/>
      <c r="Z305" s="8"/>
    </row>
    <row r="306" spans="1:26" ht="12.75" customHeight="1" x14ac:dyDescent="0.15">
      <c r="A306" s="8"/>
      <c r="B306" s="83"/>
      <c r="C306" s="89"/>
      <c r="D306" s="35"/>
      <c r="E306" s="35"/>
      <c r="F306" s="35"/>
      <c r="G306" s="8"/>
      <c r="H306" s="8"/>
      <c r="I306" s="8"/>
      <c r="J306" s="8"/>
      <c r="K306" s="8"/>
      <c r="L306" s="8"/>
      <c r="M306" s="8"/>
      <c r="N306" s="8"/>
      <c r="O306" s="8"/>
      <c r="P306" s="8"/>
      <c r="Q306" s="8"/>
      <c r="R306" s="8"/>
      <c r="S306" s="8"/>
      <c r="T306" s="8"/>
      <c r="U306" s="8"/>
      <c r="V306" s="8"/>
      <c r="W306" s="8"/>
      <c r="X306" s="8"/>
      <c r="Y306" s="8"/>
      <c r="Z306" s="8"/>
    </row>
    <row r="307" spans="1:26" ht="12.75" customHeight="1" x14ac:dyDescent="0.15">
      <c r="A307" s="8"/>
      <c r="B307" s="83"/>
      <c r="C307" s="89"/>
      <c r="D307" s="35"/>
      <c r="E307" s="35"/>
      <c r="F307" s="35"/>
      <c r="G307" s="8"/>
      <c r="H307" s="8"/>
      <c r="I307" s="8"/>
      <c r="J307" s="8"/>
      <c r="K307" s="8"/>
      <c r="L307" s="8"/>
      <c r="M307" s="8"/>
      <c r="N307" s="8"/>
      <c r="O307" s="8"/>
      <c r="P307" s="8"/>
      <c r="Q307" s="8"/>
      <c r="R307" s="8"/>
      <c r="S307" s="8"/>
      <c r="T307" s="8"/>
      <c r="U307" s="8"/>
      <c r="V307" s="8"/>
      <c r="W307" s="8"/>
      <c r="X307" s="8"/>
      <c r="Y307" s="8"/>
      <c r="Z307" s="8"/>
    </row>
    <row r="308" spans="1:26" ht="12.75" customHeight="1" x14ac:dyDescent="0.15">
      <c r="A308" s="8"/>
      <c r="B308" s="83"/>
      <c r="C308" s="89"/>
      <c r="D308" s="35"/>
      <c r="E308" s="35"/>
      <c r="F308" s="35"/>
      <c r="G308" s="8"/>
      <c r="H308" s="8"/>
      <c r="I308" s="8"/>
      <c r="J308" s="8"/>
      <c r="K308" s="8"/>
      <c r="L308" s="8"/>
      <c r="M308" s="8"/>
      <c r="N308" s="8"/>
      <c r="O308" s="8"/>
      <c r="P308" s="8"/>
      <c r="Q308" s="8"/>
      <c r="R308" s="8"/>
      <c r="S308" s="8"/>
      <c r="T308" s="8"/>
      <c r="U308" s="8"/>
      <c r="V308" s="8"/>
      <c r="W308" s="8"/>
      <c r="X308" s="8"/>
      <c r="Y308" s="8"/>
      <c r="Z308" s="8"/>
    </row>
    <row r="309" spans="1:26" ht="12.75" customHeight="1" x14ac:dyDescent="0.15">
      <c r="A309" s="8"/>
      <c r="B309" s="83"/>
      <c r="C309" s="89"/>
      <c r="D309" s="35"/>
      <c r="E309" s="35"/>
      <c r="F309" s="35"/>
      <c r="G309" s="8"/>
      <c r="H309" s="8"/>
      <c r="I309" s="8"/>
      <c r="J309" s="8"/>
      <c r="K309" s="8"/>
      <c r="L309" s="8"/>
      <c r="M309" s="8"/>
      <c r="N309" s="8"/>
      <c r="O309" s="8"/>
      <c r="P309" s="8"/>
      <c r="Q309" s="8"/>
      <c r="R309" s="8"/>
      <c r="S309" s="8"/>
      <c r="T309" s="8"/>
      <c r="U309" s="8"/>
      <c r="V309" s="8"/>
      <c r="W309" s="8"/>
      <c r="X309" s="8"/>
      <c r="Y309" s="8"/>
      <c r="Z309" s="8"/>
    </row>
    <row r="310" spans="1:26" ht="12.75" customHeight="1" x14ac:dyDescent="0.15">
      <c r="A310" s="8"/>
      <c r="B310" s="83"/>
      <c r="C310" s="89"/>
      <c r="D310" s="35"/>
      <c r="E310" s="35"/>
      <c r="F310" s="35"/>
      <c r="G310" s="8"/>
      <c r="H310" s="8"/>
      <c r="I310" s="8"/>
      <c r="J310" s="8"/>
      <c r="K310" s="8"/>
      <c r="L310" s="8"/>
      <c r="M310" s="8"/>
      <c r="N310" s="8"/>
      <c r="O310" s="8"/>
      <c r="P310" s="8"/>
      <c r="Q310" s="8"/>
      <c r="R310" s="8"/>
      <c r="S310" s="8"/>
      <c r="T310" s="8"/>
      <c r="U310" s="8"/>
      <c r="V310" s="8"/>
      <c r="W310" s="8"/>
      <c r="X310" s="8"/>
      <c r="Y310" s="8"/>
      <c r="Z310" s="8"/>
    </row>
    <row r="311" spans="1:26" ht="12.75" customHeight="1" x14ac:dyDescent="0.15">
      <c r="A311" s="8"/>
      <c r="B311" s="83"/>
      <c r="C311" s="89"/>
      <c r="D311" s="35"/>
      <c r="E311" s="35"/>
      <c r="F311" s="35"/>
      <c r="G311" s="8"/>
      <c r="H311" s="8"/>
      <c r="I311" s="8"/>
      <c r="J311" s="8"/>
      <c r="K311" s="8"/>
      <c r="L311" s="8"/>
      <c r="M311" s="8"/>
      <c r="N311" s="8"/>
      <c r="O311" s="8"/>
      <c r="P311" s="8"/>
      <c r="Q311" s="8"/>
      <c r="R311" s="8"/>
      <c r="S311" s="8"/>
      <c r="T311" s="8"/>
      <c r="U311" s="8"/>
      <c r="V311" s="8"/>
      <c r="W311" s="8"/>
      <c r="X311" s="8"/>
      <c r="Y311" s="8"/>
      <c r="Z311" s="8"/>
    </row>
    <row r="312" spans="1:26" ht="12.75" customHeight="1" x14ac:dyDescent="0.15">
      <c r="A312" s="8"/>
      <c r="B312" s="83"/>
      <c r="C312" s="89"/>
      <c r="D312" s="35"/>
      <c r="E312" s="35"/>
      <c r="F312" s="35"/>
      <c r="G312" s="8"/>
      <c r="H312" s="8"/>
      <c r="I312" s="8"/>
      <c r="J312" s="8"/>
      <c r="K312" s="8"/>
      <c r="L312" s="8"/>
      <c r="M312" s="8"/>
      <c r="N312" s="8"/>
      <c r="O312" s="8"/>
      <c r="P312" s="8"/>
      <c r="Q312" s="8"/>
      <c r="R312" s="8"/>
      <c r="S312" s="8"/>
      <c r="T312" s="8"/>
      <c r="U312" s="8"/>
      <c r="V312" s="8"/>
      <c r="W312" s="8"/>
      <c r="X312" s="8"/>
      <c r="Y312" s="8"/>
      <c r="Z312" s="8"/>
    </row>
    <row r="313" spans="1:26" ht="12.75" customHeight="1" x14ac:dyDescent="0.15">
      <c r="A313" s="8"/>
      <c r="B313" s="83"/>
      <c r="C313" s="89"/>
      <c r="D313" s="35"/>
      <c r="E313" s="35"/>
      <c r="F313" s="35"/>
      <c r="G313" s="8"/>
      <c r="H313" s="8"/>
      <c r="I313" s="8"/>
      <c r="J313" s="8"/>
      <c r="K313" s="8"/>
      <c r="L313" s="8"/>
      <c r="M313" s="8"/>
      <c r="N313" s="8"/>
      <c r="O313" s="8"/>
      <c r="P313" s="8"/>
      <c r="Q313" s="8"/>
      <c r="R313" s="8"/>
      <c r="S313" s="8"/>
      <c r="T313" s="8"/>
      <c r="U313" s="8"/>
      <c r="V313" s="8"/>
      <c r="W313" s="8"/>
      <c r="X313" s="8"/>
      <c r="Y313" s="8"/>
      <c r="Z313" s="8"/>
    </row>
    <row r="314" spans="1:26" ht="12.75" customHeight="1" x14ac:dyDescent="0.15">
      <c r="A314" s="8"/>
      <c r="B314" s="83"/>
      <c r="C314" s="89"/>
      <c r="D314" s="35"/>
      <c r="E314" s="35"/>
      <c r="F314" s="35"/>
      <c r="G314" s="8"/>
      <c r="H314" s="8"/>
      <c r="I314" s="8"/>
      <c r="J314" s="8"/>
      <c r="K314" s="8"/>
      <c r="L314" s="8"/>
      <c r="M314" s="8"/>
      <c r="N314" s="8"/>
      <c r="O314" s="8"/>
      <c r="P314" s="8"/>
      <c r="Q314" s="8"/>
      <c r="R314" s="8"/>
      <c r="S314" s="8"/>
      <c r="T314" s="8"/>
      <c r="U314" s="8"/>
      <c r="V314" s="8"/>
      <c r="W314" s="8"/>
      <c r="X314" s="8"/>
      <c r="Y314" s="8"/>
      <c r="Z314" s="8"/>
    </row>
    <row r="315" spans="1:26" ht="12.75" customHeight="1" x14ac:dyDescent="0.15">
      <c r="A315" s="8"/>
      <c r="B315" s="83"/>
      <c r="C315" s="89"/>
      <c r="D315" s="35"/>
      <c r="E315" s="35"/>
      <c r="F315" s="35"/>
      <c r="G315" s="8"/>
      <c r="H315" s="8"/>
      <c r="I315" s="8"/>
      <c r="J315" s="8"/>
      <c r="K315" s="8"/>
      <c r="L315" s="8"/>
      <c r="M315" s="8"/>
      <c r="N315" s="8"/>
      <c r="O315" s="8"/>
      <c r="P315" s="8"/>
      <c r="Q315" s="8"/>
      <c r="R315" s="8"/>
      <c r="S315" s="8"/>
      <c r="T315" s="8"/>
      <c r="U315" s="8"/>
      <c r="V315" s="8"/>
      <c r="W315" s="8"/>
      <c r="X315" s="8"/>
      <c r="Y315" s="8"/>
      <c r="Z315" s="8"/>
    </row>
    <row r="316" spans="1:26" ht="12.75" customHeight="1" x14ac:dyDescent="0.15">
      <c r="A316" s="8"/>
      <c r="B316" s="83"/>
      <c r="C316" s="89"/>
      <c r="D316" s="35"/>
      <c r="E316" s="35"/>
      <c r="F316" s="35"/>
      <c r="G316" s="8"/>
      <c r="H316" s="8"/>
      <c r="I316" s="8"/>
      <c r="J316" s="8"/>
      <c r="K316" s="8"/>
      <c r="L316" s="8"/>
      <c r="M316" s="8"/>
      <c r="N316" s="8"/>
      <c r="O316" s="8"/>
      <c r="P316" s="8"/>
      <c r="Q316" s="8"/>
      <c r="R316" s="8"/>
      <c r="S316" s="8"/>
      <c r="T316" s="8"/>
      <c r="U316" s="8"/>
      <c r="V316" s="8"/>
      <c r="W316" s="8"/>
      <c r="X316" s="8"/>
      <c r="Y316" s="8"/>
      <c r="Z316" s="8"/>
    </row>
    <row r="317" spans="1:26" ht="12.75" customHeight="1" x14ac:dyDescent="0.15">
      <c r="A317" s="8"/>
      <c r="B317" s="83"/>
      <c r="C317" s="89"/>
      <c r="D317" s="35"/>
      <c r="E317" s="35"/>
      <c r="F317" s="35"/>
      <c r="G317" s="8"/>
      <c r="H317" s="8"/>
      <c r="I317" s="8"/>
      <c r="J317" s="8"/>
      <c r="K317" s="8"/>
      <c r="L317" s="8"/>
      <c r="M317" s="8"/>
      <c r="N317" s="8"/>
      <c r="O317" s="8"/>
      <c r="P317" s="8"/>
      <c r="Q317" s="8"/>
      <c r="R317" s="8"/>
      <c r="S317" s="8"/>
      <c r="T317" s="8"/>
      <c r="U317" s="8"/>
      <c r="V317" s="8"/>
      <c r="W317" s="8"/>
      <c r="X317" s="8"/>
      <c r="Y317" s="8"/>
      <c r="Z317" s="8"/>
    </row>
    <row r="318" spans="1:26" ht="12.75" customHeight="1" x14ac:dyDescent="0.15">
      <c r="A318" s="8"/>
      <c r="B318" s="83"/>
      <c r="C318" s="89"/>
      <c r="D318" s="35"/>
      <c r="E318" s="35"/>
      <c r="F318" s="35"/>
      <c r="G318" s="8"/>
      <c r="H318" s="8"/>
      <c r="I318" s="8"/>
      <c r="J318" s="8"/>
      <c r="K318" s="8"/>
      <c r="L318" s="8"/>
      <c r="M318" s="8"/>
      <c r="N318" s="8"/>
      <c r="O318" s="8"/>
      <c r="P318" s="8"/>
      <c r="Q318" s="8"/>
      <c r="R318" s="8"/>
      <c r="S318" s="8"/>
      <c r="T318" s="8"/>
      <c r="U318" s="8"/>
      <c r="V318" s="8"/>
      <c r="W318" s="8"/>
      <c r="X318" s="8"/>
      <c r="Y318" s="8"/>
      <c r="Z318" s="8"/>
    </row>
    <row r="319" spans="1:26" ht="12.75" customHeight="1" x14ac:dyDescent="0.15">
      <c r="A319" s="8"/>
      <c r="B319" s="83"/>
      <c r="C319" s="89"/>
      <c r="D319" s="35"/>
      <c r="E319" s="35"/>
      <c r="F319" s="35"/>
      <c r="G319" s="8"/>
      <c r="H319" s="8"/>
      <c r="I319" s="8"/>
      <c r="J319" s="8"/>
      <c r="K319" s="8"/>
      <c r="L319" s="8"/>
      <c r="M319" s="8"/>
      <c r="N319" s="8"/>
      <c r="O319" s="8"/>
      <c r="P319" s="8"/>
      <c r="Q319" s="8"/>
      <c r="R319" s="8"/>
      <c r="S319" s="8"/>
      <c r="T319" s="8"/>
      <c r="U319" s="8"/>
      <c r="V319" s="8"/>
      <c r="W319" s="8"/>
      <c r="X319" s="8"/>
      <c r="Y319" s="8"/>
      <c r="Z319" s="8"/>
    </row>
    <row r="320" spans="1:26" ht="12.75" customHeight="1" x14ac:dyDescent="0.15">
      <c r="A320" s="8"/>
      <c r="B320" s="83"/>
      <c r="C320" s="89"/>
      <c r="D320" s="35"/>
      <c r="E320" s="35"/>
      <c r="F320" s="35"/>
      <c r="G320" s="8"/>
      <c r="H320" s="8"/>
      <c r="I320" s="8"/>
      <c r="J320" s="8"/>
      <c r="K320" s="8"/>
      <c r="L320" s="8"/>
      <c r="M320" s="8"/>
      <c r="N320" s="8"/>
      <c r="O320" s="8"/>
      <c r="P320" s="8"/>
      <c r="Q320" s="8"/>
      <c r="R320" s="8"/>
      <c r="S320" s="8"/>
      <c r="T320" s="8"/>
      <c r="U320" s="8"/>
      <c r="V320" s="8"/>
      <c r="W320" s="8"/>
      <c r="X320" s="8"/>
      <c r="Y320" s="8"/>
      <c r="Z320" s="8"/>
    </row>
    <row r="321" spans="1:26" ht="12.75" customHeight="1" x14ac:dyDescent="0.15">
      <c r="A321" s="8"/>
      <c r="B321" s="83"/>
      <c r="C321" s="89"/>
      <c r="D321" s="35"/>
      <c r="E321" s="35"/>
      <c r="F321" s="35"/>
      <c r="G321" s="8"/>
      <c r="H321" s="8"/>
      <c r="I321" s="8"/>
      <c r="J321" s="8"/>
      <c r="K321" s="8"/>
      <c r="L321" s="8"/>
      <c r="M321" s="8"/>
      <c r="N321" s="8"/>
      <c r="O321" s="8"/>
      <c r="P321" s="8"/>
      <c r="Q321" s="8"/>
      <c r="R321" s="8"/>
      <c r="S321" s="8"/>
      <c r="T321" s="8"/>
      <c r="U321" s="8"/>
      <c r="V321" s="8"/>
      <c r="W321" s="8"/>
      <c r="X321" s="8"/>
      <c r="Y321" s="8"/>
      <c r="Z321" s="8"/>
    </row>
    <row r="322" spans="1:26" ht="12.75" customHeight="1" x14ac:dyDescent="0.15">
      <c r="A322" s="8"/>
      <c r="B322" s="83"/>
      <c r="C322" s="89"/>
      <c r="D322" s="35"/>
      <c r="E322" s="35"/>
      <c r="F322" s="35"/>
      <c r="G322" s="8"/>
      <c r="H322" s="8"/>
      <c r="I322" s="8"/>
      <c r="J322" s="8"/>
      <c r="K322" s="8"/>
      <c r="L322" s="8"/>
      <c r="M322" s="8"/>
      <c r="N322" s="8"/>
      <c r="O322" s="8"/>
      <c r="P322" s="8"/>
      <c r="Q322" s="8"/>
      <c r="R322" s="8"/>
      <c r="S322" s="8"/>
      <c r="T322" s="8"/>
      <c r="U322" s="8"/>
      <c r="V322" s="8"/>
      <c r="W322" s="8"/>
      <c r="X322" s="8"/>
      <c r="Y322" s="8"/>
      <c r="Z322" s="8"/>
    </row>
    <row r="323" spans="1:26" ht="12.75" customHeight="1" x14ac:dyDescent="0.15">
      <c r="A323" s="8"/>
      <c r="B323" s="83"/>
      <c r="C323" s="89"/>
      <c r="D323" s="35"/>
      <c r="E323" s="35"/>
      <c r="F323" s="35"/>
      <c r="G323" s="8"/>
      <c r="H323" s="8"/>
      <c r="I323" s="8"/>
      <c r="J323" s="8"/>
      <c r="K323" s="8"/>
      <c r="L323" s="8"/>
      <c r="M323" s="8"/>
      <c r="N323" s="8"/>
      <c r="O323" s="8"/>
      <c r="P323" s="8"/>
      <c r="Q323" s="8"/>
      <c r="R323" s="8"/>
      <c r="S323" s="8"/>
      <c r="T323" s="8"/>
      <c r="U323" s="8"/>
      <c r="V323" s="8"/>
      <c r="W323" s="8"/>
      <c r="X323" s="8"/>
      <c r="Y323" s="8"/>
      <c r="Z323" s="8"/>
    </row>
    <row r="324" spans="1:26" ht="12.75" customHeight="1" x14ac:dyDescent="0.15">
      <c r="A324" s="8"/>
      <c r="B324" s="83"/>
      <c r="C324" s="89"/>
      <c r="D324" s="35"/>
      <c r="E324" s="35"/>
      <c r="F324" s="35"/>
      <c r="G324" s="8"/>
      <c r="H324" s="8"/>
      <c r="I324" s="8"/>
      <c r="J324" s="8"/>
      <c r="K324" s="8"/>
      <c r="L324" s="8"/>
      <c r="M324" s="8"/>
      <c r="N324" s="8"/>
      <c r="O324" s="8"/>
      <c r="P324" s="8"/>
      <c r="Q324" s="8"/>
      <c r="R324" s="8"/>
      <c r="S324" s="8"/>
      <c r="T324" s="8"/>
      <c r="U324" s="8"/>
      <c r="V324" s="8"/>
      <c r="W324" s="8"/>
      <c r="X324" s="8"/>
      <c r="Y324" s="8"/>
      <c r="Z324" s="8"/>
    </row>
    <row r="325" spans="1:26" ht="12.75" customHeight="1" x14ac:dyDescent="0.15">
      <c r="A325" s="8"/>
      <c r="B325" s="83"/>
      <c r="C325" s="89"/>
      <c r="D325" s="35"/>
      <c r="E325" s="35"/>
      <c r="F325" s="35"/>
      <c r="G325" s="8"/>
      <c r="H325" s="8"/>
      <c r="I325" s="8"/>
      <c r="J325" s="8"/>
      <c r="K325" s="8"/>
      <c r="L325" s="8"/>
      <c r="M325" s="8"/>
      <c r="N325" s="8"/>
      <c r="O325" s="8"/>
      <c r="P325" s="8"/>
      <c r="Q325" s="8"/>
      <c r="R325" s="8"/>
      <c r="S325" s="8"/>
      <c r="T325" s="8"/>
      <c r="U325" s="8"/>
      <c r="V325" s="8"/>
      <c r="W325" s="8"/>
      <c r="X325" s="8"/>
      <c r="Y325" s="8"/>
      <c r="Z325" s="8"/>
    </row>
    <row r="326" spans="1:26" ht="12.75" customHeight="1" x14ac:dyDescent="0.15">
      <c r="A326" s="8"/>
      <c r="B326" s="83"/>
      <c r="C326" s="89"/>
      <c r="D326" s="35"/>
      <c r="E326" s="35"/>
      <c r="F326" s="35"/>
      <c r="G326" s="8"/>
      <c r="H326" s="8"/>
      <c r="I326" s="8"/>
      <c r="J326" s="8"/>
      <c r="K326" s="8"/>
      <c r="L326" s="8"/>
      <c r="M326" s="8"/>
      <c r="N326" s="8"/>
      <c r="O326" s="8"/>
      <c r="P326" s="8"/>
      <c r="Q326" s="8"/>
      <c r="R326" s="8"/>
      <c r="S326" s="8"/>
      <c r="T326" s="8"/>
      <c r="U326" s="8"/>
      <c r="V326" s="8"/>
      <c r="W326" s="8"/>
      <c r="X326" s="8"/>
      <c r="Y326" s="8"/>
      <c r="Z326" s="8"/>
    </row>
    <row r="327" spans="1:26" ht="12.75" customHeight="1" x14ac:dyDescent="0.15">
      <c r="A327" s="8"/>
      <c r="B327" s="83"/>
      <c r="C327" s="89"/>
      <c r="D327" s="35"/>
      <c r="E327" s="35"/>
      <c r="F327" s="35"/>
      <c r="G327" s="8"/>
      <c r="H327" s="8"/>
      <c r="I327" s="8"/>
      <c r="J327" s="8"/>
      <c r="K327" s="8"/>
      <c r="L327" s="8"/>
      <c r="M327" s="8"/>
      <c r="N327" s="8"/>
      <c r="O327" s="8"/>
      <c r="P327" s="8"/>
      <c r="Q327" s="8"/>
      <c r="R327" s="8"/>
      <c r="S327" s="8"/>
      <c r="T327" s="8"/>
      <c r="U327" s="8"/>
      <c r="V327" s="8"/>
      <c r="W327" s="8"/>
      <c r="X327" s="8"/>
      <c r="Y327" s="8"/>
      <c r="Z327" s="8"/>
    </row>
    <row r="328" spans="1:26" ht="12.75" customHeight="1" x14ac:dyDescent="0.15">
      <c r="A328" s="8"/>
      <c r="B328" s="83"/>
      <c r="C328" s="89"/>
      <c r="D328" s="35"/>
      <c r="E328" s="35"/>
      <c r="F328" s="35"/>
      <c r="G328" s="8"/>
      <c r="H328" s="8"/>
      <c r="I328" s="8"/>
      <c r="J328" s="8"/>
      <c r="K328" s="8"/>
      <c r="L328" s="8"/>
      <c r="M328" s="8"/>
      <c r="N328" s="8"/>
      <c r="O328" s="8"/>
      <c r="P328" s="8"/>
      <c r="Q328" s="8"/>
      <c r="R328" s="8"/>
      <c r="S328" s="8"/>
      <c r="T328" s="8"/>
      <c r="U328" s="8"/>
      <c r="V328" s="8"/>
      <c r="W328" s="8"/>
      <c r="X328" s="8"/>
      <c r="Y328" s="8"/>
      <c r="Z328" s="8"/>
    </row>
    <row r="329" spans="1:26" ht="12.75" customHeight="1" x14ac:dyDescent="0.15">
      <c r="A329" s="8"/>
      <c r="B329" s="83"/>
      <c r="C329" s="89"/>
      <c r="D329" s="35"/>
      <c r="E329" s="35"/>
      <c r="F329" s="35"/>
      <c r="G329" s="8"/>
      <c r="H329" s="8"/>
      <c r="I329" s="8"/>
      <c r="J329" s="8"/>
      <c r="K329" s="8"/>
      <c r="L329" s="8"/>
      <c r="M329" s="8"/>
      <c r="N329" s="8"/>
      <c r="O329" s="8"/>
      <c r="P329" s="8"/>
      <c r="Q329" s="8"/>
      <c r="R329" s="8"/>
      <c r="S329" s="8"/>
      <c r="T329" s="8"/>
      <c r="U329" s="8"/>
      <c r="V329" s="8"/>
      <c r="W329" s="8"/>
      <c r="X329" s="8"/>
      <c r="Y329" s="8"/>
      <c r="Z329" s="8"/>
    </row>
    <row r="330" spans="1:26" ht="12.75" customHeight="1" x14ac:dyDescent="0.15">
      <c r="A330" s="8"/>
      <c r="B330" s="83"/>
      <c r="C330" s="89"/>
      <c r="D330" s="35"/>
      <c r="E330" s="35"/>
      <c r="F330" s="35"/>
      <c r="G330" s="8"/>
      <c r="H330" s="8"/>
      <c r="I330" s="8"/>
      <c r="J330" s="8"/>
      <c r="K330" s="8"/>
      <c r="L330" s="8"/>
      <c r="M330" s="8"/>
      <c r="N330" s="8"/>
      <c r="O330" s="8"/>
      <c r="P330" s="8"/>
      <c r="Q330" s="8"/>
      <c r="R330" s="8"/>
      <c r="S330" s="8"/>
      <c r="T330" s="8"/>
      <c r="U330" s="8"/>
      <c r="V330" s="8"/>
      <c r="W330" s="8"/>
      <c r="X330" s="8"/>
      <c r="Y330" s="8"/>
      <c r="Z330" s="8"/>
    </row>
    <row r="331" spans="1:26" ht="12.75" customHeight="1" x14ac:dyDescent="0.15">
      <c r="A331" s="8"/>
      <c r="B331" s="83"/>
      <c r="C331" s="89"/>
      <c r="D331" s="35"/>
      <c r="E331" s="35"/>
      <c r="F331" s="35"/>
      <c r="G331" s="8"/>
      <c r="H331" s="8"/>
      <c r="I331" s="8"/>
      <c r="J331" s="8"/>
      <c r="K331" s="8"/>
      <c r="L331" s="8"/>
      <c r="M331" s="8"/>
      <c r="N331" s="8"/>
      <c r="O331" s="8"/>
      <c r="P331" s="8"/>
      <c r="Q331" s="8"/>
      <c r="R331" s="8"/>
      <c r="S331" s="8"/>
      <c r="T331" s="8"/>
      <c r="U331" s="8"/>
      <c r="V331" s="8"/>
      <c r="W331" s="8"/>
      <c r="X331" s="8"/>
      <c r="Y331" s="8"/>
      <c r="Z331" s="8"/>
    </row>
    <row r="332" spans="1:26" ht="12.75" customHeight="1" x14ac:dyDescent="0.15">
      <c r="A332" s="8"/>
      <c r="B332" s="83"/>
      <c r="C332" s="89"/>
      <c r="D332" s="35"/>
      <c r="E332" s="35"/>
      <c r="F332" s="35"/>
      <c r="G332" s="8"/>
      <c r="H332" s="8"/>
      <c r="I332" s="8"/>
      <c r="J332" s="8"/>
      <c r="K332" s="8"/>
      <c r="L332" s="8"/>
      <c r="M332" s="8"/>
      <c r="N332" s="8"/>
      <c r="O332" s="8"/>
      <c r="P332" s="8"/>
      <c r="Q332" s="8"/>
      <c r="R332" s="8"/>
      <c r="S332" s="8"/>
      <c r="T332" s="8"/>
      <c r="U332" s="8"/>
      <c r="V332" s="8"/>
      <c r="W332" s="8"/>
      <c r="X332" s="8"/>
      <c r="Y332" s="8"/>
      <c r="Z332" s="8"/>
    </row>
    <row r="333" spans="1:26" ht="12.75" customHeight="1" x14ac:dyDescent="0.15">
      <c r="A333" s="8"/>
      <c r="B333" s="83"/>
      <c r="C333" s="89"/>
      <c r="D333" s="35"/>
      <c r="E333" s="35"/>
      <c r="F333" s="35"/>
      <c r="G333" s="8"/>
      <c r="H333" s="8"/>
      <c r="I333" s="8"/>
      <c r="J333" s="8"/>
      <c r="K333" s="8"/>
      <c r="L333" s="8"/>
      <c r="M333" s="8"/>
      <c r="N333" s="8"/>
      <c r="O333" s="8"/>
      <c r="P333" s="8"/>
      <c r="Q333" s="8"/>
      <c r="R333" s="8"/>
      <c r="S333" s="8"/>
      <c r="T333" s="8"/>
      <c r="U333" s="8"/>
      <c r="V333" s="8"/>
      <c r="W333" s="8"/>
      <c r="X333" s="8"/>
      <c r="Y333" s="8"/>
      <c r="Z333" s="8"/>
    </row>
    <row r="334" spans="1:26" ht="12.75" customHeight="1" x14ac:dyDescent="0.15">
      <c r="A334" s="8"/>
      <c r="B334" s="83"/>
      <c r="C334" s="89"/>
      <c r="D334" s="35"/>
      <c r="E334" s="35"/>
      <c r="F334" s="35"/>
      <c r="G334" s="8"/>
      <c r="H334" s="8"/>
      <c r="I334" s="8"/>
      <c r="J334" s="8"/>
      <c r="K334" s="8"/>
      <c r="L334" s="8"/>
      <c r="M334" s="8"/>
      <c r="N334" s="8"/>
      <c r="O334" s="8"/>
      <c r="P334" s="8"/>
      <c r="Q334" s="8"/>
      <c r="R334" s="8"/>
      <c r="S334" s="8"/>
      <c r="T334" s="8"/>
      <c r="U334" s="8"/>
      <c r="V334" s="8"/>
      <c r="W334" s="8"/>
      <c r="X334" s="8"/>
      <c r="Y334" s="8"/>
      <c r="Z334" s="8"/>
    </row>
    <row r="335" spans="1:26" ht="12.75" customHeight="1" x14ac:dyDescent="0.15">
      <c r="A335" s="8"/>
      <c r="B335" s="83"/>
      <c r="C335" s="89"/>
      <c r="D335" s="35"/>
      <c r="E335" s="35"/>
      <c r="F335" s="35"/>
      <c r="G335" s="8"/>
      <c r="H335" s="8"/>
      <c r="I335" s="8"/>
      <c r="J335" s="8"/>
      <c r="K335" s="8"/>
      <c r="L335" s="8"/>
      <c r="M335" s="8"/>
      <c r="N335" s="8"/>
      <c r="O335" s="8"/>
      <c r="P335" s="8"/>
      <c r="Q335" s="8"/>
      <c r="R335" s="8"/>
      <c r="S335" s="8"/>
      <c r="T335" s="8"/>
      <c r="U335" s="8"/>
      <c r="V335" s="8"/>
      <c r="W335" s="8"/>
      <c r="X335" s="8"/>
      <c r="Y335" s="8"/>
      <c r="Z335" s="8"/>
    </row>
    <row r="336" spans="1:26" ht="12.75" customHeight="1" x14ac:dyDescent="0.15">
      <c r="A336" s="8"/>
      <c r="B336" s="83"/>
      <c r="C336" s="89"/>
      <c r="D336" s="35"/>
      <c r="E336" s="35"/>
      <c r="F336" s="35"/>
      <c r="G336" s="8"/>
      <c r="H336" s="8"/>
      <c r="I336" s="8"/>
      <c r="J336" s="8"/>
      <c r="K336" s="8"/>
      <c r="L336" s="8"/>
      <c r="M336" s="8"/>
      <c r="N336" s="8"/>
      <c r="O336" s="8"/>
      <c r="P336" s="8"/>
      <c r="Q336" s="8"/>
      <c r="R336" s="8"/>
      <c r="S336" s="8"/>
      <c r="T336" s="8"/>
      <c r="U336" s="8"/>
      <c r="V336" s="8"/>
      <c r="W336" s="8"/>
      <c r="X336" s="8"/>
      <c r="Y336" s="8"/>
      <c r="Z336" s="8"/>
    </row>
    <row r="337" spans="1:26" ht="12.75" customHeight="1" x14ac:dyDescent="0.15">
      <c r="A337" s="8"/>
      <c r="B337" s="83"/>
      <c r="C337" s="89"/>
      <c r="D337" s="35"/>
      <c r="E337" s="35"/>
      <c r="F337" s="35"/>
      <c r="G337" s="8"/>
      <c r="H337" s="8"/>
      <c r="I337" s="8"/>
      <c r="J337" s="8"/>
      <c r="K337" s="8"/>
      <c r="L337" s="8"/>
      <c r="M337" s="8"/>
      <c r="N337" s="8"/>
      <c r="O337" s="8"/>
      <c r="P337" s="8"/>
      <c r="Q337" s="8"/>
      <c r="R337" s="8"/>
      <c r="S337" s="8"/>
      <c r="T337" s="8"/>
      <c r="U337" s="8"/>
      <c r="V337" s="8"/>
      <c r="W337" s="8"/>
      <c r="X337" s="8"/>
      <c r="Y337" s="8"/>
      <c r="Z337" s="8"/>
    </row>
    <row r="338" spans="1:26" ht="12.75" customHeight="1" x14ac:dyDescent="0.15">
      <c r="A338" s="8"/>
      <c r="B338" s="83"/>
      <c r="C338" s="89"/>
      <c r="D338" s="35"/>
      <c r="E338" s="35"/>
      <c r="F338" s="35"/>
      <c r="G338" s="8"/>
      <c r="H338" s="8"/>
      <c r="I338" s="8"/>
      <c r="J338" s="8"/>
      <c r="K338" s="8"/>
      <c r="L338" s="8"/>
      <c r="M338" s="8"/>
      <c r="N338" s="8"/>
      <c r="O338" s="8"/>
      <c r="P338" s="8"/>
      <c r="Q338" s="8"/>
      <c r="R338" s="8"/>
      <c r="S338" s="8"/>
      <c r="T338" s="8"/>
      <c r="U338" s="8"/>
      <c r="V338" s="8"/>
      <c r="W338" s="8"/>
      <c r="X338" s="8"/>
      <c r="Y338" s="8"/>
      <c r="Z338" s="8"/>
    </row>
    <row r="339" spans="1:26" ht="12.75" customHeight="1" x14ac:dyDescent="0.15">
      <c r="A339" s="8"/>
      <c r="B339" s="83"/>
      <c r="C339" s="89"/>
      <c r="D339" s="35"/>
      <c r="E339" s="35"/>
      <c r="F339" s="35"/>
      <c r="G339" s="8"/>
      <c r="H339" s="8"/>
      <c r="I339" s="8"/>
      <c r="J339" s="8"/>
      <c r="K339" s="8"/>
      <c r="L339" s="8"/>
      <c r="M339" s="8"/>
      <c r="N339" s="8"/>
      <c r="O339" s="8"/>
      <c r="P339" s="8"/>
      <c r="Q339" s="8"/>
      <c r="R339" s="8"/>
      <c r="S339" s="8"/>
      <c r="T339" s="8"/>
      <c r="U339" s="8"/>
      <c r="V339" s="8"/>
      <c r="W339" s="8"/>
      <c r="X339" s="8"/>
      <c r="Y339" s="8"/>
      <c r="Z339" s="8"/>
    </row>
    <row r="340" spans="1:26" ht="12.75" customHeight="1" x14ac:dyDescent="0.15">
      <c r="A340" s="8"/>
      <c r="B340" s="83"/>
      <c r="C340" s="89"/>
      <c r="D340" s="35"/>
      <c r="E340" s="35"/>
      <c r="F340" s="35"/>
      <c r="G340" s="8"/>
      <c r="H340" s="8"/>
      <c r="I340" s="8"/>
      <c r="J340" s="8"/>
      <c r="K340" s="8"/>
      <c r="L340" s="8"/>
      <c r="M340" s="8"/>
      <c r="N340" s="8"/>
      <c r="O340" s="8"/>
      <c r="P340" s="8"/>
      <c r="Q340" s="8"/>
      <c r="R340" s="8"/>
      <c r="S340" s="8"/>
      <c r="T340" s="8"/>
      <c r="U340" s="8"/>
      <c r="V340" s="8"/>
      <c r="W340" s="8"/>
      <c r="X340" s="8"/>
      <c r="Y340" s="8"/>
      <c r="Z340" s="8"/>
    </row>
    <row r="341" spans="1:26" ht="12.75" customHeight="1" x14ac:dyDescent="0.15">
      <c r="A341" s="8"/>
      <c r="B341" s="83"/>
      <c r="C341" s="89"/>
      <c r="D341" s="35"/>
      <c r="E341" s="35"/>
      <c r="F341" s="35"/>
      <c r="G341" s="8"/>
      <c r="H341" s="8"/>
      <c r="I341" s="8"/>
      <c r="J341" s="8"/>
      <c r="K341" s="8"/>
      <c r="L341" s="8"/>
      <c r="M341" s="8"/>
      <c r="N341" s="8"/>
      <c r="O341" s="8"/>
      <c r="P341" s="8"/>
      <c r="Q341" s="8"/>
      <c r="R341" s="8"/>
      <c r="S341" s="8"/>
      <c r="T341" s="8"/>
      <c r="U341" s="8"/>
      <c r="V341" s="8"/>
      <c r="W341" s="8"/>
      <c r="X341" s="8"/>
      <c r="Y341" s="8"/>
      <c r="Z341" s="8"/>
    </row>
    <row r="342" spans="1:26" ht="12.75" customHeight="1" x14ac:dyDescent="0.15">
      <c r="A342" s="8"/>
      <c r="B342" s="83"/>
      <c r="C342" s="89"/>
      <c r="D342" s="35"/>
      <c r="E342" s="35"/>
      <c r="F342" s="35"/>
      <c r="G342" s="8"/>
      <c r="H342" s="8"/>
      <c r="I342" s="8"/>
      <c r="J342" s="8"/>
      <c r="K342" s="8"/>
      <c r="L342" s="8"/>
      <c r="M342" s="8"/>
      <c r="N342" s="8"/>
      <c r="O342" s="8"/>
      <c r="P342" s="8"/>
      <c r="Q342" s="8"/>
      <c r="R342" s="8"/>
      <c r="S342" s="8"/>
      <c r="T342" s="8"/>
      <c r="U342" s="8"/>
      <c r="V342" s="8"/>
      <c r="W342" s="8"/>
      <c r="X342" s="8"/>
      <c r="Y342" s="8"/>
      <c r="Z342" s="8"/>
    </row>
    <row r="343" spans="1:26" ht="12.75" customHeight="1" x14ac:dyDescent="0.15">
      <c r="A343" s="8"/>
      <c r="B343" s="83"/>
      <c r="C343" s="89"/>
      <c r="D343" s="35"/>
      <c r="E343" s="35"/>
      <c r="F343" s="35"/>
      <c r="G343" s="8"/>
      <c r="H343" s="8"/>
      <c r="I343" s="8"/>
      <c r="J343" s="8"/>
      <c r="K343" s="8"/>
      <c r="L343" s="8"/>
      <c r="M343" s="8"/>
      <c r="N343" s="8"/>
      <c r="O343" s="8"/>
      <c r="P343" s="8"/>
      <c r="Q343" s="8"/>
      <c r="R343" s="8"/>
      <c r="S343" s="8"/>
      <c r="T343" s="8"/>
      <c r="U343" s="8"/>
      <c r="V343" s="8"/>
      <c r="W343" s="8"/>
      <c r="X343" s="8"/>
      <c r="Y343" s="8"/>
      <c r="Z343" s="8"/>
    </row>
    <row r="344" spans="1:26" ht="12.75" customHeight="1" x14ac:dyDescent="0.15">
      <c r="A344" s="8"/>
      <c r="B344" s="83"/>
      <c r="C344" s="89"/>
      <c r="D344" s="35"/>
      <c r="E344" s="35"/>
      <c r="F344" s="35"/>
      <c r="G344" s="8"/>
      <c r="H344" s="8"/>
      <c r="I344" s="8"/>
      <c r="J344" s="8"/>
      <c r="K344" s="8"/>
      <c r="L344" s="8"/>
      <c r="M344" s="8"/>
      <c r="N344" s="8"/>
      <c r="O344" s="8"/>
      <c r="P344" s="8"/>
      <c r="Q344" s="8"/>
      <c r="R344" s="8"/>
      <c r="S344" s="8"/>
      <c r="T344" s="8"/>
      <c r="U344" s="8"/>
      <c r="V344" s="8"/>
      <c r="W344" s="8"/>
      <c r="X344" s="8"/>
      <c r="Y344" s="8"/>
      <c r="Z344" s="8"/>
    </row>
    <row r="345" spans="1:26" ht="12.75" customHeight="1" x14ac:dyDescent="0.15">
      <c r="A345" s="8"/>
      <c r="B345" s="83"/>
      <c r="C345" s="89"/>
      <c r="D345" s="35"/>
      <c r="E345" s="35"/>
      <c r="F345" s="35"/>
      <c r="G345" s="8"/>
      <c r="H345" s="8"/>
      <c r="I345" s="8"/>
      <c r="J345" s="8"/>
      <c r="K345" s="8"/>
      <c r="L345" s="8"/>
      <c r="M345" s="8"/>
      <c r="N345" s="8"/>
      <c r="O345" s="8"/>
      <c r="P345" s="8"/>
      <c r="Q345" s="8"/>
      <c r="R345" s="8"/>
      <c r="S345" s="8"/>
      <c r="T345" s="8"/>
      <c r="U345" s="8"/>
      <c r="V345" s="8"/>
      <c r="W345" s="8"/>
      <c r="X345" s="8"/>
      <c r="Y345" s="8"/>
      <c r="Z345" s="8"/>
    </row>
    <row r="346" spans="1:26" ht="12.75" customHeight="1" x14ac:dyDescent="0.15">
      <c r="A346" s="8"/>
      <c r="B346" s="83"/>
      <c r="C346" s="89"/>
      <c r="D346" s="35"/>
      <c r="E346" s="35"/>
      <c r="F346" s="35"/>
      <c r="G346" s="8"/>
      <c r="H346" s="8"/>
      <c r="I346" s="8"/>
      <c r="J346" s="8"/>
      <c r="K346" s="8"/>
      <c r="L346" s="8"/>
      <c r="M346" s="8"/>
      <c r="N346" s="8"/>
      <c r="O346" s="8"/>
      <c r="P346" s="8"/>
      <c r="Q346" s="8"/>
      <c r="R346" s="8"/>
      <c r="S346" s="8"/>
      <c r="T346" s="8"/>
      <c r="U346" s="8"/>
      <c r="V346" s="8"/>
      <c r="W346" s="8"/>
      <c r="X346" s="8"/>
      <c r="Y346" s="8"/>
      <c r="Z346" s="8"/>
    </row>
    <row r="347" spans="1:26" ht="12.75" customHeight="1" x14ac:dyDescent="0.15">
      <c r="A347" s="8"/>
      <c r="B347" s="83"/>
      <c r="C347" s="89"/>
      <c r="D347" s="35"/>
      <c r="E347" s="35"/>
      <c r="F347" s="35"/>
      <c r="G347" s="8"/>
      <c r="H347" s="8"/>
      <c r="I347" s="8"/>
      <c r="J347" s="8"/>
      <c r="K347" s="8"/>
      <c r="L347" s="8"/>
      <c r="M347" s="8"/>
      <c r="N347" s="8"/>
      <c r="O347" s="8"/>
      <c r="P347" s="8"/>
      <c r="Q347" s="8"/>
      <c r="R347" s="8"/>
      <c r="S347" s="8"/>
      <c r="T347" s="8"/>
      <c r="U347" s="8"/>
      <c r="V347" s="8"/>
      <c r="W347" s="8"/>
      <c r="X347" s="8"/>
      <c r="Y347" s="8"/>
      <c r="Z347" s="8"/>
    </row>
    <row r="348" spans="1:26" ht="12.75" customHeight="1" x14ac:dyDescent="0.15">
      <c r="A348" s="8"/>
      <c r="B348" s="83"/>
      <c r="C348" s="89"/>
      <c r="D348" s="35"/>
      <c r="E348" s="35"/>
      <c r="F348" s="35"/>
      <c r="G348" s="8"/>
      <c r="H348" s="8"/>
      <c r="I348" s="8"/>
      <c r="J348" s="8"/>
      <c r="K348" s="8"/>
      <c r="L348" s="8"/>
      <c r="M348" s="8"/>
      <c r="N348" s="8"/>
      <c r="O348" s="8"/>
      <c r="P348" s="8"/>
      <c r="Q348" s="8"/>
      <c r="R348" s="8"/>
      <c r="S348" s="8"/>
      <c r="T348" s="8"/>
      <c r="U348" s="8"/>
      <c r="V348" s="8"/>
      <c r="W348" s="8"/>
      <c r="X348" s="8"/>
      <c r="Y348" s="8"/>
      <c r="Z348" s="8"/>
    </row>
    <row r="349" spans="1:26" ht="12.75" customHeight="1" x14ac:dyDescent="0.15">
      <c r="A349" s="8"/>
      <c r="B349" s="83"/>
      <c r="C349" s="89"/>
      <c r="D349" s="35"/>
      <c r="E349" s="35"/>
      <c r="F349" s="35"/>
      <c r="G349" s="8"/>
      <c r="H349" s="8"/>
      <c r="I349" s="8"/>
      <c r="J349" s="8"/>
      <c r="K349" s="8"/>
      <c r="L349" s="8"/>
      <c r="M349" s="8"/>
      <c r="N349" s="8"/>
      <c r="O349" s="8"/>
      <c r="P349" s="8"/>
      <c r="Q349" s="8"/>
      <c r="R349" s="8"/>
      <c r="S349" s="8"/>
      <c r="T349" s="8"/>
      <c r="U349" s="8"/>
      <c r="V349" s="8"/>
      <c r="W349" s="8"/>
      <c r="X349" s="8"/>
      <c r="Y349" s="8"/>
      <c r="Z349" s="8"/>
    </row>
    <row r="350" spans="1:26" ht="12.75" customHeight="1" x14ac:dyDescent="0.15">
      <c r="A350" s="8"/>
      <c r="B350" s="83"/>
      <c r="C350" s="89"/>
      <c r="D350" s="35"/>
      <c r="E350" s="35"/>
      <c r="F350" s="35"/>
      <c r="G350" s="8"/>
      <c r="H350" s="8"/>
      <c r="I350" s="8"/>
      <c r="J350" s="8"/>
      <c r="K350" s="8"/>
      <c r="L350" s="8"/>
      <c r="M350" s="8"/>
      <c r="N350" s="8"/>
      <c r="O350" s="8"/>
      <c r="P350" s="8"/>
      <c r="Q350" s="8"/>
      <c r="R350" s="8"/>
      <c r="S350" s="8"/>
      <c r="T350" s="8"/>
      <c r="U350" s="8"/>
      <c r="V350" s="8"/>
      <c r="W350" s="8"/>
      <c r="X350" s="8"/>
      <c r="Y350" s="8"/>
      <c r="Z350" s="8"/>
    </row>
    <row r="351" spans="1:26" ht="12.75" customHeight="1" x14ac:dyDescent="0.15">
      <c r="A351" s="8"/>
      <c r="B351" s="83"/>
      <c r="C351" s="89"/>
      <c r="D351" s="35"/>
      <c r="E351" s="35"/>
      <c r="F351" s="35"/>
      <c r="G351" s="8"/>
      <c r="H351" s="8"/>
      <c r="I351" s="8"/>
      <c r="J351" s="8"/>
      <c r="K351" s="8"/>
      <c r="L351" s="8"/>
      <c r="M351" s="8"/>
      <c r="N351" s="8"/>
      <c r="O351" s="8"/>
      <c r="P351" s="8"/>
      <c r="Q351" s="8"/>
      <c r="R351" s="8"/>
      <c r="S351" s="8"/>
      <c r="T351" s="8"/>
      <c r="U351" s="8"/>
      <c r="V351" s="8"/>
      <c r="W351" s="8"/>
      <c r="X351" s="8"/>
      <c r="Y351" s="8"/>
      <c r="Z351" s="8"/>
    </row>
    <row r="352" spans="1:26" ht="12.75" customHeight="1" x14ac:dyDescent="0.15">
      <c r="A352" s="8"/>
      <c r="B352" s="83"/>
      <c r="C352" s="89"/>
      <c r="D352" s="35"/>
      <c r="E352" s="35"/>
      <c r="F352" s="35"/>
      <c r="G352" s="8"/>
      <c r="H352" s="8"/>
      <c r="I352" s="8"/>
      <c r="J352" s="8"/>
      <c r="K352" s="8"/>
      <c r="L352" s="8"/>
      <c r="M352" s="8"/>
      <c r="N352" s="8"/>
      <c r="O352" s="8"/>
      <c r="P352" s="8"/>
      <c r="Q352" s="8"/>
      <c r="R352" s="8"/>
      <c r="S352" s="8"/>
      <c r="T352" s="8"/>
      <c r="U352" s="8"/>
      <c r="V352" s="8"/>
      <c r="W352" s="8"/>
      <c r="X352" s="8"/>
      <c r="Y352" s="8"/>
      <c r="Z352" s="8"/>
    </row>
    <row r="353" spans="1:26" ht="12.75" customHeight="1" x14ac:dyDescent="0.15">
      <c r="A353" s="8"/>
      <c r="B353" s="83"/>
      <c r="C353" s="89"/>
      <c r="D353" s="35"/>
      <c r="E353" s="35"/>
      <c r="F353" s="35"/>
      <c r="G353" s="8"/>
      <c r="H353" s="8"/>
      <c r="I353" s="8"/>
      <c r="J353" s="8"/>
      <c r="K353" s="8"/>
      <c r="L353" s="8"/>
      <c r="M353" s="8"/>
      <c r="N353" s="8"/>
      <c r="O353" s="8"/>
      <c r="P353" s="8"/>
      <c r="Q353" s="8"/>
      <c r="R353" s="8"/>
      <c r="S353" s="8"/>
      <c r="T353" s="8"/>
      <c r="U353" s="8"/>
      <c r="V353" s="8"/>
      <c r="W353" s="8"/>
      <c r="X353" s="8"/>
      <c r="Y353" s="8"/>
      <c r="Z353" s="8"/>
    </row>
    <row r="354" spans="1:26" ht="12.75" customHeight="1" x14ac:dyDescent="0.15">
      <c r="A354" s="8"/>
      <c r="B354" s="83"/>
      <c r="C354" s="89"/>
      <c r="D354" s="35"/>
      <c r="E354" s="35"/>
      <c r="F354" s="35"/>
      <c r="G354" s="8"/>
      <c r="H354" s="8"/>
      <c r="I354" s="8"/>
      <c r="J354" s="8"/>
      <c r="K354" s="8"/>
      <c r="L354" s="8"/>
      <c r="M354" s="8"/>
      <c r="N354" s="8"/>
      <c r="O354" s="8"/>
      <c r="P354" s="8"/>
      <c r="Q354" s="8"/>
      <c r="R354" s="8"/>
      <c r="S354" s="8"/>
      <c r="T354" s="8"/>
      <c r="U354" s="8"/>
      <c r="V354" s="8"/>
      <c r="W354" s="8"/>
      <c r="X354" s="8"/>
      <c r="Y354" s="8"/>
      <c r="Z354" s="8"/>
    </row>
    <row r="355" spans="1:26" ht="12.75" customHeight="1" x14ac:dyDescent="0.15">
      <c r="A355" s="8"/>
      <c r="B355" s="83"/>
      <c r="C355" s="89"/>
      <c r="D355" s="35"/>
      <c r="E355" s="35"/>
      <c r="F355" s="35"/>
      <c r="G355" s="8"/>
      <c r="H355" s="8"/>
      <c r="I355" s="8"/>
      <c r="J355" s="8"/>
      <c r="K355" s="8"/>
      <c r="L355" s="8"/>
      <c r="M355" s="8"/>
      <c r="N355" s="8"/>
      <c r="O355" s="8"/>
      <c r="P355" s="8"/>
      <c r="Q355" s="8"/>
      <c r="R355" s="8"/>
      <c r="S355" s="8"/>
      <c r="T355" s="8"/>
      <c r="U355" s="8"/>
      <c r="V355" s="8"/>
      <c r="W355" s="8"/>
      <c r="X355" s="8"/>
      <c r="Y355" s="8"/>
      <c r="Z355" s="8"/>
    </row>
    <row r="356" spans="1:26" ht="12.75" customHeight="1" x14ac:dyDescent="0.15">
      <c r="A356" s="8"/>
      <c r="B356" s="83"/>
      <c r="C356" s="89"/>
      <c r="D356" s="35"/>
      <c r="E356" s="35"/>
      <c r="F356" s="35"/>
      <c r="G356" s="8"/>
      <c r="H356" s="8"/>
      <c r="I356" s="8"/>
      <c r="J356" s="8"/>
      <c r="K356" s="8"/>
      <c r="L356" s="8"/>
      <c r="M356" s="8"/>
      <c r="N356" s="8"/>
      <c r="O356" s="8"/>
      <c r="P356" s="8"/>
      <c r="Q356" s="8"/>
      <c r="R356" s="8"/>
      <c r="S356" s="8"/>
      <c r="T356" s="8"/>
      <c r="U356" s="8"/>
      <c r="V356" s="8"/>
      <c r="W356" s="8"/>
      <c r="X356" s="8"/>
      <c r="Y356" s="8"/>
      <c r="Z356" s="8"/>
    </row>
    <row r="357" spans="1:26" ht="12.75" customHeight="1" x14ac:dyDescent="0.15">
      <c r="A357" s="8"/>
      <c r="B357" s="83"/>
      <c r="C357" s="89"/>
      <c r="D357" s="35"/>
      <c r="E357" s="35"/>
      <c r="F357" s="35"/>
      <c r="G357" s="8"/>
      <c r="H357" s="8"/>
      <c r="I357" s="8"/>
      <c r="J357" s="8"/>
      <c r="K357" s="8"/>
      <c r="L357" s="8"/>
      <c r="M357" s="8"/>
      <c r="N357" s="8"/>
      <c r="O357" s="8"/>
      <c r="P357" s="8"/>
      <c r="Q357" s="8"/>
      <c r="R357" s="8"/>
      <c r="S357" s="8"/>
      <c r="T357" s="8"/>
      <c r="U357" s="8"/>
      <c r="V357" s="8"/>
      <c r="W357" s="8"/>
      <c r="X357" s="8"/>
      <c r="Y357" s="8"/>
      <c r="Z357" s="8"/>
    </row>
    <row r="358" spans="1:26" ht="12.75" customHeight="1" x14ac:dyDescent="0.15">
      <c r="A358" s="8"/>
      <c r="B358" s="83"/>
      <c r="C358" s="89"/>
      <c r="D358" s="35"/>
      <c r="E358" s="35"/>
      <c r="F358" s="35"/>
      <c r="G358" s="8"/>
      <c r="H358" s="8"/>
      <c r="I358" s="8"/>
      <c r="J358" s="8"/>
      <c r="K358" s="8"/>
      <c r="L358" s="8"/>
      <c r="M358" s="8"/>
      <c r="N358" s="8"/>
      <c r="O358" s="8"/>
      <c r="P358" s="8"/>
      <c r="Q358" s="8"/>
      <c r="R358" s="8"/>
      <c r="S358" s="8"/>
      <c r="T358" s="8"/>
      <c r="U358" s="8"/>
      <c r="V358" s="8"/>
      <c r="W358" s="8"/>
      <c r="X358" s="8"/>
      <c r="Y358" s="8"/>
      <c r="Z358" s="8"/>
    </row>
    <row r="359" spans="1:26" ht="12.75" customHeight="1" x14ac:dyDescent="0.15">
      <c r="A359" s="8"/>
      <c r="B359" s="83"/>
      <c r="C359" s="89"/>
      <c r="D359" s="35"/>
      <c r="E359" s="35"/>
      <c r="F359" s="35"/>
      <c r="G359" s="8"/>
      <c r="H359" s="8"/>
      <c r="I359" s="8"/>
      <c r="J359" s="8"/>
      <c r="K359" s="8"/>
      <c r="L359" s="8"/>
      <c r="M359" s="8"/>
      <c r="N359" s="8"/>
      <c r="O359" s="8"/>
      <c r="P359" s="8"/>
      <c r="Q359" s="8"/>
      <c r="R359" s="8"/>
      <c r="S359" s="8"/>
      <c r="T359" s="8"/>
      <c r="U359" s="8"/>
      <c r="V359" s="8"/>
      <c r="W359" s="8"/>
      <c r="X359" s="8"/>
      <c r="Y359" s="8"/>
      <c r="Z359" s="8"/>
    </row>
    <row r="360" spans="1:26" ht="12.75" customHeight="1" x14ac:dyDescent="0.15">
      <c r="A360" s="8"/>
      <c r="B360" s="83"/>
      <c r="C360" s="89"/>
      <c r="D360" s="35"/>
      <c r="E360" s="35"/>
      <c r="F360" s="35"/>
      <c r="G360" s="8"/>
      <c r="H360" s="8"/>
      <c r="I360" s="8"/>
      <c r="J360" s="8"/>
      <c r="K360" s="8"/>
      <c r="L360" s="8"/>
      <c r="M360" s="8"/>
      <c r="N360" s="8"/>
      <c r="O360" s="8"/>
      <c r="P360" s="8"/>
      <c r="Q360" s="8"/>
      <c r="R360" s="8"/>
      <c r="S360" s="8"/>
      <c r="T360" s="8"/>
      <c r="U360" s="8"/>
      <c r="V360" s="8"/>
      <c r="W360" s="8"/>
      <c r="X360" s="8"/>
      <c r="Y360" s="8"/>
      <c r="Z360" s="8"/>
    </row>
    <row r="361" spans="1:26" ht="12.75" customHeight="1" x14ac:dyDescent="0.15">
      <c r="A361" s="8"/>
      <c r="B361" s="83"/>
      <c r="C361" s="89"/>
      <c r="D361" s="35"/>
      <c r="E361" s="35"/>
      <c r="F361" s="35"/>
      <c r="G361" s="8"/>
      <c r="H361" s="8"/>
      <c r="I361" s="8"/>
      <c r="J361" s="8"/>
      <c r="K361" s="8"/>
      <c r="L361" s="8"/>
      <c r="M361" s="8"/>
      <c r="N361" s="8"/>
      <c r="O361" s="8"/>
      <c r="P361" s="8"/>
      <c r="Q361" s="8"/>
      <c r="R361" s="8"/>
      <c r="S361" s="8"/>
      <c r="T361" s="8"/>
      <c r="U361" s="8"/>
      <c r="V361" s="8"/>
      <c r="W361" s="8"/>
      <c r="X361" s="8"/>
      <c r="Y361" s="8"/>
      <c r="Z361" s="8"/>
    </row>
    <row r="362" spans="1:26" ht="12.75" customHeight="1" x14ac:dyDescent="0.15">
      <c r="A362" s="8"/>
      <c r="B362" s="83"/>
      <c r="C362" s="89"/>
      <c r="D362" s="35"/>
      <c r="E362" s="35"/>
      <c r="F362" s="35"/>
      <c r="G362" s="8"/>
      <c r="H362" s="8"/>
      <c r="I362" s="8"/>
      <c r="J362" s="8"/>
      <c r="K362" s="8"/>
      <c r="L362" s="8"/>
      <c r="M362" s="8"/>
      <c r="N362" s="8"/>
      <c r="O362" s="8"/>
      <c r="P362" s="8"/>
      <c r="Q362" s="8"/>
      <c r="R362" s="8"/>
      <c r="S362" s="8"/>
      <c r="T362" s="8"/>
      <c r="U362" s="8"/>
      <c r="V362" s="8"/>
      <c r="W362" s="8"/>
      <c r="X362" s="8"/>
      <c r="Y362" s="8"/>
      <c r="Z362" s="8"/>
    </row>
    <row r="363" spans="1:26" ht="12.75" customHeight="1" x14ac:dyDescent="0.15">
      <c r="A363" s="8"/>
      <c r="B363" s="83"/>
      <c r="C363" s="89"/>
      <c r="D363" s="35"/>
      <c r="E363" s="35"/>
      <c r="F363" s="35"/>
      <c r="G363" s="8"/>
      <c r="H363" s="8"/>
      <c r="I363" s="8"/>
      <c r="J363" s="8"/>
      <c r="K363" s="8"/>
      <c r="L363" s="8"/>
      <c r="M363" s="8"/>
      <c r="N363" s="8"/>
      <c r="O363" s="8"/>
      <c r="P363" s="8"/>
      <c r="Q363" s="8"/>
      <c r="R363" s="8"/>
      <c r="S363" s="8"/>
      <c r="T363" s="8"/>
      <c r="U363" s="8"/>
      <c r="V363" s="8"/>
      <c r="W363" s="8"/>
      <c r="X363" s="8"/>
      <c r="Y363" s="8"/>
      <c r="Z363" s="8"/>
    </row>
    <row r="364" spans="1:26" ht="12.75" customHeight="1" x14ac:dyDescent="0.15">
      <c r="A364" s="8"/>
      <c r="B364" s="83"/>
      <c r="C364" s="89"/>
      <c r="D364" s="35"/>
      <c r="E364" s="35"/>
      <c r="F364" s="35"/>
      <c r="G364" s="8"/>
      <c r="H364" s="8"/>
      <c r="I364" s="8"/>
      <c r="J364" s="8"/>
      <c r="K364" s="8"/>
      <c r="L364" s="8"/>
      <c r="M364" s="8"/>
      <c r="N364" s="8"/>
      <c r="O364" s="8"/>
      <c r="P364" s="8"/>
      <c r="Q364" s="8"/>
      <c r="R364" s="8"/>
      <c r="S364" s="8"/>
      <c r="T364" s="8"/>
      <c r="U364" s="8"/>
      <c r="V364" s="8"/>
      <c r="W364" s="8"/>
      <c r="X364" s="8"/>
      <c r="Y364" s="8"/>
      <c r="Z364" s="8"/>
    </row>
    <row r="365" spans="1:26" ht="12.75" customHeight="1" x14ac:dyDescent="0.15">
      <c r="A365" s="8"/>
      <c r="B365" s="83"/>
      <c r="C365" s="89"/>
      <c r="D365" s="35"/>
      <c r="E365" s="35"/>
      <c r="F365" s="35"/>
      <c r="G365" s="8"/>
      <c r="H365" s="8"/>
      <c r="I365" s="8"/>
      <c r="J365" s="8"/>
      <c r="K365" s="8"/>
      <c r="L365" s="8"/>
      <c r="M365" s="8"/>
      <c r="N365" s="8"/>
      <c r="O365" s="8"/>
      <c r="P365" s="8"/>
      <c r="Q365" s="8"/>
      <c r="R365" s="8"/>
      <c r="S365" s="8"/>
      <c r="T365" s="8"/>
      <c r="U365" s="8"/>
      <c r="V365" s="8"/>
      <c r="W365" s="8"/>
      <c r="X365" s="8"/>
      <c r="Y365" s="8"/>
      <c r="Z365" s="8"/>
    </row>
    <row r="366" spans="1:26" ht="12.75" customHeight="1" x14ac:dyDescent="0.15">
      <c r="A366" s="8"/>
      <c r="B366" s="83"/>
      <c r="C366" s="89"/>
      <c r="D366" s="35"/>
      <c r="E366" s="35"/>
      <c r="F366" s="35"/>
      <c r="G366" s="8"/>
      <c r="H366" s="8"/>
      <c r="I366" s="8"/>
      <c r="J366" s="8"/>
      <c r="K366" s="8"/>
      <c r="L366" s="8"/>
      <c r="M366" s="8"/>
      <c r="N366" s="8"/>
      <c r="O366" s="8"/>
      <c r="P366" s="8"/>
      <c r="Q366" s="8"/>
      <c r="R366" s="8"/>
      <c r="S366" s="8"/>
      <c r="T366" s="8"/>
      <c r="U366" s="8"/>
      <c r="V366" s="8"/>
      <c r="W366" s="8"/>
      <c r="X366" s="8"/>
      <c r="Y366" s="8"/>
      <c r="Z366" s="8"/>
    </row>
    <row r="367" spans="1:26" ht="12.75" customHeight="1" x14ac:dyDescent="0.15">
      <c r="A367" s="8"/>
      <c r="B367" s="83"/>
      <c r="C367" s="89"/>
      <c r="D367" s="35"/>
      <c r="E367" s="35"/>
      <c r="F367" s="35"/>
      <c r="G367" s="8"/>
      <c r="H367" s="8"/>
      <c r="I367" s="8"/>
      <c r="J367" s="8"/>
      <c r="K367" s="8"/>
      <c r="L367" s="8"/>
      <c r="M367" s="8"/>
      <c r="N367" s="8"/>
      <c r="O367" s="8"/>
      <c r="P367" s="8"/>
      <c r="Q367" s="8"/>
      <c r="R367" s="8"/>
      <c r="S367" s="8"/>
      <c r="T367" s="8"/>
      <c r="U367" s="8"/>
      <c r="V367" s="8"/>
      <c r="W367" s="8"/>
      <c r="X367" s="8"/>
      <c r="Y367" s="8"/>
      <c r="Z367" s="8"/>
    </row>
    <row r="368" spans="1:26" ht="12.75" customHeight="1" x14ac:dyDescent="0.15">
      <c r="A368" s="8"/>
      <c r="B368" s="83"/>
      <c r="C368" s="89"/>
      <c r="D368" s="35"/>
      <c r="E368" s="35"/>
      <c r="F368" s="35"/>
      <c r="G368" s="8"/>
      <c r="H368" s="8"/>
      <c r="I368" s="8"/>
      <c r="J368" s="8"/>
      <c r="K368" s="8"/>
      <c r="L368" s="8"/>
      <c r="M368" s="8"/>
      <c r="N368" s="8"/>
      <c r="O368" s="8"/>
      <c r="P368" s="8"/>
      <c r="Q368" s="8"/>
      <c r="R368" s="8"/>
      <c r="S368" s="8"/>
      <c r="T368" s="8"/>
      <c r="U368" s="8"/>
      <c r="V368" s="8"/>
      <c r="W368" s="8"/>
      <c r="X368" s="8"/>
      <c r="Y368" s="8"/>
      <c r="Z368" s="8"/>
    </row>
    <row r="369" spans="1:26" ht="12.75" customHeight="1" x14ac:dyDescent="0.15">
      <c r="A369" s="8"/>
      <c r="B369" s="83"/>
      <c r="C369" s="89"/>
      <c r="D369" s="35"/>
      <c r="E369" s="35"/>
      <c r="F369" s="35"/>
      <c r="G369" s="8"/>
      <c r="H369" s="8"/>
      <c r="I369" s="8"/>
      <c r="J369" s="8"/>
      <c r="K369" s="8"/>
      <c r="L369" s="8"/>
      <c r="M369" s="8"/>
      <c r="N369" s="8"/>
      <c r="O369" s="8"/>
      <c r="P369" s="8"/>
      <c r="Q369" s="8"/>
      <c r="R369" s="8"/>
      <c r="S369" s="8"/>
      <c r="T369" s="8"/>
      <c r="U369" s="8"/>
      <c r="V369" s="8"/>
      <c r="W369" s="8"/>
      <c r="X369" s="8"/>
      <c r="Y369" s="8"/>
      <c r="Z369" s="8"/>
    </row>
    <row r="370" spans="1:26" ht="12.75" customHeight="1" x14ac:dyDescent="0.15">
      <c r="A370" s="8"/>
      <c r="B370" s="83"/>
      <c r="C370" s="89"/>
      <c r="D370" s="35"/>
      <c r="E370" s="35"/>
      <c r="F370" s="35"/>
      <c r="G370" s="8"/>
      <c r="H370" s="8"/>
      <c r="I370" s="8"/>
      <c r="J370" s="8"/>
      <c r="K370" s="8"/>
      <c r="L370" s="8"/>
      <c r="M370" s="8"/>
      <c r="N370" s="8"/>
      <c r="O370" s="8"/>
      <c r="P370" s="8"/>
      <c r="Q370" s="8"/>
      <c r="R370" s="8"/>
      <c r="S370" s="8"/>
      <c r="T370" s="8"/>
      <c r="U370" s="8"/>
      <c r="V370" s="8"/>
      <c r="W370" s="8"/>
      <c r="X370" s="8"/>
      <c r="Y370" s="8"/>
      <c r="Z370" s="8"/>
    </row>
    <row r="371" spans="1:26" ht="12.75" customHeight="1" x14ac:dyDescent="0.15">
      <c r="A371" s="8"/>
      <c r="B371" s="83"/>
      <c r="C371" s="89"/>
      <c r="D371" s="35"/>
      <c r="E371" s="35"/>
      <c r="F371" s="35"/>
      <c r="G371" s="8"/>
      <c r="H371" s="8"/>
      <c r="I371" s="8"/>
      <c r="J371" s="8"/>
      <c r="K371" s="8"/>
      <c r="L371" s="8"/>
      <c r="M371" s="8"/>
      <c r="N371" s="8"/>
      <c r="O371" s="8"/>
      <c r="P371" s="8"/>
      <c r="Q371" s="8"/>
      <c r="R371" s="8"/>
      <c r="S371" s="8"/>
      <c r="T371" s="8"/>
      <c r="U371" s="8"/>
      <c r="V371" s="8"/>
      <c r="W371" s="8"/>
      <c r="X371" s="8"/>
      <c r="Y371" s="8"/>
      <c r="Z371" s="8"/>
    </row>
    <row r="372" spans="1:26" ht="12.75" customHeight="1" x14ac:dyDescent="0.15">
      <c r="A372" s="8"/>
      <c r="B372" s="83"/>
      <c r="C372" s="89"/>
      <c r="D372" s="35"/>
      <c r="E372" s="35"/>
      <c r="F372" s="35"/>
      <c r="G372" s="8"/>
      <c r="H372" s="8"/>
      <c r="I372" s="8"/>
      <c r="J372" s="8"/>
      <c r="K372" s="8"/>
      <c r="L372" s="8"/>
      <c r="M372" s="8"/>
      <c r="N372" s="8"/>
      <c r="O372" s="8"/>
      <c r="P372" s="8"/>
      <c r="Q372" s="8"/>
      <c r="R372" s="8"/>
      <c r="S372" s="8"/>
      <c r="T372" s="8"/>
      <c r="U372" s="8"/>
      <c r="V372" s="8"/>
      <c r="W372" s="8"/>
      <c r="X372" s="8"/>
      <c r="Y372" s="8"/>
      <c r="Z372" s="8"/>
    </row>
    <row r="373" spans="1:26" ht="12.75" customHeight="1" x14ac:dyDescent="0.15">
      <c r="A373" s="8"/>
      <c r="B373" s="83"/>
      <c r="C373" s="89"/>
      <c r="D373" s="35"/>
      <c r="E373" s="35"/>
      <c r="F373" s="35"/>
      <c r="G373" s="8"/>
      <c r="H373" s="8"/>
      <c r="I373" s="8"/>
      <c r="J373" s="8"/>
      <c r="K373" s="8"/>
      <c r="L373" s="8"/>
      <c r="M373" s="8"/>
      <c r="N373" s="8"/>
      <c r="O373" s="8"/>
      <c r="P373" s="8"/>
      <c r="Q373" s="8"/>
      <c r="R373" s="8"/>
      <c r="S373" s="8"/>
      <c r="T373" s="8"/>
      <c r="U373" s="8"/>
      <c r="V373" s="8"/>
      <c r="W373" s="8"/>
      <c r="X373" s="8"/>
      <c r="Y373" s="8"/>
      <c r="Z373" s="8"/>
    </row>
    <row r="374" spans="1:26" ht="12.75" customHeight="1" x14ac:dyDescent="0.15">
      <c r="A374" s="8"/>
      <c r="B374" s="83"/>
      <c r="C374" s="89"/>
      <c r="D374" s="35"/>
      <c r="E374" s="35"/>
      <c r="F374" s="35"/>
      <c r="G374" s="8"/>
      <c r="H374" s="8"/>
      <c r="I374" s="8"/>
      <c r="J374" s="8"/>
      <c r="K374" s="8"/>
      <c r="L374" s="8"/>
      <c r="M374" s="8"/>
      <c r="N374" s="8"/>
      <c r="O374" s="8"/>
      <c r="P374" s="8"/>
      <c r="Q374" s="8"/>
      <c r="R374" s="8"/>
      <c r="S374" s="8"/>
      <c r="T374" s="8"/>
      <c r="U374" s="8"/>
      <c r="V374" s="8"/>
      <c r="W374" s="8"/>
      <c r="X374" s="8"/>
      <c r="Y374" s="8"/>
      <c r="Z374" s="8"/>
    </row>
    <row r="375" spans="1:26" ht="12.75" customHeight="1" x14ac:dyDescent="0.15">
      <c r="A375" s="8"/>
      <c r="B375" s="83"/>
      <c r="C375" s="89"/>
      <c r="D375" s="35"/>
      <c r="E375" s="35"/>
      <c r="F375" s="35"/>
      <c r="G375" s="8"/>
      <c r="H375" s="8"/>
      <c r="I375" s="8"/>
      <c r="J375" s="8"/>
      <c r="K375" s="8"/>
      <c r="L375" s="8"/>
      <c r="M375" s="8"/>
      <c r="N375" s="8"/>
      <c r="O375" s="8"/>
      <c r="P375" s="8"/>
      <c r="Q375" s="8"/>
      <c r="R375" s="8"/>
      <c r="S375" s="8"/>
      <c r="T375" s="8"/>
      <c r="U375" s="8"/>
      <c r="V375" s="8"/>
      <c r="W375" s="8"/>
      <c r="X375" s="8"/>
      <c r="Y375" s="8"/>
      <c r="Z375" s="8"/>
    </row>
    <row r="376" spans="1:26" ht="12.75" customHeight="1" x14ac:dyDescent="0.15">
      <c r="A376" s="8"/>
      <c r="B376" s="83"/>
      <c r="C376" s="89"/>
      <c r="D376" s="35"/>
      <c r="E376" s="35"/>
      <c r="F376" s="35"/>
      <c r="G376" s="8"/>
      <c r="H376" s="8"/>
      <c r="I376" s="8"/>
      <c r="J376" s="8"/>
      <c r="K376" s="8"/>
      <c r="L376" s="8"/>
      <c r="M376" s="8"/>
      <c r="N376" s="8"/>
      <c r="O376" s="8"/>
      <c r="P376" s="8"/>
      <c r="Q376" s="8"/>
      <c r="R376" s="8"/>
      <c r="S376" s="8"/>
      <c r="T376" s="8"/>
      <c r="U376" s="8"/>
      <c r="V376" s="8"/>
      <c r="W376" s="8"/>
      <c r="X376" s="8"/>
      <c r="Y376" s="8"/>
      <c r="Z376" s="8"/>
    </row>
    <row r="377" spans="1:26" ht="12.75" customHeight="1" x14ac:dyDescent="0.15">
      <c r="A377" s="8"/>
      <c r="B377" s="83"/>
      <c r="C377" s="89"/>
      <c r="D377" s="35"/>
      <c r="E377" s="35"/>
      <c r="F377" s="35"/>
      <c r="G377" s="8"/>
      <c r="H377" s="8"/>
      <c r="I377" s="8"/>
      <c r="J377" s="8"/>
      <c r="K377" s="8"/>
      <c r="L377" s="8"/>
      <c r="M377" s="8"/>
      <c r="N377" s="8"/>
      <c r="O377" s="8"/>
      <c r="P377" s="8"/>
      <c r="Q377" s="8"/>
      <c r="R377" s="8"/>
      <c r="S377" s="8"/>
      <c r="T377" s="8"/>
      <c r="U377" s="8"/>
      <c r="V377" s="8"/>
      <c r="W377" s="8"/>
      <c r="X377" s="8"/>
      <c r="Y377" s="8"/>
      <c r="Z377" s="8"/>
    </row>
    <row r="378" spans="1:26" ht="12.75" customHeight="1" x14ac:dyDescent="0.15">
      <c r="A378" s="8"/>
      <c r="B378" s="83"/>
      <c r="C378" s="89"/>
      <c r="D378" s="35"/>
      <c r="E378" s="35"/>
      <c r="F378" s="35"/>
      <c r="G378" s="8"/>
      <c r="H378" s="8"/>
      <c r="I378" s="8"/>
      <c r="J378" s="8"/>
      <c r="K378" s="8"/>
      <c r="L378" s="8"/>
      <c r="M378" s="8"/>
      <c r="N378" s="8"/>
      <c r="O378" s="8"/>
      <c r="P378" s="8"/>
      <c r="Q378" s="8"/>
      <c r="R378" s="8"/>
      <c r="S378" s="8"/>
      <c r="T378" s="8"/>
      <c r="U378" s="8"/>
      <c r="V378" s="8"/>
      <c r="W378" s="8"/>
      <c r="X378" s="8"/>
      <c r="Y378" s="8"/>
      <c r="Z378" s="8"/>
    </row>
    <row r="379" spans="1:26" ht="12.75" customHeight="1" x14ac:dyDescent="0.15">
      <c r="A379" s="8"/>
      <c r="B379" s="83"/>
      <c r="C379" s="89"/>
      <c r="D379" s="35"/>
      <c r="E379" s="35"/>
      <c r="F379" s="35"/>
      <c r="G379" s="8"/>
      <c r="H379" s="8"/>
      <c r="I379" s="8"/>
      <c r="J379" s="8"/>
      <c r="K379" s="8"/>
      <c r="L379" s="8"/>
      <c r="M379" s="8"/>
      <c r="N379" s="8"/>
      <c r="O379" s="8"/>
      <c r="P379" s="8"/>
      <c r="Q379" s="8"/>
      <c r="R379" s="8"/>
      <c r="S379" s="8"/>
      <c r="T379" s="8"/>
      <c r="U379" s="8"/>
      <c r="V379" s="8"/>
      <c r="W379" s="8"/>
      <c r="X379" s="8"/>
      <c r="Y379" s="8"/>
      <c r="Z379" s="8"/>
    </row>
    <row r="380" spans="1:26" ht="12.75" customHeight="1" x14ac:dyDescent="0.15">
      <c r="A380" s="8"/>
      <c r="B380" s="83"/>
      <c r="C380" s="89"/>
      <c r="D380" s="35"/>
      <c r="E380" s="35"/>
      <c r="F380" s="35"/>
      <c r="G380" s="8"/>
      <c r="H380" s="8"/>
      <c r="I380" s="8"/>
      <c r="J380" s="8"/>
      <c r="K380" s="8"/>
      <c r="L380" s="8"/>
      <c r="M380" s="8"/>
      <c r="N380" s="8"/>
      <c r="O380" s="8"/>
      <c r="P380" s="8"/>
      <c r="Q380" s="8"/>
      <c r="R380" s="8"/>
      <c r="S380" s="8"/>
      <c r="T380" s="8"/>
      <c r="U380" s="8"/>
      <c r="V380" s="8"/>
      <c r="W380" s="8"/>
      <c r="X380" s="8"/>
      <c r="Y380" s="8"/>
      <c r="Z380" s="8"/>
    </row>
    <row r="381" spans="1:26" ht="12.75" customHeight="1" x14ac:dyDescent="0.15">
      <c r="A381" s="8"/>
      <c r="B381" s="83"/>
      <c r="C381" s="89"/>
      <c r="D381" s="35"/>
      <c r="E381" s="35"/>
      <c r="F381" s="35"/>
      <c r="G381" s="8"/>
      <c r="H381" s="8"/>
      <c r="I381" s="8"/>
      <c r="J381" s="8"/>
      <c r="K381" s="8"/>
      <c r="L381" s="8"/>
      <c r="M381" s="8"/>
      <c r="N381" s="8"/>
      <c r="O381" s="8"/>
      <c r="P381" s="8"/>
      <c r="Q381" s="8"/>
      <c r="R381" s="8"/>
      <c r="S381" s="8"/>
      <c r="T381" s="8"/>
      <c r="U381" s="8"/>
      <c r="V381" s="8"/>
      <c r="W381" s="8"/>
      <c r="X381" s="8"/>
      <c r="Y381" s="8"/>
      <c r="Z381" s="8"/>
    </row>
    <row r="382" spans="1:26" ht="12.75" customHeight="1" x14ac:dyDescent="0.15">
      <c r="A382" s="8"/>
      <c r="B382" s="83"/>
      <c r="C382" s="89"/>
      <c r="D382" s="35"/>
      <c r="E382" s="35"/>
      <c r="F382" s="35"/>
      <c r="G382" s="8"/>
      <c r="H382" s="8"/>
      <c r="I382" s="8"/>
      <c r="J382" s="8"/>
      <c r="K382" s="8"/>
      <c r="L382" s="8"/>
      <c r="M382" s="8"/>
      <c r="N382" s="8"/>
      <c r="O382" s="8"/>
      <c r="P382" s="8"/>
      <c r="Q382" s="8"/>
      <c r="R382" s="8"/>
      <c r="S382" s="8"/>
      <c r="T382" s="8"/>
      <c r="U382" s="8"/>
      <c r="V382" s="8"/>
      <c r="W382" s="8"/>
      <c r="X382" s="8"/>
      <c r="Y382" s="8"/>
      <c r="Z382" s="8"/>
    </row>
    <row r="383" spans="1:26" ht="12.75" customHeight="1" x14ac:dyDescent="0.15">
      <c r="A383" s="8"/>
      <c r="B383" s="83"/>
      <c r="C383" s="89"/>
      <c r="D383" s="35"/>
      <c r="E383" s="35"/>
      <c r="F383" s="35"/>
      <c r="G383" s="8"/>
      <c r="H383" s="8"/>
      <c r="I383" s="8"/>
      <c r="J383" s="8"/>
      <c r="K383" s="8"/>
      <c r="L383" s="8"/>
      <c r="M383" s="8"/>
      <c r="N383" s="8"/>
      <c r="O383" s="8"/>
      <c r="P383" s="8"/>
      <c r="Q383" s="8"/>
      <c r="R383" s="8"/>
      <c r="S383" s="8"/>
      <c r="T383" s="8"/>
      <c r="U383" s="8"/>
      <c r="V383" s="8"/>
      <c r="W383" s="8"/>
      <c r="X383" s="8"/>
      <c r="Y383" s="8"/>
      <c r="Z383" s="8"/>
    </row>
    <row r="384" spans="1:26" ht="12.75" customHeight="1" x14ac:dyDescent="0.15">
      <c r="A384" s="8"/>
      <c r="B384" s="83"/>
      <c r="C384" s="89"/>
      <c r="D384" s="35"/>
      <c r="E384" s="35"/>
      <c r="F384" s="35"/>
      <c r="G384" s="8"/>
      <c r="H384" s="8"/>
      <c r="I384" s="8"/>
      <c r="J384" s="8"/>
      <c r="K384" s="8"/>
      <c r="L384" s="8"/>
      <c r="M384" s="8"/>
      <c r="N384" s="8"/>
      <c r="O384" s="8"/>
      <c r="P384" s="8"/>
      <c r="Q384" s="8"/>
      <c r="R384" s="8"/>
      <c r="S384" s="8"/>
      <c r="T384" s="8"/>
      <c r="U384" s="8"/>
      <c r="V384" s="8"/>
      <c r="W384" s="8"/>
      <c r="X384" s="8"/>
      <c r="Y384" s="8"/>
      <c r="Z384" s="8"/>
    </row>
    <row r="385" spans="1:26" ht="12.75" customHeight="1" x14ac:dyDescent="0.15">
      <c r="A385" s="8"/>
      <c r="B385" s="83"/>
      <c r="C385" s="89"/>
      <c r="D385" s="35"/>
      <c r="E385" s="35"/>
      <c r="F385" s="35"/>
      <c r="G385" s="8"/>
      <c r="H385" s="8"/>
      <c r="I385" s="8"/>
      <c r="J385" s="8"/>
      <c r="K385" s="8"/>
      <c r="L385" s="8"/>
      <c r="M385" s="8"/>
      <c r="N385" s="8"/>
      <c r="O385" s="8"/>
      <c r="P385" s="8"/>
      <c r="Q385" s="8"/>
      <c r="R385" s="8"/>
      <c r="S385" s="8"/>
      <c r="T385" s="8"/>
      <c r="U385" s="8"/>
      <c r="V385" s="8"/>
      <c r="W385" s="8"/>
      <c r="X385" s="8"/>
      <c r="Y385" s="8"/>
      <c r="Z385" s="8"/>
    </row>
    <row r="386" spans="1:26" ht="12.75" customHeight="1" x14ac:dyDescent="0.15">
      <c r="A386" s="8"/>
      <c r="B386" s="83"/>
      <c r="C386" s="89"/>
      <c r="D386" s="35"/>
      <c r="E386" s="35"/>
      <c r="F386" s="35"/>
      <c r="G386" s="8"/>
      <c r="H386" s="8"/>
      <c r="I386" s="8"/>
      <c r="J386" s="8"/>
      <c r="K386" s="8"/>
      <c r="L386" s="8"/>
      <c r="M386" s="8"/>
      <c r="N386" s="8"/>
      <c r="O386" s="8"/>
      <c r="P386" s="8"/>
      <c r="Q386" s="8"/>
      <c r="R386" s="8"/>
      <c r="S386" s="8"/>
      <c r="T386" s="8"/>
      <c r="U386" s="8"/>
      <c r="V386" s="8"/>
      <c r="W386" s="8"/>
      <c r="X386" s="8"/>
      <c r="Y386" s="8"/>
      <c r="Z386" s="8"/>
    </row>
    <row r="387" spans="1:26" ht="12.75" customHeight="1" x14ac:dyDescent="0.15">
      <c r="A387" s="8"/>
      <c r="B387" s="83"/>
      <c r="C387" s="89"/>
      <c r="D387" s="35"/>
      <c r="E387" s="35"/>
      <c r="F387" s="35"/>
      <c r="G387" s="8"/>
      <c r="H387" s="8"/>
      <c r="I387" s="8"/>
      <c r="J387" s="8"/>
      <c r="K387" s="8"/>
      <c r="L387" s="8"/>
      <c r="M387" s="8"/>
      <c r="N387" s="8"/>
      <c r="O387" s="8"/>
      <c r="P387" s="8"/>
      <c r="Q387" s="8"/>
      <c r="R387" s="8"/>
      <c r="S387" s="8"/>
      <c r="T387" s="8"/>
      <c r="U387" s="8"/>
      <c r="V387" s="8"/>
      <c r="W387" s="8"/>
      <c r="X387" s="8"/>
      <c r="Y387" s="8"/>
      <c r="Z387" s="8"/>
    </row>
    <row r="388" spans="1:26" ht="12.75" customHeight="1" x14ac:dyDescent="0.15">
      <c r="A388" s="8"/>
      <c r="B388" s="83"/>
      <c r="C388" s="89"/>
      <c r="D388" s="35"/>
      <c r="E388" s="35"/>
      <c r="F388" s="35"/>
      <c r="G388" s="8"/>
      <c r="H388" s="8"/>
      <c r="I388" s="8"/>
      <c r="J388" s="8"/>
      <c r="K388" s="8"/>
      <c r="L388" s="8"/>
      <c r="M388" s="8"/>
      <c r="N388" s="8"/>
      <c r="O388" s="8"/>
      <c r="P388" s="8"/>
      <c r="Q388" s="8"/>
      <c r="R388" s="8"/>
      <c r="S388" s="8"/>
      <c r="T388" s="8"/>
      <c r="U388" s="8"/>
      <c r="V388" s="8"/>
      <c r="W388" s="8"/>
      <c r="X388" s="8"/>
      <c r="Y388" s="8"/>
      <c r="Z388" s="8"/>
    </row>
    <row r="389" spans="1:26" ht="12.75" customHeight="1" x14ac:dyDescent="0.15">
      <c r="A389" s="8"/>
      <c r="B389" s="83"/>
      <c r="C389" s="89"/>
      <c r="D389" s="35"/>
      <c r="E389" s="35"/>
      <c r="F389" s="35"/>
      <c r="G389" s="8"/>
      <c r="H389" s="8"/>
      <c r="I389" s="8"/>
      <c r="J389" s="8"/>
      <c r="K389" s="8"/>
      <c r="L389" s="8"/>
      <c r="M389" s="8"/>
      <c r="N389" s="8"/>
      <c r="O389" s="8"/>
      <c r="P389" s="8"/>
      <c r="Q389" s="8"/>
      <c r="R389" s="8"/>
      <c r="S389" s="8"/>
      <c r="T389" s="8"/>
      <c r="U389" s="8"/>
      <c r="V389" s="8"/>
      <c r="W389" s="8"/>
      <c r="X389" s="8"/>
      <c r="Y389" s="8"/>
      <c r="Z389" s="8"/>
    </row>
    <row r="390" spans="1:26" ht="12.75" customHeight="1" x14ac:dyDescent="0.15">
      <c r="A390" s="8"/>
      <c r="B390" s="83"/>
      <c r="C390" s="89"/>
      <c r="D390" s="35"/>
      <c r="E390" s="35"/>
      <c r="F390" s="35"/>
      <c r="G390" s="8"/>
      <c r="H390" s="8"/>
      <c r="I390" s="8"/>
      <c r="J390" s="8"/>
      <c r="K390" s="8"/>
      <c r="L390" s="8"/>
      <c r="M390" s="8"/>
      <c r="N390" s="8"/>
      <c r="O390" s="8"/>
      <c r="P390" s="8"/>
      <c r="Q390" s="8"/>
      <c r="R390" s="8"/>
      <c r="S390" s="8"/>
      <c r="T390" s="8"/>
      <c r="U390" s="8"/>
      <c r="V390" s="8"/>
      <c r="W390" s="8"/>
      <c r="X390" s="8"/>
      <c r="Y390" s="8"/>
      <c r="Z390" s="8"/>
    </row>
    <row r="391" spans="1:26" ht="12.75" customHeight="1" x14ac:dyDescent="0.15">
      <c r="A391" s="8"/>
      <c r="B391" s="83"/>
      <c r="C391" s="89"/>
      <c r="D391" s="35"/>
      <c r="E391" s="35"/>
      <c r="F391" s="35"/>
      <c r="G391" s="8"/>
      <c r="H391" s="8"/>
      <c r="I391" s="8"/>
      <c r="J391" s="8"/>
      <c r="K391" s="8"/>
      <c r="L391" s="8"/>
      <c r="M391" s="8"/>
      <c r="N391" s="8"/>
      <c r="O391" s="8"/>
      <c r="P391" s="8"/>
      <c r="Q391" s="8"/>
      <c r="R391" s="8"/>
      <c r="S391" s="8"/>
      <c r="T391" s="8"/>
      <c r="U391" s="8"/>
      <c r="V391" s="8"/>
      <c r="W391" s="8"/>
      <c r="X391" s="8"/>
      <c r="Y391" s="8"/>
      <c r="Z391" s="8"/>
    </row>
    <row r="392" spans="1:26" ht="12.75" customHeight="1" x14ac:dyDescent="0.15">
      <c r="A392" s="8"/>
      <c r="B392" s="83"/>
      <c r="C392" s="89"/>
      <c r="D392" s="35"/>
      <c r="E392" s="35"/>
      <c r="F392" s="35"/>
      <c r="G392" s="8"/>
      <c r="H392" s="8"/>
      <c r="I392" s="8"/>
      <c r="J392" s="8"/>
      <c r="K392" s="8"/>
      <c r="L392" s="8"/>
      <c r="M392" s="8"/>
      <c r="N392" s="8"/>
      <c r="O392" s="8"/>
      <c r="P392" s="8"/>
      <c r="Q392" s="8"/>
      <c r="R392" s="8"/>
      <c r="S392" s="8"/>
      <c r="T392" s="8"/>
      <c r="U392" s="8"/>
      <c r="V392" s="8"/>
      <c r="W392" s="8"/>
      <c r="X392" s="8"/>
      <c r="Y392" s="8"/>
      <c r="Z392" s="8"/>
    </row>
    <row r="393" spans="1:26" ht="12.75" customHeight="1" x14ac:dyDescent="0.15">
      <c r="A393" s="8"/>
      <c r="B393" s="83"/>
      <c r="C393" s="89"/>
      <c r="D393" s="35"/>
      <c r="E393" s="35"/>
      <c r="F393" s="35"/>
      <c r="G393" s="8"/>
      <c r="H393" s="8"/>
      <c r="I393" s="8"/>
      <c r="J393" s="8"/>
      <c r="K393" s="8"/>
      <c r="L393" s="8"/>
      <c r="M393" s="8"/>
      <c r="N393" s="8"/>
      <c r="O393" s="8"/>
      <c r="P393" s="8"/>
      <c r="Q393" s="8"/>
      <c r="R393" s="8"/>
      <c r="S393" s="8"/>
      <c r="T393" s="8"/>
      <c r="U393" s="8"/>
      <c r="V393" s="8"/>
      <c r="W393" s="8"/>
      <c r="X393" s="8"/>
      <c r="Y393" s="8"/>
      <c r="Z393" s="8"/>
    </row>
    <row r="394" spans="1:26" ht="12.75" customHeight="1" x14ac:dyDescent="0.15">
      <c r="A394" s="8"/>
      <c r="B394" s="83"/>
      <c r="C394" s="89"/>
      <c r="D394" s="35"/>
      <c r="E394" s="35"/>
      <c r="F394" s="35"/>
      <c r="G394" s="8"/>
      <c r="H394" s="8"/>
      <c r="I394" s="8"/>
      <c r="J394" s="8"/>
      <c r="K394" s="8"/>
      <c r="L394" s="8"/>
      <c r="M394" s="8"/>
      <c r="N394" s="8"/>
      <c r="O394" s="8"/>
      <c r="P394" s="8"/>
      <c r="Q394" s="8"/>
      <c r="R394" s="8"/>
      <c r="S394" s="8"/>
      <c r="T394" s="8"/>
      <c r="U394" s="8"/>
      <c r="V394" s="8"/>
      <c r="W394" s="8"/>
      <c r="X394" s="8"/>
      <c r="Y394" s="8"/>
      <c r="Z394" s="8"/>
    </row>
    <row r="395" spans="1:26" ht="12.75" customHeight="1" x14ac:dyDescent="0.15">
      <c r="A395" s="8"/>
      <c r="B395" s="83"/>
      <c r="C395" s="89"/>
      <c r="D395" s="35"/>
      <c r="E395" s="35"/>
      <c r="F395" s="35"/>
      <c r="G395" s="8"/>
      <c r="H395" s="8"/>
      <c r="I395" s="8"/>
      <c r="J395" s="8"/>
      <c r="K395" s="8"/>
      <c r="L395" s="8"/>
      <c r="M395" s="8"/>
      <c r="N395" s="8"/>
      <c r="O395" s="8"/>
      <c r="P395" s="8"/>
      <c r="Q395" s="8"/>
      <c r="R395" s="8"/>
      <c r="S395" s="8"/>
      <c r="T395" s="8"/>
      <c r="U395" s="8"/>
      <c r="V395" s="8"/>
      <c r="W395" s="8"/>
      <c r="X395" s="8"/>
      <c r="Y395" s="8"/>
      <c r="Z395" s="8"/>
    </row>
    <row r="396" spans="1:26" ht="12.75" customHeight="1" x14ac:dyDescent="0.15">
      <c r="A396" s="8"/>
      <c r="B396" s="83"/>
      <c r="C396" s="89"/>
      <c r="D396" s="35"/>
      <c r="E396" s="35"/>
      <c r="F396" s="35"/>
      <c r="G396" s="8"/>
      <c r="H396" s="8"/>
      <c r="I396" s="8"/>
      <c r="J396" s="8"/>
      <c r="K396" s="8"/>
      <c r="L396" s="8"/>
      <c r="M396" s="8"/>
      <c r="N396" s="8"/>
      <c r="O396" s="8"/>
      <c r="P396" s="8"/>
      <c r="Q396" s="8"/>
      <c r="R396" s="8"/>
      <c r="S396" s="8"/>
      <c r="T396" s="8"/>
      <c r="U396" s="8"/>
      <c r="V396" s="8"/>
      <c r="W396" s="8"/>
      <c r="X396" s="8"/>
      <c r="Y396" s="8"/>
      <c r="Z396" s="8"/>
    </row>
    <row r="397" spans="1:26" ht="12.75" customHeight="1" x14ac:dyDescent="0.15">
      <c r="A397" s="8"/>
      <c r="B397" s="83"/>
      <c r="C397" s="89"/>
      <c r="D397" s="35"/>
      <c r="E397" s="35"/>
      <c r="F397" s="35"/>
      <c r="G397" s="8"/>
      <c r="H397" s="8"/>
      <c r="I397" s="8"/>
      <c r="J397" s="8"/>
      <c r="K397" s="8"/>
      <c r="L397" s="8"/>
      <c r="M397" s="8"/>
      <c r="N397" s="8"/>
      <c r="O397" s="8"/>
      <c r="P397" s="8"/>
      <c r="Q397" s="8"/>
      <c r="R397" s="8"/>
      <c r="S397" s="8"/>
      <c r="T397" s="8"/>
      <c r="U397" s="8"/>
      <c r="V397" s="8"/>
      <c r="W397" s="8"/>
      <c r="X397" s="8"/>
      <c r="Y397" s="8"/>
      <c r="Z397" s="8"/>
    </row>
    <row r="398" spans="1:26" ht="12.75" customHeight="1" x14ac:dyDescent="0.15">
      <c r="A398" s="8"/>
      <c r="B398" s="83"/>
      <c r="C398" s="89"/>
      <c r="D398" s="35"/>
      <c r="E398" s="35"/>
      <c r="F398" s="35"/>
      <c r="G398" s="8"/>
      <c r="H398" s="8"/>
      <c r="I398" s="8"/>
      <c r="J398" s="8"/>
      <c r="K398" s="8"/>
      <c r="L398" s="8"/>
      <c r="M398" s="8"/>
      <c r="N398" s="8"/>
      <c r="O398" s="8"/>
      <c r="P398" s="8"/>
      <c r="Q398" s="8"/>
      <c r="R398" s="8"/>
      <c r="S398" s="8"/>
      <c r="T398" s="8"/>
      <c r="U398" s="8"/>
      <c r="V398" s="8"/>
      <c r="W398" s="8"/>
      <c r="X398" s="8"/>
      <c r="Y398" s="8"/>
      <c r="Z398" s="8"/>
    </row>
    <row r="399" spans="1:26" ht="12.75" customHeight="1" x14ac:dyDescent="0.15">
      <c r="A399" s="8"/>
      <c r="B399" s="83"/>
      <c r="C399" s="89"/>
      <c r="D399" s="35"/>
      <c r="E399" s="35"/>
      <c r="F399" s="35"/>
      <c r="G399" s="8"/>
      <c r="H399" s="8"/>
      <c r="I399" s="8"/>
      <c r="J399" s="8"/>
      <c r="K399" s="8"/>
      <c r="L399" s="8"/>
      <c r="M399" s="8"/>
      <c r="N399" s="8"/>
      <c r="O399" s="8"/>
      <c r="P399" s="8"/>
      <c r="Q399" s="8"/>
      <c r="R399" s="8"/>
      <c r="S399" s="8"/>
      <c r="T399" s="8"/>
      <c r="U399" s="8"/>
      <c r="V399" s="8"/>
      <c r="W399" s="8"/>
      <c r="X399" s="8"/>
      <c r="Y399" s="8"/>
      <c r="Z399" s="8"/>
    </row>
    <row r="400" spans="1:26" ht="12.75" customHeight="1" x14ac:dyDescent="0.15">
      <c r="A400" s="8"/>
      <c r="B400" s="83"/>
      <c r="C400" s="89"/>
      <c r="D400" s="35"/>
      <c r="E400" s="35"/>
      <c r="F400" s="35"/>
      <c r="G400" s="8"/>
      <c r="H400" s="8"/>
      <c r="I400" s="8"/>
      <c r="J400" s="8"/>
      <c r="K400" s="8"/>
      <c r="L400" s="8"/>
      <c r="M400" s="8"/>
      <c r="N400" s="8"/>
      <c r="O400" s="8"/>
      <c r="P400" s="8"/>
      <c r="Q400" s="8"/>
      <c r="R400" s="8"/>
      <c r="S400" s="8"/>
      <c r="T400" s="8"/>
      <c r="U400" s="8"/>
      <c r="V400" s="8"/>
      <c r="W400" s="8"/>
      <c r="X400" s="8"/>
      <c r="Y400" s="8"/>
      <c r="Z400" s="8"/>
    </row>
    <row r="401" spans="1:26" ht="12.75" customHeight="1" x14ac:dyDescent="0.15">
      <c r="A401" s="8"/>
      <c r="B401" s="83"/>
      <c r="C401" s="89"/>
      <c r="D401" s="35"/>
      <c r="E401" s="35"/>
      <c r="F401" s="35"/>
      <c r="G401" s="8"/>
      <c r="H401" s="8"/>
      <c r="I401" s="8"/>
      <c r="J401" s="8"/>
      <c r="K401" s="8"/>
      <c r="L401" s="8"/>
      <c r="M401" s="8"/>
      <c r="N401" s="8"/>
      <c r="O401" s="8"/>
      <c r="P401" s="8"/>
      <c r="Q401" s="8"/>
      <c r="R401" s="8"/>
      <c r="S401" s="8"/>
      <c r="T401" s="8"/>
      <c r="U401" s="8"/>
      <c r="V401" s="8"/>
      <c r="W401" s="8"/>
      <c r="X401" s="8"/>
      <c r="Y401" s="8"/>
      <c r="Z401" s="8"/>
    </row>
    <row r="402" spans="1:26" ht="12.75" customHeight="1" x14ac:dyDescent="0.15">
      <c r="A402" s="8"/>
      <c r="B402" s="83"/>
      <c r="C402" s="89"/>
      <c r="D402" s="35"/>
      <c r="E402" s="35"/>
      <c r="F402" s="35"/>
      <c r="G402" s="8"/>
      <c r="H402" s="8"/>
      <c r="I402" s="8"/>
      <c r="J402" s="8"/>
      <c r="K402" s="8"/>
      <c r="L402" s="8"/>
      <c r="M402" s="8"/>
      <c r="N402" s="8"/>
      <c r="O402" s="8"/>
      <c r="P402" s="8"/>
      <c r="Q402" s="8"/>
      <c r="R402" s="8"/>
      <c r="S402" s="8"/>
      <c r="T402" s="8"/>
      <c r="U402" s="8"/>
      <c r="V402" s="8"/>
      <c r="W402" s="8"/>
      <c r="X402" s="8"/>
      <c r="Y402" s="8"/>
      <c r="Z402" s="8"/>
    </row>
    <row r="403" spans="1:26" ht="12.75" customHeight="1" x14ac:dyDescent="0.15">
      <c r="A403" s="8"/>
      <c r="B403" s="83"/>
      <c r="C403" s="89"/>
      <c r="D403" s="35"/>
      <c r="E403" s="35"/>
      <c r="F403" s="35"/>
      <c r="G403" s="8"/>
      <c r="H403" s="8"/>
      <c r="I403" s="8"/>
      <c r="J403" s="8"/>
      <c r="K403" s="8"/>
      <c r="L403" s="8"/>
      <c r="M403" s="8"/>
      <c r="N403" s="8"/>
      <c r="O403" s="8"/>
      <c r="P403" s="8"/>
      <c r="Q403" s="8"/>
      <c r="R403" s="8"/>
      <c r="S403" s="8"/>
      <c r="T403" s="8"/>
      <c r="U403" s="8"/>
      <c r="V403" s="8"/>
      <c r="W403" s="8"/>
      <c r="X403" s="8"/>
      <c r="Y403" s="8"/>
      <c r="Z403" s="8"/>
    </row>
    <row r="404" spans="1:26" ht="12.75" customHeight="1" x14ac:dyDescent="0.15">
      <c r="A404" s="8"/>
      <c r="B404" s="83"/>
      <c r="C404" s="89"/>
      <c r="D404" s="35"/>
      <c r="E404" s="35"/>
      <c r="F404" s="35"/>
      <c r="G404" s="8"/>
      <c r="H404" s="8"/>
      <c r="I404" s="8"/>
      <c r="J404" s="8"/>
      <c r="K404" s="8"/>
      <c r="L404" s="8"/>
      <c r="M404" s="8"/>
      <c r="N404" s="8"/>
      <c r="O404" s="8"/>
      <c r="P404" s="8"/>
      <c r="Q404" s="8"/>
      <c r="R404" s="8"/>
      <c r="S404" s="8"/>
      <c r="T404" s="8"/>
      <c r="U404" s="8"/>
      <c r="V404" s="8"/>
      <c r="W404" s="8"/>
      <c r="X404" s="8"/>
      <c r="Y404" s="8"/>
      <c r="Z404" s="8"/>
    </row>
    <row r="405" spans="1:26" ht="12.75" customHeight="1" x14ac:dyDescent="0.15">
      <c r="A405" s="8"/>
      <c r="B405" s="83"/>
      <c r="C405" s="89"/>
      <c r="D405" s="35"/>
      <c r="E405" s="35"/>
      <c r="F405" s="35"/>
      <c r="G405" s="8"/>
      <c r="H405" s="8"/>
      <c r="I405" s="8"/>
      <c r="J405" s="8"/>
      <c r="K405" s="8"/>
      <c r="L405" s="8"/>
      <c r="M405" s="8"/>
      <c r="N405" s="8"/>
      <c r="O405" s="8"/>
      <c r="P405" s="8"/>
      <c r="Q405" s="8"/>
      <c r="R405" s="8"/>
      <c r="S405" s="8"/>
      <c r="T405" s="8"/>
      <c r="U405" s="8"/>
      <c r="V405" s="8"/>
      <c r="W405" s="8"/>
      <c r="X405" s="8"/>
      <c r="Y405" s="8"/>
      <c r="Z405" s="8"/>
    </row>
    <row r="406" spans="1:26" ht="12.75" customHeight="1" x14ac:dyDescent="0.15">
      <c r="A406" s="8"/>
      <c r="B406" s="83"/>
      <c r="C406" s="89"/>
      <c r="D406" s="35"/>
      <c r="E406" s="35"/>
      <c r="F406" s="35"/>
      <c r="G406" s="8"/>
      <c r="H406" s="8"/>
      <c r="I406" s="8"/>
      <c r="J406" s="8"/>
      <c r="K406" s="8"/>
      <c r="L406" s="8"/>
      <c r="M406" s="8"/>
      <c r="N406" s="8"/>
      <c r="O406" s="8"/>
      <c r="P406" s="8"/>
      <c r="Q406" s="8"/>
      <c r="R406" s="8"/>
      <c r="S406" s="8"/>
      <c r="T406" s="8"/>
      <c r="U406" s="8"/>
      <c r="V406" s="8"/>
      <c r="W406" s="8"/>
      <c r="X406" s="8"/>
      <c r="Y406" s="8"/>
      <c r="Z406" s="8"/>
    </row>
    <row r="407" spans="1:26" ht="12.75" customHeight="1" x14ac:dyDescent="0.15">
      <c r="A407" s="8"/>
      <c r="B407" s="83"/>
      <c r="C407" s="89"/>
      <c r="D407" s="35"/>
      <c r="E407" s="35"/>
      <c r="F407" s="35"/>
      <c r="G407" s="8"/>
      <c r="H407" s="8"/>
      <c r="I407" s="8"/>
      <c r="J407" s="8"/>
      <c r="K407" s="8"/>
      <c r="L407" s="8"/>
      <c r="M407" s="8"/>
      <c r="N407" s="8"/>
      <c r="O407" s="8"/>
      <c r="P407" s="8"/>
      <c r="Q407" s="8"/>
      <c r="R407" s="8"/>
      <c r="S407" s="8"/>
      <c r="T407" s="8"/>
      <c r="U407" s="8"/>
      <c r="V407" s="8"/>
      <c r="W407" s="8"/>
      <c r="X407" s="8"/>
      <c r="Y407" s="8"/>
      <c r="Z407" s="8"/>
    </row>
    <row r="408" spans="1:26" ht="12.75" customHeight="1" x14ac:dyDescent="0.15">
      <c r="A408" s="8"/>
      <c r="B408" s="83"/>
      <c r="C408" s="89"/>
      <c r="D408" s="35"/>
      <c r="E408" s="35"/>
      <c r="F408" s="35"/>
      <c r="G408" s="8"/>
      <c r="H408" s="8"/>
      <c r="I408" s="8"/>
      <c r="J408" s="8"/>
      <c r="K408" s="8"/>
      <c r="L408" s="8"/>
      <c r="M408" s="8"/>
      <c r="N408" s="8"/>
      <c r="O408" s="8"/>
      <c r="P408" s="8"/>
      <c r="Q408" s="8"/>
      <c r="R408" s="8"/>
      <c r="S408" s="8"/>
      <c r="T408" s="8"/>
      <c r="U408" s="8"/>
      <c r="V408" s="8"/>
      <c r="W408" s="8"/>
      <c r="X408" s="8"/>
      <c r="Y408" s="8"/>
      <c r="Z408" s="8"/>
    </row>
    <row r="409" spans="1:26" ht="12.75" customHeight="1" x14ac:dyDescent="0.15">
      <c r="A409" s="8"/>
      <c r="B409" s="83"/>
      <c r="C409" s="89"/>
      <c r="D409" s="35"/>
      <c r="E409" s="35"/>
      <c r="F409" s="35"/>
      <c r="G409" s="8"/>
      <c r="H409" s="8"/>
      <c r="I409" s="8"/>
      <c r="J409" s="8"/>
      <c r="K409" s="8"/>
      <c r="L409" s="8"/>
      <c r="M409" s="8"/>
      <c r="N409" s="8"/>
      <c r="O409" s="8"/>
      <c r="P409" s="8"/>
      <c r="Q409" s="8"/>
      <c r="R409" s="8"/>
      <c r="S409" s="8"/>
      <c r="T409" s="8"/>
      <c r="U409" s="8"/>
      <c r="V409" s="8"/>
      <c r="W409" s="8"/>
      <c r="X409" s="8"/>
      <c r="Y409" s="8"/>
      <c r="Z409" s="8"/>
    </row>
    <row r="410" spans="1:26" ht="12.75" customHeight="1" x14ac:dyDescent="0.15">
      <c r="A410" s="8"/>
      <c r="B410" s="83"/>
      <c r="C410" s="89"/>
      <c r="D410" s="35"/>
      <c r="E410" s="35"/>
      <c r="F410" s="35"/>
      <c r="G410" s="8"/>
      <c r="H410" s="8"/>
      <c r="I410" s="8"/>
      <c r="J410" s="8"/>
      <c r="K410" s="8"/>
      <c r="L410" s="8"/>
      <c r="M410" s="8"/>
      <c r="N410" s="8"/>
      <c r="O410" s="8"/>
      <c r="P410" s="8"/>
      <c r="Q410" s="8"/>
      <c r="R410" s="8"/>
      <c r="S410" s="8"/>
      <c r="T410" s="8"/>
      <c r="U410" s="8"/>
      <c r="V410" s="8"/>
      <c r="W410" s="8"/>
      <c r="X410" s="8"/>
      <c r="Y410" s="8"/>
      <c r="Z410" s="8"/>
    </row>
    <row r="411" spans="1:26" ht="12.75" customHeight="1" x14ac:dyDescent="0.15">
      <c r="A411" s="8"/>
      <c r="B411" s="83"/>
      <c r="C411" s="89"/>
      <c r="D411" s="35"/>
      <c r="E411" s="35"/>
      <c r="F411" s="35"/>
      <c r="G411" s="8"/>
      <c r="H411" s="8"/>
      <c r="I411" s="8"/>
      <c r="J411" s="8"/>
      <c r="K411" s="8"/>
      <c r="L411" s="8"/>
      <c r="M411" s="8"/>
      <c r="N411" s="8"/>
      <c r="O411" s="8"/>
      <c r="P411" s="8"/>
      <c r="Q411" s="8"/>
      <c r="R411" s="8"/>
      <c r="S411" s="8"/>
      <c r="T411" s="8"/>
      <c r="U411" s="8"/>
      <c r="V411" s="8"/>
      <c r="W411" s="8"/>
      <c r="X411" s="8"/>
      <c r="Y411" s="8"/>
      <c r="Z411" s="8"/>
    </row>
    <row r="412" spans="1:26" ht="12.75" customHeight="1" x14ac:dyDescent="0.15">
      <c r="A412" s="8"/>
      <c r="B412" s="83"/>
      <c r="C412" s="89"/>
      <c r="D412" s="35"/>
      <c r="E412" s="35"/>
      <c r="F412" s="35"/>
      <c r="G412" s="8"/>
      <c r="H412" s="8"/>
      <c r="I412" s="8"/>
      <c r="J412" s="8"/>
      <c r="K412" s="8"/>
      <c r="L412" s="8"/>
      <c r="M412" s="8"/>
      <c r="N412" s="8"/>
      <c r="O412" s="8"/>
      <c r="P412" s="8"/>
      <c r="Q412" s="8"/>
      <c r="R412" s="8"/>
      <c r="S412" s="8"/>
      <c r="T412" s="8"/>
      <c r="U412" s="8"/>
      <c r="V412" s="8"/>
      <c r="W412" s="8"/>
      <c r="X412" s="8"/>
      <c r="Y412" s="8"/>
      <c r="Z412" s="8"/>
    </row>
    <row r="413" spans="1:26" ht="12.75" customHeight="1" x14ac:dyDescent="0.15">
      <c r="A413" s="8"/>
      <c r="B413" s="83"/>
      <c r="C413" s="89"/>
      <c r="D413" s="35"/>
      <c r="E413" s="35"/>
      <c r="F413" s="35"/>
      <c r="G413" s="8"/>
      <c r="H413" s="8"/>
      <c r="I413" s="8"/>
      <c r="J413" s="8"/>
      <c r="K413" s="8"/>
      <c r="L413" s="8"/>
      <c r="M413" s="8"/>
      <c r="N413" s="8"/>
      <c r="O413" s="8"/>
      <c r="P413" s="8"/>
      <c r="Q413" s="8"/>
      <c r="R413" s="8"/>
      <c r="S413" s="8"/>
      <c r="T413" s="8"/>
      <c r="U413" s="8"/>
      <c r="V413" s="8"/>
      <c r="W413" s="8"/>
      <c r="X413" s="8"/>
      <c r="Y413" s="8"/>
      <c r="Z413" s="8"/>
    </row>
    <row r="414" spans="1:26" ht="12.75" customHeight="1" x14ac:dyDescent="0.15">
      <c r="A414" s="8"/>
      <c r="B414" s="83"/>
      <c r="C414" s="89"/>
      <c r="D414" s="35"/>
      <c r="E414" s="35"/>
      <c r="F414" s="35"/>
      <c r="G414" s="8"/>
      <c r="H414" s="8"/>
      <c r="I414" s="8"/>
      <c r="J414" s="8"/>
      <c r="K414" s="8"/>
      <c r="L414" s="8"/>
      <c r="M414" s="8"/>
      <c r="N414" s="8"/>
      <c r="O414" s="8"/>
      <c r="P414" s="8"/>
      <c r="Q414" s="8"/>
      <c r="R414" s="8"/>
      <c r="S414" s="8"/>
      <c r="T414" s="8"/>
      <c r="U414" s="8"/>
      <c r="V414" s="8"/>
      <c r="W414" s="8"/>
      <c r="X414" s="8"/>
      <c r="Y414" s="8"/>
      <c r="Z414" s="8"/>
    </row>
    <row r="415" spans="1:26" ht="12.75" customHeight="1" x14ac:dyDescent="0.15">
      <c r="A415" s="8"/>
      <c r="B415" s="83"/>
      <c r="C415" s="89"/>
      <c r="D415" s="35"/>
      <c r="E415" s="35"/>
      <c r="F415" s="35"/>
      <c r="G415" s="8"/>
      <c r="H415" s="8"/>
      <c r="I415" s="8"/>
      <c r="J415" s="8"/>
      <c r="K415" s="8"/>
      <c r="L415" s="8"/>
      <c r="M415" s="8"/>
      <c r="N415" s="8"/>
      <c r="O415" s="8"/>
      <c r="P415" s="8"/>
      <c r="Q415" s="8"/>
      <c r="R415" s="8"/>
      <c r="S415" s="8"/>
      <c r="T415" s="8"/>
      <c r="U415" s="8"/>
      <c r="V415" s="8"/>
      <c r="W415" s="8"/>
      <c r="X415" s="8"/>
      <c r="Y415" s="8"/>
      <c r="Z415" s="8"/>
    </row>
    <row r="416" spans="1:26" ht="12.75" customHeight="1" x14ac:dyDescent="0.15">
      <c r="A416" s="8"/>
      <c r="B416" s="83"/>
      <c r="C416" s="89"/>
      <c r="D416" s="35"/>
      <c r="E416" s="35"/>
      <c r="F416" s="35"/>
      <c r="G416" s="8"/>
      <c r="H416" s="8"/>
      <c r="I416" s="8"/>
      <c r="J416" s="8"/>
      <c r="K416" s="8"/>
      <c r="L416" s="8"/>
      <c r="M416" s="8"/>
      <c r="N416" s="8"/>
      <c r="O416" s="8"/>
      <c r="P416" s="8"/>
      <c r="Q416" s="8"/>
      <c r="R416" s="8"/>
      <c r="S416" s="8"/>
      <c r="T416" s="8"/>
      <c r="U416" s="8"/>
      <c r="V416" s="8"/>
      <c r="W416" s="8"/>
      <c r="X416" s="8"/>
      <c r="Y416" s="8"/>
      <c r="Z416" s="8"/>
    </row>
    <row r="417" spans="1:26" ht="12.75" customHeight="1" x14ac:dyDescent="0.15">
      <c r="A417" s="8"/>
      <c r="B417" s="83"/>
      <c r="C417" s="89"/>
      <c r="D417" s="35"/>
      <c r="E417" s="35"/>
      <c r="F417" s="35"/>
      <c r="G417" s="8"/>
      <c r="H417" s="8"/>
      <c r="I417" s="8"/>
      <c r="J417" s="8"/>
      <c r="K417" s="8"/>
      <c r="L417" s="8"/>
      <c r="M417" s="8"/>
      <c r="N417" s="8"/>
      <c r="O417" s="8"/>
      <c r="P417" s="8"/>
      <c r="Q417" s="8"/>
      <c r="R417" s="8"/>
      <c r="S417" s="8"/>
      <c r="T417" s="8"/>
      <c r="U417" s="8"/>
      <c r="V417" s="8"/>
      <c r="W417" s="8"/>
      <c r="X417" s="8"/>
      <c r="Y417" s="8"/>
      <c r="Z417" s="8"/>
    </row>
    <row r="418" spans="1:26" ht="12.75" customHeight="1" x14ac:dyDescent="0.15">
      <c r="A418" s="8"/>
      <c r="B418" s="83"/>
      <c r="C418" s="89"/>
      <c r="D418" s="35"/>
      <c r="E418" s="35"/>
      <c r="F418" s="35"/>
      <c r="G418" s="8"/>
      <c r="H418" s="8"/>
      <c r="I418" s="8"/>
      <c r="J418" s="8"/>
      <c r="K418" s="8"/>
      <c r="L418" s="8"/>
      <c r="M418" s="8"/>
      <c r="N418" s="8"/>
      <c r="O418" s="8"/>
      <c r="P418" s="8"/>
      <c r="Q418" s="8"/>
      <c r="R418" s="8"/>
      <c r="S418" s="8"/>
      <c r="T418" s="8"/>
      <c r="U418" s="8"/>
      <c r="V418" s="8"/>
      <c r="W418" s="8"/>
      <c r="X418" s="8"/>
      <c r="Y418" s="8"/>
      <c r="Z418" s="8"/>
    </row>
    <row r="419" spans="1:26" ht="12.75" customHeight="1" x14ac:dyDescent="0.15">
      <c r="A419" s="8"/>
      <c r="B419" s="83"/>
      <c r="C419" s="89"/>
      <c r="D419" s="35"/>
      <c r="E419" s="35"/>
      <c r="F419" s="35"/>
      <c r="G419" s="8"/>
      <c r="H419" s="8"/>
      <c r="I419" s="8"/>
      <c r="J419" s="8"/>
      <c r="K419" s="8"/>
      <c r="L419" s="8"/>
      <c r="M419" s="8"/>
      <c r="N419" s="8"/>
      <c r="O419" s="8"/>
      <c r="P419" s="8"/>
      <c r="Q419" s="8"/>
      <c r="R419" s="8"/>
      <c r="S419" s="8"/>
      <c r="T419" s="8"/>
      <c r="U419" s="8"/>
      <c r="V419" s="8"/>
      <c r="W419" s="8"/>
      <c r="X419" s="8"/>
      <c r="Y419" s="8"/>
      <c r="Z419" s="8"/>
    </row>
    <row r="420" spans="1:26" ht="12.75" customHeight="1" x14ac:dyDescent="0.15">
      <c r="A420" s="8"/>
      <c r="B420" s="83"/>
      <c r="C420" s="89"/>
      <c r="D420" s="35"/>
      <c r="E420" s="35"/>
      <c r="F420" s="35"/>
      <c r="G420" s="8"/>
      <c r="H420" s="8"/>
      <c r="I420" s="8"/>
      <c r="J420" s="8"/>
      <c r="K420" s="8"/>
      <c r="L420" s="8"/>
      <c r="M420" s="8"/>
      <c r="N420" s="8"/>
      <c r="O420" s="8"/>
      <c r="P420" s="8"/>
      <c r="Q420" s="8"/>
      <c r="R420" s="8"/>
      <c r="S420" s="8"/>
      <c r="T420" s="8"/>
      <c r="U420" s="8"/>
      <c r="V420" s="8"/>
      <c r="W420" s="8"/>
      <c r="X420" s="8"/>
      <c r="Y420" s="8"/>
      <c r="Z420" s="8"/>
    </row>
    <row r="421" spans="1:26" ht="12.75" customHeight="1" x14ac:dyDescent="0.15">
      <c r="A421" s="8"/>
      <c r="B421" s="83"/>
      <c r="C421" s="89"/>
      <c r="D421" s="35"/>
      <c r="E421" s="35"/>
      <c r="F421" s="35"/>
      <c r="G421" s="8"/>
      <c r="H421" s="8"/>
      <c r="I421" s="8"/>
      <c r="J421" s="8"/>
      <c r="K421" s="8"/>
      <c r="L421" s="8"/>
      <c r="M421" s="8"/>
      <c r="N421" s="8"/>
      <c r="O421" s="8"/>
      <c r="P421" s="8"/>
      <c r="Q421" s="8"/>
      <c r="R421" s="8"/>
      <c r="S421" s="8"/>
      <c r="T421" s="8"/>
      <c r="U421" s="8"/>
      <c r="V421" s="8"/>
      <c r="W421" s="8"/>
      <c r="X421" s="8"/>
      <c r="Y421" s="8"/>
      <c r="Z421" s="8"/>
    </row>
    <row r="422" spans="1:26" ht="12.75" customHeight="1" x14ac:dyDescent="0.15">
      <c r="A422" s="8"/>
      <c r="B422" s="83"/>
      <c r="C422" s="89"/>
      <c r="D422" s="35"/>
      <c r="E422" s="35"/>
      <c r="F422" s="35"/>
      <c r="G422" s="8"/>
      <c r="H422" s="8"/>
      <c r="I422" s="8"/>
      <c r="J422" s="8"/>
      <c r="K422" s="8"/>
      <c r="L422" s="8"/>
      <c r="M422" s="8"/>
      <c r="N422" s="8"/>
      <c r="O422" s="8"/>
      <c r="P422" s="8"/>
      <c r="Q422" s="8"/>
      <c r="R422" s="8"/>
      <c r="S422" s="8"/>
      <c r="T422" s="8"/>
      <c r="U422" s="8"/>
      <c r="V422" s="8"/>
      <c r="W422" s="8"/>
      <c r="X422" s="8"/>
      <c r="Y422" s="8"/>
      <c r="Z422" s="8"/>
    </row>
    <row r="423" spans="1:26" ht="12.75" customHeight="1" x14ac:dyDescent="0.15">
      <c r="A423" s="8"/>
      <c r="B423" s="83"/>
      <c r="C423" s="89"/>
      <c r="D423" s="35"/>
      <c r="E423" s="35"/>
      <c r="F423" s="35"/>
      <c r="G423" s="8"/>
      <c r="H423" s="8"/>
      <c r="I423" s="8"/>
      <c r="J423" s="8"/>
      <c r="K423" s="8"/>
      <c r="L423" s="8"/>
      <c r="M423" s="8"/>
      <c r="N423" s="8"/>
      <c r="O423" s="8"/>
      <c r="P423" s="8"/>
      <c r="Q423" s="8"/>
      <c r="R423" s="8"/>
      <c r="S423" s="8"/>
      <c r="T423" s="8"/>
      <c r="U423" s="8"/>
      <c r="V423" s="8"/>
      <c r="W423" s="8"/>
      <c r="X423" s="8"/>
      <c r="Y423" s="8"/>
      <c r="Z423" s="8"/>
    </row>
    <row r="424" spans="1:26" ht="12.75" customHeight="1" x14ac:dyDescent="0.15">
      <c r="A424" s="8"/>
      <c r="B424" s="83"/>
      <c r="C424" s="89"/>
      <c r="D424" s="35"/>
      <c r="E424" s="35"/>
      <c r="F424" s="35"/>
      <c r="G424" s="8"/>
      <c r="H424" s="8"/>
      <c r="I424" s="8"/>
      <c r="J424" s="8"/>
      <c r="K424" s="8"/>
      <c r="L424" s="8"/>
      <c r="M424" s="8"/>
      <c r="N424" s="8"/>
      <c r="O424" s="8"/>
      <c r="P424" s="8"/>
      <c r="Q424" s="8"/>
      <c r="R424" s="8"/>
      <c r="S424" s="8"/>
      <c r="T424" s="8"/>
      <c r="U424" s="8"/>
      <c r="V424" s="8"/>
      <c r="W424" s="8"/>
      <c r="X424" s="8"/>
      <c r="Y424" s="8"/>
      <c r="Z424" s="8"/>
    </row>
    <row r="425" spans="1:26" ht="12.75" customHeight="1" x14ac:dyDescent="0.15">
      <c r="A425" s="8"/>
      <c r="B425" s="83"/>
      <c r="C425" s="89"/>
      <c r="D425" s="35"/>
      <c r="E425" s="35"/>
      <c r="F425" s="35"/>
      <c r="G425" s="8"/>
      <c r="H425" s="8"/>
      <c r="I425" s="8"/>
      <c r="J425" s="8"/>
      <c r="K425" s="8"/>
      <c r="L425" s="8"/>
      <c r="M425" s="8"/>
      <c r="N425" s="8"/>
      <c r="O425" s="8"/>
      <c r="P425" s="8"/>
      <c r="Q425" s="8"/>
      <c r="R425" s="8"/>
      <c r="S425" s="8"/>
      <c r="T425" s="8"/>
      <c r="U425" s="8"/>
      <c r="V425" s="8"/>
      <c r="W425" s="8"/>
      <c r="X425" s="8"/>
      <c r="Y425" s="8"/>
      <c r="Z425" s="8"/>
    </row>
    <row r="426" spans="1:26" ht="12.75" customHeight="1" x14ac:dyDescent="0.15">
      <c r="A426" s="8"/>
      <c r="B426" s="83"/>
      <c r="C426" s="89"/>
      <c r="D426" s="35"/>
      <c r="E426" s="35"/>
      <c r="F426" s="35"/>
      <c r="G426" s="8"/>
      <c r="H426" s="8"/>
      <c r="I426" s="8"/>
      <c r="J426" s="8"/>
      <c r="K426" s="8"/>
      <c r="L426" s="8"/>
      <c r="M426" s="8"/>
      <c r="N426" s="8"/>
      <c r="O426" s="8"/>
      <c r="P426" s="8"/>
      <c r="Q426" s="8"/>
      <c r="R426" s="8"/>
      <c r="S426" s="8"/>
      <c r="T426" s="8"/>
      <c r="U426" s="8"/>
      <c r="V426" s="8"/>
      <c r="W426" s="8"/>
      <c r="X426" s="8"/>
      <c r="Y426" s="8"/>
      <c r="Z426" s="8"/>
    </row>
    <row r="427" spans="1:26" ht="12.75" customHeight="1" x14ac:dyDescent="0.15">
      <c r="A427" s="8"/>
      <c r="B427" s="83"/>
      <c r="C427" s="89"/>
      <c r="D427" s="35"/>
      <c r="E427" s="35"/>
      <c r="F427" s="35"/>
      <c r="G427" s="8"/>
      <c r="H427" s="8"/>
      <c r="I427" s="8"/>
      <c r="J427" s="8"/>
      <c r="K427" s="8"/>
      <c r="L427" s="8"/>
      <c r="M427" s="8"/>
      <c r="N427" s="8"/>
      <c r="O427" s="8"/>
      <c r="P427" s="8"/>
      <c r="Q427" s="8"/>
      <c r="R427" s="8"/>
      <c r="S427" s="8"/>
      <c r="T427" s="8"/>
      <c r="U427" s="8"/>
      <c r="V427" s="8"/>
      <c r="W427" s="8"/>
      <c r="X427" s="8"/>
      <c r="Y427" s="8"/>
      <c r="Z427" s="8"/>
    </row>
    <row r="428" spans="1:26" ht="12.75" customHeight="1" x14ac:dyDescent="0.15">
      <c r="A428" s="8"/>
      <c r="B428" s="83"/>
      <c r="C428" s="89"/>
      <c r="D428" s="35"/>
      <c r="E428" s="35"/>
      <c r="F428" s="35"/>
      <c r="G428" s="8"/>
      <c r="H428" s="8"/>
      <c r="I428" s="8"/>
      <c r="J428" s="8"/>
      <c r="K428" s="8"/>
      <c r="L428" s="8"/>
      <c r="M428" s="8"/>
      <c r="N428" s="8"/>
      <c r="O428" s="8"/>
      <c r="P428" s="8"/>
      <c r="Q428" s="8"/>
      <c r="R428" s="8"/>
      <c r="S428" s="8"/>
      <c r="T428" s="8"/>
      <c r="U428" s="8"/>
      <c r="V428" s="8"/>
      <c r="W428" s="8"/>
      <c r="X428" s="8"/>
      <c r="Y428" s="8"/>
      <c r="Z428" s="8"/>
    </row>
    <row r="429" spans="1:26" ht="12.75" customHeight="1" x14ac:dyDescent="0.15">
      <c r="A429" s="8"/>
      <c r="B429" s="83"/>
      <c r="C429" s="89"/>
      <c r="D429" s="35"/>
      <c r="E429" s="35"/>
      <c r="F429" s="35"/>
      <c r="G429" s="8"/>
      <c r="H429" s="8"/>
      <c r="I429" s="8"/>
      <c r="J429" s="8"/>
      <c r="K429" s="8"/>
      <c r="L429" s="8"/>
      <c r="M429" s="8"/>
      <c r="N429" s="8"/>
      <c r="O429" s="8"/>
      <c r="P429" s="8"/>
      <c r="Q429" s="8"/>
      <c r="R429" s="8"/>
      <c r="S429" s="8"/>
      <c r="T429" s="8"/>
      <c r="U429" s="8"/>
      <c r="V429" s="8"/>
      <c r="W429" s="8"/>
      <c r="X429" s="8"/>
      <c r="Y429" s="8"/>
      <c r="Z429" s="8"/>
    </row>
    <row r="430" spans="1:26" ht="12.75" customHeight="1" x14ac:dyDescent="0.15">
      <c r="A430" s="8"/>
      <c r="B430" s="83"/>
      <c r="C430" s="89"/>
      <c r="D430" s="35"/>
      <c r="E430" s="35"/>
      <c r="F430" s="35"/>
      <c r="G430" s="8"/>
      <c r="H430" s="8"/>
      <c r="I430" s="8"/>
      <c r="J430" s="8"/>
      <c r="K430" s="8"/>
      <c r="L430" s="8"/>
      <c r="M430" s="8"/>
      <c r="N430" s="8"/>
      <c r="O430" s="8"/>
      <c r="P430" s="8"/>
      <c r="Q430" s="8"/>
      <c r="R430" s="8"/>
      <c r="S430" s="8"/>
      <c r="T430" s="8"/>
      <c r="U430" s="8"/>
      <c r="V430" s="8"/>
      <c r="W430" s="8"/>
      <c r="X430" s="8"/>
      <c r="Y430" s="8"/>
      <c r="Z430" s="8"/>
    </row>
    <row r="431" spans="1:26" ht="12.75" customHeight="1" x14ac:dyDescent="0.15">
      <c r="A431" s="8"/>
      <c r="B431" s="83"/>
      <c r="C431" s="89"/>
      <c r="D431" s="35"/>
      <c r="E431" s="35"/>
      <c r="F431" s="35"/>
      <c r="G431" s="8"/>
      <c r="H431" s="8"/>
      <c r="I431" s="8"/>
      <c r="J431" s="8"/>
      <c r="K431" s="8"/>
      <c r="L431" s="8"/>
      <c r="M431" s="8"/>
      <c r="N431" s="8"/>
      <c r="O431" s="8"/>
      <c r="P431" s="8"/>
      <c r="Q431" s="8"/>
      <c r="R431" s="8"/>
      <c r="S431" s="8"/>
      <c r="T431" s="8"/>
      <c r="U431" s="8"/>
      <c r="V431" s="8"/>
      <c r="W431" s="8"/>
      <c r="X431" s="8"/>
      <c r="Y431" s="8"/>
      <c r="Z431" s="8"/>
    </row>
    <row r="432" spans="1:26" ht="12.75" customHeight="1" x14ac:dyDescent="0.15">
      <c r="A432" s="8"/>
      <c r="B432" s="83"/>
      <c r="C432" s="89"/>
      <c r="D432" s="35"/>
      <c r="E432" s="35"/>
      <c r="F432" s="35"/>
      <c r="G432" s="8"/>
      <c r="H432" s="8"/>
      <c r="I432" s="8"/>
      <c r="J432" s="8"/>
      <c r="K432" s="8"/>
      <c r="L432" s="8"/>
      <c r="M432" s="8"/>
      <c r="N432" s="8"/>
      <c r="O432" s="8"/>
      <c r="P432" s="8"/>
      <c r="Q432" s="8"/>
      <c r="R432" s="8"/>
      <c r="S432" s="8"/>
      <c r="T432" s="8"/>
      <c r="U432" s="8"/>
      <c r="V432" s="8"/>
      <c r="W432" s="8"/>
      <c r="X432" s="8"/>
      <c r="Y432" s="8"/>
      <c r="Z432" s="8"/>
    </row>
    <row r="433" spans="1:26" ht="12.75" customHeight="1" x14ac:dyDescent="0.15">
      <c r="A433" s="8"/>
      <c r="B433" s="83"/>
      <c r="C433" s="89"/>
      <c r="D433" s="35"/>
      <c r="E433" s="35"/>
      <c r="F433" s="35"/>
      <c r="G433" s="8"/>
      <c r="H433" s="8"/>
      <c r="I433" s="8"/>
      <c r="J433" s="8"/>
      <c r="K433" s="8"/>
      <c r="L433" s="8"/>
      <c r="M433" s="8"/>
      <c r="N433" s="8"/>
      <c r="O433" s="8"/>
      <c r="P433" s="8"/>
      <c r="Q433" s="8"/>
      <c r="R433" s="8"/>
      <c r="S433" s="8"/>
      <c r="T433" s="8"/>
      <c r="U433" s="8"/>
      <c r="V433" s="8"/>
      <c r="W433" s="8"/>
      <c r="X433" s="8"/>
      <c r="Y433" s="8"/>
      <c r="Z433" s="8"/>
    </row>
    <row r="434" spans="1:26" ht="12.75" customHeight="1" x14ac:dyDescent="0.15">
      <c r="A434" s="8"/>
      <c r="B434" s="83"/>
      <c r="C434" s="89"/>
      <c r="D434" s="35"/>
      <c r="E434" s="35"/>
      <c r="F434" s="35"/>
      <c r="G434" s="8"/>
      <c r="H434" s="8"/>
      <c r="I434" s="8"/>
      <c r="J434" s="8"/>
      <c r="K434" s="8"/>
      <c r="L434" s="8"/>
      <c r="M434" s="8"/>
      <c r="N434" s="8"/>
      <c r="O434" s="8"/>
      <c r="P434" s="8"/>
      <c r="Q434" s="8"/>
      <c r="R434" s="8"/>
      <c r="S434" s="8"/>
      <c r="T434" s="8"/>
      <c r="U434" s="8"/>
      <c r="V434" s="8"/>
      <c r="W434" s="8"/>
      <c r="X434" s="8"/>
      <c r="Y434" s="8"/>
      <c r="Z434" s="8"/>
    </row>
    <row r="435" spans="1:26" ht="12.75" customHeight="1" x14ac:dyDescent="0.15">
      <c r="A435" s="8"/>
      <c r="B435" s="83"/>
      <c r="C435" s="89"/>
      <c r="D435" s="35"/>
      <c r="E435" s="35"/>
      <c r="F435" s="35"/>
      <c r="G435" s="8"/>
      <c r="H435" s="8"/>
      <c r="I435" s="8"/>
      <c r="J435" s="8"/>
      <c r="K435" s="8"/>
      <c r="L435" s="8"/>
      <c r="M435" s="8"/>
      <c r="N435" s="8"/>
      <c r="O435" s="8"/>
      <c r="P435" s="8"/>
      <c r="Q435" s="8"/>
      <c r="R435" s="8"/>
      <c r="S435" s="8"/>
      <c r="T435" s="8"/>
      <c r="U435" s="8"/>
      <c r="V435" s="8"/>
      <c r="W435" s="8"/>
      <c r="X435" s="8"/>
      <c r="Y435" s="8"/>
      <c r="Z435" s="8"/>
    </row>
    <row r="436" spans="1:26" ht="12.75" customHeight="1" x14ac:dyDescent="0.15">
      <c r="A436" s="8"/>
      <c r="B436" s="83"/>
      <c r="C436" s="89"/>
      <c r="D436" s="35"/>
      <c r="E436" s="35"/>
      <c r="F436" s="35"/>
      <c r="G436" s="8"/>
      <c r="H436" s="8"/>
      <c r="I436" s="8"/>
      <c r="J436" s="8"/>
      <c r="K436" s="8"/>
      <c r="L436" s="8"/>
      <c r="M436" s="8"/>
      <c r="N436" s="8"/>
      <c r="O436" s="8"/>
      <c r="P436" s="8"/>
      <c r="Q436" s="8"/>
      <c r="R436" s="8"/>
      <c r="S436" s="8"/>
      <c r="T436" s="8"/>
      <c r="U436" s="8"/>
      <c r="V436" s="8"/>
      <c r="W436" s="8"/>
      <c r="X436" s="8"/>
      <c r="Y436" s="8"/>
      <c r="Z436" s="8"/>
    </row>
    <row r="437" spans="1:26" ht="12.75" customHeight="1" x14ac:dyDescent="0.15">
      <c r="A437" s="8"/>
      <c r="B437" s="83"/>
      <c r="C437" s="89"/>
      <c r="D437" s="35"/>
      <c r="E437" s="35"/>
      <c r="F437" s="35"/>
      <c r="G437" s="8"/>
      <c r="H437" s="8"/>
      <c r="I437" s="8"/>
      <c r="J437" s="8"/>
      <c r="K437" s="8"/>
      <c r="L437" s="8"/>
      <c r="M437" s="8"/>
      <c r="N437" s="8"/>
      <c r="O437" s="8"/>
      <c r="P437" s="8"/>
      <c r="Q437" s="8"/>
      <c r="R437" s="8"/>
      <c r="S437" s="8"/>
      <c r="T437" s="8"/>
      <c r="U437" s="8"/>
      <c r="V437" s="8"/>
      <c r="W437" s="8"/>
      <c r="X437" s="8"/>
      <c r="Y437" s="8"/>
      <c r="Z437" s="8"/>
    </row>
    <row r="438" spans="1:26" ht="12.75" customHeight="1" x14ac:dyDescent="0.15">
      <c r="A438" s="8"/>
      <c r="B438" s="83"/>
      <c r="C438" s="89"/>
      <c r="D438" s="35"/>
      <c r="E438" s="35"/>
      <c r="F438" s="35"/>
      <c r="G438" s="8"/>
      <c r="H438" s="8"/>
      <c r="I438" s="8"/>
      <c r="J438" s="8"/>
      <c r="K438" s="8"/>
      <c r="L438" s="8"/>
      <c r="M438" s="8"/>
      <c r="N438" s="8"/>
      <c r="O438" s="8"/>
      <c r="P438" s="8"/>
      <c r="Q438" s="8"/>
      <c r="R438" s="8"/>
      <c r="S438" s="8"/>
      <c r="T438" s="8"/>
      <c r="U438" s="8"/>
      <c r="V438" s="8"/>
      <c r="W438" s="8"/>
      <c r="X438" s="8"/>
      <c r="Y438" s="8"/>
      <c r="Z438" s="8"/>
    </row>
    <row r="439" spans="1:26" ht="12.75" customHeight="1" x14ac:dyDescent="0.15">
      <c r="A439" s="8"/>
      <c r="B439" s="83"/>
      <c r="C439" s="89"/>
      <c r="D439" s="35"/>
      <c r="E439" s="35"/>
      <c r="F439" s="35"/>
      <c r="G439" s="8"/>
      <c r="H439" s="8"/>
      <c r="I439" s="8"/>
      <c r="J439" s="8"/>
      <c r="K439" s="8"/>
      <c r="L439" s="8"/>
      <c r="M439" s="8"/>
      <c r="N439" s="8"/>
      <c r="O439" s="8"/>
      <c r="P439" s="8"/>
      <c r="Q439" s="8"/>
      <c r="R439" s="8"/>
      <c r="S439" s="8"/>
      <c r="T439" s="8"/>
      <c r="U439" s="8"/>
      <c r="V439" s="8"/>
      <c r="W439" s="8"/>
      <c r="X439" s="8"/>
      <c r="Y439" s="8"/>
      <c r="Z439" s="8"/>
    </row>
    <row r="440" spans="1:26" ht="12.75" customHeight="1" x14ac:dyDescent="0.15">
      <c r="A440" s="8"/>
      <c r="B440" s="83"/>
      <c r="C440" s="89"/>
      <c r="D440" s="35"/>
      <c r="E440" s="35"/>
      <c r="F440" s="35"/>
      <c r="G440" s="8"/>
      <c r="H440" s="8"/>
      <c r="I440" s="8"/>
      <c r="J440" s="8"/>
      <c r="K440" s="8"/>
      <c r="L440" s="8"/>
      <c r="M440" s="8"/>
      <c r="N440" s="8"/>
      <c r="O440" s="8"/>
      <c r="P440" s="8"/>
      <c r="Q440" s="8"/>
      <c r="R440" s="8"/>
      <c r="S440" s="8"/>
      <c r="T440" s="8"/>
      <c r="U440" s="8"/>
      <c r="V440" s="8"/>
      <c r="W440" s="8"/>
      <c r="X440" s="8"/>
      <c r="Y440" s="8"/>
      <c r="Z440" s="8"/>
    </row>
    <row r="441" spans="1:26" ht="12.75" customHeight="1" x14ac:dyDescent="0.15">
      <c r="A441" s="8"/>
      <c r="B441" s="83"/>
      <c r="C441" s="89"/>
      <c r="D441" s="35"/>
      <c r="E441" s="35"/>
      <c r="F441" s="35"/>
      <c r="G441" s="8"/>
      <c r="H441" s="8"/>
      <c r="I441" s="8"/>
      <c r="J441" s="8"/>
      <c r="K441" s="8"/>
      <c r="L441" s="8"/>
      <c r="M441" s="8"/>
      <c r="N441" s="8"/>
      <c r="O441" s="8"/>
      <c r="P441" s="8"/>
      <c r="Q441" s="8"/>
      <c r="R441" s="8"/>
      <c r="S441" s="8"/>
      <c r="T441" s="8"/>
      <c r="U441" s="8"/>
      <c r="V441" s="8"/>
      <c r="W441" s="8"/>
      <c r="X441" s="8"/>
      <c r="Y441" s="8"/>
      <c r="Z441" s="8"/>
    </row>
    <row r="442" spans="1:26" ht="12.75" customHeight="1" x14ac:dyDescent="0.15">
      <c r="A442" s="8"/>
      <c r="B442" s="83"/>
      <c r="C442" s="89"/>
      <c r="D442" s="35"/>
      <c r="E442" s="35"/>
      <c r="F442" s="35"/>
      <c r="G442" s="8"/>
      <c r="H442" s="8"/>
      <c r="I442" s="8"/>
      <c r="J442" s="8"/>
      <c r="K442" s="8"/>
      <c r="L442" s="8"/>
      <c r="M442" s="8"/>
      <c r="N442" s="8"/>
      <c r="O442" s="8"/>
      <c r="P442" s="8"/>
      <c r="Q442" s="8"/>
      <c r="R442" s="8"/>
      <c r="S442" s="8"/>
      <c r="T442" s="8"/>
      <c r="U442" s="8"/>
      <c r="V442" s="8"/>
      <c r="W442" s="8"/>
      <c r="X442" s="8"/>
      <c r="Y442" s="8"/>
      <c r="Z442" s="8"/>
    </row>
    <row r="443" spans="1:26" ht="12.75" customHeight="1" x14ac:dyDescent="0.15">
      <c r="A443" s="8"/>
      <c r="B443" s="83"/>
      <c r="C443" s="89"/>
      <c r="D443" s="35"/>
      <c r="E443" s="35"/>
      <c r="F443" s="35"/>
      <c r="G443" s="8"/>
      <c r="H443" s="8"/>
      <c r="I443" s="8"/>
      <c r="J443" s="8"/>
      <c r="K443" s="8"/>
      <c r="L443" s="8"/>
      <c r="M443" s="8"/>
      <c r="N443" s="8"/>
      <c r="O443" s="8"/>
      <c r="P443" s="8"/>
      <c r="Q443" s="8"/>
      <c r="R443" s="8"/>
      <c r="S443" s="8"/>
      <c r="T443" s="8"/>
      <c r="U443" s="8"/>
      <c r="V443" s="8"/>
      <c r="W443" s="8"/>
      <c r="X443" s="8"/>
      <c r="Y443" s="8"/>
      <c r="Z443" s="8"/>
    </row>
    <row r="444" spans="1:26" ht="12.75" customHeight="1" x14ac:dyDescent="0.15">
      <c r="A444" s="8"/>
      <c r="B444" s="83"/>
      <c r="C444" s="89"/>
      <c r="D444" s="35"/>
      <c r="E444" s="35"/>
      <c r="F444" s="35"/>
      <c r="G444" s="8"/>
      <c r="H444" s="8"/>
      <c r="I444" s="8"/>
      <c r="J444" s="8"/>
      <c r="K444" s="8"/>
      <c r="L444" s="8"/>
      <c r="M444" s="8"/>
      <c r="N444" s="8"/>
      <c r="O444" s="8"/>
      <c r="P444" s="8"/>
      <c r="Q444" s="8"/>
      <c r="R444" s="8"/>
      <c r="S444" s="8"/>
      <c r="T444" s="8"/>
      <c r="U444" s="8"/>
      <c r="V444" s="8"/>
      <c r="W444" s="8"/>
      <c r="X444" s="8"/>
      <c r="Y444" s="8"/>
      <c r="Z444" s="8"/>
    </row>
    <row r="445" spans="1:26" ht="12.75" customHeight="1" x14ac:dyDescent="0.15">
      <c r="A445" s="8"/>
      <c r="B445" s="83"/>
      <c r="C445" s="89"/>
      <c r="D445" s="35"/>
      <c r="E445" s="35"/>
      <c r="F445" s="35"/>
      <c r="G445" s="8"/>
      <c r="H445" s="8"/>
      <c r="I445" s="8"/>
      <c r="J445" s="8"/>
      <c r="K445" s="8"/>
      <c r="L445" s="8"/>
      <c r="M445" s="8"/>
      <c r="N445" s="8"/>
      <c r="O445" s="8"/>
      <c r="P445" s="8"/>
      <c r="Q445" s="8"/>
      <c r="R445" s="8"/>
      <c r="S445" s="8"/>
      <c r="T445" s="8"/>
      <c r="U445" s="8"/>
      <c r="V445" s="8"/>
      <c r="W445" s="8"/>
      <c r="X445" s="8"/>
      <c r="Y445" s="8"/>
      <c r="Z445" s="8"/>
    </row>
    <row r="446" spans="1:26" ht="12.75" customHeight="1" x14ac:dyDescent="0.15">
      <c r="A446" s="8"/>
      <c r="B446" s="83"/>
      <c r="C446" s="89"/>
      <c r="D446" s="35"/>
      <c r="E446" s="35"/>
      <c r="F446" s="35"/>
      <c r="G446" s="8"/>
      <c r="H446" s="8"/>
      <c r="I446" s="8"/>
      <c r="J446" s="8"/>
      <c r="K446" s="8"/>
      <c r="L446" s="8"/>
      <c r="M446" s="8"/>
      <c r="N446" s="8"/>
      <c r="O446" s="8"/>
      <c r="P446" s="8"/>
      <c r="Q446" s="8"/>
      <c r="R446" s="8"/>
      <c r="S446" s="8"/>
      <c r="T446" s="8"/>
      <c r="U446" s="8"/>
      <c r="V446" s="8"/>
      <c r="W446" s="8"/>
      <c r="X446" s="8"/>
      <c r="Y446" s="8"/>
      <c r="Z446" s="8"/>
    </row>
    <row r="447" spans="1:26" ht="12.75" customHeight="1" x14ac:dyDescent="0.15">
      <c r="A447" s="8"/>
      <c r="B447" s="83"/>
      <c r="C447" s="89"/>
      <c r="D447" s="35"/>
      <c r="E447" s="35"/>
      <c r="F447" s="35"/>
      <c r="G447" s="8"/>
      <c r="H447" s="8"/>
      <c r="I447" s="8"/>
      <c r="J447" s="8"/>
      <c r="K447" s="8"/>
      <c r="L447" s="8"/>
      <c r="M447" s="8"/>
      <c r="N447" s="8"/>
      <c r="O447" s="8"/>
      <c r="P447" s="8"/>
      <c r="Q447" s="8"/>
      <c r="R447" s="8"/>
      <c r="S447" s="8"/>
      <c r="T447" s="8"/>
      <c r="U447" s="8"/>
      <c r="V447" s="8"/>
      <c r="W447" s="8"/>
      <c r="X447" s="8"/>
      <c r="Y447" s="8"/>
      <c r="Z447" s="8"/>
    </row>
    <row r="448" spans="1:26" ht="12.75" customHeight="1" x14ac:dyDescent="0.15">
      <c r="A448" s="8"/>
      <c r="B448" s="83"/>
      <c r="C448" s="89"/>
      <c r="D448" s="35"/>
      <c r="E448" s="35"/>
      <c r="F448" s="35"/>
      <c r="G448" s="8"/>
      <c r="H448" s="8"/>
      <c r="I448" s="8"/>
      <c r="J448" s="8"/>
      <c r="K448" s="8"/>
      <c r="L448" s="8"/>
      <c r="M448" s="8"/>
      <c r="N448" s="8"/>
      <c r="O448" s="8"/>
      <c r="P448" s="8"/>
      <c r="Q448" s="8"/>
      <c r="R448" s="8"/>
      <c r="S448" s="8"/>
      <c r="T448" s="8"/>
      <c r="U448" s="8"/>
      <c r="V448" s="8"/>
      <c r="W448" s="8"/>
      <c r="X448" s="8"/>
      <c r="Y448" s="8"/>
      <c r="Z448" s="8"/>
    </row>
    <row r="449" spans="1:26" ht="12.75" customHeight="1" x14ac:dyDescent="0.15">
      <c r="A449" s="8"/>
      <c r="B449" s="83"/>
      <c r="C449" s="89"/>
      <c r="D449" s="35"/>
      <c r="E449" s="35"/>
      <c r="F449" s="35"/>
      <c r="G449" s="8"/>
      <c r="H449" s="8"/>
      <c r="I449" s="8"/>
      <c r="J449" s="8"/>
      <c r="K449" s="8"/>
      <c r="L449" s="8"/>
      <c r="M449" s="8"/>
      <c r="N449" s="8"/>
      <c r="O449" s="8"/>
      <c r="P449" s="8"/>
      <c r="Q449" s="8"/>
      <c r="R449" s="8"/>
      <c r="S449" s="8"/>
      <c r="T449" s="8"/>
      <c r="U449" s="8"/>
      <c r="V449" s="8"/>
      <c r="W449" s="8"/>
      <c r="X449" s="8"/>
      <c r="Y449" s="8"/>
      <c r="Z449" s="8"/>
    </row>
    <row r="450" spans="1:26" ht="12.75" customHeight="1" x14ac:dyDescent="0.15">
      <c r="A450" s="8"/>
      <c r="B450" s="83"/>
      <c r="C450" s="89"/>
      <c r="D450" s="35"/>
      <c r="E450" s="35"/>
      <c r="F450" s="35"/>
      <c r="G450" s="8"/>
      <c r="H450" s="8"/>
      <c r="I450" s="8"/>
      <c r="J450" s="8"/>
      <c r="K450" s="8"/>
      <c r="L450" s="8"/>
      <c r="M450" s="8"/>
      <c r="N450" s="8"/>
      <c r="O450" s="8"/>
      <c r="P450" s="8"/>
      <c r="Q450" s="8"/>
      <c r="R450" s="8"/>
      <c r="S450" s="8"/>
      <c r="T450" s="8"/>
      <c r="U450" s="8"/>
      <c r="V450" s="8"/>
      <c r="W450" s="8"/>
      <c r="X450" s="8"/>
      <c r="Y450" s="8"/>
      <c r="Z450" s="8"/>
    </row>
    <row r="451" spans="1:26" ht="12.75" customHeight="1" x14ac:dyDescent="0.15">
      <c r="A451" s="8"/>
      <c r="B451" s="83"/>
      <c r="C451" s="89"/>
      <c r="D451" s="35"/>
      <c r="E451" s="35"/>
      <c r="F451" s="35"/>
      <c r="G451" s="8"/>
      <c r="H451" s="8"/>
      <c r="I451" s="8"/>
      <c r="J451" s="8"/>
      <c r="K451" s="8"/>
      <c r="L451" s="8"/>
      <c r="M451" s="8"/>
      <c r="N451" s="8"/>
      <c r="O451" s="8"/>
      <c r="P451" s="8"/>
      <c r="Q451" s="8"/>
      <c r="R451" s="8"/>
      <c r="S451" s="8"/>
      <c r="T451" s="8"/>
      <c r="U451" s="8"/>
      <c r="V451" s="8"/>
      <c r="W451" s="8"/>
      <c r="X451" s="8"/>
      <c r="Y451" s="8"/>
      <c r="Z451" s="8"/>
    </row>
    <row r="452" spans="1:26" ht="12.75" customHeight="1" x14ac:dyDescent="0.15">
      <c r="A452" s="8"/>
      <c r="B452" s="83"/>
      <c r="C452" s="89"/>
      <c r="D452" s="35"/>
      <c r="E452" s="35"/>
      <c r="F452" s="35"/>
      <c r="G452" s="8"/>
      <c r="H452" s="8"/>
      <c r="I452" s="8"/>
      <c r="J452" s="8"/>
      <c r="K452" s="8"/>
      <c r="L452" s="8"/>
      <c r="M452" s="8"/>
      <c r="N452" s="8"/>
      <c r="O452" s="8"/>
      <c r="P452" s="8"/>
      <c r="Q452" s="8"/>
      <c r="R452" s="8"/>
      <c r="S452" s="8"/>
      <c r="T452" s="8"/>
      <c r="U452" s="8"/>
      <c r="V452" s="8"/>
      <c r="W452" s="8"/>
      <c r="X452" s="8"/>
      <c r="Y452" s="8"/>
      <c r="Z452" s="8"/>
    </row>
    <row r="453" spans="1:26" ht="12.75" customHeight="1" x14ac:dyDescent="0.15">
      <c r="A453" s="8"/>
      <c r="B453" s="83"/>
      <c r="C453" s="89"/>
      <c r="D453" s="35"/>
      <c r="E453" s="35"/>
      <c r="F453" s="35"/>
      <c r="G453" s="8"/>
      <c r="H453" s="8"/>
      <c r="I453" s="8"/>
      <c r="J453" s="8"/>
      <c r="K453" s="8"/>
      <c r="L453" s="8"/>
      <c r="M453" s="8"/>
      <c r="N453" s="8"/>
      <c r="O453" s="8"/>
      <c r="P453" s="8"/>
      <c r="Q453" s="8"/>
      <c r="R453" s="8"/>
      <c r="S453" s="8"/>
      <c r="T453" s="8"/>
      <c r="U453" s="8"/>
      <c r="V453" s="8"/>
      <c r="W453" s="8"/>
      <c r="X453" s="8"/>
      <c r="Y453" s="8"/>
      <c r="Z453" s="8"/>
    </row>
    <row r="454" spans="1:26" ht="12.75" customHeight="1" x14ac:dyDescent="0.15">
      <c r="A454" s="8"/>
      <c r="B454" s="83"/>
      <c r="C454" s="89"/>
      <c r="D454" s="35"/>
      <c r="E454" s="35"/>
      <c r="F454" s="35"/>
      <c r="G454" s="8"/>
      <c r="H454" s="8"/>
      <c r="I454" s="8"/>
      <c r="J454" s="8"/>
      <c r="K454" s="8"/>
      <c r="L454" s="8"/>
      <c r="M454" s="8"/>
      <c r="N454" s="8"/>
      <c r="O454" s="8"/>
      <c r="P454" s="8"/>
      <c r="Q454" s="8"/>
      <c r="R454" s="8"/>
      <c r="S454" s="8"/>
      <c r="T454" s="8"/>
      <c r="U454" s="8"/>
      <c r="V454" s="8"/>
      <c r="W454" s="8"/>
      <c r="X454" s="8"/>
      <c r="Y454" s="8"/>
      <c r="Z454" s="8"/>
    </row>
    <row r="455" spans="1:26" ht="12.75" customHeight="1" x14ac:dyDescent="0.15">
      <c r="A455" s="8"/>
      <c r="B455" s="83"/>
      <c r="C455" s="89"/>
      <c r="D455" s="35"/>
      <c r="E455" s="35"/>
      <c r="F455" s="35"/>
      <c r="G455" s="8"/>
      <c r="H455" s="8"/>
      <c r="I455" s="8"/>
      <c r="J455" s="8"/>
      <c r="K455" s="8"/>
      <c r="L455" s="8"/>
      <c r="M455" s="8"/>
      <c r="N455" s="8"/>
      <c r="O455" s="8"/>
      <c r="P455" s="8"/>
      <c r="Q455" s="8"/>
      <c r="R455" s="8"/>
      <c r="S455" s="8"/>
      <c r="T455" s="8"/>
      <c r="U455" s="8"/>
      <c r="V455" s="8"/>
      <c r="W455" s="8"/>
      <c r="X455" s="8"/>
      <c r="Y455" s="8"/>
      <c r="Z455" s="8"/>
    </row>
    <row r="456" spans="1:26" ht="12.75" customHeight="1" x14ac:dyDescent="0.15">
      <c r="A456" s="8"/>
      <c r="B456" s="83"/>
      <c r="C456" s="89"/>
      <c r="D456" s="35"/>
      <c r="E456" s="35"/>
      <c r="F456" s="35"/>
      <c r="G456" s="8"/>
      <c r="H456" s="8"/>
      <c r="I456" s="8"/>
      <c r="J456" s="8"/>
      <c r="K456" s="8"/>
      <c r="L456" s="8"/>
      <c r="M456" s="8"/>
      <c r="N456" s="8"/>
      <c r="O456" s="8"/>
      <c r="P456" s="8"/>
      <c r="Q456" s="8"/>
      <c r="R456" s="8"/>
      <c r="S456" s="8"/>
      <c r="T456" s="8"/>
      <c r="U456" s="8"/>
      <c r="V456" s="8"/>
      <c r="W456" s="8"/>
      <c r="X456" s="8"/>
      <c r="Y456" s="8"/>
      <c r="Z456" s="8"/>
    </row>
    <row r="457" spans="1:26" ht="12.75" customHeight="1" x14ac:dyDescent="0.15">
      <c r="A457" s="8"/>
      <c r="B457" s="83"/>
      <c r="C457" s="89"/>
      <c r="D457" s="35"/>
      <c r="E457" s="35"/>
      <c r="F457" s="35"/>
      <c r="G457" s="8"/>
      <c r="H457" s="8"/>
      <c r="I457" s="8"/>
      <c r="J457" s="8"/>
      <c r="K457" s="8"/>
      <c r="L457" s="8"/>
      <c r="M457" s="8"/>
      <c r="N457" s="8"/>
      <c r="O457" s="8"/>
      <c r="P457" s="8"/>
      <c r="Q457" s="8"/>
      <c r="R457" s="8"/>
      <c r="S457" s="8"/>
      <c r="T457" s="8"/>
      <c r="U457" s="8"/>
      <c r="V457" s="8"/>
      <c r="W457" s="8"/>
      <c r="X457" s="8"/>
      <c r="Y457" s="8"/>
      <c r="Z457" s="8"/>
    </row>
    <row r="458" spans="1:26" ht="12.75" customHeight="1" x14ac:dyDescent="0.15">
      <c r="A458" s="8"/>
      <c r="B458" s="83"/>
      <c r="C458" s="89"/>
      <c r="D458" s="35"/>
      <c r="E458" s="35"/>
      <c r="F458" s="35"/>
      <c r="G458" s="8"/>
      <c r="H458" s="8"/>
      <c r="I458" s="8"/>
      <c r="J458" s="8"/>
      <c r="K458" s="8"/>
      <c r="L458" s="8"/>
      <c r="M458" s="8"/>
      <c r="N458" s="8"/>
      <c r="O458" s="8"/>
      <c r="P458" s="8"/>
      <c r="Q458" s="8"/>
      <c r="R458" s="8"/>
      <c r="S458" s="8"/>
      <c r="T458" s="8"/>
      <c r="U458" s="8"/>
      <c r="V458" s="8"/>
      <c r="W458" s="8"/>
      <c r="X458" s="8"/>
      <c r="Y458" s="8"/>
      <c r="Z458" s="8"/>
    </row>
    <row r="459" spans="1:26" ht="12.75" customHeight="1" x14ac:dyDescent="0.15">
      <c r="A459" s="8"/>
      <c r="B459" s="83"/>
      <c r="C459" s="89"/>
      <c r="D459" s="35"/>
      <c r="E459" s="35"/>
      <c r="F459" s="35"/>
      <c r="G459" s="8"/>
      <c r="H459" s="8"/>
      <c r="I459" s="8"/>
      <c r="J459" s="8"/>
      <c r="K459" s="8"/>
      <c r="L459" s="8"/>
      <c r="M459" s="8"/>
      <c r="N459" s="8"/>
      <c r="O459" s="8"/>
      <c r="P459" s="8"/>
      <c r="Q459" s="8"/>
      <c r="R459" s="8"/>
      <c r="S459" s="8"/>
      <c r="T459" s="8"/>
      <c r="U459" s="8"/>
      <c r="V459" s="8"/>
      <c r="W459" s="8"/>
      <c r="X459" s="8"/>
      <c r="Y459" s="8"/>
      <c r="Z459" s="8"/>
    </row>
    <row r="460" spans="1:26" ht="12.75" customHeight="1" x14ac:dyDescent="0.15">
      <c r="A460" s="8"/>
      <c r="B460" s="83"/>
      <c r="C460" s="89"/>
      <c r="D460" s="35"/>
      <c r="E460" s="35"/>
      <c r="F460" s="35"/>
      <c r="G460" s="8"/>
      <c r="H460" s="8"/>
      <c r="I460" s="8"/>
      <c r="J460" s="8"/>
      <c r="K460" s="8"/>
      <c r="L460" s="8"/>
      <c r="M460" s="8"/>
      <c r="N460" s="8"/>
      <c r="O460" s="8"/>
      <c r="P460" s="8"/>
      <c r="Q460" s="8"/>
      <c r="R460" s="8"/>
      <c r="S460" s="8"/>
      <c r="T460" s="8"/>
      <c r="U460" s="8"/>
      <c r="V460" s="8"/>
      <c r="W460" s="8"/>
      <c r="X460" s="8"/>
      <c r="Y460" s="8"/>
      <c r="Z460" s="8"/>
    </row>
    <row r="461" spans="1:26" ht="12.75" customHeight="1" x14ac:dyDescent="0.15">
      <c r="A461" s="8"/>
      <c r="B461" s="83"/>
      <c r="C461" s="89"/>
      <c r="D461" s="35"/>
      <c r="E461" s="35"/>
      <c r="F461" s="35"/>
      <c r="G461" s="8"/>
      <c r="H461" s="8"/>
      <c r="I461" s="8"/>
      <c r="J461" s="8"/>
      <c r="K461" s="8"/>
      <c r="L461" s="8"/>
      <c r="M461" s="8"/>
      <c r="N461" s="8"/>
      <c r="O461" s="8"/>
      <c r="P461" s="8"/>
      <c r="Q461" s="8"/>
      <c r="R461" s="8"/>
      <c r="S461" s="8"/>
      <c r="T461" s="8"/>
      <c r="U461" s="8"/>
      <c r="V461" s="8"/>
      <c r="W461" s="8"/>
      <c r="X461" s="8"/>
      <c r="Y461" s="8"/>
      <c r="Z461" s="8"/>
    </row>
    <row r="462" spans="1:26" ht="12.75" customHeight="1" x14ac:dyDescent="0.15">
      <c r="A462" s="8"/>
      <c r="B462" s="83"/>
      <c r="C462" s="89"/>
      <c r="D462" s="35"/>
      <c r="E462" s="35"/>
      <c r="F462" s="35"/>
      <c r="G462" s="8"/>
      <c r="H462" s="8"/>
      <c r="I462" s="8"/>
      <c r="J462" s="8"/>
      <c r="K462" s="8"/>
      <c r="L462" s="8"/>
      <c r="M462" s="8"/>
      <c r="N462" s="8"/>
      <c r="O462" s="8"/>
      <c r="P462" s="8"/>
      <c r="Q462" s="8"/>
      <c r="R462" s="8"/>
      <c r="S462" s="8"/>
      <c r="T462" s="8"/>
      <c r="U462" s="8"/>
      <c r="V462" s="8"/>
      <c r="W462" s="8"/>
      <c r="X462" s="8"/>
      <c r="Y462" s="8"/>
      <c r="Z462" s="8"/>
    </row>
    <row r="463" spans="1:26" ht="12.75" customHeight="1" x14ac:dyDescent="0.15">
      <c r="A463" s="8"/>
      <c r="B463" s="83"/>
      <c r="C463" s="89"/>
      <c r="D463" s="35"/>
      <c r="E463" s="35"/>
      <c r="F463" s="35"/>
      <c r="G463" s="8"/>
      <c r="H463" s="8"/>
      <c r="I463" s="8"/>
      <c r="J463" s="8"/>
      <c r="K463" s="8"/>
      <c r="L463" s="8"/>
      <c r="M463" s="8"/>
      <c r="N463" s="8"/>
      <c r="O463" s="8"/>
      <c r="P463" s="8"/>
      <c r="Q463" s="8"/>
      <c r="R463" s="8"/>
      <c r="S463" s="8"/>
      <c r="T463" s="8"/>
      <c r="U463" s="8"/>
      <c r="V463" s="8"/>
      <c r="W463" s="8"/>
      <c r="X463" s="8"/>
      <c r="Y463" s="8"/>
      <c r="Z463" s="8"/>
    </row>
    <row r="464" spans="1:26" ht="12.75" customHeight="1" x14ac:dyDescent="0.15">
      <c r="A464" s="8"/>
      <c r="B464" s="83"/>
      <c r="C464" s="89"/>
      <c r="D464" s="35"/>
      <c r="E464" s="35"/>
      <c r="F464" s="35"/>
      <c r="G464" s="8"/>
      <c r="H464" s="8"/>
      <c r="I464" s="8"/>
      <c r="J464" s="8"/>
      <c r="K464" s="8"/>
      <c r="L464" s="8"/>
      <c r="M464" s="8"/>
      <c r="N464" s="8"/>
      <c r="O464" s="8"/>
      <c r="P464" s="8"/>
      <c r="Q464" s="8"/>
      <c r="R464" s="8"/>
      <c r="S464" s="8"/>
      <c r="T464" s="8"/>
      <c r="U464" s="8"/>
      <c r="V464" s="8"/>
      <c r="W464" s="8"/>
      <c r="X464" s="8"/>
      <c r="Y464" s="8"/>
      <c r="Z464" s="8"/>
    </row>
    <row r="465" spans="1:26" ht="12.75" customHeight="1" x14ac:dyDescent="0.15">
      <c r="A465" s="8"/>
      <c r="B465" s="83"/>
      <c r="C465" s="89"/>
      <c r="D465" s="35"/>
      <c r="E465" s="35"/>
      <c r="F465" s="35"/>
      <c r="G465" s="8"/>
      <c r="H465" s="8"/>
      <c r="I465" s="8"/>
      <c r="J465" s="8"/>
      <c r="K465" s="8"/>
      <c r="L465" s="8"/>
      <c r="M465" s="8"/>
      <c r="N465" s="8"/>
      <c r="O465" s="8"/>
      <c r="P465" s="8"/>
      <c r="Q465" s="8"/>
      <c r="R465" s="8"/>
      <c r="S465" s="8"/>
      <c r="T465" s="8"/>
      <c r="U465" s="8"/>
      <c r="V465" s="8"/>
      <c r="W465" s="8"/>
      <c r="X465" s="8"/>
      <c r="Y465" s="8"/>
      <c r="Z465" s="8"/>
    </row>
    <row r="466" spans="1:26" ht="12.75" customHeight="1" x14ac:dyDescent="0.15">
      <c r="A466" s="8"/>
      <c r="B466" s="83"/>
      <c r="C466" s="89"/>
      <c r="D466" s="35"/>
      <c r="E466" s="35"/>
      <c r="F466" s="35"/>
      <c r="G466" s="8"/>
      <c r="H466" s="8"/>
      <c r="I466" s="8"/>
      <c r="J466" s="8"/>
      <c r="K466" s="8"/>
      <c r="L466" s="8"/>
      <c r="M466" s="8"/>
      <c r="N466" s="8"/>
      <c r="O466" s="8"/>
      <c r="P466" s="8"/>
      <c r="Q466" s="8"/>
      <c r="R466" s="8"/>
      <c r="S466" s="8"/>
      <c r="T466" s="8"/>
      <c r="U466" s="8"/>
      <c r="V466" s="8"/>
      <c r="W466" s="8"/>
      <c r="X466" s="8"/>
      <c r="Y466" s="8"/>
      <c r="Z466" s="8"/>
    </row>
    <row r="467" spans="1:26" ht="12.75" customHeight="1" x14ac:dyDescent="0.15">
      <c r="A467" s="8"/>
      <c r="B467" s="83"/>
      <c r="C467" s="89"/>
      <c r="D467" s="35"/>
      <c r="E467" s="35"/>
      <c r="F467" s="35"/>
      <c r="G467" s="8"/>
      <c r="H467" s="8"/>
      <c r="I467" s="8"/>
      <c r="J467" s="8"/>
      <c r="K467" s="8"/>
      <c r="L467" s="8"/>
      <c r="M467" s="8"/>
      <c r="N467" s="8"/>
      <c r="O467" s="8"/>
      <c r="P467" s="8"/>
      <c r="Q467" s="8"/>
      <c r="R467" s="8"/>
      <c r="S467" s="8"/>
      <c r="T467" s="8"/>
      <c r="U467" s="8"/>
      <c r="V467" s="8"/>
      <c r="W467" s="8"/>
      <c r="X467" s="8"/>
      <c r="Y467" s="8"/>
      <c r="Z467" s="8"/>
    </row>
    <row r="468" spans="1:26" ht="12.75" customHeight="1" x14ac:dyDescent="0.15">
      <c r="A468" s="8"/>
      <c r="B468" s="83"/>
      <c r="C468" s="89"/>
      <c r="D468" s="35"/>
      <c r="E468" s="35"/>
      <c r="F468" s="35"/>
      <c r="G468" s="8"/>
      <c r="H468" s="8"/>
      <c r="I468" s="8"/>
      <c r="J468" s="8"/>
      <c r="K468" s="8"/>
      <c r="L468" s="8"/>
      <c r="M468" s="8"/>
      <c r="N468" s="8"/>
      <c r="O468" s="8"/>
      <c r="P468" s="8"/>
      <c r="Q468" s="8"/>
      <c r="R468" s="8"/>
      <c r="S468" s="8"/>
      <c r="T468" s="8"/>
      <c r="U468" s="8"/>
      <c r="V468" s="8"/>
      <c r="W468" s="8"/>
      <c r="X468" s="8"/>
      <c r="Y468" s="8"/>
      <c r="Z468" s="8"/>
    </row>
    <row r="469" spans="1:26" ht="12.75" customHeight="1" x14ac:dyDescent="0.15">
      <c r="A469" s="8"/>
      <c r="B469" s="83"/>
      <c r="C469" s="89"/>
      <c r="D469" s="35"/>
      <c r="E469" s="35"/>
      <c r="F469" s="35"/>
      <c r="G469" s="8"/>
      <c r="H469" s="8"/>
      <c r="I469" s="8"/>
      <c r="J469" s="8"/>
      <c r="K469" s="8"/>
      <c r="L469" s="8"/>
      <c r="M469" s="8"/>
      <c r="N469" s="8"/>
      <c r="O469" s="8"/>
      <c r="P469" s="8"/>
      <c r="Q469" s="8"/>
      <c r="R469" s="8"/>
      <c r="S469" s="8"/>
      <c r="T469" s="8"/>
      <c r="U469" s="8"/>
      <c r="V469" s="8"/>
      <c r="W469" s="8"/>
      <c r="X469" s="8"/>
      <c r="Y469" s="8"/>
      <c r="Z469" s="8"/>
    </row>
    <row r="470" spans="1:26" ht="12.75" customHeight="1" x14ac:dyDescent="0.15">
      <c r="A470" s="8"/>
      <c r="B470" s="83"/>
      <c r="C470" s="89"/>
      <c r="D470" s="35"/>
      <c r="E470" s="35"/>
      <c r="F470" s="35"/>
      <c r="G470" s="8"/>
      <c r="H470" s="8"/>
      <c r="I470" s="8"/>
      <c r="J470" s="8"/>
      <c r="K470" s="8"/>
      <c r="L470" s="8"/>
      <c r="M470" s="8"/>
      <c r="N470" s="8"/>
      <c r="O470" s="8"/>
      <c r="P470" s="8"/>
      <c r="Q470" s="8"/>
      <c r="R470" s="8"/>
      <c r="S470" s="8"/>
      <c r="T470" s="8"/>
      <c r="U470" s="8"/>
      <c r="V470" s="8"/>
      <c r="W470" s="8"/>
      <c r="X470" s="8"/>
      <c r="Y470" s="8"/>
      <c r="Z470" s="8"/>
    </row>
    <row r="471" spans="1:26" ht="12.75" customHeight="1" x14ac:dyDescent="0.15">
      <c r="A471" s="8"/>
      <c r="B471" s="83"/>
      <c r="C471" s="89"/>
      <c r="D471" s="35"/>
      <c r="E471" s="35"/>
      <c r="F471" s="35"/>
      <c r="G471" s="8"/>
      <c r="H471" s="8"/>
      <c r="I471" s="8"/>
      <c r="J471" s="8"/>
      <c r="K471" s="8"/>
      <c r="L471" s="8"/>
      <c r="M471" s="8"/>
      <c r="N471" s="8"/>
      <c r="O471" s="8"/>
      <c r="P471" s="8"/>
      <c r="Q471" s="8"/>
      <c r="R471" s="8"/>
      <c r="S471" s="8"/>
      <c r="T471" s="8"/>
      <c r="U471" s="8"/>
      <c r="V471" s="8"/>
      <c r="W471" s="8"/>
      <c r="X471" s="8"/>
      <c r="Y471" s="8"/>
      <c r="Z471" s="8"/>
    </row>
    <row r="472" spans="1:26" ht="12.75" customHeight="1" x14ac:dyDescent="0.15">
      <c r="A472" s="8"/>
      <c r="B472" s="83"/>
      <c r="C472" s="89"/>
      <c r="D472" s="35"/>
      <c r="E472" s="35"/>
      <c r="F472" s="35"/>
      <c r="G472" s="8"/>
      <c r="H472" s="8"/>
      <c r="I472" s="8"/>
      <c r="J472" s="8"/>
      <c r="K472" s="8"/>
      <c r="L472" s="8"/>
      <c r="M472" s="8"/>
      <c r="N472" s="8"/>
      <c r="O472" s="8"/>
      <c r="P472" s="8"/>
      <c r="Q472" s="8"/>
      <c r="R472" s="8"/>
      <c r="S472" s="8"/>
      <c r="T472" s="8"/>
      <c r="U472" s="8"/>
      <c r="V472" s="8"/>
      <c r="W472" s="8"/>
      <c r="X472" s="8"/>
      <c r="Y472" s="8"/>
      <c r="Z472" s="8"/>
    </row>
    <row r="473" spans="1:26" ht="12.75" customHeight="1" x14ac:dyDescent="0.15">
      <c r="A473" s="8"/>
      <c r="B473" s="83"/>
      <c r="C473" s="89"/>
      <c r="D473" s="35"/>
      <c r="E473" s="35"/>
      <c r="F473" s="35"/>
      <c r="G473" s="8"/>
      <c r="H473" s="8"/>
      <c r="I473" s="8"/>
      <c r="J473" s="8"/>
      <c r="K473" s="8"/>
      <c r="L473" s="8"/>
      <c r="M473" s="8"/>
      <c r="N473" s="8"/>
      <c r="O473" s="8"/>
      <c r="P473" s="8"/>
      <c r="Q473" s="8"/>
      <c r="R473" s="8"/>
      <c r="S473" s="8"/>
      <c r="T473" s="8"/>
      <c r="U473" s="8"/>
      <c r="V473" s="8"/>
      <c r="W473" s="8"/>
      <c r="X473" s="8"/>
      <c r="Y473" s="8"/>
      <c r="Z473" s="8"/>
    </row>
    <row r="474" spans="1:26" ht="12.75" customHeight="1" x14ac:dyDescent="0.15">
      <c r="A474" s="8"/>
      <c r="B474" s="83"/>
      <c r="C474" s="89"/>
      <c r="D474" s="35"/>
      <c r="E474" s="35"/>
      <c r="F474" s="35"/>
      <c r="G474" s="8"/>
      <c r="H474" s="8"/>
      <c r="I474" s="8"/>
      <c r="J474" s="8"/>
      <c r="K474" s="8"/>
      <c r="L474" s="8"/>
      <c r="M474" s="8"/>
      <c r="N474" s="8"/>
      <c r="O474" s="8"/>
      <c r="P474" s="8"/>
      <c r="Q474" s="8"/>
      <c r="R474" s="8"/>
      <c r="S474" s="8"/>
      <c r="T474" s="8"/>
      <c r="U474" s="8"/>
      <c r="V474" s="8"/>
      <c r="W474" s="8"/>
      <c r="X474" s="8"/>
      <c r="Y474" s="8"/>
      <c r="Z474" s="8"/>
    </row>
    <row r="475" spans="1:26" ht="12.75" customHeight="1" x14ac:dyDescent="0.15">
      <c r="A475" s="8"/>
      <c r="B475" s="83"/>
      <c r="C475" s="89"/>
      <c r="D475" s="35"/>
      <c r="E475" s="35"/>
      <c r="F475" s="35"/>
      <c r="G475" s="8"/>
      <c r="H475" s="8"/>
      <c r="I475" s="8"/>
      <c r="J475" s="8"/>
      <c r="K475" s="8"/>
      <c r="L475" s="8"/>
      <c r="M475" s="8"/>
      <c r="N475" s="8"/>
      <c r="O475" s="8"/>
      <c r="P475" s="8"/>
      <c r="Q475" s="8"/>
      <c r="R475" s="8"/>
      <c r="S475" s="8"/>
      <c r="T475" s="8"/>
      <c r="U475" s="8"/>
      <c r="V475" s="8"/>
      <c r="W475" s="8"/>
      <c r="X475" s="8"/>
      <c r="Y475" s="8"/>
      <c r="Z475" s="8"/>
    </row>
    <row r="476" spans="1:26" ht="12.75" customHeight="1" x14ac:dyDescent="0.15">
      <c r="A476" s="8"/>
      <c r="B476" s="83"/>
      <c r="C476" s="89"/>
      <c r="D476" s="35"/>
      <c r="E476" s="35"/>
      <c r="F476" s="35"/>
      <c r="G476" s="8"/>
      <c r="H476" s="8"/>
      <c r="I476" s="8"/>
      <c r="J476" s="8"/>
      <c r="K476" s="8"/>
      <c r="L476" s="8"/>
      <c r="M476" s="8"/>
      <c r="N476" s="8"/>
      <c r="O476" s="8"/>
      <c r="P476" s="8"/>
      <c r="Q476" s="8"/>
      <c r="R476" s="8"/>
      <c r="S476" s="8"/>
      <c r="T476" s="8"/>
      <c r="U476" s="8"/>
      <c r="V476" s="8"/>
      <c r="W476" s="8"/>
      <c r="X476" s="8"/>
      <c r="Y476" s="8"/>
      <c r="Z476" s="8"/>
    </row>
    <row r="477" spans="1:26" ht="12.75" customHeight="1" x14ac:dyDescent="0.15">
      <c r="A477" s="8"/>
      <c r="B477" s="83"/>
      <c r="C477" s="89"/>
      <c r="D477" s="35"/>
      <c r="E477" s="35"/>
      <c r="F477" s="35"/>
      <c r="G477" s="8"/>
      <c r="H477" s="8"/>
      <c r="I477" s="8"/>
      <c r="J477" s="8"/>
      <c r="K477" s="8"/>
      <c r="L477" s="8"/>
      <c r="M477" s="8"/>
      <c r="N477" s="8"/>
      <c r="O477" s="8"/>
      <c r="P477" s="8"/>
      <c r="Q477" s="8"/>
      <c r="R477" s="8"/>
      <c r="S477" s="8"/>
      <c r="T477" s="8"/>
      <c r="U477" s="8"/>
      <c r="V477" s="8"/>
      <c r="W477" s="8"/>
      <c r="X477" s="8"/>
      <c r="Y477" s="8"/>
      <c r="Z477" s="8"/>
    </row>
    <row r="478" spans="1:26" ht="12.75" customHeight="1" x14ac:dyDescent="0.15">
      <c r="A478" s="8"/>
      <c r="B478" s="83"/>
      <c r="C478" s="89"/>
      <c r="D478" s="35"/>
      <c r="E478" s="35"/>
      <c r="F478" s="35"/>
      <c r="G478" s="8"/>
      <c r="H478" s="8"/>
      <c r="I478" s="8"/>
      <c r="J478" s="8"/>
      <c r="K478" s="8"/>
      <c r="L478" s="8"/>
      <c r="M478" s="8"/>
      <c r="N478" s="8"/>
      <c r="O478" s="8"/>
      <c r="P478" s="8"/>
      <c r="Q478" s="8"/>
      <c r="R478" s="8"/>
      <c r="S478" s="8"/>
      <c r="T478" s="8"/>
      <c r="U478" s="8"/>
      <c r="V478" s="8"/>
      <c r="W478" s="8"/>
      <c r="X478" s="8"/>
      <c r="Y478" s="8"/>
      <c r="Z478" s="8"/>
    </row>
    <row r="479" spans="1:26" ht="12.75" customHeight="1" x14ac:dyDescent="0.15">
      <c r="A479" s="8"/>
      <c r="B479" s="83"/>
      <c r="C479" s="89"/>
      <c r="D479" s="35"/>
      <c r="E479" s="35"/>
      <c r="F479" s="35"/>
      <c r="G479" s="8"/>
      <c r="H479" s="8"/>
      <c r="I479" s="8"/>
      <c r="J479" s="8"/>
      <c r="K479" s="8"/>
      <c r="L479" s="8"/>
      <c r="M479" s="8"/>
      <c r="N479" s="8"/>
      <c r="O479" s="8"/>
      <c r="P479" s="8"/>
      <c r="Q479" s="8"/>
      <c r="R479" s="8"/>
      <c r="S479" s="8"/>
      <c r="T479" s="8"/>
      <c r="U479" s="8"/>
      <c r="V479" s="8"/>
      <c r="W479" s="8"/>
      <c r="X479" s="8"/>
      <c r="Y479" s="8"/>
      <c r="Z479" s="8"/>
    </row>
    <row r="480" spans="1:26" ht="12.75" customHeight="1" x14ac:dyDescent="0.15">
      <c r="A480" s="8"/>
      <c r="B480" s="83"/>
      <c r="C480" s="89"/>
      <c r="D480" s="35"/>
      <c r="E480" s="35"/>
      <c r="F480" s="35"/>
      <c r="G480" s="8"/>
      <c r="H480" s="8"/>
      <c r="I480" s="8"/>
      <c r="J480" s="8"/>
      <c r="K480" s="8"/>
      <c r="L480" s="8"/>
      <c r="M480" s="8"/>
      <c r="N480" s="8"/>
      <c r="O480" s="8"/>
      <c r="P480" s="8"/>
      <c r="Q480" s="8"/>
      <c r="R480" s="8"/>
      <c r="S480" s="8"/>
      <c r="T480" s="8"/>
      <c r="U480" s="8"/>
      <c r="V480" s="8"/>
      <c r="W480" s="8"/>
      <c r="X480" s="8"/>
      <c r="Y480" s="8"/>
      <c r="Z480" s="8"/>
    </row>
    <row r="481" spans="1:26" ht="12.75" customHeight="1" x14ac:dyDescent="0.15">
      <c r="A481" s="8"/>
      <c r="B481" s="83"/>
      <c r="C481" s="89"/>
      <c r="D481" s="35"/>
      <c r="E481" s="35"/>
      <c r="F481" s="35"/>
      <c r="G481" s="8"/>
      <c r="H481" s="8"/>
      <c r="I481" s="8"/>
      <c r="J481" s="8"/>
      <c r="K481" s="8"/>
      <c r="L481" s="8"/>
      <c r="M481" s="8"/>
      <c r="N481" s="8"/>
      <c r="O481" s="8"/>
      <c r="P481" s="8"/>
      <c r="Q481" s="8"/>
      <c r="R481" s="8"/>
      <c r="S481" s="8"/>
      <c r="T481" s="8"/>
      <c r="U481" s="8"/>
      <c r="V481" s="8"/>
      <c r="W481" s="8"/>
      <c r="X481" s="8"/>
      <c r="Y481" s="8"/>
      <c r="Z481" s="8"/>
    </row>
    <row r="482" spans="1:26" ht="12.75" customHeight="1" x14ac:dyDescent="0.15">
      <c r="A482" s="8"/>
      <c r="B482" s="83"/>
      <c r="C482" s="89"/>
      <c r="D482" s="35"/>
      <c r="E482" s="35"/>
      <c r="F482" s="35"/>
      <c r="G482" s="8"/>
      <c r="H482" s="8"/>
      <c r="I482" s="8"/>
      <c r="J482" s="8"/>
      <c r="K482" s="8"/>
      <c r="L482" s="8"/>
      <c r="M482" s="8"/>
      <c r="N482" s="8"/>
      <c r="O482" s="8"/>
      <c r="P482" s="8"/>
      <c r="Q482" s="8"/>
      <c r="R482" s="8"/>
      <c r="S482" s="8"/>
      <c r="T482" s="8"/>
      <c r="U482" s="8"/>
      <c r="V482" s="8"/>
      <c r="W482" s="8"/>
      <c r="X482" s="8"/>
      <c r="Y482" s="8"/>
      <c r="Z482" s="8"/>
    </row>
    <row r="483" spans="1:26" ht="12.75" customHeight="1" x14ac:dyDescent="0.15">
      <c r="A483" s="8"/>
      <c r="B483" s="83"/>
      <c r="C483" s="89"/>
      <c r="D483" s="35"/>
      <c r="E483" s="35"/>
      <c r="F483" s="35"/>
      <c r="G483" s="8"/>
      <c r="H483" s="8"/>
      <c r="I483" s="8"/>
      <c r="J483" s="8"/>
      <c r="K483" s="8"/>
      <c r="L483" s="8"/>
      <c r="M483" s="8"/>
      <c r="N483" s="8"/>
      <c r="O483" s="8"/>
      <c r="P483" s="8"/>
      <c r="Q483" s="8"/>
      <c r="R483" s="8"/>
      <c r="S483" s="8"/>
      <c r="T483" s="8"/>
      <c r="U483" s="8"/>
      <c r="V483" s="8"/>
      <c r="W483" s="8"/>
      <c r="X483" s="8"/>
      <c r="Y483" s="8"/>
      <c r="Z483" s="8"/>
    </row>
    <row r="484" spans="1:26" ht="12.75" customHeight="1" x14ac:dyDescent="0.15">
      <c r="A484" s="8"/>
      <c r="B484" s="83"/>
      <c r="C484" s="89"/>
      <c r="D484" s="35"/>
      <c r="E484" s="35"/>
      <c r="F484" s="35"/>
      <c r="G484" s="8"/>
      <c r="H484" s="8"/>
      <c r="I484" s="8"/>
      <c r="J484" s="8"/>
      <c r="K484" s="8"/>
      <c r="L484" s="8"/>
      <c r="M484" s="8"/>
      <c r="N484" s="8"/>
      <c r="O484" s="8"/>
      <c r="P484" s="8"/>
      <c r="Q484" s="8"/>
      <c r="R484" s="8"/>
      <c r="S484" s="8"/>
      <c r="T484" s="8"/>
      <c r="U484" s="8"/>
      <c r="V484" s="8"/>
      <c r="W484" s="8"/>
      <c r="X484" s="8"/>
      <c r="Y484" s="8"/>
      <c r="Z484" s="8"/>
    </row>
    <row r="485" spans="1:26" ht="12.75" customHeight="1" x14ac:dyDescent="0.15">
      <c r="A485" s="8"/>
      <c r="B485" s="83"/>
      <c r="C485" s="89"/>
      <c r="D485" s="35"/>
      <c r="E485" s="35"/>
      <c r="F485" s="35"/>
      <c r="G485" s="8"/>
      <c r="H485" s="8"/>
      <c r="I485" s="8"/>
      <c r="J485" s="8"/>
      <c r="K485" s="8"/>
      <c r="L485" s="8"/>
      <c r="M485" s="8"/>
      <c r="N485" s="8"/>
      <c r="O485" s="8"/>
      <c r="P485" s="8"/>
      <c r="Q485" s="8"/>
      <c r="R485" s="8"/>
      <c r="S485" s="8"/>
      <c r="T485" s="8"/>
      <c r="U485" s="8"/>
      <c r="V485" s="8"/>
      <c r="W485" s="8"/>
      <c r="X485" s="8"/>
      <c r="Y485" s="8"/>
      <c r="Z485" s="8"/>
    </row>
    <row r="486" spans="1:26" ht="12.75" customHeight="1" x14ac:dyDescent="0.15">
      <c r="A486" s="8"/>
      <c r="B486" s="83"/>
      <c r="C486" s="89"/>
      <c r="D486" s="35"/>
      <c r="E486" s="35"/>
      <c r="F486" s="35"/>
      <c r="G486" s="8"/>
      <c r="H486" s="8"/>
      <c r="I486" s="8"/>
      <c r="J486" s="8"/>
      <c r="K486" s="8"/>
      <c r="L486" s="8"/>
      <c r="M486" s="8"/>
      <c r="N486" s="8"/>
      <c r="O486" s="8"/>
      <c r="P486" s="8"/>
      <c r="Q486" s="8"/>
      <c r="R486" s="8"/>
      <c r="S486" s="8"/>
      <c r="T486" s="8"/>
      <c r="U486" s="8"/>
      <c r="V486" s="8"/>
      <c r="W486" s="8"/>
      <c r="X486" s="8"/>
      <c r="Y486" s="8"/>
      <c r="Z486" s="8"/>
    </row>
    <row r="487" spans="1:26" ht="12.75" customHeight="1" x14ac:dyDescent="0.15">
      <c r="A487" s="8"/>
      <c r="B487" s="83"/>
      <c r="C487" s="89"/>
      <c r="D487" s="35"/>
      <c r="E487" s="35"/>
      <c r="F487" s="35"/>
      <c r="G487" s="8"/>
      <c r="H487" s="8"/>
      <c r="I487" s="8"/>
      <c r="J487" s="8"/>
      <c r="K487" s="8"/>
      <c r="L487" s="8"/>
      <c r="M487" s="8"/>
      <c r="N487" s="8"/>
      <c r="O487" s="8"/>
      <c r="P487" s="8"/>
      <c r="Q487" s="8"/>
      <c r="R487" s="8"/>
      <c r="S487" s="8"/>
      <c r="T487" s="8"/>
      <c r="U487" s="8"/>
      <c r="V487" s="8"/>
      <c r="W487" s="8"/>
      <c r="X487" s="8"/>
      <c r="Y487" s="8"/>
      <c r="Z487" s="8"/>
    </row>
    <row r="488" spans="1:26" ht="12.75" customHeight="1" x14ac:dyDescent="0.15">
      <c r="A488" s="8"/>
      <c r="B488" s="83"/>
      <c r="C488" s="89"/>
      <c r="D488" s="35"/>
      <c r="E488" s="35"/>
      <c r="F488" s="35"/>
      <c r="G488" s="8"/>
      <c r="H488" s="8"/>
      <c r="I488" s="8"/>
      <c r="J488" s="8"/>
      <c r="K488" s="8"/>
      <c r="L488" s="8"/>
      <c r="M488" s="8"/>
      <c r="N488" s="8"/>
      <c r="O488" s="8"/>
      <c r="P488" s="8"/>
      <c r="Q488" s="8"/>
      <c r="R488" s="8"/>
      <c r="S488" s="8"/>
      <c r="T488" s="8"/>
      <c r="U488" s="8"/>
      <c r="V488" s="8"/>
      <c r="W488" s="8"/>
      <c r="X488" s="8"/>
      <c r="Y488" s="8"/>
      <c r="Z488" s="8"/>
    </row>
    <row r="489" spans="1:26" ht="12.75" customHeight="1" x14ac:dyDescent="0.15">
      <c r="A489" s="8"/>
      <c r="B489" s="83"/>
      <c r="C489" s="89"/>
      <c r="D489" s="35"/>
      <c r="E489" s="35"/>
      <c r="F489" s="35"/>
      <c r="G489" s="8"/>
      <c r="H489" s="8"/>
      <c r="I489" s="8"/>
      <c r="J489" s="8"/>
      <c r="K489" s="8"/>
      <c r="L489" s="8"/>
      <c r="M489" s="8"/>
      <c r="N489" s="8"/>
      <c r="O489" s="8"/>
      <c r="P489" s="8"/>
      <c r="Q489" s="8"/>
      <c r="R489" s="8"/>
      <c r="S489" s="8"/>
      <c r="T489" s="8"/>
      <c r="U489" s="8"/>
      <c r="V489" s="8"/>
      <c r="W489" s="8"/>
      <c r="X489" s="8"/>
      <c r="Y489" s="8"/>
      <c r="Z489" s="8"/>
    </row>
    <row r="490" spans="1:26" ht="12.75" customHeight="1" x14ac:dyDescent="0.15">
      <c r="A490" s="8"/>
      <c r="B490" s="83"/>
      <c r="C490" s="89"/>
      <c r="D490" s="35"/>
      <c r="E490" s="35"/>
      <c r="F490" s="35"/>
      <c r="G490" s="8"/>
      <c r="H490" s="8"/>
      <c r="I490" s="8"/>
      <c r="J490" s="8"/>
      <c r="K490" s="8"/>
      <c r="L490" s="8"/>
      <c r="M490" s="8"/>
      <c r="N490" s="8"/>
      <c r="O490" s="8"/>
      <c r="P490" s="8"/>
      <c r="Q490" s="8"/>
      <c r="R490" s="8"/>
      <c r="S490" s="8"/>
      <c r="T490" s="8"/>
      <c r="U490" s="8"/>
      <c r="V490" s="8"/>
      <c r="W490" s="8"/>
      <c r="X490" s="8"/>
      <c r="Y490" s="8"/>
      <c r="Z490" s="8"/>
    </row>
    <row r="491" spans="1:26" ht="12.75" customHeight="1" x14ac:dyDescent="0.15">
      <c r="A491" s="8"/>
      <c r="B491" s="83"/>
      <c r="C491" s="89"/>
      <c r="D491" s="35"/>
      <c r="E491" s="35"/>
      <c r="F491" s="35"/>
      <c r="G491" s="8"/>
      <c r="H491" s="8"/>
      <c r="I491" s="8"/>
      <c r="J491" s="8"/>
      <c r="K491" s="8"/>
      <c r="L491" s="8"/>
      <c r="M491" s="8"/>
      <c r="N491" s="8"/>
      <c r="O491" s="8"/>
      <c r="P491" s="8"/>
      <c r="Q491" s="8"/>
      <c r="R491" s="8"/>
      <c r="S491" s="8"/>
      <c r="T491" s="8"/>
      <c r="U491" s="8"/>
      <c r="V491" s="8"/>
      <c r="W491" s="8"/>
      <c r="X491" s="8"/>
      <c r="Y491" s="8"/>
      <c r="Z491" s="8"/>
    </row>
    <row r="492" spans="1:26" ht="12.75" customHeight="1" x14ac:dyDescent="0.15">
      <c r="A492" s="8"/>
      <c r="B492" s="83"/>
      <c r="C492" s="89"/>
      <c r="D492" s="35"/>
      <c r="E492" s="35"/>
      <c r="F492" s="35"/>
      <c r="G492" s="8"/>
      <c r="H492" s="8"/>
      <c r="I492" s="8"/>
      <c r="J492" s="8"/>
      <c r="K492" s="8"/>
      <c r="L492" s="8"/>
      <c r="M492" s="8"/>
      <c r="N492" s="8"/>
      <c r="O492" s="8"/>
      <c r="P492" s="8"/>
      <c r="Q492" s="8"/>
      <c r="R492" s="8"/>
      <c r="S492" s="8"/>
      <c r="T492" s="8"/>
      <c r="U492" s="8"/>
      <c r="V492" s="8"/>
      <c r="W492" s="8"/>
      <c r="X492" s="8"/>
      <c r="Y492" s="8"/>
      <c r="Z492" s="8"/>
    </row>
    <row r="493" spans="1:26" ht="12.75" customHeight="1" x14ac:dyDescent="0.15">
      <c r="A493" s="8"/>
      <c r="B493" s="83"/>
      <c r="C493" s="89"/>
      <c r="D493" s="35"/>
      <c r="E493" s="35"/>
      <c r="F493" s="35"/>
      <c r="G493" s="8"/>
      <c r="H493" s="8"/>
      <c r="I493" s="8"/>
      <c r="J493" s="8"/>
      <c r="K493" s="8"/>
      <c r="L493" s="8"/>
      <c r="M493" s="8"/>
      <c r="N493" s="8"/>
      <c r="O493" s="8"/>
      <c r="P493" s="8"/>
      <c r="Q493" s="8"/>
      <c r="R493" s="8"/>
      <c r="S493" s="8"/>
      <c r="T493" s="8"/>
      <c r="U493" s="8"/>
      <c r="V493" s="8"/>
      <c r="W493" s="8"/>
      <c r="X493" s="8"/>
      <c r="Y493" s="8"/>
      <c r="Z493" s="8"/>
    </row>
    <row r="494" spans="1:26" ht="12.75" customHeight="1" x14ac:dyDescent="0.15">
      <c r="A494" s="8"/>
      <c r="B494" s="83"/>
      <c r="C494" s="89"/>
      <c r="D494" s="35"/>
      <c r="E494" s="35"/>
      <c r="F494" s="35"/>
      <c r="G494" s="8"/>
      <c r="H494" s="8"/>
      <c r="I494" s="8"/>
      <c r="J494" s="8"/>
      <c r="K494" s="8"/>
      <c r="L494" s="8"/>
      <c r="M494" s="8"/>
      <c r="N494" s="8"/>
      <c r="O494" s="8"/>
      <c r="P494" s="8"/>
      <c r="Q494" s="8"/>
      <c r="R494" s="8"/>
      <c r="S494" s="8"/>
      <c r="T494" s="8"/>
      <c r="U494" s="8"/>
      <c r="V494" s="8"/>
      <c r="W494" s="8"/>
      <c r="X494" s="8"/>
      <c r="Y494" s="8"/>
      <c r="Z494" s="8"/>
    </row>
    <row r="495" spans="1:26" ht="12.75" customHeight="1" x14ac:dyDescent="0.15">
      <c r="A495" s="8"/>
      <c r="B495" s="83"/>
      <c r="C495" s="89"/>
      <c r="D495" s="35"/>
      <c r="E495" s="35"/>
      <c r="F495" s="35"/>
      <c r="G495" s="8"/>
      <c r="H495" s="8"/>
      <c r="I495" s="8"/>
      <c r="J495" s="8"/>
      <c r="K495" s="8"/>
      <c r="L495" s="8"/>
      <c r="M495" s="8"/>
      <c r="N495" s="8"/>
      <c r="O495" s="8"/>
      <c r="P495" s="8"/>
      <c r="Q495" s="8"/>
      <c r="R495" s="8"/>
      <c r="S495" s="8"/>
      <c r="T495" s="8"/>
      <c r="U495" s="8"/>
      <c r="V495" s="8"/>
      <c r="W495" s="8"/>
      <c r="X495" s="8"/>
      <c r="Y495" s="8"/>
      <c r="Z495" s="8"/>
    </row>
    <row r="496" spans="1:26" ht="12.75" customHeight="1" x14ac:dyDescent="0.15">
      <c r="A496" s="8"/>
      <c r="B496" s="83"/>
      <c r="C496" s="89"/>
      <c r="D496" s="35"/>
      <c r="E496" s="35"/>
      <c r="F496" s="35"/>
      <c r="G496" s="8"/>
      <c r="H496" s="8"/>
      <c r="I496" s="8"/>
      <c r="J496" s="8"/>
      <c r="K496" s="8"/>
      <c r="L496" s="8"/>
      <c r="M496" s="8"/>
      <c r="N496" s="8"/>
      <c r="O496" s="8"/>
      <c r="P496" s="8"/>
      <c r="Q496" s="8"/>
      <c r="R496" s="8"/>
      <c r="S496" s="8"/>
      <c r="T496" s="8"/>
      <c r="U496" s="8"/>
      <c r="V496" s="8"/>
      <c r="W496" s="8"/>
      <c r="X496" s="8"/>
      <c r="Y496" s="8"/>
      <c r="Z496" s="8"/>
    </row>
    <row r="497" spans="1:26" ht="12.75" customHeight="1" x14ac:dyDescent="0.15">
      <c r="A497" s="8"/>
      <c r="B497" s="83"/>
      <c r="C497" s="89"/>
      <c r="D497" s="35"/>
      <c r="E497" s="35"/>
      <c r="F497" s="35"/>
      <c r="G497" s="8"/>
      <c r="H497" s="8"/>
      <c r="I497" s="8"/>
      <c r="J497" s="8"/>
      <c r="K497" s="8"/>
      <c r="L497" s="8"/>
      <c r="M497" s="8"/>
      <c r="N497" s="8"/>
      <c r="O497" s="8"/>
      <c r="P497" s="8"/>
      <c r="Q497" s="8"/>
      <c r="R497" s="8"/>
      <c r="S497" s="8"/>
      <c r="T497" s="8"/>
      <c r="U497" s="8"/>
      <c r="V497" s="8"/>
      <c r="W497" s="8"/>
      <c r="X497" s="8"/>
      <c r="Y497" s="8"/>
      <c r="Z497" s="8"/>
    </row>
    <row r="498" spans="1:26" ht="12.75" customHeight="1" x14ac:dyDescent="0.15">
      <c r="A498" s="8"/>
      <c r="B498" s="83"/>
      <c r="C498" s="89"/>
      <c r="D498" s="35"/>
      <c r="E498" s="35"/>
      <c r="F498" s="35"/>
      <c r="G498" s="8"/>
      <c r="H498" s="8"/>
      <c r="I498" s="8"/>
      <c r="J498" s="8"/>
      <c r="K498" s="8"/>
      <c r="L498" s="8"/>
      <c r="M498" s="8"/>
      <c r="N498" s="8"/>
      <c r="O498" s="8"/>
      <c r="P498" s="8"/>
      <c r="Q498" s="8"/>
      <c r="R498" s="8"/>
      <c r="S498" s="8"/>
      <c r="T498" s="8"/>
      <c r="U498" s="8"/>
      <c r="V498" s="8"/>
      <c r="W498" s="8"/>
      <c r="X498" s="8"/>
      <c r="Y498" s="8"/>
      <c r="Z498" s="8"/>
    </row>
    <row r="499" spans="1:26" ht="12.75" customHeight="1" x14ac:dyDescent="0.15">
      <c r="A499" s="8"/>
      <c r="B499" s="83"/>
      <c r="C499" s="89"/>
      <c r="D499" s="35"/>
      <c r="E499" s="35"/>
      <c r="F499" s="35"/>
      <c r="G499" s="8"/>
      <c r="H499" s="8"/>
      <c r="I499" s="8"/>
      <c r="J499" s="8"/>
      <c r="K499" s="8"/>
      <c r="L499" s="8"/>
      <c r="M499" s="8"/>
      <c r="N499" s="8"/>
      <c r="O499" s="8"/>
      <c r="P499" s="8"/>
      <c r="Q499" s="8"/>
      <c r="R499" s="8"/>
      <c r="S499" s="8"/>
      <c r="T499" s="8"/>
      <c r="U499" s="8"/>
      <c r="V499" s="8"/>
      <c r="W499" s="8"/>
      <c r="X499" s="8"/>
      <c r="Y499" s="8"/>
      <c r="Z499" s="8"/>
    </row>
    <row r="500" spans="1:26" ht="12.75" customHeight="1" x14ac:dyDescent="0.15">
      <c r="A500" s="8"/>
      <c r="B500" s="83"/>
      <c r="C500" s="89"/>
      <c r="D500" s="35"/>
      <c r="E500" s="35"/>
      <c r="F500" s="35"/>
      <c r="G500" s="8"/>
      <c r="H500" s="8"/>
      <c r="I500" s="8"/>
      <c r="J500" s="8"/>
      <c r="K500" s="8"/>
      <c r="L500" s="8"/>
      <c r="M500" s="8"/>
      <c r="N500" s="8"/>
      <c r="O500" s="8"/>
      <c r="P500" s="8"/>
      <c r="Q500" s="8"/>
      <c r="R500" s="8"/>
      <c r="S500" s="8"/>
      <c r="T500" s="8"/>
      <c r="U500" s="8"/>
      <c r="V500" s="8"/>
      <c r="W500" s="8"/>
      <c r="X500" s="8"/>
      <c r="Y500" s="8"/>
      <c r="Z500" s="8"/>
    </row>
    <row r="501" spans="1:26" ht="12.75" customHeight="1" x14ac:dyDescent="0.15">
      <c r="A501" s="8"/>
      <c r="B501" s="83"/>
      <c r="C501" s="89"/>
      <c r="D501" s="35"/>
      <c r="E501" s="35"/>
      <c r="F501" s="35"/>
      <c r="G501" s="8"/>
      <c r="H501" s="8"/>
      <c r="I501" s="8"/>
      <c r="J501" s="8"/>
      <c r="K501" s="8"/>
      <c r="L501" s="8"/>
      <c r="M501" s="8"/>
      <c r="N501" s="8"/>
      <c r="O501" s="8"/>
      <c r="P501" s="8"/>
      <c r="Q501" s="8"/>
      <c r="R501" s="8"/>
      <c r="S501" s="8"/>
      <c r="T501" s="8"/>
      <c r="U501" s="8"/>
      <c r="V501" s="8"/>
      <c r="W501" s="8"/>
      <c r="X501" s="8"/>
      <c r="Y501" s="8"/>
      <c r="Z501" s="8"/>
    </row>
    <row r="502" spans="1:26" ht="12.75" customHeight="1" x14ac:dyDescent="0.15">
      <c r="A502" s="8"/>
      <c r="B502" s="83"/>
      <c r="C502" s="89"/>
      <c r="D502" s="35"/>
      <c r="E502" s="35"/>
      <c r="F502" s="35"/>
      <c r="G502" s="8"/>
      <c r="H502" s="8"/>
      <c r="I502" s="8"/>
      <c r="J502" s="8"/>
      <c r="K502" s="8"/>
      <c r="L502" s="8"/>
      <c r="M502" s="8"/>
      <c r="N502" s="8"/>
      <c r="O502" s="8"/>
      <c r="P502" s="8"/>
      <c r="Q502" s="8"/>
      <c r="R502" s="8"/>
      <c r="S502" s="8"/>
      <c r="T502" s="8"/>
      <c r="U502" s="8"/>
      <c r="V502" s="8"/>
      <c r="W502" s="8"/>
      <c r="X502" s="8"/>
      <c r="Y502" s="8"/>
      <c r="Z502" s="8"/>
    </row>
    <row r="503" spans="1:26" ht="12.75" customHeight="1" x14ac:dyDescent="0.15">
      <c r="A503" s="8"/>
      <c r="B503" s="83"/>
      <c r="C503" s="89"/>
      <c r="D503" s="35"/>
      <c r="E503" s="35"/>
      <c r="F503" s="35"/>
      <c r="G503" s="8"/>
      <c r="H503" s="8"/>
      <c r="I503" s="8"/>
      <c r="J503" s="8"/>
      <c r="K503" s="8"/>
      <c r="L503" s="8"/>
      <c r="M503" s="8"/>
      <c r="N503" s="8"/>
      <c r="O503" s="8"/>
      <c r="P503" s="8"/>
      <c r="Q503" s="8"/>
      <c r="R503" s="8"/>
      <c r="S503" s="8"/>
      <c r="T503" s="8"/>
      <c r="U503" s="8"/>
      <c r="V503" s="8"/>
      <c r="W503" s="8"/>
      <c r="X503" s="8"/>
      <c r="Y503" s="8"/>
      <c r="Z503" s="8"/>
    </row>
    <row r="504" spans="1:26" ht="12.75" customHeight="1" x14ac:dyDescent="0.15">
      <c r="A504" s="8"/>
      <c r="B504" s="83"/>
      <c r="C504" s="89"/>
      <c r="D504" s="35"/>
      <c r="E504" s="35"/>
      <c r="F504" s="35"/>
      <c r="G504" s="8"/>
      <c r="H504" s="8"/>
      <c r="I504" s="8"/>
      <c r="J504" s="8"/>
      <c r="K504" s="8"/>
      <c r="L504" s="8"/>
      <c r="M504" s="8"/>
      <c r="N504" s="8"/>
      <c r="O504" s="8"/>
      <c r="P504" s="8"/>
      <c r="Q504" s="8"/>
      <c r="R504" s="8"/>
      <c r="S504" s="8"/>
      <c r="T504" s="8"/>
      <c r="U504" s="8"/>
      <c r="V504" s="8"/>
      <c r="W504" s="8"/>
      <c r="X504" s="8"/>
      <c r="Y504" s="8"/>
      <c r="Z504" s="8"/>
    </row>
    <row r="505" spans="1:26" ht="12.75" customHeight="1" x14ac:dyDescent="0.15">
      <c r="A505" s="8"/>
      <c r="B505" s="83"/>
      <c r="C505" s="89"/>
      <c r="D505" s="35"/>
      <c r="E505" s="35"/>
      <c r="F505" s="35"/>
      <c r="G505" s="8"/>
      <c r="H505" s="8"/>
      <c r="I505" s="8"/>
      <c r="J505" s="8"/>
      <c r="K505" s="8"/>
      <c r="L505" s="8"/>
      <c r="M505" s="8"/>
      <c r="N505" s="8"/>
      <c r="O505" s="8"/>
      <c r="P505" s="8"/>
      <c r="Q505" s="8"/>
      <c r="R505" s="8"/>
      <c r="S505" s="8"/>
      <c r="T505" s="8"/>
      <c r="U505" s="8"/>
      <c r="V505" s="8"/>
      <c r="W505" s="8"/>
      <c r="X505" s="8"/>
      <c r="Y505" s="8"/>
      <c r="Z505" s="8"/>
    </row>
    <row r="506" spans="1:26" ht="12.75" customHeight="1" x14ac:dyDescent="0.15">
      <c r="A506" s="8"/>
      <c r="B506" s="83"/>
      <c r="C506" s="89"/>
      <c r="D506" s="35"/>
      <c r="E506" s="35"/>
      <c r="F506" s="35"/>
      <c r="G506" s="8"/>
      <c r="H506" s="8"/>
      <c r="I506" s="8"/>
      <c r="J506" s="8"/>
      <c r="K506" s="8"/>
      <c r="L506" s="8"/>
      <c r="M506" s="8"/>
      <c r="N506" s="8"/>
      <c r="O506" s="8"/>
      <c r="P506" s="8"/>
      <c r="Q506" s="8"/>
      <c r="R506" s="8"/>
      <c r="S506" s="8"/>
      <c r="T506" s="8"/>
      <c r="U506" s="8"/>
      <c r="V506" s="8"/>
      <c r="W506" s="8"/>
      <c r="X506" s="8"/>
      <c r="Y506" s="8"/>
      <c r="Z506" s="8"/>
    </row>
    <row r="507" spans="1:26" ht="12.75" customHeight="1" x14ac:dyDescent="0.15">
      <c r="A507" s="8"/>
      <c r="B507" s="83"/>
      <c r="C507" s="89"/>
      <c r="D507" s="35"/>
      <c r="E507" s="35"/>
      <c r="F507" s="35"/>
      <c r="G507" s="8"/>
      <c r="H507" s="8"/>
      <c r="I507" s="8"/>
      <c r="J507" s="8"/>
      <c r="K507" s="8"/>
      <c r="L507" s="8"/>
      <c r="M507" s="8"/>
      <c r="N507" s="8"/>
      <c r="O507" s="8"/>
      <c r="P507" s="8"/>
      <c r="Q507" s="8"/>
      <c r="R507" s="8"/>
      <c r="S507" s="8"/>
      <c r="T507" s="8"/>
      <c r="U507" s="8"/>
      <c r="V507" s="8"/>
      <c r="W507" s="8"/>
      <c r="X507" s="8"/>
      <c r="Y507" s="8"/>
      <c r="Z507" s="8"/>
    </row>
    <row r="508" spans="1:26" ht="12.75" customHeight="1" x14ac:dyDescent="0.15">
      <c r="A508" s="8"/>
      <c r="B508" s="83"/>
      <c r="C508" s="89"/>
      <c r="D508" s="35"/>
      <c r="E508" s="35"/>
      <c r="F508" s="35"/>
      <c r="G508" s="8"/>
      <c r="H508" s="8"/>
      <c r="I508" s="8"/>
      <c r="J508" s="8"/>
      <c r="K508" s="8"/>
      <c r="L508" s="8"/>
      <c r="M508" s="8"/>
      <c r="N508" s="8"/>
      <c r="O508" s="8"/>
      <c r="P508" s="8"/>
      <c r="Q508" s="8"/>
      <c r="R508" s="8"/>
      <c r="S508" s="8"/>
      <c r="T508" s="8"/>
      <c r="U508" s="8"/>
      <c r="V508" s="8"/>
      <c r="W508" s="8"/>
      <c r="X508" s="8"/>
      <c r="Y508" s="8"/>
      <c r="Z508" s="8"/>
    </row>
    <row r="509" spans="1:26" ht="12.75" customHeight="1" x14ac:dyDescent="0.15">
      <c r="A509" s="8"/>
      <c r="B509" s="83"/>
      <c r="C509" s="89"/>
      <c r="D509" s="35"/>
      <c r="E509" s="35"/>
      <c r="F509" s="35"/>
      <c r="G509" s="8"/>
      <c r="H509" s="8"/>
      <c r="I509" s="8"/>
      <c r="J509" s="8"/>
      <c r="K509" s="8"/>
      <c r="L509" s="8"/>
      <c r="M509" s="8"/>
      <c r="N509" s="8"/>
      <c r="O509" s="8"/>
      <c r="P509" s="8"/>
      <c r="Q509" s="8"/>
      <c r="R509" s="8"/>
      <c r="S509" s="8"/>
      <c r="T509" s="8"/>
      <c r="U509" s="8"/>
      <c r="V509" s="8"/>
      <c r="W509" s="8"/>
      <c r="X509" s="8"/>
      <c r="Y509" s="8"/>
      <c r="Z509" s="8"/>
    </row>
    <row r="510" spans="1:26" ht="12.75" customHeight="1" x14ac:dyDescent="0.15">
      <c r="A510" s="8"/>
      <c r="B510" s="83"/>
      <c r="C510" s="89"/>
      <c r="D510" s="35"/>
      <c r="E510" s="35"/>
      <c r="F510" s="35"/>
      <c r="G510" s="8"/>
      <c r="H510" s="8"/>
      <c r="I510" s="8"/>
      <c r="J510" s="8"/>
      <c r="K510" s="8"/>
      <c r="L510" s="8"/>
      <c r="M510" s="8"/>
      <c r="N510" s="8"/>
      <c r="O510" s="8"/>
      <c r="P510" s="8"/>
      <c r="Q510" s="8"/>
      <c r="R510" s="8"/>
      <c r="S510" s="8"/>
      <c r="T510" s="8"/>
      <c r="U510" s="8"/>
      <c r="V510" s="8"/>
      <c r="W510" s="8"/>
      <c r="X510" s="8"/>
      <c r="Y510" s="8"/>
      <c r="Z510" s="8"/>
    </row>
    <row r="511" spans="1:26" ht="12.75" customHeight="1" x14ac:dyDescent="0.15">
      <c r="A511" s="8"/>
      <c r="B511" s="83"/>
      <c r="C511" s="89"/>
      <c r="D511" s="35"/>
      <c r="E511" s="35"/>
      <c r="F511" s="35"/>
      <c r="G511" s="8"/>
      <c r="H511" s="8"/>
      <c r="I511" s="8"/>
      <c r="J511" s="8"/>
      <c r="K511" s="8"/>
      <c r="L511" s="8"/>
      <c r="M511" s="8"/>
      <c r="N511" s="8"/>
      <c r="O511" s="8"/>
      <c r="P511" s="8"/>
      <c r="Q511" s="8"/>
      <c r="R511" s="8"/>
      <c r="S511" s="8"/>
      <c r="T511" s="8"/>
      <c r="U511" s="8"/>
      <c r="V511" s="8"/>
      <c r="W511" s="8"/>
      <c r="X511" s="8"/>
      <c r="Y511" s="8"/>
      <c r="Z511" s="8"/>
    </row>
    <row r="512" spans="1:26" ht="12.75" customHeight="1" x14ac:dyDescent="0.15">
      <c r="A512" s="8"/>
      <c r="B512" s="83"/>
      <c r="C512" s="89"/>
      <c r="D512" s="35"/>
      <c r="E512" s="35"/>
      <c r="F512" s="35"/>
      <c r="G512" s="8"/>
      <c r="H512" s="8"/>
      <c r="I512" s="8"/>
      <c r="J512" s="8"/>
      <c r="K512" s="8"/>
      <c r="L512" s="8"/>
      <c r="M512" s="8"/>
      <c r="N512" s="8"/>
      <c r="O512" s="8"/>
      <c r="P512" s="8"/>
      <c r="Q512" s="8"/>
      <c r="R512" s="8"/>
      <c r="S512" s="8"/>
      <c r="T512" s="8"/>
      <c r="U512" s="8"/>
      <c r="V512" s="8"/>
      <c r="W512" s="8"/>
      <c r="X512" s="8"/>
      <c r="Y512" s="8"/>
      <c r="Z512" s="8"/>
    </row>
    <row r="513" spans="1:26" ht="12.75" customHeight="1" x14ac:dyDescent="0.15">
      <c r="A513" s="8"/>
      <c r="B513" s="83"/>
      <c r="C513" s="89"/>
      <c r="D513" s="35"/>
      <c r="E513" s="35"/>
      <c r="F513" s="35"/>
      <c r="G513" s="8"/>
      <c r="H513" s="8"/>
      <c r="I513" s="8"/>
      <c r="J513" s="8"/>
      <c r="K513" s="8"/>
      <c r="L513" s="8"/>
      <c r="M513" s="8"/>
      <c r="N513" s="8"/>
      <c r="O513" s="8"/>
      <c r="P513" s="8"/>
      <c r="Q513" s="8"/>
      <c r="R513" s="8"/>
      <c r="S513" s="8"/>
      <c r="T513" s="8"/>
      <c r="U513" s="8"/>
      <c r="V513" s="8"/>
      <c r="W513" s="8"/>
      <c r="X513" s="8"/>
      <c r="Y513" s="8"/>
      <c r="Z513" s="8"/>
    </row>
    <row r="514" spans="1:26" ht="12.75" customHeight="1" x14ac:dyDescent="0.15">
      <c r="A514" s="8"/>
      <c r="B514" s="83"/>
      <c r="C514" s="89"/>
      <c r="D514" s="35"/>
      <c r="E514" s="35"/>
      <c r="F514" s="35"/>
      <c r="G514" s="8"/>
      <c r="H514" s="8"/>
      <c r="I514" s="8"/>
      <c r="J514" s="8"/>
      <c r="K514" s="8"/>
      <c r="L514" s="8"/>
      <c r="M514" s="8"/>
      <c r="N514" s="8"/>
      <c r="O514" s="8"/>
      <c r="P514" s="8"/>
      <c r="Q514" s="8"/>
      <c r="R514" s="8"/>
      <c r="S514" s="8"/>
      <c r="T514" s="8"/>
      <c r="U514" s="8"/>
      <c r="V514" s="8"/>
      <c r="W514" s="8"/>
      <c r="X514" s="8"/>
      <c r="Y514" s="8"/>
      <c r="Z514" s="8"/>
    </row>
    <row r="515" spans="1:26" ht="12.75" customHeight="1" x14ac:dyDescent="0.15">
      <c r="A515" s="8"/>
      <c r="B515" s="83"/>
      <c r="C515" s="89"/>
      <c r="D515" s="35"/>
      <c r="E515" s="35"/>
      <c r="F515" s="35"/>
      <c r="G515" s="8"/>
      <c r="H515" s="8"/>
      <c r="I515" s="8"/>
      <c r="J515" s="8"/>
      <c r="K515" s="8"/>
      <c r="L515" s="8"/>
      <c r="M515" s="8"/>
      <c r="N515" s="8"/>
      <c r="O515" s="8"/>
      <c r="P515" s="8"/>
      <c r="Q515" s="8"/>
      <c r="R515" s="8"/>
      <c r="S515" s="8"/>
      <c r="T515" s="8"/>
      <c r="U515" s="8"/>
      <c r="V515" s="8"/>
      <c r="W515" s="8"/>
      <c r="X515" s="8"/>
      <c r="Y515" s="8"/>
      <c r="Z515" s="8"/>
    </row>
    <row r="516" spans="1:26" ht="12.75" customHeight="1" x14ac:dyDescent="0.15">
      <c r="A516" s="8"/>
      <c r="B516" s="83"/>
      <c r="C516" s="89"/>
      <c r="D516" s="35"/>
      <c r="E516" s="35"/>
      <c r="F516" s="35"/>
      <c r="G516" s="8"/>
      <c r="H516" s="8"/>
      <c r="I516" s="8"/>
      <c r="J516" s="8"/>
      <c r="K516" s="8"/>
      <c r="L516" s="8"/>
      <c r="M516" s="8"/>
      <c r="N516" s="8"/>
      <c r="O516" s="8"/>
      <c r="P516" s="8"/>
      <c r="Q516" s="8"/>
      <c r="R516" s="8"/>
      <c r="S516" s="8"/>
      <c r="T516" s="8"/>
      <c r="U516" s="8"/>
      <c r="V516" s="8"/>
      <c r="W516" s="8"/>
      <c r="X516" s="8"/>
      <c r="Y516" s="8"/>
      <c r="Z516" s="8"/>
    </row>
    <row r="517" spans="1:26" ht="12.75" customHeight="1" x14ac:dyDescent="0.15">
      <c r="A517" s="8"/>
      <c r="B517" s="83"/>
      <c r="C517" s="89"/>
      <c r="D517" s="35"/>
      <c r="E517" s="35"/>
      <c r="F517" s="35"/>
      <c r="G517" s="8"/>
      <c r="H517" s="8"/>
      <c r="I517" s="8"/>
      <c r="J517" s="8"/>
      <c r="K517" s="8"/>
      <c r="L517" s="8"/>
      <c r="M517" s="8"/>
      <c r="N517" s="8"/>
      <c r="O517" s="8"/>
      <c r="P517" s="8"/>
      <c r="Q517" s="8"/>
      <c r="R517" s="8"/>
      <c r="S517" s="8"/>
      <c r="T517" s="8"/>
      <c r="U517" s="8"/>
      <c r="V517" s="8"/>
      <c r="W517" s="8"/>
      <c r="X517" s="8"/>
      <c r="Y517" s="8"/>
      <c r="Z517" s="8"/>
    </row>
    <row r="518" spans="1:26" ht="12.75" customHeight="1" x14ac:dyDescent="0.15">
      <c r="A518" s="8"/>
      <c r="B518" s="83"/>
      <c r="C518" s="89"/>
      <c r="D518" s="35"/>
      <c r="E518" s="35"/>
      <c r="F518" s="35"/>
      <c r="G518" s="8"/>
      <c r="H518" s="8"/>
      <c r="I518" s="8"/>
      <c r="J518" s="8"/>
      <c r="K518" s="8"/>
      <c r="L518" s="8"/>
      <c r="M518" s="8"/>
      <c r="N518" s="8"/>
      <c r="O518" s="8"/>
      <c r="P518" s="8"/>
      <c r="Q518" s="8"/>
      <c r="R518" s="8"/>
      <c r="S518" s="8"/>
      <c r="T518" s="8"/>
      <c r="U518" s="8"/>
      <c r="V518" s="8"/>
      <c r="W518" s="8"/>
      <c r="X518" s="8"/>
      <c r="Y518" s="8"/>
      <c r="Z518" s="8"/>
    </row>
    <row r="519" spans="1:26" ht="12.75" customHeight="1" x14ac:dyDescent="0.15">
      <c r="A519" s="8"/>
      <c r="B519" s="83"/>
      <c r="C519" s="89"/>
      <c r="D519" s="35"/>
      <c r="E519" s="35"/>
      <c r="F519" s="35"/>
      <c r="G519" s="8"/>
      <c r="H519" s="8"/>
      <c r="I519" s="8"/>
      <c r="J519" s="8"/>
      <c r="K519" s="8"/>
      <c r="L519" s="8"/>
      <c r="M519" s="8"/>
      <c r="N519" s="8"/>
      <c r="O519" s="8"/>
      <c r="P519" s="8"/>
      <c r="Q519" s="8"/>
      <c r="R519" s="8"/>
      <c r="S519" s="8"/>
      <c r="T519" s="8"/>
      <c r="U519" s="8"/>
      <c r="V519" s="8"/>
      <c r="W519" s="8"/>
      <c r="X519" s="8"/>
      <c r="Y519" s="8"/>
      <c r="Z519" s="8"/>
    </row>
    <row r="520" spans="1:26" ht="12.75" customHeight="1" x14ac:dyDescent="0.15">
      <c r="A520" s="8"/>
      <c r="B520" s="83"/>
      <c r="C520" s="89"/>
      <c r="D520" s="35"/>
      <c r="E520" s="35"/>
      <c r="F520" s="35"/>
      <c r="G520" s="8"/>
      <c r="H520" s="8"/>
      <c r="I520" s="8"/>
      <c r="J520" s="8"/>
      <c r="K520" s="8"/>
      <c r="L520" s="8"/>
      <c r="M520" s="8"/>
      <c r="N520" s="8"/>
      <c r="O520" s="8"/>
      <c r="P520" s="8"/>
      <c r="Q520" s="8"/>
      <c r="R520" s="8"/>
      <c r="S520" s="8"/>
      <c r="T520" s="8"/>
      <c r="U520" s="8"/>
      <c r="V520" s="8"/>
      <c r="W520" s="8"/>
      <c r="X520" s="8"/>
      <c r="Y520" s="8"/>
      <c r="Z520" s="8"/>
    </row>
    <row r="521" spans="1:26" ht="12.75" customHeight="1" x14ac:dyDescent="0.15">
      <c r="A521" s="8"/>
      <c r="B521" s="83"/>
      <c r="C521" s="89"/>
      <c r="D521" s="35"/>
      <c r="E521" s="35"/>
      <c r="F521" s="35"/>
      <c r="G521" s="8"/>
      <c r="H521" s="8"/>
      <c r="I521" s="8"/>
      <c r="J521" s="8"/>
      <c r="K521" s="8"/>
      <c r="L521" s="8"/>
      <c r="M521" s="8"/>
      <c r="N521" s="8"/>
      <c r="O521" s="8"/>
      <c r="P521" s="8"/>
      <c r="Q521" s="8"/>
      <c r="R521" s="8"/>
      <c r="S521" s="8"/>
      <c r="T521" s="8"/>
      <c r="U521" s="8"/>
      <c r="V521" s="8"/>
      <c r="W521" s="8"/>
      <c r="X521" s="8"/>
      <c r="Y521" s="8"/>
      <c r="Z521" s="8"/>
    </row>
    <row r="522" spans="1:26" ht="12.75" customHeight="1" x14ac:dyDescent="0.15">
      <c r="A522" s="8"/>
      <c r="B522" s="83"/>
      <c r="C522" s="89"/>
      <c r="D522" s="35"/>
      <c r="E522" s="35"/>
      <c r="F522" s="35"/>
      <c r="G522" s="8"/>
      <c r="H522" s="8"/>
      <c r="I522" s="8"/>
      <c r="J522" s="8"/>
      <c r="K522" s="8"/>
      <c r="L522" s="8"/>
      <c r="M522" s="8"/>
      <c r="N522" s="8"/>
      <c r="O522" s="8"/>
      <c r="P522" s="8"/>
      <c r="Q522" s="8"/>
      <c r="R522" s="8"/>
      <c r="S522" s="8"/>
      <c r="T522" s="8"/>
      <c r="U522" s="8"/>
      <c r="V522" s="8"/>
      <c r="W522" s="8"/>
      <c r="X522" s="8"/>
      <c r="Y522" s="8"/>
      <c r="Z522" s="8"/>
    </row>
    <row r="523" spans="1:26" ht="12.75" customHeight="1" x14ac:dyDescent="0.15">
      <c r="A523" s="8"/>
      <c r="B523" s="83"/>
      <c r="C523" s="89"/>
      <c r="D523" s="35"/>
      <c r="E523" s="35"/>
      <c r="F523" s="35"/>
      <c r="G523" s="8"/>
      <c r="H523" s="8"/>
      <c r="I523" s="8"/>
      <c r="J523" s="8"/>
      <c r="K523" s="8"/>
      <c r="L523" s="8"/>
      <c r="M523" s="8"/>
      <c r="N523" s="8"/>
      <c r="O523" s="8"/>
      <c r="P523" s="8"/>
      <c r="Q523" s="8"/>
      <c r="R523" s="8"/>
      <c r="S523" s="8"/>
      <c r="T523" s="8"/>
      <c r="U523" s="8"/>
      <c r="V523" s="8"/>
      <c r="W523" s="8"/>
      <c r="X523" s="8"/>
      <c r="Y523" s="8"/>
      <c r="Z523" s="8"/>
    </row>
    <row r="524" spans="1:26" ht="12.75" customHeight="1" x14ac:dyDescent="0.15">
      <c r="A524" s="8"/>
      <c r="B524" s="83"/>
      <c r="C524" s="89"/>
      <c r="D524" s="35"/>
      <c r="E524" s="35"/>
      <c r="F524" s="35"/>
      <c r="G524" s="8"/>
      <c r="H524" s="8"/>
      <c r="I524" s="8"/>
      <c r="J524" s="8"/>
      <c r="K524" s="8"/>
      <c r="L524" s="8"/>
      <c r="M524" s="8"/>
      <c r="N524" s="8"/>
      <c r="O524" s="8"/>
      <c r="P524" s="8"/>
      <c r="Q524" s="8"/>
      <c r="R524" s="8"/>
      <c r="S524" s="8"/>
      <c r="T524" s="8"/>
      <c r="U524" s="8"/>
      <c r="V524" s="8"/>
      <c r="W524" s="8"/>
      <c r="X524" s="8"/>
      <c r="Y524" s="8"/>
      <c r="Z524" s="8"/>
    </row>
    <row r="525" spans="1:26" ht="12.75" customHeight="1" x14ac:dyDescent="0.15">
      <c r="A525" s="8"/>
      <c r="B525" s="83"/>
      <c r="C525" s="89"/>
      <c r="D525" s="35"/>
      <c r="E525" s="35"/>
      <c r="F525" s="35"/>
      <c r="G525" s="8"/>
      <c r="H525" s="8"/>
      <c r="I525" s="8"/>
      <c r="J525" s="8"/>
      <c r="K525" s="8"/>
      <c r="L525" s="8"/>
      <c r="M525" s="8"/>
      <c r="N525" s="8"/>
      <c r="O525" s="8"/>
      <c r="P525" s="8"/>
      <c r="Q525" s="8"/>
      <c r="R525" s="8"/>
      <c r="S525" s="8"/>
      <c r="T525" s="8"/>
      <c r="U525" s="8"/>
      <c r="V525" s="8"/>
      <c r="W525" s="8"/>
      <c r="X525" s="8"/>
      <c r="Y525" s="8"/>
      <c r="Z525" s="8"/>
    </row>
    <row r="526" spans="1:26" ht="12.75" customHeight="1" x14ac:dyDescent="0.15">
      <c r="A526" s="8"/>
      <c r="B526" s="83"/>
      <c r="C526" s="89"/>
      <c r="D526" s="35"/>
      <c r="E526" s="35"/>
      <c r="F526" s="35"/>
      <c r="G526" s="8"/>
      <c r="H526" s="8"/>
      <c r="I526" s="8"/>
      <c r="J526" s="8"/>
      <c r="K526" s="8"/>
      <c r="L526" s="8"/>
      <c r="M526" s="8"/>
      <c r="N526" s="8"/>
      <c r="O526" s="8"/>
      <c r="P526" s="8"/>
      <c r="Q526" s="8"/>
      <c r="R526" s="8"/>
      <c r="S526" s="8"/>
      <c r="T526" s="8"/>
      <c r="U526" s="8"/>
      <c r="V526" s="8"/>
      <c r="W526" s="8"/>
      <c r="X526" s="8"/>
      <c r="Y526" s="8"/>
      <c r="Z526" s="8"/>
    </row>
    <row r="527" spans="1:26" ht="12.75" customHeight="1" x14ac:dyDescent="0.15">
      <c r="A527" s="8"/>
      <c r="B527" s="83"/>
      <c r="C527" s="89"/>
      <c r="D527" s="35"/>
      <c r="E527" s="35"/>
      <c r="F527" s="35"/>
      <c r="G527" s="8"/>
      <c r="H527" s="8"/>
      <c r="I527" s="8"/>
      <c r="J527" s="8"/>
      <c r="K527" s="8"/>
      <c r="L527" s="8"/>
      <c r="M527" s="8"/>
      <c r="N527" s="8"/>
      <c r="O527" s="8"/>
      <c r="P527" s="8"/>
      <c r="Q527" s="8"/>
      <c r="R527" s="8"/>
      <c r="S527" s="8"/>
      <c r="T527" s="8"/>
      <c r="U527" s="8"/>
      <c r="V527" s="8"/>
      <c r="W527" s="8"/>
      <c r="X527" s="8"/>
      <c r="Y527" s="8"/>
      <c r="Z527" s="8"/>
    </row>
    <row r="528" spans="1:26" ht="12.75" customHeight="1" x14ac:dyDescent="0.15">
      <c r="A528" s="8"/>
      <c r="B528" s="83"/>
      <c r="C528" s="89"/>
      <c r="D528" s="35"/>
      <c r="E528" s="35"/>
      <c r="F528" s="35"/>
      <c r="G528" s="8"/>
      <c r="H528" s="8"/>
      <c r="I528" s="8"/>
      <c r="J528" s="8"/>
      <c r="K528" s="8"/>
      <c r="L528" s="8"/>
      <c r="M528" s="8"/>
      <c r="N528" s="8"/>
      <c r="O528" s="8"/>
      <c r="P528" s="8"/>
      <c r="Q528" s="8"/>
      <c r="R528" s="8"/>
      <c r="S528" s="8"/>
      <c r="T528" s="8"/>
      <c r="U528" s="8"/>
      <c r="V528" s="8"/>
      <c r="W528" s="8"/>
      <c r="X528" s="8"/>
      <c r="Y528" s="8"/>
      <c r="Z528" s="8"/>
    </row>
    <row r="529" spans="1:26" ht="12.75" customHeight="1" x14ac:dyDescent="0.15">
      <c r="A529" s="8"/>
      <c r="B529" s="83"/>
      <c r="C529" s="89"/>
      <c r="D529" s="35"/>
      <c r="E529" s="35"/>
      <c r="F529" s="35"/>
      <c r="G529" s="8"/>
      <c r="H529" s="8"/>
      <c r="I529" s="8"/>
      <c r="J529" s="8"/>
      <c r="K529" s="8"/>
      <c r="L529" s="8"/>
      <c r="M529" s="8"/>
      <c r="N529" s="8"/>
      <c r="O529" s="8"/>
      <c r="P529" s="8"/>
      <c r="Q529" s="8"/>
      <c r="R529" s="8"/>
      <c r="S529" s="8"/>
      <c r="T529" s="8"/>
      <c r="U529" s="8"/>
      <c r="V529" s="8"/>
      <c r="W529" s="8"/>
      <c r="X529" s="8"/>
      <c r="Y529" s="8"/>
      <c r="Z529" s="8"/>
    </row>
    <row r="530" spans="1:26" ht="12.75" customHeight="1" x14ac:dyDescent="0.15">
      <c r="A530" s="8"/>
      <c r="B530" s="83"/>
      <c r="C530" s="89"/>
      <c r="D530" s="35"/>
      <c r="E530" s="35"/>
      <c r="F530" s="35"/>
      <c r="G530" s="8"/>
      <c r="H530" s="8"/>
      <c r="I530" s="8"/>
      <c r="J530" s="8"/>
      <c r="K530" s="8"/>
      <c r="L530" s="8"/>
      <c r="M530" s="8"/>
      <c r="N530" s="8"/>
      <c r="O530" s="8"/>
      <c r="P530" s="8"/>
      <c r="Q530" s="8"/>
      <c r="R530" s="8"/>
      <c r="S530" s="8"/>
      <c r="T530" s="8"/>
      <c r="U530" s="8"/>
      <c r="V530" s="8"/>
      <c r="W530" s="8"/>
      <c r="X530" s="8"/>
      <c r="Y530" s="8"/>
      <c r="Z530" s="8"/>
    </row>
    <row r="531" spans="1:26" ht="12.75" customHeight="1" x14ac:dyDescent="0.15">
      <c r="A531" s="8"/>
      <c r="B531" s="83"/>
      <c r="C531" s="89"/>
      <c r="D531" s="35"/>
      <c r="E531" s="35"/>
      <c r="F531" s="35"/>
      <c r="G531" s="8"/>
      <c r="H531" s="8"/>
      <c r="I531" s="8"/>
      <c r="J531" s="8"/>
      <c r="K531" s="8"/>
      <c r="L531" s="8"/>
      <c r="M531" s="8"/>
      <c r="N531" s="8"/>
      <c r="O531" s="8"/>
      <c r="P531" s="8"/>
      <c r="Q531" s="8"/>
      <c r="R531" s="8"/>
      <c r="S531" s="8"/>
      <c r="T531" s="8"/>
      <c r="U531" s="8"/>
      <c r="V531" s="8"/>
      <c r="W531" s="8"/>
      <c r="X531" s="8"/>
      <c r="Y531" s="8"/>
      <c r="Z531" s="8"/>
    </row>
    <row r="532" spans="1:26" ht="12.75" customHeight="1" x14ac:dyDescent="0.15">
      <c r="A532" s="8"/>
      <c r="B532" s="83"/>
      <c r="C532" s="89"/>
      <c r="D532" s="35"/>
      <c r="E532" s="35"/>
      <c r="F532" s="35"/>
      <c r="G532" s="8"/>
      <c r="H532" s="8"/>
      <c r="I532" s="8"/>
      <c r="J532" s="8"/>
      <c r="K532" s="8"/>
      <c r="L532" s="8"/>
      <c r="M532" s="8"/>
      <c r="N532" s="8"/>
      <c r="O532" s="8"/>
      <c r="P532" s="8"/>
      <c r="Q532" s="8"/>
      <c r="R532" s="8"/>
      <c r="S532" s="8"/>
      <c r="T532" s="8"/>
      <c r="U532" s="8"/>
      <c r="V532" s="8"/>
      <c r="W532" s="8"/>
      <c r="X532" s="8"/>
      <c r="Y532" s="8"/>
      <c r="Z532" s="8"/>
    </row>
    <row r="533" spans="1:26" ht="12.75" customHeight="1" x14ac:dyDescent="0.15">
      <c r="A533" s="8"/>
      <c r="B533" s="83"/>
      <c r="C533" s="89"/>
      <c r="D533" s="35"/>
      <c r="E533" s="35"/>
      <c r="F533" s="35"/>
      <c r="G533" s="8"/>
      <c r="H533" s="8"/>
      <c r="I533" s="8"/>
      <c r="J533" s="8"/>
      <c r="K533" s="8"/>
      <c r="L533" s="8"/>
      <c r="M533" s="8"/>
      <c r="N533" s="8"/>
      <c r="O533" s="8"/>
      <c r="P533" s="8"/>
      <c r="Q533" s="8"/>
      <c r="R533" s="8"/>
      <c r="S533" s="8"/>
      <c r="T533" s="8"/>
      <c r="U533" s="8"/>
      <c r="V533" s="8"/>
      <c r="W533" s="8"/>
      <c r="X533" s="8"/>
      <c r="Y533" s="8"/>
      <c r="Z533" s="8"/>
    </row>
    <row r="534" spans="1:26" ht="12.75" customHeight="1" x14ac:dyDescent="0.15">
      <c r="A534" s="8"/>
      <c r="B534" s="83"/>
      <c r="C534" s="89"/>
      <c r="D534" s="35"/>
      <c r="E534" s="35"/>
      <c r="F534" s="35"/>
      <c r="G534" s="8"/>
      <c r="H534" s="8"/>
      <c r="I534" s="8"/>
      <c r="J534" s="8"/>
      <c r="K534" s="8"/>
      <c r="L534" s="8"/>
      <c r="M534" s="8"/>
      <c r="N534" s="8"/>
      <c r="O534" s="8"/>
      <c r="P534" s="8"/>
      <c r="Q534" s="8"/>
      <c r="R534" s="8"/>
      <c r="S534" s="8"/>
      <c r="T534" s="8"/>
      <c r="U534" s="8"/>
      <c r="V534" s="8"/>
      <c r="W534" s="8"/>
      <c r="X534" s="8"/>
      <c r="Y534" s="8"/>
      <c r="Z534" s="8"/>
    </row>
    <row r="535" spans="1:26" ht="12.75" customHeight="1" x14ac:dyDescent="0.15">
      <c r="A535" s="8"/>
      <c r="B535" s="83"/>
      <c r="C535" s="89"/>
      <c r="D535" s="35"/>
      <c r="E535" s="35"/>
      <c r="F535" s="35"/>
      <c r="G535" s="8"/>
      <c r="H535" s="8"/>
      <c r="I535" s="8"/>
      <c r="J535" s="8"/>
      <c r="K535" s="8"/>
      <c r="L535" s="8"/>
      <c r="M535" s="8"/>
      <c r="N535" s="8"/>
      <c r="O535" s="8"/>
      <c r="P535" s="8"/>
      <c r="Q535" s="8"/>
      <c r="R535" s="8"/>
      <c r="S535" s="8"/>
      <c r="T535" s="8"/>
      <c r="U535" s="8"/>
      <c r="V535" s="8"/>
      <c r="W535" s="8"/>
      <c r="X535" s="8"/>
      <c r="Y535" s="8"/>
      <c r="Z535" s="8"/>
    </row>
    <row r="536" spans="1:26" ht="12.75" customHeight="1" x14ac:dyDescent="0.15">
      <c r="A536" s="8"/>
      <c r="B536" s="83"/>
      <c r="C536" s="89"/>
      <c r="D536" s="35"/>
      <c r="E536" s="35"/>
      <c r="F536" s="35"/>
      <c r="G536" s="8"/>
      <c r="H536" s="8"/>
      <c r="I536" s="8"/>
      <c r="J536" s="8"/>
      <c r="K536" s="8"/>
      <c r="L536" s="8"/>
      <c r="M536" s="8"/>
      <c r="N536" s="8"/>
      <c r="O536" s="8"/>
      <c r="P536" s="8"/>
      <c r="Q536" s="8"/>
      <c r="R536" s="8"/>
      <c r="S536" s="8"/>
      <c r="T536" s="8"/>
      <c r="U536" s="8"/>
      <c r="V536" s="8"/>
      <c r="W536" s="8"/>
      <c r="X536" s="8"/>
      <c r="Y536" s="8"/>
      <c r="Z536" s="8"/>
    </row>
    <row r="537" spans="1:26" ht="12.75" customHeight="1" x14ac:dyDescent="0.15">
      <c r="A537" s="8"/>
      <c r="B537" s="83"/>
      <c r="C537" s="89"/>
      <c r="D537" s="35"/>
      <c r="E537" s="35"/>
      <c r="F537" s="35"/>
      <c r="G537" s="8"/>
      <c r="H537" s="8"/>
      <c r="I537" s="8"/>
      <c r="J537" s="8"/>
      <c r="K537" s="8"/>
      <c r="L537" s="8"/>
      <c r="M537" s="8"/>
      <c r="N537" s="8"/>
      <c r="O537" s="8"/>
      <c r="P537" s="8"/>
      <c r="Q537" s="8"/>
      <c r="R537" s="8"/>
      <c r="S537" s="8"/>
      <c r="T537" s="8"/>
      <c r="U537" s="8"/>
      <c r="V537" s="8"/>
      <c r="W537" s="8"/>
      <c r="X537" s="8"/>
      <c r="Y537" s="8"/>
      <c r="Z537" s="8"/>
    </row>
    <row r="538" spans="1:26" ht="12.75" customHeight="1" x14ac:dyDescent="0.15">
      <c r="A538" s="8"/>
      <c r="B538" s="83"/>
      <c r="C538" s="89"/>
      <c r="D538" s="35"/>
      <c r="E538" s="35"/>
      <c r="F538" s="35"/>
      <c r="G538" s="8"/>
      <c r="H538" s="8"/>
      <c r="I538" s="8"/>
      <c r="J538" s="8"/>
      <c r="K538" s="8"/>
      <c r="L538" s="8"/>
      <c r="M538" s="8"/>
      <c r="N538" s="8"/>
      <c r="O538" s="8"/>
      <c r="P538" s="8"/>
      <c r="Q538" s="8"/>
      <c r="R538" s="8"/>
      <c r="S538" s="8"/>
      <c r="T538" s="8"/>
      <c r="U538" s="8"/>
      <c r="V538" s="8"/>
      <c r="W538" s="8"/>
      <c r="X538" s="8"/>
      <c r="Y538" s="8"/>
      <c r="Z538" s="8"/>
    </row>
    <row r="539" spans="1:26" ht="12.75" customHeight="1" x14ac:dyDescent="0.15">
      <c r="A539" s="8"/>
      <c r="B539" s="83"/>
      <c r="C539" s="89"/>
      <c r="D539" s="35"/>
      <c r="E539" s="35"/>
      <c r="F539" s="35"/>
      <c r="G539" s="8"/>
      <c r="H539" s="8"/>
      <c r="I539" s="8"/>
      <c r="J539" s="8"/>
      <c r="K539" s="8"/>
      <c r="L539" s="8"/>
      <c r="M539" s="8"/>
      <c r="N539" s="8"/>
      <c r="O539" s="8"/>
      <c r="P539" s="8"/>
      <c r="Q539" s="8"/>
      <c r="R539" s="8"/>
      <c r="S539" s="8"/>
      <c r="T539" s="8"/>
      <c r="U539" s="8"/>
      <c r="V539" s="8"/>
      <c r="W539" s="8"/>
      <c r="X539" s="8"/>
      <c r="Y539" s="8"/>
      <c r="Z539" s="8"/>
    </row>
    <row r="540" spans="1:26" ht="12.75" customHeight="1" x14ac:dyDescent="0.15">
      <c r="A540" s="8"/>
      <c r="B540" s="83"/>
      <c r="C540" s="89"/>
      <c r="D540" s="35"/>
      <c r="E540" s="35"/>
      <c r="F540" s="35"/>
      <c r="G540" s="8"/>
      <c r="H540" s="8"/>
      <c r="I540" s="8"/>
      <c r="J540" s="8"/>
      <c r="K540" s="8"/>
      <c r="L540" s="8"/>
      <c r="M540" s="8"/>
      <c r="N540" s="8"/>
      <c r="O540" s="8"/>
      <c r="P540" s="8"/>
      <c r="Q540" s="8"/>
      <c r="R540" s="8"/>
      <c r="S540" s="8"/>
      <c r="T540" s="8"/>
      <c r="U540" s="8"/>
      <c r="V540" s="8"/>
      <c r="W540" s="8"/>
      <c r="X540" s="8"/>
      <c r="Y540" s="8"/>
      <c r="Z540" s="8"/>
    </row>
    <row r="541" spans="1:26" ht="12.75" customHeight="1" x14ac:dyDescent="0.15">
      <c r="A541" s="8"/>
      <c r="B541" s="83"/>
      <c r="C541" s="89"/>
      <c r="D541" s="35"/>
      <c r="E541" s="35"/>
      <c r="F541" s="35"/>
      <c r="G541" s="8"/>
      <c r="H541" s="8"/>
      <c r="I541" s="8"/>
      <c r="J541" s="8"/>
      <c r="K541" s="8"/>
      <c r="L541" s="8"/>
      <c r="M541" s="8"/>
      <c r="N541" s="8"/>
      <c r="O541" s="8"/>
      <c r="P541" s="8"/>
      <c r="Q541" s="8"/>
      <c r="R541" s="8"/>
      <c r="S541" s="8"/>
      <c r="T541" s="8"/>
      <c r="U541" s="8"/>
      <c r="V541" s="8"/>
      <c r="W541" s="8"/>
      <c r="X541" s="8"/>
      <c r="Y541" s="8"/>
      <c r="Z541" s="8"/>
    </row>
    <row r="542" spans="1:26" ht="12.75" customHeight="1" x14ac:dyDescent="0.15">
      <c r="A542" s="8"/>
      <c r="B542" s="83"/>
      <c r="C542" s="89"/>
      <c r="D542" s="35"/>
      <c r="E542" s="35"/>
      <c r="F542" s="35"/>
      <c r="G542" s="8"/>
      <c r="H542" s="8"/>
      <c r="I542" s="8"/>
      <c r="J542" s="8"/>
      <c r="K542" s="8"/>
      <c r="L542" s="8"/>
      <c r="M542" s="8"/>
      <c r="N542" s="8"/>
      <c r="O542" s="8"/>
      <c r="P542" s="8"/>
      <c r="Q542" s="8"/>
      <c r="R542" s="8"/>
      <c r="S542" s="8"/>
      <c r="T542" s="8"/>
      <c r="U542" s="8"/>
      <c r="V542" s="8"/>
      <c r="W542" s="8"/>
      <c r="X542" s="8"/>
      <c r="Y542" s="8"/>
      <c r="Z542" s="8"/>
    </row>
    <row r="543" spans="1:26" ht="12.75" customHeight="1" x14ac:dyDescent="0.15">
      <c r="A543" s="8"/>
      <c r="B543" s="83"/>
      <c r="C543" s="89"/>
      <c r="D543" s="35"/>
      <c r="E543" s="35"/>
      <c r="F543" s="35"/>
      <c r="G543" s="8"/>
      <c r="H543" s="8"/>
      <c r="I543" s="8"/>
      <c r="J543" s="8"/>
      <c r="K543" s="8"/>
      <c r="L543" s="8"/>
      <c r="M543" s="8"/>
      <c r="N543" s="8"/>
      <c r="O543" s="8"/>
      <c r="P543" s="8"/>
      <c r="Q543" s="8"/>
      <c r="R543" s="8"/>
      <c r="S543" s="8"/>
      <c r="T543" s="8"/>
      <c r="U543" s="8"/>
      <c r="V543" s="8"/>
      <c r="W543" s="8"/>
      <c r="X543" s="8"/>
      <c r="Y543" s="8"/>
      <c r="Z543" s="8"/>
    </row>
    <row r="544" spans="1:26" ht="12.75" customHeight="1" x14ac:dyDescent="0.15">
      <c r="A544" s="8"/>
      <c r="B544" s="83"/>
      <c r="C544" s="89"/>
      <c r="D544" s="35"/>
      <c r="E544" s="35"/>
      <c r="F544" s="35"/>
      <c r="G544" s="8"/>
      <c r="H544" s="8"/>
      <c r="I544" s="8"/>
      <c r="J544" s="8"/>
      <c r="K544" s="8"/>
      <c r="L544" s="8"/>
      <c r="M544" s="8"/>
      <c r="N544" s="8"/>
      <c r="O544" s="8"/>
      <c r="P544" s="8"/>
      <c r="Q544" s="8"/>
      <c r="R544" s="8"/>
      <c r="S544" s="8"/>
      <c r="T544" s="8"/>
      <c r="U544" s="8"/>
      <c r="V544" s="8"/>
      <c r="W544" s="8"/>
      <c r="X544" s="8"/>
      <c r="Y544" s="8"/>
      <c r="Z544" s="8"/>
    </row>
    <row r="545" spans="1:26" ht="12.75" customHeight="1" x14ac:dyDescent="0.15">
      <c r="A545" s="8"/>
      <c r="B545" s="83"/>
      <c r="C545" s="89"/>
      <c r="D545" s="35"/>
      <c r="E545" s="35"/>
      <c r="F545" s="35"/>
      <c r="G545" s="8"/>
      <c r="H545" s="8"/>
      <c r="I545" s="8"/>
      <c r="J545" s="8"/>
      <c r="K545" s="8"/>
      <c r="L545" s="8"/>
      <c r="M545" s="8"/>
      <c r="N545" s="8"/>
      <c r="O545" s="8"/>
      <c r="P545" s="8"/>
      <c r="Q545" s="8"/>
      <c r="R545" s="8"/>
      <c r="S545" s="8"/>
      <c r="T545" s="8"/>
      <c r="U545" s="8"/>
      <c r="V545" s="8"/>
      <c r="W545" s="8"/>
      <c r="X545" s="8"/>
      <c r="Y545" s="8"/>
      <c r="Z545" s="8"/>
    </row>
    <row r="546" spans="1:26" ht="12.75" customHeight="1" x14ac:dyDescent="0.15">
      <c r="A546" s="8"/>
      <c r="B546" s="83"/>
      <c r="C546" s="89"/>
      <c r="D546" s="35"/>
      <c r="E546" s="35"/>
      <c r="F546" s="35"/>
      <c r="G546" s="8"/>
      <c r="H546" s="8"/>
      <c r="I546" s="8"/>
      <c r="J546" s="8"/>
      <c r="K546" s="8"/>
      <c r="L546" s="8"/>
      <c r="M546" s="8"/>
      <c r="N546" s="8"/>
      <c r="O546" s="8"/>
      <c r="P546" s="8"/>
      <c r="Q546" s="8"/>
      <c r="R546" s="8"/>
      <c r="S546" s="8"/>
      <c r="T546" s="8"/>
      <c r="U546" s="8"/>
      <c r="V546" s="8"/>
      <c r="W546" s="8"/>
      <c r="X546" s="8"/>
      <c r="Y546" s="8"/>
      <c r="Z546" s="8"/>
    </row>
    <row r="547" spans="1:26" ht="12.75" customHeight="1" x14ac:dyDescent="0.15">
      <c r="A547" s="8"/>
      <c r="B547" s="83"/>
      <c r="C547" s="89"/>
      <c r="D547" s="35"/>
      <c r="E547" s="35"/>
      <c r="F547" s="35"/>
      <c r="G547" s="8"/>
      <c r="H547" s="8"/>
      <c r="I547" s="8"/>
      <c r="J547" s="8"/>
      <c r="K547" s="8"/>
      <c r="L547" s="8"/>
      <c r="M547" s="8"/>
      <c r="N547" s="8"/>
      <c r="O547" s="8"/>
      <c r="P547" s="8"/>
      <c r="Q547" s="8"/>
      <c r="R547" s="8"/>
      <c r="S547" s="8"/>
      <c r="T547" s="8"/>
      <c r="U547" s="8"/>
      <c r="V547" s="8"/>
      <c r="W547" s="8"/>
      <c r="X547" s="8"/>
      <c r="Y547" s="8"/>
      <c r="Z547" s="8"/>
    </row>
    <row r="548" spans="1:26" ht="12.75" customHeight="1" x14ac:dyDescent="0.15">
      <c r="A548" s="8"/>
      <c r="B548" s="83"/>
      <c r="C548" s="89"/>
      <c r="D548" s="35"/>
      <c r="E548" s="35"/>
      <c r="F548" s="35"/>
      <c r="G548" s="8"/>
      <c r="H548" s="8"/>
      <c r="I548" s="8"/>
      <c r="J548" s="8"/>
      <c r="K548" s="8"/>
      <c r="L548" s="8"/>
      <c r="M548" s="8"/>
      <c r="N548" s="8"/>
      <c r="O548" s="8"/>
      <c r="P548" s="8"/>
      <c r="Q548" s="8"/>
      <c r="R548" s="8"/>
      <c r="S548" s="8"/>
      <c r="T548" s="8"/>
      <c r="U548" s="8"/>
      <c r="V548" s="8"/>
      <c r="W548" s="8"/>
      <c r="X548" s="8"/>
      <c r="Y548" s="8"/>
      <c r="Z548" s="8"/>
    </row>
    <row r="549" spans="1:26" ht="12.75" customHeight="1" x14ac:dyDescent="0.15">
      <c r="A549" s="8"/>
      <c r="B549" s="83"/>
      <c r="C549" s="89"/>
      <c r="D549" s="35"/>
      <c r="E549" s="35"/>
      <c r="F549" s="35"/>
      <c r="G549" s="8"/>
      <c r="H549" s="8"/>
      <c r="I549" s="8"/>
      <c r="J549" s="8"/>
      <c r="K549" s="8"/>
      <c r="L549" s="8"/>
      <c r="M549" s="8"/>
      <c r="N549" s="8"/>
      <c r="O549" s="8"/>
      <c r="P549" s="8"/>
      <c r="Q549" s="8"/>
      <c r="R549" s="8"/>
      <c r="S549" s="8"/>
      <c r="T549" s="8"/>
      <c r="U549" s="8"/>
      <c r="V549" s="8"/>
      <c r="W549" s="8"/>
      <c r="X549" s="8"/>
      <c r="Y549" s="8"/>
      <c r="Z549" s="8"/>
    </row>
    <row r="550" spans="1:26" ht="12.75" customHeight="1" x14ac:dyDescent="0.15">
      <c r="A550" s="8"/>
      <c r="B550" s="83"/>
      <c r="C550" s="89"/>
      <c r="D550" s="35"/>
      <c r="E550" s="35"/>
      <c r="F550" s="35"/>
      <c r="G550" s="8"/>
      <c r="H550" s="8"/>
      <c r="I550" s="8"/>
      <c r="J550" s="8"/>
      <c r="K550" s="8"/>
      <c r="L550" s="8"/>
      <c r="M550" s="8"/>
      <c r="N550" s="8"/>
      <c r="O550" s="8"/>
      <c r="P550" s="8"/>
      <c r="Q550" s="8"/>
      <c r="R550" s="8"/>
      <c r="S550" s="8"/>
      <c r="T550" s="8"/>
      <c r="U550" s="8"/>
      <c r="V550" s="8"/>
      <c r="W550" s="8"/>
      <c r="X550" s="8"/>
      <c r="Y550" s="8"/>
      <c r="Z550" s="8"/>
    </row>
    <row r="551" spans="1:26" ht="12.75" customHeight="1" x14ac:dyDescent="0.15">
      <c r="A551" s="8"/>
      <c r="B551" s="83"/>
      <c r="C551" s="89"/>
      <c r="D551" s="35"/>
      <c r="E551" s="35"/>
      <c r="F551" s="35"/>
      <c r="G551" s="8"/>
      <c r="H551" s="8"/>
      <c r="I551" s="8"/>
      <c r="J551" s="8"/>
      <c r="K551" s="8"/>
      <c r="L551" s="8"/>
      <c r="M551" s="8"/>
      <c r="N551" s="8"/>
      <c r="O551" s="8"/>
      <c r="P551" s="8"/>
      <c r="Q551" s="8"/>
      <c r="R551" s="8"/>
      <c r="S551" s="8"/>
      <c r="T551" s="8"/>
      <c r="U551" s="8"/>
      <c r="V551" s="8"/>
      <c r="W551" s="8"/>
      <c r="X551" s="8"/>
      <c r="Y551" s="8"/>
      <c r="Z551" s="8"/>
    </row>
    <row r="552" spans="1:26" ht="12.75" customHeight="1" x14ac:dyDescent="0.15">
      <c r="A552" s="8"/>
      <c r="B552" s="83"/>
      <c r="C552" s="89"/>
      <c r="D552" s="35"/>
      <c r="E552" s="35"/>
      <c r="F552" s="35"/>
      <c r="G552" s="8"/>
      <c r="H552" s="8"/>
      <c r="I552" s="8"/>
      <c r="J552" s="8"/>
      <c r="K552" s="8"/>
      <c r="L552" s="8"/>
      <c r="M552" s="8"/>
      <c r="N552" s="8"/>
      <c r="O552" s="8"/>
      <c r="P552" s="8"/>
      <c r="Q552" s="8"/>
      <c r="R552" s="8"/>
      <c r="S552" s="8"/>
      <c r="T552" s="8"/>
      <c r="U552" s="8"/>
      <c r="V552" s="8"/>
      <c r="W552" s="8"/>
      <c r="X552" s="8"/>
      <c r="Y552" s="8"/>
      <c r="Z552" s="8"/>
    </row>
    <row r="553" spans="1:26" ht="12.75" customHeight="1" x14ac:dyDescent="0.15">
      <c r="A553" s="8"/>
      <c r="B553" s="83"/>
      <c r="C553" s="89"/>
      <c r="D553" s="35"/>
      <c r="E553" s="35"/>
      <c r="F553" s="35"/>
      <c r="G553" s="8"/>
      <c r="H553" s="8"/>
      <c r="I553" s="8"/>
      <c r="J553" s="8"/>
      <c r="K553" s="8"/>
      <c r="L553" s="8"/>
      <c r="M553" s="8"/>
      <c r="N553" s="8"/>
      <c r="O553" s="8"/>
      <c r="P553" s="8"/>
      <c r="Q553" s="8"/>
      <c r="R553" s="8"/>
      <c r="S553" s="8"/>
      <c r="T553" s="8"/>
      <c r="U553" s="8"/>
      <c r="V553" s="8"/>
      <c r="W553" s="8"/>
      <c r="X553" s="8"/>
      <c r="Y553" s="8"/>
      <c r="Z553" s="8"/>
    </row>
    <row r="554" spans="1:26" ht="12.75" customHeight="1" x14ac:dyDescent="0.15">
      <c r="A554" s="8"/>
      <c r="B554" s="83"/>
      <c r="C554" s="89"/>
      <c r="D554" s="35"/>
      <c r="E554" s="35"/>
      <c r="F554" s="35"/>
      <c r="G554" s="8"/>
      <c r="H554" s="8"/>
      <c r="I554" s="8"/>
      <c r="J554" s="8"/>
      <c r="K554" s="8"/>
      <c r="L554" s="8"/>
      <c r="M554" s="8"/>
      <c r="N554" s="8"/>
      <c r="O554" s="8"/>
      <c r="P554" s="8"/>
      <c r="Q554" s="8"/>
      <c r="R554" s="8"/>
      <c r="S554" s="8"/>
      <c r="T554" s="8"/>
      <c r="U554" s="8"/>
      <c r="V554" s="8"/>
      <c r="W554" s="8"/>
      <c r="X554" s="8"/>
      <c r="Y554" s="8"/>
      <c r="Z554" s="8"/>
    </row>
    <row r="555" spans="1:26" ht="12.75" customHeight="1" x14ac:dyDescent="0.15">
      <c r="A555" s="8"/>
      <c r="B555" s="83"/>
      <c r="C555" s="89"/>
      <c r="D555" s="35"/>
      <c r="E555" s="35"/>
      <c r="F555" s="35"/>
      <c r="G555" s="8"/>
      <c r="H555" s="8"/>
      <c r="I555" s="8"/>
      <c r="J555" s="8"/>
      <c r="K555" s="8"/>
      <c r="L555" s="8"/>
      <c r="M555" s="8"/>
      <c r="N555" s="8"/>
      <c r="O555" s="8"/>
      <c r="P555" s="8"/>
      <c r="Q555" s="8"/>
      <c r="R555" s="8"/>
      <c r="S555" s="8"/>
      <c r="T555" s="8"/>
      <c r="U555" s="8"/>
      <c r="V555" s="8"/>
      <c r="W555" s="8"/>
      <c r="X555" s="8"/>
      <c r="Y555" s="8"/>
      <c r="Z555" s="8"/>
    </row>
    <row r="556" spans="1:26" ht="12.75" customHeight="1" x14ac:dyDescent="0.15">
      <c r="A556" s="8"/>
      <c r="B556" s="83"/>
      <c r="C556" s="89"/>
      <c r="D556" s="35"/>
      <c r="E556" s="35"/>
      <c r="F556" s="35"/>
      <c r="G556" s="8"/>
      <c r="H556" s="8"/>
      <c r="I556" s="8"/>
      <c r="J556" s="8"/>
      <c r="K556" s="8"/>
      <c r="L556" s="8"/>
      <c r="M556" s="8"/>
      <c r="N556" s="8"/>
      <c r="O556" s="8"/>
      <c r="P556" s="8"/>
      <c r="Q556" s="8"/>
      <c r="R556" s="8"/>
      <c r="S556" s="8"/>
      <c r="T556" s="8"/>
      <c r="U556" s="8"/>
      <c r="V556" s="8"/>
      <c r="W556" s="8"/>
      <c r="X556" s="8"/>
      <c r="Y556" s="8"/>
      <c r="Z556" s="8"/>
    </row>
    <row r="557" spans="1:26" ht="12.75" customHeight="1" x14ac:dyDescent="0.15">
      <c r="A557" s="8"/>
      <c r="B557" s="83"/>
      <c r="C557" s="89"/>
      <c r="D557" s="35"/>
      <c r="E557" s="35"/>
      <c r="F557" s="35"/>
      <c r="G557" s="8"/>
      <c r="H557" s="8"/>
      <c r="I557" s="8"/>
      <c r="J557" s="8"/>
      <c r="K557" s="8"/>
      <c r="L557" s="8"/>
      <c r="M557" s="8"/>
      <c r="N557" s="8"/>
      <c r="O557" s="8"/>
      <c r="P557" s="8"/>
      <c r="Q557" s="8"/>
      <c r="R557" s="8"/>
      <c r="S557" s="8"/>
      <c r="T557" s="8"/>
      <c r="U557" s="8"/>
      <c r="V557" s="8"/>
      <c r="W557" s="8"/>
      <c r="X557" s="8"/>
      <c r="Y557" s="8"/>
      <c r="Z557" s="8"/>
    </row>
    <row r="558" spans="1:26" ht="12.75" customHeight="1" x14ac:dyDescent="0.15">
      <c r="A558" s="8"/>
      <c r="B558" s="83"/>
      <c r="C558" s="89"/>
      <c r="D558" s="35"/>
      <c r="E558" s="35"/>
      <c r="F558" s="35"/>
      <c r="G558" s="8"/>
      <c r="H558" s="8"/>
      <c r="I558" s="8"/>
      <c r="J558" s="8"/>
      <c r="K558" s="8"/>
      <c r="L558" s="8"/>
      <c r="M558" s="8"/>
      <c r="N558" s="8"/>
      <c r="O558" s="8"/>
      <c r="P558" s="8"/>
      <c r="Q558" s="8"/>
      <c r="R558" s="8"/>
      <c r="S558" s="8"/>
      <c r="T558" s="8"/>
      <c r="U558" s="8"/>
      <c r="V558" s="8"/>
      <c r="W558" s="8"/>
      <c r="X558" s="8"/>
      <c r="Y558" s="8"/>
      <c r="Z558" s="8"/>
    </row>
    <row r="559" spans="1:26" ht="12.75" customHeight="1" x14ac:dyDescent="0.15">
      <c r="A559" s="8"/>
      <c r="B559" s="83"/>
      <c r="C559" s="89"/>
      <c r="D559" s="35"/>
      <c r="E559" s="35"/>
      <c r="F559" s="35"/>
      <c r="G559" s="8"/>
      <c r="H559" s="8"/>
      <c r="I559" s="8"/>
      <c r="J559" s="8"/>
      <c r="K559" s="8"/>
      <c r="L559" s="8"/>
      <c r="M559" s="8"/>
      <c r="N559" s="8"/>
      <c r="O559" s="8"/>
      <c r="P559" s="8"/>
      <c r="Q559" s="8"/>
      <c r="R559" s="8"/>
      <c r="S559" s="8"/>
      <c r="T559" s="8"/>
      <c r="U559" s="8"/>
      <c r="V559" s="8"/>
      <c r="W559" s="8"/>
      <c r="X559" s="8"/>
      <c r="Y559" s="8"/>
      <c r="Z559" s="8"/>
    </row>
    <row r="560" spans="1:26" ht="12.75" customHeight="1" x14ac:dyDescent="0.15">
      <c r="A560" s="8"/>
      <c r="B560" s="83"/>
      <c r="C560" s="89"/>
      <c r="D560" s="35"/>
      <c r="E560" s="35"/>
      <c r="F560" s="35"/>
      <c r="G560" s="8"/>
      <c r="H560" s="8"/>
      <c r="I560" s="8"/>
      <c r="J560" s="8"/>
      <c r="K560" s="8"/>
      <c r="L560" s="8"/>
      <c r="M560" s="8"/>
      <c r="N560" s="8"/>
      <c r="O560" s="8"/>
      <c r="P560" s="8"/>
      <c r="Q560" s="8"/>
      <c r="R560" s="8"/>
      <c r="S560" s="8"/>
      <c r="T560" s="8"/>
      <c r="U560" s="8"/>
      <c r="V560" s="8"/>
      <c r="W560" s="8"/>
      <c r="X560" s="8"/>
      <c r="Y560" s="8"/>
      <c r="Z560" s="8"/>
    </row>
    <row r="561" spans="1:26" ht="12.75" customHeight="1" x14ac:dyDescent="0.15">
      <c r="A561" s="8"/>
      <c r="B561" s="83"/>
      <c r="C561" s="89"/>
      <c r="D561" s="35"/>
      <c r="E561" s="35"/>
      <c r="F561" s="35"/>
      <c r="G561" s="8"/>
      <c r="H561" s="8"/>
      <c r="I561" s="8"/>
      <c r="J561" s="8"/>
      <c r="K561" s="8"/>
      <c r="L561" s="8"/>
      <c r="M561" s="8"/>
      <c r="N561" s="8"/>
      <c r="O561" s="8"/>
      <c r="P561" s="8"/>
      <c r="Q561" s="8"/>
      <c r="R561" s="8"/>
      <c r="S561" s="8"/>
      <c r="T561" s="8"/>
      <c r="U561" s="8"/>
      <c r="V561" s="8"/>
      <c r="W561" s="8"/>
      <c r="X561" s="8"/>
      <c r="Y561" s="8"/>
      <c r="Z561" s="8"/>
    </row>
    <row r="562" spans="1:26" ht="12.75" customHeight="1" x14ac:dyDescent="0.15">
      <c r="A562" s="8"/>
      <c r="B562" s="83"/>
      <c r="C562" s="89"/>
      <c r="D562" s="35"/>
      <c r="E562" s="35"/>
      <c r="F562" s="35"/>
      <c r="G562" s="8"/>
      <c r="H562" s="8"/>
      <c r="I562" s="8"/>
      <c r="J562" s="8"/>
      <c r="K562" s="8"/>
      <c r="L562" s="8"/>
      <c r="M562" s="8"/>
      <c r="N562" s="8"/>
      <c r="O562" s="8"/>
      <c r="P562" s="8"/>
      <c r="Q562" s="8"/>
      <c r="R562" s="8"/>
      <c r="S562" s="8"/>
      <c r="T562" s="8"/>
      <c r="U562" s="8"/>
      <c r="V562" s="8"/>
      <c r="W562" s="8"/>
      <c r="X562" s="8"/>
      <c r="Y562" s="8"/>
      <c r="Z562" s="8"/>
    </row>
    <row r="563" spans="1:26" ht="12.75" customHeight="1" x14ac:dyDescent="0.15">
      <c r="A563" s="8"/>
      <c r="B563" s="83"/>
      <c r="C563" s="89"/>
      <c r="D563" s="35"/>
      <c r="E563" s="35"/>
      <c r="F563" s="35"/>
      <c r="G563" s="8"/>
      <c r="H563" s="8"/>
      <c r="I563" s="8"/>
      <c r="J563" s="8"/>
      <c r="K563" s="8"/>
      <c r="L563" s="8"/>
      <c r="M563" s="8"/>
      <c r="N563" s="8"/>
      <c r="O563" s="8"/>
      <c r="P563" s="8"/>
      <c r="Q563" s="8"/>
      <c r="R563" s="8"/>
      <c r="S563" s="8"/>
      <c r="T563" s="8"/>
      <c r="U563" s="8"/>
      <c r="V563" s="8"/>
      <c r="W563" s="8"/>
      <c r="X563" s="8"/>
      <c r="Y563" s="8"/>
      <c r="Z563" s="8"/>
    </row>
    <row r="564" spans="1:26" ht="12.75" customHeight="1" x14ac:dyDescent="0.15">
      <c r="A564" s="8"/>
      <c r="B564" s="83"/>
      <c r="C564" s="89"/>
      <c r="D564" s="35"/>
      <c r="E564" s="35"/>
      <c r="F564" s="35"/>
      <c r="G564" s="8"/>
      <c r="H564" s="8"/>
      <c r="I564" s="8"/>
      <c r="J564" s="8"/>
      <c r="K564" s="8"/>
      <c r="L564" s="8"/>
      <c r="M564" s="8"/>
      <c r="N564" s="8"/>
      <c r="O564" s="8"/>
      <c r="P564" s="8"/>
      <c r="Q564" s="8"/>
      <c r="R564" s="8"/>
      <c r="S564" s="8"/>
      <c r="T564" s="8"/>
      <c r="U564" s="8"/>
      <c r="V564" s="8"/>
      <c r="W564" s="8"/>
      <c r="X564" s="8"/>
      <c r="Y564" s="8"/>
      <c r="Z564" s="8"/>
    </row>
    <row r="565" spans="1:26" ht="12.75" customHeight="1" x14ac:dyDescent="0.15">
      <c r="A565" s="8"/>
      <c r="B565" s="83"/>
      <c r="C565" s="89"/>
      <c r="D565" s="35"/>
      <c r="E565" s="35"/>
      <c r="F565" s="35"/>
      <c r="G565" s="8"/>
      <c r="H565" s="8"/>
      <c r="I565" s="8"/>
      <c r="J565" s="8"/>
      <c r="K565" s="8"/>
      <c r="L565" s="8"/>
      <c r="M565" s="8"/>
      <c r="N565" s="8"/>
      <c r="O565" s="8"/>
      <c r="P565" s="8"/>
      <c r="Q565" s="8"/>
      <c r="R565" s="8"/>
      <c r="S565" s="8"/>
      <c r="T565" s="8"/>
      <c r="U565" s="8"/>
      <c r="V565" s="8"/>
      <c r="W565" s="8"/>
      <c r="X565" s="8"/>
      <c r="Y565" s="8"/>
      <c r="Z565" s="8"/>
    </row>
    <row r="566" spans="1:26" ht="12.75" customHeight="1" x14ac:dyDescent="0.15">
      <c r="A566" s="8"/>
      <c r="B566" s="83"/>
      <c r="C566" s="89"/>
      <c r="D566" s="35"/>
      <c r="E566" s="35"/>
      <c r="F566" s="35"/>
      <c r="G566" s="8"/>
      <c r="H566" s="8"/>
      <c r="I566" s="8"/>
      <c r="J566" s="8"/>
      <c r="K566" s="8"/>
      <c r="L566" s="8"/>
      <c r="M566" s="8"/>
      <c r="N566" s="8"/>
      <c r="O566" s="8"/>
      <c r="P566" s="8"/>
      <c r="Q566" s="8"/>
      <c r="R566" s="8"/>
      <c r="S566" s="8"/>
      <c r="T566" s="8"/>
      <c r="U566" s="8"/>
      <c r="V566" s="8"/>
      <c r="W566" s="8"/>
      <c r="X566" s="8"/>
      <c r="Y566" s="8"/>
      <c r="Z566" s="8"/>
    </row>
    <row r="567" spans="1:26" ht="12.75" customHeight="1" x14ac:dyDescent="0.15">
      <c r="A567" s="8"/>
      <c r="B567" s="83"/>
      <c r="C567" s="89"/>
      <c r="D567" s="35"/>
      <c r="E567" s="35"/>
      <c r="F567" s="35"/>
      <c r="G567" s="8"/>
      <c r="H567" s="8"/>
      <c r="I567" s="8"/>
      <c r="J567" s="8"/>
      <c r="K567" s="8"/>
      <c r="L567" s="8"/>
      <c r="M567" s="8"/>
      <c r="N567" s="8"/>
      <c r="O567" s="8"/>
      <c r="P567" s="8"/>
      <c r="Q567" s="8"/>
      <c r="R567" s="8"/>
      <c r="S567" s="8"/>
      <c r="T567" s="8"/>
      <c r="U567" s="8"/>
      <c r="V567" s="8"/>
      <c r="W567" s="8"/>
      <c r="X567" s="8"/>
      <c r="Y567" s="8"/>
      <c r="Z567" s="8"/>
    </row>
    <row r="568" spans="1:26" ht="12.75" customHeight="1" x14ac:dyDescent="0.15">
      <c r="A568" s="8"/>
      <c r="B568" s="83"/>
      <c r="C568" s="89"/>
      <c r="D568" s="35"/>
      <c r="E568" s="35"/>
      <c r="F568" s="35"/>
      <c r="G568" s="8"/>
      <c r="H568" s="8"/>
      <c r="I568" s="8"/>
      <c r="J568" s="8"/>
      <c r="K568" s="8"/>
      <c r="L568" s="8"/>
      <c r="M568" s="8"/>
      <c r="N568" s="8"/>
      <c r="O568" s="8"/>
      <c r="P568" s="8"/>
      <c r="Q568" s="8"/>
      <c r="R568" s="8"/>
      <c r="S568" s="8"/>
      <c r="T568" s="8"/>
      <c r="U568" s="8"/>
      <c r="V568" s="8"/>
      <c r="W568" s="8"/>
      <c r="X568" s="8"/>
      <c r="Y568" s="8"/>
      <c r="Z568" s="8"/>
    </row>
    <row r="569" spans="1:26" ht="12.75" customHeight="1" x14ac:dyDescent="0.15">
      <c r="A569" s="8"/>
      <c r="B569" s="83"/>
      <c r="C569" s="89"/>
      <c r="D569" s="35"/>
      <c r="E569" s="35"/>
      <c r="F569" s="35"/>
      <c r="G569" s="8"/>
      <c r="H569" s="8"/>
      <c r="I569" s="8"/>
      <c r="J569" s="8"/>
      <c r="K569" s="8"/>
      <c r="L569" s="8"/>
      <c r="M569" s="8"/>
      <c r="N569" s="8"/>
      <c r="O569" s="8"/>
      <c r="P569" s="8"/>
      <c r="Q569" s="8"/>
      <c r="R569" s="8"/>
      <c r="S569" s="8"/>
      <c r="T569" s="8"/>
      <c r="U569" s="8"/>
      <c r="V569" s="8"/>
      <c r="W569" s="8"/>
      <c r="X569" s="8"/>
      <c r="Y569" s="8"/>
      <c r="Z569" s="8"/>
    </row>
    <row r="570" spans="1:26" ht="12.75" customHeight="1" x14ac:dyDescent="0.15">
      <c r="A570" s="8"/>
      <c r="B570" s="83"/>
      <c r="C570" s="89"/>
      <c r="D570" s="35"/>
      <c r="E570" s="35"/>
      <c r="F570" s="35"/>
      <c r="G570" s="8"/>
      <c r="H570" s="8"/>
      <c r="I570" s="8"/>
      <c r="J570" s="8"/>
      <c r="K570" s="8"/>
      <c r="L570" s="8"/>
      <c r="M570" s="8"/>
      <c r="N570" s="8"/>
      <c r="O570" s="8"/>
      <c r="P570" s="8"/>
      <c r="Q570" s="8"/>
      <c r="R570" s="8"/>
      <c r="S570" s="8"/>
      <c r="T570" s="8"/>
      <c r="U570" s="8"/>
      <c r="V570" s="8"/>
      <c r="W570" s="8"/>
      <c r="X570" s="8"/>
      <c r="Y570" s="8"/>
      <c r="Z570" s="8"/>
    </row>
    <row r="571" spans="1:26" ht="12.75" customHeight="1" x14ac:dyDescent="0.15">
      <c r="A571" s="8"/>
      <c r="B571" s="83"/>
      <c r="C571" s="89"/>
      <c r="D571" s="35"/>
      <c r="E571" s="35"/>
      <c r="F571" s="35"/>
      <c r="G571" s="8"/>
      <c r="H571" s="8"/>
      <c r="I571" s="8"/>
      <c r="J571" s="8"/>
      <c r="K571" s="8"/>
      <c r="L571" s="8"/>
      <c r="M571" s="8"/>
      <c r="N571" s="8"/>
      <c r="O571" s="8"/>
      <c r="P571" s="8"/>
      <c r="Q571" s="8"/>
      <c r="R571" s="8"/>
      <c r="S571" s="8"/>
      <c r="T571" s="8"/>
      <c r="U571" s="8"/>
      <c r="V571" s="8"/>
      <c r="W571" s="8"/>
      <c r="X571" s="8"/>
      <c r="Y571" s="8"/>
      <c r="Z571" s="8"/>
    </row>
    <row r="572" spans="1:26" ht="12.75" customHeight="1" x14ac:dyDescent="0.15">
      <c r="A572" s="8"/>
      <c r="B572" s="83"/>
      <c r="C572" s="89"/>
      <c r="D572" s="35"/>
      <c r="E572" s="35"/>
      <c r="F572" s="35"/>
      <c r="G572" s="8"/>
      <c r="H572" s="8"/>
      <c r="I572" s="8"/>
      <c r="J572" s="8"/>
      <c r="K572" s="8"/>
      <c r="L572" s="8"/>
      <c r="M572" s="8"/>
      <c r="N572" s="8"/>
      <c r="O572" s="8"/>
      <c r="P572" s="8"/>
      <c r="Q572" s="8"/>
      <c r="R572" s="8"/>
      <c r="S572" s="8"/>
      <c r="T572" s="8"/>
      <c r="U572" s="8"/>
      <c r="V572" s="8"/>
      <c r="W572" s="8"/>
      <c r="X572" s="8"/>
      <c r="Y572" s="8"/>
      <c r="Z572" s="8"/>
    </row>
    <row r="573" spans="1:26" ht="12.75" customHeight="1" x14ac:dyDescent="0.15">
      <c r="A573" s="8"/>
      <c r="B573" s="83"/>
      <c r="C573" s="89"/>
      <c r="D573" s="35"/>
      <c r="E573" s="35"/>
      <c r="F573" s="35"/>
      <c r="G573" s="8"/>
      <c r="H573" s="8"/>
      <c r="I573" s="8"/>
      <c r="J573" s="8"/>
      <c r="K573" s="8"/>
      <c r="L573" s="8"/>
      <c r="M573" s="8"/>
      <c r="N573" s="8"/>
      <c r="O573" s="8"/>
      <c r="P573" s="8"/>
      <c r="Q573" s="8"/>
      <c r="R573" s="8"/>
      <c r="S573" s="8"/>
      <c r="T573" s="8"/>
      <c r="U573" s="8"/>
      <c r="V573" s="8"/>
      <c r="W573" s="8"/>
      <c r="X573" s="8"/>
      <c r="Y573" s="8"/>
      <c r="Z573" s="8"/>
    </row>
    <row r="574" spans="1:26" ht="12.75" customHeight="1" x14ac:dyDescent="0.15">
      <c r="A574" s="8"/>
      <c r="B574" s="83"/>
      <c r="C574" s="89"/>
      <c r="D574" s="35"/>
      <c r="E574" s="35"/>
      <c r="F574" s="35"/>
      <c r="G574" s="8"/>
      <c r="H574" s="8"/>
      <c r="I574" s="8"/>
      <c r="J574" s="8"/>
      <c r="K574" s="8"/>
      <c r="L574" s="8"/>
      <c r="M574" s="8"/>
      <c r="N574" s="8"/>
      <c r="O574" s="8"/>
      <c r="P574" s="8"/>
      <c r="Q574" s="8"/>
      <c r="R574" s="8"/>
      <c r="S574" s="8"/>
      <c r="T574" s="8"/>
      <c r="U574" s="8"/>
      <c r="V574" s="8"/>
      <c r="W574" s="8"/>
      <c r="X574" s="8"/>
      <c r="Y574" s="8"/>
      <c r="Z574" s="8"/>
    </row>
    <row r="575" spans="1:26" ht="12.75" customHeight="1" x14ac:dyDescent="0.15">
      <c r="A575" s="8"/>
      <c r="B575" s="83"/>
      <c r="C575" s="89"/>
      <c r="D575" s="35"/>
      <c r="E575" s="35"/>
      <c r="F575" s="35"/>
      <c r="G575" s="8"/>
      <c r="H575" s="8"/>
      <c r="I575" s="8"/>
      <c r="J575" s="8"/>
      <c r="K575" s="8"/>
      <c r="L575" s="8"/>
      <c r="M575" s="8"/>
      <c r="N575" s="8"/>
      <c r="O575" s="8"/>
      <c r="P575" s="8"/>
      <c r="Q575" s="8"/>
      <c r="R575" s="8"/>
      <c r="S575" s="8"/>
      <c r="T575" s="8"/>
      <c r="U575" s="8"/>
      <c r="V575" s="8"/>
      <c r="W575" s="8"/>
      <c r="X575" s="8"/>
      <c r="Y575" s="8"/>
      <c r="Z575" s="8"/>
    </row>
    <row r="576" spans="1:26" ht="12.75" customHeight="1" x14ac:dyDescent="0.15">
      <c r="A576" s="8"/>
      <c r="B576" s="83"/>
      <c r="C576" s="89"/>
      <c r="D576" s="35"/>
      <c r="E576" s="35"/>
      <c r="F576" s="35"/>
      <c r="G576" s="8"/>
      <c r="H576" s="8"/>
      <c r="I576" s="8"/>
      <c r="J576" s="8"/>
      <c r="K576" s="8"/>
      <c r="L576" s="8"/>
      <c r="M576" s="8"/>
      <c r="N576" s="8"/>
      <c r="O576" s="8"/>
      <c r="P576" s="8"/>
      <c r="Q576" s="8"/>
      <c r="R576" s="8"/>
      <c r="S576" s="8"/>
      <c r="T576" s="8"/>
      <c r="U576" s="8"/>
      <c r="V576" s="8"/>
      <c r="W576" s="8"/>
      <c r="X576" s="8"/>
      <c r="Y576" s="8"/>
      <c r="Z576" s="8"/>
    </row>
    <row r="577" spans="1:26" ht="12.75" customHeight="1" x14ac:dyDescent="0.15">
      <c r="A577" s="8"/>
      <c r="B577" s="83"/>
      <c r="C577" s="89"/>
      <c r="D577" s="35"/>
      <c r="E577" s="35"/>
      <c r="F577" s="35"/>
      <c r="G577" s="8"/>
      <c r="H577" s="8"/>
      <c r="I577" s="8"/>
      <c r="J577" s="8"/>
      <c r="K577" s="8"/>
      <c r="L577" s="8"/>
      <c r="M577" s="8"/>
      <c r="N577" s="8"/>
      <c r="O577" s="8"/>
      <c r="P577" s="8"/>
      <c r="Q577" s="8"/>
      <c r="R577" s="8"/>
      <c r="S577" s="8"/>
      <c r="T577" s="8"/>
      <c r="U577" s="8"/>
      <c r="V577" s="8"/>
      <c r="W577" s="8"/>
      <c r="X577" s="8"/>
      <c r="Y577" s="8"/>
      <c r="Z577" s="8"/>
    </row>
    <row r="578" spans="1:26" ht="12.75" customHeight="1" x14ac:dyDescent="0.15">
      <c r="A578" s="8"/>
      <c r="B578" s="83"/>
      <c r="C578" s="89"/>
      <c r="D578" s="35"/>
      <c r="E578" s="35"/>
      <c r="F578" s="35"/>
      <c r="G578" s="8"/>
      <c r="H578" s="8"/>
      <c r="I578" s="8"/>
      <c r="J578" s="8"/>
      <c r="K578" s="8"/>
      <c r="L578" s="8"/>
      <c r="M578" s="8"/>
      <c r="N578" s="8"/>
      <c r="O578" s="8"/>
      <c r="P578" s="8"/>
      <c r="Q578" s="8"/>
      <c r="R578" s="8"/>
      <c r="S578" s="8"/>
      <c r="T578" s="8"/>
      <c r="U578" s="8"/>
      <c r="V578" s="8"/>
      <c r="W578" s="8"/>
      <c r="X578" s="8"/>
      <c r="Y578" s="8"/>
      <c r="Z578" s="8"/>
    </row>
    <row r="579" spans="1:26" ht="12.75" customHeight="1" x14ac:dyDescent="0.15">
      <c r="A579" s="8"/>
      <c r="B579" s="83"/>
      <c r="C579" s="89"/>
      <c r="D579" s="35"/>
      <c r="E579" s="35"/>
      <c r="F579" s="35"/>
      <c r="G579" s="8"/>
      <c r="H579" s="8"/>
      <c r="I579" s="8"/>
      <c r="J579" s="8"/>
      <c r="K579" s="8"/>
      <c r="L579" s="8"/>
      <c r="M579" s="8"/>
      <c r="N579" s="8"/>
      <c r="O579" s="8"/>
      <c r="P579" s="8"/>
      <c r="Q579" s="8"/>
      <c r="R579" s="8"/>
      <c r="S579" s="8"/>
      <c r="T579" s="8"/>
      <c r="U579" s="8"/>
      <c r="V579" s="8"/>
      <c r="W579" s="8"/>
      <c r="X579" s="8"/>
      <c r="Y579" s="8"/>
      <c r="Z579" s="8"/>
    </row>
    <row r="580" spans="1:26" ht="12.75" customHeight="1" x14ac:dyDescent="0.15">
      <c r="A580" s="8"/>
      <c r="B580" s="83"/>
      <c r="C580" s="89"/>
      <c r="D580" s="35"/>
      <c r="E580" s="35"/>
      <c r="F580" s="35"/>
      <c r="G580" s="8"/>
      <c r="H580" s="8"/>
      <c r="I580" s="8"/>
      <c r="J580" s="8"/>
      <c r="K580" s="8"/>
      <c r="L580" s="8"/>
      <c r="M580" s="8"/>
      <c r="N580" s="8"/>
      <c r="O580" s="8"/>
      <c r="P580" s="8"/>
      <c r="Q580" s="8"/>
      <c r="R580" s="8"/>
      <c r="S580" s="8"/>
      <c r="T580" s="8"/>
      <c r="U580" s="8"/>
      <c r="V580" s="8"/>
      <c r="W580" s="8"/>
      <c r="X580" s="8"/>
      <c r="Y580" s="8"/>
      <c r="Z580" s="8"/>
    </row>
    <row r="581" spans="1:26" ht="12.75" customHeight="1" x14ac:dyDescent="0.15">
      <c r="A581" s="8"/>
      <c r="B581" s="83"/>
      <c r="C581" s="89"/>
      <c r="D581" s="35"/>
      <c r="E581" s="35"/>
      <c r="F581" s="35"/>
      <c r="G581" s="8"/>
      <c r="H581" s="8"/>
      <c r="I581" s="8"/>
      <c r="J581" s="8"/>
      <c r="K581" s="8"/>
      <c r="L581" s="8"/>
      <c r="M581" s="8"/>
      <c r="N581" s="8"/>
      <c r="O581" s="8"/>
      <c r="P581" s="8"/>
      <c r="Q581" s="8"/>
      <c r="R581" s="8"/>
      <c r="S581" s="8"/>
      <c r="T581" s="8"/>
      <c r="U581" s="8"/>
      <c r="V581" s="8"/>
      <c r="W581" s="8"/>
      <c r="X581" s="8"/>
      <c r="Y581" s="8"/>
      <c r="Z581" s="8"/>
    </row>
    <row r="582" spans="1:26" ht="12.75" customHeight="1" x14ac:dyDescent="0.15">
      <c r="A582" s="8"/>
      <c r="B582" s="83"/>
      <c r="C582" s="89"/>
      <c r="D582" s="35"/>
      <c r="E582" s="35"/>
      <c r="F582" s="35"/>
      <c r="G582" s="8"/>
      <c r="H582" s="8"/>
      <c r="I582" s="8"/>
      <c r="J582" s="8"/>
      <c r="K582" s="8"/>
      <c r="L582" s="8"/>
      <c r="M582" s="8"/>
      <c r="N582" s="8"/>
      <c r="O582" s="8"/>
      <c r="P582" s="8"/>
      <c r="Q582" s="8"/>
      <c r="R582" s="8"/>
      <c r="S582" s="8"/>
      <c r="T582" s="8"/>
      <c r="U582" s="8"/>
      <c r="V582" s="8"/>
      <c r="W582" s="8"/>
      <c r="X582" s="8"/>
      <c r="Y582" s="8"/>
      <c r="Z582" s="8"/>
    </row>
    <row r="583" spans="1:26" ht="12.75" customHeight="1" x14ac:dyDescent="0.15">
      <c r="A583" s="8"/>
      <c r="B583" s="83"/>
      <c r="C583" s="89"/>
      <c r="D583" s="35"/>
      <c r="E583" s="35"/>
      <c r="F583" s="35"/>
      <c r="G583" s="8"/>
      <c r="H583" s="8"/>
      <c r="I583" s="8"/>
      <c r="J583" s="8"/>
      <c r="K583" s="8"/>
      <c r="L583" s="8"/>
      <c r="M583" s="8"/>
      <c r="N583" s="8"/>
      <c r="O583" s="8"/>
      <c r="P583" s="8"/>
      <c r="Q583" s="8"/>
      <c r="R583" s="8"/>
      <c r="S583" s="8"/>
      <c r="T583" s="8"/>
      <c r="U583" s="8"/>
      <c r="V583" s="8"/>
      <c r="W583" s="8"/>
      <c r="X583" s="8"/>
      <c r="Y583" s="8"/>
      <c r="Z583" s="8"/>
    </row>
    <row r="584" spans="1:26" ht="12.75" customHeight="1" x14ac:dyDescent="0.15">
      <c r="A584" s="8"/>
      <c r="B584" s="83"/>
      <c r="C584" s="89"/>
      <c r="D584" s="35"/>
      <c r="E584" s="35"/>
      <c r="F584" s="35"/>
      <c r="G584" s="8"/>
      <c r="H584" s="8"/>
      <c r="I584" s="8"/>
      <c r="J584" s="8"/>
      <c r="K584" s="8"/>
      <c r="L584" s="8"/>
      <c r="M584" s="8"/>
      <c r="N584" s="8"/>
      <c r="O584" s="8"/>
      <c r="P584" s="8"/>
      <c r="Q584" s="8"/>
      <c r="R584" s="8"/>
      <c r="S584" s="8"/>
      <c r="T584" s="8"/>
      <c r="U584" s="8"/>
      <c r="V584" s="8"/>
      <c r="W584" s="8"/>
      <c r="X584" s="8"/>
      <c r="Y584" s="8"/>
      <c r="Z584" s="8"/>
    </row>
    <row r="585" spans="1:26" ht="12.75" customHeight="1" x14ac:dyDescent="0.15">
      <c r="A585" s="8"/>
      <c r="B585" s="83"/>
      <c r="C585" s="89"/>
      <c r="D585" s="35"/>
      <c r="E585" s="35"/>
      <c r="F585" s="35"/>
      <c r="G585" s="8"/>
      <c r="H585" s="8"/>
      <c r="I585" s="8"/>
      <c r="J585" s="8"/>
      <c r="K585" s="8"/>
      <c r="L585" s="8"/>
      <c r="M585" s="8"/>
      <c r="N585" s="8"/>
      <c r="O585" s="8"/>
      <c r="P585" s="8"/>
      <c r="Q585" s="8"/>
      <c r="R585" s="8"/>
      <c r="S585" s="8"/>
      <c r="T585" s="8"/>
      <c r="U585" s="8"/>
      <c r="V585" s="8"/>
      <c r="W585" s="8"/>
      <c r="X585" s="8"/>
      <c r="Y585" s="8"/>
      <c r="Z585" s="8"/>
    </row>
    <row r="586" spans="1:26" ht="12.75" customHeight="1" x14ac:dyDescent="0.15">
      <c r="A586" s="8"/>
      <c r="B586" s="83"/>
      <c r="C586" s="89"/>
      <c r="D586" s="35"/>
      <c r="E586" s="35"/>
      <c r="F586" s="35"/>
      <c r="G586" s="8"/>
      <c r="H586" s="8"/>
      <c r="I586" s="8"/>
      <c r="J586" s="8"/>
      <c r="K586" s="8"/>
      <c r="L586" s="8"/>
      <c r="M586" s="8"/>
      <c r="N586" s="8"/>
      <c r="O586" s="8"/>
      <c r="P586" s="8"/>
      <c r="Q586" s="8"/>
      <c r="R586" s="8"/>
      <c r="S586" s="8"/>
      <c r="T586" s="8"/>
      <c r="U586" s="8"/>
      <c r="V586" s="8"/>
      <c r="W586" s="8"/>
      <c r="X586" s="8"/>
      <c r="Y586" s="8"/>
      <c r="Z586" s="8"/>
    </row>
    <row r="587" spans="1:26" ht="12.75" customHeight="1" x14ac:dyDescent="0.15">
      <c r="A587" s="8"/>
      <c r="B587" s="83"/>
      <c r="C587" s="89"/>
      <c r="D587" s="35"/>
      <c r="E587" s="35"/>
      <c r="F587" s="35"/>
      <c r="G587" s="8"/>
      <c r="H587" s="8"/>
      <c r="I587" s="8"/>
      <c r="J587" s="8"/>
      <c r="K587" s="8"/>
      <c r="L587" s="8"/>
      <c r="M587" s="8"/>
      <c r="N587" s="8"/>
      <c r="O587" s="8"/>
      <c r="P587" s="8"/>
      <c r="Q587" s="8"/>
      <c r="R587" s="8"/>
      <c r="S587" s="8"/>
      <c r="T587" s="8"/>
      <c r="U587" s="8"/>
      <c r="V587" s="8"/>
      <c r="W587" s="8"/>
      <c r="X587" s="8"/>
      <c r="Y587" s="8"/>
      <c r="Z587" s="8"/>
    </row>
    <row r="588" spans="1:26" ht="12.75" customHeight="1" x14ac:dyDescent="0.15">
      <c r="A588" s="8"/>
      <c r="B588" s="83"/>
      <c r="C588" s="89"/>
      <c r="D588" s="35"/>
      <c r="E588" s="35"/>
      <c r="F588" s="35"/>
      <c r="G588" s="8"/>
      <c r="H588" s="8"/>
      <c r="I588" s="8"/>
      <c r="J588" s="8"/>
      <c r="K588" s="8"/>
      <c r="L588" s="8"/>
      <c r="M588" s="8"/>
      <c r="N588" s="8"/>
      <c r="O588" s="8"/>
      <c r="P588" s="8"/>
      <c r="Q588" s="8"/>
      <c r="R588" s="8"/>
      <c r="S588" s="8"/>
      <c r="T588" s="8"/>
      <c r="U588" s="8"/>
      <c r="V588" s="8"/>
      <c r="W588" s="8"/>
      <c r="X588" s="8"/>
      <c r="Y588" s="8"/>
      <c r="Z588" s="8"/>
    </row>
    <row r="589" spans="1:26" ht="12.75" customHeight="1" x14ac:dyDescent="0.15">
      <c r="A589" s="8"/>
      <c r="B589" s="83"/>
      <c r="C589" s="89"/>
      <c r="D589" s="35"/>
      <c r="E589" s="35"/>
      <c r="F589" s="35"/>
      <c r="G589" s="8"/>
      <c r="H589" s="8"/>
      <c r="I589" s="8"/>
      <c r="J589" s="8"/>
      <c r="K589" s="8"/>
      <c r="L589" s="8"/>
      <c r="M589" s="8"/>
      <c r="N589" s="8"/>
      <c r="O589" s="8"/>
      <c r="P589" s="8"/>
      <c r="Q589" s="8"/>
      <c r="R589" s="8"/>
      <c r="S589" s="8"/>
      <c r="T589" s="8"/>
      <c r="U589" s="8"/>
      <c r="V589" s="8"/>
      <c r="W589" s="8"/>
      <c r="X589" s="8"/>
      <c r="Y589" s="8"/>
      <c r="Z589" s="8"/>
    </row>
    <row r="590" spans="1:26" ht="12.75" customHeight="1" x14ac:dyDescent="0.15">
      <c r="A590" s="8"/>
      <c r="B590" s="83"/>
      <c r="C590" s="89"/>
      <c r="D590" s="35"/>
      <c r="E590" s="35"/>
      <c r="F590" s="35"/>
      <c r="G590" s="8"/>
      <c r="H590" s="8"/>
      <c r="I590" s="8"/>
      <c r="J590" s="8"/>
      <c r="K590" s="8"/>
      <c r="L590" s="8"/>
      <c r="M590" s="8"/>
      <c r="N590" s="8"/>
      <c r="O590" s="8"/>
      <c r="P590" s="8"/>
      <c r="Q590" s="8"/>
      <c r="R590" s="8"/>
      <c r="S590" s="8"/>
      <c r="T590" s="8"/>
      <c r="U590" s="8"/>
      <c r="V590" s="8"/>
      <c r="W590" s="8"/>
      <c r="X590" s="8"/>
      <c r="Y590" s="8"/>
      <c r="Z590" s="8"/>
    </row>
    <row r="591" spans="1:26" ht="12.75" customHeight="1" x14ac:dyDescent="0.15">
      <c r="A591" s="8"/>
      <c r="B591" s="83"/>
      <c r="C591" s="89"/>
      <c r="D591" s="35"/>
      <c r="E591" s="35"/>
      <c r="F591" s="35"/>
      <c r="G591" s="8"/>
      <c r="H591" s="8"/>
      <c r="I591" s="8"/>
      <c r="J591" s="8"/>
      <c r="K591" s="8"/>
      <c r="L591" s="8"/>
      <c r="M591" s="8"/>
      <c r="N591" s="8"/>
      <c r="O591" s="8"/>
      <c r="P591" s="8"/>
      <c r="Q591" s="8"/>
      <c r="R591" s="8"/>
      <c r="S591" s="8"/>
      <c r="T591" s="8"/>
      <c r="U591" s="8"/>
      <c r="V591" s="8"/>
      <c r="W591" s="8"/>
      <c r="X591" s="8"/>
      <c r="Y591" s="8"/>
      <c r="Z591" s="8"/>
    </row>
    <row r="592" spans="1:26" ht="12.75" customHeight="1" x14ac:dyDescent="0.15">
      <c r="A592" s="8"/>
      <c r="B592" s="83"/>
      <c r="C592" s="89"/>
      <c r="D592" s="35"/>
      <c r="E592" s="35"/>
      <c r="F592" s="35"/>
      <c r="G592" s="8"/>
      <c r="H592" s="8"/>
      <c r="I592" s="8"/>
      <c r="J592" s="8"/>
      <c r="K592" s="8"/>
      <c r="L592" s="8"/>
      <c r="M592" s="8"/>
      <c r="N592" s="8"/>
      <c r="O592" s="8"/>
      <c r="P592" s="8"/>
      <c r="Q592" s="8"/>
      <c r="R592" s="8"/>
      <c r="S592" s="8"/>
      <c r="T592" s="8"/>
      <c r="U592" s="8"/>
      <c r="V592" s="8"/>
      <c r="W592" s="8"/>
      <c r="X592" s="8"/>
      <c r="Y592" s="8"/>
      <c r="Z592" s="8"/>
    </row>
    <row r="593" spans="1:26" ht="12.75" customHeight="1" x14ac:dyDescent="0.15">
      <c r="A593" s="8"/>
      <c r="B593" s="83"/>
      <c r="C593" s="89"/>
      <c r="D593" s="35"/>
      <c r="E593" s="35"/>
      <c r="F593" s="35"/>
      <c r="G593" s="8"/>
      <c r="H593" s="8"/>
      <c r="I593" s="8"/>
      <c r="J593" s="8"/>
      <c r="K593" s="8"/>
      <c r="L593" s="8"/>
      <c r="M593" s="8"/>
      <c r="N593" s="8"/>
      <c r="O593" s="8"/>
      <c r="P593" s="8"/>
      <c r="Q593" s="8"/>
      <c r="R593" s="8"/>
      <c r="S593" s="8"/>
      <c r="T593" s="8"/>
      <c r="U593" s="8"/>
      <c r="V593" s="8"/>
      <c r="W593" s="8"/>
      <c r="X593" s="8"/>
      <c r="Y593" s="8"/>
      <c r="Z593" s="8"/>
    </row>
    <row r="594" spans="1:26" ht="12.75" customHeight="1" x14ac:dyDescent="0.15">
      <c r="A594" s="8"/>
      <c r="B594" s="83"/>
      <c r="C594" s="89"/>
      <c r="D594" s="35"/>
      <c r="E594" s="35"/>
      <c r="F594" s="35"/>
      <c r="G594" s="8"/>
      <c r="H594" s="8"/>
      <c r="I594" s="8"/>
      <c r="J594" s="8"/>
      <c r="K594" s="8"/>
      <c r="L594" s="8"/>
      <c r="M594" s="8"/>
      <c r="N594" s="8"/>
      <c r="O594" s="8"/>
      <c r="P594" s="8"/>
      <c r="Q594" s="8"/>
      <c r="R594" s="8"/>
      <c r="S594" s="8"/>
      <c r="T594" s="8"/>
      <c r="U594" s="8"/>
      <c r="V594" s="8"/>
      <c r="W594" s="8"/>
      <c r="X594" s="8"/>
      <c r="Y594" s="8"/>
      <c r="Z594" s="8"/>
    </row>
    <row r="595" spans="1:26" ht="12.75" customHeight="1" x14ac:dyDescent="0.15">
      <c r="A595" s="8"/>
      <c r="B595" s="83"/>
      <c r="C595" s="89"/>
      <c r="D595" s="35"/>
      <c r="E595" s="35"/>
      <c r="F595" s="35"/>
      <c r="G595" s="8"/>
      <c r="H595" s="8"/>
      <c r="I595" s="8"/>
      <c r="J595" s="8"/>
      <c r="K595" s="8"/>
      <c r="L595" s="8"/>
      <c r="M595" s="8"/>
      <c r="N595" s="8"/>
      <c r="O595" s="8"/>
      <c r="P595" s="8"/>
      <c r="Q595" s="8"/>
      <c r="R595" s="8"/>
      <c r="S595" s="8"/>
      <c r="T595" s="8"/>
      <c r="U595" s="8"/>
      <c r="V595" s="8"/>
      <c r="W595" s="8"/>
      <c r="X595" s="8"/>
      <c r="Y595" s="8"/>
      <c r="Z595" s="8"/>
    </row>
    <row r="596" spans="1:26" ht="12.75" customHeight="1" x14ac:dyDescent="0.15">
      <c r="A596" s="8"/>
      <c r="B596" s="83"/>
      <c r="C596" s="89"/>
      <c r="D596" s="35"/>
      <c r="E596" s="35"/>
      <c r="F596" s="35"/>
      <c r="G596" s="8"/>
      <c r="H596" s="8"/>
      <c r="I596" s="8"/>
      <c r="J596" s="8"/>
      <c r="K596" s="8"/>
      <c r="L596" s="8"/>
      <c r="M596" s="8"/>
      <c r="N596" s="8"/>
      <c r="O596" s="8"/>
      <c r="P596" s="8"/>
      <c r="Q596" s="8"/>
      <c r="R596" s="8"/>
      <c r="S596" s="8"/>
      <c r="T596" s="8"/>
      <c r="U596" s="8"/>
      <c r="V596" s="8"/>
      <c r="W596" s="8"/>
      <c r="X596" s="8"/>
      <c r="Y596" s="8"/>
      <c r="Z596" s="8"/>
    </row>
    <row r="597" spans="1:26" ht="12.75" customHeight="1" x14ac:dyDescent="0.15">
      <c r="A597" s="8"/>
      <c r="B597" s="83"/>
      <c r="C597" s="89"/>
      <c r="D597" s="35"/>
      <c r="E597" s="35"/>
      <c r="F597" s="35"/>
      <c r="G597" s="8"/>
      <c r="H597" s="8"/>
      <c r="I597" s="8"/>
      <c r="J597" s="8"/>
      <c r="K597" s="8"/>
      <c r="L597" s="8"/>
      <c r="M597" s="8"/>
      <c r="N597" s="8"/>
      <c r="O597" s="8"/>
      <c r="P597" s="8"/>
      <c r="Q597" s="8"/>
      <c r="R597" s="8"/>
      <c r="S597" s="8"/>
      <c r="T597" s="8"/>
      <c r="U597" s="8"/>
      <c r="V597" s="8"/>
      <c r="W597" s="8"/>
      <c r="X597" s="8"/>
      <c r="Y597" s="8"/>
      <c r="Z597" s="8"/>
    </row>
    <row r="598" spans="1:26" ht="12.75" customHeight="1" x14ac:dyDescent="0.15">
      <c r="A598" s="8"/>
      <c r="B598" s="83"/>
      <c r="C598" s="89"/>
      <c r="D598" s="35"/>
      <c r="E598" s="35"/>
      <c r="F598" s="35"/>
      <c r="G598" s="8"/>
      <c r="H598" s="8"/>
      <c r="I598" s="8"/>
      <c r="J598" s="8"/>
      <c r="K598" s="8"/>
      <c r="L598" s="8"/>
      <c r="M598" s="8"/>
      <c r="N598" s="8"/>
      <c r="O598" s="8"/>
      <c r="P598" s="8"/>
      <c r="Q598" s="8"/>
      <c r="R598" s="8"/>
      <c r="S598" s="8"/>
      <c r="T598" s="8"/>
      <c r="U598" s="8"/>
      <c r="V598" s="8"/>
      <c r="W598" s="8"/>
      <c r="X598" s="8"/>
      <c r="Y598" s="8"/>
      <c r="Z598" s="8"/>
    </row>
    <row r="599" spans="1:26" ht="12.75" customHeight="1" x14ac:dyDescent="0.15">
      <c r="A599" s="8"/>
      <c r="B599" s="83"/>
      <c r="C599" s="89"/>
      <c r="D599" s="35"/>
      <c r="E599" s="35"/>
      <c r="F599" s="35"/>
      <c r="G599" s="8"/>
      <c r="H599" s="8"/>
      <c r="I599" s="8"/>
      <c r="J599" s="8"/>
      <c r="K599" s="8"/>
      <c r="L599" s="8"/>
      <c r="M599" s="8"/>
      <c r="N599" s="8"/>
      <c r="O599" s="8"/>
      <c r="P599" s="8"/>
      <c r="Q599" s="8"/>
      <c r="R599" s="8"/>
      <c r="S599" s="8"/>
      <c r="T599" s="8"/>
      <c r="U599" s="8"/>
      <c r="V599" s="8"/>
      <c r="W599" s="8"/>
      <c r="X599" s="8"/>
      <c r="Y599" s="8"/>
      <c r="Z599" s="8"/>
    </row>
    <row r="600" spans="1:26" ht="12.75" customHeight="1" x14ac:dyDescent="0.15">
      <c r="A600" s="8"/>
      <c r="B600" s="83"/>
      <c r="C600" s="89"/>
      <c r="D600" s="35"/>
      <c r="E600" s="35"/>
      <c r="F600" s="35"/>
      <c r="G600" s="8"/>
      <c r="H600" s="8"/>
      <c r="I600" s="8"/>
      <c r="J600" s="8"/>
      <c r="K600" s="8"/>
      <c r="L600" s="8"/>
      <c r="M600" s="8"/>
      <c r="N600" s="8"/>
      <c r="O600" s="8"/>
      <c r="P600" s="8"/>
      <c r="Q600" s="8"/>
      <c r="R600" s="8"/>
      <c r="S600" s="8"/>
      <c r="T600" s="8"/>
      <c r="U600" s="8"/>
      <c r="V600" s="8"/>
      <c r="W600" s="8"/>
      <c r="X600" s="8"/>
      <c r="Y600" s="8"/>
      <c r="Z600" s="8"/>
    </row>
    <row r="601" spans="1:26" ht="12.75" customHeight="1" x14ac:dyDescent="0.15">
      <c r="A601" s="8"/>
      <c r="B601" s="83"/>
      <c r="C601" s="89"/>
      <c r="D601" s="35"/>
      <c r="E601" s="35"/>
      <c r="F601" s="35"/>
      <c r="G601" s="8"/>
      <c r="H601" s="8"/>
      <c r="I601" s="8"/>
      <c r="J601" s="8"/>
      <c r="K601" s="8"/>
      <c r="L601" s="8"/>
      <c r="M601" s="8"/>
      <c r="N601" s="8"/>
      <c r="O601" s="8"/>
      <c r="P601" s="8"/>
      <c r="Q601" s="8"/>
      <c r="R601" s="8"/>
      <c r="S601" s="8"/>
      <c r="T601" s="8"/>
      <c r="U601" s="8"/>
      <c r="V601" s="8"/>
      <c r="W601" s="8"/>
      <c r="X601" s="8"/>
      <c r="Y601" s="8"/>
      <c r="Z601" s="8"/>
    </row>
    <row r="602" spans="1:26" ht="12.75" customHeight="1" x14ac:dyDescent="0.15">
      <c r="A602" s="8"/>
      <c r="B602" s="83"/>
      <c r="C602" s="89"/>
      <c r="D602" s="35"/>
      <c r="E602" s="35"/>
      <c r="F602" s="35"/>
      <c r="G602" s="8"/>
      <c r="H602" s="8"/>
      <c r="I602" s="8"/>
      <c r="J602" s="8"/>
      <c r="K602" s="8"/>
      <c r="L602" s="8"/>
      <c r="M602" s="8"/>
      <c r="N602" s="8"/>
      <c r="O602" s="8"/>
      <c r="P602" s="8"/>
      <c r="Q602" s="8"/>
      <c r="R602" s="8"/>
      <c r="S602" s="8"/>
      <c r="T602" s="8"/>
      <c r="U602" s="8"/>
      <c r="V602" s="8"/>
      <c r="W602" s="8"/>
      <c r="X602" s="8"/>
      <c r="Y602" s="8"/>
      <c r="Z602" s="8"/>
    </row>
    <row r="603" spans="1:26" ht="12.75" customHeight="1" x14ac:dyDescent="0.15">
      <c r="A603" s="8"/>
      <c r="B603" s="83"/>
      <c r="C603" s="89"/>
      <c r="D603" s="35"/>
      <c r="E603" s="35"/>
      <c r="F603" s="35"/>
      <c r="G603" s="8"/>
      <c r="H603" s="8"/>
      <c r="I603" s="8"/>
      <c r="J603" s="8"/>
      <c r="K603" s="8"/>
      <c r="L603" s="8"/>
      <c r="M603" s="8"/>
      <c r="N603" s="8"/>
      <c r="O603" s="8"/>
      <c r="P603" s="8"/>
      <c r="Q603" s="8"/>
      <c r="R603" s="8"/>
      <c r="S603" s="8"/>
      <c r="T603" s="8"/>
      <c r="U603" s="8"/>
      <c r="V603" s="8"/>
      <c r="W603" s="8"/>
      <c r="X603" s="8"/>
      <c r="Y603" s="8"/>
      <c r="Z603" s="8"/>
    </row>
    <row r="604" spans="1:26" ht="12.75" customHeight="1" x14ac:dyDescent="0.15">
      <c r="A604" s="8"/>
      <c r="B604" s="83"/>
      <c r="C604" s="89"/>
      <c r="D604" s="35"/>
      <c r="E604" s="35"/>
      <c r="F604" s="35"/>
      <c r="G604" s="8"/>
      <c r="H604" s="8"/>
      <c r="I604" s="8"/>
      <c r="J604" s="8"/>
      <c r="K604" s="8"/>
      <c r="L604" s="8"/>
      <c r="M604" s="8"/>
      <c r="N604" s="8"/>
      <c r="O604" s="8"/>
      <c r="P604" s="8"/>
      <c r="Q604" s="8"/>
      <c r="R604" s="8"/>
      <c r="S604" s="8"/>
      <c r="T604" s="8"/>
      <c r="U604" s="8"/>
      <c r="V604" s="8"/>
      <c r="W604" s="8"/>
      <c r="X604" s="8"/>
      <c r="Y604" s="8"/>
      <c r="Z604" s="8"/>
    </row>
    <row r="605" spans="1:26" ht="12.75" customHeight="1" x14ac:dyDescent="0.15">
      <c r="A605" s="8"/>
      <c r="B605" s="83"/>
      <c r="C605" s="89"/>
      <c r="D605" s="35"/>
      <c r="E605" s="35"/>
      <c r="F605" s="35"/>
      <c r="G605" s="8"/>
      <c r="H605" s="8"/>
      <c r="I605" s="8"/>
      <c r="J605" s="8"/>
      <c r="K605" s="8"/>
      <c r="L605" s="8"/>
      <c r="M605" s="8"/>
      <c r="N605" s="8"/>
      <c r="O605" s="8"/>
      <c r="P605" s="8"/>
      <c r="Q605" s="8"/>
      <c r="R605" s="8"/>
      <c r="S605" s="8"/>
      <c r="T605" s="8"/>
      <c r="U605" s="8"/>
      <c r="V605" s="8"/>
      <c r="W605" s="8"/>
      <c r="X605" s="8"/>
      <c r="Y605" s="8"/>
      <c r="Z605" s="8"/>
    </row>
    <row r="606" spans="1:26" ht="12.75" customHeight="1" x14ac:dyDescent="0.15">
      <c r="A606" s="8"/>
      <c r="B606" s="83"/>
      <c r="C606" s="89"/>
      <c r="D606" s="35"/>
      <c r="E606" s="35"/>
      <c r="F606" s="35"/>
      <c r="G606" s="8"/>
      <c r="H606" s="8"/>
      <c r="I606" s="8"/>
      <c r="J606" s="8"/>
      <c r="K606" s="8"/>
      <c r="L606" s="8"/>
      <c r="M606" s="8"/>
      <c r="N606" s="8"/>
      <c r="O606" s="8"/>
      <c r="P606" s="8"/>
      <c r="Q606" s="8"/>
      <c r="R606" s="8"/>
      <c r="S606" s="8"/>
      <c r="T606" s="8"/>
      <c r="U606" s="8"/>
      <c r="V606" s="8"/>
      <c r="W606" s="8"/>
      <c r="X606" s="8"/>
      <c r="Y606" s="8"/>
      <c r="Z606" s="8"/>
    </row>
    <row r="607" spans="1:26" ht="12.75" customHeight="1" x14ac:dyDescent="0.15">
      <c r="A607" s="8"/>
      <c r="B607" s="83"/>
      <c r="C607" s="89"/>
      <c r="D607" s="35"/>
      <c r="E607" s="35"/>
      <c r="F607" s="35"/>
      <c r="G607" s="8"/>
      <c r="H607" s="8"/>
      <c r="I607" s="8"/>
      <c r="J607" s="8"/>
      <c r="K607" s="8"/>
      <c r="L607" s="8"/>
      <c r="M607" s="8"/>
      <c r="N607" s="8"/>
      <c r="O607" s="8"/>
      <c r="P607" s="8"/>
      <c r="Q607" s="8"/>
      <c r="R607" s="8"/>
      <c r="S607" s="8"/>
      <c r="T607" s="8"/>
      <c r="U607" s="8"/>
      <c r="V607" s="8"/>
      <c r="W607" s="8"/>
      <c r="X607" s="8"/>
      <c r="Y607" s="8"/>
      <c r="Z607" s="8"/>
    </row>
    <row r="608" spans="1:26" ht="12.75" customHeight="1" x14ac:dyDescent="0.15">
      <c r="A608" s="8"/>
      <c r="B608" s="83"/>
      <c r="C608" s="89"/>
      <c r="D608" s="35"/>
      <c r="E608" s="35"/>
      <c r="F608" s="35"/>
      <c r="G608" s="8"/>
      <c r="H608" s="8"/>
      <c r="I608" s="8"/>
      <c r="J608" s="8"/>
      <c r="K608" s="8"/>
      <c r="L608" s="8"/>
      <c r="M608" s="8"/>
      <c r="N608" s="8"/>
      <c r="O608" s="8"/>
      <c r="P608" s="8"/>
      <c r="Q608" s="8"/>
      <c r="R608" s="8"/>
      <c r="S608" s="8"/>
      <c r="T608" s="8"/>
      <c r="U608" s="8"/>
      <c r="V608" s="8"/>
      <c r="W608" s="8"/>
      <c r="X608" s="8"/>
      <c r="Y608" s="8"/>
      <c r="Z608" s="8"/>
    </row>
    <row r="609" spans="1:26" ht="12.75" customHeight="1" x14ac:dyDescent="0.15">
      <c r="A609" s="8"/>
      <c r="B609" s="83"/>
      <c r="C609" s="89"/>
      <c r="D609" s="35"/>
      <c r="E609" s="35"/>
      <c r="F609" s="35"/>
      <c r="G609" s="8"/>
      <c r="H609" s="8"/>
      <c r="I609" s="8"/>
      <c r="J609" s="8"/>
      <c r="K609" s="8"/>
      <c r="L609" s="8"/>
      <c r="M609" s="8"/>
      <c r="N609" s="8"/>
      <c r="O609" s="8"/>
      <c r="P609" s="8"/>
      <c r="Q609" s="8"/>
      <c r="R609" s="8"/>
      <c r="S609" s="8"/>
      <c r="T609" s="8"/>
      <c r="U609" s="8"/>
      <c r="V609" s="8"/>
      <c r="W609" s="8"/>
      <c r="X609" s="8"/>
      <c r="Y609" s="8"/>
      <c r="Z609" s="8"/>
    </row>
    <row r="610" spans="1:26" ht="12.75" customHeight="1" x14ac:dyDescent="0.15">
      <c r="A610" s="8"/>
      <c r="B610" s="83"/>
      <c r="C610" s="89"/>
      <c r="D610" s="35"/>
      <c r="E610" s="35"/>
      <c r="F610" s="35"/>
      <c r="G610" s="8"/>
      <c r="H610" s="8"/>
      <c r="I610" s="8"/>
      <c r="J610" s="8"/>
      <c r="K610" s="8"/>
      <c r="L610" s="8"/>
      <c r="M610" s="8"/>
      <c r="N610" s="8"/>
      <c r="O610" s="8"/>
      <c r="P610" s="8"/>
      <c r="Q610" s="8"/>
      <c r="R610" s="8"/>
      <c r="S610" s="8"/>
      <c r="T610" s="8"/>
      <c r="U610" s="8"/>
      <c r="V610" s="8"/>
      <c r="W610" s="8"/>
      <c r="X610" s="8"/>
      <c r="Y610" s="8"/>
      <c r="Z610" s="8"/>
    </row>
    <row r="611" spans="1:26" ht="12.75" customHeight="1" x14ac:dyDescent="0.15">
      <c r="A611" s="8"/>
      <c r="B611" s="83"/>
      <c r="C611" s="89"/>
      <c r="D611" s="35"/>
      <c r="E611" s="35"/>
      <c r="F611" s="35"/>
      <c r="G611" s="8"/>
      <c r="H611" s="8"/>
      <c r="I611" s="8"/>
      <c r="J611" s="8"/>
      <c r="K611" s="8"/>
      <c r="L611" s="8"/>
      <c r="M611" s="8"/>
      <c r="N611" s="8"/>
      <c r="O611" s="8"/>
      <c r="P611" s="8"/>
      <c r="Q611" s="8"/>
      <c r="R611" s="8"/>
      <c r="S611" s="8"/>
      <c r="T611" s="8"/>
      <c r="U611" s="8"/>
      <c r="V611" s="8"/>
      <c r="W611" s="8"/>
      <c r="X611" s="8"/>
      <c r="Y611" s="8"/>
      <c r="Z611" s="8"/>
    </row>
    <row r="612" spans="1:26" ht="12.75" customHeight="1" x14ac:dyDescent="0.15">
      <c r="A612" s="8"/>
      <c r="B612" s="83"/>
      <c r="C612" s="89"/>
      <c r="D612" s="35"/>
      <c r="E612" s="35"/>
      <c r="F612" s="35"/>
      <c r="G612" s="8"/>
      <c r="H612" s="8"/>
      <c r="I612" s="8"/>
      <c r="J612" s="8"/>
      <c r="K612" s="8"/>
      <c r="L612" s="8"/>
      <c r="M612" s="8"/>
      <c r="N612" s="8"/>
      <c r="O612" s="8"/>
      <c r="P612" s="8"/>
      <c r="Q612" s="8"/>
      <c r="R612" s="8"/>
      <c r="S612" s="8"/>
      <c r="T612" s="8"/>
      <c r="U612" s="8"/>
      <c r="V612" s="8"/>
      <c r="W612" s="8"/>
      <c r="X612" s="8"/>
      <c r="Y612" s="8"/>
      <c r="Z612" s="8"/>
    </row>
    <row r="613" spans="1:26" ht="12.75" customHeight="1" x14ac:dyDescent="0.15">
      <c r="A613" s="8"/>
      <c r="B613" s="83"/>
      <c r="C613" s="89"/>
      <c r="D613" s="35"/>
      <c r="E613" s="35"/>
      <c r="F613" s="35"/>
      <c r="G613" s="8"/>
      <c r="H613" s="8"/>
      <c r="I613" s="8"/>
      <c r="J613" s="8"/>
      <c r="K613" s="8"/>
      <c r="L613" s="8"/>
      <c r="M613" s="8"/>
      <c r="N613" s="8"/>
      <c r="O613" s="8"/>
      <c r="P613" s="8"/>
      <c r="Q613" s="8"/>
      <c r="R613" s="8"/>
      <c r="S613" s="8"/>
      <c r="T613" s="8"/>
      <c r="U613" s="8"/>
      <c r="V613" s="8"/>
      <c r="W613" s="8"/>
      <c r="X613" s="8"/>
      <c r="Y613" s="8"/>
      <c r="Z613" s="8"/>
    </row>
    <row r="614" spans="1:26" ht="12.75" customHeight="1" x14ac:dyDescent="0.15">
      <c r="A614" s="8"/>
      <c r="B614" s="83"/>
      <c r="C614" s="89"/>
      <c r="D614" s="35"/>
      <c r="E614" s="35"/>
      <c r="F614" s="35"/>
      <c r="G614" s="8"/>
      <c r="H614" s="8"/>
      <c r="I614" s="8"/>
      <c r="J614" s="8"/>
      <c r="K614" s="8"/>
      <c r="L614" s="8"/>
      <c r="M614" s="8"/>
      <c r="N614" s="8"/>
      <c r="O614" s="8"/>
      <c r="P614" s="8"/>
      <c r="Q614" s="8"/>
      <c r="R614" s="8"/>
      <c r="S614" s="8"/>
      <c r="T614" s="8"/>
      <c r="U614" s="8"/>
      <c r="V614" s="8"/>
      <c r="W614" s="8"/>
      <c r="X614" s="8"/>
      <c r="Y614" s="8"/>
      <c r="Z614" s="8"/>
    </row>
    <row r="615" spans="1:26" ht="12.75" customHeight="1" x14ac:dyDescent="0.15">
      <c r="A615" s="8"/>
      <c r="B615" s="83"/>
      <c r="C615" s="89"/>
      <c r="D615" s="35"/>
      <c r="E615" s="35"/>
      <c r="F615" s="35"/>
      <c r="G615" s="8"/>
      <c r="H615" s="8"/>
      <c r="I615" s="8"/>
      <c r="J615" s="8"/>
      <c r="K615" s="8"/>
      <c r="L615" s="8"/>
      <c r="M615" s="8"/>
      <c r="N615" s="8"/>
      <c r="O615" s="8"/>
      <c r="P615" s="8"/>
      <c r="Q615" s="8"/>
      <c r="R615" s="8"/>
      <c r="S615" s="8"/>
      <c r="T615" s="8"/>
      <c r="U615" s="8"/>
      <c r="V615" s="8"/>
      <c r="W615" s="8"/>
      <c r="X615" s="8"/>
      <c r="Y615" s="8"/>
      <c r="Z615" s="8"/>
    </row>
    <row r="616" spans="1:26" ht="12.75" customHeight="1" x14ac:dyDescent="0.15">
      <c r="A616" s="8"/>
      <c r="B616" s="83"/>
      <c r="C616" s="89"/>
      <c r="D616" s="35"/>
      <c r="E616" s="35"/>
      <c r="F616" s="35"/>
      <c r="G616" s="8"/>
      <c r="H616" s="8"/>
      <c r="I616" s="8"/>
      <c r="J616" s="8"/>
      <c r="K616" s="8"/>
      <c r="L616" s="8"/>
      <c r="M616" s="8"/>
      <c r="N616" s="8"/>
      <c r="O616" s="8"/>
      <c r="P616" s="8"/>
      <c r="Q616" s="8"/>
      <c r="R616" s="8"/>
      <c r="S616" s="8"/>
      <c r="T616" s="8"/>
      <c r="U616" s="8"/>
      <c r="V616" s="8"/>
      <c r="W616" s="8"/>
      <c r="X616" s="8"/>
      <c r="Y616" s="8"/>
      <c r="Z616" s="8"/>
    </row>
    <row r="617" spans="1:26" ht="12.75" customHeight="1" x14ac:dyDescent="0.15">
      <c r="A617" s="8"/>
      <c r="B617" s="83"/>
      <c r="C617" s="89"/>
      <c r="D617" s="35"/>
      <c r="E617" s="35"/>
      <c r="F617" s="35"/>
      <c r="G617" s="8"/>
      <c r="H617" s="8"/>
      <c r="I617" s="8"/>
      <c r="J617" s="8"/>
      <c r="K617" s="8"/>
      <c r="L617" s="8"/>
      <c r="M617" s="8"/>
      <c r="N617" s="8"/>
      <c r="O617" s="8"/>
      <c r="P617" s="8"/>
      <c r="Q617" s="8"/>
      <c r="R617" s="8"/>
      <c r="S617" s="8"/>
      <c r="T617" s="8"/>
      <c r="U617" s="8"/>
      <c r="V617" s="8"/>
      <c r="W617" s="8"/>
      <c r="X617" s="8"/>
      <c r="Y617" s="8"/>
      <c r="Z617" s="8"/>
    </row>
    <row r="618" spans="1:26" ht="12.75" customHeight="1" x14ac:dyDescent="0.15">
      <c r="A618" s="8"/>
      <c r="B618" s="83"/>
      <c r="C618" s="89"/>
      <c r="D618" s="35"/>
      <c r="E618" s="35"/>
      <c r="F618" s="35"/>
      <c r="G618" s="8"/>
      <c r="H618" s="8"/>
      <c r="I618" s="8"/>
      <c r="J618" s="8"/>
      <c r="K618" s="8"/>
      <c r="L618" s="8"/>
      <c r="M618" s="8"/>
      <c r="N618" s="8"/>
      <c r="O618" s="8"/>
      <c r="P618" s="8"/>
      <c r="Q618" s="8"/>
      <c r="R618" s="8"/>
      <c r="S618" s="8"/>
      <c r="T618" s="8"/>
      <c r="U618" s="8"/>
      <c r="V618" s="8"/>
      <c r="W618" s="8"/>
      <c r="X618" s="8"/>
      <c r="Y618" s="8"/>
      <c r="Z618" s="8"/>
    </row>
    <row r="619" spans="1:26" ht="12.75" customHeight="1" x14ac:dyDescent="0.15">
      <c r="A619" s="8"/>
      <c r="B619" s="83"/>
      <c r="C619" s="89"/>
      <c r="D619" s="35"/>
      <c r="E619" s="35"/>
      <c r="F619" s="35"/>
      <c r="G619" s="8"/>
      <c r="H619" s="8"/>
      <c r="I619" s="8"/>
      <c r="J619" s="8"/>
      <c r="K619" s="8"/>
      <c r="L619" s="8"/>
      <c r="M619" s="8"/>
      <c r="N619" s="8"/>
      <c r="O619" s="8"/>
      <c r="P619" s="8"/>
      <c r="Q619" s="8"/>
      <c r="R619" s="8"/>
      <c r="S619" s="8"/>
      <c r="T619" s="8"/>
      <c r="U619" s="8"/>
      <c r="V619" s="8"/>
      <c r="W619" s="8"/>
      <c r="X619" s="8"/>
      <c r="Y619" s="8"/>
      <c r="Z619" s="8"/>
    </row>
    <row r="620" spans="1:26" ht="12.75" customHeight="1" x14ac:dyDescent="0.15">
      <c r="A620" s="8"/>
      <c r="B620" s="83"/>
      <c r="C620" s="89"/>
      <c r="D620" s="35"/>
      <c r="E620" s="35"/>
      <c r="F620" s="35"/>
      <c r="G620" s="8"/>
      <c r="H620" s="8"/>
      <c r="I620" s="8"/>
      <c r="J620" s="8"/>
      <c r="K620" s="8"/>
      <c r="L620" s="8"/>
      <c r="M620" s="8"/>
      <c r="N620" s="8"/>
      <c r="O620" s="8"/>
      <c r="P620" s="8"/>
      <c r="Q620" s="8"/>
      <c r="R620" s="8"/>
      <c r="S620" s="8"/>
      <c r="T620" s="8"/>
      <c r="U620" s="8"/>
      <c r="V620" s="8"/>
      <c r="W620" s="8"/>
      <c r="X620" s="8"/>
      <c r="Y620" s="8"/>
      <c r="Z620" s="8"/>
    </row>
    <row r="621" spans="1:26" ht="12.75" customHeight="1" x14ac:dyDescent="0.15">
      <c r="A621" s="8"/>
      <c r="B621" s="83"/>
      <c r="C621" s="89"/>
      <c r="D621" s="35"/>
      <c r="E621" s="35"/>
      <c r="F621" s="35"/>
      <c r="G621" s="8"/>
      <c r="H621" s="8"/>
      <c r="I621" s="8"/>
      <c r="J621" s="8"/>
      <c r="K621" s="8"/>
      <c r="L621" s="8"/>
      <c r="M621" s="8"/>
      <c r="N621" s="8"/>
      <c r="O621" s="8"/>
      <c r="P621" s="8"/>
      <c r="Q621" s="8"/>
      <c r="R621" s="8"/>
      <c r="S621" s="8"/>
      <c r="T621" s="8"/>
      <c r="U621" s="8"/>
      <c r="V621" s="8"/>
      <c r="W621" s="8"/>
      <c r="X621" s="8"/>
      <c r="Y621" s="8"/>
      <c r="Z621" s="8"/>
    </row>
    <row r="622" spans="1:26" ht="12.75" customHeight="1" x14ac:dyDescent="0.15">
      <c r="A622" s="8"/>
      <c r="B622" s="83"/>
      <c r="C622" s="89"/>
      <c r="D622" s="35"/>
      <c r="E622" s="35"/>
      <c r="F622" s="35"/>
      <c r="G622" s="8"/>
      <c r="H622" s="8"/>
      <c r="I622" s="8"/>
      <c r="J622" s="8"/>
      <c r="K622" s="8"/>
      <c r="L622" s="8"/>
      <c r="M622" s="8"/>
      <c r="N622" s="8"/>
      <c r="O622" s="8"/>
      <c r="P622" s="8"/>
      <c r="Q622" s="8"/>
      <c r="R622" s="8"/>
      <c r="S622" s="8"/>
      <c r="T622" s="8"/>
      <c r="U622" s="8"/>
      <c r="V622" s="8"/>
      <c r="W622" s="8"/>
      <c r="X622" s="8"/>
      <c r="Y622" s="8"/>
      <c r="Z622" s="8"/>
    </row>
    <row r="623" spans="1:26" ht="12.75" customHeight="1" x14ac:dyDescent="0.15">
      <c r="A623" s="8"/>
      <c r="B623" s="83"/>
      <c r="C623" s="89"/>
      <c r="D623" s="35"/>
      <c r="E623" s="35"/>
      <c r="F623" s="35"/>
      <c r="G623" s="8"/>
      <c r="H623" s="8"/>
      <c r="I623" s="8"/>
      <c r="J623" s="8"/>
      <c r="K623" s="8"/>
      <c r="L623" s="8"/>
      <c r="M623" s="8"/>
      <c r="N623" s="8"/>
      <c r="O623" s="8"/>
      <c r="P623" s="8"/>
      <c r="Q623" s="8"/>
      <c r="R623" s="8"/>
      <c r="S623" s="8"/>
      <c r="T623" s="8"/>
      <c r="U623" s="8"/>
      <c r="V623" s="8"/>
      <c r="W623" s="8"/>
      <c r="X623" s="8"/>
      <c r="Y623" s="8"/>
      <c r="Z623" s="8"/>
    </row>
    <row r="624" spans="1:26" ht="12.75" customHeight="1" x14ac:dyDescent="0.15">
      <c r="A624" s="8"/>
      <c r="B624" s="83"/>
      <c r="C624" s="89"/>
      <c r="D624" s="35"/>
      <c r="E624" s="35"/>
      <c r="F624" s="35"/>
      <c r="G624" s="8"/>
      <c r="H624" s="8"/>
      <c r="I624" s="8"/>
      <c r="J624" s="8"/>
      <c r="K624" s="8"/>
      <c r="L624" s="8"/>
      <c r="M624" s="8"/>
      <c r="N624" s="8"/>
      <c r="O624" s="8"/>
      <c r="P624" s="8"/>
      <c r="Q624" s="8"/>
      <c r="R624" s="8"/>
      <c r="S624" s="8"/>
      <c r="T624" s="8"/>
      <c r="U624" s="8"/>
      <c r="V624" s="8"/>
      <c r="W624" s="8"/>
      <c r="X624" s="8"/>
      <c r="Y624" s="8"/>
      <c r="Z624" s="8"/>
    </row>
    <row r="625" spans="1:26" ht="12.75" customHeight="1" x14ac:dyDescent="0.15">
      <c r="A625" s="8"/>
      <c r="B625" s="83"/>
      <c r="C625" s="89"/>
      <c r="D625" s="35"/>
      <c r="E625" s="35"/>
      <c r="F625" s="35"/>
      <c r="G625" s="8"/>
      <c r="H625" s="8"/>
      <c r="I625" s="8"/>
      <c r="J625" s="8"/>
      <c r="K625" s="8"/>
      <c r="L625" s="8"/>
      <c r="M625" s="8"/>
      <c r="N625" s="8"/>
      <c r="O625" s="8"/>
      <c r="P625" s="8"/>
      <c r="Q625" s="8"/>
      <c r="R625" s="8"/>
      <c r="S625" s="8"/>
      <c r="T625" s="8"/>
      <c r="U625" s="8"/>
      <c r="V625" s="8"/>
      <c r="W625" s="8"/>
      <c r="X625" s="8"/>
      <c r="Y625" s="8"/>
      <c r="Z625" s="8"/>
    </row>
    <row r="626" spans="1:26" ht="12.75" customHeight="1" x14ac:dyDescent="0.15">
      <c r="A626" s="8"/>
      <c r="B626" s="83"/>
      <c r="C626" s="89"/>
      <c r="D626" s="35"/>
      <c r="E626" s="35"/>
      <c r="F626" s="35"/>
      <c r="G626" s="8"/>
      <c r="H626" s="8"/>
      <c r="I626" s="8"/>
      <c r="J626" s="8"/>
      <c r="K626" s="8"/>
      <c r="L626" s="8"/>
      <c r="M626" s="8"/>
      <c r="N626" s="8"/>
      <c r="O626" s="8"/>
      <c r="P626" s="8"/>
      <c r="Q626" s="8"/>
      <c r="R626" s="8"/>
      <c r="S626" s="8"/>
      <c r="T626" s="8"/>
      <c r="U626" s="8"/>
      <c r="V626" s="8"/>
      <c r="W626" s="8"/>
      <c r="X626" s="8"/>
      <c r="Y626" s="8"/>
      <c r="Z626" s="8"/>
    </row>
    <row r="627" spans="1:26" ht="12.75" customHeight="1" x14ac:dyDescent="0.15">
      <c r="A627" s="8"/>
      <c r="B627" s="83"/>
      <c r="C627" s="89"/>
      <c r="D627" s="35"/>
      <c r="E627" s="35"/>
      <c r="F627" s="35"/>
      <c r="G627" s="8"/>
      <c r="H627" s="8"/>
      <c r="I627" s="8"/>
      <c r="J627" s="8"/>
      <c r="K627" s="8"/>
      <c r="L627" s="8"/>
      <c r="M627" s="8"/>
      <c r="N627" s="8"/>
      <c r="O627" s="8"/>
      <c r="P627" s="8"/>
      <c r="Q627" s="8"/>
      <c r="R627" s="8"/>
      <c r="S627" s="8"/>
      <c r="T627" s="8"/>
      <c r="U627" s="8"/>
      <c r="V627" s="8"/>
      <c r="W627" s="8"/>
      <c r="X627" s="8"/>
      <c r="Y627" s="8"/>
      <c r="Z627" s="8"/>
    </row>
    <row r="628" spans="1:26" ht="12.75" customHeight="1" x14ac:dyDescent="0.15">
      <c r="A628" s="8"/>
      <c r="B628" s="83"/>
      <c r="C628" s="89"/>
      <c r="D628" s="35"/>
      <c r="E628" s="35"/>
      <c r="F628" s="35"/>
      <c r="G628" s="8"/>
      <c r="H628" s="8"/>
      <c r="I628" s="8"/>
      <c r="J628" s="8"/>
      <c r="K628" s="8"/>
      <c r="L628" s="8"/>
      <c r="M628" s="8"/>
      <c r="N628" s="8"/>
      <c r="O628" s="8"/>
      <c r="P628" s="8"/>
      <c r="Q628" s="8"/>
      <c r="R628" s="8"/>
      <c r="S628" s="8"/>
      <c r="T628" s="8"/>
      <c r="U628" s="8"/>
      <c r="V628" s="8"/>
      <c r="W628" s="8"/>
      <c r="X628" s="8"/>
      <c r="Y628" s="8"/>
      <c r="Z628" s="8"/>
    </row>
    <row r="629" spans="1:26" ht="12.75" customHeight="1" x14ac:dyDescent="0.15">
      <c r="A629" s="8"/>
      <c r="B629" s="83"/>
      <c r="C629" s="89"/>
      <c r="D629" s="35"/>
      <c r="E629" s="35"/>
      <c r="F629" s="35"/>
      <c r="G629" s="8"/>
      <c r="H629" s="8"/>
      <c r="I629" s="8"/>
      <c r="J629" s="8"/>
      <c r="K629" s="8"/>
      <c r="L629" s="8"/>
      <c r="M629" s="8"/>
      <c r="N629" s="8"/>
      <c r="O629" s="8"/>
      <c r="P629" s="8"/>
      <c r="Q629" s="8"/>
      <c r="R629" s="8"/>
      <c r="S629" s="8"/>
      <c r="T629" s="8"/>
      <c r="U629" s="8"/>
      <c r="V629" s="8"/>
      <c r="W629" s="8"/>
      <c r="X629" s="8"/>
      <c r="Y629" s="8"/>
      <c r="Z629" s="8"/>
    </row>
    <row r="630" spans="1:26" ht="12.75" customHeight="1" x14ac:dyDescent="0.15">
      <c r="A630" s="8"/>
      <c r="B630" s="83"/>
      <c r="C630" s="89"/>
      <c r="D630" s="35"/>
      <c r="E630" s="35"/>
      <c r="F630" s="35"/>
      <c r="G630" s="8"/>
      <c r="H630" s="8"/>
      <c r="I630" s="8"/>
      <c r="J630" s="8"/>
      <c r="K630" s="8"/>
      <c r="L630" s="8"/>
      <c r="M630" s="8"/>
      <c r="N630" s="8"/>
      <c r="O630" s="8"/>
      <c r="P630" s="8"/>
      <c r="Q630" s="8"/>
      <c r="R630" s="8"/>
      <c r="S630" s="8"/>
      <c r="T630" s="8"/>
      <c r="U630" s="8"/>
      <c r="V630" s="8"/>
      <c r="W630" s="8"/>
      <c r="X630" s="8"/>
      <c r="Y630" s="8"/>
      <c r="Z630" s="8"/>
    </row>
    <row r="631" spans="1:26" ht="12.75" customHeight="1" x14ac:dyDescent="0.15">
      <c r="A631" s="8"/>
      <c r="B631" s="83"/>
      <c r="C631" s="89"/>
      <c r="D631" s="35"/>
      <c r="E631" s="35"/>
      <c r="F631" s="35"/>
      <c r="G631" s="8"/>
      <c r="H631" s="8"/>
      <c r="I631" s="8"/>
      <c r="J631" s="8"/>
      <c r="K631" s="8"/>
      <c r="L631" s="8"/>
      <c r="M631" s="8"/>
      <c r="N631" s="8"/>
      <c r="O631" s="8"/>
      <c r="P631" s="8"/>
      <c r="Q631" s="8"/>
      <c r="R631" s="8"/>
      <c r="S631" s="8"/>
      <c r="T631" s="8"/>
      <c r="U631" s="8"/>
      <c r="V631" s="8"/>
      <c r="W631" s="8"/>
      <c r="X631" s="8"/>
      <c r="Y631" s="8"/>
      <c r="Z631" s="8"/>
    </row>
    <row r="632" spans="1:26" ht="12.75" customHeight="1" x14ac:dyDescent="0.15">
      <c r="A632" s="8"/>
      <c r="B632" s="83"/>
      <c r="C632" s="89"/>
      <c r="D632" s="35"/>
      <c r="E632" s="35"/>
      <c r="F632" s="35"/>
      <c r="G632" s="8"/>
      <c r="H632" s="8"/>
      <c r="I632" s="8"/>
      <c r="J632" s="8"/>
      <c r="K632" s="8"/>
      <c r="L632" s="8"/>
      <c r="M632" s="8"/>
      <c r="N632" s="8"/>
      <c r="O632" s="8"/>
      <c r="P632" s="8"/>
      <c r="Q632" s="8"/>
      <c r="R632" s="8"/>
      <c r="S632" s="8"/>
      <c r="T632" s="8"/>
      <c r="U632" s="8"/>
      <c r="V632" s="8"/>
      <c r="W632" s="8"/>
      <c r="X632" s="8"/>
      <c r="Y632" s="8"/>
      <c r="Z632" s="8"/>
    </row>
    <row r="633" spans="1:26" ht="12.75" customHeight="1" x14ac:dyDescent="0.15">
      <c r="A633" s="8"/>
      <c r="B633" s="83"/>
      <c r="C633" s="89"/>
      <c r="D633" s="35"/>
      <c r="E633" s="35"/>
      <c r="F633" s="35"/>
      <c r="G633" s="8"/>
      <c r="H633" s="8"/>
      <c r="I633" s="8"/>
      <c r="J633" s="8"/>
      <c r="K633" s="8"/>
      <c r="L633" s="8"/>
      <c r="M633" s="8"/>
      <c r="N633" s="8"/>
      <c r="O633" s="8"/>
      <c r="P633" s="8"/>
      <c r="Q633" s="8"/>
      <c r="R633" s="8"/>
      <c r="S633" s="8"/>
      <c r="T633" s="8"/>
      <c r="U633" s="8"/>
      <c r="V633" s="8"/>
      <c r="W633" s="8"/>
      <c r="X633" s="8"/>
      <c r="Y633" s="8"/>
      <c r="Z633" s="8"/>
    </row>
    <row r="634" spans="1:26" ht="12.75" customHeight="1" x14ac:dyDescent="0.15">
      <c r="A634" s="8"/>
      <c r="B634" s="83"/>
      <c r="C634" s="89"/>
      <c r="D634" s="35"/>
      <c r="E634" s="35"/>
      <c r="F634" s="35"/>
      <c r="G634" s="8"/>
      <c r="H634" s="8"/>
      <c r="I634" s="8"/>
      <c r="J634" s="8"/>
      <c r="K634" s="8"/>
      <c r="L634" s="8"/>
      <c r="M634" s="8"/>
      <c r="N634" s="8"/>
      <c r="O634" s="8"/>
      <c r="P634" s="8"/>
      <c r="Q634" s="8"/>
      <c r="R634" s="8"/>
      <c r="S634" s="8"/>
      <c r="T634" s="8"/>
      <c r="U634" s="8"/>
      <c r="V634" s="8"/>
      <c r="W634" s="8"/>
      <c r="X634" s="8"/>
      <c r="Y634" s="8"/>
      <c r="Z634" s="8"/>
    </row>
    <row r="635" spans="1:26" ht="12.75" customHeight="1" x14ac:dyDescent="0.15">
      <c r="A635" s="8"/>
      <c r="B635" s="83"/>
      <c r="C635" s="89"/>
      <c r="D635" s="35"/>
      <c r="E635" s="35"/>
      <c r="F635" s="35"/>
      <c r="G635" s="8"/>
      <c r="H635" s="8"/>
      <c r="I635" s="8"/>
      <c r="J635" s="8"/>
      <c r="K635" s="8"/>
      <c r="L635" s="8"/>
      <c r="M635" s="8"/>
      <c r="N635" s="8"/>
      <c r="O635" s="8"/>
      <c r="P635" s="8"/>
      <c r="Q635" s="8"/>
      <c r="R635" s="8"/>
      <c r="S635" s="8"/>
      <c r="T635" s="8"/>
      <c r="U635" s="8"/>
      <c r="V635" s="8"/>
      <c r="W635" s="8"/>
      <c r="X635" s="8"/>
      <c r="Y635" s="8"/>
      <c r="Z635" s="8"/>
    </row>
    <row r="636" spans="1:26" ht="12.75" customHeight="1" x14ac:dyDescent="0.15">
      <c r="A636" s="8"/>
      <c r="B636" s="83"/>
      <c r="C636" s="89"/>
      <c r="D636" s="35"/>
      <c r="E636" s="35"/>
      <c r="F636" s="35"/>
      <c r="G636" s="8"/>
      <c r="H636" s="8"/>
      <c r="I636" s="8"/>
      <c r="J636" s="8"/>
      <c r="K636" s="8"/>
      <c r="L636" s="8"/>
      <c r="M636" s="8"/>
      <c r="N636" s="8"/>
      <c r="O636" s="8"/>
      <c r="P636" s="8"/>
      <c r="Q636" s="8"/>
      <c r="R636" s="8"/>
      <c r="S636" s="8"/>
      <c r="T636" s="8"/>
      <c r="U636" s="8"/>
      <c r="V636" s="8"/>
      <c r="W636" s="8"/>
      <c r="X636" s="8"/>
      <c r="Y636" s="8"/>
      <c r="Z636" s="8"/>
    </row>
    <row r="637" spans="1:26" ht="12.75" customHeight="1" x14ac:dyDescent="0.15">
      <c r="A637" s="8"/>
      <c r="B637" s="83"/>
      <c r="C637" s="89"/>
      <c r="D637" s="35"/>
      <c r="E637" s="35"/>
      <c r="F637" s="35"/>
      <c r="G637" s="8"/>
      <c r="H637" s="8"/>
      <c r="I637" s="8"/>
      <c r="J637" s="8"/>
      <c r="K637" s="8"/>
      <c r="L637" s="8"/>
      <c r="M637" s="8"/>
      <c r="N637" s="8"/>
      <c r="O637" s="8"/>
      <c r="P637" s="8"/>
      <c r="Q637" s="8"/>
      <c r="R637" s="8"/>
      <c r="S637" s="8"/>
      <c r="T637" s="8"/>
      <c r="U637" s="8"/>
      <c r="V637" s="8"/>
      <c r="W637" s="8"/>
      <c r="X637" s="8"/>
      <c r="Y637" s="8"/>
      <c r="Z637" s="8"/>
    </row>
    <row r="638" spans="1:26" ht="12.75" customHeight="1" x14ac:dyDescent="0.15">
      <c r="A638" s="8"/>
      <c r="B638" s="83"/>
      <c r="C638" s="89"/>
      <c r="D638" s="35"/>
      <c r="E638" s="35"/>
      <c r="F638" s="35"/>
      <c r="G638" s="8"/>
      <c r="H638" s="8"/>
      <c r="I638" s="8"/>
      <c r="J638" s="8"/>
      <c r="K638" s="8"/>
      <c r="L638" s="8"/>
      <c r="M638" s="8"/>
      <c r="N638" s="8"/>
      <c r="O638" s="8"/>
      <c r="P638" s="8"/>
      <c r="Q638" s="8"/>
      <c r="R638" s="8"/>
      <c r="S638" s="8"/>
      <c r="T638" s="8"/>
      <c r="U638" s="8"/>
      <c r="V638" s="8"/>
      <c r="W638" s="8"/>
      <c r="X638" s="8"/>
      <c r="Y638" s="8"/>
      <c r="Z638" s="8"/>
    </row>
    <row r="639" spans="1:26" ht="12.75" customHeight="1" x14ac:dyDescent="0.15">
      <c r="A639" s="8"/>
      <c r="B639" s="83"/>
      <c r="C639" s="89"/>
      <c r="D639" s="35"/>
      <c r="E639" s="35"/>
      <c r="F639" s="35"/>
      <c r="G639" s="8"/>
      <c r="H639" s="8"/>
      <c r="I639" s="8"/>
      <c r="J639" s="8"/>
      <c r="K639" s="8"/>
      <c r="L639" s="8"/>
      <c r="M639" s="8"/>
      <c r="N639" s="8"/>
      <c r="O639" s="8"/>
      <c r="P639" s="8"/>
      <c r="Q639" s="8"/>
      <c r="R639" s="8"/>
      <c r="S639" s="8"/>
      <c r="T639" s="8"/>
      <c r="U639" s="8"/>
      <c r="V639" s="8"/>
      <c r="W639" s="8"/>
      <c r="X639" s="8"/>
      <c r="Y639" s="8"/>
      <c r="Z639" s="8"/>
    </row>
    <row r="640" spans="1:26" ht="12.75" customHeight="1" x14ac:dyDescent="0.15">
      <c r="A640" s="8"/>
      <c r="B640" s="83"/>
      <c r="C640" s="89"/>
      <c r="D640" s="35"/>
      <c r="E640" s="35"/>
      <c r="F640" s="35"/>
      <c r="G640" s="8"/>
      <c r="H640" s="8"/>
      <c r="I640" s="8"/>
      <c r="J640" s="8"/>
      <c r="K640" s="8"/>
      <c r="L640" s="8"/>
      <c r="M640" s="8"/>
      <c r="N640" s="8"/>
      <c r="O640" s="8"/>
      <c r="P640" s="8"/>
      <c r="Q640" s="8"/>
      <c r="R640" s="8"/>
      <c r="S640" s="8"/>
      <c r="T640" s="8"/>
      <c r="U640" s="8"/>
      <c r="V640" s="8"/>
      <c r="W640" s="8"/>
      <c r="X640" s="8"/>
      <c r="Y640" s="8"/>
      <c r="Z640" s="8"/>
    </row>
    <row r="641" spans="1:26" ht="12.75" customHeight="1" x14ac:dyDescent="0.15">
      <c r="A641" s="8"/>
      <c r="B641" s="83"/>
      <c r="C641" s="89"/>
      <c r="D641" s="35"/>
      <c r="E641" s="35"/>
      <c r="F641" s="35"/>
      <c r="G641" s="8"/>
      <c r="H641" s="8"/>
      <c r="I641" s="8"/>
      <c r="J641" s="8"/>
      <c r="K641" s="8"/>
      <c r="L641" s="8"/>
      <c r="M641" s="8"/>
      <c r="N641" s="8"/>
      <c r="O641" s="8"/>
      <c r="P641" s="8"/>
      <c r="Q641" s="8"/>
      <c r="R641" s="8"/>
      <c r="S641" s="8"/>
      <c r="T641" s="8"/>
      <c r="U641" s="8"/>
      <c r="V641" s="8"/>
      <c r="W641" s="8"/>
      <c r="X641" s="8"/>
      <c r="Y641" s="8"/>
      <c r="Z641" s="8"/>
    </row>
    <row r="642" spans="1:26" ht="12.75" customHeight="1" x14ac:dyDescent="0.15">
      <c r="A642" s="8"/>
      <c r="B642" s="83"/>
      <c r="C642" s="89"/>
      <c r="D642" s="35"/>
      <c r="E642" s="35"/>
      <c r="F642" s="35"/>
      <c r="G642" s="8"/>
      <c r="H642" s="8"/>
      <c r="I642" s="8"/>
      <c r="J642" s="8"/>
      <c r="K642" s="8"/>
      <c r="L642" s="8"/>
      <c r="M642" s="8"/>
      <c r="N642" s="8"/>
      <c r="O642" s="8"/>
      <c r="P642" s="8"/>
      <c r="Q642" s="8"/>
      <c r="R642" s="8"/>
      <c r="S642" s="8"/>
      <c r="T642" s="8"/>
      <c r="U642" s="8"/>
      <c r="V642" s="8"/>
      <c r="W642" s="8"/>
      <c r="X642" s="8"/>
      <c r="Y642" s="8"/>
      <c r="Z642" s="8"/>
    </row>
    <row r="643" spans="1:26" ht="12.75" customHeight="1" x14ac:dyDescent="0.15">
      <c r="A643" s="8"/>
      <c r="B643" s="83"/>
      <c r="C643" s="89"/>
      <c r="D643" s="35"/>
      <c r="E643" s="35"/>
      <c r="F643" s="35"/>
      <c r="G643" s="8"/>
      <c r="H643" s="8"/>
      <c r="I643" s="8"/>
      <c r="J643" s="8"/>
      <c r="K643" s="8"/>
      <c r="L643" s="8"/>
      <c r="M643" s="8"/>
      <c r="N643" s="8"/>
      <c r="O643" s="8"/>
      <c r="P643" s="8"/>
      <c r="Q643" s="8"/>
      <c r="R643" s="8"/>
      <c r="S643" s="8"/>
      <c r="T643" s="8"/>
      <c r="U643" s="8"/>
      <c r="V643" s="8"/>
      <c r="W643" s="8"/>
      <c r="X643" s="8"/>
      <c r="Y643" s="8"/>
      <c r="Z643" s="8"/>
    </row>
    <row r="644" spans="1:26" ht="12.75" customHeight="1" x14ac:dyDescent="0.15">
      <c r="A644" s="8"/>
      <c r="B644" s="83"/>
      <c r="C644" s="89"/>
      <c r="D644" s="35"/>
      <c r="E644" s="35"/>
      <c r="F644" s="35"/>
      <c r="G644" s="8"/>
      <c r="H644" s="8"/>
      <c r="I644" s="8"/>
      <c r="J644" s="8"/>
      <c r="K644" s="8"/>
      <c r="L644" s="8"/>
      <c r="M644" s="8"/>
      <c r="N644" s="8"/>
      <c r="O644" s="8"/>
      <c r="P644" s="8"/>
      <c r="Q644" s="8"/>
      <c r="R644" s="8"/>
      <c r="S644" s="8"/>
      <c r="T644" s="8"/>
      <c r="U644" s="8"/>
      <c r="V644" s="8"/>
      <c r="W644" s="8"/>
      <c r="X644" s="8"/>
      <c r="Y644" s="8"/>
      <c r="Z644" s="8"/>
    </row>
    <row r="645" spans="1:26" ht="12.75" customHeight="1" x14ac:dyDescent="0.15">
      <c r="A645" s="8"/>
      <c r="B645" s="83"/>
      <c r="C645" s="89"/>
      <c r="D645" s="35"/>
      <c r="E645" s="35"/>
      <c r="F645" s="35"/>
      <c r="G645" s="8"/>
      <c r="H645" s="8"/>
      <c r="I645" s="8"/>
      <c r="J645" s="8"/>
      <c r="K645" s="8"/>
      <c r="L645" s="8"/>
      <c r="M645" s="8"/>
      <c r="N645" s="8"/>
      <c r="O645" s="8"/>
      <c r="P645" s="8"/>
      <c r="Q645" s="8"/>
      <c r="R645" s="8"/>
      <c r="S645" s="8"/>
      <c r="T645" s="8"/>
      <c r="U645" s="8"/>
      <c r="V645" s="8"/>
      <c r="W645" s="8"/>
      <c r="X645" s="8"/>
      <c r="Y645" s="8"/>
      <c r="Z645" s="8"/>
    </row>
    <row r="646" spans="1:26" ht="12.75" customHeight="1" x14ac:dyDescent="0.15">
      <c r="A646" s="8"/>
      <c r="B646" s="83"/>
      <c r="C646" s="89"/>
      <c r="D646" s="35"/>
      <c r="E646" s="35"/>
      <c r="F646" s="35"/>
      <c r="G646" s="8"/>
      <c r="H646" s="8"/>
      <c r="I646" s="8"/>
      <c r="J646" s="8"/>
      <c r="K646" s="8"/>
      <c r="L646" s="8"/>
      <c r="M646" s="8"/>
      <c r="N646" s="8"/>
      <c r="O646" s="8"/>
      <c r="P646" s="8"/>
      <c r="Q646" s="8"/>
      <c r="R646" s="8"/>
      <c r="S646" s="8"/>
      <c r="T646" s="8"/>
      <c r="U646" s="8"/>
      <c r="V646" s="8"/>
      <c r="W646" s="8"/>
      <c r="X646" s="8"/>
      <c r="Y646" s="8"/>
      <c r="Z646" s="8"/>
    </row>
    <row r="647" spans="1:26" ht="12.75" customHeight="1" x14ac:dyDescent="0.15">
      <c r="A647" s="8"/>
      <c r="B647" s="83"/>
      <c r="C647" s="89"/>
      <c r="D647" s="35"/>
      <c r="E647" s="35"/>
      <c r="F647" s="35"/>
      <c r="G647" s="8"/>
      <c r="H647" s="8"/>
      <c r="I647" s="8"/>
      <c r="J647" s="8"/>
      <c r="K647" s="8"/>
      <c r="L647" s="8"/>
      <c r="M647" s="8"/>
      <c r="N647" s="8"/>
      <c r="O647" s="8"/>
      <c r="P647" s="8"/>
      <c r="Q647" s="8"/>
      <c r="R647" s="8"/>
      <c r="S647" s="8"/>
      <c r="T647" s="8"/>
      <c r="U647" s="8"/>
      <c r="V647" s="8"/>
      <c r="W647" s="8"/>
      <c r="X647" s="8"/>
      <c r="Y647" s="8"/>
      <c r="Z647" s="8"/>
    </row>
    <row r="648" spans="1:26" ht="12.75" customHeight="1" x14ac:dyDescent="0.15">
      <c r="A648" s="8"/>
      <c r="B648" s="83"/>
      <c r="C648" s="89"/>
      <c r="D648" s="35"/>
      <c r="E648" s="35"/>
      <c r="F648" s="35"/>
      <c r="G648" s="8"/>
      <c r="H648" s="8"/>
      <c r="I648" s="8"/>
      <c r="J648" s="8"/>
      <c r="K648" s="8"/>
      <c r="L648" s="8"/>
      <c r="M648" s="8"/>
      <c r="N648" s="8"/>
      <c r="O648" s="8"/>
      <c r="P648" s="8"/>
      <c r="Q648" s="8"/>
      <c r="R648" s="8"/>
      <c r="S648" s="8"/>
      <c r="T648" s="8"/>
      <c r="U648" s="8"/>
      <c r="V648" s="8"/>
      <c r="W648" s="8"/>
      <c r="X648" s="8"/>
      <c r="Y648" s="8"/>
      <c r="Z648" s="8"/>
    </row>
    <row r="649" spans="1:26" ht="12.75" customHeight="1" x14ac:dyDescent="0.15">
      <c r="A649" s="8"/>
      <c r="B649" s="83"/>
      <c r="C649" s="89"/>
      <c r="D649" s="35"/>
      <c r="E649" s="35"/>
      <c r="F649" s="35"/>
      <c r="G649" s="8"/>
      <c r="H649" s="8"/>
      <c r="I649" s="8"/>
      <c r="J649" s="8"/>
      <c r="K649" s="8"/>
      <c r="L649" s="8"/>
      <c r="M649" s="8"/>
      <c r="N649" s="8"/>
      <c r="O649" s="8"/>
      <c r="P649" s="8"/>
      <c r="Q649" s="8"/>
      <c r="R649" s="8"/>
      <c r="S649" s="8"/>
      <c r="T649" s="8"/>
      <c r="U649" s="8"/>
      <c r="V649" s="8"/>
      <c r="W649" s="8"/>
      <c r="X649" s="8"/>
      <c r="Y649" s="8"/>
      <c r="Z649" s="8"/>
    </row>
    <row r="650" spans="1:26" ht="12.75" customHeight="1" x14ac:dyDescent="0.15">
      <c r="A650" s="8"/>
      <c r="B650" s="83"/>
      <c r="C650" s="89"/>
      <c r="D650" s="35"/>
      <c r="E650" s="35"/>
      <c r="F650" s="35"/>
      <c r="G650" s="8"/>
      <c r="H650" s="8"/>
      <c r="I650" s="8"/>
      <c r="J650" s="8"/>
      <c r="K650" s="8"/>
      <c r="L650" s="8"/>
      <c r="M650" s="8"/>
      <c r="N650" s="8"/>
      <c r="O650" s="8"/>
      <c r="P650" s="8"/>
      <c r="Q650" s="8"/>
      <c r="R650" s="8"/>
      <c r="S650" s="8"/>
      <c r="T650" s="8"/>
      <c r="U650" s="8"/>
      <c r="V650" s="8"/>
      <c r="W650" s="8"/>
      <c r="X650" s="8"/>
      <c r="Y650" s="8"/>
      <c r="Z650" s="8"/>
    </row>
    <row r="651" spans="1:26" ht="12.75" customHeight="1" x14ac:dyDescent="0.15">
      <c r="A651" s="8"/>
      <c r="B651" s="83"/>
      <c r="C651" s="89"/>
      <c r="D651" s="35"/>
      <c r="E651" s="35"/>
      <c r="F651" s="35"/>
      <c r="G651" s="8"/>
      <c r="H651" s="8"/>
      <c r="I651" s="8"/>
      <c r="J651" s="8"/>
      <c r="K651" s="8"/>
      <c r="L651" s="8"/>
      <c r="M651" s="8"/>
      <c r="N651" s="8"/>
      <c r="O651" s="8"/>
      <c r="P651" s="8"/>
      <c r="Q651" s="8"/>
      <c r="R651" s="8"/>
      <c r="S651" s="8"/>
      <c r="T651" s="8"/>
      <c r="U651" s="8"/>
      <c r="V651" s="8"/>
      <c r="W651" s="8"/>
      <c r="X651" s="8"/>
      <c r="Y651" s="8"/>
      <c r="Z651" s="8"/>
    </row>
    <row r="652" spans="1:26" ht="12.75" customHeight="1" x14ac:dyDescent="0.15">
      <c r="A652" s="8"/>
      <c r="B652" s="83"/>
      <c r="C652" s="89"/>
      <c r="D652" s="35"/>
      <c r="E652" s="35"/>
      <c r="F652" s="35"/>
      <c r="G652" s="8"/>
      <c r="H652" s="8"/>
      <c r="I652" s="8"/>
      <c r="J652" s="8"/>
      <c r="K652" s="8"/>
      <c r="L652" s="8"/>
      <c r="M652" s="8"/>
      <c r="N652" s="8"/>
      <c r="O652" s="8"/>
      <c r="P652" s="8"/>
      <c r="Q652" s="8"/>
      <c r="R652" s="8"/>
      <c r="S652" s="8"/>
      <c r="T652" s="8"/>
      <c r="U652" s="8"/>
      <c r="V652" s="8"/>
      <c r="W652" s="8"/>
      <c r="X652" s="8"/>
      <c r="Y652" s="8"/>
      <c r="Z652" s="8"/>
    </row>
    <row r="653" spans="1:26" ht="12.75" customHeight="1" x14ac:dyDescent="0.15">
      <c r="A653" s="8"/>
      <c r="B653" s="83"/>
      <c r="C653" s="89"/>
      <c r="D653" s="35"/>
      <c r="E653" s="35"/>
      <c r="F653" s="35"/>
      <c r="G653" s="8"/>
      <c r="H653" s="8"/>
      <c r="I653" s="8"/>
      <c r="J653" s="8"/>
      <c r="K653" s="8"/>
      <c r="L653" s="8"/>
      <c r="M653" s="8"/>
      <c r="N653" s="8"/>
      <c r="O653" s="8"/>
      <c r="P653" s="8"/>
      <c r="Q653" s="8"/>
      <c r="R653" s="8"/>
      <c r="S653" s="8"/>
      <c r="T653" s="8"/>
      <c r="U653" s="8"/>
      <c r="V653" s="8"/>
      <c r="W653" s="8"/>
      <c r="X653" s="8"/>
      <c r="Y653" s="8"/>
      <c r="Z653" s="8"/>
    </row>
    <row r="654" spans="1:26" ht="12.75" customHeight="1" x14ac:dyDescent="0.15">
      <c r="A654" s="8"/>
      <c r="B654" s="83"/>
      <c r="C654" s="89"/>
      <c r="D654" s="35"/>
      <c r="E654" s="35"/>
      <c r="F654" s="35"/>
      <c r="G654" s="8"/>
      <c r="H654" s="8"/>
      <c r="I654" s="8"/>
      <c r="J654" s="8"/>
      <c r="K654" s="8"/>
      <c r="L654" s="8"/>
      <c r="M654" s="8"/>
      <c r="N654" s="8"/>
      <c r="O654" s="8"/>
      <c r="P654" s="8"/>
      <c r="Q654" s="8"/>
      <c r="R654" s="8"/>
      <c r="S654" s="8"/>
      <c r="T654" s="8"/>
      <c r="U654" s="8"/>
      <c r="V654" s="8"/>
      <c r="W654" s="8"/>
      <c r="X654" s="8"/>
      <c r="Y654" s="8"/>
      <c r="Z654" s="8"/>
    </row>
    <row r="655" spans="1:26" ht="12.75" customHeight="1" x14ac:dyDescent="0.15">
      <c r="A655" s="8"/>
      <c r="B655" s="83"/>
      <c r="C655" s="89"/>
      <c r="D655" s="35"/>
      <c r="E655" s="35"/>
      <c r="F655" s="35"/>
      <c r="G655" s="8"/>
      <c r="H655" s="8"/>
      <c r="I655" s="8"/>
      <c r="J655" s="8"/>
      <c r="K655" s="8"/>
      <c r="L655" s="8"/>
      <c r="M655" s="8"/>
      <c r="N655" s="8"/>
      <c r="O655" s="8"/>
      <c r="P655" s="8"/>
      <c r="Q655" s="8"/>
      <c r="R655" s="8"/>
      <c r="S655" s="8"/>
      <c r="T655" s="8"/>
      <c r="U655" s="8"/>
      <c r="V655" s="8"/>
      <c r="W655" s="8"/>
      <c r="X655" s="8"/>
      <c r="Y655" s="8"/>
      <c r="Z655" s="8"/>
    </row>
    <row r="656" spans="1:26" ht="12.75" customHeight="1" x14ac:dyDescent="0.15">
      <c r="A656" s="8"/>
      <c r="B656" s="83"/>
      <c r="C656" s="89"/>
      <c r="D656" s="35"/>
      <c r="E656" s="35"/>
      <c r="F656" s="35"/>
      <c r="G656" s="8"/>
      <c r="H656" s="8"/>
      <c r="I656" s="8"/>
      <c r="J656" s="8"/>
      <c r="K656" s="8"/>
      <c r="L656" s="8"/>
      <c r="M656" s="8"/>
      <c r="N656" s="8"/>
      <c r="O656" s="8"/>
      <c r="P656" s="8"/>
      <c r="Q656" s="8"/>
      <c r="R656" s="8"/>
      <c r="S656" s="8"/>
      <c r="T656" s="8"/>
      <c r="U656" s="8"/>
      <c r="V656" s="8"/>
      <c r="W656" s="8"/>
      <c r="X656" s="8"/>
      <c r="Y656" s="8"/>
      <c r="Z656" s="8"/>
    </row>
    <row r="657" spans="1:26" ht="12.75" customHeight="1" x14ac:dyDescent="0.15">
      <c r="A657" s="8"/>
      <c r="B657" s="83"/>
      <c r="C657" s="89"/>
      <c r="D657" s="35"/>
      <c r="E657" s="35"/>
      <c r="F657" s="35"/>
      <c r="G657" s="8"/>
      <c r="H657" s="8"/>
      <c r="I657" s="8"/>
      <c r="J657" s="8"/>
      <c r="K657" s="8"/>
      <c r="L657" s="8"/>
      <c r="M657" s="8"/>
      <c r="N657" s="8"/>
      <c r="O657" s="8"/>
      <c r="P657" s="8"/>
      <c r="Q657" s="8"/>
      <c r="R657" s="8"/>
      <c r="S657" s="8"/>
      <c r="T657" s="8"/>
      <c r="U657" s="8"/>
      <c r="V657" s="8"/>
      <c r="W657" s="8"/>
      <c r="X657" s="8"/>
      <c r="Y657" s="8"/>
      <c r="Z657" s="8"/>
    </row>
    <row r="658" spans="1:26" ht="12.75" customHeight="1" x14ac:dyDescent="0.15">
      <c r="A658" s="8"/>
      <c r="B658" s="83"/>
      <c r="C658" s="89"/>
      <c r="D658" s="35"/>
      <c r="E658" s="35"/>
      <c r="F658" s="35"/>
      <c r="G658" s="8"/>
      <c r="H658" s="8"/>
      <c r="I658" s="8"/>
      <c r="J658" s="8"/>
      <c r="K658" s="8"/>
      <c r="L658" s="8"/>
      <c r="M658" s="8"/>
      <c r="N658" s="8"/>
      <c r="O658" s="8"/>
      <c r="P658" s="8"/>
      <c r="Q658" s="8"/>
      <c r="R658" s="8"/>
      <c r="S658" s="8"/>
      <c r="T658" s="8"/>
      <c r="U658" s="8"/>
      <c r="V658" s="8"/>
      <c r="W658" s="8"/>
      <c r="X658" s="8"/>
      <c r="Y658" s="8"/>
      <c r="Z658" s="8"/>
    </row>
    <row r="659" spans="1:26" ht="12.75" customHeight="1" x14ac:dyDescent="0.15">
      <c r="A659" s="8"/>
      <c r="B659" s="83"/>
      <c r="C659" s="89"/>
      <c r="D659" s="35"/>
      <c r="E659" s="35"/>
      <c r="F659" s="35"/>
      <c r="G659" s="8"/>
      <c r="H659" s="8"/>
      <c r="I659" s="8"/>
      <c r="J659" s="8"/>
      <c r="K659" s="8"/>
      <c r="L659" s="8"/>
      <c r="M659" s="8"/>
      <c r="N659" s="8"/>
      <c r="O659" s="8"/>
      <c r="P659" s="8"/>
      <c r="Q659" s="8"/>
      <c r="R659" s="8"/>
      <c r="S659" s="8"/>
      <c r="T659" s="8"/>
      <c r="U659" s="8"/>
      <c r="V659" s="8"/>
      <c r="W659" s="8"/>
      <c r="X659" s="8"/>
      <c r="Y659" s="8"/>
      <c r="Z659" s="8"/>
    </row>
    <row r="660" spans="1:26" ht="12.75" customHeight="1" x14ac:dyDescent="0.15">
      <c r="A660" s="8"/>
      <c r="B660" s="83"/>
      <c r="C660" s="89"/>
      <c r="D660" s="35"/>
      <c r="E660" s="35"/>
      <c r="F660" s="35"/>
      <c r="G660" s="8"/>
      <c r="H660" s="8"/>
      <c r="I660" s="8"/>
      <c r="J660" s="8"/>
      <c r="K660" s="8"/>
      <c r="L660" s="8"/>
      <c r="M660" s="8"/>
      <c r="N660" s="8"/>
      <c r="O660" s="8"/>
      <c r="P660" s="8"/>
      <c r="Q660" s="8"/>
      <c r="R660" s="8"/>
      <c r="S660" s="8"/>
      <c r="T660" s="8"/>
      <c r="U660" s="8"/>
      <c r="V660" s="8"/>
      <c r="W660" s="8"/>
      <c r="X660" s="8"/>
      <c r="Y660" s="8"/>
      <c r="Z660" s="8"/>
    </row>
    <row r="661" spans="1:26" ht="12.75" customHeight="1" x14ac:dyDescent="0.15">
      <c r="A661" s="8"/>
      <c r="B661" s="83"/>
      <c r="C661" s="89"/>
      <c r="D661" s="35"/>
      <c r="E661" s="35"/>
      <c r="F661" s="35"/>
      <c r="G661" s="8"/>
      <c r="H661" s="8"/>
      <c r="I661" s="8"/>
      <c r="J661" s="8"/>
      <c r="K661" s="8"/>
      <c r="L661" s="8"/>
      <c r="M661" s="8"/>
      <c r="N661" s="8"/>
      <c r="O661" s="8"/>
      <c r="P661" s="8"/>
      <c r="Q661" s="8"/>
      <c r="R661" s="8"/>
      <c r="S661" s="8"/>
      <c r="T661" s="8"/>
      <c r="U661" s="8"/>
      <c r="V661" s="8"/>
      <c r="W661" s="8"/>
      <c r="X661" s="8"/>
      <c r="Y661" s="8"/>
      <c r="Z661" s="8"/>
    </row>
    <row r="662" spans="1:26" ht="12.75" customHeight="1" x14ac:dyDescent="0.15">
      <c r="A662" s="8"/>
      <c r="B662" s="83"/>
      <c r="C662" s="89"/>
      <c r="D662" s="35"/>
      <c r="E662" s="35"/>
      <c r="F662" s="35"/>
      <c r="G662" s="8"/>
      <c r="H662" s="8"/>
      <c r="I662" s="8"/>
      <c r="J662" s="8"/>
      <c r="K662" s="8"/>
      <c r="L662" s="8"/>
      <c r="M662" s="8"/>
      <c r="N662" s="8"/>
      <c r="O662" s="8"/>
      <c r="P662" s="8"/>
      <c r="Q662" s="8"/>
      <c r="R662" s="8"/>
      <c r="S662" s="8"/>
      <c r="T662" s="8"/>
      <c r="U662" s="8"/>
      <c r="V662" s="8"/>
      <c r="W662" s="8"/>
      <c r="X662" s="8"/>
      <c r="Y662" s="8"/>
      <c r="Z662" s="8"/>
    </row>
    <row r="663" spans="1:26" ht="12.75" customHeight="1" x14ac:dyDescent="0.15">
      <c r="A663" s="8"/>
      <c r="B663" s="83"/>
      <c r="C663" s="89"/>
      <c r="D663" s="35"/>
      <c r="E663" s="35"/>
      <c r="F663" s="35"/>
      <c r="G663" s="8"/>
      <c r="H663" s="8"/>
      <c r="I663" s="8"/>
      <c r="J663" s="8"/>
      <c r="K663" s="8"/>
      <c r="L663" s="8"/>
      <c r="M663" s="8"/>
      <c r="N663" s="8"/>
      <c r="O663" s="8"/>
      <c r="P663" s="8"/>
      <c r="Q663" s="8"/>
      <c r="R663" s="8"/>
      <c r="S663" s="8"/>
      <c r="T663" s="8"/>
      <c r="U663" s="8"/>
      <c r="V663" s="8"/>
      <c r="W663" s="8"/>
      <c r="X663" s="8"/>
      <c r="Y663" s="8"/>
      <c r="Z663" s="8"/>
    </row>
    <row r="664" spans="1:26" ht="12.75" customHeight="1" x14ac:dyDescent="0.15">
      <c r="A664" s="8"/>
      <c r="B664" s="83"/>
      <c r="C664" s="89"/>
      <c r="D664" s="35"/>
      <c r="E664" s="35"/>
      <c r="F664" s="35"/>
      <c r="G664" s="8"/>
      <c r="H664" s="8"/>
      <c r="I664" s="8"/>
      <c r="J664" s="8"/>
      <c r="K664" s="8"/>
      <c r="L664" s="8"/>
      <c r="M664" s="8"/>
      <c r="N664" s="8"/>
      <c r="O664" s="8"/>
      <c r="P664" s="8"/>
      <c r="Q664" s="8"/>
      <c r="R664" s="8"/>
      <c r="S664" s="8"/>
      <c r="T664" s="8"/>
      <c r="U664" s="8"/>
      <c r="V664" s="8"/>
      <c r="W664" s="8"/>
      <c r="X664" s="8"/>
      <c r="Y664" s="8"/>
      <c r="Z664" s="8"/>
    </row>
    <row r="665" spans="1:26" ht="12.75" customHeight="1" x14ac:dyDescent="0.15">
      <c r="A665" s="8"/>
      <c r="B665" s="83"/>
      <c r="C665" s="89"/>
      <c r="D665" s="35"/>
      <c r="E665" s="35"/>
      <c r="F665" s="35"/>
      <c r="G665" s="8"/>
      <c r="H665" s="8"/>
      <c r="I665" s="8"/>
      <c r="J665" s="8"/>
      <c r="K665" s="8"/>
      <c r="L665" s="8"/>
      <c r="M665" s="8"/>
      <c r="N665" s="8"/>
      <c r="O665" s="8"/>
      <c r="P665" s="8"/>
      <c r="Q665" s="8"/>
      <c r="R665" s="8"/>
      <c r="S665" s="8"/>
      <c r="T665" s="8"/>
      <c r="U665" s="8"/>
      <c r="V665" s="8"/>
      <c r="W665" s="8"/>
      <c r="X665" s="8"/>
      <c r="Y665" s="8"/>
      <c r="Z665" s="8"/>
    </row>
    <row r="666" spans="1:26" ht="12.75" customHeight="1" x14ac:dyDescent="0.15">
      <c r="A666" s="8"/>
      <c r="B666" s="83"/>
      <c r="C666" s="89"/>
      <c r="D666" s="35"/>
      <c r="E666" s="35"/>
      <c r="F666" s="35"/>
      <c r="G666" s="8"/>
      <c r="H666" s="8"/>
      <c r="I666" s="8"/>
      <c r="J666" s="8"/>
      <c r="K666" s="8"/>
      <c r="L666" s="8"/>
      <c r="M666" s="8"/>
      <c r="N666" s="8"/>
      <c r="O666" s="8"/>
      <c r="P666" s="8"/>
      <c r="Q666" s="8"/>
      <c r="R666" s="8"/>
      <c r="S666" s="8"/>
      <c r="T666" s="8"/>
      <c r="U666" s="8"/>
      <c r="V666" s="8"/>
      <c r="W666" s="8"/>
      <c r="X666" s="8"/>
      <c r="Y666" s="8"/>
      <c r="Z666" s="8"/>
    </row>
    <row r="667" spans="1:26" ht="12.75" customHeight="1" x14ac:dyDescent="0.15">
      <c r="A667" s="8"/>
      <c r="B667" s="83"/>
      <c r="C667" s="89"/>
      <c r="D667" s="35"/>
      <c r="E667" s="35"/>
      <c r="F667" s="35"/>
      <c r="G667" s="8"/>
      <c r="H667" s="8"/>
      <c r="I667" s="8"/>
      <c r="J667" s="8"/>
      <c r="K667" s="8"/>
      <c r="L667" s="8"/>
      <c r="M667" s="8"/>
      <c r="N667" s="8"/>
      <c r="O667" s="8"/>
      <c r="P667" s="8"/>
      <c r="Q667" s="8"/>
      <c r="R667" s="8"/>
      <c r="S667" s="8"/>
      <c r="T667" s="8"/>
      <c r="U667" s="8"/>
      <c r="V667" s="8"/>
      <c r="W667" s="8"/>
      <c r="X667" s="8"/>
      <c r="Y667" s="8"/>
      <c r="Z667" s="8"/>
    </row>
    <row r="668" spans="1:26" ht="12.75" customHeight="1" x14ac:dyDescent="0.15">
      <c r="A668" s="8"/>
      <c r="B668" s="83"/>
      <c r="C668" s="89"/>
      <c r="D668" s="35"/>
      <c r="E668" s="35"/>
      <c r="F668" s="35"/>
      <c r="G668" s="8"/>
      <c r="H668" s="8"/>
      <c r="I668" s="8"/>
      <c r="J668" s="8"/>
      <c r="K668" s="8"/>
      <c r="L668" s="8"/>
      <c r="M668" s="8"/>
      <c r="N668" s="8"/>
      <c r="O668" s="8"/>
      <c r="P668" s="8"/>
      <c r="Q668" s="8"/>
      <c r="R668" s="8"/>
      <c r="S668" s="8"/>
      <c r="T668" s="8"/>
      <c r="U668" s="8"/>
      <c r="V668" s="8"/>
      <c r="W668" s="8"/>
      <c r="X668" s="8"/>
      <c r="Y668" s="8"/>
      <c r="Z668" s="8"/>
    </row>
    <row r="669" spans="1:26" ht="12.75" customHeight="1" x14ac:dyDescent="0.15">
      <c r="A669" s="8"/>
      <c r="B669" s="83"/>
      <c r="C669" s="89"/>
      <c r="D669" s="35"/>
      <c r="E669" s="35"/>
      <c r="F669" s="35"/>
      <c r="G669" s="8"/>
      <c r="H669" s="8"/>
      <c r="I669" s="8"/>
      <c r="J669" s="8"/>
      <c r="K669" s="8"/>
      <c r="L669" s="8"/>
      <c r="M669" s="8"/>
      <c r="N669" s="8"/>
      <c r="O669" s="8"/>
      <c r="P669" s="8"/>
      <c r="Q669" s="8"/>
      <c r="R669" s="8"/>
      <c r="S669" s="8"/>
      <c r="T669" s="8"/>
      <c r="U669" s="8"/>
      <c r="V669" s="8"/>
      <c r="W669" s="8"/>
      <c r="X669" s="8"/>
      <c r="Y669" s="8"/>
      <c r="Z669" s="8"/>
    </row>
    <row r="670" spans="1:26" ht="12.75" customHeight="1" x14ac:dyDescent="0.15">
      <c r="A670" s="8"/>
      <c r="B670" s="83"/>
      <c r="C670" s="89"/>
      <c r="D670" s="35"/>
      <c r="E670" s="35"/>
      <c r="F670" s="35"/>
      <c r="G670" s="8"/>
      <c r="H670" s="8"/>
      <c r="I670" s="8"/>
      <c r="J670" s="8"/>
      <c r="K670" s="8"/>
      <c r="L670" s="8"/>
      <c r="M670" s="8"/>
      <c r="N670" s="8"/>
      <c r="O670" s="8"/>
      <c r="P670" s="8"/>
      <c r="Q670" s="8"/>
      <c r="R670" s="8"/>
      <c r="S670" s="8"/>
      <c r="T670" s="8"/>
      <c r="U670" s="8"/>
      <c r="V670" s="8"/>
      <c r="W670" s="8"/>
      <c r="X670" s="8"/>
      <c r="Y670" s="8"/>
      <c r="Z670" s="8"/>
    </row>
    <row r="671" spans="1:26" ht="12.75" customHeight="1" x14ac:dyDescent="0.15">
      <c r="A671" s="8"/>
      <c r="B671" s="83"/>
      <c r="C671" s="89"/>
      <c r="D671" s="35"/>
      <c r="E671" s="35"/>
      <c r="F671" s="35"/>
      <c r="G671" s="8"/>
      <c r="H671" s="8"/>
      <c r="I671" s="8"/>
      <c r="J671" s="8"/>
      <c r="K671" s="8"/>
      <c r="L671" s="8"/>
      <c r="M671" s="8"/>
      <c r="N671" s="8"/>
      <c r="O671" s="8"/>
      <c r="P671" s="8"/>
      <c r="Q671" s="8"/>
      <c r="R671" s="8"/>
      <c r="S671" s="8"/>
      <c r="T671" s="8"/>
      <c r="U671" s="8"/>
      <c r="V671" s="8"/>
      <c r="W671" s="8"/>
      <c r="X671" s="8"/>
      <c r="Y671" s="8"/>
      <c r="Z671" s="8"/>
    </row>
    <row r="672" spans="1:26" ht="12.75" customHeight="1" x14ac:dyDescent="0.15">
      <c r="A672" s="8"/>
      <c r="B672" s="83"/>
      <c r="C672" s="89"/>
      <c r="D672" s="35"/>
      <c r="E672" s="35"/>
      <c r="F672" s="35"/>
      <c r="G672" s="8"/>
      <c r="H672" s="8"/>
      <c r="I672" s="8"/>
      <c r="J672" s="8"/>
      <c r="K672" s="8"/>
      <c r="L672" s="8"/>
      <c r="M672" s="8"/>
      <c r="N672" s="8"/>
      <c r="O672" s="8"/>
      <c r="P672" s="8"/>
      <c r="Q672" s="8"/>
      <c r="R672" s="8"/>
      <c r="S672" s="8"/>
      <c r="T672" s="8"/>
      <c r="U672" s="8"/>
      <c r="V672" s="8"/>
      <c r="W672" s="8"/>
      <c r="X672" s="8"/>
      <c r="Y672" s="8"/>
      <c r="Z672" s="8"/>
    </row>
    <row r="673" spans="1:26" ht="12.75" customHeight="1" x14ac:dyDescent="0.15">
      <c r="A673" s="8"/>
      <c r="B673" s="83"/>
      <c r="C673" s="89"/>
      <c r="D673" s="35"/>
      <c r="E673" s="35"/>
      <c r="F673" s="35"/>
      <c r="G673" s="8"/>
      <c r="H673" s="8"/>
      <c r="I673" s="8"/>
      <c r="J673" s="8"/>
      <c r="K673" s="8"/>
      <c r="L673" s="8"/>
      <c r="M673" s="8"/>
      <c r="N673" s="8"/>
      <c r="O673" s="8"/>
      <c r="P673" s="8"/>
      <c r="Q673" s="8"/>
      <c r="R673" s="8"/>
      <c r="S673" s="8"/>
      <c r="T673" s="8"/>
      <c r="U673" s="8"/>
      <c r="V673" s="8"/>
      <c r="W673" s="8"/>
      <c r="X673" s="8"/>
      <c r="Y673" s="8"/>
      <c r="Z673" s="8"/>
    </row>
    <row r="674" spans="1:26" ht="12.75" customHeight="1" x14ac:dyDescent="0.15">
      <c r="A674" s="8"/>
      <c r="B674" s="83"/>
      <c r="C674" s="89"/>
      <c r="D674" s="35"/>
      <c r="E674" s="35"/>
      <c r="F674" s="35"/>
      <c r="G674" s="8"/>
      <c r="H674" s="8"/>
      <c r="I674" s="8"/>
      <c r="J674" s="8"/>
      <c r="K674" s="8"/>
      <c r="L674" s="8"/>
      <c r="M674" s="8"/>
      <c r="N674" s="8"/>
      <c r="O674" s="8"/>
      <c r="P674" s="8"/>
      <c r="Q674" s="8"/>
      <c r="R674" s="8"/>
      <c r="S674" s="8"/>
      <c r="T674" s="8"/>
      <c r="U674" s="8"/>
      <c r="V674" s="8"/>
      <c r="W674" s="8"/>
      <c r="X674" s="8"/>
      <c r="Y674" s="8"/>
      <c r="Z674" s="8"/>
    </row>
    <row r="675" spans="1:26" ht="12.75" customHeight="1" x14ac:dyDescent="0.15">
      <c r="A675" s="8"/>
      <c r="B675" s="83"/>
      <c r="C675" s="89"/>
      <c r="D675" s="35"/>
      <c r="E675" s="35"/>
      <c r="F675" s="35"/>
      <c r="G675" s="8"/>
      <c r="H675" s="8"/>
      <c r="I675" s="8"/>
      <c r="J675" s="8"/>
      <c r="K675" s="8"/>
      <c r="L675" s="8"/>
      <c r="M675" s="8"/>
      <c r="N675" s="8"/>
      <c r="O675" s="8"/>
      <c r="P675" s="8"/>
      <c r="Q675" s="8"/>
      <c r="R675" s="8"/>
      <c r="S675" s="8"/>
      <c r="T675" s="8"/>
      <c r="U675" s="8"/>
      <c r="V675" s="8"/>
      <c r="W675" s="8"/>
      <c r="X675" s="8"/>
      <c r="Y675" s="8"/>
      <c r="Z675" s="8"/>
    </row>
    <row r="676" spans="1:26" ht="12.75" customHeight="1" x14ac:dyDescent="0.15">
      <c r="A676" s="8"/>
      <c r="B676" s="83"/>
      <c r="C676" s="89"/>
      <c r="D676" s="35"/>
      <c r="E676" s="35"/>
      <c r="F676" s="35"/>
      <c r="G676" s="8"/>
      <c r="H676" s="8"/>
      <c r="I676" s="8"/>
      <c r="J676" s="8"/>
      <c r="K676" s="8"/>
      <c r="L676" s="8"/>
      <c r="M676" s="8"/>
      <c r="N676" s="8"/>
      <c r="O676" s="8"/>
      <c r="P676" s="8"/>
      <c r="Q676" s="8"/>
      <c r="R676" s="8"/>
      <c r="S676" s="8"/>
      <c r="T676" s="8"/>
      <c r="U676" s="8"/>
      <c r="V676" s="8"/>
      <c r="W676" s="8"/>
      <c r="X676" s="8"/>
      <c r="Y676" s="8"/>
      <c r="Z676" s="8"/>
    </row>
    <row r="677" spans="1:26" ht="12.75" customHeight="1" x14ac:dyDescent="0.15">
      <c r="A677" s="8"/>
      <c r="B677" s="83"/>
      <c r="C677" s="89"/>
      <c r="D677" s="35"/>
      <c r="E677" s="35"/>
      <c r="F677" s="35"/>
      <c r="G677" s="8"/>
      <c r="H677" s="8"/>
      <c r="I677" s="8"/>
      <c r="J677" s="8"/>
      <c r="K677" s="8"/>
      <c r="L677" s="8"/>
      <c r="M677" s="8"/>
      <c r="N677" s="8"/>
      <c r="O677" s="8"/>
      <c r="P677" s="8"/>
      <c r="Q677" s="8"/>
      <c r="R677" s="8"/>
      <c r="S677" s="8"/>
      <c r="T677" s="8"/>
      <c r="U677" s="8"/>
      <c r="V677" s="8"/>
      <c r="W677" s="8"/>
      <c r="X677" s="8"/>
      <c r="Y677" s="8"/>
      <c r="Z677" s="8"/>
    </row>
    <row r="678" spans="1:26" ht="12.75" customHeight="1" x14ac:dyDescent="0.15">
      <c r="A678" s="8"/>
      <c r="B678" s="83"/>
      <c r="C678" s="89"/>
      <c r="D678" s="35"/>
      <c r="E678" s="35"/>
      <c r="F678" s="35"/>
      <c r="G678" s="8"/>
      <c r="H678" s="8"/>
      <c r="I678" s="8"/>
      <c r="J678" s="8"/>
      <c r="K678" s="8"/>
      <c r="L678" s="8"/>
      <c r="M678" s="8"/>
      <c r="N678" s="8"/>
      <c r="O678" s="8"/>
      <c r="P678" s="8"/>
      <c r="Q678" s="8"/>
      <c r="R678" s="8"/>
      <c r="S678" s="8"/>
      <c r="T678" s="8"/>
      <c r="U678" s="8"/>
      <c r="V678" s="8"/>
      <c r="W678" s="8"/>
      <c r="X678" s="8"/>
      <c r="Y678" s="8"/>
      <c r="Z678" s="8"/>
    </row>
    <row r="679" spans="1:26" ht="12.75" customHeight="1" x14ac:dyDescent="0.15">
      <c r="A679" s="8"/>
      <c r="B679" s="83"/>
      <c r="C679" s="89"/>
      <c r="D679" s="35"/>
      <c r="E679" s="35"/>
      <c r="F679" s="35"/>
      <c r="G679" s="8"/>
      <c r="H679" s="8"/>
      <c r="I679" s="8"/>
      <c r="J679" s="8"/>
      <c r="K679" s="8"/>
      <c r="L679" s="8"/>
      <c r="M679" s="8"/>
      <c r="N679" s="8"/>
      <c r="O679" s="8"/>
      <c r="P679" s="8"/>
      <c r="Q679" s="8"/>
      <c r="R679" s="8"/>
      <c r="S679" s="8"/>
      <c r="T679" s="8"/>
      <c r="U679" s="8"/>
      <c r="V679" s="8"/>
      <c r="W679" s="8"/>
      <c r="X679" s="8"/>
      <c r="Y679" s="8"/>
      <c r="Z679" s="8"/>
    </row>
    <row r="680" spans="1:26" ht="12.75" customHeight="1" x14ac:dyDescent="0.15">
      <c r="A680" s="8"/>
      <c r="B680" s="83"/>
      <c r="C680" s="89"/>
      <c r="D680" s="35"/>
      <c r="E680" s="35"/>
      <c r="F680" s="35"/>
      <c r="G680" s="8"/>
      <c r="H680" s="8"/>
      <c r="I680" s="8"/>
      <c r="J680" s="8"/>
      <c r="K680" s="8"/>
      <c r="L680" s="8"/>
      <c r="M680" s="8"/>
      <c r="N680" s="8"/>
      <c r="O680" s="8"/>
      <c r="P680" s="8"/>
      <c r="Q680" s="8"/>
      <c r="R680" s="8"/>
      <c r="S680" s="8"/>
      <c r="T680" s="8"/>
      <c r="U680" s="8"/>
      <c r="V680" s="8"/>
      <c r="W680" s="8"/>
      <c r="X680" s="8"/>
      <c r="Y680" s="8"/>
      <c r="Z680" s="8"/>
    </row>
    <row r="681" spans="1:26" ht="12.75" customHeight="1" x14ac:dyDescent="0.15">
      <c r="A681" s="8"/>
      <c r="B681" s="83"/>
      <c r="C681" s="89"/>
      <c r="D681" s="35"/>
      <c r="E681" s="35"/>
      <c r="F681" s="35"/>
      <c r="G681" s="8"/>
      <c r="H681" s="8"/>
      <c r="I681" s="8"/>
      <c r="J681" s="8"/>
      <c r="K681" s="8"/>
      <c r="L681" s="8"/>
      <c r="M681" s="8"/>
      <c r="N681" s="8"/>
      <c r="O681" s="8"/>
      <c r="P681" s="8"/>
      <c r="Q681" s="8"/>
      <c r="R681" s="8"/>
      <c r="S681" s="8"/>
      <c r="T681" s="8"/>
      <c r="U681" s="8"/>
      <c r="V681" s="8"/>
      <c r="W681" s="8"/>
      <c r="X681" s="8"/>
      <c r="Y681" s="8"/>
      <c r="Z681" s="8"/>
    </row>
    <row r="682" spans="1:26" ht="12.75" customHeight="1" x14ac:dyDescent="0.15">
      <c r="A682" s="8"/>
      <c r="B682" s="83"/>
      <c r="C682" s="89"/>
      <c r="D682" s="35"/>
      <c r="E682" s="35"/>
      <c r="F682" s="35"/>
      <c r="G682" s="8"/>
      <c r="H682" s="8"/>
      <c r="I682" s="8"/>
      <c r="J682" s="8"/>
      <c r="K682" s="8"/>
      <c r="L682" s="8"/>
      <c r="M682" s="8"/>
      <c r="N682" s="8"/>
      <c r="O682" s="8"/>
      <c r="P682" s="8"/>
      <c r="Q682" s="8"/>
      <c r="R682" s="8"/>
      <c r="S682" s="8"/>
      <c r="T682" s="8"/>
      <c r="U682" s="8"/>
      <c r="V682" s="8"/>
      <c r="W682" s="8"/>
      <c r="X682" s="8"/>
      <c r="Y682" s="8"/>
      <c r="Z682" s="8"/>
    </row>
    <row r="683" spans="1:26" ht="12.75" customHeight="1" x14ac:dyDescent="0.15">
      <c r="A683" s="8"/>
      <c r="B683" s="83"/>
      <c r="C683" s="89"/>
      <c r="D683" s="35"/>
      <c r="E683" s="35"/>
      <c r="F683" s="35"/>
      <c r="G683" s="8"/>
      <c r="H683" s="8"/>
      <c r="I683" s="8"/>
      <c r="J683" s="8"/>
      <c r="K683" s="8"/>
      <c r="L683" s="8"/>
      <c r="M683" s="8"/>
      <c r="N683" s="8"/>
      <c r="O683" s="8"/>
      <c r="P683" s="8"/>
      <c r="Q683" s="8"/>
      <c r="R683" s="8"/>
      <c r="S683" s="8"/>
      <c r="T683" s="8"/>
      <c r="U683" s="8"/>
      <c r="V683" s="8"/>
      <c r="W683" s="8"/>
      <c r="X683" s="8"/>
      <c r="Y683" s="8"/>
      <c r="Z683" s="8"/>
    </row>
    <row r="684" spans="1:26" ht="12.75" customHeight="1" x14ac:dyDescent="0.15">
      <c r="A684" s="8"/>
      <c r="B684" s="83"/>
      <c r="C684" s="89"/>
      <c r="D684" s="35"/>
      <c r="E684" s="35"/>
      <c r="F684" s="35"/>
      <c r="G684" s="8"/>
      <c r="H684" s="8"/>
      <c r="I684" s="8"/>
      <c r="J684" s="8"/>
      <c r="K684" s="8"/>
      <c r="L684" s="8"/>
      <c r="M684" s="8"/>
      <c r="N684" s="8"/>
      <c r="O684" s="8"/>
      <c r="P684" s="8"/>
      <c r="Q684" s="8"/>
      <c r="R684" s="8"/>
      <c r="S684" s="8"/>
      <c r="T684" s="8"/>
      <c r="U684" s="8"/>
      <c r="V684" s="8"/>
      <c r="W684" s="8"/>
      <c r="X684" s="8"/>
      <c r="Y684" s="8"/>
      <c r="Z684" s="8"/>
    </row>
    <row r="685" spans="1:26" ht="12.75" customHeight="1" x14ac:dyDescent="0.15">
      <c r="A685" s="8"/>
      <c r="B685" s="83"/>
      <c r="C685" s="89"/>
      <c r="D685" s="35"/>
      <c r="E685" s="35"/>
      <c r="F685" s="35"/>
      <c r="G685" s="8"/>
      <c r="H685" s="8"/>
      <c r="I685" s="8"/>
      <c r="J685" s="8"/>
      <c r="K685" s="8"/>
      <c r="L685" s="8"/>
      <c r="M685" s="8"/>
      <c r="N685" s="8"/>
      <c r="O685" s="8"/>
      <c r="P685" s="8"/>
      <c r="Q685" s="8"/>
      <c r="R685" s="8"/>
      <c r="S685" s="8"/>
      <c r="T685" s="8"/>
      <c r="U685" s="8"/>
      <c r="V685" s="8"/>
      <c r="W685" s="8"/>
      <c r="X685" s="8"/>
      <c r="Y685" s="8"/>
      <c r="Z685" s="8"/>
    </row>
    <row r="686" spans="1:26" ht="12.75" customHeight="1" x14ac:dyDescent="0.15">
      <c r="A686" s="8"/>
      <c r="B686" s="83"/>
      <c r="C686" s="89"/>
      <c r="D686" s="35"/>
      <c r="E686" s="35"/>
      <c r="F686" s="35"/>
      <c r="G686" s="8"/>
      <c r="H686" s="8"/>
      <c r="I686" s="8"/>
      <c r="J686" s="8"/>
      <c r="K686" s="8"/>
      <c r="L686" s="8"/>
      <c r="M686" s="8"/>
      <c r="N686" s="8"/>
      <c r="O686" s="8"/>
      <c r="P686" s="8"/>
      <c r="Q686" s="8"/>
      <c r="R686" s="8"/>
      <c r="S686" s="8"/>
      <c r="T686" s="8"/>
      <c r="U686" s="8"/>
      <c r="V686" s="8"/>
      <c r="W686" s="8"/>
      <c r="X686" s="8"/>
      <c r="Y686" s="8"/>
      <c r="Z686" s="8"/>
    </row>
    <row r="687" spans="1:26" ht="12.75" customHeight="1" x14ac:dyDescent="0.15">
      <c r="A687" s="8"/>
      <c r="B687" s="83"/>
      <c r="C687" s="89"/>
      <c r="D687" s="35"/>
      <c r="E687" s="35"/>
      <c r="F687" s="35"/>
      <c r="G687" s="8"/>
      <c r="H687" s="8"/>
      <c r="I687" s="8"/>
      <c r="J687" s="8"/>
      <c r="K687" s="8"/>
      <c r="L687" s="8"/>
      <c r="M687" s="8"/>
      <c r="N687" s="8"/>
      <c r="O687" s="8"/>
      <c r="P687" s="8"/>
      <c r="Q687" s="8"/>
      <c r="R687" s="8"/>
      <c r="S687" s="8"/>
      <c r="T687" s="8"/>
      <c r="U687" s="8"/>
      <c r="V687" s="8"/>
      <c r="W687" s="8"/>
      <c r="X687" s="8"/>
      <c r="Y687" s="8"/>
      <c r="Z687" s="8"/>
    </row>
    <row r="688" spans="1:26" ht="12.75" customHeight="1" x14ac:dyDescent="0.15">
      <c r="A688" s="8"/>
      <c r="B688" s="83"/>
      <c r="C688" s="89"/>
      <c r="D688" s="35"/>
      <c r="E688" s="35"/>
      <c r="F688" s="35"/>
      <c r="G688" s="8"/>
      <c r="H688" s="8"/>
      <c r="I688" s="8"/>
      <c r="J688" s="8"/>
      <c r="K688" s="8"/>
      <c r="L688" s="8"/>
      <c r="M688" s="8"/>
      <c r="N688" s="8"/>
      <c r="O688" s="8"/>
      <c r="P688" s="8"/>
      <c r="Q688" s="8"/>
      <c r="R688" s="8"/>
      <c r="S688" s="8"/>
      <c r="T688" s="8"/>
      <c r="U688" s="8"/>
      <c r="V688" s="8"/>
      <c r="W688" s="8"/>
      <c r="X688" s="8"/>
      <c r="Y688" s="8"/>
      <c r="Z688" s="8"/>
    </row>
    <row r="689" spans="1:26" ht="12.75" customHeight="1" x14ac:dyDescent="0.15">
      <c r="A689" s="8"/>
      <c r="B689" s="83"/>
      <c r="C689" s="89"/>
      <c r="D689" s="35"/>
      <c r="E689" s="35"/>
      <c r="F689" s="35"/>
      <c r="G689" s="8"/>
      <c r="H689" s="8"/>
      <c r="I689" s="8"/>
      <c r="J689" s="8"/>
      <c r="K689" s="8"/>
      <c r="L689" s="8"/>
      <c r="M689" s="8"/>
      <c r="N689" s="8"/>
      <c r="O689" s="8"/>
      <c r="P689" s="8"/>
      <c r="Q689" s="8"/>
      <c r="R689" s="8"/>
      <c r="S689" s="8"/>
      <c r="T689" s="8"/>
      <c r="U689" s="8"/>
      <c r="V689" s="8"/>
      <c r="W689" s="8"/>
      <c r="X689" s="8"/>
      <c r="Y689" s="8"/>
      <c r="Z689" s="8"/>
    </row>
    <row r="690" spans="1:26" ht="12.75" customHeight="1" x14ac:dyDescent="0.15">
      <c r="A690" s="8"/>
      <c r="B690" s="83"/>
      <c r="C690" s="89"/>
      <c r="D690" s="35"/>
      <c r="E690" s="35"/>
      <c r="F690" s="35"/>
      <c r="G690" s="8"/>
      <c r="H690" s="8"/>
      <c r="I690" s="8"/>
      <c r="J690" s="8"/>
      <c r="K690" s="8"/>
      <c r="L690" s="8"/>
      <c r="M690" s="8"/>
      <c r="N690" s="8"/>
      <c r="O690" s="8"/>
      <c r="P690" s="8"/>
      <c r="Q690" s="8"/>
      <c r="R690" s="8"/>
      <c r="S690" s="8"/>
      <c r="T690" s="8"/>
      <c r="U690" s="8"/>
      <c r="V690" s="8"/>
      <c r="W690" s="8"/>
      <c r="X690" s="8"/>
      <c r="Y690" s="8"/>
      <c r="Z690" s="8"/>
    </row>
    <row r="691" spans="1:26" ht="12.75" customHeight="1" x14ac:dyDescent="0.15">
      <c r="A691" s="8"/>
      <c r="B691" s="83"/>
      <c r="C691" s="89"/>
      <c r="D691" s="35"/>
      <c r="E691" s="35"/>
      <c r="F691" s="35"/>
      <c r="G691" s="8"/>
      <c r="H691" s="8"/>
      <c r="I691" s="8"/>
      <c r="J691" s="8"/>
      <c r="K691" s="8"/>
      <c r="L691" s="8"/>
      <c r="M691" s="8"/>
      <c r="N691" s="8"/>
      <c r="O691" s="8"/>
      <c r="P691" s="8"/>
      <c r="Q691" s="8"/>
      <c r="R691" s="8"/>
      <c r="S691" s="8"/>
      <c r="T691" s="8"/>
      <c r="U691" s="8"/>
      <c r="V691" s="8"/>
      <c r="W691" s="8"/>
      <c r="X691" s="8"/>
      <c r="Y691" s="8"/>
      <c r="Z691" s="8"/>
    </row>
    <row r="692" spans="1:26" ht="12.75" customHeight="1" x14ac:dyDescent="0.15">
      <c r="A692" s="8"/>
      <c r="B692" s="83"/>
      <c r="C692" s="89"/>
      <c r="D692" s="35"/>
      <c r="E692" s="35"/>
      <c r="F692" s="35"/>
      <c r="G692" s="8"/>
      <c r="H692" s="8"/>
      <c r="I692" s="8"/>
      <c r="J692" s="8"/>
      <c r="K692" s="8"/>
      <c r="L692" s="8"/>
      <c r="M692" s="8"/>
      <c r="N692" s="8"/>
      <c r="O692" s="8"/>
      <c r="P692" s="8"/>
      <c r="Q692" s="8"/>
      <c r="R692" s="8"/>
      <c r="S692" s="8"/>
      <c r="T692" s="8"/>
      <c r="U692" s="8"/>
      <c r="V692" s="8"/>
      <c r="W692" s="8"/>
      <c r="X692" s="8"/>
      <c r="Y692" s="8"/>
      <c r="Z692" s="8"/>
    </row>
    <row r="693" spans="1:26" ht="12.75" customHeight="1" x14ac:dyDescent="0.15">
      <c r="A693" s="8"/>
      <c r="B693" s="83"/>
      <c r="C693" s="89"/>
      <c r="D693" s="35"/>
      <c r="E693" s="35"/>
      <c r="F693" s="35"/>
      <c r="G693" s="8"/>
      <c r="H693" s="8"/>
      <c r="I693" s="8"/>
      <c r="J693" s="8"/>
      <c r="K693" s="8"/>
      <c r="L693" s="8"/>
      <c r="M693" s="8"/>
      <c r="N693" s="8"/>
      <c r="O693" s="8"/>
      <c r="P693" s="8"/>
      <c r="Q693" s="8"/>
      <c r="R693" s="8"/>
      <c r="S693" s="8"/>
      <c r="T693" s="8"/>
      <c r="U693" s="8"/>
      <c r="V693" s="8"/>
      <c r="W693" s="8"/>
      <c r="X693" s="8"/>
      <c r="Y693" s="8"/>
      <c r="Z693" s="8"/>
    </row>
    <row r="694" spans="1:26" ht="12.75" customHeight="1" x14ac:dyDescent="0.15">
      <c r="A694" s="8"/>
      <c r="B694" s="83"/>
      <c r="C694" s="89"/>
      <c r="D694" s="35"/>
      <c r="E694" s="35"/>
      <c r="F694" s="35"/>
      <c r="G694" s="8"/>
      <c r="H694" s="8"/>
      <c r="I694" s="8"/>
      <c r="J694" s="8"/>
      <c r="K694" s="8"/>
      <c r="L694" s="8"/>
      <c r="M694" s="8"/>
      <c r="N694" s="8"/>
      <c r="O694" s="8"/>
      <c r="P694" s="8"/>
      <c r="Q694" s="8"/>
      <c r="R694" s="8"/>
      <c r="S694" s="8"/>
      <c r="T694" s="8"/>
      <c r="U694" s="8"/>
      <c r="V694" s="8"/>
      <c r="W694" s="8"/>
      <c r="X694" s="8"/>
      <c r="Y694" s="8"/>
      <c r="Z694" s="8"/>
    </row>
    <row r="695" spans="1:26" ht="12.75" customHeight="1" x14ac:dyDescent="0.15">
      <c r="A695" s="8"/>
      <c r="B695" s="83"/>
      <c r="C695" s="89"/>
      <c r="D695" s="35"/>
      <c r="E695" s="35"/>
      <c r="F695" s="35"/>
      <c r="G695" s="8"/>
      <c r="H695" s="8"/>
      <c r="I695" s="8"/>
      <c r="J695" s="8"/>
      <c r="K695" s="8"/>
      <c r="L695" s="8"/>
      <c r="M695" s="8"/>
      <c r="N695" s="8"/>
      <c r="O695" s="8"/>
      <c r="P695" s="8"/>
      <c r="Q695" s="8"/>
      <c r="R695" s="8"/>
      <c r="S695" s="8"/>
      <c r="T695" s="8"/>
      <c r="U695" s="8"/>
      <c r="V695" s="8"/>
      <c r="W695" s="8"/>
      <c r="X695" s="8"/>
      <c r="Y695" s="8"/>
      <c r="Z695" s="8"/>
    </row>
    <row r="696" spans="1:26" ht="12.75" customHeight="1" x14ac:dyDescent="0.15">
      <c r="A696" s="8"/>
      <c r="B696" s="83"/>
      <c r="C696" s="89"/>
      <c r="D696" s="35"/>
      <c r="E696" s="35"/>
      <c r="F696" s="35"/>
      <c r="G696" s="8"/>
      <c r="H696" s="8"/>
      <c r="I696" s="8"/>
      <c r="J696" s="8"/>
      <c r="K696" s="8"/>
      <c r="L696" s="8"/>
      <c r="M696" s="8"/>
      <c r="N696" s="8"/>
      <c r="O696" s="8"/>
      <c r="P696" s="8"/>
      <c r="Q696" s="8"/>
      <c r="R696" s="8"/>
      <c r="S696" s="8"/>
      <c r="T696" s="8"/>
      <c r="U696" s="8"/>
      <c r="V696" s="8"/>
      <c r="W696" s="8"/>
      <c r="X696" s="8"/>
      <c r="Y696" s="8"/>
      <c r="Z696" s="8"/>
    </row>
    <row r="697" spans="1:26" ht="12.75" customHeight="1" x14ac:dyDescent="0.15">
      <c r="A697" s="8"/>
      <c r="B697" s="83"/>
      <c r="C697" s="89"/>
      <c r="D697" s="35"/>
      <c r="E697" s="35"/>
      <c r="F697" s="35"/>
      <c r="G697" s="8"/>
      <c r="H697" s="8"/>
      <c r="I697" s="8"/>
      <c r="J697" s="8"/>
      <c r="K697" s="8"/>
      <c r="L697" s="8"/>
      <c r="M697" s="8"/>
      <c r="N697" s="8"/>
      <c r="O697" s="8"/>
      <c r="P697" s="8"/>
      <c r="Q697" s="8"/>
      <c r="R697" s="8"/>
      <c r="S697" s="8"/>
      <c r="T697" s="8"/>
      <c r="U697" s="8"/>
      <c r="V697" s="8"/>
      <c r="W697" s="8"/>
      <c r="X697" s="8"/>
      <c r="Y697" s="8"/>
      <c r="Z697" s="8"/>
    </row>
    <row r="698" spans="1:26" ht="12.75" customHeight="1" x14ac:dyDescent="0.15">
      <c r="A698" s="8"/>
      <c r="B698" s="83"/>
      <c r="C698" s="89"/>
      <c r="D698" s="35"/>
      <c r="E698" s="35"/>
      <c r="F698" s="35"/>
      <c r="G698" s="8"/>
      <c r="H698" s="8"/>
      <c r="I698" s="8"/>
      <c r="J698" s="8"/>
      <c r="K698" s="8"/>
      <c r="L698" s="8"/>
      <c r="M698" s="8"/>
      <c r="N698" s="8"/>
      <c r="O698" s="8"/>
      <c r="P698" s="8"/>
      <c r="Q698" s="8"/>
      <c r="R698" s="8"/>
      <c r="S698" s="8"/>
      <c r="T698" s="8"/>
      <c r="U698" s="8"/>
      <c r="V698" s="8"/>
      <c r="W698" s="8"/>
      <c r="X698" s="8"/>
      <c r="Y698" s="8"/>
      <c r="Z698" s="8"/>
    </row>
    <row r="699" spans="1:26" ht="12.75" customHeight="1" x14ac:dyDescent="0.15">
      <c r="A699" s="8"/>
      <c r="B699" s="83"/>
      <c r="C699" s="89"/>
      <c r="D699" s="35"/>
      <c r="E699" s="35"/>
      <c r="F699" s="35"/>
      <c r="G699" s="8"/>
      <c r="H699" s="8"/>
      <c r="I699" s="8"/>
      <c r="J699" s="8"/>
      <c r="K699" s="8"/>
      <c r="L699" s="8"/>
      <c r="M699" s="8"/>
      <c r="N699" s="8"/>
      <c r="O699" s="8"/>
      <c r="P699" s="8"/>
      <c r="Q699" s="8"/>
      <c r="R699" s="8"/>
      <c r="S699" s="8"/>
      <c r="T699" s="8"/>
      <c r="U699" s="8"/>
      <c r="V699" s="8"/>
      <c r="W699" s="8"/>
      <c r="X699" s="8"/>
      <c r="Y699" s="8"/>
      <c r="Z699" s="8"/>
    </row>
    <row r="700" spans="1:26" ht="12.75" customHeight="1" x14ac:dyDescent="0.15">
      <c r="A700" s="8"/>
      <c r="B700" s="83"/>
      <c r="C700" s="89"/>
      <c r="D700" s="35"/>
      <c r="E700" s="35"/>
      <c r="F700" s="35"/>
      <c r="G700" s="8"/>
      <c r="H700" s="8"/>
      <c r="I700" s="8"/>
      <c r="J700" s="8"/>
      <c r="K700" s="8"/>
      <c r="L700" s="8"/>
      <c r="M700" s="8"/>
      <c r="N700" s="8"/>
      <c r="O700" s="8"/>
      <c r="P700" s="8"/>
      <c r="Q700" s="8"/>
      <c r="R700" s="8"/>
      <c r="S700" s="8"/>
      <c r="T700" s="8"/>
      <c r="U700" s="8"/>
      <c r="V700" s="8"/>
      <c r="W700" s="8"/>
      <c r="X700" s="8"/>
      <c r="Y700" s="8"/>
      <c r="Z700" s="8"/>
    </row>
    <row r="701" spans="1:26" ht="12.75" customHeight="1" x14ac:dyDescent="0.15">
      <c r="A701" s="8"/>
      <c r="B701" s="83"/>
      <c r="C701" s="89"/>
      <c r="D701" s="35"/>
      <c r="E701" s="35"/>
      <c r="F701" s="35"/>
      <c r="G701" s="8"/>
      <c r="H701" s="8"/>
      <c r="I701" s="8"/>
      <c r="J701" s="8"/>
      <c r="K701" s="8"/>
      <c r="L701" s="8"/>
      <c r="M701" s="8"/>
      <c r="N701" s="8"/>
      <c r="O701" s="8"/>
      <c r="P701" s="8"/>
      <c r="Q701" s="8"/>
      <c r="R701" s="8"/>
      <c r="S701" s="8"/>
      <c r="T701" s="8"/>
      <c r="U701" s="8"/>
      <c r="V701" s="8"/>
      <c r="W701" s="8"/>
      <c r="X701" s="8"/>
      <c r="Y701" s="8"/>
      <c r="Z701" s="8"/>
    </row>
    <row r="702" spans="1:26" ht="12.75" customHeight="1" x14ac:dyDescent="0.15">
      <c r="A702" s="8"/>
      <c r="B702" s="83"/>
      <c r="C702" s="89"/>
      <c r="D702" s="35"/>
      <c r="E702" s="35"/>
      <c r="F702" s="35"/>
      <c r="G702" s="8"/>
      <c r="H702" s="8"/>
      <c r="I702" s="8"/>
      <c r="J702" s="8"/>
      <c r="K702" s="8"/>
      <c r="L702" s="8"/>
      <c r="M702" s="8"/>
      <c r="N702" s="8"/>
      <c r="O702" s="8"/>
      <c r="P702" s="8"/>
      <c r="Q702" s="8"/>
      <c r="R702" s="8"/>
      <c r="S702" s="8"/>
      <c r="T702" s="8"/>
      <c r="U702" s="8"/>
      <c r="V702" s="8"/>
      <c r="W702" s="8"/>
      <c r="X702" s="8"/>
      <c r="Y702" s="8"/>
      <c r="Z702" s="8"/>
    </row>
    <row r="703" spans="1:26" ht="12.75" customHeight="1" x14ac:dyDescent="0.15">
      <c r="A703" s="8"/>
      <c r="B703" s="83"/>
      <c r="C703" s="89"/>
      <c r="D703" s="35"/>
      <c r="E703" s="35"/>
      <c r="F703" s="35"/>
      <c r="G703" s="8"/>
      <c r="H703" s="8"/>
      <c r="I703" s="8"/>
      <c r="J703" s="8"/>
      <c r="K703" s="8"/>
      <c r="L703" s="8"/>
      <c r="M703" s="8"/>
      <c r="N703" s="8"/>
      <c r="O703" s="8"/>
      <c r="P703" s="8"/>
      <c r="Q703" s="8"/>
      <c r="R703" s="8"/>
      <c r="S703" s="8"/>
      <c r="T703" s="8"/>
      <c r="U703" s="8"/>
      <c r="V703" s="8"/>
      <c r="W703" s="8"/>
      <c r="X703" s="8"/>
      <c r="Y703" s="8"/>
      <c r="Z703" s="8"/>
    </row>
    <row r="704" spans="1:26" ht="12.75" customHeight="1" x14ac:dyDescent="0.15">
      <c r="A704" s="8"/>
      <c r="B704" s="83"/>
      <c r="C704" s="89"/>
      <c r="D704" s="35"/>
      <c r="E704" s="35"/>
      <c r="F704" s="35"/>
      <c r="G704" s="8"/>
      <c r="H704" s="8"/>
      <c r="I704" s="8"/>
      <c r="J704" s="8"/>
      <c r="K704" s="8"/>
      <c r="L704" s="8"/>
      <c r="M704" s="8"/>
      <c r="N704" s="8"/>
      <c r="O704" s="8"/>
      <c r="P704" s="8"/>
      <c r="Q704" s="8"/>
      <c r="R704" s="8"/>
      <c r="S704" s="8"/>
      <c r="T704" s="8"/>
      <c r="U704" s="8"/>
      <c r="V704" s="8"/>
      <c r="W704" s="8"/>
      <c r="X704" s="8"/>
      <c r="Y704" s="8"/>
      <c r="Z704" s="8"/>
    </row>
    <row r="705" spans="1:26" ht="12.75" customHeight="1" x14ac:dyDescent="0.15">
      <c r="A705" s="8"/>
      <c r="B705" s="83"/>
      <c r="C705" s="89"/>
      <c r="D705" s="35"/>
      <c r="E705" s="35"/>
      <c r="F705" s="35"/>
      <c r="G705" s="8"/>
      <c r="H705" s="8"/>
      <c r="I705" s="8"/>
      <c r="J705" s="8"/>
      <c r="K705" s="8"/>
      <c r="L705" s="8"/>
      <c r="M705" s="8"/>
      <c r="N705" s="8"/>
      <c r="O705" s="8"/>
      <c r="P705" s="8"/>
      <c r="Q705" s="8"/>
      <c r="R705" s="8"/>
      <c r="S705" s="8"/>
      <c r="T705" s="8"/>
      <c r="U705" s="8"/>
      <c r="V705" s="8"/>
      <c r="W705" s="8"/>
      <c r="X705" s="8"/>
      <c r="Y705" s="8"/>
      <c r="Z705" s="8"/>
    </row>
    <row r="706" spans="1:26" ht="12.75" customHeight="1" x14ac:dyDescent="0.15">
      <c r="A706" s="8"/>
      <c r="B706" s="83"/>
      <c r="C706" s="89"/>
      <c r="D706" s="35"/>
      <c r="E706" s="35"/>
      <c r="F706" s="35"/>
      <c r="G706" s="8"/>
      <c r="H706" s="8"/>
      <c r="I706" s="8"/>
      <c r="J706" s="8"/>
      <c r="K706" s="8"/>
      <c r="L706" s="8"/>
      <c r="M706" s="8"/>
      <c r="N706" s="8"/>
      <c r="O706" s="8"/>
      <c r="P706" s="8"/>
      <c r="Q706" s="8"/>
      <c r="R706" s="8"/>
      <c r="S706" s="8"/>
      <c r="T706" s="8"/>
      <c r="U706" s="8"/>
      <c r="V706" s="8"/>
      <c r="W706" s="8"/>
      <c r="X706" s="8"/>
      <c r="Y706" s="8"/>
      <c r="Z706" s="8"/>
    </row>
    <row r="707" spans="1:26" ht="12.75" customHeight="1" x14ac:dyDescent="0.15">
      <c r="A707" s="8"/>
      <c r="B707" s="83"/>
      <c r="C707" s="89"/>
      <c r="D707" s="35"/>
      <c r="E707" s="35"/>
      <c r="F707" s="35"/>
      <c r="G707" s="8"/>
      <c r="H707" s="8"/>
      <c r="I707" s="8"/>
      <c r="J707" s="8"/>
      <c r="K707" s="8"/>
      <c r="L707" s="8"/>
      <c r="M707" s="8"/>
      <c r="N707" s="8"/>
      <c r="O707" s="8"/>
      <c r="P707" s="8"/>
      <c r="Q707" s="8"/>
      <c r="R707" s="8"/>
      <c r="S707" s="8"/>
      <c r="T707" s="8"/>
      <c r="U707" s="8"/>
      <c r="V707" s="8"/>
      <c r="W707" s="8"/>
      <c r="X707" s="8"/>
      <c r="Y707" s="8"/>
      <c r="Z707" s="8"/>
    </row>
    <row r="708" spans="1:26" ht="12.75" customHeight="1" x14ac:dyDescent="0.15">
      <c r="A708" s="8"/>
      <c r="B708" s="83"/>
      <c r="C708" s="89"/>
      <c r="D708" s="35"/>
      <c r="E708" s="35"/>
      <c r="F708" s="35"/>
      <c r="G708" s="8"/>
      <c r="H708" s="8"/>
      <c r="I708" s="8"/>
      <c r="J708" s="8"/>
      <c r="K708" s="8"/>
      <c r="L708" s="8"/>
      <c r="M708" s="8"/>
      <c r="N708" s="8"/>
      <c r="O708" s="8"/>
      <c r="P708" s="8"/>
      <c r="Q708" s="8"/>
      <c r="R708" s="8"/>
      <c r="S708" s="8"/>
      <c r="T708" s="8"/>
      <c r="U708" s="8"/>
      <c r="V708" s="8"/>
      <c r="W708" s="8"/>
      <c r="X708" s="8"/>
      <c r="Y708" s="8"/>
      <c r="Z708" s="8"/>
    </row>
    <row r="709" spans="1:26" ht="12.75" customHeight="1" x14ac:dyDescent="0.15">
      <c r="A709" s="8"/>
      <c r="B709" s="83"/>
      <c r="C709" s="89"/>
      <c r="D709" s="35"/>
      <c r="E709" s="35"/>
      <c r="F709" s="35"/>
      <c r="G709" s="8"/>
      <c r="H709" s="8"/>
      <c r="I709" s="8"/>
      <c r="J709" s="8"/>
      <c r="K709" s="8"/>
      <c r="L709" s="8"/>
      <c r="M709" s="8"/>
      <c r="N709" s="8"/>
      <c r="O709" s="8"/>
      <c r="P709" s="8"/>
      <c r="Q709" s="8"/>
      <c r="R709" s="8"/>
      <c r="S709" s="8"/>
      <c r="T709" s="8"/>
      <c r="U709" s="8"/>
      <c r="V709" s="8"/>
      <c r="W709" s="8"/>
      <c r="X709" s="8"/>
      <c r="Y709" s="8"/>
      <c r="Z709" s="8"/>
    </row>
    <row r="710" spans="1:26" ht="12.75" customHeight="1" x14ac:dyDescent="0.15">
      <c r="A710" s="8"/>
      <c r="B710" s="83"/>
      <c r="C710" s="89"/>
      <c r="D710" s="35"/>
      <c r="E710" s="35"/>
      <c r="F710" s="35"/>
      <c r="G710" s="8"/>
      <c r="H710" s="8"/>
      <c r="I710" s="8"/>
      <c r="J710" s="8"/>
      <c r="K710" s="8"/>
      <c r="L710" s="8"/>
      <c r="M710" s="8"/>
      <c r="N710" s="8"/>
      <c r="O710" s="8"/>
      <c r="P710" s="8"/>
      <c r="Q710" s="8"/>
      <c r="R710" s="8"/>
      <c r="S710" s="8"/>
      <c r="T710" s="8"/>
      <c r="U710" s="8"/>
      <c r="V710" s="8"/>
      <c r="W710" s="8"/>
      <c r="X710" s="8"/>
      <c r="Y710" s="8"/>
      <c r="Z710" s="8"/>
    </row>
    <row r="711" spans="1:26" ht="12.75" customHeight="1" x14ac:dyDescent="0.15">
      <c r="A711" s="8"/>
      <c r="B711" s="83"/>
      <c r="C711" s="89"/>
      <c r="D711" s="35"/>
      <c r="E711" s="35"/>
      <c r="F711" s="35"/>
      <c r="G711" s="8"/>
      <c r="H711" s="8"/>
      <c r="I711" s="8"/>
      <c r="J711" s="8"/>
      <c r="K711" s="8"/>
      <c r="L711" s="8"/>
      <c r="M711" s="8"/>
      <c r="N711" s="8"/>
      <c r="O711" s="8"/>
      <c r="P711" s="8"/>
      <c r="Q711" s="8"/>
      <c r="R711" s="8"/>
      <c r="S711" s="8"/>
      <c r="T711" s="8"/>
      <c r="U711" s="8"/>
      <c r="V711" s="8"/>
      <c r="W711" s="8"/>
      <c r="X711" s="8"/>
      <c r="Y711" s="8"/>
      <c r="Z711" s="8"/>
    </row>
    <row r="712" spans="1:26" ht="12.75" customHeight="1" x14ac:dyDescent="0.15">
      <c r="A712" s="8"/>
      <c r="B712" s="83"/>
      <c r="C712" s="89"/>
      <c r="D712" s="35"/>
      <c r="E712" s="35"/>
      <c r="F712" s="35"/>
      <c r="G712" s="8"/>
      <c r="H712" s="8"/>
      <c r="I712" s="8"/>
      <c r="J712" s="8"/>
      <c r="K712" s="8"/>
      <c r="L712" s="8"/>
      <c r="M712" s="8"/>
      <c r="N712" s="8"/>
      <c r="O712" s="8"/>
      <c r="P712" s="8"/>
      <c r="Q712" s="8"/>
      <c r="R712" s="8"/>
      <c r="S712" s="8"/>
      <c r="T712" s="8"/>
      <c r="U712" s="8"/>
      <c r="V712" s="8"/>
      <c r="W712" s="8"/>
      <c r="X712" s="8"/>
      <c r="Y712" s="8"/>
      <c r="Z712" s="8"/>
    </row>
    <row r="713" spans="1:26" ht="12.75" customHeight="1" x14ac:dyDescent="0.15">
      <c r="A713" s="8"/>
      <c r="B713" s="83"/>
      <c r="C713" s="89"/>
      <c r="D713" s="35"/>
      <c r="E713" s="35"/>
      <c r="F713" s="35"/>
      <c r="G713" s="8"/>
      <c r="H713" s="8"/>
      <c r="I713" s="8"/>
      <c r="J713" s="8"/>
      <c r="K713" s="8"/>
      <c r="L713" s="8"/>
      <c r="M713" s="8"/>
      <c r="N713" s="8"/>
      <c r="O713" s="8"/>
      <c r="P713" s="8"/>
      <c r="Q713" s="8"/>
      <c r="R713" s="8"/>
      <c r="S713" s="8"/>
      <c r="T713" s="8"/>
      <c r="U713" s="8"/>
      <c r="V713" s="8"/>
      <c r="W713" s="8"/>
      <c r="X713" s="8"/>
      <c r="Y713" s="8"/>
      <c r="Z713" s="8"/>
    </row>
    <row r="714" spans="1:26" ht="12.75" customHeight="1" x14ac:dyDescent="0.15">
      <c r="A714" s="8"/>
      <c r="B714" s="83"/>
      <c r="C714" s="89"/>
      <c r="D714" s="35"/>
      <c r="E714" s="35"/>
      <c r="F714" s="35"/>
      <c r="G714" s="8"/>
      <c r="H714" s="8"/>
      <c r="I714" s="8"/>
      <c r="J714" s="8"/>
      <c r="K714" s="8"/>
      <c r="L714" s="8"/>
      <c r="M714" s="8"/>
      <c r="N714" s="8"/>
      <c r="O714" s="8"/>
      <c r="P714" s="8"/>
      <c r="Q714" s="8"/>
      <c r="R714" s="8"/>
      <c r="S714" s="8"/>
      <c r="T714" s="8"/>
      <c r="U714" s="8"/>
      <c r="V714" s="8"/>
      <c r="W714" s="8"/>
      <c r="X714" s="8"/>
      <c r="Y714" s="8"/>
      <c r="Z714" s="8"/>
    </row>
    <row r="715" spans="1:26" ht="12.75" customHeight="1" x14ac:dyDescent="0.15">
      <c r="A715" s="8"/>
      <c r="B715" s="83"/>
      <c r="C715" s="89"/>
      <c r="D715" s="35"/>
      <c r="E715" s="35"/>
      <c r="F715" s="35"/>
      <c r="G715" s="8"/>
      <c r="H715" s="8"/>
      <c r="I715" s="8"/>
      <c r="J715" s="8"/>
      <c r="K715" s="8"/>
      <c r="L715" s="8"/>
      <c r="M715" s="8"/>
      <c r="N715" s="8"/>
      <c r="O715" s="8"/>
      <c r="P715" s="8"/>
      <c r="Q715" s="8"/>
      <c r="R715" s="8"/>
      <c r="S715" s="8"/>
      <c r="T715" s="8"/>
      <c r="U715" s="8"/>
      <c r="V715" s="8"/>
      <c r="W715" s="8"/>
      <c r="X715" s="8"/>
      <c r="Y715" s="8"/>
      <c r="Z715" s="8"/>
    </row>
    <row r="716" spans="1:26" ht="12.75" customHeight="1" x14ac:dyDescent="0.15">
      <c r="A716" s="8"/>
      <c r="B716" s="83"/>
      <c r="C716" s="89"/>
      <c r="D716" s="35"/>
      <c r="E716" s="35"/>
      <c r="F716" s="35"/>
      <c r="G716" s="8"/>
      <c r="H716" s="8"/>
      <c r="I716" s="8"/>
      <c r="J716" s="8"/>
      <c r="K716" s="8"/>
      <c r="L716" s="8"/>
      <c r="M716" s="8"/>
      <c r="N716" s="8"/>
      <c r="O716" s="8"/>
      <c r="P716" s="8"/>
      <c r="Q716" s="8"/>
      <c r="R716" s="8"/>
      <c r="S716" s="8"/>
      <c r="T716" s="8"/>
      <c r="U716" s="8"/>
      <c r="V716" s="8"/>
      <c r="W716" s="8"/>
      <c r="X716" s="8"/>
      <c r="Y716" s="8"/>
      <c r="Z716" s="8"/>
    </row>
    <row r="717" spans="1:26" ht="12.75" customHeight="1" x14ac:dyDescent="0.15">
      <c r="A717" s="8"/>
      <c r="B717" s="83"/>
      <c r="C717" s="89"/>
      <c r="D717" s="35"/>
      <c r="E717" s="35"/>
      <c r="F717" s="35"/>
      <c r="G717" s="8"/>
      <c r="H717" s="8"/>
      <c r="I717" s="8"/>
      <c r="J717" s="8"/>
      <c r="K717" s="8"/>
      <c r="L717" s="8"/>
      <c r="M717" s="8"/>
      <c r="N717" s="8"/>
      <c r="O717" s="8"/>
      <c r="P717" s="8"/>
      <c r="Q717" s="8"/>
      <c r="R717" s="8"/>
      <c r="S717" s="8"/>
      <c r="T717" s="8"/>
      <c r="U717" s="8"/>
      <c r="V717" s="8"/>
      <c r="W717" s="8"/>
      <c r="X717" s="8"/>
      <c r="Y717" s="8"/>
      <c r="Z717" s="8"/>
    </row>
    <row r="718" spans="1:26" ht="12.75" customHeight="1" x14ac:dyDescent="0.15">
      <c r="A718" s="8"/>
      <c r="B718" s="83"/>
      <c r="C718" s="89"/>
      <c r="D718" s="35"/>
      <c r="E718" s="35"/>
      <c r="F718" s="35"/>
      <c r="G718" s="8"/>
      <c r="H718" s="8"/>
      <c r="I718" s="8"/>
      <c r="J718" s="8"/>
      <c r="K718" s="8"/>
      <c r="L718" s="8"/>
      <c r="M718" s="8"/>
      <c r="N718" s="8"/>
      <c r="O718" s="8"/>
      <c r="P718" s="8"/>
      <c r="Q718" s="8"/>
      <c r="R718" s="8"/>
      <c r="S718" s="8"/>
      <c r="T718" s="8"/>
      <c r="U718" s="8"/>
      <c r="V718" s="8"/>
      <c r="W718" s="8"/>
      <c r="X718" s="8"/>
      <c r="Y718" s="8"/>
      <c r="Z718" s="8"/>
    </row>
    <row r="719" spans="1:26" ht="12.75" customHeight="1" x14ac:dyDescent="0.15">
      <c r="A719" s="8"/>
      <c r="B719" s="83"/>
      <c r="C719" s="89"/>
      <c r="D719" s="35"/>
      <c r="E719" s="35"/>
      <c r="F719" s="35"/>
      <c r="G719" s="8"/>
      <c r="H719" s="8"/>
      <c r="I719" s="8"/>
      <c r="J719" s="8"/>
      <c r="K719" s="8"/>
      <c r="L719" s="8"/>
      <c r="M719" s="8"/>
      <c r="N719" s="8"/>
      <c r="O719" s="8"/>
      <c r="P719" s="8"/>
      <c r="Q719" s="8"/>
      <c r="R719" s="8"/>
      <c r="S719" s="8"/>
      <c r="T719" s="8"/>
      <c r="U719" s="8"/>
      <c r="V719" s="8"/>
      <c r="W719" s="8"/>
      <c r="X719" s="8"/>
      <c r="Y719" s="8"/>
      <c r="Z719" s="8"/>
    </row>
    <row r="720" spans="1:26" ht="12.75" customHeight="1" x14ac:dyDescent="0.15">
      <c r="A720" s="8"/>
      <c r="B720" s="83"/>
      <c r="C720" s="89"/>
      <c r="D720" s="35"/>
      <c r="E720" s="35"/>
      <c r="F720" s="35"/>
      <c r="G720" s="8"/>
      <c r="H720" s="8"/>
      <c r="I720" s="8"/>
      <c r="J720" s="8"/>
      <c r="K720" s="8"/>
      <c r="L720" s="8"/>
      <c r="M720" s="8"/>
      <c r="N720" s="8"/>
      <c r="O720" s="8"/>
      <c r="P720" s="8"/>
      <c r="Q720" s="8"/>
      <c r="R720" s="8"/>
      <c r="S720" s="8"/>
      <c r="T720" s="8"/>
      <c r="U720" s="8"/>
      <c r="V720" s="8"/>
      <c r="W720" s="8"/>
      <c r="X720" s="8"/>
      <c r="Y720" s="8"/>
      <c r="Z720" s="8"/>
    </row>
    <row r="721" spans="1:26" ht="12.75" customHeight="1" x14ac:dyDescent="0.15">
      <c r="A721" s="8"/>
      <c r="B721" s="83"/>
      <c r="C721" s="89"/>
      <c r="D721" s="35"/>
      <c r="E721" s="35"/>
      <c r="F721" s="35"/>
      <c r="G721" s="8"/>
      <c r="H721" s="8"/>
      <c r="I721" s="8"/>
      <c r="J721" s="8"/>
      <c r="K721" s="8"/>
      <c r="L721" s="8"/>
      <c r="M721" s="8"/>
      <c r="N721" s="8"/>
      <c r="O721" s="8"/>
      <c r="P721" s="8"/>
      <c r="Q721" s="8"/>
      <c r="R721" s="8"/>
      <c r="S721" s="8"/>
      <c r="T721" s="8"/>
      <c r="U721" s="8"/>
      <c r="V721" s="8"/>
      <c r="W721" s="8"/>
      <c r="X721" s="8"/>
      <c r="Y721" s="8"/>
      <c r="Z721" s="8"/>
    </row>
    <row r="722" spans="1:26" ht="12.75" customHeight="1" x14ac:dyDescent="0.15">
      <c r="A722" s="8"/>
      <c r="B722" s="83"/>
      <c r="C722" s="89"/>
      <c r="D722" s="35"/>
      <c r="E722" s="35"/>
      <c r="F722" s="35"/>
      <c r="G722" s="8"/>
      <c r="H722" s="8"/>
      <c r="I722" s="8"/>
      <c r="J722" s="8"/>
      <c r="K722" s="8"/>
      <c r="L722" s="8"/>
      <c r="M722" s="8"/>
      <c r="N722" s="8"/>
      <c r="O722" s="8"/>
      <c r="P722" s="8"/>
      <c r="Q722" s="8"/>
      <c r="R722" s="8"/>
      <c r="S722" s="8"/>
      <c r="T722" s="8"/>
      <c r="U722" s="8"/>
      <c r="V722" s="8"/>
      <c r="W722" s="8"/>
      <c r="X722" s="8"/>
      <c r="Y722" s="8"/>
      <c r="Z722" s="8"/>
    </row>
    <row r="723" spans="1:26" ht="12.75" customHeight="1" x14ac:dyDescent="0.15">
      <c r="A723" s="8"/>
      <c r="B723" s="83"/>
      <c r="C723" s="89"/>
      <c r="D723" s="35"/>
      <c r="E723" s="35"/>
      <c r="F723" s="35"/>
      <c r="G723" s="8"/>
      <c r="H723" s="8"/>
      <c r="I723" s="8"/>
      <c r="J723" s="8"/>
      <c r="K723" s="8"/>
      <c r="L723" s="8"/>
      <c r="M723" s="8"/>
      <c r="N723" s="8"/>
      <c r="O723" s="8"/>
      <c r="P723" s="8"/>
      <c r="Q723" s="8"/>
      <c r="R723" s="8"/>
      <c r="S723" s="8"/>
      <c r="T723" s="8"/>
      <c r="U723" s="8"/>
      <c r="V723" s="8"/>
      <c r="W723" s="8"/>
      <c r="X723" s="8"/>
      <c r="Y723" s="8"/>
      <c r="Z723" s="8"/>
    </row>
    <row r="724" spans="1:26" ht="12.75" customHeight="1" x14ac:dyDescent="0.15">
      <c r="A724" s="8"/>
      <c r="B724" s="83"/>
      <c r="C724" s="89"/>
      <c r="D724" s="35"/>
      <c r="E724" s="35"/>
      <c r="F724" s="35"/>
      <c r="G724" s="8"/>
      <c r="H724" s="8"/>
      <c r="I724" s="8"/>
      <c r="J724" s="8"/>
      <c r="K724" s="8"/>
      <c r="L724" s="8"/>
      <c r="M724" s="8"/>
      <c r="N724" s="8"/>
      <c r="O724" s="8"/>
      <c r="P724" s="8"/>
      <c r="Q724" s="8"/>
      <c r="R724" s="8"/>
      <c r="S724" s="8"/>
      <c r="T724" s="8"/>
      <c r="U724" s="8"/>
      <c r="V724" s="8"/>
      <c r="W724" s="8"/>
      <c r="X724" s="8"/>
      <c r="Y724" s="8"/>
      <c r="Z724" s="8"/>
    </row>
    <row r="725" spans="1:26" ht="12.75" customHeight="1" x14ac:dyDescent="0.15">
      <c r="A725" s="8"/>
      <c r="B725" s="83"/>
      <c r="C725" s="89"/>
      <c r="D725" s="35"/>
      <c r="E725" s="35"/>
      <c r="F725" s="35"/>
      <c r="G725" s="8"/>
      <c r="H725" s="8"/>
      <c r="I725" s="8"/>
      <c r="J725" s="8"/>
      <c r="K725" s="8"/>
      <c r="L725" s="8"/>
      <c r="M725" s="8"/>
      <c r="N725" s="8"/>
      <c r="O725" s="8"/>
      <c r="P725" s="8"/>
      <c r="Q725" s="8"/>
      <c r="R725" s="8"/>
      <c r="S725" s="8"/>
      <c r="T725" s="8"/>
      <c r="U725" s="8"/>
      <c r="V725" s="8"/>
      <c r="W725" s="8"/>
      <c r="X725" s="8"/>
      <c r="Y725" s="8"/>
      <c r="Z725" s="8"/>
    </row>
    <row r="726" spans="1:26" ht="12.75" customHeight="1" x14ac:dyDescent="0.15">
      <c r="A726" s="8"/>
      <c r="B726" s="83"/>
      <c r="C726" s="89"/>
      <c r="D726" s="35"/>
      <c r="E726" s="35"/>
      <c r="F726" s="35"/>
      <c r="G726" s="8"/>
      <c r="H726" s="8"/>
      <c r="I726" s="8"/>
      <c r="J726" s="8"/>
      <c r="K726" s="8"/>
      <c r="L726" s="8"/>
      <c r="M726" s="8"/>
      <c r="N726" s="8"/>
      <c r="O726" s="8"/>
      <c r="P726" s="8"/>
      <c r="Q726" s="8"/>
      <c r="R726" s="8"/>
      <c r="S726" s="8"/>
      <c r="T726" s="8"/>
      <c r="U726" s="8"/>
      <c r="V726" s="8"/>
      <c r="W726" s="8"/>
      <c r="X726" s="8"/>
      <c r="Y726" s="8"/>
      <c r="Z726" s="8"/>
    </row>
    <row r="727" spans="1:26" ht="12.75" customHeight="1" x14ac:dyDescent="0.15">
      <c r="A727" s="8"/>
      <c r="B727" s="83"/>
      <c r="C727" s="89"/>
      <c r="D727" s="35"/>
      <c r="E727" s="35"/>
      <c r="F727" s="35"/>
      <c r="G727" s="8"/>
      <c r="H727" s="8"/>
      <c r="I727" s="8"/>
      <c r="J727" s="8"/>
      <c r="K727" s="8"/>
      <c r="L727" s="8"/>
      <c r="M727" s="8"/>
      <c r="N727" s="8"/>
      <c r="O727" s="8"/>
      <c r="P727" s="8"/>
      <c r="Q727" s="8"/>
      <c r="R727" s="8"/>
      <c r="S727" s="8"/>
      <c r="T727" s="8"/>
      <c r="U727" s="8"/>
      <c r="V727" s="8"/>
      <c r="W727" s="8"/>
      <c r="X727" s="8"/>
      <c r="Y727" s="8"/>
      <c r="Z727" s="8"/>
    </row>
    <row r="728" spans="1:26" ht="12.75" customHeight="1" x14ac:dyDescent="0.15">
      <c r="A728" s="8"/>
      <c r="B728" s="83"/>
      <c r="C728" s="89"/>
      <c r="D728" s="35"/>
      <c r="E728" s="35"/>
      <c r="F728" s="35"/>
      <c r="G728" s="8"/>
      <c r="H728" s="8"/>
      <c r="I728" s="8"/>
      <c r="J728" s="8"/>
      <c r="K728" s="8"/>
      <c r="L728" s="8"/>
      <c r="M728" s="8"/>
      <c r="N728" s="8"/>
      <c r="O728" s="8"/>
      <c r="P728" s="8"/>
      <c r="Q728" s="8"/>
      <c r="R728" s="8"/>
      <c r="S728" s="8"/>
      <c r="T728" s="8"/>
      <c r="U728" s="8"/>
      <c r="V728" s="8"/>
      <c r="W728" s="8"/>
      <c r="X728" s="8"/>
      <c r="Y728" s="8"/>
      <c r="Z728" s="8"/>
    </row>
    <row r="729" spans="1:26" ht="12.75" customHeight="1" x14ac:dyDescent="0.15">
      <c r="A729" s="8"/>
      <c r="B729" s="83"/>
      <c r="C729" s="89"/>
      <c r="D729" s="35"/>
      <c r="E729" s="35"/>
      <c r="F729" s="35"/>
      <c r="G729" s="8"/>
      <c r="H729" s="8"/>
      <c r="I729" s="8"/>
      <c r="J729" s="8"/>
      <c r="K729" s="8"/>
      <c r="L729" s="8"/>
      <c r="M729" s="8"/>
      <c r="N729" s="8"/>
      <c r="O729" s="8"/>
      <c r="P729" s="8"/>
      <c r="Q729" s="8"/>
      <c r="R729" s="8"/>
      <c r="S729" s="8"/>
      <c r="T729" s="8"/>
      <c r="U729" s="8"/>
      <c r="V729" s="8"/>
      <c r="W729" s="8"/>
      <c r="X729" s="8"/>
      <c r="Y729" s="8"/>
      <c r="Z729" s="8"/>
    </row>
    <row r="730" spans="1:26" ht="12.75" customHeight="1" x14ac:dyDescent="0.15">
      <c r="A730" s="8"/>
      <c r="B730" s="83"/>
      <c r="C730" s="89"/>
      <c r="D730" s="35"/>
      <c r="E730" s="35"/>
      <c r="F730" s="35"/>
      <c r="G730" s="8"/>
      <c r="H730" s="8"/>
      <c r="I730" s="8"/>
      <c r="J730" s="8"/>
      <c r="K730" s="8"/>
      <c r="L730" s="8"/>
      <c r="M730" s="8"/>
      <c r="N730" s="8"/>
      <c r="O730" s="8"/>
      <c r="P730" s="8"/>
      <c r="Q730" s="8"/>
      <c r="R730" s="8"/>
      <c r="S730" s="8"/>
      <c r="T730" s="8"/>
      <c r="U730" s="8"/>
      <c r="V730" s="8"/>
      <c r="W730" s="8"/>
      <c r="X730" s="8"/>
      <c r="Y730" s="8"/>
      <c r="Z730" s="8"/>
    </row>
    <row r="731" spans="1:26" ht="12.75" customHeight="1" x14ac:dyDescent="0.15">
      <c r="A731" s="8"/>
      <c r="B731" s="83"/>
      <c r="C731" s="89"/>
      <c r="D731" s="35"/>
      <c r="E731" s="35"/>
      <c r="F731" s="35"/>
      <c r="G731" s="8"/>
      <c r="H731" s="8"/>
      <c r="I731" s="8"/>
      <c r="J731" s="8"/>
      <c r="K731" s="8"/>
      <c r="L731" s="8"/>
      <c r="M731" s="8"/>
      <c r="N731" s="8"/>
      <c r="O731" s="8"/>
      <c r="P731" s="8"/>
      <c r="Q731" s="8"/>
      <c r="R731" s="8"/>
      <c r="S731" s="8"/>
      <c r="T731" s="8"/>
      <c r="U731" s="8"/>
      <c r="V731" s="8"/>
      <c r="W731" s="8"/>
      <c r="X731" s="8"/>
      <c r="Y731" s="8"/>
      <c r="Z731" s="8"/>
    </row>
    <row r="732" spans="1:26" ht="12.75" customHeight="1" x14ac:dyDescent="0.15">
      <c r="A732" s="8"/>
      <c r="B732" s="83"/>
      <c r="C732" s="89"/>
      <c r="D732" s="35"/>
      <c r="E732" s="35"/>
      <c r="F732" s="35"/>
      <c r="G732" s="8"/>
      <c r="H732" s="8"/>
      <c r="I732" s="8"/>
      <c r="J732" s="8"/>
      <c r="K732" s="8"/>
      <c r="L732" s="8"/>
      <c r="M732" s="8"/>
      <c r="N732" s="8"/>
      <c r="O732" s="8"/>
      <c r="P732" s="8"/>
      <c r="Q732" s="8"/>
      <c r="R732" s="8"/>
      <c r="S732" s="8"/>
      <c r="T732" s="8"/>
      <c r="U732" s="8"/>
      <c r="V732" s="8"/>
      <c r="W732" s="8"/>
      <c r="X732" s="8"/>
      <c r="Y732" s="8"/>
      <c r="Z732" s="8"/>
    </row>
    <row r="733" spans="1:26" ht="12.75" customHeight="1" x14ac:dyDescent="0.15">
      <c r="A733" s="8"/>
      <c r="B733" s="83"/>
      <c r="C733" s="89"/>
      <c r="D733" s="35"/>
      <c r="E733" s="35"/>
      <c r="F733" s="35"/>
      <c r="G733" s="8"/>
      <c r="H733" s="8"/>
      <c r="I733" s="8"/>
      <c r="J733" s="8"/>
      <c r="K733" s="8"/>
      <c r="L733" s="8"/>
      <c r="M733" s="8"/>
      <c r="N733" s="8"/>
      <c r="O733" s="8"/>
      <c r="P733" s="8"/>
      <c r="Q733" s="8"/>
      <c r="R733" s="8"/>
      <c r="S733" s="8"/>
      <c r="T733" s="8"/>
      <c r="U733" s="8"/>
      <c r="V733" s="8"/>
      <c r="W733" s="8"/>
      <c r="X733" s="8"/>
      <c r="Y733" s="8"/>
      <c r="Z733" s="8"/>
    </row>
    <row r="734" spans="1:26" ht="12.75" customHeight="1" x14ac:dyDescent="0.15">
      <c r="A734" s="8"/>
      <c r="B734" s="83"/>
      <c r="C734" s="89"/>
      <c r="D734" s="35"/>
      <c r="E734" s="35"/>
      <c r="F734" s="35"/>
      <c r="G734" s="8"/>
      <c r="H734" s="8"/>
      <c r="I734" s="8"/>
      <c r="J734" s="8"/>
      <c r="K734" s="8"/>
      <c r="L734" s="8"/>
      <c r="M734" s="8"/>
      <c r="N734" s="8"/>
      <c r="O734" s="8"/>
      <c r="P734" s="8"/>
      <c r="Q734" s="8"/>
      <c r="R734" s="8"/>
      <c r="S734" s="8"/>
      <c r="T734" s="8"/>
      <c r="U734" s="8"/>
      <c r="V734" s="8"/>
      <c r="W734" s="8"/>
      <c r="X734" s="8"/>
      <c r="Y734" s="8"/>
      <c r="Z734" s="8"/>
    </row>
    <row r="735" spans="1:26" ht="12.75" customHeight="1" x14ac:dyDescent="0.15">
      <c r="A735" s="8"/>
      <c r="B735" s="83"/>
      <c r="C735" s="89"/>
      <c r="D735" s="35"/>
      <c r="E735" s="35"/>
      <c r="F735" s="35"/>
      <c r="G735" s="8"/>
      <c r="H735" s="8"/>
      <c r="I735" s="8"/>
      <c r="J735" s="8"/>
      <c r="K735" s="8"/>
      <c r="L735" s="8"/>
      <c r="M735" s="8"/>
      <c r="N735" s="8"/>
      <c r="O735" s="8"/>
      <c r="P735" s="8"/>
      <c r="Q735" s="8"/>
      <c r="R735" s="8"/>
      <c r="S735" s="8"/>
      <c r="T735" s="8"/>
      <c r="U735" s="8"/>
      <c r="V735" s="8"/>
      <c r="W735" s="8"/>
      <c r="X735" s="8"/>
      <c r="Y735" s="8"/>
      <c r="Z735" s="8"/>
    </row>
    <row r="736" spans="1:26" ht="12.75" customHeight="1" x14ac:dyDescent="0.15">
      <c r="A736" s="8"/>
      <c r="B736" s="83"/>
      <c r="C736" s="89"/>
      <c r="D736" s="35"/>
      <c r="E736" s="35"/>
      <c r="F736" s="35"/>
      <c r="G736" s="8"/>
      <c r="H736" s="8"/>
      <c r="I736" s="8"/>
      <c r="J736" s="8"/>
      <c r="K736" s="8"/>
      <c r="L736" s="8"/>
      <c r="M736" s="8"/>
      <c r="N736" s="8"/>
      <c r="O736" s="8"/>
      <c r="P736" s="8"/>
      <c r="Q736" s="8"/>
      <c r="R736" s="8"/>
      <c r="S736" s="8"/>
      <c r="T736" s="8"/>
      <c r="U736" s="8"/>
      <c r="V736" s="8"/>
      <c r="W736" s="8"/>
      <c r="X736" s="8"/>
      <c r="Y736" s="8"/>
      <c r="Z736" s="8"/>
    </row>
    <row r="737" spans="1:26" ht="12.75" customHeight="1" x14ac:dyDescent="0.15">
      <c r="A737" s="8"/>
      <c r="B737" s="83"/>
      <c r="C737" s="89"/>
      <c r="D737" s="35"/>
      <c r="E737" s="35"/>
      <c r="F737" s="35"/>
      <c r="G737" s="8"/>
      <c r="H737" s="8"/>
      <c r="I737" s="8"/>
      <c r="J737" s="8"/>
      <c r="K737" s="8"/>
      <c r="L737" s="8"/>
      <c r="M737" s="8"/>
      <c r="N737" s="8"/>
      <c r="O737" s="8"/>
      <c r="P737" s="8"/>
      <c r="Q737" s="8"/>
      <c r="R737" s="8"/>
      <c r="S737" s="8"/>
      <c r="T737" s="8"/>
      <c r="U737" s="8"/>
      <c r="V737" s="8"/>
      <c r="W737" s="8"/>
      <c r="X737" s="8"/>
      <c r="Y737" s="8"/>
      <c r="Z737" s="8"/>
    </row>
    <row r="738" spans="1:26" ht="12.75" customHeight="1" x14ac:dyDescent="0.15">
      <c r="A738" s="8"/>
      <c r="B738" s="83"/>
      <c r="C738" s="89"/>
      <c r="D738" s="35"/>
      <c r="E738" s="35"/>
      <c r="F738" s="35"/>
      <c r="G738" s="8"/>
      <c r="H738" s="8"/>
      <c r="I738" s="8"/>
      <c r="J738" s="8"/>
      <c r="K738" s="8"/>
      <c r="L738" s="8"/>
      <c r="M738" s="8"/>
      <c r="N738" s="8"/>
      <c r="O738" s="8"/>
      <c r="P738" s="8"/>
      <c r="Q738" s="8"/>
      <c r="R738" s="8"/>
      <c r="S738" s="8"/>
      <c r="T738" s="8"/>
      <c r="U738" s="8"/>
      <c r="V738" s="8"/>
      <c r="W738" s="8"/>
      <c r="X738" s="8"/>
      <c r="Y738" s="8"/>
      <c r="Z738" s="8"/>
    </row>
    <row r="739" spans="1:26" ht="12.75" customHeight="1" x14ac:dyDescent="0.15">
      <c r="A739" s="8"/>
      <c r="B739" s="83"/>
      <c r="C739" s="89"/>
      <c r="D739" s="35"/>
      <c r="E739" s="35"/>
      <c r="F739" s="35"/>
      <c r="G739" s="8"/>
      <c r="H739" s="8"/>
      <c r="I739" s="8"/>
      <c r="J739" s="8"/>
      <c r="K739" s="8"/>
      <c r="L739" s="8"/>
      <c r="M739" s="8"/>
      <c r="N739" s="8"/>
      <c r="O739" s="8"/>
      <c r="P739" s="8"/>
      <c r="Q739" s="8"/>
      <c r="R739" s="8"/>
      <c r="S739" s="8"/>
      <c r="T739" s="8"/>
      <c r="U739" s="8"/>
      <c r="V739" s="8"/>
      <c r="W739" s="8"/>
      <c r="X739" s="8"/>
      <c r="Y739" s="8"/>
      <c r="Z739" s="8"/>
    </row>
    <row r="740" spans="1:26" ht="12.75" customHeight="1" x14ac:dyDescent="0.15">
      <c r="A740" s="8"/>
      <c r="B740" s="83"/>
      <c r="C740" s="89"/>
      <c r="D740" s="35"/>
      <c r="E740" s="35"/>
      <c r="F740" s="35"/>
      <c r="G740" s="8"/>
      <c r="H740" s="8"/>
      <c r="I740" s="8"/>
      <c r="J740" s="8"/>
      <c r="K740" s="8"/>
      <c r="L740" s="8"/>
      <c r="M740" s="8"/>
      <c r="N740" s="8"/>
      <c r="O740" s="8"/>
      <c r="P740" s="8"/>
      <c r="Q740" s="8"/>
      <c r="R740" s="8"/>
      <c r="S740" s="8"/>
      <c r="T740" s="8"/>
      <c r="U740" s="8"/>
      <c r="V740" s="8"/>
      <c r="W740" s="8"/>
      <c r="X740" s="8"/>
      <c r="Y740" s="8"/>
      <c r="Z740" s="8"/>
    </row>
    <row r="741" spans="1:26" ht="12.75" customHeight="1" x14ac:dyDescent="0.15">
      <c r="A741" s="8"/>
      <c r="B741" s="83"/>
      <c r="C741" s="89"/>
      <c r="D741" s="35"/>
      <c r="E741" s="35"/>
      <c r="F741" s="35"/>
      <c r="G741" s="8"/>
      <c r="H741" s="8"/>
      <c r="I741" s="8"/>
      <c r="J741" s="8"/>
      <c r="K741" s="8"/>
      <c r="L741" s="8"/>
      <c r="M741" s="8"/>
      <c r="N741" s="8"/>
      <c r="O741" s="8"/>
      <c r="P741" s="8"/>
      <c r="Q741" s="8"/>
      <c r="R741" s="8"/>
      <c r="S741" s="8"/>
      <c r="T741" s="8"/>
      <c r="U741" s="8"/>
      <c r="V741" s="8"/>
      <c r="W741" s="8"/>
      <c r="X741" s="8"/>
      <c r="Y741" s="8"/>
      <c r="Z741" s="8"/>
    </row>
    <row r="742" spans="1:26" ht="12.75" customHeight="1" x14ac:dyDescent="0.15">
      <c r="A742" s="8"/>
      <c r="B742" s="83"/>
      <c r="C742" s="89"/>
      <c r="D742" s="35"/>
      <c r="E742" s="35"/>
      <c r="F742" s="35"/>
      <c r="G742" s="8"/>
      <c r="H742" s="8"/>
      <c r="I742" s="8"/>
      <c r="J742" s="8"/>
      <c r="K742" s="8"/>
      <c r="L742" s="8"/>
      <c r="M742" s="8"/>
      <c r="N742" s="8"/>
      <c r="O742" s="8"/>
      <c r="P742" s="8"/>
      <c r="Q742" s="8"/>
      <c r="R742" s="8"/>
      <c r="S742" s="8"/>
      <c r="T742" s="8"/>
      <c r="U742" s="8"/>
      <c r="V742" s="8"/>
      <c r="W742" s="8"/>
      <c r="X742" s="8"/>
      <c r="Y742" s="8"/>
      <c r="Z742" s="8"/>
    </row>
    <row r="743" spans="1:26" ht="12.75" customHeight="1" x14ac:dyDescent="0.15">
      <c r="A743" s="8"/>
      <c r="B743" s="83"/>
      <c r="C743" s="89"/>
      <c r="D743" s="35"/>
      <c r="E743" s="35"/>
      <c r="F743" s="35"/>
      <c r="G743" s="8"/>
      <c r="H743" s="8"/>
      <c r="I743" s="8"/>
      <c r="J743" s="8"/>
      <c r="K743" s="8"/>
      <c r="L743" s="8"/>
      <c r="M743" s="8"/>
      <c r="N743" s="8"/>
      <c r="O743" s="8"/>
      <c r="P743" s="8"/>
      <c r="Q743" s="8"/>
      <c r="R743" s="8"/>
      <c r="S743" s="8"/>
      <c r="T743" s="8"/>
      <c r="U743" s="8"/>
      <c r="V743" s="8"/>
      <c r="W743" s="8"/>
      <c r="X743" s="8"/>
      <c r="Y743" s="8"/>
      <c r="Z743" s="8"/>
    </row>
    <row r="744" spans="1:26" ht="12.75" customHeight="1" x14ac:dyDescent="0.15">
      <c r="A744" s="8"/>
      <c r="B744" s="83"/>
      <c r="C744" s="89"/>
      <c r="D744" s="35"/>
      <c r="E744" s="35"/>
      <c r="F744" s="35"/>
      <c r="G744" s="8"/>
      <c r="H744" s="8"/>
      <c r="I744" s="8"/>
      <c r="J744" s="8"/>
      <c r="K744" s="8"/>
      <c r="L744" s="8"/>
      <c r="M744" s="8"/>
      <c r="N744" s="8"/>
      <c r="O744" s="8"/>
      <c r="P744" s="8"/>
      <c r="Q744" s="8"/>
      <c r="R744" s="8"/>
      <c r="S744" s="8"/>
      <c r="T744" s="8"/>
      <c r="U744" s="8"/>
      <c r="V744" s="8"/>
      <c r="W744" s="8"/>
      <c r="X744" s="8"/>
      <c r="Y744" s="8"/>
      <c r="Z744" s="8"/>
    </row>
    <row r="745" spans="1:26" ht="12.75" customHeight="1" x14ac:dyDescent="0.15">
      <c r="A745" s="8"/>
      <c r="B745" s="83"/>
      <c r="C745" s="89"/>
      <c r="D745" s="35"/>
      <c r="E745" s="35"/>
      <c r="F745" s="35"/>
      <c r="G745" s="8"/>
      <c r="H745" s="8"/>
      <c r="I745" s="8"/>
      <c r="J745" s="8"/>
      <c r="K745" s="8"/>
      <c r="L745" s="8"/>
      <c r="M745" s="8"/>
      <c r="N745" s="8"/>
      <c r="O745" s="8"/>
      <c r="P745" s="8"/>
      <c r="Q745" s="8"/>
      <c r="R745" s="8"/>
      <c r="S745" s="8"/>
      <c r="T745" s="8"/>
      <c r="U745" s="8"/>
      <c r="V745" s="8"/>
      <c r="W745" s="8"/>
      <c r="X745" s="8"/>
      <c r="Y745" s="8"/>
      <c r="Z745" s="8"/>
    </row>
    <row r="746" spans="1:26" ht="12.75" customHeight="1" x14ac:dyDescent="0.15">
      <c r="A746" s="8"/>
      <c r="B746" s="83"/>
      <c r="C746" s="89"/>
      <c r="D746" s="35"/>
      <c r="E746" s="35"/>
      <c r="F746" s="35"/>
      <c r="G746" s="8"/>
      <c r="H746" s="8"/>
      <c r="I746" s="8"/>
      <c r="J746" s="8"/>
      <c r="K746" s="8"/>
      <c r="L746" s="8"/>
      <c r="M746" s="8"/>
      <c r="N746" s="8"/>
      <c r="O746" s="8"/>
      <c r="P746" s="8"/>
      <c r="Q746" s="8"/>
      <c r="R746" s="8"/>
      <c r="S746" s="8"/>
      <c r="T746" s="8"/>
      <c r="U746" s="8"/>
      <c r="V746" s="8"/>
      <c r="W746" s="8"/>
      <c r="X746" s="8"/>
      <c r="Y746" s="8"/>
      <c r="Z746" s="8"/>
    </row>
    <row r="747" spans="1:26" ht="12.75" customHeight="1" x14ac:dyDescent="0.15">
      <c r="A747" s="8"/>
      <c r="B747" s="83"/>
      <c r="C747" s="89"/>
      <c r="D747" s="35"/>
      <c r="E747" s="35"/>
      <c r="F747" s="35"/>
      <c r="G747" s="8"/>
      <c r="H747" s="8"/>
      <c r="I747" s="8"/>
      <c r="J747" s="8"/>
      <c r="K747" s="8"/>
      <c r="L747" s="8"/>
      <c r="M747" s="8"/>
      <c r="N747" s="8"/>
      <c r="O747" s="8"/>
      <c r="P747" s="8"/>
      <c r="Q747" s="8"/>
      <c r="R747" s="8"/>
      <c r="S747" s="8"/>
      <c r="T747" s="8"/>
      <c r="U747" s="8"/>
      <c r="V747" s="8"/>
      <c r="W747" s="8"/>
      <c r="X747" s="8"/>
      <c r="Y747" s="8"/>
      <c r="Z747" s="8"/>
    </row>
    <row r="748" spans="1:26" ht="12.75" customHeight="1" x14ac:dyDescent="0.15">
      <c r="A748" s="8"/>
      <c r="B748" s="83"/>
      <c r="C748" s="89"/>
      <c r="D748" s="35"/>
      <c r="E748" s="35"/>
      <c r="F748" s="35"/>
      <c r="G748" s="8"/>
      <c r="H748" s="8"/>
      <c r="I748" s="8"/>
      <c r="J748" s="8"/>
      <c r="K748" s="8"/>
      <c r="L748" s="8"/>
      <c r="M748" s="8"/>
      <c r="N748" s="8"/>
      <c r="O748" s="8"/>
      <c r="P748" s="8"/>
      <c r="Q748" s="8"/>
      <c r="R748" s="8"/>
      <c r="S748" s="8"/>
      <c r="T748" s="8"/>
      <c r="U748" s="8"/>
      <c r="V748" s="8"/>
      <c r="W748" s="8"/>
      <c r="X748" s="8"/>
      <c r="Y748" s="8"/>
      <c r="Z748" s="8"/>
    </row>
    <row r="749" spans="1:26" ht="12.75" customHeight="1" x14ac:dyDescent="0.15">
      <c r="A749" s="8"/>
      <c r="B749" s="83"/>
      <c r="C749" s="89"/>
      <c r="D749" s="35"/>
      <c r="E749" s="35"/>
      <c r="F749" s="35"/>
      <c r="G749" s="8"/>
      <c r="H749" s="8"/>
      <c r="I749" s="8"/>
      <c r="J749" s="8"/>
      <c r="K749" s="8"/>
      <c r="L749" s="8"/>
      <c r="M749" s="8"/>
      <c r="N749" s="8"/>
      <c r="O749" s="8"/>
      <c r="P749" s="8"/>
      <c r="Q749" s="8"/>
      <c r="R749" s="8"/>
      <c r="S749" s="8"/>
      <c r="T749" s="8"/>
      <c r="U749" s="8"/>
      <c r="V749" s="8"/>
      <c r="W749" s="8"/>
      <c r="X749" s="8"/>
      <c r="Y749" s="8"/>
      <c r="Z749" s="8"/>
    </row>
    <row r="750" spans="1:26" ht="12.75" customHeight="1" x14ac:dyDescent="0.15">
      <c r="A750" s="8"/>
      <c r="B750" s="83"/>
      <c r="C750" s="89"/>
      <c r="D750" s="35"/>
      <c r="E750" s="35"/>
      <c r="F750" s="35"/>
      <c r="G750" s="8"/>
      <c r="H750" s="8"/>
      <c r="I750" s="8"/>
      <c r="J750" s="8"/>
      <c r="K750" s="8"/>
      <c r="L750" s="8"/>
      <c r="M750" s="8"/>
      <c r="N750" s="8"/>
      <c r="O750" s="8"/>
      <c r="P750" s="8"/>
      <c r="Q750" s="8"/>
      <c r="R750" s="8"/>
      <c r="S750" s="8"/>
      <c r="T750" s="8"/>
      <c r="U750" s="8"/>
      <c r="V750" s="8"/>
      <c r="W750" s="8"/>
      <c r="X750" s="8"/>
      <c r="Y750" s="8"/>
      <c r="Z750" s="8"/>
    </row>
    <row r="751" spans="1:26" ht="12.75" customHeight="1" x14ac:dyDescent="0.15">
      <c r="A751" s="8"/>
      <c r="B751" s="83"/>
      <c r="C751" s="89"/>
      <c r="D751" s="35"/>
      <c r="E751" s="35"/>
      <c r="F751" s="35"/>
      <c r="G751" s="8"/>
      <c r="H751" s="8"/>
      <c r="I751" s="8"/>
      <c r="J751" s="8"/>
      <c r="K751" s="8"/>
      <c r="L751" s="8"/>
      <c r="M751" s="8"/>
      <c r="N751" s="8"/>
      <c r="O751" s="8"/>
      <c r="P751" s="8"/>
      <c r="Q751" s="8"/>
      <c r="R751" s="8"/>
      <c r="S751" s="8"/>
      <c r="T751" s="8"/>
      <c r="U751" s="8"/>
      <c r="V751" s="8"/>
      <c r="W751" s="8"/>
      <c r="X751" s="8"/>
      <c r="Y751" s="8"/>
      <c r="Z751" s="8"/>
    </row>
    <row r="752" spans="1:26" ht="12.75" customHeight="1" x14ac:dyDescent="0.15">
      <c r="A752" s="8"/>
      <c r="B752" s="83"/>
      <c r="C752" s="89"/>
      <c r="D752" s="35"/>
      <c r="E752" s="35"/>
      <c r="F752" s="35"/>
      <c r="G752" s="8"/>
      <c r="H752" s="8"/>
      <c r="I752" s="8"/>
      <c r="J752" s="8"/>
      <c r="K752" s="8"/>
      <c r="L752" s="8"/>
      <c r="M752" s="8"/>
      <c r="N752" s="8"/>
      <c r="O752" s="8"/>
      <c r="P752" s="8"/>
      <c r="Q752" s="8"/>
      <c r="R752" s="8"/>
      <c r="S752" s="8"/>
      <c r="T752" s="8"/>
      <c r="U752" s="8"/>
      <c r="V752" s="8"/>
      <c r="W752" s="8"/>
      <c r="X752" s="8"/>
      <c r="Y752" s="8"/>
      <c r="Z752" s="8"/>
    </row>
    <row r="753" spans="1:26" ht="12.75" customHeight="1" x14ac:dyDescent="0.15">
      <c r="A753" s="8"/>
      <c r="B753" s="83"/>
      <c r="C753" s="89"/>
      <c r="D753" s="35"/>
      <c r="E753" s="35"/>
      <c r="F753" s="35"/>
      <c r="G753" s="8"/>
      <c r="H753" s="8"/>
      <c r="I753" s="8"/>
      <c r="J753" s="8"/>
      <c r="K753" s="8"/>
      <c r="L753" s="8"/>
      <c r="M753" s="8"/>
      <c r="N753" s="8"/>
      <c r="O753" s="8"/>
      <c r="P753" s="8"/>
      <c r="Q753" s="8"/>
      <c r="R753" s="8"/>
      <c r="S753" s="8"/>
      <c r="T753" s="8"/>
      <c r="U753" s="8"/>
      <c r="V753" s="8"/>
      <c r="W753" s="8"/>
      <c r="X753" s="8"/>
      <c r="Y753" s="8"/>
      <c r="Z753" s="8"/>
    </row>
    <row r="754" spans="1:26" ht="12.75" customHeight="1" x14ac:dyDescent="0.15">
      <c r="A754" s="8"/>
      <c r="B754" s="83"/>
      <c r="C754" s="89"/>
      <c r="D754" s="35"/>
      <c r="E754" s="35"/>
      <c r="F754" s="35"/>
      <c r="G754" s="8"/>
      <c r="H754" s="8"/>
      <c r="I754" s="8"/>
      <c r="J754" s="8"/>
      <c r="K754" s="8"/>
      <c r="L754" s="8"/>
      <c r="M754" s="8"/>
      <c r="N754" s="8"/>
      <c r="O754" s="8"/>
      <c r="P754" s="8"/>
      <c r="Q754" s="8"/>
      <c r="R754" s="8"/>
      <c r="S754" s="8"/>
      <c r="T754" s="8"/>
      <c r="U754" s="8"/>
      <c r="V754" s="8"/>
      <c r="W754" s="8"/>
      <c r="X754" s="8"/>
      <c r="Y754" s="8"/>
      <c r="Z754" s="8"/>
    </row>
    <row r="755" spans="1:26" ht="12.75" customHeight="1" x14ac:dyDescent="0.15">
      <c r="A755" s="8"/>
      <c r="B755" s="83"/>
      <c r="C755" s="89"/>
      <c r="D755" s="35"/>
      <c r="E755" s="35"/>
      <c r="F755" s="35"/>
      <c r="G755" s="8"/>
      <c r="H755" s="8"/>
      <c r="I755" s="8"/>
      <c r="J755" s="8"/>
      <c r="K755" s="8"/>
      <c r="L755" s="8"/>
      <c r="M755" s="8"/>
      <c r="N755" s="8"/>
      <c r="O755" s="8"/>
      <c r="P755" s="8"/>
      <c r="Q755" s="8"/>
      <c r="R755" s="8"/>
      <c r="S755" s="8"/>
      <c r="T755" s="8"/>
      <c r="U755" s="8"/>
      <c r="V755" s="8"/>
      <c r="W755" s="8"/>
      <c r="X755" s="8"/>
      <c r="Y755" s="8"/>
      <c r="Z755" s="8"/>
    </row>
    <row r="756" spans="1:26" ht="12.75" customHeight="1" x14ac:dyDescent="0.15">
      <c r="A756" s="8"/>
      <c r="B756" s="83"/>
      <c r="C756" s="89"/>
      <c r="D756" s="35"/>
      <c r="E756" s="35"/>
      <c r="F756" s="35"/>
      <c r="G756" s="8"/>
      <c r="H756" s="8"/>
      <c r="I756" s="8"/>
      <c r="J756" s="8"/>
      <c r="K756" s="8"/>
      <c r="L756" s="8"/>
      <c r="M756" s="8"/>
      <c r="N756" s="8"/>
      <c r="O756" s="8"/>
      <c r="P756" s="8"/>
      <c r="Q756" s="8"/>
      <c r="R756" s="8"/>
      <c r="S756" s="8"/>
      <c r="T756" s="8"/>
      <c r="U756" s="8"/>
      <c r="V756" s="8"/>
      <c r="W756" s="8"/>
      <c r="X756" s="8"/>
      <c r="Y756" s="8"/>
      <c r="Z756" s="8"/>
    </row>
    <row r="757" spans="1:26" ht="12.75" customHeight="1" x14ac:dyDescent="0.15">
      <c r="A757" s="8"/>
      <c r="B757" s="83"/>
      <c r="C757" s="89"/>
      <c r="D757" s="35"/>
      <c r="E757" s="35"/>
      <c r="F757" s="35"/>
      <c r="G757" s="8"/>
      <c r="H757" s="8"/>
      <c r="I757" s="8"/>
      <c r="J757" s="8"/>
      <c r="K757" s="8"/>
      <c r="L757" s="8"/>
      <c r="M757" s="8"/>
      <c r="N757" s="8"/>
      <c r="O757" s="8"/>
      <c r="P757" s="8"/>
      <c r="Q757" s="8"/>
      <c r="R757" s="8"/>
      <c r="S757" s="8"/>
      <c r="T757" s="8"/>
      <c r="U757" s="8"/>
      <c r="V757" s="8"/>
      <c r="W757" s="8"/>
      <c r="X757" s="8"/>
      <c r="Y757" s="8"/>
      <c r="Z757" s="8"/>
    </row>
    <row r="758" spans="1:26" ht="12.75" customHeight="1" x14ac:dyDescent="0.15">
      <c r="A758" s="8"/>
      <c r="B758" s="83"/>
      <c r="C758" s="89"/>
      <c r="D758" s="35"/>
      <c r="E758" s="35"/>
      <c r="F758" s="35"/>
      <c r="G758" s="8"/>
      <c r="H758" s="8"/>
      <c r="I758" s="8"/>
      <c r="J758" s="8"/>
      <c r="K758" s="8"/>
      <c r="L758" s="8"/>
      <c r="M758" s="8"/>
      <c r="N758" s="8"/>
      <c r="O758" s="8"/>
      <c r="P758" s="8"/>
      <c r="Q758" s="8"/>
      <c r="R758" s="8"/>
      <c r="S758" s="8"/>
      <c r="T758" s="8"/>
      <c r="U758" s="8"/>
      <c r="V758" s="8"/>
      <c r="W758" s="8"/>
      <c r="X758" s="8"/>
      <c r="Y758" s="8"/>
      <c r="Z758" s="8"/>
    </row>
    <row r="759" spans="1:26" ht="12.75" customHeight="1" x14ac:dyDescent="0.15">
      <c r="A759" s="8"/>
      <c r="B759" s="83"/>
      <c r="C759" s="89"/>
      <c r="D759" s="35"/>
      <c r="E759" s="35"/>
      <c r="F759" s="35"/>
      <c r="G759" s="8"/>
      <c r="H759" s="8"/>
      <c r="I759" s="8"/>
      <c r="J759" s="8"/>
      <c r="K759" s="8"/>
      <c r="L759" s="8"/>
      <c r="M759" s="8"/>
      <c r="N759" s="8"/>
      <c r="O759" s="8"/>
      <c r="P759" s="8"/>
      <c r="Q759" s="8"/>
      <c r="R759" s="8"/>
      <c r="S759" s="8"/>
      <c r="T759" s="8"/>
      <c r="U759" s="8"/>
      <c r="V759" s="8"/>
      <c r="W759" s="8"/>
      <c r="X759" s="8"/>
      <c r="Y759" s="8"/>
      <c r="Z759" s="8"/>
    </row>
    <row r="760" spans="1:26" ht="12.75" customHeight="1" x14ac:dyDescent="0.15">
      <c r="A760" s="8"/>
      <c r="B760" s="83"/>
      <c r="C760" s="89"/>
      <c r="D760" s="35"/>
      <c r="E760" s="35"/>
      <c r="F760" s="35"/>
      <c r="G760" s="8"/>
      <c r="H760" s="8"/>
      <c r="I760" s="8"/>
      <c r="J760" s="8"/>
      <c r="K760" s="8"/>
      <c r="L760" s="8"/>
      <c r="M760" s="8"/>
      <c r="N760" s="8"/>
      <c r="O760" s="8"/>
      <c r="P760" s="8"/>
      <c r="Q760" s="8"/>
      <c r="R760" s="8"/>
      <c r="S760" s="8"/>
      <c r="T760" s="8"/>
      <c r="U760" s="8"/>
      <c r="V760" s="8"/>
      <c r="W760" s="8"/>
      <c r="X760" s="8"/>
      <c r="Y760" s="8"/>
      <c r="Z760" s="8"/>
    </row>
    <row r="761" spans="1:26" ht="12.75" customHeight="1" x14ac:dyDescent="0.15">
      <c r="A761" s="8"/>
      <c r="B761" s="83"/>
      <c r="C761" s="89"/>
      <c r="D761" s="35"/>
      <c r="E761" s="35"/>
      <c r="F761" s="35"/>
      <c r="G761" s="8"/>
      <c r="H761" s="8"/>
      <c r="I761" s="8"/>
      <c r="J761" s="8"/>
      <c r="K761" s="8"/>
      <c r="L761" s="8"/>
      <c r="M761" s="8"/>
      <c r="N761" s="8"/>
      <c r="O761" s="8"/>
      <c r="P761" s="8"/>
      <c r="Q761" s="8"/>
      <c r="R761" s="8"/>
      <c r="S761" s="8"/>
      <c r="T761" s="8"/>
      <c r="U761" s="8"/>
      <c r="V761" s="8"/>
      <c r="W761" s="8"/>
      <c r="X761" s="8"/>
      <c r="Y761" s="8"/>
      <c r="Z761" s="8"/>
    </row>
    <row r="762" spans="1:26" ht="12.75" customHeight="1" x14ac:dyDescent="0.15">
      <c r="A762" s="8"/>
      <c r="B762" s="83"/>
      <c r="C762" s="89"/>
      <c r="D762" s="35"/>
      <c r="E762" s="35"/>
      <c r="F762" s="35"/>
      <c r="G762" s="8"/>
      <c r="H762" s="8"/>
      <c r="I762" s="8"/>
      <c r="J762" s="8"/>
      <c r="K762" s="8"/>
      <c r="L762" s="8"/>
      <c r="M762" s="8"/>
      <c r="N762" s="8"/>
      <c r="O762" s="8"/>
      <c r="P762" s="8"/>
      <c r="Q762" s="8"/>
      <c r="R762" s="8"/>
      <c r="S762" s="8"/>
      <c r="T762" s="8"/>
      <c r="U762" s="8"/>
      <c r="V762" s="8"/>
      <c r="W762" s="8"/>
      <c r="X762" s="8"/>
      <c r="Y762" s="8"/>
      <c r="Z762" s="8"/>
    </row>
    <row r="763" spans="1:26" ht="12.75" customHeight="1" x14ac:dyDescent="0.15">
      <c r="A763" s="8"/>
      <c r="B763" s="83"/>
      <c r="C763" s="89"/>
      <c r="D763" s="35"/>
      <c r="E763" s="35"/>
      <c r="F763" s="35"/>
      <c r="G763" s="8"/>
      <c r="H763" s="8"/>
      <c r="I763" s="8"/>
      <c r="J763" s="8"/>
      <c r="K763" s="8"/>
      <c r="L763" s="8"/>
      <c r="M763" s="8"/>
      <c r="N763" s="8"/>
      <c r="O763" s="8"/>
      <c r="P763" s="8"/>
      <c r="Q763" s="8"/>
      <c r="R763" s="8"/>
      <c r="S763" s="8"/>
      <c r="T763" s="8"/>
      <c r="U763" s="8"/>
      <c r="V763" s="8"/>
      <c r="W763" s="8"/>
      <c r="X763" s="8"/>
      <c r="Y763" s="8"/>
      <c r="Z763" s="8"/>
    </row>
    <row r="764" spans="1:26" ht="12.75" customHeight="1" x14ac:dyDescent="0.15">
      <c r="A764" s="8"/>
      <c r="B764" s="83"/>
      <c r="C764" s="89"/>
      <c r="D764" s="35"/>
      <c r="E764" s="35"/>
      <c r="F764" s="35"/>
      <c r="G764" s="8"/>
      <c r="H764" s="8"/>
      <c r="I764" s="8"/>
      <c r="J764" s="8"/>
      <c r="K764" s="8"/>
      <c r="L764" s="8"/>
      <c r="M764" s="8"/>
      <c r="N764" s="8"/>
      <c r="O764" s="8"/>
      <c r="P764" s="8"/>
      <c r="Q764" s="8"/>
      <c r="R764" s="8"/>
      <c r="S764" s="8"/>
      <c r="T764" s="8"/>
      <c r="U764" s="8"/>
      <c r="V764" s="8"/>
      <c r="W764" s="8"/>
      <c r="X764" s="8"/>
      <c r="Y764" s="8"/>
      <c r="Z764" s="8"/>
    </row>
    <row r="765" spans="1:26" ht="12.75" customHeight="1" x14ac:dyDescent="0.15">
      <c r="A765" s="8"/>
      <c r="B765" s="83"/>
      <c r="C765" s="89"/>
      <c r="D765" s="35"/>
      <c r="E765" s="35"/>
      <c r="F765" s="35"/>
      <c r="G765" s="8"/>
      <c r="H765" s="8"/>
      <c r="I765" s="8"/>
      <c r="J765" s="8"/>
      <c r="K765" s="8"/>
      <c r="L765" s="8"/>
      <c r="M765" s="8"/>
      <c r="N765" s="8"/>
      <c r="O765" s="8"/>
      <c r="P765" s="8"/>
      <c r="Q765" s="8"/>
      <c r="R765" s="8"/>
      <c r="S765" s="8"/>
      <c r="T765" s="8"/>
      <c r="U765" s="8"/>
      <c r="V765" s="8"/>
      <c r="W765" s="8"/>
      <c r="X765" s="8"/>
      <c r="Y765" s="8"/>
      <c r="Z765" s="8"/>
    </row>
    <row r="766" spans="1:26" ht="12.75" customHeight="1" x14ac:dyDescent="0.15">
      <c r="A766" s="8"/>
      <c r="B766" s="83"/>
      <c r="C766" s="89"/>
      <c r="D766" s="35"/>
      <c r="E766" s="35"/>
      <c r="F766" s="35"/>
      <c r="G766" s="8"/>
      <c r="H766" s="8"/>
      <c r="I766" s="8"/>
      <c r="J766" s="8"/>
      <c r="K766" s="8"/>
      <c r="L766" s="8"/>
      <c r="M766" s="8"/>
      <c r="N766" s="8"/>
      <c r="O766" s="8"/>
      <c r="P766" s="8"/>
      <c r="Q766" s="8"/>
      <c r="R766" s="8"/>
      <c r="S766" s="8"/>
      <c r="T766" s="8"/>
      <c r="U766" s="8"/>
      <c r="V766" s="8"/>
      <c r="W766" s="8"/>
      <c r="X766" s="8"/>
      <c r="Y766" s="8"/>
      <c r="Z766" s="8"/>
    </row>
    <row r="767" spans="1:26" ht="12.75" customHeight="1" x14ac:dyDescent="0.15">
      <c r="A767" s="8"/>
      <c r="B767" s="83"/>
      <c r="C767" s="89"/>
      <c r="D767" s="35"/>
      <c r="E767" s="35"/>
      <c r="F767" s="35"/>
      <c r="G767" s="8"/>
      <c r="H767" s="8"/>
      <c r="I767" s="8"/>
      <c r="J767" s="8"/>
      <c r="K767" s="8"/>
      <c r="L767" s="8"/>
      <c r="M767" s="8"/>
      <c r="N767" s="8"/>
      <c r="O767" s="8"/>
      <c r="P767" s="8"/>
      <c r="Q767" s="8"/>
      <c r="R767" s="8"/>
      <c r="S767" s="8"/>
      <c r="T767" s="8"/>
      <c r="U767" s="8"/>
      <c r="V767" s="8"/>
      <c r="W767" s="8"/>
      <c r="X767" s="8"/>
      <c r="Y767" s="8"/>
      <c r="Z767" s="8"/>
    </row>
    <row r="768" spans="1:26" ht="12.75" customHeight="1" x14ac:dyDescent="0.15">
      <c r="A768" s="8"/>
      <c r="B768" s="83"/>
      <c r="C768" s="89"/>
      <c r="D768" s="35"/>
      <c r="E768" s="35"/>
      <c r="F768" s="35"/>
      <c r="G768" s="8"/>
      <c r="H768" s="8"/>
      <c r="I768" s="8"/>
      <c r="J768" s="8"/>
      <c r="K768" s="8"/>
      <c r="L768" s="8"/>
      <c r="M768" s="8"/>
      <c r="N768" s="8"/>
      <c r="O768" s="8"/>
      <c r="P768" s="8"/>
      <c r="Q768" s="8"/>
      <c r="R768" s="8"/>
      <c r="S768" s="8"/>
      <c r="T768" s="8"/>
      <c r="U768" s="8"/>
      <c r="V768" s="8"/>
      <c r="W768" s="8"/>
      <c r="X768" s="8"/>
      <c r="Y768" s="8"/>
      <c r="Z768" s="8"/>
    </row>
    <row r="769" spans="1:26" ht="12.75" customHeight="1" x14ac:dyDescent="0.15">
      <c r="A769" s="8"/>
      <c r="B769" s="83"/>
      <c r="C769" s="89"/>
      <c r="D769" s="35"/>
      <c r="E769" s="35"/>
      <c r="F769" s="35"/>
      <c r="G769" s="8"/>
      <c r="H769" s="8"/>
      <c r="I769" s="8"/>
      <c r="J769" s="8"/>
      <c r="K769" s="8"/>
      <c r="L769" s="8"/>
      <c r="M769" s="8"/>
      <c r="N769" s="8"/>
      <c r="O769" s="8"/>
      <c r="P769" s="8"/>
      <c r="Q769" s="8"/>
      <c r="R769" s="8"/>
      <c r="S769" s="8"/>
      <c r="T769" s="8"/>
      <c r="U769" s="8"/>
      <c r="V769" s="8"/>
      <c r="W769" s="8"/>
      <c r="X769" s="8"/>
      <c r="Y769" s="8"/>
      <c r="Z769" s="8"/>
    </row>
    <row r="770" spans="1:26" ht="12.75" customHeight="1" x14ac:dyDescent="0.15">
      <c r="A770" s="8"/>
      <c r="B770" s="83"/>
      <c r="C770" s="89"/>
      <c r="D770" s="35"/>
      <c r="E770" s="35"/>
      <c r="F770" s="35"/>
      <c r="G770" s="8"/>
      <c r="H770" s="8"/>
      <c r="I770" s="8"/>
      <c r="J770" s="8"/>
      <c r="K770" s="8"/>
      <c r="L770" s="8"/>
      <c r="M770" s="8"/>
      <c r="N770" s="8"/>
      <c r="O770" s="8"/>
      <c r="P770" s="8"/>
      <c r="Q770" s="8"/>
      <c r="R770" s="8"/>
      <c r="S770" s="8"/>
      <c r="T770" s="8"/>
      <c r="U770" s="8"/>
      <c r="V770" s="8"/>
      <c r="W770" s="8"/>
      <c r="X770" s="8"/>
      <c r="Y770" s="8"/>
      <c r="Z770" s="8"/>
    </row>
    <row r="771" spans="1:26" ht="12.75" customHeight="1" x14ac:dyDescent="0.15">
      <c r="A771" s="8"/>
      <c r="B771" s="83"/>
      <c r="C771" s="89"/>
      <c r="D771" s="35"/>
      <c r="E771" s="35"/>
      <c r="F771" s="35"/>
      <c r="G771" s="8"/>
      <c r="H771" s="8"/>
      <c r="I771" s="8"/>
      <c r="J771" s="8"/>
      <c r="K771" s="8"/>
      <c r="L771" s="8"/>
      <c r="M771" s="8"/>
      <c r="N771" s="8"/>
      <c r="O771" s="8"/>
      <c r="P771" s="8"/>
      <c r="Q771" s="8"/>
      <c r="R771" s="8"/>
      <c r="S771" s="8"/>
      <c r="T771" s="8"/>
      <c r="U771" s="8"/>
      <c r="V771" s="8"/>
      <c r="W771" s="8"/>
      <c r="X771" s="8"/>
      <c r="Y771" s="8"/>
      <c r="Z771" s="8"/>
    </row>
    <row r="772" spans="1:26" ht="12.75" customHeight="1" x14ac:dyDescent="0.15">
      <c r="A772" s="8"/>
      <c r="B772" s="83"/>
      <c r="C772" s="89"/>
      <c r="D772" s="35"/>
      <c r="E772" s="35"/>
      <c r="F772" s="35"/>
      <c r="G772" s="8"/>
      <c r="H772" s="8"/>
      <c r="I772" s="8"/>
      <c r="J772" s="8"/>
      <c r="K772" s="8"/>
      <c r="L772" s="8"/>
      <c r="M772" s="8"/>
      <c r="N772" s="8"/>
      <c r="O772" s="8"/>
      <c r="P772" s="8"/>
      <c r="Q772" s="8"/>
      <c r="R772" s="8"/>
      <c r="S772" s="8"/>
      <c r="T772" s="8"/>
      <c r="U772" s="8"/>
      <c r="V772" s="8"/>
      <c r="W772" s="8"/>
      <c r="X772" s="8"/>
      <c r="Y772" s="8"/>
      <c r="Z772" s="8"/>
    </row>
    <row r="773" spans="1:26" ht="12.75" customHeight="1" x14ac:dyDescent="0.15">
      <c r="A773" s="8"/>
      <c r="B773" s="83"/>
      <c r="C773" s="89"/>
      <c r="D773" s="35"/>
      <c r="E773" s="35"/>
      <c r="F773" s="35"/>
      <c r="G773" s="8"/>
      <c r="H773" s="8"/>
      <c r="I773" s="8"/>
      <c r="J773" s="8"/>
      <c r="K773" s="8"/>
      <c r="L773" s="8"/>
      <c r="M773" s="8"/>
      <c r="N773" s="8"/>
      <c r="O773" s="8"/>
      <c r="P773" s="8"/>
      <c r="Q773" s="8"/>
      <c r="R773" s="8"/>
      <c r="S773" s="8"/>
      <c r="T773" s="8"/>
      <c r="U773" s="8"/>
      <c r="V773" s="8"/>
      <c r="W773" s="8"/>
      <c r="X773" s="8"/>
      <c r="Y773" s="8"/>
      <c r="Z773" s="8"/>
    </row>
    <row r="774" spans="1:26" ht="12.75" customHeight="1" x14ac:dyDescent="0.15">
      <c r="A774" s="8"/>
      <c r="B774" s="83"/>
      <c r="C774" s="89"/>
      <c r="D774" s="35"/>
      <c r="E774" s="35"/>
      <c r="F774" s="35"/>
      <c r="G774" s="8"/>
      <c r="H774" s="8"/>
      <c r="I774" s="8"/>
      <c r="J774" s="8"/>
      <c r="K774" s="8"/>
      <c r="L774" s="8"/>
      <c r="M774" s="8"/>
      <c r="N774" s="8"/>
      <c r="O774" s="8"/>
      <c r="P774" s="8"/>
      <c r="Q774" s="8"/>
      <c r="R774" s="8"/>
      <c r="S774" s="8"/>
      <c r="T774" s="8"/>
      <c r="U774" s="8"/>
      <c r="V774" s="8"/>
      <c r="W774" s="8"/>
      <c r="X774" s="8"/>
      <c r="Y774" s="8"/>
      <c r="Z774" s="8"/>
    </row>
    <row r="775" spans="1:26" ht="12.75" customHeight="1" x14ac:dyDescent="0.15">
      <c r="A775" s="8"/>
      <c r="B775" s="83"/>
      <c r="C775" s="89"/>
      <c r="D775" s="35"/>
      <c r="E775" s="35"/>
      <c r="F775" s="35"/>
      <c r="G775" s="8"/>
      <c r="H775" s="8"/>
      <c r="I775" s="8"/>
      <c r="J775" s="8"/>
      <c r="K775" s="8"/>
      <c r="L775" s="8"/>
      <c r="M775" s="8"/>
      <c r="N775" s="8"/>
      <c r="O775" s="8"/>
      <c r="P775" s="8"/>
      <c r="Q775" s="8"/>
      <c r="R775" s="8"/>
      <c r="S775" s="8"/>
      <c r="T775" s="8"/>
      <c r="U775" s="8"/>
      <c r="V775" s="8"/>
      <c r="W775" s="8"/>
      <c r="X775" s="8"/>
      <c r="Y775" s="8"/>
      <c r="Z775" s="8"/>
    </row>
    <row r="776" spans="1:26" ht="12.75" customHeight="1" x14ac:dyDescent="0.15">
      <c r="A776" s="8"/>
      <c r="B776" s="83"/>
      <c r="C776" s="89"/>
      <c r="D776" s="35"/>
      <c r="E776" s="35"/>
      <c r="F776" s="35"/>
      <c r="G776" s="8"/>
      <c r="H776" s="8"/>
      <c r="I776" s="8"/>
      <c r="J776" s="8"/>
      <c r="K776" s="8"/>
      <c r="L776" s="8"/>
      <c r="M776" s="8"/>
      <c r="N776" s="8"/>
      <c r="O776" s="8"/>
      <c r="P776" s="8"/>
      <c r="Q776" s="8"/>
      <c r="R776" s="8"/>
      <c r="S776" s="8"/>
      <c r="T776" s="8"/>
      <c r="U776" s="8"/>
      <c r="V776" s="8"/>
      <c r="W776" s="8"/>
      <c r="X776" s="8"/>
      <c r="Y776" s="8"/>
      <c r="Z776" s="8"/>
    </row>
    <row r="777" spans="1:26" ht="12.75" customHeight="1" x14ac:dyDescent="0.15">
      <c r="A777" s="8"/>
      <c r="B777" s="83"/>
      <c r="C777" s="89"/>
      <c r="D777" s="35"/>
      <c r="E777" s="35"/>
      <c r="F777" s="35"/>
      <c r="G777" s="8"/>
      <c r="H777" s="8"/>
      <c r="I777" s="8"/>
      <c r="J777" s="8"/>
      <c r="K777" s="8"/>
      <c r="L777" s="8"/>
      <c r="M777" s="8"/>
      <c r="N777" s="8"/>
      <c r="O777" s="8"/>
      <c r="P777" s="8"/>
      <c r="Q777" s="8"/>
      <c r="R777" s="8"/>
      <c r="S777" s="8"/>
      <c r="T777" s="8"/>
      <c r="U777" s="8"/>
      <c r="V777" s="8"/>
      <c r="W777" s="8"/>
      <c r="X777" s="8"/>
      <c r="Y777" s="8"/>
      <c r="Z777" s="8"/>
    </row>
    <row r="778" spans="1:26" ht="12.75" customHeight="1" x14ac:dyDescent="0.15">
      <c r="A778" s="8"/>
      <c r="B778" s="83"/>
      <c r="C778" s="89"/>
      <c r="D778" s="35"/>
      <c r="E778" s="35"/>
      <c r="F778" s="35"/>
      <c r="G778" s="8"/>
      <c r="H778" s="8"/>
      <c r="I778" s="8"/>
      <c r="J778" s="8"/>
      <c r="K778" s="8"/>
      <c r="L778" s="8"/>
      <c r="M778" s="8"/>
      <c r="N778" s="8"/>
      <c r="O778" s="8"/>
      <c r="P778" s="8"/>
      <c r="Q778" s="8"/>
      <c r="R778" s="8"/>
      <c r="S778" s="8"/>
      <c r="T778" s="8"/>
      <c r="U778" s="8"/>
      <c r="V778" s="8"/>
      <c r="W778" s="8"/>
      <c r="X778" s="8"/>
      <c r="Y778" s="8"/>
      <c r="Z778" s="8"/>
    </row>
    <row r="779" spans="1:26" ht="12.75" customHeight="1" x14ac:dyDescent="0.15">
      <c r="A779" s="8"/>
      <c r="B779" s="83"/>
      <c r="C779" s="89"/>
      <c r="D779" s="35"/>
      <c r="E779" s="35"/>
      <c r="F779" s="35"/>
      <c r="G779" s="8"/>
      <c r="H779" s="8"/>
      <c r="I779" s="8"/>
      <c r="J779" s="8"/>
      <c r="K779" s="8"/>
      <c r="L779" s="8"/>
      <c r="M779" s="8"/>
      <c r="N779" s="8"/>
      <c r="O779" s="8"/>
      <c r="P779" s="8"/>
      <c r="Q779" s="8"/>
      <c r="R779" s="8"/>
      <c r="S779" s="8"/>
      <c r="T779" s="8"/>
      <c r="U779" s="8"/>
      <c r="V779" s="8"/>
      <c r="W779" s="8"/>
      <c r="X779" s="8"/>
      <c r="Y779" s="8"/>
      <c r="Z779" s="8"/>
    </row>
    <row r="780" spans="1:26" ht="12.75" customHeight="1" x14ac:dyDescent="0.15">
      <c r="A780" s="8"/>
      <c r="B780" s="83"/>
      <c r="C780" s="89"/>
      <c r="D780" s="35"/>
      <c r="E780" s="35"/>
      <c r="F780" s="35"/>
      <c r="G780" s="8"/>
      <c r="H780" s="8"/>
      <c r="I780" s="8"/>
      <c r="J780" s="8"/>
      <c r="K780" s="8"/>
      <c r="L780" s="8"/>
      <c r="M780" s="8"/>
      <c r="N780" s="8"/>
      <c r="O780" s="8"/>
      <c r="P780" s="8"/>
      <c r="Q780" s="8"/>
      <c r="R780" s="8"/>
      <c r="S780" s="8"/>
      <c r="T780" s="8"/>
      <c r="U780" s="8"/>
      <c r="V780" s="8"/>
      <c r="W780" s="8"/>
      <c r="X780" s="8"/>
      <c r="Y780" s="8"/>
      <c r="Z780" s="8"/>
    </row>
    <row r="781" spans="1:26" ht="12.75" customHeight="1" x14ac:dyDescent="0.15">
      <c r="A781" s="8"/>
      <c r="B781" s="83"/>
      <c r="C781" s="89"/>
      <c r="D781" s="35"/>
      <c r="E781" s="35"/>
      <c r="F781" s="35"/>
      <c r="G781" s="8"/>
      <c r="H781" s="8"/>
      <c r="I781" s="8"/>
      <c r="J781" s="8"/>
      <c r="K781" s="8"/>
      <c r="L781" s="8"/>
      <c r="M781" s="8"/>
      <c r="N781" s="8"/>
      <c r="O781" s="8"/>
      <c r="P781" s="8"/>
      <c r="Q781" s="8"/>
      <c r="R781" s="8"/>
      <c r="S781" s="8"/>
      <c r="T781" s="8"/>
      <c r="U781" s="8"/>
      <c r="V781" s="8"/>
      <c r="W781" s="8"/>
      <c r="X781" s="8"/>
      <c r="Y781" s="8"/>
      <c r="Z781" s="8"/>
    </row>
    <row r="782" spans="1:26" ht="12.75" customHeight="1" x14ac:dyDescent="0.15">
      <c r="A782" s="8"/>
      <c r="B782" s="83"/>
      <c r="C782" s="89"/>
      <c r="D782" s="35"/>
      <c r="E782" s="35"/>
      <c r="F782" s="35"/>
      <c r="G782" s="8"/>
      <c r="H782" s="8"/>
      <c r="I782" s="8"/>
      <c r="J782" s="8"/>
      <c r="K782" s="8"/>
      <c r="L782" s="8"/>
      <c r="M782" s="8"/>
      <c r="N782" s="8"/>
      <c r="O782" s="8"/>
      <c r="P782" s="8"/>
      <c r="Q782" s="8"/>
      <c r="R782" s="8"/>
      <c r="S782" s="8"/>
      <c r="T782" s="8"/>
      <c r="U782" s="8"/>
      <c r="V782" s="8"/>
      <c r="W782" s="8"/>
      <c r="X782" s="8"/>
      <c r="Y782" s="8"/>
      <c r="Z782" s="8"/>
    </row>
    <row r="783" spans="1:26" ht="12.75" customHeight="1" x14ac:dyDescent="0.15">
      <c r="A783" s="8"/>
      <c r="B783" s="83"/>
      <c r="C783" s="89"/>
      <c r="D783" s="35"/>
      <c r="E783" s="35"/>
      <c r="F783" s="35"/>
      <c r="G783" s="8"/>
      <c r="H783" s="8"/>
      <c r="I783" s="8"/>
      <c r="J783" s="8"/>
      <c r="K783" s="8"/>
      <c r="L783" s="8"/>
      <c r="M783" s="8"/>
      <c r="N783" s="8"/>
      <c r="O783" s="8"/>
      <c r="P783" s="8"/>
      <c r="Q783" s="8"/>
      <c r="R783" s="8"/>
      <c r="S783" s="8"/>
      <c r="T783" s="8"/>
      <c r="U783" s="8"/>
      <c r="V783" s="8"/>
      <c r="W783" s="8"/>
      <c r="X783" s="8"/>
      <c r="Y783" s="8"/>
      <c r="Z783" s="8"/>
    </row>
    <row r="784" spans="1:26" ht="12.75" customHeight="1" x14ac:dyDescent="0.15">
      <c r="A784" s="8"/>
      <c r="B784" s="83"/>
      <c r="C784" s="89"/>
      <c r="D784" s="35"/>
      <c r="E784" s="35"/>
      <c r="F784" s="35"/>
      <c r="G784" s="8"/>
      <c r="H784" s="8"/>
      <c r="I784" s="8"/>
      <c r="J784" s="8"/>
      <c r="K784" s="8"/>
      <c r="L784" s="8"/>
      <c r="M784" s="8"/>
      <c r="N784" s="8"/>
      <c r="O784" s="8"/>
      <c r="P784" s="8"/>
      <c r="Q784" s="8"/>
      <c r="R784" s="8"/>
      <c r="S784" s="8"/>
      <c r="T784" s="8"/>
      <c r="U784" s="8"/>
      <c r="V784" s="8"/>
      <c r="W784" s="8"/>
      <c r="X784" s="8"/>
      <c r="Y784" s="8"/>
      <c r="Z784" s="8"/>
    </row>
    <row r="785" spans="1:26" ht="12.75" customHeight="1" x14ac:dyDescent="0.15">
      <c r="A785" s="8"/>
      <c r="B785" s="83"/>
      <c r="C785" s="89"/>
      <c r="D785" s="35"/>
      <c r="E785" s="35"/>
      <c r="F785" s="35"/>
      <c r="G785" s="8"/>
      <c r="H785" s="8"/>
      <c r="I785" s="8"/>
      <c r="J785" s="8"/>
      <c r="K785" s="8"/>
      <c r="L785" s="8"/>
      <c r="M785" s="8"/>
      <c r="N785" s="8"/>
      <c r="O785" s="8"/>
      <c r="P785" s="8"/>
      <c r="Q785" s="8"/>
      <c r="R785" s="8"/>
      <c r="S785" s="8"/>
      <c r="T785" s="8"/>
      <c r="U785" s="8"/>
      <c r="V785" s="8"/>
      <c r="W785" s="8"/>
      <c r="X785" s="8"/>
      <c r="Y785" s="8"/>
      <c r="Z785" s="8"/>
    </row>
    <row r="786" spans="1:26" ht="12.75" customHeight="1" x14ac:dyDescent="0.15">
      <c r="A786" s="8"/>
      <c r="B786" s="83"/>
      <c r="C786" s="89"/>
      <c r="D786" s="35"/>
      <c r="E786" s="35"/>
      <c r="F786" s="35"/>
      <c r="G786" s="8"/>
      <c r="H786" s="8"/>
      <c r="I786" s="8"/>
      <c r="J786" s="8"/>
      <c r="K786" s="8"/>
      <c r="L786" s="8"/>
      <c r="M786" s="8"/>
      <c r="N786" s="8"/>
      <c r="O786" s="8"/>
      <c r="P786" s="8"/>
      <c r="Q786" s="8"/>
      <c r="R786" s="8"/>
      <c r="S786" s="8"/>
      <c r="T786" s="8"/>
      <c r="U786" s="8"/>
      <c r="V786" s="8"/>
      <c r="W786" s="8"/>
      <c r="X786" s="8"/>
      <c r="Y786" s="8"/>
      <c r="Z786" s="8"/>
    </row>
    <row r="787" spans="1:26" ht="12.75" customHeight="1" x14ac:dyDescent="0.15">
      <c r="A787" s="8"/>
      <c r="B787" s="83"/>
      <c r="C787" s="89"/>
      <c r="D787" s="35"/>
      <c r="E787" s="35"/>
      <c r="F787" s="35"/>
      <c r="G787" s="8"/>
      <c r="H787" s="8"/>
      <c r="I787" s="8"/>
      <c r="J787" s="8"/>
      <c r="K787" s="8"/>
      <c r="L787" s="8"/>
      <c r="M787" s="8"/>
      <c r="N787" s="8"/>
      <c r="O787" s="8"/>
      <c r="P787" s="8"/>
      <c r="Q787" s="8"/>
      <c r="R787" s="8"/>
      <c r="S787" s="8"/>
      <c r="T787" s="8"/>
      <c r="U787" s="8"/>
      <c r="V787" s="8"/>
      <c r="W787" s="8"/>
      <c r="X787" s="8"/>
      <c r="Y787" s="8"/>
      <c r="Z787" s="8"/>
    </row>
    <row r="788" spans="1:26" ht="12.75" customHeight="1" x14ac:dyDescent="0.15">
      <c r="A788" s="8"/>
      <c r="B788" s="83"/>
      <c r="C788" s="89"/>
      <c r="D788" s="35"/>
      <c r="E788" s="35"/>
      <c r="F788" s="35"/>
      <c r="G788" s="8"/>
      <c r="H788" s="8"/>
      <c r="I788" s="8"/>
      <c r="J788" s="8"/>
      <c r="K788" s="8"/>
      <c r="L788" s="8"/>
      <c r="M788" s="8"/>
      <c r="N788" s="8"/>
      <c r="O788" s="8"/>
      <c r="P788" s="8"/>
      <c r="Q788" s="8"/>
      <c r="R788" s="8"/>
      <c r="S788" s="8"/>
      <c r="T788" s="8"/>
      <c r="U788" s="8"/>
      <c r="V788" s="8"/>
      <c r="W788" s="8"/>
      <c r="X788" s="8"/>
      <c r="Y788" s="8"/>
      <c r="Z788" s="8"/>
    </row>
    <row r="789" spans="1:26" ht="12.75" customHeight="1" x14ac:dyDescent="0.15">
      <c r="A789" s="8"/>
      <c r="B789" s="83"/>
      <c r="C789" s="89"/>
      <c r="D789" s="35"/>
      <c r="E789" s="35"/>
      <c r="F789" s="35"/>
      <c r="G789" s="8"/>
      <c r="H789" s="8"/>
      <c r="I789" s="8"/>
      <c r="J789" s="8"/>
      <c r="K789" s="8"/>
      <c r="L789" s="8"/>
      <c r="M789" s="8"/>
      <c r="N789" s="8"/>
      <c r="O789" s="8"/>
      <c r="P789" s="8"/>
      <c r="Q789" s="8"/>
      <c r="R789" s="8"/>
      <c r="S789" s="8"/>
      <c r="T789" s="8"/>
      <c r="U789" s="8"/>
      <c r="V789" s="8"/>
      <c r="W789" s="8"/>
      <c r="X789" s="8"/>
      <c r="Y789" s="8"/>
      <c r="Z789" s="8"/>
    </row>
    <row r="790" spans="1:26" ht="12.75" customHeight="1" x14ac:dyDescent="0.15">
      <c r="A790" s="8"/>
      <c r="B790" s="83"/>
      <c r="C790" s="89"/>
      <c r="D790" s="35"/>
      <c r="E790" s="35"/>
      <c r="F790" s="35"/>
      <c r="G790" s="8"/>
      <c r="H790" s="8"/>
      <c r="I790" s="8"/>
      <c r="J790" s="8"/>
      <c r="K790" s="8"/>
      <c r="L790" s="8"/>
      <c r="M790" s="8"/>
      <c r="N790" s="8"/>
      <c r="O790" s="8"/>
      <c r="P790" s="8"/>
      <c r="Q790" s="8"/>
      <c r="R790" s="8"/>
      <c r="S790" s="8"/>
      <c r="T790" s="8"/>
      <c r="U790" s="8"/>
      <c r="V790" s="8"/>
      <c r="W790" s="8"/>
      <c r="X790" s="8"/>
      <c r="Y790" s="8"/>
      <c r="Z790" s="8"/>
    </row>
    <row r="791" spans="1:26" ht="12.75" customHeight="1" x14ac:dyDescent="0.15">
      <c r="A791" s="8"/>
      <c r="B791" s="83"/>
      <c r="C791" s="89"/>
      <c r="D791" s="35"/>
      <c r="E791" s="35"/>
      <c r="F791" s="35"/>
      <c r="G791" s="8"/>
      <c r="H791" s="8"/>
      <c r="I791" s="8"/>
      <c r="J791" s="8"/>
      <c r="K791" s="8"/>
      <c r="L791" s="8"/>
      <c r="M791" s="8"/>
      <c r="N791" s="8"/>
      <c r="O791" s="8"/>
      <c r="P791" s="8"/>
      <c r="Q791" s="8"/>
      <c r="R791" s="8"/>
      <c r="S791" s="8"/>
      <c r="T791" s="8"/>
      <c r="U791" s="8"/>
      <c r="V791" s="8"/>
      <c r="W791" s="8"/>
      <c r="X791" s="8"/>
      <c r="Y791" s="8"/>
      <c r="Z791" s="8"/>
    </row>
    <row r="792" spans="1:26" ht="12.75" customHeight="1" x14ac:dyDescent="0.15">
      <c r="A792" s="8"/>
      <c r="B792" s="83"/>
      <c r="C792" s="89"/>
      <c r="D792" s="35"/>
      <c r="E792" s="35"/>
      <c r="F792" s="35"/>
      <c r="G792" s="8"/>
      <c r="H792" s="8"/>
      <c r="I792" s="8"/>
      <c r="J792" s="8"/>
      <c r="K792" s="8"/>
      <c r="L792" s="8"/>
      <c r="M792" s="8"/>
      <c r="N792" s="8"/>
      <c r="O792" s="8"/>
      <c r="P792" s="8"/>
      <c r="Q792" s="8"/>
      <c r="R792" s="8"/>
      <c r="S792" s="8"/>
      <c r="T792" s="8"/>
      <c r="U792" s="8"/>
      <c r="V792" s="8"/>
      <c r="W792" s="8"/>
      <c r="X792" s="8"/>
      <c r="Y792" s="8"/>
      <c r="Z792" s="8"/>
    </row>
    <row r="793" spans="1:26" ht="12.75" customHeight="1" x14ac:dyDescent="0.15">
      <c r="A793" s="8"/>
      <c r="B793" s="83"/>
      <c r="C793" s="89"/>
      <c r="D793" s="35"/>
      <c r="E793" s="35"/>
      <c r="F793" s="35"/>
      <c r="G793" s="8"/>
      <c r="H793" s="8"/>
      <c r="I793" s="8"/>
      <c r="J793" s="8"/>
      <c r="K793" s="8"/>
      <c r="L793" s="8"/>
      <c r="M793" s="8"/>
      <c r="N793" s="8"/>
      <c r="O793" s="8"/>
      <c r="P793" s="8"/>
      <c r="Q793" s="8"/>
      <c r="R793" s="8"/>
      <c r="S793" s="8"/>
      <c r="T793" s="8"/>
      <c r="U793" s="8"/>
      <c r="V793" s="8"/>
      <c r="W793" s="8"/>
      <c r="X793" s="8"/>
      <c r="Y793" s="8"/>
      <c r="Z793" s="8"/>
    </row>
    <row r="794" spans="1:26" ht="12.75" customHeight="1" x14ac:dyDescent="0.15">
      <c r="A794" s="8"/>
      <c r="B794" s="83"/>
      <c r="C794" s="89"/>
      <c r="D794" s="35"/>
      <c r="E794" s="35"/>
      <c r="F794" s="35"/>
      <c r="G794" s="8"/>
      <c r="H794" s="8"/>
      <c r="I794" s="8"/>
      <c r="J794" s="8"/>
      <c r="K794" s="8"/>
      <c r="L794" s="8"/>
      <c r="M794" s="8"/>
      <c r="N794" s="8"/>
      <c r="O794" s="8"/>
      <c r="P794" s="8"/>
      <c r="Q794" s="8"/>
      <c r="R794" s="8"/>
      <c r="S794" s="8"/>
      <c r="T794" s="8"/>
      <c r="U794" s="8"/>
      <c r="V794" s="8"/>
      <c r="W794" s="8"/>
      <c r="X794" s="8"/>
      <c r="Y794" s="8"/>
      <c r="Z794" s="8"/>
    </row>
    <row r="795" spans="1:26" ht="12.75" customHeight="1" x14ac:dyDescent="0.15">
      <c r="A795" s="8"/>
      <c r="B795" s="83"/>
      <c r="C795" s="89"/>
      <c r="D795" s="35"/>
      <c r="E795" s="35"/>
      <c r="F795" s="35"/>
      <c r="G795" s="8"/>
      <c r="H795" s="8"/>
      <c r="I795" s="8"/>
      <c r="J795" s="8"/>
      <c r="K795" s="8"/>
      <c r="L795" s="8"/>
      <c r="M795" s="8"/>
      <c r="N795" s="8"/>
      <c r="O795" s="8"/>
      <c r="P795" s="8"/>
      <c r="Q795" s="8"/>
      <c r="R795" s="8"/>
      <c r="S795" s="8"/>
      <c r="T795" s="8"/>
      <c r="U795" s="8"/>
      <c r="V795" s="8"/>
      <c r="W795" s="8"/>
      <c r="X795" s="8"/>
      <c r="Y795" s="8"/>
      <c r="Z795" s="8"/>
    </row>
    <row r="796" spans="1:26" ht="12.75" customHeight="1" x14ac:dyDescent="0.15">
      <c r="A796" s="8"/>
      <c r="B796" s="83"/>
      <c r="C796" s="89"/>
      <c r="D796" s="35"/>
      <c r="E796" s="35"/>
      <c r="F796" s="35"/>
      <c r="G796" s="8"/>
      <c r="H796" s="8"/>
      <c r="I796" s="8"/>
      <c r="J796" s="8"/>
      <c r="K796" s="8"/>
      <c r="L796" s="8"/>
      <c r="M796" s="8"/>
      <c r="N796" s="8"/>
      <c r="O796" s="8"/>
      <c r="P796" s="8"/>
      <c r="Q796" s="8"/>
      <c r="R796" s="8"/>
      <c r="S796" s="8"/>
      <c r="T796" s="8"/>
      <c r="U796" s="8"/>
      <c r="V796" s="8"/>
      <c r="W796" s="8"/>
      <c r="X796" s="8"/>
      <c r="Y796" s="8"/>
      <c r="Z796" s="8"/>
    </row>
    <row r="797" spans="1:26" ht="12.75" customHeight="1" x14ac:dyDescent="0.15">
      <c r="A797" s="8"/>
      <c r="B797" s="83"/>
      <c r="C797" s="89"/>
      <c r="D797" s="35"/>
      <c r="E797" s="35"/>
      <c r="F797" s="35"/>
      <c r="G797" s="8"/>
      <c r="H797" s="8"/>
      <c r="I797" s="8"/>
      <c r="J797" s="8"/>
      <c r="K797" s="8"/>
      <c r="L797" s="8"/>
      <c r="M797" s="8"/>
      <c r="N797" s="8"/>
      <c r="O797" s="8"/>
      <c r="P797" s="8"/>
      <c r="Q797" s="8"/>
      <c r="R797" s="8"/>
      <c r="S797" s="8"/>
      <c r="T797" s="8"/>
      <c r="U797" s="8"/>
      <c r="V797" s="8"/>
      <c r="W797" s="8"/>
      <c r="X797" s="8"/>
      <c r="Y797" s="8"/>
      <c r="Z797" s="8"/>
    </row>
    <row r="798" spans="1:26" ht="12.75" customHeight="1" x14ac:dyDescent="0.15">
      <c r="A798" s="8"/>
      <c r="B798" s="83"/>
      <c r="C798" s="89"/>
      <c r="D798" s="35"/>
      <c r="E798" s="35"/>
      <c r="F798" s="35"/>
      <c r="G798" s="8"/>
      <c r="H798" s="8"/>
      <c r="I798" s="8"/>
      <c r="J798" s="8"/>
      <c r="K798" s="8"/>
      <c r="L798" s="8"/>
      <c r="M798" s="8"/>
      <c r="N798" s="8"/>
      <c r="O798" s="8"/>
      <c r="P798" s="8"/>
      <c r="Q798" s="8"/>
      <c r="R798" s="8"/>
      <c r="S798" s="8"/>
      <c r="T798" s="8"/>
      <c r="U798" s="8"/>
      <c r="V798" s="8"/>
      <c r="W798" s="8"/>
      <c r="X798" s="8"/>
      <c r="Y798" s="8"/>
      <c r="Z798" s="8"/>
    </row>
    <row r="799" spans="1:26" ht="12.75" customHeight="1" x14ac:dyDescent="0.15">
      <c r="A799" s="8"/>
      <c r="B799" s="83"/>
      <c r="C799" s="89"/>
      <c r="D799" s="35"/>
      <c r="E799" s="35"/>
      <c r="F799" s="35"/>
      <c r="G799" s="8"/>
      <c r="H799" s="8"/>
      <c r="I799" s="8"/>
      <c r="J799" s="8"/>
      <c r="K799" s="8"/>
      <c r="L799" s="8"/>
      <c r="M799" s="8"/>
      <c r="N799" s="8"/>
      <c r="O799" s="8"/>
      <c r="P799" s="8"/>
      <c r="Q799" s="8"/>
      <c r="R799" s="8"/>
      <c r="S799" s="8"/>
      <c r="T799" s="8"/>
      <c r="U799" s="8"/>
      <c r="V799" s="8"/>
      <c r="W799" s="8"/>
      <c r="X799" s="8"/>
      <c r="Y799" s="8"/>
      <c r="Z799" s="8"/>
    </row>
    <row r="800" spans="1:26" ht="12.75" customHeight="1" x14ac:dyDescent="0.15">
      <c r="A800" s="8"/>
      <c r="B800" s="83"/>
      <c r="C800" s="89"/>
      <c r="D800" s="35"/>
      <c r="E800" s="35"/>
      <c r="F800" s="35"/>
      <c r="G800" s="8"/>
      <c r="H800" s="8"/>
      <c r="I800" s="8"/>
      <c r="J800" s="8"/>
      <c r="K800" s="8"/>
      <c r="L800" s="8"/>
      <c r="M800" s="8"/>
      <c r="N800" s="8"/>
      <c r="O800" s="8"/>
      <c r="P800" s="8"/>
      <c r="Q800" s="8"/>
      <c r="R800" s="8"/>
      <c r="S800" s="8"/>
      <c r="T800" s="8"/>
      <c r="U800" s="8"/>
      <c r="V800" s="8"/>
      <c r="W800" s="8"/>
      <c r="X800" s="8"/>
      <c r="Y800" s="8"/>
      <c r="Z800" s="8"/>
    </row>
    <row r="801" spans="1:26" ht="12.75" customHeight="1" x14ac:dyDescent="0.15">
      <c r="A801" s="8"/>
      <c r="B801" s="83"/>
      <c r="C801" s="89"/>
      <c r="D801" s="35"/>
      <c r="E801" s="35"/>
      <c r="F801" s="35"/>
      <c r="G801" s="8"/>
      <c r="H801" s="8"/>
      <c r="I801" s="8"/>
      <c r="J801" s="8"/>
      <c r="K801" s="8"/>
      <c r="L801" s="8"/>
      <c r="M801" s="8"/>
      <c r="N801" s="8"/>
      <c r="O801" s="8"/>
      <c r="P801" s="8"/>
      <c r="Q801" s="8"/>
      <c r="R801" s="8"/>
      <c r="S801" s="8"/>
      <c r="T801" s="8"/>
      <c r="U801" s="8"/>
      <c r="V801" s="8"/>
      <c r="W801" s="8"/>
      <c r="X801" s="8"/>
      <c r="Y801" s="8"/>
      <c r="Z801" s="8"/>
    </row>
    <row r="802" spans="1:26" ht="12.75" customHeight="1" x14ac:dyDescent="0.15">
      <c r="A802" s="8"/>
      <c r="B802" s="83"/>
      <c r="C802" s="89"/>
      <c r="D802" s="35"/>
      <c r="E802" s="35"/>
      <c r="F802" s="35"/>
      <c r="G802" s="8"/>
      <c r="H802" s="8"/>
      <c r="I802" s="8"/>
      <c r="J802" s="8"/>
      <c r="K802" s="8"/>
      <c r="L802" s="8"/>
      <c r="M802" s="8"/>
      <c r="N802" s="8"/>
      <c r="O802" s="8"/>
      <c r="P802" s="8"/>
      <c r="Q802" s="8"/>
      <c r="R802" s="8"/>
      <c r="S802" s="8"/>
      <c r="T802" s="8"/>
      <c r="U802" s="8"/>
      <c r="V802" s="8"/>
      <c r="W802" s="8"/>
      <c r="X802" s="8"/>
      <c r="Y802" s="8"/>
      <c r="Z802" s="8"/>
    </row>
    <row r="803" spans="1:26" ht="12.75" customHeight="1" x14ac:dyDescent="0.15">
      <c r="A803" s="8"/>
      <c r="B803" s="83"/>
      <c r="C803" s="89"/>
      <c r="D803" s="35"/>
      <c r="E803" s="35"/>
      <c r="F803" s="35"/>
      <c r="G803" s="8"/>
      <c r="H803" s="8"/>
      <c r="I803" s="8"/>
      <c r="J803" s="8"/>
      <c r="K803" s="8"/>
      <c r="L803" s="8"/>
      <c r="M803" s="8"/>
      <c r="N803" s="8"/>
      <c r="O803" s="8"/>
      <c r="P803" s="8"/>
      <c r="Q803" s="8"/>
      <c r="R803" s="8"/>
      <c r="S803" s="8"/>
      <c r="T803" s="8"/>
      <c r="U803" s="8"/>
      <c r="V803" s="8"/>
      <c r="W803" s="8"/>
      <c r="X803" s="8"/>
      <c r="Y803" s="8"/>
      <c r="Z803" s="8"/>
    </row>
    <row r="804" spans="1:26" ht="12.75" customHeight="1" x14ac:dyDescent="0.15">
      <c r="A804" s="8"/>
      <c r="B804" s="83"/>
      <c r="C804" s="89"/>
      <c r="D804" s="35"/>
      <c r="E804" s="35"/>
      <c r="F804" s="35"/>
      <c r="G804" s="8"/>
      <c r="H804" s="8"/>
      <c r="I804" s="8"/>
      <c r="J804" s="8"/>
      <c r="K804" s="8"/>
      <c r="L804" s="8"/>
      <c r="M804" s="8"/>
      <c r="N804" s="8"/>
      <c r="O804" s="8"/>
      <c r="P804" s="8"/>
      <c r="Q804" s="8"/>
      <c r="R804" s="8"/>
      <c r="S804" s="8"/>
      <c r="T804" s="8"/>
      <c r="U804" s="8"/>
      <c r="V804" s="8"/>
      <c r="W804" s="8"/>
      <c r="X804" s="8"/>
      <c r="Y804" s="8"/>
      <c r="Z804" s="8"/>
    </row>
    <row r="805" spans="1:26" ht="12.75" customHeight="1" x14ac:dyDescent="0.15">
      <c r="A805" s="8"/>
      <c r="B805" s="83"/>
      <c r="C805" s="89"/>
      <c r="D805" s="35"/>
      <c r="E805" s="35"/>
      <c r="F805" s="35"/>
      <c r="G805" s="8"/>
      <c r="H805" s="8"/>
      <c r="I805" s="8"/>
      <c r="J805" s="8"/>
      <c r="K805" s="8"/>
      <c r="L805" s="8"/>
      <c r="M805" s="8"/>
      <c r="N805" s="8"/>
      <c r="O805" s="8"/>
      <c r="P805" s="8"/>
      <c r="Q805" s="8"/>
      <c r="R805" s="8"/>
      <c r="S805" s="8"/>
      <c r="T805" s="8"/>
      <c r="U805" s="8"/>
      <c r="V805" s="8"/>
      <c r="W805" s="8"/>
      <c r="X805" s="8"/>
      <c r="Y805" s="8"/>
      <c r="Z805" s="8"/>
    </row>
    <row r="806" spans="1:26" ht="12.75" customHeight="1" x14ac:dyDescent="0.15">
      <c r="A806" s="8"/>
      <c r="B806" s="83"/>
      <c r="C806" s="89"/>
      <c r="D806" s="35"/>
      <c r="E806" s="35"/>
      <c r="F806" s="35"/>
      <c r="G806" s="8"/>
      <c r="H806" s="8"/>
      <c r="I806" s="8"/>
      <c r="J806" s="8"/>
      <c r="K806" s="8"/>
      <c r="L806" s="8"/>
      <c r="M806" s="8"/>
      <c r="N806" s="8"/>
      <c r="O806" s="8"/>
      <c r="P806" s="8"/>
      <c r="Q806" s="8"/>
      <c r="R806" s="8"/>
      <c r="S806" s="8"/>
      <c r="T806" s="8"/>
      <c r="U806" s="8"/>
      <c r="V806" s="8"/>
      <c r="W806" s="8"/>
      <c r="X806" s="8"/>
      <c r="Y806" s="8"/>
      <c r="Z806" s="8"/>
    </row>
    <row r="807" spans="1:26" ht="12.75" customHeight="1" x14ac:dyDescent="0.15">
      <c r="A807" s="8"/>
      <c r="B807" s="83"/>
      <c r="C807" s="89"/>
      <c r="D807" s="35"/>
      <c r="E807" s="35"/>
      <c r="F807" s="35"/>
      <c r="G807" s="8"/>
      <c r="H807" s="8"/>
      <c r="I807" s="8"/>
      <c r="J807" s="8"/>
      <c r="K807" s="8"/>
      <c r="L807" s="8"/>
      <c r="M807" s="8"/>
      <c r="N807" s="8"/>
      <c r="O807" s="8"/>
      <c r="P807" s="8"/>
      <c r="Q807" s="8"/>
      <c r="R807" s="8"/>
      <c r="S807" s="8"/>
      <c r="T807" s="8"/>
      <c r="U807" s="8"/>
      <c r="V807" s="8"/>
      <c r="W807" s="8"/>
      <c r="X807" s="8"/>
      <c r="Y807" s="8"/>
      <c r="Z807" s="8"/>
    </row>
    <row r="808" spans="1:26" ht="12.75" customHeight="1" x14ac:dyDescent="0.15">
      <c r="A808" s="8"/>
      <c r="B808" s="83"/>
      <c r="C808" s="89"/>
      <c r="D808" s="35"/>
      <c r="E808" s="35"/>
      <c r="F808" s="35"/>
      <c r="G808" s="8"/>
      <c r="H808" s="8"/>
      <c r="I808" s="8"/>
      <c r="J808" s="8"/>
      <c r="K808" s="8"/>
      <c r="L808" s="8"/>
      <c r="M808" s="8"/>
      <c r="N808" s="8"/>
      <c r="O808" s="8"/>
      <c r="P808" s="8"/>
      <c r="Q808" s="8"/>
      <c r="R808" s="8"/>
      <c r="S808" s="8"/>
      <c r="T808" s="8"/>
      <c r="U808" s="8"/>
      <c r="V808" s="8"/>
      <c r="W808" s="8"/>
      <c r="X808" s="8"/>
      <c r="Y808" s="8"/>
      <c r="Z808" s="8"/>
    </row>
    <row r="809" spans="1:26" ht="12.75" customHeight="1" x14ac:dyDescent="0.15">
      <c r="A809" s="8"/>
      <c r="B809" s="83"/>
      <c r="C809" s="89"/>
      <c r="D809" s="35"/>
      <c r="E809" s="35"/>
      <c r="F809" s="35"/>
      <c r="G809" s="8"/>
      <c r="H809" s="8"/>
      <c r="I809" s="8"/>
      <c r="J809" s="8"/>
      <c r="K809" s="8"/>
      <c r="L809" s="8"/>
      <c r="M809" s="8"/>
      <c r="N809" s="8"/>
      <c r="O809" s="8"/>
      <c r="P809" s="8"/>
      <c r="Q809" s="8"/>
      <c r="R809" s="8"/>
      <c r="S809" s="8"/>
      <c r="T809" s="8"/>
      <c r="U809" s="8"/>
      <c r="V809" s="8"/>
      <c r="W809" s="8"/>
      <c r="X809" s="8"/>
      <c r="Y809" s="8"/>
      <c r="Z809" s="8"/>
    </row>
    <row r="810" spans="1:26" ht="12.75" customHeight="1" x14ac:dyDescent="0.15">
      <c r="A810" s="8"/>
      <c r="B810" s="83"/>
      <c r="C810" s="89"/>
      <c r="D810" s="35"/>
      <c r="E810" s="35"/>
      <c r="F810" s="35"/>
      <c r="G810" s="8"/>
      <c r="H810" s="8"/>
      <c r="I810" s="8"/>
      <c r="J810" s="8"/>
      <c r="K810" s="8"/>
      <c r="L810" s="8"/>
      <c r="M810" s="8"/>
      <c r="N810" s="8"/>
      <c r="O810" s="8"/>
      <c r="P810" s="8"/>
      <c r="Q810" s="8"/>
      <c r="R810" s="8"/>
      <c r="S810" s="8"/>
      <c r="T810" s="8"/>
      <c r="U810" s="8"/>
      <c r="V810" s="8"/>
      <c r="W810" s="8"/>
      <c r="X810" s="8"/>
      <c r="Y810" s="8"/>
      <c r="Z810" s="8"/>
    </row>
    <row r="811" spans="1:26" ht="12.75" customHeight="1" x14ac:dyDescent="0.15">
      <c r="A811" s="8"/>
      <c r="B811" s="83"/>
      <c r="C811" s="89"/>
      <c r="D811" s="35"/>
      <c r="E811" s="35"/>
      <c r="F811" s="35"/>
      <c r="G811" s="8"/>
      <c r="H811" s="8"/>
      <c r="I811" s="8"/>
      <c r="J811" s="8"/>
      <c r="K811" s="8"/>
      <c r="L811" s="8"/>
      <c r="M811" s="8"/>
      <c r="N811" s="8"/>
      <c r="O811" s="8"/>
      <c r="P811" s="8"/>
      <c r="Q811" s="8"/>
      <c r="R811" s="8"/>
      <c r="S811" s="8"/>
      <c r="T811" s="8"/>
      <c r="U811" s="8"/>
      <c r="V811" s="8"/>
      <c r="W811" s="8"/>
      <c r="X811" s="8"/>
      <c r="Y811" s="8"/>
      <c r="Z811" s="8"/>
    </row>
    <row r="812" spans="1:26" ht="12.75" customHeight="1" x14ac:dyDescent="0.15">
      <c r="A812" s="8"/>
      <c r="B812" s="83"/>
      <c r="C812" s="89"/>
      <c r="D812" s="35"/>
      <c r="E812" s="35"/>
      <c r="F812" s="35"/>
      <c r="G812" s="8"/>
      <c r="H812" s="8"/>
      <c r="I812" s="8"/>
      <c r="J812" s="8"/>
      <c r="K812" s="8"/>
      <c r="L812" s="8"/>
      <c r="M812" s="8"/>
      <c r="N812" s="8"/>
      <c r="O812" s="8"/>
      <c r="P812" s="8"/>
      <c r="Q812" s="8"/>
      <c r="R812" s="8"/>
      <c r="S812" s="8"/>
      <c r="T812" s="8"/>
      <c r="U812" s="8"/>
      <c r="V812" s="8"/>
      <c r="W812" s="8"/>
      <c r="X812" s="8"/>
      <c r="Y812" s="8"/>
      <c r="Z812" s="8"/>
    </row>
    <row r="813" spans="1:26" ht="12.75" customHeight="1" x14ac:dyDescent="0.15">
      <c r="A813" s="8"/>
      <c r="B813" s="83"/>
      <c r="C813" s="89"/>
      <c r="D813" s="35"/>
      <c r="E813" s="35"/>
      <c r="F813" s="35"/>
      <c r="G813" s="8"/>
      <c r="H813" s="8"/>
      <c r="I813" s="8"/>
      <c r="J813" s="8"/>
      <c r="K813" s="8"/>
      <c r="L813" s="8"/>
      <c r="M813" s="8"/>
      <c r="N813" s="8"/>
      <c r="O813" s="8"/>
      <c r="P813" s="8"/>
      <c r="Q813" s="8"/>
      <c r="R813" s="8"/>
      <c r="S813" s="8"/>
      <c r="T813" s="8"/>
      <c r="U813" s="8"/>
      <c r="V813" s="8"/>
      <c r="W813" s="8"/>
      <c r="X813" s="8"/>
      <c r="Y813" s="8"/>
      <c r="Z813" s="8"/>
    </row>
    <row r="814" spans="1:26" ht="12.75" customHeight="1" x14ac:dyDescent="0.15">
      <c r="A814" s="8"/>
      <c r="B814" s="83"/>
      <c r="C814" s="89"/>
      <c r="D814" s="35"/>
      <c r="E814" s="35"/>
      <c r="F814" s="35"/>
      <c r="G814" s="8"/>
      <c r="H814" s="8"/>
      <c r="I814" s="8"/>
      <c r="J814" s="8"/>
      <c r="K814" s="8"/>
      <c r="L814" s="8"/>
      <c r="M814" s="8"/>
      <c r="N814" s="8"/>
      <c r="O814" s="8"/>
      <c r="P814" s="8"/>
      <c r="Q814" s="8"/>
      <c r="R814" s="8"/>
      <c r="S814" s="8"/>
      <c r="T814" s="8"/>
      <c r="U814" s="8"/>
      <c r="V814" s="8"/>
      <c r="W814" s="8"/>
      <c r="X814" s="8"/>
      <c r="Y814" s="8"/>
      <c r="Z814" s="8"/>
    </row>
    <row r="815" spans="1:26" ht="12.75" customHeight="1" x14ac:dyDescent="0.15">
      <c r="A815" s="8"/>
      <c r="B815" s="83"/>
      <c r="C815" s="89"/>
      <c r="D815" s="35"/>
      <c r="E815" s="35"/>
      <c r="F815" s="35"/>
      <c r="G815" s="8"/>
      <c r="H815" s="8"/>
      <c r="I815" s="8"/>
      <c r="J815" s="8"/>
      <c r="K815" s="8"/>
      <c r="L815" s="8"/>
      <c r="M815" s="8"/>
      <c r="N815" s="8"/>
      <c r="O815" s="8"/>
      <c r="P815" s="8"/>
      <c r="Q815" s="8"/>
      <c r="R815" s="8"/>
      <c r="S815" s="8"/>
      <c r="T815" s="8"/>
      <c r="U815" s="8"/>
      <c r="V815" s="8"/>
      <c r="W815" s="8"/>
      <c r="X815" s="8"/>
      <c r="Y815" s="8"/>
      <c r="Z815" s="8"/>
    </row>
    <row r="816" spans="1:26" ht="12.75" customHeight="1" x14ac:dyDescent="0.15">
      <c r="A816" s="8"/>
      <c r="B816" s="83"/>
      <c r="C816" s="89"/>
      <c r="D816" s="35"/>
      <c r="E816" s="35"/>
      <c r="F816" s="35"/>
      <c r="G816" s="8"/>
      <c r="H816" s="8"/>
      <c r="I816" s="8"/>
      <c r="J816" s="8"/>
      <c r="K816" s="8"/>
      <c r="L816" s="8"/>
      <c r="M816" s="8"/>
      <c r="N816" s="8"/>
      <c r="O816" s="8"/>
      <c r="P816" s="8"/>
      <c r="Q816" s="8"/>
      <c r="R816" s="8"/>
      <c r="S816" s="8"/>
      <c r="T816" s="8"/>
      <c r="U816" s="8"/>
      <c r="V816" s="8"/>
      <c r="W816" s="8"/>
      <c r="X816" s="8"/>
      <c r="Y816" s="8"/>
      <c r="Z816" s="8"/>
    </row>
    <row r="817" spans="1:26" ht="12.75" customHeight="1" x14ac:dyDescent="0.15">
      <c r="A817" s="8"/>
      <c r="B817" s="83"/>
      <c r="C817" s="89"/>
      <c r="D817" s="35"/>
      <c r="E817" s="35"/>
      <c r="F817" s="35"/>
      <c r="G817" s="8"/>
      <c r="H817" s="8"/>
      <c r="I817" s="8"/>
      <c r="J817" s="8"/>
      <c r="K817" s="8"/>
      <c r="L817" s="8"/>
      <c r="M817" s="8"/>
      <c r="N817" s="8"/>
      <c r="O817" s="8"/>
      <c r="P817" s="8"/>
      <c r="Q817" s="8"/>
      <c r="R817" s="8"/>
      <c r="S817" s="8"/>
      <c r="T817" s="8"/>
      <c r="U817" s="8"/>
      <c r="V817" s="8"/>
      <c r="W817" s="8"/>
      <c r="X817" s="8"/>
      <c r="Y817" s="8"/>
      <c r="Z817" s="8"/>
    </row>
    <row r="818" spans="1:26" ht="12.75" customHeight="1" x14ac:dyDescent="0.15">
      <c r="A818" s="8"/>
      <c r="B818" s="83"/>
      <c r="C818" s="89"/>
      <c r="D818" s="35"/>
      <c r="E818" s="35"/>
      <c r="F818" s="35"/>
      <c r="G818" s="8"/>
      <c r="H818" s="8"/>
      <c r="I818" s="8"/>
      <c r="J818" s="8"/>
      <c r="K818" s="8"/>
      <c r="L818" s="8"/>
      <c r="M818" s="8"/>
      <c r="N818" s="8"/>
      <c r="O818" s="8"/>
      <c r="P818" s="8"/>
      <c r="Q818" s="8"/>
      <c r="R818" s="8"/>
      <c r="S818" s="8"/>
      <c r="T818" s="8"/>
      <c r="U818" s="8"/>
      <c r="V818" s="8"/>
      <c r="W818" s="8"/>
      <c r="X818" s="8"/>
      <c r="Y818" s="8"/>
      <c r="Z818" s="8"/>
    </row>
    <row r="819" spans="1:26" ht="12.75" customHeight="1" x14ac:dyDescent="0.15">
      <c r="A819" s="8"/>
      <c r="B819" s="83"/>
      <c r="C819" s="89"/>
      <c r="D819" s="35"/>
      <c r="E819" s="35"/>
      <c r="F819" s="35"/>
      <c r="G819" s="8"/>
      <c r="H819" s="8"/>
      <c r="I819" s="8"/>
      <c r="J819" s="8"/>
      <c r="K819" s="8"/>
      <c r="L819" s="8"/>
      <c r="M819" s="8"/>
      <c r="N819" s="8"/>
      <c r="O819" s="8"/>
      <c r="P819" s="8"/>
      <c r="Q819" s="8"/>
      <c r="R819" s="8"/>
      <c r="S819" s="8"/>
      <c r="T819" s="8"/>
      <c r="U819" s="8"/>
      <c r="V819" s="8"/>
      <c r="W819" s="8"/>
      <c r="X819" s="8"/>
      <c r="Y819" s="8"/>
      <c r="Z819" s="8"/>
    </row>
    <row r="820" spans="1:26" ht="12.75" customHeight="1" x14ac:dyDescent="0.15">
      <c r="A820" s="8"/>
      <c r="B820" s="83"/>
      <c r="C820" s="89"/>
      <c r="D820" s="35"/>
      <c r="E820" s="35"/>
      <c r="F820" s="35"/>
      <c r="G820" s="8"/>
      <c r="H820" s="8"/>
      <c r="I820" s="8"/>
      <c r="J820" s="8"/>
      <c r="K820" s="8"/>
      <c r="L820" s="8"/>
      <c r="M820" s="8"/>
      <c r="N820" s="8"/>
      <c r="O820" s="8"/>
      <c r="P820" s="8"/>
      <c r="Q820" s="8"/>
      <c r="R820" s="8"/>
      <c r="S820" s="8"/>
      <c r="T820" s="8"/>
      <c r="U820" s="8"/>
      <c r="V820" s="8"/>
      <c r="W820" s="8"/>
      <c r="X820" s="8"/>
      <c r="Y820" s="8"/>
      <c r="Z820" s="8"/>
    </row>
    <row r="821" spans="1:26" ht="12.75" customHeight="1" x14ac:dyDescent="0.15">
      <c r="A821" s="8"/>
      <c r="B821" s="83"/>
      <c r="C821" s="89"/>
      <c r="D821" s="35"/>
      <c r="E821" s="35"/>
      <c r="F821" s="35"/>
      <c r="G821" s="8"/>
      <c r="H821" s="8"/>
      <c r="I821" s="8"/>
      <c r="J821" s="8"/>
      <c r="K821" s="8"/>
      <c r="L821" s="8"/>
      <c r="M821" s="8"/>
      <c r="N821" s="8"/>
      <c r="O821" s="8"/>
      <c r="P821" s="8"/>
      <c r="Q821" s="8"/>
      <c r="R821" s="8"/>
      <c r="S821" s="8"/>
      <c r="T821" s="8"/>
      <c r="U821" s="8"/>
      <c r="V821" s="8"/>
      <c r="W821" s="8"/>
      <c r="X821" s="8"/>
      <c r="Y821" s="8"/>
      <c r="Z821" s="8"/>
    </row>
    <row r="822" spans="1:26" ht="12.75" customHeight="1" x14ac:dyDescent="0.15">
      <c r="A822" s="8"/>
      <c r="B822" s="83"/>
      <c r="C822" s="89"/>
      <c r="D822" s="35"/>
      <c r="E822" s="35"/>
      <c r="F822" s="35"/>
      <c r="G822" s="8"/>
      <c r="H822" s="8"/>
      <c r="I822" s="8"/>
      <c r="J822" s="8"/>
      <c r="K822" s="8"/>
      <c r="L822" s="8"/>
      <c r="M822" s="8"/>
      <c r="N822" s="8"/>
      <c r="O822" s="8"/>
      <c r="P822" s="8"/>
      <c r="Q822" s="8"/>
      <c r="R822" s="8"/>
      <c r="S822" s="8"/>
      <c r="T822" s="8"/>
      <c r="U822" s="8"/>
      <c r="V822" s="8"/>
      <c r="W822" s="8"/>
      <c r="X822" s="8"/>
      <c r="Y822" s="8"/>
      <c r="Z822" s="8"/>
    </row>
    <row r="823" spans="1:26" ht="12.75" customHeight="1" x14ac:dyDescent="0.15">
      <c r="A823" s="8"/>
      <c r="B823" s="83"/>
      <c r="C823" s="89"/>
      <c r="D823" s="35"/>
      <c r="E823" s="35"/>
      <c r="F823" s="35"/>
      <c r="G823" s="8"/>
      <c r="H823" s="8"/>
      <c r="I823" s="8"/>
      <c r="J823" s="8"/>
      <c r="K823" s="8"/>
      <c r="L823" s="8"/>
      <c r="M823" s="8"/>
      <c r="N823" s="8"/>
      <c r="O823" s="8"/>
      <c r="P823" s="8"/>
      <c r="Q823" s="8"/>
      <c r="R823" s="8"/>
      <c r="S823" s="8"/>
      <c r="T823" s="8"/>
      <c r="U823" s="8"/>
      <c r="V823" s="8"/>
      <c r="W823" s="8"/>
      <c r="X823" s="8"/>
      <c r="Y823" s="8"/>
      <c r="Z823" s="8"/>
    </row>
    <row r="824" spans="1:26" ht="12.75" customHeight="1" x14ac:dyDescent="0.15">
      <c r="A824" s="8"/>
      <c r="B824" s="83"/>
      <c r="C824" s="89"/>
      <c r="D824" s="35"/>
      <c r="E824" s="35"/>
      <c r="F824" s="35"/>
      <c r="G824" s="8"/>
      <c r="H824" s="8"/>
      <c r="I824" s="8"/>
      <c r="J824" s="8"/>
      <c r="K824" s="8"/>
      <c r="L824" s="8"/>
      <c r="M824" s="8"/>
      <c r="N824" s="8"/>
      <c r="O824" s="8"/>
      <c r="P824" s="8"/>
      <c r="Q824" s="8"/>
      <c r="R824" s="8"/>
      <c r="S824" s="8"/>
      <c r="T824" s="8"/>
      <c r="U824" s="8"/>
      <c r="V824" s="8"/>
      <c r="W824" s="8"/>
      <c r="X824" s="8"/>
      <c r="Y824" s="8"/>
      <c r="Z824" s="8"/>
    </row>
    <row r="825" spans="1:26" ht="12.75" customHeight="1" x14ac:dyDescent="0.15">
      <c r="A825" s="8"/>
      <c r="B825" s="83"/>
      <c r="C825" s="89"/>
      <c r="D825" s="35"/>
      <c r="E825" s="35"/>
      <c r="F825" s="35"/>
      <c r="G825" s="8"/>
      <c r="H825" s="8"/>
      <c r="I825" s="8"/>
      <c r="J825" s="8"/>
      <c r="K825" s="8"/>
      <c r="L825" s="8"/>
      <c r="M825" s="8"/>
      <c r="N825" s="8"/>
      <c r="O825" s="8"/>
      <c r="P825" s="8"/>
      <c r="Q825" s="8"/>
      <c r="R825" s="8"/>
      <c r="S825" s="8"/>
      <c r="T825" s="8"/>
      <c r="U825" s="8"/>
      <c r="V825" s="8"/>
      <c r="W825" s="8"/>
      <c r="X825" s="8"/>
      <c r="Y825" s="8"/>
      <c r="Z825" s="8"/>
    </row>
    <row r="826" spans="1:26" ht="12.75" customHeight="1" x14ac:dyDescent="0.15">
      <c r="A826" s="8"/>
      <c r="B826" s="83"/>
      <c r="C826" s="89"/>
      <c r="D826" s="35"/>
      <c r="E826" s="35"/>
      <c r="F826" s="35"/>
      <c r="G826" s="8"/>
      <c r="H826" s="8"/>
      <c r="I826" s="8"/>
      <c r="J826" s="8"/>
      <c r="K826" s="8"/>
      <c r="L826" s="8"/>
      <c r="M826" s="8"/>
      <c r="N826" s="8"/>
      <c r="O826" s="8"/>
      <c r="P826" s="8"/>
      <c r="Q826" s="8"/>
      <c r="R826" s="8"/>
      <c r="S826" s="8"/>
      <c r="T826" s="8"/>
      <c r="U826" s="8"/>
      <c r="V826" s="8"/>
      <c r="W826" s="8"/>
      <c r="X826" s="8"/>
      <c r="Y826" s="8"/>
      <c r="Z826" s="8"/>
    </row>
    <row r="827" spans="1:26" ht="12.75" customHeight="1" x14ac:dyDescent="0.15">
      <c r="A827" s="8"/>
      <c r="B827" s="83"/>
      <c r="C827" s="89"/>
      <c r="D827" s="35"/>
      <c r="E827" s="35"/>
      <c r="F827" s="35"/>
      <c r="G827" s="8"/>
      <c r="H827" s="8"/>
      <c r="I827" s="8"/>
      <c r="J827" s="8"/>
      <c r="K827" s="8"/>
      <c r="L827" s="8"/>
      <c r="M827" s="8"/>
      <c r="N827" s="8"/>
      <c r="O827" s="8"/>
      <c r="P827" s="8"/>
      <c r="Q827" s="8"/>
      <c r="R827" s="8"/>
      <c r="S827" s="8"/>
      <c r="T827" s="8"/>
      <c r="U827" s="8"/>
      <c r="V827" s="8"/>
      <c r="W827" s="8"/>
      <c r="X827" s="8"/>
      <c r="Y827" s="8"/>
      <c r="Z827" s="8"/>
    </row>
    <row r="828" spans="1:26" ht="12.75" customHeight="1" x14ac:dyDescent="0.15">
      <c r="A828" s="8"/>
      <c r="B828" s="83"/>
      <c r="C828" s="89"/>
      <c r="D828" s="35"/>
      <c r="E828" s="35"/>
      <c r="F828" s="35"/>
      <c r="G828" s="8"/>
      <c r="H828" s="8"/>
      <c r="I828" s="8"/>
      <c r="J828" s="8"/>
      <c r="K828" s="8"/>
      <c r="L828" s="8"/>
      <c r="M828" s="8"/>
      <c r="N828" s="8"/>
      <c r="O828" s="8"/>
      <c r="P828" s="8"/>
      <c r="Q828" s="8"/>
      <c r="R828" s="8"/>
      <c r="S828" s="8"/>
      <c r="T828" s="8"/>
      <c r="U828" s="8"/>
      <c r="V828" s="8"/>
      <c r="W828" s="8"/>
      <c r="X828" s="8"/>
      <c r="Y828" s="8"/>
      <c r="Z828" s="8"/>
    </row>
    <row r="829" spans="1:26" ht="12.75" customHeight="1" x14ac:dyDescent="0.15">
      <c r="A829" s="8"/>
      <c r="B829" s="83"/>
      <c r="C829" s="89"/>
      <c r="D829" s="35"/>
      <c r="E829" s="35"/>
      <c r="F829" s="35"/>
      <c r="G829" s="8"/>
      <c r="H829" s="8"/>
      <c r="I829" s="8"/>
      <c r="J829" s="8"/>
      <c r="K829" s="8"/>
      <c r="L829" s="8"/>
      <c r="M829" s="8"/>
      <c r="N829" s="8"/>
      <c r="O829" s="8"/>
      <c r="P829" s="8"/>
      <c r="Q829" s="8"/>
      <c r="R829" s="8"/>
      <c r="S829" s="8"/>
      <c r="T829" s="8"/>
      <c r="U829" s="8"/>
      <c r="V829" s="8"/>
      <c r="W829" s="8"/>
      <c r="X829" s="8"/>
      <c r="Y829" s="8"/>
      <c r="Z829" s="8"/>
    </row>
    <row r="830" spans="1:26" ht="12.75" customHeight="1" x14ac:dyDescent="0.15">
      <c r="A830" s="8"/>
      <c r="B830" s="83"/>
      <c r="C830" s="89"/>
      <c r="D830" s="35"/>
      <c r="E830" s="35"/>
      <c r="F830" s="35"/>
      <c r="G830" s="8"/>
      <c r="H830" s="8"/>
      <c r="I830" s="8"/>
      <c r="J830" s="8"/>
      <c r="K830" s="8"/>
      <c r="L830" s="8"/>
      <c r="M830" s="8"/>
      <c r="N830" s="8"/>
      <c r="O830" s="8"/>
      <c r="P830" s="8"/>
      <c r="Q830" s="8"/>
      <c r="R830" s="8"/>
      <c r="S830" s="8"/>
      <c r="T830" s="8"/>
      <c r="U830" s="8"/>
      <c r="V830" s="8"/>
      <c r="W830" s="8"/>
      <c r="X830" s="8"/>
      <c r="Y830" s="8"/>
      <c r="Z830" s="8"/>
    </row>
    <row r="831" spans="1:26" ht="12.75" customHeight="1" x14ac:dyDescent="0.15">
      <c r="A831" s="8"/>
      <c r="B831" s="83"/>
      <c r="C831" s="89"/>
      <c r="D831" s="35"/>
      <c r="E831" s="35"/>
      <c r="F831" s="35"/>
      <c r="G831" s="8"/>
      <c r="H831" s="8"/>
      <c r="I831" s="8"/>
      <c r="J831" s="8"/>
      <c r="K831" s="8"/>
      <c r="L831" s="8"/>
      <c r="M831" s="8"/>
      <c r="N831" s="8"/>
      <c r="O831" s="8"/>
      <c r="P831" s="8"/>
      <c r="Q831" s="8"/>
      <c r="R831" s="8"/>
      <c r="S831" s="8"/>
      <c r="T831" s="8"/>
      <c r="U831" s="8"/>
      <c r="V831" s="8"/>
      <c r="W831" s="8"/>
      <c r="X831" s="8"/>
      <c r="Y831" s="8"/>
      <c r="Z831" s="8"/>
    </row>
    <row r="832" spans="1:26" ht="12.75" customHeight="1" x14ac:dyDescent="0.15">
      <c r="A832" s="8"/>
      <c r="B832" s="83"/>
      <c r="C832" s="89"/>
      <c r="D832" s="35"/>
      <c r="E832" s="35"/>
      <c r="F832" s="35"/>
      <c r="G832" s="8"/>
      <c r="H832" s="8"/>
      <c r="I832" s="8"/>
      <c r="J832" s="8"/>
      <c r="K832" s="8"/>
      <c r="L832" s="8"/>
      <c r="M832" s="8"/>
      <c r="N832" s="8"/>
      <c r="O832" s="8"/>
      <c r="P832" s="8"/>
      <c r="Q832" s="8"/>
      <c r="R832" s="8"/>
      <c r="S832" s="8"/>
      <c r="T832" s="8"/>
      <c r="U832" s="8"/>
      <c r="V832" s="8"/>
      <c r="W832" s="8"/>
      <c r="X832" s="8"/>
      <c r="Y832" s="8"/>
      <c r="Z832" s="8"/>
    </row>
    <row r="833" spans="1:26" ht="12.75" customHeight="1" x14ac:dyDescent="0.15">
      <c r="A833" s="8"/>
      <c r="B833" s="83"/>
      <c r="C833" s="89"/>
      <c r="D833" s="35"/>
      <c r="E833" s="35"/>
      <c r="F833" s="35"/>
      <c r="G833" s="8"/>
      <c r="H833" s="8"/>
      <c r="I833" s="8"/>
      <c r="J833" s="8"/>
      <c r="K833" s="8"/>
      <c r="L833" s="8"/>
      <c r="M833" s="8"/>
      <c r="N833" s="8"/>
      <c r="O833" s="8"/>
      <c r="P833" s="8"/>
      <c r="Q833" s="8"/>
      <c r="R833" s="8"/>
      <c r="S833" s="8"/>
      <c r="T833" s="8"/>
      <c r="U833" s="8"/>
      <c r="V833" s="8"/>
      <c r="W833" s="8"/>
      <c r="X833" s="8"/>
      <c r="Y833" s="8"/>
      <c r="Z833" s="8"/>
    </row>
    <row r="834" spans="1:26" ht="12.75" customHeight="1" x14ac:dyDescent="0.15">
      <c r="A834" s="8"/>
      <c r="B834" s="83"/>
      <c r="C834" s="89"/>
      <c r="D834" s="35"/>
      <c r="E834" s="35"/>
      <c r="F834" s="35"/>
      <c r="G834" s="8"/>
      <c r="H834" s="8"/>
      <c r="I834" s="8"/>
      <c r="J834" s="8"/>
      <c r="K834" s="8"/>
      <c r="L834" s="8"/>
      <c r="M834" s="8"/>
      <c r="N834" s="8"/>
      <c r="O834" s="8"/>
      <c r="P834" s="8"/>
      <c r="Q834" s="8"/>
      <c r="R834" s="8"/>
      <c r="S834" s="8"/>
      <c r="T834" s="8"/>
      <c r="U834" s="8"/>
      <c r="V834" s="8"/>
      <c r="W834" s="8"/>
      <c r="X834" s="8"/>
      <c r="Y834" s="8"/>
      <c r="Z834" s="8"/>
    </row>
    <row r="835" spans="1:26" ht="12.75" customHeight="1" x14ac:dyDescent="0.15">
      <c r="A835" s="8"/>
      <c r="B835" s="83"/>
      <c r="C835" s="89"/>
      <c r="D835" s="35"/>
      <c r="E835" s="35"/>
      <c r="F835" s="35"/>
      <c r="G835" s="8"/>
      <c r="H835" s="8"/>
      <c r="I835" s="8"/>
      <c r="J835" s="8"/>
      <c r="K835" s="8"/>
      <c r="L835" s="8"/>
      <c r="M835" s="8"/>
      <c r="N835" s="8"/>
      <c r="O835" s="8"/>
      <c r="P835" s="8"/>
      <c r="Q835" s="8"/>
      <c r="R835" s="8"/>
      <c r="S835" s="8"/>
      <c r="T835" s="8"/>
      <c r="U835" s="8"/>
      <c r="V835" s="8"/>
      <c r="W835" s="8"/>
      <c r="X835" s="8"/>
      <c r="Y835" s="8"/>
      <c r="Z835" s="8"/>
    </row>
    <row r="836" spans="1:26" ht="12.75" customHeight="1" x14ac:dyDescent="0.15">
      <c r="A836" s="8"/>
      <c r="B836" s="83"/>
      <c r="C836" s="89"/>
      <c r="D836" s="35"/>
      <c r="E836" s="35"/>
      <c r="F836" s="35"/>
      <c r="G836" s="8"/>
      <c r="H836" s="8"/>
      <c r="I836" s="8"/>
      <c r="J836" s="8"/>
      <c r="K836" s="8"/>
      <c r="L836" s="8"/>
      <c r="M836" s="8"/>
      <c r="N836" s="8"/>
      <c r="O836" s="8"/>
      <c r="P836" s="8"/>
      <c r="Q836" s="8"/>
      <c r="R836" s="8"/>
      <c r="S836" s="8"/>
      <c r="T836" s="8"/>
      <c r="U836" s="8"/>
      <c r="V836" s="8"/>
      <c r="W836" s="8"/>
      <c r="X836" s="8"/>
      <c r="Y836" s="8"/>
      <c r="Z836" s="8"/>
    </row>
    <row r="837" spans="1:26" ht="12.75" customHeight="1" x14ac:dyDescent="0.15">
      <c r="A837" s="8"/>
      <c r="B837" s="83"/>
      <c r="C837" s="89"/>
      <c r="D837" s="35"/>
      <c r="E837" s="35"/>
      <c r="F837" s="35"/>
      <c r="G837" s="8"/>
      <c r="H837" s="8"/>
      <c r="I837" s="8"/>
      <c r="J837" s="8"/>
      <c r="K837" s="8"/>
      <c r="L837" s="8"/>
      <c r="M837" s="8"/>
      <c r="N837" s="8"/>
      <c r="O837" s="8"/>
      <c r="P837" s="8"/>
      <c r="Q837" s="8"/>
      <c r="R837" s="8"/>
      <c r="S837" s="8"/>
      <c r="T837" s="8"/>
      <c r="U837" s="8"/>
      <c r="V837" s="8"/>
      <c r="W837" s="8"/>
      <c r="X837" s="8"/>
      <c r="Y837" s="8"/>
      <c r="Z837" s="8"/>
    </row>
    <row r="838" spans="1:26" ht="12.75" customHeight="1" x14ac:dyDescent="0.15">
      <c r="A838" s="8"/>
      <c r="B838" s="83"/>
      <c r="C838" s="89"/>
      <c r="D838" s="35"/>
      <c r="E838" s="35"/>
      <c r="F838" s="35"/>
      <c r="G838" s="8"/>
      <c r="H838" s="8"/>
      <c r="I838" s="8"/>
      <c r="J838" s="8"/>
      <c r="K838" s="8"/>
      <c r="L838" s="8"/>
      <c r="M838" s="8"/>
      <c r="N838" s="8"/>
      <c r="O838" s="8"/>
      <c r="P838" s="8"/>
      <c r="Q838" s="8"/>
      <c r="R838" s="8"/>
      <c r="S838" s="8"/>
      <c r="T838" s="8"/>
      <c r="U838" s="8"/>
      <c r="V838" s="8"/>
      <c r="W838" s="8"/>
      <c r="X838" s="8"/>
      <c r="Y838" s="8"/>
      <c r="Z838" s="8"/>
    </row>
    <row r="839" spans="1:26" ht="12.75" customHeight="1" x14ac:dyDescent="0.15">
      <c r="A839" s="8"/>
      <c r="B839" s="83"/>
      <c r="C839" s="89"/>
      <c r="D839" s="35"/>
      <c r="E839" s="35"/>
      <c r="F839" s="35"/>
      <c r="G839" s="8"/>
      <c r="H839" s="8"/>
      <c r="I839" s="8"/>
      <c r="J839" s="8"/>
      <c r="K839" s="8"/>
      <c r="L839" s="8"/>
      <c r="M839" s="8"/>
      <c r="N839" s="8"/>
      <c r="O839" s="8"/>
      <c r="P839" s="8"/>
      <c r="Q839" s="8"/>
      <c r="R839" s="8"/>
      <c r="S839" s="8"/>
      <c r="T839" s="8"/>
      <c r="U839" s="8"/>
      <c r="V839" s="8"/>
      <c r="W839" s="8"/>
      <c r="X839" s="8"/>
      <c r="Y839" s="8"/>
      <c r="Z839" s="8"/>
    </row>
    <row r="840" spans="1:26" ht="12.75" customHeight="1" x14ac:dyDescent="0.15">
      <c r="A840" s="8"/>
      <c r="B840" s="83"/>
      <c r="C840" s="89"/>
      <c r="D840" s="35"/>
      <c r="E840" s="35"/>
      <c r="F840" s="35"/>
      <c r="G840" s="8"/>
      <c r="H840" s="8"/>
      <c r="I840" s="8"/>
      <c r="J840" s="8"/>
      <c r="K840" s="8"/>
      <c r="L840" s="8"/>
      <c r="M840" s="8"/>
      <c r="N840" s="8"/>
      <c r="O840" s="8"/>
      <c r="P840" s="8"/>
      <c r="Q840" s="8"/>
      <c r="R840" s="8"/>
      <c r="S840" s="8"/>
      <c r="T840" s="8"/>
      <c r="U840" s="8"/>
      <c r="V840" s="8"/>
      <c r="W840" s="8"/>
      <c r="X840" s="8"/>
      <c r="Y840" s="8"/>
      <c r="Z840" s="8"/>
    </row>
    <row r="841" spans="1:26" ht="12.75" customHeight="1" x14ac:dyDescent="0.15">
      <c r="A841" s="8"/>
      <c r="B841" s="83"/>
      <c r="C841" s="89"/>
      <c r="D841" s="35"/>
      <c r="E841" s="35"/>
      <c r="F841" s="35"/>
      <c r="G841" s="8"/>
      <c r="H841" s="8"/>
      <c r="I841" s="8"/>
      <c r="J841" s="8"/>
      <c r="K841" s="8"/>
      <c r="L841" s="8"/>
      <c r="M841" s="8"/>
      <c r="N841" s="8"/>
      <c r="O841" s="8"/>
      <c r="P841" s="8"/>
      <c r="Q841" s="8"/>
      <c r="R841" s="8"/>
      <c r="S841" s="8"/>
      <c r="T841" s="8"/>
      <c r="U841" s="8"/>
      <c r="V841" s="8"/>
      <c r="W841" s="8"/>
      <c r="X841" s="8"/>
      <c r="Y841" s="8"/>
      <c r="Z841" s="8"/>
    </row>
    <row r="842" spans="1:26" ht="12.75" customHeight="1" x14ac:dyDescent="0.15">
      <c r="A842" s="8"/>
      <c r="B842" s="83"/>
      <c r="C842" s="89"/>
      <c r="D842" s="35"/>
      <c r="E842" s="35"/>
      <c r="F842" s="35"/>
      <c r="G842" s="8"/>
      <c r="H842" s="8"/>
      <c r="I842" s="8"/>
      <c r="J842" s="8"/>
      <c r="K842" s="8"/>
      <c r="L842" s="8"/>
      <c r="M842" s="8"/>
      <c r="N842" s="8"/>
      <c r="O842" s="8"/>
      <c r="P842" s="8"/>
      <c r="Q842" s="8"/>
      <c r="R842" s="8"/>
      <c r="S842" s="8"/>
      <c r="T842" s="8"/>
      <c r="U842" s="8"/>
      <c r="V842" s="8"/>
      <c r="W842" s="8"/>
      <c r="X842" s="8"/>
      <c r="Y842" s="8"/>
      <c r="Z842" s="8"/>
    </row>
    <row r="843" spans="1:26" ht="12.75" customHeight="1" x14ac:dyDescent="0.15">
      <c r="A843" s="8"/>
      <c r="B843" s="83"/>
      <c r="C843" s="89"/>
      <c r="D843" s="35"/>
      <c r="E843" s="35"/>
      <c r="F843" s="35"/>
      <c r="G843" s="8"/>
      <c r="H843" s="8"/>
      <c r="I843" s="8"/>
      <c r="J843" s="8"/>
      <c r="K843" s="8"/>
      <c r="L843" s="8"/>
      <c r="M843" s="8"/>
      <c r="N843" s="8"/>
      <c r="O843" s="8"/>
      <c r="P843" s="8"/>
      <c r="Q843" s="8"/>
      <c r="R843" s="8"/>
      <c r="S843" s="8"/>
      <c r="T843" s="8"/>
      <c r="U843" s="8"/>
      <c r="V843" s="8"/>
      <c r="W843" s="8"/>
      <c r="X843" s="8"/>
      <c r="Y843" s="8"/>
      <c r="Z843" s="8"/>
    </row>
    <row r="844" spans="1:26" ht="12.75" customHeight="1" x14ac:dyDescent="0.15">
      <c r="A844" s="8"/>
      <c r="B844" s="83"/>
      <c r="C844" s="89"/>
      <c r="D844" s="35"/>
      <c r="E844" s="35"/>
      <c r="F844" s="35"/>
      <c r="G844" s="8"/>
      <c r="H844" s="8"/>
      <c r="I844" s="8"/>
      <c r="J844" s="8"/>
      <c r="K844" s="8"/>
      <c r="L844" s="8"/>
      <c r="M844" s="8"/>
      <c r="N844" s="8"/>
      <c r="O844" s="8"/>
      <c r="P844" s="8"/>
      <c r="Q844" s="8"/>
      <c r="R844" s="8"/>
      <c r="S844" s="8"/>
      <c r="T844" s="8"/>
      <c r="U844" s="8"/>
      <c r="V844" s="8"/>
      <c r="W844" s="8"/>
      <c r="X844" s="8"/>
      <c r="Y844" s="8"/>
      <c r="Z844" s="8"/>
    </row>
    <row r="845" spans="1:26" ht="12.75" customHeight="1" x14ac:dyDescent="0.15">
      <c r="A845" s="8"/>
      <c r="B845" s="83"/>
      <c r="C845" s="89"/>
      <c r="D845" s="35"/>
      <c r="E845" s="35"/>
      <c r="F845" s="35"/>
      <c r="G845" s="8"/>
      <c r="H845" s="8"/>
      <c r="I845" s="8"/>
      <c r="J845" s="8"/>
      <c r="K845" s="8"/>
      <c r="L845" s="8"/>
      <c r="M845" s="8"/>
      <c r="N845" s="8"/>
      <c r="O845" s="8"/>
      <c r="P845" s="8"/>
      <c r="Q845" s="8"/>
      <c r="R845" s="8"/>
      <c r="S845" s="8"/>
      <c r="T845" s="8"/>
      <c r="U845" s="8"/>
      <c r="V845" s="8"/>
      <c r="W845" s="8"/>
      <c r="X845" s="8"/>
      <c r="Y845" s="8"/>
      <c r="Z845" s="8"/>
    </row>
    <row r="846" spans="1:26" ht="12.75" customHeight="1" x14ac:dyDescent="0.15">
      <c r="A846" s="8"/>
      <c r="B846" s="83"/>
      <c r="C846" s="89"/>
      <c r="D846" s="35"/>
      <c r="E846" s="35"/>
      <c r="F846" s="35"/>
      <c r="G846" s="8"/>
      <c r="H846" s="8"/>
      <c r="I846" s="8"/>
      <c r="J846" s="8"/>
      <c r="K846" s="8"/>
      <c r="L846" s="8"/>
      <c r="M846" s="8"/>
      <c r="N846" s="8"/>
      <c r="O846" s="8"/>
      <c r="P846" s="8"/>
      <c r="Q846" s="8"/>
      <c r="R846" s="8"/>
      <c r="S846" s="8"/>
      <c r="T846" s="8"/>
      <c r="U846" s="8"/>
      <c r="V846" s="8"/>
      <c r="W846" s="8"/>
      <c r="X846" s="8"/>
      <c r="Y846" s="8"/>
      <c r="Z846" s="8"/>
    </row>
    <row r="847" spans="1:26" ht="12.75" customHeight="1" x14ac:dyDescent="0.15">
      <c r="A847" s="8"/>
      <c r="B847" s="83"/>
      <c r="C847" s="89"/>
      <c r="D847" s="35"/>
      <c r="E847" s="35"/>
      <c r="F847" s="35"/>
      <c r="G847" s="8"/>
      <c r="H847" s="8"/>
      <c r="I847" s="8"/>
      <c r="J847" s="8"/>
      <c r="K847" s="8"/>
      <c r="L847" s="8"/>
      <c r="M847" s="8"/>
      <c r="N847" s="8"/>
      <c r="O847" s="8"/>
      <c r="P847" s="8"/>
      <c r="Q847" s="8"/>
      <c r="R847" s="8"/>
      <c r="S847" s="8"/>
      <c r="T847" s="8"/>
      <c r="U847" s="8"/>
      <c r="V847" s="8"/>
      <c r="W847" s="8"/>
      <c r="X847" s="8"/>
      <c r="Y847" s="8"/>
      <c r="Z847" s="8"/>
    </row>
    <row r="848" spans="1:26" ht="12.75" customHeight="1" x14ac:dyDescent="0.15">
      <c r="A848" s="8"/>
      <c r="B848" s="83"/>
      <c r="C848" s="89"/>
      <c r="D848" s="35"/>
      <c r="E848" s="35"/>
      <c r="F848" s="35"/>
      <c r="G848" s="8"/>
      <c r="H848" s="8"/>
      <c r="I848" s="8"/>
      <c r="J848" s="8"/>
      <c r="K848" s="8"/>
      <c r="L848" s="8"/>
      <c r="M848" s="8"/>
      <c r="N848" s="8"/>
      <c r="O848" s="8"/>
      <c r="P848" s="8"/>
      <c r="Q848" s="8"/>
      <c r="R848" s="8"/>
      <c r="S848" s="8"/>
      <c r="T848" s="8"/>
      <c r="U848" s="8"/>
      <c r="V848" s="8"/>
      <c r="W848" s="8"/>
      <c r="X848" s="8"/>
      <c r="Y848" s="8"/>
      <c r="Z848" s="8"/>
    </row>
    <row r="849" spans="1:26" ht="12.75" customHeight="1" x14ac:dyDescent="0.15">
      <c r="A849" s="8"/>
      <c r="B849" s="83"/>
      <c r="C849" s="89"/>
      <c r="D849" s="35"/>
      <c r="E849" s="35"/>
      <c r="F849" s="35"/>
      <c r="G849" s="8"/>
      <c r="H849" s="8"/>
      <c r="I849" s="8"/>
      <c r="J849" s="8"/>
      <c r="K849" s="8"/>
      <c r="L849" s="8"/>
      <c r="M849" s="8"/>
      <c r="N849" s="8"/>
      <c r="O849" s="8"/>
      <c r="P849" s="8"/>
      <c r="Q849" s="8"/>
      <c r="R849" s="8"/>
      <c r="S849" s="8"/>
      <c r="T849" s="8"/>
      <c r="U849" s="8"/>
      <c r="V849" s="8"/>
      <c r="W849" s="8"/>
      <c r="X849" s="8"/>
      <c r="Y849" s="8"/>
      <c r="Z849" s="8"/>
    </row>
    <row r="850" spans="1:26" ht="12.75" customHeight="1" x14ac:dyDescent="0.15">
      <c r="A850" s="8"/>
      <c r="B850" s="83"/>
      <c r="C850" s="89"/>
      <c r="D850" s="35"/>
      <c r="E850" s="35"/>
      <c r="F850" s="35"/>
      <c r="G850" s="8"/>
      <c r="H850" s="8"/>
      <c r="I850" s="8"/>
      <c r="J850" s="8"/>
      <c r="K850" s="8"/>
      <c r="L850" s="8"/>
      <c r="M850" s="8"/>
      <c r="N850" s="8"/>
      <c r="O850" s="8"/>
      <c r="P850" s="8"/>
      <c r="Q850" s="8"/>
      <c r="R850" s="8"/>
      <c r="S850" s="8"/>
      <c r="T850" s="8"/>
      <c r="U850" s="8"/>
      <c r="V850" s="8"/>
      <c r="W850" s="8"/>
      <c r="X850" s="8"/>
      <c r="Y850" s="8"/>
      <c r="Z850" s="8"/>
    </row>
    <row r="851" spans="1:26" ht="12.75" customHeight="1" x14ac:dyDescent="0.15">
      <c r="A851" s="8"/>
      <c r="B851" s="83"/>
      <c r="C851" s="89"/>
      <c r="D851" s="35"/>
      <c r="E851" s="35"/>
      <c r="F851" s="35"/>
      <c r="G851" s="8"/>
      <c r="H851" s="8"/>
      <c r="I851" s="8"/>
      <c r="J851" s="8"/>
      <c r="K851" s="8"/>
      <c r="L851" s="8"/>
      <c r="M851" s="8"/>
      <c r="N851" s="8"/>
      <c r="O851" s="8"/>
      <c r="P851" s="8"/>
      <c r="Q851" s="8"/>
      <c r="R851" s="8"/>
      <c r="S851" s="8"/>
      <c r="T851" s="8"/>
      <c r="U851" s="8"/>
      <c r="V851" s="8"/>
      <c r="W851" s="8"/>
      <c r="X851" s="8"/>
      <c r="Y851" s="8"/>
      <c r="Z851" s="8"/>
    </row>
    <row r="852" spans="1:26" ht="12.75" customHeight="1" x14ac:dyDescent="0.15">
      <c r="A852" s="8"/>
      <c r="B852" s="83"/>
      <c r="C852" s="89"/>
      <c r="D852" s="35"/>
      <c r="E852" s="35"/>
      <c r="F852" s="35"/>
      <c r="G852" s="8"/>
      <c r="H852" s="8"/>
      <c r="I852" s="8"/>
      <c r="J852" s="8"/>
      <c r="K852" s="8"/>
      <c r="L852" s="8"/>
      <c r="M852" s="8"/>
      <c r="N852" s="8"/>
      <c r="O852" s="8"/>
      <c r="P852" s="8"/>
      <c r="Q852" s="8"/>
      <c r="R852" s="8"/>
      <c r="S852" s="8"/>
      <c r="T852" s="8"/>
      <c r="U852" s="8"/>
      <c r="V852" s="8"/>
      <c r="W852" s="8"/>
      <c r="X852" s="8"/>
      <c r="Y852" s="8"/>
      <c r="Z852" s="8"/>
    </row>
    <row r="853" spans="1:26" ht="12.75" customHeight="1" x14ac:dyDescent="0.15">
      <c r="A853" s="8"/>
      <c r="B853" s="83"/>
      <c r="C853" s="89"/>
      <c r="D853" s="35"/>
      <c r="E853" s="35"/>
      <c r="F853" s="35"/>
      <c r="G853" s="8"/>
      <c r="H853" s="8"/>
      <c r="I853" s="8"/>
      <c r="J853" s="8"/>
      <c r="K853" s="8"/>
      <c r="L853" s="8"/>
      <c r="M853" s="8"/>
      <c r="N853" s="8"/>
      <c r="O853" s="8"/>
      <c r="P853" s="8"/>
      <c r="Q853" s="8"/>
      <c r="R853" s="8"/>
      <c r="S853" s="8"/>
      <c r="T853" s="8"/>
      <c r="U853" s="8"/>
      <c r="V853" s="8"/>
      <c r="W853" s="8"/>
      <c r="X853" s="8"/>
      <c r="Y853" s="8"/>
      <c r="Z853" s="8"/>
    </row>
    <row r="854" spans="1:26" ht="12.75" customHeight="1" x14ac:dyDescent="0.15">
      <c r="A854" s="8"/>
      <c r="B854" s="83"/>
      <c r="C854" s="89"/>
      <c r="D854" s="35"/>
      <c r="E854" s="35"/>
      <c r="F854" s="35"/>
      <c r="G854" s="8"/>
      <c r="H854" s="8"/>
      <c r="I854" s="8"/>
      <c r="J854" s="8"/>
      <c r="K854" s="8"/>
      <c r="L854" s="8"/>
      <c r="M854" s="8"/>
      <c r="N854" s="8"/>
      <c r="O854" s="8"/>
      <c r="P854" s="8"/>
      <c r="Q854" s="8"/>
      <c r="R854" s="8"/>
      <c r="S854" s="8"/>
      <c r="T854" s="8"/>
      <c r="U854" s="8"/>
      <c r="V854" s="8"/>
      <c r="W854" s="8"/>
      <c r="X854" s="8"/>
      <c r="Y854" s="8"/>
      <c r="Z854" s="8"/>
    </row>
    <row r="855" spans="1:26" ht="12.75" customHeight="1" x14ac:dyDescent="0.15">
      <c r="A855" s="8"/>
      <c r="B855" s="83"/>
      <c r="C855" s="89"/>
      <c r="D855" s="35"/>
      <c r="E855" s="35"/>
      <c r="F855" s="35"/>
      <c r="G855" s="8"/>
      <c r="H855" s="8"/>
      <c r="I855" s="8"/>
      <c r="J855" s="8"/>
      <c r="K855" s="8"/>
      <c r="L855" s="8"/>
      <c r="M855" s="8"/>
      <c r="N855" s="8"/>
      <c r="O855" s="8"/>
      <c r="P855" s="8"/>
      <c r="Q855" s="8"/>
      <c r="R855" s="8"/>
      <c r="S855" s="8"/>
      <c r="T855" s="8"/>
      <c r="U855" s="8"/>
      <c r="V855" s="8"/>
      <c r="W855" s="8"/>
      <c r="X855" s="8"/>
      <c r="Y855" s="8"/>
      <c r="Z855" s="8"/>
    </row>
    <row r="856" spans="1:26" ht="12.75" customHeight="1" x14ac:dyDescent="0.15">
      <c r="A856" s="8"/>
      <c r="B856" s="83"/>
      <c r="C856" s="89"/>
      <c r="D856" s="35"/>
      <c r="E856" s="35"/>
      <c r="F856" s="35"/>
      <c r="G856" s="8"/>
      <c r="H856" s="8"/>
      <c r="I856" s="8"/>
      <c r="J856" s="8"/>
      <c r="K856" s="8"/>
      <c r="L856" s="8"/>
      <c r="M856" s="8"/>
      <c r="N856" s="8"/>
      <c r="O856" s="8"/>
      <c r="P856" s="8"/>
      <c r="Q856" s="8"/>
      <c r="R856" s="8"/>
      <c r="S856" s="8"/>
      <c r="T856" s="8"/>
      <c r="U856" s="8"/>
      <c r="V856" s="8"/>
      <c r="W856" s="8"/>
      <c r="X856" s="8"/>
      <c r="Y856" s="8"/>
      <c r="Z856" s="8"/>
    </row>
    <row r="857" spans="1:26" ht="12.75" customHeight="1" x14ac:dyDescent="0.15">
      <c r="A857" s="8"/>
      <c r="B857" s="83"/>
      <c r="C857" s="89"/>
      <c r="D857" s="35"/>
      <c r="E857" s="35"/>
      <c r="F857" s="35"/>
      <c r="G857" s="8"/>
      <c r="H857" s="8"/>
      <c r="I857" s="8"/>
      <c r="J857" s="8"/>
      <c r="K857" s="8"/>
      <c r="L857" s="8"/>
      <c r="M857" s="8"/>
      <c r="N857" s="8"/>
      <c r="O857" s="8"/>
      <c r="P857" s="8"/>
      <c r="Q857" s="8"/>
      <c r="R857" s="8"/>
      <c r="S857" s="8"/>
      <c r="T857" s="8"/>
      <c r="U857" s="8"/>
      <c r="V857" s="8"/>
      <c r="W857" s="8"/>
      <c r="X857" s="8"/>
      <c r="Y857" s="8"/>
      <c r="Z857" s="8"/>
    </row>
    <row r="858" spans="1:26" ht="12.75" customHeight="1" x14ac:dyDescent="0.15">
      <c r="A858" s="8"/>
      <c r="B858" s="83"/>
      <c r="C858" s="89"/>
      <c r="D858" s="35"/>
      <c r="E858" s="35"/>
      <c r="F858" s="35"/>
      <c r="G858" s="8"/>
      <c r="H858" s="8"/>
      <c r="I858" s="8"/>
      <c r="J858" s="8"/>
      <c r="K858" s="8"/>
      <c r="L858" s="8"/>
      <c r="M858" s="8"/>
      <c r="N858" s="8"/>
      <c r="O858" s="8"/>
      <c r="P858" s="8"/>
      <c r="Q858" s="8"/>
      <c r="R858" s="8"/>
      <c r="S858" s="8"/>
      <c r="T858" s="8"/>
      <c r="U858" s="8"/>
      <c r="V858" s="8"/>
      <c r="W858" s="8"/>
      <c r="X858" s="8"/>
      <c r="Y858" s="8"/>
      <c r="Z858" s="8"/>
    </row>
    <row r="859" spans="1:26" ht="12.75" customHeight="1" x14ac:dyDescent="0.15">
      <c r="A859" s="8"/>
      <c r="B859" s="83"/>
      <c r="C859" s="89"/>
      <c r="D859" s="35"/>
      <c r="E859" s="35"/>
      <c r="F859" s="35"/>
      <c r="G859" s="8"/>
      <c r="H859" s="8"/>
      <c r="I859" s="8"/>
      <c r="J859" s="8"/>
      <c r="K859" s="8"/>
      <c r="L859" s="8"/>
      <c r="M859" s="8"/>
      <c r="N859" s="8"/>
      <c r="O859" s="8"/>
      <c r="P859" s="8"/>
      <c r="Q859" s="8"/>
      <c r="R859" s="8"/>
      <c r="S859" s="8"/>
      <c r="T859" s="8"/>
      <c r="U859" s="8"/>
      <c r="V859" s="8"/>
      <c r="W859" s="8"/>
      <c r="X859" s="8"/>
      <c r="Y859" s="8"/>
      <c r="Z859" s="8"/>
    </row>
    <row r="860" spans="1:26" ht="12.75" customHeight="1" x14ac:dyDescent="0.15">
      <c r="A860" s="8"/>
      <c r="B860" s="83"/>
      <c r="C860" s="89"/>
      <c r="D860" s="35"/>
      <c r="E860" s="35"/>
      <c r="F860" s="35"/>
      <c r="G860" s="8"/>
      <c r="H860" s="8"/>
      <c r="I860" s="8"/>
      <c r="J860" s="8"/>
      <c r="K860" s="8"/>
      <c r="L860" s="8"/>
      <c r="M860" s="8"/>
      <c r="N860" s="8"/>
      <c r="O860" s="8"/>
      <c r="P860" s="8"/>
      <c r="Q860" s="8"/>
      <c r="R860" s="8"/>
      <c r="S860" s="8"/>
      <c r="T860" s="8"/>
      <c r="U860" s="8"/>
      <c r="V860" s="8"/>
      <c r="W860" s="8"/>
      <c r="X860" s="8"/>
      <c r="Y860" s="8"/>
      <c r="Z860" s="8"/>
    </row>
    <row r="861" spans="1:26" ht="12.75" customHeight="1" x14ac:dyDescent="0.15">
      <c r="A861" s="8"/>
      <c r="B861" s="83"/>
      <c r="C861" s="89"/>
      <c r="D861" s="35"/>
      <c r="E861" s="35"/>
      <c r="F861" s="35"/>
      <c r="G861" s="8"/>
      <c r="H861" s="8"/>
      <c r="I861" s="8"/>
      <c r="J861" s="8"/>
      <c r="K861" s="8"/>
      <c r="L861" s="8"/>
      <c r="M861" s="8"/>
      <c r="N861" s="8"/>
      <c r="O861" s="8"/>
      <c r="P861" s="8"/>
      <c r="Q861" s="8"/>
      <c r="R861" s="8"/>
      <c r="S861" s="8"/>
      <c r="T861" s="8"/>
      <c r="U861" s="8"/>
      <c r="V861" s="8"/>
      <c r="W861" s="8"/>
      <c r="X861" s="8"/>
      <c r="Y861" s="8"/>
      <c r="Z861" s="8"/>
    </row>
    <row r="862" spans="1:26" ht="12.75" customHeight="1" x14ac:dyDescent="0.15">
      <c r="A862" s="8"/>
      <c r="B862" s="83"/>
      <c r="C862" s="89"/>
      <c r="D862" s="35"/>
      <c r="E862" s="35"/>
      <c r="F862" s="35"/>
      <c r="G862" s="8"/>
      <c r="H862" s="8"/>
      <c r="I862" s="8"/>
      <c r="J862" s="8"/>
      <c r="K862" s="8"/>
      <c r="L862" s="8"/>
      <c r="M862" s="8"/>
      <c r="N862" s="8"/>
      <c r="O862" s="8"/>
      <c r="P862" s="8"/>
      <c r="Q862" s="8"/>
      <c r="R862" s="8"/>
      <c r="S862" s="8"/>
      <c r="T862" s="8"/>
      <c r="U862" s="8"/>
      <c r="V862" s="8"/>
      <c r="W862" s="8"/>
      <c r="X862" s="8"/>
      <c r="Y862" s="8"/>
      <c r="Z862" s="8"/>
    </row>
    <row r="863" spans="1:26" ht="12.75" customHeight="1" x14ac:dyDescent="0.15">
      <c r="A863" s="8"/>
      <c r="B863" s="83"/>
      <c r="C863" s="89"/>
      <c r="D863" s="35"/>
      <c r="E863" s="35"/>
      <c r="F863" s="35"/>
      <c r="G863" s="8"/>
      <c r="H863" s="8"/>
      <c r="I863" s="8"/>
      <c r="J863" s="8"/>
      <c r="K863" s="8"/>
      <c r="L863" s="8"/>
      <c r="M863" s="8"/>
      <c r="N863" s="8"/>
      <c r="O863" s="8"/>
      <c r="P863" s="8"/>
      <c r="Q863" s="8"/>
      <c r="R863" s="8"/>
      <c r="S863" s="8"/>
      <c r="T863" s="8"/>
      <c r="U863" s="8"/>
      <c r="V863" s="8"/>
      <c r="W863" s="8"/>
      <c r="X863" s="8"/>
      <c r="Y863" s="8"/>
      <c r="Z863" s="8"/>
    </row>
    <row r="864" spans="1:26" ht="12.75" customHeight="1" x14ac:dyDescent="0.15">
      <c r="A864" s="8"/>
      <c r="B864" s="83"/>
      <c r="C864" s="89"/>
      <c r="D864" s="35"/>
      <c r="E864" s="35"/>
      <c r="F864" s="35"/>
      <c r="G864" s="8"/>
      <c r="H864" s="8"/>
      <c r="I864" s="8"/>
      <c r="J864" s="8"/>
      <c r="K864" s="8"/>
      <c r="L864" s="8"/>
      <c r="M864" s="8"/>
      <c r="N864" s="8"/>
      <c r="O864" s="8"/>
      <c r="P864" s="8"/>
      <c r="Q864" s="8"/>
      <c r="R864" s="8"/>
      <c r="S864" s="8"/>
      <c r="T864" s="8"/>
      <c r="U864" s="8"/>
      <c r="V864" s="8"/>
      <c r="W864" s="8"/>
      <c r="X864" s="8"/>
      <c r="Y864" s="8"/>
      <c r="Z864" s="8"/>
    </row>
    <row r="865" spans="1:26" ht="12.75" customHeight="1" x14ac:dyDescent="0.15">
      <c r="A865" s="8"/>
      <c r="B865" s="83"/>
      <c r="C865" s="89"/>
      <c r="D865" s="35"/>
      <c r="E865" s="35"/>
      <c r="F865" s="35"/>
      <c r="G865" s="8"/>
      <c r="H865" s="8"/>
      <c r="I865" s="8"/>
      <c r="J865" s="8"/>
      <c r="K865" s="8"/>
      <c r="L865" s="8"/>
      <c r="M865" s="8"/>
      <c r="N865" s="8"/>
      <c r="O865" s="8"/>
      <c r="P865" s="8"/>
      <c r="Q865" s="8"/>
      <c r="R865" s="8"/>
      <c r="S865" s="8"/>
      <c r="T865" s="8"/>
      <c r="U865" s="8"/>
      <c r="V865" s="8"/>
      <c r="W865" s="8"/>
      <c r="X865" s="8"/>
      <c r="Y865" s="8"/>
      <c r="Z865" s="8"/>
    </row>
    <row r="866" spans="1:26" ht="12.75" customHeight="1" x14ac:dyDescent="0.15">
      <c r="A866" s="8"/>
      <c r="B866" s="83"/>
      <c r="C866" s="89"/>
      <c r="D866" s="35"/>
      <c r="E866" s="35"/>
      <c r="F866" s="35"/>
      <c r="G866" s="8"/>
      <c r="H866" s="8"/>
      <c r="I866" s="8"/>
      <c r="J866" s="8"/>
      <c r="K866" s="8"/>
      <c r="L866" s="8"/>
      <c r="M866" s="8"/>
      <c r="N866" s="8"/>
      <c r="O866" s="8"/>
      <c r="P866" s="8"/>
      <c r="Q866" s="8"/>
      <c r="R866" s="8"/>
      <c r="S866" s="8"/>
      <c r="T866" s="8"/>
      <c r="U866" s="8"/>
      <c r="V866" s="8"/>
      <c r="W866" s="8"/>
      <c r="X866" s="8"/>
      <c r="Y866" s="8"/>
      <c r="Z866" s="8"/>
    </row>
    <row r="867" spans="1:26" ht="12.75" customHeight="1" x14ac:dyDescent="0.15">
      <c r="A867" s="8"/>
      <c r="B867" s="83"/>
      <c r="C867" s="89"/>
      <c r="D867" s="35"/>
      <c r="E867" s="35"/>
      <c r="F867" s="35"/>
      <c r="G867" s="8"/>
      <c r="H867" s="8"/>
      <c r="I867" s="8"/>
      <c r="J867" s="8"/>
      <c r="K867" s="8"/>
      <c r="L867" s="8"/>
      <c r="M867" s="8"/>
      <c r="N867" s="8"/>
      <c r="O867" s="8"/>
      <c r="P867" s="8"/>
      <c r="Q867" s="8"/>
      <c r="R867" s="8"/>
      <c r="S867" s="8"/>
      <c r="T867" s="8"/>
      <c r="U867" s="8"/>
      <c r="V867" s="8"/>
      <c r="W867" s="8"/>
      <c r="X867" s="8"/>
      <c r="Y867" s="8"/>
      <c r="Z867" s="8"/>
    </row>
    <row r="868" spans="1:26" ht="12.75" customHeight="1" x14ac:dyDescent="0.15">
      <c r="A868" s="8"/>
      <c r="B868" s="83"/>
      <c r="C868" s="89"/>
      <c r="D868" s="35"/>
      <c r="E868" s="35"/>
      <c r="F868" s="35"/>
      <c r="G868" s="8"/>
      <c r="H868" s="8"/>
      <c r="I868" s="8"/>
      <c r="J868" s="8"/>
      <c r="K868" s="8"/>
      <c r="L868" s="8"/>
      <c r="M868" s="8"/>
      <c r="N868" s="8"/>
      <c r="O868" s="8"/>
      <c r="P868" s="8"/>
      <c r="Q868" s="8"/>
      <c r="R868" s="8"/>
      <c r="S868" s="8"/>
      <c r="T868" s="8"/>
      <c r="U868" s="8"/>
      <c r="V868" s="8"/>
      <c r="W868" s="8"/>
      <c r="X868" s="8"/>
      <c r="Y868" s="8"/>
      <c r="Z868" s="8"/>
    </row>
    <row r="869" spans="1:26" ht="12.75" customHeight="1" x14ac:dyDescent="0.15">
      <c r="A869" s="8"/>
      <c r="B869" s="83"/>
      <c r="C869" s="89"/>
      <c r="D869" s="35"/>
      <c r="E869" s="35"/>
      <c r="F869" s="35"/>
      <c r="G869" s="8"/>
      <c r="H869" s="8"/>
      <c r="I869" s="8"/>
      <c r="J869" s="8"/>
      <c r="K869" s="8"/>
      <c r="L869" s="8"/>
      <c r="M869" s="8"/>
      <c r="N869" s="8"/>
      <c r="O869" s="8"/>
      <c r="P869" s="8"/>
      <c r="Q869" s="8"/>
      <c r="R869" s="8"/>
      <c r="S869" s="8"/>
      <c r="T869" s="8"/>
      <c r="U869" s="8"/>
      <c r="V869" s="8"/>
      <c r="W869" s="8"/>
      <c r="X869" s="8"/>
      <c r="Y869" s="8"/>
      <c r="Z869" s="8"/>
    </row>
    <row r="870" spans="1:26" ht="12.75" customHeight="1" x14ac:dyDescent="0.15">
      <c r="A870" s="8"/>
      <c r="B870" s="83"/>
      <c r="C870" s="89"/>
      <c r="D870" s="35"/>
      <c r="E870" s="35"/>
      <c r="F870" s="35"/>
      <c r="G870" s="8"/>
      <c r="H870" s="8"/>
      <c r="I870" s="8"/>
      <c r="J870" s="8"/>
      <c r="K870" s="8"/>
      <c r="L870" s="8"/>
      <c r="M870" s="8"/>
      <c r="N870" s="8"/>
      <c r="O870" s="8"/>
      <c r="P870" s="8"/>
      <c r="Q870" s="8"/>
      <c r="R870" s="8"/>
      <c r="S870" s="8"/>
      <c r="T870" s="8"/>
      <c r="U870" s="8"/>
      <c r="V870" s="8"/>
      <c r="W870" s="8"/>
      <c r="X870" s="8"/>
      <c r="Y870" s="8"/>
      <c r="Z870" s="8"/>
    </row>
    <row r="871" spans="1:26" ht="12.75" customHeight="1" x14ac:dyDescent="0.15">
      <c r="A871" s="8"/>
      <c r="B871" s="83"/>
      <c r="C871" s="89"/>
      <c r="D871" s="35"/>
      <c r="E871" s="35"/>
      <c r="F871" s="35"/>
      <c r="G871" s="8"/>
      <c r="H871" s="8"/>
      <c r="I871" s="8"/>
      <c r="J871" s="8"/>
      <c r="K871" s="8"/>
      <c r="L871" s="8"/>
      <c r="M871" s="8"/>
      <c r="N871" s="8"/>
      <c r="O871" s="8"/>
      <c r="P871" s="8"/>
      <c r="Q871" s="8"/>
      <c r="R871" s="8"/>
      <c r="S871" s="8"/>
      <c r="T871" s="8"/>
      <c r="U871" s="8"/>
      <c r="V871" s="8"/>
      <c r="W871" s="8"/>
      <c r="X871" s="8"/>
      <c r="Y871" s="8"/>
      <c r="Z871" s="8"/>
    </row>
    <row r="872" spans="1:26" ht="12.75" customHeight="1" x14ac:dyDescent="0.15">
      <c r="A872" s="8"/>
      <c r="B872" s="83"/>
      <c r="C872" s="89"/>
      <c r="D872" s="35"/>
      <c r="E872" s="35"/>
      <c r="F872" s="35"/>
      <c r="G872" s="8"/>
      <c r="H872" s="8"/>
      <c r="I872" s="8"/>
      <c r="J872" s="8"/>
      <c r="K872" s="8"/>
      <c r="L872" s="8"/>
      <c r="M872" s="8"/>
      <c r="N872" s="8"/>
      <c r="O872" s="8"/>
      <c r="P872" s="8"/>
      <c r="Q872" s="8"/>
      <c r="R872" s="8"/>
      <c r="S872" s="8"/>
      <c r="T872" s="8"/>
      <c r="U872" s="8"/>
      <c r="V872" s="8"/>
      <c r="W872" s="8"/>
      <c r="X872" s="8"/>
      <c r="Y872" s="8"/>
      <c r="Z872" s="8"/>
    </row>
    <row r="873" spans="1:26" ht="12.75" customHeight="1" x14ac:dyDescent="0.15">
      <c r="A873" s="8"/>
      <c r="B873" s="83"/>
      <c r="C873" s="89"/>
      <c r="D873" s="35"/>
      <c r="E873" s="35"/>
      <c r="F873" s="35"/>
      <c r="G873" s="8"/>
      <c r="H873" s="8"/>
      <c r="I873" s="8"/>
      <c r="J873" s="8"/>
      <c r="K873" s="8"/>
      <c r="L873" s="8"/>
      <c r="M873" s="8"/>
      <c r="N873" s="8"/>
      <c r="O873" s="8"/>
      <c r="P873" s="8"/>
      <c r="Q873" s="8"/>
      <c r="R873" s="8"/>
      <c r="S873" s="8"/>
      <c r="T873" s="8"/>
      <c r="U873" s="8"/>
      <c r="V873" s="8"/>
      <c r="W873" s="8"/>
      <c r="X873" s="8"/>
      <c r="Y873" s="8"/>
      <c r="Z873" s="8"/>
    </row>
    <row r="874" spans="1:26" ht="12.75" customHeight="1" x14ac:dyDescent="0.15">
      <c r="A874" s="8"/>
      <c r="B874" s="83"/>
      <c r="C874" s="89"/>
      <c r="D874" s="35"/>
      <c r="E874" s="35"/>
      <c r="F874" s="35"/>
      <c r="G874" s="8"/>
      <c r="H874" s="8"/>
      <c r="I874" s="8"/>
      <c r="J874" s="8"/>
      <c r="K874" s="8"/>
      <c r="L874" s="8"/>
      <c r="M874" s="8"/>
      <c r="N874" s="8"/>
      <c r="O874" s="8"/>
      <c r="P874" s="8"/>
      <c r="Q874" s="8"/>
      <c r="R874" s="8"/>
      <c r="S874" s="8"/>
      <c r="T874" s="8"/>
      <c r="U874" s="8"/>
      <c r="V874" s="8"/>
      <c r="W874" s="8"/>
      <c r="X874" s="8"/>
      <c r="Y874" s="8"/>
      <c r="Z874" s="8"/>
    </row>
    <row r="875" spans="1:26" ht="12.75" customHeight="1" x14ac:dyDescent="0.15">
      <c r="A875" s="8"/>
      <c r="B875" s="83"/>
      <c r="C875" s="89"/>
      <c r="D875" s="35"/>
      <c r="E875" s="35"/>
      <c r="F875" s="35"/>
      <c r="G875" s="8"/>
      <c r="H875" s="8"/>
      <c r="I875" s="8"/>
      <c r="J875" s="8"/>
      <c r="K875" s="8"/>
      <c r="L875" s="8"/>
      <c r="M875" s="8"/>
      <c r="N875" s="8"/>
      <c r="O875" s="8"/>
      <c r="P875" s="8"/>
      <c r="Q875" s="8"/>
      <c r="R875" s="8"/>
      <c r="S875" s="8"/>
      <c r="T875" s="8"/>
      <c r="U875" s="8"/>
      <c r="V875" s="8"/>
      <c r="W875" s="8"/>
      <c r="X875" s="8"/>
      <c r="Y875" s="8"/>
      <c r="Z875" s="8"/>
    </row>
    <row r="876" spans="1:26" ht="12.75" customHeight="1" x14ac:dyDescent="0.15">
      <c r="A876" s="8"/>
      <c r="B876" s="83"/>
      <c r="C876" s="89"/>
      <c r="D876" s="35"/>
      <c r="E876" s="35"/>
      <c r="F876" s="35"/>
      <c r="G876" s="8"/>
      <c r="H876" s="8"/>
      <c r="I876" s="8"/>
      <c r="J876" s="8"/>
      <c r="K876" s="8"/>
      <c r="L876" s="8"/>
      <c r="M876" s="8"/>
      <c r="N876" s="8"/>
      <c r="O876" s="8"/>
      <c r="P876" s="8"/>
      <c r="Q876" s="8"/>
      <c r="R876" s="8"/>
      <c r="S876" s="8"/>
      <c r="T876" s="8"/>
      <c r="U876" s="8"/>
      <c r="V876" s="8"/>
      <c r="W876" s="8"/>
      <c r="X876" s="8"/>
      <c r="Y876" s="8"/>
      <c r="Z876" s="8"/>
    </row>
    <row r="877" spans="1:26" ht="12.75" customHeight="1" x14ac:dyDescent="0.15">
      <c r="A877" s="8"/>
      <c r="B877" s="83"/>
      <c r="C877" s="89"/>
      <c r="D877" s="35"/>
      <c r="E877" s="35"/>
      <c r="F877" s="35"/>
      <c r="G877" s="8"/>
      <c r="H877" s="8"/>
      <c r="I877" s="8"/>
      <c r="J877" s="8"/>
      <c r="K877" s="8"/>
      <c r="L877" s="8"/>
      <c r="M877" s="8"/>
      <c r="N877" s="8"/>
      <c r="O877" s="8"/>
      <c r="P877" s="8"/>
      <c r="Q877" s="8"/>
      <c r="R877" s="8"/>
      <c r="S877" s="8"/>
      <c r="T877" s="8"/>
      <c r="U877" s="8"/>
      <c r="V877" s="8"/>
      <c r="W877" s="8"/>
      <c r="X877" s="8"/>
      <c r="Y877" s="8"/>
      <c r="Z877" s="8"/>
    </row>
    <row r="878" spans="1:26" ht="12.75" customHeight="1" x14ac:dyDescent="0.15">
      <c r="A878" s="8"/>
      <c r="B878" s="83"/>
      <c r="C878" s="89"/>
      <c r="D878" s="35"/>
      <c r="E878" s="35"/>
      <c r="F878" s="35"/>
      <c r="G878" s="8"/>
      <c r="H878" s="8"/>
      <c r="I878" s="8"/>
      <c r="J878" s="8"/>
      <c r="K878" s="8"/>
      <c r="L878" s="8"/>
      <c r="M878" s="8"/>
      <c r="N878" s="8"/>
      <c r="O878" s="8"/>
      <c r="P878" s="8"/>
      <c r="Q878" s="8"/>
      <c r="R878" s="8"/>
      <c r="S878" s="8"/>
      <c r="T878" s="8"/>
      <c r="U878" s="8"/>
      <c r="V878" s="8"/>
      <c r="W878" s="8"/>
      <c r="X878" s="8"/>
      <c r="Y878" s="8"/>
      <c r="Z878" s="8"/>
    </row>
    <row r="879" spans="1:26" ht="12.75" customHeight="1" x14ac:dyDescent="0.15">
      <c r="A879" s="8"/>
      <c r="B879" s="83"/>
      <c r="C879" s="89"/>
      <c r="D879" s="35"/>
      <c r="E879" s="35"/>
      <c r="F879" s="35"/>
      <c r="G879" s="8"/>
      <c r="H879" s="8"/>
      <c r="I879" s="8"/>
      <c r="J879" s="8"/>
      <c r="K879" s="8"/>
      <c r="L879" s="8"/>
      <c r="M879" s="8"/>
      <c r="N879" s="8"/>
      <c r="O879" s="8"/>
      <c r="P879" s="8"/>
      <c r="Q879" s="8"/>
      <c r="R879" s="8"/>
      <c r="S879" s="8"/>
      <c r="T879" s="8"/>
      <c r="U879" s="8"/>
      <c r="V879" s="8"/>
      <c r="W879" s="8"/>
      <c r="X879" s="8"/>
      <c r="Y879" s="8"/>
      <c r="Z879" s="8"/>
    </row>
    <row r="880" spans="1:26" ht="12.75" customHeight="1" x14ac:dyDescent="0.15">
      <c r="A880" s="8"/>
      <c r="B880" s="83"/>
      <c r="C880" s="89"/>
      <c r="D880" s="35"/>
      <c r="E880" s="35"/>
      <c r="F880" s="35"/>
      <c r="G880" s="8"/>
      <c r="H880" s="8"/>
      <c r="I880" s="8"/>
      <c r="J880" s="8"/>
      <c r="K880" s="8"/>
      <c r="L880" s="8"/>
      <c r="M880" s="8"/>
      <c r="N880" s="8"/>
      <c r="O880" s="8"/>
      <c r="P880" s="8"/>
      <c r="Q880" s="8"/>
      <c r="R880" s="8"/>
      <c r="S880" s="8"/>
      <c r="T880" s="8"/>
      <c r="U880" s="8"/>
      <c r="V880" s="8"/>
      <c r="W880" s="8"/>
      <c r="X880" s="8"/>
      <c r="Y880" s="8"/>
      <c r="Z880" s="8"/>
    </row>
    <row r="881" spans="1:26" ht="12.75" customHeight="1" x14ac:dyDescent="0.15">
      <c r="A881" s="8"/>
      <c r="B881" s="83"/>
      <c r="C881" s="89"/>
      <c r="D881" s="35"/>
      <c r="E881" s="35"/>
      <c r="F881" s="35"/>
      <c r="G881" s="8"/>
      <c r="H881" s="8"/>
      <c r="I881" s="8"/>
      <c r="J881" s="8"/>
      <c r="K881" s="8"/>
      <c r="L881" s="8"/>
      <c r="M881" s="8"/>
      <c r="N881" s="8"/>
      <c r="O881" s="8"/>
      <c r="P881" s="8"/>
      <c r="Q881" s="8"/>
      <c r="R881" s="8"/>
      <c r="S881" s="8"/>
      <c r="T881" s="8"/>
      <c r="U881" s="8"/>
      <c r="V881" s="8"/>
      <c r="W881" s="8"/>
      <c r="X881" s="8"/>
      <c r="Y881" s="8"/>
      <c r="Z881" s="8"/>
    </row>
    <row r="882" spans="1:26" ht="12.75" customHeight="1" x14ac:dyDescent="0.15">
      <c r="A882" s="8"/>
      <c r="B882" s="83"/>
      <c r="C882" s="89"/>
      <c r="D882" s="35"/>
      <c r="E882" s="35"/>
      <c r="F882" s="35"/>
      <c r="G882" s="8"/>
      <c r="H882" s="8"/>
      <c r="I882" s="8"/>
      <c r="J882" s="8"/>
      <c r="K882" s="8"/>
      <c r="L882" s="8"/>
      <c r="M882" s="8"/>
      <c r="N882" s="8"/>
      <c r="O882" s="8"/>
      <c r="P882" s="8"/>
      <c r="Q882" s="8"/>
      <c r="R882" s="8"/>
      <c r="S882" s="8"/>
      <c r="T882" s="8"/>
      <c r="U882" s="8"/>
      <c r="V882" s="8"/>
      <c r="W882" s="8"/>
      <c r="X882" s="8"/>
      <c r="Y882" s="8"/>
      <c r="Z882" s="8"/>
    </row>
    <row r="883" spans="1:26" ht="12.75" customHeight="1" x14ac:dyDescent="0.15">
      <c r="A883" s="8"/>
      <c r="B883" s="83"/>
      <c r="C883" s="89"/>
      <c r="D883" s="35"/>
      <c r="E883" s="35"/>
      <c r="F883" s="35"/>
      <c r="G883" s="8"/>
      <c r="H883" s="8"/>
      <c r="I883" s="8"/>
      <c r="J883" s="8"/>
      <c r="K883" s="8"/>
      <c r="L883" s="8"/>
      <c r="M883" s="8"/>
      <c r="N883" s="8"/>
      <c r="O883" s="8"/>
      <c r="P883" s="8"/>
      <c r="Q883" s="8"/>
      <c r="R883" s="8"/>
      <c r="S883" s="8"/>
      <c r="T883" s="8"/>
      <c r="U883" s="8"/>
      <c r="V883" s="8"/>
      <c r="W883" s="8"/>
      <c r="X883" s="8"/>
      <c r="Y883" s="8"/>
      <c r="Z883" s="8"/>
    </row>
    <row r="884" spans="1:26" ht="12.75" customHeight="1" x14ac:dyDescent="0.15">
      <c r="A884" s="8"/>
      <c r="B884" s="83"/>
      <c r="C884" s="89"/>
      <c r="D884" s="35"/>
      <c r="E884" s="35"/>
      <c r="F884" s="35"/>
      <c r="G884" s="8"/>
      <c r="H884" s="8"/>
      <c r="I884" s="8"/>
      <c r="J884" s="8"/>
      <c r="K884" s="8"/>
      <c r="L884" s="8"/>
      <c r="M884" s="8"/>
      <c r="N884" s="8"/>
      <c r="O884" s="8"/>
      <c r="P884" s="8"/>
      <c r="Q884" s="8"/>
      <c r="R884" s="8"/>
      <c r="S884" s="8"/>
      <c r="T884" s="8"/>
      <c r="U884" s="8"/>
      <c r="V884" s="8"/>
      <c r="W884" s="8"/>
      <c r="X884" s="8"/>
      <c r="Y884" s="8"/>
      <c r="Z884" s="8"/>
    </row>
    <row r="885" spans="1:26" ht="12.75" customHeight="1" x14ac:dyDescent="0.15">
      <c r="A885" s="8"/>
      <c r="B885" s="83"/>
      <c r="C885" s="89"/>
      <c r="D885" s="35"/>
      <c r="E885" s="35"/>
      <c r="F885" s="35"/>
      <c r="G885" s="8"/>
      <c r="H885" s="8"/>
      <c r="I885" s="8"/>
      <c r="J885" s="8"/>
      <c r="K885" s="8"/>
      <c r="L885" s="8"/>
      <c r="M885" s="8"/>
      <c r="N885" s="8"/>
      <c r="O885" s="8"/>
      <c r="P885" s="8"/>
      <c r="Q885" s="8"/>
      <c r="R885" s="8"/>
      <c r="S885" s="8"/>
      <c r="T885" s="8"/>
      <c r="U885" s="8"/>
      <c r="V885" s="8"/>
      <c r="W885" s="8"/>
      <c r="X885" s="8"/>
      <c r="Y885" s="8"/>
      <c r="Z885" s="8"/>
    </row>
    <row r="886" spans="1:26" ht="12.75" customHeight="1" x14ac:dyDescent="0.15">
      <c r="A886" s="8"/>
      <c r="B886" s="83"/>
      <c r="C886" s="89"/>
      <c r="D886" s="35"/>
      <c r="E886" s="35"/>
      <c r="F886" s="35"/>
      <c r="G886" s="8"/>
      <c r="H886" s="8"/>
      <c r="I886" s="8"/>
      <c r="J886" s="8"/>
      <c r="K886" s="8"/>
      <c r="L886" s="8"/>
      <c r="M886" s="8"/>
      <c r="N886" s="8"/>
      <c r="O886" s="8"/>
      <c r="P886" s="8"/>
      <c r="Q886" s="8"/>
      <c r="R886" s="8"/>
      <c r="S886" s="8"/>
      <c r="T886" s="8"/>
      <c r="U886" s="8"/>
      <c r="V886" s="8"/>
      <c r="W886" s="8"/>
      <c r="X886" s="8"/>
      <c r="Y886" s="8"/>
      <c r="Z886" s="8"/>
    </row>
    <row r="887" spans="1:26" ht="12.75" customHeight="1" x14ac:dyDescent="0.15">
      <c r="A887" s="8"/>
      <c r="B887" s="83"/>
      <c r="C887" s="89"/>
      <c r="D887" s="35"/>
      <c r="E887" s="35"/>
      <c r="F887" s="35"/>
      <c r="G887" s="8"/>
      <c r="H887" s="8"/>
      <c r="I887" s="8"/>
      <c r="J887" s="8"/>
      <c r="K887" s="8"/>
      <c r="L887" s="8"/>
      <c r="M887" s="8"/>
      <c r="N887" s="8"/>
      <c r="O887" s="8"/>
      <c r="P887" s="8"/>
      <c r="Q887" s="8"/>
      <c r="R887" s="8"/>
      <c r="S887" s="8"/>
      <c r="T887" s="8"/>
      <c r="U887" s="8"/>
      <c r="V887" s="8"/>
      <c r="W887" s="8"/>
      <c r="X887" s="8"/>
      <c r="Y887" s="8"/>
      <c r="Z887" s="8"/>
    </row>
    <row r="888" spans="1:26" ht="12.75" customHeight="1" x14ac:dyDescent="0.15">
      <c r="A888" s="8"/>
      <c r="B888" s="83"/>
      <c r="C888" s="89"/>
      <c r="D888" s="35"/>
      <c r="E888" s="35"/>
      <c r="F888" s="35"/>
      <c r="G888" s="8"/>
      <c r="H888" s="8"/>
      <c r="I888" s="8"/>
      <c r="J888" s="8"/>
      <c r="K888" s="8"/>
      <c r="L888" s="8"/>
      <c r="M888" s="8"/>
      <c r="N888" s="8"/>
      <c r="O888" s="8"/>
      <c r="P888" s="8"/>
      <c r="Q888" s="8"/>
      <c r="R888" s="8"/>
      <c r="S888" s="8"/>
      <c r="T888" s="8"/>
      <c r="U888" s="8"/>
      <c r="V888" s="8"/>
      <c r="W888" s="8"/>
      <c r="X888" s="8"/>
      <c r="Y888" s="8"/>
      <c r="Z888" s="8"/>
    </row>
    <row r="889" spans="1:26" ht="12.75" customHeight="1" x14ac:dyDescent="0.15">
      <c r="A889" s="8"/>
      <c r="B889" s="83"/>
      <c r="C889" s="89"/>
      <c r="D889" s="35"/>
      <c r="E889" s="35"/>
      <c r="F889" s="35"/>
      <c r="G889" s="8"/>
      <c r="H889" s="8"/>
      <c r="I889" s="8"/>
      <c r="J889" s="8"/>
      <c r="K889" s="8"/>
      <c r="L889" s="8"/>
      <c r="M889" s="8"/>
      <c r="N889" s="8"/>
      <c r="O889" s="8"/>
      <c r="P889" s="8"/>
      <c r="Q889" s="8"/>
      <c r="R889" s="8"/>
      <c r="S889" s="8"/>
      <c r="T889" s="8"/>
      <c r="U889" s="8"/>
      <c r="V889" s="8"/>
      <c r="W889" s="8"/>
      <c r="X889" s="8"/>
      <c r="Y889" s="8"/>
      <c r="Z889" s="8"/>
    </row>
    <row r="890" spans="1:26" ht="12.75" customHeight="1" x14ac:dyDescent="0.15">
      <c r="A890" s="8"/>
      <c r="B890" s="83"/>
      <c r="C890" s="89"/>
      <c r="D890" s="35"/>
      <c r="E890" s="35"/>
      <c r="F890" s="35"/>
      <c r="G890" s="8"/>
      <c r="H890" s="8"/>
      <c r="I890" s="8"/>
      <c r="J890" s="8"/>
      <c r="K890" s="8"/>
      <c r="L890" s="8"/>
      <c r="M890" s="8"/>
      <c r="N890" s="8"/>
      <c r="O890" s="8"/>
      <c r="P890" s="8"/>
      <c r="Q890" s="8"/>
      <c r="R890" s="8"/>
      <c r="S890" s="8"/>
      <c r="T890" s="8"/>
      <c r="U890" s="8"/>
      <c r="V890" s="8"/>
      <c r="W890" s="8"/>
      <c r="X890" s="8"/>
      <c r="Y890" s="8"/>
      <c r="Z890" s="8"/>
    </row>
    <row r="891" spans="1:26" ht="12.75" customHeight="1" x14ac:dyDescent="0.15">
      <c r="A891" s="8"/>
      <c r="B891" s="83"/>
      <c r="C891" s="89"/>
      <c r="D891" s="35"/>
      <c r="E891" s="35"/>
      <c r="F891" s="35"/>
      <c r="G891" s="8"/>
      <c r="H891" s="8"/>
      <c r="I891" s="8"/>
      <c r="J891" s="8"/>
      <c r="K891" s="8"/>
      <c r="L891" s="8"/>
      <c r="M891" s="8"/>
      <c r="N891" s="8"/>
      <c r="O891" s="8"/>
      <c r="P891" s="8"/>
      <c r="Q891" s="8"/>
      <c r="R891" s="8"/>
      <c r="S891" s="8"/>
      <c r="T891" s="8"/>
      <c r="U891" s="8"/>
      <c r="V891" s="8"/>
      <c r="W891" s="8"/>
      <c r="X891" s="8"/>
      <c r="Y891" s="8"/>
      <c r="Z891" s="8"/>
    </row>
    <row r="892" spans="1:26" ht="12.75" customHeight="1" x14ac:dyDescent="0.15">
      <c r="A892" s="8"/>
      <c r="B892" s="83"/>
      <c r="C892" s="89"/>
      <c r="D892" s="35"/>
      <c r="E892" s="35"/>
      <c r="F892" s="35"/>
      <c r="G892" s="8"/>
      <c r="H892" s="8"/>
      <c r="I892" s="8"/>
      <c r="J892" s="8"/>
      <c r="K892" s="8"/>
      <c r="L892" s="8"/>
      <c r="M892" s="8"/>
      <c r="N892" s="8"/>
      <c r="O892" s="8"/>
      <c r="P892" s="8"/>
      <c r="Q892" s="8"/>
      <c r="R892" s="8"/>
      <c r="S892" s="8"/>
      <c r="T892" s="8"/>
      <c r="U892" s="8"/>
      <c r="V892" s="8"/>
      <c r="W892" s="8"/>
      <c r="X892" s="8"/>
      <c r="Y892" s="8"/>
      <c r="Z892" s="8"/>
    </row>
    <row r="893" spans="1:26" ht="12.75" customHeight="1" x14ac:dyDescent="0.15">
      <c r="A893" s="8"/>
      <c r="B893" s="83"/>
      <c r="C893" s="89"/>
      <c r="D893" s="35"/>
      <c r="E893" s="35"/>
      <c r="F893" s="35"/>
      <c r="G893" s="8"/>
      <c r="H893" s="8"/>
      <c r="I893" s="8"/>
      <c r="J893" s="8"/>
      <c r="K893" s="8"/>
      <c r="L893" s="8"/>
      <c r="M893" s="8"/>
      <c r="N893" s="8"/>
      <c r="O893" s="8"/>
      <c r="P893" s="8"/>
      <c r="Q893" s="8"/>
      <c r="R893" s="8"/>
      <c r="S893" s="8"/>
      <c r="T893" s="8"/>
      <c r="U893" s="8"/>
      <c r="V893" s="8"/>
      <c r="W893" s="8"/>
      <c r="X893" s="8"/>
      <c r="Y893" s="8"/>
      <c r="Z893" s="8"/>
    </row>
    <row r="894" spans="1:26" ht="12.75" customHeight="1" x14ac:dyDescent="0.15">
      <c r="A894" s="8"/>
      <c r="B894" s="83"/>
      <c r="C894" s="89"/>
      <c r="D894" s="35"/>
      <c r="E894" s="35"/>
      <c r="F894" s="35"/>
      <c r="G894" s="8"/>
      <c r="H894" s="8"/>
      <c r="I894" s="8"/>
      <c r="J894" s="8"/>
      <c r="K894" s="8"/>
      <c r="L894" s="8"/>
      <c r="M894" s="8"/>
      <c r="N894" s="8"/>
      <c r="O894" s="8"/>
      <c r="P894" s="8"/>
      <c r="Q894" s="8"/>
      <c r="R894" s="8"/>
      <c r="S894" s="8"/>
      <c r="T894" s="8"/>
      <c r="U894" s="8"/>
      <c r="V894" s="8"/>
      <c r="W894" s="8"/>
      <c r="X894" s="8"/>
      <c r="Y894" s="8"/>
      <c r="Z894" s="8"/>
    </row>
    <row r="895" spans="1:26" ht="12.75" customHeight="1" x14ac:dyDescent="0.15">
      <c r="A895" s="8"/>
      <c r="B895" s="83"/>
      <c r="C895" s="89"/>
      <c r="D895" s="35"/>
      <c r="E895" s="35"/>
      <c r="F895" s="35"/>
      <c r="G895" s="8"/>
      <c r="H895" s="8"/>
      <c r="I895" s="8"/>
      <c r="J895" s="8"/>
      <c r="K895" s="8"/>
      <c r="L895" s="8"/>
      <c r="M895" s="8"/>
      <c r="N895" s="8"/>
      <c r="O895" s="8"/>
      <c r="P895" s="8"/>
      <c r="Q895" s="8"/>
      <c r="R895" s="8"/>
      <c r="S895" s="8"/>
      <c r="T895" s="8"/>
      <c r="U895" s="8"/>
      <c r="V895" s="8"/>
      <c r="W895" s="8"/>
      <c r="X895" s="8"/>
      <c r="Y895" s="8"/>
      <c r="Z895" s="8"/>
    </row>
    <row r="896" spans="1:26" ht="12.75" customHeight="1" x14ac:dyDescent="0.15">
      <c r="A896" s="8"/>
      <c r="B896" s="83"/>
      <c r="C896" s="89"/>
      <c r="D896" s="35"/>
      <c r="E896" s="35"/>
      <c r="F896" s="35"/>
      <c r="G896" s="8"/>
      <c r="H896" s="8"/>
      <c r="I896" s="8"/>
      <c r="J896" s="8"/>
      <c r="K896" s="8"/>
      <c r="L896" s="8"/>
      <c r="M896" s="8"/>
      <c r="N896" s="8"/>
      <c r="O896" s="8"/>
      <c r="P896" s="8"/>
      <c r="Q896" s="8"/>
      <c r="R896" s="8"/>
      <c r="S896" s="8"/>
      <c r="T896" s="8"/>
      <c r="U896" s="8"/>
      <c r="V896" s="8"/>
      <c r="W896" s="8"/>
      <c r="X896" s="8"/>
      <c r="Y896" s="8"/>
      <c r="Z896" s="8"/>
    </row>
    <row r="897" spans="1:26" ht="12.75" customHeight="1" x14ac:dyDescent="0.15">
      <c r="A897" s="8"/>
      <c r="B897" s="83"/>
      <c r="C897" s="89"/>
      <c r="D897" s="35"/>
      <c r="E897" s="35"/>
      <c r="F897" s="35"/>
      <c r="G897" s="8"/>
      <c r="H897" s="8"/>
      <c r="I897" s="8"/>
      <c r="J897" s="8"/>
      <c r="K897" s="8"/>
      <c r="L897" s="8"/>
      <c r="M897" s="8"/>
      <c r="N897" s="8"/>
      <c r="O897" s="8"/>
      <c r="P897" s="8"/>
      <c r="Q897" s="8"/>
      <c r="R897" s="8"/>
      <c r="S897" s="8"/>
      <c r="T897" s="8"/>
      <c r="U897" s="8"/>
      <c r="V897" s="8"/>
      <c r="W897" s="8"/>
      <c r="X897" s="8"/>
      <c r="Y897" s="8"/>
      <c r="Z897" s="8"/>
    </row>
    <row r="898" spans="1:26" ht="12.75" customHeight="1" x14ac:dyDescent="0.15">
      <c r="A898" s="8"/>
      <c r="B898" s="83"/>
      <c r="C898" s="89"/>
      <c r="D898" s="35"/>
      <c r="E898" s="35"/>
      <c r="F898" s="35"/>
      <c r="G898" s="8"/>
      <c r="H898" s="8"/>
      <c r="I898" s="8"/>
      <c r="J898" s="8"/>
      <c r="K898" s="8"/>
      <c r="L898" s="8"/>
      <c r="M898" s="8"/>
      <c r="N898" s="8"/>
      <c r="O898" s="8"/>
      <c r="P898" s="8"/>
      <c r="Q898" s="8"/>
      <c r="R898" s="8"/>
      <c r="S898" s="8"/>
      <c r="T898" s="8"/>
      <c r="U898" s="8"/>
      <c r="V898" s="8"/>
      <c r="W898" s="8"/>
      <c r="X898" s="8"/>
      <c r="Y898" s="8"/>
      <c r="Z898" s="8"/>
    </row>
    <row r="899" spans="1:26" ht="12.75" customHeight="1" x14ac:dyDescent="0.15">
      <c r="A899" s="8"/>
      <c r="B899" s="83"/>
      <c r="C899" s="89"/>
      <c r="D899" s="35"/>
      <c r="E899" s="35"/>
      <c r="F899" s="35"/>
      <c r="G899" s="8"/>
      <c r="H899" s="8"/>
      <c r="I899" s="8"/>
      <c r="J899" s="8"/>
      <c r="K899" s="8"/>
      <c r="L899" s="8"/>
      <c r="M899" s="8"/>
      <c r="N899" s="8"/>
      <c r="O899" s="8"/>
      <c r="P899" s="8"/>
      <c r="Q899" s="8"/>
      <c r="R899" s="8"/>
      <c r="S899" s="8"/>
      <c r="T899" s="8"/>
      <c r="U899" s="8"/>
      <c r="V899" s="8"/>
      <c r="W899" s="8"/>
      <c r="X899" s="8"/>
      <c r="Y899" s="8"/>
      <c r="Z899" s="8"/>
    </row>
    <row r="900" spans="1:26" ht="12.75" customHeight="1" x14ac:dyDescent="0.15">
      <c r="A900" s="8"/>
      <c r="B900" s="83"/>
      <c r="C900" s="89"/>
      <c r="D900" s="35"/>
      <c r="E900" s="35"/>
      <c r="F900" s="35"/>
      <c r="G900" s="8"/>
      <c r="H900" s="8"/>
      <c r="I900" s="8"/>
      <c r="J900" s="8"/>
      <c r="K900" s="8"/>
      <c r="L900" s="8"/>
      <c r="M900" s="8"/>
      <c r="N900" s="8"/>
      <c r="O900" s="8"/>
      <c r="P900" s="8"/>
      <c r="Q900" s="8"/>
      <c r="R900" s="8"/>
      <c r="S900" s="8"/>
      <c r="T900" s="8"/>
      <c r="U900" s="8"/>
      <c r="V900" s="8"/>
      <c r="W900" s="8"/>
      <c r="X900" s="8"/>
      <c r="Y900" s="8"/>
      <c r="Z900" s="8"/>
    </row>
    <row r="901" spans="1:26" ht="12.75" customHeight="1" x14ac:dyDescent="0.15">
      <c r="A901" s="8"/>
      <c r="B901" s="83"/>
      <c r="C901" s="89"/>
      <c r="D901" s="35"/>
      <c r="E901" s="35"/>
      <c r="F901" s="35"/>
      <c r="G901" s="8"/>
      <c r="H901" s="8"/>
      <c r="I901" s="8"/>
      <c r="J901" s="8"/>
      <c r="K901" s="8"/>
      <c r="L901" s="8"/>
      <c r="M901" s="8"/>
      <c r="N901" s="8"/>
      <c r="O901" s="8"/>
      <c r="P901" s="8"/>
      <c r="Q901" s="8"/>
      <c r="R901" s="8"/>
      <c r="S901" s="8"/>
      <c r="T901" s="8"/>
      <c r="U901" s="8"/>
      <c r="V901" s="8"/>
      <c r="W901" s="8"/>
      <c r="X901" s="8"/>
      <c r="Y901" s="8"/>
      <c r="Z901" s="8"/>
    </row>
    <row r="902" spans="1:26" ht="12.75" customHeight="1" x14ac:dyDescent="0.15">
      <c r="A902" s="8"/>
      <c r="B902" s="83"/>
      <c r="C902" s="89"/>
      <c r="D902" s="35"/>
      <c r="E902" s="35"/>
      <c r="F902" s="35"/>
      <c r="G902" s="8"/>
      <c r="H902" s="8"/>
      <c r="I902" s="8"/>
      <c r="J902" s="8"/>
      <c r="K902" s="8"/>
      <c r="L902" s="8"/>
      <c r="M902" s="8"/>
      <c r="N902" s="8"/>
      <c r="O902" s="8"/>
      <c r="P902" s="8"/>
      <c r="Q902" s="8"/>
      <c r="R902" s="8"/>
      <c r="S902" s="8"/>
      <c r="T902" s="8"/>
      <c r="U902" s="8"/>
      <c r="V902" s="8"/>
      <c r="W902" s="8"/>
      <c r="X902" s="8"/>
      <c r="Y902" s="8"/>
      <c r="Z902" s="8"/>
    </row>
    <row r="903" spans="1:26" ht="12.75" customHeight="1" x14ac:dyDescent="0.15">
      <c r="A903" s="8"/>
      <c r="B903" s="83"/>
      <c r="C903" s="89"/>
      <c r="D903" s="35"/>
      <c r="E903" s="35"/>
      <c r="F903" s="35"/>
      <c r="G903" s="8"/>
      <c r="H903" s="8"/>
      <c r="I903" s="8"/>
      <c r="J903" s="8"/>
      <c r="K903" s="8"/>
      <c r="L903" s="8"/>
      <c r="M903" s="8"/>
      <c r="N903" s="8"/>
      <c r="O903" s="8"/>
      <c r="P903" s="8"/>
      <c r="Q903" s="8"/>
      <c r="R903" s="8"/>
      <c r="S903" s="8"/>
      <c r="T903" s="8"/>
      <c r="U903" s="8"/>
      <c r="V903" s="8"/>
      <c r="W903" s="8"/>
      <c r="X903" s="8"/>
      <c r="Y903" s="8"/>
      <c r="Z903" s="8"/>
    </row>
    <row r="904" spans="1:26" ht="12.75" customHeight="1" x14ac:dyDescent="0.15">
      <c r="A904" s="8"/>
      <c r="B904" s="83"/>
      <c r="C904" s="89"/>
      <c r="D904" s="35"/>
      <c r="E904" s="35"/>
      <c r="F904" s="35"/>
      <c r="G904" s="8"/>
      <c r="H904" s="8"/>
      <c r="I904" s="8"/>
      <c r="J904" s="8"/>
      <c r="K904" s="8"/>
      <c r="L904" s="8"/>
      <c r="M904" s="8"/>
      <c r="N904" s="8"/>
      <c r="O904" s="8"/>
      <c r="P904" s="8"/>
      <c r="Q904" s="8"/>
      <c r="R904" s="8"/>
      <c r="S904" s="8"/>
      <c r="T904" s="8"/>
      <c r="U904" s="8"/>
      <c r="V904" s="8"/>
      <c r="W904" s="8"/>
      <c r="X904" s="8"/>
      <c r="Y904" s="8"/>
      <c r="Z904" s="8"/>
    </row>
    <row r="905" spans="1:26" ht="12.75" customHeight="1" x14ac:dyDescent="0.15">
      <c r="A905" s="8"/>
      <c r="B905" s="83"/>
      <c r="C905" s="89"/>
      <c r="D905" s="35"/>
      <c r="E905" s="35"/>
      <c r="F905" s="35"/>
      <c r="G905" s="8"/>
      <c r="H905" s="8"/>
      <c r="I905" s="8"/>
      <c r="J905" s="8"/>
      <c r="K905" s="8"/>
      <c r="L905" s="8"/>
      <c r="M905" s="8"/>
      <c r="N905" s="8"/>
      <c r="O905" s="8"/>
      <c r="P905" s="8"/>
      <c r="Q905" s="8"/>
      <c r="R905" s="8"/>
      <c r="S905" s="8"/>
      <c r="T905" s="8"/>
      <c r="U905" s="8"/>
      <c r="V905" s="8"/>
      <c r="W905" s="8"/>
      <c r="X905" s="8"/>
      <c r="Y905" s="8"/>
      <c r="Z905" s="8"/>
    </row>
    <row r="906" spans="1:26" ht="12.75" customHeight="1" x14ac:dyDescent="0.15">
      <c r="A906" s="8"/>
      <c r="B906" s="83"/>
      <c r="C906" s="89"/>
      <c r="D906" s="35"/>
      <c r="E906" s="35"/>
      <c r="F906" s="35"/>
      <c r="G906" s="8"/>
      <c r="H906" s="8"/>
      <c r="I906" s="8"/>
      <c r="J906" s="8"/>
      <c r="K906" s="8"/>
      <c r="L906" s="8"/>
      <c r="M906" s="8"/>
      <c r="N906" s="8"/>
      <c r="O906" s="8"/>
      <c r="P906" s="8"/>
      <c r="Q906" s="8"/>
      <c r="R906" s="8"/>
      <c r="S906" s="8"/>
      <c r="T906" s="8"/>
      <c r="U906" s="8"/>
      <c r="V906" s="8"/>
      <c r="W906" s="8"/>
      <c r="X906" s="8"/>
      <c r="Y906" s="8"/>
      <c r="Z906" s="8"/>
    </row>
    <row r="907" spans="1:26" ht="12.75" customHeight="1" x14ac:dyDescent="0.15">
      <c r="A907" s="8"/>
      <c r="B907" s="83"/>
      <c r="C907" s="89"/>
      <c r="D907" s="35"/>
      <c r="E907" s="35"/>
      <c r="F907" s="35"/>
      <c r="G907" s="8"/>
      <c r="H907" s="8"/>
      <c r="I907" s="8"/>
      <c r="J907" s="8"/>
      <c r="K907" s="8"/>
      <c r="L907" s="8"/>
      <c r="M907" s="8"/>
      <c r="N907" s="8"/>
      <c r="O907" s="8"/>
      <c r="P907" s="8"/>
      <c r="Q907" s="8"/>
      <c r="R907" s="8"/>
      <c r="S907" s="8"/>
      <c r="T907" s="8"/>
      <c r="U907" s="8"/>
      <c r="V907" s="8"/>
      <c r="W907" s="8"/>
      <c r="X907" s="8"/>
      <c r="Y907" s="8"/>
      <c r="Z907" s="8"/>
    </row>
    <row r="908" spans="1:26" ht="12.75" customHeight="1" x14ac:dyDescent="0.15">
      <c r="A908" s="8"/>
      <c r="B908" s="83"/>
      <c r="C908" s="89"/>
      <c r="D908" s="35"/>
      <c r="E908" s="35"/>
      <c r="F908" s="35"/>
      <c r="G908" s="8"/>
      <c r="H908" s="8"/>
      <c r="I908" s="8"/>
      <c r="J908" s="8"/>
      <c r="K908" s="8"/>
      <c r="L908" s="8"/>
      <c r="M908" s="8"/>
      <c r="N908" s="8"/>
      <c r="O908" s="8"/>
      <c r="P908" s="8"/>
      <c r="Q908" s="8"/>
      <c r="R908" s="8"/>
      <c r="S908" s="8"/>
      <c r="T908" s="8"/>
      <c r="U908" s="8"/>
      <c r="V908" s="8"/>
      <c r="W908" s="8"/>
      <c r="X908" s="8"/>
      <c r="Y908" s="8"/>
      <c r="Z908" s="8"/>
    </row>
    <row r="909" spans="1:26" ht="12.75" customHeight="1" x14ac:dyDescent="0.15">
      <c r="A909" s="8"/>
      <c r="B909" s="83"/>
      <c r="C909" s="89"/>
      <c r="D909" s="35"/>
      <c r="E909" s="35"/>
      <c r="F909" s="35"/>
      <c r="G909" s="8"/>
      <c r="H909" s="8"/>
      <c r="I909" s="8"/>
      <c r="J909" s="8"/>
      <c r="K909" s="8"/>
      <c r="L909" s="8"/>
      <c r="M909" s="8"/>
      <c r="N909" s="8"/>
      <c r="O909" s="8"/>
      <c r="P909" s="8"/>
      <c r="Q909" s="8"/>
      <c r="R909" s="8"/>
      <c r="S909" s="8"/>
      <c r="T909" s="8"/>
      <c r="U909" s="8"/>
      <c r="V909" s="8"/>
      <c r="W909" s="8"/>
      <c r="X909" s="8"/>
      <c r="Y909" s="8"/>
      <c r="Z909" s="8"/>
    </row>
    <row r="910" spans="1:26" ht="12.75" customHeight="1" x14ac:dyDescent="0.15">
      <c r="A910" s="8"/>
      <c r="B910" s="83"/>
      <c r="C910" s="89"/>
      <c r="D910" s="35"/>
      <c r="E910" s="35"/>
      <c r="F910" s="35"/>
      <c r="G910" s="8"/>
      <c r="H910" s="8"/>
      <c r="I910" s="8"/>
      <c r="J910" s="8"/>
      <c r="K910" s="8"/>
      <c r="L910" s="8"/>
      <c r="M910" s="8"/>
      <c r="N910" s="8"/>
      <c r="O910" s="8"/>
      <c r="P910" s="8"/>
      <c r="Q910" s="8"/>
      <c r="R910" s="8"/>
      <c r="S910" s="8"/>
      <c r="T910" s="8"/>
      <c r="U910" s="8"/>
      <c r="V910" s="8"/>
      <c r="W910" s="8"/>
      <c r="X910" s="8"/>
      <c r="Y910" s="8"/>
      <c r="Z910" s="8"/>
    </row>
    <row r="911" spans="1:26" ht="12.75" customHeight="1" x14ac:dyDescent="0.15">
      <c r="A911" s="8"/>
      <c r="B911" s="83"/>
      <c r="C911" s="89"/>
      <c r="D911" s="35"/>
      <c r="E911" s="35"/>
      <c r="F911" s="35"/>
      <c r="G911" s="8"/>
      <c r="H911" s="8"/>
      <c r="I911" s="8"/>
      <c r="J911" s="8"/>
      <c r="K911" s="8"/>
      <c r="L911" s="8"/>
      <c r="M911" s="8"/>
      <c r="N911" s="8"/>
      <c r="O911" s="8"/>
      <c r="P911" s="8"/>
      <c r="Q911" s="8"/>
      <c r="R911" s="8"/>
      <c r="S911" s="8"/>
      <c r="T911" s="8"/>
      <c r="U911" s="8"/>
      <c r="V911" s="8"/>
      <c r="W911" s="8"/>
      <c r="X911" s="8"/>
      <c r="Y911" s="8"/>
      <c r="Z911" s="8"/>
    </row>
    <row r="912" spans="1:26" ht="12.75" customHeight="1" x14ac:dyDescent="0.15">
      <c r="A912" s="8"/>
      <c r="B912" s="83"/>
      <c r="C912" s="89"/>
      <c r="D912" s="35"/>
      <c r="E912" s="35"/>
      <c r="F912" s="35"/>
      <c r="G912" s="8"/>
      <c r="H912" s="8"/>
      <c r="I912" s="8"/>
      <c r="J912" s="8"/>
      <c r="K912" s="8"/>
      <c r="L912" s="8"/>
      <c r="M912" s="8"/>
      <c r="N912" s="8"/>
      <c r="O912" s="8"/>
      <c r="P912" s="8"/>
      <c r="Q912" s="8"/>
      <c r="R912" s="8"/>
      <c r="S912" s="8"/>
      <c r="T912" s="8"/>
      <c r="U912" s="8"/>
      <c r="V912" s="8"/>
      <c r="W912" s="8"/>
      <c r="X912" s="8"/>
      <c r="Y912" s="8"/>
      <c r="Z912" s="8"/>
    </row>
    <row r="913" spans="1:26" ht="12.75" customHeight="1" x14ac:dyDescent="0.15">
      <c r="A913" s="8"/>
      <c r="B913" s="83"/>
      <c r="C913" s="89"/>
      <c r="D913" s="35"/>
      <c r="E913" s="35"/>
      <c r="F913" s="35"/>
      <c r="G913" s="8"/>
      <c r="H913" s="8"/>
      <c r="I913" s="8"/>
      <c r="J913" s="8"/>
      <c r="K913" s="8"/>
      <c r="L913" s="8"/>
      <c r="M913" s="8"/>
      <c r="N913" s="8"/>
      <c r="O913" s="8"/>
      <c r="P913" s="8"/>
      <c r="Q913" s="8"/>
      <c r="R913" s="8"/>
      <c r="S913" s="8"/>
      <c r="T913" s="8"/>
      <c r="U913" s="8"/>
      <c r="V913" s="8"/>
      <c r="W913" s="8"/>
      <c r="X913" s="8"/>
      <c r="Y913" s="8"/>
      <c r="Z913" s="8"/>
    </row>
    <row r="914" spans="1:26" ht="12.75" customHeight="1" x14ac:dyDescent="0.15">
      <c r="A914" s="8"/>
      <c r="B914" s="83"/>
      <c r="C914" s="89"/>
      <c r="D914" s="35"/>
      <c r="E914" s="35"/>
      <c r="F914" s="35"/>
      <c r="G914" s="8"/>
      <c r="H914" s="8"/>
      <c r="I914" s="8"/>
      <c r="J914" s="8"/>
      <c r="K914" s="8"/>
      <c r="L914" s="8"/>
      <c r="M914" s="8"/>
      <c r="N914" s="8"/>
      <c r="O914" s="8"/>
      <c r="P914" s="8"/>
      <c r="Q914" s="8"/>
      <c r="R914" s="8"/>
      <c r="S914" s="8"/>
      <c r="T914" s="8"/>
      <c r="U914" s="8"/>
      <c r="V914" s="8"/>
      <c r="W914" s="8"/>
      <c r="X914" s="8"/>
      <c r="Y914" s="8"/>
      <c r="Z914" s="8"/>
    </row>
    <row r="915" spans="1:26" ht="12.75" customHeight="1" x14ac:dyDescent="0.15">
      <c r="A915" s="8"/>
      <c r="B915" s="83"/>
      <c r="C915" s="89"/>
      <c r="D915" s="35"/>
      <c r="E915" s="35"/>
      <c r="F915" s="35"/>
      <c r="G915" s="8"/>
      <c r="H915" s="8"/>
      <c r="I915" s="8"/>
      <c r="J915" s="8"/>
      <c r="K915" s="8"/>
      <c r="L915" s="8"/>
      <c r="M915" s="8"/>
      <c r="N915" s="8"/>
      <c r="O915" s="8"/>
      <c r="P915" s="8"/>
      <c r="Q915" s="8"/>
      <c r="R915" s="8"/>
      <c r="S915" s="8"/>
      <c r="T915" s="8"/>
      <c r="U915" s="8"/>
      <c r="V915" s="8"/>
      <c r="W915" s="8"/>
      <c r="X915" s="8"/>
      <c r="Y915" s="8"/>
      <c r="Z915" s="8"/>
    </row>
    <row r="916" spans="1:26" ht="12.75" customHeight="1" x14ac:dyDescent="0.15">
      <c r="A916" s="8"/>
      <c r="B916" s="83"/>
      <c r="C916" s="89"/>
      <c r="D916" s="35"/>
      <c r="E916" s="35"/>
      <c r="F916" s="35"/>
      <c r="G916" s="8"/>
      <c r="H916" s="8"/>
      <c r="I916" s="8"/>
      <c r="J916" s="8"/>
      <c r="K916" s="8"/>
      <c r="L916" s="8"/>
      <c r="M916" s="8"/>
      <c r="N916" s="8"/>
      <c r="O916" s="8"/>
      <c r="P916" s="8"/>
      <c r="Q916" s="8"/>
      <c r="R916" s="8"/>
      <c r="S916" s="8"/>
      <c r="T916" s="8"/>
      <c r="U916" s="8"/>
      <c r="V916" s="8"/>
      <c r="W916" s="8"/>
      <c r="X916" s="8"/>
      <c r="Y916" s="8"/>
      <c r="Z916" s="8"/>
    </row>
    <row r="917" spans="1:26" ht="12.75" customHeight="1" x14ac:dyDescent="0.15">
      <c r="A917" s="8"/>
      <c r="B917" s="83"/>
      <c r="C917" s="89"/>
      <c r="D917" s="35"/>
      <c r="E917" s="35"/>
      <c r="F917" s="35"/>
      <c r="G917" s="8"/>
      <c r="H917" s="8"/>
      <c r="I917" s="8"/>
      <c r="J917" s="8"/>
      <c r="K917" s="8"/>
      <c r="L917" s="8"/>
      <c r="M917" s="8"/>
      <c r="N917" s="8"/>
      <c r="O917" s="8"/>
      <c r="P917" s="8"/>
      <c r="Q917" s="8"/>
      <c r="R917" s="8"/>
      <c r="S917" s="8"/>
      <c r="T917" s="8"/>
      <c r="U917" s="8"/>
      <c r="V917" s="8"/>
      <c r="W917" s="8"/>
      <c r="X917" s="8"/>
      <c r="Y917" s="8"/>
      <c r="Z917" s="8"/>
    </row>
    <row r="918" spans="1:26" ht="12.75" customHeight="1" x14ac:dyDescent="0.15">
      <c r="A918" s="8"/>
      <c r="B918" s="83"/>
      <c r="C918" s="89"/>
      <c r="D918" s="35"/>
      <c r="E918" s="35"/>
      <c r="F918" s="35"/>
      <c r="G918" s="8"/>
      <c r="H918" s="8"/>
      <c r="I918" s="8"/>
      <c r="J918" s="8"/>
      <c r="K918" s="8"/>
      <c r="L918" s="8"/>
      <c r="M918" s="8"/>
      <c r="N918" s="8"/>
      <c r="O918" s="8"/>
      <c r="P918" s="8"/>
      <c r="Q918" s="8"/>
      <c r="R918" s="8"/>
      <c r="S918" s="8"/>
      <c r="T918" s="8"/>
      <c r="U918" s="8"/>
      <c r="V918" s="8"/>
      <c r="W918" s="8"/>
      <c r="X918" s="8"/>
      <c r="Y918" s="8"/>
      <c r="Z918" s="8"/>
    </row>
    <row r="919" spans="1:26" ht="12.75" customHeight="1" x14ac:dyDescent="0.15">
      <c r="A919" s="8"/>
      <c r="B919" s="83"/>
      <c r="C919" s="89"/>
      <c r="D919" s="35"/>
      <c r="E919" s="35"/>
      <c r="F919" s="35"/>
      <c r="G919" s="8"/>
      <c r="H919" s="8"/>
      <c r="I919" s="8"/>
      <c r="J919" s="8"/>
      <c r="K919" s="8"/>
      <c r="L919" s="8"/>
      <c r="M919" s="8"/>
      <c r="N919" s="8"/>
      <c r="O919" s="8"/>
      <c r="P919" s="8"/>
      <c r="Q919" s="8"/>
      <c r="R919" s="8"/>
      <c r="S919" s="8"/>
      <c r="T919" s="8"/>
      <c r="U919" s="8"/>
      <c r="V919" s="8"/>
      <c r="W919" s="8"/>
      <c r="X919" s="8"/>
      <c r="Y919" s="8"/>
      <c r="Z919" s="8"/>
    </row>
    <row r="920" spans="1:26" ht="12.75" customHeight="1" x14ac:dyDescent="0.15">
      <c r="A920" s="8"/>
      <c r="B920" s="83"/>
      <c r="C920" s="89"/>
      <c r="D920" s="35"/>
      <c r="E920" s="35"/>
      <c r="F920" s="35"/>
      <c r="G920" s="8"/>
      <c r="H920" s="8"/>
      <c r="I920" s="8"/>
      <c r="J920" s="8"/>
      <c r="K920" s="8"/>
      <c r="L920" s="8"/>
      <c r="M920" s="8"/>
      <c r="N920" s="8"/>
      <c r="O920" s="8"/>
      <c r="P920" s="8"/>
      <c r="Q920" s="8"/>
      <c r="R920" s="8"/>
      <c r="S920" s="8"/>
      <c r="T920" s="8"/>
      <c r="U920" s="8"/>
      <c r="V920" s="8"/>
      <c r="W920" s="8"/>
      <c r="X920" s="8"/>
      <c r="Y920" s="8"/>
      <c r="Z920" s="8"/>
    </row>
    <row r="921" spans="1:26" ht="12.75" customHeight="1" x14ac:dyDescent="0.15">
      <c r="A921" s="8"/>
      <c r="B921" s="83"/>
      <c r="C921" s="89"/>
      <c r="D921" s="35"/>
      <c r="E921" s="35"/>
      <c r="F921" s="35"/>
      <c r="G921" s="8"/>
      <c r="H921" s="8"/>
      <c r="I921" s="8"/>
      <c r="J921" s="8"/>
      <c r="K921" s="8"/>
      <c r="L921" s="8"/>
      <c r="M921" s="8"/>
      <c r="N921" s="8"/>
      <c r="O921" s="8"/>
      <c r="P921" s="8"/>
      <c r="Q921" s="8"/>
      <c r="R921" s="8"/>
      <c r="S921" s="8"/>
      <c r="T921" s="8"/>
      <c r="U921" s="8"/>
      <c r="V921" s="8"/>
      <c r="W921" s="8"/>
      <c r="X921" s="8"/>
      <c r="Y921" s="8"/>
      <c r="Z921" s="8"/>
    </row>
    <row r="922" spans="1:26" ht="12.75" customHeight="1" x14ac:dyDescent="0.15">
      <c r="A922" s="8"/>
      <c r="B922" s="83"/>
      <c r="C922" s="89"/>
      <c r="D922" s="35"/>
      <c r="E922" s="35"/>
      <c r="F922" s="35"/>
      <c r="G922" s="8"/>
      <c r="H922" s="8"/>
      <c r="I922" s="8"/>
      <c r="J922" s="8"/>
      <c r="K922" s="8"/>
      <c r="L922" s="8"/>
      <c r="M922" s="8"/>
      <c r="N922" s="8"/>
      <c r="O922" s="8"/>
      <c r="P922" s="8"/>
      <c r="Q922" s="8"/>
      <c r="R922" s="8"/>
      <c r="S922" s="8"/>
      <c r="T922" s="8"/>
      <c r="U922" s="8"/>
      <c r="V922" s="8"/>
      <c r="W922" s="8"/>
      <c r="X922" s="8"/>
      <c r="Y922" s="8"/>
      <c r="Z922" s="8"/>
    </row>
    <row r="923" spans="1:26" ht="12.75" customHeight="1" x14ac:dyDescent="0.15">
      <c r="A923" s="8"/>
      <c r="B923" s="83"/>
      <c r="C923" s="89"/>
      <c r="D923" s="35"/>
      <c r="E923" s="35"/>
      <c r="F923" s="35"/>
      <c r="G923" s="8"/>
      <c r="H923" s="8"/>
      <c r="I923" s="8"/>
      <c r="J923" s="8"/>
      <c r="K923" s="8"/>
      <c r="L923" s="8"/>
      <c r="M923" s="8"/>
      <c r="N923" s="8"/>
      <c r="O923" s="8"/>
      <c r="P923" s="8"/>
      <c r="Q923" s="8"/>
      <c r="R923" s="8"/>
      <c r="S923" s="8"/>
      <c r="T923" s="8"/>
      <c r="U923" s="8"/>
      <c r="V923" s="8"/>
      <c r="W923" s="8"/>
      <c r="X923" s="8"/>
      <c r="Y923" s="8"/>
      <c r="Z923" s="8"/>
    </row>
    <row r="924" spans="1:26" ht="12.75" customHeight="1" x14ac:dyDescent="0.15">
      <c r="A924" s="8"/>
      <c r="B924" s="83"/>
      <c r="C924" s="89"/>
      <c r="D924" s="35"/>
      <c r="E924" s="35"/>
      <c r="F924" s="35"/>
      <c r="G924" s="8"/>
      <c r="H924" s="8"/>
      <c r="I924" s="8"/>
      <c r="J924" s="8"/>
      <c r="K924" s="8"/>
      <c r="L924" s="8"/>
      <c r="M924" s="8"/>
      <c r="N924" s="8"/>
      <c r="O924" s="8"/>
      <c r="P924" s="8"/>
      <c r="Q924" s="8"/>
      <c r="R924" s="8"/>
      <c r="S924" s="8"/>
      <c r="T924" s="8"/>
      <c r="U924" s="8"/>
      <c r="V924" s="8"/>
      <c r="W924" s="8"/>
      <c r="X924" s="8"/>
      <c r="Y924" s="8"/>
      <c r="Z924" s="8"/>
    </row>
    <row r="925" spans="1:26" ht="12.75" customHeight="1" x14ac:dyDescent="0.15">
      <c r="A925" s="8"/>
      <c r="B925" s="83"/>
      <c r="C925" s="89"/>
      <c r="D925" s="35"/>
      <c r="E925" s="35"/>
      <c r="F925" s="35"/>
      <c r="G925" s="8"/>
      <c r="H925" s="8"/>
      <c r="I925" s="8"/>
      <c r="J925" s="8"/>
      <c r="K925" s="8"/>
      <c r="L925" s="8"/>
      <c r="M925" s="8"/>
      <c r="N925" s="8"/>
      <c r="O925" s="8"/>
      <c r="P925" s="8"/>
      <c r="Q925" s="8"/>
      <c r="R925" s="8"/>
      <c r="S925" s="8"/>
      <c r="T925" s="8"/>
      <c r="U925" s="8"/>
      <c r="V925" s="8"/>
      <c r="W925" s="8"/>
      <c r="X925" s="8"/>
      <c r="Y925" s="8"/>
      <c r="Z925" s="8"/>
    </row>
    <row r="926" spans="1:26" ht="12.75" customHeight="1" x14ac:dyDescent="0.15">
      <c r="A926" s="8"/>
      <c r="B926" s="83"/>
      <c r="C926" s="89"/>
      <c r="D926" s="35"/>
      <c r="E926" s="35"/>
      <c r="F926" s="35"/>
      <c r="G926" s="8"/>
      <c r="H926" s="8"/>
      <c r="I926" s="8"/>
      <c r="J926" s="8"/>
      <c r="K926" s="8"/>
      <c r="L926" s="8"/>
      <c r="M926" s="8"/>
      <c r="N926" s="8"/>
      <c r="O926" s="8"/>
      <c r="P926" s="8"/>
      <c r="Q926" s="8"/>
      <c r="R926" s="8"/>
      <c r="S926" s="8"/>
      <c r="T926" s="8"/>
      <c r="U926" s="8"/>
      <c r="V926" s="8"/>
      <c r="W926" s="8"/>
      <c r="X926" s="8"/>
      <c r="Y926" s="8"/>
      <c r="Z926" s="8"/>
    </row>
    <row r="927" spans="1:26" ht="12.75" customHeight="1" x14ac:dyDescent="0.15">
      <c r="A927" s="8"/>
      <c r="B927" s="83"/>
      <c r="C927" s="89"/>
      <c r="D927" s="35"/>
      <c r="E927" s="35"/>
      <c r="F927" s="35"/>
      <c r="G927" s="8"/>
      <c r="H927" s="8"/>
      <c r="I927" s="8"/>
      <c r="J927" s="8"/>
      <c r="K927" s="8"/>
      <c r="L927" s="8"/>
      <c r="M927" s="8"/>
      <c r="N927" s="8"/>
      <c r="O927" s="8"/>
      <c r="P927" s="8"/>
      <c r="Q927" s="8"/>
      <c r="R927" s="8"/>
      <c r="S927" s="8"/>
      <c r="T927" s="8"/>
      <c r="U927" s="8"/>
      <c r="V927" s="8"/>
      <c r="W927" s="8"/>
      <c r="X927" s="8"/>
      <c r="Y927" s="8"/>
      <c r="Z927" s="8"/>
    </row>
    <row r="928" spans="1:26" ht="12.75" customHeight="1" x14ac:dyDescent="0.15">
      <c r="A928" s="8"/>
      <c r="B928" s="83"/>
      <c r="C928" s="89"/>
      <c r="D928" s="35"/>
      <c r="E928" s="35"/>
      <c r="F928" s="35"/>
      <c r="G928" s="8"/>
      <c r="H928" s="8"/>
      <c r="I928" s="8"/>
      <c r="J928" s="8"/>
      <c r="K928" s="8"/>
      <c r="L928" s="8"/>
      <c r="M928" s="8"/>
      <c r="N928" s="8"/>
      <c r="O928" s="8"/>
      <c r="P928" s="8"/>
      <c r="Q928" s="8"/>
      <c r="R928" s="8"/>
      <c r="S928" s="8"/>
      <c r="T928" s="8"/>
      <c r="U928" s="8"/>
      <c r="V928" s="8"/>
      <c r="W928" s="8"/>
      <c r="X928" s="8"/>
      <c r="Y928" s="8"/>
      <c r="Z928" s="8"/>
    </row>
    <row r="929" spans="1:26" ht="12.75" customHeight="1" x14ac:dyDescent="0.15">
      <c r="A929" s="8"/>
      <c r="B929" s="83"/>
      <c r="C929" s="89"/>
      <c r="D929" s="35"/>
      <c r="E929" s="35"/>
      <c r="F929" s="35"/>
      <c r="G929" s="8"/>
      <c r="H929" s="8"/>
      <c r="I929" s="8"/>
      <c r="J929" s="8"/>
      <c r="K929" s="8"/>
      <c r="L929" s="8"/>
      <c r="M929" s="8"/>
      <c r="N929" s="8"/>
      <c r="O929" s="8"/>
      <c r="P929" s="8"/>
      <c r="Q929" s="8"/>
      <c r="R929" s="8"/>
      <c r="S929" s="8"/>
      <c r="T929" s="8"/>
      <c r="U929" s="8"/>
      <c r="V929" s="8"/>
      <c r="W929" s="8"/>
      <c r="X929" s="8"/>
      <c r="Y929" s="8"/>
      <c r="Z929" s="8"/>
    </row>
    <row r="930" spans="1:26" ht="12.75" customHeight="1" x14ac:dyDescent="0.15">
      <c r="A930" s="8"/>
      <c r="B930" s="83"/>
      <c r="C930" s="89"/>
      <c r="D930" s="35"/>
      <c r="E930" s="35"/>
      <c r="F930" s="35"/>
      <c r="G930" s="8"/>
      <c r="H930" s="8"/>
      <c r="I930" s="8"/>
      <c r="J930" s="8"/>
      <c r="K930" s="8"/>
      <c r="L930" s="8"/>
      <c r="M930" s="8"/>
      <c r="N930" s="8"/>
      <c r="O930" s="8"/>
      <c r="P930" s="8"/>
      <c r="Q930" s="8"/>
      <c r="R930" s="8"/>
      <c r="S930" s="8"/>
      <c r="T930" s="8"/>
      <c r="U930" s="8"/>
      <c r="V930" s="8"/>
      <c r="W930" s="8"/>
      <c r="X930" s="8"/>
      <c r="Y930" s="8"/>
      <c r="Z930" s="8"/>
    </row>
    <row r="931" spans="1:26" ht="12.75" customHeight="1" x14ac:dyDescent="0.15">
      <c r="A931" s="8"/>
      <c r="B931" s="83"/>
      <c r="C931" s="89"/>
      <c r="D931" s="35"/>
      <c r="E931" s="35"/>
      <c r="F931" s="35"/>
      <c r="G931" s="8"/>
      <c r="H931" s="8"/>
      <c r="I931" s="8"/>
      <c r="J931" s="8"/>
      <c r="K931" s="8"/>
      <c r="L931" s="8"/>
      <c r="M931" s="8"/>
      <c r="N931" s="8"/>
      <c r="O931" s="8"/>
      <c r="P931" s="8"/>
      <c r="Q931" s="8"/>
      <c r="R931" s="8"/>
      <c r="S931" s="8"/>
      <c r="T931" s="8"/>
      <c r="U931" s="8"/>
      <c r="V931" s="8"/>
      <c r="W931" s="8"/>
      <c r="X931" s="8"/>
      <c r="Y931" s="8"/>
      <c r="Z931" s="8"/>
    </row>
    <row r="932" spans="1:26" ht="12.75" customHeight="1" x14ac:dyDescent="0.15">
      <c r="A932" s="8"/>
      <c r="B932" s="83"/>
      <c r="C932" s="89"/>
      <c r="D932" s="35"/>
      <c r="E932" s="35"/>
      <c r="F932" s="35"/>
      <c r="G932" s="8"/>
      <c r="H932" s="8"/>
      <c r="I932" s="8"/>
      <c r="J932" s="8"/>
      <c r="K932" s="8"/>
      <c r="L932" s="8"/>
      <c r="M932" s="8"/>
      <c r="N932" s="8"/>
      <c r="O932" s="8"/>
      <c r="P932" s="8"/>
      <c r="Q932" s="8"/>
      <c r="R932" s="8"/>
      <c r="S932" s="8"/>
      <c r="T932" s="8"/>
      <c r="U932" s="8"/>
      <c r="V932" s="8"/>
      <c r="W932" s="8"/>
      <c r="X932" s="8"/>
      <c r="Y932" s="8"/>
      <c r="Z932" s="8"/>
    </row>
    <row r="933" spans="1:26" ht="12.75" customHeight="1" x14ac:dyDescent="0.15">
      <c r="A933" s="8"/>
      <c r="B933" s="83"/>
      <c r="C933" s="89"/>
      <c r="D933" s="35"/>
      <c r="E933" s="35"/>
      <c r="F933" s="35"/>
      <c r="G933" s="8"/>
      <c r="H933" s="8"/>
      <c r="I933" s="8"/>
      <c r="J933" s="8"/>
      <c r="K933" s="8"/>
      <c r="L933" s="8"/>
      <c r="M933" s="8"/>
      <c r="N933" s="8"/>
      <c r="O933" s="8"/>
      <c r="P933" s="8"/>
      <c r="Q933" s="8"/>
      <c r="R933" s="8"/>
      <c r="S933" s="8"/>
      <c r="T933" s="8"/>
      <c r="U933" s="8"/>
      <c r="V933" s="8"/>
      <c r="W933" s="8"/>
      <c r="X933" s="8"/>
      <c r="Y933" s="8"/>
      <c r="Z933" s="8"/>
    </row>
    <row r="934" spans="1:26" ht="12.75" customHeight="1" x14ac:dyDescent="0.15">
      <c r="A934" s="8"/>
      <c r="B934" s="83"/>
      <c r="C934" s="89"/>
      <c r="D934" s="35"/>
      <c r="E934" s="35"/>
      <c r="F934" s="35"/>
      <c r="G934" s="8"/>
      <c r="H934" s="8"/>
      <c r="I934" s="8"/>
      <c r="J934" s="8"/>
      <c r="K934" s="8"/>
      <c r="L934" s="8"/>
      <c r="M934" s="8"/>
      <c r="N934" s="8"/>
      <c r="O934" s="8"/>
      <c r="P934" s="8"/>
      <c r="Q934" s="8"/>
      <c r="R934" s="8"/>
      <c r="S934" s="8"/>
      <c r="T934" s="8"/>
      <c r="U934" s="8"/>
      <c r="V934" s="8"/>
      <c r="W934" s="8"/>
      <c r="X934" s="8"/>
      <c r="Y934" s="8"/>
      <c r="Z934" s="8"/>
    </row>
    <row r="935" spans="1:26" ht="12.75" customHeight="1" x14ac:dyDescent="0.15">
      <c r="A935" s="8"/>
      <c r="B935" s="83"/>
      <c r="C935" s="89"/>
      <c r="D935" s="35"/>
      <c r="E935" s="35"/>
      <c r="F935" s="35"/>
      <c r="G935" s="8"/>
      <c r="H935" s="8"/>
      <c r="I935" s="8"/>
      <c r="J935" s="8"/>
      <c r="K935" s="8"/>
      <c r="L935" s="8"/>
      <c r="M935" s="8"/>
      <c r="N935" s="8"/>
      <c r="O935" s="8"/>
      <c r="P935" s="8"/>
      <c r="Q935" s="8"/>
      <c r="R935" s="8"/>
      <c r="S935" s="8"/>
      <c r="T935" s="8"/>
      <c r="U935" s="8"/>
      <c r="V935" s="8"/>
      <c r="W935" s="8"/>
      <c r="X935" s="8"/>
      <c r="Y935" s="8"/>
      <c r="Z935" s="8"/>
    </row>
    <row r="936" spans="1:26" ht="12.75" customHeight="1" x14ac:dyDescent="0.15">
      <c r="A936" s="8"/>
      <c r="B936" s="83"/>
      <c r="C936" s="89"/>
      <c r="D936" s="35"/>
      <c r="E936" s="35"/>
      <c r="F936" s="35"/>
      <c r="G936" s="8"/>
      <c r="H936" s="8"/>
      <c r="I936" s="8"/>
      <c r="J936" s="8"/>
      <c r="K936" s="8"/>
      <c r="L936" s="8"/>
      <c r="M936" s="8"/>
      <c r="N936" s="8"/>
      <c r="O936" s="8"/>
      <c r="P936" s="8"/>
      <c r="Q936" s="8"/>
      <c r="R936" s="8"/>
      <c r="S936" s="8"/>
      <c r="T936" s="8"/>
      <c r="U936" s="8"/>
      <c r="V936" s="8"/>
      <c r="W936" s="8"/>
      <c r="X936" s="8"/>
      <c r="Y936" s="8"/>
      <c r="Z936" s="8"/>
    </row>
    <row r="937" spans="1:26" ht="12.75" customHeight="1" x14ac:dyDescent="0.15">
      <c r="A937" s="8"/>
      <c r="B937" s="83"/>
      <c r="C937" s="89"/>
      <c r="D937" s="35"/>
      <c r="E937" s="35"/>
      <c r="F937" s="35"/>
      <c r="G937" s="8"/>
      <c r="H937" s="8"/>
      <c r="I937" s="8"/>
      <c r="J937" s="8"/>
      <c r="K937" s="8"/>
      <c r="L937" s="8"/>
      <c r="M937" s="8"/>
      <c r="N937" s="8"/>
      <c r="O937" s="8"/>
      <c r="P937" s="8"/>
      <c r="Q937" s="8"/>
      <c r="R937" s="8"/>
      <c r="S937" s="8"/>
      <c r="T937" s="8"/>
      <c r="U937" s="8"/>
      <c r="V937" s="8"/>
      <c r="W937" s="8"/>
      <c r="X937" s="8"/>
      <c r="Y937" s="8"/>
      <c r="Z937" s="8"/>
    </row>
    <row r="938" spans="1:26" ht="12.75" customHeight="1" x14ac:dyDescent="0.15">
      <c r="A938" s="8"/>
      <c r="B938" s="83"/>
      <c r="C938" s="89"/>
      <c r="D938" s="35"/>
      <c r="E938" s="35"/>
      <c r="F938" s="35"/>
      <c r="G938" s="8"/>
      <c r="H938" s="8"/>
      <c r="I938" s="8"/>
      <c r="J938" s="8"/>
      <c r="K938" s="8"/>
      <c r="L938" s="8"/>
      <c r="M938" s="8"/>
      <c r="N938" s="8"/>
      <c r="O938" s="8"/>
      <c r="P938" s="8"/>
      <c r="Q938" s="8"/>
      <c r="R938" s="8"/>
      <c r="S938" s="8"/>
      <c r="T938" s="8"/>
      <c r="U938" s="8"/>
      <c r="V938" s="8"/>
      <c r="W938" s="8"/>
      <c r="X938" s="8"/>
      <c r="Y938" s="8"/>
      <c r="Z938" s="8"/>
    </row>
    <row r="939" spans="1:26" ht="12.75" customHeight="1" x14ac:dyDescent="0.15">
      <c r="A939" s="8"/>
      <c r="B939" s="83"/>
      <c r="C939" s="89"/>
      <c r="D939" s="35"/>
      <c r="E939" s="35"/>
      <c r="F939" s="35"/>
      <c r="G939" s="8"/>
      <c r="H939" s="8"/>
      <c r="I939" s="8"/>
      <c r="J939" s="8"/>
      <c r="K939" s="8"/>
      <c r="L939" s="8"/>
      <c r="M939" s="8"/>
      <c r="N939" s="8"/>
      <c r="O939" s="8"/>
      <c r="P939" s="8"/>
      <c r="Q939" s="8"/>
      <c r="R939" s="8"/>
      <c r="S939" s="8"/>
      <c r="T939" s="8"/>
      <c r="U939" s="8"/>
      <c r="V939" s="8"/>
      <c r="W939" s="8"/>
      <c r="X939" s="8"/>
      <c r="Y939" s="8"/>
      <c r="Z939" s="8"/>
    </row>
    <row r="940" spans="1:26" ht="12.75" customHeight="1" x14ac:dyDescent="0.15">
      <c r="A940" s="8"/>
      <c r="B940" s="83"/>
      <c r="C940" s="89"/>
      <c r="D940" s="35"/>
      <c r="E940" s="35"/>
      <c r="F940" s="35"/>
      <c r="G940" s="8"/>
      <c r="H940" s="8"/>
      <c r="I940" s="8"/>
      <c r="J940" s="8"/>
      <c r="K940" s="8"/>
      <c r="L940" s="8"/>
      <c r="M940" s="8"/>
      <c r="N940" s="8"/>
      <c r="O940" s="8"/>
      <c r="P940" s="8"/>
      <c r="Q940" s="8"/>
      <c r="R940" s="8"/>
      <c r="S940" s="8"/>
      <c r="T940" s="8"/>
      <c r="U940" s="8"/>
      <c r="V940" s="8"/>
      <c r="W940" s="8"/>
      <c r="X940" s="8"/>
      <c r="Y940" s="8"/>
      <c r="Z940" s="8"/>
    </row>
    <row r="941" spans="1:26" ht="12.75" customHeight="1" x14ac:dyDescent="0.15">
      <c r="A941" s="8"/>
      <c r="B941" s="83"/>
      <c r="C941" s="89"/>
      <c r="D941" s="35"/>
      <c r="E941" s="35"/>
      <c r="F941" s="35"/>
      <c r="G941" s="8"/>
      <c r="H941" s="8"/>
      <c r="I941" s="8"/>
      <c r="J941" s="8"/>
      <c r="K941" s="8"/>
      <c r="L941" s="8"/>
      <c r="M941" s="8"/>
      <c r="N941" s="8"/>
      <c r="O941" s="8"/>
      <c r="P941" s="8"/>
      <c r="Q941" s="8"/>
      <c r="R941" s="8"/>
      <c r="S941" s="8"/>
      <c r="T941" s="8"/>
      <c r="U941" s="8"/>
      <c r="V941" s="8"/>
      <c r="W941" s="8"/>
      <c r="X941" s="8"/>
      <c r="Y941" s="8"/>
      <c r="Z941" s="8"/>
    </row>
    <row r="942" spans="1:26" ht="12.75" customHeight="1" x14ac:dyDescent="0.15">
      <c r="A942" s="8"/>
      <c r="B942" s="83"/>
      <c r="C942" s="89"/>
      <c r="D942" s="35"/>
      <c r="E942" s="35"/>
      <c r="F942" s="35"/>
      <c r="G942" s="8"/>
      <c r="H942" s="8"/>
      <c r="I942" s="8"/>
      <c r="J942" s="8"/>
      <c r="K942" s="8"/>
      <c r="L942" s="8"/>
      <c r="M942" s="8"/>
      <c r="N942" s="8"/>
      <c r="O942" s="8"/>
      <c r="P942" s="8"/>
      <c r="Q942" s="8"/>
      <c r="R942" s="8"/>
      <c r="S942" s="8"/>
      <c r="T942" s="8"/>
      <c r="U942" s="8"/>
      <c r="V942" s="8"/>
      <c r="W942" s="8"/>
      <c r="X942" s="8"/>
      <c r="Y942" s="8"/>
      <c r="Z942" s="8"/>
    </row>
    <row r="943" spans="1:26" ht="12.75" customHeight="1" x14ac:dyDescent="0.15">
      <c r="A943" s="8"/>
      <c r="B943" s="83"/>
      <c r="C943" s="89"/>
      <c r="D943" s="35"/>
      <c r="E943" s="35"/>
      <c r="F943" s="35"/>
      <c r="G943" s="8"/>
      <c r="H943" s="8"/>
      <c r="I943" s="8"/>
      <c r="J943" s="8"/>
      <c r="K943" s="8"/>
      <c r="L943" s="8"/>
      <c r="M943" s="8"/>
      <c r="N943" s="8"/>
      <c r="O943" s="8"/>
      <c r="P943" s="8"/>
      <c r="Q943" s="8"/>
      <c r="R943" s="8"/>
      <c r="S943" s="8"/>
      <c r="T943" s="8"/>
      <c r="U943" s="8"/>
      <c r="V943" s="8"/>
      <c r="W943" s="8"/>
      <c r="X943" s="8"/>
      <c r="Y943" s="8"/>
      <c r="Z943" s="8"/>
    </row>
    <row r="944" spans="1:26" ht="12.75" customHeight="1" x14ac:dyDescent="0.15">
      <c r="A944" s="8"/>
      <c r="B944" s="83"/>
      <c r="C944" s="89"/>
      <c r="D944" s="35"/>
      <c r="E944" s="35"/>
      <c r="F944" s="35"/>
      <c r="G944" s="8"/>
      <c r="H944" s="8"/>
      <c r="I944" s="8"/>
      <c r="J944" s="8"/>
      <c r="K944" s="8"/>
      <c r="L944" s="8"/>
      <c r="M944" s="8"/>
      <c r="N944" s="8"/>
      <c r="O944" s="8"/>
      <c r="P944" s="8"/>
      <c r="Q944" s="8"/>
      <c r="R944" s="8"/>
      <c r="S944" s="8"/>
      <c r="T944" s="8"/>
      <c r="U944" s="8"/>
      <c r="V944" s="8"/>
      <c r="W944" s="8"/>
      <c r="X944" s="8"/>
      <c r="Y944" s="8"/>
      <c r="Z944" s="8"/>
    </row>
    <row r="945" spans="1:26" ht="12.75" customHeight="1" x14ac:dyDescent="0.15">
      <c r="A945" s="8"/>
      <c r="B945" s="83"/>
      <c r="C945" s="89"/>
      <c r="D945" s="35"/>
      <c r="E945" s="35"/>
      <c r="F945" s="35"/>
      <c r="G945" s="8"/>
      <c r="H945" s="8"/>
      <c r="I945" s="8"/>
      <c r="J945" s="8"/>
      <c r="K945" s="8"/>
      <c r="L945" s="8"/>
      <c r="M945" s="8"/>
      <c r="N945" s="8"/>
      <c r="O945" s="8"/>
      <c r="P945" s="8"/>
      <c r="Q945" s="8"/>
      <c r="R945" s="8"/>
      <c r="S945" s="8"/>
      <c r="T945" s="8"/>
      <c r="U945" s="8"/>
      <c r="V945" s="8"/>
      <c r="W945" s="8"/>
      <c r="X945" s="8"/>
      <c r="Y945" s="8"/>
      <c r="Z945" s="8"/>
    </row>
    <row r="946" spans="1:26" ht="12.75" customHeight="1" x14ac:dyDescent="0.15">
      <c r="A946" s="8"/>
      <c r="B946" s="83"/>
      <c r="C946" s="89"/>
      <c r="D946" s="35"/>
      <c r="E946" s="35"/>
      <c r="F946" s="35"/>
      <c r="G946" s="8"/>
      <c r="H946" s="8"/>
      <c r="I946" s="8"/>
      <c r="J946" s="8"/>
      <c r="K946" s="8"/>
      <c r="L946" s="8"/>
      <c r="M946" s="8"/>
      <c r="N946" s="8"/>
      <c r="O946" s="8"/>
      <c r="P946" s="8"/>
      <c r="Q946" s="8"/>
      <c r="R946" s="8"/>
      <c r="S946" s="8"/>
      <c r="T946" s="8"/>
      <c r="U946" s="8"/>
      <c r="V946" s="8"/>
      <c r="W946" s="8"/>
      <c r="X946" s="8"/>
      <c r="Y946" s="8"/>
      <c r="Z946" s="8"/>
    </row>
    <row r="947" spans="1:26" ht="12.75" customHeight="1" x14ac:dyDescent="0.15">
      <c r="A947" s="8"/>
      <c r="B947" s="83"/>
      <c r="C947" s="89"/>
      <c r="D947" s="35"/>
      <c r="E947" s="35"/>
      <c r="F947" s="35"/>
      <c r="G947" s="8"/>
      <c r="H947" s="8"/>
      <c r="I947" s="8"/>
      <c r="J947" s="8"/>
      <c r="K947" s="8"/>
      <c r="L947" s="8"/>
      <c r="M947" s="8"/>
      <c r="N947" s="8"/>
      <c r="O947" s="8"/>
      <c r="P947" s="8"/>
      <c r="Q947" s="8"/>
      <c r="R947" s="8"/>
      <c r="S947" s="8"/>
      <c r="T947" s="8"/>
      <c r="U947" s="8"/>
      <c r="V947" s="8"/>
      <c r="W947" s="8"/>
      <c r="X947" s="8"/>
      <c r="Y947" s="8"/>
      <c r="Z947" s="8"/>
    </row>
    <row r="948" spans="1:26" ht="12.75" customHeight="1" x14ac:dyDescent="0.15">
      <c r="A948" s="8"/>
      <c r="B948" s="83"/>
      <c r="C948" s="89"/>
      <c r="D948" s="35"/>
      <c r="E948" s="35"/>
      <c r="F948" s="35"/>
      <c r="G948" s="8"/>
      <c r="H948" s="8"/>
      <c r="I948" s="8"/>
      <c r="J948" s="8"/>
      <c r="K948" s="8"/>
      <c r="L948" s="8"/>
      <c r="M948" s="8"/>
      <c r="N948" s="8"/>
      <c r="O948" s="8"/>
      <c r="P948" s="8"/>
      <c r="Q948" s="8"/>
      <c r="R948" s="8"/>
      <c r="S948" s="8"/>
      <c r="T948" s="8"/>
      <c r="U948" s="8"/>
      <c r="V948" s="8"/>
      <c r="W948" s="8"/>
      <c r="X948" s="8"/>
      <c r="Y948" s="8"/>
      <c r="Z948" s="8"/>
    </row>
    <row r="949" spans="1:26" ht="12.75" customHeight="1" x14ac:dyDescent="0.15">
      <c r="A949" s="8"/>
      <c r="B949" s="83"/>
      <c r="C949" s="89"/>
      <c r="D949" s="35"/>
      <c r="E949" s="35"/>
      <c r="F949" s="35"/>
      <c r="G949" s="8"/>
      <c r="H949" s="8"/>
      <c r="I949" s="8"/>
      <c r="J949" s="8"/>
      <c r="K949" s="8"/>
      <c r="L949" s="8"/>
      <c r="M949" s="8"/>
      <c r="N949" s="8"/>
      <c r="O949" s="8"/>
      <c r="P949" s="8"/>
      <c r="Q949" s="8"/>
      <c r="R949" s="8"/>
      <c r="S949" s="8"/>
      <c r="T949" s="8"/>
      <c r="U949" s="8"/>
      <c r="V949" s="8"/>
      <c r="W949" s="8"/>
      <c r="X949" s="8"/>
      <c r="Y949" s="8"/>
      <c r="Z949" s="8"/>
    </row>
    <row r="950" spans="1:26" ht="12.75" customHeight="1" x14ac:dyDescent="0.15">
      <c r="A950" s="8"/>
      <c r="B950" s="83"/>
      <c r="C950" s="89"/>
      <c r="D950" s="35"/>
      <c r="E950" s="35"/>
      <c r="F950" s="35"/>
      <c r="G950" s="8"/>
      <c r="H950" s="8"/>
      <c r="I950" s="8"/>
      <c r="J950" s="8"/>
      <c r="K950" s="8"/>
      <c r="L950" s="8"/>
      <c r="M950" s="8"/>
      <c r="N950" s="8"/>
      <c r="O950" s="8"/>
      <c r="P950" s="8"/>
      <c r="Q950" s="8"/>
      <c r="R950" s="8"/>
      <c r="S950" s="8"/>
      <c r="T950" s="8"/>
      <c r="U950" s="8"/>
      <c r="V950" s="8"/>
      <c r="W950" s="8"/>
      <c r="X950" s="8"/>
      <c r="Y950" s="8"/>
      <c r="Z950" s="8"/>
    </row>
    <row r="951" spans="1:26" ht="12.75" customHeight="1" x14ac:dyDescent="0.15">
      <c r="A951" s="8"/>
      <c r="B951" s="83"/>
      <c r="C951" s="89"/>
      <c r="D951" s="35"/>
      <c r="E951" s="35"/>
      <c r="F951" s="35"/>
      <c r="G951" s="8"/>
      <c r="H951" s="8"/>
      <c r="I951" s="8"/>
      <c r="J951" s="8"/>
      <c r="K951" s="8"/>
      <c r="L951" s="8"/>
      <c r="M951" s="8"/>
      <c r="N951" s="8"/>
      <c r="O951" s="8"/>
      <c r="P951" s="8"/>
      <c r="Q951" s="8"/>
      <c r="R951" s="8"/>
      <c r="S951" s="8"/>
      <c r="T951" s="8"/>
      <c r="U951" s="8"/>
      <c r="V951" s="8"/>
      <c r="W951" s="8"/>
      <c r="X951" s="8"/>
      <c r="Y951" s="8"/>
      <c r="Z951" s="8"/>
    </row>
    <row r="952" spans="1:26" ht="12.75" customHeight="1" x14ac:dyDescent="0.15">
      <c r="A952" s="8"/>
      <c r="B952" s="83"/>
      <c r="C952" s="89"/>
      <c r="D952" s="35"/>
      <c r="E952" s="35"/>
      <c r="F952" s="35"/>
      <c r="G952" s="8"/>
      <c r="H952" s="8"/>
      <c r="I952" s="8"/>
      <c r="J952" s="8"/>
      <c r="K952" s="8"/>
      <c r="L952" s="8"/>
      <c r="M952" s="8"/>
      <c r="N952" s="8"/>
      <c r="O952" s="8"/>
      <c r="P952" s="8"/>
      <c r="Q952" s="8"/>
      <c r="R952" s="8"/>
      <c r="S952" s="8"/>
      <c r="T952" s="8"/>
      <c r="U952" s="8"/>
      <c r="V952" s="8"/>
      <c r="W952" s="8"/>
      <c r="X952" s="8"/>
      <c r="Y952" s="8"/>
      <c r="Z952" s="8"/>
    </row>
    <row r="953" spans="1:26" ht="12.75" customHeight="1" x14ac:dyDescent="0.15">
      <c r="A953" s="8"/>
      <c r="B953" s="83"/>
      <c r="C953" s="89"/>
      <c r="D953" s="35"/>
      <c r="E953" s="35"/>
      <c r="F953" s="35"/>
      <c r="G953" s="8"/>
      <c r="H953" s="8"/>
      <c r="I953" s="8"/>
      <c r="J953" s="8"/>
      <c r="K953" s="8"/>
      <c r="L953" s="8"/>
      <c r="M953" s="8"/>
      <c r="N953" s="8"/>
      <c r="O953" s="8"/>
      <c r="P953" s="8"/>
      <c r="Q953" s="8"/>
      <c r="R953" s="8"/>
      <c r="S953" s="8"/>
      <c r="T953" s="8"/>
      <c r="U953" s="8"/>
      <c r="V953" s="8"/>
      <c r="W953" s="8"/>
      <c r="X953" s="8"/>
      <c r="Y953" s="8"/>
      <c r="Z953" s="8"/>
    </row>
    <row r="954" spans="1:26" ht="12.75" customHeight="1" x14ac:dyDescent="0.15">
      <c r="A954" s="8"/>
      <c r="B954" s="83"/>
      <c r="C954" s="89"/>
      <c r="D954" s="35"/>
      <c r="E954" s="35"/>
      <c r="F954" s="35"/>
      <c r="G954" s="8"/>
      <c r="H954" s="8"/>
      <c r="I954" s="8"/>
      <c r="J954" s="8"/>
      <c r="K954" s="8"/>
      <c r="L954" s="8"/>
      <c r="M954" s="8"/>
      <c r="N954" s="8"/>
      <c r="O954" s="8"/>
      <c r="P954" s="8"/>
      <c r="Q954" s="8"/>
      <c r="R954" s="8"/>
      <c r="S954" s="8"/>
      <c r="T954" s="8"/>
      <c r="U954" s="8"/>
      <c r="V954" s="8"/>
      <c r="W954" s="8"/>
      <c r="X954" s="8"/>
      <c r="Y954" s="8"/>
      <c r="Z954" s="8"/>
    </row>
    <row r="955" spans="1:26" ht="12.75" customHeight="1" x14ac:dyDescent="0.15">
      <c r="A955" s="8"/>
      <c r="B955" s="83"/>
      <c r="C955" s="89"/>
      <c r="D955" s="35"/>
      <c r="E955" s="35"/>
      <c r="F955" s="35"/>
      <c r="G955" s="8"/>
      <c r="H955" s="8"/>
      <c r="I955" s="8"/>
      <c r="J955" s="8"/>
      <c r="K955" s="8"/>
      <c r="L955" s="8"/>
      <c r="M955" s="8"/>
      <c r="N955" s="8"/>
      <c r="O955" s="8"/>
      <c r="P955" s="8"/>
      <c r="Q955" s="8"/>
      <c r="R955" s="8"/>
      <c r="S955" s="8"/>
      <c r="T955" s="8"/>
      <c r="U955" s="8"/>
      <c r="V955" s="8"/>
      <c r="W955" s="8"/>
      <c r="X955" s="8"/>
      <c r="Y955" s="8"/>
      <c r="Z955" s="8"/>
    </row>
    <row r="956" spans="1:26" ht="12.75" customHeight="1" x14ac:dyDescent="0.15">
      <c r="A956" s="8"/>
      <c r="B956" s="83"/>
      <c r="C956" s="89"/>
      <c r="D956" s="35"/>
      <c r="E956" s="35"/>
      <c r="F956" s="35"/>
      <c r="G956" s="8"/>
      <c r="H956" s="8"/>
      <c r="I956" s="8"/>
      <c r="J956" s="8"/>
      <c r="K956" s="8"/>
      <c r="L956" s="8"/>
      <c r="M956" s="8"/>
      <c r="N956" s="8"/>
      <c r="O956" s="8"/>
      <c r="P956" s="8"/>
      <c r="Q956" s="8"/>
      <c r="R956" s="8"/>
      <c r="S956" s="8"/>
      <c r="T956" s="8"/>
      <c r="U956" s="8"/>
      <c r="V956" s="8"/>
      <c r="W956" s="8"/>
      <c r="X956" s="8"/>
      <c r="Y956" s="8"/>
      <c r="Z956" s="8"/>
    </row>
    <row r="957" spans="1:26" ht="12.75" customHeight="1" x14ac:dyDescent="0.15">
      <c r="A957" s="8"/>
      <c r="B957" s="83"/>
      <c r="C957" s="89"/>
      <c r="D957" s="35"/>
      <c r="E957" s="35"/>
      <c r="F957" s="35"/>
      <c r="G957" s="8"/>
      <c r="H957" s="8"/>
      <c r="I957" s="8"/>
      <c r="J957" s="8"/>
      <c r="K957" s="8"/>
      <c r="L957" s="8"/>
      <c r="M957" s="8"/>
      <c r="N957" s="8"/>
      <c r="O957" s="8"/>
      <c r="P957" s="8"/>
      <c r="Q957" s="8"/>
      <c r="R957" s="8"/>
      <c r="S957" s="8"/>
      <c r="T957" s="8"/>
      <c r="U957" s="8"/>
      <c r="V957" s="8"/>
      <c r="W957" s="8"/>
      <c r="X957" s="8"/>
      <c r="Y957" s="8"/>
      <c r="Z957" s="8"/>
    </row>
    <row r="958" spans="1:26" ht="12.75" customHeight="1" x14ac:dyDescent="0.15">
      <c r="A958" s="8"/>
      <c r="B958" s="83"/>
      <c r="C958" s="89"/>
      <c r="D958" s="35"/>
      <c r="E958" s="35"/>
      <c r="F958" s="35"/>
      <c r="G958" s="8"/>
      <c r="H958" s="8"/>
      <c r="I958" s="8"/>
      <c r="J958" s="8"/>
      <c r="K958" s="8"/>
      <c r="L958" s="8"/>
      <c r="M958" s="8"/>
      <c r="N958" s="8"/>
      <c r="O958" s="8"/>
      <c r="P958" s="8"/>
      <c r="Q958" s="8"/>
      <c r="R958" s="8"/>
      <c r="S958" s="8"/>
      <c r="T958" s="8"/>
      <c r="U958" s="8"/>
      <c r="V958" s="8"/>
      <c r="W958" s="8"/>
      <c r="X958" s="8"/>
      <c r="Y958" s="8"/>
      <c r="Z958" s="8"/>
    </row>
    <row r="959" spans="1:26" ht="12.75" customHeight="1" x14ac:dyDescent="0.15">
      <c r="A959" s="8"/>
      <c r="B959" s="83"/>
      <c r="C959" s="89"/>
      <c r="D959" s="35"/>
      <c r="E959" s="35"/>
      <c r="F959" s="35"/>
      <c r="G959" s="8"/>
      <c r="H959" s="8"/>
      <c r="I959" s="8"/>
      <c r="J959" s="8"/>
      <c r="K959" s="8"/>
      <c r="L959" s="8"/>
      <c r="M959" s="8"/>
      <c r="N959" s="8"/>
      <c r="O959" s="8"/>
      <c r="P959" s="8"/>
      <c r="Q959" s="8"/>
      <c r="R959" s="8"/>
      <c r="S959" s="8"/>
      <c r="T959" s="8"/>
      <c r="U959" s="8"/>
      <c r="V959" s="8"/>
      <c r="W959" s="8"/>
      <c r="X959" s="8"/>
      <c r="Y959" s="8"/>
      <c r="Z959" s="8"/>
    </row>
    <row r="960" spans="1:26" ht="12.75" customHeight="1" x14ac:dyDescent="0.15">
      <c r="A960" s="8"/>
      <c r="B960" s="83"/>
      <c r="C960" s="89"/>
      <c r="D960" s="35"/>
      <c r="E960" s="35"/>
      <c r="F960" s="35"/>
      <c r="G960" s="8"/>
      <c r="H960" s="8"/>
      <c r="I960" s="8"/>
      <c r="J960" s="8"/>
      <c r="K960" s="8"/>
      <c r="L960" s="8"/>
      <c r="M960" s="8"/>
      <c r="N960" s="8"/>
      <c r="O960" s="8"/>
      <c r="P960" s="8"/>
      <c r="Q960" s="8"/>
      <c r="R960" s="8"/>
      <c r="S960" s="8"/>
      <c r="T960" s="8"/>
      <c r="U960" s="8"/>
      <c r="V960" s="8"/>
      <c r="W960" s="8"/>
      <c r="X960" s="8"/>
      <c r="Y960" s="8"/>
      <c r="Z960" s="8"/>
    </row>
    <row r="961" spans="1:26" ht="12.75" customHeight="1" x14ac:dyDescent="0.15">
      <c r="A961" s="8"/>
      <c r="B961" s="83"/>
      <c r="C961" s="89"/>
      <c r="D961" s="35"/>
      <c r="E961" s="35"/>
      <c r="F961" s="35"/>
      <c r="G961" s="8"/>
      <c r="H961" s="8"/>
      <c r="I961" s="8"/>
      <c r="J961" s="8"/>
      <c r="K961" s="8"/>
      <c r="L961" s="8"/>
      <c r="M961" s="8"/>
      <c r="N961" s="8"/>
      <c r="O961" s="8"/>
      <c r="P961" s="8"/>
      <c r="Q961" s="8"/>
      <c r="R961" s="8"/>
      <c r="S961" s="8"/>
      <c r="T961" s="8"/>
      <c r="U961" s="8"/>
      <c r="V961" s="8"/>
      <c r="W961" s="8"/>
      <c r="X961" s="8"/>
      <c r="Y961" s="8"/>
      <c r="Z961" s="8"/>
    </row>
    <row r="962" spans="1:26" ht="12.75" customHeight="1" x14ac:dyDescent="0.15">
      <c r="A962" s="8"/>
      <c r="B962" s="83"/>
      <c r="C962" s="89"/>
      <c r="D962" s="35"/>
      <c r="E962" s="35"/>
      <c r="F962" s="35"/>
      <c r="G962" s="8"/>
      <c r="H962" s="8"/>
      <c r="I962" s="8"/>
      <c r="J962" s="8"/>
      <c r="K962" s="8"/>
      <c r="L962" s="8"/>
      <c r="M962" s="8"/>
      <c r="N962" s="8"/>
      <c r="O962" s="8"/>
      <c r="P962" s="8"/>
      <c r="Q962" s="8"/>
      <c r="R962" s="8"/>
      <c r="S962" s="8"/>
      <c r="T962" s="8"/>
      <c r="U962" s="8"/>
      <c r="V962" s="8"/>
      <c r="W962" s="8"/>
      <c r="X962" s="8"/>
      <c r="Y962" s="8"/>
      <c r="Z962" s="8"/>
    </row>
    <row r="963" spans="1:26" ht="12.75" customHeight="1" x14ac:dyDescent="0.15">
      <c r="A963" s="8"/>
      <c r="B963" s="83"/>
      <c r="C963" s="89"/>
      <c r="D963" s="35"/>
      <c r="E963" s="35"/>
      <c r="F963" s="35"/>
      <c r="G963" s="8"/>
      <c r="H963" s="8"/>
      <c r="I963" s="8"/>
      <c r="J963" s="8"/>
      <c r="K963" s="8"/>
      <c r="L963" s="8"/>
      <c r="M963" s="8"/>
      <c r="N963" s="8"/>
      <c r="O963" s="8"/>
      <c r="P963" s="8"/>
      <c r="Q963" s="8"/>
      <c r="R963" s="8"/>
      <c r="S963" s="8"/>
      <c r="T963" s="8"/>
      <c r="U963" s="8"/>
      <c r="V963" s="8"/>
      <c r="W963" s="8"/>
      <c r="X963" s="8"/>
      <c r="Y963" s="8"/>
      <c r="Z963" s="8"/>
    </row>
    <row r="964" spans="1:26" ht="12.75" customHeight="1" x14ac:dyDescent="0.15">
      <c r="A964" s="8"/>
      <c r="B964" s="83"/>
      <c r="C964" s="89"/>
      <c r="D964" s="35"/>
      <c r="E964" s="35"/>
      <c r="F964" s="35"/>
      <c r="G964" s="8"/>
      <c r="H964" s="8"/>
      <c r="I964" s="8"/>
      <c r="J964" s="8"/>
      <c r="K964" s="8"/>
      <c r="L964" s="8"/>
      <c r="M964" s="8"/>
      <c r="N964" s="8"/>
      <c r="O964" s="8"/>
      <c r="P964" s="8"/>
      <c r="Q964" s="8"/>
      <c r="R964" s="8"/>
      <c r="S964" s="8"/>
      <c r="T964" s="8"/>
      <c r="U964" s="8"/>
      <c r="V964" s="8"/>
      <c r="W964" s="8"/>
      <c r="X964" s="8"/>
      <c r="Y964" s="8"/>
      <c r="Z964" s="8"/>
    </row>
    <row r="965" spans="1:26" ht="12.75" customHeight="1" x14ac:dyDescent="0.15">
      <c r="A965" s="8"/>
      <c r="B965" s="83"/>
      <c r="C965" s="89"/>
      <c r="D965" s="35"/>
      <c r="E965" s="35"/>
      <c r="F965" s="35"/>
      <c r="G965" s="8"/>
      <c r="H965" s="8"/>
      <c r="I965" s="8"/>
      <c r="J965" s="8"/>
      <c r="K965" s="8"/>
      <c r="L965" s="8"/>
      <c r="M965" s="8"/>
      <c r="N965" s="8"/>
      <c r="O965" s="8"/>
      <c r="P965" s="8"/>
      <c r="Q965" s="8"/>
      <c r="R965" s="8"/>
      <c r="S965" s="8"/>
      <c r="T965" s="8"/>
      <c r="U965" s="8"/>
      <c r="V965" s="8"/>
      <c r="W965" s="8"/>
      <c r="X965" s="8"/>
      <c r="Y965" s="8"/>
      <c r="Z965" s="8"/>
    </row>
    <row r="966" spans="1:26" ht="12.75" customHeight="1" x14ac:dyDescent="0.15">
      <c r="A966" s="8"/>
      <c r="B966" s="83"/>
      <c r="C966" s="89"/>
      <c r="D966" s="35"/>
      <c r="E966" s="35"/>
      <c r="F966" s="35"/>
      <c r="G966" s="8"/>
      <c r="H966" s="8"/>
      <c r="I966" s="8"/>
      <c r="J966" s="8"/>
      <c r="K966" s="8"/>
      <c r="L966" s="8"/>
      <c r="M966" s="8"/>
      <c r="N966" s="8"/>
      <c r="O966" s="8"/>
      <c r="P966" s="8"/>
      <c r="Q966" s="8"/>
      <c r="R966" s="8"/>
      <c r="S966" s="8"/>
      <c r="T966" s="8"/>
      <c r="U966" s="8"/>
      <c r="V966" s="8"/>
      <c r="W966" s="8"/>
      <c r="X966" s="8"/>
      <c r="Y966" s="8"/>
      <c r="Z966" s="8"/>
    </row>
    <row r="967" spans="1:26" ht="12.75" customHeight="1" x14ac:dyDescent="0.15">
      <c r="A967" s="8"/>
      <c r="B967" s="83"/>
      <c r="C967" s="89"/>
      <c r="D967" s="35"/>
      <c r="E967" s="35"/>
      <c r="F967" s="35"/>
      <c r="G967" s="8"/>
      <c r="H967" s="8"/>
      <c r="I967" s="8"/>
      <c r="J967" s="8"/>
      <c r="K967" s="8"/>
      <c r="L967" s="8"/>
      <c r="M967" s="8"/>
      <c r="N967" s="8"/>
      <c r="O967" s="8"/>
      <c r="P967" s="8"/>
      <c r="Q967" s="8"/>
      <c r="R967" s="8"/>
      <c r="S967" s="8"/>
      <c r="T967" s="8"/>
      <c r="U967" s="8"/>
      <c r="V967" s="8"/>
      <c r="W967" s="8"/>
      <c r="X967" s="8"/>
      <c r="Y967" s="8"/>
      <c r="Z967" s="8"/>
    </row>
    <row r="968" spans="1:26" ht="12.75" customHeight="1" x14ac:dyDescent="0.15">
      <c r="A968" s="8"/>
      <c r="B968" s="83"/>
      <c r="C968" s="89"/>
      <c r="D968" s="35"/>
      <c r="E968" s="35"/>
      <c r="F968" s="35"/>
      <c r="G968" s="8"/>
      <c r="H968" s="8"/>
      <c r="I968" s="8"/>
      <c r="J968" s="8"/>
      <c r="K968" s="8"/>
      <c r="L968" s="8"/>
      <c r="M968" s="8"/>
      <c r="N968" s="8"/>
      <c r="O968" s="8"/>
      <c r="P968" s="8"/>
      <c r="Q968" s="8"/>
      <c r="R968" s="8"/>
      <c r="S968" s="8"/>
      <c r="T968" s="8"/>
      <c r="U968" s="8"/>
      <c r="V968" s="8"/>
      <c r="W968" s="8"/>
      <c r="X968" s="8"/>
      <c r="Y968" s="8"/>
      <c r="Z968" s="8"/>
    </row>
    <row r="969" spans="1:26" ht="12.75" customHeight="1" x14ac:dyDescent="0.15">
      <c r="A969" s="8"/>
      <c r="B969" s="83"/>
      <c r="C969" s="89"/>
      <c r="D969" s="35"/>
      <c r="E969" s="35"/>
      <c r="F969" s="35"/>
      <c r="G969" s="8"/>
      <c r="H969" s="8"/>
      <c r="I969" s="8"/>
      <c r="J969" s="8"/>
      <c r="K969" s="8"/>
      <c r="L969" s="8"/>
      <c r="M969" s="8"/>
      <c r="N969" s="8"/>
      <c r="O969" s="8"/>
      <c r="P969" s="8"/>
      <c r="Q969" s="8"/>
      <c r="R969" s="8"/>
      <c r="S969" s="8"/>
      <c r="T969" s="8"/>
      <c r="U969" s="8"/>
      <c r="V969" s="8"/>
      <c r="W969" s="8"/>
      <c r="X969" s="8"/>
      <c r="Y969" s="8"/>
      <c r="Z969" s="8"/>
    </row>
    <row r="970" spans="1:26" ht="12.75" customHeight="1" x14ac:dyDescent="0.15">
      <c r="A970" s="8"/>
      <c r="B970" s="83"/>
      <c r="C970" s="89"/>
      <c r="D970" s="35"/>
      <c r="E970" s="35"/>
      <c r="F970" s="35"/>
      <c r="G970" s="8"/>
      <c r="H970" s="8"/>
      <c r="I970" s="8"/>
      <c r="J970" s="8"/>
      <c r="K970" s="8"/>
      <c r="L970" s="8"/>
      <c r="M970" s="8"/>
      <c r="N970" s="8"/>
      <c r="O970" s="8"/>
      <c r="P970" s="8"/>
      <c r="Q970" s="8"/>
      <c r="R970" s="8"/>
      <c r="S970" s="8"/>
      <c r="T970" s="8"/>
      <c r="U970" s="8"/>
      <c r="V970" s="8"/>
      <c r="W970" s="8"/>
      <c r="X970" s="8"/>
      <c r="Y970" s="8"/>
      <c r="Z970" s="8"/>
    </row>
    <row r="971" spans="1:26" ht="12.75" customHeight="1" x14ac:dyDescent="0.15">
      <c r="A971" s="8"/>
      <c r="B971" s="83"/>
      <c r="C971" s="89"/>
      <c r="D971" s="35"/>
      <c r="E971" s="35"/>
      <c r="F971" s="35"/>
      <c r="G971" s="8"/>
      <c r="H971" s="8"/>
      <c r="I971" s="8"/>
      <c r="J971" s="8"/>
      <c r="K971" s="8"/>
      <c r="L971" s="8"/>
      <c r="M971" s="8"/>
      <c r="N971" s="8"/>
      <c r="O971" s="8"/>
      <c r="P971" s="8"/>
      <c r="Q971" s="8"/>
      <c r="R971" s="8"/>
      <c r="S971" s="8"/>
      <c r="T971" s="8"/>
      <c r="U971" s="8"/>
      <c r="V971" s="8"/>
      <c r="W971" s="8"/>
      <c r="X971" s="8"/>
      <c r="Y971" s="8"/>
      <c r="Z971" s="8"/>
    </row>
    <row r="972" spans="1:26" ht="12.75" customHeight="1" x14ac:dyDescent="0.15">
      <c r="A972" s="8"/>
      <c r="B972" s="83"/>
      <c r="C972" s="89"/>
      <c r="D972" s="35"/>
      <c r="E972" s="35"/>
      <c r="F972" s="35"/>
      <c r="G972" s="8"/>
      <c r="H972" s="8"/>
      <c r="I972" s="8"/>
      <c r="J972" s="8"/>
      <c r="K972" s="8"/>
      <c r="L972" s="8"/>
      <c r="M972" s="8"/>
      <c r="N972" s="8"/>
      <c r="O972" s="8"/>
      <c r="P972" s="8"/>
      <c r="Q972" s="8"/>
      <c r="R972" s="8"/>
      <c r="S972" s="8"/>
      <c r="T972" s="8"/>
      <c r="U972" s="8"/>
      <c r="V972" s="8"/>
      <c r="W972" s="8"/>
      <c r="X972" s="8"/>
      <c r="Y972" s="8"/>
      <c r="Z972" s="8"/>
    </row>
    <row r="973" spans="1:26" ht="12.75" customHeight="1" x14ac:dyDescent="0.15">
      <c r="A973" s="8"/>
      <c r="B973" s="83"/>
      <c r="C973" s="89"/>
      <c r="D973" s="35"/>
      <c r="E973" s="35"/>
      <c r="F973" s="35"/>
      <c r="G973" s="8"/>
      <c r="H973" s="8"/>
      <c r="I973" s="8"/>
      <c r="J973" s="8"/>
      <c r="K973" s="8"/>
      <c r="L973" s="8"/>
      <c r="M973" s="8"/>
      <c r="N973" s="8"/>
      <c r="O973" s="8"/>
      <c r="P973" s="8"/>
      <c r="Q973" s="8"/>
      <c r="R973" s="8"/>
      <c r="S973" s="8"/>
      <c r="T973" s="8"/>
      <c r="U973" s="8"/>
      <c r="V973" s="8"/>
      <c r="W973" s="8"/>
      <c r="X973" s="8"/>
      <c r="Y973" s="8"/>
      <c r="Z973" s="8"/>
    </row>
    <row r="974" spans="1:26" ht="12.75" customHeight="1" x14ac:dyDescent="0.15">
      <c r="A974" s="8"/>
      <c r="B974" s="83"/>
      <c r="C974" s="89"/>
      <c r="D974" s="35"/>
      <c r="E974" s="35"/>
      <c r="F974" s="35"/>
      <c r="G974" s="8"/>
      <c r="H974" s="8"/>
      <c r="I974" s="8"/>
      <c r="J974" s="8"/>
      <c r="K974" s="8"/>
      <c r="L974" s="8"/>
      <c r="M974" s="8"/>
      <c r="N974" s="8"/>
      <c r="O974" s="8"/>
      <c r="P974" s="8"/>
      <c r="Q974" s="8"/>
      <c r="R974" s="8"/>
      <c r="S974" s="8"/>
      <c r="T974" s="8"/>
      <c r="U974" s="8"/>
      <c r="V974" s="8"/>
      <c r="W974" s="8"/>
      <c r="X974" s="8"/>
      <c r="Y974" s="8"/>
      <c r="Z974" s="8"/>
    </row>
    <row r="975" spans="1:26" ht="12.75" customHeight="1" x14ac:dyDescent="0.15">
      <c r="A975" s="8"/>
      <c r="B975" s="83"/>
      <c r="C975" s="89"/>
      <c r="D975" s="35"/>
      <c r="E975" s="35"/>
      <c r="F975" s="35"/>
      <c r="G975" s="8"/>
      <c r="H975" s="8"/>
      <c r="I975" s="8"/>
      <c r="J975" s="8"/>
      <c r="K975" s="8"/>
      <c r="L975" s="8"/>
      <c r="M975" s="8"/>
      <c r="N975" s="8"/>
      <c r="O975" s="8"/>
      <c r="P975" s="8"/>
      <c r="Q975" s="8"/>
      <c r="R975" s="8"/>
      <c r="S975" s="8"/>
      <c r="T975" s="8"/>
      <c r="U975" s="8"/>
      <c r="V975" s="8"/>
      <c r="W975" s="8"/>
      <c r="X975" s="8"/>
      <c r="Y975" s="8"/>
      <c r="Z975" s="8"/>
    </row>
    <row r="976" spans="1:26" ht="12.75" customHeight="1" x14ac:dyDescent="0.15">
      <c r="A976" s="8"/>
      <c r="B976" s="83"/>
      <c r="C976" s="89"/>
      <c r="D976" s="35"/>
      <c r="E976" s="35"/>
      <c r="F976" s="35"/>
      <c r="G976" s="8"/>
      <c r="H976" s="8"/>
      <c r="I976" s="8"/>
      <c r="J976" s="8"/>
      <c r="K976" s="8"/>
      <c r="L976" s="8"/>
      <c r="M976" s="8"/>
      <c r="N976" s="8"/>
      <c r="O976" s="8"/>
      <c r="P976" s="8"/>
      <c r="Q976" s="8"/>
      <c r="R976" s="8"/>
      <c r="S976" s="8"/>
      <c r="T976" s="8"/>
      <c r="U976" s="8"/>
      <c r="V976" s="8"/>
      <c r="W976" s="8"/>
      <c r="X976" s="8"/>
      <c r="Y976" s="8"/>
      <c r="Z976" s="8"/>
    </row>
    <row r="977" spans="1:26" ht="12.75" customHeight="1" x14ac:dyDescent="0.15">
      <c r="A977" s="8"/>
      <c r="B977" s="83"/>
      <c r="C977" s="89"/>
      <c r="D977" s="35"/>
      <c r="E977" s="35"/>
      <c r="F977" s="35"/>
      <c r="G977" s="8"/>
      <c r="H977" s="8"/>
      <c r="I977" s="8"/>
      <c r="J977" s="8"/>
      <c r="K977" s="8"/>
      <c r="L977" s="8"/>
      <c r="M977" s="8"/>
      <c r="N977" s="8"/>
      <c r="O977" s="8"/>
      <c r="P977" s="8"/>
      <c r="Q977" s="8"/>
      <c r="R977" s="8"/>
      <c r="S977" s="8"/>
      <c r="T977" s="8"/>
      <c r="U977" s="8"/>
      <c r="V977" s="8"/>
      <c r="W977" s="8"/>
      <c r="X977" s="8"/>
      <c r="Y977" s="8"/>
      <c r="Z977" s="8"/>
    </row>
    <row r="978" spans="1:26" ht="12.75" customHeight="1" x14ac:dyDescent="0.15">
      <c r="A978" s="8"/>
      <c r="B978" s="83"/>
      <c r="C978" s="89"/>
      <c r="D978" s="35"/>
      <c r="E978" s="35"/>
      <c r="F978" s="35"/>
      <c r="G978" s="8"/>
      <c r="H978" s="8"/>
      <c r="I978" s="8"/>
      <c r="J978" s="8"/>
      <c r="K978" s="8"/>
      <c r="L978" s="8"/>
      <c r="M978" s="8"/>
      <c r="N978" s="8"/>
      <c r="O978" s="8"/>
      <c r="P978" s="8"/>
      <c r="Q978" s="8"/>
      <c r="R978" s="8"/>
      <c r="S978" s="8"/>
      <c r="T978" s="8"/>
      <c r="U978" s="8"/>
      <c r="V978" s="8"/>
      <c r="W978" s="8"/>
      <c r="X978" s="8"/>
      <c r="Y978" s="8"/>
      <c r="Z978" s="8"/>
    </row>
    <row r="979" spans="1:26" ht="12.75" customHeight="1" x14ac:dyDescent="0.15">
      <c r="A979" s="8"/>
      <c r="B979" s="83"/>
      <c r="C979" s="89"/>
      <c r="D979" s="35"/>
      <c r="E979" s="35"/>
      <c r="F979" s="35"/>
      <c r="G979" s="8"/>
      <c r="H979" s="8"/>
      <c r="I979" s="8"/>
      <c r="J979" s="8"/>
      <c r="K979" s="8"/>
      <c r="L979" s="8"/>
      <c r="M979" s="8"/>
      <c r="N979" s="8"/>
      <c r="O979" s="8"/>
      <c r="P979" s="8"/>
      <c r="Q979" s="8"/>
      <c r="R979" s="8"/>
      <c r="S979" s="8"/>
      <c r="T979" s="8"/>
      <c r="U979" s="8"/>
      <c r="V979" s="8"/>
      <c r="W979" s="8"/>
      <c r="X979" s="8"/>
      <c r="Y979" s="8"/>
      <c r="Z979" s="8"/>
    </row>
    <row r="980" spans="1:26" ht="12.75" customHeight="1" x14ac:dyDescent="0.15">
      <c r="A980" s="8"/>
      <c r="B980" s="83"/>
      <c r="C980" s="89"/>
      <c r="D980" s="35"/>
      <c r="E980" s="35"/>
      <c r="F980" s="35"/>
      <c r="G980" s="8"/>
      <c r="H980" s="8"/>
      <c r="I980" s="8"/>
      <c r="J980" s="8"/>
      <c r="K980" s="8"/>
      <c r="L980" s="8"/>
      <c r="M980" s="8"/>
      <c r="N980" s="8"/>
      <c r="O980" s="8"/>
      <c r="P980" s="8"/>
      <c r="Q980" s="8"/>
      <c r="R980" s="8"/>
      <c r="S980" s="8"/>
      <c r="T980" s="8"/>
      <c r="U980" s="8"/>
      <c r="V980" s="8"/>
      <c r="W980" s="8"/>
      <c r="X980" s="8"/>
      <c r="Y980" s="8"/>
      <c r="Z980" s="8"/>
    </row>
    <row r="981" spans="1:26" ht="12.75" customHeight="1" x14ac:dyDescent="0.15">
      <c r="A981" s="8"/>
      <c r="B981" s="83"/>
      <c r="C981" s="89"/>
      <c r="D981" s="35"/>
      <c r="E981" s="35"/>
      <c r="F981" s="35"/>
      <c r="G981" s="8"/>
      <c r="H981" s="8"/>
      <c r="I981" s="8"/>
      <c r="J981" s="8"/>
      <c r="K981" s="8"/>
      <c r="L981" s="8"/>
      <c r="M981" s="8"/>
      <c r="N981" s="8"/>
      <c r="O981" s="8"/>
      <c r="P981" s="8"/>
      <c r="Q981" s="8"/>
      <c r="R981" s="8"/>
      <c r="S981" s="8"/>
      <c r="T981" s="8"/>
      <c r="U981" s="8"/>
      <c r="V981" s="8"/>
      <c r="W981" s="8"/>
      <c r="X981" s="8"/>
      <c r="Y981" s="8"/>
      <c r="Z981" s="8"/>
    </row>
    <row r="982" spans="1:26" ht="12.75" customHeight="1" x14ac:dyDescent="0.15">
      <c r="A982" s="8"/>
      <c r="B982" s="83"/>
      <c r="C982" s="89"/>
      <c r="D982" s="35"/>
      <c r="E982" s="35"/>
      <c r="F982" s="35"/>
      <c r="G982" s="8"/>
      <c r="H982" s="8"/>
      <c r="I982" s="8"/>
      <c r="J982" s="8"/>
      <c r="K982" s="8"/>
      <c r="L982" s="8"/>
      <c r="M982" s="8"/>
      <c r="N982" s="8"/>
      <c r="O982" s="8"/>
      <c r="P982" s="8"/>
      <c r="Q982" s="8"/>
      <c r="R982" s="8"/>
      <c r="S982" s="8"/>
      <c r="T982" s="8"/>
      <c r="U982" s="8"/>
      <c r="V982" s="8"/>
      <c r="W982" s="8"/>
      <c r="X982" s="8"/>
      <c r="Y982" s="8"/>
      <c r="Z982" s="8"/>
    </row>
    <row r="983" spans="1:26" ht="12.75" customHeight="1" x14ac:dyDescent="0.15">
      <c r="A983" s="8"/>
      <c r="B983" s="83"/>
      <c r="C983" s="89"/>
      <c r="D983" s="35"/>
      <c r="E983" s="35"/>
      <c r="F983" s="35"/>
      <c r="G983" s="8"/>
      <c r="H983" s="8"/>
      <c r="I983" s="8"/>
      <c r="J983" s="8"/>
      <c r="K983" s="8"/>
      <c r="L983" s="8"/>
      <c r="M983" s="8"/>
      <c r="N983" s="8"/>
      <c r="O983" s="8"/>
      <c r="P983" s="8"/>
      <c r="Q983" s="8"/>
      <c r="R983" s="8"/>
      <c r="S983" s="8"/>
      <c r="T983" s="8"/>
      <c r="U983" s="8"/>
      <c r="V983" s="8"/>
      <c r="W983" s="8"/>
      <c r="X983" s="8"/>
      <c r="Y983" s="8"/>
      <c r="Z983" s="8"/>
    </row>
    <row r="984" spans="1:26" ht="12.75" customHeight="1" x14ac:dyDescent="0.15">
      <c r="A984" s="8"/>
      <c r="B984" s="83"/>
      <c r="C984" s="89"/>
      <c r="D984" s="35"/>
      <c r="E984" s="35"/>
      <c r="F984" s="35"/>
      <c r="G984" s="8"/>
      <c r="H984" s="8"/>
      <c r="I984" s="8"/>
      <c r="J984" s="8"/>
      <c r="K984" s="8"/>
      <c r="L984" s="8"/>
      <c r="M984" s="8"/>
      <c r="N984" s="8"/>
      <c r="O984" s="8"/>
      <c r="P984" s="8"/>
      <c r="Q984" s="8"/>
      <c r="R984" s="8"/>
      <c r="S984" s="8"/>
      <c r="T984" s="8"/>
      <c r="U984" s="8"/>
      <c r="V984" s="8"/>
      <c r="W984" s="8"/>
      <c r="X984" s="8"/>
      <c r="Y984" s="8"/>
      <c r="Z984" s="8"/>
    </row>
    <row r="985" spans="1:26" ht="12.75" customHeight="1" x14ac:dyDescent="0.15">
      <c r="A985" s="8"/>
      <c r="B985" s="83"/>
      <c r="C985" s="89"/>
      <c r="D985" s="35"/>
      <c r="E985" s="35"/>
      <c r="F985" s="35"/>
      <c r="G985" s="8"/>
      <c r="H985" s="8"/>
      <c r="I985" s="8"/>
      <c r="J985" s="8"/>
      <c r="K985" s="8"/>
      <c r="L985" s="8"/>
      <c r="M985" s="8"/>
      <c r="N985" s="8"/>
      <c r="O985" s="8"/>
      <c r="P985" s="8"/>
      <c r="Q985" s="8"/>
      <c r="R985" s="8"/>
      <c r="S985" s="8"/>
      <c r="T985" s="8"/>
      <c r="U985" s="8"/>
      <c r="V985" s="8"/>
      <c r="W985" s="8"/>
      <c r="X985" s="8"/>
      <c r="Y985" s="8"/>
      <c r="Z985" s="8"/>
    </row>
    <row r="986" spans="1:26" ht="12.75" customHeight="1" x14ac:dyDescent="0.15">
      <c r="A986" s="8"/>
      <c r="B986" s="83"/>
      <c r="C986" s="89"/>
      <c r="D986" s="35"/>
      <c r="E986" s="35"/>
      <c r="F986" s="35"/>
      <c r="G986" s="8"/>
      <c r="H986" s="8"/>
      <c r="I986" s="8"/>
      <c r="J986" s="8"/>
      <c r="K986" s="8"/>
      <c r="L986" s="8"/>
      <c r="M986" s="8"/>
      <c r="N986" s="8"/>
      <c r="O986" s="8"/>
      <c r="P986" s="8"/>
      <c r="Q986" s="8"/>
      <c r="R986" s="8"/>
      <c r="S986" s="8"/>
      <c r="T986" s="8"/>
      <c r="U986" s="8"/>
      <c r="V986" s="8"/>
      <c r="W986" s="8"/>
      <c r="X986" s="8"/>
      <c r="Y986" s="8"/>
      <c r="Z986" s="8"/>
    </row>
    <row r="987" spans="1:26" ht="12.75" customHeight="1" x14ac:dyDescent="0.15">
      <c r="A987" s="8"/>
      <c r="B987" s="83"/>
      <c r="C987" s="89"/>
      <c r="D987" s="35"/>
      <c r="E987" s="35"/>
      <c r="F987" s="35"/>
      <c r="G987" s="8"/>
      <c r="H987" s="8"/>
      <c r="I987" s="8"/>
      <c r="J987" s="8"/>
      <c r="K987" s="8"/>
      <c r="L987" s="8"/>
      <c r="M987" s="8"/>
      <c r="N987" s="8"/>
      <c r="O987" s="8"/>
      <c r="P987" s="8"/>
      <c r="Q987" s="8"/>
      <c r="R987" s="8"/>
      <c r="S987" s="8"/>
      <c r="T987" s="8"/>
      <c r="U987" s="8"/>
      <c r="V987" s="8"/>
      <c r="W987" s="8"/>
      <c r="X987" s="8"/>
      <c r="Y987" s="8"/>
      <c r="Z987" s="8"/>
    </row>
    <row r="988" spans="1:26" ht="12.75" customHeight="1" x14ac:dyDescent="0.15">
      <c r="A988" s="8"/>
      <c r="B988" s="83"/>
      <c r="C988" s="89"/>
      <c r="D988" s="35"/>
      <c r="E988" s="35"/>
      <c r="F988" s="35"/>
      <c r="G988" s="8"/>
      <c r="H988" s="8"/>
      <c r="I988" s="8"/>
      <c r="J988" s="8"/>
      <c r="K988" s="8"/>
      <c r="L988" s="8"/>
      <c r="M988" s="8"/>
      <c r="N988" s="8"/>
      <c r="O988" s="8"/>
      <c r="P988" s="8"/>
      <c r="Q988" s="8"/>
      <c r="R988" s="8"/>
      <c r="S988" s="8"/>
      <c r="T988" s="8"/>
      <c r="U988" s="8"/>
      <c r="V988" s="8"/>
      <c r="W988" s="8"/>
      <c r="X988" s="8"/>
      <c r="Y988" s="8"/>
      <c r="Z988" s="8"/>
    </row>
    <row r="989" spans="1:26" ht="12.75" customHeight="1" x14ac:dyDescent="0.15">
      <c r="A989" s="8"/>
      <c r="B989" s="83"/>
      <c r="C989" s="89"/>
      <c r="D989" s="35"/>
      <c r="E989" s="35"/>
      <c r="F989" s="35"/>
      <c r="G989" s="8"/>
      <c r="H989" s="8"/>
      <c r="I989" s="8"/>
      <c r="J989" s="8"/>
      <c r="K989" s="8"/>
      <c r="L989" s="8"/>
      <c r="M989" s="8"/>
      <c r="N989" s="8"/>
      <c r="O989" s="8"/>
      <c r="P989" s="8"/>
      <c r="Q989" s="8"/>
      <c r="R989" s="8"/>
      <c r="S989" s="8"/>
      <c r="T989" s="8"/>
      <c r="U989" s="8"/>
      <c r="V989" s="8"/>
      <c r="W989" s="8"/>
      <c r="X989" s="8"/>
      <c r="Y989" s="8"/>
      <c r="Z989" s="8"/>
    </row>
    <row r="990" spans="1:26" ht="12.75" customHeight="1" x14ac:dyDescent="0.15">
      <c r="A990" s="8"/>
      <c r="B990" s="83"/>
      <c r="C990" s="89"/>
      <c r="D990" s="35"/>
      <c r="E990" s="35"/>
      <c r="F990" s="35"/>
      <c r="G990" s="8"/>
      <c r="H990" s="8"/>
      <c r="I990" s="8"/>
      <c r="J990" s="8"/>
      <c r="K990" s="8"/>
      <c r="L990" s="8"/>
      <c r="M990" s="8"/>
      <c r="N990" s="8"/>
      <c r="O990" s="8"/>
      <c r="P990" s="8"/>
      <c r="Q990" s="8"/>
      <c r="R990" s="8"/>
      <c r="S990" s="8"/>
      <c r="T990" s="8"/>
      <c r="U990" s="8"/>
      <c r="V990" s="8"/>
      <c r="W990" s="8"/>
      <c r="X990" s="8"/>
      <c r="Y990" s="8"/>
      <c r="Z990" s="8"/>
    </row>
    <row r="991" spans="1:26" ht="12.75" customHeight="1" x14ac:dyDescent="0.15">
      <c r="A991" s="8"/>
      <c r="B991" s="83"/>
      <c r="C991" s="89"/>
      <c r="D991" s="35"/>
      <c r="E991" s="35"/>
      <c r="F991" s="35"/>
      <c r="G991" s="8"/>
      <c r="H991" s="8"/>
      <c r="I991" s="8"/>
      <c r="J991" s="8"/>
      <c r="K991" s="8"/>
      <c r="L991" s="8"/>
      <c r="M991" s="8"/>
      <c r="N991" s="8"/>
      <c r="O991" s="8"/>
      <c r="P991" s="8"/>
      <c r="Q991" s="8"/>
      <c r="R991" s="8"/>
      <c r="S991" s="8"/>
      <c r="T991" s="8"/>
      <c r="U991" s="8"/>
      <c r="V991" s="8"/>
      <c r="W991" s="8"/>
      <c r="X991" s="8"/>
      <c r="Y991" s="8"/>
      <c r="Z991" s="8"/>
    </row>
    <row r="992" spans="1:26" ht="12.75" customHeight="1" x14ac:dyDescent="0.15">
      <c r="A992" s="8"/>
      <c r="B992" s="83"/>
      <c r="C992" s="89"/>
      <c r="D992" s="35"/>
      <c r="E992" s="35"/>
      <c r="F992" s="35"/>
      <c r="G992" s="8"/>
      <c r="H992" s="8"/>
      <c r="I992" s="8"/>
      <c r="J992" s="8"/>
      <c r="K992" s="8"/>
      <c r="L992" s="8"/>
      <c r="M992" s="8"/>
      <c r="N992" s="8"/>
      <c r="O992" s="8"/>
      <c r="P992" s="8"/>
      <c r="Q992" s="8"/>
      <c r="R992" s="8"/>
      <c r="S992" s="8"/>
      <c r="T992" s="8"/>
      <c r="U992" s="8"/>
      <c r="V992" s="8"/>
      <c r="W992" s="8"/>
      <c r="X992" s="8"/>
      <c r="Y992" s="8"/>
      <c r="Z992" s="8"/>
    </row>
    <row r="993" spans="1:26" ht="12.75" customHeight="1" x14ac:dyDescent="0.15">
      <c r="A993" s="8"/>
      <c r="B993" s="83"/>
      <c r="C993" s="89"/>
      <c r="D993" s="35"/>
      <c r="E993" s="35"/>
      <c r="F993" s="35"/>
      <c r="G993" s="8"/>
      <c r="H993" s="8"/>
      <c r="I993" s="8"/>
      <c r="J993" s="8"/>
      <c r="K993" s="8"/>
      <c r="L993" s="8"/>
      <c r="M993" s="8"/>
      <c r="N993" s="8"/>
      <c r="O993" s="8"/>
      <c r="P993" s="8"/>
      <c r="Q993" s="8"/>
      <c r="R993" s="8"/>
      <c r="S993" s="8"/>
      <c r="T993" s="8"/>
      <c r="U993" s="8"/>
      <c r="V993" s="8"/>
      <c r="W993" s="8"/>
      <c r="X993" s="8"/>
      <c r="Y993" s="8"/>
      <c r="Z993" s="8"/>
    </row>
    <row r="994" spans="1:26" ht="12.75" customHeight="1" x14ac:dyDescent="0.15">
      <c r="A994" s="8"/>
      <c r="B994" s="83"/>
      <c r="C994" s="89"/>
      <c r="D994" s="35"/>
      <c r="E994" s="35"/>
      <c r="F994" s="35"/>
      <c r="G994" s="8"/>
      <c r="H994" s="8"/>
      <c r="I994" s="8"/>
      <c r="J994" s="8"/>
      <c r="K994" s="8"/>
      <c r="L994" s="8"/>
      <c r="M994" s="8"/>
      <c r="N994" s="8"/>
      <c r="O994" s="8"/>
      <c r="P994" s="8"/>
      <c r="Q994" s="8"/>
      <c r="R994" s="8"/>
      <c r="S994" s="8"/>
      <c r="T994" s="8"/>
      <c r="U994" s="8"/>
      <c r="V994" s="8"/>
      <c r="W994" s="8"/>
      <c r="X994" s="8"/>
      <c r="Y994" s="8"/>
      <c r="Z994" s="8"/>
    </row>
    <row r="995" spans="1:26" ht="12.75" customHeight="1" x14ac:dyDescent="0.15">
      <c r="A995" s="8"/>
      <c r="B995" s="83"/>
      <c r="C995" s="89"/>
      <c r="D995" s="35"/>
      <c r="E995" s="35"/>
      <c r="F995" s="35"/>
      <c r="G995" s="8"/>
      <c r="H995" s="8"/>
      <c r="I995" s="8"/>
      <c r="J995" s="8"/>
      <c r="K995" s="8"/>
      <c r="L995" s="8"/>
      <c r="M995" s="8"/>
      <c r="N995" s="8"/>
      <c r="O995" s="8"/>
      <c r="P995" s="8"/>
      <c r="Q995" s="8"/>
      <c r="R995" s="8"/>
      <c r="S995" s="8"/>
      <c r="T995" s="8"/>
      <c r="U995" s="8"/>
      <c r="V995" s="8"/>
      <c r="W995" s="8"/>
      <c r="X995" s="8"/>
      <c r="Y995" s="8"/>
      <c r="Z995" s="8"/>
    </row>
    <row r="996" spans="1:26" ht="12.75" customHeight="1" x14ac:dyDescent="0.15">
      <c r="A996" s="8"/>
      <c r="B996" s="83"/>
      <c r="C996" s="89"/>
      <c r="D996" s="35"/>
      <c r="E996" s="35"/>
      <c r="F996" s="35"/>
      <c r="G996" s="8"/>
      <c r="H996" s="8"/>
      <c r="I996" s="8"/>
      <c r="J996" s="8"/>
      <c r="K996" s="8"/>
      <c r="L996" s="8"/>
      <c r="M996" s="8"/>
      <c r="N996" s="8"/>
      <c r="O996" s="8"/>
      <c r="P996" s="8"/>
      <c r="Q996" s="8"/>
      <c r="R996" s="8"/>
      <c r="S996" s="8"/>
      <c r="T996" s="8"/>
      <c r="U996" s="8"/>
      <c r="V996" s="8"/>
      <c r="W996" s="8"/>
      <c r="X996" s="8"/>
      <c r="Y996" s="8"/>
      <c r="Z996" s="8"/>
    </row>
    <row r="997" spans="1:26" ht="12.75" customHeight="1" x14ac:dyDescent="0.15">
      <c r="A997" s="8"/>
      <c r="B997" s="83"/>
      <c r="C997" s="89"/>
      <c r="D997" s="35"/>
      <c r="E997" s="35"/>
      <c r="F997" s="35"/>
      <c r="G997" s="8"/>
      <c r="H997" s="8"/>
      <c r="I997" s="8"/>
      <c r="J997" s="8"/>
      <c r="K997" s="8"/>
      <c r="L997" s="8"/>
      <c r="M997" s="8"/>
      <c r="N997" s="8"/>
      <c r="O997" s="8"/>
      <c r="P997" s="8"/>
      <c r="Q997" s="8"/>
      <c r="R997" s="8"/>
      <c r="S997" s="8"/>
      <c r="T997" s="8"/>
      <c r="U997" s="8"/>
      <c r="V997" s="8"/>
      <c r="W997" s="8"/>
      <c r="X997" s="8"/>
      <c r="Y997" s="8"/>
      <c r="Z997" s="8"/>
    </row>
    <row r="998" spans="1:26" ht="12.75" customHeight="1" x14ac:dyDescent="0.15">
      <c r="A998" s="8"/>
      <c r="B998" s="83"/>
      <c r="C998" s="89"/>
      <c r="D998" s="35"/>
      <c r="E998" s="35"/>
      <c r="F998" s="35"/>
      <c r="G998" s="8"/>
      <c r="H998" s="8"/>
      <c r="I998" s="8"/>
      <c r="J998" s="8"/>
      <c r="K998" s="8"/>
      <c r="L998" s="8"/>
      <c r="M998" s="8"/>
      <c r="N998" s="8"/>
      <c r="O998" s="8"/>
      <c r="P998" s="8"/>
      <c r="Q998" s="8"/>
      <c r="R998" s="8"/>
      <c r="S998" s="8"/>
      <c r="T998" s="8"/>
      <c r="U998" s="8"/>
      <c r="V998" s="8"/>
      <c r="W998" s="8"/>
      <c r="X998" s="8"/>
      <c r="Y998" s="8"/>
      <c r="Z998" s="8"/>
    </row>
    <row r="999" spans="1:26" ht="12.75" customHeight="1" x14ac:dyDescent="0.15">
      <c r="A999" s="8"/>
      <c r="B999" s="83"/>
      <c r="C999" s="89"/>
      <c r="D999" s="35"/>
      <c r="E999" s="35"/>
      <c r="F999" s="35"/>
      <c r="G999" s="8"/>
      <c r="H999" s="8"/>
      <c r="I999" s="8"/>
      <c r="J999" s="8"/>
      <c r="K999" s="8"/>
      <c r="L999" s="8"/>
      <c r="M999" s="8"/>
      <c r="N999" s="8"/>
      <c r="O999" s="8"/>
      <c r="P999" s="8"/>
      <c r="Q999" s="8"/>
      <c r="R999" s="8"/>
      <c r="S999" s="8"/>
      <c r="T999" s="8"/>
      <c r="U999" s="8"/>
      <c r="V999" s="8"/>
      <c r="W999" s="8"/>
      <c r="X999" s="8"/>
      <c r="Y999" s="8"/>
      <c r="Z999" s="8"/>
    </row>
    <row r="1000" spans="1:26" ht="12.75" customHeight="1" x14ac:dyDescent="0.15">
      <c r="A1000" s="8"/>
      <c r="B1000" s="83"/>
      <c r="C1000" s="89"/>
      <c r="D1000" s="35"/>
      <c r="E1000" s="35"/>
      <c r="F1000" s="35"/>
      <c r="G1000" s="8"/>
      <c r="H1000" s="8"/>
      <c r="I1000" s="8"/>
      <c r="J1000" s="8"/>
      <c r="K1000" s="8"/>
      <c r="L1000" s="8"/>
      <c r="M1000" s="8"/>
      <c r="N1000" s="8"/>
      <c r="O1000" s="8"/>
      <c r="P1000" s="8"/>
      <c r="Q1000" s="8"/>
      <c r="R1000" s="8"/>
      <c r="S1000" s="8"/>
      <c r="T1000" s="8"/>
      <c r="U1000" s="8"/>
      <c r="V1000" s="8"/>
      <c r="W1000" s="8"/>
      <c r="X1000" s="8"/>
      <c r="Y1000" s="8"/>
      <c r="Z1000" s="8"/>
    </row>
    <row r="1001" spans="1:26" ht="12.75" customHeight="1" x14ac:dyDescent="0.15">
      <c r="A1001" s="8"/>
      <c r="B1001" s="83"/>
      <c r="C1001" s="89"/>
      <c r="D1001" s="35"/>
      <c r="E1001" s="35"/>
      <c r="F1001" s="35"/>
      <c r="G1001" s="8"/>
      <c r="H1001" s="8"/>
      <c r="I1001" s="8"/>
      <c r="J1001" s="8"/>
      <c r="K1001" s="8"/>
      <c r="L1001" s="8"/>
      <c r="M1001" s="8"/>
      <c r="N1001" s="8"/>
      <c r="O1001" s="8"/>
      <c r="P1001" s="8"/>
      <c r="Q1001" s="8"/>
      <c r="R1001" s="8"/>
      <c r="S1001" s="8"/>
      <c r="T1001" s="8"/>
      <c r="U1001" s="8"/>
      <c r="V1001" s="8"/>
      <c r="W1001" s="8"/>
      <c r="X1001" s="8"/>
      <c r="Y1001" s="8"/>
      <c r="Z1001" s="8"/>
    </row>
    <row r="1002" spans="1:26" ht="12.75" customHeight="1" x14ac:dyDescent="0.15">
      <c r="A1002" s="8"/>
      <c r="B1002" s="83"/>
      <c r="C1002" s="89"/>
      <c r="D1002" s="35"/>
      <c r="E1002" s="35"/>
      <c r="F1002" s="35"/>
      <c r="G1002" s="8"/>
      <c r="H1002" s="8"/>
      <c r="I1002" s="8"/>
      <c r="J1002" s="8"/>
      <c r="K1002" s="8"/>
      <c r="L1002" s="8"/>
      <c r="M1002" s="8"/>
      <c r="N1002" s="8"/>
      <c r="O1002" s="8"/>
      <c r="P1002" s="8"/>
      <c r="Q1002" s="8"/>
      <c r="R1002" s="8"/>
      <c r="S1002" s="8"/>
      <c r="T1002" s="8"/>
      <c r="U1002" s="8"/>
      <c r="V1002" s="8"/>
      <c r="W1002" s="8"/>
      <c r="X1002" s="8"/>
      <c r="Y1002" s="8"/>
      <c r="Z1002" s="8"/>
    </row>
    <row r="1003" spans="1:26" ht="12.75" customHeight="1" x14ac:dyDescent="0.15">
      <c r="A1003" s="8"/>
      <c r="B1003" s="83"/>
      <c r="C1003" s="89"/>
      <c r="D1003" s="35"/>
      <c r="E1003" s="35"/>
      <c r="F1003" s="35"/>
      <c r="G1003" s="8"/>
      <c r="H1003" s="8"/>
      <c r="I1003" s="8"/>
      <c r="J1003" s="8"/>
      <c r="K1003" s="8"/>
      <c r="L1003" s="8"/>
      <c r="M1003" s="8"/>
      <c r="N1003" s="8"/>
      <c r="O1003" s="8"/>
      <c r="P1003" s="8"/>
      <c r="Q1003" s="8"/>
      <c r="R1003" s="8"/>
      <c r="S1003" s="8"/>
      <c r="T1003" s="8"/>
      <c r="U1003" s="8"/>
      <c r="V1003" s="8"/>
      <c r="W1003" s="8"/>
      <c r="X1003" s="8"/>
      <c r="Y1003" s="8"/>
      <c r="Z1003" s="8"/>
    </row>
  </sheetData>
  <mergeCells count="1">
    <mergeCell ref="B2:C2"/>
  </mergeCells>
  <phoneticPr fontId="30" type="noConversion"/>
  <pageMargins left="0.75" right="0.75" top="1" bottom="1" header="0.5" footer="0.5"/>
  <pageSetup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48"/>
  <sheetViews>
    <sheetView workbookViewId="0"/>
  </sheetViews>
  <sheetFormatPr baseColWidth="10" defaultColWidth="14.5" defaultRowHeight="15.75" customHeight="1" x14ac:dyDescent="0.15"/>
  <cols>
    <col min="1" max="1" width="38.6640625" style="147" customWidth="1"/>
    <col min="2" max="2" width="133" style="147" customWidth="1"/>
    <col min="3" max="3" width="56.5" style="147" customWidth="1"/>
    <col min="4" max="16384" width="14.5" style="147"/>
  </cols>
  <sheetData>
    <row r="1" spans="1:25" ht="15.75" customHeight="1" x14ac:dyDescent="0.15">
      <c r="A1" s="170" t="s">
        <v>339</v>
      </c>
      <c r="B1" s="245" t="s">
        <v>340</v>
      </c>
      <c r="C1" s="171"/>
      <c r="D1" s="171"/>
      <c r="E1" s="171"/>
      <c r="F1" s="171"/>
      <c r="G1" s="246"/>
      <c r="H1" s="246"/>
      <c r="I1" s="246"/>
      <c r="J1" s="246"/>
      <c r="K1" s="246"/>
      <c r="L1" s="246"/>
      <c r="M1" s="246"/>
      <c r="N1" s="246"/>
      <c r="O1" s="246"/>
      <c r="P1" s="246"/>
      <c r="Q1" s="246"/>
      <c r="R1" s="246"/>
      <c r="S1" s="246"/>
      <c r="T1" s="246"/>
      <c r="U1" s="246"/>
      <c r="V1" s="246"/>
      <c r="W1" s="246"/>
      <c r="X1" s="246"/>
      <c r="Y1" s="246"/>
    </row>
    <row r="2" spans="1:25" ht="15.75" customHeight="1" x14ac:dyDescent="0.15">
      <c r="A2" s="172" t="s">
        <v>65</v>
      </c>
      <c r="B2" s="208" t="s">
        <v>963</v>
      </c>
      <c r="C2" s="118"/>
    </row>
    <row r="3" spans="1:25" ht="34" customHeight="1" x14ac:dyDescent="0.15">
      <c r="A3" s="173" t="s">
        <v>67</v>
      </c>
      <c r="B3" s="208" t="s">
        <v>993</v>
      </c>
      <c r="C3" s="118"/>
    </row>
    <row r="4" spans="1:25" ht="118" customHeight="1" x14ac:dyDescent="0.15">
      <c r="A4" s="56" t="s">
        <v>69</v>
      </c>
      <c r="B4" s="208" t="s">
        <v>964</v>
      </c>
      <c r="C4" s="90"/>
    </row>
    <row r="5" spans="1:25" ht="46" customHeight="1" x14ac:dyDescent="0.15">
      <c r="A5" s="16" t="s">
        <v>71</v>
      </c>
      <c r="B5" s="208" t="s">
        <v>992</v>
      </c>
      <c r="C5" s="118"/>
    </row>
    <row r="6" spans="1:25" ht="105" customHeight="1" x14ac:dyDescent="0.15">
      <c r="A6" s="16" t="s">
        <v>73</v>
      </c>
      <c r="B6" s="208" t="s">
        <v>991</v>
      </c>
      <c r="C6" s="118"/>
    </row>
    <row r="7" spans="1:25" ht="72" customHeight="1" x14ac:dyDescent="0.15">
      <c r="A7" s="16" t="s">
        <v>74</v>
      </c>
      <c r="B7" s="208" t="s">
        <v>990</v>
      </c>
      <c r="C7" s="118"/>
    </row>
    <row r="8" spans="1:25" ht="73" customHeight="1" x14ac:dyDescent="0.15">
      <c r="A8" s="13" t="s">
        <v>75</v>
      </c>
      <c r="B8" s="208" t="s">
        <v>965</v>
      </c>
      <c r="C8" s="118"/>
    </row>
    <row r="9" spans="1:25" ht="81" customHeight="1" x14ac:dyDescent="0.15">
      <c r="A9" s="16" t="s">
        <v>77</v>
      </c>
      <c r="B9" s="208" t="s">
        <v>989</v>
      </c>
      <c r="C9" s="118"/>
    </row>
    <row r="10" spans="1:25" ht="35" customHeight="1" x14ac:dyDescent="0.15">
      <c r="A10" s="16" t="s">
        <v>95</v>
      </c>
      <c r="B10" s="208" t="s">
        <v>966</v>
      </c>
      <c r="C10" s="118"/>
    </row>
    <row r="11" spans="1:25" ht="35" customHeight="1" x14ac:dyDescent="0.15">
      <c r="A11" s="13" t="s">
        <v>96</v>
      </c>
      <c r="B11" s="94" t="s">
        <v>967</v>
      </c>
      <c r="C11" s="118"/>
    </row>
    <row r="12" spans="1:25" ht="31" customHeight="1" x14ac:dyDescent="0.15">
      <c r="A12" s="172" t="s">
        <v>99</v>
      </c>
      <c r="B12" s="94" t="s">
        <v>968</v>
      </c>
      <c r="C12" s="118"/>
    </row>
    <row r="13" spans="1:25" ht="34" customHeight="1" x14ac:dyDescent="0.15">
      <c r="A13" s="20" t="s">
        <v>113</v>
      </c>
      <c r="B13" s="94" t="s">
        <v>969</v>
      </c>
      <c r="C13" s="118"/>
    </row>
    <row r="14" spans="1:25" ht="27" customHeight="1" x14ac:dyDescent="0.15">
      <c r="A14" s="20" t="s">
        <v>117</v>
      </c>
      <c r="B14" s="208" t="s">
        <v>961</v>
      </c>
    </row>
    <row r="15" spans="1:25" ht="79" customHeight="1" x14ac:dyDescent="0.15">
      <c r="A15" s="20" t="s">
        <v>122</v>
      </c>
      <c r="B15" s="208" t="s">
        <v>985</v>
      </c>
    </row>
    <row r="16" spans="1:25" ht="89" customHeight="1" x14ac:dyDescent="0.15">
      <c r="A16" s="20" t="s">
        <v>132</v>
      </c>
      <c r="B16" s="208" t="s">
        <v>988</v>
      </c>
    </row>
    <row r="17" spans="1:2" ht="83" customHeight="1" x14ac:dyDescent="0.15">
      <c r="A17" s="16" t="s">
        <v>136</v>
      </c>
      <c r="B17" s="208" t="s">
        <v>970</v>
      </c>
    </row>
    <row r="18" spans="1:2" ht="65" customHeight="1" x14ac:dyDescent="0.15">
      <c r="A18" s="16" t="s">
        <v>138</v>
      </c>
      <c r="B18" s="208" t="s">
        <v>987</v>
      </c>
    </row>
    <row r="19" spans="1:2" ht="28" customHeight="1" x14ac:dyDescent="0.15">
      <c r="A19" s="16" t="s">
        <v>143</v>
      </c>
      <c r="B19" s="18" t="s">
        <v>971</v>
      </c>
    </row>
    <row r="20" spans="1:2" ht="89" customHeight="1" x14ac:dyDescent="0.15">
      <c r="A20" s="16" t="s">
        <v>145</v>
      </c>
      <c r="B20" s="208" t="s">
        <v>972</v>
      </c>
    </row>
    <row r="21" spans="1:2" ht="37" customHeight="1" x14ac:dyDescent="0.15">
      <c r="A21" s="16" t="s">
        <v>150</v>
      </c>
      <c r="B21" s="208" t="s">
        <v>984</v>
      </c>
    </row>
    <row r="22" spans="1:2" ht="50" customHeight="1" x14ac:dyDescent="0.15">
      <c r="A22" s="16"/>
      <c r="B22" s="94" t="s">
        <v>973</v>
      </c>
    </row>
    <row r="23" spans="1:2" ht="61" customHeight="1" x14ac:dyDescent="0.15">
      <c r="A23" s="15" t="s">
        <v>83</v>
      </c>
      <c r="B23" s="208" t="s">
        <v>983</v>
      </c>
    </row>
    <row r="24" spans="1:2" ht="87" customHeight="1" x14ac:dyDescent="0.15">
      <c r="A24" s="15" t="s">
        <v>181</v>
      </c>
      <c r="B24" s="208" t="s">
        <v>986</v>
      </c>
    </row>
    <row r="25" spans="1:2" ht="78" customHeight="1" x14ac:dyDescent="0.15">
      <c r="A25" s="16" t="s">
        <v>183</v>
      </c>
      <c r="B25" s="18" t="s">
        <v>974</v>
      </c>
    </row>
    <row r="26" spans="1:2" ht="152" customHeight="1" x14ac:dyDescent="0.15">
      <c r="A26" s="16" t="s">
        <v>187</v>
      </c>
      <c r="B26" s="208" t="s">
        <v>975</v>
      </c>
    </row>
    <row r="27" spans="1:2" ht="71" customHeight="1" x14ac:dyDescent="0.15">
      <c r="A27" s="173" t="s">
        <v>196</v>
      </c>
      <c r="B27" s="18" t="s">
        <v>976</v>
      </c>
    </row>
    <row r="28" spans="1:2" ht="154" customHeight="1" x14ac:dyDescent="0.15">
      <c r="A28" s="173" t="s">
        <v>330</v>
      </c>
      <c r="B28" s="18" t="s">
        <v>977</v>
      </c>
    </row>
    <row r="29" spans="1:2" ht="142" customHeight="1" x14ac:dyDescent="0.15">
      <c r="A29" s="20" t="s">
        <v>207</v>
      </c>
      <c r="B29" s="208" t="s">
        <v>978</v>
      </c>
    </row>
    <row r="30" spans="1:2" ht="42" customHeight="1" x14ac:dyDescent="0.15">
      <c r="A30" s="173" t="s">
        <v>333</v>
      </c>
      <c r="B30" s="208" t="s">
        <v>979</v>
      </c>
    </row>
    <row r="31" spans="1:2" ht="52" customHeight="1" x14ac:dyDescent="0.15">
      <c r="A31" s="173" t="s">
        <v>154</v>
      </c>
      <c r="B31" s="18" t="s">
        <v>980</v>
      </c>
    </row>
    <row r="32" spans="1:2" ht="143" customHeight="1" x14ac:dyDescent="0.15">
      <c r="A32" s="173" t="s">
        <v>214</v>
      </c>
      <c r="B32" s="18" t="s">
        <v>981</v>
      </c>
    </row>
    <row r="33" spans="1:2" ht="15.75" customHeight="1" x14ac:dyDescent="0.15">
      <c r="A33" s="174"/>
      <c r="B33" s="230"/>
    </row>
    <row r="34" spans="1:2" ht="15.75" customHeight="1" x14ac:dyDescent="0.15">
      <c r="A34" s="174"/>
      <c r="B34" s="230"/>
    </row>
    <row r="35" spans="1:2" ht="15.75" customHeight="1" x14ac:dyDescent="0.15">
      <c r="A35" s="174"/>
      <c r="B35" s="230"/>
    </row>
    <row r="36" spans="1:2" ht="15.75" customHeight="1" x14ac:dyDescent="0.15">
      <c r="A36" s="174"/>
      <c r="B36" s="230"/>
    </row>
    <row r="37" spans="1:2" ht="15.75" customHeight="1" x14ac:dyDescent="0.15">
      <c r="A37" s="174"/>
      <c r="B37" s="230"/>
    </row>
    <row r="38" spans="1:2" ht="15.75" customHeight="1" x14ac:dyDescent="0.15">
      <c r="A38" s="174"/>
      <c r="B38" s="230"/>
    </row>
    <row r="39" spans="1:2" ht="15.75" customHeight="1" x14ac:dyDescent="0.15">
      <c r="A39" s="174"/>
      <c r="B39" s="230"/>
    </row>
    <row r="40" spans="1:2" ht="15.75" customHeight="1" x14ac:dyDescent="0.15">
      <c r="A40" s="174"/>
      <c r="B40" s="230"/>
    </row>
    <row r="41" spans="1:2" ht="15.75" customHeight="1" x14ac:dyDescent="0.15">
      <c r="A41" s="174"/>
      <c r="B41" s="230"/>
    </row>
    <row r="42" spans="1:2" ht="15.75" customHeight="1" x14ac:dyDescent="0.15">
      <c r="A42" s="174"/>
      <c r="B42" s="230"/>
    </row>
    <row r="43" spans="1:2" ht="15.75" customHeight="1" x14ac:dyDescent="0.15">
      <c r="A43" s="174"/>
      <c r="B43" s="230"/>
    </row>
    <row r="44" spans="1:2" ht="15.75" customHeight="1" x14ac:dyDescent="0.15">
      <c r="A44" s="174"/>
      <c r="B44" s="230"/>
    </row>
    <row r="45" spans="1:2" ht="15.75" customHeight="1" x14ac:dyDescent="0.15">
      <c r="A45" s="174"/>
      <c r="B45" s="230"/>
    </row>
    <row r="46" spans="1:2" ht="15.75" customHeight="1" x14ac:dyDescent="0.15">
      <c r="A46" s="174"/>
      <c r="B46" s="230"/>
    </row>
    <row r="47" spans="1:2" ht="15.75" customHeight="1" x14ac:dyDescent="0.15">
      <c r="A47" s="174"/>
      <c r="B47" s="230"/>
    </row>
    <row r="48" spans="1:2" ht="15.75" customHeight="1" x14ac:dyDescent="0.15">
      <c r="A48" s="174"/>
      <c r="B48" s="230"/>
    </row>
    <row r="49" spans="1:2" ht="15.75" customHeight="1" x14ac:dyDescent="0.15">
      <c r="A49" s="174"/>
      <c r="B49" s="230"/>
    </row>
    <row r="50" spans="1:2" ht="15.75" customHeight="1" x14ac:dyDescent="0.15">
      <c r="A50" s="174"/>
      <c r="B50" s="230"/>
    </row>
    <row r="51" spans="1:2" ht="15.75" customHeight="1" x14ac:dyDescent="0.15">
      <c r="A51" s="174"/>
      <c r="B51" s="230"/>
    </row>
    <row r="52" spans="1:2" ht="15.75" customHeight="1" x14ac:dyDescent="0.15">
      <c r="A52" s="174"/>
      <c r="B52" s="230"/>
    </row>
    <row r="53" spans="1:2" ht="15.75" customHeight="1" x14ac:dyDescent="0.15">
      <c r="A53" s="174"/>
      <c r="B53" s="230"/>
    </row>
    <row r="54" spans="1:2" ht="15.75" customHeight="1" x14ac:dyDescent="0.15">
      <c r="A54" s="174"/>
      <c r="B54" s="230"/>
    </row>
    <row r="55" spans="1:2" ht="15.75" customHeight="1" x14ac:dyDescent="0.15">
      <c r="A55" s="174"/>
      <c r="B55" s="230"/>
    </row>
    <row r="56" spans="1:2" ht="15.75" customHeight="1" x14ac:dyDescent="0.15">
      <c r="A56" s="174"/>
      <c r="B56" s="230"/>
    </row>
    <row r="57" spans="1:2" ht="15.75" customHeight="1" x14ac:dyDescent="0.15">
      <c r="A57" s="174"/>
      <c r="B57" s="230"/>
    </row>
    <row r="58" spans="1:2" ht="15.75" customHeight="1" x14ac:dyDescent="0.15">
      <c r="A58" s="174"/>
      <c r="B58" s="230"/>
    </row>
    <row r="59" spans="1:2" ht="15.75" customHeight="1" x14ac:dyDescent="0.15">
      <c r="A59" s="174"/>
      <c r="B59" s="230"/>
    </row>
    <row r="60" spans="1:2" ht="15.75" customHeight="1" x14ac:dyDescent="0.15">
      <c r="A60" s="174"/>
      <c r="B60" s="230"/>
    </row>
    <row r="61" spans="1:2" ht="15.75" customHeight="1" x14ac:dyDescent="0.15">
      <c r="A61" s="174"/>
      <c r="B61" s="230"/>
    </row>
    <row r="62" spans="1:2" ht="15.75" customHeight="1" x14ac:dyDescent="0.15">
      <c r="A62" s="174"/>
      <c r="B62" s="230"/>
    </row>
    <row r="63" spans="1:2" ht="15.75" customHeight="1" x14ac:dyDescent="0.15">
      <c r="A63" s="174"/>
      <c r="B63" s="230"/>
    </row>
    <row r="64" spans="1:2" ht="15.75" customHeight="1" x14ac:dyDescent="0.15">
      <c r="A64" s="174"/>
      <c r="B64" s="230"/>
    </row>
    <row r="65" spans="1:2" ht="15.75" customHeight="1" x14ac:dyDescent="0.15">
      <c r="A65" s="174"/>
      <c r="B65" s="230"/>
    </row>
    <row r="66" spans="1:2" ht="15.75" customHeight="1" x14ac:dyDescent="0.15">
      <c r="A66" s="174"/>
      <c r="B66" s="230"/>
    </row>
    <row r="67" spans="1:2" ht="15.75" customHeight="1" x14ac:dyDescent="0.15">
      <c r="A67" s="174"/>
      <c r="B67" s="230"/>
    </row>
    <row r="68" spans="1:2" ht="15.75" customHeight="1" x14ac:dyDescent="0.15">
      <c r="A68" s="174"/>
      <c r="B68" s="230"/>
    </row>
    <row r="69" spans="1:2" ht="15.75" customHeight="1" x14ac:dyDescent="0.15">
      <c r="A69" s="174"/>
      <c r="B69" s="230"/>
    </row>
    <row r="70" spans="1:2" ht="15.75" customHeight="1" x14ac:dyDescent="0.15">
      <c r="A70" s="174"/>
      <c r="B70" s="230"/>
    </row>
    <row r="71" spans="1:2" ht="15.75" customHeight="1" x14ac:dyDescent="0.15">
      <c r="A71" s="174"/>
      <c r="B71" s="230"/>
    </row>
    <row r="72" spans="1:2" ht="15.75" customHeight="1" x14ac:dyDescent="0.15">
      <c r="A72" s="174"/>
      <c r="B72" s="230"/>
    </row>
    <row r="73" spans="1:2" ht="15.75" customHeight="1" x14ac:dyDescent="0.15">
      <c r="A73" s="174"/>
      <c r="B73" s="230"/>
    </row>
    <row r="74" spans="1:2" ht="15.75" customHeight="1" x14ac:dyDescent="0.15">
      <c r="A74" s="174"/>
      <c r="B74" s="230"/>
    </row>
    <row r="75" spans="1:2" ht="15.75" customHeight="1" x14ac:dyDescent="0.15">
      <c r="A75" s="174"/>
      <c r="B75" s="230"/>
    </row>
    <row r="76" spans="1:2" ht="15.75" customHeight="1" x14ac:dyDescent="0.15">
      <c r="A76" s="174"/>
      <c r="B76" s="230"/>
    </row>
    <row r="77" spans="1:2" ht="15.75" customHeight="1" x14ac:dyDescent="0.15">
      <c r="A77" s="174"/>
      <c r="B77" s="230"/>
    </row>
    <row r="78" spans="1:2" ht="15.75" customHeight="1" x14ac:dyDescent="0.15">
      <c r="A78" s="174"/>
      <c r="B78" s="230"/>
    </row>
    <row r="79" spans="1:2" ht="15.75" customHeight="1" x14ac:dyDescent="0.15">
      <c r="A79" s="174"/>
      <c r="B79" s="230"/>
    </row>
    <row r="80" spans="1:2" ht="15.75" customHeight="1" x14ac:dyDescent="0.15">
      <c r="A80" s="174"/>
      <c r="B80" s="230"/>
    </row>
    <row r="81" spans="1:2" ht="15.75" customHeight="1" x14ac:dyDescent="0.15">
      <c r="A81" s="174"/>
      <c r="B81" s="230"/>
    </row>
    <row r="82" spans="1:2" ht="15.75" customHeight="1" x14ac:dyDescent="0.15">
      <c r="A82" s="174"/>
      <c r="B82" s="230"/>
    </row>
    <row r="83" spans="1:2" ht="15.75" customHeight="1" x14ac:dyDescent="0.15">
      <c r="A83" s="174"/>
      <c r="B83" s="230"/>
    </row>
    <row r="84" spans="1:2" ht="15.75" customHeight="1" x14ac:dyDescent="0.15">
      <c r="A84" s="174"/>
      <c r="B84" s="230"/>
    </row>
    <row r="85" spans="1:2" ht="15.75" customHeight="1" x14ac:dyDescent="0.15">
      <c r="A85" s="174"/>
      <c r="B85" s="230"/>
    </row>
    <row r="86" spans="1:2" ht="15.75" customHeight="1" x14ac:dyDescent="0.15">
      <c r="A86" s="174"/>
      <c r="B86" s="230"/>
    </row>
    <row r="87" spans="1:2" ht="15.75" customHeight="1" x14ac:dyDescent="0.15">
      <c r="A87" s="174"/>
      <c r="B87" s="230"/>
    </row>
    <row r="88" spans="1:2" ht="15.75" customHeight="1" x14ac:dyDescent="0.15">
      <c r="A88" s="174"/>
      <c r="B88" s="230"/>
    </row>
    <row r="89" spans="1:2" ht="15.75" customHeight="1" x14ac:dyDescent="0.15">
      <c r="A89" s="174"/>
      <c r="B89" s="230"/>
    </row>
    <row r="90" spans="1:2" ht="15.75" customHeight="1" x14ac:dyDescent="0.15">
      <c r="A90" s="174"/>
      <c r="B90" s="230"/>
    </row>
    <row r="91" spans="1:2" ht="15.75" customHeight="1" x14ac:dyDescent="0.15">
      <c r="A91" s="174"/>
      <c r="B91" s="230"/>
    </row>
    <row r="92" spans="1:2" ht="15.75" customHeight="1" x14ac:dyDescent="0.15">
      <c r="A92" s="174"/>
      <c r="B92" s="230"/>
    </row>
    <row r="93" spans="1:2" ht="15.75" customHeight="1" x14ac:dyDescent="0.15">
      <c r="A93" s="174"/>
      <c r="B93" s="230"/>
    </row>
    <row r="94" spans="1:2" ht="15.75" customHeight="1" x14ac:dyDescent="0.15">
      <c r="A94" s="174"/>
      <c r="B94" s="230"/>
    </row>
    <row r="95" spans="1:2" ht="15.75" customHeight="1" x14ac:dyDescent="0.15">
      <c r="A95" s="174"/>
      <c r="B95" s="230"/>
    </row>
    <row r="96" spans="1:2" ht="15.75" customHeight="1" x14ac:dyDescent="0.15">
      <c r="A96" s="174"/>
      <c r="B96" s="230"/>
    </row>
    <row r="97" spans="1:2" ht="15.75" customHeight="1" x14ac:dyDescent="0.15">
      <c r="A97" s="174"/>
      <c r="B97" s="230"/>
    </row>
    <row r="98" spans="1:2" ht="15.75" customHeight="1" x14ac:dyDescent="0.15">
      <c r="A98" s="174"/>
      <c r="B98" s="230"/>
    </row>
    <row r="99" spans="1:2" ht="15.75" customHeight="1" x14ac:dyDescent="0.15">
      <c r="A99" s="174"/>
      <c r="B99" s="230"/>
    </row>
    <row r="100" spans="1:2" ht="15.75" customHeight="1" x14ac:dyDescent="0.15">
      <c r="A100" s="174"/>
      <c r="B100" s="230"/>
    </row>
    <row r="101" spans="1:2" ht="15.75" customHeight="1" x14ac:dyDescent="0.15">
      <c r="A101" s="174"/>
      <c r="B101" s="230"/>
    </row>
    <row r="102" spans="1:2" ht="15.75" customHeight="1" x14ac:dyDescent="0.15">
      <c r="A102" s="174"/>
      <c r="B102" s="230"/>
    </row>
    <row r="103" spans="1:2" ht="15.75" customHeight="1" x14ac:dyDescent="0.15">
      <c r="A103" s="174"/>
      <c r="B103" s="230"/>
    </row>
    <row r="104" spans="1:2" ht="15.75" customHeight="1" x14ac:dyDescent="0.15">
      <c r="A104" s="174"/>
      <c r="B104" s="230"/>
    </row>
    <row r="105" spans="1:2" ht="15.75" customHeight="1" x14ac:dyDescent="0.15">
      <c r="A105" s="174"/>
      <c r="B105" s="230"/>
    </row>
    <row r="106" spans="1:2" ht="15.75" customHeight="1" x14ac:dyDescent="0.15">
      <c r="A106" s="174"/>
      <c r="B106" s="230"/>
    </row>
    <row r="107" spans="1:2" ht="15.75" customHeight="1" x14ac:dyDescent="0.15">
      <c r="A107" s="174"/>
      <c r="B107" s="230"/>
    </row>
    <row r="108" spans="1:2" ht="15.75" customHeight="1" x14ac:dyDescent="0.15">
      <c r="A108" s="174"/>
      <c r="B108" s="230"/>
    </row>
    <row r="109" spans="1:2" ht="15.75" customHeight="1" x14ac:dyDescent="0.15">
      <c r="A109" s="174"/>
      <c r="B109" s="230"/>
    </row>
    <row r="110" spans="1:2" ht="15.75" customHeight="1" x14ac:dyDescent="0.15">
      <c r="A110" s="174"/>
      <c r="B110" s="230"/>
    </row>
    <row r="111" spans="1:2" ht="15.75" customHeight="1" x14ac:dyDescent="0.15">
      <c r="A111" s="174"/>
      <c r="B111" s="230"/>
    </row>
    <row r="112" spans="1:2" ht="15.75" customHeight="1" x14ac:dyDescent="0.15">
      <c r="A112" s="174"/>
      <c r="B112" s="230"/>
    </row>
    <row r="113" spans="1:2" ht="15.75" customHeight="1" x14ac:dyDescent="0.15">
      <c r="A113" s="174"/>
      <c r="B113" s="230"/>
    </row>
    <row r="114" spans="1:2" ht="15.75" customHeight="1" x14ac:dyDescent="0.15">
      <c r="A114" s="174"/>
      <c r="B114" s="230"/>
    </row>
    <row r="115" spans="1:2" ht="15.75" customHeight="1" x14ac:dyDescent="0.15">
      <c r="A115" s="174"/>
      <c r="B115" s="230"/>
    </row>
    <row r="116" spans="1:2" ht="15.75" customHeight="1" x14ac:dyDescent="0.15">
      <c r="A116" s="174"/>
      <c r="B116" s="230"/>
    </row>
    <row r="117" spans="1:2" ht="15.75" customHeight="1" x14ac:dyDescent="0.15">
      <c r="A117" s="174"/>
      <c r="B117" s="230"/>
    </row>
    <row r="118" spans="1:2" ht="15.75" customHeight="1" x14ac:dyDescent="0.15">
      <c r="A118" s="174"/>
      <c r="B118" s="230"/>
    </row>
    <row r="119" spans="1:2" ht="15.75" customHeight="1" x14ac:dyDescent="0.15">
      <c r="A119" s="174"/>
      <c r="B119" s="230"/>
    </row>
    <row r="120" spans="1:2" ht="15.75" customHeight="1" x14ac:dyDescent="0.15">
      <c r="A120" s="174"/>
      <c r="B120" s="230"/>
    </row>
    <row r="121" spans="1:2" ht="15.75" customHeight="1" x14ac:dyDescent="0.15">
      <c r="A121" s="174"/>
      <c r="B121" s="230"/>
    </row>
    <row r="122" spans="1:2" ht="15.75" customHeight="1" x14ac:dyDescent="0.15">
      <c r="A122" s="174"/>
      <c r="B122" s="230"/>
    </row>
    <row r="123" spans="1:2" ht="15.75" customHeight="1" x14ac:dyDescent="0.15">
      <c r="A123" s="174"/>
      <c r="B123" s="230"/>
    </row>
    <row r="124" spans="1:2" ht="15.75" customHeight="1" x14ac:dyDescent="0.15">
      <c r="A124" s="174"/>
      <c r="B124" s="230"/>
    </row>
    <row r="125" spans="1:2" ht="15.75" customHeight="1" x14ac:dyDescent="0.15">
      <c r="A125" s="174"/>
      <c r="B125" s="230"/>
    </row>
    <row r="126" spans="1:2" ht="15.75" customHeight="1" x14ac:dyDescent="0.15">
      <c r="A126" s="174"/>
      <c r="B126" s="230"/>
    </row>
    <row r="127" spans="1:2" ht="15.75" customHeight="1" x14ac:dyDescent="0.15">
      <c r="A127" s="174"/>
      <c r="B127" s="230"/>
    </row>
    <row r="128" spans="1:2" ht="15.75" customHeight="1" x14ac:dyDescent="0.15">
      <c r="A128" s="174"/>
      <c r="B128" s="230"/>
    </row>
    <row r="129" spans="1:2" ht="15.75" customHeight="1" x14ac:dyDescent="0.15">
      <c r="A129" s="174"/>
      <c r="B129" s="230"/>
    </row>
    <row r="130" spans="1:2" ht="15.75" customHeight="1" x14ac:dyDescent="0.15">
      <c r="A130" s="174"/>
      <c r="B130" s="230"/>
    </row>
    <row r="131" spans="1:2" ht="15.75" customHeight="1" x14ac:dyDescent="0.15">
      <c r="A131" s="174"/>
      <c r="B131" s="230"/>
    </row>
    <row r="132" spans="1:2" ht="15.75" customHeight="1" x14ac:dyDescent="0.15">
      <c r="A132" s="174"/>
      <c r="B132" s="230"/>
    </row>
    <row r="133" spans="1:2" ht="15.75" customHeight="1" x14ac:dyDescent="0.15">
      <c r="A133" s="174"/>
      <c r="B133" s="230"/>
    </row>
    <row r="134" spans="1:2" ht="15.75" customHeight="1" x14ac:dyDescent="0.15">
      <c r="A134" s="174"/>
      <c r="B134" s="230"/>
    </row>
    <row r="135" spans="1:2" ht="15.75" customHeight="1" x14ac:dyDescent="0.15">
      <c r="A135" s="174"/>
      <c r="B135" s="230"/>
    </row>
    <row r="136" spans="1:2" ht="15.75" customHeight="1" x14ac:dyDescent="0.15">
      <c r="A136" s="174"/>
      <c r="B136" s="230"/>
    </row>
    <row r="137" spans="1:2" ht="15.75" customHeight="1" x14ac:dyDescent="0.15">
      <c r="A137" s="174"/>
      <c r="B137" s="230"/>
    </row>
    <row r="138" spans="1:2" ht="15.75" customHeight="1" x14ac:dyDescent="0.15">
      <c r="A138" s="174"/>
      <c r="B138" s="230"/>
    </row>
    <row r="139" spans="1:2" ht="15.75" customHeight="1" x14ac:dyDescent="0.15">
      <c r="A139" s="174"/>
      <c r="B139" s="230"/>
    </row>
    <row r="140" spans="1:2" ht="15.75" customHeight="1" x14ac:dyDescent="0.15">
      <c r="A140" s="174"/>
      <c r="B140" s="230"/>
    </row>
    <row r="141" spans="1:2" ht="15.75" customHeight="1" x14ac:dyDescent="0.15">
      <c r="A141" s="174"/>
      <c r="B141" s="230"/>
    </row>
    <row r="142" spans="1:2" ht="15.75" customHeight="1" x14ac:dyDescent="0.15">
      <c r="A142" s="174"/>
      <c r="B142" s="230"/>
    </row>
    <row r="143" spans="1:2" ht="15.75" customHeight="1" x14ac:dyDescent="0.15">
      <c r="A143" s="174"/>
      <c r="B143" s="230"/>
    </row>
    <row r="144" spans="1:2" ht="15.75" customHeight="1" x14ac:dyDescent="0.15">
      <c r="A144" s="174"/>
      <c r="B144" s="230"/>
    </row>
    <row r="145" spans="1:2" ht="15.75" customHeight="1" x14ac:dyDescent="0.15">
      <c r="A145" s="174"/>
      <c r="B145" s="230"/>
    </row>
    <row r="146" spans="1:2" ht="15.75" customHeight="1" x14ac:dyDescent="0.15">
      <c r="A146" s="174"/>
      <c r="B146" s="230"/>
    </row>
    <row r="147" spans="1:2" ht="15.75" customHeight="1" x14ac:dyDescent="0.15">
      <c r="A147" s="174"/>
      <c r="B147" s="230"/>
    </row>
    <row r="148" spans="1:2" ht="15.75" customHeight="1" x14ac:dyDescent="0.15">
      <c r="A148" s="174"/>
      <c r="B148" s="230"/>
    </row>
    <row r="149" spans="1:2" ht="15.75" customHeight="1" x14ac:dyDescent="0.15">
      <c r="A149" s="174"/>
      <c r="B149" s="230"/>
    </row>
    <row r="150" spans="1:2" ht="15.75" customHeight="1" x14ac:dyDescent="0.15">
      <c r="A150" s="174"/>
      <c r="B150" s="230"/>
    </row>
    <row r="151" spans="1:2" ht="15.75" customHeight="1" x14ac:dyDescent="0.15">
      <c r="A151" s="174"/>
      <c r="B151" s="230"/>
    </row>
    <row r="152" spans="1:2" ht="15.75" customHeight="1" x14ac:dyDescent="0.15">
      <c r="A152" s="174"/>
      <c r="B152" s="230"/>
    </row>
    <row r="153" spans="1:2" ht="15.75" customHeight="1" x14ac:dyDescent="0.15">
      <c r="A153" s="174"/>
      <c r="B153" s="230"/>
    </row>
    <row r="154" spans="1:2" ht="15.75" customHeight="1" x14ac:dyDescent="0.15">
      <c r="A154" s="174"/>
      <c r="B154" s="230"/>
    </row>
    <row r="155" spans="1:2" ht="15.75" customHeight="1" x14ac:dyDescent="0.15">
      <c r="A155" s="174"/>
      <c r="B155" s="230"/>
    </row>
    <row r="156" spans="1:2" ht="15.75" customHeight="1" x14ac:dyDescent="0.15">
      <c r="A156" s="174"/>
      <c r="B156" s="230"/>
    </row>
    <row r="157" spans="1:2" ht="15.75" customHeight="1" x14ac:dyDescent="0.15">
      <c r="A157" s="174"/>
      <c r="B157" s="230"/>
    </row>
    <row r="158" spans="1:2" ht="15.75" customHeight="1" x14ac:dyDescent="0.15">
      <c r="A158" s="174"/>
      <c r="B158" s="230"/>
    </row>
    <row r="159" spans="1:2" ht="15.75" customHeight="1" x14ac:dyDescent="0.15">
      <c r="A159" s="174"/>
      <c r="B159" s="230"/>
    </row>
    <row r="160" spans="1:2" ht="15.75" customHeight="1" x14ac:dyDescent="0.15">
      <c r="A160" s="174"/>
      <c r="B160" s="230"/>
    </row>
    <row r="161" spans="1:2" ht="15.75" customHeight="1" x14ac:dyDescent="0.15">
      <c r="A161" s="174"/>
      <c r="B161" s="230"/>
    </row>
    <row r="162" spans="1:2" ht="15.75" customHeight="1" x14ac:dyDescent="0.15">
      <c r="A162" s="174"/>
      <c r="B162" s="230"/>
    </row>
    <row r="163" spans="1:2" ht="15.75" customHeight="1" x14ac:dyDescent="0.15">
      <c r="A163" s="174"/>
      <c r="B163" s="230"/>
    </row>
    <row r="164" spans="1:2" ht="15.75" customHeight="1" x14ac:dyDescent="0.15">
      <c r="A164" s="174"/>
      <c r="B164" s="230"/>
    </row>
    <row r="165" spans="1:2" ht="15.75" customHeight="1" x14ac:dyDescent="0.15">
      <c r="A165" s="174"/>
      <c r="B165" s="230"/>
    </row>
    <row r="166" spans="1:2" ht="15.75" customHeight="1" x14ac:dyDescent="0.15">
      <c r="A166" s="174"/>
      <c r="B166" s="230"/>
    </row>
    <row r="167" spans="1:2" ht="15.75" customHeight="1" x14ac:dyDescent="0.15">
      <c r="A167" s="174"/>
      <c r="B167" s="230"/>
    </row>
    <row r="168" spans="1:2" ht="15.75" customHeight="1" x14ac:dyDescent="0.15">
      <c r="A168" s="174"/>
      <c r="B168" s="230"/>
    </row>
    <row r="169" spans="1:2" ht="15.75" customHeight="1" x14ac:dyDescent="0.15">
      <c r="A169" s="174"/>
      <c r="B169" s="230"/>
    </row>
    <row r="170" spans="1:2" ht="15.75" customHeight="1" x14ac:dyDescent="0.15">
      <c r="A170" s="174"/>
      <c r="B170" s="230"/>
    </row>
    <row r="171" spans="1:2" ht="15.75" customHeight="1" x14ac:dyDescent="0.15">
      <c r="A171" s="174"/>
      <c r="B171" s="230"/>
    </row>
    <row r="172" spans="1:2" ht="15.75" customHeight="1" x14ac:dyDescent="0.15">
      <c r="A172" s="174"/>
      <c r="B172" s="230"/>
    </row>
    <row r="173" spans="1:2" ht="15.75" customHeight="1" x14ac:dyDescent="0.15">
      <c r="A173" s="174"/>
      <c r="B173" s="230"/>
    </row>
    <row r="174" spans="1:2" ht="15.75" customHeight="1" x14ac:dyDescent="0.15">
      <c r="A174" s="174"/>
      <c r="B174" s="230"/>
    </row>
    <row r="175" spans="1:2" ht="15.75" customHeight="1" x14ac:dyDescent="0.15">
      <c r="A175" s="174"/>
      <c r="B175" s="230"/>
    </row>
    <row r="176" spans="1:2" ht="15.75" customHeight="1" x14ac:dyDescent="0.15">
      <c r="A176" s="174"/>
      <c r="B176" s="230"/>
    </row>
    <row r="177" spans="1:2" ht="15.75" customHeight="1" x14ac:dyDescent="0.15">
      <c r="A177" s="174"/>
      <c r="B177" s="230"/>
    </row>
    <row r="178" spans="1:2" ht="15.75" customHeight="1" x14ac:dyDescent="0.15">
      <c r="A178" s="174"/>
      <c r="B178" s="230"/>
    </row>
    <row r="179" spans="1:2" ht="15.75" customHeight="1" x14ac:dyDescent="0.15">
      <c r="A179" s="174"/>
      <c r="B179" s="230"/>
    </row>
    <row r="180" spans="1:2" ht="15.75" customHeight="1" x14ac:dyDescent="0.15">
      <c r="A180" s="174"/>
      <c r="B180" s="230"/>
    </row>
    <row r="181" spans="1:2" ht="15.75" customHeight="1" x14ac:dyDescent="0.15">
      <c r="A181" s="174"/>
      <c r="B181" s="230"/>
    </row>
    <row r="182" spans="1:2" ht="15.75" customHeight="1" x14ac:dyDescent="0.15">
      <c r="A182" s="174"/>
      <c r="B182" s="230"/>
    </row>
    <row r="183" spans="1:2" ht="15.75" customHeight="1" x14ac:dyDescent="0.15">
      <c r="A183" s="174"/>
      <c r="B183" s="230"/>
    </row>
    <row r="184" spans="1:2" ht="15.75" customHeight="1" x14ac:dyDescent="0.15">
      <c r="A184" s="174"/>
      <c r="B184" s="230"/>
    </row>
    <row r="185" spans="1:2" ht="15.75" customHeight="1" x14ac:dyDescent="0.15">
      <c r="A185" s="174"/>
      <c r="B185" s="230"/>
    </row>
    <row r="186" spans="1:2" ht="15.75" customHeight="1" x14ac:dyDescent="0.15">
      <c r="A186" s="174"/>
      <c r="B186" s="230"/>
    </row>
    <row r="187" spans="1:2" ht="15.75" customHeight="1" x14ac:dyDescent="0.15">
      <c r="A187" s="174"/>
      <c r="B187" s="230"/>
    </row>
    <row r="188" spans="1:2" ht="15.75" customHeight="1" x14ac:dyDescent="0.15">
      <c r="A188" s="174"/>
      <c r="B188" s="230"/>
    </row>
    <row r="189" spans="1:2" ht="15.75" customHeight="1" x14ac:dyDescent="0.15">
      <c r="A189" s="174"/>
      <c r="B189" s="230"/>
    </row>
    <row r="190" spans="1:2" ht="15.75" customHeight="1" x14ac:dyDescent="0.15">
      <c r="A190" s="174"/>
      <c r="B190" s="230"/>
    </row>
    <row r="191" spans="1:2" ht="15.75" customHeight="1" x14ac:dyDescent="0.15">
      <c r="A191" s="174"/>
      <c r="B191" s="230"/>
    </row>
    <row r="192" spans="1:2" ht="15.75" customHeight="1" x14ac:dyDescent="0.15">
      <c r="A192" s="174"/>
      <c r="B192" s="230"/>
    </row>
    <row r="193" spans="1:2" ht="15.75" customHeight="1" x14ac:dyDescent="0.15">
      <c r="A193" s="174"/>
      <c r="B193" s="230"/>
    </row>
    <row r="194" spans="1:2" ht="15.75" customHeight="1" x14ac:dyDescent="0.15">
      <c r="A194" s="174"/>
      <c r="B194" s="230"/>
    </row>
    <row r="195" spans="1:2" ht="15.75" customHeight="1" x14ac:dyDescent="0.15">
      <c r="A195" s="174"/>
      <c r="B195" s="230"/>
    </row>
    <row r="196" spans="1:2" ht="15.75" customHeight="1" x14ac:dyDescent="0.15">
      <c r="A196" s="174"/>
      <c r="B196" s="230"/>
    </row>
    <row r="197" spans="1:2" ht="15.75" customHeight="1" x14ac:dyDescent="0.15">
      <c r="A197" s="174"/>
      <c r="B197" s="230"/>
    </row>
    <row r="198" spans="1:2" ht="15.75" customHeight="1" x14ac:dyDescent="0.15">
      <c r="A198" s="174"/>
      <c r="B198" s="230"/>
    </row>
    <row r="199" spans="1:2" ht="15.75" customHeight="1" x14ac:dyDescent="0.15">
      <c r="A199" s="174"/>
      <c r="B199" s="230"/>
    </row>
    <row r="200" spans="1:2" ht="15.75" customHeight="1" x14ac:dyDescent="0.15">
      <c r="A200" s="174"/>
      <c r="B200" s="230"/>
    </row>
    <row r="201" spans="1:2" ht="15.75" customHeight="1" x14ac:dyDescent="0.15">
      <c r="A201" s="174"/>
      <c r="B201" s="230"/>
    </row>
    <row r="202" spans="1:2" ht="15.75" customHeight="1" x14ac:dyDescent="0.15">
      <c r="A202" s="174"/>
      <c r="B202" s="230"/>
    </row>
    <row r="203" spans="1:2" ht="15.75" customHeight="1" x14ac:dyDescent="0.15">
      <c r="A203" s="174"/>
      <c r="B203" s="230"/>
    </row>
    <row r="204" spans="1:2" ht="15.75" customHeight="1" x14ac:dyDescent="0.15">
      <c r="A204" s="174"/>
      <c r="B204" s="230"/>
    </row>
    <row r="205" spans="1:2" ht="15.75" customHeight="1" x14ac:dyDescent="0.15">
      <c r="A205" s="174"/>
      <c r="B205" s="230"/>
    </row>
    <row r="206" spans="1:2" ht="15.75" customHeight="1" x14ac:dyDescent="0.15">
      <c r="A206" s="174"/>
      <c r="B206" s="230"/>
    </row>
    <row r="207" spans="1:2" ht="15.75" customHeight="1" x14ac:dyDescent="0.15">
      <c r="A207" s="174"/>
      <c r="B207" s="230"/>
    </row>
    <row r="208" spans="1:2" ht="15.75" customHeight="1" x14ac:dyDescent="0.15">
      <c r="A208" s="174"/>
      <c r="B208" s="230"/>
    </row>
    <row r="209" spans="1:2" ht="15.75" customHeight="1" x14ac:dyDescent="0.15">
      <c r="A209" s="174"/>
      <c r="B209" s="230"/>
    </row>
    <row r="210" spans="1:2" ht="15.75" customHeight="1" x14ac:dyDescent="0.15">
      <c r="A210" s="174"/>
      <c r="B210" s="230"/>
    </row>
    <row r="211" spans="1:2" ht="15.75" customHeight="1" x14ac:dyDescent="0.15">
      <c r="A211" s="174"/>
      <c r="B211" s="230"/>
    </row>
    <row r="212" spans="1:2" ht="15.75" customHeight="1" x14ac:dyDescent="0.15">
      <c r="A212" s="174"/>
      <c r="B212" s="230"/>
    </row>
    <row r="213" spans="1:2" ht="15.75" customHeight="1" x14ac:dyDescent="0.15">
      <c r="A213" s="174"/>
      <c r="B213" s="230"/>
    </row>
    <row r="214" spans="1:2" ht="15.75" customHeight="1" x14ac:dyDescent="0.15">
      <c r="A214" s="174"/>
      <c r="B214" s="230"/>
    </row>
    <row r="215" spans="1:2" ht="15.75" customHeight="1" x14ac:dyDescent="0.15">
      <c r="A215" s="174"/>
      <c r="B215" s="230"/>
    </row>
    <row r="216" spans="1:2" ht="15.75" customHeight="1" x14ac:dyDescent="0.15">
      <c r="A216" s="174"/>
      <c r="B216" s="230"/>
    </row>
    <row r="217" spans="1:2" ht="15.75" customHeight="1" x14ac:dyDescent="0.15">
      <c r="A217" s="174"/>
      <c r="B217" s="230"/>
    </row>
    <row r="218" spans="1:2" ht="15.75" customHeight="1" x14ac:dyDescent="0.15">
      <c r="A218" s="174"/>
      <c r="B218" s="230"/>
    </row>
    <row r="219" spans="1:2" ht="15.75" customHeight="1" x14ac:dyDescent="0.15">
      <c r="A219" s="174"/>
      <c r="B219" s="230"/>
    </row>
    <row r="220" spans="1:2" ht="15.75" customHeight="1" x14ac:dyDescent="0.15">
      <c r="A220" s="174"/>
      <c r="B220" s="230"/>
    </row>
    <row r="221" spans="1:2" ht="15.75" customHeight="1" x14ac:dyDescent="0.15">
      <c r="A221" s="174"/>
      <c r="B221" s="230"/>
    </row>
    <row r="222" spans="1:2" ht="15.75" customHeight="1" x14ac:dyDescent="0.15">
      <c r="A222" s="174"/>
      <c r="B222" s="230"/>
    </row>
    <row r="223" spans="1:2" ht="15.75" customHeight="1" x14ac:dyDescent="0.15">
      <c r="A223" s="174"/>
      <c r="B223" s="230"/>
    </row>
    <row r="224" spans="1:2" ht="15.75" customHeight="1" x14ac:dyDescent="0.15">
      <c r="A224" s="174"/>
      <c r="B224" s="230"/>
    </row>
    <row r="225" spans="1:2" ht="15.75" customHeight="1" x14ac:dyDescent="0.15">
      <c r="A225" s="174"/>
      <c r="B225" s="230"/>
    </row>
    <row r="226" spans="1:2" ht="15.75" customHeight="1" x14ac:dyDescent="0.15">
      <c r="A226" s="174"/>
      <c r="B226" s="230"/>
    </row>
    <row r="227" spans="1:2" ht="15.75" customHeight="1" x14ac:dyDescent="0.15">
      <c r="A227" s="174"/>
      <c r="B227" s="230"/>
    </row>
    <row r="228" spans="1:2" ht="15.75" customHeight="1" x14ac:dyDescent="0.15">
      <c r="A228" s="174"/>
      <c r="B228" s="230"/>
    </row>
    <row r="229" spans="1:2" ht="15.75" customHeight="1" x14ac:dyDescent="0.15">
      <c r="A229" s="174"/>
      <c r="B229" s="230"/>
    </row>
    <row r="230" spans="1:2" ht="15.75" customHeight="1" x14ac:dyDescent="0.15">
      <c r="A230" s="174"/>
      <c r="B230" s="230"/>
    </row>
    <row r="231" spans="1:2" ht="15.75" customHeight="1" x14ac:dyDescent="0.15">
      <c r="A231" s="174"/>
      <c r="B231" s="230"/>
    </row>
    <row r="232" spans="1:2" ht="15.75" customHeight="1" x14ac:dyDescent="0.15">
      <c r="A232" s="174"/>
      <c r="B232" s="230"/>
    </row>
    <row r="233" spans="1:2" ht="15.75" customHeight="1" x14ac:dyDescent="0.15">
      <c r="A233" s="174"/>
      <c r="B233" s="230"/>
    </row>
    <row r="234" spans="1:2" ht="15.75" customHeight="1" x14ac:dyDescent="0.15">
      <c r="A234" s="174"/>
      <c r="B234" s="230"/>
    </row>
    <row r="235" spans="1:2" ht="15.75" customHeight="1" x14ac:dyDescent="0.15">
      <c r="A235" s="174"/>
      <c r="B235" s="230"/>
    </row>
    <row r="236" spans="1:2" ht="15.75" customHeight="1" x14ac:dyDescent="0.15">
      <c r="A236" s="174"/>
      <c r="B236" s="230"/>
    </row>
    <row r="237" spans="1:2" ht="15.75" customHeight="1" x14ac:dyDescent="0.15">
      <c r="A237" s="174"/>
      <c r="B237" s="230"/>
    </row>
    <row r="238" spans="1:2" ht="15.75" customHeight="1" x14ac:dyDescent="0.15">
      <c r="A238" s="174"/>
      <c r="B238" s="230"/>
    </row>
    <row r="239" spans="1:2" ht="15.75" customHeight="1" x14ac:dyDescent="0.15">
      <c r="A239" s="174"/>
      <c r="B239" s="230"/>
    </row>
    <row r="240" spans="1:2" ht="15.75" customHeight="1" x14ac:dyDescent="0.15">
      <c r="A240" s="174"/>
      <c r="B240" s="230"/>
    </row>
    <row r="241" spans="1:2" ht="15.75" customHeight="1" x14ac:dyDescent="0.15">
      <c r="A241" s="174"/>
      <c r="B241" s="230"/>
    </row>
    <row r="242" spans="1:2" ht="15.75" customHeight="1" x14ac:dyDescent="0.15">
      <c r="A242" s="174"/>
      <c r="B242" s="230"/>
    </row>
    <row r="243" spans="1:2" ht="15.75" customHeight="1" x14ac:dyDescent="0.15">
      <c r="A243" s="174"/>
      <c r="B243" s="230"/>
    </row>
    <row r="244" spans="1:2" ht="15.75" customHeight="1" x14ac:dyDescent="0.15">
      <c r="A244" s="174"/>
      <c r="B244" s="230"/>
    </row>
    <row r="245" spans="1:2" ht="15.75" customHeight="1" x14ac:dyDescent="0.15">
      <c r="A245" s="174"/>
      <c r="B245" s="230"/>
    </row>
    <row r="246" spans="1:2" ht="15.75" customHeight="1" x14ac:dyDescent="0.15">
      <c r="A246" s="174"/>
      <c r="B246" s="230"/>
    </row>
    <row r="247" spans="1:2" ht="15.75" customHeight="1" x14ac:dyDescent="0.15">
      <c r="A247" s="174"/>
      <c r="B247" s="230"/>
    </row>
    <row r="248" spans="1:2" ht="15.75" customHeight="1" x14ac:dyDescent="0.15">
      <c r="A248" s="174"/>
      <c r="B248" s="230"/>
    </row>
    <row r="249" spans="1:2" ht="15.75" customHeight="1" x14ac:dyDescent="0.15">
      <c r="A249" s="174"/>
      <c r="B249" s="230"/>
    </row>
    <row r="250" spans="1:2" ht="15.75" customHeight="1" x14ac:dyDescent="0.15">
      <c r="A250" s="174"/>
      <c r="B250" s="230"/>
    </row>
    <row r="251" spans="1:2" ht="15.75" customHeight="1" x14ac:dyDescent="0.15">
      <c r="A251" s="174"/>
      <c r="B251" s="230"/>
    </row>
    <row r="252" spans="1:2" ht="15.75" customHeight="1" x14ac:dyDescent="0.15">
      <c r="A252" s="174"/>
      <c r="B252" s="230"/>
    </row>
    <row r="253" spans="1:2" ht="15.75" customHeight="1" x14ac:dyDescent="0.15">
      <c r="A253" s="174"/>
      <c r="B253" s="230"/>
    </row>
    <row r="254" spans="1:2" ht="15.75" customHeight="1" x14ac:dyDescent="0.15">
      <c r="A254" s="174"/>
      <c r="B254" s="230"/>
    </row>
    <row r="255" spans="1:2" ht="15.75" customHeight="1" x14ac:dyDescent="0.15">
      <c r="A255" s="174"/>
      <c r="B255" s="230"/>
    </row>
    <row r="256" spans="1:2" ht="15.75" customHeight="1" x14ac:dyDescent="0.15">
      <c r="A256" s="174"/>
      <c r="B256" s="230"/>
    </row>
    <row r="257" spans="1:2" ht="15.75" customHeight="1" x14ac:dyDescent="0.15">
      <c r="A257" s="174"/>
      <c r="B257" s="230"/>
    </row>
    <row r="258" spans="1:2" ht="15.75" customHeight="1" x14ac:dyDescent="0.15">
      <c r="A258" s="174"/>
      <c r="B258" s="230"/>
    </row>
    <row r="259" spans="1:2" ht="15.75" customHeight="1" x14ac:dyDescent="0.15">
      <c r="A259" s="174"/>
      <c r="B259" s="230"/>
    </row>
    <row r="260" spans="1:2" ht="15.75" customHeight="1" x14ac:dyDescent="0.15">
      <c r="A260" s="174"/>
      <c r="B260" s="230"/>
    </row>
    <row r="261" spans="1:2" ht="15.75" customHeight="1" x14ac:dyDescent="0.15">
      <c r="A261" s="174"/>
      <c r="B261" s="230"/>
    </row>
    <row r="262" spans="1:2" ht="15.75" customHeight="1" x14ac:dyDescent="0.15">
      <c r="A262" s="174"/>
      <c r="B262" s="230"/>
    </row>
    <row r="263" spans="1:2" ht="15.75" customHeight="1" x14ac:dyDescent="0.15">
      <c r="A263" s="174"/>
      <c r="B263" s="230"/>
    </row>
    <row r="264" spans="1:2" ht="15.75" customHeight="1" x14ac:dyDescent="0.15">
      <c r="A264" s="174"/>
      <c r="B264" s="230"/>
    </row>
    <row r="265" spans="1:2" ht="15.75" customHeight="1" x14ac:dyDescent="0.15">
      <c r="A265" s="174"/>
      <c r="B265" s="230"/>
    </row>
    <row r="266" spans="1:2" ht="15.75" customHeight="1" x14ac:dyDescent="0.15">
      <c r="A266" s="174"/>
      <c r="B266" s="230"/>
    </row>
    <row r="267" spans="1:2" ht="15.75" customHeight="1" x14ac:dyDescent="0.15">
      <c r="A267" s="174"/>
      <c r="B267" s="230"/>
    </row>
    <row r="268" spans="1:2" ht="15.75" customHeight="1" x14ac:dyDescent="0.15">
      <c r="A268" s="174"/>
      <c r="B268" s="230"/>
    </row>
    <row r="269" spans="1:2" ht="15.75" customHeight="1" x14ac:dyDescent="0.15">
      <c r="A269" s="174"/>
      <c r="B269" s="230"/>
    </row>
    <row r="270" spans="1:2" ht="15.75" customHeight="1" x14ac:dyDescent="0.15">
      <c r="A270" s="174"/>
      <c r="B270" s="230"/>
    </row>
    <row r="271" spans="1:2" ht="15.75" customHeight="1" x14ac:dyDescent="0.15">
      <c r="A271" s="174"/>
      <c r="B271" s="230"/>
    </row>
    <row r="272" spans="1:2" ht="15.75" customHeight="1" x14ac:dyDescent="0.15">
      <c r="A272" s="174"/>
      <c r="B272" s="230"/>
    </row>
    <row r="273" spans="1:2" ht="15.75" customHeight="1" x14ac:dyDescent="0.15">
      <c r="A273" s="174"/>
      <c r="B273" s="230"/>
    </row>
    <row r="274" spans="1:2" ht="15.75" customHeight="1" x14ac:dyDescent="0.15">
      <c r="A274" s="174"/>
      <c r="B274" s="230"/>
    </row>
    <row r="275" spans="1:2" ht="15.75" customHeight="1" x14ac:dyDescent="0.15">
      <c r="A275" s="174"/>
      <c r="B275" s="230"/>
    </row>
    <row r="276" spans="1:2" ht="15.75" customHeight="1" x14ac:dyDescent="0.15">
      <c r="A276" s="174"/>
      <c r="B276" s="230"/>
    </row>
    <row r="277" spans="1:2" ht="15.75" customHeight="1" x14ac:dyDescent="0.15">
      <c r="A277" s="174"/>
      <c r="B277" s="230"/>
    </row>
    <row r="278" spans="1:2" ht="15.75" customHeight="1" x14ac:dyDescent="0.15">
      <c r="A278" s="174"/>
      <c r="B278" s="230"/>
    </row>
    <row r="279" spans="1:2" ht="15.75" customHeight="1" x14ac:dyDescent="0.15">
      <c r="A279" s="174"/>
      <c r="B279" s="230"/>
    </row>
    <row r="280" spans="1:2" ht="15.75" customHeight="1" x14ac:dyDescent="0.15">
      <c r="A280" s="174"/>
      <c r="B280" s="230"/>
    </row>
    <row r="281" spans="1:2" ht="15.75" customHeight="1" x14ac:dyDescent="0.15">
      <c r="A281" s="174"/>
      <c r="B281" s="230"/>
    </row>
    <row r="282" spans="1:2" ht="15.75" customHeight="1" x14ac:dyDescent="0.15">
      <c r="A282" s="174"/>
      <c r="B282" s="230"/>
    </row>
    <row r="283" spans="1:2" ht="15.75" customHeight="1" x14ac:dyDescent="0.15">
      <c r="A283" s="174"/>
      <c r="B283" s="230"/>
    </row>
    <row r="284" spans="1:2" ht="15.75" customHeight="1" x14ac:dyDescent="0.15">
      <c r="A284" s="174"/>
      <c r="B284" s="230"/>
    </row>
    <row r="285" spans="1:2" ht="15.75" customHeight="1" x14ac:dyDescent="0.15">
      <c r="A285" s="174"/>
      <c r="B285" s="230"/>
    </row>
    <row r="286" spans="1:2" ht="15.75" customHeight="1" x14ac:dyDescent="0.15">
      <c r="A286" s="174"/>
      <c r="B286" s="230"/>
    </row>
    <row r="287" spans="1:2" ht="15.75" customHeight="1" x14ac:dyDescent="0.15">
      <c r="A287" s="174"/>
      <c r="B287" s="230"/>
    </row>
    <row r="288" spans="1:2" ht="15.75" customHeight="1" x14ac:dyDescent="0.15">
      <c r="A288" s="174"/>
      <c r="B288" s="230"/>
    </row>
    <row r="289" spans="1:2" ht="15.75" customHeight="1" x14ac:dyDescent="0.15">
      <c r="A289" s="174"/>
      <c r="B289" s="230"/>
    </row>
    <row r="290" spans="1:2" ht="15.75" customHeight="1" x14ac:dyDescent="0.15">
      <c r="A290" s="174"/>
      <c r="B290" s="230"/>
    </row>
    <row r="291" spans="1:2" ht="15.75" customHeight="1" x14ac:dyDescent="0.15">
      <c r="A291" s="174"/>
      <c r="B291" s="230"/>
    </row>
    <row r="292" spans="1:2" ht="15.75" customHeight="1" x14ac:dyDescent="0.15">
      <c r="A292" s="174"/>
      <c r="B292" s="230"/>
    </row>
    <row r="293" spans="1:2" ht="15.75" customHeight="1" x14ac:dyDescent="0.15">
      <c r="A293" s="174"/>
      <c r="B293" s="230"/>
    </row>
    <row r="294" spans="1:2" ht="15.75" customHeight="1" x14ac:dyDescent="0.15">
      <c r="A294" s="174"/>
      <c r="B294" s="230"/>
    </row>
    <row r="295" spans="1:2" ht="15.75" customHeight="1" x14ac:dyDescent="0.15">
      <c r="A295" s="174"/>
      <c r="B295" s="230"/>
    </row>
    <row r="296" spans="1:2" ht="15.75" customHeight="1" x14ac:dyDescent="0.15">
      <c r="A296" s="174"/>
      <c r="B296" s="230"/>
    </row>
    <row r="297" spans="1:2" ht="15.75" customHeight="1" x14ac:dyDescent="0.15">
      <c r="A297" s="174"/>
      <c r="B297" s="230"/>
    </row>
    <row r="298" spans="1:2" ht="15.75" customHeight="1" x14ac:dyDescent="0.15">
      <c r="A298" s="174"/>
      <c r="B298" s="230"/>
    </row>
    <row r="299" spans="1:2" ht="15.75" customHeight="1" x14ac:dyDescent="0.15">
      <c r="A299" s="174"/>
      <c r="B299" s="230"/>
    </row>
    <row r="300" spans="1:2" ht="15.75" customHeight="1" x14ac:dyDescent="0.15">
      <c r="A300" s="174"/>
      <c r="B300" s="230"/>
    </row>
    <row r="301" spans="1:2" ht="15.75" customHeight="1" x14ac:dyDescent="0.15">
      <c r="A301" s="174"/>
      <c r="B301" s="230"/>
    </row>
    <row r="302" spans="1:2" ht="15.75" customHeight="1" x14ac:dyDescent="0.15">
      <c r="A302" s="174"/>
      <c r="B302" s="230"/>
    </row>
    <row r="303" spans="1:2" ht="15.75" customHeight="1" x14ac:dyDescent="0.15">
      <c r="A303" s="174"/>
      <c r="B303" s="230"/>
    </row>
    <row r="304" spans="1:2" ht="15.75" customHeight="1" x14ac:dyDescent="0.15">
      <c r="A304" s="174"/>
      <c r="B304" s="230"/>
    </row>
    <row r="305" spans="1:2" ht="15.75" customHeight="1" x14ac:dyDescent="0.15">
      <c r="A305" s="174"/>
      <c r="B305" s="230"/>
    </row>
    <row r="306" spans="1:2" ht="15.75" customHeight="1" x14ac:dyDescent="0.15">
      <c r="A306" s="174"/>
      <c r="B306" s="230"/>
    </row>
    <row r="307" spans="1:2" ht="15.75" customHeight="1" x14ac:dyDescent="0.15">
      <c r="A307" s="174"/>
      <c r="B307" s="230"/>
    </row>
    <row r="308" spans="1:2" ht="15.75" customHeight="1" x14ac:dyDescent="0.15">
      <c r="A308" s="174"/>
      <c r="B308" s="230"/>
    </row>
    <row r="309" spans="1:2" ht="15.75" customHeight="1" x14ac:dyDescent="0.15">
      <c r="A309" s="174"/>
      <c r="B309" s="230"/>
    </row>
    <row r="310" spans="1:2" ht="15.75" customHeight="1" x14ac:dyDescent="0.15">
      <c r="A310" s="174"/>
      <c r="B310" s="230"/>
    </row>
    <row r="311" spans="1:2" ht="15.75" customHeight="1" x14ac:dyDescent="0.15">
      <c r="A311" s="174"/>
      <c r="B311" s="230"/>
    </row>
    <row r="312" spans="1:2" ht="15.75" customHeight="1" x14ac:dyDescent="0.15">
      <c r="A312" s="174"/>
      <c r="B312" s="230"/>
    </row>
    <row r="313" spans="1:2" ht="15.75" customHeight="1" x14ac:dyDescent="0.15">
      <c r="A313" s="174"/>
      <c r="B313" s="230"/>
    </row>
    <row r="314" spans="1:2" ht="15.75" customHeight="1" x14ac:dyDescent="0.15">
      <c r="A314" s="174"/>
      <c r="B314" s="230"/>
    </row>
    <row r="315" spans="1:2" ht="15.75" customHeight="1" x14ac:dyDescent="0.15">
      <c r="A315" s="174"/>
      <c r="B315" s="230"/>
    </row>
    <row r="316" spans="1:2" ht="15.75" customHeight="1" x14ac:dyDescent="0.15">
      <c r="A316" s="174"/>
      <c r="B316" s="230"/>
    </row>
    <row r="317" spans="1:2" ht="15.75" customHeight="1" x14ac:dyDescent="0.15">
      <c r="A317" s="174"/>
      <c r="B317" s="230"/>
    </row>
    <row r="318" spans="1:2" ht="15.75" customHeight="1" x14ac:dyDescent="0.15">
      <c r="A318" s="174"/>
      <c r="B318" s="230"/>
    </row>
    <row r="319" spans="1:2" ht="15.75" customHeight="1" x14ac:dyDescent="0.15">
      <c r="A319" s="174"/>
      <c r="B319" s="230"/>
    </row>
    <row r="320" spans="1:2" ht="15.75" customHeight="1" x14ac:dyDescent="0.15">
      <c r="A320" s="174"/>
      <c r="B320" s="230"/>
    </row>
    <row r="321" spans="1:2" ht="15.75" customHeight="1" x14ac:dyDescent="0.15">
      <c r="A321" s="174"/>
      <c r="B321" s="230"/>
    </row>
    <row r="322" spans="1:2" ht="15.75" customHeight="1" x14ac:dyDescent="0.15">
      <c r="A322" s="174"/>
      <c r="B322" s="230"/>
    </row>
    <row r="323" spans="1:2" ht="15.75" customHeight="1" x14ac:dyDescent="0.15">
      <c r="A323" s="174"/>
      <c r="B323" s="230"/>
    </row>
    <row r="324" spans="1:2" ht="15.75" customHeight="1" x14ac:dyDescent="0.15">
      <c r="A324" s="174"/>
      <c r="B324" s="230"/>
    </row>
    <row r="325" spans="1:2" ht="15.75" customHeight="1" x14ac:dyDescent="0.15">
      <c r="A325" s="174"/>
      <c r="B325" s="230"/>
    </row>
    <row r="326" spans="1:2" ht="15.75" customHeight="1" x14ac:dyDescent="0.15">
      <c r="A326" s="174"/>
      <c r="B326" s="230"/>
    </row>
    <row r="327" spans="1:2" ht="15.75" customHeight="1" x14ac:dyDescent="0.15">
      <c r="A327" s="174"/>
      <c r="B327" s="230"/>
    </row>
    <row r="328" spans="1:2" ht="15.75" customHeight="1" x14ac:dyDescent="0.15">
      <c r="A328" s="174"/>
      <c r="B328" s="230"/>
    </row>
    <row r="329" spans="1:2" ht="15.75" customHeight="1" x14ac:dyDescent="0.15">
      <c r="A329" s="174"/>
      <c r="B329" s="230"/>
    </row>
    <row r="330" spans="1:2" ht="15.75" customHeight="1" x14ac:dyDescent="0.15">
      <c r="A330" s="174"/>
      <c r="B330" s="230"/>
    </row>
    <row r="331" spans="1:2" ht="15.75" customHeight="1" x14ac:dyDescent="0.15">
      <c r="A331" s="174"/>
      <c r="B331" s="230"/>
    </row>
    <row r="332" spans="1:2" ht="15.75" customHeight="1" x14ac:dyDescent="0.15">
      <c r="A332" s="174"/>
      <c r="B332" s="230"/>
    </row>
    <row r="333" spans="1:2" ht="15.75" customHeight="1" x14ac:dyDescent="0.15">
      <c r="A333" s="174"/>
      <c r="B333" s="230"/>
    </row>
    <row r="334" spans="1:2" ht="15.75" customHeight="1" x14ac:dyDescent="0.15">
      <c r="A334" s="174"/>
      <c r="B334" s="230"/>
    </row>
    <row r="335" spans="1:2" ht="15.75" customHeight="1" x14ac:dyDescent="0.15">
      <c r="A335" s="174"/>
      <c r="B335" s="230"/>
    </row>
    <row r="336" spans="1:2" ht="15.75" customHeight="1" x14ac:dyDescent="0.15">
      <c r="A336" s="174"/>
      <c r="B336" s="230"/>
    </row>
    <row r="337" spans="1:2" ht="15.75" customHeight="1" x14ac:dyDescent="0.15">
      <c r="A337" s="174"/>
      <c r="B337" s="230"/>
    </row>
    <row r="338" spans="1:2" ht="15.75" customHeight="1" x14ac:dyDescent="0.15">
      <c r="A338" s="174"/>
      <c r="B338" s="230"/>
    </row>
    <row r="339" spans="1:2" ht="15.75" customHeight="1" x14ac:dyDescent="0.15">
      <c r="A339" s="174"/>
      <c r="B339" s="230"/>
    </row>
    <row r="340" spans="1:2" ht="15.75" customHeight="1" x14ac:dyDescent="0.15">
      <c r="A340" s="174"/>
      <c r="B340" s="230"/>
    </row>
    <row r="341" spans="1:2" ht="15.75" customHeight="1" x14ac:dyDescent="0.15">
      <c r="A341" s="174"/>
      <c r="B341" s="230"/>
    </row>
    <row r="342" spans="1:2" ht="15.75" customHeight="1" x14ac:dyDescent="0.15">
      <c r="A342" s="174"/>
      <c r="B342" s="230"/>
    </row>
    <row r="343" spans="1:2" ht="15.75" customHeight="1" x14ac:dyDescent="0.15">
      <c r="A343" s="174"/>
      <c r="B343" s="230"/>
    </row>
    <row r="344" spans="1:2" ht="15.75" customHeight="1" x14ac:dyDescent="0.15">
      <c r="A344" s="174"/>
      <c r="B344" s="230"/>
    </row>
    <row r="345" spans="1:2" ht="15.75" customHeight="1" x14ac:dyDescent="0.15">
      <c r="A345" s="174"/>
      <c r="B345" s="230"/>
    </row>
    <row r="346" spans="1:2" ht="15.75" customHeight="1" x14ac:dyDescent="0.15">
      <c r="A346" s="174"/>
      <c r="B346" s="230"/>
    </row>
    <row r="347" spans="1:2" ht="15.75" customHeight="1" x14ac:dyDescent="0.15">
      <c r="A347" s="174"/>
      <c r="B347" s="230"/>
    </row>
    <row r="348" spans="1:2" ht="15.75" customHeight="1" x14ac:dyDescent="0.15">
      <c r="A348" s="174"/>
      <c r="B348" s="230"/>
    </row>
    <row r="349" spans="1:2" ht="15.75" customHeight="1" x14ac:dyDescent="0.15">
      <c r="A349" s="174"/>
      <c r="B349" s="230"/>
    </row>
    <row r="350" spans="1:2" ht="15.75" customHeight="1" x14ac:dyDescent="0.15">
      <c r="A350" s="174"/>
      <c r="B350" s="230"/>
    </row>
    <row r="351" spans="1:2" ht="15.75" customHeight="1" x14ac:dyDescent="0.15">
      <c r="A351" s="174"/>
      <c r="B351" s="230"/>
    </row>
    <row r="352" spans="1:2" ht="15.75" customHeight="1" x14ac:dyDescent="0.15">
      <c r="A352" s="174"/>
      <c r="B352" s="230"/>
    </row>
    <row r="353" spans="1:2" ht="15.75" customHeight="1" x14ac:dyDescent="0.15">
      <c r="A353" s="174"/>
      <c r="B353" s="230"/>
    </row>
    <row r="354" spans="1:2" ht="15.75" customHeight="1" x14ac:dyDescent="0.15">
      <c r="A354" s="174"/>
      <c r="B354" s="230"/>
    </row>
    <row r="355" spans="1:2" ht="15.75" customHeight="1" x14ac:dyDescent="0.15">
      <c r="A355" s="174"/>
      <c r="B355" s="230"/>
    </row>
    <row r="356" spans="1:2" ht="15.75" customHeight="1" x14ac:dyDescent="0.15">
      <c r="A356" s="174"/>
      <c r="B356" s="230"/>
    </row>
    <row r="357" spans="1:2" ht="15.75" customHeight="1" x14ac:dyDescent="0.15">
      <c r="A357" s="174"/>
      <c r="B357" s="230"/>
    </row>
    <row r="358" spans="1:2" ht="15.75" customHeight="1" x14ac:dyDescent="0.15">
      <c r="A358" s="174"/>
      <c r="B358" s="230"/>
    </row>
    <row r="359" spans="1:2" ht="15.75" customHeight="1" x14ac:dyDescent="0.15">
      <c r="A359" s="174"/>
      <c r="B359" s="230"/>
    </row>
    <row r="360" spans="1:2" ht="15.75" customHeight="1" x14ac:dyDescent="0.15">
      <c r="A360" s="174"/>
      <c r="B360" s="230"/>
    </row>
    <row r="361" spans="1:2" ht="15.75" customHeight="1" x14ac:dyDescent="0.15">
      <c r="A361" s="174"/>
      <c r="B361" s="230"/>
    </row>
    <row r="362" spans="1:2" ht="15.75" customHeight="1" x14ac:dyDescent="0.15">
      <c r="A362" s="174"/>
      <c r="B362" s="230"/>
    </row>
    <row r="363" spans="1:2" ht="15.75" customHeight="1" x14ac:dyDescent="0.15">
      <c r="A363" s="174"/>
      <c r="B363" s="230"/>
    </row>
    <row r="364" spans="1:2" ht="15.75" customHeight="1" x14ac:dyDescent="0.15">
      <c r="A364" s="174"/>
      <c r="B364" s="230"/>
    </row>
    <row r="365" spans="1:2" ht="15.75" customHeight="1" x14ac:dyDescent="0.15">
      <c r="A365" s="174"/>
      <c r="B365" s="230"/>
    </row>
    <row r="366" spans="1:2" ht="15.75" customHeight="1" x14ac:dyDescent="0.15">
      <c r="A366" s="174"/>
      <c r="B366" s="230"/>
    </row>
    <row r="367" spans="1:2" ht="15.75" customHeight="1" x14ac:dyDescent="0.15">
      <c r="A367" s="174"/>
      <c r="B367" s="230"/>
    </row>
    <row r="368" spans="1:2" ht="15.75" customHeight="1" x14ac:dyDescent="0.15">
      <c r="A368" s="174"/>
      <c r="B368" s="230"/>
    </row>
    <row r="369" spans="1:2" ht="15.75" customHeight="1" x14ac:dyDescent="0.15">
      <c r="A369" s="174"/>
      <c r="B369" s="230"/>
    </row>
    <row r="370" spans="1:2" ht="15.75" customHeight="1" x14ac:dyDescent="0.15">
      <c r="A370" s="174"/>
      <c r="B370" s="230"/>
    </row>
    <row r="371" spans="1:2" ht="15.75" customHeight="1" x14ac:dyDescent="0.15">
      <c r="A371" s="174"/>
      <c r="B371" s="230"/>
    </row>
    <row r="372" spans="1:2" ht="15.75" customHeight="1" x14ac:dyDescent="0.15">
      <c r="A372" s="174"/>
      <c r="B372" s="230"/>
    </row>
    <row r="373" spans="1:2" ht="15.75" customHeight="1" x14ac:dyDescent="0.15">
      <c r="A373" s="174"/>
      <c r="B373" s="230"/>
    </row>
    <row r="374" spans="1:2" ht="15.75" customHeight="1" x14ac:dyDescent="0.15">
      <c r="A374" s="174"/>
      <c r="B374" s="230"/>
    </row>
    <row r="375" spans="1:2" ht="15.75" customHeight="1" x14ac:dyDescent="0.15">
      <c r="A375" s="174"/>
      <c r="B375" s="230"/>
    </row>
    <row r="376" spans="1:2" ht="15.75" customHeight="1" x14ac:dyDescent="0.15">
      <c r="A376" s="174"/>
      <c r="B376" s="230"/>
    </row>
    <row r="377" spans="1:2" ht="15.75" customHeight="1" x14ac:dyDescent="0.15">
      <c r="A377" s="174"/>
      <c r="B377" s="230"/>
    </row>
    <row r="378" spans="1:2" ht="15.75" customHeight="1" x14ac:dyDescent="0.15">
      <c r="A378" s="174"/>
      <c r="B378" s="230"/>
    </row>
    <row r="379" spans="1:2" ht="15.75" customHeight="1" x14ac:dyDescent="0.15">
      <c r="A379" s="174"/>
      <c r="B379" s="230"/>
    </row>
    <row r="380" spans="1:2" ht="15.75" customHeight="1" x14ac:dyDescent="0.15">
      <c r="A380" s="174"/>
      <c r="B380" s="230"/>
    </row>
    <row r="381" spans="1:2" ht="15.75" customHeight="1" x14ac:dyDescent="0.15">
      <c r="A381" s="174"/>
      <c r="B381" s="230"/>
    </row>
    <row r="382" spans="1:2" ht="15.75" customHeight="1" x14ac:dyDescent="0.15">
      <c r="A382" s="174"/>
      <c r="B382" s="230"/>
    </row>
    <row r="383" spans="1:2" ht="15.75" customHeight="1" x14ac:dyDescent="0.15">
      <c r="A383" s="174"/>
      <c r="B383" s="230"/>
    </row>
    <row r="384" spans="1:2" ht="15.75" customHeight="1" x14ac:dyDescent="0.15">
      <c r="A384" s="174"/>
      <c r="B384" s="230"/>
    </row>
    <row r="385" spans="1:2" ht="15.75" customHeight="1" x14ac:dyDescent="0.15">
      <c r="A385" s="174"/>
      <c r="B385" s="230"/>
    </row>
    <row r="386" spans="1:2" ht="15.75" customHeight="1" x14ac:dyDescent="0.15">
      <c r="A386" s="174"/>
      <c r="B386" s="230"/>
    </row>
    <row r="387" spans="1:2" ht="15.75" customHeight="1" x14ac:dyDescent="0.15">
      <c r="A387" s="174"/>
      <c r="B387" s="230"/>
    </row>
    <row r="388" spans="1:2" ht="15.75" customHeight="1" x14ac:dyDescent="0.15">
      <c r="A388" s="174"/>
      <c r="B388" s="230"/>
    </row>
    <row r="389" spans="1:2" ht="15.75" customHeight="1" x14ac:dyDescent="0.15">
      <c r="A389" s="174"/>
      <c r="B389" s="230"/>
    </row>
    <row r="390" spans="1:2" ht="15.75" customHeight="1" x14ac:dyDescent="0.15">
      <c r="A390" s="174"/>
      <c r="B390" s="230"/>
    </row>
    <row r="391" spans="1:2" ht="15.75" customHeight="1" x14ac:dyDescent="0.15">
      <c r="A391" s="174"/>
      <c r="B391" s="230"/>
    </row>
    <row r="392" spans="1:2" ht="15.75" customHeight="1" x14ac:dyDescent="0.15">
      <c r="A392" s="174"/>
      <c r="B392" s="230"/>
    </row>
    <row r="393" spans="1:2" ht="15.75" customHeight="1" x14ac:dyDescent="0.15">
      <c r="A393" s="174"/>
      <c r="B393" s="230"/>
    </row>
    <row r="394" spans="1:2" ht="15.75" customHeight="1" x14ac:dyDescent="0.15">
      <c r="A394" s="174"/>
      <c r="B394" s="230"/>
    </row>
    <row r="395" spans="1:2" ht="15.75" customHeight="1" x14ac:dyDescent="0.15">
      <c r="A395" s="174"/>
      <c r="B395" s="230"/>
    </row>
    <row r="396" spans="1:2" ht="15.75" customHeight="1" x14ac:dyDescent="0.15">
      <c r="A396" s="174"/>
      <c r="B396" s="230"/>
    </row>
    <row r="397" spans="1:2" ht="15.75" customHeight="1" x14ac:dyDescent="0.15">
      <c r="A397" s="174"/>
      <c r="B397" s="230"/>
    </row>
    <row r="398" spans="1:2" ht="15.75" customHeight="1" x14ac:dyDescent="0.15">
      <c r="A398" s="174"/>
      <c r="B398" s="230"/>
    </row>
    <row r="399" spans="1:2" ht="15.75" customHeight="1" x14ac:dyDescent="0.15">
      <c r="A399" s="174"/>
      <c r="B399" s="230"/>
    </row>
    <row r="400" spans="1:2" ht="15.75" customHeight="1" x14ac:dyDescent="0.15">
      <c r="A400" s="174"/>
      <c r="B400" s="230"/>
    </row>
    <row r="401" spans="1:2" ht="15.75" customHeight="1" x14ac:dyDescent="0.15">
      <c r="A401" s="174"/>
      <c r="B401" s="230"/>
    </row>
    <row r="402" spans="1:2" ht="15.75" customHeight="1" x14ac:dyDescent="0.15">
      <c r="A402" s="174"/>
      <c r="B402" s="230"/>
    </row>
    <row r="403" spans="1:2" ht="15.75" customHeight="1" x14ac:dyDescent="0.15">
      <c r="A403" s="174"/>
      <c r="B403" s="230"/>
    </row>
    <row r="404" spans="1:2" ht="15.75" customHeight="1" x14ac:dyDescent="0.15">
      <c r="A404" s="174"/>
      <c r="B404" s="230"/>
    </row>
    <row r="405" spans="1:2" ht="15.75" customHeight="1" x14ac:dyDescent="0.15">
      <c r="A405" s="174"/>
      <c r="B405" s="230"/>
    </row>
    <row r="406" spans="1:2" ht="15.75" customHeight="1" x14ac:dyDescent="0.15">
      <c r="A406" s="174"/>
      <c r="B406" s="230"/>
    </row>
    <row r="407" spans="1:2" ht="15.75" customHeight="1" x14ac:dyDescent="0.15">
      <c r="A407" s="174"/>
      <c r="B407" s="230"/>
    </row>
    <row r="408" spans="1:2" ht="15.75" customHeight="1" x14ac:dyDescent="0.15">
      <c r="A408" s="174"/>
      <c r="B408" s="230"/>
    </row>
    <row r="409" spans="1:2" ht="15.75" customHeight="1" x14ac:dyDescent="0.15">
      <c r="A409" s="174"/>
      <c r="B409" s="230"/>
    </row>
    <row r="410" spans="1:2" ht="15.75" customHeight="1" x14ac:dyDescent="0.15">
      <c r="A410" s="174"/>
      <c r="B410" s="230"/>
    </row>
    <row r="411" spans="1:2" ht="15.75" customHeight="1" x14ac:dyDescent="0.15">
      <c r="A411" s="174"/>
      <c r="B411" s="230"/>
    </row>
    <row r="412" spans="1:2" ht="15.75" customHeight="1" x14ac:dyDescent="0.15">
      <c r="A412" s="174"/>
      <c r="B412" s="230"/>
    </row>
    <row r="413" spans="1:2" ht="15.75" customHeight="1" x14ac:dyDescent="0.15">
      <c r="A413" s="174"/>
      <c r="B413" s="230"/>
    </row>
    <row r="414" spans="1:2" ht="15.75" customHeight="1" x14ac:dyDescent="0.15">
      <c r="A414" s="174"/>
      <c r="B414" s="230"/>
    </row>
    <row r="415" spans="1:2" ht="15.75" customHeight="1" x14ac:dyDescent="0.15">
      <c r="A415" s="174"/>
      <c r="B415" s="230"/>
    </row>
    <row r="416" spans="1:2" ht="15.75" customHeight="1" x14ac:dyDescent="0.15">
      <c r="A416" s="174"/>
      <c r="B416" s="230"/>
    </row>
    <row r="417" spans="1:2" ht="15.75" customHeight="1" x14ac:dyDescent="0.15">
      <c r="A417" s="174"/>
      <c r="B417" s="230"/>
    </row>
    <row r="418" spans="1:2" ht="15.75" customHeight="1" x14ac:dyDescent="0.15">
      <c r="A418" s="174"/>
      <c r="B418" s="230"/>
    </row>
    <row r="419" spans="1:2" ht="15.75" customHeight="1" x14ac:dyDescent="0.15">
      <c r="A419" s="174"/>
      <c r="B419" s="230"/>
    </row>
    <row r="420" spans="1:2" ht="15.75" customHeight="1" x14ac:dyDescent="0.15">
      <c r="A420" s="174"/>
      <c r="B420" s="230"/>
    </row>
    <row r="421" spans="1:2" ht="15.75" customHeight="1" x14ac:dyDescent="0.15">
      <c r="A421" s="174"/>
      <c r="B421" s="230"/>
    </row>
    <row r="422" spans="1:2" ht="15.75" customHeight="1" x14ac:dyDescent="0.15">
      <c r="A422" s="174"/>
      <c r="B422" s="230"/>
    </row>
    <row r="423" spans="1:2" ht="15.75" customHeight="1" x14ac:dyDescent="0.15">
      <c r="A423" s="174"/>
      <c r="B423" s="230"/>
    </row>
    <row r="424" spans="1:2" ht="15.75" customHeight="1" x14ac:dyDescent="0.15">
      <c r="A424" s="174"/>
      <c r="B424" s="230"/>
    </row>
    <row r="425" spans="1:2" ht="15.75" customHeight="1" x14ac:dyDescent="0.15">
      <c r="A425" s="174"/>
      <c r="B425" s="230"/>
    </row>
    <row r="426" spans="1:2" ht="15.75" customHeight="1" x14ac:dyDescent="0.15">
      <c r="A426" s="174"/>
      <c r="B426" s="230"/>
    </row>
    <row r="427" spans="1:2" ht="15.75" customHeight="1" x14ac:dyDescent="0.15">
      <c r="A427" s="174"/>
      <c r="B427" s="230"/>
    </row>
    <row r="428" spans="1:2" ht="15.75" customHeight="1" x14ac:dyDescent="0.15">
      <c r="A428" s="174"/>
      <c r="B428" s="230"/>
    </row>
    <row r="429" spans="1:2" ht="15.75" customHeight="1" x14ac:dyDescent="0.15">
      <c r="A429" s="174"/>
      <c r="B429" s="230"/>
    </row>
    <row r="430" spans="1:2" ht="15.75" customHeight="1" x14ac:dyDescent="0.15">
      <c r="A430" s="174"/>
      <c r="B430" s="230"/>
    </row>
    <row r="431" spans="1:2" ht="15.75" customHeight="1" x14ac:dyDescent="0.15">
      <c r="A431" s="174"/>
      <c r="B431" s="230"/>
    </row>
    <row r="432" spans="1:2" ht="15.75" customHeight="1" x14ac:dyDescent="0.15">
      <c r="A432" s="174"/>
      <c r="B432" s="230"/>
    </row>
    <row r="433" spans="1:2" ht="15.75" customHeight="1" x14ac:dyDescent="0.15">
      <c r="A433" s="174"/>
      <c r="B433" s="230"/>
    </row>
    <row r="434" spans="1:2" ht="15.75" customHeight="1" x14ac:dyDescent="0.15">
      <c r="A434" s="174"/>
      <c r="B434" s="230"/>
    </row>
    <row r="435" spans="1:2" ht="15.75" customHeight="1" x14ac:dyDescent="0.15">
      <c r="A435" s="174"/>
      <c r="B435" s="230"/>
    </row>
    <row r="436" spans="1:2" ht="15.75" customHeight="1" x14ac:dyDescent="0.15">
      <c r="A436" s="174"/>
      <c r="B436" s="230"/>
    </row>
    <row r="437" spans="1:2" ht="15.75" customHeight="1" x14ac:dyDescent="0.15">
      <c r="A437" s="174"/>
      <c r="B437" s="230"/>
    </row>
    <row r="438" spans="1:2" ht="15.75" customHeight="1" x14ac:dyDescent="0.15">
      <c r="A438" s="174"/>
      <c r="B438" s="230"/>
    </row>
    <row r="439" spans="1:2" ht="15.75" customHeight="1" x14ac:dyDescent="0.15">
      <c r="A439" s="174"/>
      <c r="B439" s="230"/>
    </row>
    <row r="440" spans="1:2" ht="15.75" customHeight="1" x14ac:dyDescent="0.15">
      <c r="A440" s="174"/>
      <c r="B440" s="230"/>
    </row>
    <row r="441" spans="1:2" ht="15.75" customHeight="1" x14ac:dyDescent="0.15">
      <c r="A441" s="174"/>
      <c r="B441" s="230"/>
    </row>
    <row r="442" spans="1:2" ht="15.75" customHeight="1" x14ac:dyDescent="0.15">
      <c r="A442" s="174"/>
      <c r="B442" s="230"/>
    </row>
    <row r="443" spans="1:2" ht="15.75" customHeight="1" x14ac:dyDescent="0.15">
      <c r="A443" s="174"/>
      <c r="B443" s="230"/>
    </row>
    <row r="444" spans="1:2" ht="15.75" customHeight="1" x14ac:dyDescent="0.15">
      <c r="A444" s="174"/>
      <c r="B444" s="230"/>
    </row>
    <row r="445" spans="1:2" ht="15.75" customHeight="1" x14ac:dyDescent="0.15">
      <c r="A445" s="174"/>
      <c r="B445" s="230"/>
    </row>
    <row r="446" spans="1:2" ht="15.75" customHeight="1" x14ac:dyDescent="0.15">
      <c r="A446" s="174"/>
      <c r="B446" s="230"/>
    </row>
    <row r="447" spans="1:2" ht="15.75" customHeight="1" x14ac:dyDescent="0.15">
      <c r="A447" s="174"/>
      <c r="B447" s="230"/>
    </row>
    <row r="448" spans="1:2" ht="15.75" customHeight="1" x14ac:dyDescent="0.15">
      <c r="A448" s="174"/>
      <c r="B448" s="230"/>
    </row>
    <row r="449" spans="1:2" ht="15.75" customHeight="1" x14ac:dyDescent="0.15">
      <c r="A449" s="174"/>
      <c r="B449" s="230"/>
    </row>
    <row r="450" spans="1:2" ht="15.75" customHeight="1" x14ac:dyDescent="0.15">
      <c r="A450" s="174"/>
      <c r="B450" s="230"/>
    </row>
    <row r="451" spans="1:2" ht="15.75" customHeight="1" x14ac:dyDescent="0.15">
      <c r="A451" s="174"/>
      <c r="B451" s="230"/>
    </row>
    <row r="452" spans="1:2" ht="15.75" customHeight="1" x14ac:dyDescent="0.15">
      <c r="A452" s="174"/>
      <c r="B452" s="230"/>
    </row>
    <row r="453" spans="1:2" ht="15.75" customHeight="1" x14ac:dyDescent="0.15">
      <c r="A453" s="174"/>
      <c r="B453" s="230"/>
    </row>
    <row r="454" spans="1:2" ht="15.75" customHeight="1" x14ac:dyDescent="0.15">
      <c r="A454" s="174"/>
      <c r="B454" s="230"/>
    </row>
    <row r="455" spans="1:2" ht="15.75" customHeight="1" x14ac:dyDescent="0.15">
      <c r="A455" s="174"/>
      <c r="B455" s="230"/>
    </row>
    <row r="456" spans="1:2" ht="15.75" customHeight="1" x14ac:dyDescent="0.15">
      <c r="A456" s="174"/>
      <c r="B456" s="230"/>
    </row>
    <row r="457" spans="1:2" ht="15.75" customHeight="1" x14ac:dyDescent="0.15">
      <c r="A457" s="174"/>
      <c r="B457" s="230"/>
    </row>
    <row r="458" spans="1:2" ht="15.75" customHeight="1" x14ac:dyDescent="0.15">
      <c r="A458" s="174"/>
      <c r="B458" s="230"/>
    </row>
    <row r="459" spans="1:2" ht="15.75" customHeight="1" x14ac:dyDescent="0.15">
      <c r="A459" s="174"/>
      <c r="B459" s="230"/>
    </row>
    <row r="460" spans="1:2" ht="15.75" customHeight="1" x14ac:dyDescent="0.15">
      <c r="A460" s="174"/>
      <c r="B460" s="230"/>
    </row>
    <row r="461" spans="1:2" ht="15.75" customHeight="1" x14ac:dyDescent="0.15">
      <c r="A461" s="174"/>
      <c r="B461" s="230"/>
    </row>
    <row r="462" spans="1:2" ht="15.75" customHeight="1" x14ac:dyDescent="0.15">
      <c r="A462" s="174"/>
      <c r="B462" s="230"/>
    </row>
    <row r="463" spans="1:2" ht="15.75" customHeight="1" x14ac:dyDescent="0.15">
      <c r="A463" s="174"/>
      <c r="B463" s="230"/>
    </row>
    <row r="464" spans="1:2" ht="15.75" customHeight="1" x14ac:dyDescent="0.15">
      <c r="A464" s="174"/>
      <c r="B464" s="230"/>
    </row>
    <row r="465" spans="1:2" ht="15.75" customHeight="1" x14ac:dyDescent="0.15">
      <c r="A465" s="174"/>
      <c r="B465" s="230"/>
    </row>
    <row r="466" spans="1:2" ht="15.75" customHeight="1" x14ac:dyDescent="0.15">
      <c r="A466" s="174"/>
      <c r="B466" s="230"/>
    </row>
    <row r="467" spans="1:2" ht="15.75" customHeight="1" x14ac:dyDescent="0.15">
      <c r="A467" s="174"/>
      <c r="B467" s="230"/>
    </row>
    <row r="468" spans="1:2" ht="15.75" customHeight="1" x14ac:dyDescent="0.15">
      <c r="A468" s="174"/>
      <c r="B468" s="230"/>
    </row>
    <row r="469" spans="1:2" ht="15.75" customHeight="1" x14ac:dyDescent="0.15">
      <c r="A469" s="174"/>
      <c r="B469" s="230"/>
    </row>
    <row r="470" spans="1:2" ht="15.75" customHeight="1" x14ac:dyDescent="0.15">
      <c r="A470" s="174"/>
      <c r="B470" s="230"/>
    </row>
    <row r="471" spans="1:2" ht="15.75" customHeight="1" x14ac:dyDescent="0.15">
      <c r="A471" s="174"/>
      <c r="B471" s="230"/>
    </row>
    <row r="472" spans="1:2" ht="15.75" customHeight="1" x14ac:dyDescent="0.15">
      <c r="A472" s="174"/>
      <c r="B472" s="230"/>
    </row>
    <row r="473" spans="1:2" ht="15.75" customHeight="1" x14ac:dyDescent="0.15">
      <c r="A473" s="174"/>
      <c r="B473" s="230"/>
    </row>
    <row r="474" spans="1:2" ht="15.75" customHeight="1" x14ac:dyDescent="0.15">
      <c r="A474" s="174"/>
      <c r="B474" s="230"/>
    </row>
    <row r="475" spans="1:2" ht="15.75" customHeight="1" x14ac:dyDescent="0.15">
      <c r="A475" s="174"/>
      <c r="B475" s="230"/>
    </row>
    <row r="476" spans="1:2" ht="15.75" customHeight="1" x14ac:dyDescent="0.15">
      <c r="A476" s="174"/>
      <c r="B476" s="230"/>
    </row>
    <row r="477" spans="1:2" ht="15.75" customHeight="1" x14ac:dyDescent="0.15">
      <c r="A477" s="174"/>
      <c r="B477" s="230"/>
    </row>
    <row r="478" spans="1:2" ht="15.75" customHeight="1" x14ac:dyDescent="0.15">
      <c r="A478" s="174"/>
      <c r="B478" s="230"/>
    </row>
    <row r="479" spans="1:2" ht="15.75" customHeight="1" x14ac:dyDescent="0.15">
      <c r="A479" s="174"/>
      <c r="B479" s="230"/>
    </row>
    <row r="480" spans="1:2" ht="15.75" customHeight="1" x14ac:dyDescent="0.15">
      <c r="A480" s="174"/>
      <c r="B480" s="230"/>
    </row>
    <row r="481" spans="1:2" ht="15.75" customHeight="1" x14ac:dyDescent="0.15">
      <c r="A481" s="174"/>
      <c r="B481" s="230"/>
    </row>
    <row r="482" spans="1:2" ht="15.75" customHeight="1" x14ac:dyDescent="0.15">
      <c r="A482" s="174"/>
      <c r="B482" s="230"/>
    </row>
    <row r="483" spans="1:2" ht="15.75" customHeight="1" x14ac:dyDescent="0.15">
      <c r="A483" s="174"/>
      <c r="B483" s="230"/>
    </row>
    <row r="484" spans="1:2" ht="15.75" customHeight="1" x14ac:dyDescent="0.15">
      <c r="A484" s="174"/>
      <c r="B484" s="230"/>
    </row>
    <row r="485" spans="1:2" ht="15.75" customHeight="1" x14ac:dyDescent="0.15">
      <c r="A485" s="174"/>
      <c r="B485" s="230"/>
    </row>
    <row r="486" spans="1:2" ht="15.75" customHeight="1" x14ac:dyDescent="0.15">
      <c r="A486" s="174"/>
      <c r="B486" s="230"/>
    </row>
    <row r="487" spans="1:2" ht="15.75" customHeight="1" x14ac:dyDescent="0.15">
      <c r="A487" s="174"/>
      <c r="B487" s="230"/>
    </row>
    <row r="488" spans="1:2" ht="15.75" customHeight="1" x14ac:dyDescent="0.15">
      <c r="A488" s="174"/>
      <c r="B488" s="230"/>
    </row>
    <row r="489" spans="1:2" ht="15.75" customHeight="1" x14ac:dyDescent="0.15">
      <c r="A489" s="174"/>
      <c r="B489" s="230"/>
    </row>
    <row r="490" spans="1:2" ht="15.75" customHeight="1" x14ac:dyDescent="0.15">
      <c r="A490" s="174"/>
      <c r="B490" s="230"/>
    </row>
    <row r="491" spans="1:2" ht="15.75" customHeight="1" x14ac:dyDescent="0.15">
      <c r="A491" s="174"/>
      <c r="B491" s="230"/>
    </row>
    <row r="492" spans="1:2" ht="15.75" customHeight="1" x14ac:dyDescent="0.15">
      <c r="A492" s="174"/>
      <c r="B492" s="230"/>
    </row>
    <row r="493" spans="1:2" ht="15.75" customHeight="1" x14ac:dyDescent="0.15">
      <c r="A493" s="174"/>
      <c r="B493" s="230"/>
    </row>
    <row r="494" spans="1:2" ht="15.75" customHeight="1" x14ac:dyDescent="0.15">
      <c r="A494" s="174"/>
      <c r="B494" s="230"/>
    </row>
    <row r="495" spans="1:2" ht="15.75" customHeight="1" x14ac:dyDescent="0.15">
      <c r="A495" s="174"/>
      <c r="B495" s="230"/>
    </row>
    <row r="496" spans="1:2" ht="15.75" customHeight="1" x14ac:dyDescent="0.15">
      <c r="A496" s="174"/>
      <c r="B496" s="230"/>
    </row>
    <row r="497" spans="1:2" ht="15.75" customHeight="1" x14ac:dyDescent="0.15">
      <c r="A497" s="174"/>
      <c r="B497" s="230"/>
    </row>
    <row r="498" spans="1:2" ht="15.75" customHeight="1" x14ac:dyDescent="0.15">
      <c r="A498" s="174"/>
      <c r="B498" s="230"/>
    </row>
    <row r="499" spans="1:2" ht="15.75" customHeight="1" x14ac:dyDescent="0.15">
      <c r="A499" s="174"/>
      <c r="B499" s="230"/>
    </row>
    <row r="500" spans="1:2" ht="15.75" customHeight="1" x14ac:dyDescent="0.15">
      <c r="A500" s="174"/>
      <c r="B500" s="230"/>
    </row>
    <row r="501" spans="1:2" ht="15.75" customHeight="1" x14ac:dyDescent="0.15">
      <c r="A501" s="174"/>
      <c r="B501" s="230"/>
    </row>
    <row r="502" spans="1:2" ht="15.75" customHeight="1" x14ac:dyDescent="0.15">
      <c r="A502" s="174"/>
      <c r="B502" s="230"/>
    </row>
    <row r="503" spans="1:2" ht="15.75" customHeight="1" x14ac:dyDescent="0.15">
      <c r="A503" s="174"/>
      <c r="B503" s="230"/>
    </row>
    <row r="504" spans="1:2" ht="15.75" customHeight="1" x14ac:dyDescent="0.15">
      <c r="A504" s="174"/>
      <c r="B504" s="230"/>
    </row>
    <row r="505" spans="1:2" ht="15.75" customHeight="1" x14ac:dyDescent="0.15">
      <c r="A505" s="174"/>
      <c r="B505" s="230"/>
    </row>
    <row r="506" spans="1:2" ht="15.75" customHeight="1" x14ac:dyDescent="0.15">
      <c r="A506" s="174"/>
      <c r="B506" s="230"/>
    </row>
    <row r="507" spans="1:2" ht="15.75" customHeight="1" x14ac:dyDescent="0.15">
      <c r="A507" s="174"/>
      <c r="B507" s="230"/>
    </row>
    <row r="508" spans="1:2" ht="15.75" customHeight="1" x14ac:dyDescent="0.15">
      <c r="A508" s="174"/>
      <c r="B508" s="230"/>
    </row>
    <row r="509" spans="1:2" ht="15.75" customHeight="1" x14ac:dyDescent="0.15">
      <c r="A509" s="174"/>
      <c r="B509" s="230"/>
    </row>
    <row r="510" spans="1:2" ht="15.75" customHeight="1" x14ac:dyDescent="0.15">
      <c r="A510" s="174"/>
      <c r="B510" s="230"/>
    </row>
    <row r="511" spans="1:2" ht="15.75" customHeight="1" x14ac:dyDescent="0.15">
      <c r="A511" s="174"/>
      <c r="B511" s="230"/>
    </row>
    <row r="512" spans="1:2" ht="15.75" customHeight="1" x14ac:dyDescent="0.15">
      <c r="A512" s="174"/>
      <c r="B512" s="230"/>
    </row>
    <row r="513" spans="1:2" ht="15.75" customHeight="1" x14ac:dyDescent="0.15">
      <c r="A513" s="174"/>
      <c r="B513" s="230"/>
    </row>
    <row r="514" spans="1:2" ht="15.75" customHeight="1" x14ac:dyDescent="0.15">
      <c r="A514" s="174"/>
      <c r="B514" s="230"/>
    </row>
    <row r="515" spans="1:2" ht="15.75" customHeight="1" x14ac:dyDescent="0.15">
      <c r="A515" s="174"/>
      <c r="B515" s="230"/>
    </row>
    <row r="516" spans="1:2" ht="15.75" customHeight="1" x14ac:dyDescent="0.15">
      <c r="A516" s="174"/>
      <c r="B516" s="230"/>
    </row>
    <row r="517" spans="1:2" ht="15.75" customHeight="1" x14ac:dyDescent="0.15">
      <c r="A517" s="174"/>
      <c r="B517" s="230"/>
    </row>
    <row r="518" spans="1:2" ht="15.75" customHeight="1" x14ac:dyDescent="0.15">
      <c r="A518" s="174"/>
      <c r="B518" s="230"/>
    </row>
    <row r="519" spans="1:2" ht="15.75" customHeight="1" x14ac:dyDescent="0.15">
      <c r="A519" s="174"/>
      <c r="B519" s="230"/>
    </row>
    <row r="520" spans="1:2" ht="15.75" customHeight="1" x14ac:dyDescent="0.15">
      <c r="A520" s="174"/>
      <c r="B520" s="230"/>
    </row>
    <row r="521" spans="1:2" ht="15.75" customHeight="1" x14ac:dyDescent="0.15">
      <c r="A521" s="174"/>
      <c r="B521" s="230"/>
    </row>
    <row r="522" spans="1:2" ht="15.75" customHeight="1" x14ac:dyDescent="0.15">
      <c r="A522" s="174"/>
      <c r="B522" s="230"/>
    </row>
    <row r="523" spans="1:2" ht="15.75" customHeight="1" x14ac:dyDescent="0.15">
      <c r="A523" s="174"/>
      <c r="B523" s="230"/>
    </row>
    <row r="524" spans="1:2" ht="15.75" customHeight="1" x14ac:dyDescent="0.15">
      <c r="A524" s="174"/>
      <c r="B524" s="230"/>
    </row>
    <row r="525" spans="1:2" ht="15.75" customHeight="1" x14ac:dyDescent="0.15">
      <c r="A525" s="174"/>
      <c r="B525" s="230"/>
    </row>
    <row r="526" spans="1:2" ht="15.75" customHeight="1" x14ac:dyDescent="0.15">
      <c r="A526" s="174"/>
      <c r="B526" s="230"/>
    </row>
    <row r="527" spans="1:2" ht="15.75" customHeight="1" x14ac:dyDescent="0.15">
      <c r="A527" s="174"/>
      <c r="B527" s="230"/>
    </row>
    <row r="528" spans="1:2" ht="15.75" customHeight="1" x14ac:dyDescent="0.15">
      <c r="A528" s="174"/>
      <c r="B528" s="230"/>
    </row>
    <row r="529" spans="1:2" ht="15.75" customHeight="1" x14ac:dyDescent="0.15">
      <c r="A529" s="174"/>
      <c r="B529" s="230"/>
    </row>
    <row r="530" spans="1:2" ht="15.75" customHeight="1" x14ac:dyDescent="0.15">
      <c r="A530" s="174"/>
      <c r="B530" s="230"/>
    </row>
    <row r="531" spans="1:2" ht="15.75" customHeight="1" x14ac:dyDescent="0.15">
      <c r="A531" s="174"/>
      <c r="B531" s="230"/>
    </row>
    <row r="532" spans="1:2" ht="15.75" customHeight="1" x14ac:dyDescent="0.15">
      <c r="A532" s="174"/>
      <c r="B532" s="230"/>
    </row>
    <row r="533" spans="1:2" ht="15.75" customHeight="1" x14ac:dyDescent="0.15">
      <c r="A533" s="174"/>
      <c r="B533" s="230"/>
    </row>
    <row r="534" spans="1:2" ht="15.75" customHeight="1" x14ac:dyDescent="0.15">
      <c r="A534" s="174"/>
      <c r="B534" s="230"/>
    </row>
    <row r="535" spans="1:2" ht="15.75" customHeight="1" x14ac:dyDescent="0.15">
      <c r="A535" s="174"/>
      <c r="B535" s="230"/>
    </row>
    <row r="536" spans="1:2" ht="15.75" customHeight="1" x14ac:dyDescent="0.15">
      <c r="A536" s="174"/>
      <c r="B536" s="230"/>
    </row>
    <row r="537" spans="1:2" ht="15.75" customHeight="1" x14ac:dyDescent="0.15">
      <c r="A537" s="174"/>
      <c r="B537" s="230"/>
    </row>
    <row r="538" spans="1:2" ht="15.75" customHeight="1" x14ac:dyDescent="0.15">
      <c r="A538" s="174"/>
      <c r="B538" s="230"/>
    </row>
    <row r="539" spans="1:2" ht="15.75" customHeight="1" x14ac:dyDescent="0.15">
      <c r="A539" s="174"/>
      <c r="B539" s="230"/>
    </row>
    <row r="540" spans="1:2" ht="15.75" customHeight="1" x14ac:dyDescent="0.15">
      <c r="A540" s="174"/>
      <c r="B540" s="230"/>
    </row>
    <row r="541" spans="1:2" ht="15.75" customHeight="1" x14ac:dyDescent="0.15">
      <c r="A541" s="174"/>
      <c r="B541" s="230"/>
    </row>
    <row r="542" spans="1:2" ht="15.75" customHeight="1" x14ac:dyDescent="0.15">
      <c r="A542" s="174"/>
      <c r="B542" s="230"/>
    </row>
    <row r="543" spans="1:2" ht="15.75" customHeight="1" x14ac:dyDescent="0.15">
      <c r="A543" s="174"/>
      <c r="B543" s="230"/>
    </row>
    <row r="544" spans="1:2" ht="15.75" customHeight="1" x14ac:dyDescent="0.15">
      <c r="A544" s="174"/>
      <c r="B544" s="230"/>
    </row>
    <row r="545" spans="1:2" ht="15.75" customHeight="1" x14ac:dyDescent="0.15">
      <c r="A545" s="174"/>
      <c r="B545" s="230"/>
    </row>
    <row r="546" spans="1:2" ht="15.75" customHeight="1" x14ac:dyDescent="0.15">
      <c r="A546" s="174"/>
      <c r="B546" s="230"/>
    </row>
    <row r="547" spans="1:2" ht="15.75" customHeight="1" x14ac:dyDescent="0.15">
      <c r="A547" s="174"/>
      <c r="B547" s="230"/>
    </row>
    <row r="548" spans="1:2" ht="15.75" customHeight="1" x14ac:dyDescent="0.15">
      <c r="A548" s="174"/>
      <c r="B548" s="230"/>
    </row>
    <row r="549" spans="1:2" ht="15.75" customHeight="1" x14ac:dyDescent="0.15">
      <c r="A549" s="174"/>
      <c r="B549" s="230"/>
    </row>
    <row r="550" spans="1:2" ht="15.75" customHeight="1" x14ac:dyDescent="0.15">
      <c r="A550" s="174"/>
      <c r="B550" s="230"/>
    </row>
    <row r="551" spans="1:2" ht="15.75" customHeight="1" x14ac:dyDescent="0.15">
      <c r="A551" s="174"/>
      <c r="B551" s="230"/>
    </row>
    <row r="552" spans="1:2" ht="15.75" customHeight="1" x14ac:dyDescent="0.15">
      <c r="A552" s="174"/>
      <c r="B552" s="230"/>
    </row>
    <row r="553" spans="1:2" ht="15.75" customHeight="1" x14ac:dyDescent="0.15">
      <c r="A553" s="174"/>
      <c r="B553" s="230"/>
    </row>
    <row r="554" spans="1:2" ht="15.75" customHeight="1" x14ac:dyDescent="0.15">
      <c r="A554" s="174"/>
      <c r="B554" s="230"/>
    </row>
    <row r="555" spans="1:2" ht="15.75" customHeight="1" x14ac:dyDescent="0.15">
      <c r="A555" s="174"/>
      <c r="B555" s="230"/>
    </row>
    <row r="556" spans="1:2" ht="15.75" customHeight="1" x14ac:dyDescent="0.15">
      <c r="A556" s="174"/>
      <c r="B556" s="230"/>
    </row>
    <row r="557" spans="1:2" ht="15.75" customHeight="1" x14ac:dyDescent="0.15">
      <c r="A557" s="174"/>
      <c r="B557" s="230"/>
    </row>
    <row r="558" spans="1:2" ht="15.75" customHeight="1" x14ac:dyDescent="0.15">
      <c r="A558" s="174"/>
      <c r="B558" s="230"/>
    </row>
    <row r="559" spans="1:2" ht="15.75" customHeight="1" x14ac:dyDescent="0.15">
      <c r="A559" s="174"/>
      <c r="B559" s="230"/>
    </row>
    <row r="560" spans="1:2" ht="15.75" customHeight="1" x14ac:dyDescent="0.15">
      <c r="A560" s="174"/>
      <c r="B560" s="230"/>
    </row>
    <row r="561" spans="1:2" ht="15.75" customHeight="1" x14ac:dyDescent="0.15">
      <c r="A561" s="174"/>
      <c r="B561" s="230"/>
    </row>
    <row r="562" spans="1:2" ht="15.75" customHeight="1" x14ac:dyDescent="0.15">
      <c r="A562" s="174"/>
      <c r="B562" s="230"/>
    </row>
    <row r="563" spans="1:2" ht="15.75" customHeight="1" x14ac:dyDescent="0.15">
      <c r="A563" s="174"/>
      <c r="B563" s="230"/>
    </row>
    <row r="564" spans="1:2" ht="15.75" customHeight="1" x14ac:dyDescent="0.15">
      <c r="A564" s="174"/>
      <c r="B564" s="230"/>
    </row>
    <row r="565" spans="1:2" ht="15.75" customHeight="1" x14ac:dyDescent="0.15">
      <c r="A565" s="174"/>
      <c r="B565" s="230"/>
    </row>
    <row r="566" spans="1:2" ht="15.75" customHeight="1" x14ac:dyDescent="0.15">
      <c r="A566" s="174"/>
      <c r="B566" s="230"/>
    </row>
    <row r="567" spans="1:2" ht="15.75" customHeight="1" x14ac:dyDescent="0.15">
      <c r="A567" s="174"/>
      <c r="B567" s="230"/>
    </row>
    <row r="568" spans="1:2" ht="15.75" customHeight="1" x14ac:dyDescent="0.15">
      <c r="A568" s="174"/>
      <c r="B568" s="230"/>
    </row>
    <row r="569" spans="1:2" ht="15.75" customHeight="1" x14ac:dyDescent="0.15">
      <c r="A569" s="174"/>
      <c r="B569" s="230"/>
    </row>
    <row r="570" spans="1:2" ht="15.75" customHeight="1" x14ac:dyDescent="0.15">
      <c r="A570" s="174"/>
      <c r="B570" s="230"/>
    </row>
    <row r="571" spans="1:2" ht="15.75" customHeight="1" x14ac:dyDescent="0.15">
      <c r="A571" s="174"/>
      <c r="B571" s="230"/>
    </row>
    <row r="572" spans="1:2" ht="15.75" customHeight="1" x14ac:dyDescent="0.15">
      <c r="A572" s="174"/>
      <c r="B572" s="230"/>
    </row>
    <row r="573" spans="1:2" ht="15.75" customHeight="1" x14ac:dyDescent="0.15">
      <c r="A573" s="174"/>
      <c r="B573" s="230"/>
    </row>
    <row r="574" spans="1:2" ht="15.75" customHeight="1" x14ac:dyDescent="0.15">
      <c r="A574" s="174"/>
      <c r="B574" s="230"/>
    </row>
    <row r="575" spans="1:2" ht="15.75" customHeight="1" x14ac:dyDescent="0.15">
      <c r="A575" s="174"/>
      <c r="B575" s="230"/>
    </row>
    <row r="576" spans="1:2" ht="15.75" customHeight="1" x14ac:dyDescent="0.15">
      <c r="A576" s="174"/>
      <c r="B576" s="230"/>
    </row>
    <row r="577" spans="1:2" ht="15.75" customHeight="1" x14ac:dyDescent="0.15">
      <c r="A577" s="174"/>
      <c r="B577" s="230"/>
    </row>
    <row r="578" spans="1:2" ht="15.75" customHeight="1" x14ac:dyDescent="0.15">
      <c r="A578" s="174"/>
      <c r="B578" s="230"/>
    </row>
    <row r="579" spans="1:2" ht="15.75" customHeight="1" x14ac:dyDescent="0.15">
      <c r="A579" s="174"/>
      <c r="B579" s="230"/>
    </row>
    <row r="580" spans="1:2" ht="15.75" customHeight="1" x14ac:dyDescent="0.15">
      <c r="A580" s="174"/>
      <c r="B580" s="230"/>
    </row>
    <row r="581" spans="1:2" ht="15.75" customHeight="1" x14ac:dyDescent="0.15">
      <c r="A581" s="174"/>
      <c r="B581" s="230"/>
    </row>
    <row r="582" spans="1:2" ht="15.75" customHeight="1" x14ac:dyDescent="0.15">
      <c r="A582" s="174"/>
      <c r="B582" s="230"/>
    </row>
    <row r="583" spans="1:2" ht="15.75" customHeight="1" x14ac:dyDescent="0.15">
      <c r="A583" s="174"/>
      <c r="B583" s="230"/>
    </row>
    <row r="584" spans="1:2" ht="15.75" customHeight="1" x14ac:dyDescent="0.15">
      <c r="A584" s="174"/>
      <c r="B584" s="230"/>
    </row>
    <row r="585" spans="1:2" ht="15.75" customHeight="1" x14ac:dyDescent="0.15">
      <c r="A585" s="174"/>
      <c r="B585" s="230"/>
    </row>
    <row r="586" spans="1:2" ht="15.75" customHeight="1" x14ac:dyDescent="0.15">
      <c r="A586" s="174"/>
      <c r="B586" s="230"/>
    </row>
    <row r="587" spans="1:2" ht="15.75" customHeight="1" x14ac:dyDescent="0.15">
      <c r="A587" s="174"/>
      <c r="B587" s="230"/>
    </row>
    <row r="588" spans="1:2" ht="15.75" customHeight="1" x14ac:dyDescent="0.15">
      <c r="A588" s="174"/>
      <c r="B588" s="230"/>
    </row>
    <row r="589" spans="1:2" ht="15.75" customHeight="1" x14ac:dyDescent="0.15">
      <c r="A589" s="174"/>
      <c r="B589" s="230"/>
    </row>
    <row r="590" spans="1:2" ht="15.75" customHeight="1" x14ac:dyDescent="0.15">
      <c r="A590" s="174"/>
      <c r="B590" s="230"/>
    </row>
    <row r="591" spans="1:2" ht="15.75" customHeight="1" x14ac:dyDescent="0.15">
      <c r="A591" s="174"/>
      <c r="B591" s="230"/>
    </row>
    <row r="592" spans="1:2" ht="15.75" customHeight="1" x14ac:dyDescent="0.15">
      <c r="A592" s="174"/>
      <c r="B592" s="230"/>
    </row>
    <row r="593" spans="1:2" ht="15.75" customHeight="1" x14ac:dyDescent="0.15">
      <c r="A593" s="174"/>
      <c r="B593" s="230"/>
    </row>
    <row r="594" spans="1:2" ht="15.75" customHeight="1" x14ac:dyDescent="0.15">
      <c r="A594" s="174"/>
      <c r="B594" s="230"/>
    </row>
    <row r="595" spans="1:2" ht="15.75" customHeight="1" x14ac:dyDescent="0.15">
      <c r="A595" s="174"/>
      <c r="B595" s="230"/>
    </row>
    <row r="596" spans="1:2" ht="15.75" customHeight="1" x14ac:dyDescent="0.15">
      <c r="A596" s="174"/>
      <c r="B596" s="230"/>
    </row>
    <row r="597" spans="1:2" ht="15.75" customHeight="1" x14ac:dyDescent="0.15">
      <c r="A597" s="174"/>
      <c r="B597" s="230"/>
    </row>
    <row r="598" spans="1:2" ht="15.75" customHeight="1" x14ac:dyDescent="0.15">
      <c r="A598" s="174"/>
      <c r="B598" s="230"/>
    </row>
    <row r="599" spans="1:2" ht="15.75" customHeight="1" x14ac:dyDescent="0.15">
      <c r="A599" s="174"/>
      <c r="B599" s="230"/>
    </row>
    <row r="600" spans="1:2" ht="15.75" customHeight="1" x14ac:dyDescent="0.15">
      <c r="A600" s="174"/>
      <c r="B600" s="230"/>
    </row>
    <row r="601" spans="1:2" ht="15.75" customHeight="1" x14ac:dyDescent="0.15">
      <c r="A601" s="174"/>
      <c r="B601" s="230"/>
    </row>
    <row r="602" spans="1:2" ht="15.75" customHeight="1" x14ac:dyDescent="0.15">
      <c r="A602" s="174"/>
      <c r="B602" s="230"/>
    </row>
    <row r="603" spans="1:2" ht="15.75" customHeight="1" x14ac:dyDescent="0.15">
      <c r="A603" s="174"/>
      <c r="B603" s="230"/>
    </row>
    <row r="604" spans="1:2" ht="15.75" customHeight="1" x14ac:dyDescent="0.15">
      <c r="A604" s="174"/>
      <c r="B604" s="230"/>
    </row>
    <row r="605" spans="1:2" ht="15.75" customHeight="1" x14ac:dyDescent="0.15">
      <c r="A605" s="174"/>
      <c r="B605" s="230"/>
    </row>
    <row r="606" spans="1:2" ht="15.75" customHeight="1" x14ac:dyDescent="0.15">
      <c r="A606" s="174"/>
      <c r="B606" s="230"/>
    </row>
    <row r="607" spans="1:2" ht="15.75" customHeight="1" x14ac:dyDescent="0.15">
      <c r="A607" s="174"/>
      <c r="B607" s="230"/>
    </row>
    <row r="608" spans="1:2" ht="15.75" customHeight="1" x14ac:dyDescent="0.15">
      <c r="A608" s="174"/>
      <c r="B608" s="230"/>
    </row>
    <row r="609" spans="1:2" ht="15.75" customHeight="1" x14ac:dyDescent="0.15">
      <c r="A609" s="174"/>
      <c r="B609" s="230"/>
    </row>
    <row r="610" spans="1:2" ht="15.75" customHeight="1" x14ac:dyDescent="0.15">
      <c r="A610" s="174"/>
      <c r="B610" s="230"/>
    </row>
    <row r="611" spans="1:2" ht="15.75" customHeight="1" x14ac:dyDescent="0.15">
      <c r="A611" s="174"/>
      <c r="B611" s="230"/>
    </row>
    <row r="612" spans="1:2" ht="15.75" customHeight="1" x14ac:dyDescent="0.15">
      <c r="A612" s="174"/>
      <c r="B612" s="230"/>
    </row>
    <row r="613" spans="1:2" ht="15.75" customHeight="1" x14ac:dyDescent="0.15">
      <c r="A613" s="174"/>
      <c r="B613" s="230"/>
    </row>
    <row r="614" spans="1:2" ht="15.75" customHeight="1" x14ac:dyDescent="0.15">
      <c r="A614" s="174"/>
      <c r="B614" s="230"/>
    </row>
    <row r="615" spans="1:2" ht="15.75" customHeight="1" x14ac:dyDescent="0.15">
      <c r="A615" s="174"/>
      <c r="B615" s="230"/>
    </row>
    <row r="616" spans="1:2" ht="15.75" customHeight="1" x14ac:dyDescent="0.15">
      <c r="A616" s="174"/>
      <c r="B616" s="230"/>
    </row>
    <row r="617" spans="1:2" ht="15.75" customHeight="1" x14ac:dyDescent="0.15">
      <c r="A617" s="174"/>
      <c r="B617" s="230"/>
    </row>
    <row r="618" spans="1:2" ht="15.75" customHeight="1" x14ac:dyDescent="0.15">
      <c r="A618" s="174"/>
      <c r="B618" s="230"/>
    </row>
    <row r="619" spans="1:2" ht="15.75" customHeight="1" x14ac:dyDescent="0.15">
      <c r="A619" s="174"/>
      <c r="B619" s="230"/>
    </row>
    <row r="620" spans="1:2" ht="15.75" customHeight="1" x14ac:dyDescent="0.15">
      <c r="A620" s="174"/>
      <c r="B620" s="230"/>
    </row>
    <row r="621" spans="1:2" ht="15.75" customHeight="1" x14ac:dyDescent="0.15">
      <c r="A621" s="174"/>
      <c r="B621" s="230"/>
    </row>
    <row r="622" spans="1:2" ht="15.75" customHeight="1" x14ac:dyDescent="0.15">
      <c r="A622" s="174"/>
      <c r="B622" s="230"/>
    </row>
    <row r="623" spans="1:2" ht="15.75" customHeight="1" x14ac:dyDescent="0.15">
      <c r="A623" s="174"/>
      <c r="B623" s="230"/>
    </row>
    <row r="624" spans="1:2" ht="15.75" customHeight="1" x14ac:dyDescent="0.15">
      <c r="A624" s="174"/>
      <c r="B624" s="230"/>
    </row>
    <row r="625" spans="1:2" ht="15.75" customHeight="1" x14ac:dyDescent="0.15">
      <c r="A625" s="174"/>
      <c r="B625" s="230"/>
    </row>
    <row r="626" spans="1:2" ht="15.75" customHeight="1" x14ac:dyDescent="0.15">
      <c r="A626" s="174"/>
      <c r="B626" s="230"/>
    </row>
    <row r="627" spans="1:2" ht="15.75" customHeight="1" x14ac:dyDescent="0.15">
      <c r="A627" s="174"/>
      <c r="B627" s="230"/>
    </row>
    <row r="628" spans="1:2" ht="15.75" customHeight="1" x14ac:dyDescent="0.15">
      <c r="A628" s="174"/>
      <c r="B628" s="230"/>
    </row>
    <row r="629" spans="1:2" ht="15.75" customHeight="1" x14ac:dyDescent="0.15">
      <c r="A629" s="174"/>
      <c r="B629" s="230"/>
    </row>
    <row r="630" spans="1:2" ht="15.75" customHeight="1" x14ac:dyDescent="0.15">
      <c r="A630" s="174"/>
      <c r="B630" s="230"/>
    </row>
    <row r="631" spans="1:2" ht="15.75" customHeight="1" x14ac:dyDescent="0.15">
      <c r="A631" s="174"/>
      <c r="B631" s="230"/>
    </row>
    <row r="632" spans="1:2" ht="15.75" customHeight="1" x14ac:dyDescent="0.15">
      <c r="A632" s="174"/>
      <c r="B632" s="230"/>
    </row>
    <row r="633" spans="1:2" ht="15.75" customHeight="1" x14ac:dyDescent="0.15">
      <c r="A633" s="174"/>
      <c r="B633" s="230"/>
    </row>
    <row r="634" spans="1:2" ht="15.75" customHeight="1" x14ac:dyDescent="0.15">
      <c r="A634" s="174"/>
      <c r="B634" s="230"/>
    </row>
    <row r="635" spans="1:2" ht="15.75" customHeight="1" x14ac:dyDescent="0.15">
      <c r="A635" s="174"/>
      <c r="B635" s="230"/>
    </row>
    <row r="636" spans="1:2" ht="15.75" customHeight="1" x14ac:dyDescent="0.15">
      <c r="A636" s="174"/>
      <c r="B636" s="230"/>
    </row>
    <row r="637" spans="1:2" ht="15.75" customHeight="1" x14ac:dyDescent="0.15">
      <c r="A637" s="174"/>
      <c r="B637" s="230"/>
    </row>
    <row r="638" spans="1:2" ht="15.75" customHeight="1" x14ac:dyDescent="0.15">
      <c r="A638" s="174"/>
      <c r="B638" s="230"/>
    </row>
    <row r="639" spans="1:2" ht="15.75" customHeight="1" x14ac:dyDescent="0.15">
      <c r="A639" s="174"/>
      <c r="B639" s="230"/>
    </row>
    <row r="640" spans="1:2" ht="15.75" customHeight="1" x14ac:dyDescent="0.15">
      <c r="A640" s="174"/>
      <c r="B640" s="230"/>
    </row>
    <row r="641" spans="1:2" ht="15.75" customHeight="1" x14ac:dyDescent="0.15">
      <c r="A641" s="174"/>
      <c r="B641" s="230"/>
    </row>
    <row r="642" spans="1:2" ht="15.75" customHeight="1" x14ac:dyDescent="0.15">
      <c r="A642" s="174"/>
      <c r="B642" s="230"/>
    </row>
    <row r="643" spans="1:2" ht="15.75" customHeight="1" x14ac:dyDescent="0.15">
      <c r="A643" s="174"/>
      <c r="B643" s="230"/>
    </row>
    <row r="644" spans="1:2" ht="15.75" customHeight="1" x14ac:dyDescent="0.15">
      <c r="A644" s="174"/>
      <c r="B644" s="230"/>
    </row>
    <row r="645" spans="1:2" ht="15.75" customHeight="1" x14ac:dyDescent="0.15">
      <c r="A645" s="174"/>
      <c r="B645" s="230"/>
    </row>
    <row r="646" spans="1:2" ht="15.75" customHeight="1" x14ac:dyDescent="0.15">
      <c r="A646" s="174"/>
      <c r="B646" s="230"/>
    </row>
    <row r="647" spans="1:2" ht="15.75" customHeight="1" x14ac:dyDescent="0.15">
      <c r="A647" s="174"/>
      <c r="B647" s="230"/>
    </row>
    <row r="648" spans="1:2" ht="15.75" customHeight="1" x14ac:dyDescent="0.15">
      <c r="A648" s="174"/>
      <c r="B648" s="230"/>
    </row>
    <row r="649" spans="1:2" ht="15.75" customHeight="1" x14ac:dyDescent="0.15">
      <c r="A649" s="174"/>
      <c r="B649" s="230"/>
    </row>
    <row r="650" spans="1:2" ht="15.75" customHeight="1" x14ac:dyDescent="0.15">
      <c r="A650" s="174"/>
      <c r="B650" s="230"/>
    </row>
    <row r="651" spans="1:2" ht="15.75" customHeight="1" x14ac:dyDescent="0.15">
      <c r="A651" s="174"/>
      <c r="B651" s="230"/>
    </row>
    <row r="652" spans="1:2" ht="15.75" customHeight="1" x14ac:dyDescent="0.15">
      <c r="A652" s="174"/>
      <c r="B652" s="230"/>
    </row>
    <row r="653" spans="1:2" ht="15.75" customHeight="1" x14ac:dyDescent="0.15">
      <c r="A653" s="174"/>
      <c r="B653" s="230"/>
    </row>
    <row r="654" spans="1:2" ht="15.75" customHeight="1" x14ac:dyDescent="0.15">
      <c r="A654" s="174"/>
      <c r="B654" s="230"/>
    </row>
    <row r="655" spans="1:2" ht="15.75" customHeight="1" x14ac:dyDescent="0.15">
      <c r="A655" s="174"/>
      <c r="B655" s="230"/>
    </row>
    <row r="656" spans="1:2" ht="15.75" customHeight="1" x14ac:dyDescent="0.15">
      <c r="A656" s="174"/>
      <c r="B656" s="230"/>
    </row>
    <row r="657" spans="1:2" ht="15.75" customHeight="1" x14ac:dyDescent="0.15">
      <c r="A657" s="174"/>
      <c r="B657" s="230"/>
    </row>
    <row r="658" spans="1:2" ht="15.75" customHeight="1" x14ac:dyDescent="0.15">
      <c r="A658" s="174"/>
      <c r="B658" s="230"/>
    </row>
    <row r="659" spans="1:2" ht="15.75" customHeight="1" x14ac:dyDescent="0.15">
      <c r="A659" s="174"/>
      <c r="B659" s="230"/>
    </row>
    <row r="660" spans="1:2" ht="15.75" customHeight="1" x14ac:dyDescent="0.15">
      <c r="A660" s="174"/>
      <c r="B660" s="230"/>
    </row>
    <row r="661" spans="1:2" ht="15.75" customHeight="1" x14ac:dyDescent="0.15">
      <c r="A661" s="174"/>
      <c r="B661" s="230"/>
    </row>
    <row r="662" spans="1:2" ht="15.75" customHeight="1" x14ac:dyDescent="0.15">
      <c r="A662" s="174"/>
      <c r="B662" s="230"/>
    </row>
    <row r="663" spans="1:2" ht="15.75" customHeight="1" x14ac:dyDescent="0.15">
      <c r="A663" s="174"/>
      <c r="B663" s="230"/>
    </row>
    <row r="664" spans="1:2" ht="15.75" customHeight="1" x14ac:dyDescent="0.15">
      <c r="A664" s="174"/>
      <c r="B664" s="230"/>
    </row>
    <row r="665" spans="1:2" ht="15.75" customHeight="1" x14ac:dyDescent="0.15">
      <c r="A665" s="174"/>
      <c r="B665" s="230"/>
    </row>
    <row r="666" spans="1:2" ht="15.75" customHeight="1" x14ac:dyDescent="0.15">
      <c r="A666" s="174"/>
      <c r="B666" s="230"/>
    </row>
    <row r="667" spans="1:2" ht="15.75" customHeight="1" x14ac:dyDescent="0.15">
      <c r="A667" s="174"/>
      <c r="B667" s="230"/>
    </row>
    <row r="668" spans="1:2" ht="15.75" customHeight="1" x14ac:dyDescent="0.15">
      <c r="A668" s="174"/>
      <c r="B668" s="230"/>
    </row>
    <row r="669" spans="1:2" ht="15.75" customHeight="1" x14ac:dyDescent="0.15">
      <c r="A669" s="174"/>
      <c r="B669" s="230"/>
    </row>
    <row r="670" spans="1:2" ht="15.75" customHeight="1" x14ac:dyDescent="0.15">
      <c r="A670" s="174"/>
      <c r="B670" s="230"/>
    </row>
    <row r="671" spans="1:2" ht="15.75" customHeight="1" x14ac:dyDescent="0.15">
      <c r="A671" s="174"/>
      <c r="B671" s="230"/>
    </row>
    <row r="672" spans="1:2" ht="15.75" customHeight="1" x14ac:dyDescent="0.15">
      <c r="A672" s="174"/>
      <c r="B672" s="230"/>
    </row>
    <row r="673" spans="1:2" ht="15.75" customHeight="1" x14ac:dyDescent="0.15">
      <c r="A673" s="174"/>
      <c r="B673" s="230"/>
    </row>
    <row r="674" spans="1:2" ht="15.75" customHeight="1" x14ac:dyDescent="0.15">
      <c r="A674" s="174"/>
      <c r="B674" s="230"/>
    </row>
    <row r="675" spans="1:2" ht="15.75" customHeight="1" x14ac:dyDescent="0.15">
      <c r="A675" s="174"/>
      <c r="B675" s="230"/>
    </row>
    <row r="676" spans="1:2" ht="15.75" customHeight="1" x14ac:dyDescent="0.15">
      <c r="A676" s="174"/>
      <c r="B676" s="230"/>
    </row>
    <row r="677" spans="1:2" ht="15.75" customHeight="1" x14ac:dyDescent="0.15">
      <c r="A677" s="174"/>
      <c r="B677" s="230"/>
    </row>
    <row r="678" spans="1:2" ht="15.75" customHeight="1" x14ac:dyDescent="0.15">
      <c r="A678" s="174"/>
      <c r="B678" s="230"/>
    </row>
    <row r="679" spans="1:2" ht="15.75" customHeight="1" x14ac:dyDescent="0.15">
      <c r="A679" s="174"/>
      <c r="B679" s="230"/>
    </row>
    <row r="680" spans="1:2" ht="15.75" customHeight="1" x14ac:dyDescent="0.15">
      <c r="A680" s="174"/>
      <c r="B680" s="230"/>
    </row>
    <row r="681" spans="1:2" ht="15.75" customHeight="1" x14ac:dyDescent="0.15">
      <c r="A681" s="174"/>
      <c r="B681" s="230"/>
    </row>
    <row r="682" spans="1:2" ht="15.75" customHeight="1" x14ac:dyDescent="0.15">
      <c r="A682" s="174"/>
      <c r="B682" s="230"/>
    </row>
    <row r="683" spans="1:2" ht="15.75" customHeight="1" x14ac:dyDescent="0.15">
      <c r="A683" s="174"/>
      <c r="B683" s="230"/>
    </row>
    <row r="684" spans="1:2" ht="15.75" customHeight="1" x14ac:dyDescent="0.15">
      <c r="A684" s="174"/>
      <c r="B684" s="230"/>
    </row>
    <row r="685" spans="1:2" ht="15.75" customHeight="1" x14ac:dyDescent="0.15">
      <c r="A685" s="174"/>
      <c r="B685" s="230"/>
    </row>
    <row r="686" spans="1:2" ht="15.75" customHeight="1" x14ac:dyDescent="0.15">
      <c r="A686" s="174"/>
      <c r="B686" s="230"/>
    </row>
    <row r="687" spans="1:2" ht="15.75" customHeight="1" x14ac:dyDescent="0.15">
      <c r="A687" s="174"/>
      <c r="B687" s="230"/>
    </row>
    <row r="688" spans="1:2" ht="15.75" customHeight="1" x14ac:dyDescent="0.15">
      <c r="A688" s="174"/>
      <c r="B688" s="230"/>
    </row>
    <row r="689" spans="1:2" ht="15.75" customHeight="1" x14ac:dyDescent="0.15">
      <c r="A689" s="174"/>
      <c r="B689" s="230"/>
    </row>
    <row r="690" spans="1:2" ht="15.75" customHeight="1" x14ac:dyDescent="0.15">
      <c r="A690" s="174"/>
      <c r="B690" s="230"/>
    </row>
    <row r="691" spans="1:2" ht="15.75" customHeight="1" x14ac:dyDescent="0.15">
      <c r="A691" s="174"/>
      <c r="B691" s="230"/>
    </row>
    <row r="692" spans="1:2" ht="15.75" customHeight="1" x14ac:dyDescent="0.15">
      <c r="A692" s="174"/>
      <c r="B692" s="230"/>
    </row>
    <row r="693" spans="1:2" ht="15.75" customHeight="1" x14ac:dyDescent="0.15">
      <c r="A693" s="174"/>
      <c r="B693" s="230"/>
    </row>
    <row r="694" spans="1:2" ht="15.75" customHeight="1" x14ac:dyDescent="0.15">
      <c r="A694" s="174"/>
      <c r="B694" s="230"/>
    </row>
    <row r="695" spans="1:2" ht="15.75" customHeight="1" x14ac:dyDescent="0.15">
      <c r="A695" s="174"/>
      <c r="B695" s="230"/>
    </row>
    <row r="696" spans="1:2" ht="15.75" customHeight="1" x14ac:dyDescent="0.15">
      <c r="A696" s="174"/>
      <c r="B696" s="230"/>
    </row>
    <row r="697" spans="1:2" ht="15.75" customHeight="1" x14ac:dyDescent="0.15">
      <c r="A697" s="174"/>
      <c r="B697" s="230"/>
    </row>
    <row r="698" spans="1:2" ht="15.75" customHeight="1" x14ac:dyDescent="0.15">
      <c r="A698" s="174"/>
      <c r="B698" s="230"/>
    </row>
    <row r="699" spans="1:2" ht="15.75" customHeight="1" x14ac:dyDescent="0.15">
      <c r="A699" s="174"/>
      <c r="B699" s="230"/>
    </row>
    <row r="700" spans="1:2" ht="15.75" customHeight="1" x14ac:dyDescent="0.15">
      <c r="A700" s="174"/>
      <c r="B700" s="230"/>
    </row>
    <row r="701" spans="1:2" ht="15.75" customHeight="1" x14ac:dyDescent="0.15">
      <c r="A701" s="174"/>
      <c r="B701" s="230"/>
    </row>
    <row r="702" spans="1:2" ht="15.75" customHeight="1" x14ac:dyDescent="0.15">
      <c r="A702" s="174"/>
      <c r="B702" s="230"/>
    </row>
    <row r="703" spans="1:2" ht="15.75" customHeight="1" x14ac:dyDescent="0.15">
      <c r="A703" s="174"/>
      <c r="B703" s="230"/>
    </row>
    <row r="704" spans="1:2" ht="15.75" customHeight="1" x14ac:dyDescent="0.15">
      <c r="A704" s="174"/>
      <c r="B704" s="230"/>
    </row>
    <row r="705" spans="1:2" ht="15.75" customHeight="1" x14ac:dyDescent="0.15">
      <c r="A705" s="174"/>
      <c r="B705" s="230"/>
    </row>
    <row r="706" spans="1:2" ht="15.75" customHeight="1" x14ac:dyDescent="0.15">
      <c r="A706" s="174"/>
      <c r="B706" s="230"/>
    </row>
    <row r="707" spans="1:2" ht="15.75" customHeight="1" x14ac:dyDescent="0.15">
      <c r="A707" s="174"/>
      <c r="B707" s="230"/>
    </row>
    <row r="708" spans="1:2" ht="15.75" customHeight="1" x14ac:dyDescent="0.15">
      <c r="A708" s="174"/>
      <c r="B708" s="230"/>
    </row>
    <row r="709" spans="1:2" ht="15.75" customHeight="1" x14ac:dyDescent="0.15">
      <c r="A709" s="174"/>
      <c r="B709" s="230"/>
    </row>
    <row r="710" spans="1:2" ht="15.75" customHeight="1" x14ac:dyDescent="0.15">
      <c r="A710" s="174"/>
      <c r="B710" s="230"/>
    </row>
    <row r="711" spans="1:2" ht="15.75" customHeight="1" x14ac:dyDescent="0.15">
      <c r="A711" s="174"/>
      <c r="B711" s="230"/>
    </row>
    <row r="712" spans="1:2" ht="15.75" customHeight="1" x14ac:dyDescent="0.15">
      <c r="A712" s="174"/>
      <c r="B712" s="230"/>
    </row>
    <row r="713" spans="1:2" ht="15.75" customHeight="1" x14ac:dyDescent="0.15">
      <c r="A713" s="174"/>
      <c r="B713" s="230"/>
    </row>
    <row r="714" spans="1:2" ht="15.75" customHeight="1" x14ac:dyDescent="0.15">
      <c r="A714" s="174"/>
      <c r="B714" s="230"/>
    </row>
    <row r="715" spans="1:2" ht="15.75" customHeight="1" x14ac:dyDescent="0.15">
      <c r="A715" s="174"/>
      <c r="B715" s="230"/>
    </row>
    <row r="716" spans="1:2" ht="15.75" customHeight="1" x14ac:dyDescent="0.15">
      <c r="A716" s="174"/>
      <c r="B716" s="230"/>
    </row>
    <row r="717" spans="1:2" ht="15.75" customHeight="1" x14ac:dyDescent="0.15">
      <c r="A717" s="174"/>
      <c r="B717" s="230"/>
    </row>
    <row r="718" spans="1:2" ht="15.75" customHeight="1" x14ac:dyDescent="0.15">
      <c r="A718" s="174"/>
      <c r="B718" s="230"/>
    </row>
    <row r="719" spans="1:2" ht="15.75" customHeight="1" x14ac:dyDescent="0.15">
      <c r="A719" s="174"/>
      <c r="B719" s="230"/>
    </row>
    <row r="720" spans="1:2" ht="15.75" customHeight="1" x14ac:dyDescent="0.15">
      <c r="A720" s="174"/>
      <c r="B720" s="230"/>
    </row>
    <row r="721" spans="1:2" ht="15.75" customHeight="1" x14ac:dyDescent="0.15">
      <c r="A721" s="174"/>
      <c r="B721" s="230"/>
    </row>
    <row r="722" spans="1:2" ht="15.75" customHeight="1" x14ac:dyDescent="0.15">
      <c r="A722" s="174"/>
      <c r="B722" s="230"/>
    </row>
    <row r="723" spans="1:2" ht="15.75" customHeight="1" x14ac:dyDescent="0.15">
      <c r="A723" s="174"/>
      <c r="B723" s="230"/>
    </row>
    <row r="724" spans="1:2" ht="15.75" customHeight="1" x14ac:dyDescent="0.15">
      <c r="A724" s="174"/>
      <c r="B724" s="230"/>
    </row>
    <row r="725" spans="1:2" ht="15.75" customHeight="1" x14ac:dyDescent="0.15">
      <c r="A725" s="174"/>
      <c r="B725" s="230"/>
    </row>
    <row r="726" spans="1:2" ht="15.75" customHeight="1" x14ac:dyDescent="0.15">
      <c r="A726" s="174"/>
      <c r="B726" s="230"/>
    </row>
    <row r="727" spans="1:2" ht="15.75" customHeight="1" x14ac:dyDescent="0.15">
      <c r="A727" s="174"/>
      <c r="B727" s="230"/>
    </row>
    <row r="728" spans="1:2" ht="15.75" customHeight="1" x14ac:dyDescent="0.15">
      <c r="A728" s="174"/>
      <c r="B728" s="230"/>
    </row>
    <row r="729" spans="1:2" ht="15.75" customHeight="1" x14ac:dyDescent="0.15">
      <c r="A729" s="174"/>
      <c r="B729" s="230"/>
    </row>
    <row r="730" spans="1:2" ht="15.75" customHeight="1" x14ac:dyDescent="0.15">
      <c r="A730" s="174"/>
      <c r="B730" s="230"/>
    </row>
    <row r="731" spans="1:2" ht="15.75" customHeight="1" x14ac:dyDescent="0.15">
      <c r="A731" s="174"/>
      <c r="B731" s="230"/>
    </row>
    <row r="732" spans="1:2" ht="15.75" customHeight="1" x14ac:dyDescent="0.15">
      <c r="A732" s="174"/>
      <c r="B732" s="230"/>
    </row>
    <row r="733" spans="1:2" ht="15.75" customHeight="1" x14ac:dyDescent="0.15">
      <c r="A733" s="174"/>
      <c r="B733" s="230"/>
    </row>
    <row r="734" spans="1:2" ht="15.75" customHeight="1" x14ac:dyDescent="0.15">
      <c r="A734" s="174"/>
      <c r="B734" s="230"/>
    </row>
    <row r="735" spans="1:2" ht="15.75" customHeight="1" x14ac:dyDescent="0.15">
      <c r="A735" s="174"/>
      <c r="B735" s="230"/>
    </row>
    <row r="736" spans="1:2" ht="15.75" customHeight="1" x14ac:dyDescent="0.15">
      <c r="A736" s="174"/>
      <c r="B736" s="230"/>
    </row>
    <row r="737" spans="1:2" ht="15.75" customHeight="1" x14ac:dyDescent="0.15">
      <c r="A737" s="174"/>
      <c r="B737" s="230"/>
    </row>
    <row r="738" spans="1:2" ht="15.75" customHeight="1" x14ac:dyDescent="0.15">
      <c r="A738" s="174"/>
      <c r="B738" s="230"/>
    </row>
    <row r="739" spans="1:2" ht="15.75" customHeight="1" x14ac:dyDescent="0.15">
      <c r="A739" s="174"/>
      <c r="B739" s="230"/>
    </row>
    <row r="740" spans="1:2" ht="15.75" customHeight="1" x14ac:dyDescent="0.15">
      <c r="A740" s="174"/>
      <c r="B740" s="230"/>
    </row>
    <row r="741" spans="1:2" ht="15.75" customHeight="1" x14ac:dyDescent="0.15">
      <c r="A741" s="174"/>
      <c r="B741" s="230"/>
    </row>
    <row r="742" spans="1:2" ht="15.75" customHeight="1" x14ac:dyDescent="0.15">
      <c r="A742" s="174"/>
      <c r="B742" s="230"/>
    </row>
    <row r="743" spans="1:2" ht="15.75" customHeight="1" x14ac:dyDescent="0.15">
      <c r="A743" s="174"/>
      <c r="B743" s="230"/>
    </row>
    <row r="744" spans="1:2" ht="15.75" customHeight="1" x14ac:dyDescent="0.15">
      <c r="A744" s="174"/>
      <c r="B744" s="230"/>
    </row>
    <row r="745" spans="1:2" ht="15.75" customHeight="1" x14ac:dyDescent="0.15">
      <c r="A745" s="174"/>
      <c r="B745" s="230"/>
    </row>
    <row r="746" spans="1:2" ht="15.75" customHeight="1" x14ac:dyDescent="0.15">
      <c r="A746" s="174"/>
      <c r="B746" s="230"/>
    </row>
    <row r="747" spans="1:2" ht="15.75" customHeight="1" x14ac:dyDescent="0.15">
      <c r="A747" s="174"/>
      <c r="B747" s="230"/>
    </row>
    <row r="748" spans="1:2" ht="15.75" customHeight="1" x14ac:dyDescent="0.15">
      <c r="A748" s="174"/>
      <c r="B748" s="230"/>
    </row>
    <row r="749" spans="1:2" ht="15.75" customHeight="1" x14ac:dyDescent="0.15">
      <c r="A749" s="174"/>
      <c r="B749" s="230"/>
    </row>
    <row r="750" spans="1:2" ht="15.75" customHeight="1" x14ac:dyDescent="0.15">
      <c r="A750" s="174"/>
      <c r="B750" s="230"/>
    </row>
    <row r="751" spans="1:2" ht="15.75" customHeight="1" x14ac:dyDescent="0.15">
      <c r="A751" s="174"/>
      <c r="B751" s="230"/>
    </row>
    <row r="752" spans="1:2" ht="15.75" customHeight="1" x14ac:dyDescent="0.15">
      <c r="A752" s="174"/>
      <c r="B752" s="230"/>
    </row>
    <row r="753" spans="1:2" ht="15.75" customHeight="1" x14ac:dyDescent="0.15">
      <c r="A753" s="174"/>
      <c r="B753" s="230"/>
    </row>
    <row r="754" spans="1:2" ht="15.75" customHeight="1" x14ac:dyDescent="0.15">
      <c r="A754" s="174"/>
      <c r="B754" s="230"/>
    </row>
    <row r="755" spans="1:2" ht="15.75" customHeight="1" x14ac:dyDescent="0.15">
      <c r="A755" s="174"/>
      <c r="B755" s="230"/>
    </row>
    <row r="756" spans="1:2" ht="15.75" customHeight="1" x14ac:dyDescent="0.15">
      <c r="A756" s="174"/>
      <c r="B756" s="230"/>
    </row>
    <row r="757" spans="1:2" ht="15.75" customHeight="1" x14ac:dyDescent="0.15">
      <c r="A757" s="174"/>
      <c r="B757" s="230"/>
    </row>
    <row r="758" spans="1:2" ht="15.75" customHeight="1" x14ac:dyDescent="0.15">
      <c r="A758" s="174"/>
      <c r="B758" s="230"/>
    </row>
    <row r="759" spans="1:2" ht="15.75" customHeight="1" x14ac:dyDescent="0.15">
      <c r="A759" s="174"/>
      <c r="B759" s="230"/>
    </row>
    <row r="760" spans="1:2" ht="15.75" customHeight="1" x14ac:dyDescent="0.15">
      <c r="A760" s="174"/>
      <c r="B760" s="230"/>
    </row>
    <row r="761" spans="1:2" ht="15.75" customHeight="1" x14ac:dyDescent="0.15">
      <c r="A761" s="174"/>
      <c r="B761" s="230"/>
    </row>
    <row r="762" spans="1:2" ht="15.75" customHeight="1" x14ac:dyDescent="0.15">
      <c r="A762" s="174"/>
      <c r="B762" s="230"/>
    </row>
    <row r="763" spans="1:2" ht="15.75" customHeight="1" x14ac:dyDescent="0.15">
      <c r="A763" s="174"/>
      <c r="B763" s="230"/>
    </row>
    <row r="764" spans="1:2" ht="15.75" customHeight="1" x14ac:dyDescent="0.15">
      <c r="A764" s="174"/>
      <c r="B764" s="230"/>
    </row>
    <row r="765" spans="1:2" ht="15.75" customHeight="1" x14ac:dyDescent="0.15">
      <c r="A765" s="174"/>
      <c r="B765" s="230"/>
    </row>
    <row r="766" spans="1:2" ht="15.75" customHeight="1" x14ac:dyDescent="0.15">
      <c r="A766" s="174"/>
      <c r="B766" s="230"/>
    </row>
    <row r="767" spans="1:2" ht="15.75" customHeight="1" x14ac:dyDescent="0.15">
      <c r="A767" s="174"/>
      <c r="B767" s="230"/>
    </row>
    <row r="768" spans="1:2" ht="15.75" customHeight="1" x14ac:dyDescent="0.15">
      <c r="A768" s="174"/>
      <c r="B768" s="230"/>
    </row>
    <row r="769" spans="1:2" ht="15.75" customHeight="1" x14ac:dyDescent="0.15">
      <c r="A769" s="174"/>
      <c r="B769" s="230"/>
    </row>
    <row r="770" spans="1:2" ht="15.75" customHeight="1" x14ac:dyDescent="0.15">
      <c r="A770" s="174"/>
      <c r="B770" s="230"/>
    </row>
    <row r="771" spans="1:2" ht="15.75" customHeight="1" x14ac:dyDescent="0.15">
      <c r="A771" s="174"/>
      <c r="B771" s="230"/>
    </row>
    <row r="772" spans="1:2" ht="15.75" customHeight="1" x14ac:dyDescent="0.15">
      <c r="A772" s="174"/>
      <c r="B772" s="230"/>
    </row>
    <row r="773" spans="1:2" ht="15.75" customHeight="1" x14ac:dyDescent="0.15">
      <c r="A773" s="174"/>
      <c r="B773" s="230"/>
    </row>
    <row r="774" spans="1:2" ht="15.75" customHeight="1" x14ac:dyDescent="0.15">
      <c r="A774" s="174"/>
      <c r="B774" s="230"/>
    </row>
    <row r="775" spans="1:2" ht="15.75" customHeight="1" x14ac:dyDescent="0.15">
      <c r="A775" s="174"/>
      <c r="B775" s="230"/>
    </row>
    <row r="776" spans="1:2" ht="15.75" customHeight="1" x14ac:dyDescent="0.15">
      <c r="A776" s="174"/>
      <c r="B776" s="230"/>
    </row>
    <row r="777" spans="1:2" ht="15.75" customHeight="1" x14ac:dyDescent="0.15">
      <c r="A777" s="174"/>
      <c r="B777" s="230"/>
    </row>
    <row r="778" spans="1:2" ht="15.75" customHeight="1" x14ac:dyDescent="0.15">
      <c r="A778" s="174"/>
      <c r="B778" s="230"/>
    </row>
    <row r="779" spans="1:2" ht="15.75" customHeight="1" x14ac:dyDescent="0.15">
      <c r="A779" s="174"/>
      <c r="B779" s="230"/>
    </row>
    <row r="780" spans="1:2" ht="15.75" customHeight="1" x14ac:dyDescent="0.15">
      <c r="A780" s="174"/>
      <c r="B780" s="230"/>
    </row>
    <row r="781" spans="1:2" ht="15.75" customHeight="1" x14ac:dyDescent="0.15">
      <c r="A781" s="174"/>
      <c r="B781" s="230"/>
    </row>
    <row r="782" spans="1:2" ht="15.75" customHeight="1" x14ac:dyDescent="0.15">
      <c r="A782" s="174"/>
      <c r="B782" s="230"/>
    </row>
    <row r="783" spans="1:2" ht="15.75" customHeight="1" x14ac:dyDescent="0.15">
      <c r="A783" s="174"/>
      <c r="B783" s="230"/>
    </row>
    <row r="784" spans="1:2" ht="15.75" customHeight="1" x14ac:dyDescent="0.15">
      <c r="A784" s="174"/>
      <c r="B784" s="230"/>
    </row>
    <row r="785" spans="1:2" ht="15.75" customHeight="1" x14ac:dyDescent="0.15">
      <c r="A785" s="174"/>
      <c r="B785" s="230"/>
    </row>
    <row r="786" spans="1:2" ht="15.75" customHeight="1" x14ac:dyDescent="0.15">
      <c r="A786" s="174"/>
      <c r="B786" s="230"/>
    </row>
    <row r="787" spans="1:2" ht="15.75" customHeight="1" x14ac:dyDescent="0.15">
      <c r="A787" s="174"/>
      <c r="B787" s="230"/>
    </row>
    <row r="788" spans="1:2" ht="15.75" customHeight="1" x14ac:dyDescent="0.15">
      <c r="A788" s="174"/>
      <c r="B788" s="230"/>
    </row>
    <row r="789" spans="1:2" ht="15.75" customHeight="1" x14ac:dyDescent="0.15">
      <c r="A789" s="174"/>
      <c r="B789" s="230"/>
    </row>
    <row r="790" spans="1:2" ht="15.75" customHeight="1" x14ac:dyDescent="0.15">
      <c r="A790" s="174"/>
      <c r="B790" s="230"/>
    </row>
    <row r="791" spans="1:2" ht="15.75" customHeight="1" x14ac:dyDescent="0.15">
      <c r="A791" s="174"/>
      <c r="B791" s="230"/>
    </row>
    <row r="792" spans="1:2" ht="15.75" customHeight="1" x14ac:dyDescent="0.15">
      <c r="A792" s="174"/>
      <c r="B792" s="230"/>
    </row>
    <row r="793" spans="1:2" ht="15.75" customHeight="1" x14ac:dyDescent="0.15">
      <c r="A793" s="174"/>
      <c r="B793" s="230"/>
    </row>
    <row r="794" spans="1:2" ht="15.75" customHeight="1" x14ac:dyDescent="0.15">
      <c r="A794" s="174"/>
      <c r="B794" s="230"/>
    </row>
    <row r="795" spans="1:2" ht="15.75" customHeight="1" x14ac:dyDescent="0.15">
      <c r="A795" s="174"/>
      <c r="B795" s="230"/>
    </row>
    <row r="796" spans="1:2" ht="15.75" customHeight="1" x14ac:dyDescent="0.15">
      <c r="A796" s="174"/>
      <c r="B796" s="230"/>
    </row>
    <row r="797" spans="1:2" ht="15.75" customHeight="1" x14ac:dyDescent="0.15">
      <c r="A797" s="174"/>
      <c r="B797" s="230"/>
    </row>
    <row r="798" spans="1:2" ht="15.75" customHeight="1" x14ac:dyDescent="0.15">
      <c r="A798" s="174"/>
      <c r="B798" s="230"/>
    </row>
    <row r="799" spans="1:2" ht="15.75" customHeight="1" x14ac:dyDescent="0.15">
      <c r="A799" s="174"/>
      <c r="B799" s="230"/>
    </row>
    <row r="800" spans="1:2" ht="15.75" customHeight="1" x14ac:dyDescent="0.15">
      <c r="A800" s="174"/>
      <c r="B800" s="230"/>
    </row>
    <row r="801" spans="1:2" ht="15.75" customHeight="1" x14ac:dyDescent="0.15">
      <c r="A801" s="174"/>
      <c r="B801" s="230"/>
    </row>
    <row r="802" spans="1:2" ht="15.75" customHeight="1" x14ac:dyDescent="0.15">
      <c r="A802" s="174"/>
      <c r="B802" s="230"/>
    </row>
    <row r="803" spans="1:2" ht="15.75" customHeight="1" x14ac:dyDescent="0.15">
      <c r="A803" s="174"/>
      <c r="B803" s="230"/>
    </row>
    <row r="804" spans="1:2" ht="15.75" customHeight="1" x14ac:dyDescent="0.15">
      <c r="A804" s="174"/>
      <c r="B804" s="230"/>
    </row>
    <row r="805" spans="1:2" ht="15.75" customHeight="1" x14ac:dyDescent="0.15">
      <c r="A805" s="174"/>
      <c r="B805" s="230"/>
    </row>
    <row r="806" spans="1:2" ht="15.75" customHeight="1" x14ac:dyDescent="0.15">
      <c r="A806" s="174"/>
      <c r="B806" s="230"/>
    </row>
    <row r="807" spans="1:2" ht="15.75" customHeight="1" x14ac:dyDescent="0.15">
      <c r="A807" s="174"/>
      <c r="B807" s="230"/>
    </row>
    <row r="808" spans="1:2" ht="15.75" customHeight="1" x14ac:dyDescent="0.15">
      <c r="A808" s="174"/>
      <c r="B808" s="230"/>
    </row>
    <row r="809" spans="1:2" ht="15.75" customHeight="1" x14ac:dyDescent="0.15">
      <c r="A809" s="174"/>
      <c r="B809" s="230"/>
    </row>
    <row r="810" spans="1:2" ht="15.75" customHeight="1" x14ac:dyDescent="0.15">
      <c r="A810" s="174"/>
      <c r="B810" s="230"/>
    </row>
    <row r="811" spans="1:2" ht="15.75" customHeight="1" x14ac:dyDescent="0.15">
      <c r="A811" s="174"/>
      <c r="B811" s="230"/>
    </row>
    <row r="812" spans="1:2" ht="15.75" customHeight="1" x14ac:dyDescent="0.15">
      <c r="A812" s="174"/>
      <c r="B812" s="230"/>
    </row>
    <row r="813" spans="1:2" ht="15.75" customHeight="1" x14ac:dyDescent="0.15">
      <c r="A813" s="174"/>
      <c r="B813" s="230"/>
    </row>
    <row r="814" spans="1:2" ht="15.75" customHeight="1" x14ac:dyDescent="0.15">
      <c r="A814" s="174"/>
      <c r="B814" s="230"/>
    </row>
    <row r="815" spans="1:2" ht="15.75" customHeight="1" x14ac:dyDescent="0.15">
      <c r="A815" s="174"/>
      <c r="B815" s="230"/>
    </row>
    <row r="816" spans="1:2" ht="15.75" customHeight="1" x14ac:dyDescent="0.15">
      <c r="A816" s="174"/>
      <c r="B816" s="230"/>
    </row>
    <row r="817" spans="1:2" ht="15.75" customHeight="1" x14ac:dyDescent="0.15">
      <c r="A817" s="174"/>
      <c r="B817" s="230"/>
    </row>
    <row r="818" spans="1:2" ht="15.75" customHeight="1" x14ac:dyDescent="0.15">
      <c r="A818" s="174"/>
      <c r="B818" s="230"/>
    </row>
    <row r="819" spans="1:2" ht="15.75" customHeight="1" x14ac:dyDescent="0.15">
      <c r="A819" s="174"/>
      <c r="B819" s="230"/>
    </row>
    <row r="820" spans="1:2" ht="15.75" customHeight="1" x14ac:dyDescent="0.15">
      <c r="A820" s="174"/>
      <c r="B820" s="230"/>
    </row>
    <row r="821" spans="1:2" ht="15.75" customHeight="1" x14ac:dyDescent="0.15">
      <c r="A821" s="174"/>
      <c r="B821" s="230"/>
    </row>
    <row r="822" spans="1:2" ht="15.75" customHeight="1" x14ac:dyDescent="0.15">
      <c r="A822" s="174"/>
      <c r="B822" s="230"/>
    </row>
    <row r="823" spans="1:2" ht="15.75" customHeight="1" x14ac:dyDescent="0.15">
      <c r="A823" s="174"/>
      <c r="B823" s="230"/>
    </row>
    <row r="824" spans="1:2" ht="15.75" customHeight="1" x14ac:dyDescent="0.15">
      <c r="A824" s="174"/>
      <c r="B824" s="230"/>
    </row>
    <row r="825" spans="1:2" ht="15.75" customHeight="1" x14ac:dyDescent="0.15">
      <c r="A825" s="174"/>
      <c r="B825" s="230"/>
    </row>
    <row r="826" spans="1:2" ht="15.75" customHeight="1" x14ac:dyDescent="0.15">
      <c r="A826" s="174"/>
      <c r="B826" s="230"/>
    </row>
    <row r="827" spans="1:2" ht="15.75" customHeight="1" x14ac:dyDescent="0.15">
      <c r="A827" s="174"/>
      <c r="B827" s="230"/>
    </row>
    <row r="828" spans="1:2" ht="15.75" customHeight="1" x14ac:dyDescent="0.15">
      <c r="A828" s="174"/>
      <c r="B828" s="230"/>
    </row>
    <row r="829" spans="1:2" ht="15.75" customHeight="1" x14ac:dyDescent="0.15">
      <c r="A829" s="174"/>
      <c r="B829" s="230"/>
    </row>
    <row r="830" spans="1:2" ht="15.75" customHeight="1" x14ac:dyDescent="0.15">
      <c r="A830" s="174"/>
      <c r="B830" s="230"/>
    </row>
    <row r="831" spans="1:2" ht="15.75" customHeight="1" x14ac:dyDescent="0.15">
      <c r="A831" s="174"/>
      <c r="B831" s="230"/>
    </row>
    <row r="832" spans="1:2" ht="15.75" customHeight="1" x14ac:dyDescent="0.15">
      <c r="A832" s="174"/>
      <c r="B832" s="230"/>
    </row>
    <row r="833" spans="1:2" ht="15.75" customHeight="1" x14ac:dyDescent="0.15">
      <c r="A833" s="174"/>
      <c r="B833" s="230"/>
    </row>
    <row r="834" spans="1:2" ht="15.75" customHeight="1" x14ac:dyDescent="0.15">
      <c r="A834" s="174"/>
      <c r="B834" s="230"/>
    </row>
    <row r="835" spans="1:2" ht="15.75" customHeight="1" x14ac:dyDescent="0.15">
      <c r="A835" s="174"/>
      <c r="B835" s="230"/>
    </row>
    <row r="836" spans="1:2" ht="15.75" customHeight="1" x14ac:dyDescent="0.15">
      <c r="A836" s="174"/>
      <c r="B836" s="230"/>
    </row>
    <row r="837" spans="1:2" ht="15.75" customHeight="1" x14ac:dyDescent="0.15">
      <c r="A837" s="174"/>
      <c r="B837" s="230"/>
    </row>
    <row r="838" spans="1:2" ht="15.75" customHeight="1" x14ac:dyDescent="0.15">
      <c r="A838" s="174"/>
      <c r="B838" s="230"/>
    </row>
    <row r="839" spans="1:2" ht="15.75" customHeight="1" x14ac:dyDescent="0.15">
      <c r="A839" s="174"/>
      <c r="B839" s="230"/>
    </row>
    <row r="840" spans="1:2" ht="15.75" customHeight="1" x14ac:dyDescent="0.15">
      <c r="A840" s="174"/>
      <c r="B840" s="230"/>
    </row>
    <row r="841" spans="1:2" ht="15.75" customHeight="1" x14ac:dyDescent="0.15">
      <c r="A841" s="174"/>
      <c r="B841" s="230"/>
    </row>
    <row r="842" spans="1:2" ht="15.75" customHeight="1" x14ac:dyDescent="0.15">
      <c r="A842" s="174"/>
      <c r="B842" s="230"/>
    </row>
    <row r="843" spans="1:2" ht="15.75" customHeight="1" x14ac:dyDescent="0.15">
      <c r="A843" s="174"/>
      <c r="B843" s="230"/>
    </row>
    <row r="844" spans="1:2" ht="15.75" customHeight="1" x14ac:dyDescent="0.15">
      <c r="A844" s="174"/>
      <c r="B844" s="230"/>
    </row>
    <row r="845" spans="1:2" ht="15.75" customHeight="1" x14ac:dyDescent="0.15">
      <c r="A845" s="174"/>
      <c r="B845" s="230"/>
    </row>
    <row r="846" spans="1:2" ht="15.75" customHeight="1" x14ac:dyDescent="0.15">
      <c r="A846" s="174"/>
      <c r="B846" s="230"/>
    </row>
    <row r="847" spans="1:2" ht="15.75" customHeight="1" x14ac:dyDescent="0.15">
      <c r="A847" s="174"/>
      <c r="B847" s="230"/>
    </row>
    <row r="848" spans="1:2" ht="15.75" customHeight="1" x14ac:dyDescent="0.15">
      <c r="A848" s="174"/>
      <c r="B848" s="230"/>
    </row>
    <row r="849" spans="1:2" ht="15.75" customHeight="1" x14ac:dyDescent="0.15">
      <c r="A849" s="174"/>
      <c r="B849" s="230"/>
    </row>
    <row r="850" spans="1:2" ht="15.75" customHeight="1" x14ac:dyDescent="0.15">
      <c r="A850" s="174"/>
      <c r="B850" s="230"/>
    </row>
    <row r="851" spans="1:2" ht="15.75" customHeight="1" x14ac:dyDescent="0.15">
      <c r="A851" s="174"/>
      <c r="B851" s="230"/>
    </row>
    <row r="852" spans="1:2" ht="15.75" customHeight="1" x14ac:dyDescent="0.15">
      <c r="A852" s="174"/>
      <c r="B852" s="230"/>
    </row>
    <row r="853" spans="1:2" ht="15.75" customHeight="1" x14ac:dyDescent="0.15">
      <c r="A853" s="174"/>
      <c r="B853" s="230"/>
    </row>
    <row r="854" spans="1:2" ht="15.75" customHeight="1" x14ac:dyDescent="0.15">
      <c r="A854" s="174"/>
      <c r="B854" s="230"/>
    </row>
    <row r="855" spans="1:2" ht="15.75" customHeight="1" x14ac:dyDescent="0.15">
      <c r="A855" s="174"/>
      <c r="B855" s="230"/>
    </row>
    <row r="856" spans="1:2" ht="15.75" customHeight="1" x14ac:dyDescent="0.15">
      <c r="A856" s="174"/>
      <c r="B856" s="230"/>
    </row>
    <row r="857" spans="1:2" ht="15.75" customHeight="1" x14ac:dyDescent="0.15">
      <c r="A857" s="174"/>
      <c r="B857" s="230"/>
    </row>
    <row r="858" spans="1:2" ht="15.75" customHeight="1" x14ac:dyDescent="0.15">
      <c r="A858" s="174"/>
      <c r="B858" s="230"/>
    </row>
    <row r="859" spans="1:2" ht="15.75" customHeight="1" x14ac:dyDescent="0.15">
      <c r="A859" s="174"/>
      <c r="B859" s="230"/>
    </row>
    <row r="860" spans="1:2" ht="15.75" customHeight="1" x14ac:dyDescent="0.15">
      <c r="A860" s="174"/>
      <c r="B860" s="230"/>
    </row>
    <row r="861" spans="1:2" ht="15.75" customHeight="1" x14ac:dyDescent="0.15">
      <c r="A861" s="174"/>
      <c r="B861" s="230"/>
    </row>
    <row r="862" spans="1:2" ht="15.75" customHeight="1" x14ac:dyDescent="0.15">
      <c r="A862" s="174"/>
      <c r="B862" s="230"/>
    </row>
    <row r="863" spans="1:2" ht="15.75" customHeight="1" x14ac:dyDescent="0.15">
      <c r="A863" s="174"/>
      <c r="B863" s="230"/>
    </row>
    <row r="864" spans="1:2" ht="15.75" customHeight="1" x14ac:dyDescent="0.15">
      <c r="A864" s="174"/>
      <c r="B864" s="230"/>
    </row>
    <row r="865" spans="1:2" ht="15.75" customHeight="1" x14ac:dyDescent="0.15">
      <c r="A865" s="174"/>
      <c r="B865" s="230"/>
    </row>
    <row r="866" spans="1:2" ht="15.75" customHeight="1" x14ac:dyDescent="0.15">
      <c r="A866" s="174"/>
      <c r="B866" s="230"/>
    </row>
    <row r="867" spans="1:2" ht="15.75" customHeight="1" x14ac:dyDescent="0.15">
      <c r="A867" s="174"/>
      <c r="B867" s="230"/>
    </row>
    <row r="868" spans="1:2" ht="15.75" customHeight="1" x14ac:dyDescent="0.15">
      <c r="A868" s="174"/>
      <c r="B868" s="230"/>
    </row>
    <row r="869" spans="1:2" ht="15.75" customHeight="1" x14ac:dyDescent="0.15">
      <c r="A869" s="174"/>
      <c r="B869" s="230"/>
    </row>
    <row r="870" spans="1:2" ht="15.75" customHeight="1" x14ac:dyDescent="0.15">
      <c r="A870" s="174"/>
      <c r="B870" s="230"/>
    </row>
    <row r="871" spans="1:2" ht="15.75" customHeight="1" x14ac:dyDescent="0.15">
      <c r="A871" s="174"/>
      <c r="B871" s="230"/>
    </row>
    <row r="872" spans="1:2" ht="15.75" customHeight="1" x14ac:dyDescent="0.15">
      <c r="A872" s="174"/>
      <c r="B872" s="230"/>
    </row>
    <row r="873" spans="1:2" ht="15.75" customHeight="1" x14ac:dyDescent="0.15">
      <c r="A873" s="174"/>
      <c r="B873" s="230"/>
    </row>
    <row r="874" spans="1:2" ht="15.75" customHeight="1" x14ac:dyDescent="0.15">
      <c r="A874" s="174"/>
      <c r="B874" s="230"/>
    </row>
    <row r="875" spans="1:2" ht="15.75" customHeight="1" x14ac:dyDescent="0.15">
      <c r="A875" s="174"/>
      <c r="B875" s="230"/>
    </row>
    <row r="876" spans="1:2" ht="15.75" customHeight="1" x14ac:dyDescent="0.15">
      <c r="A876" s="174"/>
      <c r="B876" s="230"/>
    </row>
    <row r="877" spans="1:2" ht="15.75" customHeight="1" x14ac:dyDescent="0.15">
      <c r="A877" s="174"/>
      <c r="B877" s="230"/>
    </row>
    <row r="878" spans="1:2" ht="15.75" customHeight="1" x14ac:dyDescent="0.15">
      <c r="A878" s="174"/>
      <c r="B878" s="230"/>
    </row>
    <row r="879" spans="1:2" ht="15.75" customHeight="1" x14ac:dyDescent="0.15">
      <c r="A879" s="174"/>
      <c r="B879" s="230"/>
    </row>
    <row r="880" spans="1:2" ht="15.75" customHeight="1" x14ac:dyDescent="0.15">
      <c r="A880" s="174"/>
      <c r="B880" s="230"/>
    </row>
    <row r="881" spans="1:2" ht="15.75" customHeight="1" x14ac:dyDescent="0.15">
      <c r="A881" s="174"/>
      <c r="B881" s="230"/>
    </row>
    <row r="882" spans="1:2" ht="15.75" customHeight="1" x14ac:dyDescent="0.15">
      <c r="A882" s="174"/>
      <c r="B882" s="230"/>
    </row>
    <row r="883" spans="1:2" ht="15.75" customHeight="1" x14ac:dyDescent="0.15">
      <c r="A883" s="174"/>
      <c r="B883" s="230"/>
    </row>
    <row r="884" spans="1:2" ht="15.75" customHeight="1" x14ac:dyDescent="0.15">
      <c r="A884" s="174"/>
      <c r="B884" s="230"/>
    </row>
    <row r="885" spans="1:2" ht="15.75" customHeight="1" x14ac:dyDescent="0.15">
      <c r="A885" s="174"/>
      <c r="B885" s="230"/>
    </row>
    <row r="886" spans="1:2" ht="15.75" customHeight="1" x14ac:dyDescent="0.15">
      <c r="A886" s="174"/>
      <c r="B886" s="230"/>
    </row>
    <row r="887" spans="1:2" ht="15.75" customHeight="1" x14ac:dyDescent="0.15">
      <c r="A887" s="174"/>
      <c r="B887" s="230"/>
    </row>
    <row r="888" spans="1:2" ht="15.75" customHeight="1" x14ac:dyDescent="0.15">
      <c r="A888" s="174"/>
      <c r="B888" s="230"/>
    </row>
    <row r="889" spans="1:2" ht="15.75" customHeight="1" x14ac:dyDescent="0.15">
      <c r="A889" s="174"/>
      <c r="B889" s="230"/>
    </row>
    <row r="890" spans="1:2" ht="15.75" customHeight="1" x14ac:dyDescent="0.15">
      <c r="A890" s="174"/>
      <c r="B890" s="230"/>
    </row>
    <row r="891" spans="1:2" ht="15.75" customHeight="1" x14ac:dyDescent="0.15">
      <c r="A891" s="174"/>
      <c r="B891" s="230"/>
    </row>
    <row r="892" spans="1:2" ht="15.75" customHeight="1" x14ac:dyDescent="0.15">
      <c r="A892" s="174"/>
      <c r="B892" s="230"/>
    </row>
    <row r="893" spans="1:2" ht="15.75" customHeight="1" x14ac:dyDescent="0.15">
      <c r="A893" s="174"/>
      <c r="B893" s="230"/>
    </row>
    <row r="894" spans="1:2" ht="15.75" customHeight="1" x14ac:dyDescent="0.15">
      <c r="A894" s="174"/>
      <c r="B894" s="230"/>
    </row>
    <row r="895" spans="1:2" ht="15.75" customHeight="1" x14ac:dyDescent="0.15">
      <c r="A895" s="174"/>
      <c r="B895" s="230"/>
    </row>
    <row r="896" spans="1:2" ht="15.75" customHeight="1" x14ac:dyDescent="0.15">
      <c r="A896" s="174"/>
      <c r="B896" s="230"/>
    </row>
    <row r="897" spans="1:2" ht="15.75" customHeight="1" x14ac:dyDescent="0.15">
      <c r="A897" s="174"/>
      <c r="B897" s="230"/>
    </row>
    <row r="898" spans="1:2" ht="15.75" customHeight="1" x14ac:dyDescent="0.15">
      <c r="A898" s="174"/>
      <c r="B898" s="230"/>
    </row>
    <row r="899" spans="1:2" ht="15.75" customHeight="1" x14ac:dyDescent="0.15">
      <c r="A899" s="174"/>
      <c r="B899" s="230"/>
    </row>
    <row r="900" spans="1:2" ht="15.75" customHeight="1" x14ac:dyDescent="0.15">
      <c r="A900" s="174"/>
      <c r="B900" s="230"/>
    </row>
    <row r="901" spans="1:2" ht="15.75" customHeight="1" x14ac:dyDescent="0.15">
      <c r="A901" s="174"/>
      <c r="B901" s="230"/>
    </row>
    <row r="902" spans="1:2" ht="15.75" customHeight="1" x14ac:dyDescent="0.15">
      <c r="A902" s="174"/>
      <c r="B902" s="230"/>
    </row>
    <row r="903" spans="1:2" ht="15.75" customHeight="1" x14ac:dyDescent="0.15">
      <c r="A903" s="174"/>
      <c r="B903" s="230"/>
    </row>
    <row r="904" spans="1:2" ht="15.75" customHeight="1" x14ac:dyDescent="0.15">
      <c r="A904" s="174"/>
      <c r="B904" s="230"/>
    </row>
    <row r="905" spans="1:2" ht="15.75" customHeight="1" x14ac:dyDescent="0.15">
      <c r="A905" s="174"/>
      <c r="B905" s="230"/>
    </row>
    <row r="906" spans="1:2" ht="15.75" customHeight="1" x14ac:dyDescent="0.15">
      <c r="A906" s="174"/>
      <c r="B906" s="230"/>
    </row>
    <row r="907" spans="1:2" ht="15.75" customHeight="1" x14ac:dyDescent="0.15">
      <c r="A907" s="174"/>
      <c r="B907" s="230"/>
    </row>
    <row r="908" spans="1:2" ht="15.75" customHeight="1" x14ac:dyDescent="0.15">
      <c r="A908" s="174"/>
      <c r="B908" s="230"/>
    </row>
    <row r="909" spans="1:2" ht="15.75" customHeight="1" x14ac:dyDescent="0.15">
      <c r="A909" s="174"/>
      <c r="B909" s="230"/>
    </row>
    <row r="910" spans="1:2" ht="15.75" customHeight="1" x14ac:dyDescent="0.15">
      <c r="A910" s="174"/>
      <c r="B910" s="230"/>
    </row>
    <row r="911" spans="1:2" ht="15.75" customHeight="1" x14ac:dyDescent="0.15">
      <c r="A911" s="174"/>
      <c r="B911" s="230"/>
    </row>
    <row r="912" spans="1:2" ht="15.75" customHeight="1" x14ac:dyDescent="0.15">
      <c r="A912" s="174"/>
      <c r="B912" s="230"/>
    </row>
    <row r="913" spans="1:2" ht="15.75" customHeight="1" x14ac:dyDescent="0.15">
      <c r="A913" s="174"/>
      <c r="B913" s="230"/>
    </row>
    <row r="914" spans="1:2" ht="15.75" customHeight="1" x14ac:dyDescent="0.15">
      <c r="A914" s="174"/>
      <c r="B914" s="230"/>
    </row>
    <row r="915" spans="1:2" ht="15.75" customHeight="1" x14ac:dyDescent="0.15">
      <c r="A915" s="174"/>
      <c r="B915" s="230"/>
    </row>
    <row r="916" spans="1:2" ht="15.75" customHeight="1" x14ac:dyDescent="0.15">
      <c r="A916" s="174"/>
      <c r="B916" s="230"/>
    </row>
    <row r="917" spans="1:2" ht="15.75" customHeight="1" x14ac:dyDescent="0.15">
      <c r="A917" s="174"/>
      <c r="B917" s="230"/>
    </row>
    <row r="918" spans="1:2" ht="15.75" customHeight="1" x14ac:dyDescent="0.15">
      <c r="A918" s="174"/>
      <c r="B918" s="230"/>
    </row>
    <row r="919" spans="1:2" ht="15.75" customHeight="1" x14ac:dyDescent="0.15">
      <c r="A919" s="174"/>
      <c r="B919" s="230"/>
    </row>
    <row r="920" spans="1:2" ht="15.75" customHeight="1" x14ac:dyDescent="0.15">
      <c r="A920" s="174"/>
      <c r="B920" s="230"/>
    </row>
    <row r="921" spans="1:2" ht="15.75" customHeight="1" x14ac:dyDescent="0.15">
      <c r="A921" s="174"/>
      <c r="B921" s="230"/>
    </row>
    <row r="922" spans="1:2" ht="15.75" customHeight="1" x14ac:dyDescent="0.15">
      <c r="A922" s="174"/>
      <c r="B922" s="230"/>
    </row>
    <row r="923" spans="1:2" ht="15.75" customHeight="1" x14ac:dyDescent="0.15">
      <c r="A923" s="174"/>
      <c r="B923" s="230"/>
    </row>
    <row r="924" spans="1:2" ht="15.75" customHeight="1" x14ac:dyDescent="0.15">
      <c r="A924" s="174"/>
      <c r="B924" s="230"/>
    </row>
    <row r="925" spans="1:2" ht="15.75" customHeight="1" x14ac:dyDescent="0.15">
      <c r="A925" s="174"/>
      <c r="B925" s="230"/>
    </row>
    <row r="926" spans="1:2" ht="15.75" customHeight="1" x14ac:dyDescent="0.15">
      <c r="A926" s="174"/>
      <c r="B926" s="230"/>
    </row>
    <row r="927" spans="1:2" ht="15.75" customHeight="1" x14ac:dyDescent="0.15">
      <c r="A927" s="174"/>
      <c r="B927" s="230"/>
    </row>
    <row r="928" spans="1:2" ht="15.75" customHeight="1" x14ac:dyDescent="0.15">
      <c r="A928" s="174"/>
      <c r="B928" s="230"/>
    </row>
    <row r="929" spans="1:2" ht="15.75" customHeight="1" x14ac:dyDescent="0.15">
      <c r="A929" s="174"/>
      <c r="B929" s="230"/>
    </row>
    <row r="930" spans="1:2" ht="15.75" customHeight="1" x14ac:dyDescent="0.15">
      <c r="A930" s="174"/>
      <c r="B930" s="230"/>
    </row>
    <row r="931" spans="1:2" ht="15.75" customHeight="1" x14ac:dyDescent="0.15">
      <c r="A931" s="174"/>
      <c r="B931" s="230"/>
    </row>
    <row r="932" spans="1:2" ht="15.75" customHeight="1" x14ac:dyDescent="0.15">
      <c r="A932" s="174"/>
      <c r="B932" s="230"/>
    </row>
    <row r="933" spans="1:2" ht="15.75" customHeight="1" x14ac:dyDescent="0.15">
      <c r="A933" s="174"/>
      <c r="B933" s="230"/>
    </row>
    <row r="934" spans="1:2" ht="15.75" customHeight="1" x14ac:dyDescent="0.15">
      <c r="A934" s="174"/>
      <c r="B934" s="230"/>
    </row>
    <row r="935" spans="1:2" ht="15.75" customHeight="1" x14ac:dyDescent="0.15">
      <c r="A935" s="174"/>
      <c r="B935" s="230"/>
    </row>
    <row r="936" spans="1:2" ht="15.75" customHeight="1" x14ac:dyDescent="0.15">
      <c r="A936" s="174"/>
      <c r="B936" s="230"/>
    </row>
    <row r="937" spans="1:2" ht="15.75" customHeight="1" x14ac:dyDescent="0.15">
      <c r="A937" s="174"/>
      <c r="B937" s="230"/>
    </row>
    <row r="938" spans="1:2" ht="15.75" customHeight="1" x14ac:dyDescent="0.15">
      <c r="A938" s="174"/>
      <c r="B938" s="230"/>
    </row>
    <row r="939" spans="1:2" ht="15.75" customHeight="1" x14ac:dyDescent="0.15">
      <c r="A939" s="174"/>
      <c r="B939" s="230"/>
    </row>
    <row r="940" spans="1:2" ht="15.75" customHeight="1" x14ac:dyDescent="0.15">
      <c r="A940" s="174"/>
      <c r="B940" s="230"/>
    </row>
    <row r="941" spans="1:2" ht="15.75" customHeight="1" x14ac:dyDescent="0.15">
      <c r="A941" s="174"/>
      <c r="B941" s="230"/>
    </row>
    <row r="942" spans="1:2" ht="15.75" customHeight="1" x14ac:dyDescent="0.15">
      <c r="A942" s="174"/>
      <c r="B942" s="230"/>
    </row>
    <row r="943" spans="1:2" ht="15.75" customHeight="1" x14ac:dyDescent="0.15">
      <c r="A943" s="174"/>
      <c r="B943" s="230"/>
    </row>
    <row r="944" spans="1:2" ht="15.75" customHeight="1" x14ac:dyDescent="0.15">
      <c r="A944" s="174"/>
      <c r="B944" s="230"/>
    </row>
    <row r="945" spans="1:2" ht="15.75" customHeight="1" x14ac:dyDescent="0.15">
      <c r="A945" s="174"/>
      <c r="B945" s="230"/>
    </row>
    <row r="946" spans="1:2" ht="15.75" customHeight="1" x14ac:dyDescent="0.15">
      <c r="A946" s="174"/>
      <c r="B946" s="230"/>
    </row>
    <row r="947" spans="1:2" ht="15.75" customHeight="1" x14ac:dyDescent="0.15">
      <c r="A947" s="174"/>
      <c r="B947" s="230"/>
    </row>
    <row r="948" spans="1:2" ht="15.75" customHeight="1" x14ac:dyDescent="0.15">
      <c r="A948" s="174"/>
      <c r="B948" s="230"/>
    </row>
  </sheetData>
  <phoneticPr fontId="30" type="noConversion"/>
  <pageMargins left="0.75" right="0.75" top="1" bottom="1" header="0.5" footer="0.5"/>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78"/>
  <sheetViews>
    <sheetView workbookViewId="0"/>
  </sheetViews>
  <sheetFormatPr baseColWidth="10" defaultColWidth="14.5" defaultRowHeight="15.75" customHeight="1" x14ac:dyDescent="0.15"/>
  <cols>
    <col min="1" max="1" width="28.5" style="5" customWidth="1"/>
    <col min="2" max="2" width="9.6640625" style="5" customWidth="1"/>
    <col min="3" max="3" width="79.6640625" style="5" customWidth="1"/>
    <col min="4" max="6" width="11.33203125" style="5" customWidth="1"/>
    <col min="7" max="7" width="44.1640625" style="209" customWidth="1"/>
    <col min="8" max="8" width="57.1640625" style="209" customWidth="1"/>
    <col min="9" max="24" width="8.83203125" style="5" customWidth="1"/>
    <col min="25" max="16384" width="14.5" style="5"/>
  </cols>
  <sheetData>
    <row r="1" spans="1:24" ht="28" customHeight="1" x14ac:dyDescent="0.15">
      <c r="A1" s="84" t="s">
        <v>216</v>
      </c>
      <c r="B1" s="85"/>
      <c r="C1" s="84"/>
      <c r="D1" s="65"/>
      <c r="E1" s="65"/>
      <c r="F1" s="65"/>
      <c r="G1" s="96"/>
      <c r="H1" s="96"/>
      <c r="I1" s="147"/>
      <c r="J1" s="147"/>
      <c r="K1" s="147"/>
      <c r="L1" s="147"/>
      <c r="M1" s="147"/>
      <c r="N1" s="147"/>
      <c r="O1" s="147"/>
      <c r="P1" s="147"/>
      <c r="Q1" s="147"/>
      <c r="R1" s="147"/>
      <c r="S1" s="147"/>
      <c r="T1" s="147"/>
      <c r="U1" s="147"/>
      <c r="V1" s="147"/>
      <c r="W1" s="147"/>
      <c r="X1" s="147"/>
    </row>
    <row r="2" spans="1:24" s="299" customFormat="1" ht="176" customHeight="1" x14ac:dyDescent="0.15">
      <c r="A2" s="430" t="s">
        <v>1184</v>
      </c>
      <c r="B2" s="431"/>
      <c r="C2" s="432"/>
      <c r="D2" s="128"/>
      <c r="E2" s="128"/>
      <c r="F2" s="128"/>
      <c r="G2" s="386"/>
      <c r="H2" s="386"/>
    </row>
    <row r="3" spans="1:24" ht="12" customHeight="1" x14ac:dyDescent="0.15">
      <c r="A3" s="86"/>
      <c r="B3" s="298"/>
      <c r="C3" s="249"/>
      <c r="D3" s="87"/>
      <c r="E3" s="88" t="s">
        <v>338</v>
      </c>
      <c r="F3" s="65"/>
      <c r="G3" s="96"/>
      <c r="H3" s="206"/>
      <c r="I3" s="147"/>
      <c r="J3" s="147"/>
      <c r="K3" s="147"/>
      <c r="L3" s="147"/>
      <c r="M3" s="147"/>
      <c r="N3" s="147"/>
      <c r="O3" s="147"/>
      <c r="P3" s="147"/>
      <c r="Q3" s="147"/>
      <c r="R3" s="147"/>
      <c r="S3" s="147"/>
      <c r="T3" s="147"/>
      <c r="U3" s="147"/>
      <c r="V3" s="147"/>
      <c r="W3" s="147"/>
      <c r="X3" s="147"/>
    </row>
    <row r="4" spans="1:24" ht="36" customHeight="1" x14ac:dyDescent="0.15">
      <c r="A4" s="176" t="s">
        <v>339</v>
      </c>
      <c r="B4" s="176" t="s">
        <v>1177</v>
      </c>
      <c r="C4" s="176" t="s">
        <v>341</v>
      </c>
      <c r="D4" s="176" t="s">
        <v>237</v>
      </c>
      <c r="E4" s="176" t="s">
        <v>342</v>
      </c>
      <c r="F4" s="176" t="s">
        <v>343</v>
      </c>
      <c r="G4" s="176" t="s">
        <v>218</v>
      </c>
      <c r="H4" s="205" t="s">
        <v>344</v>
      </c>
      <c r="I4" s="39"/>
      <c r="J4" s="39"/>
      <c r="K4" s="39"/>
      <c r="L4" s="39"/>
      <c r="M4" s="39"/>
      <c r="N4" s="39"/>
      <c r="O4" s="39"/>
      <c r="P4" s="39"/>
      <c r="Q4" s="39"/>
      <c r="R4" s="39"/>
      <c r="S4" s="39"/>
      <c r="T4" s="39"/>
      <c r="U4" s="39"/>
      <c r="V4" s="39"/>
      <c r="W4" s="39"/>
      <c r="X4" s="39"/>
    </row>
    <row r="5" spans="1:24" ht="67" customHeight="1" x14ac:dyDescent="0.15">
      <c r="A5" s="178" t="s">
        <v>33</v>
      </c>
      <c r="B5" s="177">
        <v>0</v>
      </c>
      <c r="C5" s="250" t="s">
        <v>345</v>
      </c>
      <c r="D5" s="177" t="s">
        <v>38</v>
      </c>
      <c r="E5" s="177" t="s">
        <v>38</v>
      </c>
      <c r="F5" s="177" t="s">
        <v>38</v>
      </c>
      <c r="G5" s="179" t="s">
        <v>346</v>
      </c>
      <c r="H5" s="179" t="s">
        <v>347</v>
      </c>
      <c r="I5" s="155"/>
      <c r="J5" s="155"/>
      <c r="K5" s="155"/>
      <c r="L5" s="155"/>
      <c r="M5" s="155"/>
      <c r="N5" s="155"/>
      <c r="O5" s="155"/>
      <c r="P5" s="155"/>
      <c r="Q5" s="155"/>
      <c r="R5" s="155"/>
      <c r="S5" s="155"/>
      <c r="T5" s="155"/>
      <c r="U5" s="155"/>
      <c r="V5" s="155"/>
      <c r="W5" s="155"/>
      <c r="X5" s="155"/>
    </row>
    <row r="6" spans="1:24" ht="19" customHeight="1" x14ac:dyDescent="0.15">
      <c r="A6" s="178" t="s">
        <v>37</v>
      </c>
      <c r="B6" s="177">
        <v>1</v>
      </c>
      <c r="C6" s="250" t="s">
        <v>38</v>
      </c>
      <c r="D6" s="177" t="s">
        <v>38</v>
      </c>
      <c r="E6" s="177" t="s">
        <v>38</v>
      </c>
      <c r="F6" s="177" t="s">
        <v>38</v>
      </c>
      <c r="G6" s="181" t="s">
        <v>38</v>
      </c>
      <c r="H6" s="181"/>
      <c r="I6" s="155"/>
      <c r="J6" s="155"/>
      <c r="K6" s="155"/>
      <c r="L6" s="155"/>
      <c r="M6" s="155"/>
      <c r="N6" s="155"/>
      <c r="O6" s="155"/>
      <c r="P6" s="155"/>
      <c r="Q6" s="155"/>
      <c r="R6" s="155"/>
      <c r="S6" s="155"/>
      <c r="T6" s="155"/>
      <c r="U6" s="155"/>
      <c r="V6" s="155"/>
      <c r="W6" s="155"/>
      <c r="X6" s="155"/>
    </row>
    <row r="7" spans="1:24" ht="51" customHeight="1" x14ac:dyDescent="0.15">
      <c r="A7" s="381" t="s">
        <v>39</v>
      </c>
      <c r="B7" s="177" t="s">
        <v>38</v>
      </c>
      <c r="C7" s="250" t="s">
        <v>348</v>
      </c>
      <c r="D7" s="177">
        <v>0</v>
      </c>
      <c r="E7" s="177">
        <v>0</v>
      </c>
      <c r="F7" s="177">
        <v>1</v>
      </c>
      <c r="G7" s="181" t="s">
        <v>38</v>
      </c>
      <c r="H7" s="179" t="s">
        <v>349</v>
      </c>
      <c r="I7" s="155"/>
      <c r="J7" s="155"/>
      <c r="K7" s="155"/>
      <c r="L7" s="155"/>
      <c r="M7" s="155"/>
      <c r="N7" s="155"/>
      <c r="O7" s="155"/>
      <c r="P7" s="155"/>
      <c r="Q7" s="155"/>
      <c r="R7" s="155"/>
      <c r="S7" s="155"/>
      <c r="T7" s="155"/>
      <c r="U7" s="155"/>
      <c r="V7" s="155"/>
      <c r="W7" s="155"/>
      <c r="X7" s="155"/>
    </row>
    <row r="8" spans="1:24" ht="12.75" customHeight="1" x14ac:dyDescent="0.15">
      <c r="A8" s="182" t="s">
        <v>40</v>
      </c>
      <c r="B8" s="372">
        <v>1</v>
      </c>
      <c r="C8" s="250" t="s">
        <v>38</v>
      </c>
      <c r="D8" s="177" t="s">
        <v>38</v>
      </c>
      <c r="E8" s="177" t="s">
        <v>38</v>
      </c>
      <c r="F8" s="177" t="s">
        <v>38</v>
      </c>
      <c r="G8" s="181" t="s">
        <v>38</v>
      </c>
      <c r="H8" s="181" t="s">
        <v>38</v>
      </c>
      <c r="I8" s="155"/>
      <c r="J8" s="155"/>
      <c r="K8" s="155"/>
      <c r="L8" s="155"/>
      <c r="M8" s="155"/>
      <c r="N8" s="155"/>
      <c r="O8" s="155"/>
      <c r="P8" s="155"/>
      <c r="Q8" s="155"/>
      <c r="R8" s="155"/>
      <c r="S8" s="155"/>
      <c r="T8" s="155"/>
      <c r="U8" s="155"/>
      <c r="V8" s="155"/>
      <c r="W8" s="155"/>
      <c r="X8" s="155"/>
    </row>
    <row r="9" spans="1:24" ht="25.5" customHeight="1" x14ac:dyDescent="0.15">
      <c r="A9" s="182" t="s">
        <v>44</v>
      </c>
      <c r="B9" s="180">
        <v>1</v>
      </c>
      <c r="C9" s="250" t="s">
        <v>38</v>
      </c>
      <c r="D9" s="177" t="s">
        <v>38</v>
      </c>
      <c r="E9" s="177" t="s">
        <v>38</v>
      </c>
      <c r="F9" s="177" t="s">
        <v>38</v>
      </c>
      <c r="G9" s="181" t="s">
        <v>38</v>
      </c>
      <c r="H9" s="181" t="s">
        <v>38</v>
      </c>
      <c r="I9" s="155"/>
      <c r="J9" s="155"/>
      <c r="K9" s="155"/>
      <c r="L9" s="155"/>
      <c r="M9" s="155"/>
      <c r="N9" s="155"/>
      <c r="O9" s="155"/>
      <c r="P9" s="155"/>
      <c r="Q9" s="155"/>
      <c r="R9" s="155"/>
      <c r="S9" s="155"/>
      <c r="T9" s="155"/>
      <c r="U9" s="155"/>
      <c r="V9" s="155"/>
      <c r="W9" s="155"/>
      <c r="X9" s="155"/>
    </row>
    <row r="10" spans="1:24" ht="184" customHeight="1" x14ac:dyDescent="0.15">
      <c r="A10" s="182" t="s">
        <v>46</v>
      </c>
      <c r="B10" s="180">
        <v>1</v>
      </c>
      <c r="C10" s="250" t="s">
        <v>350</v>
      </c>
      <c r="D10" s="177" t="s">
        <v>38</v>
      </c>
      <c r="E10" s="177" t="s">
        <v>38</v>
      </c>
      <c r="F10" s="177" t="s">
        <v>38</v>
      </c>
      <c r="G10" s="207" t="s">
        <v>351</v>
      </c>
      <c r="H10" s="179" t="s">
        <v>352</v>
      </c>
      <c r="I10" s="155"/>
      <c r="J10" s="155"/>
      <c r="K10" s="155"/>
      <c r="L10" s="155"/>
      <c r="M10" s="155"/>
      <c r="N10" s="155"/>
      <c r="O10" s="155"/>
      <c r="P10" s="155"/>
      <c r="Q10" s="155"/>
      <c r="R10" s="155"/>
      <c r="S10" s="155"/>
      <c r="T10" s="155"/>
      <c r="U10" s="155"/>
      <c r="V10" s="155"/>
      <c r="W10" s="155"/>
      <c r="X10" s="155"/>
    </row>
    <row r="11" spans="1:24" ht="13" customHeight="1" x14ac:dyDescent="0.15">
      <c r="A11" s="183" t="s">
        <v>48</v>
      </c>
      <c r="B11" s="177" t="s">
        <v>38</v>
      </c>
      <c r="C11" s="250" t="s">
        <v>38</v>
      </c>
      <c r="D11" s="177" t="s">
        <v>38</v>
      </c>
      <c r="E11" s="177" t="s">
        <v>38</v>
      </c>
      <c r="F11" s="177" t="s">
        <v>38</v>
      </c>
      <c r="G11" s="179" t="s">
        <v>38</v>
      </c>
      <c r="H11" s="179" t="s">
        <v>38</v>
      </c>
      <c r="I11" s="155"/>
      <c r="J11" s="155"/>
      <c r="K11" s="155"/>
      <c r="L11" s="155"/>
      <c r="M11" s="155"/>
      <c r="N11" s="155"/>
      <c r="O11" s="155"/>
      <c r="P11" s="155"/>
      <c r="Q11" s="155"/>
      <c r="R11" s="155"/>
      <c r="S11" s="155"/>
      <c r="T11" s="155"/>
      <c r="U11" s="155"/>
      <c r="V11" s="155"/>
      <c r="W11" s="155"/>
      <c r="X11" s="155"/>
    </row>
    <row r="12" spans="1:24" ht="36" customHeight="1" x14ac:dyDescent="0.15">
      <c r="A12" s="183" t="s">
        <v>248</v>
      </c>
      <c r="B12" s="177" t="s">
        <v>38</v>
      </c>
      <c r="C12" s="250" t="s">
        <v>353</v>
      </c>
      <c r="D12" s="177">
        <v>1</v>
      </c>
      <c r="E12" s="177">
        <v>0</v>
      </c>
      <c r="F12" s="177">
        <v>0</v>
      </c>
      <c r="G12" s="179" t="s">
        <v>354</v>
      </c>
      <c r="H12" s="179" t="s">
        <v>38</v>
      </c>
      <c r="I12" s="155"/>
      <c r="J12" s="155"/>
      <c r="K12" s="155"/>
      <c r="L12" s="155"/>
      <c r="M12" s="155"/>
      <c r="N12" s="155"/>
      <c r="O12" s="155"/>
      <c r="P12" s="155"/>
      <c r="Q12" s="155"/>
      <c r="R12" s="155"/>
      <c r="S12" s="155"/>
      <c r="T12" s="155"/>
      <c r="U12" s="155"/>
      <c r="V12" s="155"/>
      <c r="W12" s="155"/>
      <c r="X12" s="155"/>
    </row>
    <row r="13" spans="1:24" ht="34" customHeight="1" x14ac:dyDescent="0.15">
      <c r="A13" s="373" t="s">
        <v>52</v>
      </c>
      <c r="B13" s="180">
        <v>1</v>
      </c>
      <c r="C13" s="250" t="s">
        <v>38</v>
      </c>
      <c r="D13" s="177" t="s">
        <v>38</v>
      </c>
      <c r="E13" s="177" t="s">
        <v>38</v>
      </c>
      <c r="F13" s="177" t="s">
        <v>38</v>
      </c>
      <c r="G13" s="181" t="s">
        <v>38</v>
      </c>
      <c r="H13" s="179" t="s">
        <v>38</v>
      </c>
      <c r="I13" s="155"/>
      <c r="J13" s="155"/>
      <c r="K13" s="155"/>
      <c r="L13" s="155"/>
      <c r="M13" s="155"/>
      <c r="N13" s="155"/>
      <c r="O13" s="155"/>
      <c r="P13" s="155"/>
      <c r="Q13" s="155"/>
      <c r="R13" s="155"/>
      <c r="S13" s="155"/>
      <c r="T13" s="155"/>
      <c r="U13" s="155"/>
      <c r="V13" s="155"/>
      <c r="W13" s="155"/>
      <c r="X13" s="155"/>
    </row>
    <row r="14" spans="1:24" ht="12.75" customHeight="1" x14ac:dyDescent="0.15">
      <c r="A14" s="382" t="s">
        <v>54</v>
      </c>
      <c r="B14" s="177" t="s">
        <v>38</v>
      </c>
      <c r="C14" s="250" t="s">
        <v>38</v>
      </c>
      <c r="D14" s="177" t="s">
        <v>38</v>
      </c>
      <c r="E14" s="177" t="s">
        <v>38</v>
      </c>
      <c r="F14" s="177" t="s">
        <v>38</v>
      </c>
      <c r="G14" s="179" t="s">
        <v>38</v>
      </c>
      <c r="H14" s="179" t="s">
        <v>38</v>
      </c>
      <c r="I14" s="155"/>
      <c r="J14" s="155"/>
      <c r="K14" s="155"/>
      <c r="L14" s="155"/>
      <c r="M14" s="155"/>
      <c r="N14" s="155"/>
      <c r="O14" s="155"/>
      <c r="P14" s="155"/>
      <c r="Q14" s="155"/>
      <c r="R14" s="155"/>
      <c r="S14" s="155"/>
      <c r="T14" s="155"/>
      <c r="U14" s="155"/>
      <c r="V14" s="155"/>
      <c r="W14" s="155"/>
      <c r="X14" s="155"/>
    </row>
    <row r="15" spans="1:24" ht="409" customHeight="1" x14ac:dyDescent="0.15">
      <c r="A15" s="183" t="s">
        <v>56</v>
      </c>
      <c r="B15" s="180" t="s">
        <v>38</v>
      </c>
      <c r="C15" s="250" t="s">
        <v>1010</v>
      </c>
      <c r="D15" s="177">
        <v>0</v>
      </c>
      <c r="E15" s="177">
        <v>1</v>
      </c>
      <c r="F15" s="177">
        <v>0</v>
      </c>
      <c r="G15" s="185" t="s">
        <v>355</v>
      </c>
      <c r="H15" s="186" t="s">
        <v>356</v>
      </c>
      <c r="I15" s="155"/>
      <c r="J15" s="155"/>
      <c r="K15" s="155"/>
      <c r="L15" s="155"/>
      <c r="M15" s="155"/>
      <c r="N15" s="155"/>
      <c r="O15" s="155"/>
      <c r="P15" s="155"/>
      <c r="Q15" s="155"/>
      <c r="R15" s="155"/>
      <c r="S15" s="155"/>
      <c r="T15" s="155"/>
      <c r="U15" s="155"/>
      <c r="V15" s="155"/>
      <c r="W15" s="155"/>
      <c r="X15" s="155"/>
    </row>
    <row r="16" spans="1:24" ht="71" customHeight="1" x14ac:dyDescent="0.15">
      <c r="A16" s="187" t="s">
        <v>59</v>
      </c>
      <c r="B16" s="177" t="s">
        <v>38</v>
      </c>
      <c r="C16" s="250" t="s">
        <v>358</v>
      </c>
      <c r="D16" s="180" t="s">
        <v>38</v>
      </c>
      <c r="E16" s="180" t="s">
        <v>38</v>
      </c>
      <c r="F16" s="180">
        <v>0</v>
      </c>
      <c r="G16" s="179">
        <v>0</v>
      </c>
      <c r="H16" s="179" t="s">
        <v>359</v>
      </c>
      <c r="I16" s="155"/>
      <c r="J16" s="155"/>
      <c r="K16" s="155"/>
      <c r="L16" s="155"/>
      <c r="M16" s="155"/>
      <c r="N16" s="155"/>
      <c r="O16" s="155"/>
      <c r="P16" s="155"/>
      <c r="Q16" s="155"/>
      <c r="R16" s="155"/>
      <c r="S16" s="155"/>
      <c r="T16" s="155"/>
      <c r="U16" s="155"/>
      <c r="V16" s="155"/>
      <c r="W16" s="155"/>
      <c r="X16" s="155"/>
    </row>
    <row r="17" spans="1:24" ht="52" customHeight="1" x14ac:dyDescent="0.15">
      <c r="A17" s="374" t="s">
        <v>61</v>
      </c>
      <c r="B17" s="180">
        <v>0</v>
      </c>
      <c r="C17" s="250" t="s">
        <v>360</v>
      </c>
      <c r="D17" s="177" t="s">
        <v>38</v>
      </c>
      <c r="E17" s="177" t="s">
        <v>38</v>
      </c>
      <c r="F17" s="177" t="s">
        <v>38</v>
      </c>
      <c r="G17" s="179" t="s">
        <v>361</v>
      </c>
      <c r="H17" s="179" t="s">
        <v>361</v>
      </c>
      <c r="I17" s="155"/>
      <c r="J17" s="155"/>
      <c r="K17" s="155"/>
      <c r="L17" s="155"/>
      <c r="M17" s="155"/>
      <c r="N17" s="155"/>
      <c r="O17" s="155"/>
      <c r="P17" s="155"/>
      <c r="Q17" s="155"/>
      <c r="R17" s="155"/>
      <c r="S17" s="155"/>
      <c r="T17" s="155"/>
      <c r="U17" s="155"/>
      <c r="V17" s="155"/>
      <c r="W17" s="155"/>
      <c r="X17" s="155"/>
    </row>
    <row r="18" spans="1:24" ht="111" customHeight="1" x14ac:dyDescent="0.15">
      <c r="A18" s="187" t="s">
        <v>63</v>
      </c>
      <c r="B18" s="177">
        <v>1</v>
      </c>
      <c r="C18" s="250" t="s">
        <v>362</v>
      </c>
      <c r="D18" s="177" t="s">
        <v>38</v>
      </c>
      <c r="E18" s="177" t="s">
        <v>38</v>
      </c>
      <c r="F18" s="177" t="s">
        <v>38</v>
      </c>
      <c r="G18" s="179" t="s">
        <v>363</v>
      </c>
      <c r="H18" s="181"/>
      <c r="I18" s="155"/>
      <c r="J18" s="155"/>
      <c r="K18" s="155"/>
      <c r="L18" s="155"/>
      <c r="M18" s="155"/>
      <c r="N18" s="155"/>
      <c r="O18" s="155"/>
      <c r="P18" s="155"/>
      <c r="Q18" s="155"/>
      <c r="R18" s="155"/>
      <c r="S18" s="155"/>
      <c r="T18" s="155"/>
      <c r="U18" s="155"/>
      <c r="V18" s="155"/>
      <c r="W18" s="155"/>
      <c r="X18" s="155"/>
    </row>
    <row r="19" spans="1:24" ht="12.75" customHeight="1" x14ac:dyDescent="0.15">
      <c r="A19" s="187" t="s">
        <v>65</v>
      </c>
      <c r="B19" s="177">
        <v>1</v>
      </c>
      <c r="C19" s="200" t="s">
        <v>38</v>
      </c>
      <c r="D19" s="177" t="s">
        <v>38</v>
      </c>
      <c r="E19" s="177" t="s">
        <v>38</v>
      </c>
      <c r="F19" s="177" t="s">
        <v>38</v>
      </c>
      <c r="G19" s="181" t="s">
        <v>38</v>
      </c>
      <c r="H19" s="181"/>
      <c r="I19" s="155"/>
      <c r="J19" s="155"/>
      <c r="K19" s="155"/>
      <c r="L19" s="155"/>
      <c r="M19" s="155"/>
      <c r="N19" s="155"/>
      <c r="O19" s="155"/>
      <c r="P19" s="155"/>
      <c r="Q19" s="155"/>
      <c r="R19" s="155"/>
      <c r="S19" s="155"/>
      <c r="T19" s="155"/>
      <c r="U19" s="155"/>
      <c r="V19" s="155"/>
      <c r="W19" s="155"/>
      <c r="X19" s="155"/>
    </row>
    <row r="20" spans="1:24" ht="12.75" customHeight="1" x14ac:dyDescent="0.15">
      <c r="A20" s="373" t="s">
        <v>67</v>
      </c>
      <c r="B20" s="177">
        <v>1</v>
      </c>
      <c r="C20" s="200" t="s">
        <v>38</v>
      </c>
      <c r="D20" s="177" t="s">
        <v>38</v>
      </c>
      <c r="E20" s="177" t="s">
        <v>38</v>
      </c>
      <c r="F20" s="177" t="s">
        <v>38</v>
      </c>
      <c r="G20" s="181" t="s">
        <v>38</v>
      </c>
      <c r="H20" s="181"/>
      <c r="I20" s="155"/>
      <c r="J20" s="155"/>
      <c r="K20" s="155"/>
      <c r="L20" s="155"/>
      <c r="M20" s="155"/>
      <c r="N20" s="155"/>
      <c r="O20" s="155"/>
      <c r="P20" s="155"/>
      <c r="Q20" s="155"/>
      <c r="R20" s="155"/>
      <c r="S20" s="155"/>
      <c r="T20" s="155"/>
      <c r="U20" s="155"/>
      <c r="V20" s="155"/>
      <c r="W20" s="155"/>
      <c r="X20" s="155"/>
    </row>
    <row r="21" spans="1:24" ht="182" x14ac:dyDescent="0.15">
      <c r="A21" s="187" t="s">
        <v>69</v>
      </c>
      <c r="B21" s="177">
        <v>0</v>
      </c>
      <c r="C21" s="250" t="s">
        <v>1011</v>
      </c>
      <c r="D21" s="177">
        <v>0</v>
      </c>
      <c r="E21" s="177">
        <v>1</v>
      </c>
      <c r="F21" s="177">
        <v>0</v>
      </c>
      <c r="G21" s="179" t="s">
        <v>364</v>
      </c>
      <c r="H21" s="181" t="s">
        <v>365</v>
      </c>
      <c r="I21" s="155"/>
      <c r="J21" s="155"/>
      <c r="K21" s="155"/>
      <c r="L21" s="155"/>
      <c r="M21" s="155"/>
      <c r="N21" s="155"/>
      <c r="O21" s="155"/>
      <c r="P21" s="155"/>
      <c r="Q21" s="155"/>
      <c r="R21" s="155"/>
      <c r="S21" s="155"/>
      <c r="T21" s="155"/>
      <c r="U21" s="155"/>
      <c r="V21" s="155"/>
      <c r="W21" s="155"/>
      <c r="X21" s="155"/>
    </row>
    <row r="22" spans="1:24" ht="40" customHeight="1" x14ac:dyDescent="0.15">
      <c r="A22" s="373" t="s">
        <v>71</v>
      </c>
      <c r="B22" s="177">
        <v>1</v>
      </c>
      <c r="C22" s="250" t="s">
        <v>366</v>
      </c>
      <c r="D22" s="177" t="s">
        <v>38</v>
      </c>
      <c r="E22" s="177" t="s">
        <v>38</v>
      </c>
      <c r="F22" s="177" t="s">
        <v>38</v>
      </c>
      <c r="G22" s="181" t="s">
        <v>38</v>
      </c>
      <c r="H22" s="181" t="s">
        <v>38</v>
      </c>
      <c r="I22" s="155"/>
      <c r="J22" s="155"/>
      <c r="K22" s="155"/>
      <c r="L22" s="155"/>
      <c r="M22" s="155"/>
      <c r="N22" s="155"/>
      <c r="O22" s="155"/>
      <c r="P22" s="155"/>
      <c r="Q22" s="155"/>
      <c r="R22" s="155"/>
      <c r="S22" s="155"/>
      <c r="T22" s="155"/>
      <c r="U22" s="155"/>
      <c r="V22" s="155"/>
      <c r="W22" s="155"/>
      <c r="X22" s="155"/>
    </row>
    <row r="23" spans="1:24" ht="165" customHeight="1" x14ac:dyDescent="0.15">
      <c r="A23" s="373" t="s">
        <v>73</v>
      </c>
      <c r="B23" s="177">
        <v>0</v>
      </c>
      <c r="C23" s="250" t="s">
        <v>367</v>
      </c>
      <c r="D23" s="177" t="s">
        <v>38</v>
      </c>
      <c r="E23" s="177" t="s">
        <v>38</v>
      </c>
      <c r="F23" s="177" t="s">
        <v>38</v>
      </c>
      <c r="G23" s="331" t="s">
        <v>368</v>
      </c>
      <c r="H23" s="179" t="s">
        <v>359</v>
      </c>
      <c r="I23" s="155"/>
      <c r="J23" s="155"/>
      <c r="K23" s="155"/>
      <c r="L23" s="155"/>
      <c r="M23" s="155"/>
      <c r="N23" s="155"/>
      <c r="O23" s="155"/>
      <c r="P23" s="155"/>
      <c r="Q23" s="155"/>
      <c r="R23" s="155"/>
      <c r="S23" s="155"/>
      <c r="T23" s="155"/>
      <c r="U23" s="155"/>
      <c r="V23" s="155"/>
      <c r="W23" s="155"/>
      <c r="X23" s="155"/>
    </row>
    <row r="24" spans="1:24" ht="12.75" customHeight="1" x14ac:dyDescent="0.15">
      <c r="A24" s="373" t="s">
        <v>74</v>
      </c>
      <c r="B24" s="177" t="s">
        <v>38</v>
      </c>
      <c r="C24" s="200" t="s">
        <v>38</v>
      </c>
      <c r="D24" s="177" t="s">
        <v>38</v>
      </c>
      <c r="E24" s="177" t="s">
        <v>38</v>
      </c>
      <c r="F24" s="177" t="s">
        <v>38</v>
      </c>
      <c r="G24" s="181" t="s">
        <v>38</v>
      </c>
      <c r="H24" s="181"/>
      <c r="I24" s="155"/>
      <c r="J24" s="155"/>
      <c r="K24" s="155"/>
      <c r="L24" s="155"/>
      <c r="M24" s="155"/>
      <c r="N24" s="155"/>
      <c r="O24" s="155"/>
      <c r="P24" s="155"/>
      <c r="Q24" s="155"/>
      <c r="R24" s="155"/>
      <c r="S24" s="155"/>
      <c r="T24" s="155"/>
      <c r="U24" s="155"/>
      <c r="V24" s="155"/>
      <c r="W24" s="155"/>
      <c r="X24" s="155"/>
    </row>
    <row r="25" spans="1:24" ht="12.75" customHeight="1" x14ac:dyDescent="0.15">
      <c r="A25" s="182" t="s">
        <v>75</v>
      </c>
      <c r="B25" s="177" t="s">
        <v>38</v>
      </c>
      <c r="C25" s="200" t="s">
        <v>38</v>
      </c>
      <c r="D25" s="177" t="s">
        <v>38</v>
      </c>
      <c r="E25" s="177" t="s">
        <v>38</v>
      </c>
      <c r="F25" s="177" t="s">
        <v>38</v>
      </c>
      <c r="G25" s="181" t="s">
        <v>38</v>
      </c>
      <c r="H25" s="181"/>
      <c r="I25" s="155"/>
      <c r="J25" s="155"/>
      <c r="K25" s="155"/>
      <c r="L25" s="155"/>
      <c r="M25" s="155"/>
      <c r="N25" s="155"/>
      <c r="O25" s="155"/>
      <c r="P25" s="155"/>
      <c r="Q25" s="155"/>
      <c r="R25" s="155"/>
      <c r="S25" s="155"/>
      <c r="T25" s="155"/>
      <c r="U25" s="155"/>
      <c r="V25" s="155"/>
      <c r="W25" s="155"/>
      <c r="X25" s="155"/>
    </row>
    <row r="26" spans="1:24" ht="12.75" customHeight="1" x14ac:dyDescent="0.15">
      <c r="A26" s="382" t="s">
        <v>76</v>
      </c>
      <c r="B26" s="177" t="s">
        <v>38</v>
      </c>
      <c r="C26" s="200" t="s">
        <v>38</v>
      </c>
      <c r="D26" s="177" t="s">
        <v>38</v>
      </c>
      <c r="E26" s="177" t="s">
        <v>38</v>
      </c>
      <c r="F26" s="177" t="s">
        <v>38</v>
      </c>
      <c r="G26" s="181" t="s">
        <v>38</v>
      </c>
      <c r="H26" s="181"/>
      <c r="I26" s="155"/>
      <c r="J26" s="155"/>
      <c r="K26" s="155"/>
      <c r="L26" s="155"/>
      <c r="M26" s="155"/>
      <c r="N26" s="155"/>
      <c r="O26" s="155"/>
      <c r="P26" s="155"/>
      <c r="Q26" s="155"/>
      <c r="R26" s="155"/>
      <c r="S26" s="155"/>
      <c r="T26" s="155"/>
      <c r="U26" s="155"/>
      <c r="V26" s="155"/>
      <c r="W26" s="155"/>
      <c r="X26" s="155"/>
    </row>
    <row r="27" spans="1:24" ht="291" customHeight="1" x14ac:dyDescent="0.15">
      <c r="A27" s="373" t="s">
        <v>77</v>
      </c>
      <c r="B27" s="177">
        <v>1</v>
      </c>
      <c r="C27" s="250" t="s">
        <v>369</v>
      </c>
      <c r="D27" s="177" t="s">
        <v>38</v>
      </c>
      <c r="E27" s="177" t="s">
        <v>38</v>
      </c>
      <c r="F27" s="177" t="s">
        <v>38</v>
      </c>
      <c r="G27" s="331" t="s">
        <v>38</v>
      </c>
      <c r="H27" s="179" t="s">
        <v>370</v>
      </c>
      <c r="I27" s="155"/>
      <c r="J27" s="155"/>
      <c r="K27" s="155"/>
      <c r="L27" s="155"/>
      <c r="M27" s="155"/>
      <c r="N27" s="155"/>
      <c r="O27" s="155"/>
      <c r="P27" s="155"/>
      <c r="Q27" s="155"/>
      <c r="R27" s="155"/>
      <c r="S27" s="155"/>
      <c r="T27" s="155"/>
      <c r="U27" s="155"/>
      <c r="V27" s="155"/>
      <c r="W27" s="155"/>
      <c r="X27" s="155"/>
    </row>
    <row r="28" spans="1:24" ht="12.75" customHeight="1" x14ac:dyDescent="0.15">
      <c r="A28" s="374" t="s">
        <v>79</v>
      </c>
      <c r="B28" s="177" t="s">
        <v>38</v>
      </c>
      <c r="C28" s="200" t="s">
        <v>38</v>
      </c>
      <c r="D28" s="177" t="s">
        <v>38</v>
      </c>
      <c r="E28" s="177" t="s">
        <v>38</v>
      </c>
      <c r="F28" s="177" t="s">
        <v>38</v>
      </c>
      <c r="G28" s="181" t="s">
        <v>38</v>
      </c>
      <c r="H28" s="181"/>
      <c r="I28" s="155"/>
      <c r="J28" s="155"/>
      <c r="K28" s="155"/>
      <c r="L28" s="155"/>
      <c r="M28" s="155"/>
      <c r="N28" s="155"/>
      <c r="O28" s="155"/>
      <c r="P28" s="155"/>
      <c r="Q28" s="155"/>
      <c r="R28" s="155"/>
      <c r="S28" s="155"/>
      <c r="T28" s="155"/>
      <c r="U28" s="155"/>
      <c r="V28" s="155"/>
      <c r="W28" s="155"/>
      <c r="X28" s="155"/>
    </row>
    <row r="29" spans="1:24" ht="12.75" customHeight="1" x14ac:dyDescent="0.15">
      <c r="A29" s="182" t="s">
        <v>81</v>
      </c>
      <c r="B29" s="177" t="s">
        <v>38</v>
      </c>
      <c r="C29" s="200" t="s">
        <v>38</v>
      </c>
      <c r="D29" s="177" t="s">
        <v>38</v>
      </c>
      <c r="E29" s="177" t="s">
        <v>38</v>
      </c>
      <c r="F29" s="177" t="s">
        <v>38</v>
      </c>
      <c r="G29" s="181" t="s">
        <v>38</v>
      </c>
      <c r="H29" s="181"/>
      <c r="I29" s="155"/>
      <c r="J29" s="155"/>
      <c r="K29" s="155"/>
      <c r="L29" s="155"/>
      <c r="M29" s="155"/>
      <c r="N29" s="155"/>
      <c r="O29" s="155"/>
      <c r="P29" s="155"/>
      <c r="Q29" s="155"/>
      <c r="R29" s="155"/>
      <c r="S29" s="155"/>
      <c r="T29" s="155"/>
      <c r="U29" s="155"/>
      <c r="V29" s="155"/>
      <c r="W29" s="155"/>
      <c r="X29" s="155"/>
    </row>
    <row r="30" spans="1:24" ht="18" customHeight="1" x14ac:dyDescent="0.15">
      <c r="A30" s="182" t="s">
        <v>84</v>
      </c>
      <c r="B30" s="177">
        <v>1</v>
      </c>
      <c r="C30" s="250" t="s">
        <v>371</v>
      </c>
      <c r="D30" s="177" t="s">
        <v>38</v>
      </c>
      <c r="E30" s="177" t="s">
        <v>38</v>
      </c>
      <c r="F30" s="177" t="s">
        <v>38</v>
      </c>
      <c r="G30" s="181" t="s">
        <v>38</v>
      </c>
      <c r="H30" s="181"/>
      <c r="I30" s="155"/>
      <c r="J30" s="155"/>
      <c r="K30" s="155"/>
      <c r="L30" s="155"/>
      <c r="M30" s="155"/>
      <c r="N30" s="155"/>
      <c r="O30" s="155"/>
      <c r="P30" s="155"/>
      <c r="Q30" s="155"/>
      <c r="R30" s="155"/>
      <c r="S30" s="155"/>
      <c r="T30" s="155"/>
      <c r="U30" s="155"/>
      <c r="V30" s="155"/>
      <c r="W30" s="155"/>
      <c r="X30" s="155"/>
    </row>
    <row r="31" spans="1:24" ht="75" customHeight="1" x14ac:dyDescent="0.15">
      <c r="A31" s="182" t="s">
        <v>86</v>
      </c>
      <c r="B31" s="177">
        <v>1</v>
      </c>
      <c r="C31" s="250" t="s">
        <v>372</v>
      </c>
      <c r="D31" s="177" t="s">
        <v>38</v>
      </c>
      <c r="E31" s="177" t="s">
        <v>38</v>
      </c>
      <c r="F31" s="177" t="s">
        <v>38</v>
      </c>
      <c r="G31" s="181" t="s">
        <v>38</v>
      </c>
      <c r="H31" s="181"/>
      <c r="I31" s="155"/>
      <c r="J31" s="155"/>
      <c r="K31" s="155"/>
      <c r="L31" s="155"/>
      <c r="M31" s="155"/>
      <c r="N31" s="155"/>
      <c r="O31" s="155"/>
      <c r="P31" s="155"/>
      <c r="Q31" s="155"/>
      <c r="R31" s="155"/>
      <c r="S31" s="155"/>
      <c r="T31" s="155"/>
      <c r="U31" s="155"/>
      <c r="V31" s="155"/>
      <c r="W31" s="155"/>
      <c r="X31" s="155"/>
    </row>
    <row r="32" spans="1:24" ht="154" customHeight="1" x14ac:dyDescent="0.15">
      <c r="A32" s="182" t="s">
        <v>88</v>
      </c>
      <c r="B32" s="177">
        <v>1</v>
      </c>
      <c r="C32" s="250" t="s">
        <v>373</v>
      </c>
      <c r="D32" s="177" t="s">
        <v>38</v>
      </c>
      <c r="E32" s="177" t="s">
        <v>38</v>
      </c>
      <c r="F32" s="177" t="s">
        <v>38</v>
      </c>
      <c r="G32" s="179" t="s">
        <v>374</v>
      </c>
      <c r="H32" s="181"/>
      <c r="I32" s="155"/>
      <c r="J32" s="155"/>
      <c r="K32" s="155"/>
      <c r="L32" s="155"/>
      <c r="M32" s="155"/>
      <c r="N32" s="155"/>
      <c r="O32" s="155"/>
      <c r="P32" s="155"/>
      <c r="Q32" s="155"/>
      <c r="R32" s="155"/>
      <c r="S32" s="155"/>
      <c r="T32" s="155"/>
      <c r="U32" s="155"/>
      <c r="V32" s="155"/>
      <c r="W32" s="155"/>
      <c r="X32" s="155"/>
    </row>
    <row r="33" spans="1:24" ht="12.75" customHeight="1" x14ac:dyDescent="0.15">
      <c r="A33" s="182" t="s">
        <v>91</v>
      </c>
      <c r="B33" s="177">
        <v>1</v>
      </c>
      <c r="C33" s="250" t="s">
        <v>38</v>
      </c>
      <c r="D33" s="177" t="s">
        <v>38</v>
      </c>
      <c r="E33" s="177" t="s">
        <v>38</v>
      </c>
      <c r="F33" s="177" t="s">
        <v>38</v>
      </c>
      <c r="G33" s="181" t="s">
        <v>38</v>
      </c>
      <c r="H33" s="181"/>
      <c r="I33" s="155"/>
      <c r="J33" s="155"/>
      <c r="K33" s="155"/>
      <c r="L33" s="155"/>
      <c r="M33" s="155"/>
      <c r="N33" s="155"/>
      <c r="O33" s="155"/>
      <c r="P33" s="155"/>
      <c r="Q33" s="155"/>
      <c r="R33" s="155"/>
      <c r="S33" s="155"/>
      <c r="T33" s="155"/>
      <c r="U33" s="155"/>
      <c r="V33" s="155"/>
      <c r="W33" s="155"/>
      <c r="X33" s="155"/>
    </row>
    <row r="34" spans="1:24" ht="171" customHeight="1" x14ac:dyDescent="0.15">
      <c r="A34" s="182" t="s">
        <v>95</v>
      </c>
      <c r="B34" s="177">
        <v>1</v>
      </c>
      <c r="C34" s="250" t="s">
        <v>375</v>
      </c>
      <c r="D34" s="177" t="s">
        <v>38</v>
      </c>
      <c r="E34" s="177" t="s">
        <v>38</v>
      </c>
      <c r="F34" s="177" t="s">
        <v>38</v>
      </c>
      <c r="G34" s="179" t="s">
        <v>376</v>
      </c>
      <c r="H34" s="179" t="s">
        <v>376</v>
      </c>
      <c r="I34" s="155"/>
      <c r="J34" s="155"/>
      <c r="K34" s="155"/>
      <c r="L34" s="155"/>
      <c r="M34" s="155"/>
      <c r="N34" s="155"/>
      <c r="O34" s="155"/>
      <c r="P34" s="155"/>
      <c r="Q34" s="155"/>
      <c r="R34" s="155"/>
      <c r="S34" s="155"/>
      <c r="T34" s="155"/>
      <c r="U34" s="155"/>
      <c r="V34" s="155"/>
      <c r="W34" s="155"/>
      <c r="X34" s="155"/>
    </row>
    <row r="35" spans="1:24" ht="29" customHeight="1" x14ac:dyDescent="0.15">
      <c r="A35" s="182" t="s">
        <v>96</v>
      </c>
      <c r="B35" s="177">
        <v>1</v>
      </c>
      <c r="C35" s="250" t="s">
        <v>377</v>
      </c>
      <c r="D35" s="177" t="s">
        <v>38</v>
      </c>
      <c r="E35" s="177" t="s">
        <v>38</v>
      </c>
      <c r="F35" s="177" t="s">
        <v>38</v>
      </c>
      <c r="G35" s="181" t="s">
        <v>38</v>
      </c>
      <c r="H35" s="181" t="s">
        <v>378</v>
      </c>
      <c r="I35" s="155"/>
      <c r="J35" s="155"/>
      <c r="K35" s="155"/>
      <c r="L35" s="155"/>
      <c r="M35" s="155"/>
      <c r="N35" s="155"/>
      <c r="O35" s="155"/>
      <c r="P35" s="155"/>
      <c r="Q35" s="155"/>
      <c r="R35" s="155"/>
      <c r="S35" s="155"/>
      <c r="T35" s="155"/>
      <c r="U35" s="155"/>
      <c r="V35" s="155"/>
      <c r="W35" s="155"/>
      <c r="X35" s="155"/>
    </row>
    <row r="36" spans="1:24" ht="12.75" customHeight="1" x14ac:dyDescent="0.15">
      <c r="A36" s="183" t="s">
        <v>99</v>
      </c>
      <c r="B36" s="180" t="s">
        <v>38</v>
      </c>
      <c r="C36" s="250" t="s">
        <v>38</v>
      </c>
      <c r="D36" s="177" t="s">
        <v>38</v>
      </c>
      <c r="E36" s="177" t="s">
        <v>38</v>
      </c>
      <c r="F36" s="177" t="s">
        <v>38</v>
      </c>
      <c r="G36" s="181" t="s">
        <v>38</v>
      </c>
      <c r="H36" s="181"/>
      <c r="I36" s="155"/>
      <c r="J36" s="155"/>
      <c r="K36" s="155"/>
      <c r="L36" s="155"/>
      <c r="M36" s="155"/>
      <c r="N36" s="155"/>
      <c r="O36" s="155"/>
      <c r="P36" s="155"/>
      <c r="Q36" s="155"/>
      <c r="R36" s="155"/>
      <c r="S36" s="155"/>
      <c r="T36" s="155"/>
      <c r="U36" s="155"/>
      <c r="V36" s="155"/>
      <c r="W36" s="155"/>
      <c r="X36" s="155"/>
    </row>
    <row r="37" spans="1:24" ht="12.75" customHeight="1" x14ac:dyDescent="0.15">
      <c r="A37" s="183" t="s">
        <v>101</v>
      </c>
      <c r="B37" s="180">
        <v>1</v>
      </c>
      <c r="C37" s="250" t="s">
        <v>38</v>
      </c>
      <c r="D37" s="177" t="s">
        <v>38</v>
      </c>
      <c r="E37" s="177" t="s">
        <v>38</v>
      </c>
      <c r="F37" s="177" t="s">
        <v>38</v>
      </c>
      <c r="G37" s="181" t="s">
        <v>38</v>
      </c>
      <c r="H37" s="181"/>
      <c r="I37" s="155"/>
      <c r="J37" s="155"/>
      <c r="K37" s="155"/>
      <c r="L37" s="155"/>
      <c r="M37" s="155"/>
      <c r="N37" s="155"/>
      <c r="O37" s="155"/>
      <c r="P37" s="155"/>
      <c r="Q37" s="155"/>
      <c r="R37" s="155"/>
      <c r="S37" s="155"/>
      <c r="T37" s="155"/>
      <c r="U37" s="155"/>
      <c r="V37" s="155"/>
      <c r="W37" s="155"/>
      <c r="X37" s="155"/>
    </row>
    <row r="38" spans="1:24" ht="157" customHeight="1" x14ac:dyDescent="0.15">
      <c r="A38" s="183" t="s">
        <v>103</v>
      </c>
      <c r="B38" s="180">
        <v>1</v>
      </c>
      <c r="C38" s="250" t="s">
        <v>379</v>
      </c>
      <c r="D38" s="177" t="s">
        <v>38</v>
      </c>
      <c r="E38" s="177" t="s">
        <v>38</v>
      </c>
      <c r="F38" s="177" t="s">
        <v>38</v>
      </c>
      <c r="G38" s="207" t="s">
        <v>380</v>
      </c>
      <c r="H38" s="181"/>
      <c r="I38" s="155"/>
      <c r="J38" s="155"/>
      <c r="K38" s="155"/>
      <c r="L38" s="155"/>
      <c r="M38" s="155"/>
      <c r="N38" s="155"/>
      <c r="O38" s="155"/>
      <c r="P38" s="155"/>
      <c r="Q38" s="155"/>
      <c r="R38" s="155"/>
      <c r="S38" s="155"/>
      <c r="T38" s="155"/>
      <c r="U38" s="155"/>
      <c r="V38" s="155"/>
      <c r="W38" s="155"/>
      <c r="X38" s="155"/>
    </row>
    <row r="39" spans="1:24" ht="75" customHeight="1" x14ac:dyDescent="0.15">
      <c r="A39" s="374" t="s">
        <v>105</v>
      </c>
      <c r="B39" s="180">
        <v>0</v>
      </c>
      <c r="C39" s="250" t="s">
        <v>381</v>
      </c>
      <c r="D39" s="177" t="s">
        <v>38</v>
      </c>
      <c r="E39" s="177" t="s">
        <v>38</v>
      </c>
      <c r="F39" s="177" t="s">
        <v>38</v>
      </c>
      <c r="G39" s="333" t="s">
        <v>382</v>
      </c>
      <c r="H39" s="181" t="s">
        <v>38</v>
      </c>
      <c r="I39" s="155"/>
      <c r="J39" s="155"/>
      <c r="K39" s="155"/>
      <c r="L39" s="155"/>
      <c r="M39" s="155"/>
      <c r="N39" s="155"/>
      <c r="O39" s="155"/>
      <c r="P39" s="155"/>
      <c r="Q39" s="155"/>
      <c r="R39" s="155"/>
      <c r="S39" s="155"/>
      <c r="T39" s="155"/>
      <c r="U39" s="155"/>
      <c r="V39" s="155"/>
      <c r="W39" s="155"/>
      <c r="X39" s="155"/>
    </row>
    <row r="40" spans="1:24" ht="50" customHeight="1" x14ac:dyDescent="0.15">
      <c r="A40" s="374" t="s">
        <v>107</v>
      </c>
      <c r="B40" s="180">
        <v>1</v>
      </c>
      <c r="C40" s="250" t="s">
        <v>383</v>
      </c>
      <c r="D40" s="177" t="s">
        <v>38</v>
      </c>
      <c r="E40" s="177" t="s">
        <v>38</v>
      </c>
      <c r="F40" s="177" t="s">
        <v>38</v>
      </c>
      <c r="G40" s="181" t="s">
        <v>38</v>
      </c>
      <c r="H40" s="181" t="s">
        <v>38</v>
      </c>
      <c r="I40" s="155"/>
      <c r="J40" s="155"/>
      <c r="K40" s="155"/>
      <c r="L40" s="155"/>
      <c r="M40" s="155"/>
      <c r="N40" s="155"/>
      <c r="O40" s="155"/>
      <c r="P40" s="155"/>
      <c r="Q40" s="155"/>
      <c r="R40" s="155"/>
      <c r="S40" s="155"/>
      <c r="T40" s="155"/>
      <c r="U40" s="155"/>
      <c r="V40" s="155"/>
      <c r="W40" s="155"/>
      <c r="X40" s="155"/>
    </row>
    <row r="41" spans="1:24" ht="59" customHeight="1" x14ac:dyDescent="0.15">
      <c r="A41" s="374" t="s">
        <v>109</v>
      </c>
      <c r="B41" s="180">
        <v>1</v>
      </c>
      <c r="C41" s="250" t="s">
        <v>384</v>
      </c>
      <c r="D41" s="177" t="s">
        <v>38</v>
      </c>
      <c r="E41" s="177" t="s">
        <v>38</v>
      </c>
      <c r="F41" s="177" t="s">
        <v>38</v>
      </c>
      <c r="G41" s="181" t="s">
        <v>38</v>
      </c>
      <c r="H41" s="181" t="s">
        <v>38</v>
      </c>
      <c r="I41" s="155"/>
      <c r="J41" s="155"/>
      <c r="K41" s="155"/>
      <c r="L41" s="155"/>
      <c r="M41" s="155"/>
      <c r="N41" s="155"/>
      <c r="O41" s="155"/>
      <c r="P41" s="155"/>
      <c r="Q41" s="155"/>
      <c r="R41" s="155"/>
      <c r="S41" s="155"/>
      <c r="T41" s="155"/>
      <c r="U41" s="155"/>
      <c r="V41" s="155"/>
      <c r="W41" s="155"/>
      <c r="X41" s="155"/>
    </row>
    <row r="42" spans="1:24" ht="12.75" customHeight="1" x14ac:dyDescent="0.15">
      <c r="A42" s="374" t="s">
        <v>111</v>
      </c>
      <c r="B42" s="180">
        <v>1</v>
      </c>
      <c r="C42" s="250" t="s">
        <v>38</v>
      </c>
      <c r="D42" s="177" t="s">
        <v>38</v>
      </c>
      <c r="E42" s="177" t="s">
        <v>38</v>
      </c>
      <c r="F42" s="177" t="s">
        <v>38</v>
      </c>
      <c r="G42" s="179" t="s">
        <v>38</v>
      </c>
      <c r="H42" s="179" t="s">
        <v>38</v>
      </c>
      <c r="I42" s="155"/>
      <c r="J42" s="155"/>
      <c r="K42" s="155"/>
      <c r="L42" s="155"/>
      <c r="M42" s="155"/>
      <c r="N42" s="155"/>
      <c r="O42" s="155"/>
      <c r="P42" s="155"/>
      <c r="Q42" s="155"/>
      <c r="R42" s="155"/>
      <c r="S42" s="155"/>
      <c r="T42" s="155"/>
      <c r="U42" s="155"/>
      <c r="V42" s="155"/>
      <c r="W42" s="155"/>
      <c r="X42" s="155"/>
    </row>
    <row r="43" spans="1:24" ht="120" customHeight="1" x14ac:dyDescent="0.15">
      <c r="A43" s="374" t="s">
        <v>113</v>
      </c>
      <c r="B43" s="180">
        <v>1</v>
      </c>
      <c r="C43" s="250" t="s">
        <v>385</v>
      </c>
      <c r="D43" s="177" t="s">
        <v>38</v>
      </c>
      <c r="E43" s="177" t="s">
        <v>38</v>
      </c>
      <c r="F43" s="177" t="s">
        <v>38</v>
      </c>
      <c r="G43" s="179" t="s">
        <v>386</v>
      </c>
      <c r="H43" s="181" t="s">
        <v>38</v>
      </c>
      <c r="I43" s="155"/>
      <c r="J43" s="155"/>
      <c r="K43" s="155"/>
      <c r="L43" s="155"/>
      <c r="M43" s="155"/>
      <c r="N43" s="155"/>
      <c r="O43" s="155"/>
      <c r="P43" s="155"/>
      <c r="Q43" s="155"/>
      <c r="R43" s="155"/>
      <c r="S43" s="155"/>
      <c r="T43" s="155"/>
      <c r="U43" s="155"/>
      <c r="V43" s="155"/>
      <c r="W43" s="155"/>
      <c r="X43" s="155"/>
    </row>
    <row r="44" spans="1:24" ht="30" customHeight="1" x14ac:dyDescent="0.15">
      <c r="A44" s="374" t="s">
        <v>115</v>
      </c>
      <c r="B44" s="180" t="s">
        <v>250</v>
      </c>
      <c r="C44" s="250" t="s">
        <v>387</v>
      </c>
      <c r="D44" s="177" t="s">
        <v>38</v>
      </c>
      <c r="E44" s="177" t="s">
        <v>38</v>
      </c>
      <c r="F44" s="177" t="s">
        <v>38</v>
      </c>
      <c r="G44" s="181" t="s">
        <v>38</v>
      </c>
      <c r="H44" s="181" t="s">
        <v>38</v>
      </c>
      <c r="I44" s="155"/>
      <c r="J44" s="155"/>
      <c r="K44" s="155"/>
      <c r="L44" s="155"/>
      <c r="M44" s="155"/>
      <c r="N44" s="155"/>
      <c r="O44" s="155"/>
      <c r="P44" s="155"/>
      <c r="Q44" s="155"/>
      <c r="R44" s="155"/>
      <c r="S44" s="155"/>
      <c r="T44" s="155"/>
      <c r="U44" s="155"/>
      <c r="V44" s="155"/>
      <c r="W44" s="155"/>
      <c r="X44" s="155"/>
    </row>
    <row r="45" spans="1:24" ht="36" customHeight="1" x14ac:dyDescent="0.15">
      <c r="A45" s="374" t="s">
        <v>117</v>
      </c>
      <c r="B45" s="180">
        <v>1</v>
      </c>
      <c r="C45" s="250" t="s">
        <v>388</v>
      </c>
      <c r="D45" s="177" t="s">
        <v>38</v>
      </c>
      <c r="E45" s="177" t="s">
        <v>38</v>
      </c>
      <c r="F45" s="177" t="s">
        <v>38</v>
      </c>
      <c r="G45" s="181" t="s">
        <v>38</v>
      </c>
      <c r="H45" s="181" t="s">
        <v>38</v>
      </c>
      <c r="I45" s="155"/>
      <c r="J45" s="155"/>
      <c r="K45" s="155"/>
      <c r="L45" s="155"/>
      <c r="M45" s="155"/>
      <c r="N45" s="155"/>
      <c r="O45" s="155"/>
      <c r="P45" s="155"/>
      <c r="Q45" s="155"/>
      <c r="R45" s="155"/>
      <c r="S45" s="155"/>
      <c r="T45" s="155"/>
      <c r="U45" s="155"/>
      <c r="V45" s="155"/>
      <c r="W45" s="155"/>
      <c r="X45" s="155"/>
    </row>
    <row r="46" spans="1:24" ht="79" customHeight="1" x14ac:dyDescent="0.15">
      <c r="A46" s="373" t="s">
        <v>120</v>
      </c>
      <c r="B46" s="180" t="s">
        <v>38</v>
      </c>
      <c r="C46" s="250" t="s">
        <v>389</v>
      </c>
      <c r="D46" s="177">
        <v>1</v>
      </c>
      <c r="E46" s="177">
        <v>0</v>
      </c>
      <c r="F46" s="177">
        <v>0</v>
      </c>
      <c r="G46" s="181" t="s">
        <v>38</v>
      </c>
      <c r="H46" s="181" t="s">
        <v>38</v>
      </c>
      <c r="I46" s="155"/>
      <c r="J46" s="155"/>
      <c r="K46" s="155"/>
      <c r="L46" s="155"/>
      <c r="M46" s="155"/>
      <c r="N46" s="155"/>
      <c r="O46" s="155"/>
      <c r="P46" s="155"/>
      <c r="Q46" s="155"/>
      <c r="R46" s="155"/>
      <c r="S46" s="155"/>
      <c r="T46" s="155"/>
      <c r="U46" s="155"/>
      <c r="V46" s="155"/>
      <c r="W46" s="155"/>
      <c r="X46" s="155"/>
    </row>
    <row r="47" spans="1:24" ht="63" customHeight="1" x14ac:dyDescent="0.15">
      <c r="A47" s="374" t="s">
        <v>122</v>
      </c>
      <c r="B47" s="180">
        <v>1</v>
      </c>
      <c r="C47" s="250" t="s">
        <v>1012</v>
      </c>
      <c r="D47" s="177" t="s">
        <v>38</v>
      </c>
      <c r="E47" s="177" t="s">
        <v>38</v>
      </c>
      <c r="F47" s="177" t="s">
        <v>38</v>
      </c>
      <c r="G47" s="181" t="s">
        <v>38</v>
      </c>
      <c r="H47" s="181" t="s">
        <v>38</v>
      </c>
      <c r="I47" s="155"/>
      <c r="J47" s="155"/>
      <c r="K47" s="155"/>
      <c r="L47" s="155"/>
      <c r="M47" s="155"/>
      <c r="N47" s="155"/>
      <c r="O47" s="155"/>
      <c r="P47" s="155"/>
      <c r="Q47" s="155"/>
      <c r="R47" s="155"/>
      <c r="S47" s="155"/>
      <c r="T47" s="155"/>
      <c r="U47" s="155"/>
      <c r="V47" s="155"/>
      <c r="W47" s="155"/>
      <c r="X47" s="155"/>
    </row>
    <row r="48" spans="1:24" ht="29" customHeight="1" x14ac:dyDescent="0.15">
      <c r="A48" s="374" t="s">
        <v>124</v>
      </c>
      <c r="B48" s="180">
        <v>1</v>
      </c>
      <c r="C48" s="250" t="s">
        <v>390</v>
      </c>
      <c r="D48" s="177" t="s">
        <v>38</v>
      </c>
      <c r="E48" s="177" t="s">
        <v>38</v>
      </c>
      <c r="F48" s="177" t="s">
        <v>38</v>
      </c>
      <c r="G48" s="179" t="s">
        <v>38</v>
      </c>
      <c r="H48" s="179" t="s">
        <v>391</v>
      </c>
      <c r="I48" s="155"/>
      <c r="J48" s="155"/>
      <c r="K48" s="155"/>
      <c r="L48" s="155"/>
      <c r="M48" s="155"/>
      <c r="N48" s="155"/>
      <c r="O48" s="155"/>
      <c r="P48" s="155"/>
      <c r="Q48" s="155"/>
      <c r="R48" s="155"/>
      <c r="S48" s="155"/>
      <c r="T48" s="155"/>
      <c r="U48" s="155"/>
      <c r="V48" s="155"/>
      <c r="W48" s="155"/>
      <c r="X48" s="155"/>
    </row>
    <row r="49" spans="1:24" ht="43" customHeight="1" x14ac:dyDescent="0.15">
      <c r="A49" s="373" t="s">
        <v>126</v>
      </c>
      <c r="B49" s="180" t="s">
        <v>38</v>
      </c>
      <c r="C49" s="250" t="s">
        <v>392</v>
      </c>
      <c r="D49" s="177">
        <v>1</v>
      </c>
      <c r="E49" s="177">
        <v>0</v>
      </c>
      <c r="F49" s="177">
        <v>0</v>
      </c>
      <c r="G49" s="179" t="s">
        <v>38</v>
      </c>
      <c r="H49" s="179" t="s">
        <v>38</v>
      </c>
      <c r="I49" s="155"/>
      <c r="J49" s="155"/>
      <c r="K49" s="155"/>
      <c r="L49" s="155"/>
      <c r="M49" s="155"/>
      <c r="N49" s="155"/>
      <c r="O49" s="155"/>
      <c r="P49" s="155"/>
      <c r="Q49" s="155"/>
      <c r="R49" s="155"/>
      <c r="S49" s="155"/>
      <c r="T49" s="155"/>
      <c r="U49" s="155"/>
      <c r="V49" s="155"/>
      <c r="W49" s="155"/>
      <c r="X49" s="155"/>
    </row>
    <row r="50" spans="1:24" ht="85" customHeight="1" x14ac:dyDescent="0.15">
      <c r="A50" s="374" t="s">
        <v>128</v>
      </c>
      <c r="B50" s="180">
        <v>1</v>
      </c>
      <c r="C50" s="250" t="s">
        <v>393</v>
      </c>
      <c r="D50" s="177" t="s">
        <v>38</v>
      </c>
      <c r="E50" s="177" t="s">
        <v>38</v>
      </c>
      <c r="F50" s="177" t="s">
        <v>38</v>
      </c>
      <c r="G50" s="179" t="s">
        <v>38</v>
      </c>
      <c r="H50" s="179" t="s">
        <v>38</v>
      </c>
      <c r="I50" s="155"/>
      <c r="J50" s="155"/>
      <c r="K50" s="155"/>
      <c r="L50" s="155"/>
      <c r="M50" s="155"/>
      <c r="N50" s="155"/>
      <c r="O50" s="155"/>
      <c r="P50" s="155"/>
      <c r="Q50" s="155"/>
      <c r="R50" s="155"/>
      <c r="S50" s="155"/>
      <c r="T50" s="155"/>
      <c r="U50" s="155"/>
      <c r="V50" s="155"/>
      <c r="W50" s="155"/>
      <c r="X50" s="155"/>
    </row>
    <row r="51" spans="1:24" ht="21" customHeight="1" x14ac:dyDescent="0.15">
      <c r="A51" s="374" t="s">
        <v>130</v>
      </c>
      <c r="B51" s="180">
        <v>1</v>
      </c>
      <c r="C51" s="250" t="s">
        <v>394</v>
      </c>
      <c r="D51" s="177" t="s">
        <v>38</v>
      </c>
      <c r="E51" s="177" t="s">
        <v>38</v>
      </c>
      <c r="F51" s="177" t="s">
        <v>38</v>
      </c>
      <c r="G51" s="179" t="s">
        <v>38</v>
      </c>
      <c r="H51" s="179" t="s">
        <v>38</v>
      </c>
      <c r="I51" s="155"/>
      <c r="J51" s="155"/>
      <c r="K51" s="155"/>
      <c r="L51" s="155"/>
      <c r="M51" s="155"/>
      <c r="N51" s="155"/>
      <c r="O51" s="155"/>
      <c r="P51" s="155"/>
      <c r="Q51" s="155"/>
      <c r="R51" s="155"/>
      <c r="S51" s="155"/>
      <c r="T51" s="155"/>
      <c r="U51" s="155"/>
      <c r="V51" s="155"/>
      <c r="W51" s="155"/>
      <c r="X51" s="155"/>
    </row>
    <row r="52" spans="1:24" ht="12.75" customHeight="1" x14ac:dyDescent="0.15">
      <c r="A52" s="374" t="s">
        <v>132</v>
      </c>
      <c r="B52" s="180" t="s">
        <v>38</v>
      </c>
      <c r="C52" s="200" t="s">
        <v>38</v>
      </c>
      <c r="D52" s="177" t="s">
        <v>38</v>
      </c>
      <c r="E52" s="177" t="s">
        <v>38</v>
      </c>
      <c r="F52" s="177" t="s">
        <v>38</v>
      </c>
      <c r="G52" s="179" t="s">
        <v>38</v>
      </c>
      <c r="H52" s="179" t="s">
        <v>38</v>
      </c>
      <c r="I52" s="155"/>
      <c r="J52" s="155"/>
      <c r="K52" s="155"/>
      <c r="L52" s="155"/>
      <c r="M52" s="155"/>
      <c r="N52" s="155"/>
      <c r="O52" s="155"/>
      <c r="P52" s="155"/>
      <c r="Q52" s="155"/>
      <c r="R52" s="155"/>
      <c r="S52" s="155"/>
      <c r="T52" s="155"/>
      <c r="U52" s="155"/>
      <c r="V52" s="155"/>
      <c r="W52" s="155"/>
      <c r="X52" s="155"/>
    </row>
    <row r="53" spans="1:24" ht="48" customHeight="1" x14ac:dyDescent="0.15">
      <c r="A53" s="374" t="s">
        <v>134</v>
      </c>
      <c r="B53" s="180" t="s">
        <v>38</v>
      </c>
      <c r="C53" s="250" t="s">
        <v>395</v>
      </c>
      <c r="D53" s="177">
        <v>1</v>
      </c>
      <c r="E53" s="177">
        <v>0</v>
      </c>
      <c r="F53" s="177">
        <v>0</v>
      </c>
      <c r="G53" s="179" t="s">
        <v>38</v>
      </c>
      <c r="H53" s="179" t="s">
        <v>38</v>
      </c>
      <c r="I53" s="155"/>
      <c r="J53" s="155"/>
      <c r="K53" s="155"/>
      <c r="L53" s="155"/>
      <c r="M53" s="155"/>
      <c r="N53" s="155"/>
      <c r="O53" s="155"/>
      <c r="P53" s="155"/>
      <c r="Q53" s="155"/>
      <c r="R53" s="155"/>
      <c r="S53" s="155"/>
      <c r="T53" s="155"/>
      <c r="U53" s="155"/>
      <c r="V53" s="155"/>
      <c r="W53" s="155"/>
      <c r="X53" s="155"/>
    </row>
    <row r="54" spans="1:24" ht="12.75" customHeight="1" x14ac:dyDescent="0.15">
      <c r="A54" s="373" t="s">
        <v>136</v>
      </c>
      <c r="B54" s="180" t="s">
        <v>38</v>
      </c>
      <c r="C54" s="200" t="s">
        <v>38</v>
      </c>
      <c r="D54" s="177" t="s">
        <v>38</v>
      </c>
      <c r="E54" s="177" t="s">
        <v>38</v>
      </c>
      <c r="F54" s="177" t="s">
        <v>38</v>
      </c>
      <c r="G54" s="179" t="s">
        <v>38</v>
      </c>
      <c r="H54" s="179" t="s">
        <v>38</v>
      </c>
      <c r="I54" s="155"/>
      <c r="J54" s="155"/>
      <c r="K54" s="155"/>
      <c r="L54" s="155"/>
      <c r="M54" s="155"/>
      <c r="N54" s="155"/>
      <c r="O54" s="155"/>
      <c r="P54" s="155"/>
      <c r="Q54" s="155"/>
      <c r="R54" s="155"/>
      <c r="S54" s="155"/>
      <c r="T54" s="155"/>
      <c r="U54" s="155"/>
      <c r="V54" s="155"/>
      <c r="W54" s="155"/>
      <c r="X54" s="155"/>
    </row>
    <row r="55" spans="1:24" ht="59" customHeight="1" x14ac:dyDescent="0.15">
      <c r="A55" s="373" t="s">
        <v>138</v>
      </c>
      <c r="B55" s="180">
        <v>1</v>
      </c>
      <c r="C55" s="250" t="s">
        <v>396</v>
      </c>
      <c r="D55" s="177" t="s">
        <v>38</v>
      </c>
      <c r="E55" s="177" t="s">
        <v>38</v>
      </c>
      <c r="F55" s="177" t="s">
        <v>38</v>
      </c>
      <c r="G55" s="179" t="s">
        <v>38</v>
      </c>
      <c r="H55" s="179" t="s">
        <v>38</v>
      </c>
      <c r="I55" s="155"/>
      <c r="J55" s="155"/>
      <c r="K55" s="155"/>
      <c r="L55" s="155"/>
      <c r="M55" s="155"/>
      <c r="N55" s="155"/>
      <c r="O55" s="155"/>
      <c r="P55" s="155"/>
      <c r="Q55" s="155"/>
      <c r="R55" s="155"/>
      <c r="S55" s="155"/>
      <c r="T55" s="155"/>
      <c r="U55" s="155"/>
      <c r="V55" s="155"/>
      <c r="W55" s="155"/>
      <c r="X55" s="155"/>
    </row>
    <row r="56" spans="1:24" ht="74" customHeight="1" x14ac:dyDescent="0.15">
      <c r="A56" s="373" t="s">
        <v>140</v>
      </c>
      <c r="B56" s="180" t="s">
        <v>38</v>
      </c>
      <c r="C56" s="250" t="s">
        <v>397</v>
      </c>
      <c r="D56" s="177">
        <v>1</v>
      </c>
      <c r="E56" s="177">
        <v>0</v>
      </c>
      <c r="F56" s="177">
        <v>0</v>
      </c>
      <c r="G56" s="179" t="s">
        <v>38</v>
      </c>
      <c r="H56" s="179" t="s">
        <v>38</v>
      </c>
      <c r="I56" s="155"/>
      <c r="J56" s="155"/>
      <c r="K56" s="155"/>
      <c r="L56" s="155"/>
      <c r="M56" s="155"/>
      <c r="N56" s="155"/>
      <c r="O56" s="155"/>
      <c r="P56" s="155"/>
      <c r="Q56" s="155"/>
      <c r="R56" s="155"/>
      <c r="S56" s="155"/>
      <c r="T56" s="155"/>
      <c r="U56" s="155"/>
      <c r="V56" s="155"/>
      <c r="W56" s="155"/>
      <c r="X56" s="155"/>
    </row>
    <row r="57" spans="1:24" ht="12.75" customHeight="1" x14ac:dyDescent="0.15">
      <c r="A57" s="373" t="s">
        <v>143</v>
      </c>
      <c r="B57" s="180" t="s">
        <v>38</v>
      </c>
      <c r="C57" s="250" t="s">
        <v>38</v>
      </c>
      <c r="D57" s="177" t="s">
        <v>38</v>
      </c>
      <c r="E57" s="177" t="s">
        <v>38</v>
      </c>
      <c r="F57" s="177" t="s">
        <v>38</v>
      </c>
      <c r="G57" s="179" t="s">
        <v>38</v>
      </c>
      <c r="H57" s="179" t="s">
        <v>38</v>
      </c>
      <c r="I57" s="155"/>
      <c r="J57" s="155"/>
      <c r="K57" s="155"/>
      <c r="L57" s="155"/>
      <c r="M57" s="155"/>
      <c r="N57" s="155"/>
      <c r="O57" s="155"/>
      <c r="P57" s="155"/>
      <c r="Q57" s="155"/>
      <c r="R57" s="155"/>
      <c r="S57" s="155"/>
      <c r="T57" s="155"/>
      <c r="U57" s="155"/>
      <c r="V57" s="155"/>
      <c r="W57" s="155"/>
      <c r="X57" s="155"/>
    </row>
    <row r="58" spans="1:24" ht="12.75" customHeight="1" x14ac:dyDescent="0.15">
      <c r="A58" s="373" t="s">
        <v>145</v>
      </c>
      <c r="B58" s="180">
        <v>1</v>
      </c>
      <c r="C58" s="250" t="s">
        <v>38</v>
      </c>
      <c r="D58" s="177" t="s">
        <v>38</v>
      </c>
      <c r="E58" s="177" t="s">
        <v>38</v>
      </c>
      <c r="F58" s="177" t="s">
        <v>38</v>
      </c>
      <c r="G58" s="179" t="s">
        <v>38</v>
      </c>
      <c r="H58" s="179" t="s">
        <v>38</v>
      </c>
      <c r="I58" s="155"/>
      <c r="J58" s="155"/>
      <c r="K58" s="155"/>
      <c r="L58" s="155"/>
      <c r="M58" s="155"/>
      <c r="N58" s="155"/>
      <c r="O58" s="155"/>
      <c r="P58" s="155"/>
      <c r="Q58" s="155"/>
      <c r="R58" s="155"/>
      <c r="S58" s="155"/>
      <c r="T58" s="155"/>
      <c r="U58" s="155"/>
      <c r="V58" s="155"/>
      <c r="W58" s="155"/>
      <c r="X58" s="155"/>
    </row>
    <row r="59" spans="1:24" ht="153" customHeight="1" x14ac:dyDescent="0.15">
      <c r="A59" s="373" t="s">
        <v>147</v>
      </c>
      <c r="B59" s="180" t="s">
        <v>250</v>
      </c>
      <c r="C59" s="250" t="s">
        <v>1013</v>
      </c>
      <c r="D59" s="177" t="s">
        <v>38</v>
      </c>
      <c r="E59" s="177" t="s">
        <v>38</v>
      </c>
      <c r="F59" s="177" t="s">
        <v>38</v>
      </c>
      <c r="G59" s="179" t="s">
        <v>398</v>
      </c>
      <c r="H59" s="179" t="s">
        <v>391</v>
      </c>
      <c r="I59" s="155"/>
      <c r="J59" s="155"/>
      <c r="K59" s="155"/>
      <c r="L59" s="155"/>
      <c r="M59" s="155"/>
      <c r="N59" s="155"/>
      <c r="O59" s="155"/>
      <c r="P59" s="155"/>
      <c r="Q59" s="155"/>
      <c r="R59" s="155"/>
      <c r="S59" s="155"/>
      <c r="T59" s="155"/>
      <c r="U59" s="155"/>
      <c r="V59" s="155"/>
      <c r="W59" s="155"/>
      <c r="X59" s="155"/>
    </row>
    <row r="60" spans="1:24" ht="68" customHeight="1" x14ac:dyDescent="0.15">
      <c r="A60" s="373" t="s">
        <v>150</v>
      </c>
      <c r="B60" s="180">
        <v>1</v>
      </c>
      <c r="C60" s="250" t="s">
        <v>399</v>
      </c>
      <c r="D60" s="177" t="s">
        <v>38</v>
      </c>
      <c r="E60" s="177" t="s">
        <v>38</v>
      </c>
      <c r="F60" s="177" t="s">
        <v>38</v>
      </c>
      <c r="G60" s="179" t="s">
        <v>38</v>
      </c>
      <c r="H60" s="179" t="s">
        <v>38</v>
      </c>
      <c r="I60" s="155"/>
      <c r="J60" s="155"/>
      <c r="K60" s="155"/>
      <c r="L60" s="155"/>
      <c r="M60" s="155"/>
      <c r="N60" s="155"/>
      <c r="O60" s="155"/>
      <c r="P60" s="155"/>
      <c r="Q60" s="155"/>
      <c r="R60" s="155"/>
      <c r="S60" s="155"/>
      <c r="T60" s="155"/>
      <c r="U60" s="155"/>
      <c r="V60" s="155"/>
      <c r="W60" s="155"/>
      <c r="X60" s="155"/>
    </row>
    <row r="61" spans="1:24" ht="12.75" customHeight="1" x14ac:dyDescent="0.15">
      <c r="A61" s="373" t="s">
        <v>152</v>
      </c>
      <c r="B61" s="180" t="s">
        <v>38</v>
      </c>
      <c r="C61" s="250" t="s">
        <v>38</v>
      </c>
      <c r="D61" s="177" t="s">
        <v>38</v>
      </c>
      <c r="E61" s="177" t="s">
        <v>38</v>
      </c>
      <c r="F61" s="177" t="s">
        <v>38</v>
      </c>
      <c r="G61" s="179" t="s">
        <v>38</v>
      </c>
      <c r="H61" s="179" t="s">
        <v>38</v>
      </c>
      <c r="I61" s="155"/>
      <c r="J61" s="155"/>
      <c r="K61" s="155"/>
      <c r="L61" s="155"/>
      <c r="M61" s="155"/>
      <c r="N61" s="155"/>
      <c r="O61" s="155"/>
      <c r="P61" s="155"/>
      <c r="Q61" s="155"/>
      <c r="R61" s="155"/>
      <c r="S61" s="155"/>
      <c r="T61" s="155"/>
      <c r="U61" s="155"/>
      <c r="V61" s="155"/>
      <c r="W61" s="155"/>
      <c r="X61" s="155"/>
    </row>
    <row r="62" spans="1:24" ht="12.75" customHeight="1" x14ac:dyDescent="0.15">
      <c r="A62" s="373" t="s">
        <v>154</v>
      </c>
      <c r="B62" s="180" t="s">
        <v>38</v>
      </c>
      <c r="C62" s="250" t="s">
        <v>38</v>
      </c>
      <c r="D62" s="177" t="s">
        <v>38</v>
      </c>
      <c r="E62" s="177" t="s">
        <v>38</v>
      </c>
      <c r="F62" s="177" t="s">
        <v>38</v>
      </c>
      <c r="G62" s="179" t="s">
        <v>38</v>
      </c>
      <c r="H62" s="179"/>
      <c r="I62" s="155"/>
      <c r="J62" s="155"/>
      <c r="K62" s="155"/>
      <c r="L62" s="155"/>
      <c r="M62" s="155"/>
      <c r="N62" s="155"/>
      <c r="O62" s="155"/>
      <c r="P62" s="155"/>
      <c r="Q62" s="155"/>
      <c r="R62" s="155"/>
      <c r="S62" s="155"/>
      <c r="T62" s="155"/>
      <c r="U62" s="155"/>
      <c r="V62" s="155"/>
      <c r="W62" s="155"/>
      <c r="X62" s="155"/>
    </row>
    <row r="63" spans="1:24" ht="85" customHeight="1" x14ac:dyDescent="0.15">
      <c r="A63" s="373" t="s">
        <v>156</v>
      </c>
      <c r="B63" s="180" t="s">
        <v>38</v>
      </c>
      <c r="C63" s="250" t="s">
        <v>1014</v>
      </c>
      <c r="D63" s="177">
        <v>1</v>
      </c>
      <c r="E63" s="177">
        <v>0</v>
      </c>
      <c r="F63" s="177">
        <v>0</v>
      </c>
      <c r="G63" s="179" t="s">
        <v>38</v>
      </c>
      <c r="H63" s="179"/>
      <c r="I63" s="155"/>
      <c r="J63" s="155"/>
      <c r="K63" s="155"/>
      <c r="L63" s="155"/>
      <c r="M63" s="155"/>
      <c r="N63" s="155"/>
      <c r="O63" s="155"/>
      <c r="P63" s="155"/>
      <c r="Q63" s="155"/>
      <c r="R63" s="155"/>
      <c r="S63" s="155"/>
      <c r="T63" s="155"/>
      <c r="U63" s="155"/>
      <c r="V63" s="155"/>
      <c r="W63" s="155"/>
      <c r="X63" s="155"/>
    </row>
    <row r="64" spans="1:24" ht="12.75" customHeight="1" x14ac:dyDescent="0.15">
      <c r="A64" s="373" t="s">
        <v>158</v>
      </c>
      <c r="B64" s="180" t="s">
        <v>38</v>
      </c>
      <c r="C64" s="250" t="s">
        <v>38</v>
      </c>
      <c r="D64" s="177" t="s">
        <v>38</v>
      </c>
      <c r="E64" s="177" t="s">
        <v>38</v>
      </c>
      <c r="F64" s="177" t="s">
        <v>38</v>
      </c>
      <c r="G64" s="179" t="s">
        <v>38</v>
      </c>
      <c r="H64" s="179" t="s">
        <v>38</v>
      </c>
      <c r="I64" s="155"/>
      <c r="J64" s="155"/>
      <c r="K64" s="155"/>
      <c r="L64" s="155"/>
      <c r="M64" s="155"/>
      <c r="N64" s="155"/>
      <c r="O64" s="155"/>
      <c r="P64" s="155"/>
      <c r="Q64" s="155"/>
      <c r="R64" s="155"/>
      <c r="S64" s="155"/>
      <c r="T64" s="155"/>
      <c r="U64" s="155"/>
      <c r="V64" s="155"/>
      <c r="W64" s="155"/>
      <c r="X64" s="155"/>
    </row>
    <row r="65" spans="1:24" ht="12.75" customHeight="1" x14ac:dyDescent="0.15">
      <c r="A65" s="375" t="s">
        <v>159</v>
      </c>
      <c r="B65" s="180" t="s">
        <v>38</v>
      </c>
      <c r="C65" s="250" t="s">
        <v>38</v>
      </c>
      <c r="D65" s="177" t="s">
        <v>38</v>
      </c>
      <c r="E65" s="177" t="s">
        <v>38</v>
      </c>
      <c r="F65" s="177" t="s">
        <v>38</v>
      </c>
      <c r="G65" s="179" t="s">
        <v>38</v>
      </c>
      <c r="H65" s="179" t="s">
        <v>38</v>
      </c>
      <c r="I65" s="155"/>
      <c r="J65" s="155"/>
      <c r="K65" s="155"/>
      <c r="L65" s="155"/>
      <c r="M65" s="155"/>
      <c r="N65" s="155"/>
      <c r="O65" s="155"/>
      <c r="P65" s="155"/>
      <c r="Q65" s="155"/>
      <c r="R65" s="155"/>
      <c r="S65" s="155"/>
      <c r="T65" s="155"/>
      <c r="U65" s="155"/>
      <c r="V65" s="155"/>
      <c r="W65" s="155"/>
      <c r="X65" s="155"/>
    </row>
    <row r="66" spans="1:24" ht="12.75" customHeight="1" x14ac:dyDescent="0.15">
      <c r="A66" s="373" t="s">
        <v>162</v>
      </c>
      <c r="B66" s="180" t="s">
        <v>38</v>
      </c>
      <c r="C66" s="250" t="s">
        <v>38</v>
      </c>
      <c r="D66" s="177" t="s">
        <v>38</v>
      </c>
      <c r="E66" s="177" t="s">
        <v>38</v>
      </c>
      <c r="F66" s="177" t="s">
        <v>38</v>
      </c>
      <c r="G66" s="179" t="s">
        <v>38</v>
      </c>
      <c r="H66" s="179" t="s">
        <v>38</v>
      </c>
      <c r="I66" s="155"/>
      <c r="J66" s="155"/>
      <c r="K66" s="155"/>
      <c r="L66" s="155"/>
      <c r="M66" s="155"/>
      <c r="N66" s="155"/>
      <c r="O66" s="155"/>
      <c r="P66" s="155"/>
      <c r="Q66" s="155"/>
      <c r="R66" s="155"/>
      <c r="S66" s="155"/>
      <c r="T66" s="155"/>
      <c r="U66" s="155"/>
      <c r="V66" s="155"/>
      <c r="W66" s="155"/>
      <c r="X66" s="155"/>
    </row>
    <row r="67" spans="1:24" ht="105" customHeight="1" x14ac:dyDescent="0.15">
      <c r="A67" s="373" t="s">
        <v>164</v>
      </c>
      <c r="B67" s="180" t="s">
        <v>38</v>
      </c>
      <c r="C67" s="250" t="s">
        <v>401</v>
      </c>
      <c r="D67" s="177">
        <v>0</v>
      </c>
      <c r="E67" s="177">
        <v>0</v>
      </c>
      <c r="F67" s="177">
        <v>1</v>
      </c>
      <c r="G67" s="179" t="s">
        <v>38</v>
      </c>
      <c r="H67" s="179" t="s">
        <v>38</v>
      </c>
      <c r="I67" s="155"/>
      <c r="J67" s="155"/>
      <c r="K67" s="155"/>
      <c r="L67" s="155"/>
      <c r="M67" s="155"/>
      <c r="N67" s="155"/>
      <c r="O67" s="155"/>
      <c r="P67" s="155"/>
      <c r="Q67" s="155"/>
      <c r="R67" s="155"/>
      <c r="S67" s="155"/>
      <c r="T67" s="155"/>
      <c r="U67" s="155"/>
      <c r="V67" s="155"/>
      <c r="W67" s="155"/>
      <c r="X67" s="155"/>
    </row>
    <row r="68" spans="1:24" ht="87" customHeight="1" x14ac:dyDescent="0.15">
      <c r="A68" s="373" t="s">
        <v>90</v>
      </c>
      <c r="B68" s="180" t="s">
        <v>38</v>
      </c>
      <c r="C68" s="250" t="s">
        <v>402</v>
      </c>
      <c r="D68" s="177">
        <v>0</v>
      </c>
      <c r="E68" s="177">
        <v>0</v>
      </c>
      <c r="F68" s="177">
        <v>1</v>
      </c>
      <c r="G68" s="179" t="s">
        <v>38</v>
      </c>
      <c r="H68" s="179" t="s">
        <v>38</v>
      </c>
      <c r="I68" s="155"/>
      <c r="J68" s="155"/>
      <c r="K68" s="155"/>
      <c r="L68" s="155"/>
      <c r="M68" s="155"/>
      <c r="N68" s="155"/>
      <c r="O68" s="155"/>
      <c r="P68" s="155"/>
      <c r="Q68" s="155"/>
      <c r="R68" s="155"/>
      <c r="S68" s="155"/>
      <c r="T68" s="155"/>
      <c r="U68" s="155"/>
      <c r="V68" s="155"/>
      <c r="W68" s="155"/>
      <c r="X68" s="155"/>
    </row>
    <row r="69" spans="1:24" ht="12.75" customHeight="1" x14ac:dyDescent="0.15">
      <c r="A69" s="373" t="s">
        <v>167</v>
      </c>
      <c r="B69" s="180">
        <v>1</v>
      </c>
      <c r="C69" s="250" t="s">
        <v>38</v>
      </c>
      <c r="D69" s="177" t="s">
        <v>38</v>
      </c>
      <c r="E69" s="177" t="s">
        <v>38</v>
      </c>
      <c r="F69" s="177" t="s">
        <v>38</v>
      </c>
      <c r="G69" s="179" t="s">
        <v>38</v>
      </c>
      <c r="H69" s="179" t="s">
        <v>38</v>
      </c>
      <c r="I69" s="155"/>
      <c r="J69" s="155"/>
      <c r="K69" s="155"/>
      <c r="L69" s="155"/>
      <c r="M69" s="155"/>
      <c r="N69" s="155"/>
      <c r="O69" s="155"/>
      <c r="P69" s="155"/>
      <c r="Q69" s="155"/>
      <c r="R69" s="155"/>
      <c r="S69" s="155"/>
      <c r="T69" s="155"/>
      <c r="U69" s="155"/>
      <c r="V69" s="155"/>
      <c r="W69" s="155"/>
      <c r="X69" s="155"/>
    </row>
    <row r="70" spans="1:24" ht="33" customHeight="1" x14ac:dyDescent="0.15">
      <c r="A70" s="373" t="s">
        <v>169</v>
      </c>
      <c r="B70" s="180">
        <v>0</v>
      </c>
      <c r="C70" s="250" t="s">
        <v>403</v>
      </c>
      <c r="D70" s="177" t="s">
        <v>38</v>
      </c>
      <c r="E70" s="177" t="s">
        <v>38</v>
      </c>
      <c r="F70" s="177" t="s">
        <v>38</v>
      </c>
      <c r="G70" s="179" t="s">
        <v>404</v>
      </c>
      <c r="H70" s="179" t="s">
        <v>391</v>
      </c>
      <c r="I70" s="155"/>
      <c r="J70" s="155"/>
      <c r="K70" s="155"/>
      <c r="L70" s="155"/>
      <c r="M70" s="155"/>
      <c r="N70" s="155"/>
      <c r="O70" s="155"/>
      <c r="P70" s="155"/>
      <c r="Q70" s="155"/>
      <c r="R70" s="155"/>
      <c r="S70" s="155"/>
      <c r="T70" s="155"/>
      <c r="U70" s="155"/>
      <c r="V70" s="155"/>
      <c r="W70" s="155"/>
      <c r="X70" s="155"/>
    </row>
    <row r="71" spans="1:24" ht="73" customHeight="1" x14ac:dyDescent="0.15">
      <c r="A71" s="375" t="s">
        <v>171</v>
      </c>
      <c r="B71" s="177" t="s">
        <v>38</v>
      </c>
      <c r="C71" s="250" t="s">
        <v>405</v>
      </c>
      <c r="D71" s="177" t="s">
        <v>38</v>
      </c>
      <c r="E71" s="177" t="s">
        <v>38</v>
      </c>
      <c r="F71" s="177">
        <v>1</v>
      </c>
      <c r="G71" s="179" t="s">
        <v>38</v>
      </c>
      <c r="H71" s="179" t="s">
        <v>38</v>
      </c>
      <c r="I71" s="155"/>
      <c r="J71" s="155"/>
      <c r="K71" s="155"/>
      <c r="L71" s="155"/>
      <c r="M71" s="155"/>
      <c r="N71" s="155"/>
      <c r="O71" s="155"/>
      <c r="P71" s="155"/>
      <c r="Q71" s="155"/>
      <c r="R71" s="155"/>
      <c r="S71" s="155"/>
      <c r="T71" s="155"/>
      <c r="U71" s="155"/>
      <c r="V71" s="155"/>
      <c r="W71" s="155"/>
      <c r="X71" s="155"/>
    </row>
    <row r="72" spans="1:24" ht="12.75" customHeight="1" x14ac:dyDescent="0.15">
      <c r="A72" s="373" t="s">
        <v>172</v>
      </c>
      <c r="B72" s="180">
        <v>1</v>
      </c>
      <c r="C72" s="250" t="s">
        <v>38</v>
      </c>
      <c r="D72" s="177" t="s">
        <v>38</v>
      </c>
      <c r="E72" s="177" t="s">
        <v>38</v>
      </c>
      <c r="F72" s="177" t="s">
        <v>38</v>
      </c>
      <c r="G72" s="179" t="s">
        <v>38</v>
      </c>
      <c r="H72" s="179" t="s">
        <v>38</v>
      </c>
      <c r="I72" s="155"/>
      <c r="J72" s="155"/>
      <c r="K72" s="155"/>
      <c r="L72" s="155"/>
      <c r="M72" s="155"/>
      <c r="N72" s="155"/>
      <c r="O72" s="155"/>
      <c r="P72" s="155"/>
      <c r="Q72" s="155"/>
      <c r="R72" s="155"/>
      <c r="S72" s="155"/>
      <c r="T72" s="155"/>
      <c r="U72" s="155"/>
      <c r="V72" s="155"/>
      <c r="W72" s="155"/>
      <c r="X72" s="155"/>
    </row>
    <row r="73" spans="1:24" ht="261" customHeight="1" x14ac:dyDescent="0.15">
      <c r="A73" s="373" t="s">
        <v>62</v>
      </c>
      <c r="B73" s="180">
        <v>0</v>
      </c>
      <c r="C73" s="250" t="s">
        <v>406</v>
      </c>
      <c r="D73" s="177" t="s">
        <v>38</v>
      </c>
      <c r="E73" s="177" t="s">
        <v>38</v>
      </c>
      <c r="F73" s="177" t="s">
        <v>38</v>
      </c>
      <c r="G73" s="179" t="s">
        <v>407</v>
      </c>
      <c r="H73" s="179" t="s">
        <v>391</v>
      </c>
      <c r="I73" s="155"/>
      <c r="J73" s="155"/>
      <c r="K73" s="155"/>
      <c r="L73" s="155"/>
      <c r="M73" s="155"/>
      <c r="N73" s="155"/>
      <c r="O73" s="155"/>
      <c r="P73" s="155"/>
      <c r="Q73" s="155"/>
      <c r="R73" s="155"/>
      <c r="S73" s="155"/>
      <c r="T73" s="155"/>
      <c r="U73" s="155"/>
      <c r="V73" s="155"/>
      <c r="W73" s="155"/>
      <c r="X73" s="155"/>
    </row>
    <row r="74" spans="1:24" ht="144" customHeight="1" x14ac:dyDescent="0.15">
      <c r="A74" s="375" t="s">
        <v>176</v>
      </c>
      <c r="B74" s="177" t="s">
        <v>38</v>
      </c>
      <c r="C74" s="250" t="s">
        <v>408</v>
      </c>
      <c r="D74" s="177">
        <v>1</v>
      </c>
      <c r="E74" s="177" t="s">
        <v>38</v>
      </c>
      <c r="F74" s="177" t="s">
        <v>38</v>
      </c>
      <c r="G74" s="179" t="s">
        <v>38</v>
      </c>
      <c r="H74" s="179" t="s">
        <v>38</v>
      </c>
      <c r="I74" s="155"/>
      <c r="J74" s="155"/>
      <c r="K74" s="155"/>
      <c r="L74" s="155"/>
      <c r="M74" s="155"/>
      <c r="N74" s="155"/>
      <c r="O74" s="155"/>
      <c r="P74" s="155"/>
      <c r="Q74" s="155"/>
      <c r="R74" s="155"/>
      <c r="S74" s="155"/>
      <c r="T74" s="155"/>
      <c r="U74" s="155"/>
      <c r="V74" s="155"/>
      <c r="W74" s="155"/>
      <c r="X74" s="155"/>
    </row>
    <row r="75" spans="1:24" ht="12" customHeight="1" x14ac:dyDescent="0.15">
      <c r="A75" s="375" t="s">
        <v>83</v>
      </c>
      <c r="B75" s="177">
        <v>1</v>
      </c>
      <c r="C75" s="250" t="s">
        <v>409</v>
      </c>
      <c r="D75" s="177" t="s">
        <v>38</v>
      </c>
      <c r="E75" s="177" t="s">
        <v>38</v>
      </c>
      <c r="F75" s="177" t="s">
        <v>38</v>
      </c>
      <c r="G75" s="179" t="s">
        <v>38</v>
      </c>
      <c r="H75" s="179" t="s">
        <v>38</v>
      </c>
      <c r="I75" s="155"/>
      <c r="J75" s="155"/>
      <c r="K75" s="155"/>
      <c r="L75" s="155"/>
      <c r="M75" s="155"/>
      <c r="N75" s="155"/>
      <c r="O75" s="155"/>
      <c r="P75" s="155"/>
      <c r="Q75" s="155"/>
      <c r="R75" s="155"/>
      <c r="S75" s="155"/>
      <c r="T75" s="155"/>
      <c r="U75" s="155"/>
      <c r="V75" s="155"/>
      <c r="W75" s="155"/>
      <c r="X75" s="155"/>
    </row>
    <row r="76" spans="1:24" ht="12.75" customHeight="1" x14ac:dyDescent="0.15">
      <c r="A76" s="375" t="s">
        <v>181</v>
      </c>
      <c r="B76" s="177" t="s">
        <v>38</v>
      </c>
      <c r="C76" s="250" t="s">
        <v>38</v>
      </c>
      <c r="D76" s="177" t="s">
        <v>38</v>
      </c>
      <c r="E76" s="177" t="s">
        <v>38</v>
      </c>
      <c r="F76" s="177" t="s">
        <v>38</v>
      </c>
      <c r="G76" s="179" t="s">
        <v>38</v>
      </c>
      <c r="H76" s="179" t="s">
        <v>38</v>
      </c>
      <c r="I76" s="155"/>
      <c r="J76" s="155"/>
      <c r="K76" s="155"/>
      <c r="L76" s="155"/>
      <c r="M76" s="155"/>
      <c r="N76" s="155"/>
      <c r="O76" s="155"/>
      <c r="P76" s="155"/>
      <c r="Q76" s="155"/>
      <c r="R76" s="155"/>
      <c r="S76" s="155"/>
      <c r="T76" s="155"/>
      <c r="U76" s="155"/>
      <c r="V76" s="155"/>
      <c r="W76" s="155"/>
      <c r="X76" s="155"/>
    </row>
    <row r="77" spans="1:24" ht="147" customHeight="1" x14ac:dyDescent="0.15">
      <c r="A77" s="373" t="s">
        <v>183</v>
      </c>
      <c r="B77" s="177">
        <v>1</v>
      </c>
      <c r="C77" s="250" t="s">
        <v>410</v>
      </c>
      <c r="D77" s="177" t="s">
        <v>38</v>
      </c>
      <c r="E77" s="177" t="s">
        <v>38</v>
      </c>
      <c r="F77" s="177" t="s">
        <v>38</v>
      </c>
      <c r="G77" s="179" t="s">
        <v>38</v>
      </c>
      <c r="H77" s="179" t="s">
        <v>38</v>
      </c>
      <c r="I77" s="155"/>
      <c r="J77" s="155"/>
      <c r="K77" s="155"/>
      <c r="L77" s="155"/>
      <c r="M77" s="155"/>
      <c r="N77" s="155"/>
      <c r="O77" s="155"/>
      <c r="P77" s="155"/>
      <c r="Q77" s="155"/>
      <c r="R77" s="155"/>
      <c r="S77" s="155"/>
      <c r="T77" s="155"/>
      <c r="U77" s="155"/>
      <c r="V77" s="155"/>
      <c r="W77" s="155"/>
      <c r="X77" s="155"/>
    </row>
    <row r="78" spans="1:24" ht="12.75" customHeight="1" x14ac:dyDescent="0.15">
      <c r="A78" s="190" t="s">
        <v>317</v>
      </c>
      <c r="B78" s="177" t="s">
        <v>38</v>
      </c>
      <c r="C78" s="250" t="s">
        <v>38</v>
      </c>
      <c r="D78" s="177" t="s">
        <v>38</v>
      </c>
      <c r="E78" s="177" t="s">
        <v>38</v>
      </c>
      <c r="F78" s="177" t="s">
        <v>38</v>
      </c>
      <c r="G78" s="179" t="s">
        <v>38</v>
      </c>
      <c r="H78" s="179" t="s">
        <v>38</v>
      </c>
      <c r="I78" s="155"/>
      <c r="J78" s="155"/>
      <c r="K78" s="155"/>
      <c r="L78" s="155"/>
      <c r="M78" s="155"/>
      <c r="N78" s="155"/>
      <c r="O78" s="155"/>
      <c r="P78" s="155"/>
      <c r="Q78" s="155"/>
      <c r="R78" s="155"/>
      <c r="S78" s="155"/>
      <c r="T78" s="155"/>
      <c r="U78" s="155"/>
      <c r="V78" s="155"/>
      <c r="W78" s="155"/>
      <c r="X78" s="155"/>
    </row>
    <row r="79" spans="1:24" ht="54" customHeight="1" x14ac:dyDescent="0.15">
      <c r="A79" s="373" t="s">
        <v>187</v>
      </c>
      <c r="B79" s="177">
        <v>1</v>
      </c>
      <c r="C79" s="250" t="s">
        <v>411</v>
      </c>
      <c r="D79" s="177" t="s">
        <v>38</v>
      </c>
      <c r="E79" s="177" t="s">
        <v>38</v>
      </c>
      <c r="F79" s="177" t="s">
        <v>38</v>
      </c>
      <c r="G79" s="179" t="s">
        <v>38</v>
      </c>
      <c r="H79" s="179" t="s">
        <v>38</v>
      </c>
      <c r="I79" s="155"/>
      <c r="J79" s="155"/>
      <c r="K79" s="155"/>
      <c r="L79" s="155"/>
      <c r="M79" s="155"/>
      <c r="N79" s="155"/>
      <c r="O79" s="155"/>
      <c r="P79" s="155"/>
      <c r="Q79" s="155"/>
      <c r="R79" s="155"/>
      <c r="S79" s="155"/>
      <c r="T79" s="155"/>
      <c r="U79" s="155"/>
      <c r="V79" s="155"/>
      <c r="W79" s="155"/>
      <c r="X79" s="155"/>
    </row>
    <row r="80" spans="1:24" ht="97" customHeight="1" x14ac:dyDescent="0.15">
      <c r="A80" s="373" t="s">
        <v>42</v>
      </c>
      <c r="B80" s="177">
        <v>1</v>
      </c>
      <c r="C80" s="250" t="s">
        <v>412</v>
      </c>
      <c r="D80" s="177" t="s">
        <v>38</v>
      </c>
      <c r="E80" s="177" t="s">
        <v>38</v>
      </c>
      <c r="F80" s="177" t="s">
        <v>38</v>
      </c>
      <c r="G80" s="179" t="s">
        <v>38</v>
      </c>
      <c r="H80" s="179" t="s">
        <v>413</v>
      </c>
      <c r="I80" s="155"/>
      <c r="J80" s="155"/>
      <c r="K80" s="155"/>
      <c r="L80" s="155"/>
      <c r="M80" s="155"/>
      <c r="N80" s="155"/>
      <c r="O80" s="155"/>
      <c r="P80" s="155"/>
      <c r="Q80" s="155"/>
      <c r="R80" s="155"/>
      <c r="S80" s="155"/>
      <c r="T80" s="155"/>
      <c r="U80" s="155"/>
      <c r="V80" s="155"/>
      <c r="W80" s="155"/>
      <c r="X80" s="155"/>
    </row>
    <row r="81" spans="1:24" ht="12.75" customHeight="1" x14ac:dyDescent="0.15">
      <c r="A81" s="373" t="s">
        <v>190</v>
      </c>
      <c r="B81" s="177" t="s">
        <v>38</v>
      </c>
      <c r="C81" s="250" t="s">
        <v>38</v>
      </c>
      <c r="D81" s="177" t="s">
        <v>38</v>
      </c>
      <c r="E81" s="177" t="s">
        <v>38</v>
      </c>
      <c r="F81" s="177" t="s">
        <v>38</v>
      </c>
      <c r="G81" s="179" t="s">
        <v>38</v>
      </c>
      <c r="H81" s="179" t="s">
        <v>38</v>
      </c>
      <c r="I81" s="155"/>
      <c r="J81" s="155"/>
      <c r="K81" s="155"/>
      <c r="L81" s="155"/>
      <c r="M81" s="155"/>
      <c r="N81" s="155"/>
      <c r="O81" s="155"/>
      <c r="P81" s="155"/>
      <c r="Q81" s="155"/>
      <c r="R81" s="155"/>
      <c r="S81" s="155"/>
      <c r="T81" s="155"/>
      <c r="U81" s="155"/>
      <c r="V81" s="155"/>
      <c r="W81" s="155"/>
      <c r="X81" s="155"/>
    </row>
    <row r="82" spans="1:24" ht="111" customHeight="1" x14ac:dyDescent="0.15">
      <c r="A82" s="375" t="s">
        <v>192</v>
      </c>
      <c r="B82" s="177">
        <v>0</v>
      </c>
      <c r="C82" s="188" t="s">
        <v>414</v>
      </c>
      <c r="D82" s="177" t="s">
        <v>38</v>
      </c>
      <c r="E82" s="177" t="s">
        <v>38</v>
      </c>
      <c r="F82" s="177" t="s">
        <v>38</v>
      </c>
      <c r="G82" s="179" t="s">
        <v>415</v>
      </c>
      <c r="H82" s="179" t="s">
        <v>391</v>
      </c>
      <c r="I82" s="155"/>
      <c r="J82" s="155"/>
      <c r="K82" s="155"/>
      <c r="L82" s="155"/>
      <c r="M82" s="155"/>
      <c r="N82" s="155"/>
      <c r="O82" s="155"/>
      <c r="P82" s="155"/>
      <c r="Q82" s="155"/>
      <c r="R82" s="155"/>
      <c r="S82" s="155"/>
      <c r="T82" s="155"/>
      <c r="U82" s="155"/>
      <c r="V82" s="155"/>
      <c r="W82" s="155"/>
      <c r="X82" s="155"/>
    </row>
    <row r="83" spans="1:24" ht="131" customHeight="1" x14ac:dyDescent="0.15">
      <c r="A83" s="375" t="s">
        <v>323</v>
      </c>
      <c r="B83" s="177" t="s">
        <v>38</v>
      </c>
      <c r="C83" s="188" t="s">
        <v>416</v>
      </c>
      <c r="D83" s="177">
        <v>0</v>
      </c>
      <c r="E83" s="177">
        <v>1</v>
      </c>
      <c r="F83" s="177" t="s">
        <v>38</v>
      </c>
      <c r="G83" s="179" t="s">
        <v>417</v>
      </c>
      <c r="H83" s="179" t="s">
        <v>391</v>
      </c>
      <c r="I83" s="155"/>
      <c r="J83" s="155"/>
      <c r="K83" s="155"/>
      <c r="L83" s="155"/>
      <c r="M83" s="155"/>
      <c r="N83" s="155"/>
      <c r="O83" s="155"/>
      <c r="P83" s="155"/>
      <c r="Q83" s="155"/>
      <c r="R83" s="155"/>
      <c r="S83" s="155"/>
      <c r="T83" s="155"/>
      <c r="U83" s="155"/>
      <c r="V83" s="155"/>
      <c r="W83" s="155"/>
      <c r="X83" s="155"/>
    </row>
    <row r="84" spans="1:24" ht="47" customHeight="1" x14ac:dyDescent="0.15">
      <c r="A84" s="375" t="s">
        <v>196</v>
      </c>
      <c r="B84" s="177">
        <v>1</v>
      </c>
      <c r="C84" s="188" t="s">
        <v>418</v>
      </c>
      <c r="D84" s="177">
        <v>1</v>
      </c>
      <c r="E84" s="177">
        <v>0</v>
      </c>
      <c r="F84" s="177">
        <v>0</v>
      </c>
      <c r="G84" s="179" t="s">
        <v>419</v>
      </c>
      <c r="H84" s="179" t="s">
        <v>38</v>
      </c>
      <c r="I84" s="155"/>
      <c r="J84" s="155"/>
      <c r="K84" s="155"/>
      <c r="L84" s="155"/>
      <c r="M84" s="155"/>
      <c r="N84" s="155"/>
      <c r="O84" s="155"/>
      <c r="P84" s="155"/>
      <c r="Q84" s="155"/>
      <c r="R84" s="155"/>
      <c r="S84" s="155"/>
      <c r="T84" s="155"/>
      <c r="U84" s="155"/>
      <c r="V84" s="155"/>
      <c r="W84" s="155"/>
      <c r="X84" s="155"/>
    </row>
    <row r="85" spans="1:24" ht="28" customHeight="1" x14ac:dyDescent="0.15">
      <c r="A85" s="382" t="s">
        <v>326</v>
      </c>
      <c r="B85" s="180">
        <v>1</v>
      </c>
      <c r="C85" s="250" t="s">
        <v>413</v>
      </c>
      <c r="D85" s="177" t="s">
        <v>38</v>
      </c>
      <c r="E85" s="177" t="s">
        <v>38</v>
      </c>
      <c r="F85" s="177" t="s">
        <v>38</v>
      </c>
      <c r="G85" s="179" t="s">
        <v>420</v>
      </c>
      <c r="H85" s="179" t="s">
        <v>413</v>
      </c>
      <c r="I85" s="155"/>
      <c r="J85" s="155"/>
      <c r="K85" s="155"/>
      <c r="L85" s="155"/>
      <c r="M85" s="155"/>
      <c r="N85" s="155"/>
      <c r="O85" s="155"/>
      <c r="P85" s="155"/>
      <c r="Q85" s="155"/>
      <c r="R85" s="155"/>
      <c r="S85" s="155"/>
      <c r="T85" s="155"/>
      <c r="U85" s="155"/>
      <c r="V85" s="155"/>
      <c r="W85" s="155"/>
      <c r="X85" s="155"/>
    </row>
    <row r="86" spans="1:24" ht="12.75" customHeight="1" x14ac:dyDescent="0.15">
      <c r="A86" s="183" t="s">
        <v>201</v>
      </c>
      <c r="B86" s="180" t="s">
        <v>38</v>
      </c>
      <c r="C86" s="250" t="s">
        <v>38</v>
      </c>
      <c r="D86" s="177" t="s">
        <v>38</v>
      </c>
      <c r="E86" s="177" t="s">
        <v>38</v>
      </c>
      <c r="F86" s="177" t="s">
        <v>38</v>
      </c>
      <c r="G86" s="181" t="s">
        <v>38</v>
      </c>
      <c r="H86" s="181" t="s">
        <v>38</v>
      </c>
      <c r="I86" s="155"/>
      <c r="J86" s="155"/>
      <c r="K86" s="155"/>
      <c r="L86" s="155"/>
      <c r="M86" s="155"/>
      <c r="N86" s="155"/>
      <c r="O86" s="155"/>
      <c r="P86" s="155"/>
      <c r="Q86" s="155"/>
      <c r="R86" s="155"/>
      <c r="S86" s="155"/>
      <c r="T86" s="155"/>
      <c r="U86" s="155"/>
      <c r="V86" s="155"/>
      <c r="W86" s="155"/>
      <c r="X86" s="155"/>
    </row>
    <row r="87" spans="1:24" ht="134" customHeight="1" x14ac:dyDescent="0.15">
      <c r="A87" s="183" t="s">
        <v>203</v>
      </c>
      <c r="B87" s="180" t="s">
        <v>38</v>
      </c>
      <c r="C87" s="383" t="s">
        <v>421</v>
      </c>
      <c r="D87" s="177" t="s">
        <v>38</v>
      </c>
      <c r="E87" s="177" t="s">
        <v>38</v>
      </c>
      <c r="F87" s="177" t="s">
        <v>38</v>
      </c>
      <c r="G87" s="179" t="s">
        <v>422</v>
      </c>
      <c r="H87" s="181" t="s">
        <v>38</v>
      </c>
      <c r="I87" s="155"/>
      <c r="J87" s="155"/>
      <c r="K87" s="155"/>
      <c r="L87" s="155"/>
      <c r="M87" s="155"/>
      <c r="N87" s="155"/>
      <c r="O87" s="155"/>
      <c r="P87" s="155"/>
      <c r="Q87" s="155"/>
      <c r="R87" s="155"/>
      <c r="S87" s="155"/>
      <c r="T87" s="155"/>
      <c r="U87" s="155"/>
      <c r="V87" s="155"/>
      <c r="W87" s="155"/>
      <c r="X87" s="155"/>
    </row>
    <row r="88" spans="1:24" ht="12.75" customHeight="1" x14ac:dyDescent="0.15">
      <c r="A88" s="183" t="s">
        <v>330</v>
      </c>
      <c r="B88" s="180" t="s">
        <v>38</v>
      </c>
      <c r="C88" s="250" t="s">
        <v>38</v>
      </c>
      <c r="D88" s="177" t="s">
        <v>38</v>
      </c>
      <c r="E88" s="177" t="s">
        <v>38</v>
      </c>
      <c r="F88" s="177" t="s">
        <v>38</v>
      </c>
      <c r="G88" s="181" t="s">
        <v>38</v>
      </c>
      <c r="H88" s="181" t="s">
        <v>38</v>
      </c>
      <c r="I88" s="155"/>
      <c r="J88" s="155"/>
      <c r="K88" s="155"/>
      <c r="L88" s="155"/>
      <c r="M88" s="155"/>
      <c r="N88" s="155"/>
      <c r="O88" s="155"/>
      <c r="P88" s="155"/>
      <c r="Q88" s="155"/>
      <c r="R88" s="155"/>
      <c r="S88" s="155"/>
      <c r="T88" s="155"/>
      <c r="U88" s="155"/>
      <c r="V88" s="155"/>
      <c r="W88" s="155"/>
      <c r="X88" s="155"/>
    </row>
    <row r="89" spans="1:24" ht="43" customHeight="1" x14ac:dyDescent="0.15">
      <c r="A89" s="384" t="s">
        <v>177</v>
      </c>
      <c r="B89" s="191">
        <v>1</v>
      </c>
      <c r="C89" s="192" t="s">
        <v>423</v>
      </c>
      <c r="D89" s="191">
        <v>1</v>
      </c>
      <c r="E89" s="191">
        <v>0</v>
      </c>
      <c r="F89" s="191" t="s">
        <v>38</v>
      </c>
      <c r="G89" s="193" t="s">
        <v>424</v>
      </c>
      <c r="H89" s="193"/>
      <c r="I89" s="155"/>
      <c r="J89" s="155"/>
      <c r="K89" s="155"/>
      <c r="L89" s="155"/>
      <c r="M89" s="155"/>
      <c r="N89" s="155"/>
      <c r="O89" s="155"/>
      <c r="P89" s="155"/>
      <c r="Q89" s="155"/>
      <c r="R89" s="155"/>
      <c r="S89" s="155"/>
      <c r="T89" s="155"/>
      <c r="U89" s="155"/>
      <c r="V89" s="155"/>
      <c r="W89" s="155"/>
      <c r="X89" s="155"/>
    </row>
    <row r="90" spans="1:24" ht="59" customHeight="1" x14ac:dyDescent="0.15">
      <c r="A90" s="354" t="s">
        <v>207</v>
      </c>
      <c r="B90" s="104">
        <v>1</v>
      </c>
      <c r="C90" s="18" t="s">
        <v>425</v>
      </c>
      <c r="D90" s="104" t="s">
        <v>38</v>
      </c>
      <c r="E90" s="104" t="s">
        <v>38</v>
      </c>
      <c r="F90" s="104" t="s">
        <v>426</v>
      </c>
      <c r="G90" s="208" t="s">
        <v>427</v>
      </c>
      <c r="H90" s="160"/>
      <c r="I90" s="22"/>
      <c r="J90" s="22"/>
      <c r="K90" s="22"/>
      <c r="L90" s="22"/>
      <c r="M90" s="22"/>
      <c r="N90" s="22"/>
      <c r="O90" s="22"/>
      <c r="P90" s="22"/>
      <c r="Q90" s="22"/>
      <c r="R90" s="22"/>
      <c r="S90" s="22"/>
      <c r="T90" s="22"/>
      <c r="U90" s="22"/>
      <c r="V90" s="22"/>
      <c r="W90" s="22"/>
      <c r="X90" s="22"/>
    </row>
    <row r="91" spans="1:24" ht="44" customHeight="1" x14ac:dyDescent="0.15">
      <c r="A91" s="354" t="s">
        <v>333</v>
      </c>
      <c r="B91" s="104" t="s">
        <v>38</v>
      </c>
      <c r="C91" s="18" t="s">
        <v>428</v>
      </c>
      <c r="D91" s="104" t="s">
        <v>38</v>
      </c>
      <c r="E91" s="104" t="s">
        <v>38</v>
      </c>
      <c r="F91" s="104">
        <v>1</v>
      </c>
      <c r="G91" s="208" t="s">
        <v>429</v>
      </c>
      <c r="H91" s="160"/>
      <c r="I91" s="22"/>
      <c r="J91" s="22"/>
      <c r="K91" s="22"/>
      <c r="L91" s="22"/>
      <c r="M91" s="22"/>
      <c r="N91" s="22"/>
      <c r="O91" s="22"/>
      <c r="P91" s="22"/>
      <c r="Q91" s="22"/>
      <c r="R91" s="22"/>
      <c r="S91" s="22"/>
      <c r="T91" s="22"/>
      <c r="U91" s="22"/>
      <c r="V91" s="22"/>
      <c r="W91" s="22"/>
      <c r="X91" s="22"/>
    </row>
    <row r="92" spans="1:24" ht="24" customHeight="1" x14ac:dyDescent="0.15">
      <c r="A92" s="354" t="s">
        <v>211</v>
      </c>
      <c r="B92" s="104">
        <v>1</v>
      </c>
      <c r="C92" s="18" t="s">
        <v>430</v>
      </c>
      <c r="D92" s="104" t="s">
        <v>38</v>
      </c>
      <c r="E92" s="104" t="s">
        <v>38</v>
      </c>
      <c r="F92" s="104" t="s">
        <v>38</v>
      </c>
      <c r="G92" s="160" t="s">
        <v>431</v>
      </c>
      <c r="H92" s="160"/>
      <c r="I92" s="22"/>
      <c r="J92" s="22"/>
      <c r="K92" s="22"/>
      <c r="L92" s="22"/>
      <c r="M92" s="22"/>
      <c r="N92" s="22"/>
      <c r="O92" s="22"/>
      <c r="P92" s="22"/>
      <c r="Q92" s="22"/>
      <c r="R92" s="22"/>
      <c r="S92" s="22"/>
      <c r="T92" s="22"/>
      <c r="U92" s="22"/>
      <c r="V92" s="22"/>
      <c r="W92" s="22"/>
      <c r="X92" s="22"/>
    </row>
    <row r="93" spans="1:24" ht="104" customHeight="1" x14ac:dyDescent="0.15">
      <c r="A93" s="385" t="s">
        <v>154</v>
      </c>
      <c r="B93" s="251" t="s">
        <v>38</v>
      </c>
      <c r="C93" s="252" t="s">
        <v>432</v>
      </c>
      <c r="D93" s="251">
        <v>1</v>
      </c>
      <c r="E93" s="251" t="s">
        <v>38</v>
      </c>
      <c r="F93" s="251" t="s">
        <v>38</v>
      </c>
      <c r="G93" s="253" t="s">
        <v>433</v>
      </c>
      <c r="H93" s="254"/>
      <c r="I93" s="22"/>
      <c r="J93" s="22"/>
      <c r="K93" s="22"/>
      <c r="L93" s="22"/>
      <c r="M93" s="22"/>
      <c r="N93" s="22"/>
      <c r="O93" s="22"/>
      <c r="P93" s="22"/>
      <c r="Q93" s="22"/>
      <c r="R93" s="22"/>
      <c r="S93" s="22"/>
      <c r="T93" s="22"/>
      <c r="U93" s="22"/>
      <c r="V93" s="22"/>
      <c r="W93" s="22"/>
      <c r="X93" s="22"/>
    </row>
    <row r="94" spans="1:24" ht="27" customHeight="1" x14ac:dyDescent="0.15">
      <c r="A94" s="374" t="s">
        <v>214</v>
      </c>
      <c r="B94" s="255" t="s">
        <v>38</v>
      </c>
      <c r="C94" s="256" t="s">
        <v>434</v>
      </c>
      <c r="D94" s="255"/>
      <c r="E94" s="177"/>
      <c r="F94" s="177"/>
      <c r="G94" s="181"/>
      <c r="H94" s="181"/>
      <c r="I94" s="155"/>
      <c r="J94" s="155"/>
      <c r="K94" s="155"/>
      <c r="L94" s="155"/>
      <c r="M94" s="155"/>
      <c r="N94" s="155"/>
      <c r="O94" s="155"/>
      <c r="P94" s="155"/>
      <c r="Q94" s="155"/>
      <c r="R94" s="155"/>
      <c r="S94" s="155"/>
      <c r="T94" s="155"/>
      <c r="U94" s="155"/>
      <c r="V94" s="155"/>
      <c r="W94" s="155"/>
      <c r="X94" s="155"/>
    </row>
    <row r="95" spans="1:24" ht="12.75" customHeight="1" x14ac:dyDescent="0.15">
      <c r="A95" s="146"/>
      <c r="B95" s="90"/>
      <c r="C95" s="150"/>
      <c r="D95" s="82"/>
      <c r="E95" s="82"/>
      <c r="F95" s="82"/>
      <c r="G95" s="155"/>
      <c r="H95" s="155"/>
      <c r="I95" s="155"/>
      <c r="J95" s="155"/>
      <c r="K95" s="155"/>
      <c r="L95" s="155"/>
      <c r="M95" s="155"/>
      <c r="N95" s="155"/>
      <c r="O95" s="155"/>
      <c r="P95" s="155"/>
      <c r="Q95" s="155"/>
      <c r="R95" s="155"/>
      <c r="S95" s="155"/>
      <c r="T95" s="155"/>
      <c r="U95" s="155"/>
      <c r="V95" s="155"/>
      <c r="W95" s="155"/>
      <c r="X95" s="155"/>
    </row>
    <row r="96" spans="1:24" ht="12.75" customHeight="1" x14ac:dyDescent="0.15">
      <c r="A96" s="146"/>
      <c r="B96" s="90"/>
      <c r="C96" s="150"/>
      <c r="D96" s="82"/>
      <c r="E96" s="82"/>
      <c r="F96" s="82"/>
      <c r="G96" s="155"/>
      <c r="H96" s="155"/>
      <c r="I96" s="155"/>
      <c r="J96" s="155"/>
      <c r="K96" s="155"/>
      <c r="L96" s="155"/>
      <c r="M96" s="155"/>
      <c r="N96" s="155"/>
      <c r="O96" s="155"/>
      <c r="P96" s="155"/>
      <c r="Q96" s="155"/>
      <c r="R96" s="155"/>
      <c r="S96" s="155"/>
      <c r="T96" s="155"/>
      <c r="U96" s="155"/>
      <c r="V96" s="155"/>
      <c r="W96" s="155"/>
      <c r="X96" s="155"/>
    </row>
    <row r="97" spans="1:24" ht="12.75" customHeight="1" x14ac:dyDescent="0.15">
      <c r="A97" s="290" t="s">
        <v>1037</v>
      </c>
      <c r="B97" s="291" t="s">
        <v>1038</v>
      </c>
      <c r="C97" s="150"/>
      <c r="D97" s="82"/>
      <c r="E97" s="82"/>
      <c r="F97" s="82"/>
      <c r="G97" s="155"/>
      <c r="H97" s="155"/>
      <c r="I97" s="155"/>
      <c r="J97" s="155"/>
      <c r="K97" s="155"/>
      <c r="L97" s="155"/>
      <c r="M97" s="155"/>
      <c r="N97" s="155"/>
      <c r="O97" s="155"/>
      <c r="P97" s="155"/>
      <c r="Q97" s="155"/>
      <c r="R97" s="155"/>
      <c r="S97" s="155"/>
      <c r="T97" s="155"/>
      <c r="U97" s="155"/>
      <c r="V97" s="155"/>
      <c r="W97" s="155"/>
      <c r="X97" s="155"/>
    </row>
    <row r="98" spans="1:24" ht="12.75" customHeight="1" x14ac:dyDescent="0.15">
      <c r="A98" s="292" t="s">
        <v>237</v>
      </c>
      <c r="B98" s="293">
        <v>47</v>
      </c>
      <c r="C98" s="150"/>
      <c r="D98" s="82"/>
      <c r="E98" s="82"/>
      <c r="F98" s="82"/>
      <c r="G98" s="155"/>
      <c r="H98" s="155"/>
      <c r="I98" s="155"/>
      <c r="J98" s="155"/>
      <c r="K98" s="155"/>
      <c r="L98" s="155"/>
      <c r="M98" s="155"/>
      <c r="N98" s="155"/>
      <c r="O98" s="155"/>
      <c r="P98" s="155"/>
      <c r="Q98" s="155"/>
      <c r="R98" s="155"/>
      <c r="S98" s="155"/>
      <c r="T98" s="155"/>
      <c r="U98" s="155"/>
      <c r="V98" s="155"/>
      <c r="W98" s="155"/>
      <c r="X98" s="155"/>
    </row>
    <row r="99" spans="1:24" ht="12.75" customHeight="1" x14ac:dyDescent="0.15">
      <c r="A99" s="292" t="s">
        <v>238</v>
      </c>
      <c r="B99" s="293">
        <v>10</v>
      </c>
      <c r="C99" s="150"/>
      <c r="D99" s="82"/>
      <c r="E99" s="82"/>
      <c r="F99" s="82"/>
      <c r="G99" s="155"/>
      <c r="H99" s="155"/>
      <c r="I99" s="155"/>
      <c r="J99" s="155"/>
      <c r="K99" s="155"/>
      <c r="L99" s="155"/>
      <c r="M99" s="155"/>
      <c r="N99" s="155"/>
      <c r="O99" s="155"/>
      <c r="P99" s="155"/>
      <c r="Q99" s="155"/>
      <c r="R99" s="155"/>
      <c r="S99" s="155"/>
      <c r="T99" s="155"/>
      <c r="U99" s="155"/>
      <c r="V99" s="155"/>
      <c r="W99" s="155"/>
      <c r="X99" s="155"/>
    </row>
    <row r="100" spans="1:24" ht="12.75" customHeight="1" x14ac:dyDescent="0.15">
      <c r="A100" s="292" t="s">
        <v>239</v>
      </c>
      <c r="B100" s="294">
        <v>6</v>
      </c>
      <c r="C100" s="150"/>
      <c r="D100" s="82"/>
      <c r="E100" s="82"/>
      <c r="F100" s="82"/>
      <c r="G100" s="155"/>
      <c r="H100" s="155"/>
      <c r="I100" s="155"/>
      <c r="J100" s="155"/>
      <c r="K100" s="155"/>
      <c r="L100" s="155"/>
      <c r="M100" s="155"/>
      <c r="N100" s="155"/>
      <c r="O100" s="155"/>
      <c r="P100" s="155"/>
      <c r="Q100" s="155"/>
      <c r="R100" s="155"/>
      <c r="S100" s="155"/>
      <c r="T100" s="155"/>
      <c r="U100" s="155"/>
      <c r="V100" s="155"/>
      <c r="W100" s="155"/>
      <c r="X100" s="155"/>
    </row>
    <row r="101" spans="1:24" ht="12.75" customHeight="1" x14ac:dyDescent="0.15">
      <c r="A101" s="292" t="s">
        <v>38</v>
      </c>
      <c r="B101" s="293">
        <v>27</v>
      </c>
      <c r="C101" s="150"/>
      <c r="D101" s="82"/>
      <c r="E101" s="82"/>
      <c r="F101" s="82"/>
      <c r="G101" s="155"/>
      <c r="H101" s="155"/>
      <c r="I101" s="155"/>
      <c r="J101" s="155"/>
      <c r="K101" s="155"/>
      <c r="L101" s="155"/>
      <c r="M101" s="155"/>
      <c r="N101" s="155"/>
      <c r="O101" s="155"/>
      <c r="P101" s="155"/>
      <c r="Q101" s="155"/>
      <c r="R101" s="155"/>
      <c r="S101" s="155"/>
      <c r="T101" s="155"/>
      <c r="U101" s="155"/>
      <c r="V101" s="155"/>
      <c r="W101" s="155"/>
      <c r="X101" s="155"/>
    </row>
    <row r="102" spans="1:24" ht="12.75" customHeight="1" x14ac:dyDescent="0.15">
      <c r="A102" s="292" t="s">
        <v>240</v>
      </c>
      <c r="B102" s="293">
        <v>90</v>
      </c>
      <c r="C102" s="150"/>
      <c r="D102" s="82"/>
      <c r="E102" s="82"/>
      <c r="F102" s="82"/>
      <c r="G102" s="155"/>
      <c r="H102" s="155"/>
      <c r="I102" s="155"/>
      <c r="J102" s="155"/>
      <c r="K102" s="155"/>
      <c r="L102" s="155"/>
      <c r="M102" s="155"/>
      <c r="N102" s="155"/>
      <c r="O102" s="155"/>
      <c r="P102" s="155"/>
      <c r="Q102" s="155"/>
      <c r="R102" s="155"/>
      <c r="S102" s="155"/>
      <c r="T102" s="155"/>
      <c r="U102" s="155"/>
      <c r="V102" s="155"/>
      <c r="W102" s="155"/>
      <c r="X102" s="155"/>
    </row>
    <row r="103" spans="1:24" ht="12.75" customHeight="1" x14ac:dyDescent="0.15">
      <c r="A103" s="146"/>
      <c r="B103" s="90"/>
      <c r="C103" s="150"/>
      <c r="D103" s="82"/>
      <c r="E103" s="82"/>
      <c r="F103" s="82"/>
      <c r="G103" s="155"/>
      <c r="H103" s="155"/>
      <c r="I103" s="155"/>
      <c r="J103" s="155"/>
      <c r="K103" s="155"/>
      <c r="L103" s="155"/>
      <c r="M103" s="155"/>
      <c r="N103" s="155"/>
      <c r="O103" s="155"/>
      <c r="P103" s="155"/>
      <c r="Q103" s="155"/>
      <c r="R103" s="155"/>
      <c r="S103" s="155"/>
      <c r="T103" s="155"/>
      <c r="U103" s="155"/>
      <c r="V103" s="155"/>
      <c r="W103" s="155"/>
      <c r="X103" s="155"/>
    </row>
    <row r="104" spans="1:24" ht="12.75" customHeight="1" x14ac:dyDescent="0.15">
      <c r="A104" s="146"/>
      <c r="B104" s="90"/>
      <c r="C104" s="150"/>
      <c r="D104" s="82"/>
      <c r="E104" s="82"/>
      <c r="F104" s="82"/>
      <c r="G104" s="155"/>
      <c r="H104" s="155"/>
      <c r="I104" s="155"/>
      <c r="J104" s="155"/>
      <c r="K104" s="155"/>
      <c r="L104" s="155"/>
      <c r="M104" s="155"/>
      <c r="N104" s="155"/>
      <c r="O104" s="155"/>
      <c r="P104" s="155"/>
      <c r="Q104" s="155"/>
      <c r="R104" s="155"/>
      <c r="S104" s="155"/>
      <c r="T104" s="155"/>
      <c r="U104" s="155"/>
      <c r="V104" s="155"/>
      <c r="W104" s="155"/>
      <c r="X104" s="155"/>
    </row>
    <row r="105" spans="1:24" ht="12.75" customHeight="1" x14ac:dyDescent="0.15">
      <c r="A105" s="146"/>
      <c r="B105" s="90"/>
      <c r="C105" s="150"/>
      <c r="D105" s="82"/>
      <c r="E105" s="82"/>
      <c r="F105" s="82"/>
      <c r="G105" s="155"/>
      <c r="H105" s="155"/>
      <c r="I105" s="155"/>
      <c r="J105" s="155"/>
      <c r="K105" s="155"/>
      <c r="L105" s="155"/>
      <c r="M105" s="155"/>
      <c r="N105" s="155"/>
      <c r="O105" s="155"/>
      <c r="P105" s="155"/>
      <c r="Q105" s="155"/>
      <c r="R105" s="155"/>
      <c r="S105" s="155"/>
      <c r="T105" s="155"/>
      <c r="U105" s="155"/>
      <c r="V105" s="155"/>
      <c r="W105" s="155"/>
      <c r="X105" s="155"/>
    </row>
    <row r="106" spans="1:24" ht="12.75" customHeight="1" x14ac:dyDescent="0.15">
      <c r="A106" s="146"/>
      <c r="B106" s="90"/>
      <c r="C106" s="150"/>
      <c r="D106" s="82"/>
      <c r="E106" s="82"/>
      <c r="F106" s="82"/>
      <c r="G106" s="155"/>
      <c r="H106" s="155"/>
      <c r="I106" s="155"/>
      <c r="J106" s="155"/>
      <c r="K106" s="155"/>
      <c r="L106" s="155"/>
      <c r="M106" s="155"/>
      <c r="N106" s="155"/>
      <c r="O106" s="155"/>
      <c r="P106" s="155"/>
      <c r="Q106" s="155"/>
      <c r="R106" s="155"/>
      <c r="S106" s="155"/>
      <c r="T106" s="155"/>
      <c r="U106" s="155"/>
      <c r="V106" s="155"/>
      <c r="W106" s="155"/>
      <c r="X106" s="155"/>
    </row>
    <row r="107" spans="1:24" ht="12.75" customHeight="1" x14ac:dyDescent="0.15">
      <c r="A107" s="146"/>
      <c r="B107" s="90"/>
      <c r="C107" s="150"/>
      <c r="D107" s="82"/>
      <c r="E107" s="82"/>
      <c r="F107" s="82"/>
      <c r="G107" s="155"/>
      <c r="H107" s="155"/>
      <c r="I107" s="155"/>
      <c r="J107" s="155"/>
      <c r="K107" s="155"/>
      <c r="L107" s="155"/>
      <c r="M107" s="155"/>
      <c r="N107" s="155"/>
      <c r="O107" s="155"/>
      <c r="P107" s="155"/>
      <c r="Q107" s="155"/>
      <c r="R107" s="155"/>
      <c r="S107" s="155"/>
      <c r="T107" s="155"/>
      <c r="U107" s="155"/>
      <c r="V107" s="155"/>
      <c r="W107" s="155"/>
      <c r="X107" s="155"/>
    </row>
    <row r="108" spans="1:24" ht="12.75" customHeight="1" x14ac:dyDescent="0.15">
      <c r="A108" s="146"/>
      <c r="B108" s="90"/>
      <c r="C108" s="150"/>
      <c r="D108" s="82"/>
      <c r="E108" s="82"/>
      <c r="F108" s="82"/>
      <c r="G108" s="155"/>
      <c r="H108" s="155"/>
      <c r="I108" s="155"/>
      <c r="J108" s="155"/>
      <c r="K108" s="155"/>
      <c r="L108" s="155"/>
      <c r="M108" s="155"/>
      <c r="N108" s="155"/>
      <c r="O108" s="155"/>
      <c r="P108" s="155"/>
      <c r="Q108" s="155"/>
      <c r="R108" s="155"/>
      <c r="S108" s="155"/>
      <c r="T108" s="155"/>
      <c r="U108" s="155"/>
      <c r="V108" s="155"/>
      <c r="W108" s="155"/>
      <c r="X108" s="155"/>
    </row>
    <row r="109" spans="1:24" ht="12.75" customHeight="1" x14ac:dyDescent="0.15">
      <c r="A109" s="146"/>
      <c r="B109" s="90"/>
      <c r="C109" s="150"/>
      <c r="D109" s="82"/>
      <c r="E109" s="82"/>
      <c r="F109" s="82"/>
      <c r="G109" s="155"/>
      <c r="H109" s="155"/>
      <c r="I109" s="155"/>
      <c r="J109" s="155"/>
      <c r="K109" s="155"/>
      <c r="L109" s="155"/>
      <c r="M109" s="155"/>
      <c r="N109" s="155"/>
      <c r="O109" s="155"/>
      <c r="P109" s="155"/>
      <c r="Q109" s="155"/>
      <c r="R109" s="155"/>
      <c r="S109" s="155"/>
      <c r="T109" s="155"/>
      <c r="U109" s="155"/>
      <c r="V109" s="155"/>
      <c r="W109" s="155"/>
      <c r="X109" s="155"/>
    </row>
    <row r="110" spans="1:24" ht="12.75" customHeight="1" x14ac:dyDescent="0.15">
      <c r="A110" s="146"/>
      <c r="B110" s="90"/>
      <c r="C110" s="150"/>
      <c r="D110" s="82"/>
      <c r="E110" s="82"/>
      <c r="F110" s="82"/>
      <c r="G110" s="155"/>
      <c r="H110" s="155"/>
      <c r="I110" s="155"/>
      <c r="J110" s="155"/>
      <c r="K110" s="155"/>
      <c r="L110" s="155"/>
      <c r="M110" s="155"/>
      <c r="N110" s="155"/>
      <c r="O110" s="155"/>
      <c r="P110" s="155"/>
      <c r="Q110" s="155"/>
      <c r="R110" s="155"/>
      <c r="S110" s="155"/>
      <c r="T110" s="155"/>
      <c r="U110" s="155"/>
      <c r="V110" s="155"/>
      <c r="W110" s="155"/>
      <c r="X110" s="155"/>
    </row>
    <row r="111" spans="1:24" ht="12.75" customHeight="1" x14ac:dyDescent="0.15">
      <c r="A111" s="146"/>
      <c r="B111" s="90"/>
      <c r="C111" s="150"/>
      <c r="D111" s="82"/>
      <c r="E111" s="82"/>
      <c r="F111" s="82"/>
      <c r="G111" s="155"/>
      <c r="H111" s="155"/>
      <c r="I111" s="155"/>
      <c r="J111" s="155"/>
      <c r="K111" s="155"/>
      <c r="L111" s="155"/>
      <c r="M111" s="155"/>
      <c r="N111" s="155"/>
      <c r="O111" s="155"/>
      <c r="P111" s="155"/>
      <c r="Q111" s="155"/>
      <c r="R111" s="155"/>
      <c r="S111" s="155"/>
      <c r="T111" s="155"/>
      <c r="U111" s="155"/>
      <c r="V111" s="155"/>
      <c r="W111" s="155"/>
      <c r="X111" s="155"/>
    </row>
    <row r="112" spans="1:24" ht="12.75" customHeight="1" x14ac:dyDescent="0.15">
      <c r="A112" s="146"/>
      <c r="B112" s="90"/>
      <c r="C112" s="150"/>
      <c r="D112" s="82"/>
      <c r="E112" s="82"/>
      <c r="F112" s="82"/>
      <c r="G112" s="155"/>
      <c r="H112" s="155"/>
      <c r="I112" s="155"/>
      <c r="J112" s="155"/>
      <c r="K112" s="155"/>
      <c r="L112" s="155"/>
      <c r="M112" s="155"/>
      <c r="N112" s="155"/>
      <c r="O112" s="155"/>
      <c r="P112" s="155"/>
      <c r="Q112" s="155"/>
      <c r="R112" s="155"/>
      <c r="S112" s="155"/>
      <c r="T112" s="155"/>
      <c r="U112" s="155"/>
      <c r="V112" s="155"/>
      <c r="W112" s="155"/>
      <c r="X112" s="155"/>
    </row>
    <row r="113" spans="1:24" ht="12.75" customHeight="1" x14ac:dyDescent="0.15">
      <c r="A113" s="146"/>
      <c r="B113" s="90"/>
      <c r="C113" s="150"/>
      <c r="D113" s="82"/>
      <c r="E113" s="82"/>
      <c r="F113" s="82"/>
      <c r="G113" s="155"/>
      <c r="H113" s="155"/>
      <c r="I113" s="155"/>
      <c r="J113" s="155"/>
      <c r="K113" s="155"/>
      <c r="L113" s="155"/>
      <c r="M113" s="155"/>
      <c r="N113" s="155"/>
      <c r="O113" s="155"/>
      <c r="P113" s="155"/>
      <c r="Q113" s="155"/>
      <c r="R113" s="155"/>
      <c r="S113" s="155"/>
      <c r="T113" s="155"/>
      <c r="U113" s="155"/>
      <c r="V113" s="155"/>
      <c r="W113" s="155"/>
      <c r="X113" s="155"/>
    </row>
    <row r="114" spans="1:24" ht="12.75" customHeight="1" x14ac:dyDescent="0.15">
      <c r="A114" s="146"/>
      <c r="B114" s="90"/>
      <c r="C114" s="150"/>
      <c r="D114" s="82"/>
      <c r="E114" s="82"/>
      <c r="F114" s="82"/>
      <c r="G114" s="155"/>
      <c r="H114" s="155"/>
      <c r="I114" s="155"/>
      <c r="J114" s="155"/>
      <c r="K114" s="155"/>
      <c r="L114" s="155"/>
      <c r="M114" s="155"/>
      <c r="N114" s="155"/>
      <c r="O114" s="155"/>
      <c r="P114" s="155"/>
      <c r="Q114" s="155"/>
      <c r="R114" s="155"/>
      <c r="S114" s="155"/>
      <c r="T114" s="155"/>
      <c r="U114" s="155"/>
      <c r="V114" s="155"/>
      <c r="W114" s="155"/>
      <c r="X114" s="155"/>
    </row>
    <row r="115" spans="1:24" ht="12.75" customHeight="1" x14ac:dyDescent="0.15">
      <c r="A115" s="146"/>
      <c r="B115" s="90"/>
      <c r="C115" s="150"/>
      <c r="D115" s="82"/>
      <c r="E115" s="82"/>
      <c r="F115" s="82"/>
      <c r="G115" s="155"/>
      <c r="H115" s="155"/>
      <c r="I115" s="155"/>
      <c r="J115" s="155"/>
      <c r="K115" s="155"/>
      <c r="L115" s="155"/>
      <c r="M115" s="155"/>
      <c r="N115" s="155"/>
      <c r="O115" s="155"/>
      <c r="P115" s="155"/>
      <c r="Q115" s="155"/>
      <c r="R115" s="155"/>
      <c r="S115" s="155"/>
      <c r="T115" s="155"/>
      <c r="U115" s="155"/>
      <c r="V115" s="155"/>
      <c r="W115" s="155"/>
      <c r="X115" s="155"/>
    </row>
    <row r="116" spans="1:24" ht="12.75" customHeight="1" x14ac:dyDescent="0.15">
      <c r="A116" s="146"/>
      <c r="B116" s="90"/>
      <c r="C116" s="150"/>
      <c r="D116" s="82"/>
      <c r="E116" s="82"/>
      <c r="F116" s="82"/>
      <c r="G116" s="155"/>
      <c r="H116" s="155"/>
      <c r="I116" s="155"/>
      <c r="J116" s="155"/>
      <c r="K116" s="155"/>
      <c r="L116" s="155"/>
      <c r="M116" s="155"/>
      <c r="N116" s="155"/>
      <c r="O116" s="155"/>
      <c r="P116" s="155"/>
      <c r="Q116" s="155"/>
      <c r="R116" s="155"/>
      <c r="S116" s="155"/>
      <c r="T116" s="155"/>
      <c r="U116" s="155"/>
      <c r="V116" s="155"/>
      <c r="W116" s="155"/>
      <c r="X116" s="155"/>
    </row>
    <row r="117" spans="1:24" ht="12.75" customHeight="1" x14ac:dyDescent="0.15">
      <c r="A117" s="146"/>
      <c r="B117" s="90"/>
      <c r="C117" s="150"/>
      <c r="D117" s="82"/>
      <c r="E117" s="82"/>
      <c r="F117" s="82"/>
      <c r="G117" s="155"/>
      <c r="H117" s="155"/>
      <c r="I117" s="155"/>
      <c r="J117" s="155"/>
      <c r="K117" s="155"/>
      <c r="L117" s="155"/>
      <c r="M117" s="155"/>
      <c r="N117" s="155"/>
      <c r="O117" s="155"/>
      <c r="P117" s="155"/>
      <c r="Q117" s="155"/>
      <c r="R117" s="155"/>
      <c r="S117" s="155"/>
      <c r="T117" s="155"/>
      <c r="U117" s="155"/>
      <c r="V117" s="155"/>
      <c r="W117" s="155"/>
      <c r="X117" s="155"/>
    </row>
    <row r="118" spans="1:24" ht="12.75" customHeight="1" x14ac:dyDescent="0.15">
      <c r="A118" s="146"/>
      <c r="B118" s="90"/>
      <c r="C118" s="150"/>
      <c r="D118" s="82"/>
      <c r="E118" s="82"/>
      <c r="F118" s="82"/>
      <c r="G118" s="155"/>
      <c r="H118" s="155"/>
      <c r="I118" s="155"/>
      <c r="J118" s="155"/>
      <c r="K118" s="155"/>
      <c r="L118" s="155"/>
      <c r="M118" s="155"/>
      <c r="N118" s="155"/>
      <c r="O118" s="155"/>
      <c r="P118" s="155"/>
      <c r="Q118" s="155"/>
      <c r="R118" s="155"/>
      <c r="S118" s="155"/>
      <c r="T118" s="155"/>
      <c r="U118" s="155"/>
      <c r="V118" s="155"/>
      <c r="W118" s="155"/>
      <c r="X118" s="155"/>
    </row>
    <row r="119" spans="1:24" ht="12.75" customHeight="1" x14ac:dyDescent="0.15">
      <c r="A119" s="146"/>
      <c r="B119" s="90"/>
      <c r="C119" s="150"/>
      <c r="D119" s="82"/>
      <c r="E119" s="82"/>
      <c r="F119" s="82"/>
      <c r="G119" s="155"/>
      <c r="H119" s="155"/>
      <c r="I119" s="155"/>
      <c r="J119" s="155"/>
      <c r="K119" s="155"/>
      <c r="L119" s="155"/>
      <c r="M119" s="155"/>
      <c r="N119" s="155"/>
      <c r="O119" s="155"/>
      <c r="P119" s="155"/>
      <c r="Q119" s="155"/>
      <c r="R119" s="155"/>
      <c r="S119" s="155"/>
      <c r="T119" s="155"/>
      <c r="U119" s="155"/>
      <c r="V119" s="155"/>
      <c r="W119" s="155"/>
      <c r="X119" s="155"/>
    </row>
    <row r="120" spans="1:24" ht="12.75" customHeight="1" x14ac:dyDescent="0.15">
      <c r="A120" s="146"/>
      <c r="B120" s="90"/>
      <c r="C120" s="150"/>
      <c r="D120" s="82"/>
      <c r="E120" s="82"/>
      <c r="F120" s="82"/>
      <c r="G120" s="155"/>
      <c r="H120" s="155"/>
      <c r="I120" s="155"/>
      <c r="J120" s="155"/>
      <c r="K120" s="155"/>
      <c r="L120" s="155"/>
      <c r="M120" s="155"/>
      <c r="N120" s="155"/>
      <c r="O120" s="155"/>
      <c r="P120" s="155"/>
      <c r="Q120" s="155"/>
      <c r="R120" s="155"/>
      <c r="S120" s="155"/>
      <c r="T120" s="155"/>
      <c r="U120" s="155"/>
      <c r="V120" s="155"/>
      <c r="W120" s="155"/>
      <c r="X120" s="155"/>
    </row>
    <row r="121" spans="1:24" ht="12.75" customHeight="1" x14ac:dyDescent="0.15">
      <c r="A121" s="146"/>
      <c r="B121" s="90"/>
      <c r="C121" s="150"/>
      <c r="D121" s="82"/>
      <c r="E121" s="82"/>
      <c r="F121" s="82"/>
      <c r="G121" s="155"/>
      <c r="H121" s="155"/>
      <c r="I121" s="155"/>
      <c r="J121" s="155"/>
      <c r="K121" s="155"/>
      <c r="L121" s="155"/>
      <c r="M121" s="155"/>
      <c r="N121" s="155"/>
      <c r="O121" s="155"/>
      <c r="P121" s="155"/>
      <c r="Q121" s="155"/>
      <c r="R121" s="155"/>
      <c r="S121" s="155"/>
      <c r="T121" s="155"/>
      <c r="U121" s="155"/>
      <c r="V121" s="155"/>
      <c r="W121" s="155"/>
      <c r="X121" s="155"/>
    </row>
    <row r="122" spans="1:24" ht="12.75" customHeight="1" x14ac:dyDescent="0.15">
      <c r="A122" s="146"/>
      <c r="B122" s="90"/>
      <c r="C122" s="150"/>
      <c r="D122" s="82"/>
      <c r="E122" s="82"/>
      <c r="F122" s="82"/>
      <c r="G122" s="155"/>
      <c r="H122" s="155"/>
      <c r="I122" s="155"/>
      <c r="J122" s="155"/>
      <c r="K122" s="155"/>
      <c r="L122" s="155"/>
      <c r="M122" s="155"/>
      <c r="N122" s="155"/>
      <c r="O122" s="155"/>
      <c r="P122" s="155"/>
      <c r="Q122" s="155"/>
      <c r="R122" s="155"/>
      <c r="S122" s="155"/>
      <c r="T122" s="155"/>
      <c r="U122" s="155"/>
      <c r="V122" s="155"/>
      <c r="W122" s="155"/>
      <c r="X122" s="155"/>
    </row>
    <row r="123" spans="1:24" ht="12.75" customHeight="1" x14ac:dyDescent="0.15">
      <c r="A123" s="146"/>
      <c r="B123" s="90"/>
      <c r="C123" s="150"/>
      <c r="D123" s="82"/>
      <c r="E123" s="82"/>
      <c r="F123" s="82"/>
      <c r="G123" s="155"/>
      <c r="H123" s="155"/>
      <c r="I123" s="155"/>
      <c r="J123" s="155"/>
      <c r="K123" s="155"/>
      <c r="L123" s="155"/>
      <c r="M123" s="155"/>
      <c r="N123" s="155"/>
      <c r="O123" s="155"/>
      <c r="P123" s="155"/>
      <c r="Q123" s="155"/>
      <c r="R123" s="155"/>
      <c r="S123" s="155"/>
      <c r="T123" s="155"/>
      <c r="U123" s="155"/>
      <c r="V123" s="155"/>
      <c r="W123" s="155"/>
      <c r="X123" s="155"/>
    </row>
    <row r="124" spans="1:24" ht="12.75" customHeight="1" x14ac:dyDescent="0.15">
      <c r="A124" s="146"/>
      <c r="B124" s="90"/>
      <c r="C124" s="150"/>
      <c r="D124" s="82"/>
      <c r="E124" s="82"/>
      <c r="F124" s="82"/>
      <c r="G124" s="155"/>
      <c r="H124" s="155"/>
      <c r="I124" s="155"/>
      <c r="J124" s="155"/>
      <c r="K124" s="155"/>
      <c r="L124" s="155"/>
      <c r="M124" s="155"/>
      <c r="N124" s="155"/>
      <c r="O124" s="155"/>
      <c r="P124" s="155"/>
      <c r="Q124" s="155"/>
      <c r="R124" s="155"/>
      <c r="S124" s="155"/>
      <c r="T124" s="155"/>
      <c r="U124" s="155"/>
      <c r="V124" s="155"/>
      <c r="W124" s="155"/>
      <c r="X124" s="155"/>
    </row>
    <row r="125" spans="1:24" ht="12.75" customHeight="1" x14ac:dyDescent="0.15">
      <c r="A125" s="146"/>
      <c r="B125" s="90"/>
      <c r="C125" s="150"/>
      <c r="D125" s="82"/>
      <c r="E125" s="82"/>
      <c r="F125" s="82"/>
      <c r="G125" s="155"/>
      <c r="H125" s="155"/>
      <c r="I125" s="155"/>
      <c r="J125" s="155"/>
      <c r="K125" s="155"/>
      <c r="L125" s="155"/>
      <c r="M125" s="155"/>
      <c r="N125" s="155"/>
      <c r="O125" s="155"/>
      <c r="P125" s="155"/>
      <c r="Q125" s="155"/>
      <c r="R125" s="155"/>
      <c r="S125" s="155"/>
      <c r="T125" s="155"/>
      <c r="U125" s="155"/>
      <c r="V125" s="155"/>
      <c r="W125" s="155"/>
      <c r="X125" s="155"/>
    </row>
    <row r="126" spans="1:24" ht="12.75" customHeight="1" x14ac:dyDescent="0.15">
      <c r="A126" s="146"/>
      <c r="B126" s="90"/>
      <c r="C126" s="150"/>
      <c r="D126" s="82"/>
      <c r="E126" s="82"/>
      <c r="F126" s="82"/>
      <c r="G126" s="155"/>
      <c r="H126" s="155"/>
      <c r="I126" s="155"/>
      <c r="J126" s="155"/>
      <c r="K126" s="155"/>
      <c r="L126" s="155"/>
      <c r="M126" s="155"/>
      <c r="N126" s="155"/>
      <c r="O126" s="155"/>
      <c r="P126" s="155"/>
      <c r="Q126" s="155"/>
      <c r="R126" s="155"/>
      <c r="S126" s="155"/>
      <c r="T126" s="155"/>
      <c r="U126" s="155"/>
      <c r="V126" s="155"/>
      <c r="W126" s="155"/>
      <c r="X126" s="155"/>
    </row>
    <row r="127" spans="1:24" ht="12.75" customHeight="1" x14ac:dyDescent="0.15">
      <c r="A127" s="146"/>
      <c r="B127" s="90"/>
      <c r="C127" s="150"/>
      <c r="D127" s="82"/>
      <c r="E127" s="82"/>
      <c r="F127" s="82"/>
      <c r="G127" s="155"/>
      <c r="H127" s="155"/>
      <c r="I127" s="155"/>
      <c r="J127" s="155"/>
      <c r="K127" s="155"/>
      <c r="L127" s="155"/>
      <c r="M127" s="155"/>
      <c r="N127" s="155"/>
      <c r="O127" s="155"/>
      <c r="P127" s="155"/>
      <c r="Q127" s="155"/>
      <c r="R127" s="155"/>
      <c r="S127" s="155"/>
      <c r="T127" s="155"/>
      <c r="U127" s="155"/>
      <c r="V127" s="155"/>
      <c r="W127" s="155"/>
      <c r="X127" s="155"/>
    </row>
    <row r="128" spans="1:24" ht="12.75" customHeight="1" x14ac:dyDescent="0.15">
      <c r="A128" s="146"/>
      <c r="B128" s="90"/>
      <c r="C128" s="150"/>
      <c r="D128" s="82"/>
      <c r="E128" s="82"/>
      <c r="F128" s="82"/>
      <c r="G128" s="155"/>
      <c r="H128" s="155"/>
      <c r="I128" s="155"/>
      <c r="J128" s="155"/>
      <c r="K128" s="155"/>
      <c r="L128" s="155"/>
      <c r="M128" s="155"/>
      <c r="N128" s="155"/>
      <c r="O128" s="155"/>
      <c r="P128" s="155"/>
      <c r="Q128" s="155"/>
      <c r="R128" s="155"/>
      <c r="S128" s="155"/>
      <c r="T128" s="155"/>
      <c r="U128" s="155"/>
      <c r="V128" s="155"/>
      <c r="W128" s="155"/>
      <c r="X128" s="155"/>
    </row>
    <row r="129" spans="1:24" ht="12.75" customHeight="1" x14ac:dyDescent="0.15">
      <c r="A129" s="146"/>
      <c r="B129" s="90"/>
      <c r="C129" s="150"/>
      <c r="D129" s="82"/>
      <c r="E129" s="82"/>
      <c r="F129" s="82"/>
      <c r="G129" s="155"/>
      <c r="H129" s="155"/>
      <c r="I129" s="155"/>
      <c r="J129" s="155"/>
      <c r="K129" s="155"/>
      <c r="L129" s="155"/>
      <c r="M129" s="155"/>
      <c r="N129" s="155"/>
      <c r="O129" s="155"/>
      <c r="P129" s="155"/>
      <c r="Q129" s="155"/>
      <c r="R129" s="155"/>
      <c r="S129" s="155"/>
      <c r="T129" s="155"/>
      <c r="U129" s="155"/>
      <c r="V129" s="155"/>
      <c r="W129" s="155"/>
      <c r="X129" s="155"/>
    </row>
    <row r="130" spans="1:24" ht="12.75" customHeight="1" x14ac:dyDescent="0.15">
      <c r="A130" s="146"/>
      <c r="B130" s="90"/>
      <c r="C130" s="150"/>
      <c r="D130" s="82"/>
      <c r="E130" s="82"/>
      <c r="F130" s="82"/>
      <c r="G130" s="155"/>
      <c r="H130" s="155"/>
      <c r="I130" s="155"/>
      <c r="J130" s="155"/>
      <c r="K130" s="155"/>
      <c r="L130" s="155"/>
      <c r="M130" s="155"/>
      <c r="N130" s="155"/>
      <c r="O130" s="155"/>
      <c r="P130" s="155"/>
      <c r="Q130" s="155"/>
      <c r="R130" s="155"/>
      <c r="S130" s="155"/>
      <c r="T130" s="155"/>
      <c r="U130" s="155"/>
      <c r="V130" s="155"/>
      <c r="W130" s="155"/>
      <c r="X130" s="155"/>
    </row>
    <row r="131" spans="1:24" ht="12.75" customHeight="1" x14ac:dyDescent="0.15">
      <c r="A131" s="146"/>
      <c r="B131" s="90"/>
      <c r="C131" s="150"/>
      <c r="D131" s="82"/>
      <c r="E131" s="82"/>
      <c r="F131" s="82"/>
      <c r="G131" s="155"/>
      <c r="H131" s="155"/>
      <c r="I131" s="155"/>
      <c r="J131" s="155"/>
      <c r="K131" s="155"/>
      <c r="L131" s="155"/>
      <c r="M131" s="155"/>
      <c r="N131" s="155"/>
      <c r="O131" s="155"/>
      <c r="P131" s="155"/>
      <c r="Q131" s="155"/>
      <c r="R131" s="155"/>
      <c r="S131" s="155"/>
      <c r="T131" s="155"/>
      <c r="U131" s="155"/>
      <c r="V131" s="155"/>
      <c r="W131" s="155"/>
      <c r="X131" s="155"/>
    </row>
    <row r="132" spans="1:24" ht="12.75" customHeight="1" x14ac:dyDescent="0.15">
      <c r="A132" s="146"/>
      <c r="B132" s="90"/>
      <c r="C132" s="150"/>
      <c r="D132" s="82"/>
      <c r="E132" s="82"/>
      <c r="F132" s="82"/>
      <c r="G132" s="155"/>
      <c r="H132" s="155"/>
      <c r="I132" s="155"/>
      <c r="J132" s="155"/>
      <c r="K132" s="155"/>
      <c r="L132" s="155"/>
      <c r="M132" s="155"/>
      <c r="N132" s="155"/>
      <c r="O132" s="155"/>
      <c r="P132" s="155"/>
      <c r="Q132" s="155"/>
      <c r="R132" s="155"/>
      <c r="S132" s="155"/>
      <c r="T132" s="155"/>
      <c r="U132" s="155"/>
      <c r="V132" s="155"/>
      <c r="W132" s="155"/>
      <c r="X132" s="155"/>
    </row>
    <row r="133" spans="1:24" ht="12.75" customHeight="1" x14ac:dyDescent="0.15">
      <c r="A133" s="146"/>
      <c r="B133" s="90"/>
      <c r="C133" s="150"/>
      <c r="D133" s="82"/>
      <c r="E133" s="82"/>
      <c r="F133" s="82"/>
      <c r="G133" s="155"/>
      <c r="H133" s="155"/>
      <c r="I133" s="155"/>
      <c r="J133" s="155"/>
      <c r="K133" s="155"/>
      <c r="L133" s="155"/>
      <c r="M133" s="155"/>
      <c r="N133" s="155"/>
      <c r="O133" s="155"/>
      <c r="P133" s="155"/>
      <c r="Q133" s="155"/>
      <c r="R133" s="155"/>
      <c r="S133" s="155"/>
      <c r="T133" s="155"/>
      <c r="U133" s="155"/>
      <c r="V133" s="155"/>
      <c r="W133" s="155"/>
      <c r="X133" s="155"/>
    </row>
    <row r="134" spans="1:24" ht="12.75" customHeight="1" x14ac:dyDescent="0.15">
      <c r="A134" s="146"/>
      <c r="B134" s="90"/>
      <c r="C134" s="150"/>
      <c r="D134" s="82"/>
      <c r="E134" s="82"/>
      <c r="F134" s="82"/>
      <c r="G134" s="155"/>
      <c r="H134" s="155"/>
      <c r="I134" s="155"/>
      <c r="J134" s="155"/>
      <c r="K134" s="155"/>
      <c r="L134" s="155"/>
      <c r="M134" s="155"/>
      <c r="N134" s="155"/>
      <c r="O134" s="155"/>
      <c r="P134" s="155"/>
      <c r="Q134" s="155"/>
      <c r="R134" s="155"/>
      <c r="S134" s="155"/>
      <c r="T134" s="155"/>
      <c r="U134" s="155"/>
      <c r="V134" s="155"/>
      <c r="W134" s="155"/>
      <c r="X134" s="155"/>
    </row>
    <row r="135" spans="1:24" ht="12.75" customHeight="1" x14ac:dyDescent="0.15">
      <c r="A135" s="146"/>
      <c r="B135" s="90"/>
      <c r="C135" s="150"/>
      <c r="D135" s="82"/>
      <c r="E135" s="82"/>
      <c r="F135" s="82"/>
      <c r="G135" s="155"/>
      <c r="H135" s="155"/>
      <c r="I135" s="155"/>
      <c r="J135" s="155"/>
      <c r="K135" s="155"/>
      <c r="L135" s="155"/>
      <c r="M135" s="155"/>
      <c r="N135" s="155"/>
      <c r="O135" s="155"/>
      <c r="P135" s="155"/>
      <c r="Q135" s="155"/>
      <c r="R135" s="155"/>
      <c r="S135" s="155"/>
      <c r="T135" s="155"/>
      <c r="U135" s="155"/>
      <c r="V135" s="155"/>
      <c r="W135" s="155"/>
      <c r="X135" s="155"/>
    </row>
    <row r="136" spans="1:24" ht="12.75" customHeight="1" x14ac:dyDescent="0.15">
      <c r="A136" s="146"/>
      <c r="B136" s="90"/>
      <c r="C136" s="150"/>
      <c r="D136" s="82"/>
      <c r="E136" s="82"/>
      <c r="F136" s="82"/>
      <c r="G136" s="155"/>
      <c r="H136" s="155"/>
      <c r="I136" s="155"/>
      <c r="J136" s="155"/>
      <c r="K136" s="155"/>
      <c r="L136" s="155"/>
      <c r="M136" s="155"/>
      <c r="N136" s="155"/>
      <c r="O136" s="155"/>
      <c r="P136" s="155"/>
      <c r="Q136" s="155"/>
      <c r="R136" s="155"/>
      <c r="S136" s="155"/>
      <c r="T136" s="155"/>
      <c r="U136" s="155"/>
      <c r="V136" s="155"/>
      <c r="W136" s="155"/>
      <c r="X136" s="155"/>
    </row>
    <row r="137" spans="1:24" ht="12.75" customHeight="1" x14ac:dyDescent="0.15">
      <c r="A137" s="146"/>
      <c r="B137" s="90"/>
      <c r="C137" s="150"/>
      <c r="D137" s="82"/>
      <c r="E137" s="82"/>
      <c r="F137" s="82"/>
      <c r="G137" s="155"/>
      <c r="H137" s="155"/>
      <c r="I137" s="155"/>
      <c r="J137" s="155"/>
      <c r="K137" s="155"/>
      <c r="L137" s="155"/>
      <c r="M137" s="155"/>
      <c r="N137" s="155"/>
      <c r="O137" s="155"/>
      <c r="P137" s="155"/>
      <c r="Q137" s="155"/>
      <c r="R137" s="155"/>
      <c r="S137" s="155"/>
      <c r="T137" s="155"/>
      <c r="U137" s="155"/>
      <c r="V137" s="155"/>
      <c r="W137" s="155"/>
      <c r="X137" s="155"/>
    </row>
    <row r="138" spans="1:24" ht="12.75" customHeight="1" x14ac:dyDescent="0.15">
      <c r="A138" s="146"/>
      <c r="B138" s="90"/>
      <c r="C138" s="150"/>
      <c r="D138" s="82"/>
      <c r="E138" s="82"/>
      <c r="F138" s="82"/>
      <c r="G138" s="155"/>
      <c r="H138" s="155"/>
      <c r="I138" s="155"/>
      <c r="J138" s="155"/>
      <c r="K138" s="155"/>
      <c r="L138" s="155"/>
      <c r="M138" s="155"/>
      <c r="N138" s="155"/>
      <c r="O138" s="155"/>
      <c r="P138" s="155"/>
      <c r="Q138" s="155"/>
      <c r="R138" s="155"/>
      <c r="S138" s="155"/>
      <c r="T138" s="155"/>
      <c r="U138" s="155"/>
      <c r="V138" s="155"/>
      <c r="W138" s="155"/>
      <c r="X138" s="155"/>
    </row>
    <row r="139" spans="1:24" ht="12.75" customHeight="1" x14ac:dyDescent="0.15">
      <c r="A139" s="146"/>
      <c r="B139" s="90"/>
      <c r="C139" s="150"/>
      <c r="D139" s="82"/>
      <c r="E139" s="82"/>
      <c r="F139" s="82"/>
      <c r="G139" s="155"/>
      <c r="H139" s="155"/>
      <c r="I139" s="155"/>
      <c r="J139" s="155"/>
      <c r="K139" s="155"/>
      <c r="L139" s="155"/>
      <c r="M139" s="155"/>
      <c r="N139" s="155"/>
      <c r="O139" s="155"/>
      <c r="P139" s="155"/>
      <c r="Q139" s="155"/>
      <c r="R139" s="155"/>
      <c r="S139" s="155"/>
      <c r="T139" s="155"/>
      <c r="U139" s="155"/>
      <c r="V139" s="155"/>
      <c r="W139" s="155"/>
      <c r="X139" s="155"/>
    </row>
    <row r="140" spans="1:24" ht="12.75" customHeight="1" x14ac:dyDescent="0.15">
      <c r="A140" s="146"/>
      <c r="B140" s="90"/>
      <c r="C140" s="150"/>
      <c r="D140" s="82"/>
      <c r="E140" s="82"/>
      <c r="F140" s="82"/>
      <c r="G140" s="155"/>
      <c r="H140" s="155"/>
      <c r="I140" s="155"/>
      <c r="J140" s="155"/>
      <c r="K140" s="155"/>
      <c r="L140" s="155"/>
      <c r="M140" s="155"/>
      <c r="N140" s="155"/>
      <c r="O140" s="155"/>
      <c r="P140" s="155"/>
      <c r="Q140" s="155"/>
      <c r="R140" s="155"/>
      <c r="S140" s="155"/>
      <c r="T140" s="155"/>
      <c r="U140" s="155"/>
      <c r="V140" s="155"/>
      <c r="W140" s="155"/>
      <c r="X140" s="155"/>
    </row>
    <row r="141" spans="1:24" ht="12.75" customHeight="1" x14ac:dyDescent="0.15">
      <c r="A141" s="146"/>
      <c r="B141" s="90"/>
      <c r="C141" s="150"/>
      <c r="D141" s="82"/>
      <c r="E141" s="82"/>
      <c r="F141" s="82"/>
      <c r="G141" s="155"/>
      <c r="H141" s="155"/>
      <c r="I141" s="155"/>
      <c r="J141" s="155"/>
      <c r="K141" s="155"/>
      <c r="L141" s="155"/>
      <c r="M141" s="155"/>
      <c r="N141" s="155"/>
      <c r="O141" s="155"/>
      <c r="P141" s="155"/>
      <c r="Q141" s="155"/>
      <c r="R141" s="155"/>
      <c r="S141" s="155"/>
      <c r="T141" s="155"/>
      <c r="U141" s="155"/>
      <c r="V141" s="155"/>
      <c r="W141" s="155"/>
      <c r="X141" s="155"/>
    </row>
    <row r="142" spans="1:24" ht="12.75" customHeight="1" x14ac:dyDescent="0.15">
      <c r="A142" s="146"/>
      <c r="B142" s="90"/>
      <c r="C142" s="150"/>
      <c r="D142" s="82"/>
      <c r="E142" s="82"/>
      <c r="F142" s="82"/>
      <c r="G142" s="155"/>
      <c r="H142" s="155"/>
      <c r="I142" s="155"/>
      <c r="J142" s="155"/>
      <c r="K142" s="155"/>
      <c r="L142" s="155"/>
      <c r="M142" s="155"/>
      <c r="N142" s="155"/>
      <c r="O142" s="155"/>
      <c r="P142" s="155"/>
      <c r="Q142" s="155"/>
      <c r="R142" s="155"/>
      <c r="S142" s="155"/>
      <c r="T142" s="155"/>
      <c r="U142" s="155"/>
      <c r="V142" s="155"/>
      <c r="W142" s="155"/>
      <c r="X142" s="155"/>
    </row>
    <row r="143" spans="1:24" ht="12.75" customHeight="1" x14ac:dyDescent="0.15">
      <c r="A143" s="146"/>
      <c r="B143" s="90"/>
      <c r="C143" s="150"/>
      <c r="D143" s="82"/>
      <c r="E143" s="82"/>
      <c r="F143" s="82"/>
      <c r="G143" s="155"/>
      <c r="H143" s="155"/>
      <c r="I143" s="155"/>
      <c r="J143" s="155"/>
      <c r="K143" s="155"/>
      <c r="L143" s="155"/>
      <c r="M143" s="155"/>
      <c r="N143" s="155"/>
      <c r="O143" s="155"/>
      <c r="P143" s="155"/>
      <c r="Q143" s="155"/>
      <c r="R143" s="155"/>
      <c r="S143" s="155"/>
      <c r="T143" s="155"/>
      <c r="U143" s="155"/>
      <c r="V143" s="155"/>
      <c r="W143" s="155"/>
      <c r="X143" s="155"/>
    </row>
    <row r="144" spans="1:24" ht="12.75" customHeight="1" x14ac:dyDescent="0.15">
      <c r="A144" s="146"/>
      <c r="B144" s="90"/>
      <c r="C144" s="150"/>
      <c r="D144" s="82"/>
      <c r="E144" s="82"/>
      <c r="F144" s="82"/>
      <c r="G144" s="155"/>
      <c r="H144" s="155"/>
      <c r="I144" s="155"/>
      <c r="J144" s="155"/>
      <c r="K144" s="155"/>
      <c r="L144" s="155"/>
      <c r="M144" s="155"/>
      <c r="N144" s="155"/>
      <c r="O144" s="155"/>
      <c r="P144" s="155"/>
      <c r="Q144" s="155"/>
      <c r="R144" s="155"/>
      <c r="S144" s="155"/>
      <c r="T144" s="155"/>
      <c r="U144" s="155"/>
      <c r="V144" s="155"/>
      <c r="W144" s="155"/>
      <c r="X144" s="155"/>
    </row>
    <row r="145" spans="1:24" ht="12.75" customHeight="1" x14ac:dyDescent="0.15">
      <c r="A145" s="146"/>
      <c r="B145" s="90"/>
      <c r="C145" s="150"/>
      <c r="D145" s="82"/>
      <c r="E145" s="82"/>
      <c r="F145" s="82"/>
      <c r="G145" s="155"/>
      <c r="H145" s="155"/>
      <c r="I145" s="155"/>
      <c r="J145" s="155"/>
      <c r="K145" s="155"/>
      <c r="L145" s="155"/>
      <c r="M145" s="155"/>
      <c r="N145" s="155"/>
      <c r="O145" s="155"/>
      <c r="P145" s="155"/>
      <c r="Q145" s="155"/>
      <c r="R145" s="155"/>
      <c r="S145" s="155"/>
      <c r="T145" s="155"/>
      <c r="U145" s="155"/>
      <c r="V145" s="155"/>
      <c r="W145" s="155"/>
      <c r="X145" s="155"/>
    </row>
    <row r="146" spans="1:24" ht="12.75" customHeight="1" x14ac:dyDescent="0.15">
      <c r="A146" s="146"/>
      <c r="B146" s="90"/>
      <c r="C146" s="150"/>
      <c r="D146" s="82"/>
      <c r="E146" s="82"/>
      <c r="F146" s="82"/>
      <c r="G146" s="155"/>
      <c r="H146" s="155"/>
      <c r="I146" s="155"/>
      <c r="J146" s="155"/>
      <c r="K146" s="155"/>
      <c r="L146" s="155"/>
      <c r="M146" s="155"/>
      <c r="N146" s="155"/>
      <c r="O146" s="155"/>
      <c r="P146" s="155"/>
      <c r="Q146" s="155"/>
      <c r="R146" s="155"/>
      <c r="S146" s="155"/>
      <c r="T146" s="155"/>
      <c r="U146" s="155"/>
      <c r="V146" s="155"/>
      <c r="W146" s="155"/>
      <c r="X146" s="155"/>
    </row>
    <row r="147" spans="1:24" ht="12.75" customHeight="1" x14ac:dyDescent="0.15">
      <c r="A147" s="146"/>
      <c r="B147" s="90"/>
      <c r="C147" s="150"/>
      <c r="D147" s="82"/>
      <c r="E147" s="82"/>
      <c r="F147" s="82"/>
      <c r="G147" s="155"/>
      <c r="H147" s="155"/>
      <c r="I147" s="155"/>
      <c r="J147" s="155"/>
      <c r="K147" s="155"/>
      <c r="L147" s="155"/>
      <c r="M147" s="155"/>
      <c r="N147" s="155"/>
      <c r="O147" s="155"/>
      <c r="P147" s="155"/>
      <c r="Q147" s="155"/>
      <c r="R147" s="155"/>
      <c r="S147" s="155"/>
      <c r="T147" s="155"/>
      <c r="U147" s="155"/>
      <c r="V147" s="155"/>
      <c r="W147" s="155"/>
      <c r="X147" s="155"/>
    </row>
    <row r="148" spans="1:24" ht="12.75" customHeight="1" x14ac:dyDescent="0.15">
      <c r="A148" s="146"/>
      <c r="B148" s="90"/>
      <c r="C148" s="150"/>
      <c r="D148" s="82"/>
      <c r="E148" s="82"/>
      <c r="F148" s="82"/>
      <c r="G148" s="155"/>
      <c r="H148" s="155"/>
      <c r="I148" s="155"/>
      <c r="J148" s="155"/>
      <c r="K148" s="155"/>
      <c r="L148" s="155"/>
      <c r="M148" s="155"/>
      <c r="N148" s="155"/>
      <c r="O148" s="155"/>
      <c r="P148" s="155"/>
      <c r="Q148" s="155"/>
      <c r="R148" s="155"/>
      <c r="S148" s="155"/>
      <c r="T148" s="155"/>
      <c r="U148" s="155"/>
      <c r="V148" s="155"/>
      <c r="W148" s="155"/>
      <c r="X148" s="155"/>
    </row>
    <row r="149" spans="1:24" ht="12.75" customHeight="1" x14ac:dyDescent="0.15">
      <c r="A149" s="146"/>
      <c r="B149" s="90"/>
      <c r="C149" s="150"/>
      <c r="D149" s="82"/>
      <c r="E149" s="82"/>
      <c r="F149" s="82"/>
      <c r="G149" s="155"/>
      <c r="H149" s="155"/>
      <c r="I149" s="155"/>
      <c r="J149" s="155"/>
      <c r="K149" s="155"/>
      <c r="L149" s="155"/>
      <c r="M149" s="155"/>
      <c r="N149" s="155"/>
      <c r="O149" s="155"/>
      <c r="P149" s="155"/>
      <c r="Q149" s="155"/>
      <c r="R149" s="155"/>
      <c r="S149" s="155"/>
      <c r="T149" s="155"/>
      <c r="U149" s="155"/>
      <c r="V149" s="155"/>
      <c r="W149" s="155"/>
      <c r="X149" s="155"/>
    </row>
    <row r="150" spans="1:24" ht="12.75" customHeight="1" x14ac:dyDescent="0.15">
      <c r="A150" s="146"/>
      <c r="B150" s="90"/>
      <c r="C150" s="150"/>
      <c r="D150" s="82"/>
      <c r="E150" s="82"/>
      <c r="F150" s="82"/>
      <c r="G150" s="155"/>
      <c r="H150" s="155"/>
      <c r="I150" s="155"/>
      <c r="J150" s="155"/>
      <c r="K150" s="155"/>
      <c r="L150" s="155"/>
      <c r="M150" s="155"/>
      <c r="N150" s="155"/>
      <c r="O150" s="155"/>
      <c r="P150" s="155"/>
      <c r="Q150" s="155"/>
      <c r="R150" s="155"/>
      <c r="S150" s="155"/>
      <c r="T150" s="155"/>
      <c r="U150" s="155"/>
      <c r="V150" s="155"/>
      <c r="W150" s="155"/>
      <c r="X150" s="155"/>
    </row>
    <row r="151" spans="1:24" ht="12.75" customHeight="1" x14ac:dyDescent="0.15">
      <c r="A151" s="146"/>
      <c r="B151" s="90"/>
      <c r="C151" s="150"/>
      <c r="D151" s="82"/>
      <c r="E151" s="82"/>
      <c r="F151" s="82"/>
      <c r="G151" s="155"/>
      <c r="H151" s="155"/>
      <c r="I151" s="155"/>
      <c r="J151" s="155"/>
      <c r="K151" s="155"/>
      <c r="L151" s="155"/>
      <c r="M151" s="155"/>
      <c r="N151" s="155"/>
      <c r="O151" s="155"/>
      <c r="P151" s="155"/>
      <c r="Q151" s="155"/>
      <c r="R151" s="155"/>
      <c r="S151" s="155"/>
      <c r="T151" s="155"/>
      <c r="U151" s="155"/>
      <c r="V151" s="155"/>
      <c r="W151" s="155"/>
      <c r="X151" s="155"/>
    </row>
    <row r="152" spans="1:24" ht="12.75" customHeight="1" x14ac:dyDescent="0.15">
      <c r="A152" s="146"/>
      <c r="B152" s="90"/>
      <c r="C152" s="150"/>
      <c r="D152" s="82"/>
      <c r="E152" s="82"/>
      <c r="F152" s="82"/>
      <c r="G152" s="155"/>
      <c r="H152" s="155"/>
      <c r="I152" s="155"/>
      <c r="J152" s="155"/>
      <c r="K152" s="155"/>
      <c r="L152" s="155"/>
      <c r="M152" s="155"/>
      <c r="N152" s="155"/>
      <c r="O152" s="155"/>
      <c r="P152" s="155"/>
      <c r="Q152" s="155"/>
      <c r="R152" s="155"/>
      <c r="S152" s="155"/>
      <c r="T152" s="155"/>
      <c r="U152" s="155"/>
      <c r="V152" s="155"/>
      <c r="W152" s="155"/>
      <c r="X152" s="155"/>
    </row>
    <row r="153" spans="1:24" ht="12.75" customHeight="1" x14ac:dyDescent="0.15">
      <c r="A153" s="146"/>
      <c r="B153" s="90"/>
      <c r="C153" s="150"/>
      <c r="D153" s="82"/>
      <c r="E153" s="82"/>
      <c r="F153" s="82"/>
      <c r="G153" s="155"/>
      <c r="H153" s="155"/>
      <c r="I153" s="155"/>
      <c r="J153" s="155"/>
      <c r="K153" s="155"/>
      <c r="L153" s="155"/>
      <c r="M153" s="155"/>
      <c r="N153" s="155"/>
      <c r="O153" s="155"/>
      <c r="P153" s="155"/>
      <c r="Q153" s="155"/>
      <c r="R153" s="155"/>
      <c r="S153" s="155"/>
      <c r="T153" s="155"/>
      <c r="U153" s="155"/>
      <c r="V153" s="155"/>
      <c r="W153" s="155"/>
      <c r="X153" s="155"/>
    </row>
    <row r="154" spans="1:24" ht="12.75" customHeight="1" x14ac:dyDescent="0.15">
      <c r="A154" s="146"/>
      <c r="B154" s="90"/>
      <c r="C154" s="150"/>
      <c r="D154" s="82"/>
      <c r="E154" s="82"/>
      <c r="F154" s="82"/>
      <c r="G154" s="155"/>
      <c r="H154" s="155"/>
      <c r="I154" s="155"/>
      <c r="J154" s="155"/>
      <c r="K154" s="155"/>
      <c r="L154" s="155"/>
      <c r="M154" s="155"/>
      <c r="N154" s="155"/>
      <c r="O154" s="155"/>
      <c r="P154" s="155"/>
      <c r="Q154" s="155"/>
      <c r="R154" s="155"/>
      <c r="S154" s="155"/>
      <c r="T154" s="155"/>
      <c r="U154" s="155"/>
      <c r="V154" s="155"/>
      <c r="W154" s="155"/>
      <c r="X154" s="155"/>
    </row>
    <row r="155" spans="1:24" ht="12.75" customHeight="1" x14ac:dyDescent="0.15">
      <c r="A155" s="146"/>
      <c r="B155" s="90"/>
      <c r="C155" s="150"/>
      <c r="D155" s="82"/>
      <c r="E155" s="82"/>
      <c r="F155" s="82"/>
      <c r="G155" s="155"/>
      <c r="H155" s="155"/>
      <c r="I155" s="155"/>
      <c r="J155" s="155"/>
      <c r="K155" s="155"/>
      <c r="L155" s="155"/>
      <c r="M155" s="155"/>
      <c r="N155" s="155"/>
      <c r="O155" s="155"/>
      <c r="P155" s="155"/>
      <c r="Q155" s="155"/>
      <c r="R155" s="155"/>
      <c r="S155" s="155"/>
      <c r="T155" s="155"/>
      <c r="U155" s="155"/>
      <c r="V155" s="155"/>
      <c r="W155" s="155"/>
      <c r="X155" s="155"/>
    </row>
    <row r="156" spans="1:24" ht="12.75" customHeight="1" x14ac:dyDescent="0.15">
      <c r="A156" s="146"/>
      <c r="B156" s="90"/>
      <c r="C156" s="150"/>
      <c r="D156" s="82"/>
      <c r="E156" s="82"/>
      <c r="F156" s="82"/>
      <c r="G156" s="155"/>
      <c r="H156" s="155"/>
      <c r="I156" s="155"/>
      <c r="J156" s="155"/>
      <c r="K156" s="155"/>
      <c r="L156" s="155"/>
      <c r="M156" s="155"/>
      <c r="N156" s="155"/>
      <c r="O156" s="155"/>
      <c r="P156" s="155"/>
      <c r="Q156" s="155"/>
      <c r="R156" s="155"/>
      <c r="S156" s="155"/>
      <c r="T156" s="155"/>
      <c r="U156" s="155"/>
      <c r="V156" s="155"/>
      <c r="W156" s="155"/>
      <c r="X156" s="155"/>
    </row>
    <row r="157" spans="1:24" ht="12.75" customHeight="1" x14ac:dyDescent="0.15">
      <c r="A157" s="146"/>
      <c r="B157" s="90"/>
      <c r="C157" s="150"/>
      <c r="D157" s="82"/>
      <c r="E157" s="82"/>
      <c r="F157" s="82"/>
      <c r="G157" s="155"/>
      <c r="H157" s="155"/>
      <c r="I157" s="155"/>
      <c r="J157" s="155"/>
      <c r="K157" s="155"/>
      <c r="L157" s="155"/>
      <c r="M157" s="155"/>
      <c r="N157" s="155"/>
      <c r="O157" s="155"/>
      <c r="P157" s="155"/>
      <c r="Q157" s="155"/>
      <c r="R157" s="155"/>
      <c r="S157" s="155"/>
      <c r="T157" s="155"/>
      <c r="U157" s="155"/>
      <c r="V157" s="155"/>
      <c r="W157" s="155"/>
      <c r="X157" s="155"/>
    </row>
    <row r="158" spans="1:24" ht="12.75" customHeight="1" x14ac:dyDescent="0.15">
      <c r="A158" s="146"/>
      <c r="B158" s="90"/>
      <c r="C158" s="150"/>
      <c r="D158" s="82"/>
      <c r="E158" s="82"/>
      <c r="F158" s="82"/>
      <c r="G158" s="155"/>
      <c r="H158" s="155"/>
      <c r="I158" s="155"/>
      <c r="J158" s="155"/>
      <c r="K158" s="155"/>
      <c r="L158" s="155"/>
      <c r="M158" s="155"/>
      <c r="N158" s="155"/>
      <c r="O158" s="155"/>
      <c r="P158" s="155"/>
      <c r="Q158" s="155"/>
      <c r="R158" s="155"/>
      <c r="S158" s="155"/>
      <c r="T158" s="155"/>
      <c r="U158" s="155"/>
      <c r="V158" s="155"/>
      <c r="W158" s="155"/>
      <c r="X158" s="155"/>
    </row>
    <row r="159" spans="1:24" ht="12.75" customHeight="1" x14ac:dyDescent="0.15">
      <c r="A159" s="146"/>
      <c r="B159" s="90"/>
      <c r="C159" s="150"/>
      <c r="D159" s="82"/>
      <c r="E159" s="82"/>
      <c r="F159" s="82"/>
      <c r="G159" s="155"/>
      <c r="H159" s="155"/>
      <c r="I159" s="155"/>
      <c r="J159" s="155"/>
      <c r="K159" s="155"/>
      <c r="L159" s="155"/>
      <c r="M159" s="155"/>
      <c r="N159" s="155"/>
      <c r="O159" s="155"/>
      <c r="P159" s="155"/>
      <c r="Q159" s="155"/>
      <c r="R159" s="155"/>
      <c r="S159" s="155"/>
      <c r="T159" s="155"/>
      <c r="U159" s="155"/>
      <c r="V159" s="155"/>
      <c r="W159" s="155"/>
      <c r="X159" s="155"/>
    </row>
    <row r="160" spans="1:24" ht="12.75" customHeight="1" x14ac:dyDescent="0.15">
      <c r="A160" s="146"/>
      <c r="B160" s="90"/>
      <c r="C160" s="150"/>
      <c r="D160" s="82"/>
      <c r="E160" s="82"/>
      <c r="F160" s="82"/>
      <c r="G160" s="155"/>
      <c r="H160" s="155"/>
      <c r="I160" s="155"/>
      <c r="J160" s="155"/>
      <c r="K160" s="155"/>
      <c r="L160" s="155"/>
      <c r="M160" s="155"/>
      <c r="N160" s="155"/>
      <c r="O160" s="155"/>
      <c r="P160" s="155"/>
      <c r="Q160" s="155"/>
      <c r="R160" s="155"/>
      <c r="S160" s="155"/>
      <c r="T160" s="155"/>
      <c r="U160" s="155"/>
      <c r="V160" s="155"/>
      <c r="W160" s="155"/>
      <c r="X160" s="155"/>
    </row>
    <row r="161" spans="1:24" ht="12.75" customHeight="1" x14ac:dyDescent="0.15">
      <c r="A161" s="146"/>
      <c r="B161" s="90"/>
      <c r="C161" s="150"/>
      <c r="D161" s="82"/>
      <c r="E161" s="82"/>
      <c r="F161" s="82"/>
      <c r="G161" s="155"/>
      <c r="H161" s="155"/>
      <c r="I161" s="155"/>
      <c r="J161" s="155"/>
      <c r="K161" s="155"/>
      <c r="L161" s="155"/>
      <c r="M161" s="155"/>
      <c r="N161" s="155"/>
      <c r="O161" s="155"/>
      <c r="P161" s="155"/>
      <c r="Q161" s="155"/>
      <c r="R161" s="155"/>
      <c r="S161" s="155"/>
      <c r="T161" s="155"/>
      <c r="U161" s="155"/>
      <c r="V161" s="155"/>
      <c r="W161" s="155"/>
      <c r="X161" s="155"/>
    </row>
    <row r="162" spans="1:24" ht="12.75" customHeight="1" x14ac:dyDescent="0.15">
      <c r="A162" s="146"/>
      <c r="B162" s="90"/>
      <c r="C162" s="150"/>
      <c r="D162" s="82"/>
      <c r="E162" s="82"/>
      <c r="F162" s="82"/>
      <c r="G162" s="155"/>
      <c r="H162" s="155"/>
      <c r="I162" s="155"/>
      <c r="J162" s="155"/>
      <c r="K162" s="155"/>
      <c r="L162" s="155"/>
      <c r="M162" s="155"/>
      <c r="N162" s="155"/>
      <c r="O162" s="155"/>
      <c r="P162" s="155"/>
      <c r="Q162" s="155"/>
      <c r="R162" s="155"/>
      <c r="S162" s="155"/>
      <c r="T162" s="155"/>
      <c r="U162" s="155"/>
      <c r="V162" s="155"/>
      <c r="W162" s="155"/>
      <c r="X162" s="155"/>
    </row>
    <row r="163" spans="1:24" ht="12.75" customHeight="1" x14ac:dyDescent="0.15">
      <c r="A163" s="146"/>
      <c r="B163" s="90"/>
      <c r="C163" s="150"/>
      <c r="D163" s="82"/>
      <c r="E163" s="82"/>
      <c r="F163" s="82"/>
      <c r="G163" s="155"/>
      <c r="H163" s="155"/>
      <c r="I163" s="155"/>
      <c r="J163" s="155"/>
      <c r="K163" s="155"/>
      <c r="L163" s="155"/>
      <c r="M163" s="155"/>
      <c r="N163" s="155"/>
      <c r="O163" s="155"/>
      <c r="P163" s="155"/>
      <c r="Q163" s="155"/>
      <c r="R163" s="155"/>
      <c r="S163" s="155"/>
      <c r="T163" s="155"/>
      <c r="U163" s="155"/>
      <c r="V163" s="155"/>
      <c r="W163" s="155"/>
      <c r="X163" s="155"/>
    </row>
    <row r="164" spans="1:24" ht="12.75" customHeight="1" x14ac:dyDescent="0.15">
      <c r="A164" s="146"/>
      <c r="B164" s="90"/>
      <c r="C164" s="150"/>
      <c r="D164" s="82"/>
      <c r="E164" s="82"/>
      <c r="F164" s="82"/>
      <c r="G164" s="155"/>
      <c r="H164" s="155"/>
      <c r="I164" s="155"/>
      <c r="J164" s="155"/>
      <c r="K164" s="155"/>
      <c r="L164" s="155"/>
      <c r="M164" s="155"/>
      <c r="N164" s="155"/>
      <c r="O164" s="155"/>
      <c r="P164" s="155"/>
      <c r="Q164" s="155"/>
      <c r="R164" s="155"/>
      <c r="S164" s="155"/>
      <c r="T164" s="155"/>
      <c r="U164" s="155"/>
      <c r="V164" s="155"/>
      <c r="W164" s="155"/>
      <c r="X164" s="155"/>
    </row>
    <row r="165" spans="1:24" ht="12.75" customHeight="1" x14ac:dyDescent="0.15">
      <c r="A165" s="146"/>
      <c r="B165" s="90"/>
      <c r="C165" s="150"/>
      <c r="D165" s="82"/>
      <c r="E165" s="82"/>
      <c r="F165" s="82"/>
      <c r="G165" s="155"/>
      <c r="H165" s="155"/>
      <c r="I165" s="155"/>
      <c r="J165" s="155"/>
      <c r="K165" s="155"/>
      <c r="L165" s="155"/>
      <c r="M165" s="155"/>
      <c r="N165" s="155"/>
      <c r="O165" s="155"/>
      <c r="P165" s="155"/>
      <c r="Q165" s="155"/>
      <c r="R165" s="155"/>
      <c r="S165" s="155"/>
      <c r="T165" s="155"/>
      <c r="U165" s="155"/>
      <c r="V165" s="155"/>
      <c r="W165" s="155"/>
      <c r="X165" s="155"/>
    </row>
    <row r="166" spans="1:24" ht="12.75" customHeight="1" x14ac:dyDescent="0.15">
      <c r="A166" s="146"/>
      <c r="B166" s="90"/>
      <c r="C166" s="150"/>
      <c r="D166" s="82"/>
      <c r="E166" s="82"/>
      <c r="F166" s="82"/>
      <c r="G166" s="155"/>
      <c r="H166" s="155"/>
      <c r="I166" s="155"/>
      <c r="J166" s="155"/>
      <c r="K166" s="155"/>
      <c r="L166" s="155"/>
      <c r="M166" s="155"/>
      <c r="N166" s="155"/>
      <c r="O166" s="155"/>
      <c r="P166" s="155"/>
      <c r="Q166" s="155"/>
      <c r="R166" s="155"/>
      <c r="S166" s="155"/>
      <c r="T166" s="155"/>
      <c r="U166" s="155"/>
      <c r="V166" s="155"/>
      <c r="W166" s="155"/>
      <c r="X166" s="155"/>
    </row>
    <row r="167" spans="1:24" ht="12.75" customHeight="1" x14ac:dyDescent="0.15">
      <c r="A167" s="146"/>
      <c r="B167" s="90"/>
      <c r="C167" s="150"/>
      <c r="D167" s="82"/>
      <c r="E167" s="82"/>
      <c r="F167" s="82"/>
      <c r="G167" s="155"/>
      <c r="H167" s="155"/>
      <c r="I167" s="155"/>
      <c r="J167" s="155"/>
      <c r="K167" s="155"/>
      <c r="L167" s="155"/>
      <c r="M167" s="155"/>
      <c r="N167" s="155"/>
      <c r="O167" s="155"/>
      <c r="P167" s="155"/>
      <c r="Q167" s="155"/>
      <c r="R167" s="155"/>
      <c r="S167" s="155"/>
      <c r="T167" s="155"/>
      <c r="U167" s="155"/>
      <c r="V167" s="155"/>
      <c r="W167" s="155"/>
      <c r="X167" s="155"/>
    </row>
    <row r="168" spans="1:24" ht="12.75" customHeight="1" x14ac:dyDescent="0.15">
      <c r="A168" s="146"/>
      <c r="B168" s="90"/>
      <c r="C168" s="150"/>
      <c r="D168" s="82"/>
      <c r="E168" s="82"/>
      <c r="F168" s="82"/>
      <c r="G168" s="155"/>
      <c r="H168" s="155"/>
      <c r="I168" s="155"/>
      <c r="J168" s="155"/>
      <c r="K168" s="155"/>
      <c r="L168" s="155"/>
      <c r="M168" s="155"/>
      <c r="N168" s="155"/>
      <c r="O168" s="155"/>
      <c r="P168" s="155"/>
      <c r="Q168" s="155"/>
      <c r="R168" s="155"/>
      <c r="S168" s="155"/>
      <c r="T168" s="155"/>
      <c r="U168" s="155"/>
      <c r="V168" s="155"/>
      <c r="W168" s="155"/>
      <c r="X168" s="155"/>
    </row>
    <row r="169" spans="1:24" ht="12.75" customHeight="1" x14ac:dyDescent="0.15">
      <c r="A169" s="146"/>
      <c r="B169" s="90"/>
      <c r="C169" s="150"/>
      <c r="D169" s="82"/>
      <c r="E169" s="82"/>
      <c r="F169" s="82"/>
      <c r="G169" s="155"/>
      <c r="H169" s="155"/>
      <c r="I169" s="155"/>
      <c r="J169" s="155"/>
      <c r="K169" s="155"/>
      <c r="L169" s="155"/>
      <c r="M169" s="155"/>
      <c r="N169" s="155"/>
      <c r="O169" s="155"/>
      <c r="P169" s="155"/>
      <c r="Q169" s="155"/>
      <c r="R169" s="155"/>
      <c r="S169" s="155"/>
      <c r="T169" s="155"/>
      <c r="U169" s="155"/>
      <c r="V169" s="155"/>
      <c r="W169" s="155"/>
      <c r="X169" s="155"/>
    </row>
    <row r="170" spans="1:24" ht="12.75" customHeight="1" x14ac:dyDescent="0.15">
      <c r="A170" s="146"/>
      <c r="B170" s="90"/>
      <c r="C170" s="150"/>
      <c r="D170" s="82"/>
      <c r="E170" s="82"/>
      <c r="F170" s="82"/>
      <c r="G170" s="155"/>
      <c r="H170" s="155"/>
      <c r="I170" s="155"/>
      <c r="J170" s="155"/>
      <c r="K170" s="155"/>
      <c r="L170" s="155"/>
      <c r="M170" s="155"/>
      <c r="N170" s="155"/>
      <c r="O170" s="155"/>
      <c r="P170" s="155"/>
      <c r="Q170" s="155"/>
      <c r="R170" s="155"/>
      <c r="S170" s="155"/>
      <c r="T170" s="155"/>
      <c r="U170" s="155"/>
      <c r="V170" s="155"/>
      <c r="W170" s="155"/>
      <c r="X170" s="155"/>
    </row>
    <row r="171" spans="1:24" ht="12.75" customHeight="1" x14ac:dyDescent="0.15">
      <c r="A171" s="146"/>
      <c r="B171" s="90"/>
      <c r="C171" s="150"/>
      <c r="D171" s="82"/>
      <c r="E171" s="82"/>
      <c r="F171" s="82"/>
      <c r="G171" s="155"/>
      <c r="H171" s="155"/>
      <c r="I171" s="155"/>
      <c r="J171" s="155"/>
      <c r="K171" s="155"/>
      <c r="L171" s="155"/>
      <c r="M171" s="155"/>
      <c r="N171" s="155"/>
      <c r="O171" s="155"/>
      <c r="P171" s="155"/>
      <c r="Q171" s="155"/>
      <c r="R171" s="155"/>
      <c r="S171" s="155"/>
      <c r="T171" s="155"/>
      <c r="U171" s="155"/>
      <c r="V171" s="155"/>
      <c r="W171" s="155"/>
      <c r="X171" s="155"/>
    </row>
    <row r="172" spans="1:24" ht="12.75" customHeight="1" x14ac:dyDescent="0.15">
      <c r="A172" s="146"/>
      <c r="B172" s="90"/>
      <c r="C172" s="150"/>
      <c r="D172" s="82"/>
      <c r="E172" s="82"/>
      <c r="F172" s="82"/>
      <c r="G172" s="155"/>
      <c r="H172" s="155"/>
      <c r="I172" s="155"/>
      <c r="J172" s="155"/>
      <c r="K172" s="155"/>
      <c r="L172" s="155"/>
      <c r="M172" s="155"/>
      <c r="N172" s="155"/>
      <c r="O172" s="155"/>
      <c r="P172" s="155"/>
      <c r="Q172" s="155"/>
      <c r="R172" s="155"/>
      <c r="S172" s="155"/>
      <c r="T172" s="155"/>
      <c r="U172" s="155"/>
      <c r="V172" s="155"/>
      <c r="W172" s="155"/>
      <c r="X172" s="155"/>
    </row>
    <row r="173" spans="1:24" ht="12.75" customHeight="1" x14ac:dyDescent="0.15">
      <c r="A173" s="146"/>
      <c r="B173" s="90"/>
      <c r="C173" s="150"/>
      <c r="D173" s="82"/>
      <c r="E173" s="82"/>
      <c r="F173" s="82"/>
      <c r="G173" s="155"/>
      <c r="H173" s="155"/>
      <c r="I173" s="155"/>
      <c r="J173" s="155"/>
      <c r="K173" s="155"/>
      <c r="L173" s="155"/>
      <c r="M173" s="155"/>
      <c r="N173" s="155"/>
      <c r="O173" s="155"/>
      <c r="P173" s="155"/>
      <c r="Q173" s="155"/>
      <c r="R173" s="155"/>
      <c r="S173" s="155"/>
      <c r="T173" s="155"/>
      <c r="U173" s="155"/>
      <c r="V173" s="155"/>
      <c r="W173" s="155"/>
      <c r="X173" s="155"/>
    </row>
    <row r="174" spans="1:24" ht="12.75" customHeight="1" x14ac:dyDescent="0.15">
      <c r="A174" s="146"/>
      <c r="B174" s="90"/>
      <c r="C174" s="150"/>
      <c r="D174" s="82"/>
      <c r="E174" s="82"/>
      <c r="F174" s="82"/>
      <c r="G174" s="155"/>
      <c r="H174" s="155"/>
      <c r="I174" s="155"/>
      <c r="J174" s="155"/>
      <c r="K174" s="155"/>
      <c r="L174" s="155"/>
      <c r="M174" s="155"/>
      <c r="N174" s="155"/>
      <c r="O174" s="155"/>
      <c r="P174" s="155"/>
      <c r="Q174" s="155"/>
      <c r="R174" s="155"/>
      <c r="S174" s="155"/>
      <c r="T174" s="155"/>
      <c r="U174" s="155"/>
      <c r="V174" s="155"/>
      <c r="W174" s="155"/>
      <c r="X174" s="155"/>
    </row>
    <row r="175" spans="1:24" ht="12.75" customHeight="1" x14ac:dyDescent="0.15">
      <c r="A175" s="146"/>
      <c r="B175" s="90"/>
      <c r="C175" s="150"/>
      <c r="D175" s="82"/>
      <c r="E175" s="82"/>
      <c r="F175" s="82"/>
      <c r="G175" s="155"/>
      <c r="H175" s="155"/>
      <c r="I175" s="155"/>
      <c r="J175" s="155"/>
      <c r="K175" s="155"/>
      <c r="L175" s="155"/>
      <c r="M175" s="155"/>
      <c r="N175" s="155"/>
      <c r="O175" s="155"/>
      <c r="P175" s="155"/>
      <c r="Q175" s="155"/>
      <c r="R175" s="155"/>
      <c r="S175" s="155"/>
      <c r="T175" s="155"/>
      <c r="U175" s="155"/>
      <c r="V175" s="155"/>
      <c r="W175" s="155"/>
      <c r="X175" s="155"/>
    </row>
    <row r="176" spans="1:24" ht="12.75" customHeight="1" x14ac:dyDescent="0.15">
      <c r="A176" s="146"/>
      <c r="B176" s="90"/>
      <c r="C176" s="150"/>
      <c r="D176" s="82"/>
      <c r="E176" s="82"/>
      <c r="F176" s="82"/>
      <c r="G176" s="155"/>
      <c r="H176" s="155"/>
      <c r="I176" s="155"/>
      <c r="J176" s="155"/>
      <c r="K176" s="155"/>
      <c r="L176" s="155"/>
      <c r="M176" s="155"/>
      <c r="N176" s="155"/>
      <c r="O176" s="155"/>
      <c r="P176" s="155"/>
      <c r="Q176" s="155"/>
      <c r="R176" s="155"/>
      <c r="S176" s="155"/>
      <c r="T176" s="155"/>
      <c r="U176" s="155"/>
      <c r="V176" s="155"/>
      <c r="W176" s="155"/>
      <c r="X176" s="155"/>
    </row>
    <row r="177" spans="1:24" ht="12.75" customHeight="1" x14ac:dyDescent="0.15">
      <c r="A177" s="146"/>
      <c r="B177" s="90"/>
      <c r="C177" s="150"/>
      <c r="D177" s="82"/>
      <c r="E177" s="82"/>
      <c r="F177" s="82"/>
      <c r="G177" s="155"/>
      <c r="H177" s="155"/>
      <c r="I177" s="155"/>
      <c r="J177" s="155"/>
      <c r="K177" s="155"/>
      <c r="L177" s="155"/>
      <c r="M177" s="155"/>
      <c r="N177" s="155"/>
      <c r="O177" s="155"/>
      <c r="P177" s="155"/>
      <c r="Q177" s="155"/>
      <c r="R177" s="155"/>
      <c r="S177" s="155"/>
      <c r="T177" s="155"/>
      <c r="U177" s="155"/>
      <c r="V177" s="155"/>
      <c r="W177" s="155"/>
      <c r="X177" s="155"/>
    </row>
    <row r="178" spans="1:24" ht="12.75" customHeight="1" x14ac:dyDescent="0.15">
      <c r="A178" s="146"/>
      <c r="B178" s="90"/>
      <c r="C178" s="150"/>
      <c r="D178" s="82"/>
      <c r="E178" s="82"/>
      <c r="F178" s="82"/>
      <c r="G178" s="155"/>
      <c r="H178" s="155"/>
      <c r="I178" s="155"/>
      <c r="J178" s="155"/>
      <c r="K178" s="155"/>
      <c r="L178" s="155"/>
      <c r="M178" s="155"/>
      <c r="N178" s="155"/>
      <c r="O178" s="155"/>
      <c r="P178" s="155"/>
      <c r="Q178" s="155"/>
      <c r="R178" s="155"/>
      <c r="S178" s="155"/>
      <c r="T178" s="155"/>
      <c r="U178" s="155"/>
      <c r="V178" s="155"/>
      <c r="W178" s="155"/>
      <c r="X178" s="155"/>
    </row>
    <row r="179" spans="1:24" ht="12.75" customHeight="1" x14ac:dyDescent="0.15">
      <c r="A179" s="146"/>
      <c r="B179" s="90"/>
      <c r="C179" s="150"/>
      <c r="D179" s="82"/>
      <c r="E179" s="82"/>
      <c r="F179" s="82"/>
      <c r="G179" s="155"/>
      <c r="H179" s="155"/>
      <c r="I179" s="155"/>
      <c r="J179" s="155"/>
      <c r="K179" s="155"/>
      <c r="L179" s="155"/>
      <c r="M179" s="155"/>
      <c r="N179" s="155"/>
      <c r="O179" s="155"/>
      <c r="P179" s="155"/>
      <c r="Q179" s="155"/>
      <c r="R179" s="155"/>
      <c r="S179" s="155"/>
      <c r="T179" s="155"/>
      <c r="U179" s="155"/>
      <c r="V179" s="155"/>
      <c r="W179" s="155"/>
      <c r="X179" s="155"/>
    </row>
    <row r="180" spans="1:24" ht="12.75" customHeight="1" x14ac:dyDescent="0.15">
      <c r="A180" s="146"/>
      <c r="B180" s="90"/>
      <c r="C180" s="150"/>
      <c r="D180" s="82"/>
      <c r="E180" s="82"/>
      <c r="F180" s="82"/>
      <c r="G180" s="155"/>
      <c r="H180" s="155"/>
      <c r="I180" s="155"/>
      <c r="J180" s="155"/>
      <c r="K180" s="155"/>
      <c r="L180" s="155"/>
      <c r="M180" s="155"/>
      <c r="N180" s="155"/>
      <c r="O180" s="155"/>
      <c r="P180" s="155"/>
      <c r="Q180" s="155"/>
      <c r="R180" s="155"/>
      <c r="S180" s="155"/>
      <c r="T180" s="155"/>
      <c r="U180" s="155"/>
      <c r="V180" s="155"/>
      <c r="W180" s="155"/>
      <c r="X180" s="155"/>
    </row>
    <row r="181" spans="1:24" ht="12.75" customHeight="1" x14ac:dyDescent="0.15">
      <c r="A181" s="146"/>
      <c r="B181" s="90"/>
      <c r="C181" s="150"/>
      <c r="D181" s="82"/>
      <c r="E181" s="82"/>
      <c r="F181" s="82"/>
      <c r="G181" s="155"/>
      <c r="H181" s="155"/>
      <c r="I181" s="155"/>
      <c r="J181" s="155"/>
      <c r="K181" s="155"/>
      <c r="L181" s="155"/>
      <c r="M181" s="155"/>
      <c r="N181" s="155"/>
      <c r="O181" s="155"/>
      <c r="P181" s="155"/>
      <c r="Q181" s="155"/>
      <c r="R181" s="155"/>
      <c r="S181" s="155"/>
      <c r="T181" s="155"/>
      <c r="U181" s="155"/>
      <c r="V181" s="155"/>
      <c r="W181" s="155"/>
      <c r="X181" s="155"/>
    </row>
    <row r="182" spans="1:24" ht="12.75" customHeight="1" x14ac:dyDescent="0.15">
      <c r="A182" s="146"/>
      <c r="B182" s="90"/>
      <c r="C182" s="150"/>
      <c r="D182" s="82"/>
      <c r="E182" s="82"/>
      <c r="F182" s="82"/>
      <c r="G182" s="155"/>
      <c r="H182" s="155"/>
      <c r="I182" s="155"/>
      <c r="J182" s="155"/>
      <c r="K182" s="155"/>
      <c r="L182" s="155"/>
      <c r="M182" s="155"/>
      <c r="N182" s="155"/>
      <c r="O182" s="155"/>
      <c r="P182" s="155"/>
      <c r="Q182" s="155"/>
      <c r="R182" s="155"/>
      <c r="S182" s="155"/>
      <c r="T182" s="155"/>
      <c r="U182" s="155"/>
      <c r="V182" s="155"/>
      <c r="W182" s="155"/>
      <c r="X182" s="155"/>
    </row>
    <row r="183" spans="1:24" ht="12.75" customHeight="1" x14ac:dyDescent="0.15">
      <c r="A183" s="146"/>
      <c r="B183" s="90"/>
      <c r="C183" s="150"/>
      <c r="D183" s="82"/>
      <c r="E183" s="82"/>
      <c r="F183" s="82"/>
      <c r="G183" s="155"/>
      <c r="H183" s="155"/>
      <c r="I183" s="155"/>
      <c r="J183" s="155"/>
      <c r="K183" s="155"/>
      <c r="L183" s="155"/>
      <c r="M183" s="155"/>
      <c r="N183" s="155"/>
      <c r="O183" s="155"/>
      <c r="P183" s="155"/>
      <c r="Q183" s="155"/>
      <c r="R183" s="155"/>
      <c r="S183" s="155"/>
      <c r="T183" s="155"/>
      <c r="U183" s="155"/>
      <c r="V183" s="155"/>
      <c r="W183" s="155"/>
      <c r="X183" s="155"/>
    </row>
    <row r="184" spans="1:24" ht="12.75" customHeight="1" x14ac:dyDescent="0.15">
      <c r="A184" s="146"/>
      <c r="B184" s="90"/>
      <c r="C184" s="150"/>
      <c r="D184" s="82"/>
      <c r="E184" s="82"/>
      <c r="F184" s="82"/>
      <c r="G184" s="155"/>
      <c r="H184" s="155"/>
      <c r="I184" s="155"/>
      <c r="J184" s="155"/>
      <c r="K184" s="155"/>
      <c r="L184" s="155"/>
      <c r="M184" s="155"/>
      <c r="N184" s="155"/>
      <c r="O184" s="155"/>
      <c r="P184" s="155"/>
      <c r="Q184" s="155"/>
      <c r="R184" s="155"/>
      <c r="S184" s="155"/>
      <c r="T184" s="155"/>
      <c r="U184" s="155"/>
      <c r="V184" s="155"/>
      <c r="W184" s="155"/>
      <c r="X184" s="155"/>
    </row>
    <row r="185" spans="1:24" ht="12.75" customHeight="1" x14ac:dyDescent="0.15">
      <c r="A185" s="146"/>
      <c r="B185" s="90"/>
      <c r="C185" s="150"/>
      <c r="D185" s="82"/>
      <c r="E185" s="82"/>
      <c r="F185" s="82"/>
      <c r="G185" s="155"/>
      <c r="H185" s="155"/>
      <c r="I185" s="155"/>
      <c r="J185" s="155"/>
      <c r="K185" s="155"/>
      <c r="L185" s="155"/>
      <c r="M185" s="155"/>
      <c r="N185" s="155"/>
      <c r="O185" s="155"/>
      <c r="P185" s="155"/>
      <c r="Q185" s="155"/>
      <c r="R185" s="155"/>
      <c r="S185" s="155"/>
      <c r="T185" s="155"/>
      <c r="U185" s="155"/>
      <c r="V185" s="155"/>
      <c r="W185" s="155"/>
      <c r="X185" s="155"/>
    </row>
    <row r="186" spans="1:24" ht="12.75" customHeight="1" x14ac:dyDescent="0.15">
      <c r="A186" s="146"/>
      <c r="B186" s="90"/>
      <c r="C186" s="150"/>
      <c r="D186" s="82"/>
      <c r="E186" s="82"/>
      <c r="F186" s="82"/>
      <c r="G186" s="155"/>
      <c r="H186" s="155"/>
      <c r="I186" s="155"/>
      <c r="J186" s="155"/>
      <c r="K186" s="155"/>
      <c r="L186" s="155"/>
      <c r="M186" s="155"/>
      <c r="N186" s="155"/>
      <c r="O186" s="155"/>
      <c r="P186" s="155"/>
      <c r="Q186" s="155"/>
      <c r="R186" s="155"/>
      <c r="S186" s="155"/>
      <c r="T186" s="155"/>
      <c r="U186" s="155"/>
      <c r="V186" s="155"/>
      <c r="W186" s="155"/>
      <c r="X186" s="155"/>
    </row>
    <row r="187" spans="1:24" ht="12.75" customHeight="1" x14ac:dyDescent="0.15">
      <c r="A187" s="146"/>
      <c r="B187" s="90"/>
      <c r="C187" s="150"/>
      <c r="D187" s="82"/>
      <c r="E187" s="82"/>
      <c r="F187" s="82"/>
      <c r="G187" s="155"/>
      <c r="H187" s="155"/>
      <c r="I187" s="155"/>
      <c r="J187" s="155"/>
      <c r="K187" s="155"/>
      <c r="L187" s="155"/>
      <c r="M187" s="155"/>
      <c r="N187" s="155"/>
      <c r="O187" s="155"/>
      <c r="P187" s="155"/>
      <c r="Q187" s="155"/>
      <c r="R187" s="155"/>
      <c r="S187" s="155"/>
      <c r="T187" s="155"/>
      <c r="U187" s="155"/>
      <c r="V187" s="155"/>
      <c r="W187" s="155"/>
      <c r="X187" s="155"/>
    </row>
    <row r="188" spans="1:24" ht="12.75" customHeight="1" x14ac:dyDescent="0.15">
      <c r="A188" s="146"/>
      <c r="B188" s="90"/>
      <c r="C188" s="150"/>
      <c r="D188" s="82"/>
      <c r="E188" s="82"/>
      <c r="F188" s="82"/>
      <c r="G188" s="155"/>
      <c r="H188" s="155"/>
      <c r="I188" s="155"/>
      <c r="J188" s="155"/>
      <c r="K188" s="155"/>
      <c r="L188" s="155"/>
      <c r="M188" s="155"/>
      <c r="N188" s="155"/>
      <c r="O188" s="155"/>
      <c r="P188" s="155"/>
      <c r="Q188" s="155"/>
      <c r="R188" s="155"/>
      <c r="S188" s="155"/>
      <c r="T188" s="155"/>
      <c r="U188" s="155"/>
      <c r="V188" s="155"/>
      <c r="W188" s="155"/>
      <c r="X188" s="155"/>
    </row>
    <row r="189" spans="1:24" ht="12.75" customHeight="1" x14ac:dyDescent="0.15">
      <c r="A189" s="146"/>
      <c r="B189" s="90"/>
      <c r="C189" s="150"/>
      <c r="D189" s="82"/>
      <c r="E189" s="82"/>
      <c r="F189" s="82"/>
      <c r="G189" s="155"/>
      <c r="H189" s="155"/>
      <c r="I189" s="155"/>
      <c r="J189" s="155"/>
      <c r="K189" s="155"/>
      <c r="L189" s="155"/>
      <c r="M189" s="155"/>
      <c r="N189" s="155"/>
      <c r="O189" s="155"/>
      <c r="P189" s="155"/>
      <c r="Q189" s="155"/>
      <c r="R189" s="155"/>
      <c r="S189" s="155"/>
      <c r="T189" s="155"/>
      <c r="U189" s="155"/>
      <c r="V189" s="155"/>
      <c r="W189" s="155"/>
      <c r="X189" s="155"/>
    </row>
    <row r="190" spans="1:24" ht="12.75" customHeight="1" x14ac:dyDescent="0.15">
      <c r="A190" s="146"/>
      <c r="B190" s="90"/>
      <c r="C190" s="150"/>
      <c r="D190" s="82"/>
      <c r="E190" s="82"/>
      <c r="F190" s="82"/>
      <c r="G190" s="155"/>
      <c r="H190" s="155"/>
      <c r="I190" s="155"/>
      <c r="J190" s="155"/>
      <c r="K190" s="155"/>
      <c r="L190" s="155"/>
      <c r="M190" s="155"/>
      <c r="N190" s="155"/>
      <c r="O190" s="155"/>
      <c r="P190" s="155"/>
      <c r="Q190" s="155"/>
      <c r="R190" s="155"/>
      <c r="S190" s="155"/>
      <c r="T190" s="155"/>
      <c r="U190" s="155"/>
      <c r="V190" s="155"/>
      <c r="W190" s="155"/>
      <c r="X190" s="155"/>
    </row>
    <row r="191" spans="1:24" ht="12.75" customHeight="1" x14ac:dyDescent="0.15">
      <c r="A191" s="146"/>
      <c r="B191" s="90"/>
      <c r="C191" s="150"/>
      <c r="D191" s="82"/>
      <c r="E191" s="82"/>
      <c r="F191" s="82"/>
      <c r="G191" s="155"/>
      <c r="H191" s="155"/>
      <c r="I191" s="155"/>
      <c r="J191" s="155"/>
      <c r="K191" s="155"/>
      <c r="L191" s="155"/>
      <c r="M191" s="155"/>
      <c r="N191" s="155"/>
      <c r="O191" s="155"/>
      <c r="P191" s="155"/>
      <c r="Q191" s="155"/>
      <c r="R191" s="155"/>
      <c r="S191" s="155"/>
      <c r="T191" s="155"/>
      <c r="U191" s="155"/>
      <c r="V191" s="155"/>
      <c r="W191" s="155"/>
      <c r="X191" s="155"/>
    </row>
    <row r="192" spans="1:24" ht="12.75" customHeight="1" x14ac:dyDescent="0.15">
      <c r="A192" s="146"/>
      <c r="B192" s="90"/>
      <c r="C192" s="150"/>
      <c r="D192" s="82"/>
      <c r="E192" s="82"/>
      <c r="F192" s="82"/>
      <c r="G192" s="155"/>
      <c r="H192" s="155"/>
      <c r="I192" s="155"/>
      <c r="J192" s="155"/>
      <c r="K192" s="155"/>
      <c r="L192" s="155"/>
      <c r="M192" s="155"/>
      <c r="N192" s="155"/>
      <c r="O192" s="155"/>
      <c r="P192" s="155"/>
      <c r="Q192" s="155"/>
      <c r="R192" s="155"/>
      <c r="S192" s="155"/>
      <c r="T192" s="155"/>
      <c r="U192" s="155"/>
      <c r="V192" s="155"/>
      <c r="W192" s="155"/>
      <c r="X192" s="155"/>
    </row>
    <row r="193" spans="1:24" ht="12.75" customHeight="1" x14ac:dyDescent="0.15">
      <c r="A193" s="146"/>
      <c r="B193" s="90"/>
      <c r="C193" s="150"/>
      <c r="D193" s="82"/>
      <c r="E193" s="82"/>
      <c r="F193" s="82"/>
      <c r="G193" s="155"/>
      <c r="H193" s="155"/>
      <c r="I193" s="155"/>
      <c r="J193" s="155"/>
      <c r="K193" s="155"/>
      <c r="L193" s="155"/>
      <c r="M193" s="155"/>
      <c r="N193" s="155"/>
      <c r="O193" s="155"/>
      <c r="P193" s="155"/>
      <c r="Q193" s="155"/>
      <c r="R193" s="155"/>
      <c r="S193" s="155"/>
      <c r="T193" s="155"/>
      <c r="U193" s="155"/>
      <c r="V193" s="155"/>
      <c r="W193" s="155"/>
      <c r="X193" s="155"/>
    </row>
    <row r="194" spans="1:24" ht="12.75" customHeight="1" x14ac:dyDescent="0.15">
      <c r="A194" s="146"/>
      <c r="B194" s="90"/>
      <c r="C194" s="150"/>
      <c r="D194" s="82"/>
      <c r="E194" s="82"/>
      <c r="F194" s="82"/>
      <c r="G194" s="155"/>
      <c r="H194" s="155"/>
      <c r="I194" s="155"/>
      <c r="J194" s="155"/>
      <c r="K194" s="155"/>
      <c r="L194" s="155"/>
      <c r="M194" s="155"/>
      <c r="N194" s="155"/>
      <c r="O194" s="155"/>
      <c r="P194" s="155"/>
      <c r="Q194" s="155"/>
      <c r="R194" s="155"/>
      <c r="S194" s="155"/>
      <c r="T194" s="155"/>
      <c r="U194" s="155"/>
      <c r="V194" s="155"/>
      <c r="W194" s="155"/>
      <c r="X194" s="155"/>
    </row>
    <row r="195" spans="1:24" ht="12.75" customHeight="1" x14ac:dyDescent="0.15">
      <c r="A195" s="146"/>
      <c r="B195" s="90"/>
      <c r="C195" s="150"/>
      <c r="D195" s="82"/>
      <c r="E195" s="82"/>
      <c r="F195" s="82"/>
      <c r="G195" s="155"/>
      <c r="H195" s="155"/>
      <c r="I195" s="155"/>
      <c r="J195" s="155"/>
      <c r="K195" s="155"/>
      <c r="L195" s="155"/>
      <c r="M195" s="155"/>
      <c r="N195" s="155"/>
      <c r="O195" s="155"/>
      <c r="P195" s="155"/>
      <c r="Q195" s="155"/>
      <c r="R195" s="155"/>
      <c r="S195" s="155"/>
      <c r="T195" s="155"/>
      <c r="U195" s="155"/>
      <c r="V195" s="155"/>
      <c r="W195" s="155"/>
      <c r="X195" s="155"/>
    </row>
    <row r="196" spans="1:24" ht="12.75" customHeight="1" x14ac:dyDescent="0.15">
      <c r="A196" s="146"/>
      <c r="B196" s="90"/>
      <c r="C196" s="150"/>
      <c r="D196" s="82"/>
      <c r="E196" s="82"/>
      <c r="F196" s="82"/>
      <c r="G196" s="155"/>
      <c r="H196" s="155"/>
      <c r="I196" s="155"/>
      <c r="J196" s="155"/>
      <c r="K196" s="155"/>
      <c r="L196" s="155"/>
      <c r="M196" s="155"/>
      <c r="N196" s="155"/>
      <c r="O196" s="155"/>
      <c r="P196" s="155"/>
      <c r="Q196" s="155"/>
      <c r="R196" s="155"/>
      <c r="S196" s="155"/>
      <c r="T196" s="155"/>
      <c r="U196" s="155"/>
      <c r="V196" s="155"/>
      <c r="W196" s="155"/>
      <c r="X196" s="155"/>
    </row>
    <row r="197" spans="1:24" ht="12.75" customHeight="1" x14ac:dyDescent="0.15">
      <c r="A197" s="146"/>
      <c r="B197" s="90"/>
      <c r="C197" s="150"/>
      <c r="D197" s="82"/>
      <c r="E197" s="82"/>
      <c r="F197" s="82"/>
      <c r="G197" s="155"/>
      <c r="H197" s="155"/>
      <c r="I197" s="155"/>
      <c r="J197" s="155"/>
      <c r="K197" s="155"/>
      <c r="L197" s="155"/>
      <c r="M197" s="155"/>
      <c r="N197" s="155"/>
      <c r="O197" s="155"/>
      <c r="P197" s="155"/>
      <c r="Q197" s="155"/>
      <c r="R197" s="155"/>
      <c r="S197" s="155"/>
      <c r="T197" s="155"/>
      <c r="U197" s="155"/>
      <c r="V197" s="155"/>
      <c r="W197" s="155"/>
      <c r="X197" s="155"/>
    </row>
    <row r="198" spans="1:24" ht="12.75" customHeight="1" x14ac:dyDescent="0.15">
      <c r="A198" s="146"/>
      <c r="B198" s="90"/>
      <c r="C198" s="150"/>
      <c r="D198" s="82"/>
      <c r="E198" s="82"/>
      <c r="F198" s="82"/>
      <c r="G198" s="155"/>
      <c r="H198" s="155"/>
      <c r="I198" s="155"/>
      <c r="J198" s="155"/>
      <c r="K198" s="155"/>
      <c r="L198" s="155"/>
      <c r="M198" s="155"/>
      <c r="N198" s="155"/>
      <c r="O198" s="155"/>
      <c r="P198" s="155"/>
      <c r="Q198" s="155"/>
      <c r="R198" s="155"/>
      <c r="S198" s="155"/>
      <c r="T198" s="155"/>
      <c r="U198" s="155"/>
      <c r="V198" s="155"/>
      <c r="W198" s="155"/>
      <c r="X198" s="155"/>
    </row>
    <row r="199" spans="1:24" ht="12.75" customHeight="1" x14ac:dyDescent="0.15">
      <c r="A199" s="146"/>
      <c r="B199" s="90"/>
      <c r="C199" s="150"/>
      <c r="D199" s="82"/>
      <c r="E199" s="82"/>
      <c r="F199" s="82"/>
      <c r="G199" s="155"/>
      <c r="H199" s="155"/>
      <c r="I199" s="155"/>
      <c r="J199" s="155"/>
      <c r="K199" s="155"/>
      <c r="L199" s="155"/>
      <c r="M199" s="155"/>
      <c r="N199" s="155"/>
      <c r="O199" s="155"/>
      <c r="P199" s="155"/>
      <c r="Q199" s="155"/>
      <c r="R199" s="155"/>
      <c r="S199" s="155"/>
      <c r="T199" s="155"/>
      <c r="U199" s="155"/>
      <c r="V199" s="155"/>
      <c r="W199" s="155"/>
      <c r="X199" s="155"/>
    </row>
    <row r="200" spans="1:24" ht="12.75" customHeight="1" x14ac:dyDescent="0.15">
      <c r="A200" s="146"/>
      <c r="B200" s="90"/>
      <c r="C200" s="150"/>
      <c r="D200" s="82"/>
      <c r="E200" s="82"/>
      <c r="F200" s="82"/>
      <c r="G200" s="155"/>
      <c r="H200" s="155"/>
      <c r="I200" s="155"/>
      <c r="J200" s="155"/>
      <c r="K200" s="155"/>
      <c r="L200" s="155"/>
      <c r="M200" s="155"/>
      <c r="N200" s="155"/>
      <c r="O200" s="155"/>
      <c r="P200" s="155"/>
      <c r="Q200" s="155"/>
      <c r="R200" s="155"/>
      <c r="S200" s="155"/>
      <c r="T200" s="155"/>
      <c r="U200" s="155"/>
      <c r="V200" s="155"/>
      <c r="W200" s="155"/>
      <c r="X200" s="155"/>
    </row>
    <row r="201" spans="1:24" ht="12.75" customHeight="1" x14ac:dyDescent="0.15">
      <c r="A201" s="146"/>
      <c r="B201" s="90"/>
      <c r="C201" s="150"/>
      <c r="D201" s="82"/>
      <c r="E201" s="82"/>
      <c r="F201" s="82"/>
      <c r="G201" s="155"/>
      <c r="H201" s="155"/>
      <c r="I201" s="155"/>
      <c r="J201" s="155"/>
      <c r="K201" s="155"/>
      <c r="L201" s="155"/>
      <c r="M201" s="155"/>
      <c r="N201" s="155"/>
      <c r="O201" s="155"/>
      <c r="P201" s="155"/>
      <c r="Q201" s="155"/>
      <c r="R201" s="155"/>
      <c r="S201" s="155"/>
      <c r="T201" s="155"/>
      <c r="U201" s="155"/>
      <c r="V201" s="155"/>
      <c r="W201" s="155"/>
      <c r="X201" s="155"/>
    </row>
    <row r="202" spans="1:24" ht="12.75" customHeight="1" x14ac:dyDescent="0.15">
      <c r="A202" s="146"/>
      <c r="B202" s="90"/>
      <c r="C202" s="150"/>
      <c r="D202" s="82"/>
      <c r="E202" s="82"/>
      <c r="F202" s="82"/>
      <c r="G202" s="155"/>
      <c r="H202" s="155"/>
      <c r="I202" s="155"/>
      <c r="J202" s="155"/>
      <c r="K202" s="155"/>
      <c r="L202" s="155"/>
      <c r="M202" s="155"/>
      <c r="N202" s="155"/>
      <c r="O202" s="155"/>
      <c r="P202" s="155"/>
      <c r="Q202" s="155"/>
      <c r="R202" s="155"/>
      <c r="S202" s="155"/>
      <c r="T202" s="155"/>
      <c r="U202" s="155"/>
      <c r="V202" s="155"/>
      <c r="W202" s="155"/>
      <c r="X202" s="155"/>
    </row>
    <row r="203" spans="1:24" ht="12.75" customHeight="1" x14ac:dyDescent="0.15">
      <c r="A203" s="146"/>
      <c r="B203" s="90"/>
      <c r="C203" s="150"/>
      <c r="D203" s="82"/>
      <c r="E203" s="82"/>
      <c r="F203" s="82"/>
      <c r="G203" s="155"/>
      <c r="H203" s="155"/>
      <c r="I203" s="155"/>
      <c r="J203" s="155"/>
      <c r="K203" s="155"/>
      <c r="L203" s="155"/>
      <c r="M203" s="155"/>
      <c r="N203" s="155"/>
      <c r="O203" s="155"/>
      <c r="P203" s="155"/>
      <c r="Q203" s="155"/>
      <c r="R203" s="155"/>
      <c r="S203" s="155"/>
      <c r="T203" s="155"/>
      <c r="U203" s="155"/>
      <c r="V203" s="155"/>
      <c r="W203" s="155"/>
      <c r="X203" s="155"/>
    </row>
    <row r="204" spans="1:24" ht="12.75" customHeight="1" x14ac:dyDescent="0.15">
      <c r="A204" s="146"/>
      <c r="B204" s="90"/>
      <c r="C204" s="150"/>
      <c r="D204" s="82"/>
      <c r="E204" s="82"/>
      <c r="F204" s="82"/>
      <c r="G204" s="155"/>
      <c r="H204" s="155"/>
      <c r="I204" s="155"/>
      <c r="J204" s="155"/>
      <c r="K204" s="155"/>
      <c r="L204" s="155"/>
      <c r="M204" s="155"/>
      <c r="N204" s="155"/>
      <c r="O204" s="155"/>
      <c r="P204" s="155"/>
      <c r="Q204" s="155"/>
      <c r="R204" s="155"/>
      <c r="S204" s="155"/>
      <c r="T204" s="155"/>
      <c r="U204" s="155"/>
      <c r="V204" s="155"/>
      <c r="W204" s="155"/>
      <c r="X204" s="155"/>
    </row>
    <row r="205" spans="1:24" ht="12.75" customHeight="1" x14ac:dyDescent="0.15">
      <c r="A205" s="146"/>
      <c r="B205" s="90"/>
      <c r="C205" s="150"/>
      <c r="D205" s="82"/>
      <c r="E205" s="82"/>
      <c r="F205" s="82"/>
      <c r="G205" s="155"/>
      <c r="H205" s="155"/>
      <c r="I205" s="155"/>
      <c r="J205" s="155"/>
      <c r="K205" s="155"/>
      <c r="L205" s="155"/>
      <c r="M205" s="155"/>
      <c r="N205" s="155"/>
      <c r="O205" s="155"/>
      <c r="P205" s="155"/>
      <c r="Q205" s="155"/>
      <c r="R205" s="155"/>
      <c r="S205" s="155"/>
      <c r="T205" s="155"/>
      <c r="U205" s="155"/>
      <c r="V205" s="155"/>
      <c r="W205" s="155"/>
      <c r="X205" s="155"/>
    </row>
    <row r="206" spans="1:24" ht="12.75" customHeight="1" x14ac:dyDescent="0.15">
      <c r="A206" s="146"/>
      <c r="B206" s="90"/>
      <c r="C206" s="150"/>
      <c r="D206" s="82"/>
      <c r="E206" s="82"/>
      <c r="F206" s="82"/>
      <c r="G206" s="155"/>
      <c r="H206" s="155"/>
      <c r="I206" s="155"/>
      <c r="J206" s="155"/>
      <c r="K206" s="155"/>
      <c r="L206" s="155"/>
      <c r="M206" s="155"/>
      <c r="N206" s="155"/>
      <c r="O206" s="155"/>
      <c r="P206" s="155"/>
      <c r="Q206" s="155"/>
      <c r="R206" s="155"/>
      <c r="S206" s="155"/>
      <c r="T206" s="155"/>
      <c r="U206" s="155"/>
      <c r="V206" s="155"/>
      <c r="W206" s="155"/>
      <c r="X206" s="155"/>
    </row>
    <row r="207" spans="1:24" ht="12.75" customHeight="1" x14ac:dyDescent="0.15">
      <c r="A207" s="146"/>
      <c r="B207" s="90"/>
      <c r="C207" s="150"/>
      <c r="D207" s="82"/>
      <c r="E207" s="82"/>
      <c r="F207" s="82"/>
      <c r="G207" s="155"/>
      <c r="H207" s="155"/>
      <c r="I207" s="155"/>
      <c r="J207" s="155"/>
      <c r="K207" s="155"/>
      <c r="L207" s="155"/>
      <c r="M207" s="155"/>
      <c r="N207" s="155"/>
      <c r="O207" s="155"/>
      <c r="P207" s="155"/>
      <c r="Q207" s="155"/>
      <c r="R207" s="155"/>
      <c r="S207" s="155"/>
      <c r="T207" s="155"/>
      <c r="U207" s="155"/>
      <c r="V207" s="155"/>
      <c r="W207" s="155"/>
      <c r="X207" s="155"/>
    </row>
    <row r="208" spans="1:24" ht="12.75" customHeight="1" x14ac:dyDescent="0.15">
      <c r="A208" s="146"/>
      <c r="B208" s="90"/>
      <c r="C208" s="150"/>
      <c r="D208" s="82"/>
      <c r="E208" s="82"/>
      <c r="F208" s="82"/>
      <c r="G208" s="155"/>
      <c r="H208" s="155"/>
      <c r="I208" s="155"/>
      <c r="J208" s="155"/>
      <c r="K208" s="155"/>
      <c r="L208" s="155"/>
      <c r="M208" s="155"/>
      <c r="N208" s="155"/>
      <c r="O208" s="155"/>
      <c r="P208" s="155"/>
      <c r="Q208" s="155"/>
      <c r="R208" s="155"/>
      <c r="S208" s="155"/>
      <c r="T208" s="155"/>
      <c r="U208" s="155"/>
      <c r="V208" s="155"/>
      <c r="W208" s="155"/>
      <c r="X208" s="155"/>
    </row>
    <row r="209" spans="1:24" ht="12.75" customHeight="1" x14ac:dyDescent="0.15">
      <c r="A209" s="146"/>
      <c r="B209" s="90"/>
      <c r="C209" s="150"/>
      <c r="D209" s="82"/>
      <c r="E209" s="82"/>
      <c r="F209" s="82"/>
      <c r="G209" s="155"/>
      <c r="H209" s="155"/>
      <c r="I209" s="155"/>
      <c r="J209" s="155"/>
      <c r="K209" s="155"/>
      <c r="L209" s="155"/>
      <c r="M209" s="155"/>
      <c r="N209" s="155"/>
      <c r="O209" s="155"/>
      <c r="P209" s="155"/>
      <c r="Q209" s="155"/>
      <c r="R209" s="155"/>
      <c r="S209" s="155"/>
      <c r="T209" s="155"/>
      <c r="U209" s="155"/>
      <c r="V209" s="155"/>
      <c r="W209" s="155"/>
      <c r="X209" s="155"/>
    </row>
    <row r="210" spans="1:24" ht="12.75" customHeight="1" x14ac:dyDescent="0.15">
      <c r="A210" s="146"/>
      <c r="B210" s="90"/>
      <c r="C210" s="150"/>
      <c r="D210" s="82"/>
      <c r="E210" s="82"/>
      <c r="F210" s="82"/>
      <c r="G210" s="155"/>
      <c r="H210" s="155"/>
      <c r="I210" s="155"/>
      <c r="J210" s="155"/>
      <c r="K210" s="155"/>
      <c r="L210" s="155"/>
      <c r="M210" s="155"/>
      <c r="N210" s="155"/>
      <c r="O210" s="155"/>
      <c r="P210" s="155"/>
      <c r="Q210" s="155"/>
      <c r="R210" s="155"/>
      <c r="S210" s="155"/>
      <c r="T210" s="155"/>
      <c r="U210" s="155"/>
      <c r="V210" s="155"/>
      <c r="W210" s="155"/>
      <c r="X210" s="155"/>
    </row>
    <row r="211" spans="1:24" ht="12.75" customHeight="1" x14ac:dyDescent="0.15">
      <c r="A211" s="146"/>
      <c r="B211" s="90"/>
      <c r="C211" s="150"/>
      <c r="D211" s="82"/>
      <c r="E211" s="82"/>
      <c r="F211" s="82"/>
      <c r="G211" s="155"/>
      <c r="H211" s="155"/>
      <c r="I211" s="155"/>
      <c r="J211" s="155"/>
      <c r="K211" s="155"/>
      <c r="L211" s="155"/>
      <c r="M211" s="155"/>
      <c r="N211" s="155"/>
      <c r="O211" s="155"/>
      <c r="P211" s="155"/>
      <c r="Q211" s="155"/>
      <c r="R211" s="155"/>
      <c r="S211" s="155"/>
      <c r="T211" s="155"/>
      <c r="U211" s="155"/>
      <c r="V211" s="155"/>
      <c r="W211" s="155"/>
      <c r="X211" s="155"/>
    </row>
    <row r="212" spans="1:24" ht="12.75" customHeight="1" x14ac:dyDescent="0.15">
      <c r="A212" s="146"/>
      <c r="B212" s="90"/>
      <c r="C212" s="150"/>
      <c r="D212" s="82"/>
      <c r="E212" s="82"/>
      <c r="F212" s="82"/>
      <c r="G212" s="155"/>
      <c r="H212" s="155"/>
      <c r="I212" s="155"/>
      <c r="J212" s="155"/>
      <c r="K212" s="155"/>
      <c r="L212" s="155"/>
      <c r="M212" s="155"/>
      <c r="N212" s="155"/>
      <c r="O212" s="155"/>
      <c r="P212" s="155"/>
      <c r="Q212" s="155"/>
      <c r="R212" s="155"/>
      <c r="S212" s="155"/>
      <c r="T212" s="155"/>
      <c r="U212" s="155"/>
      <c r="V212" s="155"/>
      <c r="W212" s="155"/>
      <c r="X212" s="155"/>
    </row>
    <row r="213" spans="1:24" ht="12.75" customHeight="1" x14ac:dyDescent="0.15">
      <c r="A213" s="146"/>
      <c r="B213" s="90"/>
      <c r="C213" s="150"/>
      <c r="D213" s="82"/>
      <c r="E213" s="82"/>
      <c r="F213" s="82"/>
      <c r="G213" s="155"/>
      <c r="H213" s="155"/>
      <c r="I213" s="155"/>
      <c r="J213" s="155"/>
      <c r="K213" s="155"/>
      <c r="L213" s="155"/>
      <c r="M213" s="155"/>
      <c r="N213" s="155"/>
      <c r="O213" s="155"/>
      <c r="P213" s="155"/>
      <c r="Q213" s="155"/>
      <c r="R213" s="155"/>
      <c r="S213" s="155"/>
      <c r="T213" s="155"/>
      <c r="U213" s="155"/>
      <c r="V213" s="155"/>
      <c r="W213" s="155"/>
      <c r="X213" s="155"/>
    </row>
    <row r="214" spans="1:24" ht="12.75" customHeight="1" x14ac:dyDescent="0.15">
      <c r="A214" s="146"/>
      <c r="B214" s="90"/>
      <c r="C214" s="150"/>
      <c r="D214" s="82"/>
      <c r="E214" s="82"/>
      <c r="F214" s="82"/>
      <c r="G214" s="155"/>
      <c r="H214" s="155"/>
      <c r="I214" s="155"/>
      <c r="J214" s="155"/>
      <c r="K214" s="155"/>
      <c r="L214" s="155"/>
      <c r="M214" s="155"/>
      <c r="N214" s="155"/>
      <c r="O214" s="155"/>
      <c r="P214" s="155"/>
      <c r="Q214" s="155"/>
      <c r="R214" s="155"/>
      <c r="S214" s="155"/>
      <c r="T214" s="155"/>
      <c r="U214" s="155"/>
      <c r="V214" s="155"/>
      <c r="W214" s="155"/>
      <c r="X214" s="155"/>
    </row>
    <row r="215" spans="1:24" ht="12.75" customHeight="1" x14ac:dyDescent="0.15">
      <c r="A215" s="146"/>
      <c r="B215" s="90"/>
      <c r="C215" s="150"/>
      <c r="D215" s="82"/>
      <c r="E215" s="82"/>
      <c r="F215" s="82"/>
      <c r="G215" s="155"/>
      <c r="H215" s="155"/>
      <c r="I215" s="155"/>
      <c r="J215" s="155"/>
      <c r="K215" s="155"/>
      <c r="L215" s="155"/>
      <c r="M215" s="155"/>
      <c r="N215" s="155"/>
      <c r="O215" s="155"/>
      <c r="P215" s="155"/>
      <c r="Q215" s="155"/>
      <c r="R215" s="155"/>
      <c r="S215" s="155"/>
      <c r="T215" s="155"/>
      <c r="U215" s="155"/>
      <c r="V215" s="155"/>
      <c r="W215" s="155"/>
      <c r="X215" s="155"/>
    </row>
    <row r="216" spans="1:24" ht="12.75" customHeight="1" x14ac:dyDescent="0.15">
      <c r="A216" s="146"/>
      <c r="B216" s="90"/>
      <c r="C216" s="150"/>
      <c r="D216" s="82"/>
      <c r="E216" s="82"/>
      <c r="F216" s="82"/>
      <c r="G216" s="155"/>
      <c r="H216" s="155"/>
      <c r="I216" s="155"/>
      <c r="J216" s="155"/>
      <c r="K216" s="155"/>
      <c r="L216" s="155"/>
      <c r="M216" s="155"/>
      <c r="N216" s="155"/>
      <c r="O216" s="155"/>
      <c r="P216" s="155"/>
      <c r="Q216" s="155"/>
      <c r="R216" s="155"/>
      <c r="S216" s="155"/>
      <c r="T216" s="155"/>
      <c r="U216" s="155"/>
      <c r="V216" s="155"/>
      <c r="W216" s="155"/>
      <c r="X216" s="155"/>
    </row>
    <row r="217" spans="1:24" ht="12.75" customHeight="1" x14ac:dyDescent="0.15">
      <c r="A217" s="146"/>
      <c r="B217" s="90"/>
      <c r="C217" s="150"/>
      <c r="D217" s="82"/>
      <c r="E217" s="82"/>
      <c r="F217" s="82"/>
      <c r="G217" s="155"/>
      <c r="H217" s="155"/>
      <c r="I217" s="155"/>
      <c r="J217" s="155"/>
      <c r="K217" s="155"/>
      <c r="L217" s="155"/>
      <c r="M217" s="155"/>
      <c r="N217" s="155"/>
      <c r="O217" s="155"/>
      <c r="P217" s="155"/>
      <c r="Q217" s="155"/>
      <c r="R217" s="155"/>
      <c r="S217" s="155"/>
      <c r="T217" s="155"/>
      <c r="U217" s="155"/>
      <c r="V217" s="155"/>
      <c r="W217" s="155"/>
      <c r="X217" s="155"/>
    </row>
    <row r="218" spans="1:24" ht="12.75" customHeight="1" x14ac:dyDescent="0.15">
      <c r="A218" s="146"/>
      <c r="B218" s="90"/>
      <c r="C218" s="150"/>
      <c r="D218" s="82"/>
      <c r="E218" s="82"/>
      <c r="F218" s="82"/>
      <c r="G218" s="155"/>
      <c r="H218" s="155"/>
      <c r="I218" s="155"/>
      <c r="J218" s="155"/>
      <c r="K218" s="155"/>
      <c r="L218" s="155"/>
      <c r="M218" s="155"/>
      <c r="N218" s="155"/>
      <c r="O218" s="155"/>
      <c r="P218" s="155"/>
      <c r="Q218" s="155"/>
      <c r="R218" s="155"/>
      <c r="S218" s="155"/>
      <c r="T218" s="155"/>
      <c r="U218" s="155"/>
      <c r="V218" s="155"/>
      <c r="W218" s="155"/>
      <c r="X218" s="155"/>
    </row>
    <row r="219" spans="1:24" ht="12.75" customHeight="1" x14ac:dyDescent="0.15">
      <c r="A219" s="146"/>
      <c r="B219" s="90"/>
      <c r="C219" s="150"/>
      <c r="D219" s="82"/>
      <c r="E219" s="82"/>
      <c r="F219" s="82"/>
      <c r="G219" s="155"/>
      <c r="H219" s="155"/>
      <c r="I219" s="155"/>
      <c r="J219" s="155"/>
      <c r="K219" s="155"/>
      <c r="L219" s="155"/>
      <c r="M219" s="155"/>
      <c r="N219" s="155"/>
      <c r="O219" s="155"/>
      <c r="P219" s="155"/>
      <c r="Q219" s="155"/>
      <c r="R219" s="155"/>
      <c r="S219" s="155"/>
      <c r="T219" s="155"/>
      <c r="U219" s="155"/>
      <c r="V219" s="155"/>
      <c r="W219" s="155"/>
      <c r="X219" s="155"/>
    </row>
    <row r="220" spans="1:24" ht="12.75" customHeight="1" x14ac:dyDescent="0.15">
      <c r="A220" s="146"/>
      <c r="B220" s="90"/>
      <c r="C220" s="150"/>
      <c r="D220" s="82"/>
      <c r="E220" s="82"/>
      <c r="F220" s="82"/>
      <c r="G220" s="155"/>
      <c r="H220" s="155"/>
      <c r="I220" s="155"/>
      <c r="J220" s="155"/>
      <c r="K220" s="155"/>
      <c r="L220" s="155"/>
      <c r="M220" s="155"/>
      <c r="N220" s="155"/>
      <c r="O220" s="155"/>
      <c r="P220" s="155"/>
      <c r="Q220" s="155"/>
      <c r="R220" s="155"/>
      <c r="S220" s="155"/>
      <c r="T220" s="155"/>
      <c r="U220" s="155"/>
      <c r="V220" s="155"/>
      <c r="W220" s="155"/>
      <c r="X220" s="155"/>
    </row>
    <row r="221" spans="1:24" ht="12.75" customHeight="1" x14ac:dyDescent="0.15">
      <c r="A221" s="146"/>
      <c r="B221" s="90"/>
      <c r="C221" s="150"/>
      <c r="D221" s="82"/>
      <c r="E221" s="82"/>
      <c r="F221" s="82"/>
      <c r="G221" s="155"/>
      <c r="H221" s="155"/>
      <c r="I221" s="155"/>
      <c r="J221" s="155"/>
      <c r="K221" s="155"/>
      <c r="L221" s="155"/>
      <c r="M221" s="155"/>
      <c r="N221" s="155"/>
      <c r="O221" s="155"/>
      <c r="P221" s="155"/>
      <c r="Q221" s="155"/>
      <c r="R221" s="155"/>
      <c r="S221" s="155"/>
      <c r="T221" s="155"/>
      <c r="U221" s="155"/>
      <c r="V221" s="155"/>
      <c r="W221" s="155"/>
      <c r="X221" s="155"/>
    </row>
    <row r="222" spans="1:24" ht="12.75" customHeight="1" x14ac:dyDescent="0.15">
      <c r="A222" s="146"/>
      <c r="B222" s="90"/>
      <c r="C222" s="150"/>
      <c r="D222" s="82"/>
      <c r="E222" s="82"/>
      <c r="F222" s="82"/>
      <c r="G222" s="155"/>
      <c r="H222" s="155"/>
      <c r="I222" s="155"/>
      <c r="J222" s="155"/>
      <c r="K222" s="155"/>
      <c r="L222" s="155"/>
      <c r="M222" s="155"/>
      <c r="N222" s="155"/>
      <c r="O222" s="155"/>
      <c r="P222" s="155"/>
      <c r="Q222" s="155"/>
      <c r="R222" s="155"/>
      <c r="S222" s="155"/>
      <c r="T222" s="155"/>
      <c r="U222" s="155"/>
      <c r="V222" s="155"/>
      <c r="W222" s="155"/>
      <c r="X222" s="155"/>
    </row>
    <row r="223" spans="1:24" ht="12.75" customHeight="1" x14ac:dyDescent="0.15">
      <c r="A223" s="146"/>
      <c r="B223" s="90"/>
      <c r="C223" s="150"/>
      <c r="D223" s="82"/>
      <c r="E223" s="82"/>
      <c r="F223" s="82"/>
      <c r="G223" s="155"/>
      <c r="H223" s="155"/>
      <c r="I223" s="155"/>
      <c r="J223" s="155"/>
      <c r="K223" s="155"/>
      <c r="L223" s="155"/>
      <c r="M223" s="155"/>
      <c r="N223" s="155"/>
      <c r="O223" s="155"/>
      <c r="P223" s="155"/>
      <c r="Q223" s="155"/>
      <c r="R223" s="155"/>
      <c r="S223" s="155"/>
      <c r="T223" s="155"/>
      <c r="U223" s="155"/>
      <c r="V223" s="155"/>
      <c r="W223" s="155"/>
      <c r="X223" s="155"/>
    </row>
    <row r="224" spans="1:24" ht="12.75" customHeight="1" x14ac:dyDescent="0.15">
      <c r="A224" s="146"/>
      <c r="B224" s="90"/>
      <c r="C224" s="150"/>
      <c r="D224" s="82"/>
      <c r="E224" s="82"/>
      <c r="F224" s="82"/>
      <c r="G224" s="155"/>
      <c r="H224" s="155"/>
      <c r="I224" s="155"/>
      <c r="J224" s="155"/>
      <c r="K224" s="155"/>
      <c r="L224" s="155"/>
      <c r="M224" s="155"/>
      <c r="N224" s="155"/>
      <c r="O224" s="155"/>
      <c r="P224" s="155"/>
      <c r="Q224" s="155"/>
      <c r="R224" s="155"/>
      <c r="S224" s="155"/>
      <c r="T224" s="155"/>
      <c r="U224" s="155"/>
      <c r="V224" s="155"/>
      <c r="W224" s="155"/>
      <c r="X224" s="155"/>
    </row>
    <row r="225" spans="1:24" ht="12.75" customHeight="1" x14ac:dyDescent="0.15">
      <c r="A225" s="146"/>
      <c r="B225" s="90"/>
      <c r="C225" s="150"/>
      <c r="D225" s="82"/>
      <c r="E225" s="82"/>
      <c r="F225" s="82"/>
      <c r="G225" s="155"/>
      <c r="H225" s="155"/>
      <c r="I225" s="155"/>
      <c r="J225" s="155"/>
      <c r="K225" s="155"/>
      <c r="L225" s="155"/>
      <c r="M225" s="155"/>
      <c r="N225" s="155"/>
      <c r="O225" s="155"/>
      <c r="P225" s="155"/>
      <c r="Q225" s="155"/>
      <c r="R225" s="155"/>
      <c r="S225" s="155"/>
      <c r="T225" s="155"/>
      <c r="U225" s="155"/>
      <c r="V225" s="155"/>
      <c r="W225" s="155"/>
      <c r="X225" s="155"/>
    </row>
    <row r="226" spans="1:24" ht="12.75" customHeight="1" x14ac:dyDescent="0.15">
      <c r="A226" s="146"/>
      <c r="B226" s="90"/>
      <c r="C226" s="150"/>
      <c r="D226" s="82"/>
      <c r="E226" s="82"/>
      <c r="F226" s="82"/>
      <c r="G226" s="155"/>
      <c r="H226" s="155"/>
      <c r="I226" s="155"/>
      <c r="J226" s="155"/>
      <c r="K226" s="155"/>
      <c r="L226" s="155"/>
      <c r="M226" s="155"/>
      <c r="N226" s="155"/>
      <c r="O226" s="155"/>
      <c r="P226" s="155"/>
      <c r="Q226" s="155"/>
      <c r="R226" s="155"/>
      <c r="S226" s="155"/>
      <c r="T226" s="155"/>
      <c r="U226" s="155"/>
      <c r="V226" s="155"/>
      <c r="W226" s="155"/>
      <c r="X226" s="155"/>
    </row>
    <row r="227" spans="1:24" ht="12.75" customHeight="1" x14ac:dyDescent="0.15">
      <c r="A227" s="146"/>
      <c r="B227" s="90"/>
      <c r="C227" s="150"/>
      <c r="D227" s="82"/>
      <c r="E227" s="82"/>
      <c r="F227" s="82"/>
      <c r="G227" s="155"/>
      <c r="H227" s="155"/>
      <c r="I227" s="155"/>
      <c r="J227" s="155"/>
      <c r="K227" s="155"/>
      <c r="L227" s="155"/>
      <c r="M227" s="155"/>
      <c r="N227" s="155"/>
      <c r="O227" s="155"/>
      <c r="P227" s="155"/>
      <c r="Q227" s="155"/>
      <c r="R227" s="155"/>
      <c r="S227" s="155"/>
      <c r="T227" s="155"/>
      <c r="U227" s="155"/>
      <c r="V227" s="155"/>
      <c r="W227" s="155"/>
      <c r="X227" s="155"/>
    </row>
    <row r="228" spans="1:24" ht="12.75" customHeight="1" x14ac:dyDescent="0.15">
      <c r="A228" s="146"/>
      <c r="B228" s="90"/>
      <c r="C228" s="150"/>
      <c r="D228" s="82"/>
      <c r="E228" s="82"/>
      <c r="F228" s="82"/>
      <c r="G228" s="155"/>
      <c r="H228" s="155"/>
      <c r="I228" s="155"/>
      <c r="J228" s="155"/>
      <c r="K228" s="155"/>
      <c r="L228" s="155"/>
      <c r="M228" s="155"/>
      <c r="N228" s="155"/>
      <c r="O228" s="155"/>
      <c r="P228" s="155"/>
      <c r="Q228" s="155"/>
      <c r="R228" s="155"/>
      <c r="S228" s="155"/>
      <c r="T228" s="155"/>
      <c r="U228" s="155"/>
      <c r="V228" s="155"/>
      <c r="W228" s="155"/>
      <c r="X228" s="155"/>
    </row>
    <row r="229" spans="1:24" ht="12.75" customHeight="1" x14ac:dyDescent="0.15">
      <c r="A229" s="146"/>
      <c r="B229" s="90"/>
      <c r="C229" s="150"/>
      <c r="D229" s="82"/>
      <c r="E229" s="82"/>
      <c r="F229" s="82"/>
      <c r="G229" s="155"/>
      <c r="H229" s="155"/>
      <c r="I229" s="155"/>
      <c r="J229" s="155"/>
      <c r="K229" s="155"/>
      <c r="L229" s="155"/>
      <c r="M229" s="155"/>
      <c r="N229" s="155"/>
      <c r="O229" s="155"/>
      <c r="P229" s="155"/>
      <c r="Q229" s="155"/>
      <c r="R229" s="155"/>
      <c r="S229" s="155"/>
      <c r="T229" s="155"/>
      <c r="U229" s="155"/>
      <c r="V229" s="155"/>
      <c r="W229" s="155"/>
      <c r="X229" s="155"/>
    </row>
    <row r="230" spans="1:24" ht="12.75" customHeight="1" x14ac:dyDescent="0.15">
      <c r="A230" s="146"/>
      <c r="B230" s="90"/>
      <c r="C230" s="150"/>
      <c r="D230" s="82"/>
      <c r="E230" s="82"/>
      <c r="F230" s="82"/>
      <c r="G230" s="155"/>
      <c r="H230" s="155"/>
      <c r="I230" s="155"/>
      <c r="J230" s="155"/>
      <c r="K230" s="155"/>
      <c r="L230" s="155"/>
      <c r="M230" s="155"/>
      <c r="N230" s="155"/>
      <c r="O230" s="155"/>
      <c r="P230" s="155"/>
      <c r="Q230" s="155"/>
      <c r="R230" s="155"/>
      <c r="S230" s="155"/>
      <c r="T230" s="155"/>
      <c r="U230" s="155"/>
      <c r="V230" s="155"/>
      <c r="W230" s="155"/>
      <c r="X230" s="155"/>
    </row>
    <row r="231" spans="1:24" ht="12.75" customHeight="1" x14ac:dyDescent="0.15">
      <c r="A231" s="146"/>
      <c r="B231" s="90"/>
      <c r="C231" s="150"/>
      <c r="D231" s="82"/>
      <c r="E231" s="82"/>
      <c r="F231" s="82"/>
      <c r="G231" s="155"/>
      <c r="H231" s="155"/>
      <c r="I231" s="155"/>
      <c r="J231" s="155"/>
      <c r="K231" s="155"/>
      <c r="L231" s="155"/>
      <c r="M231" s="155"/>
      <c r="N231" s="155"/>
      <c r="O231" s="155"/>
      <c r="P231" s="155"/>
      <c r="Q231" s="155"/>
      <c r="R231" s="155"/>
      <c r="S231" s="155"/>
      <c r="T231" s="155"/>
      <c r="U231" s="155"/>
      <c r="V231" s="155"/>
      <c r="W231" s="155"/>
      <c r="X231" s="155"/>
    </row>
    <row r="232" spans="1:24" ht="12.75" customHeight="1" x14ac:dyDescent="0.15">
      <c r="A232" s="146"/>
      <c r="B232" s="90"/>
      <c r="C232" s="150"/>
      <c r="D232" s="82"/>
      <c r="E232" s="82"/>
      <c r="F232" s="82"/>
      <c r="G232" s="155"/>
      <c r="H232" s="155"/>
      <c r="I232" s="155"/>
      <c r="J232" s="155"/>
      <c r="K232" s="155"/>
      <c r="L232" s="155"/>
      <c r="M232" s="155"/>
      <c r="N232" s="155"/>
      <c r="O232" s="155"/>
      <c r="P232" s="155"/>
      <c r="Q232" s="155"/>
      <c r="R232" s="155"/>
      <c r="S232" s="155"/>
      <c r="T232" s="155"/>
      <c r="U232" s="155"/>
      <c r="V232" s="155"/>
      <c r="W232" s="155"/>
      <c r="X232" s="155"/>
    </row>
    <row r="233" spans="1:24" ht="12.75" customHeight="1" x14ac:dyDescent="0.15">
      <c r="A233" s="146"/>
      <c r="B233" s="90"/>
      <c r="C233" s="150"/>
      <c r="D233" s="82"/>
      <c r="E233" s="82"/>
      <c r="F233" s="82"/>
      <c r="G233" s="155"/>
      <c r="H233" s="155"/>
      <c r="I233" s="155"/>
      <c r="J233" s="155"/>
      <c r="K233" s="155"/>
      <c r="L233" s="155"/>
      <c r="M233" s="155"/>
      <c r="N233" s="155"/>
      <c r="O233" s="155"/>
      <c r="P233" s="155"/>
      <c r="Q233" s="155"/>
      <c r="R233" s="155"/>
      <c r="S233" s="155"/>
      <c r="T233" s="155"/>
      <c r="U233" s="155"/>
      <c r="V233" s="155"/>
      <c r="W233" s="155"/>
      <c r="X233" s="155"/>
    </row>
    <row r="234" spans="1:24" ht="12.75" customHeight="1" x14ac:dyDescent="0.15">
      <c r="A234" s="146"/>
      <c r="B234" s="90"/>
      <c r="C234" s="150"/>
      <c r="D234" s="82"/>
      <c r="E234" s="82"/>
      <c r="F234" s="82"/>
      <c r="G234" s="155"/>
      <c r="H234" s="155"/>
      <c r="I234" s="155"/>
      <c r="J234" s="155"/>
      <c r="K234" s="155"/>
      <c r="L234" s="155"/>
      <c r="M234" s="155"/>
      <c r="N234" s="155"/>
      <c r="O234" s="155"/>
      <c r="P234" s="155"/>
      <c r="Q234" s="155"/>
      <c r="R234" s="155"/>
      <c r="S234" s="155"/>
      <c r="T234" s="155"/>
      <c r="U234" s="155"/>
      <c r="V234" s="155"/>
      <c r="W234" s="155"/>
      <c r="X234" s="155"/>
    </row>
    <row r="235" spans="1:24" ht="12.75" customHeight="1" x14ac:dyDescent="0.15">
      <c r="A235" s="146"/>
      <c r="B235" s="90"/>
      <c r="C235" s="150"/>
      <c r="D235" s="82"/>
      <c r="E235" s="82"/>
      <c r="F235" s="82"/>
      <c r="G235" s="155"/>
      <c r="H235" s="155"/>
      <c r="I235" s="155"/>
      <c r="J235" s="155"/>
      <c r="K235" s="155"/>
      <c r="L235" s="155"/>
      <c r="M235" s="155"/>
      <c r="N235" s="155"/>
      <c r="O235" s="155"/>
      <c r="P235" s="155"/>
      <c r="Q235" s="155"/>
      <c r="R235" s="155"/>
      <c r="S235" s="155"/>
      <c r="T235" s="155"/>
      <c r="U235" s="155"/>
      <c r="V235" s="155"/>
      <c r="W235" s="155"/>
      <c r="X235" s="155"/>
    </row>
    <row r="236" spans="1:24" ht="12.75" customHeight="1" x14ac:dyDescent="0.15">
      <c r="A236" s="146"/>
      <c r="B236" s="90"/>
      <c r="C236" s="150"/>
      <c r="D236" s="82"/>
      <c r="E236" s="82"/>
      <c r="F236" s="82"/>
      <c r="G236" s="155"/>
      <c r="H236" s="155"/>
      <c r="I236" s="155"/>
      <c r="J236" s="155"/>
      <c r="K236" s="155"/>
      <c r="L236" s="155"/>
      <c r="M236" s="155"/>
      <c r="N236" s="155"/>
      <c r="O236" s="155"/>
      <c r="P236" s="155"/>
      <c r="Q236" s="155"/>
      <c r="R236" s="155"/>
      <c r="S236" s="155"/>
      <c r="T236" s="155"/>
      <c r="U236" s="155"/>
      <c r="V236" s="155"/>
      <c r="W236" s="155"/>
      <c r="X236" s="155"/>
    </row>
    <row r="237" spans="1:24" ht="12.75" customHeight="1" x14ac:dyDescent="0.15">
      <c r="A237" s="146"/>
      <c r="B237" s="90"/>
      <c r="C237" s="150"/>
      <c r="D237" s="82"/>
      <c r="E237" s="82"/>
      <c r="F237" s="82"/>
      <c r="G237" s="155"/>
      <c r="H237" s="155"/>
      <c r="I237" s="155"/>
      <c r="J237" s="155"/>
      <c r="K237" s="155"/>
      <c r="L237" s="155"/>
      <c r="M237" s="155"/>
      <c r="N237" s="155"/>
      <c r="O237" s="155"/>
      <c r="P237" s="155"/>
      <c r="Q237" s="155"/>
      <c r="R237" s="155"/>
      <c r="S237" s="155"/>
      <c r="T237" s="155"/>
      <c r="U237" s="155"/>
      <c r="V237" s="155"/>
      <c r="W237" s="155"/>
      <c r="X237" s="155"/>
    </row>
    <row r="238" spans="1:24" ht="12.75" customHeight="1" x14ac:dyDescent="0.15">
      <c r="A238" s="146"/>
      <c r="B238" s="90"/>
      <c r="C238" s="150"/>
      <c r="D238" s="82"/>
      <c r="E238" s="82"/>
      <c r="F238" s="82"/>
      <c r="G238" s="155"/>
      <c r="H238" s="155"/>
      <c r="I238" s="155"/>
      <c r="J238" s="155"/>
      <c r="K238" s="155"/>
      <c r="L238" s="155"/>
      <c r="M238" s="155"/>
      <c r="N238" s="155"/>
      <c r="O238" s="155"/>
      <c r="P238" s="155"/>
      <c r="Q238" s="155"/>
      <c r="R238" s="155"/>
      <c r="S238" s="155"/>
      <c r="T238" s="155"/>
      <c r="U238" s="155"/>
      <c r="V238" s="155"/>
      <c r="W238" s="155"/>
      <c r="X238" s="155"/>
    </row>
    <row r="239" spans="1:24" ht="12.75" customHeight="1" x14ac:dyDescent="0.15">
      <c r="A239" s="146"/>
      <c r="B239" s="90"/>
      <c r="C239" s="150"/>
      <c r="D239" s="82"/>
      <c r="E239" s="82"/>
      <c r="F239" s="82"/>
      <c r="G239" s="155"/>
      <c r="H239" s="155"/>
      <c r="I239" s="155"/>
      <c r="J239" s="155"/>
      <c r="K239" s="155"/>
      <c r="L239" s="155"/>
      <c r="M239" s="155"/>
      <c r="N239" s="155"/>
      <c r="O239" s="155"/>
      <c r="P239" s="155"/>
      <c r="Q239" s="155"/>
      <c r="R239" s="155"/>
      <c r="S239" s="155"/>
      <c r="T239" s="155"/>
      <c r="U239" s="155"/>
      <c r="V239" s="155"/>
      <c r="W239" s="155"/>
      <c r="X239" s="155"/>
    </row>
    <row r="240" spans="1:24" ht="12.75" customHeight="1" x14ac:dyDescent="0.15">
      <c r="A240" s="146"/>
      <c r="B240" s="90"/>
      <c r="C240" s="150"/>
      <c r="D240" s="82"/>
      <c r="E240" s="82"/>
      <c r="F240" s="82"/>
      <c r="G240" s="155"/>
      <c r="H240" s="155"/>
      <c r="I240" s="155"/>
      <c r="J240" s="155"/>
      <c r="K240" s="155"/>
      <c r="L240" s="155"/>
      <c r="M240" s="155"/>
      <c r="N240" s="155"/>
      <c r="O240" s="155"/>
      <c r="P240" s="155"/>
      <c r="Q240" s="155"/>
      <c r="R240" s="155"/>
      <c r="S240" s="155"/>
      <c r="T240" s="155"/>
      <c r="U240" s="155"/>
      <c r="V240" s="155"/>
      <c r="W240" s="155"/>
      <c r="X240" s="155"/>
    </row>
    <row r="241" spans="1:24" ht="12.75" customHeight="1" x14ac:dyDescent="0.15">
      <c r="A241" s="146"/>
      <c r="B241" s="90"/>
      <c r="C241" s="150"/>
      <c r="D241" s="82"/>
      <c r="E241" s="82"/>
      <c r="F241" s="82"/>
      <c r="G241" s="155"/>
      <c r="H241" s="155"/>
      <c r="I241" s="155"/>
      <c r="J241" s="155"/>
      <c r="K241" s="155"/>
      <c r="L241" s="155"/>
      <c r="M241" s="155"/>
      <c r="N241" s="155"/>
      <c r="O241" s="155"/>
      <c r="P241" s="155"/>
      <c r="Q241" s="155"/>
      <c r="R241" s="155"/>
      <c r="S241" s="155"/>
      <c r="T241" s="155"/>
      <c r="U241" s="155"/>
      <c r="V241" s="155"/>
      <c r="W241" s="155"/>
      <c r="X241" s="155"/>
    </row>
    <row r="242" spans="1:24" ht="12.75" customHeight="1" x14ac:dyDescent="0.15">
      <c r="A242" s="146"/>
      <c r="B242" s="90"/>
      <c r="C242" s="150"/>
      <c r="D242" s="82"/>
      <c r="E242" s="82"/>
      <c r="F242" s="82"/>
      <c r="G242" s="155"/>
      <c r="H242" s="155"/>
      <c r="I242" s="155"/>
      <c r="J242" s="155"/>
      <c r="K242" s="155"/>
      <c r="L242" s="155"/>
      <c r="M242" s="155"/>
      <c r="N242" s="155"/>
      <c r="O242" s="155"/>
      <c r="P242" s="155"/>
      <c r="Q242" s="155"/>
      <c r="R242" s="155"/>
      <c r="S242" s="155"/>
      <c r="T242" s="155"/>
      <c r="U242" s="155"/>
      <c r="V242" s="155"/>
      <c r="W242" s="155"/>
      <c r="X242" s="155"/>
    </row>
    <row r="243" spans="1:24" ht="12.75" customHeight="1" x14ac:dyDescent="0.15">
      <c r="A243" s="146"/>
      <c r="B243" s="90"/>
      <c r="C243" s="150"/>
      <c r="D243" s="82"/>
      <c r="E243" s="82"/>
      <c r="F243" s="82"/>
      <c r="G243" s="155"/>
      <c r="H243" s="155"/>
      <c r="I243" s="155"/>
      <c r="J243" s="155"/>
      <c r="K243" s="155"/>
      <c r="L243" s="155"/>
      <c r="M243" s="155"/>
      <c r="N243" s="155"/>
      <c r="O243" s="155"/>
      <c r="P243" s="155"/>
      <c r="Q243" s="155"/>
      <c r="R243" s="155"/>
      <c r="S243" s="155"/>
      <c r="T243" s="155"/>
      <c r="U243" s="155"/>
      <c r="V243" s="155"/>
      <c r="W243" s="155"/>
      <c r="X243" s="155"/>
    </row>
    <row r="244" spans="1:24" ht="12.75" customHeight="1" x14ac:dyDescent="0.15">
      <c r="A244" s="146"/>
      <c r="B244" s="90"/>
      <c r="C244" s="150"/>
      <c r="D244" s="82"/>
      <c r="E244" s="82"/>
      <c r="F244" s="82"/>
      <c r="G244" s="155"/>
      <c r="H244" s="155"/>
      <c r="I244" s="155"/>
      <c r="J244" s="155"/>
      <c r="K244" s="155"/>
      <c r="L244" s="155"/>
      <c r="M244" s="155"/>
      <c r="N244" s="155"/>
      <c r="O244" s="155"/>
      <c r="P244" s="155"/>
      <c r="Q244" s="155"/>
      <c r="R244" s="155"/>
      <c r="S244" s="155"/>
      <c r="T244" s="155"/>
      <c r="U244" s="155"/>
      <c r="V244" s="155"/>
      <c r="W244" s="155"/>
      <c r="X244" s="155"/>
    </row>
    <row r="245" spans="1:24" ht="12.75" customHeight="1" x14ac:dyDescent="0.15">
      <c r="A245" s="146"/>
      <c r="B245" s="90"/>
      <c r="C245" s="150"/>
      <c r="D245" s="82"/>
      <c r="E245" s="82"/>
      <c r="F245" s="82"/>
      <c r="G245" s="155"/>
      <c r="H245" s="155"/>
      <c r="I245" s="155"/>
      <c r="J245" s="155"/>
      <c r="K245" s="155"/>
      <c r="L245" s="155"/>
      <c r="M245" s="155"/>
      <c r="N245" s="155"/>
      <c r="O245" s="155"/>
      <c r="P245" s="155"/>
      <c r="Q245" s="155"/>
      <c r="R245" s="155"/>
      <c r="S245" s="155"/>
      <c r="T245" s="155"/>
      <c r="U245" s="155"/>
      <c r="V245" s="155"/>
      <c r="W245" s="155"/>
      <c r="X245" s="155"/>
    </row>
    <row r="246" spans="1:24" ht="12.75" customHeight="1" x14ac:dyDescent="0.15">
      <c r="A246" s="146"/>
      <c r="B246" s="90"/>
      <c r="C246" s="150"/>
      <c r="D246" s="82"/>
      <c r="E246" s="82"/>
      <c r="F246" s="82"/>
      <c r="G246" s="155"/>
      <c r="H246" s="155"/>
      <c r="I246" s="155"/>
      <c r="J246" s="155"/>
      <c r="K246" s="155"/>
      <c r="L246" s="155"/>
      <c r="M246" s="155"/>
      <c r="N246" s="155"/>
      <c r="O246" s="155"/>
      <c r="P246" s="155"/>
      <c r="Q246" s="155"/>
      <c r="R246" s="155"/>
      <c r="S246" s="155"/>
      <c r="T246" s="155"/>
      <c r="U246" s="155"/>
      <c r="V246" s="155"/>
      <c r="W246" s="155"/>
      <c r="X246" s="155"/>
    </row>
    <row r="247" spans="1:24" ht="12.75" customHeight="1" x14ac:dyDescent="0.15">
      <c r="A247" s="146"/>
      <c r="B247" s="90"/>
      <c r="C247" s="150"/>
      <c r="D247" s="82"/>
      <c r="E247" s="82"/>
      <c r="F247" s="82"/>
      <c r="G247" s="155"/>
      <c r="H247" s="155"/>
      <c r="I247" s="155"/>
      <c r="J247" s="155"/>
      <c r="K247" s="155"/>
      <c r="L247" s="155"/>
      <c r="M247" s="155"/>
      <c r="N247" s="155"/>
      <c r="O247" s="155"/>
      <c r="P247" s="155"/>
      <c r="Q247" s="155"/>
      <c r="R247" s="155"/>
      <c r="S247" s="155"/>
      <c r="T247" s="155"/>
      <c r="U247" s="155"/>
      <c r="V247" s="155"/>
      <c r="W247" s="155"/>
      <c r="X247" s="155"/>
    </row>
    <row r="248" spans="1:24" ht="12.75" customHeight="1" x14ac:dyDescent="0.15">
      <c r="A248" s="146"/>
      <c r="B248" s="90"/>
      <c r="C248" s="150"/>
      <c r="D248" s="82"/>
      <c r="E248" s="82"/>
      <c r="F248" s="82"/>
      <c r="G248" s="155"/>
      <c r="H248" s="155"/>
      <c r="I248" s="155"/>
      <c r="J248" s="155"/>
      <c r="K248" s="155"/>
      <c r="L248" s="155"/>
      <c r="M248" s="155"/>
      <c r="N248" s="155"/>
      <c r="O248" s="155"/>
      <c r="P248" s="155"/>
      <c r="Q248" s="155"/>
      <c r="R248" s="155"/>
      <c r="S248" s="155"/>
      <c r="T248" s="155"/>
      <c r="U248" s="155"/>
      <c r="V248" s="155"/>
      <c r="W248" s="155"/>
      <c r="X248" s="155"/>
    </row>
    <row r="249" spans="1:24" ht="12.75" customHeight="1" x14ac:dyDescent="0.15">
      <c r="A249" s="146"/>
      <c r="B249" s="90"/>
      <c r="C249" s="150"/>
      <c r="D249" s="82"/>
      <c r="E249" s="82"/>
      <c r="F249" s="82"/>
      <c r="G249" s="155"/>
      <c r="H249" s="155"/>
      <c r="I249" s="155"/>
      <c r="J249" s="155"/>
      <c r="K249" s="155"/>
      <c r="L249" s="155"/>
      <c r="M249" s="155"/>
      <c r="N249" s="155"/>
      <c r="O249" s="155"/>
      <c r="P249" s="155"/>
      <c r="Q249" s="155"/>
      <c r="R249" s="155"/>
      <c r="S249" s="155"/>
      <c r="T249" s="155"/>
      <c r="U249" s="155"/>
      <c r="V249" s="155"/>
      <c r="W249" s="155"/>
      <c r="X249" s="155"/>
    </row>
    <row r="250" spans="1:24" ht="12.75" customHeight="1" x14ac:dyDescent="0.15">
      <c r="A250" s="146"/>
      <c r="B250" s="90"/>
      <c r="C250" s="150"/>
      <c r="D250" s="82"/>
      <c r="E250" s="82"/>
      <c r="F250" s="82"/>
      <c r="G250" s="155"/>
      <c r="H250" s="155"/>
      <c r="I250" s="155"/>
      <c r="J250" s="155"/>
      <c r="K250" s="155"/>
      <c r="L250" s="155"/>
      <c r="M250" s="155"/>
      <c r="N250" s="155"/>
      <c r="O250" s="155"/>
      <c r="P250" s="155"/>
      <c r="Q250" s="155"/>
      <c r="R250" s="155"/>
      <c r="S250" s="155"/>
      <c r="T250" s="155"/>
      <c r="U250" s="155"/>
      <c r="V250" s="155"/>
      <c r="W250" s="155"/>
      <c r="X250" s="155"/>
    </row>
    <row r="251" spans="1:24" ht="12.75" customHeight="1" x14ac:dyDescent="0.15">
      <c r="A251" s="146"/>
      <c r="B251" s="90"/>
      <c r="C251" s="150"/>
      <c r="D251" s="82"/>
      <c r="E251" s="82"/>
      <c r="F251" s="82"/>
      <c r="G251" s="155"/>
      <c r="H251" s="155"/>
      <c r="I251" s="155"/>
      <c r="J251" s="155"/>
      <c r="K251" s="155"/>
      <c r="L251" s="155"/>
      <c r="M251" s="155"/>
      <c r="N251" s="155"/>
      <c r="O251" s="155"/>
      <c r="P251" s="155"/>
      <c r="Q251" s="155"/>
      <c r="R251" s="155"/>
      <c r="S251" s="155"/>
      <c r="T251" s="155"/>
      <c r="U251" s="155"/>
      <c r="V251" s="155"/>
      <c r="W251" s="155"/>
      <c r="X251" s="155"/>
    </row>
    <row r="252" spans="1:24" ht="12.75" customHeight="1" x14ac:dyDescent="0.15">
      <c r="A252" s="146"/>
      <c r="B252" s="90"/>
      <c r="C252" s="150"/>
      <c r="D252" s="82"/>
      <c r="E252" s="82"/>
      <c r="F252" s="82"/>
      <c r="G252" s="155"/>
      <c r="H252" s="155"/>
      <c r="I252" s="155"/>
      <c r="J252" s="155"/>
      <c r="K252" s="155"/>
      <c r="L252" s="155"/>
      <c r="M252" s="155"/>
      <c r="N252" s="155"/>
      <c r="O252" s="155"/>
      <c r="P252" s="155"/>
      <c r="Q252" s="155"/>
      <c r="R252" s="155"/>
      <c r="S252" s="155"/>
      <c r="T252" s="155"/>
      <c r="U252" s="155"/>
      <c r="V252" s="155"/>
      <c r="W252" s="155"/>
      <c r="X252" s="155"/>
    </row>
    <row r="253" spans="1:24" ht="12.75" customHeight="1" x14ac:dyDescent="0.15">
      <c r="A253" s="146"/>
      <c r="B253" s="90"/>
      <c r="C253" s="150"/>
      <c r="D253" s="82"/>
      <c r="E253" s="82"/>
      <c r="F253" s="82"/>
      <c r="G253" s="155"/>
      <c r="H253" s="155"/>
      <c r="I253" s="155"/>
      <c r="J253" s="155"/>
      <c r="K253" s="155"/>
      <c r="L253" s="155"/>
      <c r="M253" s="155"/>
      <c r="N253" s="155"/>
      <c r="O253" s="155"/>
      <c r="P253" s="155"/>
      <c r="Q253" s="155"/>
      <c r="R253" s="155"/>
      <c r="S253" s="155"/>
      <c r="T253" s="155"/>
      <c r="U253" s="155"/>
      <c r="V253" s="155"/>
      <c r="W253" s="155"/>
      <c r="X253" s="155"/>
    </row>
    <row r="254" spans="1:24" ht="12.75" customHeight="1" x14ac:dyDescent="0.15">
      <c r="A254" s="146"/>
      <c r="B254" s="90"/>
      <c r="C254" s="150"/>
      <c r="D254" s="82"/>
      <c r="E254" s="82"/>
      <c r="F254" s="82"/>
      <c r="G254" s="155"/>
      <c r="H254" s="155"/>
      <c r="I254" s="155"/>
      <c r="J254" s="155"/>
      <c r="K254" s="155"/>
      <c r="L254" s="155"/>
      <c r="M254" s="155"/>
      <c r="N254" s="155"/>
      <c r="O254" s="155"/>
      <c r="P254" s="155"/>
      <c r="Q254" s="155"/>
      <c r="R254" s="155"/>
      <c r="S254" s="155"/>
      <c r="T254" s="155"/>
      <c r="U254" s="155"/>
      <c r="V254" s="155"/>
      <c r="W254" s="155"/>
      <c r="X254" s="155"/>
    </row>
    <row r="255" spans="1:24" ht="12.75" customHeight="1" x14ac:dyDescent="0.15">
      <c r="A255" s="146"/>
      <c r="B255" s="90"/>
      <c r="C255" s="150"/>
      <c r="D255" s="82"/>
      <c r="E255" s="82"/>
      <c r="F255" s="82"/>
      <c r="G255" s="155"/>
      <c r="H255" s="155"/>
      <c r="I255" s="155"/>
      <c r="J255" s="155"/>
      <c r="K255" s="155"/>
      <c r="L255" s="155"/>
      <c r="M255" s="155"/>
      <c r="N255" s="155"/>
      <c r="O255" s="155"/>
      <c r="P255" s="155"/>
      <c r="Q255" s="155"/>
      <c r="R255" s="155"/>
      <c r="S255" s="155"/>
      <c r="T255" s="155"/>
      <c r="U255" s="155"/>
      <c r="V255" s="155"/>
      <c r="W255" s="155"/>
      <c r="X255" s="155"/>
    </row>
    <row r="256" spans="1:24" ht="12.75" customHeight="1" x14ac:dyDescent="0.15">
      <c r="A256" s="146"/>
      <c r="B256" s="90"/>
      <c r="C256" s="150"/>
      <c r="D256" s="82"/>
      <c r="E256" s="82"/>
      <c r="F256" s="82"/>
      <c r="G256" s="155"/>
      <c r="H256" s="155"/>
      <c r="I256" s="155"/>
      <c r="J256" s="155"/>
      <c r="K256" s="155"/>
      <c r="L256" s="155"/>
      <c r="M256" s="155"/>
      <c r="N256" s="155"/>
      <c r="O256" s="155"/>
      <c r="P256" s="155"/>
      <c r="Q256" s="155"/>
      <c r="R256" s="155"/>
      <c r="S256" s="155"/>
      <c r="T256" s="155"/>
      <c r="U256" s="155"/>
      <c r="V256" s="155"/>
      <c r="W256" s="155"/>
      <c r="X256" s="155"/>
    </row>
    <row r="257" spans="1:24" ht="12.75" customHeight="1" x14ac:dyDescent="0.15">
      <c r="A257" s="146"/>
      <c r="B257" s="90"/>
      <c r="C257" s="150"/>
      <c r="D257" s="82"/>
      <c r="E257" s="82"/>
      <c r="F257" s="82"/>
      <c r="G257" s="155"/>
      <c r="H257" s="155"/>
      <c r="I257" s="155"/>
      <c r="J257" s="155"/>
      <c r="K257" s="155"/>
      <c r="L257" s="155"/>
      <c r="M257" s="155"/>
      <c r="N257" s="155"/>
      <c r="O257" s="155"/>
      <c r="P257" s="155"/>
      <c r="Q257" s="155"/>
      <c r="R257" s="155"/>
      <c r="S257" s="155"/>
      <c r="T257" s="155"/>
      <c r="U257" s="155"/>
      <c r="V257" s="155"/>
      <c r="W257" s="155"/>
      <c r="X257" s="155"/>
    </row>
    <row r="258" spans="1:24" ht="12.75" customHeight="1" x14ac:dyDescent="0.15">
      <c r="A258" s="146"/>
      <c r="B258" s="90"/>
      <c r="C258" s="150"/>
      <c r="D258" s="82"/>
      <c r="E258" s="82"/>
      <c r="F258" s="82"/>
      <c r="G258" s="155"/>
      <c r="H258" s="155"/>
      <c r="I258" s="155"/>
      <c r="J258" s="155"/>
      <c r="K258" s="155"/>
      <c r="L258" s="155"/>
      <c r="M258" s="155"/>
      <c r="N258" s="155"/>
      <c r="O258" s="155"/>
      <c r="P258" s="155"/>
      <c r="Q258" s="155"/>
      <c r="R258" s="155"/>
      <c r="S258" s="155"/>
      <c r="T258" s="155"/>
      <c r="U258" s="155"/>
      <c r="V258" s="155"/>
      <c r="W258" s="155"/>
      <c r="X258" s="155"/>
    </row>
    <row r="259" spans="1:24" ht="12.75" customHeight="1" x14ac:dyDescent="0.15">
      <c r="A259" s="146"/>
      <c r="B259" s="90"/>
      <c r="C259" s="150"/>
      <c r="D259" s="82"/>
      <c r="E259" s="82"/>
      <c r="F259" s="82"/>
      <c r="G259" s="155"/>
      <c r="H259" s="155"/>
      <c r="I259" s="155"/>
      <c r="J259" s="155"/>
      <c r="K259" s="155"/>
      <c r="L259" s="155"/>
      <c r="M259" s="155"/>
      <c r="N259" s="155"/>
      <c r="O259" s="155"/>
      <c r="P259" s="155"/>
      <c r="Q259" s="155"/>
      <c r="R259" s="155"/>
      <c r="S259" s="155"/>
      <c r="T259" s="155"/>
      <c r="U259" s="155"/>
      <c r="V259" s="155"/>
      <c r="W259" s="155"/>
      <c r="X259" s="155"/>
    </row>
    <row r="260" spans="1:24" ht="12.75" customHeight="1" x14ac:dyDescent="0.15">
      <c r="A260" s="146"/>
      <c r="B260" s="90"/>
      <c r="C260" s="150"/>
      <c r="D260" s="82"/>
      <c r="E260" s="82"/>
      <c r="F260" s="82"/>
      <c r="G260" s="155"/>
      <c r="H260" s="155"/>
      <c r="I260" s="155"/>
      <c r="J260" s="155"/>
      <c r="K260" s="155"/>
      <c r="L260" s="155"/>
      <c r="M260" s="155"/>
      <c r="N260" s="155"/>
      <c r="O260" s="155"/>
      <c r="P260" s="155"/>
      <c r="Q260" s="155"/>
      <c r="R260" s="155"/>
      <c r="S260" s="155"/>
      <c r="T260" s="155"/>
      <c r="U260" s="155"/>
      <c r="V260" s="155"/>
      <c r="W260" s="155"/>
      <c r="X260" s="155"/>
    </row>
    <row r="261" spans="1:24" ht="12.75" customHeight="1" x14ac:dyDescent="0.15">
      <c r="A261" s="146"/>
      <c r="B261" s="90"/>
      <c r="C261" s="150"/>
      <c r="D261" s="82"/>
      <c r="E261" s="82"/>
      <c r="F261" s="82"/>
      <c r="G261" s="155"/>
      <c r="H261" s="155"/>
      <c r="I261" s="155"/>
      <c r="J261" s="155"/>
      <c r="K261" s="155"/>
      <c r="L261" s="155"/>
      <c r="M261" s="155"/>
      <c r="N261" s="155"/>
      <c r="O261" s="155"/>
      <c r="P261" s="155"/>
      <c r="Q261" s="155"/>
      <c r="R261" s="155"/>
      <c r="S261" s="155"/>
      <c r="T261" s="155"/>
      <c r="U261" s="155"/>
      <c r="V261" s="155"/>
      <c r="W261" s="155"/>
      <c r="X261" s="155"/>
    </row>
    <row r="262" spans="1:24" ht="12.75" customHeight="1" x14ac:dyDescent="0.15">
      <c r="A262" s="146"/>
      <c r="B262" s="90"/>
      <c r="C262" s="150"/>
      <c r="D262" s="82"/>
      <c r="E262" s="82"/>
      <c r="F262" s="82"/>
      <c r="G262" s="155"/>
      <c r="H262" s="155"/>
      <c r="I262" s="155"/>
      <c r="J262" s="155"/>
      <c r="K262" s="155"/>
      <c r="L262" s="155"/>
      <c r="M262" s="155"/>
      <c r="N262" s="155"/>
      <c r="O262" s="155"/>
      <c r="P262" s="155"/>
      <c r="Q262" s="155"/>
      <c r="R262" s="155"/>
      <c r="S262" s="155"/>
      <c r="T262" s="155"/>
      <c r="U262" s="155"/>
      <c r="V262" s="155"/>
      <c r="W262" s="155"/>
      <c r="X262" s="155"/>
    </row>
    <row r="263" spans="1:24" ht="12.75" customHeight="1" x14ac:dyDescent="0.15">
      <c r="A263" s="146"/>
      <c r="B263" s="90"/>
      <c r="C263" s="150"/>
      <c r="D263" s="82"/>
      <c r="E263" s="82"/>
      <c r="F263" s="82"/>
      <c r="G263" s="155"/>
      <c r="H263" s="155"/>
      <c r="I263" s="155"/>
      <c r="J263" s="155"/>
      <c r="K263" s="155"/>
      <c r="L263" s="155"/>
      <c r="M263" s="155"/>
      <c r="N263" s="155"/>
      <c r="O263" s="155"/>
      <c r="P263" s="155"/>
      <c r="Q263" s="155"/>
      <c r="R263" s="155"/>
      <c r="S263" s="155"/>
      <c r="T263" s="155"/>
      <c r="U263" s="155"/>
      <c r="V263" s="155"/>
      <c r="W263" s="155"/>
      <c r="X263" s="155"/>
    </row>
    <row r="264" spans="1:24" ht="12.75" customHeight="1" x14ac:dyDescent="0.15">
      <c r="A264" s="146"/>
      <c r="B264" s="90"/>
      <c r="C264" s="150"/>
      <c r="D264" s="82"/>
      <c r="E264" s="82"/>
      <c r="F264" s="82"/>
      <c r="G264" s="155"/>
      <c r="H264" s="155"/>
      <c r="I264" s="155"/>
      <c r="J264" s="155"/>
      <c r="K264" s="155"/>
      <c r="L264" s="155"/>
      <c r="M264" s="155"/>
      <c r="N264" s="155"/>
      <c r="O264" s="155"/>
      <c r="P264" s="155"/>
      <c r="Q264" s="155"/>
      <c r="R264" s="155"/>
      <c r="S264" s="155"/>
      <c r="T264" s="155"/>
      <c r="U264" s="155"/>
      <c r="V264" s="155"/>
      <c r="W264" s="155"/>
      <c r="X264" s="155"/>
    </row>
    <row r="265" spans="1:24" ht="12.75" customHeight="1" x14ac:dyDescent="0.15">
      <c r="A265" s="146"/>
      <c r="B265" s="90"/>
      <c r="C265" s="150"/>
      <c r="D265" s="82"/>
      <c r="E265" s="82"/>
      <c r="F265" s="82"/>
      <c r="G265" s="155"/>
      <c r="H265" s="155"/>
      <c r="I265" s="155"/>
      <c r="J265" s="155"/>
      <c r="K265" s="155"/>
      <c r="L265" s="155"/>
      <c r="M265" s="155"/>
      <c r="N265" s="155"/>
      <c r="O265" s="155"/>
      <c r="P265" s="155"/>
      <c r="Q265" s="155"/>
      <c r="R265" s="155"/>
      <c r="S265" s="155"/>
      <c r="T265" s="155"/>
      <c r="U265" s="155"/>
      <c r="V265" s="155"/>
      <c r="W265" s="155"/>
      <c r="X265" s="155"/>
    </row>
    <row r="266" spans="1:24" ht="12.75" customHeight="1" x14ac:dyDescent="0.15">
      <c r="A266" s="146"/>
      <c r="B266" s="90"/>
      <c r="C266" s="150"/>
      <c r="D266" s="82"/>
      <c r="E266" s="82"/>
      <c r="F266" s="82"/>
      <c r="G266" s="155"/>
      <c r="H266" s="155"/>
      <c r="I266" s="155"/>
      <c r="J266" s="155"/>
      <c r="K266" s="155"/>
      <c r="L266" s="155"/>
      <c r="M266" s="155"/>
      <c r="N266" s="155"/>
      <c r="O266" s="155"/>
      <c r="P266" s="155"/>
      <c r="Q266" s="155"/>
      <c r="R266" s="155"/>
      <c r="S266" s="155"/>
      <c r="T266" s="155"/>
      <c r="U266" s="155"/>
      <c r="V266" s="155"/>
      <c r="W266" s="155"/>
      <c r="X266" s="155"/>
    </row>
    <row r="267" spans="1:24" ht="12.75" customHeight="1" x14ac:dyDescent="0.15">
      <c r="A267" s="146"/>
      <c r="B267" s="90"/>
      <c r="C267" s="150"/>
      <c r="D267" s="82"/>
      <c r="E267" s="82"/>
      <c r="F267" s="82"/>
      <c r="G267" s="155"/>
      <c r="H267" s="155"/>
      <c r="I267" s="155"/>
      <c r="J267" s="155"/>
      <c r="K267" s="155"/>
      <c r="L267" s="155"/>
      <c r="M267" s="155"/>
      <c r="N267" s="155"/>
      <c r="O267" s="155"/>
      <c r="P267" s="155"/>
      <c r="Q267" s="155"/>
      <c r="R267" s="155"/>
      <c r="S267" s="155"/>
      <c r="T267" s="155"/>
      <c r="U267" s="155"/>
      <c r="V267" s="155"/>
      <c r="W267" s="155"/>
      <c r="X267" s="155"/>
    </row>
    <row r="268" spans="1:24" ht="12.75" customHeight="1" x14ac:dyDescent="0.15">
      <c r="A268" s="146"/>
      <c r="B268" s="90"/>
      <c r="C268" s="150"/>
      <c r="D268" s="82"/>
      <c r="E268" s="82"/>
      <c r="F268" s="82"/>
      <c r="G268" s="155"/>
      <c r="H268" s="155"/>
      <c r="I268" s="155"/>
      <c r="J268" s="155"/>
      <c r="K268" s="155"/>
      <c r="L268" s="155"/>
      <c r="M268" s="155"/>
      <c r="N268" s="155"/>
      <c r="O268" s="155"/>
      <c r="P268" s="155"/>
      <c r="Q268" s="155"/>
      <c r="R268" s="155"/>
      <c r="S268" s="155"/>
      <c r="T268" s="155"/>
      <c r="U268" s="155"/>
      <c r="V268" s="155"/>
      <c r="W268" s="155"/>
      <c r="X268" s="155"/>
    </row>
    <row r="269" spans="1:24" ht="12.75" customHeight="1" x14ac:dyDescent="0.15">
      <c r="A269" s="146"/>
      <c r="B269" s="90"/>
      <c r="C269" s="150"/>
      <c r="D269" s="82"/>
      <c r="E269" s="82"/>
      <c r="F269" s="82"/>
      <c r="G269" s="155"/>
      <c r="H269" s="155"/>
      <c r="I269" s="155"/>
      <c r="J269" s="155"/>
      <c r="K269" s="155"/>
      <c r="L269" s="155"/>
      <c r="M269" s="155"/>
      <c r="N269" s="155"/>
      <c r="O269" s="155"/>
      <c r="P269" s="155"/>
      <c r="Q269" s="155"/>
      <c r="R269" s="155"/>
      <c r="S269" s="155"/>
      <c r="T269" s="155"/>
      <c r="U269" s="155"/>
      <c r="V269" s="155"/>
      <c r="W269" s="155"/>
      <c r="X269" s="155"/>
    </row>
    <row r="270" spans="1:24" ht="12.75" customHeight="1" x14ac:dyDescent="0.15">
      <c r="A270" s="146"/>
      <c r="B270" s="90"/>
      <c r="C270" s="150"/>
      <c r="D270" s="82"/>
      <c r="E270" s="82"/>
      <c r="F270" s="82"/>
      <c r="G270" s="155"/>
      <c r="H270" s="155"/>
      <c r="I270" s="155"/>
      <c r="J270" s="155"/>
      <c r="K270" s="155"/>
      <c r="L270" s="155"/>
      <c r="M270" s="155"/>
      <c r="N270" s="155"/>
      <c r="O270" s="155"/>
      <c r="P270" s="155"/>
      <c r="Q270" s="155"/>
      <c r="R270" s="155"/>
      <c r="S270" s="155"/>
      <c r="T270" s="155"/>
      <c r="U270" s="155"/>
      <c r="V270" s="155"/>
      <c r="W270" s="155"/>
      <c r="X270" s="155"/>
    </row>
    <row r="271" spans="1:24" ht="12.75" customHeight="1" x14ac:dyDescent="0.15">
      <c r="A271" s="146"/>
      <c r="B271" s="90"/>
      <c r="C271" s="150"/>
      <c r="D271" s="82"/>
      <c r="E271" s="82"/>
      <c r="F271" s="82"/>
      <c r="G271" s="155"/>
      <c r="H271" s="155"/>
      <c r="I271" s="155"/>
      <c r="J271" s="155"/>
      <c r="K271" s="155"/>
      <c r="L271" s="155"/>
      <c r="M271" s="155"/>
      <c r="N271" s="155"/>
      <c r="O271" s="155"/>
      <c r="P271" s="155"/>
      <c r="Q271" s="155"/>
      <c r="R271" s="155"/>
      <c r="S271" s="155"/>
      <c r="T271" s="155"/>
      <c r="U271" s="155"/>
      <c r="V271" s="155"/>
      <c r="W271" s="155"/>
      <c r="X271" s="155"/>
    </row>
    <row r="272" spans="1:24" ht="12.75" customHeight="1" x14ac:dyDescent="0.15">
      <c r="A272" s="146"/>
      <c r="B272" s="90"/>
      <c r="C272" s="150"/>
      <c r="D272" s="82"/>
      <c r="E272" s="82"/>
      <c r="F272" s="82"/>
      <c r="G272" s="155"/>
      <c r="H272" s="155"/>
      <c r="I272" s="155"/>
      <c r="J272" s="155"/>
      <c r="K272" s="155"/>
      <c r="L272" s="155"/>
      <c r="M272" s="155"/>
      <c r="N272" s="155"/>
      <c r="O272" s="155"/>
      <c r="P272" s="155"/>
      <c r="Q272" s="155"/>
      <c r="R272" s="155"/>
      <c r="S272" s="155"/>
      <c r="T272" s="155"/>
      <c r="U272" s="155"/>
      <c r="V272" s="155"/>
      <c r="W272" s="155"/>
      <c r="X272" s="155"/>
    </row>
    <row r="273" spans="1:24" ht="12.75" customHeight="1" x14ac:dyDescent="0.15">
      <c r="A273" s="146"/>
      <c r="B273" s="90"/>
      <c r="C273" s="150"/>
      <c r="D273" s="82"/>
      <c r="E273" s="82"/>
      <c r="F273" s="82"/>
      <c r="G273" s="155"/>
      <c r="H273" s="155"/>
      <c r="I273" s="155"/>
      <c r="J273" s="155"/>
      <c r="K273" s="155"/>
      <c r="L273" s="155"/>
      <c r="M273" s="155"/>
      <c r="N273" s="155"/>
      <c r="O273" s="155"/>
      <c r="P273" s="155"/>
      <c r="Q273" s="155"/>
      <c r="R273" s="155"/>
      <c r="S273" s="155"/>
      <c r="T273" s="155"/>
      <c r="U273" s="155"/>
      <c r="V273" s="155"/>
      <c r="W273" s="155"/>
      <c r="X273" s="155"/>
    </row>
    <row r="274" spans="1:24" ht="12.75" customHeight="1" x14ac:dyDescent="0.15">
      <c r="A274" s="146"/>
      <c r="B274" s="90"/>
      <c r="C274" s="150"/>
      <c r="D274" s="82"/>
      <c r="E274" s="82"/>
      <c r="F274" s="82"/>
      <c r="G274" s="155"/>
      <c r="H274" s="155"/>
      <c r="I274" s="155"/>
      <c r="J274" s="155"/>
      <c r="K274" s="155"/>
      <c r="L274" s="155"/>
      <c r="M274" s="155"/>
      <c r="N274" s="155"/>
      <c r="O274" s="155"/>
      <c r="P274" s="155"/>
      <c r="Q274" s="155"/>
      <c r="R274" s="155"/>
      <c r="S274" s="155"/>
      <c r="T274" s="155"/>
      <c r="U274" s="155"/>
      <c r="V274" s="155"/>
      <c r="W274" s="155"/>
      <c r="X274" s="155"/>
    </row>
    <row r="275" spans="1:24" ht="12.75" customHeight="1" x14ac:dyDescent="0.15">
      <c r="A275" s="146"/>
      <c r="B275" s="90"/>
      <c r="C275" s="150"/>
      <c r="D275" s="82"/>
      <c r="E275" s="82"/>
      <c r="F275" s="82"/>
      <c r="G275" s="155"/>
      <c r="H275" s="155"/>
      <c r="I275" s="155"/>
      <c r="J275" s="155"/>
      <c r="K275" s="155"/>
      <c r="L275" s="155"/>
      <c r="M275" s="155"/>
      <c r="N275" s="155"/>
      <c r="O275" s="155"/>
      <c r="P275" s="155"/>
      <c r="Q275" s="155"/>
      <c r="R275" s="155"/>
      <c r="S275" s="155"/>
      <c r="T275" s="155"/>
      <c r="U275" s="155"/>
      <c r="V275" s="155"/>
      <c r="W275" s="155"/>
      <c r="X275" s="155"/>
    </row>
    <row r="276" spans="1:24" ht="12.75" customHeight="1" x14ac:dyDescent="0.15">
      <c r="A276" s="146"/>
      <c r="B276" s="90"/>
      <c r="C276" s="150"/>
      <c r="D276" s="82"/>
      <c r="E276" s="82"/>
      <c r="F276" s="82"/>
      <c r="G276" s="155"/>
      <c r="H276" s="155"/>
      <c r="I276" s="155"/>
      <c r="J276" s="155"/>
      <c r="K276" s="155"/>
      <c r="L276" s="155"/>
      <c r="M276" s="155"/>
      <c r="N276" s="155"/>
      <c r="O276" s="155"/>
      <c r="P276" s="155"/>
      <c r="Q276" s="155"/>
      <c r="R276" s="155"/>
      <c r="S276" s="155"/>
      <c r="T276" s="155"/>
      <c r="U276" s="155"/>
      <c r="V276" s="155"/>
      <c r="W276" s="155"/>
      <c r="X276" s="155"/>
    </row>
    <row r="277" spans="1:24" ht="12.75" customHeight="1" x14ac:dyDescent="0.15">
      <c r="A277" s="146"/>
      <c r="B277" s="90"/>
      <c r="C277" s="150"/>
      <c r="D277" s="82"/>
      <c r="E277" s="82"/>
      <c r="F277" s="82"/>
      <c r="G277" s="155"/>
      <c r="H277" s="155"/>
      <c r="I277" s="155"/>
      <c r="J277" s="155"/>
      <c r="K277" s="155"/>
      <c r="L277" s="155"/>
      <c r="M277" s="155"/>
      <c r="N277" s="155"/>
      <c r="O277" s="155"/>
      <c r="P277" s="155"/>
      <c r="Q277" s="155"/>
      <c r="R277" s="155"/>
      <c r="S277" s="155"/>
      <c r="T277" s="155"/>
      <c r="U277" s="155"/>
      <c r="V277" s="155"/>
      <c r="W277" s="155"/>
      <c r="X277" s="155"/>
    </row>
    <row r="278" spans="1:24" ht="12.75" customHeight="1" x14ac:dyDescent="0.15">
      <c r="A278" s="146"/>
      <c r="B278" s="90"/>
      <c r="C278" s="150"/>
      <c r="D278" s="82"/>
      <c r="E278" s="82"/>
      <c r="F278" s="82"/>
      <c r="G278" s="155"/>
      <c r="H278" s="155"/>
      <c r="I278" s="155"/>
      <c r="J278" s="155"/>
      <c r="K278" s="155"/>
      <c r="L278" s="155"/>
      <c r="M278" s="155"/>
      <c r="N278" s="155"/>
      <c r="O278" s="155"/>
      <c r="P278" s="155"/>
      <c r="Q278" s="155"/>
      <c r="R278" s="155"/>
      <c r="S278" s="155"/>
      <c r="T278" s="155"/>
      <c r="U278" s="155"/>
      <c r="V278" s="155"/>
      <c r="W278" s="155"/>
      <c r="X278" s="155"/>
    </row>
    <row r="279" spans="1:24" ht="12.75" customHeight="1" x14ac:dyDescent="0.15">
      <c r="A279" s="146"/>
      <c r="B279" s="90"/>
      <c r="C279" s="150"/>
      <c r="D279" s="82"/>
      <c r="E279" s="82"/>
      <c r="F279" s="82"/>
      <c r="G279" s="155"/>
      <c r="H279" s="155"/>
      <c r="I279" s="155"/>
      <c r="J279" s="155"/>
      <c r="K279" s="155"/>
      <c r="L279" s="155"/>
      <c r="M279" s="155"/>
      <c r="N279" s="155"/>
      <c r="O279" s="155"/>
      <c r="P279" s="155"/>
      <c r="Q279" s="155"/>
      <c r="R279" s="155"/>
      <c r="S279" s="155"/>
      <c r="T279" s="155"/>
      <c r="U279" s="155"/>
      <c r="V279" s="155"/>
      <c r="W279" s="155"/>
      <c r="X279" s="155"/>
    </row>
    <row r="280" spans="1:24" ht="12.75" customHeight="1" x14ac:dyDescent="0.15">
      <c r="A280" s="146"/>
      <c r="B280" s="90"/>
      <c r="C280" s="150"/>
      <c r="D280" s="82"/>
      <c r="E280" s="82"/>
      <c r="F280" s="82"/>
      <c r="G280" s="155"/>
      <c r="H280" s="155"/>
      <c r="I280" s="155"/>
      <c r="J280" s="155"/>
      <c r="K280" s="155"/>
      <c r="L280" s="155"/>
      <c r="M280" s="155"/>
      <c r="N280" s="155"/>
      <c r="O280" s="155"/>
      <c r="P280" s="155"/>
      <c r="Q280" s="155"/>
      <c r="R280" s="155"/>
      <c r="S280" s="155"/>
      <c r="T280" s="155"/>
      <c r="U280" s="155"/>
      <c r="V280" s="155"/>
      <c r="W280" s="155"/>
      <c r="X280" s="155"/>
    </row>
    <row r="281" spans="1:24" ht="12.75" customHeight="1" x14ac:dyDescent="0.15">
      <c r="A281" s="146"/>
      <c r="B281" s="90"/>
      <c r="C281" s="150"/>
      <c r="D281" s="82"/>
      <c r="E281" s="82"/>
      <c r="F281" s="82"/>
      <c r="G281" s="155"/>
      <c r="H281" s="155"/>
      <c r="I281" s="155"/>
      <c r="J281" s="155"/>
      <c r="K281" s="155"/>
      <c r="L281" s="155"/>
      <c r="M281" s="155"/>
      <c r="N281" s="155"/>
      <c r="O281" s="155"/>
      <c r="P281" s="155"/>
      <c r="Q281" s="155"/>
      <c r="R281" s="155"/>
      <c r="S281" s="155"/>
      <c r="T281" s="155"/>
      <c r="U281" s="155"/>
      <c r="V281" s="155"/>
      <c r="W281" s="155"/>
      <c r="X281" s="155"/>
    </row>
    <row r="282" spans="1:24" ht="12.75" customHeight="1" x14ac:dyDescent="0.15">
      <c r="A282" s="146"/>
      <c r="B282" s="90"/>
      <c r="C282" s="150"/>
      <c r="D282" s="82"/>
      <c r="E282" s="82"/>
      <c r="F282" s="82"/>
      <c r="G282" s="155"/>
      <c r="H282" s="155"/>
      <c r="I282" s="155"/>
      <c r="J282" s="155"/>
      <c r="K282" s="155"/>
      <c r="L282" s="155"/>
      <c r="M282" s="155"/>
      <c r="N282" s="155"/>
      <c r="O282" s="155"/>
      <c r="P282" s="155"/>
      <c r="Q282" s="155"/>
      <c r="R282" s="155"/>
      <c r="S282" s="155"/>
      <c r="T282" s="155"/>
      <c r="U282" s="155"/>
      <c r="V282" s="155"/>
      <c r="W282" s="155"/>
      <c r="X282" s="155"/>
    </row>
    <row r="283" spans="1:24" ht="12.75" customHeight="1" x14ac:dyDescent="0.15">
      <c r="A283" s="146"/>
      <c r="B283" s="90"/>
      <c r="C283" s="150"/>
      <c r="D283" s="82"/>
      <c r="E283" s="82"/>
      <c r="F283" s="82"/>
      <c r="G283" s="155"/>
      <c r="H283" s="155"/>
      <c r="I283" s="155"/>
      <c r="J283" s="155"/>
      <c r="K283" s="155"/>
      <c r="L283" s="155"/>
      <c r="M283" s="155"/>
      <c r="N283" s="155"/>
      <c r="O283" s="155"/>
      <c r="P283" s="155"/>
      <c r="Q283" s="155"/>
      <c r="R283" s="155"/>
      <c r="S283" s="155"/>
      <c r="T283" s="155"/>
      <c r="U283" s="155"/>
      <c r="V283" s="155"/>
      <c r="W283" s="155"/>
      <c r="X283" s="155"/>
    </row>
    <row r="284" spans="1:24" ht="12.75" customHeight="1" x14ac:dyDescent="0.15">
      <c r="A284" s="146"/>
      <c r="B284" s="90"/>
      <c r="C284" s="150"/>
      <c r="D284" s="82"/>
      <c r="E284" s="82"/>
      <c r="F284" s="82"/>
      <c r="G284" s="155"/>
      <c r="H284" s="155"/>
      <c r="I284" s="155"/>
      <c r="J284" s="155"/>
      <c r="K284" s="155"/>
      <c r="L284" s="155"/>
      <c r="M284" s="155"/>
      <c r="N284" s="155"/>
      <c r="O284" s="155"/>
      <c r="P284" s="155"/>
      <c r="Q284" s="155"/>
      <c r="R284" s="155"/>
      <c r="S284" s="155"/>
      <c r="T284" s="155"/>
      <c r="U284" s="155"/>
      <c r="V284" s="155"/>
      <c r="W284" s="155"/>
      <c r="X284" s="155"/>
    </row>
    <row r="285" spans="1:24" ht="12.75" customHeight="1" x14ac:dyDescent="0.15">
      <c r="A285" s="146"/>
      <c r="B285" s="90"/>
      <c r="C285" s="150"/>
      <c r="D285" s="82"/>
      <c r="E285" s="82"/>
      <c r="F285" s="82"/>
      <c r="G285" s="155"/>
      <c r="H285" s="155"/>
      <c r="I285" s="155"/>
      <c r="J285" s="155"/>
      <c r="K285" s="155"/>
      <c r="L285" s="155"/>
      <c r="M285" s="155"/>
      <c r="N285" s="155"/>
      <c r="O285" s="155"/>
      <c r="P285" s="155"/>
      <c r="Q285" s="155"/>
      <c r="R285" s="155"/>
      <c r="S285" s="155"/>
      <c r="T285" s="155"/>
      <c r="U285" s="155"/>
      <c r="V285" s="155"/>
      <c r="W285" s="155"/>
      <c r="X285" s="155"/>
    </row>
    <row r="286" spans="1:24" ht="12.75" customHeight="1" x14ac:dyDescent="0.15">
      <c r="A286" s="146"/>
      <c r="B286" s="90"/>
      <c r="C286" s="150"/>
      <c r="D286" s="82"/>
      <c r="E286" s="82"/>
      <c r="F286" s="82"/>
      <c r="G286" s="155"/>
      <c r="H286" s="155"/>
      <c r="I286" s="155"/>
      <c r="J286" s="155"/>
      <c r="K286" s="155"/>
      <c r="L286" s="155"/>
      <c r="M286" s="155"/>
      <c r="N286" s="155"/>
      <c r="O286" s="155"/>
      <c r="P286" s="155"/>
      <c r="Q286" s="155"/>
      <c r="R286" s="155"/>
      <c r="S286" s="155"/>
      <c r="T286" s="155"/>
      <c r="U286" s="155"/>
      <c r="V286" s="155"/>
      <c r="W286" s="155"/>
      <c r="X286" s="155"/>
    </row>
    <row r="287" spans="1:24" ht="12.75" customHeight="1" x14ac:dyDescent="0.15">
      <c r="A287" s="146"/>
      <c r="B287" s="90"/>
      <c r="C287" s="150"/>
      <c r="D287" s="82"/>
      <c r="E287" s="82"/>
      <c r="F287" s="82"/>
      <c r="G287" s="155"/>
      <c r="H287" s="155"/>
      <c r="I287" s="155"/>
      <c r="J287" s="155"/>
      <c r="K287" s="155"/>
      <c r="L287" s="155"/>
      <c r="M287" s="155"/>
      <c r="N287" s="155"/>
      <c r="O287" s="155"/>
      <c r="P287" s="155"/>
      <c r="Q287" s="155"/>
      <c r="R287" s="155"/>
      <c r="S287" s="155"/>
      <c r="T287" s="155"/>
      <c r="U287" s="155"/>
      <c r="V287" s="155"/>
      <c r="W287" s="155"/>
      <c r="X287" s="155"/>
    </row>
    <row r="288" spans="1:24" ht="12.75" customHeight="1" x14ac:dyDescent="0.15">
      <c r="A288" s="146"/>
      <c r="B288" s="90"/>
      <c r="C288" s="150"/>
      <c r="D288" s="82"/>
      <c r="E288" s="82"/>
      <c r="F288" s="82"/>
      <c r="G288" s="155"/>
      <c r="H288" s="155"/>
      <c r="I288" s="155"/>
      <c r="J288" s="155"/>
      <c r="K288" s="155"/>
      <c r="L288" s="155"/>
      <c r="M288" s="155"/>
      <c r="N288" s="155"/>
      <c r="O288" s="155"/>
      <c r="P288" s="155"/>
      <c r="Q288" s="155"/>
      <c r="R288" s="155"/>
      <c r="S288" s="155"/>
      <c r="T288" s="155"/>
      <c r="U288" s="155"/>
      <c r="V288" s="155"/>
      <c r="W288" s="155"/>
      <c r="X288" s="155"/>
    </row>
    <row r="289" spans="1:24" ht="12.75" customHeight="1" x14ac:dyDescent="0.15">
      <c r="A289" s="146"/>
      <c r="B289" s="90"/>
      <c r="C289" s="150"/>
      <c r="D289" s="82"/>
      <c r="E289" s="82"/>
      <c r="F289" s="82"/>
      <c r="G289" s="155"/>
      <c r="H289" s="155"/>
      <c r="I289" s="155"/>
      <c r="J289" s="155"/>
      <c r="K289" s="155"/>
      <c r="L289" s="155"/>
      <c r="M289" s="155"/>
      <c r="N289" s="155"/>
      <c r="O289" s="155"/>
      <c r="P289" s="155"/>
      <c r="Q289" s="155"/>
      <c r="R289" s="155"/>
      <c r="S289" s="155"/>
      <c r="T289" s="155"/>
      <c r="U289" s="155"/>
      <c r="V289" s="155"/>
      <c r="W289" s="155"/>
      <c r="X289" s="155"/>
    </row>
    <row r="290" spans="1:24" ht="12.75" customHeight="1" x14ac:dyDescent="0.15">
      <c r="A290" s="146"/>
      <c r="B290" s="90"/>
      <c r="C290" s="150"/>
      <c r="D290" s="82"/>
      <c r="E290" s="82"/>
      <c r="F290" s="82"/>
      <c r="G290" s="155"/>
      <c r="H290" s="155"/>
      <c r="I290" s="155"/>
      <c r="J290" s="155"/>
      <c r="K290" s="155"/>
      <c r="L290" s="155"/>
      <c r="M290" s="155"/>
      <c r="N290" s="155"/>
      <c r="O290" s="155"/>
      <c r="P290" s="155"/>
      <c r="Q290" s="155"/>
      <c r="R290" s="155"/>
      <c r="S290" s="155"/>
      <c r="T290" s="155"/>
      <c r="U290" s="155"/>
      <c r="V290" s="155"/>
      <c r="W290" s="155"/>
      <c r="X290" s="155"/>
    </row>
    <row r="291" spans="1:24" ht="12.75" customHeight="1" x14ac:dyDescent="0.15">
      <c r="A291" s="146"/>
      <c r="B291" s="90"/>
      <c r="C291" s="150"/>
      <c r="D291" s="82"/>
      <c r="E291" s="82"/>
      <c r="F291" s="82"/>
      <c r="G291" s="155"/>
      <c r="H291" s="155"/>
      <c r="I291" s="155"/>
      <c r="J291" s="155"/>
      <c r="K291" s="155"/>
      <c r="L291" s="155"/>
      <c r="M291" s="155"/>
      <c r="N291" s="155"/>
      <c r="O291" s="155"/>
      <c r="P291" s="155"/>
      <c r="Q291" s="155"/>
      <c r="R291" s="155"/>
      <c r="S291" s="155"/>
      <c r="T291" s="155"/>
      <c r="U291" s="155"/>
      <c r="V291" s="155"/>
      <c r="W291" s="155"/>
      <c r="X291" s="155"/>
    </row>
    <row r="292" spans="1:24" ht="12.75" customHeight="1" x14ac:dyDescent="0.15">
      <c r="A292" s="146"/>
      <c r="B292" s="90"/>
      <c r="C292" s="150"/>
      <c r="D292" s="82"/>
      <c r="E292" s="82"/>
      <c r="F292" s="82"/>
      <c r="G292" s="155"/>
      <c r="H292" s="155"/>
      <c r="I292" s="155"/>
      <c r="J292" s="155"/>
      <c r="K292" s="155"/>
      <c r="L292" s="155"/>
      <c r="M292" s="155"/>
      <c r="N292" s="155"/>
      <c r="O292" s="155"/>
      <c r="P292" s="155"/>
      <c r="Q292" s="155"/>
      <c r="R292" s="155"/>
      <c r="S292" s="155"/>
      <c r="T292" s="155"/>
      <c r="U292" s="155"/>
      <c r="V292" s="155"/>
      <c r="W292" s="155"/>
      <c r="X292" s="155"/>
    </row>
    <row r="293" spans="1:24" ht="12.75" customHeight="1" x14ac:dyDescent="0.15">
      <c r="A293" s="146"/>
      <c r="B293" s="90"/>
      <c r="C293" s="150"/>
      <c r="D293" s="82"/>
      <c r="E293" s="82"/>
      <c r="F293" s="82"/>
      <c r="G293" s="155"/>
      <c r="H293" s="155"/>
      <c r="I293" s="155"/>
      <c r="J293" s="155"/>
      <c r="K293" s="155"/>
      <c r="L293" s="155"/>
      <c r="M293" s="155"/>
      <c r="N293" s="155"/>
      <c r="O293" s="155"/>
      <c r="P293" s="155"/>
      <c r="Q293" s="155"/>
      <c r="R293" s="155"/>
      <c r="S293" s="155"/>
      <c r="T293" s="155"/>
      <c r="U293" s="155"/>
      <c r="V293" s="155"/>
      <c r="W293" s="155"/>
      <c r="X293" s="155"/>
    </row>
    <row r="294" spans="1:24" ht="12.75" customHeight="1" x14ac:dyDescent="0.15">
      <c r="A294" s="146"/>
      <c r="B294" s="90"/>
      <c r="C294" s="150"/>
      <c r="D294" s="82"/>
      <c r="E294" s="82"/>
      <c r="F294" s="82"/>
      <c r="G294" s="155"/>
      <c r="H294" s="155"/>
      <c r="I294" s="155"/>
      <c r="J294" s="155"/>
      <c r="K294" s="155"/>
      <c r="L294" s="155"/>
      <c r="M294" s="155"/>
      <c r="N294" s="155"/>
      <c r="O294" s="155"/>
      <c r="P294" s="155"/>
      <c r="Q294" s="155"/>
      <c r="R294" s="155"/>
      <c r="S294" s="155"/>
      <c r="T294" s="155"/>
      <c r="U294" s="155"/>
      <c r="V294" s="155"/>
      <c r="W294" s="155"/>
      <c r="X294" s="155"/>
    </row>
    <row r="295" spans="1:24" ht="12.75" customHeight="1" x14ac:dyDescent="0.15">
      <c r="A295" s="146"/>
      <c r="B295" s="90"/>
      <c r="C295" s="150"/>
      <c r="D295" s="82"/>
      <c r="E295" s="82"/>
      <c r="F295" s="82"/>
      <c r="G295" s="155"/>
      <c r="H295" s="155"/>
      <c r="I295" s="155"/>
      <c r="J295" s="155"/>
      <c r="K295" s="155"/>
      <c r="L295" s="155"/>
      <c r="M295" s="155"/>
      <c r="N295" s="155"/>
      <c r="O295" s="155"/>
      <c r="P295" s="155"/>
      <c r="Q295" s="155"/>
      <c r="R295" s="155"/>
      <c r="S295" s="155"/>
      <c r="T295" s="155"/>
      <c r="U295" s="155"/>
      <c r="V295" s="155"/>
      <c r="W295" s="155"/>
      <c r="X295" s="155"/>
    </row>
    <row r="296" spans="1:24" ht="12.75" customHeight="1" x14ac:dyDescent="0.15">
      <c r="A296" s="146"/>
      <c r="B296" s="90"/>
      <c r="C296" s="150"/>
      <c r="D296" s="82"/>
      <c r="E296" s="82"/>
      <c r="F296" s="82"/>
      <c r="G296" s="155"/>
      <c r="H296" s="155"/>
      <c r="I296" s="155"/>
      <c r="J296" s="155"/>
      <c r="K296" s="155"/>
      <c r="L296" s="155"/>
      <c r="M296" s="155"/>
      <c r="N296" s="155"/>
      <c r="O296" s="155"/>
      <c r="P296" s="155"/>
      <c r="Q296" s="155"/>
      <c r="R296" s="155"/>
      <c r="S296" s="155"/>
      <c r="T296" s="155"/>
      <c r="U296" s="155"/>
      <c r="V296" s="155"/>
      <c r="W296" s="155"/>
      <c r="X296" s="155"/>
    </row>
    <row r="297" spans="1:24" ht="12.75" customHeight="1" x14ac:dyDescent="0.15">
      <c r="A297" s="146"/>
      <c r="B297" s="90"/>
      <c r="C297" s="150"/>
      <c r="D297" s="82"/>
      <c r="E297" s="82"/>
      <c r="F297" s="82"/>
      <c r="G297" s="155"/>
      <c r="H297" s="155"/>
      <c r="I297" s="155"/>
      <c r="J297" s="155"/>
      <c r="K297" s="155"/>
      <c r="L297" s="155"/>
      <c r="M297" s="155"/>
      <c r="N297" s="155"/>
      <c r="O297" s="155"/>
      <c r="P297" s="155"/>
      <c r="Q297" s="155"/>
      <c r="R297" s="155"/>
      <c r="S297" s="155"/>
      <c r="T297" s="155"/>
      <c r="U297" s="155"/>
      <c r="V297" s="155"/>
      <c r="W297" s="155"/>
      <c r="X297" s="155"/>
    </row>
    <row r="298" spans="1:24" ht="12.75" customHeight="1" x14ac:dyDescent="0.15">
      <c r="A298" s="146"/>
      <c r="B298" s="90"/>
      <c r="C298" s="150"/>
      <c r="D298" s="82"/>
      <c r="E298" s="82"/>
      <c r="F298" s="82"/>
      <c r="G298" s="155"/>
      <c r="H298" s="155"/>
      <c r="I298" s="155"/>
      <c r="J298" s="155"/>
      <c r="K298" s="155"/>
      <c r="L298" s="155"/>
      <c r="M298" s="155"/>
      <c r="N298" s="155"/>
      <c r="O298" s="155"/>
      <c r="P298" s="155"/>
      <c r="Q298" s="155"/>
      <c r="R298" s="155"/>
      <c r="S298" s="155"/>
      <c r="T298" s="155"/>
      <c r="U298" s="155"/>
      <c r="V298" s="155"/>
      <c r="W298" s="155"/>
      <c r="X298" s="155"/>
    </row>
    <row r="299" spans="1:24" ht="12.75" customHeight="1" x14ac:dyDescent="0.15">
      <c r="A299" s="146"/>
      <c r="B299" s="90"/>
      <c r="C299" s="150"/>
      <c r="D299" s="82"/>
      <c r="E299" s="82"/>
      <c r="F299" s="82"/>
      <c r="G299" s="155"/>
      <c r="H299" s="155"/>
      <c r="I299" s="155"/>
      <c r="J299" s="155"/>
      <c r="K299" s="155"/>
      <c r="L299" s="155"/>
      <c r="M299" s="155"/>
      <c r="N299" s="155"/>
      <c r="O299" s="155"/>
      <c r="P299" s="155"/>
      <c r="Q299" s="155"/>
      <c r="R299" s="155"/>
      <c r="S299" s="155"/>
      <c r="T299" s="155"/>
      <c r="U299" s="155"/>
      <c r="V299" s="155"/>
      <c r="W299" s="155"/>
      <c r="X299" s="155"/>
    </row>
    <row r="300" spans="1:24" ht="12.75" customHeight="1" x14ac:dyDescent="0.15">
      <c r="A300" s="146"/>
      <c r="B300" s="90"/>
      <c r="C300" s="150"/>
      <c r="D300" s="82"/>
      <c r="E300" s="82"/>
      <c r="F300" s="82"/>
      <c r="G300" s="155"/>
      <c r="H300" s="155"/>
      <c r="I300" s="155"/>
      <c r="J300" s="155"/>
      <c r="K300" s="155"/>
      <c r="L300" s="155"/>
      <c r="M300" s="155"/>
      <c r="N300" s="155"/>
      <c r="O300" s="155"/>
      <c r="P300" s="155"/>
      <c r="Q300" s="155"/>
      <c r="R300" s="155"/>
      <c r="S300" s="155"/>
      <c r="T300" s="155"/>
      <c r="U300" s="155"/>
      <c r="V300" s="155"/>
      <c r="W300" s="155"/>
      <c r="X300" s="155"/>
    </row>
    <row r="301" spans="1:24" ht="12.75" customHeight="1" x14ac:dyDescent="0.15">
      <c r="A301" s="146"/>
      <c r="B301" s="90"/>
      <c r="C301" s="150"/>
      <c r="D301" s="82"/>
      <c r="E301" s="82"/>
      <c r="F301" s="82"/>
      <c r="G301" s="155"/>
      <c r="H301" s="155"/>
      <c r="I301" s="155"/>
      <c r="J301" s="155"/>
      <c r="K301" s="155"/>
      <c r="L301" s="155"/>
      <c r="M301" s="155"/>
      <c r="N301" s="155"/>
      <c r="O301" s="155"/>
      <c r="P301" s="155"/>
      <c r="Q301" s="155"/>
      <c r="R301" s="155"/>
      <c r="S301" s="155"/>
      <c r="T301" s="155"/>
      <c r="U301" s="155"/>
      <c r="V301" s="155"/>
      <c r="W301" s="155"/>
      <c r="X301" s="155"/>
    </row>
    <row r="302" spans="1:24" ht="12.75" customHeight="1" x14ac:dyDescent="0.15">
      <c r="A302" s="146"/>
      <c r="B302" s="90"/>
      <c r="C302" s="150"/>
      <c r="D302" s="82"/>
      <c r="E302" s="82"/>
      <c r="F302" s="82"/>
      <c r="G302" s="155"/>
      <c r="H302" s="155"/>
      <c r="I302" s="155"/>
      <c r="J302" s="155"/>
      <c r="K302" s="155"/>
      <c r="L302" s="155"/>
      <c r="M302" s="155"/>
      <c r="N302" s="155"/>
      <c r="O302" s="155"/>
      <c r="P302" s="155"/>
      <c r="Q302" s="155"/>
      <c r="R302" s="155"/>
      <c r="S302" s="155"/>
      <c r="T302" s="155"/>
      <c r="U302" s="155"/>
      <c r="V302" s="155"/>
      <c r="W302" s="155"/>
      <c r="X302" s="155"/>
    </row>
    <row r="303" spans="1:24" ht="12.75" customHeight="1" x14ac:dyDescent="0.15">
      <c r="A303" s="146"/>
      <c r="B303" s="90"/>
      <c r="C303" s="150"/>
      <c r="D303" s="82"/>
      <c r="E303" s="82"/>
      <c r="F303" s="82"/>
      <c r="G303" s="155"/>
      <c r="H303" s="155"/>
      <c r="I303" s="155"/>
      <c r="J303" s="155"/>
      <c r="K303" s="155"/>
      <c r="L303" s="155"/>
      <c r="M303" s="155"/>
      <c r="N303" s="155"/>
      <c r="O303" s="155"/>
      <c r="P303" s="155"/>
      <c r="Q303" s="155"/>
      <c r="R303" s="155"/>
      <c r="S303" s="155"/>
      <c r="T303" s="155"/>
      <c r="U303" s="155"/>
      <c r="V303" s="155"/>
      <c r="W303" s="155"/>
      <c r="X303" s="155"/>
    </row>
    <row r="304" spans="1:24" ht="12.75" customHeight="1" x14ac:dyDescent="0.15">
      <c r="A304" s="146"/>
      <c r="B304" s="90"/>
      <c r="C304" s="150"/>
      <c r="D304" s="82"/>
      <c r="E304" s="82"/>
      <c r="F304" s="82"/>
      <c r="G304" s="155"/>
      <c r="H304" s="155"/>
      <c r="I304" s="155"/>
      <c r="J304" s="155"/>
      <c r="K304" s="155"/>
      <c r="L304" s="155"/>
      <c r="M304" s="155"/>
      <c r="N304" s="155"/>
      <c r="O304" s="155"/>
      <c r="P304" s="155"/>
      <c r="Q304" s="155"/>
      <c r="R304" s="155"/>
      <c r="S304" s="155"/>
      <c r="T304" s="155"/>
      <c r="U304" s="155"/>
      <c r="V304" s="155"/>
      <c r="W304" s="155"/>
      <c r="X304" s="155"/>
    </row>
    <row r="305" spans="1:24" ht="12.75" customHeight="1" x14ac:dyDescent="0.15">
      <c r="A305" s="146"/>
      <c r="B305" s="90"/>
      <c r="C305" s="150"/>
      <c r="D305" s="82"/>
      <c r="E305" s="82"/>
      <c r="F305" s="82"/>
      <c r="G305" s="155"/>
      <c r="H305" s="155"/>
      <c r="I305" s="155"/>
      <c r="J305" s="155"/>
      <c r="K305" s="155"/>
      <c r="L305" s="155"/>
      <c r="M305" s="155"/>
      <c r="N305" s="155"/>
      <c r="O305" s="155"/>
      <c r="P305" s="155"/>
      <c r="Q305" s="155"/>
      <c r="R305" s="155"/>
      <c r="S305" s="155"/>
      <c r="T305" s="155"/>
      <c r="U305" s="155"/>
      <c r="V305" s="155"/>
      <c r="W305" s="155"/>
      <c r="X305" s="155"/>
    </row>
    <row r="306" spans="1:24" ht="12.75" customHeight="1" x14ac:dyDescent="0.15">
      <c r="A306" s="146"/>
      <c r="B306" s="90"/>
      <c r="C306" s="150"/>
      <c r="D306" s="82"/>
      <c r="E306" s="82"/>
      <c r="F306" s="82"/>
      <c r="G306" s="155"/>
      <c r="H306" s="155"/>
      <c r="I306" s="155"/>
      <c r="J306" s="155"/>
      <c r="K306" s="155"/>
      <c r="L306" s="155"/>
      <c r="M306" s="155"/>
      <c r="N306" s="155"/>
      <c r="O306" s="155"/>
      <c r="P306" s="155"/>
      <c r="Q306" s="155"/>
      <c r="R306" s="155"/>
      <c r="S306" s="155"/>
      <c r="T306" s="155"/>
      <c r="U306" s="155"/>
      <c r="V306" s="155"/>
      <c r="W306" s="155"/>
      <c r="X306" s="155"/>
    </row>
    <row r="307" spans="1:24" ht="12.75" customHeight="1" x14ac:dyDescent="0.15">
      <c r="A307" s="146"/>
      <c r="B307" s="90"/>
      <c r="C307" s="150"/>
      <c r="D307" s="82"/>
      <c r="E307" s="82"/>
      <c r="F307" s="82"/>
      <c r="G307" s="155"/>
      <c r="H307" s="155"/>
      <c r="I307" s="155"/>
      <c r="J307" s="155"/>
      <c r="K307" s="155"/>
      <c r="L307" s="155"/>
      <c r="M307" s="155"/>
      <c r="N307" s="155"/>
      <c r="O307" s="155"/>
      <c r="P307" s="155"/>
      <c r="Q307" s="155"/>
      <c r="R307" s="155"/>
      <c r="S307" s="155"/>
      <c r="T307" s="155"/>
      <c r="U307" s="155"/>
      <c r="V307" s="155"/>
      <c r="W307" s="155"/>
      <c r="X307" s="155"/>
    </row>
    <row r="308" spans="1:24" ht="12.75" customHeight="1" x14ac:dyDescent="0.15">
      <c r="A308" s="146"/>
      <c r="B308" s="90"/>
      <c r="C308" s="150"/>
      <c r="D308" s="82"/>
      <c r="E308" s="82"/>
      <c r="F308" s="82"/>
      <c r="G308" s="155"/>
      <c r="H308" s="155"/>
      <c r="I308" s="155"/>
      <c r="J308" s="155"/>
      <c r="K308" s="155"/>
      <c r="L308" s="155"/>
      <c r="M308" s="155"/>
      <c r="N308" s="155"/>
      <c r="O308" s="155"/>
      <c r="P308" s="155"/>
      <c r="Q308" s="155"/>
      <c r="R308" s="155"/>
      <c r="S308" s="155"/>
      <c r="T308" s="155"/>
      <c r="U308" s="155"/>
      <c r="V308" s="155"/>
      <c r="W308" s="155"/>
      <c r="X308" s="155"/>
    </row>
    <row r="309" spans="1:24" ht="12.75" customHeight="1" x14ac:dyDescent="0.15">
      <c r="A309" s="146"/>
      <c r="B309" s="90"/>
      <c r="C309" s="150"/>
      <c r="D309" s="82"/>
      <c r="E309" s="82"/>
      <c r="F309" s="82"/>
      <c r="G309" s="155"/>
      <c r="H309" s="155"/>
      <c r="I309" s="155"/>
      <c r="J309" s="155"/>
      <c r="K309" s="155"/>
      <c r="L309" s="155"/>
      <c r="M309" s="155"/>
      <c r="N309" s="155"/>
      <c r="O309" s="155"/>
      <c r="P309" s="155"/>
      <c r="Q309" s="155"/>
      <c r="R309" s="155"/>
      <c r="S309" s="155"/>
      <c r="T309" s="155"/>
      <c r="U309" s="155"/>
      <c r="V309" s="155"/>
      <c r="W309" s="155"/>
      <c r="X309" s="155"/>
    </row>
    <row r="310" spans="1:24" ht="12.75" customHeight="1" x14ac:dyDescent="0.15">
      <c r="A310" s="146"/>
      <c r="B310" s="90"/>
      <c r="C310" s="150"/>
      <c r="D310" s="82"/>
      <c r="E310" s="82"/>
      <c r="F310" s="82"/>
      <c r="G310" s="155"/>
      <c r="H310" s="155"/>
      <c r="I310" s="155"/>
      <c r="J310" s="155"/>
      <c r="K310" s="155"/>
      <c r="L310" s="155"/>
      <c r="M310" s="155"/>
      <c r="N310" s="155"/>
      <c r="O310" s="155"/>
      <c r="P310" s="155"/>
      <c r="Q310" s="155"/>
      <c r="R310" s="155"/>
      <c r="S310" s="155"/>
      <c r="T310" s="155"/>
      <c r="U310" s="155"/>
      <c r="V310" s="155"/>
      <c r="W310" s="155"/>
      <c r="X310" s="155"/>
    </row>
    <row r="311" spans="1:24" ht="12.75" customHeight="1" x14ac:dyDescent="0.15">
      <c r="A311" s="146"/>
      <c r="B311" s="90"/>
      <c r="C311" s="150"/>
      <c r="D311" s="82"/>
      <c r="E311" s="82"/>
      <c r="F311" s="82"/>
      <c r="G311" s="155"/>
      <c r="H311" s="155"/>
      <c r="I311" s="155"/>
      <c r="J311" s="155"/>
      <c r="K311" s="155"/>
      <c r="L311" s="155"/>
      <c r="M311" s="155"/>
      <c r="N311" s="155"/>
      <c r="O311" s="155"/>
      <c r="P311" s="155"/>
      <c r="Q311" s="155"/>
      <c r="R311" s="155"/>
      <c r="S311" s="155"/>
      <c r="T311" s="155"/>
      <c r="U311" s="155"/>
      <c r="V311" s="155"/>
      <c r="W311" s="155"/>
      <c r="X311" s="155"/>
    </row>
    <row r="312" spans="1:24" ht="12.75" customHeight="1" x14ac:dyDescent="0.15">
      <c r="A312" s="146"/>
      <c r="B312" s="90"/>
      <c r="C312" s="150"/>
      <c r="D312" s="82"/>
      <c r="E312" s="82"/>
      <c r="F312" s="82"/>
      <c r="G312" s="155"/>
      <c r="H312" s="155"/>
      <c r="I312" s="155"/>
      <c r="J312" s="155"/>
      <c r="K312" s="155"/>
      <c r="L312" s="155"/>
      <c r="M312" s="155"/>
      <c r="N312" s="155"/>
      <c r="O312" s="155"/>
      <c r="P312" s="155"/>
      <c r="Q312" s="155"/>
      <c r="R312" s="155"/>
      <c r="S312" s="155"/>
      <c r="T312" s="155"/>
      <c r="U312" s="155"/>
      <c r="V312" s="155"/>
      <c r="W312" s="155"/>
      <c r="X312" s="155"/>
    </row>
    <row r="313" spans="1:24" ht="12.75" customHeight="1" x14ac:dyDescent="0.15">
      <c r="A313" s="146"/>
      <c r="B313" s="90"/>
      <c r="C313" s="150"/>
      <c r="D313" s="82"/>
      <c r="E313" s="82"/>
      <c r="F313" s="82"/>
      <c r="G313" s="155"/>
      <c r="H313" s="155"/>
      <c r="I313" s="155"/>
      <c r="J313" s="155"/>
      <c r="K313" s="155"/>
      <c r="L313" s="155"/>
      <c r="M313" s="155"/>
      <c r="N313" s="155"/>
      <c r="O313" s="155"/>
      <c r="P313" s="155"/>
      <c r="Q313" s="155"/>
      <c r="R313" s="155"/>
      <c r="S313" s="155"/>
      <c r="T313" s="155"/>
      <c r="U313" s="155"/>
      <c r="V313" s="155"/>
      <c r="W313" s="155"/>
      <c r="X313" s="155"/>
    </row>
    <row r="314" spans="1:24" ht="12.75" customHeight="1" x14ac:dyDescent="0.15">
      <c r="A314" s="146"/>
      <c r="B314" s="90"/>
      <c r="C314" s="150"/>
      <c r="D314" s="82"/>
      <c r="E314" s="82"/>
      <c r="F314" s="82"/>
      <c r="G314" s="155"/>
      <c r="H314" s="155"/>
      <c r="I314" s="155"/>
      <c r="J314" s="155"/>
      <c r="K314" s="155"/>
      <c r="L314" s="155"/>
      <c r="M314" s="155"/>
      <c r="N314" s="155"/>
      <c r="O314" s="155"/>
      <c r="P314" s="155"/>
      <c r="Q314" s="155"/>
      <c r="R314" s="155"/>
      <c r="S314" s="155"/>
      <c r="T314" s="155"/>
      <c r="U314" s="155"/>
      <c r="V314" s="155"/>
      <c r="W314" s="155"/>
      <c r="X314" s="155"/>
    </row>
    <row r="315" spans="1:24" ht="12.75" customHeight="1" x14ac:dyDescent="0.15">
      <c r="A315" s="146"/>
      <c r="B315" s="90"/>
      <c r="C315" s="150"/>
      <c r="D315" s="82"/>
      <c r="E315" s="82"/>
      <c r="F315" s="82"/>
      <c r="G315" s="155"/>
      <c r="H315" s="155"/>
      <c r="I315" s="155"/>
      <c r="J315" s="155"/>
      <c r="K315" s="155"/>
      <c r="L315" s="155"/>
      <c r="M315" s="155"/>
      <c r="N315" s="155"/>
      <c r="O315" s="155"/>
      <c r="P315" s="155"/>
      <c r="Q315" s="155"/>
      <c r="R315" s="155"/>
      <c r="S315" s="155"/>
      <c r="T315" s="155"/>
      <c r="U315" s="155"/>
      <c r="V315" s="155"/>
      <c r="W315" s="155"/>
      <c r="X315" s="155"/>
    </row>
    <row r="316" spans="1:24" ht="12.75" customHeight="1" x14ac:dyDescent="0.15">
      <c r="A316" s="146"/>
      <c r="B316" s="90"/>
      <c r="C316" s="150"/>
      <c r="D316" s="82"/>
      <c r="E316" s="82"/>
      <c r="F316" s="82"/>
      <c r="G316" s="155"/>
      <c r="H316" s="155"/>
      <c r="I316" s="155"/>
      <c r="J316" s="155"/>
      <c r="K316" s="155"/>
      <c r="L316" s="155"/>
      <c r="M316" s="155"/>
      <c r="N316" s="155"/>
      <c r="O316" s="155"/>
      <c r="P316" s="155"/>
      <c r="Q316" s="155"/>
      <c r="R316" s="155"/>
      <c r="S316" s="155"/>
      <c r="T316" s="155"/>
      <c r="U316" s="155"/>
      <c r="V316" s="155"/>
      <c r="W316" s="155"/>
      <c r="X316" s="155"/>
    </row>
    <row r="317" spans="1:24" ht="12.75" customHeight="1" x14ac:dyDescent="0.15">
      <c r="A317" s="146"/>
      <c r="B317" s="90"/>
      <c r="C317" s="150"/>
      <c r="D317" s="82"/>
      <c r="E317" s="82"/>
      <c r="F317" s="82"/>
      <c r="G317" s="155"/>
      <c r="H317" s="155"/>
      <c r="I317" s="155"/>
      <c r="J317" s="155"/>
      <c r="K317" s="155"/>
      <c r="L317" s="155"/>
      <c r="M317" s="155"/>
      <c r="N317" s="155"/>
      <c r="O317" s="155"/>
      <c r="P317" s="155"/>
      <c r="Q317" s="155"/>
      <c r="R317" s="155"/>
      <c r="S317" s="155"/>
      <c r="T317" s="155"/>
      <c r="U317" s="155"/>
      <c r="V317" s="155"/>
      <c r="W317" s="155"/>
      <c r="X317" s="155"/>
    </row>
    <row r="318" spans="1:24" ht="12.75" customHeight="1" x14ac:dyDescent="0.15">
      <c r="A318" s="146"/>
      <c r="B318" s="90"/>
      <c r="C318" s="150"/>
      <c r="D318" s="82"/>
      <c r="E318" s="82"/>
      <c r="F318" s="82"/>
      <c r="G318" s="155"/>
      <c r="H318" s="155"/>
      <c r="I318" s="155"/>
      <c r="J318" s="155"/>
      <c r="K318" s="155"/>
      <c r="L318" s="155"/>
      <c r="M318" s="155"/>
      <c r="N318" s="155"/>
      <c r="O318" s="155"/>
      <c r="P318" s="155"/>
      <c r="Q318" s="155"/>
      <c r="R318" s="155"/>
      <c r="S318" s="155"/>
      <c r="T318" s="155"/>
      <c r="U318" s="155"/>
      <c r="V318" s="155"/>
      <c r="W318" s="155"/>
      <c r="X318" s="155"/>
    </row>
    <row r="319" spans="1:24" ht="12.75" customHeight="1" x14ac:dyDescent="0.15">
      <c r="A319" s="146"/>
      <c r="B319" s="90"/>
      <c r="C319" s="150"/>
      <c r="D319" s="82"/>
      <c r="E319" s="82"/>
      <c r="F319" s="82"/>
      <c r="G319" s="155"/>
      <c r="H319" s="155"/>
      <c r="I319" s="155"/>
      <c r="J319" s="155"/>
      <c r="K319" s="155"/>
      <c r="L319" s="155"/>
      <c r="M319" s="155"/>
      <c r="N319" s="155"/>
      <c r="O319" s="155"/>
      <c r="P319" s="155"/>
      <c r="Q319" s="155"/>
      <c r="R319" s="155"/>
      <c r="S319" s="155"/>
      <c r="T319" s="155"/>
      <c r="U319" s="155"/>
      <c r="V319" s="155"/>
      <c r="W319" s="155"/>
      <c r="X319" s="155"/>
    </row>
    <row r="320" spans="1:24" ht="12.75" customHeight="1" x14ac:dyDescent="0.15">
      <c r="A320" s="146"/>
      <c r="B320" s="90"/>
      <c r="C320" s="150"/>
      <c r="D320" s="82"/>
      <c r="E320" s="82"/>
      <c r="F320" s="82"/>
      <c r="G320" s="155"/>
      <c r="H320" s="155"/>
      <c r="I320" s="155"/>
      <c r="J320" s="155"/>
      <c r="K320" s="155"/>
      <c r="L320" s="155"/>
      <c r="M320" s="155"/>
      <c r="N320" s="155"/>
      <c r="O320" s="155"/>
      <c r="P320" s="155"/>
      <c r="Q320" s="155"/>
      <c r="R320" s="155"/>
      <c r="S320" s="155"/>
      <c r="T320" s="155"/>
      <c r="U320" s="155"/>
      <c r="V320" s="155"/>
      <c r="W320" s="155"/>
      <c r="X320" s="155"/>
    </row>
    <row r="321" spans="1:24" ht="12.75" customHeight="1" x14ac:dyDescent="0.15">
      <c r="A321" s="146"/>
      <c r="B321" s="90"/>
      <c r="C321" s="150"/>
      <c r="D321" s="82"/>
      <c r="E321" s="82"/>
      <c r="F321" s="82"/>
      <c r="G321" s="155"/>
      <c r="H321" s="155"/>
      <c r="I321" s="155"/>
      <c r="J321" s="155"/>
      <c r="K321" s="155"/>
      <c r="L321" s="155"/>
      <c r="M321" s="155"/>
      <c r="N321" s="155"/>
      <c r="O321" s="155"/>
      <c r="P321" s="155"/>
      <c r="Q321" s="155"/>
      <c r="R321" s="155"/>
      <c r="S321" s="155"/>
      <c r="T321" s="155"/>
      <c r="U321" s="155"/>
      <c r="V321" s="155"/>
      <c r="W321" s="155"/>
      <c r="X321" s="155"/>
    </row>
    <row r="322" spans="1:24" ht="12.75" customHeight="1" x14ac:dyDescent="0.15">
      <c r="A322" s="146"/>
      <c r="B322" s="90"/>
      <c r="C322" s="150"/>
      <c r="D322" s="82"/>
      <c r="E322" s="82"/>
      <c r="F322" s="82"/>
      <c r="G322" s="155"/>
      <c r="H322" s="155"/>
      <c r="I322" s="155"/>
      <c r="J322" s="155"/>
      <c r="K322" s="155"/>
      <c r="L322" s="155"/>
      <c r="M322" s="155"/>
      <c r="N322" s="155"/>
      <c r="O322" s="155"/>
      <c r="P322" s="155"/>
      <c r="Q322" s="155"/>
      <c r="R322" s="155"/>
      <c r="S322" s="155"/>
      <c r="T322" s="155"/>
      <c r="U322" s="155"/>
      <c r="V322" s="155"/>
      <c r="W322" s="155"/>
      <c r="X322" s="155"/>
    </row>
    <row r="323" spans="1:24" ht="12.75" customHeight="1" x14ac:dyDescent="0.15">
      <c r="A323" s="146"/>
      <c r="B323" s="90"/>
      <c r="C323" s="150"/>
      <c r="D323" s="82"/>
      <c r="E323" s="82"/>
      <c r="F323" s="82"/>
      <c r="G323" s="155"/>
      <c r="H323" s="155"/>
      <c r="I323" s="155"/>
      <c r="J323" s="155"/>
      <c r="K323" s="155"/>
      <c r="L323" s="155"/>
      <c r="M323" s="155"/>
      <c r="N323" s="155"/>
      <c r="O323" s="155"/>
      <c r="P323" s="155"/>
      <c r="Q323" s="155"/>
      <c r="R323" s="155"/>
      <c r="S323" s="155"/>
      <c r="T323" s="155"/>
      <c r="U323" s="155"/>
      <c r="V323" s="155"/>
      <c r="W323" s="155"/>
      <c r="X323" s="155"/>
    </row>
    <row r="324" spans="1:24" ht="12.75" customHeight="1" x14ac:dyDescent="0.15">
      <c r="A324" s="146"/>
      <c r="B324" s="90"/>
      <c r="C324" s="150"/>
      <c r="D324" s="82"/>
      <c r="E324" s="82"/>
      <c r="F324" s="82"/>
      <c r="G324" s="155"/>
      <c r="H324" s="155"/>
      <c r="I324" s="155"/>
      <c r="J324" s="155"/>
      <c r="K324" s="155"/>
      <c r="L324" s="155"/>
      <c r="M324" s="155"/>
      <c r="N324" s="155"/>
      <c r="O324" s="155"/>
      <c r="P324" s="155"/>
      <c r="Q324" s="155"/>
      <c r="R324" s="155"/>
      <c r="S324" s="155"/>
      <c r="T324" s="155"/>
      <c r="U324" s="155"/>
      <c r="V324" s="155"/>
      <c r="W324" s="155"/>
      <c r="X324" s="155"/>
    </row>
    <row r="325" spans="1:24" ht="12.75" customHeight="1" x14ac:dyDescent="0.15">
      <c r="A325" s="146"/>
      <c r="B325" s="90"/>
      <c r="C325" s="150"/>
      <c r="D325" s="82"/>
      <c r="E325" s="82"/>
      <c r="F325" s="82"/>
      <c r="G325" s="155"/>
      <c r="H325" s="155"/>
      <c r="I325" s="155"/>
      <c r="J325" s="155"/>
      <c r="K325" s="155"/>
      <c r="L325" s="155"/>
      <c r="M325" s="155"/>
      <c r="N325" s="155"/>
      <c r="O325" s="155"/>
      <c r="P325" s="155"/>
      <c r="Q325" s="155"/>
      <c r="R325" s="155"/>
      <c r="S325" s="155"/>
      <c r="T325" s="155"/>
      <c r="U325" s="155"/>
      <c r="V325" s="155"/>
      <c r="W325" s="155"/>
      <c r="X325" s="155"/>
    </row>
    <row r="326" spans="1:24" ht="12.75" customHeight="1" x14ac:dyDescent="0.15">
      <c r="A326" s="146"/>
      <c r="B326" s="90"/>
      <c r="C326" s="150"/>
      <c r="D326" s="82"/>
      <c r="E326" s="82"/>
      <c r="F326" s="82"/>
      <c r="G326" s="155"/>
      <c r="H326" s="155"/>
      <c r="I326" s="155"/>
      <c r="J326" s="155"/>
      <c r="K326" s="155"/>
      <c r="L326" s="155"/>
      <c r="M326" s="155"/>
      <c r="N326" s="155"/>
      <c r="O326" s="155"/>
      <c r="P326" s="155"/>
      <c r="Q326" s="155"/>
      <c r="R326" s="155"/>
      <c r="S326" s="155"/>
      <c r="T326" s="155"/>
      <c r="U326" s="155"/>
      <c r="V326" s="155"/>
      <c r="W326" s="155"/>
      <c r="X326" s="155"/>
    </row>
    <row r="327" spans="1:24" ht="12.75" customHeight="1" x14ac:dyDescent="0.15">
      <c r="A327" s="146"/>
      <c r="B327" s="90"/>
      <c r="C327" s="150"/>
      <c r="D327" s="82"/>
      <c r="E327" s="82"/>
      <c r="F327" s="82"/>
      <c r="G327" s="155"/>
      <c r="H327" s="155"/>
      <c r="I327" s="155"/>
      <c r="J327" s="155"/>
      <c r="K327" s="155"/>
      <c r="L327" s="155"/>
      <c r="M327" s="155"/>
      <c r="N327" s="155"/>
      <c r="O327" s="155"/>
      <c r="P327" s="155"/>
      <c r="Q327" s="155"/>
      <c r="R327" s="155"/>
      <c r="S327" s="155"/>
      <c r="T327" s="155"/>
      <c r="U327" s="155"/>
      <c r="V327" s="155"/>
      <c r="W327" s="155"/>
      <c r="X327" s="155"/>
    </row>
    <row r="328" spans="1:24" ht="12.75" customHeight="1" x14ac:dyDescent="0.15">
      <c r="A328" s="146"/>
      <c r="B328" s="90"/>
      <c r="C328" s="150"/>
      <c r="D328" s="82"/>
      <c r="E328" s="82"/>
      <c r="F328" s="82"/>
      <c r="G328" s="155"/>
      <c r="H328" s="155"/>
      <c r="I328" s="155"/>
      <c r="J328" s="155"/>
      <c r="K328" s="155"/>
      <c r="L328" s="155"/>
      <c r="M328" s="155"/>
      <c r="N328" s="155"/>
      <c r="O328" s="155"/>
      <c r="P328" s="155"/>
      <c r="Q328" s="155"/>
      <c r="R328" s="155"/>
      <c r="S328" s="155"/>
      <c r="T328" s="155"/>
      <c r="U328" s="155"/>
      <c r="V328" s="155"/>
      <c r="W328" s="155"/>
      <c r="X328" s="155"/>
    </row>
    <row r="329" spans="1:24" ht="12.75" customHeight="1" x14ac:dyDescent="0.15">
      <c r="A329" s="146"/>
      <c r="B329" s="90"/>
      <c r="C329" s="150"/>
      <c r="D329" s="82"/>
      <c r="E329" s="82"/>
      <c r="F329" s="82"/>
      <c r="G329" s="155"/>
      <c r="H329" s="155"/>
      <c r="I329" s="155"/>
      <c r="J329" s="155"/>
      <c r="K329" s="155"/>
      <c r="L329" s="155"/>
      <c r="M329" s="155"/>
      <c r="N329" s="155"/>
      <c r="O329" s="155"/>
      <c r="P329" s="155"/>
      <c r="Q329" s="155"/>
      <c r="R329" s="155"/>
      <c r="S329" s="155"/>
      <c r="T329" s="155"/>
      <c r="U329" s="155"/>
      <c r="V329" s="155"/>
      <c r="W329" s="155"/>
      <c r="X329" s="155"/>
    </row>
    <row r="330" spans="1:24" ht="12.75" customHeight="1" x14ac:dyDescent="0.15">
      <c r="A330" s="146"/>
      <c r="B330" s="90"/>
      <c r="C330" s="150"/>
      <c r="D330" s="82"/>
      <c r="E330" s="82"/>
      <c r="F330" s="82"/>
      <c r="G330" s="155"/>
      <c r="H330" s="155"/>
      <c r="I330" s="155"/>
      <c r="J330" s="155"/>
      <c r="K330" s="155"/>
      <c r="L330" s="155"/>
      <c r="M330" s="155"/>
      <c r="N330" s="155"/>
      <c r="O330" s="155"/>
      <c r="P330" s="155"/>
      <c r="Q330" s="155"/>
      <c r="R330" s="155"/>
      <c r="S330" s="155"/>
      <c r="T330" s="155"/>
      <c r="U330" s="155"/>
      <c r="V330" s="155"/>
      <c r="W330" s="155"/>
      <c r="X330" s="155"/>
    </row>
    <row r="331" spans="1:24" ht="12.75" customHeight="1" x14ac:dyDescent="0.15">
      <c r="A331" s="146"/>
      <c r="B331" s="90"/>
      <c r="C331" s="150"/>
      <c r="D331" s="82"/>
      <c r="E331" s="82"/>
      <c r="F331" s="82"/>
      <c r="G331" s="155"/>
      <c r="H331" s="155"/>
      <c r="I331" s="155"/>
      <c r="J331" s="155"/>
      <c r="K331" s="155"/>
      <c r="L331" s="155"/>
      <c r="M331" s="155"/>
      <c r="N331" s="155"/>
      <c r="O331" s="155"/>
      <c r="P331" s="155"/>
      <c r="Q331" s="155"/>
      <c r="R331" s="155"/>
      <c r="S331" s="155"/>
      <c r="T331" s="155"/>
      <c r="U331" s="155"/>
      <c r="V331" s="155"/>
      <c r="W331" s="155"/>
      <c r="X331" s="155"/>
    </row>
    <row r="332" spans="1:24" ht="12.75" customHeight="1" x14ac:dyDescent="0.15">
      <c r="A332" s="146"/>
      <c r="B332" s="90"/>
      <c r="C332" s="150"/>
      <c r="D332" s="82"/>
      <c r="E332" s="82"/>
      <c r="F332" s="82"/>
      <c r="G332" s="155"/>
      <c r="H332" s="155"/>
      <c r="I332" s="155"/>
      <c r="J332" s="155"/>
      <c r="K332" s="155"/>
      <c r="L332" s="155"/>
      <c r="M332" s="155"/>
      <c r="N332" s="155"/>
      <c r="O332" s="155"/>
      <c r="P332" s="155"/>
      <c r="Q332" s="155"/>
      <c r="R332" s="155"/>
      <c r="S332" s="155"/>
      <c r="T332" s="155"/>
      <c r="U332" s="155"/>
      <c r="V332" s="155"/>
      <c r="W332" s="155"/>
      <c r="X332" s="155"/>
    </row>
    <row r="333" spans="1:24" ht="12.75" customHeight="1" x14ac:dyDescent="0.15">
      <c r="A333" s="146"/>
      <c r="B333" s="90"/>
      <c r="C333" s="150"/>
      <c r="D333" s="82"/>
      <c r="E333" s="82"/>
      <c r="F333" s="82"/>
      <c r="G333" s="155"/>
      <c r="H333" s="155"/>
      <c r="I333" s="155"/>
      <c r="J333" s="155"/>
      <c r="K333" s="155"/>
      <c r="L333" s="155"/>
      <c r="M333" s="155"/>
      <c r="N333" s="155"/>
      <c r="O333" s="155"/>
      <c r="P333" s="155"/>
      <c r="Q333" s="155"/>
      <c r="R333" s="155"/>
      <c r="S333" s="155"/>
      <c r="T333" s="155"/>
      <c r="U333" s="155"/>
      <c r="V333" s="155"/>
      <c r="W333" s="155"/>
      <c r="X333" s="155"/>
    </row>
    <row r="334" spans="1:24" ht="12.75" customHeight="1" x14ac:dyDescent="0.15">
      <c r="A334" s="146"/>
      <c r="B334" s="90"/>
      <c r="C334" s="150"/>
      <c r="D334" s="82"/>
      <c r="E334" s="82"/>
      <c r="F334" s="82"/>
      <c r="G334" s="155"/>
      <c r="H334" s="155"/>
      <c r="I334" s="155"/>
      <c r="J334" s="155"/>
      <c r="K334" s="155"/>
      <c r="L334" s="155"/>
      <c r="M334" s="155"/>
      <c r="N334" s="155"/>
      <c r="O334" s="155"/>
      <c r="P334" s="155"/>
      <c r="Q334" s="155"/>
      <c r="R334" s="155"/>
      <c r="S334" s="155"/>
      <c r="T334" s="155"/>
      <c r="U334" s="155"/>
      <c r="V334" s="155"/>
      <c r="W334" s="155"/>
      <c r="X334" s="155"/>
    </row>
    <row r="335" spans="1:24" ht="12.75" customHeight="1" x14ac:dyDescent="0.15">
      <c r="A335" s="146"/>
      <c r="B335" s="90"/>
      <c r="C335" s="150"/>
      <c r="D335" s="82"/>
      <c r="E335" s="82"/>
      <c r="F335" s="82"/>
      <c r="G335" s="155"/>
      <c r="H335" s="155"/>
      <c r="I335" s="155"/>
      <c r="J335" s="155"/>
      <c r="K335" s="155"/>
      <c r="L335" s="155"/>
      <c r="M335" s="155"/>
      <c r="N335" s="155"/>
      <c r="O335" s="155"/>
      <c r="P335" s="155"/>
      <c r="Q335" s="155"/>
      <c r="R335" s="155"/>
      <c r="S335" s="155"/>
      <c r="T335" s="155"/>
      <c r="U335" s="155"/>
      <c r="V335" s="155"/>
      <c r="W335" s="155"/>
      <c r="X335" s="155"/>
    </row>
    <row r="336" spans="1:24" ht="12.75" customHeight="1" x14ac:dyDescent="0.15">
      <c r="A336" s="146"/>
      <c r="B336" s="90"/>
      <c r="C336" s="150"/>
      <c r="D336" s="82"/>
      <c r="E336" s="82"/>
      <c r="F336" s="82"/>
      <c r="G336" s="155"/>
      <c r="H336" s="155"/>
      <c r="I336" s="155"/>
      <c r="J336" s="155"/>
      <c r="K336" s="155"/>
      <c r="L336" s="155"/>
      <c r="M336" s="155"/>
      <c r="N336" s="155"/>
      <c r="O336" s="155"/>
      <c r="P336" s="155"/>
      <c r="Q336" s="155"/>
      <c r="R336" s="155"/>
      <c r="S336" s="155"/>
      <c r="T336" s="155"/>
      <c r="U336" s="155"/>
      <c r="V336" s="155"/>
      <c r="W336" s="155"/>
      <c r="X336" s="155"/>
    </row>
    <row r="337" spans="1:24" ht="12.75" customHeight="1" x14ac:dyDescent="0.15">
      <c r="A337" s="146"/>
      <c r="B337" s="90"/>
      <c r="C337" s="150"/>
      <c r="D337" s="82"/>
      <c r="E337" s="82"/>
      <c r="F337" s="82"/>
      <c r="G337" s="155"/>
      <c r="H337" s="155"/>
      <c r="I337" s="155"/>
      <c r="J337" s="155"/>
      <c r="K337" s="155"/>
      <c r="L337" s="155"/>
      <c r="M337" s="155"/>
      <c r="N337" s="155"/>
      <c r="O337" s="155"/>
      <c r="P337" s="155"/>
      <c r="Q337" s="155"/>
      <c r="R337" s="155"/>
      <c r="S337" s="155"/>
      <c r="T337" s="155"/>
      <c r="U337" s="155"/>
      <c r="V337" s="155"/>
      <c r="W337" s="155"/>
      <c r="X337" s="155"/>
    </row>
    <row r="338" spans="1:24" ht="12.75" customHeight="1" x14ac:dyDescent="0.15">
      <c r="A338" s="146"/>
      <c r="B338" s="90"/>
      <c r="C338" s="150"/>
      <c r="D338" s="82"/>
      <c r="E338" s="82"/>
      <c r="F338" s="82"/>
      <c r="G338" s="155"/>
      <c r="H338" s="155"/>
      <c r="I338" s="155"/>
      <c r="J338" s="155"/>
      <c r="K338" s="155"/>
      <c r="L338" s="155"/>
      <c r="M338" s="155"/>
      <c r="N338" s="155"/>
      <c r="O338" s="155"/>
      <c r="P338" s="155"/>
      <c r="Q338" s="155"/>
      <c r="R338" s="155"/>
      <c r="S338" s="155"/>
      <c r="T338" s="155"/>
      <c r="U338" s="155"/>
      <c r="V338" s="155"/>
      <c r="W338" s="155"/>
      <c r="X338" s="155"/>
    </row>
    <row r="339" spans="1:24" ht="12.75" customHeight="1" x14ac:dyDescent="0.15">
      <c r="A339" s="146"/>
      <c r="B339" s="90"/>
      <c r="C339" s="150"/>
      <c r="D339" s="82"/>
      <c r="E339" s="82"/>
      <c r="F339" s="82"/>
      <c r="G339" s="155"/>
      <c r="H339" s="155"/>
      <c r="I339" s="155"/>
      <c r="J339" s="155"/>
      <c r="K339" s="155"/>
      <c r="L339" s="155"/>
      <c r="M339" s="155"/>
      <c r="N339" s="155"/>
      <c r="O339" s="155"/>
      <c r="P339" s="155"/>
      <c r="Q339" s="155"/>
      <c r="R339" s="155"/>
      <c r="S339" s="155"/>
      <c r="T339" s="155"/>
      <c r="U339" s="155"/>
      <c r="V339" s="155"/>
      <c r="W339" s="155"/>
      <c r="X339" s="155"/>
    </row>
    <row r="340" spans="1:24" ht="12.75" customHeight="1" x14ac:dyDescent="0.15">
      <c r="A340" s="146"/>
      <c r="B340" s="90"/>
      <c r="C340" s="150"/>
      <c r="D340" s="82"/>
      <c r="E340" s="82"/>
      <c r="F340" s="82"/>
      <c r="G340" s="155"/>
      <c r="H340" s="155"/>
      <c r="I340" s="155"/>
      <c r="J340" s="155"/>
      <c r="K340" s="155"/>
      <c r="L340" s="155"/>
      <c r="M340" s="155"/>
      <c r="N340" s="155"/>
      <c r="O340" s="155"/>
      <c r="P340" s="155"/>
      <c r="Q340" s="155"/>
      <c r="R340" s="155"/>
      <c r="S340" s="155"/>
      <c r="T340" s="155"/>
      <c r="U340" s="155"/>
      <c r="V340" s="155"/>
      <c r="W340" s="155"/>
      <c r="X340" s="155"/>
    </row>
    <row r="341" spans="1:24" ht="12.75" customHeight="1" x14ac:dyDescent="0.15">
      <c r="A341" s="146"/>
      <c r="B341" s="90"/>
      <c r="C341" s="150"/>
      <c r="D341" s="82"/>
      <c r="E341" s="82"/>
      <c r="F341" s="82"/>
      <c r="G341" s="155"/>
      <c r="H341" s="155"/>
      <c r="I341" s="155"/>
      <c r="J341" s="155"/>
      <c r="K341" s="155"/>
      <c r="L341" s="155"/>
      <c r="M341" s="155"/>
      <c r="N341" s="155"/>
      <c r="O341" s="155"/>
      <c r="P341" s="155"/>
      <c r="Q341" s="155"/>
      <c r="R341" s="155"/>
      <c r="S341" s="155"/>
      <c r="T341" s="155"/>
      <c r="U341" s="155"/>
      <c r="V341" s="155"/>
      <c r="W341" s="155"/>
      <c r="X341" s="155"/>
    </row>
    <row r="342" spans="1:24" ht="12.75" customHeight="1" x14ac:dyDescent="0.15">
      <c r="A342" s="146"/>
      <c r="B342" s="90"/>
      <c r="C342" s="150"/>
      <c r="D342" s="82"/>
      <c r="E342" s="82"/>
      <c r="F342" s="82"/>
      <c r="G342" s="155"/>
      <c r="H342" s="155"/>
      <c r="I342" s="155"/>
      <c r="J342" s="155"/>
      <c r="K342" s="155"/>
      <c r="L342" s="155"/>
      <c r="M342" s="155"/>
      <c r="N342" s="155"/>
      <c r="O342" s="155"/>
      <c r="P342" s="155"/>
      <c r="Q342" s="155"/>
      <c r="R342" s="155"/>
      <c r="S342" s="155"/>
      <c r="T342" s="155"/>
      <c r="U342" s="155"/>
      <c r="V342" s="155"/>
      <c r="W342" s="155"/>
      <c r="X342" s="155"/>
    </row>
    <row r="343" spans="1:24" ht="12.75" customHeight="1" x14ac:dyDescent="0.15">
      <c r="A343" s="146"/>
      <c r="B343" s="90"/>
      <c r="C343" s="150"/>
      <c r="D343" s="82"/>
      <c r="E343" s="82"/>
      <c r="F343" s="82"/>
      <c r="G343" s="155"/>
      <c r="H343" s="155"/>
      <c r="I343" s="155"/>
      <c r="J343" s="155"/>
      <c r="K343" s="155"/>
      <c r="L343" s="155"/>
      <c r="M343" s="155"/>
      <c r="N343" s="155"/>
      <c r="O343" s="155"/>
      <c r="P343" s="155"/>
      <c r="Q343" s="155"/>
      <c r="R343" s="155"/>
      <c r="S343" s="155"/>
      <c r="T343" s="155"/>
      <c r="U343" s="155"/>
      <c r="V343" s="155"/>
      <c r="W343" s="155"/>
      <c r="X343" s="155"/>
    </row>
    <row r="344" spans="1:24" ht="12.75" customHeight="1" x14ac:dyDescent="0.15">
      <c r="A344" s="146"/>
      <c r="B344" s="90"/>
      <c r="C344" s="150"/>
      <c r="D344" s="82"/>
      <c r="E344" s="82"/>
      <c r="F344" s="82"/>
      <c r="G344" s="155"/>
      <c r="H344" s="155"/>
      <c r="I344" s="155"/>
      <c r="J344" s="155"/>
      <c r="K344" s="155"/>
      <c r="L344" s="155"/>
      <c r="M344" s="155"/>
      <c r="N344" s="155"/>
      <c r="O344" s="155"/>
      <c r="P344" s="155"/>
      <c r="Q344" s="155"/>
      <c r="R344" s="155"/>
      <c r="S344" s="155"/>
      <c r="T344" s="155"/>
      <c r="U344" s="155"/>
      <c r="V344" s="155"/>
      <c r="W344" s="155"/>
      <c r="X344" s="155"/>
    </row>
    <row r="345" spans="1:24" ht="12.75" customHeight="1" x14ac:dyDescent="0.15">
      <c r="A345" s="146"/>
      <c r="B345" s="90"/>
      <c r="C345" s="150"/>
      <c r="D345" s="82"/>
      <c r="E345" s="82"/>
      <c r="F345" s="82"/>
      <c r="G345" s="155"/>
      <c r="H345" s="155"/>
      <c r="I345" s="155"/>
      <c r="J345" s="155"/>
      <c r="K345" s="155"/>
      <c r="L345" s="155"/>
      <c r="M345" s="155"/>
      <c r="N345" s="155"/>
      <c r="O345" s="155"/>
      <c r="P345" s="155"/>
      <c r="Q345" s="155"/>
      <c r="R345" s="155"/>
      <c r="S345" s="155"/>
      <c r="T345" s="155"/>
      <c r="U345" s="155"/>
      <c r="V345" s="155"/>
      <c r="W345" s="155"/>
      <c r="X345" s="155"/>
    </row>
    <row r="346" spans="1:24" ht="12.75" customHeight="1" x14ac:dyDescent="0.15">
      <c r="A346" s="146"/>
      <c r="B346" s="90"/>
      <c r="C346" s="150"/>
      <c r="D346" s="82"/>
      <c r="E346" s="82"/>
      <c r="F346" s="82"/>
      <c r="G346" s="155"/>
      <c r="H346" s="155"/>
      <c r="I346" s="155"/>
      <c r="J346" s="155"/>
      <c r="K346" s="155"/>
      <c r="L346" s="155"/>
      <c r="M346" s="155"/>
      <c r="N346" s="155"/>
      <c r="O346" s="155"/>
      <c r="P346" s="155"/>
      <c r="Q346" s="155"/>
      <c r="R346" s="155"/>
      <c r="S346" s="155"/>
      <c r="T346" s="155"/>
      <c r="U346" s="155"/>
      <c r="V346" s="155"/>
      <c r="W346" s="155"/>
      <c r="X346" s="155"/>
    </row>
    <row r="347" spans="1:24" ht="12.75" customHeight="1" x14ac:dyDescent="0.15">
      <c r="A347" s="146"/>
      <c r="B347" s="90"/>
      <c r="C347" s="150"/>
      <c r="D347" s="82"/>
      <c r="E347" s="82"/>
      <c r="F347" s="82"/>
      <c r="G347" s="155"/>
      <c r="H347" s="155"/>
      <c r="I347" s="155"/>
      <c r="J347" s="155"/>
      <c r="K347" s="155"/>
      <c r="L347" s="155"/>
      <c r="M347" s="155"/>
      <c r="N347" s="155"/>
      <c r="O347" s="155"/>
      <c r="P347" s="155"/>
      <c r="Q347" s="155"/>
      <c r="R347" s="155"/>
      <c r="S347" s="155"/>
      <c r="T347" s="155"/>
      <c r="U347" s="155"/>
      <c r="V347" s="155"/>
      <c r="W347" s="155"/>
      <c r="X347" s="155"/>
    </row>
    <row r="348" spans="1:24" ht="12.75" customHeight="1" x14ac:dyDescent="0.15">
      <c r="A348" s="146"/>
      <c r="B348" s="90"/>
      <c r="C348" s="150"/>
      <c r="D348" s="82"/>
      <c r="E348" s="82"/>
      <c r="F348" s="82"/>
      <c r="G348" s="155"/>
      <c r="H348" s="155"/>
      <c r="I348" s="155"/>
      <c r="J348" s="155"/>
      <c r="K348" s="155"/>
      <c r="L348" s="155"/>
      <c r="M348" s="155"/>
      <c r="N348" s="155"/>
      <c r="O348" s="155"/>
      <c r="P348" s="155"/>
      <c r="Q348" s="155"/>
      <c r="R348" s="155"/>
      <c r="S348" s="155"/>
      <c r="T348" s="155"/>
      <c r="U348" s="155"/>
      <c r="V348" s="155"/>
      <c r="W348" s="155"/>
      <c r="X348" s="155"/>
    </row>
    <row r="349" spans="1:24" ht="12.75" customHeight="1" x14ac:dyDescent="0.15">
      <c r="A349" s="146"/>
      <c r="B349" s="90"/>
      <c r="C349" s="150"/>
      <c r="D349" s="82"/>
      <c r="E349" s="82"/>
      <c r="F349" s="82"/>
      <c r="G349" s="155"/>
      <c r="H349" s="155"/>
      <c r="I349" s="155"/>
      <c r="J349" s="155"/>
      <c r="K349" s="155"/>
      <c r="L349" s="155"/>
      <c r="M349" s="155"/>
      <c r="N349" s="155"/>
      <c r="O349" s="155"/>
      <c r="P349" s="155"/>
      <c r="Q349" s="155"/>
      <c r="R349" s="155"/>
      <c r="S349" s="155"/>
      <c r="T349" s="155"/>
      <c r="U349" s="155"/>
      <c r="V349" s="155"/>
      <c r="W349" s="155"/>
      <c r="X349" s="155"/>
    </row>
    <row r="350" spans="1:24" ht="12.75" customHeight="1" x14ac:dyDescent="0.15">
      <c r="A350" s="146"/>
      <c r="B350" s="90"/>
      <c r="C350" s="150"/>
      <c r="D350" s="82"/>
      <c r="E350" s="82"/>
      <c r="F350" s="82"/>
      <c r="G350" s="155"/>
      <c r="H350" s="155"/>
      <c r="I350" s="155"/>
      <c r="J350" s="155"/>
      <c r="K350" s="155"/>
      <c r="L350" s="155"/>
      <c r="M350" s="155"/>
      <c r="N350" s="155"/>
      <c r="O350" s="155"/>
      <c r="P350" s="155"/>
      <c r="Q350" s="155"/>
      <c r="R350" s="155"/>
      <c r="S350" s="155"/>
      <c r="T350" s="155"/>
      <c r="U350" s="155"/>
      <c r="V350" s="155"/>
      <c r="W350" s="155"/>
      <c r="X350" s="155"/>
    </row>
    <row r="351" spans="1:24" ht="12.75" customHeight="1" x14ac:dyDescent="0.15">
      <c r="A351" s="146"/>
      <c r="B351" s="90"/>
      <c r="C351" s="150"/>
      <c r="D351" s="82"/>
      <c r="E351" s="82"/>
      <c r="F351" s="82"/>
      <c r="G351" s="155"/>
      <c r="H351" s="155"/>
      <c r="I351" s="155"/>
      <c r="J351" s="155"/>
      <c r="K351" s="155"/>
      <c r="L351" s="155"/>
      <c r="M351" s="155"/>
      <c r="N351" s="155"/>
      <c r="O351" s="155"/>
      <c r="P351" s="155"/>
      <c r="Q351" s="155"/>
      <c r="R351" s="155"/>
      <c r="S351" s="155"/>
      <c r="T351" s="155"/>
      <c r="U351" s="155"/>
      <c r="V351" s="155"/>
      <c r="W351" s="155"/>
      <c r="X351" s="155"/>
    </row>
    <row r="352" spans="1:24" ht="12.75" customHeight="1" x14ac:dyDescent="0.15">
      <c r="A352" s="146"/>
      <c r="B352" s="90"/>
      <c r="C352" s="150"/>
      <c r="D352" s="82"/>
      <c r="E352" s="82"/>
      <c r="F352" s="82"/>
      <c r="G352" s="155"/>
      <c r="H352" s="155"/>
      <c r="I352" s="155"/>
      <c r="J352" s="155"/>
      <c r="K352" s="155"/>
      <c r="L352" s="155"/>
      <c r="M352" s="155"/>
      <c r="N352" s="155"/>
      <c r="O352" s="155"/>
      <c r="P352" s="155"/>
      <c r="Q352" s="155"/>
      <c r="R352" s="155"/>
      <c r="S352" s="155"/>
      <c r="T352" s="155"/>
      <c r="U352" s="155"/>
      <c r="V352" s="155"/>
      <c r="W352" s="155"/>
      <c r="X352" s="155"/>
    </row>
    <row r="353" spans="1:24" ht="12.75" customHeight="1" x14ac:dyDescent="0.15">
      <c r="A353" s="146"/>
      <c r="B353" s="90"/>
      <c r="C353" s="150"/>
      <c r="D353" s="82"/>
      <c r="E353" s="82"/>
      <c r="F353" s="82"/>
      <c r="G353" s="155"/>
      <c r="H353" s="155"/>
      <c r="I353" s="155"/>
      <c r="J353" s="155"/>
      <c r="K353" s="155"/>
      <c r="L353" s="155"/>
      <c r="M353" s="155"/>
      <c r="N353" s="155"/>
      <c r="O353" s="155"/>
      <c r="P353" s="155"/>
      <c r="Q353" s="155"/>
      <c r="R353" s="155"/>
      <c r="S353" s="155"/>
      <c r="T353" s="155"/>
      <c r="U353" s="155"/>
      <c r="V353" s="155"/>
      <c r="W353" s="155"/>
      <c r="X353" s="155"/>
    </row>
    <row r="354" spans="1:24" ht="12.75" customHeight="1" x14ac:dyDescent="0.15">
      <c r="A354" s="146"/>
      <c r="B354" s="90"/>
      <c r="C354" s="150"/>
      <c r="D354" s="82"/>
      <c r="E354" s="82"/>
      <c r="F354" s="82"/>
      <c r="G354" s="155"/>
      <c r="H354" s="155"/>
      <c r="I354" s="155"/>
      <c r="J354" s="155"/>
      <c r="K354" s="155"/>
      <c r="L354" s="155"/>
      <c r="M354" s="155"/>
      <c r="N354" s="155"/>
      <c r="O354" s="155"/>
      <c r="P354" s="155"/>
      <c r="Q354" s="155"/>
      <c r="R354" s="155"/>
      <c r="S354" s="155"/>
      <c r="T354" s="155"/>
      <c r="U354" s="155"/>
      <c r="V354" s="155"/>
      <c r="W354" s="155"/>
      <c r="X354" s="155"/>
    </row>
    <row r="355" spans="1:24" ht="12.75" customHeight="1" x14ac:dyDescent="0.15">
      <c r="A355" s="146"/>
      <c r="B355" s="90"/>
      <c r="C355" s="150"/>
      <c r="D355" s="82"/>
      <c r="E355" s="82"/>
      <c r="F355" s="82"/>
      <c r="G355" s="155"/>
      <c r="H355" s="155"/>
      <c r="I355" s="155"/>
      <c r="J355" s="155"/>
      <c r="K355" s="155"/>
      <c r="L355" s="155"/>
      <c r="M355" s="155"/>
      <c r="N355" s="155"/>
      <c r="O355" s="155"/>
      <c r="P355" s="155"/>
      <c r="Q355" s="155"/>
      <c r="R355" s="155"/>
      <c r="S355" s="155"/>
      <c r="T355" s="155"/>
      <c r="U355" s="155"/>
      <c r="V355" s="155"/>
      <c r="W355" s="155"/>
      <c r="X355" s="155"/>
    </row>
    <row r="356" spans="1:24" ht="12.75" customHeight="1" x14ac:dyDescent="0.15">
      <c r="A356" s="146"/>
      <c r="B356" s="90"/>
      <c r="C356" s="150"/>
      <c r="D356" s="82"/>
      <c r="E356" s="82"/>
      <c r="F356" s="82"/>
      <c r="G356" s="155"/>
      <c r="H356" s="155"/>
      <c r="I356" s="155"/>
      <c r="J356" s="155"/>
      <c r="K356" s="155"/>
      <c r="L356" s="155"/>
      <c r="M356" s="155"/>
      <c r="N356" s="155"/>
      <c r="O356" s="155"/>
      <c r="P356" s="155"/>
      <c r="Q356" s="155"/>
      <c r="R356" s="155"/>
      <c r="S356" s="155"/>
      <c r="T356" s="155"/>
      <c r="U356" s="155"/>
      <c r="V356" s="155"/>
      <c r="W356" s="155"/>
      <c r="X356" s="155"/>
    </row>
    <row r="357" spans="1:24" ht="12.75" customHeight="1" x14ac:dyDescent="0.15">
      <c r="A357" s="146"/>
      <c r="B357" s="90"/>
      <c r="C357" s="150"/>
      <c r="D357" s="82"/>
      <c r="E357" s="82"/>
      <c r="F357" s="82"/>
      <c r="G357" s="155"/>
      <c r="H357" s="155"/>
      <c r="I357" s="155"/>
      <c r="J357" s="155"/>
      <c r="K357" s="155"/>
      <c r="L357" s="155"/>
      <c r="M357" s="155"/>
      <c r="N357" s="155"/>
      <c r="O357" s="155"/>
      <c r="P357" s="155"/>
      <c r="Q357" s="155"/>
      <c r="R357" s="155"/>
      <c r="S357" s="155"/>
      <c r="T357" s="155"/>
      <c r="U357" s="155"/>
      <c r="V357" s="155"/>
      <c r="W357" s="155"/>
      <c r="X357" s="155"/>
    </row>
    <row r="358" spans="1:24" ht="12.75" customHeight="1" x14ac:dyDescent="0.15">
      <c r="A358" s="146"/>
      <c r="B358" s="90"/>
      <c r="C358" s="150"/>
      <c r="D358" s="82"/>
      <c r="E358" s="82"/>
      <c r="F358" s="82"/>
      <c r="G358" s="155"/>
      <c r="H358" s="155"/>
      <c r="I358" s="155"/>
      <c r="J358" s="155"/>
      <c r="K358" s="155"/>
      <c r="L358" s="155"/>
      <c r="M358" s="155"/>
      <c r="N358" s="155"/>
      <c r="O358" s="155"/>
      <c r="P358" s="155"/>
      <c r="Q358" s="155"/>
      <c r="R358" s="155"/>
      <c r="S358" s="155"/>
      <c r="T358" s="155"/>
      <c r="U358" s="155"/>
      <c r="V358" s="155"/>
      <c r="W358" s="155"/>
      <c r="X358" s="155"/>
    </row>
    <row r="359" spans="1:24" ht="12.75" customHeight="1" x14ac:dyDescent="0.15">
      <c r="A359" s="146"/>
      <c r="B359" s="90"/>
      <c r="C359" s="150"/>
      <c r="D359" s="82"/>
      <c r="E359" s="82"/>
      <c r="F359" s="82"/>
      <c r="G359" s="155"/>
      <c r="H359" s="155"/>
      <c r="I359" s="155"/>
      <c r="J359" s="155"/>
      <c r="K359" s="155"/>
      <c r="L359" s="155"/>
      <c r="M359" s="155"/>
      <c r="N359" s="155"/>
      <c r="O359" s="155"/>
      <c r="P359" s="155"/>
      <c r="Q359" s="155"/>
      <c r="R359" s="155"/>
      <c r="S359" s="155"/>
      <c r="T359" s="155"/>
      <c r="U359" s="155"/>
      <c r="V359" s="155"/>
      <c r="W359" s="155"/>
      <c r="X359" s="155"/>
    </row>
    <row r="360" spans="1:24" ht="12.75" customHeight="1" x14ac:dyDescent="0.15">
      <c r="A360" s="146"/>
      <c r="B360" s="90"/>
      <c r="C360" s="150"/>
      <c r="D360" s="82"/>
      <c r="E360" s="82"/>
      <c r="F360" s="82"/>
      <c r="G360" s="155"/>
      <c r="H360" s="155"/>
      <c r="I360" s="155"/>
      <c r="J360" s="155"/>
      <c r="K360" s="155"/>
      <c r="L360" s="155"/>
      <c r="M360" s="155"/>
      <c r="N360" s="155"/>
      <c r="O360" s="155"/>
      <c r="P360" s="155"/>
      <c r="Q360" s="155"/>
      <c r="R360" s="155"/>
      <c r="S360" s="155"/>
      <c r="T360" s="155"/>
      <c r="U360" s="155"/>
      <c r="V360" s="155"/>
      <c r="W360" s="155"/>
      <c r="X360" s="155"/>
    </row>
    <row r="361" spans="1:24" ht="12.75" customHeight="1" x14ac:dyDescent="0.15">
      <c r="A361" s="146"/>
      <c r="B361" s="90"/>
      <c r="C361" s="150"/>
      <c r="D361" s="82"/>
      <c r="E361" s="82"/>
      <c r="F361" s="82"/>
      <c r="G361" s="155"/>
      <c r="H361" s="155"/>
      <c r="I361" s="155"/>
      <c r="J361" s="155"/>
      <c r="K361" s="155"/>
      <c r="L361" s="155"/>
      <c r="M361" s="155"/>
      <c r="N361" s="155"/>
      <c r="O361" s="155"/>
      <c r="P361" s="155"/>
      <c r="Q361" s="155"/>
      <c r="R361" s="155"/>
      <c r="S361" s="155"/>
      <c r="T361" s="155"/>
      <c r="U361" s="155"/>
      <c r="V361" s="155"/>
      <c r="W361" s="155"/>
      <c r="X361" s="155"/>
    </row>
    <row r="362" spans="1:24" ht="12.75" customHeight="1" x14ac:dyDescent="0.15">
      <c r="A362" s="146"/>
      <c r="B362" s="90"/>
      <c r="C362" s="150"/>
      <c r="D362" s="82"/>
      <c r="E362" s="82"/>
      <c r="F362" s="82"/>
      <c r="G362" s="155"/>
      <c r="H362" s="155"/>
      <c r="I362" s="155"/>
      <c r="J362" s="155"/>
      <c r="K362" s="155"/>
      <c r="L362" s="155"/>
      <c r="M362" s="155"/>
      <c r="N362" s="155"/>
      <c r="O362" s="155"/>
      <c r="P362" s="155"/>
      <c r="Q362" s="155"/>
      <c r="R362" s="155"/>
      <c r="S362" s="155"/>
      <c r="T362" s="155"/>
      <c r="U362" s="155"/>
      <c r="V362" s="155"/>
      <c r="W362" s="155"/>
      <c r="X362" s="155"/>
    </row>
    <row r="363" spans="1:24" ht="12.75" customHeight="1" x14ac:dyDescent="0.15">
      <c r="A363" s="146"/>
      <c r="B363" s="90"/>
      <c r="C363" s="150"/>
      <c r="D363" s="82"/>
      <c r="E363" s="82"/>
      <c r="F363" s="82"/>
      <c r="G363" s="155"/>
      <c r="H363" s="155"/>
      <c r="I363" s="155"/>
      <c r="J363" s="155"/>
      <c r="K363" s="155"/>
      <c r="L363" s="155"/>
      <c r="M363" s="155"/>
      <c r="N363" s="155"/>
      <c r="O363" s="155"/>
      <c r="P363" s="155"/>
      <c r="Q363" s="155"/>
      <c r="R363" s="155"/>
      <c r="S363" s="155"/>
      <c r="T363" s="155"/>
      <c r="U363" s="155"/>
      <c r="V363" s="155"/>
      <c r="W363" s="155"/>
      <c r="X363" s="155"/>
    </row>
    <row r="364" spans="1:24" ht="12.75" customHeight="1" x14ac:dyDescent="0.15">
      <c r="A364" s="146"/>
      <c r="B364" s="90"/>
      <c r="C364" s="150"/>
      <c r="D364" s="82"/>
      <c r="E364" s="82"/>
      <c r="F364" s="82"/>
      <c r="G364" s="155"/>
      <c r="H364" s="155"/>
      <c r="I364" s="155"/>
      <c r="J364" s="155"/>
      <c r="K364" s="155"/>
      <c r="L364" s="155"/>
      <c r="M364" s="155"/>
      <c r="N364" s="155"/>
      <c r="O364" s="155"/>
      <c r="P364" s="155"/>
      <c r="Q364" s="155"/>
      <c r="R364" s="155"/>
      <c r="S364" s="155"/>
      <c r="T364" s="155"/>
      <c r="U364" s="155"/>
      <c r="V364" s="155"/>
      <c r="W364" s="155"/>
      <c r="X364" s="155"/>
    </row>
    <row r="365" spans="1:24" ht="12.75" customHeight="1" x14ac:dyDescent="0.15">
      <c r="A365" s="146"/>
      <c r="B365" s="90"/>
      <c r="C365" s="150"/>
      <c r="D365" s="82"/>
      <c r="E365" s="82"/>
      <c r="F365" s="82"/>
      <c r="G365" s="155"/>
      <c r="H365" s="155"/>
      <c r="I365" s="155"/>
      <c r="J365" s="155"/>
      <c r="K365" s="155"/>
      <c r="L365" s="155"/>
      <c r="M365" s="155"/>
      <c r="N365" s="155"/>
      <c r="O365" s="155"/>
      <c r="P365" s="155"/>
      <c r="Q365" s="155"/>
      <c r="R365" s="155"/>
      <c r="S365" s="155"/>
      <c r="T365" s="155"/>
      <c r="U365" s="155"/>
      <c r="V365" s="155"/>
      <c r="W365" s="155"/>
      <c r="X365" s="155"/>
    </row>
    <row r="366" spans="1:24" ht="12.75" customHeight="1" x14ac:dyDescent="0.15">
      <c r="A366" s="146"/>
      <c r="B366" s="90"/>
      <c r="C366" s="150"/>
      <c r="D366" s="82"/>
      <c r="E366" s="82"/>
      <c r="F366" s="82"/>
      <c r="G366" s="155"/>
      <c r="H366" s="155"/>
      <c r="I366" s="155"/>
      <c r="J366" s="155"/>
      <c r="K366" s="155"/>
      <c r="L366" s="155"/>
      <c r="M366" s="155"/>
      <c r="N366" s="155"/>
      <c r="O366" s="155"/>
      <c r="P366" s="155"/>
      <c r="Q366" s="155"/>
      <c r="R366" s="155"/>
      <c r="S366" s="155"/>
      <c r="T366" s="155"/>
      <c r="U366" s="155"/>
      <c r="V366" s="155"/>
      <c r="W366" s="155"/>
      <c r="X366" s="155"/>
    </row>
    <row r="367" spans="1:24" ht="12.75" customHeight="1" x14ac:dyDescent="0.15">
      <c r="A367" s="146"/>
      <c r="B367" s="90"/>
      <c r="C367" s="150"/>
      <c r="D367" s="82"/>
      <c r="E367" s="82"/>
      <c r="F367" s="82"/>
      <c r="G367" s="155"/>
      <c r="H367" s="155"/>
      <c r="I367" s="155"/>
      <c r="J367" s="155"/>
      <c r="K367" s="155"/>
      <c r="L367" s="155"/>
      <c r="M367" s="155"/>
      <c r="N367" s="155"/>
      <c r="O367" s="155"/>
      <c r="P367" s="155"/>
      <c r="Q367" s="155"/>
      <c r="R367" s="155"/>
      <c r="S367" s="155"/>
      <c r="T367" s="155"/>
      <c r="U367" s="155"/>
      <c r="V367" s="155"/>
      <c r="W367" s="155"/>
      <c r="X367" s="155"/>
    </row>
    <row r="368" spans="1:24" ht="12.75" customHeight="1" x14ac:dyDescent="0.15">
      <c r="A368" s="146"/>
      <c r="B368" s="90"/>
      <c r="C368" s="150"/>
      <c r="D368" s="82"/>
      <c r="E368" s="82"/>
      <c r="F368" s="82"/>
      <c r="G368" s="155"/>
      <c r="H368" s="155"/>
      <c r="I368" s="155"/>
      <c r="J368" s="155"/>
      <c r="K368" s="155"/>
      <c r="L368" s="155"/>
      <c r="M368" s="155"/>
      <c r="N368" s="155"/>
      <c r="O368" s="155"/>
      <c r="P368" s="155"/>
      <c r="Q368" s="155"/>
      <c r="R368" s="155"/>
      <c r="S368" s="155"/>
      <c r="T368" s="155"/>
      <c r="U368" s="155"/>
      <c r="V368" s="155"/>
      <c r="W368" s="155"/>
      <c r="X368" s="155"/>
    </row>
    <row r="369" spans="1:24" ht="12.75" customHeight="1" x14ac:dyDescent="0.15">
      <c r="A369" s="146"/>
      <c r="B369" s="90"/>
      <c r="C369" s="150"/>
      <c r="D369" s="82"/>
      <c r="E369" s="82"/>
      <c r="F369" s="82"/>
      <c r="G369" s="155"/>
      <c r="H369" s="155"/>
      <c r="I369" s="155"/>
      <c r="J369" s="155"/>
      <c r="K369" s="155"/>
      <c r="L369" s="155"/>
      <c r="M369" s="155"/>
      <c r="N369" s="155"/>
      <c r="O369" s="155"/>
      <c r="P369" s="155"/>
      <c r="Q369" s="155"/>
      <c r="R369" s="155"/>
      <c r="S369" s="155"/>
      <c r="T369" s="155"/>
      <c r="U369" s="155"/>
      <c r="V369" s="155"/>
      <c r="W369" s="155"/>
      <c r="X369" s="155"/>
    </row>
    <row r="370" spans="1:24" ht="12.75" customHeight="1" x14ac:dyDescent="0.15">
      <c r="A370" s="146"/>
      <c r="B370" s="90"/>
      <c r="C370" s="150"/>
      <c r="D370" s="82"/>
      <c r="E370" s="82"/>
      <c r="F370" s="82"/>
      <c r="G370" s="155"/>
      <c r="H370" s="155"/>
      <c r="I370" s="155"/>
      <c r="J370" s="155"/>
      <c r="K370" s="155"/>
      <c r="L370" s="155"/>
      <c r="M370" s="155"/>
      <c r="N370" s="155"/>
      <c r="O370" s="155"/>
      <c r="P370" s="155"/>
      <c r="Q370" s="155"/>
      <c r="R370" s="155"/>
      <c r="S370" s="155"/>
      <c r="T370" s="155"/>
      <c r="U370" s="155"/>
      <c r="V370" s="155"/>
      <c r="W370" s="155"/>
      <c r="X370" s="155"/>
    </row>
    <row r="371" spans="1:24" ht="12.75" customHeight="1" x14ac:dyDescent="0.15">
      <c r="A371" s="146"/>
      <c r="B371" s="90"/>
      <c r="C371" s="150"/>
      <c r="D371" s="82"/>
      <c r="E371" s="82"/>
      <c r="F371" s="82"/>
      <c r="G371" s="155"/>
      <c r="H371" s="155"/>
      <c r="I371" s="155"/>
      <c r="J371" s="155"/>
      <c r="K371" s="155"/>
      <c r="L371" s="155"/>
      <c r="M371" s="155"/>
      <c r="N371" s="155"/>
      <c r="O371" s="155"/>
      <c r="P371" s="155"/>
      <c r="Q371" s="155"/>
      <c r="R371" s="155"/>
      <c r="S371" s="155"/>
      <c r="T371" s="155"/>
      <c r="U371" s="155"/>
      <c r="V371" s="155"/>
      <c r="W371" s="155"/>
      <c r="X371" s="155"/>
    </row>
    <row r="372" spans="1:24" ht="12.75" customHeight="1" x14ac:dyDescent="0.15">
      <c r="A372" s="146"/>
      <c r="B372" s="90"/>
      <c r="C372" s="150"/>
      <c r="D372" s="82"/>
      <c r="E372" s="82"/>
      <c r="F372" s="82"/>
      <c r="G372" s="155"/>
      <c r="H372" s="155"/>
      <c r="I372" s="155"/>
      <c r="J372" s="155"/>
      <c r="K372" s="155"/>
      <c r="L372" s="155"/>
      <c r="M372" s="155"/>
      <c r="N372" s="155"/>
      <c r="O372" s="155"/>
      <c r="P372" s="155"/>
      <c r="Q372" s="155"/>
      <c r="R372" s="155"/>
      <c r="S372" s="155"/>
      <c r="T372" s="155"/>
      <c r="U372" s="155"/>
      <c r="V372" s="155"/>
      <c r="W372" s="155"/>
      <c r="X372" s="155"/>
    </row>
    <row r="373" spans="1:24" ht="12.75" customHeight="1" x14ac:dyDescent="0.15">
      <c r="A373" s="146"/>
      <c r="B373" s="90"/>
      <c r="C373" s="150"/>
      <c r="D373" s="82"/>
      <c r="E373" s="82"/>
      <c r="F373" s="82"/>
      <c r="G373" s="155"/>
      <c r="H373" s="155"/>
      <c r="I373" s="155"/>
      <c r="J373" s="155"/>
      <c r="K373" s="155"/>
      <c r="L373" s="155"/>
      <c r="M373" s="155"/>
      <c r="N373" s="155"/>
      <c r="O373" s="155"/>
      <c r="P373" s="155"/>
      <c r="Q373" s="155"/>
      <c r="R373" s="155"/>
      <c r="S373" s="155"/>
      <c r="T373" s="155"/>
      <c r="U373" s="155"/>
      <c r="V373" s="155"/>
      <c r="W373" s="155"/>
      <c r="X373" s="155"/>
    </row>
    <row r="374" spans="1:24" ht="12.75" customHeight="1" x14ac:dyDescent="0.15">
      <c r="A374" s="146"/>
      <c r="B374" s="90"/>
      <c r="C374" s="150"/>
      <c r="D374" s="82"/>
      <c r="E374" s="82"/>
      <c r="F374" s="82"/>
      <c r="G374" s="155"/>
      <c r="H374" s="155"/>
      <c r="I374" s="155"/>
      <c r="J374" s="155"/>
      <c r="K374" s="155"/>
      <c r="L374" s="155"/>
      <c r="M374" s="155"/>
      <c r="N374" s="155"/>
      <c r="O374" s="155"/>
      <c r="P374" s="155"/>
      <c r="Q374" s="155"/>
      <c r="R374" s="155"/>
      <c r="S374" s="155"/>
      <c r="T374" s="155"/>
      <c r="U374" s="155"/>
      <c r="V374" s="155"/>
      <c r="W374" s="155"/>
      <c r="X374" s="155"/>
    </row>
    <row r="375" spans="1:24" ht="12.75" customHeight="1" x14ac:dyDescent="0.15">
      <c r="A375" s="146"/>
      <c r="B375" s="90"/>
      <c r="C375" s="150"/>
      <c r="D375" s="82"/>
      <c r="E375" s="82"/>
      <c r="F375" s="82"/>
      <c r="G375" s="155"/>
      <c r="H375" s="155"/>
      <c r="I375" s="155"/>
      <c r="J375" s="155"/>
      <c r="K375" s="155"/>
      <c r="L375" s="155"/>
      <c r="M375" s="155"/>
      <c r="N375" s="155"/>
      <c r="O375" s="155"/>
      <c r="P375" s="155"/>
      <c r="Q375" s="155"/>
      <c r="R375" s="155"/>
      <c r="S375" s="155"/>
      <c r="T375" s="155"/>
      <c r="U375" s="155"/>
      <c r="V375" s="155"/>
      <c r="W375" s="155"/>
      <c r="X375" s="155"/>
    </row>
    <row r="376" spans="1:24" ht="12.75" customHeight="1" x14ac:dyDescent="0.15">
      <c r="A376" s="146"/>
      <c r="B376" s="90"/>
      <c r="C376" s="150"/>
      <c r="D376" s="82"/>
      <c r="E376" s="82"/>
      <c r="F376" s="82"/>
      <c r="G376" s="155"/>
      <c r="H376" s="155"/>
      <c r="I376" s="155"/>
      <c r="J376" s="155"/>
      <c r="K376" s="155"/>
      <c r="L376" s="155"/>
      <c r="M376" s="155"/>
      <c r="N376" s="155"/>
      <c r="O376" s="155"/>
      <c r="P376" s="155"/>
      <c r="Q376" s="155"/>
      <c r="R376" s="155"/>
      <c r="S376" s="155"/>
      <c r="T376" s="155"/>
      <c r="U376" s="155"/>
      <c r="V376" s="155"/>
      <c r="W376" s="155"/>
      <c r="X376" s="155"/>
    </row>
    <row r="377" spans="1:24" ht="12.75" customHeight="1" x14ac:dyDescent="0.15">
      <c r="A377" s="146"/>
      <c r="B377" s="90"/>
      <c r="C377" s="150"/>
      <c r="D377" s="82"/>
      <c r="E377" s="82"/>
      <c r="F377" s="82"/>
      <c r="G377" s="155"/>
      <c r="H377" s="155"/>
      <c r="I377" s="155"/>
      <c r="J377" s="155"/>
      <c r="K377" s="155"/>
      <c r="L377" s="155"/>
      <c r="M377" s="155"/>
      <c r="N377" s="155"/>
      <c r="O377" s="155"/>
      <c r="P377" s="155"/>
      <c r="Q377" s="155"/>
      <c r="R377" s="155"/>
      <c r="S377" s="155"/>
      <c r="T377" s="155"/>
      <c r="U377" s="155"/>
      <c r="V377" s="155"/>
      <c r="W377" s="155"/>
      <c r="X377" s="155"/>
    </row>
    <row r="378" spans="1:24" ht="12.75" customHeight="1" x14ac:dyDescent="0.15">
      <c r="A378" s="146"/>
      <c r="B378" s="90"/>
      <c r="C378" s="150"/>
      <c r="D378" s="82"/>
      <c r="E378" s="82"/>
      <c r="F378" s="82"/>
      <c r="G378" s="155"/>
      <c r="H378" s="155"/>
      <c r="I378" s="155"/>
      <c r="J378" s="155"/>
      <c r="K378" s="155"/>
      <c r="L378" s="155"/>
      <c r="M378" s="155"/>
      <c r="N378" s="155"/>
      <c r="O378" s="155"/>
      <c r="P378" s="155"/>
      <c r="Q378" s="155"/>
      <c r="R378" s="155"/>
      <c r="S378" s="155"/>
      <c r="T378" s="155"/>
      <c r="U378" s="155"/>
      <c r="V378" s="155"/>
      <c r="W378" s="155"/>
      <c r="X378" s="155"/>
    </row>
    <row r="379" spans="1:24" ht="12.75" customHeight="1" x14ac:dyDescent="0.15">
      <c r="A379" s="146"/>
      <c r="B379" s="90"/>
      <c r="C379" s="150"/>
      <c r="D379" s="82"/>
      <c r="E379" s="82"/>
      <c r="F379" s="82"/>
      <c r="G379" s="155"/>
      <c r="H379" s="155"/>
      <c r="I379" s="155"/>
      <c r="J379" s="155"/>
      <c r="K379" s="155"/>
      <c r="L379" s="155"/>
      <c r="M379" s="155"/>
      <c r="N379" s="155"/>
      <c r="O379" s="155"/>
      <c r="P379" s="155"/>
      <c r="Q379" s="155"/>
      <c r="R379" s="155"/>
      <c r="S379" s="155"/>
      <c r="T379" s="155"/>
      <c r="U379" s="155"/>
      <c r="V379" s="155"/>
      <c r="W379" s="155"/>
      <c r="X379" s="155"/>
    </row>
    <row r="380" spans="1:24" ht="12.75" customHeight="1" x14ac:dyDescent="0.15">
      <c r="A380" s="146"/>
      <c r="B380" s="90"/>
      <c r="C380" s="150"/>
      <c r="D380" s="82"/>
      <c r="E380" s="82"/>
      <c r="F380" s="82"/>
      <c r="G380" s="155"/>
      <c r="H380" s="155"/>
      <c r="I380" s="155"/>
      <c r="J380" s="155"/>
      <c r="K380" s="155"/>
      <c r="L380" s="155"/>
      <c r="M380" s="155"/>
      <c r="N380" s="155"/>
      <c r="O380" s="155"/>
      <c r="P380" s="155"/>
      <c r="Q380" s="155"/>
      <c r="R380" s="155"/>
      <c r="S380" s="155"/>
      <c r="T380" s="155"/>
      <c r="U380" s="155"/>
      <c r="V380" s="155"/>
      <c r="W380" s="155"/>
      <c r="X380" s="155"/>
    </row>
    <row r="381" spans="1:24" ht="12.75" customHeight="1" x14ac:dyDescent="0.15">
      <c r="A381" s="146"/>
      <c r="B381" s="90"/>
      <c r="C381" s="150"/>
      <c r="D381" s="82"/>
      <c r="E381" s="82"/>
      <c r="F381" s="82"/>
      <c r="G381" s="155"/>
      <c r="H381" s="155"/>
      <c r="I381" s="155"/>
      <c r="J381" s="155"/>
      <c r="K381" s="155"/>
      <c r="L381" s="155"/>
      <c r="M381" s="155"/>
      <c r="N381" s="155"/>
      <c r="O381" s="155"/>
      <c r="P381" s="155"/>
      <c r="Q381" s="155"/>
      <c r="R381" s="155"/>
      <c r="S381" s="155"/>
      <c r="T381" s="155"/>
      <c r="U381" s="155"/>
      <c r="V381" s="155"/>
      <c r="W381" s="155"/>
      <c r="X381" s="155"/>
    </row>
    <row r="382" spans="1:24" ht="12.75" customHeight="1" x14ac:dyDescent="0.15">
      <c r="A382" s="146"/>
      <c r="B382" s="90"/>
      <c r="C382" s="150"/>
      <c r="D382" s="82"/>
      <c r="E382" s="82"/>
      <c r="F382" s="82"/>
      <c r="G382" s="155"/>
      <c r="H382" s="155"/>
      <c r="I382" s="155"/>
      <c r="J382" s="155"/>
      <c r="K382" s="155"/>
      <c r="L382" s="155"/>
      <c r="M382" s="155"/>
      <c r="N382" s="155"/>
      <c r="O382" s="155"/>
      <c r="P382" s="155"/>
      <c r="Q382" s="155"/>
      <c r="R382" s="155"/>
      <c r="S382" s="155"/>
      <c r="T382" s="155"/>
      <c r="U382" s="155"/>
      <c r="V382" s="155"/>
      <c r="W382" s="155"/>
      <c r="X382" s="155"/>
    </row>
    <row r="383" spans="1:24" ht="12.75" customHeight="1" x14ac:dyDescent="0.15">
      <c r="A383" s="146"/>
      <c r="B383" s="90"/>
      <c r="C383" s="150"/>
      <c r="D383" s="82"/>
      <c r="E383" s="82"/>
      <c r="F383" s="82"/>
      <c r="G383" s="155"/>
      <c r="H383" s="155"/>
      <c r="I383" s="155"/>
      <c r="J383" s="155"/>
      <c r="K383" s="155"/>
      <c r="L383" s="155"/>
      <c r="M383" s="155"/>
      <c r="N383" s="155"/>
      <c r="O383" s="155"/>
      <c r="P383" s="155"/>
      <c r="Q383" s="155"/>
      <c r="R383" s="155"/>
      <c r="S383" s="155"/>
      <c r="T383" s="155"/>
      <c r="U383" s="155"/>
      <c r="V383" s="155"/>
      <c r="W383" s="155"/>
      <c r="X383" s="155"/>
    </row>
    <row r="384" spans="1:24" ht="12.75" customHeight="1" x14ac:dyDescent="0.15">
      <c r="A384" s="146"/>
      <c r="B384" s="90"/>
      <c r="C384" s="150"/>
      <c r="D384" s="82"/>
      <c r="E384" s="82"/>
      <c r="F384" s="82"/>
      <c r="G384" s="155"/>
      <c r="H384" s="155"/>
      <c r="I384" s="155"/>
      <c r="J384" s="155"/>
      <c r="K384" s="155"/>
      <c r="L384" s="155"/>
      <c r="M384" s="155"/>
      <c r="N384" s="155"/>
      <c r="O384" s="155"/>
      <c r="P384" s="155"/>
      <c r="Q384" s="155"/>
      <c r="R384" s="155"/>
      <c r="S384" s="155"/>
      <c r="T384" s="155"/>
      <c r="U384" s="155"/>
      <c r="V384" s="155"/>
      <c r="W384" s="155"/>
      <c r="X384" s="155"/>
    </row>
    <row r="385" spans="1:24" ht="12.75" customHeight="1" x14ac:dyDescent="0.15">
      <c r="A385" s="146"/>
      <c r="B385" s="90"/>
      <c r="C385" s="150"/>
      <c r="D385" s="82"/>
      <c r="E385" s="82"/>
      <c r="F385" s="82"/>
      <c r="G385" s="155"/>
      <c r="H385" s="155"/>
      <c r="I385" s="155"/>
      <c r="J385" s="155"/>
      <c r="K385" s="155"/>
      <c r="L385" s="155"/>
      <c r="M385" s="155"/>
      <c r="N385" s="155"/>
      <c r="O385" s="155"/>
      <c r="P385" s="155"/>
      <c r="Q385" s="155"/>
      <c r="R385" s="155"/>
      <c r="S385" s="155"/>
      <c r="T385" s="155"/>
      <c r="U385" s="155"/>
      <c r="V385" s="155"/>
      <c r="W385" s="155"/>
      <c r="X385" s="155"/>
    </row>
    <row r="386" spans="1:24" ht="12.75" customHeight="1" x14ac:dyDescent="0.15">
      <c r="A386" s="146"/>
      <c r="B386" s="90"/>
      <c r="C386" s="150"/>
      <c r="D386" s="82"/>
      <c r="E386" s="82"/>
      <c r="F386" s="82"/>
      <c r="G386" s="155"/>
      <c r="H386" s="155"/>
      <c r="I386" s="155"/>
      <c r="J386" s="155"/>
      <c r="K386" s="155"/>
      <c r="L386" s="155"/>
      <c r="M386" s="155"/>
      <c r="N386" s="155"/>
      <c r="O386" s="155"/>
      <c r="P386" s="155"/>
      <c r="Q386" s="155"/>
      <c r="R386" s="155"/>
      <c r="S386" s="155"/>
      <c r="T386" s="155"/>
      <c r="U386" s="155"/>
      <c r="V386" s="155"/>
      <c r="W386" s="155"/>
      <c r="X386" s="155"/>
    </row>
    <row r="387" spans="1:24" ht="12.75" customHeight="1" x14ac:dyDescent="0.15">
      <c r="A387" s="146"/>
      <c r="B387" s="90"/>
      <c r="C387" s="150"/>
      <c r="D387" s="82"/>
      <c r="E387" s="82"/>
      <c r="F387" s="82"/>
      <c r="G387" s="155"/>
      <c r="H387" s="155"/>
      <c r="I387" s="155"/>
      <c r="J387" s="155"/>
      <c r="K387" s="155"/>
      <c r="L387" s="155"/>
      <c r="M387" s="155"/>
      <c r="N387" s="155"/>
      <c r="O387" s="155"/>
      <c r="P387" s="155"/>
      <c r="Q387" s="155"/>
      <c r="R387" s="155"/>
      <c r="S387" s="155"/>
      <c r="T387" s="155"/>
      <c r="U387" s="155"/>
      <c r="V387" s="155"/>
      <c r="W387" s="155"/>
      <c r="X387" s="155"/>
    </row>
    <row r="388" spans="1:24" ht="12.75" customHeight="1" x14ac:dyDescent="0.15">
      <c r="A388" s="146"/>
      <c r="B388" s="90"/>
      <c r="C388" s="150"/>
      <c r="D388" s="82"/>
      <c r="E388" s="82"/>
      <c r="F388" s="82"/>
      <c r="G388" s="155"/>
      <c r="H388" s="155"/>
      <c r="I388" s="155"/>
      <c r="J388" s="155"/>
      <c r="K388" s="155"/>
      <c r="L388" s="155"/>
      <c r="M388" s="155"/>
      <c r="N388" s="155"/>
      <c r="O388" s="155"/>
      <c r="P388" s="155"/>
      <c r="Q388" s="155"/>
      <c r="R388" s="155"/>
      <c r="S388" s="155"/>
      <c r="T388" s="155"/>
      <c r="U388" s="155"/>
      <c r="V388" s="155"/>
      <c r="W388" s="155"/>
      <c r="X388" s="155"/>
    </row>
    <row r="389" spans="1:24" ht="12.75" customHeight="1" x14ac:dyDescent="0.15">
      <c r="A389" s="146"/>
      <c r="B389" s="90"/>
      <c r="C389" s="150"/>
      <c r="D389" s="82"/>
      <c r="E389" s="82"/>
      <c r="F389" s="82"/>
      <c r="G389" s="155"/>
      <c r="H389" s="155"/>
      <c r="I389" s="155"/>
      <c r="J389" s="155"/>
      <c r="K389" s="155"/>
      <c r="L389" s="155"/>
      <c r="M389" s="155"/>
      <c r="N389" s="155"/>
      <c r="O389" s="155"/>
      <c r="P389" s="155"/>
      <c r="Q389" s="155"/>
      <c r="R389" s="155"/>
      <c r="S389" s="155"/>
      <c r="T389" s="155"/>
      <c r="U389" s="155"/>
      <c r="V389" s="155"/>
      <c r="W389" s="155"/>
      <c r="X389" s="155"/>
    </row>
    <row r="390" spans="1:24" ht="12.75" customHeight="1" x14ac:dyDescent="0.15">
      <c r="A390" s="146"/>
      <c r="B390" s="90"/>
      <c r="C390" s="150"/>
      <c r="D390" s="82"/>
      <c r="E390" s="82"/>
      <c r="F390" s="82"/>
      <c r="G390" s="155"/>
      <c r="H390" s="155"/>
      <c r="I390" s="155"/>
      <c r="J390" s="155"/>
      <c r="K390" s="155"/>
      <c r="L390" s="155"/>
      <c r="M390" s="155"/>
      <c r="N390" s="155"/>
      <c r="O390" s="155"/>
      <c r="P390" s="155"/>
      <c r="Q390" s="155"/>
      <c r="R390" s="155"/>
      <c r="S390" s="155"/>
      <c r="T390" s="155"/>
      <c r="U390" s="155"/>
      <c r="V390" s="155"/>
      <c r="W390" s="155"/>
      <c r="X390" s="155"/>
    </row>
    <row r="391" spans="1:24" ht="12.75" customHeight="1" x14ac:dyDescent="0.15">
      <c r="A391" s="146"/>
      <c r="B391" s="90"/>
      <c r="C391" s="150"/>
      <c r="D391" s="82"/>
      <c r="E391" s="82"/>
      <c r="F391" s="82"/>
      <c r="G391" s="155"/>
      <c r="H391" s="155"/>
      <c r="I391" s="155"/>
      <c r="J391" s="155"/>
      <c r="K391" s="155"/>
      <c r="L391" s="155"/>
      <c r="M391" s="155"/>
      <c r="N391" s="155"/>
      <c r="O391" s="155"/>
      <c r="P391" s="155"/>
      <c r="Q391" s="155"/>
      <c r="R391" s="155"/>
      <c r="S391" s="155"/>
      <c r="T391" s="155"/>
      <c r="U391" s="155"/>
      <c r="V391" s="155"/>
      <c r="W391" s="155"/>
      <c r="X391" s="155"/>
    </row>
    <row r="392" spans="1:24" ht="12.75" customHeight="1" x14ac:dyDescent="0.15">
      <c r="A392" s="146"/>
      <c r="B392" s="90"/>
      <c r="C392" s="150"/>
      <c r="D392" s="82"/>
      <c r="E392" s="82"/>
      <c r="F392" s="82"/>
      <c r="G392" s="155"/>
      <c r="H392" s="155"/>
      <c r="I392" s="155"/>
      <c r="J392" s="155"/>
      <c r="K392" s="155"/>
      <c r="L392" s="155"/>
      <c r="M392" s="155"/>
      <c r="N392" s="155"/>
      <c r="O392" s="155"/>
      <c r="P392" s="155"/>
      <c r="Q392" s="155"/>
      <c r="R392" s="155"/>
      <c r="S392" s="155"/>
      <c r="T392" s="155"/>
      <c r="U392" s="155"/>
      <c r="V392" s="155"/>
      <c r="W392" s="155"/>
      <c r="X392" s="155"/>
    </row>
    <row r="393" spans="1:24" ht="12.75" customHeight="1" x14ac:dyDescent="0.15">
      <c r="A393" s="146"/>
      <c r="B393" s="90"/>
      <c r="C393" s="150"/>
      <c r="D393" s="82"/>
      <c r="E393" s="82"/>
      <c r="F393" s="82"/>
      <c r="G393" s="155"/>
      <c r="H393" s="155"/>
      <c r="I393" s="155"/>
      <c r="J393" s="155"/>
      <c r="K393" s="155"/>
      <c r="L393" s="155"/>
      <c r="M393" s="155"/>
      <c r="N393" s="155"/>
      <c r="O393" s="155"/>
      <c r="P393" s="155"/>
      <c r="Q393" s="155"/>
      <c r="R393" s="155"/>
      <c r="S393" s="155"/>
      <c r="T393" s="155"/>
      <c r="U393" s="155"/>
      <c r="V393" s="155"/>
      <c r="W393" s="155"/>
      <c r="X393" s="155"/>
    </row>
    <row r="394" spans="1:24" ht="12.75" customHeight="1" x14ac:dyDescent="0.15">
      <c r="A394" s="146"/>
      <c r="B394" s="90"/>
      <c r="C394" s="150"/>
      <c r="D394" s="82"/>
      <c r="E394" s="82"/>
      <c r="F394" s="82"/>
      <c r="G394" s="155"/>
      <c r="H394" s="155"/>
      <c r="I394" s="155"/>
      <c r="J394" s="155"/>
      <c r="K394" s="155"/>
      <c r="L394" s="155"/>
      <c r="M394" s="155"/>
      <c r="N394" s="155"/>
      <c r="O394" s="155"/>
      <c r="P394" s="155"/>
      <c r="Q394" s="155"/>
      <c r="R394" s="155"/>
      <c r="S394" s="155"/>
      <c r="T394" s="155"/>
      <c r="U394" s="155"/>
      <c r="V394" s="155"/>
      <c r="W394" s="155"/>
      <c r="X394" s="155"/>
    </row>
    <row r="395" spans="1:24" ht="12.75" customHeight="1" x14ac:dyDescent="0.15">
      <c r="A395" s="146"/>
      <c r="B395" s="90"/>
      <c r="C395" s="150"/>
      <c r="D395" s="82"/>
      <c r="E395" s="82"/>
      <c r="F395" s="82"/>
      <c r="G395" s="155"/>
      <c r="H395" s="155"/>
      <c r="I395" s="155"/>
      <c r="J395" s="155"/>
      <c r="K395" s="155"/>
      <c r="L395" s="155"/>
      <c r="M395" s="155"/>
      <c r="N395" s="155"/>
      <c r="O395" s="155"/>
      <c r="P395" s="155"/>
      <c r="Q395" s="155"/>
      <c r="R395" s="155"/>
      <c r="S395" s="155"/>
      <c r="T395" s="155"/>
      <c r="U395" s="155"/>
      <c r="V395" s="155"/>
      <c r="W395" s="155"/>
      <c r="X395" s="155"/>
    </row>
    <row r="396" spans="1:24" ht="12.75" customHeight="1" x14ac:dyDescent="0.15">
      <c r="A396" s="146"/>
      <c r="B396" s="90"/>
      <c r="C396" s="150"/>
      <c r="D396" s="82"/>
      <c r="E396" s="82"/>
      <c r="F396" s="82"/>
      <c r="G396" s="155"/>
      <c r="H396" s="155"/>
      <c r="I396" s="155"/>
      <c r="J396" s="155"/>
      <c r="K396" s="155"/>
      <c r="L396" s="155"/>
      <c r="M396" s="155"/>
      <c r="N396" s="155"/>
      <c r="O396" s="155"/>
      <c r="P396" s="155"/>
      <c r="Q396" s="155"/>
      <c r="R396" s="155"/>
      <c r="S396" s="155"/>
      <c r="T396" s="155"/>
      <c r="U396" s="155"/>
      <c r="V396" s="155"/>
      <c r="W396" s="155"/>
      <c r="X396" s="155"/>
    </row>
    <row r="397" spans="1:24" ht="12.75" customHeight="1" x14ac:dyDescent="0.15">
      <c r="A397" s="146"/>
      <c r="B397" s="90"/>
      <c r="C397" s="150"/>
      <c r="D397" s="82"/>
      <c r="E397" s="82"/>
      <c r="F397" s="82"/>
      <c r="G397" s="155"/>
      <c r="H397" s="155"/>
      <c r="I397" s="155"/>
      <c r="J397" s="155"/>
      <c r="K397" s="155"/>
      <c r="L397" s="155"/>
      <c r="M397" s="155"/>
      <c r="N397" s="155"/>
      <c r="O397" s="155"/>
      <c r="P397" s="155"/>
      <c r="Q397" s="155"/>
      <c r="R397" s="155"/>
      <c r="S397" s="155"/>
      <c r="T397" s="155"/>
      <c r="U397" s="155"/>
      <c r="V397" s="155"/>
      <c r="W397" s="155"/>
      <c r="X397" s="155"/>
    </row>
    <row r="398" spans="1:24" ht="12.75" customHeight="1" x14ac:dyDescent="0.15">
      <c r="A398" s="146"/>
      <c r="B398" s="90"/>
      <c r="C398" s="150"/>
      <c r="D398" s="82"/>
      <c r="E398" s="82"/>
      <c r="F398" s="82"/>
      <c r="G398" s="155"/>
      <c r="H398" s="155"/>
      <c r="I398" s="155"/>
      <c r="J398" s="155"/>
      <c r="K398" s="155"/>
      <c r="L398" s="155"/>
      <c r="M398" s="155"/>
      <c r="N398" s="155"/>
      <c r="O398" s="155"/>
      <c r="P398" s="155"/>
      <c r="Q398" s="155"/>
      <c r="R398" s="155"/>
      <c r="S398" s="155"/>
      <c r="T398" s="155"/>
      <c r="U398" s="155"/>
      <c r="V398" s="155"/>
      <c r="W398" s="155"/>
      <c r="X398" s="155"/>
    </row>
    <row r="399" spans="1:24" ht="12.75" customHeight="1" x14ac:dyDescent="0.15">
      <c r="A399" s="146"/>
      <c r="B399" s="90"/>
      <c r="C399" s="150"/>
      <c r="D399" s="82"/>
      <c r="E399" s="82"/>
      <c r="F399" s="82"/>
      <c r="G399" s="155"/>
      <c r="H399" s="155"/>
      <c r="I399" s="155"/>
      <c r="J399" s="155"/>
      <c r="K399" s="155"/>
      <c r="L399" s="155"/>
      <c r="M399" s="155"/>
      <c r="N399" s="155"/>
      <c r="O399" s="155"/>
      <c r="P399" s="155"/>
      <c r="Q399" s="155"/>
      <c r="R399" s="155"/>
      <c r="S399" s="155"/>
      <c r="T399" s="155"/>
      <c r="U399" s="155"/>
      <c r="V399" s="155"/>
      <c r="W399" s="155"/>
      <c r="X399" s="155"/>
    </row>
    <row r="400" spans="1:24" ht="12.75" customHeight="1" x14ac:dyDescent="0.15">
      <c r="A400" s="146"/>
      <c r="B400" s="90"/>
      <c r="C400" s="150"/>
      <c r="D400" s="82"/>
      <c r="E400" s="82"/>
      <c r="F400" s="82"/>
      <c r="G400" s="155"/>
      <c r="H400" s="155"/>
      <c r="I400" s="155"/>
      <c r="J400" s="155"/>
      <c r="K400" s="155"/>
      <c r="L400" s="155"/>
      <c r="M400" s="155"/>
      <c r="N400" s="155"/>
      <c r="O400" s="155"/>
      <c r="P400" s="155"/>
      <c r="Q400" s="155"/>
      <c r="R400" s="155"/>
      <c r="S400" s="155"/>
      <c r="T400" s="155"/>
      <c r="U400" s="155"/>
      <c r="V400" s="155"/>
      <c r="W400" s="155"/>
      <c r="X400" s="155"/>
    </row>
    <row r="401" spans="1:24" ht="12.75" customHeight="1" x14ac:dyDescent="0.15">
      <c r="A401" s="146"/>
      <c r="B401" s="90"/>
      <c r="C401" s="150"/>
      <c r="D401" s="82"/>
      <c r="E401" s="82"/>
      <c r="F401" s="82"/>
      <c r="G401" s="155"/>
      <c r="H401" s="155"/>
      <c r="I401" s="155"/>
      <c r="J401" s="155"/>
      <c r="K401" s="155"/>
      <c r="L401" s="155"/>
      <c r="M401" s="155"/>
      <c r="N401" s="155"/>
      <c r="O401" s="155"/>
      <c r="P401" s="155"/>
      <c r="Q401" s="155"/>
      <c r="R401" s="155"/>
      <c r="S401" s="155"/>
      <c r="T401" s="155"/>
      <c r="U401" s="155"/>
      <c r="V401" s="155"/>
      <c r="W401" s="155"/>
      <c r="X401" s="155"/>
    </row>
    <row r="402" spans="1:24" ht="12.75" customHeight="1" x14ac:dyDescent="0.15">
      <c r="A402" s="146"/>
      <c r="B402" s="90"/>
      <c r="C402" s="150"/>
      <c r="D402" s="82"/>
      <c r="E402" s="82"/>
      <c r="F402" s="82"/>
      <c r="G402" s="155"/>
      <c r="H402" s="155"/>
      <c r="I402" s="155"/>
      <c r="J402" s="155"/>
      <c r="K402" s="155"/>
      <c r="L402" s="155"/>
      <c r="M402" s="155"/>
      <c r="N402" s="155"/>
      <c r="O402" s="155"/>
      <c r="P402" s="155"/>
      <c r="Q402" s="155"/>
      <c r="R402" s="155"/>
      <c r="S402" s="155"/>
      <c r="T402" s="155"/>
      <c r="U402" s="155"/>
      <c r="V402" s="155"/>
      <c r="W402" s="155"/>
      <c r="X402" s="155"/>
    </row>
    <row r="403" spans="1:24" ht="12.75" customHeight="1" x14ac:dyDescent="0.15">
      <c r="A403" s="146"/>
      <c r="B403" s="90"/>
      <c r="C403" s="150"/>
      <c r="D403" s="82"/>
      <c r="E403" s="82"/>
      <c r="F403" s="82"/>
      <c r="G403" s="155"/>
      <c r="H403" s="155"/>
      <c r="I403" s="155"/>
      <c r="J403" s="155"/>
      <c r="K403" s="155"/>
      <c r="L403" s="155"/>
      <c r="M403" s="155"/>
      <c r="N403" s="155"/>
      <c r="O403" s="155"/>
      <c r="P403" s="155"/>
      <c r="Q403" s="155"/>
      <c r="R403" s="155"/>
      <c r="S403" s="155"/>
      <c r="T403" s="155"/>
      <c r="U403" s="155"/>
      <c r="V403" s="155"/>
      <c r="W403" s="155"/>
      <c r="X403" s="155"/>
    </row>
    <row r="404" spans="1:24" ht="12.75" customHeight="1" x14ac:dyDescent="0.15">
      <c r="A404" s="146"/>
      <c r="B404" s="90"/>
      <c r="C404" s="150"/>
      <c r="D404" s="82"/>
      <c r="E404" s="82"/>
      <c r="F404" s="82"/>
      <c r="G404" s="155"/>
      <c r="H404" s="155"/>
      <c r="I404" s="155"/>
      <c r="J404" s="155"/>
      <c r="K404" s="155"/>
      <c r="L404" s="155"/>
      <c r="M404" s="155"/>
      <c r="N404" s="155"/>
      <c r="O404" s="155"/>
      <c r="P404" s="155"/>
      <c r="Q404" s="155"/>
      <c r="R404" s="155"/>
      <c r="S404" s="155"/>
      <c r="T404" s="155"/>
      <c r="U404" s="155"/>
      <c r="V404" s="155"/>
      <c r="W404" s="155"/>
      <c r="X404" s="155"/>
    </row>
    <row r="405" spans="1:24" ht="12.75" customHeight="1" x14ac:dyDescent="0.15">
      <c r="A405" s="146"/>
      <c r="B405" s="90"/>
      <c r="C405" s="150"/>
      <c r="D405" s="82"/>
      <c r="E405" s="82"/>
      <c r="F405" s="82"/>
      <c r="G405" s="155"/>
      <c r="H405" s="155"/>
      <c r="I405" s="155"/>
      <c r="J405" s="155"/>
      <c r="K405" s="155"/>
      <c r="L405" s="155"/>
      <c r="M405" s="155"/>
      <c r="N405" s="155"/>
      <c r="O405" s="155"/>
      <c r="P405" s="155"/>
      <c r="Q405" s="155"/>
      <c r="R405" s="155"/>
      <c r="S405" s="155"/>
      <c r="T405" s="155"/>
      <c r="U405" s="155"/>
      <c r="V405" s="155"/>
      <c r="W405" s="155"/>
      <c r="X405" s="155"/>
    </row>
    <row r="406" spans="1:24" ht="12.75" customHeight="1" x14ac:dyDescent="0.15">
      <c r="A406" s="146"/>
      <c r="B406" s="90"/>
      <c r="C406" s="150"/>
      <c r="D406" s="82"/>
      <c r="E406" s="82"/>
      <c r="F406" s="82"/>
      <c r="G406" s="155"/>
      <c r="H406" s="155"/>
      <c r="I406" s="155"/>
      <c r="J406" s="155"/>
      <c r="K406" s="155"/>
      <c r="L406" s="155"/>
      <c r="M406" s="155"/>
      <c r="N406" s="155"/>
      <c r="O406" s="155"/>
      <c r="P406" s="155"/>
      <c r="Q406" s="155"/>
      <c r="R406" s="155"/>
      <c r="S406" s="155"/>
      <c r="T406" s="155"/>
      <c r="U406" s="155"/>
      <c r="V406" s="155"/>
      <c r="W406" s="155"/>
      <c r="X406" s="155"/>
    </row>
    <row r="407" spans="1:24" ht="12.75" customHeight="1" x14ac:dyDescent="0.15">
      <c r="A407" s="146"/>
      <c r="B407" s="90"/>
      <c r="C407" s="150"/>
      <c r="D407" s="82"/>
      <c r="E407" s="82"/>
      <c r="F407" s="82"/>
      <c r="G407" s="155"/>
      <c r="H407" s="155"/>
      <c r="I407" s="155"/>
      <c r="J407" s="155"/>
      <c r="K407" s="155"/>
      <c r="L407" s="155"/>
      <c r="M407" s="155"/>
      <c r="N407" s="155"/>
      <c r="O407" s="155"/>
      <c r="P407" s="155"/>
      <c r="Q407" s="155"/>
      <c r="R407" s="155"/>
      <c r="S407" s="155"/>
      <c r="T407" s="155"/>
      <c r="U407" s="155"/>
      <c r="V407" s="155"/>
      <c r="W407" s="155"/>
      <c r="X407" s="155"/>
    </row>
    <row r="408" spans="1:24" ht="12.75" customHeight="1" x14ac:dyDescent="0.15">
      <c r="A408" s="146"/>
      <c r="B408" s="90"/>
      <c r="C408" s="150"/>
      <c r="D408" s="82"/>
      <c r="E408" s="82"/>
      <c r="F408" s="82"/>
      <c r="G408" s="155"/>
      <c r="H408" s="155"/>
      <c r="I408" s="155"/>
      <c r="J408" s="155"/>
      <c r="K408" s="155"/>
      <c r="L408" s="155"/>
      <c r="M408" s="155"/>
      <c r="N408" s="155"/>
      <c r="O408" s="155"/>
      <c r="P408" s="155"/>
      <c r="Q408" s="155"/>
      <c r="R408" s="155"/>
      <c r="S408" s="155"/>
      <c r="T408" s="155"/>
      <c r="U408" s="155"/>
      <c r="V408" s="155"/>
      <c r="W408" s="155"/>
      <c r="X408" s="155"/>
    </row>
    <row r="409" spans="1:24" ht="12.75" customHeight="1" x14ac:dyDescent="0.15">
      <c r="A409" s="146"/>
      <c r="B409" s="90"/>
      <c r="C409" s="150"/>
      <c r="D409" s="82"/>
      <c r="E409" s="82"/>
      <c r="F409" s="82"/>
      <c r="G409" s="155"/>
      <c r="H409" s="155"/>
      <c r="I409" s="155"/>
      <c r="J409" s="155"/>
      <c r="K409" s="155"/>
      <c r="L409" s="155"/>
      <c r="M409" s="155"/>
      <c r="N409" s="155"/>
      <c r="O409" s="155"/>
      <c r="P409" s="155"/>
      <c r="Q409" s="155"/>
      <c r="R409" s="155"/>
      <c r="S409" s="155"/>
      <c r="T409" s="155"/>
      <c r="U409" s="155"/>
      <c r="V409" s="155"/>
      <c r="W409" s="155"/>
      <c r="X409" s="155"/>
    </row>
    <row r="410" spans="1:24" ht="12.75" customHeight="1" x14ac:dyDescent="0.15">
      <c r="A410" s="146"/>
      <c r="B410" s="90"/>
      <c r="C410" s="150"/>
      <c r="D410" s="82"/>
      <c r="E410" s="82"/>
      <c r="F410" s="82"/>
      <c r="G410" s="155"/>
      <c r="H410" s="155"/>
      <c r="I410" s="155"/>
      <c r="J410" s="155"/>
      <c r="K410" s="155"/>
      <c r="L410" s="155"/>
      <c r="M410" s="155"/>
      <c r="N410" s="155"/>
      <c r="O410" s="155"/>
      <c r="P410" s="155"/>
      <c r="Q410" s="155"/>
      <c r="R410" s="155"/>
      <c r="S410" s="155"/>
      <c r="T410" s="155"/>
      <c r="U410" s="155"/>
      <c r="V410" s="155"/>
      <c r="W410" s="155"/>
      <c r="X410" s="155"/>
    </row>
    <row r="411" spans="1:24" ht="12.75" customHeight="1" x14ac:dyDescent="0.15">
      <c r="A411" s="146"/>
      <c r="B411" s="90"/>
      <c r="C411" s="150"/>
      <c r="D411" s="82"/>
      <c r="E411" s="82"/>
      <c r="F411" s="82"/>
      <c r="G411" s="155"/>
      <c r="H411" s="155"/>
      <c r="I411" s="155"/>
      <c r="J411" s="155"/>
      <c r="K411" s="155"/>
      <c r="L411" s="155"/>
      <c r="M411" s="155"/>
      <c r="N411" s="155"/>
      <c r="O411" s="155"/>
      <c r="P411" s="155"/>
      <c r="Q411" s="155"/>
      <c r="R411" s="155"/>
      <c r="S411" s="155"/>
      <c r="T411" s="155"/>
      <c r="U411" s="155"/>
      <c r="V411" s="155"/>
      <c r="W411" s="155"/>
      <c r="X411" s="155"/>
    </row>
    <row r="412" spans="1:24" ht="12.75" customHeight="1" x14ac:dyDescent="0.15">
      <c r="A412" s="146"/>
      <c r="B412" s="90"/>
      <c r="C412" s="150"/>
      <c r="D412" s="82"/>
      <c r="E412" s="82"/>
      <c r="F412" s="82"/>
      <c r="G412" s="155"/>
      <c r="H412" s="155"/>
      <c r="I412" s="155"/>
      <c r="J412" s="155"/>
      <c r="K412" s="155"/>
      <c r="L412" s="155"/>
      <c r="M412" s="155"/>
      <c r="N412" s="155"/>
      <c r="O412" s="155"/>
      <c r="P412" s="155"/>
      <c r="Q412" s="155"/>
      <c r="R412" s="155"/>
      <c r="S412" s="155"/>
      <c r="T412" s="155"/>
      <c r="U412" s="155"/>
      <c r="V412" s="155"/>
      <c r="W412" s="155"/>
      <c r="X412" s="155"/>
    </row>
    <row r="413" spans="1:24" ht="12.75" customHeight="1" x14ac:dyDescent="0.15">
      <c r="A413" s="146"/>
      <c r="B413" s="90"/>
      <c r="C413" s="150"/>
      <c r="D413" s="82"/>
      <c r="E413" s="82"/>
      <c r="F413" s="82"/>
      <c r="G413" s="155"/>
      <c r="H413" s="155"/>
      <c r="I413" s="155"/>
      <c r="J413" s="155"/>
      <c r="K413" s="155"/>
      <c r="L413" s="155"/>
      <c r="M413" s="155"/>
      <c r="N413" s="155"/>
      <c r="O413" s="155"/>
      <c r="P413" s="155"/>
      <c r="Q413" s="155"/>
      <c r="R413" s="155"/>
      <c r="S413" s="155"/>
      <c r="T413" s="155"/>
      <c r="U413" s="155"/>
      <c r="V413" s="155"/>
      <c r="W413" s="155"/>
      <c r="X413" s="155"/>
    </row>
    <row r="414" spans="1:24" ht="12.75" customHeight="1" x14ac:dyDescent="0.15">
      <c r="A414" s="146"/>
      <c r="B414" s="90"/>
      <c r="C414" s="150"/>
      <c r="D414" s="82"/>
      <c r="E414" s="82"/>
      <c r="F414" s="82"/>
      <c r="G414" s="155"/>
      <c r="H414" s="155"/>
      <c r="I414" s="155"/>
      <c r="J414" s="155"/>
      <c r="K414" s="155"/>
      <c r="L414" s="155"/>
      <c r="M414" s="155"/>
      <c r="N414" s="155"/>
      <c r="O414" s="155"/>
      <c r="P414" s="155"/>
      <c r="Q414" s="155"/>
      <c r="R414" s="155"/>
      <c r="S414" s="155"/>
      <c r="T414" s="155"/>
      <c r="U414" s="155"/>
      <c r="V414" s="155"/>
      <c r="W414" s="155"/>
      <c r="X414" s="155"/>
    </row>
    <row r="415" spans="1:24" ht="12.75" customHeight="1" x14ac:dyDescent="0.15">
      <c r="A415" s="146"/>
      <c r="B415" s="90"/>
      <c r="C415" s="150"/>
      <c r="D415" s="82"/>
      <c r="E415" s="82"/>
      <c r="F415" s="82"/>
      <c r="G415" s="155"/>
      <c r="H415" s="155"/>
      <c r="I415" s="155"/>
      <c r="J415" s="155"/>
      <c r="K415" s="155"/>
      <c r="L415" s="155"/>
      <c r="M415" s="155"/>
      <c r="N415" s="155"/>
      <c r="O415" s="155"/>
      <c r="P415" s="155"/>
      <c r="Q415" s="155"/>
      <c r="R415" s="155"/>
      <c r="S415" s="155"/>
      <c r="T415" s="155"/>
      <c r="U415" s="155"/>
      <c r="V415" s="155"/>
      <c r="W415" s="155"/>
      <c r="X415" s="155"/>
    </row>
    <row r="416" spans="1:24" ht="12.75" customHeight="1" x14ac:dyDescent="0.15">
      <c r="A416" s="146"/>
      <c r="B416" s="90"/>
      <c r="C416" s="150"/>
      <c r="D416" s="82"/>
      <c r="E416" s="82"/>
      <c r="F416" s="82"/>
      <c r="G416" s="155"/>
      <c r="H416" s="155"/>
      <c r="I416" s="155"/>
      <c r="J416" s="155"/>
      <c r="K416" s="155"/>
      <c r="L416" s="155"/>
      <c r="M416" s="155"/>
      <c r="N416" s="155"/>
      <c r="O416" s="155"/>
      <c r="P416" s="155"/>
      <c r="Q416" s="155"/>
      <c r="R416" s="155"/>
      <c r="S416" s="155"/>
      <c r="T416" s="155"/>
      <c r="U416" s="155"/>
      <c r="V416" s="155"/>
      <c r="W416" s="155"/>
      <c r="X416" s="155"/>
    </row>
    <row r="417" spans="1:24" ht="12.75" customHeight="1" x14ac:dyDescent="0.15">
      <c r="A417" s="146"/>
      <c r="B417" s="90"/>
      <c r="C417" s="150"/>
      <c r="D417" s="82"/>
      <c r="E417" s="82"/>
      <c r="F417" s="82"/>
      <c r="G417" s="155"/>
      <c r="H417" s="155"/>
      <c r="I417" s="155"/>
      <c r="J417" s="155"/>
      <c r="K417" s="155"/>
      <c r="L417" s="155"/>
      <c r="M417" s="155"/>
      <c r="N417" s="155"/>
      <c r="O417" s="155"/>
      <c r="P417" s="155"/>
      <c r="Q417" s="155"/>
      <c r="R417" s="155"/>
      <c r="S417" s="155"/>
      <c r="T417" s="155"/>
      <c r="U417" s="155"/>
      <c r="V417" s="155"/>
      <c r="W417" s="155"/>
      <c r="X417" s="155"/>
    </row>
    <row r="418" spans="1:24" ht="12.75" customHeight="1" x14ac:dyDescent="0.15">
      <c r="A418" s="146"/>
      <c r="B418" s="90"/>
      <c r="C418" s="150"/>
      <c r="D418" s="82"/>
      <c r="E418" s="82"/>
      <c r="F418" s="82"/>
      <c r="G418" s="155"/>
      <c r="H418" s="155"/>
      <c r="I418" s="155"/>
      <c r="J418" s="155"/>
      <c r="K418" s="155"/>
      <c r="L418" s="155"/>
      <c r="M418" s="155"/>
      <c r="N418" s="155"/>
      <c r="O418" s="155"/>
      <c r="P418" s="155"/>
      <c r="Q418" s="155"/>
      <c r="R418" s="155"/>
      <c r="S418" s="155"/>
      <c r="T418" s="155"/>
      <c r="U418" s="155"/>
      <c r="V418" s="155"/>
      <c r="W418" s="155"/>
      <c r="X418" s="155"/>
    </row>
    <row r="419" spans="1:24" ht="12.75" customHeight="1" x14ac:dyDescent="0.15">
      <c r="A419" s="146"/>
      <c r="B419" s="90"/>
      <c r="C419" s="150"/>
      <c r="D419" s="82"/>
      <c r="E419" s="82"/>
      <c r="F419" s="82"/>
      <c r="G419" s="155"/>
      <c r="H419" s="155"/>
      <c r="I419" s="155"/>
      <c r="J419" s="155"/>
      <c r="K419" s="155"/>
      <c r="L419" s="155"/>
      <c r="M419" s="155"/>
      <c r="N419" s="155"/>
      <c r="O419" s="155"/>
      <c r="P419" s="155"/>
      <c r="Q419" s="155"/>
      <c r="R419" s="155"/>
      <c r="S419" s="155"/>
      <c r="T419" s="155"/>
      <c r="U419" s="155"/>
      <c r="V419" s="155"/>
      <c r="W419" s="155"/>
      <c r="X419" s="155"/>
    </row>
    <row r="420" spans="1:24" ht="12.75" customHeight="1" x14ac:dyDescent="0.15">
      <c r="A420" s="146"/>
      <c r="B420" s="90"/>
      <c r="C420" s="150"/>
      <c r="D420" s="82"/>
      <c r="E420" s="82"/>
      <c r="F420" s="82"/>
      <c r="G420" s="155"/>
      <c r="H420" s="155"/>
      <c r="I420" s="155"/>
      <c r="J420" s="155"/>
      <c r="K420" s="155"/>
      <c r="L420" s="155"/>
      <c r="M420" s="155"/>
      <c r="N420" s="155"/>
      <c r="O420" s="155"/>
      <c r="P420" s="155"/>
      <c r="Q420" s="155"/>
      <c r="R420" s="155"/>
      <c r="S420" s="155"/>
      <c r="T420" s="155"/>
      <c r="U420" s="155"/>
      <c r="V420" s="155"/>
      <c r="W420" s="155"/>
      <c r="X420" s="155"/>
    </row>
    <row r="421" spans="1:24" ht="12.75" customHeight="1" x14ac:dyDescent="0.15">
      <c r="A421" s="146"/>
      <c r="B421" s="90"/>
      <c r="C421" s="150"/>
      <c r="D421" s="82"/>
      <c r="E421" s="82"/>
      <c r="F421" s="82"/>
      <c r="G421" s="155"/>
      <c r="H421" s="155"/>
      <c r="I421" s="155"/>
      <c r="J421" s="155"/>
      <c r="K421" s="155"/>
      <c r="L421" s="155"/>
      <c r="M421" s="155"/>
      <c r="N421" s="155"/>
      <c r="O421" s="155"/>
      <c r="P421" s="155"/>
      <c r="Q421" s="155"/>
      <c r="R421" s="155"/>
      <c r="S421" s="155"/>
      <c r="T421" s="155"/>
      <c r="U421" s="155"/>
      <c r="V421" s="155"/>
      <c r="W421" s="155"/>
      <c r="X421" s="155"/>
    </row>
    <row r="422" spans="1:24" ht="12.75" customHeight="1" x14ac:dyDescent="0.15">
      <c r="A422" s="146"/>
      <c r="B422" s="90"/>
      <c r="C422" s="150"/>
      <c r="D422" s="82"/>
      <c r="E422" s="82"/>
      <c r="F422" s="82"/>
      <c r="G422" s="155"/>
      <c r="H422" s="155"/>
      <c r="I422" s="155"/>
      <c r="J422" s="155"/>
      <c r="K422" s="155"/>
      <c r="L422" s="155"/>
      <c r="M422" s="155"/>
      <c r="N422" s="155"/>
      <c r="O422" s="155"/>
      <c r="P422" s="155"/>
      <c r="Q422" s="155"/>
      <c r="R422" s="155"/>
      <c r="S422" s="155"/>
      <c r="T422" s="155"/>
      <c r="U422" s="155"/>
      <c r="V422" s="155"/>
      <c r="W422" s="155"/>
      <c r="X422" s="155"/>
    </row>
    <row r="423" spans="1:24" ht="12.75" customHeight="1" x14ac:dyDescent="0.15">
      <c r="A423" s="146"/>
      <c r="B423" s="90"/>
      <c r="C423" s="150"/>
      <c r="D423" s="82"/>
      <c r="E423" s="82"/>
      <c r="F423" s="82"/>
      <c r="G423" s="155"/>
      <c r="H423" s="155"/>
      <c r="I423" s="155"/>
      <c r="J423" s="155"/>
      <c r="K423" s="155"/>
      <c r="L423" s="155"/>
      <c r="M423" s="155"/>
      <c r="N423" s="155"/>
      <c r="O423" s="155"/>
      <c r="P423" s="155"/>
      <c r="Q423" s="155"/>
      <c r="R423" s="155"/>
      <c r="S423" s="155"/>
      <c r="T423" s="155"/>
      <c r="U423" s="155"/>
      <c r="V423" s="155"/>
      <c r="W423" s="155"/>
      <c r="X423" s="155"/>
    </row>
    <row r="424" spans="1:24" ht="12.75" customHeight="1" x14ac:dyDescent="0.15">
      <c r="A424" s="146"/>
      <c r="B424" s="90"/>
      <c r="C424" s="150"/>
      <c r="D424" s="82"/>
      <c r="E424" s="82"/>
      <c r="F424" s="82"/>
      <c r="G424" s="155"/>
      <c r="H424" s="155"/>
      <c r="I424" s="155"/>
      <c r="J424" s="155"/>
      <c r="K424" s="155"/>
      <c r="L424" s="155"/>
      <c r="M424" s="155"/>
      <c r="N424" s="155"/>
      <c r="O424" s="155"/>
      <c r="P424" s="155"/>
      <c r="Q424" s="155"/>
      <c r="R424" s="155"/>
      <c r="S424" s="155"/>
      <c r="T424" s="155"/>
      <c r="U424" s="155"/>
      <c r="V424" s="155"/>
      <c r="W424" s="155"/>
      <c r="X424" s="155"/>
    </row>
    <row r="425" spans="1:24" ht="12.75" customHeight="1" x14ac:dyDescent="0.15">
      <c r="A425" s="146"/>
      <c r="B425" s="90"/>
      <c r="C425" s="150"/>
      <c r="D425" s="82"/>
      <c r="E425" s="82"/>
      <c r="F425" s="82"/>
      <c r="G425" s="155"/>
      <c r="H425" s="155"/>
      <c r="I425" s="155"/>
      <c r="J425" s="155"/>
      <c r="K425" s="155"/>
      <c r="L425" s="155"/>
      <c r="M425" s="155"/>
      <c r="N425" s="155"/>
      <c r="O425" s="155"/>
      <c r="P425" s="155"/>
      <c r="Q425" s="155"/>
      <c r="R425" s="155"/>
      <c r="S425" s="155"/>
      <c r="T425" s="155"/>
      <c r="U425" s="155"/>
      <c r="V425" s="155"/>
      <c r="W425" s="155"/>
      <c r="X425" s="155"/>
    </row>
    <row r="426" spans="1:24" ht="12.75" customHeight="1" x14ac:dyDescent="0.15">
      <c r="A426" s="146"/>
      <c r="B426" s="90"/>
      <c r="C426" s="150"/>
      <c r="D426" s="82"/>
      <c r="E426" s="82"/>
      <c r="F426" s="82"/>
      <c r="G426" s="155"/>
      <c r="H426" s="155"/>
      <c r="I426" s="155"/>
      <c r="J426" s="155"/>
      <c r="K426" s="155"/>
      <c r="L426" s="155"/>
      <c r="M426" s="155"/>
      <c r="N426" s="155"/>
      <c r="O426" s="155"/>
      <c r="P426" s="155"/>
      <c r="Q426" s="155"/>
      <c r="R426" s="155"/>
      <c r="S426" s="155"/>
      <c r="T426" s="155"/>
      <c r="U426" s="155"/>
      <c r="V426" s="155"/>
      <c r="W426" s="155"/>
      <c r="X426" s="155"/>
    </row>
    <row r="427" spans="1:24" ht="12.75" customHeight="1" x14ac:dyDescent="0.15">
      <c r="A427" s="146"/>
      <c r="B427" s="90"/>
      <c r="C427" s="150"/>
      <c r="D427" s="82"/>
      <c r="E427" s="82"/>
      <c r="F427" s="82"/>
      <c r="G427" s="155"/>
      <c r="H427" s="155"/>
      <c r="I427" s="155"/>
      <c r="J427" s="155"/>
      <c r="K427" s="155"/>
      <c r="L427" s="155"/>
      <c r="M427" s="155"/>
      <c r="N427" s="155"/>
      <c r="O427" s="155"/>
      <c r="P427" s="155"/>
      <c r="Q427" s="155"/>
      <c r="R427" s="155"/>
      <c r="S427" s="155"/>
      <c r="T427" s="155"/>
      <c r="U427" s="155"/>
      <c r="V427" s="155"/>
      <c r="W427" s="155"/>
      <c r="X427" s="155"/>
    </row>
    <row r="428" spans="1:24" ht="12.75" customHeight="1" x14ac:dyDescent="0.15">
      <c r="A428" s="146"/>
      <c r="B428" s="90"/>
      <c r="C428" s="150"/>
      <c r="D428" s="82"/>
      <c r="E428" s="82"/>
      <c r="F428" s="82"/>
      <c r="G428" s="155"/>
      <c r="H428" s="155"/>
      <c r="I428" s="155"/>
      <c r="J428" s="155"/>
      <c r="K428" s="155"/>
      <c r="L428" s="155"/>
      <c r="M428" s="155"/>
      <c r="N428" s="155"/>
      <c r="O428" s="155"/>
      <c r="P428" s="155"/>
      <c r="Q428" s="155"/>
      <c r="R428" s="155"/>
      <c r="S428" s="155"/>
      <c r="T428" s="155"/>
      <c r="U428" s="155"/>
      <c r="V428" s="155"/>
      <c r="W428" s="155"/>
      <c r="X428" s="155"/>
    </row>
    <row r="429" spans="1:24" ht="12.75" customHeight="1" x14ac:dyDescent="0.15">
      <c r="A429" s="146"/>
      <c r="B429" s="90"/>
      <c r="C429" s="150"/>
      <c r="D429" s="82"/>
      <c r="E429" s="82"/>
      <c r="F429" s="82"/>
      <c r="G429" s="155"/>
      <c r="H429" s="155"/>
      <c r="I429" s="155"/>
      <c r="J429" s="155"/>
      <c r="K429" s="155"/>
      <c r="L429" s="155"/>
      <c r="M429" s="155"/>
      <c r="N429" s="155"/>
      <c r="O429" s="155"/>
      <c r="P429" s="155"/>
      <c r="Q429" s="155"/>
      <c r="R429" s="155"/>
      <c r="S429" s="155"/>
      <c r="T429" s="155"/>
      <c r="U429" s="155"/>
      <c r="V429" s="155"/>
      <c r="W429" s="155"/>
      <c r="X429" s="155"/>
    </row>
    <row r="430" spans="1:24" ht="12.75" customHeight="1" x14ac:dyDescent="0.15">
      <c r="A430" s="146"/>
      <c r="B430" s="90"/>
      <c r="C430" s="150"/>
      <c r="D430" s="82"/>
      <c r="E430" s="82"/>
      <c r="F430" s="82"/>
      <c r="G430" s="155"/>
      <c r="H430" s="155"/>
      <c r="I430" s="155"/>
      <c r="J430" s="155"/>
      <c r="K430" s="155"/>
      <c r="L430" s="155"/>
      <c r="M430" s="155"/>
      <c r="N430" s="155"/>
      <c r="O430" s="155"/>
      <c r="P430" s="155"/>
      <c r="Q430" s="155"/>
      <c r="R430" s="155"/>
      <c r="S430" s="155"/>
      <c r="T430" s="155"/>
      <c r="U430" s="155"/>
      <c r="V430" s="155"/>
      <c r="W430" s="155"/>
      <c r="X430" s="155"/>
    </row>
    <row r="431" spans="1:24" ht="12.75" customHeight="1" x14ac:dyDescent="0.15">
      <c r="A431" s="146"/>
      <c r="B431" s="90"/>
      <c r="C431" s="150"/>
      <c r="D431" s="82"/>
      <c r="E431" s="82"/>
      <c r="F431" s="82"/>
      <c r="G431" s="155"/>
      <c r="H431" s="155"/>
      <c r="I431" s="155"/>
      <c r="J431" s="155"/>
      <c r="K431" s="155"/>
      <c r="L431" s="155"/>
      <c r="M431" s="155"/>
      <c r="N431" s="155"/>
      <c r="O431" s="155"/>
      <c r="P431" s="155"/>
      <c r="Q431" s="155"/>
      <c r="R431" s="155"/>
      <c r="S431" s="155"/>
      <c r="T431" s="155"/>
      <c r="U431" s="155"/>
      <c r="V431" s="155"/>
      <c r="W431" s="155"/>
      <c r="X431" s="155"/>
    </row>
    <row r="432" spans="1:24" ht="12.75" customHeight="1" x14ac:dyDescent="0.15">
      <c r="A432" s="146"/>
      <c r="B432" s="90"/>
      <c r="C432" s="150"/>
      <c r="D432" s="82"/>
      <c r="E432" s="82"/>
      <c r="F432" s="82"/>
      <c r="G432" s="155"/>
      <c r="H432" s="155"/>
      <c r="I432" s="155"/>
      <c r="J432" s="155"/>
      <c r="K432" s="155"/>
      <c r="L432" s="155"/>
      <c r="M432" s="155"/>
      <c r="N432" s="155"/>
      <c r="O432" s="155"/>
      <c r="P432" s="155"/>
      <c r="Q432" s="155"/>
      <c r="R432" s="155"/>
      <c r="S432" s="155"/>
      <c r="T432" s="155"/>
      <c r="U432" s="155"/>
      <c r="V432" s="155"/>
      <c r="W432" s="155"/>
      <c r="X432" s="155"/>
    </row>
    <row r="433" spans="1:24" ht="12.75" customHeight="1" x14ac:dyDescent="0.15">
      <c r="A433" s="146"/>
      <c r="B433" s="90"/>
      <c r="C433" s="150"/>
      <c r="D433" s="82"/>
      <c r="E433" s="82"/>
      <c r="F433" s="82"/>
      <c r="G433" s="155"/>
      <c r="H433" s="155"/>
      <c r="I433" s="155"/>
      <c r="J433" s="155"/>
      <c r="K433" s="155"/>
      <c r="L433" s="155"/>
      <c r="M433" s="155"/>
      <c r="N433" s="155"/>
      <c r="O433" s="155"/>
      <c r="P433" s="155"/>
      <c r="Q433" s="155"/>
      <c r="R433" s="155"/>
      <c r="S433" s="155"/>
      <c r="T433" s="155"/>
      <c r="U433" s="155"/>
      <c r="V433" s="155"/>
      <c r="W433" s="155"/>
      <c r="X433" s="155"/>
    </row>
    <row r="434" spans="1:24" ht="12.75" customHeight="1" x14ac:dyDescent="0.15">
      <c r="A434" s="146"/>
      <c r="B434" s="90"/>
      <c r="C434" s="150"/>
      <c r="D434" s="82"/>
      <c r="E434" s="82"/>
      <c r="F434" s="82"/>
      <c r="G434" s="155"/>
      <c r="H434" s="155"/>
      <c r="I434" s="155"/>
      <c r="J434" s="155"/>
      <c r="K434" s="155"/>
      <c r="L434" s="155"/>
      <c r="M434" s="155"/>
      <c r="N434" s="155"/>
      <c r="O434" s="155"/>
      <c r="P434" s="155"/>
      <c r="Q434" s="155"/>
      <c r="R434" s="155"/>
      <c r="S434" s="155"/>
      <c r="T434" s="155"/>
      <c r="U434" s="155"/>
      <c r="V434" s="155"/>
      <c r="W434" s="155"/>
      <c r="X434" s="155"/>
    </row>
    <row r="435" spans="1:24" ht="12.75" customHeight="1" x14ac:dyDescent="0.15">
      <c r="A435" s="146"/>
      <c r="B435" s="90"/>
      <c r="C435" s="150"/>
      <c r="D435" s="82"/>
      <c r="E435" s="82"/>
      <c r="F435" s="82"/>
      <c r="G435" s="155"/>
      <c r="H435" s="155"/>
      <c r="I435" s="155"/>
      <c r="J435" s="155"/>
      <c r="K435" s="155"/>
      <c r="L435" s="155"/>
      <c r="M435" s="155"/>
      <c r="N435" s="155"/>
      <c r="O435" s="155"/>
      <c r="P435" s="155"/>
      <c r="Q435" s="155"/>
      <c r="R435" s="155"/>
      <c r="S435" s="155"/>
      <c r="T435" s="155"/>
      <c r="U435" s="155"/>
      <c r="V435" s="155"/>
      <c r="W435" s="155"/>
      <c r="X435" s="155"/>
    </row>
    <row r="436" spans="1:24" ht="12.75" customHeight="1" x14ac:dyDescent="0.15">
      <c r="A436" s="146"/>
      <c r="B436" s="90"/>
      <c r="C436" s="150"/>
      <c r="D436" s="82"/>
      <c r="E436" s="82"/>
      <c r="F436" s="82"/>
      <c r="G436" s="155"/>
      <c r="H436" s="155"/>
      <c r="I436" s="155"/>
      <c r="J436" s="155"/>
      <c r="K436" s="155"/>
      <c r="L436" s="155"/>
      <c r="M436" s="155"/>
      <c r="N436" s="155"/>
      <c r="O436" s="155"/>
      <c r="P436" s="155"/>
      <c r="Q436" s="155"/>
      <c r="R436" s="155"/>
      <c r="S436" s="155"/>
      <c r="T436" s="155"/>
      <c r="U436" s="155"/>
      <c r="V436" s="155"/>
      <c r="W436" s="155"/>
      <c r="X436" s="155"/>
    </row>
    <row r="437" spans="1:24" ht="12.75" customHeight="1" x14ac:dyDescent="0.15">
      <c r="A437" s="146"/>
      <c r="B437" s="90"/>
      <c r="C437" s="150"/>
      <c r="D437" s="82"/>
      <c r="E437" s="82"/>
      <c r="F437" s="82"/>
      <c r="G437" s="155"/>
      <c r="H437" s="155"/>
      <c r="I437" s="155"/>
      <c r="J437" s="155"/>
      <c r="K437" s="155"/>
      <c r="L437" s="155"/>
      <c r="M437" s="155"/>
      <c r="N437" s="155"/>
      <c r="O437" s="155"/>
      <c r="P437" s="155"/>
      <c r="Q437" s="155"/>
      <c r="R437" s="155"/>
      <c r="S437" s="155"/>
      <c r="T437" s="155"/>
      <c r="U437" s="155"/>
      <c r="V437" s="155"/>
      <c r="W437" s="155"/>
      <c r="X437" s="155"/>
    </row>
    <row r="438" spans="1:24" ht="12.75" customHeight="1" x14ac:dyDescent="0.15">
      <c r="A438" s="146"/>
      <c r="B438" s="90"/>
      <c r="C438" s="150"/>
      <c r="D438" s="82"/>
      <c r="E438" s="82"/>
      <c r="F438" s="82"/>
      <c r="G438" s="155"/>
      <c r="H438" s="155"/>
      <c r="I438" s="155"/>
      <c r="J438" s="155"/>
      <c r="K438" s="155"/>
      <c r="L438" s="155"/>
      <c r="M438" s="155"/>
      <c r="N438" s="155"/>
      <c r="O438" s="155"/>
      <c r="P438" s="155"/>
      <c r="Q438" s="155"/>
      <c r="R438" s="155"/>
      <c r="S438" s="155"/>
      <c r="T438" s="155"/>
      <c r="U438" s="155"/>
      <c r="V438" s="155"/>
      <c r="W438" s="155"/>
      <c r="X438" s="155"/>
    </row>
    <row r="439" spans="1:24" ht="12.75" customHeight="1" x14ac:dyDescent="0.15">
      <c r="A439" s="146"/>
      <c r="B439" s="90"/>
      <c r="C439" s="150"/>
      <c r="D439" s="82"/>
      <c r="E439" s="82"/>
      <c r="F439" s="82"/>
      <c r="G439" s="155"/>
      <c r="H439" s="155"/>
      <c r="I439" s="155"/>
      <c r="J439" s="155"/>
      <c r="K439" s="155"/>
      <c r="L439" s="155"/>
      <c r="M439" s="155"/>
      <c r="N439" s="155"/>
      <c r="O439" s="155"/>
      <c r="P439" s="155"/>
      <c r="Q439" s="155"/>
      <c r="R439" s="155"/>
      <c r="S439" s="155"/>
      <c r="T439" s="155"/>
      <c r="U439" s="155"/>
      <c r="V439" s="155"/>
      <c r="W439" s="155"/>
      <c r="X439" s="155"/>
    </row>
    <row r="440" spans="1:24" ht="12.75" customHeight="1" x14ac:dyDescent="0.15">
      <c r="A440" s="146"/>
      <c r="B440" s="90"/>
      <c r="C440" s="150"/>
      <c r="D440" s="82"/>
      <c r="E440" s="82"/>
      <c r="F440" s="82"/>
      <c r="G440" s="155"/>
      <c r="H440" s="155"/>
      <c r="I440" s="155"/>
      <c r="J440" s="155"/>
      <c r="K440" s="155"/>
      <c r="L440" s="155"/>
      <c r="M440" s="155"/>
      <c r="N440" s="155"/>
      <c r="O440" s="155"/>
      <c r="P440" s="155"/>
      <c r="Q440" s="155"/>
      <c r="R440" s="155"/>
      <c r="S440" s="155"/>
      <c r="T440" s="155"/>
      <c r="U440" s="155"/>
      <c r="V440" s="155"/>
      <c r="W440" s="155"/>
      <c r="X440" s="155"/>
    </row>
    <row r="441" spans="1:24" ht="12.75" customHeight="1" x14ac:dyDescent="0.15">
      <c r="A441" s="146"/>
      <c r="B441" s="90"/>
      <c r="C441" s="150"/>
      <c r="D441" s="82"/>
      <c r="E441" s="82"/>
      <c r="F441" s="82"/>
      <c r="G441" s="155"/>
      <c r="H441" s="155"/>
      <c r="I441" s="155"/>
      <c r="J441" s="155"/>
      <c r="K441" s="155"/>
      <c r="L441" s="155"/>
      <c r="M441" s="155"/>
      <c r="N441" s="155"/>
      <c r="O441" s="155"/>
      <c r="P441" s="155"/>
      <c r="Q441" s="155"/>
      <c r="R441" s="155"/>
      <c r="S441" s="155"/>
      <c r="T441" s="155"/>
      <c r="U441" s="155"/>
      <c r="V441" s="155"/>
      <c r="W441" s="155"/>
      <c r="X441" s="155"/>
    </row>
    <row r="442" spans="1:24" ht="12.75" customHeight="1" x14ac:dyDescent="0.15">
      <c r="A442" s="146"/>
      <c r="B442" s="90"/>
      <c r="C442" s="150"/>
      <c r="D442" s="82"/>
      <c r="E442" s="82"/>
      <c r="F442" s="82"/>
      <c r="G442" s="155"/>
      <c r="H442" s="155"/>
      <c r="I442" s="155"/>
      <c r="J442" s="155"/>
      <c r="K442" s="155"/>
      <c r="L442" s="155"/>
      <c r="M442" s="155"/>
      <c r="N442" s="155"/>
      <c r="O442" s="155"/>
      <c r="P442" s="155"/>
      <c r="Q442" s="155"/>
      <c r="R442" s="155"/>
      <c r="S442" s="155"/>
      <c r="T442" s="155"/>
      <c r="U442" s="155"/>
      <c r="V442" s="155"/>
      <c r="W442" s="155"/>
      <c r="X442" s="155"/>
    </row>
    <row r="443" spans="1:24" ht="12.75" customHeight="1" x14ac:dyDescent="0.15">
      <c r="A443" s="146"/>
      <c r="B443" s="90"/>
      <c r="C443" s="150"/>
      <c r="D443" s="82"/>
      <c r="E443" s="82"/>
      <c r="F443" s="82"/>
      <c r="G443" s="155"/>
      <c r="H443" s="155"/>
      <c r="I443" s="155"/>
      <c r="J443" s="155"/>
      <c r="K443" s="155"/>
      <c r="L443" s="155"/>
      <c r="M443" s="155"/>
      <c r="N443" s="155"/>
      <c r="O443" s="155"/>
      <c r="P443" s="155"/>
      <c r="Q443" s="155"/>
      <c r="R443" s="155"/>
      <c r="S443" s="155"/>
      <c r="T443" s="155"/>
      <c r="U443" s="155"/>
      <c r="V443" s="155"/>
      <c r="W443" s="155"/>
      <c r="X443" s="155"/>
    </row>
    <row r="444" spans="1:24" ht="12.75" customHeight="1" x14ac:dyDescent="0.15">
      <c r="A444" s="146"/>
      <c r="B444" s="90"/>
      <c r="C444" s="150"/>
      <c r="D444" s="82"/>
      <c r="E444" s="82"/>
      <c r="F444" s="82"/>
      <c r="G444" s="155"/>
      <c r="H444" s="155"/>
      <c r="I444" s="155"/>
      <c r="J444" s="155"/>
      <c r="K444" s="155"/>
      <c r="L444" s="155"/>
      <c r="M444" s="155"/>
      <c r="N444" s="155"/>
      <c r="O444" s="155"/>
      <c r="P444" s="155"/>
      <c r="Q444" s="155"/>
      <c r="R444" s="155"/>
      <c r="S444" s="155"/>
      <c r="T444" s="155"/>
      <c r="U444" s="155"/>
      <c r="V444" s="155"/>
      <c r="W444" s="155"/>
      <c r="X444" s="155"/>
    </row>
    <row r="445" spans="1:24" ht="12.75" customHeight="1" x14ac:dyDescent="0.15">
      <c r="A445" s="146"/>
      <c r="B445" s="90"/>
      <c r="C445" s="150"/>
      <c r="D445" s="82"/>
      <c r="E445" s="82"/>
      <c r="F445" s="82"/>
      <c r="G445" s="155"/>
      <c r="H445" s="155"/>
      <c r="I445" s="155"/>
      <c r="J445" s="155"/>
      <c r="K445" s="155"/>
      <c r="L445" s="155"/>
      <c r="M445" s="155"/>
      <c r="N445" s="155"/>
      <c r="O445" s="155"/>
      <c r="P445" s="155"/>
      <c r="Q445" s="155"/>
      <c r="R445" s="155"/>
      <c r="S445" s="155"/>
      <c r="T445" s="155"/>
      <c r="U445" s="155"/>
      <c r="V445" s="155"/>
      <c r="W445" s="155"/>
      <c r="X445" s="155"/>
    </row>
    <row r="446" spans="1:24" ht="12.75" customHeight="1" x14ac:dyDescent="0.15">
      <c r="A446" s="146"/>
      <c r="B446" s="90"/>
      <c r="C446" s="150"/>
      <c r="D446" s="82"/>
      <c r="E446" s="82"/>
      <c r="F446" s="82"/>
      <c r="G446" s="155"/>
      <c r="H446" s="155"/>
      <c r="I446" s="155"/>
      <c r="J446" s="155"/>
      <c r="K446" s="155"/>
      <c r="L446" s="155"/>
      <c r="M446" s="155"/>
      <c r="N446" s="155"/>
      <c r="O446" s="155"/>
      <c r="P446" s="155"/>
      <c r="Q446" s="155"/>
      <c r="R446" s="155"/>
      <c r="S446" s="155"/>
      <c r="T446" s="155"/>
      <c r="U446" s="155"/>
      <c r="V446" s="155"/>
      <c r="W446" s="155"/>
      <c r="X446" s="155"/>
    </row>
    <row r="447" spans="1:24" ht="12.75" customHeight="1" x14ac:dyDescent="0.15">
      <c r="A447" s="146"/>
      <c r="B447" s="90"/>
      <c r="C447" s="150"/>
      <c r="D447" s="82"/>
      <c r="E447" s="82"/>
      <c r="F447" s="82"/>
      <c r="G447" s="155"/>
      <c r="H447" s="155"/>
      <c r="I447" s="155"/>
      <c r="J447" s="155"/>
      <c r="K447" s="155"/>
      <c r="L447" s="155"/>
      <c r="M447" s="155"/>
      <c r="N447" s="155"/>
      <c r="O447" s="155"/>
      <c r="P447" s="155"/>
      <c r="Q447" s="155"/>
      <c r="R447" s="155"/>
      <c r="S447" s="155"/>
      <c r="T447" s="155"/>
      <c r="U447" s="155"/>
      <c r="V447" s="155"/>
      <c r="W447" s="155"/>
      <c r="X447" s="155"/>
    </row>
    <row r="448" spans="1:24" ht="12.75" customHeight="1" x14ac:dyDescent="0.15">
      <c r="A448" s="146"/>
      <c r="B448" s="90"/>
      <c r="C448" s="150"/>
      <c r="D448" s="82"/>
      <c r="E448" s="82"/>
      <c r="F448" s="82"/>
      <c r="G448" s="155"/>
      <c r="H448" s="155"/>
      <c r="I448" s="155"/>
      <c r="J448" s="155"/>
      <c r="K448" s="155"/>
      <c r="L448" s="155"/>
      <c r="M448" s="155"/>
      <c r="N448" s="155"/>
      <c r="O448" s="155"/>
      <c r="P448" s="155"/>
      <c r="Q448" s="155"/>
      <c r="R448" s="155"/>
      <c r="S448" s="155"/>
      <c r="T448" s="155"/>
      <c r="U448" s="155"/>
      <c r="V448" s="155"/>
      <c r="W448" s="155"/>
      <c r="X448" s="155"/>
    </row>
    <row r="449" spans="1:24" ht="12.75" customHeight="1" x14ac:dyDescent="0.15">
      <c r="A449" s="146"/>
      <c r="B449" s="90"/>
      <c r="C449" s="150"/>
      <c r="D449" s="82"/>
      <c r="E449" s="82"/>
      <c r="F449" s="82"/>
      <c r="G449" s="155"/>
      <c r="H449" s="155"/>
      <c r="I449" s="155"/>
      <c r="J449" s="155"/>
      <c r="K449" s="155"/>
      <c r="L449" s="155"/>
      <c r="M449" s="155"/>
      <c r="N449" s="155"/>
      <c r="O449" s="155"/>
      <c r="P449" s="155"/>
      <c r="Q449" s="155"/>
      <c r="R449" s="155"/>
      <c r="S449" s="155"/>
      <c r="T449" s="155"/>
      <c r="U449" s="155"/>
      <c r="V449" s="155"/>
      <c r="W449" s="155"/>
      <c r="X449" s="155"/>
    </row>
    <row r="450" spans="1:24" ht="12.75" customHeight="1" x14ac:dyDescent="0.15">
      <c r="A450" s="146"/>
      <c r="B450" s="90"/>
      <c r="C450" s="150"/>
      <c r="D450" s="82"/>
      <c r="E450" s="82"/>
      <c r="F450" s="82"/>
      <c r="G450" s="155"/>
      <c r="H450" s="155"/>
      <c r="I450" s="155"/>
      <c r="J450" s="155"/>
      <c r="K450" s="155"/>
      <c r="L450" s="155"/>
      <c r="M450" s="155"/>
      <c r="N450" s="155"/>
      <c r="O450" s="155"/>
      <c r="P450" s="155"/>
      <c r="Q450" s="155"/>
      <c r="R450" s="155"/>
      <c r="S450" s="155"/>
      <c r="T450" s="155"/>
      <c r="U450" s="155"/>
      <c r="V450" s="155"/>
      <c r="W450" s="155"/>
      <c r="X450" s="155"/>
    </row>
    <row r="451" spans="1:24" ht="12.75" customHeight="1" x14ac:dyDescent="0.15">
      <c r="A451" s="146"/>
      <c r="B451" s="90"/>
      <c r="C451" s="150"/>
      <c r="D451" s="82"/>
      <c r="E451" s="82"/>
      <c r="F451" s="82"/>
      <c r="G451" s="155"/>
      <c r="H451" s="155"/>
      <c r="I451" s="155"/>
      <c r="J451" s="155"/>
      <c r="K451" s="155"/>
      <c r="L451" s="155"/>
      <c r="M451" s="155"/>
      <c r="N451" s="155"/>
      <c r="O451" s="155"/>
      <c r="P451" s="155"/>
      <c r="Q451" s="155"/>
      <c r="R451" s="155"/>
      <c r="S451" s="155"/>
      <c r="T451" s="155"/>
      <c r="U451" s="155"/>
      <c r="V451" s="155"/>
      <c r="W451" s="155"/>
      <c r="X451" s="155"/>
    </row>
    <row r="452" spans="1:24" ht="12.75" customHeight="1" x14ac:dyDescent="0.15">
      <c r="A452" s="146"/>
      <c r="B452" s="90"/>
      <c r="C452" s="150"/>
      <c r="D452" s="82"/>
      <c r="E452" s="82"/>
      <c r="F452" s="82"/>
      <c r="G452" s="155"/>
      <c r="H452" s="155"/>
      <c r="I452" s="155"/>
      <c r="J452" s="155"/>
      <c r="K452" s="155"/>
      <c r="L452" s="155"/>
      <c r="M452" s="155"/>
      <c r="N452" s="155"/>
      <c r="O452" s="155"/>
      <c r="P452" s="155"/>
      <c r="Q452" s="155"/>
      <c r="R452" s="155"/>
      <c r="S452" s="155"/>
      <c r="T452" s="155"/>
      <c r="U452" s="155"/>
      <c r="V452" s="155"/>
      <c r="W452" s="155"/>
      <c r="X452" s="155"/>
    </row>
    <row r="453" spans="1:24" ht="12.75" customHeight="1" x14ac:dyDescent="0.15">
      <c r="A453" s="146"/>
      <c r="B453" s="90"/>
      <c r="C453" s="150"/>
      <c r="D453" s="82"/>
      <c r="E453" s="82"/>
      <c r="F453" s="82"/>
      <c r="G453" s="155"/>
      <c r="H453" s="155"/>
      <c r="I453" s="155"/>
      <c r="J453" s="155"/>
      <c r="K453" s="155"/>
      <c r="L453" s="155"/>
      <c r="M453" s="155"/>
      <c r="N453" s="155"/>
      <c r="O453" s="155"/>
      <c r="P453" s="155"/>
      <c r="Q453" s="155"/>
      <c r="R453" s="155"/>
      <c r="S453" s="155"/>
      <c r="T453" s="155"/>
      <c r="U453" s="155"/>
      <c r="V453" s="155"/>
      <c r="W453" s="155"/>
      <c r="X453" s="155"/>
    </row>
    <row r="454" spans="1:24" ht="12.75" customHeight="1" x14ac:dyDescent="0.15">
      <c r="A454" s="146"/>
      <c r="B454" s="90"/>
      <c r="C454" s="150"/>
      <c r="D454" s="82"/>
      <c r="E454" s="82"/>
      <c r="F454" s="82"/>
      <c r="G454" s="155"/>
      <c r="H454" s="155"/>
      <c r="I454" s="155"/>
      <c r="J454" s="155"/>
      <c r="K454" s="155"/>
      <c r="L454" s="155"/>
      <c r="M454" s="155"/>
      <c r="N454" s="155"/>
      <c r="O454" s="155"/>
      <c r="P454" s="155"/>
      <c r="Q454" s="155"/>
      <c r="R454" s="155"/>
      <c r="S454" s="155"/>
      <c r="T454" s="155"/>
      <c r="U454" s="155"/>
      <c r="V454" s="155"/>
      <c r="W454" s="155"/>
      <c r="X454" s="155"/>
    </row>
    <row r="455" spans="1:24" ht="12.75" customHeight="1" x14ac:dyDescent="0.15">
      <c r="A455" s="146"/>
      <c r="B455" s="90"/>
      <c r="C455" s="150"/>
      <c r="D455" s="82"/>
      <c r="E455" s="82"/>
      <c r="F455" s="82"/>
      <c r="G455" s="155"/>
      <c r="H455" s="155"/>
      <c r="I455" s="155"/>
      <c r="J455" s="155"/>
      <c r="K455" s="155"/>
      <c r="L455" s="155"/>
      <c r="M455" s="155"/>
      <c r="N455" s="155"/>
      <c r="O455" s="155"/>
      <c r="P455" s="155"/>
      <c r="Q455" s="155"/>
      <c r="R455" s="155"/>
      <c r="S455" s="155"/>
      <c r="T455" s="155"/>
      <c r="U455" s="155"/>
      <c r="V455" s="155"/>
      <c r="W455" s="155"/>
      <c r="X455" s="155"/>
    </row>
    <row r="456" spans="1:24" ht="12.75" customHeight="1" x14ac:dyDescent="0.15">
      <c r="A456" s="146"/>
      <c r="B456" s="90"/>
      <c r="C456" s="150"/>
      <c r="D456" s="82"/>
      <c r="E456" s="82"/>
      <c r="F456" s="82"/>
      <c r="G456" s="155"/>
      <c r="H456" s="155"/>
      <c r="I456" s="155"/>
      <c r="J456" s="155"/>
      <c r="K456" s="155"/>
      <c r="L456" s="155"/>
      <c r="M456" s="155"/>
      <c r="N456" s="155"/>
      <c r="O456" s="155"/>
      <c r="P456" s="155"/>
      <c r="Q456" s="155"/>
      <c r="R456" s="155"/>
      <c r="S456" s="155"/>
      <c r="T456" s="155"/>
      <c r="U456" s="155"/>
      <c r="V456" s="155"/>
      <c r="W456" s="155"/>
      <c r="X456" s="155"/>
    </row>
    <row r="457" spans="1:24" ht="12.75" customHeight="1" x14ac:dyDescent="0.15">
      <c r="A457" s="146"/>
      <c r="B457" s="90"/>
      <c r="C457" s="150"/>
      <c r="D457" s="82"/>
      <c r="E457" s="82"/>
      <c r="F457" s="82"/>
      <c r="G457" s="155"/>
      <c r="H457" s="155"/>
      <c r="I457" s="155"/>
      <c r="J457" s="155"/>
      <c r="K457" s="155"/>
      <c r="L457" s="155"/>
      <c r="M457" s="155"/>
      <c r="N457" s="155"/>
      <c r="O457" s="155"/>
      <c r="P457" s="155"/>
      <c r="Q457" s="155"/>
      <c r="R457" s="155"/>
      <c r="S457" s="155"/>
      <c r="T457" s="155"/>
      <c r="U457" s="155"/>
      <c r="V457" s="155"/>
      <c r="W457" s="155"/>
      <c r="X457" s="155"/>
    </row>
    <row r="458" spans="1:24" ht="12.75" customHeight="1" x14ac:dyDescent="0.15">
      <c r="A458" s="146"/>
      <c r="B458" s="90"/>
      <c r="C458" s="150"/>
      <c r="D458" s="82"/>
      <c r="E458" s="82"/>
      <c r="F458" s="82"/>
      <c r="G458" s="155"/>
      <c r="H458" s="155"/>
      <c r="I458" s="155"/>
      <c r="J458" s="155"/>
      <c r="K458" s="155"/>
      <c r="L458" s="155"/>
      <c r="M458" s="155"/>
      <c r="N458" s="155"/>
      <c r="O458" s="155"/>
      <c r="P458" s="155"/>
      <c r="Q458" s="155"/>
      <c r="R458" s="155"/>
      <c r="S458" s="155"/>
      <c r="T458" s="155"/>
      <c r="U458" s="155"/>
      <c r="V458" s="155"/>
      <c r="W458" s="155"/>
      <c r="X458" s="155"/>
    </row>
    <row r="459" spans="1:24" ht="12.75" customHeight="1" x14ac:dyDescent="0.15">
      <c r="A459" s="146"/>
      <c r="B459" s="90"/>
      <c r="C459" s="150"/>
      <c r="D459" s="82"/>
      <c r="E459" s="82"/>
      <c r="F459" s="82"/>
      <c r="G459" s="155"/>
      <c r="H459" s="155"/>
      <c r="I459" s="155"/>
      <c r="J459" s="155"/>
      <c r="K459" s="155"/>
      <c r="L459" s="155"/>
      <c r="M459" s="155"/>
      <c r="N459" s="155"/>
      <c r="O459" s="155"/>
      <c r="P459" s="155"/>
      <c r="Q459" s="155"/>
      <c r="R459" s="155"/>
      <c r="S459" s="155"/>
      <c r="T459" s="155"/>
      <c r="U459" s="155"/>
      <c r="V459" s="155"/>
      <c r="W459" s="155"/>
      <c r="X459" s="155"/>
    </row>
    <row r="460" spans="1:24" ht="12.75" customHeight="1" x14ac:dyDescent="0.15">
      <c r="A460" s="146"/>
      <c r="B460" s="90"/>
      <c r="C460" s="150"/>
      <c r="D460" s="82"/>
      <c r="E460" s="82"/>
      <c r="F460" s="82"/>
      <c r="G460" s="155"/>
      <c r="H460" s="155"/>
      <c r="I460" s="155"/>
      <c r="J460" s="155"/>
      <c r="K460" s="155"/>
      <c r="L460" s="155"/>
      <c r="M460" s="155"/>
      <c r="N460" s="155"/>
      <c r="O460" s="155"/>
      <c r="P460" s="155"/>
      <c r="Q460" s="155"/>
      <c r="R460" s="155"/>
      <c r="S460" s="155"/>
      <c r="T460" s="155"/>
      <c r="U460" s="155"/>
      <c r="V460" s="155"/>
      <c r="W460" s="155"/>
      <c r="X460" s="155"/>
    </row>
    <row r="461" spans="1:24" ht="12.75" customHeight="1" x14ac:dyDescent="0.15">
      <c r="A461" s="146"/>
      <c r="B461" s="90"/>
      <c r="C461" s="150"/>
      <c r="D461" s="82"/>
      <c r="E461" s="82"/>
      <c r="F461" s="82"/>
      <c r="G461" s="155"/>
      <c r="H461" s="155"/>
      <c r="I461" s="155"/>
      <c r="J461" s="155"/>
      <c r="K461" s="155"/>
      <c r="L461" s="155"/>
      <c r="M461" s="155"/>
      <c r="N461" s="155"/>
      <c r="O461" s="155"/>
      <c r="P461" s="155"/>
      <c r="Q461" s="155"/>
      <c r="R461" s="155"/>
      <c r="S461" s="155"/>
      <c r="T461" s="155"/>
      <c r="U461" s="155"/>
      <c r="V461" s="155"/>
      <c r="W461" s="155"/>
      <c r="X461" s="155"/>
    </row>
    <row r="462" spans="1:24" ht="12.75" customHeight="1" x14ac:dyDescent="0.15">
      <c r="A462" s="146"/>
      <c r="B462" s="90"/>
      <c r="C462" s="150"/>
      <c r="D462" s="82"/>
      <c r="E462" s="82"/>
      <c r="F462" s="82"/>
      <c r="G462" s="155"/>
      <c r="H462" s="155"/>
      <c r="I462" s="155"/>
      <c r="J462" s="155"/>
      <c r="K462" s="155"/>
      <c r="L462" s="155"/>
      <c r="M462" s="155"/>
      <c r="N462" s="155"/>
      <c r="O462" s="155"/>
      <c r="P462" s="155"/>
      <c r="Q462" s="155"/>
      <c r="R462" s="155"/>
      <c r="S462" s="155"/>
      <c r="T462" s="155"/>
      <c r="U462" s="155"/>
      <c r="V462" s="155"/>
      <c r="W462" s="155"/>
      <c r="X462" s="155"/>
    </row>
    <row r="463" spans="1:24" ht="12.75" customHeight="1" x14ac:dyDescent="0.15">
      <c r="A463" s="146"/>
      <c r="B463" s="90"/>
      <c r="C463" s="150"/>
      <c r="D463" s="82"/>
      <c r="E463" s="82"/>
      <c r="F463" s="82"/>
      <c r="G463" s="155"/>
      <c r="H463" s="155"/>
      <c r="I463" s="155"/>
      <c r="J463" s="155"/>
      <c r="K463" s="155"/>
      <c r="L463" s="155"/>
      <c r="M463" s="155"/>
      <c r="N463" s="155"/>
      <c r="O463" s="155"/>
      <c r="P463" s="155"/>
      <c r="Q463" s="155"/>
      <c r="R463" s="155"/>
      <c r="S463" s="155"/>
      <c r="T463" s="155"/>
      <c r="U463" s="155"/>
      <c r="V463" s="155"/>
      <c r="W463" s="155"/>
      <c r="X463" s="155"/>
    </row>
    <row r="464" spans="1:24" ht="12.75" customHeight="1" x14ac:dyDescent="0.15">
      <c r="A464" s="146"/>
      <c r="B464" s="90"/>
      <c r="C464" s="150"/>
      <c r="D464" s="82"/>
      <c r="E464" s="82"/>
      <c r="F464" s="82"/>
      <c r="G464" s="155"/>
      <c r="H464" s="155"/>
      <c r="I464" s="155"/>
      <c r="J464" s="155"/>
      <c r="K464" s="155"/>
      <c r="L464" s="155"/>
      <c r="M464" s="155"/>
      <c r="N464" s="155"/>
      <c r="O464" s="155"/>
      <c r="P464" s="155"/>
      <c r="Q464" s="155"/>
      <c r="R464" s="155"/>
      <c r="S464" s="155"/>
      <c r="T464" s="155"/>
      <c r="U464" s="155"/>
      <c r="V464" s="155"/>
      <c r="W464" s="155"/>
      <c r="X464" s="155"/>
    </row>
    <row r="465" spans="1:24" ht="12.75" customHeight="1" x14ac:dyDescent="0.15">
      <c r="A465" s="146"/>
      <c r="B465" s="90"/>
      <c r="C465" s="150"/>
      <c r="D465" s="82"/>
      <c r="E465" s="82"/>
      <c r="F465" s="82"/>
      <c r="G465" s="155"/>
      <c r="H465" s="155"/>
      <c r="I465" s="155"/>
      <c r="J465" s="155"/>
      <c r="K465" s="155"/>
      <c r="L465" s="155"/>
      <c r="M465" s="155"/>
      <c r="N465" s="155"/>
      <c r="O465" s="155"/>
      <c r="P465" s="155"/>
      <c r="Q465" s="155"/>
      <c r="R465" s="155"/>
      <c r="S465" s="155"/>
      <c r="T465" s="155"/>
      <c r="U465" s="155"/>
      <c r="V465" s="155"/>
      <c r="W465" s="155"/>
      <c r="X465" s="155"/>
    </row>
    <row r="466" spans="1:24" ht="12.75" customHeight="1" x14ac:dyDescent="0.15">
      <c r="A466" s="146"/>
      <c r="B466" s="90"/>
      <c r="C466" s="150"/>
      <c r="D466" s="82"/>
      <c r="E466" s="82"/>
      <c r="F466" s="82"/>
      <c r="G466" s="155"/>
      <c r="H466" s="155"/>
      <c r="I466" s="155"/>
      <c r="J466" s="155"/>
      <c r="K466" s="155"/>
      <c r="L466" s="155"/>
      <c r="M466" s="155"/>
      <c r="N466" s="155"/>
      <c r="O466" s="155"/>
      <c r="P466" s="155"/>
      <c r="Q466" s="155"/>
      <c r="R466" s="155"/>
      <c r="S466" s="155"/>
      <c r="T466" s="155"/>
      <c r="U466" s="155"/>
      <c r="V466" s="155"/>
      <c r="W466" s="155"/>
      <c r="X466" s="155"/>
    </row>
    <row r="467" spans="1:24" ht="12.75" customHeight="1" x14ac:dyDescent="0.15">
      <c r="A467" s="146"/>
      <c r="B467" s="90"/>
      <c r="C467" s="150"/>
      <c r="D467" s="82"/>
      <c r="E467" s="82"/>
      <c r="F467" s="82"/>
      <c r="G467" s="155"/>
      <c r="H467" s="155"/>
      <c r="I467" s="155"/>
      <c r="J467" s="155"/>
      <c r="K467" s="155"/>
      <c r="L467" s="155"/>
      <c r="M467" s="155"/>
      <c r="N467" s="155"/>
      <c r="O467" s="155"/>
      <c r="P467" s="155"/>
      <c r="Q467" s="155"/>
      <c r="R467" s="155"/>
      <c r="S467" s="155"/>
      <c r="T467" s="155"/>
      <c r="U467" s="155"/>
      <c r="V467" s="155"/>
      <c r="W467" s="155"/>
      <c r="X467" s="155"/>
    </row>
    <row r="468" spans="1:24" ht="12.75" customHeight="1" x14ac:dyDescent="0.15">
      <c r="A468" s="146"/>
      <c r="B468" s="90"/>
      <c r="C468" s="150"/>
      <c r="D468" s="82"/>
      <c r="E468" s="82"/>
      <c r="F468" s="82"/>
      <c r="G468" s="155"/>
      <c r="H468" s="155"/>
      <c r="I468" s="155"/>
      <c r="J468" s="155"/>
      <c r="K468" s="155"/>
      <c r="L468" s="155"/>
      <c r="M468" s="155"/>
      <c r="N468" s="155"/>
      <c r="O468" s="155"/>
      <c r="P468" s="155"/>
      <c r="Q468" s="155"/>
      <c r="R468" s="155"/>
      <c r="S468" s="155"/>
      <c r="T468" s="155"/>
      <c r="U468" s="155"/>
      <c r="V468" s="155"/>
      <c r="W468" s="155"/>
      <c r="X468" s="155"/>
    </row>
    <row r="469" spans="1:24" ht="12.75" customHeight="1" x14ac:dyDescent="0.15">
      <c r="A469" s="146"/>
      <c r="B469" s="90"/>
      <c r="C469" s="150"/>
      <c r="D469" s="82"/>
      <c r="E469" s="82"/>
      <c r="F469" s="82"/>
      <c r="G469" s="155"/>
      <c r="H469" s="155"/>
      <c r="I469" s="155"/>
      <c r="J469" s="155"/>
      <c r="K469" s="155"/>
      <c r="L469" s="155"/>
      <c r="M469" s="155"/>
      <c r="N469" s="155"/>
      <c r="O469" s="155"/>
      <c r="P469" s="155"/>
      <c r="Q469" s="155"/>
      <c r="R469" s="155"/>
      <c r="S469" s="155"/>
      <c r="T469" s="155"/>
      <c r="U469" s="155"/>
      <c r="V469" s="155"/>
      <c r="W469" s="155"/>
      <c r="X469" s="155"/>
    </row>
    <row r="470" spans="1:24" ht="12.75" customHeight="1" x14ac:dyDescent="0.15">
      <c r="A470" s="146"/>
      <c r="B470" s="90"/>
      <c r="C470" s="150"/>
      <c r="D470" s="82"/>
      <c r="E470" s="82"/>
      <c r="F470" s="82"/>
      <c r="G470" s="155"/>
      <c r="H470" s="155"/>
      <c r="I470" s="155"/>
      <c r="J470" s="155"/>
      <c r="K470" s="155"/>
      <c r="L470" s="155"/>
      <c r="M470" s="155"/>
      <c r="N470" s="155"/>
      <c r="O470" s="155"/>
      <c r="P470" s="155"/>
      <c r="Q470" s="155"/>
      <c r="R470" s="155"/>
      <c r="S470" s="155"/>
      <c r="T470" s="155"/>
      <c r="U470" s="155"/>
      <c r="V470" s="155"/>
      <c r="W470" s="155"/>
      <c r="X470" s="155"/>
    </row>
    <row r="471" spans="1:24" ht="12.75" customHeight="1" x14ac:dyDescent="0.15">
      <c r="A471" s="146"/>
      <c r="B471" s="90"/>
      <c r="C471" s="150"/>
      <c r="D471" s="82"/>
      <c r="E471" s="82"/>
      <c r="F471" s="82"/>
      <c r="G471" s="155"/>
      <c r="H471" s="155"/>
      <c r="I471" s="155"/>
      <c r="J471" s="155"/>
      <c r="K471" s="155"/>
      <c r="L471" s="155"/>
      <c r="M471" s="155"/>
      <c r="N471" s="155"/>
      <c r="O471" s="155"/>
      <c r="P471" s="155"/>
      <c r="Q471" s="155"/>
      <c r="R471" s="155"/>
      <c r="S471" s="155"/>
      <c r="T471" s="155"/>
      <c r="U471" s="155"/>
      <c r="V471" s="155"/>
      <c r="W471" s="155"/>
      <c r="X471" s="155"/>
    </row>
    <row r="472" spans="1:24" ht="12.75" customHeight="1" x14ac:dyDescent="0.15">
      <c r="A472" s="146"/>
      <c r="B472" s="90"/>
      <c r="C472" s="150"/>
      <c r="D472" s="82"/>
      <c r="E472" s="82"/>
      <c r="F472" s="82"/>
      <c r="G472" s="155"/>
      <c r="H472" s="155"/>
      <c r="I472" s="155"/>
      <c r="J472" s="155"/>
      <c r="K472" s="155"/>
      <c r="L472" s="155"/>
      <c r="M472" s="155"/>
      <c r="N472" s="155"/>
      <c r="O472" s="155"/>
      <c r="P472" s="155"/>
      <c r="Q472" s="155"/>
      <c r="R472" s="155"/>
      <c r="S472" s="155"/>
      <c r="T472" s="155"/>
      <c r="U472" s="155"/>
      <c r="V472" s="155"/>
      <c r="W472" s="155"/>
      <c r="X472" s="155"/>
    </row>
    <row r="473" spans="1:24" ht="12.75" customHeight="1" x14ac:dyDescent="0.15">
      <c r="A473" s="146"/>
      <c r="B473" s="90"/>
      <c r="C473" s="150"/>
      <c r="D473" s="82"/>
      <c r="E473" s="82"/>
      <c r="F473" s="82"/>
      <c r="G473" s="155"/>
      <c r="H473" s="155"/>
      <c r="I473" s="155"/>
      <c r="J473" s="155"/>
      <c r="K473" s="155"/>
      <c r="L473" s="155"/>
      <c r="M473" s="155"/>
      <c r="N473" s="155"/>
      <c r="O473" s="155"/>
      <c r="P473" s="155"/>
      <c r="Q473" s="155"/>
      <c r="R473" s="155"/>
      <c r="S473" s="155"/>
      <c r="T473" s="155"/>
      <c r="U473" s="155"/>
      <c r="V473" s="155"/>
      <c r="W473" s="155"/>
      <c r="X473" s="155"/>
    </row>
    <row r="474" spans="1:24" ht="12.75" customHeight="1" x14ac:dyDescent="0.15">
      <c r="A474" s="146"/>
      <c r="B474" s="90"/>
      <c r="C474" s="150"/>
      <c r="D474" s="82"/>
      <c r="E474" s="82"/>
      <c r="F474" s="82"/>
      <c r="G474" s="155"/>
      <c r="H474" s="155"/>
      <c r="I474" s="155"/>
      <c r="J474" s="155"/>
      <c r="K474" s="155"/>
      <c r="L474" s="155"/>
      <c r="M474" s="155"/>
      <c r="N474" s="155"/>
      <c r="O474" s="155"/>
      <c r="P474" s="155"/>
      <c r="Q474" s="155"/>
      <c r="R474" s="155"/>
      <c r="S474" s="155"/>
      <c r="T474" s="155"/>
      <c r="U474" s="155"/>
      <c r="V474" s="155"/>
      <c r="W474" s="155"/>
      <c r="X474" s="155"/>
    </row>
    <row r="475" spans="1:24" ht="12.75" customHeight="1" x14ac:dyDescent="0.15">
      <c r="A475" s="146"/>
      <c r="B475" s="90"/>
      <c r="C475" s="150"/>
      <c r="D475" s="82"/>
      <c r="E475" s="82"/>
      <c r="F475" s="82"/>
      <c r="G475" s="155"/>
      <c r="H475" s="155"/>
      <c r="I475" s="155"/>
      <c r="J475" s="155"/>
      <c r="K475" s="155"/>
      <c r="L475" s="155"/>
      <c r="M475" s="155"/>
      <c r="N475" s="155"/>
      <c r="O475" s="155"/>
      <c r="P475" s="155"/>
      <c r="Q475" s="155"/>
      <c r="R475" s="155"/>
      <c r="S475" s="155"/>
      <c r="T475" s="155"/>
      <c r="U475" s="155"/>
      <c r="V475" s="155"/>
      <c r="W475" s="155"/>
      <c r="X475" s="155"/>
    </row>
    <row r="476" spans="1:24" ht="12.75" customHeight="1" x14ac:dyDescent="0.15">
      <c r="A476" s="146"/>
      <c r="B476" s="90"/>
      <c r="C476" s="150"/>
      <c r="D476" s="82"/>
      <c r="E476" s="82"/>
      <c r="F476" s="82"/>
      <c r="G476" s="155"/>
      <c r="H476" s="155"/>
      <c r="I476" s="155"/>
      <c r="J476" s="155"/>
      <c r="K476" s="155"/>
      <c r="L476" s="155"/>
      <c r="M476" s="155"/>
      <c r="N476" s="155"/>
      <c r="O476" s="155"/>
      <c r="P476" s="155"/>
      <c r="Q476" s="155"/>
      <c r="R476" s="155"/>
      <c r="S476" s="155"/>
      <c r="T476" s="155"/>
      <c r="U476" s="155"/>
      <c r="V476" s="155"/>
      <c r="W476" s="155"/>
      <c r="X476" s="155"/>
    </row>
    <row r="477" spans="1:24" ht="12.75" customHeight="1" x14ac:dyDescent="0.15">
      <c r="A477" s="146"/>
      <c r="B477" s="90"/>
      <c r="C477" s="150"/>
      <c r="D477" s="82"/>
      <c r="E477" s="82"/>
      <c r="F477" s="82"/>
      <c r="G477" s="155"/>
      <c r="H477" s="155"/>
      <c r="I477" s="155"/>
      <c r="J477" s="155"/>
      <c r="K477" s="155"/>
      <c r="L477" s="155"/>
      <c r="M477" s="155"/>
      <c r="N477" s="155"/>
      <c r="O477" s="155"/>
      <c r="P477" s="155"/>
      <c r="Q477" s="155"/>
      <c r="R477" s="155"/>
      <c r="S477" s="155"/>
      <c r="T477" s="155"/>
      <c r="U477" s="155"/>
      <c r="V477" s="155"/>
      <c r="W477" s="155"/>
      <c r="X477" s="155"/>
    </row>
    <row r="478" spans="1:24" ht="12.75" customHeight="1" x14ac:dyDescent="0.15">
      <c r="A478" s="146"/>
      <c r="B478" s="90"/>
      <c r="C478" s="150"/>
      <c r="D478" s="82"/>
      <c r="E478" s="82"/>
      <c r="F478" s="82"/>
      <c r="G478" s="155"/>
      <c r="H478" s="155"/>
      <c r="I478" s="155"/>
      <c r="J478" s="155"/>
      <c r="K478" s="155"/>
      <c r="L478" s="155"/>
      <c r="M478" s="155"/>
      <c r="N478" s="155"/>
      <c r="O478" s="155"/>
      <c r="P478" s="155"/>
      <c r="Q478" s="155"/>
      <c r="R478" s="155"/>
      <c r="S478" s="155"/>
      <c r="T478" s="155"/>
      <c r="U478" s="155"/>
      <c r="V478" s="155"/>
      <c r="W478" s="155"/>
      <c r="X478" s="155"/>
    </row>
    <row r="479" spans="1:24" ht="12.75" customHeight="1" x14ac:dyDescent="0.15">
      <c r="A479" s="146"/>
      <c r="B479" s="90"/>
      <c r="C479" s="150"/>
      <c r="D479" s="82"/>
      <c r="E479" s="82"/>
      <c r="F479" s="82"/>
      <c r="G479" s="155"/>
      <c r="H479" s="155"/>
      <c r="I479" s="155"/>
      <c r="J479" s="155"/>
      <c r="K479" s="155"/>
      <c r="L479" s="155"/>
      <c r="M479" s="155"/>
      <c r="N479" s="155"/>
      <c r="O479" s="155"/>
      <c r="P479" s="155"/>
      <c r="Q479" s="155"/>
      <c r="R479" s="155"/>
      <c r="S479" s="155"/>
      <c r="T479" s="155"/>
      <c r="U479" s="155"/>
      <c r="V479" s="155"/>
      <c r="W479" s="155"/>
      <c r="X479" s="155"/>
    </row>
    <row r="480" spans="1:24" ht="12.75" customHeight="1" x14ac:dyDescent="0.15">
      <c r="A480" s="146"/>
      <c r="B480" s="90"/>
      <c r="C480" s="150"/>
      <c r="D480" s="82"/>
      <c r="E480" s="82"/>
      <c r="F480" s="82"/>
      <c r="G480" s="155"/>
      <c r="H480" s="155"/>
      <c r="I480" s="155"/>
      <c r="J480" s="155"/>
      <c r="K480" s="155"/>
      <c r="L480" s="155"/>
      <c r="M480" s="155"/>
      <c r="N480" s="155"/>
      <c r="O480" s="155"/>
      <c r="P480" s="155"/>
      <c r="Q480" s="155"/>
      <c r="R480" s="155"/>
      <c r="S480" s="155"/>
      <c r="T480" s="155"/>
      <c r="U480" s="155"/>
      <c r="V480" s="155"/>
      <c r="W480" s="155"/>
      <c r="X480" s="155"/>
    </row>
    <row r="481" spans="1:24" ht="12.75" customHeight="1" x14ac:dyDescent="0.15">
      <c r="A481" s="146"/>
      <c r="B481" s="90"/>
      <c r="C481" s="150"/>
      <c r="D481" s="82"/>
      <c r="E481" s="82"/>
      <c r="F481" s="82"/>
      <c r="G481" s="155"/>
      <c r="H481" s="155"/>
      <c r="I481" s="155"/>
      <c r="J481" s="155"/>
      <c r="K481" s="155"/>
      <c r="L481" s="155"/>
      <c r="M481" s="155"/>
      <c r="N481" s="155"/>
      <c r="O481" s="155"/>
      <c r="P481" s="155"/>
      <c r="Q481" s="155"/>
      <c r="R481" s="155"/>
      <c r="S481" s="155"/>
      <c r="T481" s="155"/>
      <c r="U481" s="155"/>
      <c r="V481" s="155"/>
      <c r="W481" s="155"/>
      <c r="X481" s="155"/>
    </row>
    <row r="482" spans="1:24" ht="12.75" customHeight="1" x14ac:dyDescent="0.15">
      <c r="A482" s="146"/>
      <c r="B482" s="90"/>
      <c r="C482" s="150"/>
      <c r="D482" s="82"/>
      <c r="E482" s="82"/>
      <c r="F482" s="82"/>
      <c r="G482" s="155"/>
      <c r="H482" s="155"/>
      <c r="I482" s="155"/>
      <c r="J482" s="155"/>
      <c r="K482" s="155"/>
      <c r="L482" s="155"/>
      <c r="M482" s="155"/>
      <c r="N482" s="155"/>
      <c r="O482" s="155"/>
      <c r="P482" s="155"/>
      <c r="Q482" s="155"/>
      <c r="R482" s="155"/>
      <c r="S482" s="155"/>
      <c r="T482" s="155"/>
      <c r="U482" s="155"/>
      <c r="V482" s="155"/>
      <c r="W482" s="155"/>
      <c r="X482" s="155"/>
    </row>
    <row r="483" spans="1:24" ht="12.75" customHeight="1" x14ac:dyDescent="0.15">
      <c r="A483" s="146"/>
      <c r="B483" s="90"/>
      <c r="C483" s="150"/>
      <c r="D483" s="82"/>
      <c r="E483" s="82"/>
      <c r="F483" s="82"/>
      <c r="G483" s="155"/>
      <c r="H483" s="155"/>
      <c r="I483" s="155"/>
      <c r="J483" s="155"/>
      <c r="K483" s="155"/>
      <c r="L483" s="155"/>
      <c r="M483" s="155"/>
      <c r="N483" s="155"/>
      <c r="O483" s="155"/>
      <c r="P483" s="155"/>
      <c r="Q483" s="155"/>
      <c r="R483" s="155"/>
      <c r="S483" s="155"/>
      <c r="T483" s="155"/>
      <c r="U483" s="155"/>
      <c r="V483" s="155"/>
      <c r="W483" s="155"/>
      <c r="X483" s="155"/>
    </row>
    <row r="484" spans="1:24" ht="12.75" customHeight="1" x14ac:dyDescent="0.15">
      <c r="A484" s="146"/>
      <c r="B484" s="90"/>
      <c r="C484" s="150"/>
      <c r="D484" s="82"/>
      <c r="E484" s="82"/>
      <c r="F484" s="82"/>
      <c r="G484" s="155"/>
      <c r="H484" s="155"/>
      <c r="I484" s="155"/>
      <c r="J484" s="155"/>
      <c r="K484" s="155"/>
      <c r="L484" s="155"/>
      <c r="M484" s="155"/>
      <c r="N484" s="155"/>
      <c r="O484" s="155"/>
      <c r="P484" s="155"/>
      <c r="Q484" s="155"/>
      <c r="R484" s="155"/>
      <c r="S484" s="155"/>
      <c r="T484" s="155"/>
      <c r="U484" s="155"/>
      <c r="V484" s="155"/>
      <c r="W484" s="155"/>
      <c r="X484" s="155"/>
    </row>
    <row r="485" spans="1:24" ht="12.75" customHeight="1" x14ac:dyDescent="0.15">
      <c r="A485" s="146"/>
      <c r="B485" s="90"/>
      <c r="C485" s="150"/>
      <c r="D485" s="82"/>
      <c r="E485" s="82"/>
      <c r="F485" s="82"/>
      <c r="G485" s="155"/>
      <c r="H485" s="155"/>
      <c r="I485" s="155"/>
      <c r="J485" s="155"/>
      <c r="K485" s="155"/>
      <c r="L485" s="155"/>
      <c r="M485" s="155"/>
      <c r="N485" s="155"/>
      <c r="O485" s="155"/>
      <c r="P485" s="155"/>
      <c r="Q485" s="155"/>
      <c r="R485" s="155"/>
      <c r="S485" s="155"/>
      <c r="T485" s="155"/>
      <c r="U485" s="155"/>
      <c r="V485" s="155"/>
      <c r="W485" s="155"/>
      <c r="X485" s="155"/>
    </row>
    <row r="486" spans="1:24" ht="12.75" customHeight="1" x14ac:dyDescent="0.15">
      <c r="A486" s="146"/>
      <c r="B486" s="90"/>
      <c r="C486" s="150"/>
      <c r="D486" s="82"/>
      <c r="E486" s="82"/>
      <c r="F486" s="82"/>
      <c r="G486" s="155"/>
      <c r="H486" s="155"/>
      <c r="I486" s="155"/>
      <c r="J486" s="155"/>
      <c r="K486" s="155"/>
      <c r="L486" s="155"/>
      <c r="M486" s="155"/>
      <c r="N486" s="155"/>
      <c r="O486" s="155"/>
      <c r="P486" s="155"/>
      <c r="Q486" s="155"/>
      <c r="R486" s="155"/>
      <c r="S486" s="155"/>
      <c r="T486" s="155"/>
      <c r="U486" s="155"/>
      <c r="V486" s="155"/>
      <c r="W486" s="155"/>
      <c r="X486" s="155"/>
    </row>
    <row r="487" spans="1:24" ht="12.75" customHeight="1" x14ac:dyDescent="0.15">
      <c r="A487" s="146"/>
      <c r="B487" s="90"/>
      <c r="C487" s="150"/>
      <c r="D487" s="82"/>
      <c r="E487" s="82"/>
      <c r="F487" s="82"/>
      <c r="G487" s="155"/>
      <c r="H487" s="155"/>
      <c r="I487" s="155"/>
      <c r="J487" s="155"/>
      <c r="K487" s="155"/>
      <c r="L487" s="155"/>
      <c r="M487" s="155"/>
      <c r="N487" s="155"/>
      <c r="O487" s="155"/>
      <c r="P487" s="155"/>
      <c r="Q487" s="155"/>
      <c r="R487" s="155"/>
      <c r="S487" s="155"/>
      <c r="T487" s="155"/>
      <c r="U487" s="155"/>
      <c r="V487" s="155"/>
      <c r="W487" s="155"/>
      <c r="X487" s="155"/>
    </row>
    <row r="488" spans="1:24" ht="12.75" customHeight="1" x14ac:dyDescent="0.15">
      <c r="A488" s="146"/>
      <c r="B488" s="90"/>
      <c r="C488" s="150"/>
      <c r="D488" s="82"/>
      <c r="E488" s="82"/>
      <c r="F488" s="82"/>
      <c r="G488" s="155"/>
      <c r="H488" s="155"/>
      <c r="I488" s="155"/>
      <c r="J488" s="155"/>
      <c r="K488" s="155"/>
      <c r="L488" s="155"/>
      <c r="M488" s="155"/>
      <c r="N488" s="155"/>
      <c r="O488" s="155"/>
      <c r="P488" s="155"/>
      <c r="Q488" s="155"/>
      <c r="R488" s="155"/>
      <c r="S488" s="155"/>
      <c r="T488" s="155"/>
      <c r="U488" s="155"/>
      <c r="V488" s="155"/>
      <c r="W488" s="155"/>
      <c r="X488" s="155"/>
    </row>
    <row r="489" spans="1:24" ht="12.75" customHeight="1" x14ac:dyDescent="0.15">
      <c r="A489" s="146"/>
      <c r="B489" s="90"/>
      <c r="C489" s="150"/>
      <c r="D489" s="82"/>
      <c r="E489" s="82"/>
      <c r="F489" s="82"/>
      <c r="G489" s="155"/>
      <c r="H489" s="155"/>
      <c r="I489" s="155"/>
      <c r="J489" s="155"/>
      <c r="K489" s="155"/>
      <c r="L489" s="155"/>
      <c r="M489" s="155"/>
      <c r="N489" s="155"/>
      <c r="O489" s="155"/>
      <c r="P489" s="155"/>
      <c r="Q489" s="155"/>
      <c r="R489" s="155"/>
      <c r="S489" s="155"/>
      <c r="T489" s="155"/>
      <c r="U489" s="155"/>
      <c r="V489" s="155"/>
      <c r="W489" s="155"/>
      <c r="X489" s="155"/>
    </row>
    <row r="490" spans="1:24" ht="12.75" customHeight="1" x14ac:dyDescent="0.15">
      <c r="A490" s="146"/>
      <c r="B490" s="90"/>
      <c r="C490" s="150"/>
      <c r="D490" s="82"/>
      <c r="E490" s="82"/>
      <c r="F490" s="82"/>
      <c r="G490" s="155"/>
      <c r="H490" s="155"/>
      <c r="I490" s="155"/>
      <c r="J490" s="155"/>
      <c r="K490" s="155"/>
      <c r="L490" s="155"/>
      <c r="M490" s="155"/>
      <c r="N490" s="155"/>
      <c r="O490" s="155"/>
      <c r="P490" s="155"/>
      <c r="Q490" s="155"/>
      <c r="R490" s="155"/>
      <c r="S490" s="155"/>
      <c r="T490" s="155"/>
      <c r="U490" s="155"/>
      <c r="V490" s="155"/>
      <c r="W490" s="155"/>
      <c r="X490" s="155"/>
    </row>
    <row r="491" spans="1:24" ht="12.75" customHeight="1" x14ac:dyDescent="0.15">
      <c r="A491" s="146"/>
      <c r="B491" s="90"/>
      <c r="C491" s="150"/>
      <c r="D491" s="82"/>
      <c r="E491" s="82"/>
      <c r="F491" s="82"/>
      <c r="G491" s="155"/>
      <c r="H491" s="155"/>
      <c r="I491" s="155"/>
      <c r="J491" s="155"/>
      <c r="K491" s="155"/>
      <c r="L491" s="155"/>
      <c r="M491" s="155"/>
      <c r="N491" s="155"/>
      <c r="O491" s="155"/>
      <c r="P491" s="155"/>
      <c r="Q491" s="155"/>
      <c r="R491" s="155"/>
      <c r="S491" s="155"/>
      <c r="T491" s="155"/>
      <c r="U491" s="155"/>
      <c r="V491" s="155"/>
      <c r="W491" s="155"/>
      <c r="X491" s="155"/>
    </row>
    <row r="492" spans="1:24" ht="12.75" customHeight="1" x14ac:dyDescent="0.15">
      <c r="A492" s="146"/>
      <c r="B492" s="90"/>
      <c r="C492" s="150"/>
      <c r="D492" s="82"/>
      <c r="E492" s="82"/>
      <c r="F492" s="82"/>
      <c r="G492" s="155"/>
      <c r="H492" s="155"/>
      <c r="I492" s="155"/>
      <c r="J492" s="155"/>
      <c r="K492" s="155"/>
      <c r="L492" s="155"/>
      <c r="M492" s="155"/>
      <c r="N492" s="155"/>
      <c r="O492" s="155"/>
      <c r="P492" s="155"/>
      <c r="Q492" s="155"/>
      <c r="R492" s="155"/>
      <c r="S492" s="155"/>
      <c r="T492" s="155"/>
      <c r="U492" s="155"/>
      <c r="V492" s="155"/>
      <c r="W492" s="155"/>
      <c r="X492" s="155"/>
    </row>
    <row r="493" spans="1:24" ht="12.75" customHeight="1" x14ac:dyDescent="0.15">
      <c r="A493" s="146"/>
      <c r="B493" s="90"/>
      <c r="C493" s="150"/>
      <c r="D493" s="82"/>
      <c r="E493" s="82"/>
      <c r="F493" s="82"/>
      <c r="G493" s="155"/>
      <c r="H493" s="155"/>
      <c r="I493" s="155"/>
      <c r="J493" s="155"/>
      <c r="K493" s="155"/>
      <c r="L493" s="155"/>
      <c r="M493" s="155"/>
      <c r="N493" s="155"/>
      <c r="O493" s="155"/>
      <c r="P493" s="155"/>
      <c r="Q493" s="155"/>
      <c r="R493" s="155"/>
      <c r="S493" s="155"/>
      <c r="T493" s="155"/>
      <c r="U493" s="155"/>
      <c r="V493" s="155"/>
      <c r="W493" s="155"/>
      <c r="X493" s="155"/>
    </row>
    <row r="494" spans="1:24" ht="12.75" customHeight="1" x14ac:dyDescent="0.15">
      <c r="A494" s="146"/>
      <c r="B494" s="90"/>
      <c r="C494" s="150"/>
      <c r="D494" s="82"/>
      <c r="E494" s="82"/>
      <c r="F494" s="82"/>
      <c r="G494" s="155"/>
      <c r="H494" s="155"/>
      <c r="I494" s="155"/>
      <c r="J494" s="155"/>
      <c r="K494" s="155"/>
      <c r="L494" s="155"/>
      <c r="M494" s="155"/>
      <c r="N494" s="155"/>
      <c r="O494" s="155"/>
      <c r="P494" s="155"/>
      <c r="Q494" s="155"/>
      <c r="R494" s="155"/>
      <c r="S494" s="155"/>
      <c r="T494" s="155"/>
      <c r="U494" s="155"/>
      <c r="V494" s="155"/>
      <c r="W494" s="155"/>
      <c r="X494" s="155"/>
    </row>
    <row r="495" spans="1:24" ht="12.75" customHeight="1" x14ac:dyDescent="0.15">
      <c r="A495" s="146"/>
      <c r="B495" s="90"/>
      <c r="C495" s="150"/>
      <c r="D495" s="82"/>
      <c r="E495" s="82"/>
      <c r="F495" s="82"/>
      <c r="G495" s="155"/>
      <c r="H495" s="155"/>
      <c r="I495" s="155"/>
      <c r="J495" s="155"/>
      <c r="K495" s="155"/>
      <c r="L495" s="155"/>
      <c r="M495" s="155"/>
      <c r="N495" s="155"/>
      <c r="O495" s="155"/>
      <c r="P495" s="155"/>
      <c r="Q495" s="155"/>
      <c r="R495" s="155"/>
      <c r="S495" s="155"/>
      <c r="T495" s="155"/>
      <c r="U495" s="155"/>
      <c r="V495" s="155"/>
      <c r="W495" s="155"/>
      <c r="X495" s="155"/>
    </row>
    <row r="496" spans="1:24" ht="12.75" customHeight="1" x14ac:dyDescent="0.15">
      <c r="A496" s="146"/>
      <c r="B496" s="90"/>
      <c r="C496" s="150"/>
      <c r="D496" s="82"/>
      <c r="E496" s="82"/>
      <c r="F496" s="82"/>
      <c r="G496" s="155"/>
      <c r="H496" s="155"/>
      <c r="I496" s="155"/>
      <c r="J496" s="155"/>
      <c r="K496" s="155"/>
      <c r="L496" s="155"/>
      <c r="M496" s="155"/>
      <c r="N496" s="155"/>
      <c r="O496" s="155"/>
      <c r="P496" s="155"/>
      <c r="Q496" s="155"/>
      <c r="R496" s="155"/>
      <c r="S496" s="155"/>
      <c r="T496" s="155"/>
      <c r="U496" s="155"/>
      <c r="V496" s="155"/>
      <c r="W496" s="155"/>
      <c r="X496" s="155"/>
    </row>
    <row r="497" spans="1:24" ht="12.75" customHeight="1" x14ac:dyDescent="0.15">
      <c r="A497" s="146"/>
      <c r="B497" s="90"/>
      <c r="C497" s="150"/>
      <c r="D497" s="82"/>
      <c r="E497" s="82"/>
      <c r="F497" s="82"/>
      <c r="G497" s="155"/>
      <c r="H497" s="155"/>
      <c r="I497" s="155"/>
      <c r="J497" s="155"/>
      <c r="K497" s="155"/>
      <c r="L497" s="155"/>
      <c r="M497" s="155"/>
      <c r="N497" s="155"/>
      <c r="O497" s="155"/>
      <c r="P497" s="155"/>
      <c r="Q497" s="155"/>
      <c r="R497" s="155"/>
      <c r="S497" s="155"/>
      <c r="T497" s="155"/>
      <c r="U497" s="155"/>
      <c r="V497" s="155"/>
      <c r="W497" s="155"/>
      <c r="X497" s="155"/>
    </row>
    <row r="498" spans="1:24" ht="12.75" customHeight="1" x14ac:dyDescent="0.15">
      <c r="A498" s="146"/>
      <c r="B498" s="90"/>
      <c r="C498" s="150"/>
      <c r="D498" s="82"/>
      <c r="E498" s="82"/>
      <c r="F498" s="82"/>
      <c r="G498" s="155"/>
      <c r="H498" s="155"/>
      <c r="I498" s="155"/>
      <c r="J498" s="155"/>
      <c r="K498" s="155"/>
      <c r="L498" s="155"/>
      <c r="M498" s="155"/>
      <c r="N498" s="155"/>
      <c r="O498" s="155"/>
      <c r="P498" s="155"/>
      <c r="Q498" s="155"/>
      <c r="R498" s="155"/>
      <c r="S498" s="155"/>
      <c r="T498" s="155"/>
      <c r="U498" s="155"/>
      <c r="V498" s="155"/>
      <c r="W498" s="155"/>
      <c r="X498" s="155"/>
    </row>
    <row r="499" spans="1:24" ht="12.75" customHeight="1" x14ac:dyDescent="0.15">
      <c r="A499" s="146"/>
      <c r="B499" s="90"/>
      <c r="C499" s="150"/>
      <c r="D499" s="82"/>
      <c r="E499" s="82"/>
      <c r="F499" s="82"/>
      <c r="G499" s="155"/>
      <c r="H499" s="155"/>
      <c r="I499" s="155"/>
      <c r="J499" s="155"/>
      <c r="K499" s="155"/>
      <c r="L499" s="155"/>
      <c r="M499" s="155"/>
      <c r="N499" s="155"/>
      <c r="O499" s="155"/>
      <c r="P499" s="155"/>
      <c r="Q499" s="155"/>
      <c r="R499" s="155"/>
      <c r="S499" s="155"/>
      <c r="T499" s="155"/>
      <c r="U499" s="155"/>
      <c r="V499" s="155"/>
      <c r="W499" s="155"/>
      <c r="X499" s="155"/>
    </row>
    <row r="500" spans="1:24" ht="12.75" customHeight="1" x14ac:dyDescent="0.15">
      <c r="A500" s="146"/>
      <c r="B500" s="90"/>
      <c r="C500" s="150"/>
      <c r="D500" s="82"/>
      <c r="E500" s="82"/>
      <c r="F500" s="82"/>
      <c r="G500" s="155"/>
      <c r="H500" s="155"/>
      <c r="I500" s="155"/>
      <c r="J500" s="155"/>
      <c r="K500" s="155"/>
      <c r="L500" s="155"/>
      <c r="M500" s="155"/>
      <c r="N500" s="155"/>
      <c r="O500" s="155"/>
      <c r="P500" s="155"/>
      <c r="Q500" s="155"/>
      <c r="R500" s="155"/>
      <c r="S500" s="155"/>
      <c r="T500" s="155"/>
      <c r="U500" s="155"/>
      <c r="V500" s="155"/>
      <c r="W500" s="155"/>
      <c r="X500" s="155"/>
    </row>
    <row r="501" spans="1:24" ht="12.75" customHeight="1" x14ac:dyDescent="0.15">
      <c r="A501" s="146"/>
      <c r="B501" s="90"/>
      <c r="C501" s="150"/>
      <c r="D501" s="82"/>
      <c r="E501" s="82"/>
      <c r="F501" s="82"/>
      <c r="G501" s="155"/>
      <c r="H501" s="155"/>
      <c r="I501" s="155"/>
      <c r="J501" s="155"/>
      <c r="K501" s="155"/>
      <c r="L501" s="155"/>
      <c r="M501" s="155"/>
      <c r="N501" s="155"/>
      <c r="O501" s="155"/>
      <c r="P501" s="155"/>
      <c r="Q501" s="155"/>
      <c r="R501" s="155"/>
      <c r="S501" s="155"/>
      <c r="T501" s="155"/>
      <c r="U501" s="155"/>
      <c r="V501" s="155"/>
      <c r="W501" s="155"/>
      <c r="X501" s="155"/>
    </row>
    <row r="502" spans="1:24" ht="12.75" customHeight="1" x14ac:dyDescent="0.15">
      <c r="A502" s="146"/>
      <c r="B502" s="90"/>
      <c r="C502" s="150"/>
      <c r="D502" s="82"/>
      <c r="E502" s="82"/>
      <c r="F502" s="82"/>
      <c r="G502" s="155"/>
      <c r="H502" s="155"/>
      <c r="I502" s="155"/>
      <c r="J502" s="155"/>
      <c r="K502" s="155"/>
      <c r="L502" s="155"/>
      <c r="M502" s="155"/>
      <c r="N502" s="155"/>
      <c r="O502" s="155"/>
      <c r="P502" s="155"/>
      <c r="Q502" s="155"/>
      <c r="R502" s="155"/>
      <c r="S502" s="155"/>
      <c r="T502" s="155"/>
      <c r="U502" s="155"/>
      <c r="V502" s="155"/>
      <c r="W502" s="155"/>
      <c r="X502" s="155"/>
    </row>
    <row r="503" spans="1:24" ht="12.75" customHeight="1" x14ac:dyDescent="0.15">
      <c r="A503" s="146"/>
      <c r="B503" s="90"/>
      <c r="C503" s="150"/>
      <c r="D503" s="82"/>
      <c r="E503" s="82"/>
      <c r="F503" s="82"/>
      <c r="G503" s="155"/>
      <c r="H503" s="155"/>
      <c r="I503" s="155"/>
      <c r="J503" s="155"/>
      <c r="K503" s="155"/>
      <c r="L503" s="155"/>
      <c r="M503" s="155"/>
      <c r="N503" s="155"/>
      <c r="O503" s="155"/>
      <c r="P503" s="155"/>
      <c r="Q503" s="155"/>
      <c r="R503" s="155"/>
      <c r="S503" s="155"/>
      <c r="T503" s="155"/>
      <c r="U503" s="155"/>
      <c r="V503" s="155"/>
      <c r="W503" s="155"/>
      <c r="X503" s="155"/>
    </row>
    <row r="504" spans="1:24" ht="12.75" customHeight="1" x14ac:dyDescent="0.15">
      <c r="A504" s="146"/>
      <c r="B504" s="90"/>
      <c r="C504" s="150"/>
      <c r="D504" s="82"/>
      <c r="E504" s="82"/>
      <c r="F504" s="82"/>
      <c r="G504" s="155"/>
      <c r="H504" s="155"/>
      <c r="I504" s="155"/>
      <c r="J504" s="155"/>
      <c r="K504" s="155"/>
      <c r="L504" s="155"/>
      <c r="M504" s="155"/>
      <c r="N504" s="155"/>
      <c r="O504" s="155"/>
      <c r="P504" s="155"/>
      <c r="Q504" s="155"/>
      <c r="R504" s="155"/>
      <c r="S504" s="155"/>
      <c r="T504" s="155"/>
      <c r="U504" s="155"/>
      <c r="V504" s="155"/>
      <c r="W504" s="155"/>
      <c r="X504" s="155"/>
    </row>
    <row r="505" spans="1:24" ht="12.75" customHeight="1" x14ac:dyDescent="0.15">
      <c r="A505" s="146"/>
      <c r="B505" s="90"/>
      <c r="C505" s="150"/>
      <c r="D505" s="82"/>
      <c r="E505" s="82"/>
      <c r="F505" s="82"/>
      <c r="G505" s="155"/>
      <c r="H505" s="155"/>
      <c r="I505" s="155"/>
      <c r="J505" s="155"/>
      <c r="K505" s="155"/>
      <c r="L505" s="155"/>
      <c r="M505" s="155"/>
      <c r="N505" s="155"/>
      <c r="O505" s="155"/>
      <c r="P505" s="155"/>
      <c r="Q505" s="155"/>
      <c r="R505" s="155"/>
      <c r="S505" s="155"/>
      <c r="T505" s="155"/>
      <c r="U505" s="155"/>
      <c r="V505" s="155"/>
      <c r="W505" s="155"/>
      <c r="X505" s="155"/>
    </row>
    <row r="506" spans="1:24" ht="12.75" customHeight="1" x14ac:dyDescent="0.15">
      <c r="A506" s="146"/>
      <c r="B506" s="90"/>
      <c r="C506" s="150"/>
      <c r="D506" s="82"/>
      <c r="E506" s="82"/>
      <c r="F506" s="82"/>
      <c r="G506" s="155"/>
      <c r="H506" s="155"/>
      <c r="I506" s="155"/>
      <c r="J506" s="155"/>
      <c r="K506" s="155"/>
      <c r="L506" s="155"/>
      <c r="M506" s="155"/>
      <c r="N506" s="155"/>
      <c r="O506" s="155"/>
      <c r="P506" s="155"/>
      <c r="Q506" s="155"/>
      <c r="R506" s="155"/>
      <c r="S506" s="155"/>
      <c r="T506" s="155"/>
      <c r="U506" s="155"/>
      <c r="V506" s="155"/>
      <c r="W506" s="155"/>
      <c r="X506" s="155"/>
    </row>
    <row r="507" spans="1:24" ht="12.75" customHeight="1" x14ac:dyDescent="0.15">
      <c r="A507" s="146"/>
      <c r="B507" s="90"/>
      <c r="C507" s="150"/>
      <c r="D507" s="82"/>
      <c r="E507" s="82"/>
      <c r="F507" s="82"/>
      <c r="G507" s="155"/>
      <c r="H507" s="155"/>
      <c r="I507" s="155"/>
      <c r="J507" s="155"/>
      <c r="K507" s="155"/>
      <c r="L507" s="155"/>
      <c r="M507" s="155"/>
      <c r="N507" s="155"/>
      <c r="O507" s="155"/>
      <c r="P507" s="155"/>
      <c r="Q507" s="155"/>
      <c r="R507" s="155"/>
      <c r="S507" s="155"/>
      <c r="T507" s="155"/>
      <c r="U507" s="155"/>
      <c r="V507" s="155"/>
      <c r="W507" s="155"/>
      <c r="X507" s="155"/>
    </row>
    <row r="508" spans="1:24" ht="12.75" customHeight="1" x14ac:dyDescent="0.15">
      <c r="A508" s="146"/>
      <c r="B508" s="90"/>
      <c r="C508" s="150"/>
      <c r="D508" s="82"/>
      <c r="E508" s="82"/>
      <c r="F508" s="82"/>
      <c r="G508" s="155"/>
      <c r="H508" s="155"/>
      <c r="I508" s="155"/>
      <c r="J508" s="155"/>
      <c r="K508" s="155"/>
      <c r="L508" s="155"/>
      <c r="M508" s="155"/>
      <c r="N508" s="155"/>
      <c r="O508" s="155"/>
      <c r="P508" s="155"/>
      <c r="Q508" s="155"/>
      <c r="R508" s="155"/>
      <c r="S508" s="155"/>
      <c r="T508" s="155"/>
      <c r="U508" s="155"/>
      <c r="V508" s="155"/>
      <c r="W508" s="155"/>
      <c r="X508" s="155"/>
    </row>
    <row r="509" spans="1:24" ht="12.75" customHeight="1" x14ac:dyDescent="0.15">
      <c r="A509" s="146"/>
      <c r="B509" s="90"/>
      <c r="C509" s="150"/>
      <c r="D509" s="82"/>
      <c r="E509" s="82"/>
      <c r="F509" s="82"/>
      <c r="G509" s="155"/>
      <c r="H509" s="155"/>
      <c r="I509" s="155"/>
      <c r="J509" s="155"/>
      <c r="K509" s="155"/>
      <c r="L509" s="155"/>
      <c r="M509" s="155"/>
      <c r="N509" s="155"/>
      <c r="O509" s="155"/>
      <c r="P509" s="155"/>
      <c r="Q509" s="155"/>
      <c r="R509" s="155"/>
      <c r="S509" s="155"/>
      <c r="T509" s="155"/>
      <c r="U509" s="155"/>
      <c r="V509" s="155"/>
      <c r="W509" s="155"/>
      <c r="X509" s="155"/>
    </row>
    <row r="510" spans="1:24" ht="12.75" customHeight="1" x14ac:dyDescent="0.15">
      <c r="A510" s="146"/>
      <c r="B510" s="90"/>
      <c r="C510" s="150"/>
      <c r="D510" s="82"/>
      <c r="E510" s="82"/>
      <c r="F510" s="82"/>
      <c r="G510" s="155"/>
      <c r="H510" s="155"/>
      <c r="I510" s="155"/>
      <c r="J510" s="155"/>
      <c r="K510" s="155"/>
      <c r="L510" s="155"/>
      <c r="M510" s="155"/>
      <c r="N510" s="155"/>
      <c r="O510" s="155"/>
      <c r="P510" s="155"/>
      <c r="Q510" s="155"/>
      <c r="R510" s="155"/>
      <c r="S510" s="155"/>
      <c r="T510" s="155"/>
      <c r="U510" s="155"/>
      <c r="V510" s="155"/>
      <c r="W510" s="155"/>
      <c r="X510" s="155"/>
    </row>
    <row r="511" spans="1:24" ht="12.75" customHeight="1" x14ac:dyDescent="0.15">
      <c r="A511" s="146"/>
      <c r="B511" s="90"/>
      <c r="C511" s="150"/>
      <c r="D511" s="82"/>
      <c r="E511" s="82"/>
      <c r="F511" s="82"/>
      <c r="G511" s="155"/>
      <c r="H511" s="155"/>
      <c r="I511" s="155"/>
      <c r="J511" s="155"/>
      <c r="K511" s="155"/>
      <c r="L511" s="155"/>
      <c r="M511" s="155"/>
      <c r="N511" s="155"/>
      <c r="O511" s="155"/>
      <c r="P511" s="155"/>
      <c r="Q511" s="155"/>
      <c r="R511" s="155"/>
      <c r="S511" s="155"/>
      <c r="T511" s="155"/>
      <c r="U511" s="155"/>
      <c r="V511" s="155"/>
      <c r="W511" s="155"/>
      <c r="X511" s="155"/>
    </row>
    <row r="512" spans="1:24" ht="12.75" customHeight="1" x14ac:dyDescent="0.15">
      <c r="A512" s="146"/>
      <c r="B512" s="90"/>
      <c r="C512" s="150"/>
      <c r="D512" s="82"/>
      <c r="E512" s="82"/>
      <c r="F512" s="82"/>
      <c r="G512" s="155"/>
      <c r="H512" s="155"/>
      <c r="I512" s="155"/>
      <c r="J512" s="155"/>
      <c r="K512" s="155"/>
      <c r="L512" s="155"/>
      <c r="M512" s="155"/>
      <c r="N512" s="155"/>
      <c r="O512" s="155"/>
      <c r="P512" s="155"/>
      <c r="Q512" s="155"/>
      <c r="R512" s="155"/>
      <c r="S512" s="155"/>
      <c r="T512" s="155"/>
      <c r="U512" s="155"/>
      <c r="V512" s="155"/>
      <c r="W512" s="155"/>
      <c r="X512" s="155"/>
    </row>
    <row r="513" spans="1:24" ht="12.75" customHeight="1" x14ac:dyDescent="0.15">
      <c r="A513" s="146"/>
      <c r="B513" s="90"/>
      <c r="C513" s="150"/>
      <c r="D513" s="82"/>
      <c r="E513" s="82"/>
      <c r="F513" s="82"/>
      <c r="G513" s="155"/>
      <c r="H513" s="155"/>
      <c r="I513" s="155"/>
      <c r="J513" s="155"/>
      <c r="K513" s="155"/>
      <c r="L513" s="155"/>
      <c r="M513" s="155"/>
      <c r="N513" s="155"/>
      <c r="O513" s="155"/>
      <c r="P513" s="155"/>
      <c r="Q513" s="155"/>
      <c r="R513" s="155"/>
      <c r="S513" s="155"/>
      <c r="T513" s="155"/>
      <c r="U513" s="155"/>
      <c r="V513" s="155"/>
      <c r="W513" s="155"/>
      <c r="X513" s="155"/>
    </row>
    <row r="514" spans="1:24" ht="12.75" customHeight="1" x14ac:dyDescent="0.15">
      <c r="A514" s="146"/>
      <c r="B514" s="90"/>
      <c r="C514" s="150"/>
      <c r="D514" s="82"/>
      <c r="E514" s="82"/>
      <c r="F514" s="82"/>
      <c r="G514" s="155"/>
      <c r="H514" s="155"/>
      <c r="I514" s="155"/>
      <c r="J514" s="155"/>
      <c r="K514" s="155"/>
      <c r="L514" s="155"/>
      <c r="M514" s="155"/>
      <c r="N514" s="155"/>
      <c r="O514" s="155"/>
      <c r="P514" s="155"/>
      <c r="Q514" s="155"/>
      <c r="R514" s="155"/>
      <c r="S514" s="155"/>
      <c r="T514" s="155"/>
      <c r="U514" s="155"/>
      <c r="V514" s="155"/>
      <c r="W514" s="155"/>
      <c r="X514" s="155"/>
    </row>
    <row r="515" spans="1:24" ht="12.75" customHeight="1" x14ac:dyDescent="0.15">
      <c r="A515" s="146"/>
      <c r="B515" s="90"/>
      <c r="C515" s="150"/>
      <c r="D515" s="82"/>
      <c r="E515" s="82"/>
      <c r="F515" s="82"/>
      <c r="G515" s="155"/>
      <c r="H515" s="155"/>
      <c r="I515" s="155"/>
      <c r="J515" s="155"/>
      <c r="K515" s="155"/>
      <c r="L515" s="155"/>
      <c r="M515" s="155"/>
      <c r="N515" s="155"/>
      <c r="O515" s="155"/>
      <c r="P515" s="155"/>
      <c r="Q515" s="155"/>
      <c r="R515" s="155"/>
      <c r="S515" s="155"/>
      <c r="T515" s="155"/>
      <c r="U515" s="155"/>
      <c r="V515" s="155"/>
      <c r="W515" s="155"/>
      <c r="X515" s="155"/>
    </row>
    <row r="516" spans="1:24" ht="12.75" customHeight="1" x14ac:dyDescent="0.15">
      <c r="A516" s="146"/>
      <c r="B516" s="90"/>
      <c r="C516" s="150"/>
      <c r="D516" s="82"/>
      <c r="E516" s="82"/>
      <c r="F516" s="82"/>
      <c r="G516" s="155"/>
      <c r="H516" s="155"/>
      <c r="I516" s="155"/>
      <c r="J516" s="155"/>
      <c r="K516" s="155"/>
      <c r="L516" s="155"/>
      <c r="M516" s="155"/>
      <c r="N516" s="155"/>
      <c r="O516" s="155"/>
      <c r="P516" s="155"/>
      <c r="Q516" s="155"/>
      <c r="R516" s="155"/>
      <c r="S516" s="155"/>
      <c r="T516" s="155"/>
      <c r="U516" s="155"/>
      <c r="V516" s="155"/>
      <c r="W516" s="155"/>
      <c r="X516" s="155"/>
    </row>
    <row r="517" spans="1:24" ht="12.75" customHeight="1" x14ac:dyDescent="0.15">
      <c r="A517" s="146"/>
      <c r="B517" s="90"/>
      <c r="C517" s="150"/>
      <c r="D517" s="82"/>
      <c r="E517" s="82"/>
      <c r="F517" s="82"/>
      <c r="G517" s="155"/>
      <c r="H517" s="155"/>
      <c r="I517" s="155"/>
      <c r="J517" s="155"/>
      <c r="K517" s="155"/>
      <c r="L517" s="155"/>
      <c r="M517" s="155"/>
      <c r="N517" s="155"/>
      <c r="O517" s="155"/>
      <c r="P517" s="155"/>
      <c r="Q517" s="155"/>
      <c r="R517" s="155"/>
      <c r="S517" s="155"/>
      <c r="T517" s="155"/>
      <c r="U517" s="155"/>
      <c r="V517" s="155"/>
      <c r="W517" s="155"/>
      <c r="X517" s="155"/>
    </row>
    <row r="518" spans="1:24" ht="12.75" customHeight="1" x14ac:dyDescent="0.15">
      <c r="A518" s="146"/>
      <c r="B518" s="90"/>
      <c r="C518" s="150"/>
      <c r="D518" s="82"/>
      <c r="E518" s="82"/>
      <c r="F518" s="82"/>
      <c r="G518" s="155"/>
      <c r="H518" s="155"/>
      <c r="I518" s="155"/>
      <c r="J518" s="155"/>
      <c r="K518" s="155"/>
      <c r="L518" s="155"/>
      <c r="M518" s="155"/>
      <c r="N518" s="155"/>
      <c r="O518" s="155"/>
      <c r="P518" s="155"/>
      <c r="Q518" s="155"/>
      <c r="R518" s="155"/>
      <c r="S518" s="155"/>
      <c r="T518" s="155"/>
      <c r="U518" s="155"/>
      <c r="V518" s="155"/>
      <c r="W518" s="155"/>
      <c r="X518" s="155"/>
    </row>
    <row r="519" spans="1:24" ht="12.75" customHeight="1" x14ac:dyDescent="0.15">
      <c r="A519" s="146"/>
      <c r="B519" s="90"/>
      <c r="C519" s="150"/>
      <c r="D519" s="82"/>
      <c r="E519" s="82"/>
      <c r="F519" s="82"/>
      <c r="G519" s="155"/>
      <c r="H519" s="155"/>
      <c r="I519" s="155"/>
      <c r="J519" s="155"/>
      <c r="K519" s="155"/>
      <c r="L519" s="155"/>
      <c r="M519" s="155"/>
      <c r="N519" s="155"/>
      <c r="O519" s="155"/>
      <c r="P519" s="155"/>
      <c r="Q519" s="155"/>
      <c r="R519" s="155"/>
      <c r="S519" s="155"/>
      <c r="T519" s="155"/>
      <c r="U519" s="155"/>
      <c r="V519" s="155"/>
      <c r="W519" s="155"/>
      <c r="X519" s="155"/>
    </row>
    <row r="520" spans="1:24" ht="12.75" customHeight="1" x14ac:dyDescent="0.15">
      <c r="A520" s="146"/>
      <c r="B520" s="90"/>
      <c r="C520" s="150"/>
      <c r="D520" s="82"/>
      <c r="E520" s="82"/>
      <c r="F520" s="82"/>
      <c r="G520" s="155"/>
      <c r="H520" s="155"/>
      <c r="I520" s="155"/>
      <c r="J520" s="155"/>
      <c r="K520" s="155"/>
      <c r="L520" s="155"/>
      <c r="M520" s="155"/>
      <c r="N520" s="155"/>
      <c r="O520" s="155"/>
      <c r="P520" s="155"/>
      <c r="Q520" s="155"/>
      <c r="R520" s="155"/>
      <c r="S520" s="155"/>
      <c r="T520" s="155"/>
      <c r="U520" s="155"/>
      <c r="V520" s="155"/>
      <c r="W520" s="155"/>
      <c r="X520" s="155"/>
    </row>
    <row r="521" spans="1:24" ht="12.75" customHeight="1" x14ac:dyDescent="0.15">
      <c r="A521" s="146"/>
      <c r="B521" s="90"/>
      <c r="C521" s="150"/>
      <c r="D521" s="82"/>
      <c r="E521" s="82"/>
      <c r="F521" s="82"/>
      <c r="G521" s="155"/>
      <c r="H521" s="155"/>
      <c r="I521" s="155"/>
      <c r="J521" s="155"/>
      <c r="K521" s="155"/>
      <c r="L521" s="155"/>
      <c r="M521" s="155"/>
      <c r="N521" s="155"/>
      <c r="O521" s="155"/>
      <c r="P521" s="155"/>
      <c r="Q521" s="155"/>
      <c r="R521" s="155"/>
      <c r="S521" s="155"/>
      <c r="T521" s="155"/>
      <c r="U521" s="155"/>
      <c r="V521" s="155"/>
      <c r="W521" s="155"/>
      <c r="X521" s="155"/>
    </row>
    <row r="522" spans="1:24" ht="12.75" customHeight="1" x14ac:dyDescent="0.15">
      <c r="A522" s="146"/>
      <c r="B522" s="90"/>
      <c r="C522" s="150"/>
      <c r="D522" s="82"/>
      <c r="E522" s="82"/>
      <c r="F522" s="82"/>
      <c r="G522" s="155"/>
      <c r="H522" s="155"/>
      <c r="I522" s="155"/>
      <c r="J522" s="155"/>
      <c r="K522" s="155"/>
      <c r="L522" s="155"/>
      <c r="M522" s="155"/>
      <c r="N522" s="155"/>
      <c r="O522" s="155"/>
      <c r="P522" s="155"/>
      <c r="Q522" s="155"/>
      <c r="R522" s="155"/>
      <c r="S522" s="155"/>
      <c r="T522" s="155"/>
      <c r="U522" s="155"/>
      <c r="V522" s="155"/>
      <c r="W522" s="155"/>
      <c r="X522" s="155"/>
    </row>
    <row r="523" spans="1:24" ht="12.75" customHeight="1" x14ac:dyDescent="0.15">
      <c r="A523" s="146"/>
      <c r="B523" s="90"/>
      <c r="C523" s="150"/>
      <c r="D523" s="82"/>
      <c r="E523" s="82"/>
      <c r="F523" s="82"/>
      <c r="G523" s="155"/>
      <c r="H523" s="155"/>
      <c r="I523" s="155"/>
      <c r="J523" s="155"/>
      <c r="K523" s="155"/>
      <c r="L523" s="155"/>
      <c r="M523" s="155"/>
      <c r="N523" s="155"/>
      <c r="O523" s="155"/>
      <c r="P523" s="155"/>
      <c r="Q523" s="155"/>
      <c r="R523" s="155"/>
      <c r="S523" s="155"/>
      <c r="T523" s="155"/>
      <c r="U523" s="155"/>
      <c r="V523" s="155"/>
      <c r="W523" s="155"/>
      <c r="X523" s="155"/>
    </row>
    <row r="524" spans="1:24" ht="12.75" customHeight="1" x14ac:dyDescent="0.15">
      <c r="A524" s="146"/>
      <c r="B524" s="90"/>
      <c r="C524" s="150"/>
      <c r="D524" s="82"/>
      <c r="E524" s="82"/>
      <c r="F524" s="82"/>
      <c r="G524" s="155"/>
      <c r="H524" s="155"/>
      <c r="I524" s="155"/>
      <c r="J524" s="155"/>
      <c r="K524" s="155"/>
      <c r="L524" s="155"/>
      <c r="M524" s="155"/>
      <c r="N524" s="155"/>
      <c r="O524" s="155"/>
      <c r="P524" s="155"/>
      <c r="Q524" s="155"/>
      <c r="R524" s="155"/>
      <c r="S524" s="155"/>
      <c r="T524" s="155"/>
      <c r="U524" s="155"/>
      <c r="V524" s="155"/>
      <c r="W524" s="155"/>
      <c r="X524" s="155"/>
    </row>
    <row r="525" spans="1:24" ht="12.75" customHeight="1" x14ac:dyDescent="0.15">
      <c r="A525" s="146"/>
      <c r="B525" s="90"/>
      <c r="C525" s="150"/>
      <c r="D525" s="82"/>
      <c r="E525" s="82"/>
      <c r="F525" s="82"/>
      <c r="G525" s="155"/>
      <c r="H525" s="155"/>
      <c r="I525" s="155"/>
      <c r="J525" s="155"/>
      <c r="K525" s="155"/>
      <c r="L525" s="155"/>
      <c r="M525" s="155"/>
      <c r="N525" s="155"/>
      <c r="O525" s="155"/>
      <c r="P525" s="155"/>
      <c r="Q525" s="155"/>
      <c r="R525" s="155"/>
      <c r="S525" s="155"/>
      <c r="T525" s="155"/>
      <c r="U525" s="155"/>
      <c r="V525" s="155"/>
      <c r="W525" s="155"/>
      <c r="X525" s="155"/>
    </row>
    <row r="526" spans="1:24" ht="12.75" customHeight="1" x14ac:dyDescent="0.15">
      <c r="A526" s="146"/>
      <c r="B526" s="90"/>
      <c r="C526" s="150"/>
      <c r="D526" s="82"/>
      <c r="E526" s="82"/>
      <c r="F526" s="82"/>
      <c r="G526" s="155"/>
      <c r="H526" s="155"/>
      <c r="I526" s="155"/>
      <c r="J526" s="155"/>
      <c r="K526" s="155"/>
      <c r="L526" s="155"/>
      <c r="M526" s="155"/>
      <c r="N526" s="155"/>
      <c r="O526" s="155"/>
      <c r="P526" s="155"/>
      <c r="Q526" s="155"/>
      <c r="R526" s="155"/>
      <c r="S526" s="155"/>
      <c r="T526" s="155"/>
      <c r="U526" s="155"/>
      <c r="V526" s="155"/>
      <c r="W526" s="155"/>
      <c r="X526" s="155"/>
    </row>
    <row r="527" spans="1:24" ht="12.75" customHeight="1" x14ac:dyDescent="0.15">
      <c r="A527" s="146"/>
      <c r="B527" s="90"/>
      <c r="C527" s="150"/>
      <c r="D527" s="82"/>
      <c r="E527" s="82"/>
      <c r="F527" s="82"/>
      <c r="G527" s="155"/>
      <c r="H527" s="155"/>
      <c r="I527" s="155"/>
      <c r="J527" s="155"/>
      <c r="K527" s="155"/>
      <c r="L527" s="155"/>
      <c r="M527" s="155"/>
      <c r="N527" s="155"/>
      <c r="O527" s="155"/>
      <c r="P527" s="155"/>
      <c r="Q527" s="155"/>
      <c r="R527" s="155"/>
      <c r="S527" s="155"/>
      <c r="T527" s="155"/>
      <c r="U527" s="155"/>
      <c r="V527" s="155"/>
      <c r="W527" s="155"/>
      <c r="X527" s="155"/>
    </row>
    <row r="528" spans="1:24" ht="12.75" customHeight="1" x14ac:dyDescent="0.15">
      <c r="A528" s="146"/>
      <c r="B528" s="90"/>
      <c r="C528" s="150"/>
      <c r="D528" s="82"/>
      <c r="E528" s="82"/>
      <c r="F528" s="82"/>
      <c r="G528" s="155"/>
      <c r="H528" s="155"/>
      <c r="I528" s="155"/>
      <c r="J528" s="155"/>
      <c r="K528" s="155"/>
      <c r="L528" s="155"/>
      <c r="M528" s="155"/>
      <c r="N528" s="155"/>
      <c r="O528" s="155"/>
      <c r="P528" s="155"/>
      <c r="Q528" s="155"/>
      <c r="R528" s="155"/>
      <c r="S528" s="155"/>
      <c r="T528" s="155"/>
      <c r="U528" s="155"/>
      <c r="V528" s="155"/>
      <c r="W528" s="155"/>
      <c r="X528" s="155"/>
    </row>
    <row r="529" spans="1:24" ht="12.75" customHeight="1" x14ac:dyDescent="0.15">
      <c r="A529" s="146"/>
      <c r="B529" s="90"/>
      <c r="C529" s="150"/>
      <c r="D529" s="82"/>
      <c r="E529" s="82"/>
      <c r="F529" s="82"/>
      <c r="G529" s="155"/>
      <c r="H529" s="155"/>
      <c r="I529" s="155"/>
      <c r="J529" s="155"/>
      <c r="K529" s="155"/>
      <c r="L529" s="155"/>
      <c r="M529" s="155"/>
      <c r="N529" s="155"/>
      <c r="O529" s="155"/>
      <c r="P529" s="155"/>
      <c r="Q529" s="155"/>
      <c r="R529" s="155"/>
      <c r="S529" s="155"/>
      <c r="T529" s="155"/>
      <c r="U529" s="155"/>
      <c r="V529" s="155"/>
      <c r="W529" s="155"/>
      <c r="X529" s="155"/>
    </row>
    <row r="530" spans="1:24" ht="12.75" customHeight="1" x14ac:dyDescent="0.15">
      <c r="A530" s="146"/>
      <c r="B530" s="90"/>
      <c r="C530" s="150"/>
      <c r="D530" s="82"/>
      <c r="E530" s="82"/>
      <c r="F530" s="82"/>
      <c r="G530" s="155"/>
      <c r="H530" s="155"/>
      <c r="I530" s="155"/>
      <c r="J530" s="155"/>
      <c r="K530" s="155"/>
      <c r="L530" s="155"/>
      <c r="M530" s="155"/>
      <c r="N530" s="155"/>
      <c r="O530" s="155"/>
      <c r="P530" s="155"/>
      <c r="Q530" s="155"/>
      <c r="R530" s="155"/>
      <c r="S530" s="155"/>
      <c r="T530" s="155"/>
      <c r="U530" s="155"/>
      <c r="V530" s="155"/>
      <c r="W530" s="155"/>
      <c r="X530" s="155"/>
    </row>
    <row r="531" spans="1:24" ht="12.75" customHeight="1" x14ac:dyDescent="0.15">
      <c r="A531" s="146"/>
      <c r="B531" s="90"/>
      <c r="C531" s="150"/>
      <c r="D531" s="82"/>
      <c r="E531" s="82"/>
      <c r="F531" s="82"/>
      <c r="G531" s="155"/>
      <c r="H531" s="155"/>
      <c r="I531" s="155"/>
      <c r="J531" s="155"/>
      <c r="K531" s="155"/>
      <c r="L531" s="155"/>
      <c r="M531" s="155"/>
      <c r="N531" s="155"/>
      <c r="O531" s="155"/>
      <c r="P531" s="155"/>
      <c r="Q531" s="155"/>
      <c r="R531" s="155"/>
      <c r="S531" s="155"/>
      <c r="T531" s="155"/>
      <c r="U531" s="155"/>
      <c r="V531" s="155"/>
      <c r="W531" s="155"/>
      <c r="X531" s="155"/>
    </row>
    <row r="532" spans="1:24" ht="12.75" customHeight="1" x14ac:dyDescent="0.15">
      <c r="A532" s="146"/>
      <c r="B532" s="90"/>
      <c r="C532" s="150"/>
      <c r="D532" s="82"/>
      <c r="E532" s="82"/>
      <c r="F532" s="82"/>
      <c r="G532" s="155"/>
      <c r="H532" s="155"/>
      <c r="I532" s="155"/>
      <c r="J532" s="155"/>
      <c r="K532" s="155"/>
      <c r="L532" s="155"/>
      <c r="M532" s="155"/>
      <c r="N532" s="155"/>
      <c r="O532" s="155"/>
      <c r="P532" s="155"/>
      <c r="Q532" s="155"/>
      <c r="R532" s="155"/>
      <c r="S532" s="155"/>
      <c r="T532" s="155"/>
      <c r="U532" s="155"/>
      <c r="V532" s="155"/>
      <c r="W532" s="155"/>
      <c r="X532" s="155"/>
    </row>
    <row r="533" spans="1:24" ht="12.75" customHeight="1" x14ac:dyDescent="0.15">
      <c r="A533" s="146"/>
      <c r="B533" s="90"/>
      <c r="C533" s="150"/>
      <c r="D533" s="82"/>
      <c r="E533" s="82"/>
      <c r="F533" s="82"/>
      <c r="G533" s="155"/>
      <c r="H533" s="155"/>
      <c r="I533" s="155"/>
      <c r="J533" s="155"/>
      <c r="K533" s="155"/>
      <c r="L533" s="155"/>
      <c r="M533" s="155"/>
      <c r="N533" s="155"/>
      <c r="O533" s="155"/>
      <c r="P533" s="155"/>
      <c r="Q533" s="155"/>
      <c r="R533" s="155"/>
      <c r="S533" s="155"/>
      <c r="T533" s="155"/>
      <c r="U533" s="155"/>
      <c r="V533" s="155"/>
      <c r="W533" s="155"/>
      <c r="X533" s="155"/>
    </row>
    <row r="534" spans="1:24" ht="12.75" customHeight="1" x14ac:dyDescent="0.15">
      <c r="A534" s="146"/>
      <c r="B534" s="90"/>
      <c r="C534" s="150"/>
      <c r="D534" s="82"/>
      <c r="E534" s="82"/>
      <c r="F534" s="82"/>
      <c r="G534" s="155"/>
      <c r="H534" s="155"/>
      <c r="I534" s="155"/>
      <c r="J534" s="155"/>
      <c r="K534" s="155"/>
      <c r="L534" s="155"/>
      <c r="M534" s="155"/>
      <c r="N534" s="155"/>
      <c r="O534" s="155"/>
      <c r="P534" s="155"/>
      <c r="Q534" s="155"/>
      <c r="R534" s="155"/>
      <c r="S534" s="155"/>
      <c r="T534" s="155"/>
      <c r="U534" s="155"/>
      <c r="V534" s="155"/>
      <c r="W534" s="155"/>
      <c r="X534" s="155"/>
    </row>
    <row r="535" spans="1:24" ht="12.75" customHeight="1" x14ac:dyDescent="0.15">
      <c r="A535" s="146"/>
      <c r="B535" s="90"/>
      <c r="C535" s="150"/>
      <c r="D535" s="82"/>
      <c r="E535" s="82"/>
      <c r="F535" s="82"/>
      <c r="G535" s="155"/>
      <c r="H535" s="155"/>
      <c r="I535" s="155"/>
      <c r="J535" s="155"/>
      <c r="K535" s="155"/>
      <c r="L535" s="155"/>
      <c r="M535" s="155"/>
      <c r="N535" s="155"/>
      <c r="O535" s="155"/>
      <c r="P535" s="155"/>
      <c r="Q535" s="155"/>
      <c r="R535" s="155"/>
      <c r="S535" s="155"/>
      <c r="T535" s="155"/>
      <c r="U535" s="155"/>
      <c r="V535" s="155"/>
      <c r="W535" s="155"/>
      <c r="X535" s="155"/>
    </row>
    <row r="536" spans="1:24" ht="12.75" customHeight="1" x14ac:dyDescent="0.15">
      <c r="A536" s="146"/>
      <c r="B536" s="90"/>
      <c r="C536" s="150"/>
      <c r="D536" s="82"/>
      <c r="E536" s="82"/>
      <c r="F536" s="82"/>
      <c r="G536" s="155"/>
      <c r="H536" s="155"/>
      <c r="I536" s="155"/>
      <c r="J536" s="155"/>
      <c r="K536" s="155"/>
      <c r="L536" s="155"/>
      <c r="M536" s="155"/>
      <c r="N536" s="155"/>
      <c r="O536" s="155"/>
      <c r="P536" s="155"/>
      <c r="Q536" s="155"/>
      <c r="R536" s="155"/>
      <c r="S536" s="155"/>
      <c r="T536" s="155"/>
      <c r="U536" s="155"/>
      <c r="V536" s="155"/>
      <c r="W536" s="155"/>
      <c r="X536" s="155"/>
    </row>
    <row r="537" spans="1:24" ht="12.75" customHeight="1" x14ac:dyDescent="0.15">
      <c r="A537" s="146"/>
      <c r="B537" s="90"/>
      <c r="C537" s="150"/>
      <c r="D537" s="82"/>
      <c r="E537" s="82"/>
      <c r="F537" s="82"/>
      <c r="G537" s="155"/>
      <c r="H537" s="155"/>
      <c r="I537" s="155"/>
      <c r="J537" s="155"/>
      <c r="K537" s="155"/>
      <c r="L537" s="155"/>
      <c r="M537" s="155"/>
      <c r="N537" s="155"/>
      <c r="O537" s="155"/>
      <c r="P537" s="155"/>
      <c r="Q537" s="155"/>
      <c r="R537" s="155"/>
      <c r="S537" s="155"/>
      <c r="T537" s="155"/>
      <c r="U537" s="155"/>
      <c r="V537" s="155"/>
      <c r="W537" s="155"/>
      <c r="X537" s="155"/>
    </row>
    <row r="538" spans="1:24" ht="12.75" customHeight="1" x14ac:dyDescent="0.15">
      <c r="A538" s="146"/>
      <c r="B538" s="90"/>
      <c r="C538" s="150"/>
      <c r="D538" s="82"/>
      <c r="E538" s="82"/>
      <c r="F538" s="82"/>
      <c r="G538" s="155"/>
      <c r="H538" s="155"/>
      <c r="I538" s="155"/>
      <c r="J538" s="155"/>
      <c r="K538" s="155"/>
      <c r="L538" s="155"/>
      <c r="M538" s="155"/>
      <c r="N538" s="155"/>
      <c r="O538" s="155"/>
      <c r="P538" s="155"/>
      <c r="Q538" s="155"/>
      <c r="R538" s="155"/>
      <c r="S538" s="155"/>
      <c r="T538" s="155"/>
      <c r="U538" s="155"/>
      <c r="V538" s="155"/>
      <c r="W538" s="155"/>
      <c r="X538" s="155"/>
    </row>
    <row r="539" spans="1:24" ht="12.75" customHeight="1" x14ac:dyDescent="0.15">
      <c r="A539" s="146"/>
      <c r="B539" s="90"/>
      <c r="C539" s="150"/>
      <c r="D539" s="82"/>
      <c r="E539" s="82"/>
      <c r="F539" s="82"/>
      <c r="G539" s="155"/>
      <c r="H539" s="155"/>
      <c r="I539" s="155"/>
      <c r="J539" s="155"/>
      <c r="K539" s="155"/>
      <c r="L539" s="155"/>
      <c r="M539" s="155"/>
      <c r="N539" s="155"/>
      <c r="O539" s="155"/>
      <c r="P539" s="155"/>
      <c r="Q539" s="155"/>
      <c r="R539" s="155"/>
      <c r="S539" s="155"/>
      <c r="T539" s="155"/>
      <c r="U539" s="155"/>
      <c r="V539" s="155"/>
      <c r="W539" s="155"/>
      <c r="X539" s="155"/>
    </row>
    <row r="540" spans="1:24" ht="12.75" customHeight="1" x14ac:dyDescent="0.15">
      <c r="A540" s="146"/>
      <c r="B540" s="90"/>
      <c r="C540" s="150"/>
      <c r="D540" s="82"/>
      <c r="E540" s="82"/>
      <c r="F540" s="82"/>
      <c r="G540" s="155"/>
      <c r="H540" s="155"/>
      <c r="I540" s="155"/>
      <c r="J540" s="155"/>
      <c r="K540" s="155"/>
      <c r="L540" s="155"/>
      <c r="M540" s="155"/>
      <c r="N540" s="155"/>
      <c r="O540" s="155"/>
      <c r="P540" s="155"/>
      <c r="Q540" s="155"/>
      <c r="R540" s="155"/>
      <c r="S540" s="155"/>
      <c r="T540" s="155"/>
      <c r="U540" s="155"/>
      <c r="V540" s="155"/>
      <c r="W540" s="155"/>
      <c r="X540" s="155"/>
    </row>
    <row r="541" spans="1:24" ht="12.75" customHeight="1" x14ac:dyDescent="0.15">
      <c r="A541" s="146"/>
      <c r="B541" s="90"/>
      <c r="C541" s="150"/>
      <c r="D541" s="82"/>
      <c r="E541" s="82"/>
      <c r="F541" s="82"/>
      <c r="G541" s="155"/>
      <c r="H541" s="155"/>
      <c r="I541" s="155"/>
      <c r="J541" s="155"/>
      <c r="K541" s="155"/>
      <c r="L541" s="155"/>
      <c r="M541" s="155"/>
      <c r="N541" s="155"/>
      <c r="O541" s="155"/>
      <c r="P541" s="155"/>
      <c r="Q541" s="155"/>
      <c r="R541" s="155"/>
      <c r="S541" s="155"/>
      <c r="T541" s="155"/>
      <c r="U541" s="155"/>
      <c r="V541" s="155"/>
      <c r="W541" s="155"/>
      <c r="X541" s="155"/>
    </row>
    <row r="542" spans="1:24" ht="12.75" customHeight="1" x14ac:dyDescent="0.15">
      <c r="A542" s="146"/>
      <c r="B542" s="90"/>
      <c r="C542" s="150"/>
      <c r="D542" s="82"/>
      <c r="E542" s="82"/>
      <c r="F542" s="82"/>
      <c r="G542" s="155"/>
      <c r="H542" s="155"/>
      <c r="I542" s="155"/>
      <c r="J542" s="155"/>
      <c r="K542" s="155"/>
      <c r="L542" s="155"/>
      <c r="M542" s="155"/>
      <c r="N542" s="155"/>
      <c r="O542" s="155"/>
      <c r="P542" s="155"/>
      <c r="Q542" s="155"/>
      <c r="R542" s="155"/>
      <c r="S542" s="155"/>
      <c r="T542" s="155"/>
      <c r="U542" s="155"/>
      <c r="V542" s="155"/>
      <c r="W542" s="155"/>
      <c r="X542" s="155"/>
    </row>
    <row r="543" spans="1:24" ht="12.75" customHeight="1" x14ac:dyDescent="0.15">
      <c r="A543" s="146"/>
      <c r="B543" s="90"/>
      <c r="C543" s="150"/>
      <c r="D543" s="82"/>
      <c r="E543" s="82"/>
      <c r="F543" s="82"/>
      <c r="G543" s="155"/>
      <c r="H543" s="155"/>
      <c r="I543" s="155"/>
      <c r="J543" s="155"/>
      <c r="K543" s="155"/>
      <c r="L543" s="155"/>
      <c r="M543" s="155"/>
      <c r="N543" s="155"/>
      <c r="O543" s="155"/>
      <c r="P543" s="155"/>
      <c r="Q543" s="155"/>
      <c r="R543" s="155"/>
      <c r="S543" s="155"/>
      <c r="T543" s="155"/>
      <c r="U543" s="155"/>
      <c r="V543" s="155"/>
      <c r="W543" s="155"/>
      <c r="X543" s="155"/>
    </row>
    <row r="544" spans="1:24" ht="12.75" customHeight="1" x14ac:dyDescent="0.15">
      <c r="A544" s="146"/>
      <c r="B544" s="90"/>
      <c r="C544" s="150"/>
      <c r="D544" s="82"/>
      <c r="E544" s="82"/>
      <c r="F544" s="82"/>
      <c r="G544" s="155"/>
      <c r="H544" s="155"/>
      <c r="I544" s="155"/>
      <c r="J544" s="155"/>
      <c r="K544" s="155"/>
      <c r="L544" s="155"/>
      <c r="M544" s="155"/>
      <c r="N544" s="155"/>
      <c r="O544" s="155"/>
      <c r="P544" s="155"/>
      <c r="Q544" s="155"/>
      <c r="R544" s="155"/>
      <c r="S544" s="155"/>
      <c r="T544" s="155"/>
      <c r="U544" s="155"/>
      <c r="V544" s="155"/>
      <c r="W544" s="155"/>
      <c r="X544" s="155"/>
    </row>
    <row r="545" spans="1:24" ht="12.75" customHeight="1" x14ac:dyDescent="0.15">
      <c r="A545" s="146"/>
      <c r="B545" s="90"/>
      <c r="C545" s="150"/>
      <c r="D545" s="82"/>
      <c r="E545" s="82"/>
      <c r="F545" s="82"/>
      <c r="G545" s="155"/>
      <c r="H545" s="155"/>
      <c r="I545" s="155"/>
      <c r="J545" s="155"/>
      <c r="K545" s="155"/>
      <c r="L545" s="155"/>
      <c r="M545" s="155"/>
      <c r="N545" s="155"/>
      <c r="O545" s="155"/>
      <c r="P545" s="155"/>
      <c r="Q545" s="155"/>
      <c r="R545" s="155"/>
      <c r="S545" s="155"/>
      <c r="T545" s="155"/>
      <c r="U545" s="155"/>
      <c r="V545" s="155"/>
      <c r="W545" s="155"/>
      <c r="X545" s="155"/>
    </row>
    <row r="546" spans="1:24" ht="12.75" customHeight="1" x14ac:dyDescent="0.15">
      <c r="A546" s="146"/>
      <c r="B546" s="90"/>
      <c r="C546" s="150"/>
      <c r="D546" s="82"/>
      <c r="E546" s="82"/>
      <c r="F546" s="82"/>
      <c r="G546" s="155"/>
      <c r="H546" s="155"/>
      <c r="I546" s="155"/>
      <c r="J546" s="155"/>
      <c r="K546" s="155"/>
      <c r="L546" s="155"/>
      <c r="M546" s="155"/>
      <c r="N546" s="155"/>
      <c r="O546" s="155"/>
      <c r="P546" s="155"/>
      <c r="Q546" s="155"/>
      <c r="R546" s="155"/>
      <c r="S546" s="155"/>
      <c r="T546" s="155"/>
      <c r="U546" s="155"/>
      <c r="V546" s="155"/>
      <c r="W546" s="155"/>
      <c r="X546" s="155"/>
    </row>
    <row r="547" spans="1:24" ht="12.75" customHeight="1" x14ac:dyDescent="0.15">
      <c r="A547" s="146"/>
      <c r="B547" s="90"/>
      <c r="C547" s="150"/>
      <c r="D547" s="82"/>
      <c r="E547" s="82"/>
      <c r="F547" s="82"/>
      <c r="G547" s="155"/>
      <c r="H547" s="155"/>
      <c r="I547" s="155"/>
      <c r="J547" s="155"/>
      <c r="K547" s="155"/>
      <c r="L547" s="155"/>
      <c r="M547" s="155"/>
      <c r="N547" s="155"/>
      <c r="O547" s="155"/>
      <c r="P547" s="155"/>
      <c r="Q547" s="155"/>
      <c r="R547" s="155"/>
      <c r="S547" s="155"/>
      <c r="T547" s="155"/>
      <c r="U547" s="155"/>
      <c r="V547" s="155"/>
      <c r="W547" s="155"/>
      <c r="X547" s="155"/>
    </row>
    <row r="548" spans="1:24" ht="12.75" customHeight="1" x14ac:dyDescent="0.15">
      <c r="A548" s="146"/>
      <c r="B548" s="90"/>
      <c r="C548" s="150"/>
      <c r="D548" s="82"/>
      <c r="E548" s="82"/>
      <c r="F548" s="82"/>
      <c r="G548" s="155"/>
      <c r="H548" s="155"/>
      <c r="I548" s="155"/>
      <c r="J548" s="155"/>
      <c r="K548" s="155"/>
      <c r="L548" s="155"/>
      <c r="M548" s="155"/>
      <c r="N548" s="155"/>
      <c r="O548" s="155"/>
      <c r="P548" s="155"/>
      <c r="Q548" s="155"/>
      <c r="R548" s="155"/>
      <c r="S548" s="155"/>
      <c r="T548" s="155"/>
      <c r="U548" s="155"/>
      <c r="V548" s="155"/>
      <c r="W548" s="155"/>
      <c r="X548" s="155"/>
    </row>
    <row r="549" spans="1:24" ht="12.75" customHeight="1" x14ac:dyDescent="0.15">
      <c r="A549" s="146"/>
      <c r="B549" s="90"/>
      <c r="C549" s="150"/>
      <c r="D549" s="82"/>
      <c r="E549" s="82"/>
      <c r="F549" s="82"/>
      <c r="G549" s="155"/>
      <c r="H549" s="155"/>
      <c r="I549" s="155"/>
      <c r="J549" s="155"/>
      <c r="K549" s="155"/>
      <c r="L549" s="155"/>
      <c r="M549" s="155"/>
      <c r="N549" s="155"/>
      <c r="O549" s="155"/>
      <c r="P549" s="155"/>
      <c r="Q549" s="155"/>
      <c r="R549" s="155"/>
      <c r="S549" s="155"/>
      <c r="T549" s="155"/>
      <c r="U549" s="155"/>
      <c r="V549" s="155"/>
      <c r="W549" s="155"/>
      <c r="X549" s="155"/>
    </row>
    <row r="550" spans="1:24" ht="12.75" customHeight="1" x14ac:dyDescent="0.15">
      <c r="A550" s="146"/>
      <c r="B550" s="90"/>
      <c r="C550" s="150"/>
      <c r="D550" s="82"/>
      <c r="E550" s="82"/>
      <c r="F550" s="82"/>
      <c r="G550" s="155"/>
      <c r="H550" s="155"/>
      <c r="I550" s="155"/>
      <c r="J550" s="155"/>
      <c r="K550" s="155"/>
      <c r="L550" s="155"/>
      <c r="M550" s="155"/>
      <c r="N550" s="155"/>
      <c r="O550" s="155"/>
      <c r="P550" s="155"/>
      <c r="Q550" s="155"/>
      <c r="R550" s="155"/>
      <c r="S550" s="155"/>
      <c r="T550" s="155"/>
      <c r="U550" s="155"/>
      <c r="V550" s="155"/>
      <c r="W550" s="155"/>
      <c r="X550" s="155"/>
    </row>
    <row r="551" spans="1:24" ht="12.75" customHeight="1" x14ac:dyDescent="0.15">
      <c r="A551" s="146"/>
      <c r="B551" s="90"/>
      <c r="C551" s="150"/>
      <c r="D551" s="82"/>
      <c r="E551" s="82"/>
      <c r="F551" s="82"/>
      <c r="G551" s="155"/>
      <c r="H551" s="155"/>
      <c r="I551" s="155"/>
      <c r="J551" s="155"/>
      <c r="K551" s="155"/>
      <c r="L551" s="155"/>
      <c r="M551" s="155"/>
      <c r="N551" s="155"/>
      <c r="O551" s="155"/>
      <c r="P551" s="155"/>
      <c r="Q551" s="155"/>
      <c r="R551" s="155"/>
      <c r="S551" s="155"/>
      <c r="T551" s="155"/>
      <c r="U551" s="155"/>
      <c r="V551" s="155"/>
      <c r="W551" s="155"/>
      <c r="X551" s="155"/>
    </row>
    <row r="552" spans="1:24" ht="12.75" customHeight="1" x14ac:dyDescent="0.15">
      <c r="A552" s="146"/>
      <c r="B552" s="90"/>
      <c r="C552" s="150"/>
      <c r="D552" s="82"/>
      <c r="E552" s="82"/>
      <c r="F552" s="82"/>
      <c r="G552" s="155"/>
      <c r="H552" s="155"/>
      <c r="I552" s="155"/>
      <c r="J552" s="155"/>
      <c r="K552" s="155"/>
      <c r="L552" s="155"/>
      <c r="M552" s="155"/>
      <c r="N552" s="155"/>
      <c r="O552" s="155"/>
      <c r="P552" s="155"/>
      <c r="Q552" s="155"/>
      <c r="R552" s="155"/>
      <c r="S552" s="155"/>
      <c r="T552" s="155"/>
      <c r="U552" s="155"/>
      <c r="V552" s="155"/>
      <c r="W552" s="155"/>
      <c r="X552" s="155"/>
    </row>
    <row r="553" spans="1:24" ht="12.75" customHeight="1" x14ac:dyDescent="0.15">
      <c r="A553" s="146"/>
      <c r="B553" s="90"/>
      <c r="C553" s="150"/>
      <c r="D553" s="82"/>
      <c r="E553" s="82"/>
      <c r="F553" s="82"/>
      <c r="G553" s="155"/>
      <c r="H553" s="155"/>
      <c r="I553" s="155"/>
      <c r="J553" s="155"/>
      <c r="K553" s="155"/>
      <c r="L553" s="155"/>
      <c r="M553" s="155"/>
      <c r="N553" s="155"/>
      <c r="O553" s="155"/>
      <c r="P553" s="155"/>
      <c r="Q553" s="155"/>
      <c r="R553" s="155"/>
      <c r="S553" s="155"/>
      <c r="T553" s="155"/>
      <c r="U553" s="155"/>
      <c r="V553" s="155"/>
      <c r="W553" s="155"/>
      <c r="X553" s="155"/>
    </row>
    <row r="554" spans="1:24" ht="12.75" customHeight="1" x14ac:dyDescent="0.15">
      <c r="A554" s="146"/>
      <c r="B554" s="90"/>
      <c r="C554" s="150"/>
      <c r="D554" s="82"/>
      <c r="E554" s="82"/>
      <c r="F554" s="82"/>
      <c r="G554" s="155"/>
      <c r="H554" s="155"/>
      <c r="I554" s="155"/>
      <c r="J554" s="155"/>
      <c r="K554" s="155"/>
      <c r="L554" s="155"/>
      <c r="M554" s="155"/>
      <c r="N554" s="155"/>
      <c r="O554" s="155"/>
      <c r="P554" s="155"/>
      <c r="Q554" s="155"/>
      <c r="R554" s="155"/>
      <c r="S554" s="155"/>
      <c r="T554" s="155"/>
      <c r="U554" s="155"/>
      <c r="V554" s="155"/>
      <c r="W554" s="155"/>
      <c r="X554" s="155"/>
    </row>
    <row r="555" spans="1:24" ht="12.75" customHeight="1" x14ac:dyDescent="0.15">
      <c r="A555" s="146"/>
      <c r="B555" s="90"/>
      <c r="C555" s="150"/>
      <c r="D555" s="82"/>
      <c r="E555" s="82"/>
      <c r="F555" s="82"/>
      <c r="G555" s="155"/>
      <c r="H555" s="155"/>
      <c r="I555" s="155"/>
      <c r="J555" s="155"/>
      <c r="K555" s="155"/>
      <c r="L555" s="155"/>
      <c r="M555" s="155"/>
      <c r="N555" s="155"/>
      <c r="O555" s="155"/>
      <c r="P555" s="155"/>
      <c r="Q555" s="155"/>
      <c r="R555" s="155"/>
      <c r="S555" s="155"/>
      <c r="T555" s="155"/>
      <c r="U555" s="155"/>
      <c r="V555" s="155"/>
      <c r="W555" s="155"/>
      <c r="X555" s="155"/>
    </row>
    <row r="556" spans="1:24" ht="12.75" customHeight="1" x14ac:dyDescent="0.15">
      <c r="A556" s="146"/>
      <c r="B556" s="90"/>
      <c r="C556" s="150"/>
      <c r="D556" s="82"/>
      <c r="E556" s="82"/>
      <c r="F556" s="82"/>
      <c r="G556" s="155"/>
      <c r="H556" s="155"/>
      <c r="I556" s="155"/>
      <c r="J556" s="155"/>
      <c r="K556" s="155"/>
      <c r="L556" s="155"/>
      <c r="M556" s="155"/>
      <c r="N556" s="155"/>
      <c r="O556" s="155"/>
      <c r="P556" s="155"/>
      <c r="Q556" s="155"/>
      <c r="R556" s="155"/>
      <c r="S556" s="155"/>
      <c r="T556" s="155"/>
      <c r="U556" s="155"/>
      <c r="V556" s="155"/>
      <c r="W556" s="155"/>
      <c r="X556" s="155"/>
    </row>
    <row r="557" spans="1:24" ht="12.75" customHeight="1" x14ac:dyDescent="0.15">
      <c r="A557" s="146"/>
      <c r="B557" s="90"/>
      <c r="C557" s="150"/>
      <c r="D557" s="82"/>
      <c r="E557" s="82"/>
      <c r="F557" s="82"/>
      <c r="G557" s="155"/>
      <c r="H557" s="155"/>
      <c r="I557" s="155"/>
      <c r="J557" s="155"/>
      <c r="K557" s="155"/>
      <c r="L557" s="155"/>
      <c r="M557" s="155"/>
      <c r="N557" s="155"/>
      <c r="O557" s="155"/>
      <c r="P557" s="155"/>
      <c r="Q557" s="155"/>
      <c r="R557" s="155"/>
      <c r="S557" s="155"/>
      <c r="T557" s="155"/>
      <c r="U557" s="155"/>
      <c r="V557" s="155"/>
      <c r="W557" s="155"/>
      <c r="X557" s="155"/>
    </row>
    <row r="558" spans="1:24" ht="12.75" customHeight="1" x14ac:dyDescent="0.15">
      <c r="A558" s="146"/>
      <c r="B558" s="90"/>
      <c r="C558" s="150"/>
      <c r="D558" s="82"/>
      <c r="E558" s="82"/>
      <c r="F558" s="82"/>
      <c r="G558" s="155"/>
      <c r="H558" s="155"/>
      <c r="I558" s="155"/>
      <c r="J558" s="155"/>
      <c r="K558" s="155"/>
      <c r="L558" s="155"/>
      <c r="M558" s="155"/>
      <c r="N558" s="155"/>
      <c r="O558" s="155"/>
      <c r="P558" s="155"/>
      <c r="Q558" s="155"/>
      <c r="R558" s="155"/>
      <c r="S558" s="155"/>
      <c r="T558" s="155"/>
      <c r="U558" s="155"/>
      <c r="V558" s="155"/>
      <c r="W558" s="155"/>
      <c r="X558" s="155"/>
    </row>
    <row r="559" spans="1:24" ht="12.75" customHeight="1" x14ac:dyDescent="0.15">
      <c r="A559" s="146"/>
      <c r="B559" s="90"/>
      <c r="C559" s="150"/>
      <c r="D559" s="82"/>
      <c r="E559" s="82"/>
      <c r="F559" s="82"/>
      <c r="G559" s="155"/>
      <c r="H559" s="155"/>
      <c r="I559" s="155"/>
      <c r="J559" s="155"/>
      <c r="K559" s="155"/>
      <c r="L559" s="155"/>
      <c r="M559" s="155"/>
      <c r="N559" s="155"/>
      <c r="O559" s="155"/>
      <c r="P559" s="155"/>
      <c r="Q559" s="155"/>
      <c r="R559" s="155"/>
      <c r="S559" s="155"/>
      <c r="T559" s="155"/>
      <c r="U559" s="155"/>
      <c r="V559" s="155"/>
      <c r="W559" s="155"/>
      <c r="X559" s="155"/>
    </row>
    <row r="560" spans="1:24" ht="12.75" customHeight="1" x14ac:dyDescent="0.15">
      <c r="A560" s="146"/>
      <c r="B560" s="90"/>
      <c r="C560" s="150"/>
      <c r="D560" s="82"/>
      <c r="E560" s="82"/>
      <c r="F560" s="82"/>
      <c r="G560" s="155"/>
      <c r="H560" s="155"/>
      <c r="I560" s="155"/>
      <c r="J560" s="155"/>
      <c r="K560" s="155"/>
      <c r="L560" s="155"/>
      <c r="M560" s="155"/>
      <c r="N560" s="155"/>
      <c r="O560" s="155"/>
      <c r="P560" s="155"/>
      <c r="Q560" s="155"/>
      <c r="R560" s="155"/>
      <c r="S560" s="155"/>
      <c r="T560" s="155"/>
      <c r="U560" s="155"/>
      <c r="V560" s="155"/>
      <c r="W560" s="155"/>
      <c r="X560" s="155"/>
    </row>
    <row r="561" spans="1:24" ht="12.75" customHeight="1" x14ac:dyDescent="0.15">
      <c r="A561" s="146"/>
      <c r="B561" s="90"/>
      <c r="C561" s="150"/>
      <c r="D561" s="82"/>
      <c r="E561" s="82"/>
      <c r="F561" s="82"/>
      <c r="G561" s="155"/>
      <c r="H561" s="155"/>
      <c r="I561" s="155"/>
      <c r="J561" s="155"/>
      <c r="K561" s="155"/>
      <c r="L561" s="155"/>
      <c r="M561" s="155"/>
      <c r="N561" s="155"/>
      <c r="O561" s="155"/>
      <c r="P561" s="155"/>
      <c r="Q561" s="155"/>
      <c r="R561" s="155"/>
      <c r="S561" s="155"/>
      <c r="T561" s="155"/>
      <c r="U561" s="155"/>
      <c r="V561" s="155"/>
      <c r="W561" s="155"/>
      <c r="X561" s="155"/>
    </row>
    <row r="562" spans="1:24" ht="12.75" customHeight="1" x14ac:dyDescent="0.15">
      <c r="A562" s="146"/>
      <c r="B562" s="90"/>
      <c r="C562" s="150"/>
      <c r="D562" s="82"/>
      <c r="E562" s="82"/>
      <c r="F562" s="82"/>
      <c r="G562" s="155"/>
      <c r="H562" s="155"/>
      <c r="I562" s="155"/>
      <c r="J562" s="155"/>
      <c r="K562" s="155"/>
      <c r="L562" s="155"/>
      <c r="M562" s="155"/>
      <c r="N562" s="155"/>
      <c r="O562" s="155"/>
      <c r="P562" s="155"/>
      <c r="Q562" s="155"/>
      <c r="R562" s="155"/>
      <c r="S562" s="155"/>
      <c r="T562" s="155"/>
      <c r="U562" s="155"/>
      <c r="V562" s="155"/>
      <c r="W562" s="155"/>
      <c r="X562" s="155"/>
    </row>
    <row r="563" spans="1:24" ht="12.75" customHeight="1" x14ac:dyDescent="0.15">
      <c r="A563" s="146"/>
      <c r="B563" s="90"/>
      <c r="C563" s="150"/>
      <c r="D563" s="82"/>
      <c r="E563" s="82"/>
      <c r="F563" s="82"/>
      <c r="G563" s="155"/>
      <c r="H563" s="155"/>
      <c r="I563" s="155"/>
      <c r="J563" s="155"/>
      <c r="K563" s="155"/>
      <c r="L563" s="155"/>
      <c r="M563" s="155"/>
      <c r="N563" s="155"/>
      <c r="O563" s="155"/>
      <c r="P563" s="155"/>
      <c r="Q563" s="155"/>
      <c r="R563" s="155"/>
      <c r="S563" s="155"/>
      <c r="T563" s="155"/>
      <c r="U563" s="155"/>
      <c r="V563" s="155"/>
      <c r="W563" s="155"/>
      <c r="X563" s="155"/>
    </row>
    <row r="564" spans="1:24" ht="12.75" customHeight="1" x14ac:dyDescent="0.15">
      <c r="A564" s="146"/>
      <c r="B564" s="90"/>
      <c r="C564" s="150"/>
      <c r="D564" s="82"/>
      <c r="E564" s="82"/>
      <c r="F564" s="82"/>
      <c r="G564" s="155"/>
      <c r="H564" s="155"/>
      <c r="I564" s="155"/>
      <c r="J564" s="155"/>
      <c r="K564" s="155"/>
      <c r="L564" s="155"/>
      <c r="M564" s="155"/>
      <c r="N564" s="155"/>
      <c r="O564" s="155"/>
      <c r="P564" s="155"/>
      <c r="Q564" s="155"/>
      <c r="R564" s="155"/>
      <c r="S564" s="155"/>
      <c r="T564" s="155"/>
      <c r="U564" s="155"/>
      <c r="V564" s="155"/>
      <c r="W564" s="155"/>
      <c r="X564" s="155"/>
    </row>
    <row r="565" spans="1:24" ht="12.75" customHeight="1" x14ac:dyDescent="0.15">
      <c r="A565" s="146"/>
      <c r="B565" s="90"/>
      <c r="C565" s="150"/>
      <c r="D565" s="82"/>
      <c r="E565" s="82"/>
      <c r="F565" s="82"/>
      <c r="G565" s="155"/>
      <c r="H565" s="155"/>
      <c r="I565" s="155"/>
      <c r="J565" s="155"/>
      <c r="K565" s="155"/>
      <c r="L565" s="155"/>
      <c r="M565" s="155"/>
      <c r="N565" s="155"/>
      <c r="O565" s="155"/>
      <c r="P565" s="155"/>
      <c r="Q565" s="155"/>
      <c r="R565" s="155"/>
      <c r="S565" s="155"/>
      <c r="T565" s="155"/>
      <c r="U565" s="155"/>
      <c r="V565" s="155"/>
      <c r="W565" s="155"/>
      <c r="X565" s="155"/>
    </row>
    <row r="566" spans="1:24" ht="12.75" customHeight="1" x14ac:dyDescent="0.15">
      <c r="A566" s="146"/>
      <c r="B566" s="90"/>
      <c r="C566" s="150"/>
      <c r="D566" s="82"/>
      <c r="E566" s="82"/>
      <c r="F566" s="82"/>
      <c r="G566" s="155"/>
      <c r="H566" s="155"/>
      <c r="I566" s="155"/>
      <c r="J566" s="155"/>
      <c r="K566" s="155"/>
      <c r="L566" s="155"/>
      <c r="M566" s="155"/>
      <c r="N566" s="155"/>
      <c r="O566" s="155"/>
      <c r="P566" s="155"/>
      <c r="Q566" s="155"/>
      <c r="R566" s="155"/>
      <c r="S566" s="155"/>
      <c r="T566" s="155"/>
      <c r="U566" s="155"/>
      <c r="V566" s="155"/>
      <c r="W566" s="155"/>
      <c r="X566" s="155"/>
    </row>
    <row r="567" spans="1:24" ht="12.75" customHeight="1" x14ac:dyDescent="0.15">
      <c r="A567" s="146"/>
      <c r="B567" s="90"/>
      <c r="C567" s="150"/>
      <c r="D567" s="82"/>
      <c r="E567" s="82"/>
      <c r="F567" s="82"/>
      <c r="G567" s="155"/>
      <c r="H567" s="155"/>
      <c r="I567" s="155"/>
      <c r="J567" s="155"/>
      <c r="K567" s="155"/>
      <c r="L567" s="155"/>
      <c r="M567" s="155"/>
      <c r="N567" s="155"/>
      <c r="O567" s="155"/>
      <c r="P567" s="155"/>
      <c r="Q567" s="155"/>
      <c r="R567" s="155"/>
      <c r="S567" s="155"/>
      <c r="T567" s="155"/>
      <c r="U567" s="155"/>
      <c r="V567" s="155"/>
      <c r="W567" s="155"/>
      <c r="X567" s="155"/>
    </row>
    <row r="568" spans="1:24" ht="12.75" customHeight="1" x14ac:dyDescent="0.15">
      <c r="A568" s="146"/>
      <c r="B568" s="90"/>
      <c r="C568" s="150"/>
      <c r="D568" s="82"/>
      <c r="E568" s="82"/>
      <c r="F568" s="82"/>
      <c r="G568" s="155"/>
      <c r="H568" s="155"/>
      <c r="I568" s="155"/>
      <c r="J568" s="155"/>
      <c r="K568" s="155"/>
      <c r="L568" s="155"/>
      <c r="M568" s="155"/>
      <c r="N568" s="155"/>
      <c r="O568" s="155"/>
      <c r="P568" s="155"/>
      <c r="Q568" s="155"/>
      <c r="R568" s="155"/>
      <c r="S568" s="155"/>
      <c r="T568" s="155"/>
      <c r="U568" s="155"/>
      <c r="V568" s="155"/>
      <c r="W568" s="155"/>
      <c r="X568" s="155"/>
    </row>
    <row r="569" spans="1:24" ht="12.75" customHeight="1" x14ac:dyDescent="0.15">
      <c r="A569" s="146"/>
      <c r="B569" s="90"/>
      <c r="C569" s="150"/>
      <c r="D569" s="82"/>
      <c r="E569" s="82"/>
      <c r="F569" s="82"/>
      <c r="G569" s="155"/>
      <c r="H569" s="155"/>
      <c r="I569" s="155"/>
      <c r="J569" s="155"/>
      <c r="K569" s="155"/>
      <c r="L569" s="155"/>
      <c r="M569" s="155"/>
      <c r="N569" s="155"/>
      <c r="O569" s="155"/>
      <c r="P569" s="155"/>
      <c r="Q569" s="155"/>
      <c r="R569" s="155"/>
      <c r="S569" s="155"/>
      <c r="T569" s="155"/>
      <c r="U569" s="155"/>
      <c r="V569" s="155"/>
      <c r="W569" s="155"/>
      <c r="X569" s="155"/>
    </row>
    <row r="570" spans="1:24" ht="12.75" customHeight="1" x14ac:dyDescent="0.15">
      <c r="A570" s="146"/>
      <c r="B570" s="90"/>
      <c r="C570" s="150"/>
      <c r="D570" s="82"/>
      <c r="E570" s="82"/>
      <c r="F570" s="82"/>
      <c r="G570" s="155"/>
      <c r="H570" s="155"/>
      <c r="I570" s="155"/>
      <c r="J570" s="155"/>
      <c r="K570" s="155"/>
      <c r="L570" s="155"/>
      <c r="M570" s="155"/>
      <c r="N570" s="155"/>
      <c r="O570" s="155"/>
      <c r="P570" s="155"/>
      <c r="Q570" s="155"/>
      <c r="R570" s="155"/>
      <c r="S570" s="155"/>
      <c r="T570" s="155"/>
      <c r="U570" s="155"/>
      <c r="V570" s="155"/>
      <c r="W570" s="155"/>
      <c r="X570" s="155"/>
    </row>
    <row r="571" spans="1:24" ht="12.75" customHeight="1" x14ac:dyDescent="0.15">
      <c r="A571" s="146"/>
      <c r="B571" s="90"/>
      <c r="C571" s="150"/>
      <c r="D571" s="82"/>
      <c r="E571" s="82"/>
      <c r="F571" s="82"/>
      <c r="G571" s="155"/>
      <c r="H571" s="155"/>
      <c r="I571" s="155"/>
      <c r="J571" s="155"/>
      <c r="K571" s="155"/>
      <c r="L571" s="155"/>
      <c r="M571" s="155"/>
      <c r="N571" s="155"/>
      <c r="O571" s="155"/>
      <c r="P571" s="155"/>
      <c r="Q571" s="155"/>
      <c r="R571" s="155"/>
      <c r="S571" s="155"/>
      <c r="T571" s="155"/>
      <c r="U571" s="155"/>
      <c r="V571" s="155"/>
      <c r="W571" s="155"/>
      <c r="X571" s="155"/>
    </row>
    <row r="572" spans="1:24" ht="12.75" customHeight="1" x14ac:dyDescent="0.15">
      <c r="A572" s="146"/>
      <c r="B572" s="90"/>
      <c r="C572" s="150"/>
      <c r="D572" s="82"/>
      <c r="E572" s="82"/>
      <c r="F572" s="82"/>
      <c r="G572" s="155"/>
      <c r="H572" s="155"/>
      <c r="I572" s="155"/>
      <c r="J572" s="155"/>
      <c r="K572" s="155"/>
      <c r="L572" s="155"/>
      <c r="M572" s="155"/>
      <c r="N572" s="155"/>
      <c r="O572" s="155"/>
      <c r="P572" s="155"/>
      <c r="Q572" s="155"/>
      <c r="R572" s="155"/>
      <c r="S572" s="155"/>
      <c r="T572" s="155"/>
      <c r="U572" s="155"/>
      <c r="V572" s="155"/>
      <c r="W572" s="155"/>
      <c r="X572" s="155"/>
    </row>
    <row r="573" spans="1:24" ht="12.75" customHeight="1" x14ac:dyDescent="0.15">
      <c r="A573" s="146"/>
      <c r="B573" s="90"/>
      <c r="C573" s="150"/>
      <c r="D573" s="82"/>
      <c r="E573" s="82"/>
      <c r="F573" s="82"/>
      <c r="G573" s="155"/>
      <c r="H573" s="155"/>
      <c r="I573" s="155"/>
      <c r="J573" s="155"/>
      <c r="K573" s="155"/>
      <c r="L573" s="155"/>
      <c r="M573" s="155"/>
      <c r="N573" s="155"/>
      <c r="O573" s="155"/>
      <c r="P573" s="155"/>
      <c r="Q573" s="155"/>
      <c r="R573" s="155"/>
      <c r="S573" s="155"/>
      <c r="T573" s="155"/>
      <c r="U573" s="155"/>
      <c r="V573" s="155"/>
      <c r="W573" s="155"/>
      <c r="X573" s="155"/>
    </row>
    <row r="574" spans="1:24" ht="12.75" customHeight="1" x14ac:dyDescent="0.15">
      <c r="A574" s="146"/>
      <c r="B574" s="90"/>
      <c r="C574" s="150"/>
      <c r="D574" s="82"/>
      <c r="E574" s="82"/>
      <c r="F574" s="82"/>
      <c r="G574" s="155"/>
      <c r="H574" s="155"/>
      <c r="I574" s="155"/>
      <c r="J574" s="155"/>
      <c r="K574" s="155"/>
      <c r="L574" s="155"/>
      <c r="M574" s="155"/>
      <c r="N574" s="155"/>
      <c r="O574" s="155"/>
      <c r="P574" s="155"/>
      <c r="Q574" s="155"/>
      <c r="R574" s="155"/>
      <c r="S574" s="155"/>
      <c r="T574" s="155"/>
      <c r="U574" s="155"/>
      <c r="V574" s="155"/>
      <c r="W574" s="155"/>
      <c r="X574" s="155"/>
    </row>
    <row r="575" spans="1:24" ht="12.75" customHeight="1" x14ac:dyDescent="0.15">
      <c r="A575" s="146"/>
      <c r="B575" s="90"/>
      <c r="C575" s="150"/>
      <c r="D575" s="82"/>
      <c r="E575" s="82"/>
      <c r="F575" s="82"/>
      <c r="G575" s="155"/>
      <c r="H575" s="155"/>
      <c r="I575" s="155"/>
      <c r="J575" s="155"/>
      <c r="K575" s="155"/>
      <c r="L575" s="155"/>
      <c r="M575" s="155"/>
      <c r="N575" s="155"/>
      <c r="O575" s="155"/>
      <c r="P575" s="155"/>
      <c r="Q575" s="155"/>
      <c r="R575" s="155"/>
      <c r="S575" s="155"/>
      <c r="T575" s="155"/>
      <c r="U575" s="155"/>
      <c r="V575" s="155"/>
      <c r="W575" s="155"/>
      <c r="X575" s="155"/>
    </row>
    <row r="576" spans="1:24" ht="12.75" customHeight="1" x14ac:dyDescent="0.15">
      <c r="A576" s="146"/>
      <c r="B576" s="90"/>
      <c r="C576" s="150"/>
      <c r="D576" s="82"/>
      <c r="E576" s="82"/>
      <c r="F576" s="82"/>
      <c r="G576" s="155"/>
      <c r="H576" s="155"/>
      <c r="I576" s="155"/>
      <c r="J576" s="155"/>
      <c r="K576" s="155"/>
      <c r="L576" s="155"/>
      <c r="M576" s="155"/>
      <c r="N576" s="155"/>
      <c r="O576" s="155"/>
      <c r="P576" s="155"/>
      <c r="Q576" s="155"/>
      <c r="R576" s="155"/>
      <c r="S576" s="155"/>
      <c r="T576" s="155"/>
      <c r="U576" s="155"/>
      <c r="V576" s="155"/>
      <c r="W576" s="155"/>
      <c r="X576" s="155"/>
    </row>
    <row r="577" spans="1:24" ht="12.75" customHeight="1" x14ac:dyDescent="0.15">
      <c r="A577" s="146"/>
      <c r="B577" s="90"/>
      <c r="C577" s="150"/>
      <c r="D577" s="82"/>
      <c r="E577" s="82"/>
      <c r="F577" s="82"/>
      <c r="G577" s="155"/>
      <c r="H577" s="155"/>
      <c r="I577" s="155"/>
      <c r="J577" s="155"/>
      <c r="K577" s="155"/>
      <c r="L577" s="155"/>
      <c r="M577" s="155"/>
      <c r="N577" s="155"/>
      <c r="O577" s="155"/>
      <c r="P577" s="155"/>
      <c r="Q577" s="155"/>
      <c r="R577" s="155"/>
      <c r="S577" s="155"/>
      <c r="T577" s="155"/>
      <c r="U577" s="155"/>
      <c r="V577" s="155"/>
      <c r="W577" s="155"/>
      <c r="X577" s="155"/>
    </row>
    <row r="578" spans="1:24" ht="12.75" customHeight="1" x14ac:dyDescent="0.15">
      <c r="A578" s="146"/>
      <c r="B578" s="90"/>
      <c r="C578" s="150"/>
      <c r="D578" s="82"/>
      <c r="E578" s="82"/>
      <c r="F578" s="82"/>
      <c r="G578" s="155"/>
      <c r="H578" s="155"/>
      <c r="I578" s="155"/>
      <c r="J578" s="155"/>
      <c r="K578" s="155"/>
      <c r="L578" s="155"/>
      <c r="M578" s="155"/>
      <c r="N578" s="155"/>
      <c r="O578" s="155"/>
      <c r="P578" s="155"/>
      <c r="Q578" s="155"/>
      <c r="R578" s="155"/>
      <c r="S578" s="155"/>
      <c r="T578" s="155"/>
      <c r="U578" s="155"/>
      <c r="V578" s="155"/>
      <c r="W578" s="155"/>
      <c r="X578" s="155"/>
    </row>
    <row r="579" spans="1:24" ht="12.75" customHeight="1" x14ac:dyDescent="0.15">
      <c r="A579" s="146"/>
      <c r="B579" s="90"/>
      <c r="C579" s="150"/>
      <c r="D579" s="82"/>
      <c r="E579" s="82"/>
      <c r="F579" s="82"/>
      <c r="G579" s="155"/>
      <c r="H579" s="155"/>
      <c r="I579" s="155"/>
      <c r="J579" s="155"/>
      <c r="K579" s="155"/>
      <c r="L579" s="155"/>
      <c r="M579" s="155"/>
      <c r="N579" s="155"/>
      <c r="O579" s="155"/>
      <c r="P579" s="155"/>
      <c r="Q579" s="155"/>
      <c r="R579" s="155"/>
      <c r="S579" s="155"/>
      <c r="T579" s="155"/>
      <c r="U579" s="155"/>
      <c r="V579" s="155"/>
      <c r="W579" s="155"/>
      <c r="X579" s="155"/>
    </row>
    <row r="580" spans="1:24" ht="12.75" customHeight="1" x14ac:dyDescent="0.15">
      <c r="A580" s="146"/>
      <c r="B580" s="90"/>
      <c r="C580" s="150"/>
      <c r="D580" s="82"/>
      <c r="E580" s="82"/>
      <c r="F580" s="82"/>
      <c r="G580" s="155"/>
      <c r="H580" s="155"/>
      <c r="I580" s="155"/>
      <c r="J580" s="155"/>
      <c r="K580" s="155"/>
      <c r="L580" s="155"/>
      <c r="M580" s="155"/>
      <c r="N580" s="155"/>
      <c r="O580" s="155"/>
      <c r="P580" s="155"/>
      <c r="Q580" s="155"/>
      <c r="R580" s="155"/>
      <c r="S580" s="155"/>
      <c r="T580" s="155"/>
      <c r="U580" s="155"/>
      <c r="V580" s="155"/>
      <c r="W580" s="155"/>
      <c r="X580" s="155"/>
    </row>
    <row r="581" spans="1:24" ht="12.75" customHeight="1" x14ac:dyDescent="0.15">
      <c r="A581" s="146"/>
      <c r="B581" s="90"/>
      <c r="C581" s="150"/>
      <c r="D581" s="82"/>
      <c r="E581" s="82"/>
      <c r="F581" s="82"/>
      <c r="G581" s="155"/>
      <c r="H581" s="155"/>
      <c r="I581" s="155"/>
      <c r="J581" s="155"/>
      <c r="K581" s="155"/>
      <c r="L581" s="155"/>
      <c r="M581" s="155"/>
      <c r="N581" s="155"/>
      <c r="O581" s="155"/>
      <c r="P581" s="155"/>
      <c r="Q581" s="155"/>
      <c r="R581" s="155"/>
      <c r="S581" s="155"/>
      <c r="T581" s="155"/>
      <c r="U581" s="155"/>
      <c r="V581" s="155"/>
      <c r="W581" s="155"/>
      <c r="X581" s="155"/>
    </row>
    <row r="582" spans="1:24" ht="12.75" customHeight="1" x14ac:dyDescent="0.15">
      <c r="A582" s="146"/>
      <c r="B582" s="90"/>
      <c r="C582" s="150"/>
      <c r="D582" s="82"/>
      <c r="E582" s="82"/>
      <c r="F582" s="82"/>
      <c r="G582" s="155"/>
      <c r="H582" s="155"/>
      <c r="I582" s="155"/>
      <c r="J582" s="155"/>
      <c r="K582" s="155"/>
      <c r="L582" s="155"/>
      <c r="M582" s="155"/>
      <c r="N582" s="155"/>
      <c r="O582" s="155"/>
      <c r="P582" s="155"/>
      <c r="Q582" s="155"/>
      <c r="R582" s="155"/>
      <c r="S582" s="155"/>
      <c r="T582" s="155"/>
      <c r="U582" s="155"/>
      <c r="V582" s="155"/>
      <c r="W582" s="155"/>
      <c r="X582" s="155"/>
    </row>
    <row r="583" spans="1:24" ht="12.75" customHeight="1" x14ac:dyDescent="0.15">
      <c r="A583" s="146"/>
      <c r="B583" s="90"/>
      <c r="C583" s="150"/>
      <c r="D583" s="82"/>
      <c r="E583" s="82"/>
      <c r="F583" s="82"/>
      <c r="G583" s="155"/>
      <c r="H583" s="155"/>
      <c r="I583" s="155"/>
      <c r="J583" s="155"/>
      <c r="K583" s="155"/>
      <c r="L583" s="155"/>
      <c r="M583" s="155"/>
      <c r="N583" s="155"/>
      <c r="O583" s="155"/>
      <c r="P583" s="155"/>
      <c r="Q583" s="155"/>
      <c r="R583" s="155"/>
      <c r="S583" s="155"/>
      <c r="T583" s="155"/>
      <c r="U583" s="155"/>
      <c r="V583" s="155"/>
      <c r="W583" s="155"/>
      <c r="X583" s="155"/>
    </row>
    <row r="584" spans="1:24" ht="12.75" customHeight="1" x14ac:dyDescent="0.15">
      <c r="A584" s="146"/>
      <c r="B584" s="90"/>
      <c r="C584" s="150"/>
      <c r="D584" s="82"/>
      <c r="E584" s="82"/>
      <c r="F584" s="82"/>
      <c r="G584" s="155"/>
      <c r="H584" s="155"/>
      <c r="I584" s="155"/>
      <c r="J584" s="155"/>
      <c r="K584" s="155"/>
      <c r="L584" s="155"/>
      <c r="M584" s="155"/>
      <c r="N584" s="155"/>
      <c r="O584" s="155"/>
      <c r="P584" s="155"/>
      <c r="Q584" s="155"/>
      <c r="R584" s="155"/>
      <c r="S584" s="155"/>
      <c r="T584" s="155"/>
      <c r="U584" s="155"/>
      <c r="V584" s="155"/>
      <c r="W584" s="155"/>
      <c r="X584" s="155"/>
    </row>
    <row r="585" spans="1:24" ht="12.75" customHeight="1" x14ac:dyDescent="0.15">
      <c r="A585" s="146"/>
      <c r="B585" s="90"/>
      <c r="C585" s="150"/>
      <c r="D585" s="82"/>
      <c r="E585" s="82"/>
      <c r="F585" s="82"/>
      <c r="G585" s="155"/>
      <c r="H585" s="155"/>
      <c r="I585" s="155"/>
      <c r="J585" s="155"/>
      <c r="K585" s="155"/>
      <c r="L585" s="155"/>
      <c r="M585" s="155"/>
      <c r="N585" s="155"/>
      <c r="O585" s="155"/>
      <c r="P585" s="155"/>
      <c r="Q585" s="155"/>
      <c r="R585" s="155"/>
      <c r="S585" s="155"/>
      <c r="T585" s="155"/>
      <c r="U585" s="155"/>
      <c r="V585" s="155"/>
      <c r="W585" s="155"/>
      <c r="X585" s="155"/>
    </row>
    <row r="586" spans="1:24" ht="12.75" customHeight="1" x14ac:dyDescent="0.15">
      <c r="A586" s="146"/>
      <c r="B586" s="90"/>
      <c r="C586" s="150"/>
      <c r="D586" s="82"/>
      <c r="E586" s="82"/>
      <c r="F586" s="82"/>
      <c r="G586" s="155"/>
      <c r="H586" s="155"/>
      <c r="I586" s="155"/>
      <c r="J586" s="155"/>
      <c r="K586" s="155"/>
      <c r="L586" s="155"/>
      <c r="M586" s="155"/>
      <c r="N586" s="155"/>
      <c r="O586" s="155"/>
      <c r="P586" s="155"/>
      <c r="Q586" s="155"/>
      <c r="R586" s="155"/>
      <c r="S586" s="155"/>
      <c r="T586" s="155"/>
      <c r="U586" s="155"/>
      <c r="V586" s="155"/>
      <c r="W586" s="155"/>
      <c r="X586" s="155"/>
    </row>
    <row r="587" spans="1:24" ht="12.75" customHeight="1" x14ac:dyDescent="0.15">
      <c r="A587" s="146"/>
      <c r="B587" s="90"/>
      <c r="C587" s="150"/>
      <c r="D587" s="82"/>
      <c r="E587" s="82"/>
      <c r="F587" s="82"/>
      <c r="G587" s="155"/>
      <c r="H587" s="155"/>
      <c r="I587" s="155"/>
      <c r="J587" s="155"/>
      <c r="K587" s="155"/>
      <c r="L587" s="155"/>
      <c r="M587" s="155"/>
      <c r="N587" s="155"/>
      <c r="O587" s="155"/>
      <c r="P587" s="155"/>
      <c r="Q587" s="155"/>
      <c r="R587" s="155"/>
      <c r="S587" s="155"/>
      <c r="T587" s="155"/>
      <c r="U587" s="155"/>
      <c r="V587" s="155"/>
      <c r="W587" s="155"/>
      <c r="X587" s="155"/>
    </row>
    <row r="588" spans="1:24" ht="12.75" customHeight="1" x14ac:dyDescent="0.15">
      <c r="A588" s="146"/>
      <c r="B588" s="90"/>
      <c r="C588" s="150"/>
      <c r="D588" s="82"/>
      <c r="E588" s="82"/>
      <c r="F588" s="82"/>
      <c r="G588" s="155"/>
      <c r="H588" s="155"/>
      <c r="I588" s="155"/>
      <c r="J588" s="155"/>
      <c r="K588" s="155"/>
      <c r="L588" s="155"/>
      <c r="M588" s="155"/>
      <c r="N588" s="155"/>
      <c r="O588" s="155"/>
      <c r="P588" s="155"/>
      <c r="Q588" s="155"/>
      <c r="R588" s="155"/>
      <c r="S588" s="155"/>
      <c r="T588" s="155"/>
      <c r="U588" s="155"/>
      <c r="V588" s="155"/>
      <c r="W588" s="155"/>
      <c r="X588" s="155"/>
    </row>
    <row r="589" spans="1:24" ht="12.75" customHeight="1" x14ac:dyDescent="0.15">
      <c r="A589" s="146"/>
      <c r="B589" s="90"/>
      <c r="C589" s="150"/>
      <c r="D589" s="82"/>
      <c r="E589" s="82"/>
      <c r="F589" s="82"/>
      <c r="G589" s="155"/>
      <c r="H589" s="155"/>
      <c r="I589" s="155"/>
      <c r="J589" s="155"/>
      <c r="K589" s="155"/>
      <c r="L589" s="155"/>
      <c r="M589" s="155"/>
      <c r="N589" s="155"/>
      <c r="O589" s="155"/>
      <c r="P589" s="155"/>
      <c r="Q589" s="155"/>
      <c r="R589" s="155"/>
      <c r="S589" s="155"/>
      <c r="T589" s="155"/>
      <c r="U589" s="155"/>
      <c r="V589" s="155"/>
      <c r="W589" s="155"/>
      <c r="X589" s="155"/>
    </row>
    <row r="590" spans="1:24" ht="12.75" customHeight="1" x14ac:dyDescent="0.15">
      <c r="A590" s="146"/>
      <c r="B590" s="90"/>
      <c r="C590" s="150"/>
      <c r="D590" s="82"/>
      <c r="E590" s="82"/>
      <c r="F590" s="82"/>
      <c r="G590" s="155"/>
      <c r="H590" s="155"/>
      <c r="I590" s="155"/>
      <c r="J590" s="155"/>
      <c r="K590" s="155"/>
      <c r="L590" s="155"/>
      <c r="M590" s="155"/>
      <c r="N590" s="155"/>
      <c r="O590" s="155"/>
      <c r="P590" s="155"/>
      <c r="Q590" s="155"/>
      <c r="R590" s="155"/>
      <c r="S590" s="155"/>
      <c r="T590" s="155"/>
      <c r="U590" s="155"/>
      <c r="V590" s="155"/>
      <c r="W590" s="155"/>
      <c r="X590" s="155"/>
    </row>
    <row r="591" spans="1:24" ht="12.75" customHeight="1" x14ac:dyDescent="0.15">
      <c r="A591" s="146"/>
      <c r="B591" s="90"/>
      <c r="C591" s="150"/>
      <c r="D591" s="82"/>
      <c r="E591" s="82"/>
      <c r="F591" s="82"/>
      <c r="G591" s="155"/>
      <c r="H591" s="155"/>
      <c r="I591" s="155"/>
      <c r="J591" s="155"/>
      <c r="K591" s="155"/>
      <c r="L591" s="155"/>
      <c r="M591" s="155"/>
      <c r="N591" s="155"/>
      <c r="O591" s="155"/>
      <c r="P591" s="155"/>
      <c r="Q591" s="155"/>
      <c r="R591" s="155"/>
      <c r="S591" s="155"/>
      <c r="T591" s="155"/>
      <c r="U591" s="155"/>
      <c r="V591" s="155"/>
      <c r="W591" s="155"/>
      <c r="X591" s="155"/>
    </row>
    <row r="592" spans="1:24" ht="12.75" customHeight="1" x14ac:dyDescent="0.15">
      <c r="A592" s="146"/>
      <c r="B592" s="90"/>
      <c r="C592" s="150"/>
      <c r="D592" s="82"/>
      <c r="E592" s="82"/>
      <c r="F592" s="82"/>
      <c r="G592" s="155"/>
      <c r="H592" s="155"/>
      <c r="I592" s="155"/>
      <c r="J592" s="155"/>
      <c r="K592" s="155"/>
      <c r="L592" s="155"/>
      <c r="M592" s="155"/>
      <c r="N592" s="155"/>
      <c r="O592" s="155"/>
      <c r="P592" s="155"/>
      <c r="Q592" s="155"/>
      <c r="R592" s="155"/>
      <c r="S592" s="155"/>
      <c r="T592" s="155"/>
      <c r="U592" s="155"/>
      <c r="V592" s="155"/>
      <c r="W592" s="155"/>
      <c r="X592" s="155"/>
    </row>
    <row r="593" spans="1:24" ht="12.75" customHeight="1" x14ac:dyDescent="0.15">
      <c r="A593" s="146"/>
      <c r="B593" s="90"/>
      <c r="C593" s="150"/>
      <c r="D593" s="82"/>
      <c r="E593" s="82"/>
      <c r="F593" s="82"/>
      <c r="G593" s="155"/>
      <c r="H593" s="155"/>
      <c r="I593" s="155"/>
      <c r="J593" s="155"/>
      <c r="K593" s="155"/>
      <c r="L593" s="155"/>
      <c r="M593" s="155"/>
      <c r="N593" s="155"/>
      <c r="O593" s="155"/>
      <c r="P593" s="155"/>
      <c r="Q593" s="155"/>
      <c r="R593" s="155"/>
      <c r="S593" s="155"/>
      <c r="T593" s="155"/>
      <c r="U593" s="155"/>
      <c r="V593" s="155"/>
      <c r="W593" s="155"/>
      <c r="X593" s="155"/>
    </row>
    <row r="594" spans="1:24" ht="12.75" customHeight="1" x14ac:dyDescent="0.15">
      <c r="A594" s="146"/>
      <c r="B594" s="90"/>
      <c r="C594" s="150"/>
      <c r="D594" s="82"/>
      <c r="E594" s="82"/>
      <c r="F594" s="82"/>
      <c r="G594" s="155"/>
      <c r="H594" s="155"/>
      <c r="I594" s="155"/>
      <c r="J594" s="155"/>
      <c r="K594" s="155"/>
      <c r="L594" s="155"/>
      <c r="M594" s="155"/>
      <c r="N594" s="155"/>
      <c r="O594" s="155"/>
      <c r="P594" s="155"/>
      <c r="Q594" s="155"/>
      <c r="R594" s="155"/>
      <c r="S594" s="155"/>
      <c r="T594" s="155"/>
      <c r="U594" s="155"/>
      <c r="V594" s="155"/>
      <c r="W594" s="155"/>
      <c r="X594" s="155"/>
    </row>
    <row r="595" spans="1:24" ht="12.75" customHeight="1" x14ac:dyDescent="0.15">
      <c r="A595" s="146"/>
      <c r="B595" s="90"/>
      <c r="C595" s="150"/>
      <c r="D595" s="82"/>
      <c r="E595" s="82"/>
      <c r="F595" s="82"/>
      <c r="G595" s="155"/>
      <c r="H595" s="155"/>
      <c r="I595" s="155"/>
      <c r="J595" s="155"/>
      <c r="K595" s="155"/>
      <c r="L595" s="155"/>
      <c r="M595" s="155"/>
      <c r="N595" s="155"/>
      <c r="O595" s="155"/>
      <c r="P595" s="155"/>
      <c r="Q595" s="155"/>
      <c r="R595" s="155"/>
      <c r="S595" s="155"/>
      <c r="T595" s="155"/>
      <c r="U595" s="155"/>
      <c r="V595" s="155"/>
      <c r="W595" s="155"/>
      <c r="X595" s="155"/>
    </row>
    <row r="596" spans="1:24" ht="12.75" customHeight="1" x14ac:dyDescent="0.15">
      <c r="A596" s="146"/>
      <c r="B596" s="90"/>
      <c r="C596" s="150"/>
      <c r="D596" s="82"/>
      <c r="E596" s="82"/>
      <c r="F596" s="82"/>
      <c r="G596" s="155"/>
      <c r="H596" s="155"/>
      <c r="I596" s="155"/>
      <c r="J596" s="155"/>
      <c r="K596" s="155"/>
      <c r="L596" s="155"/>
      <c r="M596" s="155"/>
      <c r="N596" s="155"/>
      <c r="O596" s="155"/>
      <c r="P596" s="155"/>
      <c r="Q596" s="155"/>
      <c r="R596" s="155"/>
      <c r="S596" s="155"/>
      <c r="T596" s="155"/>
      <c r="U596" s="155"/>
      <c r="V596" s="155"/>
      <c r="W596" s="155"/>
      <c r="X596" s="155"/>
    </row>
    <row r="597" spans="1:24" ht="12.75" customHeight="1" x14ac:dyDescent="0.15">
      <c r="A597" s="146"/>
      <c r="B597" s="90"/>
      <c r="C597" s="150"/>
      <c r="D597" s="82"/>
      <c r="E597" s="82"/>
      <c r="F597" s="82"/>
      <c r="G597" s="155"/>
      <c r="H597" s="155"/>
      <c r="I597" s="155"/>
      <c r="J597" s="155"/>
      <c r="K597" s="155"/>
      <c r="L597" s="155"/>
      <c r="M597" s="155"/>
      <c r="N597" s="155"/>
      <c r="O597" s="155"/>
      <c r="P597" s="155"/>
      <c r="Q597" s="155"/>
      <c r="R597" s="155"/>
      <c r="S597" s="155"/>
      <c r="T597" s="155"/>
      <c r="U597" s="155"/>
      <c r="V597" s="155"/>
      <c r="W597" s="155"/>
      <c r="X597" s="155"/>
    </row>
    <row r="598" spans="1:24" ht="12.75" customHeight="1" x14ac:dyDescent="0.15">
      <c r="A598" s="146"/>
      <c r="B598" s="90"/>
      <c r="C598" s="150"/>
      <c r="D598" s="82"/>
      <c r="E598" s="82"/>
      <c r="F598" s="82"/>
      <c r="G598" s="155"/>
      <c r="H598" s="155"/>
      <c r="I598" s="155"/>
      <c r="J598" s="155"/>
      <c r="K598" s="155"/>
      <c r="L598" s="155"/>
      <c r="M598" s="155"/>
      <c r="N598" s="155"/>
      <c r="O598" s="155"/>
      <c r="P598" s="155"/>
      <c r="Q598" s="155"/>
      <c r="R598" s="155"/>
      <c r="S598" s="155"/>
      <c r="T598" s="155"/>
      <c r="U598" s="155"/>
      <c r="V598" s="155"/>
      <c r="W598" s="155"/>
      <c r="X598" s="155"/>
    </row>
    <row r="599" spans="1:24" ht="12.75" customHeight="1" x14ac:dyDescent="0.15">
      <c r="A599" s="146"/>
      <c r="B599" s="90"/>
      <c r="C599" s="150"/>
      <c r="D599" s="82"/>
      <c r="E599" s="82"/>
      <c r="F599" s="82"/>
      <c r="G599" s="155"/>
      <c r="H599" s="155"/>
      <c r="I599" s="155"/>
      <c r="J599" s="155"/>
      <c r="K599" s="155"/>
      <c r="L599" s="155"/>
      <c r="M599" s="155"/>
      <c r="N599" s="155"/>
      <c r="O599" s="155"/>
      <c r="P599" s="155"/>
      <c r="Q599" s="155"/>
      <c r="R599" s="155"/>
      <c r="S599" s="155"/>
      <c r="T599" s="155"/>
      <c r="U599" s="155"/>
      <c r="V599" s="155"/>
      <c r="W599" s="155"/>
      <c r="X599" s="155"/>
    </row>
    <row r="600" spans="1:24" ht="12.75" customHeight="1" x14ac:dyDescent="0.15">
      <c r="A600" s="146"/>
      <c r="B600" s="90"/>
      <c r="C600" s="150"/>
      <c r="D600" s="82"/>
      <c r="E600" s="82"/>
      <c r="F600" s="82"/>
      <c r="G600" s="155"/>
      <c r="H600" s="155"/>
      <c r="I600" s="155"/>
      <c r="J600" s="155"/>
      <c r="K600" s="155"/>
      <c r="L600" s="155"/>
      <c r="M600" s="155"/>
      <c r="N600" s="155"/>
      <c r="O600" s="155"/>
      <c r="P600" s="155"/>
      <c r="Q600" s="155"/>
      <c r="R600" s="155"/>
      <c r="S600" s="155"/>
      <c r="T600" s="155"/>
      <c r="U600" s="155"/>
      <c r="V600" s="155"/>
      <c r="W600" s="155"/>
      <c r="X600" s="155"/>
    </row>
    <row r="601" spans="1:24" ht="12.75" customHeight="1" x14ac:dyDescent="0.15">
      <c r="A601" s="146"/>
      <c r="B601" s="90"/>
      <c r="C601" s="150"/>
      <c r="D601" s="82"/>
      <c r="E601" s="82"/>
      <c r="F601" s="82"/>
      <c r="G601" s="155"/>
      <c r="H601" s="155"/>
      <c r="I601" s="155"/>
      <c r="J601" s="155"/>
      <c r="K601" s="155"/>
      <c r="L601" s="155"/>
      <c r="M601" s="155"/>
      <c r="N601" s="155"/>
      <c r="O601" s="155"/>
      <c r="P601" s="155"/>
      <c r="Q601" s="155"/>
      <c r="R601" s="155"/>
      <c r="S601" s="155"/>
      <c r="T601" s="155"/>
      <c r="U601" s="155"/>
      <c r="V601" s="155"/>
      <c r="W601" s="155"/>
      <c r="X601" s="155"/>
    </row>
    <row r="602" spans="1:24" ht="12.75" customHeight="1" x14ac:dyDescent="0.15">
      <c r="A602" s="146"/>
      <c r="B602" s="90"/>
      <c r="C602" s="150"/>
      <c r="D602" s="82"/>
      <c r="E602" s="82"/>
      <c r="F602" s="82"/>
      <c r="G602" s="155"/>
      <c r="H602" s="155"/>
      <c r="I602" s="155"/>
      <c r="J602" s="155"/>
      <c r="K602" s="155"/>
      <c r="L602" s="155"/>
      <c r="M602" s="155"/>
      <c r="N602" s="155"/>
      <c r="O602" s="155"/>
      <c r="P602" s="155"/>
      <c r="Q602" s="155"/>
      <c r="R602" s="155"/>
      <c r="S602" s="155"/>
      <c r="T602" s="155"/>
      <c r="U602" s="155"/>
      <c r="V602" s="155"/>
      <c r="W602" s="155"/>
      <c r="X602" s="155"/>
    </row>
    <row r="603" spans="1:24" ht="12.75" customHeight="1" x14ac:dyDescent="0.15">
      <c r="A603" s="146"/>
      <c r="B603" s="90"/>
      <c r="C603" s="150"/>
      <c r="D603" s="82"/>
      <c r="E603" s="82"/>
      <c r="F603" s="82"/>
      <c r="G603" s="155"/>
      <c r="H603" s="155"/>
      <c r="I603" s="155"/>
      <c r="J603" s="155"/>
      <c r="K603" s="155"/>
      <c r="L603" s="155"/>
      <c r="M603" s="155"/>
      <c r="N603" s="155"/>
      <c r="O603" s="155"/>
      <c r="P603" s="155"/>
      <c r="Q603" s="155"/>
      <c r="R603" s="155"/>
      <c r="S603" s="155"/>
      <c r="T603" s="155"/>
      <c r="U603" s="155"/>
      <c r="V603" s="155"/>
      <c r="W603" s="155"/>
      <c r="X603" s="155"/>
    </row>
    <row r="604" spans="1:24" ht="12.75" customHeight="1" x14ac:dyDescent="0.15">
      <c r="A604" s="146"/>
      <c r="B604" s="90"/>
      <c r="C604" s="150"/>
      <c r="D604" s="82"/>
      <c r="E604" s="82"/>
      <c r="F604" s="82"/>
      <c r="G604" s="155"/>
      <c r="H604" s="155"/>
      <c r="I604" s="155"/>
      <c r="J604" s="155"/>
      <c r="K604" s="155"/>
      <c r="L604" s="155"/>
      <c r="M604" s="155"/>
      <c r="N604" s="155"/>
      <c r="O604" s="155"/>
      <c r="P604" s="155"/>
      <c r="Q604" s="155"/>
      <c r="R604" s="155"/>
      <c r="S604" s="155"/>
      <c r="T604" s="155"/>
      <c r="U604" s="155"/>
      <c r="V604" s="155"/>
      <c r="W604" s="155"/>
      <c r="X604" s="155"/>
    </row>
    <row r="605" spans="1:24" ht="12.75" customHeight="1" x14ac:dyDescent="0.15">
      <c r="A605" s="146"/>
      <c r="B605" s="90"/>
      <c r="C605" s="150"/>
      <c r="D605" s="82"/>
      <c r="E605" s="82"/>
      <c r="F605" s="82"/>
      <c r="G605" s="155"/>
      <c r="H605" s="155"/>
      <c r="I605" s="155"/>
      <c r="J605" s="155"/>
      <c r="K605" s="155"/>
      <c r="L605" s="155"/>
      <c r="M605" s="155"/>
      <c r="N605" s="155"/>
      <c r="O605" s="155"/>
      <c r="P605" s="155"/>
      <c r="Q605" s="155"/>
      <c r="R605" s="155"/>
      <c r="S605" s="155"/>
      <c r="T605" s="155"/>
      <c r="U605" s="155"/>
      <c r="V605" s="155"/>
      <c r="W605" s="155"/>
      <c r="X605" s="155"/>
    </row>
    <row r="606" spans="1:24" ht="12.75" customHeight="1" x14ac:dyDescent="0.15">
      <c r="A606" s="146"/>
      <c r="B606" s="90"/>
      <c r="C606" s="150"/>
      <c r="D606" s="82"/>
      <c r="E606" s="82"/>
      <c r="F606" s="82"/>
      <c r="G606" s="155"/>
      <c r="H606" s="155"/>
      <c r="I606" s="155"/>
      <c r="J606" s="155"/>
      <c r="K606" s="155"/>
      <c r="L606" s="155"/>
      <c r="M606" s="155"/>
      <c r="N606" s="155"/>
      <c r="O606" s="155"/>
      <c r="P606" s="155"/>
      <c r="Q606" s="155"/>
      <c r="R606" s="155"/>
      <c r="S606" s="155"/>
      <c r="T606" s="155"/>
      <c r="U606" s="155"/>
      <c r="V606" s="155"/>
      <c r="W606" s="155"/>
      <c r="X606" s="155"/>
    </row>
    <row r="607" spans="1:24" ht="12.75" customHeight="1" x14ac:dyDescent="0.15">
      <c r="A607" s="146"/>
      <c r="B607" s="90"/>
      <c r="C607" s="150"/>
      <c r="D607" s="82"/>
      <c r="E607" s="82"/>
      <c r="F607" s="82"/>
      <c r="G607" s="155"/>
      <c r="H607" s="155"/>
      <c r="I607" s="155"/>
      <c r="J607" s="155"/>
      <c r="K607" s="155"/>
      <c r="L607" s="155"/>
      <c r="M607" s="155"/>
      <c r="N607" s="155"/>
      <c r="O607" s="155"/>
      <c r="P607" s="155"/>
      <c r="Q607" s="155"/>
      <c r="R607" s="155"/>
      <c r="S607" s="155"/>
      <c r="T607" s="155"/>
      <c r="U607" s="155"/>
      <c r="V607" s="155"/>
      <c r="W607" s="155"/>
      <c r="X607" s="155"/>
    </row>
    <row r="608" spans="1:24" ht="12.75" customHeight="1" x14ac:dyDescent="0.15">
      <c r="A608" s="146"/>
      <c r="B608" s="90"/>
      <c r="C608" s="150"/>
      <c r="D608" s="82"/>
      <c r="E608" s="82"/>
      <c r="F608" s="82"/>
      <c r="G608" s="155"/>
      <c r="H608" s="155"/>
      <c r="I608" s="155"/>
      <c r="J608" s="155"/>
      <c r="K608" s="155"/>
      <c r="L608" s="155"/>
      <c r="M608" s="155"/>
      <c r="N608" s="155"/>
      <c r="O608" s="155"/>
      <c r="P608" s="155"/>
      <c r="Q608" s="155"/>
      <c r="R608" s="155"/>
      <c r="S608" s="155"/>
      <c r="T608" s="155"/>
      <c r="U608" s="155"/>
      <c r="V608" s="155"/>
      <c r="W608" s="155"/>
      <c r="X608" s="155"/>
    </row>
    <row r="609" spans="1:24" ht="12.75" customHeight="1" x14ac:dyDescent="0.15">
      <c r="A609" s="146"/>
      <c r="B609" s="90"/>
      <c r="C609" s="150"/>
      <c r="D609" s="82"/>
      <c r="E609" s="82"/>
      <c r="F609" s="82"/>
      <c r="G609" s="155"/>
      <c r="H609" s="155"/>
      <c r="I609" s="155"/>
      <c r="J609" s="155"/>
      <c r="K609" s="155"/>
      <c r="L609" s="155"/>
      <c r="M609" s="155"/>
      <c r="N609" s="155"/>
      <c r="O609" s="155"/>
      <c r="P609" s="155"/>
      <c r="Q609" s="155"/>
      <c r="R609" s="155"/>
      <c r="S609" s="155"/>
      <c r="T609" s="155"/>
      <c r="U609" s="155"/>
      <c r="V609" s="155"/>
      <c r="W609" s="155"/>
      <c r="X609" s="155"/>
    </row>
    <row r="610" spans="1:24" ht="12.75" customHeight="1" x14ac:dyDescent="0.15">
      <c r="A610" s="146"/>
      <c r="B610" s="90"/>
      <c r="C610" s="150"/>
      <c r="D610" s="82"/>
      <c r="E610" s="82"/>
      <c r="F610" s="82"/>
      <c r="G610" s="155"/>
      <c r="H610" s="155"/>
      <c r="I610" s="155"/>
      <c r="J610" s="155"/>
      <c r="K610" s="155"/>
      <c r="L610" s="155"/>
      <c r="M610" s="155"/>
      <c r="N610" s="155"/>
      <c r="O610" s="155"/>
      <c r="P610" s="155"/>
      <c r="Q610" s="155"/>
      <c r="R610" s="155"/>
      <c r="S610" s="155"/>
      <c r="T610" s="155"/>
      <c r="U610" s="155"/>
      <c r="V610" s="155"/>
      <c r="W610" s="155"/>
      <c r="X610" s="155"/>
    </row>
    <row r="611" spans="1:24" ht="12.75" customHeight="1" x14ac:dyDescent="0.15">
      <c r="A611" s="146"/>
      <c r="B611" s="90"/>
      <c r="C611" s="150"/>
      <c r="D611" s="82"/>
      <c r="E611" s="82"/>
      <c r="F611" s="82"/>
      <c r="G611" s="155"/>
      <c r="H611" s="155"/>
      <c r="I611" s="155"/>
      <c r="J611" s="155"/>
      <c r="K611" s="155"/>
      <c r="L611" s="155"/>
      <c r="M611" s="155"/>
      <c r="N611" s="155"/>
      <c r="O611" s="155"/>
      <c r="P611" s="155"/>
      <c r="Q611" s="155"/>
      <c r="R611" s="155"/>
      <c r="S611" s="155"/>
      <c r="T611" s="155"/>
      <c r="U611" s="155"/>
      <c r="V611" s="155"/>
      <c r="W611" s="155"/>
      <c r="X611" s="155"/>
    </row>
    <row r="612" spans="1:24" ht="12.75" customHeight="1" x14ac:dyDescent="0.15">
      <c r="A612" s="146"/>
      <c r="B612" s="90"/>
      <c r="C612" s="150"/>
      <c r="D612" s="82"/>
      <c r="E612" s="82"/>
      <c r="F612" s="82"/>
      <c r="G612" s="155"/>
      <c r="H612" s="155"/>
      <c r="I612" s="155"/>
      <c r="J612" s="155"/>
      <c r="K612" s="155"/>
      <c r="L612" s="155"/>
      <c r="M612" s="155"/>
      <c r="N612" s="155"/>
      <c r="O612" s="155"/>
      <c r="P612" s="155"/>
      <c r="Q612" s="155"/>
      <c r="R612" s="155"/>
      <c r="S612" s="155"/>
      <c r="T612" s="155"/>
      <c r="U612" s="155"/>
      <c r="V612" s="155"/>
      <c r="W612" s="155"/>
      <c r="X612" s="155"/>
    </row>
    <row r="613" spans="1:24" ht="12.75" customHeight="1" x14ac:dyDescent="0.15">
      <c r="A613" s="146"/>
      <c r="B613" s="90"/>
      <c r="C613" s="150"/>
      <c r="D613" s="82"/>
      <c r="E613" s="82"/>
      <c r="F613" s="82"/>
      <c r="G613" s="155"/>
      <c r="H613" s="155"/>
      <c r="I613" s="155"/>
      <c r="J613" s="155"/>
      <c r="K613" s="155"/>
      <c r="L613" s="155"/>
      <c r="M613" s="155"/>
      <c r="N613" s="155"/>
      <c r="O613" s="155"/>
      <c r="P613" s="155"/>
      <c r="Q613" s="155"/>
      <c r="R613" s="155"/>
      <c r="S613" s="155"/>
      <c r="T613" s="155"/>
      <c r="U613" s="155"/>
      <c r="V613" s="155"/>
      <c r="W613" s="155"/>
      <c r="X613" s="155"/>
    </row>
    <row r="614" spans="1:24" ht="12.75" customHeight="1" x14ac:dyDescent="0.15">
      <c r="A614" s="146"/>
      <c r="B614" s="90"/>
      <c r="C614" s="150"/>
      <c r="D614" s="82"/>
      <c r="E614" s="82"/>
      <c r="F614" s="82"/>
      <c r="G614" s="155"/>
      <c r="H614" s="155"/>
      <c r="I614" s="155"/>
      <c r="J614" s="155"/>
      <c r="K614" s="155"/>
      <c r="L614" s="155"/>
      <c r="M614" s="155"/>
      <c r="N614" s="155"/>
      <c r="O614" s="155"/>
      <c r="P614" s="155"/>
      <c r="Q614" s="155"/>
      <c r="R614" s="155"/>
      <c r="S614" s="155"/>
      <c r="T614" s="155"/>
      <c r="U614" s="155"/>
      <c r="V614" s="155"/>
      <c r="W614" s="155"/>
      <c r="X614" s="155"/>
    </row>
    <row r="615" spans="1:24" ht="12.75" customHeight="1" x14ac:dyDescent="0.15">
      <c r="A615" s="146"/>
      <c r="B615" s="90"/>
      <c r="C615" s="150"/>
      <c r="D615" s="82"/>
      <c r="E615" s="82"/>
      <c r="F615" s="82"/>
      <c r="G615" s="155"/>
      <c r="H615" s="155"/>
      <c r="I615" s="155"/>
      <c r="J615" s="155"/>
      <c r="K615" s="155"/>
      <c r="L615" s="155"/>
      <c r="M615" s="155"/>
      <c r="N615" s="155"/>
      <c r="O615" s="155"/>
      <c r="P615" s="155"/>
      <c r="Q615" s="155"/>
      <c r="R615" s="155"/>
      <c r="S615" s="155"/>
      <c r="T615" s="155"/>
      <c r="U615" s="155"/>
      <c r="V615" s="155"/>
      <c r="W615" s="155"/>
      <c r="X615" s="155"/>
    </row>
    <row r="616" spans="1:24" ht="12.75" customHeight="1" x14ac:dyDescent="0.15">
      <c r="A616" s="146"/>
      <c r="B616" s="90"/>
      <c r="C616" s="150"/>
      <c r="D616" s="82"/>
      <c r="E616" s="82"/>
      <c r="F616" s="82"/>
      <c r="G616" s="155"/>
      <c r="H616" s="155"/>
      <c r="I616" s="155"/>
      <c r="J616" s="155"/>
      <c r="K616" s="155"/>
      <c r="L616" s="155"/>
      <c r="M616" s="155"/>
      <c r="N616" s="155"/>
      <c r="O616" s="155"/>
      <c r="P616" s="155"/>
      <c r="Q616" s="155"/>
      <c r="R616" s="155"/>
      <c r="S616" s="155"/>
      <c r="T616" s="155"/>
      <c r="U616" s="155"/>
      <c r="V616" s="155"/>
      <c r="W616" s="155"/>
      <c r="X616" s="155"/>
    </row>
    <row r="617" spans="1:24" ht="12.75" customHeight="1" x14ac:dyDescent="0.15">
      <c r="A617" s="146"/>
      <c r="B617" s="90"/>
      <c r="C617" s="150"/>
      <c r="D617" s="82"/>
      <c r="E617" s="82"/>
      <c r="F617" s="82"/>
      <c r="G617" s="155"/>
      <c r="H617" s="155"/>
      <c r="I617" s="155"/>
      <c r="J617" s="155"/>
      <c r="K617" s="155"/>
      <c r="L617" s="155"/>
      <c r="M617" s="155"/>
      <c r="N617" s="155"/>
      <c r="O617" s="155"/>
      <c r="P617" s="155"/>
      <c r="Q617" s="155"/>
      <c r="R617" s="155"/>
      <c r="S617" s="155"/>
      <c r="T617" s="155"/>
      <c r="U617" s="155"/>
      <c r="V617" s="155"/>
      <c r="W617" s="155"/>
      <c r="X617" s="155"/>
    </row>
    <row r="618" spans="1:24" ht="12.75" customHeight="1" x14ac:dyDescent="0.15">
      <c r="A618" s="146"/>
      <c r="B618" s="90"/>
      <c r="C618" s="150"/>
      <c r="D618" s="82"/>
      <c r="E618" s="82"/>
      <c r="F618" s="82"/>
      <c r="G618" s="155"/>
      <c r="H618" s="155"/>
      <c r="I618" s="155"/>
      <c r="J618" s="155"/>
      <c r="K618" s="155"/>
      <c r="L618" s="155"/>
      <c r="M618" s="155"/>
      <c r="N618" s="155"/>
      <c r="O618" s="155"/>
      <c r="P618" s="155"/>
      <c r="Q618" s="155"/>
      <c r="R618" s="155"/>
      <c r="S618" s="155"/>
      <c r="T618" s="155"/>
      <c r="U618" s="155"/>
      <c r="V618" s="155"/>
      <c r="W618" s="155"/>
      <c r="X618" s="155"/>
    </row>
    <row r="619" spans="1:24" ht="12.75" customHeight="1" x14ac:dyDescent="0.15">
      <c r="A619" s="146"/>
      <c r="B619" s="90"/>
      <c r="C619" s="150"/>
      <c r="D619" s="82"/>
      <c r="E619" s="82"/>
      <c r="F619" s="82"/>
      <c r="G619" s="155"/>
      <c r="H619" s="155"/>
      <c r="I619" s="155"/>
      <c r="J619" s="155"/>
      <c r="K619" s="155"/>
      <c r="L619" s="155"/>
      <c r="M619" s="155"/>
      <c r="N619" s="155"/>
      <c r="O619" s="155"/>
      <c r="P619" s="155"/>
      <c r="Q619" s="155"/>
      <c r="R619" s="155"/>
      <c r="S619" s="155"/>
      <c r="T619" s="155"/>
      <c r="U619" s="155"/>
      <c r="V619" s="155"/>
      <c r="W619" s="155"/>
      <c r="X619" s="155"/>
    </row>
    <row r="620" spans="1:24" ht="12.75" customHeight="1" x14ac:dyDescent="0.15">
      <c r="A620" s="146"/>
      <c r="B620" s="90"/>
      <c r="C620" s="150"/>
      <c r="D620" s="82"/>
      <c r="E620" s="82"/>
      <c r="F620" s="82"/>
      <c r="G620" s="155"/>
      <c r="H620" s="155"/>
      <c r="I620" s="155"/>
      <c r="J620" s="155"/>
      <c r="K620" s="155"/>
      <c r="L620" s="155"/>
      <c r="M620" s="155"/>
      <c r="N620" s="155"/>
      <c r="O620" s="155"/>
      <c r="P620" s="155"/>
      <c r="Q620" s="155"/>
      <c r="R620" s="155"/>
      <c r="S620" s="155"/>
      <c r="T620" s="155"/>
      <c r="U620" s="155"/>
      <c r="V620" s="155"/>
      <c r="W620" s="155"/>
      <c r="X620" s="155"/>
    </row>
    <row r="621" spans="1:24" ht="12.75" customHeight="1" x14ac:dyDescent="0.15">
      <c r="A621" s="146"/>
      <c r="B621" s="90"/>
      <c r="C621" s="150"/>
      <c r="D621" s="82"/>
      <c r="E621" s="82"/>
      <c r="F621" s="82"/>
      <c r="G621" s="155"/>
      <c r="H621" s="155"/>
      <c r="I621" s="155"/>
      <c r="J621" s="155"/>
      <c r="K621" s="155"/>
      <c r="L621" s="155"/>
      <c r="M621" s="155"/>
      <c r="N621" s="155"/>
      <c r="O621" s="155"/>
      <c r="P621" s="155"/>
      <c r="Q621" s="155"/>
      <c r="R621" s="155"/>
      <c r="S621" s="155"/>
      <c r="T621" s="155"/>
      <c r="U621" s="155"/>
      <c r="V621" s="155"/>
      <c r="W621" s="155"/>
      <c r="X621" s="155"/>
    </row>
    <row r="622" spans="1:24" ht="12.75" customHeight="1" x14ac:dyDescent="0.15">
      <c r="A622" s="146"/>
      <c r="B622" s="90"/>
      <c r="C622" s="150"/>
      <c r="D622" s="82"/>
      <c r="E622" s="82"/>
      <c r="F622" s="82"/>
      <c r="G622" s="155"/>
      <c r="H622" s="155"/>
      <c r="I622" s="155"/>
      <c r="J622" s="155"/>
      <c r="K622" s="155"/>
      <c r="L622" s="155"/>
      <c r="M622" s="155"/>
      <c r="N622" s="155"/>
      <c r="O622" s="155"/>
      <c r="P622" s="155"/>
      <c r="Q622" s="155"/>
      <c r="R622" s="155"/>
      <c r="S622" s="155"/>
      <c r="T622" s="155"/>
      <c r="U622" s="155"/>
      <c r="V622" s="155"/>
      <c r="W622" s="155"/>
      <c r="X622" s="155"/>
    </row>
    <row r="623" spans="1:24" ht="12.75" customHeight="1" x14ac:dyDescent="0.15">
      <c r="A623" s="146"/>
      <c r="B623" s="90"/>
      <c r="C623" s="150"/>
      <c r="D623" s="82"/>
      <c r="E623" s="82"/>
      <c r="F623" s="82"/>
      <c r="G623" s="155"/>
      <c r="H623" s="155"/>
      <c r="I623" s="155"/>
      <c r="J623" s="155"/>
      <c r="K623" s="155"/>
      <c r="L623" s="155"/>
      <c r="M623" s="155"/>
      <c r="N623" s="155"/>
      <c r="O623" s="155"/>
      <c r="P623" s="155"/>
      <c r="Q623" s="155"/>
      <c r="R623" s="155"/>
      <c r="S623" s="155"/>
      <c r="T623" s="155"/>
      <c r="U623" s="155"/>
      <c r="V623" s="155"/>
      <c r="W623" s="155"/>
      <c r="X623" s="155"/>
    </row>
    <row r="624" spans="1:24" ht="12.75" customHeight="1" x14ac:dyDescent="0.15">
      <c r="A624" s="146"/>
      <c r="B624" s="90"/>
      <c r="C624" s="150"/>
      <c r="D624" s="82"/>
      <c r="E624" s="82"/>
      <c r="F624" s="82"/>
      <c r="G624" s="155"/>
      <c r="H624" s="155"/>
      <c r="I624" s="155"/>
      <c r="J624" s="155"/>
      <c r="K624" s="155"/>
      <c r="L624" s="155"/>
      <c r="M624" s="155"/>
      <c r="N624" s="155"/>
      <c r="O624" s="155"/>
      <c r="P624" s="155"/>
      <c r="Q624" s="155"/>
      <c r="R624" s="155"/>
      <c r="S624" s="155"/>
      <c r="T624" s="155"/>
      <c r="U624" s="155"/>
      <c r="V624" s="155"/>
      <c r="W624" s="155"/>
      <c r="X624" s="155"/>
    </row>
    <row r="625" spans="1:24" ht="12.75" customHeight="1" x14ac:dyDescent="0.15">
      <c r="A625" s="146"/>
      <c r="B625" s="90"/>
      <c r="C625" s="150"/>
      <c r="D625" s="82"/>
      <c r="E625" s="82"/>
      <c r="F625" s="82"/>
      <c r="G625" s="155"/>
      <c r="H625" s="155"/>
      <c r="I625" s="155"/>
      <c r="J625" s="155"/>
      <c r="K625" s="155"/>
      <c r="L625" s="155"/>
      <c r="M625" s="155"/>
      <c r="N625" s="155"/>
      <c r="O625" s="155"/>
      <c r="P625" s="155"/>
      <c r="Q625" s="155"/>
      <c r="R625" s="155"/>
      <c r="S625" s="155"/>
      <c r="T625" s="155"/>
      <c r="U625" s="155"/>
      <c r="V625" s="155"/>
      <c r="W625" s="155"/>
      <c r="X625" s="155"/>
    </row>
    <row r="626" spans="1:24" ht="12.75" customHeight="1" x14ac:dyDescent="0.15">
      <c r="A626" s="146"/>
      <c r="B626" s="90"/>
      <c r="C626" s="150"/>
      <c r="D626" s="82"/>
      <c r="E626" s="82"/>
      <c r="F626" s="82"/>
      <c r="G626" s="155"/>
      <c r="H626" s="155"/>
      <c r="I626" s="155"/>
      <c r="J626" s="155"/>
      <c r="K626" s="155"/>
      <c r="L626" s="155"/>
      <c r="M626" s="155"/>
      <c r="N626" s="155"/>
      <c r="O626" s="155"/>
      <c r="P626" s="155"/>
      <c r="Q626" s="155"/>
      <c r="R626" s="155"/>
      <c r="S626" s="155"/>
      <c r="T626" s="155"/>
      <c r="U626" s="155"/>
      <c r="V626" s="155"/>
      <c r="W626" s="155"/>
      <c r="X626" s="155"/>
    </row>
    <row r="627" spans="1:24" ht="12.75" customHeight="1" x14ac:dyDescent="0.15">
      <c r="A627" s="146"/>
      <c r="B627" s="90"/>
      <c r="C627" s="150"/>
      <c r="D627" s="82"/>
      <c r="E627" s="82"/>
      <c r="F627" s="82"/>
      <c r="G627" s="155"/>
      <c r="H627" s="155"/>
      <c r="I627" s="155"/>
      <c r="J627" s="155"/>
      <c r="K627" s="155"/>
      <c r="L627" s="155"/>
      <c r="M627" s="155"/>
      <c r="N627" s="155"/>
      <c r="O627" s="155"/>
      <c r="P627" s="155"/>
      <c r="Q627" s="155"/>
      <c r="R627" s="155"/>
      <c r="S627" s="155"/>
      <c r="T627" s="155"/>
      <c r="U627" s="155"/>
      <c r="V627" s="155"/>
      <c r="W627" s="155"/>
      <c r="X627" s="155"/>
    </row>
    <row r="628" spans="1:24" ht="12.75" customHeight="1" x14ac:dyDescent="0.15">
      <c r="A628" s="146"/>
      <c r="B628" s="90"/>
      <c r="C628" s="150"/>
      <c r="D628" s="82"/>
      <c r="E628" s="82"/>
      <c r="F628" s="82"/>
      <c r="G628" s="155"/>
      <c r="H628" s="155"/>
      <c r="I628" s="155"/>
      <c r="J628" s="155"/>
      <c r="K628" s="155"/>
      <c r="L628" s="155"/>
      <c r="M628" s="155"/>
      <c r="N628" s="155"/>
      <c r="O628" s="155"/>
      <c r="P628" s="155"/>
      <c r="Q628" s="155"/>
      <c r="R628" s="155"/>
      <c r="S628" s="155"/>
      <c r="T628" s="155"/>
      <c r="U628" s="155"/>
      <c r="V628" s="155"/>
      <c r="W628" s="155"/>
      <c r="X628" s="155"/>
    </row>
    <row r="629" spans="1:24" ht="12.75" customHeight="1" x14ac:dyDescent="0.15">
      <c r="A629" s="146"/>
      <c r="B629" s="90"/>
      <c r="C629" s="150"/>
      <c r="D629" s="82"/>
      <c r="E629" s="82"/>
      <c r="F629" s="82"/>
      <c r="G629" s="155"/>
      <c r="H629" s="155"/>
      <c r="I629" s="155"/>
      <c r="J629" s="155"/>
      <c r="K629" s="155"/>
      <c r="L629" s="155"/>
      <c r="M629" s="155"/>
      <c r="N629" s="155"/>
      <c r="O629" s="155"/>
      <c r="P629" s="155"/>
      <c r="Q629" s="155"/>
      <c r="R629" s="155"/>
      <c r="S629" s="155"/>
      <c r="T629" s="155"/>
      <c r="U629" s="155"/>
      <c r="V629" s="155"/>
      <c r="W629" s="155"/>
      <c r="X629" s="155"/>
    </row>
    <row r="630" spans="1:24" ht="12.75" customHeight="1" x14ac:dyDescent="0.15">
      <c r="A630" s="146"/>
      <c r="B630" s="90"/>
      <c r="C630" s="150"/>
      <c r="D630" s="82"/>
      <c r="E630" s="82"/>
      <c r="F630" s="82"/>
      <c r="G630" s="155"/>
      <c r="H630" s="155"/>
      <c r="I630" s="155"/>
      <c r="J630" s="155"/>
      <c r="K630" s="155"/>
      <c r="L630" s="155"/>
      <c r="M630" s="155"/>
      <c r="N630" s="155"/>
      <c r="O630" s="155"/>
      <c r="P630" s="155"/>
      <c r="Q630" s="155"/>
      <c r="R630" s="155"/>
      <c r="S630" s="155"/>
      <c r="T630" s="155"/>
      <c r="U630" s="155"/>
      <c r="V630" s="155"/>
      <c r="W630" s="155"/>
      <c r="X630" s="155"/>
    </row>
    <row r="631" spans="1:24" ht="12.75" customHeight="1" x14ac:dyDescent="0.15">
      <c r="A631" s="146"/>
      <c r="B631" s="90"/>
      <c r="C631" s="150"/>
      <c r="D631" s="82"/>
      <c r="E631" s="82"/>
      <c r="F631" s="82"/>
      <c r="G631" s="155"/>
      <c r="H631" s="155"/>
      <c r="I631" s="155"/>
      <c r="J631" s="155"/>
      <c r="K631" s="155"/>
      <c r="L631" s="155"/>
      <c r="M631" s="155"/>
      <c r="N631" s="155"/>
      <c r="O631" s="155"/>
      <c r="P631" s="155"/>
      <c r="Q631" s="155"/>
      <c r="R631" s="155"/>
      <c r="S631" s="155"/>
      <c r="T631" s="155"/>
      <c r="U631" s="155"/>
      <c r="V631" s="155"/>
      <c r="W631" s="155"/>
      <c r="X631" s="155"/>
    </row>
    <row r="632" spans="1:24" ht="12.75" customHeight="1" x14ac:dyDescent="0.15">
      <c r="A632" s="146"/>
      <c r="B632" s="90"/>
      <c r="C632" s="150"/>
      <c r="D632" s="82"/>
      <c r="E632" s="82"/>
      <c r="F632" s="82"/>
      <c r="G632" s="155"/>
      <c r="H632" s="155"/>
      <c r="I632" s="155"/>
      <c r="J632" s="155"/>
      <c r="K632" s="155"/>
      <c r="L632" s="155"/>
      <c r="M632" s="155"/>
      <c r="N632" s="155"/>
      <c r="O632" s="155"/>
      <c r="P632" s="155"/>
      <c r="Q632" s="155"/>
      <c r="R632" s="155"/>
      <c r="S632" s="155"/>
      <c r="T632" s="155"/>
      <c r="U632" s="155"/>
      <c r="V632" s="155"/>
      <c r="W632" s="155"/>
      <c r="X632" s="155"/>
    </row>
    <row r="633" spans="1:24" ht="12.75" customHeight="1" x14ac:dyDescent="0.15">
      <c r="A633" s="146"/>
      <c r="B633" s="90"/>
      <c r="C633" s="150"/>
      <c r="D633" s="82"/>
      <c r="E633" s="82"/>
      <c r="F633" s="82"/>
      <c r="G633" s="155"/>
      <c r="H633" s="155"/>
      <c r="I633" s="155"/>
      <c r="J633" s="155"/>
      <c r="K633" s="155"/>
      <c r="L633" s="155"/>
      <c r="M633" s="155"/>
      <c r="N633" s="155"/>
      <c r="O633" s="155"/>
      <c r="P633" s="155"/>
      <c r="Q633" s="155"/>
      <c r="R633" s="155"/>
      <c r="S633" s="155"/>
      <c r="T633" s="155"/>
      <c r="U633" s="155"/>
      <c r="V633" s="155"/>
      <c r="W633" s="155"/>
      <c r="X633" s="155"/>
    </row>
    <row r="634" spans="1:24" ht="12.75" customHeight="1" x14ac:dyDescent="0.15">
      <c r="A634" s="146"/>
      <c r="B634" s="90"/>
      <c r="C634" s="150"/>
      <c r="D634" s="82"/>
      <c r="E634" s="82"/>
      <c r="F634" s="82"/>
      <c r="G634" s="155"/>
      <c r="H634" s="155"/>
      <c r="I634" s="155"/>
      <c r="J634" s="155"/>
      <c r="K634" s="155"/>
      <c r="L634" s="155"/>
      <c r="M634" s="155"/>
      <c r="N634" s="155"/>
      <c r="O634" s="155"/>
      <c r="P634" s="155"/>
      <c r="Q634" s="155"/>
      <c r="R634" s="155"/>
      <c r="S634" s="155"/>
      <c r="T634" s="155"/>
      <c r="U634" s="155"/>
      <c r="V634" s="155"/>
      <c r="W634" s="155"/>
      <c r="X634" s="155"/>
    </row>
    <row r="635" spans="1:24" ht="12.75" customHeight="1" x14ac:dyDescent="0.15">
      <c r="A635" s="146"/>
      <c r="B635" s="90"/>
      <c r="C635" s="150"/>
      <c r="D635" s="82"/>
      <c r="E635" s="82"/>
      <c r="F635" s="82"/>
      <c r="G635" s="155"/>
      <c r="H635" s="155"/>
      <c r="I635" s="155"/>
      <c r="J635" s="155"/>
      <c r="K635" s="155"/>
      <c r="L635" s="155"/>
      <c r="M635" s="155"/>
      <c r="N635" s="155"/>
      <c r="O635" s="155"/>
      <c r="P635" s="155"/>
      <c r="Q635" s="155"/>
      <c r="R635" s="155"/>
      <c r="S635" s="155"/>
      <c r="T635" s="155"/>
      <c r="U635" s="155"/>
      <c r="V635" s="155"/>
      <c r="W635" s="155"/>
      <c r="X635" s="155"/>
    </row>
    <row r="636" spans="1:24" ht="12.75" customHeight="1" x14ac:dyDescent="0.15">
      <c r="A636" s="146"/>
      <c r="B636" s="90"/>
      <c r="C636" s="150"/>
      <c r="D636" s="82"/>
      <c r="E636" s="82"/>
      <c r="F636" s="82"/>
      <c r="G636" s="155"/>
      <c r="H636" s="155"/>
      <c r="I636" s="155"/>
      <c r="J636" s="155"/>
      <c r="K636" s="155"/>
      <c r="L636" s="155"/>
      <c r="M636" s="155"/>
      <c r="N636" s="155"/>
      <c r="O636" s="155"/>
      <c r="P636" s="155"/>
      <c r="Q636" s="155"/>
      <c r="R636" s="155"/>
      <c r="S636" s="155"/>
      <c r="T636" s="155"/>
      <c r="U636" s="155"/>
      <c r="V636" s="155"/>
      <c r="W636" s="155"/>
      <c r="X636" s="155"/>
    </row>
    <row r="637" spans="1:24" ht="12.75" customHeight="1" x14ac:dyDescent="0.15">
      <c r="A637" s="146"/>
      <c r="B637" s="90"/>
      <c r="C637" s="150"/>
      <c r="D637" s="82"/>
      <c r="E637" s="82"/>
      <c r="F637" s="82"/>
      <c r="G637" s="155"/>
      <c r="H637" s="155"/>
      <c r="I637" s="155"/>
      <c r="J637" s="155"/>
      <c r="K637" s="155"/>
      <c r="L637" s="155"/>
      <c r="M637" s="155"/>
      <c r="N637" s="155"/>
      <c r="O637" s="155"/>
      <c r="P637" s="155"/>
      <c r="Q637" s="155"/>
      <c r="R637" s="155"/>
      <c r="S637" s="155"/>
      <c r="T637" s="155"/>
      <c r="U637" s="155"/>
      <c r="V637" s="155"/>
      <c r="W637" s="155"/>
      <c r="X637" s="155"/>
    </row>
    <row r="638" spans="1:24" ht="12.75" customHeight="1" x14ac:dyDescent="0.15">
      <c r="A638" s="146"/>
      <c r="B638" s="90"/>
      <c r="C638" s="150"/>
      <c r="D638" s="82"/>
      <c r="E638" s="82"/>
      <c r="F638" s="82"/>
      <c r="G638" s="155"/>
      <c r="H638" s="155"/>
      <c r="I638" s="155"/>
      <c r="J638" s="155"/>
      <c r="K638" s="155"/>
      <c r="L638" s="155"/>
      <c r="M638" s="155"/>
      <c r="N638" s="155"/>
      <c r="O638" s="155"/>
      <c r="P638" s="155"/>
      <c r="Q638" s="155"/>
      <c r="R638" s="155"/>
      <c r="S638" s="155"/>
      <c r="T638" s="155"/>
      <c r="U638" s="155"/>
      <c r="V638" s="155"/>
      <c r="W638" s="155"/>
      <c r="X638" s="155"/>
    </row>
    <row r="639" spans="1:24" ht="12.75" customHeight="1" x14ac:dyDescent="0.15">
      <c r="A639" s="146"/>
      <c r="B639" s="90"/>
      <c r="C639" s="150"/>
      <c r="D639" s="82"/>
      <c r="E639" s="82"/>
      <c r="F639" s="82"/>
      <c r="G639" s="155"/>
      <c r="H639" s="155"/>
      <c r="I639" s="155"/>
      <c r="J639" s="155"/>
      <c r="K639" s="155"/>
      <c r="L639" s="155"/>
      <c r="M639" s="155"/>
      <c r="N639" s="155"/>
      <c r="O639" s="155"/>
      <c r="P639" s="155"/>
      <c r="Q639" s="155"/>
      <c r="R639" s="155"/>
      <c r="S639" s="155"/>
      <c r="T639" s="155"/>
      <c r="U639" s="155"/>
      <c r="V639" s="155"/>
      <c r="W639" s="155"/>
      <c r="X639" s="155"/>
    </row>
    <row r="640" spans="1:24" ht="12.75" customHeight="1" x14ac:dyDescent="0.15">
      <c r="A640" s="146"/>
      <c r="B640" s="90"/>
      <c r="C640" s="150"/>
      <c r="D640" s="82"/>
      <c r="E640" s="82"/>
      <c r="F640" s="82"/>
      <c r="G640" s="155"/>
      <c r="H640" s="155"/>
      <c r="I640" s="155"/>
      <c r="J640" s="155"/>
      <c r="K640" s="155"/>
      <c r="L640" s="155"/>
      <c r="M640" s="155"/>
      <c r="N640" s="155"/>
      <c r="O640" s="155"/>
      <c r="P640" s="155"/>
      <c r="Q640" s="155"/>
      <c r="R640" s="155"/>
      <c r="S640" s="155"/>
      <c r="T640" s="155"/>
      <c r="U640" s="155"/>
      <c r="V640" s="155"/>
      <c r="W640" s="155"/>
      <c r="X640" s="155"/>
    </row>
    <row r="641" spans="1:24" ht="12.75" customHeight="1" x14ac:dyDescent="0.15">
      <c r="A641" s="146"/>
      <c r="B641" s="90"/>
      <c r="C641" s="150"/>
      <c r="D641" s="82"/>
      <c r="E641" s="82"/>
      <c r="F641" s="82"/>
      <c r="G641" s="155"/>
      <c r="H641" s="155"/>
      <c r="I641" s="155"/>
      <c r="J641" s="155"/>
      <c r="K641" s="155"/>
      <c r="L641" s="155"/>
      <c r="M641" s="155"/>
      <c r="N641" s="155"/>
      <c r="O641" s="155"/>
      <c r="P641" s="155"/>
      <c r="Q641" s="155"/>
      <c r="R641" s="155"/>
      <c r="S641" s="155"/>
      <c r="T641" s="155"/>
      <c r="U641" s="155"/>
      <c r="V641" s="155"/>
      <c r="W641" s="155"/>
      <c r="X641" s="155"/>
    </row>
    <row r="642" spans="1:24" ht="12.75" customHeight="1" x14ac:dyDescent="0.15">
      <c r="A642" s="146"/>
      <c r="B642" s="90"/>
      <c r="C642" s="150"/>
      <c r="D642" s="82"/>
      <c r="E642" s="82"/>
      <c r="F642" s="82"/>
      <c r="G642" s="155"/>
      <c r="H642" s="155"/>
      <c r="I642" s="155"/>
      <c r="J642" s="155"/>
      <c r="K642" s="155"/>
      <c r="L642" s="155"/>
      <c r="M642" s="155"/>
      <c r="N642" s="155"/>
      <c r="O642" s="155"/>
      <c r="P642" s="155"/>
      <c r="Q642" s="155"/>
      <c r="R642" s="155"/>
      <c r="S642" s="155"/>
      <c r="T642" s="155"/>
      <c r="U642" s="155"/>
      <c r="V642" s="155"/>
      <c r="W642" s="155"/>
      <c r="X642" s="155"/>
    </row>
    <row r="643" spans="1:24" ht="12.75" customHeight="1" x14ac:dyDescent="0.15">
      <c r="A643" s="146"/>
      <c r="B643" s="90"/>
      <c r="C643" s="150"/>
      <c r="D643" s="82"/>
      <c r="E643" s="82"/>
      <c r="F643" s="82"/>
      <c r="G643" s="155"/>
      <c r="H643" s="155"/>
      <c r="I643" s="155"/>
      <c r="J643" s="155"/>
      <c r="K643" s="155"/>
      <c r="L643" s="155"/>
      <c r="M643" s="155"/>
      <c r="N643" s="155"/>
      <c r="O643" s="155"/>
      <c r="P643" s="155"/>
      <c r="Q643" s="155"/>
      <c r="R643" s="155"/>
      <c r="S643" s="155"/>
      <c r="T643" s="155"/>
      <c r="U643" s="155"/>
      <c r="V643" s="155"/>
      <c r="W643" s="155"/>
      <c r="X643" s="155"/>
    </row>
    <row r="644" spans="1:24" ht="12.75" customHeight="1" x14ac:dyDescent="0.15">
      <c r="A644" s="146"/>
      <c r="B644" s="90"/>
      <c r="C644" s="150"/>
      <c r="D644" s="82"/>
      <c r="E644" s="82"/>
      <c r="F644" s="82"/>
      <c r="G644" s="155"/>
      <c r="H644" s="155"/>
      <c r="I644" s="155"/>
      <c r="J644" s="155"/>
      <c r="K644" s="155"/>
      <c r="L644" s="155"/>
      <c r="M644" s="155"/>
      <c r="N644" s="155"/>
      <c r="O644" s="155"/>
      <c r="P644" s="155"/>
      <c r="Q644" s="155"/>
      <c r="R644" s="155"/>
      <c r="S644" s="155"/>
      <c r="T644" s="155"/>
      <c r="U644" s="155"/>
      <c r="V644" s="155"/>
      <c r="W644" s="155"/>
      <c r="X644" s="155"/>
    </row>
    <row r="645" spans="1:24" ht="12.75" customHeight="1" x14ac:dyDescent="0.15">
      <c r="A645" s="146"/>
      <c r="B645" s="90"/>
      <c r="C645" s="150"/>
      <c r="D645" s="82"/>
      <c r="E645" s="82"/>
      <c r="F645" s="82"/>
      <c r="G645" s="155"/>
      <c r="H645" s="155"/>
      <c r="I645" s="155"/>
      <c r="J645" s="155"/>
      <c r="K645" s="155"/>
      <c r="L645" s="155"/>
      <c r="M645" s="155"/>
      <c r="N645" s="155"/>
      <c r="O645" s="155"/>
      <c r="P645" s="155"/>
      <c r="Q645" s="155"/>
      <c r="R645" s="155"/>
      <c r="S645" s="155"/>
      <c r="T645" s="155"/>
      <c r="U645" s="155"/>
      <c r="V645" s="155"/>
      <c r="W645" s="155"/>
      <c r="X645" s="155"/>
    </row>
    <row r="646" spans="1:24" ht="12.75" customHeight="1" x14ac:dyDescent="0.15">
      <c r="A646" s="146"/>
      <c r="B646" s="90"/>
      <c r="C646" s="150"/>
      <c r="D646" s="82"/>
      <c r="E646" s="82"/>
      <c r="F646" s="82"/>
      <c r="G646" s="155"/>
      <c r="H646" s="155"/>
      <c r="I646" s="155"/>
      <c r="J646" s="155"/>
      <c r="K646" s="155"/>
      <c r="L646" s="155"/>
      <c r="M646" s="155"/>
      <c r="N646" s="155"/>
      <c r="O646" s="155"/>
      <c r="P646" s="155"/>
      <c r="Q646" s="155"/>
      <c r="R646" s="155"/>
      <c r="S646" s="155"/>
      <c r="T646" s="155"/>
      <c r="U646" s="155"/>
      <c r="V646" s="155"/>
      <c r="W646" s="155"/>
      <c r="X646" s="155"/>
    </row>
    <row r="647" spans="1:24" ht="12.75" customHeight="1" x14ac:dyDescent="0.15">
      <c r="A647" s="146"/>
      <c r="B647" s="90"/>
      <c r="C647" s="150"/>
      <c r="D647" s="82"/>
      <c r="E647" s="82"/>
      <c r="F647" s="82"/>
      <c r="G647" s="155"/>
      <c r="H647" s="155"/>
      <c r="I647" s="155"/>
      <c r="J647" s="155"/>
      <c r="K647" s="155"/>
      <c r="L647" s="155"/>
      <c r="M647" s="155"/>
      <c r="N647" s="155"/>
      <c r="O647" s="155"/>
      <c r="P647" s="155"/>
      <c r="Q647" s="155"/>
      <c r="R647" s="155"/>
      <c r="S647" s="155"/>
      <c r="T647" s="155"/>
      <c r="U647" s="155"/>
      <c r="V647" s="155"/>
      <c r="W647" s="155"/>
      <c r="X647" s="155"/>
    </row>
    <row r="648" spans="1:24" ht="12.75" customHeight="1" x14ac:dyDescent="0.15">
      <c r="A648" s="146"/>
      <c r="B648" s="90"/>
      <c r="C648" s="150"/>
      <c r="D648" s="82"/>
      <c r="E648" s="82"/>
      <c r="F648" s="82"/>
      <c r="G648" s="155"/>
      <c r="H648" s="155"/>
      <c r="I648" s="155"/>
      <c r="J648" s="155"/>
      <c r="K648" s="155"/>
      <c r="L648" s="155"/>
      <c r="M648" s="155"/>
      <c r="N648" s="155"/>
      <c r="O648" s="155"/>
      <c r="P648" s="155"/>
      <c r="Q648" s="155"/>
      <c r="R648" s="155"/>
      <c r="S648" s="155"/>
      <c r="T648" s="155"/>
      <c r="U648" s="155"/>
      <c r="V648" s="155"/>
      <c r="W648" s="155"/>
      <c r="X648" s="155"/>
    </row>
    <row r="649" spans="1:24" ht="12.75" customHeight="1" x14ac:dyDescent="0.15">
      <c r="A649" s="146"/>
      <c r="B649" s="90"/>
      <c r="C649" s="150"/>
      <c r="D649" s="82"/>
      <c r="E649" s="82"/>
      <c r="F649" s="82"/>
      <c r="G649" s="155"/>
      <c r="H649" s="155"/>
      <c r="I649" s="155"/>
      <c r="J649" s="155"/>
      <c r="K649" s="155"/>
      <c r="L649" s="155"/>
      <c r="M649" s="155"/>
      <c r="N649" s="155"/>
      <c r="O649" s="155"/>
      <c r="P649" s="155"/>
      <c r="Q649" s="155"/>
      <c r="R649" s="155"/>
      <c r="S649" s="155"/>
      <c r="T649" s="155"/>
      <c r="U649" s="155"/>
      <c r="V649" s="155"/>
      <c r="W649" s="155"/>
      <c r="X649" s="155"/>
    </row>
    <row r="650" spans="1:24" ht="12.75" customHeight="1" x14ac:dyDescent="0.15">
      <c r="A650" s="146"/>
      <c r="B650" s="90"/>
      <c r="C650" s="150"/>
      <c r="D650" s="82"/>
      <c r="E650" s="82"/>
      <c r="F650" s="82"/>
      <c r="G650" s="155"/>
      <c r="H650" s="155"/>
      <c r="I650" s="155"/>
      <c r="J650" s="155"/>
      <c r="K650" s="155"/>
      <c r="L650" s="155"/>
      <c r="M650" s="155"/>
      <c r="N650" s="155"/>
      <c r="O650" s="155"/>
      <c r="P650" s="155"/>
      <c r="Q650" s="155"/>
      <c r="R650" s="155"/>
      <c r="S650" s="155"/>
      <c r="T650" s="155"/>
      <c r="U650" s="155"/>
      <c r="V650" s="155"/>
      <c r="W650" s="155"/>
      <c r="X650" s="155"/>
    </row>
    <row r="651" spans="1:24" ht="12.75" customHeight="1" x14ac:dyDescent="0.15">
      <c r="A651" s="146"/>
      <c r="B651" s="90"/>
      <c r="C651" s="150"/>
      <c r="D651" s="82"/>
      <c r="E651" s="82"/>
      <c r="F651" s="82"/>
      <c r="G651" s="155"/>
      <c r="H651" s="155"/>
      <c r="I651" s="155"/>
      <c r="J651" s="155"/>
      <c r="K651" s="155"/>
      <c r="L651" s="155"/>
      <c r="M651" s="155"/>
      <c r="N651" s="155"/>
      <c r="O651" s="155"/>
      <c r="P651" s="155"/>
      <c r="Q651" s="155"/>
      <c r="R651" s="155"/>
      <c r="S651" s="155"/>
      <c r="T651" s="155"/>
      <c r="U651" s="155"/>
      <c r="V651" s="155"/>
      <c r="W651" s="155"/>
      <c r="X651" s="155"/>
    </row>
    <row r="652" spans="1:24" ht="12.75" customHeight="1" x14ac:dyDescent="0.15">
      <c r="A652" s="146"/>
      <c r="B652" s="90"/>
      <c r="C652" s="150"/>
      <c r="D652" s="82"/>
      <c r="E652" s="82"/>
      <c r="F652" s="82"/>
      <c r="G652" s="155"/>
      <c r="H652" s="155"/>
      <c r="I652" s="155"/>
      <c r="J652" s="155"/>
      <c r="K652" s="155"/>
      <c r="L652" s="155"/>
      <c r="M652" s="155"/>
      <c r="N652" s="155"/>
      <c r="O652" s="155"/>
      <c r="P652" s="155"/>
      <c r="Q652" s="155"/>
      <c r="R652" s="155"/>
      <c r="S652" s="155"/>
      <c r="T652" s="155"/>
      <c r="U652" s="155"/>
      <c r="V652" s="155"/>
      <c r="W652" s="155"/>
      <c r="X652" s="155"/>
    </row>
    <row r="653" spans="1:24" ht="12.75" customHeight="1" x14ac:dyDescent="0.15">
      <c r="A653" s="146"/>
      <c r="B653" s="90"/>
      <c r="C653" s="150"/>
      <c r="D653" s="82"/>
      <c r="E653" s="82"/>
      <c r="F653" s="82"/>
      <c r="G653" s="155"/>
      <c r="H653" s="155"/>
      <c r="I653" s="155"/>
      <c r="J653" s="155"/>
      <c r="K653" s="155"/>
      <c r="L653" s="155"/>
      <c r="M653" s="155"/>
      <c r="N653" s="155"/>
      <c r="O653" s="155"/>
      <c r="P653" s="155"/>
      <c r="Q653" s="155"/>
      <c r="R653" s="155"/>
      <c r="S653" s="155"/>
      <c r="T653" s="155"/>
      <c r="U653" s="155"/>
      <c r="V653" s="155"/>
      <c r="W653" s="155"/>
      <c r="X653" s="155"/>
    </row>
    <row r="654" spans="1:24" ht="12.75" customHeight="1" x14ac:dyDescent="0.15">
      <c r="A654" s="146"/>
      <c r="B654" s="90"/>
      <c r="C654" s="150"/>
      <c r="D654" s="82"/>
      <c r="E654" s="82"/>
      <c r="F654" s="82"/>
      <c r="G654" s="155"/>
      <c r="H654" s="155"/>
      <c r="I654" s="155"/>
      <c r="J654" s="155"/>
      <c r="K654" s="155"/>
      <c r="L654" s="155"/>
      <c r="M654" s="155"/>
      <c r="N654" s="155"/>
      <c r="O654" s="155"/>
      <c r="P654" s="155"/>
      <c r="Q654" s="155"/>
      <c r="R654" s="155"/>
      <c r="S654" s="155"/>
      <c r="T654" s="155"/>
      <c r="U654" s="155"/>
      <c r="V654" s="155"/>
      <c r="W654" s="155"/>
      <c r="X654" s="155"/>
    </row>
    <row r="655" spans="1:24" ht="12.75" customHeight="1" x14ac:dyDescent="0.15">
      <c r="A655" s="146"/>
      <c r="B655" s="90"/>
      <c r="C655" s="150"/>
      <c r="D655" s="82"/>
      <c r="E655" s="82"/>
      <c r="F655" s="82"/>
      <c r="G655" s="155"/>
      <c r="H655" s="155"/>
      <c r="I655" s="155"/>
      <c r="J655" s="155"/>
      <c r="K655" s="155"/>
      <c r="L655" s="155"/>
      <c r="M655" s="155"/>
      <c r="N655" s="155"/>
      <c r="O655" s="155"/>
      <c r="P655" s="155"/>
      <c r="Q655" s="155"/>
      <c r="R655" s="155"/>
      <c r="S655" s="155"/>
      <c r="T655" s="155"/>
      <c r="U655" s="155"/>
      <c r="V655" s="155"/>
      <c r="W655" s="155"/>
      <c r="X655" s="155"/>
    </row>
    <row r="656" spans="1:24" ht="12.75" customHeight="1" x14ac:dyDescent="0.15">
      <c r="A656" s="146"/>
      <c r="B656" s="90"/>
      <c r="C656" s="150"/>
      <c r="D656" s="82"/>
      <c r="E656" s="82"/>
      <c r="F656" s="82"/>
      <c r="G656" s="155"/>
      <c r="H656" s="155"/>
      <c r="I656" s="155"/>
      <c r="J656" s="155"/>
      <c r="K656" s="155"/>
      <c r="L656" s="155"/>
      <c r="M656" s="155"/>
      <c r="N656" s="155"/>
      <c r="O656" s="155"/>
      <c r="P656" s="155"/>
      <c r="Q656" s="155"/>
      <c r="R656" s="155"/>
      <c r="S656" s="155"/>
      <c r="T656" s="155"/>
      <c r="U656" s="155"/>
      <c r="V656" s="155"/>
      <c r="W656" s="155"/>
      <c r="X656" s="155"/>
    </row>
    <row r="657" spans="1:24" ht="12.75" customHeight="1" x14ac:dyDescent="0.15">
      <c r="A657" s="146"/>
      <c r="B657" s="90"/>
      <c r="C657" s="150"/>
      <c r="D657" s="82"/>
      <c r="E657" s="82"/>
      <c r="F657" s="82"/>
      <c r="G657" s="155"/>
      <c r="H657" s="155"/>
      <c r="I657" s="155"/>
      <c r="J657" s="155"/>
      <c r="K657" s="155"/>
      <c r="L657" s="155"/>
      <c r="M657" s="155"/>
      <c r="N657" s="155"/>
      <c r="O657" s="155"/>
      <c r="P657" s="155"/>
      <c r="Q657" s="155"/>
      <c r="R657" s="155"/>
      <c r="S657" s="155"/>
      <c r="T657" s="155"/>
      <c r="U657" s="155"/>
      <c r="V657" s="155"/>
      <c r="W657" s="155"/>
      <c r="X657" s="155"/>
    </row>
    <row r="658" spans="1:24" ht="12.75" customHeight="1" x14ac:dyDescent="0.15">
      <c r="A658" s="146"/>
      <c r="B658" s="90"/>
      <c r="C658" s="150"/>
      <c r="D658" s="82"/>
      <c r="E658" s="82"/>
      <c r="F658" s="82"/>
      <c r="G658" s="155"/>
      <c r="H658" s="155"/>
      <c r="I658" s="155"/>
      <c r="J658" s="155"/>
      <c r="K658" s="155"/>
      <c r="L658" s="155"/>
      <c r="M658" s="155"/>
      <c r="N658" s="155"/>
      <c r="O658" s="155"/>
      <c r="P658" s="155"/>
      <c r="Q658" s="155"/>
      <c r="R658" s="155"/>
      <c r="S658" s="155"/>
      <c r="T658" s="155"/>
      <c r="U658" s="155"/>
      <c r="V658" s="155"/>
      <c r="W658" s="155"/>
      <c r="X658" s="155"/>
    </row>
    <row r="659" spans="1:24" ht="12.75" customHeight="1" x14ac:dyDescent="0.15">
      <c r="A659" s="146"/>
      <c r="B659" s="90"/>
      <c r="C659" s="150"/>
      <c r="D659" s="82"/>
      <c r="E659" s="82"/>
      <c r="F659" s="82"/>
      <c r="G659" s="155"/>
      <c r="H659" s="155"/>
      <c r="I659" s="155"/>
      <c r="J659" s="155"/>
      <c r="K659" s="155"/>
      <c r="L659" s="155"/>
      <c r="M659" s="155"/>
      <c r="N659" s="155"/>
      <c r="O659" s="155"/>
      <c r="P659" s="155"/>
      <c r="Q659" s="155"/>
      <c r="R659" s="155"/>
      <c r="S659" s="155"/>
      <c r="T659" s="155"/>
      <c r="U659" s="155"/>
      <c r="V659" s="155"/>
      <c r="W659" s="155"/>
      <c r="X659" s="155"/>
    </row>
    <row r="660" spans="1:24" ht="12.75" customHeight="1" x14ac:dyDescent="0.15">
      <c r="A660" s="146"/>
      <c r="B660" s="90"/>
      <c r="C660" s="150"/>
      <c r="D660" s="82"/>
      <c r="E660" s="82"/>
      <c r="F660" s="82"/>
      <c r="G660" s="155"/>
      <c r="H660" s="155"/>
      <c r="I660" s="155"/>
      <c r="J660" s="155"/>
      <c r="K660" s="155"/>
      <c r="L660" s="155"/>
      <c r="M660" s="155"/>
      <c r="N660" s="155"/>
      <c r="O660" s="155"/>
      <c r="P660" s="155"/>
      <c r="Q660" s="155"/>
      <c r="R660" s="155"/>
      <c r="S660" s="155"/>
      <c r="T660" s="155"/>
      <c r="U660" s="155"/>
      <c r="V660" s="155"/>
      <c r="W660" s="155"/>
      <c r="X660" s="155"/>
    </row>
    <row r="661" spans="1:24" ht="12.75" customHeight="1" x14ac:dyDescent="0.15">
      <c r="A661" s="146"/>
      <c r="B661" s="90"/>
      <c r="C661" s="150"/>
      <c r="D661" s="82"/>
      <c r="E661" s="82"/>
      <c r="F661" s="82"/>
      <c r="G661" s="155"/>
      <c r="H661" s="155"/>
      <c r="I661" s="155"/>
      <c r="J661" s="155"/>
      <c r="K661" s="155"/>
      <c r="L661" s="155"/>
      <c r="M661" s="155"/>
      <c r="N661" s="155"/>
      <c r="O661" s="155"/>
      <c r="P661" s="155"/>
      <c r="Q661" s="155"/>
      <c r="R661" s="155"/>
      <c r="S661" s="155"/>
      <c r="T661" s="155"/>
      <c r="U661" s="155"/>
      <c r="V661" s="155"/>
      <c r="W661" s="155"/>
      <c r="X661" s="155"/>
    </row>
    <row r="662" spans="1:24" ht="12.75" customHeight="1" x14ac:dyDescent="0.15">
      <c r="A662" s="146"/>
      <c r="B662" s="90"/>
      <c r="C662" s="150"/>
      <c r="D662" s="82"/>
      <c r="E662" s="82"/>
      <c r="F662" s="82"/>
      <c r="G662" s="155"/>
      <c r="H662" s="155"/>
      <c r="I662" s="155"/>
      <c r="J662" s="155"/>
      <c r="K662" s="155"/>
      <c r="L662" s="155"/>
      <c r="M662" s="155"/>
      <c r="N662" s="155"/>
      <c r="O662" s="155"/>
      <c r="P662" s="155"/>
      <c r="Q662" s="155"/>
      <c r="R662" s="155"/>
      <c r="S662" s="155"/>
      <c r="T662" s="155"/>
      <c r="U662" s="155"/>
      <c r="V662" s="155"/>
      <c r="W662" s="155"/>
      <c r="X662" s="155"/>
    </row>
    <row r="663" spans="1:24" ht="12.75" customHeight="1" x14ac:dyDescent="0.15">
      <c r="A663" s="146"/>
      <c r="B663" s="90"/>
      <c r="C663" s="150"/>
      <c r="D663" s="82"/>
      <c r="E663" s="82"/>
      <c r="F663" s="82"/>
      <c r="G663" s="155"/>
      <c r="H663" s="155"/>
      <c r="I663" s="155"/>
      <c r="J663" s="155"/>
      <c r="K663" s="155"/>
      <c r="L663" s="155"/>
      <c r="M663" s="155"/>
      <c r="N663" s="155"/>
      <c r="O663" s="155"/>
      <c r="P663" s="155"/>
      <c r="Q663" s="155"/>
      <c r="R663" s="155"/>
      <c r="S663" s="155"/>
      <c r="T663" s="155"/>
      <c r="U663" s="155"/>
      <c r="V663" s="155"/>
      <c r="W663" s="155"/>
      <c r="X663" s="155"/>
    </row>
    <row r="664" spans="1:24" ht="12.75" customHeight="1" x14ac:dyDescent="0.15">
      <c r="A664" s="146"/>
      <c r="B664" s="90"/>
      <c r="C664" s="150"/>
      <c r="D664" s="82"/>
      <c r="E664" s="82"/>
      <c r="F664" s="82"/>
      <c r="G664" s="155"/>
      <c r="H664" s="155"/>
      <c r="I664" s="155"/>
      <c r="J664" s="155"/>
      <c r="K664" s="155"/>
      <c r="L664" s="155"/>
      <c r="M664" s="155"/>
      <c r="N664" s="155"/>
      <c r="O664" s="155"/>
      <c r="P664" s="155"/>
      <c r="Q664" s="155"/>
      <c r="R664" s="155"/>
      <c r="S664" s="155"/>
      <c r="T664" s="155"/>
      <c r="U664" s="155"/>
      <c r="V664" s="155"/>
      <c r="W664" s="155"/>
      <c r="X664" s="155"/>
    </row>
    <row r="665" spans="1:24" ht="12.75" customHeight="1" x14ac:dyDescent="0.15">
      <c r="A665" s="146"/>
      <c r="B665" s="90"/>
      <c r="C665" s="150"/>
      <c r="D665" s="82"/>
      <c r="E665" s="82"/>
      <c r="F665" s="82"/>
      <c r="G665" s="155"/>
      <c r="H665" s="155"/>
      <c r="I665" s="155"/>
      <c r="J665" s="155"/>
      <c r="K665" s="155"/>
      <c r="L665" s="155"/>
      <c r="M665" s="155"/>
      <c r="N665" s="155"/>
      <c r="O665" s="155"/>
      <c r="P665" s="155"/>
      <c r="Q665" s="155"/>
      <c r="R665" s="155"/>
      <c r="S665" s="155"/>
      <c r="T665" s="155"/>
      <c r="U665" s="155"/>
      <c r="V665" s="155"/>
      <c r="W665" s="155"/>
      <c r="X665" s="155"/>
    </row>
    <row r="666" spans="1:24" ht="12.75" customHeight="1" x14ac:dyDescent="0.15">
      <c r="A666" s="146"/>
      <c r="B666" s="90"/>
      <c r="C666" s="150"/>
      <c r="D666" s="82"/>
      <c r="E666" s="82"/>
      <c r="F666" s="82"/>
      <c r="G666" s="155"/>
      <c r="H666" s="155"/>
      <c r="I666" s="155"/>
      <c r="J666" s="155"/>
      <c r="K666" s="155"/>
      <c r="L666" s="155"/>
      <c r="M666" s="155"/>
      <c r="N666" s="155"/>
      <c r="O666" s="155"/>
      <c r="P666" s="155"/>
      <c r="Q666" s="155"/>
      <c r="R666" s="155"/>
      <c r="S666" s="155"/>
      <c r="T666" s="155"/>
      <c r="U666" s="155"/>
      <c r="V666" s="155"/>
      <c r="W666" s="155"/>
      <c r="X666" s="155"/>
    </row>
    <row r="667" spans="1:24" ht="12.75" customHeight="1" x14ac:dyDescent="0.15">
      <c r="A667" s="146"/>
      <c r="B667" s="90"/>
      <c r="C667" s="150"/>
      <c r="D667" s="82"/>
      <c r="E667" s="82"/>
      <c r="F667" s="82"/>
      <c r="G667" s="155"/>
      <c r="H667" s="155"/>
      <c r="I667" s="155"/>
      <c r="J667" s="155"/>
      <c r="K667" s="155"/>
      <c r="L667" s="155"/>
      <c r="M667" s="155"/>
      <c r="N667" s="155"/>
      <c r="O667" s="155"/>
      <c r="P667" s="155"/>
      <c r="Q667" s="155"/>
      <c r="R667" s="155"/>
      <c r="S667" s="155"/>
      <c r="T667" s="155"/>
      <c r="U667" s="155"/>
      <c r="V667" s="155"/>
      <c r="W667" s="155"/>
      <c r="X667" s="155"/>
    </row>
    <row r="668" spans="1:24" ht="12.75" customHeight="1" x14ac:dyDescent="0.15">
      <c r="A668" s="146"/>
      <c r="B668" s="90"/>
      <c r="C668" s="150"/>
      <c r="D668" s="82"/>
      <c r="E668" s="82"/>
      <c r="F668" s="82"/>
      <c r="G668" s="155"/>
      <c r="H668" s="155"/>
      <c r="I668" s="155"/>
      <c r="J668" s="155"/>
      <c r="K668" s="155"/>
      <c r="L668" s="155"/>
      <c r="M668" s="155"/>
      <c r="N668" s="155"/>
      <c r="O668" s="155"/>
      <c r="P668" s="155"/>
      <c r="Q668" s="155"/>
      <c r="R668" s="155"/>
      <c r="S668" s="155"/>
      <c r="T668" s="155"/>
      <c r="U668" s="155"/>
      <c r="V668" s="155"/>
      <c r="W668" s="155"/>
      <c r="X668" s="155"/>
    </row>
    <row r="669" spans="1:24" ht="12.75" customHeight="1" x14ac:dyDescent="0.15">
      <c r="A669" s="146"/>
      <c r="B669" s="90"/>
      <c r="C669" s="150"/>
      <c r="D669" s="82"/>
      <c r="E669" s="82"/>
      <c r="F669" s="82"/>
      <c r="G669" s="155"/>
      <c r="H669" s="155"/>
      <c r="I669" s="155"/>
      <c r="J669" s="155"/>
      <c r="K669" s="155"/>
      <c r="L669" s="155"/>
      <c r="M669" s="155"/>
      <c r="N669" s="155"/>
      <c r="O669" s="155"/>
      <c r="P669" s="155"/>
      <c r="Q669" s="155"/>
      <c r="R669" s="155"/>
      <c r="S669" s="155"/>
      <c r="T669" s="155"/>
      <c r="U669" s="155"/>
      <c r="V669" s="155"/>
      <c r="W669" s="155"/>
      <c r="X669" s="155"/>
    </row>
    <row r="670" spans="1:24" ht="12.75" customHeight="1" x14ac:dyDescent="0.15">
      <c r="A670" s="146"/>
      <c r="B670" s="90"/>
      <c r="C670" s="150"/>
      <c r="D670" s="82"/>
      <c r="E670" s="82"/>
      <c r="F670" s="82"/>
      <c r="G670" s="155"/>
      <c r="H670" s="155"/>
      <c r="I670" s="155"/>
      <c r="J670" s="155"/>
      <c r="K670" s="155"/>
      <c r="L670" s="155"/>
      <c r="M670" s="155"/>
      <c r="N670" s="155"/>
      <c r="O670" s="155"/>
      <c r="P670" s="155"/>
      <c r="Q670" s="155"/>
      <c r="R670" s="155"/>
      <c r="S670" s="155"/>
      <c r="T670" s="155"/>
      <c r="U670" s="155"/>
      <c r="V670" s="155"/>
      <c r="W670" s="155"/>
      <c r="X670" s="155"/>
    </row>
    <row r="671" spans="1:24" ht="12.75" customHeight="1" x14ac:dyDescent="0.15">
      <c r="A671" s="146"/>
      <c r="B671" s="90"/>
      <c r="C671" s="150"/>
      <c r="D671" s="82"/>
      <c r="E671" s="82"/>
      <c r="F671" s="82"/>
      <c r="G671" s="155"/>
      <c r="H671" s="155"/>
      <c r="I671" s="155"/>
      <c r="J671" s="155"/>
      <c r="K671" s="155"/>
      <c r="L671" s="155"/>
      <c r="M671" s="155"/>
      <c r="N671" s="155"/>
      <c r="O671" s="155"/>
      <c r="P671" s="155"/>
      <c r="Q671" s="155"/>
      <c r="R671" s="155"/>
      <c r="S671" s="155"/>
      <c r="T671" s="155"/>
      <c r="U671" s="155"/>
      <c r="V671" s="155"/>
      <c r="W671" s="155"/>
      <c r="X671" s="155"/>
    </row>
    <row r="672" spans="1:24" ht="12.75" customHeight="1" x14ac:dyDescent="0.15">
      <c r="A672" s="146"/>
      <c r="B672" s="90"/>
      <c r="C672" s="150"/>
      <c r="D672" s="82"/>
      <c r="E672" s="82"/>
      <c r="F672" s="82"/>
      <c r="G672" s="155"/>
      <c r="H672" s="155"/>
      <c r="I672" s="155"/>
      <c r="J672" s="155"/>
      <c r="K672" s="155"/>
      <c r="L672" s="155"/>
      <c r="M672" s="155"/>
      <c r="N672" s="155"/>
      <c r="O672" s="155"/>
      <c r="P672" s="155"/>
      <c r="Q672" s="155"/>
      <c r="R672" s="155"/>
      <c r="S672" s="155"/>
      <c r="T672" s="155"/>
      <c r="U672" s="155"/>
      <c r="V672" s="155"/>
      <c r="W672" s="155"/>
      <c r="X672" s="155"/>
    </row>
    <row r="673" spans="1:24" ht="12.75" customHeight="1" x14ac:dyDescent="0.15">
      <c r="A673" s="146"/>
      <c r="B673" s="90"/>
      <c r="C673" s="150"/>
      <c r="D673" s="82"/>
      <c r="E673" s="82"/>
      <c r="F673" s="82"/>
      <c r="G673" s="155"/>
      <c r="H673" s="155"/>
      <c r="I673" s="155"/>
      <c r="J673" s="155"/>
      <c r="K673" s="155"/>
      <c r="L673" s="155"/>
      <c r="M673" s="155"/>
      <c r="N673" s="155"/>
      <c r="O673" s="155"/>
      <c r="P673" s="155"/>
      <c r="Q673" s="155"/>
      <c r="R673" s="155"/>
      <c r="S673" s="155"/>
      <c r="T673" s="155"/>
      <c r="U673" s="155"/>
      <c r="V673" s="155"/>
      <c r="W673" s="155"/>
      <c r="X673" s="155"/>
    </row>
    <row r="674" spans="1:24" ht="12.75" customHeight="1" x14ac:dyDescent="0.15">
      <c r="A674" s="146"/>
      <c r="B674" s="90"/>
      <c r="C674" s="150"/>
      <c r="D674" s="82"/>
      <c r="E674" s="82"/>
      <c r="F674" s="82"/>
      <c r="G674" s="155"/>
      <c r="H674" s="155"/>
      <c r="I674" s="155"/>
      <c r="J674" s="155"/>
      <c r="K674" s="155"/>
      <c r="L674" s="155"/>
      <c r="M674" s="155"/>
      <c r="N674" s="155"/>
      <c r="O674" s="155"/>
      <c r="P674" s="155"/>
      <c r="Q674" s="155"/>
      <c r="R674" s="155"/>
      <c r="S674" s="155"/>
      <c r="T674" s="155"/>
      <c r="U674" s="155"/>
      <c r="V674" s="155"/>
      <c r="W674" s="155"/>
      <c r="X674" s="155"/>
    </row>
    <row r="675" spans="1:24" ht="12.75" customHeight="1" x14ac:dyDescent="0.15">
      <c r="A675" s="146"/>
      <c r="B675" s="90"/>
      <c r="C675" s="150"/>
      <c r="D675" s="82"/>
      <c r="E675" s="82"/>
      <c r="F675" s="82"/>
      <c r="G675" s="155"/>
      <c r="H675" s="155"/>
      <c r="I675" s="155"/>
      <c r="J675" s="155"/>
      <c r="K675" s="155"/>
      <c r="L675" s="155"/>
      <c r="M675" s="155"/>
      <c r="N675" s="155"/>
      <c r="O675" s="155"/>
      <c r="P675" s="155"/>
      <c r="Q675" s="155"/>
      <c r="R675" s="155"/>
      <c r="S675" s="155"/>
      <c r="T675" s="155"/>
      <c r="U675" s="155"/>
      <c r="V675" s="155"/>
      <c r="W675" s="155"/>
      <c r="X675" s="155"/>
    </row>
    <row r="676" spans="1:24" ht="12.75" customHeight="1" x14ac:dyDescent="0.15">
      <c r="A676" s="146"/>
      <c r="B676" s="90"/>
      <c r="C676" s="150"/>
      <c r="D676" s="82"/>
      <c r="E676" s="82"/>
      <c r="F676" s="82"/>
      <c r="G676" s="155"/>
      <c r="H676" s="155"/>
      <c r="I676" s="155"/>
      <c r="J676" s="155"/>
      <c r="K676" s="155"/>
      <c r="L676" s="155"/>
      <c r="M676" s="155"/>
      <c r="N676" s="155"/>
      <c r="O676" s="155"/>
      <c r="P676" s="155"/>
      <c r="Q676" s="155"/>
      <c r="R676" s="155"/>
      <c r="S676" s="155"/>
      <c r="T676" s="155"/>
      <c r="U676" s="155"/>
      <c r="V676" s="155"/>
      <c r="W676" s="155"/>
      <c r="X676" s="155"/>
    </row>
    <row r="677" spans="1:24" ht="12.75" customHeight="1" x14ac:dyDescent="0.15">
      <c r="A677" s="146"/>
      <c r="B677" s="90"/>
      <c r="C677" s="150"/>
      <c r="D677" s="82"/>
      <c r="E677" s="82"/>
      <c r="F677" s="82"/>
      <c r="G677" s="155"/>
      <c r="H677" s="155"/>
      <c r="I677" s="155"/>
      <c r="J677" s="155"/>
      <c r="K677" s="155"/>
      <c r="L677" s="155"/>
      <c r="M677" s="155"/>
      <c r="N677" s="155"/>
      <c r="O677" s="155"/>
      <c r="P677" s="155"/>
      <c r="Q677" s="155"/>
      <c r="R677" s="155"/>
      <c r="S677" s="155"/>
      <c r="T677" s="155"/>
      <c r="U677" s="155"/>
      <c r="V677" s="155"/>
      <c r="W677" s="155"/>
      <c r="X677" s="155"/>
    </row>
    <row r="678" spans="1:24" ht="12.75" customHeight="1" x14ac:dyDescent="0.15">
      <c r="A678" s="146"/>
      <c r="B678" s="90"/>
      <c r="C678" s="150"/>
      <c r="D678" s="82"/>
      <c r="E678" s="82"/>
      <c r="F678" s="82"/>
      <c r="G678" s="155"/>
      <c r="H678" s="155"/>
      <c r="I678" s="155"/>
      <c r="J678" s="155"/>
      <c r="K678" s="155"/>
      <c r="L678" s="155"/>
      <c r="M678" s="155"/>
      <c r="N678" s="155"/>
      <c r="O678" s="155"/>
      <c r="P678" s="155"/>
      <c r="Q678" s="155"/>
      <c r="R678" s="155"/>
      <c r="S678" s="155"/>
      <c r="T678" s="155"/>
      <c r="U678" s="155"/>
      <c r="V678" s="155"/>
      <c r="W678" s="155"/>
      <c r="X678" s="155"/>
    </row>
    <row r="679" spans="1:24" ht="12.75" customHeight="1" x14ac:dyDescent="0.15">
      <c r="A679" s="146"/>
      <c r="B679" s="90"/>
      <c r="C679" s="150"/>
      <c r="D679" s="82"/>
      <c r="E679" s="82"/>
      <c r="F679" s="82"/>
      <c r="G679" s="155"/>
      <c r="H679" s="155"/>
      <c r="I679" s="155"/>
      <c r="J679" s="155"/>
      <c r="K679" s="155"/>
      <c r="L679" s="155"/>
      <c r="M679" s="155"/>
      <c r="N679" s="155"/>
      <c r="O679" s="155"/>
      <c r="P679" s="155"/>
      <c r="Q679" s="155"/>
      <c r="R679" s="155"/>
      <c r="S679" s="155"/>
      <c r="T679" s="155"/>
      <c r="U679" s="155"/>
      <c r="V679" s="155"/>
      <c r="W679" s="155"/>
      <c r="X679" s="155"/>
    </row>
    <row r="680" spans="1:24" ht="12.75" customHeight="1" x14ac:dyDescent="0.15">
      <c r="A680" s="146"/>
      <c r="B680" s="90"/>
      <c r="C680" s="150"/>
      <c r="D680" s="82"/>
      <c r="E680" s="82"/>
      <c r="F680" s="82"/>
      <c r="G680" s="155"/>
      <c r="H680" s="155"/>
      <c r="I680" s="155"/>
      <c r="J680" s="155"/>
      <c r="K680" s="155"/>
      <c r="L680" s="155"/>
      <c r="M680" s="155"/>
      <c r="N680" s="155"/>
      <c r="O680" s="155"/>
      <c r="P680" s="155"/>
      <c r="Q680" s="155"/>
      <c r="R680" s="155"/>
      <c r="S680" s="155"/>
      <c r="T680" s="155"/>
      <c r="U680" s="155"/>
      <c r="V680" s="155"/>
      <c r="W680" s="155"/>
      <c r="X680" s="155"/>
    </row>
    <row r="681" spans="1:24" ht="12.75" customHeight="1" x14ac:dyDescent="0.15">
      <c r="A681" s="146"/>
      <c r="B681" s="90"/>
      <c r="C681" s="150"/>
      <c r="D681" s="82"/>
      <c r="E681" s="82"/>
      <c r="F681" s="82"/>
      <c r="G681" s="155"/>
      <c r="H681" s="155"/>
      <c r="I681" s="155"/>
      <c r="J681" s="155"/>
      <c r="K681" s="155"/>
      <c r="L681" s="155"/>
      <c r="M681" s="155"/>
      <c r="N681" s="155"/>
      <c r="O681" s="155"/>
      <c r="P681" s="155"/>
      <c r="Q681" s="155"/>
      <c r="R681" s="155"/>
      <c r="S681" s="155"/>
      <c r="T681" s="155"/>
      <c r="U681" s="155"/>
      <c r="V681" s="155"/>
      <c r="W681" s="155"/>
      <c r="X681" s="155"/>
    </row>
    <row r="682" spans="1:24" ht="12.75" customHeight="1" x14ac:dyDescent="0.15">
      <c r="A682" s="146"/>
      <c r="B682" s="90"/>
      <c r="C682" s="150"/>
      <c r="D682" s="82"/>
      <c r="E682" s="82"/>
      <c r="F682" s="82"/>
      <c r="G682" s="155"/>
      <c r="H682" s="155"/>
      <c r="I682" s="155"/>
      <c r="J682" s="155"/>
      <c r="K682" s="155"/>
      <c r="L682" s="155"/>
      <c r="M682" s="155"/>
      <c r="N682" s="155"/>
      <c r="O682" s="155"/>
      <c r="P682" s="155"/>
      <c r="Q682" s="155"/>
      <c r="R682" s="155"/>
      <c r="S682" s="155"/>
      <c r="T682" s="155"/>
      <c r="U682" s="155"/>
      <c r="V682" s="155"/>
      <c r="W682" s="155"/>
      <c r="X682" s="155"/>
    </row>
    <row r="683" spans="1:24" ht="12.75" customHeight="1" x14ac:dyDescent="0.15">
      <c r="A683" s="146"/>
      <c r="B683" s="90"/>
      <c r="C683" s="150"/>
      <c r="D683" s="82"/>
      <c r="E683" s="82"/>
      <c r="F683" s="82"/>
      <c r="G683" s="155"/>
      <c r="H683" s="155"/>
      <c r="I683" s="155"/>
      <c r="J683" s="155"/>
      <c r="K683" s="155"/>
      <c r="L683" s="155"/>
      <c r="M683" s="155"/>
      <c r="N683" s="155"/>
      <c r="O683" s="155"/>
      <c r="P683" s="155"/>
      <c r="Q683" s="155"/>
      <c r="R683" s="155"/>
      <c r="S683" s="155"/>
      <c r="T683" s="155"/>
      <c r="U683" s="155"/>
      <c r="V683" s="155"/>
      <c r="W683" s="155"/>
      <c r="X683" s="155"/>
    </row>
    <row r="684" spans="1:24" ht="12.75" customHeight="1" x14ac:dyDescent="0.15">
      <c r="A684" s="146"/>
      <c r="B684" s="90"/>
      <c r="C684" s="150"/>
      <c r="D684" s="82"/>
      <c r="E684" s="82"/>
      <c r="F684" s="82"/>
      <c r="G684" s="155"/>
      <c r="H684" s="155"/>
      <c r="I684" s="155"/>
      <c r="J684" s="155"/>
      <c r="K684" s="155"/>
      <c r="L684" s="155"/>
      <c r="M684" s="155"/>
      <c r="N684" s="155"/>
      <c r="O684" s="155"/>
      <c r="P684" s="155"/>
      <c r="Q684" s="155"/>
      <c r="R684" s="155"/>
      <c r="S684" s="155"/>
      <c r="T684" s="155"/>
      <c r="U684" s="155"/>
      <c r="V684" s="155"/>
      <c r="W684" s="155"/>
      <c r="X684" s="155"/>
    </row>
    <row r="685" spans="1:24" ht="12.75" customHeight="1" x14ac:dyDescent="0.15">
      <c r="A685" s="146"/>
      <c r="B685" s="90"/>
      <c r="C685" s="150"/>
      <c r="D685" s="82"/>
      <c r="E685" s="82"/>
      <c r="F685" s="82"/>
      <c r="G685" s="155"/>
      <c r="H685" s="155"/>
      <c r="I685" s="155"/>
      <c r="J685" s="155"/>
      <c r="K685" s="155"/>
      <c r="L685" s="155"/>
      <c r="M685" s="155"/>
      <c r="N685" s="155"/>
      <c r="O685" s="155"/>
      <c r="P685" s="155"/>
      <c r="Q685" s="155"/>
      <c r="R685" s="155"/>
      <c r="S685" s="155"/>
      <c r="T685" s="155"/>
      <c r="U685" s="155"/>
      <c r="V685" s="155"/>
      <c r="W685" s="155"/>
      <c r="X685" s="155"/>
    </row>
    <row r="686" spans="1:24" ht="12.75" customHeight="1" x14ac:dyDescent="0.15">
      <c r="A686" s="146"/>
      <c r="B686" s="90"/>
      <c r="C686" s="150"/>
      <c r="D686" s="82"/>
      <c r="E686" s="82"/>
      <c r="F686" s="82"/>
      <c r="G686" s="155"/>
      <c r="H686" s="155"/>
      <c r="I686" s="155"/>
      <c r="J686" s="155"/>
      <c r="K686" s="155"/>
      <c r="L686" s="155"/>
      <c r="M686" s="155"/>
      <c r="N686" s="155"/>
      <c r="O686" s="155"/>
      <c r="P686" s="155"/>
      <c r="Q686" s="155"/>
      <c r="R686" s="155"/>
      <c r="S686" s="155"/>
      <c r="T686" s="155"/>
      <c r="U686" s="155"/>
      <c r="V686" s="155"/>
      <c r="W686" s="155"/>
      <c r="X686" s="155"/>
    </row>
    <row r="687" spans="1:24" ht="12.75" customHeight="1" x14ac:dyDescent="0.15">
      <c r="A687" s="146"/>
      <c r="B687" s="90"/>
      <c r="C687" s="150"/>
      <c r="D687" s="82"/>
      <c r="E687" s="82"/>
      <c r="F687" s="82"/>
      <c r="G687" s="155"/>
      <c r="H687" s="155"/>
      <c r="I687" s="155"/>
      <c r="J687" s="155"/>
      <c r="K687" s="155"/>
      <c r="L687" s="155"/>
      <c r="M687" s="155"/>
      <c r="N687" s="155"/>
      <c r="O687" s="155"/>
      <c r="P687" s="155"/>
      <c r="Q687" s="155"/>
      <c r="R687" s="155"/>
      <c r="S687" s="155"/>
      <c r="T687" s="155"/>
      <c r="U687" s="155"/>
      <c r="V687" s="155"/>
      <c r="W687" s="155"/>
      <c r="X687" s="155"/>
    </row>
    <row r="688" spans="1:24" ht="12.75" customHeight="1" x14ac:dyDescent="0.15">
      <c r="A688" s="146"/>
      <c r="B688" s="90"/>
      <c r="C688" s="150"/>
      <c r="D688" s="82"/>
      <c r="E688" s="82"/>
      <c r="F688" s="82"/>
      <c r="G688" s="155"/>
      <c r="H688" s="155"/>
      <c r="I688" s="155"/>
      <c r="J688" s="155"/>
      <c r="K688" s="155"/>
      <c r="L688" s="155"/>
      <c r="M688" s="155"/>
      <c r="N688" s="155"/>
      <c r="O688" s="155"/>
      <c r="P688" s="155"/>
      <c r="Q688" s="155"/>
      <c r="R688" s="155"/>
      <c r="S688" s="155"/>
      <c r="T688" s="155"/>
      <c r="U688" s="155"/>
      <c r="V688" s="155"/>
      <c r="W688" s="155"/>
      <c r="X688" s="155"/>
    </row>
    <row r="689" spans="1:24" ht="12.75" customHeight="1" x14ac:dyDescent="0.15">
      <c r="A689" s="146"/>
      <c r="B689" s="90"/>
      <c r="C689" s="150"/>
      <c r="D689" s="82"/>
      <c r="E689" s="82"/>
      <c r="F689" s="82"/>
      <c r="G689" s="155"/>
      <c r="H689" s="155"/>
      <c r="I689" s="155"/>
      <c r="J689" s="155"/>
      <c r="K689" s="155"/>
      <c r="L689" s="155"/>
      <c r="M689" s="155"/>
      <c r="N689" s="155"/>
      <c r="O689" s="155"/>
      <c r="P689" s="155"/>
      <c r="Q689" s="155"/>
      <c r="R689" s="155"/>
      <c r="S689" s="155"/>
      <c r="T689" s="155"/>
      <c r="U689" s="155"/>
      <c r="V689" s="155"/>
      <c r="W689" s="155"/>
      <c r="X689" s="155"/>
    </row>
    <row r="690" spans="1:24" ht="12.75" customHeight="1" x14ac:dyDescent="0.15">
      <c r="A690" s="146"/>
      <c r="B690" s="90"/>
      <c r="C690" s="150"/>
      <c r="D690" s="82"/>
      <c r="E690" s="82"/>
      <c r="F690" s="82"/>
      <c r="G690" s="155"/>
      <c r="H690" s="155"/>
      <c r="I690" s="155"/>
      <c r="J690" s="155"/>
      <c r="K690" s="155"/>
      <c r="L690" s="155"/>
      <c r="M690" s="155"/>
      <c r="N690" s="155"/>
      <c r="O690" s="155"/>
      <c r="P690" s="155"/>
      <c r="Q690" s="155"/>
      <c r="R690" s="155"/>
      <c r="S690" s="155"/>
      <c r="T690" s="155"/>
      <c r="U690" s="155"/>
      <c r="V690" s="155"/>
      <c r="W690" s="155"/>
      <c r="X690" s="155"/>
    </row>
    <row r="691" spans="1:24" ht="12.75" customHeight="1" x14ac:dyDescent="0.15">
      <c r="A691" s="146"/>
      <c r="B691" s="90"/>
      <c r="C691" s="150"/>
      <c r="D691" s="82"/>
      <c r="E691" s="82"/>
      <c r="F691" s="82"/>
      <c r="G691" s="155"/>
      <c r="H691" s="155"/>
      <c r="I691" s="155"/>
      <c r="J691" s="155"/>
      <c r="K691" s="155"/>
      <c r="L691" s="155"/>
      <c r="M691" s="155"/>
      <c r="N691" s="155"/>
      <c r="O691" s="155"/>
      <c r="P691" s="155"/>
      <c r="Q691" s="155"/>
      <c r="R691" s="155"/>
      <c r="S691" s="155"/>
      <c r="T691" s="155"/>
      <c r="U691" s="155"/>
      <c r="V691" s="155"/>
      <c r="W691" s="155"/>
      <c r="X691" s="155"/>
    </row>
    <row r="692" spans="1:24" ht="12.75" customHeight="1" x14ac:dyDescent="0.15">
      <c r="A692" s="146"/>
      <c r="B692" s="90"/>
      <c r="C692" s="150"/>
      <c r="D692" s="82"/>
      <c r="E692" s="82"/>
      <c r="F692" s="82"/>
      <c r="G692" s="155"/>
      <c r="H692" s="155"/>
      <c r="I692" s="155"/>
      <c r="J692" s="155"/>
      <c r="K692" s="155"/>
      <c r="L692" s="155"/>
      <c r="M692" s="155"/>
      <c r="N692" s="155"/>
      <c r="O692" s="155"/>
      <c r="P692" s="155"/>
      <c r="Q692" s="155"/>
      <c r="R692" s="155"/>
      <c r="S692" s="155"/>
      <c r="T692" s="155"/>
      <c r="U692" s="155"/>
      <c r="V692" s="155"/>
      <c r="W692" s="155"/>
      <c r="X692" s="155"/>
    </row>
    <row r="693" spans="1:24" ht="12.75" customHeight="1" x14ac:dyDescent="0.15">
      <c r="A693" s="146"/>
      <c r="B693" s="90"/>
      <c r="C693" s="150"/>
      <c r="D693" s="82"/>
      <c r="E693" s="82"/>
      <c r="F693" s="82"/>
      <c r="G693" s="155"/>
      <c r="H693" s="155"/>
      <c r="I693" s="155"/>
      <c r="J693" s="155"/>
      <c r="K693" s="155"/>
      <c r="L693" s="155"/>
      <c r="M693" s="155"/>
      <c r="N693" s="155"/>
      <c r="O693" s="155"/>
      <c r="P693" s="155"/>
      <c r="Q693" s="155"/>
      <c r="R693" s="155"/>
      <c r="S693" s="155"/>
      <c r="T693" s="155"/>
      <c r="U693" s="155"/>
      <c r="V693" s="155"/>
      <c r="W693" s="155"/>
      <c r="X693" s="155"/>
    </row>
    <row r="694" spans="1:24" ht="12.75" customHeight="1" x14ac:dyDescent="0.15">
      <c r="A694" s="146"/>
      <c r="B694" s="90"/>
      <c r="C694" s="150"/>
      <c r="D694" s="82"/>
      <c r="E694" s="82"/>
      <c r="F694" s="82"/>
      <c r="G694" s="155"/>
      <c r="H694" s="155"/>
      <c r="I694" s="155"/>
      <c r="J694" s="155"/>
      <c r="K694" s="155"/>
      <c r="L694" s="155"/>
      <c r="M694" s="155"/>
      <c r="N694" s="155"/>
      <c r="O694" s="155"/>
      <c r="P694" s="155"/>
      <c r="Q694" s="155"/>
      <c r="R694" s="155"/>
      <c r="S694" s="155"/>
      <c r="T694" s="155"/>
      <c r="U694" s="155"/>
      <c r="V694" s="155"/>
      <c r="W694" s="155"/>
      <c r="X694" s="155"/>
    </row>
    <row r="695" spans="1:24" ht="12.75" customHeight="1" x14ac:dyDescent="0.15">
      <c r="A695" s="146"/>
      <c r="B695" s="90"/>
      <c r="C695" s="150"/>
      <c r="D695" s="82"/>
      <c r="E695" s="82"/>
      <c r="F695" s="82"/>
      <c r="G695" s="155"/>
      <c r="H695" s="155"/>
      <c r="I695" s="155"/>
      <c r="J695" s="155"/>
      <c r="K695" s="155"/>
      <c r="L695" s="155"/>
      <c r="M695" s="155"/>
      <c r="N695" s="155"/>
      <c r="O695" s="155"/>
      <c r="P695" s="155"/>
      <c r="Q695" s="155"/>
      <c r="R695" s="155"/>
      <c r="S695" s="155"/>
      <c r="T695" s="155"/>
      <c r="U695" s="155"/>
      <c r="V695" s="155"/>
      <c r="W695" s="155"/>
      <c r="X695" s="155"/>
    </row>
    <row r="696" spans="1:24" ht="12.75" customHeight="1" x14ac:dyDescent="0.15">
      <c r="A696" s="146"/>
      <c r="B696" s="90"/>
      <c r="C696" s="150"/>
      <c r="D696" s="82"/>
      <c r="E696" s="82"/>
      <c r="F696" s="82"/>
      <c r="G696" s="155"/>
      <c r="H696" s="155"/>
      <c r="I696" s="155"/>
      <c r="J696" s="155"/>
      <c r="K696" s="155"/>
      <c r="L696" s="155"/>
      <c r="M696" s="155"/>
      <c r="N696" s="155"/>
      <c r="O696" s="155"/>
      <c r="P696" s="155"/>
      <c r="Q696" s="155"/>
      <c r="R696" s="155"/>
      <c r="S696" s="155"/>
      <c r="T696" s="155"/>
      <c r="U696" s="155"/>
      <c r="V696" s="155"/>
      <c r="W696" s="155"/>
      <c r="X696" s="155"/>
    </row>
    <row r="697" spans="1:24" ht="12.75" customHeight="1" x14ac:dyDescent="0.15">
      <c r="A697" s="146"/>
      <c r="B697" s="90"/>
      <c r="C697" s="150"/>
      <c r="D697" s="82"/>
      <c r="E697" s="82"/>
      <c r="F697" s="82"/>
      <c r="G697" s="155"/>
      <c r="H697" s="155"/>
      <c r="I697" s="155"/>
      <c r="J697" s="155"/>
      <c r="K697" s="155"/>
      <c r="L697" s="155"/>
      <c r="M697" s="155"/>
      <c r="N697" s="155"/>
      <c r="O697" s="155"/>
      <c r="P697" s="155"/>
      <c r="Q697" s="155"/>
      <c r="R697" s="155"/>
      <c r="S697" s="155"/>
      <c r="T697" s="155"/>
      <c r="U697" s="155"/>
      <c r="V697" s="155"/>
      <c r="W697" s="155"/>
      <c r="X697" s="155"/>
    </row>
    <row r="698" spans="1:24" ht="12.75" customHeight="1" x14ac:dyDescent="0.15">
      <c r="A698" s="146"/>
      <c r="B698" s="90"/>
      <c r="C698" s="150"/>
      <c r="D698" s="82"/>
      <c r="E698" s="82"/>
      <c r="F698" s="82"/>
      <c r="G698" s="155"/>
      <c r="H698" s="155"/>
      <c r="I698" s="155"/>
      <c r="J698" s="155"/>
      <c r="K698" s="155"/>
      <c r="L698" s="155"/>
      <c r="M698" s="155"/>
      <c r="N698" s="155"/>
      <c r="O698" s="155"/>
      <c r="P698" s="155"/>
      <c r="Q698" s="155"/>
      <c r="R698" s="155"/>
      <c r="S698" s="155"/>
      <c r="T698" s="155"/>
      <c r="U698" s="155"/>
      <c r="V698" s="155"/>
      <c r="W698" s="155"/>
      <c r="X698" s="155"/>
    </row>
    <row r="699" spans="1:24" ht="12.75" customHeight="1" x14ac:dyDescent="0.15">
      <c r="A699" s="146"/>
      <c r="B699" s="90"/>
      <c r="C699" s="150"/>
      <c r="D699" s="82"/>
      <c r="E699" s="82"/>
      <c r="F699" s="82"/>
      <c r="G699" s="155"/>
      <c r="H699" s="155"/>
      <c r="I699" s="155"/>
      <c r="J699" s="155"/>
      <c r="K699" s="155"/>
      <c r="L699" s="155"/>
      <c r="M699" s="155"/>
      <c r="N699" s="155"/>
      <c r="O699" s="155"/>
      <c r="P699" s="155"/>
      <c r="Q699" s="155"/>
      <c r="R699" s="155"/>
      <c r="S699" s="155"/>
      <c r="T699" s="155"/>
      <c r="U699" s="155"/>
      <c r="V699" s="155"/>
      <c r="W699" s="155"/>
      <c r="X699" s="155"/>
    </row>
    <row r="700" spans="1:24" ht="12.75" customHeight="1" x14ac:dyDescent="0.15">
      <c r="A700" s="146"/>
      <c r="B700" s="90"/>
      <c r="C700" s="150"/>
      <c r="D700" s="82"/>
      <c r="E700" s="82"/>
      <c r="F700" s="82"/>
      <c r="G700" s="155"/>
      <c r="H700" s="155"/>
      <c r="I700" s="155"/>
      <c r="J700" s="155"/>
      <c r="K700" s="155"/>
      <c r="L700" s="155"/>
      <c r="M700" s="155"/>
      <c r="N700" s="155"/>
      <c r="O700" s="155"/>
      <c r="P700" s="155"/>
      <c r="Q700" s="155"/>
      <c r="R700" s="155"/>
      <c r="S700" s="155"/>
      <c r="T700" s="155"/>
      <c r="U700" s="155"/>
      <c r="V700" s="155"/>
      <c r="W700" s="155"/>
      <c r="X700" s="155"/>
    </row>
    <row r="701" spans="1:24" ht="12.75" customHeight="1" x14ac:dyDescent="0.15">
      <c r="A701" s="146"/>
      <c r="B701" s="90"/>
      <c r="C701" s="150"/>
      <c r="D701" s="82"/>
      <c r="E701" s="82"/>
      <c r="F701" s="82"/>
      <c r="G701" s="155"/>
      <c r="H701" s="155"/>
      <c r="I701" s="155"/>
      <c r="J701" s="155"/>
      <c r="K701" s="155"/>
      <c r="L701" s="155"/>
      <c r="M701" s="155"/>
      <c r="N701" s="155"/>
      <c r="O701" s="155"/>
      <c r="P701" s="155"/>
      <c r="Q701" s="155"/>
      <c r="R701" s="155"/>
      <c r="S701" s="155"/>
      <c r="T701" s="155"/>
      <c r="U701" s="155"/>
      <c r="V701" s="155"/>
      <c r="W701" s="155"/>
      <c r="X701" s="155"/>
    </row>
    <row r="702" spans="1:24" ht="12.75" customHeight="1" x14ac:dyDescent="0.15">
      <c r="A702" s="146"/>
      <c r="B702" s="90"/>
      <c r="C702" s="150"/>
      <c r="D702" s="82"/>
      <c r="E702" s="82"/>
      <c r="F702" s="82"/>
      <c r="G702" s="155"/>
      <c r="H702" s="155"/>
      <c r="I702" s="155"/>
      <c r="J702" s="155"/>
      <c r="K702" s="155"/>
      <c r="L702" s="155"/>
      <c r="M702" s="155"/>
      <c r="N702" s="155"/>
      <c r="O702" s="155"/>
      <c r="P702" s="155"/>
      <c r="Q702" s="155"/>
      <c r="R702" s="155"/>
      <c r="S702" s="155"/>
      <c r="T702" s="155"/>
      <c r="U702" s="155"/>
      <c r="V702" s="155"/>
      <c r="W702" s="155"/>
      <c r="X702" s="155"/>
    </row>
    <row r="703" spans="1:24" ht="12.75" customHeight="1" x14ac:dyDescent="0.15">
      <c r="A703" s="146"/>
      <c r="B703" s="90"/>
      <c r="C703" s="150"/>
      <c r="D703" s="82"/>
      <c r="E703" s="82"/>
      <c r="F703" s="82"/>
      <c r="G703" s="155"/>
      <c r="H703" s="155"/>
      <c r="I703" s="155"/>
      <c r="J703" s="155"/>
      <c r="K703" s="155"/>
      <c r="L703" s="155"/>
      <c r="M703" s="155"/>
      <c r="N703" s="155"/>
      <c r="O703" s="155"/>
      <c r="P703" s="155"/>
      <c r="Q703" s="155"/>
      <c r="R703" s="155"/>
      <c r="S703" s="155"/>
      <c r="T703" s="155"/>
      <c r="U703" s="155"/>
      <c r="V703" s="155"/>
      <c r="W703" s="155"/>
      <c r="X703" s="155"/>
    </row>
    <row r="704" spans="1:24" ht="12.75" customHeight="1" x14ac:dyDescent="0.15">
      <c r="A704" s="146"/>
      <c r="B704" s="90"/>
      <c r="C704" s="150"/>
      <c r="D704" s="82"/>
      <c r="E704" s="82"/>
      <c r="F704" s="82"/>
      <c r="G704" s="155"/>
      <c r="H704" s="155"/>
      <c r="I704" s="155"/>
      <c r="J704" s="155"/>
      <c r="K704" s="155"/>
      <c r="L704" s="155"/>
      <c r="M704" s="155"/>
      <c r="N704" s="155"/>
      <c r="O704" s="155"/>
      <c r="P704" s="155"/>
      <c r="Q704" s="155"/>
      <c r="R704" s="155"/>
      <c r="S704" s="155"/>
      <c r="T704" s="155"/>
      <c r="U704" s="155"/>
      <c r="V704" s="155"/>
      <c r="W704" s="155"/>
      <c r="X704" s="155"/>
    </row>
    <row r="705" spans="1:24" ht="12.75" customHeight="1" x14ac:dyDescent="0.15">
      <c r="A705" s="146"/>
      <c r="B705" s="90"/>
      <c r="C705" s="150"/>
      <c r="D705" s="82"/>
      <c r="E705" s="82"/>
      <c r="F705" s="82"/>
      <c r="G705" s="155"/>
      <c r="H705" s="155"/>
      <c r="I705" s="155"/>
      <c r="J705" s="155"/>
      <c r="K705" s="155"/>
      <c r="L705" s="155"/>
      <c r="M705" s="155"/>
      <c r="N705" s="155"/>
      <c r="O705" s="155"/>
      <c r="P705" s="155"/>
      <c r="Q705" s="155"/>
      <c r="R705" s="155"/>
      <c r="S705" s="155"/>
      <c r="T705" s="155"/>
      <c r="U705" s="155"/>
      <c r="V705" s="155"/>
      <c r="W705" s="155"/>
      <c r="X705" s="155"/>
    </row>
    <row r="706" spans="1:24" ht="12.75" customHeight="1" x14ac:dyDescent="0.15">
      <c r="A706" s="146"/>
      <c r="B706" s="90"/>
      <c r="C706" s="150"/>
      <c r="D706" s="82"/>
      <c r="E706" s="82"/>
      <c r="F706" s="82"/>
      <c r="G706" s="155"/>
      <c r="H706" s="155"/>
      <c r="I706" s="155"/>
      <c r="J706" s="155"/>
      <c r="K706" s="155"/>
      <c r="L706" s="155"/>
      <c r="M706" s="155"/>
      <c r="N706" s="155"/>
      <c r="O706" s="155"/>
      <c r="P706" s="155"/>
      <c r="Q706" s="155"/>
      <c r="R706" s="155"/>
      <c r="S706" s="155"/>
      <c r="T706" s="155"/>
      <c r="U706" s="155"/>
      <c r="V706" s="155"/>
      <c r="W706" s="155"/>
      <c r="X706" s="155"/>
    </row>
    <row r="707" spans="1:24" ht="12.75" customHeight="1" x14ac:dyDescent="0.15">
      <c r="A707" s="146"/>
      <c r="B707" s="90"/>
      <c r="C707" s="150"/>
      <c r="D707" s="82"/>
      <c r="E707" s="82"/>
      <c r="F707" s="82"/>
      <c r="G707" s="155"/>
      <c r="H707" s="155"/>
      <c r="I707" s="155"/>
      <c r="J707" s="155"/>
      <c r="K707" s="155"/>
      <c r="L707" s="155"/>
      <c r="M707" s="155"/>
      <c r="N707" s="155"/>
      <c r="O707" s="155"/>
      <c r="P707" s="155"/>
      <c r="Q707" s="155"/>
      <c r="R707" s="155"/>
      <c r="S707" s="155"/>
      <c r="T707" s="155"/>
      <c r="U707" s="155"/>
      <c r="V707" s="155"/>
      <c r="W707" s="155"/>
      <c r="X707" s="155"/>
    </row>
    <row r="708" spans="1:24" ht="12.75" customHeight="1" x14ac:dyDescent="0.15">
      <c r="A708" s="146"/>
      <c r="B708" s="90"/>
      <c r="C708" s="150"/>
      <c r="D708" s="82"/>
      <c r="E708" s="82"/>
      <c r="F708" s="82"/>
      <c r="G708" s="155"/>
      <c r="H708" s="155"/>
      <c r="I708" s="155"/>
      <c r="J708" s="155"/>
      <c r="K708" s="155"/>
      <c r="L708" s="155"/>
      <c r="M708" s="155"/>
      <c r="N708" s="155"/>
      <c r="O708" s="155"/>
      <c r="P708" s="155"/>
      <c r="Q708" s="155"/>
      <c r="R708" s="155"/>
      <c r="S708" s="155"/>
      <c r="T708" s="155"/>
      <c r="U708" s="155"/>
      <c r="V708" s="155"/>
      <c r="W708" s="155"/>
      <c r="X708" s="155"/>
    </row>
    <row r="709" spans="1:24" ht="12.75" customHeight="1" x14ac:dyDescent="0.15">
      <c r="A709" s="146"/>
      <c r="B709" s="90"/>
      <c r="C709" s="150"/>
      <c r="D709" s="82"/>
      <c r="E709" s="82"/>
      <c r="F709" s="82"/>
      <c r="G709" s="155"/>
      <c r="H709" s="155"/>
      <c r="I709" s="155"/>
      <c r="J709" s="155"/>
      <c r="K709" s="155"/>
      <c r="L709" s="155"/>
      <c r="M709" s="155"/>
      <c r="N709" s="155"/>
      <c r="O709" s="155"/>
      <c r="P709" s="155"/>
      <c r="Q709" s="155"/>
      <c r="R709" s="155"/>
      <c r="S709" s="155"/>
      <c r="T709" s="155"/>
      <c r="U709" s="155"/>
      <c r="V709" s="155"/>
      <c r="W709" s="155"/>
      <c r="X709" s="155"/>
    </row>
    <row r="710" spans="1:24" ht="12.75" customHeight="1" x14ac:dyDescent="0.15">
      <c r="A710" s="146"/>
      <c r="B710" s="90"/>
      <c r="C710" s="150"/>
      <c r="D710" s="82"/>
      <c r="E710" s="82"/>
      <c r="F710" s="82"/>
      <c r="G710" s="155"/>
      <c r="H710" s="155"/>
      <c r="I710" s="155"/>
      <c r="J710" s="155"/>
      <c r="K710" s="155"/>
      <c r="L710" s="155"/>
      <c r="M710" s="155"/>
      <c r="N710" s="155"/>
      <c r="O710" s="155"/>
      <c r="P710" s="155"/>
      <c r="Q710" s="155"/>
      <c r="R710" s="155"/>
      <c r="S710" s="155"/>
      <c r="T710" s="155"/>
      <c r="U710" s="155"/>
      <c r="V710" s="155"/>
      <c r="W710" s="155"/>
      <c r="X710" s="155"/>
    </row>
    <row r="711" spans="1:24" ht="12.75" customHeight="1" x14ac:dyDescent="0.15">
      <c r="A711" s="146"/>
      <c r="B711" s="90"/>
      <c r="C711" s="150"/>
      <c r="D711" s="82"/>
      <c r="E711" s="82"/>
      <c r="F711" s="82"/>
      <c r="G711" s="155"/>
      <c r="H711" s="155"/>
      <c r="I711" s="155"/>
      <c r="J711" s="155"/>
      <c r="K711" s="155"/>
      <c r="L711" s="155"/>
      <c r="M711" s="155"/>
      <c r="N711" s="155"/>
      <c r="O711" s="155"/>
      <c r="P711" s="155"/>
      <c r="Q711" s="155"/>
      <c r="R711" s="155"/>
      <c r="S711" s="155"/>
      <c r="T711" s="155"/>
      <c r="U711" s="155"/>
      <c r="V711" s="155"/>
      <c r="W711" s="155"/>
      <c r="X711" s="155"/>
    </row>
    <row r="712" spans="1:24" ht="12.75" customHeight="1" x14ac:dyDescent="0.15">
      <c r="A712" s="146"/>
      <c r="B712" s="90"/>
      <c r="C712" s="150"/>
      <c r="D712" s="82"/>
      <c r="E712" s="82"/>
      <c r="F712" s="82"/>
      <c r="G712" s="155"/>
      <c r="H712" s="155"/>
      <c r="I712" s="155"/>
      <c r="J712" s="155"/>
      <c r="K712" s="155"/>
      <c r="L712" s="155"/>
      <c r="M712" s="155"/>
      <c r="N712" s="155"/>
      <c r="O712" s="155"/>
      <c r="P712" s="155"/>
      <c r="Q712" s="155"/>
      <c r="R712" s="155"/>
      <c r="S712" s="155"/>
      <c r="T712" s="155"/>
      <c r="U712" s="155"/>
      <c r="V712" s="155"/>
      <c r="W712" s="155"/>
      <c r="X712" s="155"/>
    </row>
    <row r="713" spans="1:24" ht="12.75" customHeight="1" x14ac:dyDescent="0.15">
      <c r="A713" s="146"/>
      <c r="B713" s="90"/>
      <c r="C713" s="150"/>
      <c r="D713" s="82"/>
      <c r="E713" s="82"/>
      <c r="F713" s="82"/>
      <c r="G713" s="155"/>
      <c r="H713" s="155"/>
      <c r="I713" s="155"/>
      <c r="J713" s="155"/>
      <c r="K713" s="155"/>
      <c r="L713" s="155"/>
      <c r="M713" s="155"/>
      <c r="N713" s="155"/>
      <c r="O713" s="155"/>
      <c r="P713" s="155"/>
      <c r="Q713" s="155"/>
      <c r="R713" s="155"/>
      <c r="S713" s="155"/>
      <c r="T713" s="155"/>
      <c r="U713" s="155"/>
      <c r="V713" s="155"/>
      <c r="W713" s="155"/>
      <c r="X713" s="155"/>
    </row>
    <row r="714" spans="1:24" ht="12.75" customHeight="1" x14ac:dyDescent="0.15">
      <c r="A714" s="146"/>
      <c r="B714" s="90"/>
      <c r="C714" s="150"/>
      <c r="D714" s="82"/>
      <c r="E714" s="82"/>
      <c r="F714" s="82"/>
      <c r="G714" s="155"/>
      <c r="H714" s="155"/>
      <c r="I714" s="155"/>
      <c r="J714" s="155"/>
      <c r="K714" s="155"/>
      <c r="L714" s="155"/>
      <c r="M714" s="155"/>
      <c r="N714" s="155"/>
      <c r="O714" s="155"/>
      <c r="P714" s="155"/>
      <c r="Q714" s="155"/>
      <c r="R714" s="155"/>
      <c r="S714" s="155"/>
      <c r="T714" s="155"/>
      <c r="U714" s="155"/>
      <c r="V714" s="155"/>
      <c r="W714" s="155"/>
      <c r="X714" s="155"/>
    </row>
    <row r="715" spans="1:24" ht="12.75" customHeight="1" x14ac:dyDescent="0.15">
      <c r="A715" s="146"/>
      <c r="B715" s="90"/>
      <c r="C715" s="150"/>
      <c r="D715" s="82"/>
      <c r="E715" s="82"/>
      <c r="F715" s="82"/>
      <c r="G715" s="155"/>
      <c r="H715" s="155"/>
      <c r="I715" s="155"/>
      <c r="J715" s="155"/>
      <c r="K715" s="155"/>
      <c r="L715" s="155"/>
      <c r="M715" s="155"/>
      <c r="N715" s="155"/>
      <c r="O715" s="155"/>
      <c r="P715" s="155"/>
      <c r="Q715" s="155"/>
      <c r="R715" s="155"/>
      <c r="S715" s="155"/>
      <c r="T715" s="155"/>
      <c r="U715" s="155"/>
      <c r="V715" s="155"/>
      <c r="W715" s="155"/>
      <c r="X715" s="155"/>
    </row>
    <row r="716" spans="1:24" ht="12.75" customHeight="1" x14ac:dyDescent="0.15">
      <c r="A716" s="146"/>
      <c r="B716" s="90"/>
      <c r="C716" s="150"/>
      <c r="D716" s="82"/>
      <c r="E716" s="82"/>
      <c r="F716" s="82"/>
      <c r="G716" s="155"/>
      <c r="H716" s="155"/>
      <c r="I716" s="155"/>
      <c r="J716" s="155"/>
      <c r="K716" s="155"/>
      <c r="L716" s="155"/>
      <c r="M716" s="155"/>
      <c r="N716" s="155"/>
      <c r="O716" s="155"/>
      <c r="P716" s="155"/>
      <c r="Q716" s="155"/>
      <c r="R716" s="155"/>
      <c r="S716" s="155"/>
      <c r="T716" s="155"/>
      <c r="U716" s="155"/>
      <c r="V716" s="155"/>
      <c r="W716" s="155"/>
      <c r="X716" s="155"/>
    </row>
    <row r="717" spans="1:24" ht="12.75" customHeight="1" x14ac:dyDescent="0.15">
      <c r="A717" s="146"/>
      <c r="B717" s="90"/>
      <c r="C717" s="150"/>
      <c r="D717" s="82"/>
      <c r="E717" s="82"/>
      <c r="F717" s="82"/>
      <c r="G717" s="155"/>
      <c r="H717" s="155"/>
      <c r="I717" s="155"/>
      <c r="J717" s="155"/>
      <c r="K717" s="155"/>
      <c r="L717" s="155"/>
      <c r="M717" s="155"/>
      <c r="N717" s="155"/>
      <c r="O717" s="155"/>
      <c r="P717" s="155"/>
      <c r="Q717" s="155"/>
      <c r="R717" s="155"/>
      <c r="S717" s="155"/>
      <c r="T717" s="155"/>
      <c r="U717" s="155"/>
      <c r="V717" s="155"/>
      <c r="W717" s="155"/>
      <c r="X717" s="155"/>
    </row>
    <row r="718" spans="1:24" ht="12.75" customHeight="1" x14ac:dyDescent="0.15">
      <c r="A718" s="146"/>
      <c r="B718" s="90"/>
      <c r="C718" s="150"/>
      <c r="D718" s="82"/>
      <c r="E718" s="82"/>
      <c r="F718" s="82"/>
      <c r="G718" s="155"/>
      <c r="H718" s="155"/>
      <c r="I718" s="155"/>
      <c r="J718" s="155"/>
      <c r="K718" s="155"/>
      <c r="L718" s="155"/>
      <c r="M718" s="155"/>
      <c r="N718" s="155"/>
      <c r="O718" s="155"/>
      <c r="P718" s="155"/>
      <c r="Q718" s="155"/>
      <c r="R718" s="155"/>
      <c r="S718" s="155"/>
      <c r="T718" s="155"/>
      <c r="U718" s="155"/>
      <c r="V718" s="155"/>
      <c r="W718" s="155"/>
      <c r="X718" s="155"/>
    </row>
    <row r="719" spans="1:24" ht="12.75" customHeight="1" x14ac:dyDescent="0.15">
      <c r="A719" s="146"/>
      <c r="B719" s="90"/>
      <c r="C719" s="150"/>
      <c r="D719" s="82"/>
      <c r="E719" s="82"/>
      <c r="F719" s="82"/>
      <c r="G719" s="155"/>
      <c r="H719" s="155"/>
      <c r="I719" s="155"/>
      <c r="J719" s="155"/>
      <c r="K719" s="155"/>
      <c r="L719" s="155"/>
      <c r="M719" s="155"/>
      <c r="N719" s="155"/>
      <c r="O719" s="155"/>
      <c r="P719" s="155"/>
      <c r="Q719" s="155"/>
      <c r="R719" s="155"/>
      <c r="S719" s="155"/>
      <c r="T719" s="155"/>
      <c r="U719" s="155"/>
      <c r="V719" s="155"/>
      <c r="W719" s="155"/>
      <c r="X719" s="155"/>
    </row>
    <row r="720" spans="1:24" ht="12.75" customHeight="1" x14ac:dyDescent="0.15">
      <c r="A720" s="146"/>
      <c r="B720" s="90"/>
      <c r="C720" s="150"/>
      <c r="D720" s="82"/>
      <c r="E720" s="82"/>
      <c r="F720" s="82"/>
      <c r="G720" s="155"/>
      <c r="H720" s="155"/>
      <c r="I720" s="155"/>
      <c r="J720" s="155"/>
      <c r="K720" s="155"/>
      <c r="L720" s="155"/>
      <c r="M720" s="155"/>
      <c r="N720" s="155"/>
      <c r="O720" s="155"/>
      <c r="P720" s="155"/>
      <c r="Q720" s="155"/>
      <c r="R720" s="155"/>
      <c r="S720" s="155"/>
      <c r="T720" s="155"/>
      <c r="U720" s="155"/>
      <c r="V720" s="155"/>
      <c r="W720" s="155"/>
      <c r="X720" s="155"/>
    </row>
    <row r="721" spans="1:24" ht="12.75" customHeight="1" x14ac:dyDescent="0.15">
      <c r="A721" s="146"/>
      <c r="B721" s="90"/>
      <c r="C721" s="150"/>
      <c r="D721" s="82"/>
      <c r="E721" s="82"/>
      <c r="F721" s="82"/>
      <c r="G721" s="155"/>
      <c r="H721" s="155"/>
      <c r="I721" s="155"/>
      <c r="J721" s="155"/>
      <c r="K721" s="155"/>
      <c r="L721" s="155"/>
      <c r="M721" s="155"/>
      <c r="N721" s="155"/>
      <c r="O721" s="155"/>
      <c r="P721" s="155"/>
      <c r="Q721" s="155"/>
      <c r="R721" s="155"/>
      <c r="S721" s="155"/>
      <c r="T721" s="155"/>
      <c r="U721" s="155"/>
      <c r="V721" s="155"/>
      <c r="W721" s="155"/>
      <c r="X721" s="155"/>
    </row>
    <row r="722" spans="1:24" ht="12.75" customHeight="1" x14ac:dyDescent="0.15">
      <c r="A722" s="146"/>
      <c r="B722" s="90"/>
      <c r="C722" s="150"/>
      <c r="D722" s="82"/>
      <c r="E722" s="82"/>
      <c r="F722" s="82"/>
      <c r="G722" s="155"/>
      <c r="H722" s="155"/>
      <c r="I722" s="155"/>
      <c r="J722" s="155"/>
      <c r="K722" s="155"/>
      <c r="L722" s="155"/>
      <c r="M722" s="155"/>
      <c r="N722" s="155"/>
      <c r="O722" s="155"/>
      <c r="P722" s="155"/>
      <c r="Q722" s="155"/>
      <c r="R722" s="155"/>
      <c r="S722" s="155"/>
      <c r="T722" s="155"/>
      <c r="U722" s="155"/>
      <c r="V722" s="155"/>
      <c r="W722" s="155"/>
      <c r="X722" s="155"/>
    </row>
    <row r="723" spans="1:24" ht="12.75" customHeight="1" x14ac:dyDescent="0.15">
      <c r="A723" s="146"/>
      <c r="B723" s="90"/>
      <c r="C723" s="150"/>
      <c r="D723" s="82"/>
      <c r="E723" s="82"/>
      <c r="F723" s="82"/>
      <c r="G723" s="155"/>
      <c r="H723" s="155"/>
      <c r="I723" s="155"/>
      <c r="J723" s="155"/>
      <c r="K723" s="155"/>
      <c r="L723" s="155"/>
      <c r="M723" s="155"/>
      <c r="N723" s="155"/>
      <c r="O723" s="155"/>
      <c r="P723" s="155"/>
      <c r="Q723" s="155"/>
      <c r="R723" s="155"/>
      <c r="S723" s="155"/>
      <c r="T723" s="155"/>
      <c r="U723" s="155"/>
      <c r="V723" s="155"/>
      <c r="W723" s="155"/>
      <c r="X723" s="155"/>
    </row>
    <row r="724" spans="1:24" ht="12.75" customHeight="1" x14ac:dyDescent="0.15">
      <c r="A724" s="146"/>
      <c r="B724" s="90"/>
      <c r="C724" s="150"/>
      <c r="D724" s="82"/>
      <c r="E724" s="82"/>
      <c r="F724" s="82"/>
      <c r="G724" s="155"/>
      <c r="H724" s="155"/>
      <c r="I724" s="155"/>
      <c r="J724" s="155"/>
      <c r="K724" s="155"/>
      <c r="L724" s="155"/>
      <c r="M724" s="155"/>
      <c r="N724" s="155"/>
      <c r="O724" s="155"/>
      <c r="P724" s="155"/>
      <c r="Q724" s="155"/>
      <c r="R724" s="155"/>
      <c r="S724" s="155"/>
      <c r="T724" s="155"/>
      <c r="U724" s="155"/>
      <c r="V724" s="155"/>
      <c r="W724" s="155"/>
      <c r="X724" s="155"/>
    </row>
    <row r="725" spans="1:24" ht="12.75" customHeight="1" x14ac:dyDescent="0.15">
      <c r="A725" s="146"/>
      <c r="B725" s="90"/>
      <c r="C725" s="150"/>
      <c r="D725" s="82"/>
      <c r="E725" s="82"/>
      <c r="F725" s="82"/>
      <c r="G725" s="155"/>
      <c r="H725" s="155"/>
      <c r="I725" s="155"/>
      <c r="J725" s="155"/>
      <c r="K725" s="155"/>
      <c r="L725" s="155"/>
      <c r="M725" s="155"/>
      <c r="N725" s="155"/>
      <c r="O725" s="155"/>
      <c r="P725" s="155"/>
      <c r="Q725" s="155"/>
      <c r="R725" s="155"/>
      <c r="S725" s="155"/>
      <c r="T725" s="155"/>
      <c r="U725" s="155"/>
      <c r="V725" s="155"/>
      <c r="W725" s="155"/>
      <c r="X725" s="155"/>
    </row>
    <row r="726" spans="1:24" ht="12.75" customHeight="1" x14ac:dyDescent="0.15">
      <c r="A726" s="146"/>
      <c r="B726" s="90"/>
      <c r="C726" s="150"/>
      <c r="D726" s="82"/>
      <c r="E726" s="82"/>
      <c r="F726" s="82"/>
      <c r="G726" s="155"/>
      <c r="H726" s="155"/>
      <c r="I726" s="155"/>
      <c r="J726" s="155"/>
      <c r="K726" s="155"/>
      <c r="L726" s="155"/>
      <c r="M726" s="155"/>
      <c r="N726" s="155"/>
      <c r="O726" s="155"/>
      <c r="P726" s="155"/>
      <c r="Q726" s="155"/>
      <c r="R726" s="155"/>
      <c r="S726" s="155"/>
      <c r="T726" s="155"/>
      <c r="U726" s="155"/>
      <c r="V726" s="155"/>
      <c r="W726" s="155"/>
      <c r="X726" s="155"/>
    </row>
    <row r="727" spans="1:24" ht="12.75" customHeight="1" x14ac:dyDescent="0.15">
      <c r="A727" s="146"/>
      <c r="B727" s="90"/>
      <c r="C727" s="150"/>
      <c r="D727" s="82"/>
      <c r="E727" s="82"/>
      <c r="F727" s="82"/>
      <c r="G727" s="155"/>
      <c r="H727" s="155"/>
      <c r="I727" s="155"/>
      <c r="J727" s="155"/>
      <c r="K727" s="155"/>
      <c r="L727" s="155"/>
      <c r="M727" s="155"/>
      <c r="N727" s="155"/>
      <c r="O727" s="155"/>
      <c r="P727" s="155"/>
      <c r="Q727" s="155"/>
      <c r="R727" s="155"/>
      <c r="S727" s="155"/>
      <c r="T727" s="155"/>
      <c r="U727" s="155"/>
      <c r="V727" s="155"/>
      <c r="W727" s="155"/>
      <c r="X727" s="155"/>
    </row>
    <row r="728" spans="1:24" ht="12.75" customHeight="1" x14ac:dyDescent="0.15">
      <c r="A728" s="146"/>
      <c r="B728" s="90"/>
      <c r="C728" s="150"/>
      <c r="D728" s="82"/>
      <c r="E728" s="82"/>
      <c r="F728" s="82"/>
      <c r="G728" s="155"/>
      <c r="H728" s="155"/>
      <c r="I728" s="155"/>
      <c r="J728" s="155"/>
      <c r="K728" s="155"/>
      <c r="L728" s="155"/>
      <c r="M728" s="155"/>
      <c r="N728" s="155"/>
      <c r="O728" s="155"/>
      <c r="P728" s="155"/>
      <c r="Q728" s="155"/>
      <c r="R728" s="155"/>
      <c r="S728" s="155"/>
      <c r="T728" s="155"/>
      <c r="U728" s="155"/>
      <c r="V728" s="155"/>
      <c r="W728" s="155"/>
      <c r="X728" s="155"/>
    </row>
    <row r="729" spans="1:24" ht="12.75" customHeight="1" x14ac:dyDescent="0.15">
      <c r="A729" s="146"/>
      <c r="B729" s="90"/>
      <c r="C729" s="150"/>
      <c r="D729" s="82"/>
      <c r="E729" s="82"/>
      <c r="F729" s="82"/>
      <c r="G729" s="155"/>
      <c r="H729" s="155"/>
      <c r="I729" s="155"/>
      <c r="J729" s="155"/>
      <c r="K729" s="155"/>
      <c r="L729" s="155"/>
      <c r="M729" s="155"/>
      <c r="N729" s="155"/>
      <c r="O729" s="155"/>
      <c r="P729" s="155"/>
      <c r="Q729" s="155"/>
      <c r="R729" s="155"/>
      <c r="S729" s="155"/>
      <c r="T729" s="155"/>
      <c r="U729" s="155"/>
      <c r="V729" s="155"/>
      <c r="W729" s="155"/>
      <c r="X729" s="155"/>
    </row>
    <row r="730" spans="1:24" ht="12.75" customHeight="1" x14ac:dyDescent="0.15">
      <c r="A730" s="146"/>
      <c r="B730" s="90"/>
      <c r="C730" s="150"/>
      <c r="D730" s="82"/>
      <c r="E730" s="82"/>
      <c r="F730" s="82"/>
      <c r="G730" s="155"/>
      <c r="H730" s="155"/>
      <c r="I730" s="155"/>
      <c r="J730" s="155"/>
      <c r="K730" s="155"/>
      <c r="L730" s="155"/>
      <c r="M730" s="155"/>
      <c r="N730" s="155"/>
      <c r="O730" s="155"/>
      <c r="P730" s="155"/>
      <c r="Q730" s="155"/>
      <c r="R730" s="155"/>
      <c r="S730" s="155"/>
      <c r="T730" s="155"/>
      <c r="U730" s="155"/>
      <c r="V730" s="155"/>
      <c r="W730" s="155"/>
      <c r="X730" s="155"/>
    </row>
    <row r="731" spans="1:24" ht="12.75" customHeight="1" x14ac:dyDescent="0.15">
      <c r="A731" s="146"/>
      <c r="B731" s="90"/>
      <c r="C731" s="150"/>
      <c r="D731" s="82"/>
      <c r="E731" s="82"/>
      <c r="F731" s="82"/>
      <c r="G731" s="155"/>
      <c r="H731" s="155"/>
      <c r="I731" s="155"/>
      <c r="J731" s="155"/>
      <c r="K731" s="155"/>
      <c r="L731" s="155"/>
      <c r="M731" s="155"/>
      <c r="N731" s="155"/>
      <c r="O731" s="155"/>
      <c r="P731" s="155"/>
      <c r="Q731" s="155"/>
      <c r="R731" s="155"/>
      <c r="S731" s="155"/>
      <c r="T731" s="155"/>
      <c r="U731" s="155"/>
      <c r="V731" s="155"/>
      <c r="W731" s="155"/>
      <c r="X731" s="155"/>
    </row>
    <row r="732" spans="1:24" ht="12.75" customHeight="1" x14ac:dyDescent="0.15">
      <c r="A732" s="146"/>
      <c r="B732" s="90"/>
      <c r="C732" s="150"/>
      <c r="D732" s="82"/>
      <c r="E732" s="82"/>
      <c r="F732" s="82"/>
      <c r="G732" s="155"/>
      <c r="H732" s="155"/>
      <c r="I732" s="155"/>
      <c r="J732" s="155"/>
      <c r="K732" s="155"/>
      <c r="L732" s="155"/>
      <c r="M732" s="155"/>
      <c r="N732" s="155"/>
      <c r="O732" s="155"/>
      <c r="P732" s="155"/>
      <c r="Q732" s="155"/>
      <c r="R732" s="155"/>
      <c r="S732" s="155"/>
      <c r="T732" s="155"/>
      <c r="U732" s="155"/>
      <c r="V732" s="155"/>
      <c r="W732" s="155"/>
      <c r="X732" s="155"/>
    </row>
    <row r="733" spans="1:24" ht="12.75" customHeight="1" x14ac:dyDescent="0.15">
      <c r="A733" s="146"/>
      <c r="B733" s="90"/>
      <c r="C733" s="150"/>
      <c r="D733" s="82"/>
      <c r="E733" s="82"/>
      <c r="F733" s="82"/>
      <c r="G733" s="155"/>
      <c r="H733" s="155"/>
      <c r="I733" s="155"/>
      <c r="J733" s="155"/>
      <c r="K733" s="155"/>
      <c r="L733" s="155"/>
      <c r="M733" s="155"/>
      <c r="N733" s="155"/>
      <c r="O733" s="155"/>
      <c r="P733" s="155"/>
      <c r="Q733" s="155"/>
      <c r="R733" s="155"/>
      <c r="S733" s="155"/>
      <c r="T733" s="155"/>
      <c r="U733" s="155"/>
      <c r="V733" s="155"/>
      <c r="W733" s="155"/>
      <c r="X733" s="155"/>
    </row>
    <row r="734" spans="1:24" ht="12.75" customHeight="1" x14ac:dyDescent="0.15">
      <c r="A734" s="146"/>
      <c r="B734" s="90"/>
      <c r="C734" s="150"/>
      <c r="D734" s="82"/>
      <c r="E734" s="82"/>
      <c r="F734" s="82"/>
      <c r="G734" s="155"/>
      <c r="H734" s="155"/>
      <c r="I734" s="155"/>
      <c r="J734" s="155"/>
      <c r="K734" s="155"/>
      <c r="L734" s="155"/>
      <c r="M734" s="155"/>
      <c r="N734" s="155"/>
      <c r="O734" s="155"/>
      <c r="P734" s="155"/>
      <c r="Q734" s="155"/>
      <c r="R734" s="155"/>
      <c r="S734" s="155"/>
      <c r="T734" s="155"/>
      <c r="U734" s="155"/>
      <c r="V734" s="155"/>
      <c r="W734" s="155"/>
      <c r="X734" s="155"/>
    </row>
    <row r="735" spans="1:24" ht="12.75" customHeight="1" x14ac:dyDescent="0.15">
      <c r="A735" s="146"/>
      <c r="B735" s="90"/>
      <c r="C735" s="150"/>
      <c r="D735" s="82"/>
      <c r="E735" s="82"/>
      <c r="F735" s="82"/>
      <c r="G735" s="155"/>
      <c r="H735" s="155"/>
      <c r="I735" s="155"/>
      <c r="J735" s="155"/>
      <c r="K735" s="155"/>
      <c r="L735" s="155"/>
      <c r="M735" s="155"/>
      <c r="N735" s="155"/>
      <c r="O735" s="155"/>
      <c r="P735" s="155"/>
      <c r="Q735" s="155"/>
      <c r="R735" s="155"/>
      <c r="S735" s="155"/>
      <c r="T735" s="155"/>
      <c r="U735" s="155"/>
      <c r="V735" s="155"/>
      <c r="W735" s="155"/>
      <c r="X735" s="155"/>
    </row>
    <row r="736" spans="1:24" ht="12.75" customHeight="1" x14ac:dyDescent="0.15">
      <c r="A736" s="146"/>
      <c r="B736" s="90"/>
      <c r="C736" s="150"/>
      <c r="D736" s="82"/>
      <c r="E736" s="82"/>
      <c r="F736" s="82"/>
      <c r="G736" s="155"/>
      <c r="H736" s="155"/>
      <c r="I736" s="155"/>
      <c r="J736" s="155"/>
      <c r="K736" s="155"/>
      <c r="L736" s="155"/>
      <c r="M736" s="155"/>
      <c r="N736" s="155"/>
      <c r="O736" s="155"/>
      <c r="P736" s="155"/>
      <c r="Q736" s="155"/>
      <c r="R736" s="155"/>
      <c r="S736" s="155"/>
      <c r="T736" s="155"/>
      <c r="U736" s="155"/>
      <c r="V736" s="155"/>
      <c r="W736" s="155"/>
      <c r="X736" s="155"/>
    </row>
    <row r="737" spans="1:24" ht="12.75" customHeight="1" x14ac:dyDescent="0.15">
      <c r="A737" s="146"/>
      <c r="B737" s="90"/>
      <c r="C737" s="150"/>
      <c r="D737" s="82"/>
      <c r="E737" s="82"/>
      <c r="F737" s="82"/>
      <c r="G737" s="155"/>
      <c r="H737" s="155"/>
      <c r="I737" s="155"/>
      <c r="J737" s="155"/>
      <c r="K737" s="155"/>
      <c r="L737" s="155"/>
      <c r="M737" s="155"/>
      <c r="N737" s="155"/>
      <c r="O737" s="155"/>
      <c r="P737" s="155"/>
      <c r="Q737" s="155"/>
      <c r="R737" s="155"/>
      <c r="S737" s="155"/>
      <c r="T737" s="155"/>
      <c r="U737" s="155"/>
      <c r="V737" s="155"/>
      <c r="W737" s="155"/>
      <c r="X737" s="155"/>
    </row>
    <row r="738" spans="1:24" ht="12.75" customHeight="1" x14ac:dyDescent="0.15">
      <c r="A738" s="146"/>
      <c r="B738" s="90"/>
      <c r="C738" s="150"/>
      <c r="D738" s="82"/>
      <c r="E738" s="82"/>
      <c r="F738" s="82"/>
      <c r="G738" s="155"/>
      <c r="H738" s="155"/>
      <c r="I738" s="155"/>
      <c r="J738" s="155"/>
      <c r="K738" s="155"/>
      <c r="L738" s="155"/>
      <c r="M738" s="155"/>
      <c r="N738" s="155"/>
      <c r="O738" s="155"/>
      <c r="P738" s="155"/>
      <c r="Q738" s="155"/>
      <c r="R738" s="155"/>
      <c r="S738" s="155"/>
      <c r="T738" s="155"/>
      <c r="U738" s="155"/>
      <c r="V738" s="155"/>
      <c r="W738" s="155"/>
      <c r="X738" s="155"/>
    </row>
    <row r="739" spans="1:24" ht="12.75" customHeight="1" x14ac:dyDescent="0.15">
      <c r="A739" s="146"/>
      <c r="B739" s="90"/>
      <c r="C739" s="150"/>
      <c r="D739" s="82"/>
      <c r="E739" s="82"/>
      <c r="F739" s="82"/>
      <c r="G739" s="155"/>
      <c r="H739" s="155"/>
      <c r="I739" s="155"/>
      <c r="J739" s="155"/>
      <c r="K739" s="155"/>
      <c r="L739" s="155"/>
      <c r="M739" s="155"/>
      <c r="N739" s="155"/>
      <c r="O739" s="155"/>
      <c r="P739" s="155"/>
      <c r="Q739" s="155"/>
      <c r="R739" s="155"/>
      <c r="S739" s="155"/>
      <c r="T739" s="155"/>
      <c r="U739" s="155"/>
      <c r="V739" s="155"/>
      <c r="W739" s="155"/>
      <c r="X739" s="155"/>
    </row>
    <row r="740" spans="1:24" ht="12.75" customHeight="1" x14ac:dyDescent="0.15">
      <c r="A740" s="146"/>
      <c r="B740" s="90"/>
      <c r="C740" s="150"/>
      <c r="D740" s="82"/>
      <c r="E740" s="82"/>
      <c r="F740" s="82"/>
      <c r="G740" s="155"/>
      <c r="H740" s="155"/>
      <c r="I740" s="155"/>
      <c r="J740" s="155"/>
      <c r="K740" s="155"/>
      <c r="L740" s="155"/>
      <c r="M740" s="155"/>
      <c r="N740" s="155"/>
      <c r="O740" s="155"/>
      <c r="P740" s="155"/>
      <c r="Q740" s="155"/>
      <c r="R740" s="155"/>
      <c r="S740" s="155"/>
      <c r="T740" s="155"/>
      <c r="U740" s="155"/>
      <c r="V740" s="155"/>
      <c r="W740" s="155"/>
      <c r="X740" s="155"/>
    </row>
    <row r="741" spans="1:24" ht="12.75" customHeight="1" x14ac:dyDescent="0.15">
      <c r="A741" s="146"/>
      <c r="B741" s="90"/>
      <c r="C741" s="150"/>
      <c r="D741" s="82"/>
      <c r="E741" s="82"/>
      <c r="F741" s="82"/>
      <c r="G741" s="155"/>
      <c r="H741" s="155"/>
      <c r="I741" s="155"/>
      <c r="J741" s="155"/>
      <c r="K741" s="155"/>
      <c r="L741" s="155"/>
      <c r="M741" s="155"/>
      <c r="N741" s="155"/>
      <c r="O741" s="155"/>
      <c r="P741" s="155"/>
      <c r="Q741" s="155"/>
      <c r="R741" s="155"/>
      <c r="S741" s="155"/>
      <c r="T741" s="155"/>
      <c r="U741" s="155"/>
      <c r="V741" s="155"/>
      <c r="W741" s="155"/>
      <c r="X741" s="155"/>
    </row>
    <row r="742" spans="1:24" ht="12.75" customHeight="1" x14ac:dyDescent="0.15">
      <c r="A742" s="146"/>
      <c r="B742" s="90"/>
      <c r="C742" s="150"/>
      <c r="D742" s="82"/>
      <c r="E742" s="82"/>
      <c r="F742" s="82"/>
      <c r="G742" s="155"/>
      <c r="H742" s="155"/>
      <c r="I742" s="155"/>
      <c r="J742" s="155"/>
      <c r="K742" s="155"/>
      <c r="L742" s="155"/>
      <c r="M742" s="155"/>
      <c r="N742" s="155"/>
      <c r="O742" s="155"/>
      <c r="P742" s="155"/>
      <c r="Q742" s="155"/>
      <c r="R742" s="155"/>
      <c r="S742" s="155"/>
      <c r="T742" s="155"/>
      <c r="U742" s="155"/>
      <c r="V742" s="155"/>
      <c r="W742" s="155"/>
      <c r="X742" s="155"/>
    </row>
    <row r="743" spans="1:24" ht="12.75" customHeight="1" x14ac:dyDescent="0.15">
      <c r="A743" s="146"/>
      <c r="B743" s="90"/>
      <c r="C743" s="150"/>
      <c r="D743" s="82"/>
      <c r="E743" s="82"/>
      <c r="F743" s="82"/>
      <c r="G743" s="155"/>
      <c r="H743" s="155"/>
      <c r="I743" s="155"/>
      <c r="J743" s="155"/>
      <c r="K743" s="155"/>
      <c r="L743" s="155"/>
      <c r="M743" s="155"/>
      <c r="N743" s="155"/>
      <c r="O743" s="155"/>
      <c r="P743" s="155"/>
      <c r="Q743" s="155"/>
      <c r="R743" s="155"/>
      <c r="S743" s="155"/>
      <c r="T743" s="155"/>
      <c r="U743" s="155"/>
      <c r="V743" s="155"/>
      <c r="W743" s="155"/>
      <c r="X743" s="155"/>
    </row>
    <row r="744" spans="1:24" ht="12.75" customHeight="1" x14ac:dyDescent="0.15">
      <c r="A744" s="146"/>
      <c r="B744" s="90"/>
      <c r="C744" s="150"/>
      <c r="D744" s="82"/>
      <c r="E744" s="82"/>
      <c r="F744" s="82"/>
      <c r="G744" s="155"/>
      <c r="H744" s="155"/>
      <c r="I744" s="155"/>
      <c r="J744" s="155"/>
      <c r="K744" s="155"/>
      <c r="L744" s="155"/>
      <c r="M744" s="155"/>
      <c r="N744" s="155"/>
      <c r="O744" s="155"/>
      <c r="P744" s="155"/>
      <c r="Q744" s="155"/>
      <c r="R744" s="155"/>
      <c r="S744" s="155"/>
      <c r="T744" s="155"/>
      <c r="U744" s="155"/>
      <c r="V744" s="155"/>
      <c r="W744" s="155"/>
      <c r="X744" s="155"/>
    </row>
    <row r="745" spans="1:24" ht="12.75" customHeight="1" x14ac:dyDescent="0.15">
      <c r="A745" s="146"/>
      <c r="B745" s="90"/>
      <c r="C745" s="150"/>
      <c r="D745" s="82"/>
      <c r="E745" s="82"/>
      <c r="F745" s="82"/>
      <c r="G745" s="155"/>
      <c r="H745" s="155"/>
      <c r="I745" s="155"/>
      <c r="J745" s="155"/>
      <c r="K745" s="155"/>
      <c r="L745" s="155"/>
      <c r="M745" s="155"/>
      <c r="N745" s="155"/>
      <c r="O745" s="155"/>
      <c r="P745" s="155"/>
      <c r="Q745" s="155"/>
      <c r="R745" s="155"/>
      <c r="S745" s="155"/>
      <c r="T745" s="155"/>
      <c r="U745" s="155"/>
      <c r="V745" s="155"/>
      <c r="W745" s="155"/>
      <c r="X745" s="155"/>
    </row>
    <row r="746" spans="1:24" ht="12.75" customHeight="1" x14ac:dyDescent="0.15">
      <c r="A746" s="146"/>
      <c r="B746" s="90"/>
      <c r="C746" s="150"/>
      <c r="D746" s="82"/>
      <c r="E746" s="82"/>
      <c r="F746" s="82"/>
      <c r="G746" s="155"/>
      <c r="H746" s="155"/>
      <c r="I746" s="155"/>
      <c r="J746" s="155"/>
      <c r="K746" s="155"/>
      <c r="L746" s="155"/>
      <c r="M746" s="155"/>
      <c r="N746" s="155"/>
      <c r="O746" s="155"/>
      <c r="P746" s="155"/>
      <c r="Q746" s="155"/>
      <c r="R746" s="155"/>
      <c r="S746" s="155"/>
      <c r="T746" s="155"/>
      <c r="U746" s="155"/>
      <c r="V746" s="155"/>
      <c r="W746" s="155"/>
      <c r="X746" s="155"/>
    </row>
    <row r="747" spans="1:24" ht="12.75" customHeight="1" x14ac:dyDescent="0.15">
      <c r="A747" s="146"/>
      <c r="B747" s="90"/>
      <c r="C747" s="150"/>
      <c r="D747" s="82"/>
      <c r="E747" s="82"/>
      <c r="F747" s="82"/>
      <c r="G747" s="155"/>
      <c r="H747" s="155"/>
      <c r="I747" s="155"/>
      <c r="J747" s="155"/>
      <c r="K747" s="155"/>
      <c r="L747" s="155"/>
      <c r="M747" s="155"/>
      <c r="N747" s="155"/>
      <c r="O747" s="155"/>
      <c r="P747" s="155"/>
      <c r="Q747" s="155"/>
      <c r="R747" s="155"/>
      <c r="S747" s="155"/>
      <c r="T747" s="155"/>
      <c r="U747" s="155"/>
      <c r="V747" s="155"/>
      <c r="W747" s="155"/>
      <c r="X747" s="155"/>
    </row>
    <row r="748" spans="1:24" ht="12.75" customHeight="1" x14ac:dyDescent="0.15">
      <c r="A748" s="146"/>
      <c r="B748" s="90"/>
      <c r="C748" s="150"/>
      <c r="D748" s="82"/>
      <c r="E748" s="82"/>
      <c r="F748" s="82"/>
      <c r="G748" s="155"/>
      <c r="H748" s="155"/>
      <c r="I748" s="155"/>
      <c r="J748" s="155"/>
      <c r="K748" s="155"/>
      <c r="L748" s="155"/>
      <c r="M748" s="155"/>
      <c r="N748" s="155"/>
      <c r="O748" s="155"/>
      <c r="P748" s="155"/>
      <c r="Q748" s="155"/>
      <c r="R748" s="155"/>
      <c r="S748" s="155"/>
      <c r="T748" s="155"/>
      <c r="U748" s="155"/>
      <c r="V748" s="155"/>
      <c r="W748" s="155"/>
      <c r="X748" s="155"/>
    </row>
    <row r="749" spans="1:24" ht="12.75" customHeight="1" x14ac:dyDescent="0.15">
      <c r="A749" s="146"/>
      <c r="B749" s="90"/>
      <c r="C749" s="150"/>
      <c r="D749" s="82"/>
      <c r="E749" s="82"/>
      <c r="F749" s="82"/>
      <c r="G749" s="155"/>
      <c r="H749" s="155"/>
      <c r="I749" s="155"/>
      <c r="J749" s="155"/>
      <c r="K749" s="155"/>
      <c r="L749" s="155"/>
      <c r="M749" s="155"/>
      <c r="N749" s="155"/>
      <c r="O749" s="155"/>
      <c r="P749" s="155"/>
      <c r="Q749" s="155"/>
      <c r="R749" s="155"/>
      <c r="S749" s="155"/>
      <c r="T749" s="155"/>
      <c r="U749" s="155"/>
      <c r="V749" s="155"/>
      <c r="W749" s="155"/>
      <c r="X749" s="155"/>
    </row>
    <row r="750" spans="1:24" ht="12.75" customHeight="1" x14ac:dyDescent="0.15">
      <c r="A750" s="146"/>
      <c r="B750" s="90"/>
      <c r="C750" s="150"/>
      <c r="D750" s="82"/>
      <c r="E750" s="82"/>
      <c r="F750" s="82"/>
      <c r="G750" s="155"/>
      <c r="H750" s="155"/>
      <c r="I750" s="155"/>
      <c r="J750" s="155"/>
      <c r="K750" s="155"/>
      <c r="L750" s="155"/>
      <c r="M750" s="155"/>
      <c r="N750" s="155"/>
      <c r="O750" s="155"/>
      <c r="P750" s="155"/>
      <c r="Q750" s="155"/>
      <c r="R750" s="155"/>
      <c r="S750" s="155"/>
      <c r="T750" s="155"/>
      <c r="U750" s="155"/>
      <c r="V750" s="155"/>
      <c r="W750" s="155"/>
      <c r="X750" s="155"/>
    </row>
    <row r="751" spans="1:24" ht="12.75" customHeight="1" x14ac:dyDescent="0.15">
      <c r="A751" s="146"/>
      <c r="B751" s="90"/>
      <c r="C751" s="150"/>
      <c r="D751" s="82"/>
      <c r="E751" s="82"/>
      <c r="F751" s="82"/>
      <c r="G751" s="155"/>
      <c r="H751" s="155"/>
      <c r="I751" s="155"/>
      <c r="J751" s="155"/>
      <c r="K751" s="155"/>
      <c r="L751" s="155"/>
      <c r="M751" s="155"/>
      <c r="N751" s="155"/>
      <c r="O751" s="155"/>
      <c r="P751" s="155"/>
      <c r="Q751" s="155"/>
      <c r="R751" s="155"/>
      <c r="S751" s="155"/>
      <c r="T751" s="155"/>
      <c r="U751" s="155"/>
      <c r="V751" s="155"/>
      <c r="W751" s="155"/>
      <c r="X751" s="155"/>
    </row>
    <row r="752" spans="1:24" ht="12.75" customHeight="1" x14ac:dyDescent="0.15">
      <c r="A752" s="146"/>
      <c r="B752" s="90"/>
      <c r="C752" s="150"/>
      <c r="D752" s="82"/>
      <c r="E752" s="82"/>
      <c r="F752" s="82"/>
      <c r="G752" s="155"/>
      <c r="H752" s="155"/>
      <c r="I752" s="155"/>
      <c r="J752" s="155"/>
      <c r="K752" s="155"/>
      <c r="L752" s="155"/>
      <c r="M752" s="155"/>
      <c r="N752" s="155"/>
      <c r="O752" s="155"/>
      <c r="P752" s="155"/>
      <c r="Q752" s="155"/>
      <c r="R752" s="155"/>
      <c r="S752" s="155"/>
      <c r="T752" s="155"/>
      <c r="U752" s="155"/>
      <c r="V752" s="155"/>
      <c r="W752" s="155"/>
      <c r="X752" s="155"/>
    </row>
    <row r="753" spans="1:24" ht="12.75" customHeight="1" x14ac:dyDescent="0.15">
      <c r="A753" s="146"/>
      <c r="B753" s="90"/>
      <c r="C753" s="150"/>
      <c r="D753" s="82"/>
      <c r="E753" s="82"/>
      <c r="F753" s="82"/>
      <c r="G753" s="155"/>
      <c r="H753" s="155"/>
      <c r="I753" s="155"/>
      <c r="J753" s="155"/>
      <c r="K753" s="155"/>
      <c r="L753" s="155"/>
      <c r="M753" s="155"/>
      <c r="N753" s="155"/>
      <c r="O753" s="155"/>
      <c r="P753" s="155"/>
      <c r="Q753" s="155"/>
      <c r="R753" s="155"/>
      <c r="S753" s="155"/>
      <c r="T753" s="155"/>
      <c r="U753" s="155"/>
      <c r="V753" s="155"/>
      <c r="W753" s="155"/>
      <c r="X753" s="155"/>
    </row>
    <row r="754" spans="1:24" ht="12.75" customHeight="1" x14ac:dyDescent="0.15">
      <c r="A754" s="146"/>
      <c r="B754" s="90"/>
      <c r="C754" s="150"/>
      <c r="D754" s="82"/>
      <c r="E754" s="82"/>
      <c r="F754" s="82"/>
      <c r="G754" s="155"/>
      <c r="H754" s="155"/>
      <c r="I754" s="155"/>
      <c r="J754" s="155"/>
      <c r="K754" s="155"/>
      <c r="L754" s="155"/>
      <c r="M754" s="155"/>
      <c r="N754" s="155"/>
      <c r="O754" s="155"/>
      <c r="P754" s="155"/>
      <c r="Q754" s="155"/>
      <c r="R754" s="155"/>
      <c r="S754" s="155"/>
      <c r="T754" s="155"/>
      <c r="U754" s="155"/>
      <c r="V754" s="155"/>
      <c r="W754" s="155"/>
      <c r="X754" s="155"/>
    </row>
    <row r="755" spans="1:24" ht="12.75" customHeight="1" x14ac:dyDescent="0.15">
      <c r="A755" s="146"/>
      <c r="B755" s="90"/>
      <c r="C755" s="150"/>
      <c r="D755" s="82"/>
      <c r="E755" s="82"/>
      <c r="F755" s="82"/>
      <c r="G755" s="155"/>
      <c r="H755" s="155"/>
      <c r="I755" s="155"/>
      <c r="J755" s="155"/>
      <c r="K755" s="155"/>
      <c r="L755" s="155"/>
      <c r="M755" s="155"/>
      <c r="N755" s="155"/>
      <c r="O755" s="155"/>
      <c r="P755" s="155"/>
      <c r="Q755" s="155"/>
      <c r="R755" s="155"/>
      <c r="S755" s="155"/>
      <c r="T755" s="155"/>
      <c r="U755" s="155"/>
      <c r="V755" s="155"/>
      <c r="W755" s="155"/>
      <c r="X755" s="155"/>
    </row>
    <row r="756" spans="1:24" ht="12.75" customHeight="1" x14ac:dyDescent="0.15">
      <c r="A756" s="146"/>
      <c r="B756" s="90"/>
      <c r="C756" s="150"/>
      <c r="D756" s="82"/>
      <c r="E756" s="82"/>
      <c r="F756" s="82"/>
      <c r="G756" s="155"/>
      <c r="H756" s="155"/>
      <c r="I756" s="155"/>
      <c r="J756" s="155"/>
      <c r="K756" s="155"/>
      <c r="L756" s="155"/>
      <c r="M756" s="155"/>
      <c r="N756" s="155"/>
      <c r="O756" s="155"/>
      <c r="P756" s="155"/>
      <c r="Q756" s="155"/>
      <c r="R756" s="155"/>
      <c r="S756" s="155"/>
      <c r="T756" s="155"/>
      <c r="U756" s="155"/>
      <c r="V756" s="155"/>
      <c r="W756" s="155"/>
      <c r="X756" s="155"/>
    </row>
    <row r="757" spans="1:24" ht="12.75" customHeight="1" x14ac:dyDescent="0.15">
      <c r="A757" s="146"/>
      <c r="B757" s="90"/>
      <c r="C757" s="150"/>
      <c r="D757" s="82"/>
      <c r="E757" s="82"/>
      <c r="F757" s="82"/>
      <c r="G757" s="155"/>
      <c r="H757" s="155"/>
      <c r="I757" s="155"/>
      <c r="J757" s="155"/>
      <c r="K757" s="155"/>
      <c r="L757" s="155"/>
      <c r="M757" s="155"/>
      <c r="N757" s="155"/>
      <c r="O757" s="155"/>
      <c r="P757" s="155"/>
      <c r="Q757" s="155"/>
      <c r="R757" s="155"/>
      <c r="S757" s="155"/>
      <c r="T757" s="155"/>
      <c r="U757" s="155"/>
      <c r="V757" s="155"/>
      <c r="W757" s="155"/>
      <c r="X757" s="155"/>
    </row>
    <row r="758" spans="1:24" ht="12.75" customHeight="1" x14ac:dyDescent="0.15">
      <c r="A758" s="146"/>
      <c r="B758" s="90"/>
      <c r="C758" s="150"/>
      <c r="D758" s="82"/>
      <c r="E758" s="82"/>
      <c r="F758" s="82"/>
      <c r="G758" s="155"/>
      <c r="H758" s="155"/>
      <c r="I758" s="155"/>
      <c r="J758" s="155"/>
      <c r="K758" s="155"/>
      <c r="L758" s="155"/>
      <c r="M758" s="155"/>
      <c r="N758" s="155"/>
      <c r="O758" s="155"/>
      <c r="P758" s="155"/>
      <c r="Q758" s="155"/>
      <c r="R758" s="155"/>
      <c r="S758" s="155"/>
      <c r="T758" s="155"/>
      <c r="U758" s="155"/>
      <c r="V758" s="155"/>
      <c r="W758" s="155"/>
      <c r="X758" s="155"/>
    </row>
    <row r="759" spans="1:24" ht="12.75" customHeight="1" x14ac:dyDescent="0.15">
      <c r="A759" s="146"/>
      <c r="B759" s="90"/>
      <c r="C759" s="150"/>
      <c r="D759" s="82"/>
      <c r="E759" s="82"/>
      <c r="F759" s="82"/>
      <c r="G759" s="155"/>
      <c r="H759" s="155"/>
      <c r="I759" s="155"/>
      <c r="J759" s="155"/>
      <c r="K759" s="155"/>
      <c r="L759" s="155"/>
      <c r="M759" s="155"/>
      <c r="N759" s="155"/>
      <c r="O759" s="155"/>
      <c r="P759" s="155"/>
      <c r="Q759" s="155"/>
      <c r="R759" s="155"/>
      <c r="S759" s="155"/>
      <c r="T759" s="155"/>
      <c r="U759" s="155"/>
      <c r="V759" s="155"/>
      <c r="W759" s="155"/>
      <c r="X759" s="155"/>
    </row>
    <row r="760" spans="1:24" ht="12.75" customHeight="1" x14ac:dyDescent="0.15">
      <c r="A760" s="146"/>
      <c r="B760" s="90"/>
      <c r="C760" s="150"/>
      <c r="D760" s="82"/>
      <c r="E760" s="82"/>
      <c r="F760" s="82"/>
      <c r="G760" s="155"/>
      <c r="H760" s="155"/>
      <c r="I760" s="155"/>
      <c r="J760" s="155"/>
      <c r="K760" s="155"/>
      <c r="L760" s="155"/>
      <c r="M760" s="155"/>
      <c r="N760" s="155"/>
      <c r="O760" s="155"/>
      <c r="P760" s="155"/>
      <c r="Q760" s="155"/>
      <c r="R760" s="155"/>
      <c r="S760" s="155"/>
      <c r="T760" s="155"/>
      <c r="U760" s="155"/>
      <c r="V760" s="155"/>
      <c r="W760" s="155"/>
      <c r="X760" s="155"/>
    </row>
    <row r="761" spans="1:24" ht="12.75" customHeight="1" x14ac:dyDescent="0.15">
      <c r="A761" s="146"/>
      <c r="B761" s="90"/>
      <c r="C761" s="150"/>
      <c r="D761" s="82"/>
      <c r="E761" s="82"/>
      <c r="F761" s="82"/>
      <c r="G761" s="155"/>
      <c r="H761" s="155"/>
      <c r="I761" s="155"/>
      <c r="J761" s="155"/>
      <c r="K761" s="155"/>
      <c r="L761" s="155"/>
      <c r="M761" s="155"/>
      <c r="N761" s="155"/>
      <c r="O761" s="155"/>
      <c r="P761" s="155"/>
      <c r="Q761" s="155"/>
      <c r="R761" s="155"/>
      <c r="S761" s="155"/>
      <c r="T761" s="155"/>
      <c r="U761" s="155"/>
      <c r="V761" s="155"/>
      <c r="W761" s="155"/>
      <c r="X761" s="155"/>
    </row>
    <row r="762" spans="1:24" ht="12.75" customHeight="1" x14ac:dyDescent="0.15">
      <c r="A762" s="146"/>
      <c r="B762" s="90"/>
      <c r="C762" s="150"/>
      <c r="D762" s="82"/>
      <c r="E762" s="82"/>
      <c r="F762" s="82"/>
      <c r="G762" s="155"/>
      <c r="H762" s="155"/>
      <c r="I762" s="155"/>
      <c r="J762" s="155"/>
      <c r="K762" s="155"/>
      <c r="L762" s="155"/>
      <c r="M762" s="155"/>
      <c r="N762" s="155"/>
      <c r="O762" s="155"/>
      <c r="P762" s="155"/>
      <c r="Q762" s="155"/>
      <c r="R762" s="155"/>
      <c r="S762" s="155"/>
      <c r="T762" s="155"/>
      <c r="U762" s="155"/>
      <c r="V762" s="155"/>
      <c r="W762" s="155"/>
      <c r="X762" s="155"/>
    </row>
    <row r="763" spans="1:24" ht="12.75" customHeight="1" x14ac:dyDescent="0.15">
      <c r="A763" s="146"/>
      <c r="B763" s="90"/>
      <c r="C763" s="150"/>
      <c r="D763" s="82"/>
      <c r="E763" s="82"/>
      <c r="F763" s="82"/>
      <c r="G763" s="155"/>
      <c r="H763" s="155"/>
      <c r="I763" s="155"/>
      <c r="J763" s="155"/>
      <c r="K763" s="155"/>
      <c r="L763" s="155"/>
      <c r="M763" s="155"/>
      <c r="N763" s="155"/>
      <c r="O763" s="155"/>
      <c r="P763" s="155"/>
      <c r="Q763" s="155"/>
      <c r="R763" s="155"/>
      <c r="S763" s="155"/>
      <c r="T763" s="155"/>
      <c r="U763" s="155"/>
      <c r="V763" s="155"/>
      <c r="W763" s="155"/>
      <c r="X763" s="155"/>
    </row>
    <row r="764" spans="1:24" ht="12.75" customHeight="1" x14ac:dyDescent="0.15">
      <c r="A764" s="146"/>
      <c r="B764" s="90"/>
      <c r="C764" s="150"/>
      <c r="D764" s="82"/>
      <c r="E764" s="82"/>
      <c r="F764" s="82"/>
      <c r="G764" s="155"/>
      <c r="H764" s="155"/>
      <c r="I764" s="155"/>
      <c r="J764" s="155"/>
      <c r="K764" s="155"/>
      <c r="L764" s="155"/>
      <c r="M764" s="155"/>
      <c r="N764" s="155"/>
      <c r="O764" s="155"/>
      <c r="P764" s="155"/>
      <c r="Q764" s="155"/>
      <c r="R764" s="155"/>
      <c r="S764" s="155"/>
      <c r="T764" s="155"/>
      <c r="U764" s="155"/>
      <c r="V764" s="155"/>
      <c r="W764" s="155"/>
      <c r="X764" s="155"/>
    </row>
    <row r="765" spans="1:24" ht="12.75" customHeight="1" x14ac:dyDescent="0.15">
      <c r="A765" s="146"/>
      <c r="B765" s="90"/>
      <c r="C765" s="150"/>
      <c r="D765" s="82"/>
      <c r="E765" s="82"/>
      <c r="F765" s="82"/>
      <c r="G765" s="155"/>
      <c r="H765" s="155"/>
      <c r="I765" s="155"/>
      <c r="J765" s="155"/>
      <c r="K765" s="155"/>
      <c r="L765" s="155"/>
      <c r="M765" s="155"/>
      <c r="N765" s="155"/>
      <c r="O765" s="155"/>
      <c r="P765" s="155"/>
      <c r="Q765" s="155"/>
      <c r="R765" s="155"/>
      <c r="S765" s="155"/>
      <c r="T765" s="155"/>
      <c r="U765" s="155"/>
      <c r="V765" s="155"/>
      <c r="W765" s="155"/>
      <c r="X765" s="155"/>
    </row>
    <row r="766" spans="1:24" ht="12.75" customHeight="1" x14ac:dyDescent="0.15">
      <c r="A766" s="146"/>
      <c r="B766" s="90"/>
      <c r="C766" s="150"/>
      <c r="D766" s="82"/>
      <c r="E766" s="82"/>
      <c r="F766" s="82"/>
      <c r="G766" s="155"/>
      <c r="H766" s="155"/>
      <c r="I766" s="155"/>
      <c r="J766" s="155"/>
      <c r="K766" s="155"/>
      <c r="L766" s="155"/>
      <c r="M766" s="155"/>
      <c r="N766" s="155"/>
      <c r="O766" s="155"/>
      <c r="P766" s="155"/>
      <c r="Q766" s="155"/>
      <c r="R766" s="155"/>
      <c r="S766" s="155"/>
      <c r="T766" s="155"/>
      <c r="U766" s="155"/>
      <c r="V766" s="155"/>
      <c r="W766" s="155"/>
      <c r="X766" s="155"/>
    </row>
    <row r="767" spans="1:24" ht="12.75" customHeight="1" x14ac:dyDescent="0.15">
      <c r="A767" s="146"/>
      <c r="B767" s="90"/>
      <c r="C767" s="150"/>
      <c r="D767" s="82"/>
      <c r="E767" s="82"/>
      <c r="F767" s="82"/>
      <c r="G767" s="155"/>
      <c r="H767" s="155"/>
      <c r="I767" s="155"/>
      <c r="J767" s="155"/>
      <c r="K767" s="155"/>
      <c r="L767" s="155"/>
      <c r="M767" s="155"/>
      <c r="N767" s="155"/>
      <c r="O767" s="155"/>
      <c r="P767" s="155"/>
      <c r="Q767" s="155"/>
      <c r="R767" s="155"/>
      <c r="S767" s="155"/>
      <c r="T767" s="155"/>
      <c r="U767" s="155"/>
      <c r="V767" s="155"/>
      <c r="W767" s="155"/>
      <c r="X767" s="155"/>
    </row>
    <row r="768" spans="1:24" ht="12.75" customHeight="1" x14ac:dyDescent="0.15">
      <c r="A768" s="146"/>
      <c r="B768" s="90"/>
      <c r="C768" s="150"/>
      <c r="D768" s="82"/>
      <c r="E768" s="82"/>
      <c r="F768" s="82"/>
      <c r="G768" s="155"/>
      <c r="H768" s="155"/>
      <c r="I768" s="155"/>
      <c r="J768" s="155"/>
      <c r="K768" s="155"/>
      <c r="L768" s="155"/>
      <c r="M768" s="155"/>
      <c r="N768" s="155"/>
      <c r="O768" s="155"/>
      <c r="P768" s="155"/>
      <c r="Q768" s="155"/>
      <c r="R768" s="155"/>
      <c r="S768" s="155"/>
      <c r="T768" s="155"/>
      <c r="U768" s="155"/>
      <c r="V768" s="155"/>
      <c r="W768" s="155"/>
      <c r="X768" s="155"/>
    </row>
    <row r="769" spans="1:24" ht="12.75" customHeight="1" x14ac:dyDescent="0.15">
      <c r="A769" s="146"/>
      <c r="B769" s="90"/>
      <c r="C769" s="150"/>
      <c r="D769" s="82"/>
      <c r="E769" s="82"/>
      <c r="F769" s="82"/>
      <c r="G769" s="155"/>
      <c r="H769" s="155"/>
      <c r="I769" s="155"/>
      <c r="J769" s="155"/>
      <c r="K769" s="155"/>
      <c r="L769" s="155"/>
      <c r="M769" s="155"/>
      <c r="N769" s="155"/>
      <c r="O769" s="155"/>
      <c r="P769" s="155"/>
      <c r="Q769" s="155"/>
      <c r="R769" s="155"/>
      <c r="S769" s="155"/>
      <c r="T769" s="155"/>
      <c r="U769" s="155"/>
      <c r="V769" s="155"/>
      <c r="W769" s="155"/>
      <c r="X769" s="155"/>
    </row>
    <row r="770" spans="1:24" ht="12.75" customHeight="1" x14ac:dyDescent="0.15">
      <c r="A770" s="146"/>
      <c r="B770" s="90"/>
      <c r="C770" s="150"/>
      <c r="D770" s="82"/>
      <c r="E770" s="82"/>
      <c r="F770" s="82"/>
      <c r="G770" s="155"/>
      <c r="H770" s="155"/>
      <c r="I770" s="155"/>
      <c r="J770" s="155"/>
      <c r="K770" s="155"/>
      <c r="L770" s="155"/>
      <c r="M770" s="155"/>
      <c r="N770" s="155"/>
      <c r="O770" s="155"/>
      <c r="P770" s="155"/>
      <c r="Q770" s="155"/>
      <c r="R770" s="155"/>
      <c r="S770" s="155"/>
      <c r="T770" s="155"/>
      <c r="U770" s="155"/>
      <c r="V770" s="155"/>
      <c r="W770" s="155"/>
      <c r="X770" s="155"/>
    </row>
    <row r="771" spans="1:24" ht="12.75" customHeight="1" x14ac:dyDescent="0.15">
      <c r="A771" s="146"/>
      <c r="B771" s="90"/>
      <c r="C771" s="150"/>
      <c r="D771" s="82"/>
      <c r="E771" s="82"/>
      <c r="F771" s="82"/>
      <c r="G771" s="155"/>
      <c r="H771" s="155"/>
      <c r="I771" s="155"/>
      <c r="J771" s="155"/>
      <c r="K771" s="155"/>
      <c r="L771" s="155"/>
      <c r="M771" s="155"/>
      <c r="N771" s="155"/>
      <c r="O771" s="155"/>
      <c r="P771" s="155"/>
      <c r="Q771" s="155"/>
      <c r="R771" s="155"/>
      <c r="S771" s="155"/>
      <c r="T771" s="155"/>
      <c r="U771" s="155"/>
      <c r="V771" s="155"/>
      <c r="W771" s="155"/>
      <c r="X771" s="155"/>
    </row>
    <row r="772" spans="1:24" ht="12.75" customHeight="1" x14ac:dyDescent="0.15">
      <c r="A772" s="146"/>
      <c r="B772" s="90"/>
      <c r="C772" s="150"/>
      <c r="D772" s="82"/>
      <c r="E772" s="82"/>
      <c r="F772" s="82"/>
      <c r="G772" s="155"/>
      <c r="H772" s="155"/>
      <c r="I772" s="155"/>
      <c r="J772" s="155"/>
      <c r="K772" s="155"/>
      <c r="L772" s="155"/>
      <c r="M772" s="155"/>
      <c r="N772" s="155"/>
      <c r="O772" s="155"/>
      <c r="P772" s="155"/>
      <c r="Q772" s="155"/>
      <c r="R772" s="155"/>
      <c r="S772" s="155"/>
      <c r="T772" s="155"/>
      <c r="U772" s="155"/>
      <c r="V772" s="155"/>
      <c r="W772" s="155"/>
      <c r="X772" s="155"/>
    </row>
    <row r="773" spans="1:24" ht="12.75" customHeight="1" x14ac:dyDescent="0.15">
      <c r="A773" s="146"/>
      <c r="B773" s="90"/>
      <c r="C773" s="150"/>
      <c r="D773" s="82"/>
      <c r="E773" s="82"/>
      <c r="F773" s="82"/>
      <c r="G773" s="155"/>
      <c r="H773" s="155"/>
      <c r="I773" s="155"/>
      <c r="J773" s="155"/>
      <c r="K773" s="155"/>
      <c r="L773" s="155"/>
      <c r="M773" s="155"/>
      <c r="N773" s="155"/>
      <c r="O773" s="155"/>
      <c r="P773" s="155"/>
      <c r="Q773" s="155"/>
      <c r="R773" s="155"/>
      <c r="S773" s="155"/>
      <c r="T773" s="155"/>
      <c r="U773" s="155"/>
      <c r="V773" s="155"/>
      <c r="W773" s="155"/>
      <c r="X773" s="155"/>
    </row>
    <row r="774" spans="1:24" ht="12.75" customHeight="1" x14ac:dyDescent="0.15">
      <c r="A774" s="146"/>
      <c r="B774" s="90"/>
      <c r="C774" s="150"/>
      <c r="D774" s="82"/>
      <c r="E774" s="82"/>
      <c r="F774" s="82"/>
      <c r="G774" s="155"/>
      <c r="H774" s="155"/>
      <c r="I774" s="155"/>
      <c r="J774" s="155"/>
      <c r="K774" s="155"/>
      <c r="L774" s="155"/>
      <c r="M774" s="155"/>
      <c r="N774" s="155"/>
      <c r="O774" s="155"/>
      <c r="P774" s="155"/>
      <c r="Q774" s="155"/>
      <c r="R774" s="155"/>
      <c r="S774" s="155"/>
      <c r="T774" s="155"/>
      <c r="U774" s="155"/>
      <c r="V774" s="155"/>
      <c r="W774" s="155"/>
      <c r="X774" s="155"/>
    </row>
    <row r="775" spans="1:24" ht="12.75" customHeight="1" x14ac:dyDescent="0.15">
      <c r="A775" s="146"/>
      <c r="B775" s="90"/>
      <c r="C775" s="150"/>
      <c r="D775" s="82"/>
      <c r="E775" s="82"/>
      <c r="F775" s="82"/>
      <c r="G775" s="155"/>
      <c r="H775" s="155"/>
      <c r="I775" s="155"/>
      <c r="J775" s="155"/>
      <c r="K775" s="155"/>
      <c r="L775" s="155"/>
      <c r="M775" s="155"/>
      <c r="N775" s="155"/>
      <c r="O775" s="155"/>
      <c r="P775" s="155"/>
      <c r="Q775" s="155"/>
      <c r="R775" s="155"/>
      <c r="S775" s="155"/>
      <c r="T775" s="155"/>
      <c r="U775" s="155"/>
      <c r="V775" s="155"/>
      <c r="W775" s="155"/>
      <c r="X775" s="155"/>
    </row>
    <row r="776" spans="1:24" ht="12.75" customHeight="1" x14ac:dyDescent="0.15">
      <c r="A776" s="146"/>
      <c r="B776" s="90"/>
      <c r="C776" s="150"/>
      <c r="D776" s="82"/>
      <c r="E776" s="82"/>
      <c r="F776" s="82"/>
      <c r="G776" s="155"/>
      <c r="H776" s="155"/>
      <c r="I776" s="155"/>
      <c r="J776" s="155"/>
      <c r="K776" s="155"/>
      <c r="L776" s="155"/>
      <c r="M776" s="155"/>
      <c r="N776" s="155"/>
      <c r="O776" s="155"/>
      <c r="P776" s="155"/>
      <c r="Q776" s="155"/>
      <c r="R776" s="155"/>
      <c r="S776" s="155"/>
      <c r="T776" s="155"/>
      <c r="U776" s="155"/>
      <c r="V776" s="155"/>
      <c r="W776" s="155"/>
      <c r="X776" s="155"/>
    </row>
    <row r="777" spans="1:24" ht="12.75" customHeight="1" x14ac:dyDescent="0.15">
      <c r="A777" s="146"/>
      <c r="B777" s="90"/>
      <c r="C777" s="150"/>
      <c r="D777" s="82"/>
      <c r="E777" s="82"/>
      <c r="F777" s="82"/>
      <c r="G777" s="155"/>
      <c r="H777" s="155"/>
      <c r="I777" s="155"/>
      <c r="J777" s="155"/>
      <c r="K777" s="155"/>
      <c r="L777" s="155"/>
      <c r="M777" s="155"/>
      <c r="N777" s="155"/>
      <c r="O777" s="155"/>
      <c r="P777" s="155"/>
      <c r="Q777" s="155"/>
      <c r="R777" s="155"/>
      <c r="S777" s="155"/>
      <c r="T777" s="155"/>
      <c r="U777" s="155"/>
      <c r="V777" s="155"/>
      <c r="W777" s="155"/>
      <c r="X777" s="155"/>
    </row>
    <row r="778" spans="1:24" ht="12.75" customHeight="1" x14ac:dyDescent="0.15">
      <c r="A778" s="146"/>
      <c r="B778" s="90"/>
      <c r="C778" s="150"/>
      <c r="D778" s="82"/>
      <c r="E778" s="82"/>
      <c r="F778" s="82"/>
      <c r="G778" s="155"/>
      <c r="H778" s="155"/>
      <c r="I778" s="155"/>
      <c r="J778" s="155"/>
      <c r="K778" s="155"/>
      <c r="L778" s="155"/>
      <c r="M778" s="155"/>
      <c r="N778" s="155"/>
      <c r="O778" s="155"/>
      <c r="P778" s="155"/>
      <c r="Q778" s="155"/>
      <c r="R778" s="155"/>
      <c r="S778" s="155"/>
      <c r="T778" s="155"/>
      <c r="U778" s="155"/>
      <c r="V778" s="155"/>
      <c r="W778" s="155"/>
      <c r="X778" s="155"/>
    </row>
    <row r="779" spans="1:24" ht="12.75" customHeight="1" x14ac:dyDescent="0.15">
      <c r="A779" s="146"/>
      <c r="B779" s="90"/>
      <c r="C779" s="150"/>
      <c r="D779" s="82"/>
      <c r="E779" s="82"/>
      <c r="F779" s="82"/>
      <c r="G779" s="155"/>
      <c r="H779" s="155"/>
      <c r="I779" s="155"/>
      <c r="J779" s="155"/>
      <c r="K779" s="155"/>
      <c r="L779" s="155"/>
      <c r="M779" s="155"/>
      <c r="N779" s="155"/>
      <c r="O779" s="155"/>
      <c r="P779" s="155"/>
      <c r="Q779" s="155"/>
      <c r="R779" s="155"/>
      <c r="S779" s="155"/>
      <c r="T779" s="155"/>
      <c r="U779" s="155"/>
      <c r="V779" s="155"/>
      <c r="W779" s="155"/>
      <c r="X779" s="155"/>
    </row>
    <row r="780" spans="1:24" ht="12.75" customHeight="1" x14ac:dyDescent="0.15">
      <c r="A780" s="146"/>
      <c r="B780" s="90"/>
      <c r="C780" s="150"/>
      <c r="D780" s="82"/>
      <c r="E780" s="82"/>
      <c r="F780" s="82"/>
      <c r="G780" s="155"/>
      <c r="H780" s="155"/>
      <c r="I780" s="155"/>
      <c r="J780" s="155"/>
      <c r="K780" s="155"/>
      <c r="L780" s="155"/>
      <c r="M780" s="155"/>
      <c r="N780" s="155"/>
      <c r="O780" s="155"/>
      <c r="P780" s="155"/>
      <c r="Q780" s="155"/>
      <c r="R780" s="155"/>
      <c r="S780" s="155"/>
      <c r="T780" s="155"/>
      <c r="U780" s="155"/>
      <c r="V780" s="155"/>
      <c r="W780" s="155"/>
      <c r="X780" s="155"/>
    </row>
    <row r="781" spans="1:24" ht="12.75" customHeight="1" x14ac:dyDescent="0.15">
      <c r="A781" s="146"/>
      <c r="B781" s="90"/>
      <c r="C781" s="150"/>
      <c r="D781" s="82"/>
      <c r="E781" s="82"/>
      <c r="F781" s="82"/>
      <c r="G781" s="155"/>
      <c r="H781" s="155"/>
      <c r="I781" s="155"/>
      <c r="J781" s="155"/>
      <c r="K781" s="155"/>
      <c r="L781" s="155"/>
      <c r="M781" s="155"/>
      <c r="N781" s="155"/>
      <c r="O781" s="155"/>
      <c r="P781" s="155"/>
      <c r="Q781" s="155"/>
      <c r="R781" s="155"/>
      <c r="S781" s="155"/>
      <c r="T781" s="155"/>
      <c r="U781" s="155"/>
      <c r="V781" s="155"/>
      <c r="W781" s="155"/>
      <c r="X781" s="155"/>
    </row>
    <row r="782" spans="1:24" ht="12.75" customHeight="1" x14ac:dyDescent="0.15">
      <c r="A782" s="146"/>
      <c r="B782" s="90"/>
      <c r="C782" s="150"/>
      <c r="D782" s="82"/>
      <c r="E782" s="82"/>
      <c r="F782" s="82"/>
      <c r="G782" s="155"/>
      <c r="H782" s="155"/>
      <c r="I782" s="155"/>
      <c r="J782" s="155"/>
      <c r="K782" s="155"/>
      <c r="L782" s="155"/>
      <c r="M782" s="155"/>
      <c r="N782" s="155"/>
      <c r="O782" s="155"/>
      <c r="P782" s="155"/>
      <c r="Q782" s="155"/>
      <c r="R782" s="155"/>
      <c r="S782" s="155"/>
      <c r="T782" s="155"/>
      <c r="U782" s="155"/>
      <c r="V782" s="155"/>
      <c r="W782" s="155"/>
      <c r="X782" s="155"/>
    </row>
    <row r="783" spans="1:24" ht="12.75" customHeight="1" x14ac:dyDescent="0.15">
      <c r="A783" s="146"/>
      <c r="B783" s="90"/>
      <c r="C783" s="150"/>
      <c r="D783" s="82"/>
      <c r="E783" s="82"/>
      <c r="F783" s="82"/>
      <c r="G783" s="155"/>
      <c r="H783" s="155"/>
      <c r="I783" s="155"/>
      <c r="J783" s="155"/>
      <c r="K783" s="155"/>
      <c r="L783" s="155"/>
      <c r="M783" s="155"/>
      <c r="N783" s="155"/>
      <c r="O783" s="155"/>
      <c r="P783" s="155"/>
      <c r="Q783" s="155"/>
      <c r="R783" s="155"/>
      <c r="S783" s="155"/>
      <c r="T783" s="155"/>
      <c r="U783" s="155"/>
      <c r="V783" s="155"/>
      <c r="W783" s="155"/>
      <c r="X783" s="155"/>
    </row>
    <row r="784" spans="1:24" ht="12.75" customHeight="1" x14ac:dyDescent="0.15">
      <c r="A784" s="146"/>
      <c r="B784" s="90"/>
      <c r="C784" s="150"/>
      <c r="D784" s="82"/>
      <c r="E784" s="82"/>
      <c r="F784" s="82"/>
      <c r="G784" s="155"/>
      <c r="H784" s="155"/>
      <c r="I784" s="155"/>
      <c r="J784" s="155"/>
      <c r="K784" s="155"/>
      <c r="L784" s="155"/>
      <c r="M784" s="155"/>
      <c r="N784" s="155"/>
      <c r="O784" s="155"/>
      <c r="P784" s="155"/>
      <c r="Q784" s="155"/>
      <c r="R784" s="155"/>
      <c r="S784" s="155"/>
      <c r="T784" s="155"/>
      <c r="U784" s="155"/>
      <c r="V784" s="155"/>
      <c r="W784" s="155"/>
      <c r="X784" s="155"/>
    </row>
    <row r="785" spans="1:24" ht="12.75" customHeight="1" x14ac:dyDescent="0.15">
      <c r="A785" s="146"/>
      <c r="B785" s="90"/>
      <c r="C785" s="150"/>
      <c r="D785" s="82"/>
      <c r="E785" s="82"/>
      <c r="F785" s="82"/>
      <c r="G785" s="155"/>
      <c r="H785" s="155"/>
      <c r="I785" s="155"/>
      <c r="J785" s="155"/>
      <c r="K785" s="155"/>
      <c r="L785" s="155"/>
      <c r="M785" s="155"/>
      <c r="N785" s="155"/>
      <c r="O785" s="155"/>
      <c r="P785" s="155"/>
      <c r="Q785" s="155"/>
      <c r="R785" s="155"/>
      <c r="S785" s="155"/>
      <c r="T785" s="155"/>
      <c r="U785" s="155"/>
      <c r="V785" s="155"/>
      <c r="W785" s="155"/>
      <c r="X785" s="155"/>
    </row>
    <row r="786" spans="1:24" ht="12.75" customHeight="1" x14ac:dyDescent="0.15">
      <c r="A786" s="146"/>
      <c r="B786" s="90"/>
      <c r="C786" s="150"/>
      <c r="D786" s="82"/>
      <c r="E786" s="82"/>
      <c r="F786" s="82"/>
      <c r="G786" s="155"/>
      <c r="H786" s="155"/>
      <c r="I786" s="155"/>
      <c r="J786" s="155"/>
      <c r="K786" s="155"/>
      <c r="L786" s="155"/>
      <c r="M786" s="155"/>
      <c r="N786" s="155"/>
      <c r="O786" s="155"/>
      <c r="P786" s="155"/>
      <c r="Q786" s="155"/>
      <c r="R786" s="155"/>
      <c r="S786" s="155"/>
      <c r="T786" s="155"/>
      <c r="U786" s="155"/>
      <c r="V786" s="155"/>
      <c r="W786" s="155"/>
      <c r="X786" s="155"/>
    </row>
    <row r="787" spans="1:24" ht="12.75" customHeight="1" x14ac:dyDescent="0.15">
      <c r="A787" s="146"/>
      <c r="B787" s="90"/>
      <c r="C787" s="150"/>
      <c r="D787" s="82"/>
      <c r="E787" s="82"/>
      <c r="F787" s="82"/>
      <c r="G787" s="155"/>
      <c r="H787" s="155"/>
      <c r="I787" s="155"/>
      <c r="J787" s="155"/>
      <c r="K787" s="155"/>
      <c r="L787" s="155"/>
      <c r="M787" s="155"/>
      <c r="N787" s="155"/>
      <c r="O787" s="155"/>
      <c r="P787" s="155"/>
      <c r="Q787" s="155"/>
      <c r="R787" s="155"/>
      <c r="S787" s="155"/>
      <c r="T787" s="155"/>
      <c r="U787" s="155"/>
      <c r="V787" s="155"/>
      <c r="W787" s="155"/>
      <c r="X787" s="155"/>
    </row>
    <row r="788" spans="1:24" ht="12.75" customHeight="1" x14ac:dyDescent="0.15">
      <c r="A788" s="146"/>
      <c r="B788" s="90"/>
      <c r="C788" s="150"/>
      <c r="D788" s="82"/>
      <c r="E788" s="82"/>
      <c r="F788" s="82"/>
      <c r="G788" s="155"/>
      <c r="H788" s="155"/>
      <c r="I788" s="155"/>
      <c r="J788" s="155"/>
      <c r="K788" s="155"/>
      <c r="L788" s="155"/>
      <c r="M788" s="155"/>
      <c r="N788" s="155"/>
      <c r="O788" s="155"/>
      <c r="P788" s="155"/>
      <c r="Q788" s="155"/>
      <c r="R788" s="155"/>
      <c r="S788" s="155"/>
      <c r="T788" s="155"/>
      <c r="U788" s="155"/>
      <c r="V788" s="155"/>
      <c r="W788" s="155"/>
      <c r="X788" s="155"/>
    </row>
    <row r="789" spans="1:24" ht="12.75" customHeight="1" x14ac:dyDescent="0.15">
      <c r="A789" s="146"/>
      <c r="B789" s="90"/>
      <c r="C789" s="150"/>
      <c r="D789" s="82"/>
      <c r="E789" s="82"/>
      <c r="F789" s="82"/>
      <c r="G789" s="155"/>
      <c r="H789" s="155"/>
      <c r="I789" s="155"/>
      <c r="J789" s="155"/>
      <c r="K789" s="155"/>
      <c r="L789" s="155"/>
      <c r="M789" s="155"/>
      <c r="N789" s="155"/>
      <c r="O789" s="155"/>
      <c r="P789" s="155"/>
      <c r="Q789" s="155"/>
      <c r="R789" s="155"/>
      <c r="S789" s="155"/>
      <c r="T789" s="155"/>
      <c r="U789" s="155"/>
      <c r="V789" s="155"/>
      <c r="W789" s="155"/>
      <c r="X789" s="155"/>
    </row>
    <row r="790" spans="1:24" ht="12.75" customHeight="1" x14ac:dyDescent="0.15">
      <c r="A790" s="146"/>
      <c r="B790" s="90"/>
      <c r="C790" s="150"/>
      <c r="D790" s="82"/>
      <c r="E790" s="82"/>
      <c r="F790" s="82"/>
      <c r="G790" s="155"/>
      <c r="H790" s="155"/>
      <c r="I790" s="155"/>
      <c r="J790" s="155"/>
      <c r="K790" s="155"/>
      <c r="L790" s="155"/>
      <c r="M790" s="155"/>
      <c r="N790" s="155"/>
      <c r="O790" s="155"/>
      <c r="P790" s="155"/>
      <c r="Q790" s="155"/>
      <c r="R790" s="155"/>
      <c r="S790" s="155"/>
      <c r="T790" s="155"/>
      <c r="U790" s="155"/>
      <c r="V790" s="155"/>
      <c r="W790" s="155"/>
      <c r="X790" s="155"/>
    </row>
    <row r="791" spans="1:24" ht="12.75" customHeight="1" x14ac:dyDescent="0.15">
      <c r="A791" s="146"/>
      <c r="B791" s="90"/>
      <c r="C791" s="150"/>
      <c r="D791" s="82"/>
      <c r="E791" s="82"/>
      <c r="F791" s="82"/>
      <c r="G791" s="155"/>
      <c r="H791" s="155"/>
      <c r="I791" s="155"/>
      <c r="J791" s="155"/>
      <c r="K791" s="155"/>
      <c r="L791" s="155"/>
      <c r="M791" s="155"/>
      <c r="N791" s="155"/>
      <c r="O791" s="155"/>
      <c r="P791" s="155"/>
      <c r="Q791" s="155"/>
      <c r="R791" s="155"/>
      <c r="S791" s="155"/>
      <c r="T791" s="155"/>
      <c r="U791" s="155"/>
      <c r="V791" s="155"/>
      <c r="W791" s="155"/>
      <c r="X791" s="155"/>
    </row>
    <row r="792" spans="1:24" ht="12.75" customHeight="1" x14ac:dyDescent="0.15">
      <c r="A792" s="146"/>
      <c r="B792" s="90"/>
      <c r="C792" s="150"/>
      <c r="D792" s="82"/>
      <c r="E792" s="82"/>
      <c r="F792" s="82"/>
      <c r="G792" s="155"/>
      <c r="H792" s="155"/>
      <c r="I792" s="155"/>
      <c r="J792" s="155"/>
      <c r="K792" s="155"/>
      <c r="L792" s="155"/>
      <c r="M792" s="155"/>
      <c r="N792" s="155"/>
      <c r="O792" s="155"/>
      <c r="P792" s="155"/>
      <c r="Q792" s="155"/>
      <c r="R792" s="155"/>
      <c r="S792" s="155"/>
      <c r="T792" s="155"/>
      <c r="U792" s="155"/>
      <c r="V792" s="155"/>
      <c r="W792" s="155"/>
      <c r="X792" s="155"/>
    </row>
    <row r="793" spans="1:24" ht="12.75" customHeight="1" x14ac:dyDescent="0.15">
      <c r="A793" s="146"/>
      <c r="B793" s="90"/>
      <c r="C793" s="150"/>
      <c r="D793" s="82"/>
      <c r="E793" s="82"/>
      <c r="F793" s="82"/>
      <c r="G793" s="155"/>
      <c r="H793" s="155"/>
      <c r="I793" s="155"/>
      <c r="J793" s="155"/>
      <c r="K793" s="155"/>
      <c r="L793" s="155"/>
      <c r="M793" s="155"/>
      <c r="N793" s="155"/>
      <c r="O793" s="155"/>
      <c r="P793" s="155"/>
      <c r="Q793" s="155"/>
      <c r="R793" s="155"/>
      <c r="S793" s="155"/>
      <c r="T793" s="155"/>
      <c r="U793" s="155"/>
      <c r="V793" s="155"/>
      <c r="W793" s="155"/>
      <c r="X793" s="155"/>
    </row>
    <row r="794" spans="1:24" ht="12.75" customHeight="1" x14ac:dyDescent="0.15">
      <c r="A794" s="146"/>
      <c r="B794" s="90"/>
      <c r="C794" s="150"/>
      <c r="D794" s="82"/>
      <c r="E794" s="82"/>
      <c r="F794" s="82"/>
      <c r="G794" s="155"/>
      <c r="H794" s="155"/>
      <c r="I794" s="155"/>
      <c r="J794" s="155"/>
      <c r="K794" s="155"/>
      <c r="L794" s="155"/>
      <c r="M794" s="155"/>
      <c r="N794" s="155"/>
      <c r="O794" s="155"/>
      <c r="P794" s="155"/>
      <c r="Q794" s="155"/>
      <c r="R794" s="155"/>
      <c r="S794" s="155"/>
      <c r="T794" s="155"/>
      <c r="U794" s="155"/>
      <c r="V794" s="155"/>
      <c r="W794" s="155"/>
      <c r="X794" s="155"/>
    </row>
    <row r="795" spans="1:24" ht="12.75" customHeight="1" x14ac:dyDescent="0.15">
      <c r="A795" s="146"/>
      <c r="B795" s="90"/>
      <c r="C795" s="150"/>
      <c r="D795" s="82"/>
      <c r="E795" s="82"/>
      <c r="F795" s="82"/>
      <c r="G795" s="155"/>
      <c r="H795" s="155"/>
      <c r="I795" s="155"/>
      <c r="J795" s="155"/>
      <c r="K795" s="155"/>
      <c r="L795" s="155"/>
      <c r="M795" s="155"/>
      <c r="N795" s="155"/>
      <c r="O795" s="155"/>
      <c r="P795" s="155"/>
      <c r="Q795" s="155"/>
      <c r="R795" s="155"/>
      <c r="S795" s="155"/>
      <c r="T795" s="155"/>
      <c r="U795" s="155"/>
      <c r="V795" s="155"/>
      <c r="W795" s="155"/>
      <c r="X795" s="155"/>
    </row>
    <row r="796" spans="1:24" ht="12.75" customHeight="1" x14ac:dyDescent="0.15">
      <c r="A796" s="146"/>
      <c r="B796" s="90"/>
      <c r="C796" s="150"/>
      <c r="D796" s="82"/>
      <c r="E796" s="82"/>
      <c r="F796" s="82"/>
      <c r="G796" s="155"/>
      <c r="H796" s="155"/>
      <c r="I796" s="155"/>
      <c r="J796" s="155"/>
      <c r="K796" s="155"/>
      <c r="L796" s="155"/>
      <c r="M796" s="155"/>
      <c r="N796" s="155"/>
      <c r="O796" s="155"/>
      <c r="P796" s="155"/>
      <c r="Q796" s="155"/>
      <c r="R796" s="155"/>
      <c r="S796" s="155"/>
      <c r="T796" s="155"/>
      <c r="U796" s="155"/>
      <c r="V796" s="155"/>
      <c r="W796" s="155"/>
      <c r="X796" s="155"/>
    </row>
    <row r="797" spans="1:24" ht="12.75" customHeight="1" x14ac:dyDescent="0.15">
      <c r="A797" s="146"/>
      <c r="B797" s="90"/>
      <c r="C797" s="150"/>
      <c r="D797" s="82"/>
      <c r="E797" s="82"/>
      <c r="F797" s="82"/>
      <c r="G797" s="155"/>
      <c r="H797" s="155"/>
      <c r="I797" s="155"/>
      <c r="J797" s="155"/>
      <c r="K797" s="155"/>
      <c r="L797" s="155"/>
      <c r="M797" s="155"/>
      <c r="N797" s="155"/>
      <c r="O797" s="155"/>
      <c r="P797" s="155"/>
      <c r="Q797" s="155"/>
      <c r="R797" s="155"/>
      <c r="S797" s="155"/>
      <c r="T797" s="155"/>
      <c r="U797" s="155"/>
      <c r="V797" s="155"/>
      <c r="W797" s="155"/>
      <c r="X797" s="155"/>
    </row>
    <row r="798" spans="1:24" ht="12.75" customHeight="1" x14ac:dyDescent="0.15">
      <c r="A798" s="146"/>
      <c r="B798" s="90"/>
      <c r="C798" s="150"/>
      <c r="D798" s="82"/>
      <c r="E798" s="82"/>
      <c r="F798" s="82"/>
      <c r="G798" s="155"/>
      <c r="H798" s="155"/>
      <c r="I798" s="155"/>
      <c r="J798" s="155"/>
      <c r="K798" s="155"/>
      <c r="L798" s="155"/>
      <c r="M798" s="155"/>
      <c r="N798" s="155"/>
      <c r="O798" s="155"/>
      <c r="P798" s="155"/>
      <c r="Q798" s="155"/>
      <c r="R798" s="155"/>
      <c r="S798" s="155"/>
      <c r="T798" s="155"/>
      <c r="U798" s="155"/>
      <c r="V798" s="155"/>
      <c r="W798" s="155"/>
      <c r="X798" s="155"/>
    </row>
    <row r="799" spans="1:24" ht="12.75" customHeight="1" x14ac:dyDescent="0.15">
      <c r="A799" s="146"/>
      <c r="B799" s="90"/>
      <c r="C799" s="150"/>
      <c r="D799" s="82"/>
      <c r="E799" s="82"/>
      <c r="F799" s="82"/>
      <c r="G799" s="155"/>
      <c r="H799" s="155"/>
      <c r="I799" s="155"/>
      <c r="J799" s="155"/>
      <c r="K799" s="155"/>
      <c r="L799" s="155"/>
      <c r="M799" s="155"/>
      <c r="N799" s="155"/>
      <c r="O799" s="155"/>
      <c r="P799" s="155"/>
      <c r="Q799" s="155"/>
      <c r="R799" s="155"/>
      <c r="S799" s="155"/>
      <c r="T799" s="155"/>
      <c r="U799" s="155"/>
      <c r="V799" s="155"/>
      <c r="W799" s="155"/>
      <c r="X799" s="155"/>
    </row>
    <row r="800" spans="1:24" ht="12.75" customHeight="1" x14ac:dyDescent="0.15">
      <c r="A800" s="146"/>
      <c r="B800" s="90"/>
      <c r="C800" s="150"/>
      <c r="D800" s="82"/>
      <c r="E800" s="82"/>
      <c r="F800" s="82"/>
      <c r="G800" s="155"/>
      <c r="H800" s="155"/>
      <c r="I800" s="155"/>
      <c r="J800" s="155"/>
      <c r="K800" s="155"/>
      <c r="L800" s="155"/>
      <c r="M800" s="155"/>
      <c r="N800" s="155"/>
      <c r="O800" s="155"/>
      <c r="P800" s="155"/>
      <c r="Q800" s="155"/>
      <c r="R800" s="155"/>
      <c r="S800" s="155"/>
      <c r="T800" s="155"/>
      <c r="U800" s="155"/>
      <c r="V800" s="155"/>
      <c r="W800" s="155"/>
      <c r="X800" s="155"/>
    </row>
    <row r="801" spans="1:24" ht="12.75" customHeight="1" x14ac:dyDescent="0.15">
      <c r="A801" s="146"/>
      <c r="B801" s="90"/>
      <c r="C801" s="150"/>
      <c r="D801" s="82"/>
      <c r="E801" s="82"/>
      <c r="F801" s="82"/>
      <c r="G801" s="155"/>
      <c r="H801" s="155"/>
      <c r="I801" s="155"/>
      <c r="J801" s="155"/>
      <c r="K801" s="155"/>
      <c r="L801" s="155"/>
      <c r="M801" s="155"/>
      <c r="N801" s="155"/>
      <c r="O801" s="155"/>
      <c r="P801" s="155"/>
      <c r="Q801" s="155"/>
      <c r="R801" s="155"/>
      <c r="S801" s="155"/>
      <c r="T801" s="155"/>
      <c r="U801" s="155"/>
      <c r="V801" s="155"/>
      <c r="W801" s="155"/>
      <c r="X801" s="155"/>
    </row>
    <row r="802" spans="1:24" ht="12.75" customHeight="1" x14ac:dyDescent="0.15">
      <c r="A802" s="146"/>
      <c r="B802" s="90"/>
      <c r="C802" s="150"/>
      <c r="D802" s="82"/>
      <c r="E802" s="82"/>
      <c r="F802" s="82"/>
      <c r="G802" s="155"/>
      <c r="H802" s="155"/>
      <c r="I802" s="155"/>
      <c r="J802" s="155"/>
      <c r="K802" s="155"/>
      <c r="L802" s="155"/>
      <c r="M802" s="155"/>
      <c r="N802" s="155"/>
      <c r="O802" s="155"/>
      <c r="P802" s="155"/>
      <c r="Q802" s="155"/>
      <c r="R802" s="155"/>
      <c r="S802" s="155"/>
      <c r="T802" s="155"/>
      <c r="U802" s="155"/>
      <c r="V802" s="155"/>
      <c r="W802" s="155"/>
      <c r="X802" s="155"/>
    </row>
    <row r="803" spans="1:24" ht="12.75" customHeight="1" x14ac:dyDescent="0.15">
      <c r="A803" s="146"/>
      <c r="B803" s="90"/>
      <c r="C803" s="150"/>
      <c r="D803" s="82"/>
      <c r="E803" s="82"/>
      <c r="F803" s="82"/>
      <c r="G803" s="155"/>
      <c r="H803" s="155"/>
      <c r="I803" s="155"/>
      <c r="J803" s="155"/>
      <c r="K803" s="155"/>
      <c r="L803" s="155"/>
      <c r="M803" s="155"/>
      <c r="N803" s="155"/>
      <c r="O803" s="155"/>
      <c r="P803" s="155"/>
      <c r="Q803" s="155"/>
      <c r="R803" s="155"/>
      <c r="S803" s="155"/>
      <c r="T803" s="155"/>
      <c r="U803" s="155"/>
      <c r="V803" s="155"/>
      <c r="W803" s="155"/>
      <c r="X803" s="155"/>
    </row>
    <row r="804" spans="1:24" ht="12.75" customHeight="1" x14ac:dyDescent="0.15">
      <c r="A804" s="146"/>
      <c r="B804" s="90"/>
      <c r="C804" s="150"/>
      <c r="D804" s="82"/>
      <c r="E804" s="82"/>
      <c r="F804" s="82"/>
      <c r="G804" s="155"/>
      <c r="H804" s="155"/>
      <c r="I804" s="155"/>
      <c r="J804" s="155"/>
      <c r="K804" s="155"/>
      <c r="L804" s="155"/>
      <c r="M804" s="155"/>
      <c r="N804" s="155"/>
      <c r="O804" s="155"/>
      <c r="P804" s="155"/>
      <c r="Q804" s="155"/>
      <c r="R804" s="155"/>
      <c r="S804" s="155"/>
      <c r="T804" s="155"/>
      <c r="U804" s="155"/>
      <c r="V804" s="155"/>
      <c r="W804" s="155"/>
      <c r="X804" s="155"/>
    </row>
    <row r="805" spans="1:24" ht="12.75" customHeight="1" x14ac:dyDescent="0.15">
      <c r="A805" s="146"/>
      <c r="B805" s="90"/>
      <c r="C805" s="150"/>
      <c r="D805" s="82"/>
      <c r="E805" s="82"/>
      <c r="F805" s="82"/>
      <c r="G805" s="155"/>
      <c r="H805" s="155"/>
      <c r="I805" s="155"/>
      <c r="J805" s="155"/>
      <c r="K805" s="155"/>
      <c r="L805" s="155"/>
      <c r="M805" s="155"/>
      <c r="N805" s="155"/>
      <c r="O805" s="155"/>
      <c r="P805" s="155"/>
      <c r="Q805" s="155"/>
      <c r="R805" s="155"/>
      <c r="S805" s="155"/>
      <c r="T805" s="155"/>
      <c r="U805" s="155"/>
      <c r="V805" s="155"/>
      <c r="W805" s="155"/>
      <c r="X805" s="155"/>
    </row>
    <row r="806" spans="1:24" ht="12.75" customHeight="1" x14ac:dyDescent="0.15">
      <c r="A806" s="146"/>
      <c r="B806" s="90"/>
      <c r="C806" s="150"/>
      <c r="D806" s="82"/>
      <c r="E806" s="82"/>
      <c r="F806" s="82"/>
      <c r="G806" s="155"/>
      <c r="H806" s="155"/>
      <c r="I806" s="155"/>
      <c r="J806" s="155"/>
      <c r="K806" s="155"/>
      <c r="L806" s="155"/>
      <c r="M806" s="155"/>
      <c r="N806" s="155"/>
      <c r="O806" s="155"/>
      <c r="P806" s="155"/>
      <c r="Q806" s="155"/>
      <c r="R806" s="155"/>
      <c r="S806" s="155"/>
      <c r="T806" s="155"/>
      <c r="U806" s="155"/>
      <c r="V806" s="155"/>
      <c r="W806" s="155"/>
      <c r="X806" s="155"/>
    </row>
    <row r="807" spans="1:24" ht="12.75" customHeight="1" x14ac:dyDescent="0.15">
      <c r="A807" s="146"/>
      <c r="B807" s="90"/>
      <c r="C807" s="150"/>
      <c r="D807" s="82"/>
      <c r="E807" s="82"/>
      <c r="F807" s="82"/>
      <c r="G807" s="155"/>
      <c r="H807" s="155"/>
      <c r="I807" s="155"/>
      <c r="J807" s="155"/>
      <c r="K807" s="155"/>
      <c r="L807" s="155"/>
      <c r="M807" s="155"/>
      <c r="N807" s="155"/>
      <c r="O807" s="155"/>
      <c r="P807" s="155"/>
      <c r="Q807" s="155"/>
      <c r="R807" s="155"/>
      <c r="S807" s="155"/>
      <c r="T807" s="155"/>
      <c r="U807" s="155"/>
      <c r="V807" s="155"/>
      <c r="W807" s="155"/>
      <c r="X807" s="155"/>
    </row>
    <row r="808" spans="1:24" ht="12.75" customHeight="1" x14ac:dyDescent="0.15">
      <c r="A808" s="146"/>
      <c r="B808" s="90"/>
      <c r="C808" s="150"/>
      <c r="D808" s="82"/>
      <c r="E808" s="82"/>
      <c r="F808" s="82"/>
      <c r="G808" s="155"/>
      <c r="H808" s="155"/>
      <c r="I808" s="155"/>
      <c r="J808" s="155"/>
      <c r="K808" s="155"/>
      <c r="L808" s="155"/>
      <c r="M808" s="155"/>
      <c r="N808" s="155"/>
      <c r="O808" s="155"/>
      <c r="P808" s="155"/>
      <c r="Q808" s="155"/>
      <c r="R808" s="155"/>
      <c r="S808" s="155"/>
      <c r="T808" s="155"/>
      <c r="U808" s="155"/>
      <c r="V808" s="155"/>
      <c r="W808" s="155"/>
      <c r="X808" s="155"/>
    </row>
    <row r="809" spans="1:24" ht="12.75" customHeight="1" x14ac:dyDescent="0.15">
      <c r="A809" s="146"/>
      <c r="B809" s="90"/>
      <c r="C809" s="150"/>
      <c r="D809" s="82"/>
      <c r="E809" s="82"/>
      <c r="F809" s="82"/>
      <c r="G809" s="155"/>
      <c r="H809" s="155"/>
      <c r="I809" s="155"/>
      <c r="J809" s="155"/>
      <c r="K809" s="155"/>
      <c r="L809" s="155"/>
      <c r="M809" s="155"/>
      <c r="N809" s="155"/>
      <c r="O809" s="155"/>
      <c r="P809" s="155"/>
      <c r="Q809" s="155"/>
      <c r="R809" s="155"/>
      <c r="S809" s="155"/>
      <c r="T809" s="155"/>
      <c r="U809" s="155"/>
      <c r="V809" s="155"/>
      <c r="W809" s="155"/>
      <c r="X809" s="155"/>
    </row>
    <row r="810" spans="1:24" ht="12.75" customHeight="1" x14ac:dyDescent="0.15">
      <c r="A810" s="146"/>
      <c r="B810" s="90"/>
      <c r="C810" s="150"/>
      <c r="D810" s="82"/>
      <c r="E810" s="82"/>
      <c r="F810" s="82"/>
      <c r="G810" s="155"/>
      <c r="H810" s="155"/>
      <c r="I810" s="155"/>
      <c r="J810" s="155"/>
      <c r="K810" s="155"/>
      <c r="L810" s="155"/>
      <c r="M810" s="155"/>
      <c r="N810" s="155"/>
      <c r="O810" s="155"/>
      <c r="P810" s="155"/>
      <c r="Q810" s="155"/>
      <c r="R810" s="155"/>
      <c r="S810" s="155"/>
      <c r="T810" s="155"/>
      <c r="U810" s="155"/>
      <c r="V810" s="155"/>
      <c r="W810" s="155"/>
      <c r="X810" s="155"/>
    </row>
    <row r="811" spans="1:24" ht="12.75" customHeight="1" x14ac:dyDescent="0.15">
      <c r="A811" s="146"/>
      <c r="B811" s="90"/>
      <c r="C811" s="150"/>
      <c r="D811" s="82"/>
      <c r="E811" s="82"/>
      <c r="F811" s="82"/>
      <c r="G811" s="155"/>
      <c r="H811" s="155"/>
      <c r="I811" s="155"/>
      <c r="J811" s="155"/>
      <c r="K811" s="155"/>
      <c r="L811" s="155"/>
      <c r="M811" s="155"/>
      <c r="N811" s="155"/>
      <c r="O811" s="155"/>
      <c r="P811" s="155"/>
      <c r="Q811" s="155"/>
      <c r="R811" s="155"/>
      <c r="S811" s="155"/>
      <c r="T811" s="155"/>
      <c r="U811" s="155"/>
      <c r="V811" s="155"/>
      <c r="W811" s="155"/>
      <c r="X811" s="155"/>
    </row>
    <row r="812" spans="1:24" ht="12.75" customHeight="1" x14ac:dyDescent="0.15">
      <c r="A812" s="146"/>
      <c r="B812" s="90"/>
      <c r="C812" s="150"/>
      <c r="D812" s="82"/>
      <c r="E812" s="82"/>
      <c r="F812" s="82"/>
      <c r="G812" s="155"/>
      <c r="H812" s="155"/>
      <c r="I812" s="155"/>
      <c r="J812" s="155"/>
      <c r="K812" s="155"/>
      <c r="L812" s="155"/>
      <c r="M812" s="155"/>
      <c r="N812" s="155"/>
      <c r="O812" s="155"/>
      <c r="P812" s="155"/>
      <c r="Q812" s="155"/>
      <c r="R812" s="155"/>
      <c r="S812" s="155"/>
      <c r="T812" s="155"/>
      <c r="U812" s="155"/>
      <c r="V812" s="155"/>
      <c r="W812" s="155"/>
      <c r="X812" s="155"/>
    </row>
    <row r="813" spans="1:24" ht="12.75" customHeight="1" x14ac:dyDescent="0.15">
      <c r="A813" s="146"/>
      <c r="B813" s="90"/>
      <c r="C813" s="150"/>
      <c r="D813" s="82"/>
      <c r="E813" s="82"/>
      <c r="F813" s="82"/>
      <c r="G813" s="155"/>
      <c r="H813" s="155"/>
      <c r="I813" s="155"/>
      <c r="J813" s="155"/>
      <c r="K813" s="155"/>
      <c r="L813" s="155"/>
      <c r="M813" s="155"/>
      <c r="N813" s="155"/>
      <c r="O813" s="155"/>
      <c r="P813" s="155"/>
      <c r="Q813" s="155"/>
      <c r="R813" s="155"/>
      <c r="S813" s="155"/>
      <c r="T813" s="155"/>
      <c r="U813" s="155"/>
      <c r="V813" s="155"/>
      <c r="W813" s="155"/>
      <c r="X813" s="155"/>
    </row>
    <row r="814" spans="1:24" ht="12.75" customHeight="1" x14ac:dyDescent="0.15">
      <c r="A814" s="146"/>
      <c r="B814" s="90"/>
      <c r="C814" s="150"/>
      <c r="D814" s="82"/>
      <c r="E814" s="82"/>
      <c r="F814" s="82"/>
      <c r="G814" s="155"/>
      <c r="H814" s="155"/>
      <c r="I814" s="155"/>
      <c r="J814" s="155"/>
      <c r="K814" s="155"/>
      <c r="L814" s="155"/>
      <c r="M814" s="155"/>
      <c r="N814" s="155"/>
      <c r="O814" s="155"/>
      <c r="P814" s="155"/>
      <c r="Q814" s="155"/>
      <c r="R814" s="155"/>
      <c r="S814" s="155"/>
      <c r="T814" s="155"/>
      <c r="U814" s="155"/>
      <c r="V814" s="155"/>
      <c r="W814" s="155"/>
      <c r="X814" s="155"/>
    </row>
    <row r="815" spans="1:24" ht="12.75" customHeight="1" x14ac:dyDescent="0.15">
      <c r="A815" s="146"/>
      <c r="B815" s="90"/>
      <c r="C815" s="150"/>
      <c r="D815" s="82"/>
      <c r="E815" s="82"/>
      <c r="F815" s="82"/>
      <c r="G815" s="155"/>
      <c r="H815" s="155"/>
      <c r="I815" s="155"/>
      <c r="J815" s="155"/>
      <c r="K815" s="155"/>
      <c r="L815" s="155"/>
      <c r="M815" s="155"/>
      <c r="N815" s="155"/>
      <c r="O815" s="155"/>
      <c r="P815" s="155"/>
      <c r="Q815" s="155"/>
      <c r="R815" s="155"/>
      <c r="S815" s="155"/>
      <c r="T815" s="155"/>
      <c r="U815" s="155"/>
      <c r="V815" s="155"/>
      <c r="W815" s="155"/>
      <c r="X815" s="155"/>
    </row>
    <row r="816" spans="1:24" ht="12.75" customHeight="1" x14ac:dyDescent="0.15">
      <c r="A816" s="146"/>
      <c r="B816" s="90"/>
      <c r="C816" s="150"/>
      <c r="D816" s="82"/>
      <c r="E816" s="82"/>
      <c r="F816" s="82"/>
      <c r="G816" s="155"/>
      <c r="H816" s="155"/>
      <c r="I816" s="155"/>
      <c r="J816" s="155"/>
      <c r="K816" s="155"/>
      <c r="L816" s="155"/>
      <c r="M816" s="155"/>
      <c r="N816" s="155"/>
      <c r="O816" s="155"/>
      <c r="P816" s="155"/>
      <c r="Q816" s="155"/>
      <c r="R816" s="155"/>
      <c r="S816" s="155"/>
      <c r="T816" s="155"/>
      <c r="U816" s="155"/>
      <c r="V816" s="155"/>
      <c r="W816" s="155"/>
      <c r="X816" s="155"/>
    </row>
    <row r="817" spans="1:24" ht="12.75" customHeight="1" x14ac:dyDescent="0.15">
      <c r="A817" s="146"/>
      <c r="B817" s="90"/>
      <c r="C817" s="150"/>
      <c r="D817" s="82"/>
      <c r="E817" s="82"/>
      <c r="F817" s="82"/>
      <c r="G817" s="155"/>
      <c r="H817" s="155"/>
      <c r="I817" s="155"/>
      <c r="J817" s="155"/>
      <c r="K817" s="155"/>
      <c r="L817" s="155"/>
      <c r="M817" s="155"/>
      <c r="N817" s="155"/>
      <c r="O817" s="155"/>
      <c r="P817" s="155"/>
      <c r="Q817" s="155"/>
      <c r="R817" s="155"/>
      <c r="S817" s="155"/>
      <c r="T817" s="155"/>
      <c r="U817" s="155"/>
      <c r="V817" s="155"/>
      <c r="W817" s="155"/>
      <c r="X817" s="155"/>
    </row>
    <row r="818" spans="1:24" ht="12.75" customHeight="1" x14ac:dyDescent="0.15">
      <c r="A818" s="146"/>
      <c r="B818" s="90"/>
      <c r="C818" s="150"/>
      <c r="D818" s="82"/>
      <c r="E818" s="82"/>
      <c r="F818" s="82"/>
      <c r="G818" s="155"/>
      <c r="H818" s="155"/>
      <c r="I818" s="155"/>
      <c r="J818" s="155"/>
      <c r="K818" s="155"/>
      <c r="L818" s="155"/>
      <c r="M818" s="155"/>
      <c r="N818" s="155"/>
      <c r="O818" s="155"/>
      <c r="P818" s="155"/>
      <c r="Q818" s="155"/>
      <c r="R818" s="155"/>
      <c r="S818" s="155"/>
      <c r="T818" s="155"/>
      <c r="U818" s="155"/>
      <c r="V818" s="155"/>
      <c r="W818" s="155"/>
      <c r="X818" s="155"/>
    </row>
    <row r="819" spans="1:24" ht="12.75" customHeight="1" x14ac:dyDescent="0.15">
      <c r="A819" s="146"/>
      <c r="B819" s="90"/>
      <c r="C819" s="150"/>
      <c r="D819" s="82"/>
      <c r="E819" s="82"/>
      <c r="F819" s="82"/>
      <c r="G819" s="155"/>
      <c r="H819" s="155"/>
      <c r="I819" s="155"/>
      <c r="J819" s="155"/>
      <c r="K819" s="155"/>
      <c r="L819" s="155"/>
      <c r="M819" s="155"/>
      <c r="N819" s="155"/>
      <c r="O819" s="155"/>
      <c r="P819" s="155"/>
      <c r="Q819" s="155"/>
      <c r="R819" s="155"/>
      <c r="S819" s="155"/>
      <c r="T819" s="155"/>
      <c r="U819" s="155"/>
      <c r="V819" s="155"/>
      <c r="W819" s="155"/>
      <c r="X819" s="155"/>
    </row>
    <row r="820" spans="1:24" ht="12.75" customHeight="1" x14ac:dyDescent="0.15">
      <c r="A820" s="146"/>
      <c r="B820" s="90"/>
      <c r="C820" s="150"/>
      <c r="D820" s="82"/>
      <c r="E820" s="82"/>
      <c r="F820" s="82"/>
      <c r="G820" s="155"/>
      <c r="H820" s="155"/>
      <c r="I820" s="155"/>
      <c r="J820" s="155"/>
      <c r="K820" s="155"/>
      <c r="L820" s="155"/>
      <c r="M820" s="155"/>
      <c r="N820" s="155"/>
      <c r="O820" s="155"/>
      <c r="P820" s="155"/>
      <c r="Q820" s="155"/>
      <c r="R820" s="155"/>
      <c r="S820" s="155"/>
      <c r="T820" s="155"/>
      <c r="U820" s="155"/>
      <c r="V820" s="155"/>
      <c r="W820" s="155"/>
      <c r="X820" s="155"/>
    </row>
    <row r="821" spans="1:24" ht="12.75" customHeight="1" x14ac:dyDescent="0.15">
      <c r="A821" s="146"/>
      <c r="B821" s="90"/>
      <c r="C821" s="150"/>
      <c r="D821" s="82"/>
      <c r="E821" s="82"/>
      <c r="F821" s="82"/>
      <c r="G821" s="155"/>
      <c r="H821" s="155"/>
      <c r="I821" s="155"/>
      <c r="J821" s="155"/>
      <c r="K821" s="155"/>
      <c r="L821" s="155"/>
      <c r="M821" s="155"/>
      <c r="N821" s="155"/>
      <c r="O821" s="155"/>
      <c r="P821" s="155"/>
      <c r="Q821" s="155"/>
      <c r="R821" s="155"/>
      <c r="S821" s="155"/>
      <c r="T821" s="155"/>
      <c r="U821" s="155"/>
      <c r="V821" s="155"/>
      <c r="W821" s="155"/>
      <c r="X821" s="155"/>
    </row>
    <row r="822" spans="1:24" ht="12.75" customHeight="1" x14ac:dyDescent="0.15">
      <c r="A822" s="146"/>
      <c r="B822" s="90"/>
      <c r="C822" s="150"/>
      <c r="D822" s="82"/>
      <c r="E822" s="82"/>
      <c r="F822" s="82"/>
      <c r="G822" s="155"/>
      <c r="H822" s="155"/>
      <c r="I822" s="155"/>
      <c r="J822" s="155"/>
      <c r="K822" s="155"/>
      <c r="L822" s="155"/>
      <c r="M822" s="155"/>
      <c r="N822" s="155"/>
      <c r="O822" s="155"/>
      <c r="P822" s="155"/>
      <c r="Q822" s="155"/>
      <c r="R822" s="155"/>
      <c r="S822" s="155"/>
      <c r="T822" s="155"/>
      <c r="U822" s="155"/>
      <c r="V822" s="155"/>
      <c r="W822" s="155"/>
      <c r="X822" s="155"/>
    </row>
    <row r="823" spans="1:24" ht="12.75" customHeight="1" x14ac:dyDescent="0.15">
      <c r="A823" s="146"/>
      <c r="B823" s="90"/>
      <c r="C823" s="150"/>
      <c r="D823" s="82"/>
      <c r="E823" s="82"/>
      <c r="F823" s="82"/>
      <c r="G823" s="155"/>
      <c r="H823" s="155"/>
      <c r="I823" s="155"/>
      <c r="J823" s="155"/>
      <c r="K823" s="155"/>
      <c r="L823" s="155"/>
      <c r="M823" s="155"/>
      <c r="N823" s="155"/>
      <c r="O823" s="155"/>
      <c r="P823" s="155"/>
      <c r="Q823" s="155"/>
      <c r="R823" s="155"/>
      <c r="S823" s="155"/>
      <c r="T823" s="155"/>
      <c r="U823" s="155"/>
      <c r="V823" s="155"/>
      <c r="W823" s="155"/>
      <c r="X823" s="155"/>
    </row>
    <row r="824" spans="1:24" ht="12.75" customHeight="1" x14ac:dyDescent="0.15">
      <c r="A824" s="146"/>
      <c r="B824" s="90"/>
      <c r="C824" s="150"/>
      <c r="D824" s="82"/>
      <c r="E824" s="82"/>
      <c r="F824" s="82"/>
      <c r="G824" s="155"/>
      <c r="H824" s="155"/>
      <c r="I824" s="155"/>
      <c r="J824" s="155"/>
      <c r="K824" s="155"/>
      <c r="L824" s="155"/>
      <c r="M824" s="155"/>
      <c r="N824" s="155"/>
      <c r="O824" s="155"/>
      <c r="P824" s="155"/>
      <c r="Q824" s="155"/>
      <c r="R824" s="155"/>
      <c r="S824" s="155"/>
      <c r="T824" s="155"/>
      <c r="U824" s="155"/>
      <c r="V824" s="155"/>
      <c r="W824" s="155"/>
      <c r="X824" s="155"/>
    </row>
    <row r="825" spans="1:24" ht="12.75" customHeight="1" x14ac:dyDescent="0.15">
      <c r="A825" s="146"/>
      <c r="B825" s="90"/>
      <c r="C825" s="150"/>
      <c r="D825" s="82"/>
      <c r="E825" s="82"/>
      <c r="F825" s="82"/>
      <c r="G825" s="155"/>
      <c r="H825" s="155"/>
      <c r="I825" s="155"/>
      <c r="J825" s="155"/>
      <c r="K825" s="155"/>
      <c r="L825" s="155"/>
      <c r="M825" s="155"/>
      <c r="N825" s="155"/>
      <c r="O825" s="155"/>
      <c r="P825" s="155"/>
      <c r="Q825" s="155"/>
      <c r="R825" s="155"/>
      <c r="S825" s="155"/>
      <c r="T825" s="155"/>
      <c r="U825" s="155"/>
      <c r="V825" s="155"/>
      <c r="W825" s="155"/>
      <c r="X825" s="155"/>
    </row>
    <row r="826" spans="1:24" ht="12.75" customHeight="1" x14ac:dyDescent="0.15">
      <c r="A826" s="146"/>
      <c r="B826" s="90"/>
      <c r="C826" s="150"/>
      <c r="D826" s="82"/>
      <c r="E826" s="82"/>
      <c r="F826" s="82"/>
      <c r="G826" s="155"/>
      <c r="H826" s="155"/>
      <c r="I826" s="155"/>
      <c r="J826" s="155"/>
      <c r="K826" s="155"/>
      <c r="L826" s="155"/>
      <c r="M826" s="155"/>
      <c r="N826" s="155"/>
      <c r="O826" s="155"/>
      <c r="P826" s="155"/>
      <c r="Q826" s="155"/>
      <c r="R826" s="155"/>
      <c r="S826" s="155"/>
      <c r="T826" s="155"/>
      <c r="U826" s="155"/>
      <c r="V826" s="155"/>
      <c r="W826" s="155"/>
      <c r="X826" s="155"/>
    </row>
    <row r="827" spans="1:24" ht="12.75" customHeight="1" x14ac:dyDescent="0.15">
      <c r="A827" s="146"/>
      <c r="B827" s="90"/>
      <c r="C827" s="150"/>
      <c r="D827" s="82"/>
      <c r="E827" s="82"/>
      <c r="F827" s="82"/>
      <c r="G827" s="155"/>
      <c r="H827" s="155"/>
      <c r="I827" s="155"/>
      <c r="J827" s="155"/>
      <c r="K827" s="155"/>
      <c r="L827" s="155"/>
      <c r="M827" s="155"/>
      <c r="N827" s="155"/>
      <c r="O827" s="155"/>
      <c r="P827" s="155"/>
      <c r="Q827" s="155"/>
      <c r="R827" s="155"/>
      <c r="S827" s="155"/>
      <c r="T827" s="155"/>
      <c r="U827" s="155"/>
      <c r="V827" s="155"/>
      <c r="W827" s="155"/>
      <c r="X827" s="155"/>
    </row>
    <row r="828" spans="1:24" ht="12.75" customHeight="1" x14ac:dyDescent="0.15">
      <c r="A828" s="146"/>
      <c r="B828" s="90"/>
      <c r="C828" s="150"/>
      <c r="D828" s="82"/>
      <c r="E828" s="82"/>
      <c r="F828" s="82"/>
      <c r="G828" s="155"/>
      <c r="H828" s="155"/>
      <c r="I828" s="155"/>
      <c r="J828" s="155"/>
      <c r="K828" s="155"/>
      <c r="L828" s="155"/>
      <c r="M828" s="155"/>
      <c r="N828" s="155"/>
      <c r="O828" s="155"/>
      <c r="P828" s="155"/>
      <c r="Q828" s="155"/>
      <c r="R828" s="155"/>
      <c r="S828" s="155"/>
      <c r="T828" s="155"/>
      <c r="U828" s="155"/>
      <c r="V828" s="155"/>
      <c r="W828" s="155"/>
      <c r="X828" s="155"/>
    </row>
    <row r="829" spans="1:24" ht="12.75" customHeight="1" x14ac:dyDescent="0.15">
      <c r="A829" s="146"/>
      <c r="B829" s="90"/>
      <c r="C829" s="150"/>
      <c r="D829" s="82"/>
      <c r="E829" s="82"/>
      <c r="F829" s="82"/>
      <c r="G829" s="155"/>
      <c r="H829" s="155"/>
      <c r="I829" s="155"/>
      <c r="J829" s="155"/>
      <c r="K829" s="155"/>
      <c r="L829" s="155"/>
      <c r="M829" s="155"/>
      <c r="N829" s="155"/>
      <c r="O829" s="155"/>
      <c r="P829" s="155"/>
      <c r="Q829" s="155"/>
      <c r="R829" s="155"/>
      <c r="S829" s="155"/>
      <c r="T829" s="155"/>
      <c r="U829" s="155"/>
      <c r="V829" s="155"/>
      <c r="W829" s="155"/>
      <c r="X829" s="155"/>
    </row>
    <row r="830" spans="1:24" ht="12.75" customHeight="1" x14ac:dyDescent="0.15">
      <c r="A830" s="146"/>
      <c r="B830" s="90"/>
      <c r="C830" s="150"/>
      <c r="D830" s="82"/>
      <c r="E830" s="82"/>
      <c r="F830" s="82"/>
      <c r="G830" s="155"/>
      <c r="H830" s="155"/>
      <c r="I830" s="155"/>
      <c r="J830" s="155"/>
      <c r="K830" s="155"/>
      <c r="L830" s="155"/>
      <c r="M830" s="155"/>
      <c r="N830" s="155"/>
      <c r="O830" s="155"/>
      <c r="P830" s="155"/>
      <c r="Q830" s="155"/>
      <c r="R830" s="155"/>
      <c r="S830" s="155"/>
      <c r="T830" s="155"/>
      <c r="U830" s="155"/>
      <c r="V830" s="155"/>
      <c r="W830" s="155"/>
      <c r="X830" s="155"/>
    </row>
    <row r="831" spans="1:24" ht="12.75" customHeight="1" x14ac:dyDescent="0.15">
      <c r="A831" s="146"/>
      <c r="B831" s="90"/>
      <c r="C831" s="150"/>
      <c r="D831" s="82"/>
      <c r="E831" s="82"/>
      <c r="F831" s="82"/>
      <c r="G831" s="155"/>
      <c r="H831" s="155"/>
      <c r="I831" s="155"/>
      <c r="J831" s="155"/>
      <c r="K831" s="155"/>
      <c r="L831" s="155"/>
      <c r="M831" s="155"/>
      <c r="N831" s="155"/>
      <c r="O831" s="155"/>
      <c r="P831" s="155"/>
      <c r="Q831" s="155"/>
      <c r="R831" s="155"/>
      <c r="S831" s="155"/>
      <c r="T831" s="155"/>
      <c r="U831" s="155"/>
      <c r="V831" s="155"/>
      <c r="W831" s="155"/>
      <c r="X831" s="155"/>
    </row>
    <row r="832" spans="1:24" ht="12.75" customHeight="1" x14ac:dyDescent="0.15">
      <c r="A832" s="146"/>
      <c r="B832" s="90"/>
      <c r="C832" s="150"/>
      <c r="D832" s="82"/>
      <c r="E832" s="82"/>
      <c r="F832" s="82"/>
      <c r="G832" s="155"/>
      <c r="H832" s="155"/>
      <c r="I832" s="155"/>
      <c r="J832" s="155"/>
      <c r="K832" s="155"/>
      <c r="L832" s="155"/>
      <c r="M832" s="155"/>
      <c r="N832" s="155"/>
      <c r="O832" s="155"/>
      <c r="P832" s="155"/>
      <c r="Q832" s="155"/>
      <c r="R832" s="155"/>
      <c r="S832" s="155"/>
      <c r="T832" s="155"/>
      <c r="U832" s="155"/>
      <c r="V832" s="155"/>
      <c r="W832" s="155"/>
      <c r="X832" s="155"/>
    </row>
    <row r="833" spans="1:24" ht="12.75" customHeight="1" x14ac:dyDescent="0.15">
      <c r="A833" s="146"/>
      <c r="B833" s="90"/>
      <c r="C833" s="150"/>
      <c r="D833" s="82"/>
      <c r="E833" s="82"/>
      <c r="F833" s="82"/>
      <c r="G833" s="155"/>
      <c r="H833" s="155"/>
      <c r="I833" s="155"/>
      <c r="J833" s="155"/>
      <c r="K833" s="155"/>
      <c r="L833" s="155"/>
      <c r="M833" s="155"/>
      <c r="N833" s="155"/>
      <c r="O833" s="155"/>
      <c r="P833" s="155"/>
      <c r="Q833" s="155"/>
      <c r="R833" s="155"/>
      <c r="S833" s="155"/>
      <c r="T833" s="155"/>
      <c r="U833" s="155"/>
      <c r="V833" s="155"/>
      <c r="W833" s="155"/>
      <c r="X833" s="155"/>
    </row>
    <row r="834" spans="1:24" ht="12.75" customHeight="1" x14ac:dyDescent="0.15">
      <c r="A834" s="146"/>
      <c r="B834" s="90"/>
      <c r="C834" s="150"/>
      <c r="D834" s="82"/>
      <c r="E834" s="82"/>
      <c r="F834" s="82"/>
      <c r="G834" s="155"/>
      <c r="H834" s="155"/>
      <c r="I834" s="155"/>
      <c r="J834" s="155"/>
      <c r="K834" s="155"/>
      <c r="L834" s="155"/>
      <c r="M834" s="155"/>
      <c r="N834" s="155"/>
      <c r="O834" s="155"/>
      <c r="P834" s="155"/>
      <c r="Q834" s="155"/>
      <c r="R834" s="155"/>
      <c r="S834" s="155"/>
      <c r="T834" s="155"/>
      <c r="U834" s="155"/>
      <c r="V834" s="155"/>
      <c r="W834" s="155"/>
      <c r="X834" s="155"/>
    </row>
    <row r="835" spans="1:24" ht="12.75" customHeight="1" x14ac:dyDescent="0.15">
      <c r="A835" s="146"/>
      <c r="B835" s="90"/>
      <c r="C835" s="150"/>
      <c r="D835" s="82"/>
      <c r="E835" s="82"/>
      <c r="F835" s="82"/>
      <c r="G835" s="155"/>
      <c r="H835" s="155"/>
      <c r="I835" s="155"/>
      <c r="J835" s="155"/>
      <c r="K835" s="155"/>
      <c r="L835" s="155"/>
      <c r="M835" s="155"/>
      <c r="N835" s="155"/>
      <c r="O835" s="155"/>
      <c r="P835" s="155"/>
      <c r="Q835" s="155"/>
      <c r="R835" s="155"/>
      <c r="S835" s="155"/>
      <c r="T835" s="155"/>
      <c r="U835" s="155"/>
      <c r="V835" s="155"/>
      <c r="W835" s="155"/>
      <c r="X835" s="155"/>
    </row>
    <row r="836" spans="1:24" ht="12.75" customHeight="1" x14ac:dyDescent="0.15">
      <c r="A836" s="146"/>
      <c r="B836" s="90"/>
      <c r="C836" s="150"/>
      <c r="D836" s="82"/>
      <c r="E836" s="82"/>
      <c r="F836" s="82"/>
      <c r="G836" s="155"/>
      <c r="H836" s="155"/>
      <c r="I836" s="155"/>
      <c r="J836" s="155"/>
      <c r="K836" s="155"/>
      <c r="L836" s="155"/>
      <c r="M836" s="155"/>
      <c r="N836" s="155"/>
      <c r="O836" s="155"/>
      <c r="P836" s="155"/>
      <c r="Q836" s="155"/>
      <c r="R836" s="155"/>
      <c r="S836" s="155"/>
      <c r="T836" s="155"/>
      <c r="U836" s="155"/>
      <c r="V836" s="155"/>
      <c r="W836" s="155"/>
      <c r="X836" s="155"/>
    </row>
    <row r="837" spans="1:24" ht="12.75" customHeight="1" x14ac:dyDescent="0.15">
      <c r="A837" s="146"/>
      <c r="B837" s="90"/>
      <c r="C837" s="150"/>
      <c r="D837" s="82"/>
      <c r="E837" s="82"/>
      <c r="F837" s="82"/>
      <c r="G837" s="155"/>
      <c r="H837" s="155"/>
      <c r="I837" s="155"/>
      <c r="J837" s="155"/>
      <c r="K837" s="155"/>
      <c r="L837" s="155"/>
      <c r="M837" s="155"/>
      <c r="N837" s="155"/>
      <c r="O837" s="155"/>
      <c r="P837" s="155"/>
      <c r="Q837" s="155"/>
      <c r="R837" s="155"/>
      <c r="S837" s="155"/>
      <c r="T837" s="155"/>
      <c r="U837" s="155"/>
      <c r="V837" s="155"/>
      <c r="W837" s="155"/>
      <c r="X837" s="155"/>
    </row>
    <row r="838" spans="1:24" ht="12.75" customHeight="1" x14ac:dyDescent="0.15">
      <c r="A838" s="146"/>
      <c r="B838" s="90"/>
      <c r="C838" s="150"/>
      <c r="D838" s="82"/>
      <c r="E838" s="82"/>
      <c r="F838" s="82"/>
      <c r="G838" s="155"/>
      <c r="H838" s="155"/>
      <c r="I838" s="155"/>
      <c r="J838" s="155"/>
      <c r="K838" s="155"/>
      <c r="L838" s="155"/>
      <c r="M838" s="155"/>
      <c r="N838" s="155"/>
      <c r="O838" s="155"/>
      <c r="P838" s="155"/>
      <c r="Q838" s="155"/>
      <c r="R838" s="155"/>
      <c r="S838" s="155"/>
      <c r="T838" s="155"/>
      <c r="U838" s="155"/>
      <c r="V838" s="155"/>
      <c r="W838" s="155"/>
      <c r="X838" s="155"/>
    </row>
    <row r="839" spans="1:24" ht="12.75" customHeight="1" x14ac:dyDescent="0.15">
      <c r="A839" s="146"/>
      <c r="B839" s="90"/>
      <c r="C839" s="150"/>
      <c r="D839" s="82"/>
      <c r="E839" s="82"/>
      <c r="F839" s="82"/>
      <c r="G839" s="155"/>
      <c r="H839" s="155"/>
      <c r="I839" s="155"/>
      <c r="J839" s="155"/>
      <c r="K839" s="155"/>
      <c r="L839" s="155"/>
      <c r="M839" s="155"/>
      <c r="N839" s="155"/>
      <c r="O839" s="155"/>
      <c r="P839" s="155"/>
      <c r="Q839" s="155"/>
      <c r="R839" s="155"/>
      <c r="S839" s="155"/>
      <c r="T839" s="155"/>
      <c r="U839" s="155"/>
      <c r="V839" s="155"/>
      <c r="W839" s="155"/>
      <c r="X839" s="155"/>
    </row>
    <row r="840" spans="1:24" ht="12.75" customHeight="1" x14ac:dyDescent="0.15">
      <c r="A840" s="146"/>
      <c r="B840" s="90"/>
      <c r="C840" s="150"/>
      <c r="D840" s="82"/>
      <c r="E840" s="82"/>
      <c r="F840" s="82"/>
      <c r="G840" s="155"/>
      <c r="H840" s="155"/>
      <c r="I840" s="155"/>
      <c r="J840" s="155"/>
      <c r="K840" s="155"/>
      <c r="L840" s="155"/>
      <c r="M840" s="155"/>
      <c r="N840" s="155"/>
      <c r="O840" s="155"/>
      <c r="P840" s="155"/>
      <c r="Q840" s="155"/>
      <c r="R840" s="155"/>
      <c r="S840" s="155"/>
      <c r="T840" s="155"/>
      <c r="U840" s="155"/>
      <c r="V840" s="155"/>
      <c r="W840" s="155"/>
      <c r="X840" s="155"/>
    </row>
    <row r="841" spans="1:24" ht="12.75" customHeight="1" x14ac:dyDescent="0.15">
      <c r="A841" s="146"/>
      <c r="B841" s="90"/>
      <c r="C841" s="150"/>
      <c r="D841" s="82"/>
      <c r="E841" s="82"/>
      <c r="F841" s="82"/>
      <c r="G841" s="155"/>
      <c r="H841" s="155"/>
      <c r="I841" s="155"/>
      <c r="J841" s="155"/>
      <c r="K841" s="155"/>
      <c r="L841" s="155"/>
      <c r="M841" s="155"/>
      <c r="N841" s="155"/>
      <c r="O841" s="155"/>
      <c r="P841" s="155"/>
      <c r="Q841" s="155"/>
      <c r="R841" s="155"/>
      <c r="S841" s="155"/>
      <c r="T841" s="155"/>
      <c r="U841" s="155"/>
      <c r="V841" s="155"/>
      <c r="W841" s="155"/>
      <c r="X841" s="155"/>
    </row>
    <row r="842" spans="1:24" ht="12.75" customHeight="1" x14ac:dyDescent="0.15">
      <c r="A842" s="146"/>
      <c r="B842" s="90"/>
      <c r="C842" s="150"/>
      <c r="D842" s="82"/>
      <c r="E842" s="82"/>
      <c r="F842" s="82"/>
      <c r="G842" s="155"/>
      <c r="H842" s="155"/>
      <c r="I842" s="155"/>
      <c r="J842" s="155"/>
      <c r="K842" s="155"/>
      <c r="L842" s="155"/>
      <c r="M842" s="155"/>
      <c r="N842" s="155"/>
      <c r="O842" s="155"/>
      <c r="P842" s="155"/>
      <c r="Q842" s="155"/>
      <c r="R842" s="155"/>
      <c r="S842" s="155"/>
      <c r="T842" s="155"/>
      <c r="U842" s="155"/>
      <c r="V842" s="155"/>
      <c r="W842" s="155"/>
      <c r="X842" s="155"/>
    </row>
    <row r="843" spans="1:24" ht="12.75" customHeight="1" x14ac:dyDescent="0.15">
      <c r="A843" s="146"/>
      <c r="B843" s="90"/>
      <c r="C843" s="150"/>
      <c r="D843" s="82"/>
      <c r="E843" s="82"/>
      <c r="F843" s="82"/>
      <c r="G843" s="155"/>
      <c r="H843" s="155"/>
      <c r="I843" s="155"/>
      <c r="J843" s="155"/>
      <c r="K843" s="155"/>
      <c r="L843" s="155"/>
      <c r="M843" s="155"/>
      <c r="N843" s="155"/>
      <c r="O843" s="155"/>
      <c r="P843" s="155"/>
      <c r="Q843" s="155"/>
      <c r="R843" s="155"/>
      <c r="S843" s="155"/>
      <c r="T843" s="155"/>
      <c r="U843" s="155"/>
      <c r="V843" s="155"/>
      <c r="W843" s="155"/>
      <c r="X843" s="155"/>
    </row>
    <row r="844" spans="1:24" ht="12.75" customHeight="1" x14ac:dyDescent="0.15">
      <c r="A844" s="146"/>
      <c r="B844" s="90"/>
      <c r="C844" s="150"/>
      <c r="D844" s="82"/>
      <c r="E844" s="82"/>
      <c r="F844" s="82"/>
      <c r="G844" s="155"/>
      <c r="H844" s="155"/>
      <c r="I844" s="155"/>
      <c r="J844" s="155"/>
      <c r="K844" s="155"/>
      <c r="L844" s="155"/>
      <c r="M844" s="155"/>
      <c r="N844" s="155"/>
      <c r="O844" s="155"/>
      <c r="P844" s="155"/>
      <c r="Q844" s="155"/>
      <c r="R844" s="155"/>
      <c r="S844" s="155"/>
      <c r="T844" s="155"/>
      <c r="U844" s="155"/>
      <c r="V844" s="155"/>
      <c r="W844" s="155"/>
      <c r="X844" s="155"/>
    </row>
    <row r="845" spans="1:24" ht="12.75" customHeight="1" x14ac:dyDescent="0.15">
      <c r="A845" s="146"/>
      <c r="B845" s="90"/>
      <c r="C845" s="150"/>
      <c r="D845" s="82"/>
      <c r="E845" s="82"/>
      <c r="F845" s="82"/>
      <c r="G845" s="155"/>
      <c r="H845" s="155"/>
      <c r="I845" s="155"/>
      <c r="J845" s="155"/>
      <c r="K845" s="155"/>
      <c r="L845" s="155"/>
      <c r="M845" s="155"/>
      <c r="N845" s="155"/>
      <c r="O845" s="155"/>
      <c r="P845" s="155"/>
      <c r="Q845" s="155"/>
      <c r="R845" s="155"/>
      <c r="S845" s="155"/>
      <c r="T845" s="155"/>
      <c r="U845" s="155"/>
      <c r="V845" s="155"/>
      <c r="W845" s="155"/>
      <c r="X845" s="155"/>
    </row>
    <row r="846" spans="1:24" ht="12.75" customHeight="1" x14ac:dyDescent="0.15">
      <c r="A846" s="146"/>
      <c r="B846" s="90"/>
      <c r="C846" s="150"/>
      <c r="D846" s="82"/>
      <c r="E846" s="82"/>
      <c r="F846" s="82"/>
      <c r="G846" s="155"/>
      <c r="H846" s="155"/>
      <c r="I846" s="155"/>
      <c r="J846" s="155"/>
      <c r="K846" s="155"/>
      <c r="L846" s="155"/>
      <c r="M846" s="155"/>
      <c r="N846" s="155"/>
      <c r="O846" s="155"/>
      <c r="P846" s="155"/>
      <c r="Q846" s="155"/>
      <c r="R846" s="155"/>
      <c r="S846" s="155"/>
      <c r="T846" s="155"/>
      <c r="U846" s="155"/>
      <c r="V846" s="155"/>
      <c r="W846" s="155"/>
      <c r="X846" s="155"/>
    </row>
    <row r="847" spans="1:24" ht="12.75" customHeight="1" x14ac:dyDescent="0.15">
      <c r="A847" s="146"/>
      <c r="B847" s="90"/>
      <c r="C847" s="150"/>
      <c r="D847" s="82"/>
      <c r="E847" s="82"/>
      <c r="F847" s="82"/>
      <c r="G847" s="155"/>
      <c r="H847" s="155"/>
      <c r="I847" s="155"/>
      <c r="J847" s="155"/>
      <c r="K847" s="155"/>
      <c r="L847" s="155"/>
      <c r="M847" s="155"/>
      <c r="N847" s="155"/>
      <c r="O847" s="155"/>
      <c r="P847" s="155"/>
      <c r="Q847" s="155"/>
      <c r="R847" s="155"/>
      <c r="S847" s="155"/>
      <c r="T847" s="155"/>
      <c r="U847" s="155"/>
      <c r="V847" s="155"/>
      <c r="W847" s="155"/>
      <c r="X847" s="155"/>
    </row>
    <row r="848" spans="1:24" ht="12.75" customHeight="1" x14ac:dyDescent="0.15">
      <c r="A848" s="146"/>
      <c r="B848" s="90"/>
      <c r="C848" s="150"/>
      <c r="D848" s="82"/>
      <c r="E848" s="82"/>
      <c r="F848" s="82"/>
      <c r="G848" s="155"/>
      <c r="H848" s="155"/>
      <c r="I848" s="155"/>
      <c r="J848" s="155"/>
      <c r="K848" s="155"/>
      <c r="L848" s="155"/>
      <c r="M848" s="155"/>
      <c r="N848" s="155"/>
      <c r="O848" s="155"/>
      <c r="P848" s="155"/>
      <c r="Q848" s="155"/>
      <c r="R848" s="155"/>
      <c r="S848" s="155"/>
      <c r="T848" s="155"/>
      <c r="U848" s="155"/>
      <c r="V848" s="155"/>
      <c r="W848" s="155"/>
      <c r="X848" s="155"/>
    </row>
    <row r="849" spans="1:24" ht="12.75" customHeight="1" x14ac:dyDescent="0.15">
      <c r="A849" s="146"/>
      <c r="B849" s="90"/>
      <c r="C849" s="150"/>
      <c r="D849" s="82"/>
      <c r="E849" s="82"/>
      <c r="F849" s="82"/>
      <c r="G849" s="155"/>
      <c r="H849" s="155"/>
      <c r="I849" s="155"/>
      <c r="J849" s="155"/>
      <c r="K849" s="155"/>
      <c r="L849" s="155"/>
      <c r="M849" s="155"/>
      <c r="N849" s="155"/>
      <c r="O849" s="155"/>
      <c r="P849" s="155"/>
      <c r="Q849" s="155"/>
      <c r="R849" s="155"/>
      <c r="S849" s="155"/>
      <c r="T849" s="155"/>
      <c r="U849" s="155"/>
      <c r="V849" s="155"/>
      <c r="W849" s="155"/>
      <c r="X849" s="155"/>
    </row>
    <row r="850" spans="1:24" ht="12.75" customHeight="1" x14ac:dyDescent="0.15">
      <c r="A850" s="146"/>
      <c r="B850" s="90"/>
      <c r="C850" s="150"/>
      <c r="D850" s="82"/>
      <c r="E850" s="82"/>
      <c r="F850" s="82"/>
      <c r="G850" s="155"/>
      <c r="H850" s="155"/>
      <c r="I850" s="155"/>
      <c r="J850" s="155"/>
      <c r="K850" s="155"/>
      <c r="L850" s="155"/>
      <c r="M850" s="155"/>
      <c r="N850" s="155"/>
      <c r="O850" s="155"/>
      <c r="P850" s="155"/>
      <c r="Q850" s="155"/>
      <c r="R850" s="155"/>
      <c r="S850" s="155"/>
      <c r="T850" s="155"/>
      <c r="U850" s="155"/>
      <c r="V850" s="155"/>
      <c r="W850" s="155"/>
      <c r="X850" s="155"/>
    </row>
    <row r="851" spans="1:24" ht="12.75" customHeight="1" x14ac:dyDescent="0.15">
      <c r="A851" s="146"/>
      <c r="B851" s="90"/>
      <c r="C851" s="150"/>
      <c r="D851" s="82"/>
      <c r="E851" s="82"/>
      <c r="F851" s="82"/>
      <c r="G851" s="155"/>
      <c r="H851" s="155"/>
      <c r="I851" s="155"/>
      <c r="J851" s="155"/>
      <c r="K851" s="155"/>
      <c r="L851" s="155"/>
      <c r="M851" s="155"/>
      <c r="N851" s="155"/>
      <c r="O851" s="155"/>
      <c r="P851" s="155"/>
      <c r="Q851" s="155"/>
      <c r="R851" s="155"/>
      <c r="S851" s="155"/>
      <c r="T851" s="155"/>
      <c r="U851" s="155"/>
      <c r="V851" s="155"/>
      <c r="W851" s="155"/>
      <c r="X851" s="155"/>
    </row>
    <row r="852" spans="1:24" ht="12.75" customHeight="1" x14ac:dyDescent="0.15">
      <c r="A852" s="146"/>
      <c r="B852" s="90"/>
      <c r="C852" s="150"/>
      <c r="D852" s="82"/>
      <c r="E852" s="82"/>
      <c r="F852" s="82"/>
      <c r="G852" s="155"/>
      <c r="H852" s="155"/>
      <c r="I852" s="155"/>
      <c r="J852" s="155"/>
      <c r="K852" s="155"/>
      <c r="L852" s="155"/>
      <c r="M852" s="155"/>
      <c r="N852" s="155"/>
      <c r="O852" s="155"/>
      <c r="P852" s="155"/>
      <c r="Q852" s="155"/>
      <c r="R852" s="155"/>
      <c r="S852" s="155"/>
      <c r="T852" s="155"/>
      <c r="U852" s="155"/>
      <c r="V852" s="155"/>
      <c r="W852" s="155"/>
      <c r="X852" s="155"/>
    </row>
    <row r="853" spans="1:24" ht="12.75" customHeight="1" x14ac:dyDescent="0.15">
      <c r="A853" s="146"/>
      <c r="B853" s="90"/>
      <c r="C853" s="150"/>
      <c r="D853" s="82"/>
      <c r="E853" s="82"/>
      <c r="F853" s="82"/>
      <c r="G853" s="155"/>
      <c r="H853" s="155"/>
      <c r="I853" s="155"/>
      <c r="J853" s="155"/>
      <c r="K853" s="155"/>
      <c r="L853" s="155"/>
      <c r="M853" s="155"/>
      <c r="N853" s="155"/>
      <c r="O853" s="155"/>
      <c r="P853" s="155"/>
      <c r="Q853" s="155"/>
      <c r="R853" s="155"/>
      <c r="S853" s="155"/>
      <c r="T853" s="155"/>
      <c r="U853" s="155"/>
      <c r="V853" s="155"/>
      <c r="W853" s="155"/>
      <c r="X853" s="155"/>
    </row>
    <row r="854" spans="1:24" ht="12.75" customHeight="1" x14ac:dyDescent="0.15">
      <c r="A854" s="146"/>
      <c r="B854" s="90"/>
      <c r="C854" s="150"/>
      <c r="D854" s="82"/>
      <c r="E854" s="82"/>
      <c r="F854" s="82"/>
      <c r="G854" s="155"/>
      <c r="H854" s="155"/>
      <c r="I854" s="155"/>
      <c r="J854" s="155"/>
      <c r="K854" s="155"/>
      <c r="L854" s="155"/>
      <c r="M854" s="155"/>
      <c r="N854" s="155"/>
      <c r="O854" s="155"/>
      <c r="P854" s="155"/>
      <c r="Q854" s="155"/>
      <c r="R854" s="155"/>
      <c r="S854" s="155"/>
      <c r="T854" s="155"/>
      <c r="U854" s="155"/>
      <c r="V854" s="155"/>
      <c r="W854" s="155"/>
      <c r="X854" s="155"/>
    </row>
    <row r="855" spans="1:24" ht="12.75" customHeight="1" x14ac:dyDescent="0.15">
      <c r="A855" s="146"/>
      <c r="B855" s="90"/>
      <c r="C855" s="150"/>
      <c r="D855" s="82"/>
      <c r="E855" s="82"/>
      <c r="F855" s="82"/>
      <c r="G855" s="155"/>
      <c r="H855" s="155"/>
      <c r="I855" s="155"/>
      <c r="J855" s="155"/>
      <c r="K855" s="155"/>
      <c r="L855" s="155"/>
      <c r="M855" s="155"/>
      <c r="N855" s="155"/>
      <c r="O855" s="155"/>
      <c r="P855" s="155"/>
      <c r="Q855" s="155"/>
      <c r="R855" s="155"/>
      <c r="S855" s="155"/>
      <c r="T855" s="155"/>
      <c r="U855" s="155"/>
      <c r="V855" s="155"/>
      <c r="W855" s="155"/>
      <c r="X855" s="155"/>
    </row>
    <row r="856" spans="1:24" ht="12.75" customHeight="1" x14ac:dyDescent="0.15">
      <c r="A856" s="146"/>
      <c r="B856" s="90"/>
      <c r="C856" s="150"/>
      <c r="D856" s="82"/>
      <c r="E856" s="82"/>
      <c r="F856" s="82"/>
      <c r="G856" s="155"/>
      <c r="H856" s="155"/>
      <c r="I856" s="155"/>
      <c r="J856" s="155"/>
      <c r="K856" s="155"/>
      <c r="L856" s="155"/>
      <c r="M856" s="155"/>
      <c r="N856" s="155"/>
      <c r="O856" s="155"/>
      <c r="P856" s="155"/>
      <c r="Q856" s="155"/>
      <c r="R856" s="155"/>
      <c r="S856" s="155"/>
      <c r="T856" s="155"/>
      <c r="U856" s="155"/>
      <c r="V856" s="155"/>
      <c r="W856" s="155"/>
      <c r="X856" s="155"/>
    </row>
    <row r="857" spans="1:24" ht="12.75" customHeight="1" x14ac:dyDescent="0.15">
      <c r="A857" s="146"/>
      <c r="B857" s="90"/>
      <c r="C857" s="150"/>
      <c r="D857" s="82"/>
      <c r="E857" s="82"/>
      <c r="F857" s="82"/>
      <c r="G857" s="155"/>
      <c r="H857" s="155"/>
      <c r="I857" s="155"/>
      <c r="J857" s="155"/>
      <c r="K857" s="155"/>
      <c r="L857" s="155"/>
      <c r="M857" s="155"/>
      <c r="N857" s="155"/>
      <c r="O857" s="155"/>
      <c r="P857" s="155"/>
      <c r="Q857" s="155"/>
      <c r="R857" s="155"/>
      <c r="S857" s="155"/>
      <c r="T857" s="155"/>
      <c r="U857" s="155"/>
      <c r="V857" s="155"/>
      <c r="W857" s="155"/>
      <c r="X857" s="155"/>
    </row>
    <row r="858" spans="1:24" ht="12.75" customHeight="1" x14ac:dyDescent="0.15">
      <c r="A858" s="146"/>
      <c r="B858" s="90"/>
      <c r="C858" s="150"/>
      <c r="D858" s="82"/>
      <c r="E858" s="82"/>
      <c r="F858" s="82"/>
      <c r="G858" s="155"/>
      <c r="H858" s="155"/>
      <c r="I858" s="155"/>
      <c r="J858" s="155"/>
      <c r="K858" s="155"/>
      <c r="L858" s="155"/>
      <c r="M858" s="155"/>
      <c r="N858" s="155"/>
      <c r="O858" s="155"/>
      <c r="P858" s="155"/>
      <c r="Q858" s="155"/>
      <c r="R858" s="155"/>
      <c r="S858" s="155"/>
      <c r="T858" s="155"/>
      <c r="U858" s="155"/>
      <c r="V858" s="155"/>
      <c r="W858" s="155"/>
      <c r="X858" s="155"/>
    </row>
    <row r="859" spans="1:24" ht="12.75" customHeight="1" x14ac:dyDescent="0.15">
      <c r="A859" s="146"/>
      <c r="B859" s="90"/>
      <c r="C859" s="150"/>
      <c r="D859" s="82"/>
      <c r="E859" s="82"/>
      <c r="F859" s="82"/>
      <c r="G859" s="155"/>
      <c r="H859" s="155"/>
      <c r="I859" s="155"/>
      <c r="J859" s="155"/>
      <c r="K859" s="155"/>
      <c r="L859" s="155"/>
      <c r="M859" s="155"/>
      <c r="N859" s="155"/>
      <c r="O859" s="155"/>
      <c r="P859" s="155"/>
      <c r="Q859" s="155"/>
      <c r="R859" s="155"/>
      <c r="S859" s="155"/>
      <c r="T859" s="155"/>
      <c r="U859" s="155"/>
      <c r="V859" s="155"/>
      <c r="W859" s="155"/>
      <c r="X859" s="155"/>
    </row>
    <row r="860" spans="1:24" ht="12.75" customHeight="1" x14ac:dyDescent="0.15">
      <c r="A860" s="146"/>
      <c r="B860" s="90"/>
      <c r="C860" s="150"/>
      <c r="D860" s="82"/>
      <c r="E860" s="82"/>
      <c r="F860" s="82"/>
      <c r="G860" s="155"/>
      <c r="H860" s="155"/>
      <c r="I860" s="155"/>
      <c r="J860" s="155"/>
      <c r="K860" s="155"/>
      <c r="L860" s="155"/>
      <c r="M860" s="155"/>
      <c r="N860" s="155"/>
      <c r="O860" s="155"/>
      <c r="P860" s="155"/>
      <c r="Q860" s="155"/>
      <c r="R860" s="155"/>
      <c r="S860" s="155"/>
      <c r="T860" s="155"/>
      <c r="U860" s="155"/>
      <c r="V860" s="155"/>
      <c r="W860" s="155"/>
      <c r="X860" s="155"/>
    </row>
    <row r="861" spans="1:24" ht="12.75" customHeight="1" x14ac:dyDescent="0.15">
      <c r="A861" s="146"/>
      <c r="B861" s="90"/>
      <c r="C861" s="150"/>
      <c r="D861" s="82"/>
      <c r="E861" s="82"/>
      <c r="F861" s="82"/>
      <c r="G861" s="155"/>
      <c r="H861" s="155"/>
      <c r="I861" s="155"/>
      <c r="J861" s="155"/>
      <c r="K861" s="155"/>
      <c r="L861" s="155"/>
      <c r="M861" s="155"/>
      <c r="N861" s="155"/>
      <c r="O861" s="155"/>
      <c r="P861" s="155"/>
      <c r="Q861" s="155"/>
      <c r="R861" s="155"/>
      <c r="S861" s="155"/>
      <c r="T861" s="155"/>
      <c r="U861" s="155"/>
      <c r="V861" s="155"/>
      <c r="W861" s="155"/>
      <c r="X861" s="155"/>
    </row>
    <row r="862" spans="1:24" ht="12.75" customHeight="1" x14ac:dyDescent="0.15">
      <c r="A862" s="146"/>
      <c r="B862" s="90"/>
      <c r="C862" s="150"/>
      <c r="D862" s="82"/>
      <c r="E862" s="82"/>
      <c r="F862" s="82"/>
      <c r="G862" s="155"/>
      <c r="H862" s="155"/>
      <c r="I862" s="155"/>
      <c r="J862" s="155"/>
      <c r="K862" s="155"/>
      <c r="L862" s="155"/>
      <c r="M862" s="155"/>
      <c r="N862" s="155"/>
      <c r="O862" s="155"/>
      <c r="P862" s="155"/>
      <c r="Q862" s="155"/>
      <c r="R862" s="155"/>
      <c r="S862" s="155"/>
      <c r="T862" s="155"/>
      <c r="U862" s="155"/>
      <c r="V862" s="155"/>
      <c r="W862" s="155"/>
      <c r="X862" s="155"/>
    </row>
    <row r="863" spans="1:24" ht="12.75" customHeight="1" x14ac:dyDescent="0.15">
      <c r="A863" s="146"/>
      <c r="B863" s="90"/>
      <c r="C863" s="150"/>
      <c r="D863" s="82"/>
      <c r="E863" s="82"/>
      <c r="F863" s="82"/>
      <c r="G863" s="155"/>
      <c r="H863" s="155"/>
      <c r="I863" s="155"/>
      <c r="J863" s="155"/>
      <c r="K863" s="155"/>
      <c r="L863" s="155"/>
      <c r="M863" s="155"/>
      <c r="N863" s="155"/>
      <c r="O863" s="155"/>
      <c r="P863" s="155"/>
      <c r="Q863" s="155"/>
      <c r="R863" s="155"/>
      <c r="S863" s="155"/>
      <c r="T863" s="155"/>
      <c r="U863" s="155"/>
      <c r="V863" s="155"/>
      <c r="W863" s="155"/>
      <c r="X863" s="155"/>
    </row>
    <row r="864" spans="1:24" ht="12.75" customHeight="1" x14ac:dyDescent="0.15">
      <c r="A864" s="146"/>
      <c r="B864" s="90"/>
      <c r="C864" s="150"/>
      <c r="D864" s="82"/>
      <c r="E864" s="82"/>
      <c r="F864" s="82"/>
      <c r="G864" s="155"/>
      <c r="H864" s="155"/>
      <c r="I864" s="155"/>
      <c r="J864" s="155"/>
      <c r="K864" s="155"/>
      <c r="L864" s="155"/>
      <c r="M864" s="155"/>
      <c r="N864" s="155"/>
      <c r="O864" s="155"/>
      <c r="P864" s="155"/>
      <c r="Q864" s="155"/>
      <c r="R864" s="155"/>
      <c r="S864" s="155"/>
      <c r="T864" s="155"/>
      <c r="U864" s="155"/>
      <c r="V864" s="155"/>
      <c r="W864" s="155"/>
      <c r="X864" s="155"/>
    </row>
    <row r="865" spans="1:24" ht="12.75" customHeight="1" x14ac:dyDescent="0.15">
      <c r="A865" s="146"/>
      <c r="B865" s="90"/>
      <c r="C865" s="150"/>
      <c r="D865" s="82"/>
      <c r="E865" s="82"/>
      <c r="F865" s="82"/>
      <c r="G865" s="155"/>
      <c r="H865" s="155"/>
      <c r="I865" s="155"/>
      <c r="J865" s="155"/>
      <c r="K865" s="155"/>
      <c r="L865" s="155"/>
      <c r="M865" s="155"/>
      <c r="N865" s="155"/>
      <c r="O865" s="155"/>
      <c r="P865" s="155"/>
      <c r="Q865" s="155"/>
      <c r="R865" s="155"/>
      <c r="S865" s="155"/>
      <c r="T865" s="155"/>
      <c r="U865" s="155"/>
      <c r="V865" s="155"/>
      <c r="W865" s="155"/>
      <c r="X865" s="155"/>
    </row>
    <row r="866" spans="1:24" ht="12.75" customHeight="1" x14ac:dyDescent="0.15">
      <c r="A866" s="146"/>
      <c r="B866" s="90"/>
      <c r="C866" s="150"/>
      <c r="D866" s="82"/>
      <c r="E866" s="82"/>
      <c r="F866" s="82"/>
      <c r="G866" s="155"/>
      <c r="H866" s="155"/>
      <c r="I866" s="155"/>
      <c r="J866" s="155"/>
      <c r="K866" s="155"/>
      <c r="L866" s="155"/>
      <c r="M866" s="155"/>
      <c r="N866" s="155"/>
      <c r="O866" s="155"/>
      <c r="P866" s="155"/>
      <c r="Q866" s="155"/>
      <c r="R866" s="155"/>
      <c r="S866" s="155"/>
      <c r="T866" s="155"/>
      <c r="U866" s="155"/>
      <c r="V866" s="155"/>
      <c r="W866" s="155"/>
      <c r="X866" s="155"/>
    </row>
    <row r="867" spans="1:24" ht="12.75" customHeight="1" x14ac:dyDescent="0.15">
      <c r="A867" s="146"/>
      <c r="B867" s="90"/>
      <c r="C867" s="150"/>
      <c r="D867" s="82"/>
      <c r="E867" s="82"/>
      <c r="F867" s="82"/>
      <c r="G867" s="155"/>
      <c r="H867" s="155"/>
      <c r="I867" s="155"/>
      <c r="J867" s="155"/>
      <c r="K867" s="155"/>
      <c r="L867" s="155"/>
      <c r="M867" s="155"/>
      <c r="N867" s="155"/>
      <c r="O867" s="155"/>
      <c r="P867" s="155"/>
      <c r="Q867" s="155"/>
      <c r="R867" s="155"/>
      <c r="S867" s="155"/>
      <c r="T867" s="155"/>
      <c r="U867" s="155"/>
      <c r="V867" s="155"/>
      <c r="W867" s="155"/>
      <c r="X867" s="155"/>
    </row>
    <row r="868" spans="1:24" ht="12.75" customHeight="1" x14ac:dyDescent="0.15">
      <c r="A868" s="146"/>
      <c r="B868" s="90"/>
      <c r="C868" s="150"/>
      <c r="D868" s="82"/>
      <c r="E868" s="82"/>
      <c r="F868" s="82"/>
      <c r="G868" s="155"/>
      <c r="H868" s="155"/>
      <c r="I868" s="155"/>
      <c r="J868" s="155"/>
      <c r="K868" s="155"/>
      <c r="L868" s="155"/>
      <c r="M868" s="155"/>
      <c r="N868" s="155"/>
      <c r="O868" s="155"/>
      <c r="P868" s="155"/>
      <c r="Q868" s="155"/>
      <c r="R868" s="155"/>
      <c r="S868" s="155"/>
      <c r="T868" s="155"/>
      <c r="U868" s="155"/>
      <c r="V868" s="155"/>
      <c r="W868" s="155"/>
      <c r="X868" s="155"/>
    </row>
    <row r="869" spans="1:24" ht="12.75" customHeight="1" x14ac:dyDescent="0.15">
      <c r="A869" s="146"/>
      <c r="B869" s="90"/>
      <c r="C869" s="150"/>
      <c r="D869" s="82"/>
      <c r="E869" s="82"/>
      <c r="F869" s="82"/>
      <c r="G869" s="155"/>
      <c r="H869" s="155"/>
      <c r="I869" s="155"/>
      <c r="J869" s="155"/>
      <c r="K869" s="155"/>
      <c r="L869" s="155"/>
      <c r="M869" s="155"/>
      <c r="N869" s="155"/>
      <c r="O869" s="155"/>
      <c r="P869" s="155"/>
      <c r="Q869" s="155"/>
      <c r="R869" s="155"/>
      <c r="S869" s="155"/>
      <c r="T869" s="155"/>
      <c r="U869" s="155"/>
      <c r="V869" s="155"/>
      <c r="W869" s="155"/>
      <c r="X869" s="155"/>
    </row>
    <row r="870" spans="1:24" ht="12.75" customHeight="1" x14ac:dyDescent="0.15">
      <c r="A870" s="146"/>
      <c r="B870" s="90"/>
      <c r="C870" s="150"/>
      <c r="D870" s="82"/>
      <c r="E870" s="82"/>
      <c r="F870" s="82"/>
      <c r="G870" s="155"/>
      <c r="H870" s="155"/>
      <c r="I870" s="155"/>
      <c r="J870" s="155"/>
      <c r="K870" s="155"/>
      <c r="L870" s="155"/>
      <c r="M870" s="155"/>
      <c r="N870" s="155"/>
      <c r="O870" s="155"/>
      <c r="P870" s="155"/>
      <c r="Q870" s="155"/>
      <c r="R870" s="155"/>
      <c r="S870" s="155"/>
      <c r="T870" s="155"/>
      <c r="U870" s="155"/>
      <c r="V870" s="155"/>
      <c r="W870" s="155"/>
      <c r="X870" s="155"/>
    </row>
    <row r="871" spans="1:24" ht="12.75" customHeight="1" x14ac:dyDescent="0.15">
      <c r="A871" s="146"/>
      <c r="B871" s="90"/>
      <c r="C871" s="150"/>
      <c r="D871" s="82"/>
      <c r="E871" s="82"/>
      <c r="F871" s="82"/>
      <c r="G871" s="155"/>
      <c r="H871" s="155"/>
      <c r="I871" s="155"/>
      <c r="J871" s="155"/>
      <c r="K871" s="155"/>
      <c r="L871" s="155"/>
      <c r="M871" s="155"/>
      <c r="N871" s="155"/>
      <c r="O871" s="155"/>
      <c r="P871" s="155"/>
      <c r="Q871" s="155"/>
      <c r="R871" s="155"/>
      <c r="S871" s="155"/>
      <c r="T871" s="155"/>
      <c r="U871" s="155"/>
      <c r="V871" s="155"/>
      <c r="W871" s="155"/>
      <c r="X871" s="155"/>
    </row>
    <row r="872" spans="1:24" ht="12.75" customHeight="1" x14ac:dyDescent="0.15">
      <c r="A872" s="146"/>
      <c r="B872" s="90"/>
      <c r="C872" s="150"/>
      <c r="D872" s="82"/>
      <c r="E872" s="82"/>
      <c r="F872" s="82"/>
      <c r="G872" s="155"/>
      <c r="H872" s="155"/>
      <c r="I872" s="155"/>
      <c r="J872" s="155"/>
      <c r="K872" s="155"/>
      <c r="L872" s="155"/>
      <c r="M872" s="155"/>
      <c r="N872" s="155"/>
      <c r="O872" s="155"/>
      <c r="P872" s="155"/>
      <c r="Q872" s="155"/>
      <c r="R872" s="155"/>
      <c r="S872" s="155"/>
      <c r="T872" s="155"/>
      <c r="U872" s="155"/>
      <c r="V872" s="155"/>
      <c r="W872" s="155"/>
      <c r="X872" s="155"/>
    </row>
    <row r="873" spans="1:24" ht="12.75" customHeight="1" x14ac:dyDescent="0.15">
      <c r="A873" s="146"/>
      <c r="B873" s="90"/>
      <c r="C873" s="150"/>
      <c r="D873" s="82"/>
      <c r="E873" s="82"/>
      <c r="F873" s="82"/>
      <c r="G873" s="155"/>
      <c r="H873" s="155"/>
      <c r="I873" s="155"/>
      <c r="J873" s="155"/>
      <c r="K873" s="155"/>
      <c r="L873" s="155"/>
      <c r="M873" s="155"/>
      <c r="N873" s="155"/>
      <c r="O873" s="155"/>
      <c r="P873" s="155"/>
      <c r="Q873" s="155"/>
      <c r="R873" s="155"/>
      <c r="S873" s="155"/>
      <c r="T873" s="155"/>
      <c r="U873" s="155"/>
      <c r="V873" s="155"/>
      <c r="W873" s="155"/>
      <c r="X873" s="155"/>
    </row>
    <row r="874" spans="1:24" ht="12.75" customHeight="1" x14ac:dyDescent="0.15">
      <c r="A874" s="146"/>
      <c r="B874" s="90"/>
      <c r="C874" s="150"/>
      <c r="D874" s="82"/>
      <c r="E874" s="82"/>
      <c r="F874" s="82"/>
      <c r="G874" s="155"/>
      <c r="H874" s="155"/>
      <c r="I874" s="155"/>
      <c r="J874" s="155"/>
      <c r="K874" s="155"/>
      <c r="L874" s="155"/>
      <c r="M874" s="155"/>
      <c r="N874" s="155"/>
      <c r="O874" s="155"/>
      <c r="P874" s="155"/>
      <c r="Q874" s="155"/>
      <c r="R874" s="155"/>
      <c r="S874" s="155"/>
      <c r="T874" s="155"/>
      <c r="U874" s="155"/>
      <c r="V874" s="155"/>
      <c r="W874" s="155"/>
      <c r="X874" s="155"/>
    </row>
    <row r="875" spans="1:24" ht="12.75" customHeight="1" x14ac:dyDescent="0.15">
      <c r="A875" s="146"/>
      <c r="B875" s="90"/>
      <c r="C875" s="150"/>
      <c r="D875" s="82"/>
      <c r="E875" s="82"/>
      <c r="F875" s="82"/>
      <c r="G875" s="155"/>
      <c r="H875" s="155"/>
      <c r="I875" s="155"/>
      <c r="J875" s="155"/>
      <c r="K875" s="155"/>
      <c r="L875" s="155"/>
      <c r="M875" s="155"/>
      <c r="N875" s="155"/>
      <c r="O875" s="155"/>
      <c r="P875" s="155"/>
      <c r="Q875" s="155"/>
      <c r="R875" s="155"/>
      <c r="S875" s="155"/>
      <c r="T875" s="155"/>
      <c r="U875" s="155"/>
      <c r="V875" s="155"/>
      <c r="W875" s="155"/>
      <c r="X875" s="155"/>
    </row>
    <row r="876" spans="1:24" ht="12.75" customHeight="1" x14ac:dyDescent="0.15">
      <c r="A876" s="146"/>
      <c r="B876" s="90"/>
      <c r="C876" s="150"/>
      <c r="D876" s="82"/>
      <c r="E876" s="82"/>
      <c r="F876" s="82"/>
      <c r="G876" s="155"/>
      <c r="H876" s="155"/>
      <c r="I876" s="155"/>
      <c r="J876" s="155"/>
      <c r="K876" s="155"/>
      <c r="L876" s="155"/>
      <c r="M876" s="155"/>
      <c r="N876" s="155"/>
      <c r="O876" s="155"/>
      <c r="P876" s="155"/>
      <c r="Q876" s="155"/>
      <c r="R876" s="155"/>
      <c r="S876" s="155"/>
      <c r="T876" s="155"/>
      <c r="U876" s="155"/>
      <c r="V876" s="155"/>
      <c r="W876" s="155"/>
      <c r="X876" s="155"/>
    </row>
    <row r="877" spans="1:24" ht="12.75" customHeight="1" x14ac:dyDescent="0.15">
      <c r="A877" s="146"/>
      <c r="B877" s="90"/>
      <c r="C877" s="150"/>
      <c r="D877" s="82"/>
      <c r="E877" s="82"/>
      <c r="F877" s="82"/>
      <c r="G877" s="155"/>
      <c r="H877" s="155"/>
      <c r="I877" s="155"/>
      <c r="J877" s="155"/>
      <c r="K877" s="155"/>
      <c r="L877" s="155"/>
      <c r="M877" s="155"/>
      <c r="N877" s="155"/>
      <c r="O877" s="155"/>
      <c r="P877" s="155"/>
      <c r="Q877" s="155"/>
      <c r="R877" s="155"/>
      <c r="S877" s="155"/>
      <c r="T877" s="155"/>
      <c r="U877" s="155"/>
      <c r="V877" s="155"/>
      <c r="W877" s="155"/>
      <c r="X877" s="155"/>
    </row>
    <row r="878" spans="1:24" ht="12.75" customHeight="1" x14ac:dyDescent="0.15">
      <c r="A878" s="146"/>
      <c r="B878" s="90"/>
      <c r="C878" s="150"/>
      <c r="D878" s="82"/>
      <c r="E878" s="82"/>
      <c r="F878" s="82"/>
      <c r="G878" s="155"/>
      <c r="H878" s="155"/>
      <c r="I878" s="155"/>
      <c r="J878" s="155"/>
      <c r="K878" s="155"/>
      <c r="L878" s="155"/>
      <c r="M878" s="155"/>
      <c r="N878" s="155"/>
      <c r="O878" s="155"/>
      <c r="P878" s="155"/>
      <c r="Q878" s="155"/>
      <c r="R878" s="155"/>
      <c r="S878" s="155"/>
      <c r="T878" s="155"/>
      <c r="U878" s="155"/>
      <c r="V878" s="155"/>
      <c r="W878" s="155"/>
      <c r="X878" s="155"/>
    </row>
    <row r="879" spans="1:24" ht="12.75" customHeight="1" x14ac:dyDescent="0.15">
      <c r="A879" s="146"/>
      <c r="B879" s="90"/>
      <c r="C879" s="150"/>
      <c r="D879" s="82"/>
      <c r="E879" s="82"/>
      <c r="F879" s="82"/>
      <c r="G879" s="155"/>
      <c r="H879" s="155"/>
      <c r="I879" s="155"/>
      <c r="J879" s="155"/>
      <c r="K879" s="155"/>
      <c r="L879" s="155"/>
      <c r="M879" s="155"/>
      <c r="N879" s="155"/>
      <c r="O879" s="155"/>
      <c r="P879" s="155"/>
      <c r="Q879" s="155"/>
      <c r="R879" s="155"/>
      <c r="S879" s="155"/>
      <c r="T879" s="155"/>
      <c r="U879" s="155"/>
      <c r="V879" s="155"/>
      <c r="W879" s="155"/>
      <c r="X879" s="155"/>
    </row>
    <row r="880" spans="1:24" ht="12.75" customHeight="1" x14ac:dyDescent="0.15">
      <c r="A880" s="146"/>
      <c r="B880" s="90"/>
      <c r="C880" s="150"/>
      <c r="D880" s="82"/>
      <c r="E880" s="82"/>
      <c r="F880" s="82"/>
      <c r="G880" s="155"/>
      <c r="H880" s="155"/>
      <c r="I880" s="155"/>
      <c r="J880" s="155"/>
      <c r="K880" s="155"/>
      <c r="L880" s="155"/>
      <c r="M880" s="155"/>
      <c r="N880" s="155"/>
      <c r="O880" s="155"/>
      <c r="P880" s="155"/>
      <c r="Q880" s="155"/>
      <c r="R880" s="155"/>
      <c r="S880" s="155"/>
      <c r="T880" s="155"/>
      <c r="U880" s="155"/>
      <c r="V880" s="155"/>
      <c r="W880" s="155"/>
      <c r="X880" s="155"/>
    </row>
    <row r="881" spans="1:24" ht="12.75" customHeight="1" x14ac:dyDescent="0.15">
      <c r="A881" s="146"/>
      <c r="B881" s="90"/>
      <c r="C881" s="150"/>
      <c r="D881" s="82"/>
      <c r="E881" s="82"/>
      <c r="F881" s="82"/>
      <c r="G881" s="155"/>
      <c r="H881" s="155"/>
      <c r="I881" s="155"/>
      <c r="J881" s="155"/>
      <c r="K881" s="155"/>
      <c r="L881" s="155"/>
      <c r="M881" s="155"/>
      <c r="N881" s="155"/>
      <c r="O881" s="155"/>
      <c r="P881" s="155"/>
      <c r="Q881" s="155"/>
      <c r="R881" s="155"/>
      <c r="S881" s="155"/>
      <c r="T881" s="155"/>
      <c r="U881" s="155"/>
      <c r="V881" s="155"/>
      <c r="W881" s="155"/>
      <c r="X881" s="155"/>
    </row>
    <row r="882" spans="1:24" ht="12.75" customHeight="1" x14ac:dyDescent="0.15">
      <c r="A882" s="146"/>
      <c r="B882" s="90"/>
      <c r="C882" s="150"/>
      <c r="D882" s="82"/>
      <c r="E882" s="82"/>
      <c r="F882" s="82"/>
      <c r="G882" s="155"/>
      <c r="H882" s="155"/>
      <c r="I882" s="155"/>
      <c r="J882" s="155"/>
      <c r="K882" s="155"/>
      <c r="L882" s="155"/>
      <c r="M882" s="155"/>
      <c r="N882" s="155"/>
      <c r="O882" s="155"/>
      <c r="P882" s="155"/>
      <c r="Q882" s="155"/>
      <c r="R882" s="155"/>
      <c r="S882" s="155"/>
      <c r="T882" s="155"/>
      <c r="U882" s="155"/>
      <c r="V882" s="155"/>
      <c r="W882" s="155"/>
      <c r="X882" s="155"/>
    </row>
    <row r="883" spans="1:24" ht="12.75" customHeight="1" x14ac:dyDescent="0.15">
      <c r="A883" s="146"/>
      <c r="B883" s="90"/>
      <c r="C883" s="150"/>
      <c r="D883" s="82"/>
      <c r="E883" s="82"/>
      <c r="F883" s="82"/>
      <c r="G883" s="155"/>
      <c r="H883" s="155"/>
      <c r="I883" s="155"/>
      <c r="J883" s="155"/>
      <c r="K883" s="155"/>
      <c r="L883" s="155"/>
      <c r="M883" s="155"/>
      <c r="N883" s="155"/>
      <c r="O883" s="155"/>
      <c r="P883" s="155"/>
      <c r="Q883" s="155"/>
      <c r="R883" s="155"/>
      <c r="S883" s="155"/>
      <c r="T883" s="155"/>
      <c r="U883" s="155"/>
      <c r="V883" s="155"/>
      <c r="W883" s="155"/>
      <c r="X883" s="155"/>
    </row>
    <row r="884" spans="1:24" ht="12.75" customHeight="1" x14ac:dyDescent="0.15">
      <c r="A884" s="146"/>
      <c r="B884" s="90"/>
      <c r="C884" s="150"/>
      <c r="D884" s="82"/>
      <c r="E884" s="82"/>
      <c r="F884" s="82"/>
      <c r="G884" s="155"/>
      <c r="H884" s="155"/>
      <c r="I884" s="155"/>
      <c r="J884" s="155"/>
      <c r="K884" s="155"/>
      <c r="L884" s="155"/>
      <c r="M884" s="155"/>
      <c r="N884" s="155"/>
      <c r="O884" s="155"/>
      <c r="P884" s="155"/>
      <c r="Q884" s="155"/>
      <c r="R884" s="155"/>
      <c r="S884" s="155"/>
      <c r="T884" s="155"/>
      <c r="U884" s="155"/>
      <c r="V884" s="155"/>
      <c r="W884" s="155"/>
      <c r="X884" s="155"/>
    </row>
    <row r="885" spans="1:24" ht="12.75" customHeight="1" x14ac:dyDescent="0.15">
      <c r="A885" s="146"/>
      <c r="B885" s="90"/>
      <c r="C885" s="150"/>
      <c r="D885" s="82"/>
      <c r="E885" s="82"/>
      <c r="F885" s="82"/>
      <c r="G885" s="155"/>
      <c r="H885" s="155"/>
      <c r="I885" s="155"/>
      <c r="J885" s="155"/>
      <c r="K885" s="155"/>
      <c r="L885" s="155"/>
      <c r="M885" s="155"/>
      <c r="N885" s="155"/>
      <c r="O885" s="155"/>
      <c r="P885" s="155"/>
      <c r="Q885" s="155"/>
      <c r="R885" s="155"/>
      <c r="S885" s="155"/>
      <c r="T885" s="155"/>
      <c r="U885" s="155"/>
      <c r="V885" s="155"/>
      <c r="W885" s="155"/>
      <c r="X885" s="155"/>
    </row>
    <row r="886" spans="1:24" ht="12.75" customHeight="1" x14ac:dyDescent="0.15">
      <c r="A886" s="146"/>
      <c r="B886" s="90"/>
      <c r="C886" s="150"/>
      <c r="D886" s="82"/>
      <c r="E886" s="82"/>
      <c r="F886" s="82"/>
      <c r="G886" s="155"/>
      <c r="H886" s="155"/>
      <c r="I886" s="155"/>
      <c r="J886" s="155"/>
      <c r="K886" s="155"/>
      <c r="L886" s="155"/>
      <c r="M886" s="155"/>
      <c r="N886" s="155"/>
      <c r="O886" s="155"/>
      <c r="P886" s="155"/>
      <c r="Q886" s="155"/>
      <c r="R886" s="155"/>
      <c r="S886" s="155"/>
      <c r="T886" s="155"/>
      <c r="U886" s="155"/>
      <c r="V886" s="155"/>
      <c r="W886" s="155"/>
      <c r="X886" s="155"/>
    </row>
    <row r="887" spans="1:24" ht="12.75" customHeight="1" x14ac:dyDescent="0.15">
      <c r="A887" s="146"/>
      <c r="B887" s="90"/>
      <c r="C887" s="150"/>
      <c r="D887" s="82"/>
      <c r="E887" s="82"/>
      <c r="F887" s="82"/>
      <c r="G887" s="155"/>
      <c r="H887" s="155"/>
      <c r="I887" s="155"/>
      <c r="J887" s="155"/>
      <c r="K887" s="155"/>
      <c r="L887" s="155"/>
      <c r="M887" s="155"/>
      <c r="N887" s="155"/>
      <c r="O887" s="155"/>
      <c r="P887" s="155"/>
      <c r="Q887" s="155"/>
      <c r="R887" s="155"/>
      <c r="S887" s="155"/>
      <c r="T887" s="155"/>
      <c r="U887" s="155"/>
      <c r="V887" s="155"/>
      <c r="W887" s="155"/>
      <c r="X887" s="155"/>
    </row>
    <row r="888" spans="1:24" ht="12.75" customHeight="1" x14ac:dyDescent="0.15">
      <c r="A888" s="146"/>
      <c r="B888" s="90"/>
      <c r="C888" s="150"/>
      <c r="D888" s="82"/>
      <c r="E888" s="82"/>
      <c r="F888" s="82"/>
      <c r="G888" s="155"/>
      <c r="H888" s="155"/>
      <c r="I888" s="155"/>
      <c r="J888" s="155"/>
      <c r="K888" s="155"/>
      <c r="L888" s="155"/>
      <c r="M888" s="155"/>
      <c r="N888" s="155"/>
      <c r="O888" s="155"/>
      <c r="P888" s="155"/>
      <c r="Q888" s="155"/>
      <c r="R888" s="155"/>
      <c r="S888" s="155"/>
      <c r="T888" s="155"/>
      <c r="U888" s="155"/>
      <c r="V888" s="155"/>
      <c r="W888" s="155"/>
      <c r="X888" s="155"/>
    </row>
    <row r="889" spans="1:24" ht="12.75" customHeight="1" x14ac:dyDescent="0.15">
      <c r="A889" s="146"/>
      <c r="B889" s="90"/>
      <c r="C889" s="150"/>
      <c r="D889" s="82"/>
      <c r="E889" s="82"/>
      <c r="F889" s="82"/>
      <c r="G889" s="155"/>
      <c r="H889" s="155"/>
      <c r="I889" s="155"/>
      <c r="J889" s="155"/>
      <c r="K889" s="155"/>
      <c r="L889" s="155"/>
      <c r="M889" s="155"/>
      <c r="N889" s="155"/>
      <c r="O889" s="155"/>
      <c r="P889" s="155"/>
      <c r="Q889" s="155"/>
      <c r="R889" s="155"/>
      <c r="S889" s="155"/>
      <c r="T889" s="155"/>
      <c r="U889" s="155"/>
      <c r="V889" s="155"/>
      <c r="W889" s="155"/>
      <c r="X889" s="155"/>
    </row>
    <row r="890" spans="1:24" ht="12.75" customHeight="1" x14ac:dyDescent="0.15">
      <c r="A890" s="146"/>
      <c r="B890" s="90"/>
      <c r="C890" s="150"/>
      <c r="D890" s="82"/>
      <c r="E890" s="82"/>
      <c r="F890" s="82"/>
      <c r="G890" s="155"/>
      <c r="H890" s="155"/>
      <c r="I890" s="155"/>
      <c r="J890" s="155"/>
      <c r="K890" s="155"/>
      <c r="L890" s="155"/>
      <c r="M890" s="155"/>
      <c r="N890" s="155"/>
      <c r="O890" s="155"/>
      <c r="P890" s="155"/>
      <c r="Q890" s="155"/>
      <c r="R890" s="155"/>
      <c r="S890" s="155"/>
      <c r="T890" s="155"/>
      <c r="U890" s="155"/>
      <c r="V890" s="155"/>
      <c r="W890" s="155"/>
      <c r="X890" s="155"/>
    </row>
    <row r="891" spans="1:24" ht="12.75" customHeight="1" x14ac:dyDescent="0.15">
      <c r="A891" s="146"/>
      <c r="B891" s="90"/>
      <c r="C891" s="150"/>
      <c r="D891" s="82"/>
      <c r="E891" s="82"/>
      <c r="F891" s="82"/>
      <c r="G891" s="155"/>
      <c r="H891" s="155"/>
      <c r="I891" s="155"/>
      <c r="J891" s="155"/>
      <c r="K891" s="155"/>
      <c r="L891" s="155"/>
      <c r="M891" s="155"/>
      <c r="N891" s="155"/>
      <c r="O891" s="155"/>
      <c r="P891" s="155"/>
      <c r="Q891" s="155"/>
      <c r="R891" s="155"/>
      <c r="S891" s="155"/>
      <c r="T891" s="155"/>
      <c r="U891" s="155"/>
      <c r="V891" s="155"/>
      <c r="W891" s="155"/>
      <c r="X891" s="155"/>
    </row>
    <row r="892" spans="1:24" ht="12.75" customHeight="1" x14ac:dyDescent="0.15">
      <c r="A892" s="146"/>
      <c r="B892" s="90"/>
      <c r="C892" s="150"/>
      <c r="D892" s="82"/>
      <c r="E892" s="82"/>
      <c r="F892" s="82"/>
      <c r="G892" s="155"/>
      <c r="H892" s="155"/>
      <c r="I892" s="155"/>
      <c r="J892" s="155"/>
      <c r="K892" s="155"/>
      <c r="L892" s="155"/>
      <c r="M892" s="155"/>
      <c r="N892" s="155"/>
      <c r="O892" s="155"/>
      <c r="P892" s="155"/>
      <c r="Q892" s="155"/>
      <c r="R892" s="155"/>
      <c r="S892" s="155"/>
      <c r="T892" s="155"/>
      <c r="U892" s="155"/>
      <c r="V892" s="155"/>
      <c r="W892" s="155"/>
      <c r="X892" s="155"/>
    </row>
    <row r="893" spans="1:24" ht="12.75" customHeight="1" x14ac:dyDescent="0.15">
      <c r="A893" s="146"/>
      <c r="B893" s="90"/>
      <c r="C893" s="150"/>
      <c r="D893" s="82"/>
      <c r="E893" s="82"/>
      <c r="F893" s="82"/>
      <c r="G893" s="155"/>
      <c r="H893" s="155"/>
      <c r="I893" s="155"/>
      <c r="J893" s="155"/>
      <c r="K893" s="155"/>
      <c r="L893" s="155"/>
      <c r="M893" s="155"/>
      <c r="N893" s="155"/>
      <c r="O893" s="155"/>
      <c r="P893" s="155"/>
      <c r="Q893" s="155"/>
      <c r="R893" s="155"/>
      <c r="S893" s="155"/>
      <c r="T893" s="155"/>
      <c r="U893" s="155"/>
      <c r="V893" s="155"/>
      <c r="W893" s="155"/>
      <c r="X893" s="155"/>
    </row>
    <row r="894" spans="1:24" ht="12.75" customHeight="1" x14ac:dyDescent="0.15">
      <c r="A894" s="146"/>
      <c r="B894" s="90"/>
      <c r="C894" s="150"/>
      <c r="D894" s="82"/>
      <c r="E894" s="82"/>
      <c r="F894" s="82"/>
      <c r="G894" s="155"/>
      <c r="H894" s="155"/>
      <c r="I894" s="155"/>
      <c r="J894" s="155"/>
      <c r="K894" s="155"/>
      <c r="L894" s="155"/>
      <c r="M894" s="155"/>
      <c r="N894" s="155"/>
      <c r="O894" s="155"/>
      <c r="P894" s="155"/>
      <c r="Q894" s="155"/>
      <c r="R894" s="155"/>
      <c r="S894" s="155"/>
      <c r="T894" s="155"/>
      <c r="U894" s="155"/>
      <c r="V894" s="155"/>
      <c r="W894" s="155"/>
      <c r="X894" s="155"/>
    </row>
    <row r="895" spans="1:24" ht="12.75" customHeight="1" x14ac:dyDescent="0.15">
      <c r="A895" s="146"/>
      <c r="B895" s="90"/>
      <c r="C895" s="150"/>
      <c r="D895" s="82"/>
      <c r="E895" s="82"/>
      <c r="F895" s="82"/>
      <c r="G895" s="155"/>
      <c r="H895" s="155"/>
      <c r="I895" s="155"/>
      <c r="J895" s="155"/>
      <c r="K895" s="155"/>
      <c r="L895" s="155"/>
      <c r="M895" s="155"/>
      <c r="N895" s="155"/>
      <c r="O895" s="155"/>
      <c r="P895" s="155"/>
      <c r="Q895" s="155"/>
      <c r="R895" s="155"/>
      <c r="S895" s="155"/>
      <c r="T895" s="155"/>
      <c r="U895" s="155"/>
      <c r="V895" s="155"/>
      <c r="W895" s="155"/>
      <c r="X895" s="155"/>
    </row>
    <row r="896" spans="1:24" ht="12.75" customHeight="1" x14ac:dyDescent="0.15">
      <c r="A896" s="146"/>
      <c r="B896" s="90"/>
      <c r="C896" s="150"/>
      <c r="D896" s="82"/>
      <c r="E896" s="82"/>
      <c r="F896" s="82"/>
      <c r="G896" s="155"/>
      <c r="H896" s="155"/>
      <c r="I896" s="155"/>
      <c r="J896" s="155"/>
      <c r="K896" s="155"/>
      <c r="L896" s="155"/>
      <c r="M896" s="155"/>
      <c r="N896" s="155"/>
      <c r="O896" s="155"/>
      <c r="P896" s="155"/>
      <c r="Q896" s="155"/>
      <c r="R896" s="155"/>
      <c r="S896" s="155"/>
      <c r="T896" s="155"/>
      <c r="U896" s="155"/>
      <c r="V896" s="155"/>
      <c r="W896" s="155"/>
      <c r="X896" s="155"/>
    </row>
    <row r="897" spans="1:24" ht="12.75" customHeight="1" x14ac:dyDescent="0.15">
      <c r="A897" s="146"/>
      <c r="B897" s="90"/>
      <c r="C897" s="150"/>
      <c r="D897" s="82"/>
      <c r="E897" s="82"/>
      <c r="F897" s="82"/>
      <c r="G897" s="155"/>
      <c r="H897" s="155"/>
      <c r="I897" s="155"/>
      <c r="J897" s="155"/>
      <c r="K897" s="155"/>
      <c r="L897" s="155"/>
      <c r="M897" s="155"/>
      <c r="N897" s="155"/>
      <c r="O897" s="155"/>
      <c r="P897" s="155"/>
      <c r="Q897" s="155"/>
      <c r="R897" s="155"/>
      <c r="S897" s="155"/>
      <c r="T897" s="155"/>
      <c r="U897" s="155"/>
      <c r="V897" s="155"/>
      <c r="W897" s="155"/>
      <c r="X897" s="155"/>
    </row>
    <row r="898" spans="1:24" ht="12.75" customHeight="1" x14ac:dyDescent="0.15">
      <c r="A898" s="146"/>
      <c r="B898" s="90"/>
      <c r="C898" s="150"/>
      <c r="D898" s="82"/>
      <c r="E898" s="82"/>
      <c r="F898" s="82"/>
      <c r="G898" s="155"/>
      <c r="H898" s="155"/>
      <c r="I898" s="155"/>
      <c r="J898" s="155"/>
      <c r="K898" s="155"/>
      <c r="L898" s="155"/>
      <c r="M898" s="155"/>
      <c r="N898" s="155"/>
      <c r="O898" s="155"/>
      <c r="P898" s="155"/>
      <c r="Q898" s="155"/>
      <c r="R898" s="155"/>
      <c r="S898" s="155"/>
      <c r="T898" s="155"/>
      <c r="U898" s="155"/>
      <c r="V898" s="155"/>
      <c r="W898" s="155"/>
      <c r="X898" s="155"/>
    </row>
    <row r="899" spans="1:24" ht="12.75" customHeight="1" x14ac:dyDescent="0.15">
      <c r="A899" s="146"/>
      <c r="B899" s="90"/>
      <c r="C899" s="150"/>
      <c r="D899" s="82"/>
      <c r="E899" s="82"/>
      <c r="F899" s="82"/>
      <c r="G899" s="155"/>
      <c r="H899" s="155"/>
      <c r="I899" s="155"/>
      <c r="J899" s="155"/>
      <c r="K899" s="155"/>
      <c r="L899" s="155"/>
      <c r="M899" s="155"/>
      <c r="N899" s="155"/>
      <c r="O899" s="155"/>
      <c r="P899" s="155"/>
      <c r="Q899" s="155"/>
      <c r="R899" s="155"/>
      <c r="S899" s="155"/>
      <c r="T899" s="155"/>
      <c r="U899" s="155"/>
      <c r="V899" s="155"/>
      <c r="W899" s="155"/>
      <c r="X899" s="155"/>
    </row>
    <row r="900" spans="1:24" ht="12.75" customHeight="1" x14ac:dyDescent="0.15">
      <c r="A900" s="146"/>
      <c r="B900" s="90"/>
      <c r="C900" s="150"/>
      <c r="D900" s="82"/>
      <c r="E900" s="82"/>
      <c r="F900" s="82"/>
      <c r="G900" s="155"/>
      <c r="H900" s="155"/>
      <c r="I900" s="155"/>
      <c r="J900" s="155"/>
      <c r="K900" s="155"/>
      <c r="L900" s="155"/>
      <c r="M900" s="155"/>
      <c r="N900" s="155"/>
      <c r="O900" s="155"/>
      <c r="P900" s="155"/>
      <c r="Q900" s="155"/>
      <c r="R900" s="155"/>
      <c r="S900" s="155"/>
      <c r="T900" s="155"/>
      <c r="U900" s="155"/>
      <c r="V900" s="155"/>
      <c r="W900" s="155"/>
      <c r="X900" s="155"/>
    </row>
    <row r="901" spans="1:24" ht="12.75" customHeight="1" x14ac:dyDescent="0.15">
      <c r="A901" s="146"/>
      <c r="B901" s="90"/>
      <c r="C901" s="150"/>
      <c r="D901" s="82"/>
      <c r="E901" s="82"/>
      <c r="F901" s="82"/>
      <c r="G901" s="155"/>
      <c r="H901" s="155"/>
      <c r="I901" s="155"/>
      <c r="J901" s="155"/>
      <c r="K901" s="155"/>
      <c r="L901" s="155"/>
      <c r="M901" s="155"/>
      <c r="N901" s="155"/>
      <c r="O901" s="155"/>
      <c r="P901" s="155"/>
      <c r="Q901" s="155"/>
      <c r="R901" s="155"/>
      <c r="S901" s="155"/>
      <c r="T901" s="155"/>
      <c r="U901" s="155"/>
      <c r="V901" s="155"/>
      <c r="W901" s="155"/>
      <c r="X901" s="155"/>
    </row>
    <row r="902" spans="1:24" ht="12.75" customHeight="1" x14ac:dyDescent="0.15">
      <c r="A902" s="146"/>
      <c r="B902" s="90"/>
      <c r="C902" s="150"/>
      <c r="D902" s="82"/>
      <c r="E902" s="82"/>
      <c r="F902" s="82"/>
      <c r="G902" s="155"/>
      <c r="H902" s="155"/>
      <c r="I902" s="155"/>
      <c r="J902" s="155"/>
      <c r="K902" s="155"/>
      <c r="L902" s="155"/>
      <c r="M902" s="155"/>
      <c r="N902" s="155"/>
      <c r="O902" s="155"/>
      <c r="P902" s="155"/>
      <c r="Q902" s="155"/>
      <c r="R902" s="155"/>
      <c r="S902" s="155"/>
      <c r="T902" s="155"/>
      <c r="U902" s="155"/>
      <c r="V902" s="155"/>
      <c r="W902" s="155"/>
      <c r="X902" s="155"/>
    </row>
    <row r="903" spans="1:24" ht="12.75" customHeight="1" x14ac:dyDescent="0.15">
      <c r="A903" s="146"/>
      <c r="B903" s="90"/>
      <c r="C903" s="150"/>
      <c r="D903" s="82"/>
      <c r="E903" s="82"/>
      <c r="F903" s="82"/>
      <c r="G903" s="155"/>
      <c r="H903" s="155"/>
      <c r="I903" s="155"/>
      <c r="J903" s="155"/>
      <c r="K903" s="155"/>
      <c r="L903" s="155"/>
      <c r="M903" s="155"/>
      <c r="N903" s="155"/>
      <c r="O903" s="155"/>
      <c r="P903" s="155"/>
      <c r="Q903" s="155"/>
      <c r="R903" s="155"/>
      <c r="S903" s="155"/>
      <c r="T903" s="155"/>
      <c r="U903" s="155"/>
      <c r="V903" s="155"/>
      <c r="W903" s="155"/>
      <c r="X903" s="155"/>
    </row>
    <row r="904" spans="1:24" ht="12.75" customHeight="1" x14ac:dyDescent="0.15">
      <c r="A904" s="146"/>
      <c r="B904" s="90"/>
      <c r="C904" s="150"/>
      <c r="D904" s="82"/>
      <c r="E904" s="82"/>
      <c r="F904" s="82"/>
      <c r="G904" s="155"/>
      <c r="H904" s="155"/>
      <c r="I904" s="155"/>
      <c r="J904" s="155"/>
      <c r="K904" s="155"/>
      <c r="L904" s="155"/>
      <c r="M904" s="155"/>
      <c r="N904" s="155"/>
      <c r="O904" s="155"/>
      <c r="P904" s="155"/>
      <c r="Q904" s="155"/>
      <c r="R904" s="155"/>
      <c r="S904" s="155"/>
      <c r="T904" s="155"/>
      <c r="U904" s="155"/>
      <c r="V904" s="155"/>
      <c r="W904" s="155"/>
      <c r="X904" s="155"/>
    </row>
    <row r="905" spans="1:24" ht="12.75" customHeight="1" x14ac:dyDescent="0.15">
      <c r="A905" s="146"/>
      <c r="B905" s="90"/>
      <c r="C905" s="150"/>
      <c r="D905" s="82"/>
      <c r="E905" s="82"/>
      <c r="F905" s="82"/>
      <c r="G905" s="155"/>
      <c r="H905" s="155"/>
      <c r="I905" s="155"/>
      <c r="J905" s="155"/>
      <c r="K905" s="155"/>
      <c r="L905" s="155"/>
      <c r="M905" s="155"/>
      <c r="N905" s="155"/>
      <c r="O905" s="155"/>
      <c r="P905" s="155"/>
      <c r="Q905" s="155"/>
      <c r="R905" s="155"/>
      <c r="S905" s="155"/>
      <c r="T905" s="155"/>
      <c r="U905" s="155"/>
      <c r="V905" s="155"/>
      <c r="W905" s="155"/>
      <c r="X905" s="155"/>
    </row>
    <row r="906" spans="1:24" ht="12.75" customHeight="1" x14ac:dyDescent="0.15">
      <c r="A906" s="146"/>
      <c r="B906" s="90"/>
      <c r="C906" s="150"/>
      <c r="D906" s="82"/>
      <c r="E906" s="82"/>
      <c r="F906" s="82"/>
      <c r="G906" s="155"/>
      <c r="H906" s="155"/>
      <c r="I906" s="155"/>
      <c r="J906" s="155"/>
      <c r="K906" s="155"/>
      <c r="L906" s="155"/>
      <c r="M906" s="155"/>
      <c r="N906" s="155"/>
      <c r="O906" s="155"/>
      <c r="P906" s="155"/>
      <c r="Q906" s="155"/>
      <c r="R906" s="155"/>
      <c r="S906" s="155"/>
      <c r="T906" s="155"/>
      <c r="U906" s="155"/>
      <c r="V906" s="155"/>
      <c r="W906" s="155"/>
      <c r="X906" s="155"/>
    </row>
    <row r="907" spans="1:24" ht="12.75" customHeight="1" x14ac:dyDescent="0.15">
      <c r="A907" s="146"/>
      <c r="B907" s="90"/>
      <c r="C907" s="150"/>
      <c r="D907" s="82"/>
      <c r="E907" s="82"/>
      <c r="F907" s="82"/>
      <c r="G907" s="155"/>
      <c r="H907" s="155"/>
      <c r="I907" s="155"/>
      <c r="J907" s="155"/>
      <c r="K907" s="155"/>
      <c r="L907" s="155"/>
      <c r="M907" s="155"/>
      <c r="N907" s="155"/>
      <c r="O907" s="155"/>
      <c r="P907" s="155"/>
      <c r="Q907" s="155"/>
      <c r="R907" s="155"/>
      <c r="S907" s="155"/>
      <c r="T907" s="155"/>
      <c r="U907" s="155"/>
      <c r="V907" s="155"/>
      <c r="W907" s="155"/>
      <c r="X907" s="155"/>
    </row>
    <row r="908" spans="1:24" ht="12.75" customHeight="1" x14ac:dyDescent="0.15">
      <c r="A908" s="146"/>
      <c r="B908" s="90"/>
      <c r="C908" s="150"/>
      <c r="D908" s="82"/>
      <c r="E908" s="82"/>
      <c r="F908" s="82"/>
      <c r="G908" s="155"/>
      <c r="H908" s="155"/>
      <c r="I908" s="155"/>
      <c r="J908" s="155"/>
      <c r="K908" s="155"/>
      <c r="L908" s="155"/>
      <c r="M908" s="155"/>
      <c r="N908" s="155"/>
      <c r="O908" s="155"/>
      <c r="P908" s="155"/>
      <c r="Q908" s="155"/>
      <c r="R908" s="155"/>
      <c r="S908" s="155"/>
      <c r="T908" s="155"/>
      <c r="U908" s="155"/>
      <c r="V908" s="155"/>
      <c r="W908" s="155"/>
      <c r="X908" s="155"/>
    </row>
    <row r="909" spans="1:24" ht="12.75" customHeight="1" x14ac:dyDescent="0.15">
      <c r="A909" s="146"/>
      <c r="B909" s="90"/>
      <c r="C909" s="150"/>
      <c r="D909" s="82"/>
      <c r="E909" s="82"/>
      <c r="F909" s="82"/>
      <c r="G909" s="155"/>
      <c r="H909" s="155"/>
      <c r="I909" s="155"/>
      <c r="J909" s="155"/>
      <c r="K909" s="155"/>
      <c r="L909" s="155"/>
      <c r="M909" s="155"/>
      <c r="N909" s="155"/>
      <c r="O909" s="155"/>
      <c r="P909" s="155"/>
      <c r="Q909" s="155"/>
      <c r="R909" s="155"/>
      <c r="S909" s="155"/>
      <c r="T909" s="155"/>
      <c r="U909" s="155"/>
      <c r="V909" s="155"/>
      <c r="W909" s="155"/>
      <c r="X909" s="155"/>
    </row>
    <row r="910" spans="1:24" ht="12.75" customHeight="1" x14ac:dyDescent="0.15">
      <c r="A910" s="146"/>
      <c r="B910" s="90"/>
      <c r="C910" s="150"/>
      <c r="D910" s="82"/>
      <c r="E910" s="82"/>
      <c r="F910" s="82"/>
      <c r="G910" s="155"/>
      <c r="H910" s="155"/>
      <c r="I910" s="155"/>
      <c r="J910" s="155"/>
      <c r="K910" s="155"/>
      <c r="L910" s="155"/>
      <c r="M910" s="155"/>
      <c r="N910" s="155"/>
      <c r="O910" s="155"/>
      <c r="P910" s="155"/>
      <c r="Q910" s="155"/>
      <c r="R910" s="155"/>
      <c r="S910" s="155"/>
      <c r="T910" s="155"/>
      <c r="U910" s="155"/>
      <c r="V910" s="155"/>
      <c r="W910" s="155"/>
      <c r="X910" s="155"/>
    </row>
    <row r="911" spans="1:24" ht="12.75" customHeight="1" x14ac:dyDescent="0.15">
      <c r="A911" s="146"/>
      <c r="B911" s="90"/>
      <c r="C911" s="150"/>
      <c r="D911" s="82"/>
      <c r="E911" s="82"/>
      <c r="F911" s="82"/>
      <c r="G911" s="155"/>
      <c r="H911" s="155"/>
      <c r="I911" s="155"/>
      <c r="J911" s="155"/>
      <c r="K911" s="155"/>
      <c r="L911" s="155"/>
      <c r="M911" s="155"/>
      <c r="N911" s="155"/>
      <c r="O911" s="155"/>
      <c r="P911" s="155"/>
      <c r="Q911" s="155"/>
      <c r="R911" s="155"/>
      <c r="S911" s="155"/>
      <c r="T911" s="155"/>
      <c r="U911" s="155"/>
      <c r="V911" s="155"/>
      <c r="W911" s="155"/>
      <c r="X911" s="155"/>
    </row>
    <row r="912" spans="1:24" ht="12.75" customHeight="1" x14ac:dyDescent="0.15">
      <c r="A912" s="146"/>
      <c r="B912" s="90"/>
      <c r="C912" s="150"/>
      <c r="D912" s="82"/>
      <c r="E912" s="82"/>
      <c r="F912" s="82"/>
      <c r="G912" s="155"/>
      <c r="H912" s="155"/>
      <c r="I912" s="155"/>
      <c r="J912" s="155"/>
      <c r="K912" s="155"/>
      <c r="L912" s="155"/>
      <c r="M912" s="155"/>
      <c r="N912" s="155"/>
      <c r="O912" s="155"/>
      <c r="P912" s="155"/>
      <c r="Q912" s="155"/>
      <c r="R912" s="155"/>
      <c r="S912" s="155"/>
      <c r="T912" s="155"/>
      <c r="U912" s="155"/>
      <c r="V912" s="155"/>
      <c r="W912" s="155"/>
      <c r="X912" s="155"/>
    </row>
    <row r="913" spans="1:24" ht="12.75" customHeight="1" x14ac:dyDescent="0.15">
      <c r="A913" s="146"/>
      <c r="B913" s="90"/>
      <c r="C913" s="150"/>
      <c r="D913" s="82"/>
      <c r="E913" s="82"/>
      <c r="F913" s="82"/>
      <c r="G913" s="155"/>
      <c r="H913" s="155"/>
      <c r="I913" s="155"/>
      <c r="J913" s="155"/>
      <c r="K913" s="155"/>
      <c r="L913" s="155"/>
      <c r="M913" s="155"/>
      <c r="N913" s="155"/>
      <c r="O913" s="155"/>
      <c r="P913" s="155"/>
      <c r="Q913" s="155"/>
      <c r="R913" s="155"/>
      <c r="S913" s="155"/>
      <c r="T913" s="155"/>
      <c r="U913" s="155"/>
      <c r="V913" s="155"/>
      <c r="W913" s="155"/>
      <c r="X913" s="155"/>
    </row>
    <row r="914" spans="1:24" ht="12.75" customHeight="1" x14ac:dyDescent="0.15">
      <c r="A914" s="146"/>
      <c r="B914" s="90"/>
      <c r="C914" s="150"/>
      <c r="D914" s="82"/>
      <c r="E914" s="82"/>
      <c r="F914" s="82"/>
      <c r="G914" s="155"/>
      <c r="H914" s="155"/>
      <c r="I914" s="155"/>
      <c r="J914" s="155"/>
      <c r="K914" s="155"/>
      <c r="L914" s="155"/>
      <c r="M914" s="155"/>
      <c r="N914" s="155"/>
      <c r="O914" s="155"/>
      <c r="P914" s="155"/>
      <c r="Q914" s="155"/>
      <c r="R914" s="155"/>
      <c r="S914" s="155"/>
      <c r="T914" s="155"/>
      <c r="U914" s="155"/>
      <c r="V914" s="155"/>
      <c r="W914" s="155"/>
      <c r="X914" s="155"/>
    </row>
    <row r="915" spans="1:24" ht="12.75" customHeight="1" x14ac:dyDescent="0.15">
      <c r="A915" s="146"/>
      <c r="B915" s="90"/>
      <c r="C915" s="150"/>
      <c r="D915" s="82"/>
      <c r="E915" s="82"/>
      <c r="F915" s="82"/>
      <c r="G915" s="155"/>
      <c r="H915" s="155"/>
      <c r="I915" s="155"/>
      <c r="J915" s="155"/>
      <c r="K915" s="155"/>
      <c r="L915" s="155"/>
      <c r="M915" s="155"/>
      <c r="N915" s="155"/>
      <c r="O915" s="155"/>
      <c r="P915" s="155"/>
      <c r="Q915" s="155"/>
      <c r="R915" s="155"/>
      <c r="S915" s="155"/>
      <c r="T915" s="155"/>
      <c r="U915" s="155"/>
      <c r="V915" s="155"/>
      <c r="W915" s="155"/>
      <c r="X915" s="155"/>
    </row>
    <row r="916" spans="1:24" ht="12.75" customHeight="1" x14ac:dyDescent="0.15">
      <c r="A916" s="146"/>
      <c r="B916" s="90"/>
      <c r="C916" s="150"/>
      <c r="D916" s="82"/>
      <c r="E916" s="82"/>
      <c r="F916" s="82"/>
      <c r="G916" s="155"/>
      <c r="H916" s="155"/>
      <c r="I916" s="155"/>
      <c r="J916" s="155"/>
      <c r="K916" s="155"/>
      <c r="L916" s="155"/>
      <c r="M916" s="155"/>
      <c r="N916" s="155"/>
      <c r="O916" s="155"/>
      <c r="P916" s="155"/>
      <c r="Q916" s="155"/>
      <c r="R916" s="155"/>
      <c r="S916" s="155"/>
      <c r="T916" s="155"/>
      <c r="U916" s="155"/>
      <c r="V916" s="155"/>
      <c r="W916" s="155"/>
      <c r="X916" s="155"/>
    </row>
    <row r="917" spans="1:24" ht="12.75" customHeight="1" x14ac:dyDescent="0.15">
      <c r="A917" s="146"/>
      <c r="B917" s="90"/>
      <c r="C917" s="150"/>
      <c r="D917" s="82"/>
      <c r="E917" s="82"/>
      <c r="F917" s="82"/>
      <c r="G917" s="155"/>
      <c r="H917" s="155"/>
      <c r="I917" s="155"/>
      <c r="J917" s="155"/>
      <c r="K917" s="155"/>
      <c r="L917" s="155"/>
      <c r="M917" s="155"/>
      <c r="N917" s="155"/>
      <c r="O917" s="155"/>
      <c r="P917" s="155"/>
      <c r="Q917" s="155"/>
      <c r="R917" s="155"/>
      <c r="S917" s="155"/>
      <c r="T917" s="155"/>
      <c r="U917" s="155"/>
      <c r="V917" s="155"/>
      <c r="W917" s="155"/>
      <c r="X917" s="155"/>
    </row>
    <row r="918" spans="1:24" ht="12.75" customHeight="1" x14ac:dyDescent="0.15">
      <c r="A918" s="146"/>
      <c r="B918" s="90"/>
      <c r="C918" s="150"/>
      <c r="D918" s="82"/>
      <c r="E918" s="82"/>
      <c r="F918" s="82"/>
      <c r="G918" s="155"/>
      <c r="H918" s="155"/>
      <c r="I918" s="155"/>
      <c r="J918" s="155"/>
      <c r="K918" s="155"/>
      <c r="L918" s="155"/>
      <c r="M918" s="155"/>
      <c r="N918" s="155"/>
      <c r="O918" s="155"/>
      <c r="P918" s="155"/>
      <c r="Q918" s="155"/>
      <c r="R918" s="155"/>
      <c r="S918" s="155"/>
      <c r="T918" s="155"/>
      <c r="U918" s="155"/>
      <c r="V918" s="155"/>
      <c r="W918" s="155"/>
      <c r="X918" s="155"/>
    </row>
    <row r="919" spans="1:24" ht="12.75" customHeight="1" x14ac:dyDescent="0.15">
      <c r="A919" s="146"/>
      <c r="B919" s="90"/>
      <c r="C919" s="150"/>
      <c r="D919" s="82"/>
      <c r="E919" s="82"/>
      <c r="F919" s="82"/>
      <c r="G919" s="155"/>
      <c r="H919" s="155"/>
      <c r="I919" s="155"/>
      <c r="J919" s="155"/>
      <c r="K919" s="155"/>
      <c r="L919" s="155"/>
      <c r="M919" s="155"/>
      <c r="N919" s="155"/>
      <c r="O919" s="155"/>
      <c r="P919" s="155"/>
      <c r="Q919" s="155"/>
      <c r="R919" s="155"/>
      <c r="S919" s="155"/>
      <c r="T919" s="155"/>
      <c r="U919" s="155"/>
      <c r="V919" s="155"/>
      <c r="W919" s="155"/>
      <c r="X919" s="155"/>
    </row>
    <row r="920" spans="1:24" ht="12.75" customHeight="1" x14ac:dyDescent="0.15">
      <c r="A920" s="146"/>
      <c r="B920" s="90"/>
      <c r="C920" s="150"/>
      <c r="D920" s="82"/>
      <c r="E920" s="82"/>
      <c r="F920" s="82"/>
      <c r="G920" s="155"/>
      <c r="H920" s="155"/>
      <c r="I920" s="155"/>
      <c r="J920" s="155"/>
      <c r="K920" s="155"/>
      <c r="L920" s="155"/>
      <c r="M920" s="155"/>
      <c r="N920" s="155"/>
      <c r="O920" s="155"/>
      <c r="P920" s="155"/>
      <c r="Q920" s="155"/>
      <c r="R920" s="155"/>
      <c r="S920" s="155"/>
      <c r="T920" s="155"/>
      <c r="U920" s="155"/>
      <c r="V920" s="155"/>
      <c r="W920" s="155"/>
      <c r="X920" s="155"/>
    </row>
    <row r="921" spans="1:24" ht="12.75" customHeight="1" x14ac:dyDescent="0.15">
      <c r="A921" s="146"/>
      <c r="B921" s="90"/>
      <c r="C921" s="150"/>
      <c r="D921" s="82"/>
      <c r="E921" s="82"/>
      <c r="F921" s="82"/>
      <c r="G921" s="155"/>
      <c r="H921" s="155"/>
      <c r="I921" s="155"/>
      <c r="J921" s="155"/>
      <c r="K921" s="155"/>
      <c r="L921" s="155"/>
      <c r="M921" s="155"/>
      <c r="N921" s="155"/>
      <c r="O921" s="155"/>
      <c r="P921" s="155"/>
      <c r="Q921" s="155"/>
      <c r="R921" s="155"/>
      <c r="S921" s="155"/>
      <c r="T921" s="155"/>
      <c r="U921" s="155"/>
      <c r="V921" s="155"/>
      <c r="W921" s="155"/>
      <c r="X921" s="155"/>
    </row>
    <row r="922" spans="1:24" ht="12.75" customHeight="1" x14ac:dyDescent="0.15">
      <c r="A922" s="146"/>
      <c r="B922" s="90"/>
      <c r="C922" s="150"/>
      <c r="D922" s="82"/>
      <c r="E922" s="82"/>
      <c r="F922" s="82"/>
      <c r="G922" s="155"/>
      <c r="H922" s="155"/>
      <c r="I922" s="155"/>
      <c r="J922" s="155"/>
      <c r="K922" s="155"/>
      <c r="L922" s="155"/>
      <c r="M922" s="155"/>
      <c r="N922" s="155"/>
      <c r="O922" s="155"/>
      <c r="P922" s="155"/>
      <c r="Q922" s="155"/>
      <c r="R922" s="155"/>
      <c r="S922" s="155"/>
      <c r="T922" s="155"/>
      <c r="U922" s="155"/>
      <c r="V922" s="155"/>
      <c r="W922" s="155"/>
      <c r="X922" s="155"/>
    </row>
    <row r="923" spans="1:24" ht="12.75" customHeight="1" x14ac:dyDescent="0.15">
      <c r="A923" s="146"/>
      <c r="B923" s="90"/>
      <c r="C923" s="150"/>
      <c r="D923" s="82"/>
      <c r="E923" s="82"/>
      <c r="F923" s="82"/>
      <c r="G923" s="155"/>
      <c r="H923" s="155"/>
      <c r="I923" s="155"/>
      <c r="J923" s="155"/>
      <c r="K923" s="155"/>
      <c r="L923" s="155"/>
      <c r="M923" s="155"/>
      <c r="N923" s="155"/>
      <c r="O923" s="155"/>
      <c r="P923" s="155"/>
      <c r="Q923" s="155"/>
      <c r="R923" s="155"/>
      <c r="S923" s="155"/>
      <c r="T923" s="155"/>
      <c r="U923" s="155"/>
      <c r="V923" s="155"/>
      <c r="W923" s="155"/>
      <c r="X923" s="155"/>
    </row>
    <row r="924" spans="1:24" ht="12.75" customHeight="1" x14ac:dyDescent="0.15">
      <c r="A924" s="146"/>
      <c r="B924" s="90"/>
      <c r="C924" s="150"/>
      <c r="D924" s="82"/>
      <c r="E924" s="82"/>
      <c r="F924" s="82"/>
      <c r="G924" s="155"/>
      <c r="H924" s="155"/>
      <c r="I924" s="155"/>
      <c r="J924" s="155"/>
      <c r="K924" s="155"/>
      <c r="L924" s="155"/>
      <c r="M924" s="155"/>
      <c r="N924" s="155"/>
      <c r="O924" s="155"/>
      <c r="P924" s="155"/>
      <c r="Q924" s="155"/>
      <c r="R924" s="155"/>
      <c r="S924" s="155"/>
      <c r="T924" s="155"/>
      <c r="U924" s="155"/>
      <c r="V924" s="155"/>
      <c r="W924" s="155"/>
      <c r="X924" s="155"/>
    </row>
    <row r="925" spans="1:24" ht="12.75" customHeight="1" x14ac:dyDescent="0.15">
      <c r="A925" s="146"/>
      <c r="B925" s="90"/>
      <c r="C925" s="150"/>
      <c r="D925" s="82"/>
      <c r="E925" s="82"/>
      <c r="F925" s="82"/>
      <c r="G925" s="155"/>
      <c r="H925" s="155"/>
      <c r="I925" s="155"/>
      <c r="J925" s="155"/>
      <c r="K925" s="155"/>
      <c r="L925" s="155"/>
      <c r="M925" s="155"/>
      <c r="N925" s="155"/>
      <c r="O925" s="155"/>
      <c r="P925" s="155"/>
      <c r="Q925" s="155"/>
      <c r="R925" s="155"/>
      <c r="S925" s="155"/>
      <c r="T925" s="155"/>
      <c r="U925" s="155"/>
      <c r="V925" s="155"/>
      <c r="W925" s="155"/>
      <c r="X925" s="155"/>
    </row>
    <row r="926" spans="1:24" ht="12.75" customHeight="1" x14ac:dyDescent="0.15">
      <c r="A926" s="146"/>
      <c r="B926" s="90"/>
      <c r="C926" s="150"/>
      <c r="D926" s="82"/>
      <c r="E926" s="82"/>
      <c r="F926" s="82"/>
      <c r="G926" s="155"/>
      <c r="H926" s="155"/>
      <c r="I926" s="155"/>
      <c r="J926" s="155"/>
      <c r="K926" s="155"/>
      <c r="L926" s="155"/>
      <c r="M926" s="155"/>
      <c r="N926" s="155"/>
      <c r="O926" s="155"/>
      <c r="P926" s="155"/>
      <c r="Q926" s="155"/>
      <c r="R926" s="155"/>
      <c r="S926" s="155"/>
      <c r="T926" s="155"/>
      <c r="U926" s="155"/>
      <c r="V926" s="155"/>
      <c r="W926" s="155"/>
      <c r="X926" s="155"/>
    </row>
    <row r="927" spans="1:24" ht="12.75" customHeight="1" x14ac:dyDescent="0.15">
      <c r="A927" s="146"/>
      <c r="B927" s="90"/>
      <c r="C927" s="150"/>
      <c r="D927" s="82"/>
      <c r="E927" s="82"/>
      <c r="F927" s="82"/>
      <c r="G927" s="155"/>
      <c r="H927" s="155"/>
      <c r="I927" s="155"/>
      <c r="J927" s="155"/>
      <c r="K927" s="155"/>
      <c r="L927" s="155"/>
      <c r="M927" s="155"/>
      <c r="N927" s="155"/>
      <c r="O927" s="155"/>
      <c r="P927" s="155"/>
      <c r="Q927" s="155"/>
      <c r="R927" s="155"/>
      <c r="S927" s="155"/>
      <c r="T927" s="155"/>
      <c r="U927" s="155"/>
      <c r="V927" s="155"/>
      <c r="W927" s="155"/>
      <c r="X927" s="155"/>
    </row>
    <row r="928" spans="1:24" ht="12.75" customHeight="1" x14ac:dyDescent="0.15">
      <c r="A928" s="146"/>
      <c r="B928" s="90"/>
      <c r="C928" s="150"/>
      <c r="D928" s="82"/>
      <c r="E928" s="82"/>
      <c r="F928" s="82"/>
      <c r="G928" s="155"/>
      <c r="H928" s="155"/>
      <c r="I928" s="155"/>
      <c r="J928" s="155"/>
      <c r="K928" s="155"/>
      <c r="L928" s="155"/>
      <c r="M928" s="155"/>
      <c r="N928" s="155"/>
      <c r="O928" s="155"/>
      <c r="P928" s="155"/>
      <c r="Q928" s="155"/>
      <c r="R928" s="155"/>
      <c r="S928" s="155"/>
      <c r="T928" s="155"/>
      <c r="U928" s="155"/>
      <c r="V928" s="155"/>
      <c r="W928" s="155"/>
      <c r="X928" s="155"/>
    </row>
    <row r="929" spans="1:24" ht="12.75" customHeight="1" x14ac:dyDescent="0.15">
      <c r="A929" s="146"/>
      <c r="B929" s="90"/>
      <c r="C929" s="150"/>
      <c r="D929" s="82"/>
      <c r="E929" s="82"/>
      <c r="F929" s="82"/>
      <c r="G929" s="155"/>
      <c r="H929" s="155"/>
      <c r="I929" s="155"/>
      <c r="J929" s="155"/>
      <c r="K929" s="155"/>
      <c r="L929" s="155"/>
      <c r="M929" s="155"/>
      <c r="N929" s="155"/>
      <c r="O929" s="155"/>
      <c r="P929" s="155"/>
      <c r="Q929" s="155"/>
      <c r="R929" s="155"/>
      <c r="S929" s="155"/>
      <c r="T929" s="155"/>
      <c r="U929" s="155"/>
      <c r="V929" s="155"/>
      <c r="W929" s="155"/>
      <c r="X929" s="155"/>
    </row>
    <row r="930" spans="1:24" ht="12.75" customHeight="1" x14ac:dyDescent="0.15">
      <c r="A930" s="146"/>
      <c r="B930" s="90"/>
      <c r="C930" s="150"/>
      <c r="D930" s="82"/>
      <c r="E930" s="82"/>
      <c r="F930" s="82"/>
      <c r="G930" s="155"/>
      <c r="H930" s="155"/>
      <c r="I930" s="155"/>
      <c r="J930" s="155"/>
      <c r="K930" s="155"/>
      <c r="L930" s="155"/>
      <c r="M930" s="155"/>
      <c r="N930" s="155"/>
      <c r="O930" s="155"/>
      <c r="P930" s="155"/>
      <c r="Q930" s="155"/>
      <c r="R930" s="155"/>
      <c r="S930" s="155"/>
      <c r="T930" s="155"/>
      <c r="U930" s="155"/>
      <c r="V930" s="155"/>
      <c r="W930" s="155"/>
      <c r="X930" s="155"/>
    </row>
    <row r="931" spans="1:24" ht="12.75" customHeight="1" x14ac:dyDescent="0.15">
      <c r="A931" s="146"/>
      <c r="B931" s="90"/>
      <c r="C931" s="150"/>
      <c r="D931" s="82"/>
      <c r="E931" s="82"/>
      <c r="F931" s="82"/>
      <c r="G931" s="155"/>
      <c r="H931" s="155"/>
      <c r="I931" s="155"/>
      <c r="J931" s="155"/>
      <c r="K931" s="155"/>
      <c r="L931" s="155"/>
      <c r="M931" s="155"/>
      <c r="N931" s="155"/>
      <c r="O931" s="155"/>
      <c r="P931" s="155"/>
      <c r="Q931" s="155"/>
      <c r="R931" s="155"/>
      <c r="S931" s="155"/>
      <c r="T931" s="155"/>
      <c r="U931" s="155"/>
      <c r="V931" s="155"/>
      <c r="W931" s="155"/>
      <c r="X931" s="155"/>
    </row>
    <row r="932" spans="1:24" ht="12.75" customHeight="1" x14ac:dyDescent="0.15">
      <c r="A932" s="146"/>
      <c r="B932" s="90"/>
      <c r="C932" s="150"/>
      <c r="D932" s="82"/>
      <c r="E932" s="82"/>
      <c r="F932" s="82"/>
      <c r="G932" s="155"/>
      <c r="H932" s="155"/>
      <c r="I932" s="155"/>
      <c r="J932" s="155"/>
      <c r="K932" s="155"/>
      <c r="L932" s="155"/>
      <c r="M932" s="155"/>
      <c r="N932" s="155"/>
      <c r="O932" s="155"/>
      <c r="P932" s="155"/>
      <c r="Q932" s="155"/>
      <c r="R932" s="155"/>
      <c r="S932" s="155"/>
      <c r="T932" s="155"/>
      <c r="U932" s="155"/>
      <c r="V932" s="155"/>
      <c r="W932" s="155"/>
      <c r="X932" s="155"/>
    </row>
    <row r="933" spans="1:24" ht="12.75" customHeight="1" x14ac:dyDescent="0.15">
      <c r="A933" s="146"/>
      <c r="B933" s="90"/>
      <c r="C933" s="150"/>
      <c r="D933" s="82"/>
      <c r="E933" s="82"/>
      <c r="F933" s="82"/>
      <c r="G933" s="155"/>
      <c r="H933" s="155"/>
      <c r="I933" s="155"/>
      <c r="J933" s="155"/>
      <c r="K933" s="155"/>
      <c r="L933" s="155"/>
      <c r="M933" s="155"/>
      <c r="N933" s="155"/>
      <c r="O933" s="155"/>
      <c r="P933" s="155"/>
      <c r="Q933" s="155"/>
      <c r="R933" s="155"/>
      <c r="S933" s="155"/>
      <c r="T933" s="155"/>
      <c r="U933" s="155"/>
      <c r="V933" s="155"/>
      <c r="W933" s="155"/>
      <c r="X933" s="155"/>
    </row>
    <row r="934" spans="1:24" ht="12.75" customHeight="1" x14ac:dyDescent="0.15">
      <c r="A934" s="146"/>
      <c r="B934" s="90"/>
      <c r="C934" s="150"/>
      <c r="D934" s="82"/>
      <c r="E934" s="82"/>
      <c r="F934" s="82"/>
      <c r="G934" s="155"/>
      <c r="H934" s="155"/>
      <c r="I934" s="155"/>
      <c r="J934" s="155"/>
      <c r="K934" s="155"/>
      <c r="L934" s="155"/>
      <c r="M934" s="155"/>
      <c r="N934" s="155"/>
      <c r="O934" s="155"/>
      <c r="P934" s="155"/>
      <c r="Q934" s="155"/>
      <c r="R934" s="155"/>
      <c r="S934" s="155"/>
      <c r="T934" s="155"/>
      <c r="U934" s="155"/>
      <c r="V934" s="155"/>
      <c r="W934" s="155"/>
      <c r="X934" s="155"/>
    </row>
    <row r="935" spans="1:24" ht="12.75" customHeight="1" x14ac:dyDescent="0.15">
      <c r="A935" s="146"/>
      <c r="B935" s="90"/>
      <c r="C935" s="150"/>
      <c r="D935" s="82"/>
      <c r="E935" s="82"/>
      <c r="F935" s="82"/>
      <c r="G935" s="155"/>
      <c r="H935" s="155"/>
      <c r="I935" s="155"/>
      <c r="J935" s="155"/>
      <c r="K935" s="155"/>
      <c r="L935" s="155"/>
      <c r="M935" s="155"/>
      <c r="N935" s="155"/>
      <c r="O935" s="155"/>
      <c r="P935" s="155"/>
      <c r="Q935" s="155"/>
      <c r="R935" s="155"/>
      <c r="S935" s="155"/>
      <c r="T935" s="155"/>
      <c r="U935" s="155"/>
      <c r="V935" s="155"/>
      <c r="W935" s="155"/>
      <c r="X935" s="155"/>
    </row>
    <row r="936" spans="1:24" ht="12.75" customHeight="1" x14ac:dyDescent="0.15">
      <c r="A936" s="146"/>
      <c r="B936" s="90"/>
      <c r="C936" s="150"/>
      <c r="D936" s="82"/>
      <c r="E936" s="82"/>
      <c r="F936" s="82"/>
      <c r="G936" s="155"/>
      <c r="H936" s="155"/>
      <c r="I936" s="155"/>
      <c r="J936" s="155"/>
      <c r="K936" s="155"/>
      <c r="L936" s="155"/>
      <c r="M936" s="155"/>
      <c r="N936" s="155"/>
      <c r="O936" s="155"/>
      <c r="P936" s="155"/>
      <c r="Q936" s="155"/>
      <c r="R936" s="155"/>
      <c r="S936" s="155"/>
      <c r="T936" s="155"/>
      <c r="U936" s="155"/>
      <c r="V936" s="155"/>
      <c r="W936" s="155"/>
      <c r="X936" s="155"/>
    </row>
    <row r="937" spans="1:24" ht="12.75" customHeight="1" x14ac:dyDescent="0.15">
      <c r="A937" s="146"/>
      <c r="B937" s="90"/>
      <c r="C937" s="150"/>
      <c r="D937" s="82"/>
      <c r="E937" s="82"/>
      <c r="F937" s="82"/>
      <c r="G937" s="155"/>
      <c r="H937" s="155"/>
      <c r="I937" s="155"/>
      <c r="J937" s="155"/>
      <c r="K937" s="155"/>
      <c r="L937" s="155"/>
      <c r="M937" s="155"/>
      <c r="N937" s="155"/>
      <c r="O937" s="155"/>
      <c r="P937" s="155"/>
      <c r="Q937" s="155"/>
      <c r="R937" s="155"/>
      <c r="S937" s="155"/>
      <c r="T937" s="155"/>
      <c r="U937" s="155"/>
      <c r="V937" s="155"/>
      <c r="W937" s="155"/>
      <c r="X937" s="155"/>
    </row>
    <row r="938" spans="1:24" ht="12.75" customHeight="1" x14ac:dyDescent="0.15">
      <c r="A938" s="146"/>
      <c r="B938" s="90"/>
      <c r="C938" s="150"/>
      <c r="D938" s="82"/>
      <c r="E938" s="82"/>
      <c r="F938" s="82"/>
      <c r="G938" s="155"/>
      <c r="H938" s="155"/>
      <c r="I938" s="155"/>
      <c r="J938" s="155"/>
      <c r="K938" s="155"/>
      <c r="L938" s="155"/>
      <c r="M938" s="155"/>
      <c r="N938" s="155"/>
      <c r="O938" s="155"/>
      <c r="P938" s="155"/>
      <c r="Q938" s="155"/>
      <c r="R938" s="155"/>
      <c r="S938" s="155"/>
      <c r="T938" s="155"/>
      <c r="U938" s="155"/>
      <c r="V938" s="155"/>
      <c r="W938" s="155"/>
      <c r="X938" s="155"/>
    </row>
    <row r="939" spans="1:24" ht="12.75" customHeight="1" x14ac:dyDescent="0.15">
      <c r="A939" s="146"/>
      <c r="B939" s="90"/>
      <c r="C939" s="150"/>
      <c r="D939" s="82"/>
      <c r="E939" s="82"/>
      <c r="F939" s="82"/>
      <c r="G939" s="155"/>
      <c r="H939" s="155"/>
      <c r="I939" s="155"/>
      <c r="J939" s="155"/>
      <c r="K939" s="155"/>
      <c r="L939" s="155"/>
      <c r="M939" s="155"/>
      <c r="N939" s="155"/>
      <c r="O939" s="155"/>
      <c r="P939" s="155"/>
      <c r="Q939" s="155"/>
      <c r="R939" s="155"/>
      <c r="S939" s="155"/>
      <c r="T939" s="155"/>
      <c r="U939" s="155"/>
      <c r="V939" s="155"/>
      <c r="W939" s="155"/>
      <c r="X939" s="155"/>
    </row>
    <row r="940" spans="1:24" ht="12.75" customHeight="1" x14ac:dyDescent="0.15">
      <c r="A940" s="146"/>
      <c r="B940" s="90"/>
      <c r="C940" s="150"/>
      <c r="D940" s="82"/>
      <c r="E940" s="82"/>
      <c r="F940" s="82"/>
      <c r="G940" s="155"/>
      <c r="H940" s="155"/>
      <c r="I940" s="155"/>
      <c r="J940" s="155"/>
      <c r="K940" s="155"/>
      <c r="L940" s="155"/>
      <c r="M940" s="155"/>
      <c r="N940" s="155"/>
      <c r="O940" s="155"/>
      <c r="P940" s="155"/>
      <c r="Q940" s="155"/>
      <c r="R940" s="155"/>
      <c r="S940" s="155"/>
      <c r="T940" s="155"/>
      <c r="U940" s="155"/>
      <c r="V940" s="155"/>
      <c r="W940" s="155"/>
      <c r="X940" s="155"/>
    </row>
    <row r="941" spans="1:24" ht="12.75" customHeight="1" x14ac:dyDescent="0.15">
      <c r="A941" s="146"/>
      <c r="B941" s="90"/>
      <c r="C941" s="150"/>
      <c r="D941" s="82"/>
      <c r="E941" s="82"/>
      <c r="F941" s="82"/>
      <c r="G941" s="155"/>
      <c r="H941" s="155"/>
      <c r="I941" s="155"/>
      <c r="J941" s="155"/>
      <c r="K941" s="155"/>
      <c r="L941" s="155"/>
      <c r="M941" s="155"/>
      <c r="N941" s="155"/>
      <c r="O941" s="155"/>
      <c r="P941" s="155"/>
      <c r="Q941" s="155"/>
      <c r="R941" s="155"/>
      <c r="S941" s="155"/>
      <c r="T941" s="155"/>
      <c r="U941" s="155"/>
      <c r="V941" s="155"/>
      <c r="W941" s="155"/>
      <c r="X941" s="155"/>
    </row>
    <row r="942" spans="1:24" ht="12.75" customHeight="1" x14ac:dyDescent="0.15">
      <c r="A942" s="146"/>
      <c r="B942" s="90"/>
      <c r="C942" s="150"/>
      <c r="D942" s="82"/>
      <c r="E942" s="82"/>
      <c r="F942" s="82"/>
      <c r="G942" s="155"/>
      <c r="H942" s="155"/>
      <c r="I942" s="155"/>
      <c r="J942" s="155"/>
      <c r="K942" s="155"/>
      <c r="L942" s="155"/>
      <c r="M942" s="155"/>
      <c r="N942" s="155"/>
      <c r="O942" s="155"/>
      <c r="P942" s="155"/>
      <c r="Q942" s="155"/>
      <c r="R942" s="155"/>
      <c r="S942" s="155"/>
      <c r="T942" s="155"/>
      <c r="U942" s="155"/>
      <c r="V942" s="155"/>
      <c r="W942" s="155"/>
      <c r="X942" s="155"/>
    </row>
    <row r="943" spans="1:24" ht="12.75" customHeight="1" x14ac:dyDescent="0.15">
      <c r="A943" s="146"/>
      <c r="B943" s="90"/>
      <c r="C943" s="150"/>
      <c r="D943" s="82"/>
      <c r="E943" s="82"/>
      <c r="F943" s="82"/>
      <c r="G943" s="155"/>
      <c r="H943" s="155"/>
      <c r="I943" s="155"/>
      <c r="J943" s="155"/>
      <c r="K943" s="155"/>
      <c r="L943" s="155"/>
      <c r="M943" s="155"/>
      <c r="N943" s="155"/>
      <c r="O943" s="155"/>
      <c r="P943" s="155"/>
      <c r="Q943" s="155"/>
      <c r="R943" s="155"/>
      <c r="S943" s="155"/>
      <c r="T943" s="155"/>
      <c r="U943" s="155"/>
      <c r="V943" s="155"/>
      <c r="W943" s="155"/>
      <c r="X943" s="155"/>
    </row>
    <row r="944" spans="1:24" ht="12.75" customHeight="1" x14ac:dyDescent="0.15">
      <c r="A944" s="146"/>
      <c r="B944" s="90"/>
      <c r="C944" s="150"/>
      <c r="D944" s="82"/>
      <c r="E944" s="82"/>
      <c r="F944" s="82"/>
      <c r="G944" s="155"/>
      <c r="H944" s="155"/>
      <c r="I944" s="155"/>
      <c r="J944" s="155"/>
      <c r="K944" s="155"/>
      <c r="L944" s="155"/>
      <c r="M944" s="155"/>
      <c r="N944" s="155"/>
      <c r="O944" s="155"/>
      <c r="P944" s="155"/>
      <c r="Q944" s="155"/>
      <c r="R944" s="155"/>
      <c r="S944" s="155"/>
      <c r="T944" s="155"/>
      <c r="U944" s="155"/>
      <c r="V944" s="155"/>
      <c r="W944" s="155"/>
      <c r="X944" s="155"/>
    </row>
    <row r="945" spans="1:24" ht="12.75" customHeight="1" x14ac:dyDescent="0.15">
      <c r="A945" s="146"/>
      <c r="B945" s="90"/>
      <c r="C945" s="150"/>
      <c r="D945" s="82"/>
      <c r="E945" s="82"/>
      <c r="F945" s="82"/>
      <c r="G945" s="155"/>
      <c r="H945" s="155"/>
      <c r="I945" s="155"/>
      <c r="J945" s="155"/>
      <c r="K945" s="155"/>
      <c r="L945" s="155"/>
      <c r="M945" s="155"/>
      <c r="N945" s="155"/>
      <c r="O945" s="155"/>
      <c r="P945" s="155"/>
      <c r="Q945" s="155"/>
      <c r="R945" s="155"/>
      <c r="S945" s="155"/>
      <c r="T945" s="155"/>
      <c r="U945" s="155"/>
      <c r="V945" s="155"/>
      <c r="W945" s="155"/>
      <c r="X945" s="155"/>
    </row>
    <row r="946" spans="1:24" ht="12.75" customHeight="1" x14ac:dyDescent="0.15">
      <c r="A946" s="146"/>
      <c r="B946" s="90"/>
      <c r="C946" s="150"/>
      <c r="D946" s="82"/>
      <c r="E946" s="82"/>
      <c r="F946" s="82"/>
      <c r="G946" s="155"/>
      <c r="H946" s="155"/>
      <c r="I946" s="155"/>
      <c r="J946" s="155"/>
      <c r="K946" s="155"/>
      <c r="L946" s="155"/>
      <c r="M946" s="155"/>
      <c r="N946" s="155"/>
      <c r="O946" s="155"/>
      <c r="P946" s="155"/>
      <c r="Q946" s="155"/>
      <c r="R946" s="155"/>
      <c r="S946" s="155"/>
      <c r="T946" s="155"/>
      <c r="U946" s="155"/>
      <c r="V946" s="155"/>
      <c r="W946" s="155"/>
      <c r="X946" s="155"/>
    </row>
    <row r="947" spans="1:24" ht="12.75" customHeight="1" x14ac:dyDescent="0.15">
      <c r="A947" s="146"/>
      <c r="B947" s="90"/>
      <c r="C947" s="150"/>
      <c r="D947" s="82"/>
      <c r="E947" s="82"/>
      <c r="F947" s="82"/>
      <c r="G947" s="155"/>
      <c r="H947" s="155"/>
      <c r="I947" s="155"/>
      <c r="J947" s="155"/>
      <c r="K947" s="155"/>
      <c r="L947" s="155"/>
      <c r="M947" s="155"/>
      <c r="N947" s="155"/>
      <c r="O947" s="155"/>
      <c r="P947" s="155"/>
      <c r="Q947" s="155"/>
      <c r="R947" s="155"/>
      <c r="S947" s="155"/>
      <c r="T947" s="155"/>
      <c r="U947" s="155"/>
      <c r="V947" s="155"/>
      <c r="W947" s="155"/>
      <c r="X947" s="155"/>
    </row>
    <row r="948" spans="1:24" ht="12.75" customHeight="1" x14ac:dyDescent="0.15">
      <c r="A948" s="146"/>
      <c r="B948" s="90"/>
      <c r="C948" s="150"/>
      <c r="D948" s="82"/>
      <c r="E948" s="82"/>
      <c r="F948" s="82"/>
      <c r="G948" s="155"/>
      <c r="H948" s="155"/>
      <c r="I948" s="155"/>
      <c r="J948" s="155"/>
      <c r="K948" s="155"/>
      <c r="L948" s="155"/>
      <c r="M948" s="155"/>
      <c r="N948" s="155"/>
      <c r="O948" s="155"/>
      <c r="P948" s="155"/>
      <c r="Q948" s="155"/>
      <c r="R948" s="155"/>
      <c r="S948" s="155"/>
      <c r="T948" s="155"/>
      <c r="U948" s="155"/>
      <c r="V948" s="155"/>
      <c r="W948" s="155"/>
      <c r="X948" s="155"/>
    </row>
    <row r="949" spans="1:24" ht="12.75" customHeight="1" x14ac:dyDescent="0.15">
      <c r="A949" s="146"/>
      <c r="B949" s="90"/>
      <c r="C949" s="150"/>
      <c r="D949" s="82"/>
      <c r="E949" s="82"/>
      <c r="F949" s="82"/>
      <c r="G949" s="155"/>
      <c r="H949" s="155"/>
      <c r="I949" s="155"/>
      <c r="J949" s="155"/>
      <c r="K949" s="155"/>
      <c r="L949" s="155"/>
      <c r="M949" s="155"/>
      <c r="N949" s="155"/>
      <c r="O949" s="155"/>
      <c r="P949" s="155"/>
      <c r="Q949" s="155"/>
      <c r="R949" s="155"/>
      <c r="S949" s="155"/>
      <c r="T949" s="155"/>
      <c r="U949" s="155"/>
      <c r="V949" s="155"/>
      <c r="W949" s="155"/>
      <c r="X949" s="155"/>
    </row>
    <row r="950" spans="1:24" ht="12.75" customHeight="1" x14ac:dyDescent="0.15">
      <c r="A950" s="146"/>
      <c r="B950" s="90"/>
      <c r="C950" s="150"/>
      <c r="D950" s="82"/>
      <c r="E950" s="82"/>
      <c r="F950" s="82"/>
      <c r="G950" s="155"/>
      <c r="H950" s="155"/>
      <c r="I950" s="155"/>
      <c r="J950" s="155"/>
      <c r="K950" s="155"/>
      <c r="L950" s="155"/>
      <c r="M950" s="155"/>
      <c r="N950" s="155"/>
      <c r="O950" s="155"/>
      <c r="P950" s="155"/>
      <c r="Q950" s="155"/>
      <c r="R950" s="155"/>
      <c r="S950" s="155"/>
      <c r="T950" s="155"/>
      <c r="U950" s="155"/>
      <c r="V950" s="155"/>
      <c r="W950" s="155"/>
      <c r="X950" s="155"/>
    </row>
    <row r="951" spans="1:24" ht="12.75" customHeight="1" x14ac:dyDescent="0.15">
      <c r="A951" s="146"/>
      <c r="B951" s="90"/>
      <c r="C951" s="150"/>
      <c r="D951" s="82"/>
      <c r="E951" s="82"/>
      <c r="F951" s="82"/>
      <c r="G951" s="155"/>
      <c r="H951" s="155"/>
      <c r="I951" s="155"/>
      <c r="J951" s="155"/>
      <c r="K951" s="155"/>
      <c r="L951" s="155"/>
      <c r="M951" s="155"/>
      <c r="N951" s="155"/>
      <c r="O951" s="155"/>
      <c r="P951" s="155"/>
      <c r="Q951" s="155"/>
      <c r="R951" s="155"/>
      <c r="S951" s="155"/>
      <c r="T951" s="155"/>
      <c r="U951" s="155"/>
      <c r="V951" s="155"/>
      <c r="W951" s="155"/>
      <c r="X951" s="155"/>
    </row>
    <row r="952" spans="1:24" ht="12.75" customHeight="1" x14ac:dyDescent="0.15">
      <c r="A952" s="146"/>
      <c r="B952" s="90"/>
      <c r="C952" s="150"/>
      <c r="D952" s="82"/>
      <c r="E952" s="82"/>
      <c r="F952" s="82"/>
      <c r="G952" s="155"/>
      <c r="H952" s="155"/>
      <c r="I952" s="155"/>
      <c r="J952" s="155"/>
      <c r="K952" s="155"/>
      <c r="L952" s="155"/>
      <c r="M952" s="155"/>
      <c r="N952" s="155"/>
      <c r="O952" s="155"/>
      <c r="P952" s="155"/>
      <c r="Q952" s="155"/>
      <c r="R952" s="155"/>
      <c r="S952" s="155"/>
      <c r="T952" s="155"/>
      <c r="U952" s="155"/>
      <c r="V952" s="155"/>
      <c r="W952" s="155"/>
      <c r="X952" s="155"/>
    </row>
    <row r="953" spans="1:24" ht="12.75" customHeight="1" x14ac:dyDescent="0.15">
      <c r="A953" s="146"/>
      <c r="B953" s="90"/>
      <c r="C953" s="150"/>
      <c r="D953" s="82"/>
      <c r="E953" s="82"/>
      <c r="F953" s="82"/>
      <c r="G953" s="155"/>
      <c r="H953" s="155"/>
      <c r="I953" s="155"/>
      <c r="J953" s="155"/>
      <c r="K953" s="155"/>
      <c r="L953" s="155"/>
      <c r="M953" s="155"/>
      <c r="N953" s="155"/>
      <c r="O953" s="155"/>
      <c r="P953" s="155"/>
      <c r="Q953" s="155"/>
      <c r="R953" s="155"/>
      <c r="S953" s="155"/>
      <c r="T953" s="155"/>
      <c r="U953" s="155"/>
      <c r="V953" s="155"/>
      <c r="W953" s="155"/>
      <c r="X953" s="155"/>
    </row>
    <row r="954" spans="1:24" ht="12.75" customHeight="1" x14ac:dyDescent="0.15">
      <c r="A954" s="146"/>
      <c r="B954" s="90"/>
      <c r="C954" s="150"/>
      <c r="D954" s="82"/>
      <c r="E954" s="82"/>
      <c r="F954" s="82"/>
      <c r="G954" s="155"/>
      <c r="H954" s="155"/>
      <c r="I954" s="155"/>
      <c r="J954" s="155"/>
      <c r="K954" s="155"/>
      <c r="L954" s="155"/>
      <c r="M954" s="155"/>
      <c r="N954" s="155"/>
      <c r="O954" s="155"/>
      <c r="P954" s="155"/>
      <c r="Q954" s="155"/>
      <c r="R954" s="155"/>
      <c r="S954" s="155"/>
      <c r="T954" s="155"/>
      <c r="U954" s="155"/>
      <c r="V954" s="155"/>
      <c r="W954" s="155"/>
      <c r="X954" s="155"/>
    </row>
    <row r="955" spans="1:24" ht="12.75" customHeight="1" x14ac:dyDescent="0.15">
      <c r="A955" s="146"/>
      <c r="B955" s="90"/>
      <c r="C955" s="150"/>
      <c r="D955" s="82"/>
      <c r="E955" s="82"/>
      <c r="F955" s="82"/>
      <c r="G955" s="155"/>
      <c r="H955" s="155"/>
      <c r="I955" s="155"/>
      <c r="J955" s="155"/>
      <c r="K955" s="155"/>
      <c r="L955" s="155"/>
      <c r="M955" s="155"/>
      <c r="N955" s="155"/>
      <c r="O955" s="155"/>
      <c r="P955" s="155"/>
      <c r="Q955" s="155"/>
      <c r="R955" s="155"/>
      <c r="S955" s="155"/>
      <c r="T955" s="155"/>
      <c r="U955" s="155"/>
      <c r="V955" s="155"/>
      <c r="W955" s="155"/>
      <c r="X955" s="155"/>
    </row>
    <row r="956" spans="1:24" ht="12.75" customHeight="1" x14ac:dyDescent="0.15">
      <c r="A956" s="146"/>
      <c r="B956" s="90"/>
      <c r="C956" s="150"/>
      <c r="D956" s="82"/>
      <c r="E956" s="82"/>
      <c r="F956" s="82"/>
      <c r="G956" s="155"/>
      <c r="H956" s="155"/>
      <c r="I956" s="155"/>
      <c r="J956" s="155"/>
      <c r="K956" s="155"/>
      <c r="L956" s="155"/>
      <c r="M956" s="155"/>
      <c r="N956" s="155"/>
      <c r="O956" s="155"/>
      <c r="P956" s="155"/>
      <c r="Q956" s="155"/>
      <c r="R956" s="155"/>
      <c r="S956" s="155"/>
      <c r="T956" s="155"/>
      <c r="U956" s="155"/>
      <c r="V956" s="155"/>
      <c r="W956" s="155"/>
      <c r="X956" s="155"/>
    </row>
    <row r="957" spans="1:24" ht="12.75" customHeight="1" x14ac:dyDescent="0.15">
      <c r="A957" s="146"/>
      <c r="B957" s="90"/>
      <c r="C957" s="150"/>
      <c r="D957" s="82"/>
      <c r="E957" s="82"/>
      <c r="F957" s="82"/>
      <c r="G957" s="155"/>
      <c r="H957" s="155"/>
      <c r="I957" s="155"/>
      <c r="J957" s="155"/>
      <c r="K957" s="155"/>
      <c r="L957" s="155"/>
      <c r="M957" s="155"/>
      <c r="N957" s="155"/>
      <c r="O957" s="155"/>
      <c r="P957" s="155"/>
      <c r="Q957" s="155"/>
      <c r="R957" s="155"/>
      <c r="S957" s="155"/>
      <c r="T957" s="155"/>
      <c r="U957" s="155"/>
      <c r="V957" s="155"/>
      <c r="W957" s="155"/>
      <c r="X957" s="155"/>
    </row>
    <row r="958" spans="1:24" ht="12.75" customHeight="1" x14ac:dyDescent="0.15">
      <c r="A958" s="146"/>
      <c r="B958" s="90"/>
      <c r="C958" s="150"/>
      <c r="D958" s="82"/>
      <c r="E958" s="82"/>
      <c r="F958" s="82"/>
      <c r="G958" s="155"/>
      <c r="H958" s="155"/>
      <c r="I958" s="155"/>
      <c r="J958" s="155"/>
      <c r="K958" s="155"/>
      <c r="L958" s="155"/>
      <c r="M958" s="155"/>
      <c r="N958" s="155"/>
      <c r="O958" s="155"/>
      <c r="P958" s="155"/>
      <c r="Q958" s="155"/>
      <c r="R958" s="155"/>
      <c r="S958" s="155"/>
      <c r="T958" s="155"/>
      <c r="U958" s="155"/>
      <c r="V958" s="155"/>
      <c r="W958" s="155"/>
      <c r="X958" s="155"/>
    </row>
    <row r="959" spans="1:24" ht="12.75" customHeight="1" x14ac:dyDescent="0.15">
      <c r="A959" s="146"/>
      <c r="B959" s="90"/>
      <c r="C959" s="150"/>
      <c r="D959" s="82"/>
      <c r="E959" s="82"/>
      <c r="F959" s="82"/>
      <c r="G959" s="155"/>
      <c r="H959" s="155"/>
      <c r="I959" s="155"/>
      <c r="J959" s="155"/>
      <c r="K959" s="155"/>
      <c r="L959" s="155"/>
      <c r="M959" s="155"/>
      <c r="N959" s="155"/>
      <c r="O959" s="155"/>
      <c r="P959" s="155"/>
      <c r="Q959" s="155"/>
      <c r="R959" s="155"/>
      <c r="S959" s="155"/>
      <c r="T959" s="155"/>
      <c r="U959" s="155"/>
      <c r="V959" s="155"/>
      <c r="W959" s="155"/>
      <c r="X959" s="155"/>
    </row>
    <row r="960" spans="1:24" ht="12.75" customHeight="1" x14ac:dyDescent="0.15">
      <c r="A960" s="146"/>
      <c r="B960" s="90"/>
      <c r="C960" s="150"/>
      <c r="D960" s="82"/>
      <c r="E960" s="82"/>
      <c r="F960" s="82"/>
      <c r="G960" s="155"/>
      <c r="H960" s="155"/>
      <c r="I960" s="155"/>
      <c r="J960" s="155"/>
      <c r="K960" s="155"/>
      <c r="L960" s="155"/>
      <c r="M960" s="155"/>
      <c r="N960" s="155"/>
      <c r="O960" s="155"/>
      <c r="P960" s="155"/>
      <c r="Q960" s="155"/>
      <c r="R960" s="155"/>
      <c r="S960" s="155"/>
      <c r="T960" s="155"/>
      <c r="U960" s="155"/>
      <c r="V960" s="155"/>
      <c r="W960" s="155"/>
      <c r="X960" s="155"/>
    </row>
    <row r="961" spans="1:24" ht="12.75" customHeight="1" x14ac:dyDescent="0.15">
      <c r="A961" s="146"/>
      <c r="B961" s="90"/>
      <c r="C961" s="150"/>
      <c r="D961" s="82"/>
      <c r="E961" s="82"/>
      <c r="F961" s="82"/>
      <c r="G961" s="155"/>
      <c r="H961" s="155"/>
      <c r="I961" s="155"/>
      <c r="J961" s="155"/>
      <c r="K961" s="155"/>
      <c r="L961" s="155"/>
      <c r="M961" s="155"/>
      <c r="N961" s="155"/>
      <c r="O961" s="155"/>
      <c r="P961" s="155"/>
      <c r="Q961" s="155"/>
      <c r="R961" s="155"/>
      <c r="S961" s="155"/>
      <c r="T961" s="155"/>
      <c r="U961" s="155"/>
      <c r="V961" s="155"/>
      <c r="W961" s="155"/>
      <c r="X961" s="155"/>
    </row>
    <row r="962" spans="1:24" ht="12.75" customHeight="1" x14ac:dyDescent="0.15">
      <c r="A962" s="146"/>
      <c r="B962" s="90"/>
      <c r="C962" s="150"/>
      <c r="D962" s="82"/>
      <c r="E962" s="82"/>
      <c r="F962" s="82"/>
      <c r="G962" s="155"/>
      <c r="H962" s="155"/>
      <c r="I962" s="155"/>
      <c r="J962" s="155"/>
      <c r="K962" s="155"/>
      <c r="L962" s="155"/>
      <c r="M962" s="155"/>
      <c r="N962" s="155"/>
      <c r="O962" s="155"/>
      <c r="P962" s="155"/>
      <c r="Q962" s="155"/>
      <c r="R962" s="155"/>
      <c r="S962" s="155"/>
      <c r="T962" s="155"/>
      <c r="U962" s="155"/>
      <c r="V962" s="155"/>
      <c r="W962" s="155"/>
      <c r="X962" s="155"/>
    </row>
    <row r="963" spans="1:24" ht="12.75" customHeight="1" x14ac:dyDescent="0.15">
      <c r="A963" s="146"/>
      <c r="B963" s="90"/>
      <c r="C963" s="150"/>
      <c r="D963" s="82"/>
      <c r="E963" s="82"/>
      <c r="F963" s="82"/>
      <c r="G963" s="155"/>
      <c r="H963" s="155"/>
      <c r="I963" s="155"/>
      <c r="J963" s="155"/>
      <c r="K963" s="155"/>
      <c r="L963" s="155"/>
      <c r="M963" s="155"/>
      <c r="N963" s="155"/>
      <c r="O963" s="155"/>
      <c r="P963" s="155"/>
      <c r="Q963" s="155"/>
      <c r="R963" s="155"/>
      <c r="S963" s="155"/>
      <c r="T963" s="155"/>
      <c r="U963" s="155"/>
      <c r="V963" s="155"/>
      <c r="W963" s="155"/>
      <c r="X963" s="155"/>
    </row>
    <row r="964" spans="1:24" ht="12.75" customHeight="1" x14ac:dyDescent="0.15">
      <c r="A964" s="146"/>
      <c r="B964" s="90"/>
      <c r="C964" s="150"/>
      <c r="D964" s="82"/>
      <c r="E964" s="82"/>
      <c r="F964" s="82"/>
      <c r="G964" s="155"/>
      <c r="H964" s="155"/>
      <c r="I964" s="155"/>
      <c r="J964" s="155"/>
      <c r="K964" s="155"/>
      <c r="L964" s="155"/>
      <c r="M964" s="155"/>
      <c r="N964" s="155"/>
      <c r="O964" s="155"/>
      <c r="P964" s="155"/>
      <c r="Q964" s="155"/>
      <c r="R964" s="155"/>
      <c r="S964" s="155"/>
      <c r="T964" s="155"/>
      <c r="U964" s="155"/>
      <c r="V964" s="155"/>
      <c r="W964" s="155"/>
      <c r="X964" s="155"/>
    </row>
    <row r="965" spans="1:24" ht="12.75" customHeight="1" x14ac:dyDescent="0.15">
      <c r="A965" s="146"/>
      <c r="B965" s="90"/>
      <c r="C965" s="150"/>
      <c r="D965" s="82"/>
      <c r="E965" s="82"/>
      <c r="F965" s="82"/>
      <c r="G965" s="155"/>
      <c r="H965" s="155"/>
      <c r="I965" s="155"/>
      <c r="J965" s="155"/>
      <c r="K965" s="155"/>
      <c r="L965" s="155"/>
      <c r="M965" s="155"/>
      <c r="N965" s="155"/>
      <c r="O965" s="155"/>
      <c r="P965" s="155"/>
      <c r="Q965" s="155"/>
      <c r="R965" s="155"/>
      <c r="S965" s="155"/>
      <c r="T965" s="155"/>
      <c r="U965" s="155"/>
      <c r="V965" s="155"/>
      <c r="W965" s="155"/>
      <c r="X965" s="155"/>
    </row>
    <row r="966" spans="1:24" ht="12.75" customHeight="1" x14ac:dyDescent="0.15">
      <c r="A966" s="146"/>
      <c r="B966" s="90"/>
      <c r="C966" s="150"/>
      <c r="D966" s="82"/>
      <c r="E966" s="82"/>
      <c r="F966" s="82"/>
      <c r="G966" s="155"/>
      <c r="H966" s="155"/>
      <c r="I966" s="155"/>
      <c r="J966" s="155"/>
      <c r="K966" s="155"/>
      <c r="L966" s="155"/>
      <c r="M966" s="155"/>
      <c r="N966" s="155"/>
      <c r="O966" s="155"/>
      <c r="P966" s="155"/>
      <c r="Q966" s="155"/>
      <c r="R966" s="155"/>
      <c r="S966" s="155"/>
      <c r="T966" s="155"/>
      <c r="U966" s="155"/>
      <c r="V966" s="155"/>
      <c r="W966" s="155"/>
      <c r="X966" s="155"/>
    </row>
    <row r="967" spans="1:24" ht="12.75" customHeight="1" x14ac:dyDescent="0.15">
      <c r="A967" s="146"/>
      <c r="B967" s="90"/>
      <c r="C967" s="150"/>
      <c r="D967" s="82"/>
      <c r="E967" s="82"/>
      <c r="F967" s="82"/>
      <c r="G967" s="155"/>
      <c r="H967" s="155"/>
      <c r="I967" s="155"/>
      <c r="J967" s="155"/>
      <c r="K967" s="155"/>
      <c r="L967" s="155"/>
      <c r="M967" s="155"/>
      <c r="N967" s="155"/>
      <c r="O967" s="155"/>
      <c r="P967" s="155"/>
      <c r="Q967" s="155"/>
      <c r="R967" s="155"/>
      <c r="S967" s="155"/>
      <c r="T967" s="155"/>
      <c r="U967" s="155"/>
      <c r="V967" s="155"/>
      <c r="W967" s="155"/>
      <c r="X967" s="155"/>
    </row>
    <row r="968" spans="1:24" ht="12.75" customHeight="1" x14ac:dyDescent="0.15">
      <c r="A968" s="146"/>
      <c r="B968" s="90"/>
      <c r="C968" s="150"/>
      <c r="D968" s="82"/>
      <c r="E968" s="82"/>
      <c r="F968" s="82"/>
      <c r="G968" s="155"/>
      <c r="H968" s="155"/>
      <c r="I968" s="155"/>
      <c r="J968" s="155"/>
      <c r="K968" s="155"/>
      <c r="L968" s="155"/>
      <c r="M968" s="155"/>
      <c r="N968" s="155"/>
      <c r="O968" s="155"/>
      <c r="P968" s="155"/>
      <c r="Q968" s="155"/>
      <c r="R968" s="155"/>
      <c r="S968" s="155"/>
      <c r="T968" s="155"/>
      <c r="U968" s="155"/>
      <c r="V968" s="155"/>
      <c r="W968" s="155"/>
      <c r="X968" s="155"/>
    </row>
    <row r="969" spans="1:24" ht="12.75" customHeight="1" x14ac:dyDescent="0.15">
      <c r="A969" s="146"/>
      <c r="B969" s="90"/>
      <c r="C969" s="150"/>
      <c r="D969" s="82"/>
      <c r="E969" s="82"/>
      <c r="F969" s="82"/>
      <c r="G969" s="155"/>
      <c r="H969" s="155"/>
      <c r="I969" s="155"/>
      <c r="J969" s="155"/>
      <c r="K969" s="155"/>
      <c r="L969" s="155"/>
      <c r="M969" s="155"/>
      <c r="N969" s="155"/>
      <c r="O969" s="155"/>
      <c r="P969" s="155"/>
      <c r="Q969" s="155"/>
      <c r="R969" s="155"/>
      <c r="S969" s="155"/>
      <c r="T969" s="155"/>
      <c r="U969" s="155"/>
      <c r="V969" s="155"/>
      <c r="W969" s="155"/>
      <c r="X969" s="155"/>
    </row>
    <row r="970" spans="1:24" ht="12.75" customHeight="1" x14ac:dyDescent="0.15">
      <c r="A970" s="146"/>
      <c r="B970" s="90"/>
      <c r="C970" s="150"/>
      <c r="D970" s="82"/>
      <c r="E970" s="82"/>
      <c r="F970" s="82"/>
      <c r="G970" s="155"/>
      <c r="H970" s="155"/>
      <c r="I970" s="155"/>
      <c r="J970" s="155"/>
      <c r="K970" s="155"/>
      <c r="L970" s="155"/>
      <c r="M970" s="155"/>
      <c r="N970" s="155"/>
      <c r="O970" s="155"/>
      <c r="P970" s="155"/>
      <c r="Q970" s="155"/>
      <c r="R970" s="155"/>
      <c r="S970" s="155"/>
      <c r="T970" s="155"/>
      <c r="U970" s="155"/>
      <c r="V970" s="155"/>
      <c r="W970" s="155"/>
      <c r="X970" s="155"/>
    </row>
    <row r="971" spans="1:24" ht="12.75" customHeight="1" x14ac:dyDescent="0.15">
      <c r="A971" s="146"/>
      <c r="B971" s="90"/>
      <c r="C971" s="150"/>
      <c r="D971" s="82"/>
      <c r="E971" s="82"/>
      <c r="F971" s="82"/>
      <c r="G971" s="155"/>
      <c r="H971" s="155"/>
      <c r="I971" s="155"/>
      <c r="J971" s="155"/>
      <c r="K971" s="155"/>
      <c r="L971" s="155"/>
      <c r="M971" s="155"/>
      <c r="N971" s="155"/>
      <c r="O971" s="155"/>
      <c r="P971" s="155"/>
      <c r="Q971" s="155"/>
      <c r="R971" s="155"/>
      <c r="S971" s="155"/>
      <c r="T971" s="155"/>
      <c r="U971" s="155"/>
      <c r="V971" s="155"/>
      <c r="W971" s="155"/>
      <c r="X971" s="155"/>
    </row>
    <row r="972" spans="1:24" ht="12.75" customHeight="1" x14ac:dyDescent="0.15">
      <c r="A972" s="146"/>
      <c r="B972" s="90"/>
      <c r="C972" s="150"/>
      <c r="D972" s="82"/>
      <c r="E972" s="82"/>
      <c r="F972" s="82"/>
      <c r="G972" s="155"/>
      <c r="H972" s="155"/>
      <c r="I972" s="155"/>
      <c r="J972" s="155"/>
      <c r="K972" s="155"/>
      <c r="L972" s="155"/>
      <c r="M972" s="155"/>
      <c r="N972" s="155"/>
      <c r="O972" s="155"/>
      <c r="P972" s="155"/>
      <c r="Q972" s="155"/>
      <c r="R972" s="155"/>
      <c r="S972" s="155"/>
      <c r="T972" s="155"/>
      <c r="U972" s="155"/>
      <c r="V972" s="155"/>
      <c r="W972" s="155"/>
      <c r="X972" s="155"/>
    </row>
    <row r="973" spans="1:24" ht="12.75" customHeight="1" x14ac:dyDescent="0.15">
      <c r="A973" s="146"/>
      <c r="B973" s="90"/>
      <c r="C973" s="150"/>
      <c r="D973" s="82"/>
      <c r="E973" s="82"/>
      <c r="F973" s="82"/>
      <c r="G973" s="155"/>
      <c r="H973" s="155"/>
      <c r="I973" s="155"/>
      <c r="J973" s="155"/>
      <c r="K973" s="155"/>
      <c r="L973" s="155"/>
      <c r="M973" s="155"/>
      <c r="N973" s="155"/>
      <c r="O973" s="155"/>
      <c r="P973" s="155"/>
      <c r="Q973" s="155"/>
      <c r="R973" s="155"/>
      <c r="S973" s="155"/>
      <c r="T973" s="155"/>
      <c r="U973" s="155"/>
      <c r="V973" s="155"/>
      <c r="W973" s="155"/>
      <c r="X973" s="155"/>
    </row>
    <row r="974" spans="1:24" ht="12.75" customHeight="1" x14ac:dyDescent="0.15">
      <c r="A974" s="146"/>
      <c r="B974" s="90"/>
      <c r="C974" s="150"/>
      <c r="D974" s="82"/>
      <c r="E974" s="82"/>
      <c r="F974" s="82"/>
      <c r="G974" s="155"/>
      <c r="H974" s="155"/>
      <c r="I974" s="155"/>
      <c r="J974" s="155"/>
      <c r="K974" s="155"/>
      <c r="L974" s="155"/>
      <c r="M974" s="155"/>
      <c r="N974" s="155"/>
      <c r="O974" s="155"/>
      <c r="P974" s="155"/>
      <c r="Q974" s="155"/>
      <c r="R974" s="155"/>
      <c r="S974" s="155"/>
      <c r="T974" s="155"/>
      <c r="U974" s="155"/>
      <c r="V974" s="155"/>
      <c r="W974" s="155"/>
      <c r="X974" s="155"/>
    </row>
    <row r="975" spans="1:24" ht="12.75" customHeight="1" x14ac:dyDescent="0.15">
      <c r="A975" s="146"/>
      <c r="B975" s="90"/>
      <c r="C975" s="150"/>
      <c r="D975" s="82"/>
      <c r="E975" s="82"/>
      <c r="F975" s="82"/>
      <c r="G975" s="155"/>
      <c r="H975" s="155"/>
      <c r="I975" s="155"/>
      <c r="J975" s="155"/>
      <c r="K975" s="155"/>
      <c r="L975" s="155"/>
      <c r="M975" s="155"/>
      <c r="N975" s="155"/>
      <c r="O975" s="155"/>
      <c r="P975" s="155"/>
      <c r="Q975" s="155"/>
      <c r="R975" s="155"/>
      <c r="S975" s="155"/>
      <c r="T975" s="155"/>
      <c r="U975" s="155"/>
      <c r="V975" s="155"/>
      <c r="W975" s="155"/>
      <c r="X975" s="155"/>
    </row>
    <row r="976" spans="1:24" ht="12.75" customHeight="1" x14ac:dyDescent="0.15">
      <c r="A976" s="146"/>
      <c r="B976" s="90"/>
      <c r="C976" s="150"/>
      <c r="D976" s="82"/>
      <c r="E976" s="82"/>
      <c r="F976" s="82"/>
      <c r="G976" s="155"/>
      <c r="H976" s="155"/>
      <c r="I976" s="155"/>
      <c r="J976" s="155"/>
      <c r="K976" s="155"/>
      <c r="L976" s="155"/>
      <c r="M976" s="155"/>
      <c r="N976" s="155"/>
      <c r="O976" s="155"/>
      <c r="P976" s="155"/>
      <c r="Q976" s="155"/>
      <c r="R976" s="155"/>
      <c r="S976" s="155"/>
      <c r="T976" s="155"/>
      <c r="U976" s="155"/>
      <c r="V976" s="155"/>
      <c r="W976" s="155"/>
      <c r="X976" s="155"/>
    </row>
    <row r="977" spans="1:24" ht="12.75" customHeight="1" x14ac:dyDescent="0.15">
      <c r="A977" s="146"/>
      <c r="B977" s="90"/>
      <c r="C977" s="150"/>
      <c r="D977" s="82"/>
      <c r="E977" s="82"/>
      <c r="F977" s="82"/>
      <c r="G977" s="155"/>
      <c r="H977" s="155"/>
      <c r="I977" s="155"/>
      <c r="J977" s="155"/>
      <c r="K977" s="155"/>
      <c r="L977" s="155"/>
      <c r="M977" s="155"/>
      <c r="N977" s="155"/>
      <c r="O977" s="155"/>
      <c r="P977" s="155"/>
      <c r="Q977" s="155"/>
      <c r="R977" s="155"/>
      <c r="S977" s="155"/>
      <c r="T977" s="155"/>
      <c r="U977" s="155"/>
      <c r="V977" s="155"/>
      <c r="W977" s="155"/>
      <c r="X977" s="155"/>
    </row>
    <row r="978" spans="1:24" ht="12.75" customHeight="1" x14ac:dyDescent="0.15">
      <c r="A978" s="146"/>
      <c r="B978" s="90"/>
      <c r="C978" s="150"/>
      <c r="D978" s="82"/>
      <c r="E978" s="82"/>
      <c r="F978" s="82"/>
      <c r="G978" s="155"/>
      <c r="H978" s="155"/>
      <c r="I978" s="155"/>
      <c r="J978" s="155"/>
      <c r="K978" s="155"/>
      <c r="L978" s="155"/>
      <c r="M978" s="155"/>
      <c r="N978" s="155"/>
      <c r="O978" s="155"/>
      <c r="P978" s="155"/>
      <c r="Q978" s="155"/>
      <c r="R978" s="155"/>
      <c r="S978" s="155"/>
      <c r="T978" s="155"/>
      <c r="U978" s="155"/>
      <c r="V978" s="155"/>
      <c r="W978" s="155"/>
      <c r="X978" s="155"/>
    </row>
  </sheetData>
  <mergeCells count="1">
    <mergeCell ref="A2:C2"/>
  </mergeCells>
  <phoneticPr fontId="30" type="noConversion"/>
  <pageMargins left="0.75" right="0.75" top="1" bottom="1" header="0.5" footer="0.5"/>
  <pageSetup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5"/>
  <sheetViews>
    <sheetView workbookViewId="0">
      <selection activeCell="F4" sqref="F4"/>
    </sheetView>
  </sheetViews>
  <sheetFormatPr baseColWidth="10" defaultColWidth="14.5" defaultRowHeight="13" x14ac:dyDescent="0.15"/>
  <cols>
    <col min="1" max="1" width="5.5" style="5" customWidth="1"/>
    <col min="2" max="2" width="28.5" style="5" customWidth="1"/>
    <col min="3" max="3" width="9.5" style="5" customWidth="1"/>
    <col min="4" max="4" width="114" style="5" customWidth="1"/>
    <col min="5" max="5" width="57.1640625" style="5" customWidth="1"/>
    <col min="6" max="6" width="44.1640625" style="5" customWidth="1"/>
    <col min="7" max="22" width="8.83203125" style="5" customWidth="1"/>
    <col min="23" max="16384" width="14.5" style="5"/>
  </cols>
  <sheetData>
    <row r="1" spans="1:22" ht="12.75" customHeight="1" x14ac:dyDescent="0.15">
      <c r="A1" s="12"/>
      <c r="B1" s="84" t="s">
        <v>1178</v>
      </c>
      <c r="C1" s="85"/>
      <c r="D1" s="84"/>
      <c r="E1" s="12"/>
      <c r="F1" s="12"/>
      <c r="G1" s="147"/>
      <c r="H1" s="147"/>
      <c r="I1" s="147"/>
      <c r="J1" s="147"/>
      <c r="K1" s="147"/>
      <c r="L1" s="147"/>
      <c r="M1" s="147"/>
      <c r="N1" s="147"/>
      <c r="O1" s="147"/>
      <c r="P1" s="147"/>
      <c r="Q1" s="147"/>
      <c r="R1" s="147"/>
      <c r="S1" s="147"/>
      <c r="T1" s="147"/>
      <c r="U1" s="147"/>
      <c r="V1" s="147"/>
    </row>
    <row r="2" spans="1:22" ht="21" customHeight="1" x14ac:dyDescent="0.15">
      <c r="A2" s="12"/>
      <c r="B2" s="433"/>
      <c r="C2" s="428"/>
      <c r="D2" s="429"/>
      <c r="E2" s="12"/>
      <c r="F2" s="12"/>
      <c r="G2" s="147"/>
      <c r="H2" s="147"/>
      <c r="I2" s="147"/>
      <c r="J2" s="147"/>
      <c r="K2" s="147"/>
      <c r="L2" s="147"/>
      <c r="M2" s="147"/>
      <c r="N2" s="147"/>
      <c r="O2" s="147"/>
      <c r="P2" s="147"/>
      <c r="Q2" s="147"/>
      <c r="R2" s="147"/>
      <c r="S2" s="147"/>
      <c r="T2" s="147"/>
      <c r="U2" s="147"/>
      <c r="V2" s="147"/>
    </row>
    <row r="3" spans="1:22" ht="45" customHeight="1" x14ac:dyDescent="0.15">
      <c r="A3" s="88"/>
      <c r="B3" s="36" t="s">
        <v>339</v>
      </c>
      <c r="C3" s="36" t="s">
        <v>1177</v>
      </c>
      <c r="D3" s="36" t="s">
        <v>341</v>
      </c>
      <c r="E3" s="36" t="s">
        <v>1040</v>
      </c>
      <c r="F3" s="36" t="s">
        <v>218</v>
      </c>
      <c r="G3" s="39"/>
      <c r="H3" s="39"/>
      <c r="I3" s="39"/>
      <c r="J3" s="39"/>
      <c r="K3" s="39"/>
      <c r="L3" s="39"/>
      <c r="M3" s="39"/>
      <c r="N3" s="39"/>
      <c r="O3" s="39"/>
      <c r="P3" s="39"/>
      <c r="Q3" s="39"/>
      <c r="R3" s="39"/>
      <c r="S3" s="39"/>
      <c r="T3" s="39"/>
      <c r="U3" s="39"/>
      <c r="V3" s="39"/>
    </row>
    <row r="4" spans="1:22" ht="371" customHeight="1" x14ac:dyDescent="0.15">
      <c r="A4" s="65">
        <v>11</v>
      </c>
      <c r="B4" s="301" t="s">
        <v>56</v>
      </c>
      <c r="C4" s="164" t="s">
        <v>38</v>
      </c>
      <c r="D4" s="302" t="s">
        <v>1010</v>
      </c>
      <c r="E4" s="303" t="s">
        <v>356</v>
      </c>
      <c r="F4" s="302" t="s">
        <v>355</v>
      </c>
      <c r="G4" s="155"/>
      <c r="H4" s="155"/>
      <c r="I4" s="155"/>
      <c r="J4" s="155"/>
      <c r="K4" s="155"/>
      <c r="L4" s="155"/>
      <c r="M4" s="155"/>
      <c r="N4" s="155"/>
      <c r="O4" s="155"/>
      <c r="P4" s="155"/>
      <c r="Q4" s="155"/>
      <c r="R4" s="155"/>
      <c r="S4" s="155"/>
      <c r="T4" s="155"/>
      <c r="U4" s="155"/>
      <c r="V4" s="155"/>
    </row>
    <row r="5" spans="1:22" ht="139" customHeight="1" x14ac:dyDescent="0.15">
      <c r="A5" s="65">
        <v>30</v>
      </c>
      <c r="B5" s="304" t="s">
        <v>95</v>
      </c>
      <c r="C5" s="65">
        <v>1</v>
      </c>
      <c r="D5" s="94" t="s">
        <v>375</v>
      </c>
      <c r="E5" s="94" t="s">
        <v>376</v>
      </c>
      <c r="F5" s="94" t="s">
        <v>376</v>
      </c>
      <c r="G5" s="155"/>
      <c r="H5" s="155"/>
      <c r="I5" s="155"/>
      <c r="J5" s="155"/>
      <c r="K5" s="155"/>
      <c r="L5" s="155"/>
      <c r="M5" s="155"/>
      <c r="N5" s="155"/>
      <c r="O5" s="155"/>
      <c r="P5" s="155"/>
      <c r="Q5" s="155"/>
      <c r="R5" s="155"/>
      <c r="S5" s="155"/>
      <c r="T5" s="155"/>
      <c r="U5" s="155"/>
      <c r="V5" s="155"/>
    </row>
    <row r="6" spans="1:22" ht="32" customHeight="1" x14ac:dyDescent="0.15">
      <c r="A6" s="65">
        <v>31</v>
      </c>
      <c r="B6" s="304" t="s">
        <v>96</v>
      </c>
      <c r="C6" s="65">
        <v>1</v>
      </c>
      <c r="D6" s="94" t="s">
        <v>377</v>
      </c>
      <c r="E6" s="303" t="s">
        <v>356</v>
      </c>
      <c r="F6" s="65" t="s">
        <v>38</v>
      </c>
      <c r="G6" s="155"/>
      <c r="H6" s="155"/>
      <c r="I6" s="155"/>
      <c r="J6" s="155"/>
      <c r="K6" s="155"/>
      <c r="L6" s="155"/>
      <c r="M6" s="155"/>
      <c r="N6" s="155"/>
      <c r="O6" s="155"/>
      <c r="P6" s="155"/>
      <c r="Q6" s="155"/>
      <c r="R6" s="155"/>
      <c r="S6" s="155"/>
      <c r="T6" s="155"/>
      <c r="U6" s="155"/>
      <c r="V6" s="155"/>
    </row>
    <row r="7" spans="1:22" ht="45" customHeight="1" x14ac:dyDescent="0.15">
      <c r="A7" s="65">
        <v>13</v>
      </c>
      <c r="B7" s="305" t="s">
        <v>61</v>
      </c>
      <c r="C7" s="164">
        <v>0</v>
      </c>
      <c r="D7" s="94" t="s">
        <v>360</v>
      </c>
      <c r="E7" s="94" t="s">
        <v>1080</v>
      </c>
      <c r="F7" s="94" t="s">
        <v>361</v>
      </c>
      <c r="G7" s="155"/>
      <c r="H7" s="155"/>
      <c r="I7" s="155"/>
      <c r="J7" s="155"/>
      <c r="K7" s="155"/>
      <c r="L7" s="155"/>
      <c r="M7" s="155"/>
      <c r="N7" s="155"/>
      <c r="O7" s="155"/>
      <c r="P7" s="155"/>
      <c r="Q7" s="155"/>
      <c r="R7" s="155"/>
      <c r="S7" s="155"/>
      <c r="T7" s="155"/>
      <c r="U7" s="155"/>
      <c r="V7" s="155"/>
    </row>
    <row r="8" spans="1:22" ht="81" customHeight="1" x14ac:dyDescent="0.15">
      <c r="A8" s="306">
        <v>89</v>
      </c>
      <c r="B8" s="305" t="s">
        <v>154</v>
      </c>
      <c r="C8" s="104" t="s">
        <v>38</v>
      </c>
      <c r="D8" s="18" t="s">
        <v>432</v>
      </c>
      <c r="E8" s="94" t="s">
        <v>1081</v>
      </c>
      <c r="F8" s="18" t="s">
        <v>433</v>
      </c>
      <c r="G8" s="155"/>
      <c r="H8" s="155"/>
      <c r="I8" s="155"/>
      <c r="J8" s="155"/>
      <c r="K8" s="155"/>
      <c r="L8" s="155"/>
      <c r="M8" s="155"/>
      <c r="N8" s="155"/>
      <c r="O8" s="155"/>
      <c r="P8" s="155"/>
      <c r="Q8" s="155"/>
      <c r="R8" s="155"/>
      <c r="S8" s="155"/>
      <c r="T8" s="155"/>
      <c r="U8" s="155"/>
      <c r="V8" s="155"/>
    </row>
    <row r="9" spans="1:22" ht="130" x14ac:dyDescent="0.15">
      <c r="A9" s="65">
        <v>6</v>
      </c>
      <c r="B9" s="304" t="s">
        <v>46</v>
      </c>
      <c r="C9" s="164">
        <v>1</v>
      </c>
      <c r="D9" s="94" t="s">
        <v>350</v>
      </c>
      <c r="E9" s="94" t="s">
        <v>1042</v>
      </c>
      <c r="F9" s="18" t="s">
        <v>351</v>
      </c>
      <c r="G9" s="155"/>
      <c r="H9" s="155"/>
      <c r="I9" s="155"/>
      <c r="J9" s="155"/>
      <c r="K9" s="155"/>
      <c r="L9" s="155"/>
      <c r="M9" s="155"/>
      <c r="N9" s="155"/>
      <c r="O9" s="155"/>
      <c r="P9" s="155"/>
      <c r="Q9" s="155"/>
      <c r="R9" s="155"/>
      <c r="S9" s="155"/>
      <c r="T9" s="155"/>
      <c r="U9" s="155"/>
      <c r="V9" s="155"/>
    </row>
    <row r="10" spans="1:22" ht="70" customHeight="1" x14ac:dyDescent="0.15">
      <c r="A10" s="65">
        <v>12</v>
      </c>
      <c r="B10" s="307" t="s">
        <v>59</v>
      </c>
      <c r="C10" s="65" t="s">
        <v>38</v>
      </c>
      <c r="D10" s="94" t="s">
        <v>358</v>
      </c>
      <c r="E10" s="164" t="s">
        <v>359</v>
      </c>
      <c r="F10" s="164">
        <v>0</v>
      </c>
      <c r="G10" s="155"/>
      <c r="H10" s="155"/>
      <c r="I10" s="155"/>
      <c r="J10" s="155"/>
      <c r="K10" s="155"/>
      <c r="L10" s="155"/>
      <c r="M10" s="155"/>
      <c r="N10" s="155"/>
      <c r="O10" s="155"/>
      <c r="P10" s="155"/>
      <c r="Q10" s="155"/>
      <c r="R10" s="155"/>
      <c r="S10" s="155"/>
      <c r="T10" s="155"/>
      <c r="U10" s="155"/>
      <c r="V10" s="155"/>
    </row>
    <row r="11" spans="1:22" ht="131" customHeight="1" x14ac:dyDescent="0.15">
      <c r="A11" s="65">
        <v>19</v>
      </c>
      <c r="B11" s="308" t="s">
        <v>73</v>
      </c>
      <c r="C11" s="65">
        <v>0</v>
      </c>
      <c r="D11" s="94" t="s">
        <v>367</v>
      </c>
      <c r="E11" s="164" t="s">
        <v>359</v>
      </c>
      <c r="F11" s="309" t="s">
        <v>368</v>
      </c>
      <c r="G11" s="155"/>
      <c r="H11" s="155"/>
      <c r="I11" s="155"/>
      <c r="J11" s="155"/>
      <c r="K11" s="155"/>
      <c r="L11" s="155"/>
      <c r="M11" s="155"/>
      <c r="N11" s="155"/>
      <c r="O11" s="155"/>
      <c r="P11" s="155"/>
      <c r="Q11" s="155"/>
      <c r="R11" s="155"/>
      <c r="S11" s="155"/>
      <c r="T11" s="155"/>
      <c r="U11" s="155"/>
      <c r="V11" s="155"/>
    </row>
    <row r="12" spans="1:22" ht="242" customHeight="1" x14ac:dyDescent="0.15">
      <c r="A12" s="65">
        <v>55</v>
      </c>
      <c r="B12" s="308" t="s">
        <v>147</v>
      </c>
      <c r="C12" s="164" t="s">
        <v>250</v>
      </c>
      <c r="D12" s="94" t="s">
        <v>1082</v>
      </c>
      <c r="E12" s="164" t="s">
        <v>391</v>
      </c>
      <c r="F12" s="94" t="s">
        <v>398</v>
      </c>
      <c r="G12" s="155"/>
      <c r="H12" s="155"/>
      <c r="I12" s="155"/>
      <c r="J12" s="155"/>
      <c r="K12" s="155"/>
      <c r="L12" s="155"/>
      <c r="M12" s="155"/>
      <c r="N12" s="155"/>
      <c r="O12" s="155"/>
      <c r="P12" s="155"/>
      <c r="Q12" s="155"/>
      <c r="R12" s="155"/>
      <c r="S12" s="155"/>
      <c r="T12" s="155"/>
      <c r="U12" s="155"/>
      <c r="V12" s="155"/>
    </row>
    <row r="13" spans="1:22" ht="210" customHeight="1" x14ac:dyDescent="0.15">
      <c r="A13" s="65">
        <v>66</v>
      </c>
      <c r="B13" s="308" t="s">
        <v>169</v>
      </c>
      <c r="C13" s="164">
        <v>0</v>
      </c>
      <c r="D13" s="94" t="s">
        <v>403</v>
      </c>
      <c r="E13" s="164" t="s">
        <v>391</v>
      </c>
      <c r="F13" s="94" t="s">
        <v>404</v>
      </c>
      <c r="G13" s="22"/>
      <c r="H13" s="22"/>
      <c r="I13" s="22"/>
      <c r="J13" s="22"/>
      <c r="K13" s="22"/>
      <c r="L13" s="22"/>
      <c r="M13" s="22"/>
      <c r="N13" s="22"/>
      <c r="O13" s="22"/>
      <c r="P13" s="22"/>
      <c r="Q13" s="22"/>
      <c r="R13" s="22"/>
      <c r="S13" s="22"/>
      <c r="T13" s="22"/>
      <c r="U13" s="22"/>
      <c r="V13" s="22"/>
    </row>
    <row r="14" spans="1:22" ht="210" customHeight="1" x14ac:dyDescent="0.15">
      <c r="A14" s="65">
        <v>69</v>
      </c>
      <c r="B14" s="308" t="s">
        <v>62</v>
      </c>
      <c r="C14" s="164">
        <v>0</v>
      </c>
      <c r="D14" s="94" t="s">
        <v>406</v>
      </c>
      <c r="E14" s="164" t="s">
        <v>391</v>
      </c>
      <c r="F14" s="94" t="s">
        <v>407</v>
      </c>
      <c r="G14" s="22"/>
      <c r="H14" s="22"/>
      <c r="I14" s="22"/>
      <c r="J14" s="22"/>
      <c r="K14" s="22"/>
      <c r="L14" s="22"/>
      <c r="M14" s="22"/>
      <c r="N14" s="22"/>
      <c r="O14" s="22"/>
      <c r="P14" s="22"/>
      <c r="Q14" s="22"/>
      <c r="R14" s="22"/>
      <c r="S14" s="22"/>
      <c r="T14" s="22"/>
      <c r="U14" s="22"/>
      <c r="V14" s="22"/>
    </row>
    <row r="15" spans="1:22" ht="96" customHeight="1" x14ac:dyDescent="0.15">
      <c r="A15" s="65">
        <v>78</v>
      </c>
      <c r="B15" s="304" t="s">
        <v>192</v>
      </c>
      <c r="C15" s="65">
        <v>0</v>
      </c>
      <c r="D15" s="18" t="s">
        <v>414</v>
      </c>
      <c r="E15" s="164" t="s">
        <v>391</v>
      </c>
      <c r="F15" s="94" t="s">
        <v>415</v>
      </c>
      <c r="G15" s="22"/>
      <c r="H15" s="22"/>
      <c r="I15" s="22"/>
      <c r="J15" s="22"/>
      <c r="K15" s="22"/>
      <c r="L15" s="22"/>
      <c r="M15" s="22"/>
      <c r="N15" s="22"/>
      <c r="O15" s="22"/>
      <c r="P15" s="22"/>
      <c r="Q15" s="22"/>
      <c r="R15" s="22"/>
      <c r="S15" s="22"/>
      <c r="T15" s="22"/>
      <c r="U15" s="22"/>
      <c r="V15" s="22"/>
    </row>
    <row r="16" spans="1:22" ht="108" customHeight="1" x14ac:dyDescent="0.15">
      <c r="A16" s="103">
        <v>79</v>
      </c>
      <c r="B16" s="310" t="s">
        <v>323</v>
      </c>
      <c r="C16" s="103" t="s">
        <v>38</v>
      </c>
      <c r="D16" s="311" t="s">
        <v>416</v>
      </c>
      <c r="E16" s="101" t="s">
        <v>391</v>
      </c>
      <c r="F16" s="116" t="s">
        <v>417</v>
      </c>
      <c r="G16" s="22"/>
      <c r="H16" s="22"/>
      <c r="I16" s="22"/>
      <c r="J16" s="22"/>
      <c r="K16" s="22"/>
      <c r="L16" s="22"/>
      <c r="M16" s="22"/>
      <c r="N16" s="22"/>
      <c r="O16" s="22"/>
      <c r="P16" s="22"/>
      <c r="Q16" s="22"/>
      <c r="R16" s="22"/>
      <c r="S16" s="22"/>
      <c r="T16" s="22"/>
      <c r="U16" s="22"/>
      <c r="V16" s="22"/>
    </row>
    <row r="17" spans="1:22" ht="76" customHeight="1" x14ac:dyDescent="0.15">
      <c r="A17" s="312">
        <v>86</v>
      </c>
      <c r="B17" s="313" t="s">
        <v>207</v>
      </c>
      <c r="C17" s="203">
        <v>1</v>
      </c>
      <c r="D17" s="188" t="s">
        <v>425</v>
      </c>
      <c r="E17" s="255" t="s">
        <v>1041</v>
      </c>
      <c r="F17" s="188" t="s">
        <v>427</v>
      </c>
      <c r="G17" s="155"/>
      <c r="H17" s="155"/>
      <c r="I17" s="155"/>
      <c r="J17" s="155"/>
      <c r="K17" s="155"/>
      <c r="L17" s="155"/>
      <c r="M17" s="155"/>
      <c r="N17" s="155"/>
      <c r="O17" s="155"/>
      <c r="P17" s="155"/>
      <c r="Q17" s="155"/>
      <c r="R17" s="155"/>
      <c r="S17" s="155"/>
      <c r="T17" s="155"/>
      <c r="U17" s="155"/>
      <c r="V17" s="155"/>
    </row>
    <row r="18" spans="1:22" ht="12.75" customHeight="1" x14ac:dyDescent="0.15">
      <c r="A18" s="155"/>
      <c r="B18" s="146"/>
      <c r="C18" s="90"/>
      <c r="D18" s="146"/>
      <c r="E18" s="155"/>
      <c r="F18" s="155"/>
      <c r="G18" s="155"/>
      <c r="H18" s="155"/>
      <c r="I18" s="155"/>
      <c r="J18" s="155"/>
      <c r="K18" s="155"/>
      <c r="L18" s="155"/>
      <c r="M18" s="155"/>
      <c r="N18" s="155"/>
      <c r="O18" s="155"/>
      <c r="P18" s="155"/>
      <c r="Q18" s="155"/>
      <c r="R18" s="155"/>
      <c r="S18" s="155"/>
      <c r="T18" s="155"/>
      <c r="U18" s="155"/>
      <c r="V18" s="155"/>
    </row>
    <row r="19" spans="1:22" ht="12.75" customHeight="1" x14ac:dyDescent="0.15">
      <c r="A19" s="155"/>
      <c r="B19" s="146"/>
      <c r="C19" s="90"/>
      <c r="D19" s="146"/>
      <c r="E19" s="155"/>
      <c r="F19" s="155"/>
      <c r="G19" s="155"/>
      <c r="H19" s="155"/>
      <c r="I19" s="155"/>
      <c r="J19" s="155"/>
      <c r="K19" s="155"/>
      <c r="L19" s="155"/>
      <c r="M19" s="155"/>
      <c r="N19" s="155"/>
      <c r="O19" s="155"/>
      <c r="P19" s="155"/>
      <c r="Q19" s="155"/>
      <c r="R19" s="155"/>
      <c r="S19" s="155"/>
      <c r="T19" s="155"/>
      <c r="U19" s="155"/>
      <c r="V19" s="155"/>
    </row>
    <row r="20" spans="1:22" ht="12.75" customHeight="1" x14ac:dyDescent="0.15">
      <c r="A20" s="155"/>
      <c r="B20" s="146"/>
      <c r="C20" s="90"/>
      <c r="D20" s="146"/>
      <c r="E20" s="155"/>
      <c r="F20" s="155"/>
      <c r="G20" s="155"/>
      <c r="H20" s="155"/>
      <c r="I20" s="155"/>
      <c r="J20" s="155"/>
      <c r="K20" s="155"/>
      <c r="L20" s="155"/>
      <c r="M20" s="155"/>
      <c r="N20" s="155"/>
      <c r="O20" s="155"/>
      <c r="P20" s="155"/>
      <c r="Q20" s="155"/>
      <c r="R20" s="155"/>
      <c r="S20" s="155"/>
      <c r="T20" s="155"/>
      <c r="U20" s="155"/>
      <c r="V20" s="155"/>
    </row>
    <row r="21" spans="1:22" ht="12.75" customHeight="1" x14ac:dyDescent="0.15">
      <c r="A21" s="155"/>
      <c r="B21" s="146"/>
      <c r="C21" s="90"/>
      <c r="D21" s="146"/>
      <c r="E21" s="155"/>
      <c r="F21" s="155"/>
      <c r="G21" s="155"/>
      <c r="H21" s="155"/>
      <c r="I21" s="155"/>
      <c r="J21" s="155"/>
      <c r="K21" s="155"/>
      <c r="L21" s="155"/>
      <c r="M21" s="155"/>
      <c r="N21" s="155"/>
      <c r="O21" s="155"/>
      <c r="P21" s="155"/>
      <c r="Q21" s="155"/>
      <c r="R21" s="155"/>
      <c r="S21" s="155"/>
      <c r="T21" s="155"/>
      <c r="U21" s="155"/>
      <c r="V21" s="155"/>
    </row>
    <row r="22" spans="1:22" ht="12.75" customHeight="1" x14ac:dyDescent="0.15">
      <c r="A22" s="155"/>
      <c r="B22" s="146"/>
      <c r="C22" s="90"/>
      <c r="D22" s="146"/>
      <c r="E22" s="155"/>
      <c r="F22" s="155"/>
      <c r="G22" s="155"/>
      <c r="H22" s="155"/>
      <c r="I22" s="155"/>
      <c r="J22" s="155"/>
      <c r="K22" s="155"/>
      <c r="L22" s="155"/>
      <c r="M22" s="155"/>
      <c r="N22" s="155"/>
      <c r="O22" s="155"/>
      <c r="P22" s="155"/>
      <c r="Q22" s="155"/>
      <c r="R22" s="155"/>
      <c r="S22" s="155"/>
      <c r="T22" s="155"/>
      <c r="U22" s="155"/>
      <c r="V22" s="155"/>
    </row>
    <row r="23" spans="1:22" ht="12.75" customHeight="1" x14ac:dyDescent="0.15">
      <c r="A23" s="155"/>
      <c r="B23" s="146"/>
      <c r="C23" s="90"/>
      <c r="D23" s="146"/>
      <c r="E23" s="155"/>
      <c r="F23" s="155"/>
      <c r="G23" s="155"/>
      <c r="H23" s="155"/>
      <c r="I23" s="155"/>
      <c r="J23" s="155"/>
      <c r="K23" s="155"/>
      <c r="L23" s="155"/>
      <c r="M23" s="155"/>
      <c r="N23" s="155"/>
      <c r="O23" s="155"/>
      <c r="P23" s="155"/>
      <c r="Q23" s="155"/>
      <c r="R23" s="155"/>
      <c r="S23" s="155"/>
      <c r="T23" s="155"/>
      <c r="U23" s="155"/>
      <c r="V23" s="155"/>
    </row>
    <row r="24" spans="1:22" ht="12.75" customHeight="1" x14ac:dyDescent="0.15">
      <c r="A24" s="155"/>
      <c r="B24" s="146"/>
      <c r="C24" s="90"/>
      <c r="D24" s="146"/>
      <c r="E24" s="155"/>
      <c r="F24" s="155"/>
      <c r="G24" s="155"/>
      <c r="H24" s="155"/>
      <c r="I24" s="155"/>
      <c r="J24" s="155"/>
      <c r="K24" s="155"/>
      <c r="L24" s="155"/>
      <c r="M24" s="155"/>
      <c r="N24" s="155"/>
      <c r="O24" s="155"/>
      <c r="P24" s="155"/>
      <c r="Q24" s="155"/>
      <c r="R24" s="155"/>
      <c r="S24" s="155"/>
      <c r="T24" s="155"/>
      <c r="U24" s="155"/>
      <c r="V24" s="155"/>
    </row>
    <row r="25" spans="1:22" ht="12.75" customHeight="1" x14ac:dyDescent="0.15">
      <c r="A25" s="155"/>
      <c r="B25" s="146"/>
      <c r="C25" s="90"/>
      <c r="D25" s="146"/>
      <c r="E25" s="155"/>
      <c r="F25" s="155"/>
      <c r="G25" s="155"/>
      <c r="H25" s="155"/>
      <c r="I25" s="155"/>
      <c r="J25" s="155"/>
      <c r="K25" s="155"/>
      <c r="L25" s="155"/>
      <c r="M25" s="155"/>
      <c r="N25" s="155"/>
      <c r="O25" s="155"/>
      <c r="P25" s="155"/>
      <c r="Q25" s="155"/>
      <c r="R25" s="155"/>
      <c r="S25" s="155"/>
      <c r="T25" s="155"/>
      <c r="U25" s="155"/>
      <c r="V25" s="155"/>
    </row>
    <row r="26" spans="1:22" ht="12.75" customHeight="1" x14ac:dyDescent="0.15">
      <c r="A26" s="155"/>
      <c r="B26" s="146"/>
      <c r="C26" s="90"/>
      <c r="D26" s="146"/>
      <c r="E26" s="155"/>
      <c r="F26" s="155"/>
      <c r="G26" s="155"/>
      <c r="H26" s="155"/>
      <c r="I26" s="155"/>
      <c r="J26" s="155"/>
      <c r="K26" s="155"/>
      <c r="L26" s="155"/>
      <c r="M26" s="155"/>
      <c r="N26" s="155"/>
      <c r="O26" s="155"/>
      <c r="P26" s="155"/>
      <c r="Q26" s="155"/>
      <c r="R26" s="155"/>
      <c r="S26" s="155"/>
      <c r="T26" s="155"/>
      <c r="U26" s="155"/>
      <c r="V26" s="155"/>
    </row>
    <row r="27" spans="1:22" ht="12.75" customHeight="1" x14ac:dyDescent="0.15">
      <c r="A27" s="155"/>
      <c r="B27" s="146"/>
      <c r="C27" s="90"/>
      <c r="D27" s="146"/>
      <c r="E27" s="155"/>
      <c r="F27" s="155"/>
      <c r="G27" s="155"/>
      <c r="H27" s="155"/>
      <c r="I27" s="155"/>
      <c r="J27" s="155"/>
      <c r="K27" s="155"/>
      <c r="L27" s="155"/>
      <c r="M27" s="155"/>
      <c r="N27" s="155"/>
      <c r="O27" s="155"/>
      <c r="P27" s="155"/>
      <c r="Q27" s="155"/>
      <c r="R27" s="155"/>
      <c r="S27" s="155"/>
      <c r="T27" s="155"/>
      <c r="U27" s="155"/>
      <c r="V27" s="155"/>
    </row>
    <row r="28" spans="1:22" ht="12.75" customHeight="1" x14ac:dyDescent="0.15">
      <c r="A28" s="155"/>
      <c r="B28" s="146"/>
      <c r="C28" s="90"/>
      <c r="D28" s="146"/>
      <c r="E28" s="155"/>
      <c r="F28" s="155"/>
      <c r="G28" s="155"/>
      <c r="H28" s="155"/>
      <c r="I28" s="155"/>
      <c r="J28" s="155"/>
      <c r="K28" s="155"/>
      <c r="L28" s="155"/>
      <c r="M28" s="155"/>
      <c r="N28" s="155"/>
      <c r="O28" s="155"/>
      <c r="P28" s="155"/>
      <c r="Q28" s="155"/>
      <c r="R28" s="155"/>
      <c r="S28" s="155"/>
      <c r="T28" s="155"/>
      <c r="U28" s="155"/>
      <c r="V28" s="155"/>
    </row>
    <row r="29" spans="1:22" ht="12.75" customHeight="1" x14ac:dyDescent="0.15">
      <c r="A29" s="155"/>
      <c r="B29" s="146"/>
      <c r="C29" s="90"/>
      <c r="D29" s="146"/>
      <c r="E29" s="155"/>
      <c r="F29" s="155"/>
      <c r="G29" s="155"/>
      <c r="H29" s="155"/>
      <c r="I29" s="155"/>
      <c r="J29" s="155"/>
      <c r="K29" s="155"/>
      <c r="L29" s="155"/>
      <c r="M29" s="155"/>
      <c r="N29" s="155"/>
      <c r="O29" s="155"/>
      <c r="P29" s="155"/>
      <c r="Q29" s="155"/>
      <c r="R29" s="155"/>
      <c r="S29" s="155"/>
      <c r="T29" s="155"/>
      <c r="U29" s="155"/>
      <c r="V29" s="155"/>
    </row>
    <row r="30" spans="1:22" ht="12.75" customHeight="1" x14ac:dyDescent="0.15">
      <c r="A30" s="155"/>
      <c r="B30" s="146"/>
      <c r="C30" s="90"/>
      <c r="D30" s="146"/>
      <c r="E30" s="155"/>
      <c r="F30" s="155"/>
      <c r="G30" s="155"/>
      <c r="H30" s="155"/>
      <c r="I30" s="155"/>
      <c r="J30" s="155"/>
      <c r="K30" s="155"/>
      <c r="L30" s="155"/>
      <c r="M30" s="155"/>
      <c r="N30" s="155"/>
      <c r="O30" s="155"/>
      <c r="P30" s="155"/>
      <c r="Q30" s="155"/>
      <c r="R30" s="155"/>
      <c r="S30" s="155"/>
      <c r="T30" s="155"/>
      <c r="U30" s="155"/>
      <c r="V30" s="155"/>
    </row>
    <row r="31" spans="1:22" ht="12.75" customHeight="1" x14ac:dyDescent="0.15">
      <c r="A31" s="155"/>
      <c r="B31" s="146"/>
      <c r="C31" s="90"/>
      <c r="D31" s="146"/>
      <c r="E31" s="155"/>
      <c r="F31" s="155"/>
      <c r="G31" s="155"/>
      <c r="H31" s="155"/>
      <c r="I31" s="155"/>
      <c r="J31" s="155"/>
      <c r="K31" s="155"/>
      <c r="L31" s="155"/>
      <c r="M31" s="155"/>
      <c r="N31" s="155"/>
      <c r="O31" s="155"/>
      <c r="P31" s="155"/>
      <c r="Q31" s="155"/>
      <c r="R31" s="155"/>
      <c r="S31" s="155"/>
      <c r="T31" s="155"/>
      <c r="U31" s="155"/>
      <c r="V31" s="155"/>
    </row>
    <row r="32" spans="1:22" ht="12.75" customHeight="1" x14ac:dyDescent="0.15">
      <c r="A32" s="155"/>
      <c r="B32" s="146"/>
      <c r="C32" s="90"/>
      <c r="D32" s="146"/>
      <c r="E32" s="155"/>
      <c r="F32" s="155"/>
      <c r="G32" s="155"/>
      <c r="H32" s="155"/>
      <c r="I32" s="155"/>
      <c r="J32" s="155"/>
      <c r="K32" s="155"/>
      <c r="L32" s="155"/>
      <c r="M32" s="155"/>
      <c r="N32" s="155"/>
      <c r="O32" s="155"/>
      <c r="P32" s="155"/>
      <c r="Q32" s="155"/>
      <c r="R32" s="155"/>
      <c r="S32" s="155"/>
      <c r="T32" s="155"/>
      <c r="U32" s="155"/>
      <c r="V32" s="155"/>
    </row>
    <row r="33" spans="1:22" ht="12.75" customHeight="1" x14ac:dyDescent="0.15">
      <c r="A33" s="155"/>
      <c r="B33" s="146"/>
      <c r="C33" s="90"/>
      <c r="D33" s="146"/>
      <c r="E33" s="155"/>
      <c r="F33" s="155"/>
      <c r="G33" s="155"/>
      <c r="H33" s="155"/>
      <c r="I33" s="155"/>
      <c r="J33" s="155"/>
      <c r="K33" s="155"/>
      <c r="L33" s="155"/>
      <c r="M33" s="155"/>
      <c r="N33" s="155"/>
      <c r="O33" s="155"/>
      <c r="P33" s="155"/>
      <c r="Q33" s="155"/>
      <c r="R33" s="155"/>
      <c r="S33" s="155"/>
      <c r="T33" s="155"/>
      <c r="U33" s="155"/>
      <c r="V33" s="155"/>
    </row>
    <row r="34" spans="1:22" ht="12.75" customHeight="1" x14ac:dyDescent="0.15">
      <c r="A34" s="155"/>
      <c r="B34" s="146"/>
      <c r="C34" s="90"/>
      <c r="D34" s="146"/>
      <c r="E34" s="155"/>
      <c r="F34" s="155"/>
      <c r="G34" s="155"/>
      <c r="H34" s="155"/>
      <c r="I34" s="155"/>
      <c r="J34" s="155"/>
      <c r="K34" s="155"/>
      <c r="L34" s="155"/>
      <c r="M34" s="155"/>
      <c r="N34" s="155"/>
      <c r="O34" s="155"/>
      <c r="P34" s="155"/>
      <c r="Q34" s="155"/>
      <c r="R34" s="155"/>
      <c r="S34" s="155"/>
      <c r="T34" s="155"/>
      <c r="U34" s="155"/>
      <c r="V34" s="155"/>
    </row>
    <row r="35" spans="1:22" ht="12.75" customHeight="1" x14ac:dyDescent="0.15">
      <c r="A35" s="155"/>
      <c r="B35" s="146"/>
      <c r="C35" s="90"/>
      <c r="D35" s="146"/>
      <c r="E35" s="155"/>
      <c r="F35" s="155"/>
      <c r="G35" s="155"/>
      <c r="H35" s="155"/>
      <c r="I35" s="155"/>
      <c r="J35" s="155"/>
      <c r="K35" s="155"/>
      <c r="L35" s="155"/>
      <c r="M35" s="155"/>
      <c r="N35" s="155"/>
      <c r="O35" s="155"/>
      <c r="P35" s="155"/>
      <c r="Q35" s="155"/>
      <c r="R35" s="155"/>
      <c r="S35" s="155"/>
      <c r="T35" s="155"/>
      <c r="U35" s="155"/>
      <c r="V35" s="155"/>
    </row>
    <row r="36" spans="1:22" ht="12.75" customHeight="1" x14ac:dyDescent="0.15">
      <c r="A36" s="155"/>
      <c r="B36" s="146"/>
      <c r="C36" s="90"/>
      <c r="D36" s="146"/>
      <c r="E36" s="155"/>
      <c r="F36" s="155"/>
      <c r="G36" s="155"/>
      <c r="H36" s="155"/>
      <c r="I36" s="155"/>
      <c r="J36" s="155"/>
      <c r="K36" s="155"/>
      <c r="L36" s="155"/>
      <c r="M36" s="155"/>
      <c r="N36" s="155"/>
      <c r="O36" s="155"/>
      <c r="P36" s="155"/>
      <c r="Q36" s="155"/>
      <c r="R36" s="155"/>
      <c r="S36" s="155"/>
      <c r="T36" s="155"/>
      <c r="U36" s="155"/>
      <c r="V36" s="155"/>
    </row>
    <row r="37" spans="1:22" ht="12.75" customHeight="1" x14ac:dyDescent="0.15">
      <c r="A37" s="155"/>
      <c r="B37" s="146"/>
      <c r="C37" s="90"/>
      <c r="D37" s="146"/>
      <c r="E37" s="155"/>
      <c r="F37" s="155"/>
      <c r="G37" s="155"/>
      <c r="H37" s="155"/>
      <c r="I37" s="155"/>
      <c r="J37" s="155"/>
      <c r="K37" s="155"/>
      <c r="L37" s="155"/>
      <c r="M37" s="155"/>
      <c r="N37" s="155"/>
      <c r="O37" s="155"/>
      <c r="P37" s="155"/>
      <c r="Q37" s="155"/>
      <c r="R37" s="155"/>
      <c r="S37" s="155"/>
      <c r="T37" s="155"/>
      <c r="U37" s="155"/>
      <c r="V37" s="155"/>
    </row>
    <row r="38" spans="1:22" ht="12.75" customHeight="1" x14ac:dyDescent="0.15">
      <c r="A38" s="155"/>
      <c r="B38" s="146"/>
      <c r="C38" s="90"/>
      <c r="D38" s="146"/>
      <c r="E38" s="155"/>
      <c r="F38" s="155"/>
      <c r="G38" s="155"/>
      <c r="H38" s="155"/>
      <c r="I38" s="155"/>
      <c r="J38" s="155"/>
      <c r="K38" s="155"/>
      <c r="L38" s="155"/>
      <c r="M38" s="155"/>
      <c r="N38" s="155"/>
      <c r="O38" s="155"/>
      <c r="P38" s="155"/>
      <c r="Q38" s="155"/>
      <c r="R38" s="155"/>
      <c r="S38" s="155"/>
      <c r="T38" s="155"/>
      <c r="U38" s="155"/>
      <c r="V38" s="155"/>
    </row>
    <row r="39" spans="1:22" ht="12.75" customHeight="1" x14ac:dyDescent="0.15">
      <c r="A39" s="155"/>
      <c r="B39" s="146"/>
      <c r="C39" s="90"/>
      <c r="D39" s="146"/>
      <c r="E39" s="155"/>
      <c r="F39" s="155"/>
      <c r="G39" s="155"/>
      <c r="H39" s="155"/>
      <c r="I39" s="155"/>
      <c r="J39" s="155"/>
      <c r="K39" s="155"/>
      <c r="L39" s="155"/>
      <c r="M39" s="155"/>
      <c r="N39" s="155"/>
      <c r="O39" s="155"/>
      <c r="P39" s="155"/>
      <c r="Q39" s="155"/>
      <c r="R39" s="155"/>
      <c r="S39" s="155"/>
      <c r="T39" s="155"/>
      <c r="U39" s="155"/>
      <c r="V39" s="155"/>
    </row>
    <row r="40" spans="1:22" ht="12.75" customHeight="1" x14ac:dyDescent="0.15">
      <c r="A40" s="155"/>
      <c r="B40" s="146"/>
      <c r="C40" s="90"/>
      <c r="D40" s="146"/>
      <c r="E40" s="155"/>
      <c r="F40" s="155"/>
      <c r="G40" s="155"/>
      <c r="H40" s="155"/>
      <c r="I40" s="155"/>
      <c r="J40" s="155"/>
      <c r="K40" s="155"/>
      <c r="L40" s="155"/>
      <c r="M40" s="155"/>
      <c r="N40" s="155"/>
      <c r="O40" s="155"/>
      <c r="P40" s="155"/>
      <c r="Q40" s="155"/>
      <c r="R40" s="155"/>
      <c r="S40" s="155"/>
      <c r="T40" s="155"/>
      <c r="U40" s="155"/>
      <c r="V40" s="155"/>
    </row>
    <row r="41" spans="1:22" ht="12.75" customHeight="1" x14ac:dyDescent="0.15">
      <c r="A41" s="155"/>
      <c r="B41" s="146"/>
      <c r="C41" s="90"/>
      <c r="D41" s="146"/>
      <c r="E41" s="155"/>
      <c r="F41" s="155"/>
      <c r="G41" s="155"/>
      <c r="H41" s="155"/>
      <c r="I41" s="155"/>
      <c r="J41" s="155"/>
      <c r="K41" s="155"/>
      <c r="L41" s="155"/>
      <c r="M41" s="155"/>
      <c r="N41" s="155"/>
      <c r="O41" s="155"/>
      <c r="P41" s="155"/>
      <c r="Q41" s="155"/>
      <c r="R41" s="155"/>
      <c r="S41" s="155"/>
      <c r="T41" s="155"/>
      <c r="U41" s="155"/>
      <c r="V41" s="155"/>
    </row>
    <row r="42" spans="1:22" ht="12.75" customHeight="1" x14ac:dyDescent="0.15">
      <c r="A42" s="155"/>
      <c r="B42" s="146"/>
      <c r="C42" s="90"/>
      <c r="D42" s="146"/>
      <c r="E42" s="155"/>
      <c r="F42" s="155"/>
      <c r="G42" s="155"/>
      <c r="H42" s="155"/>
      <c r="I42" s="155"/>
      <c r="J42" s="155"/>
      <c r="K42" s="155"/>
      <c r="L42" s="155"/>
      <c r="M42" s="155"/>
      <c r="N42" s="155"/>
      <c r="O42" s="155"/>
      <c r="P42" s="155"/>
      <c r="Q42" s="155"/>
      <c r="R42" s="155"/>
      <c r="S42" s="155"/>
      <c r="T42" s="155"/>
      <c r="U42" s="155"/>
      <c r="V42" s="155"/>
    </row>
    <row r="43" spans="1:22" ht="12.75" customHeight="1" x14ac:dyDescent="0.15">
      <c r="A43" s="155"/>
      <c r="B43" s="146"/>
      <c r="C43" s="90"/>
      <c r="D43" s="146"/>
      <c r="E43" s="155"/>
      <c r="F43" s="155"/>
      <c r="G43" s="155"/>
      <c r="H43" s="155"/>
      <c r="I43" s="155"/>
      <c r="J43" s="155"/>
      <c r="K43" s="155"/>
      <c r="L43" s="155"/>
      <c r="M43" s="155"/>
      <c r="N43" s="155"/>
      <c r="O43" s="155"/>
      <c r="P43" s="155"/>
      <c r="Q43" s="155"/>
      <c r="R43" s="155"/>
      <c r="S43" s="155"/>
      <c r="T43" s="155"/>
      <c r="U43" s="155"/>
      <c r="V43" s="155"/>
    </row>
    <row r="44" spans="1:22" ht="12.75" customHeight="1" x14ac:dyDescent="0.15">
      <c r="A44" s="155"/>
      <c r="B44" s="146"/>
      <c r="C44" s="90"/>
      <c r="D44" s="146"/>
      <c r="E44" s="155"/>
      <c r="F44" s="155"/>
      <c r="G44" s="155"/>
      <c r="H44" s="155"/>
      <c r="I44" s="155"/>
      <c r="J44" s="155"/>
      <c r="K44" s="155"/>
      <c r="L44" s="155"/>
      <c r="M44" s="155"/>
      <c r="N44" s="155"/>
      <c r="O44" s="155"/>
      <c r="P44" s="155"/>
      <c r="Q44" s="155"/>
      <c r="R44" s="155"/>
      <c r="S44" s="155"/>
      <c r="T44" s="155"/>
      <c r="U44" s="155"/>
      <c r="V44" s="155"/>
    </row>
    <row r="45" spans="1:22" ht="12.75" customHeight="1" x14ac:dyDescent="0.15">
      <c r="A45" s="155"/>
      <c r="B45" s="146"/>
      <c r="C45" s="90"/>
      <c r="D45" s="146"/>
      <c r="E45" s="155"/>
      <c r="F45" s="155"/>
      <c r="G45" s="155"/>
      <c r="H45" s="155"/>
      <c r="I45" s="155"/>
      <c r="J45" s="155"/>
      <c r="K45" s="155"/>
      <c r="L45" s="155"/>
      <c r="M45" s="155"/>
      <c r="N45" s="155"/>
      <c r="O45" s="155"/>
      <c r="P45" s="155"/>
      <c r="Q45" s="155"/>
      <c r="R45" s="155"/>
      <c r="S45" s="155"/>
      <c r="T45" s="155"/>
      <c r="U45" s="155"/>
      <c r="V45" s="155"/>
    </row>
    <row r="46" spans="1:22" ht="12.75" customHeight="1" x14ac:dyDescent="0.15">
      <c r="A46" s="155"/>
      <c r="B46" s="146"/>
      <c r="C46" s="90"/>
      <c r="D46" s="146"/>
      <c r="E46" s="155"/>
      <c r="F46" s="155"/>
      <c r="G46" s="155"/>
      <c r="H46" s="155"/>
      <c r="I46" s="155"/>
      <c r="J46" s="155"/>
      <c r="K46" s="155"/>
      <c r="L46" s="155"/>
      <c r="M46" s="155"/>
      <c r="N46" s="155"/>
      <c r="O46" s="155"/>
      <c r="P46" s="155"/>
      <c r="Q46" s="155"/>
      <c r="R46" s="155"/>
      <c r="S46" s="155"/>
      <c r="T46" s="155"/>
      <c r="U46" s="155"/>
      <c r="V46" s="155"/>
    </row>
    <row r="47" spans="1:22" ht="12.75" customHeight="1" x14ac:dyDescent="0.15">
      <c r="A47" s="155"/>
      <c r="B47" s="146"/>
      <c r="C47" s="90"/>
      <c r="D47" s="146"/>
      <c r="E47" s="155"/>
      <c r="F47" s="155"/>
      <c r="G47" s="155"/>
      <c r="H47" s="155"/>
      <c r="I47" s="155"/>
      <c r="J47" s="155"/>
      <c r="K47" s="155"/>
      <c r="L47" s="155"/>
      <c r="M47" s="155"/>
      <c r="N47" s="155"/>
      <c r="O47" s="155"/>
      <c r="P47" s="155"/>
      <c r="Q47" s="155"/>
      <c r="R47" s="155"/>
      <c r="S47" s="155"/>
      <c r="T47" s="155"/>
      <c r="U47" s="155"/>
      <c r="V47" s="155"/>
    </row>
    <row r="48" spans="1:22" ht="12.75" customHeight="1" x14ac:dyDescent="0.15">
      <c r="A48" s="155"/>
      <c r="B48" s="146"/>
      <c r="C48" s="90"/>
      <c r="D48" s="146"/>
      <c r="E48" s="155"/>
      <c r="F48" s="155"/>
      <c r="G48" s="155"/>
      <c r="H48" s="155"/>
      <c r="I48" s="155"/>
      <c r="J48" s="155"/>
      <c r="K48" s="155"/>
      <c r="L48" s="155"/>
      <c r="M48" s="155"/>
      <c r="N48" s="155"/>
      <c r="O48" s="155"/>
      <c r="P48" s="155"/>
      <c r="Q48" s="155"/>
      <c r="R48" s="155"/>
      <c r="S48" s="155"/>
      <c r="T48" s="155"/>
      <c r="U48" s="155"/>
      <c r="V48" s="155"/>
    </row>
    <row r="49" spans="1:22" ht="12.75" customHeight="1" x14ac:dyDescent="0.15">
      <c r="A49" s="155"/>
      <c r="B49" s="146"/>
      <c r="C49" s="90"/>
      <c r="D49" s="146"/>
      <c r="E49" s="155"/>
      <c r="F49" s="155"/>
      <c r="G49" s="155"/>
      <c r="H49" s="155"/>
      <c r="I49" s="155"/>
      <c r="J49" s="155"/>
      <c r="K49" s="155"/>
      <c r="L49" s="155"/>
      <c r="M49" s="155"/>
      <c r="N49" s="155"/>
      <c r="O49" s="155"/>
      <c r="P49" s="155"/>
      <c r="Q49" s="155"/>
      <c r="R49" s="155"/>
      <c r="S49" s="155"/>
      <c r="T49" s="155"/>
      <c r="U49" s="155"/>
      <c r="V49" s="155"/>
    </row>
    <row r="50" spans="1:22" ht="12.75" customHeight="1" x14ac:dyDescent="0.15">
      <c r="A50" s="155"/>
      <c r="B50" s="146"/>
      <c r="C50" s="90"/>
      <c r="D50" s="146"/>
      <c r="E50" s="155"/>
      <c r="F50" s="155"/>
      <c r="G50" s="155"/>
      <c r="H50" s="155"/>
      <c r="I50" s="155"/>
      <c r="J50" s="155"/>
      <c r="K50" s="155"/>
      <c r="L50" s="155"/>
      <c r="M50" s="155"/>
      <c r="N50" s="155"/>
      <c r="O50" s="155"/>
      <c r="P50" s="155"/>
      <c r="Q50" s="155"/>
      <c r="R50" s="155"/>
      <c r="S50" s="155"/>
      <c r="T50" s="155"/>
      <c r="U50" s="155"/>
      <c r="V50" s="155"/>
    </row>
    <row r="51" spans="1:22" ht="12.75" customHeight="1" x14ac:dyDescent="0.15">
      <c r="A51" s="155"/>
      <c r="B51" s="146"/>
      <c r="C51" s="90"/>
      <c r="D51" s="146"/>
      <c r="E51" s="155"/>
      <c r="F51" s="155"/>
      <c r="G51" s="155"/>
      <c r="H51" s="155"/>
      <c r="I51" s="155"/>
      <c r="J51" s="155"/>
      <c r="K51" s="155"/>
      <c r="L51" s="155"/>
      <c r="M51" s="155"/>
      <c r="N51" s="155"/>
      <c r="O51" s="155"/>
      <c r="P51" s="155"/>
      <c r="Q51" s="155"/>
      <c r="R51" s="155"/>
      <c r="S51" s="155"/>
      <c r="T51" s="155"/>
      <c r="U51" s="155"/>
      <c r="V51" s="155"/>
    </row>
    <row r="52" spans="1:22" ht="12.75" customHeight="1" x14ac:dyDescent="0.15">
      <c r="A52" s="155"/>
      <c r="B52" s="146"/>
      <c r="C52" s="90"/>
      <c r="D52" s="146"/>
      <c r="E52" s="155"/>
      <c r="F52" s="155"/>
      <c r="G52" s="155"/>
      <c r="H52" s="155"/>
      <c r="I52" s="155"/>
      <c r="J52" s="155"/>
      <c r="K52" s="155"/>
      <c r="L52" s="155"/>
      <c r="M52" s="155"/>
      <c r="N52" s="155"/>
      <c r="O52" s="155"/>
      <c r="P52" s="155"/>
      <c r="Q52" s="155"/>
      <c r="R52" s="155"/>
      <c r="S52" s="155"/>
      <c r="T52" s="155"/>
      <c r="U52" s="155"/>
      <c r="V52" s="155"/>
    </row>
    <row r="53" spans="1:22" ht="12.75" customHeight="1" x14ac:dyDescent="0.15">
      <c r="A53" s="155"/>
      <c r="B53" s="146"/>
      <c r="C53" s="90"/>
      <c r="D53" s="146"/>
      <c r="E53" s="155"/>
      <c r="F53" s="155"/>
      <c r="G53" s="155"/>
      <c r="H53" s="155"/>
      <c r="I53" s="155"/>
      <c r="J53" s="155"/>
      <c r="K53" s="155"/>
      <c r="L53" s="155"/>
      <c r="M53" s="155"/>
      <c r="N53" s="155"/>
      <c r="O53" s="155"/>
      <c r="P53" s="155"/>
      <c r="Q53" s="155"/>
      <c r="R53" s="155"/>
      <c r="S53" s="155"/>
      <c r="T53" s="155"/>
      <c r="U53" s="155"/>
      <c r="V53" s="155"/>
    </row>
    <row r="54" spans="1:22" ht="12.75" customHeight="1" x14ac:dyDescent="0.15">
      <c r="A54" s="155"/>
      <c r="B54" s="146"/>
      <c r="C54" s="90"/>
      <c r="D54" s="146"/>
      <c r="E54" s="155"/>
      <c r="F54" s="155"/>
      <c r="G54" s="155"/>
      <c r="H54" s="155"/>
      <c r="I54" s="155"/>
      <c r="J54" s="155"/>
      <c r="K54" s="155"/>
      <c r="L54" s="155"/>
      <c r="M54" s="155"/>
      <c r="N54" s="155"/>
      <c r="O54" s="155"/>
      <c r="P54" s="155"/>
      <c r="Q54" s="155"/>
      <c r="R54" s="155"/>
      <c r="S54" s="155"/>
      <c r="T54" s="155"/>
      <c r="U54" s="155"/>
      <c r="V54" s="155"/>
    </row>
    <row r="55" spans="1:22" ht="12.75" customHeight="1" x14ac:dyDescent="0.15">
      <c r="A55" s="155"/>
      <c r="B55" s="146"/>
      <c r="C55" s="90"/>
      <c r="D55" s="146"/>
      <c r="E55" s="155"/>
      <c r="F55" s="155"/>
      <c r="G55" s="155"/>
      <c r="H55" s="155"/>
      <c r="I55" s="155"/>
      <c r="J55" s="155"/>
      <c r="K55" s="155"/>
      <c r="L55" s="155"/>
      <c r="M55" s="155"/>
      <c r="N55" s="155"/>
      <c r="O55" s="155"/>
      <c r="P55" s="155"/>
      <c r="Q55" s="155"/>
      <c r="R55" s="155"/>
      <c r="S55" s="155"/>
      <c r="T55" s="155"/>
      <c r="U55" s="155"/>
      <c r="V55" s="155"/>
    </row>
    <row r="56" spans="1:22" ht="12.75" customHeight="1" x14ac:dyDescent="0.15">
      <c r="A56" s="155"/>
      <c r="B56" s="146"/>
      <c r="C56" s="90"/>
      <c r="D56" s="146"/>
      <c r="E56" s="155"/>
      <c r="F56" s="155"/>
      <c r="G56" s="155"/>
      <c r="H56" s="155"/>
      <c r="I56" s="155"/>
      <c r="J56" s="155"/>
      <c r="K56" s="155"/>
      <c r="L56" s="155"/>
      <c r="M56" s="155"/>
      <c r="N56" s="155"/>
      <c r="O56" s="155"/>
      <c r="P56" s="155"/>
      <c r="Q56" s="155"/>
      <c r="R56" s="155"/>
      <c r="S56" s="155"/>
      <c r="T56" s="155"/>
      <c r="U56" s="155"/>
      <c r="V56" s="155"/>
    </row>
    <row r="57" spans="1:22" ht="12.75" customHeight="1" x14ac:dyDescent="0.15">
      <c r="A57" s="155"/>
      <c r="B57" s="146"/>
      <c r="C57" s="90"/>
      <c r="D57" s="146"/>
      <c r="E57" s="155"/>
      <c r="F57" s="155"/>
      <c r="G57" s="155"/>
      <c r="H57" s="155"/>
      <c r="I57" s="155"/>
      <c r="J57" s="155"/>
      <c r="K57" s="155"/>
      <c r="L57" s="155"/>
      <c r="M57" s="155"/>
      <c r="N57" s="155"/>
      <c r="O57" s="155"/>
      <c r="P57" s="155"/>
      <c r="Q57" s="155"/>
      <c r="R57" s="155"/>
      <c r="S57" s="155"/>
      <c r="T57" s="155"/>
      <c r="U57" s="155"/>
      <c r="V57" s="155"/>
    </row>
    <row r="58" spans="1:22" ht="12.75" customHeight="1" x14ac:dyDescent="0.15">
      <c r="A58" s="155"/>
      <c r="B58" s="146"/>
      <c r="C58" s="90"/>
      <c r="D58" s="146"/>
      <c r="E58" s="155"/>
      <c r="F58" s="155"/>
      <c r="G58" s="155"/>
      <c r="H58" s="155"/>
      <c r="I58" s="155"/>
      <c r="J58" s="155"/>
      <c r="K58" s="155"/>
      <c r="L58" s="155"/>
      <c r="M58" s="155"/>
      <c r="N58" s="155"/>
      <c r="O58" s="155"/>
      <c r="P58" s="155"/>
      <c r="Q58" s="155"/>
      <c r="R58" s="155"/>
      <c r="S58" s="155"/>
      <c r="T58" s="155"/>
      <c r="U58" s="155"/>
      <c r="V58" s="155"/>
    </row>
    <row r="59" spans="1:22" ht="12.75" customHeight="1" x14ac:dyDescent="0.15">
      <c r="A59" s="155"/>
      <c r="B59" s="146"/>
      <c r="C59" s="90"/>
      <c r="D59" s="146"/>
      <c r="E59" s="155"/>
      <c r="F59" s="155"/>
      <c r="G59" s="155"/>
      <c r="H59" s="155"/>
      <c r="I59" s="155"/>
      <c r="J59" s="155"/>
      <c r="K59" s="155"/>
      <c r="L59" s="155"/>
      <c r="M59" s="155"/>
      <c r="N59" s="155"/>
      <c r="O59" s="155"/>
      <c r="P59" s="155"/>
      <c r="Q59" s="155"/>
      <c r="R59" s="155"/>
      <c r="S59" s="155"/>
      <c r="T59" s="155"/>
      <c r="U59" s="155"/>
      <c r="V59" s="155"/>
    </row>
    <row r="60" spans="1:22" ht="12.75" customHeight="1" x14ac:dyDescent="0.15">
      <c r="A60" s="155"/>
      <c r="B60" s="146"/>
      <c r="C60" s="90"/>
      <c r="D60" s="146"/>
      <c r="E60" s="155"/>
      <c r="F60" s="155"/>
      <c r="G60" s="155"/>
      <c r="H60" s="155"/>
      <c r="I60" s="155"/>
      <c r="J60" s="155"/>
      <c r="K60" s="155"/>
      <c r="L60" s="155"/>
      <c r="M60" s="155"/>
      <c r="N60" s="155"/>
      <c r="O60" s="155"/>
      <c r="P60" s="155"/>
      <c r="Q60" s="155"/>
      <c r="R60" s="155"/>
      <c r="S60" s="155"/>
      <c r="T60" s="155"/>
      <c r="U60" s="155"/>
      <c r="V60" s="155"/>
    </row>
    <row r="61" spans="1:22" ht="12.75" customHeight="1" x14ac:dyDescent="0.15">
      <c r="A61" s="155"/>
      <c r="B61" s="146"/>
      <c r="C61" s="90"/>
      <c r="D61" s="146"/>
      <c r="E61" s="155"/>
      <c r="F61" s="155"/>
      <c r="G61" s="155"/>
      <c r="H61" s="155"/>
      <c r="I61" s="155"/>
      <c r="J61" s="155"/>
      <c r="K61" s="155"/>
      <c r="L61" s="155"/>
      <c r="M61" s="155"/>
      <c r="N61" s="155"/>
      <c r="O61" s="155"/>
      <c r="P61" s="155"/>
      <c r="Q61" s="155"/>
      <c r="R61" s="155"/>
      <c r="S61" s="155"/>
      <c r="T61" s="155"/>
      <c r="U61" s="155"/>
      <c r="V61" s="155"/>
    </row>
    <row r="62" spans="1:22" ht="12.75" customHeight="1" x14ac:dyDescent="0.15">
      <c r="A62" s="155"/>
      <c r="B62" s="146"/>
      <c r="C62" s="90"/>
      <c r="D62" s="146"/>
      <c r="E62" s="155"/>
      <c r="F62" s="155"/>
      <c r="G62" s="155"/>
      <c r="H62" s="155"/>
      <c r="I62" s="155"/>
      <c r="J62" s="155"/>
      <c r="K62" s="155"/>
      <c r="L62" s="155"/>
      <c r="M62" s="155"/>
      <c r="N62" s="155"/>
      <c r="O62" s="155"/>
      <c r="P62" s="155"/>
      <c r="Q62" s="155"/>
      <c r="R62" s="155"/>
      <c r="S62" s="155"/>
      <c r="T62" s="155"/>
      <c r="U62" s="155"/>
      <c r="V62" s="155"/>
    </row>
    <row r="63" spans="1:22" ht="12.75" customHeight="1" x14ac:dyDescent="0.15">
      <c r="A63" s="155"/>
      <c r="B63" s="146"/>
      <c r="C63" s="90"/>
      <c r="D63" s="146"/>
      <c r="E63" s="155"/>
      <c r="F63" s="155"/>
      <c r="G63" s="155"/>
      <c r="H63" s="155"/>
      <c r="I63" s="155"/>
      <c r="J63" s="155"/>
      <c r="K63" s="155"/>
      <c r="L63" s="155"/>
      <c r="M63" s="155"/>
      <c r="N63" s="155"/>
      <c r="O63" s="155"/>
      <c r="P63" s="155"/>
      <c r="Q63" s="155"/>
      <c r="R63" s="155"/>
      <c r="S63" s="155"/>
      <c r="T63" s="155"/>
      <c r="U63" s="155"/>
      <c r="V63" s="155"/>
    </row>
    <row r="64" spans="1:22" ht="12.75" customHeight="1" x14ac:dyDescent="0.15">
      <c r="A64" s="155"/>
      <c r="B64" s="146"/>
      <c r="C64" s="90"/>
      <c r="D64" s="146"/>
      <c r="E64" s="155"/>
      <c r="F64" s="155"/>
      <c r="G64" s="155"/>
      <c r="H64" s="155"/>
      <c r="I64" s="155"/>
      <c r="J64" s="155"/>
      <c r="K64" s="155"/>
      <c r="L64" s="155"/>
      <c r="M64" s="155"/>
      <c r="N64" s="155"/>
      <c r="O64" s="155"/>
      <c r="P64" s="155"/>
      <c r="Q64" s="155"/>
      <c r="R64" s="155"/>
      <c r="S64" s="155"/>
      <c r="T64" s="155"/>
      <c r="U64" s="155"/>
      <c r="V64" s="155"/>
    </row>
    <row r="65" spans="1:22" ht="12.75" customHeight="1" x14ac:dyDescent="0.15">
      <c r="A65" s="155"/>
      <c r="B65" s="146"/>
      <c r="C65" s="90"/>
      <c r="D65" s="146"/>
      <c r="E65" s="155"/>
      <c r="F65" s="155"/>
      <c r="G65" s="155"/>
      <c r="H65" s="155"/>
      <c r="I65" s="155"/>
      <c r="J65" s="155"/>
      <c r="K65" s="155"/>
      <c r="L65" s="155"/>
      <c r="M65" s="155"/>
      <c r="N65" s="155"/>
      <c r="O65" s="155"/>
      <c r="P65" s="155"/>
      <c r="Q65" s="155"/>
      <c r="R65" s="155"/>
      <c r="S65" s="155"/>
      <c r="T65" s="155"/>
      <c r="U65" s="155"/>
      <c r="V65" s="155"/>
    </row>
    <row r="66" spans="1:22" ht="12.75" customHeight="1" x14ac:dyDescent="0.15">
      <c r="A66" s="155"/>
      <c r="B66" s="146"/>
      <c r="C66" s="90"/>
      <c r="D66" s="146"/>
      <c r="E66" s="155"/>
      <c r="F66" s="155"/>
      <c r="G66" s="155"/>
      <c r="H66" s="155"/>
      <c r="I66" s="155"/>
      <c r="J66" s="155"/>
      <c r="K66" s="155"/>
      <c r="L66" s="155"/>
      <c r="M66" s="155"/>
      <c r="N66" s="155"/>
      <c r="O66" s="155"/>
      <c r="P66" s="155"/>
      <c r="Q66" s="155"/>
      <c r="R66" s="155"/>
      <c r="S66" s="155"/>
      <c r="T66" s="155"/>
      <c r="U66" s="155"/>
      <c r="V66" s="155"/>
    </row>
    <row r="67" spans="1:22" ht="12.75" customHeight="1" x14ac:dyDescent="0.15">
      <c r="A67" s="155"/>
      <c r="B67" s="146"/>
      <c r="C67" s="90"/>
      <c r="D67" s="146"/>
      <c r="E67" s="155"/>
      <c r="F67" s="155"/>
      <c r="G67" s="155"/>
      <c r="H67" s="155"/>
      <c r="I67" s="155"/>
      <c r="J67" s="155"/>
      <c r="K67" s="155"/>
      <c r="L67" s="155"/>
      <c r="M67" s="155"/>
      <c r="N67" s="155"/>
      <c r="O67" s="155"/>
      <c r="P67" s="155"/>
      <c r="Q67" s="155"/>
      <c r="R67" s="155"/>
      <c r="S67" s="155"/>
      <c r="T67" s="155"/>
      <c r="U67" s="155"/>
      <c r="V67" s="155"/>
    </row>
    <row r="68" spans="1:22" ht="12.75" customHeight="1" x14ac:dyDescent="0.15">
      <c r="A68" s="155"/>
      <c r="B68" s="146"/>
      <c r="C68" s="90"/>
      <c r="D68" s="146"/>
      <c r="E68" s="155"/>
      <c r="F68" s="155"/>
      <c r="G68" s="155"/>
      <c r="H68" s="155"/>
      <c r="I68" s="155"/>
      <c r="J68" s="155"/>
      <c r="K68" s="155"/>
      <c r="L68" s="155"/>
      <c r="M68" s="155"/>
      <c r="N68" s="155"/>
      <c r="O68" s="155"/>
      <c r="P68" s="155"/>
      <c r="Q68" s="155"/>
      <c r="R68" s="155"/>
      <c r="S68" s="155"/>
      <c r="T68" s="155"/>
      <c r="U68" s="155"/>
      <c r="V68" s="155"/>
    </row>
    <row r="69" spans="1:22" ht="12.75" customHeight="1" x14ac:dyDescent="0.15">
      <c r="A69" s="155"/>
      <c r="B69" s="146"/>
      <c r="C69" s="90"/>
      <c r="D69" s="146"/>
      <c r="E69" s="155"/>
      <c r="F69" s="155"/>
      <c r="G69" s="155"/>
      <c r="H69" s="155"/>
      <c r="I69" s="155"/>
      <c r="J69" s="155"/>
      <c r="K69" s="155"/>
      <c r="L69" s="155"/>
      <c r="M69" s="155"/>
      <c r="N69" s="155"/>
      <c r="O69" s="155"/>
      <c r="P69" s="155"/>
      <c r="Q69" s="155"/>
      <c r="R69" s="155"/>
      <c r="S69" s="155"/>
      <c r="T69" s="155"/>
      <c r="U69" s="155"/>
      <c r="V69" s="155"/>
    </row>
    <row r="70" spans="1:22" ht="12.75" customHeight="1" x14ac:dyDescent="0.15">
      <c r="A70" s="155"/>
      <c r="B70" s="146"/>
      <c r="C70" s="90"/>
      <c r="D70" s="146"/>
      <c r="E70" s="155"/>
      <c r="F70" s="155"/>
      <c r="G70" s="155"/>
      <c r="H70" s="155"/>
      <c r="I70" s="155"/>
      <c r="J70" s="155"/>
      <c r="K70" s="155"/>
      <c r="L70" s="155"/>
      <c r="M70" s="155"/>
      <c r="N70" s="155"/>
      <c r="O70" s="155"/>
      <c r="P70" s="155"/>
      <c r="Q70" s="155"/>
      <c r="R70" s="155"/>
      <c r="S70" s="155"/>
      <c r="T70" s="155"/>
      <c r="U70" s="155"/>
      <c r="V70" s="155"/>
    </row>
    <row r="71" spans="1:22" ht="12.75" customHeight="1" x14ac:dyDescent="0.15">
      <c r="A71" s="155"/>
      <c r="B71" s="146"/>
      <c r="C71" s="90"/>
      <c r="D71" s="146"/>
      <c r="E71" s="155"/>
      <c r="F71" s="155"/>
      <c r="G71" s="155"/>
      <c r="H71" s="155"/>
      <c r="I71" s="155"/>
      <c r="J71" s="155"/>
      <c r="K71" s="155"/>
      <c r="L71" s="155"/>
      <c r="M71" s="155"/>
      <c r="N71" s="155"/>
      <c r="O71" s="155"/>
      <c r="P71" s="155"/>
      <c r="Q71" s="155"/>
      <c r="R71" s="155"/>
      <c r="S71" s="155"/>
      <c r="T71" s="155"/>
      <c r="U71" s="155"/>
      <c r="V71" s="155"/>
    </row>
    <row r="72" spans="1:22" ht="12.75" customHeight="1" x14ac:dyDescent="0.15">
      <c r="A72" s="155"/>
      <c r="B72" s="146"/>
      <c r="C72" s="90"/>
      <c r="D72" s="146"/>
      <c r="E72" s="155"/>
      <c r="F72" s="155"/>
      <c r="G72" s="155"/>
      <c r="H72" s="155"/>
      <c r="I72" s="155"/>
      <c r="J72" s="155"/>
      <c r="K72" s="155"/>
      <c r="L72" s="155"/>
      <c r="M72" s="155"/>
      <c r="N72" s="155"/>
      <c r="O72" s="155"/>
      <c r="P72" s="155"/>
      <c r="Q72" s="155"/>
      <c r="R72" s="155"/>
      <c r="S72" s="155"/>
      <c r="T72" s="155"/>
      <c r="U72" s="155"/>
      <c r="V72" s="155"/>
    </row>
    <row r="73" spans="1:22" ht="12.75" customHeight="1" x14ac:dyDescent="0.15">
      <c r="A73" s="155"/>
      <c r="B73" s="146"/>
      <c r="C73" s="90"/>
      <c r="D73" s="146"/>
      <c r="E73" s="155"/>
      <c r="F73" s="155"/>
      <c r="G73" s="155"/>
      <c r="H73" s="155"/>
      <c r="I73" s="155"/>
      <c r="J73" s="155"/>
      <c r="K73" s="155"/>
      <c r="L73" s="155"/>
      <c r="M73" s="155"/>
      <c r="N73" s="155"/>
      <c r="O73" s="155"/>
      <c r="P73" s="155"/>
      <c r="Q73" s="155"/>
      <c r="R73" s="155"/>
      <c r="S73" s="155"/>
      <c r="T73" s="155"/>
      <c r="U73" s="155"/>
      <c r="V73" s="155"/>
    </row>
    <row r="74" spans="1:22" ht="12.75" customHeight="1" x14ac:dyDescent="0.15">
      <c r="A74" s="155"/>
      <c r="B74" s="146"/>
      <c r="C74" s="90"/>
      <c r="D74" s="146"/>
      <c r="E74" s="155"/>
      <c r="F74" s="155"/>
      <c r="G74" s="155"/>
      <c r="H74" s="155"/>
      <c r="I74" s="155"/>
      <c r="J74" s="155"/>
      <c r="K74" s="155"/>
      <c r="L74" s="155"/>
      <c r="M74" s="155"/>
      <c r="N74" s="155"/>
      <c r="O74" s="155"/>
      <c r="P74" s="155"/>
      <c r="Q74" s="155"/>
      <c r="R74" s="155"/>
      <c r="S74" s="155"/>
      <c r="T74" s="155"/>
      <c r="U74" s="155"/>
      <c r="V74" s="155"/>
    </row>
    <row r="75" spans="1:22" ht="12.75" customHeight="1" x14ac:dyDescent="0.15">
      <c r="A75" s="155"/>
      <c r="B75" s="146"/>
      <c r="C75" s="90"/>
      <c r="D75" s="146"/>
      <c r="E75" s="155"/>
      <c r="F75" s="155"/>
      <c r="G75" s="155"/>
      <c r="H75" s="155"/>
      <c r="I75" s="155"/>
      <c r="J75" s="155"/>
      <c r="K75" s="155"/>
      <c r="L75" s="155"/>
      <c r="M75" s="155"/>
      <c r="N75" s="155"/>
      <c r="O75" s="155"/>
      <c r="P75" s="155"/>
      <c r="Q75" s="155"/>
      <c r="R75" s="155"/>
      <c r="S75" s="155"/>
      <c r="T75" s="155"/>
      <c r="U75" s="155"/>
      <c r="V75" s="155"/>
    </row>
    <row r="76" spans="1:22" ht="12.75" customHeight="1" x14ac:dyDescent="0.15">
      <c r="A76" s="155"/>
      <c r="B76" s="146"/>
      <c r="C76" s="90"/>
      <c r="D76" s="146"/>
      <c r="E76" s="155"/>
      <c r="F76" s="155"/>
      <c r="G76" s="155"/>
      <c r="H76" s="155"/>
      <c r="I76" s="155"/>
      <c r="J76" s="155"/>
      <c r="K76" s="155"/>
      <c r="L76" s="155"/>
      <c r="M76" s="155"/>
      <c r="N76" s="155"/>
      <c r="O76" s="155"/>
      <c r="P76" s="155"/>
      <c r="Q76" s="155"/>
      <c r="R76" s="155"/>
      <c r="S76" s="155"/>
      <c r="T76" s="155"/>
      <c r="U76" s="155"/>
      <c r="V76" s="155"/>
    </row>
    <row r="77" spans="1:22" ht="12.75" customHeight="1" x14ac:dyDescent="0.15">
      <c r="A77" s="155"/>
      <c r="B77" s="146"/>
      <c r="C77" s="90"/>
      <c r="D77" s="146"/>
      <c r="E77" s="155"/>
      <c r="F77" s="155"/>
      <c r="G77" s="155"/>
      <c r="H77" s="155"/>
      <c r="I77" s="155"/>
      <c r="J77" s="155"/>
      <c r="K77" s="155"/>
      <c r="L77" s="155"/>
      <c r="M77" s="155"/>
      <c r="N77" s="155"/>
      <c r="O77" s="155"/>
      <c r="P77" s="155"/>
      <c r="Q77" s="155"/>
      <c r="R77" s="155"/>
      <c r="S77" s="155"/>
      <c r="T77" s="155"/>
      <c r="U77" s="155"/>
      <c r="V77" s="155"/>
    </row>
    <row r="78" spans="1:22" ht="12.75" customHeight="1" x14ac:dyDescent="0.15">
      <c r="A78" s="155"/>
      <c r="B78" s="146"/>
      <c r="C78" s="90"/>
      <c r="D78" s="146"/>
      <c r="E78" s="155"/>
      <c r="F78" s="155"/>
      <c r="G78" s="155"/>
      <c r="H78" s="155"/>
      <c r="I78" s="155"/>
      <c r="J78" s="155"/>
      <c r="K78" s="155"/>
      <c r="L78" s="155"/>
      <c r="M78" s="155"/>
      <c r="N78" s="155"/>
      <c r="O78" s="155"/>
      <c r="P78" s="155"/>
      <c r="Q78" s="155"/>
      <c r="R78" s="155"/>
      <c r="S78" s="155"/>
      <c r="T78" s="155"/>
      <c r="U78" s="155"/>
      <c r="V78" s="155"/>
    </row>
    <row r="79" spans="1:22" ht="12.75" customHeight="1" x14ac:dyDescent="0.15">
      <c r="A79" s="155"/>
      <c r="B79" s="146"/>
      <c r="C79" s="90"/>
      <c r="D79" s="146"/>
      <c r="E79" s="155"/>
      <c r="F79" s="155"/>
      <c r="G79" s="155"/>
      <c r="H79" s="155"/>
      <c r="I79" s="155"/>
      <c r="J79" s="155"/>
      <c r="K79" s="155"/>
      <c r="L79" s="155"/>
      <c r="M79" s="155"/>
      <c r="N79" s="155"/>
      <c r="O79" s="155"/>
      <c r="P79" s="155"/>
      <c r="Q79" s="155"/>
      <c r="R79" s="155"/>
      <c r="S79" s="155"/>
      <c r="T79" s="155"/>
      <c r="U79" s="155"/>
      <c r="V79" s="155"/>
    </row>
    <row r="80" spans="1:22" ht="12.75" customHeight="1" x14ac:dyDescent="0.15">
      <c r="A80" s="155"/>
      <c r="B80" s="146"/>
      <c r="C80" s="90"/>
      <c r="D80" s="146"/>
      <c r="E80" s="155"/>
      <c r="F80" s="155"/>
      <c r="G80" s="155"/>
      <c r="H80" s="155"/>
      <c r="I80" s="155"/>
      <c r="J80" s="155"/>
      <c r="K80" s="155"/>
      <c r="L80" s="155"/>
      <c r="M80" s="155"/>
      <c r="N80" s="155"/>
      <c r="O80" s="155"/>
      <c r="P80" s="155"/>
      <c r="Q80" s="155"/>
      <c r="R80" s="155"/>
      <c r="S80" s="155"/>
      <c r="T80" s="155"/>
      <c r="U80" s="155"/>
      <c r="V80" s="155"/>
    </row>
    <row r="81" spans="1:22" ht="12.75" customHeight="1" x14ac:dyDescent="0.15">
      <c r="A81" s="155"/>
      <c r="B81" s="146"/>
      <c r="C81" s="90"/>
      <c r="D81" s="146"/>
      <c r="E81" s="155"/>
      <c r="F81" s="155"/>
      <c r="G81" s="155"/>
      <c r="H81" s="155"/>
      <c r="I81" s="155"/>
      <c r="J81" s="155"/>
      <c r="K81" s="155"/>
      <c r="L81" s="155"/>
      <c r="M81" s="155"/>
      <c r="N81" s="155"/>
      <c r="O81" s="155"/>
      <c r="P81" s="155"/>
      <c r="Q81" s="155"/>
      <c r="R81" s="155"/>
      <c r="S81" s="155"/>
      <c r="T81" s="155"/>
      <c r="U81" s="155"/>
      <c r="V81" s="155"/>
    </row>
    <row r="82" spans="1:22" ht="12.75" customHeight="1" x14ac:dyDescent="0.15">
      <c r="A82" s="155"/>
      <c r="B82" s="146"/>
      <c r="C82" s="90"/>
      <c r="D82" s="146"/>
      <c r="E82" s="155"/>
      <c r="F82" s="155"/>
      <c r="G82" s="155"/>
      <c r="H82" s="155"/>
      <c r="I82" s="155"/>
      <c r="J82" s="155"/>
      <c r="K82" s="155"/>
      <c r="L82" s="155"/>
      <c r="M82" s="155"/>
      <c r="N82" s="155"/>
      <c r="O82" s="155"/>
      <c r="P82" s="155"/>
      <c r="Q82" s="155"/>
      <c r="R82" s="155"/>
      <c r="S82" s="155"/>
      <c r="T82" s="155"/>
      <c r="U82" s="155"/>
      <c r="V82" s="155"/>
    </row>
    <row r="83" spans="1:22" ht="12.75" customHeight="1" x14ac:dyDescent="0.15">
      <c r="A83" s="155"/>
      <c r="B83" s="146"/>
      <c r="C83" s="90"/>
      <c r="D83" s="146"/>
      <c r="E83" s="155"/>
      <c r="F83" s="155"/>
      <c r="G83" s="155"/>
      <c r="H83" s="155"/>
      <c r="I83" s="155"/>
      <c r="J83" s="155"/>
      <c r="K83" s="155"/>
      <c r="L83" s="155"/>
      <c r="M83" s="155"/>
      <c r="N83" s="155"/>
      <c r="O83" s="155"/>
      <c r="P83" s="155"/>
      <c r="Q83" s="155"/>
      <c r="R83" s="155"/>
      <c r="S83" s="155"/>
      <c r="T83" s="155"/>
      <c r="U83" s="155"/>
      <c r="V83" s="155"/>
    </row>
    <row r="84" spans="1:22" ht="12.75" customHeight="1" x14ac:dyDescent="0.15">
      <c r="A84" s="155"/>
      <c r="B84" s="146"/>
      <c r="C84" s="90"/>
      <c r="D84" s="146"/>
      <c r="E84" s="155"/>
      <c r="F84" s="155"/>
      <c r="G84" s="155"/>
      <c r="H84" s="155"/>
      <c r="I84" s="155"/>
      <c r="J84" s="155"/>
      <c r="K84" s="155"/>
      <c r="L84" s="155"/>
      <c r="M84" s="155"/>
      <c r="N84" s="155"/>
      <c r="O84" s="155"/>
      <c r="P84" s="155"/>
      <c r="Q84" s="155"/>
      <c r="R84" s="155"/>
      <c r="S84" s="155"/>
      <c r="T84" s="155"/>
      <c r="U84" s="155"/>
      <c r="V84" s="155"/>
    </row>
    <row r="85" spans="1:22" ht="12.75" customHeight="1" x14ac:dyDescent="0.15">
      <c r="A85" s="155"/>
      <c r="B85" s="146"/>
      <c r="C85" s="90"/>
      <c r="D85" s="146"/>
      <c r="E85" s="155"/>
      <c r="F85" s="155"/>
      <c r="G85" s="155"/>
      <c r="H85" s="155"/>
      <c r="I85" s="155"/>
      <c r="J85" s="155"/>
      <c r="K85" s="155"/>
      <c r="L85" s="155"/>
      <c r="M85" s="155"/>
      <c r="N85" s="155"/>
      <c r="O85" s="155"/>
      <c r="P85" s="155"/>
      <c r="Q85" s="155"/>
      <c r="R85" s="155"/>
      <c r="S85" s="155"/>
      <c r="T85" s="155"/>
      <c r="U85" s="155"/>
      <c r="V85" s="155"/>
    </row>
    <row r="86" spans="1:22" ht="12.75" customHeight="1" x14ac:dyDescent="0.15">
      <c r="A86" s="155"/>
      <c r="B86" s="146"/>
      <c r="C86" s="90"/>
      <c r="D86" s="146"/>
      <c r="E86" s="155"/>
      <c r="F86" s="155"/>
      <c r="G86" s="155"/>
      <c r="H86" s="155"/>
      <c r="I86" s="155"/>
      <c r="J86" s="155"/>
      <c r="K86" s="155"/>
      <c r="L86" s="155"/>
      <c r="M86" s="155"/>
      <c r="N86" s="155"/>
      <c r="O86" s="155"/>
      <c r="P86" s="155"/>
      <c r="Q86" s="155"/>
      <c r="R86" s="155"/>
      <c r="S86" s="155"/>
      <c r="T86" s="155"/>
      <c r="U86" s="155"/>
      <c r="V86" s="155"/>
    </row>
    <row r="87" spans="1:22" ht="12.75" customHeight="1" x14ac:dyDescent="0.15">
      <c r="A87" s="155"/>
      <c r="B87" s="146"/>
      <c r="C87" s="90"/>
      <c r="D87" s="146"/>
      <c r="E87" s="155"/>
      <c r="F87" s="155"/>
      <c r="G87" s="155"/>
      <c r="H87" s="155"/>
      <c r="I87" s="155"/>
      <c r="J87" s="155"/>
      <c r="K87" s="155"/>
      <c r="L87" s="155"/>
      <c r="M87" s="155"/>
      <c r="N87" s="155"/>
      <c r="O87" s="155"/>
      <c r="P87" s="155"/>
      <c r="Q87" s="155"/>
      <c r="R87" s="155"/>
      <c r="S87" s="155"/>
      <c r="T87" s="155"/>
      <c r="U87" s="155"/>
      <c r="V87" s="155"/>
    </row>
    <row r="88" spans="1:22" ht="12.75" customHeight="1" x14ac:dyDescent="0.15">
      <c r="A88" s="155"/>
      <c r="B88" s="146"/>
      <c r="C88" s="90"/>
      <c r="D88" s="146"/>
      <c r="E88" s="155"/>
      <c r="F88" s="155"/>
      <c r="G88" s="155"/>
      <c r="H88" s="155"/>
      <c r="I88" s="155"/>
      <c r="J88" s="155"/>
      <c r="K88" s="155"/>
      <c r="L88" s="155"/>
      <c r="M88" s="155"/>
      <c r="N88" s="155"/>
      <c r="O88" s="155"/>
      <c r="P88" s="155"/>
      <c r="Q88" s="155"/>
      <c r="R88" s="155"/>
      <c r="S88" s="155"/>
      <c r="T88" s="155"/>
      <c r="U88" s="155"/>
      <c r="V88" s="155"/>
    </row>
    <row r="89" spans="1:22" ht="12.75" customHeight="1" x14ac:dyDescent="0.15">
      <c r="A89" s="155"/>
      <c r="B89" s="146"/>
      <c r="C89" s="90"/>
      <c r="D89" s="146"/>
      <c r="E89" s="155"/>
      <c r="F89" s="155"/>
      <c r="G89" s="155"/>
      <c r="H89" s="155"/>
      <c r="I89" s="155"/>
      <c r="J89" s="155"/>
      <c r="K89" s="155"/>
      <c r="L89" s="155"/>
      <c r="M89" s="155"/>
      <c r="N89" s="155"/>
      <c r="O89" s="155"/>
      <c r="P89" s="155"/>
      <c r="Q89" s="155"/>
      <c r="R89" s="155"/>
      <c r="S89" s="155"/>
      <c r="T89" s="155"/>
      <c r="U89" s="155"/>
      <c r="V89" s="155"/>
    </row>
    <row r="90" spans="1:22" ht="12.75" customHeight="1" x14ac:dyDescent="0.15">
      <c r="A90" s="155"/>
      <c r="B90" s="146"/>
      <c r="C90" s="90"/>
      <c r="D90" s="146"/>
      <c r="E90" s="155"/>
      <c r="F90" s="155"/>
      <c r="G90" s="155"/>
      <c r="H90" s="155"/>
      <c r="I90" s="155"/>
      <c r="J90" s="155"/>
      <c r="K90" s="155"/>
      <c r="L90" s="155"/>
      <c r="M90" s="155"/>
      <c r="N90" s="155"/>
      <c r="O90" s="155"/>
      <c r="P90" s="155"/>
      <c r="Q90" s="155"/>
      <c r="R90" s="155"/>
      <c r="S90" s="155"/>
      <c r="T90" s="155"/>
      <c r="U90" s="155"/>
      <c r="V90" s="155"/>
    </row>
    <row r="91" spans="1:22" ht="12.75" customHeight="1" x14ac:dyDescent="0.15">
      <c r="A91" s="155"/>
      <c r="B91" s="146"/>
      <c r="C91" s="90"/>
      <c r="D91" s="146"/>
      <c r="E91" s="155"/>
      <c r="F91" s="155"/>
      <c r="G91" s="155"/>
      <c r="H91" s="155"/>
      <c r="I91" s="155"/>
      <c r="J91" s="155"/>
      <c r="K91" s="155"/>
      <c r="L91" s="155"/>
      <c r="M91" s="155"/>
      <c r="N91" s="155"/>
      <c r="O91" s="155"/>
      <c r="P91" s="155"/>
      <c r="Q91" s="155"/>
      <c r="R91" s="155"/>
      <c r="S91" s="155"/>
      <c r="T91" s="155"/>
      <c r="U91" s="155"/>
      <c r="V91" s="155"/>
    </row>
    <row r="92" spans="1:22" ht="12.75" customHeight="1" x14ac:dyDescent="0.15">
      <c r="A92" s="155"/>
      <c r="B92" s="146"/>
      <c r="C92" s="90"/>
      <c r="D92" s="146"/>
      <c r="E92" s="155"/>
      <c r="F92" s="155"/>
      <c r="G92" s="155"/>
      <c r="H92" s="155"/>
      <c r="I92" s="155"/>
      <c r="J92" s="155"/>
      <c r="K92" s="155"/>
      <c r="L92" s="155"/>
      <c r="M92" s="155"/>
      <c r="N92" s="155"/>
      <c r="O92" s="155"/>
      <c r="P92" s="155"/>
      <c r="Q92" s="155"/>
      <c r="R92" s="155"/>
      <c r="S92" s="155"/>
      <c r="T92" s="155"/>
      <c r="U92" s="155"/>
      <c r="V92" s="155"/>
    </row>
    <row r="93" spans="1:22" ht="12.75" customHeight="1" x14ac:dyDescent="0.15">
      <c r="A93" s="155"/>
      <c r="B93" s="146"/>
      <c r="C93" s="90"/>
      <c r="D93" s="146"/>
      <c r="E93" s="155"/>
      <c r="F93" s="155"/>
      <c r="G93" s="155"/>
      <c r="H93" s="155"/>
      <c r="I93" s="155"/>
      <c r="J93" s="155"/>
      <c r="K93" s="155"/>
      <c r="L93" s="155"/>
      <c r="M93" s="155"/>
      <c r="N93" s="155"/>
      <c r="O93" s="155"/>
      <c r="P93" s="155"/>
      <c r="Q93" s="155"/>
      <c r="R93" s="155"/>
      <c r="S93" s="155"/>
      <c r="T93" s="155"/>
      <c r="U93" s="155"/>
      <c r="V93" s="155"/>
    </row>
    <row r="94" spans="1:22" ht="12.75" customHeight="1" x14ac:dyDescent="0.15">
      <c r="A94" s="155"/>
      <c r="B94" s="146"/>
      <c r="C94" s="90"/>
      <c r="D94" s="146"/>
      <c r="E94" s="155"/>
      <c r="F94" s="155"/>
      <c r="G94" s="155"/>
      <c r="H94" s="155"/>
      <c r="I94" s="155"/>
      <c r="J94" s="155"/>
      <c r="K94" s="155"/>
      <c r="L94" s="155"/>
      <c r="M94" s="155"/>
      <c r="N94" s="155"/>
      <c r="O94" s="155"/>
      <c r="P94" s="155"/>
      <c r="Q94" s="155"/>
      <c r="R94" s="155"/>
      <c r="S94" s="155"/>
      <c r="T94" s="155"/>
      <c r="U94" s="155"/>
      <c r="V94" s="155"/>
    </row>
    <row r="95" spans="1:22" ht="12.75" customHeight="1" x14ac:dyDescent="0.15">
      <c r="A95" s="155"/>
      <c r="B95" s="146"/>
      <c r="C95" s="90"/>
      <c r="D95" s="146"/>
      <c r="E95" s="155"/>
      <c r="F95" s="155"/>
      <c r="G95" s="155"/>
      <c r="H95" s="155"/>
      <c r="I95" s="155"/>
      <c r="J95" s="155"/>
      <c r="K95" s="155"/>
      <c r="L95" s="155"/>
      <c r="M95" s="155"/>
      <c r="N95" s="155"/>
      <c r="O95" s="155"/>
      <c r="P95" s="155"/>
      <c r="Q95" s="155"/>
      <c r="R95" s="155"/>
      <c r="S95" s="155"/>
      <c r="T95" s="155"/>
      <c r="U95" s="155"/>
      <c r="V95" s="155"/>
    </row>
    <row r="96" spans="1:22" ht="12.75" customHeight="1" x14ac:dyDescent="0.15">
      <c r="A96" s="155"/>
      <c r="B96" s="146"/>
      <c r="C96" s="90"/>
      <c r="D96" s="146"/>
      <c r="E96" s="155"/>
      <c r="F96" s="155"/>
      <c r="G96" s="155"/>
      <c r="H96" s="155"/>
      <c r="I96" s="155"/>
      <c r="J96" s="155"/>
      <c r="K96" s="155"/>
      <c r="L96" s="155"/>
      <c r="M96" s="155"/>
      <c r="N96" s="155"/>
      <c r="O96" s="155"/>
      <c r="P96" s="155"/>
      <c r="Q96" s="155"/>
      <c r="R96" s="155"/>
      <c r="S96" s="155"/>
      <c r="T96" s="155"/>
      <c r="U96" s="155"/>
      <c r="V96" s="155"/>
    </row>
    <row r="97" spans="1:22" ht="12.75" customHeight="1" x14ac:dyDescent="0.15">
      <c r="A97" s="155"/>
      <c r="B97" s="146"/>
      <c r="C97" s="90"/>
      <c r="D97" s="146"/>
      <c r="E97" s="155"/>
      <c r="F97" s="155"/>
      <c r="G97" s="155"/>
      <c r="H97" s="155"/>
      <c r="I97" s="155"/>
      <c r="J97" s="155"/>
      <c r="K97" s="155"/>
      <c r="L97" s="155"/>
      <c r="M97" s="155"/>
      <c r="N97" s="155"/>
      <c r="O97" s="155"/>
      <c r="P97" s="155"/>
      <c r="Q97" s="155"/>
      <c r="R97" s="155"/>
      <c r="S97" s="155"/>
      <c r="T97" s="155"/>
      <c r="U97" s="155"/>
      <c r="V97" s="155"/>
    </row>
    <row r="98" spans="1:22" ht="12.75" customHeight="1" x14ac:dyDescent="0.15">
      <c r="A98" s="155"/>
      <c r="B98" s="146"/>
      <c r="C98" s="90"/>
      <c r="D98" s="146"/>
      <c r="E98" s="155"/>
      <c r="F98" s="155"/>
      <c r="G98" s="155"/>
      <c r="H98" s="155"/>
      <c r="I98" s="155"/>
      <c r="J98" s="155"/>
      <c r="K98" s="155"/>
      <c r="L98" s="155"/>
      <c r="M98" s="155"/>
      <c r="N98" s="155"/>
      <c r="O98" s="155"/>
      <c r="P98" s="155"/>
      <c r="Q98" s="155"/>
      <c r="R98" s="155"/>
      <c r="S98" s="155"/>
      <c r="T98" s="155"/>
      <c r="U98" s="155"/>
      <c r="V98" s="155"/>
    </row>
    <row r="99" spans="1:22" ht="12.75" customHeight="1" x14ac:dyDescent="0.15">
      <c r="A99" s="155"/>
      <c r="B99" s="146"/>
      <c r="C99" s="90"/>
      <c r="D99" s="146"/>
      <c r="E99" s="155"/>
      <c r="F99" s="155"/>
      <c r="G99" s="155"/>
      <c r="H99" s="155"/>
      <c r="I99" s="155"/>
      <c r="J99" s="155"/>
      <c r="K99" s="155"/>
      <c r="L99" s="155"/>
      <c r="M99" s="155"/>
      <c r="N99" s="155"/>
      <c r="O99" s="155"/>
      <c r="P99" s="155"/>
      <c r="Q99" s="155"/>
      <c r="R99" s="155"/>
      <c r="S99" s="155"/>
      <c r="T99" s="155"/>
      <c r="U99" s="155"/>
      <c r="V99" s="155"/>
    </row>
    <row r="100" spans="1:22" ht="12.75" customHeight="1" x14ac:dyDescent="0.15">
      <c r="A100" s="155"/>
      <c r="B100" s="146"/>
      <c r="C100" s="90"/>
      <c r="D100" s="146"/>
      <c r="E100" s="155"/>
      <c r="F100" s="155"/>
      <c r="G100" s="155"/>
      <c r="H100" s="155"/>
      <c r="I100" s="155"/>
      <c r="J100" s="155"/>
      <c r="K100" s="155"/>
      <c r="L100" s="155"/>
      <c r="M100" s="155"/>
      <c r="N100" s="155"/>
      <c r="O100" s="155"/>
      <c r="P100" s="155"/>
      <c r="Q100" s="155"/>
      <c r="R100" s="155"/>
      <c r="S100" s="155"/>
      <c r="T100" s="155"/>
      <c r="U100" s="155"/>
      <c r="V100" s="155"/>
    </row>
    <row r="101" spans="1:22" ht="12.75" customHeight="1" x14ac:dyDescent="0.15">
      <c r="A101" s="155"/>
      <c r="B101" s="146"/>
      <c r="C101" s="90"/>
      <c r="D101" s="146"/>
      <c r="E101" s="155"/>
      <c r="F101" s="155"/>
      <c r="G101" s="155"/>
      <c r="H101" s="155"/>
      <c r="I101" s="155"/>
      <c r="J101" s="155"/>
      <c r="K101" s="155"/>
      <c r="L101" s="155"/>
      <c r="M101" s="155"/>
      <c r="N101" s="155"/>
      <c r="O101" s="155"/>
      <c r="P101" s="155"/>
      <c r="Q101" s="155"/>
      <c r="R101" s="155"/>
      <c r="S101" s="155"/>
      <c r="T101" s="155"/>
      <c r="U101" s="155"/>
      <c r="V101" s="155"/>
    </row>
    <row r="102" spans="1:22" ht="12.75" customHeight="1" x14ac:dyDescent="0.15">
      <c r="A102" s="155"/>
      <c r="B102" s="146"/>
      <c r="C102" s="90"/>
      <c r="D102" s="146"/>
      <c r="E102" s="155"/>
      <c r="F102" s="155"/>
      <c r="G102" s="155"/>
      <c r="H102" s="155"/>
      <c r="I102" s="155"/>
      <c r="J102" s="155"/>
      <c r="K102" s="155"/>
      <c r="L102" s="155"/>
      <c r="M102" s="155"/>
      <c r="N102" s="155"/>
      <c r="O102" s="155"/>
      <c r="P102" s="155"/>
      <c r="Q102" s="155"/>
      <c r="R102" s="155"/>
      <c r="S102" s="155"/>
      <c r="T102" s="155"/>
      <c r="U102" s="155"/>
      <c r="V102" s="155"/>
    </row>
    <row r="103" spans="1:22" ht="12.75" customHeight="1" x14ac:dyDescent="0.15">
      <c r="A103" s="155"/>
      <c r="B103" s="146"/>
      <c r="C103" s="90"/>
      <c r="D103" s="146"/>
      <c r="E103" s="155"/>
      <c r="F103" s="155"/>
      <c r="G103" s="155"/>
      <c r="H103" s="155"/>
      <c r="I103" s="155"/>
      <c r="J103" s="155"/>
      <c r="K103" s="155"/>
      <c r="L103" s="155"/>
      <c r="M103" s="155"/>
      <c r="N103" s="155"/>
      <c r="O103" s="155"/>
      <c r="P103" s="155"/>
      <c r="Q103" s="155"/>
      <c r="R103" s="155"/>
      <c r="S103" s="155"/>
      <c r="T103" s="155"/>
      <c r="U103" s="155"/>
      <c r="V103" s="155"/>
    </row>
    <row r="104" spans="1:22" ht="12.75" customHeight="1" x14ac:dyDescent="0.15">
      <c r="A104" s="155"/>
      <c r="B104" s="146"/>
      <c r="C104" s="90"/>
      <c r="D104" s="146"/>
      <c r="E104" s="155"/>
      <c r="F104" s="155"/>
      <c r="G104" s="155"/>
      <c r="H104" s="155"/>
      <c r="I104" s="155"/>
      <c r="J104" s="155"/>
      <c r="K104" s="155"/>
      <c r="L104" s="155"/>
      <c r="M104" s="155"/>
      <c r="N104" s="155"/>
      <c r="O104" s="155"/>
      <c r="P104" s="155"/>
      <c r="Q104" s="155"/>
      <c r="R104" s="155"/>
      <c r="S104" s="155"/>
      <c r="T104" s="155"/>
      <c r="U104" s="155"/>
      <c r="V104" s="155"/>
    </row>
    <row r="105" spans="1:22" ht="12.75" customHeight="1" x14ac:dyDescent="0.15">
      <c r="A105" s="155"/>
      <c r="B105" s="146"/>
      <c r="C105" s="90"/>
      <c r="D105" s="146"/>
      <c r="E105" s="155"/>
      <c r="F105" s="155"/>
      <c r="G105" s="155"/>
      <c r="H105" s="155"/>
      <c r="I105" s="155"/>
      <c r="J105" s="155"/>
      <c r="K105" s="155"/>
      <c r="L105" s="155"/>
      <c r="M105" s="155"/>
      <c r="N105" s="155"/>
      <c r="O105" s="155"/>
      <c r="P105" s="155"/>
      <c r="Q105" s="155"/>
      <c r="R105" s="155"/>
      <c r="S105" s="155"/>
      <c r="T105" s="155"/>
      <c r="U105" s="155"/>
      <c r="V105" s="155"/>
    </row>
    <row r="106" spans="1:22" ht="12.75" customHeight="1" x14ac:dyDescent="0.15">
      <c r="A106" s="155"/>
      <c r="B106" s="146"/>
      <c r="C106" s="90"/>
      <c r="D106" s="146"/>
      <c r="E106" s="155"/>
      <c r="F106" s="155"/>
      <c r="G106" s="155"/>
      <c r="H106" s="155"/>
      <c r="I106" s="155"/>
      <c r="J106" s="155"/>
      <c r="K106" s="155"/>
      <c r="L106" s="155"/>
      <c r="M106" s="155"/>
      <c r="N106" s="155"/>
      <c r="O106" s="155"/>
      <c r="P106" s="155"/>
      <c r="Q106" s="155"/>
      <c r="R106" s="155"/>
      <c r="S106" s="155"/>
      <c r="T106" s="155"/>
      <c r="U106" s="155"/>
      <c r="V106" s="155"/>
    </row>
    <row r="107" spans="1:22" ht="12.75" customHeight="1" x14ac:dyDescent="0.15">
      <c r="A107" s="155"/>
      <c r="B107" s="146"/>
      <c r="C107" s="90"/>
      <c r="D107" s="146"/>
      <c r="E107" s="155"/>
      <c r="F107" s="155"/>
      <c r="G107" s="155"/>
      <c r="H107" s="155"/>
      <c r="I107" s="155"/>
      <c r="J107" s="155"/>
      <c r="K107" s="155"/>
      <c r="L107" s="155"/>
      <c r="M107" s="155"/>
      <c r="N107" s="155"/>
      <c r="O107" s="155"/>
      <c r="P107" s="155"/>
      <c r="Q107" s="155"/>
      <c r="R107" s="155"/>
      <c r="S107" s="155"/>
      <c r="T107" s="155"/>
      <c r="U107" s="155"/>
      <c r="V107" s="155"/>
    </row>
    <row r="108" spans="1:22" ht="12.75" customHeight="1" x14ac:dyDescent="0.15">
      <c r="A108" s="155"/>
      <c r="B108" s="146"/>
      <c r="C108" s="90"/>
      <c r="D108" s="146"/>
      <c r="E108" s="155"/>
      <c r="F108" s="155"/>
      <c r="G108" s="155"/>
      <c r="H108" s="155"/>
      <c r="I108" s="155"/>
      <c r="J108" s="155"/>
      <c r="K108" s="155"/>
      <c r="L108" s="155"/>
      <c r="M108" s="155"/>
      <c r="N108" s="155"/>
      <c r="O108" s="155"/>
      <c r="P108" s="155"/>
      <c r="Q108" s="155"/>
      <c r="R108" s="155"/>
      <c r="S108" s="155"/>
      <c r="T108" s="155"/>
      <c r="U108" s="155"/>
      <c r="V108" s="155"/>
    </row>
    <row r="109" spans="1:22" ht="12.75" customHeight="1" x14ac:dyDescent="0.15">
      <c r="A109" s="155"/>
      <c r="B109" s="146"/>
      <c r="C109" s="90"/>
      <c r="D109" s="146"/>
      <c r="E109" s="155"/>
      <c r="F109" s="155"/>
      <c r="G109" s="155"/>
      <c r="H109" s="155"/>
      <c r="I109" s="155"/>
      <c r="J109" s="155"/>
      <c r="K109" s="155"/>
      <c r="L109" s="155"/>
      <c r="M109" s="155"/>
      <c r="N109" s="155"/>
      <c r="O109" s="155"/>
      <c r="P109" s="155"/>
      <c r="Q109" s="155"/>
      <c r="R109" s="155"/>
      <c r="S109" s="155"/>
      <c r="T109" s="155"/>
      <c r="U109" s="155"/>
      <c r="V109" s="155"/>
    </row>
    <row r="110" spans="1:22" ht="12.75" customHeight="1" x14ac:dyDescent="0.15">
      <c r="A110" s="155"/>
      <c r="B110" s="146"/>
      <c r="C110" s="90"/>
      <c r="D110" s="146"/>
      <c r="E110" s="155"/>
      <c r="F110" s="155"/>
      <c r="G110" s="155"/>
      <c r="H110" s="155"/>
      <c r="I110" s="155"/>
      <c r="J110" s="155"/>
      <c r="K110" s="155"/>
      <c r="L110" s="155"/>
      <c r="M110" s="155"/>
      <c r="N110" s="155"/>
      <c r="O110" s="155"/>
      <c r="P110" s="155"/>
      <c r="Q110" s="155"/>
      <c r="R110" s="155"/>
      <c r="S110" s="155"/>
      <c r="T110" s="155"/>
      <c r="U110" s="155"/>
      <c r="V110" s="155"/>
    </row>
    <row r="111" spans="1:22" ht="12.75" customHeight="1" x14ac:dyDescent="0.15">
      <c r="A111" s="155"/>
      <c r="B111" s="146"/>
      <c r="C111" s="90"/>
      <c r="D111" s="146"/>
      <c r="E111" s="155"/>
      <c r="F111" s="155"/>
      <c r="G111" s="155"/>
      <c r="H111" s="155"/>
      <c r="I111" s="155"/>
      <c r="J111" s="155"/>
      <c r="K111" s="155"/>
      <c r="L111" s="155"/>
      <c r="M111" s="155"/>
      <c r="N111" s="155"/>
      <c r="O111" s="155"/>
      <c r="P111" s="155"/>
      <c r="Q111" s="155"/>
      <c r="R111" s="155"/>
      <c r="S111" s="155"/>
      <c r="T111" s="155"/>
      <c r="U111" s="155"/>
      <c r="V111" s="155"/>
    </row>
    <row r="112" spans="1:22" ht="12.75" customHeight="1" x14ac:dyDescent="0.15">
      <c r="A112" s="155"/>
      <c r="B112" s="146"/>
      <c r="C112" s="90"/>
      <c r="D112" s="146"/>
      <c r="E112" s="155"/>
      <c r="F112" s="155"/>
      <c r="G112" s="155"/>
      <c r="H112" s="155"/>
      <c r="I112" s="155"/>
      <c r="J112" s="155"/>
      <c r="K112" s="155"/>
      <c r="L112" s="155"/>
      <c r="M112" s="155"/>
      <c r="N112" s="155"/>
      <c r="O112" s="155"/>
      <c r="P112" s="155"/>
      <c r="Q112" s="155"/>
      <c r="R112" s="155"/>
      <c r="S112" s="155"/>
      <c r="T112" s="155"/>
      <c r="U112" s="155"/>
      <c r="V112" s="155"/>
    </row>
    <row r="113" spans="1:22" ht="12.75" customHeight="1" x14ac:dyDescent="0.15">
      <c r="A113" s="155"/>
      <c r="B113" s="146"/>
      <c r="C113" s="90"/>
      <c r="D113" s="146"/>
      <c r="E113" s="155"/>
      <c r="F113" s="155"/>
      <c r="G113" s="155"/>
      <c r="H113" s="155"/>
      <c r="I113" s="155"/>
      <c r="J113" s="155"/>
      <c r="K113" s="155"/>
      <c r="L113" s="155"/>
      <c r="M113" s="155"/>
      <c r="N113" s="155"/>
      <c r="O113" s="155"/>
      <c r="P113" s="155"/>
      <c r="Q113" s="155"/>
      <c r="R113" s="155"/>
      <c r="S113" s="155"/>
      <c r="T113" s="155"/>
      <c r="U113" s="155"/>
      <c r="V113" s="155"/>
    </row>
    <row r="114" spans="1:22" ht="12.75" customHeight="1" x14ac:dyDescent="0.15">
      <c r="A114" s="155"/>
      <c r="B114" s="146"/>
      <c r="C114" s="90"/>
      <c r="D114" s="146"/>
      <c r="E114" s="155"/>
      <c r="F114" s="155"/>
      <c r="G114" s="155"/>
      <c r="H114" s="155"/>
      <c r="I114" s="155"/>
      <c r="J114" s="155"/>
      <c r="K114" s="155"/>
      <c r="L114" s="155"/>
      <c r="M114" s="155"/>
      <c r="N114" s="155"/>
      <c r="O114" s="155"/>
      <c r="P114" s="155"/>
      <c r="Q114" s="155"/>
      <c r="R114" s="155"/>
      <c r="S114" s="155"/>
      <c r="T114" s="155"/>
      <c r="U114" s="155"/>
      <c r="V114" s="155"/>
    </row>
    <row r="115" spans="1:22" ht="12.75" customHeight="1" x14ac:dyDescent="0.15">
      <c r="A115" s="155"/>
      <c r="B115" s="146"/>
      <c r="C115" s="90"/>
      <c r="D115" s="146"/>
      <c r="E115" s="155"/>
      <c r="F115" s="155"/>
      <c r="G115" s="155"/>
      <c r="H115" s="155"/>
      <c r="I115" s="155"/>
      <c r="J115" s="155"/>
      <c r="K115" s="155"/>
      <c r="L115" s="155"/>
      <c r="M115" s="155"/>
      <c r="N115" s="155"/>
      <c r="O115" s="155"/>
      <c r="P115" s="155"/>
      <c r="Q115" s="155"/>
      <c r="R115" s="155"/>
      <c r="S115" s="155"/>
      <c r="T115" s="155"/>
      <c r="U115" s="155"/>
      <c r="V115" s="155"/>
    </row>
    <row r="116" spans="1:22" ht="12.75" customHeight="1" x14ac:dyDescent="0.15">
      <c r="A116" s="155"/>
      <c r="B116" s="146"/>
      <c r="C116" s="90"/>
      <c r="D116" s="146"/>
      <c r="E116" s="155"/>
      <c r="F116" s="155"/>
      <c r="G116" s="155"/>
      <c r="H116" s="155"/>
      <c r="I116" s="155"/>
      <c r="J116" s="155"/>
      <c r="K116" s="155"/>
      <c r="L116" s="155"/>
      <c r="M116" s="155"/>
      <c r="N116" s="155"/>
      <c r="O116" s="155"/>
      <c r="P116" s="155"/>
      <c r="Q116" s="155"/>
      <c r="R116" s="155"/>
      <c r="S116" s="155"/>
      <c r="T116" s="155"/>
      <c r="U116" s="155"/>
      <c r="V116" s="155"/>
    </row>
    <row r="117" spans="1:22" ht="12.75" customHeight="1" x14ac:dyDescent="0.15">
      <c r="A117" s="155"/>
      <c r="B117" s="146"/>
      <c r="C117" s="90"/>
      <c r="D117" s="146"/>
      <c r="E117" s="155"/>
      <c r="F117" s="155"/>
      <c r="G117" s="155"/>
      <c r="H117" s="155"/>
      <c r="I117" s="155"/>
      <c r="J117" s="155"/>
      <c r="K117" s="155"/>
      <c r="L117" s="155"/>
      <c r="M117" s="155"/>
      <c r="N117" s="155"/>
      <c r="O117" s="155"/>
      <c r="P117" s="155"/>
      <c r="Q117" s="155"/>
      <c r="R117" s="155"/>
      <c r="S117" s="155"/>
      <c r="T117" s="155"/>
      <c r="U117" s="155"/>
      <c r="V117" s="155"/>
    </row>
    <row r="118" spans="1:22" ht="12.75" customHeight="1" x14ac:dyDescent="0.15">
      <c r="A118" s="155"/>
      <c r="B118" s="146"/>
      <c r="C118" s="90"/>
      <c r="D118" s="146"/>
      <c r="E118" s="155"/>
      <c r="F118" s="155"/>
      <c r="G118" s="155"/>
      <c r="H118" s="155"/>
      <c r="I118" s="155"/>
      <c r="J118" s="155"/>
      <c r="K118" s="155"/>
      <c r="L118" s="155"/>
      <c r="M118" s="155"/>
      <c r="N118" s="155"/>
      <c r="O118" s="155"/>
      <c r="P118" s="155"/>
      <c r="Q118" s="155"/>
      <c r="R118" s="155"/>
      <c r="S118" s="155"/>
      <c r="T118" s="155"/>
      <c r="U118" s="155"/>
      <c r="V118" s="155"/>
    </row>
    <row r="119" spans="1:22" ht="12.75" customHeight="1" x14ac:dyDescent="0.15">
      <c r="A119" s="155"/>
      <c r="B119" s="146"/>
      <c r="C119" s="90"/>
      <c r="D119" s="146"/>
      <c r="E119" s="155"/>
      <c r="F119" s="155"/>
      <c r="G119" s="155"/>
      <c r="H119" s="155"/>
      <c r="I119" s="155"/>
      <c r="J119" s="155"/>
      <c r="K119" s="155"/>
      <c r="L119" s="155"/>
      <c r="M119" s="155"/>
      <c r="N119" s="155"/>
      <c r="O119" s="155"/>
      <c r="P119" s="155"/>
      <c r="Q119" s="155"/>
      <c r="R119" s="155"/>
      <c r="S119" s="155"/>
      <c r="T119" s="155"/>
      <c r="U119" s="155"/>
      <c r="V119" s="155"/>
    </row>
    <row r="120" spans="1:22" ht="12.75" customHeight="1" x14ac:dyDescent="0.15">
      <c r="A120" s="155"/>
      <c r="B120" s="146"/>
      <c r="C120" s="90"/>
      <c r="D120" s="146"/>
      <c r="E120" s="155"/>
      <c r="F120" s="155"/>
      <c r="G120" s="155"/>
      <c r="H120" s="155"/>
      <c r="I120" s="155"/>
      <c r="J120" s="155"/>
      <c r="K120" s="155"/>
      <c r="L120" s="155"/>
      <c r="M120" s="155"/>
      <c r="N120" s="155"/>
      <c r="O120" s="155"/>
      <c r="P120" s="155"/>
      <c r="Q120" s="155"/>
      <c r="R120" s="155"/>
      <c r="S120" s="155"/>
      <c r="T120" s="155"/>
      <c r="U120" s="155"/>
      <c r="V120" s="155"/>
    </row>
    <row r="121" spans="1:22" ht="12.75" customHeight="1" x14ac:dyDescent="0.15">
      <c r="A121" s="155"/>
      <c r="B121" s="146"/>
      <c r="C121" s="90"/>
      <c r="D121" s="146"/>
      <c r="E121" s="155"/>
      <c r="F121" s="155"/>
      <c r="G121" s="155"/>
      <c r="H121" s="155"/>
      <c r="I121" s="155"/>
      <c r="J121" s="155"/>
      <c r="K121" s="155"/>
      <c r="L121" s="155"/>
      <c r="M121" s="155"/>
      <c r="N121" s="155"/>
      <c r="O121" s="155"/>
      <c r="P121" s="155"/>
      <c r="Q121" s="155"/>
      <c r="R121" s="155"/>
      <c r="S121" s="155"/>
      <c r="T121" s="155"/>
      <c r="U121" s="155"/>
      <c r="V121" s="155"/>
    </row>
    <row r="122" spans="1:22" ht="12.75" customHeight="1" x14ac:dyDescent="0.15">
      <c r="A122" s="155"/>
      <c r="B122" s="146"/>
      <c r="C122" s="90"/>
      <c r="D122" s="146"/>
      <c r="E122" s="155"/>
      <c r="F122" s="155"/>
      <c r="G122" s="155"/>
      <c r="H122" s="155"/>
      <c r="I122" s="155"/>
      <c r="J122" s="155"/>
      <c r="K122" s="155"/>
      <c r="L122" s="155"/>
      <c r="M122" s="155"/>
      <c r="N122" s="155"/>
      <c r="O122" s="155"/>
      <c r="P122" s="155"/>
      <c r="Q122" s="155"/>
      <c r="R122" s="155"/>
      <c r="S122" s="155"/>
      <c r="T122" s="155"/>
      <c r="U122" s="155"/>
      <c r="V122" s="155"/>
    </row>
    <row r="123" spans="1:22" ht="12.75" customHeight="1" x14ac:dyDescent="0.15">
      <c r="A123" s="155"/>
      <c r="B123" s="146"/>
      <c r="C123" s="90"/>
      <c r="D123" s="146"/>
      <c r="E123" s="155"/>
      <c r="F123" s="155"/>
      <c r="G123" s="155"/>
      <c r="H123" s="155"/>
      <c r="I123" s="155"/>
      <c r="J123" s="155"/>
      <c r="K123" s="155"/>
      <c r="L123" s="155"/>
      <c r="M123" s="155"/>
      <c r="N123" s="155"/>
      <c r="O123" s="155"/>
      <c r="P123" s="155"/>
      <c r="Q123" s="155"/>
      <c r="R123" s="155"/>
      <c r="S123" s="155"/>
      <c r="T123" s="155"/>
      <c r="U123" s="155"/>
      <c r="V123" s="155"/>
    </row>
    <row r="124" spans="1:22" ht="12.75" customHeight="1" x14ac:dyDescent="0.15">
      <c r="A124" s="155"/>
      <c r="B124" s="146"/>
      <c r="C124" s="90"/>
      <c r="D124" s="146"/>
      <c r="E124" s="155"/>
      <c r="F124" s="155"/>
      <c r="G124" s="155"/>
      <c r="H124" s="155"/>
      <c r="I124" s="155"/>
      <c r="J124" s="155"/>
      <c r="K124" s="155"/>
      <c r="L124" s="155"/>
      <c r="M124" s="155"/>
      <c r="N124" s="155"/>
      <c r="O124" s="155"/>
      <c r="P124" s="155"/>
      <c r="Q124" s="155"/>
      <c r="R124" s="155"/>
      <c r="S124" s="155"/>
      <c r="T124" s="155"/>
      <c r="U124" s="155"/>
      <c r="V124" s="155"/>
    </row>
    <row r="125" spans="1:22" ht="12.75" customHeight="1" x14ac:dyDescent="0.15">
      <c r="A125" s="155"/>
      <c r="B125" s="146"/>
      <c r="C125" s="90"/>
      <c r="D125" s="146"/>
      <c r="E125" s="155"/>
      <c r="F125" s="155"/>
      <c r="G125" s="155"/>
      <c r="H125" s="155"/>
      <c r="I125" s="155"/>
      <c r="J125" s="155"/>
      <c r="K125" s="155"/>
      <c r="L125" s="155"/>
      <c r="M125" s="155"/>
      <c r="N125" s="155"/>
      <c r="O125" s="155"/>
      <c r="P125" s="155"/>
      <c r="Q125" s="155"/>
      <c r="R125" s="155"/>
      <c r="S125" s="155"/>
      <c r="T125" s="155"/>
      <c r="U125" s="155"/>
      <c r="V125" s="155"/>
    </row>
    <row r="126" spans="1:22" ht="12.75" customHeight="1" x14ac:dyDescent="0.15">
      <c r="A126" s="155"/>
      <c r="B126" s="146"/>
      <c r="C126" s="90"/>
      <c r="D126" s="146"/>
      <c r="E126" s="155"/>
      <c r="F126" s="155"/>
      <c r="G126" s="155"/>
      <c r="H126" s="155"/>
      <c r="I126" s="155"/>
      <c r="J126" s="155"/>
      <c r="K126" s="155"/>
      <c r="L126" s="155"/>
      <c r="M126" s="155"/>
      <c r="N126" s="155"/>
      <c r="O126" s="155"/>
      <c r="P126" s="155"/>
      <c r="Q126" s="155"/>
      <c r="R126" s="155"/>
      <c r="S126" s="155"/>
      <c r="T126" s="155"/>
      <c r="U126" s="155"/>
      <c r="V126" s="155"/>
    </row>
    <row r="127" spans="1:22" ht="12.75" customHeight="1" x14ac:dyDescent="0.15">
      <c r="A127" s="155"/>
      <c r="B127" s="146"/>
      <c r="C127" s="90"/>
      <c r="D127" s="146"/>
      <c r="E127" s="155"/>
      <c r="F127" s="155"/>
      <c r="G127" s="155"/>
      <c r="H127" s="155"/>
      <c r="I127" s="155"/>
      <c r="J127" s="155"/>
      <c r="K127" s="155"/>
      <c r="L127" s="155"/>
      <c r="M127" s="155"/>
      <c r="N127" s="155"/>
      <c r="O127" s="155"/>
      <c r="P127" s="155"/>
      <c r="Q127" s="155"/>
      <c r="R127" s="155"/>
      <c r="S127" s="155"/>
      <c r="T127" s="155"/>
      <c r="U127" s="155"/>
      <c r="V127" s="155"/>
    </row>
    <row r="128" spans="1:22" ht="12.75" customHeight="1" x14ac:dyDescent="0.15">
      <c r="A128" s="155"/>
      <c r="B128" s="146"/>
      <c r="C128" s="90"/>
      <c r="D128" s="146"/>
      <c r="E128" s="155"/>
      <c r="F128" s="155"/>
      <c r="G128" s="155"/>
      <c r="H128" s="155"/>
      <c r="I128" s="155"/>
      <c r="J128" s="155"/>
      <c r="K128" s="155"/>
      <c r="L128" s="155"/>
      <c r="M128" s="155"/>
      <c r="N128" s="155"/>
      <c r="O128" s="155"/>
      <c r="P128" s="155"/>
      <c r="Q128" s="155"/>
      <c r="R128" s="155"/>
      <c r="S128" s="155"/>
      <c r="T128" s="155"/>
      <c r="U128" s="155"/>
      <c r="V128" s="155"/>
    </row>
    <row r="129" spans="1:22" ht="12.75" customHeight="1" x14ac:dyDescent="0.15">
      <c r="A129" s="155"/>
      <c r="B129" s="146"/>
      <c r="C129" s="90"/>
      <c r="D129" s="146"/>
      <c r="E129" s="155"/>
      <c r="F129" s="155"/>
      <c r="G129" s="155"/>
      <c r="H129" s="155"/>
      <c r="I129" s="155"/>
      <c r="J129" s="155"/>
      <c r="K129" s="155"/>
      <c r="L129" s="155"/>
      <c r="M129" s="155"/>
      <c r="N129" s="155"/>
      <c r="O129" s="155"/>
      <c r="P129" s="155"/>
      <c r="Q129" s="155"/>
      <c r="R129" s="155"/>
      <c r="S129" s="155"/>
      <c r="T129" s="155"/>
      <c r="U129" s="155"/>
      <c r="V129" s="155"/>
    </row>
    <row r="130" spans="1:22" ht="12.75" customHeight="1" x14ac:dyDescent="0.15">
      <c r="A130" s="155"/>
      <c r="B130" s="146"/>
      <c r="C130" s="90"/>
      <c r="D130" s="146"/>
      <c r="E130" s="155"/>
      <c r="F130" s="155"/>
      <c r="G130" s="155"/>
      <c r="H130" s="155"/>
      <c r="I130" s="155"/>
      <c r="J130" s="155"/>
      <c r="K130" s="155"/>
      <c r="L130" s="155"/>
      <c r="M130" s="155"/>
      <c r="N130" s="155"/>
      <c r="O130" s="155"/>
      <c r="P130" s="155"/>
      <c r="Q130" s="155"/>
      <c r="R130" s="155"/>
      <c r="S130" s="155"/>
      <c r="T130" s="155"/>
      <c r="U130" s="155"/>
      <c r="V130" s="155"/>
    </row>
    <row r="131" spans="1:22" ht="12.75" customHeight="1" x14ac:dyDescent="0.15">
      <c r="A131" s="155"/>
      <c r="B131" s="146"/>
      <c r="C131" s="90"/>
      <c r="D131" s="146"/>
      <c r="E131" s="155"/>
      <c r="F131" s="155"/>
      <c r="G131" s="155"/>
      <c r="H131" s="155"/>
      <c r="I131" s="155"/>
      <c r="J131" s="155"/>
      <c r="K131" s="155"/>
      <c r="L131" s="155"/>
      <c r="M131" s="155"/>
      <c r="N131" s="155"/>
      <c r="O131" s="155"/>
      <c r="P131" s="155"/>
      <c r="Q131" s="155"/>
      <c r="R131" s="155"/>
      <c r="S131" s="155"/>
      <c r="T131" s="155"/>
      <c r="U131" s="155"/>
      <c r="V131" s="155"/>
    </row>
    <row r="132" spans="1:22" ht="12.75" customHeight="1" x14ac:dyDescent="0.15">
      <c r="A132" s="155"/>
      <c r="B132" s="146"/>
      <c r="C132" s="90"/>
      <c r="D132" s="146"/>
      <c r="E132" s="155"/>
      <c r="F132" s="155"/>
      <c r="G132" s="155"/>
      <c r="H132" s="155"/>
      <c r="I132" s="155"/>
      <c r="J132" s="155"/>
      <c r="K132" s="155"/>
      <c r="L132" s="155"/>
      <c r="M132" s="155"/>
      <c r="N132" s="155"/>
      <c r="O132" s="155"/>
      <c r="P132" s="155"/>
      <c r="Q132" s="155"/>
      <c r="R132" s="155"/>
      <c r="S132" s="155"/>
      <c r="T132" s="155"/>
      <c r="U132" s="155"/>
      <c r="V132" s="155"/>
    </row>
    <row r="133" spans="1:22" ht="12.75" customHeight="1" x14ac:dyDescent="0.15">
      <c r="A133" s="155"/>
      <c r="B133" s="146"/>
      <c r="C133" s="90"/>
      <c r="D133" s="146"/>
      <c r="E133" s="155"/>
      <c r="F133" s="155"/>
      <c r="G133" s="155"/>
      <c r="H133" s="155"/>
      <c r="I133" s="155"/>
      <c r="J133" s="155"/>
      <c r="K133" s="155"/>
      <c r="L133" s="155"/>
      <c r="M133" s="155"/>
      <c r="N133" s="155"/>
      <c r="O133" s="155"/>
      <c r="P133" s="155"/>
      <c r="Q133" s="155"/>
      <c r="R133" s="155"/>
      <c r="S133" s="155"/>
      <c r="T133" s="155"/>
      <c r="U133" s="155"/>
      <c r="V133" s="155"/>
    </row>
    <row r="134" spans="1:22" ht="12.75" customHeight="1" x14ac:dyDescent="0.15">
      <c r="A134" s="155"/>
      <c r="B134" s="146"/>
      <c r="C134" s="90"/>
      <c r="D134" s="146"/>
      <c r="E134" s="155"/>
      <c r="F134" s="155"/>
      <c r="G134" s="155"/>
      <c r="H134" s="155"/>
      <c r="I134" s="155"/>
      <c r="J134" s="155"/>
      <c r="K134" s="155"/>
      <c r="L134" s="155"/>
      <c r="M134" s="155"/>
      <c r="N134" s="155"/>
      <c r="O134" s="155"/>
      <c r="P134" s="155"/>
      <c r="Q134" s="155"/>
      <c r="R134" s="155"/>
      <c r="S134" s="155"/>
      <c r="T134" s="155"/>
      <c r="U134" s="155"/>
      <c r="V134" s="155"/>
    </row>
    <row r="135" spans="1:22" ht="12.75" customHeight="1" x14ac:dyDescent="0.15">
      <c r="A135" s="155"/>
      <c r="B135" s="146"/>
      <c r="C135" s="90"/>
      <c r="D135" s="146"/>
      <c r="E135" s="155"/>
      <c r="F135" s="155"/>
      <c r="G135" s="155"/>
      <c r="H135" s="155"/>
      <c r="I135" s="155"/>
      <c r="J135" s="155"/>
      <c r="K135" s="155"/>
      <c r="L135" s="155"/>
      <c r="M135" s="155"/>
      <c r="N135" s="155"/>
      <c r="O135" s="155"/>
      <c r="P135" s="155"/>
      <c r="Q135" s="155"/>
      <c r="R135" s="155"/>
      <c r="S135" s="155"/>
      <c r="T135" s="155"/>
      <c r="U135" s="155"/>
      <c r="V135" s="155"/>
    </row>
    <row r="136" spans="1:22" ht="12.75" customHeight="1" x14ac:dyDescent="0.15">
      <c r="A136" s="155"/>
      <c r="B136" s="146"/>
      <c r="C136" s="90"/>
      <c r="D136" s="146"/>
      <c r="E136" s="155"/>
      <c r="F136" s="155"/>
      <c r="G136" s="155"/>
      <c r="H136" s="155"/>
      <c r="I136" s="155"/>
      <c r="J136" s="155"/>
      <c r="K136" s="155"/>
      <c r="L136" s="155"/>
      <c r="M136" s="155"/>
      <c r="N136" s="155"/>
      <c r="O136" s="155"/>
      <c r="P136" s="155"/>
      <c r="Q136" s="155"/>
      <c r="R136" s="155"/>
      <c r="S136" s="155"/>
      <c r="T136" s="155"/>
      <c r="U136" s="155"/>
      <c r="V136" s="155"/>
    </row>
    <row r="137" spans="1:22" ht="12.75" customHeight="1" x14ac:dyDescent="0.15">
      <c r="A137" s="155"/>
      <c r="B137" s="146"/>
      <c r="C137" s="90"/>
      <c r="D137" s="146"/>
      <c r="E137" s="155"/>
      <c r="F137" s="155"/>
      <c r="G137" s="155"/>
      <c r="H137" s="155"/>
      <c r="I137" s="155"/>
      <c r="J137" s="155"/>
      <c r="K137" s="155"/>
      <c r="L137" s="155"/>
      <c r="M137" s="155"/>
      <c r="N137" s="155"/>
      <c r="O137" s="155"/>
      <c r="P137" s="155"/>
      <c r="Q137" s="155"/>
      <c r="R137" s="155"/>
      <c r="S137" s="155"/>
      <c r="T137" s="155"/>
      <c r="U137" s="155"/>
      <c r="V137" s="155"/>
    </row>
    <row r="138" spans="1:22" ht="12.75" customHeight="1" x14ac:dyDescent="0.15">
      <c r="A138" s="155"/>
      <c r="B138" s="146"/>
      <c r="C138" s="90"/>
      <c r="D138" s="146"/>
      <c r="E138" s="155"/>
      <c r="F138" s="155"/>
      <c r="G138" s="155"/>
      <c r="H138" s="155"/>
      <c r="I138" s="155"/>
      <c r="J138" s="155"/>
      <c r="K138" s="155"/>
      <c r="L138" s="155"/>
      <c r="M138" s="155"/>
      <c r="N138" s="155"/>
      <c r="O138" s="155"/>
      <c r="P138" s="155"/>
      <c r="Q138" s="155"/>
      <c r="R138" s="155"/>
      <c r="S138" s="155"/>
      <c r="T138" s="155"/>
      <c r="U138" s="155"/>
      <c r="V138" s="155"/>
    </row>
    <row r="139" spans="1:22" ht="12.75" customHeight="1" x14ac:dyDescent="0.15">
      <c r="A139" s="155"/>
      <c r="B139" s="146"/>
      <c r="C139" s="90"/>
      <c r="D139" s="146"/>
      <c r="E139" s="155"/>
      <c r="F139" s="155"/>
      <c r="G139" s="155"/>
      <c r="H139" s="155"/>
      <c r="I139" s="155"/>
      <c r="J139" s="155"/>
      <c r="K139" s="155"/>
      <c r="L139" s="155"/>
      <c r="M139" s="155"/>
      <c r="N139" s="155"/>
      <c r="O139" s="155"/>
      <c r="P139" s="155"/>
      <c r="Q139" s="155"/>
      <c r="R139" s="155"/>
      <c r="S139" s="155"/>
      <c r="T139" s="155"/>
      <c r="U139" s="155"/>
      <c r="V139" s="155"/>
    </row>
    <row r="140" spans="1:22" ht="12.75" customHeight="1" x14ac:dyDescent="0.15">
      <c r="A140" s="155"/>
      <c r="B140" s="146"/>
      <c r="C140" s="90"/>
      <c r="D140" s="146"/>
      <c r="E140" s="155"/>
      <c r="F140" s="155"/>
      <c r="G140" s="155"/>
      <c r="H140" s="155"/>
      <c r="I140" s="155"/>
      <c r="J140" s="155"/>
      <c r="K140" s="155"/>
      <c r="L140" s="155"/>
      <c r="M140" s="155"/>
      <c r="N140" s="155"/>
      <c r="O140" s="155"/>
      <c r="P140" s="155"/>
      <c r="Q140" s="155"/>
      <c r="R140" s="155"/>
      <c r="S140" s="155"/>
      <c r="T140" s="155"/>
      <c r="U140" s="155"/>
      <c r="V140" s="155"/>
    </row>
    <row r="141" spans="1:22" ht="12.75" customHeight="1" x14ac:dyDescent="0.15">
      <c r="A141" s="155"/>
      <c r="B141" s="146"/>
      <c r="C141" s="90"/>
      <c r="D141" s="146"/>
      <c r="E141" s="155"/>
      <c r="F141" s="155"/>
      <c r="G141" s="155"/>
      <c r="H141" s="155"/>
      <c r="I141" s="155"/>
      <c r="J141" s="155"/>
      <c r="K141" s="155"/>
      <c r="L141" s="155"/>
      <c r="M141" s="155"/>
      <c r="N141" s="155"/>
      <c r="O141" s="155"/>
      <c r="P141" s="155"/>
      <c r="Q141" s="155"/>
      <c r="R141" s="155"/>
      <c r="S141" s="155"/>
      <c r="T141" s="155"/>
      <c r="U141" s="155"/>
      <c r="V141" s="155"/>
    </row>
    <row r="142" spans="1:22" ht="12.75" customHeight="1" x14ac:dyDescent="0.15">
      <c r="A142" s="155"/>
      <c r="B142" s="146"/>
      <c r="C142" s="90"/>
      <c r="D142" s="146"/>
      <c r="E142" s="155"/>
      <c r="F142" s="155"/>
      <c r="G142" s="155"/>
      <c r="H142" s="155"/>
      <c r="I142" s="155"/>
      <c r="J142" s="155"/>
      <c r="K142" s="155"/>
      <c r="L142" s="155"/>
      <c r="M142" s="155"/>
      <c r="N142" s="155"/>
      <c r="O142" s="155"/>
      <c r="P142" s="155"/>
      <c r="Q142" s="155"/>
      <c r="R142" s="155"/>
      <c r="S142" s="155"/>
      <c r="T142" s="155"/>
      <c r="U142" s="155"/>
      <c r="V142" s="155"/>
    </row>
    <row r="143" spans="1:22" ht="12.75" customHeight="1" x14ac:dyDescent="0.15">
      <c r="A143" s="155"/>
      <c r="B143" s="146"/>
      <c r="C143" s="90"/>
      <c r="D143" s="146"/>
      <c r="E143" s="155"/>
      <c r="F143" s="155"/>
      <c r="G143" s="155"/>
      <c r="H143" s="155"/>
      <c r="I143" s="155"/>
      <c r="J143" s="155"/>
      <c r="K143" s="155"/>
      <c r="L143" s="155"/>
      <c r="M143" s="155"/>
      <c r="N143" s="155"/>
      <c r="O143" s="155"/>
      <c r="P143" s="155"/>
      <c r="Q143" s="155"/>
      <c r="R143" s="155"/>
      <c r="S143" s="155"/>
      <c r="T143" s="155"/>
      <c r="U143" s="155"/>
      <c r="V143" s="155"/>
    </row>
    <row r="144" spans="1:22" ht="12.75" customHeight="1" x14ac:dyDescent="0.15">
      <c r="A144" s="155"/>
      <c r="B144" s="146"/>
      <c r="C144" s="90"/>
      <c r="D144" s="146"/>
      <c r="E144" s="155"/>
      <c r="F144" s="155"/>
      <c r="G144" s="155"/>
      <c r="H144" s="155"/>
      <c r="I144" s="155"/>
      <c r="J144" s="155"/>
      <c r="K144" s="155"/>
      <c r="L144" s="155"/>
      <c r="M144" s="155"/>
      <c r="N144" s="155"/>
      <c r="O144" s="155"/>
      <c r="P144" s="155"/>
      <c r="Q144" s="155"/>
      <c r="R144" s="155"/>
      <c r="S144" s="155"/>
      <c r="T144" s="155"/>
      <c r="U144" s="155"/>
      <c r="V144" s="155"/>
    </row>
    <row r="145" spans="1:22" ht="12.75" customHeight="1" x14ac:dyDescent="0.15">
      <c r="A145" s="155"/>
      <c r="B145" s="146"/>
      <c r="C145" s="90"/>
      <c r="D145" s="146"/>
      <c r="E145" s="155"/>
      <c r="F145" s="155"/>
      <c r="G145" s="155"/>
      <c r="H145" s="155"/>
      <c r="I145" s="155"/>
      <c r="J145" s="155"/>
      <c r="K145" s="155"/>
      <c r="L145" s="155"/>
      <c r="M145" s="155"/>
      <c r="N145" s="155"/>
      <c r="O145" s="155"/>
      <c r="P145" s="155"/>
      <c r="Q145" s="155"/>
      <c r="R145" s="155"/>
      <c r="S145" s="155"/>
      <c r="T145" s="155"/>
      <c r="U145" s="155"/>
      <c r="V145" s="155"/>
    </row>
    <row r="146" spans="1:22" ht="12.75" customHeight="1" x14ac:dyDescent="0.15">
      <c r="A146" s="155"/>
      <c r="B146" s="146"/>
      <c r="C146" s="90"/>
      <c r="D146" s="146"/>
      <c r="E146" s="155"/>
      <c r="F146" s="155"/>
      <c r="G146" s="155"/>
      <c r="H146" s="155"/>
      <c r="I146" s="155"/>
      <c r="J146" s="155"/>
      <c r="K146" s="155"/>
      <c r="L146" s="155"/>
      <c r="M146" s="155"/>
      <c r="N146" s="155"/>
      <c r="O146" s="155"/>
      <c r="P146" s="155"/>
      <c r="Q146" s="155"/>
      <c r="R146" s="155"/>
      <c r="S146" s="155"/>
      <c r="T146" s="155"/>
      <c r="U146" s="155"/>
      <c r="V146" s="155"/>
    </row>
    <row r="147" spans="1:22" ht="12.75" customHeight="1" x14ac:dyDescent="0.15">
      <c r="A147" s="155"/>
      <c r="B147" s="146"/>
      <c r="C147" s="90"/>
      <c r="D147" s="146"/>
      <c r="E147" s="155"/>
      <c r="F147" s="155"/>
      <c r="G147" s="155"/>
      <c r="H147" s="155"/>
      <c r="I147" s="155"/>
      <c r="J147" s="155"/>
      <c r="K147" s="155"/>
      <c r="L147" s="155"/>
      <c r="M147" s="155"/>
      <c r="N147" s="155"/>
      <c r="O147" s="155"/>
      <c r="P147" s="155"/>
      <c r="Q147" s="155"/>
      <c r="R147" s="155"/>
      <c r="S147" s="155"/>
      <c r="T147" s="155"/>
      <c r="U147" s="155"/>
      <c r="V147" s="155"/>
    </row>
    <row r="148" spans="1:22" ht="12.75" customHeight="1" x14ac:dyDescent="0.15">
      <c r="A148" s="155"/>
      <c r="B148" s="146"/>
      <c r="C148" s="90"/>
      <c r="D148" s="146"/>
      <c r="E148" s="155"/>
      <c r="F148" s="155"/>
      <c r="G148" s="155"/>
      <c r="H148" s="155"/>
      <c r="I148" s="155"/>
      <c r="J148" s="155"/>
      <c r="K148" s="155"/>
      <c r="L148" s="155"/>
      <c r="M148" s="155"/>
      <c r="N148" s="155"/>
      <c r="O148" s="155"/>
      <c r="P148" s="155"/>
      <c r="Q148" s="155"/>
      <c r="R148" s="155"/>
      <c r="S148" s="155"/>
      <c r="T148" s="155"/>
      <c r="U148" s="155"/>
      <c r="V148" s="155"/>
    </row>
    <row r="149" spans="1:22" ht="12.75" customHeight="1" x14ac:dyDescent="0.15">
      <c r="A149" s="155"/>
      <c r="B149" s="146"/>
      <c r="C149" s="90"/>
      <c r="D149" s="146"/>
      <c r="E149" s="155"/>
      <c r="F149" s="155"/>
      <c r="G149" s="155"/>
      <c r="H149" s="155"/>
      <c r="I149" s="155"/>
      <c r="J149" s="155"/>
      <c r="K149" s="155"/>
      <c r="L149" s="155"/>
      <c r="M149" s="155"/>
      <c r="N149" s="155"/>
      <c r="O149" s="155"/>
      <c r="P149" s="155"/>
      <c r="Q149" s="155"/>
      <c r="R149" s="155"/>
      <c r="S149" s="155"/>
      <c r="T149" s="155"/>
      <c r="U149" s="155"/>
      <c r="V149" s="155"/>
    </row>
    <row r="150" spans="1:22" ht="12.75" customHeight="1" x14ac:dyDescent="0.15">
      <c r="A150" s="155"/>
      <c r="B150" s="146"/>
      <c r="C150" s="90"/>
      <c r="D150" s="146"/>
      <c r="E150" s="155"/>
      <c r="F150" s="155"/>
      <c r="G150" s="155"/>
      <c r="H150" s="155"/>
      <c r="I150" s="155"/>
      <c r="J150" s="155"/>
      <c r="K150" s="155"/>
      <c r="L150" s="155"/>
      <c r="M150" s="155"/>
      <c r="N150" s="155"/>
      <c r="O150" s="155"/>
      <c r="P150" s="155"/>
      <c r="Q150" s="155"/>
      <c r="R150" s="155"/>
      <c r="S150" s="155"/>
      <c r="T150" s="155"/>
      <c r="U150" s="155"/>
      <c r="V150" s="155"/>
    </row>
    <row r="151" spans="1:22" ht="12.75" customHeight="1" x14ac:dyDescent="0.15">
      <c r="A151" s="155"/>
      <c r="B151" s="146"/>
      <c r="C151" s="90"/>
      <c r="D151" s="146"/>
      <c r="E151" s="155"/>
      <c r="F151" s="155"/>
      <c r="G151" s="155"/>
      <c r="H151" s="155"/>
      <c r="I151" s="155"/>
      <c r="J151" s="155"/>
      <c r="K151" s="155"/>
      <c r="L151" s="155"/>
      <c r="M151" s="155"/>
      <c r="N151" s="155"/>
      <c r="O151" s="155"/>
      <c r="P151" s="155"/>
      <c r="Q151" s="155"/>
      <c r="R151" s="155"/>
      <c r="S151" s="155"/>
      <c r="T151" s="155"/>
      <c r="U151" s="155"/>
      <c r="V151" s="155"/>
    </row>
    <row r="152" spans="1:22" ht="12.75" customHeight="1" x14ac:dyDescent="0.15">
      <c r="A152" s="155"/>
      <c r="B152" s="146"/>
      <c r="C152" s="90"/>
      <c r="D152" s="146"/>
      <c r="E152" s="155"/>
      <c r="F152" s="155"/>
      <c r="G152" s="155"/>
      <c r="H152" s="155"/>
      <c r="I152" s="155"/>
      <c r="J152" s="155"/>
      <c r="K152" s="155"/>
      <c r="L152" s="155"/>
      <c r="M152" s="155"/>
      <c r="N152" s="155"/>
      <c r="O152" s="155"/>
      <c r="P152" s="155"/>
      <c r="Q152" s="155"/>
      <c r="R152" s="155"/>
      <c r="S152" s="155"/>
      <c r="T152" s="155"/>
      <c r="U152" s="155"/>
      <c r="V152" s="155"/>
    </row>
    <row r="153" spans="1:22" ht="12.75" customHeight="1" x14ac:dyDescent="0.15">
      <c r="A153" s="155"/>
      <c r="B153" s="146"/>
      <c r="C153" s="90"/>
      <c r="D153" s="146"/>
      <c r="E153" s="155"/>
      <c r="F153" s="155"/>
      <c r="G153" s="155"/>
      <c r="H153" s="155"/>
      <c r="I153" s="155"/>
      <c r="J153" s="155"/>
      <c r="K153" s="155"/>
      <c r="L153" s="155"/>
      <c r="M153" s="155"/>
      <c r="N153" s="155"/>
      <c r="O153" s="155"/>
      <c r="P153" s="155"/>
      <c r="Q153" s="155"/>
      <c r="R153" s="155"/>
      <c r="S153" s="155"/>
      <c r="T153" s="155"/>
      <c r="U153" s="155"/>
      <c r="V153" s="155"/>
    </row>
    <row r="154" spans="1:22" ht="12.75" customHeight="1" x14ac:dyDescent="0.15">
      <c r="A154" s="155"/>
      <c r="B154" s="146"/>
      <c r="C154" s="90"/>
      <c r="D154" s="146"/>
      <c r="E154" s="155"/>
      <c r="F154" s="155"/>
      <c r="G154" s="155"/>
      <c r="H154" s="155"/>
      <c r="I154" s="155"/>
      <c r="J154" s="155"/>
      <c r="K154" s="155"/>
      <c r="L154" s="155"/>
      <c r="M154" s="155"/>
      <c r="N154" s="155"/>
      <c r="O154" s="155"/>
      <c r="P154" s="155"/>
      <c r="Q154" s="155"/>
      <c r="R154" s="155"/>
      <c r="S154" s="155"/>
      <c r="T154" s="155"/>
      <c r="U154" s="155"/>
      <c r="V154" s="155"/>
    </row>
    <row r="155" spans="1:22" ht="12.75" customHeight="1" x14ac:dyDescent="0.15">
      <c r="A155" s="155"/>
      <c r="B155" s="146"/>
      <c r="C155" s="90"/>
      <c r="D155" s="146"/>
      <c r="E155" s="155"/>
      <c r="F155" s="155"/>
      <c r="G155" s="155"/>
      <c r="H155" s="155"/>
      <c r="I155" s="155"/>
      <c r="J155" s="155"/>
      <c r="K155" s="155"/>
      <c r="L155" s="155"/>
      <c r="M155" s="155"/>
      <c r="N155" s="155"/>
      <c r="O155" s="155"/>
      <c r="P155" s="155"/>
      <c r="Q155" s="155"/>
      <c r="R155" s="155"/>
      <c r="S155" s="155"/>
      <c r="T155" s="155"/>
      <c r="U155" s="155"/>
      <c r="V155" s="155"/>
    </row>
    <row r="156" spans="1:22" ht="12.75" customHeight="1" x14ac:dyDescent="0.15">
      <c r="A156" s="155"/>
      <c r="B156" s="146"/>
      <c r="C156" s="90"/>
      <c r="D156" s="146"/>
      <c r="E156" s="155"/>
      <c r="F156" s="155"/>
      <c r="G156" s="155"/>
      <c r="H156" s="155"/>
      <c r="I156" s="155"/>
      <c r="J156" s="155"/>
      <c r="K156" s="155"/>
      <c r="L156" s="155"/>
      <c r="M156" s="155"/>
      <c r="N156" s="155"/>
      <c r="O156" s="155"/>
      <c r="P156" s="155"/>
      <c r="Q156" s="155"/>
      <c r="R156" s="155"/>
      <c r="S156" s="155"/>
      <c r="T156" s="155"/>
      <c r="U156" s="155"/>
      <c r="V156" s="155"/>
    </row>
    <row r="157" spans="1:22" ht="12.75" customHeight="1" x14ac:dyDescent="0.15">
      <c r="A157" s="155"/>
      <c r="B157" s="146"/>
      <c r="C157" s="90"/>
      <c r="D157" s="146"/>
      <c r="E157" s="155"/>
      <c r="F157" s="155"/>
      <c r="G157" s="155"/>
      <c r="H157" s="155"/>
      <c r="I157" s="155"/>
      <c r="J157" s="155"/>
      <c r="K157" s="155"/>
      <c r="L157" s="155"/>
      <c r="M157" s="155"/>
      <c r="N157" s="155"/>
      <c r="O157" s="155"/>
      <c r="P157" s="155"/>
      <c r="Q157" s="155"/>
      <c r="R157" s="155"/>
      <c r="S157" s="155"/>
      <c r="T157" s="155"/>
      <c r="U157" s="155"/>
      <c r="V157" s="155"/>
    </row>
    <row r="158" spans="1:22" ht="12.75" customHeight="1" x14ac:dyDescent="0.15">
      <c r="A158" s="155"/>
      <c r="B158" s="146"/>
      <c r="C158" s="90"/>
      <c r="D158" s="146"/>
      <c r="E158" s="155"/>
      <c r="F158" s="155"/>
      <c r="G158" s="155"/>
      <c r="H158" s="155"/>
      <c r="I158" s="155"/>
      <c r="J158" s="155"/>
      <c r="K158" s="155"/>
      <c r="L158" s="155"/>
      <c r="M158" s="155"/>
      <c r="N158" s="155"/>
      <c r="O158" s="155"/>
      <c r="P158" s="155"/>
      <c r="Q158" s="155"/>
      <c r="R158" s="155"/>
      <c r="S158" s="155"/>
      <c r="T158" s="155"/>
      <c r="U158" s="155"/>
      <c r="V158" s="155"/>
    </row>
    <row r="159" spans="1:22" ht="12.75" customHeight="1" x14ac:dyDescent="0.15">
      <c r="A159" s="155"/>
      <c r="B159" s="146"/>
      <c r="C159" s="90"/>
      <c r="D159" s="146"/>
      <c r="E159" s="155"/>
      <c r="F159" s="155"/>
      <c r="G159" s="155"/>
      <c r="H159" s="155"/>
      <c r="I159" s="155"/>
      <c r="J159" s="155"/>
      <c r="K159" s="155"/>
      <c r="L159" s="155"/>
      <c r="M159" s="155"/>
      <c r="N159" s="155"/>
      <c r="O159" s="155"/>
      <c r="P159" s="155"/>
      <c r="Q159" s="155"/>
      <c r="R159" s="155"/>
      <c r="S159" s="155"/>
      <c r="T159" s="155"/>
      <c r="U159" s="155"/>
      <c r="V159" s="155"/>
    </row>
    <row r="160" spans="1:22" ht="12.75" customHeight="1" x14ac:dyDescent="0.15">
      <c r="A160" s="155"/>
      <c r="B160" s="146"/>
      <c r="C160" s="90"/>
      <c r="D160" s="146"/>
      <c r="E160" s="155"/>
      <c r="F160" s="155"/>
      <c r="G160" s="155"/>
      <c r="H160" s="155"/>
      <c r="I160" s="155"/>
      <c r="J160" s="155"/>
      <c r="K160" s="155"/>
      <c r="L160" s="155"/>
      <c r="M160" s="155"/>
      <c r="N160" s="155"/>
      <c r="O160" s="155"/>
      <c r="P160" s="155"/>
      <c r="Q160" s="155"/>
      <c r="R160" s="155"/>
      <c r="S160" s="155"/>
      <c r="T160" s="155"/>
      <c r="U160" s="155"/>
      <c r="V160" s="155"/>
    </row>
    <row r="161" spans="1:22" ht="12.75" customHeight="1" x14ac:dyDescent="0.15">
      <c r="A161" s="155"/>
      <c r="B161" s="146"/>
      <c r="C161" s="90"/>
      <c r="D161" s="146"/>
      <c r="E161" s="155"/>
      <c r="F161" s="155"/>
      <c r="G161" s="155"/>
      <c r="H161" s="155"/>
      <c r="I161" s="155"/>
      <c r="J161" s="155"/>
      <c r="K161" s="155"/>
      <c r="L161" s="155"/>
      <c r="M161" s="155"/>
      <c r="N161" s="155"/>
      <c r="O161" s="155"/>
      <c r="P161" s="155"/>
      <c r="Q161" s="155"/>
      <c r="R161" s="155"/>
      <c r="S161" s="155"/>
      <c r="T161" s="155"/>
      <c r="U161" s="155"/>
      <c r="V161" s="155"/>
    </row>
    <row r="162" spans="1:22" ht="12.75" customHeight="1" x14ac:dyDescent="0.15">
      <c r="A162" s="155"/>
      <c r="B162" s="146"/>
      <c r="C162" s="90"/>
      <c r="D162" s="146"/>
      <c r="E162" s="155"/>
      <c r="F162" s="155"/>
      <c r="G162" s="155"/>
      <c r="H162" s="155"/>
      <c r="I162" s="155"/>
      <c r="J162" s="155"/>
      <c r="K162" s="155"/>
      <c r="L162" s="155"/>
      <c r="M162" s="155"/>
      <c r="N162" s="155"/>
      <c r="O162" s="155"/>
      <c r="P162" s="155"/>
      <c r="Q162" s="155"/>
      <c r="R162" s="155"/>
      <c r="S162" s="155"/>
      <c r="T162" s="155"/>
      <c r="U162" s="155"/>
      <c r="V162" s="155"/>
    </row>
    <row r="163" spans="1:22" ht="12.75" customHeight="1" x14ac:dyDescent="0.15">
      <c r="A163" s="155"/>
      <c r="B163" s="146"/>
      <c r="C163" s="90"/>
      <c r="D163" s="146"/>
      <c r="E163" s="155"/>
      <c r="F163" s="155"/>
      <c r="G163" s="155"/>
      <c r="H163" s="155"/>
      <c r="I163" s="155"/>
      <c r="J163" s="155"/>
      <c r="K163" s="155"/>
      <c r="L163" s="155"/>
      <c r="M163" s="155"/>
      <c r="N163" s="155"/>
      <c r="O163" s="155"/>
      <c r="P163" s="155"/>
      <c r="Q163" s="155"/>
      <c r="R163" s="155"/>
      <c r="S163" s="155"/>
      <c r="T163" s="155"/>
      <c r="U163" s="155"/>
      <c r="V163" s="155"/>
    </row>
    <row r="164" spans="1:22" ht="12.75" customHeight="1" x14ac:dyDescent="0.15">
      <c r="A164" s="155"/>
      <c r="B164" s="146"/>
      <c r="C164" s="90"/>
      <c r="D164" s="146"/>
      <c r="E164" s="155"/>
      <c r="F164" s="155"/>
      <c r="G164" s="155"/>
      <c r="H164" s="155"/>
      <c r="I164" s="155"/>
      <c r="J164" s="155"/>
      <c r="K164" s="155"/>
      <c r="L164" s="155"/>
      <c r="M164" s="155"/>
      <c r="N164" s="155"/>
      <c r="O164" s="155"/>
      <c r="P164" s="155"/>
      <c r="Q164" s="155"/>
      <c r="R164" s="155"/>
      <c r="S164" s="155"/>
      <c r="T164" s="155"/>
      <c r="U164" s="155"/>
      <c r="V164" s="155"/>
    </row>
    <row r="165" spans="1:22" ht="12.75" customHeight="1" x14ac:dyDescent="0.15">
      <c r="A165" s="155"/>
      <c r="B165" s="146"/>
      <c r="C165" s="90"/>
      <c r="D165" s="146"/>
      <c r="E165" s="155"/>
      <c r="F165" s="155"/>
      <c r="G165" s="155"/>
      <c r="H165" s="155"/>
      <c r="I165" s="155"/>
      <c r="J165" s="155"/>
      <c r="K165" s="155"/>
      <c r="L165" s="155"/>
      <c r="M165" s="155"/>
      <c r="N165" s="155"/>
      <c r="O165" s="155"/>
      <c r="P165" s="155"/>
      <c r="Q165" s="155"/>
      <c r="R165" s="155"/>
      <c r="S165" s="155"/>
      <c r="T165" s="155"/>
      <c r="U165" s="155"/>
      <c r="V165" s="155"/>
    </row>
    <row r="166" spans="1:22" ht="12.75" customHeight="1" x14ac:dyDescent="0.15">
      <c r="A166" s="155"/>
      <c r="B166" s="146"/>
      <c r="C166" s="90"/>
      <c r="D166" s="146"/>
      <c r="E166" s="155"/>
      <c r="F166" s="155"/>
      <c r="G166" s="155"/>
      <c r="H166" s="155"/>
      <c r="I166" s="155"/>
      <c r="J166" s="155"/>
      <c r="K166" s="155"/>
      <c r="L166" s="155"/>
      <c r="M166" s="155"/>
      <c r="N166" s="155"/>
      <c r="O166" s="155"/>
      <c r="P166" s="155"/>
      <c r="Q166" s="155"/>
      <c r="R166" s="155"/>
      <c r="S166" s="155"/>
      <c r="T166" s="155"/>
      <c r="U166" s="155"/>
      <c r="V166" s="155"/>
    </row>
    <row r="167" spans="1:22" ht="12.75" customHeight="1" x14ac:dyDescent="0.15">
      <c r="A167" s="155"/>
      <c r="B167" s="146"/>
      <c r="C167" s="90"/>
      <c r="D167" s="146"/>
      <c r="E167" s="155"/>
      <c r="F167" s="155"/>
      <c r="G167" s="155"/>
      <c r="H167" s="155"/>
      <c r="I167" s="155"/>
      <c r="J167" s="155"/>
      <c r="K167" s="155"/>
      <c r="L167" s="155"/>
      <c r="M167" s="155"/>
      <c r="N167" s="155"/>
      <c r="O167" s="155"/>
      <c r="P167" s="155"/>
      <c r="Q167" s="155"/>
      <c r="R167" s="155"/>
      <c r="S167" s="155"/>
      <c r="T167" s="155"/>
      <c r="U167" s="155"/>
      <c r="V167" s="155"/>
    </row>
    <row r="168" spans="1:22" ht="12.75" customHeight="1" x14ac:dyDescent="0.15">
      <c r="A168" s="155"/>
      <c r="B168" s="146"/>
      <c r="C168" s="90"/>
      <c r="D168" s="146"/>
      <c r="E168" s="155"/>
      <c r="F168" s="155"/>
      <c r="G168" s="155"/>
      <c r="H168" s="155"/>
      <c r="I168" s="155"/>
      <c r="J168" s="155"/>
      <c r="K168" s="155"/>
      <c r="L168" s="155"/>
      <c r="M168" s="155"/>
      <c r="N168" s="155"/>
      <c r="O168" s="155"/>
      <c r="P168" s="155"/>
      <c r="Q168" s="155"/>
      <c r="R168" s="155"/>
      <c r="S168" s="155"/>
      <c r="T168" s="155"/>
      <c r="U168" s="155"/>
      <c r="V168" s="155"/>
    </row>
    <row r="169" spans="1:22" ht="12.75" customHeight="1" x14ac:dyDescent="0.15">
      <c r="A169" s="155"/>
      <c r="B169" s="146"/>
      <c r="C169" s="90"/>
      <c r="D169" s="146"/>
      <c r="E169" s="155"/>
      <c r="F169" s="155"/>
      <c r="G169" s="155"/>
      <c r="H169" s="155"/>
      <c r="I169" s="155"/>
      <c r="J169" s="155"/>
      <c r="K169" s="155"/>
      <c r="L169" s="155"/>
      <c r="M169" s="155"/>
      <c r="N169" s="155"/>
      <c r="O169" s="155"/>
      <c r="P169" s="155"/>
      <c r="Q169" s="155"/>
      <c r="R169" s="155"/>
      <c r="S169" s="155"/>
      <c r="T169" s="155"/>
      <c r="U169" s="155"/>
      <c r="V169" s="155"/>
    </row>
    <row r="170" spans="1:22" ht="12.75" customHeight="1" x14ac:dyDescent="0.15">
      <c r="A170" s="155"/>
      <c r="B170" s="146"/>
      <c r="C170" s="90"/>
      <c r="D170" s="146"/>
      <c r="E170" s="155"/>
      <c r="F170" s="155"/>
      <c r="G170" s="155"/>
      <c r="H170" s="155"/>
      <c r="I170" s="155"/>
      <c r="J170" s="155"/>
      <c r="K170" s="155"/>
      <c r="L170" s="155"/>
      <c r="M170" s="155"/>
      <c r="N170" s="155"/>
      <c r="O170" s="155"/>
      <c r="P170" s="155"/>
      <c r="Q170" s="155"/>
      <c r="R170" s="155"/>
      <c r="S170" s="155"/>
      <c r="T170" s="155"/>
      <c r="U170" s="155"/>
      <c r="V170" s="155"/>
    </row>
    <row r="171" spans="1:22" ht="12.75" customHeight="1" x14ac:dyDescent="0.15">
      <c r="A171" s="155"/>
      <c r="B171" s="146"/>
      <c r="C171" s="90"/>
      <c r="D171" s="146"/>
      <c r="E171" s="155"/>
      <c r="F171" s="155"/>
      <c r="G171" s="155"/>
      <c r="H171" s="155"/>
      <c r="I171" s="155"/>
      <c r="J171" s="155"/>
      <c r="K171" s="155"/>
      <c r="L171" s="155"/>
      <c r="M171" s="155"/>
      <c r="N171" s="155"/>
      <c r="O171" s="155"/>
      <c r="P171" s="155"/>
      <c r="Q171" s="155"/>
      <c r="R171" s="155"/>
      <c r="S171" s="155"/>
      <c r="T171" s="155"/>
      <c r="U171" s="155"/>
      <c r="V171" s="155"/>
    </row>
    <row r="172" spans="1:22" ht="12.75" customHeight="1" x14ac:dyDescent="0.15">
      <c r="A172" s="155"/>
      <c r="B172" s="146"/>
      <c r="C172" s="90"/>
      <c r="D172" s="146"/>
      <c r="E172" s="155"/>
      <c r="F172" s="155"/>
      <c r="G172" s="155"/>
      <c r="H172" s="155"/>
      <c r="I172" s="155"/>
      <c r="J172" s="155"/>
      <c r="K172" s="155"/>
      <c r="L172" s="155"/>
      <c r="M172" s="155"/>
      <c r="N172" s="155"/>
      <c r="O172" s="155"/>
      <c r="P172" s="155"/>
      <c r="Q172" s="155"/>
      <c r="R172" s="155"/>
      <c r="S172" s="155"/>
      <c r="T172" s="155"/>
      <c r="U172" s="155"/>
      <c r="V172" s="155"/>
    </row>
    <row r="173" spans="1:22" ht="12.75" customHeight="1" x14ac:dyDescent="0.15">
      <c r="A173" s="155"/>
      <c r="B173" s="146"/>
      <c r="C173" s="90"/>
      <c r="D173" s="146"/>
      <c r="E173" s="155"/>
      <c r="F173" s="155"/>
      <c r="G173" s="155"/>
      <c r="H173" s="155"/>
      <c r="I173" s="155"/>
      <c r="J173" s="155"/>
      <c r="K173" s="155"/>
      <c r="L173" s="155"/>
      <c r="M173" s="155"/>
      <c r="N173" s="155"/>
      <c r="O173" s="155"/>
      <c r="P173" s="155"/>
      <c r="Q173" s="155"/>
      <c r="R173" s="155"/>
      <c r="S173" s="155"/>
      <c r="T173" s="155"/>
      <c r="U173" s="155"/>
      <c r="V173" s="155"/>
    </row>
    <row r="174" spans="1:22" ht="12.75" customHeight="1" x14ac:dyDescent="0.15">
      <c r="A174" s="155"/>
      <c r="B174" s="146"/>
      <c r="C174" s="90"/>
      <c r="D174" s="146"/>
      <c r="E174" s="155"/>
      <c r="F174" s="155"/>
      <c r="G174" s="155"/>
      <c r="H174" s="155"/>
      <c r="I174" s="155"/>
      <c r="J174" s="155"/>
      <c r="K174" s="155"/>
      <c r="L174" s="155"/>
      <c r="M174" s="155"/>
      <c r="N174" s="155"/>
      <c r="O174" s="155"/>
      <c r="P174" s="155"/>
      <c r="Q174" s="155"/>
      <c r="R174" s="155"/>
      <c r="S174" s="155"/>
      <c r="T174" s="155"/>
      <c r="U174" s="155"/>
      <c r="V174" s="155"/>
    </row>
    <row r="175" spans="1:22" ht="12.75" customHeight="1" x14ac:dyDescent="0.15">
      <c r="A175" s="155"/>
      <c r="B175" s="146"/>
      <c r="C175" s="90"/>
      <c r="D175" s="146"/>
      <c r="E175" s="155"/>
      <c r="F175" s="155"/>
      <c r="G175" s="155"/>
      <c r="H175" s="155"/>
      <c r="I175" s="155"/>
      <c r="J175" s="155"/>
      <c r="K175" s="155"/>
      <c r="L175" s="155"/>
      <c r="M175" s="155"/>
      <c r="N175" s="155"/>
      <c r="O175" s="155"/>
      <c r="P175" s="155"/>
      <c r="Q175" s="155"/>
      <c r="R175" s="155"/>
      <c r="S175" s="155"/>
      <c r="T175" s="155"/>
      <c r="U175" s="155"/>
      <c r="V175" s="155"/>
    </row>
    <row r="176" spans="1:22" ht="12.75" customHeight="1" x14ac:dyDescent="0.15">
      <c r="A176" s="155"/>
      <c r="B176" s="146"/>
      <c r="C176" s="90"/>
      <c r="D176" s="146"/>
      <c r="E176" s="155"/>
      <c r="F176" s="155"/>
      <c r="G176" s="155"/>
      <c r="H176" s="155"/>
      <c r="I176" s="155"/>
      <c r="J176" s="155"/>
      <c r="K176" s="155"/>
      <c r="L176" s="155"/>
      <c r="M176" s="155"/>
      <c r="N176" s="155"/>
      <c r="O176" s="155"/>
      <c r="P176" s="155"/>
      <c r="Q176" s="155"/>
      <c r="R176" s="155"/>
      <c r="S176" s="155"/>
      <c r="T176" s="155"/>
      <c r="U176" s="155"/>
      <c r="V176" s="155"/>
    </row>
    <row r="177" spans="1:22" ht="12.75" customHeight="1" x14ac:dyDescent="0.15">
      <c r="A177" s="155"/>
      <c r="B177" s="146"/>
      <c r="C177" s="90"/>
      <c r="D177" s="146"/>
      <c r="E177" s="155"/>
      <c r="F177" s="155"/>
      <c r="G177" s="155"/>
      <c r="H177" s="155"/>
      <c r="I177" s="155"/>
      <c r="J177" s="155"/>
      <c r="K177" s="155"/>
      <c r="L177" s="155"/>
      <c r="M177" s="155"/>
      <c r="N177" s="155"/>
      <c r="O177" s="155"/>
      <c r="P177" s="155"/>
      <c r="Q177" s="155"/>
      <c r="R177" s="155"/>
      <c r="S177" s="155"/>
      <c r="T177" s="155"/>
      <c r="U177" s="155"/>
      <c r="V177" s="155"/>
    </row>
    <row r="178" spans="1:22" ht="12.75" customHeight="1" x14ac:dyDescent="0.15">
      <c r="A178" s="155"/>
      <c r="B178" s="146"/>
      <c r="C178" s="90"/>
      <c r="D178" s="146"/>
      <c r="E178" s="155"/>
      <c r="F178" s="155"/>
      <c r="G178" s="155"/>
      <c r="H178" s="155"/>
      <c r="I178" s="155"/>
      <c r="J178" s="155"/>
      <c r="K178" s="155"/>
      <c r="L178" s="155"/>
      <c r="M178" s="155"/>
      <c r="N178" s="155"/>
      <c r="O178" s="155"/>
      <c r="P178" s="155"/>
      <c r="Q178" s="155"/>
      <c r="R178" s="155"/>
      <c r="S178" s="155"/>
      <c r="T178" s="155"/>
      <c r="U178" s="155"/>
      <c r="V178" s="155"/>
    </row>
    <row r="179" spans="1:22" ht="12.75" customHeight="1" x14ac:dyDescent="0.15">
      <c r="A179" s="155"/>
      <c r="B179" s="146"/>
      <c r="C179" s="90"/>
      <c r="D179" s="146"/>
      <c r="E179" s="155"/>
      <c r="F179" s="155"/>
      <c r="G179" s="155"/>
      <c r="H179" s="155"/>
      <c r="I179" s="155"/>
      <c r="J179" s="155"/>
      <c r="K179" s="155"/>
      <c r="L179" s="155"/>
      <c r="M179" s="155"/>
      <c r="N179" s="155"/>
      <c r="O179" s="155"/>
      <c r="P179" s="155"/>
      <c r="Q179" s="155"/>
      <c r="R179" s="155"/>
      <c r="S179" s="155"/>
      <c r="T179" s="155"/>
      <c r="U179" s="155"/>
      <c r="V179" s="155"/>
    </row>
    <row r="180" spans="1:22" ht="12.75" customHeight="1" x14ac:dyDescent="0.15">
      <c r="A180" s="155"/>
      <c r="B180" s="146"/>
      <c r="C180" s="90"/>
      <c r="D180" s="146"/>
      <c r="E180" s="155"/>
      <c r="F180" s="155"/>
      <c r="G180" s="155"/>
      <c r="H180" s="155"/>
      <c r="I180" s="155"/>
      <c r="J180" s="155"/>
      <c r="K180" s="155"/>
      <c r="L180" s="155"/>
      <c r="M180" s="155"/>
      <c r="N180" s="155"/>
      <c r="O180" s="155"/>
      <c r="P180" s="155"/>
      <c r="Q180" s="155"/>
      <c r="R180" s="155"/>
      <c r="S180" s="155"/>
      <c r="T180" s="155"/>
      <c r="U180" s="155"/>
      <c r="V180" s="155"/>
    </row>
    <row r="181" spans="1:22" ht="12.75" customHeight="1" x14ac:dyDescent="0.15">
      <c r="A181" s="155"/>
      <c r="B181" s="146"/>
      <c r="C181" s="90"/>
      <c r="D181" s="146"/>
      <c r="E181" s="155"/>
      <c r="F181" s="155"/>
      <c r="G181" s="155"/>
      <c r="H181" s="155"/>
      <c r="I181" s="155"/>
      <c r="J181" s="155"/>
      <c r="K181" s="155"/>
      <c r="L181" s="155"/>
      <c r="M181" s="155"/>
      <c r="N181" s="155"/>
      <c r="O181" s="155"/>
      <c r="P181" s="155"/>
      <c r="Q181" s="155"/>
      <c r="R181" s="155"/>
      <c r="S181" s="155"/>
      <c r="T181" s="155"/>
      <c r="U181" s="155"/>
      <c r="V181" s="155"/>
    </row>
    <row r="182" spans="1:22" ht="12.75" customHeight="1" x14ac:dyDescent="0.15">
      <c r="A182" s="155"/>
      <c r="B182" s="146"/>
      <c r="C182" s="90"/>
      <c r="D182" s="146"/>
      <c r="E182" s="155"/>
      <c r="F182" s="155"/>
      <c r="G182" s="155"/>
      <c r="H182" s="155"/>
      <c r="I182" s="155"/>
      <c r="J182" s="155"/>
      <c r="K182" s="155"/>
      <c r="L182" s="155"/>
      <c r="M182" s="155"/>
      <c r="N182" s="155"/>
      <c r="O182" s="155"/>
      <c r="P182" s="155"/>
      <c r="Q182" s="155"/>
      <c r="R182" s="155"/>
      <c r="S182" s="155"/>
      <c r="T182" s="155"/>
      <c r="U182" s="155"/>
      <c r="V182" s="155"/>
    </row>
    <row r="183" spans="1:22" ht="12.75" customHeight="1" x14ac:dyDescent="0.15">
      <c r="A183" s="155"/>
      <c r="B183" s="146"/>
      <c r="C183" s="90"/>
      <c r="D183" s="146"/>
      <c r="E183" s="155"/>
      <c r="F183" s="155"/>
      <c r="G183" s="155"/>
      <c r="H183" s="155"/>
      <c r="I183" s="155"/>
      <c r="J183" s="155"/>
      <c r="K183" s="155"/>
      <c r="L183" s="155"/>
      <c r="M183" s="155"/>
      <c r="N183" s="155"/>
      <c r="O183" s="155"/>
      <c r="P183" s="155"/>
      <c r="Q183" s="155"/>
      <c r="R183" s="155"/>
      <c r="S183" s="155"/>
      <c r="T183" s="155"/>
      <c r="U183" s="155"/>
      <c r="V183" s="155"/>
    </row>
    <row r="184" spans="1:22" ht="12.75" customHeight="1" x14ac:dyDescent="0.15">
      <c r="A184" s="155"/>
      <c r="B184" s="146"/>
      <c r="C184" s="90"/>
      <c r="D184" s="146"/>
      <c r="E184" s="155"/>
      <c r="F184" s="155"/>
      <c r="G184" s="155"/>
      <c r="H184" s="155"/>
      <c r="I184" s="155"/>
      <c r="J184" s="155"/>
      <c r="K184" s="155"/>
      <c r="L184" s="155"/>
      <c r="M184" s="155"/>
      <c r="N184" s="155"/>
      <c r="O184" s="155"/>
      <c r="P184" s="155"/>
      <c r="Q184" s="155"/>
      <c r="R184" s="155"/>
      <c r="S184" s="155"/>
      <c r="T184" s="155"/>
      <c r="U184" s="155"/>
      <c r="V184" s="155"/>
    </row>
    <row r="185" spans="1:22" ht="12.75" customHeight="1" x14ac:dyDescent="0.15">
      <c r="A185" s="155"/>
      <c r="B185" s="146"/>
      <c r="C185" s="90"/>
      <c r="D185" s="146"/>
      <c r="E185" s="155"/>
      <c r="F185" s="155"/>
      <c r="G185" s="155"/>
      <c r="H185" s="155"/>
      <c r="I185" s="155"/>
      <c r="J185" s="155"/>
      <c r="K185" s="155"/>
      <c r="L185" s="155"/>
      <c r="M185" s="155"/>
      <c r="N185" s="155"/>
      <c r="O185" s="155"/>
      <c r="P185" s="155"/>
      <c r="Q185" s="155"/>
      <c r="R185" s="155"/>
      <c r="S185" s="155"/>
      <c r="T185" s="155"/>
      <c r="U185" s="155"/>
      <c r="V185" s="155"/>
    </row>
    <row r="186" spans="1:22" ht="12.75" customHeight="1" x14ac:dyDescent="0.15">
      <c r="A186" s="155"/>
      <c r="B186" s="146"/>
      <c r="C186" s="90"/>
      <c r="D186" s="146"/>
      <c r="E186" s="155"/>
      <c r="F186" s="155"/>
      <c r="G186" s="155"/>
      <c r="H186" s="155"/>
      <c r="I186" s="155"/>
      <c r="J186" s="155"/>
      <c r="K186" s="155"/>
      <c r="L186" s="155"/>
      <c r="M186" s="155"/>
      <c r="N186" s="155"/>
      <c r="O186" s="155"/>
      <c r="P186" s="155"/>
      <c r="Q186" s="155"/>
      <c r="R186" s="155"/>
      <c r="S186" s="155"/>
      <c r="T186" s="155"/>
      <c r="U186" s="155"/>
      <c r="V186" s="155"/>
    </row>
    <row r="187" spans="1:22" ht="12.75" customHeight="1" x14ac:dyDescent="0.15">
      <c r="A187" s="155"/>
      <c r="B187" s="146"/>
      <c r="C187" s="90"/>
      <c r="D187" s="146"/>
      <c r="E187" s="155"/>
      <c r="F187" s="155"/>
      <c r="G187" s="155"/>
      <c r="H187" s="155"/>
      <c r="I187" s="155"/>
      <c r="J187" s="155"/>
      <c r="K187" s="155"/>
      <c r="L187" s="155"/>
      <c r="M187" s="155"/>
      <c r="N187" s="155"/>
      <c r="O187" s="155"/>
      <c r="P187" s="155"/>
      <c r="Q187" s="155"/>
      <c r="R187" s="155"/>
      <c r="S187" s="155"/>
      <c r="T187" s="155"/>
      <c r="U187" s="155"/>
      <c r="V187" s="155"/>
    </row>
    <row r="188" spans="1:22" ht="12.75" customHeight="1" x14ac:dyDescent="0.15">
      <c r="A188" s="155"/>
      <c r="B188" s="146"/>
      <c r="C188" s="90"/>
      <c r="D188" s="146"/>
      <c r="E188" s="155"/>
      <c r="F188" s="155"/>
      <c r="G188" s="155"/>
      <c r="H188" s="155"/>
      <c r="I188" s="155"/>
      <c r="J188" s="155"/>
      <c r="K188" s="155"/>
      <c r="L188" s="155"/>
      <c r="M188" s="155"/>
      <c r="N188" s="155"/>
      <c r="O188" s="155"/>
      <c r="P188" s="155"/>
      <c r="Q188" s="155"/>
      <c r="R188" s="155"/>
      <c r="S188" s="155"/>
      <c r="T188" s="155"/>
      <c r="U188" s="155"/>
      <c r="V188" s="155"/>
    </row>
    <row r="189" spans="1:22" ht="12.75" customHeight="1" x14ac:dyDescent="0.15">
      <c r="A189" s="155"/>
      <c r="B189" s="146"/>
      <c r="C189" s="90"/>
      <c r="D189" s="146"/>
      <c r="E189" s="155"/>
      <c r="F189" s="155"/>
      <c r="G189" s="155"/>
      <c r="H189" s="155"/>
      <c r="I189" s="155"/>
      <c r="J189" s="155"/>
      <c r="K189" s="155"/>
      <c r="L189" s="155"/>
      <c r="M189" s="155"/>
      <c r="N189" s="155"/>
      <c r="O189" s="155"/>
      <c r="P189" s="155"/>
      <c r="Q189" s="155"/>
      <c r="R189" s="155"/>
      <c r="S189" s="155"/>
      <c r="T189" s="155"/>
      <c r="U189" s="155"/>
      <c r="V189" s="155"/>
    </row>
    <row r="190" spans="1:22" ht="12.75" customHeight="1" x14ac:dyDescent="0.15">
      <c r="A190" s="155"/>
      <c r="B190" s="146"/>
      <c r="C190" s="90"/>
      <c r="D190" s="146"/>
      <c r="E190" s="155"/>
      <c r="F190" s="155"/>
      <c r="G190" s="155"/>
      <c r="H190" s="155"/>
      <c r="I190" s="155"/>
      <c r="J190" s="155"/>
      <c r="K190" s="155"/>
      <c r="L190" s="155"/>
      <c r="M190" s="155"/>
      <c r="N190" s="155"/>
      <c r="O190" s="155"/>
      <c r="P190" s="155"/>
      <c r="Q190" s="155"/>
      <c r="R190" s="155"/>
      <c r="S190" s="155"/>
      <c r="T190" s="155"/>
      <c r="U190" s="155"/>
      <c r="V190" s="155"/>
    </row>
    <row r="191" spans="1:22" ht="12.75" customHeight="1" x14ac:dyDescent="0.15">
      <c r="A191" s="155"/>
      <c r="B191" s="146"/>
      <c r="C191" s="90"/>
      <c r="D191" s="146"/>
      <c r="E191" s="155"/>
      <c r="F191" s="155"/>
      <c r="G191" s="155"/>
      <c r="H191" s="155"/>
      <c r="I191" s="155"/>
      <c r="J191" s="155"/>
      <c r="K191" s="155"/>
      <c r="L191" s="155"/>
      <c r="M191" s="155"/>
      <c r="N191" s="155"/>
      <c r="O191" s="155"/>
      <c r="P191" s="155"/>
      <c r="Q191" s="155"/>
      <c r="R191" s="155"/>
      <c r="S191" s="155"/>
      <c r="T191" s="155"/>
      <c r="U191" s="155"/>
      <c r="V191" s="155"/>
    </row>
    <row r="192" spans="1:22" ht="12.75" customHeight="1" x14ac:dyDescent="0.15">
      <c r="A192" s="155"/>
      <c r="B192" s="146"/>
      <c r="C192" s="90"/>
      <c r="D192" s="146"/>
      <c r="E192" s="155"/>
      <c r="F192" s="155"/>
      <c r="G192" s="155"/>
      <c r="H192" s="155"/>
      <c r="I192" s="155"/>
      <c r="J192" s="155"/>
      <c r="K192" s="155"/>
      <c r="L192" s="155"/>
      <c r="M192" s="155"/>
      <c r="N192" s="155"/>
      <c r="O192" s="155"/>
      <c r="P192" s="155"/>
      <c r="Q192" s="155"/>
      <c r="R192" s="155"/>
      <c r="S192" s="155"/>
      <c r="T192" s="155"/>
      <c r="U192" s="155"/>
      <c r="V192" s="155"/>
    </row>
    <row r="193" spans="1:22" ht="12.75" customHeight="1" x14ac:dyDescent="0.15">
      <c r="A193" s="155"/>
      <c r="B193" s="146"/>
      <c r="C193" s="90"/>
      <c r="D193" s="146"/>
      <c r="E193" s="155"/>
      <c r="F193" s="155"/>
      <c r="G193" s="155"/>
      <c r="H193" s="155"/>
      <c r="I193" s="155"/>
      <c r="J193" s="155"/>
      <c r="K193" s="155"/>
      <c r="L193" s="155"/>
      <c r="M193" s="155"/>
      <c r="N193" s="155"/>
      <c r="O193" s="155"/>
      <c r="P193" s="155"/>
      <c r="Q193" s="155"/>
      <c r="R193" s="155"/>
      <c r="S193" s="155"/>
      <c r="T193" s="155"/>
      <c r="U193" s="155"/>
      <c r="V193" s="155"/>
    </row>
    <row r="194" spans="1:22" ht="12.75" customHeight="1" x14ac:dyDescent="0.15">
      <c r="A194" s="155"/>
      <c r="B194" s="146"/>
      <c r="C194" s="90"/>
      <c r="D194" s="146"/>
      <c r="E194" s="155"/>
      <c r="F194" s="155"/>
      <c r="G194" s="155"/>
      <c r="H194" s="155"/>
      <c r="I194" s="155"/>
      <c r="J194" s="155"/>
      <c r="K194" s="155"/>
      <c r="L194" s="155"/>
      <c r="M194" s="155"/>
      <c r="N194" s="155"/>
      <c r="O194" s="155"/>
      <c r="P194" s="155"/>
      <c r="Q194" s="155"/>
      <c r="R194" s="155"/>
      <c r="S194" s="155"/>
      <c r="T194" s="155"/>
      <c r="U194" s="155"/>
      <c r="V194" s="155"/>
    </row>
    <row r="195" spans="1:22" ht="12.75" customHeight="1" x14ac:dyDescent="0.15">
      <c r="A195" s="155"/>
      <c r="B195" s="146"/>
      <c r="C195" s="90"/>
      <c r="D195" s="146"/>
      <c r="E195" s="155"/>
      <c r="F195" s="155"/>
      <c r="G195" s="155"/>
      <c r="H195" s="155"/>
      <c r="I195" s="155"/>
      <c r="J195" s="155"/>
      <c r="K195" s="155"/>
      <c r="L195" s="155"/>
      <c r="M195" s="155"/>
      <c r="N195" s="155"/>
      <c r="O195" s="155"/>
      <c r="P195" s="155"/>
      <c r="Q195" s="155"/>
      <c r="R195" s="155"/>
      <c r="S195" s="155"/>
      <c r="T195" s="155"/>
      <c r="U195" s="155"/>
      <c r="V195" s="155"/>
    </row>
    <row r="196" spans="1:22" ht="12.75" customHeight="1" x14ac:dyDescent="0.15">
      <c r="A196" s="155"/>
      <c r="B196" s="146"/>
      <c r="C196" s="90"/>
      <c r="D196" s="146"/>
      <c r="E196" s="155"/>
      <c r="F196" s="155"/>
      <c r="G196" s="155"/>
      <c r="H196" s="155"/>
      <c r="I196" s="155"/>
      <c r="J196" s="155"/>
      <c r="K196" s="155"/>
      <c r="L196" s="155"/>
      <c r="M196" s="155"/>
      <c r="N196" s="155"/>
      <c r="O196" s="155"/>
      <c r="P196" s="155"/>
      <c r="Q196" s="155"/>
      <c r="R196" s="155"/>
      <c r="S196" s="155"/>
      <c r="T196" s="155"/>
      <c r="U196" s="155"/>
      <c r="V196" s="155"/>
    </row>
    <row r="197" spans="1:22" ht="12.75" customHeight="1" x14ac:dyDescent="0.15">
      <c r="A197" s="155"/>
      <c r="B197" s="146"/>
      <c r="C197" s="90"/>
      <c r="D197" s="146"/>
      <c r="E197" s="155"/>
      <c r="F197" s="155"/>
      <c r="G197" s="155"/>
      <c r="H197" s="155"/>
      <c r="I197" s="155"/>
      <c r="J197" s="155"/>
      <c r="K197" s="155"/>
      <c r="L197" s="155"/>
      <c r="M197" s="155"/>
      <c r="N197" s="155"/>
      <c r="O197" s="155"/>
      <c r="P197" s="155"/>
      <c r="Q197" s="155"/>
      <c r="R197" s="155"/>
      <c r="S197" s="155"/>
      <c r="T197" s="155"/>
      <c r="U197" s="155"/>
      <c r="V197" s="155"/>
    </row>
    <row r="198" spans="1:22" ht="12.75" customHeight="1" x14ac:dyDescent="0.15">
      <c r="A198" s="155"/>
      <c r="B198" s="146"/>
      <c r="C198" s="90"/>
      <c r="D198" s="146"/>
      <c r="E198" s="155"/>
      <c r="F198" s="155"/>
      <c r="G198" s="155"/>
      <c r="H198" s="155"/>
      <c r="I198" s="155"/>
      <c r="J198" s="155"/>
      <c r="K198" s="155"/>
      <c r="L198" s="155"/>
      <c r="M198" s="155"/>
      <c r="N198" s="155"/>
      <c r="O198" s="155"/>
      <c r="P198" s="155"/>
      <c r="Q198" s="155"/>
      <c r="R198" s="155"/>
      <c r="S198" s="155"/>
      <c r="T198" s="155"/>
      <c r="U198" s="155"/>
      <c r="V198" s="155"/>
    </row>
    <row r="199" spans="1:22" ht="12.75" customHeight="1" x14ac:dyDescent="0.15">
      <c r="A199" s="155"/>
      <c r="B199" s="146"/>
      <c r="C199" s="90"/>
      <c r="D199" s="146"/>
      <c r="E199" s="155"/>
      <c r="F199" s="155"/>
      <c r="G199" s="155"/>
      <c r="H199" s="155"/>
      <c r="I199" s="155"/>
      <c r="J199" s="155"/>
      <c r="K199" s="155"/>
      <c r="L199" s="155"/>
      <c r="M199" s="155"/>
      <c r="N199" s="155"/>
      <c r="O199" s="155"/>
      <c r="P199" s="155"/>
      <c r="Q199" s="155"/>
      <c r="R199" s="155"/>
      <c r="S199" s="155"/>
      <c r="T199" s="155"/>
      <c r="U199" s="155"/>
      <c r="V199" s="155"/>
    </row>
    <row r="200" spans="1:22" ht="12.75" customHeight="1" x14ac:dyDescent="0.15">
      <c r="A200" s="155"/>
      <c r="B200" s="146"/>
      <c r="C200" s="90"/>
      <c r="D200" s="146"/>
      <c r="E200" s="155"/>
      <c r="F200" s="155"/>
      <c r="G200" s="155"/>
      <c r="H200" s="155"/>
      <c r="I200" s="155"/>
      <c r="J200" s="155"/>
      <c r="K200" s="155"/>
      <c r="L200" s="155"/>
      <c r="M200" s="155"/>
      <c r="N200" s="155"/>
      <c r="O200" s="155"/>
      <c r="P200" s="155"/>
      <c r="Q200" s="155"/>
      <c r="R200" s="155"/>
      <c r="S200" s="155"/>
      <c r="T200" s="155"/>
      <c r="U200" s="155"/>
      <c r="V200" s="155"/>
    </row>
    <row r="201" spans="1:22" ht="12.75" customHeight="1" x14ac:dyDescent="0.15">
      <c r="A201" s="155"/>
      <c r="B201" s="146"/>
      <c r="C201" s="90"/>
      <c r="D201" s="146"/>
      <c r="E201" s="155"/>
      <c r="F201" s="155"/>
      <c r="G201" s="155"/>
      <c r="H201" s="155"/>
      <c r="I201" s="155"/>
      <c r="J201" s="155"/>
      <c r="K201" s="155"/>
      <c r="L201" s="155"/>
      <c r="M201" s="155"/>
      <c r="N201" s="155"/>
      <c r="O201" s="155"/>
      <c r="P201" s="155"/>
      <c r="Q201" s="155"/>
      <c r="R201" s="155"/>
      <c r="S201" s="155"/>
      <c r="T201" s="155"/>
      <c r="U201" s="155"/>
      <c r="V201" s="155"/>
    </row>
    <row r="202" spans="1:22" ht="12.75" customHeight="1" x14ac:dyDescent="0.15">
      <c r="A202" s="155"/>
      <c r="B202" s="146"/>
      <c r="C202" s="90"/>
      <c r="D202" s="146"/>
      <c r="E202" s="155"/>
      <c r="F202" s="155"/>
      <c r="G202" s="155"/>
      <c r="H202" s="155"/>
      <c r="I202" s="155"/>
      <c r="J202" s="155"/>
      <c r="K202" s="155"/>
      <c r="L202" s="155"/>
      <c r="M202" s="155"/>
      <c r="N202" s="155"/>
      <c r="O202" s="155"/>
      <c r="P202" s="155"/>
      <c r="Q202" s="155"/>
      <c r="R202" s="155"/>
      <c r="S202" s="155"/>
      <c r="T202" s="155"/>
      <c r="U202" s="155"/>
      <c r="V202" s="155"/>
    </row>
    <row r="203" spans="1:22" ht="12.75" customHeight="1" x14ac:dyDescent="0.15">
      <c r="A203" s="155"/>
      <c r="B203" s="146"/>
      <c r="C203" s="90"/>
      <c r="D203" s="146"/>
      <c r="E203" s="155"/>
      <c r="F203" s="155"/>
      <c r="G203" s="155"/>
      <c r="H203" s="155"/>
      <c r="I203" s="155"/>
      <c r="J203" s="155"/>
      <c r="K203" s="155"/>
      <c r="L203" s="155"/>
      <c r="M203" s="155"/>
      <c r="N203" s="155"/>
      <c r="O203" s="155"/>
      <c r="P203" s="155"/>
      <c r="Q203" s="155"/>
      <c r="R203" s="155"/>
      <c r="S203" s="155"/>
      <c r="T203" s="155"/>
      <c r="U203" s="155"/>
      <c r="V203" s="155"/>
    </row>
    <row r="204" spans="1:22" ht="12.75" customHeight="1" x14ac:dyDescent="0.15">
      <c r="A204" s="155"/>
      <c r="B204" s="146"/>
      <c r="C204" s="90"/>
      <c r="D204" s="146"/>
      <c r="E204" s="155"/>
      <c r="F204" s="155"/>
      <c r="G204" s="155"/>
      <c r="H204" s="155"/>
      <c r="I204" s="155"/>
      <c r="J204" s="155"/>
      <c r="K204" s="155"/>
      <c r="L204" s="155"/>
      <c r="M204" s="155"/>
      <c r="N204" s="155"/>
      <c r="O204" s="155"/>
      <c r="P204" s="155"/>
      <c r="Q204" s="155"/>
      <c r="R204" s="155"/>
      <c r="S204" s="155"/>
      <c r="T204" s="155"/>
      <c r="U204" s="155"/>
      <c r="V204" s="155"/>
    </row>
    <row r="205" spans="1:22" ht="12.75" customHeight="1" x14ac:dyDescent="0.15">
      <c r="A205" s="155"/>
      <c r="B205" s="146"/>
      <c r="C205" s="90"/>
      <c r="D205" s="146"/>
      <c r="E205" s="155"/>
      <c r="F205" s="155"/>
      <c r="G205" s="155"/>
      <c r="H205" s="155"/>
      <c r="I205" s="155"/>
      <c r="J205" s="155"/>
      <c r="K205" s="155"/>
      <c r="L205" s="155"/>
      <c r="M205" s="155"/>
      <c r="N205" s="155"/>
      <c r="O205" s="155"/>
      <c r="P205" s="155"/>
      <c r="Q205" s="155"/>
      <c r="R205" s="155"/>
      <c r="S205" s="155"/>
      <c r="T205" s="155"/>
      <c r="U205" s="155"/>
      <c r="V205" s="155"/>
    </row>
    <row r="206" spans="1:22" ht="12.75" customHeight="1" x14ac:dyDescent="0.15">
      <c r="A206" s="155"/>
      <c r="B206" s="146"/>
      <c r="C206" s="90"/>
      <c r="D206" s="146"/>
      <c r="E206" s="155"/>
      <c r="F206" s="155"/>
      <c r="G206" s="155"/>
      <c r="H206" s="155"/>
      <c r="I206" s="155"/>
      <c r="J206" s="155"/>
      <c r="K206" s="155"/>
      <c r="L206" s="155"/>
      <c r="M206" s="155"/>
      <c r="N206" s="155"/>
      <c r="O206" s="155"/>
      <c r="P206" s="155"/>
      <c r="Q206" s="155"/>
      <c r="R206" s="155"/>
      <c r="S206" s="155"/>
      <c r="T206" s="155"/>
      <c r="U206" s="155"/>
      <c r="V206" s="155"/>
    </row>
    <row r="207" spans="1:22" ht="12.75" customHeight="1" x14ac:dyDescent="0.15">
      <c r="A207" s="155"/>
      <c r="B207" s="146"/>
      <c r="C207" s="90"/>
      <c r="D207" s="146"/>
      <c r="E207" s="155"/>
      <c r="F207" s="155"/>
      <c r="G207" s="155"/>
      <c r="H207" s="155"/>
      <c r="I207" s="155"/>
      <c r="J207" s="155"/>
      <c r="K207" s="155"/>
      <c r="L207" s="155"/>
      <c r="M207" s="155"/>
      <c r="N207" s="155"/>
      <c r="O207" s="155"/>
      <c r="P207" s="155"/>
      <c r="Q207" s="155"/>
      <c r="R207" s="155"/>
      <c r="S207" s="155"/>
      <c r="T207" s="155"/>
      <c r="U207" s="155"/>
      <c r="V207" s="155"/>
    </row>
    <row r="208" spans="1:22" ht="12.75" customHeight="1" x14ac:dyDescent="0.15">
      <c r="A208" s="155"/>
      <c r="B208" s="146"/>
      <c r="C208" s="90"/>
      <c r="D208" s="146"/>
      <c r="E208" s="155"/>
      <c r="F208" s="155"/>
      <c r="G208" s="155"/>
      <c r="H208" s="155"/>
      <c r="I208" s="155"/>
      <c r="J208" s="155"/>
      <c r="K208" s="155"/>
      <c r="L208" s="155"/>
      <c r="M208" s="155"/>
      <c r="N208" s="155"/>
      <c r="O208" s="155"/>
      <c r="P208" s="155"/>
      <c r="Q208" s="155"/>
      <c r="R208" s="155"/>
      <c r="S208" s="155"/>
      <c r="T208" s="155"/>
      <c r="U208" s="155"/>
      <c r="V208" s="155"/>
    </row>
    <row r="209" spans="1:22" ht="12.75" customHeight="1" x14ac:dyDescent="0.15">
      <c r="A209" s="155"/>
      <c r="B209" s="146"/>
      <c r="C209" s="90"/>
      <c r="D209" s="146"/>
      <c r="E209" s="155"/>
      <c r="F209" s="155"/>
      <c r="G209" s="155"/>
      <c r="H209" s="155"/>
      <c r="I209" s="155"/>
      <c r="J209" s="155"/>
      <c r="K209" s="155"/>
      <c r="L209" s="155"/>
      <c r="M209" s="155"/>
      <c r="N209" s="155"/>
      <c r="O209" s="155"/>
      <c r="P209" s="155"/>
      <c r="Q209" s="155"/>
      <c r="R209" s="155"/>
      <c r="S209" s="155"/>
      <c r="T209" s="155"/>
      <c r="U209" s="155"/>
      <c r="V209" s="155"/>
    </row>
    <row r="210" spans="1:22" ht="12.75" customHeight="1" x14ac:dyDescent="0.15">
      <c r="A210" s="155"/>
      <c r="B210" s="146"/>
      <c r="C210" s="90"/>
      <c r="D210" s="146"/>
      <c r="E210" s="155"/>
      <c r="F210" s="155"/>
      <c r="G210" s="155"/>
      <c r="H210" s="155"/>
      <c r="I210" s="155"/>
      <c r="J210" s="155"/>
      <c r="K210" s="155"/>
      <c r="L210" s="155"/>
      <c r="M210" s="155"/>
      <c r="N210" s="155"/>
      <c r="O210" s="155"/>
      <c r="P210" s="155"/>
      <c r="Q210" s="155"/>
      <c r="R210" s="155"/>
      <c r="S210" s="155"/>
      <c r="T210" s="155"/>
      <c r="U210" s="155"/>
      <c r="V210" s="155"/>
    </row>
    <row r="211" spans="1:22" ht="12.75" customHeight="1" x14ac:dyDescent="0.15">
      <c r="A211" s="155"/>
      <c r="B211" s="146"/>
      <c r="C211" s="90"/>
      <c r="D211" s="146"/>
      <c r="E211" s="155"/>
      <c r="F211" s="155"/>
      <c r="G211" s="155"/>
      <c r="H211" s="155"/>
      <c r="I211" s="155"/>
      <c r="J211" s="155"/>
      <c r="K211" s="155"/>
      <c r="L211" s="155"/>
      <c r="M211" s="155"/>
      <c r="N211" s="155"/>
      <c r="O211" s="155"/>
      <c r="P211" s="155"/>
      <c r="Q211" s="155"/>
      <c r="R211" s="155"/>
      <c r="S211" s="155"/>
      <c r="T211" s="155"/>
      <c r="U211" s="155"/>
      <c r="V211" s="155"/>
    </row>
    <row r="212" spans="1:22" ht="12.75" customHeight="1" x14ac:dyDescent="0.15">
      <c r="A212" s="155"/>
      <c r="B212" s="146"/>
      <c r="C212" s="90"/>
      <c r="D212" s="146"/>
      <c r="E212" s="155"/>
      <c r="F212" s="155"/>
      <c r="G212" s="155"/>
      <c r="H212" s="155"/>
      <c r="I212" s="155"/>
      <c r="J212" s="155"/>
      <c r="K212" s="155"/>
      <c r="L212" s="155"/>
      <c r="M212" s="155"/>
      <c r="N212" s="155"/>
      <c r="O212" s="155"/>
      <c r="P212" s="155"/>
      <c r="Q212" s="155"/>
      <c r="R212" s="155"/>
      <c r="S212" s="155"/>
      <c r="T212" s="155"/>
      <c r="U212" s="155"/>
      <c r="V212" s="155"/>
    </row>
    <row r="213" spans="1:22" ht="12.75" customHeight="1" x14ac:dyDescent="0.15">
      <c r="A213" s="155"/>
      <c r="B213" s="146"/>
      <c r="C213" s="90"/>
      <c r="D213" s="146"/>
      <c r="E213" s="155"/>
      <c r="F213" s="155"/>
      <c r="G213" s="155"/>
      <c r="H213" s="155"/>
      <c r="I213" s="155"/>
      <c r="J213" s="155"/>
      <c r="K213" s="155"/>
      <c r="L213" s="155"/>
      <c r="M213" s="155"/>
      <c r="N213" s="155"/>
      <c r="O213" s="155"/>
      <c r="P213" s="155"/>
      <c r="Q213" s="155"/>
      <c r="R213" s="155"/>
      <c r="S213" s="155"/>
      <c r="T213" s="155"/>
      <c r="U213" s="155"/>
      <c r="V213" s="155"/>
    </row>
    <row r="214" spans="1:22" ht="12.75" customHeight="1" x14ac:dyDescent="0.15">
      <c r="A214" s="155"/>
      <c r="B214" s="146"/>
      <c r="C214" s="90"/>
      <c r="D214" s="146"/>
      <c r="E214" s="155"/>
      <c r="F214" s="155"/>
      <c r="G214" s="155"/>
      <c r="H214" s="155"/>
      <c r="I214" s="155"/>
      <c r="J214" s="155"/>
      <c r="K214" s="155"/>
      <c r="L214" s="155"/>
      <c r="M214" s="155"/>
      <c r="N214" s="155"/>
      <c r="O214" s="155"/>
      <c r="P214" s="155"/>
      <c r="Q214" s="155"/>
      <c r="R214" s="155"/>
      <c r="S214" s="155"/>
      <c r="T214" s="155"/>
      <c r="U214" s="155"/>
      <c r="V214" s="155"/>
    </row>
    <row r="215" spans="1:22" ht="12.75" customHeight="1" x14ac:dyDescent="0.15">
      <c r="A215" s="155"/>
      <c r="B215" s="146"/>
      <c r="C215" s="90"/>
      <c r="D215" s="146"/>
      <c r="E215" s="155"/>
      <c r="F215" s="155"/>
      <c r="G215" s="155"/>
      <c r="H215" s="155"/>
      <c r="I215" s="155"/>
      <c r="J215" s="155"/>
      <c r="K215" s="155"/>
      <c r="L215" s="155"/>
      <c r="M215" s="155"/>
      <c r="N215" s="155"/>
      <c r="O215" s="155"/>
      <c r="P215" s="155"/>
      <c r="Q215" s="155"/>
      <c r="R215" s="155"/>
      <c r="S215" s="155"/>
      <c r="T215" s="155"/>
      <c r="U215" s="155"/>
      <c r="V215" s="155"/>
    </row>
    <row r="216" spans="1:22" ht="12.75" customHeight="1" x14ac:dyDescent="0.15">
      <c r="A216" s="155"/>
      <c r="B216" s="146"/>
      <c r="C216" s="90"/>
      <c r="D216" s="146"/>
      <c r="E216" s="155"/>
      <c r="F216" s="155"/>
      <c r="G216" s="155"/>
      <c r="H216" s="155"/>
      <c r="I216" s="155"/>
      <c r="J216" s="155"/>
      <c r="K216" s="155"/>
      <c r="L216" s="155"/>
      <c r="M216" s="155"/>
      <c r="N216" s="155"/>
      <c r="O216" s="155"/>
      <c r="P216" s="155"/>
      <c r="Q216" s="155"/>
      <c r="R216" s="155"/>
      <c r="S216" s="155"/>
      <c r="T216" s="155"/>
      <c r="U216" s="155"/>
      <c r="V216" s="155"/>
    </row>
    <row r="217" spans="1:22" ht="12.75" customHeight="1" x14ac:dyDescent="0.15">
      <c r="A217" s="155"/>
      <c r="B217" s="146"/>
      <c r="C217" s="90"/>
      <c r="D217" s="146"/>
      <c r="E217" s="155"/>
      <c r="F217" s="155"/>
      <c r="G217" s="155"/>
      <c r="H217" s="155"/>
      <c r="I217" s="155"/>
      <c r="J217" s="155"/>
      <c r="K217" s="155"/>
      <c r="L217" s="155"/>
      <c r="M217" s="155"/>
      <c r="N217" s="155"/>
      <c r="O217" s="155"/>
      <c r="P217" s="155"/>
      <c r="Q217" s="155"/>
      <c r="R217" s="155"/>
      <c r="S217" s="155"/>
      <c r="T217" s="155"/>
      <c r="U217" s="155"/>
      <c r="V217" s="155"/>
    </row>
    <row r="218" spans="1:22" ht="12.75" customHeight="1" x14ac:dyDescent="0.15">
      <c r="A218" s="155"/>
      <c r="B218" s="146"/>
      <c r="C218" s="90"/>
      <c r="D218" s="146"/>
      <c r="E218" s="155"/>
      <c r="F218" s="155"/>
      <c r="G218" s="155"/>
      <c r="H218" s="155"/>
      <c r="I218" s="155"/>
      <c r="J218" s="155"/>
      <c r="K218" s="155"/>
      <c r="L218" s="155"/>
      <c r="M218" s="155"/>
      <c r="N218" s="155"/>
      <c r="O218" s="155"/>
      <c r="P218" s="155"/>
      <c r="Q218" s="155"/>
      <c r="R218" s="155"/>
      <c r="S218" s="155"/>
      <c r="T218" s="155"/>
      <c r="U218" s="155"/>
      <c r="V218" s="155"/>
    </row>
    <row r="219" spans="1:22" ht="12.75" customHeight="1" x14ac:dyDescent="0.15">
      <c r="A219" s="155"/>
      <c r="B219" s="146"/>
      <c r="C219" s="90"/>
      <c r="D219" s="146"/>
      <c r="E219" s="155"/>
      <c r="F219" s="155"/>
      <c r="G219" s="155"/>
      <c r="H219" s="155"/>
      <c r="I219" s="155"/>
      <c r="J219" s="155"/>
      <c r="K219" s="155"/>
      <c r="L219" s="155"/>
      <c r="M219" s="155"/>
      <c r="N219" s="155"/>
      <c r="O219" s="155"/>
      <c r="P219" s="155"/>
      <c r="Q219" s="155"/>
      <c r="R219" s="155"/>
      <c r="S219" s="155"/>
      <c r="T219" s="155"/>
      <c r="U219" s="155"/>
      <c r="V219" s="155"/>
    </row>
    <row r="220" spans="1:22" ht="12.75" customHeight="1" x14ac:dyDescent="0.15">
      <c r="A220" s="155"/>
      <c r="B220" s="146"/>
      <c r="C220" s="90"/>
      <c r="D220" s="146"/>
      <c r="E220" s="155"/>
      <c r="F220" s="155"/>
      <c r="G220" s="155"/>
      <c r="H220" s="155"/>
      <c r="I220" s="155"/>
      <c r="J220" s="155"/>
      <c r="K220" s="155"/>
      <c r="L220" s="155"/>
      <c r="M220" s="155"/>
      <c r="N220" s="155"/>
      <c r="O220" s="155"/>
      <c r="P220" s="155"/>
      <c r="Q220" s="155"/>
      <c r="R220" s="155"/>
      <c r="S220" s="155"/>
      <c r="T220" s="155"/>
      <c r="U220" s="155"/>
      <c r="V220" s="155"/>
    </row>
    <row r="221" spans="1:22" ht="12.75" customHeight="1" x14ac:dyDescent="0.15">
      <c r="A221" s="155"/>
      <c r="B221" s="146"/>
      <c r="C221" s="90"/>
      <c r="D221" s="146"/>
      <c r="E221" s="155"/>
      <c r="F221" s="155"/>
      <c r="G221" s="155"/>
      <c r="H221" s="155"/>
      <c r="I221" s="155"/>
      <c r="J221" s="155"/>
      <c r="K221" s="155"/>
      <c r="L221" s="155"/>
      <c r="M221" s="155"/>
      <c r="N221" s="155"/>
      <c r="O221" s="155"/>
      <c r="P221" s="155"/>
      <c r="Q221" s="155"/>
      <c r="R221" s="155"/>
      <c r="S221" s="155"/>
      <c r="T221" s="155"/>
      <c r="U221" s="155"/>
      <c r="V221" s="155"/>
    </row>
    <row r="222" spans="1:22" ht="12.75" customHeight="1" x14ac:dyDescent="0.15">
      <c r="A222" s="155"/>
      <c r="B222" s="146"/>
      <c r="C222" s="90"/>
      <c r="D222" s="146"/>
      <c r="E222" s="155"/>
      <c r="F222" s="155"/>
      <c r="G222" s="155"/>
      <c r="H222" s="155"/>
      <c r="I222" s="155"/>
      <c r="J222" s="155"/>
      <c r="K222" s="155"/>
      <c r="L222" s="155"/>
      <c r="M222" s="155"/>
      <c r="N222" s="155"/>
      <c r="O222" s="155"/>
      <c r="P222" s="155"/>
      <c r="Q222" s="155"/>
      <c r="R222" s="155"/>
      <c r="S222" s="155"/>
      <c r="T222" s="155"/>
      <c r="U222" s="155"/>
      <c r="V222" s="155"/>
    </row>
    <row r="223" spans="1:22" ht="12.75" customHeight="1" x14ac:dyDescent="0.15">
      <c r="A223" s="155"/>
      <c r="B223" s="146"/>
      <c r="C223" s="90"/>
      <c r="D223" s="146"/>
      <c r="E223" s="155"/>
      <c r="F223" s="155"/>
      <c r="G223" s="155"/>
      <c r="H223" s="155"/>
      <c r="I223" s="155"/>
      <c r="J223" s="155"/>
      <c r="K223" s="155"/>
      <c r="L223" s="155"/>
      <c r="M223" s="155"/>
      <c r="N223" s="155"/>
      <c r="O223" s="155"/>
      <c r="P223" s="155"/>
      <c r="Q223" s="155"/>
      <c r="R223" s="155"/>
      <c r="S223" s="155"/>
      <c r="T223" s="155"/>
      <c r="U223" s="155"/>
      <c r="V223" s="155"/>
    </row>
    <row r="224" spans="1:22" ht="12.75" customHeight="1" x14ac:dyDescent="0.15">
      <c r="A224" s="155"/>
      <c r="B224" s="146"/>
      <c r="C224" s="90"/>
      <c r="D224" s="146"/>
      <c r="E224" s="155"/>
      <c r="F224" s="155"/>
      <c r="G224" s="155"/>
      <c r="H224" s="155"/>
      <c r="I224" s="155"/>
      <c r="J224" s="155"/>
      <c r="K224" s="155"/>
      <c r="L224" s="155"/>
      <c r="M224" s="155"/>
      <c r="N224" s="155"/>
      <c r="O224" s="155"/>
      <c r="P224" s="155"/>
      <c r="Q224" s="155"/>
      <c r="R224" s="155"/>
      <c r="S224" s="155"/>
      <c r="T224" s="155"/>
      <c r="U224" s="155"/>
      <c r="V224" s="155"/>
    </row>
    <row r="225" spans="1:22" ht="12.75" customHeight="1" x14ac:dyDescent="0.15">
      <c r="A225" s="155"/>
      <c r="B225" s="146"/>
      <c r="C225" s="90"/>
      <c r="D225" s="146"/>
      <c r="E225" s="155"/>
      <c r="F225" s="155"/>
      <c r="G225" s="155"/>
      <c r="H225" s="155"/>
      <c r="I225" s="155"/>
      <c r="J225" s="155"/>
      <c r="K225" s="155"/>
      <c r="L225" s="155"/>
      <c r="M225" s="155"/>
      <c r="N225" s="155"/>
      <c r="O225" s="155"/>
      <c r="P225" s="155"/>
      <c r="Q225" s="155"/>
      <c r="R225" s="155"/>
      <c r="S225" s="155"/>
      <c r="T225" s="155"/>
      <c r="U225" s="155"/>
      <c r="V225" s="155"/>
    </row>
    <row r="226" spans="1:22" ht="12.75" customHeight="1" x14ac:dyDescent="0.15">
      <c r="A226" s="155"/>
      <c r="B226" s="146"/>
      <c r="C226" s="90"/>
      <c r="D226" s="146"/>
      <c r="E226" s="155"/>
      <c r="F226" s="155"/>
      <c r="G226" s="155"/>
      <c r="H226" s="155"/>
      <c r="I226" s="155"/>
      <c r="J226" s="155"/>
      <c r="K226" s="155"/>
      <c r="L226" s="155"/>
      <c r="M226" s="155"/>
      <c r="N226" s="155"/>
      <c r="O226" s="155"/>
      <c r="P226" s="155"/>
      <c r="Q226" s="155"/>
      <c r="R226" s="155"/>
      <c r="S226" s="155"/>
      <c r="T226" s="155"/>
      <c r="U226" s="155"/>
      <c r="V226" s="155"/>
    </row>
    <row r="227" spans="1:22" ht="12.75" customHeight="1" x14ac:dyDescent="0.15">
      <c r="A227" s="155"/>
      <c r="B227" s="146"/>
      <c r="C227" s="90"/>
      <c r="D227" s="146"/>
      <c r="E227" s="155"/>
      <c r="F227" s="155"/>
      <c r="G227" s="155"/>
      <c r="H227" s="155"/>
      <c r="I227" s="155"/>
      <c r="J227" s="155"/>
      <c r="K227" s="155"/>
      <c r="L227" s="155"/>
      <c r="M227" s="155"/>
      <c r="N227" s="155"/>
      <c r="O227" s="155"/>
      <c r="P227" s="155"/>
      <c r="Q227" s="155"/>
      <c r="R227" s="155"/>
      <c r="S227" s="155"/>
      <c r="T227" s="155"/>
      <c r="U227" s="155"/>
      <c r="V227" s="155"/>
    </row>
    <row r="228" spans="1:22" ht="12.75" customHeight="1" x14ac:dyDescent="0.15">
      <c r="A228" s="155"/>
      <c r="B228" s="146"/>
      <c r="C228" s="90"/>
      <c r="D228" s="146"/>
      <c r="E228" s="155"/>
      <c r="F228" s="155"/>
      <c r="G228" s="155"/>
      <c r="H228" s="155"/>
      <c r="I228" s="155"/>
      <c r="J228" s="155"/>
      <c r="K228" s="155"/>
      <c r="L228" s="155"/>
      <c r="M228" s="155"/>
      <c r="N228" s="155"/>
      <c r="O228" s="155"/>
      <c r="P228" s="155"/>
      <c r="Q228" s="155"/>
      <c r="R228" s="155"/>
      <c r="S228" s="155"/>
      <c r="T228" s="155"/>
      <c r="U228" s="155"/>
      <c r="V228" s="155"/>
    </row>
    <row r="229" spans="1:22" ht="12.75" customHeight="1" x14ac:dyDescent="0.15">
      <c r="A229" s="155"/>
      <c r="B229" s="146"/>
      <c r="C229" s="90"/>
      <c r="D229" s="146"/>
      <c r="E229" s="155"/>
      <c r="F229" s="155"/>
      <c r="G229" s="155"/>
      <c r="H229" s="155"/>
      <c r="I229" s="155"/>
      <c r="J229" s="155"/>
      <c r="K229" s="155"/>
      <c r="L229" s="155"/>
      <c r="M229" s="155"/>
      <c r="N229" s="155"/>
      <c r="O229" s="155"/>
      <c r="P229" s="155"/>
      <c r="Q229" s="155"/>
      <c r="R229" s="155"/>
      <c r="S229" s="155"/>
      <c r="T229" s="155"/>
      <c r="U229" s="155"/>
      <c r="V229" s="155"/>
    </row>
    <row r="230" spans="1:22" ht="12.75" customHeight="1" x14ac:dyDescent="0.15">
      <c r="A230" s="155"/>
      <c r="B230" s="146"/>
      <c r="C230" s="90"/>
      <c r="D230" s="146"/>
      <c r="E230" s="155"/>
      <c r="F230" s="155"/>
      <c r="G230" s="155"/>
      <c r="H230" s="155"/>
      <c r="I230" s="155"/>
      <c r="J230" s="155"/>
      <c r="K230" s="155"/>
      <c r="L230" s="155"/>
      <c r="M230" s="155"/>
      <c r="N230" s="155"/>
      <c r="O230" s="155"/>
      <c r="P230" s="155"/>
      <c r="Q230" s="155"/>
      <c r="R230" s="155"/>
      <c r="S230" s="155"/>
      <c r="T230" s="155"/>
      <c r="U230" s="155"/>
      <c r="V230" s="155"/>
    </row>
    <row r="231" spans="1:22" ht="12.75" customHeight="1" x14ac:dyDescent="0.15">
      <c r="A231" s="155"/>
      <c r="B231" s="146"/>
      <c r="C231" s="90"/>
      <c r="D231" s="146"/>
      <c r="E231" s="155"/>
      <c r="F231" s="155"/>
      <c r="G231" s="155"/>
      <c r="H231" s="155"/>
      <c r="I231" s="155"/>
      <c r="J231" s="155"/>
      <c r="K231" s="155"/>
      <c r="L231" s="155"/>
      <c r="M231" s="155"/>
      <c r="N231" s="155"/>
      <c r="O231" s="155"/>
      <c r="P231" s="155"/>
      <c r="Q231" s="155"/>
      <c r="R231" s="155"/>
      <c r="S231" s="155"/>
      <c r="T231" s="155"/>
      <c r="U231" s="155"/>
      <c r="V231" s="155"/>
    </row>
    <row r="232" spans="1:22" ht="12.75" customHeight="1" x14ac:dyDescent="0.15">
      <c r="A232" s="155"/>
      <c r="B232" s="146"/>
      <c r="C232" s="90"/>
      <c r="D232" s="146"/>
      <c r="E232" s="155"/>
      <c r="F232" s="155"/>
      <c r="G232" s="155"/>
      <c r="H232" s="155"/>
      <c r="I232" s="155"/>
      <c r="J232" s="155"/>
      <c r="K232" s="155"/>
      <c r="L232" s="155"/>
      <c r="M232" s="155"/>
      <c r="N232" s="155"/>
      <c r="O232" s="155"/>
      <c r="P232" s="155"/>
      <c r="Q232" s="155"/>
      <c r="R232" s="155"/>
      <c r="S232" s="155"/>
      <c r="T232" s="155"/>
      <c r="U232" s="155"/>
      <c r="V232" s="155"/>
    </row>
    <row r="233" spans="1:22" ht="12.75" customHeight="1" x14ac:dyDescent="0.15">
      <c r="A233" s="155"/>
      <c r="B233" s="146"/>
      <c r="C233" s="90"/>
      <c r="D233" s="146"/>
      <c r="E233" s="155"/>
      <c r="F233" s="155"/>
      <c r="G233" s="155"/>
      <c r="H233" s="155"/>
      <c r="I233" s="155"/>
      <c r="J233" s="155"/>
      <c r="K233" s="155"/>
      <c r="L233" s="155"/>
      <c r="M233" s="155"/>
      <c r="N233" s="155"/>
      <c r="O233" s="155"/>
      <c r="P233" s="155"/>
      <c r="Q233" s="155"/>
      <c r="R233" s="155"/>
      <c r="S233" s="155"/>
      <c r="T233" s="155"/>
      <c r="U233" s="155"/>
      <c r="V233" s="155"/>
    </row>
    <row r="234" spans="1:22" ht="12.75" customHeight="1" x14ac:dyDescent="0.15">
      <c r="A234" s="155"/>
      <c r="B234" s="146"/>
      <c r="C234" s="90"/>
      <c r="D234" s="146"/>
      <c r="E234" s="155"/>
      <c r="F234" s="155"/>
      <c r="G234" s="155"/>
      <c r="H234" s="155"/>
      <c r="I234" s="155"/>
      <c r="J234" s="155"/>
      <c r="K234" s="155"/>
      <c r="L234" s="155"/>
      <c r="M234" s="155"/>
      <c r="N234" s="155"/>
      <c r="O234" s="155"/>
      <c r="P234" s="155"/>
      <c r="Q234" s="155"/>
      <c r="R234" s="155"/>
      <c r="S234" s="155"/>
      <c r="T234" s="155"/>
      <c r="U234" s="155"/>
      <c r="V234" s="155"/>
    </row>
    <row r="235" spans="1:22" ht="12.75" customHeight="1" x14ac:dyDescent="0.15">
      <c r="A235" s="155"/>
      <c r="B235" s="146"/>
      <c r="C235" s="90"/>
      <c r="D235" s="146"/>
      <c r="E235" s="155"/>
      <c r="F235" s="155"/>
      <c r="G235" s="155"/>
      <c r="H235" s="155"/>
      <c r="I235" s="155"/>
      <c r="J235" s="155"/>
      <c r="K235" s="155"/>
      <c r="L235" s="155"/>
      <c r="M235" s="155"/>
      <c r="N235" s="155"/>
      <c r="O235" s="155"/>
      <c r="P235" s="155"/>
      <c r="Q235" s="155"/>
      <c r="R235" s="155"/>
      <c r="S235" s="155"/>
      <c r="T235" s="155"/>
      <c r="U235" s="155"/>
      <c r="V235" s="155"/>
    </row>
    <row r="236" spans="1:22" ht="12.75" customHeight="1" x14ac:dyDescent="0.15">
      <c r="A236" s="155"/>
      <c r="B236" s="146"/>
      <c r="C236" s="90"/>
      <c r="D236" s="146"/>
      <c r="E236" s="155"/>
      <c r="F236" s="155"/>
      <c r="G236" s="155"/>
      <c r="H236" s="155"/>
      <c r="I236" s="155"/>
      <c r="J236" s="155"/>
      <c r="K236" s="155"/>
      <c r="L236" s="155"/>
      <c r="M236" s="155"/>
      <c r="N236" s="155"/>
      <c r="O236" s="155"/>
      <c r="P236" s="155"/>
      <c r="Q236" s="155"/>
      <c r="R236" s="155"/>
      <c r="S236" s="155"/>
      <c r="T236" s="155"/>
      <c r="U236" s="155"/>
      <c r="V236" s="155"/>
    </row>
    <row r="237" spans="1:22" ht="12.75" customHeight="1" x14ac:dyDescent="0.15">
      <c r="A237" s="155"/>
      <c r="B237" s="146"/>
      <c r="C237" s="90"/>
      <c r="D237" s="146"/>
      <c r="E237" s="155"/>
      <c r="F237" s="155"/>
      <c r="G237" s="155"/>
      <c r="H237" s="155"/>
      <c r="I237" s="155"/>
      <c r="J237" s="155"/>
      <c r="K237" s="155"/>
      <c r="L237" s="155"/>
      <c r="M237" s="155"/>
      <c r="N237" s="155"/>
      <c r="O237" s="155"/>
      <c r="P237" s="155"/>
      <c r="Q237" s="155"/>
      <c r="R237" s="155"/>
      <c r="S237" s="155"/>
      <c r="T237" s="155"/>
      <c r="U237" s="155"/>
      <c r="V237" s="155"/>
    </row>
    <row r="238" spans="1:22" ht="12.75" customHeight="1" x14ac:dyDescent="0.15">
      <c r="A238" s="155"/>
      <c r="B238" s="146"/>
      <c r="C238" s="90"/>
      <c r="D238" s="146"/>
      <c r="E238" s="155"/>
      <c r="F238" s="155"/>
      <c r="G238" s="155"/>
      <c r="H238" s="155"/>
      <c r="I238" s="155"/>
      <c r="J238" s="155"/>
      <c r="K238" s="155"/>
      <c r="L238" s="155"/>
      <c r="M238" s="155"/>
      <c r="N238" s="155"/>
      <c r="O238" s="155"/>
      <c r="P238" s="155"/>
      <c r="Q238" s="155"/>
      <c r="R238" s="155"/>
      <c r="S238" s="155"/>
      <c r="T238" s="155"/>
      <c r="U238" s="155"/>
      <c r="V238" s="155"/>
    </row>
    <row r="239" spans="1:22" ht="12.75" customHeight="1" x14ac:dyDescent="0.15">
      <c r="A239" s="155"/>
      <c r="B239" s="146"/>
      <c r="C239" s="90"/>
      <c r="D239" s="146"/>
      <c r="E239" s="155"/>
      <c r="F239" s="155"/>
      <c r="G239" s="155"/>
      <c r="H239" s="155"/>
      <c r="I239" s="155"/>
      <c r="J239" s="155"/>
      <c r="K239" s="155"/>
      <c r="L239" s="155"/>
      <c r="M239" s="155"/>
      <c r="N239" s="155"/>
      <c r="O239" s="155"/>
      <c r="P239" s="155"/>
      <c r="Q239" s="155"/>
      <c r="R239" s="155"/>
      <c r="S239" s="155"/>
      <c r="T239" s="155"/>
      <c r="U239" s="155"/>
      <c r="V239" s="155"/>
    </row>
    <row r="240" spans="1:22" ht="12.75" customHeight="1" x14ac:dyDescent="0.15">
      <c r="A240" s="155"/>
      <c r="B240" s="146"/>
      <c r="C240" s="90"/>
      <c r="D240" s="146"/>
      <c r="E240" s="155"/>
      <c r="F240" s="155"/>
      <c r="G240" s="155"/>
      <c r="H240" s="155"/>
      <c r="I240" s="155"/>
      <c r="J240" s="155"/>
      <c r="K240" s="155"/>
      <c r="L240" s="155"/>
      <c r="M240" s="155"/>
      <c r="N240" s="155"/>
      <c r="O240" s="155"/>
      <c r="P240" s="155"/>
      <c r="Q240" s="155"/>
      <c r="R240" s="155"/>
      <c r="S240" s="155"/>
      <c r="T240" s="155"/>
      <c r="U240" s="155"/>
      <c r="V240" s="155"/>
    </row>
    <row r="241" spans="1:22" ht="12.75" customHeight="1" x14ac:dyDescent="0.15">
      <c r="A241" s="155"/>
      <c r="B241" s="146"/>
      <c r="C241" s="90"/>
      <c r="D241" s="146"/>
      <c r="E241" s="155"/>
      <c r="F241" s="155"/>
      <c r="G241" s="155"/>
      <c r="H241" s="155"/>
      <c r="I241" s="155"/>
      <c r="J241" s="155"/>
      <c r="K241" s="155"/>
      <c r="L241" s="155"/>
      <c r="M241" s="155"/>
      <c r="N241" s="155"/>
      <c r="O241" s="155"/>
      <c r="P241" s="155"/>
      <c r="Q241" s="155"/>
      <c r="R241" s="155"/>
      <c r="S241" s="155"/>
      <c r="T241" s="155"/>
      <c r="U241" s="155"/>
      <c r="V241" s="155"/>
    </row>
    <row r="242" spans="1:22" ht="12.75" customHeight="1" x14ac:dyDescent="0.15">
      <c r="A242" s="155"/>
      <c r="B242" s="146"/>
      <c r="C242" s="90"/>
      <c r="D242" s="146"/>
      <c r="E242" s="155"/>
      <c r="F242" s="155"/>
      <c r="G242" s="155"/>
      <c r="H242" s="155"/>
      <c r="I242" s="155"/>
      <c r="J242" s="155"/>
      <c r="K242" s="155"/>
      <c r="L242" s="155"/>
      <c r="M242" s="155"/>
      <c r="N242" s="155"/>
      <c r="O242" s="155"/>
      <c r="P242" s="155"/>
      <c r="Q242" s="155"/>
      <c r="R242" s="155"/>
      <c r="S242" s="155"/>
      <c r="T242" s="155"/>
      <c r="U242" s="155"/>
      <c r="V242" s="155"/>
    </row>
    <row r="243" spans="1:22" ht="12.75" customHeight="1" x14ac:dyDescent="0.15">
      <c r="A243" s="155"/>
      <c r="B243" s="146"/>
      <c r="C243" s="90"/>
      <c r="D243" s="146"/>
      <c r="E243" s="155"/>
      <c r="F243" s="155"/>
      <c r="G243" s="155"/>
      <c r="H243" s="155"/>
      <c r="I243" s="155"/>
      <c r="J243" s="155"/>
      <c r="K243" s="155"/>
      <c r="L243" s="155"/>
      <c r="M243" s="155"/>
      <c r="N243" s="155"/>
      <c r="O243" s="155"/>
      <c r="P243" s="155"/>
      <c r="Q243" s="155"/>
      <c r="R243" s="155"/>
      <c r="S243" s="155"/>
      <c r="T243" s="155"/>
      <c r="U243" s="155"/>
      <c r="V243" s="155"/>
    </row>
    <row r="244" spans="1:22" ht="12.75" customHeight="1" x14ac:dyDescent="0.15">
      <c r="A244" s="155"/>
      <c r="B244" s="146"/>
      <c r="C244" s="90"/>
      <c r="D244" s="146"/>
      <c r="E244" s="155"/>
      <c r="F244" s="155"/>
      <c r="G244" s="155"/>
      <c r="H244" s="155"/>
      <c r="I244" s="155"/>
      <c r="J244" s="155"/>
      <c r="K244" s="155"/>
      <c r="L244" s="155"/>
      <c r="M244" s="155"/>
      <c r="N244" s="155"/>
      <c r="O244" s="155"/>
      <c r="P244" s="155"/>
      <c r="Q244" s="155"/>
      <c r="R244" s="155"/>
      <c r="S244" s="155"/>
      <c r="T244" s="155"/>
      <c r="U244" s="155"/>
      <c r="V244" s="155"/>
    </row>
    <row r="245" spans="1:22" ht="12.75" customHeight="1" x14ac:dyDescent="0.15">
      <c r="A245" s="155"/>
      <c r="B245" s="146"/>
      <c r="C245" s="90"/>
      <c r="D245" s="146"/>
      <c r="E245" s="155"/>
      <c r="F245" s="155"/>
      <c r="G245" s="155"/>
      <c r="H245" s="155"/>
      <c r="I245" s="155"/>
      <c r="J245" s="155"/>
      <c r="K245" s="155"/>
      <c r="L245" s="155"/>
      <c r="M245" s="155"/>
      <c r="N245" s="155"/>
      <c r="O245" s="155"/>
      <c r="P245" s="155"/>
      <c r="Q245" s="155"/>
      <c r="R245" s="155"/>
      <c r="S245" s="155"/>
      <c r="T245" s="155"/>
      <c r="U245" s="155"/>
      <c r="V245" s="155"/>
    </row>
    <row r="246" spans="1:22" ht="12.75" customHeight="1" x14ac:dyDescent="0.15">
      <c r="A246" s="155"/>
      <c r="B246" s="146"/>
      <c r="C246" s="90"/>
      <c r="D246" s="146"/>
      <c r="E246" s="155"/>
      <c r="F246" s="155"/>
      <c r="G246" s="155"/>
      <c r="H246" s="155"/>
      <c r="I246" s="155"/>
      <c r="J246" s="155"/>
      <c r="K246" s="155"/>
      <c r="L246" s="155"/>
      <c r="M246" s="155"/>
      <c r="N246" s="155"/>
      <c r="O246" s="155"/>
      <c r="P246" s="155"/>
      <c r="Q246" s="155"/>
      <c r="R246" s="155"/>
      <c r="S246" s="155"/>
      <c r="T246" s="155"/>
      <c r="U246" s="155"/>
      <c r="V246" s="155"/>
    </row>
    <row r="247" spans="1:22" ht="12.75" customHeight="1" x14ac:dyDescent="0.15">
      <c r="A247" s="155"/>
      <c r="B247" s="146"/>
      <c r="C247" s="90"/>
      <c r="D247" s="146"/>
      <c r="E247" s="155"/>
      <c r="F247" s="155"/>
      <c r="G247" s="155"/>
      <c r="H247" s="155"/>
      <c r="I247" s="155"/>
      <c r="J247" s="155"/>
      <c r="K247" s="155"/>
      <c r="L247" s="155"/>
      <c r="M247" s="155"/>
      <c r="N247" s="155"/>
      <c r="O247" s="155"/>
      <c r="P247" s="155"/>
      <c r="Q247" s="155"/>
      <c r="R247" s="155"/>
      <c r="S247" s="155"/>
      <c r="T247" s="155"/>
      <c r="U247" s="155"/>
      <c r="V247" s="155"/>
    </row>
    <row r="248" spans="1:22" ht="12.75" customHeight="1" x14ac:dyDescent="0.15">
      <c r="A248" s="155"/>
      <c r="B248" s="146"/>
      <c r="C248" s="90"/>
      <c r="D248" s="146"/>
      <c r="E248" s="155"/>
      <c r="F248" s="155"/>
      <c r="G248" s="155"/>
      <c r="H248" s="155"/>
      <c r="I248" s="155"/>
      <c r="J248" s="155"/>
      <c r="K248" s="155"/>
      <c r="L248" s="155"/>
      <c r="M248" s="155"/>
      <c r="N248" s="155"/>
      <c r="O248" s="155"/>
      <c r="P248" s="155"/>
      <c r="Q248" s="155"/>
      <c r="R248" s="155"/>
      <c r="S248" s="155"/>
      <c r="T248" s="155"/>
      <c r="U248" s="155"/>
      <c r="V248" s="155"/>
    </row>
    <row r="249" spans="1:22" ht="12.75" customHeight="1" x14ac:dyDescent="0.15">
      <c r="A249" s="155"/>
      <c r="B249" s="146"/>
      <c r="C249" s="90"/>
      <c r="D249" s="146"/>
      <c r="E249" s="155"/>
      <c r="F249" s="155"/>
      <c r="G249" s="155"/>
      <c r="H249" s="155"/>
      <c r="I249" s="155"/>
      <c r="J249" s="155"/>
      <c r="K249" s="155"/>
      <c r="L249" s="155"/>
      <c r="M249" s="155"/>
      <c r="N249" s="155"/>
      <c r="O249" s="155"/>
      <c r="P249" s="155"/>
      <c r="Q249" s="155"/>
      <c r="R249" s="155"/>
      <c r="S249" s="155"/>
      <c r="T249" s="155"/>
      <c r="U249" s="155"/>
      <c r="V249" s="155"/>
    </row>
    <row r="250" spans="1:22" ht="12.75" customHeight="1" x14ac:dyDescent="0.15">
      <c r="A250" s="155"/>
      <c r="B250" s="146"/>
      <c r="C250" s="90"/>
      <c r="D250" s="146"/>
      <c r="E250" s="155"/>
      <c r="F250" s="155"/>
      <c r="G250" s="155"/>
      <c r="H250" s="155"/>
      <c r="I250" s="155"/>
      <c r="J250" s="155"/>
      <c r="K250" s="155"/>
      <c r="L250" s="155"/>
      <c r="M250" s="155"/>
      <c r="N250" s="155"/>
      <c r="O250" s="155"/>
      <c r="P250" s="155"/>
      <c r="Q250" s="155"/>
      <c r="R250" s="155"/>
      <c r="S250" s="155"/>
      <c r="T250" s="155"/>
      <c r="U250" s="155"/>
      <c r="V250" s="155"/>
    </row>
    <row r="251" spans="1:22" ht="12.75" customHeight="1" x14ac:dyDescent="0.15">
      <c r="A251" s="155"/>
      <c r="B251" s="146"/>
      <c r="C251" s="90"/>
      <c r="D251" s="146"/>
      <c r="E251" s="155"/>
      <c r="F251" s="155"/>
      <c r="G251" s="155"/>
      <c r="H251" s="155"/>
      <c r="I251" s="155"/>
      <c r="J251" s="155"/>
      <c r="K251" s="155"/>
      <c r="L251" s="155"/>
      <c r="M251" s="155"/>
      <c r="N251" s="155"/>
      <c r="O251" s="155"/>
      <c r="P251" s="155"/>
      <c r="Q251" s="155"/>
      <c r="R251" s="155"/>
      <c r="S251" s="155"/>
      <c r="T251" s="155"/>
      <c r="U251" s="155"/>
      <c r="V251" s="155"/>
    </row>
    <row r="252" spans="1:22" ht="12.75" customHeight="1" x14ac:dyDescent="0.15">
      <c r="A252" s="155"/>
      <c r="B252" s="146"/>
      <c r="C252" s="90"/>
      <c r="D252" s="146"/>
      <c r="E252" s="155"/>
      <c r="F252" s="155"/>
      <c r="G252" s="155"/>
      <c r="H252" s="155"/>
      <c r="I252" s="155"/>
      <c r="J252" s="155"/>
      <c r="K252" s="155"/>
      <c r="L252" s="155"/>
      <c r="M252" s="155"/>
      <c r="N252" s="155"/>
      <c r="O252" s="155"/>
      <c r="P252" s="155"/>
      <c r="Q252" s="155"/>
      <c r="R252" s="155"/>
      <c r="S252" s="155"/>
      <c r="T252" s="155"/>
      <c r="U252" s="155"/>
      <c r="V252" s="155"/>
    </row>
    <row r="253" spans="1:22" ht="12.75" customHeight="1" x14ac:dyDescent="0.15">
      <c r="A253" s="155"/>
      <c r="B253" s="146"/>
      <c r="C253" s="90"/>
      <c r="D253" s="146"/>
      <c r="E253" s="155"/>
      <c r="F253" s="155"/>
      <c r="G253" s="155"/>
      <c r="H253" s="155"/>
      <c r="I253" s="155"/>
      <c r="J253" s="155"/>
      <c r="K253" s="155"/>
      <c r="L253" s="155"/>
      <c r="M253" s="155"/>
      <c r="N253" s="155"/>
      <c r="O253" s="155"/>
      <c r="P253" s="155"/>
      <c r="Q253" s="155"/>
      <c r="R253" s="155"/>
      <c r="S253" s="155"/>
      <c r="T253" s="155"/>
      <c r="U253" s="155"/>
      <c r="V253" s="155"/>
    </row>
    <row r="254" spans="1:22" ht="12.75" customHeight="1" x14ac:dyDescent="0.15">
      <c r="A254" s="155"/>
      <c r="B254" s="146"/>
      <c r="C254" s="90"/>
      <c r="D254" s="146"/>
      <c r="E254" s="155"/>
      <c r="F254" s="155"/>
      <c r="G254" s="155"/>
      <c r="H254" s="155"/>
      <c r="I254" s="155"/>
      <c r="J254" s="155"/>
      <c r="K254" s="155"/>
      <c r="L254" s="155"/>
      <c r="M254" s="155"/>
      <c r="N254" s="155"/>
      <c r="O254" s="155"/>
      <c r="P254" s="155"/>
      <c r="Q254" s="155"/>
      <c r="R254" s="155"/>
      <c r="S254" s="155"/>
      <c r="T254" s="155"/>
      <c r="U254" s="155"/>
      <c r="V254" s="155"/>
    </row>
    <row r="255" spans="1:22" ht="12.75" customHeight="1" x14ac:dyDescent="0.15">
      <c r="A255" s="155"/>
      <c r="B255" s="146"/>
      <c r="C255" s="90"/>
      <c r="D255" s="146"/>
      <c r="E255" s="155"/>
      <c r="F255" s="155"/>
      <c r="G255" s="155"/>
      <c r="H255" s="155"/>
      <c r="I255" s="155"/>
      <c r="J255" s="155"/>
      <c r="K255" s="155"/>
      <c r="L255" s="155"/>
      <c r="M255" s="155"/>
      <c r="N255" s="155"/>
      <c r="O255" s="155"/>
      <c r="P255" s="155"/>
      <c r="Q255" s="155"/>
      <c r="R255" s="155"/>
      <c r="S255" s="155"/>
      <c r="T255" s="155"/>
      <c r="U255" s="155"/>
      <c r="V255" s="155"/>
    </row>
    <row r="256" spans="1:22" ht="12.75" customHeight="1" x14ac:dyDescent="0.15">
      <c r="A256" s="155"/>
      <c r="B256" s="146"/>
      <c r="C256" s="90"/>
      <c r="D256" s="146"/>
      <c r="E256" s="155"/>
      <c r="F256" s="155"/>
      <c r="G256" s="155"/>
      <c r="H256" s="155"/>
      <c r="I256" s="155"/>
      <c r="J256" s="155"/>
      <c r="K256" s="155"/>
      <c r="L256" s="155"/>
      <c r="M256" s="155"/>
      <c r="N256" s="155"/>
      <c r="O256" s="155"/>
      <c r="P256" s="155"/>
      <c r="Q256" s="155"/>
      <c r="R256" s="155"/>
      <c r="S256" s="155"/>
      <c r="T256" s="155"/>
      <c r="U256" s="155"/>
      <c r="V256" s="155"/>
    </row>
    <row r="257" spans="1:22" ht="12.75" customHeight="1" x14ac:dyDescent="0.15">
      <c r="A257" s="155"/>
      <c r="B257" s="146"/>
      <c r="C257" s="90"/>
      <c r="D257" s="146"/>
      <c r="E257" s="155"/>
      <c r="F257" s="155"/>
      <c r="G257" s="155"/>
      <c r="H257" s="155"/>
      <c r="I257" s="155"/>
      <c r="J257" s="155"/>
      <c r="K257" s="155"/>
      <c r="L257" s="155"/>
      <c r="M257" s="155"/>
      <c r="N257" s="155"/>
      <c r="O257" s="155"/>
      <c r="P257" s="155"/>
      <c r="Q257" s="155"/>
      <c r="R257" s="155"/>
      <c r="S257" s="155"/>
      <c r="T257" s="155"/>
      <c r="U257" s="155"/>
      <c r="V257" s="155"/>
    </row>
    <row r="258" spans="1:22" ht="12.75" customHeight="1" x14ac:dyDescent="0.15">
      <c r="A258" s="155"/>
      <c r="B258" s="146"/>
      <c r="C258" s="90"/>
      <c r="D258" s="146"/>
      <c r="E258" s="155"/>
      <c r="F258" s="155"/>
      <c r="G258" s="155"/>
      <c r="H258" s="155"/>
      <c r="I258" s="155"/>
      <c r="J258" s="155"/>
      <c r="K258" s="155"/>
      <c r="L258" s="155"/>
      <c r="M258" s="155"/>
      <c r="N258" s="155"/>
      <c r="O258" s="155"/>
      <c r="P258" s="155"/>
      <c r="Q258" s="155"/>
      <c r="R258" s="155"/>
      <c r="S258" s="155"/>
      <c r="T258" s="155"/>
      <c r="U258" s="155"/>
      <c r="V258" s="155"/>
    </row>
    <row r="259" spans="1:22" ht="12.75" customHeight="1" x14ac:dyDescent="0.15">
      <c r="A259" s="155"/>
      <c r="B259" s="146"/>
      <c r="C259" s="90"/>
      <c r="D259" s="146"/>
      <c r="E259" s="155"/>
      <c r="F259" s="155"/>
      <c r="G259" s="155"/>
      <c r="H259" s="155"/>
      <c r="I259" s="155"/>
      <c r="J259" s="155"/>
      <c r="K259" s="155"/>
      <c r="L259" s="155"/>
      <c r="M259" s="155"/>
      <c r="N259" s="155"/>
      <c r="O259" s="155"/>
      <c r="P259" s="155"/>
      <c r="Q259" s="155"/>
      <c r="R259" s="155"/>
      <c r="S259" s="155"/>
      <c r="T259" s="155"/>
      <c r="U259" s="155"/>
      <c r="V259" s="155"/>
    </row>
    <row r="260" spans="1:22" ht="12.75" customHeight="1" x14ac:dyDescent="0.15">
      <c r="A260" s="155"/>
      <c r="B260" s="146"/>
      <c r="C260" s="90"/>
      <c r="D260" s="146"/>
      <c r="E260" s="155"/>
      <c r="F260" s="155"/>
      <c r="G260" s="155"/>
      <c r="H260" s="155"/>
      <c r="I260" s="155"/>
      <c r="J260" s="155"/>
      <c r="K260" s="155"/>
      <c r="L260" s="155"/>
      <c r="M260" s="155"/>
      <c r="N260" s="155"/>
      <c r="O260" s="155"/>
      <c r="P260" s="155"/>
      <c r="Q260" s="155"/>
      <c r="R260" s="155"/>
      <c r="S260" s="155"/>
      <c r="T260" s="155"/>
      <c r="U260" s="155"/>
      <c r="V260" s="155"/>
    </row>
    <row r="261" spans="1:22" ht="12.75" customHeight="1" x14ac:dyDescent="0.15">
      <c r="A261" s="155"/>
      <c r="B261" s="146"/>
      <c r="C261" s="90"/>
      <c r="D261" s="146"/>
      <c r="E261" s="155"/>
      <c r="F261" s="155"/>
      <c r="G261" s="155"/>
      <c r="H261" s="155"/>
      <c r="I261" s="155"/>
      <c r="J261" s="155"/>
      <c r="K261" s="155"/>
      <c r="L261" s="155"/>
      <c r="M261" s="155"/>
      <c r="N261" s="155"/>
      <c r="O261" s="155"/>
      <c r="P261" s="155"/>
      <c r="Q261" s="155"/>
      <c r="R261" s="155"/>
      <c r="S261" s="155"/>
      <c r="T261" s="155"/>
      <c r="U261" s="155"/>
      <c r="V261" s="155"/>
    </row>
    <row r="262" spans="1:22" ht="12.75" customHeight="1" x14ac:dyDescent="0.15">
      <c r="A262" s="155"/>
      <c r="B262" s="146"/>
      <c r="C262" s="90"/>
      <c r="D262" s="146"/>
      <c r="E262" s="155"/>
      <c r="F262" s="155"/>
      <c r="G262" s="155"/>
      <c r="H262" s="155"/>
      <c r="I262" s="155"/>
      <c r="J262" s="155"/>
      <c r="K262" s="155"/>
      <c r="L262" s="155"/>
      <c r="M262" s="155"/>
      <c r="N262" s="155"/>
      <c r="O262" s="155"/>
      <c r="P262" s="155"/>
      <c r="Q262" s="155"/>
      <c r="R262" s="155"/>
      <c r="S262" s="155"/>
      <c r="T262" s="155"/>
      <c r="U262" s="155"/>
      <c r="V262" s="155"/>
    </row>
    <row r="263" spans="1:22" ht="12.75" customHeight="1" x14ac:dyDescent="0.15">
      <c r="A263" s="155"/>
      <c r="B263" s="146"/>
      <c r="C263" s="90"/>
      <c r="D263" s="146"/>
      <c r="E263" s="155"/>
      <c r="F263" s="155"/>
      <c r="G263" s="155"/>
      <c r="H263" s="155"/>
      <c r="I263" s="155"/>
      <c r="J263" s="155"/>
      <c r="K263" s="155"/>
      <c r="L263" s="155"/>
      <c r="M263" s="155"/>
      <c r="N263" s="155"/>
      <c r="O263" s="155"/>
      <c r="P263" s="155"/>
      <c r="Q263" s="155"/>
      <c r="R263" s="155"/>
      <c r="S263" s="155"/>
      <c r="T263" s="155"/>
      <c r="U263" s="155"/>
      <c r="V263" s="155"/>
    </row>
    <row r="264" spans="1:22" ht="12.75" customHeight="1" x14ac:dyDescent="0.15">
      <c r="A264" s="155"/>
      <c r="B264" s="146"/>
      <c r="C264" s="90"/>
      <c r="D264" s="146"/>
      <c r="E264" s="155"/>
      <c r="F264" s="155"/>
      <c r="G264" s="155"/>
      <c r="H264" s="155"/>
      <c r="I264" s="155"/>
      <c r="J264" s="155"/>
      <c r="K264" s="155"/>
      <c r="L264" s="155"/>
      <c r="M264" s="155"/>
      <c r="N264" s="155"/>
      <c r="O264" s="155"/>
      <c r="P264" s="155"/>
      <c r="Q264" s="155"/>
      <c r="R264" s="155"/>
      <c r="S264" s="155"/>
      <c r="T264" s="155"/>
      <c r="U264" s="155"/>
      <c r="V264" s="155"/>
    </row>
    <row r="265" spans="1:22" ht="12.75" customHeight="1" x14ac:dyDescent="0.15">
      <c r="A265" s="155"/>
      <c r="B265" s="146"/>
      <c r="C265" s="90"/>
      <c r="D265" s="146"/>
      <c r="E265" s="155"/>
      <c r="F265" s="155"/>
      <c r="G265" s="155"/>
      <c r="H265" s="155"/>
      <c r="I265" s="155"/>
      <c r="J265" s="155"/>
      <c r="K265" s="155"/>
      <c r="L265" s="155"/>
      <c r="M265" s="155"/>
      <c r="N265" s="155"/>
      <c r="O265" s="155"/>
      <c r="P265" s="155"/>
      <c r="Q265" s="155"/>
      <c r="R265" s="155"/>
      <c r="S265" s="155"/>
      <c r="T265" s="155"/>
      <c r="U265" s="155"/>
      <c r="V265" s="155"/>
    </row>
    <row r="266" spans="1:22" ht="12.75" customHeight="1" x14ac:dyDescent="0.15">
      <c r="A266" s="155"/>
      <c r="B266" s="146"/>
      <c r="C266" s="90"/>
      <c r="D266" s="146"/>
      <c r="E266" s="155"/>
      <c r="F266" s="155"/>
      <c r="G266" s="155"/>
      <c r="H266" s="155"/>
      <c r="I266" s="155"/>
      <c r="J266" s="155"/>
      <c r="K266" s="155"/>
      <c r="L266" s="155"/>
      <c r="M266" s="155"/>
      <c r="N266" s="155"/>
      <c r="O266" s="155"/>
      <c r="P266" s="155"/>
      <c r="Q266" s="155"/>
      <c r="R266" s="155"/>
      <c r="S266" s="155"/>
      <c r="T266" s="155"/>
      <c r="U266" s="155"/>
      <c r="V266" s="155"/>
    </row>
    <row r="267" spans="1:22" ht="12.75" customHeight="1" x14ac:dyDescent="0.15">
      <c r="A267" s="155"/>
      <c r="B267" s="146"/>
      <c r="C267" s="90"/>
      <c r="D267" s="146"/>
      <c r="E267" s="155"/>
      <c r="F267" s="155"/>
      <c r="G267" s="155"/>
      <c r="H267" s="155"/>
      <c r="I267" s="155"/>
      <c r="J267" s="155"/>
      <c r="K267" s="155"/>
      <c r="L267" s="155"/>
      <c r="M267" s="155"/>
      <c r="N267" s="155"/>
      <c r="O267" s="155"/>
      <c r="P267" s="155"/>
      <c r="Q267" s="155"/>
      <c r="R267" s="155"/>
      <c r="S267" s="155"/>
      <c r="T267" s="155"/>
      <c r="U267" s="155"/>
      <c r="V267" s="155"/>
    </row>
    <row r="268" spans="1:22" ht="12.75" customHeight="1" x14ac:dyDescent="0.15">
      <c r="A268" s="155"/>
      <c r="B268" s="146"/>
      <c r="C268" s="90"/>
      <c r="D268" s="146"/>
      <c r="E268" s="155"/>
      <c r="F268" s="155"/>
      <c r="G268" s="155"/>
      <c r="H268" s="155"/>
      <c r="I268" s="155"/>
      <c r="J268" s="155"/>
      <c r="K268" s="155"/>
      <c r="L268" s="155"/>
      <c r="M268" s="155"/>
      <c r="N268" s="155"/>
      <c r="O268" s="155"/>
      <c r="P268" s="155"/>
      <c r="Q268" s="155"/>
      <c r="R268" s="155"/>
      <c r="S268" s="155"/>
      <c r="T268" s="155"/>
      <c r="U268" s="155"/>
      <c r="V268" s="155"/>
    </row>
    <row r="269" spans="1:22" ht="12.75" customHeight="1" x14ac:dyDescent="0.15">
      <c r="A269" s="155"/>
      <c r="B269" s="146"/>
      <c r="C269" s="90"/>
      <c r="D269" s="146"/>
      <c r="E269" s="155"/>
      <c r="F269" s="155"/>
      <c r="G269" s="155"/>
      <c r="H269" s="155"/>
      <c r="I269" s="155"/>
      <c r="J269" s="155"/>
      <c r="K269" s="155"/>
      <c r="L269" s="155"/>
      <c r="M269" s="155"/>
      <c r="N269" s="155"/>
      <c r="O269" s="155"/>
      <c r="P269" s="155"/>
      <c r="Q269" s="155"/>
      <c r="R269" s="155"/>
      <c r="S269" s="155"/>
      <c r="T269" s="155"/>
      <c r="U269" s="155"/>
      <c r="V269" s="155"/>
    </row>
    <row r="270" spans="1:22" ht="12.75" customHeight="1" x14ac:dyDescent="0.15">
      <c r="A270" s="155"/>
      <c r="B270" s="146"/>
      <c r="C270" s="90"/>
      <c r="D270" s="146"/>
      <c r="E270" s="155"/>
      <c r="F270" s="155"/>
      <c r="G270" s="155"/>
      <c r="H270" s="155"/>
      <c r="I270" s="155"/>
      <c r="J270" s="155"/>
      <c r="K270" s="155"/>
      <c r="L270" s="155"/>
      <c r="M270" s="155"/>
      <c r="N270" s="155"/>
      <c r="O270" s="155"/>
      <c r="P270" s="155"/>
      <c r="Q270" s="155"/>
      <c r="R270" s="155"/>
      <c r="S270" s="155"/>
      <c r="T270" s="155"/>
      <c r="U270" s="155"/>
      <c r="V270" s="155"/>
    </row>
    <row r="271" spans="1:22" ht="12.75" customHeight="1" x14ac:dyDescent="0.15">
      <c r="A271" s="155"/>
      <c r="B271" s="146"/>
      <c r="C271" s="90"/>
      <c r="D271" s="146"/>
      <c r="E271" s="155"/>
      <c r="F271" s="155"/>
      <c r="G271" s="155"/>
      <c r="H271" s="155"/>
      <c r="I271" s="155"/>
      <c r="J271" s="155"/>
      <c r="K271" s="155"/>
      <c r="L271" s="155"/>
      <c r="M271" s="155"/>
      <c r="N271" s="155"/>
      <c r="O271" s="155"/>
      <c r="P271" s="155"/>
      <c r="Q271" s="155"/>
      <c r="R271" s="155"/>
      <c r="S271" s="155"/>
      <c r="T271" s="155"/>
      <c r="U271" s="155"/>
      <c r="V271" s="155"/>
    </row>
    <row r="272" spans="1:22" ht="12.75" customHeight="1" x14ac:dyDescent="0.15">
      <c r="A272" s="155"/>
      <c r="B272" s="146"/>
      <c r="C272" s="90"/>
      <c r="D272" s="146"/>
      <c r="E272" s="155"/>
      <c r="F272" s="155"/>
      <c r="G272" s="155"/>
      <c r="H272" s="155"/>
      <c r="I272" s="155"/>
      <c r="J272" s="155"/>
      <c r="K272" s="155"/>
      <c r="L272" s="155"/>
      <c r="M272" s="155"/>
      <c r="N272" s="155"/>
      <c r="O272" s="155"/>
      <c r="P272" s="155"/>
      <c r="Q272" s="155"/>
      <c r="R272" s="155"/>
      <c r="S272" s="155"/>
      <c r="T272" s="155"/>
      <c r="U272" s="155"/>
      <c r="V272" s="155"/>
    </row>
    <row r="273" spans="1:22" ht="12.75" customHeight="1" x14ac:dyDescent="0.15">
      <c r="A273" s="155"/>
      <c r="B273" s="146"/>
      <c r="C273" s="90"/>
      <c r="D273" s="146"/>
      <c r="E273" s="155"/>
      <c r="F273" s="155"/>
      <c r="G273" s="155"/>
      <c r="H273" s="155"/>
      <c r="I273" s="155"/>
      <c r="J273" s="155"/>
      <c r="K273" s="155"/>
      <c r="L273" s="155"/>
      <c r="M273" s="155"/>
      <c r="N273" s="155"/>
      <c r="O273" s="155"/>
      <c r="P273" s="155"/>
      <c r="Q273" s="155"/>
      <c r="R273" s="155"/>
      <c r="S273" s="155"/>
      <c r="T273" s="155"/>
      <c r="U273" s="155"/>
      <c r="V273" s="155"/>
    </row>
    <row r="274" spans="1:22" ht="12.75" customHeight="1" x14ac:dyDescent="0.15">
      <c r="A274" s="155"/>
      <c r="B274" s="146"/>
      <c r="C274" s="90"/>
      <c r="D274" s="146"/>
      <c r="E274" s="155"/>
      <c r="F274" s="155"/>
      <c r="G274" s="155"/>
      <c r="H274" s="155"/>
      <c r="I274" s="155"/>
      <c r="J274" s="155"/>
      <c r="K274" s="155"/>
      <c r="L274" s="155"/>
      <c r="M274" s="155"/>
      <c r="N274" s="155"/>
      <c r="O274" s="155"/>
      <c r="P274" s="155"/>
      <c r="Q274" s="155"/>
      <c r="R274" s="155"/>
      <c r="S274" s="155"/>
      <c r="T274" s="155"/>
      <c r="U274" s="155"/>
      <c r="V274" s="155"/>
    </row>
    <row r="275" spans="1:22" ht="12.75" customHeight="1" x14ac:dyDescent="0.15">
      <c r="A275" s="155"/>
      <c r="B275" s="146"/>
      <c r="C275" s="90"/>
      <c r="D275" s="146"/>
      <c r="E275" s="155"/>
      <c r="F275" s="155"/>
      <c r="G275" s="155"/>
      <c r="H275" s="155"/>
      <c r="I275" s="155"/>
      <c r="J275" s="155"/>
      <c r="K275" s="155"/>
      <c r="L275" s="155"/>
      <c r="M275" s="155"/>
      <c r="N275" s="155"/>
      <c r="O275" s="155"/>
      <c r="P275" s="155"/>
      <c r="Q275" s="155"/>
      <c r="R275" s="155"/>
      <c r="S275" s="155"/>
      <c r="T275" s="155"/>
      <c r="U275" s="155"/>
      <c r="V275" s="155"/>
    </row>
    <row r="276" spans="1:22" ht="12.75" customHeight="1" x14ac:dyDescent="0.15">
      <c r="A276" s="155"/>
      <c r="B276" s="146"/>
      <c r="C276" s="90"/>
      <c r="D276" s="146"/>
      <c r="E276" s="155"/>
      <c r="F276" s="155"/>
      <c r="G276" s="155"/>
      <c r="H276" s="155"/>
      <c r="I276" s="155"/>
      <c r="J276" s="155"/>
      <c r="K276" s="155"/>
      <c r="L276" s="155"/>
      <c r="M276" s="155"/>
      <c r="N276" s="155"/>
      <c r="O276" s="155"/>
      <c r="P276" s="155"/>
      <c r="Q276" s="155"/>
      <c r="R276" s="155"/>
      <c r="S276" s="155"/>
      <c r="T276" s="155"/>
      <c r="U276" s="155"/>
      <c r="V276" s="155"/>
    </row>
    <row r="277" spans="1:22" ht="12.75" customHeight="1" x14ac:dyDescent="0.15">
      <c r="A277" s="155"/>
      <c r="B277" s="146"/>
      <c r="C277" s="90"/>
      <c r="D277" s="146"/>
      <c r="E277" s="155"/>
      <c r="F277" s="155"/>
      <c r="G277" s="155"/>
      <c r="H277" s="155"/>
      <c r="I277" s="155"/>
      <c r="J277" s="155"/>
      <c r="K277" s="155"/>
      <c r="L277" s="155"/>
      <c r="M277" s="155"/>
      <c r="N277" s="155"/>
      <c r="O277" s="155"/>
      <c r="P277" s="155"/>
      <c r="Q277" s="155"/>
      <c r="R277" s="155"/>
      <c r="S277" s="155"/>
      <c r="T277" s="155"/>
      <c r="U277" s="155"/>
      <c r="V277" s="155"/>
    </row>
    <row r="278" spans="1:22" ht="12.75" customHeight="1" x14ac:dyDescent="0.15">
      <c r="A278" s="155"/>
      <c r="B278" s="146"/>
      <c r="C278" s="90"/>
      <c r="D278" s="146"/>
      <c r="E278" s="155"/>
      <c r="F278" s="155"/>
      <c r="G278" s="155"/>
      <c r="H278" s="155"/>
      <c r="I278" s="155"/>
      <c r="J278" s="155"/>
      <c r="K278" s="155"/>
      <c r="L278" s="155"/>
      <c r="M278" s="155"/>
      <c r="N278" s="155"/>
      <c r="O278" s="155"/>
      <c r="P278" s="155"/>
      <c r="Q278" s="155"/>
      <c r="R278" s="155"/>
      <c r="S278" s="155"/>
      <c r="T278" s="155"/>
      <c r="U278" s="155"/>
      <c r="V278" s="155"/>
    </row>
    <row r="279" spans="1:22" ht="12.75" customHeight="1" x14ac:dyDescent="0.15">
      <c r="A279" s="155"/>
      <c r="B279" s="146"/>
      <c r="C279" s="90"/>
      <c r="D279" s="146"/>
      <c r="E279" s="155"/>
      <c r="F279" s="155"/>
      <c r="G279" s="155"/>
      <c r="H279" s="155"/>
      <c r="I279" s="155"/>
      <c r="J279" s="155"/>
      <c r="K279" s="155"/>
      <c r="L279" s="155"/>
      <c r="M279" s="155"/>
      <c r="N279" s="155"/>
      <c r="O279" s="155"/>
      <c r="P279" s="155"/>
      <c r="Q279" s="155"/>
      <c r="R279" s="155"/>
      <c r="S279" s="155"/>
      <c r="T279" s="155"/>
      <c r="U279" s="155"/>
      <c r="V279" s="155"/>
    </row>
    <row r="280" spans="1:22" ht="12.75" customHeight="1" x14ac:dyDescent="0.15">
      <c r="A280" s="155"/>
      <c r="B280" s="146"/>
      <c r="C280" s="90"/>
      <c r="D280" s="146"/>
      <c r="E280" s="155"/>
      <c r="F280" s="155"/>
      <c r="G280" s="155"/>
      <c r="H280" s="155"/>
      <c r="I280" s="155"/>
      <c r="J280" s="155"/>
      <c r="K280" s="155"/>
      <c r="L280" s="155"/>
      <c r="M280" s="155"/>
      <c r="N280" s="155"/>
      <c r="O280" s="155"/>
      <c r="P280" s="155"/>
      <c r="Q280" s="155"/>
      <c r="R280" s="155"/>
      <c r="S280" s="155"/>
      <c r="T280" s="155"/>
      <c r="U280" s="155"/>
      <c r="V280" s="155"/>
    </row>
    <row r="281" spans="1:22" ht="12.75" customHeight="1" x14ac:dyDescent="0.15">
      <c r="A281" s="155"/>
      <c r="B281" s="146"/>
      <c r="C281" s="90"/>
      <c r="D281" s="146"/>
      <c r="E281" s="155"/>
      <c r="F281" s="155"/>
      <c r="G281" s="155"/>
      <c r="H281" s="155"/>
      <c r="I281" s="155"/>
      <c r="J281" s="155"/>
      <c r="K281" s="155"/>
      <c r="L281" s="155"/>
      <c r="M281" s="155"/>
      <c r="N281" s="155"/>
      <c r="O281" s="155"/>
      <c r="P281" s="155"/>
      <c r="Q281" s="155"/>
      <c r="R281" s="155"/>
      <c r="S281" s="155"/>
      <c r="T281" s="155"/>
      <c r="U281" s="155"/>
      <c r="V281" s="155"/>
    </row>
    <row r="282" spans="1:22" ht="12.75" customHeight="1" x14ac:dyDescent="0.15">
      <c r="A282" s="155"/>
      <c r="B282" s="146"/>
      <c r="C282" s="90"/>
      <c r="D282" s="146"/>
      <c r="E282" s="155"/>
      <c r="F282" s="155"/>
      <c r="G282" s="155"/>
      <c r="H282" s="155"/>
      <c r="I282" s="155"/>
      <c r="J282" s="155"/>
      <c r="K282" s="155"/>
      <c r="L282" s="155"/>
      <c r="M282" s="155"/>
      <c r="N282" s="155"/>
      <c r="O282" s="155"/>
      <c r="P282" s="155"/>
      <c r="Q282" s="155"/>
      <c r="R282" s="155"/>
      <c r="S282" s="155"/>
      <c r="T282" s="155"/>
      <c r="U282" s="155"/>
      <c r="V282" s="155"/>
    </row>
    <row r="283" spans="1:22" ht="12.75" customHeight="1" x14ac:dyDescent="0.15">
      <c r="A283" s="155"/>
      <c r="B283" s="146"/>
      <c r="C283" s="90"/>
      <c r="D283" s="146"/>
      <c r="E283" s="155"/>
      <c r="F283" s="155"/>
      <c r="G283" s="155"/>
      <c r="H283" s="155"/>
      <c r="I283" s="155"/>
      <c r="J283" s="155"/>
      <c r="K283" s="155"/>
      <c r="L283" s="155"/>
      <c r="M283" s="155"/>
      <c r="N283" s="155"/>
      <c r="O283" s="155"/>
      <c r="P283" s="155"/>
      <c r="Q283" s="155"/>
      <c r="R283" s="155"/>
      <c r="S283" s="155"/>
      <c r="T283" s="155"/>
      <c r="U283" s="155"/>
      <c r="V283" s="155"/>
    </row>
    <row r="284" spans="1:22" ht="12.75" customHeight="1" x14ac:dyDescent="0.15">
      <c r="A284" s="155"/>
      <c r="B284" s="146"/>
      <c r="C284" s="90"/>
      <c r="D284" s="146"/>
      <c r="E284" s="155"/>
      <c r="F284" s="155"/>
      <c r="G284" s="155"/>
      <c r="H284" s="155"/>
      <c r="I284" s="155"/>
      <c r="J284" s="155"/>
      <c r="K284" s="155"/>
      <c r="L284" s="155"/>
      <c r="M284" s="155"/>
      <c r="N284" s="155"/>
      <c r="O284" s="155"/>
      <c r="P284" s="155"/>
      <c r="Q284" s="155"/>
      <c r="R284" s="155"/>
      <c r="S284" s="155"/>
      <c r="T284" s="155"/>
      <c r="U284" s="155"/>
      <c r="V284" s="155"/>
    </row>
    <row r="285" spans="1:22" ht="12.75" customHeight="1" x14ac:dyDescent="0.15">
      <c r="A285" s="155"/>
      <c r="B285" s="146"/>
      <c r="C285" s="90"/>
      <c r="D285" s="146"/>
      <c r="E285" s="155"/>
      <c r="F285" s="155"/>
      <c r="G285" s="155"/>
      <c r="H285" s="155"/>
      <c r="I285" s="155"/>
      <c r="J285" s="155"/>
      <c r="K285" s="155"/>
      <c r="L285" s="155"/>
      <c r="M285" s="155"/>
      <c r="N285" s="155"/>
      <c r="O285" s="155"/>
      <c r="P285" s="155"/>
      <c r="Q285" s="155"/>
      <c r="R285" s="155"/>
      <c r="S285" s="155"/>
      <c r="T285" s="155"/>
      <c r="U285" s="155"/>
      <c r="V285" s="155"/>
    </row>
    <row r="286" spans="1:22" ht="12.75" customHeight="1" x14ac:dyDescent="0.15">
      <c r="A286" s="155"/>
      <c r="B286" s="146"/>
      <c r="C286" s="90"/>
      <c r="D286" s="146"/>
      <c r="E286" s="155"/>
      <c r="F286" s="155"/>
      <c r="G286" s="155"/>
      <c r="H286" s="155"/>
      <c r="I286" s="155"/>
      <c r="J286" s="155"/>
      <c r="K286" s="155"/>
      <c r="L286" s="155"/>
      <c r="M286" s="155"/>
      <c r="N286" s="155"/>
      <c r="O286" s="155"/>
      <c r="P286" s="155"/>
      <c r="Q286" s="155"/>
      <c r="R286" s="155"/>
      <c r="S286" s="155"/>
      <c r="T286" s="155"/>
      <c r="U286" s="155"/>
      <c r="V286" s="155"/>
    </row>
    <row r="287" spans="1:22" ht="12.75" customHeight="1" x14ac:dyDescent="0.15">
      <c r="A287" s="155"/>
      <c r="B287" s="146"/>
      <c r="C287" s="90"/>
      <c r="D287" s="146"/>
      <c r="E287" s="155"/>
      <c r="F287" s="155"/>
      <c r="G287" s="155"/>
      <c r="H287" s="155"/>
      <c r="I287" s="155"/>
      <c r="J287" s="155"/>
      <c r="K287" s="155"/>
      <c r="L287" s="155"/>
      <c r="M287" s="155"/>
      <c r="N287" s="155"/>
      <c r="O287" s="155"/>
      <c r="P287" s="155"/>
      <c r="Q287" s="155"/>
      <c r="R287" s="155"/>
      <c r="S287" s="155"/>
      <c r="T287" s="155"/>
      <c r="U287" s="155"/>
      <c r="V287" s="155"/>
    </row>
    <row r="288" spans="1:22" ht="12.75" customHeight="1" x14ac:dyDescent="0.15">
      <c r="A288" s="155"/>
      <c r="B288" s="146"/>
      <c r="C288" s="90"/>
      <c r="D288" s="146"/>
      <c r="E288" s="155"/>
      <c r="F288" s="155"/>
      <c r="G288" s="155"/>
      <c r="H288" s="155"/>
      <c r="I288" s="155"/>
      <c r="J288" s="155"/>
      <c r="K288" s="155"/>
      <c r="L288" s="155"/>
      <c r="M288" s="155"/>
      <c r="N288" s="155"/>
      <c r="O288" s="155"/>
      <c r="P288" s="155"/>
      <c r="Q288" s="155"/>
      <c r="R288" s="155"/>
      <c r="S288" s="155"/>
      <c r="T288" s="155"/>
      <c r="U288" s="155"/>
      <c r="V288" s="155"/>
    </row>
    <row r="289" spans="1:22" ht="12.75" customHeight="1" x14ac:dyDescent="0.15">
      <c r="A289" s="155"/>
      <c r="B289" s="146"/>
      <c r="C289" s="90"/>
      <c r="D289" s="146"/>
      <c r="E289" s="155"/>
      <c r="F289" s="155"/>
      <c r="G289" s="155"/>
      <c r="H289" s="155"/>
      <c r="I289" s="155"/>
      <c r="J289" s="155"/>
      <c r="K289" s="155"/>
      <c r="L289" s="155"/>
      <c r="M289" s="155"/>
      <c r="N289" s="155"/>
      <c r="O289" s="155"/>
      <c r="P289" s="155"/>
      <c r="Q289" s="155"/>
      <c r="R289" s="155"/>
      <c r="S289" s="155"/>
      <c r="T289" s="155"/>
      <c r="U289" s="155"/>
      <c r="V289" s="155"/>
    </row>
    <row r="290" spans="1:22" ht="12.75" customHeight="1" x14ac:dyDescent="0.15">
      <c r="A290" s="155"/>
      <c r="B290" s="146"/>
      <c r="C290" s="90"/>
      <c r="D290" s="146"/>
      <c r="E290" s="155"/>
      <c r="F290" s="155"/>
      <c r="G290" s="155"/>
      <c r="H290" s="155"/>
      <c r="I290" s="155"/>
      <c r="J290" s="155"/>
      <c r="K290" s="155"/>
      <c r="L290" s="155"/>
      <c r="M290" s="155"/>
      <c r="N290" s="155"/>
      <c r="O290" s="155"/>
      <c r="P290" s="155"/>
      <c r="Q290" s="155"/>
      <c r="R290" s="155"/>
      <c r="S290" s="155"/>
      <c r="T290" s="155"/>
      <c r="U290" s="155"/>
      <c r="V290" s="155"/>
    </row>
    <row r="291" spans="1:22" ht="12.75" customHeight="1" x14ac:dyDescent="0.15">
      <c r="A291" s="155"/>
      <c r="B291" s="146"/>
      <c r="C291" s="90"/>
      <c r="D291" s="146"/>
      <c r="E291" s="155"/>
      <c r="F291" s="155"/>
      <c r="G291" s="155"/>
      <c r="H291" s="155"/>
      <c r="I291" s="155"/>
      <c r="J291" s="155"/>
      <c r="K291" s="155"/>
      <c r="L291" s="155"/>
      <c r="M291" s="155"/>
      <c r="N291" s="155"/>
      <c r="O291" s="155"/>
      <c r="P291" s="155"/>
      <c r="Q291" s="155"/>
      <c r="R291" s="155"/>
      <c r="S291" s="155"/>
      <c r="T291" s="155"/>
      <c r="U291" s="155"/>
      <c r="V291" s="155"/>
    </row>
    <row r="292" spans="1:22" ht="12.75" customHeight="1" x14ac:dyDescent="0.15">
      <c r="A292" s="155"/>
      <c r="B292" s="146"/>
      <c r="C292" s="90"/>
      <c r="D292" s="146"/>
      <c r="E292" s="155"/>
      <c r="F292" s="155"/>
      <c r="G292" s="155"/>
      <c r="H292" s="155"/>
      <c r="I292" s="155"/>
      <c r="J292" s="155"/>
      <c r="K292" s="155"/>
      <c r="L292" s="155"/>
      <c r="M292" s="155"/>
      <c r="N292" s="155"/>
      <c r="O292" s="155"/>
      <c r="P292" s="155"/>
      <c r="Q292" s="155"/>
      <c r="R292" s="155"/>
      <c r="S292" s="155"/>
      <c r="T292" s="155"/>
      <c r="U292" s="155"/>
      <c r="V292" s="155"/>
    </row>
    <row r="293" spans="1:22" ht="12.75" customHeight="1" x14ac:dyDescent="0.15">
      <c r="A293" s="155"/>
      <c r="B293" s="146"/>
      <c r="C293" s="90"/>
      <c r="D293" s="146"/>
      <c r="E293" s="155"/>
      <c r="F293" s="155"/>
      <c r="G293" s="155"/>
      <c r="H293" s="155"/>
      <c r="I293" s="155"/>
      <c r="J293" s="155"/>
      <c r="K293" s="155"/>
      <c r="L293" s="155"/>
      <c r="M293" s="155"/>
      <c r="N293" s="155"/>
      <c r="O293" s="155"/>
      <c r="P293" s="155"/>
      <c r="Q293" s="155"/>
      <c r="R293" s="155"/>
      <c r="S293" s="155"/>
      <c r="T293" s="155"/>
      <c r="U293" s="155"/>
      <c r="V293" s="155"/>
    </row>
    <row r="294" spans="1:22" ht="12.75" customHeight="1" x14ac:dyDescent="0.15">
      <c r="A294" s="155"/>
      <c r="B294" s="146"/>
      <c r="C294" s="90"/>
      <c r="D294" s="146"/>
      <c r="E294" s="155"/>
      <c r="F294" s="155"/>
      <c r="G294" s="155"/>
      <c r="H294" s="155"/>
      <c r="I294" s="155"/>
      <c r="J294" s="155"/>
      <c r="K294" s="155"/>
      <c r="L294" s="155"/>
      <c r="M294" s="155"/>
      <c r="N294" s="155"/>
      <c r="O294" s="155"/>
      <c r="P294" s="155"/>
      <c r="Q294" s="155"/>
      <c r="R294" s="155"/>
      <c r="S294" s="155"/>
      <c r="T294" s="155"/>
      <c r="U294" s="155"/>
      <c r="V294" s="155"/>
    </row>
    <row r="295" spans="1:22" ht="12.75" customHeight="1" x14ac:dyDescent="0.15">
      <c r="A295" s="155"/>
      <c r="B295" s="146"/>
      <c r="C295" s="90"/>
      <c r="D295" s="146"/>
      <c r="E295" s="155"/>
      <c r="F295" s="155"/>
      <c r="G295" s="155"/>
      <c r="H295" s="155"/>
      <c r="I295" s="155"/>
      <c r="J295" s="155"/>
      <c r="K295" s="155"/>
      <c r="L295" s="155"/>
      <c r="M295" s="155"/>
      <c r="N295" s="155"/>
      <c r="O295" s="155"/>
      <c r="P295" s="155"/>
      <c r="Q295" s="155"/>
      <c r="R295" s="155"/>
      <c r="S295" s="155"/>
      <c r="T295" s="155"/>
      <c r="U295" s="155"/>
      <c r="V295" s="155"/>
    </row>
    <row r="296" spans="1:22" ht="12.75" customHeight="1" x14ac:dyDescent="0.15">
      <c r="A296" s="155"/>
      <c r="B296" s="146"/>
      <c r="C296" s="90"/>
      <c r="D296" s="146"/>
      <c r="E296" s="155"/>
      <c r="F296" s="155"/>
      <c r="G296" s="155"/>
      <c r="H296" s="155"/>
      <c r="I296" s="155"/>
      <c r="J296" s="155"/>
      <c r="K296" s="155"/>
      <c r="L296" s="155"/>
      <c r="M296" s="155"/>
      <c r="N296" s="155"/>
      <c r="O296" s="155"/>
      <c r="P296" s="155"/>
      <c r="Q296" s="155"/>
      <c r="R296" s="155"/>
      <c r="S296" s="155"/>
      <c r="T296" s="155"/>
      <c r="U296" s="155"/>
      <c r="V296" s="155"/>
    </row>
    <row r="297" spans="1:22" ht="12.75" customHeight="1" x14ac:dyDescent="0.15">
      <c r="A297" s="155"/>
      <c r="B297" s="146"/>
      <c r="C297" s="90"/>
      <c r="D297" s="146"/>
      <c r="E297" s="155"/>
      <c r="F297" s="155"/>
      <c r="G297" s="155"/>
      <c r="H297" s="155"/>
      <c r="I297" s="155"/>
      <c r="J297" s="155"/>
      <c r="K297" s="155"/>
      <c r="L297" s="155"/>
      <c r="M297" s="155"/>
      <c r="N297" s="155"/>
      <c r="O297" s="155"/>
      <c r="P297" s="155"/>
      <c r="Q297" s="155"/>
      <c r="R297" s="155"/>
      <c r="S297" s="155"/>
      <c r="T297" s="155"/>
      <c r="U297" s="155"/>
      <c r="V297" s="155"/>
    </row>
    <row r="298" spans="1:22" ht="12.75" customHeight="1" x14ac:dyDescent="0.15">
      <c r="A298" s="155"/>
      <c r="B298" s="146"/>
      <c r="C298" s="90"/>
      <c r="D298" s="146"/>
      <c r="E298" s="155"/>
      <c r="F298" s="155"/>
      <c r="G298" s="155"/>
      <c r="H298" s="155"/>
      <c r="I298" s="155"/>
      <c r="J298" s="155"/>
      <c r="K298" s="155"/>
      <c r="L298" s="155"/>
      <c r="M298" s="155"/>
      <c r="N298" s="155"/>
      <c r="O298" s="155"/>
      <c r="P298" s="155"/>
      <c r="Q298" s="155"/>
      <c r="R298" s="155"/>
      <c r="S298" s="155"/>
      <c r="T298" s="155"/>
      <c r="U298" s="155"/>
      <c r="V298" s="155"/>
    </row>
    <row r="299" spans="1:22" ht="12.75" customHeight="1" x14ac:dyDescent="0.15">
      <c r="A299" s="155"/>
      <c r="B299" s="146"/>
      <c r="C299" s="90"/>
      <c r="D299" s="146"/>
      <c r="E299" s="155"/>
      <c r="F299" s="155"/>
      <c r="G299" s="155"/>
      <c r="H299" s="155"/>
      <c r="I299" s="155"/>
      <c r="J299" s="155"/>
      <c r="K299" s="155"/>
      <c r="L299" s="155"/>
      <c r="M299" s="155"/>
      <c r="N299" s="155"/>
      <c r="O299" s="155"/>
      <c r="P299" s="155"/>
      <c r="Q299" s="155"/>
      <c r="R299" s="155"/>
      <c r="S299" s="155"/>
      <c r="T299" s="155"/>
      <c r="U299" s="155"/>
      <c r="V299" s="155"/>
    </row>
    <row r="300" spans="1:22" ht="12.75" customHeight="1" x14ac:dyDescent="0.15">
      <c r="A300" s="155"/>
      <c r="B300" s="146"/>
      <c r="C300" s="90"/>
      <c r="D300" s="146"/>
      <c r="E300" s="155"/>
      <c r="F300" s="155"/>
      <c r="G300" s="155"/>
      <c r="H300" s="155"/>
      <c r="I300" s="155"/>
      <c r="J300" s="155"/>
      <c r="K300" s="155"/>
      <c r="L300" s="155"/>
      <c r="M300" s="155"/>
      <c r="N300" s="155"/>
      <c r="O300" s="155"/>
      <c r="P300" s="155"/>
      <c r="Q300" s="155"/>
      <c r="R300" s="155"/>
      <c r="S300" s="155"/>
      <c r="T300" s="155"/>
      <c r="U300" s="155"/>
      <c r="V300" s="155"/>
    </row>
    <row r="301" spans="1:22" ht="12.75" customHeight="1" x14ac:dyDescent="0.15">
      <c r="A301" s="155"/>
      <c r="B301" s="146"/>
      <c r="C301" s="90"/>
      <c r="D301" s="146"/>
      <c r="E301" s="155"/>
      <c r="F301" s="155"/>
      <c r="G301" s="155"/>
      <c r="H301" s="155"/>
      <c r="I301" s="155"/>
      <c r="J301" s="155"/>
      <c r="K301" s="155"/>
      <c r="L301" s="155"/>
      <c r="M301" s="155"/>
      <c r="N301" s="155"/>
      <c r="O301" s="155"/>
      <c r="P301" s="155"/>
      <c r="Q301" s="155"/>
      <c r="R301" s="155"/>
      <c r="S301" s="155"/>
      <c r="T301" s="155"/>
      <c r="U301" s="155"/>
      <c r="V301" s="155"/>
    </row>
    <row r="302" spans="1:22" ht="12.75" customHeight="1" x14ac:dyDescent="0.15">
      <c r="A302" s="155"/>
      <c r="B302" s="146"/>
      <c r="C302" s="90"/>
      <c r="D302" s="146"/>
      <c r="E302" s="155"/>
      <c r="F302" s="155"/>
      <c r="G302" s="155"/>
      <c r="H302" s="155"/>
      <c r="I302" s="155"/>
      <c r="J302" s="155"/>
      <c r="K302" s="155"/>
      <c r="L302" s="155"/>
      <c r="M302" s="155"/>
      <c r="N302" s="155"/>
      <c r="O302" s="155"/>
      <c r="P302" s="155"/>
      <c r="Q302" s="155"/>
      <c r="R302" s="155"/>
      <c r="S302" s="155"/>
      <c r="T302" s="155"/>
      <c r="U302" s="155"/>
      <c r="V302" s="155"/>
    </row>
    <row r="303" spans="1:22" ht="12.75" customHeight="1" x14ac:dyDescent="0.15">
      <c r="A303" s="155"/>
      <c r="B303" s="146"/>
      <c r="C303" s="90"/>
      <c r="D303" s="146"/>
      <c r="E303" s="155"/>
      <c r="F303" s="155"/>
      <c r="G303" s="155"/>
      <c r="H303" s="155"/>
      <c r="I303" s="155"/>
      <c r="J303" s="155"/>
      <c r="K303" s="155"/>
      <c r="L303" s="155"/>
      <c r="M303" s="155"/>
      <c r="N303" s="155"/>
      <c r="O303" s="155"/>
      <c r="P303" s="155"/>
      <c r="Q303" s="155"/>
      <c r="R303" s="155"/>
      <c r="S303" s="155"/>
      <c r="T303" s="155"/>
      <c r="U303" s="155"/>
      <c r="V303" s="155"/>
    </row>
    <row r="304" spans="1:22" ht="12.75" customHeight="1" x14ac:dyDescent="0.15">
      <c r="A304" s="155"/>
      <c r="B304" s="146"/>
      <c r="C304" s="90"/>
      <c r="D304" s="146"/>
      <c r="E304" s="155"/>
      <c r="F304" s="155"/>
      <c r="G304" s="155"/>
      <c r="H304" s="155"/>
      <c r="I304" s="155"/>
      <c r="J304" s="155"/>
      <c r="K304" s="155"/>
      <c r="L304" s="155"/>
      <c r="M304" s="155"/>
      <c r="N304" s="155"/>
      <c r="O304" s="155"/>
      <c r="P304" s="155"/>
      <c r="Q304" s="155"/>
      <c r="R304" s="155"/>
      <c r="S304" s="155"/>
      <c r="T304" s="155"/>
      <c r="U304" s="155"/>
      <c r="V304" s="155"/>
    </row>
    <row r="305" spans="1:22" ht="12.75" customHeight="1" x14ac:dyDescent="0.15">
      <c r="A305" s="155"/>
      <c r="B305" s="146"/>
      <c r="C305" s="90"/>
      <c r="D305" s="146"/>
      <c r="E305" s="155"/>
      <c r="F305" s="155"/>
      <c r="G305" s="155"/>
      <c r="H305" s="155"/>
      <c r="I305" s="155"/>
      <c r="J305" s="155"/>
      <c r="K305" s="155"/>
      <c r="L305" s="155"/>
      <c r="M305" s="155"/>
      <c r="N305" s="155"/>
      <c r="O305" s="155"/>
      <c r="P305" s="155"/>
      <c r="Q305" s="155"/>
      <c r="R305" s="155"/>
      <c r="S305" s="155"/>
      <c r="T305" s="155"/>
      <c r="U305" s="155"/>
      <c r="V305" s="155"/>
    </row>
    <row r="306" spans="1:22" ht="12.75" customHeight="1" x14ac:dyDescent="0.15">
      <c r="A306" s="155"/>
      <c r="B306" s="146"/>
      <c r="C306" s="90"/>
      <c r="D306" s="146"/>
      <c r="E306" s="155"/>
      <c r="F306" s="155"/>
      <c r="G306" s="155"/>
      <c r="H306" s="155"/>
      <c r="I306" s="155"/>
      <c r="J306" s="155"/>
      <c r="K306" s="155"/>
      <c r="L306" s="155"/>
      <c r="M306" s="155"/>
      <c r="N306" s="155"/>
      <c r="O306" s="155"/>
      <c r="P306" s="155"/>
      <c r="Q306" s="155"/>
      <c r="R306" s="155"/>
      <c r="S306" s="155"/>
      <c r="T306" s="155"/>
      <c r="U306" s="155"/>
      <c r="V306" s="155"/>
    </row>
    <row r="307" spans="1:22" ht="12.75" customHeight="1" x14ac:dyDescent="0.15">
      <c r="A307" s="155"/>
      <c r="B307" s="146"/>
      <c r="C307" s="90"/>
      <c r="D307" s="146"/>
      <c r="E307" s="155"/>
      <c r="F307" s="155"/>
      <c r="G307" s="155"/>
      <c r="H307" s="155"/>
      <c r="I307" s="155"/>
      <c r="J307" s="155"/>
      <c r="K307" s="155"/>
      <c r="L307" s="155"/>
      <c r="M307" s="155"/>
      <c r="N307" s="155"/>
      <c r="O307" s="155"/>
      <c r="P307" s="155"/>
      <c r="Q307" s="155"/>
      <c r="R307" s="155"/>
      <c r="S307" s="155"/>
      <c r="T307" s="155"/>
      <c r="U307" s="155"/>
      <c r="V307" s="155"/>
    </row>
    <row r="308" spans="1:22" ht="12.75" customHeight="1" x14ac:dyDescent="0.15">
      <c r="A308" s="155"/>
      <c r="B308" s="146"/>
      <c r="C308" s="90"/>
      <c r="D308" s="146"/>
      <c r="E308" s="155"/>
      <c r="F308" s="155"/>
      <c r="G308" s="155"/>
      <c r="H308" s="155"/>
      <c r="I308" s="155"/>
      <c r="J308" s="155"/>
      <c r="K308" s="155"/>
      <c r="L308" s="155"/>
      <c r="M308" s="155"/>
      <c r="N308" s="155"/>
      <c r="O308" s="155"/>
      <c r="P308" s="155"/>
      <c r="Q308" s="155"/>
      <c r="R308" s="155"/>
      <c r="S308" s="155"/>
      <c r="T308" s="155"/>
      <c r="U308" s="155"/>
      <c r="V308" s="155"/>
    </row>
    <row r="309" spans="1:22" ht="12.75" customHeight="1" x14ac:dyDescent="0.15">
      <c r="A309" s="155"/>
      <c r="B309" s="146"/>
      <c r="C309" s="90"/>
      <c r="D309" s="146"/>
      <c r="E309" s="155"/>
      <c r="F309" s="155"/>
      <c r="G309" s="155"/>
      <c r="H309" s="155"/>
      <c r="I309" s="155"/>
      <c r="J309" s="155"/>
      <c r="K309" s="155"/>
      <c r="L309" s="155"/>
      <c r="M309" s="155"/>
      <c r="N309" s="155"/>
      <c r="O309" s="155"/>
      <c r="P309" s="155"/>
      <c r="Q309" s="155"/>
      <c r="R309" s="155"/>
      <c r="S309" s="155"/>
      <c r="T309" s="155"/>
      <c r="U309" s="155"/>
      <c r="V309" s="155"/>
    </row>
    <row r="310" spans="1:22" ht="12.75" customHeight="1" x14ac:dyDescent="0.15">
      <c r="A310" s="155"/>
      <c r="B310" s="146"/>
      <c r="C310" s="90"/>
      <c r="D310" s="146"/>
      <c r="E310" s="155"/>
      <c r="F310" s="155"/>
      <c r="G310" s="155"/>
      <c r="H310" s="155"/>
      <c r="I310" s="155"/>
      <c r="J310" s="155"/>
      <c r="K310" s="155"/>
      <c r="L310" s="155"/>
      <c r="M310" s="155"/>
      <c r="N310" s="155"/>
      <c r="O310" s="155"/>
      <c r="P310" s="155"/>
      <c r="Q310" s="155"/>
      <c r="R310" s="155"/>
      <c r="S310" s="155"/>
      <c r="T310" s="155"/>
      <c r="U310" s="155"/>
      <c r="V310" s="155"/>
    </row>
    <row r="311" spans="1:22" ht="12.75" customHeight="1" x14ac:dyDescent="0.15">
      <c r="A311" s="155"/>
      <c r="B311" s="146"/>
      <c r="C311" s="90"/>
      <c r="D311" s="146"/>
      <c r="E311" s="155"/>
      <c r="F311" s="155"/>
      <c r="G311" s="155"/>
      <c r="H311" s="155"/>
      <c r="I311" s="155"/>
      <c r="J311" s="155"/>
      <c r="K311" s="155"/>
      <c r="L311" s="155"/>
      <c r="M311" s="155"/>
      <c r="N311" s="155"/>
      <c r="O311" s="155"/>
      <c r="P311" s="155"/>
      <c r="Q311" s="155"/>
      <c r="R311" s="155"/>
      <c r="S311" s="155"/>
      <c r="T311" s="155"/>
      <c r="U311" s="155"/>
      <c r="V311" s="155"/>
    </row>
    <row r="312" spans="1:22" ht="12.75" customHeight="1" x14ac:dyDescent="0.15">
      <c r="A312" s="155"/>
      <c r="B312" s="146"/>
      <c r="C312" s="90"/>
      <c r="D312" s="146"/>
      <c r="E312" s="155"/>
      <c r="F312" s="155"/>
      <c r="G312" s="155"/>
      <c r="H312" s="155"/>
      <c r="I312" s="155"/>
      <c r="J312" s="155"/>
      <c r="K312" s="155"/>
      <c r="L312" s="155"/>
      <c r="M312" s="155"/>
      <c r="N312" s="155"/>
      <c r="O312" s="155"/>
      <c r="P312" s="155"/>
      <c r="Q312" s="155"/>
      <c r="R312" s="155"/>
      <c r="S312" s="155"/>
      <c r="T312" s="155"/>
      <c r="U312" s="155"/>
      <c r="V312" s="155"/>
    </row>
    <row r="313" spans="1:22" ht="12.75" customHeight="1" x14ac:dyDescent="0.15">
      <c r="A313" s="155"/>
      <c r="B313" s="146"/>
      <c r="C313" s="90"/>
      <c r="D313" s="146"/>
      <c r="E313" s="155"/>
      <c r="F313" s="155"/>
      <c r="G313" s="155"/>
      <c r="H313" s="155"/>
      <c r="I313" s="155"/>
      <c r="J313" s="155"/>
      <c r="K313" s="155"/>
      <c r="L313" s="155"/>
      <c r="M313" s="155"/>
      <c r="N313" s="155"/>
      <c r="O313" s="155"/>
      <c r="P313" s="155"/>
      <c r="Q313" s="155"/>
      <c r="R313" s="155"/>
      <c r="S313" s="155"/>
      <c r="T313" s="155"/>
      <c r="U313" s="155"/>
      <c r="V313" s="155"/>
    </row>
    <row r="314" spans="1:22" ht="12.75" customHeight="1" x14ac:dyDescent="0.15">
      <c r="A314" s="155"/>
      <c r="B314" s="146"/>
      <c r="C314" s="90"/>
      <c r="D314" s="146"/>
      <c r="E314" s="155"/>
      <c r="F314" s="155"/>
      <c r="G314" s="155"/>
      <c r="H314" s="155"/>
      <c r="I314" s="155"/>
      <c r="J314" s="155"/>
      <c r="K314" s="155"/>
      <c r="L314" s="155"/>
      <c r="M314" s="155"/>
      <c r="N314" s="155"/>
      <c r="O314" s="155"/>
      <c r="P314" s="155"/>
      <c r="Q314" s="155"/>
      <c r="R314" s="155"/>
      <c r="S314" s="155"/>
      <c r="T314" s="155"/>
      <c r="U314" s="155"/>
      <c r="V314" s="155"/>
    </row>
    <row r="315" spans="1:22" ht="12.75" customHeight="1" x14ac:dyDescent="0.15">
      <c r="A315" s="155"/>
      <c r="B315" s="146"/>
      <c r="C315" s="90"/>
      <c r="D315" s="146"/>
      <c r="E315" s="155"/>
      <c r="F315" s="155"/>
      <c r="G315" s="155"/>
      <c r="H315" s="155"/>
      <c r="I315" s="155"/>
      <c r="J315" s="155"/>
      <c r="K315" s="155"/>
      <c r="L315" s="155"/>
      <c r="M315" s="155"/>
      <c r="N315" s="155"/>
      <c r="O315" s="155"/>
      <c r="P315" s="155"/>
      <c r="Q315" s="155"/>
      <c r="R315" s="155"/>
      <c r="S315" s="155"/>
      <c r="T315" s="155"/>
      <c r="U315" s="155"/>
      <c r="V315" s="155"/>
    </row>
    <row r="316" spans="1:22" ht="12.75" customHeight="1" x14ac:dyDescent="0.15">
      <c r="A316" s="155"/>
      <c r="B316" s="146"/>
      <c r="C316" s="90"/>
      <c r="D316" s="146"/>
      <c r="E316" s="155"/>
      <c r="F316" s="155"/>
      <c r="G316" s="155"/>
      <c r="H316" s="155"/>
      <c r="I316" s="155"/>
      <c r="J316" s="155"/>
      <c r="K316" s="155"/>
      <c r="L316" s="155"/>
      <c r="M316" s="155"/>
      <c r="N316" s="155"/>
      <c r="O316" s="155"/>
      <c r="P316" s="155"/>
      <c r="Q316" s="155"/>
      <c r="R316" s="155"/>
      <c r="S316" s="155"/>
      <c r="T316" s="155"/>
      <c r="U316" s="155"/>
      <c r="V316" s="155"/>
    </row>
    <row r="317" spans="1:22" ht="12.75" customHeight="1" x14ac:dyDescent="0.15">
      <c r="A317" s="155"/>
      <c r="B317" s="146"/>
      <c r="C317" s="90"/>
      <c r="D317" s="146"/>
      <c r="E317" s="155"/>
      <c r="F317" s="155"/>
      <c r="G317" s="155"/>
      <c r="H317" s="155"/>
      <c r="I317" s="155"/>
      <c r="J317" s="155"/>
      <c r="K317" s="155"/>
      <c r="L317" s="155"/>
      <c r="M317" s="155"/>
      <c r="N317" s="155"/>
      <c r="O317" s="155"/>
      <c r="P317" s="155"/>
      <c r="Q317" s="155"/>
      <c r="R317" s="155"/>
      <c r="S317" s="155"/>
      <c r="T317" s="155"/>
      <c r="U317" s="155"/>
      <c r="V317" s="155"/>
    </row>
    <row r="318" spans="1:22" ht="12.75" customHeight="1" x14ac:dyDescent="0.15">
      <c r="A318" s="155"/>
      <c r="B318" s="146"/>
      <c r="C318" s="90"/>
      <c r="D318" s="146"/>
      <c r="E318" s="155"/>
      <c r="F318" s="155"/>
      <c r="G318" s="155"/>
      <c r="H318" s="155"/>
      <c r="I318" s="155"/>
      <c r="J318" s="155"/>
      <c r="K318" s="155"/>
      <c r="L318" s="155"/>
      <c r="M318" s="155"/>
      <c r="N318" s="155"/>
      <c r="O318" s="155"/>
      <c r="P318" s="155"/>
      <c r="Q318" s="155"/>
      <c r="R318" s="155"/>
      <c r="S318" s="155"/>
      <c r="T318" s="155"/>
      <c r="U318" s="155"/>
      <c r="V318" s="155"/>
    </row>
    <row r="319" spans="1:22" ht="12.75" customHeight="1" x14ac:dyDescent="0.15">
      <c r="A319" s="155"/>
      <c r="B319" s="146"/>
      <c r="C319" s="90"/>
      <c r="D319" s="146"/>
      <c r="E319" s="155"/>
      <c r="F319" s="155"/>
      <c r="G319" s="155"/>
      <c r="H319" s="155"/>
      <c r="I319" s="155"/>
      <c r="J319" s="155"/>
      <c r="K319" s="155"/>
      <c r="L319" s="155"/>
      <c r="M319" s="155"/>
      <c r="N319" s="155"/>
      <c r="O319" s="155"/>
      <c r="P319" s="155"/>
      <c r="Q319" s="155"/>
      <c r="R319" s="155"/>
      <c r="S319" s="155"/>
      <c r="T319" s="155"/>
      <c r="U319" s="155"/>
      <c r="V319" s="155"/>
    </row>
    <row r="320" spans="1:22" ht="12.75" customHeight="1" x14ac:dyDescent="0.15">
      <c r="A320" s="155"/>
      <c r="B320" s="146"/>
      <c r="C320" s="90"/>
      <c r="D320" s="146"/>
      <c r="E320" s="155"/>
      <c r="F320" s="155"/>
      <c r="G320" s="155"/>
      <c r="H320" s="155"/>
      <c r="I320" s="155"/>
      <c r="J320" s="155"/>
      <c r="K320" s="155"/>
      <c r="L320" s="155"/>
      <c r="M320" s="155"/>
      <c r="N320" s="155"/>
      <c r="O320" s="155"/>
      <c r="P320" s="155"/>
      <c r="Q320" s="155"/>
      <c r="R320" s="155"/>
      <c r="S320" s="155"/>
      <c r="T320" s="155"/>
      <c r="U320" s="155"/>
      <c r="V320" s="155"/>
    </row>
    <row r="321" spans="1:22" ht="12.75" customHeight="1" x14ac:dyDescent="0.15">
      <c r="A321" s="155"/>
      <c r="B321" s="146"/>
      <c r="C321" s="90"/>
      <c r="D321" s="146"/>
      <c r="E321" s="155"/>
      <c r="F321" s="155"/>
      <c r="G321" s="155"/>
      <c r="H321" s="155"/>
      <c r="I321" s="155"/>
      <c r="J321" s="155"/>
      <c r="K321" s="155"/>
      <c r="L321" s="155"/>
      <c r="M321" s="155"/>
      <c r="N321" s="155"/>
      <c r="O321" s="155"/>
      <c r="P321" s="155"/>
      <c r="Q321" s="155"/>
      <c r="R321" s="155"/>
      <c r="S321" s="155"/>
      <c r="T321" s="155"/>
      <c r="U321" s="155"/>
      <c r="V321" s="155"/>
    </row>
    <row r="322" spans="1:22" ht="12.75" customHeight="1" x14ac:dyDescent="0.15">
      <c r="A322" s="155"/>
      <c r="B322" s="146"/>
      <c r="C322" s="90"/>
      <c r="D322" s="146"/>
      <c r="E322" s="155"/>
      <c r="F322" s="155"/>
      <c r="G322" s="155"/>
      <c r="H322" s="155"/>
      <c r="I322" s="155"/>
      <c r="J322" s="155"/>
      <c r="K322" s="155"/>
      <c r="L322" s="155"/>
      <c r="M322" s="155"/>
      <c r="N322" s="155"/>
      <c r="O322" s="155"/>
      <c r="P322" s="155"/>
      <c r="Q322" s="155"/>
      <c r="R322" s="155"/>
      <c r="S322" s="155"/>
      <c r="T322" s="155"/>
      <c r="U322" s="155"/>
      <c r="V322" s="155"/>
    </row>
    <row r="323" spans="1:22" ht="12.75" customHeight="1" x14ac:dyDescent="0.15">
      <c r="A323" s="155"/>
      <c r="B323" s="146"/>
      <c r="C323" s="90"/>
      <c r="D323" s="146"/>
      <c r="E323" s="155"/>
      <c r="F323" s="155"/>
      <c r="G323" s="155"/>
      <c r="H323" s="155"/>
      <c r="I323" s="155"/>
      <c r="J323" s="155"/>
      <c r="K323" s="155"/>
      <c r="L323" s="155"/>
      <c r="M323" s="155"/>
      <c r="N323" s="155"/>
      <c r="O323" s="155"/>
      <c r="P323" s="155"/>
      <c r="Q323" s="155"/>
      <c r="R323" s="155"/>
      <c r="S323" s="155"/>
      <c r="T323" s="155"/>
      <c r="U323" s="155"/>
      <c r="V323" s="155"/>
    </row>
    <row r="324" spans="1:22" ht="12.75" customHeight="1" x14ac:dyDescent="0.15">
      <c r="A324" s="155"/>
      <c r="B324" s="146"/>
      <c r="C324" s="90"/>
      <c r="D324" s="146"/>
      <c r="E324" s="155"/>
      <c r="F324" s="155"/>
      <c r="G324" s="155"/>
      <c r="H324" s="155"/>
      <c r="I324" s="155"/>
      <c r="J324" s="155"/>
      <c r="K324" s="155"/>
      <c r="L324" s="155"/>
      <c r="M324" s="155"/>
      <c r="N324" s="155"/>
      <c r="O324" s="155"/>
      <c r="P324" s="155"/>
      <c r="Q324" s="155"/>
      <c r="R324" s="155"/>
      <c r="S324" s="155"/>
      <c r="T324" s="155"/>
      <c r="U324" s="155"/>
      <c r="V324" s="155"/>
    </row>
    <row r="325" spans="1:22" ht="12.75" customHeight="1" x14ac:dyDescent="0.15">
      <c r="A325" s="155"/>
      <c r="B325" s="146"/>
      <c r="C325" s="90"/>
      <c r="D325" s="146"/>
      <c r="E325" s="155"/>
      <c r="F325" s="155"/>
      <c r="G325" s="155"/>
      <c r="H325" s="155"/>
      <c r="I325" s="155"/>
      <c r="J325" s="155"/>
      <c r="K325" s="155"/>
      <c r="L325" s="155"/>
      <c r="M325" s="155"/>
      <c r="N325" s="155"/>
      <c r="O325" s="155"/>
      <c r="P325" s="155"/>
      <c r="Q325" s="155"/>
      <c r="R325" s="155"/>
      <c r="S325" s="155"/>
      <c r="T325" s="155"/>
      <c r="U325" s="155"/>
      <c r="V325" s="155"/>
    </row>
    <row r="326" spans="1:22" ht="12.75" customHeight="1" x14ac:dyDescent="0.15">
      <c r="A326" s="155"/>
      <c r="B326" s="146"/>
      <c r="C326" s="90"/>
      <c r="D326" s="146"/>
      <c r="E326" s="155"/>
      <c r="F326" s="155"/>
      <c r="G326" s="155"/>
      <c r="H326" s="155"/>
      <c r="I326" s="155"/>
      <c r="J326" s="155"/>
      <c r="K326" s="155"/>
      <c r="L326" s="155"/>
      <c r="M326" s="155"/>
      <c r="N326" s="155"/>
      <c r="O326" s="155"/>
      <c r="P326" s="155"/>
      <c r="Q326" s="155"/>
      <c r="R326" s="155"/>
      <c r="S326" s="155"/>
      <c r="T326" s="155"/>
      <c r="U326" s="155"/>
      <c r="V326" s="155"/>
    </row>
    <row r="327" spans="1:22" ht="12.75" customHeight="1" x14ac:dyDescent="0.15">
      <c r="A327" s="155"/>
      <c r="B327" s="146"/>
      <c r="C327" s="90"/>
      <c r="D327" s="146"/>
      <c r="E327" s="155"/>
      <c r="F327" s="155"/>
      <c r="G327" s="155"/>
      <c r="H327" s="155"/>
      <c r="I327" s="155"/>
      <c r="J327" s="155"/>
      <c r="K327" s="155"/>
      <c r="L327" s="155"/>
      <c r="M327" s="155"/>
      <c r="N327" s="155"/>
      <c r="O327" s="155"/>
      <c r="P327" s="155"/>
      <c r="Q327" s="155"/>
      <c r="R327" s="155"/>
      <c r="S327" s="155"/>
      <c r="T327" s="155"/>
      <c r="U327" s="155"/>
      <c r="V327" s="155"/>
    </row>
    <row r="328" spans="1:22" ht="12.75" customHeight="1" x14ac:dyDescent="0.15">
      <c r="A328" s="155"/>
      <c r="B328" s="146"/>
      <c r="C328" s="90"/>
      <c r="D328" s="146"/>
      <c r="E328" s="155"/>
      <c r="F328" s="155"/>
      <c r="G328" s="155"/>
      <c r="H328" s="155"/>
      <c r="I328" s="155"/>
      <c r="J328" s="155"/>
      <c r="K328" s="155"/>
      <c r="L328" s="155"/>
      <c r="M328" s="155"/>
      <c r="N328" s="155"/>
      <c r="O328" s="155"/>
      <c r="P328" s="155"/>
      <c r="Q328" s="155"/>
      <c r="R328" s="155"/>
      <c r="S328" s="155"/>
      <c r="T328" s="155"/>
      <c r="U328" s="155"/>
      <c r="V328" s="155"/>
    </row>
    <row r="329" spans="1:22" ht="12.75" customHeight="1" x14ac:dyDescent="0.15">
      <c r="A329" s="155"/>
      <c r="B329" s="146"/>
      <c r="C329" s="90"/>
      <c r="D329" s="146"/>
      <c r="E329" s="155"/>
      <c r="F329" s="155"/>
      <c r="G329" s="155"/>
      <c r="H329" s="155"/>
      <c r="I329" s="155"/>
      <c r="J329" s="155"/>
      <c r="K329" s="155"/>
      <c r="L329" s="155"/>
      <c r="M329" s="155"/>
      <c r="N329" s="155"/>
      <c r="O329" s="155"/>
      <c r="P329" s="155"/>
      <c r="Q329" s="155"/>
      <c r="R329" s="155"/>
      <c r="S329" s="155"/>
      <c r="T329" s="155"/>
      <c r="U329" s="155"/>
      <c r="V329" s="155"/>
    </row>
    <row r="330" spans="1:22" ht="12.75" customHeight="1" x14ac:dyDescent="0.15">
      <c r="A330" s="155"/>
      <c r="B330" s="146"/>
      <c r="C330" s="90"/>
      <c r="D330" s="146"/>
      <c r="E330" s="155"/>
      <c r="F330" s="155"/>
      <c r="G330" s="155"/>
      <c r="H330" s="155"/>
      <c r="I330" s="155"/>
      <c r="J330" s="155"/>
      <c r="K330" s="155"/>
      <c r="L330" s="155"/>
      <c r="M330" s="155"/>
      <c r="N330" s="155"/>
      <c r="O330" s="155"/>
      <c r="P330" s="155"/>
      <c r="Q330" s="155"/>
      <c r="R330" s="155"/>
      <c r="S330" s="155"/>
      <c r="T330" s="155"/>
      <c r="U330" s="155"/>
      <c r="V330" s="155"/>
    </row>
    <row r="331" spans="1:22" ht="12.75" customHeight="1" x14ac:dyDescent="0.15">
      <c r="A331" s="155"/>
      <c r="B331" s="146"/>
      <c r="C331" s="90"/>
      <c r="D331" s="146"/>
      <c r="E331" s="155"/>
      <c r="F331" s="155"/>
      <c r="G331" s="155"/>
      <c r="H331" s="155"/>
      <c r="I331" s="155"/>
      <c r="J331" s="155"/>
      <c r="K331" s="155"/>
      <c r="L331" s="155"/>
      <c r="M331" s="155"/>
      <c r="N331" s="155"/>
      <c r="O331" s="155"/>
      <c r="P331" s="155"/>
      <c r="Q331" s="155"/>
      <c r="R331" s="155"/>
      <c r="S331" s="155"/>
      <c r="T331" s="155"/>
      <c r="U331" s="155"/>
      <c r="V331" s="155"/>
    </row>
    <row r="332" spans="1:22" ht="12.75" customHeight="1" x14ac:dyDescent="0.15">
      <c r="A332" s="155"/>
      <c r="B332" s="146"/>
      <c r="C332" s="90"/>
      <c r="D332" s="146"/>
      <c r="E332" s="155"/>
      <c r="F332" s="155"/>
      <c r="G332" s="155"/>
      <c r="H332" s="155"/>
      <c r="I332" s="155"/>
      <c r="J332" s="155"/>
      <c r="K332" s="155"/>
      <c r="L332" s="155"/>
      <c r="M332" s="155"/>
      <c r="N332" s="155"/>
      <c r="O332" s="155"/>
      <c r="P332" s="155"/>
      <c r="Q332" s="155"/>
      <c r="R332" s="155"/>
      <c r="S332" s="155"/>
      <c r="T332" s="155"/>
      <c r="U332" s="155"/>
      <c r="V332" s="155"/>
    </row>
    <row r="333" spans="1:22" ht="12.75" customHeight="1" x14ac:dyDescent="0.15">
      <c r="A333" s="155"/>
      <c r="B333" s="146"/>
      <c r="C333" s="90"/>
      <c r="D333" s="146"/>
      <c r="E333" s="155"/>
      <c r="F333" s="155"/>
      <c r="G333" s="155"/>
      <c r="H333" s="155"/>
      <c r="I333" s="155"/>
      <c r="J333" s="155"/>
      <c r="K333" s="155"/>
      <c r="L333" s="155"/>
      <c r="M333" s="155"/>
      <c r="N333" s="155"/>
      <c r="O333" s="155"/>
      <c r="P333" s="155"/>
      <c r="Q333" s="155"/>
      <c r="R333" s="155"/>
      <c r="S333" s="155"/>
      <c r="T333" s="155"/>
      <c r="U333" s="155"/>
      <c r="V333" s="155"/>
    </row>
    <row r="334" spans="1:22" ht="12.75" customHeight="1" x14ac:dyDescent="0.15">
      <c r="A334" s="155"/>
      <c r="B334" s="146"/>
      <c r="C334" s="90"/>
      <c r="D334" s="146"/>
      <c r="E334" s="155"/>
      <c r="F334" s="155"/>
      <c r="G334" s="155"/>
      <c r="H334" s="155"/>
      <c r="I334" s="155"/>
      <c r="J334" s="155"/>
      <c r="K334" s="155"/>
      <c r="L334" s="155"/>
      <c r="M334" s="155"/>
      <c r="N334" s="155"/>
      <c r="O334" s="155"/>
      <c r="P334" s="155"/>
      <c r="Q334" s="155"/>
      <c r="R334" s="155"/>
      <c r="S334" s="155"/>
      <c r="T334" s="155"/>
      <c r="U334" s="155"/>
      <c r="V334" s="155"/>
    </row>
    <row r="335" spans="1:22" ht="12.75" customHeight="1" x14ac:dyDescent="0.15">
      <c r="A335" s="155"/>
      <c r="B335" s="146"/>
      <c r="C335" s="90"/>
      <c r="D335" s="146"/>
      <c r="E335" s="155"/>
      <c r="F335" s="155"/>
      <c r="G335" s="155"/>
      <c r="H335" s="155"/>
      <c r="I335" s="155"/>
      <c r="J335" s="155"/>
      <c r="K335" s="155"/>
      <c r="L335" s="155"/>
      <c r="M335" s="155"/>
      <c r="N335" s="155"/>
      <c r="O335" s="155"/>
      <c r="P335" s="155"/>
      <c r="Q335" s="155"/>
      <c r="R335" s="155"/>
      <c r="S335" s="155"/>
      <c r="T335" s="155"/>
      <c r="U335" s="155"/>
      <c r="V335" s="155"/>
    </row>
    <row r="336" spans="1:22" ht="12.75" customHeight="1" x14ac:dyDescent="0.15">
      <c r="A336" s="155"/>
      <c r="B336" s="146"/>
      <c r="C336" s="90"/>
      <c r="D336" s="146"/>
      <c r="E336" s="155"/>
      <c r="F336" s="155"/>
      <c r="G336" s="155"/>
      <c r="H336" s="155"/>
      <c r="I336" s="155"/>
      <c r="J336" s="155"/>
      <c r="K336" s="155"/>
      <c r="L336" s="155"/>
      <c r="M336" s="155"/>
      <c r="N336" s="155"/>
      <c r="O336" s="155"/>
      <c r="P336" s="155"/>
      <c r="Q336" s="155"/>
      <c r="R336" s="155"/>
      <c r="S336" s="155"/>
      <c r="T336" s="155"/>
      <c r="U336" s="155"/>
      <c r="V336" s="155"/>
    </row>
    <row r="337" spans="1:22" ht="12.75" customHeight="1" x14ac:dyDescent="0.15">
      <c r="A337" s="155"/>
      <c r="B337" s="146"/>
      <c r="C337" s="90"/>
      <c r="D337" s="146"/>
      <c r="E337" s="155"/>
      <c r="F337" s="155"/>
      <c r="G337" s="155"/>
      <c r="H337" s="155"/>
      <c r="I337" s="155"/>
      <c r="J337" s="155"/>
      <c r="K337" s="155"/>
      <c r="L337" s="155"/>
      <c r="M337" s="155"/>
      <c r="N337" s="155"/>
      <c r="O337" s="155"/>
      <c r="P337" s="155"/>
      <c r="Q337" s="155"/>
      <c r="R337" s="155"/>
      <c r="S337" s="155"/>
      <c r="T337" s="155"/>
      <c r="U337" s="155"/>
      <c r="V337" s="155"/>
    </row>
    <row r="338" spans="1:22" ht="12.75" customHeight="1" x14ac:dyDescent="0.15">
      <c r="A338" s="155"/>
      <c r="B338" s="146"/>
      <c r="C338" s="90"/>
      <c r="D338" s="146"/>
      <c r="E338" s="155"/>
      <c r="F338" s="155"/>
      <c r="G338" s="155"/>
      <c r="H338" s="155"/>
      <c r="I338" s="155"/>
      <c r="J338" s="155"/>
      <c r="K338" s="155"/>
      <c r="L338" s="155"/>
      <c r="M338" s="155"/>
      <c r="N338" s="155"/>
      <c r="O338" s="155"/>
      <c r="P338" s="155"/>
      <c r="Q338" s="155"/>
      <c r="R338" s="155"/>
      <c r="S338" s="155"/>
      <c r="T338" s="155"/>
      <c r="U338" s="155"/>
      <c r="V338" s="155"/>
    </row>
    <row r="339" spans="1:22" ht="12.75" customHeight="1" x14ac:dyDescent="0.15">
      <c r="A339" s="155"/>
      <c r="B339" s="146"/>
      <c r="C339" s="90"/>
      <c r="D339" s="146"/>
      <c r="E339" s="155"/>
      <c r="F339" s="155"/>
      <c r="G339" s="155"/>
      <c r="H339" s="155"/>
      <c r="I339" s="155"/>
      <c r="J339" s="155"/>
      <c r="K339" s="155"/>
      <c r="L339" s="155"/>
      <c r="M339" s="155"/>
      <c r="N339" s="155"/>
      <c r="O339" s="155"/>
      <c r="P339" s="155"/>
      <c r="Q339" s="155"/>
      <c r="R339" s="155"/>
      <c r="S339" s="155"/>
      <c r="T339" s="155"/>
      <c r="U339" s="155"/>
      <c r="V339" s="155"/>
    </row>
    <row r="340" spans="1:22" ht="12.75" customHeight="1" x14ac:dyDescent="0.15">
      <c r="A340" s="155"/>
      <c r="B340" s="146"/>
      <c r="C340" s="90"/>
      <c r="D340" s="146"/>
      <c r="E340" s="155"/>
      <c r="F340" s="155"/>
      <c r="G340" s="155"/>
      <c r="H340" s="155"/>
      <c r="I340" s="155"/>
      <c r="J340" s="155"/>
      <c r="K340" s="155"/>
      <c r="L340" s="155"/>
      <c r="M340" s="155"/>
      <c r="N340" s="155"/>
      <c r="O340" s="155"/>
      <c r="P340" s="155"/>
      <c r="Q340" s="155"/>
      <c r="R340" s="155"/>
      <c r="S340" s="155"/>
      <c r="T340" s="155"/>
      <c r="U340" s="155"/>
      <c r="V340" s="155"/>
    </row>
    <row r="341" spans="1:22" ht="12.75" customHeight="1" x14ac:dyDescent="0.15">
      <c r="A341" s="155"/>
      <c r="B341" s="146"/>
      <c r="C341" s="90"/>
      <c r="D341" s="146"/>
      <c r="E341" s="155"/>
      <c r="F341" s="155"/>
      <c r="G341" s="155"/>
      <c r="H341" s="155"/>
      <c r="I341" s="155"/>
      <c r="J341" s="155"/>
      <c r="K341" s="155"/>
      <c r="L341" s="155"/>
      <c r="M341" s="155"/>
      <c r="N341" s="155"/>
      <c r="O341" s="155"/>
      <c r="P341" s="155"/>
      <c r="Q341" s="155"/>
      <c r="R341" s="155"/>
      <c r="S341" s="155"/>
      <c r="T341" s="155"/>
      <c r="U341" s="155"/>
      <c r="V341" s="155"/>
    </row>
    <row r="342" spans="1:22" ht="12.75" customHeight="1" x14ac:dyDescent="0.15">
      <c r="A342" s="155"/>
      <c r="B342" s="146"/>
      <c r="C342" s="90"/>
      <c r="D342" s="146"/>
      <c r="E342" s="155"/>
      <c r="F342" s="155"/>
      <c r="G342" s="155"/>
      <c r="H342" s="155"/>
      <c r="I342" s="155"/>
      <c r="J342" s="155"/>
      <c r="K342" s="155"/>
      <c r="L342" s="155"/>
      <c r="M342" s="155"/>
      <c r="N342" s="155"/>
      <c r="O342" s="155"/>
      <c r="P342" s="155"/>
      <c r="Q342" s="155"/>
      <c r="R342" s="155"/>
      <c r="S342" s="155"/>
      <c r="T342" s="155"/>
      <c r="U342" s="155"/>
      <c r="V342" s="155"/>
    </row>
    <row r="343" spans="1:22" ht="12.75" customHeight="1" x14ac:dyDescent="0.15">
      <c r="A343" s="155"/>
      <c r="B343" s="146"/>
      <c r="C343" s="90"/>
      <c r="D343" s="146"/>
      <c r="E343" s="155"/>
      <c r="F343" s="155"/>
      <c r="G343" s="155"/>
      <c r="H343" s="155"/>
      <c r="I343" s="155"/>
      <c r="J343" s="155"/>
      <c r="K343" s="155"/>
      <c r="L343" s="155"/>
      <c r="M343" s="155"/>
      <c r="N343" s="155"/>
      <c r="O343" s="155"/>
      <c r="P343" s="155"/>
      <c r="Q343" s="155"/>
      <c r="R343" s="155"/>
      <c r="S343" s="155"/>
      <c r="T343" s="155"/>
      <c r="U343" s="155"/>
      <c r="V343" s="155"/>
    </row>
    <row r="344" spans="1:22" ht="12.75" customHeight="1" x14ac:dyDescent="0.15">
      <c r="A344" s="155"/>
      <c r="B344" s="146"/>
      <c r="C344" s="90"/>
      <c r="D344" s="146"/>
      <c r="E344" s="155"/>
      <c r="F344" s="155"/>
      <c r="G344" s="155"/>
      <c r="H344" s="155"/>
      <c r="I344" s="155"/>
      <c r="J344" s="155"/>
      <c r="K344" s="155"/>
      <c r="L344" s="155"/>
      <c r="M344" s="155"/>
      <c r="N344" s="155"/>
      <c r="O344" s="155"/>
      <c r="P344" s="155"/>
      <c r="Q344" s="155"/>
      <c r="R344" s="155"/>
      <c r="S344" s="155"/>
      <c r="T344" s="155"/>
      <c r="U344" s="155"/>
      <c r="V344" s="155"/>
    </row>
    <row r="345" spans="1:22" ht="12.75" customHeight="1" x14ac:dyDescent="0.15">
      <c r="A345" s="155"/>
      <c r="B345" s="146"/>
      <c r="C345" s="90"/>
      <c r="D345" s="146"/>
      <c r="E345" s="155"/>
      <c r="F345" s="155"/>
      <c r="G345" s="155"/>
      <c r="H345" s="155"/>
      <c r="I345" s="155"/>
      <c r="J345" s="155"/>
      <c r="K345" s="155"/>
      <c r="L345" s="155"/>
      <c r="M345" s="155"/>
      <c r="N345" s="155"/>
      <c r="O345" s="155"/>
      <c r="P345" s="155"/>
      <c r="Q345" s="155"/>
      <c r="R345" s="155"/>
      <c r="S345" s="155"/>
      <c r="T345" s="155"/>
      <c r="U345" s="155"/>
      <c r="V345" s="155"/>
    </row>
    <row r="346" spans="1:22" ht="12.75" customHeight="1" x14ac:dyDescent="0.15">
      <c r="A346" s="155"/>
      <c r="B346" s="146"/>
      <c r="C346" s="90"/>
      <c r="D346" s="146"/>
      <c r="E346" s="155"/>
      <c r="F346" s="155"/>
      <c r="G346" s="155"/>
      <c r="H346" s="155"/>
      <c r="I346" s="155"/>
      <c r="J346" s="155"/>
      <c r="K346" s="155"/>
      <c r="L346" s="155"/>
      <c r="M346" s="155"/>
      <c r="N346" s="155"/>
      <c r="O346" s="155"/>
      <c r="P346" s="155"/>
      <c r="Q346" s="155"/>
      <c r="R346" s="155"/>
      <c r="S346" s="155"/>
      <c r="T346" s="155"/>
      <c r="U346" s="155"/>
      <c r="V346" s="155"/>
    </row>
    <row r="347" spans="1:22" ht="12.75" customHeight="1" x14ac:dyDescent="0.15">
      <c r="A347" s="155"/>
      <c r="B347" s="146"/>
      <c r="C347" s="90"/>
      <c r="D347" s="146"/>
      <c r="E347" s="155"/>
      <c r="F347" s="155"/>
      <c r="G347" s="155"/>
      <c r="H347" s="155"/>
      <c r="I347" s="155"/>
      <c r="J347" s="155"/>
      <c r="K347" s="155"/>
      <c r="L347" s="155"/>
      <c r="M347" s="155"/>
      <c r="N347" s="155"/>
      <c r="O347" s="155"/>
      <c r="P347" s="155"/>
      <c r="Q347" s="155"/>
      <c r="R347" s="155"/>
      <c r="S347" s="155"/>
      <c r="T347" s="155"/>
      <c r="U347" s="155"/>
      <c r="V347" s="155"/>
    </row>
    <row r="348" spans="1:22" ht="12.75" customHeight="1" x14ac:dyDescent="0.15">
      <c r="A348" s="155"/>
      <c r="B348" s="146"/>
      <c r="C348" s="90"/>
      <c r="D348" s="146"/>
      <c r="E348" s="155"/>
      <c r="F348" s="155"/>
      <c r="G348" s="155"/>
      <c r="H348" s="155"/>
      <c r="I348" s="155"/>
      <c r="J348" s="155"/>
      <c r="K348" s="155"/>
      <c r="L348" s="155"/>
      <c r="M348" s="155"/>
      <c r="N348" s="155"/>
      <c r="O348" s="155"/>
      <c r="P348" s="155"/>
      <c r="Q348" s="155"/>
      <c r="R348" s="155"/>
      <c r="S348" s="155"/>
      <c r="T348" s="155"/>
      <c r="U348" s="155"/>
      <c r="V348" s="155"/>
    </row>
    <row r="349" spans="1:22" ht="12.75" customHeight="1" x14ac:dyDescent="0.15">
      <c r="A349" s="155"/>
      <c r="B349" s="146"/>
      <c r="C349" s="90"/>
      <c r="D349" s="146"/>
      <c r="E349" s="155"/>
      <c r="F349" s="155"/>
      <c r="G349" s="155"/>
      <c r="H349" s="155"/>
      <c r="I349" s="155"/>
      <c r="J349" s="155"/>
      <c r="K349" s="155"/>
      <c r="L349" s="155"/>
      <c r="M349" s="155"/>
      <c r="N349" s="155"/>
      <c r="O349" s="155"/>
      <c r="P349" s="155"/>
      <c r="Q349" s="155"/>
      <c r="R349" s="155"/>
      <c r="S349" s="155"/>
      <c r="T349" s="155"/>
      <c r="U349" s="155"/>
      <c r="V349" s="155"/>
    </row>
    <row r="350" spans="1:22" ht="12.75" customHeight="1" x14ac:dyDescent="0.15">
      <c r="A350" s="155"/>
      <c r="B350" s="146"/>
      <c r="C350" s="90"/>
      <c r="D350" s="146"/>
      <c r="E350" s="155"/>
      <c r="F350" s="155"/>
      <c r="G350" s="155"/>
      <c r="H350" s="155"/>
      <c r="I350" s="155"/>
      <c r="J350" s="155"/>
      <c r="K350" s="155"/>
      <c r="L350" s="155"/>
      <c r="M350" s="155"/>
      <c r="N350" s="155"/>
      <c r="O350" s="155"/>
      <c r="P350" s="155"/>
      <c r="Q350" s="155"/>
      <c r="R350" s="155"/>
      <c r="S350" s="155"/>
      <c r="T350" s="155"/>
      <c r="U350" s="155"/>
      <c r="V350" s="155"/>
    </row>
    <row r="351" spans="1:22" ht="12.75" customHeight="1" x14ac:dyDescent="0.15">
      <c r="A351" s="155"/>
      <c r="B351" s="146"/>
      <c r="C351" s="90"/>
      <c r="D351" s="146"/>
      <c r="E351" s="155"/>
      <c r="F351" s="155"/>
      <c r="G351" s="155"/>
      <c r="H351" s="155"/>
      <c r="I351" s="155"/>
      <c r="J351" s="155"/>
      <c r="K351" s="155"/>
      <c r="L351" s="155"/>
      <c r="M351" s="155"/>
      <c r="N351" s="155"/>
      <c r="O351" s="155"/>
      <c r="P351" s="155"/>
      <c r="Q351" s="155"/>
      <c r="R351" s="155"/>
      <c r="S351" s="155"/>
      <c r="T351" s="155"/>
      <c r="U351" s="155"/>
      <c r="V351" s="155"/>
    </row>
    <row r="352" spans="1:22" ht="12.75" customHeight="1" x14ac:dyDescent="0.15">
      <c r="A352" s="155"/>
      <c r="B352" s="146"/>
      <c r="C352" s="90"/>
      <c r="D352" s="146"/>
      <c r="E352" s="155"/>
      <c r="F352" s="155"/>
      <c r="G352" s="155"/>
      <c r="H352" s="155"/>
      <c r="I352" s="155"/>
      <c r="J352" s="155"/>
      <c r="K352" s="155"/>
      <c r="L352" s="155"/>
      <c r="M352" s="155"/>
      <c r="N352" s="155"/>
      <c r="O352" s="155"/>
      <c r="P352" s="155"/>
      <c r="Q352" s="155"/>
      <c r="R352" s="155"/>
      <c r="S352" s="155"/>
      <c r="T352" s="155"/>
      <c r="U352" s="155"/>
      <c r="V352" s="155"/>
    </row>
    <row r="353" spans="1:22" ht="12.75" customHeight="1" x14ac:dyDescent="0.15">
      <c r="A353" s="155"/>
      <c r="B353" s="146"/>
      <c r="C353" s="90"/>
      <c r="D353" s="146"/>
      <c r="E353" s="155"/>
      <c r="F353" s="155"/>
      <c r="G353" s="155"/>
      <c r="H353" s="155"/>
      <c r="I353" s="155"/>
      <c r="J353" s="155"/>
      <c r="K353" s="155"/>
      <c r="L353" s="155"/>
      <c r="M353" s="155"/>
      <c r="N353" s="155"/>
      <c r="O353" s="155"/>
      <c r="P353" s="155"/>
      <c r="Q353" s="155"/>
      <c r="R353" s="155"/>
      <c r="S353" s="155"/>
      <c r="T353" s="155"/>
      <c r="U353" s="155"/>
      <c r="V353" s="155"/>
    </row>
    <row r="354" spans="1:22" ht="12.75" customHeight="1" x14ac:dyDescent="0.15">
      <c r="A354" s="155"/>
      <c r="B354" s="146"/>
      <c r="C354" s="90"/>
      <c r="D354" s="146"/>
      <c r="E354" s="155"/>
      <c r="F354" s="155"/>
      <c r="G354" s="155"/>
      <c r="H354" s="155"/>
      <c r="I354" s="155"/>
      <c r="J354" s="155"/>
      <c r="K354" s="155"/>
      <c r="L354" s="155"/>
      <c r="M354" s="155"/>
      <c r="N354" s="155"/>
      <c r="O354" s="155"/>
      <c r="P354" s="155"/>
      <c r="Q354" s="155"/>
      <c r="R354" s="155"/>
      <c r="S354" s="155"/>
      <c r="T354" s="155"/>
      <c r="U354" s="155"/>
      <c r="V354" s="155"/>
    </row>
    <row r="355" spans="1:22" ht="12.75" customHeight="1" x14ac:dyDescent="0.15">
      <c r="A355" s="155"/>
      <c r="B355" s="146"/>
      <c r="C355" s="90"/>
      <c r="D355" s="146"/>
      <c r="E355" s="155"/>
      <c r="F355" s="155"/>
      <c r="G355" s="155"/>
      <c r="H355" s="155"/>
      <c r="I355" s="155"/>
      <c r="J355" s="155"/>
      <c r="K355" s="155"/>
      <c r="L355" s="155"/>
      <c r="M355" s="155"/>
      <c r="N355" s="155"/>
      <c r="O355" s="155"/>
      <c r="P355" s="155"/>
      <c r="Q355" s="155"/>
      <c r="R355" s="155"/>
      <c r="S355" s="155"/>
      <c r="T355" s="155"/>
      <c r="U355" s="155"/>
      <c r="V355" s="155"/>
    </row>
    <row r="356" spans="1:22" ht="12.75" customHeight="1" x14ac:dyDescent="0.15">
      <c r="A356" s="155"/>
      <c r="B356" s="146"/>
      <c r="C356" s="90"/>
      <c r="D356" s="146"/>
      <c r="E356" s="155"/>
      <c r="F356" s="155"/>
      <c r="G356" s="155"/>
      <c r="H356" s="155"/>
      <c r="I356" s="155"/>
      <c r="J356" s="155"/>
      <c r="K356" s="155"/>
      <c r="L356" s="155"/>
      <c r="M356" s="155"/>
      <c r="N356" s="155"/>
      <c r="O356" s="155"/>
      <c r="P356" s="155"/>
      <c r="Q356" s="155"/>
      <c r="R356" s="155"/>
      <c r="S356" s="155"/>
      <c r="T356" s="155"/>
      <c r="U356" s="155"/>
      <c r="V356" s="155"/>
    </row>
    <row r="357" spans="1:22" ht="12.75" customHeight="1" x14ac:dyDescent="0.15">
      <c r="A357" s="155"/>
      <c r="B357" s="146"/>
      <c r="C357" s="90"/>
      <c r="D357" s="146"/>
      <c r="E357" s="155"/>
      <c r="F357" s="155"/>
      <c r="G357" s="155"/>
      <c r="H357" s="155"/>
      <c r="I357" s="155"/>
      <c r="J357" s="155"/>
      <c r="K357" s="155"/>
      <c r="L357" s="155"/>
      <c r="M357" s="155"/>
      <c r="N357" s="155"/>
      <c r="O357" s="155"/>
      <c r="P357" s="155"/>
      <c r="Q357" s="155"/>
      <c r="R357" s="155"/>
      <c r="S357" s="155"/>
      <c r="T357" s="155"/>
      <c r="U357" s="155"/>
      <c r="V357" s="155"/>
    </row>
    <row r="358" spans="1:22" ht="12.75" customHeight="1" x14ac:dyDescent="0.15">
      <c r="A358" s="155"/>
      <c r="B358" s="146"/>
      <c r="C358" s="90"/>
      <c r="D358" s="146"/>
      <c r="E358" s="155"/>
      <c r="F358" s="155"/>
      <c r="G358" s="155"/>
      <c r="H358" s="155"/>
      <c r="I358" s="155"/>
      <c r="J358" s="155"/>
      <c r="K358" s="155"/>
      <c r="L358" s="155"/>
      <c r="M358" s="155"/>
      <c r="N358" s="155"/>
      <c r="O358" s="155"/>
      <c r="P358" s="155"/>
      <c r="Q358" s="155"/>
      <c r="R358" s="155"/>
      <c r="S358" s="155"/>
      <c r="T358" s="155"/>
      <c r="U358" s="155"/>
      <c r="V358" s="155"/>
    </row>
    <row r="359" spans="1:22" ht="12.75" customHeight="1" x14ac:dyDescent="0.15">
      <c r="A359" s="155"/>
      <c r="B359" s="146"/>
      <c r="C359" s="90"/>
      <c r="D359" s="146"/>
      <c r="E359" s="155"/>
      <c r="F359" s="155"/>
      <c r="G359" s="155"/>
      <c r="H359" s="155"/>
      <c r="I359" s="155"/>
      <c r="J359" s="155"/>
      <c r="K359" s="155"/>
      <c r="L359" s="155"/>
      <c r="M359" s="155"/>
      <c r="N359" s="155"/>
      <c r="O359" s="155"/>
      <c r="P359" s="155"/>
      <c r="Q359" s="155"/>
      <c r="R359" s="155"/>
      <c r="S359" s="155"/>
      <c r="T359" s="155"/>
      <c r="U359" s="155"/>
      <c r="V359" s="155"/>
    </row>
    <row r="360" spans="1:22" ht="12.75" customHeight="1" x14ac:dyDescent="0.15">
      <c r="A360" s="155"/>
      <c r="B360" s="146"/>
      <c r="C360" s="90"/>
      <c r="D360" s="146"/>
      <c r="E360" s="155"/>
      <c r="F360" s="155"/>
      <c r="G360" s="155"/>
      <c r="H360" s="155"/>
      <c r="I360" s="155"/>
      <c r="J360" s="155"/>
      <c r="K360" s="155"/>
      <c r="L360" s="155"/>
      <c r="M360" s="155"/>
      <c r="N360" s="155"/>
      <c r="O360" s="155"/>
      <c r="P360" s="155"/>
      <c r="Q360" s="155"/>
      <c r="R360" s="155"/>
      <c r="S360" s="155"/>
      <c r="T360" s="155"/>
      <c r="U360" s="155"/>
      <c r="V360" s="155"/>
    </row>
    <row r="361" spans="1:22" ht="12.75" customHeight="1" x14ac:dyDescent="0.15">
      <c r="A361" s="155"/>
      <c r="B361" s="146"/>
      <c r="C361" s="90"/>
      <c r="D361" s="146"/>
      <c r="E361" s="155"/>
      <c r="F361" s="155"/>
      <c r="G361" s="155"/>
      <c r="H361" s="155"/>
      <c r="I361" s="155"/>
      <c r="J361" s="155"/>
      <c r="K361" s="155"/>
      <c r="L361" s="155"/>
      <c r="M361" s="155"/>
      <c r="N361" s="155"/>
      <c r="O361" s="155"/>
      <c r="P361" s="155"/>
      <c r="Q361" s="155"/>
      <c r="R361" s="155"/>
      <c r="S361" s="155"/>
      <c r="T361" s="155"/>
      <c r="U361" s="155"/>
      <c r="V361" s="155"/>
    </row>
    <row r="362" spans="1:22" ht="12.75" customHeight="1" x14ac:dyDescent="0.15">
      <c r="A362" s="155"/>
      <c r="B362" s="146"/>
      <c r="C362" s="90"/>
      <c r="D362" s="146"/>
      <c r="E362" s="155"/>
      <c r="F362" s="155"/>
      <c r="G362" s="155"/>
      <c r="H362" s="155"/>
      <c r="I362" s="155"/>
      <c r="J362" s="155"/>
      <c r="K362" s="155"/>
      <c r="L362" s="155"/>
      <c r="M362" s="155"/>
      <c r="N362" s="155"/>
      <c r="O362" s="155"/>
      <c r="P362" s="155"/>
      <c r="Q362" s="155"/>
      <c r="R362" s="155"/>
      <c r="S362" s="155"/>
      <c r="T362" s="155"/>
      <c r="U362" s="155"/>
      <c r="V362" s="155"/>
    </row>
    <row r="363" spans="1:22" ht="12.75" customHeight="1" x14ac:dyDescent="0.15">
      <c r="A363" s="155"/>
      <c r="B363" s="146"/>
      <c r="C363" s="90"/>
      <c r="D363" s="146"/>
      <c r="E363" s="155"/>
      <c r="F363" s="155"/>
      <c r="G363" s="155"/>
      <c r="H363" s="155"/>
      <c r="I363" s="155"/>
      <c r="J363" s="155"/>
      <c r="K363" s="155"/>
      <c r="L363" s="155"/>
      <c r="M363" s="155"/>
      <c r="N363" s="155"/>
      <c r="O363" s="155"/>
      <c r="P363" s="155"/>
      <c r="Q363" s="155"/>
      <c r="R363" s="155"/>
      <c r="S363" s="155"/>
      <c r="T363" s="155"/>
      <c r="U363" s="155"/>
      <c r="V363" s="155"/>
    </row>
    <row r="364" spans="1:22" ht="12.75" customHeight="1" x14ac:dyDescent="0.15">
      <c r="A364" s="155"/>
      <c r="B364" s="146"/>
      <c r="C364" s="90"/>
      <c r="D364" s="146"/>
      <c r="E364" s="155"/>
      <c r="F364" s="155"/>
      <c r="G364" s="155"/>
      <c r="H364" s="155"/>
      <c r="I364" s="155"/>
      <c r="J364" s="155"/>
      <c r="K364" s="155"/>
      <c r="L364" s="155"/>
      <c r="M364" s="155"/>
      <c r="N364" s="155"/>
      <c r="O364" s="155"/>
      <c r="P364" s="155"/>
      <c r="Q364" s="155"/>
      <c r="R364" s="155"/>
      <c r="S364" s="155"/>
      <c r="T364" s="155"/>
      <c r="U364" s="155"/>
      <c r="V364" s="155"/>
    </row>
    <row r="365" spans="1:22" ht="12.75" customHeight="1" x14ac:dyDescent="0.15">
      <c r="A365" s="155"/>
      <c r="B365" s="146"/>
      <c r="C365" s="90"/>
      <c r="D365" s="146"/>
      <c r="E365" s="155"/>
      <c r="F365" s="155"/>
      <c r="G365" s="155"/>
      <c r="H365" s="155"/>
      <c r="I365" s="155"/>
      <c r="J365" s="155"/>
      <c r="K365" s="155"/>
      <c r="L365" s="155"/>
      <c r="M365" s="155"/>
      <c r="N365" s="155"/>
      <c r="O365" s="155"/>
      <c r="P365" s="155"/>
      <c r="Q365" s="155"/>
      <c r="R365" s="155"/>
      <c r="S365" s="155"/>
      <c r="T365" s="155"/>
      <c r="U365" s="155"/>
      <c r="V365" s="155"/>
    </row>
    <row r="366" spans="1:22" ht="12.75" customHeight="1" x14ac:dyDescent="0.15">
      <c r="A366" s="155"/>
      <c r="B366" s="146"/>
      <c r="C366" s="90"/>
      <c r="D366" s="146"/>
      <c r="E366" s="155"/>
      <c r="F366" s="155"/>
      <c r="G366" s="155"/>
      <c r="H366" s="155"/>
      <c r="I366" s="155"/>
      <c r="J366" s="155"/>
      <c r="K366" s="155"/>
      <c r="L366" s="155"/>
      <c r="M366" s="155"/>
      <c r="N366" s="155"/>
      <c r="O366" s="155"/>
      <c r="P366" s="155"/>
      <c r="Q366" s="155"/>
      <c r="R366" s="155"/>
      <c r="S366" s="155"/>
      <c r="T366" s="155"/>
      <c r="U366" s="155"/>
      <c r="V366" s="155"/>
    </row>
    <row r="367" spans="1:22" ht="12.75" customHeight="1" x14ac:dyDescent="0.15">
      <c r="A367" s="155"/>
      <c r="B367" s="146"/>
      <c r="C367" s="90"/>
      <c r="D367" s="146"/>
      <c r="E367" s="155"/>
      <c r="F367" s="155"/>
      <c r="G367" s="155"/>
      <c r="H367" s="155"/>
      <c r="I367" s="155"/>
      <c r="J367" s="155"/>
      <c r="K367" s="155"/>
      <c r="L367" s="155"/>
      <c r="M367" s="155"/>
      <c r="N367" s="155"/>
      <c r="O367" s="155"/>
      <c r="P367" s="155"/>
      <c r="Q367" s="155"/>
      <c r="R367" s="155"/>
      <c r="S367" s="155"/>
      <c r="T367" s="155"/>
      <c r="U367" s="155"/>
      <c r="V367" s="155"/>
    </row>
    <row r="368" spans="1:22" ht="12.75" customHeight="1" x14ac:dyDescent="0.15">
      <c r="A368" s="155"/>
      <c r="B368" s="146"/>
      <c r="C368" s="90"/>
      <c r="D368" s="146"/>
      <c r="E368" s="155"/>
      <c r="F368" s="155"/>
      <c r="G368" s="155"/>
      <c r="H368" s="155"/>
      <c r="I368" s="155"/>
      <c r="J368" s="155"/>
      <c r="K368" s="155"/>
      <c r="L368" s="155"/>
      <c r="M368" s="155"/>
      <c r="N368" s="155"/>
      <c r="O368" s="155"/>
      <c r="P368" s="155"/>
      <c r="Q368" s="155"/>
      <c r="R368" s="155"/>
      <c r="S368" s="155"/>
      <c r="T368" s="155"/>
      <c r="U368" s="155"/>
      <c r="V368" s="155"/>
    </row>
    <row r="369" spans="1:22" ht="12.75" customHeight="1" x14ac:dyDescent="0.15">
      <c r="A369" s="155"/>
      <c r="B369" s="146"/>
      <c r="C369" s="90"/>
      <c r="D369" s="146"/>
      <c r="E369" s="155"/>
      <c r="F369" s="155"/>
      <c r="G369" s="155"/>
      <c r="H369" s="155"/>
      <c r="I369" s="155"/>
      <c r="J369" s="155"/>
      <c r="K369" s="155"/>
      <c r="L369" s="155"/>
      <c r="M369" s="155"/>
      <c r="N369" s="155"/>
      <c r="O369" s="155"/>
      <c r="P369" s="155"/>
      <c r="Q369" s="155"/>
      <c r="R369" s="155"/>
      <c r="S369" s="155"/>
      <c r="T369" s="155"/>
      <c r="U369" s="155"/>
      <c r="V369" s="155"/>
    </row>
    <row r="370" spans="1:22" ht="12.75" customHeight="1" x14ac:dyDescent="0.15">
      <c r="A370" s="155"/>
      <c r="B370" s="146"/>
      <c r="C370" s="90"/>
      <c r="D370" s="146"/>
      <c r="E370" s="155"/>
      <c r="F370" s="155"/>
      <c r="G370" s="155"/>
      <c r="H370" s="155"/>
      <c r="I370" s="155"/>
      <c r="J370" s="155"/>
      <c r="K370" s="155"/>
      <c r="L370" s="155"/>
      <c r="M370" s="155"/>
      <c r="N370" s="155"/>
      <c r="O370" s="155"/>
      <c r="P370" s="155"/>
      <c r="Q370" s="155"/>
      <c r="R370" s="155"/>
      <c r="S370" s="155"/>
      <c r="T370" s="155"/>
      <c r="U370" s="155"/>
      <c r="V370" s="155"/>
    </row>
    <row r="371" spans="1:22" ht="12.75" customHeight="1" x14ac:dyDescent="0.15">
      <c r="A371" s="155"/>
      <c r="B371" s="146"/>
      <c r="C371" s="90"/>
      <c r="D371" s="146"/>
      <c r="E371" s="155"/>
      <c r="F371" s="155"/>
      <c r="G371" s="155"/>
      <c r="H371" s="155"/>
      <c r="I371" s="155"/>
      <c r="J371" s="155"/>
      <c r="K371" s="155"/>
      <c r="L371" s="155"/>
      <c r="M371" s="155"/>
      <c r="N371" s="155"/>
      <c r="O371" s="155"/>
      <c r="P371" s="155"/>
      <c r="Q371" s="155"/>
      <c r="R371" s="155"/>
      <c r="S371" s="155"/>
      <c r="T371" s="155"/>
      <c r="U371" s="155"/>
      <c r="V371" s="155"/>
    </row>
    <row r="372" spans="1:22" ht="12.75" customHeight="1" x14ac:dyDescent="0.15">
      <c r="A372" s="155"/>
      <c r="B372" s="146"/>
      <c r="C372" s="90"/>
      <c r="D372" s="146"/>
      <c r="E372" s="155"/>
      <c r="F372" s="155"/>
      <c r="G372" s="155"/>
      <c r="H372" s="155"/>
      <c r="I372" s="155"/>
      <c r="J372" s="155"/>
      <c r="K372" s="155"/>
      <c r="L372" s="155"/>
      <c r="M372" s="155"/>
      <c r="N372" s="155"/>
      <c r="O372" s="155"/>
      <c r="P372" s="155"/>
      <c r="Q372" s="155"/>
      <c r="R372" s="155"/>
      <c r="S372" s="155"/>
      <c r="T372" s="155"/>
      <c r="U372" s="155"/>
      <c r="V372" s="155"/>
    </row>
    <row r="373" spans="1:22" ht="12.75" customHeight="1" x14ac:dyDescent="0.15">
      <c r="A373" s="155"/>
      <c r="B373" s="146"/>
      <c r="C373" s="90"/>
      <c r="D373" s="146"/>
      <c r="E373" s="155"/>
      <c r="F373" s="155"/>
      <c r="G373" s="155"/>
      <c r="H373" s="155"/>
      <c r="I373" s="155"/>
      <c r="J373" s="155"/>
      <c r="K373" s="155"/>
      <c r="L373" s="155"/>
      <c r="M373" s="155"/>
      <c r="N373" s="155"/>
      <c r="O373" s="155"/>
      <c r="P373" s="155"/>
      <c r="Q373" s="155"/>
      <c r="R373" s="155"/>
      <c r="S373" s="155"/>
      <c r="T373" s="155"/>
      <c r="U373" s="155"/>
      <c r="V373" s="155"/>
    </row>
    <row r="374" spans="1:22" ht="12.75" customHeight="1" x14ac:dyDescent="0.15">
      <c r="A374" s="155"/>
      <c r="B374" s="146"/>
      <c r="C374" s="90"/>
      <c r="D374" s="146"/>
      <c r="E374" s="155"/>
      <c r="F374" s="155"/>
      <c r="G374" s="155"/>
      <c r="H374" s="155"/>
      <c r="I374" s="155"/>
      <c r="J374" s="155"/>
      <c r="K374" s="155"/>
      <c r="L374" s="155"/>
      <c r="M374" s="155"/>
      <c r="N374" s="155"/>
      <c r="O374" s="155"/>
      <c r="P374" s="155"/>
      <c r="Q374" s="155"/>
      <c r="R374" s="155"/>
      <c r="S374" s="155"/>
      <c r="T374" s="155"/>
      <c r="U374" s="155"/>
      <c r="V374" s="155"/>
    </row>
    <row r="375" spans="1:22" ht="12.75" customHeight="1" x14ac:dyDescent="0.15">
      <c r="A375" s="155"/>
      <c r="B375" s="146"/>
      <c r="C375" s="90"/>
      <c r="D375" s="146"/>
      <c r="E375" s="155"/>
      <c r="F375" s="155"/>
      <c r="G375" s="155"/>
      <c r="H375" s="155"/>
      <c r="I375" s="155"/>
      <c r="J375" s="155"/>
      <c r="K375" s="155"/>
      <c r="L375" s="155"/>
      <c r="M375" s="155"/>
      <c r="N375" s="155"/>
      <c r="O375" s="155"/>
      <c r="P375" s="155"/>
      <c r="Q375" s="155"/>
      <c r="R375" s="155"/>
      <c r="S375" s="155"/>
      <c r="T375" s="155"/>
      <c r="U375" s="155"/>
      <c r="V375" s="155"/>
    </row>
    <row r="376" spans="1:22" ht="12.75" customHeight="1" x14ac:dyDescent="0.15">
      <c r="A376" s="155"/>
      <c r="B376" s="146"/>
      <c r="C376" s="90"/>
      <c r="D376" s="146"/>
      <c r="E376" s="155"/>
      <c r="F376" s="155"/>
      <c r="G376" s="155"/>
      <c r="H376" s="155"/>
      <c r="I376" s="155"/>
      <c r="J376" s="155"/>
      <c r="K376" s="155"/>
      <c r="L376" s="155"/>
      <c r="M376" s="155"/>
      <c r="N376" s="155"/>
      <c r="O376" s="155"/>
      <c r="P376" s="155"/>
      <c r="Q376" s="155"/>
      <c r="R376" s="155"/>
      <c r="S376" s="155"/>
      <c r="T376" s="155"/>
      <c r="U376" s="155"/>
      <c r="V376" s="155"/>
    </row>
    <row r="377" spans="1:22" ht="12.75" customHeight="1" x14ac:dyDescent="0.15">
      <c r="A377" s="155"/>
      <c r="B377" s="146"/>
      <c r="C377" s="90"/>
      <c r="D377" s="146"/>
      <c r="E377" s="155"/>
      <c r="F377" s="155"/>
      <c r="G377" s="155"/>
      <c r="H377" s="155"/>
      <c r="I377" s="155"/>
      <c r="J377" s="155"/>
      <c r="K377" s="155"/>
      <c r="L377" s="155"/>
      <c r="M377" s="155"/>
      <c r="N377" s="155"/>
      <c r="O377" s="155"/>
      <c r="P377" s="155"/>
      <c r="Q377" s="155"/>
      <c r="R377" s="155"/>
      <c r="S377" s="155"/>
      <c r="T377" s="155"/>
      <c r="U377" s="155"/>
      <c r="V377" s="155"/>
    </row>
    <row r="378" spans="1:22" ht="12.75" customHeight="1" x14ac:dyDescent="0.15">
      <c r="A378" s="155"/>
      <c r="B378" s="146"/>
      <c r="C378" s="90"/>
      <c r="D378" s="146"/>
      <c r="E378" s="155"/>
      <c r="F378" s="155"/>
      <c r="G378" s="155"/>
      <c r="H378" s="155"/>
      <c r="I378" s="155"/>
      <c r="J378" s="155"/>
      <c r="K378" s="155"/>
      <c r="L378" s="155"/>
      <c r="M378" s="155"/>
      <c r="N378" s="155"/>
      <c r="O378" s="155"/>
      <c r="P378" s="155"/>
      <c r="Q378" s="155"/>
      <c r="R378" s="155"/>
      <c r="S378" s="155"/>
      <c r="T378" s="155"/>
      <c r="U378" s="155"/>
      <c r="V378" s="155"/>
    </row>
    <row r="379" spans="1:22" ht="12.75" customHeight="1" x14ac:dyDescent="0.15">
      <c r="A379" s="155"/>
      <c r="B379" s="146"/>
      <c r="C379" s="90"/>
      <c r="D379" s="146"/>
      <c r="E379" s="155"/>
      <c r="F379" s="155"/>
      <c r="G379" s="155"/>
      <c r="H379" s="155"/>
      <c r="I379" s="155"/>
      <c r="J379" s="155"/>
      <c r="K379" s="155"/>
      <c r="L379" s="155"/>
      <c r="M379" s="155"/>
      <c r="N379" s="155"/>
      <c r="O379" s="155"/>
      <c r="P379" s="155"/>
      <c r="Q379" s="155"/>
      <c r="R379" s="155"/>
      <c r="S379" s="155"/>
      <c r="T379" s="155"/>
      <c r="U379" s="155"/>
      <c r="V379" s="155"/>
    </row>
    <row r="380" spans="1:22" ht="12.75" customHeight="1" x14ac:dyDescent="0.15">
      <c r="A380" s="155"/>
      <c r="B380" s="146"/>
      <c r="C380" s="90"/>
      <c r="D380" s="146"/>
      <c r="E380" s="155"/>
      <c r="F380" s="155"/>
      <c r="G380" s="155"/>
      <c r="H380" s="155"/>
      <c r="I380" s="155"/>
      <c r="J380" s="155"/>
      <c r="K380" s="155"/>
      <c r="L380" s="155"/>
      <c r="M380" s="155"/>
      <c r="N380" s="155"/>
      <c r="O380" s="155"/>
      <c r="P380" s="155"/>
      <c r="Q380" s="155"/>
      <c r="R380" s="155"/>
      <c r="S380" s="155"/>
      <c r="T380" s="155"/>
      <c r="U380" s="155"/>
      <c r="V380" s="155"/>
    </row>
    <row r="381" spans="1:22" ht="12.75" customHeight="1" x14ac:dyDescent="0.15">
      <c r="A381" s="155"/>
      <c r="B381" s="146"/>
      <c r="C381" s="90"/>
      <c r="D381" s="146"/>
      <c r="E381" s="155"/>
      <c r="F381" s="155"/>
      <c r="G381" s="155"/>
      <c r="H381" s="155"/>
      <c r="I381" s="155"/>
      <c r="J381" s="155"/>
      <c r="K381" s="155"/>
      <c r="L381" s="155"/>
      <c r="M381" s="155"/>
      <c r="N381" s="155"/>
      <c r="O381" s="155"/>
      <c r="P381" s="155"/>
      <c r="Q381" s="155"/>
      <c r="R381" s="155"/>
      <c r="S381" s="155"/>
      <c r="T381" s="155"/>
      <c r="U381" s="155"/>
      <c r="V381" s="155"/>
    </row>
    <row r="382" spans="1:22" ht="12.75" customHeight="1" x14ac:dyDescent="0.15">
      <c r="A382" s="155"/>
      <c r="B382" s="146"/>
      <c r="C382" s="90"/>
      <c r="D382" s="146"/>
      <c r="E382" s="155"/>
      <c r="F382" s="155"/>
      <c r="G382" s="155"/>
      <c r="H382" s="155"/>
      <c r="I382" s="155"/>
      <c r="J382" s="155"/>
      <c r="K382" s="155"/>
      <c r="L382" s="155"/>
      <c r="M382" s="155"/>
      <c r="N382" s="155"/>
      <c r="O382" s="155"/>
      <c r="P382" s="155"/>
      <c r="Q382" s="155"/>
      <c r="R382" s="155"/>
      <c r="S382" s="155"/>
      <c r="T382" s="155"/>
      <c r="U382" s="155"/>
      <c r="V382" s="155"/>
    </row>
    <row r="383" spans="1:22" ht="12.75" customHeight="1" x14ac:dyDescent="0.15">
      <c r="A383" s="155"/>
      <c r="B383" s="146"/>
      <c r="C383" s="90"/>
      <c r="D383" s="146"/>
      <c r="E383" s="155"/>
      <c r="F383" s="155"/>
      <c r="G383" s="155"/>
      <c r="H383" s="155"/>
      <c r="I383" s="155"/>
      <c r="J383" s="155"/>
      <c r="K383" s="155"/>
      <c r="L383" s="155"/>
      <c r="M383" s="155"/>
      <c r="N383" s="155"/>
      <c r="O383" s="155"/>
      <c r="P383" s="155"/>
      <c r="Q383" s="155"/>
      <c r="R383" s="155"/>
      <c r="S383" s="155"/>
      <c r="T383" s="155"/>
      <c r="U383" s="155"/>
      <c r="V383" s="155"/>
    </row>
    <row r="384" spans="1:22" ht="12.75" customHeight="1" x14ac:dyDescent="0.15">
      <c r="A384" s="155"/>
      <c r="B384" s="146"/>
      <c r="C384" s="90"/>
      <c r="D384" s="146"/>
      <c r="E384" s="155"/>
      <c r="F384" s="155"/>
      <c r="G384" s="155"/>
      <c r="H384" s="155"/>
      <c r="I384" s="155"/>
      <c r="J384" s="155"/>
      <c r="K384" s="155"/>
      <c r="L384" s="155"/>
      <c r="M384" s="155"/>
      <c r="N384" s="155"/>
      <c r="O384" s="155"/>
      <c r="P384" s="155"/>
      <c r="Q384" s="155"/>
      <c r="R384" s="155"/>
      <c r="S384" s="155"/>
      <c r="T384" s="155"/>
      <c r="U384" s="155"/>
      <c r="V384" s="155"/>
    </row>
    <row r="385" spans="1:22" ht="12.75" customHeight="1" x14ac:dyDescent="0.15">
      <c r="A385" s="155"/>
      <c r="B385" s="146"/>
      <c r="C385" s="90"/>
      <c r="D385" s="146"/>
      <c r="E385" s="155"/>
      <c r="F385" s="155"/>
      <c r="G385" s="155"/>
      <c r="H385" s="155"/>
      <c r="I385" s="155"/>
      <c r="J385" s="155"/>
      <c r="K385" s="155"/>
      <c r="L385" s="155"/>
      <c r="M385" s="155"/>
      <c r="N385" s="155"/>
      <c r="O385" s="155"/>
      <c r="P385" s="155"/>
      <c r="Q385" s="155"/>
      <c r="R385" s="155"/>
      <c r="S385" s="155"/>
      <c r="T385" s="155"/>
      <c r="U385" s="155"/>
      <c r="V385" s="155"/>
    </row>
    <row r="386" spans="1:22" ht="12.75" customHeight="1" x14ac:dyDescent="0.15">
      <c r="A386" s="155"/>
      <c r="B386" s="146"/>
      <c r="C386" s="90"/>
      <c r="D386" s="146"/>
      <c r="E386" s="155"/>
      <c r="F386" s="155"/>
      <c r="G386" s="155"/>
      <c r="H386" s="155"/>
      <c r="I386" s="155"/>
      <c r="J386" s="155"/>
      <c r="K386" s="155"/>
      <c r="L386" s="155"/>
      <c r="M386" s="155"/>
      <c r="N386" s="155"/>
      <c r="O386" s="155"/>
      <c r="P386" s="155"/>
      <c r="Q386" s="155"/>
      <c r="R386" s="155"/>
      <c r="S386" s="155"/>
      <c r="T386" s="155"/>
      <c r="U386" s="155"/>
      <c r="V386" s="155"/>
    </row>
    <row r="387" spans="1:22" ht="12.75" customHeight="1" x14ac:dyDescent="0.15">
      <c r="A387" s="155"/>
      <c r="B387" s="146"/>
      <c r="C387" s="90"/>
      <c r="D387" s="146"/>
      <c r="E387" s="155"/>
      <c r="F387" s="155"/>
      <c r="G387" s="155"/>
      <c r="H387" s="155"/>
      <c r="I387" s="155"/>
      <c r="J387" s="155"/>
      <c r="K387" s="155"/>
      <c r="L387" s="155"/>
      <c r="M387" s="155"/>
      <c r="N387" s="155"/>
      <c r="O387" s="155"/>
      <c r="P387" s="155"/>
      <c r="Q387" s="155"/>
      <c r="R387" s="155"/>
      <c r="S387" s="155"/>
      <c r="T387" s="155"/>
      <c r="U387" s="155"/>
      <c r="V387" s="155"/>
    </row>
    <row r="388" spans="1:22" ht="12.75" customHeight="1" x14ac:dyDescent="0.15">
      <c r="A388" s="155"/>
      <c r="B388" s="146"/>
      <c r="C388" s="90"/>
      <c r="D388" s="146"/>
      <c r="E388" s="155"/>
      <c r="F388" s="155"/>
      <c r="G388" s="155"/>
      <c r="H388" s="155"/>
      <c r="I388" s="155"/>
      <c r="J388" s="155"/>
      <c r="K388" s="155"/>
      <c r="L388" s="155"/>
      <c r="M388" s="155"/>
      <c r="N388" s="155"/>
      <c r="O388" s="155"/>
      <c r="P388" s="155"/>
      <c r="Q388" s="155"/>
      <c r="R388" s="155"/>
      <c r="S388" s="155"/>
      <c r="T388" s="155"/>
      <c r="U388" s="155"/>
      <c r="V388" s="155"/>
    </row>
    <row r="389" spans="1:22" ht="12.75" customHeight="1" x14ac:dyDescent="0.15">
      <c r="A389" s="155"/>
      <c r="B389" s="146"/>
      <c r="C389" s="90"/>
      <c r="D389" s="146"/>
      <c r="E389" s="155"/>
      <c r="F389" s="155"/>
      <c r="G389" s="155"/>
      <c r="H389" s="155"/>
      <c r="I389" s="155"/>
      <c r="J389" s="155"/>
      <c r="K389" s="155"/>
      <c r="L389" s="155"/>
      <c r="M389" s="155"/>
      <c r="N389" s="155"/>
      <c r="O389" s="155"/>
      <c r="P389" s="155"/>
      <c r="Q389" s="155"/>
      <c r="R389" s="155"/>
      <c r="S389" s="155"/>
      <c r="T389" s="155"/>
      <c r="U389" s="155"/>
      <c r="V389" s="155"/>
    </row>
    <row r="390" spans="1:22" ht="12.75" customHeight="1" x14ac:dyDescent="0.15">
      <c r="A390" s="155"/>
      <c r="B390" s="146"/>
      <c r="C390" s="90"/>
      <c r="D390" s="146"/>
      <c r="E390" s="155"/>
      <c r="F390" s="155"/>
      <c r="G390" s="155"/>
      <c r="H390" s="155"/>
      <c r="I390" s="155"/>
      <c r="J390" s="155"/>
      <c r="K390" s="155"/>
      <c r="L390" s="155"/>
      <c r="M390" s="155"/>
      <c r="N390" s="155"/>
      <c r="O390" s="155"/>
      <c r="P390" s="155"/>
      <c r="Q390" s="155"/>
      <c r="R390" s="155"/>
      <c r="S390" s="155"/>
      <c r="T390" s="155"/>
      <c r="U390" s="155"/>
      <c r="V390" s="155"/>
    </row>
    <row r="391" spans="1:22" ht="12.75" customHeight="1" x14ac:dyDescent="0.15">
      <c r="A391" s="155"/>
      <c r="B391" s="146"/>
      <c r="C391" s="90"/>
      <c r="D391" s="146"/>
      <c r="E391" s="155"/>
      <c r="F391" s="155"/>
      <c r="G391" s="155"/>
      <c r="H391" s="155"/>
      <c r="I391" s="155"/>
      <c r="J391" s="155"/>
      <c r="K391" s="155"/>
      <c r="L391" s="155"/>
      <c r="M391" s="155"/>
      <c r="N391" s="155"/>
      <c r="O391" s="155"/>
      <c r="P391" s="155"/>
      <c r="Q391" s="155"/>
      <c r="R391" s="155"/>
      <c r="S391" s="155"/>
      <c r="T391" s="155"/>
      <c r="U391" s="155"/>
      <c r="V391" s="155"/>
    </row>
    <row r="392" spans="1:22" ht="12.75" customHeight="1" x14ac:dyDescent="0.15">
      <c r="A392" s="155"/>
      <c r="B392" s="146"/>
      <c r="C392" s="90"/>
      <c r="D392" s="146"/>
      <c r="E392" s="155"/>
      <c r="F392" s="155"/>
      <c r="G392" s="155"/>
      <c r="H392" s="155"/>
      <c r="I392" s="155"/>
      <c r="J392" s="155"/>
      <c r="K392" s="155"/>
      <c r="L392" s="155"/>
      <c r="M392" s="155"/>
      <c r="N392" s="155"/>
      <c r="O392" s="155"/>
      <c r="P392" s="155"/>
      <c r="Q392" s="155"/>
      <c r="R392" s="155"/>
      <c r="S392" s="155"/>
      <c r="T392" s="155"/>
      <c r="U392" s="155"/>
      <c r="V392" s="155"/>
    </row>
    <row r="393" spans="1:22" ht="12.75" customHeight="1" x14ac:dyDescent="0.15">
      <c r="A393" s="155"/>
      <c r="B393" s="146"/>
      <c r="C393" s="90"/>
      <c r="D393" s="146"/>
      <c r="E393" s="155"/>
      <c r="F393" s="155"/>
      <c r="G393" s="155"/>
      <c r="H393" s="155"/>
      <c r="I393" s="155"/>
      <c r="J393" s="155"/>
      <c r="K393" s="155"/>
      <c r="L393" s="155"/>
      <c r="M393" s="155"/>
      <c r="N393" s="155"/>
      <c r="O393" s="155"/>
      <c r="P393" s="155"/>
      <c r="Q393" s="155"/>
      <c r="R393" s="155"/>
      <c r="S393" s="155"/>
      <c r="T393" s="155"/>
      <c r="U393" s="155"/>
      <c r="V393" s="155"/>
    </row>
    <row r="394" spans="1:22" ht="12.75" customHeight="1" x14ac:dyDescent="0.15">
      <c r="A394" s="155"/>
      <c r="B394" s="146"/>
      <c r="C394" s="90"/>
      <c r="D394" s="146"/>
      <c r="E394" s="155"/>
      <c r="F394" s="155"/>
      <c r="G394" s="155"/>
      <c r="H394" s="155"/>
      <c r="I394" s="155"/>
      <c r="J394" s="155"/>
      <c r="K394" s="155"/>
      <c r="L394" s="155"/>
      <c r="M394" s="155"/>
      <c r="N394" s="155"/>
      <c r="O394" s="155"/>
      <c r="P394" s="155"/>
      <c r="Q394" s="155"/>
      <c r="R394" s="155"/>
      <c r="S394" s="155"/>
      <c r="T394" s="155"/>
      <c r="U394" s="155"/>
      <c r="V394" s="155"/>
    </row>
    <row r="395" spans="1:22" ht="12.75" customHeight="1" x14ac:dyDescent="0.15">
      <c r="A395" s="155"/>
      <c r="B395" s="146"/>
      <c r="C395" s="90"/>
      <c r="D395" s="146"/>
      <c r="E395" s="155"/>
      <c r="F395" s="155"/>
      <c r="G395" s="155"/>
      <c r="H395" s="155"/>
      <c r="I395" s="155"/>
      <c r="J395" s="155"/>
      <c r="K395" s="155"/>
      <c r="L395" s="155"/>
      <c r="M395" s="155"/>
      <c r="N395" s="155"/>
      <c r="O395" s="155"/>
      <c r="P395" s="155"/>
      <c r="Q395" s="155"/>
      <c r="R395" s="155"/>
      <c r="S395" s="155"/>
      <c r="T395" s="155"/>
      <c r="U395" s="155"/>
      <c r="V395" s="155"/>
    </row>
    <row r="396" spans="1:22" ht="12.75" customHeight="1" x14ac:dyDescent="0.15">
      <c r="A396" s="155"/>
      <c r="B396" s="146"/>
      <c r="C396" s="90"/>
      <c r="D396" s="146"/>
      <c r="E396" s="155"/>
      <c r="F396" s="155"/>
      <c r="G396" s="155"/>
      <c r="H396" s="155"/>
      <c r="I396" s="155"/>
      <c r="J396" s="155"/>
      <c r="K396" s="155"/>
      <c r="L396" s="155"/>
      <c r="M396" s="155"/>
      <c r="N396" s="155"/>
      <c r="O396" s="155"/>
      <c r="P396" s="155"/>
      <c r="Q396" s="155"/>
      <c r="R396" s="155"/>
      <c r="S396" s="155"/>
      <c r="T396" s="155"/>
      <c r="U396" s="155"/>
      <c r="V396" s="155"/>
    </row>
    <row r="397" spans="1:22" ht="12.75" customHeight="1" x14ac:dyDescent="0.15">
      <c r="A397" s="155"/>
      <c r="B397" s="146"/>
      <c r="C397" s="90"/>
      <c r="D397" s="146"/>
      <c r="E397" s="155"/>
      <c r="F397" s="155"/>
      <c r="G397" s="155"/>
      <c r="H397" s="155"/>
      <c r="I397" s="155"/>
      <c r="J397" s="155"/>
      <c r="K397" s="155"/>
      <c r="L397" s="155"/>
      <c r="M397" s="155"/>
      <c r="N397" s="155"/>
      <c r="O397" s="155"/>
      <c r="P397" s="155"/>
      <c r="Q397" s="155"/>
      <c r="R397" s="155"/>
      <c r="S397" s="155"/>
      <c r="T397" s="155"/>
      <c r="U397" s="155"/>
      <c r="V397" s="155"/>
    </row>
    <row r="398" spans="1:22" ht="12.75" customHeight="1" x14ac:dyDescent="0.15">
      <c r="A398" s="155"/>
      <c r="B398" s="146"/>
      <c r="C398" s="90"/>
      <c r="D398" s="146"/>
      <c r="E398" s="155"/>
      <c r="F398" s="155"/>
      <c r="G398" s="155"/>
      <c r="H398" s="155"/>
      <c r="I398" s="155"/>
      <c r="J398" s="155"/>
      <c r="K398" s="155"/>
      <c r="L398" s="155"/>
      <c r="M398" s="155"/>
      <c r="N398" s="155"/>
      <c r="O398" s="155"/>
      <c r="P398" s="155"/>
      <c r="Q398" s="155"/>
      <c r="R398" s="155"/>
      <c r="S398" s="155"/>
      <c r="T398" s="155"/>
      <c r="U398" s="155"/>
      <c r="V398" s="155"/>
    </row>
    <row r="399" spans="1:22" ht="12.75" customHeight="1" x14ac:dyDescent="0.15">
      <c r="A399" s="155"/>
      <c r="B399" s="146"/>
      <c r="C399" s="90"/>
      <c r="D399" s="146"/>
      <c r="E399" s="155"/>
      <c r="F399" s="155"/>
      <c r="G399" s="155"/>
      <c r="H399" s="155"/>
      <c r="I399" s="155"/>
      <c r="J399" s="155"/>
      <c r="K399" s="155"/>
      <c r="L399" s="155"/>
      <c r="M399" s="155"/>
      <c r="N399" s="155"/>
      <c r="O399" s="155"/>
      <c r="P399" s="155"/>
      <c r="Q399" s="155"/>
      <c r="R399" s="155"/>
      <c r="S399" s="155"/>
      <c r="T399" s="155"/>
      <c r="U399" s="155"/>
      <c r="V399" s="155"/>
    </row>
    <row r="400" spans="1:22" ht="12.75" customHeight="1" x14ac:dyDescent="0.15">
      <c r="A400" s="155"/>
      <c r="B400" s="146"/>
      <c r="C400" s="90"/>
      <c r="D400" s="146"/>
      <c r="E400" s="155"/>
      <c r="F400" s="155"/>
      <c r="G400" s="155"/>
      <c r="H400" s="155"/>
      <c r="I400" s="155"/>
      <c r="J400" s="155"/>
      <c r="K400" s="155"/>
      <c r="L400" s="155"/>
      <c r="M400" s="155"/>
      <c r="N400" s="155"/>
      <c r="O400" s="155"/>
      <c r="P400" s="155"/>
      <c r="Q400" s="155"/>
      <c r="R400" s="155"/>
      <c r="S400" s="155"/>
      <c r="T400" s="155"/>
      <c r="U400" s="155"/>
      <c r="V400" s="155"/>
    </row>
    <row r="401" spans="1:22" ht="12.75" customHeight="1" x14ac:dyDescent="0.15">
      <c r="A401" s="155"/>
      <c r="B401" s="146"/>
      <c r="C401" s="90"/>
      <c r="D401" s="146"/>
      <c r="E401" s="155"/>
      <c r="F401" s="155"/>
      <c r="G401" s="155"/>
      <c r="H401" s="155"/>
      <c r="I401" s="155"/>
      <c r="J401" s="155"/>
      <c r="K401" s="155"/>
      <c r="L401" s="155"/>
      <c r="M401" s="155"/>
      <c r="N401" s="155"/>
      <c r="O401" s="155"/>
      <c r="P401" s="155"/>
      <c r="Q401" s="155"/>
      <c r="R401" s="155"/>
      <c r="S401" s="155"/>
      <c r="T401" s="155"/>
      <c r="U401" s="155"/>
      <c r="V401" s="155"/>
    </row>
    <row r="402" spans="1:22" ht="12.75" customHeight="1" x14ac:dyDescent="0.15">
      <c r="A402" s="155"/>
      <c r="B402" s="146"/>
      <c r="C402" s="90"/>
      <c r="D402" s="146"/>
      <c r="E402" s="155"/>
      <c r="F402" s="155"/>
      <c r="G402" s="155"/>
      <c r="H402" s="155"/>
      <c r="I402" s="155"/>
      <c r="J402" s="155"/>
      <c r="K402" s="155"/>
      <c r="L402" s="155"/>
      <c r="M402" s="155"/>
      <c r="N402" s="155"/>
      <c r="O402" s="155"/>
      <c r="P402" s="155"/>
      <c r="Q402" s="155"/>
      <c r="R402" s="155"/>
      <c r="S402" s="155"/>
      <c r="T402" s="155"/>
      <c r="U402" s="155"/>
      <c r="V402" s="155"/>
    </row>
    <row r="403" spans="1:22" ht="12.75" customHeight="1" x14ac:dyDescent="0.15">
      <c r="A403" s="155"/>
      <c r="B403" s="146"/>
      <c r="C403" s="90"/>
      <c r="D403" s="146"/>
      <c r="E403" s="155"/>
      <c r="F403" s="155"/>
      <c r="G403" s="155"/>
      <c r="H403" s="155"/>
      <c r="I403" s="155"/>
      <c r="J403" s="155"/>
      <c r="K403" s="155"/>
      <c r="L403" s="155"/>
      <c r="M403" s="155"/>
      <c r="N403" s="155"/>
      <c r="O403" s="155"/>
      <c r="P403" s="155"/>
      <c r="Q403" s="155"/>
      <c r="R403" s="155"/>
      <c r="S403" s="155"/>
      <c r="T403" s="155"/>
      <c r="U403" s="155"/>
      <c r="V403" s="155"/>
    </row>
    <row r="404" spans="1:22" ht="12.75" customHeight="1" x14ac:dyDescent="0.15">
      <c r="A404" s="155"/>
      <c r="B404" s="146"/>
      <c r="C404" s="90"/>
      <c r="D404" s="146"/>
      <c r="E404" s="155"/>
      <c r="F404" s="155"/>
      <c r="G404" s="155"/>
      <c r="H404" s="155"/>
      <c r="I404" s="155"/>
      <c r="J404" s="155"/>
      <c r="K404" s="155"/>
      <c r="L404" s="155"/>
      <c r="M404" s="155"/>
      <c r="N404" s="155"/>
      <c r="O404" s="155"/>
      <c r="P404" s="155"/>
      <c r="Q404" s="155"/>
      <c r="R404" s="155"/>
      <c r="S404" s="155"/>
      <c r="T404" s="155"/>
      <c r="U404" s="155"/>
      <c r="V404" s="155"/>
    </row>
    <row r="405" spans="1:22" ht="12.75" customHeight="1" x14ac:dyDescent="0.15">
      <c r="A405" s="155"/>
      <c r="B405" s="146"/>
      <c r="C405" s="90"/>
      <c r="D405" s="146"/>
      <c r="E405" s="155"/>
      <c r="F405" s="155"/>
      <c r="G405" s="155"/>
      <c r="H405" s="155"/>
      <c r="I405" s="155"/>
      <c r="J405" s="155"/>
      <c r="K405" s="155"/>
      <c r="L405" s="155"/>
      <c r="M405" s="155"/>
      <c r="N405" s="155"/>
      <c r="O405" s="155"/>
      <c r="P405" s="155"/>
      <c r="Q405" s="155"/>
      <c r="R405" s="155"/>
      <c r="S405" s="155"/>
      <c r="T405" s="155"/>
      <c r="U405" s="155"/>
      <c r="V405" s="155"/>
    </row>
    <row r="406" spans="1:22" ht="12.75" customHeight="1" x14ac:dyDescent="0.15">
      <c r="A406" s="155"/>
      <c r="B406" s="146"/>
      <c r="C406" s="90"/>
      <c r="D406" s="146"/>
      <c r="E406" s="155"/>
      <c r="F406" s="155"/>
      <c r="G406" s="155"/>
      <c r="H406" s="155"/>
      <c r="I406" s="155"/>
      <c r="J406" s="155"/>
      <c r="K406" s="155"/>
      <c r="L406" s="155"/>
      <c r="M406" s="155"/>
      <c r="N406" s="155"/>
      <c r="O406" s="155"/>
      <c r="P406" s="155"/>
      <c r="Q406" s="155"/>
      <c r="R406" s="155"/>
      <c r="S406" s="155"/>
      <c r="T406" s="155"/>
      <c r="U406" s="155"/>
      <c r="V406" s="155"/>
    </row>
    <row r="407" spans="1:22" ht="12.75" customHeight="1" x14ac:dyDescent="0.15">
      <c r="A407" s="155"/>
      <c r="B407" s="146"/>
      <c r="C407" s="90"/>
      <c r="D407" s="146"/>
      <c r="E407" s="155"/>
      <c r="F407" s="155"/>
      <c r="G407" s="155"/>
      <c r="H407" s="155"/>
      <c r="I407" s="155"/>
      <c r="J407" s="155"/>
      <c r="K407" s="155"/>
      <c r="L407" s="155"/>
      <c r="M407" s="155"/>
      <c r="N407" s="155"/>
      <c r="O407" s="155"/>
      <c r="P407" s="155"/>
      <c r="Q407" s="155"/>
      <c r="R407" s="155"/>
      <c r="S407" s="155"/>
      <c r="T407" s="155"/>
      <c r="U407" s="155"/>
      <c r="V407" s="155"/>
    </row>
    <row r="408" spans="1:22" ht="12.75" customHeight="1" x14ac:dyDescent="0.15">
      <c r="A408" s="155"/>
      <c r="B408" s="146"/>
      <c r="C408" s="90"/>
      <c r="D408" s="146"/>
      <c r="E408" s="155"/>
      <c r="F408" s="155"/>
      <c r="G408" s="155"/>
      <c r="H408" s="155"/>
      <c r="I408" s="155"/>
      <c r="J408" s="155"/>
      <c r="K408" s="155"/>
      <c r="L408" s="155"/>
      <c r="M408" s="155"/>
      <c r="N408" s="155"/>
      <c r="O408" s="155"/>
      <c r="P408" s="155"/>
      <c r="Q408" s="155"/>
      <c r="R408" s="155"/>
      <c r="S408" s="155"/>
      <c r="T408" s="155"/>
      <c r="U408" s="155"/>
      <c r="V408" s="155"/>
    </row>
    <row r="409" spans="1:22" ht="12.75" customHeight="1" x14ac:dyDescent="0.15">
      <c r="A409" s="155"/>
      <c r="B409" s="146"/>
      <c r="C409" s="90"/>
      <c r="D409" s="146"/>
      <c r="E409" s="155"/>
      <c r="F409" s="155"/>
      <c r="G409" s="155"/>
      <c r="H409" s="155"/>
      <c r="I409" s="155"/>
      <c r="J409" s="155"/>
      <c r="K409" s="155"/>
      <c r="L409" s="155"/>
      <c r="M409" s="155"/>
      <c r="N409" s="155"/>
      <c r="O409" s="155"/>
      <c r="P409" s="155"/>
      <c r="Q409" s="155"/>
      <c r="R409" s="155"/>
      <c r="S409" s="155"/>
      <c r="T409" s="155"/>
      <c r="U409" s="155"/>
      <c r="V409" s="155"/>
    </row>
    <row r="410" spans="1:22" ht="12.75" customHeight="1" x14ac:dyDescent="0.15">
      <c r="A410" s="155"/>
      <c r="B410" s="146"/>
      <c r="C410" s="90"/>
      <c r="D410" s="146"/>
      <c r="E410" s="155"/>
      <c r="F410" s="155"/>
      <c r="G410" s="155"/>
      <c r="H410" s="155"/>
      <c r="I410" s="155"/>
      <c r="J410" s="155"/>
      <c r="K410" s="155"/>
      <c r="L410" s="155"/>
      <c r="M410" s="155"/>
      <c r="N410" s="155"/>
      <c r="O410" s="155"/>
      <c r="P410" s="155"/>
      <c r="Q410" s="155"/>
      <c r="R410" s="155"/>
      <c r="S410" s="155"/>
      <c r="T410" s="155"/>
      <c r="U410" s="155"/>
      <c r="V410" s="155"/>
    </row>
    <row r="411" spans="1:22" ht="12.75" customHeight="1" x14ac:dyDescent="0.15">
      <c r="A411" s="155"/>
      <c r="B411" s="146"/>
      <c r="C411" s="90"/>
      <c r="D411" s="146"/>
      <c r="E411" s="155"/>
      <c r="F411" s="155"/>
      <c r="G411" s="155"/>
      <c r="H411" s="155"/>
      <c r="I411" s="155"/>
      <c r="J411" s="155"/>
      <c r="K411" s="155"/>
      <c r="L411" s="155"/>
      <c r="M411" s="155"/>
      <c r="N411" s="155"/>
      <c r="O411" s="155"/>
      <c r="P411" s="155"/>
      <c r="Q411" s="155"/>
      <c r="R411" s="155"/>
      <c r="S411" s="155"/>
      <c r="T411" s="155"/>
      <c r="U411" s="155"/>
      <c r="V411" s="155"/>
    </row>
    <row r="412" spans="1:22" ht="12.75" customHeight="1" x14ac:dyDescent="0.15">
      <c r="A412" s="155"/>
      <c r="B412" s="146"/>
      <c r="C412" s="90"/>
      <c r="D412" s="146"/>
      <c r="E412" s="155"/>
      <c r="F412" s="155"/>
      <c r="G412" s="155"/>
      <c r="H412" s="155"/>
      <c r="I412" s="155"/>
      <c r="J412" s="155"/>
      <c r="K412" s="155"/>
      <c r="L412" s="155"/>
      <c r="M412" s="155"/>
      <c r="N412" s="155"/>
      <c r="O412" s="155"/>
      <c r="P412" s="155"/>
      <c r="Q412" s="155"/>
      <c r="R412" s="155"/>
      <c r="S412" s="155"/>
      <c r="T412" s="155"/>
      <c r="U412" s="155"/>
      <c r="V412" s="155"/>
    </row>
    <row r="413" spans="1:22" ht="12.75" customHeight="1" x14ac:dyDescent="0.15">
      <c r="A413" s="155"/>
      <c r="B413" s="146"/>
      <c r="C413" s="90"/>
      <c r="D413" s="146"/>
      <c r="E413" s="155"/>
      <c r="F413" s="155"/>
      <c r="G413" s="155"/>
      <c r="H413" s="155"/>
      <c r="I413" s="155"/>
      <c r="J413" s="155"/>
      <c r="K413" s="155"/>
      <c r="L413" s="155"/>
      <c r="M413" s="155"/>
      <c r="N413" s="155"/>
      <c r="O413" s="155"/>
      <c r="P413" s="155"/>
      <c r="Q413" s="155"/>
      <c r="R413" s="155"/>
      <c r="S413" s="155"/>
      <c r="T413" s="155"/>
      <c r="U413" s="155"/>
      <c r="V413" s="155"/>
    </row>
    <row r="414" spans="1:22" ht="12.75" customHeight="1" x14ac:dyDescent="0.15">
      <c r="A414" s="155"/>
      <c r="B414" s="146"/>
      <c r="C414" s="90"/>
      <c r="D414" s="146"/>
      <c r="E414" s="155"/>
      <c r="F414" s="155"/>
      <c r="G414" s="155"/>
      <c r="H414" s="155"/>
      <c r="I414" s="155"/>
      <c r="J414" s="155"/>
      <c r="K414" s="155"/>
      <c r="L414" s="155"/>
      <c r="M414" s="155"/>
      <c r="N414" s="155"/>
      <c r="O414" s="155"/>
      <c r="P414" s="155"/>
      <c r="Q414" s="155"/>
      <c r="R414" s="155"/>
      <c r="S414" s="155"/>
      <c r="T414" s="155"/>
      <c r="U414" s="155"/>
      <c r="V414" s="155"/>
    </row>
    <row r="415" spans="1:22" ht="12.75" customHeight="1" x14ac:dyDescent="0.15">
      <c r="A415" s="155"/>
      <c r="B415" s="146"/>
      <c r="C415" s="90"/>
      <c r="D415" s="146"/>
      <c r="E415" s="155"/>
      <c r="F415" s="155"/>
      <c r="G415" s="155"/>
      <c r="H415" s="155"/>
      <c r="I415" s="155"/>
      <c r="J415" s="155"/>
      <c r="K415" s="155"/>
      <c r="L415" s="155"/>
      <c r="M415" s="155"/>
      <c r="N415" s="155"/>
      <c r="O415" s="155"/>
      <c r="P415" s="155"/>
      <c r="Q415" s="155"/>
      <c r="R415" s="155"/>
      <c r="S415" s="155"/>
      <c r="T415" s="155"/>
      <c r="U415" s="155"/>
      <c r="V415" s="155"/>
    </row>
    <row r="416" spans="1:22" ht="12.75" customHeight="1" x14ac:dyDescent="0.15">
      <c r="A416" s="155"/>
      <c r="B416" s="146"/>
      <c r="C416" s="90"/>
      <c r="D416" s="146"/>
      <c r="E416" s="155"/>
      <c r="F416" s="155"/>
      <c r="G416" s="155"/>
      <c r="H416" s="155"/>
      <c r="I416" s="155"/>
      <c r="J416" s="155"/>
      <c r="K416" s="155"/>
      <c r="L416" s="155"/>
      <c r="M416" s="155"/>
      <c r="N416" s="155"/>
      <c r="O416" s="155"/>
      <c r="P416" s="155"/>
      <c r="Q416" s="155"/>
      <c r="R416" s="155"/>
      <c r="S416" s="155"/>
      <c r="T416" s="155"/>
      <c r="U416" s="155"/>
      <c r="V416" s="155"/>
    </row>
    <row r="417" spans="1:22" ht="12.75" customHeight="1" x14ac:dyDescent="0.15">
      <c r="A417" s="155"/>
      <c r="B417" s="146"/>
      <c r="C417" s="90"/>
      <c r="D417" s="146"/>
      <c r="E417" s="155"/>
      <c r="F417" s="155"/>
      <c r="G417" s="155"/>
      <c r="H417" s="155"/>
      <c r="I417" s="155"/>
      <c r="J417" s="155"/>
      <c r="K417" s="155"/>
      <c r="L417" s="155"/>
      <c r="M417" s="155"/>
      <c r="N417" s="155"/>
      <c r="O417" s="155"/>
      <c r="P417" s="155"/>
      <c r="Q417" s="155"/>
      <c r="R417" s="155"/>
      <c r="S417" s="155"/>
      <c r="T417" s="155"/>
      <c r="U417" s="155"/>
      <c r="V417" s="155"/>
    </row>
    <row r="418" spans="1:22" ht="12.75" customHeight="1" x14ac:dyDescent="0.15">
      <c r="A418" s="155"/>
      <c r="B418" s="146"/>
      <c r="C418" s="90"/>
      <c r="D418" s="146"/>
      <c r="E418" s="155"/>
      <c r="F418" s="155"/>
      <c r="G418" s="155"/>
      <c r="H418" s="155"/>
      <c r="I418" s="155"/>
      <c r="J418" s="155"/>
      <c r="K418" s="155"/>
      <c r="L418" s="155"/>
      <c r="M418" s="155"/>
      <c r="N418" s="155"/>
      <c r="O418" s="155"/>
      <c r="P418" s="155"/>
      <c r="Q418" s="155"/>
      <c r="R418" s="155"/>
      <c r="S418" s="155"/>
      <c r="T418" s="155"/>
      <c r="U418" s="155"/>
      <c r="V418" s="155"/>
    </row>
    <row r="419" spans="1:22" ht="12.75" customHeight="1" x14ac:dyDescent="0.15">
      <c r="A419" s="155"/>
      <c r="B419" s="146"/>
      <c r="C419" s="90"/>
      <c r="D419" s="146"/>
      <c r="E419" s="155"/>
      <c r="F419" s="155"/>
      <c r="G419" s="155"/>
      <c r="H419" s="155"/>
      <c r="I419" s="155"/>
      <c r="J419" s="155"/>
      <c r="K419" s="155"/>
      <c r="L419" s="155"/>
      <c r="M419" s="155"/>
      <c r="N419" s="155"/>
      <c r="O419" s="155"/>
      <c r="P419" s="155"/>
      <c r="Q419" s="155"/>
      <c r="R419" s="155"/>
      <c r="S419" s="155"/>
      <c r="T419" s="155"/>
      <c r="U419" s="155"/>
      <c r="V419" s="155"/>
    </row>
    <row r="420" spans="1:22" ht="12.75" customHeight="1" x14ac:dyDescent="0.15">
      <c r="A420" s="155"/>
      <c r="B420" s="146"/>
      <c r="C420" s="90"/>
      <c r="D420" s="146"/>
      <c r="E420" s="155"/>
      <c r="F420" s="155"/>
      <c r="G420" s="155"/>
      <c r="H420" s="155"/>
      <c r="I420" s="155"/>
      <c r="J420" s="155"/>
      <c r="K420" s="155"/>
      <c r="L420" s="155"/>
      <c r="M420" s="155"/>
      <c r="N420" s="155"/>
      <c r="O420" s="155"/>
      <c r="P420" s="155"/>
      <c r="Q420" s="155"/>
      <c r="R420" s="155"/>
      <c r="S420" s="155"/>
      <c r="T420" s="155"/>
      <c r="U420" s="155"/>
      <c r="V420" s="155"/>
    </row>
    <row r="421" spans="1:22" ht="12.75" customHeight="1" x14ac:dyDescent="0.15">
      <c r="A421" s="155"/>
      <c r="B421" s="146"/>
      <c r="C421" s="90"/>
      <c r="D421" s="146"/>
      <c r="E421" s="155"/>
      <c r="F421" s="155"/>
      <c r="G421" s="155"/>
      <c r="H421" s="155"/>
      <c r="I421" s="155"/>
      <c r="J421" s="155"/>
      <c r="K421" s="155"/>
      <c r="L421" s="155"/>
      <c r="M421" s="155"/>
      <c r="N421" s="155"/>
      <c r="O421" s="155"/>
      <c r="P421" s="155"/>
      <c r="Q421" s="155"/>
      <c r="R421" s="155"/>
      <c r="S421" s="155"/>
      <c r="T421" s="155"/>
      <c r="U421" s="155"/>
      <c r="V421" s="155"/>
    </row>
    <row r="422" spans="1:22" ht="12.75" customHeight="1" x14ac:dyDescent="0.15">
      <c r="A422" s="155"/>
      <c r="B422" s="146"/>
      <c r="C422" s="90"/>
      <c r="D422" s="146"/>
      <c r="E422" s="155"/>
      <c r="F422" s="155"/>
      <c r="G422" s="155"/>
      <c r="H422" s="155"/>
      <c r="I422" s="155"/>
      <c r="J422" s="155"/>
      <c r="K422" s="155"/>
      <c r="L422" s="155"/>
      <c r="M422" s="155"/>
      <c r="N422" s="155"/>
      <c r="O422" s="155"/>
      <c r="P422" s="155"/>
      <c r="Q422" s="155"/>
      <c r="R422" s="155"/>
      <c r="S422" s="155"/>
      <c r="T422" s="155"/>
      <c r="U422" s="155"/>
      <c r="V422" s="155"/>
    </row>
    <row r="423" spans="1:22" ht="12.75" customHeight="1" x14ac:dyDescent="0.15">
      <c r="A423" s="155"/>
      <c r="B423" s="146"/>
      <c r="C423" s="90"/>
      <c r="D423" s="146"/>
      <c r="E423" s="155"/>
      <c r="F423" s="155"/>
      <c r="G423" s="155"/>
      <c r="H423" s="155"/>
      <c r="I423" s="155"/>
      <c r="J423" s="155"/>
      <c r="K423" s="155"/>
      <c r="L423" s="155"/>
      <c r="M423" s="155"/>
      <c r="N423" s="155"/>
      <c r="O423" s="155"/>
      <c r="P423" s="155"/>
      <c r="Q423" s="155"/>
      <c r="R423" s="155"/>
      <c r="S423" s="155"/>
      <c r="T423" s="155"/>
      <c r="U423" s="155"/>
      <c r="V423" s="155"/>
    </row>
    <row r="424" spans="1:22" ht="12.75" customHeight="1" x14ac:dyDescent="0.15">
      <c r="A424" s="155"/>
      <c r="B424" s="146"/>
      <c r="C424" s="90"/>
      <c r="D424" s="146"/>
      <c r="E424" s="155"/>
      <c r="F424" s="155"/>
      <c r="G424" s="155"/>
      <c r="H424" s="155"/>
      <c r="I424" s="155"/>
      <c r="J424" s="155"/>
      <c r="K424" s="155"/>
      <c r="L424" s="155"/>
      <c r="M424" s="155"/>
      <c r="N424" s="155"/>
      <c r="O424" s="155"/>
      <c r="P424" s="155"/>
      <c r="Q424" s="155"/>
      <c r="R424" s="155"/>
      <c r="S424" s="155"/>
      <c r="T424" s="155"/>
      <c r="U424" s="155"/>
      <c r="V424" s="155"/>
    </row>
    <row r="425" spans="1:22" ht="12.75" customHeight="1" x14ac:dyDescent="0.15">
      <c r="A425" s="155"/>
      <c r="B425" s="146"/>
      <c r="C425" s="90"/>
      <c r="D425" s="146"/>
      <c r="E425" s="155"/>
      <c r="F425" s="155"/>
      <c r="G425" s="155"/>
      <c r="H425" s="155"/>
      <c r="I425" s="155"/>
      <c r="J425" s="155"/>
      <c r="K425" s="155"/>
      <c r="L425" s="155"/>
      <c r="M425" s="155"/>
      <c r="N425" s="155"/>
      <c r="O425" s="155"/>
      <c r="P425" s="155"/>
      <c r="Q425" s="155"/>
      <c r="R425" s="155"/>
      <c r="S425" s="155"/>
      <c r="T425" s="155"/>
      <c r="U425" s="155"/>
      <c r="V425" s="155"/>
    </row>
    <row r="426" spans="1:22" ht="12.75" customHeight="1" x14ac:dyDescent="0.15">
      <c r="A426" s="155"/>
      <c r="B426" s="146"/>
      <c r="C426" s="90"/>
      <c r="D426" s="146"/>
      <c r="E426" s="155"/>
      <c r="F426" s="155"/>
      <c r="G426" s="155"/>
      <c r="H426" s="155"/>
      <c r="I426" s="155"/>
      <c r="J426" s="155"/>
      <c r="K426" s="155"/>
      <c r="L426" s="155"/>
      <c r="M426" s="155"/>
      <c r="N426" s="155"/>
      <c r="O426" s="155"/>
      <c r="P426" s="155"/>
      <c r="Q426" s="155"/>
      <c r="R426" s="155"/>
      <c r="S426" s="155"/>
      <c r="T426" s="155"/>
      <c r="U426" s="155"/>
      <c r="V426" s="155"/>
    </row>
    <row r="427" spans="1:22" ht="12.75" customHeight="1" x14ac:dyDescent="0.15">
      <c r="A427" s="155"/>
      <c r="B427" s="146"/>
      <c r="C427" s="90"/>
      <c r="D427" s="146"/>
      <c r="E427" s="155"/>
      <c r="F427" s="155"/>
      <c r="G427" s="155"/>
      <c r="H427" s="155"/>
      <c r="I427" s="155"/>
      <c r="J427" s="155"/>
      <c r="K427" s="155"/>
      <c r="L427" s="155"/>
      <c r="M427" s="155"/>
      <c r="N427" s="155"/>
      <c r="O427" s="155"/>
      <c r="P427" s="155"/>
      <c r="Q427" s="155"/>
      <c r="R427" s="155"/>
      <c r="S427" s="155"/>
      <c r="T427" s="155"/>
      <c r="U427" s="155"/>
      <c r="V427" s="155"/>
    </row>
    <row r="428" spans="1:22" ht="12.75" customHeight="1" x14ac:dyDescent="0.15">
      <c r="A428" s="155"/>
      <c r="B428" s="146"/>
      <c r="C428" s="90"/>
      <c r="D428" s="146"/>
      <c r="E428" s="155"/>
      <c r="F428" s="155"/>
      <c r="G428" s="155"/>
      <c r="H428" s="155"/>
      <c r="I428" s="155"/>
      <c r="J428" s="155"/>
      <c r="K428" s="155"/>
      <c r="L428" s="155"/>
      <c r="M428" s="155"/>
      <c r="N428" s="155"/>
      <c r="O428" s="155"/>
      <c r="P428" s="155"/>
      <c r="Q428" s="155"/>
      <c r="R428" s="155"/>
      <c r="S428" s="155"/>
      <c r="T428" s="155"/>
      <c r="U428" s="155"/>
      <c r="V428" s="155"/>
    </row>
    <row r="429" spans="1:22" ht="12.75" customHeight="1" x14ac:dyDescent="0.15">
      <c r="A429" s="155"/>
      <c r="B429" s="146"/>
      <c r="C429" s="90"/>
      <c r="D429" s="146"/>
      <c r="E429" s="155"/>
      <c r="F429" s="155"/>
      <c r="G429" s="155"/>
      <c r="H429" s="155"/>
      <c r="I429" s="155"/>
      <c r="J429" s="155"/>
      <c r="K429" s="155"/>
      <c r="L429" s="155"/>
      <c r="M429" s="155"/>
      <c r="N429" s="155"/>
      <c r="O429" s="155"/>
      <c r="P429" s="155"/>
      <c r="Q429" s="155"/>
      <c r="R429" s="155"/>
      <c r="S429" s="155"/>
      <c r="T429" s="155"/>
      <c r="U429" s="155"/>
      <c r="V429" s="155"/>
    </row>
    <row r="430" spans="1:22" ht="12.75" customHeight="1" x14ac:dyDescent="0.15">
      <c r="A430" s="155"/>
      <c r="B430" s="146"/>
      <c r="C430" s="90"/>
      <c r="D430" s="146"/>
      <c r="E430" s="155"/>
      <c r="F430" s="155"/>
      <c r="G430" s="155"/>
      <c r="H430" s="155"/>
      <c r="I430" s="155"/>
      <c r="J430" s="155"/>
      <c r="K430" s="155"/>
      <c r="L430" s="155"/>
      <c r="M430" s="155"/>
      <c r="N430" s="155"/>
      <c r="O430" s="155"/>
      <c r="P430" s="155"/>
      <c r="Q430" s="155"/>
      <c r="R430" s="155"/>
      <c r="S430" s="155"/>
      <c r="T430" s="155"/>
      <c r="U430" s="155"/>
      <c r="V430" s="155"/>
    </row>
    <row r="431" spans="1:22" ht="12.75" customHeight="1" x14ac:dyDescent="0.15">
      <c r="A431" s="155"/>
      <c r="B431" s="146"/>
      <c r="C431" s="90"/>
      <c r="D431" s="146"/>
      <c r="E431" s="155"/>
      <c r="F431" s="155"/>
      <c r="G431" s="155"/>
      <c r="H431" s="155"/>
      <c r="I431" s="155"/>
      <c r="J431" s="155"/>
      <c r="K431" s="155"/>
      <c r="L431" s="155"/>
      <c r="M431" s="155"/>
      <c r="N431" s="155"/>
      <c r="O431" s="155"/>
      <c r="P431" s="155"/>
      <c r="Q431" s="155"/>
      <c r="R431" s="155"/>
      <c r="S431" s="155"/>
      <c r="T431" s="155"/>
      <c r="U431" s="155"/>
      <c r="V431" s="155"/>
    </row>
    <row r="432" spans="1:22" ht="12.75" customHeight="1" x14ac:dyDescent="0.15">
      <c r="A432" s="155"/>
      <c r="B432" s="146"/>
      <c r="C432" s="90"/>
      <c r="D432" s="146"/>
      <c r="E432" s="155"/>
      <c r="F432" s="155"/>
      <c r="G432" s="155"/>
      <c r="H432" s="155"/>
      <c r="I432" s="155"/>
      <c r="J432" s="155"/>
      <c r="K432" s="155"/>
      <c r="L432" s="155"/>
      <c r="M432" s="155"/>
      <c r="N432" s="155"/>
      <c r="O432" s="155"/>
      <c r="P432" s="155"/>
      <c r="Q432" s="155"/>
      <c r="R432" s="155"/>
      <c r="S432" s="155"/>
      <c r="T432" s="155"/>
      <c r="U432" s="155"/>
      <c r="V432" s="155"/>
    </row>
    <row r="433" spans="1:22" ht="12.75" customHeight="1" x14ac:dyDescent="0.15">
      <c r="A433" s="155"/>
      <c r="B433" s="146"/>
      <c r="C433" s="90"/>
      <c r="D433" s="146"/>
      <c r="E433" s="155"/>
      <c r="F433" s="155"/>
      <c r="G433" s="155"/>
      <c r="H433" s="155"/>
      <c r="I433" s="155"/>
      <c r="J433" s="155"/>
      <c r="K433" s="155"/>
      <c r="L433" s="155"/>
      <c r="M433" s="155"/>
      <c r="N433" s="155"/>
      <c r="O433" s="155"/>
      <c r="P433" s="155"/>
      <c r="Q433" s="155"/>
      <c r="R433" s="155"/>
      <c r="S433" s="155"/>
      <c r="T433" s="155"/>
      <c r="U433" s="155"/>
      <c r="V433" s="155"/>
    </row>
    <row r="434" spans="1:22" ht="12.75" customHeight="1" x14ac:dyDescent="0.15">
      <c r="A434" s="155"/>
      <c r="B434" s="146"/>
      <c r="C434" s="90"/>
      <c r="D434" s="146"/>
      <c r="E434" s="155"/>
      <c r="F434" s="155"/>
      <c r="G434" s="155"/>
      <c r="H434" s="155"/>
      <c r="I434" s="155"/>
      <c r="J434" s="155"/>
      <c r="K434" s="155"/>
      <c r="L434" s="155"/>
      <c r="M434" s="155"/>
      <c r="N434" s="155"/>
      <c r="O434" s="155"/>
      <c r="P434" s="155"/>
      <c r="Q434" s="155"/>
      <c r="R434" s="155"/>
      <c r="S434" s="155"/>
      <c r="T434" s="155"/>
      <c r="U434" s="155"/>
      <c r="V434" s="155"/>
    </row>
    <row r="435" spans="1:22" ht="12.75" customHeight="1" x14ac:dyDescent="0.15">
      <c r="A435" s="155"/>
      <c r="B435" s="146"/>
      <c r="C435" s="90"/>
      <c r="D435" s="146"/>
      <c r="E435" s="155"/>
      <c r="F435" s="155"/>
      <c r="G435" s="155"/>
      <c r="H435" s="155"/>
      <c r="I435" s="155"/>
      <c r="J435" s="155"/>
      <c r="K435" s="155"/>
      <c r="L435" s="155"/>
      <c r="M435" s="155"/>
      <c r="N435" s="155"/>
      <c r="O435" s="155"/>
      <c r="P435" s="155"/>
      <c r="Q435" s="155"/>
      <c r="R435" s="155"/>
      <c r="S435" s="155"/>
      <c r="T435" s="155"/>
      <c r="U435" s="155"/>
      <c r="V435" s="155"/>
    </row>
    <row r="436" spans="1:22" ht="12.75" customHeight="1" x14ac:dyDescent="0.15">
      <c r="A436" s="155"/>
      <c r="B436" s="146"/>
      <c r="C436" s="90"/>
      <c r="D436" s="146"/>
      <c r="E436" s="155"/>
      <c r="F436" s="155"/>
      <c r="G436" s="155"/>
      <c r="H436" s="155"/>
      <c r="I436" s="155"/>
      <c r="J436" s="155"/>
      <c r="K436" s="155"/>
      <c r="L436" s="155"/>
      <c r="M436" s="155"/>
      <c r="N436" s="155"/>
      <c r="O436" s="155"/>
      <c r="P436" s="155"/>
      <c r="Q436" s="155"/>
      <c r="R436" s="155"/>
      <c r="S436" s="155"/>
      <c r="T436" s="155"/>
      <c r="U436" s="155"/>
      <c r="V436" s="155"/>
    </row>
    <row r="437" spans="1:22" ht="12.75" customHeight="1" x14ac:dyDescent="0.15">
      <c r="A437" s="155"/>
      <c r="B437" s="146"/>
      <c r="C437" s="90"/>
      <c r="D437" s="146"/>
      <c r="E437" s="155"/>
      <c r="F437" s="155"/>
      <c r="G437" s="155"/>
      <c r="H437" s="155"/>
      <c r="I437" s="155"/>
      <c r="J437" s="155"/>
      <c r="K437" s="155"/>
      <c r="L437" s="155"/>
      <c r="M437" s="155"/>
      <c r="N437" s="155"/>
      <c r="O437" s="155"/>
      <c r="P437" s="155"/>
      <c r="Q437" s="155"/>
      <c r="R437" s="155"/>
      <c r="S437" s="155"/>
      <c r="T437" s="155"/>
      <c r="U437" s="155"/>
      <c r="V437" s="155"/>
    </row>
    <row r="438" spans="1:22" ht="12.75" customHeight="1" x14ac:dyDescent="0.15">
      <c r="A438" s="155"/>
      <c r="B438" s="146"/>
      <c r="C438" s="90"/>
      <c r="D438" s="146"/>
      <c r="E438" s="155"/>
      <c r="F438" s="155"/>
      <c r="G438" s="155"/>
      <c r="H438" s="155"/>
      <c r="I438" s="155"/>
      <c r="J438" s="155"/>
      <c r="K438" s="155"/>
      <c r="L438" s="155"/>
      <c r="M438" s="155"/>
      <c r="N438" s="155"/>
      <c r="O438" s="155"/>
      <c r="P438" s="155"/>
      <c r="Q438" s="155"/>
      <c r="R438" s="155"/>
      <c r="S438" s="155"/>
      <c r="T438" s="155"/>
      <c r="U438" s="155"/>
      <c r="V438" s="155"/>
    </row>
    <row r="439" spans="1:22" ht="12.75" customHeight="1" x14ac:dyDescent="0.15">
      <c r="A439" s="155"/>
      <c r="B439" s="146"/>
      <c r="C439" s="90"/>
      <c r="D439" s="146"/>
      <c r="E439" s="155"/>
      <c r="F439" s="155"/>
      <c r="G439" s="155"/>
      <c r="H439" s="155"/>
      <c r="I439" s="155"/>
      <c r="J439" s="155"/>
      <c r="K439" s="155"/>
      <c r="L439" s="155"/>
      <c r="M439" s="155"/>
      <c r="N439" s="155"/>
      <c r="O439" s="155"/>
      <c r="P439" s="155"/>
      <c r="Q439" s="155"/>
      <c r="R439" s="155"/>
      <c r="S439" s="155"/>
      <c r="T439" s="155"/>
      <c r="U439" s="155"/>
      <c r="V439" s="155"/>
    </row>
    <row r="440" spans="1:22" ht="12.75" customHeight="1" x14ac:dyDescent="0.15">
      <c r="A440" s="155"/>
      <c r="B440" s="146"/>
      <c r="C440" s="90"/>
      <c r="D440" s="146"/>
      <c r="E440" s="155"/>
      <c r="F440" s="155"/>
      <c r="G440" s="155"/>
      <c r="H440" s="155"/>
      <c r="I440" s="155"/>
      <c r="J440" s="155"/>
      <c r="K440" s="155"/>
      <c r="L440" s="155"/>
      <c r="M440" s="155"/>
      <c r="N440" s="155"/>
      <c r="O440" s="155"/>
      <c r="P440" s="155"/>
      <c r="Q440" s="155"/>
      <c r="R440" s="155"/>
      <c r="S440" s="155"/>
      <c r="T440" s="155"/>
      <c r="U440" s="155"/>
      <c r="V440" s="155"/>
    </row>
    <row r="441" spans="1:22" ht="12.75" customHeight="1" x14ac:dyDescent="0.15">
      <c r="A441" s="155"/>
      <c r="B441" s="146"/>
      <c r="C441" s="90"/>
      <c r="D441" s="146"/>
      <c r="E441" s="155"/>
      <c r="F441" s="155"/>
      <c r="G441" s="155"/>
      <c r="H441" s="155"/>
      <c r="I441" s="155"/>
      <c r="J441" s="155"/>
      <c r="K441" s="155"/>
      <c r="L441" s="155"/>
      <c r="M441" s="155"/>
      <c r="N441" s="155"/>
      <c r="O441" s="155"/>
      <c r="P441" s="155"/>
      <c r="Q441" s="155"/>
      <c r="R441" s="155"/>
      <c r="S441" s="155"/>
      <c r="T441" s="155"/>
      <c r="U441" s="155"/>
      <c r="V441" s="155"/>
    </row>
    <row r="442" spans="1:22" ht="12.75" customHeight="1" x14ac:dyDescent="0.15">
      <c r="A442" s="155"/>
      <c r="B442" s="146"/>
      <c r="C442" s="90"/>
      <c r="D442" s="146"/>
      <c r="E442" s="155"/>
      <c r="F442" s="155"/>
      <c r="G442" s="155"/>
      <c r="H442" s="155"/>
      <c r="I442" s="155"/>
      <c r="J442" s="155"/>
      <c r="K442" s="155"/>
      <c r="L442" s="155"/>
      <c r="M442" s="155"/>
      <c r="N442" s="155"/>
      <c r="O442" s="155"/>
      <c r="P442" s="155"/>
      <c r="Q442" s="155"/>
      <c r="R442" s="155"/>
      <c r="S442" s="155"/>
      <c r="T442" s="155"/>
      <c r="U442" s="155"/>
      <c r="V442" s="155"/>
    </row>
    <row r="443" spans="1:22" ht="12.75" customHeight="1" x14ac:dyDescent="0.15">
      <c r="A443" s="155"/>
      <c r="B443" s="146"/>
      <c r="C443" s="90"/>
      <c r="D443" s="146"/>
      <c r="E443" s="155"/>
      <c r="F443" s="155"/>
      <c r="G443" s="155"/>
      <c r="H443" s="155"/>
      <c r="I443" s="155"/>
      <c r="J443" s="155"/>
      <c r="K443" s="155"/>
      <c r="L443" s="155"/>
      <c r="M443" s="155"/>
      <c r="N443" s="155"/>
      <c r="O443" s="155"/>
      <c r="P443" s="155"/>
      <c r="Q443" s="155"/>
      <c r="R443" s="155"/>
      <c r="S443" s="155"/>
      <c r="T443" s="155"/>
      <c r="U443" s="155"/>
      <c r="V443" s="155"/>
    </row>
    <row r="444" spans="1:22" ht="12.75" customHeight="1" x14ac:dyDescent="0.15">
      <c r="A444" s="155"/>
      <c r="B444" s="146"/>
      <c r="C444" s="90"/>
      <c r="D444" s="146"/>
      <c r="E444" s="155"/>
      <c r="F444" s="155"/>
      <c r="G444" s="155"/>
      <c r="H444" s="155"/>
      <c r="I444" s="155"/>
      <c r="J444" s="155"/>
      <c r="K444" s="155"/>
      <c r="L444" s="155"/>
      <c r="M444" s="155"/>
      <c r="N444" s="155"/>
      <c r="O444" s="155"/>
      <c r="P444" s="155"/>
      <c r="Q444" s="155"/>
      <c r="R444" s="155"/>
      <c r="S444" s="155"/>
      <c r="T444" s="155"/>
      <c r="U444" s="155"/>
      <c r="V444" s="155"/>
    </row>
    <row r="445" spans="1:22" ht="12.75" customHeight="1" x14ac:dyDescent="0.15">
      <c r="A445" s="155"/>
      <c r="B445" s="146"/>
      <c r="C445" s="90"/>
      <c r="D445" s="146"/>
      <c r="E445" s="155"/>
      <c r="F445" s="155"/>
      <c r="G445" s="155"/>
      <c r="H445" s="155"/>
      <c r="I445" s="155"/>
      <c r="J445" s="155"/>
      <c r="K445" s="155"/>
      <c r="L445" s="155"/>
      <c r="M445" s="155"/>
      <c r="N445" s="155"/>
      <c r="O445" s="155"/>
      <c r="P445" s="155"/>
      <c r="Q445" s="155"/>
      <c r="R445" s="155"/>
      <c r="S445" s="155"/>
      <c r="T445" s="155"/>
      <c r="U445" s="155"/>
      <c r="V445" s="155"/>
    </row>
    <row r="446" spans="1:22" ht="12.75" customHeight="1" x14ac:dyDescent="0.15">
      <c r="A446" s="155"/>
      <c r="B446" s="146"/>
      <c r="C446" s="90"/>
      <c r="D446" s="146"/>
      <c r="E446" s="155"/>
      <c r="F446" s="155"/>
      <c r="G446" s="155"/>
      <c r="H446" s="155"/>
      <c r="I446" s="155"/>
      <c r="J446" s="155"/>
      <c r="K446" s="155"/>
      <c r="L446" s="155"/>
      <c r="M446" s="155"/>
      <c r="N446" s="155"/>
      <c r="O446" s="155"/>
      <c r="P446" s="155"/>
      <c r="Q446" s="155"/>
      <c r="R446" s="155"/>
      <c r="S446" s="155"/>
      <c r="T446" s="155"/>
      <c r="U446" s="155"/>
      <c r="V446" s="155"/>
    </row>
    <row r="447" spans="1:22" ht="12.75" customHeight="1" x14ac:dyDescent="0.15">
      <c r="A447" s="155"/>
      <c r="B447" s="146"/>
      <c r="C447" s="90"/>
      <c r="D447" s="146"/>
      <c r="E447" s="155"/>
      <c r="F447" s="155"/>
      <c r="G447" s="155"/>
      <c r="H447" s="155"/>
      <c r="I447" s="155"/>
      <c r="J447" s="155"/>
      <c r="K447" s="155"/>
      <c r="L447" s="155"/>
      <c r="M447" s="155"/>
      <c r="N447" s="155"/>
      <c r="O447" s="155"/>
      <c r="P447" s="155"/>
      <c r="Q447" s="155"/>
      <c r="R447" s="155"/>
      <c r="S447" s="155"/>
      <c r="T447" s="155"/>
      <c r="U447" s="155"/>
      <c r="V447" s="155"/>
    </row>
    <row r="448" spans="1:22" ht="12.75" customHeight="1" x14ac:dyDescent="0.15">
      <c r="A448" s="155"/>
      <c r="B448" s="146"/>
      <c r="C448" s="90"/>
      <c r="D448" s="146"/>
      <c r="E448" s="155"/>
      <c r="F448" s="155"/>
      <c r="G448" s="155"/>
      <c r="H448" s="155"/>
      <c r="I448" s="155"/>
      <c r="J448" s="155"/>
      <c r="K448" s="155"/>
      <c r="L448" s="155"/>
      <c r="M448" s="155"/>
      <c r="N448" s="155"/>
      <c r="O448" s="155"/>
      <c r="P448" s="155"/>
      <c r="Q448" s="155"/>
      <c r="R448" s="155"/>
      <c r="S448" s="155"/>
      <c r="T448" s="155"/>
      <c r="U448" s="155"/>
      <c r="V448" s="155"/>
    </row>
    <row r="449" spans="1:22" ht="12.75" customHeight="1" x14ac:dyDescent="0.15">
      <c r="A449" s="155"/>
      <c r="B449" s="146"/>
      <c r="C449" s="90"/>
      <c r="D449" s="146"/>
      <c r="E449" s="155"/>
      <c r="F449" s="155"/>
      <c r="G449" s="155"/>
      <c r="H449" s="155"/>
      <c r="I449" s="155"/>
      <c r="J449" s="155"/>
      <c r="K449" s="155"/>
      <c r="L449" s="155"/>
      <c r="M449" s="155"/>
      <c r="N449" s="155"/>
      <c r="O449" s="155"/>
      <c r="P449" s="155"/>
      <c r="Q449" s="155"/>
      <c r="R449" s="155"/>
      <c r="S449" s="155"/>
      <c r="T449" s="155"/>
      <c r="U449" s="155"/>
      <c r="V449" s="155"/>
    </row>
    <row r="450" spans="1:22" ht="12.75" customHeight="1" x14ac:dyDescent="0.15">
      <c r="A450" s="155"/>
      <c r="B450" s="146"/>
      <c r="C450" s="90"/>
      <c r="D450" s="146"/>
      <c r="E450" s="155"/>
      <c r="F450" s="155"/>
      <c r="G450" s="155"/>
      <c r="H450" s="155"/>
      <c r="I450" s="155"/>
      <c r="J450" s="155"/>
      <c r="K450" s="155"/>
      <c r="L450" s="155"/>
      <c r="M450" s="155"/>
      <c r="N450" s="155"/>
      <c r="O450" s="155"/>
      <c r="P450" s="155"/>
      <c r="Q450" s="155"/>
      <c r="R450" s="155"/>
      <c r="S450" s="155"/>
      <c r="T450" s="155"/>
      <c r="U450" s="155"/>
      <c r="V450" s="155"/>
    </row>
    <row r="451" spans="1:22" ht="12.75" customHeight="1" x14ac:dyDescent="0.15">
      <c r="A451" s="155"/>
      <c r="B451" s="146"/>
      <c r="C451" s="90"/>
      <c r="D451" s="146"/>
      <c r="E451" s="155"/>
      <c r="F451" s="155"/>
      <c r="G451" s="155"/>
      <c r="H451" s="155"/>
      <c r="I451" s="155"/>
      <c r="J451" s="155"/>
      <c r="K451" s="155"/>
      <c r="L451" s="155"/>
      <c r="M451" s="155"/>
      <c r="N451" s="155"/>
      <c r="O451" s="155"/>
      <c r="P451" s="155"/>
      <c r="Q451" s="155"/>
      <c r="R451" s="155"/>
      <c r="S451" s="155"/>
      <c r="T451" s="155"/>
      <c r="U451" s="155"/>
      <c r="V451" s="155"/>
    </row>
    <row r="452" spans="1:22" ht="12.75" customHeight="1" x14ac:dyDescent="0.15">
      <c r="A452" s="155"/>
      <c r="B452" s="146"/>
      <c r="C452" s="90"/>
      <c r="D452" s="146"/>
      <c r="E452" s="155"/>
      <c r="F452" s="155"/>
      <c r="G452" s="155"/>
      <c r="H452" s="155"/>
      <c r="I452" s="155"/>
      <c r="J452" s="155"/>
      <c r="K452" s="155"/>
      <c r="L452" s="155"/>
      <c r="M452" s="155"/>
      <c r="N452" s="155"/>
      <c r="O452" s="155"/>
      <c r="P452" s="155"/>
      <c r="Q452" s="155"/>
      <c r="R452" s="155"/>
      <c r="S452" s="155"/>
      <c r="T452" s="155"/>
      <c r="U452" s="155"/>
      <c r="V452" s="155"/>
    </row>
    <row r="453" spans="1:22" ht="12.75" customHeight="1" x14ac:dyDescent="0.15">
      <c r="A453" s="155"/>
      <c r="B453" s="146"/>
      <c r="C453" s="90"/>
      <c r="D453" s="146"/>
      <c r="E453" s="155"/>
      <c r="F453" s="155"/>
      <c r="G453" s="155"/>
      <c r="H453" s="155"/>
      <c r="I453" s="155"/>
      <c r="J453" s="155"/>
      <c r="K453" s="155"/>
      <c r="L453" s="155"/>
      <c r="M453" s="155"/>
      <c r="N453" s="155"/>
      <c r="O453" s="155"/>
      <c r="P453" s="155"/>
      <c r="Q453" s="155"/>
      <c r="R453" s="155"/>
      <c r="S453" s="155"/>
      <c r="T453" s="155"/>
      <c r="U453" s="155"/>
      <c r="V453" s="155"/>
    </row>
    <row r="454" spans="1:22" ht="12.75" customHeight="1" x14ac:dyDescent="0.15">
      <c r="A454" s="155"/>
      <c r="B454" s="146"/>
      <c r="C454" s="90"/>
      <c r="D454" s="146"/>
      <c r="E454" s="155"/>
      <c r="F454" s="155"/>
      <c r="G454" s="155"/>
      <c r="H454" s="155"/>
      <c r="I454" s="155"/>
      <c r="J454" s="155"/>
      <c r="K454" s="155"/>
      <c r="L454" s="155"/>
      <c r="M454" s="155"/>
      <c r="N454" s="155"/>
      <c r="O454" s="155"/>
      <c r="P454" s="155"/>
      <c r="Q454" s="155"/>
      <c r="R454" s="155"/>
      <c r="S454" s="155"/>
      <c r="T454" s="155"/>
      <c r="U454" s="155"/>
      <c r="V454" s="155"/>
    </row>
    <row r="455" spans="1:22" ht="12.75" customHeight="1" x14ac:dyDescent="0.15">
      <c r="A455" s="155"/>
      <c r="B455" s="146"/>
      <c r="C455" s="90"/>
      <c r="D455" s="146"/>
      <c r="E455" s="155"/>
      <c r="F455" s="155"/>
      <c r="G455" s="155"/>
      <c r="H455" s="155"/>
      <c r="I455" s="155"/>
      <c r="J455" s="155"/>
      <c r="K455" s="155"/>
      <c r="L455" s="155"/>
      <c r="M455" s="155"/>
      <c r="N455" s="155"/>
      <c r="O455" s="155"/>
      <c r="P455" s="155"/>
      <c r="Q455" s="155"/>
      <c r="R455" s="155"/>
      <c r="S455" s="155"/>
      <c r="T455" s="155"/>
      <c r="U455" s="155"/>
      <c r="V455" s="155"/>
    </row>
    <row r="456" spans="1:22" ht="12.75" customHeight="1" x14ac:dyDescent="0.15">
      <c r="A456" s="155"/>
      <c r="B456" s="146"/>
      <c r="C456" s="90"/>
      <c r="D456" s="146"/>
      <c r="E456" s="155"/>
      <c r="F456" s="155"/>
      <c r="G456" s="155"/>
      <c r="H456" s="155"/>
      <c r="I456" s="155"/>
      <c r="J456" s="155"/>
      <c r="K456" s="155"/>
      <c r="L456" s="155"/>
      <c r="M456" s="155"/>
      <c r="N456" s="155"/>
      <c r="O456" s="155"/>
      <c r="P456" s="155"/>
      <c r="Q456" s="155"/>
      <c r="R456" s="155"/>
      <c r="S456" s="155"/>
      <c r="T456" s="155"/>
      <c r="U456" s="155"/>
      <c r="V456" s="155"/>
    </row>
    <row r="457" spans="1:22" ht="12.75" customHeight="1" x14ac:dyDescent="0.15">
      <c r="A457" s="155"/>
      <c r="B457" s="146"/>
      <c r="C457" s="90"/>
      <c r="D457" s="146"/>
      <c r="E457" s="155"/>
      <c r="F457" s="155"/>
      <c r="G457" s="155"/>
      <c r="H457" s="155"/>
      <c r="I457" s="155"/>
      <c r="J457" s="155"/>
      <c r="K457" s="155"/>
      <c r="L457" s="155"/>
      <c r="M457" s="155"/>
      <c r="N457" s="155"/>
      <c r="O457" s="155"/>
      <c r="P457" s="155"/>
      <c r="Q457" s="155"/>
      <c r="R457" s="155"/>
      <c r="S457" s="155"/>
      <c r="T457" s="155"/>
      <c r="U457" s="155"/>
      <c r="V457" s="155"/>
    </row>
    <row r="458" spans="1:22" ht="12.75" customHeight="1" x14ac:dyDescent="0.15">
      <c r="A458" s="155"/>
      <c r="B458" s="146"/>
      <c r="C458" s="90"/>
      <c r="D458" s="146"/>
      <c r="E458" s="155"/>
      <c r="F458" s="155"/>
      <c r="G458" s="155"/>
      <c r="H458" s="155"/>
      <c r="I458" s="155"/>
      <c r="J458" s="155"/>
      <c r="K458" s="155"/>
      <c r="L458" s="155"/>
      <c r="M458" s="155"/>
      <c r="N458" s="155"/>
      <c r="O458" s="155"/>
      <c r="P458" s="155"/>
      <c r="Q458" s="155"/>
      <c r="R458" s="155"/>
      <c r="S458" s="155"/>
      <c r="T458" s="155"/>
      <c r="U458" s="155"/>
      <c r="V458" s="155"/>
    </row>
    <row r="459" spans="1:22" ht="12.75" customHeight="1" x14ac:dyDescent="0.15">
      <c r="A459" s="155"/>
      <c r="B459" s="146"/>
      <c r="C459" s="90"/>
      <c r="D459" s="146"/>
      <c r="E459" s="155"/>
      <c r="F459" s="155"/>
      <c r="G459" s="155"/>
      <c r="H459" s="155"/>
      <c r="I459" s="155"/>
      <c r="J459" s="155"/>
      <c r="K459" s="155"/>
      <c r="L459" s="155"/>
      <c r="M459" s="155"/>
      <c r="N459" s="155"/>
      <c r="O459" s="155"/>
      <c r="P459" s="155"/>
      <c r="Q459" s="155"/>
      <c r="R459" s="155"/>
      <c r="S459" s="155"/>
      <c r="T459" s="155"/>
      <c r="U459" s="155"/>
      <c r="V459" s="155"/>
    </row>
    <row r="460" spans="1:22" ht="12.75" customHeight="1" x14ac:dyDescent="0.15">
      <c r="A460" s="155"/>
      <c r="B460" s="146"/>
      <c r="C460" s="90"/>
      <c r="D460" s="146"/>
      <c r="E460" s="155"/>
      <c r="F460" s="155"/>
      <c r="G460" s="155"/>
      <c r="H460" s="155"/>
      <c r="I460" s="155"/>
      <c r="J460" s="155"/>
      <c r="K460" s="155"/>
      <c r="L460" s="155"/>
      <c r="M460" s="155"/>
      <c r="N460" s="155"/>
      <c r="O460" s="155"/>
      <c r="P460" s="155"/>
      <c r="Q460" s="155"/>
      <c r="R460" s="155"/>
      <c r="S460" s="155"/>
      <c r="T460" s="155"/>
      <c r="U460" s="155"/>
      <c r="V460" s="155"/>
    </row>
    <row r="461" spans="1:22" ht="12.75" customHeight="1" x14ac:dyDescent="0.15">
      <c r="A461" s="155"/>
      <c r="B461" s="146"/>
      <c r="C461" s="90"/>
      <c r="D461" s="146"/>
      <c r="E461" s="155"/>
      <c r="F461" s="155"/>
      <c r="G461" s="155"/>
      <c r="H461" s="155"/>
      <c r="I461" s="155"/>
      <c r="J461" s="155"/>
      <c r="K461" s="155"/>
      <c r="L461" s="155"/>
      <c r="M461" s="155"/>
      <c r="N461" s="155"/>
      <c r="O461" s="155"/>
      <c r="P461" s="155"/>
      <c r="Q461" s="155"/>
      <c r="R461" s="155"/>
      <c r="S461" s="155"/>
      <c r="T461" s="155"/>
      <c r="U461" s="155"/>
      <c r="V461" s="155"/>
    </row>
    <row r="462" spans="1:22" ht="12.75" customHeight="1" x14ac:dyDescent="0.15">
      <c r="A462" s="155"/>
      <c r="B462" s="146"/>
      <c r="C462" s="90"/>
      <c r="D462" s="146"/>
      <c r="E462" s="155"/>
      <c r="F462" s="155"/>
      <c r="G462" s="155"/>
      <c r="H462" s="155"/>
      <c r="I462" s="155"/>
      <c r="J462" s="155"/>
      <c r="K462" s="155"/>
      <c r="L462" s="155"/>
      <c r="M462" s="155"/>
      <c r="N462" s="155"/>
      <c r="O462" s="155"/>
      <c r="P462" s="155"/>
      <c r="Q462" s="155"/>
      <c r="R462" s="155"/>
      <c r="S462" s="155"/>
      <c r="T462" s="155"/>
      <c r="U462" s="155"/>
      <c r="V462" s="155"/>
    </row>
    <row r="463" spans="1:22" ht="12.75" customHeight="1" x14ac:dyDescent="0.15">
      <c r="A463" s="155"/>
      <c r="B463" s="146"/>
      <c r="C463" s="90"/>
      <c r="D463" s="146"/>
      <c r="E463" s="155"/>
      <c r="F463" s="155"/>
      <c r="G463" s="155"/>
      <c r="H463" s="155"/>
      <c r="I463" s="155"/>
      <c r="J463" s="155"/>
      <c r="K463" s="155"/>
      <c r="L463" s="155"/>
      <c r="M463" s="155"/>
      <c r="N463" s="155"/>
      <c r="O463" s="155"/>
      <c r="P463" s="155"/>
      <c r="Q463" s="155"/>
      <c r="R463" s="155"/>
      <c r="S463" s="155"/>
      <c r="T463" s="155"/>
      <c r="U463" s="155"/>
      <c r="V463" s="155"/>
    </row>
    <row r="464" spans="1:22" ht="12.75" customHeight="1" x14ac:dyDescent="0.15">
      <c r="A464" s="155"/>
      <c r="B464" s="146"/>
      <c r="C464" s="90"/>
      <c r="D464" s="146"/>
      <c r="E464" s="155"/>
      <c r="F464" s="155"/>
      <c r="G464" s="155"/>
      <c r="H464" s="155"/>
      <c r="I464" s="155"/>
      <c r="J464" s="155"/>
      <c r="K464" s="155"/>
      <c r="L464" s="155"/>
      <c r="M464" s="155"/>
      <c r="N464" s="155"/>
      <c r="O464" s="155"/>
      <c r="P464" s="155"/>
      <c r="Q464" s="155"/>
      <c r="R464" s="155"/>
      <c r="S464" s="155"/>
      <c r="T464" s="155"/>
      <c r="U464" s="155"/>
      <c r="V464" s="155"/>
    </row>
    <row r="465" spans="1:22" ht="12.75" customHeight="1" x14ac:dyDescent="0.15">
      <c r="A465" s="155"/>
      <c r="B465" s="146"/>
      <c r="C465" s="90"/>
      <c r="D465" s="146"/>
      <c r="E465" s="155"/>
      <c r="F465" s="155"/>
      <c r="G465" s="155"/>
      <c r="H465" s="155"/>
      <c r="I465" s="155"/>
      <c r="J465" s="155"/>
      <c r="K465" s="155"/>
      <c r="L465" s="155"/>
      <c r="M465" s="155"/>
      <c r="N465" s="155"/>
      <c r="O465" s="155"/>
      <c r="P465" s="155"/>
      <c r="Q465" s="155"/>
      <c r="R465" s="155"/>
      <c r="S465" s="155"/>
      <c r="T465" s="155"/>
      <c r="U465" s="155"/>
      <c r="V465" s="155"/>
    </row>
    <row r="466" spans="1:22" ht="12.75" customHeight="1" x14ac:dyDescent="0.15">
      <c r="A466" s="155"/>
      <c r="B466" s="146"/>
      <c r="C466" s="90"/>
      <c r="D466" s="146"/>
      <c r="E466" s="155"/>
      <c r="F466" s="155"/>
      <c r="G466" s="155"/>
      <c r="H466" s="155"/>
      <c r="I466" s="155"/>
      <c r="J466" s="155"/>
      <c r="K466" s="155"/>
      <c r="L466" s="155"/>
      <c r="M466" s="155"/>
      <c r="N466" s="155"/>
      <c r="O466" s="155"/>
      <c r="P466" s="155"/>
      <c r="Q466" s="155"/>
      <c r="R466" s="155"/>
      <c r="S466" s="155"/>
      <c r="T466" s="155"/>
      <c r="U466" s="155"/>
      <c r="V466" s="155"/>
    </row>
    <row r="467" spans="1:22" ht="12.75" customHeight="1" x14ac:dyDescent="0.15">
      <c r="A467" s="155"/>
      <c r="B467" s="146"/>
      <c r="C467" s="90"/>
      <c r="D467" s="146"/>
      <c r="E467" s="155"/>
      <c r="F467" s="155"/>
      <c r="G467" s="155"/>
      <c r="H467" s="155"/>
      <c r="I467" s="155"/>
      <c r="J467" s="155"/>
      <c r="K467" s="155"/>
      <c r="L467" s="155"/>
      <c r="M467" s="155"/>
      <c r="N467" s="155"/>
      <c r="O467" s="155"/>
      <c r="P467" s="155"/>
      <c r="Q467" s="155"/>
      <c r="R467" s="155"/>
      <c r="S467" s="155"/>
      <c r="T467" s="155"/>
      <c r="U467" s="155"/>
      <c r="V467" s="155"/>
    </row>
    <row r="468" spans="1:22" ht="12.75" customHeight="1" x14ac:dyDescent="0.15">
      <c r="A468" s="155"/>
      <c r="B468" s="146"/>
      <c r="C468" s="90"/>
      <c r="D468" s="146"/>
      <c r="E468" s="155"/>
      <c r="F468" s="155"/>
      <c r="G468" s="155"/>
      <c r="H468" s="155"/>
      <c r="I468" s="155"/>
      <c r="J468" s="155"/>
      <c r="K468" s="155"/>
      <c r="L468" s="155"/>
      <c r="M468" s="155"/>
      <c r="N468" s="155"/>
      <c r="O468" s="155"/>
      <c r="P468" s="155"/>
      <c r="Q468" s="155"/>
      <c r="R468" s="155"/>
      <c r="S468" s="155"/>
      <c r="T468" s="155"/>
      <c r="U468" s="155"/>
      <c r="V468" s="155"/>
    </row>
    <row r="469" spans="1:22" ht="12.75" customHeight="1" x14ac:dyDescent="0.15">
      <c r="A469" s="155"/>
      <c r="B469" s="146"/>
      <c r="C469" s="90"/>
      <c r="D469" s="146"/>
      <c r="E469" s="155"/>
      <c r="F469" s="155"/>
      <c r="G469" s="155"/>
      <c r="H469" s="155"/>
      <c r="I469" s="155"/>
      <c r="J469" s="155"/>
      <c r="K469" s="155"/>
      <c r="L469" s="155"/>
      <c r="M469" s="155"/>
      <c r="N469" s="155"/>
      <c r="O469" s="155"/>
      <c r="P469" s="155"/>
      <c r="Q469" s="155"/>
      <c r="R469" s="155"/>
      <c r="S469" s="155"/>
      <c r="T469" s="155"/>
      <c r="U469" s="155"/>
      <c r="V469" s="155"/>
    </row>
    <row r="470" spans="1:22" ht="12.75" customHeight="1" x14ac:dyDescent="0.15">
      <c r="A470" s="155"/>
      <c r="B470" s="146"/>
      <c r="C470" s="90"/>
      <c r="D470" s="146"/>
      <c r="E470" s="155"/>
      <c r="F470" s="155"/>
      <c r="G470" s="155"/>
      <c r="H470" s="155"/>
      <c r="I470" s="155"/>
      <c r="J470" s="155"/>
      <c r="K470" s="155"/>
      <c r="L470" s="155"/>
      <c r="M470" s="155"/>
      <c r="N470" s="155"/>
      <c r="O470" s="155"/>
      <c r="P470" s="155"/>
      <c r="Q470" s="155"/>
      <c r="R470" s="155"/>
      <c r="S470" s="155"/>
      <c r="T470" s="155"/>
      <c r="U470" s="155"/>
      <c r="V470" s="155"/>
    </row>
    <row r="471" spans="1:22" ht="12.75" customHeight="1" x14ac:dyDescent="0.15">
      <c r="A471" s="155"/>
      <c r="B471" s="146"/>
      <c r="C471" s="90"/>
      <c r="D471" s="146"/>
      <c r="E471" s="155"/>
      <c r="F471" s="155"/>
      <c r="G471" s="155"/>
      <c r="H471" s="155"/>
      <c r="I471" s="155"/>
      <c r="J471" s="155"/>
      <c r="K471" s="155"/>
      <c r="L471" s="155"/>
      <c r="M471" s="155"/>
      <c r="N471" s="155"/>
      <c r="O471" s="155"/>
      <c r="P471" s="155"/>
      <c r="Q471" s="155"/>
      <c r="R471" s="155"/>
      <c r="S471" s="155"/>
      <c r="T471" s="155"/>
      <c r="U471" s="155"/>
      <c r="V471" s="155"/>
    </row>
    <row r="472" spans="1:22" ht="12.75" customHeight="1" x14ac:dyDescent="0.15">
      <c r="A472" s="155"/>
      <c r="B472" s="146"/>
      <c r="C472" s="90"/>
      <c r="D472" s="146"/>
      <c r="E472" s="155"/>
      <c r="F472" s="155"/>
      <c r="G472" s="155"/>
      <c r="H472" s="155"/>
      <c r="I472" s="155"/>
      <c r="J472" s="155"/>
      <c r="K472" s="155"/>
      <c r="L472" s="155"/>
      <c r="M472" s="155"/>
      <c r="N472" s="155"/>
      <c r="O472" s="155"/>
      <c r="P472" s="155"/>
      <c r="Q472" s="155"/>
      <c r="R472" s="155"/>
      <c r="S472" s="155"/>
      <c r="T472" s="155"/>
      <c r="U472" s="155"/>
      <c r="V472" s="155"/>
    </row>
    <row r="473" spans="1:22" ht="12.75" customHeight="1" x14ac:dyDescent="0.15">
      <c r="A473" s="155"/>
      <c r="B473" s="146"/>
      <c r="C473" s="90"/>
      <c r="D473" s="146"/>
      <c r="E473" s="155"/>
      <c r="F473" s="155"/>
      <c r="G473" s="155"/>
      <c r="H473" s="155"/>
      <c r="I473" s="155"/>
      <c r="J473" s="155"/>
      <c r="K473" s="155"/>
      <c r="L473" s="155"/>
      <c r="M473" s="155"/>
      <c r="N473" s="155"/>
      <c r="O473" s="155"/>
      <c r="P473" s="155"/>
      <c r="Q473" s="155"/>
      <c r="R473" s="155"/>
      <c r="S473" s="155"/>
      <c r="T473" s="155"/>
      <c r="U473" s="155"/>
      <c r="V473" s="155"/>
    </row>
    <row r="474" spans="1:22" ht="12.75" customHeight="1" x14ac:dyDescent="0.15">
      <c r="A474" s="155"/>
      <c r="B474" s="146"/>
      <c r="C474" s="90"/>
      <c r="D474" s="146"/>
      <c r="E474" s="155"/>
      <c r="F474" s="155"/>
      <c r="G474" s="155"/>
      <c r="H474" s="155"/>
      <c r="I474" s="155"/>
      <c r="J474" s="155"/>
      <c r="K474" s="155"/>
      <c r="L474" s="155"/>
      <c r="M474" s="155"/>
      <c r="N474" s="155"/>
      <c r="O474" s="155"/>
      <c r="P474" s="155"/>
      <c r="Q474" s="155"/>
      <c r="R474" s="155"/>
      <c r="S474" s="155"/>
      <c r="T474" s="155"/>
      <c r="U474" s="155"/>
      <c r="V474" s="155"/>
    </row>
    <row r="475" spans="1:22" ht="12.75" customHeight="1" x14ac:dyDescent="0.15">
      <c r="A475" s="155"/>
      <c r="B475" s="146"/>
      <c r="C475" s="90"/>
      <c r="D475" s="146"/>
      <c r="E475" s="155"/>
      <c r="F475" s="155"/>
      <c r="G475" s="155"/>
      <c r="H475" s="155"/>
      <c r="I475" s="155"/>
      <c r="J475" s="155"/>
      <c r="K475" s="155"/>
      <c r="L475" s="155"/>
      <c r="M475" s="155"/>
      <c r="N475" s="155"/>
      <c r="O475" s="155"/>
      <c r="P475" s="155"/>
      <c r="Q475" s="155"/>
      <c r="R475" s="155"/>
      <c r="S475" s="155"/>
      <c r="T475" s="155"/>
      <c r="U475" s="155"/>
      <c r="V475" s="155"/>
    </row>
    <row r="476" spans="1:22" ht="12.75" customHeight="1" x14ac:dyDescent="0.15">
      <c r="A476" s="155"/>
      <c r="B476" s="146"/>
      <c r="C476" s="90"/>
      <c r="D476" s="146"/>
      <c r="E476" s="155"/>
      <c r="F476" s="155"/>
      <c r="G476" s="155"/>
      <c r="H476" s="155"/>
      <c r="I476" s="155"/>
      <c r="J476" s="155"/>
      <c r="K476" s="155"/>
      <c r="L476" s="155"/>
      <c r="M476" s="155"/>
      <c r="N476" s="155"/>
      <c r="O476" s="155"/>
      <c r="P476" s="155"/>
      <c r="Q476" s="155"/>
      <c r="R476" s="155"/>
      <c r="S476" s="155"/>
      <c r="T476" s="155"/>
      <c r="U476" s="155"/>
      <c r="V476" s="155"/>
    </row>
    <row r="477" spans="1:22" ht="12.75" customHeight="1" x14ac:dyDescent="0.15">
      <c r="A477" s="155"/>
      <c r="B477" s="146"/>
      <c r="C477" s="90"/>
      <c r="D477" s="146"/>
      <c r="E477" s="155"/>
      <c r="F477" s="155"/>
      <c r="G477" s="155"/>
      <c r="H477" s="155"/>
      <c r="I477" s="155"/>
      <c r="J477" s="155"/>
      <c r="K477" s="155"/>
      <c r="L477" s="155"/>
      <c r="M477" s="155"/>
      <c r="N477" s="155"/>
      <c r="O477" s="155"/>
      <c r="P477" s="155"/>
      <c r="Q477" s="155"/>
      <c r="R477" s="155"/>
      <c r="S477" s="155"/>
      <c r="T477" s="155"/>
      <c r="U477" s="155"/>
      <c r="V477" s="155"/>
    </row>
    <row r="478" spans="1:22" ht="12.75" customHeight="1" x14ac:dyDescent="0.15">
      <c r="A478" s="155"/>
      <c r="B478" s="146"/>
      <c r="C478" s="90"/>
      <c r="D478" s="146"/>
      <c r="E478" s="155"/>
      <c r="F478" s="155"/>
      <c r="G478" s="155"/>
      <c r="H478" s="155"/>
      <c r="I478" s="155"/>
      <c r="J478" s="155"/>
      <c r="K478" s="155"/>
      <c r="L478" s="155"/>
      <c r="M478" s="155"/>
      <c r="N478" s="155"/>
      <c r="O478" s="155"/>
      <c r="P478" s="155"/>
      <c r="Q478" s="155"/>
      <c r="R478" s="155"/>
      <c r="S478" s="155"/>
      <c r="T478" s="155"/>
      <c r="U478" s="155"/>
      <c r="V478" s="155"/>
    </row>
    <row r="479" spans="1:22" ht="12.75" customHeight="1" x14ac:dyDescent="0.15">
      <c r="A479" s="155"/>
      <c r="B479" s="146"/>
      <c r="C479" s="90"/>
      <c r="D479" s="146"/>
      <c r="E479" s="155"/>
      <c r="F479" s="155"/>
      <c r="G479" s="155"/>
      <c r="H479" s="155"/>
      <c r="I479" s="155"/>
      <c r="J479" s="155"/>
      <c r="K479" s="155"/>
      <c r="L479" s="155"/>
      <c r="M479" s="155"/>
      <c r="N479" s="155"/>
      <c r="O479" s="155"/>
      <c r="P479" s="155"/>
      <c r="Q479" s="155"/>
      <c r="R479" s="155"/>
      <c r="S479" s="155"/>
      <c r="T479" s="155"/>
      <c r="U479" s="155"/>
      <c r="V479" s="155"/>
    </row>
    <row r="480" spans="1:22" ht="12.75" customHeight="1" x14ac:dyDescent="0.15">
      <c r="A480" s="155"/>
      <c r="B480" s="146"/>
      <c r="C480" s="90"/>
      <c r="D480" s="146"/>
      <c r="E480" s="155"/>
      <c r="F480" s="155"/>
      <c r="G480" s="155"/>
      <c r="H480" s="155"/>
      <c r="I480" s="155"/>
      <c r="J480" s="155"/>
      <c r="K480" s="155"/>
      <c r="L480" s="155"/>
      <c r="M480" s="155"/>
      <c r="N480" s="155"/>
      <c r="O480" s="155"/>
      <c r="P480" s="155"/>
      <c r="Q480" s="155"/>
      <c r="R480" s="155"/>
      <c r="S480" s="155"/>
      <c r="T480" s="155"/>
      <c r="U480" s="155"/>
      <c r="V480" s="155"/>
    </row>
    <row r="481" spans="1:22" ht="12.75" customHeight="1" x14ac:dyDescent="0.15">
      <c r="A481" s="155"/>
      <c r="B481" s="146"/>
      <c r="C481" s="90"/>
      <c r="D481" s="146"/>
      <c r="E481" s="155"/>
      <c r="F481" s="155"/>
      <c r="G481" s="155"/>
      <c r="H481" s="155"/>
      <c r="I481" s="155"/>
      <c r="J481" s="155"/>
      <c r="K481" s="155"/>
      <c r="L481" s="155"/>
      <c r="M481" s="155"/>
      <c r="N481" s="155"/>
      <c r="O481" s="155"/>
      <c r="P481" s="155"/>
      <c r="Q481" s="155"/>
      <c r="R481" s="155"/>
      <c r="S481" s="155"/>
      <c r="T481" s="155"/>
      <c r="U481" s="155"/>
      <c r="V481" s="155"/>
    </row>
    <row r="482" spans="1:22" ht="12.75" customHeight="1" x14ac:dyDescent="0.15">
      <c r="A482" s="155"/>
      <c r="B482" s="146"/>
      <c r="C482" s="90"/>
      <c r="D482" s="146"/>
      <c r="E482" s="155"/>
      <c r="F482" s="155"/>
      <c r="G482" s="155"/>
      <c r="H482" s="155"/>
      <c r="I482" s="155"/>
      <c r="J482" s="155"/>
      <c r="K482" s="155"/>
      <c r="L482" s="155"/>
      <c r="M482" s="155"/>
      <c r="N482" s="155"/>
      <c r="O482" s="155"/>
      <c r="P482" s="155"/>
      <c r="Q482" s="155"/>
      <c r="R482" s="155"/>
      <c r="S482" s="155"/>
      <c r="T482" s="155"/>
      <c r="U482" s="155"/>
      <c r="V482" s="155"/>
    </row>
    <row r="483" spans="1:22" ht="12.75" customHeight="1" x14ac:dyDescent="0.15">
      <c r="A483" s="155"/>
      <c r="B483" s="146"/>
      <c r="C483" s="90"/>
      <c r="D483" s="146"/>
      <c r="E483" s="155"/>
      <c r="F483" s="155"/>
      <c r="G483" s="155"/>
      <c r="H483" s="155"/>
      <c r="I483" s="155"/>
      <c r="J483" s="155"/>
      <c r="K483" s="155"/>
      <c r="L483" s="155"/>
      <c r="M483" s="155"/>
      <c r="N483" s="155"/>
      <c r="O483" s="155"/>
      <c r="P483" s="155"/>
      <c r="Q483" s="155"/>
      <c r="R483" s="155"/>
      <c r="S483" s="155"/>
      <c r="T483" s="155"/>
      <c r="U483" s="155"/>
      <c r="V483" s="155"/>
    </row>
    <row r="484" spans="1:22" ht="12.75" customHeight="1" x14ac:dyDescent="0.15">
      <c r="A484" s="155"/>
      <c r="B484" s="146"/>
      <c r="C484" s="90"/>
      <c r="D484" s="146"/>
      <c r="E484" s="155"/>
      <c r="F484" s="155"/>
      <c r="G484" s="155"/>
      <c r="H484" s="155"/>
      <c r="I484" s="155"/>
      <c r="J484" s="155"/>
      <c r="K484" s="155"/>
      <c r="L484" s="155"/>
      <c r="M484" s="155"/>
      <c r="N484" s="155"/>
      <c r="O484" s="155"/>
      <c r="P484" s="155"/>
      <c r="Q484" s="155"/>
      <c r="R484" s="155"/>
      <c r="S484" s="155"/>
      <c r="T484" s="155"/>
      <c r="U484" s="155"/>
      <c r="V484" s="155"/>
    </row>
    <row r="485" spans="1:22" ht="12.75" customHeight="1" x14ac:dyDescent="0.15">
      <c r="A485" s="155"/>
      <c r="B485" s="146"/>
      <c r="C485" s="90"/>
      <c r="D485" s="146"/>
      <c r="E485" s="155"/>
      <c r="F485" s="155"/>
      <c r="G485" s="155"/>
      <c r="H485" s="155"/>
      <c r="I485" s="155"/>
      <c r="J485" s="155"/>
      <c r="K485" s="155"/>
      <c r="L485" s="155"/>
      <c r="M485" s="155"/>
      <c r="N485" s="155"/>
      <c r="O485" s="155"/>
      <c r="P485" s="155"/>
      <c r="Q485" s="155"/>
      <c r="R485" s="155"/>
      <c r="S485" s="155"/>
      <c r="T485" s="155"/>
      <c r="U485" s="155"/>
      <c r="V485" s="155"/>
    </row>
    <row r="486" spans="1:22" ht="12.75" customHeight="1" x14ac:dyDescent="0.15">
      <c r="A486" s="155"/>
      <c r="B486" s="146"/>
      <c r="C486" s="90"/>
      <c r="D486" s="146"/>
      <c r="E486" s="155"/>
      <c r="F486" s="155"/>
      <c r="G486" s="155"/>
      <c r="H486" s="155"/>
      <c r="I486" s="155"/>
      <c r="J486" s="155"/>
      <c r="K486" s="155"/>
      <c r="L486" s="155"/>
      <c r="M486" s="155"/>
      <c r="N486" s="155"/>
      <c r="O486" s="155"/>
      <c r="P486" s="155"/>
      <c r="Q486" s="155"/>
      <c r="R486" s="155"/>
      <c r="S486" s="155"/>
      <c r="T486" s="155"/>
      <c r="U486" s="155"/>
      <c r="V486" s="155"/>
    </row>
    <row r="487" spans="1:22" ht="12.75" customHeight="1" x14ac:dyDescent="0.15">
      <c r="A487" s="155"/>
      <c r="B487" s="146"/>
      <c r="C487" s="90"/>
      <c r="D487" s="146"/>
      <c r="E487" s="155"/>
      <c r="F487" s="155"/>
      <c r="G487" s="155"/>
      <c r="H487" s="155"/>
      <c r="I487" s="155"/>
      <c r="J487" s="155"/>
      <c r="K487" s="155"/>
      <c r="L487" s="155"/>
      <c r="M487" s="155"/>
      <c r="N487" s="155"/>
      <c r="O487" s="155"/>
      <c r="P487" s="155"/>
      <c r="Q487" s="155"/>
      <c r="R487" s="155"/>
      <c r="S487" s="155"/>
      <c r="T487" s="155"/>
      <c r="U487" s="155"/>
      <c r="V487" s="155"/>
    </row>
    <row r="488" spans="1:22" ht="12.75" customHeight="1" x14ac:dyDescent="0.15">
      <c r="A488" s="155"/>
      <c r="B488" s="146"/>
      <c r="C488" s="90"/>
      <c r="D488" s="146"/>
      <c r="E488" s="155"/>
      <c r="F488" s="155"/>
      <c r="G488" s="155"/>
      <c r="H488" s="155"/>
      <c r="I488" s="155"/>
      <c r="J488" s="155"/>
      <c r="K488" s="155"/>
      <c r="L488" s="155"/>
      <c r="M488" s="155"/>
      <c r="N488" s="155"/>
      <c r="O488" s="155"/>
      <c r="P488" s="155"/>
      <c r="Q488" s="155"/>
      <c r="R488" s="155"/>
      <c r="S488" s="155"/>
      <c r="T488" s="155"/>
      <c r="U488" s="155"/>
      <c r="V488" s="155"/>
    </row>
    <row r="489" spans="1:22" ht="12.75" customHeight="1" x14ac:dyDescent="0.15">
      <c r="A489" s="155"/>
      <c r="B489" s="146"/>
      <c r="C489" s="90"/>
      <c r="D489" s="146"/>
      <c r="E489" s="155"/>
      <c r="F489" s="155"/>
      <c r="G489" s="155"/>
      <c r="H489" s="155"/>
      <c r="I489" s="155"/>
      <c r="J489" s="155"/>
      <c r="K489" s="155"/>
      <c r="L489" s="155"/>
      <c r="M489" s="155"/>
      <c r="N489" s="155"/>
      <c r="O489" s="155"/>
      <c r="P489" s="155"/>
      <c r="Q489" s="155"/>
      <c r="R489" s="155"/>
      <c r="S489" s="155"/>
      <c r="T489" s="155"/>
      <c r="U489" s="155"/>
      <c r="V489" s="155"/>
    </row>
    <row r="490" spans="1:22" ht="12.75" customHeight="1" x14ac:dyDescent="0.15">
      <c r="A490" s="155"/>
      <c r="B490" s="146"/>
      <c r="C490" s="90"/>
      <c r="D490" s="146"/>
      <c r="E490" s="155"/>
      <c r="F490" s="155"/>
      <c r="G490" s="155"/>
      <c r="H490" s="155"/>
      <c r="I490" s="155"/>
      <c r="J490" s="155"/>
      <c r="K490" s="155"/>
      <c r="L490" s="155"/>
      <c r="M490" s="155"/>
      <c r="N490" s="155"/>
      <c r="O490" s="155"/>
      <c r="P490" s="155"/>
      <c r="Q490" s="155"/>
      <c r="R490" s="155"/>
      <c r="S490" s="155"/>
      <c r="T490" s="155"/>
      <c r="U490" s="155"/>
      <c r="V490" s="155"/>
    </row>
    <row r="491" spans="1:22" ht="12.75" customHeight="1" x14ac:dyDescent="0.15">
      <c r="A491" s="155"/>
      <c r="B491" s="146"/>
      <c r="C491" s="90"/>
      <c r="D491" s="146"/>
      <c r="E491" s="155"/>
      <c r="F491" s="155"/>
      <c r="G491" s="155"/>
      <c r="H491" s="155"/>
      <c r="I491" s="155"/>
      <c r="J491" s="155"/>
      <c r="K491" s="155"/>
      <c r="L491" s="155"/>
      <c r="M491" s="155"/>
      <c r="N491" s="155"/>
      <c r="O491" s="155"/>
      <c r="P491" s="155"/>
      <c r="Q491" s="155"/>
      <c r="R491" s="155"/>
      <c r="S491" s="155"/>
      <c r="T491" s="155"/>
      <c r="U491" s="155"/>
      <c r="V491" s="155"/>
    </row>
    <row r="492" spans="1:22" ht="12.75" customHeight="1" x14ac:dyDescent="0.15">
      <c r="A492" s="155"/>
      <c r="B492" s="146"/>
      <c r="C492" s="90"/>
      <c r="D492" s="146"/>
      <c r="E492" s="155"/>
      <c r="F492" s="155"/>
      <c r="G492" s="155"/>
      <c r="H492" s="155"/>
      <c r="I492" s="155"/>
      <c r="J492" s="155"/>
      <c r="K492" s="155"/>
      <c r="L492" s="155"/>
      <c r="M492" s="155"/>
      <c r="N492" s="155"/>
      <c r="O492" s="155"/>
      <c r="P492" s="155"/>
      <c r="Q492" s="155"/>
      <c r="R492" s="155"/>
      <c r="S492" s="155"/>
      <c r="T492" s="155"/>
      <c r="U492" s="155"/>
      <c r="V492" s="155"/>
    </row>
    <row r="493" spans="1:22" ht="12.75" customHeight="1" x14ac:dyDescent="0.15">
      <c r="A493" s="155"/>
      <c r="B493" s="146"/>
      <c r="C493" s="90"/>
      <c r="D493" s="146"/>
      <c r="E493" s="155"/>
      <c r="F493" s="155"/>
      <c r="G493" s="155"/>
      <c r="H493" s="155"/>
      <c r="I493" s="155"/>
      <c r="J493" s="155"/>
      <c r="K493" s="155"/>
      <c r="L493" s="155"/>
      <c r="M493" s="155"/>
      <c r="N493" s="155"/>
      <c r="O493" s="155"/>
      <c r="P493" s="155"/>
      <c r="Q493" s="155"/>
      <c r="R493" s="155"/>
      <c r="S493" s="155"/>
      <c r="T493" s="155"/>
      <c r="U493" s="155"/>
      <c r="V493" s="155"/>
    </row>
    <row r="494" spans="1:22" ht="12.75" customHeight="1" x14ac:dyDescent="0.15">
      <c r="A494" s="155"/>
      <c r="B494" s="146"/>
      <c r="C494" s="90"/>
      <c r="D494" s="146"/>
      <c r="E494" s="155"/>
      <c r="F494" s="155"/>
      <c r="G494" s="155"/>
      <c r="H494" s="155"/>
      <c r="I494" s="155"/>
      <c r="J494" s="155"/>
      <c r="K494" s="155"/>
      <c r="L494" s="155"/>
      <c r="M494" s="155"/>
      <c r="N494" s="155"/>
      <c r="O494" s="155"/>
      <c r="P494" s="155"/>
      <c r="Q494" s="155"/>
      <c r="R494" s="155"/>
      <c r="S494" s="155"/>
      <c r="T494" s="155"/>
      <c r="U494" s="155"/>
      <c r="V494" s="155"/>
    </row>
    <row r="495" spans="1:22" ht="12.75" customHeight="1" x14ac:dyDescent="0.15">
      <c r="A495" s="155"/>
      <c r="B495" s="146"/>
      <c r="C495" s="90"/>
      <c r="D495" s="146"/>
      <c r="E495" s="155"/>
      <c r="F495" s="155"/>
      <c r="G495" s="155"/>
      <c r="H495" s="155"/>
      <c r="I495" s="155"/>
      <c r="J495" s="155"/>
      <c r="K495" s="155"/>
      <c r="L495" s="155"/>
      <c r="M495" s="155"/>
      <c r="N495" s="155"/>
      <c r="O495" s="155"/>
      <c r="P495" s="155"/>
      <c r="Q495" s="155"/>
      <c r="R495" s="155"/>
      <c r="S495" s="155"/>
      <c r="T495" s="155"/>
      <c r="U495" s="155"/>
      <c r="V495" s="155"/>
    </row>
    <row r="496" spans="1:22" ht="12.75" customHeight="1" x14ac:dyDescent="0.15">
      <c r="A496" s="155"/>
      <c r="B496" s="146"/>
      <c r="C496" s="90"/>
      <c r="D496" s="146"/>
      <c r="E496" s="155"/>
      <c r="F496" s="155"/>
      <c r="G496" s="155"/>
      <c r="H496" s="155"/>
      <c r="I496" s="155"/>
      <c r="J496" s="155"/>
      <c r="K496" s="155"/>
      <c r="L496" s="155"/>
      <c r="M496" s="155"/>
      <c r="N496" s="155"/>
      <c r="O496" s="155"/>
      <c r="P496" s="155"/>
      <c r="Q496" s="155"/>
      <c r="R496" s="155"/>
      <c r="S496" s="155"/>
      <c r="T496" s="155"/>
      <c r="U496" s="155"/>
      <c r="V496" s="155"/>
    </row>
    <row r="497" spans="1:22" ht="12.75" customHeight="1" x14ac:dyDescent="0.15">
      <c r="A497" s="155"/>
      <c r="B497" s="146"/>
      <c r="C497" s="90"/>
      <c r="D497" s="146"/>
      <c r="E497" s="155"/>
      <c r="F497" s="155"/>
      <c r="G497" s="155"/>
      <c r="H497" s="155"/>
      <c r="I497" s="155"/>
      <c r="J497" s="155"/>
      <c r="K497" s="155"/>
      <c r="L497" s="155"/>
      <c r="M497" s="155"/>
      <c r="N497" s="155"/>
      <c r="O497" s="155"/>
      <c r="P497" s="155"/>
      <c r="Q497" s="155"/>
      <c r="R497" s="155"/>
      <c r="S497" s="155"/>
      <c r="T497" s="155"/>
      <c r="U497" s="155"/>
      <c r="V497" s="155"/>
    </row>
    <row r="498" spans="1:22" ht="12.75" customHeight="1" x14ac:dyDescent="0.15">
      <c r="A498" s="155"/>
      <c r="B498" s="146"/>
      <c r="C498" s="90"/>
      <c r="D498" s="146"/>
      <c r="E498" s="155"/>
      <c r="F498" s="155"/>
      <c r="G498" s="155"/>
      <c r="H498" s="155"/>
      <c r="I498" s="155"/>
      <c r="J498" s="155"/>
      <c r="K498" s="155"/>
      <c r="L498" s="155"/>
      <c r="M498" s="155"/>
      <c r="N498" s="155"/>
      <c r="O498" s="155"/>
      <c r="P498" s="155"/>
      <c r="Q498" s="155"/>
      <c r="R498" s="155"/>
      <c r="S498" s="155"/>
      <c r="T498" s="155"/>
      <c r="U498" s="155"/>
      <c r="V498" s="155"/>
    </row>
    <row r="499" spans="1:22" ht="12.75" customHeight="1" x14ac:dyDescent="0.15">
      <c r="A499" s="155"/>
      <c r="B499" s="146"/>
      <c r="C499" s="90"/>
      <c r="D499" s="146"/>
      <c r="E499" s="155"/>
      <c r="F499" s="155"/>
      <c r="G499" s="155"/>
      <c r="H499" s="155"/>
      <c r="I499" s="155"/>
      <c r="J499" s="155"/>
      <c r="K499" s="155"/>
      <c r="L499" s="155"/>
      <c r="M499" s="155"/>
      <c r="N499" s="155"/>
      <c r="O499" s="155"/>
      <c r="P499" s="155"/>
      <c r="Q499" s="155"/>
      <c r="R499" s="155"/>
      <c r="S499" s="155"/>
      <c r="T499" s="155"/>
      <c r="U499" s="155"/>
      <c r="V499" s="155"/>
    </row>
    <row r="500" spans="1:22" ht="12.75" customHeight="1" x14ac:dyDescent="0.15">
      <c r="A500" s="155"/>
      <c r="B500" s="146"/>
      <c r="C500" s="90"/>
      <c r="D500" s="146"/>
      <c r="E500" s="155"/>
      <c r="F500" s="155"/>
      <c r="G500" s="155"/>
      <c r="H500" s="155"/>
      <c r="I500" s="155"/>
      <c r="J500" s="155"/>
      <c r="K500" s="155"/>
      <c r="L500" s="155"/>
      <c r="M500" s="155"/>
      <c r="N500" s="155"/>
      <c r="O500" s="155"/>
      <c r="P500" s="155"/>
      <c r="Q500" s="155"/>
      <c r="R500" s="155"/>
      <c r="S500" s="155"/>
      <c r="T500" s="155"/>
      <c r="U500" s="155"/>
      <c r="V500" s="155"/>
    </row>
    <row r="501" spans="1:22" ht="12.75" customHeight="1" x14ac:dyDescent="0.15">
      <c r="A501" s="155"/>
      <c r="B501" s="146"/>
      <c r="C501" s="90"/>
      <c r="D501" s="146"/>
      <c r="E501" s="155"/>
      <c r="F501" s="155"/>
      <c r="G501" s="155"/>
      <c r="H501" s="155"/>
      <c r="I501" s="155"/>
      <c r="J501" s="155"/>
      <c r="K501" s="155"/>
      <c r="L501" s="155"/>
      <c r="M501" s="155"/>
      <c r="N501" s="155"/>
      <c r="O501" s="155"/>
      <c r="P501" s="155"/>
      <c r="Q501" s="155"/>
      <c r="R501" s="155"/>
      <c r="S501" s="155"/>
      <c r="T501" s="155"/>
      <c r="U501" s="155"/>
      <c r="V501" s="155"/>
    </row>
    <row r="502" spans="1:22" ht="12.75" customHeight="1" x14ac:dyDescent="0.15">
      <c r="A502" s="155"/>
      <c r="B502" s="146"/>
      <c r="C502" s="90"/>
      <c r="D502" s="146"/>
      <c r="E502" s="155"/>
      <c r="F502" s="155"/>
      <c r="G502" s="155"/>
      <c r="H502" s="155"/>
      <c r="I502" s="155"/>
      <c r="J502" s="155"/>
      <c r="K502" s="155"/>
      <c r="L502" s="155"/>
      <c r="M502" s="155"/>
      <c r="N502" s="155"/>
      <c r="O502" s="155"/>
      <c r="P502" s="155"/>
      <c r="Q502" s="155"/>
      <c r="R502" s="155"/>
      <c r="S502" s="155"/>
      <c r="T502" s="155"/>
      <c r="U502" s="155"/>
      <c r="V502" s="155"/>
    </row>
    <row r="503" spans="1:22" ht="12.75" customHeight="1" x14ac:dyDescent="0.15">
      <c r="A503" s="155"/>
      <c r="B503" s="146"/>
      <c r="C503" s="90"/>
      <c r="D503" s="146"/>
      <c r="E503" s="155"/>
      <c r="F503" s="155"/>
      <c r="G503" s="155"/>
      <c r="H503" s="155"/>
      <c r="I503" s="155"/>
      <c r="J503" s="155"/>
      <c r="K503" s="155"/>
      <c r="L503" s="155"/>
      <c r="M503" s="155"/>
      <c r="N503" s="155"/>
      <c r="O503" s="155"/>
      <c r="P503" s="155"/>
      <c r="Q503" s="155"/>
      <c r="R503" s="155"/>
      <c r="S503" s="155"/>
      <c r="T503" s="155"/>
      <c r="U503" s="155"/>
      <c r="V503" s="155"/>
    </row>
    <row r="504" spans="1:22" ht="12.75" customHeight="1" x14ac:dyDescent="0.15">
      <c r="A504" s="155"/>
      <c r="B504" s="146"/>
      <c r="C504" s="90"/>
      <c r="D504" s="146"/>
      <c r="E504" s="155"/>
      <c r="F504" s="155"/>
      <c r="G504" s="155"/>
      <c r="H504" s="155"/>
      <c r="I504" s="155"/>
      <c r="J504" s="155"/>
      <c r="K504" s="155"/>
      <c r="L504" s="155"/>
      <c r="M504" s="155"/>
      <c r="N504" s="155"/>
      <c r="O504" s="155"/>
      <c r="P504" s="155"/>
      <c r="Q504" s="155"/>
      <c r="R504" s="155"/>
      <c r="S504" s="155"/>
      <c r="T504" s="155"/>
      <c r="U504" s="155"/>
      <c r="V504" s="155"/>
    </row>
    <row r="505" spans="1:22" ht="12.75" customHeight="1" x14ac:dyDescent="0.15">
      <c r="A505" s="155"/>
      <c r="B505" s="146"/>
      <c r="C505" s="90"/>
      <c r="D505" s="146"/>
      <c r="E505" s="155"/>
      <c r="F505" s="155"/>
      <c r="G505" s="155"/>
      <c r="H505" s="155"/>
      <c r="I505" s="155"/>
      <c r="J505" s="155"/>
      <c r="K505" s="155"/>
      <c r="L505" s="155"/>
      <c r="M505" s="155"/>
      <c r="N505" s="155"/>
      <c r="O505" s="155"/>
      <c r="P505" s="155"/>
      <c r="Q505" s="155"/>
      <c r="R505" s="155"/>
      <c r="S505" s="155"/>
      <c r="T505" s="155"/>
      <c r="U505" s="155"/>
      <c r="V505" s="155"/>
    </row>
    <row r="506" spans="1:22" ht="12.75" customHeight="1" x14ac:dyDescent="0.15">
      <c r="A506" s="155"/>
      <c r="B506" s="146"/>
      <c r="C506" s="90"/>
      <c r="D506" s="146"/>
      <c r="E506" s="155"/>
      <c r="F506" s="155"/>
      <c r="G506" s="155"/>
      <c r="H506" s="155"/>
      <c r="I506" s="155"/>
      <c r="J506" s="155"/>
      <c r="K506" s="155"/>
      <c r="L506" s="155"/>
      <c r="M506" s="155"/>
      <c r="N506" s="155"/>
      <c r="O506" s="155"/>
      <c r="P506" s="155"/>
      <c r="Q506" s="155"/>
      <c r="R506" s="155"/>
      <c r="S506" s="155"/>
      <c r="T506" s="155"/>
      <c r="U506" s="155"/>
      <c r="V506" s="155"/>
    </row>
    <row r="507" spans="1:22" ht="12.75" customHeight="1" x14ac:dyDescent="0.15">
      <c r="A507" s="155"/>
      <c r="B507" s="146"/>
      <c r="C507" s="90"/>
      <c r="D507" s="146"/>
      <c r="E507" s="155"/>
      <c r="F507" s="155"/>
      <c r="G507" s="155"/>
      <c r="H507" s="155"/>
      <c r="I507" s="155"/>
      <c r="J507" s="155"/>
      <c r="K507" s="155"/>
      <c r="L507" s="155"/>
      <c r="M507" s="155"/>
      <c r="N507" s="155"/>
      <c r="O507" s="155"/>
      <c r="P507" s="155"/>
      <c r="Q507" s="155"/>
      <c r="R507" s="155"/>
      <c r="S507" s="155"/>
      <c r="T507" s="155"/>
      <c r="U507" s="155"/>
      <c r="V507" s="155"/>
    </row>
    <row r="508" spans="1:22" ht="12.75" customHeight="1" x14ac:dyDescent="0.15">
      <c r="A508" s="155"/>
      <c r="B508" s="146"/>
      <c r="C508" s="90"/>
      <c r="D508" s="146"/>
      <c r="E508" s="155"/>
      <c r="F508" s="155"/>
      <c r="G508" s="155"/>
      <c r="H508" s="155"/>
      <c r="I508" s="155"/>
      <c r="J508" s="155"/>
      <c r="K508" s="155"/>
      <c r="L508" s="155"/>
      <c r="M508" s="155"/>
      <c r="N508" s="155"/>
      <c r="O508" s="155"/>
      <c r="P508" s="155"/>
      <c r="Q508" s="155"/>
      <c r="R508" s="155"/>
      <c r="S508" s="155"/>
      <c r="T508" s="155"/>
      <c r="U508" s="155"/>
      <c r="V508" s="155"/>
    </row>
    <row r="509" spans="1:22" ht="12.75" customHeight="1" x14ac:dyDescent="0.15">
      <c r="A509" s="155"/>
      <c r="B509" s="146"/>
      <c r="C509" s="90"/>
      <c r="D509" s="146"/>
      <c r="E509" s="155"/>
      <c r="F509" s="155"/>
      <c r="G509" s="155"/>
      <c r="H509" s="155"/>
      <c r="I509" s="155"/>
      <c r="J509" s="155"/>
      <c r="K509" s="155"/>
      <c r="L509" s="155"/>
      <c r="M509" s="155"/>
      <c r="N509" s="155"/>
      <c r="O509" s="155"/>
      <c r="P509" s="155"/>
      <c r="Q509" s="155"/>
      <c r="R509" s="155"/>
      <c r="S509" s="155"/>
      <c r="T509" s="155"/>
      <c r="U509" s="155"/>
      <c r="V509" s="155"/>
    </row>
    <row r="510" spans="1:22" ht="12.75" customHeight="1" x14ac:dyDescent="0.15">
      <c r="A510" s="155"/>
      <c r="B510" s="146"/>
      <c r="C510" s="90"/>
      <c r="D510" s="146"/>
      <c r="E510" s="155"/>
      <c r="F510" s="155"/>
      <c r="G510" s="155"/>
      <c r="H510" s="155"/>
      <c r="I510" s="155"/>
      <c r="J510" s="155"/>
      <c r="K510" s="155"/>
      <c r="L510" s="155"/>
      <c r="M510" s="155"/>
      <c r="N510" s="155"/>
      <c r="O510" s="155"/>
      <c r="P510" s="155"/>
      <c r="Q510" s="155"/>
      <c r="R510" s="155"/>
      <c r="S510" s="155"/>
      <c r="T510" s="155"/>
      <c r="U510" s="155"/>
      <c r="V510" s="155"/>
    </row>
    <row r="511" spans="1:22" ht="12.75" customHeight="1" x14ac:dyDescent="0.15">
      <c r="A511" s="155"/>
      <c r="B511" s="146"/>
      <c r="C511" s="90"/>
      <c r="D511" s="146"/>
      <c r="E511" s="155"/>
      <c r="F511" s="155"/>
      <c r="G511" s="155"/>
      <c r="H511" s="155"/>
      <c r="I511" s="155"/>
      <c r="J511" s="155"/>
      <c r="K511" s="155"/>
      <c r="L511" s="155"/>
      <c r="M511" s="155"/>
      <c r="N511" s="155"/>
      <c r="O511" s="155"/>
      <c r="P511" s="155"/>
      <c r="Q511" s="155"/>
      <c r="R511" s="155"/>
      <c r="S511" s="155"/>
      <c r="T511" s="155"/>
      <c r="U511" s="155"/>
      <c r="V511" s="155"/>
    </row>
    <row r="512" spans="1:22" ht="12.75" customHeight="1" x14ac:dyDescent="0.15">
      <c r="A512" s="155"/>
      <c r="B512" s="146"/>
      <c r="C512" s="90"/>
      <c r="D512" s="146"/>
      <c r="E512" s="155"/>
      <c r="F512" s="155"/>
      <c r="G512" s="155"/>
      <c r="H512" s="155"/>
      <c r="I512" s="155"/>
      <c r="J512" s="155"/>
      <c r="K512" s="155"/>
      <c r="L512" s="155"/>
      <c r="M512" s="155"/>
      <c r="N512" s="155"/>
      <c r="O512" s="155"/>
      <c r="P512" s="155"/>
      <c r="Q512" s="155"/>
      <c r="R512" s="155"/>
      <c r="S512" s="155"/>
      <c r="T512" s="155"/>
      <c r="U512" s="155"/>
      <c r="V512" s="155"/>
    </row>
    <row r="513" spans="1:22" ht="12.75" customHeight="1" x14ac:dyDescent="0.15">
      <c r="A513" s="155"/>
      <c r="B513" s="146"/>
      <c r="C513" s="90"/>
      <c r="D513" s="146"/>
      <c r="E513" s="155"/>
      <c r="F513" s="155"/>
      <c r="G513" s="155"/>
      <c r="H513" s="155"/>
      <c r="I513" s="155"/>
      <c r="J513" s="155"/>
      <c r="K513" s="155"/>
      <c r="L513" s="155"/>
      <c r="M513" s="155"/>
      <c r="N513" s="155"/>
      <c r="O513" s="155"/>
      <c r="P513" s="155"/>
      <c r="Q513" s="155"/>
      <c r="R513" s="155"/>
      <c r="S513" s="155"/>
      <c r="T513" s="155"/>
      <c r="U513" s="155"/>
      <c r="V513" s="155"/>
    </row>
    <row r="514" spans="1:22" ht="12.75" customHeight="1" x14ac:dyDescent="0.15">
      <c r="A514" s="155"/>
      <c r="B514" s="146"/>
      <c r="C514" s="90"/>
      <c r="D514" s="146"/>
      <c r="E514" s="155"/>
      <c r="F514" s="155"/>
      <c r="G514" s="155"/>
      <c r="H514" s="155"/>
      <c r="I514" s="155"/>
      <c r="J514" s="155"/>
      <c r="K514" s="155"/>
      <c r="L514" s="155"/>
      <c r="M514" s="155"/>
      <c r="N514" s="155"/>
      <c r="O514" s="155"/>
      <c r="P514" s="155"/>
      <c r="Q514" s="155"/>
      <c r="R514" s="155"/>
      <c r="S514" s="155"/>
      <c r="T514" s="155"/>
      <c r="U514" s="155"/>
      <c r="V514" s="155"/>
    </row>
    <row r="515" spans="1:22" ht="12.75" customHeight="1" x14ac:dyDescent="0.15">
      <c r="A515" s="155"/>
      <c r="B515" s="146"/>
      <c r="C515" s="90"/>
      <c r="D515" s="146"/>
      <c r="E515" s="155"/>
      <c r="F515" s="155"/>
      <c r="G515" s="155"/>
      <c r="H515" s="155"/>
      <c r="I515" s="155"/>
      <c r="J515" s="155"/>
      <c r="K515" s="155"/>
      <c r="L515" s="155"/>
      <c r="M515" s="155"/>
      <c r="N515" s="155"/>
      <c r="O515" s="155"/>
      <c r="P515" s="155"/>
      <c r="Q515" s="155"/>
      <c r="R515" s="155"/>
      <c r="S515" s="155"/>
      <c r="T515" s="155"/>
      <c r="U515" s="155"/>
      <c r="V515" s="155"/>
    </row>
    <row r="516" spans="1:22" ht="12.75" customHeight="1" x14ac:dyDescent="0.15">
      <c r="A516" s="155"/>
      <c r="B516" s="146"/>
      <c r="C516" s="90"/>
      <c r="D516" s="146"/>
      <c r="E516" s="155"/>
      <c r="F516" s="155"/>
      <c r="G516" s="155"/>
      <c r="H516" s="155"/>
      <c r="I516" s="155"/>
      <c r="J516" s="155"/>
      <c r="K516" s="155"/>
      <c r="L516" s="155"/>
      <c r="M516" s="155"/>
      <c r="N516" s="155"/>
      <c r="O516" s="155"/>
      <c r="P516" s="155"/>
      <c r="Q516" s="155"/>
      <c r="R516" s="155"/>
      <c r="S516" s="155"/>
      <c r="T516" s="155"/>
      <c r="U516" s="155"/>
      <c r="V516" s="155"/>
    </row>
    <row r="517" spans="1:22" ht="12.75" customHeight="1" x14ac:dyDescent="0.15">
      <c r="A517" s="155"/>
      <c r="B517" s="146"/>
      <c r="C517" s="90"/>
      <c r="D517" s="146"/>
      <c r="E517" s="155"/>
      <c r="F517" s="155"/>
      <c r="G517" s="155"/>
      <c r="H517" s="155"/>
      <c r="I517" s="155"/>
      <c r="J517" s="155"/>
      <c r="K517" s="155"/>
      <c r="L517" s="155"/>
      <c r="M517" s="155"/>
      <c r="N517" s="155"/>
      <c r="O517" s="155"/>
      <c r="P517" s="155"/>
      <c r="Q517" s="155"/>
      <c r="R517" s="155"/>
      <c r="S517" s="155"/>
      <c r="T517" s="155"/>
      <c r="U517" s="155"/>
      <c r="V517" s="155"/>
    </row>
    <row r="518" spans="1:22" ht="12.75" customHeight="1" x14ac:dyDescent="0.15">
      <c r="A518" s="155"/>
      <c r="B518" s="146"/>
      <c r="C518" s="90"/>
      <c r="D518" s="146"/>
      <c r="E518" s="155"/>
      <c r="F518" s="155"/>
      <c r="G518" s="155"/>
      <c r="H518" s="155"/>
      <c r="I518" s="155"/>
      <c r="J518" s="155"/>
      <c r="K518" s="155"/>
      <c r="L518" s="155"/>
      <c r="M518" s="155"/>
      <c r="N518" s="155"/>
      <c r="O518" s="155"/>
      <c r="P518" s="155"/>
      <c r="Q518" s="155"/>
      <c r="R518" s="155"/>
      <c r="S518" s="155"/>
      <c r="T518" s="155"/>
      <c r="U518" s="155"/>
      <c r="V518" s="155"/>
    </row>
    <row r="519" spans="1:22" ht="12.75" customHeight="1" x14ac:dyDescent="0.15">
      <c r="A519" s="155"/>
      <c r="B519" s="146"/>
      <c r="C519" s="90"/>
      <c r="D519" s="146"/>
      <c r="E519" s="155"/>
      <c r="F519" s="155"/>
      <c r="G519" s="155"/>
      <c r="H519" s="155"/>
      <c r="I519" s="155"/>
      <c r="J519" s="155"/>
      <c r="K519" s="155"/>
      <c r="L519" s="155"/>
      <c r="M519" s="155"/>
      <c r="N519" s="155"/>
      <c r="O519" s="155"/>
      <c r="P519" s="155"/>
      <c r="Q519" s="155"/>
      <c r="R519" s="155"/>
      <c r="S519" s="155"/>
      <c r="T519" s="155"/>
      <c r="U519" s="155"/>
      <c r="V519" s="155"/>
    </row>
    <row r="520" spans="1:22" ht="12.75" customHeight="1" x14ac:dyDescent="0.15">
      <c r="A520" s="155"/>
      <c r="B520" s="146"/>
      <c r="C520" s="90"/>
      <c r="D520" s="146"/>
      <c r="E520" s="155"/>
      <c r="F520" s="155"/>
      <c r="G520" s="155"/>
      <c r="H520" s="155"/>
      <c r="I520" s="155"/>
      <c r="J520" s="155"/>
      <c r="K520" s="155"/>
      <c r="L520" s="155"/>
      <c r="M520" s="155"/>
      <c r="N520" s="155"/>
      <c r="O520" s="155"/>
      <c r="P520" s="155"/>
      <c r="Q520" s="155"/>
      <c r="R520" s="155"/>
      <c r="S520" s="155"/>
      <c r="T520" s="155"/>
      <c r="U520" s="155"/>
      <c r="V520" s="155"/>
    </row>
    <row r="521" spans="1:22" ht="12.75" customHeight="1" x14ac:dyDescent="0.15">
      <c r="A521" s="155"/>
      <c r="B521" s="146"/>
      <c r="C521" s="90"/>
      <c r="D521" s="146"/>
      <c r="E521" s="155"/>
      <c r="F521" s="155"/>
      <c r="G521" s="155"/>
      <c r="H521" s="155"/>
      <c r="I521" s="155"/>
      <c r="J521" s="155"/>
      <c r="K521" s="155"/>
      <c r="L521" s="155"/>
      <c r="M521" s="155"/>
      <c r="N521" s="155"/>
      <c r="O521" s="155"/>
      <c r="P521" s="155"/>
      <c r="Q521" s="155"/>
      <c r="R521" s="155"/>
      <c r="S521" s="155"/>
      <c r="T521" s="155"/>
      <c r="U521" s="155"/>
      <c r="V521" s="155"/>
    </row>
    <row r="522" spans="1:22" ht="12.75" customHeight="1" x14ac:dyDescent="0.15">
      <c r="A522" s="155"/>
      <c r="B522" s="146"/>
      <c r="C522" s="90"/>
      <c r="D522" s="146"/>
      <c r="E522" s="155"/>
      <c r="F522" s="155"/>
      <c r="G522" s="155"/>
      <c r="H522" s="155"/>
      <c r="I522" s="155"/>
      <c r="J522" s="155"/>
      <c r="K522" s="155"/>
      <c r="L522" s="155"/>
      <c r="M522" s="155"/>
      <c r="N522" s="155"/>
      <c r="O522" s="155"/>
      <c r="P522" s="155"/>
      <c r="Q522" s="155"/>
      <c r="R522" s="155"/>
      <c r="S522" s="155"/>
      <c r="T522" s="155"/>
      <c r="U522" s="155"/>
      <c r="V522" s="155"/>
    </row>
    <row r="523" spans="1:22" ht="12.75" customHeight="1" x14ac:dyDescent="0.15">
      <c r="A523" s="155"/>
      <c r="B523" s="146"/>
      <c r="C523" s="90"/>
      <c r="D523" s="146"/>
      <c r="E523" s="155"/>
      <c r="F523" s="155"/>
      <c r="G523" s="155"/>
      <c r="H523" s="155"/>
      <c r="I523" s="155"/>
      <c r="J523" s="155"/>
      <c r="K523" s="155"/>
      <c r="L523" s="155"/>
      <c r="M523" s="155"/>
      <c r="N523" s="155"/>
      <c r="O523" s="155"/>
      <c r="P523" s="155"/>
      <c r="Q523" s="155"/>
      <c r="R523" s="155"/>
      <c r="S523" s="155"/>
      <c r="T523" s="155"/>
      <c r="U523" s="155"/>
      <c r="V523" s="155"/>
    </row>
    <row r="524" spans="1:22" ht="12.75" customHeight="1" x14ac:dyDescent="0.15">
      <c r="A524" s="155"/>
      <c r="B524" s="146"/>
      <c r="C524" s="90"/>
      <c r="D524" s="146"/>
      <c r="E524" s="155"/>
      <c r="F524" s="155"/>
      <c r="G524" s="155"/>
      <c r="H524" s="155"/>
      <c r="I524" s="155"/>
      <c r="J524" s="155"/>
      <c r="K524" s="155"/>
      <c r="L524" s="155"/>
      <c r="M524" s="155"/>
      <c r="N524" s="155"/>
      <c r="O524" s="155"/>
      <c r="P524" s="155"/>
      <c r="Q524" s="155"/>
      <c r="R524" s="155"/>
      <c r="S524" s="155"/>
      <c r="T524" s="155"/>
      <c r="U524" s="155"/>
      <c r="V524" s="155"/>
    </row>
    <row r="525" spans="1:22" ht="12.75" customHeight="1" x14ac:dyDescent="0.15">
      <c r="A525" s="155"/>
      <c r="B525" s="146"/>
      <c r="C525" s="90"/>
      <c r="D525" s="146"/>
      <c r="E525" s="155"/>
      <c r="F525" s="155"/>
      <c r="G525" s="155"/>
      <c r="H525" s="155"/>
      <c r="I525" s="155"/>
      <c r="J525" s="155"/>
      <c r="K525" s="155"/>
      <c r="L525" s="155"/>
      <c r="M525" s="155"/>
      <c r="N525" s="155"/>
      <c r="O525" s="155"/>
      <c r="P525" s="155"/>
      <c r="Q525" s="155"/>
      <c r="R525" s="155"/>
      <c r="S525" s="155"/>
      <c r="T525" s="155"/>
      <c r="U525" s="155"/>
      <c r="V525" s="155"/>
    </row>
    <row r="526" spans="1:22" ht="12.75" customHeight="1" x14ac:dyDescent="0.15">
      <c r="A526" s="155"/>
      <c r="B526" s="146"/>
      <c r="C526" s="90"/>
      <c r="D526" s="146"/>
      <c r="E526" s="155"/>
      <c r="F526" s="155"/>
      <c r="G526" s="155"/>
      <c r="H526" s="155"/>
      <c r="I526" s="155"/>
      <c r="J526" s="155"/>
      <c r="K526" s="155"/>
      <c r="L526" s="155"/>
      <c r="M526" s="155"/>
      <c r="N526" s="155"/>
      <c r="O526" s="155"/>
      <c r="P526" s="155"/>
      <c r="Q526" s="155"/>
      <c r="R526" s="155"/>
      <c r="S526" s="155"/>
      <c r="T526" s="155"/>
      <c r="U526" s="155"/>
      <c r="V526" s="155"/>
    </row>
    <row r="527" spans="1:22" ht="12.75" customHeight="1" x14ac:dyDescent="0.15">
      <c r="A527" s="155"/>
      <c r="B527" s="146"/>
      <c r="C527" s="90"/>
      <c r="D527" s="146"/>
      <c r="E527" s="155"/>
      <c r="F527" s="155"/>
      <c r="G527" s="155"/>
      <c r="H527" s="155"/>
      <c r="I527" s="155"/>
      <c r="J527" s="155"/>
      <c r="K527" s="155"/>
      <c r="L527" s="155"/>
      <c r="M527" s="155"/>
      <c r="N527" s="155"/>
      <c r="O527" s="155"/>
      <c r="P527" s="155"/>
      <c r="Q527" s="155"/>
      <c r="R527" s="155"/>
      <c r="S527" s="155"/>
      <c r="T527" s="155"/>
      <c r="U527" s="155"/>
      <c r="V527" s="155"/>
    </row>
    <row r="528" spans="1:22" ht="12.75" customHeight="1" x14ac:dyDescent="0.15">
      <c r="A528" s="155"/>
      <c r="B528" s="146"/>
      <c r="C528" s="90"/>
      <c r="D528" s="146"/>
      <c r="E528" s="155"/>
      <c r="F528" s="155"/>
      <c r="G528" s="155"/>
      <c r="H528" s="155"/>
      <c r="I528" s="155"/>
      <c r="J528" s="155"/>
      <c r="K528" s="155"/>
      <c r="L528" s="155"/>
      <c r="M528" s="155"/>
      <c r="N528" s="155"/>
      <c r="O528" s="155"/>
      <c r="P528" s="155"/>
      <c r="Q528" s="155"/>
      <c r="R528" s="155"/>
      <c r="S528" s="155"/>
      <c r="T528" s="155"/>
      <c r="U528" s="155"/>
      <c r="V528" s="155"/>
    </row>
    <row r="529" spans="1:22" ht="12.75" customHeight="1" x14ac:dyDescent="0.15">
      <c r="A529" s="155"/>
      <c r="B529" s="146"/>
      <c r="C529" s="90"/>
      <c r="D529" s="146"/>
      <c r="E529" s="155"/>
      <c r="F529" s="155"/>
      <c r="G529" s="155"/>
      <c r="H529" s="155"/>
      <c r="I529" s="155"/>
      <c r="J529" s="155"/>
      <c r="K529" s="155"/>
      <c r="L529" s="155"/>
      <c r="M529" s="155"/>
      <c r="N529" s="155"/>
      <c r="O529" s="155"/>
      <c r="P529" s="155"/>
      <c r="Q529" s="155"/>
      <c r="R529" s="155"/>
      <c r="S529" s="155"/>
      <c r="T529" s="155"/>
      <c r="U529" s="155"/>
      <c r="V529" s="155"/>
    </row>
    <row r="530" spans="1:22" ht="12.75" customHeight="1" x14ac:dyDescent="0.15">
      <c r="A530" s="155"/>
      <c r="B530" s="146"/>
      <c r="C530" s="90"/>
      <c r="D530" s="146"/>
      <c r="E530" s="155"/>
      <c r="F530" s="155"/>
      <c r="G530" s="155"/>
      <c r="H530" s="155"/>
      <c r="I530" s="155"/>
      <c r="J530" s="155"/>
      <c r="K530" s="155"/>
      <c r="L530" s="155"/>
      <c r="M530" s="155"/>
      <c r="N530" s="155"/>
      <c r="O530" s="155"/>
      <c r="P530" s="155"/>
      <c r="Q530" s="155"/>
      <c r="R530" s="155"/>
      <c r="S530" s="155"/>
      <c r="T530" s="155"/>
      <c r="U530" s="155"/>
      <c r="V530" s="155"/>
    </row>
    <row r="531" spans="1:22" ht="12.75" customHeight="1" x14ac:dyDescent="0.15">
      <c r="A531" s="155"/>
      <c r="B531" s="146"/>
      <c r="C531" s="90"/>
      <c r="D531" s="146"/>
      <c r="E531" s="155"/>
      <c r="F531" s="155"/>
      <c r="G531" s="155"/>
      <c r="H531" s="155"/>
      <c r="I531" s="155"/>
      <c r="J531" s="155"/>
      <c r="K531" s="155"/>
      <c r="L531" s="155"/>
      <c r="M531" s="155"/>
      <c r="N531" s="155"/>
      <c r="O531" s="155"/>
      <c r="P531" s="155"/>
      <c r="Q531" s="155"/>
      <c r="R531" s="155"/>
      <c r="S531" s="155"/>
      <c r="T531" s="155"/>
      <c r="U531" s="155"/>
      <c r="V531" s="155"/>
    </row>
    <row r="532" spans="1:22" ht="12.75" customHeight="1" x14ac:dyDescent="0.15">
      <c r="A532" s="155"/>
      <c r="B532" s="146"/>
      <c r="C532" s="90"/>
      <c r="D532" s="146"/>
      <c r="E532" s="155"/>
      <c r="F532" s="155"/>
      <c r="G532" s="155"/>
      <c r="H532" s="155"/>
      <c r="I532" s="155"/>
      <c r="J532" s="155"/>
      <c r="K532" s="155"/>
      <c r="L532" s="155"/>
      <c r="M532" s="155"/>
      <c r="N532" s="155"/>
      <c r="O532" s="155"/>
      <c r="P532" s="155"/>
      <c r="Q532" s="155"/>
      <c r="R532" s="155"/>
      <c r="S532" s="155"/>
      <c r="T532" s="155"/>
      <c r="U532" s="155"/>
      <c r="V532" s="155"/>
    </row>
    <row r="533" spans="1:22" ht="12.75" customHeight="1" x14ac:dyDescent="0.15">
      <c r="A533" s="155"/>
      <c r="B533" s="146"/>
      <c r="C533" s="90"/>
      <c r="D533" s="146"/>
      <c r="E533" s="155"/>
      <c r="F533" s="155"/>
      <c r="G533" s="155"/>
      <c r="H533" s="155"/>
      <c r="I533" s="155"/>
      <c r="J533" s="155"/>
      <c r="K533" s="155"/>
      <c r="L533" s="155"/>
      <c r="M533" s="155"/>
      <c r="N533" s="155"/>
      <c r="O533" s="155"/>
      <c r="P533" s="155"/>
      <c r="Q533" s="155"/>
      <c r="R533" s="155"/>
      <c r="S533" s="155"/>
      <c r="T533" s="155"/>
      <c r="U533" s="155"/>
      <c r="V533" s="155"/>
    </row>
    <row r="534" spans="1:22" ht="12.75" customHeight="1" x14ac:dyDescent="0.15">
      <c r="A534" s="155"/>
      <c r="B534" s="146"/>
      <c r="C534" s="90"/>
      <c r="D534" s="146"/>
      <c r="E534" s="155"/>
      <c r="F534" s="155"/>
      <c r="G534" s="155"/>
      <c r="H534" s="155"/>
      <c r="I534" s="155"/>
      <c r="J534" s="155"/>
      <c r="K534" s="155"/>
      <c r="L534" s="155"/>
      <c r="M534" s="155"/>
      <c r="N534" s="155"/>
      <c r="O534" s="155"/>
      <c r="P534" s="155"/>
      <c r="Q534" s="155"/>
      <c r="R534" s="155"/>
      <c r="S534" s="155"/>
      <c r="T534" s="155"/>
      <c r="U534" s="155"/>
      <c r="V534" s="155"/>
    </row>
    <row r="535" spans="1:22" ht="12.75" customHeight="1" x14ac:dyDescent="0.15">
      <c r="A535" s="155"/>
      <c r="B535" s="146"/>
      <c r="C535" s="90"/>
      <c r="D535" s="146"/>
      <c r="E535" s="155"/>
      <c r="F535" s="155"/>
      <c r="G535" s="155"/>
      <c r="H535" s="155"/>
      <c r="I535" s="155"/>
      <c r="J535" s="155"/>
      <c r="K535" s="155"/>
      <c r="L535" s="155"/>
      <c r="M535" s="155"/>
      <c r="N535" s="155"/>
      <c r="O535" s="155"/>
      <c r="P535" s="155"/>
      <c r="Q535" s="155"/>
      <c r="R535" s="155"/>
      <c r="S535" s="155"/>
      <c r="T535" s="155"/>
      <c r="U535" s="155"/>
      <c r="V535" s="155"/>
    </row>
    <row r="536" spans="1:22" ht="12.75" customHeight="1" x14ac:dyDescent="0.15">
      <c r="A536" s="155"/>
      <c r="B536" s="146"/>
      <c r="C536" s="90"/>
      <c r="D536" s="146"/>
      <c r="E536" s="155"/>
      <c r="F536" s="155"/>
      <c r="G536" s="155"/>
      <c r="H536" s="155"/>
      <c r="I536" s="155"/>
      <c r="J536" s="155"/>
      <c r="K536" s="155"/>
      <c r="L536" s="155"/>
      <c r="M536" s="155"/>
      <c r="N536" s="155"/>
      <c r="O536" s="155"/>
      <c r="P536" s="155"/>
      <c r="Q536" s="155"/>
      <c r="R536" s="155"/>
      <c r="S536" s="155"/>
      <c r="T536" s="155"/>
      <c r="U536" s="155"/>
      <c r="V536" s="155"/>
    </row>
    <row r="537" spans="1:22" ht="12.75" customHeight="1" x14ac:dyDescent="0.15">
      <c r="A537" s="155"/>
      <c r="B537" s="146"/>
      <c r="C537" s="90"/>
      <c r="D537" s="146"/>
      <c r="E537" s="155"/>
      <c r="F537" s="155"/>
      <c r="G537" s="155"/>
      <c r="H537" s="155"/>
      <c r="I537" s="155"/>
      <c r="J537" s="155"/>
      <c r="K537" s="155"/>
      <c r="L537" s="155"/>
      <c r="M537" s="155"/>
      <c r="N537" s="155"/>
      <c r="O537" s="155"/>
      <c r="P537" s="155"/>
      <c r="Q537" s="155"/>
      <c r="R537" s="155"/>
      <c r="S537" s="155"/>
      <c r="T537" s="155"/>
      <c r="U537" s="155"/>
      <c r="V537" s="155"/>
    </row>
    <row r="538" spans="1:22" ht="12.75" customHeight="1" x14ac:dyDescent="0.15">
      <c r="A538" s="155"/>
      <c r="B538" s="146"/>
      <c r="C538" s="90"/>
      <c r="D538" s="146"/>
      <c r="E538" s="155"/>
      <c r="F538" s="155"/>
      <c r="G538" s="155"/>
      <c r="H538" s="155"/>
      <c r="I538" s="155"/>
      <c r="J538" s="155"/>
      <c r="K538" s="155"/>
      <c r="L538" s="155"/>
      <c r="M538" s="155"/>
      <c r="N538" s="155"/>
      <c r="O538" s="155"/>
      <c r="P538" s="155"/>
      <c r="Q538" s="155"/>
      <c r="R538" s="155"/>
      <c r="S538" s="155"/>
      <c r="T538" s="155"/>
      <c r="U538" s="155"/>
      <c r="V538" s="155"/>
    </row>
    <row r="539" spans="1:22" ht="12.75" customHeight="1" x14ac:dyDescent="0.15">
      <c r="A539" s="155"/>
      <c r="B539" s="146"/>
      <c r="C539" s="90"/>
      <c r="D539" s="146"/>
      <c r="E539" s="155"/>
      <c r="F539" s="155"/>
      <c r="G539" s="155"/>
      <c r="H539" s="155"/>
      <c r="I539" s="155"/>
      <c r="J539" s="155"/>
      <c r="K539" s="155"/>
      <c r="L539" s="155"/>
      <c r="M539" s="155"/>
      <c r="N539" s="155"/>
      <c r="O539" s="155"/>
      <c r="P539" s="155"/>
      <c r="Q539" s="155"/>
      <c r="R539" s="155"/>
      <c r="S539" s="155"/>
      <c r="T539" s="155"/>
      <c r="U539" s="155"/>
      <c r="V539" s="155"/>
    </row>
    <row r="540" spans="1:22" ht="12.75" customHeight="1" x14ac:dyDescent="0.15">
      <c r="A540" s="155"/>
      <c r="B540" s="146"/>
      <c r="C540" s="90"/>
      <c r="D540" s="146"/>
      <c r="E540" s="155"/>
      <c r="F540" s="155"/>
      <c r="G540" s="155"/>
      <c r="H540" s="155"/>
      <c r="I540" s="155"/>
      <c r="J540" s="155"/>
      <c r="K540" s="155"/>
      <c r="L540" s="155"/>
      <c r="M540" s="155"/>
      <c r="N540" s="155"/>
      <c r="O540" s="155"/>
      <c r="P540" s="155"/>
      <c r="Q540" s="155"/>
      <c r="R540" s="155"/>
      <c r="S540" s="155"/>
      <c r="T540" s="155"/>
      <c r="U540" s="155"/>
      <c r="V540" s="155"/>
    </row>
    <row r="541" spans="1:22" ht="12.75" customHeight="1" x14ac:dyDescent="0.15">
      <c r="A541" s="155"/>
      <c r="B541" s="146"/>
      <c r="C541" s="90"/>
      <c r="D541" s="146"/>
      <c r="E541" s="155"/>
      <c r="F541" s="155"/>
      <c r="G541" s="155"/>
      <c r="H541" s="155"/>
      <c r="I541" s="155"/>
      <c r="J541" s="155"/>
      <c r="K541" s="155"/>
      <c r="L541" s="155"/>
      <c r="M541" s="155"/>
      <c r="N541" s="155"/>
      <c r="O541" s="155"/>
      <c r="P541" s="155"/>
      <c r="Q541" s="155"/>
      <c r="R541" s="155"/>
      <c r="S541" s="155"/>
      <c r="T541" s="155"/>
      <c r="U541" s="155"/>
      <c r="V541" s="155"/>
    </row>
    <row r="542" spans="1:22" ht="12.75" customHeight="1" x14ac:dyDescent="0.15">
      <c r="A542" s="155"/>
      <c r="B542" s="146"/>
      <c r="C542" s="90"/>
      <c r="D542" s="146"/>
      <c r="E542" s="155"/>
      <c r="F542" s="155"/>
      <c r="G542" s="155"/>
      <c r="H542" s="155"/>
      <c r="I542" s="155"/>
      <c r="J542" s="155"/>
      <c r="K542" s="155"/>
      <c r="L542" s="155"/>
      <c r="M542" s="155"/>
      <c r="N542" s="155"/>
      <c r="O542" s="155"/>
      <c r="P542" s="155"/>
      <c r="Q542" s="155"/>
      <c r="R542" s="155"/>
      <c r="S542" s="155"/>
      <c r="T542" s="155"/>
      <c r="U542" s="155"/>
      <c r="V542" s="155"/>
    </row>
    <row r="543" spans="1:22" ht="12.75" customHeight="1" x14ac:dyDescent="0.15">
      <c r="A543" s="155"/>
      <c r="B543" s="146"/>
      <c r="C543" s="90"/>
      <c r="D543" s="146"/>
      <c r="E543" s="155"/>
      <c r="F543" s="155"/>
      <c r="G543" s="155"/>
      <c r="H543" s="155"/>
      <c r="I543" s="155"/>
      <c r="J543" s="155"/>
      <c r="K543" s="155"/>
      <c r="L543" s="155"/>
      <c r="M543" s="155"/>
      <c r="N543" s="155"/>
      <c r="O543" s="155"/>
      <c r="P543" s="155"/>
      <c r="Q543" s="155"/>
      <c r="R543" s="155"/>
      <c r="S543" s="155"/>
      <c r="T543" s="155"/>
      <c r="U543" s="155"/>
      <c r="V543" s="155"/>
    </row>
    <row r="544" spans="1:22" ht="12.75" customHeight="1" x14ac:dyDescent="0.15">
      <c r="A544" s="155"/>
      <c r="B544" s="146"/>
      <c r="C544" s="90"/>
      <c r="D544" s="146"/>
      <c r="E544" s="155"/>
      <c r="F544" s="155"/>
      <c r="G544" s="155"/>
      <c r="H544" s="155"/>
      <c r="I544" s="155"/>
      <c r="J544" s="155"/>
      <c r="K544" s="155"/>
      <c r="L544" s="155"/>
      <c r="M544" s="155"/>
      <c r="N544" s="155"/>
      <c r="O544" s="155"/>
      <c r="P544" s="155"/>
      <c r="Q544" s="155"/>
      <c r="R544" s="155"/>
      <c r="S544" s="155"/>
      <c r="T544" s="155"/>
      <c r="U544" s="155"/>
      <c r="V544" s="155"/>
    </row>
    <row r="545" spans="1:22" ht="12.75" customHeight="1" x14ac:dyDescent="0.15">
      <c r="A545" s="155"/>
      <c r="B545" s="146"/>
      <c r="C545" s="90"/>
      <c r="D545" s="146"/>
      <c r="E545" s="155"/>
      <c r="F545" s="155"/>
      <c r="G545" s="155"/>
      <c r="H545" s="155"/>
      <c r="I545" s="155"/>
      <c r="J545" s="155"/>
      <c r="K545" s="155"/>
      <c r="L545" s="155"/>
      <c r="M545" s="155"/>
      <c r="N545" s="155"/>
      <c r="O545" s="155"/>
      <c r="P545" s="155"/>
      <c r="Q545" s="155"/>
      <c r="R545" s="155"/>
      <c r="S545" s="155"/>
      <c r="T545" s="155"/>
      <c r="U545" s="155"/>
      <c r="V545" s="155"/>
    </row>
    <row r="546" spans="1:22" ht="12.75" customHeight="1" x14ac:dyDescent="0.15">
      <c r="A546" s="155"/>
      <c r="B546" s="146"/>
      <c r="C546" s="90"/>
      <c r="D546" s="146"/>
      <c r="E546" s="155"/>
      <c r="F546" s="155"/>
      <c r="G546" s="155"/>
      <c r="H546" s="155"/>
      <c r="I546" s="155"/>
      <c r="J546" s="155"/>
      <c r="K546" s="155"/>
      <c r="L546" s="155"/>
      <c r="M546" s="155"/>
      <c r="N546" s="155"/>
      <c r="O546" s="155"/>
      <c r="P546" s="155"/>
      <c r="Q546" s="155"/>
      <c r="R546" s="155"/>
      <c r="S546" s="155"/>
      <c r="T546" s="155"/>
      <c r="U546" s="155"/>
      <c r="V546" s="155"/>
    </row>
    <row r="547" spans="1:22" ht="12.75" customHeight="1" x14ac:dyDescent="0.15">
      <c r="A547" s="155"/>
      <c r="B547" s="146"/>
      <c r="C547" s="90"/>
      <c r="D547" s="146"/>
      <c r="E547" s="155"/>
      <c r="F547" s="155"/>
      <c r="G547" s="155"/>
      <c r="H547" s="155"/>
      <c r="I547" s="155"/>
      <c r="J547" s="155"/>
      <c r="K547" s="155"/>
      <c r="L547" s="155"/>
      <c r="M547" s="155"/>
      <c r="N547" s="155"/>
      <c r="O547" s="155"/>
      <c r="P547" s="155"/>
      <c r="Q547" s="155"/>
      <c r="R547" s="155"/>
      <c r="S547" s="155"/>
      <c r="T547" s="155"/>
      <c r="U547" s="155"/>
      <c r="V547" s="155"/>
    </row>
    <row r="548" spans="1:22" ht="12.75" customHeight="1" x14ac:dyDescent="0.15">
      <c r="A548" s="155"/>
      <c r="B548" s="146"/>
      <c r="C548" s="90"/>
      <c r="D548" s="146"/>
      <c r="E548" s="155"/>
      <c r="F548" s="155"/>
      <c r="G548" s="155"/>
      <c r="H548" s="155"/>
      <c r="I548" s="155"/>
      <c r="J548" s="155"/>
      <c r="K548" s="155"/>
      <c r="L548" s="155"/>
      <c r="M548" s="155"/>
      <c r="N548" s="155"/>
      <c r="O548" s="155"/>
      <c r="P548" s="155"/>
      <c r="Q548" s="155"/>
      <c r="R548" s="155"/>
      <c r="S548" s="155"/>
      <c r="T548" s="155"/>
      <c r="U548" s="155"/>
      <c r="V548" s="155"/>
    </row>
    <row r="549" spans="1:22" ht="12.75" customHeight="1" x14ac:dyDescent="0.15">
      <c r="A549" s="155"/>
      <c r="B549" s="146"/>
      <c r="C549" s="90"/>
      <c r="D549" s="146"/>
      <c r="E549" s="155"/>
      <c r="F549" s="155"/>
      <c r="G549" s="155"/>
      <c r="H549" s="155"/>
      <c r="I549" s="155"/>
      <c r="J549" s="155"/>
      <c r="K549" s="155"/>
      <c r="L549" s="155"/>
      <c r="M549" s="155"/>
      <c r="N549" s="155"/>
      <c r="O549" s="155"/>
      <c r="P549" s="155"/>
      <c r="Q549" s="155"/>
      <c r="R549" s="155"/>
      <c r="S549" s="155"/>
      <c r="T549" s="155"/>
      <c r="U549" s="155"/>
      <c r="V549" s="155"/>
    </row>
    <row r="550" spans="1:22" ht="12.75" customHeight="1" x14ac:dyDescent="0.15">
      <c r="A550" s="155"/>
      <c r="B550" s="146"/>
      <c r="C550" s="90"/>
      <c r="D550" s="146"/>
      <c r="E550" s="155"/>
      <c r="F550" s="155"/>
      <c r="G550" s="155"/>
      <c r="H550" s="155"/>
      <c r="I550" s="155"/>
      <c r="J550" s="155"/>
      <c r="K550" s="155"/>
      <c r="L550" s="155"/>
      <c r="M550" s="155"/>
      <c r="N550" s="155"/>
      <c r="O550" s="155"/>
      <c r="P550" s="155"/>
      <c r="Q550" s="155"/>
      <c r="R550" s="155"/>
      <c r="S550" s="155"/>
      <c r="T550" s="155"/>
      <c r="U550" s="155"/>
      <c r="V550" s="155"/>
    </row>
    <row r="551" spans="1:22" ht="12.75" customHeight="1" x14ac:dyDescent="0.15">
      <c r="A551" s="155"/>
      <c r="B551" s="146"/>
      <c r="C551" s="90"/>
      <c r="D551" s="146"/>
      <c r="E551" s="155"/>
      <c r="F551" s="155"/>
      <c r="G551" s="155"/>
      <c r="H551" s="155"/>
      <c r="I551" s="155"/>
      <c r="J551" s="155"/>
      <c r="K551" s="155"/>
      <c r="L551" s="155"/>
      <c r="M551" s="155"/>
      <c r="N551" s="155"/>
      <c r="O551" s="155"/>
      <c r="P551" s="155"/>
      <c r="Q551" s="155"/>
      <c r="R551" s="155"/>
      <c r="S551" s="155"/>
      <c r="T551" s="155"/>
      <c r="U551" s="155"/>
      <c r="V551" s="155"/>
    </row>
    <row r="552" spans="1:22" ht="12.75" customHeight="1" x14ac:dyDescent="0.15">
      <c r="A552" s="155"/>
      <c r="B552" s="146"/>
      <c r="C552" s="90"/>
      <c r="D552" s="146"/>
      <c r="E552" s="155"/>
      <c r="F552" s="155"/>
      <c r="G552" s="155"/>
      <c r="H552" s="155"/>
      <c r="I552" s="155"/>
      <c r="J552" s="155"/>
      <c r="K552" s="155"/>
      <c r="L552" s="155"/>
      <c r="M552" s="155"/>
      <c r="N552" s="155"/>
      <c r="O552" s="155"/>
      <c r="P552" s="155"/>
      <c r="Q552" s="155"/>
      <c r="R552" s="155"/>
      <c r="S552" s="155"/>
      <c r="T552" s="155"/>
      <c r="U552" s="155"/>
      <c r="V552" s="155"/>
    </row>
    <row r="553" spans="1:22" ht="12.75" customHeight="1" x14ac:dyDescent="0.15">
      <c r="A553" s="155"/>
      <c r="B553" s="146"/>
      <c r="C553" s="90"/>
      <c r="D553" s="146"/>
      <c r="E553" s="155"/>
      <c r="F553" s="155"/>
      <c r="G553" s="155"/>
      <c r="H553" s="155"/>
      <c r="I553" s="155"/>
      <c r="J553" s="155"/>
      <c r="K553" s="155"/>
      <c r="L553" s="155"/>
      <c r="M553" s="155"/>
      <c r="N553" s="155"/>
      <c r="O553" s="155"/>
      <c r="P553" s="155"/>
      <c r="Q553" s="155"/>
      <c r="R553" s="155"/>
      <c r="S553" s="155"/>
      <c r="T553" s="155"/>
      <c r="U553" s="155"/>
      <c r="V553" s="155"/>
    </row>
    <row r="554" spans="1:22" ht="12.75" customHeight="1" x14ac:dyDescent="0.15">
      <c r="A554" s="155"/>
      <c r="B554" s="146"/>
      <c r="C554" s="90"/>
      <c r="D554" s="146"/>
      <c r="E554" s="155"/>
      <c r="F554" s="155"/>
      <c r="G554" s="155"/>
      <c r="H554" s="155"/>
      <c r="I554" s="155"/>
      <c r="J554" s="155"/>
      <c r="K554" s="155"/>
      <c r="L554" s="155"/>
      <c r="M554" s="155"/>
      <c r="N554" s="155"/>
      <c r="O554" s="155"/>
      <c r="P554" s="155"/>
      <c r="Q554" s="155"/>
      <c r="R554" s="155"/>
      <c r="S554" s="155"/>
      <c r="T554" s="155"/>
      <c r="U554" s="155"/>
      <c r="V554" s="155"/>
    </row>
    <row r="555" spans="1:22" ht="12.75" customHeight="1" x14ac:dyDescent="0.15">
      <c r="A555" s="155"/>
      <c r="B555" s="146"/>
      <c r="C555" s="90"/>
      <c r="D555" s="146"/>
      <c r="E555" s="155"/>
      <c r="F555" s="155"/>
      <c r="G555" s="155"/>
      <c r="H555" s="155"/>
      <c r="I555" s="155"/>
      <c r="J555" s="155"/>
      <c r="K555" s="155"/>
      <c r="L555" s="155"/>
      <c r="M555" s="155"/>
      <c r="N555" s="155"/>
      <c r="O555" s="155"/>
      <c r="P555" s="155"/>
      <c r="Q555" s="155"/>
      <c r="R555" s="155"/>
      <c r="S555" s="155"/>
      <c r="T555" s="155"/>
      <c r="U555" s="155"/>
      <c r="V555" s="155"/>
    </row>
    <row r="556" spans="1:22" ht="12.75" customHeight="1" x14ac:dyDescent="0.15">
      <c r="A556" s="155"/>
      <c r="B556" s="146"/>
      <c r="C556" s="90"/>
      <c r="D556" s="146"/>
      <c r="E556" s="155"/>
      <c r="F556" s="155"/>
      <c r="G556" s="155"/>
      <c r="H556" s="155"/>
      <c r="I556" s="155"/>
      <c r="J556" s="155"/>
      <c r="K556" s="155"/>
      <c r="L556" s="155"/>
      <c r="M556" s="155"/>
      <c r="N556" s="155"/>
      <c r="O556" s="155"/>
      <c r="P556" s="155"/>
      <c r="Q556" s="155"/>
      <c r="R556" s="155"/>
      <c r="S556" s="155"/>
      <c r="T556" s="155"/>
      <c r="U556" s="155"/>
      <c r="V556" s="155"/>
    </row>
    <row r="557" spans="1:22" ht="12.75" customHeight="1" x14ac:dyDescent="0.15">
      <c r="A557" s="155"/>
      <c r="B557" s="146"/>
      <c r="C557" s="90"/>
      <c r="D557" s="146"/>
      <c r="E557" s="155"/>
      <c r="F557" s="155"/>
      <c r="G557" s="155"/>
      <c r="H557" s="155"/>
      <c r="I557" s="155"/>
      <c r="J557" s="155"/>
      <c r="K557" s="155"/>
      <c r="L557" s="155"/>
      <c r="M557" s="155"/>
      <c r="N557" s="155"/>
      <c r="O557" s="155"/>
      <c r="P557" s="155"/>
      <c r="Q557" s="155"/>
      <c r="R557" s="155"/>
      <c r="S557" s="155"/>
      <c r="T557" s="155"/>
      <c r="U557" s="155"/>
      <c r="V557" s="155"/>
    </row>
    <row r="558" spans="1:22" ht="12.75" customHeight="1" x14ac:dyDescent="0.15">
      <c r="A558" s="155"/>
      <c r="B558" s="146"/>
      <c r="C558" s="90"/>
      <c r="D558" s="146"/>
      <c r="E558" s="155"/>
      <c r="F558" s="155"/>
      <c r="G558" s="155"/>
      <c r="H558" s="155"/>
      <c r="I558" s="155"/>
      <c r="J558" s="155"/>
      <c r="K558" s="155"/>
      <c r="L558" s="155"/>
      <c r="M558" s="155"/>
      <c r="N558" s="155"/>
      <c r="O558" s="155"/>
      <c r="P558" s="155"/>
      <c r="Q558" s="155"/>
      <c r="R558" s="155"/>
      <c r="S558" s="155"/>
      <c r="T558" s="155"/>
      <c r="U558" s="155"/>
      <c r="V558" s="155"/>
    </row>
    <row r="559" spans="1:22" ht="12.75" customHeight="1" x14ac:dyDescent="0.15">
      <c r="A559" s="155"/>
      <c r="B559" s="146"/>
      <c r="C559" s="90"/>
      <c r="D559" s="146"/>
      <c r="E559" s="155"/>
      <c r="F559" s="155"/>
      <c r="G559" s="155"/>
      <c r="H559" s="155"/>
      <c r="I559" s="155"/>
      <c r="J559" s="155"/>
      <c r="K559" s="155"/>
      <c r="L559" s="155"/>
      <c r="M559" s="155"/>
      <c r="N559" s="155"/>
      <c r="O559" s="155"/>
      <c r="P559" s="155"/>
      <c r="Q559" s="155"/>
      <c r="R559" s="155"/>
      <c r="S559" s="155"/>
      <c r="T559" s="155"/>
      <c r="U559" s="155"/>
      <c r="V559" s="155"/>
    </row>
    <row r="560" spans="1:22" ht="12.75" customHeight="1" x14ac:dyDescent="0.15">
      <c r="A560" s="155"/>
      <c r="B560" s="146"/>
      <c r="C560" s="90"/>
      <c r="D560" s="146"/>
      <c r="E560" s="155"/>
      <c r="F560" s="155"/>
      <c r="G560" s="155"/>
      <c r="H560" s="155"/>
      <c r="I560" s="155"/>
      <c r="J560" s="155"/>
      <c r="K560" s="155"/>
      <c r="L560" s="155"/>
      <c r="M560" s="155"/>
      <c r="N560" s="155"/>
      <c r="O560" s="155"/>
      <c r="P560" s="155"/>
      <c r="Q560" s="155"/>
      <c r="R560" s="155"/>
      <c r="S560" s="155"/>
      <c r="T560" s="155"/>
      <c r="U560" s="155"/>
      <c r="V560" s="155"/>
    </row>
    <row r="561" spans="1:22" ht="12.75" customHeight="1" x14ac:dyDescent="0.15">
      <c r="A561" s="155"/>
      <c r="B561" s="146"/>
      <c r="C561" s="90"/>
      <c r="D561" s="146"/>
      <c r="E561" s="155"/>
      <c r="F561" s="155"/>
      <c r="G561" s="155"/>
      <c r="H561" s="155"/>
      <c r="I561" s="155"/>
      <c r="J561" s="155"/>
      <c r="K561" s="155"/>
      <c r="L561" s="155"/>
      <c r="M561" s="155"/>
      <c r="N561" s="155"/>
      <c r="O561" s="155"/>
      <c r="P561" s="155"/>
      <c r="Q561" s="155"/>
      <c r="R561" s="155"/>
      <c r="S561" s="155"/>
      <c r="T561" s="155"/>
      <c r="U561" s="155"/>
      <c r="V561" s="155"/>
    </row>
    <row r="562" spans="1:22" ht="12.75" customHeight="1" x14ac:dyDescent="0.15">
      <c r="A562" s="155"/>
      <c r="B562" s="146"/>
      <c r="C562" s="90"/>
      <c r="D562" s="146"/>
      <c r="E562" s="155"/>
      <c r="F562" s="155"/>
      <c r="G562" s="155"/>
      <c r="H562" s="155"/>
      <c r="I562" s="155"/>
      <c r="J562" s="155"/>
      <c r="K562" s="155"/>
      <c r="L562" s="155"/>
      <c r="M562" s="155"/>
      <c r="N562" s="155"/>
      <c r="O562" s="155"/>
      <c r="P562" s="155"/>
      <c r="Q562" s="155"/>
      <c r="R562" s="155"/>
      <c r="S562" s="155"/>
      <c r="T562" s="155"/>
      <c r="U562" s="155"/>
      <c r="V562" s="155"/>
    </row>
    <row r="563" spans="1:22" ht="12.75" customHeight="1" x14ac:dyDescent="0.15">
      <c r="A563" s="155"/>
      <c r="B563" s="146"/>
      <c r="C563" s="90"/>
      <c r="D563" s="146"/>
      <c r="E563" s="155"/>
      <c r="F563" s="155"/>
      <c r="G563" s="155"/>
      <c r="H563" s="155"/>
      <c r="I563" s="155"/>
      <c r="J563" s="155"/>
      <c r="K563" s="155"/>
      <c r="L563" s="155"/>
      <c r="M563" s="155"/>
      <c r="N563" s="155"/>
      <c r="O563" s="155"/>
      <c r="P563" s="155"/>
      <c r="Q563" s="155"/>
      <c r="R563" s="155"/>
      <c r="S563" s="155"/>
      <c r="T563" s="155"/>
      <c r="U563" s="155"/>
      <c r="V563" s="155"/>
    </row>
    <row r="564" spans="1:22" ht="12.75" customHeight="1" x14ac:dyDescent="0.15">
      <c r="A564" s="155"/>
      <c r="B564" s="146"/>
      <c r="C564" s="90"/>
      <c r="D564" s="146"/>
      <c r="E564" s="155"/>
      <c r="F564" s="155"/>
      <c r="G564" s="155"/>
      <c r="H564" s="155"/>
      <c r="I564" s="155"/>
      <c r="J564" s="155"/>
      <c r="K564" s="155"/>
      <c r="L564" s="155"/>
      <c r="M564" s="155"/>
      <c r="N564" s="155"/>
      <c r="O564" s="155"/>
      <c r="P564" s="155"/>
      <c r="Q564" s="155"/>
      <c r="R564" s="155"/>
      <c r="S564" s="155"/>
      <c r="T564" s="155"/>
      <c r="U564" s="155"/>
      <c r="V564" s="155"/>
    </row>
    <row r="565" spans="1:22" ht="12.75" customHeight="1" x14ac:dyDescent="0.15">
      <c r="A565" s="155"/>
      <c r="B565" s="146"/>
      <c r="C565" s="90"/>
      <c r="D565" s="146"/>
      <c r="E565" s="155"/>
      <c r="F565" s="155"/>
      <c r="G565" s="155"/>
      <c r="H565" s="155"/>
      <c r="I565" s="155"/>
      <c r="J565" s="155"/>
      <c r="K565" s="155"/>
      <c r="L565" s="155"/>
      <c r="M565" s="155"/>
      <c r="N565" s="155"/>
      <c r="O565" s="155"/>
      <c r="P565" s="155"/>
      <c r="Q565" s="155"/>
      <c r="R565" s="155"/>
      <c r="S565" s="155"/>
      <c r="T565" s="155"/>
      <c r="U565" s="155"/>
      <c r="V565" s="155"/>
    </row>
    <row r="566" spans="1:22" ht="12.75" customHeight="1" x14ac:dyDescent="0.15">
      <c r="A566" s="155"/>
      <c r="B566" s="146"/>
      <c r="C566" s="90"/>
      <c r="D566" s="146"/>
      <c r="E566" s="155"/>
      <c r="F566" s="155"/>
      <c r="G566" s="155"/>
      <c r="H566" s="155"/>
      <c r="I566" s="155"/>
      <c r="J566" s="155"/>
      <c r="K566" s="155"/>
      <c r="L566" s="155"/>
      <c r="M566" s="155"/>
      <c r="N566" s="155"/>
      <c r="O566" s="155"/>
      <c r="P566" s="155"/>
      <c r="Q566" s="155"/>
      <c r="R566" s="155"/>
      <c r="S566" s="155"/>
      <c r="T566" s="155"/>
      <c r="U566" s="155"/>
      <c r="V566" s="155"/>
    </row>
    <row r="567" spans="1:22" ht="12.75" customHeight="1" x14ac:dyDescent="0.15">
      <c r="A567" s="155"/>
      <c r="B567" s="146"/>
      <c r="C567" s="90"/>
      <c r="D567" s="146"/>
      <c r="E567" s="155"/>
      <c r="F567" s="155"/>
      <c r="G567" s="155"/>
      <c r="H567" s="155"/>
      <c r="I567" s="155"/>
      <c r="J567" s="155"/>
      <c r="K567" s="155"/>
      <c r="L567" s="155"/>
      <c r="M567" s="155"/>
      <c r="N567" s="155"/>
      <c r="O567" s="155"/>
      <c r="P567" s="155"/>
      <c r="Q567" s="155"/>
      <c r="R567" s="155"/>
      <c r="S567" s="155"/>
      <c r="T567" s="155"/>
      <c r="U567" s="155"/>
      <c r="V567" s="155"/>
    </row>
    <row r="568" spans="1:22" ht="12.75" customHeight="1" x14ac:dyDescent="0.15">
      <c r="A568" s="155"/>
      <c r="B568" s="146"/>
      <c r="C568" s="90"/>
      <c r="D568" s="146"/>
      <c r="E568" s="155"/>
      <c r="F568" s="155"/>
      <c r="G568" s="155"/>
      <c r="H568" s="155"/>
      <c r="I568" s="155"/>
      <c r="J568" s="155"/>
      <c r="K568" s="155"/>
      <c r="L568" s="155"/>
      <c r="M568" s="155"/>
      <c r="N568" s="155"/>
      <c r="O568" s="155"/>
      <c r="P568" s="155"/>
      <c r="Q568" s="155"/>
      <c r="R568" s="155"/>
      <c r="S568" s="155"/>
      <c r="T568" s="155"/>
      <c r="U568" s="155"/>
      <c r="V568" s="155"/>
    </row>
    <row r="569" spans="1:22" ht="12.75" customHeight="1" x14ac:dyDescent="0.15">
      <c r="A569" s="155"/>
      <c r="B569" s="146"/>
      <c r="C569" s="90"/>
      <c r="D569" s="146"/>
      <c r="E569" s="155"/>
      <c r="F569" s="155"/>
      <c r="G569" s="155"/>
      <c r="H569" s="155"/>
      <c r="I569" s="155"/>
      <c r="J569" s="155"/>
      <c r="K569" s="155"/>
      <c r="L569" s="155"/>
      <c r="M569" s="155"/>
      <c r="N569" s="155"/>
      <c r="O569" s="155"/>
      <c r="P569" s="155"/>
      <c r="Q569" s="155"/>
      <c r="R569" s="155"/>
      <c r="S569" s="155"/>
      <c r="T569" s="155"/>
      <c r="U569" s="155"/>
      <c r="V569" s="155"/>
    </row>
    <row r="570" spans="1:22" ht="12.75" customHeight="1" x14ac:dyDescent="0.15">
      <c r="A570" s="155"/>
      <c r="B570" s="146"/>
      <c r="C570" s="90"/>
      <c r="D570" s="146"/>
      <c r="E570" s="155"/>
      <c r="F570" s="155"/>
      <c r="G570" s="155"/>
      <c r="H570" s="155"/>
      <c r="I570" s="155"/>
      <c r="J570" s="155"/>
      <c r="K570" s="155"/>
      <c r="L570" s="155"/>
      <c r="M570" s="155"/>
      <c r="N570" s="155"/>
      <c r="O570" s="155"/>
      <c r="P570" s="155"/>
      <c r="Q570" s="155"/>
      <c r="R570" s="155"/>
      <c r="S570" s="155"/>
      <c r="T570" s="155"/>
      <c r="U570" s="155"/>
      <c r="V570" s="155"/>
    </row>
    <row r="571" spans="1:22" ht="12.75" customHeight="1" x14ac:dyDescent="0.15">
      <c r="A571" s="155"/>
      <c r="B571" s="146"/>
      <c r="C571" s="90"/>
      <c r="D571" s="146"/>
      <c r="E571" s="155"/>
      <c r="F571" s="155"/>
      <c r="G571" s="155"/>
      <c r="H571" s="155"/>
      <c r="I571" s="155"/>
      <c r="J571" s="155"/>
      <c r="K571" s="155"/>
      <c r="L571" s="155"/>
      <c r="M571" s="155"/>
      <c r="N571" s="155"/>
      <c r="O571" s="155"/>
      <c r="P571" s="155"/>
      <c r="Q571" s="155"/>
      <c r="R571" s="155"/>
      <c r="S571" s="155"/>
      <c r="T571" s="155"/>
      <c r="U571" s="155"/>
      <c r="V571" s="155"/>
    </row>
    <row r="572" spans="1:22" ht="12.75" customHeight="1" x14ac:dyDescent="0.15">
      <c r="A572" s="155"/>
      <c r="B572" s="146"/>
      <c r="C572" s="90"/>
      <c r="D572" s="146"/>
      <c r="E572" s="155"/>
      <c r="F572" s="155"/>
      <c r="G572" s="155"/>
      <c r="H572" s="155"/>
      <c r="I572" s="155"/>
      <c r="J572" s="155"/>
      <c r="K572" s="155"/>
      <c r="L572" s="155"/>
      <c r="M572" s="155"/>
      <c r="N572" s="155"/>
      <c r="O572" s="155"/>
      <c r="P572" s="155"/>
      <c r="Q572" s="155"/>
      <c r="R572" s="155"/>
      <c r="S572" s="155"/>
      <c r="T572" s="155"/>
      <c r="U572" s="155"/>
      <c r="V572" s="155"/>
    </row>
    <row r="573" spans="1:22" ht="12.75" customHeight="1" x14ac:dyDescent="0.15">
      <c r="A573" s="155"/>
      <c r="B573" s="146"/>
      <c r="C573" s="90"/>
      <c r="D573" s="146"/>
      <c r="E573" s="155"/>
      <c r="F573" s="155"/>
      <c r="G573" s="155"/>
      <c r="H573" s="155"/>
      <c r="I573" s="155"/>
      <c r="J573" s="155"/>
      <c r="K573" s="155"/>
      <c r="L573" s="155"/>
      <c r="M573" s="155"/>
      <c r="N573" s="155"/>
      <c r="O573" s="155"/>
      <c r="P573" s="155"/>
      <c r="Q573" s="155"/>
      <c r="R573" s="155"/>
      <c r="S573" s="155"/>
      <c r="T573" s="155"/>
      <c r="U573" s="155"/>
      <c r="V573" s="155"/>
    </row>
    <row r="574" spans="1:22" ht="12.75" customHeight="1" x14ac:dyDescent="0.15">
      <c r="A574" s="155"/>
      <c r="B574" s="146"/>
      <c r="C574" s="90"/>
      <c r="D574" s="146"/>
      <c r="E574" s="155"/>
      <c r="F574" s="155"/>
      <c r="G574" s="155"/>
      <c r="H574" s="155"/>
      <c r="I574" s="155"/>
      <c r="J574" s="155"/>
      <c r="K574" s="155"/>
      <c r="L574" s="155"/>
      <c r="M574" s="155"/>
      <c r="N574" s="155"/>
      <c r="O574" s="155"/>
      <c r="P574" s="155"/>
      <c r="Q574" s="155"/>
      <c r="R574" s="155"/>
      <c r="S574" s="155"/>
      <c r="T574" s="155"/>
      <c r="U574" s="155"/>
      <c r="V574" s="155"/>
    </row>
    <row r="575" spans="1:22" ht="12.75" customHeight="1" x14ac:dyDescent="0.15">
      <c r="A575" s="155"/>
      <c r="B575" s="146"/>
      <c r="C575" s="90"/>
      <c r="D575" s="146"/>
      <c r="E575" s="155"/>
      <c r="F575" s="155"/>
      <c r="G575" s="155"/>
      <c r="H575" s="155"/>
      <c r="I575" s="155"/>
      <c r="J575" s="155"/>
      <c r="K575" s="155"/>
      <c r="L575" s="155"/>
      <c r="M575" s="155"/>
      <c r="N575" s="155"/>
      <c r="O575" s="155"/>
      <c r="P575" s="155"/>
      <c r="Q575" s="155"/>
      <c r="R575" s="155"/>
      <c r="S575" s="155"/>
      <c r="T575" s="155"/>
      <c r="U575" s="155"/>
      <c r="V575" s="155"/>
    </row>
    <row r="576" spans="1:22" ht="12.75" customHeight="1" x14ac:dyDescent="0.15">
      <c r="A576" s="155"/>
      <c r="B576" s="146"/>
      <c r="C576" s="90"/>
      <c r="D576" s="146"/>
      <c r="E576" s="155"/>
      <c r="F576" s="155"/>
      <c r="G576" s="155"/>
      <c r="H576" s="155"/>
      <c r="I576" s="155"/>
      <c r="J576" s="155"/>
      <c r="K576" s="155"/>
      <c r="L576" s="155"/>
      <c r="M576" s="155"/>
      <c r="N576" s="155"/>
      <c r="O576" s="155"/>
      <c r="P576" s="155"/>
      <c r="Q576" s="155"/>
      <c r="R576" s="155"/>
      <c r="S576" s="155"/>
      <c r="T576" s="155"/>
      <c r="U576" s="155"/>
      <c r="V576" s="155"/>
    </row>
    <row r="577" spans="1:22" ht="12.75" customHeight="1" x14ac:dyDescent="0.15">
      <c r="A577" s="155"/>
      <c r="B577" s="146"/>
      <c r="C577" s="90"/>
      <c r="D577" s="146"/>
      <c r="E577" s="155"/>
      <c r="F577" s="155"/>
      <c r="G577" s="155"/>
      <c r="H577" s="155"/>
      <c r="I577" s="155"/>
      <c r="J577" s="155"/>
      <c r="K577" s="155"/>
      <c r="L577" s="155"/>
      <c r="M577" s="155"/>
      <c r="N577" s="155"/>
      <c r="O577" s="155"/>
      <c r="P577" s="155"/>
      <c r="Q577" s="155"/>
      <c r="R577" s="155"/>
      <c r="S577" s="155"/>
      <c r="T577" s="155"/>
      <c r="U577" s="155"/>
      <c r="V577" s="155"/>
    </row>
    <row r="578" spans="1:22" ht="12.75" customHeight="1" x14ac:dyDescent="0.15">
      <c r="A578" s="155"/>
      <c r="B578" s="146"/>
      <c r="C578" s="90"/>
      <c r="D578" s="146"/>
      <c r="E578" s="155"/>
      <c r="F578" s="155"/>
      <c r="G578" s="155"/>
      <c r="H578" s="155"/>
      <c r="I578" s="155"/>
      <c r="J578" s="155"/>
      <c r="K578" s="155"/>
      <c r="L578" s="155"/>
      <c r="M578" s="155"/>
      <c r="N578" s="155"/>
      <c r="O578" s="155"/>
      <c r="P578" s="155"/>
      <c r="Q578" s="155"/>
      <c r="R578" s="155"/>
      <c r="S578" s="155"/>
      <c r="T578" s="155"/>
      <c r="U578" s="155"/>
      <c r="V578" s="155"/>
    </row>
    <row r="579" spans="1:22" ht="12.75" customHeight="1" x14ac:dyDescent="0.15">
      <c r="A579" s="155"/>
      <c r="B579" s="146"/>
      <c r="C579" s="90"/>
      <c r="D579" s="146"/>
      <c r="E579" s="155"/>
      <c r="F579" s="155"/>
      <c r="G579" s="155"/>
      <c r="H579" s="155"/>
      <c r="I579" s="155"/>
      <c r="J579" s="155"/>
      <c r="K579" s="155"/>
      <c r="L579" s="155"/>
      <c r="M579" s="155"/>
      <c r="N579" s="155"/>
      <c r="O579" s="155"/>
      <c r="P579" s="155"/>
      <c r="Q579" s="155"/>
      <c r="R579" s="155"/>
      <c r="S579" s="155"/>
      <c r="T579" s="155"/>
      <c r="U579" s="155"/>
      <c r="V579" s="155"/>
    </row>
    <row r="580" spans="1:22" ht="12.75" customHeight="1" x14ac:dyDescent="0.15">
      <c r="A580" s="155"/>
      <c r="B580" s="146"/>
      <c r="C580" s="90"/>
      <c r="D580" s="146"/>
      <c r="E580" s="155"/>
      <c r="F580" s="155"/>
      <c r="G580" s="155"/>
      <c r="H580" s="155"/>
      <c r="I580" s="155"/>
      <c r="J580" s="155"/>
      <c r="K580" s="155"/>
      <c r="L580" s="155"/>
      <c r="M580" s="155"/>
      <c r="N580" s="155"/>
      <c r="O580" s="155"/>
      <c r="P580" s="155"/>
      <c r="Q580" s="155"/>
      <c r="R580" s="155"/>
      <c r="S580" s="155"/>
      <c r="T580" s="155"/>
      <c r="U580" s="155"/>
      <c r="V580" s="155"/>
    </row>
    <row r="581" spans="1:22" ht="12.75" customHeight="1" x14ac:dyDescent="0.15">
      <c r="A581" s="155"/>
      <c r="B581" s="146"/>
      <c r="C581" s="90"/>
      <c r="D581" s="146"/>
      <c r="E581" s="155"/>
      <c r="F581" s="155"/>
      <c r="G581" s="155"/>
      <c r="H581" s="155"/>
      <c r="I581" s="155"/>
      <c r="J581" s="155"/>
      <c r="K581" s="155"/>
      <c r="L581" s="155"/>
      <c r="M581" s="155"/>
      <c r="N581" s="155"/>
      <c r="O581" s="155"/>
      <c r="P581" s="155"/>
      <c r="Q581" s="155"/>
      <c r="R581" s="155"/>
      <c r="S581" s="155"/>
      <c r="T581" s="155"/>
      <c r="U581" s="155"/>
      <c r="V581" s="155"/>
    </row>
    <row r="582" spans="1:22" ht="12.75" customHeight="1" x14ac:dyDescent="0.15">
      <c r="A582" s="155"/>
      <c r="B582" s="146"/>
      <c r="C582" s="90"/>
      <c r="D582" s="146"/>
      <c r="E582" s="155"/>
      <c r="F582" s="155"/>
      <c r="G582" s="155"/>
      <c r="H582" s="155"/>
      <c r="I582" s="155"/>
      <c r="J582" s="155"/>
      <c r="K582" s="155"/>
      <c r="L582" s="155"/>
      <c r="M582" s="155"/>
      <c r="N582" s="155"/>
      <c r="O582" s="155"/>
      <c r="P582" s="155"/>
      <c r="Q582" s="155"/>
      <c r="R582" s="155"/>
      <c r="S582" s="155"/>
      <c r="T582" s="155"/>
      <c r="U582" s="155"/>
      <c r="V582" s="155"/>
    </row>
    <row r="583" spans="1:22" ht="12.75" customHeight="1" x14ac:dyDescent="0.15">
      <c r="A583" s="155"/>
      <c r="B583" s="146"/>
      <c r="C583" s="90"/>
      <c r="D583" s="146"/>
      <c r="E583" s="155"/>
      <c r="F583" s="155"/>
      <c r="G583" s="155"/>
      <c r="H583" s="155"/>
      <c r="I583" s="155"/>
      <c r="J583" s="155"/>
      <c r="K583" s="155"/>
      <c r="L583" s="155"/>
      <c r="M583" s="155"/>
      <c r="N583" s="155"/>
      <c r="O583" s="155"/>
      <c r="P583" s="155"/>
      <c r="Q583" s="155"/>
      <c r="R583" s="155"/>
      <c r="S583" s="155"/>
      <c r="T583" s="155"/>
      <c r="U583" s="155"/>
      <c r="V583" s="155"/>
    </row>
    <row r="584" spans="1:22" ht="12.75" customHeight="1" x14ac:dyDescent="0.15">
      <c r="A584" s="155"/>
      <c r="B584" s="146"/>
      <c r="C584" s="90"/>
      <c r="D584" s="146"/>
      <c r="E584" s="155"/>
      <c r="F584" s="155"/>
      <c r="G584" s="155"/>
      <c r="H584" s="155"/>
      <c r="I584" s="155"/>
      <c r="J584" s="155"/>
      <c r="K584" s="155"/>
      <c r="L584" s="155"/>
      <c r="M584" s="155"/>
      <c r="N584" s="155"/>
      <c r="O584" s="155"/>
      <c r="P584" s="155"/>
      <c r="Q584" s="155"/>
      <c r="R584" s="155"/>
      <c r="S584" s="155"/>
      <c r="T584" s="155"/>
      <c r="U584" s="155"/>
      <c r="V584" s="155"/>
    </row>
    <row r="585" spans="1:22" ht="12.75" customHeight="1" x14ac:dyDescent="0.15">
      <c r="A585" s="155"/>
      <c r="B585" s="146"/>
      <c r="C585" s="90"/>
      <c r="D585" s="146"/>
      <c r="E585" s="155"/>
      <c r="F585" s="155"/>
      <c r="G585" s="155"/>
      <c r="H585" s="155"/>
      <c r="I585" s="155"/>
      <c r="J585" s="155"/>
      <c r="K585" s="155"/>
      <c r="L585" s="155"/>
      <c r="M585" s="155"/>
      <c r="N585" s="155"/>
      <c r="O585" s="155"/>
      <c r="P585" s="155"/>
      <c r="Q585" s="155"/>
      <c r="R585" s="155"/>
      <c r="S585" s="155"/>
      <c r="T585" s="155"/>
      <c r="U585" s="155"/>
      <c r="V585" s="155"/>
    </row>
    <row r="586" spans="1:22" ht="12.75" customHeight="1" x14ac:dyDescent="0.15">
      <c r="A586" s="155"/>
      <c r="B586" s="146"/>
      <c r="C586" s="90"/>
      <c r="D586" s="146"/>
      <c r="E586" s="155"/>
      <c r="F586" s="155"/>
      <c r="G586" s="155"/>
      <c r="H586" s="155"/>
      <c r="I586" s="155"/>
      <c r="J586" s="155"/>
      <c r="K586" s="155"/>
      <c r="L586" s="155"/>
      <c r="M586" s="155"/>
      <c r="N586" s="155"/>
      <c r="O586" s="155"/>
      <c r="P586" s="155"/>
      <c r="Q586" s="155"/>
      <c r="R586" s="155"/>
      <c r="S586" s="155"/>
      <c r="T586" s="155"/>
      <c r="U586" s="155"/>
      <c r="V586" s="155"/>
    </row>
    <row r="587" spans="1:22" ht="12.75" customHeight="1" x14ac:dyDescent="0.15">
      <c r="A587" s="155"/>
      <c r="B587" s="146"/>
      <c r="C587" s="90"/>
      <c r="D587" s="146"/>
      <c r="E587" s="155"/>
      <c r="F587" s="155"/>
      <c r="G587" s="155"/>
      <c r="H587" s="155"/>
      <c r="I587" s="155"/>
      <c r="J587" s="155"/>
      <c r="K587" s="155"/>
      <c r="L587" s="155"/>
      <c r="M587" s="155"/>
      <c r="N587" s="155"/>
      <c r="O587" s="155"/>
      <c r="P587" s="155"/>
      <c r="Q587" s="155"/>
      <c r="R587" s="155"/>
      <c r="S587" s="155"/>
      <c r="T587" s="155"/>
      <c r="U587" s="155"/>
      <c r="V587" s="155"/>
    </row>
    <row r="588" spans="1:22" ht="12.75" customHeight="1" x14ac:dyDescent="0.15">
      <c r="A588" s="155"/>
      <c r="B588" s="146"/>
      <c r="C588" s="90"/>
      <c r="D588" s="146"/>
      <c r="E588" s="155"/>
      <c r="F588" s="155"/>
      <c r="G588" s="155"/>
      <c r="H588" s="155"/>
      <c r="I588" s="155"/>
      <c r="J588" s="155"/>
      <c r="K588" s="155"/>
      <c r="L588" s="155"/>
      <c r="M588" s="155"/>
      <c r="N588" s="155"/>
      <c r="O588" s="155"/>
      <c r="P588" s="155"/>
      <c r="Q588" s="155"/>
      <c r="R588" s="155"/>
      <c r="S588" s="155"/>
      <c r="T588" s="155"/>
      <c r="U588" s="155"/>
      <c r="V588" s="155"/>
    </row>
    <row r="589" spans="1:22" ht="12.75" customHeight="1" x14ac:dyDescent="0.15">
      <c r="A589" s="155"/>
      <c r="B589" s="146"/>
      <c r="C589" s="90"/>
      <c r="D589" s="146"/>
      <c r="E589" s="155"/>
      <c r="F589" s="155"/>
      <c r="G589" s="155"/>
      <c r="H589" s="155"/>
      <c r="I589" s="155"/>
      <c r="J589" s="155"/>
      <c r="K589" s="155"/>
      <c r="L589" s="155"/>
      <c r="M589" s="155"/>
      <c r="N589" s="155"/>
      <c r="O589" s="155"/>
      <c r="P589" s="155"/>
      <c r="Q589" s="155"/>
      <c r="R589" s="155"/>
      <c r="S589" s="155"/>
      <c r="T589" s="155"/>
      <c r="U589" s="155"/>
      <c r="V589" s="155"/>
    </row>
    <row r="590" spans="1:22" ht="12.75" customHeight="1" x14ac:dyDescent="0.15">
      <c r="A590" s="155"/>
      <c r="B590" s="146"/>
      <c r="C590" s="90"/>
      <c r="D590" s="146"/>
      <c r="E590" s="155"/>
      <c r="F590" s="155"/>
      <c r="G590" s="155"/>
      <c r="H590" s="155"/>
      <c r="I590" s="155"/>
      <c r="J590" s="155"/>
      <c r="K590" s="155"/>
      <c r="L590" s="155"/>
      <c r="M590" s="155"/>
      <c r="N590" s="155"/>
      <c r="O590" s="155"/>
      <c r="P590" s="155"/>
      <c r="Q590" s="155"/>
      <c r="R590" s="155"/>
      <c r="S590" s="155"/>
      <c r="T590" s="155"/>
      <c r="U590" s="155"/>
      <c r="V590" s="155"/>
    </row>
    <row r="591" spans="1:22" ht="12.75" customHeight="1" x14ac:dyDescent="0.15">
      <c r="A591" s="155"/>
      <c r="B591" s="146"/>
      <c r="C591" s="90"/>
      <c r="D591" s="146"/>
      <c r="E591" s="155"/>
      <c r="F591" s="155"/>
      <c r="G591" s="155"/>
      <c r="H591" s="155"/>
      <c r="I591" s="155"/>
      <c r="J591" s="155"/>
      <c r="K591" s="155"/>
      <c r="L591" s="155"/>
      <c r="M591" s="155"/>
      <c r="N591" s="155"/>
      <c r="O591" s="155"/>
      <c r="P591" s="155"/>
      <c r="Q591" s="155"/>
      <c r="R591" s="155"/>
      <c r="S591" s="155"/>
      <c r="T591" s="155"/>
      <c r="U591" s="155"/>
      <c r="V591" s="155"/>
    </row>
    <row r="592" spans="1:22" ht="12.75" customHeight="1" x14ac:dyDescent="0.15">
      <c r="A592" s="155"/>
      <c r="B592" s="146"/>
      <c r="C592" s="90"/>
      <c r="D592" s="146"/>
      <c r="E592" s="155"/>
      <c r="F592" s="155"/>
      <c r="G592" s="155"/>
      <c r="H592" s="155"/>
      <c r="I592" s="155"/>
      <c r="J592" s="155"/>
      <c r="K592" s="155"/>
      <c r="L592" s="155"/>
      <c r="M592" s="155"/>
      <c r="N592" s="155"/>
      <c r="O592" s="155"/>
      <c r="P592" s="155"/>
      <c r="Q592" s="155"/>
      <c r="R592" s="155"/>
      <c r="S592" s="155"/>
      <c r="T592" s="155"/>
      <c r="U592" s="155"/>
      <c r="V592" s="155"/>
    </row>
    <row r="593" spans="1:22" ht="12.75" customHeight="1" x14ac:dyDescent="0.15">
      <c r="A593" s="155"/>
      <c r="B593" s="146"/>
      <c r="C593" s="90"/>
      <c r="D593" s="146"/>
      <c r="E593" s="155"/>
      <c r="F593" s="155"/>
      <c r="G593" s="155"/>
      <c r="H593" s="155"/>
      <c r="I593" s="155"/>
      <c r="J593" s="155"/>
      <c r="K593" s="155"/>
      <c r="L593" s="155"/>
      <c r="M593" s="155"/>
      <c r="N593" s="155"/>
      <c r="O593" s="155"/>
      <c r="P593" s="155"/>
      <c r="Q593" s="155"/>
      <c r="R593" s="155"/>
      <c r="S593" s="155"/>
      <c r="T593" s="155"/>
      <c r="U593" s="155"/>
      <c r="V593" s="155"/>
    </row>
    <row r="594" spans="1:22" ht="12.75" customHeight="1" x14ac:dyDescent="0.15">
      <c r="A594" s="155"/>
      <c r="B594" s="146"/>
      <c r="C594" s="90"/>
      <c r="D594" s="146"/>
      <c r="E594" s="155"/>
      <c r="F594" s="155"/>
      <c r="G594" s="155"/>
      <c r="H594" s="155"/>
      <c r="I594" s="155"/>
      <c r="J594" s="155"/>
      <c r="K594" s="155"/>
      <c r="L594" s="155"/>
      <c r="M594" s="155"/>
      <c r="N594" s="155"/>
      <c r="O594" s="155"/>
      <c r="P594" s="155"/>
      <c r="Q594" s="155"/>
      <c r="R594" s="155"/>
      <c r="S594" s="155"/>
      <c r="T594" s="155"/>
      <c r="U594" s="155"/>
      <c r="V594" s="155"/>
    </row>
    <row r="595" spans="1:22" ht="12.75" customHeight="1" x14ac:dyDescent="0.15">
      <c r="A595" s="155"/>
      <c r="B595" s="146"/>
      <c r="C595" s="90"/>
      <c r="D595" s="146"/>
      <c r="E595" s="155"/>
      <c r="F595" s="155"/>
      <c r="G595" s="155"/>
      <c r="H595" s="155"/>
      <c r="I595" s="155"/>
      <c r="J595" s="155"/>
      <c r="K595" s="155"/>
      <c r="L595" s="155"/>
      <c r="M595" s="155"/>
      <c r="N595" s="155"/>
      <c r="O595" s="155"/>
      <c r="P595" s="155"/>
      <c r="Q595" s="155"/>
      <c r="R595" s="155"/>
      <c r="S595" s="155"/>
      <c r="T595" s="155"/>
      <c r="U595" s="155"/>
      <c r="V595" s="155"/>
    </row>
    <row r="596" spans="1:22" ht="12.75" customHeight="1" x14ac:dyDescent="0.15">
      <c r="A596" s="155"/>
      <c r="B596" s="146"/>
      <c r="C596" s="90"/>
      <c r="D596" s="146"/>
      <c r="E596" s="155"/>
      <c r="F596" s="155"/>
      <c r="G596" s="155"/>
      <c r="H596" s="155"/>
      <c r="I596" s="155"/>
      <c r="J596" s="155"/>
      <c r="K596" s="155"/>
      <c r="L596" s="155"/>
      <c r="M596" s="155"/>
      <c r="N596" s="155"/>
      <c r="O596" s="155"/>
      <c r="P596" s="155"/>
      <c r="Q596" s="155"/>
      <c r="R596" s="155"/>
      <c r="S596" s="155"/>
      <c r="T596" s="155"/>
      <c r="U596" s="155"/>
      <c r="V596" s="155"/>
    </row>
    <row r="597" spans="1:22" ht="12.75" customHeight="1" x14ac:dyDescent="0.15">
      <c r="A597" s="155"/>
      <c r="B597" s="146"/>
      <c r="C597" s="90"/>
      <c r="D597" s="146"/>
      <c r="E597" s="155"/>
      <c r="F597" s="155"/>
      <c r="G597" s="155"/>
      <c r="H597" s="155"/>
      <c r="I597" s="155"/>
      <c r="J597" s="155"/>
      <c r="K597" s="155"/>
      <c r="L597" s="155"/>
      <c r="M597" s="155"/>
      <c r="N597" s="155"/>
      <c r="O597" s="155"/>
      <c r="P597" s="155"/>
      <c r="Q597" s="155"/>
      <c r="R597" s="155"/>
      <c r="S597" s="155"/>
      <c r="T597" s="155"/>
      <c r="U597" s="155"/>
      <c r="V597" s="155"/>
    </row>
    <row r="598" spans="1:22" ht="12.75" customHeight="1" x14ac:dyDescent="0.15">
      <c r="A598" s="155"/>
      <c r="B598" s="146"/>
      <c r="C598" s="90"/>
      <c r="D598" s="146"/>
      <c r="E598" s="155"/>
      <c r="F598" s="155"/>
      <c r="G598" s="155"/>
      <c r="H598" s="155"/>
      <c r="I598" s="155"/>
      <c r="J598" s="155"/>
      <c r="K598" s="155"/>
      <c r="L598" s="155"/>
      <c r="M598" s="155"/>
      <c r="N598" s="155"/>
      <c r="O598" s="155"/>
      <c r="P598" s="155"/>
      <c r="Q598" s="155"/>
      <c r="R598" s="155"/>
      <c r="S598" s="155"/>
      <c r="T598" s="155"/>
      <c r="U598" s="155"/>
      <c r="V598" s="155"/>
    </row>
    <row r="599" spans="1:22" ht="12.75" customHeight="1" x14ac:dyDescent="0.15">
      <c r="A599" s="155"/>
      <c r="B599" s="146"/>
      <c r="C599" s="90"/>
      <c r="D599" s="146"/>
      <c r="E599" s="155"/>
      <c r="F599" s="155"/>
      <c r="G599" s="155"/>
      <c r="H599" s="155"/>
      <c r="I599" s="155"/>
      <c r="J599" s="155"/>
      <c r="K599" s="155"/>
      <c r="L599" s="155"/>
      <c r="M599" s="155"/>
      <c r="N599" s="155"/>
      <c r="O599" s="155"/>
      <c r="P599" s="155"/>
      <c r="Q599" s="155"/>
      <c r="R599" s="155"/>
      <c r="S599" s="155"/>
      <c r="T599" s="155"/>
      <c r="U599" s="155"/>
      <c r="V599" s="155"/>
    </row>
    <row r="600" spans="1:22" ht="12.75" customHeight="1" x14ac:dyDescent="0.15">
      <c r="A600" s="155"/>
      <c r="B600" s="146"/>
      <c r="C600" s="90"/>
      <c r="D600" s="146"/>
      <c r="E600" s="155"/>
      <c r="F600" s="155"/>
      <c r="G600" s="155"/>
      <c r="H600" s="155"/>
      <c r="I600" s="155"/>
      <c r="J600" s="155"/>
      <c r="K600" s="155"/>
      <c r="L600" s="155"/>
      <c r="M600" s="155"/>
      <c r="N600" s="155"/>
      <c r="O600" s="155"/>
      <c r="P600" s="155"/>
      <c r="Q600" s="155"/>
      <c r="R600" s="155"/>
      <c r="S600" s="155"/>
      <c r="T600" s="155"/>
      <c r="U600" s="155"/>
      <c r="V600" s="155"/>
    </row>
    <row r="601" spans="1:22" ht="12.75" customHeight="1" x14ac:dyDescent="0.15">
      <c r="A601" s="155"/>
      <c r="B601" s="146"/>
      <c r="C601" s="90"/>
      <c r="D601" s="146"/>
      <c r="E601" s="155"/>
      <c r="F601" s="155"/>
      <c r="G601" s="155"/>
      <c r="H601" s="155"/>
      <c r="I601" s="155"/>
      <c r="J601" s="155"/>
      <c r="K601" s="155"/>
      <c r="L601" s="155"/>
      <c r="M601" s="155"/>
      <c r="N601" s="155"/>
      <c r="O601" s="155"/>
      <c r="P601" s="155"/>
      <c r="Q601" s="155"/>
      <c r="R601" s="155"/>
      <c r="S601" s="155"/>
      <c r="T601" s="155"/>
      <c r="U601" s="155"/>
      <c r="V601" s="155"/>
    </row>
    <row r="602" spans="1:22" ht="12.75" customHeight="1" x14ac:dyDescent="0.15">
      <c r="A602" s="155"/>
      <c r="B602" s="146"/>
      <c r="C602" s="90"/>
      <c r="D602" s="146"/>
      <c r="E602" s="155"/>
      <c r="F602" s="155"/>
      <c r="G602" s="155"/>
      <c r="H602" s="155"/>
      <c r="I602" s="155"/>
      <c r="J602" s="155"/>
      <c r="K602" s="155"/>
      <c r="L602" s="155"/>
      <c r="M602" s="155"/>
      <c r="N602" s="155"/>
      <c r="O602" s="155"/>
      <c r="P602" s="155"/>
      <c r="Q602" s="155"/>
      <c r="R602" s="155"/>
      <c r="S602" s="155"/>
      <c r="T602" s="155"/>
      <c r="U602" s="155"/>
      <c r="V602" s="155"/>
    </row>
    <row r="603" spans="1:22" ht="12.75" customHeight="1" x14ac:dyDescent="0.15">
      <c r="A603" s="155"/>
      <c r="B603" s="146"/>
      <c r="C603" s="90"/>
      <c r="D603" s="146"/>
      <c r="E603" s="155"/>
      <c r="F603" s="155"/>
      <c r="G603" s="155"/>
      <c r="H603" s="155"/>
      <c r="I603" s="155"/>
      <c r="J603" s="155"/>
      <c r="K603" s="155"/>
      <c r="L603" s="155"/>
      <c r="M603" s="155"/>
      <c r="N603" s="155"/>
      <c r="O603" s="155"/>
      <c r="P603" s="155"/>
      <c r="Q603" s="155"/>
      <c r="R603" s="155"/>
      <c r="S603" s="155"/>
      <c r="T603" s="155"/>
      <c r="U603" s="155"/>
      <c r="V603" s="155"/>
    </row>
    <row r="604" spans="1:22" ht="12.75" customHeight="1" x14ac:dyDescent="0.15">
      <c r="A604" s="155"/>
      <c r="B604" s="146"/>
      <c r="C604" s="90"/>
      <c r="D604" s="146"/>
      <c r="E604" s="155"/>
      <c r="F604" s="155"/>
      <c r="G604" s="155"/>
      <c r="H604" s="155"/>
      <c r="I604" s="155"/>
      <c r="J604" s="155"/>
      <c r="K604" s="155"/>
      <c r="L604" s="155"/>
      <c r="M604" s="155"/>
      <c r="N604" s="155"/>
      <c r="O604" s="155"/>
      <c r="P604" s="155"/>
      <c r="Q604" s="155"/>
      <c r="R604" s="155"/>
      <c r="S604" s="155"/>
      <c r="T604" s="155"/>
      <c r="U604" s="155"/>
      <c r="V604" s="155"/>
    </row>
    <row r="605" spans="1:22" ht="12.75" customHeight="1" x14ac:dyDescent="0.15">
      <c r="A605" s="155"/>
      <c r="B605" s="146"/>
      <c r="C605" s="90"/>
      <c r="D605" s="146"/>
      <c r="E605" s="155"/>
      <c r="F605" s="155"/>
      <c r="G605" s="155"/>
      <c r="H605" s="155"/>
      <c r="I605" s="155"/>
      <c r="J605" s="155"/>
      <c r="K605" s="155"/>
      <c r="L605" s="155"/>
      <c r="M605" s="155"/>
      <c r="N605" s="155"/>
      <c r="O605" s="155"/>
      <c r="P605" s="155"/>
      <c r="Q605" s="155"/>
      <c r="R605" s="155"/>
      <c r="S605" s="155"/>
      <c r="T605" s="155"/>
      <c r="U605" s="155"/>
      <c r="V605" s="155"/>
    </row>
    <row r="606" spans="1:22" ht="12.75" customHeight="1" x14ac:dyDescent="0.15">
      <c r="A606" s="155"/>
      <c r="B606" s="146"/>
      <c r="C606" s="90"/>
      <c r="D606" s="146"/>
      <c r="E606" s="155"/>
      <c r="F606" s="155"/>
      <c r="G606" s="155"/>
      <c r="H606" s="155"/>
      <c r="I606" s="155"/>
      <c r="J606" s="155"/>
      <c r="K606" s="155"/>
      <c r="L606" s="155"/>
      <c r="M606" s="155"/>
      <c r="N606" s="155"/>
      <c r="O606" s="155"/>
      <c r="P606" s="155"/>
      <c r="Q606" s="155"/>
      <c r="R606" s="155"/>
      <c r="S606" s="155"/>
      <c r="T606" s="155"/>
      <c r="U606" s="155"/>
      <c r="V606" s="155"/>
    </row>
    <row r="607" spans="1:22" ht="12.75" customHeight="1" x14ac:dyDescent="0.15">
      <c r="A607" s="155"/>
      <c r="B607" s="146"/>
      <c r="C607" s="90"/>
      <c r="D607" s="146"/>
      <c r="E607" s="155"/>
      <c r="F607" s="155"/>
      <c r="G607" s="155"/>
      <c r="H607" s="155"/>
      <c r="I607" s="155"/>
      <c r="J607" s="155"/>
      <c r="K607" s="155"/>
      <c r="L607" s="155"/>
      <c r="M607" s="155"/>
      <c r="N607" s="155"/>
      <c r="O607" s="155"/>
      <c r="P607" s="155"/>
      <c r="Q607" s="155"/>
      <c r="R607" s="155"/>
      <c r="S607" s="155"/>
      <c r="T607" s="155"/>
      <c r="U607" s="155"/>
      <c r="V607" s="155"/>
    </row>
    <row r="608" spans="1:22" ht="12.75" customHeight="1" x14ac:dyDescent="0.15">
      <c r="A608" s="155"/>
      <c r="B608" s="146"/>
      <c r="C608" s="90"/>
      <c r="D608" s="146"/>
      <c r="E608" s="155"/>
      <c r="F608" s="155"/>
      <c r="G608" s="155"/>
      <c r="H608" s="155"/>
      <c r="I608" s="155"/>
      <c r="J608" s="155"/>
      <c r="K608" s="155"/>
      <c r="L608" s="155"/>
      <c r="M608" s="155"/>
      <c r="N608" s="155"/>
      <c r="O608" s="155"/>
      <c r="P608" s="155"/>
      <c r="Q608" s="155"/>
      <c r="R608" s="155"/>
      <c r="S608" s="155"/>
      <c r="T608" s="155"/>
      <c r="U608" s="155"/>
      <c r="V608" s="155"/>
    </row>
    <row r="609" spans="1:22" ht="12.75" customHeight="1" x14ac:dyDescent="0.15">
      <c r="A609" s="155"/>
      <c r="B609" s="146"/>
      <c r="C609" s="90"/>
      <c r="D609" s="146"/>
      <c r="E609" s="155"/>
      <c r="F609" s="155"/>
      <c r="G609" s="155"/>
      <c r="H609" s="155"/>
      <c r="I609" s="155"/>
      <c r="J609" s="155"/>
      <c r="K609" s="155"/>
      <c r="L609" s="155"/>
      <c r="M609" s="155"/>
      <c r="N609" s="155"/>
      <c r="O609" s="155"/>
      <c r="P609" s="155"/>
      <c r="Q609" s="155"/>
      <c r="R609" s="155"/>
      <c r="S609" s="155"/>
      <c r="T609" s="155"/>
      <c r="U609" s="155"/>
      <c r="V609" s="155"/>
    </row>
    <row r="610" spans="1:22" ht="12.75" customHeight="1" x14ac:dyDescent="0.15">
      <c r="A610" s="155"/>
      <c r="B610" s="146"/>
      <c r="C610" s="90"/>
      <c r="D610" s="146"/>
      <c r="E610" s="155"/>
      <c r="F610" s="155"/>
      <c r="G610" s="155"/>
      <c r="H610" s="155"/>
      <c r="I610" s="155"/>
      <c r="J610" s="155"/>
      <c r="K610" s="155"/>
      <c r="L610" s="155"/>
      <c r="M610" s="155"/>
      <c r="N610" s="155"/>
      <c r="O610" s="155"/>
      <c r="P610" s="155"/>
      <c r="Q610" s="155"/>
      <c r="R610" s="155"/>
      <c r="S610" s="155"/>
      <c r="T610" s="155"/>
      <c r="U610" s="155"/>
      <c r="V610" s="155"/>
    </row>
    <row r="611" spans="1:22" ht="12.75" customHeight="1" x14ac:dyDescent="0.15">
      <c r="A611" s="155"/>
      <c r="B611" s="146"/>
      <c r="C611" s="90"/>
      <c r="D611" s="146"/>
      <c r="E611" s="155"/>
      <c r="F611" s="155"/>
      <c r="G611" s="155"/>
      <c r="H611" s="155"/>
      <c r="I611" s="155"/>
      <c r="J611" s="155"/>
      <c r="K611" s="155"/>
      <c r="L611" s="155"/>
      <c r="M611" s="155"/>
      <c r="N611" s="155"/>
      <c r="O611" s="155"/>
      <c r="P611" s="155"/>
      <c r="Q611" s="155"/>
      <c r="R611" s="155"/>
      <c r="S611" s="155"/>
      <c r="T611" s="155"/>
      <c r="U611" s="155"/>
      <c r="V611" s="155"/>
    </row>
    <row r="612" spans="1:22" ht="12.75" customHeight="1" x14ac:dyDescent="0.15">
      <c r="A612" s="155"/>
      <c r="B612" s="146"/>
      <c r="C612" s="90"/>
      <c r="D612" s="146"/>
      <c r="E612" s="155"/>
      <c r="F612" s="155"/>
      <c r="G612" s="155"/>
      <c r="H612" s="155"/>
      <c r="I612" s="155"/>
      <c r="J612" s="155"/>
      <c r="K612" s="155"/>
      <c r="L612" s="155"/>
      <c r="M612" s="155"/>
      <c r="N612" s="155"/>
      <c r="O612" s="155"/>
      <c r="P612" s="155"/>
      <c r="Q612" s="155"/>
      <c r="R612" s="155"/>
      <c r="S612" s="155"/>
      <c r="T612" s="155"/>
      <c r="U612" s="155"/>
      <c r="V612" s="155"/>
    </row>
    <row r="613" spans="1:22" ht="12.75" customHeight="1" x14ac:dyDescent="0.15">
      <c r="A613" s="155"/>
      <c r="B613" s="146"/>
      <c r="C613" s="90"/>
      <c r="D613" s="146"/>
      <c r="E613" s="155"/>
      <c r="F613" s="155"/>
      <c r="G613" s="155"/>
      <c r="H613" s="155"/>
      <c r="I613" s="155"/>
      <c r="J613" s="155"/>
      <c r="K613" s="155"/>
      <c r="L613" s="155"/>
      <c r="M613" s="155"/>
      <c r="N613" s="155"/>
      <c r="O613" s="155"/>
      <c r="P613" s="155"/>
      <c r="Q613" s="155"/>
      <c r="R613" s="155"/>
      <c r="S613" s="155"/>
      <c r="T613" s="155"/>
      <c r="U613" s="155"/>
      <c r="V613" s="155"/>
    </row>
    <row r="614" spans="1:22" ht="12.75" customHeight="1" x14ac:dyDescent="0.15">
      <c r="A614" s="155"/>
      <c r="B614" s="146"/>
      <c r="C614" s="90"/>
      <c r="D614" s="146"/>
      <c r="E614" s="155"/>
      <c r="F614" s="155"/>
      <c r="G614" s="155"/>
      <c r="H614" s="155"/>
      <c r="I614" s="155"/>
      <c r="J614" s="155"/>
      <c r="K614" s="155"/>
      <c r="L614" s="155"/>
      <c r="M614" s="155"/>
      <c r="N614" s="155"/>
      <c r="O614" s="155"/>
      <c r="P614" s="155"/>
      <c r="Q614" s="155"/>
      <c r="R614" s="155"/>
      <c r="S614" s="155"/>
      <c r="T614" s="155"/>
      <c r="U614" s="155"/>
      <c r="V614" s="155"/>
    </row>
    <row r="615" spans="1:22" ht="12.75" customHeight="1" x14ac:dyDescent="0.15">
      <c r="A615" s="155"/>
      <c r="B615" s="146"/>
      <c r="C615" s="90"/>
      <c r="D615" s="146"/>
      <c r="E615" s="155"/>
      <c r="F615" s="155"/>
      <c r="G615" s="155"/>
      <c r="H615" s="155"/>
      <c r="I615" s="155"/>
      <c r="J615" s="155"/>
      <c r="K615" s="155"/>
      <c r="L615" s="155"/>
      <c r="M615" s="155"/>
      <c r="N615" s="155"/>
      <c r="O615" s="155"/>
      <c r="P615" s="155"/>
      <c r="Q615" s="155"/>
      <c r="R615" s="155"/>
      <c r="S615" s="155"/>
      <c r="T615" s="155"/>
      <c r="U615" s="155"/>
      <c r="V615" s="155"/>
    </row>
    <row r="616" spans="1:22" ht="12.75" customHeight="1" x14ac:dyDescent="0.15">
      <c r="A616" s="155"/>
      <c r="B616" s="146"/>
      <c r="C616" s="90"/>
      <c r="D616" s="146"/>
      <c r="E616" s="155"/>
      <c r="F616" s="155"/>
      <c r="G616" s="155"/>
      <c r="H616" s="155"/>
      <c r="I616" s="155"/>
      <c r="J616" s="155"/>
      <c r="K616" s="155"/>
      <c r="L616" s="155"/>
      <c r="M616" s="155"/>
      <c r="N616" s="155"/>
      <c r="O616" s="155"/>
      <c r="P616" s="155"/>
      <c r="Q616" s="155"/>
      <c r="R616" s="155"/>
      <c r="S616" s="155"/>
      <c r="T616" s="155"/>
      <c r="U616" s="155"/>
      <c r="V616" s="155"/>
    </row>
    <row r="617" spans="1:22" ht="12.75" customHeight="1" x14ac:dyDescent="0.15">
      <c r="A617" s="155"/>
      <c r="B617" s="146"/>
      <c r="C617" s="90"/>
      <c r="D617" s="146"/>
      <c r="E617" s="155"/>
      <c r="F617" s="155"/>
      <c r="G617" s="155"/>
      <c r="H617" s="155"/>
      <c r="I617" s="155"/>
      <c r="J617" s="155"/>
      <c r="K617" s="155"/>
      <c r="L617" s="155"/>
      <c r="M617" s="155"/>
      <c r="N617" s="155"/>
      <c r="O617" s="155"/>
      <c r="P617" s="155"/>
      <c r="Q617" s="155"/>
      <c r="R617" s="155"/>
      <c r="S617" s="155"/>
      <c r="T617" s="155"/>
      <c r="U617" s="155"/>
      <c r="V617" s="155"/>
    </row>
    <row r="618" spans="1:22" ht="12.75" customHeight="1" x14ac:dyDescent="0.15">
      <c r="A618" s="155"/>
      <c r="B618" s="146"/>
      <c r="C618" s="90"/>
      <c r="D618" s="146"/>
      <c r="E618" s="155"/>
      <c r="F618" s="155"/>
      <c r="G618" s="155"/>
      <c r="H618" s="155"/>
      <c r="I618" s="155"/>
      <c r="J618" s="155"/>
      <c r="K618" s="155"/>
      <c r="L618" s="155"/>
      <c r="M618" s="155"/>
      <c r="N618" s="155"/>
      <c r="O618" s="155"/>
      <c r="P618" s="155"/>
      <c r="Q618" s="155"/>
      <c r="R618" s="155"/>
      <c r="S618" s="155"/>
      <c r="T618" s="155"/>
      <c r="U618" s="155"/>
      <c r="V618" s="155"/>
    </row>
    <row r="619" spans="1:22" ht="12.75" customHeight="1" x14ac:dyDescent="0.15">
      <c r="A619" s="155"/>
      <c r="B619" s="146"/>
      <c r="C619" s="90"/>
      <c r="D619" s="146"/>
      <c r="E619" s="155"/>
      <c r="F619" s="155"/>
      <c r="G619" s="155"/>
      <c r="H619" s="155"/>
      <c r="I619" s="155"/>
      <c r="J619" s="155"/>
      <c r="K619" s="155"/>
      <c r="L619" s="155"/>
      <c r="M619" s="155"/>
      <c r="N619" s="155"/>
      <c r="O619" s="155"/>
      <c r="P619" s="155"/>
      <c r="Q619" s="155"/>
      <c r="R619" s="155"/>
      <c r="S619" s="155"/>
      <c r="T619" s="155"/>
      <c r="U619" s="155"/>
      <c r="V619" s="155"/>
    </row>
    <row r="620" spans="1:22" ht="12.75" customHeight="1" x14ac:dyDescent="0.15">
      <c r="A620" s="155"/>
      <c r="B620" s="146"/>
      <c r="C620" s="90"/>
      <c r="D620" s="146"/>
      <c r="E620" s="155"/>
      <c r="F620" s="155"/>
      <c r="G620" s="155"/>
      <c r="H620" s="155"/>
      <c r="I620" s="155"/>
      <c r="J620" s="155"/>
      <c r="K620" s="155"/>
      <c r="L620" s="155"/>
      <c r="M620" s="155"/>
      <c r="N620" s="155"/>
      <c r="O620" s="155"/>
      <c r="P620" s="155"/>
      <c r="Q620" s="155"/>
      <c r="R620" s="155"/>
      <c r="S620" s="155"/>
      <c r="T620" s="155"/>
      <c r="U620" s="155"/>
      <c r="V620" s="155"/>
    </row>
    <row r="621" spans="1:22" ht="12.75" customHeight="1" x14ac:dyDescent="0.15">
      <c r="A621" s="155"/>
      <c r="B621" s="146"/>
      <c r="C621" s="90"/>
      <c r="D621" s="146"/>
      <c r="E621" s="155"/>
      <c r="F621" s="155"/>
      <c r="G621" s="155"/>
      <c r="H621" s="155"/>
      <c r="I621" s="155"/>
      <c r="J621" s="155"/>
      <c r="K621" s="155"/>
      <c r="L621" s="155"/>
      <c r="M621" s="155"/>
      <c r="N621" s="155"/>
      <c r="O621" s="155"/>
      <c r="P621" s="155"/>
      <c r="Q621" s="155"/>
      <c r="R621" s="155"/>
      <c r="S621" s="155"/>
      <c r="T621" s="155"/>
      <c r="U621" s="155"/>
      <c r="V621" s="155"/>
    </row>
    <row r="622" spans="1:22" ht="12.75" customHeight="1" x14ac:dyDescent="0.15">
      <c r="A622" s="155"/>
      <c r="B622" s="146"/>
      <c r="C622" s="90"/>
      <c r="D622" s="146"/>
      <c r="E622" s="155"/>
      <c r="F622" s="155"/>
      <c r="G622" s="155"/>
      <c r="H622" s="155"/>
      <c r="I622" s="155"/>
      <c r="J622" s="155"/>
      <c r="K622" s="155"/>
      <c r="L622" s="155"/>
      <c r="M622" s="155"/>
      <c r="N622" s="155"/>
      <c r="O622" s="155"/>
      <c r="P622" s="155"/>
      <c r="Q622" s="155"/>
      <c r="R622" s="155"/>
      <c r="S622" s="155"/>
      <c r="T622" s="155"/>
      <c r="U622" s="155"/>
      <c r="V622" s="155"/>
    </row>
    <row r="623" spans="1:22" ht="12.75" customHeight="1" x14ac:dyDescent="0.15">
      <c r="A623" s="155"/>
      <c r="B623" s="146"/>
      <c r="C623" s="90"/>
      <c r="D623" s="146"/>
      <c r="E623" s="155"/>
      <c r="F623" s="155"/>
      <c r="G623" s="155"/>
      <c r="H623" s="155"/>
      <c r="I623" s="155"/>
      <c r="J623" s="155"/>
      <c r="K623" s="155"/>
      <c r="L623" s="155"/>
      <c r="M623" s="155"/>
      <c r="N623" s="155"/>
      <c r="O623" s="155"/>
      <c r="P623" s="155"/>
      <c r="Q623" s="155"/>
      <c r="R623" s="155"/>
      <c r="S623" s="155"/>
      <c r="T623" s="155"/>
      <c r="U623" s="155"/>
      <c r="V623" s="155"/>
    </row>
    <row r="624" spans="1:22" ht="12.75" customHeight="1" x14ac:dyDescent="0.15">
      <c r="A624" s="155"/>
      <c r="B624" s="146"/>
      <c r="C624" s="90"/>
      <c r="D624" s="146"/>
      <c r="E624" s="155"/>
      <c r="F624" s="155"/>
      <c r="G624" s="155"/>
      <c r="H624" s="155"/>
      <c r="I624" s="155"/>
      <c r="J624" s="155"/>
      <c r="K624" s="155"/>
      <c r="L624" s="155"/>
      <c r="M624" s="155"/>
      <c r="N624" s="155"/>
      <c r="O624" s="155"/>
      <c r="P624" s="155"/>
      <c r="Q624" s="155"/>
      <c r="R624" s="155"/>
      <c r="S624" s="155"/>
      <c r="T624" s="155"/>
      <c r="U624" s="155"/>
      <c r="V624" s="155"/>
    </row>
    <row r="625" spans="1:22" ht="12.75" customHeight="1" x14ac:dyDescent="0.15">
      <c r="A625" s="155"/>
      <c r="B625" s="146"/>
      <c r="C625" s="90"/>
      <c r="D625" s="146"/>
      <c r="E625" s="155"/>
      <c r="F625" s="155"/>
      <c r="G625" s="155"/>
      <c r="H625" s="155"/>
      <c r="I625" s="155"/>
      <c r="J625" s="155"/>
      <c r="K625" s="155"/>
      <c r="L625" s="155"/>
      <c r="M625" s="155"/>
      <c r="N625" s="155"/>
      <c r="O625" s="155"/>
      <c r="P625" s="155"/>
      <c r="Q625" s="155"/>
      <c r="R625" s="155"/>
      <c r="S625" s="155"/>
      <c r="T625" s="155"/>
      <c r="U625" s="155"/>
      <c r="V625" s="155"/>
    </row>
    <row r="626" spans="1:22" ht="12.75" customHeight="1" x14ac:dyDescent="0.15">
      <c r="A626" s="155"/>
      <c r="B626" s="146"/>
      <c r="C626" s="90"/>
      <c r="D626" s="146"/>
      <c r="E626" s="155"/>
      <c r="F626" s="155"/>
      <c r="G626" s="155"/>
      <c r="H626" s="155"/>
      <c r="I626" s="155"/>
      <c r="J626" s="155"/>
      <c r="K626" s="155"/>
      <c r="L626" s="155"/>
      <c r="M626" s="155"/>
      <c r="N626" s="155"/>
      <c r="O626" s="155"/>
      <c r="P626" s="155"/>
      <c r="Q626" s="155"/>
      <c r="R626" s="155"/>
      <c r="S626" s="155"/>
      <c r="T626" s="155"/>
      <c r="U626" s="155"/>
      <c r="V626" s="155"/>
    </row>
    <row r="627" spans="1:22" ht="12.75" customHeight="1" x14ac:dyDescent="0.15">
      <c r="A627" s="155"/>
      <c r="B627" s="146"/>
      <c r="C627" s="90"/>
      <c r="D627" s="146"/>
      <c r="E627" s="155"/>
      <c r="F627" s="155"/>
      <c r="G627" s="155"/>
      <c r="H627" s="155"/>
      <c r="I627" s="155"/>
      <c r="J627" s="155"/>
      <c r="K627" s="155"/>
      <c r="L627" s="155"/>
      <c r="M627" s="155"/>
      <c r="N627" s="155"/>
      <c r="O627" s="155"/>
      <c r="P627" s="155"/>
      <c r="Q627" s="155"/>
      <c r="R627" s="155"/>
      <c r="S627" s="155"/>
      <c r="T627" s="155"/>
      <c r="U627" s="155"/>
      <c r="V627" s="155"/>
    </row>
    <row r="628" spans="1:22" ht="12.75" customHeight="1" x14ac:dyDescent="0.15">
      <c r="A628" s="155"/>
      <c r="B628" s="146"/>
      <c r="C628" s="90"/>
      <c r="D628" s="146"/>
      <c r="E628" s="155"/>
      <c r="F628" s="155"/>
      <c r="G628" s="155"/>
      <c r="H628" s="155"/>
      <c r="I628" s="155"/>
      <c r="J628" s="155"/>
      <c r="K628" s="155"/>
      <c r="L628" s="155"/>
      <c r="M628" s="155"/>
      <c r="N628" s="155"/>
      <c r="O628" s="155"/>
      <c r="P628" s="155"/>
      <c r="Q628" s="155"/>
      <c r="R628" s="155"/>
      <c r="S628" s="155"/>
      <c r="T628" s="155"/>
      <c r="U628" s="155"/>
      <c r="V628" s="155"/>
    </row>
    <row r="629" spans="1:22" ht="12.75" customHeight="1" x14ac:dyDescent="0.15">
      <c r="A629" s="155"/>
      <c r="B629" s="146"/>
      <c r="C629" s="90"/>
      <c r="D629" s="146"/>
      <c r="E629" s="155"/>
      <c r="F629" s="155"/>
      <c r="G629" s="155"/>
      <c r="H629" s="155"/>
      <c r="I629" s="155"/>
      <c r="J629" s="155"/>
      <c r="K629" s="155"/>
      <c r="L629" s="155"/>
      <c r="M629" s="155"/>
      <c r="N629" s="155"/>
      <c r="O629" s="155"/>
      <c r="P629" s="155"/>
      <c r="Q629" s="155"/>
      <c r="R629" s="155"/>
      <c r="S629" s="155"/>
      <c r="T629" s="155"/>
      <c r="U629" s="155"/>
      <c r="V629" s="155"/>
    </row>
    <row r="630" spans="1:22" ht="12.75" customHeight="1" x14ac:dyDescent="0.15">
      <c r="A630" s="155"/>
      <c r="B630" s="146"/>
      <c r="C630" s="90"/>
      <c r="D630" s="146"/>
      <c r="E630" s="155"/>
      <c r="F630" s="155"/>
      <c r="G630" s="155"/>
      <c r="H630" s="155"/>
      <c r="I630" s="155"/>
      <c r="J630" s="155"/>
      <c r="K630" s="155"/>
      <c r="L630" s="155"/>
      <c r="M630" s="155"/>
      <c r="N630" s="155"/>
      <c r="O630" s="155"/>
      <c r="P630" s="155"/>
      <c r="Q630" s="155"/>
      <c r="R630" s="155"/>
      <c r="S630" s="155"/>
      <c r="T630" s="155"/>
      <c r="U630" s="155"/>
      <c r="V630" s="155"/>
    </row>
    <row r="631" spans="1:22" ht="12.75" customHeight="1" x14ac:dyDescent="0.15">
      <c r="A631" s="155"/>
      <c r="B631" s="146"/>
      <c r="C631" s="90"/>
      <c r="D631" s="146"/>
      <c r="E631" s="155"/>
      <c r="F631" s="155"/>
      <c r="G631" s="155"/>
      <c r="H631" s="155"/>
      <c r="I631" s="155"/>
      <c r="J631" s="155"/>
      <c r="K631" s="155"/>
      <c r="L631" s="155"/>
      <c r="M631" s="155"/>
      <c r="N631" s="155"/>
      <c r="O631" s="155"/>
      <c r="P631" s="155"/>
      <c r="Q631" s="155"/>
      <c r="R631" s="155"/>
      <c r="S631" s="155"/>
      <c r="T631" s="155"/>
      <c r="U631" s="155"/>
      <c r="V631" s="155"/>
    </row>
    <row r="632" spans="1:22" ht="12.75" customHeight="1" x14ac:dyDescent="0.15">
      <c r="A632" s="155"/>
      <c r="B632" s="146"/>
      <c r="C632" s="90"/>
      <c r="D632" s="146"/>
      <c r="E632" s="155"/>
      <c r="F632" s="155"/>
      <c r="G632" s="155"/>
      <c r="H632" s="155"/>
      <c r="I632" s="155"/>
      <c r="J632" s="155"/>
      <c r="K632" s="155"/>
      <c r="L632" s="155"/>
      <c r="M632" s="155"/>
      <c r="N632" s="155"/>
      <c r="O632" s="155"/>
      <c r="P632" s="155"/>
      <c r="Q632" s="155"/>
      <c r="R632" s="155"/>
      <c r="S632" s="155"/>
      <c r="T632" s="155"/>
      <c r="U632" s="155"/>
      <c r="V632" s="155"/>
    </row>
    <row r="633" spans="1:22" ht="12.75" customHeight="1" x14ac:dyDescent="0.15">
      <c r="A633" s="155"/>
      <c r="B633" s="146"/>
      <c r="C633" s="90"/>
      <c r="D633" s="146"/>
      <c r="E633" s="155"/>
      <c r="F633" s="155"/>
      <c r="G633" s="155"/>
      <c r="H633" s="155"/>
      <c r="I633" s="155"/>
      <c r="J633" s="155"/>
      <c r="K633" s="155"/>
      <c r="L633" s="155"/>
      <c r="M633" s="155"/>
      <c r="N633" s="155"/>
      <c r="O633" s="155"/>
      <c r="P633" s="155"/>
      <c r="Q633" s="155"/>
      <c r="R633" s="155"/>
      <c r="S633" s="155"/>
      <c r="T633" s="155"/>
      <c r="U633" s="155"/>
      <c r="V633" s="155"/>
    </row>
    <row r="634" spans="1:22" ht="12.75" customHeight="1" x14ac:dyDescent="0.15">
      <c r="A634" s="155"/>
      <c r="B634" s="146"/>
      <c r="C634" s="90"/>
      <c r="D634" s="146"/>
      <c r="E634" s="155"/>
      <c r="F634" s="155"/>
      <c r="G634" s="155"/>
      <c r="H634" s="155"/>
      <c r="I634" s="155"/>
      <c r="J634" s="155"/>
      <c r="K634" s="155"/>
      <c r="L634" s="155"/>
      <c r="M634" s="155"/>
      <c r="N634" s="155"/>
      <c r="O634" s="155"/>
      <c r="P634" s="155"/>
      <c r="Q634" s="155"/>
      <c r="R634" s="155"/>
      <c r="S634" s="155"/>
      <c r="T634" s="155"/>
      <c r="U634" s="155"/>
      <c r="V634" s="155"/>
    </row>
    <row r="635" spans="1:22" ht="12.75" customHeight="1" x14ac:dyDescent="0.15">
      <c r="A635" s="155"/>
      <c r="B635" s="146"/>
      <c r="C635" s="90"/>
      <c r="D635" s="146"/>
      <c r="E635" s="155"/>
      <c r="F635" s="155"/>
      <c r="G635" s="155"/>
      <c r="H635" s="155"/>
      <c r="I635" s="155"/>
      <c r="J635" s="155"/>
      <c r="K635" s="155"/>
      <c r="L635" s="155"/>
      <c r="M635" s="155"/>
      <c r="N635" s="155"/>
      <c r="O635" s="155"/>
      <c r="P635" s="155"/>
      <c r="Q635" s="155"/>
      <c r="R635" s="155"/>
      <c r="S635" s="155"/>
      <c r="T635" s="155"/>
      <c r="U635" s="155"/>
      <c r="V635" s="155"/>
    </row>
    <row r="636" spans="1:22" ht="12.75" customHeight="1" x14ac:dyDescent="0.15">
      <c r="A636" s="155"/>
      <c r="B636" s="146"/>
      <c r="C636" s="90"/>
      <c r="D636" s="146"/>
      <c r="E636" s="155"/>
      <c r="F636" s="155"/>
      <c r="G636" s="155"/>
      <c r="H636" s="155"/>
      <c r="I636" s="155"/>
      <c r="J636" s="155"/>
      <c r="K636" s="155"/>
      <c r="L636" s="155"/>
      <c r="M636" s="155"/>
      <c r="N636" s="155"/>
      <c r="O636" s="155"/>
      <c r="P636" s="155"/>
      <c r="Q636" s="155"/>
      <c r="R636" s="155"/>
      <c r="S636" s="155"/>
      <c r="T636" s="155"/>
      <c r="U636" s="155"/>
      <c r="V636" s="155"/>
    </row>
    <row r="637" spans="1:22" ht="12.75" customHeight="1" x14ac:dyDescent="0.15">
      <c r="A637" s="155"/>
      <c r="B637" s="146"/>
      <c r="C637" s="90"/>
      <c r="D637" s="146"/>
      <c r="E637" s="155"/>
      <c r="F637" s="155"/>
      <c r="G637" s="155"/>
      <c r="H637" s="155"/>
      <c r="I637" s="155"/>
      <c r="J637" s="155"/>
      <c r="K637" s="155"/>
      <c r="L637" s="155"/>
      <c r="M637" s="155"/>
      <c r="N637" s="155"/>
      <c r="O637" s="155"/>
      <c r="P637" s="155"/>
      <c r="Q637" s="155"/>
      <c r="R637" s="155"/>
      <c r="S637" s="155"/>
      <c r="T637" s="155"/>
      <c r="U637" s="155"/>
      <c r="V637" s="155"/>
    </row>
    <row r="638" spans="1:22" ht="12.75" customHeight="1" x14ac:dyDescent="0.15">
      <c r="A638" s="155"/>
      <c r="B638" s="146"/>
      <c r="C638" s="90"/>
      <c r="D638" s="146"/>
      <c r="E638" s="155"/>
      <c r="F638" s="155"/>
      <c r="G638" s="155"/>
      <c r="H638" s="155"/>
      <c r="I638" s="155"/>
      <c r="J638" s="155"/>
      <c r="K638" s="155"/>
      <c r="L638" s="155"/>
      <c r="M638" s="155"/>
      <c r="N638" s="155"/>
      <c r="O638" s="155"/>
      <c r="P638" s="155"/>
      <c r="Q638" s="155"/>
      <c r="R638" s="155"/>
      <c r="S638" s="155"/>
      <c r="T638" s="155"/>
      <c r="U638" s="155"/>
      <c r="V638" s="155"/>
    </row>
    <row r="639" spans="1:22" ht="12.75" customHeight="1" x14ac:dyDescent="0.15">
      <c r="A639" s="155"/>
      <c r="B639" s="146"/>
      <c r="C639" s="90"/>
      <c r="D639" s="146"/>
      <c r="E639" s="155"/>
      <c r="F639" s="155"/>
      <c r="G639" s="155"/>
      <c r="H639" s="155"/>
      <c r="I639" s="155"/>
      <c r="J639" s="155"/>
      <c r="K639" s="155"/>
      <c r="L639" s="155"/>
      <c r="M639" s="155"/>
      <c r="N639" s="155"/>
      <c r="O639" s="155"/>
      <c r="P639" s="155"/>
      <c r="Q639" s="155"/>
      <c r="R639" s="155"/>
      <c r="S639" s="155"/>
      <c r="T639" s="155"/>
      <c r="U639" s="155"/>
      <c r="V639" s="155"/>
    </row>
    <row r="640" spans="1:22" ht="12.75" customHeight="1" x14ac:dyDescent="0.15">
      <c r="A640" s="155"/>
      <c r="B640" s="146"/>
      <c r="C640" s="90"/>
      <c r="D640" s="146"/>
      <c r="E640" s="155"/>
      <c r="F640" s="155"/>
      <c r="G640" s="155"/>
      <c r="H640" s="155"/>
      <c r="I640" s="155"/>
      <c r="J640" s="155"/>
      <c r="K640" s="155"/>
      <c r="L640" s="155"/>
      <c r="M640" s="155"/>
      <c r="N640" s="155"/>
      <c r="O640" s="155"/>
      <c r="P640" s="155"/>
      <c r="Q640" s="155"/>
      <c r="R640" s="155"/>
      <c r="S640" s="155"/>
      <c r="T640" s="155"/>
      <c r="U640" s="155"/>
      <c r="V640" s="155"/>
    </row>
    <row r="641" spans="1:22" ht="12.75" customHeight="1" x14ac:dyDescent="0.15">
      <c r="A641" s="155"/>
      <c r="B641" s="146"/>
      <c r="C641" s="90"/>
      <c r="D641" s="146"/>
      <c r="E641" s="155"/>
      <c r="F641" s="155"/>
      <c r="G641" s="155"/>
      <c r="H641" s="155"/>
      <c r="I641" s="155"/>
      <c r="J641" s="155"/>
      <c r="K641" s="155"/>
      <c r="L641" s="155"/>
      <c r="M641" s="155"/>
      <c r="N641" s="155"/>
      <c r="O641" s="155"/>
      <c r="P641" s="155"/>
      <c r="Q641" s="155"/>
      <c r="R641" s="155"/>
      <c r="S641" s="155"/>
      <c r="T641" s="155"/>
      <c r="U641" s="155"/>
      <c r="V641" s="155"/>
    </row>
    <row r="642" spans="1:22" ht="12.75" customHeight="1" x14ac:dyDescent="0.15">
      <c r="A642" s="155"/>
      <c r="B642" s="146"/>
      <c r="C642" s="90"/>
      <c r="D642" s="146"/>
      <c r="E642" s="155"/>
      <c r="F642" s="155"/>
      <c r="G642" s="155"/>
      <c r="H642" s="155"/>
      <c r="I642" s="155"/>
      <c r="J642" s="155"/>
      <c r="K642" s="155"/>
      <c r="L642" s="155"/>
      <c r="M642" s="155"/>
      <c r="N642" s="155"/>
      <c r="O642" s="155"/>
      <c r="P642" s="155"/>
      <c r="Q642" s="155"/>
      <c r="R642" s="155"/>
      <c r="S642" s="155"/>
      <c r="T642" s="155"/>
      <c r="U642" s="155"/>
      <c r="V642" s="155"/>
    </row>
    <row r="643" spans="1:22" ht="12.75" customHeight="1" x14ac:dyDescent="0.15">
      <c r="A643" s="155"/>
      <c r="B643" s="146"/>
      <c r="C643" s="90"/>
      <c r="D643" s="146"/>
      <c r="E643" s="155"/>
      <c r="F643" s="155"/>
      <c r="G643" s="155"/>
      <c r="H643" s="155"/>
      <c r="I643" s="155"/>
      <c r="J643" s="155"/>
      <c r="K643" s="155"/>
      <c r="L643" s="155"/>
      <c r="M643" s="155"/>
      <c r="N643" s="155"/>
      <c r="O643" s="155"/>
      <c r="P643" s="155"/>
      <c r="Q643" s="155"/>
      <c r="R643" s="155"/>
      <c r="S643" s="155"/>
      <c r="T643" s="155"/>
      <c r="U643" s="155"/>
      <c r="V643" s="155"/>
    </row>
    <row r="644" spans="1:22" ht="12.75" customHeight="1" x14ac:dyDescent="0.15">
      <c r="A644" s="155"/>
      <c r="B644" s="146"/>
      <c r="C644" s="90"/>
      <c r="D644" s="146"/>
      <c r="E644" s="155"/>
      <c r="F644" s="155"/>
      <c r="G644" s="155"/>
      <c r="H644" s="155"/>
      <c r="I644" s="155"/>
      <c r="J644" s="155"/>
      <c r="K644" s="155"/>
      <c r="L644" s="155"/>
      <c r="M644" s="155"/>
      <c r="N644" s="155"/>
      <c r="O644" s="155"/>
      <c r="P644" s="155"/>
      <c r="Q644" s="155"/>
      <c r="R644" s="155"/>
      <c r="S644" s="155"/>
      <c r="T644" s="155"/>
      <c r="U644" s="155"/>
      <c r="V644" s="155"/>
    </row>
    <row r="645" spans="1:22" ht="12.75" customHeight="1" x14ac:dyDescent="0.15">
      <c r="A645" s="155"/>
      <c r="B645" s="146"/>
      <c r="C645" s="90"/>
      <c r="D645" s="146"/>
      <c r="E645" s="155"/>
      <c r="F645" s="155"/>
      <c r="G645" s="155"/>
      <c r="H645" s="155"/>
      <c r="I645" s="155"/>
      <c r="J645" s="155"/>
      <c r="K645" s="155"/>
      <c r="L645" s="155"/>
      <c r="M645" s="155"/>
      <c r="N645" s="155"/>
      <c r="O645" s="155"/>
      <c r="P645" s="155"/>
      <c r="Q645" s="155"/>
      <c r="R645" s="155"/>
      <c r="S645" s="155"/>
      <c r="T645" s="155"/>
      <c r="U645" s="155"/>
      <c r="V645" s="155"/>
    </row>
    <row r="646" spans="1:22" ht="12.75" customHeight="1" x14ac:dyDescent="0.15">
      <c r="A646" s="155"/>
      <c r="B646" s="146"/>
      <c r="C646" s="90"/>
      <c r="D646" s="146"/>
      <c r="E646" s="155"/>
      <c r="F646" s="155"/>
      <c r="G646" s="155"/>
      <c r="H646" s="155"/>
      <c r="I646" s="155"/>
      <c r="J646" s="155"/>
      <c r="K646" s="155"/>
      <c r="L646" s="155"/>
      <c r="M646" s="155"/>
      <c r="N646" s="155"/>
      <c r="O646" s="155"/>
      <c r="P646" s="155"/>
      <c r="Q646" s="155"/>
      <c r="R646" s="155"/>
      <c r="S646" s="155"/>
      <c r="T646" s="155"/>
      <c r="U646" s="155"/>
      <c r="V646" s="155"/>
    </row>
    <row r="647" spans="1:22" ht="12.75" customHeight="1" x14ac:dyDescent="0.15">
      <c r="A647" s="155"/>
      <c r="B647" s="146"/>
      <c r="C647" s="90"/>
      <c r="D647" s="146"/>
      <c r="E647" s="155"/>
      <c r="F647" s="155"/>
      <c r="G647" s="155"/>
      <c r="H647" s="155"/>
      <c r="I647" s="155"/>
      <c r="J647" s="155"/>
      <c r="K647" s="155"/>
      <c r="L647" s="155"/>
      <c r="M647" s="155"/>
      <c r="N647" s="155"/>
      <c r="O647" s="155"/>
      <c r="P647" s="155"/>
      <c r="Q647" s="155"/>
      <c r="R647" s="155"/>
      <c r="S647" s="155"/>
      <c r="T647" s="155"/>
      <c r="U647" s="155"/>
      <c r="V647" s="155"/>
    </row>
    <row r="648" spans="1:22" ht="12.75" customHeight="1" x14ac:dyDescent="0.15">
      <c r="A648" s="155"/>
      <c r="B648" s="146"/>
      <c r="C648" s="90"/>
      <c r="D648" s="146"/>
      <c r="E648" s="155"/>
      <c r="F648" s="155"/>
      <c r="G648" s="155"/>
      <c r="H648" s="155"/>
      <c r="I648" s="155"/>
      <c r="J648" s="155"/>
      <c r="K648" s="155"/>
      <c r="L648" s="155"/>
      <c r="M648" s="155"/>
      <c r="N648" s="155"/>
      <c r="O648" s="155"/>
      <c r="P648" s="155"/>
      <c r="Q648" s="155"/>
      <c r="R648" s="155"/>
      <c r="S648" s="155"/>
      <c r="T648" s="155"/>
      <c r="U648" s="155"/>
      <c r="V648" s="155"/>
    </row>
    <row r="649" spans="1:22" ht="12.75" customHeight="1" x14ac:dyDescent="0.15">
      <c r="A649" s="155"/>
      <c r="B649" s="146"/>
      <c r="C649" s="90"/>
      <c r="D649" s="146"/>
      <c r="E649" s="155"/>
      <c r="F649" s="155"/>
      <c r="G649" s="155"/>
      <c r="H649" s="155"/>
      <c r="I649" s="155"/>
      <c r="J649" s="155"/>
      <c r="K649" s="155"/>
      <c r="L649" s="155"/>
      <c r="M649" s="155"/>
      <c r="N649" s="155"/>
      <c r="O649" s="155"/>
      <c r="P649" s="155"/>
      <c r="Q649" s="155"/>
      <c r="R649" s="155"/>
      <c r="S649" s="155"/>
      <c r="T649" s="155"/>
      <c r="U649" s="155"/>
      <c r="V649" s="155"/>
    </row>
    <row r="650" spans="1:22" ht="12.75" customHeight="1" x14ac:dyDescent="0.15">
      <c r="A650" s="155"/>
      <c r="B650" s="146"/>
      <c r="C650" s="90"/>
      <c r="D650" s="146"/>
      <c r="E650" s="155"/>
      <c r="F650" s="155"/>
      <c r="G650" s="155"/>
      <c r="H650" s="155"/>
      <c r="I650" s="155"/>
      <c r="J650" s="155"/>
      <c r="K650" s="155"/>
      <c r="L650" s="155"/>
      <c r="M650" s="155"/>
      <c r="N650" s="155"/>
      <c r="O650" s="155"/>
      <c r="P650" s="155"/>
      <c r="Q650" s="155"/>
      <c r="R650" s="155"/>
      <c r="S650" s="155"/>
      <c r="T650" s="155"/>
      <c r="U650" s="155"/>
      <c r="V650" s="155"/>
    </row>
    <row r="651" spans="1:22" ht="12.75" customHeight="1" x14ac:dyDescent="0.15">
      <c r="A651" s="155"/>
      <c r="B651" s="146"/>
      <c r="C651" s="90"/>
      <c r="D651" s="146"/>
      <c r="E651" s="155"/>
      <c r="F651" s="155"/>
      <c r="G651" s="155"/>
      <c r="H651" s="155"/>
      <c r="I651" s="155"/>
      <c r="J651" s="155"/>
      <c r="K651" s="155"/>
      <c r="L651" s="155"/>
      <c r="M651" s="155"/>
      <c r="N651" s="155"/>
      <c r="O651" s="155"/>
      <c r="P651" s="155"/>
      <c r="Q651" s="155"/>
      <c r="R651" s="155"/>
      <c r="S651" s="155"/>
      <c r="T651" s="155"/>
      <c r="U651" s="155"/>
      <c r="V651" s="155"/>
    </row>
    <row r="652" spans="1:22" ht="12.75" customHeight="1" x14ac:dyDescent="0.15">
      <c r="A652" s="155"/>
      <c r="B652" s="146"/>
      <c r="C652" s="90"/>
      <c r="D652" s="146"/>
      <c r="E652" s="155"/>
      <c r="F652" s="155"/>
      <c r="G652" s="155"/>
      <c r="H652" s="155"/>
      <c r="I652" s="155"/>
      <c r="J652" s="155"/>
      <c r="K652" s="155"/>
      <c r="L652" s="155"/>
      <c r="M652" s="155"/>
      <c r="N652" s="155"/>
      <c r="O652" s="155"/>
      <c r="P652" s="155"/>
      <c r="Q652" s="155"/>
      <c r="R652" s="155"/>
      <c r="S652" s="155"/>
      <c r="T652" s="155"/>
      <c r="U652" s="155"/>
      <c r="V652" s="155"/>
    </row>
    <row r="653" spans="1:22" ht="12.75" customHeight="1" x14ac:dyDescent="0.15">
      <c r="A653" s="155"/>
      <c r="B653" s="146"/>
      <c r="C653" s="90"/>
      <c r="D653" s="146"/>
      <c r="E653" s="155"/>
      <c r="F653" s="155"/>
      <c r="G653" s="155"/>
      <c r="H653" s="155"/>
      <c r="I653" s="155"/>
      <c r="J653" s="155"/>
      <c r="K653" s="155"/>
      <c r="L653" s="155"/>
      <c r="M653" s="155"/>
      <c r="N653" s="155"/>
      <c r="O653" s="155"/>
      <c r="P653" s="155"/>
      <c r="Q653" s="155"/>
      <c r="R653" s="155"/>
      <c r="S653" s="155"/>
      <c r="T653" s="155"/>
      <c r="U653" s="155"/>
      <c r="V653" s="155"/>
    </row>
    <row r="654" spans="1:22" ht="12.75" customHeight="1" x14ac:dyDescent="0.15">
      <c r="A654" s="155"/>
      <c r="B654" s="146"/>
      <c r="C654" s="90"/>
      <c r="D654" s="146"/>
      <c r="E654" s="155"/>
      <c r="F654" s="155"/>
      <c r="G654" s="155"/>
      <c r="H654" s="155"/>
      <c r="I654" s="155"/>
      <c r="J654" s="155"/>
      <c r="K654" s="155"/>
      <c r="L654" s="155"/>
      <c r="M654" s="155"/>
      <c r="N654" s="155"/>
      <c r="O654" s="155"/>
      <c r="P654" s="155"/>
      <c r="Q654" s="155"/>
      <c r="R654" s="155"/>
      <c r="S654" s="155"/>
      <c r="T654" s="155"/>
      <c r="U654" s="155"/>
      <c r="V654" s="155"/>
    </row>
    <row r="655" spans="1:22" ht="12.75" customHeight="1" x14ac:dyDescent="0.15">
      <c r="A655" s="155"/>
      <c r="B655" s="146"/>
      <c r="C655" s="90"/>
      <c r="D655" s="146"/>
      <c r="E655" s="155"/>
      <c r="F655" s="155"/>
      <c r="G655" s="155"/>
      <c r="H655" s="155"/>
      <c r="I655" s="155"/>
      <c r="J655" s="155"/>
      <c r="K655" s="155"/>
      <c r="L655" s="155"/>
      <c r="M655" s="155"/>
      <c r="N655" s="155"/>
      <c r="O655" s="155"/>
      <c r="P655" s="155"/>
      <c r="Q655" s="155"/>
      <c r="R655" s="155"/>
      <c r="S655" s="155"/>
      <c r="T655" s="155"/>
      <c r="U655" s="155"/>
      <c r="V655" s="155"/>
    </row>
    <row r="656" spans="1:22" ht="12.75" customHeight="1" x14ac:dyDescent="0.15">
      <c r="A656" s="155"/>
      <c r="B656" s="146"/>
      <c r="C656" s="90"/>
      <c r="D656" s="146"/>
      <c r="E656" s="155"/>
      <c r="F656" s="155"/>
      <c r="G656" s="155"/>
      <c r="H656" s="155"/>
      <c r="I656" s="155"/>
      <c r="J656" s="155"/>
      <c r="K656" s="155"/>
      <c r="L656" s="155"/>
      <c r="M656" s="155"/>
      <c r="N656" s="155"/>
      <c r="O656" s="155"/>
      <c r="P656" s="155"/>
      <c r="Q656" s="155"/>
      <c r="R656" s="155"/>
      <c r="S656" s="155"/>
      <c r="T656" s="155"/>
      <c r="U656" s="155"/>
      <c r="V656" s="155"/>
    </row>
    <row r="657" spans="1:22" ht="12.75" customHeight="1" x14ac:dyDescent="0.15">
      <c r="A657" s="155"/>
      <c r="B657" s="146"/>
      <c r="C657" s="90"/>
      <c r="D657" s="146"/>
      <c r="E657" s="155"/>
      <c r="F657" s="155"/>
      <c r="G657" s="155"/>
      <c r="H657" s="155"/>
      <c r="I657" s="155"/>
      <c r="J657" s="155"/>
      <c r="K657" s="155"/>
      <c r="L657" s="155"/>
      <c r="M657" s="155"/>
      <c r="N657" s="155"/>
      <c r="O657" s="155"/>
      <c r="P657" s="155"/>
      <c r="Q657" s="155"/>
      <c r="R657" s="155"/>
      <c r="S657" s="155"/>
      <c r="T657" s="155"/>
      <c r="U657" s="155"/>
      <c r="V657" s="155"/>
    </row>
    <row r="658" spans="1:22" ht="12.75" customHeight="1" x14ac:dyDescent="0.15">
      <c r="A658" s="155"/>
      <c r="B658" s="146"/>
      <c r="C658" s="90"/>
      <c r="D658" s="146"/>
      <c r="E658" s="155"/>
      <c r="F658" s="155"/>
      <c r="G658" s="155"/>
      <c r="H658" s="155"/>
      <c r="I658" s="155"/>
      <c r="J658" s="155"/>
      <c r="K658" s="155"/>
      <c r="L658" s="155"/>
      <c r="M658" s="155"/>
      <c r="N658" s="155"/>
      <c r="O658" s="155"/>
      <c r="P658" s="155"/>
      <c r="Q658" s="155"/>
      <c r="R658" s="155"/>
      <c r="S658" s="155"/>
      <c r="T658" s="155"/>
      <c r="U658" s="155"/>
      <c r="V658" s="155"/>
    </row>
    <row r="659" spans="1:22" ht="12.75" customHeight="1" x14ac:dyDescent="0.15">
      <c r="A659" s="155"/>
      <c r="B659" s="146"/>
      <c r="C659" s="90"/>
      <c r="D659" s="146"/>
      <c r="E659" s="155"/>
      <c r="F659" s="155"/>
      <c r="G659" s="155"/>
      <c r="H659" s="155"/>
      <c r="I659" s="155"/>
      <c r="J659" s="155"/>
      <c r="K659" s="155"/>
      <c r="L659" s="155"/>
      <c r="M659" s="155"/>
      <c r="N659" s="155"/>
      <c r="O659" s="155"/>
      <c r="P659" s="155"/>
      <c r="Q659" s="155"/>
      <c r="R659" s="155"/>
      <c r="S659" s="155"/>
      <c r="T659" s="155"/>
      <c r="U659" s="155"/>
      <c r="V659" s="155"/>
    </row>
    <row r="660" spans="1:22" ht="12.75" customHeight="1" x14ac:dyDescent="0.15">
      <c r="A660" s="155"/>
      <c r="B660" s="146"/>
      <c r="C660" s="90"/>
      <c r="D660" s="146"/>
      <c r="E660" s="155"/>
      <c r="F660" s="155"/>
      <c r="G660" s="155"/>
      <c r="H660" s="155"/>
      <c r="I660" s="155"/>
      <c r="J660" s="155"/>
      <c r="K660" s="155"/>
      <c r="L660" s="155"/>
      <c r="M660" s="155"/>
      <c r="N660" s="155"/>
      <c r="O660" s="155"/>
      <c r="P660" s="155"/>
      <c r="Q660" s="155"/>
      <c r="R660" s="155"/>
      <c r="S660" s="155"/>
      <c r="T660" s="155"/>
      <c r="U660" s="155"/>
      <c r="V660" s="155"/>
    </row>
    <row r="661" spans="1:22" ht="12.75" customHeight="1" x14ac:dyDescent="0.15">
      <c r="A661" s="155"/>
      <c r="B661" s="146"/>
      <c r="C661" s="90"/>
      <c r="D661" s="146"/>
      <c r="E661" s="155"/>
      <c r="F661" s="155"/>
      <c r="G661" s="155"/>
      <c r="H661" s="155"/>
      <c r="I661" s="155"/>
      <c r="J661" s="155"/>
      <c r="K661" s="155"/>
      <c r="L661" s="155"/>
      <c r="M661" s="155"/>
      <c r="N661" s="155"/>
      <c r="O661" s="155"/>
      <c r="P661" s="155"/>
      <c r="Q661" s="155"/>
      <c r="R661" s="155"/>
      <c r="S661" s="155"/>
      <c r="T661" s="155"/>
      <c r="U661" s="155"/>
      <c r="V661" s="155"/>
    </row>
    <row r="662" spans="1:22" ht="12.75" customHeight="1" x14ac:dyDescent="0.15">
      <c r="A662" s="155"/>
      <c r="B662" s="146"/>
      <c r="C662" s="90"/>
      <c r="D662" s="146"/>
      <c r="E662" s="155"/>
      <c r="F662" s="155"/>
      <c r="G662" s="155"/>
      <c r="H662" s="155"/>
      <c r="I662" s="155"/>
      <c r="J662" s="155"/>
      <c r="K662" s="155"/>
      <c r="L662" s="155"/>
      <c r="M662" s="155"/>
      <c r="N662" s="155"/>
      <c r="O662" s="155"/>
      <c r="P662" s="155"/>
      <c r="Q662" s="155"/>
      <c r="R662" s="155"/>
      <c r="S662" s="155"/>
      <c r="T662" s="155"/>
      <c r="U662" s="155"/>
      <c r="V662" s="155"/>
    </row>
    <row r="663" spans="1:22" ht="12.75" customHeight="1" x14ac:dyDescent="0.15">
      <c r="A663" s="155"/>
      <c r="B663" s="146"/>
      <c r="C663" s="90"/>
      <c r="D663" s="146"/>
      <c r="E663" s="155"/>
      <c r="F663" s="155"/>
      <c r="G663" s="155"/>
      <c r="H663" s="155"/>
      <c r="I663" s="155"/>
      <c r="J663" s="155"/>
      <c r="K663" s="155"/>
      <c r="L663" s="155"/>
      <c r="M663" s="155"/>
      <c r="N663" s="155"/>
      <c r="O663" s="155"/>
      <c r="P663" s="155"/>
      <c r="Q663" s="155"/>
      <c r="R663" s="155"/>
      <c r="S663" s="155"/>
      <c r="T663" s="155"/>
      <c r="U663" s="155"/>
      <c r="V663" s="155"/>
    </row>
    <row r="664" spans="1:22" ht="12.75" customHeight="1" x14ac:dyDescent="0.15">
      <c r="A664" s="155"/>
      <c r="B664" s="146"/>
      <c r="C664" s="90"/>
      <c r="D664" s="146"/>
      <c r="E664" s="155"/>
      <c r="F664" s="155"/>
      <c r="G664" s="155"/>
      <c r="H664" s="155"/>
      <c r="I664" s="155"/>
      <c r="J664" s="155"/>
      <c r="K664" s="155"/>
      <c r="L664" s="155"/>
      <c r="M664" s="155"/>
      <c r="N664" s="155"/>
      <c r="O664" s="155"/>
      <c r="P664" s="155"/>
      <c r="Q664" s="155"/>
      <c r="R664" s="155"/>
      <c r="S664" s="155"/>
      <c r="T664" s="155"/>
      <c r="U664" s="155"/>
      <c r="V664" s="155"/>
    </row>
    <row r="665" spans="1:22" ht="12.75" customHeight="1" x14ac:dyDescent="0.15">
      <c r="A665" s="155"/>
      <c r="B665" s="146"/>
      <c r="C665" s="90"/>
      <c r="D665" s="146"/>
      <c r="E665" s="155"/>
      <c r="F665" s="155"/>
      <c r="G665" s="155"/>
      <c r="H665" s="155"/>
      <c r="I665" s="155"/>
      <c r="J665" s="155"/>
      <c r="K665" s="155"/>
      <c r="L665" s="155"/>
      <c r="M665" s="155"/>
      <c r="N665" s="155"/>
      <c r="O665" s="155"/>
      <c r="P665" s="155"/>
      <c r="Q665" s="155"/>
      <c r="R665" s="155"/>
      <c r="S665" s="155"/>
      <c r="T665" s="155"/>
      <c r="U665" s="155"/>
      <c r="V665" s="155"/>
    </row>
    <row r="666" spans="1:22" ht="12.75" customHeight="1" x14ac:dyDescent="0.15">
      <c r="A666" s="155"/>
      <c r="B666" s="146"/>
      <c r="C666" s="90"/>
      <c r="D666" s="146"/>
      <c r="E666" s="155"/>
      <c r="F666" s="155"/>
      <c r="G666" s="155"/>
      <c r="H666" s="155"/>
      <c r="I666" s="155"/>
      <c r="J666" s="155"/>
      <c r="K666" s="155"/>
      <c r="L666" s="155"/>
      <c r="M666" s="155"/>
      <c r="N666" s="155"/>
      <c r="O666" s="155"/>
      <c r="P666" s="155"/>
      <c r="Q666" s="155"/>
      <c r="R666" s="155"/>
      <c r="S666" s="155"/>
      <c r="T666" s="155"/>
      <c r="U666" s="155"/>
      <c r="V666" s="155"/>
    </row>
    <row r="667" spans="1:22" ht="12.75" customHeight="1" x14ac:dyDescent="0.15">
      <c r="A667" s="155"/>
      <c r="B667" s="146"/>
      <c r="C667" s="90"/>
      <c r="D667" s="146"/>
      <c r="E667" s="155"/>
      <c r="F667" s="155"/>
      <c r="G667" s="155"/>
      <c r="H667" s="155"/>
      <c r="I667" s="155"/>
      <c r="J667" s="155"/>
      <c r="K667" s="155"/>
      <c r="L667" s="155"/>
      <c r="M667" s="155"/>
      <c r="N667" s="155"/>
      <c r="O667" s="155"/>
      <c r="P667" s="155"/>
      <c r="Q667" s="155"/>
      <c r="R667" s="155"/>
      <c r="S667" s="155"/>
      <c r="T667" s="155"/>
      <c r="U667" s="155"/>
      <c r="V667" s="155"/>
    </row>
    <row r="668" spans="1:22" ht="12.75" customHeight="1" x14ac:dyDescent="0.15">
      <c r="A668" s="155"/>
      <c r="B668" s="146"/>
      <c r="C668" s="90"/>
      <c r="D668" s="146"/>
      <c r="E668" s="155"/>
      <c r="F668" s="155"/>
      <c r="G668" s="155"/>
      <c r="H668" s="155"/>
      <c r="I668" s="155"/>
      <c r="J668" s="155"/>
      <c r="K668" s="155"/>
      <c r="L668" s="155"/>
      <c r="M668" s="155"/>
      <c r="N668" s="155"/>
      <c r="O668" s="155"/>
      <c r="P668" s="155"/>
      <c r="Q668" s="155"/>
      <c r="R668" s="155"/>
      <c r="S668" s="155"/>
      <c r="T668" s="155"/>
      <c r="U668" s="155"/>
      <c r="V668" s="155"/>
    </row>
    <row r="669" spans="1:22" ht="12.75" customHeight="1" x14ac:dyDescent="0.15">
      <c r="A669" s="155"/>
      <c r="B669" s="146"/>
      <c r="C669" s="90"/>
      <c r="D669" s="146"/>
      <c r="E669" s="155"/>
      <c r="F669" s="155"/>
      <c r="G669" s="155"/>
      <c r="H669" s="155"/>
      <c r="I669" s="155"/>
      <c r="J669" s="155"/>
      <c r="K669" s="155"/>
      <c r="L669" s="155"/>
      <c r="M669" s="155"/>
      <c r="N669" s="155"/>
      <c r="O669" s="155"/>
      <c r="P669" s="155"/>
      <c r="Q669" s="155"/>
      <c r="R669" s="155"/>
      <c r="S669" s="155"/>
      <c r="T669" s="155"/>
      <c r="U669" s="155"/>
      <c r="V669" s="155"/>
    </row>
    <row r="670" spans="1:22" ht="12.75" customHeight="1" x14ac:dyDescent="0.15">
      <c r="A670" s="155"/>
      <c r="B670" s="146"/>
      <c r="C670" s="90"/>
      <c r="D670" s="146"/>
      <c r="E670" s="155"/>
      <c r="F670" s="155"/>
      <c r="G670" s="155"/>
      <c r="H670" s="155"/>
      <c r="I670" s="155"/>
      <c r="J670" s="155"/>
      <c r="K670" s="155"/>
      <c r="L670" s="155"/>
      <c r="M670" s="155"/>
      <c r="N670" s="155"/>
      <c r="O670" s="155"/>
      <c r="P670" s="155"/>
      <c r="Q670" s="155"/>
      <c r="R670" s="155"/>
      <c r="S670" s="155"/>
      <c r="T670" s="155"/>
      <c r="U670" s="155"/>
      <c r="V670" s="155"/>
    </row>
    <row r="671" spans="1:22" ht="12.75" customHeight="1" x14ac:dyDescent="0.15">
      <c r="A671" s="155"/>
      <c r="B671" s="146"/>
      <c r="C671" s="90"/>
      <c r="D671" s="146"/>
      <c r="E671" s="155"/>
      <c r="F671" s="155"/>
      <c r="G671" s="155"/>
      <c r="H671" s="155"/>
      <c r="I671" s="155"/>
      <c r="J671" s="155"/>
      <c r="K671" s="155"/>
      <c r="L671" s="155"/>
      <c r="M671" s="155"/>
      <c r="N671" s="155"/>
      <c r="O671" s="155"/>
      <c r="P671" s="155"/>
      <c r="Q671" s="155"/>
      <c r="R671" s="155"/>
      <c r="S671" s="155"/>
      <c r="T671" s="155"/>
      <c r="U671" s="155"/>
      <c r="V671" s="155"/>
    </row>
    <row r="672" spans="1:22" ht="12.75" customHeight="1" x14ac:dyDescent="0.15">
      <c r="A672" s="155"/>
      <c r="B672" s="146"/>
      <c r="C672" s="90"/>
      <c r="D672" s="146"/>
      <c r="E672" s="155"/>
      <c r="F672" s="155"/>
      <c r="G672" s="155"/>
      <c r="H672" s="155"/>
      <c r="I672" s="155"/>
      <c r="J672" s="155"/>
      <c r="K672" s="155"/>
      <c r="L672" s="155"/>
      <c r="M672" s="155"/>
      <c r="N672" s="155"/>
      <c r="O672" s="155"/>
      <c r="P672" s="155"/>
      <c r="Q672" s="155"/>
      <c r="R672" s="155"/>
      <c r="S672" s="155"/>
      <c r="T672" s="155"/>
      <c r="U672" s="155"/>
      <c r="V672" s="155"/>
    </row>
    <row r="673" spans="1:22" ht="12.75" customHeight="1" x14ac:dyDescent="0.15">
      <c r="A673" s="155"/>
      <c r="B673" s="146"/>
      <c r="C673" s="90"/>
      <c r="D673" s="146"/>
      <c r="E673" s="155"/>
      <c r="F673" s="155"/>
      <c r="G673" s="155"/>
      <c r="H673" s="155"/>
      <c r="I673" s="155"/>
      <c r="J673" s="155"/>
      <c r="K673" s="155"/>
      <c r="L673" s="155"/>
      <c r="M673" s="155"/>
      <c r="N673" s="155"/>
      <c r="O673" s="155"/>
      <c r="P673" s="155"/>
      <c r="Q673" s="155"/>
      <c r="R673" s="155"/>
      <c r="S673" s="155"/>
      <c r="T673" s="155"/>
      <c r="U673" s="155"/>
      <c r="V673" s="155"/>
    </row>
    <row r="674" spans="1:22" ht="12.75" customHeight="1" x14ac:dyDescent="0.15">
      <c r="A674" s="155"/>
      <c r="B674" s="146"/>
      <c r="C674" s="90"/>
      <c r="D674" s="146"/>
      <c r="E674" s="155"/>
      <c r="F674" s="155"/>
      <c r="G674" s="155"/>
      <c r="H674" s="155"/>
      <c r="I674" s="155"/>
      <c r="J674" s="155"/>
      <c r="K674" s="155"/>
      <c r="L674" s="155"/>
      <c r="M674" s="155"/>
      <c r="N674" s="155"/>
      <c r="O674" s="155"/>
      <c r="P674" s="155"/>
      <c r="Q674" s="155"/>
      <c r="R674" s="155"/>
      <c r="S674" s="155"/>
      <c r="T674" s="155"/>
      <c r="U674" s="155"/>
      <c r="V674" s="155"/>
    </row>
    <row r="675" spans="1:22" ht="12.75" customHeight="1" x14ac:dyDescent="0.15">
      <c r="A675" s="155"/>
      <c r="B675" s="146"/>
      <c r="C675" s="90"/>
      <c r="D675" s="146"/>
      <c r="E675" s="155"/>
      <c r="F675" s="155"/>
      <c r="G675" s="155"/>
      <c r="H675" s="155"/>
      <c r="I675" s="155"/>
      <c r="J675" s="155"/>
      <c r="K675" s="155"/>
      <c r="L675" s="155"/>
      <c r="M675" s="155"/>
      <c r="N675" s="155"/>
      <c r="O675" s="155"/>
      <c r="P675" s="155"/>
      <c r="Q675" s="155"/>
      <c r="R675" s="155"/>
      <c r="S675" s="155"/>
      <c r="T675" s="155"/>
      <c r="U675" s="155"/>
      <c r="V675" s="155"/>
    </row>
    <row r="676" spans="1:22" ht="12.75" customHeight="1" x14ac:dyDescent="0.15">
      <c r="A676" s="155"/>
      <c r="B676" s="146"/>
      <c r="C676" s="90"/>
      <c r="D676" s="146"/>
      <c r="E676" s="155"/>
      <c r="F676" s="155"/>
      <c r="G676" s="155"/>
      <c r="H676" s="155"/>
      <c r="I676" s="155"/>
      <c r="J676" s="155"/>
      <c r="K676" s="155"/>
      <c r="L676" s="155"/>
      <c r="M676" s="155"/>
      <c r="N676" s="155"/>
      <c r="O676" s="155"/>
      <c r="P676" s="155"/>
      <c r="Q676" s="155"/>
      <c r="R676" s="155"/>
      <c r="S676" s="155"/>
      <c r="T676" s="155"/>
      <c r="U676" s="155"/>
      <c r="V676" s="155"/>
    </row>
    <row r="677" spans="1:22" ht="12.75" customHeight="1" x14ac:dyDescent="0.15">
      <c r="A677" s="155"/>
      <c r="B677" s="146"/>
      <c r="C677" s="90"/>
      <c r="D677" s="146"/>
      <c r="E677" s="155"/>
      <c r="F677" s="155"/>
      <c r="G677" s="155"/>
      <c r="H677" s="155"/>
      <c r="I677" s="155"/>
      <c r="J677" s="155"/>
      <c r="K677" s="155"/>
      <c r="L677" s="155"/>
      <c r="M677" s="155"/>
      <c r="N677" s="155"/>
      <c r="O677" s="155"/>
      <c r="P677" s="155"/>
      <c r="Q677" s="155"/>
      <c r="R677" s="155"/>
      <c r="S677" s="155"/>
      <c r="T677" s="155"/>
      <c r="U677" s="155"/>
      <c r="V677" s="155"/>
    </row>
    <row r="678" spans="1:22" ht="12.75" customHeight="1" x14ac:dyDescent="0.15">
      <c r="A678" s="155"/>
      <c r="B678" s="146"/>
      <c r="C678" s="90"/>
      <c r="D678" s="146"/>
      <c r="E678" s="155"/>
      <c r="F678" s="155"/>
      <c r="G678" s="155"/>
      <c r="H678" s="155"/>
      <c r="I678" s="155"/>
      <c r="J678" s="155"/>
      <c r="K678" s="155"/>
      <c r="L678" s="155"/>
      <c r="M678" s="155"/>
      <c r="N678" s="155"/>
      <c r="O678" s="155"/>
      <c r="P678" s="155"/>
      <c r="Q678" s="155"/>
      <c r="R678" s="155"/>
      <c r="S678" s="155"/>
      <c r="T678" s="155"/>
      <c r="U678" s="155"/>
      <c r="V678" s="155"/>
    </row>
    <row r="679" spans="1:22" ht="12.75" customHeight="1" x14ac:dyDescent="0.15">
      <c r="A679" s="155"/>
      <c r="B679" s="146"/>
      <c r="C679" s="90"/>
      <c r="D679" s="146"/>
      <c r="E679" s="155"/>
      <c r="F679" s="155"/>
      <c r="G679" s="155"/>
      <c r="H679" s="155"/>
      <c r="I679" s="155"/>
      <c r="J679" s="155"/>
      <c r="K679" s="155"/>
      <c r="L679" s="155"/>
      <c r="M679" s="155"/>
      <c r="N679" s="155"/>
      <c r="O679" s="155"/>
      <c r="P679" s="155"/>
      <c r="Q679" s="155"/>
      <c r="R679" s="155"/>
      <c r="S679" s="155"/>
      <c r="T679" s="155"/>
      <c r="U679" s="155"/>
      <c r="V679" s="155"/>
    </row>
    <row r="680" spans="1:22" ht="12.75" customHeight="1" x14ac:dyDescent="0.15">
      <c r="A680" s="155"/>
      <c r="B680" s="146"/>
      <c r="C680" s="90"/>
      <c r="D680" s="146"/>
      <c r="E680" s="155"/>
      <c r="F680" s="155"/>
      <c r="G680" s="155"/>
      <c r="H680" s="155"/>
      <c r="I680" s="155"/>
      <c r="J680" s="155"/>
      <c r="K680" s="155"/>
      <c r="L680" s="155"/>
      <c r="M680" s="155"/>
      <c r="N680" s="155"/>
      <c r="O680" s="155"/>
      <c r="P680" s="155"/>
      <c r="Q680" s="155"/>
      <c r="R680" s="155"/>
      <c r="S680" s="155"/>
      <c r="T680" s="155"/>
      <c r="U680" s="155"/>
      <c r="V680" s="155"/>
    </row>
    <row r="681" spans="1:22" ht="12.75" customHeight="1" x14ac:dyDescent="0.15">
      <c r="A681" s="155"/>
      <c r="B681" s="146"/>
      <c r="C681" s="90"/>
      <c r="D681" s="146"/>
      <c r="E681" s="155"/>
      <c r="F681" s="155"/>
      <c r="G681" s="155"/>
      <c r="H681" s="155"/>
      <c r="I681" s="155"/>
      <c r="J681" s="155"/>
      <c r="K681" s="155"/>
      <c r="L681" s="155"/>
      <c r="M681" s="155"/>
      <c r="N681" s="155"/>
      <c r="O681" s="155"/>
      <c r="P681" s="155"/>
      <c r="Q681" s="155"/>
      <c r="R681" s="155"/>
      <c r="S681" s="155"/>
      <c r="T681" s="155"/>
      <c r="U681" s="155"/>
      <c r="V681" s="155"/>
    </row>
    <row r="682" spans="1:22" ht="12.75" customHeight="1" x14ac:dyDescent="0.15">
      <c r="A682" s="155"/>
      <c r="B682" s="146"/>
      <c r="C682" s="90"/>
      <c r="D682" s="146"/>
      <c r="E682" s="155"/>
      <c r="F682" s="155"/>
      <c r="G682" s="155"/>
      <c r="H682" s="155"/>
      <c r="I682" s="155"/>
      <c r="J682" s="155"/>
      <c r="K682" s="155"/>
      <c r="L682" s="155"/>
      <c r="M682" s="155"/>
      <c r="N682" s="155"/>
      <c r="O682" s="155"/>
      <c r="P682" s="155"/>
      <c r="Q682" s="155"/>
      <c r="R682" s="155"/>
      <c r="S682" s="155"/>
      <c r="T682" s="155"/>
      <c r="U682" s="155"/>
      <c r="V682" s="155"/>
    </row>
    <row r="683" spans="1:22" ht="12.75" customHeight="1" x14ac:dyDescent="0.15">
      <c r="A683" s="155"/>
      <c r="B683" s="146"/>
      <c r="C683" s="90"/>
      <c r="D683" s="146"/>
      <c r="E683" s="155"/>
      <c r="F683" s="155"/>
      <c r="G683" s="155"/>
      <c r="H683" s="155"/>
      <c r="I683" s="155"/>
      <c r="J683" s="155"/>
      <c r="K683" s="155"/>
      <c r="L683" s="155"/>
      <c r="M683" s="155"/>
      <c r="N683" s="155"/>
      <c r="O683" s="155"/>
      <c r="P683" s="155"/>
      <c r="Q683" s="155"/>
      <c r="R683" s="155"/>
      <c r="S683" s="155"/>
      <c r="T683" s="155"/>
      <c r="U683" s="155"/>
      <c r="V683" s="155"/>
    </row>
    <row r="684" spans="1:22" ht="12.75" customHeight="1" x14ac:dyDescent="0.15">
      <c r="A684" s="155"/>
      <c r="B684" s="146"/>
      <c r="C684" s="90"/>
      <c r="D684" s="146"/>
      <c r="E684" s="155"/>
      <c r="F684" s="155"/>
      <c r="G684" s="155"/>
      <c r="H684" s="155"/>
      <c r="I684" s="155"/>
      <c r="J684" s="155"/>
      <c r="K684" s="155"/>
      <c r="L684" s="155"/>
      <c r="M684" s="155"/>
      <c r="N684" s="155"/>
      <c r="O684" s="155"/>
      <c r="P684" s="155"/>
      <c r="Q684" s="155"/>
      <c r="R684" s="155"/>
      <c r="S684" s="155"/>
      <c r="T684" s="155"/>
      <c r="U684" s="155"/>
      <c r="V684" s="155"/>
    </row>
    <row r="685" spans="1:22" ht="12.75" customHeight="1" x14ac:dyDescent="0.15">
      <c r="A685" s="155"/>
      <c r="B685" s="146"/>
      <c r="C685" s="90"/>
      <c r="D685" s="146"/>
      <c r="E685" s="155"/>
      <c r="F685" s="155"/>
      <c r="G685" s="155"/>
      <c r="H685" s="155"/>
      <c r="I685" s="155"/>
      <c r="J685" s="155"/>
      <c r="K685" s="155"/>
      <c r="L685" s="155"/>
      <c r="M685" s="155"/>
      <c r="N685" s="155"/>
      <c r="O685" s="155"/>
      <c r="P685" s="155"/>
      <c r="Q685" s="155"/>
      <c r="R685" s="155"/>
      <c r="S685" s="155"/>
      <c r="T685" s="155"/>
      <c r="U685" s="155"/>
      <c r="V685" s="155"/>
    </row>
    <row r="686" spans="1:22" ht="12.75" customHeight="1" x14ac:dyDescent="0.15">
      <c r="A686" s="155"/>
      <c r="B686" s="146"/>
      <c r="C686" s="90"/>
      <c r="D686" s="146"/>
      <c r="E686" s="155"/>
      <c r="F686" s="155"/>
      <c r="G686" s="155"/>
      <c r="H686" s="155"/>
      <c r="I686" s="155"/>
      <c r="J686" s="155"/>
      <c r="K686" s="155"/>
      <c r="L686" s="155"/>
      <c r="M686" s="155"/>
      <c r="N686" s="155"/>
      <c r="O686" s="155"/>
      <c r="P686" s="155"/>
      <c r="Q686" s="155"/>
      <c r="R686" s="155"/>
      <c r="S686" s="155"/>
      <c r="T686" s="155"/>
      <c r="U686" s="155"/>
      <c r="V686" s="155"/>
    </row>
    <row r="687" spans="1:22" ht="12.75" customHeight="1" x14ac:dyDescent="0.15">
      <c r="A687" s="155"/>
      <c r="B687" s="146"/>
      <c r="C687" s="90"/>
      <c r="D687" s="146"/>
      <c r="E687" s="155"/>
      <c r="F687" s="155"/>
      <c r="G687" s="155"/>
      <c r="H687" s="155"/>
      <c r="I687" s="155"/>
      <c r="J687" s="155"/>
      <c r="K687" s="155"/>
      <c r="L687" s="155"/>
      <c r="M687" s="155"/>
      <c r="N687" s="155"/>
      <c r="O687" s="155"/>
      <c r="P687" s="155"/>
      <c r="Q687" s="155"/>
      <c r="R687" s="155"/>
      <c r="S687" s="155"/>
      <c r="T687" s="155"/>
      <c r="U687" s="155"/>
      <c r="V687" s="155"/>
    </row>
    <row r="688" spans="1:22" ht="12.75" customHeight="1" x14ac:dyDescent="0.15">
      <c r="A688" s="155"/>
      <c r="B688" s="146"/>
      <c r="C688" s="90"/>
      <c r="D688" s="146"/>
      <c r="E688" s="155"/>
      <c r="F688" s="155"/>
      <c r="G688" s="155"/>
      <c r="H688" s="155"/>
      <c r="I688" s="155"/>
      <c r="J688" s="155"/>
      <c r="K688" s="155"/>
      <c r="L688" s="155"/>
      <c r="M688" s="155"/>
      <c r="N688" s="155"/>
      <c r="O688" s="155"/>
      <c r="P688" s="155"/>
      <c r="Q688" s="155"/>
      <c r="R688" s="155"/>
      <c r="S688" s="155"/>
      <c r="T688" s="155"/>
      <c r="U688" s="155"/>
      <c r="V688" s="155"/>
    </row>
    <row r="689" spans="1:22" ht="12.75" customHeight="1" x14ac:dyDescent="0.15">
      <c r="A689" s="155"/>
      <c r="B689" s="146"/>
      <c r="C689" s="90"/>
      <c r="D689" s="146"/>
      <c r="E689" s="155"/>
      <c r="F689" s="155"/>
      <c r="G689" s="155"/>
      <c r="H689" s="155"/>
      <c r="I689" s="155"/>
      <c r="J689" s="155"/>
      <c r="K689" s="155"/>
      <c r="L689" s="155"/>
      <c r="M689" s="155"/>
      <c r="N689" s="155"/>
      <c r="O689" s="155"/>
      <c r="P689" s="155"/>
      <c r="Q689" s="155"/>
      <c r="R689" s="155"/>
      <c r="S689" s="155"/>
      <c r="T689" s="155"/>
      <c r="U689" s="155"/>
      <c r="V689" s="155"/>
    </row>
    <row r="690" spans="1:22" ht="12.75" customHeight="1" x14ac:dyDescent="0.15">
      <c r="A690" s="155"/>
      <c r="B690" s="146"/>
      <c r="C690" s="90"/>
      <c r="D690" s="146"/>
      <c r="E690" s="155"/>
      <c r="F690" s="155"/>
      <c r="G690" s="155"/>
      <c r="H690" s="155"/>
      <c r="I690" s="155"/>
      <c r="J690" s="155"/>
      <c r="K690" s="155"/>
      <c r="L690" s="155"/>
      <c r="M690" s="155"/>
      <c r="N690" s="155"/>
      <c r="O690" s="155"/>
      <c r="P690" s="155"/>
      <c r="Q690" s="155"/>
      <c r="R690" s="155"/>
      <c r="S690" s="155"/>
      <c r="T690" s="155"/>
      <c r="U690" s="155"/>
      <c r="V690" s="155"/>
    </row>
    <row r="691" spans="1:22" ht="12.75" customHeight="1" x14ac:dyDescent="0.15">
      <c r="A691" s="155"/>
      <c r="B691" s="146"/>
      <c r="C691" s="90"/>
      <c r="D691" s="146"/>
      <c r="E691" s="155"/>
      <c r="F691" s="155"/>
      <c r="G691" s="155"/>
      <c r="H691" s="155"/>
      <c r="I691" s="155"/>
      <c r="J691" s="155"/>
      <c r="K691" s="155"/>
      <c r="L691" s="155"/>
      <c r="M691" s="155"/>
      <c r="N691" s="155"/>
      <c r="O691" s="155"/>
      <c r="P691" s="155"/>
      <c r="Q691" s="155"/>
      <c r="R691" s="155"/>
      <c r="S691" s="155"/>
      <c r="T691" s="155"/>
      <c r="U691" s="155"/>
      <c r="V691" s="155"/>
    </row>
    <row r="692" spans="1:22" ht="12.75" customHeight="1" x14ac:dyDescent="0.15">
      <c r="A692" s="155"/>
      <c r="B692" s="146"/>
      <c r="C692" s="90"/>
      <c r="D692" s="146"/>
      <c r="E692" s="155"/>
      <c r="F692" s="155"/>
      <c r="G692" s="155"/>
      <c r="H692" s="155"/>
      <c r="I692" s="155"/>
      <c r="J692" s="155"/>
      <c r="K692" s="155"/>
      <c r="L692" s="155"/>
      <c r="M692" s="155"/>
      <c r="N692" s="155"/>
      <c r="O692" s="155"/>
      <c r="P692" s="155"/>
      <c r="Q692" s="155"/>
      <c r="R692" s="155"/>
      <c r="S692" s="155"/>
      <c r="T692" s="155"/>
      <c r="U692" s="155"/>
      <c r="V692" s="155"/>
    </row>
    <row r="693" spans="1:22" ht="12.75" customHeight="1" x14ac:dyDescent="0.15">
      <c r="A693" s="155"/>
      <c r="B693" s="146"/>
      <c r="C693" s="90"/>
      <c r="D693" s="146"/>
      <c r="E693" s="155"/>
      <c r="F693" s="155"/>
      <c r="G693" s="155"/>
      <c r="H693" s="155"/>
      <c r="I693" s="155"/>
      <c r="J693" s="155"/>
      <c r="K693" s="155"/>
      <c r="L693" s="155"/>
      <c r="M693" s="155"/>
      <c r="N693" s="155"/>
      <c r="O693" s="155"/>
      <c r="P693" s="155"/>
      <c r="Q693" s="155"/>
      <c r="R693" s="155"/>
      <c r="S693" s="155"/>
      <c r="T693" s="155"/>
      <c r="U693" s="155"/>
      <c r="V693" s="155"/>
    </row>
    <row r="694" spans="1:22" ht="12.75" customHeight="1" x14ac:dyDescent="0.15">
      <c r="A694" s="155"/>
      <c r="B694" s="146"/>
      <c r="C694" s="90"/>
      <c r="D694" s="146"/>
      <c r="E694" s="155"/>
      <c r="F694" s="155"/>
      <c r="G694" s="155"/>
      <c r="H694" s="155"/>
      <c r="I694" s="155"/>
      <c r="J694" s="155"/>
      <c r="K694" s="155"/>
      <c r="L694" s="155"/>
      <c r="M694" s="155"/>
      <c r="N694" s="155"/>
      <c r="O694" s="155"/>
      <c r="P694" s="155"/>
      <c r="Q694" s="155"/>
      <c r="R694" s="155"/>
      <c r="S694" s="155"/>
      <c r="T694" s="155"/>
      <c r="U694" s="155"/>
      <c r="V694" s="155"/>
    </row>
    <row r="695" spans="1:22" ht="12.75" customHeight="1" x14ac:dyDescent="0.15">
      <c r="A695" s="155"/>
      <c r="B695" s="146"/>
      <c r="C695" s="90"/>
      <c r="D695" s="146"/>
      <c r="E695" s="155"/>
      <c r="F695" s="155"/>
      <c r="G695" s="155"/>
      <c r="H695" s="155"/>
      <c r="I695" s="155"/>
      <c r="J695" s="155"/>
      <c r="K695" s="155"/>
      <c r="L695" s="155"/>
      <c r="M695" s="155"/>
      <c r="N695" s="155"/>
      <c r="O695" s="155"/>
      <c r="P695" s="155"/>
      <c r="Q695" s="155"/>
      <c r="R695" s="155"/>
      <c r="S695" s="155"/>
      <c r="T695" s="155"/>
      <c r="U695" s="155"/>
      <c r="V695" s="155"/>
    </row>
    <row r="696" spans="1:22" ht="12.75" customHeight="1" x14ac:dyDescent="0.15">
      <c r="A696" s="155"/>
      <c r="B696" s="146"/>
      <c r="C696" s="90"/>
      <c r="D696" s="146"/>
      <c r="E696" s="155"/>
      <c r="F696" s="155"/>
      <c r="G696" s="155"/>
      <c r="H696" s="155"/>
      <c r="I696" s="155"/>
      <c r="J696" s="155"/>
      <c r="K696" s="155"/>
      <c r="L696" s="155"/>
      <c r="M696" s="155"/>
      <c r="N696" s="155"/>
      <c r="O696" s="155"/>
      <c r="P696" s="155"/>
      <c r="Q696" s="155"/>
      <c r="R696" s="155"/>
      <c r="S696" s="155"/>
      <c r="T696" s="155"/>
      <c r="U696" s="155"/>
      <c r="V696" s="155"/>
    </row>
    <row r="697" spans="1:22" ht="12.75" customHeight="1" x14ac:dyDescent="0.15">
      <c r="A697" s="155"/>
      <c r="B697" s="146"/>
      <c r="C697" s="90"/>
      <c r="D697" s="146"/>
      <c r="E697" s="155"/>
      <c r="F697" s="155"/>
      <c r="G697" s="155"/>
      <c r="H697" s="155"/>
      <c r="I697" s="155"/>
      <c r="J697" s="155"/>
      <c r="K697" s="155"/>
      <c r="L697" s="155"/>
      <c r="M697" s="155"/>
      <c r="N697" s="155"/>
      <c r="O697" s="155"/>
      <c r="P697" s="155"/>
      <c r="Q697" s="155"/>
      <c r="R697" s="155"/>
      <c r="S697" s="155"/>
      <c r="T697" s="155"/>
      <c r="U697" s="155"/>
      <c r="V697" s="155"/>
    </row>
    <row r="698" spans="1:22" ht="12.75" customHeight="1" x14ac:dyDescent="0.15">
      <c r="A698" s="155"/>
      <c r="B698" s="146"/>
      <c r="C698" s="90"/>
      <c r="D698" s="146"/>
      <c r="E698" s="155"/>
      <c r="F698" s="155"/>
      <c r="G698" s="155"/>
      <c r="H698" s="155"/>
      <c r="I698" s="155"/>
      <c r="J698" s="155"/>
      <c r="K698" s="155"/>
      <c r="L698" s="155"/>
      <c r="M698" s="155"/>
      <c r="N698" s="155"/>
      <c r="O698" s="155"/>
      <c r="P698" s="155"/>
      <c r="Q698" s="155"/>
      <c r="R698" s="155"/>
      <c r="S698" s="155"/>
      <c r="T698" s="155"/>
      <c r="U698" s="155"/>
      <c r="V698" s="155"/>
    </row>
    <row r="699" spans="1:22" ht="12.75" customHeight="1" x14ac:dyDescent="0.15">
      <c r="A699" s="155"/>
      <c r="B699" s="146"/>
      <c r="C699" s="90"/>
      <c r="D699" s="146"/>
      <c r="E699" s="155"/>
      <c r="F699" s="155"/>
      <c r="G699" s="155"/>
      <c r="H699" s="155"/>
      <c r="I699" s="155"/>
      <c r="J699" s="155"/>
      <c r="K699" s="155"/>
      <c r="L699" s="155"/>
      <c r="M699" s="155"/>
      <c r="N699" s="155"/>
      <c r="O699" s="155"/>
      <c r="P699" s="155"/>
      <c r="Q699" s="155"/>
      <c r="R699" s="155"/>
      <c r="S699" s="155"/>
      <c r="T699" s="155"/>
      <c r="U699" s="155"/>
      <c r="V699" s="155"/>
    </row>
    <row r="700" spans="1:22" ht="12.75" customHeight="1" x14ac:dyDescent="0.15">
      <c r="A700" s="155"/>
      <c r="B700" s="146"/>
      <c r="C700" s="90"/>
      <c r="D700" s="146"/>
      <c r="E700" s="155"/>
      <c r="F700" s="155"/>
      <c r="G700" s="155"/>
      <c r="H700" s="155"/>
      <c r="I700" s="155"/>
      <c r="J700" s="155"/>
      <c r="K700" s="155"/>
      <c r="L700" s="155"/>
      <c r="M700" s="155"/>
      <c r="N700" s="155"/>
      <c r="O700" s="155"/>
      <c r="P700" s="155"/>
      <c r="Q700" s="155"/>
      <c r="R700" s="155"/>
      <c r="S700" s="155"/>
      <c r="T700" s="155"/>
      <c r="U700" s="155"/>
      <c r="V700" s="155"/>
    </row>
    <row r="701" spans="1:22" ht="12.75" customHeight="1" x14ac:dyDescent="0.15">
      <c r="A701" s="155"/>
      <c r="B701" s="146"/>
      <c r="C701" s="90"/>
      <c r="D701" s="146"/>
      <c r="E701" s="155"/>
      <c r="F701" s="155"/>
      <c r="G701" s="155"/>
      <c r="H701" s="155"/>
      <c r="I701" s="155"/>
      <c r="J701" s="155"/>
      <c r="K701" s="155"/>
      <c r="L701" s="155"/>
      <c r="M701" s="155"/>
      <c r="N701" s="155"/>
      <c r="O701" s="155"/>
      <c r="P701" s="155"/>
      <c r="Q701" s="155"/>
      <c r="R701" s="155"/>
      <c r="S701" s="155"/>
      <c r="T701" s="155"/>
      <c r="U701" s="155"/>
      <c r="V701" s="155"/>
    </row>
    <row r="702" spans="1:22" ht="12.75" customHeight="1" x14ac:dyDescent="0.15">
      <c r="A702" s="155"/>
      <c r="B702" s="146"/>
      <c r="C702" s="90"/>
      <c r="D702" s="146"/>
      <c r="E702" s="155"/>
      <c r="F702" s="155"/>
      <c r="G702" s="155"/>
      <c r="H702" s="155"/>
      <c r="I702" s="155"/>
      <c r="J702" s="155"/>
      <c r="K702" s="155"/>
      <c r="L702" s="155"/>
      <c r="M702" s="155"/>
      <c r="N702" s="155"/>
      <c r="O702" s="155"/>
      <c r="P702" s="155"/>
      <c r="Q702" s="155"/>
      <c r="R702" s="155"/>
      <c r="S702" s="155"/>
      <c r="T702" s="155"/>
      <c r="U702" s="155"/>
      <c r="V702" s="155"/>
    </row>
    <row r="703" spans="1:22" ht="12.75" customHeight="1" x14ac:dyDescent="0.15">
      <c r="A703" s="155"/>
      <c r="B703" s="146"/>
      <c r="C703" s="90"/>
      <c r="D703" s="146"/>
      <c r="E703" s="155"/>
      <c r="F703" s="155"/>
      <c r="G703" s="155"/>
      <c r="H703" s="155"/>
      <c r="I703" s="155"/>
      <c r="J703" s="155"/>
      <c r="K703" s="155"/>
      <c r="L703" s="155"/>
      <c r="M703" s="155"/>
      <c r="N703" s="155"/>
      <c r="O703" s="155"/>
      <c r="P703" s="155"/>
      <c r="Q703" s="155"/>
      <c r="R703" s="155"/>
      <c r="S703" s="155"/>
      <c r="T703" s="155"/>
      <c r="U703" s="155"/>
      <c r="V703" s="155"/>
    </row>
    <row r="704" spans="1:22" ht="12.75" customHeight="1" x14ac:dyDescent="0.15">
      <c r="A704" s="155"/>
      <c r="B704" s="146"/>
      <c r="C704" s="90"/>
      <c r="D704" s="146"/>
      <c r="E704" s="155"/>
      <c r="F704" s="155"/>
      <c r="G704" s="155"/>
      <c r="H704" s="155"/>
      <c r="I704" s="155"/>
      <c r="J704" s="155"/>
      <c r="K704" s="155"/>
      <c r="L704" s="155"/>
      <c r="M704" s="155"/>
      <c r="N704" s="155"/>
      <c r="O704" s="155"/>
      <c r="P704" s="155"/>
      <c r="Q704" s="155"/>
      <c r="R704" s="155"/>
      <c r="S704" s="155"/>
      <c r="T704" s="155"/>
      <c r="U704" s="155"/>
      <c r="V704" s="155"/>
    </row>
    <row r="705" spans="1:22" ht="12.75" customHeight="1" x14ac:dyDescent="0.15">
      <c r="A705" s="155"/>
      <c r="B705" s="146"/>
      <c r="C705" s="90"/>
      <c r="D705" s="146"/>
      <c r="E705" s="155"/>
      <c r="F705" s="155"/>
      <c r="G705" s="155"/>
      <c r="H705" s="155"/>
      <c r="I705" s="155"/>
      <c r="J705" s="155"/>
      <c r="K705" s="155"/>
      <c r="L705" s="155"/>
      <c r="M705" s="155"/>
      <c r="N705" s="155"/>
      <c r="O705" s="155"/>
      <c r="P705" s="155"/>
      <c r="Q705" s="155"/>
      <c r="R705" s="155"/>
      <c r="S705" s="155"/>
      <c r="T705" s="155"/>
      <c r="U705" s="155"/>
      <c r="V705" s="155"/>
    </row>
    <row r="706" spans="1:22" ht="12.75" customHeight="1" x14ac:dyDescent="0.15">
      <c r="A706" s="155"/>
      <c r="B706" s="146"/>
      <c r="C706" s="90"/>
      <c r="D706" s="146"/>
      <c r="E706" s="155"/>
      <c r="F706" s="155"/>
      <c r="G706" s="155"/>
      <c r="H706" s="155"/>
      <c r="I706" s="155"/>
      <c r="J706" s="155"/>
      <c r="K706" s="155"/>
      <c r="L706" s="155"/>
      <c r="M706" s="155"/>
      <c r="N706" s="155"/>
      <c r="O706" s="155"/>
      <c r="P706" s="155"/>
      <c r="Q706" s="155"/>
      <c r="R706" s="155"/>
      <c r="S706" s="155"/>
      <c r="T706" s="155"/>
      <c r="U706" s="155"/>
      <c r="V706" s="155"/>
    </row>
    <row r="707" spans="1:22" ht="12.75" customHeight="1" x14ac:dyDescent="0.15">
      <c r="A707" s="155"/>
      <c r="B707" s="146"/>
      <c r="C707" s="90"/>
      <c r="D707" s="146"/>
      <c r="E707" s="155"/>
      <c r="F707" s="155"/>
      <c r="G707" s="155"/>
      <c r="H707" s="155"/>
      <c r="I707" s="155"/>
      <c r="J707" s="155"/>
      <c r="K707" s="155"/>
      <c r="L707" s="155"/>
      <c r="M707" s="155"/>
      <c r="N707" s="155"/>
      <c r="O707" s="155"/>
      <c r="P707" s="155"/>
      <c r="Q707" s="155"/>
      <c r="R707" s="155"/>
      <c r="S707" s="155"/>
      <c r="T707" s="155"/>
      <c r="U707" s="155"/>
      <c r="V707" s="155"/>
    </row>
    <row r="708" spans="1:22" ht="12.75" customHeight="1" x14ac:dyDescent="0.15">
      <c r="A708" s="155"/>
      <c r="B708" s="146"/>
      <c r="C708" s="90"/>
      <c r="D708" s="146"/>
      <c r="E708" s="155"/>
      <c r="F708" s="155"/>
      <c r="G708" s="155"/>
      <c r="H708" s="155"/>
      <c r="I708" s="155"/>
      <c r="J708" s="155"/>
      <c r="K708" s="155"/>
      <c r="L708" s="155"/>
      <c r="M708" s="155"/>
      <c r="N708" s="155"/>
      <c r="O708" s="155"/>
      <c r="P708" s="155"/>
      <c r="Q708" s="155"/>
      <c r="R708" s="155"/>
      <c r="S708" s="155"/>
      <c r="T708" s="155"/>
      <c r="U708" s="155"/>
      <c r="V708" s="155"/>
    </row>
    <row r="709" spans="1:22" ht="12.75" customHeight="1" x14ac:dyDescent="0.15">
      <c r="A709" s="155"/>
      <c r="B709" s="146"/>
      <c r="C709" s="90"/>
      <c r="D709" s="146"/>
      <c r="E709" s="155"/>
      <c r="F709" s="155"/>
      <c r="G709" s="155"/>
      <c r="H709" s="155"/>
      <c r="I709" s="155"/>
      <c r="J709" s="155"/>
      <c r="K709" s="155"/>
      <c r="L709" s="155"/>
      <c r="M709" s="155"/>
      <c r="N709" s="155"/>
      <c r="O709" s="155"/>
      <c r="P709" s="155"/>
      <c r="Q709" s="155"/>
      <c r="R709" s="155"/>
      <c r="S709" s="155"/>
      <c r="T709" s="155"/>
      <c r="U709" s="155"/>
      <c r="V709" s="155"/>
    </row>
    <row r="710" spans="1:22" ht="12.75" customHeight="1" x14ac:dyDescent="0.15">
      <c r="A710" s="155"/>
      <c r="B710" s="146"/>
      <c r="C710" s="90"/>
      <c r="D710" s="146"/>
      <c r="E710" s="155"/>
      <c r="F710" s="155"/>
      <c r="G710" s="155"/>
      <c r="H710" s="155"/>
      <c r="I710" s="155"/>
      <c r="J710" s="155"/>
      <c r="K710" s="155"/>
      <c r="L710" s="155"/>
      <c r="M710" s="155"/>
      <c r="N710" s="155"/>
      <c r="O710" s="155"/>
      <c r="P710" s="155"/>
      <c r="Q710" s="155"/>
      <c r="R710" s="155"/>
      <c r="S710" s="155"/>
      <c r="T710" s="155"/>
      <c r="U710" s="155"/>
      <c r="V710" s="155"/>
    </row>
    <row r="711" spans="1:22" ht="12.75" customHeight="1" x14ac:dyDescent="0.15">
      <c r="A711" s="155"/>
      <c r="B711" s="146"/>
      <c r="C711" s="90"/>
      <c r="D711" s="146"/>
      <c r="E711" s="155"/>
      <c r="F711" s="155"/>
      <c r="G711" s="155"/>
      <c r="H711" s="155"/>
      <c r="I711" s="155"/>
      <c r="J711" s="155"/>
      <c r="K711" s="155"/>
      <c r="L711" s="155"/>
      <c r="M711" s="155"/>
      <c r="N711" s="155"/>
      <c r="O711" s="155"/>
      <c r="P711" s="155"/>
      <c r="Q711" s="155"/>
      <c r="R711" s="155"/>
      <c r="S711" s="155"/>
      <c r="T711" s="155"/>
      <c r="U711" s="155"/>
      <c r="V711" s="155"/>
    </row>
    <row r="712" spans="1:22" ht="12.75" customHeight="1" x14ac:dyDescent="0.15">
      <c r="A712" s="155"/>
      <c r="B712" s="146"/>
      <c r="C712" s="90"/>
      <c r="D712" s="146"/>
      <c r="E712" s="155"/>
      <c r="F712" s="155"/>
      <c r="G712" s="155"/>
      <c r="H712" s="155"/>
      <c r="I712" s="155"/>
      <c r="J712" s="155"/>
      <c r="K712" s="155"/>
      <c r="L712" s="155"/>
      <c r="M712" s="155"/>
      <c r="N712" s="155"/>
      <c r="O712" s="155"/>
      <c r="P712" s="155"/>
      <c r="Q712" s="155"/>
      <c r="R712" s="155"/>
      <c r="S712" s="155"/>
      <c r="T712" s="155"/>
      <c r="U712" s="155"/>
      <c r="V712" s="155"/>
    </row>
    <row r="713" spans="1:22" ht="12.75" customHeight="1" x14ac:dyDescent="0.15">
      <c r="A713" s="155"/>
      <c r="B713" s="146"/>
      <c r="C713" s="90"/>
      <c r="D713" s="146"/>
      <c r="E713" s="155"/>
      <c r="F713" s="155"/>
      <c r="G713" s="155"/>
      <c r="H713" s="155"/>
      <c r="I713" s="155"/>
      <c r="J713" s="155"/>
      <c r="K713" s="155"/>
      <c r="L713" s="155"/>
      <c r="M713" s="155"/>
      <c r="N713" s="155"/>
      <c r="O713" s="155"/>
      <c r="P713" s="155"/>
      <c r="Q713" s="155"/>
      <c r="R713" s="155"/>
      <c r="S713" s="155"/>
      <c r="T713" s="155"/>
      <c r="U713" s="155"/>
      <c r="V713" s="155"/>
    </row>
    <row r="714" spans="1:22" ht="12.75" customHeight="1" x14ac:dyDescent="0.15">
      <c r="A714" s="155"/>
      <c r="B714" s="146"/>
      <c r="C714" s="90"/>
      <c r="D714" s="146"/>
      <c r="E714" s="155"/>
      <c r="F714" s="155"/>
      <c r="G714" s="155"/>
      <c r="H714" s="155"/>
      <c r="I714" s="155"/>
      <c r="J714" s="155"/>
      <c r="K714" s="155"/>
      <c r="L714" s="155"/>
      <c r="M714" s="155"/>
      <c r="N714" s="155"/>
      <c r="O714" s="155"/>
      <c r="P714" s="155"/>
      <c r="Q714" s="155"/>
      <c r="R714" s="155"/>
      <c r="S714" s="155"/>
      <c r="T714" s="155"/>
      <c r="U714" s="155"/>
      <c r="V714" s="155"/>
    </row>
    <row r="715" spans="1:22" ht="12.75" customHeight="1" x14ac:dyDescent="0.15">
      <c r="A715" s="155"/>
      <c r="B715" s="146"/>
      <c r="C715" s="90"/>
      <c r="D715" s="146"/>
      <c r="E715" s="155"/>
      <c r="F715" s="155"/>
      <c r="G715" s="155"/>
      <c r="H715" s="155"/>
      <c r="I715" s="155"/>
      <c r="J715" s="155"/>
      <c r="K715" s="155"/>
      <c r="L715" s="155"/>
      <c r="M715" s="155"/>
      <c r="N715" s="155"/>
      <c r="O715" s="155"/>
      <c r="P715" s="155"/>
      <c r="Q715" s="155"/>
      <c r="R715" s="155"/>
      <c r="S715" s="155"/>
      <c r="T715" s="155"/>
      <c r="U715" s="155"/>
      <c r="V715" s="155"/>
    </row>
    <row r="716" spans="1:22" ht="12.75" customHeight="1" x14ac:dyDescent="0.15">
      <c r="A716" s="155"/>
      <c r="B716" s="146"/>
      <c r="C716" s="90"/>
      <c r="D716" s="146"/>
      <c r="E716" s="155"/>
      <c r="F716" s="155"/>
      <c r="G716" s="155"/>
      <c r="H716" s="155"/>
      <c r="I716" s="155"/>
      <c r="J716" s="155"/>
      <c r="K716" s="155"/>
      <c r="L716" s="155"/>
      <c r="M716" s="155"/>
      <c r="N716" s="155"/>
      <c r="O716" s="155"/>
      <c r="P716" s="155"/>
      <c r="Q716" s="155"/>
      <c r="R716" s="155"/>
      <c r="S716" s="155"/>
      <c r="T716" s="155"/>
      <c r="U716" s="155"/>
      <c r="V716" s="155"/>
    </row>
    <row r="717" spans="1:22" ht="12.75" customHeight="1" x14ac:dyDescent="0.15">
      <c r="A717" s="155"/>
      <c r="B717" s="146"/>
      <c r="C717" s="90"/>
      <c r="D717" s="146"/>
      <c r="E717" s="155"/>
      <c r="F717" s="155"/>
      <c r="G717" s="155"/>
      <c r="H717" s="155"/>
      <c r="I717" s="155"/>
      <c r="J717" s="155"/>
      <c r="K717" s="155"/>
      <c r="L717" s="155"/>
      <c r="M717" s="155"/>
      <c r="N717" s="155"/>
      <c r="O717" s="155"/>
      <c r="P717" s="155"/>
      <c r="Q717" s="155"/>
      <c r="R717" s="155"/>
      <c r="S717" s="155"/>
      <c r="T717" s="155"/>
      <c r="U717" s="155"/>
      <c r="V717" s="155"/>
    </row>
    <row r="718" spans="1:22" ht="12.75" customHeight="1" x14ac:dyDescent="0.15">
      <c r="A718" s="155"/>
      <c r="B718" s="146"/>
      <c r="C718" s="90"/>
      <c r="D718" s="146"/>
      <c r="E718" s="155"/>
      <c r="F718" s="155"/>
      <c r="G718" s="155"/>
      <c r="H718" s="155"/>
      <c r="I718" s="155"/>
      <c r="J718" s="155"/>
      <c r="K718" s="155"/>
      <c r="L718" s="155"/>
      <c r="M718" s="155"/>
      <c r="N718" s="155"/>
      <c r="O718" s="155"/>
      <c r="P718" s="155"/>
      <c r="Q718" s="155"/>
      <c r="R718" s="155"/>
      <c r="S718" s="155"/>
      <c r="T718" s="155"/>
      <c r="U718" s="155"/>
      <c r="V718" s="155"/>
    </row>
    <row r="719" spans="1:22" ht="12.75" customHeight="1" x14ac:dyDescent="0.15">
      <c r="A719" s="155"/>
      <c r="B719" s="146"/>
      <c r="C719" s="90"/>
      <c r="D719" s="146"/>
      <c r="E719" s="155"/>
      <c r="F719" s="155"/>
      <c r="G719" s="155"/>
      <c r="H719" s="155"/>
      <c r="I719" s="155"/>
      <c r="J719" s="155"/>
      <c r="K719" s="155"/>
      <c r="L719" s="155"/>
      <c r="M719" s="155"/>
      <c r="N719" s="155"/>
      <c r="O719" s="155"/>
      <c r="P719" s="155"/>
      <c r="Q719" s="155"/>
      <c r="R719" s="155"/>
      <c r="S719" s="155"/>
      <c r="T719" s="155"/>
      <c r="U719" s="155"/>
      <c r="V719" s="155"/>
    </row>
    <row r="720" spans="1:22" ht="12.75" customHeight="1" x14ac:dyDescent="0.15">
      <c r="A720" s="155"/>
      <c r="B720" s="146"/>
      <c r="C720" s="90"/>
      <c r="D720" s="146"/>
      <c r="E720" s="155"/>
      <c r="F720" s="155"/>
      <c r="G720" s="155"/>
      <c r="H720" s="155"/>
      <c r="I720" s="155"/>
      <c r="J720" s="155"/>
      <c r="K720" s="155"/>
      <c r="L720" s="155"/>
      <c r="M720" s="155"/>
      <c r="N720" s="155"/>
      <c r="O720" s="155"/>
      <c r="P720" s="155"/>
      <c r="Q720" s="155"/>
      <c r="R720" s="155"/>
      <c r="S720" s="155"/>
      <c r="T720" s="155"/>
      <c r="U720" s="155"/>
      <c r="V720" s="155"/>
    </row>
    <row r="721" spans="1:22" ht="12.75" customHeight="1" x14ac:dyDescent="0.15">
      <c r="A721" s="155"/>
      <c r="B721" s="146"/>
      <c r="C721" s="90"/>
      <c r="D721" s="146"/>
      <c r="E721" s="155"/>
      <c r="F721" s="155"/>
      <c r="G721" s="155"/>
      <c r="H721" s="155"/>
      <c r="I721" s="155"/>
      <c r="J721" s="155"/>
      <c r="K721" s="155"/>
      <c r="L721" s="155"/>
      <c r="M721" s="155"/>
      <c r="N721" s="155"/>
      <c r="O721" s="155"/>
      <c r="P721" s="155"/>
      <c r="Q721" s="155"/>
      <c r="R721" s="155"/>
      <c r="S721" s="155"/>
      <c r="T721" s="155"/>
      <c r="U721" s="155"/>
      <c r="V721" s="155"/>
    </row>
    <row r="722" spans="1:22" ht="12.75" customHeight="1" x14ac:dyDescent="0.15">
      <c r="A722" s="155"/>
      <c r="B722" s="146"/>
      <c r="C722" s="90"/>
      <c r="D722" s="146"/>
      <c r="E722" s="155"/>
      <c r="F722" s="155"/>
      <c r="G722" s="155"/>
      <c r="H722" s="155"/>
      <c r="I722" s="155"/>
      <c r="J722" s="155"/>
      <c r="K722" s="155"/>
      <c r="L722" s="155"/>
      <c r="M722" s="155"/>
      <c r="N722" s="155"/>
      <c r="O722" s="155"/>
      <c r="P722" s="155"/>
      <c r="Q722" s="155"/>
      <c r="R722" s="155"/>
      <c r="S722" s="155"/>
      <c r="T722" s="155"/>
      <c r="U722" s="155"/>
      <c r="V722" s="155"/>
    </row>
    <row r="723" spans="1:22" ht="12.75" customHeight="1" x14ac:dyDescent="0.15">
      <c r="A723" s="155"/>
      <c r="B723" s="146"/>
      <c r="C723" s="90"/>
      <c r="D723" s="146"/>
      <c r="E723" s="155"/>
      <c r="F723" s="155"/>
      <c r="G723" s="155"/>
      <c r="H723" s="155"/>
      <c r="I723" s="155"/>
      <c r="J723" s="155"/>
      <c r="K723" s="155"/>
      <c r="L723" s="155"/>
      <c r="M723" s="155"/>
      <c r="N723" s="155"/>
      <c r="O723" s="155"/>
      <c r="P723" s="155"/>
      <c r="Q723" s="155"/>
      <c r="R723" s="155"/>
      <c r="S723" s="155"/>
      <c r="T723" s="155"/>
      <c r="U723" s="155"/>
      <c r="V723" s="155"/>
    </row>
    <row r="724" spans="1:22" ht="12.75" customHeight="1" x14ac:dyDescent="0.15">
      <c r="A724" s="155"/>
      <c r="B724" s="146"/>
      <c r="C724" s="90"/>
      <c r="D724" s="146"/>
      <c r="E724" s="155"/>
      <c r="F724" s="155"/>
      <c r="G724" s="155"/>
      <c r="H724" s="155"/>
      <c r="I724" s="155"/>
      <c r="J724" s="155"/>
      <c r="K724" s="155"/>
      <c r="L724" s="155"/>
      <c r="M724" s="155"/>
      <c r="N724" s="155"/>
      <c r="O724" s="155"/>
      <c r="P724" s="155"/>
      <c r="Q724" s="155"/>
      <c r="R724" s="155"/>
      <c r="S724" s="155"/>
      <c r="T724" s="155"/>
      <c r="U724" s="155"/>
      <c r="V724" s="155"/>
    </row>
    <row r="725" spans="1:22" ht="12.75" customHeight="1" x14ac:dyDescent="0.15">
      <c r="A725" s="155"/>
      <c r="B725" s="146"/>
      <c r="C725" s="90"/>
      <c r="D725" s="146"/>
      <c r="E725" s="155"/>
      <c r="F725" s="155"/>
      <c r="G725" s="155"/>
      <c r="H725" s="155"/>
      <c r="I725" s="155"/>
      <c r="J725" s="155"/>
      <c r="K725" s="155"/>
      <c r="L725" s="155"/>
      <c r="M725" s="155"/>
      <c r="N725" s="155"/>
      <c r="O725" s="155"/>
      <c r="P725" s="155"/>
      <c r="Q725" s="155"/>
      <c r="R725" s="155"/>
      <c r="S725" s="155"/>
      <c r="T725" s="155"/>
      <c r="U725" s="155"/>
      <c r="V725" s="155"/>
    </row>
    <row r="726" spans="1:22" ht="12.75" customHeight="1" x14ac:dyDescent="0.15">
      <c r="A726" s="155"/>
      <c r="B726" s="146"/>
      <c r="C726" s="90"/>
      <c r="D726" s="146"/>
      <c r="E726" s="155"/>
      <c r="F726" s="155"/>
      <c r="G726" s="155"/>
      <c r="H726" s="155"/>
      <c r="I726" s="155"/>
      <c r="J726" s="155"/>
      <c r="K726" s="155"/>
      <c r="L726" s="155"/>
      <c r="M726" s="155"/>
      <c r="N726" s="155"/>
      <c r="O726" s="155"/>
      <c r="P726" s="155"/>
      <c r="Q726" s="155"/>
      <c r="R726" s="155"/>
      <c r="S726" s="155"/>
      <c r="T726" s="155"/>
      <c r="U726" s="155"/>
      <c r="V726" s="155"/>
    </row>
    <row r="727" spans="1:22" ht="12.75" customHeight="1" x14ac:dyDescent="0.15">
      <c r="A727" s="155"/>
      <c r="B727" s="146"/>
      <c r="C727" s="90"/>
      <c r="D727" s="146"/>
      <c r="E727" s="155"/>
      <c r="F727" s="155"/>
      <c r="G727" s="155"/>
      <c r="H727" s="155"/>
      <c r="I727" s="155"/>
      <c r="J727" s="155"/>
      <c r="K727" s="155"/>
      <c r="L727" s="155"/>
      <c r="M727" s="155"/>
      <c r="N727" s="155"/>
      <c r="O727" s="155"/>
      <c r="P727" s="155"/>
      <c r="Q727" s="155"/>
      <c r="R727" s="155"/>
      <c r="S727" s="155"/>
      <c r="T727" s="155"/>
      <c r="U727" s="155"/>
      <c r="V727" s="155"/>
    </row>
    <row r="728" spans="1:22" ht="12.75" customHeight="1" x14ac:dyDescent="0.15">
      <c r="A728" s="155"/>
      <c r="B728" s="146"/>
      <c r="C728" s="90"/>
      <c r="D728" s="146"/>
      <c r="E728" s="155"/>
      <c r="F728" s="155"/>
      <c r="G728" s="155"/>
      <c r="H728" s="155"/>
      <c r="I728" s="155"/>
      <c r="J728" s="155"/>
      <c r="K728" s="155"/>
      <c r="L728" s="155"/>
      <c r="M728" s="155"/>
      <c r="N728" s="155"/>
      <c r="O728" s="155"/>
      <c r="P728" s="155"/>
      <c r="Q728" s="155"/>
      <c r="R728" s="155"/>
      <c r="S728" s="155"/>
      <c r="T728" s="155"/>
      <c r="U728" s="155"/>
      <c r="V728" s="155"/>
    </row>
    <row r="729" spans="1:22" ht="12.75" customHeight="1" x14ac:dyDescent="0.15">
      <c r="A729" s="155"/>
      <c r="B729" s="146"/>
      <c r="C729" s="90"/>
      <c r="D729" s="146"/>
      <c r="E729" s="155"/>
      <c r="F729" s="155"/>
      <c r="G729" s="155"/>
      <c r="H729" s="155"/>
      <c r="I729" s="155"/>
      <c r="J729" s="155"/>
      <c r="K729" s="155"/>
      <c r="L729" s="155"/>
      <c r="M729" s="155"/>
      <c r="N729" s="155"/>
      <c r="O729" s="155"/>
      <c r="P729" s="155"/>
      <c r="Q729" s="155"/>
      <c r="R729" s="155"/>
      <c r="S729" s="155"/>
      <c r="T729" s="155"/>
      <c r="U729" s="155"/>
      <c r="V729" s="155"/>
    </row>
    <row r="730" spans="1:22" ht="12.75" customHeight="1" x14ac:dyDescent="0.15">
      <c r="A730" s="155"/>
      <c r="B730" s="146"/>
      <c r="C730" s="90"/>
      <c r="D730" s="146"/>
      <c r="E730" s="155"/>
      <c r="F730" s="155"/>
      <c r="G730" s="155"/>
      <c r="H730" s="155"/>
      <c r="I730" s="155"/>
      <c r="J730" s="155"/>
      <c r="K730" s="155"/>
      <c r="L730" s="155"/>
      <c r="M730" s="155"/>
      <c r="N730" s="155"/>
      <c r="O730" s="155"/>
      <c r="P730" s="155"/>
      <c r="Q730" s="155"/>
      <c r="R730" s="155"/>
      <c r="S730" s="155"/>
      <c r="T730" s="155"/>
      <c r="U730" s="155"/>
      <c r="V730" s="155"/>
    </row>
    <row r="731" spans="1:22" ht="12.75" customHeight="1" x14ac:dyDescent="0.15">
      <c r="A731" s="155"/>
      <c r="B731" s="146"/>
      <c r="C731" s="90"/>
      <c r="D731" s="146"/>
      <c r="E731" s="155"/>
      <c r="F731" s="155"/>
      <c r="G731" s="155"/>
      <c r="H731" s="155"/>
      <c r="I731" s="155"/>
      <c r="J731" s="155"/>
      <c r="K731" s="155"/>
      <c r="L731" s="155"/>
      <c r="M731" s="155"/>
      <c r="N731" s="155"/>
      <c r="O731" s="155"/>
      <c r="P731" s="155"/>
      <c r="Q731" s="155"/>
      <c r="R731" s="155"/>
      <c r="S731" s="155"/>
      <c r="T731" s="155"/>
      <c r="U731" s="155"/>
      <c r="V731" s="155"/>
    </row>
    <row r="732" spans="1:22" ht="12.75" customHeight="1" x14ac:dyDescent="0.15">
      <c r="A732" s="155"/>
      <c r="B732" s="146"/>
      <c r="C732" s="90"/>
      <c r="D732" s="146"/>
      <c r="E732" s="155"/>
      <c r="F732" s="155"/>
      <c r="G732" s="155"/>
      <c r="H732" s="155"/>
      <c r="I732" s="155"/>
      <c r="J732" s="155"/>
      <c r="K732" s="155"/>
      <c r="L732" s="155"/>
      <c r="M732" s="155"/>
      <c r="N732" s="155"/>
      <c r="O732" s="155"/>
      <c r="P732" s="155"/>
      <c r="Q732" s="155"/>
      <c r="R732" s="155"/>
      <c r="S732" s="155"/>
      <c r="T732" s="155"/>
      <c r="U732" s="155"/>
      <c r="V732" s="155"/>
    </row>
    <row r="733" spans="1:22" ht="12.75" customHeight="1" x14ac:dyDescent="0.15">
      <c r="A733" s="155"/>
      <c r="B733" s="146"/>
      <c r="C733" s="90"/>
      <c r="D733" s="146"/>
      <c r="E733" s="155"/>
      <c r="F733" s="155"/>
      <c r="G733" s="155"/>
      <c r="H733" s="155"/>
      <c r="I733" s="155"/>
      <c r="J733" s="155"/>
      <c r="K733" s="155"/>
      <c r="L733" s="155"/>
      <c r="M733" s="155"/>
      <c r="N733" s="155"/>
      <c r="O733" s="155"/>
      <c r="P733" s="155"/>
      <c r="Q733" s="155"/>
      <c r="R733" s="155"/>
      <c r="S733" s="155"/>
      <c r="T733" s="155"/>
      <c r="U733" s="155"/>
      <c r="V733" s="155"/>
    </row>
    <row r="734" spans="1:22" ht="12.75" customHeight="1" x14ac:dyDescent="0.15">
      <c r="A734" s="155"/>
      <c r="B734" s="146"/>
      <c r="C734" s="90"/>
      <c r="D734" s="146"/>
      <c r="E734" s="155"/>
      <c r="F734" s="155"/>
      <c r="G734" s="155"/>
      <c r="H734" s="155"/>
      <c r="I734" s="155"/>
      <c r="J734" s="155"/>
      <c r="K734" s="155"/>
      <c r="L734" s="155"/>
      <c r="M734" s="155"/>
      <c r="N734" s="155"/>
      <c r="O734" s="155"/>
      <c r="P734" s="155"/>
      <c r="Q734" s="155"/>
      <c r="R734" s="155"/>
      <c r="S734" s="155"/>
      <c r="T734" s="155"/>
      <c r="U734" s="155"/>
      <c r="V734" s="155"/>
    </row>
    <row r="735" spans="1:22" ht="12.75" customHeight="1" x14ac:dyDescent="0.15">
      <c r="A735" s="155"/>
      <c r="B735" s="146"/>
      <c r="C735" s="90"/>
      <c r="D735" s="146"/>
      <c r="E735" s="155"/>
      <c r="F735" s="155"/>
      <c r="G735" s="155"/>
      <c r="H735" s="155"/>
      <c r="I735" s="155"/>
      <c r="J735" s="155"/>
      <c r="K735" s="155"/>
      <c r="L735" s="155"/>
      <c r="M735" s="155"/>
      <c r="N735" s="155"/>
      <c r="O735" s="155"/>
      <c r="P735" s="155"/>
      <c r="Q735" s="155"/>
      <c r="R735" s="155"/>
      <c r="S735" s="155"/>
      <c r="T735" s="155"/>
      <c r="U735" s="155"/>
      <c r="V735" s="155"/>
    </row>
    <row r="736" spans="1:22" ht="12.75" customHeight="1" x14ac:dyDescent="0.15">
      <c r="A736" s="155"/>
      <c r="B736" s="146"/>
      <c r="C736" s="90"/>
      <c r="D736" s="146"/>
      <c r="E736" s="155"/>
      <c r="F736" s="155"/>
      <c r="G736" s="155"/>
      <c r="H736" s="155"/>
      <c r="I736" s="155"/>
      <c r="J736" s="155"/>
      <c r="K736" s="155"/>
      <c r="L736" s="155"/>
      <c r="M736" s="155"/>
      <c r="N736" s="155"/>
      <c r="O736" s="155"/>
      <c r="P736" s="155"/>
      <c r="Q736" s="155"/>
      <c r="R736" s="155"/>
      <c r="S736" s="155"/>
      <c r="T736" s="155"/>
      <c r="U736" s="155"/>
      <c r="V736" s="155"/>
    </row>
    <row r="737" spans="1:22" ht="12.75" customHeight="1" x14ac:dyDescent="0.15">
      <c r="A737" s="155"/>
      <c r="B737" s="146"/>
      <c r="C737" s="90"/>
      <c r="D737" s="146"/>
      <c r="E737" s="155"/>
      <c r="F737" s="155"/>
      <c r="G737" s="155"/>
      <c r="H737" s="155"/>
      <c r="I737" s="155"/>
      <c r="J737" s="155"/>
      <c r="K737" s="155"/>
      <c r="L737" s="155"/>
      <c r="M737" s="155"/>
      <c r="N737" s="155"/>
      <c r="O737" s="155"/>
      <c r="P737" s="155"/>
      <c r="Q737" s="155"/>
      <c r="R737" s="155"/>
      <c r="S737" s="155"/>
      <c r="T737" s="155"/>
      <c r="U737" s="155"/>
      <c r="V737" s="155"/>
    </row>
    <row r="738" spans="1:22" ht="12.75" customHeight="1" x14ac:dyDescent="0.15">
      <c r="A738" s="155"/>
      <c r="B738" s="146"/>
      <c r="C738" s="90"/>
      <c r="D738" s="146"/>
      <c r="E738" s="155"/>
      <c r="F738" s="155"/>
      <c r="G738" s="155"/>
      <c r="H738" s="155"/>
      <c r="I738" s="155"/>
      <c r="J738" s="155"/>
      <c r="K738" s="155"/>
      <c r="L738" s="155"/>
      <c r="M738" s="155"/>
      <c r="N738" s="155"/>
      <c r="O738" s="155"/>
      <c r="P738" s="155"/>
      <c r="Q738" s="155"/>
      <c r="R738" s="155"/>
      <c r="S738" s="155"/>
      <c r="T738" s="155"/>
      <c r="U738" s="155"/>
      <c r="V738" s="155"/>
    </row>
    <row r="739" spans="1:22" ht="12.75" customHeight="1" x14ac:dyDescent="0.15">
      <c r="A739" s="155"/>
      <c r="B739" s="146"/>
      <c r="C739" s="90"/>
      <c r="D739" s="146"/>
      <c r="E739" s="155"/>
      <c r="F739" s="155"/>
      <c r="G739" s="155"/>
      <c r="H739" s="155"/>
      <c r="I739" s="155"/>
      <c r="J739" s="155"/>
      <c r="K739" s="155"/>
      <c r="L739" s="155"/>
      <c r="M739" s="155"/>
      <c r="N739" s="155"/>
      <c r="O739" s="155"/>
      <c r="P739" s="155"/>
      <c r="Q739" s="155"/>
      <c r="R739" s="155"/>
      <c r="S739" s="155"/>
      <c r="T739" s="155"/>
      <c r="U739" s="155"/>
      <c r="V739" s="155"/>
    </row>
    <row r="740" spans="1:22" ht="12.75" customHeight="1" x14ac:dyDescent="0.15">
      <c r="A740" s="155"/>
      <c r="B740" s="146"/>
      <c r="C740" s="90"/>
      <c r="D740" s="146"/>
      <c r="E740" s="155"/>
      <c r="F740" s="155"/>
      <c r="G740" s="155"/>
      <c r="H740" s="155"/>
      <c r="I740" s="155"/>
      <c r="J740" s="155"/>
      <c r="K740" s="155"/>
      <c r="L740" s="155"/>
      <c r="M740" s="155"/>
      <c r="N740" s="155"/>
      <c r="O740" s="155"/>
      <c r="P740" s="155"/>
      <c r="Q740" s="155"/>
      <c r="R740" s="155"/>
      <c r="S740" s="155"/>
      <c r="T740" s="155"/>
      <c r="U740" s="155"/>
      <c r="V740" s="155"/>
    </row>
    <row r="741" spans="1:22" ht="12.75" customHeight="1" x14ac:dyDescent="0.15">
      <c r="A741" s="155"/>
      <c r="B741" s="146"/>
      <c r="C741" s="90"/>
      <c r="D741" s="146"/>
      <c r="E741" s="155"/>
      <c r="F741" s="155"/>
      <c r="G741" s="155"/>
      <c r="H741" s="155"/>
      <c r="I741" s="155"/>
      <c r="J741" s="155"/>
      <c r="K741" s="155"/>
      <c r="L741" s="155"/>
      <c r="M741" s="155"/>
      <c r="N741" s="155"/>
      <c r="O741" s="155"/>
      <c r="P741" s="155"/>
      <c r="Q741" s="155"/>
      <c r="R741" s="155"/>
      <c r="S741" s="155"/>
      <c r="T741" s="155"/>
      <c r="U741" s="155"/>
      <c r="V741" s="155"/>
    </row>
    <row r="742" spans="1:22" ht="12.75" customHeight="1" x14ac:dyDescent="0.15">
      <c r="A742" s="155"/>
      <c r="B742" s="146"/>
      <c r="C742" s="90"/>
      <c r="D742" s="146"/>
      <c r="E742" s="155"/>
      <c r="F742" s="155"/>
      <c r="G742" s="155"/>
      <c r="H742" s="155"/>
      <c r="I742" s="155"/>
      <c r="J742" s="155"/>
      <c r="K742" s="155"/>
      <c r="L742" s="155"/>
      <c r="M742" s="155"/>
      <c r="N742" s="155"/>
      <c r="O742" s="155"/>
      <c r="P742" s="155"/>
      <c r="Q742" s="155"/>
      <c r="R742" s="155"/>
      <c r="S742" s="155"/>
      <c r="T742" s="155"/>
      <c r="U742" s="155"/>
      <c r="V742" s="155"/>
    </row>
    <row r="743" spans="1:22" ht="12.75" customHeight="1" x14ac:dyDescent="0.15">
      <c r="A743" s="155"/>
      <c r="B743" s="146"/>
      <c r="C743" s="90"/>
      <c r="D743" s="146"/>
      <c r="E743" s="155"/>
      <c r="F743" s="155"/>
      <c r="G743" s="155"/>
      <c r="H743" s="155"/>
      <c r="I743" s="155"/>
      <c r="J743" s="155"/>
      <c r="K743" s="155"/>
      <c r="L743" s="155"/>
      <c r="M743" s="155"/>
      <c r="N743" s="155"/>
      <c r="O743" s="155"/>
      <c r="P743" s="155"/>
      <c r="Q743" s="155"/>
      <c r="R743" s="155"/>
      <c r="S743" s="155"/>
      <c r="T743" s="155"/>
      <c r="U743" s="155"/>
      <c r="V743" s="155"/>
    </row>
    <row r="744" spans="1:22" ht="12.75" customHeight="1" x14ac:dyDescent="0.15">
      <c r="A744" s="155"/>
      <c r="B744" s="146"/>
      <c r="C744" s="90"/>
      <c r="D744" s="146"/>
      <c r="E744" s="155"/>
      <c r="F744" s="155"/>
      <c r="G744" s="155"/>
      <c r="H744" s="155"/>
      <c r="I744" s="155"/>
      <c r="J744" s="155"/>
      <c r="K744" s="155"/>
      <c r="L744" s="155"/>
      <c r="M744" s="155"/>
      <c r="N744" s="155"/>
      <c r="O744" s="155"/>
      <c r="P744" s="155"/>
      <c r="Q744" s="155"/>
      <c r="R744" s="155"/>
      <c r="S744" s="155"/>
      <c r="T744" s="155"/>
      <c r="U744" s="155"/>
      <c r="V744" s="155"/>
    </row>
    <row r="745" spans="1:22" ht="12.75" customHeight="1" x14ac:dyDescent="0.15">
      <c r="A745" s="155"/>
      <c r="B745" s="146"/>
      <c r="C745" s="90"/>
      <c r="D745" s="146"/>
      <c r="E745" s="155"/>
      <c r="F745" s="155"/>
      <c r="G745" s="155"/>
      <c r="H745" s="155"/>
      <c r="I745" s="155"/>
      <c r="J745" s="155"/>
      <c r="K745" s="155"/>
      <c r="L745" s="155"/>
      <c r="M745" s="155"/>
      <c r="N745" s="155"/>
      <c r="O745" s="155"/>
      <c r="P745" s="155"/>
      <c r="Q745" s="155"/>
      <c r="R745" s="155"/>
      <c r="S745" s="155"/>
      <c r="T745" s="155"/>
      <c r="U745" s="155"/>
      <c r="V745" s="155"/>
    </row>
    <row r="746" spans="1:22" ht="12.75" customHeight="1" x14ac:dyDescent="0.15">
      <c r="A746" s="155"/>
      <c r="B746" s="146"/>
      <c r="C746" s="90"/>
      <c r="D746" s="146"/>
      <c r="E746" s="155"/>
      <c r="F746" s="155"/>
      <c r="G746" s="155"/>
      <c r="H746" s="155"/>
      <c r="I746" s="155"/>
      <c r="J746" s="155"/>
      <c r="K746" s="155"/>
      <c r="L746" s="155"/>
      <c r="M746" s="155"/>
      <c r="N746" s="155"/>
      <c r="O746" s="155"/>
      <c r="P746" s="155"/>
      <c r="Q746" s="155"/>
      <c r="R746" s="155"/>
      <c r="S746" s="155"/>
      <c r="T746" s="155"/>
      <c r="U746" s="155"/>
      <c r="V746" s="155"/>
    </row>
    <row r="747" spans="1:22" ht="12.75" customHeight="1" x14ac:dyDescent="0.15">
      <c r="A747" s="155"/>
      <c r="B747" s="146"/>
      <c r="C747" s="90"/>
      <c r="D747" s="146"/>
      <c r="E747" s="155"/>
      <c r="F747" s="155"/>
      <c r="G747" s="155"/>
      <c r="H747" s="155"/>
      <c r="I747" s="155"/>
      <c r="J747" s="155"/>
      <c r="K747" s="155"/>
      <c r="L747" s="155"/>
      <c r="M747" s="155"/>
      <c r="N747" s="155"/>
      <c r="O747" s="155"/>
      <c r="P747" s="155"/>
      <c r="Q747" s="155"/>
      <c r="R747" s="155"/>
      <c r="S747" s="155"/>
      <c r="T747" s="155"/>
      <c r="U747" s="155"/>
      <c r="V747" s="155"/>
    </row>
    <row r="748" spans="1:22" ht="12.75" customHeight="1" x14ac:dyDescent="0.15">
      <c r="A748" s="155"/>
      <c r="B748" s="146"/>
      <c r="C748" s="90"/>
      <c r="D748" s="146"/>
      <c r="E748" s="155"/>
      <c r="F748" s="155"/>
      <c r="G748" s="155"/>
      <c r="H748" s="155"/>
      <c r="I748" s="155"/>
      <c r="J748" s="155"/>
      <c r="K748" s="155"/>
      <c r="L748" s="155"/>
      <c r="M748" s="155"/>
      <c r="N748" s="155"/>
      <c r="O748" s="155"/>
      <c r="P748" s="155"/>
      <c r="Q748" s="155"/>
      <c r="R748" s="155"/>
      <c r="S748" s="155"/>
      <c r="T748" s="155"/>
      <c r="U748" s="155"/>
      <c r="V748" s="155"/>
    </row>
    <row r="749" spans="1:22" ht="12.75" customHeight="1" x14ac:dyDescent="0.15">
      <c r="A749" s="155"/>
      <c r="B749" s="146"/>
      <c r="C749" s="90"/>
      <c r="D749" s="146"/>
      <c r="E749" s="155"/>
      <c r="F749" s="155"/>
      <c r="G749" s="155"/>
      <c r="H749" s="155"/>
      <c r="I749" s="155"/>
      <c r="J749" s="155"/>
      <c r="K749" s="155"/>
      <c r="L749" s="155"/>
      <c r="M749" s="155"/>
      <c r="N749" s="155"/>
      <c r="O749" s="155"/>
      <c r="P749" s="155"/>
      <c r="Q749" s="155"/>
      <c r="R749" s="155"/>
      <c r="S749" s="155"/>
      <c r="T749" s="155"/>
      <c r="U749" s="155"/>
      <c r="V749" s="155"/>
    </row>
    <row r="750" spans="1:22" ht="12.75" customHeight="1" x14ac:dyDescent="0.15">
      <c r="A750" s="155"/>
      <c r="B750" s="146"/>
      <c r="C750" s="90"/>
      <c r="D750" s="146"/>
      <c r="E750" s="155"/>
      <c r="F750" s="155"/>
      <c r="G750" s="155"/>
      <c r="H750" s="155"/>
      <c r="I750" s="155"/>
      <c r="J750" s="155"/>
      <c r="K750" s="155"/>
      <c r="L750" s="155"/>
      <c r="M750" s="155"/>
      <c r="N750" s="155"/>
      <c r="O750" s="155"/>
      <c r="P750" s="155"/>
      <c r="Q750" s="155"/>
      <c r="R750" s="155"/>
      <c r="S750" s="155"/>
      <c r="T750" s="155"/>
      <c r="U750" s="155"/>
      <c r="V750" s="155"/>
    </row>
    <row r="751" spans="1:22" ht="12.75" customHeight="1" x14ac:dyDescent="0.15">
      <c r="A751" s="155"/>
      <c r="B751" s="146"/>
      <c r="C751" s="90"/>
      <c r="D751" s="146"/>
      <c r="E751" s="155"/>
      <c r="F751" s="155"/>
      <c r="G751" s="155"/>
      <c r="H751" s="155"/>
      <c r="I751" s="155"/>
      <c r="J751" s="155"/>
      <c r="K751" s="155"/>
      <c r="L751" s="155"/>
      <c r="M751" s="155"/>
      <c r="N751" s="155"/>
      <c r="O751" s="155"/>
      <c r="P751" s="155"/>
      <c r="Q751" s="155"/>
      <c r="R751" s="155"/>
      <c r="S751" s="155"/>
      <c r="T751" s="155"/>
      <c r="U751" s="155"/>
      <c r="V751" s="155"/>
    </row>
    <row r="752" spans="1:22" ht="12.75" customHeight="1" x14ac:dyDescent="0.15">
      <c r="A752" s="155"/>
      <c r="B752" s="146"/>
      <c r="C752" s="90"/>
      <c r="D752" s="146"/>
      <c r="E752" s="155"/>
      <c r="F752" s="155"/>
      <c r="G752" s="155"/>
      <c r="H752" s="155"/>
      <c r="I752" s="155"/>
      <c r="J752" s="155"/>
      <c r="K752" s="155"/>
      <c r="L752" s="155"/>
      <c r="M752" s="155"/>
      <c r="N752" s="155"/>
      <c r="O752" s="155"/>
      <c r="P752" s="155"/>
      <c r="Q752" s="155"/>
      <c r="R752" s="155"/>
      <c r="S752" s="155"/>
      <c r="T752" s="155"/>
      <c r="U752" s="155"/>
      <c r="V752" s="155"/>
    </row>
    <row r="753" spans="1:22" ht="12.75" customHeight="1" x14ac:dyDescent="0.15">
      <c r="A753" s="155"/>
      <c r="B753" s="146"/>
      <c r="C753" s="90"/>
      <c r="D753" s="146"/>
      <c r="E753" s="155"/>
      <c r="F753" s="155"/>
      <c r="G753" s="155"/>
      <c r="H753" s="155"/>
      <c r="I753" s="155"/>
      <c r="J753" s="155"/>
      <c r="K753" s="155"/>
      <c r="L753" s="155"/>
      <c r="M753" s="155"/>
      <c r="N753" s="155"/>
      <c r="O753" s="155"/>
      <c r="P753" s="155"/>
      <c r="Q753" s="155"/>
      <c r="R753" s="155"/>
      <c r="S753" s="155"/>
      <c r="T753" s="155"/>
      <c r="U753" s="155"/>
      <c r="V753" s="155"/>
    </row>
    <row r="754" spans="1:22" ht="12.75" customHeight="1" x14ac:dyDescent="0.15">
      <c r="A754" s="155"/>
      <c r="B754" s="146"/>
      <c r="C754" s="90"/>
      <c r="D754" s="146"/>
      <c r="E754" s="155"/>
      <c r="F754" s="155"/>
      <c r="G754" s="155"/>
      <c r="H754" s="155"/>
      <c r="I754" s="155"/>
      <c r="J754" s="155"/>
      <c r="K754" s="155"/>
      <c r="L754" s="155"/>
      <c r="M754" s="155"/>
      <c r="N754" s="155"/>
      <c r="O754" s="155"/>
      <c r="P754" s="155"/>
      <c r="Q754" s="155"/>
      <c r="R754" s="155"/>
      <c r="S754" s="155"/>
      <c r="T754" s="155"/>
      <c r="U754" s="155"/>
      <c r="V754" s="155"/>
    </row>
    <row r="755" spans="1:22" ht="12.75" customHeight="1" x14ac:dyDescent="0.15">
      <c r="A755" s="155"/>
      <c r="B755" s="146"/>
      <c r="C755" s="90"/>
      <c r="D755" s="146"/>
      <c r="E755" s="155"/>
      <c r="F755" s="155"/>
      <c r="G755" s="155"/>
      <c r="H755" s="155"/>
      <c r="I755" s="155"/>
      <c r="J755" s="155"/>
      <c r="K755" s="155"/>
      <c r="L755" s="155"/>
      <c r="M755" s="155"/>
      <c r="N755" s="155"/>
      <c r="O755" s="155"/>
      <c r="P755" s="155"/>
      <c r="Q755" s="155"/>
      <c r="R755" s="155"/>
      <c r="S755" s="155"/>
      <c r="T755" s="155"/>
      <c r="U755" s="155"/>
      <c r="V755" s="155"/>
    </row>
    <row r="756" spans="1:22" ht="12.75" customHeight="1" x14ac:dyDescent="0.15">
      <c r="A756" s="155"/>
      <c r="B756" s="146"/>
      <c r="C756" s="90"/>
      <c r="D756" s="146"/>
      <c r="E756" s="155"/>
      <c r="F756" s="155"/>
      <c r="G756" s="155"/>
      <c r="H756" s="155"/>
      <c r="I756" s="155"/>
      <c r="J756" s="155"/>
      <c r="K756" s="155"/>
      <c r="L756" s="155"/>
      <c r="M756" s="155"/>
      <c r="N756" s="155"/>
      <c r="O756" s="155"/>
      <c r="P756" s="155"/>
      <c r="Q756" s="155"/>
      <c r="R756" s="155"/>
      <c r="S756" s="155"/>
      <c r="T756" s="155"/>
      <c r="U756" s="155"/>
      <c r="V756" s="155"/>
    </row>
    <row r="757" spans="1:22" ht="12.75" customHeight="1" x14ac:dyDescent="0.15">
      <c r="A757" s="155"/>
      <c r="B757" s="146"/>
      <c r="C757" s="90"/>
      <c r="D757" s="146"/>
      <c r="E757" s="155"/>
      <c r="F757" s="155"/>
      <c r="G757" s="155"/>
      <c r="H757" s="155"/>
      <c r="I757" s="155"/>
      <c r="J757" s="155"/>
      <c r="K757" s="155"/>
      <c r="L757" s="155"/>
      <c r="M757" s="155"/>
      <c r="N757" s="155"/>
      <c r="O757" s="155"/>
      <c r="P757" s="155"/>
      <c r="Q757" s="155"/>
      <c r="R757" s="155"/>
      <c r="S757" s="155"/>
      <c r="T757" s="155"/>
      <c r="U757" s="155"/>
      <c r="V757" s="155"/>
    </row>
    <row r="758" spans="1:22" ht="12.75" customHeight="1" x14ac:dyDescent="0.15">
      <c r="A758" s="155"/>
      <c r="B758" s="146"/>
      <c r="C758" s="90"/>
      <c r="D758" s="146"/>
      <c r="E758" s="155"/>
      <c r="F758" s="155"/>
      <c r="G758" s="155"/>
      <c r="H758" s="155"/>
      <c r="I758" s="155"/>
      <c r="J758" s="155"/>
      <c r="K758" s="155"/>
      <c r="L758" s="155"/>
      <c r="M758" s="155"/>
      <c r="N758" s="155"/>
      <c r="O758" s="155"/>
      <c r="P758" s="155"/>
      <c r="Q758" s="155"/>
      <c r="R758" s="155"/>
      <c r="S758" s="155"/>
      <c r="T758" s="155"/>
      <c r="U758" s="155"/>
      <c r="V758" s="155"/>
    </row>
    <row r="759" spans="1:22" ht="12.75" customHeight="1" x14ac:dyDescent="0.15">
      <c r="A759" s="155"/>
      <c r="B759" s="146"/>
      <c r="C759" s="90"/>
      <c r="D759" s="146"/>
      <c r="E759" s="155"/>
      <c r="F759" s="155"/>
      <c r="G759" s="155"/>
      <c r="H759" s="155"/>
      <c r="I759" s="155"/>
      <c r="J759" s="155"/>
      <c r="K759" s="155"/>
      <c r="L759" s="155"/>
      <c r="M759" s="155"/>
      <c r="N759" s="155"/>
      <c r="O759" s="155"/>
      <c r="P759" s="155"/>
      <c r="Q759" s="155"/>
      <c r="R759" s="155"/>
      <c r="S759" s="155"/>
      <c r="T759" s="155"/>
      <c r="U759" s="155"/>
      <c r="V759" s="155"/>
    </row>
    <row r="760" spans="1:22" ht="12.75" customHeight="1" x14ac:dyDescent="0.15">
      <c r="A760" s="155"/>
      <c r="B760" s="146"/>
      <c r="C760" s="90"/>
      <c r="D760" s="146"/>
      <c r="E760" s="155"/>
      <c r="F760" s="155"/>
      <c r="G760" s="155"/>
      <c r="H760" s="155"/>
      <c r="I760" s="155"/>
      <c r="J760" s="155"/>
      <c r="K760" s="155"/>
      <c r="L760" s="155"/>
      <c r="M760" s="155"/>
      <c r="N760" s="155"/>
      <c r="O760" s="155"/>
      <c r="P760" s="155"/>
      <c r="Q760" s="155"/>
      <c r="R760" s="155"/>
      <c r="S760" s="155"/>
      <c r="T760" s="155"/>
      <c r="U760" s="155"/>
      <c r="V760" s="155"/>
    </row>
    <row r="761" spans="1:22" ht="12.75" customHeight="1" x14ac:dyDescent="0.15">
      <c r="A761" s="155"/>
      <c r="B761" s="146"/>
      <c r="C761" s="90"/>
      <c r="D761" s="146"/>
      <c r="E761" s="155"/>
      <c r="F761" s="155"/>
      <c r="G761" s="155"/>
      <c r="H761" s="155"/>
      <c r="I761" s="155"/>
      <c r="J761" s="155"/>
      <c r="K761" s="155"/>
      <c r="L761" s="155"/>
      <c r="M761" s="155"/>
      <c r="N761" s="155"/>
      <c r="O761" s="155"/>
      <c r="P761" s="155"/>
      <c r="Q761" s="155"/>
      <c r="R761" s="155"/>
      <c r="S761" s="155"/>
      <c r="T761" s="155"/>
      <c r="U761" s="155"/>
      <c r="V761" s="155"/>
    </row>
    <row r="762" spans="1:22" ht="12.75" customHeight="1" x14ac:dyDescent="0.15">
      <c r="A762" s="155"/>
      <c r="B762" s="146"/>
      <c r="C762" s="90"/>
      <c r="D762" s="146"/>
      <c r="E762" s="155"/>
      <c r="F762" s="155"/>
      <c r="G762" s="155"/>
      <c r="H762" s="155"/>
      <c r="I762" s="155"/>
      <c r="J762" s="155"/>
      <c r="K762" s="155"/>
      <c r="L762" s="155"/>
      <c r="M762" s="155"/>
      <c r="N762" s="155"/>
      <c r="O762" s="155"/>
      <c r="P762" s="155"/>
      <c r="Q762" s="155"/>
      <c r="R762" s="155"/>
      <c r="S762" s="155"/>
      <c r="T762" s="155"/>
      <c r="U762" s="155"/>
      <c r="V762" s="155"/>
    </row>
    <row r="763" spans="1:22" ht="12.75" customHeight="1" x14ac:dyDescent="0.15">
      <c r="A763" s="155"/>
      <c r="B763" s="146"/>
      <c r="C763" s="90"/>
      <c r="D763" s="146"/>
      <c r="E763" s="155"/>
      <c r="F763" s="155"/>
      <c r="G763" s="155"/>
      <c r="H763" s="155"/>
      <c r="I763" s="155"/>
      <c r="J763" s="155"/>
      <c r="K763" s="155"/>
      <c r="L763" s="155"/>
      <c r="M763" s="155"/>
      <c r="N763" s="155"/>
      <c r="O763" s="155"/>
      <c r="P763" s="155"/>
      <c r="Q763" s="155"/>
      <c r="R763" s="155"/>
      <c r="S763" s="155"/>
      <c r="T763" s="155"/>
      <c r="U763" s="155"/>
      <c r="V763" s="155"/>
    </row>
    <row r="764" spans="1:22" ht="12.75" customHeight="1" x14ac:dyDescent="0.15">
      <c r="A764" s="155"/>
      <c r="B764" s="146"/>
      <c r="C764" s="90"/>
      <c r="D764" s="146"/>
      <c r="E764" s="155"/>
      <c r="F764" s="155"/>
      <c r="G764" s="155"/>
      <c r="H764" s="155"/>
      <c r="I764" s="155"/>
      <c r="J764" s="155"/>
      <c r="K764" s="155"/>
      <c r="L764" s="155"/>
      <c r="M764" s="155"/>
      <c r="N764" s="155"/>
      <c r="O764" s="155"/>
      <c r="P764" s="155"/>
      <c r="Q764" s="155"/>
      <c r="R764" s="155"/>
      <c r="S764" s="155"/>
      <c r="T764" s="155"/>
      <c r="U764" s="155"/>
      <c r="V764" s="155"/>
    </row>
    <row r="765" spans="1:22" ht="12.75" customHeight="1" x14ac:dyDescent="0.15">
      <c r="A765" s="155"/>
      <c r="B765" s="146"/>
      <c r="C765" s="90"/>
      <c r="D765" s="146"/>
      <c r="E765" s="155"/>
      <c r="F765" s="155"/>
      <c r="G765" s="155"/>
      <c r="H765" s="155"/>
      <c r="I765" s="155"/>
      <c r="J765" s="155"/>
      <c r="K765" s="155"/>
      <c r="L765" s="155"/>
      <c r="M765" s="155"/>
      <c r="N765" s="155"/>
      <c r="O765" s="155"/>
      <c r="P765" s="155"/>
      <c r="Q765" s="155"/>
      <c r="R765" s="155"/>
      <c r="S765" s="155"/>
      <c r="T765" s="155"/>
      <c r="U765" s="155"/>
      <c r="V765" s="155"/>
    </row>
    <row r="766" spans="1:22" ht="12.75" customHeight="1" x14ac:dyDescent="0.15">
      <c r="A766" s="155"/>
      <c r="B766" s="146"/>
      <c r="C766" s="90"/>
      <c r="D766" s="146"/>
      <c r="E766" s="155"/>
      <c r="F766" s="155"/>
      <c r="G766" s="155"/>
      <c r="H766" s="155"/>
      <c r="I766" s="155"/>
      <c r="J766" s="155"/>
      <c r="K766" s="155"/>
      <c r="L766" s="155"/>
      <c r="M766" s="155"/>
      <c r="N766" s="155"/>
      <c r="O766" s="155"/>
      <c r="P766" s="155"/>
      <c r="Q766" s="155"/>
      <c r="R766" s="155"/>
      <c r="S766" s="155"/>
      <c r="T766" s="155"/>
      <c r="U766" s="155"/>
      <c r="V766" s="155"/>
    </row>
    <row r="767" spans="1:22" ht="12.75" customHeight="1" x14ac:dyDescent="0.15">
      <c r="A767" s="155"/>
      <c r="B767" s="146"/>
      <c r="C767" s="90"/>
      <c r="D767" s="146"/>
      <c r="E767" s="155"/>
      <c r="F767" s="155"/>
      <c r="G767" s="155"/>
      <c r="H767" s="155"/>
      <c r="I767" s="155"/>
      <c r="J767" s="155"/>
      <c r="K767" s="155"/>
      <c r="L767" s="155"/>
      <c r="M767" s="155"/>
      <c r="N767" s="155"/>
      <c r="O767" s="155"/>
      <c r="P767" s="155"/>
      <c r="Q767" s="155"/>
      <c r="R767" s="155"/>
      <c r="S767" s="155"/>
      <c r="T767" s="155"/>
      <c r="U767" s="155"/>
      <c r="V767" s="155"/>
    </row>
    <row r="768" spans="1:22" ht="12.75" customHeight="1" x14ac:dyDescent="0.15">
      <c r="A768" s="155"/>
      <c r="B768" s="146"/>
      <c r="C768" s="90"/>
      <c r="D768" s="146"/>
      <c r="E768" s="155"/>
      <c r="F768" s="155"/>
      <c r="G768" s="155"/>
      <c r="H768" s="155"/>
      <c r="I768" s="155"/>
      <c r="J768" s="155"/>
      <c r="K768" s="155"/>
      <c r="L768" s="155"/>
      <c r="M768" s="155"/>
      <c r="N768" s="155"/>
      <c r="O768" s="155"/>
      <c r="P768" s="155"/>
      <c r="Q768" s="155"/>
      <c r="R768" s="155"/>
      <c r="S768" s="155"/>
      <c r="T768" s="155"/>
      <c r="U768" s="155"/>
      <c r="V768" s="155"/>
    </row>
    <row r="769" spans="1:22" ht="12.75" customHeight="1" x14ac:dyDescent="0.15">
      <c r="A769" s="155"/>
      <c r="B769" s="146"/>
      <c r="C769" s="90"/>
      <c r="D769" s="146"/>
      <c r="E769" s="155"/>
      <c r="F769" s="155"/>
      <c r="G769" s="155"/>
      <c r="H769" s="155"/>
      <c r="I769" s="155"/>
      <c r="J769" s="155"/>
      <c r="K769" s="155"/>
      <c r="L769" s="155"/>
      <c r="M769" s="155"/>
      <c r="N769" s="155"/>
      <c r="O769" s="155"/>
      <c r="P769" s="155"/>
      <c r="Q769" s="155"/>
      <c r="R769" s="155"/>
      <c r="S769" s="155"/>
      <c r="T769" s="155"/>
      <c r="U769" s="155"/>
      <c r="V769" s="155"/>
    </row>
    <row r="770" spans="1:22" ht="12.75" customHeight="1" x14ac:dyDescent="0.15">
      <c r="A770" s="155"/>
      <c r="B770" s="146"/>
      <c r="C770" s="90"/>
      <c r="D770" s="146"/>
      <c r="E770" s="155"/>
      <c r="F770" s="155"/>
      <c r="G770" s="155"/>
      <c r="H770" s="155"/>
      <c r="I770" s="155"/>
      <c r="J770" s="155"/>
      <c r="K770" s="155"/>
      <c r="L770" s="155"/>
      <c r="M770" s="155"/>
      <c r="N770" s="155"/>
      <c r="O770" s="155"/>
      <c r="P770" s="155"/>
      <c r="Q770" s="155"/>
      <c r="R770" s="155"/>
      <c r="S770" s="155"/>
      <c r="T770" s="155"/>
      <c r="U770" s="155"/>
      <c r="V770" s="155"/>
    </row>
    <row r="771" spans="1:22" ht="12.75" customHeight="1" x14ac:dyDescent="0.15">
      <c r="A771" s="155"/>
      <c r="B771" s="146"/>
      <c r="C771" s="90"/>
      <c r="D771" s="146"/>
      <c r="E771" s="155"/>
      <c r="F771" s="155"/>
      <c r="G771" s="155"/>
      <c r="H771" s="155"/>
      <c r="I771" s="155"/>
      <c r="J771" s="155"/>
      <c r="K771" s="155"/>
      <c r="L771" s="155"/>
      <c r="M771" s="155"/>
      <c r="N771" s="155"/>
      <c r="O771" s="155"/>
      <c r="P771" s="155"/>
      <c r="Q771" s="155"/>
      <c r="R771" s="155"/>
      <c r="S771" s="155"/>
      <c r="T771" s="155"/>
      <c r="U771" s="155"/>
      <c r="V771" s="155"/>
    </row>
    <row r="772" spans="1:22" ht="12.75" customHeight="1" x14ac:dyDescent="0.15">
      <c r="A772" s="155"/>
      <c r="B772" s="146"/>
      <c r="C772" s="90"/>
      <c r="D772" s="146"/>
      <c r="E772" s="155"/>
      <c r="F772" s="155"/>
      <c r="G772" s="155"/>
      <c r="H772" s="155"/>
      <c r="I772" s="155"/>
      <c r="J772" s="155"/>
      <c r="K772" s="155"/>
      <c r="L772" s="155"/>
      <c r="M772" s="155"/>
      <c r="N772" s="155"/>
      <c r="O772" s="155"/>
      <c r="P772" s="155"/>
      <c r="Q772" s="155"/>
      <c r="R772" s="155"/>
      <c r="S772" s="155"/>
      <c r="T772" s="155"/>
      <c r="U772" s="155"/>
      <c r="V772" s="155"/>
    </row>
    <row r="773" spans="1:22" ht="12.75" customHeight="1" x14ac:dyDescent="0.15">
      <c r="A773" s="155"/>
      <c r="B773" s="146"/>
      <c r="C773" s="90"/>
      <c r="D773" s="146"/>
      <c r="E773" s="155"/>
      <c r="F773" s="155"/>
      <c r="G773" s="155"/>
      <c r="H773" s="155"/>
      <c r="I773" s="155"/>
      <c r="J773" s="155"/>
      <c r="K773" s="155"/>
      <c r="L773" s="155"/>
      <c r="M773" s="155"/>
      <c r="N773" s="155"/>
      <c r="O773" s="155"/>
      <c r="P773" s="155"/>
      <c r="Q773" s="155"/>
      <c r="R773" s="155"/>
      <c r="S773" s="155"/>
      <c r="T773" s="155"/>
      <c r="U773" s="155"/>
      <c r="V773" s="155"/>
    </row>
    <row r="774" spans="1:22" ht="12.75" customHeight="1" x14ac:dyDescent="0.15">
      <c r="A774" s="155"/>
      <c r="B774" s="146"/>
      <c r="C774" s="90"/>
      <c r="D774" s="146"/>
      <c r="E774" s="155"/>
      <c r="F774" s="155"/>
      <c r="G774" s="155"/>
      <c r="H774" s="155"/>
      <c r="I774" s="155"/>
      <c r="J774" s="155"/>
      <c r="K774" s="155"/>
      <c r="L774" s="155"/>
      <c r="M774" s="155"/>
      <c r="N774" s="155"/>
      <c r="O774" s="155"/>
      <c r="P774" s="155"/>
      <c r="Q774" s="155"/>
      <c r="R774" s="155"/>
      <c r="S774" s="155"/>
      <c r="T774" s="155"/>
      <c r="U774" s="155"/>
      <c r="V774" s="155"/>
    </row>
    <row r="775" spans="1:22" ht="12.75" customHeight="1" x14ac:dyDescent="0.15">
      <c r="A775" s="155"/>
      <c r="B775" s="146"/>
      <c r="C775" s="90"/>
      <c r="D775" s="146"/>
      <c r="E775" s="155"/>
      <c r="F775" s="155"/>
      <c r="G775" s="155"/>
      <c r="H775" s="155"/>
      <c r="I775" s="155"/>
      <c r="J775" s="155"/>
      <c r="K775" s="155"/>
      <c r="L775" s="155"/>
      <c r="M775" s="155"/>
      <c r="N775" s="155"/>
      <c r="O775" s="155"/>
      <c r="P775" s="155"/>
      <c r="Q775" s="155"/>
      <c r="R775" s="155"/>
      <c r="S775" s="155"/>
      <c r="T775" s="155"/>
      <c r="U775" s="155"/>
      <c r="V775" s="155"/>
    </row>
    <row r="776" spans="1:22" ht="12.75" customHeight="1" x14ac:dyDescent="0.15">
      <c r="A776" s="155"/>
      <c r="B776" s="146"/>
      <c r="C776" s="90"/>
      <c r="D776" s="146"/>
      <c r="E776" s="155"/>
      <c r="F776" s="155"/>
      <c r="G776" s="155"/>
      <c r="H776" s="155"/>
      <c r="I776" s="155"/>
      <c r="J776" s="155"/>
      <c r="K776" s="155"/>
      <c r="L776" s="155"/>
      <c r="M776" s="155"/>
      <c r="N776" s="155"/>
      <c r="O776" s="155"/>
      <c r="P776" s="155"/>
      <c r="Q776" s="155"/>
      <c r="R776" s="155"/>
      <c r="S776" s="155"/>
      <c r="T776" s="155"/>
      <c r="U776" s="155"/>
      <c r="V776" s="155"/>
    </row>
    <row r="777" spans="1:22" ht="12.75" customHeight="1" x14ac:dyDescent="0.15">
      <c r="A777" s="155"/>
      <c r="B777" s="146"/>
      <c r="C777" s="90"/>
      <c r="D777" s="146"/>
      <c r="E777" s="155"/>
      <c r="F777" s="155"/>
      <c r="G777" s="155"/>
      <c r="H777" s="155"/>
      <c r="I777" s="155"/>
      <c r="J777" s="155"/>
      <c r="K777" s="155"/>
      <c r="L777" s="155"/>
      <c r="M777" s="155"/>
      <c r="N777" s="155"/>
      <c r="O777" s="155"/>
      <c r="P777" s="155"/>
      <c r="Q777" s="155"/>
      <c r="R777" s="155"/>
      <c r="S777" s="155"/>
      <c r="T777" s="155"/>
      <c r="U777" s="155"/>
      <c r="V777" s="155"/>
    </row>
    <row r="778" spans="1:22" ht="12.75" customHeight="1" x14ac:dyDescent="0.15">
      <c r="A778" s="155"/>
      <c r="B778" s="146"/>
      <c r="C778" s="90"/>
      <c r="D778" s="146"/>
      <c r="E778" s="155"/>
      <c r="F778" s="155"/>
      <c r="G778" s="155"/>
      <c r="H778" s="155"/>
      <c r="I778" s="155"/>
      <c r="J778" s="155"/>
      <c r="K778" s="155"/>
      <c r="L778" s="155"/>
      <c r="M778" s="155"/>
      <c r="N778" s="155"/>
      <c r="O778" s="155"/>
      <c r="P778" s="155"/>
      <c r="Q778" s="155"/>
      <c r="R778" s="155"/>
      <c r="S778" s="155"/>
      <c r="T778" s="155"/>
      <c r="U778" s="155"/>
      <c r="V778" s="155"/>
    </row>
    <row r="779" spans="1:22" ht="12.75" customHeight="1" x14ac:dyDescent="0.15">
      <c r="A779" s="155"/>
      <c r="B779" s="146"/>
      <c r="C779" s="90"/>
      <c r="D779" s="146"/>
      <c r="E779" s="155"/>
      <c r="F779" s="155"/>
      <c r="G779" s="155"/>
      <c r="H779" s="155"/>
      <c r="I779" s="155"/>
      <c r="J779" s="155"/>
      <c r="K779" s="155"/>
      <c r="L779" s="155"/>
      <c r="M779" s="155"/>
      <c r="N779" s="155"/>
      <c r="O779" s="155"/>
      <c r="P779" s="155"/>
      <c r="Q779" s="155"/>
      <c r="R779" s="155"/>
      <c r="S779" s="155"/>
      <c r="T779" s="155"/>
      <c r="U779" s="155"/>
      <c r="V779" s="155"/>
    </row>
    <row r="780" spans="1:22" ht="12.75" customHeight="1" x14ac:dyDescent="0.15">
      <c r="A780" s="155"/>
      <c r="B780" s="146"/>
      <c r="C780" s="90"/>
      <c r="D780" s="146"/>
      <c r="E780" s="155"/>
      <c r="F780" s="155"/>
      <c r="G780" s="155"/>
      <c r="H780" s="155"/>
      <c r="I780" s="155"/>
      <c r="J780" s="155"/>
      <c r="K780" s="155"/>
      <c r="L780" s="155"/>
      <c r="M780" s="155"/>
      <c r="N780" s="155"/>
      <c r="O780" s="155"/>
      <c r="P780" s="155"/>
      <c r="Q780" s="155"/>
      <c r="R780" s="155"/>
      <c r="S780" s="155"/>
      <c r="T780" s="155"/>
      <c r="U780" s="155"/>
      <c r="V780" s="155"/>
    </row>
    <row r="781" spans="1:22" ht="12.75" customHeight="1" x14ac:dyDescent="0.15">
      <c r="A781" s="155"/>
      <c r="B781" s="146"/>
      <c r="C781" s="90"/>
      <c r="D781" s="146"/>
      <c r="E781" s="155"/>
      <c r="F781" s="155"/>
      <c r="G781" s="155"/>
      <c r="H781" s="155"/>
      <c r="I781" s="155"/>
      <c r="J781" s="155"/>
      <c r="K781" s="155"/>
      <c r="L781" s="155"/>
      <c r="M781" s="155"/>
      <c r="N781" s="155"/>
      <c r="O781" s="155"/>
      <c r="P781" s="155"/>
      <c r="Q781" s="155"/>
      <c r="R781" s="155"/>
      <c r="S781" s="155"/>
      <c r="T781" s="155"/>
      <c r="U781" s="155"/>
      <c r="V781" s="155"/>
    </row>
    <row r="782" spans="1:22" ht="12.75" customHeight="1" x14ac:dyDescent="0.15">
      <c r="A782" s="155"/>
      <c r="B782" s="146"/>
      <c r="C782" s="90"/>
      <c r="D782" s="146"/>
      <c r="E782" s="155"/>
      <c r="F782" s="155"/>
      <c r="G782" s="155"/>
      <c r="H782" s="155"/>
      <c r="I782" s="155"/>
      <c r="J782" s="155"/>
      <c r="K782" s="155"/>
      <c r="L782" s="155"/>
      <c r="M782" s="155"/>
      <c r="N782" s="155"/>
      <c r="O782" s="155"/>
      <c r="P782" s="155"/>
      <c r="Q782" s="155"/>
      <c r="R782" s="155"/>
      <c r="S782" s="155"/>
      <c r="T782" s="155"/>
      <c r="U782" s="155"/>
      <c r="V782" s="155"/>
    </row>
    <row r="783" spans="1:22" ht="12.75" customHeight="1" x14ac:dyDescent="0.15">
      <c r="A783" s="155"/>
      <c r="B783" s="146"/>
      <c r="C783" s="90"/>
      <c r="D783" s="146"/>
      <c r="E783" s="155"/>
      <c r="F783" s="155"/>
      <c r="G783" s="155"/>
      <c r="H783" s="155"/>
      <c r="I783" s="155"/>
      <c r="J783" s="155"/>
      <c r="K783" s="155"/>
      <c r="L783" s="155"/>
      <c r="M783" s="155"/>
      <c r="N783" s="155"/>
      <c r="O783" s="155"/>
      <c r="P783" s="155"/>
      <c r="Q783" s="155"/>
      <c r="R783" s="155"/>
      <c r="S783" s="155"/>
      <c r="T783" s="155"/>
      <c r="U783" s="155"/>
      <c r="V783" s="155"/>
    </row>
    <row r="784" spans="1:22" ht="12.75" customHeight="1" x14ac:dyDescent="0.15">
      <c r="A784" s="155"/>
      <c r="B784" s="146"/>
      <c r="C784" s="90"/>
      <c r="D784" s="146"/>
      <c r="E784" s="155"/>
      <c r="F784" s="155"/>
      <c r="G784" s="155"/>
      <c r="H784" s="155"/>
      <c r="I784" s="155"/>
      <c r="J784" s="155"/>
      <c r="K784" s="155"/>
      <c r="L784" s="155"/>
      <c r="M784" s="155"/>
      <c r="N784" s="155"/>
      <c r="O784" s="155"/>
      <c r="P784" s="155"/>
      <c r="Q784" s="155"/>
      <c r="R784" s="155"/>
      <c r="S784" s="155"/>
      <c r="T784" s="155"/>
      <c r="U784" s="155"/>
      <c r="V784" s="155"/>
    </row>
    <row r="785" spans="1:22" ht="12.75" customHeight="1" x14ac:dyDescent="0.15">
      <c r="A785" s="155"/>
      <c r="B785" s="146"/>
      <c r="C785" s="90"/>
      <c r="D785" s="146"/>
      <c r="E785" s="155"/>
      <c r="F785" s="155"/>
      <c r="G785" s="155"/>
      <c r="H785" s="155"/>
      <c r="I785" s="155"/>
      <c r="J785" s="155"/>
      <c r="K785" s="155"/>
      <c r="L785" s="155"/>
      <c r="M785" s="155"/>
      <c r="N785" s="155"/>
      <c r="O785" s="155"/>
      <c r="P785" s="155"/>
      <c r="Q785" s="155"/>
      <c r="R785" s="155"/>
      <c r="S785" s="155"/>
      <c r="T785" s="155"/>
      <c r="U785" s="155"/>
      <c r="V785" s="155"/>
    </row>
    <row r="786" spans="1:22" ht="12.75" customHeight="1" x14ac:dyDescent="0.15">
      <c r="A786" s="155"/>
      <c r="B786" s="146"/>
      <c r="C786" s="90"/>
      <c r="D786" s="146"/>
      <c r="E786" s="155"/>
      <c r="F786" s="155"/>
      <c r="G786" s="155"/>
      <c r="H786" s="155"/>
      <c r="I786" s="155"/>
      <c r="J786" s="155"/>
      <c r="K786" s="155"/>
      <c r="L786" s="155"/>
      <c r="M786" s="155"/>
      <c r="N786" s="155"/>
      <c r="O786" s="155"/>
      <c r="P786" s="155"/>
      <c r="Q786" s="155"/>
      <c r="R786" s="155"/>
      <c r="S786" s="155"/>
      <c r="T786" s="155"/>
      <c r="U786" s="155"/>
      <c r="V786" s="155"/>
    </row>
    <row r="787" spans="1:22" ht="12.75" customHeight="1" x14ac:dyDescent="0.15">
      <c r="A787" s="155"/>
      <c r="B787" s="146"/>
      <c r="C787" s="90"/>
      <c r="D787" s="146"/>
      <c r="E787" s="155"/>
      <c r="F787" s="155"/>
      <c r="G787" s="155"/>
      <c r="H787" s="155"/>
      <c r="I787" s="155"/>
      <c r="J787" s="155"/>
      <c r="K787" s="155"/>
      <c r="L787" s="155"/>
      <c r="M787" s="155"/>
      <c r="N787" s="155"/>
      <c r="O787" s="155"/>
      <c r="P787" s="155"/>
      <c r="Q787" s="155"/>
      <c r="R787" s="155"/>
      <c r="S787" s="155"/>
      <c r="T787" s="155"/>
      <c r="U787" s="155"/>
      <c r="V787" s="155"/>
    </row>
    <row r="788" spans="1:22" ht="12.75" customHeight="1" x14ac:dyDescent="0.15">
      <c r="A788" s="155"/>
      <c r="B788" s="146"/>
      <c r="C788" s="90"/>
      <c r="D788" s="146"/>
      <c r="E788" s="155"/>
      <c r="F788" s="155"/>
      <c r="G788" s="155"/>
      <c r="H788" s="155"/>
      <c r="I788" s="155"/>
      <c r="J788" s="155"/>
      <c r="K788" s="155"/>
      <c r="L788" s="155"/>
      <c r="M788" s="155"/>
      <c r="N788" s="155"/>
      <c r="O788" s="155"/>
      <c r="P788" s="155"/>
      <c r="Q788" s="155"/>
      <c r="R788" s="155"/>
      <c r="S788" s="155"/>
      <c r="T788" s="155"/>
      <c r="U788" s="155"/>
      <c r="V788" s="155"/>
    </row>
    <row r="789" spans="1:22" ht="12.75" customHeight="1" x14ac:dyDescent="0.15">
      <c r="A789" s="155"/>
      <c r="B789" s="146"/>
      <c r="C789" s="90"/>
      <c r="D789" s="146"/>
      <c r="E789" s="155"/>
      <c r="F789" s="155"/>
      <c r="G789" s="155"/>
      <c r="H789" s="155"/>
      <c r="I789" s="155"/>
      <c r="J789" s="155"/>
      <c r="K789" s="155"/>
      <c r="L789" s="155"/>
      <c r="M789" s="155"/>
      <c r="N789" s="155"/>
      <c r="O789" s="155"/>
      <c r="P789" s="155"/>
      <c r="Q789" s="155"/>
      <c r="R789" s="155"/>
      <c r="S789" s="155"/>
      <c r="T789" s="155"/>
      <c r="U789" s="155"/>
      <c r="V789" s="155"/>
    </row>
    <row r="790" spans="1:22" ht="12.75" customHeight="1" x14ac:dyDescent="0.15">
      <c r="A790" s="155"/>
      <c r="B790" s="146"/>
      <c r="C790" s="90"/>
      <c r="D790" s="146"/>
      <c r="E790" s="155"/>
      <c r="F790" s="155"/>
      <c r="G790" s="155"/>
      <c r="H790" s="155"/>
      <c r="I790" s="155"/>
      <c r="J790" s="155"/>
      <c r="K790" s="155"/>
      <c r="L790" s="155"/>
      <c r="M790" s="155"/>
      <c r="N790" s="155"/>
      <c r="O790" s="155"/>
      <c r="P790" s="155"/>
      <c r="Q790" s="155"/>
      <c r="R790" s="155"/>
      <c r="S790" s="155"/>
      <c r="T790" s="155"/>
      <c r="U790" s="155"/>
      <c r="V790" s="155"/>
    </row>
    <row r="791" spans="1:22" ht="12.75" customHeight="1" x14ac:dyDescent="0.15">
      <c r="A791" s="155"/>
      <c r="B791" s="146"/>
      <c r="C791" s="90"/>
      <c r="D791" s="146"/>
      <c r="E791" s="155"/>
      <c r="F791" s="155"/>
      <c r="G791" s="155"/>
      <c r="H791" s="155"/>
      <c r="I791" s="155"/>
      <c r="J791" s="155"/>
      <c r="K791" s="155"/>
      <c r="L791" s="155"/>
      <c r="M791" s="155"/>
      <c r="N791" s="155"/>
      <c r="O791" s="155"/>
      <c r="P791" s="155"/>
      <c r="Q791" s="155"/>
      <c r="R791" s="155"/>
      <c r="S791" s="155"/>
      <c r="T791" s="155"/>
      <c r="U791" s="155"/>
      <c r="V791" s="155"/>
    </row>
    <row r="792" spans="1:22" ht="12.75" customHeight="1" x14ac:dyDescent="0.15">
      <c r="A792" s="155"/>
      <c r="B792" s="146"/>
      <c r="C792" s="90"/>
      <c r="D792" s="146"/>
      <c r="E792" s="155"/>
      <c r="F792" s="155"/>
      <c r="G792" s="155"/>
      <c r="H792" s="155"/>
      <c r="I792" s="155"/>
      <c r="J792" s="155"/>
      <c r="K792" s="155"/>
      <c r="L792" s="155"/>
      <c r="M792" s="155"/>
      <c r="N792" s="155"/>
      <c r="O792" s="155"/>
      <c r="P792" s="155"/>
      <c r="Q792" s="155"/>
      <c r="R792" s="155"/>
      <c r="S792" s="155"/>
      <c r="T792" s="155"/>
      <c r="U792" s="155"/>
      <c r="V792" s="155"/>
    </row>
    <row r="793" spans="1:22" ht="12.75" customHeight="1" x14ac:dyDescent="0.15">
      <c r="A793" s="155"/>
      <c r="B793" s="146"/>
      <c r="C793" s="90"/>
      <c r="D793" s="146"/>
      <c r="E793" s="155"/>
      <c r="F793" s="155"/>
      <c r="G793" s="155"/>
      <c r="H793" s="155"/>
      <c r="I793" s="155"/>
      <c r="J793" s="155"/>
      <c r="K793" s="155"/>
      <c r="L793" s="155"/>
      <c r="M793" s="155"/>
      <c r="N793" s="155"/>
      <c r="O793" s="155"/>
      <c r="P793" s="155"/>
      <c r="Q793" s="155"/>
      <c r="R793" s="155"/>
      <c r="S793" s="155"/>
      <c r="T793" s="155"/>
      <c r="U793" s="155"/>
      <c r="V793" s="155"/>
    </row>
    <row r="794" spans="1:22" ht="12.75" customHeight="1" x14ac:dyDescent="0.15">
      <c r="A794" s="155"/>
      <c r="B794" s="146"/>
      <c r="C794" s="90"/>
      <c r="D794" s="146"/>
      <c r="E794" s="155"/>
      <c r="F794" s="155"/>
      <c r="G794" s="155"/>
      <c r="H794" s="155"/>
      <c r="I794" s="155"/>
      <c r="J794" s="155"/>
      <c r="K794" s="155"/>
      <c r="L794" s="155"/>
      <c r="M794" s="155"/>
      <c r="N794" s="155"/>
      <c r="O794" s="155"/>
      <c r="P794" s="155"/>
      <c r="Q794" s="155"/>
      <c r="R794" s="155"/>
      <c r="S794" s="155"/>
      <c r="T794" s="155"/>
      <c r="U794" s="155"/>
      <c r="V794" s="155"/>
    </row>
    <row r="795" spans="1:22" ht="12.75" customHeight="1" x14ac:dyDescent="0.15">
      <c r="A795" s="155"/>
      <c r="B795" s="146"/>
      <c r="C795" s="90"/>
      <c r="D795" s="146"/>
      <c r="E795" s="155"/>
      <c r="F795" s="155"/>
      <c r="G795" s="155"/>
      <c r="H795" s="155"/>
      <c r="I795" s="155"/>
      <c r="J795" s="155"/>
      <c r="K795" s="155"/>
      <c r="L795" s="155"/>
      <c r="M795" s="155"/>
      <c r="N795" s="155"/>
      <c r="O795" s="155"/>
      <c r="P795" s="155"/>
      <c r="Q795" s="155"/>
      <c r="R795" s="155"/>
      <c r="S795" s="155"/>
      <c r="T795" s="155"/>
      <c r="U795" s="155"/>
      <c r="V795" s="155"/>
    </row>
    <row r="796" spans="1:22" ht="12.75" customHeight="1" x14ac:dyDescent="0.15">
      <c r="A796" s="155"/>
      <c r="B796" s="146"/>
      <c r="C796" s="90"/>
      <c r="D796" s="146"/>
      <c r="E796" s="155"/>
      <c r="F796" s="155"/>
      <c r="G796" s="155"/>
      <c r="H796" s="155"/>
      <c r="I796" s="155"/>
      <c r="J796" s="155"/>
      <c r="K796" s="155"/>
      <c r="L796" s="155"/>
      <c r="M796" s="155"/>
      <c r="N796" s="155"/>
      <c r="O796" s="155"/>
      <c r="P796" s="155"/>
      <c r="Q796" s="155"/>
      <c r="R796" s="155"/>
      <c r="S796" s="155"/>
      <c r="T796" s="155"/>
      <c r="U796" s="155"/>
      <c r="V796" s="155"/>
    </row>
    <row r="797" spans="1:22" ht="12.75" customHeight="1" x14ac:dyDescent="0.15">
      <c r="A797" s="155"/>
      <c r="B797" s="146"/>
      <c r="C797" s="90"/>
      <c r="D797" s="146"/>
      <c r="E797" s="155"/>
      <c r="F797" s="155"/>
      <c r="G797" s="155"/>
      <c r="H797" s="155"/>
      <c r="I797" s="155"/>
      <c r="J797" s="155"/>
      <c r="K797" s="155"/>
      <c r="L797" s="155"/>
      <c r="M797" s="155"/>
      <c r="N797" s="155"/>
      <c r="O797" s="155"/>
      <c r="P797" s="155"/>
      <c r="Q797" s="155"/>
      <c r="R797" s="155"/>
      <c r="S797" s="155"/>
      <c r="T797" s="155"/>
      <c r="U797" s="155"/>
      <c r="V797" s="155"/>
    </row>
    <row r="798" spans="1:22" ht="12.75" customHeight="1" x14ac:dyDescent="0.15">
      <c r="A798" s="155"/>
      <c r="B798" s="146"/>
      <c r="C798" s="90"/>
      <c r="D798" s="146"/>
      <c r="E798" s="155"/>
      <c r="F798" s="155"/>
      <c r="G798" s="155"/>
      <c r="H798" s="155"/>
      <c r="I798" s="155"/>
      <c r="J798" s="155"/>
      <c r="K798" s="155"/>
      <c r="L798" s="155"/>
      <c r="M798" s="155"/>
      <c r="N798" s="155"/>
      <c r="O798" s="155"/>
      <c r="P798" s="155"/>
      <c r="Q798" s="155"/>
      <c r="R798" s="155"/>
      <c r="S798" s="155"/>
      <c r="T798" s="155"/>
      <c r="U798" s="155"/>
      <c r="V798" s="155"/>
    </row>
    <row r="799" spans="1:22" ht="12.75" customHeight="1" x14ac:dyDescent="0.15">
      <c r="A799" s="155"/>
      <c r="B799" s="146"/>
      <c r="C799" s="90"/>
      <c r="D799" s="146"/>
      <c r="E799" s="155"/>
      <c r="F799" s="155"/>
      <c r="G799" s="155"/>
      <c r="H799" s="155"/>
      <c r="I799" s="155"/>
      <c r="J799" s="155"/>
      <c r="K799" s="155"/>
      <c r="L799" s="155"/>
      <c r="M799" s="155"/>
      <c r="N799" s="155"/>
      <c r="O799" s="155"/>
      <c r="P799" s="155"/>
      <c r="Q799" s="155"/>
      <c r="R799" s="155"/>
      <c r="S799" s="155"/>
      <c r="T799" s="155"/>
      <c r="U799" s="155"/>
      <c r="V799" s="155"/>
    </row>
    <row r="800" spans="1:22" ht="12.75" customHeight="1" x14ac:dyDescent="0.15">
      <c r="A800" s="155"/>
      <c r="B800" s="146"/>
      <c r="C800" s="90"/>
      <c r="D800" s="146"/>
      <c r="E800" s="155"/>
      <c r="F800" s="155"/>
      <c r="G800" s="155"/>
      <c r="H800" s="155"/>
      <c r="I800" s="155"/>
      <c r="J800" s="155"/>
      <c r="K800" s="155"/>
      <c r="L800" s="155"/>
      <c r="M800" s="155"/>
      <c r="N800" s="155"/>
      <c r="O800" s="155"/>
      <c r="P800" s="155"/>
      <c r="Q800" s="155"/>
      <c r="R800" s="155"/>
      <c r="S800" s="155"/>
      <c r="T800" s="155"/>
      <c r="U800" s="155"/>
      <c r="V800" s="155"/>
    </row>
    <row r="801" spans="1:22" ht="12.75" customHeight="1" x14ac:dyDescent="0.15">
      <c r="A801" s="155"/>
      <c r="B801" s="146"/>
      <c r="C801" s="90"/>
      <c r="D801" s="146"/>
      <c r="E801" s="155"/>
      <c r="F801" s="155"/>
      <c r="G801" s="155"/>
      <c r="H801" s="155"/>
      <c r="I801" s="155"/>
      <c r="J801" s="155"/>
      <c r="K801" s="155"/>
      <c r="L801" s="155"/>
      <c r="M801" s="155"/>
      <c r="N801" s="155"/>
      <c r="O801" s="155"/>
      <c r="P801" s="155"/>
      <c r="Q801" s="155"/>
      <c r="R801" s="155"/>
      <c r="S801" s="155"/>
      <c r="T801" s="155"/>
      <c r="U801" s="155"/>
      <c r="V801" s="155"/>
    </row>
    <row r="802" spans="1:22" ht="12.75" customHeight="1" x14ac:dyDescent="0.15">
      <c r="A802" s="155"/>
      <c r="B802" s="146"/>
      <c r="C802" s="90"/>
      <c r="D802" s="146"/>
      <c r="E802" s="155"/>
      <c r="F802" s="155"/>
      <c r="G802" s="155"/>
      <c r="H802" s="155"/>
      <c r="I802" s="155"/>
      <c r="J802" s="155"/>
      <c r="K802" s="155"/>
      <c r="L802" s="155"/>
      <c r="M802" s="155"/>
      <c r="N802" s="155"/>
      <c r="O802" s="155"/>
      <c r="P802" s="155"/>
      <c r="Q802" s="155"/>
      <c r="R802" s="155"/>
      <c r="S802" s="155"/>
      <c r="T802" s="155"/>
      <c r="U802" s="155"/>
      <c r="V802" s="155"/>
    </row>
    <row r="803" spans="1:22" ht="12.75" customHeight="1" x14ac:dyDescent="0.15">
      <c r="A803" s="155"/>
      <c r="B803" s="146"/>
      <c r="C803" s="90"/>
      <c r="D803" s="146"/>
      <c r="E803" s="155"/>
      <c r="F803" s="155"/>
      <c r="G803" s="155"/>
      <c r="H803" s="155"/>
      <c r="I803" s="155"/>
      <c r="J803" s="155"/>
      <c r="K803" s="155"/>
      <c r="L803" s="155"/>
      <c r="M803" s="155"/>
      <c r="N803" s="155"/>
      <c r="O803" s="155"/>
      <c r="P803" s="155"/>
      <c r="Q803" s="155"/>
      <c r="R803" s="155"/>
      <c r="S803" s="155"/>
      <c r="T803" s="155"/>
      <c r="U803" s="155"/>
      <c r="V803" s="155"/>
    </row>
    <row r="804" spans="1:22" ht="12.75" customHeight="1" x14ac:dyDescent="0.15">
      <c r="A804" s="155"/>
      <c r="B804" s="146"/>
      <c r="C804" s="90"/>
      <c r="D804" s="146"/>
      <c r="E804" s="155"/>
      <c r="F804" s="155"/>
      <c r="G804" s="155"/>
      <c r="H804" s="155"/>
      <c r="I804" s="155"/>
      <c r="J804" s="155"/>
      <c r="K804" s="155"/>
      <c r="L804" s="155"/>
      <c r="M804" s="155"/>
      <c r="N804" s="155"/>
      <c r="O804" s="155"/>
      <c r="P804" s="155"/>
      <c r="Q804" s="155"/>
      <c r="R804" s="155"/>
      <c r="S804" s="155"/>
      <c r="T804" s="155"/>
      <c r="U804" s="155"/>
      <c r="V804" s="155"/>
    </row>
    <row r="805" spans="1:22" ht="12.75" customHeight="1" x14ac:dyDescent="0.15">
      <c r="A805" s="155"/>
      <c r="B805" s="146"/>
      <c r="C805" s="90"/>
      <c r="D805" s="146"/>
      <c r="E805" s="155"/>
      <c r="F805" s="155"/>
      <c r="G805" s="155"/>
      <c r="H805" s="155"/>
      <c r="I805" s="155"/>
      <c r="J805" s="155"/>
      <c r="K805" s="155"/>
      <c r="L805" s="155"/>
      <c r="M805" s="155"/>
      <c r="N805" s="155"/>
      <c r="O805" s="155"/>
      <c r="P805" s="155"/>
      <c r="Q805" s="155"/>
      <c r="R805" s="155"/>
      <c r="S805" s="155"/>
      <c r="T805" s="155"/>
      <c r="U805" s="155"/>
      <c r="V805" s="155"/>
    </row>
    <row r="806" spans="1:22" ht="12.75" customHeight="1" x14ac:dyDescent="0.15">
      <c r="A806" s="155"/>
      <c r="B806" s="146"/>
      <c r="C806" s="90"/>
      <c r="D806" s="146"/>
      <c r="E806" s="155"/>
      <c r="F806" s="155"/>
      <c r="G806" s="155"/>
      <c r="H806" s="155"/>
      <c r="I806" s="155"/>
      <c r="J806" s="155"/>
      <c r="K806" s="155"/>
      <c r="L806" s="155"/>
      <c r="M806" s="155"/>
      <c r="N806" s="155"/>
      <c r="O806" s="155"/>
      <c r="P806" s="155"/>
      <c r="Q806" s="155"/>
      <c r="R806" s="155"/>
      <c r="S806" s="155"/>
      <c r="T806" s="155"/>
      <c r="U806" s="155"/>
      <c r="V806" s="155"/>
    </row>
    <row r="807" spans="1:22" ht="12.75" customHeight="1" x14ac:dyDescent="0.15">
      <c r="A807" s="155"/>
      <c r="B807" s="146"/>
      <c r="C807" s="90"/>
      <c r="D807" s="146"/>
      <c r="E807" s="155"/>
      <c r="F807" s="155"/>
      <c r="G807" s="155"/>
      <c r="H807" s="155"/>
      <c r="I807" s="155"/>
      <c r="J807" s="155"/>
      <c r="K807" s="155"/>
      <c r="L807" s="155"/>
      <c r="M807" s="155"/>
      <c r="N807" s="155"/>
      <c r="O807" s="155"/>
      <c r="P807" s="155"/>
      <c r="Q807" s="155"/>
      <c r="R807" s="155"/>
      <c r="S807" s="155"/>
      <c r="T807" s="155"/>
      <c r="U807" s="155"/>
      <c r="V807" s="155"/>
    </row>
    <row r="808" spans="1:22" ht="12.75" customHeight="1" x14ac:dyDescent="0.15">
      <c r="A808" s="155"/>
      <c r="B808" s="146"/>
      <c r="C808" s="90"/>
      <c r="D808" s="146"/>
      <c r="E808" s="155"/>
      <c r="F808" s="155"/>
      <c r="G808" s="155"/>
      <c r="H808" s="155"/>
      <c r="I808" s="155"/>
      <c r="J808" s="155"/>
      <c r="K808" s="155"/>
      <c r="L808" s="155"/>
      <c r="M808" s="155"/>
      <c r="N808" s="155"/>
      <c r="O808" s="155"/>
      <c r="P808" s="155"/>
      <c r="Q808" s="155"/>
      <c r="R808" s="155"/>
      <c r="S808" s="155"/>
      <c r="T808" s="155"/>
      <c r="U808" s="155"/>
      <c r="V808" s="155"/>
    </row>
    <row r="809" spans="1:22" ht="12.75" customHeight="1" x14ac:dyDescent="0.15">
      <c r="A809" s="155"/>
      <c r="B809" s="146"/>
      <c r="C809" s="90"/>
      <c r="D809" s="146"/>
      <c r="E809" s="155"/>
      <c r="F809" s="155"/>
      <c r="G809" s="155"/>
      <c r="H809" s="155"/>
      <c r="I809" s="155"/>
      <c r="J809" s="155"/>
      <c r="K809" s="155"/>
      <c r="L809" s="155"/>
      <c r="M809" s="155"/>
      <c r="N809" s="155"/>
      <c r="O809" s="155"/>
      <c r="P809" s="155"/>
      <c r="Q809" s="155"/>
      <c r="R809" s="155"/>
      <c r="S809" s="155"/>
      <c r="T809" s="155"/>
      <c r="U809" s="155"/>
      <c r="V809" s="155"/>
    </row>
    <row r="810" spans="1:22" ht="12.75" customHeight="1" x14ac:dyDescent="0.15">
      <c r="A810" s="155"/>
      <c r="B810" s="146"/>
      <c r="C810" s="90"/>
      <c r="D810" s="146"/>
      <c r="E810" s="155"/>
      <c r="F810" s="155"/>
      <c r="G810" s="155"/>
      <c r="H810" s="155"/>
      <c r="I810" s="155"/>
      <c r="J810" s="155"/>
      <c r="K810" s="155"/>
      <c r="L810" s="155"/>
      <c r="M810" s="155"/>
      <c r="N810" s="155"/>
      <c r="O810" s="155"/>
      <c r="P810" s="155"/>
      <c r="Q810" s="155"/>
      <c r="R810" s="155"/>
      <c r="S810" s="155"/>
      <c r="T810" s="155"/>
      <c r="U810" s="155"/>
      <c r="V810" s="155"/>
    </row>
    <row r="811" spans="1:22" ht="12.75" customHeight="1" x14ac:dyDescent="0.15">
      <c r="A811" s="155"/>
      <c r="B811" s="146"/>
      <c r="C811" s="90"/>
      <c r="D811" s="146"/>
      <c r="E811" s="155"/>
      <c r="F811" s="155"/>
      <c r="G811" s="155"/>
      <c r="H811" s="155"/>
      <c r="I811" s="155"/>
      <c r="J811" s="155"/>
      <c r="K811" s="155"/>
      <c r="L811" s="155"/>
      <c r="M811" s="155"/>
      <c r="N811" s="155"/>
      <c r="O811" s="155"/>
      <c r="P811" s="155"/>
      <c r="Q811" s="155"/>
      <c r="R811" s="155"/>
      <c r="S811" s="155"/>
      <c r="T811" s="155"/>
      <c r="U811" s="155"/>
      <c r="V811" s="155"/>
    </row>
    <row r="812" spans="1:22" ht="12.75" customHeight="1" x14ac:dyDescent="0.15">
      <c r="A812" s="155"/>
      <c r="B812" s="146"/>
      <c r="C812" s="90"/>
      <c r="D812" s="146"/>
      <c r="E812" s="155"/>
      <c r="F812" s="155"/>
      <c r="G812" s="155"/>
      <c r="H812" s="155"/>
      <c r="I812" s="155"/>
      <c r="J812" s="155"/>
      <c r="K812" s="155"/>
      <c r="L812" s="155"/>
      <c r="M812" s="155"/>
      <c r="N812" s="155"/>
      <c r="O812" s="155"/>
      <c r="P812" s="155"/>
      <c r="Q812" s="155"/>
      <c r="R812" s="155"/>
      <c r="S812" s="155"/>
      <c r="T812" s="155"/>
      <c r="U812" s="155"/>
      <c r="V812" s="155"/>
    </row>
    <row r="813" spans="1:22" ht="12.75" customHeight="1" x14ac:dyDescent="0.15">
      <c r="A813" s="155"/>
      <c r="B813" s="146"/>
      <c r="C813" s="90"/>
      <c r="D813" s="146"/>
      <c r="E813" s="155"/>
      <c r="F813" s="155"/>
      <c r="G813" s="155"/>
      <c r="H813" s="155"/>
      <c r="I813" s="155"/>
      <c r="J813" s="155"/>
      <c r="K813" s="155"/>
      <c r="L813" s="155"/>
      <c r="M813" s="155"/>
      <c r="N813" s="155"/>
      <c r="O813" s="155"/>
      <c r="P813" s="155"/>
      <c r="Q813" s="155"/>
      <c r="R813" s="155"/>
      <c r="S813" s="155"/>
      <c r="T813" s="155"/>
      <c r="U813" s="155"/>
      <c r="V813" s="155"/>
    </row>
    <row r="814" spans="1:22" ht="12.75" customHeight="1" x14ac:dyDescent="0.15">
      <c r="A814" s="155"/>
      <c r="B814" s="146"/>
      <c r="C814" s="90"/>
      <c r="D814" s="146"/>
      <c r="E814" s="155"/>
      <c r="F814" s="155"/>
      <c r="G814" s="155"/>
      <c r="H814" s="155"/>
      <c r="I814" s="155"/>
      <c r="J814" s="155"/>
      <c r="K814" s="155"/>
      <c r="L814" s="155"/>
      <c r="M814" s="155"/>
      <c r="N814" s="155"/>
      <c r="O814" s="155"/>
      <c r="P814" s="155"/>
      <c r="Q814" s="155"/>
      <c r="R814" s="155"/>
      <c r="S814" s="155"/>
      <c r="T814" s="155"/>
      <c r="U814" s="155"/>
      <c r="V814" s="155"/>
    </row>
    <row r="815" spans="1:22" ht="12.75" customHeight="1" x14ac:dyDescent="0.15">
      <c r="A815" s="155"/>
      <c r="B815" s="146"/>
      <c r="C815" s="90"/>
      <c r="D815" s="146"/>
      <c r="E815" s="155"/>
      <c r="F815" s="155"/>
      <c r="G815" s="155"/>
      <c r="H815" s="155"/>
      <c r="I815" s="155"/>
      <c r="J815" s="155"/>
      <c r="K815" s="155"/>
      <c r="L815" s="155"/>
      <c r="M815" s="155"/>
      <c r="N815" s="155"/>
      <c r="O815" s="155"/>
      <c r="P815" s="155"/>
      <c r="Q815" s="155"/>
      <c r="R815" s="155"/>
      <c r="S815" s="155"/>
      <c r="T815" s="155"/>
      <c r="U815" s="155"/>
      <c r="V815" s="155"/>
    </row>
    <row r="816" spans="1:22" ht="12.75" customHeight="1" x14ac:dyDescent="0.15">
      <c r="A816" s="155"/>
      <c r="B816" s="146"/>
      <c r="C816" s="90"/>
      <c r="D816" s="146"/>
      <c r="E816" s="155"/>
      <c r="F816" s="155"/>
      <c r="G816" s="155"/>
      <c r="H816" s="155"/>
      <c r="I816" s="155"/>
      <c r="J816" s="155"/>
      <c r="K816" s="155"/>
      <c r="L816" s="155"/>
      <c r="M816" s="155"/>
      <c r="N816" s="155"/>
      <c r="O816" s="155"/>
      <c r="P816" s="155"/>
      <c r="Q816" s="155"/>
      <c r="R816" s="155"/>
      <c r="S816" s="155"/>
      <c r="T816" s="155"/>
      <c r="U816" s="155"/>
      <c r="V816" s="155"/>
    </row>
    <row r="817" spans="1:22" ht="12.75" customHeight="1" x14ac:dyDescent="0.15">
      <c r="A817" s="155"/>
      <c r="B817" s="146"/>
      <c r="C817" s="90"/>
      <c r="D817" s="146"/>
      <c r="E817" s="155"/>
      <c r="F817" s="155"/>
      <c r="G817" s="155"/>
      <c r="H817" s="155"/>
      <c r="I817" s="155"/>
      <c r="J817" s="155"/>
      <c r="K817" s="155"/>
      <c r="L817" s="155"/>
      <c r="M817" s="155"/>
      <c r="N817" s="155"/>
      <c r="O817" s="155"/>
      <c r="P817" s="155"/>
      <c r="Q817" s="155"/>
      <c r="R817" s="155"/>
      <c r="S817" s="155"/>
      <c r="T817" s="155"/>
      <c r="U817" s="155"/>
      <c r="V817" s="155"/>
    </row>
    <row r="818" spans="1:22" ht="12.75" customHeight="1" x14ac:dyDescent="0.15">
      <c r="A818" s="155"/>
      <c r="B818" s="146"/>
      <c r="C818" s="90"/>
      <c r="D818" s="146"/>
      <c r="E818" s="155"/>
      <c r="F818" s="155"/>
      <c r="G818" s="155"/>
      <c r="H818" s="155"/>
      <c r="I818" s="155"/>
      <c r="J818" s="155"/>
      <c r="K818" s="155"/>
      <c r="L818" s="155"/>
      <c r="M818" s="155"/>
      <c r="N818" s="155"/>
      <c r="O818" s="155"/>
      <c r="P818" s="155"/>
      <c r="Q818" s="155"/>
      <c r="R818" s="155"/>
      <c r="S818" s="155"/>
      <c r="T818" s="155"/>
      <c r="U818" s="155"/>
      <c r="V818" s="155"/>
    </row>
    <row r="819" spans="1:22" ht="12.75" customHeight="1" x14ac:dyDescent="0.15">
      <c r="A819" s="155"/>
      <c r="B819" s="146"/>
      <c r="C819" s="90"/>
      <c r="D819" s="146"/>
      <c r="E819" s="155"/>
      <c r="F819" s="155"/>
      <c r="G819" s="155"/>
      <c r="H819" s="155"/>
      <c r="I819" s="155"/>
      <c r="J819" s="155"/>
      <c r="K819" s="155"/>
      <c r="L819" s="155"/>
      <c r="M819" s="155"/>
      <c r="N819" s="155"/>
      <c r="O819" s="155"/>
      <c r="P819" s="155"/>
      <c r="Q819" s="155"/>
      <c r="R819" s="155"/>
      <c r="S819" s="155"/>
      <c r="T819" s="155"/>
      <c r="U819" s="155"/>
      <c r="V819" s="155"/>
    </row>
    <row r="820" spans="1:22" ht="12.75" customHeight="1" x14ac:dyDescent="0.15">
      <c r="A820" s="155"/>
      <c r="B820" s="146"/>
      <c r="C820" s="90"/>
      <c r="D820" s="146"/>
      <c r="E820" s="155"/>
      <c r="F820" s="155"/>
      <c r="G820" s="155"/>
      <c r="H820" s="155"/>
      <c r="I820" s="155"/>
      <c r="J820" s="155"/>
      <c r="K820" s="155"/>
      <c r="L820" s="155"/>
      <c r="M820" s="155"/>
      <c r="N820" s="155"/>
      <c r="O820" s="155"/>
      <c r="P820" s="155"/>
      <c r="Q820" s="155"/>
      <c r="R820" s="155"/>
      <c r="S820" s="155"/>
      <c r="T820" s="155"/>
      <c r="U820" s="155"/>
      <c r="V820" s="155"/>
    </row>
    <row r="821" spans="1:22" ht="12.75" customHeight="1" x14ac:dyDescent="0.15">
      <c r="A821" s="155"/>
      <c r="B821" s="146"/>
      <c r="C821" s="90"/>
      <c r="D821" s="146"/>
      <c r="E821" s="155"/>
      <c r="F821" s="155"/>
      <c r="G821" s="155"/>
      <c r="H821" s="155"/>
      <c r="I821" s="155"/>
      <c r="J821" s="155"/>
      <c r="K821" s="155"/>
      <c r="L821" s="155"/>
      <c r="M821" s="155"/>
      <c r="N821" s="155"/>
      <c r="O821" s="155"/>
      <c r="P821" s="155"/>
      <c r="Q821" s="155"/>
      <c r="R821" s="155"/>
      <c r="S821" s="155"/>
      <c r="T821" s="155"/>
      <c r="U821" s="155"/>
      <c r="V821" s="155"/>
    </row>
    <row r="822" spans="1:22" ht="12.75" customHeight="1" x14ac:dyDescent="0.15">
      <c r="A822" s="155"/>
      <c r="B822" s="146"/>
      <c r="C822" s="90"/>
      <c r="D822" s="146"/>
      <c r="E822" s="155"/>
      <c r="F822" s="155"/>
      <c r="G822" s="155"/>
      <c r="H822" s="155"/>
      <c r="I822" s="155"/>
      <c r="J822" s="155"/>
      <c r="K822" s="155"/>
      <c r="L822" s="155"/>
      <c r="M822" s="155"/>
      <c r="N822" s="155"/>
      <c r="O822" s="155"/>
      <c r="P822" s="155"/>
      <c r="Q822" s="155"/>
      <c r="R822" s="155"/>
      <c r="S822" s="155"/>
      <c r="T822" s="155"/>
      <c r="U822" s="155"/>
      <c r="V822" s="155"/>
    </row>
    <row r="823" spans="1:22" ht="12.75" customHeight="1" x14ac:dyDescent="0.15">
      <c r="A823" s="155"/>
      <c r="B823" s="146"/>
      <c r="C823" s="90"/>
      <c r="D823" s="146"/>
      <c r="E823" s="155"/>
      <c r="F823" s="155"/>
      <c r="G823" s="155"/>
      <c r="H823" s="155"/>
      <c r="I823" s="155"/>
      <c r="J823" s="155"/>
      <c r="K823" s="155"/>
      <c r="L823" s="155"/>
      <c r="M823" s="155"/>
      <c r="N823" s="155"/>
      <c r="O823" s="155"/>
      <c r="P823" s="155"/>
      <c r="Q823" s="155"/>
      <c r="R823" s="155"/>
      <c r="S823" s="155"/>
      <c r="T823" s="155"/>
      <c r="U823" s="155"/>
      <c r="V823" s="155"/>
    </row>
    <row r="824" spans="1:22" ht="12.75" customHeight="1" x14ac:dyDescent="0.15">
      <c r="A824" s="155"/>
      <c r="B824" s="146"/>
      <c r="C824" s="90"/>
      <c r="D824" s="146"/>
      <c r="E824" s="155"/>
      <c r="F824" s="155"/>
      <c r="G824" s="155"/>
      <c r="H824" s="155"/>
      <c r="I824" s="155"/>
      <c r="J824" s="155"/>
      <c r="K824" s="155"/>
      <c r="L824" s="155"/>
      <c r="M824" s="155"/>
      <c r="N824" s="155"/>
      <c r="O824" s="155"/>
      <c r="P824" s="155"/>
      <c r="Q824" s="155"/>
      <c r="R824" s="155"/>
      <c r="S824" s="155"/>
      <c r="T824" s="155"/>
      <c r="U824" s="155"/>
      <c r="V824" s="155"/>
    </row>
    <row r="825" spans="1:22" ht="12.75" customHeight="1" x14ac:dyDescent="0.15">
      <c r="A825" s="155"/>
      <c r="B825" s="146"/>
      <c r="C825" s="90"/>
      <c r="D825" s="146"/>
      <c r="E825" s="155"/>
      <c r="F825" s="155"/>
      <c r="G825" s="155"/>
      <c r="H825" s="155"/>
      <c r="I825" s="155"/>
      <c r="J825" s="155"/>
      <c r="K825" s="155"/>
      <c r="L825" s="155"/>
      <c r="M825" s="155"/>
      <c r="N825" s="155"/>
      <c r="O825" s="155"/>
      <c r="P825" s="155"/>
      <c r="Q825" s="155"/>
      <c r="R825" s="155"/>
      <c r="S825" s="155"/>
      <c r="T825" s="155"/>
      <c r="U825" s="155"/>
      <c r="V825" s="155"/>
    </row>
    <row r="826" spans="1:22" ht="12.75" customHeight="1" x14ac:dyDescent="0.15">
      <c r="A826" s="155"/>
      <c r="B826" s="146"/>
      <c r="C826" s="90"/>
      <c r="D826" s="146"/>
      <c r="E826" s="155"/>
      <c r="F826" s="155"/>
      <c r="G826" s="155"/>
      <c r="H826" s="155"/>
      <c r="I826" s="155"/>
      <c r="J826" s="155"/>
      <c r="K826" s="155"/>
      <c r="L826" s="155"/>
      <c r="M826" s="155"/>
      <c r="N826" s="155"/>
      <c r="O826" s="155"/>
      <c r="P826" s="155"/>
      <c r="Q826" s="155"/>
      <c r="R826" s="155"/>
      <c r="S826" s="155"/>
      <c r="T826" s="155"/>
      <c r="U826" s="155"/>
      <c r="V826" s="155"/>
    </row>
    <row r="827" spans="1:22" ht="12.75" customHeight="1" x14ac:dyDescent="0.15">
      <c r="A827" s="155"/>
      <c r="B827" s="146"/>
      <c r="C827" s="90"/>
      <c r="D827" s="146"/>
      <c r="E827" s="155"/>
      <c r="F827" s="155"/>
      <c r="G827" s="155"/>
      <c r="H827" s="155"/>
      <c r="I827" s="155"/>
      <c r="J827" s="155"/>
      <c r="K827" s="155"/>
      <c r="L827" s="155"/>
      <c r="M827" s="155"/>
      <c r="N827" s="155"/>
      <c r="O827" s="155"/>
      <c r="P827" s="155"/>
      <c r="Q827" s="155"/>
      <c r="R827" s="155"/>
      <c r="S827" s="155"/>
      <c r="T827" s="155"/>
      <c r="U827" s="155"/>
      <c r="V827" s="155"/>
    </row>
    <row r="828" spans="1:22" ht="12.75" customHeight="1" x14ac:dyDescent="0.15">
      <c r="A828" s="155"/>
      <c r="B828" s="146"/>
      <c r="C828" s="90"/>
      <c r="D828" s="146"/>
      <c r="E828" s="155"/>
      <c r="F828" s="155"/>
      <c r="G828" s="155"/>
      <c r="H828" s="155"/>
      <c r="I828" s="155"/>
      <c r="J828" s="155"/>
      <c r="K828" s="155"/>
      <c r="L828" s="155"/>
      <c r="M828" s="155"/>
      <c r="N828" s="155"/>
      <c r="O828" s="155"/>
      <c r="P828" s="155"/>
      <c r="Q828" s="155"/>
      <c r="R828" s="155"/>
      <c r="S828" s="155"/>
      <c r="T828" s="155"/>
      <c r="U828" s="155"/>
      <c r="V828" s="155"/>
    </row>
    <row r="829" spans="1:22" ht="12.75" customHeight="1" x14ac:dyDescent="0.15">
      <c r="A829" s="155"/>
      <c r="B829" s="146"/>
      <c r="C829" s="90"/>
      <c r="D829" s="146"/>
      <c r="E829" s="155"/>
      <c r="F829" s="155"/>
      <c r="G829" s="155"/>
      <c r="H829" s="155"/>
      <c r="I829" s="155"/>
      <c r="J829" s="155"/>
      <c r="K829" s="155"/>
      <c r="L829" s="155"/>
      <c r="M829" s="155"/>
      <c r="N829" s="155"/>
      <c r="O829" s="155"/>
      <c r="P829" s="155"/>
      <c r="Q829" s="155"/>
      <c r="R829" s="155"/>
      <c r="S829" s="155"/>
      <c r="T829" s="155"/>
      <c r="U829" s="155"/>
      <c r="V829" s="155"/>
    </row>
    <row r="830" spans="1:22" ht="12.75" customHeight="1" x14ac:dyDescent="0.15">
      <c r="A830" s="155"/>
      <c r="B830" s="146"/>
      <c r="C830" s="90"/>
      <c r="D830" s="146"/>
      <c r="E830" s="155"/>
      <c r="F830" s="155"/>
      <c r="G830" s="155"/>
      <c r="H830" s="155"/>
      <c r="I830" s="155"/>
      <c r="J830" s="155"/>
      <c r="K830" s="155"/>
      <c r="L830" s="155"/>
      <c r="M830" s="155"/>
      <c r="N830" s="155"/>
      <c r="O830" s="155"/>
      <c r="P830" s="155"/>
      <c r="Q830" s="155"/>
      <c r="R830" s="155"/>
      <c r="S830" s="155"/>
      <c r="T830" s="155"/>
      <c r="U830" s="155"/>
      <c r="V830" s="155"/>
    </row>
    <row r="831" spans="1:22" ht="12.75" customHeight="1" x14ac:dyDescent="0.15">
      <c r="A831" s="155"/>
      <c r="B831" s="146"/>
      <c r="C831" s="90"/>
      <c r="D831" s="146"/>
      <c r="E831" s="155"/>
      <c r="F831" s="155"/>
      <c r="G831" s="155"/>
      <c r="H831" s="155"/>
      <c r="I831" s="155"/>
      <c r="J831" s="155"/>
      <c r="K831" s="155"/>
      <c r="L831" s="155"/>
      <c r="M831" s="155"/>
      <c r="N831" s="155"/>
      <c r="O831" s="155"/>
      <c r="P831" s="155"/>
      <c r="Q831" s="155"/>
      <c r="R831" s="155"/>
      <c r="S831" s="155"/>
      <c r="T831" s="155"/>
      <c r="U831" s="155"/>
      <c r="V831" s="155"/>
    </row>
    <row r="832" spans="1:22" ht="12.75" customHeight="1" x14ac:dyDescent="0.15">
      <c r="A832" s="155"/>
      <c r="B832" s="146"/>
      <c r="C832" s="90"/>
      <c r="D832" s="146"/>
      <c r="E832" s="155"/>
      <c r="F832" s="155"/>
      <c r="G832" s="155"/>
      <c r="H832" s="155"/>
      <c r="I832" s="155"/>
      <c r="J832" s="155"/>
      <c r="K832" s="155"/>
      <c r="L832" s="155"/>
      <c r="M832" s="155"/>
      <c r="N832" s="155"/>
      <c r="O832" s="155"/>
      <c r="P832" s="155"/>
      <c r="Q832" s="155"/>
      <c r="R832" s="155"/>
      <c r="S832" s="155"/>
      <c r="T832" s="155"/>
      <c r="U832" s="155"/>
      <c r="V832" s="155"/>
    </row>
    <row r="833" spans="1:22" ht="12.75" customHeight="1" x14ac:dyDescent="0.15">
      <c r="A833" s="155"/>
      <c r="B833" s="146"/>
      <c r="C833" s="90"/>
      <c r="D833" s="146"/>
      <c r="E833" s="155"/>
      <c r="F833" s="155"/>
      <c r="G833" s="155"/>
      <c r="H833" s="155"/>
      <c r="I833" s="155"/>
      <c r="J833" s="155"/>
      <c r="K833" s="155"/>
      <c r="L833" s="155"/>
      <c r="M833" s="155"/>
      <c r="N833" s="155"/>
      <c r="O833" s="155"/>
      <c r="P833" s="155"/>
      <c r="Q833" s="155"/>
      <c r="R833" s="155"/>
      <c r="S833" s="155"/>
      <c r="T833" s="155"/>
      <c r="U833" s="155"/>
      <c r="V833" s="155"/>
    </row>
    <row r="834" spans="1:22" ht="12.75" customHeight="1" x14ac:dyDescent="0.15">
      <c r="A834" s="155"/>
      <c r="B834" s="146"/>
      <c r="C834" s="90"/>
      <c r="D834" s="146"/>
      <c r="E834" s="155"/>
      <c r="F834" s="155"/>
      <c r="G834" s="155"/>
      <c r="H834" s="155"/>
      <c r="I834" s="155"/>
      <c r="J834" s="155"/>
      <c r="K834" s="155"/>
      <c r="L834" s="155"/>
      <c r="M834" s="155"/>
      <c r="N834" s="155"/>
      <c r="O834" s="155"/>
      <c r="P834" s="155"/>
      <c r="Q834" s="155"/>
      <c r="R834" s="155"/>
      <c r="S834" s="155"/>
      <c r="T834" s="155"/>
      <c r="U834" s="155"/>
      <c r="V834" s="155"/>
    </row>
    <row r="835" spans="1:22" ht="12.75" customHeight="1" x14ac:dyDescent="0.15">
      <c r="A835" s="155"/>
      <c r="B835" s="146"/>
      <c r="C835" s="90"/>
      <c r="D835" s="146"/>
      <c r="E835" s="155"/>
      <c r="F835" s="155"/>
      <c r="G835" s="155"/>
      <c r="H835" s="155"/>
      <c r="I835" s="155"/>
      <c r="J835" s="155"/>
      <c r="K835" s="155"/>
      <c r="L835" s="155"/>
      <c r="M835" s="155"/>
      <c r="N835" s="155"/>
      <c r="O835" s="155"/>
      <c r="P835" s="155"/>
      <c r="Q835" s="155"/>
      <c r="R835" s="155"/>
      <c r="S835" s="155"/>
      <c r="T835" s="155"/>
      <c r="U835" s="155"/>
      <c r="V835" s="155"/>
    </row>
    <row r="836" spans="1:22" ht="12.75" customHeight="1" x14ac:dyDescent="0.15">
      <c r="A836" s="155"/>
      <c r="B836" s="146"/>
      <c r="C836" s="90"/>
      <c r="D836" s="146"/>
      <c r="E836" s="155"/>
      <c r="F836" s="155"/>
      <c r="G836" s="155"/>
      <c r="H836" s="155"/>
      <c r="I836" s="155"/>
      <c r="J836" s="155"/>
      <c r="K836" s="155"/>
      <c r="L836" s="155"/>
      <c r="M836" s="155"/>
      <c r="N836" s="155"/>
      <c r="O836" s="155"/>
      <c r="P836" s="155"/>
      <c r="Q836" s="155"/>
      <c r="R836" s="155"/>
      <c r="S836" s="155"/>
      <c r="T836" s="155"/>
      <c r="U836" s="155"/>
      <c r="V836" s="155"/>
    </row>
    <row r="837" spans="1:22" ht="12.75" customHeight="1" x14ac:dyDescent="0.15">
      <c r="A837" s="155"/>
      <c r="B837" s="146"/>
      <c r="C837" s="90"/>
      <c r="D837" s="146"/>
      <c r="E837" s="155"/>
      <c r="F837" s="155"/>
      <c r="G837" s="155"/>
      <c r="H837" s="155"/>
      <c r="I837" s="155"/>
      <c r="J837" s="155"/>
      <c r="K837" s="155"/>
      <c r="L837" s="155"/>
      <c r="M837" s="155"/>
      <c r="N837" s="155"/>
      <c r="O837" s="155"/>
      <c r="P837" s="155"/>
      <c r="Q837" s="155"/>
      <c r="R837" s="155"/>
      <c r="S837" s="155"/>
      <c r="T837" s="155"/>
      <c r="U837" s="155"/>
      <c r="V837" s="155"/>
    </row>
    <row r="838" spans="1:22" ht="12.75" customHeight="1" x14ac:dyDescent="0.15">
      <c r="A838" s="155"/>
      <c r="B838" s="146"/>
      <c r="C838" s="90"/>
      <c r="D838" s="146"/>
      <c r="E838" s="155"/>
      <c r="F838" s="155"/>
      <c r="G838" s="155"/>
      <c r="H838" s="155"/>
      <c r="I838" s="155"/>
      <c r="J838" s="155"/>
      <c r="K838" s="155"/>
      <c r="L838" s="155"/>
      <c r="M838" s="155"/>
      <c r="N838" s="155"/>
      <c r="O838" s="155"/>
      <c r="P838" s="155"/>
      <c r="Q838" s="155"/>
      <c r="R838" s="155"/>
      <c r="S838" s="155"/>
      <c r="T838" s="155"/>
      <c r="U838" s="155"/>
      <c r="V838" s="155"/>
    </row>
    <row r="839" spans="1:22" ht="12.75" customHeight="1" x14ac:dyDescent="0.15">
      <c r="A839" s="155"/>
      <c r="B839" s="146"/>
      <c r="C839" s="90"/>
      <c r="D839" s="146"/>
      <c r="E839" s="155"/>
      <c r="F839" s="155"/>
      <c r="G839" s="155"/>
      <c r="H839" s="155"/>
      <c r="I839" s="155"/>
      <c r="J839" s="155"/>
      <c r="K839" s="155"/>
      <c r="L839" s="155"/>
      <c r="M839" s="155"/>
      <c r="N839" s="155"/>
      <c r="O839" s="155"/>
      <c r="P839" s="155"/>
      <c r="Q839" s="155"/>
      <c r="R839" s="155"/>
      <c r="S839" s="155"/>
      <c r="T839" s="155"/>
      <c r="U839" s="155"/>
      <c r="V839" s="155"/>
    </row>
    <row r="840" spans="1:22" ht="12.75" customHeight="1" x14ac:dyDescent="0.15">
      <c r="A840" s="155"/>
      <c r="B840" s="146"/>
      <c r="C840" s="90"/>
      <c r="D840" s="146"/>
      <c r="E840" s="155"/>
      <c r="F840" s="155"/>
      <c r="G840" s="155"/>
      <c r="H840" s="155"/>
      <c r="I840" s="155"/>
      <c r="J840" s="155"/>
      <c r="K840" s="155"/>
      <c r="L840" s="155"/>
      <c r="M840" s="155"/>
      <c r="N840" s="155"/>
      <c r="O840" s="155"/>
      <c r="P840" s="155"/>
      <c r="Q840" s="155"/>
      <c r="R840" s="155"/>
      <c r="S840" s="155"/>
      <c r="T840" s="155"/>
      <c r="U840" s="155"/>
      <c r="V840" s="155"/>
    </row>
    <row r="841" spans="1:22" ht="12.75" customHeight="1" x14ac:dyDescent="0.15">
      <c r="A841" s="155"/>
      <c r="B841" s="146"/>
      <c r="C841" s="90"/>
      <c r="D841" s="146"/>
      <c r="E841" s="155"/>
      <c r="F841" s="155"/>
      <c r="G841" s="155"/>
      <c r="H841" s="155"/>
      <c r="I841" s="155"/>
      <c r="J841" s="155"/>
      <c r="K841" s="155"/>
      <c r="L841" s="155"/>
      <c r="M841" s="155"/>
      <c r="N841" s="155"/>
      <c r="O841" s="155"/>
      <c r="P841" s="155"/>
      <c r="Q841" s="155"/>
      <c r="R841" s="155"/>
      <c r="S841" s="155"/>
      <c r="T841" s="155"/>
      <c r="U841" s="155"/>
      <c r="V841" s="155"/>
    </row>
    <row r="842" spans="1:22" ht="12.75" customHeight="1" x14ac:dyDescent="0.15">
      <c r="A842" s="155"/>
      <c r="B842" s="146"/>
      <c r="C842" s="90"/>
      <c r="D842" s="146"/>
      <c r="E842" s="155"/>
      <c r="F842" s="155"/>
      <c r="G842" s="155"/>
      <c r="H842" s="155"/>
      <c r="I842" s="155"/>
      <c r="J842" s="155"/>
      <c r="K842" s="155"/>
      <c r="L842" s="155"/>
      <c r="M842" s="155"/>
      <c r="N842" s="155"/>
      <c r="O842" s="155"/>
      <c r="P842" s="155"/>
      <c r="Q842" s="155"/>
      <c r="R842" s="155"/>
      <c r="S842" s="155"/>
      <c r="T842" s="155"/>
      <c r="U842" s="155"/>
      <c r="V842" s="155"/>
    </row>
    <row r="843" spans="1:22" ht="12.75" customHeight="1" x14ac:dyDescent="0.15">
      <c r="A843" s="155"/>
      <c r="B843" s="146"/>
      <c r="C843" s="90"/>
      <c r="D843" s="146"/>
      <c r="E843" s="155"/>
      <c r="F843" s="155"/>
      <c r="G843" s="155"/>
      <c r="H843" s="155"/>
      <c r="I843" s="155"/>
      <c r="J843" s="155"/>
      <c r="K843" s="155"/>
      <c r="L843" s="155"/>
      <c r="M843" s="155"/>
      <c r="N843" s="155"/>
      <c r="O843" s="155"/>
      <c r="P843" s="155"/>
      <c r="Q843" s="155"/>
      <c r="R843" s="155"/>
      <c r="S843" s="155"/>
      <c r="T843" s="155"/>
      <c r="U843" s="155"/>
      <c r="V843" s="155"/>
    </row>
    <row r="844" spans="1:22" ht="12.75" customHeight="1" x14ac:dyDescent="0.15">
      <c r="A844" s="155"/>
      <c r="B844" s="146"/>
      <c r="C844" s="90"/>
      <c r="D844" s="146"/>
      <c r="E844" s="155"/>
      <c r="F844" s="155"/>
      <c r="G844" s="155"/>
      <c r="H844" s="155"/>
      <c r="I844" s="155"/>
      <c r="J844" s="155"/>
      <c r="K844" s="155"/>
      <c r="L844" s="155"/>
      <c r="M844" s="155"/>
      <c r="N844" s="155"/>
      <c r="O844" s="155"/>
      <c r="P844" s="155"/>
      <c r="Q844" s="155"/>
      <c r="R844" s="155"/>
      <c r="S844" s="155"/>
      <c r="T844" s="155"/>
      <c r="U844" s="155"/>
      <c r="V844" s="155"/>
    </row>
    <row r="845" spans="1:22" ht="12.75" customHeight="1" x14ac:dyDescent="0.15">
      <c r="A845" s="155"/>
      <c r="B845" s="146"/>
      <c r="C845" s="90"/>
      <c r="D845" s="146"/>
      <c r="E845" s="155"/>
      <c r="F845" s="155"/>
      <c r="G845" s="155"/>
      <c r="H845" s="155"/>
      <c r="I845" s="155"/>
      <c r="J845" s="155"/>
      <c r="K845" s="155"/>
      <c r="L845" s="155"/>
      <c r="M845" s="155"/>
      <c r="N845" s="155"/>
      <c r="O845" s="155"/>
      <c r="P845" s="155"/>
      <c r="Q845" s="155"/>
      <c r="R845" s="155"/>
      <c r="S845" s="155"/>
      <c r="T845" s="155"/>
      <c r="U845" s="155"/>
      <c r="V845" s="155"/>
    </row>
    <row r="846" spans="1:22" ht="12.75" customHeight="1" x14ac:dyDescent="0.15">
      <c r="A846" s="155"/>
      <c r="B846" s="146"/>
      <c r="C846" s="90"/>
      <c r="D846" s="146"/>
      <c r="E846" s="155"/>
      <c r="F846" s="155"/>
      <c r="G846" s="155"/>
      <c r="H846" s="155"/>
      <c r="I846" s="155"/>
      <c r="J846" s="155"/>
      <c r="K846" s="155"/>
      <c r="L846" s="155"/>
      <c r="M846" s="155"/>
      <c r="N846" s="155"/>
      <c r="O846" s="155"/>
      <c r="P846" s="155"/>
      <c r="Q846" s="155"/>
      <c r="R846" s="155"/>
      <c r="S846" s="155"/>
      <c r="T846" s="155"/>
      <c r="U846" s="155"/>
      <c r="V846" s="155"/>
    </row>
    <row r="847" spans="1:22" ht="12.75" customHeight="1" x14ac:dyDescent="0.15">
      <c r="A847" s="155"/>
      <c r="B847" s="146"/>
      <c r="C847" s="90"/>
      <c r="D847" s="146"/>
      <c r="E847" s="155"/>
      <c r="F847" s="155"/>
      <c r="G847" s="155"/>
      <c r="H847" s="155"/>
      <c r="I847" s="155"/>
      <c r="J847" s="155"/>
      <c r="K847" s="155"/>
      <c r="L847" s="155"/>
      <c r="M847" s="155"/>
      <c r="N847" s="155"/>
      <c r="O847" s="155"/>
      <c r="P847" s="155"/>
      <c r="Q847" s="155"/>
      <c r="R847" s="155"/>
      <c r="S847" s="155"/>
      <c r="T847" s="155"/>
      <c r="U847" s="155"/>
      <c r="V847" s="155"/>
    </row>
    <row r="848" spans="1:22" ht="12.75" customHeight="1" x14ac:dyDescent="0.15">
      <c r="A848" s="155"/>
      <c r="B848" s="146"/>
      <c r="C848" s="90"/>
      <c r="D848" s="146"/>
      <c r="E848" s="155"/>
      <c r="F848" s="155"/>
      <c r="G848" s="155"/>
      <c r="H848" s="155"/>
      <c r="I848" s="155"/>
      <c r="J848" s="155"/>
      <c r="K848" s="155"/>
      <c r="L848" s="155"/>
      <c r="M848" s="155"/>
      <c r="N848" s="155"/>
      <c r="O848" s="155"/>
      <c r="P848" s="155"/>
      <c r="Q848" s="155"/>
      <c r="R848" s="155"/>
      <c r="S848" s="155"/>
      <c r="T848" s="155"/>
      <c r="U848" s="155"/>
      <c r="V848" s="155"/>
    </row>
    <row r="849" spans="1:22" ht="12.75" customHeight="1" x14ac:dyDescent="0.15">
      <c r="A849" s="155"/>
      <c r="B849" s="146"/>
      <c r="C849" s="90"/>
      <c r="D849" s="146"/>
      <c r="E849" s="155"/>
      <c r="F849" s="155"/>
      <c r="G849" s="155"/>
      <c r="H849" s="155"/>
      <c r="I849" s="155"/>
      <c r="J849" s="155"/>
      <c r="K849" s="155"/>
      <c r="L849" s="155"/>
      <c r="M849" s="155"/>
      <c r="N849" s="155"/>
      <c r="O849" s="155"/>
      <c r="P849" s="155"/>
      <c r="Q849" s="155"/>
      <c r="R849" s="155"/>
      <c r="S849" s="155"/>
      <c r="T849" s="155"/>
      <c r="U849" s="155"/>
      <c r="V849" s="155"/>
    </row>
    <row r="850" spans="1:22" ht="12.75" customHeight="1" x14ac:dyDescent="0.15">
      <c r="A850" s="155"/>
      <c r="B850" s="146"/>
      <c r="C850" s="90"/>
      <c r="D850" s="146"/>
      <c r="E850" s="155"/>
      <c r="F850" s="155"/>
      <c r="G850" s="155"/>
      <c r="H850" s="155"/>
      <c r="I850" s="155"/>
      <c r="J850" s="155"/>
      <c r="K850" s="155"/>
      <c r="L850" s="155"/>
      <c r="M850" s="155"/>
      <c r="N850" s="155"/>
      <c r="O850" s="155"/>
      <c r="P850" s="155"/>
      <c r="Q850" s="155"/>
      <c r="R850" s="155"/>
      <c r="S850" s="155"/>
      <c r="T850" s="155"/>
      <c r="U850" s="155"/>
      <c r="V850" s="155"/>
    </row>
    <row r="851" spans="1:22" ht="12.75" customHeight="1" x14ac:dyDescent="0.15">
      <c r="A851" s="155"/>
      <c r="B851" s="146"/>
      <c r="C851" s="90"/>
      <c r="D851" s="146"/>
      <c r="E851" s="155"/>
      <c r="F851" s="155"/>
      <c r="G851" s="155"/>
      <c r="H851" s="155"/>
      <c r="I851" s="155"/>
      <c r="J851" s="155"/>
      <c r="K851" s="155"/>
      <c r="L851" s="155"/>
      <c r="M851" s="155"/>
      <c r="N851" s="155"/>
      <c r="O851" s="155"/>
      <c r="P851" s="155"/>
      <c r="Q851" s="155"/>
      <c r="R851" s="155"/>
      <c r="S851" s="155"/>
      <c r="T851" s="155"/>
      <c r="U851" s="155"/>
      <c r="V851" s="155"/>
    </row>
    <row r="852" spans="1:22" ht="12.75" customHeight="1" x14ac:dyDescent="0.15">
      <c r="A852" s="155"/>
      <c r="B852" s="146"/>
      <c r="C852" s="90"/>
      <c r="D852" s="146"/>
      <c r="E852" s="155"/>
      <c r="F852" s="155"/>
      <c r="G852" s="155"/>
      <c r="H852" s="155"/>
      <c r="I852" s="155"/>
      <c r="J852" s="155"/>
      <c r="K852" s="155"/>
      <c r="L852" s="155"/>
      <c r="M852" s="155"/>
      <c r="N852" s="155"/>
      <c r="O852" s="155"/>
      <c r="P852" s="155"/>
      <c r="Q852" s="155"/>
      <c r="R852" s="155"/>
      <c r="S852" s="155"/>
      <c r="T852" s="155"/>
      <c r="U852" s="155"/>
      <c r="V852" s="155"/>
    </row>
    <row r="853" spans="1:22" ht="12.75" customHeight="1" x14ac:dyDescent="0.15">
      <c r="A853" s="155"/>
      <c r="B853" s="146"/>
      <c r="C853" s="90"/>
      <c r="D853" s="146"/>
      <c r="E853" s="155"/>
      <c r="F853" s="155"/>
      <c r="G853" s="155"/>
      <c r="H853" s="155"/>
      <c r="I853" s="155"/>
      <c r="J853" s="155"/>
      <c r="K853" s="155"/>
      <c r="L853" s="155"/>
      <c r="M853" s="155"/>
      <c r="N853" s="155"/>
      <c r="O853" s="155"/>
      <c r="P853" s="155"/>
      <c r="Q853" s="155"/>
      <c r="R853" s="155"/>
      <c r="S853" s="155"/>
      <c r="T853" s="155"/>
      <c r="U853" s="155"/>
      <c r="V853" s="155"/>
    </row>
    <row r="854" spans="1:22" ht="12.75" customHeight="1" x14ac:dyDescent="0.15">
      <c r="A854" s="155"/>
      <c r="B854" s="146"/>
      <c r="C854" s="90"/>
      <c r="D854" s="146"/>
      <c r="E854" s="155"/>
      <c r="F854" s="155"/>
      <c r="G854" s="155"/>
      <c r="H854" s="155"/>
      <c r="I854" s="155"/>
      <c r="J854" s="155"/>
      <c r="K854" s="155"/>
      <c r="L854" s="155"/>
      <c r="M854" s="155"/>
      <c r="N854" s="155"/>
      <c r="O854" s="155"/>
      <c r="P854" s="155"/>
      <c r="Q854" s="155"/>
      <c r="R854" s="155"/>
      <c r="S854" s="155"/>
      <c r="T854" s="155"/>
      <c r="U854" s="155"/>
      <c r="V854" s="155"/>
    </row>
    <row r="855" spans="1:22" ht="12.75" customHeight="1" x14ac:dyDescent="0.15">
      <c r="A855" s="155"/>
      <c r="B855" s="146"/>
      <c r="C855" s="90"/>
      <c r="D855" s="146"/>
      <c r="E855" s="155"/>
      <c r="F855" s="155"/>
      <c r="G855" s="155"/>
      <c r="H855" s="155"/>
      <c r="I855" s="155"/>
      <c r="J855" s="155"/>
      <c r="K855" s="155"/>
      <c r="L855" s="155"/>
      <c r="M855" s="155"/>
      <c r="N855" s="155"/>
      <c r="O855" s="155"/>
      <c r="P855" s="155"/>
      <c r="Q855" s="155"/>
      <c r="R855" s="155"/>
      <c r="S855" s="155"/>
      <c r="T855" s="155"/>
      <c r="U855" s="155"/>
      <c r="V855" s="155"/>
    </row>
    <row r="856" spans="1:22" ht="12.75" customHeight="1" x14ac:dyDescent="0.15">
      <c r="A856" s="155"/>
      <c r="B856" s="146"/>
      <c r="C856" s="90"/>
      <c r="D856" s="146"/>
      <c r="E856" s="155"/>
      <c r="F856" s="155"/>
      <c r="G856" s="155"/>
      <c r="H856" s="155"/>
      <c r="I856" s="155"/>
      <c r="J856" s="155"/>
      <c r="K856" s="155"/>
      <c r="L856" s="155"/>
      <c r="M856" s="155"/>
      <c r="N856" s="155"/>
      <c r="O856" s="155"/>
      <c r="P856" s="155"/>
      <c r="Q856" s="155"/>
      <c r="R856" s="155"/>
      <c r="S856" s="155"/>
      <c r="T856" s="155"/>
      <c r="U856" s="155"/>
      <c r="V856" s="155"/>
    </row>
    <row r="857" spans="1:22" ht="12.75" customHeight="1" x14ac:dyDescent="0.15">
      <c r="A857" s="155"/>
      <c r="B857" s="146"/>
      <c r="C857" s="90"/>
      <c r="D857" s="146"/>
      <c r="E857" s="155"/>
      <c r="F857" s="155"/>
      <c r="G857" s="155"/>
      <c r="H857" s="155"/>
      <c r="I857" s="155"/>
      <c r="J857" s="155"/>
      <c r="K857" s="155"/>
      <c r="L857" s="155"/>
      <c r="M857" s="155"/>
      <c r="N857" s="155"/>
      <c r="O857" s="155"/>
      <c r="P857" s="155"/>
      <c r="Q857" s="155"/>
      <c r="R857" s="155"/>
      <c r="S857" s="155"/>
      <c r="T857" s="155"/>
      <c r="U857" s="155"/>
      <c r="V857" s="155"/>
    </row>
    <row r="858" spans="1:22" ht="12.75" customHeight="1" x14ac:dyDescent="0.15">
      <c r="A858" s="155"/>
      <c r="B858" s="146"/>
      <c r="C858" s="90"/>
      <c r="D858" s="146"/>
      <c r="E858" s="155"/>
      <c r="F858" s="155"/>
      <c r="G858" s="155"/>
      <c r="H858" s="155"/>
      <c r="I858" s="155"/>
      <c r="J858" s="155"/>
      <c r="K858" s="155"/>
      <c r="L858" s="155"/>
      <c r="M858" s="155"/>
      <c r="N858" s="155"/>
      <c r="O858" s="155"/>
      <c r="P858" s="155"/>
      <c r="Q858" s="155"/>
      <c r="R858" s="155"/>
      <c r="S858" s="155"/>
      <c r="T858" s="155"/>
      <c r="U858" s="155"/>
      <c r="V858" s="155"/>
    </row>
    <row r="859" spans="1:22" ht="12.75" customHeight="1" x14ac:dyDescent="0.15">
      <c r="A859" s="155"/>
      <c r="B859" s="146"/>
      <c r="C859" s="90"/>
      <c r="D859" s="146"/>
      <c r="E859" s="155"/>
      <c r="F859" s="155"/>
      <c r="G859" s="155"/>
      <c r="H859" s="155"/>
      <c r="I859" s="155"/>
      <c r="J859" s="155"/>
      <c r="K859" s="155"/>
      <c r="L859" s="155"/>
      <c r="M859" s="155"/>
      <c r="N859" s="155"/>
      <c r="O859" s="155"/>
      <c r="P859" s="155"/>
      <c r="Q859" s="155"/>
      <c r="R859" s="155"/>
      <c r="S859" s="155"/>
      <c r="T859" s="155"/>
      <c r="U859" s="155"/>
      <c r="V859" s="155"/>
    </row>
    <row r="860" spans="1:22" ht="12.75" customHeight="1" x14ac:dyDescent="0.15">
      <c r="A860" s="155"/>
      <c r="B860" s="146"/>
      <c r="C860" s="90"/>
      <c r="D860" s="146"/>
      <c r="E860" s="155"/>
      <c r="F860" s="155"/>
      <c r="G860" s="155"/>
      <c r="H860" s="155"/>
      <c r="I860" s="155"/>
      <c r="J860" s="155"/>
      <c r="K860" s="155"/>
      <c r="L860" s="155"/>
      <c r="M860" s="155"/>
      <c r="N860" s="155"/>
      <c r="O860" s="155"/>
      <c r="P860" s="155"/>
      <c r="Q860" s="155"/>
      <c r="R860" s="155"/>
      <c r="S860" s="155"/>
      <c r="T860" s="155"/>
      <c r="U860" s="155"/>
      <c r="V860" s="155"/>
    </row>
    <row r="861" spans="1:22" ht="12.75" customHeight="1" x14ac:dyDescent="0.15">
      <c r="A861" s="155"/>
      <c r="B861" s="146"/>
      <c r="C861" s="90"/>
      <c r="D861" s="146"/>
      <c r="E861" s="155"/>
      <c r="F861" s="155"/>
      <c r="G861" s="155"/>
      <c r="H861" s="155"/>
      <c r="I861" s="155"/>
      <c r="J861" s="155"/>
      <c r="K861" s="155"/>
      <c r="L861" s="155"/>
      <c r="M861" s="155"/>
      <c r="N861" s="155"/>
      <c r="O861" s="155"/>
      <c r="P861" s="155"/>
      <c r="Q861" s="155"/>
      <c r="R861" s="155"/>
      <c r="S861" s="155"/>
      <c r="T861" s="155"/>
      <c r="U861" s="155"/>
      <c r="V861" s="155"/>
    </row>
    <row r="862" spans="1:22" ht="12.75" customHeight="1" x14ac:dyDescent="0.15">
      <c r="A862" s="155"/>
      <c r="B862" s="146"/>
      <c r="C862" s="90"/>
      <c r="D862" s="146"/>
      <c r="E862" s="155"/>
      <c r="F862" s="155"/>
      <c r="G862" s="155"/>
      <c r="H862" s="155"/>
      <c r="I862" s="155"/>
      <c r="J862" s="155"/>
      <c r="K862" s="155"/>
      <c r="L862" s="155"/>
      <c r="M862" s="155"/>
      <c r="N862" s="155"/>
      <c r="O862" s="155"/>
      <c r="P862" s="155"/>
      <c r="Q862" s="155"/>
      <c r="R862" s="155"/>
      <c r="S862" s="155"/>
      <c r="T862" s="155"/>
      <c r="U862" s="155"/>
      <c r="V862" s="155"/>
    </row>
    <row r="863" spans="1:22" ht="12.75" customHeight="1" x14ac:dyDescent="0.15">
      <c r="A863" s="155"/>
      <c r="B863" s="146"/>
      <c r="C863" s="90"/>
      <c r="D863" s="146"/>
      <c r="E863" s="155"/>
      <c r="F863" s="155"/>
      <c r="G863" s="155"/>
      <c r="H863" s="155"/>
      <c r="I863" s="155"/>
      <c r="J863" s="155"/>
      <c r="K863" s="155"/>
      <c r="L863" s="155"/>
      <c r="M863" s="155"/>
      <c r="N863" s="155"/>
      <c r="O863" s="155"/>
      <c r="P863" s="155"/>
      <c r="Q863" s="155"/>
      <c r="R863" s="155"/>
      <c r="S863" s="155"/>
      <c r="T863" s="155"/>
      <c r="U863" s="155"/>
      <c r="V863" s="155"/>
    </row>
    <row r="864" spans="1:22" ht="12.75" customHeight="1" x14ac:dyDescent="0.15">
      <c r="A864" s="155"/>
      <c r="B864" s="146"/>
      <c r="C864" s="90"/>
      <c r="D864" s="146"/>
      <c r="E864" s="155"/>
      <c r="F864" s="155"/>
      <c r="G864" s="155"/>
      <c r="H864" s="155"/>
      <c r="I864" s="155"/>
      <c r="J864" s="155"/>
      <c r="K864" s="155"/>
      <c r="L864" s="155"/>
      <c r="M864" s="155"/>
      <c r="N864" s="155"/>
      <c r="O864" s="155"/>
      <c r="P864" s="155"/>
      <c r="Q864" s="155"/>
      <c r="R864" s="155"/>
      <c r="S864" s="155"/>
      <c r="T864" s="155"/>
      <c r="U864" s="155"/>
      <c r="V864" s="155"/>
    </row>
    <row r="865" spans="1:22" ht="12.75" customHeight="1" x14ac:dyDescent="0.15">
      <c r="A865" s="155"/>
      <c r="B865" s="146"/>
      <c r="C865" s="90"/>
      <c r="D865" s="146"/>
      <c r="E865" s="155"/>
      <c r="F865" s="155"/>
      <c r="G865" s="155"/>
      <c r="H865" s="155"/>
      <c r="I865" s="155"/>
      <c r="J865" s="155"/>
      <c r="K865" s="155"/>
      <c r="L865" s="155"/>
      <c r="M865" s="155"/>
      <c r="N865" s="155"/>
      <c r="O865" s="155"/>
      <c r="P865" s="155"/>
      <c r="Q865" s="155"/>
      <c r="R865" s="155"/>
      <c r="S865" s="155"/>
      <c r="T865" s="155"/>
      <c r="U865" s="155"/>
      <c r="V865" s="155"/>
    </row>
    <row r="866" spans="1:22" ht="12.75" customHeight="1" x14ac:dyDescent="0.15">
      <c r="A866" s="155"/>
      <c r="B866" s="146"/>
      <c r="C866" s="90"/>
      <c r="D866" s="146"/>
      <c r="E866" s="155"/>
      <c r="F866" s="155"/>
      <c r="G866" s="155"/>
      <c r="H866" s="155"/>
      <c r="I866" s="155"/>
      <c r="J866" s="155"/>
      <c r="K866" s="155"/>
      <c r="L866" s="155"/>
      <c r="M866" s="155"/>
      <c r="N866" s="155"/>
      <c r="O866" s="155"/>
      <c r="P866" s="155"/>
      <c r="Q866" s="155"/>
      <c r="R866" s="155"/>
      <c r="S866" s="155"/>
      <c r="T866" s="155"/>
      <c r="U866" s="155"/>
      <c r="V866" s="155"/>
    </row>
    <row r="867" spans="1:22" ht="12.75" customHeight="1" x14ac:dyDescent="0.15">
      <c r="A867" s="155"/>
      <c r="B867" s="146"/>
      <c r="C867" s="90"/>
      <c r="D867" s="146"/>
      <c r="E867" s="155"/>
      <c r="F867" s="155"/>
      <c r="G867" s="155"/>
      <c r="H867" s="155"/>
      <c r="I867" s="155"/>
      <c r="J867" s="155"/>
      <c r="K867" s="155"/>
      <c r="L867" s="155"/>
      <c r="M867" s="155"/>
      <c r="N867" s="155"/>
      <c r="O867" s="155"/>
      <c r="P867" s="155"/>
      <c r="Q867" s="155"/>
      <c r="R867" s="155"/>
      <c r="S867" s="155"/>
      <c r="T867" s="155"/>
      <c r="U867" s="155"/>
      <c r="V867" s="155"/>
    </row>
    <row r="868" spans="1:22" ht="12.75" customHeight="1" x14ac:dyDescent="0.15">
      <c r="A868" s="155"/>
      <c r="B868" s="146"/>
      <c r="C868" s="90"/>
      <c r="D868" s="146"/>
      <c r="E868" s="155"/>
      <c r="F868" s="155"/>
      <c r="G868" s="155"/>
      <c r="H868" s="155"/>
      <c r="I868" s="155"/>
      <c r="J868" s="155"/>
      <c r="K868" s="155"/>
      <c r="L868" s="155"/>
      <c r="M868" s="155"/>
      <c r="N868" s="155"/>
      <c r="O868" s="155"/>
      <c r="P868" s="155"/>
      <c r="Q868" s="155"/>
      <c r="R868" s="155"/>
      <c r="S868" s="155"/>
      <c r="T868" s="155"/>
      <c r="U868" s="155"/>
      <c r="V868" s="155"/>
    </row>
    <row r="869" spans="1:22" ht="12.75" customHeight="1" x14ac:dyDescent="0.15">
      <c r="A869" s="155"/>
      <c r="B869" s="146"/>
      <c r="C869" s="90"/>
      <c r="D869" s="146"/>
      <c r="E869" s="155"/>
      <c r="F869" s="155"/>
      <c r="G869" s="155"/>
      <c r="H869" s="155"/>
      <c r="I869" s="155"/>
      <c r="J869" s="155"/>
      <c r="K869" s="155"/>
      <c r="L869" s="155"/>
      <c r="M869" s="155"/>
      <c r="N869" s="155"/>
      <c r="O869" s="155"/>
      <c r="P869" s="155"/>
      <c r="Q869" s="155"/>
      <c r="R869" s="155"/>
      <c r="S869" s="155"/>
      <c r="T869" s="155"/>
      <c r="U869" s="155"/>
      <c r="V869" s="155"/>
    </row>
    <row r="870" spans="1:22" ht="12.75" customHeight="1" x14ac:dyDescent="0.15">
      <c r="A870" s="155"/>
      <c r="B870" s="146"/>
      <c r="C870" s="90"/>
      <c r="D870" s="146"/>
      <c r="E870" s="155"/>
      <c r="F870" s="155"/>
      <c r="G870" s="155"/>
      <c r="H870" s="155"/>
      <c r="I870" s="155"/>
      <c r="J870" s="155"/>
      <c r="K870" s="155"/>
      <c r="L870" s="155"/>
      <c r="M870" s="155"/>
      <c r="N870" s="155"/>
      <c r="O870" s="155"/>
      <c r="P870" s="155"/>
      <c r="Q870" s="155"/>
      <c r="R870" s="155"/>
      <c r="S870" s="155"/>
      <c r="T870" s="155"/>
      <c r="U870" s="155"/>
      <c r="V870" s="155"/>
    </row>
    <row r="871" spans="1:22" ht="12.75" customHeight="1" x14ac:dyDescent="0.15">
      <c r="A871" s="155"/>
      <c r="B871" s="146"/>
      <c r="C871" s="90"/>
      <c r="D871" s="146"/>
      <c r="E871" s="155"/>
      <c r="F871" s="155"/>
      <c r="G871" s="155"/>
      <c r="H871" s="155"/>
      <c r="I871" s="155"/>
      <c r="J871" s="155"/>
      <c r="K871" s="155"/>
      <c r="L871" s="155"/>
      <c r="M871" s="155"/>
      <c r="N871" s="155"/>
      <c r="O871" s="155"/>
      <c r="P871" s="155"/>
      <c r="Q871" s="155"/>
      <c r="R871" s="155"/>
      <c r="S871" s="155"/>
      <c r="T871" s="155"/>
      <c r="U871" s="155"/>
      <c r="V871" s="155"/>
    </row>
    <row r="872" spans="1:22" ht="12.75" customHeight="1" x14ac:dyDescent="0.15">
      <c r="A872" s="155"/>
      <c r="B872" s="146"/>
      <c r="C872" s="90"/>
      <c r="D872" s="146"/>
      <c r="E872" s="155"/>
      <c r="F872" s="155"/>
      <c r="G872" s="155"/>
      <c r="H872" s="155"/>
      <c r="I872" s="155"/>
      <c r="J872" s="155"/>
      <c r="K872" s="155"/>
      <c r="L872" s="155"/>
      <c r="M872" s="155"/>
      <c r="N872" s="155"/>
      <c r="O872" s="155"/>
      <c r="P872" s="155"/>
      <c r="Q872" s="155"/>
      <c r="R872" s="155"/>
      <c r="S872" s="155"/>
      <c r="T872" s="155"/>
      <c r="U872" s="155"/>
      <c r="V872" s="155"/>
    </row>
    <row r="873" spans="1:22" ht="12.75" customHeight="1" x14ac:dyDescent="0.15">
      <c r="A873" s="155"/>
      <c r="B873" s="146"/>
      <c r="C873" s="90"/>
      <c r="D873" s="146"/>
      <c r="E873" s="155"/>
      <c r="F873" s="155"/>
      <c r="G873" s="155"/>
      <c r="H873" s="155"/>
      <c r="I873" s="155"/>
      <c r="J873" s="155"/>
      <c r="K873" s="155"/>
      <c r="L873" s="155"/>
      <c r="M873" s="155"/>
      <c r="N873" s="155"/>
      <c r="O873" s="155"/>
      <c r="P873" s="155"/>
      <c r="Q873" s="155"/>
      <c r="R873" s="155"/>
      <c r="S873" s="155"/>
      <c r="T873" s="155"/>
      <c r="U873" s="155"/>
      <c r="V873" s="155"/>
    </row>
    <row r="874" spans="1:22" ht="12.75" customHeight="1" x14ac:dyDescent="0.15">
      <c r="A874" s="155"/>
      <c r="B874" s="146"/>
      <c r="C874" s="90"/>
      <c r="D874" s="146"/>
      <c r="E874" s="155"/>
      <c r="F874" s="155"/>
      <c r="G874" s="155"/>
      <c r="H874" s="155"/>
      <c r="I874" s="155"/>
      <c r="J874" s="155"/>
      <c r="K874" s="155"/>
      <c r="L874" s="155"/>
      <c r="M874" s="155"/>
      <c r="N874" s="155"/>
      <c r="O874" s="155"/>
      <c r="P874" s="155"/>
      <c r="Q874" s="155"/>
      <c r="R874" s="155"/>
      <c r="S874" s="155"/>
      <c r="T874" s="155"/>
      <c r="U874" s="155"/>
      <c r="V874" s="155"/>
    </row>
    <row r="875" spans="1:22" ht="12.75" customHeight="1" x14ac:dyDescent="0.15">
      <c r="A875" s="155"/>
      <c r="B875" s="146"/>
      <c r="C875" s="90"/>
      <c r="D875" s="146"/>
      <c r="E875" s="155"/>
      <c r="F875" s="155"/>
      <c r="G875" s="155"/>
      <c r="H875" s="155"/>
      <c r="I875" s="155"/>
      <c r="J875" s="155"/>
      <c r="K875" s="155"/>
      <c r="L875" s="155"/>
      <c r="M875" s="155"/>
      <c r="N875" s="155"/>
      <c r="O875" s="155"/>
      <c r="P875" s="155"/>
      <c r="Q875" s="155"/>
      <c r="R875" s="155"/>
      <c r="S875" s="155"/>
      <c r="T875" s="155"/>
      <c r="U875" s="155"/>
      <c r="V875" s="155"/>
    </row>
    <row r="876" spans="1:22" ht="12.75" customHeight="1" x14ac:dyDescent="0.15">
      <c r="A876" s="155"/>
      <c r="B876" s="146"/>
      <c r="C876" s="90"/>
      <c r="D876" s="146"/>
      <c r="E876" s="155"/>
      <c r="F876" s="155"/>
      <c r="G876" s="155"/>
      <c r="H876" s="155"/>
      <c r="I876" s="155"/>
      <c r="J876" s="155"/>
      <c r="K876" s="155"/>
      <c r="L876" s="155"/>
      <c r="M876" s="155"/>
      <c r="N876" s="155"/>
      <c r="O876" s="155"/>
      <c r="P876" s="155"/>
      <c r="Q876" s="155"/>
      <c r="R876" s="155"/>
      <c r="S876" s="155"/>
      <c r="T876" s="155"/>
      <c r="U876" s="155"/>
      <c r="V876" s="155"/>
    </row>
    <row r="877" spans="1:22" ht="12.75" customHeight="1" x14ac:dyDescent="0.15">
      <c r="A877" s="155"/>
      <c r="B877" s="146"/>
      <c r="C877" s="90"/>
      <c r="D877" s="146"/>
      <c r="E877" s="155"/>
      <c r="F877" s="155"/>
      <c r="G877" s="155"/>
      <c r="H877" s="155"/>
      <c r="I877" s="155"/>
      <c r="J877" s="155"/>
      <c r="K877" s="155"/>
      <c r="L877" s="155"/>
      <c r="M877" s="155"/>
      <c r="N877" s="155"/>
      <c r="O877" s="155"/>
      <c r="P877" s="155"/>
      <c r="Q877" s="155"/>
      <c r="R877" s="155"/>
      <c r="S877" s="155"/>
      <c r="T877" s="155"/>
      <c r="U877" s="155"/>
      <c r="V877" s="155"/>
    </row>
    <row r="878" spans="1:22" ht="12.75" customHeight="1" x14ac:dyDescent="0.15">
      <c r="A878" s="155"/>
      <c r="B878" s="146"/>
      <c r="C878" s="90"/>
      <c r="D878" s="146"/>
      <c r="E878" s="155"/>
      <c r="F878" s="155"/>
      <c r="G878" s="155"/>
      <c r="H878" s="155"/>
      <c r="I878" s="155"/>
      <c r="J878" s="155"/>
      <c r="K878" s="155"/>
      <c r="L878" s="155"/>
      <c r="M878" s="155"/>
      <c r="N878" s="155"/>
      <c r="O878" s="155"/>
      <c r="P878" s="155"/>
      <c r="Q878" s="155"/>
      <c r="R878" s="155"/>
      <c r="S878" s="155"/>
      <c r="T878" s="155"/>
      <c r="U878" s="155"/>
      <c r="V878" s="155"/>
    </row>
    <row r="879" spans="1:22" ht="12.75" customHeight="1" x14ac:dyDescent="0.15">
      <c r="A879" s="155"/>
      <c r="B879" s="146"/>
      <c r="C879" s="90"/>
      <c r="D879" s="146"/>
      <c r="E879" s="155"/>
      <c r="F879" s="155"/>
      <c r="G879" s="155"/>
      <c r="H879" s="155"/>
      <c r="I879" s="155"/>
      <c r="J879" s="155"/>
      <c r="K879" s="155"/>
      <c r="L879" s="155"/>
      <c r="M879" s="155"/>
      <c r="N879" s="155"/>
      <c r="O879" s="155"/>
      <c r="P879" s="155"/>
      <c r="Q879" s="155"/>
      <c r="R879" s="155"/>
      <c r="S879" s="155"/>
      <c r="T879" s="155"/>
      <c r="U879" s="155"/>
      <c r="V879" s="155"/>
    </row>
    <row r="880" spans="1:22" ht="12.75" customHeight="1" x14ac:dyDescent="0.15">
      <c r="A880" s="155"/>
      <c r="B880" s="146"/>
      <c r="C880" s="90"/>
      <c r="D880" s="146"/>
      <c r="E880" s="155"/>
      <c r="F880" s="155"/>
      <c r="G880" s="155"/>
      <c r="H880" s="155"/>
      <c r="I880" s="155"/>
      <c r="J880" s="155"/>
      <c r="K880" s="155"/>
      <c r="L880" s="155"/>
      <c r="M880" s="155"/>
      <c r="N880" s="155"/>
      <c r="O880" s="155"/>
      <c r="P880" s="155"/>
      <c r="Q880" s="155"/>
      <c r="R880" s="155"/>
      <c r="S880" s="155"/>
      <c r="T880" s="155"/>
      <c r="U880" s="155"/>
      <c r="V880" s="155"/>
    </row>
    <row r="881" spans="1:22" ht="12.75" customHeight="1" x14ac:dyDescent="0.15">
      <c r="A881" s="155"/>
      <c r="B881" s="146"/>
      <c r="C881" s="90"/>
      <c r="D881" s="146"/>
      <c r="E881" s="155"/>
      <c r="F881" s="155"/>
      <c r="G881" s="155"/>
      <c r="H881" s="155"/>
      <c r="I881" s="155"/>
      <c r="J881" s="155"/>
      <c r="K881" s="155"/>
      <c r="L881" s="155"/>
      <c r="M881" s="155"/>
      <c r="N881" s="155"/>
      <c r="O881" s="155"/>
      <c r="P881" s="155"/>
      <c r="Q881" s="155"/>
      <c r="R881" s="155"/>
      <c r="S881" s="155"/>
      <c r="T881" s="155"/>
      <c r="U881" s="155"/>
      <c r="V881" s="155"/>
    </row>
    <row r="882" spans="1:22" ht="12.75" customHeight="1" x14ac:dyDescent="0.15">
      <c r="A882" s="155"/>
      <c r="B882" s="146"/>
      <c r="C882" s="90"/>
      <c r="D882" s="146"/>
      <c r="E882" s="155"/>
      <c r="F882" s="155"/>
      <c r="G882" s="155"/>
      <c r="H882" s="155"/>
      <c r="I882" s="155"/>
      <c r="J882" s="155"/>
      <c r="K882" s="155"/>
      <c r="L882" s="155"/>
      <c r="M882" s="155"/>
      <c r="N882" s="155"/>
      <c r="O882" s="155"/>
      <c r="P882" s="155"/>
      <c r="Q882" s="155"/>
      <c r="R882" s="155"/>
      <c r="S882" s="155"/>
      <c r="T882" s="155"/>
      <c r="U882" s="155"/>
      <c r="V882" s="155"/>
    </row>
    <row r="883" spans="1:22" ht="12.75" customHeight="1" x14ac:dyDescent="0.15">
      <c r="A883" s="155"/>
      <c r="B883" s="146"/>
      <c r="C883" s="90"/>
      <c r="D883" s="146"/>
      <c r="E883" s="155"/>
      <c r="F883" s="155"/>
      <c r="G883" s="155"/>
      <c r="H883" s="155"/>
      <c r="I883" s="155"/>
      <c r="J883" s="155"/>
      <c r="K883" s="155"/>
      <c r="L883" s="155"/>
      <c r="M883" s="155"/>
      <c r="N883" s="155"/>
      <c r="O883" s="155"/>
      <c r="P883" s="155"/>
      <c r="Q883" s="155"/>
      <c r="R883" s="155"/>
      <c r="S883" s="155"/>
      <c r="T883" s="155"/>
      <c r="U883" s="155"/>
      <c r="V883" s="155"/>
    </row>
    <row r="884" spans="1:22" ht="12.75" customHeight="1" x14ac:dyDescent="0.15">
      <c r="A884" s="155"/>
      <c r="B884" s="146"/>
      <c r="C884" s="90"/>
      <c r="D884" s="146"/>
      <c r="E884" s="155"/>
      <c r="F884" s="155"/>
      <c r="G884" s="155"/>
      <c r="H884" s="155"/>
      <c r="I884" s="155"/>
      <c r="J884" s="155"/>
      <c r="K884" s="155"/>
      <c r="L884" s="155"/>
      <c r="M884" s="155"/>
      <c r="N884" s="155"/>
      <c r="O884" s="155"/>
      <c r="P884" s="155"/>
      <c r="Q884" s="155"/>
      <c r="R884" s="155"/>
      <c r="S884" s="155"/>
      <c r="T884" s="155"/>
      <c r="U884" s="155"/>
      <c r="V884" s="155"/>
    </row>
    <row r="885" spans="1:22" ht="12.75" customHeight="1" x14ac:dyDescent="0.15">
      <c r="A885" s="155"/>
      <c r="B885" s="146"/>
      <c r="C885" s="90"/>
      <c r="D885" s="146"/>
      <c r="E885" s="155"/>
      <c r="F885" s="155"/>
      <c r="G885" s="155"/>
      <c r="H885" s="155"/>
      <c r="I885" s="155"/>
      <c r="J885" s="155"/>
      <c r="K885" s="155"/>
      <c r="L885" s="155"/>
      <c r="M885" s="155"/>
      <c r="N885" s="155"/>
      <c r="O885" s="155"/>
      <c r="P885" s="155"/>
      <c r="Q885" s="155"/>
      <c r="R885" s="155"/>
      <c r="S885" s="155"/>
      <c r="T885" s="155"/>
      <c r="U885" s="155"/>
      <c r="V885" s="155"/>
    </row>
  </sheetData>
  <mergeCells count="1">
    <mergeCell ref="B2:D2"/>
  </mergeCells>
  <phoneticPr fontId="30" type="noConversion"/>
  <pageMargins left="0.7" right="0.7" top="0.75" bottom="0.75" header="0.3" footer="0.3"/>
  <pageSetup orientation="portrait"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2"/>
  <sheetViews>
    <sheetView workbookViewId="0">
      <selection activeCell="A4" sqref="A4"/>
    </sheetView>
  </sheetViews>
  <sheetFormatPr baseColWidth="10" defaultColWidth="14.5" defaultRowHeight="15.75" customHeight="1" x14ac:dyDescent="0.15"/>
  <cols>
    <col min="1" max="1" width="35.1640625" customWidth="1"/>
    <col min="2" max="2" width="10.5" customWidth="1"/>
    <col min="3" max="3" width="90.1640625" style="209" customWidth="1"/>
    <col min="4" max="4" width="13.5" customWidth="1"/>
    <col min="5" max="5" width="22.5" customWidth="1"/>
    <col min="6" max="6" width="18.1640625" customWidth="1"/>
    <col min="7" max="7" width="52.6640625" style="209" customWidth="1"/>
    <col min="8" max="8" width="35.1640625" style="209" customWidth="1"/>
    <col min="9" max="25" width="8.83203125" customWidth="1"/>
  </cols>
  <sheetData>
    <row r="1" spans="1:27" s="5" customFormat="1" ht="12.75" customHeight="1" x14ac:dyDescent="0.15">
      <c r="A1" s="84" t="s">
        <v>216</v>
      </c>
      <c r="B1" s="195"/>
      <c r="C1" s="248"/>
      <c r="D1" s="153"/>
      <c r="E1" s="153"/>
      <c r="F1" s="153"/>
      <c r="G1" s="210"/>
      <c r="H1" s="216"/>
      <c r="I1" s="213"/>
      <c r="J1" s="213"/>
      <c r="K1" s="147"/>
      <c r="L1" s="147"/>
      <c r="M1" s="147"/>
      <c r="N1" s="147"/>
      <c r="O1" s="147"/>
      <c r="P1" s="147"/>
      <c r="Q1" s="147"/>
      <c r="R1" s="147"/>
      <c r="S1" s="147"/>
      <c r="T1" s="147"/>
      <c r="U1" s="147"/>
      <c r="V1" s="147"/>
      <c r="W1" s="147"/>
      <c r="X1" s="147"/>
      <c r="Y1" s="147"/>
      <c r="Z1" s="147"/>
      <c r="AA1" s="147"/>
    </row>
    <row r="2" spans="1:27" s="5" customFormat="1" ht="12.75" customHeight="1" x14ac:dyDescent="0.15">
      <c r="A2" s="434" t="s">
        <v>1185</v>
      </c>
      <c r="B2" s="435"/>
      <c r="C2" s="436"/>
      <c r="D2" s="196"/>
      <c r="E2" s="196"/>
      <c r="F2" s="196"/>
      <c r="G2" s="211"/>
      <c r="H2" s="217"/>
      <c r="I2" s="213"/>
      <c r="J2" s="213"/>
      <c r="K2" s="147"/>
      <c r="L2" s="147"/>
      <c r="M2" s="147"/>
      <c r="N2" s="147"/>
      <c r="O2" s="147"/>
      <c r="P2" s="147"/>
      <c r="Q2" s="147"/>
      <c r="R2" s="147"/>
      <c r="S2" s="147"/>
      <c r="T2" s="147"/>
      <c r="U2" s="147"/>
      <c r="V2" s="147"/>
      <c r="W2" s="147"/>
      <c r="X2" s="147"/>
      <c r="Y2" s="147"/>
      <c r="Z2" s="147"/>
      <c r="AA2" s="147"/>
    </row>
    <row r="3" spans="1:27" s="5" customFormat="1" ht="74" customHeight="1" x14ac:dyDescent="0.15">
      <c r="A3" s="437"/>
      <c r="B3" s="438"/>
      <c r="C3" s="439"/>
      <c r="D3" s="197"/>
      <c r="E3" s="198" t="s">
        <v>338</v>
      </c>
      <c r="F3" s="196"/>
      <c r="G3" s="211"/>
      <c r="H3" s="217"/>
      <c r="I3" s="213"/>
      <c r="J3" s="213"/>
      <c r="K3" s="147"/>
      <c r="L3" s="147"/>
      <c r="M3" s="147"/>
      <c r="N3" s="147"/>
      <c r="O3" s="147"/>
      <c r="P3" s="147"/>
      <c r="Q3" s="147"/>
      <c r="R3" s="147"/>
      <c r="S3" s="147"/>
      <c r="T3" s="147"/>
      <c r="U3" s="147"/>
      <c r="V3" s="147"/>
      <c r="W3" s="147"/>
      <c r="X3" s="147"/>
      <c r="Y3" s="147"/>
      <c r="Z3" s="147"/>
      <c r="AA3" s="147"/>
    </row>
    <row r="4" spans="1:27" ht="69" customHeight="1" x14ac:dyDescent="0.15">
      <c r="A4" s="36" t="s">
        <v>339</v>
      </c>
      <c r="B4" s="36" t="s">
        <v>1177</v>
      </c>
      <c r="C4" s="36" t="s">
        <v>341</v>
      </c>
      <c r="D4" s="36" t="s">
        <v>237</v>
      </c>
      <c r="E4" s="36" t="s">
        <v>342</v>
      </c>
      <c r="F4" s="36" t="s">
        <v>343</v>
      </c>
      <c r="G4" s="36" t="s">
        <v>218</v>
      </c>
      <c r="H4" s="218" t="s">
        <v>344</v>
      </c>
      <c r="I4" s="214"/>
      <c r="J4" s="214"/>
      <c r="K4" s="39"/>
      <c r="L4" s="39"/>
      <c r="M4" s="39"/>
      <c r="N4" s="39"/>
      <c r="O4" s="39"/>
      <c r="P4" s="39"/>
      <c r="Q4" s="39"/>
      <c r="R4" s="39"/>
      <c r="S4" s="39"/>
      <c r="T4" s="39"/>
      <c r="U4" s="39"/>
      <c r="V4" s="39"/>
      <c r="W4" s="39"/>
      <c r="X4" s="39"/>
      <c r="Y4" s="39"/>
    </row>
    <row r="5" spans="1:27" ht="76" customHeight="1" x14ac:dyDescent="0.15">
      <c r="A5" s="56" t="s">
        <v>33</v>
      </c>
      <c r="B5" s="128">
        <v>1</v>
      </c>
      <c r="C5" s="94" t="s">
        <v>435</v>
      </c>
      <c r="D5" s="58">
        <v>0</v>
      </c>
      <c r="E5" s="58">
        <v>1</v>
      </c>
      <c r="F5" s="58" t="s">
        <v>38</v>
      </c>
      <c r="G5" s="94" t="s">
        <v>436</v>
      </c>
      <c r="H5" s="219" t="s">
        <v>38</v>
      </c>
      <c r="I5" s="213"/>
      <c r="J5" s="213"/>
      <c r="K5" s="8"/>
      <c r="L5" s="8"/>
      <c r="M5" s="8"/>
      <c r="N5" s="8"/>
      <c r="O5" s="8"/>
      <c r="P5" s="8"/>
      <c r="Q5" s="8"/>
      <c r="R5" s="8"/>
      <c r="S5" s="8"/>
      <c r="T5" s="8"/>
      <c r="U5" s="8"/>
      <c r="V5" s="8"/>
      <c r="W5" s="8"/>
      <c r="X5" s="8"/>
      <c r="Y5" s="8"/>
    </row>
    <row r="6" spans="1:27" ht="12.75" customHeight="1" x14ac:dyDescent="0.15">
      <c r="A6" s="56" t="s">
        <v>37</v>
      </c>
      <c r="B6" s="58">
        <v>1</v>
      </c>
      <c r="C6" s="94" t="s">
        <v>38</v>
      </c>
      <c r="D6" s="58">
        <v>1</v>
      </c>
      <c r="E6" s="58">
        <v>0</v>
      </c>
      <c r="F6" s="58" t="s">
        <v>38</v>
      </c>
      <c r="G6" s="96" t="s">
        <v>38</v>
      </c>
      <c r="H6" s="216" t="s">
        <v>38</v>
      </c>
      <c r="I6" s="213"/>
      <c r="J6" s="213"/>
      <c r="K6" s="8"/>
      <c r="L6" s="8"/>
      <c r="M6" s="8"/>
      <c r="N6" s="8"/>
      <c r="O6" s="8"/>
      <c r="P6" s="8"/>
      <c r="Q6" s="8"/>
      <c r="R6" s="8"/>
      <c r="S6" s="8"/>
      <c r="T6" s="8"/>
      <c r="U6" s="8"/>
      <c r="V6" s="8"/>
      <c r="W6" s="8"/>
      <c r="X6" s="8"/>
      <c r="Y6" s="8"/>
    </row>
    <row r="7" spans="1:27" ht="12.75" customHeight="1" x14ac:dyDescent="0.15">
      <c r="A7" s="109" t="s">
        <v>39</v>
      </c>
      <c r="B7" s="95">
        <v>0</v>
      </c>
      <c r="C7" s="94" t="s">
        <v>38</v>
      </c>
      <c r="D7" s="58" t="s">
        <v>38</v>
      </c>
      <c r="E7" s="58" t="s">
        <v>38</v>
      </c>
      <c r="F7" s="58">
        <v>1</v>
      </c>
      <c r="G7" s="96" t="s">
        <v>38</v>
      </c>
      <c r="H7" s="216" t="s">
        <v>38</v>
      </c>
      <c r="I7" s="213"/>
      <c r="J7" s="213"/>
      <c r="K7" s="8"/>
      <c r="L7" s="8"/>
      <c r="M7" s="8"/>
      <c r="N7" s="8"/>
      <c r="O7" s="8"/>
      <c r="P7" s="8"/>
      <c r="Q7" s="8"/>
      <c r="R7" s="8"/>
      <c r="S7" s="8"/>
      <c r="T7" s="8"/>
      <c r="U7" s="8"/>
      <c r="V7" s="8"/>
      <c r="W7" s="8"/>
      <c r="X7" s="8"/>
      <c r="Y7" s="8"/>
    </row>
    <row r="8" spans="1:27" ht="12.75" customHeight="1" x14ac:dyDescent="0.15">
      <c r="A8" s="11" t="s">
        <v>40</v>
      </c>
      <c r="B8" s="95">
        <v>1</v>
      </c>
      <c r="C8" s="94" t="s">
        <v>38</v>
      </c>
      <c r="D8" s="58">
        <v>1</v>
      </c>
      <c r="E8" s="58">
        <v>0</v>
      </c>
      <c r="F8" s="58" t="s">
        <v>38</v>
      </c>
      <c r="G8" s="96" t="s">
        <v>38</v>
      </c>
      <c r="H8" s="216" t="s">
        <v>38</v>
      </c>
      <c r="I8" s="215"/>
      <c r="J8" s="215"/>
      <c r="K8" s="91"/>
      <c r="L8" s="91"/>
      <c r="M8" s="91"/>
      <c r="N8" s="91"/>
      <c r="O8" s="91"/>
      <c r="P8" s="91"/>
      <c r="Q8" s="91"/>
      <c r="R8" s="91"/>
      <c r="S8" s="91"/>
      <c r="T8" s="91"/>
      <c r="U8" s="91"/>
      <c r="V8" s="91"/>
      <c r="W8" s="91"/>
      <c r="X8" s="91"/>
      <c r="Y8" s="91"/>
    </row>
    <row r="9" spans="1:27" ht="12.75" customHeight="1" x14ac:dyDescent="0.15">
      <c r="A9" s="11" t="s">
        <v>44</v>
      </c>
      <c r="B9" s="66">
        <v>1</v>
      </c>
      <c r="C9" s="94" t="s">
        <v>38</v>
      </c>
      <c r="D9" s="58">
        <v>1</v>
      </c>
      <c r="E9" s="58">
        <v>0</v>
      </c>
      <c r="F9" s="58" t="s">
        <v>38</v>
      </c>
      <c r="G9" s="96" t="s">
        <v>38</v>
      </c>
      <c r="H9" s="216" t="s">
        <v>38</v>
      </c>
      <c r="I9" s="215"/>
      <c r="J9" s="215"/>
      <c r="K9" s="91"/>
      <c r="L9" s="91"/>
      <c r="M9" s="91"/>
      <c r="N9" s="91"/>
      <c r="O9" s="91"/>
      <c r="P9" s="91"/>
      <c r="Q9" s="91"/>
      <c r="R9" s="91"/>
      <c r="S9" s="91"/>
      <c r="T9" s="91"/>
      <c r="U9" s="91"/>
      <c r="V9" s="91"/>
      <c r="W9" s="91"/>
      <c r="X9" s="91"/>
      <c r="Y9" s="91"/>
    </row>
    <row r="10" spans="1:27" ht="325" customHeight="1" x14ac:dyDescent="0.15">
      <c r="A10" s="13" t="s">
        <v>46</v>
      </c>
      <c r="B10" s="67">
        <v>0</v>
      </c>
      <c r="C10" s="208" t="s">
        <v>437</v>
      </c>
      <c r="D10" s="65">
        <v>0</v>
      </c>
      <c r="E10" s="65">
        <v>1</v>
      </c>
      <c r="F10" s="58" t="s">
        <v>38</v>
      </c>
      <c r="G10" s="94" t="s">
        <v>438</v>
      </c>
      <c r="H10" s="216" t="s">
        <v>38</v>
      </c>
      <c r="I10" s="215"/>
      <c r="J10" s="215"/>
      <c r="K10" s="91"/>
      <c r="L10" s="91"/>
      <c r="M10" s="91"/>
      <c r="N10" s="91"/>
      <c r="O10" s="91"/>
      <c r="P10" s="91"/>
      <c r="Q10" s="91"/>
      <c r="R10" s="91"/>
      <c r="S10" s="91"/>
      <c r="T10" s="91"/>
      <c r="U10" s="91"/>
      <c r="V10" s="91"/>
      <c r="W10" s="91"/>
      <c r="X10" s="91"/>
      <c r="Y10" s="91"/>
    </row>
    <row r="11" spans="1:27" ht="18.75" customHeight="1" x14ac:dyDescent="0.15">
      <c r="A11" s="97" t="s">
        <v>48</v>
      </c>
      <c r="B11" s="67">
        <v>0</v>
      </c>
      <c r="C11" s="94" t="s">
        <v>38</v>
      </c>
      <c r="D11" s="65">
        <v>0</v>
      </c>
      <c r="E11" s="65">
        <v>0</v>
      </c>
      <c r="F11" s="65">
        <v>1</v>
      </c>
      <c r="G11" s="94" t="s">
        <v>38</v>
      </c>
      <c r="H11" s="219" t="s">
        <v>38</v>
      </c>
      <c r="I11" s="215"/>
      <c r="J11" s="215"/>
      <c r="K11" s="91"/>
      <c r="L11" s="91"/>
      <c r="M11" s="91"/>
      <c r="N11" s="91"/>
      <c r="O11" s="91"/>
      <c r="P11" s="91"/>
      <c r="Q11" s="91"/>
      <c r="R11" s="91"/>
      <c r="S11" s="91"/>
      <c r="T11" s="91"/>
      <c r="U11" s="91"/>
      <c r="V11" s="91"/>
      <c r="W11" s="91"/>
      <c r="X11" s="91"/>
      <c r="Y11" s="91"/>
    </row>
    <row r="12" spans="1:27" ht="21" customHeight="1" x14ac:dyDescent="0.15">
      <c r="A12" s="97" t="s">
        <v>248</v>
      </c>
      <c r="B12" s="67">
        <v>0</v>
      </c>
      <c r="C12" s="94" t="s">
        <v>38</v>
      </c>
      <c r="D12" s="65">
        <v>0</v>
      </c>
      <c r="E12" s="65">
        <v>0</v>
      </c>
      <c r="F12" s="65">
        <v>1</v>
      </c>
      <c r="G12" s="94" t="s">
        <v>38</v>
      </c>
      <c r="H12" s="219" t="s">
        <v>38</v>
      </c>
      <c r="I12" s="215"/>
      <c r="J12" s="215"/>
      <c r="K12" s="91"/>
      <c r="L12" s="91"/>
      <c r="M12" s="91"/>
      <c r="N12" s="91"/>
      <c r="O12" s="91"/>
      <c r="P12" s="91"/>
      <c r="Q12" s="91"/>
      <c r="R12" s="91"/>
      <c r="S12" s="91"/>
      <c r="T12" s="91"/>
      <c r="U12" s="91"/>
      <c r="V12" s="91"/>
      <c r="W12" s="91"/>
      <c r="X12" s="91"/>
      <c r="Y12" s="91"/>
    </row>
    <row r="13" spans="1:27" ht="12.75" customHeight="1" x14ac:dyDescent="0.15">
      <c r="A13" s="16" t="s">
        <v>52</v>
      </c>
      <c r="B13" s="67">
        <v>1</v>
      </c>
      <c r="C13" s="94" t="s">
        <v>38</v>
      </c>
      <c r="D13" s="67" t="s">
        <v>38</v>
      </c>
      <c r="E13" s="67" t="s">
        <v>38</v>
      </c>
      <c r="F13" s="67" t="s">
        <v>38</v>
      </c>
      <c r="G13" s="94" t="s">
        <v>38</v>
      </c>
      <c r="H13" s="219" t="s">
        <v>38</v>
      </c>
      <c r="I13" s="213"/>
      <c r="J13" s="213"/>
      <c r="K13" s="8"/>
      <c r="L13" s="8"/>
      <c r="M13" s="8"/>
      <c r="N13" s="8"/>
      <c r="O13" s="8"/>
      <c r="P13" s="8"/>
      <c r="Q13" s="8"/>
      <c r="R13" s="8"/>
      <c r="S13" s="8"/>
      <c r="T13" s="8"/>
      <c r="U13" s="8"/>
      <c r="V13" s="8"/>
      <c r="W13" s="8"/>
      <c r="X13" s="8"/>
      <c r="Y13" s="8"/>
    </row>
    <row r="14" spans="1:27" ht="12.75" customHeight="1" x14ac:dyDescent="0.15">
      <c r="A14" s="81" t="s">
        <v>54</v>
      </c>
      <c r="B14" s="65">
        <v>0</v>
      </c>
      <c r="C14" s="94" t="s">
        <v>38</v>
      </c>
      <c r="D14" s="58" t="s">
        <v>38</v>
      </c>
      <c r="E14" s="58" t="s">
        <v>38</v>
      </c>
      <c r="F14" s="58" t="s">
        <v>38</v>
      </c>
      <c r="G14" s="94" t="s">
        <v>38</v>
      </c>
      <c r="H14" s="219" t="s">
        <v>38</v>
      </c>
      <c r="I14" s="213"/>
      <c r="J14" s="213"/>
      <c r="K14" s="8"/>
      <c r="L14" s="8"/>
      <c r="M14" s="8"/>
      <c r="N14" s="8"/>
      <c r="O14" s="8"/>
      <c r="P14" s="8"/>
      <c r="Q14" s="8"/>
      <c r="R14" s="8"/>
      <c r="S14" s="8"/>
      <c r="T14" s="8"/>
      <c r="U14" s="8"/>
      <c r="V14" s="8"/>
      <c r="W14" s="8"/>
      <c r="X14" s="8"/>
      <c r="Y14" s="8"/>
    </row>
    <row r="15" spans="1:27" ht="118" customHeight="1" x14ac:dyDescent="0.15">
      <c r="A15" s="97" t="s">
        <v>56</v>
      </c>
      <c r="B15" s="67" t="s">
        <v>38</v>
      </c>
      <c r="C15" s="94" t="s">
        <v>1005</v>
      </c>
      <c r="D15" s="65">
        <v>1</v>
      </c>
      <c r="E15" s="65">
        <v>0</v>
      </c>
      <c r="F15" s="65" t="s">
        <v>38</v>
      </c>
      <c r="G15" s="94" t="s">
        <v>439</v>
      </c>
      <c r="H15" s="220" t="s">
        <v>357</v>
      </c>
      <c r="I15" s="213"/>
      <c r="J15" s="213"/>
      <c r="K15" s="8"/>
      <c r="L15" s="8"/>
      <c r="M15" s="8"/>
      <c r="N15" s="8"/>
      <c r="O15" s="8"/>
      <c r="P15" s="8"/>
      <c r="Q15" s="8"/>
      <c r="R15" s="8"/>
      <c r="S15" s="8"/>
      <c r="T15" s="8"/>
      <c r="U15" s="8"/>
      <c r="V15" s="8"/>
      <c r="W15" s="8"/>
      <c r="X15" s="8"/>
      <c r="Y15" s="8"/>
    </row>
    <row r="16" spans="1:27" ht="12.75" customHeight="1" x14ac:dyDescent="0.15">
      <c r="A16" s="28" t="s">
        <v>59</v>
      </c>
      <c r="B16" s="65">
        <v>0</v>
      </c>
      <c r="C16" s="94" t="s">
        <v>38</v>
      </c>
      <c r="D16" s="66" t="s">
        <v>38</v>
      </c>
      <c r="E16" s="66" t="s">
        <v>38</v>
      </c>
      <c r="F16" s="66" t="s">
        <v>38</v>
      </c>
      <c r="G16" s="94" t="s">
        <v>38</v>
      </c>
      <c r="H16" s="219" t="s">
        <v>38</v>
      </c>
      <c r="I16" s="213"/>
      <c r="J16" s="213"/>
      <c r="K16" s="8"/>
      <c r="L16" s="8"/>
      <c r="M16" s="8"/>
      <c r="N16" s="8"/>
      <c r="O16" s="8"/>
      <c r="P16" s="8"/>
      <c r="Q16" s="8"/>
      <c r="R16" s="8"/>
      <c r="S16" s="8"/>
      <c r="T16" s="8"/>
      <c r="U16" s="8"/>
      <c r="V16" s="8"/>
      <c r="W16" s="8"/>
      <c r="X16" s="8"/>
      <c r="Y16" s="8"/>
    </row>
    <row r="17" spans="1:25" ht="12.75" customHeight="1" x14ac:dyDescent="0.15">
      <c r="A17" s="20" t="s">
        <v>61</v>
      </c>
      <c r="B17" s="67">
        <v>1</v>
      </c>
      <c r="C17" s="94" t="s">
        <v>38</v>
      </c>
      <c r="D17" s="66" t="s">
        <v>38</v>
      </c>
      <c r="E17" s="66" t="s">
        <v>38</v>
      </c>
      <c r="F17" s="66" t="s">
        <v>38</v>
      </c>
      <c r="G17" s="94" t="s">
        <v>38</v>
      </c>
      <c r="H17" s="219" t="s">
        <v>38</v>
      </c>
      <c r="I17" s="213"/>
      <c r="J17" s="213"/>
      <c r="K17" s="8"/>
      <c r="L17" s="8"/>
      <c r="M17" s="8"/>
      <c r="N17" s="8"/>
      <c r="O17" s="8"/>
      <c r="P17" s="8"/>
      <c r="Q17" s="8"/>
      <c r="R17" s="8"/>
      <c r="S17" s="8"/>
      <c r="T17" s="8"/>
      <c r="U17" s="8"/>
      <c r="V17" s="8"/>
      <c r="W17" s="8"/>
      <c r="X17" s="8"/>
      <c r="Y17" s="8"/>
    </row>
    <row r="18" spans="1:25" ht="12.75" customHeight="1" x14ac:dyDescent="0.15">
      <c r="A18" s="28" t="s">
        <v>63</v>
      </c>
      <c r="B18" s="65">
        <v>1</v>
      </c>
      <c r="C18" s="96" t="s">
        <v>38</v>
      </c>
      <c r="D18" s="58" t="s">
        <v>38</v>
      </c>
      <c r="E18" s="58" t="s">
        <v>38</v>
      </c>
      <c r="F18" s="58" t="s">
        <v>38</v>
      </c>
      <c r="G18" s="96" t="s">
        <v>38</v>
      </c>
      <c r="H18" s="216" t="s">
        <v>38</v>
      </c>
      <c r="I18" s="213"/>
      <c r="J18" s="213"/>
      <c r="K18" s="8"/>
      <c r="L18" s="8"/>
      <c r="M18" s="8"/>
      <c r="N18" s="8"/>
      <c r="O18" s="8"/>
      <c r="P18" s="8"/>
      <c r="Q18" s="8"/>
      <c r="R18" s="8"/>
      <c r="S18" s="8"/>
      <c r="T18" s="8"/>
      <c r="U18" s="8"/>
      <c r="V18" s="8"/>
      <c r="W18" s="8"/>
      <c r="X18" s="8"/>
      <c r="Y18" s="8"/>
    </row>
    <row r="19" spans="1:25" ht="12.75" customHeight="1" x14ac:dyDescent="0.15">
      <c r="A19" s="28" t="s">
        <v>65</v>
      </c>
      <c r="B19" s="65">
        <v>1</v>
      </c>
      <c r="C19" s="96" t="s">
        <v>38</v>
      </c>
      <c r="D19" s="58" t="s">
        <v>38</v>
      </c>
      <c r="E19" s="58" t="s">
        <v>38</v>
      </c>
      <c r="F19" s="58" t="s">
        <v>38</v>
      </c>
      <c r="G19" s="96" t="s">
        <v>38</v>
      </c>
      <c r="H19" s="216" t="s">
        <v>38</v>
      </c>
      <c r="I19" s="213"/>
      <c r="J19" s="213"/>
      <c r="K19" s="8"/>
      <c r="L19" s="8"/>
      <c r="M19" s="8"/>
      <c r="N19" s="8"/>
      <c r="O19" s="8"/>
      <c r="P19" s="8"/>
      <c r="Q19" s="8"/>
      <c r="R19" s="8"/>
      <c r="S19" s="8"/>
      <c r="T19" s="8"/>
      <c r="U19" s="8"/>
      <c r="V19" s="8"/>
      <c r="W19" s="8"/>
      <c r="X19" s="8"/>
      <c r="Y19" s="8"/>
    </row>
    <row r="20" spans="1:25" ht="44" customHeight="1" x14ac:dyDescent="0.15">
      <c r="A20" s="16" t="s">
        <v>67</v>
      </c>
      <c r="B20" s="65">
        <v>1</v>
      </c>
      <c r="C20" s="94" t="s">
        <v>440</v>
      </c>
      <c r="D20" s="58" t="s">
        <v>38</v>
      </c>
      <c r="E20" s="58" t="s">
        <v>38</v>
      </c>
      <c r="F20" s="58" t="s">
        <v>38</v>
      </c>
      <c r="G20" s="96" t="s">
        <v>38</v>
      </c>
      <c r="H20" s="216" t="s">
        <v>38</v>
      </c>
      <c r="I20" s="213"/>
      <c r="J20" s="213"/>
      <c r="K20" s="8"/>
      <c r="L20" s="8"/>
      <c r="M20" s="8"/>
      <c r="N20" s="8"/>
      <c r="O20" s="8"/>
      <c r="P20" s="8"/>
      <c r="Q20" s="8"/>
      <c r="R20" s="8"/>
      <c r="S20" s="8"/>
      <c r="T20" s="8"/>
      <c r="U20" s="8"/>
      <c r="V20" s="8"/>
      <c r="W20" s="8"/>
      <c r="X20" s="8"/>
      <c r="Y20" s="8"/>
    </row>
    <row r="21" spans="1:25" ht="12.75" customHeight="1" x14ac:dyDescent="0.15">
      <c r="A21" s="96"/>
      <c r="B21" s="58"/>
      <c r="C21" s="96"/>
      <c r="D21" s="58"/>
      <c r="E21" s="58"/>
      <c r="F21" s="58"/>
      <c r="G21" s="96"/>
      <c r="H21" s="216"/>
      <c r="I21" s="213"/>
      <c r="J21" s="213"/>
      <c r="K21" s="8"/>
      <c r="L21" s="8"/>
      <c r="M21" s="8"/>
      <c r="N21" s="8"/>
      <c r="O21" s="8"/>
      <c r="P21" s="8"/>
      <c r="Q21" s="8"/>
      <c r="R21" s="8"/>
      <c r="S21" s="8"/>
      <c r="T21" s="8"/>
      <c r="U21" s="8"/>
      <c r="V21" s="8"/>
      <c r="W21" s="8"/>
      <c r="X21" s="8"/>
      <c r="Y21" s="8"/>
    </row>
    <row r="22" spans="1:25" ht="68" customHeight="1" x14ac:dyDescent="0.15">
      <c r="A22" s="28" t="s">
        <v>69</v>
      </c>
      <c r="B22" s="65">
        <v>0</v>
      </c>
      <c r="C22" s="94" t="s">
        <v>441</v>
      </c>
      <c r="D22" s="65">
        <v>0</v>
      </c>
      <c r="E22" s="65">
        <v>0</v>
      </c>
      <c r="F22" s="65">
        <v>1</v>
      </c>
      <c r="G22" s="94" t="s">
        <v>442</v>
      </c>
      <c r="H22" s="219" t="s">
        <v>443</v>
      </c>
      <c r="I22" s="213"/>
      <c r="J22" s="213"/>
      <c r="K22" s="8"/>
      <c r="L22" s="8"/>
      <c r="M22" s="8"/>
      <c r="N22" s="8"/>
      <c r="O22" s="8"/>
      <c r="P22" s="8"/>
      <c r="Q22" s="8"/>
      <c r="R22" s="8"/>
      <c r="S22" s="8"/>
      <c r="T22" s="8"/>
      <c r="U22" s="8"/>
      <c r="V22" s="8"/>
      <c r="W22" s="8"/>
      <c r="X22" s="8"/>
      <c r="Y22" s="8"/>
    </row>
    <row r="23" spans="1:25" ht="12.75" customHeight="1" x14ac:dyDescent="0.15">
      <c r="A23" s="16" t="s">
        <v>71</v>
      </c>
      <c r="B23" s="65">
        <v>1</v>
      </c>
      <c r="C23" s="94" t="s">
        <v>444</v>
      </c>
      <c r="D23" s="58" t="s">
        <v>38</v>
      </c>
      <c r="E23" s="58" t="s">
        <v>38</v>
      </c>
      <c r="F23" s="58" t="s">
        <v>38</v>
      </c>
      <c r="G23" s="96" t="s">
        <v>38</v>
      </c>
      <c r="H23" s="216" t="s">
        <v>38</v>
      </c>
      <c r="I23" s="213"/>
      <c r="J23" s="213"/>
      <c r="K23" s="8"/>
      <c r="L23" s="8"/>
      <c r="M23" s="8"/>
      <c r="N23" s="8"/>
      <c r="O23" s="8"/>
      <c r="P23" s="8"/>
      <c r="Q23" s="8"/>
      <c r="R23" s="8"/>
      <c r="S23" s="8"/>
      <c r="T23" s="8"/>
      <c r="U23" s="8"/>
      <c r="V23" s="8"/>
      <c r="W23" s="8"/>
      <c r="X23" s="8"/>
      <c r="Y23" s="8"/>
    </row>
    <row r="24" spans="1:25" ht="12.75" customHeight="1" x14ac:dyDescent="0.15">
      <c r="A24" s="16" t="s">
        <v>73</v>
      </c>
      <c r="B24" s="65">
        <v>0</v>
      </c>
      <c r="C24" s="96" t="s">
        <v>38</v>
      </c>
      <c r="D24" s="58" t="s">
        <v>38</v>
      </c>
      <c r="E24" s="58" t="s">
        <v>38</v>
      </c>
      <c r="F24" s="58" t="s">
        <v>38</v>
      </c>
      <c r="G24" s="96" t="s">
        <v>38</v>
      </c>
      <c r="H24" s="216" t="s">
        <v>38</v>
      </c>
      <c r="I24" s="213"/>
      <c r="J24" s="213"/>
      <c r="K24" s="8"/>
      <c r="L24" s="8"/>
      <c r="M24" s="8"/>
      <c r="N24" s="8"/>
      <c r="O24" s="8"/>
      <c r="P24" s="8"/>
      <c r="Q24" s="8"/>
      <c r="R24" s="8"/>
      <c r="S24" s="8"/>
      <c r="T24" s="8"/>
      <c r="U24" s="8"/>
      <c r="V24" s="8"/>
      <c r="W24" s="8"/>
      <c r="X24" s="8"/>
      <c r="Y24" s="8"/>
    </row>
    <row r="25" spans="1:25" ht="12.75" customHeight="1" x14ac:dyDescent="0.15">
      <c r="A25" s="16" t="s">
        <v>74</v>
      </c>
      <c r="B25" s="58" t="s">
        <v>38</v>
      </c>
      <c r="C25" s="96" t="s">
        <v>38</v>
      </c>
      <c r="D25" s="58" t="s">
        <v>38</v>
      </c>
      <c r="E25" s="58" t="s">
        <v>38</v>
      </c>
      <c r="F25" s="58" t="s">
        <v>38</v>
      </c>
      <c r="G25" s="96" t="s">
        <v>38</v>
      </c>
      <c r="H25" s="216" t="s">
        <v>38</v>
      </c>
      <c r="I25" s="213"/>
      <c r="J25" s="213"/>
      <c r="K25" s="8"/>
      <c r="L25" s="8"/>
      <c r="M25" s="8"/>
      <c r="N25" s="8"/>
      <c r="O25" s="8"/>
      <c r="P25" s="8"/>
      <c r="Q25" s="8"/>
      <c r="R25" s="8"/>
      <c r="S25" s="8"/>
      <c r="T25" s="8"/>
      <c r="U25" s="8"/>
      <c r="V25" s="8"/>
      <c r="W25" s="8"/>
      <c r="X25" s="8"/>
      <c r="Y25" s="8"/>
    </row>
    <row r="26" spans="1:25" ht="12.75" customHeight="1" x14ac:dyDescent="0.15">
      <c r="A26" s="13" t="s">
        <v>75</v>
      </c>
      <c r="B26" s="58" t="s">
        <v>38</v>
      </c>
      <c r="C26" s="96" t="s">
        <v>38</v>
      </c>
      <c r="D26" s="58" t="s">
        <v>38</v>
      </c>
      <c r="E26" s="58" t="s">
        <v>38</v>
      </c>
      <c r="F26" s="58" t="s">
        <v>38</v>
      </c>
      <c r="G26" s="96" t="s">
        <v>38</v>
      </c>
      <c r="H26" s="216" t="s">
        <v>38</v>
      </c>
      <c r="I26" s="213"/>
      <c r="J26" s="213"/>
      <c r="K26" s="8"/>
      <c r="L26" s="8"/>
      <c r="M26" s="8"/>
      <c r="N26" s="8"/>
      <c r="O26" s="8"/>
      <c r="P26" s="8"/>
      <c r="Q26" s="8"/>
      <c r="R26" s="8"/>
      <c r="S26" s="8"/>
      <c r="T26" s="8"/>
      <c r="U26" s="8"/>
      <c r="V26" s="8"/>
      <c r="W26" s="8"/>
      <c r="X26" s="8"/>
      <c r="Y26" s="8"/>
    </row>
    <row r="27" spans="1:25" ht="12.75" customHeight="1" x14ac:dyDescent="0.15">
      <c r="A27" s="81" t="s">
        <v>76</v>
      </c>
      <c r="B27" s="58" t="s">
        <v>38</v>
      </c>
      <c r="C27" s="96" t="s">
        <v>38</v>
      </c>
      <c r="D27" s="58" t="s">
        <v>38</v>
      </c>
      <c r="E27" s="58" t="s">
        <v>38</v>
      </c>
      <c r="F27" s="58" t="s">
        <v>38</v>
      </c>
      <c r="G27" s="96" t="s">
        <v>38</v>
      </c>
      <c r="H27" s="216" t="s">
        <v>38</v>
      </c>
      <c r="I27" s="213"/>
      <c r="J27" s="213"/>
      <c r="K27" s="8"/>
      <c r="L27" s="8"/>
      <c r="M27" s="8"/>
      <c r="N27" s="8"/>
      <c r="O27" s="8"/>
      <c r="P27" s="8"/>
      <c r="Q27" s="8"/>
      <c r="R27" s="8"/>
      <c r="S27" s="8"/>
      <c r="T27" s="8"/>
      <c r="U27" s="8"/>
      <c r="V27" s="8"/>
      <c r="W27" s="8"/>
      <c r="X27" s="8"/>
      <c r="Y27" s="8"/>
    </row>
    <row r="28" spans="1:25" ht="272" customHeight="1" x14ac:dyDescent="0.15">
      <c r="A28" s="16" t="s">
        <v>77</v>
      </c>
      <c r="B28" s="65" t="s">
        <v>250</v>
      </c>
      <c r="C28" s="94" t="s">
        <v>445</v>
      </c>
      <c r="D28" s="65">
        <v>0</v>
      </c>
      <c r="E28" s="65">
        <v>0</v>
      </c>
      <c r="F28" s="65">
        <v>1</v>
      </c>
      <c r="G28" s="99" t="s">
        <v>446</v>
      </c>
      <c r="H28" s="216" t="s">
        <v>447</v>
      </c>
      <c r="I28" s="215"/>
      <c r="J28" s="215"/>
      <c r="K28" s="91"/>
      <c r="L28" s="91"/>
      <c r="M28" s="91"/>
      <c r="N28" s="91"/>
      <c r="O28" s="91"/>
      <c r="P28" s="91"/>
      <c r="Q28" s="91"/>
      <c r="R28" s="91"/>
      <c r="S28" s="91"/>
      <c r="T28" s="91"/>
      <c r="U28" s="91"/>
      <c r="V28" s="91"/>
      <c r="W28" s="91"/>
      <c r="X28" s="91"/>
      <c r="Y28" s="91"/>
    </row>
    <row r="29" spans="1:25" ht="20" customHeight="1" x14ac:dyDescent="0.15">
      <c r="A29" s="20" t="s">
        <v>79</v>
      </c>
      <c r="B29" s="58" t="s">
        <v>38</v>
      </c>
      <c r="C29" s="96" t="s">
        <v>38</v>
      </c>
      <c r="D29" s="58" t="s">
        <v>38</v>
      </c>
      <c r="E29" s="58" t="s">
        <v>38</v>
      </c>
      <c r="F29" s="58" t="s">
        <v>38</v>
      </c>
      <c r="G29" s="96" t="s">
        <v>38</v>
      </c>
      <c r="H29" s="216" t="s">
        <v>38</v>
      </c>
      <c r="I29" s="213"/>
      <c r="J29" s="213"/>
      <c r="K29" s="8"/>
      <c r="L29" s="8"/>
      <c r="M29" s="8"/>
      <c r="N29" s="8"/>
      <c r="O29" s="8"/>
      <c r="P29" s="8"/>
      <c r="Q29" s="8"/>
      <c r="R29" s="8"/>
      <c r="S29" s="8"/>
      <c r="T29" s="8"/>
      <c r="U29" s="8"/>
      <c r="V29" s="8"/>
      <c r="W29" s="8"/>
      <c r="X29" s="8"/>
      <c r="Y29" s="8"/>
    </row>
    <row r="30" spans="1:25" ht="19" customHeight="1" x14ac:dyDescent="0.15">
      <c r="A30" s="13" t="s">
        <v>81</v>
      </c>
      <c r="B30" s="58" t="s">
        <v>38</v>
      </c>
      <c r="C30" s="96" t="s">
        <v>38</v>
      </c>
      <c r="D30" s="58" t="s">
        <v>38</v>
      </c>
      <c r="E30" s="58" t="s">
        <v>38</v>
      </c>
      <c r="F30" s="58" t="s">
        <v>38</v>
      </c>
      <c r="G30" s="96" t="s">
        <v>38</v>
      </c>
      <c r="H30" s="216" t="s">
        <v>38</v>
      </c>
      <c r="I30" s="213"/>
      <c r="J30" s="213"/>
      <c r="K30" s="8"/>
      <c r="L30" s="8"/>
      <c r="M30" s="8"/>
      <c r="N30" s="8"/>
      <c r="O30" s="8"/>
      <c r="P30" s="8"/>
      <c r="Q30" s="8"/>
      <c r="R30" s="8"/>
      <c r="S30" s="8"/>
      <c r="T30" s="8"/>
      <c r="U30" s="8"/>
      <c r="V30" s="8"/>
      <c r="W30" s="8"/>
      <c r="X30" s="8"/>
      <c r="Y30" s="8"/>
    </row>
    <row r="31" spans="1:25" ht="35" customHeight="1" x14ac:dyDescent="0.15">
      <c r="A31" s="13" t="s">
        <v>84</v>
      </c>
      <c r="B31" s="65">
        <v>1</v>
      </c>
      <c r="C31" s="94" t="s">
        <v>448</v>
      </c>
      <c r="D31" s="58" t="s">
        <v>38</v>
      </c>
      <c r="E31" s="58" t="s">
        <v>38</v>
      </c>
      <c r="F31" s="58" t="s">
        <v>38</v>
      </c>
      <c r="G31" s="96" t="s">
        <v>38</v>
      </c>
      <c r="H31" s="216" t="s">
        <v>38</v>
      </c>
      <c r="I31" s="8"/>
      <c r="J31" s="8"/>
      <c r="K31" s="8"/>
      <c r="L31" s="8"/>
      <c r="M31" s="8"/>
      <c r="N31" s="8"/>
      <c r="O31" s="8"/>
      <c r="P31" s="8"/>
      <c r="Q31" s="8"/>
      <c r="R31" s="8"/>
      <c r="S31" s="8"/>
      <c r="T31" s="8"/>
      <c r="U31" s="8"/>
      <c r="V31" s="8"/>
      <c r="W31" s="8"/>
      <c r="X31" s="8"/>
      <c r="Y31" s="8"/>
    </row>
    <row r="32" spans="1:25" ht="46" customHeight="1" x14ac:dyDescent="0.15">
      <c r="A32" s="13" t="s">
        <v>86</v>
      </c>
      <c r="B32" s="65">
        <v>1</v>
      </c>
      <c r="C32" s="94" t="s">
        <v>449</v>
      </c>
      <c r="D32" s="58" t="s">
        <v>38</v>
      </c>
      <c r="E32" s="58" t="s">
        <v>38</v>
      </c>
      <c r="F32" s="58" t="s">
        <v>38</v>
      </c>
      <c r="G32" s="94" t="s">
        <v>450</v>
      </c>
      <c r="H32" s="216" t="s">
        <v>38</v>
      </c>
      <c r="I32" s="8"/>
      <c r="J32" s="8"/>
      <c r="K32" s="8"/>
      <c r="L32" s="8"/>
      <c r="M32" s="8"/>
      <c r="N32" s="8"/>
      <c r="O32" s="8"/>
      <c r="P32" s="8"/>
      <c r="Q32" s="8"/>
      <c r="R32" s="8"/>
      <c r="S32" s="8"/>
      <c r="T32" s="8"/>
      <c r="U32" s="8"/>
      <c r="V32" s="8"/>
      <c r="W32" s="8"/>
      <c r="X32" s="8"/>
      <c r="Y32" s="8"/>
    </row>
    <row r="33" spans="1:25" ht="64" customHeight="1" x14ac:dyDescent="0.15">
      <c r="A33" s="13" t="s">
        <v>88</v>
      </c>
      <c r="B33" s="65" t="s">
        <v>250</v>
      </c>
      <c r="C33" s="94" t="s">
        <v>451</v>
      </c>
      <c r="D33" s="58" t="s">
        <v>38</v>
      </c>
      <c r="E33" s="58" t="s">
        <v>38</v>
      </c>
      <c r="F33" s="58" t="s">
        <v>38</v>
      </c>
      <c r="G33" s="94" t="s">
        <v>38</v>
      </c>
      <c r="H33" s="216" t="s">
        <v>38</v>
      </c>
      <c r="I33" s="8"/>
      <c r="J33" s="8"/>
      <c r="K33" s="8"/>
      <c r="L33" s="8"/>
      <c r="M33" s="8"/>
      <c r="N33" s="8"/>
      <c r="O33" s="8"/>
      <c r="P33" s="8"/>
      <c r="Q33" s="8"/>
      <c r="R33" s="8"/>
      <c r="S33" s="8"/>
      <c r="T33" s="8"/>
      <c r="U33" s="8"/>
      <c r="V33" s="8"/>
      <c r="W33" s="8"/>
      <c r="X33" s="8"/>
      <c r="Y33" s="8"/>
    </row>
    <row r="34" spans="1:25" ht="12.75" customHeight="1" x14ac:dyDescent="0.15">
      <c r="A34" s="13" t="s">
        <v>91</v>
      </c>
      <c r="B34" s="65">
        <v>1</v>
      </c>
      <c r="C34" s="94" t="s">
        <v>38</v>
      </c>
      <c r="D34" s="58" t="s">
        <v>38</v>
      </c>
      <c r="E34" s="58" t="s">
        <v>38</v>
      </c>
      <c r="F34" s="58" t="s">
        <v>38</v>
      </c>
      <c r="G34" s="94" t="s">
        <v>38</v>
      </c>
      <c r="H34" s="216" t="s">
        <v>38</v>
      </c>
      <c r="I34" s="8"/>
      <c r="J34" s="8"/>
      <c r="K34" s="8"/>
      <c r="L34" s="8"/>
      <c r="M34" s="8"/>
      <c r="N34" s="8"/>
      <c r="O34" s="8"/>
      <c r="P34" s="8"/>
      <c r="Q34" s="8"/>
      <c r="R34" s="8"/>
      <c r="S34" s="8"/>
      <c r="T34" s="8"/>
      <c r="U34" s="8"/>
      <c r="V34" s="8"/>
      <c r="W34" s="8"/>
      <c r="X34" s="8"/>
      <c r="Y34" s="8"/>
    </row>
    <row r="35" spans="1:25" ht="86" customHeight="1" x14ac:dyDescent="0.15">
      <c r="A35" s="13" t="s">
        <v>95</v>
      </c>
      <c r="B35" s="65" t="s">
        <v>250</v>
      </c>
      <c r="C35" s="94" t="s">
        <v>452</v>
      </c>
      <c r="D35" s="58" t="s">
        <v>38</v>
      </c>
      <c r="E35" s="58" t="s">
        <v>38</v>
      </c>
      <c r="F35" s="58" t="s">
        <v>38</v>
      </c>
      <c r="G35" s="94" t="s">
        <v>453</v>
      </c>
      <c r="H35" s="216" t="s">
        <v>38</v>
      </c>
      <c r="I35" s="8"/>
      <c r="J35" s="8"/>
      <c r="K35" s="8"/>
      <c r="L35" s="8"/>
      <c r="M35" s="8"/>
      <c r="N35" s="8"/>
      <c r="O35" s="8"/>
      <c r="P35" s="8"/>
      <c r="Q35" s="8"/>
      <c r="R35" s="8"/>
      <c r="S35" s="8"/>
      <c r="T35" s="8"/>
      <c r="U35" s="8"/>
      <c r="V35" s="8"/>
      <c r="W35" s="8"/>
      <c r="X35" s="8"/>
      <c r="Y35" s="8"/>
    </row>
    <row r="36" spans="1:25" ht="20" customHeight="1" x14ac:dyDescent="0.15">
      <c r="A36" s="13" t="s">
        <v>96</v>
      </c>
      <c r="B36" s="65">
        <v>1</v>
      </c>
      <c r="C36" s="94" t="s">
        <v>454</v>
      </c>
      <c r="D36" s="58" t="s">
        <v>38</v>
      </c>
      <c r="E36" s="58" t="s">
        <v>38</v>
      </c>
      <c r="F36" s="58" t="s">
        <v>38</v>
      </c>
      <c r="G36" s="96" t="s">
        <v>38</v>
      </c>
      <c r="H36" s="216" t="s">
        <v>38</v>
      </c>
      <c r="I36" s="8"/>
      <c r="J36" s="8"/>
      <c r="K36" s="8"/>
      <c r="L36" s="8"/>
      <c r="M36" s="8"/>
      <c r="N36" s="8"/>
      <c r="O36" s="8"/>
      <c r="P36" s="8"/>
      <c r="Q36" s="8"/>
      <c r="R36" s="8"/>
      <c r="S36" s="8"/>
      <c r="T36" s="8"/>
      <c r="U36" s="8"/>
      <c r="V36" s="8"/>
      <c r="W36" s="8"/>
      <c r="X36" s="8"/>
      <c r="Y36" s="8"/>
    </row>
    <row r="37" spans="1:25" ht="12.75" customHeight="1" x14ac:dyDescent="0.15">
      <c r="A37" s="97" t="s">
        <v>99</v>
      </c>
      <c r="B37" s="67" t="s">
        <v>38</v>
      </c>
      <c r="C37" s="94" t="s">
        <v>38</v>
      </c>
      <c r="D37" s="65" t="s">
        <v>38</v>
      </c>
      <c r="E37" s="65" t="s">
        <v>38</v>
      </c>
      <c r="F37" s="65" t="s">
        <v>38</v>
      </c>
      <c r="G37" s="96" t="s">
        <v>38</v>
      </c>
      <c r="H37" s="216" t="s">
        <v>38</v>
      </c>
      <c r="I37" s="91"/>
      <c r="J37" s="91"/>
      <c r="K37" s="91"/>
      <c r="L37" s="91"/>
      <c r="M37" s="91"/>
      <c r="N37" s="91"/>
      <c r="O37" s="91"/>
      <c r="P37" s="91"/>
      <c r="Q37" s="91"/>
      <c r="R37" s="91"/>
      <c r="S37" s="91"/>
      <c r="T37" s="91"/>
      <c r="U37" s="91"/>
      <c r="V37" s="91"/>
      <c r="W37" s="91"/>
      <c r="X37" s="91"/>
      <c r="Y37" s="91"/>
    </row>
    <row r="38" spans="1:25" ht="12.75" customHeight="1" x14ac:dyDescent="0.15">
      <c r="A38" s="97" t="s">
        <v>101</v>
      </c>
      <c r="B38" s="67" t="s">
        <v>38</v>
      </c>
      <c r="C38" s="94" t="s">
        <v>38</v>
      </c>
      <c r="D38" s="65" t="s">
        <v>38</v>
      </c>
      <c r="E38" s="65" t="s">
        <v>38</v>
      </c>
      <c r="F38" s="65" t="s">
        <v>38</v>
      </c>
      <c r="G38" s="96" t="s">
        <v>38</v>
      </c>
      <c r="H38" s="216" t="s">
        <v>38</v>
      </c>
      <c r="I38" s="91"/>
      <c r="J38" s="91"/>
      <c r="K38" s="91"/>
      <c r="L38" s="91"/>
      <c r="M38" s="91"/>
      <c r="N38" s="91"/>
      <c r="O38" s="91"/>
      <c r="P38" s="91"/>
      <c r="Q38" s="91"/>
      <c r="R38" s="91"/>
      <c r="S38" s="91"/>
      <c r="T38" s="91"/>
      <c r="U38" s="91"/>
      <c r="V38" s="91"/>
      <c r="W38" s="91"/>
      <c r="X38" s="91"/>
      <c r="Y38" s="91"/>
    </row>
    <row r="39" spans="1:25" ht="41" customHeight="1" x14ac:dyDescent="0.15">
      <c r="A39" s="97" t="s">
        <v>103</v>
      </c>
      <c r="B39" s="67">
        <v>1</v>
      </c>
      <c r="C39" s="94" t="s">
        <v>455</v>
      </c>
      <c r="D39" s="65" t="s">
        <v>38</v>
      </c>
      <c r="E39" s="65" t="s">
        <v>38</v>
      </c>
      <c r="F39" s="65" t="s">
        <v>38</v>
      </c>
      <c r="G39" s="212" t="s">
        <v>456</v>
      </c>
      <c r="H39" s="216" t="s">
        <v>38</v>
      </c>
      <c r="I39" s="91"/>
      <c r="J39" s="91"/>
      <c r="K39" s="91"/>
      <c r="L39" s="91"/>
      <c r="M39" s="91"/>
      <c r="N39" s="91"/>
      <c r="O39" s="91"/>
      <c r="P39" s="91"/>
      <c r="Q39" s="91"/>
      <c r="R39" s="91"/>
      <c r="S39" s="91"/>
      <c r="T39" s="91"/>
      <c r="U39" s="91"/>
      <c r="V39" s="91"/>
      <c r="W39" s="91"/>
      <c r="X39" s="91"/>
      <c r="Y39" s="91"/>
    </row>
    <row r="40" spans="1:25" ht="12.75" customHeight="1" x14ac:dyDescent="0.15">
      <c r="A40" s="20" t="s">
        <v>105</v>
      </c>
      <c r="B40" s="67">
        <v>1</v>
      </c>
      <c r="C40" s="94" t="s">
        <v>38</v>
      </c>
      <c r="D40" s="65" t="s">
        <v>38</v>
      </c>
      <c r="E40" s="65" t="s">
        <v>38</v>
      </c>
      <c r="F40" s="65" t="s">
        <v>38</v>
      </c>
      <c r="G40" s="96" t="s">
        <v>38</v>
      </c>
      <c r="H40" s="216" t="s">
        <v>38</v>
      </c>
      <c r="I40" s="91"/>
      <c r="J40" s="91"/>
      <c r="K40" s="91"/>
      <c r="L40" s="91"/>
      <c r="M40" s="91"/>
      <c r="N40" s="91"/>
      <c r="O40" s="91"/>
      <c r="P40" s="91"/>
      <c r="Q40" s="91"/>
      <c r="R40" s="91"/>
      <c r="S40" s="91"/>
      <c r="T40" s="91"/>
      <c r="U40" s="91"/>
      <c r="V40" s="91"/>
      <c r="W40" s="91"/>
      <c r="X40" s="91"/>
      <c r="Y40" s="91"/>
    </row>
    <row r="41" spans="1:25" ht="25" customHeight="1" x14ac:dyDescent="0.15">
      <c r="A41" s="20" t="s">
        <v>107</v>
      </c>
      <c r="B41" s="67" t="s">
        <v>250</v>
      </c>
      <c r="C41" s="94" t="s">
        <v>457</v>
      </c>
      <c r="D41" s="65" t="s">
        <v>38</v>
      </c>
      <c r="E41" s="65" t="s">
        <v>38</v>
      </c>
      <c r="F41" s="65" t="s">
        <v>38</v>
      </c>
      <c r="G41" s="96" t="s">
        <v>38</v>
      </c>
      <c r="H41" s="216" t="s">
        <v>38</v>
      </c>
      <c r="I41" s="8"/>
      <c r="J41" s="8"/>
      <c r="K41" s="8"/>
      <c r="L41" s="8"/>
      <c r="M41" s="8"/>
      <c r="N41" s="8"/>
      <c r="O41" s="8"/>
      <c r="P41" s="8"/>
      <c r="Q41" s="8"/>
      <c r="R41" s="8"/>
      <c r="S41" s="8"/>
      <c r="T41" s="8"/>
      <c r="U41" s="8"/>
      <c r="V41" s="8"/>
      <c r="W41" s="8"/>
      <c r="X41" s="8"/>
      <c r="Y41" s="8"/>
    </row>
    <row r="42" spans="1:25" ht="12.75" customHeight="1" x14ac:dyDescent="0.15">
      <c r="A42" s="20" t="s">
        <v>109</v>
      </c>
      <c r="B42" s="67">
        <v>1</v>
      </c>
      <c r="C42" s="94" t="s">
        <v>38</v>
      </c>
      <c r="D42" s="65" t="s">
        <v>38</v>
      </c>
      <c r="E42" s="65" t="s">
        <v>38</v>
      </c>
      <c r="F42" s="65" t="s">
        <v>38</v>
      </c>
      <c r="G42" s="96" t="s">
        <v>38</v>
      </c>
      <c r="H42" s="216" t="s">
        <v>38</v>
      </c>
      <c r="I42" s="8"/>
      <c r="J42" s="8"/>
      <c r="K42" s="8"/>
      <c r="L42" s="8"/>
      <c r="M42" s="8"/>
      <c r="N42" s="8"/>
      <c r="O42" s="8"/>
      <c r="P42" s="8"/>
      <c r="Q42" s="8"/>
      <c r="R42" s="8"/>
      <c r="S42" s="8"/>
      <c r="T42" s="8"/>
      <c r="U42" s="8"/>
      <c r="V42" s="8"/>
      <c r="W42" s="8"/>
      <c r="X42" s="8"/>
      <c r="Y42" s="8"/>
    </row>
    <row r="43" spans="1:25" ht="12.75" customHeight="1" x14ac:dyDescent="0.15">
      <c r="A43" s="20" t="s">
        <v>111</v>
      </c>
      <c r="B43" s="67">
        <v>1</v>
      </c>
      <c r="C43" s="94" t="s">
        <v>38</v>
      </c>
      <c r="D43" s="65" t="s">
        <v>38</v>
      </c>
      <c r="E43" s="65" t="s">
        <v>38</v>
      </c>
      <c r="F43" s="65" t="s">
        <v>38</v>
      </c>
      <c r="G43" s="96" t="s">
        <v>38</v>
      </c>
      <c r="H43" s="216" t="s">
        <v>38</v>
      </c>
      <c r="I43" s="8"/>
      <c r="J43" s="8"/>
      <c r="K43" s="8"/>
      <c r="L43" s="8"/>
      <c r="M43" s="8"/>
      <c r="N43" s="8"/>
      <c r="O43" s="8"/>
      <c r="P43" s="8"/>
      <c r="Q43" s="8"/>
      <c r="R43" s="8"/>
      <c r="S43" s="8"/>
      <c r="T43" s="8"/>
      <c r="U43" s="8"/>
      <c r="V43" s="8"/>
      <c r="W43" s="8"/>
      <c r="X43" s="8"/>
      <c r="Y43" s="8"/>
    </row>
    <row r="44" spans="1:25" ht="101" customHeight="1" x14ac:dyDescent="0.15">
      <c r="A44" s="20" t="s">
        <v>113</v>
      </c>
      <c r="B44" s="67">
        <v>1</v>
      </c>
      <c r="C44" s="94" t="s">
        <v>458</v>
      </c>
      <c r="D44" s="65" t="s">
        <v>38</v>
      </c>
      <c r="E44" s="65" t="s">
        <v>38</v>
      </c>
      <c r="F44" s="65" t="s">
        <v>38</v>
      </c>
      <c r="G44" s="94" t="s">
        <v>459</v>
      </c>
      <c r="H44" s="219" t="s">
        <v>459</v>
      </c>
      <c r="I44" s="8"/>
      <c r="J44" s="8"/>
      <c r="K44" s="8"/>
      <c r="L44" s="8"/>
      <c r="M44" s="8"/>
      <c r="N44" s="8"/>
      <c r="O44" s="8"/>
      <c r="P44" s="8"/>
      <c r="Q44" s="8"/>
      <c r="R44" s="8"/>
      <c r="S44" s="8"/>
      <c r="T44" s="8"/>
      <c r="U44" s="8"/>
      <c r="V44" s="8"/>
      <c r="W44" s="8"/>
      <c r="X44" s="8"/>
      <c r="Y44" s="8"/>
    </row>
    <row r="45" spans="1:25" ht="159" customHeight="1" x14ac:dyDescent="0.15">
      <c r="A45" s="20" t="s">
        <v>115</v>
      </c>
      <c r="B45" s="67">
        <v>1</v>
      </c>
      <c r="C45" s="94" t="s">
        <v>460</v>
      </c>
      <c r="D45" s="79" t="s">
        <v>38</v>
      </c>
      <c r="E45" s="79" t="s">
        <v>38</v>
      </c>
      <c r="F45" s="79" t="s">
        <v>38</v>
      </c>
      <c r="G45" s="94" t="s">
        <v>461</v>
      </c>
      <c r="H45" s="219" t="s">
        <v>38</v>
      </c>
      <c r="I45" s="8"/>
      <c r="J45" s="8"/>
      <c r="K45" s="8"/>
      <c r="L45" s="8"/>
      <c r="M45" s="8"/>
      <c r="N45" s="8"/>
      <c r="O45" s="8"/>
      <c r="P45" s="8"/>
      <c r="Q45" s="8"/>
      <c r="R45" s="8"/>
      <c r="S45" s="8"/>
      <c r="T45" s="8"/>
      <c r="U45" s="8"/>
      <c r="V45" s="8"/>
      <c r="W45" s="8"/>
      <c r="X45" s="8"/>
      <c r="Y45" s="8"/>
    </row>
    <row r="46" spans="1:25" ht="39" x14ac:dyDescent="0.15">
      <c r="A46" s="20" t="s">
        <v>117</v>
      </c>
      <c r="B46" s="67">
        <v>1</v>
      </c>
      <c r="C46" s="94" t="s">
        <v>462</v>
      </c>
      <c r="D46" s="65" t="s">
        <v>38</v>
      </c>
      <c r="E46" s="65" t="s">
        <v>38</v>
      </c>
      <c r="F46" s="65" t="s">
        <v>38</v>
      </c>
      <c r="G46" s="94" t="s">
        <v>38</v>
      </c>
      <c r="H46" s="219" t="s">
        <v>38</v>
      </c>
      <c r="I46" s="8"/>
      <c r="J46" s="8"/>
      <c r="K46" s="8"/>
      <c r="L46" s="8"/>
      <c r="M46" s="8"/>
      <c r="N46" s="8"/>
      <c r="O46" s="8"/>
      <c r="P46" s="8"/>
      <c r="Q46" s="8"/>
      <c r="R46" s="8"/>
      <c r="S46" s="8"/>
      <c r="T46" s="8"/>
      <c r="U46" s="8"/>
      <c r="V46" s="8"/>
      <c r="W46" s="8"/>
      <c r="X46" s="8"/>
      <c r="Y46" s="8"/>
    </row>
    <row r="47" spans="1:25" ht="12.75" customHeight="1" x14ac:dyDescent="0.15">
      <c r="A47" s="16" t="s">
        <v>120</v>
      </c>
      <c r="B47" s="67" t="s">
        <v>38</v>
      </c>
      <c r="C47" s="96" t="s">
        <v>38</v>
      </c>
      <c r="D47" s="65" t="s">
        <v>38</v>
      </c>
      <c r="E47" s="65" t="s">
        <v>38</v>
      </c>
      <c r="F47" s="65" t="s">
        <v>38</v>
      </c>
      <c r="G47" s="96" t="s">
        <v>38</v>
      </c>
      <c r="H47" s="216" t="s">
        <v>38</v>
      </c>
      <c r="I47" s="8"/>
      <c r="J47" s="8"/>
      <c r="K47" s="8"/>
      <c r="L47" s="8"/>
      <c r="M47" s="8"/>
      <c r="N47" s="8"/>
      <c r="O47" s="8"/>
      <c r="P47" s="8"/>
      <c r="Q47" s="8"/>
      <c r="R47" s="8"/>
      <c r="S47" s="8"/>
      <c r="T47" s="8"/>
      <c r="U47" s="8"/>
      <c r="V47" s="8"/>
      <c r="W47" s="8"/>
      <c r="X47" s="8"/>
      <c r="Y47" s="8"/>
    </row>
    <row r="48" spans="1:25" ht="143" customHeight="1" x14ac:dyDescent="0.15">
      <c r="A48" s="20" t="s">
        <v>122</v>
      </c>
      <c r="B48" s="67">
        <v>1</v>
      </c>
      <c r="C48" s="94" t="s">
        <v>1006</v>
      </c>
      <c r="D48" s="65" t="s">
        <v>38</v>
      </c>
      <c r="E48" s="65" t="s">
        <v>38</v>
      </c>
      <c r="F48" s="65" t="s">
        <v>38</v>
      </c>
      <c r="G48" s="94" t="s">
        <v>38</v>
      </c>
      <c r="H48" s="216" t="s">
        <v>38</v>
      </c>
      <c r="I48" s="8"/>
      <c r="J48" s="8"/>
      <c r="K48" s="8"/>
      <c r="L48" s="8"/>
      <c r="M48" s="8"/>
      <c r="N48" s="8"/>
      <c r="O48" s="8"/>
      <c r="P48" s="8"/>
      <c r="Q48" s="8"/>
      <c r="R48" s="8"/>
      <c r="S48" s="8"/>
      <c r="T48" s="8"/>
      <c r="U48" s="8"/>
      <c r="V48" s="8"/>
      <c r="W48" s="8"/>
      <c r="X48" s="8"/>
      <c r="Y48" s="8"/>
    </row>
    <row r="49" spans="1:25" ht="12.75" customHeight="1" x14ac:dyDescent="0.15">
      <c r="A49" s="20" t="s">
        <v>124</v>
      </c>
      <c r="B49" s="67">
        <v>0</v>
      </c>
      <c r="C49" s="94" t="s">
        <v>463</v>
      </c>
      <c r="D49" s="65" t="s">
        <v>38</v>
      </c>
      <c r="E49" s="65" t="s">
        <v>38</v>
      </c>
      <c r="F49" s="65" t="s">
        <v>38</v>
      </c>
      <c r="G49" s="94" t="s">
        <v>38</v>
      </c>
      <c r="H49" s="219" t="s">
        <v>38</v>
      </c>
      <c r="I49" s="8"/>
      <c r="J49" s="8"/>
      <c r="K49" s="8"/>
      <c r="L49" s="8"/>
      <c r="M49" s="8"/>
      <c r="N49" s="8"/>
      <c r="O49" s="8"/>
      <c r="P49" s="8"/>
      <c r="Q49" s="8"/>
      <c r="R49" s="8"/>
      <c r="S49" s="8"/>
      <c r="T49" s="8"/>
      <c r="U49" s="8"/>
      <c r="V49" s="8"/>
      <c r="W49" s="8"/>
      <c r="X49" s="8"/>
      <c r="Y49" s="8"/>
    </row>
    <row r="50" spans="1:25" ht="92" customHeight="1" x14ac:dyDescent="0.15">
      <c r="A50" s="16" t="s">
        <v>126</v>
      </c>
      <c r="B50" s="67" t="s">
        <v>38</v>
      </c>
      <c r="C50" s="94" t="s">
        <v>464</v>
      </c>
      <c r="D50" s="65">
        <v>1</v>
      </c>
      <c r="E50" s="65">
        <v>0</v>
      </c>
      <c r="F50" s="65">
        <v>0</v>
      </c>
      <c r="G50" s="94" t="s">
        <v>465</v>
      </c>
      <c r="H50" s="219" t="s">
        <v>38</v>
      </c>
      <c r="I50" s="8"/>
      <c r="J50" s="8"/>
      <c r="K50" s="8"/>
      <c r="L50" s="8"/>
      <c r="M50" s="8"/>
      <c r="N50" s="8"/>
      <c r="O50" s="8"/>
      <c r="P50" s="8"/>
      <c r="Q50" s="8"/>
      <c r="R50" s="8"/>
      <c r="S50" s="8"/>
      <c r="T50" s="8"/>
      <c r="U50" s="8"/>
      <c r="V50" s="8"/>
      <c r="W50" s="8"/>
      <c r="X50" s="8"/>
      <c r="Y50" s="8"/>
    </row>
    <row r="51" spans="1:25" ht="147" customHeight="1" x14ac:dyDescent="0.15">
      <c r="A51" s="20" t="s">
        <v>128</v>
      </c>
      <c r="B51" s="67">
        <v>1</v>
      </c>
      <c r="C51" s="94" t="s">
        <v>466</v>
      </c>
      <c r="D51" s="65" t="s">
        <v>38</v>
      </c>
      <c r="E51" s="65" t="s">
        <v>38</v>
      </c>
      <c r="F51" s="65" t="s">
        <v>38</v>
      </c>
      <c r="G51" s="94" t="s">
        <v>467</v>
      </c>
      <c r="H51" s="219" t="s">
        <v>38</v>
      </c>
      <c r="I51" s="8"/>
      <c r="J51" s="8"/>
      <c r="K51" s="8"/>
      <c r="L51" s="8"/>
      <c r="M51" s="8"/>
      <c r="N51" s="8"/>
      <c r="O51" s="8"/>
      <c r="P51" s="8"/>
      <c r="Q51" s="8"/>
      <c r="R51" s="8"/>
      <c r="S51" s="8"/>
      <c r="T51" s="8"/>
      <c r="U51" s="8"/>
      <c r="V51" s="8"/>
      <c r="W51" s="8"/>
      <c r="X51" s="8"/>
      <c r="Y51" s="8"/>
    </row>
    <row r="52" spans="1:25" ht="32" customHeight="1" x14ac:dyDescent="0.15">
      <c r="A52" s="20" t="s">
        <v>130</v>
      </c>
      <c r="B52" s="67">
        <v>1</v>
      </c>
      <c r="C52" s="94" t="s">
        <v>468</v>
      </c>
      <c r="D52" s="65" t="s">
        <v>38</v>
      </c>
      <c r="E52" s="65" t="s">
        <v>38</v>
      </c>
      <c r="F52" s="65" t="s">
        <v>38</v>
      </c>
      <c r="G52" s="94" t="s">
        <v>38</v>
      </c>
      <c r="H52" s="219" t="s">
        <v>38</v>
      </c>
      <c r="I52" s="8"/>
      <c r="J52" s="8"/>
      <c r="K52" s="8"/>
      <c r="L52" s="8"/>
      <c r="M52" s="8"/>
      <c r="N52" s="8"/>
      <c r="O52" s="8"/>
      <c r="P52" s="8"/>
      <c r="Q52" s="8"/>
      <c r="R52" s="8"/>
      <c r="S52" s="8"/>
      <c r="T52" s="8"/>
      <c r="U52" s="8"/>
      <c r="V52" s="8"/>
      <c r="W52" s="8"/>
      <c r="X52" s="8"/>
      <c r="Y52" s="8"/>
    </row>
    <row r="53" spans="1:25" ht="12.75" customHeight="1" x14ac:dyDescent="0.15">
      <c r="A53" s="20" t="s">
        <v>132</v>
      </c>
      <c r="B53" s="67" t="s">
        <v>38</v>
      </c>
      <c r="C53" s="96" t="s">
        <v>38</v>
      </c>
      <c r="D53" s="65" t="s">
        <v>38</v>
      </c>
      <c r="E53" s="65" t="s">
        <v>38</v>
      </c>
      <c r="F53" s="65" t="s">
        <v>38</v>
      </c>
      <c r="G53" s="94" t="s">
        <v>38</v>
      </c>
      <c r="H53" s="219" t="s">
        <v>38</v>
      </c>
      <c r="I53" s="8"/>
      <c r="J53" s="8"/>
      <c r="K53" s="8"/>
      <c r="L53" s="8"/>
      <c r="M53" s="8"/>
      <c r="N53" s="8"/>
      <c r="O53" s="8"/>
      <c r="P53" s="8"/>
      <c r="Q53" s="8"/>
      <c r="R53" s="8"/>
      <c r="S53" s="8"/>
      <c r="T53" s="8"/>
      <c r="U53" s="8"/>
      <c r="V53" s="8"/>
      <c r="W53" s="8"/>
      <c r="X53" s="8"/>
      <c r="Y53" s="8"/>
    </row>
    <row r="54" spans="1:25" ht="12.75" customHeight="1" x14ac:dyDescent="0.15">
      <c r="A54" s="20" t="s">
        <v>134</v>
      </c>
      <c r="B54" s="67" t="s">
        <v>38</v>
      </c>
      <c r="C54" s="96" t="s">
        <v>38</v>
      </c>
      <c r="D54" s="65">
        <v>0</v>
      </c>
      <c r="E54" s="65">
        <v>0</v>
      </c>
      <c r="F54" s="65">
        <v>1</v>
      </c>
      <c r="G54" s="94" t="s">
        <v>38</v>
      </c>
      <c r="H54" s="219" t="s">
        <v>38</v>
      </c>
      <c r="I54" s="8"/>
      <c r="J54" s="8"/>
      <c r="K54" s="8"/>
      <c r="L54" s="8"/>
      <c r="M54" s="8"/>
      <c r="N54" s="8"/>
      <c r="O54" s="8"/>
      <c r="P54" s="8"/>
      <c r="Q54" s="8"/>
      <c r="R54" s="8"/>
      <c r="S54" s="8"/>
      <c r="T54" s="8"/>
      <c r="U54" s="8"/>
      <c r="V54" s="8"/>
      <c r="W54" s="8"/>
      <c r="X54" s="8"/>
      <c r="Y54" s="8"/>
    </row>
    <row r="55" spans="1:25" ht="12.75" customHeight="1" x14ac:dyDescent="0.15">
      <c r="A55" s="16" t="s">
        <v>136</v>
      </c>
      <c r="B55" s="67" t="s">
        <v>38</v>
      </c>
      <c r="C55" s="96" t="s">
        <v>38</v>
      </c>
      <c r="D55" s="65" t="s">
        <v>38</v>
      </c>
      <c r="E55" s="65" t="s">
        <v>38</v>
      </c>
      <c r="F55" s="65" t="s">
        <v>38</v>
      </c>
      <c r="G55" s="94" t="s">
        <v>38</v>
      </c>
      <c r="H55" s="219" t="s">
        <v>38</v>
      </c>
      <c r="I55" s="8"/>
      <c r="J55" s="8"/>
      <c r="K55" s="8"/>
      <c r="L55" s="8"/>
      <c r="M55" s="8"/>
      <c r="N55" s="8"/>
      <c r="O55" s="8"/>
      <c r="P55" s="8"/>
      <c r="Q55" s="8"/>
      <c r="R55" s="8"/>
      <c r="S55" s="8"/>
      <c r="T55" s="8"/>
      <c r="U55" s="8"/>
      <c r="V55" s="8"/>
      <c r="W55" s="8"/>
      <c r="X55" s="8"/>
      <c r="Y55" s="8"/>
    </row>
    <row r="56" spans="1:25" ht="92" customHeight="1" x14ac:dyDescent="0.15">
      <c r="A56" s="16" t="s">
        <v>138</v>
      </c>
      <c r="B56" s="67">
        <v>1</v>
      </c>
      <c r="C56" s="94" t="s">
        <v>469</v>
      </c>
      <c r="D56" s="65" t="s">
        <v>38</v>
      </c>
      <c r="E56" s="65" t="s">
        <v>38</v>
      </c>
      <c r="F56" s="65" t="s">
        <v>38</v>
      </c>
      <c r="G56" s="94" t="s">
        <v>470</v>
      </c>
      <c r="H56" s="219" t="s">
        <v>38</v>
      </c>
      <c r="I56" s="8"/>
      <c r="J56" s="8"/>
      <c r="K56" s="8"/>
      <c r="L56" s="8"/>
      <c r="M56" s="8"/>
      <c r="N56" s="8"/>
      <c r="O56" s="8"/>
      <c r="P56" s="8"/>
      <c r="Q56" s="8"/>
      <c r="R56" s="8"/>
      <c r="S56" s="8"/>
      <c r="T56" s="8"/>
      <c r="U56" s="8"/>
      <c r="V56" s="8"/>
      <c r="W56" s="8"/>
      <c r="X56" s="8"/>
      <c r="Y56" s="8"/>
    </row>
    <row r="57" spans="1:25" ht="12.75" customHeight="1" x14ac:dyDescent="0.15">
      <c r="A57" s="16" t="s">
        <v>140</v>
      </c>
      <c r="B57" s="67" t="s">
        <v>38</v>
      </c>
      <c r="C57" s="94" t="s">
        <v>38</v>
      </c>
      <c r="D57" s="65" t="s">
        <v>38</v>
      </c>
      <c r="E57" s="65" t="s">
        <v>38</v>
      </c>
      <c r="F57" s="65" t="s">
        <v>38</v>
      </c>
      <c r="G57" s="94" t="s">
        <v>38</v>
      </c>
      <c r="H57" s="219" t="s">
        <v>38</v>
      </c>
      <c r="I57" s="8"/>
      <c r="J57" s="8"/>
      <c r="K57" s="8"/>
      <c r="L57" s="8"/>
      <c r="M57" s="8"/>
      <c r="N57" s="8"/>
      <c r="O57" s="8"/>
      <c r="P57" s="8"/>
      <c r="Q57" s="8"/>
      <c r="R57" s="8"/>
      <c r="S57" s="8"/>
      <c r="T57" s="8"/>
      <c r="U57" s="8"/>
      <c r="V57" s="8"/>
      <c r="W57" s="8"/>
      <c r="X57" s="8"/>
      <c r="Y57" s="8"/>
    </row>
    <row r="58" spans="1:25" ht="12.75" customHeight="1" x14ac:dyDescent="0.15">
      <c r="A58" s="16" t="s">
        <v>143</v>
      </c>
      <c r="B58" s="67" t="s">
        <v>38</v>
      </c>
      <c r="C58" s="94" t="s">
        <v>38</v>
      </c>
      <c r="D58" s="65" t="s">
        <v>38</v>
      </c>
      <c r="E58" s="65" t="s">
        <v>38</v>
      </c>
      <c r="F58" s="65" t="s">
        <v>38</v>
      </c>
      <c r="G58" s="94" t="s">
        <v>38</v>
      </c>
      <c r="H58" s="219" t="s">
        <v>38</v>
      </c>
      <c r="I58" s="8"/>
      <c r="J58" s="8"/>
      <c r="K58" s="8"/>
      <c r="L58" s="8"/>
      <c r="M58" s="8"/>
      <c r="N58" s="8"/>
      <c r="O58" s="8"/>
      <c r="P58" s="8"/>
      <c r="Q58" s="8"/>
      <c r="R58" s="8"/>
      <c r="S58" s="8"/>
      <c r="T58" s="8"/>
      <c r="U58" s="8"/>
      <c r="V58" s="8"/>
      <c r="W58" s="8"/>
      <c r="X58" s="8"/>
      <c r="Y58" s="8"/>
    </row>
    <row r="59" spans="1:25" ht="12.75" customHeight="1" x14ac:dyDescent="0.15">
      <c r="A59" s="16" t="s">
        <v>145</v>
      </c>
      <c r="B59" s="67">
        <v>1</v>
      </c>
      <c r="C59" s="94" t="s">
        <v>38</v>
      </c>
      <c r="D59" s="65" t="s">
        <v>38</v>
      </c>
      <c r="E59" s="65" t="s">
        <v>38</v>
      </c>
      <c r="F59" s="65" t="s">
        <v>38</v>
      </c>
      <c r="G59" s="94" t="s">
        <v>38</v>
      </c>
      <c r="H59" s="219" t="s">
        <v>38</v>
      </c>
      <c r="I59" s="8"/>
      <c r="J59" s="8"/>
      <c r="K59" s="8"/>
      <c r="L59" s="8"/>
      <c r="M59" s="8"/>
      <c r="N59" s="8"/>
      <c r="O59" s="8"/>
      <c r="P59" s="8"/>
      <c r="Q59" s="8"/>
      <c r="R59" s="8"/>
      <c r="S59" s="8"/>
      <c r="T59" s="8"/>
      <c r="U59" s="8"/>
      <c r="V59" s="8"/>
      <c r="W59" s="8"/>
      <c r="X59" s="8"/>
      <c r="Y59" s="8"/>
    </row>
    <row r="60" spans="1:25" ht="142" customHeight="1" x14ac:dyDescent="0.15">
      <c r="A60" s="16" t="s">
        <v>147</v>
      </c>
      <c r="B60" s="67" t="s">
        <v>250</v>
      </c>
      <c r="C60" s="94" t="s">
        <v>1007</v>
      </c>
      <c r="D60" s="65" t="s">
        <v>38</v>
      </c>
      <c r="E60" s="65" t="s">
        <v>38</v>
      </c>
      <c r="F60" s="65" t="s">
        <v>38</v>
      </c>
      <c r="G60" s="94" t="s">
        <v>471</v>
      </c>
      <c r="H60" s="219" t="s">
        <v>38</v>
      </c>
      <c r="I60" s="8"/>
      <c r="J60" s="8"/>
      <c r="K60" s="8"/>
      <c r="L60" s="8"/>
      <c r="M60" s="8"/>
      <c r="N60" s="8"/>
      <c r="O60" s="8"/>
      <c r="P60" s="8"/>
      <c r="Q60" s="8"/>
      <c r="R60" s="8"/>
      <c r="S60" s="8"/>
      <c r="T60" s="8"/>
      <c r="U60" s="8"/>
      <c r="V60" s="8"/>
      <c r="W60" s="8"/>
      <c r="X60" s="8"/>
      <c r="Y60" s="8"/>
    </row>
    <row r="61" spans="1:25" ht="85" customHeight="1" x14ac:dyDescent="0.15">
      <c r="A61" s="16" t="s">
        <v>150</v>
      </c>
      <c r="B61" s="67">
        <v>1</v>
      </c>
      <c r="C61" s="94" t="s">
        <v>472</v>
      </c>
      <c r="D61" s="65" t="s">
        <v>38</v>
      </c>
      <c r="E61" s="65" t="s">
        <v>38</v>
      </c>
      <c r="F61" s="65" t="s">
        <v>38</v>
      </c>
      <c r="G61" s="94" t="s">
        <v>473</v>
      </c>
      <c r="H61" s="219" t="s">
        <v>38</v>
      </c>
      <c r="I61" s="8"/>
      <c r="J61" s="8"/>
      <c r="K61" s="8"/>
      <c r="L61" s="8"/>
      <c r="M61" s="8"/>
      <c r="N61" s="8"/>
      <c r="O61" s="8"/>
      <c r="P61" s="8"/>
      <c r="Q61" s="8"/>
      <c r="R61" s="8"/>
      <c r="S61" s="8"/>
      <c r="T61" s="8"/>
      <c r="U61" s="8"/>
      <c r="V61" s="8"/>
      <c r="W61" s="8"/>
      <c r="X61" s="8"/>
      <c r="Y61" s="8"/>
    </row>
    <row r="62" spans="1:25" ht="12.75" customHeight="1" x14ac:dyDescent="0.15">
      <c r="A62" s="16" t="s">
        <v>152</v>
      </c>
      <c r="B62" s="67" t="s">
        <v>38</v>
      </c>
      <c r="C62" s="94" t="s">
        <v>38</v>
      </c>
      <c r="D62" s="65" t="s">
        <v>38</v>
      </c>
      <c r="E62" s="65" t="s">
        <v>38</v>
      </c>
      <c r="F62" s="65" t="s">
        <v>38</v>
      </c>
      <c r="G62" s="94" t="s">
        <v>38</v>
      </c>
      <c r="H62" s="219" t="s">
        <v>38</v>
      </c>
      <c r="I62" s="8"/>
      <c r="J62" s="8"/>
      <c r="K62" s="8"/>
      <c r="L62" s="8"/>
      <c r="M62" s="8"/>
      <c r="N62" s="8"/>
      <c r="O62" s="8"/>
      <c r="P62" s="8"/>
      <c r="Q62" s="8"/>
      <c r="R62" s="8"/>
      <c r="S62" s="8"/>
      <c r="T62" s="8"/>
      <c r="U62" s="8"/>
      <c r="V62" s="8"/>
      <c r="W62" s="8"/>
      <c r="X62" s="8"/>
      <c r="Y62" s="8"/>
    </row>
    <row r="63" spans="1:25" ht="12.75" customHeight="1" x14ac:dyDescent="0.15">
      <c r="A63" s="16" t="s">
        <v>154</v>
      </c>
      <c r="B63" s="67" t="s">
        <v>38</v>
      </c>
      <c r="C63" s="94" t="s">
        <v>38</v>
      </c>
      <c r="D63" s="65" t="s">
        <v>38</v>
      </c>
      <c r="E63" s="65" t="s">
        <v>38</v>
      </c>
      <c r="F63" s="65" t="s">
        <v>38</v>
      </c>
      <c r="G63" s="94" t="s">
        <v>38</v>
      </c>
      <c r="H63" s="219"/>
      <c r="I63" s="91"/>
      <c r="J63" s="91"/>
      <c r="K63" s="91"/>
      <c r="L63" s="91"/>
      <c r="M63" s="91"/>
      <c r="N63" s="91"/>
      <c r="O63" s="91"/>
      <c r="P63" s="91"/>
      <c r="Q63" s="91"/>
      <c r="R63" s="91"/>
      <c r="S63" s="91"/>
      <c r="T63" s="91"/>
      <c r="U63" s="91"/>
      <c r="V63" s="91"/>
      <c r="W63" s="91"/>
      <c r="X63" s="91"/>
      <c r="Y63" s="91"/>
    </row>
    <row r="64" spans="1:25" ht="102" customHeight="1" x14ac:dyDescent="0.15">
      <c r="A64" s="16" t="s">
        <v>156</v>
      </c>
      <c r="B64" s="67" t="s">
        <v>38</v>
      </c>
      <c r="C64" s="94" t="s">
        <v>1008</v>
      </c>
      <c r="D64" s="65">
        <v>1</v>
      </c>
      <c r="E64" s="65">
        <v>0</v>
      </c>
      <c r="F64" s="65">
        <v>0</v>
      </c>
      <c r="G64" s="94" t="s">
        <v>38</v>
      </c>
      <c r="H64" s="219" t="s">
        <v>400</v>
      </c>
      <c r="I64" s="8"/>
      <c r="J64" s="8"/>
      <c r="K64" s="8"/>
      <c r="L64" s="8"/>
      <c r="M64" s="8"/>
      <c r="N64" s="8"/>
      <c r="O64" s="8"/>
      <c r="P64" s="8"/>
      <c r="Q64" s="8"/>
      <c r="R64" s="8"/>
      <c r="S64" s="8"/>
      <c r="T64" s="8"/>
      <c r="U64" s="8"/>
      <c r="V64" s="8"/>
      <c r="W64" s="8"/>
      <c r="X64" s="8"/>
      <c r="Y64" s="8"/>
    </row>
    <row r="65" spans="1:25" ht="12.75" customHeight="1" x14ac:dyDescent="0.15">
      <c r="A65" s="16" t="s">
        <v>158</v>
      </c>
      <c r="B65" s="67" t="s">
        <v>38</v>
      </c>
      <c r="C65" s="94" t="s">
        <v>38</v>
      </c>
      <c r="D65" s="65" t="s">
        <v>38</v>
      </c>
      <c r="E65" s="65" t="s">
        <v>38</v>
      </c>
      <c r="F65" s="65" t="s">
        <v>38</v>
      </c>
      <c r="G65" s="94" t="s">
        <v>38</v>
      </c>
      <c r="H65" s="219" t="s">
        <v>38</v>
      </c>
      <c r="I65" s="8"/>
      <c r="J65" s="8"/>
      <c r="K65" s="8"/>
      <c r="L65" s="8"/>
      <c r="M65" s="8"/>
      <c r="N65" s="8"/>
      <c r="O65" s="8"/>
      <c r="P65" s="8"/>
      <c r="Q65" s="8"/>
      <c r="R65" s="8"/>
      <c r="S65" s="8"/>
      <c r="T65" s="8"/>
      <c r="U65" s="8"/>
      <c r="V65" s="8"/>
      <c r="W65" s="8"/>
      <c r="X65" s="8"/>
      <c r="Y65" s="8"/>
    </row>
    <row r="66" spans="1:25" ht="12.75" customHeight="1" x14ac:dyDescent="0.15">
      <c r="A66" s="15" t="s">
        <v>159</v>
      </c>
      <c r="B66" s="67" t="s">
        <v>38</v>
      </c>
      <c r="C66" s="94" t="s">
        <v>38</v>
      </c>
      <c r="D66" s="65" t="s">
        <v>38</v>
      </c>
      <c r="E66" s="65" t="s">
        <v>38</v>
      </c>
      <c r="F66" s="65" t="s">
        <v>38</v>
      </c>
      <c r="G66" s="94" t="s">
        <v>38</v>
      </c>
      <c r="H66" s="219" t="s">
        <v>38</v>
      </c>
      <c r="I66" s="8"/>
      <c r="J66" s="8"/>
      <c r="K66" s="8"/>
      <c r="L66" s="8"/>
      <c r="M66" s="8"/>
      <c r="N66" s="8"/>
      <c r="O66" s="8"/>
      <c r="P66" s="8"/>
      <c r="Q66" s="8"/>
      <c r="R66" s="8"/>
      <c r="S66" s="8"/>
      <c r="T66" s="8"/>
      <c r="U66" s="8"/>
      <c r="V66" s="8"/>
      <c r="W66" s="8"/>
      <c r="X66" s="8"/>
      <c r="Y66" s="8"/>
    </row>
    <row r="67" spans="1:25" ht="112" customHeight="1" x14ac:dyDescent="0.15">
      <c r="A67" s="16" t="s">
        <v>162</v>
      </c>
      <c r="B67" s="67" t="s">
        <v>38</v>
      </c>
      <c r="C67" s="94" t="s">
        <v>474</v>
      </c>
      <c r="D67" s="65" t="s">
        <v>38</v>
      </c>
      <c r="E67" s="65">
        <v>1</v>
      </c>
      <c r="F67" s="65" t="s">
        <v>38</v>
      </c>
      <c r="G67" s="94" t="s">
        <v>475</v>
      </c>
      <c r="H67" s="219" t="s">
        <v>38</v>
      </c>
      <c r="I67" s="8"/>
      <c r="J67" s="8"/>
      <c r="K67" s="8"/>
      <c r="L67" s="8"/>
      <c r="M67" s="8"/>
      <c r="N67" s="8"/>
      <c r="O67" s="8"/>
      <c r="P67" s="8"/>
      <c r="Q67" s="8"/>
      <c r="R67" s="8"/>
      <c r="S67" s="8"/>
      <c r="T67" s="8"/>
      <c r="U67" s="8"/>
      <c r="V67" s="8"/>
      <c r="W67" s="8"/>
      <c r="X67" s="8"/>
      <c r="Y67" s="8"/>
    </row>
    <row r="68" spans="1:25" ht="12.75" customHeight="1" x14ac:dyDescent="0.15">
      <c r="A68" s="16" t="s">
        <v>164</v>
      </c>
      <c r="B68" s="67" t="s">
        <v>38</v>
      </c>
      <c r="C68" s="94" t="s">
        <v>38</v>
      </c>
      <c r="D68" s="65" t="s">
        <v>38</v>
      </c>
      <c r="E68" s="65" t="s">
        <v>38</v>
      </c>
      <c r="F68" s="65" t="s">
        <v>38</v>
      </c>
      <c r="G68" s="94" t="s">
        <v>38</v>
      </c>
      <c r="H68" s="219" t="s">
        <v>38</v>
      </c>
      <c r="I68" s="8"/>
      <c r="J68" s="8"/>
      <c r="K68" s="8"/>
      <c r="L68" s="8"/>
      <c r="M68" s="8"/>
      <c r="N68" s="8"/>
      <c r="O68" s="8"/>
      <c r="P68" s="8"/>
      <c r="Q68" s="8"/>
      <c r="R68" s="8"/>
      <c r="S68" s="8"/>
      <c r="T68" s="8"/>
      <c r="U68" s="8"/>
      <c r="V68" s="8"/>
      <c r="W68" s="8"/>
      <c r="X68" s="8"/>
      <c r="Y68" s="8"/>
    </row>
    <row r="69" spans="1:25" ht="12.75" customHeight="1" x14ac:dyDescent="0.15">
      <c r="A69" s="16" t="s">
        <v>90</v>
      </c>
      <c r="B69" s="67" t="s">
        <v>38</v>
      </c>
      <c r="C69" s="94" t="s">
        <v>38</v>
      </c>
      <c r="D69" s="65" t="s">
        <v>38</v>
      </c>
      <c r="E69" s="65" t="s">
        <v>38</v>
      </c>
      <c r="F69" s="65" t="s">
        <v>38</v>
      </c>
      <c r="G69" s="94" t="s">
        <v>38</v>
      </c>
      <c r="H69" s="219" t="s">
        <v>38</v>
      </c>
      <c r="I69" s="8"/>
      <c r="J69" s="8"/>
      <c r="K69" s="8"/>
      <c r="L69" s="8"/>
      <c r="M69" s="8"/>
      <c r="N69" s="8"/>
      <c r="O69" s="8"/>
      <c r="P69" s="8"/>
      <c r="Q69" s="8"/>
      <c r="R69" s="8"/>
      <c r="S69" s="8"/>
      <c r="T69" s="8"/>
      <c r="U69" s="8"/>
      <c r="V69" s="8"/>
      <c r="W69" s="8"/>
      <c r="X69" s="8"/>
      <c r="Y69" s="8"/>
    </row>
    <row r="70" spans="1:25" ht="12.75" customHeight="1" x14ac:dyDescent="0.15">
      <c r="A70" s="16" t="s">
        <v>167</v>
      </c>
      <c r="B70" s="67" t="s">
        <v>38</v>
      </c>
      <c r="C70" s="94" t="s">
        <v>38</v>
      </c>
      <c r="D70" s="65" t="s">
        <v>38</v>
      </c>
      <c r="E70" s="65" t="s">
        <v>38</v>
      </c>
      <c r="F70" s="65" t="s">
        <v>38</v>
      </c>
      <c r="G70" s="94" t="s">
        <v>38</v>
      </c>
      <c r="H70" s="219" t="s">
        <v>38</v>
      </c>
      <c r="I70" s="8"/>
      <c r="J70" s="8"/>
      <c r="K70" s="8"/>
      <c r="L70" s="8"/>
      <c r="M70" s="8"/>
      <c r="N70" s="8"/>
      <c r="O70" s="8"/>
      <c r="P70" s="8"/>
      <c r="Q70" s="8"/>
      <c r="R70" s="8"/>
      <c r="S70" s="8"/>
      <c r="T70" s="8"/>
      <c r="U70" s="8"/>
      <c r="V70" s="8"/>
      <c r="W70" s="8"/>
      <c r="X70" s="8"/>
      <c r="Y70" s="8"/>
    </row>
    <row r="71" spans="1:25" ht="172" customHeight="1" x14ac:dyDescent="0.15">
      <c r="A71" s="16" t="s">
        <v>169</v>
      </c>
      <c r="B71" s="67">
        <v>1</v>
      </c>
      <c r="C71" s="94" t="s">
        <v>1009</v>
      </c>
      <c r="D71" s="65" t="s">
        <v>38</v>
      </c>
      <c r="E71" s="65" t="s">
        <v>38</v>
      </c>
      <c r="F71" s="65" t="s">
        <v>38</v>
      </c>
      <c r="G71" s="94" t="s">
        <v>476</v>
      </c>
      <c r="H71" s="219" t="s">
        <v>38</v>
      </c>
      <c r="I71" s="8"/>
      <c r="J71" s="8"/>
      <c r="K71" s="8"/>
      <c r="L71" s="8"/>
      <c r="M71" s="8"/>
      <c r="N71" s="8"/>
      <c r="O71" s="8"/>
      <c r="P71" s="8"/>
      <c r="Q71" s="8"/>
      <c r="R71" s="8"/>
      <c r="S71" s="8"/>
      <c r="T71" s="8"/>
      <c r="U71" s="8"/>
      <c r="V71" s="8"/>
      <c r="W71" s="8"/>
      <c r="X71" s="8"/>
      <c r="Y71" s="8"/>
    </row>
    <row r="72" spans="1:25" ht="50" customHeight="1" x14ac:dyDescent="0.15">
      <c r="A72" s="15" t="s">
        <v>171</v>
      </c>
      <c r="B72" s="65" t="s">
        <v>38</v>
      </c>
      <c r="C72" s="94" t="s">
        <v>477</v>
      </c>
      <c r="D72" s="65" t="s">
        <v>38</v>
      </c>
      <c r="E72" s="65" t="s">
        <v>38</v>
      </c>
      <c r="F72" s="65">
        <v>1</v>
      </c>
      <c r="G72" s="94" t="s">
        <v>478</v>
      </c>
      <c r="H72" s="219" t="s">
        <v>38</v>
      </c>
      <c r="I72" s="8"/>
      <c r="J72" s="8"/>
      <c r="K72" s="8"/>
      <c r="L72" s="8"/>
      <c r="M72" s="8"/>
      <c r="N72" s="8"/>
      <c r="O72" s="8"/>
      <c r="P72" s="8"/>
      <c r="Q72" s="8"/>
      <c r="R72" s="8"/>
      <c r="S72" s="8"/>
      <c r="T72" s="8"/>
      <c r="U72" s="8"/>
      <c r="V72" s="8"/>
      <c r="W72" s="8"/>
      <c r="X72" s="8"/>
      <c r="Y72" s="8"/>
    </row>
    <row r="73" spans="1:25" ht="12.75" customHeight="1" x14ac:dyDescent="0.15">
      <c r="A73" s="16" t="s">
        <v>172</v>
      </c>
      <c r="B73" s="67">
        <v>1</v>
      </c>
      <c r="C73" s="94" t="s">
        <v>38</v>
      </c>
      <c r="D73" s="65" t="s">
        <v>38</v>
      </c>
      <c r="E73" s="65" t="s">
        <v>38</v>
      </c>
      <c r="F73" s="65" t="s">
        <v>38</v>
      </c>
      <c r="G73" s="94" t="s">
        <v>38</v>
      </c>
      <c r="H73" s="219" t="s">
        <v>38</v>
      </c>
      <c r="I73" s="8"/>
      <c r="J73" s="8"/>
      <c r="K73" s="8"/>
      <c r="L73" s="8"/>
      <c r="M73" s="8"/>
      <c r="N73" s="8"/>
      <c r="O73" s="8"/>
      <c r="P73" s="8"/>
      <c r="Q73" s="8"/>
      <c r="R73" s="8"/>
      <c r="S73" s="8"/>
      <c r="T73" s="8"/>
      <c r="U73" s="8"/>
      <c r="V73" s="8"/>
      <c r="W73" s="8"/>
      <c r="X73" s="8"/>
      <c r="Y73" s="8"/>
    </row>
    <row r="74" spans="1:25" ht="263" customHeight="1" x14ac:dyDescent="0.15">
      <c r="A74" s="16" t="s">
        <v>62</v>
      </c>
      <c r="B74" s="67">
        <v>1</v>
      </c>
      <c r="C74" s="94" t="s">
        <v>479</v>
      </c>
      <c r="D74" s="65" t="s">
        <v>38</v>
      </c>
      <c r="E74" s="65" t="s">
        <v>38</v>
      </c>
      <c r="F74" s="65" t="s">
        <v>38</v>
      </c>
      <c r="G74" s="94" t="s">
        <v>480</v>
      </c>
      <c r="H74" s="219" t="s">
        <v>38</v>
      </c>
      <c r="I74" s="8"/>
      <c r="J74" s="8"/>
      <c r="K74" s="8"/>
      <c r="L74" s="8"/>
      <c r="M74" s="8"/>
      <c r="N74" s="8"/>
      <c r="O74" s="8"/>
      <c r="P74" s="8"/>
      <c r="Q74" s="8"/>
      <c r="R74" s="8"/>
      <c r="S74" s="8"/>
      <c r="T74" s="8"/>
      <c r="U74" s="8"/>
      <c r="V74" s="8"/>
      <c r="W74" s="8"/>
      <c r="X74" s="8"/>
      <c r="Y74" s="8"/>
    </row>
    <row r="75" spans="1:25" ht="12.75" customHeight="1" x14ac:dyDescent="0.15">
      <c r="A75" s="15" t="s">
        <v>176</v>
      </c>
      <c r="B75" s="65" t="s">
        <v>38</v>
      </c>
      <c r="C75" s="94" t="s">
        <v>38</v>
      </c>
      <c r="D75" s="65" t="s">
        <v>38</v>
      </c>
      <c r="E75" s="65" t="s">
        <v>38</v>
      </c>
      <c r="F75" s="65" t="s">
        <v>38</v>
      </c>
      <c r="G75" s="94" t="s">
        <v>38</v>
      </c>
      <c r="H75" s="219" t="s">
        <v>38</v>
      </c>
      <c r="I75" s="8"/>
      <c r="J75" s="8"/>
      <c r="K75" s="8"/>
      <c r="L75" s="8"/>
      <c r="M75" s="8"/>
      <c r="N75" s="8"/>
      <c r="O75" s="8"/>
      <c r="P75" s="8"/>
      <c r="Q75" s="8"/>
      <c r="R75" s="8"/>
      <c r="S75" s="8"/>
      <c r="T75" s="8"/>
      <c r="U75" s="8"/>
      <c r="V75" s="8"/>
      <c r="W75" s="8"/>
      <c r="X75" s="8"/>
      <c r="Y75" s="8"/>
    </row>
    <row r="76" spans="1:25" ht="51" customHeight="1" x14ac:dyDescent="0.15">
      <c r="A76" s="15" t="s">
        <v>177</v>
      </c>
      <c r="B76" s="67">
        <v>1</v>
      </c>
      <c r="C76" s="208" t="s">
        <v>481</v>
      </c>
      <c r="D76" s="65">
        <v>1</v>
      </c>
      <c r="E76" s="65">
        <v>0</v>
      </c>
      <c r="F76" s="65" t="s">
        <v>38</v>
      </c>
      <c r="G76" s="94" t="s">
        <v>482</v>
      </c>
      <c r="H76" s="219"/>
      <c r="I76" s="8"/>
      <c r="J76" s="8"/>
      <c r="K76" s="8"/>
      <c r="L76" s="8"/>
      <c r="M76" s="8"/>
      <c r="N76" s="8"/>
      <c r="O76" s="8"/>
      <c r="P76" s="8"/>
      <c r="Q76" s="8"/>
      <c r="R76" s="8"/>
      <c r="S76" s="8"/>
      <c r="T76" s="8"/>
      <c r="U76" s="8"/>
      <c r="V76" s="8"/>
      <c r="W76" s="8"/>
      <c r="X76" s="8"/>
      <c r="Y76" s="8"/>
    </row>
    <row r="77" spans="1:25" ht="20" customHeight="1" x14ac:dyDescent="0.15">
      <c r="A77" s="15" t="s">
        <v>83</v>
      </c>
      <c r="B77" s="67">
        <v>1</v>
      </c>
      <c r="C77" s="94" t="s">
        <v>483</v>
      </c>
      <c r="D77" s="65" t="s">
        <v>38</v>
      </c>
      <c r="E77" s="65" t="s">
        <v>38</v>
      </c>
      <c r="F77" s="65" t="s">
        <v>38</v>
      </c>
      <c r="G77" s="94" t="s">
        <v>38</v>
      </c>
      <c r="H77" s="219" t="s">
        <v>38</v>
      </c>
      <c r="I77" s="8"/>
      <c r="J77" s="8"/>
      <c r="K77" s="8"/>
      <c r="L77" s="8"/>
      <c r="M77" s="8"/>
      <c r="N77" s="8"/>
      <c r="O77" s="8"/>
      <c r="P77" s="8"/>
      <c r="Q77" s="8"/>
      <c r="R77" s="8"/>
      <c r="S77" s="8"/>
      <c r="T77" s="8"/>
      <c r="U77" s="8"/>
      <c r="V77" s="8"/>
      <c r="W77" s="8"/>
      <c r="X77" s="8"/>
      <c r="Y77" s="8"/>
    </row>
    <row r="78" spans="1:25" ht="12.75" customHeight="1" x14ac:dyDescent="0.15">
      <c r="A78" s="15" t="s">
        <v>181</v>
      </c>
      <c r="B78" s="65" t="s">
        <v>38</v>
      </c>
      <c r="C78" s="94" t="s">
        <v>38</v>
      </c>
      <c r="D78" s="65" t="s">
        <v>38</v>
      </c>
      <c r="E78" s="65" t="s">
        <v>38</v>
      </c>
      <c r="F78" s="65" t="s">
        <v>38</v>
      </c>
      <c r="G78" s="94" t="s">
        <v>38</v>
      </c>
      <c r="H78" s="219" t="s">
        <v>38</v>
      </c>
      <c r="I78" s="8"/>
      <c r="J78" s="8"/>
      <c r="K78" s="8"/>
      <c r="L78" s="8"/>
      <c r="M78" s="8"/>
      <c r="N78" s="8"/>
      <c r="O78" s="8"/>
      <c r="P78" s="8"/>
      <c r="Q78" s="8"/>
      <c r="R78" s="8"/>
      <c r="S78" s="8"/>
      <c r="T78" s="8"/>
      <c r="U78" s="8"/>
      <c r="V78" s="8"/>
      <c r="W78" s="8"/>
      <c r="X78" s="8"/>
      <c r="Y78" s="8"/>
    </row>
    <row r="79" spans="1:25" ht="82" customHeight="1" x14ac:dyDescent="0.15">
      <c r="A79" s="16" t="s">
        <v>183</v>
      </c>
      <c r="B79" s="65">
        <v>1</v>
      </c>
      <c r="C79" s="94" t="s">
        <v>484</v>
      </c>
      <c r="D79" s="65" t="s">
        <v>38</v>
      </c>
      <c r="E79" s="65" t="s">
        <v>38</v>
      </c>
      <c r="F79" s="65" t="s">
        <v>38</v>
      </c>
      <c r="G79" s="94" t="s">
        <v>38</v>
      </c>
      <c r="H79" s="219" t="s">
        <v>38</v>
      </c>
      <c r="I79" s="8"/>
      <c r="J79" s="8"/>
      <c r="K79" s="8"/>
      <c r="L79" s="8"/>
      <c r="M79" s="8"/>
      <c r="N79" s="8"/>
      <c r="O79" s="8"/>
      <c r="P79" s="8"/>
      <c r="Q79" s="8"/>
      <c r="R79" s="8"/>
      <c r="S79" s="8"/>
      <c r="T79" s="8"/>
      <c r="U79" s="8"/>
      <c r="V79" s="8"/>
      <c r="W79" s="8"/>
      <c r="X79" s="8"/>
      <c r="Y79" s="8"/>
    </row>
    <row r="80" spans="1:25" ht="12.75" customHeight="1" x14ac:dyDescent="0.15">
      <c r="A80" s="80" t="s">
        <v>317</v>
      </c>
      <c r="B80" s="65" t="s">
        <v>38</v>
      </c>
      <c r="C80" s="94" t="s">
        <v>38</v>
      </c>
      <c r="D80" s="65" t="s">
        <v>38</v>
      </c>
      <c r="E80" s="65" t="s">
        <v>38</v>
      </c>
      <c r="F80" s="65" t="s">
        <v>38</v>
      </c>
      <c r="G80" s="94" t="s">
        <v>38</v>
      </c>
      <c r="H80" s="219" t="s">
        <v>38</v>
      </c>
      <c r="I80" s="8"/>
      <c r="J80" s="8"/>
      <c r="K80" s="8"/>
      <c r="L80" s="8"/>
      <c r="M80" s="8"/>
      <c r="N80" s="8"/>
      <c r="O80" s="8"/>
      <c r="P80" s="8"/>
      <c r="Q80" s="8"/>
      <c r="R80" s="8"/>
      <c r="S80" s="8"/>
      <c r="T80" s="8"/>
      <c r="U80" s="8"/>
      <c r="V80" s="8"/>
      <c r="W80" s="8"/>
      <c r="X80" s="8"/>
      <c r="Y80" s="8"/>
    </row>
    <row r="81" spans="1:25" ht="12.75" customHeight="1" x14ac:dyDescent="0.15">
      <c r="A81" s="16" t="s">
        <v>187</v>
      </c>
      <c r="B81" s="65" t="s">
        <v>38</v>
      </c>
      <c r="C81" s="94" t="s">
        <v>38</v>
      </c>
      <c r="D81" s="65" t="s">
        <v>38</v>
      </c>
      <c r="E81" s="65" t="s">
        <v>38</v>
      </c>
      <c r="F81" s="65" t="s">
        <v>38</v>
      </c>
      <c r="G81" s="94" t="s">
        <v>38</v>
      </c>
      <c r="H81" s="219" t="s">
        <v>38</v>
      </c>
      <c r="I81" s="8"/>
      <c r="J81" s="8"/>
      <c r="K81" s="8"/>
      <c r="L81" s="8"/>
      <c r="M81" s="8"/>
      <c r="N81" s="8"/>
      <c r="O81" s="8"/>
      <c r="P81" s="8"/>
      <c r="Q81" s="8"/>
      <c r="R81" s="8"/>
      <c r="S81" s="8"/>
      <c r="T81" s="8"/>
      <c r="U81" s="8"/>
      <c r="V81" s="8"/>
      <c r="W81" s="8"/>
      <c r="X81" s="8"/>
      <c r="Y81" s="8"/>
    </row>
    <row r="82" spans="1:25" ht="216" customHeight="1" x14ac:dyDescent="0.15">
      <c r="A82" s="16" t="s">
        <v>42</v>
      </c>
      <c r="B82" s="65">
        <v>0</v>
      </c>
      <c r="C82" s="94" t="s">
        <v>485</v>
      </c>
      <c r="D82" s="65" t="s">
        <v>38</v>
      </c>
      <c r="E82" s="65" t="s">
        <v>38</v>
      </c>
      <c r="F82" s="65" t="s">
        <v>38</v>
      </c>
      <c r="G82" s="94" t="s">
        <v>486</v>
      </c>
      <c r="H82" s="219" t="s">
        <v>38</v>
      </c>
      <c r="I82" s="8"/>
      <c r="J82" s="8"/>
      <c r="K82" s="8"/>
      <c r="L82" s="8"/>
      <c r="M82" s="8"/>
      <c r="N82" s="8"/>
      <c r="O82" s="8"/>
      <c r="P82" s="8"/>
      <c r="Q82" s="8"/>
      <c r="R82" s="8"/>
      <c r="S82" s="8"/>
      <c r="T82" s="8"/>
      <c r="U82" s="8"/>
      <c r="V82" s="8"/>
      <c r="W82" s="8"/>
      <c r="X82" s="8"/>
      <c r="Y82" s="8"/>
    </row>
    <row r="83" spans="1:25" ht="12.75" customHeight="1" x14ac:dyDescent="0.15">
      <c r="A83" s="16" t="s">
        <v>190</v>
      </c>
      <c r="B83" s="65" t="s">
        <v>38</v>
      </c>
      <c r="C83" s="94" t="s">
        <v>38</v>
      </c>
      <c r="D83" s="65" t="s">
        <v>38</v>
      </c>
      <c r="E83" s="65" t="s">
        <v>38</v>
      </c>
      <c r="F83" s="65" t="s">
        <v>38</v>
      </c>
      <c r="G83" s="94" t="s">
        <v>38</v>
      </c>
      <c r="H83" s="219" t="s">
        <v>38</v>
      </c>
      <c r="I83" s="8"/>
      <c r="J83" s="8"/>
      <c r="K83" s="8"/>
      <c r="L83" s="8"/>
      <c r="M83" s="8"/>
      <c r="N83" s="8"/>
      <c r="O83" s="8"/>
      <c r="P83" s="8"/>
      <c r="Q83" s="8"/>
      <c r="R83" s="8"/>
      <c r="S83" s="8"/>
      <c r="T83" s="8"/>
      <c r="U83" s="8"/>
      <c r="V83" s="8"/>
      <c r="W83" s="8"/>
      <c r="X83" s="8"/>
      <c r="Y83" s="8"/>
    </row>
    <row r="84" spans="1:25" ht="12.75" customHeight="1" x14ac:dyDescent="0.15">
      <c r="A84" s="13" t="s">
        <v>192</v>
      </c>
      <c r="B84" s="67">
        <v>1</v>
      </c>
      <c r="C84" s="94" t="s">
        <v>38</v>
      </c>
      <c r="D84" s="65" t="s">
        <v>38</v>
      </c>
      <c r="E84" s="17" t="s">
        <v>38</v>
      </c>
      <c r="F84" s="17" t="s">
        <v>38</v>
      </c>
      <c r="G84" s="160" t="s">
        <v>487</v>
      </c>
      <c r="H84" s="216" t="s">
        <v>38</v>
      </c>
      <c r="I84" s="8"/>
      <c r="J84" s="8"/>
      <c r="K84" s="8"/>
      <c r="L84" s="8"/>
      <c r="M84" s="8"/>
      <c r="N84" s="8"/>
      <c r="O84" s="8"/>
      <c r="P84" s="8"/>
      <c r="Q84" s="8"/>
      <c r="R84" s="8"/>
      <c r="S84" s="8"/>
      <c r="T84" s="8"/>
      <c r="U84" s="8"/>
      <c r="V84" s="8"/>
      <c r="W84" s="8"/>
      <c r="X84" s="8"/>
      <c r="Y84" s="8"/>
    </row>
    <row r="85" spans="1:25" ht="136" customHeight="1" x14ac:dyDescent="0.15">
      <c r="A85" s="13" t="s">
        <v>323</v>
      </c>
      <c r="B85" s="67">
        <v>0</v>
      </c>
      <c r="C85" s="208" t="s">
        <v>488</v>
      </c>
      <c r="D85" s="65">
        <v>1</v>
      </c>
      <c r="E85" s="65" t="s">
        <v>38</v>
      </c>
      <c r="F85" s="17" t="s">
        <v>38</v>
      </c>
      <c r="G85" s="94" t="s">
        <v>489</v>
      </c>
      <c r="H85" s="216" t="s">
        <v>38</v>
      </c>
      <c r="I85" s="8"/>
      <c r="J85" s="8"/>
      <c r="K85" s="8"/>
      <c r="L85" s="8"/>
      <c r="M85" s="8"/>
      <c r="N85" s="8"/>
      <c r="O85" s="8"/>
      <c r="P85" s="8"/>
      <c r="Q85" s="8"/>
      <c r="R85" s="8"/>
      <c r="S85" s="8"/>
      <c r="T85" s="8"/>
      <c r="U85" s="8"/>
      <c r="V85" s="8"/>
      <c r="W85" s="8"/>
      <c r="X85" s="8"/>
      <c r="Y85" s="8"/>
    </row>
    <row r="86" spans="1:25" ht="193" customHeight="1" x14ac:dyDescent="0.15">
      <c r="A86" s="13" t="s">
        <v>196</v>
      </c>
      <c r="B86" s="67">
        <v>1</v>
      </c>
      <c r="C86" s="208" t="s">
        <v>490</v>
      </c>
      <c r="D86" s="65" t="s">
        <v>38</v>
      </c>
      <c r="E86" s="65" t="s">
        <v>38</v>
      </c>
      <c r="F86" s="65" t="s">
        <v>38</v>
      </c>
      <c r="G86" s="94" t="s">
        <v>491</v>
      </c>
      <c r="H86" s="216" t="s">
        <v>38</v>
      </c>
      <c r="I86" s="8"/>
      <c r="J86" s="8"/>
      <c r="K86" s="8"/>
      <c r="L86" s="8"/>
      <c r="M86" s="8"/>
      <c r="N86" s="8"/>
      <c r="O86" s="8"/>
      <c r="P86" s="8"/>
      <c r="Q86" s="8"/>
      <c r="R86" s="8"/>
      <c r="S86" s="8"/>
      <c r="T86" s="8"/>
      <c r="U86" s="8"/>
      <c r="V86" s="8"/>
      <c r="W86" s="8"/>
      <c r="X86" s="8"/>
      <c r="Y86" s="8"/>
    </row>
    <row r="87" spans="1:25" ht="46" customHeight="1" x14ac:dyDescent="0.15">
      <c r="A87" s="81" t="s">
        <v>326</v>
      </c>
      <c r="B87" s="67">
        <v>0</v>
      </c>
      <c r="C87" s="208" t="s">
        <v>492</v>
      </c>
      <c r="D87" s="65" t="s">
        <v>38</v>
      </c>
      <c r="E87" s="65" t="s">
        <v>38</v>
      </c>
      <c r="F87" s="65" t="s">
        <v>38</v>
      </c>
      <c r="G87" s="94" t="s">
        <v>493</v>
      </c>
      <c r="H87" s="216" t="s">
        <v>38</v>
      </c>
      <c r="I87" s="8"/>
      <c r="J87" s="8"/>
      <c r="K87" s="8"/>
      <c r="L87" s="8"/>
      <c r="M87" s="8"/>
      <c r="N87" s="8"/>
      <c r="O87" s="8"/>
      <c r="P87" s="8"/>
      <c r="Q87" s="8"/>
      <c r="R87" s="8"/>
      <c r="S87" s="8"/>
      <c r="T87" s="8"/>
      <c r="U87" s="8"/>
      <c r="V87" s="8"/>
      <c r="W87" s="8"/>
      <c r="X87" s="8"/>
      <c r="Y87" s="8"/>
    </row>
    <row r="88" spans="1:25" ht="12.75" customHeight="1" x14ac:dyDescent="0.15">
      <c r="A88" s="97" t="s">
        <v>201</v>
      </c>
      <c r="B88" s="67" t="s">
        <v>38</v>
      </c>
      <c r="C88" s="94" t="s">
        <v>38</v>
      </c>
      <c r="D88" s="65" t="s">
        <v>38</v>
      </c>
      <c r="E88" s="65" t="s">
        <v>38</v>
      </c>
      <c r="F88" s="65" t="s">
        <v>38</v>
      </c>
      <c r="G88" s="96" t="s">
        <v>38</v>
      </c>
      <c r="H88" s="216" t="s">
        <v>38</v>
      </c>
      <c r="I88" s="91"/>
      <c r="J88" s="91"/>
      <c r="K88" s="91"/>
      <c r="L88" s="91"/>
      <c r="M88" s="91"/>
      <c r="N88" s="91"/>
      <c r="O88" s="91"/>
      <c r="P88" s="91"/>
      <c r="Q88" s="91"/>
      <c r="R88" s="91"/>
      <c r="S88" s="91"/>
      <c r="T88" s="91"/>
      <c r="U88" s="91"/>
      <c r="V88" s="91"/>
      <c r="W88" s="91"/>
      <c r="X88" s="91"/>
      <c r="Y88" s="91"/>
    </row>
    <row r="89" spans="1:25" ht="31" customHeight="1" x14ac:dyDescent="0.15">
      <c r="A89" s="13" t="s">
        <v>203</v>
      </c>
      <c r="B89" s="67" t="s">
        <v>38</v>
      </c>
      <c r="C89" s="212" t="s">
        <v>494</v>
      </c>
      <c r="D89" s="65" t="s">
        <v>38</v>
      </c>
      <c r="E89" s="65" t="s">
        <v>38</v>
      </c>
      <c r="F89" s="65" t="s">
        <v>38</v>
      </c>
      <c r="G89" s="96" t="s">
        <v>495</v>
      </c>
      <c r="H89" s="216" t="s">
        <v>38</v>
      </c>
      <c r="I89" s="8"/>
      <c r="J89" s="8"/>
      <c r="K89" s="8"/>
      <c r="L89" s="8"/>
      <c r="M89" s="8"/>
      <c r="N89" s="8"/>
      <c r="O89" s="8"/>
      <c r="P89" s="8"/>
      <c r="Q89" s="8"/>
      <c r="R89" s="8"/>
      <c r="S89" s="8"/>
      <c r="T89" s="8"/>
      <c r="U89" s="8"/>
      <c r="V89" s="8"/>
      <c r="W89" s="8"/>
      <c r="X89" s="8"/>
      <c r="Y89" s="8"/>
    </row>
    <row r="90" spans="1:25" ht="12.75" customHeight="1" x14ac:dyDescent="0.15">
      <c r="A90" s="97" t="s">
        <v>330</v>
      </c>
      <c r="B90" s="67" t="s">
        <v>38</v>
      </c>
      <c r="C90" s="94" t="s">
        <v>38</v>
      </c>
      <c r="D90" s="65" t="s">
        <v>38</v>
      </c>
      <c r="E90" s="65" t="s">
        <v>38</v>
      </c>
      <c r="F90" s="65" t="s">
        <v>38</v>
      </c>
      <c r="G90" s="96" t="s">
        <v>38</v>
      </c>
      <c r="H90" s="216" t="s">
        <v>38</v>
      </c>
      <c r="I90" s="91"/>
      <c r="J90" s="91"/>
      <c r="K90" s="91"/>
      <c r="L90" s="91"/>
      <c r="M90" s="91"/>
      <c r="N90" s="91"/>
      <c r="O90" s="91"/>
      <c r="P90" s="91"/>
      <c r="Q90" s="91"/>
      <c r="R90" s="91"/>
      <c r="S90" s="91"/>
      <c r="T90" s="91"/>
      <c r="U90" s="91"/>
      <c r="V90" s="91"/>
      <c r="W90" s="91"/>
      <c r="X90" s="91"/>
      <c r="Y90" s="91"/>
    </row>
    <row r="91" spans="1:25" ht="91" customHeight="1" x14ac:dyDescent="0.15">
      <c r="A91" s="20" t="s">
        <v>207</v>
      </c>
      <c r="B91" s="67">
        <v>0</v>
      </c>
      <c r="C91" s="208" t="s">
        <v>496</v>
      </c>
      <c r="D91" s="65" t="s">
        <v>38</v>
      </c>
      <c r="E91" s="65" t="s">
        <v>38</v>
      </c>
      <c r="F91" s="65" t="s">
        <v>38</v>
      </c>
      <c r="G91" s="94" t="s">
        <v>497</v>
      </c>
      <c r="H91" s="216"/>
      <c r="I91" s="8"/>
      <c r="J91" s="8"/>
      <c r="K91" s="8"/>
      <c r="L91" s="8"/>
      <c r="M91" s="8"/>
      <c r="N91" s="8"/>
      <c r="O91" s="8"/>
      <c r="P91" s="8"/>
      <c r="Q91" s="8"/>
      <c r="R91" s="8"/>
      <c r="S91" s="8"/>
      <c r="T91" s="8"/>
      <c r="U91" s="8"/>
      <c r="V91" s="8"/>
      <c r="W91" s="8"/>
      <c r="X91" s="8"/>
      <c r="Y91" s="8"/>
    </row>
    <row r="92" spans="1:25" ht="168" customHeight="1" x14ac:dyDescent="0.15">
      <c r="A92" s="13" t="s">
        <v>333</v>
      </c>
      <c r="B92" s="67" t="s">
        <v>38</v>
      </c>
      <c r="C92" s="94" t="s">
        <v>498</v>
      </c>
      <c r="D92" s="65" t="s">
        <v>38</v>
      </c>
      <c r="E92" s="65" t="s">
        <v>38</v>
      </c>
      <c r="F92" s="65">
        <v>1</v>
      </c>
      <c r="G92" s="94" t="s">
        <v>499</v>
      </c>
      <c r="H92" s="216" t="s">
        <v>38</v>
      </c>
      <c r="I92" s="8"/>
      <c r="J92" s="8"/>
      <c r="K92" s="8"/>
      <c r="L92" s="8"/>
      <c r="M92" s="8"/>
      <c r="N92" s="8"/>
      <c r="O92" s="8"/>
      <c r="P92" s="8"/>
      <c r="Q92" s="8"/>
      <c r="R92" s="8"/>
      <c r="S92" s="8"/>
      <c r="T92" s="8"/>
      <c r="U92" s="8"/>
      <c r="V92" s="8"/>
      <c r="W92" s="8"/>
      <c r="X92" s="8"/>
      <c r="Y92" s="8"/>
    </row>
    <row r="93" spans="1:25" ht="71" customHeight="1" x14ac:dyDescent="0.15">
      <c r="A93" s="13" t="s">
        <v>211</v>
      </c>
      <c r="B93" s="67">
        <v>0</v>
      </c>
      <c r="C93" s="94" t="s">
        <v>500</v>
      </c>
      <c r="D93" s="65" t="s">
        <v>38</v>
      </c>
      <c r="E93" s="65" t="s">
        <v>38</v>
      </c>
      <c r="F93" s="65" t="s">
        <v>38</v>
      </c>
      <c r="G93" s="212" t="s">
        <v>501</v>
      </c>
      <c r="H93" s="216" t="s">
        <v>38</v>
      </c>
      <c r="I93" s="8"/>
      <c r="J93" s="8"/>
      <c r="K93" s="8"/>
      <c r="L93" s="8"/>
      <c r="M93" s="8"/>
      <c r="N93" s="8"/>
      <c r="O93" s="8"/>
      <c r="P93" s="8"/>
      <c r="Q93" s="8"/>
      <c r="R93" s="8"/>
      <c r="S93" s="8"/>
      <c r="T93" s="8"/>
      <c r="U93" s="8"/>
      <c r="V93" s="8"/>
      <c r="W93" s="8"/>
      <c r="X93" s="8"/>
      <c r="Y93" s="8"/>
    </row>
    <row r="94" spans="1:25" ht="111" customHeight="1" x14ac:dyDescent="0.15">
      <c r="A94" s="13" t="s">
        <v>154</v>
      </c>
      <c r="B94" s="67" t="s">
        <v>38</v>
      </c>
      <c r="C94" s="94" t="s">
        <v>502</v>
      </c>
      <c r="D94" s="65">
        <v>1</v>
      </c>
      <c r="E94" s="65" t="s">
        <v>38</v>
      </c>
      <c r="F94" s="65" t="s">
        <v>38</v>
      </c>
      <c r="G94" s="212" t="s">
        <v>433</v>
      </c>
      <c r="H94" s="216"/>
      <c r="I94" s="8"/>
      <c r="J94" s="8"/>
      <c r="K94" s="8"/>
      <c r="L94" s="8"/>
      <c r="M94" s="8"/>
      <c r="N94" s="8"/>
      <c r="O94" s="8"/>
      <c r="P94" s="8"/>
      <c r="Q94" s="8"/>
      <c r="R94" s="8"/>
      <c r="S94" s="8"/>
      <c r="T94" s="8"/>
      <c r="U94" s="8"/>
      <c r="V94" s="8"/>
      <c r="W94" s="8"/>
      <c r="X94" s="8"/>
      <c r="Y94" s="8"/>
    </row>
    <row r="95" spans="1:25" ht="67" customHeight="1" x14ac:dyDescent="0.15">
      <c r="A95" s="13" t="s">
        <v>214</v>
      </c>
      <c r="B95" s="67" t="s">
        <v>38</v>
      </c>
      <c r="C95" s="229" t="s">
        <v>503</v>
      </c>
      <c r="D95" s="65">
        <v>0</v>
      </c>
      <c r="E95" s="65">
        <v>1</v>
      </c>
      <c r="F95" s="65" t="s">
        <v>38</v>
      </c>
      <c r="G95" s="94" t="s">
        <v>504</v>
      </c>
      <c r="H95" s="216" t="s">
        <v>38</v>
      </c>
      <c r="I95" s="8"/>
      <c r="J95" s="8"/>
      <c r="K95" s="8"/>
      <c r="L95" s="8"/>
      <c r="M95" s="8"/>
      <c r="N95" s="8"/>
      <c r="O95" s="8"/>
      <c r="P95" s="8"/>
      <c r="Q95" s="8"/>
      <c r="R95" s="8"/>
      <c r="S95" s="8"/>
      <c r="T95" s="8"/>
      <c r="U95" s="8"/>
      <c r="V95" s="8"/>
      <c r="W95" s="8"/>
      <c r="X95" s="8"/>
      <c r="Y95" s="8"/>
    </row>
    <row r="96" spans="1:25" ht="12.75" customHeight="1" x14ac:dyDescent="0.15">
      <c r="A96" s="83"/>
      <c r="B96" s="34"/>
      <c r="C96" s="146"/>
      <c r="D96" s="35"/>
      <c r="E96" s="35"/>
      <c r="F96" s="35"/>
      <c r="G96" s="155"/>
      <c r="H96" s="155"/>
      <c r="I96" s="8"/>
      <c r="J96" s="8"/>
      <c r="K96" s="8"/>
      <c r="L96" s="8"/>
      <c r="M96" s="8"/>
      <c r="N96" s="8"/>
      <c r="O96" s="8"/>
      <c r="P96" s="8"/>
      <c r="Q96" s="8"/>
      <c r="R96" s="8"/>
      <c r="S96" s="8"/>
      <c r="T96" s="8"/>
      <c r="U96" s="8"/>
      <c r="V96" s="8"/>
      <c r="W96" s="8"/>
      <c r="X96" s="8"/>
      <c r="Y96" s="8"/>
    </row>
    <row r="97" spans="1:25" ht="12.75" customHeight="1" x14ac:dyDescent="0.15">
      <c r="A97" s="83"/>
      <c r="B97" s="34"/>
      <c r="C97" s="146"/>
      <c r="D97" s="35"/>
      <c r="E97" s="35"/>
      <c r="F97" s="35"/>
      <c r="G97" s="155"/>
      <c r="H97" s="155"/>
      <c r="I97" s="8"/>
      <c r="J97" s="8"/>
      <c r="K97" s="8"/>
      <c r="L97" s="8"/>
      <c r="M97" s="8"/>
      <c r="N97" s="8"/>
      <c r="O97" s="8"/>
      <c r="P97" s="8"/>
      <c r="Q97" s="8"/>
      <c r="R97" s="8"/>
      <c r="S97" s="8"/>
      <c r="T97" s="8"/>
      <c r="U97" s="8"/>
      <c r="V97" s="8"/>
      <c r="W97" s="8"/>
      <c r="X97" s="8"/>
      <c r="Y97" s="8"/>
    </row>
    <row r="98" spans="1:25" ht="12.75" customHeight="1" x14ac:dyDescent="0.15">
      <c r="A98" s="290" t="s">
        <v>1037</v>
      </c>
      <c r="B98" s="291" t="s">
        <v>1038</v>
      </c>
      <c r="C98" s="146"/>
      <c r="D98" s="35"/>
      <c r="E98" s="35"/>
      <c r="F98" s="35"/>
      <c r="G98" s="155"/>
      <c r="H98" s="155"/>
      <c r="I98" s="8"/>
      <c r="J98" s="8"/>
      <c r="K98" s="8"/>
      <c r="L98" s="8"/>
      <c r="M98" s="8"/>
      <c r="N98" s="8"/>
      <c r="O98" s="8"/>
      <c r="P98" s="8"/>
      <c r="Q98" s="8"/>
      <c r="R98" s="8"/>
      <c r="S98" s="8"/>
      <c r="T98" s="8"/>
      <c r="U98" s="8"/>
      <c r="V98" s="8"/>
      <c r="W98" s="8"/>
      <c r="X98" s="8"/>
      <c r="Y98" s="8"/>
    </row>
    <row r="99" spans="1:25" ht="12.75" customHeight="1" x14ac:dyDescent="0.15">
      <c r="A99" s="292" t="s">
        <v>237</v>
      </c>
      <c r="B99" s="293">
        <v>38</v>
      </c>
      <c r="C99" s="146"/>
      <c r="D99" s="35"/>
      <c r="E99" s="35"/>
      <c r="F99" s="35"/>
      <c r="G99" s="155"/>
      <c r="H99" s="155"/>
      <c r="I99" s="8"/>
      <c r="J99" s="8"/>
      <c r="K99" s="8"/>
      <c r="L99" s="8"/>
      <c r="M99" s="8"/>
      <c r="N99" s="8"/>
      <c r="O99" s="8"/>
      <c r="P99" s="8"/>
      <c r="Q99" s="8"/>
      <c r="R99" s="8"/>
      <c r="S99" s="8"/>
      <c r="T99" s="8"/>
      <c r="U99" s="8"/>
      <c r="V99" s="8"/>
      <c r="W99" s="8"/>
      <c r="X99" s="8"/>
      <c r="Y99" s="8"/>
    </row>
    <row r="100" spans="1:25" ht="12.75" customHeight="1" x14ac:dyDescent="0.15">
      <c r="A100" s="292" t="s">
        <v>238</v>
      </c>
      <c r="B100" s="293">
        <v>9</v>
      </c>
      <c r="C100" s="146"/>
      <c r="D100" s="35"/>
      <c r="E100" s="35"/>
      <c r="F100" s="35"/>
      <c r="G100" s="155"/>
      <c r="H100" s="155"/>
      <c r="I100" s="8"/>
      <c r="J100" s="8"/>
      <c r="K100" s="8"/>
      <c r="L100" s="8"/>
      <c r="M100" s="8"/>
      <c r="N100" s="8"/>
      <c r="O100" s="8"/>
      <c r="P100" s="8"/>
      <c r="Q100" s="8"/>
      <c r="R100" s="8"/>
      <c r="S100" s="8"/>
      <c r="T100" s="8"/>
      <c r="U100" s="8"/>
      <c r="V100" s="8"/>
      <c r="W100" s="8"/>
      <c r="X100" s="8"/>
      <c r="Y100" s="8"/>
    </row>
    <row r="101" spans="1:25" ht="12.75" customHeight="1" x14ac:dyDescent="0.15">
      <c r="A101" s="292" t="s">
        <v>239</v>
      </c>
      <c r="B101" s="294">
        <v>7</v>
      </c>
      <c r="C101" s="146"/>
      <c r="D101" s="35"/>
      <c r="E101" s="35"/>
      <c r="F101" s="35"/>
      <c r="G101" s="155"/>
      <c r="H101" s="155"/>
      <c r="I101" s="8"/>
      <c r="J101" s="8"/>
      <c r="K101" s="8"/>
      <c r="L101" s="8"/>
      <c r="M101" s="8"/>
      <c r="N101" s="8"/>
      <c r="O101" s="8"/>
      <c r="P101" s="8"/>
      <c r="Q101" s="8"/>
      <c r="R101" s="8"/>
      <c r="S101" s="8"/>
      <c r="T101" s="8"/>
      <c r="U101" s="8"/>
      <c r="V101" s="8"/>
      <c r="W101" s="8"/>
      <c r="X101" s="8"/>
      <c r="Y101" s="8"/>
    </row>
    <row r="102" spans="1:25" ht="12.75" customHeight="1" x14ac:dyDescent="0.15">
      <c r="A102" s="292" t="s">
        <v>38</v>
      </c>
      <c r="B102" s="293">
        <v>36</v>
      </c>
      <c r="C102" s="146"/>
      <c r="D102" s="35"/>
      <c r="E102" s="35"/>
      <c r="F102" s="35"/>
      <c r="G102" s="155"/>
      <c r="H102" s="155"/>
      <c r="I102" s="8"/>
      <c r="J102" s="8"/>
      <c r="K102" s="8"/>
      <c r="L102" s="8"/>
      <c r="M102" s="8"/>
      <c r="N102" s="8"/>
      <c r="O102" s="8"/>
      <c r="P102" s="8"/>
      <c r="Q102" s="8"/>
      <c r="R102" s="8"/>
      <c r="S102" s="8"/>
      <c r="T102" s="8"/>
      <c r="U102" s="8"/>
      <c r="V102" s="8"/>
      <c r="W102" s="8"/>
      <c r="X102" s="8"/>
      <c r="Y102" s="8"/>
    </row>
    <row r="103" spans="1:25" ht="12.75" customHeight="1" x14ac:dyDescent="0.15">
      <c r="A103" s="292" t="s">
        <v>240</v>
      </c>
      <c r="B103" s="293">
        <v>90</v>
      </c>
      <c r="C103" s="146"/>
      <c r="D103" s="35"/>
      <c r="E103" s="35"/>
      <c r="F103" s="35"/>
      <c r="G103" s="155"/>
      <c r="H103" s="155"/>
      <c r="I103" s="8"/>
      <c r="J103" s="8"/>
      <c r="K103" s="8"/>
      <c r="L103" s="8"/>
      <c r="M103" s="8"/>
      <c r="N103" s="8"/>
      <c r="O103" s="8"/>
      <c r="P103" s="8"/>
      <c r="Q103" s="8"/>
      <c r="R103" s="8"/>
      <c r="S103" s="8"/>
      <c r="T103" s="8"/>
      <c r="U103" s="8"/>
      <c r="V103" s="8"/>
      <c r="W103" s="8"/>
      <c r="X103" s="8"/>
      <c r="Y103" s="8"/>
    </row>
    <row r="104" spans="1:25" ht="12.75" customHeight="1" x14ac:dyDescent="0.15">
      <c r="A104" s="83"/>
      <c r="B104" s="34"/>
      <c r="C104" s="146"/>
      <c r="D104" s="35"/>
      <c r="E104" s="35"/>
      <c r="F104" s="35"/>
      <c r="G104" s="155"/>
      <c r="H104" s="155"/>
      <c r="I104" s="8"/>
      <c r="J104" s="8"/>
      <c r="K104" s="8"/>
      <c r="L104" s="8"/>
      <c r="M104" s="8"/>
      <c r="N104" s="8"/>
      <c r="O104" s="8"/>
      <c r="P104" s="8"/>
      <c r="Q104" s="8"/>
      <c r="R104" s="8"/>
      <c r="S104" s="8"/>
      <c r="T104" s="8"/>
      <c r="U104" s="8"/>
      <c r="V104" s="8"/>
      <c r="W104" s="8"/>
      <c r="X104" s="8"/>
      <c r="Y104" s="8"/>
    </row>
    <row r="105" spans="1:25" ht="12.75" customHeight="1" x14ac:dyDescent="0.15">
      <c r="A105" s="83"/>
      <c r="B105" s="34"/>
      <c r="C105" s="146"/>
      <c r="D105" s="35"/>
      <c r="E105" s="35"/>
      <c r="F105" s="35"/>
      <c r="G105" s="155"/>
      <c r="H105" s="155"/>
      <c r="I105" s="8"/>
      <c r="J105" s="8"/>
      <c r="K105" s="8"/>
      <c r="L105" s="8"/>
      <c r="M105" s="8"/>
      <c r="N105" s="8"/>
      <c r="O105" s="8"/>
      <c r="P105" s="8"/>
      <c r="Q105" s="8"/>
      <c r="R105" s="8"/>
      <c r="S105" s="8"/>
      <c r="T105" s="8"/>
      <c r="U105" s="8"/>
      <c r="V105" s="8"/>
      <c r="W105" s="8"/>
      <c r="X105" s="8"/>
      <c r="Y105" s="8"/>
    </row>
    <row r="106" spans="1:25" ht="12.75" customHeight="1" x14ac:dyDescent="0.15">
      <c r="A106" s="83"/>
      <c r="B106" s="34"/>
      <c r="C106" s="146"/>
      <c r="D106" s="35"/>
      <c r="E106" s="35"/>
      <c r="F106" s="35"/>
      <c r="G106" s="155"/>
      <c r="H106" s="155"/>
      <c r="I106" s="8"/>
      <c r="J106" s="8"/>
      <c r="K106" s="8"/>
      <c r="L106" s="8"/>
      <c r="M106" s="8"/>
      <c r="N106" s="8"/>
      <c r="O106" s="8"/>
      <c r="P106" s="8"/>
      <c r="Q106" s="8"/>
      <c r="R106" s="8"/>
      <c r="S106" s="8"/>
      <c r="T106" s="8"/>
      <c r="U106" s="8"/>
      <c r="V106" s="8"/>
      <c r="W106" s="8"/>
      <c r="X106" s="8"/>
      <c r="Y106" s="8"/>
    </row>
    <row r="107" spans="1:25" ht="12.75" customHeight="1" x14ac:dyDescent="0.15">
      <c r="A107" s="83"/>
      <c r="B107" s="34"/>
      <c r="C107" s="146"/>
      <c r="D107" s="35"/>
      <c r="E107" s="35"/>
      <c r="F107" s="35"/>
      <c r="G107" s="155"/>
      <c r="H107" s="155"/>
      <c r="I107" s="8"/>
      <c r="J107" s="8"/>
      <c r="K107" s="8"/>
      <c r="L107" s="8"/>
      <c r="M107" s="8"/>
      <c r="N107" s="8"/>
      <c r="O107" s="8"/>
      <c r="P107" s="8"/>
      <c r="Q107" s="8"/>
      <c r="R107" s="8"/>
      <c r="S107" s="8"/>
      <c r="T107" s="8"/>
      <c r="U107" s="8"/>
      <c r="V107" s="8"/>
      <c r="W107" s="8"/>
      <c r="X107" s="8"/>
      <c r="Y107" s="8"/>
    </row>
    <row r="108" spans="1:25" ht="12.75" customHeight="1" x14ac:dyDescent="0.15">
      <c r="A108" s="83"/>
      <c r="B108" s="34"/>
      <c r="C108" s="146"/>
      <c r="D108" s="35"/>
      <c r="E108" s="35"/>
      <c r="F108" s="35"/>
      <c r="G108" s="155"/>
      <c r="H108" s="155"/>
      <c r="I108" s="8"/>
      <c r="J108" s="8"/>
      <c r="K108" s="8"/>
      <c r="L108" s="8"/>
      <c r="M108" s="8"/>
      <c r="N108" s="8"/>
      <c r="O108" s="8"/>
      <c r="P108" s="8"/>
      <c r="Q108" s="8"/>
      <c r="R108" s="8"/>
      <c r="S108" s="8"/>
      <c r="T108" s="8"/>
      <c r="U108" s="8"/>
      <c r="V108" s="8"/>
      <c r="W108" s="8"/>
      <c r="X108" s="8"/>
      <c r="Y108" s="8"/>
    </row>
    <row r="109" spans="1:25" ht="12.75" customHeight="1" x14ac:dyDescent="0.15">
      <c r="A109" s="83"/>
      <c r="B109" s="34"/>
      <c r="C109" s="146"/>
      <c r="D109" s="35"/>
      <c r="E109" s="35"/>
      <c r="F109" s="35"/>
      <c r="G109" s="155"/>
      <c r="H109" s="155"/>
      <c r="I109" s="8"/>
      <c r="J109" s="8"/>
      <c r="K109" s="8"/>
      <c r="L109" s="8"/>
      <c r="M109" s="8"/>
      <c r="N109" s="8"/>
      <c r="O109" s="8"/>
      <c r="P109" s="8"/>
      <c r="Q109" s="8"/>
      <c r="R109" s="8"/>
      <c r="S109" s="8"/>
      <c r="T109" s="8"/>
      <c r="U109" s="8"/>
      <c r="V109" s="8"/>
      <c r="W109" s="8"/>
      <c r="X109" s="8"/>
      <c r="Y109" s="8"/>
    </row>
    <row r="110" spans="1:25" ht="12.75" customHeight="1" x14ac:dyDescent="0.15">
      <c r="A110" s="83"/>
      <c r="B110" s="34"/>
      <c r="C110" s="146"/>
      <c r="D110" s="35"/>
      <c r="E110" s="35"/>
      <c r="F110" s="35"/>
      <c r="G110" s="155"/>
      <c r="H110" s="155"/>
      <c r="I110" s="8"/>
      <c r="J110" s="8"/>
      <c r="K110" s="8"/>
      <c r="L110" s="8"/>
      <c r="M110" s="8"/>
      <c r="N110" s="8"/>
      <c r="O110" s="8"/>
      <c r="P110" s="8"/>
      <c r="Q110" s="8"/>
      <c r="R110" s="8"/>
      <c r="S110" s="8"/>
      <c r="T110" s="8"/>
      <c r="U110" s="8"/>
      <c r="V110" s="8"/>
      <c r="W110" s="8"/>
      <c r="X110" s="8"/>
      <c r="Y110" s="8"/>
    </row>
    <row r="111" spans="1:25" ht="12.75" customHeight="1" x14ac:dyDescent="0.15">
      <c r="A111" s="83"/>
      <c r="B111" s="34"/>
      <c r="C111" s="146"/>
      <c r="D111" s="35"/>
      <c r="E111" s="35"/>
      <c r="F111" s="35"/>
      <c r="G111" s="155"/>
      <c r="H111" s="155"/>
      <c r="I111" s="8"/>
      <c r="J111" s="8"/>
      <c r="K111" s="8"/>
      <c r="L111" s="8"/>
      <c r="M111" s="8"/>
      <c r="N111" s="8"/>
      <c r="O111" s="8"/>
      <c r="P111" s="8"/>
      <c r="Q111" s="8"/>
      <c r="R111" s="8"/>
      <c r="S111" s="8"/>
      <c r="T111" s="8"/>
      <c r="U111" s="8"/>
      <c r="V111" s="8"/>
      <c r="W111" s="8"/>
      <c r="X111" s="8"/>
      <c r="Y111" s="8"/>
    </row>
    <row r="112" spans="1:25" ht="12.75" customHeight="1" x14ac:dyDescent="0.15">
      <c r="A112" s="83"/>
      <c r="B112" s="34"/>
      <c r="C112" s="146"/>
      <c r="D112" s="35"/>
      <c r="E112" s="35"/>
      <c r="F112" s="35"/>
      <c r="G112" s="155"/>
      <c r="H112" s="155"/>
      <c r="I112" s="8"/>
      <c r="J112" s="8"/>
      <c r="K112" s="8"/>
      <c r="L112" s="8"/>
      <c r="M112" s="8"/>
      <c r="N112" s="8"/>
      <c r="O112" s="8"/>
      <c r="P112" s="8"/>
      <c r="Q112" s="8"/>
      <c r="R112" s="8"/>
      <c r="S112" s="8"/>
      <c r="T112" s="8"/>
      <c r="U112" s="8"/>
      <c r="V112" s="8"/>
      <c r="W112" s="8"/>
      <c r="X112" s="8"/>
      <c r="Y112" s="8"/>
    </row>
    <row r="113" spans="1:25" ht="12.75" customHeight="1" x14ac:dyDescent="0.15">
      <c r="A113" s="83"/>
      <c r="B113" s="34"/>
      <c r="C113" s="146"/>
      <c r="D113" s="35"/>
      <c r="E113" s="35"/>
      <c r="F113" s="35"/>
      <c r="G113" s="155"/>
      <c r="H113" s="155"/>
      <c r="I113" s="8"/>
      <c r="J113" s="8"/>
      <c r="K113" s="8"/>
      <c r="L113" s="8"/>
      <c r="M113" s="8"/>
      <c r="N113" s="8"/>
      <c r="O113" s="8"/>
      <c r="P113" s="8"/>
      <c r="Q113" s="8"/>
      <c r="R113" s="8"/>
      <c r="S113" s="8"/>
      <c r="T113" s="8"/>
      <c r="U113" s="8"/>
      <c r="V113" s="8"/>
      <c r="W113" s="8"/>
      <c r="X113" s="8"/>
      <c r="Y113" s="8"/>
    </row>
    <row r="114" spans="1:25" ht="12.75" customHeight="1" x14ac:dyDescent="0.15">
      <c r="A114" s="83"/>
      <c r="B114" s="34"/>
      <c r="C114" s="146"/>
      <c r="D114" s="35"/>
      <c r="E114" s="35"/>
      <c r="F114" s="35"/>
      <c r="G114" s="155"/>
      <c r="H114" s="155"/>
      <c r="I114" s="8"/>
      <c r="J114" s="8"/>
      <c r="K114" s="8"/>
      <c r="L114" s="8"/>
      <c r="M114" s="8"/>
      <c r="N114" s="8"/>
      <c r="O114" s="8"/>
      <c r="P114" s="8"/>
      <c r="Q114" s="8"/>
      <c r="R114" s="8"/>
      <c r="S114" s="8"/>
      <c r="T114" s="8"/>
      <c r="U114" s="8"/>
      <c r="V114" s="8"/>
      <c r="W114" s="8"/>
      <c r="X114" s="8"/>
      <c r="Y114" s="8"/>
    </row>
    <row r="115" spans="1:25" ht="12.75" customHeight="1" x14ac:dyDescent="0.15">
      <c r="A115" s="83"/>
      <c r="B115" s="34"/>
      <c r="C115" s="146"/>
      <c r="D115" s="35"/>
      <c r="E115" s="35"/>
      <c r="F115" s="35"/>
      <c r="G115" s="155"/>
      <c r="H115" s="155"/>
      <c r="I115" s="8"/>
      <c r="J115" s="8"/>
      <c r="K115" s="8"/>
      <c r="L115" s="8"/>
      <c r="M115" s="8"/>
      <c r="N115" s="8"/>
      <c r="O115" s="8"/>
      <c r="P115" s="8"/>
      <c r="Q115" s="8"/>
      <c r="R115" s="8"/>
      <c r="S115" s="8"/>
      <c r="T115" s="8"/>
      <c r="U115" s="8"/>
      <c r="V115" s="8"/>
      <c r="W115" s="8"/>
      <c r="X115" s="8"/>
      <c r="Y115" s="8"/>
    </row>
    <row r="116" spans="1:25" ht="12.75" customHeight="1" x14ac:dyDescent="0.15">
      <c r="A116" s="83"/>
      <c r="B116" s="34"/>
      <c r="C116" s="146"/>
      <c r="D116" s="35"/>
      <c r="E116" s="35"/>
      <c r="F116" s="35"/>
      <c r="G116" s="155"/>
      <c r="H116" s="155"/>
      <c r="I116" s="8"/>
      <c r="J116" s="8"/>
      <c r="K116" s="8"/>
      <c r="L116" s="8"/>
      <c r="M116" s="8"/>
      <c r="N116" s="8"/>
      <c r="O116" s="8"/>
      <c r="P116" s="8"/>
      <c r="Q116" s="8"/>
      <c r="R116" s="8"/>
      <c r="S116" s="8"/>
      <c r="T116" s="8"/>
      <c r="U116" s="8"/>
      <c r="V116" s="8"/>
      <c r="W116" s="8"/>
      <c r="X116" s="8"/>
      <c r="Y116" s="8"/>
    </row>
    <row r="117" spans="1:25" ht="12.75" customHeight="1" x14ac:dyDescent="0.15">
      <c r="A117" s="83"/>
      <c r="B117" s="34"/>
      <c r="C117" s="146"/>
      <c r="D117" s="35"/>
      <c r="E117" s="35"/>
      <c r="F117" s="35"/>
      <c r="G117" s="155"/>
      <c r="H117" s="155"/>
      <c r="I117" s="8"/>
      <c r="J117" s="8"/>
      <c r="K117" s="8"/>
      <c r="L117" s="8"/>
      <c r="M117" s="8"/>
      <c r="N117" s="8"/>
      <c r="O117" s="8"/>
      <c r="P117" s="8"/>
      <c r="Q117" s="8"/>
      <c r="R117" s="8"/>
      <c r="S117" s="8"/>
      <c r="T117" s="8"/>
      <c r="U117" s="8"/>
      <c r="V117" s="8"/>
      <c r="W117" s="8"/>
      <c r="X117" s="8"/>
      <c r="Y117" s="8"/>
    </row>
    <row r="118" spans="1:25" ht="12.75" customHeight="1" x14ac:dyDescent="0.15">
      <c r="A118" s="83"/>
      <c r="B118" s="34"/>
      <c r="C118" s="146"/>
      <c r="D118" s="35"/>
      <c r="E118" s="35"/>
      <c r="F118" s="35"/>
      <c r="G118" s="155"/>
      <c r="H118" s="155"/>
      <c r="I118" s="8"/>
      <c r="J118" s="8"/>
      <c r="K118" s="8"/>
      <c r="L118" s="8"/>
      <c r="M118" s="8"/>
      <c r="N118" s="8"/>
      <c r="O118" s="8"/>
      <c r="P118" s="8"/>
      <c r="Q118" s="8"/>
      <c r="R118" s="8"/>
      <c r="S118" s="8"/>
      <c r="T118" s="8"/>
      <c r="U118" s="8"/>
      <c r="V118" s="8"/>
      <c r="W118" s="8"/>
      <c r="X118" s="8"/>
      <c r="Y118" s="8"/>
    </row>
    <row r="119" spans="1:25" ht="12.75" customHeight="1" x14ac:dyDescent="0.15">
      <c r="A119" s="83"/>
      <c r="B119" s="34"/>
      <c r="C119" s="146"/>
      <c r="D119" s="35"/>
      <c r="E119" s="35"/>
      <c r="F119" s="35"/>
      <c r="G119" s="155"/>
      <c r="H119" s="155"/>
      <c r="I119" s="8"/>
      <c r="J119" s="8"/>
      <c r="K119" s="8"/>
      <c r="L119" s="8"/>
      <c r="M119" s="8"/>
      <c r="N119" s="8"/>
      <c r="O119" s="8"/>
      <c r="P119" s="8"/>
      <c r="Q119" s="8"/>
      <c r="R119" s="8"/>
      <c r="S119" s="8"/>
      <c r="T119" s="8"/>
      <c r="U119" s="8"/>
      <c r="V119" s="8"/>
      <c r="W119" s="8"/>
      <c r="X119" s="8"/>
      <c r="Y119" s="8"/>
    </row>
    <row r="120" spans="1:25" ht="12.75" customHeight="1" x14ac:dyDescent="0.15">
      <c r="A120" s="83"/>
      <c r="B120" s="34"/>
      <c r="C120" s="146"/>
      <c r="D120" s="35"/>
      <c r="E120" s="35"/>
      <c r="F120" s="35"/>
      <c r="G120" s="155"/>
      <c r="H120" s="155"/>
      <c r="I120" s="8"/>
      <c r="J120" s="8"/>
      <c r="K120" s="8"/>
      <c r="L120" s="8"/>
      <c r="M120" s="8"/>
      <c r="N120" s="8"/>
      <c r="O120" s="8"/>
      <c r="P120" s="8"/>
      <c r="Q120" s="8"/>
      <c r="R120" s="8"/>
      <c r="S120" s="8"/>
      <c r="T120" s="8"/>
      <c r="U120" s="8"/>
      <c r="V120" s="8"/>
      <c r="W120" s="8"/>
      <c r="X120" s="8"/>
      <c r="Y120" s="8"/>
    </row>
    <row r="121" spans="1:25" ht="12.75" customHeight="1" x14ac:dyDescent="0.15">
      <c r="A121" s="83"/>
      <c r="B121" s="34"/>
      <c r="C121" s="146"/>
      <c r="D121" s="35"/>
      <c r="E121" s="35"/>
      <c r="F121" s="35"/>
      <c r="G121" s="155"/>
      <c r="H121" s="155"/>
      <c r="I121" s="8"/>
      <c r="J121" s="8"/>
      <c r="K121" s="8"/>
      <c r="L121" s="8"/>
      <c r="M121" s="8"/>
      <c r="N121" s="8"/>
      <c r="O121" s="8"/>
      <c r="P121" s="8"/>
      <c r="Q121" s="8"/>
      <c r="R121" s="8"/>
      <c r="S121" s="8"/>
      <c r="T121" s="8"/>
      <c r="U121" s="8"/>
      <c r="V121" s="8"/>
      <c r="W121" s="8"/>
      <c r="X121" s="8"/>
      <c r="Y121" s="8"/>
    </row>
    <row r="122" spans="1:25" ht="12.75" customHeight="1" x14ac:dyDescent="0.15">
      <c r="A122" s="83"/>
      <c r="B122" s="34"/>
      <c r="C122" s="146"/>
      <c r="D122" s="35"/>
      <c r="E122" s="35"/>
      <c r="F122" s="35"/>
      <c r="G122" s="155"/>
      <c r="H122" s="155"/>
      <c r="I122" s="8"/>
      <c r="J122" s="8"/>
      <c r="K122" s="8"/>
      <c r="L122" s="8"/>
      <c r="M122" s="8"/>
      <c r="N122" s="8"/>
      <c r="O122" s="8"/>
      <c r="P122" s="8"/>
      <c r="Q122" s="8"/>
      <c r="R122" s="8"/>
      <c r="S122" s="8"/>
      <c r="T122" s="8"/>
      <c r="U122" s="8"/>
      <c r="V122" s="8"/>
      <c r="W122" s="8"/>
      <c r="X122" s="8"/>
      <c r="Y122" s="8"/>
    </row>
    <row r="123" spans="1:25" ht="12.75" customHeight="1" x14ac:dyDescent="0.15">
      <c r="A123" s="83"/>
      <c r="B123" s="34"/>
      <c r="C123" s="146"/>
      <c r="D123" s="35"/>
      <c r="E123" s="35"/>
      <c r="F123" s="35"/>
      <c r="G123" s="155"/>
      <c r="H123" s="155"/>
      <c r="I123" s="8"/>
      <c r="J123" s="8"/>
      <c r="K123" s="8"/>
      <c r="L123" s="8"/>
      <c r="M123" s="8"/>
      <c r="N123" s="8"/>
      <c r="O123" s="8"/>
      <c r="P123" s="8"/>
      <c r="Q123" s="8"/>
      <c r="R123" s="8"/>
      <c r="S123" s="8"/>
      <c r="T123" s="8"/>
      <c r="U123" s="8"/>
      <c r="V123" s="8"/>
      <c r="W123" s="8"/>
      <c r="X123" s="8"/>
      <c r="Y123" s="8"/>
    </row>
    <row r="124" spans="1:25" ht="12.75" customHeight="1" x14ac:dyDescent="0.15">
      <c r="A124" s="83"/>
      <c r="B124" s="34"/>
      <c r="C124" s="146"/>
      <c r="D124" s="35"/>
      <c r="E124" s="35"/>
      <c r="F124" s="35"/>
      <c r="G124" s="155"/>
      <c r="H124" s="155"/>
      <c r="I124" s="8"/>
      <c r="J124" s="8"/>
      <c r="K124" s="8"/>
      <c r="L124" s="8"/>
      <c r="M124" s="8"/>
      <c r="N124" s="8"/>
      <c r="O124" s="8"/>
      <c r="P124" s="8"/>
      <c r="Q124" s="8"/>
      <c r="R124" s="8"/>
      <c r="S124" s="8"/>
      <c r="T124" s="8"/>
      <c r="U124" s="8"/>
      <c r="V124" s="8"/>
      <c r="W124" s="8"/>
      <c r="X124" s="8"/>
      <c r="Y124" s="8"/>
    </row>
    <row r="125" spans="1:25" ht="12.75" customHeight="1" x14ac:dyDescent="0.15">
      <c r="A125" s="83"/>
      <c r="B125" s="34"/>
      <c r="C125" s="146"/>
      <c r="D125" s="35"/>
      <c r="E125" s="35"/>
      <c r="F125" s="35"/>
      <c r="G125" s="155"/>
      <c r="H125" s="155"/>
      <c r="I125" s="8"/>
      <c r="J125" s="8"/>
      <c r="K125" s="8"/>
      <c r="L125" s="8"/>
      <c r="M125" s="8"/>
      <c r="N125" s="8"/>
      <c r="O125" s="8"/>
      <c r="P125" s="8"/>
      <c r="Q125" s="8"/>
      <c r="R125" s="8"/>
      <c r="S125" s="8"/>
      <c r="T125" s="8"/>
      <c r="U125" s="8"/>
      <c r="V125" s="8"/>
      <c r="W125" s="8"/>
      <c r="X125" s="8"/>
      <c r="Y125" s="8"/>
    </row>
    <row r="126" spans="1:25" ht="12.75" customHeight="1" x14ac:dyDescent="0.15">
      <c r="A126" s="83"/>
      <c r="B126" s="34"/>
      <c r="C126" s="146"/>
      <c r="D126" s="35"/>
      <c r="E126" s="35"/>
      <c r="F126" s="35"/>
      <c r="G126" s="155"/>
      <c r="H126" s="155"/>
      <c r="I126" s="8"/>
      <c r="J126" s="8"/>
      <c r="K126" s="8"/>
      <c r="L126" s="8"/>
      <c r="M126" s="8"/>
      <c r="N126" s="8"/>
      <c r="O126" s="8"/>
      <c r="P126" s="8"/>
      <c r="Q126" s="8"/>
      <c r="R126" s="8"/>
      <c r="S126" s="8"/>
      <c r="T126" s="8"/>
      <c r="U126" s="8"/>
      <c r="V126" s="8"/>
      <c r="W126" s="8"/>
      <c r="X126" s="8"/>
      <c r="Y126" s="8"/>
    </row>
    <row r="127" spans="1:25" ht="12.75" customHeight="1" x14ac:dyDescent="0.15">
      <c r="A127" s="83"/>
      <c r="B127" s="34"/>
      <c r="C127" s="146"/>
      <c r="D127" s="35"/>
      <c r="E127" s="35"/>
      <c r="F127" s="35"/>
      <c r="G127" s="155"/>
      <c r="H127" s="155"/>
      <c r="I127" s="8"/>
      <c r="J127" s="8"/>
      <c r="K127" s="8"/>
      <c r="L127" s="8"/>
      <c r="M127" s="8"/>
      <c r="N127" s="8"/>
      <c r="O127" s="8"/>
      <c r="P127" s="8"/>
      <c r="Q127" s="8"/>
      <c r="R127" s="8"/>
      <c r="S127" s="8"/>
      <c r="T127" s="8"/>
      <c r="U127" s="8"/>
      <c r="V127" s="8"/>
      <c r="W127" s="8"/>
      <c r="X127" s="8"/>
      <c r="Y127" s="8"/>
    </row>
    <row r="128" spans="1:25" ht="12.75" customHeight="1" x14ac:dyDescent="0.15">
      <c r="A128" s="83"/>
      <c r="B128" s="34"/>
      <c r="C128" s="146"/>
      <c r="D128" s="35"/>
      <c r="E128" s="35"/>
      <c r="F128" s="35"/>
      <c r="G128" s="155"/>
      <c r="H128" s="155"/>
      <c r="I128" s="8"/>
      <c r="J128" s="8"/>
      <c r="K128" s="8"/>
      <c r="L128" s="8"/>
      <c r="M128" s="8"/>
      <c r="N128" s="8"/>
      <c r="O128" s="8"/>
      <c r="P128" s="8"/>
      <c r="Q128" s="8"/>
      <c r="R128" s="8"/>
      <c r="S128" s="8"/>
      <c r="T128" s="8"/>
      <c r="U128" s="8"/>
      <c r="V128" s="8"/>
      <c r="W128" s="8"/>
      <c r="X128" s="8"/>
      <c r="Y128" s="8"/>
    </row>
    <row r="129" spans="1:25" ht="12.75" customHeight="1" x14ac:dyDescent="0.15">
      <c r="A129" s="83"/>
      <c r="B129" s="34"/>
      <c r="C129" s="146"/>
      <c r="D129" s="35"/>
      <c r="E129" s="35"/>
      <c r="F129" s="35"/>
      <c r="G129" s="155"/>
      <c r="H129" s="155"/>
      <c r="I129" s="8"/>
      <c r="J129" s="8"/>
      <c r="K129" s="8"/>
      <c r="L129" s="8"/>
      <c r="M129" s="8"/>
      <c r="N129" s="8"/>
      <c r="O129" s="8"/>
      <c r="P129" s="8"/>
      <c r="Q129" s="8"/>
      <c r="R129" s="8"/>
      <c r="S129" s="8"/>
      <c r="T129" s="8"/>
      <c r="U129" s="8"/>
      <c r="V129" s="8"/>
      <c r="W129" s="8"/>
      <c r="X129" s="8"/>
      <c r="Y129" s="8"/>
    </row>
    <row r="130" spans="1:25" ht="12.75" customHeight="1" x14ac:dyDescent="0.15">
      <c r="A130" s="83"/>
      <c r="B130" s="34"/>
      <c r="C130" s="146"/>
      <c r="D130" s="35"/>
      <c r="E130" s="35"/>
      <c r="F130" s="35"/>
      <c r="G130" s="155"/>
      <c r="H130" s="155"/>
      <c r="I130" s="8"/>
      <c r="J130" s="8"/>
      <c r="K130" s="8"/>
      <c r="L130" s="8"/>
      <c r="M130" s="8"/>
      <c r="N130" s="8"/>
      <c r="O130" s="8"/>
      <c r="P130" s="8"/>
      <c r="Q130" s="8"/>
      <c r="R130" s="8"/>
      <c r="S130" s="8"/>
      <c r="T130" s="8"/>
      <c r="U130" s="8"/>
      <c r="V130" s="8"/>
      <c r="W130" s="8"/>
      <c r="X130" s="8"/>
      <c r="Y130" s="8"/>
    </row>
    <row r="131" spans="1:25" ht="12.75" customHeight="1" x14ac:dyDescent="0.15">
      <c r="A131" s="83"/>
      <c r="B131" s="34"/>
      <c r="C131" s="146"/>
      <c r="D131" s="35"/>
      <c r="E131" s="35"/>
      <c r="F131" s="35"/>
      <c r="G131" s="155"/>
      <c r="H131" s="155"/>
      <c r="I131" s="8"/>
      <c r="J131" s="8"/>
      <c r="K131" s="8"/>
      <c r="L131" s="8"/>
      <c r="M131" s="8"/>
      <c r="N131" s="8"/>
      <c r="O131" s="8"/>
      <c r="P131" s="8"/>
      <c r="Q131" s="8"/>
      <c r="R131" s="8"/>
      <c r="S131" s="8"/>
      <c r="T131" s="8"/>
      <c r="U131" s="8"/>
      <c r="V131" s="8"/>
      <c r="W131" s="8"/>
      <c r="X131" s="8"/>
      <c r="Y131" s="8"/>
    </row>
    <row r="132" spans="1:25" ht="12.75" customHeight="1" x14ac:dyDescent="0.15">
      <c r="A132" s="83"/>
      <c r="B132" s="34"/>
      <c r="C132" s="146"/>
      <c r="D132" s="35"/>
      <c r="E132" s="35"/>
      <c r="F132" s="35"/>
      <c r="G132" s="155"/>
      <c r="H132" s="155"/>
      <c r="I132" s="8"/>
      <c r="J132" s="8"/>
      <c r="K132" s="8"/>
      <c r="L132" s="8"/>
      <c r="M132" s="8"/>
      <c r="N132" s="8"/>
      <c r="O132" s="8"/>
      <c r="P132" s="8"/>
      <c r="Q132" s="8"/>
      <c r="R132" s="8"/>
      <c r="S132" s="8"/>
      <c r="T132" s="8"/>
      <c r="U132" s="8"/>
      <c r="V132" s="8"/>
      <c r="W132" s="8"/>
      <c r="X132" s="8"/>
      <c r="Y132" s="8"/>
    </row>
    <row r="133" spans="1:25" ht="12.75" customHeight="1" x14ac:dyDescent="0.15">
      <c r="A133" s="83"/>
      <c r="B133" s="34"/>
      <c r="C133" s="146"/>
      <c r="D133" s="35"/>
      <c r="E133" s="35"/>
      <c r="F133" s="35"/>
      <c r="G133" s="155"/>
      <c r="H133" s="155"/>
      <c r="I133" s="8"/>
      <c r="J133" s="8"/>
      <c r="K133" s="8"/>
      <c r="L133" s="8"/>
      <c r="M133" s="8"/>
      <c r="N133" s="8"/>
      <c r="O133" s="8"/>
      <c r="P133" s="8"/>
      <c r="Q133" s="8"/>
      <c r="R133" s="8"/>
      <c r="S133" s="8"/>
      <c r="T133" s="8"/>
      <c r="U133" s="8"/>
      <c r="V133" s="8"/>
      <c r="W133" s="8"/>
      <c r="X133" s="8"/>
      <c r="Y133" s="8"/>
    </row>
    <row r="134" spans="1:25" ht="12.75" customHeight="1" x14ac:dyDescent="0.15">
      <c r="A134" s="83"/>
      <c r="B134" s="34"/>
      <c r="C134" s="146"/>
      <c r="D134" s="35"/>
      <c r="E134" s="35"/>
      <c r="F134" s="35"/>
      <c r="G134" s="155"/>
      <c r="H134" s="155"/>
      <c r="I134" s="8"/>
      <c r="J134" s="8"/>
      <c r="K134" s="8"/>
      <c r="L134" s="8"/>
      <c r="M134" s="8"/>
      <c r="N134" s="8"/>
      <c r="O134" s="8"/>
      <c r="P134" s="8"/>
      <c r="Q134" s="8"/>
      <c r="R134" s="8"/>
      <c r="S134" s="8"/>
      <c r="T134" s="8"/>
      <c r="U134" s="8"/>
      <c r="V134" s="8"/>
      <c r="W134" s="8"/>
      <c r="X134" s="8"/>
      <c r="Y134" s="8"/>
    </row>
    <row r="135" spans="1:25" ht="12.75" customHeight="1" x14ac:dyDescent="0.15">
      <c r="A135" s="83"/>
      <c r="B135" s="34"/>
      <c r="C135" s="146"/>
      <c r="D135" s="35"/>
      <c r="E135" s="35"/>
      <c r="F135" s="35"/>
      <c r="G135" s="155"/>
      <c r="H135" s="155"/>
      <c r="I135" s="8"/>
      <c r="J135" s="8"/>
      <c r="K135" s="8"/>
      <c r="L135" s="8"/>
      <c r="M135" s="8"/>
      <c r="N135" s="8"/>
      <c r="O135" s="8"/>
      <c r="P135" s="8"/>
      <c r="Q135" s="8"/>
      <c r="R135" s="8"/>
      <c r="S135" s="8"/>
      <c r="T135" s="8"/>
      <c r="U135" s="8"/>
      <c r="V135" s="8"/>
      <c r="W135" s="8"/>
      <c r="X135" s="8"/>
      <c r="Y135" s="8"/>
    </row>
    <row r="136" spans="1:25" ht="12.75" customHeight="1" x14ac:dyDescent="0.15">
      <c r="A136" s="83"/>
      <c r="B136" s="34"/>
      <c r="C136" s="146"/>
      <c r="D136" s="35"/>
      <c r="E136" s="35"/>
      <c r="F136" s="35"/>
      <c r="G136" s="155"/>
      <c r="H136" s="155"/>
      <c r="I136" s="8"/>
      <c r="J136" s="8"/>
      <c r="K136" s="8"/>
      <c r="L136" s="8"/>
      <c r="M136" s="8"/>
      <c r="N136" s="8"/>
      <c r="O136" s="8"/>
      <c r="P136" s="8"/>
      <c r="Q136" s="8"/>
      <c r="R136" s="8"/>
      <c r="S136" s="8"/>
      <c r="T136" s="8"/>
      <c r="U136" s="8"/>
      <c r="V136" s="8"/>
      <c r="W136" s="8"/>
      <c r="X136" s="8"/>
      <c r="Y136" s="8"/>
    </row>
    <row r="137" spans="1:25" ht="12.75" customHeight="1" x14ac:dyDescent="0.15">
      <c r="A137" s="83"/>
      <c r="B137" s="34"/>
      <c r="C137" s="146"/>
      <c r="D137" s="35"/>
      <c r="E137" s="35"/>
      <c r="F137" s="35"/>
      <c r="G137" s="155"/>
      <c r="H137" s="155"/>
      <c r="I137" s="8"/>
      <c r="J137" s="8"/>
      <c r="K137" s="8"/>
      <c r="L137" s="8"/>
      <c r="M137" s="8"/>
      <c r="N137" s="8"/>
      <c r="O137" s="8"/>
      <c r="P137" s="8"/>
      <c r="Q137" s="8"/>
      <c r="R137" s="8"/>
      <c r="S137" s="8"/>
      <c r="T137" s="8"/>
      <c r="U137" s="8"/>
      <c r="V137" s="8"/>
      <c r="W137" s="8"/>
      <c r="X137" s="8"/>
      <c r="Y137" s="8"/>
    </row>
    <row r="138" spans="1:25" ht="12.75" customHeight="1" x14ac:dyDescent="0.15">
      <c r="A138" s="83"/>
      <c r="B138" s="34"/>
      <c r="C138" s="146"/>
      <c r="D138" s="35"/>
      <c r="E138" s="35"/>
      <c r="F138" s="35"/>
      <c r="G138" s="155"/>
      <c r="H138" s="155"/>
      <c r="I138" s="8"/>
      <c r="J138" s="8"/>
      <c r="K138" s="8"/>
      <c r="L138" s="8"/>
      <c r="M138" s="8"/>
      <c r="N138" s="8"/>
      <c r="O138" s="8"/>
      <c r="P138" s="8"/>
      <c r="Q138" s="8"/>
      <c r="R138" s="8"/>
      <c r="S138" s="8"/>
      <c r="T138" s="8"/>
      <c r="U138" s="8"/>
      <c r="V138" s="8"/>
      <c r="W138" s="8"/>
      <c r="X138" s="8"/>
      <c r="Y138" s="8"/>
    </row>
    <row r="139" spans="1:25" ht="12.75" customHeight="1" x14ac:dyDescent="0.15">
      <c r="A139" s="83"/>
      <c r="B139" s="34"/>
      <c r="C139" s="146"/>
      <c r="D139" s="35"/>
      <c r="E139" s="35"/>
      <c r="F139" s="35"/>
      <c r="G139" s="155"/>
      <c r="H139" s="155"/>
      <c r="I139" s="8"/>
      <c r="J139" s="8"/>
      <c r="K139" s="8"/>
      <c r="L139" s="8"/>
      <c r="M139" s="8"/>
      <c r="N139" s="8"/>
      <c r="O139" s="8"/>
      <c r="P139" s="8"/>
      <c r="Q139" s="8"/>
      <c r="R139" s="8"/>
      <c r="S139" s="8"/>
      <c r="T139" s="8"/>
      <c r="U139" s="8"/>
      <c r="V139" s="8"/>
      <c r="W139" s="8"/>
      <c r="X139" s="8"/>
      <c r="Y139" s="8"/>
    </row>
    <row r="140" spans="1:25" ht="12.75" customHeight="1" x14ac:dyDescent="0.15">
      <c r="A140" s="83"/>
      <c r="B140" s="34"/>
      <c r="C140" s="146"/>
      <c r="D140" s="35"/>
      <c r="E140" s="35"/>
      <c r="F140" s="35"/>
      <c r="G140" s="155"/>
      <c r="H140" s="155"/>
      <c r="I140" s="8"/>
      <c r="J140" s="8"/>
      <c r="K140" s="8"/>
      <c r="L140" s="8"/>
      <c r="M140" s="8"/>
      <c r="N140" s="8"/>
      <c r="O140" s="8"/>
      <c r="P140" s="8"/>
      <c r="Q140" s="8"/>
      <c r="R140" s="8"/>
      <c r="S140" s="8"/>
      <c r="T140" s="8"/>
      <c r="U140" s="8"/>
      <c r="V140" s="8"/>
      <c r="W140" s="8"/>
      <c r="X140" s="8"/>
      <c r="Y140" s="8"/>
    </row>
    <row r="141" spans="1:25" ht="12.75" customHeight="1" x14ac:dyDescent="0.15">
      <c r="A141" s="83"/>
      <c r="B141" s="34"/>
      <c r="C141" s="146"/>
      <c r="D141" s="35"/>
      <c r="E141" s="35"/>
      <c r="F141" s="35"/>
      <c r="G141" s="155"/>
      <c r="H141" s="155"/>
      <c r="I141" s="8"/>
      <c r="J141" s="8"/>
      <c r="K141" s="8"/>
      <c r="L141" s="8"/>
      <c r="M141" s="8"/>
      <c r="N141" s="8"/>
      <c r="O141" s="8"/>
      <c r="P141" s="8"/>
      <c r="Q141" s="8"/>
      <c r="R141" s="8"/>
      <c r="S141" s="8"/>
      <c r="T141" s="8"/>
      <c r="U141" s="8"/>
      <c r="V141" s="8"/>
      <c r="W141" s="8"/>
      <c r="X141" s="8"/>
      <c r="Y141" s="8"/>
    </row>
    <row r="142" spans="1:25" ht="12.75" customHeight="1" x14ac:dyDescent="0.15">
      <c r="A142" s="83"/>
      <c r="B142" s="34"/>
      <c r="C142" s="146"/>
      <c r="D142" s="35"/>
      <c r="E142" s="35"/>
      <c r="F142" s="35"/>
      <c r="G142" s="155"/>
      <c r="H142" s="155"/>
      <c r="I142" s="8"/>
      <c r="J142" s="8"/>
      <c r="K142" s="8"/>
      <c r="L142" s="8"/>
      <c r="M142" s="8"/>
      <c r="N142" s="8"/>
      <c r="O142" s="8"/>
      <c r="P142" s="8"/>
      <c r="Q142" s="8"/>
      <c r="R142" s="8"/>
      <c r="S142" s="8"/>
      <c r="T142" s="8"/>
      <c r="U142" s="8"/>
      <c r="V142" s="8"/>
      <c r="W142" s="8"/>
      <c r="X142" s="8"/>
      <c r="Y142" s="8"/>
    </row>
    <row r="143" spans="1:25" ht="12.75" customHeight="1" x14ac:dyDescent="0.15">
      <c r="A143" s="83"/>
      <c r="B143" s="34"/>
      <c r="C143" s="146"/>
      <c r="D143" s="35"/>
      <c r="E143" s="35"/>
      <c r="F143" s="35"/>
      <c r="G143" s="155"/>
      <c r="H143" s="155"/>
      <c r="I143" s="8"/>
      <c r="J143" s="8"/>
      <c r="K143" s="8"/>
      <c r="L143" s="8"/>
      <c r="M143" s="8"/>
      <c r="N143" s="8"/>
      <c r="O143" s="8"/>
      <c r="P143" s="8"/>
      <c r="Q143" s="8"/>
      <c r="R143" s="8"/>
      <c r="S143" s="8"/>
      <c r="T143" s="8"/>
      <c r="U143" s="8"/>
      <c r="V143" s="8"/>
      <c r="W143" s="8"/>
      <c r="X143" s="8"/>
      <c r="Y143" s="8"/>
    </row>
    <row r="144" spans="1:25" ht="12.75" customHeight="1" x14ac:dyDescent="0.15">
      <c r="A144" s="83"/>
      <c r="B144" s="34"/>
      <c r="C144" s="146"/>
      <c r="D144" s="35"/>
      <c r="E144" s="35"/>
      <c r="F144" s="35"/>
      <c r="G144" s="155"/>
      <c r="H144" s="155"/>
      <c r="I144" s="8"/>
      <c r="J144" s="8"/>
      <c r="K144" s="8"/>
      <c r="L144" s="8"/>
      <c r="M144" s="8"/>
      <c r="N144" s="8"/>
      <c r="O144" s="8"/>
      <c r="P144" s="8"/>
      <c r="Q144" s="8"/>
      <c r="R144" s="8"/>
      <c r="S144" s="8"/>
      <c r="T144" s="8"/>
      <c r="U144" s="8"/>
      <c r="V144" s="8"/>
      <c r="W144" s="8"/>
      <c r="X144" s="8"/>
      <c r="Y144" s="8"/>
    </row>
    <row r="145" spans="1:25" ht="12.75" customHeight="1" x14ac:dyDescent="0.15">
      <c r="A145" s="83"/>
      <c r="B145" s="34"/>
      <c r="C145" s="146"/>
      <c r="D145" s="35"/>
      <c r="E145" s="35"/>
      <c r="F145" s="35"/>
      <c r="G145" s="155"/>
      <c r="H145" s="155"/>
      <c r="I145" s="8"/>
      <c r="J145" s="8"/>
      <c r="K145" s="8"/>
      <c r="L145" s="8"/>
      <c r="M145" s="8"/>
      <c r="N145" s="8"/>
      <c r="O145" s="8"/>
      <c r="P145" s="8"/>
      <c r="Q145" s="8"/>
      <c r="R145" s="8"/>
      <c r="S145" s="8"/>
      <c r="T145" s="8"/>
      <c r="U145" s="8"/>
      <c r="V145" s="8"/>
      <c r="W145" s="8"/>
      <c r="X145" s="8"/>
      <c r="Y145" s="8"/>
    </row>
    <row r="146" spans="1:25" ht="12.75" customHeight="1" x14ac:dyDescent="0.15">
      <c r="A146" s="83"/>
      <c r="B146" s="34"/>
      <c r="C146" s="146"/>
      <c r="D146" s="35"/>
      <c r="E146" s="35"/>
      <c r="F146" s="35"/>
      <c r="G146" s="155"/>
      <c r="H146" s="155"/>
      <c r="I146" s="8"/>
      <c r="J146" s="8"/>
      <c r="K146" s="8"/>
      <c r="L146" s="8"/>
      <c r="M146" s="8"/>
      <c r="N146" s="8"/>
      <c r="O146" s="8"/>
      <c r="P146" s="8"/>
      <c r="Q146" s="8"/>
      <c r="R146" s="8"/>
      <c r="S146" s="8"/>
      <c r="T146" s="8"/>
      <c r="U146" s="8"/>
      <c r="V146" s="8"/>
      <c r="W146" s="8"/>
      <c r="X146" s="8"/>
      <c r="Y146" s="8"/>
    </row>
    <row r="147" spans="1:25" ht="12.75" customHeight="1" x14ac:dyDescent="0.15">
      <c r="A147" s="83"/>
      <c r="B147" s="34"/>
      <c r="C147" s="146"/>
      <c r="D147" s="35"/>
      <c r="E147" s="35"/>
      <c r="F147" s="35"/>
      <c r="G147" s="155"/>
      <c r="H147" s="155"/>
      <c r="I147" s="8"/>
      <c r="J147" s="8"/>
      <c r="K147" s="8"/>
      <c r="L147" s="8"/>
      <c r="M147" s="8"/>
      <c r="N147" s="8"/>
      <c r="O147" s="8"/>
      <c r="P147" s="8"/>
      <c r="Q147" s="8"/>
      <c r="R147" s="8"/>
      <c r="S147" s="8"/>
      <c r="T147" s="8"/>
      <c r="U147" s="8"/>
      <c r="V147" s="8"/>
      <c r="W147" s="8"/>
      <c r="X147" s="8"/>
      <c r="Y147" s="8"/>
    </row>
    <row r="148" spans="1:25" ht="12.75" customHeight="1" x14ac:dyDescent="0.15">
      <c r="A148" s="83"/>
      <c r="B148" s="34"/>
      <c r="C148" s="146"/>
      <c r="D148" s="35"/>
      <c r="E148" s="35"/>
      <c r="F148" s="35"/>
      <c r="G148" s="155"/>
      <c r="H148" s="155"/>
      <c r="I148" s="8"/>
      <c r="J148" s="8"/>
      <c r="K148" s="8"/>
      <c r="L148" s="8"/>
      <c r="M148" s="8"/>
      <c r="N148" s="8"/>
      <c r="O148" s="8"/>
      <c r="P148" s="8"/>
      <c r="Q148" s="8"/>
      <c r="R148" s="8"/>
      <c r="S148" s="8"/>
      <c r="T148" s="8"/>
      <c r="U148" s="8"/>
      <c r="V148" s="8"/>
      <c r="W148" s="8"/>
      <c r="X148" s="8"/>
      <c r="Y148" s="8"/>
    </row>
    <row r="149" spans="1:25" ht="12.75" customHeight="1" x14ac:dyDescent="0.15">
      <c r="A149" s="83"/>
      <c r="B149" s="34"/>
      <c r="C149" s="146"/>
      <c r="D149" s="35"/>
      <c r="E149" s="35"/>
      <c r="F149" s="35"/>
      <c r="G149" s="155"/>
      <c r="H149" s="155"/>
      <c r="I149" s="8"/>
      <c r="J149" s="8"/>
      <c r="K149" s="8"/>
      <c r="L149" s="8"/>
      <c r="M149" s="8"/>
      <c r="N149" s="8"/>
      <c r="O149" s="8"/>
      <c r="P149" s="8"/>
      <c r="Q149" s="8"/>
      <c r="R149" s="8"/>
      <c r="S149" s="8"/>
      <c r="T149" s="8"/>
      <c r="U149" s="8"/>
      <c r="V149" s="8"/>
      <c r="W149" s="8"/>
      <c r="X149" s="8"/>
      <c r="Y149" s="8"/>
    </row>
    <row r="150" spans="1:25" ht="12.75" customHeight="1" x14ac:dyDescent="0.15">
      <c r="A150" s="83"/>
      <c r="B150" s="34"/>
      <c r="C150" s="146"/>
      <c r="D150" s="35"/>
      <c r="E150" s="35"/>
      <c r="F150" s="35"/>
      <c r="G150" s="155"/>
      <c r="H150" s="155"/>
      <c r="I150" s="8"/>
      <c r="J150" s="8"/>
      <c r="K150" s="8"/>
      <c r="L150" s="8"/>
      <c r="M150" s="8"/>
      <c r="N150" s="8"/>
      <c r="O150" s="8"/>
      <c r="P150" s="8"/>
      <c r="Q150" s="8"/>
      <c r="R150" s="8"/>
      <c r="S150" s="8"/>
      <c r="T150" s="8"/>
      <c r="U150" s="8"/>
      <c r="V150" s="8"/>
      <c r="W150" s="8"/>
      <c r="X150" s="8"/>
      <c r="Y150" s="8"/>
    </row>
    <row r="151" spans="1:25" ht="12.75" customHeight="1" x14ac:dyDescent="0.15">
      <c r="A151" s="83"/>
      <c r="B151" s="34"/>
      <c r="C151" s="146"/>
      <c r="D151" s="35"/>
      <c r="E151" s="35"/>
      <c r="F151" s="35"/>
      <c r="G151" s="155"/>
      <c r="H151" s="155"/>
      <c r="I151" s="8"/>
      <c r="J151" s="8"/>
      <c r="K151" s="8"/>
      <c r="L151" s="8"/>
      <c r="M151" s="8"/>
      <c r="N151" s="8"/>
      <c r="O151" s="8"/>
      <c r="P151" s="8"/>
      <c r="Q151" s="8"/>
      <c r="R151" s="8"/>
      <c r="S151" s="8"/>
      <c r="T151" s="8"/>
      <c r="U151" s="8"/>
      <c r="V151" s="8"/>
      <c r="W151" s="8"/>
      <c r="X151" s="8"/>
      <c r="Y151" s="8"/>
    </row>
    <row r="152" spans="1:25" ht="12.75" customHeight="1" x14ac:dyDescent="0.15">
      <c r="A152" s="83"/>
      <c r="B152" s="34"/>
      <c r="C152" s="146"/>
      <c r="D152" s="35"/>
      <c r="E152" s="35"/>
      <c r="F152" s="35"/>
      <c r="G152" s="155"/>
      <c r="H152" s="155"/>
      <c r="I152" s="8"/>
      <c r="J152" s="8"/>
      <c r="K152" s="8"/>
      <c r="L152" s="8"/>
      <c r="M152" s="8"/>
      <c r="N152" s="8"/>
      <c r="O152" s="8"/>
      <c r="P152" s="8"/>
      <c r="Q152" s="8"/>
      <c r="R152" s="8"/>
      <c r="S152" s="8"/>
      <c r="T152" s="8"/>
      <c r="U152" s="8"/>
      <c r="V152" s="8"/>
      <c r="W152" s="8"/>
      <c r="X152" s="8"/>
      <c r="Y152" s="8"/>
    </row>
    <row r="153" spans="1:25" ht="12.75" customHeight="1" x14ac:dyDescent="0.15">
      <c r="A153" s="83"/>
      <c r="B153" s="34"/>
      <c r="C153" s="146"/>
      <c r="D153" s="35"/>
      <c r="E153" s="35"/>
      <c r="F153" s="35"/>
      <c r="G153" s="155"/>
      <c r="H153" s="155"/>
      <c r="I153" s="8"/>
      <c r="J153" s="8"/>
      <c r="K153" s="8"/>
      <c r="L153" s="8"/>
      <c r="M153" s="8"/>
      <c r="N153" s="8"/>
      <c r="O153" s="8"/>
      <c r="P153" s="8"/>
      <c r="Q153" s="8"/>
      <c r="R153" s="8"/>
      <c r="S153" s="8"/>
      <c r="T153" s="8"/>
      <c r="U153" s="8"/>
      <c r="V153" s="8"/>
      <c r="W153" s="8"/>
      <c r="X153" s="8"/>
      <c r="Y153" s="8"/>
    </row>
    <row r="154" spans="1:25" ht="12.75" customHeight="1" x14ac:dyDescent="0.15">
      <c r="A154" s="83"/>
      <c r="B154" s="34"/>
      <c r="C154" s="146"/>
      <c r="D154" s="35"/>
      <c r="E154" s="35"/>
      <c r="F154" s="35"/>
      <c r="G154" s="155"/>
      <c r="H154" s="155"/>
      <c r="I154" s="8"/>
      <c r="J154" s="8"/>
      <c r="K154" s="8"/>
      <c r="L154" s="8"/>
      <c r="M154" s="8"/>
      <c r="N154" s="8"/>
      <c r="O154" s="8"/>
      <c r="P154" s="8"/>
      <c r="Q154" s="8"/>
      <c r="R154" s="8"/>
      <c r="S154" s="8"/>
      <c r="T154" s="8"/>
      <c r="U154" s="8"/>
      <c r="V154" s="8"/>
      <c r="W154" s="8"/>
      <c r="X154" s="8"/>
      <c r="Y154" s="8"/>
    </row>
    <row r="155" spans="1:25" ht="12.75" customHeight="1" x14ac:dyDescent="0.15">
      <c r="A155" s="83"/>
      <c r="B155" s="34"/>
      <c r="C155" s="146"/>
      <c r="D155" s="35"/>
      <c r="E155" s="35"/>
      <c r="F155" s="35"/>
      <c r="G155" s="155"/>
      <c r="H155" s="155"/>
      <c r="I155" s="8"/>
      <c r="J155" s="8"/>
      <c r="K155" s="8"/>
      <c r="L155" s="8"/>
      <c r="M155" s="8"/>
      <c r="N155" s="8"/>
      <c r="O155" s="8"/>
      <c r="P155" s="8"/>
      <c r="Q155" s="8"/>
      <c r="R155" s="8"/>
      <c r="S155" s="8"/>
      <c r="T155" s="8"/>
      <c r="U155" s="8"/>
      <c r="V155" s="8"/>
      <c r="W155" s="8"/>
      <c r="X155" s="8"/>
      <c r="Y155" s="8"/>
    </row>
    <row r="156" spans="1:25" ht="12.75" customHeight="1" x14ac:dyDescent="0.15">
      <c r="A156" s="83"/>
      <c r="B156" s="34"/>
      <c r="C156" s="146"/>
      <c r="D156" s="35"/>
      <c r="E156" s="35"/>
      <c r="F156" s="35"/>
      <c r="G156" s="155"/>
      <c r="H156" s="155"/>
      <c r="I156" s="8"/>
      <c r="J156" s="8"/>
      <c r="K156" s="8"/>
      <c r="L156" s="8"/>
      <c r="M156" s="8"/>
      <c r="N156" s="8"/>
      <c r="O156" s="8"/>
      <c r="P156" s="8"/>
      <c r="Q156" s="8"/>
      <c r="R156" s="8"/>
      <c r="S156" s="8"/>
      <c r="T156" s="8"/>
      <c r="U156" s="8"/>
      <c r="V156" s="8"/>
      <c r="W156" s="8"/>
      <c r="X156" s="8"/>
      <c r="Y156" s="8"/>
    </row>
    <row r="157" spans="1:25" ht="12.75" customHeight="1" x14ac:dyDescent="0.15">
      <c r="A157" s="83"/>
      <c r="B157" s="34"/>
      <c r="C157" s="146"/>
      <c r="D157" s="35"/>
      <c r="E157" s="35"/>
      <c r="F157" s="35"/>
      <c r="G157" s="155"/>
      <c r="H157" s="155"/>
      <c r="I157" s="8"/>
      <c r="J157" s="8"/>
      <c r="K157" s="8"/>
      <c r="L157" s="8"/>
      <c r="M157" s="8"/>
      <c r="N157" s="8"/>
      <c r="O157" s="8"/>
      <c r="P157" s="8"/>
      <c r="Q157" s="8"/>
      <c r="R157" s="8"/>
      <c r="S157" s="8"/>
      <c r="T157" s="8"/>
      <c r="U157" s="8"/>
      <c r="V157" s="8"/>
      <c r="W157" s="8"/>
      <c r="X157" s="8"/>
      <c r="Y157" s="8"/>
    </row>
    <row r="158" spans="1:25" ht="12.75" customHeight="1" x14ac:dyDescent="0.15">
      <c r="A158" s="83"/>
      <c r="B158" s="34"/>
      <c r="C158" s="146"/>
      <c r="D158" s="35"/>
      <c r="E158" s="35"/>
      <c r="F158" s="35"/>
      <c r="G158" s="155"/>
      <c r="H158" s="155"/>
      <c r="I158" s="8"/>
      <c r="J158" s="8"/>
      <c r="K158" s="8"/>
      <c r="L158" s="8"/>
      <c r="M158" s="8"/>
      <c r="N158" s="8"/>
      <c r="O158" s="8"/>
      <c r="P158" s="8"/>
      <c r="Q158" s="8"/>
      <c r="R158" s="8"/>
      <c r="S158" s="8"/>
      <c r="T158" s="8"/>
      <c r="U158" s="8"/>
      <c r="V158" s="8"/>
      <c r="W158" s="8"/>
      <c r="X158" s="8"/>
      <c r="Y158" s="8"/>
    </row>
    <row r="159" spans="1:25" ht="12.75" customHeight="1" x14ac:dyDescent="0.15">
      <c r="A159" s="83"/>
      <c r="B159" s="34"/>
      <c r="C159" s="146"/>
      <c r="D159" s="35"/>
      <c r="E159" s="35"/>
      <c r="F159" s="35"/>
      <c r="G159" s="155"/>
      <c r="H159" s="155"/>
      <c r="I159" s="8"/>
      <c r="J159" s="8"/>
      <c r="K159" s="8"/>
      <c r="L159" s="8"/>
      <c r="M159" s="8"/>
      <c r="N159" s="8"/>
      <c r="O159" s="8"/>
      <c r="P159" s="8"/>
      <c r="Q159" s="8"/>
      <c r="R159" s="8"/>
      <c r="S159" s="8"/>
      <c r="T159" s="8"/>
      <c r="U159" s="8"/>
      <c r="V159" s="8"/>
      <c r="W159" s="8"/>
      <c r="X159" s="8"/>
      <c r="Y159" s="8"/>
    </row>
    <row r="160" spans="1:25" ht="12.75" customHeight="1" x14ac:dyDescent="0.15">
      <c r="A160" s="83"/>
      <c r="B160" s="34"/>
      <c r="C160" s="146"/>
      <c r="D160" s="35"/>
      <c r="E160" s="35"/>
      <c r="F160" s="35"/>
      <c r="G160" s="155"/>
      <c r="H160" s="155"/>
      <c r="I160" s="8"/>
      <c r="J160" s="8"/>
      <c r="K160" s="8"/>
      <c r="L160" s="8"/>
      <c r="M160" s="8"/>
      <c r="N160" s="8"/>
      <c r="O160" s="8"/>
      <c r="P160" s="8"/>
      <c r="Q160" s="8"/>
      <c r="R160" s="8"/>
      <c r="S160" s="8"/>
      <c r="T160" s="8"/>
      <c r="U160" s="8"/>
      <c r="V160" s="8"/>
      <c r="W160" s="8"/>
      <c r="X160" s="8"/>
      <c r="Y160" s="8"/>
    </row>
    <row r="161" spans="1:25" ht="12.75" customHeight="1" x14ac:dyDescent="0.15">
      <c r="A161" s="83"/>
      <c r="B161" s="34"/>
      <c r="C161" s="146"/>
      <c r="D161" s="35"/>
      <c r="E161" s="35"/>
      <c r="F161" s="35"/>
      <c r="G161" s="155"/>
      <c r="H161" s="155"/>
      <c r="I161" s="8"/>
      <c r="J161" s="8"/>
      <c r="K161" s="8"/>
      <c r="L161" s="8"/>
      <c r="M161" s="8"/>
      <c r="N161" s="8"/>
      <c r="O161" s="8"/>
      <c r="P161" s="8"/>
      <c r="Q161" s="8"/>
      <c r="R161" s="8"/>
      <c r="S161" s="8"/>
      <c r="T161" s="8"/>
      <c r="U161" s="8"/>
      <c r="V161" s="8"/>
      <c r="W161" s="8"/>
      <c r="X161" s="8"/>
      <c r="Y161" s="8"/>
    </row>
    <row r="162" spans="1:25" ht="12.75" customHeight="1" x14ac:dyDescent="0.15">
      <c r="A162" s="83"/>
      <c r="B162" s="34"/>
      <c r="C162" s="146"/>
      <c r="D162" s="35"/>
      <c r="E162" s="35"/>
      <c r="F162" s="35"/>
      <c r="G162" s="155"/>
      <c r="H162" s="155"/>
      <c r="I162" s="8"/>
      <c r="J162" s="8"/>
      <c r="K162" s="8"/>
      <c r="L162" s="8"/>
      <c r="M162" s="8"/>
      <c r="N162" s="8"/>
      <c r="O162" s="8"/>
      <c r="P162" s="8"/>
      <c r="Q162" s="8"/>
      <c r="R162" s="8"/>
      <c r="S162" s="8"/>
      <c r="T162" s="8"/>
      <c r="U162" s="8"/>
      <c r="V162" s="8"/>
      <c r="W162" s="8"/>
      <c r="X162" s="8"/>
      <c r="Y162" s="8"/>
    </row>
    <row r="163" spans="1:25" ht="12.75" customHeight="1" x14ac:dyDescent="0.15">
      <c r="A163" s="83"/>
      <c r="B163" s="34"/>
      <c r="C163" s="146"/>
      <c r="D163" s="35"/>
      <c r="E163" s="35"/>
      <c r="F163" s="35"/>
      <c r="G163" s="155"/>
      <c r="H163" s="155"/>
      <c r="I163" s="8"/>
      <c r="J163" s="8"/>
      <c r="K163" s="8"/>
      <c r="L163" s="8"/>
      <c r="M163" s="8"/>
      <c r="N163" s="8"/>
      <c r="O163" s="8"/>
      <c r="P163" s="8"/>
      <c r="Q163" s="8"/>
      <c r="R163" s="8"/>
      <c r="S163" s="8"/>
      <c r="T163" s="8"/>
      <c r="U163" s="8"/>
      <c r="V163" s="8"/>
      <c r="W163" s="8"/>
      <c r="X163" s="8"/>
      <c r="Y163" s="8"/>
    </row>
    <row r="164" spans="1:25" ht="12.75" customHeight="1" x14ac:dyDescent="0.15">
      <c r="A164" s="83"/>
      <c r="B164" s="34"/>
      <c r="C164" s="146"/>
      <c r="D164" s="35"/>
      <c r="E164" s="35"/>
      <c r="F164" s="35"/>
      <c r="G164" s="155"/>
      <c r="H164" s="155"/>
      <c r="I164" s="8"/>
      <c r="J164" s="8"/>
      <c r="K164" s="8"/>
      <c r="L164" s="8"/>
      <c r="M164" s="8"/>
      <c r="N164" s="8"/>
      <c r="O164" s="8"/>
      <c r="P164" s="8"/>
      <c r="Q164" s="8"/>
      <c r="R164" s="8"/>
      <c r="S164" s="8"/>
      <c r="T164" s="8"/>
      <c r="U164" s="8"/>
      <c r="V164" s="8"/>
      <c r="W164" s="8"/>
      <c r="X164" s="8"/>
      <c r="Y164" s="8"/>
    </row>
    <row r="165" spans="1:25" ht="12.75" customHeight="1" x14ac:dyDescent="0.15">
      <c r="A165" s="83"/>
      <c r="B165" s="34"/>
      <c r="C165" s="146"/>
      <c r="D165" s="35"/>
      <c r="E165" s="35"/>
      <c r="F165" s="35"/>
      <c r="G165" s="155"/>
      <c r="H165" s="155"/>
      <c r="I165" s="8"/>
      <c r="J165" s="8"/>
      <c r="K165" s="8"/>
      <c r="L165" s="8"/>
      <c r="M165" s="8"/>
      <c r="N165" s="8"/>
      <c r="O165" s="8"/>
      <c r="P165" s="8"/>
      <c r="Q165" s="8"/>
      <c r="R165" s="8"/>
      <c r="S165" s="8"/>
      <c r="T165" s="8"/>
      <c r="U165" s="8"/>
      <c r="V165" s="8"/>
      <c r="W165" s="8"/>
      <c r="X165" s="8"/>
      <c r="Y165" s="8"/>
    </row>
    <row r="166" spans="1:25" ht="12.75" customHeight="1" x14ac:dyDescent="0.15">
      <c r="A166" s="83"/>
      <c r="B166" s="34"/>
      <c r="C166" s="146"/>
      <c r="D166" s="35"/>
      <c r="E166" s="35"/>
      <c r="F166" s="35"/>
      <c r="G166" s="155"/>
      <c r="H166" s="155"/>
      <c r="I166" s="8"/>
      <c r="J166" s="8"/>
      <c r="K166" s="8"/>
      <c r="L166" s="8"/>
      <c r="M166" s="8"/>
      <c r="N166" s="8"/>
      <c r="O166" s="8"/>
      <c r="P166" s="8"/>
      <c r="Q166" s="8"/>
      <c r="R166" s="8"/>
      <c r="S166" s="8"/>
      <c r="T166" s="8"/>
      <c r="U166" s="8"/>
      <c r="V166" s="8"/>
      <c r="W166" s="8"/>
      <c r="X166" s="8"/>
      <c r="Y166" s="8"/>
    </row>
    <row r="167" spans="1:25" ht="12.75" customHeight="1" x14ac:dyDescent="0.15">
      <c r="A167" s="83"/>
      <c r="B167" s="34"/>
      <c r="C167" s="146"/>
      <c r="D167" s="35"/>
      <c r="E167" s="35"/>
      <c r="F167" s="35"/>
      <c r="G167" s="155"/>
      <c r="H167" s="155"/>
      <c r="I167" s="8"/>
      <c r="J167" s="8"/>
      <c r="K167" s="8"/>
      <c r="L167" s="8"/>
      <c r="M167" s="8"/>
      <c r="N167" s="8"/>
      <c r="O167" s="8"/>
      <c r="P167" s="8"/>
      <c r="Q167" s="8"/>
      <c r="R167" s="8"/>
      <c r="S167" s="8"/>
      <c r="T167" s="8"/>
      <c r="U167" s="8"/>
      <c r="V167" s="8"/>
      <c r="W167" s="8"/>
      <c r="X167" s="8"/>
      <c r="Y167" s="8"/>
    </row>
    <row r="168" spans="1:25" ht="12.75" customHeight="1" x14ac:dyDescent="0.15">
      <c r="A168" s="83"/>
      <c r="B168" s="34"/>
      <c r="C168" s="146"/>
      <c r="D168" s="35"/>
      <c r="E168" s="35"/>
      <c r="F168" s="35"/>
      <c r="G168" s="155"/>
      <c r="H168" s="155"/>
      <c r="I168" s="8"/>
      <c r="J168" s="8"/>
      <c r="K168" s="8"/>
      <c r="L168" s="8"/>
      <c r="M168" s="8"/>
      <c r="N168" s="8"/>
      <c r="O168" s="8"/>
      <c r="P168" s="8"/>
      <c r="Q168" s="8"/>
      <c r="R168" s="8"/>
      <c r="S168" s="8"/>
      <c r="T168" s="8"/>
      <c r="U168" s="8"/>
      <c r="V168" s="8"/>
      <c r="W168" s="8"/>
      <c r="X168" s="8"/>
      <c r="Y168" s="8"/>
    </row>
    <row r="169" spans="1:25" ht="12.75" customHeight="1" x14ac:dyDescent="0.15">
      <c r="A169" s="83"/>
      <c r="B169" s="34"/>
      <c r="C169" s="146"/>
      <c r="D169" s="35"/>
      <c r="E169" s="35"/>
      <c r="F169" s="35"/>
      <c r="G169" s="155"/>
      <c r="H169" s="155"/>
      <c r="I169" s="8"/>
      <c r="J169" s="8"/>
      <c r="K169" s="8"/>
      <c r="L169" s="8"/>
      <c r="M169" s="8"/>
      <c r="N169" s="8"/>
      <c r="O169" s="8"/>
      <c r="P169" s="8"/>
      <c r="Q169" s="8"/>
      <c r="R169" s="8"/>
      <c r="S169" s="8"/>
      <c r="T169" s="8"/>
      <c r="U169" s="8"/>
      <c r="V169" s="8"/>
      <c r="W169" s="8"/>
      <c r="X169" s="8"/>
      <c r="Y169" s="8"/>
    </row>
    <row r="170" spans="1:25" ht="12.75" customHeight="1" x14ac:dyDescent="0.15">
      <c r="A170" s="83"/>
      <c r="B170" s="34"/>
      <c r="C170" s="146"/>
      <c r="D170" s="35"/>
      <c r="E170" s="35"/>
      <c r="F170" s="35"/>
      <c r="G170" s="155"/>
      <c r="H170" s="155"/>
      <c r="I170" s="8"/>
      <c r="J170" s="8"/>
      <c r="K170" s="8"/>
      <c r="L170" s="8"/>
      <c r="M170" s="8"/>
      <c r="N170" s="8"/>
      <c r="O170" s="8"/>
      <c r="P170" s="8"/>
      <c r="Q170" s="8"/>
      <c r="R170" s="8"/>
      <c r="S170" s="8"/>
      <c r="T170" s="8"/>
      <c r="U170" s="8"/>
      <c r="V170" s="8"/>
      <c r="W170" s="8"/>
      <c r="X170" s="8"/>
      <c r="Y170" s="8"/>
    </row>
    <row r="171" spans="1:25" ht="12.75" customHeight="1" x14ac:dyDescent="0.15">
      <c r="A171" s="83"/>
      <c r="B171" s="34"/>
      <c r="C171" s="146"/>
      <c r="D171" s="35"/>
      <c r="E171" s="35"/>
      <c r="F171" s="35"/>
      <c r="G171" s="155"/>
      <c r="H171" s="155"/>
      <c r="I171" s="8"/>
      <c r="J171" s="8"/>
      <c r="K171" s="8"/>
      <c r="L171" s="8"/>
      <c r="M171" s="8"/>
      <c r="N171" s="8"/>
      <c r="O171" s="8"/>
      <c r="P171" s="8"/>
      <c r="Q171" s="8"/>
      <c r="R171" s="8"/>
      <c r="S171" s="8"/>
      <c r="T171" s="8"/>
      <c r="U171" s="8"/>
      <c r="V171" s="8"/>
      <c r="W171" s="8"/>
      <c r="X171" s="8"/>
      <c r="Y171" s="8"/>
    </row>
    <row r="172" spans="1:25" ht="12.75" customHeight="1" x14ac:dyDescent="0.15">
      <c r="A172" s="83"/>
      <c r="B172" s="34"/>
      <c r="C172" s="146"/>
      <c r="D172" s="35"/>
      <c r="E172" s="35"/>
      <c r="F172" s="35"/>
      <c r="G172" s="155"/>
      <c r="H172" s="155"/>
      <c r="I172" s="8"/>
      <c r="J172" s="8"/>
      <c r="K172" s="8"/>
      <c r="L172" s="8"/>
      <c r="M172" s="8"/>
      <c r="N172" s="8"/>
      <c r="O172" s="8"/>
      <c r="P172" s="8"/>
      <c r="Q172" s="8"/>
      <c r="R172" s="8"/>
      <c r="S172" s="8"/>
      <c r="T172" s="8"/>
      <c r="U172" s="8"/>
      <c r="V172" s="8"/>
      <c r="W172" s="8"/>
      <c r="X172" s="8"/>
      <c r="Y172" s="8"/>
    </row>
    <row r="173" spans="1:25" ht="12.75" customHeight="1" x14ac:dyDescent="0.15">
      <c r="A173" s="83"/>
      <c r="B173" s="34"/>
      <c r="C173" s="146"/>
      <c r="D173" s="35"/>
      <c r="E173" s="35"/>
      <c r="F173" s="35"/>
      <c r="G173" s="155"/>
      <c r="H173" s="155"/>
      <c r="I173" s="8"/>
      <c r="J173" s="8"/>
      <c r="K173" s="8"/>
      <c r="L173" s="8"/>
      <c r="M173" s="8"/>
      <c r="N173" s="8"/>
      <c r="O173" s="8"/>
      <c r="P173" s="8"/>
      <c r="Q173" s="8"/>
      <c r="R173" s="8"/>
      <c r="S173" s="8"/>
      <c r="T173" s="8"/>
      <c r="U173" s="8"/>
      <c r="V173" s="8"/>
      <c r="W173" s="8"/>
      <c r="X173" s="8"/>
      <c r="Y173" s="8"/>
    </row>
    <row r="174" spans="1:25" ht="12.75" customHeight="1" x14ac:dyDescent="0.15">
      <c r="A174" s="83"/>
      <c r="B174" s="34"/>
      <c r="C174" s="146"/>
      <c r="D174" s="35"/>
      <c r="E174" s="35"/>
      <c r="F174" s="35"/>
      <c r="G174" s="155"/>
      <c r="H174" s="155"/>
      <c r="I174" s="8"/>
      <c r="J174" s="8"/>
      <c r="K174" s="8"/>
      <c r="L174" s="8"/>
      <c r="M174" s="8"/>
      <c r="N174" s="8"/>
      <c r="O174" s="8"/>
      <c r="P174" s="8"/>
      <c r="Q174" s="8"/>
      <c r="R174" s="8"/>
      <c r="S174" s="8"/>
      <c r="T174" s="8"/>
      <c r="U174" s="8"/>
      <c r="V174" s="8"/>
      <c r="W174" s="8"/>
      <c r="X174" s="8"/>
      <c r="Y174" s="8"/>
    </row>
    <row r="175" spans="1:25" ht="12.75" customHeight="1" x14ac:dyDescent="0.15">
      <c r="A175" s="83"/>
      <c r="B175" s="34"/>
      <c r="C175" s="146"/>
      <c r="D175" s="35"/>
      <c r="E175" s="35"/>
      <c r="F175" s="35"/>
      <c r="G175" s="155"/>
      <c r="H175" s="155"/>
      <c r="I175" s="8"/>
      <c r="J175" s="8"/>
      <c r="K175" s="8"/>
      <c r="L175" s="8"/>
      <c r="M175" s="8"/>
      <c r="N175" s="8"/>
      <c r="O175" s="8"/>
      <c r="P175" s="8"/>
      <c r="Q175" s="8"/>
      <c r="R175" s="8"/>
      <c r="S175" s="8"/>
      <c r="T175" s="8"/>
      <c r="U175" s="8"/>
      <c r="V175" s="8"/>
      <c r="W175" s="8"/>
      <c r="X175" s="8"/>
      <c r="Y175" s="8"/>
    </row>
    <row r="176" spans="1:25" ht="12.75" customHeight="1" x14ac:dyDescent="0.15">
      <c r="A176" s="83"/>
      <c r="B176" s="34"/>
      <c r="C176" s="146"/>
      <c r="D176" s="35"/>
      <c r="E176" s="35"/>
      <c r="F176" s="35"/>
      <c r="G176" s="155"/>
      <c r="H176" s="155"/>
      <c r="I176" s="8"/>
      <c r="J176" s="8"/>
      <c r="K176" s="8"/>
      <c r="L176" s="8"/>
      <c r="M176" s="8"/>
      <c r="N176" s="8"/>
      <c r="O176" s="8"/>
      <c r="P176" s="8"/>
      <c r="Q176" s="8"/>
      <c r="R176" s="8"/>
      <c r="S176" s="8"/>
      <c r="T176" s="8"/>
      <c r="U176" s="8"/>
      <c r="V176" s="8"/>
      <c r="W176" s="8"/>
      <c r="X176" s="8"/>
      <c r="Y176" s="8"/>
    </row>
    <row r="177" spans="1:25" ht="12.75" customHeight="1" x14ac:dyDescent="0.15">
      <c r="A177" s="83"/>
      <c r="B177" s="34"/>
      <c r="C177" s="146"/>
      <c r="D177" s="35"/>
      <c r="E177" s="35"/>
      <c r="F177" s="35"/>
      <c r="G177" s="155"/>
      <c r="H177" s="155"/>
      <c r="I177" s="8"/>
      <c r="J177" s="8"/>
      <c r="K177" s="8"/>
      <c r="L177" s="8"/>
      <c r="M177" s="8"/>
      <c r="N177" s="8"/>
      <c r="O177" s="8"/>
      <c r="P177" s="8"/>
      <c r="Q177" s="8"/>
      <c r="R177" s="8"/>
      <c r="S177" s="8"/>
      <c r="T177" s="8"/>
      <c r="U177" s="8"/>
      <c r="V177" s="8"/>
      <c r="W177" s="8"/>
      <c r="X177" s="8"/>
      <c r="Y177" s="8"/>
    </row>
    <row r="178" spans="1:25" ht="12.75" customHeight="1" x14ac:dyDescent="0.15">
      <c r="A178" s="83"/>
      <c r="B178" s="34"/>
      <c r="C178" s="146"/>
      <c r="D178" s="35"/>
      <c r="E178" s="35"/>
      <c r="F178" s="35"/>
      <c r="G178" s="155"/>
      <c r="H178" s="155"/>
      <c r="I178" s="8"/>
      <c r="J178" s="8"/>
      <c r="K178" s="8"/>
      <c r="L178" s="8"/>
      <c r="M178" s="8"/>
      <c r="N178" s="8"/>
      <c r="O178" s="8"/>
      <c r="P178" s="8"/>
      <c r="Q178" s="8"/>
      <c r="R178" s="8"/>
      <c r="S178" s="8"/>
      <c r="T178" s="8"/>
      <c r="U178" s="8"/>
      <c r="V178" s="8"/>
      <c r="W178" s="8"/>
      <c r="X178" s="8"/>
      <c r="Y178" s="8"/>
    </row>
    <row r="179" spans="1:25" ht="12.75" customHeight="1" x14ac:dyDescent="0.15">
      <c r="A179" s="83"/>
      <c r="B179" s="34"/>
      <c r="C179" s="146"/>
      <c r="D179" s="35"/>
      <c r="E179" s="35"/>
      <c r="F179" s="35"/>
      <c r="G179" s="155"/>
      <c r="H179" s="155"/>
      <c r="I179" s="8"/>
      <c r="J179" s="8"/>
      <c r="K179" s="8"/>
      <c r="L179" s="8"/>
      <c r="M179" s="8"/>
      <c r="N179" s="8"/>
      <c r="O179" s="8"/>
      <c r="P179" s="8"/>
      <c r="Q179" s="8"/>
      <c r="R179" s="8"/>
      <c r="S179" s="8"/>
      <c r="T179" s="8"/>
      <c r="U179" s="8"/>
      <c r="V179" s="8"/>
      <c r="W179" s="8"/>
      <c r="X179" s="8"/>
      <c r="Y179" s="8"/>
    </row>
    <row r="180" spans="1:25" ht="12.75" customHeight="1" x14ac:dyDescent="0.15">
      <c r="A180" s="83"/>
      <c r="B180" s="34"/>
      <c r="C180" s="146"/>
      <c r="D180" s="35"/>
      <c r="E180" s="35"/>
      <c r="F180" s="35"/>
      <c r="G180" s="155"/>
      <c r="H180" s="155"/>
      <c r="I180" s="8"/>
      <c r="J180" s="8"/>
      <c r="K180" s="8"/>
      <c r="L180" s="8"/>
      <c r="M180" s="8"/>
      <c r="N180" s="8"/>
      <c r="O180" s="8"/>
      <c r="P180" s="8"/>
      <c r="Q180" s="8"/>
      <c r="R180" s="8"/>
      <c r="S180" s="8"/>
      <c r="T180" s="8"/>
      <c r="U180" s="8"/>
      <c r="V180" s="8"/>
      <c r="W180" s="8"/>
      <c r="X180" s="8"/>
      <c r="Y180" s="8"/>
    </row>
    <row r="181" spans="1:25" ht="12.75" customHeight="1" x14ac:dyDescent="0.15">
      <c r="A181" s="83"/>
      <c r="B181" s="34"/>
      <c r="C181" s="146"/>
      <c r="D181" s="35"/>
      <c r="E181" s="35"/>
      <c r="F181" s="35"/>
      <c r="G181" s="155"/>
      <c r="H181" s="155"/>
      <c r="I181" s="8"/>
      <c r="J181" s="8"/>
      <c r="K181" s="8"/>
      <c r="L181" s="8"/>
      <c r="M181" s="8"/>
      <c r="N181" s="8"/>
      <c r="O181" s="8"/>
      <c r="P181" s="8"/>
      <c r="Q181" s="8"/>
      <c r="R181" s="8"/>
      <c r="S181" s="8"/>
      <c r="T181" s="8"/>
      <c r="U181" s="8"/>
      <c r="V181" s="8"/>
      <c r="W181" s="8"/>
      <c r="X181" s="8"/>
      <c r="Y181" s="8"/>
    </row>
    <row r="182" spans="1:25" ht="12.75" customHeight="1" x14ac:dyDescent="0.15">
      <c r="A182" s="83"/>
      <c r="B182" s="34"/>
      <c r="C182" s="146"/>
      <c r="D182" s="35"/>
      <c r="E182" s="35"/>
      <c r="F182" s="35"/>
      <c r="G182" s="155"/>
      <c r="H182" s="155"/>
      <c r="I182" s="8"/>
      <c r="J182" s="8"/>
      <c r="K182" s="8"/>
      <c r="L182" s="8"/>
      <c r="M182" s="8"/>
      <c r="N182" s="8"/>
      <c r="O182" s="8"/>
      <c r="P182" s="8"/>
      <c r="Q182" s="8"/>
      <c r="R182" s="8"/>
      <c r="S182" s="8"/>
      <c r="T182" s="8"/>
      <c r="U182" s="8"/>
      <c r="V182" s="8"/>
      <c r="W182" s="8"/>
      <c r="X182" s="8"/>
      <c r="Y182" s="8"/>
    </row>
    <row r="183" spans="1:25" ht="12.75" customHeight="1" x14ac:dyDescent="0.15">
      <c r="A183" s="83"/>
      <c r="B183" s="34"/>
      <c r="C183" s="146"/>
      <c r="D183" s="35"/>
      <c r="E183" s="35"/>
      <c r="F183" s="35"/>
      <c r="G183" s="155"/>
      <c r="H183" s="155"/>
      <c r="I183" s="8"/>
      <c r="J183" s="8"/>
      <c r="K183" s="8"/>
      <c r="L183" s="8"/>
      <c r="M183" s="8"/>
      <c r="N183" s="8"/>
      <c r="O183" s="8"/>
      <c r="P183" s="8"/>
      <c r="Q183" s="8"/>
      <c r="R183" s="8"/>
      <c r="S183" s="8"/>
      <c r="T183" s="8"/>
      <c r="U183" s="8"/>
      <c r="V183" s="8"/>
      <c r="W183" s="8"/>
      <c r="X183" s="8"/>
      <c r="Y183" s="8"/>
    </row>
    <row r="184" spans="1:25" ht="12.75" customHeight="1" x14ac:dyDescent="0.15">
      <c r="A184" s="83"/>
      <c r="B184" s="34"/>
      <c r="C184" s="146"/>
      <c r="D184" s="35"/>
      <c r="E184" s="35"/>
      <c r="F184" s="35"/>
      <c r="G184" s="155"/>
      <c r="H184" s="155"/>
      <c r="I184" s="8"/>
      <c r="J184" s="8"/>
      <c r="K184" s="8"/>
      <c r="L184" s="8"/>
      <c r="M184" s="8"/>
      <c r="N184" s="8"/>
      <c r="O184" s="8"/>
      <c r="P184" s="8"/>
      <c r="Q184" s="8"/>
      <c r="R184" s="8"/>
      <c r="S184" s="8"/>
      <c r="T184" s="8"/>
      <c r="U184" s="8"/>
      <c r="V184" s="8"/>
      <c r="W184" s="8"/>
      <c r="X184" s="8"/>
      <c r="Y184" s="8"/>
    </row>
    <row r="185" spans="1:25" ht="12.75" customHeight="1" x14ac:dyDescent="0.15">
      <c r="A185" s="83"/>
      <c r="B185" s="34"/>
      <c r="C185" s="146"/>
      <c r="D185" s="35"/>
      <c r="E185" s="35"/>
      <c r="F185" s="35"/>
      <c r="G185" s="155"/>
      <c r="H185" s="155"/>
      <c r="I185" s="8"/>
      <c r="J185" s="8"/>
      <c r="K185" s="8"/>
      <c r="L185" s="8"/>
      <c r="M185" s="8"/>
      <c r="N185" s="8"/>
      <c r="O185" s="8"/>
      <c r="P185" s="8"/>
      <c r="Q185" s="8"/>
      <c r="R185" s="8"/>
      <c r="S185" s="8"/>
      <c r="T185" s="8"/>
      <c r="U185" s="8"/>
      <c r="V185" s="8"/>
      <c r="W185" s="8"/>
      <c r="X185" s="8"/>
      <c r="Y185" s="8"/>
    </row>
    <row r="186" spans="1:25" ht="12.75" customHeight="1" x14ac:dyDescent="0.15">
      <c r="A186" s="83"/>
      <c r="B186" s="34"/>
      <c r="C186" s="146"/>
      <c r="D186" s="35"/>
      <c r="E186" s="35"/>
      <c r="F186" s="35"/>
      <c r="G186" s="155"/>
      <c r="H186" s="155"/>
      <c r="I186" s="8"/>
      <c r="J186" s="8"/>
      <c r="K186" s="8"/>
      <c r="L186" s="8"/>
      <c r="M186" s="8"/>
      <c r="N186" s="8"/>
      <c r="O186" s="8"/>
      <c r="P186" s="8"/>
      <c r="Q186" s="8"/>
      <c r="R186" s="8"/>
      <c r="S186" s="8"/>
      <c r="T186" s="8"/>
      <c r="U186" s="8"/>
      <c r="V186" s="8"/>
      <c r="W186" s="8"/>
      <c r="X186" s="8"/>
      <c r="Y186" s="8"/>
    </row>
    <row r="187" spans="1:25" ht="12.75" customHeight="1" x14ac:dyDescent="0.15">
      <c r="A187" s="83"/>
      <c r="B187" s="34"/>
      <c r="C187" s="146"/>
      <c r="D187" s="35"/>
      <c r="E187" s="35"/>
      <c r="F187" s="35"/>
      <c r="G187" s="155"/>
      <c r="H187" s="155"/>
      <c r="I187" s="8"/>
      <c r="J187" s="8"/>
      <c r="K187" s="8"/>
      <c r="L187" s="8"/>
      <c r="M187" s="8"/>
      <c r="N187" s="8"/>
      <c r="O187" s="8"/>
      <c r="P187" s="8"/>
      <c r="Q187" s="8"/>
      <c r="R187" s="8"/>
      <c r="S187" s="8"/>
      <c r="T187" s="8"/>
      <c r="U187" s="8"/>
      <c r="V187" s="8"/>
      <c r="W187" s="8"/>
      <c r="X187" s="8"/>
      <c r="Y187" s="8"/>
    </row>
    <row r="188" spans="1:25" ht="12.75" customHeight="1" x14ac:dyDescent="0.15">
      <c r="A188" s="83"/>
      <c r="B188" s="34"/>
      <c r="C188" s="146"/>
      <c r="D188" s="35"/>
      <c r="E188" s="35"/>
      <c r="F188" s="35"/>
      <c r="G188" s="155"/>
      <c r="H188" s="155"/>
      <c r="I188" s="8"/>
      <c r="J188" s="8"/>
      <c r="K188" s="8"/>
      <c r="L188" s="8"/>
      <c r="M188" s="8"/>
      <c r="N188" s="8"/>
      <c r="O188" s="8"/>
      <c r="P188" s="8"/>
      <c r="Q188" s="8"/>
      <c r="R188" s="8"/>
      <c r="S188" s="8"/>
      <c r="T188" s="8"/>
      <c r="U188" s="8"/>
      <c r="V188" s="8"/>
      <c r="W188" s="8"/>
      <c r="X188" s="8"/>
      <c r="Y188" s="8"/>
    </row>
    <row r="189" spans="1:25" ht="12.75" customHeight="1" x14ac:dyDescent="0.15">
      <c r="A189" s="83"/>
      <c r="B189" s="34"/>
      <c r="C189" s="146"/>
      <c r="D189" s="35"/>
      <c r="E189" s="35"/>
      <c r="F189" s="35"/>
      <c r="G189" s="155"/>
      <c r="H189" s="155"/>
      <c r="I189" s="8"/>
      <c r="J189" s="8"/>
      <c r="K189" s="8"/>
      <c r="L189" s="8"/>
      <c r="M189" s="8"/>
      <c r="N189" s="8"/>
      <c r="O189" s="8"/>
      <c r="P189" s="8"/>
      <c r="Q189" s="8"/>
      <c r="R189" s="8"/>
      <c r="S189" s="8"/>
      <c r="T189" s="8"/>
      <c r="U189" s="8"/>
      <c r="V189" s="8"/>
      <c r="W189" s="8"/>
      <c r="X189" s="8"/>
      <c r="Y189" s="8"/>
    </row>
    <row r="190" spans="1:25" ht="12.75" customHeight="1" x14ac:dyDescent="0.15">
      <c r="A190" s="83"/>
      <c r="B190" s="34"/>
      <c r="C190" s="146"/>
      <c r="D190" s="35"/>
      <c r="E190" s="35"/>
      <c r="F190" s="35"/>
      <c r="G190" s="155"/>
      <c r="H190" s="155"/>
      <c r="I190" s="8"/>
      <c r="J190" s="8"/>
      <c r="K190" s="8"/>
      <c r="L190" s="8"/>
      <c r="M190" s="8"/>
      <c r="N190" s="8"/>
      <c r="O190" s="8"/>
      <c r="P190" s="8"/>
      <c r="Q190" s="8"/>
      <c r="R190" s="8"/>
      <c r="S190" s="8"/>
      <c r="T190" s="8"/>
      <c r="U190" s="8"/>
      <c r="V190" s="8"/>
      <c r="W190" s="8"/>
      <c r="X190" s="8"/>
      <c r="Y190" s="8"/>
    </row>
    <row r="191" spans="1:25" ht="12.75" customHeight="1" x14ac:dyDescent="0.15">
      <c r="A191" s="83"/>
      <c r="B191" s="34"/>
      <c r="C191" s="146"/>
      <c r="D191" s="35"/>
      <c r="E191" s="35"/>
      <c r="F191" s="35"/>
      <c r="G191" s="155"/>
      <c r="H191" s="155"/>
      <c r="I191" s="8"/>
      <c r="J191" s="8"/>
      <c r="K191" s="8"/>
      <c r="L191" s="8"/>
      <c r="M191" s="8"/>
      <c r="N191" s="8"/>
      <c r="O191" s="8"/>
      <c r="P191" s="8"/>
      <c r="Q191" s="8"/>
      <c r="R191" s="8"/>
      <c r="S191" s="8"/>
      <c r="T191" s="8"/>
      <c r="U191" s="8"/>
      <c r="V191" s="8"/>
      <c r="W191" s="8"/>
      <c r="X191" s="8"/>
      <c r="Y191" s="8"/>
    </row>
    <row r="192" spans="1:25" ht="12.75" customHeight="1" x14ac:dyDescent="0.15">
      <c r="A192" s="83"/>
      <c r="B192" s="34"/>
      <c r="C192" s="146"/>
      <c r="D192" s="35"/>
      <c r="E192" s="35"/>
      <c r="F192" s="35"/>
      <c r="G192" s="155"/>
      <c r="H192" s="155"/>
      <c r="I192" s="8"/>
      <c r="J192" s="8"/>
      <c r="K192" s="8"/>
      <c r="L192" s="8"/>
      <c r="M192" s="8"/>
      <c r="N192" s="8"/>
      <c r="O192" s="8"/>
      <c r="P192" s="8"/>
      <c r="Q192" s="8"/>
      <c r="R192" s="8"/>
      <c r="S192" s="8"/>
      <c r="T192" s="8"/>
      <c r="U192" s="8"/>
      <c r="V192" s="8"/>
      <c r="W192" s="8"/>
      <c r="X192" s="8"/>
      <c r="Y192" s="8"/>
    </row>
    <row r="193" spans="1:25" ht="12.75" customHeight="1" x14ac:dyDescent="0.15">
      <c r="A193" s="83"/>
      <c r="B193" s="34"/>
      <c r="C193" s="146"/>
      <c r="D193" s="35"/>
      <c r="E193" s="35"/>
      <c r="F193" s="35"/>
      <c r="G193" s="155"/>
      <c r="H193" s="155"/>
      <c r="I193" s="8"/>
      <c r="J193" s="8"/>
      <c r="K193" s="8"/>
      <c r="L193" s="8"/>
      <c r="M193" s="8"/>
      <c r="N193" s="8"/>
      <c r="O193" s="8"/>
      <c r="P193" s="8"/>
      <c r="Q193" s="8"/>
      <c r="R193" s="8"/>
      <c r="S193" s="8"/>
      <c r="T193" s="8"/>
      <c r="U193" s="8"/>
      <c r="V193" s="8"/>
      <c r="W193" s="8"/>
      <c r="X193" s="8"/>
      <c r="Y193" s="8"/>
    </row>
    <row r="194" spans="1:25" ht="12.75" customHeight="1" x14ac:dyDescent="0.15">
      <c r="A194" s="83"/>
      <c r="B194" s="34"/>
      <c r="C194" s="146"/>
      <c r="D194" s="35"/>
      <c r="E194" s="35"/>
      <c r="F194" s="35"/>
      <c r="G194" s="155"/>
      <c r="H194" s="155"/>
      <c r="I194" s="8"/>
      <c r="J194" s="8"/>
      <c r="K194" s="8"/>
      <c r="L194" s="8"/>
      <c r="M194" s="8"/>
      <c r="N194" s="8"/>
      <c r="O194" s="8"/>
      <c r="P194" s="8"/>
      <c r="Q194" s="8"/>
      <c r="R194" s="8"/>
      <c r="S194" s="8"/>
      <c r="T194" s="8"/>
      <c r="U194" s="8"/>
      <c r="V194" s="8"/>
      <c r="W194" s="8"/>
      <c r="X194" s="8"/>
      <c r="Y194" s="8"/>
    </row>
    <row r="195" spans="1:25" ht="12.75" customHeight="1" x14ac:dyDescent="0.15">
      <c r="A195" s="83"/>
      <c r="B195" s="34"/>
      <c r="C195" s="146"/>
      <c r="D195" s="35"/>
      <c r="E195" s="35"/>
      <c r="F195" s="35"/>
      <c r="G195" s="155"/>
      <c r="H195" s="155"/>
      <c r="I195" s="8"/>
      <c r="J195" s="8"/>
      <c r="K195" s="8"/>
      <c r="L195" s="8"/>
      <c r="M195" s="8"/>
      <c r="N195" s="8"/>
      <c r="O195" s="8"/>
      <c r="P195" s="8"/>
      <c r="Q195" s="8"/>
      <c r="R195" s="8"/>
      <c r="S195" s="8"/>
      <c r="T195" s="8"/>
      <c r="U195" s="8"/>
      <c r="V195" s="8"/>
      <c r="W195" s="8"/>
      <c r="X195" s="8"/>
      <c r="Y195" s="8"/>
    </row>
    <row r="196" spans="1:25" ht="12.75" customHeight="1" x14ac:dyDescent="0.15">
      <c r="A196" s="83"/>
      <c r="B196" s="34"/>
      <c r="C196" s="146"/>
      <c r="D196" s="35"/>
      <c r="E196" s="35"/>
      <c r="F196" s="35"/>
      <c r="G196" s="155"/>
      <c r="H196" s="155"/>
      <c r="I196" s="8"/>
      <c r="J196" s="8"/>
      <c r="K196" s="8"/>
      <c r="L196" s="8"/>
      <c r="M196" s="8"/>
      <c r="N196" s="8"/>
      <c r="O196" s="8"/>
      <c r="P196" s="8"/>
      <c r="Q196" s="8"/>
      <c r="R196" s="8"/>
      <c r="S196" s="8"/>
      <c r="T196" s="8"/>
      <c r="U196" s="8"/>
      <c r="V196" s="8"/>
      <c r="W196" s="8"/>
      <c r="X196" s="8"/>
      <c r="Y196" s="8"/>
    </row>
    <row r="197" spans="1:25" ht="12.75" customHeight="1" x14ac:dyDescent="0.15">
      <c r="A197" s="83"/>
      <c r="B197" s="34"/>
      <c r="C197" s="146"/>
      <c r="D197" s="35"/>
      <c r="E197" s="35"/>
      <c r="F197" s="35"/>
      <c r="G197" s="155"/>
      <c r="H197" s="155"/>
      <c r="I197" s="8"/>
      <c r="J197" s="8"/>
      <c r="K197" s="8"/>
      <c r="L197" s="8"/>
      <c r="M197" s="8"/>
      <c r="N197" s="8"/>
      <c r="O197" s="8"/>
      <c r="P197" s="8"/>
      <c r="Q197" s="8"/>
      <c r="R197" s="8"/>
      <c r="S197" s="8"/>
      <c r="T197" s="8"/>
      <c r="U197" s="8"/>
      <c r="V197" s="8"/>
      <c r="W197" s="8"/>
      <c r="X197" s="8"/>
      <c r="Y197" s="8"/>
    </row>
    <row r="198" spans="1:25" ht="12.75" customHeight="1" x14ac:dyDescent="0.15">
      <c r="A198" s="83"/>
      <c r="B198" s="34"/>
      <c r="C198" s="146"/>
      <c r="D198" s="35"/>
      <c r="E198" s="35"/>
      <c r="F198" s="35"/>
      <c r="G198" s="155"/>
      <c r="H198" s="155"/>
      <c r="I198" s="8"/>
      <c r="J198" s="8"/>
      <c r="K198" s="8"/>
      <c r="L198" s="8"/>
      <c r="M198" s="8"/>
      <c r="N198" s="8"/>
      <c r="O198" s="8"/>
      <c r="P198" s="8"/>
      <c r="Q198" s="8"/>
      <c r="R198" s="8"/>
      <c r="S198" s="8"/>
      <c r="T198" s="8"/>
      <c r="U198" s="8"/>
      <c r="V198" s="8"/>
      <c r="W198" s="8"/>
      <c r="X198" s="8"/>
      <c r="Y198" s="8"/>
    </row>
    <row r="199" spans="1:25" ht="12.75" customHeight="1" x14ac:dyDescent="0.15">
      <c r="A199" s="83"/>
      <c r="B199" s="34"/>
      <c r="C199" s="146"/>
      <c r="D199" s="35"/>
      <c r="E199" s="35"/>
      <c r="F199" s="35"/>
      <c r="G199" s="155"/>
      <c r="H199" s="155"/>
      <c r="I199" s="8"/>
      <c r="J199" s="8"/>
      <c r="K199" s="8"/>
      <c r="L199" s="8"/>
      <c r="M199" s="8"/>
      <c r="N199" s="8"/>
      <c r="O199" s="8"/>
      <c r="P199" s="8"/>
      <c r="Q199" s="8"/>
      <c r="R199" s="8"/>
      <c r="S199" s="8"/>
      <c r="T199" s="8"/>
      <c r="U199" s="8"/>
      <c r="V199" s="8"/>
      <c r="W199" s="8"/>
      <c r="X199" s="8"/>
      <c r="Y199" s="8"/>
    </row>
    <row r="200" spans="1:25" ht="12.75" customHeight="1" x14ac:dyDescent="0.15">
      <c r="A200" s="83"/>
      <c r="B200" s="34"/>
      <c r="C200" s="146"/>
      <c r="D200" s="35"/>
      <c r="E200" s="35"/>
      <c r="F200" s="35"/>
      <c r="G200" s="155"/>
      <c r="H200" s="155"/>
      <c r="I200" s="8"/>
      <c r="J200" s="8"/>
      <c r="K200" s="8"/>
      <c r="L200" s="8"/>
      <c r="M200" s="8"/>
      <c r="N200" s="8"/>
      <c r="O200" s="8"/>
      <c r="P200" s="8"/>
      <c r="Q200" s="8"/>
      <c r="R200" s="8"/>
      <c r="S200" s="8"/>
      <c r="T200" s="8"/>
      <c r="U200" s="8"/>
      <c r="V200" s="8"/>
      <c r="W200" s="8"/>
      <c r="X200" s="8"/>
      <c r="Y200" s="8"/>
    </row>
    <row r="201" spans="1:25" ht="12.75" customHeight="1" x14ac:dyDescent="0.15">
      <c r="A201" s="83"/>
      <c r="B201" s="34"/>
      <c r="C201" s="146"/>
      <c r="D201" s="35"/>
      <c r="E201" s="35"/>
      <c r="F201" s="35"/>
      <c r="G201" s="155"/>
      <c r="H201" s="155"/>
      <c r="I201" s="8"/>
      <c r="J201" s="8"/>
      <c r="K201" s="8"/>
      <c r="L201" s="8"/>
      <c r="M201" s="8"/>
      <c r="N201" s="8"/>
      <c r="O201" s="8"/>
      <c r="P201" s="8"/>
      <c r="Q201" s="8"/>
      <c r="R201" s="8"/>
      <c r="S201" s="8"/>
      <c r="T201" s="8"/>
      <c r="U201" s="8"/>
      <c r="V201" s="8"/>
      <c r="W201" s="8"/>
      <c r="X201" s="8"/>
      <c r="Y201" s="8"/>
    </row>
    <row r="202" spans="1:25" ht="12.75" customHeight="1" x14ac:dyDescent="0.15">
      <c r="A202" s="83"/>
      <c r="B202" s="34"/>
      <c r="C202" s="146"/>
      <c r="D202" s="35"/>
      <c r="E202" s="35"/>
      <c r="F202" s="35"/>
      <c r="G202" s="155"/>
      <c r="H202" s="155"/>
      <c r="I202" s="8"/>
      <c r="J202" s="8"/>
      <c r="K202" s="8"/>
      <c r="L202" s="8"/>
      <c r="M202" s="8"/>
      <c r="N202" s="8"/>
      <c r="O202" s="8"/>
      <c r="P202" s="8"/>
      <c r="Q202" s="8"/>
      <c r="R202" s="8"/>
      <c r="S202" s="8"/>
      <c r="T202" s="8"/>
      <c r="U202" s="8"/>
      <c r="V202" s="8"/>
      <c r="W202" s="8"/>
      <c r="X202" s="8"/>
      <c r="Y202" s="8"/>
    </row>
    <row r="203" spans="1:25" ht="12.75" customHeight="1" x14ac:dyDescent="0.15">
      <c r="A203" s="83"/>
      <c r="B203" s="34"/>
      <c r="C203" s="146"/>
      <c r="D203" s="35"/>
      <c r="E203" s="35"/>
      <c r="F203" s="35"/>
      <c r="G203" s="155"/>
      <c r="H203" s="155"/>
      <c r="I203" s="8"/>
      <c r="J203" s="8"/>
      <c r="K203" s="8"/>
      <c r="L203" s="8"/>
      <c r="M203" s="8"/>
      <c r="N203" s="8"/>
      <c r="O203" s="8"/>
      <c r="P203" s="8"/>
      <c r="Q203" s="8"/>
      <c r="R203" s="8"/>
      <c r="S203" s="8"/>
      <c r="T203" s="8"/>
      <c r="U203" s="8"/>
      <c r="V203" s="8"/>
      <c r="W203" s="8"/>
      <c r="X203" s="8"/>
      <c r="Y203" s="8"/>
    </row>
    <row r="204" spans="1:25" ht="12.75" customHeight="1" x14ac:dyDescent="0.15">
      <c r="A204" s="83"/>
      <c r="B204" s="34"/>
      <c r="C204" s="146"/>
      <c r="D204" s="35"/>
      <c r="E204" s="35"/>
      <c r="F204" s="35"/>
      <c r="G204" s="155"/>
      <c r="H204" s="155"/>
      <c r="I204" s="8"/>
      <c r="J204" s="8"/>
      <c r="K204" s="8"/>
      <c r="L204" s="8"/>
      <c r="M204" s="8"/>
      <c r="N204" s="8"/>
      <c r="O204" s="8"/>
      <c r="P204" s="8"/>
      <c r="Q204" s="8"/>
      <c r="R204" s="8"/>
      <c r="S204" s="8"/>
      <c r="T204" s="8"/>
      <c r="U204" s="8"/>
      <c r="V204" s="8"/>
      <c r="W204" s="8"/>
      <c r="X204" s="8"/>
      <c r="Y204" s="8"/>
    </row>
    <row r="205" spans="1:25" ht="12.75" customHeight="1" x14ac:dyDescent="0.15">
      <c r="A205" s="83"/>
      <c r="B205" s="34"/>
      <c r="C205" s="146"/>
      <c r="D205" s="35"/>
      <c r="E205" s="35"/>
      <c r="F205" s="35"/>
      <c r="G205" s="155"/>
      <c r="H205" s="155"/>
      <c r="I205" s="8"/>
      <c r="J205" s="8"/>
      <c r="K205" s="8"/>
      <c r="L205" s="8"/>
      <c r="M205" s="8"/>
      <c r="N205" s="8"/>
      <c r="O205" s="8"/>
      <c r="P205" s="8"/>
      <c r="Q205" s="8"/>
      <c r="R205" s="8"/>
      <c r="S205" s="8"/>
      <c r="T205" s="8"/>
      <c r="U205" s="8"/>
      <c r="V205" s="8"/>
      <c r="W205" s="8"/>
      <c r="X205" s="8"/>
      <c r="Y205" s="8"/>
    </row>
    <row r="206" spans="1:25" ht="12.75" customHeight="1" x14ac:dyDescent="0.15">
      <c r="A206" s="83"/>
      <c r="B206" s="34"/>
      <c r="C206" s="146"/>
      <c r="D206" s="35"/>
      <c r="E206" s="35"/>
      <c r="F206" s="35"/>
      <c r="G206" s="155"/>
      <c r="H206" s="155"/>
      <c r="I206" s="8"/>
      <c r="J206" s="8"/>
      <c r="K206" s="8"/>
      <c r="L206" s="8"/>
      <c r="M206" s="8"/>
      <c r="N206" s="8"/>
      <c r="O206" s="8"/>
      <c r="P206" s="8"/>
      <c r="Q206" s="8"/>
      <c r="R206" s="8"/>
      <c r="S206" s="8"/>
      <c r="T206" s="8"/>
      <c r="U206" s="8"/>
      <c r="V206" s="8"/>
      <c r="W206" s="8"/>
      <c r="X206" s="8"/>
      <c r="Y206" s="8"/>
    </row>
    <row r="207" spans="1:25" ht="12.75" customHeight="1" x14ac:dyDescent="0.15">
      <c r="A207" s="83"/>
      <c r="B207" s="34"/>
      <c r="C207" s="146"/>
      <c r="D207" s="35"/>
      <c r="E207" s="35"/>
      <c r="F207" s="35"/>
      <c r="G207" s="155"/>
      <c r="H207" s="155"/>
      <c r="I207" s="8"/>
      <c r="J207" s="8"/>
      <c r="K207" s="8"/>
      <c r="L207" s="8"/>
      <c r="M207" s="8"/>
      <c r="N207" s="8"/>
      <c r="O207" s="8"/>
      <c r="P207" s="8"/>
      <c r="Q207" s="8"/>
      <c r="R207" s="8"/>
      <c r="S207" s="8"/>
      <c r="T207" s="8"/>
      <c r="U207" s="8"/>
      <c r="V207" s="8"/>
      <c r="W207" s="8"/>
      <c r="X207" s="8"/>
      <c r="Y207" s="8"/>
    </row>
    <row r="208" spans="1:25" ht="12.75" customHeight="1" x14ac:dyDescent="0.15">
      <c r="A208" s="83"/>
      <c r="B208" s="34"/>
      <c r="C208" s="146"/>
      <c r="D208" s="35"/>
      <c r="E208" s="35"/>
      <c r="F208" s="35"/>
      <c r="G208" s="155"/>
      <c r="H208" s="155"/>
      <c r="I208" s="8"/>
      <c r="J208" s="8"/>
      <c r="K208" s="8"/>
      <c r="L208" s="8"/>
      <c r="M208" s="8"/>
      <c r="N208" s="8"/>
      <c r="O208" s="8"/>
      <c r="P208" s="8"/>
      <c r="Q208" s="8"/>
      <c r="R208" s="8"/>
      <c r="S208" s="8"/>
      <c r="T208" s="8"/>
      <c r="U208" s="8"/>
      <c r="V208" s="8"/>
      <c r="W208" s="8"/>
      <c r="X208" s="8"/>
      <c r="Y208" s="8"/>
    </row>
    <row r="209" spans="1:25" ht="12.75" customHeight="1" x14ac:dyDescent="0.15">
      <c r="A209" s="83"/>
      <c r="B209" s="34"/>
      <c r="C209" s="146"/>
      <c r="D209" s="35"/>
      <c r="E209" s="35"/>
      <c r="F209" s="35"/>
      <c r="G209" s="155"/>
      <c r="H209" s="155"/>
      <c r="I209" s="8"/>
      <c r="J209" s="8"/>
      <c r="K209" s="8"/>
      <c r="L209" s="8"/>
      <c r="M209" s="8"/>
      <c r="N209" s="8"/>
      <c r="O209" s="8"/>
      <c r="P209" s="8"/>
      <c r="Q209" s="8"/>
      <c r="R209" s="8"/>
      <c r="S209" s="8"/>
      <c r="T209" s="8"/>
      <c r="U209" s="8"/>
      <c r="V209" s="8"/>
      <c r="W209" s="8"/>
      <c r="X209" s="8"/>
      <c r="Y209" s="8"/>
    </row>
    <row r="210" spans="1:25" ht="12.75" customHeight="1" x14ac:dyDescent="0.15">
      <c r="A210" s="83"/>
      <c r="B210" s="34"/>
      <c r="C210" s="146"/>
      <c r="D210" s="35"/>
      <c r="E210" s="35"/>
      <c r="F210" s="35"/>
      <c r="G210" s="155"/>
      <c r="H210" s="155"/>
      <c r="I210" s="8"/>
      <c r="J210" s="8"/>
      <c r="K210" s="8"/>
      <c r="L210" s="8"/>
      <c r="M210" s="8"/>
      <c r="N210" s="8"/>
      <c r="O210" s="8"/>
      <c r="P210" s="8"/>
      <c r="Q210" s="8"/>
      <c r="R210" s="8"/>
      <c r="S210" s="8"/>
      <c r="T210" s="8"/>
      <c r="U210" s="8"/>
      <c r="V210" s="8"/>
      <c r="W210" s="8"/>
      <c r="X210" s="8"/>
      <c r="Y210" s="8"/>
    </row>
    <row r="211" spans="1:25" ht="12.75" customHeight="1" x14ac:dyDescent="0.15">
      <c r="A211" s="83"/>
      <c r="B211" s="34"/>
      <c r="C211" s="146"/>
      <c r="D211" s="35"/>
      <c r="E211" s="35"/>
      <c r="F211" s="35"/>
      <c r="G211" s="155"/>
      <c r="H211" s="155"/>
      <c r="I211" s="8"/>
      <c r="J211" s="8"/>
      <c r="K211" s="8"/>
      <c r="L211" s="8"/>
      <c r="M211" s="8"/>
      <c r="N211" s="8"/>
      <c r="O211" s="8"/>
      <c r="P211" s="8"/>
      <c r="Q211" s="8"/>
      <c r="R211" s="8"/>
      <c r="S211" s="8"/>
      <c r="T211" s="8"/>
      <c r="U211" s="8"/>
      <c r="V211" s="8"/>
      <c r="W211" s="8"/>
      <c r="X211" s="8"/>
      <c r="Y211" s="8"/>
    </row>
    <row r="212" spans="1:25" ht="12.75" customHeight="1" x14ac:dyDescent="0.15">
      <c r="A212" s="83"/>
      <c r="B212" s="34"/>
      <c r="C212" s="146"/>
      <c r="D212" s="35"/>
      <c r="E212" s="35"/>
      <c r="F212" s="35"/>
      <c r="G212" s="155"/>
      <c r="H212" s="155"/>
      <c r="I212" s="8"/>
      <c r="J212" s="8"/>
      <c r="K212" s="8"/>
      <c r="L212" s="8"/>
      <c r="M212" s="8"/>
      <c r="N212" s="8"/>
      <c r="O212" s="8"/>
      <c r="P212" s="8"/>
      <c r="Q212" s="8"/>
      <c r="R212" s="8"/>
      <c r="S212" s="8"/>
      <c r="T212" s="8"/>
      <c r="U212" s="8"/>
      <c r="V212" s="8"/>
      <c r="W212" s="8"/>
      <c r="X212" s="8"/>
      <c r="Y212" s="8"/>
    </row>
    <row r="213" spans="1:25" ht="12.75" customHeight="1" x14ac:dyDescent="0.15">
      <c r="A213" s="83"/>
      <c r="B213" s="34"/>
      <c r="C213" s="146"/>
      <c r="D213" s="35"/>
      <c r="E213" s="35"/>
      <c r="F213" s="35"/>
      <c r="G213" s="155"/>
      <c r="H213" s="155"/>
      <c r="I213" s="8"/>
      <c r="J213" s="8"/>
      <c r="K213" s="8"/>
      <c r="L213" s="8"/>
      <c r="M213" s="8"/>
      <c r="N213" s="8"/>
      <c r="O213" s="8"/>
      <c r="P213" s="8"/>
      <c r="Q213" s="8"/>
      <c r="R213" s="8"/>
      <c r="S213" s="8"/>
      <c r="T213" s="8"/>
      <c r="U213" s="8"/>
      <c r="V213" s="8"/>
      <c r="W213" s="8"/>
      <c r="X213" s="8"/>
      <c r="Y213" s="8"/>
    </row>
    <row r="214" spans="1:25" ht="12.75" customHeight="1" x14ac:dyDescent="0.15">
      <c r="A214" s="83"/>
      <c r="B214" s="34"/>
      <c r="C214" s="146"/>
      <c r="D214" s="35"/>
      <c r="E214" s="35"/>
      <c r="F214" s="35"/>
      <c r="G214" s="155"/>
      <c r="H214" s="155"/>
      <c r="I214" s="8"/>
      <c r="J214" s="8"/>
      <c r="K214" s="8"/>
      <c r="L214" s="8"/>
      <c r="M214" s="8"/>
      <c r="N214" s="8"/>
      <c r="O214" s="8"/>
      <c r="P214" s="8"/>
      <c r="Q214" s="8"/>
      <c r="R214" s="8"/>
      <c r="S214" s="8"/>
      <c r="T214" s="8"/>
      <c r="U214" s="8"/>
      <c r="V214" s="8"/>
      <c r="W214" s="8"/>
      <c r="X214" s="8"/>
      <c r="Y214" s="8"/>
    </row>
    <row r="215" spans="1:25" ht="12.75" customHeight="1" x14ac:dyDescent="0.15">
      <c r="A215" s="83"/>
      <c r="B215" s="34"/>
      <c r="C215" s="146"/>
      <c r="D215" s="35"/>
      <c r="E215" s="35"/>
      <c r="F215" s="35"/>
      <c r="G215" s="155"/>
      <c r="H215" s="155"/>
      <c r="I215" s="8"/>
      <c r="J215" s="8"/>
      <c r="K215" s="8"/>
      <c r="L215" s="8"/>
      <c r="M215" s="8"/>
      <c r="N215" s="8"/>
      <c r="O215" s="8"/>
      <c r="P215" s="8"/>
      <c r="Q215" s="8"/>
      <c r="R215" s="8"/>
      <c r="S215" s="8"/>
      <c r="T215" s="8"/>
      <c r="U215" s="8"/>
      <c r="V215" s="8"/>
      <c r="W215" s="8"/>
      <c r="X215" s="8"/>
      <c r="Y215" s="8"/>
    </row>
    <row r="216" spans="1:25" ht="12.75" customHeight="1" x14ac:dyDescent="0.15">
      <c r="A216" s="83"/>
      <c r="B216" s="34"/>
      <c r="C216" s="146"/>
      <c r="D216" s="35"/>
      <c r="E216" s="35"/>
      <c r="F216" s="35"/>
      <c r="G216" s="155"/>
      <c r="H216" s="155"/>
      <c r="I216" s="8"/>
      <c r="J216" s="8"/>
      <c r="K216" s="8"/>
      <c r="L216" s="8"/>
      <c r="M216" s="8"/>
      <c r="N216" s="8"/>
      <c r="O216" s="8"/>
      <c r="P216" s="8"/>
      <c r="Q216" s="8"/>
      <c r="R216" s="8"/>
      <c r="S216" s="8"/>
      <c r="T216" s="8"/>
      <c r="U216" s="8"/>
      <c r="V216" s="8"/>
      <c r="W216" s="8"/>
      <c r="X216" s="8"/>
      <c r="Y216" s="8"/>
    </row>
    <row r="217" spans="1:25" ht="12.75" customHeight="1" x14ac:dyDescent="0.15">
      <c r="A217" s="83"/>
      <c r="B217" s="34"/>
      <c r="C217" s="146"/>
      <c r="D217" s="35"/>
      <c r="E217" s="35"/>
      <c r="F217" s="35"/>
      <c r="G217" s="155"/>
      <c r="H217" s="155"/>
      <c r="I217" s="8"/>
      <c r="J217" s="8"/>
      <c r="K217" s="8"/>
      <c r="L217" s="8"/>
      <c r="M217" s="8"/>
      <c r="N217" s="8"/>
      <c r="O217" s="8"/>
      <c r="P217" s="8"/>
      <c r="Q217" s="8"/>
      <c r="R217" s="8"/>
      <c r="S217" s="8"/>
      <c r="T217" s="8"/>
      <c r="U217" s="8"/>
      <c r="V217" s="8"/>
      <c r="W217" s="8"/>
      <c r="X217" s="8"/>
      <c r="Y217" s="8"/>
    </row>
    <row r="218" spans="1:25" ht="12.75" customHeight="1" x14ac:dyDescent="0.15">
      <c r="A218" s="83"/>
      <c r="B218" s="34"/>
      <c r="C218" s="146"/>
      <c r="D218" s="35"/>
      <c r="E218" s="35"/>
      <c r="F218" s="35"/>
      <c r="G218" s="155"/>
      <c r="H218" s="155"/>
      <c r="I218" s="8"/>
      <c r="J218" s="8"/>
      <c r="K218" s="8"/>
      <c r="L218" s="8"/>
      <c r="M218" s="8"/>
      <c r="N218" s="8"/>
      <c r="O218" s="8"/>
      <c r="P218" s="8"/>
      <c r="Q218" s="8"/>
      <c r="R218" s="8"/>
      <c r="S218" s="8"/>
      <c r="T218" s="8"/>
      <c r="U218" s="8"/>
      <c r="V218" s="8"/>
      <c r="W218" s="8"/>
      <c r="X218" s="8"/>
      <c r="Y218" s="8"/>
    </row>
    <row r="219" spans="1:25" ht="12.75" customHeight="1" x14ac:dyDescent="0.15">
      <c r="A219" s="83"/>
      <c r="B219" s="34"/>
      <c r="C219" s="146"/>
      <c r="D219" s="35"/>
      <c r="E219" s="35"/>
      <c r="F219" s="35"/>
      <c r="G219" s="155"/>
      <c r="H219" s="155"/>
      <c r="I219" s="8"/>
      <c r="J219" s="8"/>
      <c r="K219" s="8"/>
      <c r="L219" s="8"/>
      <c r="M219" s="8"/>
      <c r="N219" s="8"/>
      <c r="O219" s="8"/>
      <c r="P219" s="8"/>
      <c r="Q219" s="8"/>
      <c r="R219" s="8"/>
      <c r="S219" s="8"/>
      <c r="T219" s="8"/>
      <c r="U219" s="8"/>
      <c r="V219" s="8"/>
      <c r="W219" s="8"/>
      <c r="X219" s="8"/>
      <c r="Y219" s="8"/>
    </row>
    <row r="220" spans="1:25" ht="12.75" customHeight="1" x14ac:dyDescent="0.15">
      <c r="A220" s="83"/>
      <c r="B220" s="34"/>
      <c r="C220" s="146"/>
      <c r="D220" s="35"/>
      <c r="E220" s="35"/>
      <c r="F220" s="35"/>
      <c r="G220" s="155"/>
      <c r="H220" s="155"/>
      <c r="I220" s="8"/>
      <c r="J220" s="8"/>
      <c r="K220" s="8"/>
      <c r="L220" s="8"/>
      <c r="M220" s="8"/>
      <c r="N220" s="8"/>
      <c r="O220" s="8"/>
      <c r="P220" s="8"/>
      <c r="Q220" s="8"/>
      <c r="R220" s="8"/>
      <c r="S220" s="8"/>
      <c r="T220" s="8"/>
      <c r="U220" s="8"/>
      <c r="V220" s="8"/>
      <c r="W220" s="8"/>
      <c r="X220" s="8"/>
      <c r="Y220" s="8"/>
    </row>
    <row r="221" spans="1:25" ht="12.75" customHeight="1" x14ac:dyDescent="0.15">
      <c r="A221" s="83"/>
      <c r="B221" s="34"/>
      <c r="C221" s="146"/>
      <c r="D221" s="35"/>
      <c r="E221" s="35"/>
      <c r="F221" s="35"/>
      <c r="G221" s="155"/>
      <c r="H221" s="155"/>
      <c r="I221" s="8"/>
      <c r="J221" s="8"/>
      <c r="K221" s="8"/>
      <c r="L221" s="8"/>
      <c r="M221" s="8"/>
      <c r="N221" s="8"/>
      <c r="O221" s="8"/>
      <c r="P221" s="8"/>
      <c r="Q221" s="8"/>
      <c r="R221" s="8"/>
      <c r="S221" s="8"/>
      <c r="T221" s="8"/>
      <c r="U221" s="8"/>
      <c r="V221" s="8"/>
      <c r="W221" s="8"/>
      <c r="X221" s="8"/>
      <c r="Y221" s="8"/>
    </row>
    <row r="222" spans="1:25" ht="12.75" customHeight="1" x14ac:dyDescent="0.15">
      <c r="A222" s="83"/>
      <c r="B222" s="34"/>
      <c r="C222" s="146"/>
      <c r="D222" s="35"/>
      <c r="E222" s="35"/>
      <c r="F222" s="35"/>
      <c r="G222" s="155"/>
      <c r="H222" s="155"/>
      <c r="I222" s="8"/>
      <c r="J222" s="8"/>
      <c r="K222" s="8"/>
      <c r="L222" s="8"/>
      <c r="M222" s="8"/>
      <c r="N222" s="8"/>
      <c r="O222" s="8"/>
      <c r="P222" s="8"/>
      <c r="Q222" s="8"/>
      <c r="R222" s="8"/>
      <c r="S222" s="8"/>
      <c r="T222" s="8"/>
      <c r="U222" s="8"/>
      <c r="V222" s="8"/>
      <c r="W222" s="8"/>
      <c r="X222" s="8"/>
      <c r="Y222" s="8"/>
    </row>
    <row r="223" spans="1:25" ht="12.75" customHeight="1" x14ac:dyDescent="0.15">
      <c r="A223" s="83"/>
      <c r="B223" s="34"/>
      <c r="C223" s="146"/>
      <c r="D223" s="35"/>
      <c r="E223" s="35"/>
      <c r="F223" s="35"/>
      <c r="G223" s="155"/>
      <c r="H223" s="155"/>
      <c r="I223" s="8"/>
      <c r="J223" s="8"/>
      <c r="K223" s="8"/>
      <c r="L223" s="8"/>
      <c r="M223" s="8"/>
      <c r="N223" s="8"/>
      <c r="O223" s="8"/>
      <c r="P223" s="8"/>
      <c r="Q223" s="8"/>
      <c r="R223" s="8"/>
      <c r="S223" s="8"/>
      <c r="T223" s="8"/>
      <c r="U223" s="8"/>
      <c r="V223" s="8"/>
      <c r="W223" s="8"/>
      <c r="X223" s="8"/>
      <c r="Y223" s="8"/>
    </row>
    <row r="224" spans="1:25" ht="12.75" customHeight="1" x14ac:dyDescent="0.15">
      <c r="A224" s="83"/>
      <c r="B224" s="34"/>
      <c r="C224" s="146"/>
      <c r="D224" s="35"/>
      <c r="E224" s="35"/>
      <c r="F224" s="35"/>
      <c r="G224" s="155"/>
      <c r="H224" s="155"/>
      <c r="I224" s="8"/>
      <c r="J224" s="8"/>
      <c r="K224" s="8"/>
      <c r="L224" s="8"/>
      <c r="M224" s="8"/>
      <c r="N224" s="8"/>
      <c r="O224" s="8"/>
      <c r="P224" s="8"/>
      <c r="Q224" s="8"/>
      <c r="R224" s="8"/>
      <c r="S224" s="8"/>
      <c r="T224" s="8"/>
      <c r="U224" s="8"/>
      <c r="V224" s="8"/>
      <c r="W224" s="8"/>
      <c r="X224" s="8"/>
      <c r="Y224" s="8"/>
    </row>
    <row r="225" spans="1:25" ht="12.75" customHeight="1" x14ac:dyDescent="0.15">
      <c r="A225" s="83"/>
      <c r="B225" s="34"/>
      <c r="C225" s="146"/>
      <c r="D225" s="35"/>
      <c r="E225" s="35"/>
      <c r="F225" s="35"/>
      <c r="G225" s="155"/>
      <c r="H225" s="155"/>
      <c r="I225" s="8"/>
      <c r="J225" s="8"/>
      <c r="K225" s="8"/>
      <c r="L225" s="8"/>
      <c r="M225" s="8"/>
      <c r="N225" s="8"/>
      <c r="O225" s="8"/>
      <c r="P225" s="8"/>
      <c r="Q225" s="8"/>
      <c r="R225" s="8"/>
      <c r="S225" s="8"/>
      <c r="T225" s="8"/>
      <c r="U225" s="8"/>
      <c r="V225" s="8"/>
      <c r="W225" s="8"/>
      <c r="X225" s="8"/>
      <c r="Y225" s="8"/>
    </row>
    <row r="226" spans="1:25" ht="12.75" customHeight="1" x14ac:dyDescent="0.15">
      <c r="A226" s="83"/>
      <c r="B226" s="34"/>
      <c r="C226" s="146"/>
      <c r="D226" s="35"/>
      <c r="E226" s="35"/>
      <c r="F226" s="35"/>
      <c r="G226" s="155"/>
      <c r="H226" s="155"/>
      <c r="I226" s="8"/>
      <c r="J226" s="8"/>
      <c r="K226" s="8"/>
      <c r="L226" s="8"/>
      <c r="M226" s="8"/>
      <c r="N226" s="8"/>
      <c r="O226" s="8"/>
      <c r="P226" s="8"/>
      <c r="Q226" s="8"/>
      <c r="R226" s="8"/>
      <c r="S226" s="8"/>
      <c r="T226" s="8"/>
      <c r="U226" s="8"/>
      <c r="V226" s="8"/>
      <c r="W226" s="8"/>
      <c r="X226" s="8"/>
      <c r="Y226" s="8"/>
    </row>
    <row r="227" spans="1:25" ht="12.75" customHeight="1" x14ac:dyDescent="0.15">
      <c r="A227" s="83"/>
      <c r="B227" s="34"/>
      <c r="C227" s="146"/>
      <c r="D227" s="35"/>
      <c r="E227" s="35"/>
      <c r="F227" s="35"/>
      <c r="G227" s="155"/>
      <c r="H227" s="155"/>
      <c r="I227" s="8"/>
      <c r="J227" s="8"/>
      <c r="K227" s="8"/>
      <c r="L227" s="8"/>
      <c r="M227" s="8"/>
      <c r="N227" s="8"/>
      <c r="O227" s="8"/>
      <c r="P227" s="8"/>
      <c r="Q227" s="8"/>
      <c r="R227" s="8"/>
      <c r="S227" s="8"/>
      <c r="T227" s="8"/>
      <c r="U227" s="8"/>
      <c r="V227" s="8"/>
      <c r="W227" s="8"/>
      <c r="X227" s="8"/>
      <c r="Y227" s="8"/>
    </row>
    <row r="228" spans="1:25" ht="12.75" customHeight="1" x14ac:dyDescent="0.15">
      <c r="A228" s="83"/>
      <c r="B228" s="34"/>
      <c r="C228" s="146"/>
      <c r="D228" s="35"/>
      <c r="E228" s="35"/>
      <c r="F228" s="35"/>
      <c r="G228" s="155"/>
      <c r="H228" s="155"/>
      <c r="I228" s="8"/>
      <c r="J228" s="8"/>
      <c r="K228" s="8"/>
      <c r="L228" s="8"/>
      <c r="M228" s="8"/>
      <c r="N228" s="8"/>
      <c r="O228" s="8"/>
      <c r="P228" s="8"/>
      <c r="Q228" s="8"/>
      <c r="R228" s="8"/>
      <c r="S228" s="8"/>
      <c r="T228" s="8"/>
      <c r="U228" s="8"/>
      <c r="V228" s="8"/>
      <c r="W228" s="8"/>
      <c r="X228" s="8"/>
      <c r="Y228" s="8"/>
    </row>
    <row r="229" spans="1:25" ht="12.75" customHeight="1" x14ac:dyDescent="0.15">
      <c r="A229" s="83"/>
      <c r="B229" s="34"/>
      <c r="C229" s="146"/>
      <c r="D229" s="35"/>
      <c r="E229" s="35"/>
      <c r="F229" s="35"/>
      <c r="G229" s="155"/>
      <c r="H229" s="155"/>
      <c r="I229" s="8"/>
      <c r="J229" s="8"/>
      <c r="K229" s="8"/>
      <c r="L229" s="8"/>
      <c r="M229" s="8"/>
      <c r="N229" s="8"/>
      <c r="O229" s="8"/>
      <c r="P229" s="8"/>
      <c r="Q229" s="8"/>
      <c r="R229" s="8"/>
      <c r="S229" s="8"/>
      <c r="T229" s="8"/>
      <c r="U229" s="8"/>
      <c r="V229" s="8"/>
      <c r="W229" s="8"/>
      <c r="X229" s="8"/>
      <c r="Y229" s="8"/>
    </row>
    <row r="230" spans="1:25" ht="12.75" customHeight="1" x14ac:dyDescent="0.15">
      <c r="A230" s="83"/>
      <c r="B230" s="34"/>
      <c r="C230" s="146"/>
      <c r="D230" s="35"/>
      <c r="E230" s="35"/>
      <c r="F230" s="35"/>
      <c r="G230" s="155"/>
      <c r="H230" s="155"/>
      <c r="I230" s="8"/>
      <c r="J230" s="8"/>
      <c r="K230" s="8"/>
      <c r="L230" s="8"/>
      <c r="M230" s="8"/>
      <c r="N230" s="8"/>
      <c r="O230" s="8"/>
      <c r="P230" s="8"/>
      <c r="Q230" s="8"/>
      <c r="R230" s="8"/>
      <c r="S230" s="8"/>
      <c r="T230" s="8"/>
      <c r="U230" s="8"/>
      <c r="V230" s="8"/>
      <c r="W230" s="8"/>
      <c r="X230" s="8"/>
      <c r="Y230" s="8"/>
    </row>
    <row r="231" spans="1:25" ht="12.75" customHeight="1" x14ac:dyDescent="0.15">
      <c r="A231" s="83"/>
      <c r="B231" s="34"/>
      <c r="C231" s="146"/>
      <c r="D231" s="35"/>
      <c r="E231" s="35"/>
      <c r="F231" s="35"/>
      <c r="G231" s="155"/>
      <c r="H231" s="155"/>
      <c r="I231" s="8"/>
      <c r="J231" s="8"/>
      <c r="K231" s="8"/>
      <c r="L231" s="8"/>
      <c r="M231" s="8"/>
      <c r="N231" s="8"/>
      <c r="O231" s="8"/>
      <c r="P231" s="8"/>
      <c r="Q231" s="8"/>
      <c r="R231" s="8"/>
      <c r="S231" s="8"/>
      <c r="T231" s="8"/>
      <c r="U231" s="8"/>
      <c r="V231" s="8"/>
      <c r="W231" s="8"/>
      <c r="X231" s="8"/>
      <c r="Y231" s="8"/>
    </row>
    <row r="232" spans="1:25" ht="12.75" customHeight="1" x14ac:dyDescent="0.15">
      <c r="A232" s="83"/>
      <c r="B232" s="34"/>
      <c r="C232" s="146"/>
      <c r="D232" s="35"/>
      <c r="E232" s="35"/>
      <c r="F232" s="35"/>
      <c r="G232" s="155"/>
      <c r="H232" s="155"/>
      <c r="I232" s="8"/>
      <c r="J232" s="8"/>
      <c r="K232" s="8"/>
      <c r="L232" s="8"/>
      <c r="M232" s="8"/>
      <c r="N232" s="8"/>
      <c r="O232" s="8"/>
      <c r="P232" s="8"/>
      <c r="Q232" s="8"/>
      <c r="R232" s="8"/>
      <c r="S232" s="8"/>
      <c r="T232" s="8"/>
      <c r="U232" s="8"/>
      <c r="V232" s="8"/>
      <c r="W232" s="8"/>
      <c r="X232" s="8"/>
      <c r="Y232" s="8"/>
    </row>
    <row r="233" spans="1:25" ht="12.75" customHeight="1" x14ac:dyDescent="0.15">
      <c r="A233" s="83"/>
      <c r="B233" s="34"/>
      <c r="C233" s="146"/>
      <c r="D233" s="35"/>
      <c r="E233" s="35"/>
      <c r="F233" s="35"/>
      <c r="G233" s="155"/>
      <c r="H233" s="155"/>
      <c r="I233" s="8"/>
      <c r="J233" s="8"/>
      <c r="K233" s="8"/>
      <c r="L233" s="8"/>
      <c r="M233" s="8"/>
      <c r="N233" s="8"/>
      <c r="O233" s="8"/>
      <c r="P233" s="8"/>
      <c r="Q233" s="8"/>
      <c r="R233" s="8"/>
      <c r="S233" s="8"/>
      <c r="T233" s="8"/>
      <c r="U233" s="8"/>
      <c r="V233" s="8"/>
      <c r="W233" s="8"/>
      <c r="X233" s="8"/>
      <c r="Y233" s="8"/>
    </row>
    <row r="234" spans="1:25" ht="12.75" customHeight="1" x14ac:dyDescent="0.15">
      <c r="A234" s="83"/>
      <c r="B234" s="34"/>
      <c r="C234" s="146"/>
      <c r="D234" s="35"/>
      <c r="E234" s="35"/>
      <c r="F234" s="35"/>
      <c r="G234" s="155"/>
      <c r="H234" s="155"/>
      <c r="I234" s="8"/>
      <c r="J234" s="8"/>
      <c r="K234" s="8"/>
      <c r="L234" s="8"/>
      <c r="M234" s="8"/>
      <c r="N234" s="8"/>
      <c r="O234" s="8"/>
      <c r="P234" s="8"/>
      <c r="Q234" s="8"/>
      <c r="R234" s="8"/>
      <c r="S234" s="8"/>
      <c r="T234" s="8"/>
      <c r="U234" s="8"/>
      <c r="V234" s="8"/>
      <c r="W234" s="8"/>
      <c r="X234" s="8"/>
      <c r="Y234" s="8"/>
    </row>
    <row r="235" spans="1:25" ht="12.75" customHeight="1" x14ac:dyDescent="0.15">
      <c r="A235" s="83"/>
      <c r="B235" s="34"/>
      <c r="C235" s="146"/>
      <c r="D235" s="35"/>
      <c r="E235" s="35"/>
      <c r="F235" s="35"/>
      <c r="G235" s="155"/>
      <c r="H235" s="155"/>
      <c r="I235" s="8"/>
      <c r="J235" s="8"/>
      <c r="K235" s="8"/>
      <c r="L235" s="8"/>
      <c r="M235" s="8"/>
      <c r="N235" s="8"/>
      <c r="O235" s="8"/>
      <c r="P235" s="8"/>
      <c r="Q235" s="8"/>
      <c r="R235" s="8"/>
      <c r="S235" s="8"/>
      <c r="T235" s="8"/>
      <c r="U235" s="8"/>
      <c r="V235" s="8"/>
      <c r="W235" s="8"/>
      <c r="X235" s="8"/>
      <c r="Y235" s="8"/>
    </row>
    <row r="236" spans="1:25" ht="12.75" customHeight="1" x14ac:dyDescent="0.15">
      <c r="A236" s="83"/>
      <c r="B236" s="34"/>
      <c r="C236" s="146"/>
      <c r="D236" s="35"/>
      <c r="E236" s="35"/>
      <c r="F236" s="35"/>
      <c r="G236" s="155"/>
      <c r="H236" s="155"/>
      <c r="I236" s="8"/>
      <c r="J236" s="8"/>
      <c r="K236" s="8"/>
      <c r="L236" s="8"/>
      <c r="M236" s="8"/>
      <c r="N236" s="8"/>
      <c r="O236" s="8"/>
      <c r="P236" s="8"/>
      <c r="Q236" s="8"/>
      <c r="R236" s="8"/>
      <c r="S236" s="8"/>
      <c r="T236" s="8"/>
      <c r="U236" s="8"/>
      <c r="V236" s="8"/>
      <c r="W236" s="8"/>
      <c r="X236" s="8"/>
      <c r="Y236" s="8"/>
    </row>
    <row r="237" spans="1:25" ht="12.75" customHeight="1" x14ac:dyDescent="0.15">
      <c r="A237" s="83"/>
      <c r="B237" s="34"/>
      <c r="C237" s="146"/>
      <c r="D237" s="35"/>
      <c r="E237" s="35"/>
      <c r="F237" s="35"/>
      <c r="G237" s="155"/>
      <c r="H237" s="155"/>
      <c r="I237" s="8"/>
      <c r="J237" s="8"/>
      <c r="K237" s="8"/>
      <c r="L237" s="8"/>
      <c r="M237" s="8"/>
      <c r="N237" s="8"/>
      <c r="O237" s="8"/>
      <c r="P237" s="8"/>
      <c r="Q237" s="8"/>
      <c r="R237" s="8"/>
      <c r="S237" s="8"/>
      <c r="T237" s="8"/>
      <c r="U237" s="8"/>
      <c r="V237" s="8"/>
      <c r="W237" s="8"/>
      <c r="X237" s="8"/>
      <c r="Y237" s="8"/>
    </row>
    <row r="238" spans="1:25" ht="12.75" customHeight="1" x14ac:dyDescent="0.15">
      <c r="A238" s="83"/>
      <c r="B238" s="34"/>
      <c r="C238" s="146"/>
      <c r="D238" s="35"/>
      <c r="E238" s="35"/>
      <c r="F238" s="35"/>
      <c r="G238" s="155"/>
      <c r="H238" s="155"/>
      <c r="I238" s="8"/>
      <c r="J238" s="8"/>
      <c r="K238" s="8"/>
      <c r="L238" s="8"/>
      <c r="M238" s="8"/>
      <c r="N238" s="8"/>
      <c r="O238" s="8"/>
      <c r="P238" s="8"/>
      <c r="Q238" s="8"/>
      <c r="R238" s="8"/>
      <c r="S238" s="8"/>
      <c r="T238" s="8"/>
      <c r="U238" s="8"/>
      <c r="V238" s="8"/>
      <c r="W238" s="8"/>
      <c r="X238" s="8"/>
      <c r="Y238" s="8"/>
    </row>
    <row r="239" spans="1:25" ht="12.75" customHeight="1" x14ac:dyDescent="0.15">
      <c r="A239" s="83"/>
      <c r="B239" s="34"/>
      <c r="C239" s="146"/>
      <c r="D239" s="35"/>
      <c r="E239" s="35"/>
      <c r="F239" s="35"/>
      <c r="G239" s="155"/>
      <c r="H239" s="155"/>
      <c r="I239" s="8"/>
      <c r="J239" s="8"/>
      <c r="K239" s="8"/>
      <c r="L239" s="8"/>
      <c r="M239" s="8"/>
      <c r="N239" s="8"/>
      <c r="O239" s="8"/>
      <c r="P239" s="8"/>
      <c r="Q239" s="8"/>
      <c r="R239" s="8"/>
      <c r="S239" s="8"/>
      <c r="T239" s="8"/>
      <c r="U239" s="8"/>
      <c r="V239" s="8"/>
      <c r="W239" s="8"/>
      <c r="X239" s="8"/>
      <c r="Y239" s="8"/>
    </row>
    <row r="240" spans="1:25" ht="12.75" customHeight="1" x14ac:dyDescent="0.15">
      <c r="A240" s="83"/>
      <c r="B240" s="34"/>
      <c r="C240" s="146"/>
      <c r="D240" s="35"/>
      <c r="E240" s="35"/>
      <c r="F240" s="35"/>
      <c r="G240" s="155"/>
      <c r="H240" s="155"/>
      <c r="I240" s="8"/>
      <c r="J240" s="8"/>
      <c r="K240" s="8"/>
      <c r="L240" s="8"/>
      <c r="M240" s="8"/>
      <c r="N240" s="8"/>
      <c r="O240" s="8"/>
      <c r="P240" s="8"/>
      <c r="Q240" s="8"/>
      <c r="R240" s="8"/>
      <c r="S240" s="8"/>
      <c r="T240" s="8"/>
      <c r="U240" s="8"/>
      <c r="V240" s="8"/>
      <c r="W240" s="8"/>
      <c r="X240" s="8"/>
      <c r="Y240" s="8"/>
    </row>
    <row r="241" spans="1:25" ht="12.75" customHeight="1" x14ac:dyDescent="0.15">
      <c r="A241" s="83"/>
      <c r="B241" s="34"/>
      <c r="C241" s="146"/>
      <c r="D241" s="35"/>
      <c r="E241" s="35"/>
      <c r="F241" s="35"/>
      <c r="G241" s="155"/>
      <c r="H241" s="155"/>
      <c r="I241" s="8"/>
      <c r="J241" s="8"/>
      <c r="K241" s="8"/>
      <c r="L241" s="8"/>
      <c r="M241" s="8"/>
      <c r="N241" s="8"/>
      <c r="O241" s="8"/>
      <c r="P241" s="8"/>
      <c r="Q241" s="8"/>
      <c r="R241" s="8"/>
      <c r="S241" s="8"/>
      <c r="T241" s="8"/>
      <c r="U241" s="8"/>
      <c r="V241" s="8"/>
      <c r="W241" s="8"/>
      <c r="X241" s="8"/>
      <c r="Y241" s="8"/>
    </row>
    <row r="242" spans="1:25" ht="12.75" customHeight="1" x14ac:dyDescent="0.15">
      <c r="A242" s="83"/>
      <c r="B242" s="34"/>
      <c r="C242" s="146"/>
      <c r="D242" s="35"/>
      <c r="E242" s="35"/>
      <c r="F242" s="35"/>
      <c r="G242" s="155"/>
      <c r="H242" s="155"/>
      <c r="I242" s="8"/>
      <c r="J242" s="8"/>
      <c r="K242" s="8"/>
      <c r="L242" s="8"/>
      <c r="M242" s="8"/>
      <c r="N242" s="8"/>
      <c r="O242" s="8"/>
      <c r="P242" s="8"/>
      <c r="Q242" s="8"/>
      <c r="R242" s="8"/>
      <c r="S242" s="8"/>
      <c r="T242" s="8"/>
      <c r="U242" s="8"/>
      <c r="V242" s="8"/>
      <c r="W242" s="8"/>
      <c r="X242" s="8"/>
      <c r="Y242" s="8"/>
    </row>
    <row r="243" spans="1:25" ht="12.75" customHeight="1" x14ac:dyDescent="0.15">
      <c r="A243" s="83"/>
      <c r="B243" s="34"/>
      <c r="C243" s="146"/>
      <c r="D243" s="35"/>
      <c r="E243" s="35"/>
      <c r="F243" s="35"/>
      <c r="G243" s="155"/>
      <c r="H243" s="155"/>
      <c r="I243" s="8"/>
      <c r="J243" s="8"/>
      <c r="K243" s="8"/>
      <c r="L243" s="8"/>
      <c r="M243" s="8"/>
      <c r="N243" s="8"/>
      <c r="O243" s="8"/>
      <c r="P243" s="8"/>
      <c r="Q243" s="8"/>
      <c r="R243" s="8"/>
      <c r="S243" s="8"/>
      <c r="T243" s="8"/>
      <c r="U243" s="8"/>
      <c r="V243" s="8"/>
      <c r="W243" s="8"/>
      <c r="X243" s="8"/>
      <c r="Y243" s="8"/>
    </row>
    <row r="244" spans="1:25" ht="12.75" customHeight="1" x14ac:dyDescent="0.15">
      <c r="A244" s="83"/>
      <c r="B244" s="34"/>
      <c r="C244" s="146"/>
      <c r="D244" s="35"/>
      <c r="E244" s="35"/>
      <c r="F244" s="35"/>
      <c r="G244" s="155"/>
      <c r="H244" s="155"/>
      <c r="I244" s="8"/>
      <c r="J244" s="8"/>
      <c r="K244" s="8"/>
      <c r="L244" s="8"/>
      <c r="M244" s="8"/>
      <c r="N244" s="8"/>
      <c r="O244" s="8"/>
      <c r="P244" s="8"/>
      <c r="Q244" s="8"/>
      <c r="R244" s="8"/>
      <c r="S244" s="8"/>
      <c r="T244" s="8"/>
      <c r="U244" s="8"/>
      <c r="V244" s="8"/>
      <c r="W244" s="8"/>
      <c r="X244" s="8"/>
      <c r="Y244" s="8"/>
    </row>
    <row r="245" spans="1:25" ht="12.75" customHeight="1" x14ac:dyDescent="0.15">
      <c r="A245" s="83"/>
      <c r="B245" s="34"/>
      <c r="C245" s="146"/>
      <c r="D245" s="35"/>
      <c r="E245" s="35"/>
      <c r="F245" s="35"/>
      <c r="G245" s="155"/>
      <c r="H245" s="155"/>
      <c r="I245" s="8"/>
      <c r="J245" s="8"/>
      <c r="K245" s="8"/>
      <c r="L245" s="8"/>
      <c r="M245" s="8"/>
      <c r="N245" s="8"/>
      <c r="O245" s="8"/>
      <c r="P245" s="8"/>
      <c r="Q245" s="8"/>
      <c r="R245" s="8"/>
      <c r="S245" s="8"/>
      <c r="T245" s="8"/>
      <c r="U245" s="8"/>
      <c r="V245" s="8"/>
      <c r="W245" s="8"/>
      <c r="X245" s="8"/>
      <c r="Y245" s="8"/>
    </row>
    <row r="246" spans="1:25" ht="12.75" customHeight="1" x14ac:dyDescent="0.15">
      <c r="A246" s="83"/>
      <c r="B246" s="34"/>
      <c r="C246" s="146"/>
      <c r="D246" s="35"/>
      <c r="E246" s="35"/>
      <c r="F246" s="35"/>
      <c r="G246" s="155"/>
      <c r="H246" s="155"/>
      <c r="I246" s="8"/>
      <c r="J246" s="8"/>
      <c r="K246" s="8"/>
      <c r="L246" s="8"/>
      <c r="M246" s="8"/>
      <c r="N246" s="8"/>
      <c r="O246" s="8"/>
      <c r="P246" s="8"/>
      <c r="Q246" s="8"/>
      <c r="R246" s="8"/>
      <c r="S246" s="8"/>
      <c r="T246" s="8"/>
      <c r="U246" s="8"/>
      <c r="V246" s="8"/>
      <c r="W246" s="8"/>
      <c r="X246" s="8"/>
      <c r="Y246" s="8"/>
    </row>
    <row r="247" spans="1:25" ht="12.75" customHeight="1" x14ac:dyDescent="0.15">
      <c r="A247" s="83"/>
      <c r="B247" s="34"/>
      <c r="C247" s="146"/>
      <c r="D247" s="35"/>
      <c r="E247" s="35"/>
      <c r="F247" s="35"/>
      <c r="G247" s="155"/>
      <c r="H247" s="155"/>
      <c r="I247" s="8"/>
      <c r="J247" s="8"/>
      <c r="K247" s="8"/>
      <c r="L247" s="8"/>
      <c r="M247" s="8"/>
      <c r="N247" s="8"/>
      <c r="O247" s="8"/>
      <c r="P247" s="8"/>
      <c r="Q247" s="8"/>
      <c r="R247" s="8"/>
      <c r="S247" s="8"/>
      <c r="T247" s="8"/>
      <c r="U247" s="8"/>
      <c r="V247" s="8"/>
      <c r="W247" s="8"/>
      <c r="X247" s="8"/>
      <c r="Y247" s="8"/>
    </row>
    <row r="248" spans="1:25" ht="12.75" customHeight="1" x14ac:dyDescent="0.15">
      <c r="A248" s="83"/>
      <c r="B248" s="34"/>
      <c r="C248" s="146"/>
      <c r="D248" s="35"/>
      <c r="E248" s="35"/>
      <c r="F248" s="35"/>
      <c r="G248" s="155"/>
      <c r="H248" s="155"/>
      <c r="I248" s="8"/>
      <c r="J248" s="8"/>
      <c r="K248" s="8"/>
      <c r="L248" s="8"/>
      <c r="M248" s="8"/>
      <c r="N248" s="8"/>
      <c r="O248" s="8"/>
      <c r="P248" s="8"/>
      <c r="Q248" s="8"/>
      <c r="R248" s="8"/>
      <c r="S248" s="8"/>
      <c r="T248" s="8"/>
      <c r="U248" s="8"/>
      <c r="V248" s="8"/>
      <c r="W248" s="8"/>
      <c r="X248" s="8"/>
      <c r="Y248" s="8"/>
    </row>
    <row r="249" spans="1:25" ht="12.75" customHeight="1" x14ac:dyDescent="0.15">
      <c r="A249" s="83"/>
      <c r="B249" s="34"/>
      <c r="C249" s="146"/>
      <c r="D249" s="35"/>
      <c r="E249" s="35"/>
      <c r="F249" s="35"/>
      <c r="G249" s="155"/>
      <c r="H249" s="155"/>
      <c r="I249" s="8"/>
      <c r="J249" s="8"/>
      <c r="K249" s="8"/>
      <c r="L249" s="8"/>
      <c r="M249" s="8"/>
      <c r="N249" s="8"/>
      <c r="O249" s="8"/>
      <c r="P249" s="8"/>
      <c r="Q249" s="8"/>
      <c r="R249" s="8"/>
      <c r="S249" s="8"/>
      <c r="T249" s="8"/>
      <c r="U249" s="8"/>
      <c r="V249" s="8"/>
      <c r="W249" s="8"/>
      <c r="X249" s="8"/>
      <c r="Y249" s="8"/>
    </row>
    <row r="250" spans="1:25" ht="12.75" customHeight="1" x14ac:dyDescent="0.15">
      <c r="A250" s="83"/>
      <c r="B250" s="34"/>
      <c r="C250" s="146"/>
      <c r="D250" s="35"/>
      <c r="E250" s="35"/>
      <c r="F250" s="35"/>
      <c r="G250" s="155"/>
      <c r="H250" s="155"/>
      <c r="I250" s="8"/>
      <c r="J250" s="8"/>
      <c r="K250" s="8"/>
      <c r="L250" s="8"/>
      <c r="M250" s="8"/>
      <c r="N250" s="8"/>
      <c r="O250" s="8"/>
      <c r="P250" s="8"/>
      <c r="Q250" s="8"/>
      <c r="R250" s="8"/>
      <c r="S250" s="8"/>
      <c r="T250" s="8"/>
      <c r="U250" s="8"/>
      <c r="V250" s="8"/>
      <c r="W250" s="8"/>
      <c r="X250" s="8"/>
      <c r="Y250" s="8"/>
    </row>
    <row r="251" spans="1:25" ht="12.75" customHeight="1" x14ac:dyDescent="0.15">
      <c r="A251" s="83"/>
      <c r="B251" s="34"/>
      <c r="C251" s="146"/>
      <c r="D251" s="35"/>
      <c r="E251" s="35"/>
      <c r="F251" s="35"/>
      <c r="G251" s="155"/>
      <c r="H251" s="155"/>
      <c r="I251" s="8"/>
      <c r="J251" s="8"/>
      <c r="K251" s="8"/>
      <c r="L251" s="8"/>
      <c r="M251" s="8"/>
      <c r="N251" s="8"/>
      <c r="O251" s="8"/>
      <c r="P251" s="8"/>
      <c r="Q251" s="8"/>
      <c r="R251" s="8"/>
      <c r="S251" s="8"/>
      <c r="T251" s="8"/>
      <c r="U251" s="8"/>
      <c r="V251" s="8"/>
      <c r="W251" s="8"/>
      <c r="X251" s="8"/>
      <c r="Y251" s="8"/>
    </row>
    <row r="252" spans="1:25" ht="12.75" customHeight="1" x14ac:dyDescent="0.15">
      <c r="A252" s="83"/>
      <c r="B252" s="34"/>
      <c r="C252" s="146"/>
      <c r="D252" s="35"/>
      <c r="E252" s="35"/>
      <c r="F252" s="35"/>
      <c r="G252" s="155"/>
      <c r="H252" s="155"/>
      <c r="I252" s="8"/>
      <c r="J252" s="8"/>
      <c r="K252" s="8"/>
      <c r="L252" s="8"/>
      <c r="M252" s="8"/>
      <c r="N252" s="8"/>
      <c r="O252" s="8"/>
      <c r="P252" s="8"/>
      <c r="Q252" s="8"/>
      <c r="R252" s="8"/>
      <c r="S252" s="8"/>
      <c r="T252" s="8"/>
      <c r="U252" s="8"/>
      <c r="V252" s="8"/>
      <c r="W252" s="8"/>
      <c r="X252" s="8"/>
      <c r="Y252" s="8"/>
    </row>
    <row r="253" spans="1:25" ht="12.75" customHeight="1" x14ac:dyDescent="0.15">
      <c r="A253" s="83"/>
      <c r="B253" s="34"/>
      <c r="C253" s="146"/>
      <c r="D253" s="35"/>
      <c r="E253" s="35"/>
      <c r="F253" s="35"/>
      <c r="G253" s="155"/>
      <c r="H253" s="155"/>
      <c r="I253" s="8"/>
      <c r="J253" s="8"/>
      <c r="K253" s="8"/>
      <c r="L253" s="8"/>
      <c r="M253" s="8"/>
      <c r="N253" s="8"/>
      <c r="O253" s="8"/>
      <c r="P253" s="8"/>
      <c r="Q253" s="8"/>
      <c r="R253" s="8"/>
      <c r="S253" s="8"/>
      <c r="T253" s="8"/>
      <c r="U253" s="8"/>
      <c r="V253" s="8"/>
      <c r="W253" s="8"/>
      <c r="X253" s="8"/>
      <c r="Y253" s="8"/>
    </row>
    <row r="254" spans="1:25" ht="12.75" customHeight="1" x14ac:dyDescent="0.15">
      <c r="A254" s="83"/>
      <c r="B254" s="34"/>
      <c r="C254" s="146"/>
      <c r="D254" s="35"/>
      <c r="E254" s="35"/>
      <c r="F254" s="35"/>
      <c r="G254" s="155"/>
      <c r="H254" s="155"/>
      <c r="I254" s="8"/>
      <c r="J254" s="8"/>
      <c r="K254" s="8"/>
      <c r="L254" s="8"/>
      <c r="M254" s="8"/>
      <c r="N254" s="8"/>
      <c r="O254" s="8"/>
      <c r="P254" s="8"/>
      <c r="Q254" s="8"/>
      <c r="R254" s="8"/>
      <c r="S254" s="8"/>
      <c r="T254" s="8"/>
      <c r="U254" s="8"/>
      <c r="V254" s="8"/>
      <c r="W254" s="8"/>
      <c r="X254" s="8"/>
      <c r="Y254" s="8"/>
    </row>
    <row r="255" spans="1:25" ht="12.75" customHeight="1" x14ac:dyDescent="0.15">
      <c r="A255" s="83"/>
      <c r="B255" s="34"/>
      <c r="C255" s="146"/>
      <c r="D255" s="35"/>
      <c r="E255" s="35"/>
      <c r="F255" s="35"/>
      <c r="G255" s="155"/>
      <c r="H255" s="155"/>
      <c r="I255" s="8"/>
      <c r="J255" s="8"/>
      <c r="K255" s="8"/>
      <c r="L255" s="8"/>
      <c r="M255" s="8"/>
      <c r="N255" s="8"/>
      <c r="O255" s="8"/>
      <c r="P255" s="8"/>
      <c r="Q255" s="8"/>
      <c r="R255" s="8"/>
      <c r="S255" s="8"/>
      <c r="T255" s="8"/>
      <c r="U255" s="8"/>
      <c r="V255" s="8"/>
      <c r="W255" s="8"/>
      <c r="X255" s="8"/>
      <c r="Y255" s="8"/>
    </row>
    <row r="256" spans="1:25" ht="12.75" customHeight="1" x14ac:dyDescent="0.15">
      <c r="A256" s="83"/>
      <c r="B256" s="34"/>
      <c r="C256" s="146"/>
      <c r="D256" s="35"/>
      <c r="E256" s="35"/>
      <c r="F256" s="35"/>
      <c r="G256" s="155"/>
      <c r="H256" s="155"/>
      <c r="I256" s="8"/>
      <c r="J256" s="8"/>
      <c r="K256" s="8"/>
      <c r="L256" s="8"/>
      <c r="M256" s="8"/>
      <c r="N256" s="8"/>
      <c r="O256" s="8"/>
      <c r="P256" s="8"/>
      <c r="Q256" s="8"/>
      <c r="R256" s="8"/>
      <c r="S256" s="8"/>
      <c r="T256" s="8"/>
      <c r="U256" s="8"/>
      <c r="V256" s="8"/>
      <c r="W256" s="8"/>
      <c r="X256" s="8"/>
      <c r="Y256" s="8"/>
    </row>
    <row r="257" spans="1:25" ht="12.75" customHeight="1" x14ac:dyDescent="0.15">
      <c r="A257" s="83"/>
      <c r="B257" s="34"/>
      <c r="C257" s="146"/>
      <c r="D257" s="35"/>
      <c r="E257" s="35"/>
      <c r="F257" s="35"/>
      <c r="G257" s="155"/>
      <c r="H257" s="155"/>
      <c r="I257" s="8"/>
      <c r="J257" s="8"/>
      <c r="K257" s="8"/>
      <c r="L257" s="8"/>
      <c r="M257" s="8"/>
      <c r="N257" s="8"/>
      <c r="O257" s="8"/>
      <c r="P257" s="8"/>
      <c r="Q257" s="8"/>
      <c r="R257" s="8"/>
      <c r="S257" s="8"/>
      <c r="T257" s="8"/>
      <c r="U257" s="8"/>
      <c r="V257" s="8"/>
      <c r="W257" s="8"/>
      <c r="X257" s="8"/>
      <c r="Y257" s="8"/>
    </row>
    <row r="258" spans="1:25" ht="12.75" customHeight="1" x14ac:dyDescent="0.15">
      <c r="A258" s="83"/>
      <c r="B258" s="34"/>
      <c r="C258" s="146"/>
      <c r="D258" s="35"/>
      <c r="E258" s="35"/>
      <c r="F258" s="35"/>
      <c r="G258" s="155"/>
      <c r="H258" s="155"/>
      <c r="I258" s="8"/>
      <c r="J258" s="8"/>
      <c r="K258" s="8"/>
      <c r="L258" s="8"/>
      <c r="M258" s="8"/>
      <c r="N258" s="8"/>
      <c r="O258" s="8"/>
      <c r="P258" s="8"/>
      <c r="Q258" s="8"/>
      <c r="R258" s="8"/>
      <c r="S258" s="8"/>
      <c r="T258" s="8"/>
      <c r="U258" s="8"/>
      <c r="V258" s="8"/>
      <c r="W258" s="8"/>
      <c r="X258" s="8"/>
      <c r="Y258" s="8"/>
    </row>
    <row r="259" spans="1:25" ht="12.75" customHeight="1" x14ac:dyDescent="0.15">
      <c r="A259" s="83"/>
      <c r="B259" s="34"/>
      <c r="C259" s="146"/>
      <c r="D259" s="35"/>
      <c r="E259" s="35"/>
      <c r="F259" s="35"/>
      <c r="G259" s="155"/>
      <c r="H259" s="155"/>
      <c r="I259" s="8"/>
      <c r="J259" s="8"/>
      <c r="K259" s="8"/>
      <c r="L259" s="8"/>
      <c r="M259" s="8"/>
      <c r="N259" s="8"/>
      <c r="O259" s="8"/>
      <c r="P259" s="8"/>
      <c r="Q259" s="8"/>
      <c r="R259" s="8"/>
      <c r="S259" s="8"/>
      <c r="T259" s="8"/>
      <c r="U259" s="8"/>
      <c r="V259" s="8"/>
      <c r="W259" s="8"/>
      <c r="X259" s="8"/>
      <c r="Y259" s="8"/>
    </row>
    <row r="260" spans="1:25" ht="12.75" customHeight="1" x14ac:dyDescent="0.15">
      <c r="A260" s="83"/>
      <c r="B260" s="34"/>
      <c r="C260" s="146"/>
      <c r="D260" s="35"/>
      <c r="E260" s="35"/>
      <c r="F260" s="35"/>
      <c r="G260" s="155"/>
      <c r="H260" s="155"/>
      <c r="I260" s="8"/>
      <c r="J260" s="8"/>
      <c r="K260" s="8"/>
      <c r="L260" s="8"/>
      <c r="M260" s="8"/>
      <c r="N260" s="8"/>
      <c r="O260" s="8"/>
      <c r="P260" s="8"/>
      <c r="Q260" s="8"/>
      <c r="R260" s="8"/>
      <c r="S260" s="8"/>
      <c r="T260" s="8"/>
      <c r="U260" s="8"/>
      <c r="V260" s="8"/>
      <c r="W260" s="8"/>
      <c r="X260" s="8"/>
      <c r="Y260" s="8"/>
    </row>
    <row r="261" spans="1:25" ht="12.75" customHeight="1" x14ac:dyDescent="0.15">
      <c r="A261" s="83"/>
      <c r="B261" s="34"/>
      <c r="C261" s="146"/>
      <c r="D261" s="35"/>
      <c r="E261" s="35"/>
      <c r="F261" s="35"/>
      <c r="G261" s="155"/>
      <c r="H261" s="155"/>
      <c r="I261" s="8"/>
      <c r="J261" s="8"/>
      <c r="K261" s="8"/>
      <c r="L261" s="8"/>
      <c r="M261" s="8"/>
      <c r="N261" s="8"/>
      <c r="O261" s="8"/>
      <c r="P261" s="8"/>
      <c r="Q261" s="8"/>
      <c r="R261" s="8"/>
      <c r="S261" s="8"/>
      <c r="T261" s="8"/>
      <c r="U261" s="8"/>
      <c r="V261" s="8"/>
      <c r="W261" s="8"/>
      <c r="X261" s="8"/>
      <c r="Y261" s="8"/>
    </row>
    <row r="262" spans="1:25" ht="12.75" customHeight="1" x14ac:dyDescent="0.15">
      <c r="A262" s="83"/>
      <c r="B262" s="34"/>
      <c r="C262" s="146"/>
      <c r="D262" s="35"/>
      <c r="E262" s="35"/>
      <c r="F262" s="35"/>
      <c r="G262" s="155"/>
      <c r="H262" s="155"/>
      <c r="I262" s="8"/>
      <c r="J262" s="8"/>
      <c r="K262" s="8"/>
      <c r="L262" s="8"/>
      <c r="M262" s="8"/>
      <c r="N262" s="8"/>
      <c r="O262" s="8"/>
      <c r="P262" s="8"/>
      <c r="Q262" s="8"/>
      <c r="R262" s="8"/>
      <c r="S262" s="8"/>
      <c r="T262" s="8"/>
      <c r="U262" s="8"/>
      <c r="V262" s="8"/>
      <c r="W262" s="8"/>
      <c r="X262" s="8"/>
      <c r="Y262" s="8"/>
    </row>
    <row r="263" spans="1:25" ht="12.75" customHeight="1" x14ac:dyDescent="0.15">
      <c r="A263" s="83"/>
      <c r="B263" s="34"/>
      <c r="C263" s="146"/>
      <c r="D263" s="35"/>
      <c r="E263" s="35"/>
      <c r="F263" s="35"/>
      <c r="G263" s="155"/>
      <c r="H263" s="155"/>
      <c r="I263" s="8"/>
      <c r="J263" s="8"/>
      <c r="K263" s="8"/>
      <c r="L263" s="8"/>
      <c r="M263" s="8"/>
      <c r="N263" s="8"/>
      <c r="O263" s="8"/>
      <c r="P263" s="8"/>
      <c r="Q263" s="8"/>
      <c r="R263" s="8"/>
      <c r="S263" s="8"/>
      <c r="T263" s="8"/>
      <c r="U263" s="8"/>
      <c r="V263" s="8"/>
      <c r="W263" s="8"/>
      <c r="X263" s="8"/>
      <c r="Y263" s="8"/>
    </row>
    <row r="264" spans="1:25" ht="12.75" customHeight="1" x14ac:dyDescent="0.15">
      <c r="A264" s="83"/>
      <c r="B264" s="34"/>
      <c r="C264" s="146"/>
      <c r="D264" s="35"/>
      <c r="E264" s="35"/>
      <c r="F264" s="35"/>
      <c r="G264" s="155"/>
      <c r="H264" s="155"/>
      <c r="I264" s="8"/>
      <c r="J264" s="8"/>
      <c r="K264" s="8"/>
      <c r="L264" s="8"/>
      <c r="M264" s="8"/>
      <c r="N264" s="8"/>
      <c r="O264" s="8"/>
      <c r="P264" s="8"/>
      <c r="Q264" s="8"/>
      <c r="R264" s="8"/>
      <c r="S264" s="8"/>
      <c r="T264" s="8"/>
      <c r="U264" s="8"/>
      <c r="V264" s="8"/>
      <c r="W264" s="8"/>
      <c r="X264" s="8"/>
      <c r="Y264" s="8"/>
    </row>
    <row r="265" spans="1:25" ht="12.75" customHeight="1" x14ac:dyDescent="0.15">
      <c r="A265" s="83"/>
      <c r="B265" s="34"/>
      <c r="C265" s="146"/>
      <c r="D265" s="35"/>
      <c r="E265" s="35"/>
      <c r="F265" s="35"/>
      <c r="G265" s="155"/>
      <c r="H265" s="155"/>
      <c r="I265" s="8"/>
      <c r="J265" s="8"/>
      <c r="K265" s="8"/>
      <c r="L265" s="8"/>
      <c r="M265" s="8"/>
      <c r="N265" s="8"/>
      <c r="O265" s="8"/>
      <c r="P265" s="8"/>
      <c r="Q265" s="8"/>
      <c r="R265" s="8"/>
      <c r="S265" s="8"/>
      <c r="T265" s="8"/>
      <c r="U265" s="8"/>
      <c r="V265" s="8"/>
      <c r="W265" s="8"/>
      <c r="X265" s="8"/>
      <c r="Y265" s="8"/>
    </row>
    <row r="266" spans="1:25" ht="12.75" customHeight="1" x14ac:dyDescent="0.15">
      <c r="A266" s="83"/>
      <c r="B266" s="34"/>
      <c r="C266" s="146"/>
      <c r="D266" s="35"/>
      <c r="E266" s="35"/>
      <c r="F266" s="35"/>
      <c r="G266" s="155"/>
      <c r="H266" s="155"/>
      <c r="I266" s="8"/>
      <c r="J266" s="8"/>
      <c r="K266" s="8"/>
      <c r="L266" s="8"/>
      <c r="M266" s="8"/>
      <c r="N266" s="8"/>
      <c r="O266" s="8"/>
      <c r="P266" s="8"/>
      <c r="Q266" s="8"/>
      <c r="R266" s="8"/>
      <c r="S266" s="8"/>
      <c r="T266" s="8"/>
      <c r="U266" s="8"/>
      <c r="V266" s="8"/>
      <c r="W266" s="8"/>
      <c r="X266" s="8"/>
      <c r="Y266" s="8"/>
    </row>
    <row r="267" spans="1:25" ht="12.75" customHeight="1" x14ac:dyDescent="0.15">
      <c r="A267" s="83"/>
      <c r="B267" s="34"/>
      <c r="C267" s="146"/>
      <c r="D267" s="35"/>
      <c r="E267" s="35"/>
      <c r="F267" s="35"/>
      <c r="G267" s="155"/>
      <c r="H267" s="155"/>
      <c r="I267" s="8"/>
      <c r="J267" s="8"/>
      <c r="K267" s="8"/>
      <c r="L267" s="8"/>
      <c r="M267" s="8"/>
      <c r="N267" s="8"/>
      <c r="O267" s="8"/>
      <c r="P267" s="8"/>
      <c r="Q267" s="8"/>
      <c r="R267" s="8"/>
      <c r="S267" s="8"/>
      <c r="T267" s="8"/>
      <c r="U267" s="8"/>
      <c r="V267" s="8"/>
      <c r="W267" s="8"/>
      <c r="X267" s="8"/>
      <c r="Y267" s="8"/>
    </row>
    <row r="268" spans="1:25" ht="12.75" customHeight="1" x14ac:dyDescent="0.15">
      <c r="A268" s="83"/>
      <c r="B268" s="34"/>
      <c r="C268" s="146"/>
      <c r="D268" s="35"/>
      <c r="E268" s="35"/>
      <c r="F268" s="35"/>
      <c r="G268" s="155"/>
      <c r="H268" s="155"/>
      <c r="I268" s="8"/>
      <c r="J268" s="8"/>
      <c r="K268" s="8"/>
      <c r="L268" s="8"/>
      <c r="M268" s="8"/>
      <c r="N268" s="8"/>
      <c r="O268" s="8"/>
      <c r="P268" s="8"/>
      <c r="Q268" s="8"/>
      <c r="R268" s="8"/>
      <c r="S268" s="8"/>
      <c r="T268" s="8"/>
      <c r="U268" s="8"/>
      <c r="V268" s="8"/>
      <c r="W268" s="8"/>
      <c r="X268" s="8"/>
      <c r="Y268" s="8"/>
    </row>
    <row r="269" spans="1:25" ht="12.75" customHeight="1" x14ac:dyDescent="0.15">
      <c r="A269" s="83"/>
      <c r="B269" s="34"/>
      <c r="C269" s="146"/>
      <c r="D269" s="35"/>
      <c r="E269" s="35"/>
      <c r="F269" s="35"/>
      <c r="G269" s="155"/>
      <c r="H269" s="155"/>
      <c r="I269" s="8"/>
      <c r="J269" s="8"/>
      <c r="K269" s="8"/>
      <c r="L269" s="8"/>
      <c r="M269" s="8"/>
      <c r="N269" s="8"/>
      <c r="O269" s="8"/>
      <c r="P269" s="8"/>
      <c r="Q269" s="8"/>
      <c r="R269" s="8"/>
      <c r="S269" s="8"/>
      <c r="T269" s="8"/>
      <c r="U269" s="8"/>
      <c r="V269" s="8"/>
      <c r="W269" s="8"/>
      <c r="X269" s="8"/>
      <c r="Y269" s="8"/>
    </row>
    <row r="270" spans="1:25" ht="12.75" customHeight="1" x14ac:dyDescent="0.15">
      <c r="A270" s="83"/>
      <c r="B270" s="34"/>
      <c r="C270" s="146"/>
      <c r="D270" s="35"/>
      <c r="E270" s="35"/>
      <c r="F270" s="35"/>
      <c r="G270" s="155"/>
      <c r="H270" s="155"/>
      <c r="I270" s="8"/>
      <c r="J270" s="8"/>
      <c r="K270" s="8"/>
      <c r="L270" s="8"/>
      <c r="M270" s="8"/>
      <c r="N270" s="8"/>
      <c r="O270" s="8"/>
      <c r="P270" s="8"/>
      <c r="Q270" s="8"/>
      <c r="R270" s="8"/>
      <c r="S270" s="8"/>
      <c r="T270" s="8"/>
      <c r="U270" s="8"/>
      <c r="V270" s="8"/>
      <c r="W270" s="8"/>
      <c r="X270" s="8"/>
      <c r="Y270" s="8"/>
    </row>
    <row r="271" spans="1:25" ht="12.75" customHeight="1" x14ac:dyDescent="0.15">
      <c r="A271" s="83"/>
      <c r="B271" s="34"/>
      <c r="C271" s="146"/>
      <c r="D271" s="35"/>
      <c r="E271" s="35"/>
      <c r="F271" s="35"/>
      <c r="G271" s="155"/>
      <c r="H271" s="155"/>
      <c r="I271" s="8"/>
      <c r="J271" s="8"/>
      <c r="K271" s="8"/>
      <c r="L271" s="8"/>
      <c r="M271" s="8"/>
      <c r="N271" s="8"/>
      <c r="O271" s="8"/>
      <c r="P271" s="8"/>
      <c r="Q271" s="8"/>
      <c r="R271" s="8"/>
      <c r="S271" s="8"/>
      <c r="T271" s="8"/>
      <c r="U271" s="8"/>
      <c r="V271" s="8"/>
      <c r="W271" s="8"/>
      <c r="X271" s="8"/>
      <c r="Y271" s="8"/>
    </row>
    <row r="272" spans="1:25" ht="12.75" customHeight="1" x14ac:dyDescent="0.15">
      <c r="A272" s="83"/>
      <c r="B272" s="34"/>
      <c r="C272" s="146"/>
      <c r="D272" s="35"/>
      <c r="E272" s="35"/>
      <c r="F272" s="35"/>
      <c r="G272" s="155"/>
      <c r="H272" s="155"/>
      <c r="I272" s="8"/>
      <c r="J272" s="8"/>
      <c r="K272" s="8"/>
      <c r="L272" s="8"/>
      <c r="M272" s="8"/>
      <c r="N272" s="8"/>
      <c r="O272" s="8"/>
      <c r="P272" s="8"/>
      <c r="Q272" s="8"/>
      <c r="R272" s="8"/>
      <c r="S272" s="8"/>
      <c r="T272" s="8"/>
      <c r="U272" s="8"/>
      <c r="V272" s="8"/>
      <c r="W272" s="8"/>
      <c r="X272" s="8"/>
      <c r="Y272" s="8"/>
    </row>
    <row r="273" spans="1:25" ht="12.75" customHeight="1" x14ac:dyDescent="0.15">
      <c r="A273" s="83"/>
      <c r="B273" s="34"/>
      <c r="C273" s="146"/>
      <c r="D273" s="35"/>
      <c r="E273" s="35"/>
      <c r="F273" s="35"/>
      <c r="G273" s="155"/>
      <c r="H273" s="155"/>
      <c r="I273" s="8"/>
      <c r="J273" s="8"/>
      <c r="K273" s="8"/>
      <c r="L273" s="8"/>
      <c r="M273" s="8"/>
      <c r="N273" s="8"/>
      <c r="O273" s="8"/>
      <c r="P273" s="8"/>
      <c r="Q273" s="8"/>
      <c r="R273" s="8"/>
      <c r="S273" s="8"/>
      <c r="T273" s="8"/>
      <c r="U273" s="8"/>
      <c r="V273" s="8"/>
      <c r="W273" s="8"/>
      <c r="X273" s="8"/>
      <c r="Y273" s="8"/>
    </row>
    <row r="274" spans="1:25" ht="12.75" customHeight="1" x14ac:dyDescent="0.15">
      <c r="A274" s="83"/>
      <c r="B274" s="34"/>
      <c r="C274" s="146"/>
      <c r="D274" s="35"/>
      <c r="E274" s="35"/>
      <c r="F274" s="35"/>
      <c r="G274" s="155"/>
      <c r="H274" s="155"/>
      <c r="I274" s="8"/>
      <c r="J274" s="8"/>
      <c r="K274" s="8"/>
      <c r="L274" s="8"/>
      <c r="M274" s="8"/>
      <c r="N274" s="8"/>
      <c r="O274" s="8"/>
      <c r="P274" s="8"/>
      <c r="Q274" s="8"/>
      <c r="R274" s="8"/>
      <c r="S274" s="8"/>
      <c r="T274" s="8"/>
      <c r="U274" s="8"/>
      <c r="V274" s="8"/>
      <c r="W274" s="8"/>
      <c r="X274" s="8"/>
      <c r="Y274" s="8"/>
    </row>
    <row r="275" spans="1:25" ht="12.75" customHeight="1" x14ac:dyDescent="0.15">
      <c r="A275" s="83"/>
      <c r="B275" s="34"/>
      <c r="C275" s="146"/>
      <c r="D275" s="35"/>
      <c r="E275" s="35"/>
      <c r="F275" s="35"/>
      <c r="G275" s="155"/>
      <c r="H275" s="155"/>
      <c r="I275" s="8"/>
      <c r="J275" s="8"/>
      <c r="K275" s="8"/>
      <c r="L275" s="8"/>
      <c r="M275" s="8"/>
      <c r="N275" s="8"/>
      <c r="O275" s="8"/>
      <c r="P275" s="8"/>
      <c r="Q275" s="8"/>
      <c r="R275" s="8"/>
      <c r="S275" s="8"/>
      <c r="T275" s="8"/>
      <c r="U275" s="8"/>
      <c r="V275" s="8"/>
      <c r="W275" s="8"/>
      <c r="X275" s="8"/>
      <c r="Y275" s="8"/>
    </row>
    <row r="276" spans="1:25" ht="12.75" customHeight="1" x14ac:dyDescent="0.15">
      <c r="A276" s="83"/>
      <c r="B276" s="34"/>
      <c r="C276" s="146"/>
      <c r="D276" s="35"/>
      <c r="E276" s="35"/>
      <c r="F276" s="35"/>
      <c r="G276" s="155"/>
      <c r="H276" s="155"/>
      <c r="I276" s="8"/>
      <c r="J276" s="8"/>
      <c r="K276" s="8"/>
      <c r="L276" s="8"/>
      <c r="M276" s="8"/>
      <c r="N276" s="8"/>
      <c r="O276" s="8"/>
      <c r="P276" s="8"/>
      <c r="Q276" s="8"/>
      <c r="R276" s="8"/>
      <c r="S276" s="8"/>
      <c r="T276" s="8"/>
      <c r="U276" s="8"/>
      <c r="V276" s="8"/>
      <c r="W276" s="8"/>
      <c r="X276" s="8"/>
      <c r="Y276" s="8"/>
    </row>
    <row r="277" spans="1:25" ht="12.75" customHeight="1" x14ac:dyDescent="0.15">
      <c r="A277" s="83"/>
      <c r="B277" s="34"/>
      <c r="C277" s="146"/>
      <c r="D277" s="35"/>
      <c r="E277" s="35"/>
      <c r="F277" s="35"/>
      <c r="G277" s="155"/>
      <c r="H277" s="155"/>
      <c r="I277" s="8"/>
      <c r="J277" s="8"/>
      <c r="K277" s="8"/>
      <c r="L277" s="8"/>
      <c r="M277" s="8"/>
      <c r="N277" s="8"/>
      <c r="O277" s="8"/>
      <c r="P277" s="8"/>
      <c r="Q277" s="8"/>
      <c r="R277" s="8"/>
      <c r="S277" s="8"/>
      <c r="T277" s="8"/>
      <c r="U277" s="8"/>
      <c r="V277" s="8"/>
      <c r="W277" s="8"/>
      <c r="X277" s="8"/>
      <c r="Y277" s="8"/>
    </row>
    <row r="278" spans="1:25" ht="12.75" customHeight="1" x14ac:dyDescent="0.15">
      <c r="A278" s="83"/>
      <c r="B278" s="34"/>
      <c r="C278" s="146"/>
      <c r="D278" s="35"/>
      <c r="E278" s="35"/>
      <c r="F278" s="35"/>
      <c r="G278" s="155"/>
      <c r="H278" s="155"/>
      <c r="I278" s="8"/>
      <c r="J278" s="8"/>
      <c r="K278" s="8"/>
      <c r="L278" s="8"/>
      <c r="M278" s="8"/>
      <c r="N278" s="8"/>
      <c r="O278" s="8"/>
      <c r="P278" s="8"/>
      <c r="Q278" s="8"/>
      <c r="R278" s="8"/>
      <c r="S278" s="8"/>
      <c r="T278" s="8"/>
      <c r="U278" s="8"/>
      <c r="V278" s="8"/>
      <c r="W278" s="8"/>
      <c r="X278" s="8"/>
      <c r="Y278" s="8"/>
    </row>
    <row r="279" spans="1:25" ht="12.75" customHeight="1" x14ac:dyDescent="0.15">
      <c r="A279" s="83"/>
      <c r="B279" s="34"/>
      <c r="C279" s="146"/>
      <c r="D279" s="35"/>
      <c r="E279" s="35"/>
      <c r="F279" s="35"/>
      <c r="G279" s="155"/>
      <c r="H279" s="155"/>
      <c r="I279" s="8"/>
      <c r="J279" s="8"/>
      <c r="K279" s="8"/>
      <c r="L279" s="8"/>
      <c r="M279" s="8"/>
      <c r="N279" s="8"/>
      <c r="O279" s="8"/>
      <c r="P279" s="8"/>
      <c r="Q279" s="8"/>
      <c r="R279" s="8"/>
      <c r="S279" s="8"/>
      <c r="T279" s="8"/>
      <c r="U279" s="8"/>
      <c r="V279" s="8"/>
      <c r="W279" s="8"/>
      <c r="X279" s="8"/>
      <c r="Y279" s="8"/>
    </row>
    <row r="280" spans="1:25" ht="12.75" customHeight="1" x14ac:dyDescent="0.15">
      <c r="A280" s="83"/>
      <c r="B280" s="34"/>
      <c r="C280" s="146"/>
      <c r="D280" s="35"/>
      <c r="E280" s="35"/>
      <c r="F280" s="35"/>
      <c r="G280" s="155"/>
      <c r="H280" s="155"/>
      <c r="I280" s="8"/>
      <c r="J280" s="8"/>
      <c r="K280" s="8"/>
      <c r="L280" s="8"/>
      <c r="M280" s="8"/>
      <c r="N280" s="8"/>
      <c r="O280" s="8"/>
      <c r="P280" s="8"/>
      <c r="Q280" s="8"/>
      <c r="R280" s="8"/>
      <c r="S280" s="8"/>
      <c r="T280" s="8"/>
      <c r="U280" s="8"/>
      <c r="V280" s="8"/>
      <c r="W280" s="8"/>
      <c r="X280" s="8"/>
      <c r="Y280" s="8"/>
    </row>
    <row r="281" spans="1:25" ht="12.75" customHeight="1" x14ac:dyDescent="0.15">
      <c r="A281" s="83"/>
      <c r="B281" s="34"/>
      <c r="C281" s="146"/>
      <c r="D281" s="35"/>
      <c r="E281" s="35"/>
      <c r="F281" s="35"/>
      <c r="G281" s="155"/>
      <c r="H281" s="155"/>
      <c r="I281" s="8"/>
      <c r="J281" s="8"/>
      <c r="K281" s="8"/>
      <c r="L281" s="8"/>
      <c r="M281" s="8"/>
      <c r="N281" s="8"/>
      <c r="O281" s="8"/>
      <c r="P281" s="8"/>
      <c r="Q281" s="8"/>
      <c r="R281" s="8"/>
      <c r="S281" s="8"/>
      <c r="T281" s="8"/>
      <c r="U281" s="8"/>
      <c r="V281" s="8"/>
      <c r="W281" s="8"/>
      <c r="X281" s="8"/>
      <c r="Y281" s="8"/>
    </row>
    <row r="282" spans="1:25" ht="12.75" customHeight="1" x14ac:dyDescent="0.15">
      <c r="A282" s="83"/>
      <c r="B282" s="34"/>
      <c r="C282" s="146"/>
      <c r="D282" s="35"/>
      <c r="E282" s="35"/>
      <c r="F282" s="35"/>
      <c r="G282" s="155"/>
      <c r="H282" s="155"/>
      <c r="I282" s="8"/>
      <c r="J282" s="8"/>
      <c r="K282" s="8"/>
      <c r="L282" s="8"/>
      <c r="M282" s="8"/>
      <c r="N282" s="8"/>
      <c r="O282" s="8"/>
      <c r="P282" s="8"/>
      <c r="Q282" s="8"/>
      <c r="R282" s="8"/>
      <c r="S282" s="8"/>
      <c r="T282" s="8"/>
      <c r="U282" s="8"/>
      <c r="V282" s="8"/>
      <c r="W282" s="8"/>
      <c r="X282" s="8"/>
      <c r="Y282" s="8"/>
    </row>
    <row r="283" spans="1:25" ht="12.75" customHeight="1" x14ac:dyDescent="0.15">
      <c r="A283" s="83"/>
      <c r="B283" s="34"/>
      <c r="C283" s="146"/>
      <c r="D283" s="35"/>
      <c r="E283" s="35"/>
      <c r="F283" s="35"/>
      <c r="G283" s="155"/>
      <c r="H283" s="155"/>
      <c r="I283" s="8"/>
      <c r="J283" s="8"/>
      <c r="K283" s="8"/>
      <c r="L283" s="8"/>
      <c r="M283" s="8"/>
      <c r="N283" s="8"/>
      <c r="O283" s="8"/>
      <c r="P283" s="8"/>
      <c r="Q283" s="8"/>
      <c r="R283" s="8"/>
      <c r="S283" s="8"/>
      <c r="T283" s="8"/>
      <c r="U283" s="8"/>
      <c r="V283" s="8"/>
      <c r="W283" s="8"/>
      <c r="X283" s="8"/>
      <c r="Y283" s="8"/>
    </row>
    <row r="284" spans="1:25" ht="12.75" customHeight="1" x14ac:dyDescent="0.15">
      <c r="A284" s="83"/>
      <c r="B284" s="34"/>
      <c r="C284" s="146"/>
      <c r="D284" s="35"/>
      <c r="E284" s="35"/>
      <c r="F284" s="35"/>
      <c r="G284" s="155"/>
      <c r="H284" s="155"/>
      <c r="I284" s="8"/>
      <c r="J284" s="8"/>
      <c r="K284" s="8"/>
      <c r="L284" s="8"/>
      <c r="M284" s="8"/>
      <c r="N284" s="8"/>
      <c r="O284" s="8"/>
      <c r="P284" s="8"/>
      <c r="Q284" s="8"/>
      <c r="R284" s="8"/>
      <c r="S284" s="8"/>
      <c r="T284" s="8"/>
      <c r="U284" s="8"/>
      <c r="V284" s="8"/>
      <c r="W284" s="8"/>
      <c r="X284" s="8"/>
      <c r="Y284" s="8"/>
    </row>
    <row r="285" spans="1:25" ht="12.75" customHeight="1" x14ac:dyDescent="0.15">
      <c r="A285" s="83"/>
      <c r="B285" s="34"/>
      <c r="C285" s="146"/>
      <c r="D285" s="35"/>
      <c r="E285" s="35"/>
      <c r="F285" s="35"/>
      <c r="G285" s="155"/>
      <c r="H285" s="155"/>
      <c r="I285" s="8"/>
      <c r="J285" s="8"/>
      <c r="K285" s="8"/>
      <c r="L285" s="8"/>
      <c r="M285" s="8"/>
      <c r="N285" s="8"/>
      <c r="O285" s="8"/>
      <c r="P285" s="8"/>
      <c r="Q285" s="8"/>
      <c r="R285" s="8"/>
      <c r="S285" s="8"/>
      <c r="T285" s="8"/>
      <c r="U285" s="8"/>
      <c r="V285" s="8"/>
      <c r="W285" s="8"/>
      <c r="X285" s="8"/>
      <c r="Y285" s="8"/>
    </row>
    <row r="286" spans="1:25" ht="12.75" customHeight="1" x14ac:dyDescent="0.15">
      <c r="A286" s="83"/>
      <c r="B286" s="34"/>
      <c r="C286" s="146"/>
      <c r="D286" s="35"/>
      <c r="E286" s="35"/>
      <c r="F286" s="35"/>
      <c r="G286" s="155"/>
      <c r="H286" s="155"/>
      <c r="I286" s="8"/>
      <c r="J286" s="8"/>
      <c r="K286" s="8"/>
      <c r="L286" s="8"/>
      <c r="M286" s="8"/>
      <c r="N286" s="8"/>
      <c r="O286" s="8"/>
      <c r="P286" s="8"/>
      <c r="Q286" s="8"/>
      <c r="R286" s="8"/>
      <c r="S286" s="8"/>
      <c r="T286" s="8"/>
      <c r="U286" s="8"/>
      <c r="V286" s="8"/>
      <c r="W286" s="8"/>
      <c r="X286" s="8"/>
      <c r="Y286" s="8"/>
    </row>
    <row r="287" spans="1:25" ht="12.75" customHeight="1" x14ac:dyDescent="0.15">
      <c r="A287" s="83"/>
      <c r="B287" s="34"/>
      <c r="C287" s="146"/>
      <c r="D287" s="35"/>
      <c r="E287" s="35"/>
      <c r="F287" s="35"/>
      <c r="G287" s="155"/>
      <c r="H287" s="155"/>
      <c r="I287" s="8"/>
      <c r="J287" s="8"/>
      <c r="K287" s="8"/>
      <c r="L287" s="8"/>
      <c r="M287" s="8"/>
      <c r="N287" s="8"/>
      <c r="O287" s="8"/>
      <c r="P287" s="8"/>
      <c r="Q287" s="8"/>
      <c r="R287" s="8"/>
      <c r="S287" s="8"/>
      <c r="T287" s="8"/>
      <c r="U287" s="8"/>
      <c r="V287" s="8"/>
      <c r="W287" s="8"/>
      <c r="X287" s="8"/>
      <c r="Y287" s="8"/>
    </row>
    <row r="288" spans="1:25" ht="12.75" customHeight="1" x14ac:dyDescent="0.15">
      <c r="A288" s="83"/>
      <c r="B288" s="34"/>
      <c r="C288" s="146"/>
      <c r="D288" s="35"/>
      <c r="E288" s="35"/>
      <c r="F288" s="35"/>
      <c r="G288" s="155"/>
      <c r="H288" s="155"/>
      <c r="I288" s="8"/>
      <c r="J288" s="8"/>
      <c r="K288" s="8"/>
      <c r="L288" s="8"/>
      <c r="M288" s="8"/>
      <c r="N288" s="8"/>
      <c r="O288" s="8"/>
      <c r="P288" s="8"/>
      <c r="Q288" s="8"/>
      <c r="R288" s="8"/>
      <c r="S288" s="8"/>
      <c r="T288" s="8"/>
      <c r="U288" s="8"/>
      <c r="V288" s="8"/>
      <c r="W288" s="8"/>
      <c r="X288" s="8"/>
      <c r="Y288" s="8"/>
    </row>
    <row r="289" spans="1:25" ht="12.75" customHeight="1" x14ac:dyDescent="0.15">
      <c r="A289" s="83"/>
      <c r="B289" s="34"/>
      <c r="C289" s="146"/>
      <c r="D289" s="35"/>
      <c r="E289" s="35"/>
      <c r="F289" s="35"/>
      <c r="G289" s="155"/>
      <c r="H289" s="155"/>
      <c r="I289" s="8"/>
      <c r="J289" s="8"/>
      <c r="K289" s="8"/>
      <c r="L289" s="8"/>
      <c r="M289" s="8"/>
      <c r="N289" s="8"/>
      <c r="O289" s="8"/>
      <c r="P289" s="8"/>
      <c r="Q289" s="8"/>
      <c r="R289" s="8"/>
      <c r="S289" s="8"/>
      <c r="T289" s="8"/>
      <c r="U289" s="8"/>
      <c r="V289" s="8"/>
      <c r="W289" s="8"/>
      <c r="X289" s="8"/>
      <c r="Y289" s="8"/>
    </row>
    <row r="290" spans="1:25" ht="12.75" customHeight="1" x14ac:dyDescent="0.15">
      <c r="A290" s="83"/>
      <c r="B290" s="34"/>
      <c r="C290" s="146"/>
      <c r="D290" s="35"/>
      <c r="E290" s="35"/>
      <c r="F290" s="35"/>
      <c r="G290" s="155"/>
      <c r="H290" s="155"/>
      <c r="I290" s="8"/>
      <c r="J290" s="8"/>
      <c r="K290" s="8"/>
      <c r="L290" s="8"/>
      <c r="M290" s="8"/>
      <c r="N290" s="8"/>
      <c r="O290" s="8"/>
      <c r="P290" s="8"/>
      <c r="Q290" s="8"/>
      <c r="R290" s="8"/>
      <c r="S290" s="8"/>
      <c r="T290" s="8"/>
      <c r="U290" s="8"/>
      <c r="V290" s="8"/>
      <c r="W290" s="8"/>
      <c r="X290" s="8"/>
      <c r="Y290" s="8"/>
    </row>
    <row r="291" spans="1:25" ht="12.75" customHeight="1" x14ac:dyDescent="0.15">
      <c r="A291" s="83"/>
      <c r="B291" s="34"/>
      <c r="C291" s="146"/>
      <c r="D291" s="35"/>
      <c r="E291" s="35"/>
      <c r="F291" s="35"/>
      <c r="G291" s="155"/>
      <c r="H291" s="155"/>
      <c r="I291" s="8"/>
      <c r="J291" s="8"/>
      <c r="K291" s="8"/>
      <c r="L291" s="8"/>
      <c r="M291" s="8"/>
      <c r="N291" s="8"/>
      <c r="O291" s="8"/>
      <c r="P291" s="8"/>
      <c r="Q291" s="8"/>
      <c r="R291" s="8"/>
      <c r="S291" s="8"/>
      <c r="T291" s="8"/>
      <c r="U291" s="8"/>
      <c r="V291" s="8"/>
      <c r="W291" s="8"/>
      <c r="X291" s="8"/>
      <c r="Y291" s="8"/>
    </row>
    <row r="292" spans="1:25" ht="12.75" customHeight="1" x14ac:dyDescent="0.15">
      <c r="A292" s="83"/>
      <c r="B292" s="34"/>
      <c r="C292" s="146"/>
      <c r="D292" s="35"/>
      <c r="E292" s="35"/>
      <c r="F292" s="35"/>
      <c r="G292" s="155"/>
      <c r="H292" s="155"/>
      <c r="I292" s="8"/>
      <c r="J292" s="8"/>
      <c r="K292" s="8"/>
      <c r="L292" s="8"/>
      <c r="M292" s="8"/>
      <c r="N292" s="8"/>
      <c r="O292" s="8"/>
      <c r="P292" s="8"/>
      <c r="Q292" s="8"/>
      <c r="R292" s="8"/>
      <c r="S292" s="8"/>
      <c r="T292" s="8"/>
      <c r="U292" s="8"/>
      <c r="V292" s="8"/>
      <c r="W292" s="8"/>
      <c r="X292" s="8"/>
      <c r="Y292" s="8"/>
    </row>
    <row r="293" spans="1:25" ht="12.75" customHeight="1" x14ac:dyDescent="0.15">
      <c r="A293" s="83"/>
      <c r="B293" s="34"/>
      <c r="C293" s="146"/>
      <c r="D293" s="35"/>
      <c r="E293" s="35"/>
      <c r="F293" s="35"/>
      <c r="G293" s="155"/>
      <c r="H293" s="155"/>
      <c r="I293" s="8"/>
      <c r="J293" s="8"/>
      <c r="K293" s="8"/>
      <c r="L293" s="8"/>
      <c r="M293" s="8"/>
      <c r="N293" s="8"/>
      <c r="O293" s="8"/>
      <c r="P293" s="8"/>
      <c r="Q293" s="8"/>
      <c r="R293" s="8"/>
      <c r="S293" s="8"/>
      <c r="T293" s="8"/>
      <c r="U293" s="8"/>
      <c r="V293" s="8"/>
      <c r="W293" s="8"/>
      <c r="X293" s="8"/>
      <c r="Y293" s="8"/>
    </row>
    <row r="294" spans="1:25" ht="12.75" customHeight="1" x14ac:dyDescent="0.15">
      <c r="A294" s="83"/>
      <c r="B294" s="34"/>
      <c r="C294" s="146"/>
      <c r="D294" s="35"/>
      <c r="E294" s="35"/>
      <c r="F294" s="35"/>
      <c r="G294" s="155"/>
      <c r="H294" s="155"/>
      <c r="I294" s="8"/>
      <c r="J294" s="8"/>
      <c r="K294" s="8"/>
      <c r="L294" s="8"/>
      <c r="M294" s="8"/>
      <c r="N294" s="8"/>
      <c r="O294" s="8"/>
      <c r="P294" s="8"/>
      <c r="Q294" s="8"/>
      <c r="R294" s="8"/>
      <c r="S294" s="8"/>
      <c r="T294" s="8"/>
      <c r="U294" s="8"/>
      <c r="V294" s="8"/>
      <c r="W294" s="8"/>
      <c r="X294" s="8"/>
      <c r="Y294" s="8"/>
    </row>
    <row r="295" spans="1:25" ht="12.75" customHeight="1" x14ac:dyDescent="0.15">
      <c r="A295" s="83"/>
      <c r="B295" s="34"/>
      <c r="C295" s="146"/>
      <c r="D295" s="35"/>
      <c r="E295" s="35"/>
      <c r="F295" s="35"/>
      <c r="G295" s="155"/>
      <c r="H295" s="155"/>
      <c r="I295" s="8"/>
      <c r="J295" s="8"/>
      <c r="K295" s="8"/>
      <c r="L295" s="8"/>
      <c r="M295" s="8"/>
      <c r="N295" s="8"/>
      <c r="O295" s="8"/>
      <c r="P295" s="8"/>
      <c r="Q295" s="8"/>
      <c r="R295" s="8"/>
      <c r="S295" s="8"/>
      <c r="T295" s="8"/>
      <c r="U295" s="8"/>
      <c r="V295" s="8"/>
      <c r="W295" s="8"/>
      <c r="X295" s="8"/>
      <c r="Y295" s="8"/>
    </row>
    <row r="296" spans="1:25" ht="12.75" customHeight="1" x14ac:dyDescent="0.15">
      <c r="A296" s="83"/>
      <c r="B296" s="34"/>
      <c r="C296" s="146"/>
      <c r="D296" s="35"/>
      <c r="E296" s="35"/>
      <c r="F296" s="35"/>
      <c r="G296" s="155"/>
      <c r="H296" s="155"/>
      <c r="I296" s="8"/>
      <c r="J296" s="8"/>
      <c r="K296" s="8"/>
      <c r="L296" s="8"/>
      <c r="M296" s="8"/>
      <c r="N296" s="8"/>
      <c r="O296" s="8"/>
      <c r="P296" s="8"/>
      <c r="Q296" s="8"/>
      <c r="R296" s="8"/>
      <c r="S296" s="8"/>
      <c r="T296" s="8"/>
      <c r="U296" s="8"/>
      <c r="V296" s="8"/>
      <c r="W296" s="8"/>
      <c r="X296" s="8"/>
      <c r="Y296" s="8"/>
    </row>
    <row r="297" spans="1:25" ht="12.75" customHeight="1" x14ac:dyDescent="0.15">
      <c r="A297" s="83"/>
      <c r="B297" s="34"/>
      <c r="C297" s="146"/>
      <c r="D297" s="35"/>
      <c r="E297" s="35"/>
      <c r="F297" s="35"/>
      <c r="G297" s="155"/>
      <c r="H297" s="155"/>
      <c r="I297" s="8"/>
      <c r="J297" s="8"/>
      <c r="K297" s="8"/>
      <c r="L297" s="8"/>
      <c r="M297" s="8"/>
      <c r="N297" s="8"/>
      <c r="O297" s="8"/>
      <c r="P297" s="8"/>
      <c r="Q297" s="8"/>
      <c r="R297" s="8"/>
      <c r="S297" s="8"/>
      <c r="T297" s="8"/>
      <c r="U297" s="8"/>
      <c r="V297" s="8"/>
      <c r="W297" s="8"/>
      <c r="X297" s="8"/>
      <c r="Y297" s="8"/>
    </row>
    <row r="298" spans="1:25" ht="12.75" customHeight="1" x14ac:dyDescent="0.15">
      <c r="A298" s="83"/>
      <c r="B298" s="34"/>
      <c r="C298" s="146"/>
      <c r="D298" s="35"/>
      <c r="E298" s="35"/>
      <c r="F298" s="35"/>
      <c r="G298" s="155"/>
      <c r="H298" s="155"/>
      <c r="I298" s="8"/>
      <c r="J298" s="8"/>
      <c r="K298" s="8"/>
      <c r="L298" s="8"/>
      <c r="M298" s="8"/>
      <c r="N298" s="8"/>
      <c r="O298" s="8"/>
      <c r="P298" s="8"/>
      <c r="Q298" s="8"/>
      <c r="R298" s="8"/>
      <c r="S298" s="8"/>
      <c r="T298" s="8"/>
      <c r="U298" s="8"/>
      <c r="V298" s="8"/>
      <c r="W298" s="8"/>
      <c r="X298" s="8"/>
      <c r="Y298" s="8"/>
    </row>
    <row r="299" spans="1:25" ht="12.75" customHeight="1" x14ac:dyDescent="0.15">
      <c r="A299" s="83"/>
      <c r="B299" s="34"/>
      <c r="C299" s="146"/>
      <c r="D299" s="35"/>
      <c r="E299" s="35"/>
      <c r="F299" s="35"/>
      <c r="G299" s="155"/>
      <c r="H299" s="155"/>
      <c r="I299" s="8"/>
      <c r="J299" s="8"/>
      <c r="K299" s="8"/>
      <c r="L299" s="8"/>
      <c r="M299" s="8"/>
      <c r="N299" s="8"/>
      <c r="O299" s="8"/>
      <c r="P299" s="8"/>
      <c r="Q299" s="8"/>
      <c r="R299" s="8"/>
      <c r="S299" s="8"/>
      <c r="T299" s="8"/>
      <c r="U299" s="8"/>
      <c r="V299" s="8"/>
      <c r="W299" s="8"/>
      <c r="X299" s="8"/>
      <c r="Y299" s="8"/>
    </row>
    <row r="300" spans="1:25" ht="12.75" customHeight="1" x14ac:dyDescent="0.15">
      <c r="A300" s="83"/>
      <c r="B300" s="34"/>
      <c r="C300" s="146"/>
      <c r="D300" s="35"/>
      <c r="E300" s="35"/>
      <c r="F300" s="35"/>
      <c r="G300" s="155"/>
      <c r="H300" s="155"/>
      <c r="I300" s="8"/>
      <c r="J300" s="8"/>
      <c r="K300" s="8"/>
      <c r="L300" s="8"/>
      <c r="M300" s="8"/>
      <c r="N300" s="8"/>
      <c r="O300" s="8"/>
      <c r="P300" s="8"/>
      <c r="Q300" s="8"/>
      <c r="R300" s="8"/>
      <c r="S300" s="8"/>
      <c r="T300" s="8"/>
      <c r="U300" s="8"/>
      <c r="V300" s="8"/>
      <c r="W300" s="8"/>
      <c r="X300" s="8"/>
      <c r="Y300" s="8"/>
    </row>
    <row r="301" spans="1:25" ht="12.75" customHeight="1" x14ac:dyDescent="0.15">
      <c r="A301" s="83"/>
      <c r="B301" s="34"/>
      <c r="C301" s="146"/>
      <c r="D301" s="35"/>
      <c r="E301" s="35"/>
      <c r="F301" s="35"/>
      <c r="G301" s="155"/>
      <c r="H301" s="155"/>
      <c r="I301" s="8"/>
      <c r="J301" s="8"/>
      <c r="K301" s="8"/>
      <c r="L301" s="8"/>
      <c r="M301" s="8"/>
      <c r="N301" s="8"/>
      <c r="O301" s="8"/>
      <c r="P301" s="8"/>
      <c r="Q301" s="8"/>
      <c r="R301" s="8"/>
      <c r="S301" s="8"/>
      <c r="T301" s="8"/>
      <c r="U301" s="8"/>
      <c r="V301" s="8"/>
      <c r="W301" s="8"/>
      <c r="X301" s="8"/>
      <c r="Y301" s="8"/>
    </row>
    <row r="302" spans="1:25" ht="12.75" customHeight="1" x14ac:dyDescent="0.15">
      <c r="A302" s="83"/>
      <c r="B302" s="34"/>
      <c r="C302" s="146"/>
      <c r="D302" s="35"/>
      <c r="E302" s="35"/>
      <c r="F302" s="35"/>
      <c r="G302" s="155"/>
      <c r="H302" s="155"/>
      <c r="I302" s="8"/>
      <c r="J302" s="8"/>
      <c r="K302" s="8"/>
      <c r="L302" s="8"/>
      <c r="M302" s="8"/>
      <c r="N302" s="8"/>
      <c r="O302" s="8"/>
      <c r="P302" s="8"/>
      <c r="Q302" s="8"/>
      <c r="R302" s="8"/>
      <c r="S302" s="8"/>
      <c r="T302" s="8"/>
      <c r="U302" s="8"/>
      <c r="V302" s="8"/>
      <c r="W302" s="8"/>
      <c r="X302" s="8"/>
      <c r="Y302" s="8"/>
    </row>
    <row r="303" spans="1:25" ht="12.75" customHeight="1" x14ac:dyDescent="0.15">
      <c r="A303" s="83"/>
      <c r="B303" s="34"/>
      <c r="C303" s="146"/>
      <c r="D303" s="35"/>
      <c r="E303" s="35"/>
      <c r="F303" s="35"/>
      <c r="G303" s="155"/>
      <c r="H303" s="155"/>
      <c r="I303" s="8"/>
      <c r="J303" s="8"/>
      <c r="K303" s="8"/>
      <c r="L303" s="8"/>
      <c r="M303" s="8"/>
      <c r="N303" s="8"/>
      <c r="O303" s="8"/>
      <c r="P303" s="8"/>
      <c r="Q303" s="8"/>
      <c r="R303" s="8"/>
      <c r="S303" s="8"/>
      <c r="T303" s="8"/>
      <c r="U303" s="8"/>
      <c r="V303" s="8"/>
      <c r="W303" s="8"/>
      <c r="X303" s="8"/>
      <c r="Y303" s="8"/>
    </row>
    <row r="304" spans="1:25" ht="12.75" customHeight="1" x14ac:dyDescent="0.15">
      <c r="A304" s="83"/>
      <c r="B304" s="34"/>
      <c r="C304" s="146"/>
      <c r="D304" s="35"/>
      <c r="E304" s="35"/>
      <c r="F304" s="35"/>
      <c r="G304" s="155"/>
      <c r="H304" s="155"/>
      <c r="I304" s="8"/>
      <c r="J304" s="8"/>
      <c r="K304" s="8"/>
      <c r="L304" s="8"/>
      <c r="M304" s="8"/>
      <c r="N304" s="8"/>
      <c r="O304" s="8"/>
      <c r="P304" s="8"/>
      <c r="Q304" s="8"/>
      <c r="R304" s="8"/>
      <c r="S304" s="8"/>
      <c r="T304" s="8"/>
      <c r="U304" s="8"/>
      <c r="V304" s="8"/>
      <c r="W304" s="8"/>
      <c r="X304" s="8"/>
      <c r="Y304" s="8"/>
    </row>
    <row r="305" spans="1:25" ht="12.75" customHeight="1" x14ac:dyDescent="0.15">
      <c r="A305" s="83"/>
      <c r="B305" s="34"/>
      <c r="C305" s="146"/>
      <c r="D305" s="35"/>
      <c r="E305" s="35"/>
      <c r="F305" s="35"/>
      <c r="G305" s="155"/>
      <c r="H305" s="155"/>
      <c r="I305" s="8"/>
      <c r="J305" s="8"/>
      <c r="K305" s="8"/>
      <c r="L305" s="8"/>
      <c r="M305" s="8"/>
      <c r="N305" s="8"/>
      <c r="O305" s="8"/>
      <c r="P305" s="8"/>
      <c r="Q305" s="8"/>
      <c r="R305" s="8"/>
      <c r="S305" s="8"/>
      <c r="T305" s="8"/>
      <c r="U305" s="8"/>
      <c r="V305" s="8"/>
      <c r="W305" s="8"/>
      <c r="X305" s="8"/>
      <c r="Y305" s="8"/>
    </row>
    <row r="306" spans="1:25" ht="12.75" customHeight="1" x14ac:dyDescent="0.15">
      <c r="A306" s="83"/>
      <c r="B306" s="34"/>
      <c r="C306" s="146"/>
      <c r="D306" s="35"/>
      <c r="E306" s="35"/>
      <c r="F306" s="35"/>
      <c r="G306" s="155"/>
      <c r="H306" s="155"/>
      <c r="I306" s="8"/>
      <c r="J306" s="8"/>
      <c r="K306" s="8"/>
      <c r="L306" s="8"/>
      <c r="M306" s="8"/>
      <c r="N306" s="8"/>
      <c r="O306" s="8"/>
      <c r="P306" s="8"/>
      <c r="Q306" s="8"/>
      <c r="R306" s="8"/>
      <c r="S306" s="8"/>
      <c r="T306" s="8"/>
      <c r="U306" s="8"/>
      <c r="V306" s="8"/>
      <c r="W306" s="8"/>
      <c r="X306" s="8"/>
      <c r="Y306" s="8"/>
    </row>
    <row r="307" spans="1:25" ht="12.75" customHeight="1" x14ac:dyDescent="0.15">
      <c r="A307" s="83"/>
      <c r="B307" s="34"/>
      <c r="C307" s="146"/>
      <c r="D307" s="35"/>
      <c r="E307" s="35"/>
      <c r="F307" s="35"/>
      <c r="G307" s="155"/>
      <c r="H307" s="155"/>
      <c r="I307" s="8"/>
      <c r="J307" s="8"/>
      <c r="K307" s="8"/>
      <c r="L307" s="8"/>
      <c r="M307" s="8"/>
      <c r="N307" s="8"/>
      <c r="O307" s="8"/>
      <c r="P307" s="8"/>
      <c r="Q307" s="8"/>
      <c r="R307" s="8"/>
      <c r="S307" s="8"/>
      <c r="T307" s="8"/>
      <c r="U307" s="8"/>
      <c r="V307" s="8"/>
      <c r="W307" s="8"/>
      <c r="X307" s="8"/>
      <c r="Y307" s="8"/>
    </row>
    <row r="308" spans="1:25" ht="12.75" customHeight="1" x14ac:dyDescent="0.15">
      <c r="A308" s="83"/>
      <c r="B308" s="34"/>
      <c r="C308" s="146"/>
      <c r="D308" s="35"/>
      <c r="E308" s="35"/>
      <c r="F308" s="35"/>
      <c r="G308" s="155"/>
      <c r="H308" s="155"/>
      <c r="I308" s="8"/>
      <c r="J308" s="8"/>
      <c r="K308" s="8"/>
      <c r="L308" s="8"/>
      <c r="M308" s="8"/>
      <c r="N308" s="8"/>
      <c r="O308" s="8"/>
      <c r="P308" s="8"/>
      <c r="Q308" s="8"/>
      <c r="R308" s="8"/>
      <c r="S308" s="8"/>
      <c r="T308" s="8"/>
      <c r="U308" s="8"/>
      <c r="V308" s="8"/>
      <c r="W308" s="8"/>
      <c r="X308" s="8"/>
      <c r="Y308" s="8"/>
    </row>
    <row r="309" spans="1:25" ht="12.75" customHeight="1" x14ac:dyDescent="0.15">
      <c r="A309" s="83"/>
      <c r="B309" s="34"/>
      <c r="C309" s="146"/>
      <c r="D309" s="35"/>
      <c r="E309" s="35"/>
      <c r="F309" s="35"/>
      <c r="G309" s="155"/>
      <c r="H309" s="155"/>
      <c r="I309" s="8"/>
      <c r="J309" s="8"/>
      <c r="K309" s="8"/>
      <c r="L309" s="8"/>
      <c r="M309" s="8"/>
      <c r="N309" s="8"/>
      <c r="O309" s="8"/>
      <c r="P309" s="8"/>
      <c r="Q309" s="8"/>
      <c r="R309" s="8"/>
      <c r="S309" s="8"/>
      <c r="T309" s="8"/>
      <c r="U309" s="8"/>
      <c r="V309" s="8"/>
      <c r="W309" s="8"/>
      <c r="X309" s="8"/>
      <c r="Y309" s="8"/>
    </row>
    <row r="310" spans="1:25" ht="12.75" customHeight="1" x14ac:dyDescent="0.15">
      <c r="A310" s="83"/>
      <c r="B310" s="34"/>
      <c r="C310" s="146"/>
      <c r="D310" s="35"/>
      <c r="E310" s="35"/>
      <c r="F310" s="35"/>
      <c r="G310" s="155"/>
      <c r="H310" s="155"/>
      <c r="I310" s="8"/>
      <c r="J310" s="8"/>
      <c r="K310" s="8"/>
      <c r="L310" s="8"/>
      <c r="M310" s="8"/>
      <c r="N310" s="8"/>
      <c r="O310" s="8"/>
      <c r="P310" s="8"/>
      <c r="Q310" s="8"/>
      <c r="R310" s="8"/>
      <c r="S310" s="8"/>
      <c r="T310" s="8"/>
      <c r="U310" s="8"/>
      <c r="V310" s="8"/>
      <c r="W310" s="8"/>
      <c r="X310" s="8"/>
      <c r="Y310" s="8"/>
    </row>
    <row r="311" spans="1:25" ht="12.75" customHeight="1" x14ac:dyDescent="0.15">
      <c r="A311" s="83"/>
      <c r="B311" s="34"/>
      <c r="C311" s="146"/>
      <c r="D311" s="35"/>
      <c r="E311" s="35"/>
      <c r="F311" s="35"/>
      <c r="G311" s="155"/>
      <c r="H311" s="155"/>
      <c r="I311" s="8"/>
      <c r="J311" s="8"/>
      <c r="K311" s="8"/>
      <c r="L311" s="8"/>
      <c r="M311" s="8"/>
      <c r="N311" s="8"/>
      <c r="O311" s="8"/>
      <c r="P311" s="8"/>
      <c r="Q311" s="8"/>
      <c r="R311" s="8"/>
      <c r="S311" s="8"/>
      <c r="T311" s="8"/>
      <c r="U311" s="8"/>
      <c r="V311" s="8"/>
      <c r="W311" s="8"/>
      <c r="X311" s="8"/>
      <c r="Y311" s="8"/>
    </row>
    <row r="312" spans="1:25" ht="12.75" customHeight="1" x14ac:dyDescent="0.15">
      <c r="A312" s="83"/>
      <c r="B312" s="34"/>
      <c r="C312" s="146"/>
      <c r="D312" s="35"/>
      <c r="E312" s="35"/>
      <c r="F312" s="35"/>
      <c r="G312" s="155"/>
      <c r="H312" s="155"/>
      <c r="I312" s="8"/>
      <c r="J312" s="8"/>
      <c r="K312" s="8"/>
      <c r="L312" s="8"/>
      <c r="M312" s="8"/>
      <c r="N312" s="8"/>
      <c r="O312" s="8"/>
      <c r="P312" s="8"/>
      <c r="Q312" s="8"/>
      <c r="R312" s="8"/>
      <c r="S312" s="8"/>
      <c r="T312" s="8"/>
      <c r="U312" s="8"/>
      <c r="V312" s="8"/>
      <c r="W312" s="8"/>
      <c r="X312" s="8"/>
      <c r="Y312" s="8"/>
    </row>
    <row r="313" spans="1:25" ht="12.75" customHeight="1" x14ac:dyDescent="0.15">
      <c r="A313" s="83"/>
      <c r="B313" s="34"/>
      <c r="C313" s="146"/>
      <c r="D313" s="35"/>
      <c r="E313" s="35"/>
      <c r="F313" s="35"/>
      <c r="G313" s="155"/>
      <c r="H313" s="155"/>
      <c r="I313" s="8"/>
      <c r="J313" s="8"/>
      <c r="K313" s="8"/>
      <c r="L313" s="8"/>
      <c r="M313" s="8"/>
      <c r="N313" s="8"/>
      <c r="O313" s="8"/>
      <c r="P313" s="8"/>
      <c r="Q313" s="8"/>
      <c r="R313" s="8"/>
      <c r="S313" s="8"/>
      <c r="T313" s="8"/>
      <c r="U313" s="8"/>
      <c r="V313" s="8"/>
      <c r="W313" s="8"/>
      <c r="X313" s="8"/>
      <c r="Y313" s="8"/>
    </row>
    <row r="314" spans="1:25" ht="12.75" customHeight="1" x14ac:dyDescent="0.15">
      <c r="A314" s="83"/>
      <c r="B314" s="34"/>
      <c r="C314" s="146"/>
      <c r="D314" s="35"/>
      <c r="E314" s="35"/>
      <c r="F314" s="35"/>
      <c r="G314" s="155"/>
      <c r="H314" s="155"/>
      <c r="I314" s="8"/>
      <c r="J314" s="8"/>
      <c r="K314" s="8"/>
      <c r="L314" s="8"/>
      <c r="M314" s="8"/>
      <c r="N314" s="8"/>
      <c r="O314" s="8"/>
      <c r="P314" s="8"/>
      <c r="Q314" s="8"/>
      <c r="R314" s="8"/>
      <c r="S314" s="8"/>
      <c r="T314" s="8"/>
      <c r="U314" s="8"/>
      <c r="V314" s="8"/>
      <c r="W314" s="8"/>
      <c r="X314" s="8"/>
      <c r="Y314" s="8"/>
    </row>
    <row r="315" spans="1:25" ht="12.75" customHeight="1" x14ac:dyDescent="0.15">
      <c r="A315" s="83"/>
      <c r="B315" s="34"/>
      <c r="C315" s="146"/>
      <c r="D315" s="35"/>
      <c r="E315" s="35"/>
      <c r="F315" s="35"/>
      <c r="G315" s="155"/>
      <c r="H315" s="155"/>
      <c r="I315" s="8"/>
      <c r="J315" s="8"/>
      <c r="K315" s="8"/>
      <c r="L315" s="8"/>
      <c r="M315" s="8"/>
      <c r="N315" s="8"/>
      <c r="O315" s="8"/>
      <c r="P315" s="8"/>
      <c r="Q315" s="8"/>
      <c r="R315" s="8"/>
      <c r="S315" s="8"/>
      <c r="T315" s="8"/>
      <c r="U315" s="8"/>
      <c r="V315" s="8"/>
      <c r="W315" s="8"/>
      <c r="X315" s="8"/>
      <c r="Y315" s="8"/>
    </row>
    <row r="316" spans="1:25" ht="12.75" customHeight="1" x14ac:dyDescent="0.15">
      <c r="A316" s="83"/>
      <c r="B316" s="34"/>
      <c r="C316" s="146"/>
      <c r="D316" s="35"/>
      <c r="E316" s="35"/>
      <c r="F316" s="35"/>
      <c r="G316" s="155"/>
      <c r="H316" s="155"/>
      <c r="I316" s="8"/>
      <c r="J316" s="8"/>
      <c r="K316" s="8"/>
      <c r="L316" s="8"/>
      <c r="M316" s="8"/>
      <c r="N316" s="8"/>
      <c r="O316" s="8"/>
      <c r="P316" s="8"/>
      <c r="Q316" s="8"/>
      <c r="R316" s="8"/>
      <c r="S316" s="8"/>
      <c r="T316" s="8"/>
      <c r="U316" s="8"/>
      <c r="V316" s="8"/>
      <c r="W316" s="8"/>
      <c r="X316" s="8"/>
      <c r="Y316" s="8"/>
    </row>
    <row r="317" spans="1:25" ht="12.75" customHeight="1" x14ac:dyDescent="0.15">
      <c r="A317" s="83"/>
      <c r="B317" s="34"/>
      <c r="C317" s="146"/>
      <c r="D317" s="35"/>
      <c r="E317" s="35"/>
      <c r="F317" s="35"/>
      <c r="G317" s="155"/>
      <c r="H317" s="155"/>
      <c r="I317" s="8"/>
      <c r="J317" s="8"/>
      <c r="K317" s="8"/>
      <c r="L317" s="8"/>
      <c r="M317" s="8"/>
      <c r="N317" s="8"/>
      <c r="O317" s="8"/>
      <c r="P317" s="8"/>
      <c r="Q317" s="8"/>
      <c r="R317" s="8"/>
      <c r="S317" s="8"/>
      <c r="T317" s="8"/>
      <c r="U317" s="8"/>
      <c r="V317" s="8"/>
      <c r="W317" s="8"/>
      <c r="X317" s="8"/>
      <c r="Y317" s="8"/>
    </row>
    <row r="318" spans="1:25" ht="12.75" customHeight="1" x14ac:dyDescent="0.15">
      <c r="A318" s="83"/>
      <c r="B318" s="34"/>
      <c r="C318" s="146"/>
      <c r="D318" s="35"/>
      <c r="E318" s="35"/>
      <c r="F318" s="35"/>
      <c r="G318" s="155"/>
      <c r="H318" s="155"/>
      <c r="I318" s="8"/>
      <c r="J318" s="8"/>
      <c r="K318" s="8"/>
      <c r="L318" s="8"/>
      <c r="M318" s="8"/>
      <c r="N318" s="8"/>
      <c r="O318" s="8"/>
      <c r="P318" s="8"/>
      <c r="Q318" s="8"/>
      <c r="R318" s="8"/>
      <c r="S318" s="8"/>
      <c r="T318" s="8"/>
      <c r="U318" s="8"/>
      <c r="V318" s="8"/>
      <c r="W318" s="8"/>
      <c r="X318" s="8"/>
      <c r="Y318" s="8"/>
    </row>
    <row r="319" spans="1:25" ht="12.75" customHeight="1" x14ac:dyDescent="0.15">
      <c r="A319" s="83"/>
      <c r="B319" s="34"/>
      <c r="C319" s="146"/>
      <c r="D319" s="35"/>
      <c r="E319" s="35"/>
      <c r="F319" s="35"/>
      <c r="G319" s="155"/>
      <c r="H319" s="155"/>
      <c r="I319" s="8"/>
      <c r="J319" s="8"/>
      <c r="K319" s="8"/>
      <c r="L319" s="8"/>
      <c r="M319" s="8"/>
      <c r="N319" s="8"/>
      <c r="O319" s="8"/>
      <c r="P319" s="8"/>
      <c r="Q319" s="8"/>
      <c r="R319" s="8"/>
      <c r="S319" s="8"/>
      <c r="T319" s="8"/>
      <c r="U319" s="8"/>
      <c r="V319" s="8"/>
      <c r="W319" s="8"/>
      <c r="X319" s="8"/>
      <c r="Y319" s="8"/>
    </row>
    <row r="320" spans="1:25" ht="12.75" customHeight="1" x14ac:dyDescent="0.15">
      <c r="A320" s="83"/>
      <c r="B320" s="34"/>
      <c r="C320" s="146"/>
      <c r="D320" s="35"/>
      <c r="E320" s="35"/>
      <c r="F320" s="35"/>
      <c r="G320" s="155"/>
      <c r="H320" s="155"/>
      <c r="I320" s="8"/>
      <c r="J320" s="8"/>
      <c r="K320" s="8"/>
      <c r="L320" s="8"/>
      <c r="M320" s="8"/>
      <c r="N320" s="8"/>
      <c r="O320" s="8"/>
      <c r="P320" s="8"/>
      <c r="Q320" s="8"/>
      <c r="R320" s="8"/>
      <c r="S320" s="8"/>
      <c r="T320" s="8"/>
      <c r="U320" s="8"/>
      <c r="V320" s="8"/>
      <c r="W320" s="8"/>
      <c r="X320" s="8"/>
      <c r="Y320" s="8"/>
    </row>
    <row r="321" spans="1:25" ht="12.75" customHeight="1" x14ac:dyDescent="0.15">
      <c r="A321" s="83"/>
      <c r="B321" s="34"/>
      <c r="C321" s="146"/>
      <c r="D321" s="35"/>
      <c r="E321" s="35"/>
      <c r="F321" s="35"/>
      <c r="G321" s="155"/>
      <c r="H321" s="155"/>
      <c r="I321" s="8"/>
      <c r="J321" s="8"/>
      <c r="K321" s="8"/>
      <c r="L321" s="8"/>
      <c r="M321" s="8"/>
      <c r="N321" s="8"/>
      <c r="O321" s="8"/>
      <c r="P321" s="8"/>
      <c r="Q321" s="8"/>
      <c r="R321" s="8"/>
      <c r="S321" s="8"/>
      <c r="T321" s="8"/>
      <c r="U321" s="8"/>
      <c r="V321" s="8"/>
      <c r="W321" s="8"/>
      <c r="X321" s="8"/>
      <c r="Y321" s="8"/>
    </row>
    <row r="322" spans="1:25" ht="12.75" customHeight="1" x14ac:dyDescent="0.15">
      <c r="A322" s="83"/>
      <c r="B322" s="34"/>
      <c r="C322" s="146"/>
      <c r="D322" s="35"/>
      <c r="E322" s="35"/>
      <c r="F322" s="35"/>
      <c r="G322" s="155"/>
      <c r="H322" s="155"/>
      <c r="I322" s="8"/>
      <c r="J322" s="8"/>
      <c r="K322" s="8"/>
      <c r="L322" s="8"/>
      <c r="M322" s="8"/>
      <c r="N322" s="8"/>
      <c r="O322" s="8"/>
      <c r="P322" s="8"/>
      <c r="Q322" s="8"/>
      <c r="R322" s="8"/>
      <c r="S322" s="8"/>
      <c r="T322" s="8"/>
      <c r="U322" s="8"/>
      <c r="V322" s="8"/>
      <c r="W322" s="8"/>
      <c r="X322" s="8"/>
      <c r="Y322" s="8"/>
    </row>
    <row r="323" spans="1:25" ht="12.75" customHeight="1" x14ac:dyDescent="0.15">
      <c r="A323" s="83"/>
      <c r="B323" s="34"/>
      <c r="C323" s="146"/>
      <c r="D323" s="35"/>
      <c r="E323" s="35"/>
      <c r="F323" s="35"/>
      <c r="G323" s="155"/>
      <c r="H323" s="155"/>
      <c r="I323" s="8"/>
      <c r="J323" s="8"/>
      <c r="K323" s="8"/>
      <c r="L323" s="8"/>
      <c r="M323" s="8"/>
      <c r="N323" s="8"/>
      <c r="O323" s="8"/>
      <c r="P323" s="8"/>
      <c r="Q323" s="8"/>
      <c r="R323" s="8"/>
      <c r="S323" s="8"/>
      <c r="T323" s="8"/>
      <c r="U323" s="8"/>
      <c r="V323" s="8"/>
      <c r="W323" s="8"/>
      <c r="X323" s="8"/>
      <c r="Y323" s="8"/>
    </row>
    <row r="324" spans="1:25" ht="12.75" customHeight="1" x14ac:dyDescent="0.15">
      <c r="A324" s="83"/>
      <c r="B324" s="34"/>
      <c r="C324" s="146"/>
      <c r="D324" s="35"/>
      <c r="E324" s="35"/>
      <c r="F324" s="35"/>
      <c r="G324" s="155"/>
      <c r="H324" s="155"/>
      <c r="I324" s="8"/>
      <c r="J324" s="8"/>
      <c r="K324" s="8"/>
      <c r="L324" s="8"/>
      <c r="M324" s="8"/>
      <c r="N324" s="8"/>
      <c r="O324" s="8"/>
      <c r="P324" s="8"/>
      <c r="Q324" s="8"/>
      <c r="R324" s="8"/>
      <c r="S324" s="8"/>
      <c r="T324" s="8"/>
      <c r="U324" s="8"/>
      <c r="V324" s="8"/>
      <c r="W324" s="8"/>
      <c r="X324" s="8"/>
      <c r="Y324" s="8"/>
    </row>
    <row r="325" spans="1:25" ht="12.75" customHeight="1" x14ac:dyDescent="0.15">
      <c r="A325" s="83"/>
      <c r="B325" s="34"/>
      <c r="C325" s="146"/>
      <c r="D325" s="35"/>
      <c r="E325" s="35"/>
      <c r="F325" s="35"/>
      <c r="G325" s="155"/>
      <c r="H325" s="155"/>
      <c r="I325" s="8"/>
      <c r="J325" s="8"/>
      <c r="K325" s="8"/>
      <c r="L325" s="8"/>
      <c r="M325" s="8"/>
      <c r="N325" s="8"/>
      <c r="O325" s="8"/>
      <c r="P325" s="8"/>
      <c r="Q325" s="8"/>
      <c r="R325" s="8"/>
      <c r="S325" s="8"/>
      <c r="T325" s="8"/>
      <c r="U325" s="8"/>
      <c r="V325" s="8"/>
      <c r="W325" s="8"/>
      <c r="X325" s="8"/>
      <c r="Y325" s="8"/>
    </row>
    <row r="326" spans="1:25" ht="12.75" customHeight="1" x14ac:dyDescent="0.15">
      <c r="A326" s="83"/>
      <c r="B326" s="34"/>
      <c r="C326" s="146"/>
      <c r="D326" s="35"/>
      <c r="E326" s="35"/>
      <c r="F326" s="35"/>
      <c r="G326" s="155"/>
      <c r="H326" s="155"/>
      <c r="I326" s="8"/>
      <c r="J326" s="8"/>
      <c r="K326" s="8"/>
      <c r="L326" s="8"/>
      <c r="M326" s="8"/>
      <c r="N326" s="8"/>
      <c r="O326" s="8"/>
      <c r="P326" s="8"/>
      <c r="Q326" s="8"/>
      <c r="R326" s="8"/>
      <c r="S326" s="8"/>
      <c r="T326" s="8"/>
      <c r="U326" s="8"/>
      <c r="V326" s="8"/>
      <c r="W326" s="8"/>
      <c r="X326" s="8"/>
      <c r="Y326" s="8"/>
    </row>
    <row r="327" spans="1:25" ht="12.75" customHeight="1" x14ac:dyDescent="0.15">
      <c r="A327" s="83"/>
      <c r="B327" s="34"/>
      <c r="C327" s="146"/>
      <c r="D327" s="35"/>
      <c r="E327" s="35"/>
      <c r="F327" s="35"/>
      <c r="G327" s="155"/>
      <c r="H327" s="155"/>
      <c r="I327" s="8"/>
      <c r="J327" s="8"/>
      <c r="K327" s="8"/>
      <c r="L327" s="8"/>
      <c r="M327" s="8"/>
      <c r="N327" s="8"/>
      <c r="O327" s="8"/>
      <c r="P327" s="8"/>
      <c r="Q327" s="8"/>
      <c r="R327" s="8"/>
      <c r="S327" s="8"/>
      <c r="T327" s="8"/>
      <c r="U327" s="8"/>
      <c r="V327" s="8"/>
      <c r="W327" s="8"/>
      <c r="X327" s="8"/>
      <c r="Y327" s="8"/>
    </row>
    <row r="328" spans="1:25" ht="12.75" customHeight="1" x14ac:dyDescent="0.15">
      <c r="A328" s="83"/>
      <c r="B328" s="34"/>
      <c r="C328" s="146"/>
      <c r="D328" s="35"/>
      <c r="E328" s="35"/>
      <c r="F328" s="35"/>
      <c r="G328" s="155"/>
      <c r="H328" s="155"/>
      <c r="I328" s="8"/>
      <c r="J328" s="8"/>
      <c r="K328" s="8"/>
      <c r="L328" s="8"/>
      <c r="M328" s="8"/>
      <c r="N328" s="8"/>
      <c r="O328" s="8"/>
      <c r="P328" s="8"/>
      <c r="Q328" s="8"/>
      <c r="R328" s="8"/>
      <c r="S328" s="8"/>
      <c r="T328" s="8"/>
      <c r="U328" s="8"/>
      <c r="V328" s="8"/>
      <c r="W328" s="8"/>
      <c r="X328" s="8"/>
      <c r="Y328" s="8"/>
    </row>
    <row r="329" spans="1:25" ht="12.75" customHeight="1" x14ac:dyDescent="0.15">
      <c r="A329" s="83"/>
      <c r="B329" s="34"/>
      <c r="C329" s="146"/>
      <c r="D329" s="35"/>
      <c r="E329" s="35"/>
      <c r="F329" s="35"/>
      <c r="G329" s="155"/>
      <c r="H329" s="155"/>
      <c r="I329" s="8"/>
      <c r="J329" s="8"/>
      <c r="K329" s="8"/>
      <c r="L329" s="8"/>
      <c r="M329" s="8"/>
      <c r="N329" s="8"/>
      <c r="O329" s="8"/>
      <c r="P329" s="8"/>
      <c r="Q329" s="8"/>
      <c r="R329" s="8"/>
      <c r="S329" s="8"/>
      <c r="T329" s="8"/>
      <c r="U329" s="8"/>
      <c r="V329" s="8"/>
      <c r="W329" s="8"/>
      <c r="X329" s="8"/>
      <c r="Y329" s="8"/>
    </row>
    <row r="330" spans="1:25" ht="12.75" customHeight="1" x14ac:dyDescent="0.15">
      <c r="A330" s="83"/>
      <c r="B330" s="34"/>
      <c r="C330" s="146"/>
      <c r="D330" s="35"/>
      <c r="E330" s="35"/>
      <c r="F330" s="35"/>
      <c r="G330" s="155"/>
      <c r="H330" s="155"/>
      <c r="I330" s="8"/>
      <c r="J330" s="8"/>
      <c r="K330" s="8"/>
      <c r="L330" s="8"/>
      <c r="M330" s="8"/>
      <c r="N330" s="8"/>
      <c r="O330" s="8"/>
      <c r="P330" s="8"/>
      <c r="Q330" s="8"/>
      <c r="R330" s="8"/>
      <c r="S330" s="8"/>
      <c r="T330" s="8"/>
      <c r="U330" s="8"/>
      <c r="V330" s="8"/>
      <c r="W330" s="8"/>
      <c r="X330" s="8"/>
      <c r="Y330" s="8"/>
    </row>
    <row r="331" spans="1:25" ht="12.75" customHeight="1" x14ac:dyDescent="0.15">
      <c r="A331" s="83"/>
      <c r="B331" s="34"/>
      <c r="C331" s="146"/>
      <c r="D331" s="35"/>
      <c r="E331" s="35"/>
      <c r="F331" s="35"/>
      <c r="G331" s="155"/>
      <c r="H331" s="155"/>
      <c r="I331" s="8"/>
      <c r="J331" s="8"/>
      <c r="K331" s="8"/>
      <c r="L331" s="8"/>
      <c r="M331" s="8"/>
      <c r="N331" s="8"/>
      <c r="O331" s="8"/>
      <c r="P331" s="8"/>
      <c r="Q331" s="8"/>
      <c r="R331" s="8"/>
      <c r="S331" s="8"/>
      <c r="T331" s="8"/>
      <c r="U331" s="8"/>
      <c r="V331" s="8"/>
      <c r="W331" s="8"/>
      <c r="X331" s="8"/>
      <c r="Y331" s="8"/>
    </row>
    <row r="332" spans="1:25" ht="12.75" customHeight="1" x14ac:dyDescent="0.15">
      <c r="A332" s="83"/>
      <c r="B332" s="34"/>
      <c r="C332" s="146"/>
      <c r="D332" s="35"/>
      <c r="E332" s="35"/>
      <c r="F332" s="35"/>
      <c r="G332" s="155"/>
      <c r="H332" s="155"/>
      <c r="I332" s="8"/>
      <c r="J332" s="8"/>
      <c r="K332" s="8"/>
      <c r="L332" s="8"/>
      <c r="M332" s="8"/>
      <c r="N332" s="8"/>
      <c r="O332" s="8"/>
      <c r="P332" s="8"/>
      <c r="Q332" s="8"/>
      <c r="R332" s="8"/>
      <c r="S332" s="8"/>
      <c r="T332" s="8"/>
      <c r="U332" s="8"/>
      <c r="V332" s="8"/>
      <c r="W332" s="8"/>
      <c r="X332" s="8"/>
      <c r="Y332" s="8"/>
    </row>
    <row r="333" spans="1:25" ht="12.75" customHeight="1" x14ac:dyDescent="0.15">
      <c r="A333" s="83"/>
      <c r="B333" s="34"/>
      <c r="C333" s="146"/>
      <c r="D333" s="35"/>
      <c r="E333" s="35"/>
      <c r="F333" s="35"/>
      <c r="G333" s="155"/>
      <c r="H333" s="155"/>
      <c r="I333" s="8"/>
      <c r="J333" s="8"/>
      <c r="K333" s="8"/>
      <c r="L333" s="8"/>
      <c r="M333" s="8"/>
      <c r="N333" s="8"/>
      <c r="O333" s="8"/>
      <c r="P333" s="8"/>
      <c r="Q333" s="8"/>
      <c r="R333" s="8"/>
      <c r="S333" s="8"/>
      <c r="T333" s="8"/>
      <c r="U333" s="8"/>
      <c r="V333" s="8"/>
      <c r="W333" s="8"/>
      <c r="X333" s="8"/>
      <c r="Y333" s="8"/>
    </row>
    <row r="334" spans="1:25" ht="12.75" customHeight="1" x14ac:dyDescent="0.15">
      <c r="A334" s="83"/>
      <c r="B334" s="34"/>
      <c r="C334" s="146"/>
      <c r="D334" s="35"/>
      <c r="E334" s="35"/>
      <c r="F334" s="35"/>
      <c r="G334" s="155"/>
      <c r="H334" s="155"/>
      <c r="I334" s="8"/>
      <c r="J334" s="8"/>
      <c r="K334" s="8"/>
      <c r="L334" s="8"/>
      <c r="M334" s="8"/>
      <c r="N334" s="8"/>
      <c r="O334" s="8"/>
      <c r="P334" s="8"/>
      <c r="Q334" s="8"/>
      <c r="R334" s="8"/>
      <c r="S334" s="8"/>
      <c r="T334" s="8"/>
      <c r="U334" s="8"/>
      <c r="V334" s="8"/>
      <c r="W334" s="8"/>
      <c r="X334" s="8"/>
      <c r="Y334" s="8"/>
    </row>
    <row r="335" spans="1:25" ht="12.75" customHeight="1" x14ac:dyDescent="0.15">
      <c r="A335" s="83"/>
      <c r="B335" s="34"/>
      <c r="C335" s="146"/>
      <c r="D335" s="35"/>
      <c r="E335" s="35"/>
      <c r="F335" s="35"/>
      <c r="G335" s="155"/>
      <c r="H335" s="155"/>
      <c r="I335" s="8"/>
      <c r="J335" s="8"/>
      <c r="K335" s="8"/>
      <c r="L335" s="8"/>
      <c r="M335" s="8"/>
      <c r="N335" s="8"/>
      <c r="O335" s="8"/>
      <c r="P335" s="8"/>
      <c r="Q335" s="8"/>
      <c r="R335" s="8"/>
      <c r="S335" s="8"/>
      <c r="T335" s="8"/>
      <c r="U335" s="8"/>
      <c r="V335" s="8"/>
      <c r="W335" s="8"/>
      <c r="X335" s="8"/>
      <c r="Y335" s="8"/>
    </row>
    <row r="336" spans="1:25" ht="12.75" customHeight="1" x14ac:dyDescent="0.15">
      <c r="A336" s="83"/>
      <c r="B336" s="34"/>
      <c r="C336" s="146"/>
      <c r="D336" s="35"/>
      <c r="E336" s="35"/>
      <c r="F336" s="35"/>
      <c r="G336" s="155"/>
      <c r="H336" s="155"/>
      <c r="I336" s="8"/>
      <c r="J336" s="8"/>
      <c r="K336" s="8"/>
      <c r="L336" s="8"/>
      <c r="M336" s="8"/>
      <c r="N336" s="8"/>
      <c r="O336" s="8"/>
      <c r="P336" s="8"/>
      <c r="Q336" s="8"/>
      <c r="R336" s="8"/>
      <c r="S336" s="8"/>
      <c r="T336" s="8"/>
      <c r="U336" s="8"/>
      <c r="V336" s="8"/>
      <c r="W336" s="8"/>
      <c r="X336" s="8"/>
      <c r="Y336" s="8"/>
    </row>
    <row r="337" spans="1:25" ht="12.75" customHeight="1" x14ac:dyDescent="0.15">
      <c r="A337" s="83"/>
      <c r="B337" s="34"/>
      <c r="C337" s="146"/>
      <c r="D337" s="35"/>
      <c r="E337" s="35"/>
      <c r="F337" s="35"/>
      <c r="G337" s="155"/>
      <c r="H337" s="155"/>
      <c r="I337" s="8"/>
      <c r="J337" s="8"/>
      <c r="K337" s="8"/>
      <c r="L337" s="8"/>
      <c r="M337" s="8"/>
      <c r="N337" s="8"/>
      <c r="O337" s="8"/>
      <c r="P337" s="8"/>
      <c r="Q337" s="8"/>
      <c r="R337" s="8"/>
      <c r="S337" s="8"/>
      <c r="T337" s="8"/>
      <c r="U337" s="8"/>
      <c r="V337" s="8"/>
      <c r="W337" s="8"/>
      <c r="X337" s="8"/>
      <c r="Y337" s="8"/>
    </row>
    <row r="338" spans="1:25" ht="12.75" customHeight="1" x14ac:dyDescent="0.15">
      <c r="A338" s="83"/>
      <c r="B338" s="34"/>
      <c r="C338" s="146"/>
      <c r="D338" s="35"/>
      <c r="E338" s="35"/>
      <c r="F338" s="35"/>
      <c r="G338" s="155"/>
      <c r="H338" s="155"/>
      <c r="I338" s="8"/>
      <c r="J338" s="8"/>
      <c r="K338" s="8"/>
      <c r="L338" s="8"/>
      <c r="M338" s="8"/>
      <c r="N338" s="8"/>
      <c r="O338" s="8"/>
      <c r="P338" s="8"/>
      <c r="Q338" s="8"/>
      <c r="R338" s="8"/>
      <c r="S338" s="8"/>
      <c r="T338" s="8"/>
      <c r="U338" s="8"/>
      <c r="V338" s="8"/>
      <c r="W338" s="8"/>
      <c r="X338" s="8"/>
      <c r="Y338" s="8"/>
    </row>
    <row r="339" spans="1:25" ht="12.75" customHeight="1" x14ac:dyDescent="0.15">
      <c r="A339" s="83"/>
      <c r="B339" s="34"/>
      <c r="C339" s="146"/>
      <c r="D339" s="35"/>
      <c r="E339" s="35"/>
      <c r="F339" s="35"/>
      <c r="G339" s="155"/>
      <c r="H339" s="155"/>
      <c r="I339" s="8"/>
      <c r="J339" s="8"/>
      <c r="K339" s="8"/>
      <c r="L339" s="8"/>
      <c r="M339" s="8"/>
      <c r="N339" s="8"/>
      <c r="O339" s="8"/>
      <c r="P339" s="8"/>
      <c r="Q339" s="8"/>
      <c r="R339" s="8"/>
      <c r="S339" s="8"/>
      <c r="T339" s="8"/>
      <c r="U339" s="8"/>
      <c r="V339" s="8"/>
      <c r="W339" s="8"/>
      <c r="X339" s="8"/>
      <c r="Y339" s="8"/>
    </row>
    <row r="340" spans="1:25" ht="12.75" customHeight="1" x14ac:dyDescent="0.15">
      <c r="A340" s="83"/>
      <c r="B340" s="34"/>
      <c r="C340" s="146"/>
      <c r="D340" s="35"/>
      <c r="E340" s="35"/>
      <c r="F340" s="35"/>
      <c r="G340" s="155"/>
      <c r="H340" s="155"/>
      <c r="I340" s="8"/>
      <c r="J340" s="8"/>
      <c r="K340" s="8"/>
      <c r="L340" s="8"/>
      <c r="M340" s="8"/>
      <c r="N340" s="8"/>
      <c r="O340" s="8"/>
      <c r="P340" s="8"/>
      <c r="Q340" s="8"/>
      <c r="R340" s="8"/>
      <c r="S340" s="8"/>
      <c r="T340" s="8"/>
      <c r="U340" s="8"/>
      <c r="V340" s="8"/>
      <c r="W340" s="8"/>
      <c r="X340" s="8"/>
      <c r="Y340" s="8"/>
    </row>
    <row r="341" spans="1:25" ht="12.75" customHeight="1" x14ac:dyDescent="0.15">
      <c r="A341" s="83"/>
      <c r="B341" s="34"/>
      <c r="C341" s="146"/>
      <c r="D341" s="35"/>
      <c r="E341" s="35"/>
      <c r="F341" s="35"/>
      <c r="G341" s="155"/>
      <c r="H341" s="155"/>
      <c r="I341" s="8"/>
      <c r="J341" s="8"/>
      <c r="K341" s="8"/>
      <c r="L341" s="8"/>
      <c r="M341" s="8"/>
      <c r="N341" s="8"/>
      <c r="O341" s="8"/>
      <c r="P341" s="8"/>
      <c r="Q341" s="8"/>
      <c r="R341" s="8"/>
      <c r="S341" s="8"/>
      <c r="T341" s="8"/>
      <c r="U341" s="8"/>
      <c r="V341" s="8"/>
      <c r="W341" s="8"/>
      <c r="X341" s="8"/>
      <c r="Y341" s="8"/>
    </row>
    <row r="342" spans="1:25" ht="12.75" customHeight="1" x14ac:dyDescent="0.15">
      <c r="A342" s="83"/>
      <c r="B342" s="34"/>
      <c r="C342" s="146"/>
      <c r="D342" s="35"/>
      <c r="E342" s="35"/>
      <c r="F342" s="35"/>
      <c r="G342" s="155"/>
      <c r="H342" s="155"/>
      <c r="I342" s="8"/>
      <c r="J342" s="8"/>
      <c r="K342" s="8"/>
      <c r="L342" s="8"/>
      <c r="M342" s="8"/>
      <c r="N342" s="8"/>
      <c r="O342" s="8"/>
      <c r="P342" s="8"/>
      <c r="Q342" s="8"/>
      <c r="R342" s="8"/>
      <c r="S342" s="8"/>
      <c r="T342" s="8"/>
      <c r="U342" s="8"/>
      <c r="V342" s="8"/>
      <c r="W342" s="8"/>
      <c r="X342" s="8"/>
      <c r="Y342" s="8"/>
    </row>
    <row r="343" spans="1:25" ht="12.75" customHeight="1" x14ac:dyDescent="0.15">
      <c r="A343" s="83"/>
      <c r="B343" s="34"/>
      <c r="C343" s="146"/>
      <c r="D343" s="35"/>
      <c r="E343" s="35"/>
      <c r="F343" s="35"/>
      <c r="G343" s="155"/>
      <c r="H343" s="155"/>
      <c r="I343" s="8"/>
      <c r="J343" s="8"/>
      <c r="K343" s="8"/>
      <c r="L343" s="8"/>
      <c r="M343" s="8"/>
      <c r="N343" s="8"/>
      <c r="O343" s="8"/>
      <c r="P343" s="8"/>
      <c r="Q343" s="8"/>
      <c r="R343" s="8"/>
      <c r="S343" s="8"/>
      <c r="T343" s="8"/>
      <c r="U343" s="8"/>
      <c r="V343" s="8"/>
      <c r="W343" s="8"/>
      <c r="X343" s="8"/>
      <c r="Y343" s="8"/>
    </row>
    <row r="344" spans="1:25" ht="12.75" customHeight="1" x14ac:dyDescent="0.15">
      <c r="A344" s="83"/>
      <c r="B344" s="34"/>
      <c r="C344" s="146"/>
      <c r="D344" s="35"/>
      <c r="E344" s="35"/>
      <c r="F344" s="35"/>
      <c r="G344" s="155"/>
      <c r="H344" s="155"/>
      <c r="I344" s="8"/>
      <c r="J344" s="8"/>
      <c r="K344" s="8"/>
      <c r="L344" s="8"/>
      <c r="M344" s="8"/>
      <c r="N344" s="8"/>
      <c r="O344" s="8"/>
      <c r="P344" s="8"/>
      <c r="Q344" s="8"/>
      <c r="R344" s="8"/>
      <c r="S344" s="8"/>
      <c r="T344" s="8"/>
      <c r="U344" s="8"/>
      <c r="V344" s="8"/>
      <c r="W344" s="8"/>
      <c r="X344" s="8"/>
      <c r="Y344" s="8"/>
    </row>
    <row r="345" spans="1:25" ht="12.75" customHeight="1" x14ac:dyDescent="0.15">
      <c r="A345" s="83"/>
      <c r="B345" s="34"/>
      <c r="C345" s="146"/>
      <c r="D345" s="35"/>
      <c r="E345" s="35"/>
      <c r="F345" s="35"/>
      <c r="G345" s="155"/>
      <c r="H345" s="155"/>
      <c r="I345" s="8"/>
      <c r="J345" s="8"/>
      <c r="K345" s="8"/>
      <c r="L345" s="8"/>
      <c r="M345" s="8"/>
      <c r="N345" s="8"/>
      <c r="O345" s="8"/>
      <c r="P345" s="8"/>
      <c r="Q345" s="8"/>
      <c r="R345" s="8"/>
      <c r="S345" s="8"/>
      <c r="T345" s="8"/>
      <c r="U345" s="8"/>
      <c r="V345" s="8"/>
      <c r="W345" s="8"/>
      <c r="X345" s="8"/>
      <c r="Y345" s="8"/>
    </row>
    <row r="346" spans="1:25" ht="12.75" customHeight="1" x14ac:dyDescent="0.15">
      <c r="A346" s="83"/>
      <c r="B346" s="34"/>
      <c r="C346" s="146"/>
      <c r="D346" s="35"/>
      <c r="E346" s="35"/>
      <c r="F346" s="35"/>
      <c r="G346" s="155"/>
      <c r="H346" s="155"/>
      <c r="I346" s="8"/>
      <c r="J346" s="8"/>
      <c r="K346" s="8"/>
      <c r="L346" s="8"/>
      <c r="M346" s="8"/>
      <c r="N346" s="8"/>
      <c r="O346" s="8"/>
      <c r="P346" s="8"/>
      <c r="Q346" s="8"/>
      <c r="R346" s="8"/>
      <c r="S346" s="8"/>
      <c r="T346" s="8"/>
      <c r="U346" s="8"/>
      <c r="V346" s="8"/>
      <c r="W346" s="8"/>
      <c r="X346" s="8"/>
      <c r="Y346" s="8"/>
    </row>
    <row r="347" spans="1:25" ht="12.75" customHeight="1" x14ac:dyDescent="0.15">
      <c r="A347" s="83"/>
      <c r="B347" s="34"/>
      <c r="C347" s="146"/>
      <c r="D347" s="35"/>
      <c r="E347" s="35"/>
      <c r="F347" s="35"/>
      <c r="G347" s="155"/>
      <c r="H347" s="155"/>
      <c r="I347" s="8"/>
      <c r="J347" s="8"/>
      <c r="K347" s="8"/>
      <c r="L347" s="8"/>
      <c r="M347" s="8"/>
      <c r="N347" s="8"/>
      <c r="O347" s="8"/>
      <c r="P347" s="8"/>
      <c r="Q347" s="8"/>
      <c r="R347" s="8"/>
      <c r="S347" s="8"/>
      <c r="T347" s="8"/>
      <c r="U347" s="8"/>
      <c r="V347" s="8"/>
      <c r="W347" s="8"/>
      <c r="X347" s="8"/>
      <c r="Y347" s="8"/>
    </row>
    <row r="348" spans="1:25" ht="12.75" customHeight="1" x14ac:dyDescent="0.15">
      <c r="A348" s="83"/>
      <c r="B348" s="34"/>
      <c r="C348" s="146"/>
      <c r="D348" s="35"/>
      <c r="E348" s="35"/>
      <c r="F348" s="35"/>
      <c r="G348" s="155"/>
      <c r="H348" s="155"/>
      <c r="I348" s="8"/>
      <c r="J348" s="8"/>
      <c r="K348" s="8"/>
      <c r="L348" s="8"/>
      <c r="M348" s="8"/>
      <c r="N348" s="8"/>
      <c r="O348" s="8"/>
      <c r="P348" s="8"/>
      <c r="Q348" s="8"/>
      <c r="R348" s="8"/>
      <c r="S348" s="8"/>
      <c r="T348" s="8"/>
      <c r="U348" s="8"/>
      <c r="V348" s="8"/>
      <c r="W348" s="8"/>
      <c r="X348" s="8"/>
      <c r="Y348" s="8"/>
    </row>
    <row r="349" spans="1:25" ht="12.75" customHeight="1" x14ac:dyDescent="0.15">
      <c r="A349" s="83"/>
      <c r="B349" s="34"/>
      <c r="C349" s="146"/>
      <c r="D349" s="35"/>
      <c r="E349" s="35"/>
      <c r="F349" s="35"/>
      <c r="G349" s="155"/>
      <c r="H349" s="155"/>
      <c r="I349" s="8"/>
      <c r="J349" s="8"/>
      <c r="K349" s="8"/>
      <c r="L349" s="8"/>
      <c r="M349" s="8"/>
      <c r="N349" s="8"/>
      <c r="O349" s="8"/>
      <c r="P349" s="8"/>
      <c r="Q349" s="8"/>
      <c r="R349" s="8"/>
      <c r="S349" s="8"/>
      <c r="T349" s="8"/>
      <c r="U349" s="8"/>
      <c r="V349" s="8"/>
      <c r="W349" s="8"/>
      <c r="X349" s="8"/>
      <c r="Y349" s="8"/>
    </row>
    <row r="350" spans="1:25" ht="12.75" customHeight="1" x14ac:dyDescent="0.15">
      <c r="A350" s="83"/>
      <c r="B350" s="34"/>
      <c r="C350" s="146"/>
      <c r="D350" s="35"/>
      <c r="E350" s="35"/>
      <c r="F350" s="35"/>
      <c r="G350" s="155"/>
      <c r="H350" s="155"/>
      <c r="I350" s="8"/>
      <c r="J350" s="8"/>
      <c r="K350" s="8"/>
      <c r="L350" s="8"/>
      <c r="M350" s="8"/>
      <c r="N350" s="8"/>
      <c r="O350" s="8"/>
      <c r="P350" s="8"/>
      <c r="Q350" s="8"/>
      <c r="R350" s="8"/>
      <c r="S350" s="8"/>
      <c r="T350" s="8"/>
      <c r="U350" s="8"/>
      <c r="V350" s="8"/>
      <c r="W350" s="8"/>
      <c r="X350" s="8"/>
      <c r="Y350" s="8"/>
    </row>
    <row r="351" spans="1:25" ht="12.75" customHeight="1" x14ac:dyDescent="0.15">
      <c r="A351" s="83"/>
      <c r="B351" s="34"/>
      <c r="C351" s="146"/>
      <c r="D351" s="35"/>
      <c r="E351" s="35"/>
      <c r="F351" s="35"/>
      <c r="G351" s="155"/>
      <c r="H351" s="155"/>
      <c r="I351" s="8"/>
      <c r="J351" s="8"/>
      <c r="K351" s="8"/>
      <c r="L351" s="8"/>
      <c r="M351" s="8"/>
      <c r="N351" s="8"/>
      <c r="O351" s="8"/>
      <c r="P351" s="8"/>
      <c r="Q351" s="8"/>
      <c r="R351" s="8"/>
      <c r="S351" s="8"/>
      <c r="T351" s="8"/>
      <c r="U351" s="8"/>
      <c r="V351" s="8"/>
      <c r="W351" s="8"/>
      <c r="X351" s="8"/>
      <c r="Y351" s="8"/>
    </row>
    <row r="352" spans="1:25" ht="12.75" customHeight="1" x14ac:dyDescent="0.15">
      <c r="A352" s="83"/>
      <c r="B352" s="34"/>
      <c r="C352" s="146"/>
      <c r="D352" s="35"/>
      <c r="E352" s="35"/>
      <c r="F352" s="35"/>
      <c r="G352" s="155"/>
      <c r="H352" s="155"/>
      <c r="I352" s="8"/>
      <c r="J352" s="8"/>
      <c r="K352" s="8"/>
      <c r="L352" s="8"/>
      <c r="M352" s="8"/>
      <c r="N352" s="8"/>
      <c r="O352" s="8"/>
      <c r="P352" s="8"/>
      <c r="Q352" s="8"/>
      <c r="R352" s="8"/>
      <c r="S352" s="8"/>
      <c r="T352" s="8"/>
      <c r="U352" s="8"/>
      <c r="V352" s="8"/>
      <c r="W352" s="8"/>
      <c r="X352" s="8"/>
      <c r="Y352" s="8"/>
    </row>
    <row r="353" spans="1:25" ht="12.75" customHeight="1" x14ac:dyDescent="0.15">
      <c r="A353" s="83"/>
      <c r="B353" s="34"/>
      <c r="C353" s="146"/>
      <c r="D353" s="35"/>
      <c r="E353" s="35"/>
      <c r="F353" s="35"/>
      <c r="G353" s="155"/>
      <c r="H353" s="155"/>
      <c r="I353" s="8"/>
      <c r="J353" s="8"/>
      <c r="K353" s="8"/>
      <c r="L353" s="8"/>
      <c r="M353" s="8"/>
      <c r="N353" s="8"/>
      <c r="O353" s="8"/>
      <c r="P353" s="8"/>
      <c r="Q353" s="8"/>
      <c r="R353" s="8"/>
      <c r="S353" s="8"/>
      <c r="T353" s="8"/>
      <c r="U353" s="8"/>
      <c r="V353" s="8"/>
      <c r="W353" s="8"/>
      <c r="X353" s="8"/>
      <c r="Y353" s="8"/>
    </row>
    <row r="354" spans="1:25" ht="12.75" customHeight="1" x14ac:dyDescent="0.15">
      <c r="A354" s="83"/>
      <c r="B354" s="34"/>
      <c r="C354" s="146"/>
      <c r="D354" s="35"/>
      <c r="E354" s="35"/>
      <c r="F354" s="35"/>
      <c r="G354" s="155"/>
      <c r="H354" s="155"/>
      <c r="I354" s="8"/>
      <c r="J354" s="8"/>
      <c r="K354" s="8"/>
      <c r="L354" s="8"/>
      <c r="M354" s="8"/>
      <c r="N354" s="8"/>
      <c r="O354" s="8"/>
      <c r="P354" s="8"/>
      <c r="Q354" s="8"/>
      <c r="R354" s="8"/>
      <c r="S354" s="8"/>
      <c r="T354" s="8"/>
      <c r="U354" s="8"/>
      <c r="V354" s="8"/>
      <c r="W354" s="8"/>
      <c r="X354" s="8"/>
      <c r="Y354" s="8"/>
    </row>
    <row r="355" spans="1:25" ht="12.75" customHeight="1" x14ac:dyDescent="0.15">
      <c r="A355" s="83"/>
      <c r="B355" s="34"/>
      <c r="C355" s="146"/>
      <c r="D355" s="35"/>
      <c r="E355" s="35"/>
      <c r="F355" s="35"/>
      <c r="G355" s="155"/>
      <c r="H355" s="155"/>
      <c r="I355" s="8"/>
      <c r="J355" s="8"/>
      <c r="K355" s="8"/>
      <c r="L355" s="8"/>
      <c r="M355" s="8"/>
      <c r="N355" s="8"/>
      <c r="O355" s="8"/>
      <c r="P355" s="8"/>
      <c r="Q355" s="8"/>
      <c r="R355" s="8"/>
      <c r="S355" s="8"/>
      <c r="T355" s="8"/>
      <c r="U355" s="8"/>
      <c r="V355" s="8"/>
      <c r="W355" s="8"/>
      <c r="X355" s="8"/>
      <c r="Y355" s="8"/>
    </row>
    <row r="356" spans="1:25" ht="12.75" customHeight="1" x14ac:dyDescent="0.15">
      <c r="A356" s="83"/>
      <c r="B356" s="34"/>
      <c r="C356" s="146"/>
      <c r="D356" s="35"/>
      <c r="E356" s="35"/>
      <c r="F356" s="35"/>
      <c r="G356" s="155"/>
      <c r="H356" s="155"/>
      <c r="I356" s="8"/>
      <c r="J356" s="8"/>
      <c r="K356" s="8"/>
      <c r="L356" s="8"/>
      <c r="M356" s="8"/>
      <c r="N356" s="8"/>
      <c r="O356" s="8"/>
      <c r="P356" s="8"/>
      <c r="Q356" s="8"/>
      <c r="R356" s="8"/>
      <c r="S356" s="8"/>
      <c r="T356" s="8"/>
      <c r="U356" s="8"/>
      <c r="V356" s="8"/>
      <c r="W356" s="8"/>
      <c r="X356" s="8"/>
      <c r="Y356" s="8"/>
    </row>
    <row r="357" spans="1:25" ht="12.75" customHeight="1" x14ac:dyDescent="0.15">
      <c r="A357" s="83"/>
      <c r="B357" s="34"/>
      <c r="C357" s="146"/>
      <c r="D357" s="35"/>
      <c r="E357" s="35"/>
      <c r="F357" s="35"/>
      <c r="G357" s="155"/>
      <c r="H357" s="155"/>
      <c r="I357" s="8"/>
      <c r="J357" s="8"/>
      <c r="K357" s="8"/>
      <c r="L357" s="8"/>
      <c r="M357" s="8"/>
      <c r="N357" s="8"/>
      <c r="O357" s="8"/>
      <c r="P357" s="8"/>
      <c r="Q357" s="8"/>
      <c r="R357" s="8"/>
      <c r="S357" s="8"/>
      <c r="T357" s="8"/>
      <c r="U357" s="8"/>
      <c r="V357" s="8"/>
      <c r="W357" s="8"/>
      <c r="X357" s="8"/>
      <c r="Y357" s="8"/>
    </row>
    <row r="358" spans="1:25" ht="12.75" customHeight="1" x14ac:dyDescent="0.15">
      <c r="A358" s="83"/>
      <c r="B358" s="34"/>
      <c r="C358" s="146"/>
      <c r="D358" s="35"/>
      <c r="E358" s="35"/>
      <c r="F358" s="35"/>
      <c r="G358" s="155"/>
      <c r="H358" s="155"/>
      <c r="I358" s="8"/>
      <c r="J358" s="8"/>
      <c r="K358" s="8"/>
      <c r="L358" s="8"/>
      <c r="M358" s="8"/>
      <c r="N358" s="8"/>
      <c r="O358" s="8"/>
      <c r="P358" s="8"/>
      <c r="Q358" s="8"/>
      <c r="R358" s="8"/>
      <c r="S358" s="8"/>
      <c r="T358" s="8"/>
      <c r="U358" s="8"/>
      <c r="V358" s="8"/>
      <c r="W358" s="8"/>
      <c r="X358" s="8"/>
      <c r="Y358" s="8"/>
    </row>
    <row r="359" spans="1:25" ht="12.75" customHeight="1" x14ac:dyDescent="0.15">
      <c r="A359" s="83"/>
      <c r="B359" s="34"/>
      <c r="C359" s="146"/>
      <c r="D359" s="35"/>
      <c r="E359" s="35"/>
      <c r="F359" s="35"/>
      <c r="G359" s="155"/>
      <c r="H359" s="155"/>
      <c r="I359" s="8"/>
      <c r="J359" s="8"/>
      <c r="K359" s="8"/>
      <c r="L359" s="8"/>
      <c r="M359" s="8"/>
      <c r="N359" s="8"/>
      <c r="O359" s="8"/>
      <c r="P359" s="8"/>
      <c r="Q359" s="8"/>
      <c r="R359" s="8"/>
      <c r="S359" s="8"/>
      <c r="T359" s="8"/>
      <c r="U359" s="8"/>
      <c r="V359" s="8"/>
      <c r="W359" s="8"/>
      <c r="X359" s="8"/>
      <c r="Y359" s="8"/>
    </row>
    <row r="360" spans="1:25" ht="12.75" customHeight="1" x14ac:dyDescent="0.15">
      <c r="A360" s="83"/>
      <c r="B360" s="34"/>
      <c r="C360" s="146"/>
      <c r="D360" s="35"/>
      <c r="E360" s="35"/>
      <c r="F360" s="35"/>
      <c r="G360" s="155"/>
      <c r="H360" s="155"/>
      <c r="I360" s="8"/>
      <c r="J360" s="8"/>
      <c r="K360" s="8"/>
      <c r="L360" s="8"/>
      <c r="M360" s="8"/>
      <c r="N360" s="8"/>
      <c r="O360" s="8"/>
      <c r="P360" s="8"/>
      <c r="Q360" s="8"/>
      <c r="R360" s="8"/>
      <c r="S360" s="8"/>
      <c r="T360" s="8"/>
      <c r="U360" s="8"/>
      <c r="V360" s="8"/>
      <c r="W360" s="8"/>
      <c r="X360" s="8"/>
      <c r="Y360" s="8"/>
    </row>
    <row r="361" spans="1:25" ht="12.75" customHeight="1" x14ac:dyDescent="0.15">
      <c r="A361" s="83"/>
      <c r="B361" s="34"/>
      <c r="C361" s="146"/>
      <c r="D361" s="35"/>
      <c r="E361" s="35"/>
      <c r="F361" s="35"/>
      <c r="G361" s="155"/>
      <c r="H361" s="155"/>
      <c r="I361" s="8"/>
      <c r="J361" s="8"/>
      <c r="K361" s="8"/>
      <c r="L361" s="8"/>
      <c r="M361" s="8"/>
      <c r="N361" s="8"/>
      <c r="O361" s="8"/>
      <c r="P361" s="8"/>
      <c r="Q361" s="8"/>
      <c r="R361" s="8"/>
      <c r="S361" s="8"/>
      <c r="T361" s="8"/>
      <c r="U361" s="8"/>
      <c r="V361" s="8"/>
      <c r="W361" s="8"/>
      <c r="X361" s="8"/>
      <c r="Y361" s="8"/>
    </row>
    <row r="362" spans="1:25" ht="12.75" customHeight="1" x14ac:dyDescent="0.15">
      <c r="A362" s="83"/>
      <c r="B362" s="34"/>
      <c r="C362" s="146"/>
      <c r="D362" s="35"/>
      <c r="E362" s="35"/>
      <c r="F362" s="35"/>
      <c r="G362" s="155"/>
      <c r="H362" s="155"/>
      <c r="I362" s="8"/>
      <c r="J362" s="8"/>
      <c r="K362" s="8"/>
      <c r="L362" s="8"/>
      <c r="M362" s="8"/>
      <c r="N362" s="8"/>
      <c r="O362" s="8"/>
      <c r="P362" s="8"/>
      <c r="Q362" s="8"/>
      <c r="R362" s="8"/>
      <c r="S362" s="8"/>
      <c r="T362" s="8"/>
      <c r="U362" s="8"/>
      <c r="V362" s="8"/>
      <c r="W362" s="8"/>
      <c r="X362" s="8"/>
      <c r="Y362" s="8"/>
    </row>
    <row r="363" spans="1:25" ht="12.75" customHeight="1" x14ac:dyDescent="0.15">
      <c r="A363" s="83"/>
      <c r="B363" s="34"/>
      <c r="C363" s="146"/>
      <c r="D363" s="35"/>
      <c r="E363" s="35"/>
      <c r="F363" s="35"/>
      <c r="G363" s="155"/>
      <c r="H363" s="155"/>
      <c r="I363" s="8"/>
      <c r="J363" s="8"/>
      <c r="K363" s="8"/>
      <c r="L363" s="8"/>
      <c r="M363" s="8"/>
      <c r="N363" s="8"/>
      <c r="O363" s="8"/>
      <c r="P363" s="8"/>
      <c r="Q363" s="8"/>
      <c r="R363" s="8"/>
      <c r="S363" s="8"/>
      <c r="T363" s="8"/>
      <c r="U363" s="8"/>
      <c r="V363" s="8"/>
      <c r="W363" s="8"/>
      <c r="X363" s="8"/>
      <c r="Y363" s="8"/>
    </row>
    <row r="364" spans="1:25" ht="12.75" customHeight="1" x14ac:dyDescent="0.15">
      <c r="A364" s="83"/>
      <c r="B364" s="34"/>
      <c r="C364" s="146"/>
      <c r="D364" s="35"/>
      <c r="E364" s="35"/>
      <c r="F364" s="35"/>
      <c r="G364" s="155"/>
      <c r="H364" s="155"/>
      <c r="I364" s="8"/>
      <c r="J364" s="8"/>
      <c r="K364" s="8"/>
      <c r="L364" s="8"/>
      <c r="M364" s="8"/>
      <c r="N364" s="8"/>
      <c r="O364" s="8"/>
      <c r="P364" s="8"/>
      <c r="Q364" s="8"/>
      <c r="R364" s="8"/>
      <c r="S364" s="8"/>
      <c r="T364" s="8"/>
      <c r="U364" s="8"/>
      <c r="V364" s="8"/>
      <c r="W364" s="8"/>
      <c r="X364" s="8"/>
      <c r="Y364" s="8"/>
    </row>
    <row r="365" spans="1:25" ht="12.75" customHeight="1" x14ac:dyDescent="0.15">
      <c r="A365" s="83"/>
      <c r="B365" s="34"/>
      <c r="C365" s="146"/>
      <c r="D365" s="35"/>
      <c r="E365" s="35"/>
      <c r="F365" s="35"/>
      <c r="G365" s="155"/>
      <c r="H365" s="155"/>
      <c r="I365" s="8"/>
      <c r="J365" s="8"/>
      <c r="K365" s="8"/>
      <c r="L365" s="8"/>
      <c r="M365" s="8"/>
      <c r="N365" s="8"/>
      <c r="O365" s="8"/>
      <c r="P365" s="8"/>
      <c r="Q365" s="8"/>
      <c r="R365" s="8"/>
      <c r="S365" s="8"/>
      <c r="T365" s="8"/>
      <c r="U365" s="8"/>
      <c r="V365" s="8"/>
      <c r="W365" s="8"/>
      <c r="X365" s="8"/>
      <c r="Y365" s="8"/>
    </row>
    <row r="366" spans="1:25" ht="12.75" customHeight="1" x14ac:dyDescent="0.15">
      <c r="A366" s="83"/>
      <c r="B366" s="34"/>
      <c r="C366" s="146"/>
      <c r="D366" s="35"/>
      <c r="E366" s="35"/>
      <c r="F366" s="35"/>
      <c r="G366" s="155"/>
      <c r="H366" s="155"/>
      <c r="I366" s="8"/>
      <c r="J366" s="8"/>
      <c r="K366" s="8"/>
      <c r="L366" s="8"/>
      <c r="M366" s="8"/>
      <c r="N366" s="8"/>
      <c r="O366" s="8"/>
      <c r="P366" s="8"/>
      <c r="Q366" s="8"/>
      <c r="R366" s="8"/>
      <c r="S366" s="8"/>
      <c r="T366" s="8"/>
      <c r="U366" s="8"/>
      <c r="V366" s="8"/>
      <c r="W366" s="8"/>
      <c r="X366" s="8"/>
      <c r="Y366" s="8"/>
    </row>
    <row r="367" spans="1:25" ht="12.75" customHeight="1" x14ac:dyDescent="0.15">
      <c r="A367" s="83"/>
      <c r="B367" s="34"/>
      <c r="C367" s="146"/>
      <c r="D367" s="35"/>
      <c r="E367" s="35"/>
      <c r="F367" s="35"/>
      <c r="G367" s="155"/>
      <c r="H367" s="155"/>
      <c r="I367" s="8"/>
      <c r="J367" s="8"/>
      <c r="K367" s="8"/>
      <c r="L367" s="8"/>
      <c r="M367" s="8"/>
      <c r="N367" s="8"/>
      <c r="O367" s="8"/>
      <c r="P367" s="8"/>
      <c r="Q367" s="8"/>
      <c r="R367" s="8"/>
      <c r="S367" s="8"/>
      <c r="T367" s="8"/>
      <c r="U367" s="8"/>
      <c r="V367" s="8"/>
      <c r="W367" s="8"/>
      <c r="X367" s="8"/>
      <c r="Y367" s="8"/>
    </row>
    <row r="368" spans="1:25" ht="12.75" customHeight="1" x14ac:dyDescent="0.15">
      <c r="A368" s="83"/>
      <c r="B368" s="34"/>
      <c r="C368" s="146"/>
      <c r="D368" s="35"/>
      <c r="E368" s="35"/>
      <c r="F368" s="35"/>
      <c r="G368" s="155"/>
      <c r="H368" s="155"/>
      <c r="I368" s="8"/>
      <c r="J368" s="8"/>
      <c r="K368" s="8"/>
      <c r="L368" s="8"/>
      <c r="M368" s="8"/>
      <c r="N368" s="8"/>
      <c r="O368" s="8"/>
      <c r="P368" s="8"/>
      <c r="Q368" s="8"/>
      <c r="R368" s="8"/>
      <c r="S368" s="8"/>
      <c r="T368" s="8"/>
      <c r="U368" s="8"/>
      <c r="V368" s="8"/>
      <c r="W368" s="8"/>
      <c r="X368" s="8"/>
      <c r="Y368" s="8"/>
    </row>
    <row r="369" spans="1:25" ht="12.75" customHeight="1" x14ac:dyDescent="0.15">
      <c r="A369" s="83"/>
      <c r="B369" s="34"/>
      <c r="C369" s="146"/>
      <c r="D369" s="35"/>
      <c r="E369" s="35"/>
      <c r="F369" s="35"/>
      <c r="G369" s="155"/>
      <c r="H369" s="155"/>
      <c r="I369" s="8"/>
      <c r="J369" s="8"/>
      <c r="K369" s="8"/>
      <c r="L369" s="8"/>
      <c r="M369" s="8"/>
      <c r="N369" s="8"/>
      <c r="O369" s="8"/>
      <c r="P369" s="8"/>
      <c r="Q369" s="8"/>
      <c r="R369" s="8"/>
      <c r="S369" s="8"/>
      <c r="T369" s="8"/>
      <c r="U369" s="8"/>
      <c r="V369" s="8"/>
      <c r="W369" s="8"/>
      <c r="X369" s="8"/>
      <c r="Y369" s="8"/>
    </row>
    <row r="370" spans="1:25" ht="12.75" customHeight="1" x14ac:dyDescent="0.15">
      <c r="A370" s="83"/>
      <c r="B370" s="34"/>
      <c r="C370" s="146"/>
      <c r="D370" s="35"/>
      <c r="E370" s="35"/>
      <c r="F370" s="35"/>
      <c r="G370" s="155"/>
      <c r="H370" s="155"/>
      <c r="I370" s="8"/>
      <c r="J370" s="8"/>
      <c r="K370" s="8"/>
      <c r="L370" s="8"/>
      <c r="M370" s="8"/>
      <c r="N370" s="8"/>
      <c r="O370" s="8"/>
      <c r="P370" s="8"/>
      <c r="Q370" s="8"/>
      <c r="R370" s="8"/>
      <c r="S370" s="8"/>
      <c r="T370" s="8"/>
      <c r="U370" s="8"/>
      <c r="V370" s="8"/>
      <c r="W370" s="8"/>
      <c r="X370" s="8"/>
      <c r="Y370" s="8"/>
    </row>
    <row r="371" spans="1:25" ht="12.75" customHeight="1" x14ac:dyDescent="0.15">
      <c r="A371" s="83"/>
      <c r="B371" s="34"/>
      <c r="C371" s="146"/>
      <c r="D371" s="35"/>
      <c r="E371" s="35"/>
      <c r="F371" s="35"/>
      <c r="G371" s="155"/>
      <c r="H371" s="155"/>
      <c r="I371" s="8"/>
      <c r="J371" s="8"/>
      <c r="K371" s="8"/>
      <c r="L371" s="8"/>
      <c r="M371" s="8"/>
      <c r="N371" s="8"/>
      <c r="O371" s="8"/>
      <c r="P371" s="8"/>
      <c r="Q371" s="8"/>
      <c r="R371" s="8"/>
      <c r="S371" s="8"/>
      <c r="T371" s="8"/>
      <c r="U371" s="8"/>
      <c r="V371" s="8"/>
      <c r="W371" s="8"/>
      <c r="X371" s="8"/>
      <c r="Y371" s="8"/>
    </row>
    <row r="372" spans="1:25" ht="12.75" customHeight="1" x14ac:dyDescent="0.15">
      <c r="A372" s="83"/>
      <c r="B372" s="34"/>
      <c r="C372" s="146"/>
      <c r="D372" s="35"/>
      <c r="E372" s="35"/>
      <c r="F372" s="35"/>
      <c r="G372" s="155"/>
      <c r="H372" s="155"/>
      <c r="I372" s="8"/>
      <c r="J372" s="8"/>
      <c r="K372" s="8"/>
      <c r="L372" s="8"/>
      <c r="M372" s="8"/>
      <c r="N372" s="8"/>
      <c r="O372" s="8"/>
      <c r="P372" s="8"/>
      <c r="Q372" s="8"/>
      <c r="R372" s="8"/>
      <c r="S372" s="8"/>
      <c r="T372" s="8"/>
      <c r="U372" s="8"/>
      <c r="V372" s="8"/>
      <c r="W372" s="8"/>
      <c r="X372" s="8"/>
      <c r="Y372" s="8"/>
    </row>
    <row r="373" spans="1:25" ht="12.75" customHeight="1" x14ac:dyDescent="0.15">
      <c r="A373" s="83"/>
      <c r="B373" s="34"/>
      <c r="C373" s="146"/>
      <c r="D373" s="35"/>
      <c r="E373" s="35"/>
      <c r="F373" s="35"/>
      <c r="G373" s="155"/>
      <c r="H373" s="155"/>
      <c r="I373" s="8"/>
      <c r="J373" s="8"/>
      <c r="K373" s="8"/>
      <c r="L373" s="8"/>
      <c r="M373" s="8"/>
      <c r="N373" s="8"/>
      <c r="O373" s="8"/>
      <c r="P373" s="8"/>
      <c r="Q373" s="8"/>
      <c r="R373" s="8"/>
      <c r="S373" s="8"/>
      <c r="T373" s="8"/>
      <c r="U373" s="8"/>
      <c r="V373" s="8"/>
      <c r="W373" s="8"/>
      <c r="X373" s="8"/>
      <c r="Y373" s="8"/>
    </row>
    <row r="374" spans="1:25" ht="12.75" customHeight="1" x14ac:dyDescent="0.15">
      <c r="A374" s="83"/>
      <c r="B374" s="34"/>
      <c r="C374" s="146"/>
      <c r="D374" s="35"/>
      <c r="E374" s="35"/>
      <c r="F374" s="35"/>
      <c r="G374" s="155"/>
      <c r="H374" s="155"/>
      <c r="I374" s="8"/>
      <c r="J374" s="8"/>
      <c r="K374" s="8"/>
      <c r="L374" s="8"/>
      <c r="M374" s="8"/>
      <c r="N374" s="8"/>
      <c r="O374" s="8"/>
      <c r="P374" s="8"/>
      <c r="Q374" s="8"/>
      <c r="R374" s="8"/>
      <c r="S374" s="8"/>
      <c r="T374" s="8"/>
      <c r="U374" s="8"/>
      <c r="V374" s="8"/>
      <c r="W374" s="8"/>
      <c r="X374" s="8"/>
      <c r="Y374" s="8"/>
    </row>
    <row r="375" spans="1:25" ht="12.75" customHeight="1" x14ac:dyDescent="0.15">
      <c r="A375" s="83"/>
      <c r="B375" s="34"/>
      <c r="C375" s="146"/>
      <c r="D375" s="35"/>
      <c r="E375" s="35"/>
      <c r="F375" s="35"/>
      <c r="G375" s="155"/>
      <c r="H375" s="155"/>
      <c r="I375" s="8"/>
      <c r="J375" s="8"/>
      <c r="K375" s="8"/>
      <c r="L375" s="8"/>
      <c r="M375" s="8"/>
      <c r="N375" s="8"/>
      <c r="O375" s="8"/>
      <c r="P375" s="8"/>
      <c r="Q375" s="8"/>
      <c r="R375" s="8"/>
      <c r="S375" s="8"/>
      <c r="T375" s="8"/>
      <c r="U375" s="8"/>
      <c r="V375" s="8"/>
      <c r="W375" s="8"/>
      <c r="X375" s="8"/>
      <c r="Y375" s="8"/>
    </row>
    <row r="376" spans="1:25" ht="12.75" customHeight="1" x14ac:dyDescent="0.15">
      <c r="A376" s="83"/>
      <c r="B376" s="34"/>
      <c r="C376" s="146"/>
      <c r="D376" s="35"/>
      <c r="E376" s="35"/>
      <c r="F376" s="35"/>
      <c r="G376" s="155"/>
      <c r="H376" s="155"/>
      <c r="I376" s="8"/>
      <c r="J376" s="8"/>
      <c r="K376" s="8"/>
      <c r="L376" s="8"/>
      <c r="M376" s="8"/>
      <c r="N376" s="8"/>
      <c r="O376" s="8"/>
      <c r="P376" s="8"/>
      <c r="Q376" s="8"/>
      <c r="R376" s="8"/>
      <c r="S376" s="8"/>
      <c r="T376" s="8"/>
      <c r="U376" s="8"/>
      <c r="V376" s="8"/>
      <c r="W376" s="8"/>
      <c r="X376" s="8"/>
      <c r="Y376" s="8"/>
    </row>
    <row r="377" spans="1:25" ht="12.75" customHeight="1" x14ac:dyDescent="0.15">
      <c r="A377" s="83"/>
      <c r="B377" s="34"/>
      <c r="C377" s="146"/>
      <c r="D377" s="35"/>
      <c r="E377" s="35"/>
      <c r="F377" s="35"/>
      <c r="G377" s="155"/>
      <c r="H377" s="155"/>
      <c r="I377" s="8"/>
      <c r="J377" s="8"/>
      <c r="K377" s="8"/>
      <c r="L377" s="8"/>
      <c r="M377" s="8"/>
      <c r="N377" s="8"/>
      <c r="O377" s="8"/>
      <c r="P377" s="8"/>
      <c r="Q377" s="8"/>
      <c r="R377" s="8"/>
      <c r="S377" s="8"/>
      <c r="T377" s="8"/>
      <c r="U377" s="8"/>
      <c r="V377" s="8"/>
      <c r="W377" s="8"/>
      <c r="X377" s="8"/>
      <c r="Y377" s="8"/>
    </row>
    <row r="378" spans="1:25" ht="12.75" customHeight="1" x14ac:dyDescent="0.15">
      <c r="A378" s="83"/>
      <c r="B378" s="34"/>
      <c r="C378" s="146"/>
      <c r="D378" s="35"/>
      <c r="E378" s="35"/>
      <c r="F378" s="35"/>
      <c r="G378" s="155"/>
      <c r="H378" s="155"/>
      <c r="I378" s="8"/>
      <c r="J378" s="8"/>
      <c r="K378" s="8"/>
      <c r="L378" s="8"/>
      <c r="M378" s="8"/>
      <c r="N378" s="8"/>
      <c r="O378" s="8"/>
      <c r="P378" s="8"/>
      <c r="Q378" s="8"/>
      <c r="R378" s="8"/>
      <c r="S378" s="8"/>
      <c r="T378" s="8"/>
      <c r="U378" s="8"/>
      <c r="V378" s="8"/>
      <c r="W378" s="8"/>
      <c r="X378" s="8"/>
      <c r="Y378" s="8"/>
    </row>
    <row r="379" spans="1:25" ht="12.75" customHeight="1" x14ac:dyDescent="0.15">
      <c r="A379" s="83"/>
      <c r="B379" s="34"/>
      <c r="C379" s="146"/>
      <c r="D379" s="35"/>
      <c r="E379" s="35"/>
      <c r="F379" s="35"/>
      <c r="G379" s="155"/>
      <c r="H379" s="155"/>
      <c r="I379" s="8"/>
      <c r="J379" s="8"/>
      <c r="K379" s="8"/>
      <c r="L379" s="8"/>
      <c r="M379" s="8"/>
      <c r="N379" s="8"/>
      <c r="O379" s="8"/>
      <c r="P379" s="8"/>
      <c r="Q379" s="8"/>
      <c r="R379" s="8"/>
      <c r="S379" s="8"/>
      <c r="T379" s="8"/>
      <c r="U379" s="8"/>
      <c r="V379" s="8"/>
      <c r="W379" s="8"/>
      <c r="X379" s="8"/>
      <c r="Y379" s="8"/>
    </row>
    <row r="380" spans="1:25" ht="12.75" customHeight="1" x14ac:dyDescent="0.15">
      <c r="A380" s="83"/>
      <c r="B380" s="34"/>
      <c r="C380" s="146"/>
      <c r="D380" s="35"/>
      <c r="E380" s="35"/>
      <c r="F380" s="35"/>
      <c r="G380" s="155"/>
      <c r="H380" s="155"/>
      <c r="I380" s="8"/>
      <c r="J380" s="8"/>
      <c r="K380" s="8"/>
      <c r="L380" s="8"/>
      <c r="M380" s="8"/>
      <c r="N380" s="8"/>
      <c r="O380" s="8"/>
      <c r="P380" s="8"/>
      <c r="Q380" s="8"/>
      <c r="R380" s="8"/>
      <c r="S380" s="8"/>
      <c r="T380" s="8"/>
      <c r="U380" s="8"/>
      <c r="V380" s="8"/>
      <c r="W380" s="8"/>
      <c r="X380" s="8"/>
      <c r="Y380" s="8"/>
    </row>
    <row r="381" spans="1:25" ht="12.75" customHeight="1" x14ac:dyDescent="0.15">
      <c r="A381" s="83"/>
      <c r="B381" s="34"/>
      <c r="C381" s="146"/>
      <c r="D381" s="35"/>
      <c r="E381" s="35"/>
      <c r="F381" s="35"/>
      <c r="G381" s="155"/>
      <c r="H381" s="155"/>
      <c r="I381" s="8"/>
      <c r="J381" s="8"/>
      <c r="K381" s="8"/>
      <c r="L381" s="8"/>
      <c r="M381" s="8"/>
      <c r="N381" s="8"/>
      <c r="O381" s="8"/>
      <c r="P381" s="8"/>
      <c r="Q381" s="8"/>
      <c r="R381" s="8"/>
      <c r="S381" s="8"/>
      <c r="T381" s="8"/>
      <c r="U381" s="8"/>
      <c r="V381" s="8"/>
      <c r="W381" s="8"/>
      <c r="X381" s="8"/>
      <c r="Y381" s="8"/>
    </row>
    <row r="382" spans="1:25" ht="12.75" customHeight="1" x14ac:dyDescent="0.15">
      <c r="A382" s="83"/>
      <c r="B382" s="34"/>
      <c r="C382" s="146"/>
      <c r="D382" s="35"/>
      <c r="E382" s="35"/>
      <c r="F382" s="35"/>
      <c r="G382" s="155"/>
      <c r="H382" s="155"/>
      <c r="I382" s="8"/>
      <c r="J382" s="8"/>
      <c r="K382" s="8"/>
      <c r="L382" s="8"/>
      <c r="M382" s="8"/>
      <c r="N382" s="8"/>
      <c r="O382" s="8"/>
      <c r="P382" s="8"/>
      <c r="Q382" s="8"/>
      <c r="R382" s="8"/>
      <c r="S382" s="8"/>
      <c r="T382" s="8"/>
      <c r="U382" s="8"/>
      <c r="V382" s="8"/>
      <c r="W382" s="8"/>
      <c r="X382" s="8"/>
      <c r="Y382" s="8"/>
    </row>
    <row r="383" spans="1:25" ht="12.75" customHeight="1" x14ac:dyDescent="0.15">
      <c r="A383" s="83"/>
      <c r="B383" s="34"/>
      <c r="C383" s="146"/>
      <c r="D383" s="35"/>
      <c r="E383" s="35"/>
      <c r="F383" s="35"/>
      <c r="G383" s="155"/>
      <c r="H383" s="155"/>
      <c r="I383" s="8"/>
      <c r="J383" s="8"/>
      <c r="K383" s="8"/>
      <c r="L383" s="8"/>
      <c r="M383" s="8"/>
      <c r="N383" s="8"/>
      <c r="O383" s="8"/>
      <c r="P383" s="8"/>
      <c r="Q383" s="8"/>
      <c r="R383" s="8"/>
      <c r="S383" s="8"/>
      <c r="T383" s="8"/>
      <c r="U383" s="8"/>
      <c r="V383" s="8"/>
      <c r="W383" s="8"/>
      <c r="X383" s="8"/>
      <c r="Y383" s="8"/>
    </row>
    <row r="384" spans="1:25" ht="12.75" customHeight="1" x14ac:dyDescent="0.15">
      <c r="A384" s="83"/>
      <c r="B384" s="34"/>
      <c r="C384" s="146"/>
      <c r="D384" s="35"/>
      <c r="E384" s="35"/>
      <c r="F384" s="35"/>
      <c r="G384" s="155"/>
      <c r="H384" s="155"/>
      <c r="I384" s="8"/>
      <c r="J384" s="8"/>
      <c r="K384" s="8"/>
      <c r="L384" s="8"/>
      <c r="M384" s="8"/>
      <c r="N384" s="8"/>
      <c r="O384" s="8"/>
      <c r="P384" s="8"/>
      <c r="Q384" s="8"/>
      <c r="R384" s="8"/>
      <c r="S384" s="8"/>
      <c r="T384" s="8"/>
      <c r="U384" s="8"/>
      <c r="V384" s="8"/>
      <c r="W384" s="8"/>
      <c r="X384" s="8"/>
      <c r="Y384" s="8"/>
    </row>
    <row r="385" spans="1:25" ht="12.75" customHeight="1" x14ac:dyDescent="0.15">
      <c r="A385" s="83"/>
      <c r="B385" s="34"/>
      <c r="C385" s="146"/>
      <c r="D385" s="35"/>
      <c r="E385" s="35"/>
      <c r="F385" s="35"/>
      <c r="G385" s="155"/>
      <c r="H385" s="155"/>
      <c r="I385" s="8"/>
      <c r="J385" s="8"/>
      <c r="K385" s="8"/>
      <c r="L385" s="8"/>
      <c r="M385" s="8"/>
      <c r="N385" s="8"/>
      <c r="O385" s="8"/>
      <c r="P385" s="8"/>
      <c r="Q385" s="8"/>
      <c r="R385" s="8"/>
      <c r="S385" s="8"/>
      <c r="T385" s="8"/>
      <c r="U385" s="8"/>
      <c r="V385" s="8"/>
      <c r="W385" s="8"/>
      <c r="X385" s="8"/>
      <c r="Y385" s="8"/>
    </row>
    <row r="386" spans="1:25" ht="12.75" customHeight="1" x14ac:dyDescent="0.15">
      <c r="A386" s="83"/>
      <c r="B386" s="34"/>
      <c r="C386" s="146"/>
      <c r="D386" s="35"/>
      <c r="E386" s="35"/>
      <c r="F386" s="35"/>
      <c r="G386" s="155"/>
      <c r="H386" s="155"/>
      <c r="I386" s="8"/>
      <c r="J386" s="8"/>
      <c r="K386" s="8"/>
      <c r="L386" s="8"/>
      <c r="M386" s="8"/>
      <c r="N386" s="8"/>
      <c r="O386" s="8"/>
      <c r="P386" s="8"/>
      <c r="Q386" s="8"/>
      <c r="R386" s="8"/>
      <c r="S386" s="8"/>
      <c r="T386" s="8"/>
      <c r="U386" s="8"/>
      <c r="V386" s="8"/>
      <c r="W386" s="8"/>
      <c r="X386" s="8"/>
      <c r="Y386" s="8"/>
    </row>
    <row r="387" spans="1:25" ht="12.75" customHeight="1" x14ac:dyDescent="0.15">
      <c r="A387" s="83"/>
      <c r="B387" s="34"/>
      <c r="C387" s="146"/>
      <c r="D387" s="35"/>
      <c r="E387" s="35"/>
      <c r="F387" s="35"/>
      <c r="G387" s="155"/>
      <c r="H387" s="155"/>
      <c r="I387" s="8"/>
      <c r="J387" s="8"/>
      <c r="K387" s="8"/>
      <c r="L387" s="8"/>
      <c r="M387" s="8"/>
      <c r="N387" s="8"/>
      <c r="O387" s="8"/>
      <c r="P387" s="8"/>
      <c r="Q387" s="8"/>
      <c r="R387" s="8"/>
      <c r="S387" s="8"/>
      <c r="T387" s="8"/>
      <c r="U387" s="8"/>
      <c r="V387" s="8"/>
      <c r="W387" s="8"/>
      <c r="X387" s="8"/>
      <c r="Y387" s="8"/>
    </row>
    <row r="388" spans="1:25" ht="12.75" customHeight="1" x14ac:dyDescent="0.15">
      <c r="A388" s="83"/>
      <c r="B388" s="34"/>
      <c r="C388" s="146"/>
      <c r="D388" s="35"/>
      <c r="E388" s="35"/>
      <c r="F388" s="35"/>
      <c r="G388" s="155"/>
      <c r="H388" s="155"/>
      <c r="I388" s="8"/>
      <c r="J388" s="8"/>
      <c r="K388" s="8"/>
      <c r="L388" s="8"/>
      <c r="M388" s="8"/>
      <c r="N388" s="8"/>
      <c r="O388" s="8"/>
      <c r="P388" s="8"/>
      <c r="Q388" s="8"/>
      <c r="R388" s="8"/>
      <c r="S388" s="8"/>
      <c r="T388" s="8"/>
      <c r="U388" s="8"/>
      <c r="V388" s="8"/>
      <c r="W388" s="8"/>
      <c r="X388" s="8"/>
      <c r="Y388" s="8"/>
    </row>
    <row r="389" spans="1:25" ht="12.75" customHeight="1" x14ac:dyDescent="0.15">
      <c r="A389" s="83"/>
      <c r="B389" s="34"/>
      <c r="C389" s="146"/>
      <c r="D389" s="35"/>
      <c r="E389" s="35"/>
      <c r="F389" s="35"/>
      <c r="G389" s="155"/>
      <c r="H389" s="155"/>
      <c r="I389" s="8"/>
      <c r="J389" s="8"/>
      <c r="K389" s="8"/>
      <c r="L389" s="8"/>
      <c r="M389" s="8"/>
      <c r="N389" s="8"/>
      <c r="O389" s="8"/>
      <c r="P389" s="8"/>
      <c r="Q389" s="8"/>
      <c r="R389" s="8"/>
      <c r="S389" s="8"/>
      <c r="T389" s="8"/>
      <c r="U389" s="8"/>
      <c r="V389" s="8"/>
      <c r="W389" s="8"/>
      <c r="X389" s="8"/>
      <c r="Y389" s="8"/>
    </row>
    <row r="390" spans="1:25" ht="12.75" customHeight="1" x14ac:dyDescent="0.15">
      <c r="A390" s="83"/>
      <c r="B390" s="34"/>
      <c r="C390" s="146"/>
      <c r="D390" s="35"/>
      <c r="E390" s="35"/>
      <c r="F390" s="35"/>
      <c r="G390" s="155"/>
      <c r="H390" s="155"/>
      <c r="I390" s="8"/>
      <c r="J390" s="8"/>
      <c r="K390" s="8"/>
      <c r="L390" s="8"/>
      <c r="M390" s="8"/>
      <c r="N390" s="8"/>
      <c r="O390" s="8"/>
      <c r="P390" s="8"/>
      <c r="Q390" s="8"/>
      <c r="R390" s="8"/>
      <c r="S390" s="8"/>
      <c r="T390" s="8"/>
      <c r="U390" s="8"/>
      <c r="V390" s="8"/>
      <c r="W390" s="8"/>
      <c r="X390" s="8"/>
      <c r="Y390" s="8"/>
    </row>
    <row r="391" spans="1:25" ht="12.75" customHeight="1" x14ac:dyDescent="0.15">
      <c r="A391" s="83"/>
      <c r="B391" s="34"/>
      <c r="C391" s="146"/>
      <c r="D391" s="35"/>
      <c r="E391" s="35"/>
      <c r="F391" s="35"/>
      <c r="G391" s="155"/>
      <c r="H391" s="155"/>
      <c r="I391" s="8"/>
      <c r="J391" s="8"/>
      <c r="K391" s="8"/>
      <c r="L391" s="8"/>
      <c r="M391" s="8"/>
      <c r="N391" s="8"/>
      <c r="O391" s="8"/>
      <c r="P391" s="8"/>
      <c r="Q391" s="8"/>
      <c r="R391" s="8"/>
      <c r="S391" s="8"/>
      <c r="T391" s="8"/>
      <c r="U391" s="8"/>
      <c r="V391" s="8"/>
      <c r="W391" s="8"/>
      <c r="X391" s="8"/>
      <c r="Y391" s="8"/>
    </row>
    <row r="392" spans="1:25" ht="12.75" customHeight="1" x14ac:dyDescent="0.15">
      <c r="A392" s="83"/>
      <c r="B392" s="34"/>
      <c r="C392" s="146"/>
      <c r="D392" s="35"/>
      <c r="E392" s="35"/>
      <c r="F392" s="35"/>
      <c r="G392" s="155"/>
      <c r="H392" s="155"/>
      <c r="I392" s="8"/>
      <c r="J392" s="8"/>
      <c r="K392" s="8"/>
      <c r="L392" s="8"/>
      <c r="M392" s="8"/>
      <c r="N392" s="8"/>
      <c r="O392" s="8"/>
      <c r="P392" s="8"/>
      <c r="Q392" s="8"/>
      <c r="R392" s="8"/>
      <c r="S392" s="8"/>
      <c r="T392" s="8"/>
      <c r="U392" s="8"/>
      <c r="V392" s="8"/>
      <c r="W392" s="8"/>
      <c r="X392" s="8"/>
      <c r="Y392" s="8"/>
    </row>
    <row r="393" spans="1:25" ht="12.75" customHeight="1" x14ac:dyDescent="0.15">
      <c r="A393" s="83"/>
      <c r="B393" s="34"/>
      <c r="C393" s="146"/>
      <c r="D393" s="35"/>
      <c r="E393" s="35"/>
      <c r="F393" s="35"/>
      <c r="G393" s="155"/>
      <c r="H393" s="155"/>
      <c r="I393" s="8"/>
      <c r="J393" s="8"/>
      <c r="K393" s="8"/>
      <c r="L393" s="8"/>
      <c r="M393" s="8"/>
      <c r="N393" s="8"/>
      <c r="O393" s="8"/>
      <c r="P393" s="8"/>
      <c r="Q393" s="8"/>
      <c r="R393" s="8"/>
      <c r="S393" s="8"/>
      <c r="T393" s="8"/>
      <c r="U393" s="8"/>
      <c r="V393" s="8"/>
      <c r="W393" s="8"/>
      <c r="X393" s="8"/>
      <c r="Y393" s="8"/>
    </row>
    <row r="394" spans="1:25" ht="12.75" customHeight="1" x14ac:dyDescent="0.15">
      <c r="A394" s="83"/>
      <c r="B394" s="34"/>
      <c r="C394" s="146"/>
      <c r="D394" s="35"/>
      <c r="E394" s="35"/>
      <c r="F394" s="35"/>
      <c r="G394" s="155"/>
      <c r="H394" s="155"/>
      <c r="I394" s="8"/>
      <c r="J394" s="8"/>
      <c r="K394" s="8"/>
      <c r="L394" s="8"/>
      <c r="M394" s="8"/>
      <c r="N394" s="8"/>
      <c r="O394" s="8"/>
      <c r="P394" s="8"/>
      <c r="Q394" s="8"/>
      <c r="R394" s="8"/>
      <c r="S394" s="8"/>
      <c r="T394" s="8"/>
      <c r="U394" s="8"/>
      <c r="V394" s="8"/>
      <c r="W394" s="8"/>
      <c r="X394" s="8"/>
      <c r="Y394" s="8"/>
    </row>
    <row r="395" spans="1:25" ht="12.75" customHeight="1" x14ac:dyDescent="0.15">
      <c r="A395" s="83"/>
      <c r="B395" s="34"/>
      <c r="C395" s="146"/>
      <c r="D395" s="35"/>
      <c r="E395" s="35"/>
      <c r="F395" s="35"/>
      <c r="G395" s="155"/>
      <c r="H395" s="155"/>
      <c r="I395" s="8"/>
      <c r="J395" s="8"/>
      <c r="K395" s="8"/>
      <c r="L395" s="8"/>
      <c r="M395" s="8"/>
      <c r="N395" s="8"/>
      <c r="O395" s="8"/>
      <c r="P395" s="8"/>
      <c r="Q395" s="8"/>
      <c r="R395" s="8"/>
      <c r="S395" s="8"/>
      <c r="T395" s="8"/>
      <c r="U395" s="8"/>
      <c r="V395" s="8"/>
      <c r="W395" s="8"/>
      <c r="X395" s="8"/>
      <c r="Y395" s="8"/>
    </row>
    <row r="396" spans="1:25" ht="12.75" customHeight="1" x14ac:dyDescent="0.15">
      <c r="A396" s="83"/>
      <c r="B396" s="34"/>
      <c r="C396" s="146"/>
      <c r="D396" s="35"/>
      <c r="E396" s="35"/>
      <c r="F396" s="35"/>
      <c r="G396" s="155"/>
      <c r="H396" s="155"/>
      <c r="I396" s="8"/>
      <c r="J396" s="8"/>
      <c r="K396" s="8"/>
      <c r="L396" s="8"/>
      <c r="M396" s="8"/>
      <c r="N396" s="8"/>
      <c r="O396" s="8"/>
      <c r="P396" s="8"/>
      <c r="Q396" s="8"/>
      <c r="R396" s="8"/>
      <c r="S396" s="8"/>
      <c r="T396" s="8"/>
      <c r="U396" s="8"/>
      <c r="V396" s="8"/>
      <c r="W396" s="8"/>
      <c r="X396" s="8"/>
      <c r="Y396" s="8"/>
    </row>
    <row r="397" spans="1:25" ht="12.75" customHeight="1" x14ac:dyDescent="0.15">
      <c r="A397" s="83"/>
      <c r="B397" s="34"/>
      <c r="C397" s="146"/>
      <c r="D397" s="35"/>
      <c r="E397" s="35"/>
      <c r="F397" s="35"/>
      <c r="G397" s="155"/>
      <c r="H397" s="155"/>
      <c r="I397" s="8"/>
      <c r="J397" s="8"/>
      <c r="K397" s="8"/>
      <c r="L397" s="8"/>
      <c r="M397" s="8"/>
      <c r="N397" s="8"/>
      <c r="O397" s="8"/>
      <c r="P397" s="8"/>
      <c r="Q397" s="8"/>
      <c r="R397" s="8"/>
      <c r="S397" s="8"/>
      <c r="T397" s="8"/>
      <c r="U397" s="8"/>
      <c r="V397" s="8"/>
      <c r="W397" s="8"/>
      <c r="X397" s="8"/>
      <c r="Y397" s="8"/>
    </row>
    <row r="398" spans="1:25" ht="12.75" customHeight="1" x14ac:dyDescent="0.15">
      <c r="A398" s="83"/>
      <c r="B398" s="34"/>
      <c r="C398" s="146"/>
      <c r="D398" s="35"/>
      <c r="E398" s="35"/>
      <c r="F398" s="35"/>
      <c r="G398" s="155"/>
      <c r="H398" s="155"/>
      <c r="I398" s="8"/>
      <c r="J398" s="8"/>
      <c r="K398" s="8"/>
      <c r="L398" s="8"/>
      <c r="M398" s="8"/>
      <c r="N398" s="8"/>
      <c r="O398" s="8"/>
      <c r="P398" s="8"/>
      <c r="Q398" s="8"/>
      <c r="R398" s="8"/>
      <c r="S398" s="8"/>
      <c r="T398" s="8"/>
      <c r="U398" s="8"/>
      <c r="V398" s="8"/>
      <c r="W398" s="8"/>
      <c r="X398" s="8"/>
      <c r="Y398" s="8"/>
    </row>
    <row r="399" spans="1:25" ht="12.75" customHeight="1" x14ac:dyDescent="0.15">
      <c r="A399" s="83"/>
      <c r="B399" s="34"/>
      <c r="C399" s="146"/>
      <c r="D399" s="35"/>
      <c r="E399" s="35"/>
      <c r="F399" s="35"/>
      <c r="G399" s="155"/>
      <c r="H399" s="155"/>
      <c r="I399" s="8"/>
      <c r="J399" s="8"/>
      <c r="K399" s="8"/>
      <c r="L399" s="8"/>
      <c r="M399" s="8"/>
      <c r="N399" s="8"/>
      <c r="O399" s="8"/>
      <c r="P399" s="8"/>
      <c r="Q399" s="8"/>
      <c r="R399" s="8"/>
      <c r="S399" s="8"/>
      <c r="T399" s="8"/>
      <c r="U399" s="8"/>
      <c r="V399" s="8"/>
      <c r="W399" s="8"/>
      <c r="X399" s="8"/>
      <c r="Y399" s="8"/>
    </row>
    <row r="400" spans="1:25" ht="12.75" customHeight="1" x14ac:dyDescent="0.15">
      <c r="A400" s="83"/>
      <c r="B400" s="34"/>
      <c r="C400" s="146"/>
      <c r="D400" s="35"/>
      <c r="E400" s="35"/>
      <c r="F400" s="35"/>
      <c r="G400" s="155"/>
      <c r="H400" s="155"/>
      <c r="I400" s="8"/>
      <c r="J400" s="8"/>
      <c r="K400" s="8"/>
      <c r="L400" s="8"/>
      <c r="M400" s="8"/>
      <c r="N400" s="8"/>
      <c r="O400" s="8"/>
      <c r="P400" s="8"/>
      <c r="Q400" s="8"/>
      <c r="R400" s="8"/>
      <c r="S400" s="8"/>
      <c r="T400" s="8"/>
      <c r="U400" s="8"/>
      <c r="V400" s="8"/>
      <c r="W400" s="8"/>
      <c r="X400" s="8"/>
      <c r="Y400" s="8"/>
    </row>
    <row r="401" spans="1:25" ht="12.75" customHeight="1" x14ac:dyDescent="0.15">
      <c r="A401" s="83"/>
      <c r="B401" s="34"/>
      <c r="C401" s="146"/>
      <c r="D401" s="35"/>
      <c r="E401" s="35"/>
      <c r="F401" s="35"/>
      <c r="G401" s="155"/>
      <c r="H401" s="155"/>
      <c r="I401" s="8"/>
      <c r="J401" s="8"/>
      <c r="K401" s="8"/>
      <c r="L401" s="8"/>
      <c r="M401" s="8"/>
      <c r="N401" s="8"/>
      <c r="O401" s="8"/>
      <c r="P401" s="8"/>
      <c r="Q401" s="8"/>
      <c r="R401" s="8"/>
      <c r="S401" s="8"/>
      <c r="T401" s="8"/>
      <c r="U401" s="8"/>
      <c r="V401" s="8"/>
      <c r="W401" s="8"/>
      <c r="X401" s="8"/>
      <c r="Y401" s="8"/>
    </row>
    <row r="402" spans="1:25" ht="12.75" customHeight="1" x14ac:dyDescent="0.15">
      <c r="A402" s="83"/>
      <c r="B402" s="34"/>
      <c r="C402" s="146"/>
      <c r="D402" s="35"/>
      <c r="E402" s="35"/>
      <c r="F402" s="35"/>
      <c r="G402" s="155"/>
      <c r="H402" s="155"/>
      <c r="I402" s="8"/>
      <c r="J402" s="8"/>
      <c r="K402" s="8"/>
      <c r="L402" s="8"/>
      <c r="M402" s="8"/>
      <c r="N402" s="8"/>
      <c r="O402" s="8"/>
      <c r="P402" s="8"/>
      <c r="Q402" s="8"/>
      <c r="R402" s="8"/>
      <c r="S402" s="8"/>
      <c r="T402" s="8"/>
      <c r="U402" s="8"/>
      <c r="V402" s="8"/>
      <c r="W402" s="8"/>
      <c r="X402" s="8"/>
      <c r="Y402" s="8"/>
    </row>
    <row r="403" spans="1:25" ht="12.75" customHeight="1" x14ac:dyDescent="0.15">
      <c r="A403" s="83"/>
      <c r="B403" s="34"/>
      <c r="C403" s="146"/>
      <c r="D403" s="35"/>
      <c r="E403" s="35"/>
      <c r="F403" s="35"/>
      <c r="G403" s="155"/>
      <c r="H403" s="155"/>
      <c r="I403" s="8"/>
      <c r="J403" s="8"/>
      <c r="K403" s="8"/>
      <c r="L403" s="8"/>
      <c r="M403" s="8"/>
      <c r="N403" s="8"/>
      <c r="O403" s="8"/>
      <c r="P403" s="8"/>
      <c r="Q403" s="8"/>
      <c r="R403" s="8"/>
      <c r="S403" s="8"/>
      <c r="T403" s="8"/>
      <c r="U403" s="8"/>
      <c r="V403" s="8"/>
      <c r="W403" s="8"/>
      <c r="X403" s="8"/>
      <c r="Y403" s="8"/>
    </row>
    <row r="404" spans="1:25" ht="12.75" customHeight="1" x14ac:dyDescent="0.15">
      <c r="A404" s="83"/>
      <c r="B404" s="34"/>
      <c r="C404" s="146"/>
      <c r="D404" s="35"/>
      <c r="E404" s="35"/>
      <c r="F404" s="35"/>
      <c r="G404" s="155"/>
      <c r="H404" s="155"/>
      <c r="I404" s="8"/>
      <c r="J404" s="8"/>
      <c r="K404" s="8"/>
      <c r="L404" s="8"/>
      <c r="M404" s="8"/>
      <c r="N404" s="8"/>
      <c r="O404" s="8"/>
      <c r="P404" s="8"/>
      <c r="Q404" s="8"/>
      <c r="R404" s="8"/>
      <c r="S404" s="8"/>
      <c r="T404" s="8"/>
      <c r="U404" s="8"/>
      <c r="V404" s="8"/>
      <c r="W404" s="8"/>
      <c r="X404" s="8"/>
      <c r="Y404" s="8"/>
    </row>
    <row r="405" spans="1:25" ht="12.75" customHeight="1" x14ac:dyDescent="0.15">
      <c r="A405" s="83"/>
      <c r="B405" s="34"/>
      <c r="C405" s="146"/>
      <c r="D405" s="35"/>
      <c r="E405" s="35"/>
      <c r="F405" s="35"/>
      <c r="G405" s="155"/>
      <c r="H405" s="155"/>
      <c r="I405" s="8"/>
      <c r="J405" s="8"/>
      <c r="K405" s="8"/>
      <c r="L405" s="8"/>
      <c r="M405" s="8"/>
      <c r="N405" s="8"/>
      <c r="O405" s="8"/>
      <c r="P405" s="8"/>
      <c r="Q405" s="8"/>
      <c r="R405" s="8"/>
      <c r="S405" s="8"/>
      <c r="T405" s="8"/>
      <c r="U405" s="8"/>
      <c r="V405" s="8"/>
      <c r="W405" s="8"/>
      <c r="X405" s="8"/>
      <c r="Y405" s="8"/>
    </row>
    <row r="406" spans="1:25" ht="12.75" customHeight="1" x14ac:dyDescent="0.15">
      <c r="A406" s="83"/>
      <c r="B406" s="34"/>
      <c r="C406" s="146"/>
      <c r="D406" s="35"/>
      <c r="E406" s="35"/>
      <c r="F406" s="35"/>
      <c r="G406" s="155"/>
      <c r="H406" s="155"/>
      <c r="I406" s="8"/>
      <c r="J406" s="8"/>
      <c r="K406" s="8"/>
      <c r="L406" s="8"/>
      <c r="M406" s="8"/>
      <c r="N406" s="8"/>
      <c r="O406" s="8"/>
      <c r="P406" s="8"/>
      <c r="Q406" s="8"/>
      <c r="R406" s="8"/>
      <c r="S406" s="8"/>
      <c r="T406" s="8"/>
      <c r="U406" s="8"/>
      <c r="V406" s="8"/>
      <c r="W406" s="8"/>
      <c r="X406" s="8"/>
      <c r="Y406" s="8"/>
    </row>
    <row r="407" spans="1:25" ht="12.75" customHeight="1" x14ac:dyDescent="0.15">
      <c r="A407" s="83"/>
      <c r="B407" s="34"/>
      <c r="C407" s="146"/>
      <c r="D407" s="35"/>
      <c r="E407" s="35"/>
      <c r="F407" s="35"/>
      <c r="G407" s="155"/>
      <c r="H407" s="155"/>
      <c r="I407" s="8"/>
      <c r="J407" s="8"/>
      <c r="K407" s="8"/>
      <c r="L407" s="8"/>
      <c r="M407" s="8"/>
      <c r="N407" s="8"/>
      <c r="O407" s="8"/>
      <c r="P407" s="8"/>
      <c r="Q407" s="8"/>
      <c r="R407" s="8"/>
      <c r="S407" s="8"/>
      <c r="T407" s="8"/>
      <c r="U407" s="8"/>
      <c r="V407" s="8"/>
      <c r="W407" s="8"/>
      <c r="X407" s="8"/>
      <c r="Y407" s="8"/>
    </row>
    <row r="408" spans="1:25" ht="12.75" customHeight="1" x14ac:dyDescent="0.15">
      <c r="A408" s="83"/>
      <c r="B408" s="34"/>
      <c r="C408" s="146"/>
      <c r="D408" s="35"/>
      <c r="E408" s="35"/>
      <c r="F408" s="35"/>
      <c r="G408" s="155"/>
      <c r="H408" s="155"/>
      <c r="I408" s="8"/>
      <c r="J408" s="8"/>
      <c r="K408" s="8"/>
      <c r="L408" s="8"/>
      <c r="M408" s="8"/>
      <c r="N408" s="8"/>
      <c r="O408" s="8"/>
      <c r="P408" s="8"/>
      <c r="Q408" s="8"/>
      <c r="R408" s="8"/>
      <c r="S408" s="8"/>
      <c r="T408" s="8"/>
      <c r="U408" s="8"/>
      <c r="V408" s="8"/>
      <c r="W408" s="8"/>
      <c r="X408" s="8"/>
      <c r="Y408" s="8"/>
    </row>
    <row r="409" spans="1:25" ht="12.75" customHeight="1" x14ac:dyDescent="0.15">
      <c r="A409" s="83"/>
      <c r="B409" s="34"/>
      <c r="C409" s="146"/>
      <c r="D409" s="35"/>
      <c r="E409" s="35"/>
      <c r="F409" s="35"/>
      <c r="G409" s="155"/>
      <c r="H409" s="155"/>
      <c r="I409" s="8"/>
      <c r="J409" s="8"/>
      <c r="K409" s="8"/>
      <c r="L409" s="8"/>
      <c r="M409" s="8"/>
      <c r="N409" s="8"/>
      <c r="O409" s="8"/>
      <c r="P409" s="8"/>
      <c r="Q409" s="8"/>
      <c r="R409" s="8"/>
      <c r="S409" s="8"/>
      <c r="T409" s="8"/>
      <c r="U409" s="8"/>
      <c r="V409" s="8"/>
      <c r="W409" s="8"/>
      <c r="X409" s="8"/>
      <c r="Y409" s="8"/>
    </row>
    <row r="410" spans="1:25" ht="12.75" customHeight="1" x14ac:dyDescent="0.15">
      <c r="A410" s="83"/>
      <c r="B410" s="34"/>
      <c r="C410" s="146"/>
      <c r="D410" s="35"/>
      <c r="E410" s="35"/>
      <c r="F410" s="35"/>
      <c r="G410" s="155"/>
      <c r="H410" s="155"/>
      <c r="I410" s="8"/>
      <c r="J410" s="8"/>
      <c r="K410" s="8"/>
      <c r="L410" s="8"/>
      <c r="M410" s="8"/>
      <c r="N410" s="8"/>
      <c r="O410" s="8"/>
      <c r="P410" s="8"/>
      <c r="Q410" s="8"/>
      <c r="R410" s="8"/>
      <c r="S410" s="8"/>
      <c r="T410" s="8"/>
      <c r="U410" s="8"/>
      <c r="V410" s="8"/>
      <c r="W410" s="8"/>
      <c r="X410" s="8"/>
      <c r="Y410" s="8"/>
    </row>
    <row r="411" spans="1:25" ht="12.75" customHeight="1" x14ac:dyDescent="0.15">
      <c r="A411" s="83"/>
      <c r="B411" s="34"/>
      <c r="C411" s="146"/>
      <c r="D411" s="35"/>
      <c r="E411" s="35"/>
      <c r="F411" s="35"/>
      <c r="G411" s="155"/>
      <c r="H411" s="155"/>
      <c r="I411" s="8"/>
      <c r="J411" s="8"/>
      <c r="K411" s="8"/>
      <c r="L411" s="8"/>
      <c r="M411" s="8"/>
      <c r="N411" s="8"/>
      <c r="O411" s="8"/>
      <c r="P411" s="8"/>
      <c r="Q411" s="8"/>
      <c r="R411" s="8"/>
      <c r="S411" s="8"/>
      <c r="T411" s="8"/>
      <c r="U411" s="8"/>
      <c r="V411" s="8"/>
      <c r="W411" s="8"/>
      <c r="X411" s="8"/>
      <c r="Y411" s="8"/>
    </row>
    <row r="412" spans="1:25" ht="12.75" customHeight="1" x14ac:dyDescent="0.15">
      <c r="A412" s="83"/>
      <c r="B412" s="34"/>
      <c r="C412" s="146"/>
      <c r="D412" s="35"/>
      <c r="E412" s="35"/>
      <c r="F412" s="35"/>
      <c r="G412" s="155"/>
      <c r="H412" s="155"/>
      <c r="I412" s="8"/>
      <c r="J412" s="8"/>
      <c r="K412" s="8"/>
      <c r="L412" s="8"/>
      <c r="M412" s="8"/>
      <c r="N412" s="8"/>
      <c r="O412" s="8"/>
      <c r="P412" s="8"/>
      <c r="Q412" s="8"/>
      <c r="R412" s="8"/>
      <c r="S412" s="8"/>
      <c r="T412" s="8"/>
      <c r="U412" s="8"/>
      <c r="V412" s="8"/>
      <c r="W412" s="8"/>
      <c r="X412" s="8"/>
      <c r="Y412" s="8"/>
    </row>
    <row r="413" spans="1:25" ht="12.75" customHeight="1" x14ac:dyDescent="0.15">
      <c r="A413" s="83"/>
      <c r="B413" s="34"/>
      <c r="C413" s="146"/>
      <c r="D413" s="35"/>
      <c r="E413" s="35"/>
      <c r="F413" s="35"/>
      <c r="G413" s="155"/>
      <c r="H413" s="155"/>
      <c r="I413" s="8"/>
      <c r="J413" s="8"/>
      <c r="K413" s="8"/>
      <c r="L413" s="8"/>
      <c r="M413" s="8"/>
      <c r="N413" s="8"/>
      <c r="O413" s="8"/>
      <c r="P413" s="8"/>
      <c r="Q413" s="8"/>
      <c r="R413" s="8"/>
      <c r="S413" s="8"/>
      <c r="T413" s="8"/>
      <c r="U413" s="8"/>
      <c r="V413" s="8"/>
      <c r="W413" s="8"/>
      <c r="X413" s="8"/>
      <c r="Y413" s="8"/>
    </row>
    <row r="414" spans="1:25" ht="12.75" customHeight="1" x14ac:dyDescent="0.15">
      <c r="A414" s="83"/>
      <c r="B414" s="34"/>
      <c r="C414" s="146"/>
      <c r="D414" s="35"/>
      <c r="E414" s="35"/>
      <c r="F414" s="35"/>
      <c r="G414" s="155"/>
      <c r="H414" s="155"/>
      <c r="I414" s="8"/>
      <c r="J414" s="8"/>
      <c r="K414" s="8"/>
      <c r="L414" s="8"/>
      <c r="M414" s="8"/>
      <c r="N414" s="8"/>
      <c r="O414" s="8"/>
      <c r="P414" s="8"/>
      <c r="Q414" s="8"/>
      <c r="R414" s="8"/>
      <c r="S414" s="8"/>
      <c r="T414" s="8"/>
      <c r="U414" s="8"/>
      <c r="V414" s="8"/>
      <c r="W414" s="8"/>
      <c r="X414" s="8"/>
      <c r="Y414" s="8"/>
    </row>
    <row r="415" spans="1:25" ht="12.75" customHeight="1" x14ac:dyDescent="0.15">
      <c r="A415" s="83"/>
      <c r="B415" s="34"/>
      <c r="C415" s="146"/>
      <c r="D415" s="35"/>
      <c r="E415" s="35"/>
      <c r="F415" s="35"/>
      <c r="G415" s="155"/>
      <c r="H415" s="155"/>
      <c r="I415" s="8"/>
      <c r="J415" s="8"/>
      <c r="K415" s="8"/>
      <c r="L415" s="8"/>
      <c r="M415" s="8"/>
      <c r="N415" s="8"/>
      <c r="O415" s="8"/>
      <c r="P415" s="8"/>
      <c r="Q415" s="8"/>
      <c r="R415" s="8"/>
      <c r="S415" s="8"/>
      <c r="T415" s="8"/>
      <c r="U415" s="8"/>
      <c r="V415" s="8"/>
      <c r="W415" s="8"/>
      <c r="X415" s="8"/>
      <c r="Y415" s="8"/>
    </row>
    <row r="416" spans="1:25" ht="12.75" customHeight="1" x14ac:dyDescent="0.15">
      <c r="A416" s="83"/>
      <c r="B416" s="34"/>
      <c r="C416" s="146"/>
      <c r="D416" s="35"/>
      <c r="E416" s="35"/>
      <c r="F416" s="35"/>
      <c r="G416" s="155"/>
      <c r="H416" s="155"/>
      <c r="I416" s="8"/>
      <c r="J416" s="8"/>
      <c r="K416" s="8"/>
      <c r="L416" s="8"/>
      <c r="M416" s="8"/>
      <c r="N416" s="8"/>
      <c r="O416" s="8"/>
      <c r="P416" s="8"/>
      <c r="Q416" s="8"/>
      <c r="R416" s="8"/>
      <c r="S416" s="8"/>
      <c r="T416" s="8"/>
      <c r="U416" s="8"/>
      <c r="V416" s="8"/>
      <c r="W416" s="8"/>
      <c r="X416" s="8"/>
      <c r="Y416" s="8"/>
    </row>
    <row r="417" spans="1:25" ht="12.75" customHeight="1" x14ac:dyDescent="0.15">
      <c r="A417" s="83"/>
      <c r="B417" s="34"/>
      <c r="C417" s="146"/>
      <c r="D417" s="35"/>
      <c r="E417" s="35"/>
      <c r="F417" s="35"/>
      <c r="G417" s="155"/>
      <c r="H417" s="155"/>
      <c r="I417" s="8"/>
      <c r="J417" s="8"/>
      <c r="K417" s="8"/>
      <c r="L417" s="8"/>
      <c r="M417" s="8"/>
      <c r="N417" s="8"/>
      <c r="O417" s="8"/>
      <c r="P417" s="8"/>
      <c r="Q417" s="8"/>
      <c r="R417" s="8"/>
      <c r="S417" s="8"/>
      <c r="T417" s="8"/>
      <c r="U417" s="8"/>
      <c r="V417" s="8"/>
      <c r="W417" s="8"/>
      <c r="X417" s="8"/>
      <c r="Y417" s="8"/>
    </row>
    <row r="418" spans="1:25" ht="12.75" customHeight="1" x14ac:dyDescent="0.15">
      <c r="A418" s="83"/>
      <c r="B418" s="34"/>
      <c r="C418" s="146"/>
      <c r="D418" s="35"/>
      <c r="E418" s="35"/>
      <c r="F418" s="35"/>
      <c r="G418" s="155"/>
      <c r="H418" s="155"/>
      <c r="I418" s="8"/>
      <c r="J418" s="8"/>
      <c r="K418" s="8"/>
      <c r="L418" s="8"/>
      <c r="M418" s="8"/>
      <c r="N418" s="8"/>
      <c r="O418" s="8"/>
      <c r="P418" s="8"/>
      <c r="Q418" s="8"/>
      <c r="R418" s="8"/>
      <c r="S418" s="8"/>
      <c r="T418" s="8"/>
      <c r="U418" s="8"/>
      <c r="V418" s="8"/>
      <c r="W418" s="8"/>
      <c r="X418" s="8"/>
      <c r="Y418" s="8"/>
    </row>
    <row r="419" spans="1:25" ht="12.75" customHeight="1" x14ac:dyDescent="0.15">
      <c r="A419" s="83"/>
      <c r="B419" s="34"/>
      <c r="C419" s="146"/>
      <c r="D419" s="35"/>
      <c r="E419" s="35"/>
      <c r="F419" s="35"/>
      <c r="G419" s="155"/>
      <c r="H419" s="155"/>
      <c r="I419" s="8"/>
      <c r="J419" s="8"/>
      <c r="K419" s="8"/>
      <c r="L419" s="8"/>
      <c r="M419" s="8"/>
      <c r="N419" s="8"/>
      <c r="O419" s="8"/>
      <c r="P419" s="8"/>
      <c r="Q419" s="8"/>
      <c r="R419" s="8"/>
      <c r="S419" s="8"/>
      <c r="T419" s="8"/>
      <c r="U419" s="8"/>
      <c r="V419" s="8"/>
      <c r="W419" s="8"/>
      <c r="X419" s="8"/>
      <c r="Y419" s="8"/>
    </row>
    <row r="420" spans="1:25" ht="12.75" customHeight="1" x14ac:dyDescent="0.15">
      <c r="A420" s="83"/>
      <c r="B420" s="34"/>
      <c r="C420" s="146"/>
      <c r="D420" s="35"/>
      <c r="E420" s="35"/>
      <c r="F420" s="35"/>
      <c r="G420" s="155"/>
      <c r="H420" s="155"/>
      <c r="I420" s="8"/>
      <c r="J420" s="8"/>
      <c r="K420" s="8"/>
      <c r="L420" s="8"/>
      <c r="M420" s="8"/>
      <c r="N420" s="8"/>
      <c r="O420" s="8"/>
      <c r="P420" s="8"/>
      <c r="Q420" s="8"/>
      <c r="R420" s="8"/>
      <c r="S420" s="8"/>
      <c r="T420" s="8"/>
      <c r="U420" s="8"/>
      <c r="V420" s="8"/>
      <c r="W420" s="8"/>
      <c r="X420" s="8"/>
      <c r="Y420" s="8"/>
    </row>
    <row r="421" spans="1:25" ht="12.75" customHeight="1" x14ac:dyDescent="0.15">
      <c r="A421" s="83"/>
      <c r="B421" s="34"/>
      <c r="C421" s="146"/>
      <c r="D421" s="35"/>
      <c r="E421" s="35"/>
      <c r="F421" s="35"/>
      <c r="G421" s="155"/>
      <c r="H421" s="155"/>
      <c r="I421" s="8"/>
      <c r="J421" s="8"/>
      <c r="K421" s="8"/>
      <c r="L421" s="8"/>
      <c r="M421" s="8"/>
      <c r="N421" s="8"/>
      <c r="O421" s="8"/>
      <c r="P421" s="8"/>
      <c r="Q421" s="8"/>
      <c r="R421" s="8"/>
      <c r="S421" s="8"/>
      <c r="T421" s="8"/>
      <c r="U421" s="8"/>
      <c r="V421" s="8"/>
      <c r="W421" s="8"/>
      <c r="X421" s="8"/>
      <c r="Y421" s="8"/>
    </row>
    <row r="422" spans="1:25" ht="12.75" customHeight="1" x14ac:dyDescent="0.15">
      <c r="A422" s="83"/>
      <c r="B422" s="34"/>
      <c r="C422" s="146"/>
      <c r="D422" s="35"/>
      <c r="E422" s="35"/>
      <c r="F422" s="35"/>
      <c r="G422" s="155"/>
      <c r="H422" s="155"/>
      <c r="I422" s="8"/>
      <c r="J422" s="8"/>
      <c r="K422" s="8"/>
      <c r="L422" s="8"/>
      <c r="M422" s="8"/>
      <c r="N422" s="8"/>
      <c r="O422" s="8"/>
      <c r="P422" s="8"/>
      <c r="Q422" s="8"/>
      <c r="R422" s="8"/>
      <c r="S422" s="8"/>
      <c r="T422" s="8"/>
      <c r="U422" s="8"/>
      <c r="V422" s="8"/>
      <c r="W422" s="8"/>
      <c r="X422" s="8"/>
      <c r="Y422" s="8"/>
    </row>
    <row r="423" spans="1:25" ht="12.75" customHeight="1" x14ac:dyDescent="0.15">
      <c r="A423" s="83"/>
      <c r="B423" s="34"/>
      <c r="C423" s="146"/>
      <c r="D423" s="35"/>
      <c r="E423" s="35"/>
      <c r="F423" s="35"/>
      <c r="G423" s="155"/>
      <c r="H423" s="155"/>
      <c r="I423" s="8"/>
      <c r="J423" s="8"/>
      <c r="K423" s="8"/>
      <c r="L423" s="8"/>
      <c r="M423" s="8"/>
      <c r="N423" s="8"/>
      <c r="O423" s="8"/>
      <c r="P423" s="8"/>
      <c r="Q423" s="8"/>
      <c r="R423" s="8"/>
      <c r="S423" s="8"/>
      <c r="T423" s="8"/>
      <c r="U423" s="8"/>
      <c r="V423" s="8"/>
      <c r="W423" s="8"/>
      <c r="X423" s="8"/>
      <c r="Y423" s="8"/>
    </row>
    <row r="424" spans="1:25" ht="12.75" customHeight="1" x14ac:dyDescent="0.15">
      <c r="A424" s="83"/>
      <c r="B424" s="34"/>
      <c r="C424" s="146"/>
      <c r="D424" s="35"/>
      <c r="E424" s="35"/>
      <c r="F424" s="35"/>
      <c r="G424" s="155"/>
      <c r="H424" s="155"/>
      <c r="I424" s="8"/>
      <c r="J424" s="8"/>
      <c r="K424" s="8"/>
      <c r="L424" s="8"/>
      <c r="M424" s="8"/>
      <c r="N424" s="8"/>
      <c r="O424" s="8"/>
      <c r="P424" s="8"/>
      <c r="Q424" s="8"/>
      <c r="R424" s="8"/>
      <c r="S424" s="8"/>
      <c r="T424" s="8"/>
      <c r="U424" s="8"/>
      <c r="V424" s="8"/>
      <c r="W424" s="8"/>
      <c r="X424" s="8"/>
      <c r="Y424" s="8"/>
    </row>
    <row r="425" spans="1:25" ht="12.75" customHeight="1" x14ac:dyDescent="0.15">
      <c r="A425" s="83"/>
      <c r="B425" s="34"/>
      <c r="C425" s="146"/>
      <c r="D425" s="35"/>
      <c r="E425" s="35"/>
      <c r="F425" s="35"/>
      <c r="G425" s="155"/>
      <c r="H425" s="155"/>
      <c r="I425" s="8"/>
      <c r="J425" s="8"/>
      <c r="K425" s="8"/>
      <c r="L425" s="8"/>
      <c r="M425" s="8"/>
      <c r="N425" s="8"/>
      <c r="O425" s="8"/>
      <c r="P425" s="8"/>
      <c r="Q425" s="8"/>
      <c r="R425" s="8"/>
      <c r="S425" s="8"/>
      <c r="T425" s="8"/>
      <c r="U425" s="8"/>
      <c r="V425" s="8"/>
      <c r="W425" s="8"/>
      <c r="X425" s="8"/>
      <c r="Y425" s="8"/>
    </row>
    <row r="426" spans="1:25" ht="12.75" customHeight="1" x14ac:dyDescent="0.15">
      <c r="A426" s="83"/>
      <c r="B426" s="34"/>
      <c r="C426" s="146"/>
      <c r="D426" s="35"/>
      <c r="E426" s="35"/>
      <c r="F426" s="35"/>
      <c r="G426" s="155"/>
      <c r="H426" s="155"/>
      <c r="I426" s="8"/>
      <c r="J426" s="8"/>
      <c r="K426" s="8"/>
      <c r="L426" s="8"/>
      <c r="M426" s="8"/>
      <c r="N426" s="8"/>
      <c r="O426" s="8"/>
      <c r="P426" s="8"/>
      <c r="Q426" s="8"/>
      <c r="R426" s="8"/>
      <c r="S426" s="8"/>
      <c r="T426" s="8"/>
      <c r="U426" s="8"/>
      <c r="V426" s="8"/>
      <c r="W426" s="8"/>
      <c r="X426" s="8"/>
      <c r="Y426" s="8"/>
    </row>
    <row r="427" spans="1:25" ht="12.75" customHeight="1" x14ac:dyDescent="0.15">
      <c r="A427" s="83"/>
      <c r="B427" s="34"/>
      <c r="C427" s="146"/>
      <c r="D427" s="35"/>
      <c r="E427" s="35"/>
      <c r="F427" s="35"/>
      <c r="G427" s="155"/>
      <c r="H427" s="155"/>
      <c r="I427" s="8"/>
      <c r="J427" s="8"/>
      <c r="K427" s="8"/>
      <c r="L427" s="8"/>
      <c r="M427" s="8"/>
      <c r="N427" s="8"/>
      <c r="O427" s="8"/>
      <c r="P427" s="8"/>
      <c r="Q427" s="8"/>
      <c r="R427" s="8"/>
      <c r="S427" s="8"/>
      <c r="T427" s="8"/>
      <c r="U427" s="8"/>
      <c r="V427" s="8"/>
      <c r="W427" s="8"/>
      <c r="X427" s="8"/>
      <c r="Y427" s="8"/>
    </row>
    <row r="428" spans="1:25" ht="12.75" customHeight="1" x14ac:dyDescent="0.15">
      <c r="A428" s="83"/>
      <c r="B428" s="34"/>
      <c r="C428" s="146"/>
      <c r="D428" s="35"/>
      <c r="E428" s="35"/>
      <c r="F428" s="35"/>
      <c r="G428" s="155"/>
      <c r="H428" s="155"/>
      <c r="I428" s="8"/>
      <c r="J428" s="8"/>
      <c r="K428" s="8"/>
      <c r="L428" s="8"/>
      <c r="M428" s="8"/>
      <c r="N428" s="8"/>
      <c r="O428" s="8"/>
      <c r="P428" s="8"/>
      <c r="Q428" s="8"/>
      <c r="R428" s="8"/>
      <c r="S428" s="8"/>
      <c r="T428" s="8"/>
      <c r="U428" s="8"/>
      <c r="V428" s="8"/>
      <c r="W428" s="8"/>
      <c r="X428" s="8"/>
      <c r="Y428" s="8"/>
    </row>
    <row r="429" spans="1:25" ht="12.75" customHeight="1" x14ac:dyDescent="0.15">
      <c r="A429" s="83"/>
      <c r="B429" s="34"/>
      <c r="C429" s="146"/>
      <c r="D429" s="35"/>
      <c r="E429" s="35"/>
      <c r="F429" s="35"/>
      <c r="G429" s="155"/>
      <c r="H429" s="155"/>
      <c r="I429" s="8"/>
      <c r="J429" s="8"/>
      <c r="K429" s="8"/>
      <c r="L429" s="8"/>
      <c r="M429" s="8"/>
      <c r="N429" s="8"/>
      <c r="O429" s="8"/>
      <c r="P429" s="8"/>
      <c r="Q429" s="8"/>
      <c r="R429" s="8"/>
      <c r="S429" s="8"/>
      <c r="T429" s="8"/>
      <c r="U429" s="8"/>
      <c r="V429" s="8"/>
      <c r="W429" s="8"/>
      <c r="X429" s="8"/>
      <c r="Y429" s="8"/>
    </row>
    <row r="430" spans="1:25" ht="12.75" customHeight="1" x14ac:dyDescent="0.15">
      <c r="A430" s="83"/>
      <c r="B430" s="34"/>
      <c r="C430" s="146"/>
      <c r="D430" s="35"/>
      <c r="E430" s="35"/>
      <c r="F430" s="35"/>
      <c r="G430" s="155"/>
      <c r="H430" s="155"/>
      <c r="I430" s="8"/>
      <c r="J430" s="8"/>
      <c r="K430" s="8"/>
      <c r="L430" s="8"/>
      <c r="M430" s="8"/>
      <c r="N430" s="8"/>
      <c r="O430" s="8"/>
      <c r="P430" s="8"/>
      <c r="Q430" s="8"/>
      <c r="R430" s="8"/>
      <c r="S430" s="8"/>
      <c r="T430" s="8"/>
      <c r="U430" s="8"/>
      <c r="V430" s="8"/>
      <c r="W430" s="8"/>
      <c r="X430" s="8"/>
      <c r="Y430" s="8"/>
    </row>
    <row r="431" spans="1:25" ht="12.75" customHeight="1" x14ac:dyDescent="0.15">
      <c r="A431" s="83"/>
      <c r="B431" s="34"/>
      <c r="C431" s="146"/>
      <c r="D431" s="35"/>
      <c r="E431" s="35"/>
      <c r="F431" s="35"/>
      <c r="G431" s="155"/>
      <c r="H431" s="155"/>
      <c r="I431" s="8"/>
      <c r="J431" s="8"/>
      <c r="K431" s="8"/>
      <c r="L431" s="8"/>
      <c r="M431" s="8"/>
      <c r="N431" s="8"/>
      <c r="O431" s="8"/>
      <c r="P431" s="8"/>
      <c r="Q431" s="8"/>
      <c r="R431" s="8"/>
      <c r="S431" s="8"/>
      <c r="T431" s="8"/>
      <c r="U431" s="8"/>
      <c r="V431" s="8"/>
      <c r="W431" s="8"/>
      <c r="X431" s="8"/>
      <c r="Y431" s="8"/>
    </row>
    <row r="432" spans="1:25" ht="12.75" customHeight="1" x14ac:dyDescent="0.15">
      <c r="A432" s="83"/>
      <c r="B432" s="34"/>
      <c r="C432" s="146"/>
      <c r="D432" s="35"/>
      <c r="E432" s="35"/>
      <c r="F432" s="35"/>
      <c r="G432" s="155"/>
      <c r="H432" s="155"/>
      <c r="I432" s="8"/>
      <c r="J432" s="8"/>
      <c r="K432" s="8"/>
      <c r="L432" s="8"/>
      <c r="M432" s="8"/>
      <c r="N432" s="8"/>
      <c r="O432" s="8"/>
      <c r="P432" s="8"/>
      <c r="Q432" s="8"/>
      <c r="R432" s="8"/>
      <c r="S432" s="8"/>
      <c r="T432" s="8"/>
      <c r="U432" s="8"/>
      <c r="V432" s="8"/>
      <c r="W432" s="8"/>
      <c r="X432" s="8"/>
      <c r="Y432" s="8"/>
    </row>
    <row r="433" spans="1:25" ht="12.75" customHeight="1" x14ac:dyDescent="0.15">
      <c r="A433" s="83"/>
      <c r="B433" s="34"/>
      <c r="C433" s="146"/>
      <c r="D433" s="35"/>
      <c r="E433" s="35"/>
      <c r="F433" s="35"/>
      <c r="G433" s="155"/>
      <c r="H433" s="155"/>
      <c r="I433" s="8"/>
      <c r="J433" s="8"/>
      <c r="K433" s="8"/>
      <c r="L433" s="8"/>
      <c r="M433" s="8"/>
      <c r="N433" s="8"/>
      <c r="O433" s="8"/>
      <c r="P433" s="8"/>
      <c r="Q433" s="8"/>
      <c r="R433" s="8"/>
      <c r="S433" s="8"/>
      <c r="T433" s="8"/>
      <c r="U433" s="8"/>
      <c r="V433" s="8"/>
      <c r="W433" s="8"/>
      <c r="X433" s="8"/>
      <c r="Y433" s="8"/>
    </row>
    <row r="434" spans="1:25" ht="12.75" customHeight="1" x14ac:dyDescent="0.15">
      <c r="A434" s="83"/>
      <c r="B434" s="34"/>
      <c r="C434" s="146"/>
      <c r="D434" s="35"/>
      <c r="E434" s="35"/>
      <c r="F434" s="35"/>
      <c r="G434" s="155"/>
      <c r="H434" s="155"/>
      <c r="I434" s="8"/>
      <c r="J434" s="8"/>
      <c r="K434" s="8"/>
      <c r="L434" s="8"/>
      <c r="M434" s="8"/>
      <c r="N434" s="8"/>
      <c r="O434" s="8"/>
      <c r="P434" s="8"/>
      <c r="Q434" s="8"/>
      <c r="R434" s="8"/>
      <c r="S434" s="8"/>
      <c r="T434" s="8"/>
      <c r="U434" s="8"/>
      <c r="V434" s="8"/>
      <c r="W434" s="8"/>
      <c r="X434" s="8"/>
      <c r="Y434" s="8"/>
    </row>
    <row r="435" spans="1:25" ht="12.75" customHeight="1" x14ac:dyDescent="0.15">
      <c r="A435" s="83"/>
      <c r="B435" s="34"/>
      <c r="C435" s="146"/>
      <c r="D435" s="35"/>
      <c r="E435" s="35"/>
      <c r="F435" s="35"/>
      <c r="G435" s="155"/>
      <c r="H435" s="155"/>
      <c r="I435" s="8"/>
      <c r="J435" s="8"/>
      <c r="K435" s="8"/>
      <c r="L435" s="8"/>
      <c r="M435" s="8"/>
      <c r="N435" s="8"/>
      <c r="O435" s="8"/>
      <c r="P435" s="8"/>
      <c r="Q435" s="8"/>
      <c r="R435" s="8"/>
      <c r="S435" s="8"/>
      <c r="T435" s="8"/>
      <c r="U435" s="8"/>
      <c r="V435" s="8"/>
      <c r="W435" s="8"/>
      <c r="X435" s="8"/>
      <c r="Y435" s="8"/>
    </row>
    <row r="436" spans="1:25" ht="12.75" customHeight="1" x14ac:dyDescent="0.15">
      <c r="A436" s="83"/>
      <c r="B436" s="34"/>
      <c r="C436" s="146"/>
      <c r="D436" s="35"/>
      <c r="E436" s="35"/>
      <c r="F436" s="35"/>
      <c r="G436" s="155"/>
      <c r="H436" s="155"/>
      <c r="I436" s="8"/>
      <c r="J436" s="8"/>
      <c r="K436" s="8"/>
      <c r="L436" s="8"/>
      <c r="M436" s="8"/>
      <c r="N436" s="8"/>
      <c r="O436" s="8"/>
      <c r="P436" s="8"/>
      <c r="Q436" s="8"/>
      <c r="R436" s="8"/>
      <c r="S436" s="8"/>
      <c r="T436" s="8"/>
      <c r="U436" s="8"/>
      <c r="V436" s="8"/>
      <c r="W436" s="8"/>
      <c r="X436" s="8"/>
      <c r="Y436" s="8"/>
    </row>
    <row r="437" spans="1:25" ht="12.75" customHeight="1" x14ac:dyDescent="0.15">
      <c r="A437" s="83"/>
      <c r="B437" s="34"/>
      <c r="C437" s="146"/>
      <c r="D437" s="35"/>
      <c r="E437" s="35"/>
      <c r="F437" s="35"/>
      <c r="G437" s="155"/>
      <c r="H437" s="155"/>
      <c r="I437" s="8"/>
      <c r="J437" s="8"/>
      <c r="K437" s="8"/>
      <c r="L437" s="8"/>
      <c r="M437" s="8"/>
      <c r="N437" s="8"/>
      <c r="O437" s="8"/>
      <c r="P437" s="8"/>
      <c r="Q437" s="8"/>
      <c r="R437" s="8"/>
      <c r="S437" s="8"/>
      <c r="T437" s="8"/>
      <c r="U437" s="8"/>
      <c r="V437" s="8"/>
      <c r="W437" s="8"/>
      <c r="X437" s="8"/>
      <c r="Y437" s="8"/>
    </row>
    <row r="438" spans="1:25" ht="12.75" customHeight="1" x14ac:dyDescent="0.15">
      <c r="A438" s="83"/>
      <c r="B438" s="34"/>
      <c r="C438" s="146"/>
      <c r="D438" s="35"/>
      <c r="E438" s="35"/>
      <c r="F438" s="35"/>
      <c r="G438" s="155"/>
      <c r="H438" s="155"/>
      <c r="I438" s="8"/>
      <c r="J438" s="8"/>
      <c r="K438" s="8"/>
      <c r="L438" s="8"/>
      <c r="M438" s="8"/>
      <c r="N438" s="8"/>
      <c r="O438" s="8"/>
      <c r="P438" s="8"/>
      <c r="Q438" s="8"/>
      <c r="R438" s="8"/>
      <c r="S438" s="8"/>
      <c r="T438" s="8"/>
      <c r="U438" s="8"/>
      <c r="V438" s="8"/>
      <c r="W438" s="8"/>
      <c r="X438" s="8"/>
      <c r="Y438" s="8"/>
    </row>
    <row r="439" spans="1:25" ht="12.75" customHeight="1" x14ac:dyDescent="0.15">
      <c r="A439" s="83"/>
      <c r="B439" s="34"/>
      <c r="C439" s="146"/>
      <c r="D439" s="35"/>
      <c r="E439" s="35"/>
      <c r="F439" s="35"/>
      <c r="G439" s="155"/>
      <c r="H439" s="155"/>
      <c r="I439" s="8"/>
      <c r="J439" s="8"/>
      <c r="K439" s="8"/>
      <c r="L439" s="8"/>
      <c r="M439" s="8"/>
      <c r="N439" s="8"/>
      <c r="O439" s="8"/>
      <c r="P439" s="8"/>
      <c r="Q439" s="8"/>
      <c r="R439" s="8"/>
      <c r="S439" s="8"/>
      <c r="T439" s="8"/>
      <c r="U439" s="8"/>
      <c r="V439" s="8"/>
      <c r="W439" s="8"/>
      <c r="X439" s="8"/>
      <c r="Y439" s="8"/>
    </row>
    <row r="440" spans="1:25" ht="12.75" customHeight="1" x14ac:dyDescent="0.15">
      <c r="A440" s="83"/>
      <c r="B440" s="34"/>
      <c r="C440" s="146"/>
      <c r="D440" s="35"/>
      <c r="E440" s="35"/>
      <c r="F440" s="35"/>
      <c r="G440" s="155"/>
      <c r="H440" s="155"/>
      <c r="I440" s="8"/>
      <c r="J440" s="8"/>
      <c r="K440" s="8"/>
      <c r="L440" s="8"/>
      <c r="M440" s="8"/>
      <c r="N440" s="8"/>
      <c r="O440" s="8"/>
      <c r="P440" s="8"/>
      <c r="Q440" s="8"/>
      <c r="R440" s="8"/>
      <c r="S440" s="8"/>
      <c r="T440" s="8"/>
      <c r="U440" s="8"/>
      <c r="V440" s="8"/>
      <c r="W440" s="8"/>
      <c r="X440" s="8"/>
      <c r="Y440" s="8"/>
    </row>
    <row r="441" spans="1:25" ht="12.75" customHeight="1" x14ac:dyDescent="0.15">
      <c r="A441" s="83"/>
      <c r="B441" s="34"/>
      <c r="C441" s="146"/>
      <c r="D441" s="35"/>
      <c r="E441" s="35"/>
      <c r="F441" s="35"/>
      <c r="G441" s="155"/>
      <c r="H441" s="155"/>
      <c r="I441" s="8"/>
      <c r="J441" s="8"/>
      <c r="K441" s="8"/>
      <c r="L441" s="8"/>
      <c r="M441" s="8"/>
      <c r="N441" s="8"/>
      <c r="O441" s="8"/>
      <c r="P441" s="8"/>
      <c r="Q441" s="8"/>
      <c r="R441" s="8"/>
      <c r="S441" s="8"/>
      <c r="T441" s="8"/>
      <c r="U441" s="8"/>
      <c r="V441" s="8"/>
      <c r="W441" s="8"/>
      <c r="X441" s="8"/>
      <c r="Y441" s="8"/>
    </row>
    <row r="442" spans="1:25" ht="12.75" customHeight="1" x14ac:dyDescent="0.15">
      <c r="A442" s="83"/>
      <c r="B442" s="34"/>
      <c r="C442" s="146"/>
      <c r="D442" s="35"/>
      <c r="E442" s="35"/>
      <c r="F442" s="35"/>
      <c r="G442" s="155"/>
      <c r="H442" s="155"/>
      <c r="I442" s="8"/>
      <c r="J442" s="8"/>
      <c r="K442" s="8"/>
      <c r="L442" s="8"/>
      <c r="M442" s="8"/>
      <c r="N442" s="8"/>
      <c r="O442" s="8"/>
      <c r="P442" s="8"/>
      <c r="Q442" s="8"/>
      <c r="R442" s="8"/>
      <c r="S442" s="8"/>
      <c r="T442" s="8"/>
      <c r="U442" s="8"/>
      <c r="V442" s="8"/>
      <c r="W442" s="8"/>
      <c r="X442" s="8"/>
      <c r="Y442" s="8"/>
    </row>
    <row r="443" spans="1:25" ht="12.75" customHeight="1" x14ac:dyDescent="0.15">
      <c r="A443" s="83"/>
      <c r="B443" s="34"/>
      <c r="C443" s="146"/>
      <c r="D443" s="35"/>
      <c r="E443" s="35"/>
      <c r="F443" s="35"/>
      <c r="G443" s="155"/>
      <c r="H443" s="155"/>
      <c r="I443" s="8"/>
      <c r="J443" s="8"/>
      <c r="K443" s="8"/>
      <c r="L443" s="8"/>
      <c r="M443" s="8"/>
      <c r="N443" s="8"/>
      <c r="O443" s="8"/>
      <c r="P443" s="8"/>
      <c r="Q443" s="8"/>
      <c r="R443" s="8"/>
      <c r="S443" s="8"/>
      <c r="T443" s="8"/>
      <c r="U443" s="8"/>
      <c r="V443" s="8"/>
      <c r="W443" s="8"/>
      <c r="X443" s="8"/>
      <c r="Y443" s="8"/>
    </row>
    <row r="444" spans="1:25" ht="12.75" customHeight="1" x14ac:dyDescent="0.15">
      <c r="A444" s="83"/>
      <c r="B444" s="34"/>
      <c r="C444" s="146"/>
      <c r="D444" s="35"/>
      <c r="E444" s="35"/>
      <c r="F444" s="35"/>
      <c r="G444" s="155"/>
      <c r="H444" s="155"/>
      <c r="I444" s="8"/>
      <c r="J444" s="8"/>
      <c r="K444" s="8"/>
      <c r="L444" s="8"/>
      <c r="M444" s="8"/>
      <c r="N444" s="8"/>
      <c r="O444" s="8"/>
      <c r="P444" s="8"/>
      <c r="Q444" s="8"/>
      <c r="R444" s="8"/>
      <c r="S444" s="8"/>
      <c r="T444" s="8"/>
      <c r="U444" s="8"/>
      <c r="V444" s="8"/>
      <c r="W444" s="8"/>
      <c r="X444" s="8"/>
      <c r="Y444" s="8"/>
    </row>
    <row r="445" spans="1:25" ht="12.75" customHeight="1" x14ac:dyDescent="0.15">
      <c r="A445" s="83"/>
      <c r="B445" s="34"/>
      <c r="C445" s="146"/>
      <c r="D445" s="35"/>
      <c r="E445" s="35"/>
      <c r="F445" s="35"/>
      <c r="G445" s="155"/>
      <c r="H445" s="155"/>
      <c r="I445" s="8"/>
      <c r="J445" s="8"/>
      <c r="K445" s="8"/>
      <c r="L445" s="8"/>
      <c r="M445" s="8"/>
      <c r="N445" s="8"/>
      <c r="O445" s="8"/>
      <c r="P445" s="8"/>
      <c r="Q445" s="8"/>
      <c r="R445" s="8"/>
      <c r="S445" s="8"/>
      <c r="T445" s="8"/>
      <c r="U445" s="8"/>
      <c r="V445" s="8"/>
      <c r="W445" s="8"/>
      <c r="X445" s="8"/>
      <c r="Y445" s="8"/>
    </row>
    <row r="446" spans="1:25" ht="12.75" customHeight="1" x14ac:dyDescent="0.15">
      <c r="A446" s="83"/>
      <c r="B446" s="34"/>
      <c r="C446" s="146"/>
      <c r="D446" s="35"/>
      <c r="E446" s="35"/>
      <c r="F446" s="35"/>
      <c r="G446" s="155"/>
      <c r="H446" s="155"/>
      <c r="I446" s="8"/>
      <c r="J446" s="8"/>
      <c r="K446" s="8"/>
      <c r="L446" s="8"/>
      <c r="M446" s="8"/>
      <c r="N446" s="8"/>
      <c r="O446" s="8"/>
      <c r="P446" s="8"/>
      <c r="Q446" s="8"/>
      <c r="R446" s="8"/>
      <c r="S446" s="8"/>
      <c r="T446" s="8"/>
      <c r="U446" s="8"/>
      <c r="V446" s="8"/>
      <c r="W446" s="8"/>
      <c r="X446" s="8"/>
      <c r="Y446" s="8"/>
    </row>
    <row r="447" spans="1:25" ht="12.75" customHeight="1" x14ac:dyDescent="0.15">
      <c r="A447" s="83"/>
      <c r="B447" s="34"/>
      <c r="C447" s="146"/>
      <c r="D447" s="35"/>
      <c r="E447" s="35"/>
      <c r="F447" s="35"/>
      <c r="G447" s="155"/>
      <c r="H447" s="155"/>
      <c r="I447" s="8"/>
      <c r="J447" s="8"/>
      <c r="K447" s="8"/>
      <c r="L447" s="8"/>
      <c r="M447" s="8"/>
      <c r="N447" s="8"/>
      <c r="O447" s="8"/>
      <c r="P447" s="8"/>
      <c r="Q447" s="8"/>
      <c r="R447" s="8"/>
      <c r="S447" s="8"/>
      <c r="T447" s="8"/>
      <c r="U447" s="8"/>
      <c r="V447" s="8"/>
      <c r="W447" s="8"/>
      <c r="X447" s="8"/>
      <c r="Y447" s="8"/>
    </row>
    <row r="448" spans="1:25" ht="12.75" customHeight="1" x14ac:dyDescent="0.15">
      <c r="A448" s="83"/>
      <c r="B448" s="34"/>
      <c r="C448" s="146"/>
      <c r="D448" s="35"/>
      <c r="E448" s="35"/>
      <c r="F448" s="35"/>
      <c r="G448" s="155"/>
      <c r="H448" s="155"/>
      <c r="I448" s="8"/>
      <c r="J448" s="8"/>
      <c r="K448" s="8"/>
      <c r="L448" s="8"/>
      <c r="M448" s="8"/>
      <c r="N448" s="8"/>
      <c r="O448" s="8"/>
      <c r="P448" s="8"/>
      <c r="Q448" s="8"/>
      <c r="R448" s="8"/>
      <c r="S448" s="8"/>
      <c r="T448" s="8"/>
      <c r="U448" s="8"/>
      <c r="V448" s="8"/>
      <c r="W448" s="8"/>
      <c r="X448" s="8"/>
      <c r="Y448" s="8"/>
    </row>
    <row r="449" spans="1:25" ht="12.75" customHeight="1" x14ac:dyDescent="0.15">
      <c r="A449" s="83"/>
      <c r="B449" s="34"/>
      <c r="C449" s="146"/>
      <c r="D449" s="35"/>
      <c r="E449" s="35"/>
      <c r="F449" s="35"/>
      <c r="G449" s="155"/>
      <c r="H449" s="155"/>
      <c r="I449" s="8"/>
      <c r="J449" s="8"/>
      <c r="K449" s="8"/>
      <c r="L449" s="8"/>
      <c r="M449" s="8"/>
      <c r="N449" s="8"/>
      <c r="O449" s="8"/>
      <c r="P449" s="8"/>
      <c r="Q449" s="8"/>
      <c r="R449" s="8"/>
      <c r="S449" s="8"/>
      <c r="T449" s="8"/>
      <c r="U449" s="8"/>
      <c r="V449" s="8"/>
      <c r="W449" s="8"/>
      <c r="X449" s="8"/>
      <c r="Y449" s="8"/>
    </row>
    <row r="450" spans="1:25" ht="12.75" customHeight="1" x14ac:dyDescent="0.15">
      <c r="A450" s="83"/>
      <c r="B450" s="34"/>
      <c r="C450" s="146"/>
      <c r="D450" s="35"/>
      <c r="E450" s="35"/>
      <c r="F450" s="35"/>
      <c r="G450" s="155"/>
      <c r="H450" s="155"/>
      <c r="I450" s="8"/>
      <c r="J450" s="8"/>
      <c r="K450" s="8"/>
      <c r="L450" s="8"/>
      <c r="M450" s="8"/>
      <c r="N450" s="8"/>
      <c r="O450" s="8"/>
      <c r="P450" s="8"/>
      <c r="Q450" s="8"/>
      <c r="R450" s="8"/>
      <c r="S450" s="8"/>
      <c r="T450" s="8"/>
      <c r="U450" s="8"/>
      <c r="V450" s="8"/>
      <c r="W450" s="8"/>
      <c r="X450" s="8"/>
      <c r="Y450" s="8"/>
    </row>
    <row r="451" spans="1:25" ht="12.75" customHeight="1" x14ac:dyDescent="0.15">
      <c r="A451" s="83"/>
      <c r="B451" s="34"/>
      <c r="C451" s="146"/>
      <c r="D451" s="35"/>
      <c r="E451" s="35"/>
      <c r="F451" s="35"/>
      <c r="G451" s="155"/>
      <c r="H451" s="155"/>
      <c r="I451" s="8"/>
      <c r="J451" s="8"/>
      <c r="K451" s="8"/>
      <c r="L451" s="8"/>
      <c r="M451" s="8"/>
      <c r="N451" s="8"/>
      <c r="O451" s="8"/>
      <c r="P451" s="8"/>
      <c r="Q451" s="8"/>
      <c r="R451" s="8"/>
      <c r="S451" s="8"/>
      <c r="T451" s="8"/>
      <c r="U451" s="8"/>
      <c r="V451" s="8"/>
      <c r="W451" s="8"/>
      <c r="X451" s="8"/>
      <c r="Y451" s="8"/>
    </row>
    <row r="452" spans="1:25" ht="12.75" customHeight="1" x14ac:dyDescent="0.15">
      <c r="A452" s="83"/>
      <c r="B452" s="34"/>
      <c r="C452" s="146"/>
      <c r="D452" s="35"/>
      <c r="E452" s="35"/>
      <c r="F452" s="35"/>
      <c r="G452" s="155"/>
      <c r="H452" s="155"/>
      <c r="I452" s="8"/>
      <c r="J452" s="8"/>
      <c r="K452" s="8"/>
      <c r="L452" s="8"/>
      <c r="M452" s="8"/>
      <c r="N452" s="8"/>
      <c r="O452" s="8"/>
      <c r="P452" s="8"/>
      <c r="Q452" s="8"/>
      <c r="R452" s="8"/>
      <c r="S452" s="8"/>
      <c r="T452" s="8"/>
      <c r="U452" s="8"/>
      <c r="V452" s="8"/>
      <c r="W452" s="8"/>
      <c r="X452" s="8"/>
      <c r="Y452" s="8"/>
    </row>
    <row r="453" spans="1:25" ht="12.75" customHeight="1" x14ac:dyDescent="0.15">
      <c r="A453" s="83"/>
      <c r="B453" s="34"/>
      <c r="C453" s="146"/>
      <c r="D453" s="35"/>
      <c r="E453" s="35"/>
      <c r="F453" s="35"/>
      <c r="G453" s="155"/>
      <c r="H453" s="155"/>
      <c r="I453" s="8"/>
      <c r="J453" s="8"/>
      <c r="K453" s="8"/>
      <c r="L453" s="8"/>
      <c r="M453" s="8"/>
      <c r="N453" s="8"/>
      <c r="O453" s="8"/>
      <c r="P453" s="8"/>
      <c r="Q453" s="8"/>
      <c r="R453" s="8"/>
      <c r="S453" s="8"/>
      <c r="T453" s="8"/>
      <c r="U453" s="8"/>
      <c r="V453" s="8"/>
      <c r="W453" s="8"/>
      <c r="X453" s="8"/>
      <c r="Y453" s="8"/>
    </row>
    <row r="454" spans="1:25" ht="12.75" customHeight="1" x14ac:dyDescent="0.15">
      <c r="A454" s="83"/>
      <c r="B454" s="34"/>
      <c r="C454" s="146"/>
      <c r="D454" s="35"/>
      <c r="E454" s="35"/>
      <c r="F454" s="35"/>
      <c r="G454" s="155"/>
      <c r="H454" s="155"/>
      <c r="I454" s="8"/>
      <c r="J454" s="8"/>
      <c r="K454" s="8"/>
      <c r="L454" s="8"/>
      <c r="M454" s="8"/>
      <c r="N454" s="8"/>
      <c r="O454" s="8"/>
      <c r="P454" s="8"/>
      <c r="Q454" s="8"/>
      <c r="R454" s="8"/>
      <c r="S454" s="8"/>
      <c r="T454" s="8"/>
      <c r="U454" s="8"/>
      <c r="V454" s="8"/>
      <c r="W454" s="8"/>
      <c r="X454" s="8"/>
      <c r="Y454" s="8"/>
    </row>
    <row r="455" spans="1:25" ht="12.75" customHeight="1" x14ac:dyDescent="0.15">
      <c r="A455" s="83"/>
      <c r="B455" s="34"/>
      <c r="C455" s="146"/>
      <c r="D455" s="35"/>
      <c r="E455" s="35"/>
      <c r="F455" s="35"/>
      <c r="G455" s="155"/>
      <c r="H455" s="155"/>
      <c r="I455" s="8"/>
      <c r="J455" s="8"/>
      <c r="K455" s="8"/>
      <c r="L455" s="8"/>
      <c r="M455" s="8"/>
      <c r="N455" s="8"/>
      <c r="O455" s="8"/>
      <c r="P455" s="8"/>
      <c r="Q455" s="8"/>
      <c r="R455" s="8"/>
      <c r="S455" s="8"/>
      <c r="T455" s="8"/>
      <c r="U455" s="8"/>
      <c r="V455" s="8"/>
      <c r="W455" s="8"/>
      <c r="X455" s="8"/>
      <c r="Y455" s="8"/>
    </row>
    <row r="456" spans="1:25" ht="12.75" customHeight="1" x14ac:dyDescent="0.15">
      <c r="A456" s="83"/>
      <c r="B456" s="34"/>
      <c r="C456" s="146"/>
      <c r="D456" s="35"/>
      <c r="E456" s="35"/>
      <c r="F456" s="35"/>
      <c r="G456" s="155"/>
      <c r="H456" s="155"/>
      <c r="I456" s="8"/>
      <c r="J456" s="8"/>
      <c r="K456" s="8"/>
      <c r="L456" s="8"/>
      <c r="M456" s="8"/>
      <c r="N456" s="8"/>
      <c r="O456" s="8"/>
      <c r="P456" s="8"/>
      <c r="Q456" s="8"/>
      <c r="R456" s="8"/>
      <c r="S456" s="8"/>
      <c r="T456" s="8"/>
      <c r="U456" s="8"/>
      <c r="V456" s="8"/>
      <c r="W456" s="8"/>
      <c r="X456" s="8"/>
      <c r="Y456" s="8"/>
    </row>
    <row r="457" spans="1:25" ht="12.75" customHeight="1" x14ac:dyDescent="0.15">
      <c r="A457" s="83"/>
      <c r="B457" s="34"/>
      <c r="C457" s="146"/>
      <c r="D457" s="35"/>
      <c r="E457" s="35"/>
      <c r="F457" s="35"/>
      <c r="G457" s="155"/>
      <c r="H457" s="155"/>
      <c r="I457" s="8"/>
      <c r="J457" s="8"/>
      <c r="K457" s="8"/>
      <c r="L457" s="8"/>
      <c r="M457" s="8"/>
      <c r="N457" s="8"/>
      <c r="O457" s="8"/>
      <c r="P457" s="8"/>
      <c r="Q457" s="8"/>
      <c r="R457" s="8"/>
      <c r="S457" s="8"/>
      <c r="T457" s="8"/>
      <c r="U457" s="8"/>
      <c r="V457" s="8"/>
      <c r="W457" s="8"/>
      <c r="X457" s="8"/>
      <c r="Y457" s="8"/>
    </row>
    <row r="458" spans="1:25" ht="12.75" customHeight="1" x14ac:dyDescent="0.15">
      <c r="A458" s="83"/>
      <c r="B458" s="34"/>
      <c r="C458" s="146"/>
      <c r="D458" s="35"/>
      <c r="E458" s="35"/>
      <c r="F458" s="35"/>
      <c r="G458" s="155"/>
      <c r="H458" s="155"/>
      <c r="I458" s="8"/>
      <c r="J458" s="8"/>
      <c r="K458" s="8"/>
      <c r="L458" s="8"/>
      <c r="M458" s="8"/>
      <c r="N458" s="8"/>
      <c r="O458" s="8"/>
      <c r="P458" s="8"/>
      <c r="Q458" s="8"/>
      <c r="R458" s="8"/>
      <c r="S458" s="8"/>
      <c r="T458" s="8"/>
      <c r="U458" s="8"/>
      <c r="V458" s="8"/>
      <c r="W458" s="8"/>
      <c r="X458" s="8"/>
      <c r="Y458" s="8"/>
    </row>
    <row r="459" spans="1:25" ht="12.75" customHeight="1" x14ac:dyDescent="0.15">
      <c r="A459" s="83"/>
      <c r="B459" s="34"/>
      <c r="C459" s="146"/>
      <c r="D459" s="35"/>
      <c r="E459" s="35"/>
      <c r="F459" s="35"/>
      <c r="G459" s="155"/>
      <c r="H459" s="155"/>
      <c r="I459" s="8"/>
      <c r="J459" s="8"/>
      <c r="K459" s="8"/>
      <c r="L459" s="8"/>
      <c r="M459" s="8"/>
      <c r="N459" s="8"/>
      <c r="O459" s="8"/>
      <c r="P459" s="8"/>
      <c r="Q459" s="8"/>
      <c r="R459" s="8"/>
      <c r="S459" s="8"/>
      <c r="T459" s="8"/>
      <c r="U459" s="8"/>
      <c r="V459" s="8"/>
      <c r="W459" s="8"/>
      <c r="X459" s="8"/>
      <c r="Y459" s="8"/>
    </row>
    <row r="460" spans="1:25" ht="12.75" customHeight="1" x14ac:dyDescent="0.15">
      <c r="A460" s="83"/>
      <c r="B460" s="34"/>
      <c r="C460" s="146"/>
      <c r="D460" s="35"/>
      <c r="E460" s="35"/>
      <c r="F460" s="35"/>
      <c r="G460" s="155"/>
      <c r="H460" s="155"/>
      <c r="I460" s="8"/>
      <c r="J460" s="8"/>
      <c r="K460" s="8"/>
      <c r="L460" s="8"/>
      <c r="M460" s="8"/>
      <c r="N460" s="8"/>
      <c r="O460" s="8"/>
      <c r="P460" s="8"/>
      <c r="Q460" s="8"/>
      <c r="R460" s="8"/>
      <c r="S460" s="8"/>
      <c r="T460" s="8"/>
      <c r="U460" s="8"/>
      <c r="V460" s="8"/>
      <c r="W460" s="8"/>
      <c r="X460" s="8"/>
      <c r="Y460" s="8"/>
    </row>
    <row r="461" spans="1:25" ht="12.75" customHeight="1" x14ac:dyDescent="0.15">
      <c r="A461" s="83"/>
      <c r="B461" s="34"/>
      <c r="C461" s="146"/>
      <c r="D461" s="35"/>
      <c r="E461" s="35"/>
      <c r="F461" s="35"/>
      <c r="G461" s="155"/>
      <c r="H461" s="155"/>
      <c r="I461" s="8"/>
      <c r="J461" s="8"/>
      <c r="K461" s="8"/>
      <c r="L461" s="8"/>
      <c r="M461" s="8"/>
      <c r="N461" s="8"/>
      <c r="O461" s="8"/>
      <c r="P461" s="8"/>
      <c r="Q461" s="8"/>
      <c r="R461" s="8"/>
      <c r="S461" s="8"/>
      <c r="T461" s="8"/>
      <c r="U461" s="8"/>
      <c r="V461" s="8"/>
      <c r="W461" s="8"/>
      <c r="X461" s="8"/>
      <c r="Y461" s="8"/>
    </row>
    <row r="462" spans="1:25" ht="12.75" customHeight="1" x14ac:dyDescent="0.15">
      <c r="A462" s="83"/>
      <c r="B462" s="34"/>
      <c r="C462" s="146"/>
      <c r="D462" s="35"/>
      <c r="E462" s="35"/>
      <c r="F462" s="35"/>
      <c r="G462" s="155"/>
      <c r="H462" s="155"/>
      <c r="I462" s="8"/>
      <c r="J462" s="8"/>
      <c r="K462" s="8"/>
      <c r="L462" s="8"/>
      <c r="M462" s="8"/>
      <c r="N462" s="8"/>
      <c r="O462" s="8"/>
      <c r="P462" s="8"/>
      <c r="Q462" s="8"/>
      <c r="R462" s="8"/>
      <c r="S462" s="8"/>
      <c r="T462" s="8"/>
      <c r="U462" s="8"/>
      <c r="V462" s="8"/>
      <c r="W462" s="8"/>
      <c r="X462" s="8"/>
      <c r="Y462" s="8"/>
    </row>
    <row r="463" spans="1:25" ht="12.75" customHeight="1" x14ac:dyDescent="0.15">
      <c r="A463" s="83"/>
      <c r="B463" s="34"/>
      <c r="C463" s="146"/>
      <c r="D463" s="35"/>
      <c r="E463" s="35"/>
      <c r="F463" s="35"/>
      <c r="G463" s="155"/>
      <c r="H463" s="155"/>
      <c r="I463" s="8"/>
      <c r="J463" s="8"/>
      <c r="K463" s="8"/>
      <c r="L463" s="8"/>
      <c r="M463" s="8"/>
      <c r="N463" s="8"/>
      <c r="O463" s="8"/>
      <c r="P463" s="8"/>
      <c r="Q463" s="8"/>
      <c r="R463" s="8"/>
      <c r="S463" s="8"/>
      <c r="T463" s="8"/>
      <c r="U463" s="8"/>
      <c r="V463" s="8"/>
      <c r="W463" s="8"/>
      <c r="X463" s="8"/>
      <c r="Y463" s="8"/>
    </row>
    <row r="464" spans="1:25" ht="12.75" customHeight="1" x14ac:dyDescent="0.15">
      <c r="A464" s="83"/>
      <c r="B464" s="34"/>
      <c r="C464" s="146"/>
      <c r="D464" s="35"/>
      <c r="E464" s="35"/>
      <c r="F464" s="35"/>
      <c r="G464" s="155"/>
      <c r="H464" s="155"/>
      <c r="I464" s="8"/>
      <c r="J464" s="8"/>
      <c r="K464" s="8"/>
      <c r="L464" s="8"/>
      <c r="M464" s="8"/>
      <c r="N464" s="8"/>
      <c r="O464" s="8"/>
      <c r="P464" s="8"/>
      <c r="Q464" s="8"/>
      <c r="R464" s="8"/>
      <c r="S464" s="8"/>
      <c r="T464" s="8"/>
      <c r="U464" s="8"/>
      <c r="V464" s="8"/>
      <c r="W464" s="8"/>
      <c r="X464" s="8"/>
      <c r="Y464" s="8"/>
    </row>
    <row r="465" spans="1:25" ht="12.75" customHeight="1" x14ac:dyDescent="0.15">
      <c r="A465" s="83"/>
      <c r="B465" s="34"/>
      <c r="C465" s="146"/>
      <c r="D465" s="35"/>
      <c r="E465" s="35"/>
      <c r="F465" s="35"/>
      <c r="G465" s="155"/>
      <c r="H465" s="155"/>
      <c r="I465" s="8"/>
      <c r="J465" s="8"/>
      <c r="K465" s="8"/>
      <c r="L465" s="8"/>
      <c r="M465" s="8"/>
      <c r="N465" s="8"/>
      <c r="O465" s="8"/>
      <c r="P465" s="8"/>
      <c r="Q465" s="8"/>
      <c r="R465" s="8"/>
      <c r="S465" s="8"/>
      <c r="T465" s="8"/>
      <c r="U465" s="8"/>
      <c r="V465" s="8"/>
      <c r="W465" s="8"/>
      <c r="X465" s="8"/>
      <c r="Y465" s="8"/>
    </row>
    <row r="466" spans="1:25" ht="12.75" customHeight="1" x14ac:dyDescent="0.15">
      <c r="A466" s="83"/>
      <c r="B466" s="34"/>
      <c r="C466" s="146"/>
      <c r="D466" s="35"/>
      <c r="E466" s="35"/>
      <c r="F466" s="35"/>
      <c r="G466" s="155"/>
      <c r="H466" s="155"/>
      <c r="I466" s="8"/>
      <c r="J466" s="8"/>
      <c r="K466" s="8"/>
      <c r="L466" s="8"/>
      <c r="M466" s="8"/>
      <c r="N466" s="8"/>
      <c r="O466" s="8"/>
      <c r="P466" s="8"/>
      <c r="Q466" s="8"/>
      <c r="R466" s="8"/>
      <c r="S466" s="8"/>
      <c r="T466" s="8"/>
      <c r="U466" s="8"/>
      <c r="V466" s="8"/>
      <c r="W466" s="8"/>
      <c r="X466" s="8"/>
      <c r="Y466" s="8"/>
    </row>
    <row r="467" spans="1:25" ht="12.75" customHeight="1" x14ac:dyDescent="0.15">
      <c r="A467" s="83"/>
      <c r="B467" s="34"/>
      <c r="C467" s="146"/>
      <c r="D467" s="35"/>
      <c r="E467" s="35"/>
      <c r="F467" s="35"/>
      <c r="G467" s="155"/>
      <c r="H467" s="155"/>
      <c r="I467" s="8"/>
      <c r="J467" s="8"/>
      <c r="K467" s="8"/>
      <c r="L467" s="8"/>
      <c r="M467" s="8"/>
      <c r="N467" s="8"/>
      <c r="O467" s="8"/>
      <c r="P467" s="8"/>
      <c r="Q467" s="8"/>
      <c r="R467" s="8"/>
      <c r="S467" s="8"/>
      <c r="T467" s="8"/>
      <c r="U467" s="8"/>
      <c r="V467" s="8"/>
      <c r="W467" s="8"/>
      <c r="X467" s="8"/>
      <c r="Y467" s="8"/>
    </row>
    <row r="468" spans="1:25" ht="12.75" customHeight="1" x14ac:dyDescent="0.15">
      <c r="A468" s="83"/>
      <c r="B468" s="34"/>
      <c r="C468" s="146"/>
      <c r="D468" s="35"/>
      <c r="E468" s="35"/>
      <c r="F468" s="35"/>
      <c r="G468" s="155"/>
      <c r="H468" s="155"/>
      <c r="I468" s="8"/>
      <c r="J468" s="8"/>
      <c r="K468" s="8"/>
      <c r="L468" s="8"/>
      <c r="M468" s="8"/>
      <c r="N468" s="8"/>
      <c r="O468" s="8"/>
      <c r="P468" s="8"/>
      <c r="Q468" s="8"/>
      <c r="R468" s="8"/>
      <c r="S468" s="8"/>
      <c r="T468" s="8"/>
      <c r="U468" s="8"/>
      <c r="V468" s="8"/>
      <c r="W468" s="8"/>
      <c r="X468" s="8"/>
      <c r="Y468" s="8"/>
    </row>
    <row r="469" spans="1:25" ht="12.75" customHeight="1" x14ac:dyDescent="0.15">
      <c r="A469" s="83"/>
      <c r="B469" s="34"/>
      <c r="C469" s="146"/>
      <c r="D469" s="35"/>
      <c r="E469" s="35"/>
      <c r="F469" s="35"/>
      <c r="G469" s="155"/>
      <c r="H469" s="155"/>
      <c r="I469" s="8"/>
      <c r="J469" s="8"/>
      <c r="K469" s="8"/>
      <c r="L469" s="8"/>
      <c r="M469" s="8"/>
      <c r="N469" s="8"/>
      <c r="O469" s="8"/>
      <c r="P469" s="8"/>
      <c r="Q469" s="8"/>
      <c r="R469" s="8"/>
      <c r="S469" s="8"/>
      <c r="T469" s="8"/>
      <c r="U469" s="8"/>
      <c r="V469" s="8"/>
      <c r="W469" s="8"/>
      <c r="X469" s="8"/>
      <c r="Y469" s="8"/>
    </row>
    <row r="470" spans="1:25" ht="12.75" customHeight="1" x14ac:dyDescent="0.15">
      <c r="A470" s="83"/>
      <c r="B470" s="34"/>
      <c r="C470" s="146"/>
      <c r="D470" s="35"/>
      <c r="E470" s="35"/>
      <c r="F470" s="35"/>
      <c r="G470" s="155"/>
      <c r="H470" s="155"/>
      <c r="I470" s="8"/>
      <c r="J470" s="8"/>
      <c r="K470" s="8"/>
      <c r="L470" s="8"/>
      <c r="M470" s="8"/>
      <c r="N470" s="8"/>
      <c r="O470" s="8"/>
      <c r="P470" s="8"/>
      <c r="Q470" s="8"/>
      <c r="R470" s="8"/>
      <c r="S470" s="8"/>
      <c r="T470" s="8"/>
      <c r="U470" s="8"/>
      <c r="V470" s="8"/>
      <c r="W470" s="8"/>
      <c r="X470" s="8"/>
      <c r="Y470" s="8"/>
    </row>
    <row r="471" spans="1:25" ht="12.75" customHeight="1" x14ac:dyDescent="0.15">
      <c r="A471" s="83"/>
      <c r="B471" s="34"/>
      <c r="C471" s="146"/>
      <c r="D471" s="35"/>
      <c r="E471" s="35"/>
      <c r="F471" s="35"/>
      <c r="G471" s="155"/>
      <c r="H471" s="155"/>
      <c r="I471" s="8"/>
      <c r="J471" s="8"/>
      <c r="K471" s="8"/>
      <c r="L471" s="8"/>
      <c r="M471" s="8"/>
      <c r="N471" s="8"/>
      <c r="O471" s="8"/>
      <c r="P471" s="8"/>
      <c r="Q471" s="8"/>
      <c r="R471" s="8"/>
      <c r="S471" s="8"/>
      <c r="T471" s="8"/>
      <c r="U471" s="8"/>
      <c r="V471" s="8"/>
      <c r="W471" s="8"/>
      <c r="X471" s="8"/>
      <c r="Y471" s="8"/>
    </row>
    <row r="472" spans="1:25" ht="12.75" customHeight="1" x14ac:dyDescent="0.15">
      <c r="A472" s="83"/>
      <c r="B472" s="34"/>
      <c r="C472" s="146"/>
      <c r="D472" s="35"/>
      <c r="E472" s="35"/>
      <c r="F472" s="35"/>
      <c r="G472" s="155"/>
      <c r="H472" s="155"/>
      <c r="I472" s="8"/>
      <c r="J472" s="8"/>
      <c r="K472" s="8"/>
      <c r="L472" s="8"/>
      <c r="M472" s="8"/>
      <c r="N472" s="8"/>
      <c r="O472" s="8"/>
      <c r="P472" s="8"/>
      <c r="Q472" s="8"/>
      <c r="R472" s="8"/>
      <c r="S472" s="8"/>
      <c r="T472" s="8"/>
      <c r="U472" s="8"/>
      <c r="V472" s="8"/>
      <c r="W472" s="8"/>
      <c r="X472" s="8"/>
      <c r="Y472" s="8"/>
    </row>
    <row r="473" spans="1:25" ht="12.75" customHeight="1" x14ac:dyDescent="0.15">
      <c r="A473" s="83"/>
      <c r="B473" s="34"/>
      <c r="C473" s="146"/>
      <c r="D473" s="35"/>
      <c r="E473" s="35"/>
      <c r="F473" s="35"/>
      <c r="G473" s="155"/>
      <c r="H473" s="155"/>
      <c r="I473" s="8"/>
      <c r="J473" s="8"/>
      <c r="K473" s="8"/>
      <c r="L473" s="8"/>
      <c r="M473" s="8"/>
      <c r="N473" s="8"/>
      <c r="O473" s="8"/>
      <c r="P473" s="8"/>
      <c r="Q473" s="8"/>
      <c r="R473" s="8"/>
      <c r="S473" s="8"/>
      <c r="T473" s="8"/>
      <c r="U473" s="8"/>
      <c r="V473" s="8"/>
      <c r="W473" s="8"/>
      <c r="X473" s="8"/>
      <c r="Y473" s="8"/>
    </row>
    <row r="474" spans="1:25" ht="12.75" customHeight="1" x14ac:dyDescent="0.15">
      <c r="A474" s="83"/>
      <c r="B474" s="34"/>
      <c r="C474" s="146"/>
      <c r="D474" s="35"/>
      <c r="E474" s="35"/>
      <c r="F474" s="35"/>
      <c r="G474" s="155"/>
      <c r="H474" s="155"/>
      <c r="I474" s="8"/>
      <c r="J474" s="8"/>
      <c r="K474" s="8"/>
      <c r="L474" s="8"/>
      <c r="M474" s="8"/>
      <c r="N474" s="8"/>
      <c r="O474" s="8"/>
      <c r="P474" s="8"/>
      <c r="Q474" s="8"/>
      <c r="R474" s="8"/>
      <c r="S474" s="8"/>
      <c r="T474" s="8"/>
      <c r="U474" s="8"/>
      <c r="V474" s="8"/>
      <c r="W474" s="8"/>
      <c r="X474" s="8"/>
      <c r="Y474" s="8"/>
    </row>
    <row r="475" spans="1:25" ht="12.75" customHeight="1" x14ac:dyDescent="0.15">
      <c r="A475" s="83"/>
      <c r="B475" s="34"/>
      <c r="C475" s="146"/>
      <c r="D475" s="35"/>
      <c r="E475" s="35"/>
      <c r="F475" s="35"/>
      <c r="G475" s="155"/>
      <c r="H475" s="155"/>
      <c r="I475" s="8"/>
      <c r="J475" s="8"/>
      <c r="K475" s="8"/>
      <c r="L475" s="8"/>
      <c r="M475" s="8"/>
      <c r="N475" s="8"/>
      <c r="O475" s="8"/>
      <c r="P475" s="8"/>
      <c r="Q475" s="8"/>
      <c r="R475" s="8"/>
      <c r="S475" s="8"/>
      <c r="T475" s="8"/>
      <c r="U475" s="8"/>
      <c r="V475" s="8"/>
      <c r="W475" s="8"/>
      <c r="X475" s="8"/>
      <c r="Y475" s="8"/>
    </row>
    <row r="476" spans="1:25" ht="12.75" customHeight="1" x14ac:dyDescent="0.15">
      <c r="A476" s="83"/>
      <c r="B476" s="34"/>
      <c r="C476" s="146"/>
      <c r="D476" s="35"/>
      <c r="E476" s="35"/>
      <c r="F476" s="35"/>
      <c r="G476" s="155"/>
      <c r="H476" s="155"/>
      <c r="I476" s="8"/>
      <c r="J476" s="8"/>
      <c r="K476" s="8"/>
      <c r="L476" s="8"/>
      <c r="M476" s="8"/>
      <c r="N476" s="8"/>
      <c r="O476" s="8"/>
      <c r="P476" s="8"/>
      <c r="Q476" s="8"/>
      <c r="R476" s="8"/>
      <c r="S476" s="8"/>
      <c r="T476" s="8"/>
      <c r="U476" s="8"/>
      <c r="V476" s="8"/>
      <c r="W476" s="8"/>
      <c r="X476" s="8"/>
      <c r="Y476" s="8"/>
    </row>
    <row r="477" spans="1:25" ht="12.75" customHeight="1" x14ac:dyDescent="0.15">
      <c r="A477" s="83"/>
      <c r="B477" s="34"/>
      <c r="C477" s="146"/>
      <c r="D477" s="35"/>
      <c r="E477" s="35"/>
      <c r="F477" s="35"/>
      <c r="G477" s="155"/>
      <c r="H477" s="155"/>
      <c r="I477" s="8"/>
      <c r="J477" s="8"/>
      <c r="K477" s="8"/>
      <c r="L477" s="8"/>
      <c r="M477" s="8"/>
      <c r="N477" s="8"/>
      <c r="O477" s="8"/>
      <c r="P477" s="8"/>
      <c r="Q477" s="8"/>
      <c r="R477" s="8"/>
      <c r="S477" s="8"/>
      <c r="T477" s="8"/>
      <c r="U477" s="8"/>
      <c r="V477" s="8"/>
      <c r="W477" s="8"/>
      <c r="X477" s="8"/>
      <c r="Y477" s="8"/>
    </row>
    <row r="478" spans="1:25" ht="12.75" customHeight="1" x14ac:dyDescent="0.15">
      <c r="A478" s="83"/>
      <c r="B478" s="34"/>
      <c r="C478" s="146"/>
      <c r="D478" s="35"/>
      <c r="E478" s="35"/>
      <c r="F478" s="35"/>
      <c r="G478" s="155"/>
      <c r="H478" s="155"/>
      <c r="I478" s="8"/>
      <c r="J478" s="8"/>
      <c r="K478" s="8"/>
      <c r="L478" s="8"/>
      <c r="M478" s="8"/>
      <c r="N478" s="8"/>
      <c r="O478" s="8"/>
      <c r="P478" s="8"/>
      <c r="Q478" s="8"/>
      <c r="R478" s="8"/>
      <c r="S478" s="8"/>
      <c r="T478" s="8"/>
      <c r="U478" s="8"/>
      <c r="V478" s="8"/>
      <c r="W478" s="8"/>
      <c r="X478" s="8"/>
      <c r="Y478" s="8"/>
    </row>
    <row r="479" spans="1:25" ht="12.75" customHeight="1" x14ac:dyDescent="0.15">
      <c r="A479" s="83"/>
      <c r="B479" s="34"/>
      <c r="C479" s="146"/>
      <c r="D479" s="35"/>
      <c r="E479" s="35"/>
      <c r="F479" s="35"/>
      <c r="G479" s="155"/>
      <c r="H479" s="155"/>
      <c r="I479" s="8"/>
      <c r="J479" s="8"/>
      <c r="K479" s="8"/>
      <c r="L479" s="8"/>
      <c r="M479" s="8"/>
      <c r="N479" s="8"/>
      <c r="O479" s="8"/>
      <c r="P479" s="8"/>
      <c r="Q479" s="8"/>
      <c r="R479" s="8"/>
      <c r="S479" s="8"/>
      <c r="T479" s="8"/>
      <c r="U479" s="8"/>
      <c r="V479" s="8"/>
      <c r="W479" s="8"/>
      <c r="X479" s="8"/>
      <c r="Y479" s="8"/>
    </row>
    <row r="480" spans="1:25" ht="12.75" customHeight="1" x14ac:dyDescent="0.15">
      <c r="A480" s="83"/>
      <c r="B480" s="34"/>
      <c r="C480" s="146"/>
      <c r="D480" s="35"/>
      <c r="E480" s="35"/>
      <c r="F480" s="35"/>
      <c r="G480" s="155"/>
      <c r="H480" s="155"/>
      <c r="I480" s="8"/>
      <c r="J480" s="8"/>
      <c r="K480" s="8"/>
      <c r="L480" s="8"/>
      <c r="M480" s="8"/>
      <c r="N480" s="8"/>
      <c r="O480" s="8"/>
      <c r="P480" s="8"/>
      <c r="Q480" s="8"/>
      <c r="R480" s="8"/>
      <c r="S480" s="8"/>
      <c r="T480" s="8"/>
      <c r="U480" s="8"/>
      <c r="V480" s="8"/>
      <c r="W480" s="8"/>
      <c r="X480" s="8"/>
      <c r="Y480" s="8"/>
    </row>
    <row r="481" spans="1:25" ht="12.75" customHeight="1" x14ac:dyDescent="0.15">
      <c r="A481" s="83"/>
      <c r="B481" s="34"/>
      <c r="C481" s="146"/>
      <c r="D481" s="35"/>
      <c r="E481" s="35"/>
      <c r="F481" s="35"/>
      <c r="G481" s="155"/>
      <c r="H481" s="155"/>
      <c r="I481" s="8"/>
      <c r="J481" s="8"/>
      <c r="K481" s="8"/>
      <c r="L481" s="8"/>
      <c r="M481" s="8"/>
      <c r="N481" s="8"/>
      <c r="O481" s="8"/>
      <c r="P481" s="8"/>
      <c r="Q481" s="8"/>
      <c r="R481" s="8"/>
      <c r="S481" s="8"/>
      <c r="T481" s="8"/>
      <c r="U481" s="8"/>
      <c r="V481" s="8"/>
      <c r="W481" s="8"/>
      <c r="X481" s="8"/>
      <c r="Y481" s="8"/>
    </row>
    <row r="482" spans="1:25" ht="12.75" customHeight="1" x14ac:dyDescent="0.15">
      <c r="A482" s="83"/>
      <c r="B482" s="34"/>
      <c r="C482" s="146"/>
      <c r="D482" s="35"/>
      <c r="E482" s="35"/>
      <c r="F482" s="35"/>
      <c r="G482" s="155"/>
      <c r="H482" s="155"/>
      <c r="I482" s="8"/>
      <c r="J482" s="8"/>
      <c r="K482" s="8"/>
      <c r="L482" s="8"/>
      <c r="M482" s="8"/>
      <c r="N482" s="8"/>
      <c r="O482" s="8"/>
      <c r="P482" s="8"/>
      <c r="Q482" s="8"/>
      <c r="R482" s="8"/>
      <c r="S482" s="8"/>
      <c r="T482" s="8"/>
      <c r="U482" s="8"/>
      <c r="V482" s="8"/>
      <c r="W482" s="8"/>
      <c r="X482" s="8"/>
      <c r="Y482" s="8"/>
    </row>
    <row r="483" spans="1:25" ht="12.75" customHeight="1" x14ac:dyDescent="0.15">
      <c r="A483" s="83"/>
      <c r="B483" s="34"/>
      <c r="C483" s="146"/>
      <c r="D483" s="35"/>
      <c r="E483" s="35"/>
      <c r="F483" s="35"/>
      <c r="G483" s="155"/>
      <c r="H483" s="155"/>
      <c r="I483" s="8"/>
      <c r="J483" s="8"/>
      <c r="K483" s="8"/>
      <c r="L483" s="8"/>
      <c r="M483" s="8"/>
      <c r="N483" s="8"/>
      <c r="O483" s="8"/>
      <c r="P483" s="8"/>
      <c r="Q483" s="8"/>
      <c r="R483" s="8"/>
      <c r="S483" s="8"/>
      <c r="T483" s="8"/>
      <c r="U483" s="8"/>
      <c r="V483" s="8"/>
      <c r="W483" s="8"/>
      <c r="X483" s="8"/>
      <c r="Y483" s="8"/>
    </row>
    <row r="484" spans="1:25" ht="12.75" customHeight="1" x14ac:dyDescent="0.15">
      <c r="A484" s="83"/>
      <c r="B484" s="34"/>
      <c r="C484" s="146"/>
      <c r="D484" s="35"/>
      <c r="E484" s="35"/>
      <c r="F484" s="35"/>
      <c r="G484" s="155"/>
      <c r="H484" s="155"/>
      <c r="I484" s="8"/>
      <c r="J484" s="8"/>
      <c r="K484" s="8"/>
      <c r="L484" s="8"/>
      <c r="M484" s="8"/>
      <c r="N484" s="8"/>
      <c r="O484" s="8"/>
      <c r="P484" s="8"/>
      <c r="Q484" s="8"/>
      <c r="R484" s="8"/>
      <c r="S484" s="8"/>
      <c r="T484" s="8"/>
      <c r="U484" s="8"/>
      <c r="V484" s="8"/>
      <c r="W484" s="8"/>
      <c r="X484" s="8"/>
      <c r="Y484" s="8"/>
    </row>
    <row r="485" spans="1:25" ht="12.75" customHeight="1" x14ac:dyDescent="0.15">
      <c r="A485" s="83"/>
      <c r="B485" s="34"/>
      <c r="C485" s="146"/>
      <c r="D485" s="35"/>
      <c r="E485" s="35"/>
      <c r="F485" s="35"/>
      <c r="G485" s="155"/>
      <c r="H485" s="155"/>
      <c r="I485" s="8"/>
      <c r="J485" s="8"/>
      <c r="K485" s="8"/>
      <c r="L485" s="8"/>
      <c r="M485" s="8"/>
      <c r="N485" s="8"/>
      <c r="O485" s="8"/>
      <c r="P485" s="8"/>
      <c r="Q485" s="8"/>
      <c r="R485" s="8"/>
      <c r="S485" s="8"/>
      <c r="T485" s="8"/>
      <c r="U485" s="8"/>
      <c r="V485" s="8"/>
      <c r="W485" s="8"/>
      <c r="X485" s="8"/>
      <c r="Y485" s="8"/>
    </row>
    <row r="486" spans="1:25" ht="12.75" customHeight="1" x14ac:dyDescent="0.15">
      <c r="A486" s="83"/>
      <c r="B486" s="34"/>
      <c r="C486" s="146"/>
      <c r="D486" s="35"/>
      <c r="E486" s="35"/>
      <c r="F486" s="35"/>
      <c r="G486" s="155"/>
      <c r="H486" s="155"/>
      <c r="I486" s="8"/>
      <c r="J486" s="8"/>
      <c r="K486" s="8"/>
      <c r="L486" s="8"/>
      <c r="M486" s="8"/>
      <c r="N486" s="8"/>
      <c r="O486" s="8"/>
      <c r="P486" s="8"/>
      <c r="Q486" s="8"/>
      <c r="R486" s="8"/>
      <c r="S486" s="8"/>
      <c r="T486" s="8"/>
      <c r="U486" s="8"/>
      <c r="V486" s="8"/>
      <c r="W486" s="8"/>
      <c r="X486" s="8"/>
      <c r="Y486" s="8"/>
    </row>
    <row r="487" spans="1:25" ht="12.75" customHeight="1" x14ac:dyDescent="0.15">
      <c r="A487" s="83"/>
      <c r="B487" s="34"/>
      <c r="C487" s="146"/>
      <c r="D487" s="35"/>
      <c r="E487" s="35"/>
      <c r="F487" s="35"/>
      <c r="G487" s="155"/>
      <c r="H487" s="155"/>
      <c r="I487" s="8"/>
      <c r="J487" s="8"/>
      <c r="K487" s="8"/>
      <c r="L487" s="8"/>
      <c r="M487" s="8"/>
      <c r="N487" s="8"/>
      <c r="O487" s="8"/>
      <c r="P487" s="8"/>
      <c r="Q487" s="8"/>
      <c r="R487" s="8"/>
      <c r="S487" s="8"/>
      <c r="T487" s="8"/>
      <c r="U487" s="8"/>
      <c r="V487" s="8"/>
      <c r="W487" s="8"/>
      <c r="X487" s="8"/>
      <c r="Y487" s="8"/>
    </row>
    <row r="488" spans="1:25" ht="12.75" customHeight="1" x14ac:dyDescent="0.15">
      <c r="A488" s="83"/>
      <c r="B488" s="34"/>
      <c r="C488" s="146"/>
      <c r="D488" s="35"/>
      <c r="E488" s="35"/>
      <c r="F488" s="35"/>
      <c r="G488" s="155"/>
      <c r="H488" s="155"/>
      <c r="I488" s="8"/>
      <c r="J488" s="8"/>
      <c r="K488" s="8"/>
      <c r="L488" s="8"/>
      <c r="M488" s="8"/>
      <c r="N488" s="8"/>
      <c r="O488" s="8"/>
      <c r="P488" s="8"/>
      <c r="Q488" s="8"/>
      <c r="R488" s="8"/>
      <c r="S488" s="8"/>
      <c r="T488" s="8"/>
      <c r="U488" s="8"/>
      <c r="V488" s="8"/>
      <c r="W488" s="8"/>
      <c r="X488" s="8"/>
      <c r="Y488" s="8"/>
    </row>
    <row r="489" spans="1:25" ht="12.75" customHeight="1" x14ac:dyDescent="0.15">
      <c r="A489" s="83"/>
      <c r="B489" s="34"/>
      <c r="C489" s="146"/>
      <c r="D489" s="35"/>
      <c r="E489" s="35"/>
      <c r="F489" s="35"/>
      <c r="G489" s="155"/>
      <c r="H489" s="155"/>
      <c r="I489" s="8"/>
      <c r="J489" s="8"/>
      <c r="K489" s="8"/>
      <c r="L489" s="8"/>
      <c r="M489" s="8"/>
      <c r="N489" s="8"/>
      <c r="O489" s="8"/>
      <c r="P489" s="8"/>
      <c r="Q489" s="8"/>
      <c r="R489" s="8"/>
      <c r="S489" s="8"/>
      <c r="T489" s="8"/>
      <c r="U489" s="8"/>
      <c r="V489" s="8"/>
      <c r="W489" s="8"/>
      <c r="X489" s="8"/>
      <c r="Y489" s="8"/>
    </row>
    <row r="490" spans="1:25" ht="12.75" customHeight="1" x14ac:dyDescent="0.15">
      <c r="A490" s="83"/>
      <c r="B490" s="34"/>
      <c r="C490" s="146"/>
      <c r="D490" s="35"/>
      <c r="E490" s="35"/>
      <c r="F490" s="35"/>
      <c r="G490" s="155"/>
      <c r="H490" s="155"/>
      <c r="I490" s="8"/>
      <c r="J490" s="8"/>
      <c r="K490" s="8"/>
      <c r="L490" s="8"/>
      <c r="M490" s="8"/>
      <c r="N490" s="8"/>
      <c r="O490" s="8"/>
      <c r="P490" s="8"/>
      <c r="Q490" s="8"/>
      <c r="R490" s="8"/>
      <c r="S490" s="8"/>
      <c r="T490" s="8"/>
      <c r="U490" s="8"/>
      <c r="V490" s="8"/>
      <c r="W490" s="8"/>
      <c r="X490" s="8"/>
      <c r="Y490" s="8"/>
    </row>
    <row r="491" spans="1:25" ht="12.75" customHeight="1" x14ac:dyDescent="0.15">
      <c r="A491" s="83"/>
      <c r="B491" s="34"/>
      <c r="C491" s="146"/>
      <c r="D491" s="35"/>
      <c r="E491" s="35"/>
      <c r="F491" s="35"/>
      <c r="G491" s="155"/>
      <c r="H491" s="155"/>
      <c r="I491" s="8"/>
      <c r="J491" s="8"/>
      <c r="K491" s="8"/>
      <c r="L491" s="8"/>
      <c r="M491" s="8"/>
      <c r="N491" s="8"/>
      <c r="O491" s="8"/>
      <c r="P491" s="8"/>
      <c r="Q491" s="8"/>
      <c r="R491" s="8"/>
      <c r="S491" s="8"/>
      <c r="T491" s="8"/>
      <c r="U491" s="8"/>
      <c r="V491" s="8"/>
      <c r="W491" s="8"/>
      <c r="X491" s="8"/>
      <c r="Y491" s="8"/>
    </row>
    <row r="492" spans="1:25" ht="12.75" customHeight="1" x14ac:dyDescent="0.15">
      <c r="A492" s="83"/>
      <c r="B492" s="34"/>
      <c r="C492" s="146"/>
      <c r="D492" s="35"/>
      <c r="E492" s="35"/>
      <c r="F492" s="35"/>
      <c r="G492" s="155"/>
      <c r="H492" s="155"/>
      <c r="I492" s="8"/>
      <c r="J492" s="8"/>
      <c r="K492" s="8"/>
      <c r="L492" s="8"/>
      <c r="M492" s="8"/>
      <c r="N492" s="8"/>
      <c r="O492" s="8"/>
      <c r="P492" s="8"/>
      <c r="Q492" s="8"/>
      <c r="R492" s="8"/>
      <c r="S492" s="8"/>
      <c r="T492" s="8"/>
      <c r="U492" s="8"/>
      <c r="V492" s="8"/>
      <c r="W492" s="8"/>
      <c r="X492" s="8"/>
      <c r="Y492" s="8"/>
    </row>
    <row r="493" spans="1:25" ht="12.75" customHeight="1" x14ac:dyDescent="0.15">
      <c r="A493" s="83"/>
      <c r="B493" s="34"/>
      <c r="C493" s="146"/>
      <c r="D493" s="35"/>
      <c r="E493" s="35"/>
      <c r="F493" s="35"/>
      <c r="G493" s="155"/>
      <c r="H493" s="155"/>
      <c r="I493" s="8"/>
      <c r="J493" s="8"/>
      <c r="K493" s="8"/>
      <c r="L493" s="8"/>
      <c r="M493" s="8"/>
      <c r="N493" s="8"/>
      <c r="O493" s="8"/>
      <c r="P493" s="8"/>
      <c r="Q493" s="8"/>
      <c r="R493" s="8"/>
      <c r="S493" s="8"/>
      <c r="T493" s="8"/>
      <c r="U493" s="8"/>
      <c r="V493" s="8"/>
      <c r="W493" s="8"/>
      <c r="X493" s="8"/>
      <c r="Y493" s="8"/>
    </row>
    <row r="494" spans="1:25" ht="12.75" customHeight="1" x14ac:dyDescent="0.15">
      <c r="A494" s="83"/>
      <c r="B494" s="34"/>
      <c r="C494" s="146"/>
      <c r="D494" s="35"/>
      <c r="E494" s="35"/>
      <c r="F494" s="35"/>
      <c r="G494" s="155"/>
      <c r="H494" s="155"/>
      <c r="I494" s="8"/>
      <c r="J494" s="8"/>
      <c r="K494" s="8"/>
      <c r="L494" s="8"/>
      <c r="M494" s="8"/>
      <c r="N494" s="8"/>
      <c r="O494" s="8"/>
      <c r="P494" s="8"/>
      <c r="Q494" s="8"/>
      <c r="R494" s="8"/>
      <c r="S494" s="8"/>
      <c r="T494" s="8"/>
      <c r="U494" s="8"/>
      <c r="V494" s="8"/>
      <c r="W494" s="8"/>
      <c r="X494" s="8"/>
      <c r="Y494" s="8"/>
    </row>
    <row r="495" spans="1:25" ht="12.75" customHeight="1" x14ac:dyDescent="0.15">
      <c r="A495" s="83"/>
      <c r="B495" s="34"/>
      <c r="C495" s="146"/>
      <c r="D495" s="35"/>
      <c r="E495" s="35"/>
      <c r="F495" s="35"/>
      <c r="G495" s="155"/>
      <c r="H495" s="155"/>
      <c r="I495" s="8"/>
      <c r="J495" s="8"/>
      <c r="K495" s="8"/>
      <c r="L495" s="8"/>
      <c r="M495" s="8"/>
      <c r="N495" s="8"/>
      <c r="O495" s="8"/>
      <c r="P495" s="8"/>
      <c r="Q495" s="8"/>
      <c r="R495" s="8"/>
      <c r="S495" s="8"/>
      <c r="T495" s="8"/>
      <c r="U495" s="8"/>
      <c r="V495" s="8"/>
      <c r="W495" s="8"/>
      <c r="X495" s="8"/>
      <c r="Y495" s="8"/>
    </row>
    <row r="496" spans="1:25" ht="12.75" customHeight="1" x14ac:dyDescent="0.15">
      <c r="A496" s="83"/>
      <c r="B496" s="34"/>
      <c r="C496" s="146"/>
      <c r="D496" s="35"/>
      <c r="E496" s="35"/>
      <c r="F496" s="35"/>
      <c r="G496" s="155"/>
      <c r="H496" s="155"/>
      <c r="I496" s="8"/>
      <c r="J496" s="8"/>
      <c r="K496" s="8"/>
      <c r="L496" s="8"/>
      <c r="M496" s="8"/>
      <c r="N496" s="8"/>
      <c r="O496" s="8"/>
      <c r="P496" s="8"/>
      <c r="Q496" s="8"/>
      <c r="R496" s="8"/>
      <c r="S496" s="8"/>
      <c r="T496" s="8"/>
      <c r="U496" s="8"/>
      <c r="V496" s="8"/>
      <c r="W496" s="8"/>
      <c r="X496" s="8"/>
      <c r="Y496" s="8"/>
    </row>
    <row r="497" spans="1:25" ht="12.75" customHeight="1" x14ac:dyDescent="0.15">
      <c r="A497" s="83"/>
      <c r="B497" s="34"/>
      <c r="C497" s="146"/>
      <c r="D497" s="35"/>
      <c r="E497" s="35"/>
      <c r="F497" s="35"/>
      <c r="G497" s="155"/>
      <c r="H497" s="155"/>
      <c r="I497" s="8"/>
      <c r="J497" s="8"/>
      <c r="K497" s="8"/>
      <c r="L497" s="8"/>
      <c r="M497" s="8"/>
      <c r="N497" s="8"/>
      <c r="O497" s="8"/>
      <c r="P497" s="8"/>
      <c r="Q497" s="8"/>
      <c r="R497" s="8"/>
      <c r="S497" s="8"/>
      <c r="T497" s="8"/>
      <c r="U497" s="8"/>
      <c r="V497" s="8"/>
      <c r="W497" s="8"/>
      <c r="X497" s="8"/>
      <c r="Y497" s="8"/>
    </row>
    <row r="498" spans="1:25" ht="12.75" customHeight="1" x14ac:dyDescent="0.15">
      <c r="A498" s="83"/>
      <c r="B498" s="34"/>
      <c r="C498" s="146"/>
      <c r="D498" s="35"/>
      <c r="E498" s="35"/>
      <c r="F498" s="35"/>
      <c r="G498" s="155"/>
      <c r="H498" s="155"/>
      <c r="I498" s="8"/>
      <c r="J498" s="8"/>
      <c r="K498" s="8"/>
      <c r="L498" s="8"/>
      <c r="M498" s="8"/>
      <c r="N498" s="8"/>
      <c r="O498" s="8"/>
      <c r="P498" s="8"/>
      <c r="Q498" s="8"/>
      <c r="R498" s="8"/>
      <c r="S498" s="8"/>
      <c r="T498" s="8"/>
      <c r="U498" s="8"/>
      <c r="V498" s="8"/>
      <c r="W498" s="8"/>
      <c r="X498" s="8"/>
      <c r="Y498" s="8"/>
    </row>
    <row r="499" spans="1:25" ht="12.75" customHeight="1" x14ac:dyDescent="0.15">
      <c r="A499" s="83"/>
      <c r="B499" s="34"/>
      <c r="C499" s="146"/>
      <c r="D499" s="35"/>
      <c r="E499" s="35"/>
      <c r="F499" s="35"/>
      <c r="G499" s="155"/>
      <c r="H499" s="155"/>
      <c r="I499" s="8"/>
      <c r="J499" s="8"/>
      <c r="K499" s="8"/>
      <c r="L499" s="8"/>
      <c r="M499" s="8"/>
      <c r="N499" s="8"/>
      <c r="O499" s="8"/>
      <c r="P499" s="8"/>
      <c r="Q499" s="8"/>
      <c r="R499" s="8"/>
      <c r="S499" s="8"/>
      <c r="T499" s="8"/>
      <c r="U499" s="8"/>
      <c r="V499" s="8"/>
      <c r="W499" s="8"/>
      <c r="X499" s="8"/>
      <c r="Y499" s="8"/>
    </row>
    <row r="500" spans="1:25" ht="12.75" customHeight="1" x14ac:dyDescent="0.15">
      <c r="A500" s="83"/>
      <c r="B500" s="34"/>
      <c r="C500" s="146"/>
      <c r="D500" s="35"/>
      <c r="E500" s="35"/>
      <c r="F500" s="35"/>
      <c r="G500" s="155"/>
      <c r="H500" s="155"/>
      <c r="I500" s="8"/>
      <c r="J500" s="8"/>
      <c r="K500" s="8"/>
      <c r="L500" s="8"/>
      <c r="M500" s="8"/>
      <c r="N500" s="8"/>
      <c r="O500" s="8"/>
      <c r="P500" s="8"/>
      <c r="Q500" s="8"/>
      <c r="R500" s="8"/>
      <c r="S500" s="8"/>
      <c r="T500" s="8"/>
      <c r="U500" s="8"/>
      <c r="V500" s="8"/>
      <c r="W500" s="8"/>
      <c r="X500" s="8"/>
      <c r="Y500" s="8"/>
    </row>
    <row r="501" spans="1:25" ht="12.75" customHeight="1" x14ac:dyDescent="0.15">
      <c r="A501" s="83"/>
      <c r="B501" s="34"/>
      <c r="C501" s="146"/>
      <c r="D501" s="35"/>
      <c r="E501" s="35"/>
      <c r="F501" s="35"/>
      <c r="G501" s="155"/>
      <c r="H501" s="155"/>
      <c r="I501" s="8"/>
      <c r="J501" s="8"/>
      <c r="K501" s="8"/>
      <c r="L501" s="8"/>
      <c r="M501" s="8"/>
      <c r="N501" s="8"/>
      <c r="O501" s="8"/>
      <c r="P501" s="8"/>
      <c r="Q501" s="8"/>
      <c r="R501" s="8"/>
      <c r="S501" s="8"/>
      <c r="T501" s="8"/>
      <c r="U501" s="8"/>
      <c r="V501" s="8"/>
      <c r="W501" s="8"/>
      <c r="X501" s="8"/>
      <c r="Y501" s="8"/>
    </row>
    <row r="502" spans="1:25" ht="12.75" customHeight="1" x14ac:dyDescent="0.15">
      <c r="A502" s="83"/>
      <c r="B502" s="34"/>
      <c r="C502" s="146"/>
      <c r="D502" s="35"/>
      <c r="E502" s="35"/>
      <c r="F502" s="35"/>
      <c r="G502" s="155"/>
      <c r="H502" s="155"/>
      <c r="I502" s="8"/>
      <c r="J502" s="8"/>
      <c r="K502" s="8"/>
      <c r="L502" s="8"/>
      <c r="M502" s="8"/>
      <c r="N502" s="8"/>
      <c r="O502" s="8"/>
      <c r="P502" s="8"/>
      <c r="Q502" s="8"/>
      <c r="R502" s="8"/>
      <c r="S502" s="8"/>
      <c r="T502" s="8"/>
      <c r="U502" s="8"/>
      <c r="V502" s="8"/>
      <c r="W502" s="8"/>
      <c r="X502" s="8"/>
      <c r="Y502" s="8"/>
    </row>
    <row r="503" spans="1:25" ht="12.75" customHeight="1" x14ac:dyDescent="0.15">
      <c r="A503" s="83"/>
      <c r="B503" s="34"/>
      <c r="C503" s="146"/>
      <c r="D503" s="35"/>
      <c r="E503" s="35"/>
      <c r="F503" s="35"/>
      <c r="G503" s="155"/>
      <c r="H503" s="155"/>
      <c r="I503" s="8"/>
      <c r="J503" s="8"/>
      <c r="K503" s="8"/>
      <c r="L503" s="8"/>
      <c r="M503" s="8"/>
      <c r="N503" s="8"/>
      <c r="O503" s="8"/>
      <c r="P503" s="8"/>
      <c r="Q503" s="8"/>
      <c r="R503" s="8"/>
      <c r="S503" s="8"/>
      <c r="T503" s="8"/>
      <c r="U503" s="8"/>
      <c r="V503" s="8"/>
      <c r="W503" s="8"/>
      <c r="X503" s="8"/>
      <c r="Y503" s="8"/>
    </row>
    <row r="504" spans="1:25" ht="12.75" customHeight="1" x14ac:dyDescent="0.15">
      <c r="A504" s="83"/>
      <c r="B504" s="34"/>
      <c r="C504" s="146"/>
      <c r="D504" s="35"/>
      <c r="E504" s="35"/>
      <c r="F504" s="35"/>
      <c r="G504" s="155"/>
      <c r="H504" s="155"/>
      <c r="I504" s="8"/>
      <c r="J504" s="8"/>
      <c r="K504" s="8"/>
      <c r="L504" s="8"/>
      <c r="M504" s="8"/>
      <c r="N504" s="8"/>
      <c r="O504" s="8"/>
      <c r="P504" s="8"/>
      <c r="Q504" s="8"/>
      <c r="R504" s="8"/>
      <c r="S504" s="8"/>
      <c r="T504" s="8"/>
      <c r="U504" s="8"/>
      <c r="V504" s="8"/>
      <c r="W504" s="8"/>
      <c r="X504" s="8"/>
      <c r="Y504" s="8"/>
    </row>
    <row r="505" spans="1:25" ht="12.75" customHeight="1" x14ac:dyDescent="0.15">
      <c r="A505" s="83"/>
      <c r="B505" s="34"/>
      <c r="C505" s="146"/>
      <c r="D505" s="35"/>
      <c r="E505" s="35"/>
      <c r="F505" s="35"/>
      <c r="G505" s="155"/>
      <c r="H505" s="155"/>
      <c r="I505" s="8"/>
      <c r="J505" s="8"/>
      <c r="K505" s="8"/>
      <c r="L505" s="8"/>
      <c r="M505" s="8"/>
      <c r="N505" s="8"/>
      <c r="O505" s="8"/>
      <c r="P505" s="8"/>
      <c r="Q505" s="8"/>
      <c r="R505" s="8"/>
      <c r="S505" s="8"/>
      <c r="T505" s="8"/>
      <c r="U505" s="8"/>
      <c r="V505" s="8"/>
      <c r="W505" s="8"/>
      <c r="X505" s="8"/>
      <c r="Y505" s="8"/>
    </row>
    <row r="506" spans="1:25" ht="12.75" customHeight="1" x14ac:dyDescent="0.15">
      <c r="A506" s="83"/>
      <c r="B506" s="34"/>
      <c r="C506" s="146"/>
      <c r="D506" s="35"/>
      <c r="E506" s="35"/>
      <c r="F506" s="35"/>
      <c r="G506" s="155"/>
      <c r="H506" s="155"/>
      <c r="I506" s="8"/>
      <c r="J506" s="8"/>
      <c r="K506" s="8"/>
      <c r="L506" s="8"/>
      <c r="M506" s="8"/>
      <c r="N506" s="8"/>
      <c r="O506" s="8"/>
      <c r="P506" s="8"/>
      <c r="Q506" s="8"/>
      <c r="R506" s="8"/>
      <c r="S506" s="8"/>
      <c r="T506" s="8"/>
      <c r="U506" s="8"/>
      <c r="V506" s="8"/>
      <c r="W506" s="8"/>
      <c r="X506" s="8"/>
      <c r="Y506" s="8"/>
    </row>
    <row r="507" spans="1:25" ht="12.75" customHeight="1" x14ac:dyDescent="0.15">
      <c r="A507" s="83"/>
      <c r="B507" s="34"/>
      <c r="C507" s="146"/>
      <c r="D507" s="35"/>
      <c r="E507" s="35"/>
      <c r="F507" s="35"/>
      <c r="G507" s="155"/>
      <c r="H507" s="155"/>
      <c r="I507" s="8"/>
      <c r="J507" s="8"/>
      <c r="K507" s="8"/>
      <c r="L507" s="8"/>
      <c r="M507" s="8"/>
      <c r="N507" s="8"/>
      <c r="O507" s="8"/>
      <c r="P507" s="8"/>
      <c r="Q507" s="8"/>
      <c r="R507" s="8"/>
      <c r="S507" s="8"/>
      <c r="T507" s="8"/>
      <c r="U507" s="8"/>
      <c r="V507" s="8"/>
      <c r="W507" s="8"/>
      <c r="X507" s="8"/>
      <c r="Y507" s="8"/>
    </row>
    <row r="508" spans="1:25" ht="12.75" customHeight="1" x14ac:dyDescent="0.15">
      <c r="A508" s="83"/>
      <c r="B508" s="34"/>
      <c r="C508" s="146"/>
      <c r="D508" s="35"/>
      <c r="E508" s="35"/>
      <c r="F508" s="35"/>
      <c r="G508" s="155"/>
      <c r="H508" s="155"/>
      <c r="I508" s="8"/>
      <c r="J508" s="8"/>
      <c r="K508" s="8"/>
      <c r="L508" s="8"/>
      <c r="M508" s="8"/>
      <c r="N508" s="8"/>
      <c r="O508" s="8"/>
      <c r="P508" s="8"/>
      <c r="Q508" s="8"/>
      <c r="R508" s="8"/>
      <c r="S508" s="8"/>
      <c r="T508" s="8"/>
      <c r="U508" s="8"/>
      <c r="V508" s="8"/>
      <c r="W508" s="8"/>
      <c r="X508" s="8"/>
      <c r="Y508" s="8"/>
    </row>
    <row r="509" spans="1:25" ht="12.75" customHeight="1" x14ac:dyDescent="0.15">
      <c r="A509" s="83"/>
      <c r="B509" s="34"/>
      <c r="C509" s="146"/>
      <c r="D509" s="35"/>
      <c r="E509" s="35"/>
      <c r="F509" s="35"/>
      <c r="G509" s="155"/>
      <c r="H509" s="155"/>
      <c r="I509" s="8"/>
      <c r="J509" s="8"/>
      <c r="K509" s="8"/>
      <c r="L509" s="8"/>
      <c r="M509" s="8"/>
      <c r="N509" s="8"/>
      <c r="O509" s="8"/>
      <c r="P509" s="8"/>
      <c r="Q509" s="8"/>
      <c r="R509" s="8"/>
      <c r="S509" s="8"/>
      <c r="T509" s="8"/>
      <c r="U509" s="8"/>
      <c r="V509" s="8"/>
      <c r="W509" s="8"/>
      <c r="X509" s="8"/>
      <c r="Y509" s="8"/>
    </row>
    <row r="510" spans="1:25" ht="12.75" customHeight="1" x14ac:dyDescent="0.15">
      <c r="A510" s="83"/>
      <c r="B510" s="34"/>
      <c r="C510" s="146"/>
      <c r="D510" s="35"/>
      <c r="E510" s="35"/>
      <c r="F510" s="35"/>
      <c r="G510" s="155"/>
      <c r="H510" s="155"/>
      <c r="I510" s="8"/>
      <c r="J510" s="8"/>
      <c r="K510" s="8"/>
      <c r="L510" s="8"/>
      <c r="M510" s="8"/>
      <c r="N510" s="8"/>
      <c r="O510" s="8"/>
      <c r="P510" s="8"/>
      <c r="Q510" s="8"/>
      <c r="R510" s="8"/>
      <c r="S510" s="8"/>
      <c r="T510" s="8"/>
      <c r="U510" s="8"/>
      <c r="V510" s="8"/>
      <c r="W510" s="8"/>
      <c r="X510" s="8"/>
      <c r="Y510" s="8"/>
    </row>
    <row r="511" spans="1:25" ht="12.75" customHeight="1" x14ac:dyDescent="0.15">
      <c r="A511" s="83"/>
      <c r="B511" s="34"/>
      <c r="C511" s="146"/>
      <c r="D511" s="35"/>
      <c r="E511" s="35"/>
      <c r="F511" s="35"/>
      <c r="G511" s="155"/>
      <c r="H511" s="155"/>
      <c r="I511" s="8"/>
      <c r="J511" s="8"/>
      <c r="K511" s="8"/>
      <c r="L511" s="8"/>
      <c r="M511" s="8"/>
      <c r="N511" s="8"/>
      <c r="O511" s="8"/>
      <c r="P511" s="8"/>
      <c r="Q511" s="8"/>
      <c r="R511" s="8"/>
      <c r="S511" s="8"/>
      <c r="T511" s="8"/>
      <c r="U511" s="8"/>
      <c r="V511" s="8"/>
      <c r="W511" s="8"/>
      <c r="X511" s="8"/>
      <c r="Y511" s="8"/>
    </row>
    <row r="512" spans="1:25" ht="12.75" customHeight="1" x14ac:dyDescent="0.15">
      <c r="A512" s="83"/>
      <c r="B512" s="34"/>
      <c r="C512" s="146"/>
      <c r="D512" s="35"/>
      <c r="E512" s="35"/>
      <c r="F512" s="35"/>
      <c r="G512" s="155"/>
      <c r="H512" s="155"/>
      <c r="I512" s="8"/>
      <c r="J512" s="8"/>
      <c r="K512" s="8"/>
      <c r="L512" s="8"/>
      <c r="M512" s="8"/>
      <c r="N512" s="8"/>
      <c r="O512" s="8"/>
      <c r="P512" s="8"/>
      <c r="Q512" s="8"/>
      <c r="R512" s="8"/>
      <c r="S512" s="8"/>
      <c r="T512" s="8"/>
      <c r="U512" s="8"/>
      <c r="V512" s="8"/>
      <c r="W512" s="8"/>
      <c r="X512" s="8"/>
      <c r="Y512" s="8"/>
    </row>
    <row r="513" spans="1:25" ht="12.75" customHeight="1" x14ac:dyDescent="0.15">
      <c r="A513" s="83"/>
      <c r="B513" s="34"/>
      <c r="C513" s="146"/>
      <c r="D513" s="35"/>
      <c r="E513" s="35"/>
      <c r="F513" s="35"/>
      <c r="G513" s="155"/>
      <c r="H513" s="155"/>
      <c r="I513" s="8"/>
      <c r="J513" s="8"/>
      <c r="K513" s="8"/>
      <c r="L513" s="8"/>
      <c r="M513" s="8"/>
      <c r="N513" s="8"/>
      <c r="O513" s="8"/>
      <c r="P513" s="8"/>
      <c r="Q513" s="8"/>
      <c r="R513" s="8"/>
      <c r="S513" s="8"/>
      <c r="T513" s="8"/>
      <c r="U513" s="8"/>
      <c r="V513" s="8"/>
      <c r="W513" s="8"/>
      <c r="X513" s="8"/>
      <c r="Y513" s="8"/>
    </row>
    <row r="514" spans="1:25" ht="12.75" customHeight="1" x14ac:dyDescent="0.15">
      <c r="A514" s="83"/>
      <c r="B514" s="34"/>
      <c r="C514" s="146"/>
      <c r="D514" s="35"/>
      <c r="E514" s="35"/>
      <c r="F514" s="35"/>
      <c r="G514" s="155"/>
      <c r="H514" s="155"/>
      <c r="I514" s="8"/>
      <c r="J514" s="8"/>
      <c r="K514" s="8"/>
      <c r="L514" s="8"/>
      <c r="M514" s="8"/>
      <c r="N514" s="8"/>
      <c r="O514" s="8"/>
      <c r="P514" s="8"/>
      <c r="Q514" s="8"/>
      <c r="R514" s="8"/>
      <c r="S514" s="8"/>
      <c r="T514" s="8"/>
      <c r="U514" s="8"/>
      <c r="V514" s="8"/>
      <c r="W514" s="8"/>
      <c r="X514" s="8"/>
      <c r="Y514" s="8"/>
    </row>
    <row r="515" spans="1:25" ht="12.75" customHeight="1" x14ac:dyDescent="0.15">
      <c r="A515" s="83"/>
      <c r="B515" s="34"/>
      <c r="C515" s="146"/>
      <c r="D515" s="35"/>
      <c r="E515" s="35"/>
      <c r="F515" s="35"/>
      <c r="G515" s="155"/>
      <c r="H515" s="155"/>
      <c r="I515" s="8"/>
      <c r="J515" s="8"/>
      <c r="K515" s="8"/>
      <c r="L515" s="8"/>
      <c r="M515" s="8"/>
      <c r="N515" s="8"/>
      <c r="O515" s="8"/>
      <c r="P515" s="8"/>
      <c r="Q515" s="8"/>
      <c r="R515" s="8"/>
      <c r="S515" s="8"/>
      <c r="T515" s="8"/>
      <c r="U515" s="8"/>
      <c r="V515" s="8"/>
      <c r="W515" s="8"/>
      <c r="X515" s="8"/>
      <c r="Y515" s="8"/>
    </row>
    <row r="516" spans="1:25" ht="12.75" customHeight="1" x14ac:dyDescent="0.15">
      <c r="A516" s="83"/>
      <c r="B516" s="34"/>
      <c r="C516" s="146"/>
      <c r="D516" s="35"/>
      <c r="E516" s="35"/>
      <c r="F516" s="35"/>
      <c r="G516" s="155"/>
      <c r="H516" s="155"/>
      <c r="I516" s="8"/>
      <c r="J516" s="8"/>
      <c r="K516" s="8"/>
      <c r="L516" s="8"/>
      <c r="M516" s="8"/>
      <c r="N516" s="8"/>
      <c r="O516" s="8"/>
      <c r="P516" s="8"/>
      <c r="Q516" s="8"/>
      <c r="R516" s="8"/>
      <c r="S516" s="8"/>
      <c r="T516" s="8"/>
      <c r="U516" s="8"/>
      <c r="V516" s="8"/>
      <c r="W516" s="8"/>
      <c r="X516" s="8"/>
      <c r="Y516" s="8"/>
    </row>
    <row r="517" spans="1:25" ht="12.75" customHeight="1" x14ac:dyDescent="0.15">
      <c r="A517" s="83"/>
      <c r="B517" s="34"/>
      <c r="C517" s="146"/>
      <c r="D517" s="35"/>
      <c r="E517" s="35"/>
      <c r="F517" s="35"/>
      <c r="G517" s="155"/>
      <c r="H517" s="155"/>
      <c r="I517" s="8"/>
      <c r="J517" s="8"/>
      <c r="K517" s="8"/>
      <c r="L517" s="8"/>
      <c r="M517" s="8"/>
      <c r="N517" s="8"/>
      <c r="O517" s="8"/>
      <c r="P517" s="8"/>
      <c r="Q517" s="8"/>
      <c r="R517" s="8"/>
      <c r="S517" s="8"/>
      <c r="T517" s="8"/>
      <c r="U517" s="8"/>
      <c r="V517" s="8"/>
      <c r="W517" s="8"/>
      <c r="X517" s="8"/>
      <c r="Y517" s="8"/>
    </row>
    <row r="518" spans="1:25" ht="12.75" customHeight="1" x14ac:dyDescent="0.15">
      <c r="A518" s="83"/>
      <c r="B518" s="34"/>
      <c r="C518" s="146"/>
      <c r="D518" s="35"/>
      <c r="E518" s="35"/>
      <c r="F518" s="35"/>
      <c r="G518" s="155"/>
      <c r="H518" s="155"/>
      <c r="I518" s="8"/>
      <c r="J518" s="8"/>
      <c r="K518" s="8"/>
      <c r="L518" s="8"/>
      <c r="M518" s="8"/>
      <c r="N518" s="8"/>
      <c r="O518" s="8"/>
      <c r="P518" s="8"/>
      <c r="Q518" s="8"/>
      <c r="R518" s="8"/>
      <c r="S518" s="8"/>
      <c r="T518" s="8"/>
      <c r="U518" s="8"/>
      <c r="V518" s="8"/>
      <c r="W518" s="8"/>
      <c r="X518" s="8"/>
      <c r="Y518" s="8"/>
    </row>
    <row r="519" spans="1:25" ht="12.75" customHeight="1" x14ac:dyDescent="0.15">
      <c r="A519" s="83"/>
      <c r="B519" s="34"/>
      <c r="C519" s="146"/>
      <c r="D519" s="35"/>
      <c r="E519" s="35"/>
      <c r="F519" s="35"/>
      <c r="G519" s="155"/>
      <c r="H519" s="155"/>
      <c r="I519" s="8"/>
      <c r="J519" s="8"/>
      <c r="K519" s="8"/>
      <c r="L519" s="8"/>
      <c r="M519" s="8"/>
      <c r="N519" s="8"/>
      <c r="O519" s="8"/>
      <c r="P519" s="8"/>
      <c r="Q519" s="8"/>
      <c r="R519" s="8"/>
      <c r="S519" s="8"/>
      <c r="T519" s="8"/>
      <c r="U519" s="8"/>
      <c r="V519" s="8"/>
      <c r="W519" s="8"/>
      <c r="X519" s="8"/>
      <c r="Y519" s="8"/>
    </row>
    <row r="520" spans="1:25" ht="12.75" customHeight="1" x14ac:dyDescent="0.15">
      <c r="A520" s="83"/>
      <c r="B520" s="34"/>
      <c r="C520" s="146"/>
      <c r="D520" s="35"/>
      <c r="E520" s="35"/>
      <c r="F520" s="35"/>
      <c r="G520" s="155"/>
      <c r="H520" s="155"/>
      <c r="I520" s="8"/>
      <c r="J520" s="8"/>
      <c r="K520" s="8"/>
      <c r="L520" s="8"/>
      <c r="M520" s="8"/>
      <c r="N520" s="8"/>
      <c r="O520" s="8"/>
      <c r="P520" s="8"/>
      <c r="Q520" s="8"/>
      <c r="R520" s="8"/>
      <c r="S520" s="8"/>
      <c r="T520" s="8"/>
      <c r="U520" s="8"/>
      <c r="V520" s="8"/>
      <c r="W520" s="8"/>
      <c r="X520" s="8"/>
      <c r="Y520" s="8"/>
    </row>
    <row r="521" spans="1:25" ht="12.75" customHeight="1" x14ac:dyDescent="0.15">
      <c r="A521" s="83"/>
      <c r="B521" s="34"/>
      <c r="C521" s="146"/>
      <c r="D521" s="35"/>
      <c r="E521" s="35"/>
      <c r="F521" s="35"/>
      <c r="G521" s="155"/>
      <c r="H521" s="155"/>
      <c r="I521" s="8"/>
      <c r="J521" s="8"/>
      <c r="K521" s="8"/>
      <c r="L521" s="8"/>
      <c r="M521" s="8"/>
      <c r="N521" s="8"/>
      <c r="O521" s="8"/>
      <c r="P521" s="8"/>
      <c r="Q521" s="8"/>
      <c r="R521" s="8"/>
      <c r="S521" s="8"/>
      <c r="T521" s="8"/>
      <c r="U521" s="8"/>
      <c r="V521" s="8"/>
      <c r="W521" s="8"/>
      <c r="X521" s="8"/>
      <c r="Y521" s="8"/>
    </row>
    <row r="522" spans="1:25" ht="12.75" customHeight="1" x14ac:dyDescent="0.15">
      <c r="A522" s="83"/>
      <c r="B522" s="34"/>
      <c r="C522" s="146"/>
      <c r="D522" s="35"/>
      <c r="E522" s="35"/>
      <c r="F522" s="35"/>
      <c r="G522" s="155"/>
      <c r="H522" s="155"/>
      <c r="I522" s="8"/>
      <c r="J522" s="8"/>
      <c r="K522" s="8"/>
      <c r="L522" s="8"/>
      <c r="M522" s="8"/>
      <c r="N522" s="8"/>
      <c r="O522" s="8"/>
      <c r="P522" s="8"/>
      <c r="Q522" s="8"/>
      <c r="R522" s="8"/>
      <c r="S522" s="8"/>
      <c r="T522" s="8"/>
      <c r="U522" s="8"/>
      <c r="V522" s="8"/>
      <c r="W522" s="8"/>
      <c r="X522" s="8"/>
      <c r="Y522" s="8"/>
    </row>
    <row r="523" spans="1:25" ht="12.75" customHeight="1" x14ac:dyDescent="0.15">
      <c r="A523" s="83"/>
      <c r="B523" s="34"/>
      <c r="C523" s="146"/>
      <c r="D523" s="35"/>
      <c r="E523" s="35"/>
      <c r="F523" s="35"/>
      <c r="G523" s="155"/>
      <c r="H523" s="155"/>
      <c r="I523" s="8"/>
      <c r="J523" s="8"/>
      <c r="K523" s="8"/>
      <c r="L523" s="8"/>
      <c r="M523" s="8"/>
      <c r="N523" s="8"/>
      <c r="O523" s="8"/>
      <c r="P523" s="8"/>
      <c r="Q523" s="8"/>
      <c r="R523" s="8"/>
      <c r="S523" s="8"/>
      <c r="T523" s="8"/>
      <c r="U523" s="8"/>
      <c r="V523" s="8"/>
      <c r="W523" s="8"/>
      <c r="X523" s="8"/>
      <c r="Y523" s="8"/>
    </row>
    <row r="524" spans="1:25" ht="12.75" customHeight="1" x14ac:dyDescent="0.15">
      <c r="A524" s="83"/>
      <c r="B524" s="34"/>
      <c r="C524" s="146"/>
      <c r="D524" s="35"/>
      <c r="E524" s="35"/>
      <c r="F524" s="35"/>
      <c r="G524" s="155"/>
      <c r="H524" s="155"/>
      <c r="I524" s="8"/>
      <c r="J524" s="8"/>
      <c r="K524" s="8"/>
      <c r="L524" s="8"/>
      <c r="M524" s="8"/>
      <c r="N524" s="8"/>
      <c r="O524" s="8"/>
      <c r="P524" s="8"/>
      <c r="Q524" s="8"/>
      <c r="R524" s="8"/>
      <c r="S524" s="8"/>
      <c r="T524" s="8"/>
      <c r="U524" s="8"/>
      <c r="V524" s="8"/>
      <c r="W524" s="8"/>
      <c r="X524" s="8"/>
      <c r="Y524" s="8"/>
    </row>
    <row r="525" spans="1:25" ht="12.75" customHeight="1" x14ac:dyDescent="0.15">
      <c r="A525" s="83"/>
      <c r="B525" s="34"/>
      <c r="C525" s="146"/>
      <c r="D525" s="35"/>
      <c r="E525" s="35"/>
      <c r="F525" s="35"/>
      <c r="G525" s="155"/>
      <c r="H525" s="155"/>
      <c r="I525" s="8"/>
      <c r="J525" s="8"/>
      <c r="K525" s="8"/>
      <c r="L525" s="8"/>
      <c r="M525" s="8"/>
      <c r="N525" s="8"/>
      <c r="O525" s="8"/>
      <c r="P525" s="8"/>
      <c r="Q525" s="8"/>
      <c r="R525" s="8"/>
      <c r="S525" s="8"/>
      <c r="T525" s="8"/>
      <c r="U525" s="8"/>
      <c r="V525" s="8"/>
      <c r="W525" s="8"/>
      <c r="X525" s="8"/>
      <c r="Y525" s="8"/>
    </row>
    <row r="526" spans="1:25" ht="12.75" customHeight="1" x14ac:dyDescent="0.15">
      <c r="A526" s="83"/>
      <c r="B526" s="34"/>
      <c r="C526" s="146"/>
      <c r="D526" s="35"/>
      <c r="E526" s="35"/>
      <c r="F526" s="35"/>
      <c r="G526" s="155"/>
      <c r="H526" s="155"/>
      <c r="I526" s="8"/>
      <c r="J526" s="8"/>
      <c r="K526" s="8"/>
      <c r="L526" s="8"/>
      <c r="M526" s="8"/>
      <c r="N526" s="8"/>
      <c r="O526" s="8"/>
      <c r="P526" s="8"/>
      <c r="Q526" s="8"/>
      <c r="R526" s="8"/>
      <c r="S526" s="8"/>
      <c r="T526" s="8"/>
      <c r="U526" s="8"/>
      <c r="V526" s="8"/>
      <c r="W526" s="8"/>
      <c r="X526" s="8"/>
      <c r="Y526" s="8"/>
    </row>
    <row r="527" spans="1:25" ht="12.75" customHeight="1" x14ac:dyDescent="0.15">
      <c r="A527" s="83"/>
      <c r="B527" s="34"/>
      <c r="C527" s="146"/>
      <c r="D527" s="35"/>
      <c r="E527" s="35"/>
      <c r="F527" s="35"/>
      <c r="G527" s="155"/>
      <c r="H527" s="155"/>
      <c r="I527" s="8"/>
      <c r="J527" s="8"/>
      <c r="K527" s="8"/>
      <c r="L527" s="8"/>
      <c r="M527" s="8"/>
      <c r="N527" s="8"/>
      <c r="O527" s="8"/>
      <c r="P527" s="8"/>
      <c r="Q527" s="8"/>
      <c r="R527" s="8"/>
      <c r="S527" s="8"/>
      <c r="T527" s="8"/>
      <c r="U527" s="8"/>
      <c r="V527" s="8"/>
      <c r="W527" s="8"/>
      <c r="X527" s="8"/>
      <c r="Y527" s="8"/>
    </row>
    <row r="528" spans="1:25" ht="12.75" customHeight="1" x14ac:dyDescent="0.15">
      <c r="A528" s="83"/>
      <c r="B528" s="34"/>
      <c r="C528" s="146"/>
      <c r="D528" s="35"/>
      <c r="E528" s="35"/>
      <c r="F528" s="35"/>
      <c r="G528" s="155"/>
      <c r="H528" s="155"/>
      <c r="I528" s="8"/>
      <c r="J528" s="8"/>
      <c r="K528" s="8"/>
      <c r="L528" s="8"/>
      <c r="M528" s="8"/>
      <c r="N528" s="8"/>
      <c r="O528" s="8"/>
      <c r="P528" s="8"/>
      <c r="Q528" s="8"/>
      <c r="R528" s="8"/>
      <c r="S528" s="8"/>
      <c r="T528" s="8"/>
      <c r="U528" s="8"/>
      <c r="V528" s="8"/>
      <c r="W528" s="8"/>
      <c r="X528" s="8"/>
      <c r="Y528" s="8"/>
    </row>
    <row r="529" spans="1:25" ht="12.75" customHeight="1" x14ac:dyDescent="0.15">
      <c r="A529" s="83"/>
      <c r="B529" s="34"/>
      <c r="C529" s="146"/>
      <c r="D529" s="35"/>
      <c r="E529" s="35"/>
      <c r="F529" s="35"/>
      <c r="G529" s="155"/>
      <c r="H529" s="155"/>
      <c r="I529" s="8"/>
      <c r="J529" s="8"/>
      <c r="K529" s="8"/>
      <c r="L529" s="8"/>
      <c r="M529" s="8"/>
      <c r="N529" s="8"/>
      <c r="O529" s="8"/>
      <c r="P529" s="8"/>
      <c r="Q529" s="8"/>
      <c r="R529" s="8"/>
      <c r="S529" s="8"/>
      <c r="T529" s="8"/>
      <c r="U529" s="8"/>
      <c r="V529" s="8"/>
      <c r="W529" s="8"/>
      <c r="X529" s="8"/>
      <c r="Y529" s="8"/>
    </row>
    <row r="530" spans="1:25" ht="12.75" customHeight="1" x14ac:dyDescent="0.15">
      <c r="A530" s="83"/>
      <c r="B530" s="34"/>
      <c r="C530" s="146"/>
      <c r="D530" s="35"/>
      <c r="E530" s="35"/>
      <c r="F530" s="35"/>
      <c r="G530" s="155"/>
      <c r="H530" s="155"/>
      <c r="I530" s="8"/>
      <c r="J530" s="8"/>
      <c r="K530" s="8"/>
      <c r="L530" s="8"/>
      <c r="M530" s="8"/>
      <c r="N530" s="8"/>
      <c r="O530" s="8"/>
      <c r="P530" s="8"/>
      <c r="Q530" s="8"/>
      <c r="R530" s="8"/>
      <c r="S530" s="8"/>
      <c r="T530" s="8"/>
      <c r="U530" s="8"/>
      <c r="V530" s="8"/>
      <c r="W530" s="8"/>
      <c r="X530" s="8"/>
      <c r="Y530" s="8"/>
    </row>
    <row r="531" spans="1:25" ht="12.75" customHeight="1" x14ac:dyDescent="0.15">
      <c r="A531" s="83"/>
      <c r="B531" s="34"/>
      <c r="C531" s="146"/>
      <c r="D531" s="35"/>
      <c r="E531" s="35"/>
      <c r="F531" s="35"/>
      <c r="G531" s="155"/>
      <c r="H531" s="155"/>
      <c r="I531" s="8"/>
      <c r="J531" s="8"/>
      <c r="K531" s="8"/>
      <c r="L531" s="8"/>
      <c r="M531" s="8"/>
      <c r="N531" s="8"/>
      <c r="O531" s="8"/>
      <c r="P531" s="8"/>
      <c r="Q531" s="8"/>
      <c r="R531" s="8"/>
      <c r="S531" s="8"/>
      <c r="T531" s="8"/>
      <c r="U531" s="8"/>
      <c r="V531" s="8"/>
      <c r="W531" s="8"/>
      <c r="X531" s="8"/>
      <c r="Y531" s="8"/>
    </row>
    <row r="532" spans="1:25" ht="12.75" customHeight="1" x14ac:dyDescent="0.15">
      <c r="A532" s="83"/>
      <c r="B532" s="34"/>
      <c r="C532" s="146"/>
      <c r="D532" s="35"/>
      <c r="E532" s="35"/>
      <c r="F532" s="35"/>
      <c r="G532" s="155"/>
      <c r="H532" s="155"/>
      <c r="I532" s="8"/>
      <c r="J532" s="8"/>
      <c r="K532" s="8"/>
      <c r="L532" s="8"/>
      <c r="M532" s="8"/>
      <c r="N532" s="8"/>
      <c r="O532" s="8"/>
      <c r="P532" s="8"/>
      <c r="Q532" s="8"/>
      <c r="R532" s="8"/>
      <c r="S532" s="8"/>
      <c r="T532" s="8"/>
      <c r="U532" s="8"/>
      <c r="V532" s="8"/>
      <c r="W532" s="8"/>
      <c r="X532" s="8"/>
      <c r="Y532" s="8"/>
    </row>
    <row r="533" spans="1:25" ht="12.75" customHeight="1" x14ac:dyDescent="0.15">
      <c r="A533" s="83"/>
      <c r="B533" s="34"/>
      <c r="C533" s="146"/>
      <c r="D533" s="35"/>
      <c r="E533" s="35"/>
      <c r="F533" s="35"/>
      <c r="G533" s="155"/>
      <c r="H533" s="155"/>
      <c r="I533" s="8"/>
      <c r="J533" s="8"/>
      <c r="K533" s="8"/>
      <c r="L533" s="8"/>
      <c r="M533" s="8"/>
      <c r="N533" s="8"/>
      <c r="O533" s="8"/>
      <c r="P533" s="8"/>
      <c r="Q533" s="8"/>
      <c r="R533" s="8"/>
      <c r="S533" s="8"/>
      <c r="T533" s="8"/>
      <c r="U533" s="8"/>
      <c r="V533" s="8"/>
      <c r="W533" s="8"/>
      <c r="X533" s="8"/>
      <c r="Y533" s="8"/>
    </row>
    <row r="534" spans="1:25" ht="12.75" customHeight="1" x14ac:dyDescent="0.15">
      <c r="A534" s="83"/>
      <c r="B534" s="34"/>
      <c r="C534" s="146"/>
      <c r="D534" s="35"/>
      <c r="E534" s="35"/>
      <c r="F534" s="35"/>
      <c r="G534" s="155"/>
      <c r="H534" s="155"/>
      <c r="I534" s="8"/>
      <c r="J534" s="8"/>
      <c r="K534" s="8"/>
      <c r="L534" s="8"/>
      <c r="M534" s="8"/>
      <c r="N534" s="8"/>
      <c r="O534" s="8"/>
      <c r="P534" s="8"/>
      <c r="Q534" s="8"/>
      <c r="R534" s="8"/>
      <c r="S534" s="8"/>
      <c r="T534" s="8"/>
      <c r="U534" s="8"/>
      <c r="V534" s="8"/>
      <c r="W534" s="8"/>
      <c r="X534" s="8"/>
      <c r="Y534" s="8"/>
    </row>
    <row r="535" spans="1:25" ht="12.75" customHeight="1" x14ac:dyDescent="0.15">
      <c r="A535" s="83"/>
      <c r="B535" s="34"/>
      <c r="C535" s="146"/>
      <c r="D535" s="35"/>
      <c r="E535" s="35"/>
      <c r="F535" s="35"/>
      <c r="G535" s="155"/>
      <c r="H535" s="155"/>
      <c r="I535" s="8"/>
      <c r="J535" s="8"/>
      <c r="K535" s="8"/>
      <c r="L535" s="8"/>
      <c r="M535" s="8"/>
      <c r="N535" s="8"/>
      <c r="O535" s="8"/>
      <c r="P535" s="8"/>
      <c r="Q535" s="8"/>
      <c r="R535" s="8"/>
      <c r="S535" s="8"/>
      <c r="T535" s="8"/>
      <c r="U535" s="8"/>
      <c r="V535" s="8"/>
      <c r="W535" s="8"/>
      <c r="X535" s="8"/>
      <c r="Y535" s="8"/>
    </row>
    <row r="536" spans="1:25" ht="12.75" customHeight="1" x14ac:dyDescent="0.15">
      <c r="A536" s="83"/>
      <c r="B536" s="34"/>
      <c r="C536" s="146"/>
      <c r="D536" s="35"/>
      <c r="E536" s="35"/>
      <c r="F536" s="35"/>
      <c r="G536" s="155"/>
      <c r="H536" s="155"/>
      <c r="I536" s="8"/>
      <c r="J536" s="8"/>
      <c r="K536" s="8"/>
      <c r="L536" s="8"/>
      <c r="M536" s="8"/>
      <c r="N536" s="8"/>
      <c r="O536" s="8"/>
      <c r="P536" s="8"/>
      <c r="Q536" s="8"/>
      <c r="R536" s="8"/>
      <c r="S536" s="8"/>
      <c r="T536" s="8"/>
      <c r="U536" s="8"/>
      <c r="V536" s="8"/>
      <c r="W536" s="8"/>
      <c r="X536" s="8"/>
      <c r="Y536" s="8"/>
    </row>
    <row r="537" spans="1:25" ht="12.75" customHeight="1" x14ac:dyDescent="0.15">
      <c r="A537" s="83"/>
      <c r="B537" s="34"/>
      <c r="C537" s="146"/>
      <c r="D537" s="35"/>
      <c r="E537" s="35"/>
      <c r="F537" s="35"/>
      <c r="G537" s="155"/>
      <c r="H537" s="155"/>
      <c r="I537" s="8"/>
      <c r="J537" s="8"/>
      <c r="K537" s="8"/>
      <c r="L537" s="8"/>
      <c r="M537" s="8"/>
      <c r="N537" s="8"/>
      <c r="O537" s="8"/>
      <c r="P537" s="8"/>
      <c r="Q537" s="8"/>
      <c r="R537" s="8"/>
      <c r="S537" s="8"/>
      <c r="T537" s="8"/>
      <c r="U537" s="8"/>
      <c r="V537" s="8"/>
      <c r="W537" s="8"/>
      <c r="X537" s="8"/>
      <c r="Y537" s="8"/>
    </row>
    <row r="538" spans="1:25" ht="12.75" customHeight="1" x14ac:dyDescent="0.15">
      <c r="A538" s="83"/>
      <c r="B538" s="34"/>
      <c r="C538" s="146"/>
      <c r="D538" s="35"/>
      <c r="E538" s="35"/>
      <c r="F538" s="35"/>
      <c r="G538" s="155"/>
      <c r="H538" s="155"/>
      <c r="I538" s="8"/>
      <c r="J538" s="8"/>
      <c r="K538" s="8"/>
      <c r="L538" s="8"/>
      <c r="M538" s="8"/>
      <c r="N538" s="8"/>
      <c r="O538" s="8"/>
      <c r="P538" s="8"/>
      <c r="Q538" s="8"/>
      <c r="R538" s="8"/>
      <c r="S538" s="8"/>
      <c r="T538" s="8"/>
      <c r="U538" s="8"/>
      <c r="V538" s="8"/>
      <c r="W538" s="8"/>
      <c r="X538" s="8"/>
      <c r="Y538" s="8"/>
    </row>
    <row r="539" spans="1:25" ht="12.75" customHeight="1" x14ac:dyDescent="0.15">
      <c r="A539" s="83"/>
      <c r="B539" s="34"/>
      <c r="C539" s="146"/>
      <c r="D539" s="35"/>
      <c r="E539" s="35"/>
      <c r="F539" s="35"/>
      <c r="G539" s="155"/>
      <c r="H539" s="155"/>
      <c r="I539" s="8"/>
      <c r="J539" s="8"/>
      <c r="K539" s="8"/>
      <c r="L539" s="8"/>
      <c r="M539" s="8"/>
      <c r="N539" s="8"/>
      <c r="O539" s="8"/>
      <c r="P539" s="8"/>
      <c r="Q539" s="8"/>
      <c r="R539" s="8"/>
      <c r="S539" s="8"/>
      <c r="T539" s="8"/>
      <c r="U539" s="8"/>
      <c r="V539" s="8"/>
      <c r="W539" s="8"/>
      <c r="X539" s="8"/>
      <c r="Y539" s="8"/>
    </row>
    <row r="540" spans="1:25" ht="12.75" customHeight="1" x14ac:dyDescent="0.15">
      <c r="A540" s="83"/>
      <c r="B540" s="34"/>
      <c r="C540" s="146"/>
      <c r="D540" s="35"/>
      <c r="E540" s="35"/>
      <c r="F540" s="35"/>
      <c r="G540" s="155"/>
      <c r="H540" s="155"/>
      <c r="I540" s="8"/>
      <c r="J540" s="8"/>
      <c r="K540" s="8"/>
      <c r="L540" s="8"/>
      <c r="M540" s="8"/>
      <c r="N540" s="8"/>
      <c r="O540" s="8"/>
      <c r="P540" s="8"/>
      <c r="Q540" s="8"/>
      <c r="R540" s="8"/>
      <c r="S540" s="8"/>
      <c r="T540" s="8"/>
      <c r="U540" s="8"/>
      <c r="V540" s="8"/>
      <c r="W540" s="8"/>
      <c r="X540" s="8"/>
      <c r="Y540" s="8"/>
    </row>
    <row r="541" spans="1:25" ht="12.75" customHeight="1" x14ac:dyDescent="0.15">
      <c r="A541" s="83"/>
      <c r="B541" s="34"/>
      <c r="C541" s="146"/>
      <c r="D541" s="35"/>
      <c r="E541" s="35"/>
      <c r="F541" s="35"/>
      <c r="G541" s="155"/>
      <c r="H541" s="155"/>
      <c r="I541" s="8"/>
      <c r="J541" s="8"/>
      <c r="K541" s="8"/>
      <c r="L541" s="8"/>
      <c r="M541" s="8"/>
      <c r="N541" s="8"/>
      <c r="O541" s="8"/>
      <c r="P541" s="8"/>
      <c r="Q541" s="8"/>
      <c r="R541" s="8"/>
      <c r="S541" s="8"/>
      <c r="T541" s="8"/>
      <c r="U541" s="8"/>
      <c r="V541" s="8"/>
      <c r="W541" s="8"/>
      <c r="X541" s="8"/>
      <c r="Y541" s="8"/>
    </row>
    <row r="542" spans="1:25" ht="12.75" customHeight="1" x14ac:dyDescent="0.15">
      <c r="A542" s="83"/>
      <c r="B542" s="34"/>
      <c r="C542" s="146"/>
      <c r="D542" s="35"/>
      <c r="E542" s="35"/>
      <c r="F542" s="35"/>
      <c r="G542" s="155"/>
      <c r="H542" s="155"/>
      <c r="I542" s="8"/>
      <c r="J542" s="8"/>
      <c r="K542" s="8"/>
      <c r="L542" s="8"/>
      <c r="M542" s="8"/>
      <c r="N542" s="8"/>
      <c r="O542" s="8"/>
      <c r="P542" s="8"/>
      <c r="Q542" s="8"/>
      <c r="R542" s="8"/>
      <c r="S542" s="8"/>
      <c r="T542" s="8"/>
      <c r="U542" s="8"/>
      <c r="V542" s="8"/>
      <c r="W542" s="8"/>
      <c r="X542" s="8"/>
      <c r="Y542" s="8"/>
    </row>
    <row r="543" spans="1:25" ht="12.75" customHeight="1" x14ac:dyDescent="0.15">
      <c r="A543" s="83"/>
      <c r="B543" s="34"/>
      <c r="C543" s="146"/>
      <c r="D543" s="35"/>
      <c r="E543" s="35"/>
      <c r="F543" s="35"/>
      <c r="G543" s="155"/>
      <c r="H543" s="155"/>
      <c r="I543" s="8"/>
      <c r="J543" s="8"/>
      <c r="K543" s="8"/>
      <c r="L543" s="8"/>
      <c r="M543" s="8"/>
      <c r="N543" s="8"/>
      <c r="O543" s="8"/>
      <c r="P543" s="8"/>
      <c r="Q543" s="8"/>
      <c r="R543" s="8"/>
      <c r="S543" s="8"/>
      <c r="T543" s="8"/>
      <c r="U543" s="8"/>
      <c r="V543" s="8"/>
      <c r="W543" s="8"/>
      <c r="X543" s="8"/>
      <c r="Y543" s="8"/>
    </row>
    <row r="544" spans="1:25" ht="12.75" customHeight="1" x14ac:dyDescent="0.15">
      <c r="A544" s="83"/>
      <c r="B544" s="34"/>
      <c r="C544" s="146"/>
      <c r="D544" s="35"/>
      <c r="E544" s="35"/>
      <c r="F544" s="35"/>
      <c r="G544" s="155"/>
      <c r="H544" s="155"/>
      <c r="I544" s="8"/>
      <c r="J544" s="8"/>
      <c r="K544" s="8"/>
      <c r="L544" s="8"/>
      <c r="M544" s="8"/>
      <c r="N544" s="8"/>
      <c r="O544" s="8"/>
      <c r="P544" s="8"/>
      <c r="Q544" s="8"/>
      <c r="R544" s="8"/>
      <c r="S544" s="8"/>
      <c r="T544" s="8"/>
      <c r="U544" s="8"/>
      <c r="V544" s="8"/>
      <c r="W544" s="8"/>
      <c r="X544" s="8"/>
      <c r="Y544" s="8"/>
    </row>
    <row r="545" spans="1:25" ht="12.75" customHeight="1" x14ac:dyDescent="0.15">
      <c r="A545" s="83"/>
      <c r="B545" s="34"/>
      <c r="C545" s="146"/>
      <c r="D545" s="35"/>
      <c r="E545" s="35"/>
      <c r="F545" s="35"/>
      <c r="G545" s="155"/>
      <c r="H545" s="155"/>
      <c r="I545" s="8"/>
      <c r="J545" s="8"/>
      <c r="K545" s="8"/>
      <c r="L545" s="8"/>
      <c r="M545" s="8"/>
      <c r="N545" s="8"/>
      <c r="O545" s="8"/>
      <c r="P545" s="8"/>
      <c r="Q545" s="8"/>
      <c r="R545" s="8"/>
      <c r="S545" s="8"/>
      <c r="T545" s="8"/>
      <c r="U545" s="8"/>
      <c r="V545" s="8"/>
      <c r="W545" s="8"/>
      <c r="X545" s="8"/>
      <c r="Y545" s="8"/>
    </row>
    <row r="546" spans="1:25" ht="12.75" customHeight="1" x14ac:dyDescent="0.15">
      <c r="A546" s="83"/>
      <c r="B546" s="34"/>
      <c r="C546" s="146"/>
      <c r="D546" s="35"/>
      <c r="E546" s="35"/>
      <c r="F546" s="35"/>
      <c r="G546" s="155"/>
      <c r="H546" s="155"/>
      <c r="I546" s="8"/>
      <c r="J546" s="8"/>
      <c r="K546" s="8"/>
      <c r="L546" s="8"/>
      <c r="M546" s="8"/>
      <c r="N546" s="8"/>
      <c r="O546" s="8"/>
      <c r="P546" s="8"/>
      <c r="Q546" s="8"/>
      <c r="R546" s="8"/>
      <c r="S546" s="8"/>
      <c r="T546" s="8"/>
      <c r="U546" s="8"/>
      <c r="V546" s="8"/>
      <c r="W546" s="8"/>
      <c r="X546" s="8"/>
      <c r="Y546" s="8"/>
    </row>
    <row r="547" spans="1:25" ht="12.75" customHeight="1" x14ac:dyDescent="0.15">
      <c r="A547" s="83"/>
      <c r="B547" s="34"/>
      <c r="C547" s="146"/>
      <c r="D547" s="35"/>
      <c r="E547" s="35"/>
      <c r="F547" s="35"/>
      <c r="G547" s="155"/>
      <c r="H547" s="155"/>
      <c r="I547" s="8"/>
      <c r="J547" s="8"/>
      <c r="K547" s="8"/>
      <c r="L547" s="8"/>
      <c r="M547" s="8"/>
      <c r="N547" s="8"/>
      <c r="O547" s="8"/>
      <c r="P547" s="8"/>
      <c r="Q547" s="8"/>
      <c r="R547" s="8"/>
      <c r="S547" s="8"/>
      <c r="T547" s="8"/>
      <c r="U547" s="8"/>
      <c r="V547" s="8"/>
      <c r="W547" s="8"/>
      <c r="X547" s="8"/>
      <c r="Y547" s="8"/>
    </row>
    <row r="548" spans="1:25" ht="12.75" customHeight="1" x14ac:dyDescent="0.15">
      <c r="A548" s="83"/>
      <c r="B548" s="34"/>
      <c r="C548" s="146"/>
      <c r="D548" s="35"/>
      <c r="E548" s="35"/>
      <c r="F548" s="35"/>
      <c r="G548" s="155"/>
      <c r="H548" s="155"/>
      <c r="I548" s="8"/>
      <c r="J548" s="8"/>
      <c r="K548" s="8"/>
      <c r="L548" s="8"/>
      <c r="M548" s="8"/>
      <c r="N548" s="8"/>
      <c r="O548" s="8"/>
      <c r="P548" s="8"/>
      <c r="Q548" s="8"/>
      <c r="R548" s="8"/>
      <c r="S548" s="8"/>
      <c r="T548" s="8"/>
      <c r="U548" s="8"/>
      <c r="V548" s="8"/>
      <c r="W548" s="8"/>
      <c r="X548" s="8"/>
      <c r="Y548" s="8"/>
    </row>
    <row r="549" spans="1:25" ht="12.75" customHeight="1" x14ac:dyDescent="0.15">
      <c r="A549" s="83"/>
      <c r="B549" s="34"/>
      <c r="C549" s="146"/>
      <c r="D549" s="35"/>
      <c r="E549" s="35"/>
      <c r="F549" s="35"/>
      <c r="G549" s="155"/>
      <c r="H549" s="155"/>
      <c r="I549" s="8"/>
      <c r="J549" s="8"/>
      <c r="K549" s="8"/>
      <c r="L549" s="8"/>
      <c r="M549" s="8"/>
      <c r="N549" s="8"/>
      <c r="O549" s="8"/>
      <c r="P549" s="8"/>
      <c r="Q549" s="8"/>
      <c r="R549" s="8"/>
      <c r="S549" s="8"/>
      <c r="T549" s="8"/>
      <c r="U549" s="8"/>
      <c r="V549" s="8"/>
      <c r="W549" s="8"/>
      <c r="X549" s="8"/>
      <c r="Y549" s="8"/>
    </row>
    <row r="550" spans="1:25" ht="12.75" customHeight="1" x14ac:dyDescent="0.15">
      <c r="A550" s="83"/>
      <c r="B550" s="34"/>
      <c r="C550" s="146"/>
      <c r="D550" s="35"/>
      <c r="E550" s="35"/>
      <c r="F550" s="35"/>
      <c r="G550" s="155"/>
      <c r="H550" s="155"/>
      <c r="I550" s="8"/>
      <c r="J550" s="8"/>
      <c r="K550" s="8"/>
      <c r="L550" s="8"/>
      <c r="M550" s="8"/>
      <c r="N550" s="8"/>
      <c r="O550" s="8"/>
      <c r="P550" s="8"/>
      <c r="Q550" s="8"/>
      <c r="R550" s="8"/>
      <c r="S550" s="8"/>
      <c r="T550" s="8"/>
      <c r="U550" s="8"/>
      <c r="V550" s="8"/>
      <c r="W550" s="8"/>
      <c r="X550" s="8"/>
      <c r="Y550" s="8"/>
    </row>
    <row r="551" spans="1:25" ht="12.75" customHeight="1" x14ac:dyDescent="0.15">
      <c r="A551" s="83"/>
      <c r="B551" s="34"/>
      <c r="C551" s="146"/>
      <c r="D551" s="35"/>
      <c r="E551" s="35"/>
      <c r="F551" s="35"/>
      <c r="G551" s="155"/>
      <c r="H551" s="155"/>
      <c r="I551" s="8"/>
      <c r="J551" s="8"/>
      <c r="K551" s="8"/>
      <c r="L551" s="8"/>
      <c r="M551" s="8"/>
      <c r="N551" s="8"/>
      <c r="O551" s="8"/>
      <c r="P551" s="8"/>
      <c r="Q551" s="8"/>
      <c r="R551" s="8"/>
      <c r="S551" s="8"/>
      <c r="T551" s="8"/>
      <c r="U551" s="8"/>
      <c r="V551" s="8"/>
      <c r="W551" s="8"/>
      <c r="X551" s="8"/>
      <c r="Y551" s="8"/>
    </row>
    <row r="552" spans="1:25" ht="12.75" customHeight="1" x14ac:dyDescent="0.15">
      <c r="A552" s="83"/>
      <c r="B552" s="34"/>
      <c r="C552" s="146"/>
      <c r="D552" s="35"/>
      <c r="E552" s="35"/>
      <c r="F552" s="35"/>
      <c r="G552" s="155"/>
      <c r="H552" s="155"/>
      <c r="I552" s="8"/>
      <c r="J552" s="8"/>
      <c r="K552" s="8"/>
      <c r="L552" s="8"/>
      <c r="M552" s="8"/>
      <c r="N552" s="8"/>
      <c r="O552" s="8"/>
      <c r="P552" s="8"/>
      <c r="Q552" s="8"/>
      <c r="R552" s="8"/>
      <c r="S552" s="8"/>
      <c r="T552" s="8"/>
      <c r="U552" s="8"/>
      <c r="V552" s="8"/>
      <c r="W552" s="8"/>
      <c r="X552" s="8"/>
      <c r="Y552" s="8"/>
    </row>
    <row r="553" spans="1:25" ht="12.75" customHeight="1" x14ac:dyDescent="0.15">
      <c r="A553" s="83"/>
      <c r="B553" s="34"/>
      <c r="C553" s="146"/>
      <c r="D553" s="35"/>
      <c r="E553" s="35"/>
      <c r="F553" s="35"/>
      <c r="G553" s="155"/>
      <c r="H553" s="155"/>
      <c r="I553" s="8"/>
      <c r="J553" s="8"/>
      <c r="K553" s="8"/>
      <c r="L553" s="8"/>
      <c r="M553" s="8"/>
      <c r="N553" s="8"/>
      <c r="O553" s="8"/>
      <c r="P553" s="8"/>
      <c r="Q553" s="8"/>
      <c r="R553" s="8"/>
      <c r="S553" s="8"/>
      <c r="T553" s="8"/>
      <c r="U553" s="8"/>
      <c r="V553" s="8"/>
      <c r="W553" s="8"/>
      <c r="X553" s="8"/>
      <c r="Y553" s="8"/>
    </row>
    <row r="554" spans="1:25" ht="12.75" customHeight="1" x14ac:dyDescent="0.15">
      <c r="A554" s="83"/>
      <c r="B554" s="34"/>
      <c r="C554" s="146"/>
      <c r="D554" s="35"/>
      <c r="E554" s="35"/>
      <c r="F554" s="35"/>
      <c r="G554" s="155"/>
      <c r="H554" s="155"/>
      <c r="I554" s="8"/>
      <c r="J554" s="8"/>
      <c r="K554" s="8"/>
      <c r="L554" s="8"/>
      <c r="M554" s="8"/>
      <c r="N554" s="8"/>
      <c r="O554" s="8"/>
      <c r="P554" s="8"/>
      <c r="Q554" s="8"/>
      <c r="R554" s="8"/>
      <c r="S554" s="8"/>
      <c r="T554" s="8"/>
      <c r="U554" s="8"/>
      <c r="V554" s="8"/>
      <c r="W554" s="8"/>
      <c r="X554" s="8"/>
      <c r="Y554" s="8"/>
    </row>
    <row r="555" spans="1:25" ht="12.75" customHeight="1" x14ac:dyDescent="0.15">
      <c r="A555" s="83"/>
      <c r="B555" s="34"/>
      <c r="C555" s="146"/>
      <c r="D555" s="35"/>
      <c r="E555" s="35"/>
      <c r="F555" s="35"/>
      <c r="G555" s="155"/>
      <c r="H555" s="155"/>
      <c r="I555" s="8"/>
      <c r="J555" s="8"/>
      <c r="K555" s="8"/>
      <c r="L555" s="8"/>
      <c r="M555" s="8"/>
      <c r="N555" s="8"/>
      <c r="O555" s="8"/>
      <c r="P555" s="8"/>
      <c r="Q555" s="8"/>
      <c r="R555" s="8"/>
      <c r="S555" s="8"/>
      <c r="T555" s="8"/>
      <c r="U555" s="8"/>
      <c r="V555" s="8"/>
      <c r="W555" s="8"/>
      <c r="X555" s="8"/>
      <c r="Y555" s="8"/>
    </row>
    <row r="556" spans="1:25" ht="12.75" customHeight="1" x14ac:dyDescent="0.15">
      <c r="A556" s="83"/>
      <c r="B556" s="34"/>
      <c r="C556" s="146"/>
      <c r="D556" s="35"/>
      <c r="E556" s="35"/>
      <c r="F556" s="35"/>
      <c r="G556" s="155"/>
      <c r="H556" s="155"/>
      <c r="I556" s="8"/>
      <c r="J556" s="8"/>
      <c r="K556" s="8"/>
      <c r="L556" s="8"/>
      <c r="M556" s="8"/>
      <c r="N556" s="8"/>
      <c r="O556" s="8"/>
      <c r="P556" s="8"/>
      <c r="Q556" s="8"/>
      <c r="R556" s="8"/>
      <c r="S556" s="8"/>
      <c r="T556" s="8"/>
      <c r="U556" s="8"/>
      <c r="V556" s="8"/>
      <c r="W556" s="8"/>
      <c r="X556" s="8"/>
      <c r="Y556" s="8"/>
    </row>
    <row r="557" spans="1:25" ht="12.75" customHeight="1" x14ac:dyDescent="0.15">
      <c r="A557" s="83"/>
      <c r="B557" s="34"/>
      <c r="C557" s="146"/>
      <c r="D557" s="35"/>
      <c r="E557" s="35"/>
      <c r="F557" s="35"/>
      <c r="G557" s="155"/>
      <c r="H557" s="155"/>
      <c r="I557" s="8"/>
      <c r="J557" s="8"/>
      <c r="K557" s="8"/>
      <c r="L557" s="8"/>
      <c r="M557" s="8"/>
      <c r="N557" s="8"/>
      <c r="O557" s="8"/>
      <c r="P557" s="8"/>
      <c r="Q557" s="8"/>
      <c r="R557" s="8"/>
      <c r="S557" s="8"/>
      <c r="T557" s="8"/>
      <c r="U557" s="8"/>
      <c r="V557" s="8"/>
      <c r="W557" s="8"/>
      <c r="X557" s="8"/>
      <c r="Y557" s="8"/>
    </row>
    <row r="558" spans="1:25" ht="12.75" customHeight="1" x14ac:dyDescent="0.15">
      <c r="A558" s="83"/>
      <c r="B558" s="34"/>
      <c r="C558" s="146"/>
      <c r="D558" s="35"/>
      <c r="E558" s="35"/>
      <c r="F558" s="35"/>
      <c r="G558" s="155"/>
      <c r="H558" s="155"/>
      <c r="I558" s="8"/>
      <c r="J558" s="8"/>
      <c r="K558" s="8"/>
      <c r="L558" s="8"/>
      <c r="M558" s="8"/>
      <c r="N558" s="8"/>
      <c r="O558" s="8"/>
      <c r="P558" s="8"/>
      <c r="Q558" s="8"/>
      <c r="R558" s="8"/>
      <c r="S558" s="8"/>
      <c r="T558" s="8"/>
      <c r="U558" s="8"/>
      <c r="V558" s="8"/>
      <c r="W558" s="8"/>
      <c r="X558" s="8"/>
      <c r="Y558" s="8"/>
    </row>
    <row r="559" spans="1:25" ht="12.75" customHeight="1" x14ac:dyDescent="0.15">
      <c r="A559" s="83"/>
      <c r="B559" s="34"/>
      <c r="C559" s="146"/>
      <c r="D559" s="35"/>
      <c r="E559" s="35"/>
      <c r="F559" s="35"/>
      <c r="G559" s="155"/>
      <c r="H559" s="155"/>
      <c r="I559" s="8"/>
      <c r="J559" s="8"/>
      <c r="K559" s="8"/>
      <c r="L559" s="8"/>
      <c r="M559" s="8"/>
      <c r="N559" s="8"/>
      <c r="O559" s="8"/>
      <c r="P559" s="8"/>
      <c r="Q559" s="8"/>
      <c r="R559" s="8"/>
      <c r="S559" s="8"/>
      <c r="T559" s="8"/>
      <c r="U559" s="8"/>
      <c r="V559" s="8"/>
      <c r="W559" s="8"/>
      <c r="X559" s="8"/>
      <c r="Y559" s="8"/>
    </row>
    <row r="560" spans="1:25" ht="12.75" customHeight="1" x14ac:dyDescent="0.15">
      <c r="A560" s="83"/>
      <c r="B560" s="34"/>
      <c r="C560" s="146"/>
      <c r="D560" s="35"/>
      <c r="E560" s="35"/>
      <c r="F560" s="35"/>
      <c r="G560" s="155"/>
      <c r="H560" s="155"/>
      <c r="I560" s="8"/>
      <c r="J560" s="8"/>
      <c r="K560" s="8"/>
      <c r="L560" s="8"/>
      <c r="M560" s="8"/>
      <c r="N560" s="8"/>
      <c r="O560" s="8"/>
      <c r="P560" s="8"/>
      <c r="Q560" s="8"/>
      <c r="R560" s="8"/>
      <c r="S560" s="8"/>
      <c r="T560" s="8"/>
      <c r="U560" s="8"/>
      <c r="V560" s="8"/>
      <c r="W560" s="8"/>
      <c r="X560" s="8"/>
      <c r="Y560" s="8"/>
    </row>
    <row r="561" spans="1:25" ht="12.75" customHeight="1" x14ac:dyDescent="0.15">
      <c r="A561" s="83"/>
      <c r="B561" s="34"/>
      <c r="C561" s="146"/>
      <c r="D561" s="35"/>
      <c r="E561" s="35"/>
      <c r="F561" s="35"/>
      <c r="G561" s="155"/>
      <c r="H561" s="155"/>
      <c r="I561" s="8"/>
      <c r="J561" s="8"/>
      <c r="K561" s="8"/>
      <c r="L561" s="8"/>
      <c r="M561" s="8"/>
      <c r="N561" s="8"/>
      <c r="O561" s="8"/>
      <c r="P561" s="8"/>
      <c r="Q561" s="8"/>
      <c r="R561" s="8"/>
      <c r="S561" s="8"/>
      <c r="T561" s="8"/>
      <c r="U561" s="8"/>
      <c r="V561" s="8"/>
      <c r="W561" s="8"/>
      <c r="X561" s="8"/>
      <c r="Y561" s="8"/>
    </row>
    <row r="562" spans="1:25" ht="12.75" customHeight="1" x14ac:dyDescent="0.15">
      <c r="A562" s="83"/>
      <c r="B562" s="34"/>
      <c r="C562" s="146"/>
      <c r="D562" s="35"/>
      <c r="E562" s="35"/>
      <c r="F562" s="35"/>
      <c r="G562" s="155"/>
      <c r="H562" s="155"/>
      <c r="I562" s="8"/>
      <c r="J562" s="8"/>
      <c r="K562" s="8"/>
      <c r="L562" s="8"/>
      <c r="M562" s="8"/>
      <c r="N562" s="8"/>
      <c r="O562" s="8"/>
      <c r="P562" s="8"/>
      <c r="Q562" s="8"/>
      <c r="R562" s="8"/>
      <c r="S562" s="8"/>
      <c r="T562" s="8"/>
      <c r="U562" s="8"/>
      <c r="V562" s="8"/>
      <c r="W562" s="8"/>
      <c r="X562" s="8"/>
      <c r="Y562" s="8"/>
    </row>
    <row r="563" spans="1:25" ht="12.75" customHeight="1" x14ac:dyDescent="0.15">
      <c r="A563" s="83"/>
      <c r="B563" s="34"/>
      <c r="C563" s="146"/>
      <c r="D563" s="35"/>
      <c r="E563" s="35"/>
      <c r="F563" s="35"/>
      <c r="G563" s="155"/>
      <c r="H563" s="155"/>
      <c r="I563" s="8"/>
      <c r="J563" s="8"/>
      <c r="K563" s="8"/>
      <c r="L563" s="8"/>
      <c r="M563" s="8"/>
      <c r="N563" s="8"/>
      <c r="O563" s="8"/>
      <c r="P563" s="8"/>
      <c r="Q563" s="8"/>
      <c r="R563" s="8"/>
      <c r="S563" s="8"/>
      <c r="T563" s="8"/>
      <c r="U563" s="8"/>
      <c r="V563" s="8"/>
      <c r="W563" s="8"/>
      <c r="X563" s="8"/>
      <c r="Y563" s="8"/>
    </row>
    <row r="564" spans="1:25" ht="12.75" customHeight="1" x14ac:dyDescent="0.15">
      <c r="A564" s="83"/>
      <c r="B564" s="34"/>
      <c r="C564" s="146"/>
      <c r="D564" s="35"/>
      <c r="E564" s="35"/>
      <c r="F564" s="35"/>
      <c r="G564" s="155"/>
      <c r="H564" s="155"/>
      <c r="I564" s="8"/>
      <c r="J564" s="8"/>
      <c r="K564" s="8"/>
      <c r="L564" s="8"/>
      <c r="M564" s="8"/>
      <c r="N564" s="8"/>
      <c r="O564" s="8"/>
      <c r="P564" s="8"/>
      <c r="Q564" s="8"/>
      <c r="R564" s="8"/>
      <c r="S564" s="8"/>
      <c r="T564" s="8"/>
      <c r="U564" s="8"/>
      <c r="V564" s="8"/>
      <c r="W564" s="8"/>
      <c r="X564" s="8"/>
      <c r="Y564" s="8"/>
    </row>
    <row r="565" spans="1:25" ht="12.75" customHeight="1" x14ac:dyDescent="0.15">
      <c r="A565" s="83"/>
      <c r="B565" s="34"/>
      <c r="C565" s="146"/>
      <c r="D565" s="35"/>
      <c r="E565" s="35"/>
      <c r="F565" s="35"/>
      <c r="G565" s="155"/>
      <c r="H565" s="155"/>
      <c r="I565" s="8"/>
      <c r="J565" s="8"/>
      <c r="K565" s="8"/>
      <c r="L565" s="8"/>
      <c r="M565" s="8"/>
      <c r="N565" s="8"/>
      <c r="O565" s="8"/>
      <c r="P565" s="8"/>
      <c r="Q565" s="8"/>
      <c r="R565" s="8"/>
      <c r="S565" s="8"/>
      <c r="T565" s="8"/>
      <c r="U565" s="8"/>
      <c r="V565" s="8"/>
      <c r="W565" s="8"/>
      <c r="X565" s="8"/>
      <c r="Y565" s="8"/>
    </row>
    <row r="566" spans="1:25" ht="12.75" customHeight="1" x14ac:dyDescent="0.15">
      <c r="A566" s="83"/>
      <c r="B566" s="34"/>
      <c r="C566" s="146"/>
      <c r="D566" s="35"/>
      <c r="E566" s="35"/>
      <c r="F566" s="35"/>
      <c r="G566" s="155"/>
      <c r="H566" s="155"/>
      <c r="I566" s="8"/>
      <c r="J566" s="8"/>
      <c r="K566" s="8"/>
      <c r="L566" s="8"/>
      <c r="M566" s="8"/>
      <c r="N566" s="8"/>
      <c r="O566" s="8"/>
      <c r="P566" s="8"/>
      <c r="Q566" s="8"/>
      <c r="R566" s="8"/>
      <c r="S566" s="8"/>
      <c r="T566" s="8"/>
      <c r="U566" s="8"/>
      <c r="V566" s="8"/>
      <c r="W566" s="8"/>
      <c r="X566" s="8"/>
      <c r="Y566" s="8"/>
    </row>
    <row r="567" spans="1:25" ht="12.75" customHeight="1" x14ac:dyDescent="0.15">
      <c r="A567" s="83"/>
      <c r="B567" s="34"/>
      <c r="C567" s="146"/>
      <c r="D567" s="35"/>
      <c r="E567" s="35"/>
      <c r="F567" s="35"/>
      <c r="G567" s="155"/>
      <c r="H567" s="155"/>
      <c r="I567" s="8"/>
      <c r="J567" s="8"/>
      <c r="K567" s="8"/>
      <c r="L567" s="8"/>
      <c r="M567" s="8"/>
      <c r="N567" s="8"/>
      <c r="O567" s="8"/>
      <c r="P567" s="8"/>
      <c r="Q567" s="8"/>
      <c r="R567" s="8"/>
      <c r="S567" s="8"/>
      <c r="T567" s="8"/>
      <c r="U567" s="8"/>
      <c r="V567" s="8"/>
      <c r="W567" s="8"/>
      <c r="X567" s="8"/>
      <c r="Y567" s="8"/>
    </row>
    <row r="568" spans="1:25" ht="12.75" customHeight="1" x14ac:dyDescent="0.15">
      <c r="A568" s="83"/>
      <c r="B568" s="34"/>
      <c r="C568" s="146"/>
      <c r="D568" s="35"/>
      <c r="E568" s="35"/>
      <c r="F568" s="35"/>
      <c r="G568" s="155"/>
      <c r="H568" s="155"/>
      <c r="I568" s="8"/>
      <c r="J568" s="8"/>
      <c r="K568" s="8"/>
      <c r="L568" s="8"/>
      <c r="M568" s="8"/>
      <c r="N568" s="8"/>
      <c r="O568" s="8"/>
      <c r="P568" s="8"/>
      <c r="Q568" s="8"/>
      <c r="R568" s="8"/>
      <c r="S568" s="8"/>
      <c r="T568" s="8"/>
      <c r="U568" s="8"/>
      <c r="V568" s="8"/>
      <c r="W568" s="8"/>
      <c r="X568" s="8"/>
      <c r="Y568" s="8"/>
    </row>
    <row r="569" spans="1:25" ht="12.75" customHeight="1" x14ac:dyDescent="0.15">
      <c r="A569" s="83"/>
      <c r="B569" s="34"/>
      <c r="C569" s="146"/>
      <c r="D569" s="35"/>
      <c r="E569" s="35"/>
      <c r="F569" s="35"/>
      <c r="G569" s="155"/>
      <c r="H569" s="155"/>
      <c r="I569" s="8"/>
      <c r="J569" s="8"/>
      <c r="K569" s="8"/>
      <c r="L569" s="8"/>
      <c r="M569" s="8"/>
      <c r="N569" s="8"/>
      <c r="O569" s="8"/>
      <c r="P569" s="8"/>
      <c r="Q569" s="8"/>
      <c r="R569" s="8"/>
      <c r="S569" s="8"/>
      <c r="T569" s="8"/>
      <c r="U569" s="8"/>
      <c r="V569" s="8"/>
      <c r="W569" s="8"/>
      <c r="X569" s="8"/>
      <c r="Y569" s="8"/>
    </row>
    <row r="570" spans="1:25" ht="12.75" customHeight="1" x14ac:dyDescent="0.15">
      <c r="A570" s="83"/>
      <c r="B570" s="34"/>
      <c r="C570" s="146"/>
      <c r="D570" s="35"/>
      <c r="E570" s="35"/>
      <c r="F570" s="35"/>
      <c r="G570" s="155"/>
      <c r="H570" s="155"/>
      <c r="I570" s="8"/>
      <c r="J570" s="8"/>
      <c r="K570" s="8"/>
      <c r="L570" s="8"/>
      <c r="M570" s="8"/>
      <c r="N570" s="8"/>
      <c r="O570" s="8"/>
      <c r="P570" s="8"/>
      <c r="Q570" s="8"/>
      <c r="R570" s="8"/>
      <c r="S570" s="8"/>
      <c r="T570" s="8"/>
      <c r="U570" s="8"/>
      <c r="V570" s="8"/>
      <c r="W570" s="8"/>
      <c r="X570" s="8"/>
      <c r="Y570" s="8"/>
    </row>
    <row r="571" spans="1:25" ht="12.75" customHeight="1" x14ac:dyDescent="0.15">
      <c r="A571" s="83"/>
      <c r="B571" s="34"/>
      <c r="C571" s="146"/>
      <c r="D571" s="35"/>
      <c r="E571" s="35"/>
      <c r="F571" s="35"/>
      <c r="G571" s="155"/>
      <c r="H571" s="155"/>
      <c r="I571" s="8"/>
      <c r="J571" s="8"/>
      <c r="K571" s="8"/>
      <c r="L571" s="8"/>
      <c r="M571" s="8"/>
      <c r="N571" s="8"/>
      <c r="O571" s="8"/>
      <c r="P571" s="8"/>
      <c r="Q571" s="8"/>
      <c r="R571" s="8"/>
      <c r="S571" s="8"/>
      <c r="T571" s="8"/>
      <c r="U571" s="8"/>
      <c r="V571" s="8"/>
      <c r="W571" s="8"/>
      <c r="X571" s="8"/>
      <c r="Y571" s="8"/>
    </row>
    <row r="572" spans="1:25" ht="12.75" customHeight="1" x14ac:dyDescent="0.15">
      <c r="A572" s="83"/>
      <c r="B572" s="34"/>
      <c r="C572" s="146"/>
      <c r="D572" s="35"/>
      <c r="E572" s="35"/>
      <c r="F572" s="35"/>
      <c r="G572" s="155"/>
      <c r="H572" s="155"/>
      <c r="I572" s="8"/>
      <c r="J572" s="8"/>
      <c r="K572" s="8"/>
      <c r="L572" s="8"/>
      <c r="M572" s="8"/>
      <c r="N572" s="8"/>
      <c r="O572" s="8"/>
      <c r="P572" s="8"/>
      <c r="Q572" s="8"/>
      <c r="R572" s="8"/>
      <c r="S572" s="8"/>
      <c r="T572" s="8"/>
      <c r="U572" s="8"/>
      <c r="V572" s="8"/>
      <c r="W572" s="8"/>
      <c r="X572" s="8"/>
      <c r="Y572" s="8"/>
    </row>
    <row r="573" spans="1:25" ht="12.75" customHeight="1" x14ac:dyDescent="0.15">
      <c r="A573" s="83"/>
      <c r="B573" s="34"/>
      <c r="C573" s="146"/>
      <c r="D573" s="35"/>
      <c r="E573" s="35"/>
      <c r="F573" s="35"/>
      <c r="G573" s="155"/>
      <c r="H573" s="155"/>
      <c r="I573" s="8"/>
      <c r="J573" s="8"/>
      <c r="K573" s="8"/>
      <c r="L573" s="8"/>
      <c r="M573" s="8"/>
      <c r="N573" s="8"/>
      <c r="O573" s="8"/>
      <c r="P573" s="8"/>
      <c r="Q573" s="8"/>
      <c r="R573" s="8"/>
      <c r="S573" s="8"/>
      <c r="T573" s="8"/>
      <c r="U573" s="8"/>
      <c r="V573" s="8"/>
      <c r="W573" s="8"/>
      <c r="X573" s="8"/>
      <c r="Y573" s="8"/>
    </row>
    <row r="574" spans="1:25" ht="12.75" customHeight="1" x14ac:dyDescent="0.15">
      <c r="A574" s="83"/>
      <c r="B574" s="34"/>
      <c r="C574" s="146"/>
      <c r="D574" s="35"/>
      <c r="E574" s="35"/>
      <c r="F574" s="35"/>
      <c r="G574" s="155"/>
      <c r="H574" s="155"/>
      <c r="I574" s="8"/>
      <c r="J574" s="8"/>
      <c r="K574" s="8"/>
      <c r="L574" s="8"/>
      <c r="M574" s="8"/>
      <c r="N574" s="8"/>
      <c r="O574" s="8"/>
      <c r="P574" s="8"/>
      <c r="Q574" s="8"/>
      <c r="R574" s="8"/>
      <c r="S574" s="8"/>
      <c r="T574" s="8"/>
      <c r="U574" s="8"/>
      <c r="V574" s="8"/>
      <c r="W574" s="8"/>
      <c r="X574" s="8"/>
      <c r="Y574" s="8"/>
    </row>
    <row r="575" spans="1:25" ht="12.75" customHeight="1" x14ac:dyDescent="0.15">
      <c r="A575" s="83"/>
      <c r="B575" s="34"/>
      <c r="C575" s="146"/>
      <c r="D575" s="35"/>
      <c r="E575" s="35"/>
      <c r="F575" s="35"/>
      <c r="G575" s="155"/>
      <c r="H575" s="155"/>
      <c r="I575" s="8"/>
      <c r="J575" s="8"/>
      <c r="K575" s="8"/>
      <c r="L575" s="8"/>
      <c r="M575" s="8"/>
      <c r="N575" s="8"/>
      <c r="O575" s="8"/>
      <c r="P575" s="8"/>
      <c r="Q575" s="8"/>
      <c r="R575" s="8"/>
      <c r="S575" s="8"/>
      <c r="T575" s="8"/>
      <c r="U575" s="8"/>
      <c r="V575" s="8"/>
      <c r="W575" s="8"/>
      <c r="X575" s="8"/>
      <c r="Y575" s="8"/>
    </row>
    <row r="576" spans="1:25" ht="12.75" customHeight="1" x14ac:dyDescent="0.15">
      <c r="A576" s="83"/>
      <c r="B576" s="34"/>
      <c r="C576" s="146"/>
      <c r="D576" s="35"/>
      <c r="E576" s="35"/>
      <c r="F576" s="35"/>
      <c r="G576" s="155"/>
      <c r="H576" s="155"/>
      <c r="I576" s="8"/>
      <c r="J576" s="8"/>
      <c r="K576" s="8"/>
      <c r="L576" s="8"/>
      <c r="M576" s="8"/>
      <c r="N576" s="8"/>
      <c r="O576" s="8"/>
      <c r="P576" s="8"/>
      <c r="Q576" s="8"/>
      <c r="R576" s="8"/>
      <c r="S576" s="8"/>
      <c r="T576" s="8"/>
      <c r="U576" s="8"/>
      <c r="V576" s="8"/>
      <c r="W576" s="8"/>
      <c r="X576" s="8"/>
      <c r="Y576" s="8"/>
    </row>
    <row r="577" spans="1:25" ht="12.75" customHeight="1" x14ac:dyDescent="0.15">
      <c r="A577" s="83"/>
      <c r="B577" s="34"/>
      <c r="C577" s="146"/>
      <c r="D577" s="35"/>
      <c r="E577" s="35"/>
      <c r="F577" s="35"/>
      <c r="G577" s="155"/>
      <c r="H577" s="155"/>
      <c r="I577" s="8"/>
      <c r="J577" s="8"/>
      <c r="K577" s="8"/>
      <c r="L577" s="8"/>
      <c r="M577" s="8"/>
      <c r="N577" s="8"/>
      <c r="O577" s="8"/>
      <c r="P577" s="8"/>
      <c r="Q577" s="8"/>
      <c r="R577" s="8"/>
      <c r="S577" s="8"/>
      <c r="T577" s="8"/>
      <c r="U577" s="8"/>
      <c r="V577" s="8"/>
      <c r="W577" s="8"/>
      <c r="X577" s="8"/>
      <c r="Y577" s="8"/>
    </row>
    <row r="578" spans="1:25" ht="12.75" customHeight="1" x14ac:dyDescent="0.15">
      <c r="A578" s="83"/>
      <c r="B578" s="34"/>
      <c r="C578" s="146"/>
      <c r="D578" s="35"/>
      <c r="E578" s="35"/>
      <c r="F578" s="35"/>
      <c r="G578" s="155"/>
      <c r="H578" s="155"/>
      <c r="I578" s="8"/>
      <c r="J578" s="8"/>
      <c r="K578" s="8"/>
      <c r="L578" s="8"/>
      <c r="M578" s="8"/>
      <c r="N578" s="8"/>
      <c r="O578" s="8"/>
      <c r="P578" s="8"/>
      <c r="Q578" s="8"/>
      <c r="R578" s="8"/>
      <c r="S578" s="8"/>
      <c r="T578" s="8"/>
      <c r="U578" s="8"/>
      <c r="V578" s="8"/>
      <c r="W578" s="8"/>
      <c r="X578" s="8"/>
      <c r="Y578" s="8"/>
    </row>
    <row r="579" spans="1:25" ht="12.75" customHeight="1" x14ac:dyDescent="0.15">
      <c r="A579" s="83"/>
      <c r="B579" s="34"/>
      <c r="C579" s="146"/>
      <c r="D579" s="35"/>
      <c r="E579" s="35"/>
      <c r="F579" s="35"/>
      <c r="G579" s="155"/>
      <c r="H579" s="155"/>
      <c r="I579" s="8"/>
      <c r="J579" s="8"/>
      <c r="K579" s="8"/>
      <c r="L579" s="8"/>
      <c r="M579" s="8"/>
      <c r="N579" s="8"/>
      <c r="O579" s="8"/>
      <c r="P579" s="8"/>
      <c r="Q579" s="8"/>
      <c r="R579" s="8"/>
      <c r="S579" s="8"/>
      <c r="T579" s="8"/>
      <c r="U579" s="8"/>
      <c r="V579" s="8"/>
      <c r="W579" s="8"/>
      <c r="X579" s="8"/>
      <c r="Y579" s="8"/>
    </row>
    <row r="580" spans="1:25" ht="12.75" customHeight="1" x14ac:dyDescent="0.15">
      <c r="A580" s="83"/>
      <c r="B580" s="34"/>
      <c r="C580" s="146"/>
      <c r="D580" s="35"/>
      <c r="E580" s="35"/>
      <c r="F580" s="35"/>
      <c r="G580" s="155"/>
      <c r="H580" s="155"/>
      <c r="I580" s="8"/>
      <c r="J580" s="8"/>
      <c r="K580" s="8"/>
      <c r="L580" s="8"/>
      <c r="M580" s="8"/>
      <c r="N580" s="8"/>
      <c r="O580" s="8"/>
      <c r="P580" s="8"/>
      <c r="Q580" s="8"/>
      <c r="R580" s="8"/>
      <c r="S580" s="8"/>
      <c r="T580" s="8"/>
      <c r="U580" s="8"/>
      <c r="V580" s="8"/>
      <c r="W580" s="8"/>
      <c r="X580" s="8"/>
      <c r="Y580" s="8"/>
    </row>
    <row r="581" spans="1:25" ht="12.75" customHeight="1" x14ac:dyDescent="0.15">
      <c r="A581" s="83"/>
      <c r="B581" s="34"/>
      <c r="C581" s="146"/>
      <c r="D581" s="35"/>
      <c r="E581" s="35"/>
      <c r="F581" s="35"/>
      <c r="G581" s="155"/>
      <c r="H581" s="155"/>
      <c r="I581" s="8"/>
      <c r="J581" s="8"/>
      <c r="K581" s="8"/>
      <c r="L581" s="8"/>
      <c r="M581" s="8"/>
      <c r="N581" s="8"/>
      <c r="O581" s="8"/>
      <c r="P581" s="8"/>
      <c r="Q581" s="8"/>
      <c r="R581" s="8"/>
      <c r="S581" s="8"/>
      <c r="T581" s="8"/>
      <c r="U581" s="8"/>
      <c r="V581" s="8"/>
      <c r="W581" s="8"/>
      <c r="X581" s="8"/>
      <c r="Y581" s="8"/>
    </row>
    <row r="582" spans="1:25" ht="12.75" customHeight="1" x14ac:dyDescent="0.15">
      <c r="A582" s="83"/>
      <c r="B582" s="34"/>
      <c r="C582" s="146"/>
      <c r="D582" s="35"/>
      <c r="E582" s="35"/>
      <c r="F582" s="35"/>
      <c r="G582" s="155"/>
      <c r="H582" s="155"/>
      <c r="I582" s="8"/>
      <c r="J582" s="8"/>
      <c r="K582" s="8"/>
      <c r="L582" s="8"/>
      <c r="M582" s="8"/>
      <c r="N582" s="8"/>
      <c r="O582" s="8"/>
      <c r="P582" s="8"/>
      <c r="Q582" s="8"/>
      <c r="R582" s="8"/>
      <c r="S582" s="8"/>
      <c r="T582" s="8"/>
      <c r="U582" s="8"/>
      <c r="V582" s="8"/>
      <c r="W582" s="8"/>
      <c r="X582" s="8"/>
      <c r="Y582" s="8"/>
    </row>
    <row r="583" spans="1:25" ht="12.75" customHeight="1" x14ac:dyDescent="0.15">
      <c r="A583" s="83"/>
      <c r="B583" s="34"/>
      <c r="C583" s="146"/>
      <c r="D583" s="35"/>
      <c r="E583" s="35"/>
      <c r="F583" s="35"/>
      <c r="G583" s="155"/>
      <c r="H583" s="155"/>
      <c r="I583" s="8"/>
      <c r="J583" s="8"/>
      <c r="K583" s="8"/>
      <c r="L583" s="8"/>
      <c r="M583" s="8"/>
      <c r="N583" s="8"/>
      <c r="O583" s="8"/>
      <c r="P583" s="8"/>
      <c r="Q583" s="8"/>
      <c r="R583" s="8"/>
      <c r="S583" s="8"/>
      <c r="T583" s="8"/>
      <c r="U583" s="8"/>
      <c r="V583" s="8"/>
      <c r="W583" s="8"/>
      <c r="X583" s="8"/>
      <c r="Y583" s="8"/>
    </row>
    <row r="584" spans="1:25" ht="12.75" customHeight="1" x14ac:dyDescent="0.15">
      <c r="A584" s="83"/>
      <c r="B584" s="34"/>
      <c r="C584" s="146"/>
      <c r="D584" s="35"/>
      <c r="E584" s="35"/>
      <c r="F584" s="35"/>
      <c r="G584" s="155"/>
      <c r="H584" s="155"/>
      <c r="I584" s="8"/>
      <c r="J584" s="8"/>
      <c r="K584" s="8"/>
      <c r="L584" s="8"/>
      <c r="M584" s="8"/>
      <c r="N584" s="8"/>
      <c r="O584" s="8"/>
      <c r="P584" s="8"/>
      <c r="Q584" s="8"/>
      <c r="R584" s="8"/>
      <c r="S584" s="8"/>
      <c r="T584" s="8"/>
      <c r="U584" s="8"/>
      <c r="V584" s="8"/>
      <c r="W584" s="8"/>
      <c r="X584" s="8"/>
      <c r="Y584" s="8"/>
    </row>
    <row r="585" spans="1:25" ht="12.75" customHeight="1" x14ac:dyDescent="0.15">
      <c r="A585" s="83"/>
      <c r="B585" s="34"/>
      <c r="C585" s="146"/>
      <c r="D585" s="35"/>
      <c r="E585" s="35"/>
      <c r="F585" s="35"/>
      <c r="G585" s="155"/>
      <c r="H585" s="155"/>
      <c r="I585" s="8"/>
      <c r="J585" s="8"/>
      <c r="K585" s="8"/>
      <c r="L585" s="8"/>
      <c r="M585" s="8"/>
      <c r="N585" s="8"/>
      <c r="O585" s="8"/>
      <c r="P585" s="8"/>
      <c r="Q585" s="8"/>
      <c r="R585" s="8"/>
      <c r="S585" s="8"/>
      <c r="T585" s="8"/>
      <c r="U585" s="8"/>
      <c r="V585" s="8"/>
      <c r="W585" s="8"/>
      <c r="X585" s="8"/>
      <c r="Y585" s="8"/>
    </row>
    <row r="586" spans="1:25" ht="12.75" customHeight="1" x14ac:dyDescent="0.15">
      <c r="A586" s="83"/>
      <c r="B586" s="34"/>
      <c r="C586" s="146"/>
      <c r="D586" s="35"/>
      <c r="E586" s="35"/>
      <c r="F586" s="35"/>
      <c r="G586" s="155"/>
      <c r="H586" s="155"/>
      <c r="I586" s="8"/>
      <c r="J586" s="8"/>
      <c r="K586" s="8"/>
      <c r="L586" s="8"/>
      <c r="M586" s="8"/>
      <c r="N586" s="8"/>
      <c r="O586" s="8"/>
      <c r="P586" s="8"/>
      <c r="Q586" s="8"/>
      <c r="R586" s="8"/>
      <c r="S586" s="8"/>
      <c r="T586" s="8"/>
      <c r="U586" s="8"/>
      <c r="V586" s="8"/>
      <c r="W586" s="8"/>
      <c r="X586" s="8"/>
      <c r="Y586" s="8"/>
    </row>
    <row r="587" spans="1:25" ht="12.75" customHeight="1" x14ac:dyDescent="0.15">
      <c r="A587" s="83"/>
      <c r="B587" s="34"/>
      <c r="C587" s="146"/>
      <c r="D587" s="35"/>
      <c r="E587" s="35"/>
      <c r="F587" s="35"/>
      <c r="G587" s="155"/>
      <c r="H587" s="155"/>
      <c r="I587" s="8"/>
      <c r="J587" s="8"/>
      <c r="K587" s="8"/>
      <c r="L587" s="8"/>
      <c r="M587" s="8"/>
      <c r="N587" s="8"/>
      <c r="O587" s="8"/>
      <c r="P587" s="8"/>
      <c r="Q587" s="8"/>
      <c r="R587" s="8"/>
      <c r="S587" s="8"/>
      <c r="T587" s="8"/>
      <c r="U587" s="8"/>
      <c r="V587" s="8"/>
      <c r="W587" s="8"/>
      <c r="X587" s="8"/>
      <c r="Y587" s="8"/>
    </row>
    <row r="588" spans="1:25" ht="12.75" customHeight="1" x14ac:dyDescent="0.15">
      <c r="A588" s="83"/>
      <c r="B588" s="34"/>
      <c r="C588" s="146"/>
      <c r="D588" s="35"/>
      <c r="E588" s="35"/>
      <c r="F588" s="35"/>
      <c r="G588" s="155"/>
      <c r="H588" s="155"/>
      <c r="I588" s="8"/>
      <c r="J588" s="8"/>
      <c r="K588" s="8"/>
      <c r="L588" s="8"/>
      <c r="M588" s="8"/>
      <c r="N588" s="8"/>
      <c r="O588" s="8"/>
      <c r="P588" s="8"/>
      <c r="Q588" s="8"/>
      <c r="R588" s="8"/>
      <c r="S588" s="8"/>
      <c r="T588" s="8"/>
      <c r="U588" s="8"/>
      <c r="V588" s="8"/>
      <c r="W588" s="8"/>
      <c r="X588" s="8"/>
      <c r="Y588" s="8"/>
    </row>
    <row r="589" spans="1:25" ht="12.75" customHeight="1" x14ac:dyDescent="0.15">
      <c r="A589" s="83"/>
      <c r="B589" s="34"/>
      <c r="C589" s="146"/>
      <c r="D589" s="35"/>
      <c r="E589" s="35"/>
      <c r="F589" s="35"/>
      <c r="G589" s="155"/>
      <c r="H589" s="155"/>
      <c r="I589" s="8"/>
      <c r="J589" s="8"/>
      <c r="K589" s="8"/>
      <c r="L589" s="8"/>
      <c r="M589" s="8"/>
      <c r="N589" s="8"/>
      <c r="O589" s="8"/>
      <c r="P589" s="8"/>
      <c r="Q589" s="8"/>
      <c r="R589" s="8"/>
      <c r="S589" s="8"/>
      <c r="T589" s="8"/>
      <c r="U589" s="8"/>
      <c r="V589" s="8"/>
      <c r="W589" s="8"/>
      <c r="X589" s="8"/>
      <c r="Y589" s="8"/>
    </row>
    <row r="590" spans="1:25" ht="12.75" customHeight="1" x14ac:dyDescent="0.15">
      <c r="A590" s="83"/>
      <c r="B590" s="34"/>
      <c r="C590" s="146"/>
      <c r="D590" s="35"/>
      <c r="E590" s="35"/>
      <c r="F590" s="35"/>
      <c r="G590" s="155"/>
      <c r="H590" s="155"/>
      <c r="I590" s="8"/>
      <c r="J590" s="8"/>
      <c r="K590" s="8"/>
      <c r="L590" s="8"/>
      <c r="M590" s="8"/>
      <c r="N590" s="8"/>
      <c r="O590" s="8"/>
      <c r="P590" s="8"/>
      <c r="Q590" s="8"/>
      <c r="R590" s="8"/>
      <c r="S590" s="8"/>
      <c r="T590" s="8"/>
      <c r="U590" s="8"/>
      <c r="V590" s="8"/>
      <c r="W590" s="8"/>
      <c r="X590" s="8"/>
      <c r="Y590" s="8"/>
    </row>
    <row r="591" spans="1:25" ht="12.75" customHeight="1" x14ac:dyDescent="0.15">
      <c r="A591" s="83"/>
      <c r="B591" s="34"/>
      <c r="C591" s="146"/>
      <c r="D591" s="35"/>
      <c r="E591" s="35"/>
      <c r="F591" s="35"/>
      <c r="G591" s="155"/>
      <c r="H591" s="155"/>
      <c r="I591" s="8"/>
      <c r="J591" s="8"/>
      <c r="K591" s="8"/>
      <c r="L591" s="8"/>
      <c r="M591" s="8"/>
      <c r="N591" s="8"/>
      <c r="O591" s="8"/>
      <c r="P591" s="8"/>
      <c r="Q591" s="8"/>
      <c r="R591" s="8"/>
      <c r="S591" s="8"/>
      <c r="T591" s="8"/>
      <c r="U591" s="8"/>
      <c r="V591" s="8"/>
      <c r="W591" s="8"/>
      <c r="X591" s="8"/>
      <c r="Y591" s="8"/>
    </row>
    <row r="592" spans="1:25" ht="12.75" customHeight="1" x14ac:dyDescent="0.15">
      <c r="A592" s="83"/>
      <c r="B592" s="34"/>
      <c r="C592" s="146"/>
      <c r="D592" s="35"/>
      <c r="E592" s="35"/>
      <c r="F592" s="35"/>
      <c r="G592" s="155"/>
      <c r="H592" s="155"/>
      <c r="I592" s="8"/>
      <c r="J592" s="8"/>
      <c r="K592" s="8"/>
      <c r="L592" s="8"/>
      <c r="M592" s="8"/>
      <c r="N592" s="8"/>
      <c r="O592" s="8"/>
      <c r="P592" s="8"/>
      <c r="Q592" s="8"/>
      <c r="R592" s="8"/>
      <c r="S592" s="8"/>
      <c r="T592" s="8"/>
      <c r="U592" s="8"/>
      <c r="V592" s="8"/>
      <c r="W592" s="8"/>
      <c r="X592" s="8"/>
      <c r="Y592" s="8"/>
    </row>
    <row r="593" spans="1:25" ht="12.75" customHeight="1" x14ac:dyDescent="0.15">
      <c r="A593" s="83"/>
      <c r="B593" s="34"/>
      <c r="C593" s="146"/>
      <c r="D593" s="35"/>
      <c r="E593" s="35"/>
      <c r="F593" s="35"/>
      <c r="G593" s="155"/>
      <c r="H593" s="155"/>
      <c r="I593" s="8"/>
      <c r="J593" s="8"/>
      <c r="K593" s="8"/>
      <c r="L593" s="8"/>
      <c r="M593" s="8"/>
      <c r="N593" s="8"/>
      <c r="O593" s="8"/>
      <c r="P593" s="8"/>
      <c r="Q593" s="8"/>
      <c r="R593" s="8"/>
      <c r="S593" s="8"/>
      <c r="T593" s="8"/>
      <c r="U593" s="8"/>
      <c r="V593" s="8"/>
      <c r="W593" s="8"/>
      <c r="X593" s="8"/>
      <c r="Y593" s="8"/>
    </row>
    <row r="594" spans="1:25" ht="12.75" customHeight="1" x14ac:dyDescent="0.15">
      <c r="A594" s="83"/>
      <c r="B594" s="34"/>
      <c r="C594" s="146"/>
      <c r="D594" s="35"/>
      <c r="E594" s="35"/>
      <c r="F594" s="35"/>
      <c r="G594" s="155"/>
      <c r="H594" s="155"/>
      <c r="I594" s="8"/>
      <c r="J594" s="8"/>
      <c r="K594" s="8"/>
      <c r="L594" s="8"/>
      <c r="M594" s="8"/>
      <c r="N594" s="8"/>
      <c r="O594" s="8"/>
      <c r="P594" s="8"/>
      <c r="Q594" s="8"/>
      <c r="R594" s="8"/>
      <c r="S594" s="8"/>
      <c r="T594" s="8"/>
      <c r="U594" s="8"/>
      <c r="V594" s="8"/>
      <c r="W594" s="8"/>
      <c r="X594" s="8"/>
      <c r="Y594" s="8"/>
    </row>
    <row r="595" spans="1:25" ht="12.75" customHeight="1" x14ac:dyDescent="0.15">
      <c r="A595" s="83"/>
      <c r="B595" s="34"/>
      <c r="C595" s="146"/>
      <c r="D595" s="35"/>
      <c r="E595" s="35"/>
      <c r="F595" s="35"/>
      <c r="G595" s="155"/>
      <c r="H595" s="155"/>
      <c r="I595" s="8"/>
      <c r="J595" s="8"/>
      <c r="K595" s="8"/>
      <c r="L595" s="8"/>
      <c r="M595" s="8"/>
      <c r="N595" s="8"/>
      <c r="O595" s="8"/>
      <c r="P595" s="8"/>
      <c r="Q595" s="8"/>
      <c r="R595" s="8"/>
      <c r="S595" s="8"/>
      <c r="T595" s="8"/>
      <c r="U595" s="8"/>
      <c r="V595" s="8"/>
      <c r="W595" s="8"/>
      <c r="X595" s="8"/>
      <c r="Y595" s="8"/>
    </row>
    <row r="596" spans="1:25" ht="12.75" customHeight="1" x14ac:dyDescent="0.15">
      <c r="A596" s="83"/>
      <c r="B596" s="34"/>
      <c r="C596" s="146"/>
      <c r="D596" s="35"/>
      <c r="E596" s="35"/>
      <c r="F596" s="35"/>
      <c r="G596" s="155"/>
      <c r="H596" s="155"/>
      <c r="I596" s="8"/>
      <c r="J596" s="8"/>
      <c r="K596" s="8"/>
      <c r="L596" s="8"/>
      <c r="M596" s="8"/>
      <c r="N596" s="8"/>
      <c r="O596" s="8"/>
      <c r="P596" s="8"/>
      <c r="Q596" s="8"/>
      <c r="R596" s="8"/>
      <c r="S596" s="8"/>
      <c r="T596" s="8"/>
      <c r="U596" s="8"/>
      <c r="V596" s="8"/>
      <c r="W596" s="8"/>
      <c r="X596" s="8"/>
      <c r="Y596" s="8"/>
    </row>
    <row r="597" spans="1:25" ht="12.75" customHeight="1" x14ac:dyDescent="0.15">
      <c r="A597" s="83"/>
      <c r="B597" s="34"/>
      <c r="C597" s="146"/>
      <c r="D597" s="35"/>
      <c r="E597" s="35"/>
      <c r="F597" s="35"/>
      <c r="G597" s="155"/>
      <c r="H597" s="155"/>
      <c r="I597" s="8"/>
      <c r="J597" s="8"/>
      <c r="K597" s="8"/>
      <c r="L597" s="8"/>
      <c r="M597" s="8"/>
      <c r="N597" s="8"/>
      <c r="O597" s="8"/>
      <c r="P597" s="8"/>
      <c r="Q597" s="8"/>
      <c r="R597" s="8"/>
      <c r="S597" s="8"/>
      <c r="T597" s="8"/>
      <c r="U597" s="8"/>
      <c r="V597" s="8"/>
      <c r="W597" s="8"/>
      <c r="X597" s="8"/>
      <c r="Y597" s="8"/>
    </row>
    <row r="598" spans="1:25" ht="12.75" customHeight="1" x14ac:dyDescent="0.15">
      <c r="A598" s="83"/>
      <c r="B598" s="34"/>
      <c r="C598" s="146"/>
      <c r="D598" s="35"/>
      <c r="E598" s="35"/>
      <c r="F598" s="35"/>
      <c r="G598" s="155"/>
      <c r="H598" s="155"/>
      <c r="I598" s="8"/>
      <c r="J598" s="8"/>
      <c r="K598" s="8"/>
      <c r="L598" s="8"/>
      <c r="M598" s="8"/>
      <c r="N598" s="8"/>
      <c r="O598" s="8"/>
      <c r="P598" s="8"/>
      <c r="Q598" s="8"/>
      <c r="R598" s="8"/>
      <c r="S598" s="8"/>
      <c r="T598" s="8"/>
      <c r="U598" s="8"/>
      <c r="V598" s="8"/>
      <c r="W598" s="8"/>
      <c r="X598" s="8"/>
      <c r="Y598" s="8"/>
    </row>
    <row r="599" spans="1:25" ht="12.75" customHeight="1" x14ac:dyDescent="0.15">
      <c r="A599" s="83"/>
      <c r="B599" s="34"/>
      <c r="C599" s="146"/>
      <c r="D599" s="35"/>
      <c r="E599" s="35"/>
      <c r="F599" s="35"/>
      <c r="G599" s="155"/>
      <c r="H599" s="155"/>
      <c r="I599" s="8"/>
      <c r="J599" s="8"/>
      <c r="K599" s="8"/>
      <c r="L599" s="8"/>
      <c r="M599" s="8"/>
      <c r="N599" s="8"/>
      <c r="O599" s="8"/>
      <c r="P599" s="8"/>
      <c r="Q599" s="8"/>
      <c r="R599" s="8"/>
      <c r="S599" s="8"/>
      <c r="T599" s="8"/>
      <c r="U599" s="8"/>
      <c r="V599" s="8"/>
      <c r="W599" s="8"/>
      <c r="X599" s="8"/>
      <c r="Y599" s="8"/>
    </row>
    <row r="600" spans="1:25" ht="12.75" customHeight="1" x14ac:dyDescent="0.15">
      <c r="A600" s="83"/>
      <c r="B600" s="34"/>
      <c r="C600" s="146"/>
      <c r="D600" s="35"/>
      <c r="E600" s="35"/>
      <c r="F600" s="35"/>
      <c r="G600" s="155"/>
      <c r="H600" s="155"/>
      <c r="I600" s="8"/>
      <c r="J600" s="8"/>
      <c r="K600" s="8"/>
      <c r="L600" s="8"/>
      <c r="M600" s="8"/>
      <c r="N600" s="8"/>
      <c r="O600" s="8"/>
      <c r="P600" s="8"/>
      <c r="Q600" s="8"/>
      <c r="R600" s="8"/>
      <c r="S600" s="8"/>
      <c r="T600" s="8"/>
      <c r="U600" s="8"/>
      <c r="V600" s="8"/>
      <c r="W600" s="8"/>
      <c r="X600" s="8"/>
      <c r="Y600" s="8"/>
    </row>
    <row r="601" spans="1:25" ht="12.75" customHeight="1" x14ac:dyDescent="0.15">
      <c r="A601" s="83"/>
      <c r="B601" s="34"/>
      <c r="C601" s="146"/>
      <c r="D601" s="35"/>
      <c r="E601" s="35"/>
      <c r="F601" s="35"/>
      <c r="G601" s="155"/>
      <c r="H601" s="155"/>
      <c r="I601" s="8"/>
      <c r="J601" s="8"/>
      <c r="K601" s="8"/>
      <c r="L601" s="8"/>
      <c r="M601" s="8"/>
      <c r="N601" s="8"/>
      <c r="O601" s="8"/>
      <c r="P601" s="8"/>
      <c r="Q601" s="8"/>
      <c r="R601" s="8"/>
      <c r="S601" s="8"/>
      <c r="T601" s="8"/>
      <c r="U601" s="8"/>
      <c r="V601" s="8"/>
      <c r="W601" s="8"/>
      <c r="X601" s="8"/>
      <c r="Y601" s="8"/>
    </row>
    <row r="602" spans="1:25" ht="12.75" customHeight="1" x14ac:dyDescent="0.15">
      <c r="A602" s="83"/>
      <c r="B602" s="34"/>
      <c r="C602" s="146"/>
      <c r="D602" s="35"/>
      <c r="E602" s="35"/>
      <c r="F602" s="35"/>
      <c r="G602" s="155"/>
      <c r="H602" s="155"/>
      <c r="I602" s="8"/>
      <c r="J602" s="8"/>
      <c r="K602" s="8"/>
      <c r="L602" s="8"/>
      <c r="M602" s="8"/>
      <c r="N602" s="8"/>
      <c r="O602" s="8"/>
      <c r="P602" s="8"/>
      <c r="Q602" s="8"/>
      <c r="R602" s="8"/>
      <c r="S602" s="8"/>
      <c r="T602" s="8"/>
      <c r="U602" s="8"/>
      <c r="V602" s="8"/>
      <c r="W602" s="8"/>
      <c r="X602" s="8"/>
      <c r="Y602" s="8"/>
    </row>
    <row r="603" spans="1:25" ht="12.75" customHeight="1" x14ac:dyDescent="0.15">
      <c r="A603" s="83"/>
      <c r="B603" s="34"/>
      <c r="C603" s="146"/>
      <c r="D603" s="35"/>
      <c r="E603" s="35"/>
      <c r="F603" s="35"/>
      <c r="G603" s="155"/>
      <c r="H603" s="155"/>
      <c r="I603" s="8"/>
      <c r="J603" s="8"/>
      <c r="K603" s="8"/>
      <c r="L603" s="8"/>
      <c r="M603" s="8"/>
      <c r="N603" s="8"/>
      <c r="O603" s="8"/>
      <c r="P603" s="8"/>
      <c r="Q603" s="8"/>
      <c r="R603" s="8"/>
      <c r="S603" s="8"/>
      <c r="T603" s="8"/>
      <c r="U603" s="8"/>
      <c r="V603" s="8"/>
      <c r="W603" s="8"/>
      <c r="X603" s="8"/>
      <c r="Y603" s="8"/>
    </row>
    <row r="604" spans="1:25" ht="12.75" customHeight="1" x14ac:dyDescent="0.15">
      <c r="A604" s="83"/>
      <c r="B604" s="34"/>
      <c r="C604" s="146"/>
      <c r="D604" s="35"/>
      <c r="E604" s="35"/>
      <c r="F604" s="35"/>
      <c r="G604" s="155"/>
      <c r="H604" s="155"/>
      <c r="I604" s="8"/>
      <c r="J604" s="8"/>
      <c r="K604" s="8"/>
      <c r="L604" s="8"/>
      <c r="M604" s="8"/>
      <c r="N604" s="8"/>
      <c r="O604" s="8"/>
      <c r="P604" s="8"/>
      <c r="Q604" s="8"/>
      <c r="R604" s="8"/>
      <c r="S604" s="8"/>
      <c r="T604" s="8"/>
      <c r="U604" s="8"/>
      <c r="V604" s="8"/>
      <c r="W604" s="8"/>
      <c r="X604" s="8"/>
      <c r="Y604" s="8"/>
    </row>
    <row r="605" spans="1:25" ht="12.75" customHeight="1" x14ac:dyDescent="0.15">
      <c r="A605" s="83"/>
      <c r="B605" s="34"/>
      <c r="C605" s="146"/>
      <c r="D605" s="35"/>
      <c r="E605" s="35"/>
      <c r="F605" s="35"/>
      <c r="G605" s="155"/>
      <c r="H605" s="155"/>
      <c r="I605" s="8"/>
      <c r="J605" s="8"/>
      <c r="K605" s="8"/>
      <c r="L605" s="8"/>
      <c r="M605" s="8"/>
      <c r="N605" s="8"/>
      <c r="O605" s="8"/>
      <c r="P605" s="8"/>
      <c r="Q605" s="8"/>
      <c r="R605" s="8"/>
      <c r="S605" s="8"/>
      <c r="T605" s="8"/>
      <c r="U605" s="8"/>
      <c r="V605" s="8"/>
      <c r="W605" s="8"/>
      <c r="X605" s="8"/>
      <c r="Y605" s="8"/>
    </row>
    <row r="606" spans="1:25" ht="12.75" customHeight="1" x14ac:dyDescent="0.15">
      <c r="A606" s="83"/>
      <c r="B606" s="34"/>
      <c r="C606" s="146"/>
      <c r="D606" s="35"/>
      <c r="E606" s="35"/>
      <c r="F606" s="35"/>
      <c r="G606" s="155"/>
      <c r="H606" s="155"/>
      <c r="I606" s="8"/>
      <c r="J606" s="8"/>
      <c r="K606" s="8"/>
      <c r="L606" s="8"/>
      <c r="M606" s="8"/>
      <c r="N606" s="8"/>
      <c r="O606" s="8"/>
      <c r="P606" s="8"/>
      <c r="Q606" s="8"/>
      <c r="R606" s="8"/>
      <c r="S606" s="8"/>
      <c r="T606" s="8"/>
      <c r="U606" s="8"/>
      <c r="V606" s="8"/>
      <c r="W606" s="8"/>
      <c r="X606" s="8"/>
      <c r="Y606" s="8"/>
    </row>
    <row r="607" spans="1:25" ht="12.75" customHeight="1" x14ac:dyDescent="0.15">
      <c r="A607" s="83"/>
      <c r="B607" s="34"/>
      <c r="C607" s="146"/>
      <c r="D607" s="35"/>
      <c r="E607" s="35"/>
      <c r="F607" s="35"/>
      <c r="G607" s="155"/>
      <c r="H607" s="155"/>
      <c r="I607" s="8"/>
      <c r="J607" s="8"/>
      <c r="K607" s="8"/>
      <c r="L607" s="8"/>
      <c r="M607" s="8"/>
      <c r="N607" s="8"/>
      <c r="O607" s="8"/>
      <c r="P607" s="8"/>
      <c r="Q607" s="8"/>
      <c r="R607" s="8"/>
      <c r="S607" s="8"/>
      <c r="T607" s="8"/>
      <c r="U607" s="8"/>
      <c r="V607" s="8"/>
      <c r="W607" s="8"/>
      <c r="X607" s="8"/>
      <c r="Y607" s="8"/>
    </row>
    <row r="608" spans="1:25" ht="12.75" customHeight="1" x14ac:dyDescent="0.15">
      <c r="A608" s="83"/>
      <c r="B608" s="34"/>
      <c r="C608" s="146"/>
      <c r="D608" s="35"/>
      <c r="E608" s="35"/>
      <c r="F608" s="35"/>
      <c r="G608" s="155"/>
      <c r="H608" s="155"/>
      <c r="I608" s="8"/>
      <c r="J608" s="8"/>
      <c r="K608" s="8"/>
      <c r="L608" s="8"/>
      <c r="M608" s="8"/>
      <c r="N608" s="8"/>
      <c r="O608" s="8"/>
      <c r="P608" s="8"/>
      <c r="Q608" s="8"/>
      <c r="R608" s="8"/>
      <c r="S608" s="8"/>
      <c r="T608" s="8"/>
      <c r="U608" s="8"/>
      <c r="V608" s="8"/>
      <c r="W608" s="8"/>
      <c r="X608" s="8"/>
      <c r="Y608" s="8"/>
    </row>
    <row r="609" spans="1:25" ht="12.75" customHeight="1" x14ac:dyDescent="0.15">
      <c r="A609" s="83"/>
      <c r="B609" s="34"/>
      <c r="C609" s="146"/>
      <c r="D609" s="35"/>
      <c r="E609" s="35"/>
      <c r="F609" s="35"/>
      <c r="G609" s="155"/>
      <c r="H609" s="155"/>
      <c r="I609" s="8"/>
      <c r="J609" s="8"/>
      <c r="K609" s="8"/>
      <c r="L609" s="8"/>
      <c r="M609" s="8"/>
      <c r="N609" s="8"/>
      <c r="O609" s="8"/>
      <c r="P609" s="8"/>
      <c r="Q609" s="8"/>
      <c r="R609" s="8"/>
      <c r="S609" s="8"/>
      <c r="T609" s="8"/>
      <c r="U609" s="8"/>
      <c r="V609" s="8"/>
      <c r="W609" s="8"/>
      <c r="X609" s="8"/>
      <c r="Y609" s="8"/>
    </row>
    <row r="610" spans="1:25" ht="12.75" customHeight="1" x14ac:dyDescent="0.15">
      <c r="A610" s="83"/>
      <c r="B610" s="34"/>
      <c r="C610" s="146"/>
      <c r="D610" s="35"/>
      <c r="E610" s="35"/>
      <c r="F610" s="35"/>
      <c r="G610" s="155"/>
      <c r="H610" s="155"/>
      <c r="I610" s="8"/>
      <c r="J610" s="8"/>
      <c r="K610" s="8"/>
      <c r="L610" s="8"/>
      <c r="M610" s="8"/>
      <c r="N610" s="8"/>
      <c r="O610" s="8"/>
      <c r="P610" s="8"/>
      <c r="Q610" s="8"/>
      <c r="R610" s="8"/>
      <c r="S610" s="8"/>
      <c r="T610" s="8"/>
      <c r="U610" s="8"/>
      <c r="V610" s="8"/>
      <c r="W610" s="8"/>
      <c r="X610" s="8"/>
      <c r="Y610" s="8"/>
    </row>
    <row r="611" spans="1:25" ht="12.75" customHeight="1" x14ac:dyDescent="0.15">
      <c r="A611" s="83"/>
      <c r="B611" s="34"/>
      <c r="C611" s="146"/>
      <c r="D611" s="35"/>
      <c r="E611" s="35"/>
      <c r="F611" s="35"/>
      <c r="G611" s="155"/>
      <c r="H611" s="155"/>
      <c r="I611" s="8"/>
      <c r="J611" s="8"/>
      <c r="K611" s="8"/>
      <c r="L611" s="8"/>
      <c r="M611" s="8"/>
      <c r="N611" s="8"/>
      <c r="O611" s="8"/>
      <c r="P611" s="8"/>
      <c r="Q611" s="8"/>
      <c r="R611" s="8"/>
      <c r="S611" s="8"/>
      <c r="T611" s="8"/>
      <c r="U611" s="8"/>
      <c r="V611" s="8"/>
      <c r="W611" s="8"/>
      <c r="X611" s="8"/>
      <c r="Y611" s="8"/>
    </row>
    <row r="612" spans="1:25" ht="12.75" customHeight="1" x14ac:dyDescent="0.15">
      <c r="A612" s="83"/>
      <c r="B612" s="34"/>
      <c r="C612" s="146"/>
      <c r="D612" s="35"/>
      <c r="E612" s="35"/>
      <c r="F612" s="35"/>
      <c r="G612" s="155"/>
      <c r="H612" s="155"/>
      <c r="I612" s="8"/>
      <c r="J612" s="8"/>
      <c r="K612" s="8"/>
      <c r="L612" s="8"/>
      <c r="M612" s="8"/>
      <c r="N612" s="8"/>
      <c r="O612" s="8"/>
      <c r="P612" s="8"/>
      <c r="Q612" s="8"/>
      <c r="R612" s="8"/>
      <c r="S612" s="8"/>
      <c r="T612" s="8"/>
      <c r="U612" s="8"/>
      <c r="V612" s="8"/>
      <c r="W612" s="8"/>
      <c r="X612" s="8"/>
      <c r="Y612" s="8"/>
    </row>
    <row r="613" spans="1:25" ht="12.75" customHeight="1" x14ac:dyDescent="0.15">
      <c r="A613" s="83"/>
      <c r="B613" s="34"/>
      <c r="C613" s="146"/>
      <c r="D613" s="35"/>
      <c r="E613" s="35"/>
      <c r="F613" s="35"/>
      <c r="G613" s="155"/>
      <c r="H613" s="155"/>
      <c r="I613" s="8"/>
      <c r="J613" s="8"/>
      <c r="K613" s="8"/>
      <c r="L613" s="8"/>
      <c r="M613" s="8"/>
      <c r="N613" s="8"/>
      <c r="O613" s="8"/>
      <c r="P613" s="8"/>
      <c r="Q613" s="8"/>
      <c r="R613" s="8"/>
      <c r="S613" s="8"/>
      <c r="T613" s="8"/>
      <c r="U613" s="8"/>
      <c r="V613" s="8"/>
      <c r="W613" s="8"/>
      <c r="X613" s="8"/>
      <c r="Y613" s="8"/>
    </row>
    <row r="614" spans="1:25" ht="12.75" customHeight="1" x14ac:dyDescent="0.15">
      <c r="A614" s="83"/>
      <c r="B614" s="34"/>
      <c r="C614" s="146"/>
      <c r="D614" s="35"/>
      <c r="E614" s="35"/>
      <c r="F614" s="35"/>
      <c r="G614" s="155"/>
      <c r="H614" s="155"/>
      <c r="I614" s="8"/>
      <c r="J614" s="8"/>
      <c r="K614" s="8"/>
      <c r="L614" s="8"/>
      <c r="M614" s="8"/>
      <c r="N614" s="8"/>
      <c r="O614" s="8"/>
      <c r="P614" s="8"/>
      <c r="Q614" s="8"/>
      <c r="R614" s="8"/>
      <c r="S614" s="8"/>
      <c r="T614" s="8"/>
      <c r="U614" s="8"/>
      <c r="V614" s="8"/>
      <c r="W614" s="8"/>
      <c r="X614" s="8"/>
      <c r="Y614" s="8"/>
    </row>
    <row r="615" spans="1:25" ht="12.75" customHeight="1" x14ac:dyDescent="0.15">
      <c r="A615" s="83"/>
      <c r="B615" s="34"/>
      <c r="C615" s="146"/>
      <c r="D615" s="35"/>
      <c r="E615" s="35"/>
      <c r="F615" s="35"/>
      <c r="G615" s="155"/>
      <c r="H615" s="155"/>
      <c r="I615" s="8"/>
      <c r="J615" s="8"/>
      <c r="K615" s="8"/>
      <c r="L615" s="8"/>
      <c r="M615" s="8"/>
      <c r="N615" s="8"/>
      <c r="O615" s="8"/>
      <c r="P615" s="8"/>
      <c r="Q615" s="8"/>
      <c r="R615" s="8"/>
      <c r="S615" s="8"/>
      <c r="T615" s="8"/>
      <c r="U615" s="8"/>
      <c r="V615" s="8"/>
      <c r="W615" s="8"/>
      <c r="X615" s="8"/>
      <c r="Y615" s="8"/>
    </row>
    <row r="616" spans="1:25" ht="12.75" customHeight="1" x14ac:dyDescent="0.15">
      <c r="A616" s="83"/>
      <c r="B616" s="34"/>
      <c r="C616" s="146"/>
      <c r="D616" s="35"/>
      <c r="E616" s="35"/>
      <c r="F616" s="35"/>
      <c r="G616" s="155"/>
      <c r="H616" s="155"/>
      <c r="I616" s="8"/>
      <c r="J616" s="8"/>
      <c r="K616" s="8"/>
      <c r="L616" s="8"/>
      <c r="M616" s="8"/>
      <c r="N616" s="8"/>
      <c r="O616" s="8"/>
      <c r="P616" s="8"/>
      <c r="Q616" s="8"/>
      <c r="R616" s="8"/>
      <c r="S616" s="8"/>
      <c r="T616" s="8"/>
      <c r="U616" s="8"/>
      <c r="V616" s="8"/>
      <c r="W616" s="8"/>
      <c r="X616" s="8"/>
      <c r="Y616" s="8"/>
    </row>
    <row r="617" spans="1:25" ht="12.75" customHeight="1" x14ac:dyDescent="0.15">
      <c r="A617" s="83"/>
      <c r="B617" s="34"/>
      <c r="C617" s="146"/>
      <c r="D617" s="35"/>
      <c r="E617" s="35"/>
      <c r="F617" s="35"/>
      <c r="G617" s="155"/>
      <c r="H617" s="155"/>
      <c r="I617" s="8"/>
      <c r="J617" s="8"/>
      <c r="K617" s="8"/>
      <c r="L617" s="8"/>
      <c r="M617" s="8"/>
      <c r="N617" s="8"/>
      <c r="O617" s="8"/>
      <c r="P617" s="8"/>
      <c r="Q617" s="8"/>
      <c r="R617" s="8"/>
      <c r="S617" s="8"/>
      <c r="T617" s="8"/>
      <c r="U617" s="8"/>
      <c r="V617" s="8"/>
      <c r="W617" s="8"/>
      <c r="X617" s="8"/>
      <c r="Y617" s="8"/>
    </row>
    <row r="618" spans="1:25" ht="12.75" customHeight="1" x14ac:dyDescent="0.15">
      <c r="A618" s="83"/>
      <c r="B618" s="34"/>
      <c r="C618" s="146"/>
      <c r="D618" s="35"/>
      <c r="E618" s="35"/>
      <c r="F618" s="35"/>
      <c r="G618" s="155"/>
      <c r="H618" s="155"/>
      <c r="I618" s="8"/>
      <c r="J618" s="8"/>
      <c r="K618" s="8"/>
      <c r="L618" s="8"/>
      <c r="M618" s="8"/>
      <c r="N618" s="8"/>
      <c r="O618" s="8"/>
      <c r="P618" s="8"/>
      <c r="Q618" s="8"/>
      <c r="R618" s="8"/>
      <c r="S618" s="8"/>
      <c r="T618" s="8"/>
      <c r="U618" s="8"/>
      <c r="V618" s="8"/>
      <c r="W618" s="8"/>
      <c r="X618" s="8"/>
      <c r="Y618" s="8"/>
    </row>
    <row r="619" spans="1:25" ht="12.75" customHeight="1" x14ac:dyDescent="0.15">
      <c r="A619" s="83"/>
      <c r="B619" s="34"/>
      <c r="C619" s="146"/>
      <c r="D619" s="35"/>
      <c r="E619" s="35"/>
      <c r="F619" s="35"/>
      <c r="G619" s="155"/>
      <c r="H619" s="155"/>
      <c r="I619" s="8"/>
      <c r="J619" s="8"/>
      <c r="K619" s="8"/>
      <c r="L619" s="8"/>
      <c r="M619" s="8"/>
      <c r="N619" s="8"/>
      <c r="O619" s="8"/>
      <c r="P619" s="8"/>
      <c r="Q619" s="8"/>
      <c r="R619" s="8"/>
      <c r="S619" s="8"/>
      <c r="T619" s="8"/>
      <c r="U619" s="8"/>
      <c r="V619" s="8"/>
      <c r="W619" s="8"/>
      <c r="X619" s="8"/>
      <c r="Y619" s="8"/>
    </row>
    <row r="620" spans="1:25" ht="12.75" customHeight="1" x14ac:dyDescent="0.15">
      <c r="A620" s="83"/>
      <c r="B620" s="34"/>
      <c r="C620" s="146"/>
      <c r="D620" s="35"/>
      <c r="E620" s="35"/>
      <c r="F620" s="35"/>
      <c r="G620" s="155"/>
      <c r="H620" s="155"/>
      <c r="I620" s="8"/>
      <c r="J620" s="8"/>
      <c r="K620" s="8"/>
      <c r="L620" s="8"/>
      <c r="M620" s="8"/>
      <c r="N620" s="8"/>
      <c r="O620" s="8"/>
      <c r="P620" s="8"/>
      <c r="Q620" s="8"/>
      <c r="R620" s="8"/>
      <c r="S620" s="8"/>
      <c r="T620" s="8"/>
      <c r="U620" s="8"/>
      <c r="V620" s="8"/>
      <c r="W620" s="8"/>
      <c r="X620" s="8"/>
      <c r="Y620" s="8"/>
    </row>
    <row r="621" spans="1:25" ht="12.75" customHeight="1" x14ac:dyDescent="0.15">
      <c r="A621" s="83"/>
      <c r="B621" s="34"/>
      <c r="C621" s="146"/>
      <c r="D621" s="35"/>
      <c r="E621" s="35"/>
      <c r="F621" s="35"/>
      <c r="G621" s="155"/>
      <c r="H621" s="155"/>
      <c r="I621" s="8"/>
      <c r="J621" s="8"/>
      <c r="K621" s="8"/>
      <c r="L621" s="8"/>
      <c r="M621" s="8"/>
      <c r="N621" s="8"/>
      <c r="O621" s="8"/>
      <c r="P621" s="8"/>
      <c r="Q621" s="8"/>
      <c r="R621" s="8"/>
      <c r="S621" s="8"/>
      <c r="T621" s="8"/>
      <c r="U621" s="8"/>
      <c r="V621" s="8"/>
      <c r="W621" s="8"/>
      <c r="X621" s="8"/>
      <c r="Y621" s="8"/>
    </row>
    <row r="622" spans="1:25" ht="12.75" customHeight="1" x14ac:dyDescent="0.15">
      <c r="A622" s="83"/>
      <c r="B622" s="34"/>
      <c r="C622" s="146"/>
      <c r="D622" s="35"/>
      <c r="E622" s="35"/>
      <c r="F622" s="35"/>
      <c r="G622" s="155"/>
      <c r="H622" s="155"/>
      <c r="I622" s="8"/>
      <c r="J622" s="8"/>
      <c r="K622" s="8"/>
      <c r="L622" s="8"/>
      <c r="M622" s="8"/>
      <c r="N622" s="8"/>
      <c r="O622" s="8"/>
      <c r="P622" s="8"/>
      <c r="Q622" s="8"/>
      <c r="R622" s="8"/>
      <c r="S622" s="8"/>
      <c r="T622" s="8"/>
      <c r="U622" s="8"/>
      <c r="V622" s="8"/>
      <c r="W622" s="8"/>
      <c r="X622" s="8"/>
      <c r="Y622" s="8"/>
    </row>
    <row r="623" spans="1:25" ht="12.75" customHeight="1" x14ac:dyDescent="0.15">
      <c r="A623" s="83"/>
      <c r="B623" s="34"/>
      <c r="C623" s="146"/>
      <c r="D623" s="35"/>
      <c r="E623" s="35"/>
      <c r="F623" s="35"/>
      <c r="G623" s="155"/>
      <c r="H623" s="155"/>
      <c r="I623" s="8"/>
      <c r="J623" s="8"/>
      <c r="K623" s="8"/>
      <c r="L623" s="8"/>
      <c r="M623" s="8"/>
      <c r="N623" s="8"/>
      <c r="O623" s="8"/>
      <c r="P623" s="8"/>
      <c r="Q623" s="8"/>
      <c r="R623" s="8"/>
      <c r="S623" s="8"/>
      <c r="T623" s="8"/>
      <c r="U623" s="8"/>
      <c r="V623" s="8"/>
      <c r="W623" s="8"/>
      <c r="X623" s="8"/>
      <c r="Y623" s="8"/>
    </row>
    <row r="624" spans="1:25" ht="12.75" customHeight="1" x14ac:dyDescent="0.15">
      <c r="A624" s="83"/>
      <c r="B624" s="34"/>
      <c r="C624" s="146"/>
      <c r="D624" s="35"/>
      <c r="E624" s="35"/>
      <c r="F624" s="35"/>
      <c r="G624" s="155"/>
      <c r="H624" s="155"/>
      <c r="I624" s="8"/>
      <c r="J624" s="8"/>
      <c r="K624" s="8"/>
      <c r="L624" s="8"/>
      <c r="M624" s="8"/>
      <c r="N624" s="8"/>
      <c r="O624" s="8"/>
      <c r="P624" s="8"/>
      <c r="Q624" s="8"/>
      <c r="R624" s="8"/>
      <c r="S624" s="8"/>
      <c r="T624" s="8"/>
      <c r="U624" s="8"/>
      <c r="V624" s="8"/>
      <c r="W624" s="8"/>
      <c r="X624" s="8"/>
      <c r="Y624" s="8"/>
    </row>
    <row r="625" spans="1:25" ht="12.75" customHeight="1" x14ac:dyDescent="0.15">
      <c r="A625" s="83"/>
      <c r="B625" s="34"/>
      <c r="C625" s="146"/>
      <c r="D625" s="35"/>
      <c r="E625" s="35"/>
      <c r="F625" s="35"/>
      <c r="G625" s="155"/>
      <c r="H625" s="155"/>
      <c r="I625" s="8"/>
      <c r="J625" s="8"/>
      <c r="K625" s="8"/>
      <c r="L625" s="8"/>
      <c r="M625" s="8"/>
      <c r="N625" s="8"/>
      <c r="O625" s="8"/>
      <c r="P625" s="8"/>
      <c r="Q625" s="8"/>
      <c r="R625" s="8"/>
      <c r="S625" s="8"/>
      <c r="T625" s="8"/>
      <c r="U625" s="8"/>
      <c r="V625" s="8"/>
      <c r="W625" s="8"/>
      <c r="X625" s="8"/>
      <c r="Y625" s="8"/>
    </row>
    <row r="626" spans="1:25" ht="12.75" customHeight="1" x14ac:dyDescent="0.15">
      <c r="A626" s="83"/>
      <c r="B626" s="34"/>
      <c r="C626" s="146"/>
      <c r="D626" s="35"/>
      <c r="E626" s="35"/>
      <c r="F626" s="35"/>
      <c r="G626" s="155"/>
      <c r="H626" s="155"/>
      <c r="I626" s="8"/>
      <c r="J626" s="8"/>
      <c r="K626" s="8"/>
      <c r="L626" s="8"/>
      <c r="M626" s="8"/>
      <c r="N626" s="8"/>
      <c r="O626" s="8"/>
      <c r="P626" s="8"/>
      <c r="Q626" s="8"/>
      <c r="R626" s="8"/>
      <c r="S626" s="8"/>
      <c r="T626" s="8"/>
      <c r="U626" s="8"/>
      <c r="V626" s="8"/>
      <c r="W626" s="8"/>
      <c r="X626" s="8"/>
      <c r="Y626" s="8"/>
    </row>
    <row r="627" spans="1:25" ht="12.75" customHeight="1" x14ac:dyDescent="0.15">
      <c r="A627" s="83"/>
      <c r="B627" s="34"/>
      <c r="C627" s="146"/>
      <c r="D627" s="35"/>
      <c r="E627" s="35"/>
      <c r="F627" s="35"/>
      <c r="G627" s="155"/>
      <c r="H627" s="155"/>
      <c r="I627" s="8"/>
      <c r="J627" s="8"/>
      <c r="K627" s="8"/>
      <c r="L627" s="8"/>
      <c r="M627" s="8"/>
      <c r="N627" s="8"/>
      <c r="O627" s="8"/>
      <c r="P627" s="8"/>
      <c r="Q627" s="8"/>
      <c r="R627" s="8"/>
      <c r="S627" s="8"/>
      <c r="T627" s="8"/>
      <c r="U627" s="8"/>
      <c r="V627" s="8"/>
      <c r="W627" s="8"/>
      <c r="X627" s="8"/>
      <c r="Y627" s="8"/>
    </row>
    <row r="628" spans="1:25" ht="12.75" customHeight="1" x14ac:dyDescent="0.15">
      <c r="A628" s="83"/>
      <c r="B628" s="34"/>
      <c r="C628" s="146"/>
      <c r="D628" s="35"/>
      <c r="E628" s="35"/>
      <c r="F628" s="35"/>
      <c r="G628" s="155"/>
      <c r="H628" s="155"/>
      <c r="I628" s="8"/>
      <c r="J628" s="8"/>
      <c r="K628" s="8"/>
      <c r="L628" s="8"/>
      <c r="M628" s="8"/>
      <c r="N628" s="8"/>
      <c r="O628" s="8"/>
      <c r="P628" s="8"/>
      <c r="Q628" s="8"/>
      <c r="R628" s="8"/>
      <c r="S628" s="8"/>
      <c r="T628" s="8"/>
      <c r="U628" s="8"/>
      <c r="V628" s="8"/>
      <c r="W628" s="8"/>
      <c r="X628" s="8"/>
      <c r="Y628" s="8"/>
    </row>
    <row r="629" spans="1:25" ht="12.75" customHeight="1" x14ac:dyDescent="0.15">
      <c r="A629" s="83"/>
      <c r="B629" s="34"/>
      <c r="C629" s="146"/>
      <c r="D629" s="35"/>
      <c r="E629" s="35"/>
      <c r="F629" s="35"/>
      <c r="G629" s="155"/>
      <c r="H629" s="155"/>
      <c r="I629" s="8"/>
      <c r="J629" s="8"/>
      <c r="K629" s="8"/>
      <c r="L629" s="8"/>
      <c r="M629" s="8"/>
      <c r="N629" s="8"/>
      <c r="O629" s="8"/>
      <c r="P629" s="8"/>
      <c r="Q629" s="8"/>
      <c r="R629" s="8"/>
      <c r="S629" s="8"/>
      <c r="T629" s="8"/>
      <c r="U629" s="8"/>
      <c r="V629" s="8"/>
      <c r="W629" s="8"/>
      <c r="X629" s="8"/>
      <c r="Y629" s="8"/>
    </row>
    <row r="630" spans="1:25" ht="12.75" customHeight="1" x14ac:dyDescent="0.15">
      <c r="A630" s="83"/>
      <c r="B630" s="34"/>
      <c r="C630" s="146"/>
      <c r="D630" s="35"/>
      <c r="E630" s="35"/>
      <c r="F630" s="35"/>
      <c r="G630" s="155"/>
      <c r="H630" s="155"/>
      <c r="I630" s="8"/>
      <c r="J630" s="8"/>
      <c r="K630" s="8"/>
      <c r="L630" s="8"/>
      <c r="M630" s="8"/>
      <c r="N630" s="8"/>
      <c r="O630" s="8"/>
      <c r="P630" s="8"/>
      <c r="Q630" s="8"/>
      <c r="R630" s="8"/>
      <c r="S630" s="8"/>
      <c r="T630" s="8"/>
      <c r="U630" s="8"/>
      <c r="V630" s="8"/>
      <c r="W630" s="8"/>
      <c r="X630" s="8"/>
      <c r="Y630" s="8"/>
    </row>
    <row r="631" spans="1:25" ht="12.75" customHeight="1" x14ac:dyDescent="0.15">
      <c r="A631" s="83"/>
      <c r="B631" s="34"/>
      <c r="C631" s="146"/>
      <c r="D631" s="35"/>
      <c r="E631" s="35"/>
      <c r="F631" s="35"/>
      <c r="G631" s="155"/>
      <c r="H631" s="155"/>
      <c r="I631" s="8"/>
      <c r="J631" s="8"/>
      <c r="K631" s="8"/>
      <c r="L631" s="8"/>
      <c r="M631" s="8"/>
      <c r="N631" s="8"/>
      <c r="O631" s="8"/>
      <c r="P631" s="8"/>
      <c r="Q631" s="8"/>
      <c r="R631" s="8"/>
      <c r="S631" s="8"/>
      <c r="T631" s="8"/>
      <c r="U631" s="8"/>
      <c r="V631" s="8"/>
      <c r="W631" s="8"/>
      <c r="X631" s="8"/>
      <c r="Y631" s="8"/>
    </row>
    <row r="632" spans="1:25" ht="12.75" customHeight="1" x14ac:dyDescent="0.15">
      <c r="A632" s="83"/>
      <c r="B632" s="34"/>
      <c r="C632" s="146"/>
      <c r="D632" s="35"/>
      <c r="E632" s="35"/>
      <c r="F632" s="35"/>
      <c r="G632" s="155"/>
      <c r="H632" s="155"/>
      <c r="I632" s="8"/>
      <c r="J632" s="8"/>
      <c r="K632" s="8"/>
      <c r="L632" s="8"/>
      <c r="M632" s="8"/>
      <c r="N632" s="8"/>
      <c r="O632" s="8"/>
      <c r="P632" s="8"/>
      <c r="Q632" s="8"/>
      <c r="R632" s="8"/>
      <c r="S632" s="8"/>
      <c r="T632" s="8"/>
      <c r="U632" s="8"/>
      <c r="V632" s="8"/>
      <c r="W632" s="8"/>
      <c r="X632" s="8"/>
      <c r="Y632" s="8"/>
    </row>
    <row r="633" spans="1:25" ht="12.75" customHeight="1" x14ac:dyDescent="0.15">
      <c r="A633" s="83"/>
      <c r="B633" s="34"/>
      <c r="C633" s="146"/>
      <c r="D633" s="35"/>
      <c r="E633" s="35"/>
      <c r="F633" s="35"/>
      <c r="G633" s="155"/>
      <c r="H633" s="155"/>
      <c r="I633" s="8"/>
      <c r="J633" s="8"/>
      <c r="K633" s="8"/>
      <c r="L633" s="8"/>
      <c r="M633" s="8"/>
      <c r="N633" s="8"/>
      <c r="O633" s="8"/>
      <c r="P633" s="8"/>
      <c r="Q633" s="8"/>
      <c r="R633" s="8"/>
      <c r="S633" s="8"/>
      <c r="T633" s="8"/>
      <c r="U633" s="8"/>
      <c r="V633" s="8"/>
      <c r="W633" s="8"/>
      <c r="X633" s="8"/>
      <c r="Y633" s="8"/>
    </row>
    <row r="634" spans="1:25" ht="12.75" customHeight="1" x14ac:dyDescent="0.15">
      <c r="A634" s="83"/>
      <c r="B634" s="34"/>
      <c r="C634" s="146"/>
      <c r="D634" s="35"/>
      <c r="E634" s="35"/>
      <c r="F634" s="35"/>
      <c r="G634" s="155"/>
      <c r="H634" s="155"/>
      <c r="I634" s="8"/>
      <c r="J634" s="8"/>
      <c r="K634" s="8"/>
      <c r="L634" s="8"/>
      <c r="M634" s="8"/>
      <c r="N634" s="8"/>
      <c r="O634" s="8"/>
      <c r="P634" s="8"/>
      <c r="Q634" s="8"/>
      <c r="R634" s="8"/>
      <c r="S634" s="8"/>
      <c r="T634" s="8"/>
      <c r="U634" s="8"/>
      <c r="V634" s="8"/>
      <c r="W634" s="8"/>
      <c r="X634" s="8"/>
      <c r="Y634" s="8"/>
    </row>
    <row r="635" spans="1:25" ht="12.75" customHeight="1" x14ac:dyDescent="0.15">
      <c r="A635" s="83"/>
      <c r="B635" s="34"/>
      <c r="C635" s="146"/>
      <c r="D635" s="35"/>
      <c r="E635" s="35"/>
      <c r="F635" s="35"/>
      <c r="G635" s="155"/>
      <c r="H635" s="155"/>
      <c r="I635" s="8"/>
      <c r="J635" s="8"/>
      <c r="K635" s="8"/>
      <c r="L635" s="8"/>
      <c r="M635" s="8"/>
      <c r="N635" s="8"/>
      <c r="O635" s="8"/>
      <c r="P635" s="8"/>
      <c r="Q635" s="8"/>
      <c r="R635" s="8"/>
      <c r="S635" s="8"/>
      <c r="T635" s="8"/>
      <c r="U635" s="8"/>
      <c r="V635" s="8"/>
      <c r="W635" s="8"/>
      <c r="X635" s="8"/>
      <c r="Y635" s="8"/>
    </row>
    <row r="636" spans="1:25" ht="12.75" customHeight="1" x14ac:dyDescent="0.15">
      <c r="A636" s="83"/>
      <c r="B636" s="34"/>
      <c r="C636" s="146"/>
      <c r="D636" s="35"/>
      <c r="E636" s="35"/>
      <c r="F636" s="35"/>
      <c r="G636" s="155"/>
      <c r="H636" s="155"/>
      <c r="I636" s="8"/>
      <c r="J636" s="8"/>
      <c r="K636" s="8"/>
      <c r="L636" s="8"/>
      <c r="M636" s="8"/>
      <c r="N636" s="8"/>
      <c r="O636" s="8"/>
      <c r="P636" s="8"/>
      <c r="Q636" s="8"/>
      <c r="R636" s="8"/>
      <c r="S636" s="8"/>
      <c r="T636" s="8"/>
      <c r="U636" s="8"/>
      <c r="V636" s="8"/>
      <c r="W636" s="8"/>
      <c r="X636" s="8"/>
      <c r="Y636" s="8"/>
    </row>
    <row r="637" spans="1:25" ht="12.75" customHeight="1" x14ac:dyDescent="0.15">
      <c r="A637" s="83"/>
      <c r="B637" s="34"/>
      <c r="C637" s="146"/>
      <c r="D637" s="35"/>
      <c r="E637" s="35"/>
      <c r="F637" s="35"/>
      <c r="G637" s="155"/>
      <c r="H637" s="155"/>
      <c r="I637" s="8"/>
      <c r="J637" s="8"/>
      <c r="K637" s="8"/>
      <c r="L637" s="8"/>
      <c r="M637" s="8"/>
      <c r="N637" s="8"/>
      <c r="O637" s="8"/>
      <c r="P637" s="8"/>
      <c r="Q637" s="8"/>
      <c r="R637" s="8"/>
      <c r="S637" s="8"/>
      <c r="T637" s="8"/>
      <c r="U637" s="8"/>
      <c r="V637" s="8"/>
      <c r="W637" s="8"/>
      <c r="X637" s="8"/>
      <c r="Y637" s="8"/>
    </row>
    <row r="638" spans="1:25" ht="12.75" customHeight="1" x14ac:dyDescent="0.15">
      <c r="A638" s="83"/>
      <c r="B638" s="34"/>
      <c r="C638" s="146"/>
      <c r="D638" s="35"/>
      <c r="E638" s="35"/>
      <c r="F638" s="35"/>
      <c r="G638" s="155"/>
      <c r="H638" s="155"/>
      <c r="I638" s="8"/>
      <c r="J638" s="8"/>
      <c r="K638" s="8"/>
      <c r="L638" s="8"/>
      <c r="M638" s="8"/>
      <c r="N638" s="8"/>
      <c r="O638" s="8"/>
      <c r="P638" s="8"/>
      <c r="Q638" s="8"/>
      <c r="R638" s="8"/>
      <c r="S638" s="8"/>
      <c r="T638" s="8"/>
      <c r="U638" s="8"/>
      <c r="V638" s="8"/>
      <c r="W638" s="8"/>
      <c r="X638" s="8"/>
      <c r="Y638" s="8"/>
    </row>
    <row r="639" spans="1:25" ht="12.75" customHeight="1" x14ac:dyDescent="0.15">
      <c r="A639" s="83"/>
      <c r="B639" s="34"/>
      <c r="C639" s="146"/>
      <c r="D639" s="35"/>
      <c r="E639" s="35"/>
      <c r="F639" s="35"/>
      <c r="G639" s="155"/>
      <c r="H639" s="155"/>
      <c r="I639" s="8"/>
      <c r="J639" s="8"/>
      <c r="K639" s="8"/>
      <c r="L639" s="8"/>
      <c r="M639" s="8"/>
      <c r="N639" s="8"/>
      <c r="O639" s="8"/>
      <c r="P639" s="8"/>
      <c r="Q639" s="8"/>
      <c r="R639" s="8"/>
      <c r="S639" s="8"/>
      <c r="T639" s="8"/>
      <c r="U639" s="8"/>
      <c r="V639" s="8"/>
      <c r="W639" s="8"/>
      <c r="X639" s="8"/>
      <c r="Y639" s="8"/>
    </row>
    <row r="640" spans="1:25" ht="12.75" customHeight="1" x14ac:dyDescent="0.15">
      <c r="A640" s="83"/>
      <c r="B640" s="34"/>
      <c r="C640" s="146"/>
      <c r="D640" s="35"/>
      <c r="E640" s="35"/>
      <c r="F640" s="35"/>
      <c r="G640" s="155"/>
      <c r="H640" s="155"/>
      <c r="I640" s="8"/>
      <c r="J640" s="8"/>
      <c r="K640" s="8"/>
      <c r="L640" s="8"/>
      <c r="M640" s="8"/>
      <c r="N640" s="8"/>
      <c r="O640" s="8"/>
      <c r="P640" s="8"/>
      <c r="Q640" s="8"/>
      <c r="R640" s="8"/>
      <c r="S640" s="8"/>
      <c r="T640" s="8"/>
      <c r="U640" s="8"/>
      <c r="V640" s="8"/>
      <c r="W640" s="8"/>
      <c r="X640" s="8"/>
      <c r="Y640" s="8"/>
    </row>
    <row r="641" spans="1:25" ht="12.75" customHeight="1" x14ac:dyDescent="0.15">
      <c r="A641" s="83"/>
      <c r="B641" s="34"/>
      <c r="C641" s="146"/>
      <c r="D641" s="35"/>
      <c r="E641" s="35"/>
      <c r="F641" s="35"/>
      <c r="G641" s="155"/>
      <c r="H641" s="155"/>
      <c r="I641" s="8"/>
      <c r="J641" s="8"/>
      <c r="K641" s="8"/>
      <c r="L641" s="8"/>
      <c r="M641" s="8"/>
      <c r="N641" s="8"/>
      <c r="O641" s="8"/>
      <c r="P641" s="8"/>
      <c r="Q641" s="8"/>
      <c r="R641" s="8"/>
      <c r="S641" s="8"/>
      <c r="T641" s="8"/>
      <c r="U641" s="8"/>
      <c r="V641" s="8"/>
      <c r="W641" s="8"/>
      <c r="X641" s="8"/>
      <c r="Y641" s="8"/>
    </row>
    <row r="642" spans="1:25" ht="12.75" customHeight="1" x14ac:dyDescent="0.15">
      <c r="A642" s="83"/>
      <c r="B642" s="34"/>
      <c r="C642" s="146"/>
      <c r="D642" s="35"/>
      <c r="E642" s="35"/>
      <c r="F642" s="35"/>
      <c r="G642" s="155"/>
      <c r="H642" s="155"/>
      <c r="I642" s="8"/>
      <c r="J642" s="8"/>
      <c r="K642" s="8"/>
      <c r="L642" s="8"/>
      <c r="M642" s="8"/>
      <c r="N642" s="8"/>
      <c r="O642" s="8"/>
      <c r="P642" s="8"/>
      <c r="Q642" s="8"/>
      <c r="R642" s="8"/>
      <c r="S642" s="8"/>
      <c r="T642" s="8"/>
      <c r="U642" s="8"/>
      <c r="V642" s="8"/>
      <c r="W642" s="8"/>
      <c r="X642" s="8"/>
      <c r="Y642" s="8"/>
    </row>
    <row r="643" spans="1:25" ht="12.75" customHeight="1" x14ac:dyDescent="0.15">
      <c r="A643" s="83"/>
      <c r="B643" s="34"/>
      <c r="C643" s="146"/>
      <c r="D643" s="35"/>
      <c r="E643" s="35"/>
      <c r="F643" s="35"/>
      <c r="G643" s="155"/>
      <c r="H643" s="155"/>
      <c r="I643" s="8"/>
      <c r="J643" s="8"/>
      <c r="K643" s="8"/>
      <c r="L643" s="8"/>
      <c r="M643" s="8"/>
      <c r="N643" s="8"/>
      <c r="O643" s="8"/>
      <c r="P643" s="8"/>
      <c r="Q643" s="8"/>
      <c r="R643" s="8"/>
      <c r="S643" s="8"/>
      <c r="T643" s="8"/>
      <c r="U643" s="8"/>
      <c r="V643" s="8"/>
      <c r="W643" s="8"/>
      <c r="X643" s="8"/>
      <c r="Y643" s="8"/>
    </row>
    <row r="644" spans="1:25" ht="12.75" customHeight="1" x14ac:dyDescent="0.15">
      <c r="A644" s="83"/>
      <c r="B644" s="34"/>
      <c r="C644" s="146"/>
      <c r="D644" s="35"/>
      <c r="E644" s="35"/>
      <c r="F644" s="35"/>
      <c r="G644" s="155"/>
      <c r="H644" s="155"/>
      <c r="I644" s="8"/>
      <c r="J644" s="8"/>
      <c r="K644" s="8"/>
      <c r="L644" s="8"/>
      <c r="M644" s="8"/>
      <c r="N644" s="8"/>
      <c r="O644" s="8"/>
      <c r="P644" s="8"/>
      <c r="Q644" s="8"/>
      <c r="R644" s="8"/>
      <c r="S644" s="8"/>
      <c r="T644" s="8"/>
      <c r="U644" s="8"/>
      <c r="V644" s="8"/>
      <c r="W644" s="8"/>
      <c r="X644" s="8"/>
      <c r="Y644" s="8"/>
    </row>
    <row r="645" spans="1:25" ht="12.75" customHeight="1" x14ac:dyDescent="0.15">
      <c r="A645" s="83"/>
      <c r="B645" s="34"/>
      <c r="C645" s="146"/>
      <c r="D645" s="35"/>
      <c r="E645" s="35"/>
      <c r="F645" s="35"/>
      <c r="G645" s="155"/>
      <c r="H645" s="155"/>
      <c r="I645" s="8"/>
      <c r="J645" s="8"/>
      <c r="K645" s="8"/>
      <c r="L645" s="8"/>
      <c r="M645" s="8"/>
      <c r="N645" s="8"/>
      <c r="O645" s="8"/>
      <c r="P645" s="8"/>
      <c r="Q645" s="8"/>
      <c r="R645" s="8"/>
      <c r="S645" s="8"/>
      <c r="T645" s="8"/>
      <c r="U645" s="8"/>
      <c r="V645" s="8"/>
      <c r="W645" s="8"/>
      <c r="X645" s="8"/>
      <c r="Y645" s="8"/>
    </row>
    <row r="646" spans="1:25" ht="12.75" customHeight="1" x14ac:dyDescent="0.15">
      <c r="A646" s="83"/>
      <c r="B646" s="34"/>
      <c r="C646" s="146"/>
      <c r="D646" s="35"/>
      <c r="E646" s="35"/>
      <c r="F646" s="35"/>
      <c r="G646" s="155"/>
      <c r="H646" s="155"/>
      <c r="I646" s="8"/>
      <c r="J646" s="8"/>
      <c r="K646" s="8"/>
      <c r="L646" s="8"/>
      <c r="M646" s="8"/>
      <c r="N646" s="8"/>
      <c r="O646" s="8"/>
      <c r="P646" s="8"/>
      <c r="Q646" s="8"/>
      <c r="R646" s="8"/>
      <c r="S646" s="8"/>
      <c r="T646" s="8"/>
      <c r="U646" s="8"/>
      <c r="V646" s="8"/>
      <c r="W646" s="8"/>
      <c r="X646" s="8"/>
      <c r="Y646" s="8"/>
    </row>
    <row r="647" spans="1:25" ht="12.75" customHeight="1" x14ac:dyDescent="0.15">
      <c r="A647" s="83"/>
      <c r="B647" s="34"/>
      <c r="C647" s="146"/>
      <c r="D647" s="35"/>
      <c r="E647" s="35"/>
      <c r="F647" s="35"/>
      <c r="G647" s="155"/>
      <c r="H647" s="155"/>
      <c r="I647" s="8"/>
      <c r="J647" s="8"/>
      <c r="K647" s="8"/>
      <c r="L647" s="8"/>
      <c r="M647" s="8"/>
      <c r="N647" s="8"/>
      <c r="O647" s="8"/>
      <c r="P647" s="8"/>
      <c r="Q647" s="8"/>
      <c r="R647" s="8"/>
      <c r="S647" s="8"/>
      <c r="T647" s="8"/>
      <c r="U647" s="8"/>
      <c r="V647" s="8"/>
      <c r="W647" s="8"/>
      <c r="X647" s="8"/>
      <c r="Y647" s="8"/>
    </row>
    <row r="648" spans="1:25" ht="12.75" customHeight="1" x14ac:dyDescent="0.15">
      <c r="A648" s="83"/>
      <c r="B648" s="34"/>
      <c r="C648" s="146"/>
      <c r="D648" s="35"/>
      <c r="E648" s="35"/>
      <c r="F648" s="35"/>
      <c r="G648" s="155"/>
      <c r="H648" s="155"/>
      <c r="I648" s="8"/>
      <c r="J648" s="8"/>
      <c r="K648" s="8"/>
      <c r="L648" s="8"/>
      <c r="M648" s="8"/>
      <c r="N648" s="8"/>
      <c r="O648" s="8"/>
      <c r="P648" s="8"/>
      <c r="Q648" s="8"/>
      <c r="R648" s="8"/>
      <c r="S648" s="8"/>
      <c r="T648" s="8"/>
      <c r="U648" s="8"/>
      <c r="V648" s="8"/>
      <c r="W648" s="8"/>
      <c r="X648" s="8"/>
      <c r="Y648" s="8"/>
    </row>
    <row r="649" spans="1:25" ht="12.75" customHeight="1" x14ac:dyDescent="0.15">
      <c r="A649" s="83"/>
      <c r="B649" s="34"/>
      <c r="C649" s="146"/>
      <c r="D649" s="35"/>
      <c r="E649" s="35"/>
      <c r="F649" s="35"/>
      <c r="G649" s="155"/>
      <c r="H649" s="155"/>
      <c r="I649" s="8"/>
      <c r="J649" s="8"/>
      <c r="K649" s="8"/>
      <c r="L649" s="8"/>
      <c r="M649" s="8"/>
      <c r="N649" s="8"/>
      <c r="O649" s="8"/>
      <c r="P649" s="8"/>
      <c r="Q649" s="8"/>
      <c r="R649" s="8"/>
      <c r="S649" s="8"/>
      <c r="T649" s="8"/>
      <c r="U649" s="8"/>
      <c r="V649" s="8"/>
      <c r="W649" s="8"/>
      <c r="X649" s="8"/>
      <c r="Y649" s="8"/>
    </row>
    <row r="650" spans="1:25" ht="12.75" customHeight="1" x14ac:dyDescent="0.15">
      <c r="A650" s="83"/>
      <c r="B650" s="34"/>
      <c r="C650" s="146"/>
      <c r="D650" s="35"/>
      <c r="E650" s="35"/>
      <c r="F650" s="35"/>
      <c r="G650" s="155"/>
      <c r="H650" s="155"/>
      <c r="I650" s="8"/>
      <c r="J650" s="8"/>
      <c r="K650" s="8"/>
      <c r="L650" s="8"/>
      <c r="M650" s="8"/>
      <c r="N650" s="8"/>
      <c r="O650" s="8"/>
      <c r="P650" s="8"/>
      <c r="Q650" s="8"/>
      <c r="R650" s="8"/>
      <c r="S650" s="8"/>
      <c r="T650" s="8"/>
      <c r="U650" s="8"/>
      <c r="V650" s="8"/>
      <c r="W650" s="8"/>
      <c r="X650" s="8"/>
      <c r="Y650" s="8"/>
    </row>
    <row r="651" spans="1:25" ht="12.75" customHeight="1" x14ac:dyDescent="0.15">
      <c r="A651" s="83"/>
      <c r="B651" s="34"/>
      <c r="C651" s="146"/>
      <c r="D651" s="35"/>
      <c r="E651" s="35"/>
      <c r="F651" s="35"/>
      <c r="G651" s="155"/>
      <c r="H651" s="155"/>
      <c r="I651" s="8"/>
      <c r="J651" s="8"/>
      <c r="K651" s="8"/>
      <c r="L651" s="8"/>
      <c r="M651" s="8"/>
      <c r="N651" s="8"/>
      <c r="O651" s="8"/>
      <c r="P651" s="8"/>
      <c r="Q651" s="8"/>
      <c r="R651" s="8"/>
      <c r="S651" s="8"/>
      <c r="T651" s="8"/>
      <c r="U651" s="8"/>
      <c r="V651" s="8"/>
      <c r="W651" s="8"/>
      <c r="X651" s="8"/>
      <c r="Y651" s="8"/>
    </row>
    <row r="652" spans="1:25" ht="12.75" customHeight="1" x14ac:dyDescent="0.15">
      <c r="A652" s="83"/>
      <c r="B652" s="34"/>
      <c r="C652" s="146"/>
      <c r="D652" s="35"/>
      <c r="E652" s="35"/>
      <c r="F652" s="35"/>
      <c r="G652" s="155"/>
      <c r="H652" s="155"/>
      <c r="I652" s="8"/>
      <c r="J652" s="8"/>
      <c r="K652" s="8"/>
      <c r="L652" s="8"/>
      <c r="M652" s="8"/>
      <c r="N652" s="8"/>
      <c r="O652" s="8"/>
      <c r="P652" s="8"/>
      <c r="Q652" s="8"/>
      <c r="R652" s="8"/>
      <c r="S652" s="8"/>
      <c r="T652" s="8"/>
      <c r="U652" s="8"/>
      <c r="V652" s="8"/>
      <c r="W652" s="8"/>
      <c r="X652" s="8"/>
      <c r="Y652" s="8"/>
    </row>
    <row r="653" spans="1:25" ht="12.75" customHeight="1" x14ac:dyDescent="0.15">
      <c r="A653" s="83"/>
      <c r="B653" s="34"/>
      <c r="C653" s="146"/>
      <c r="D653" s="35"/>
      <c r="E653" s="35"/>
      <c r="F653" s="35"/>
      <c r="G653" s="155"/>
      <c r="H653" s="155"/>
      <c r="I653" s="8"/>
      <c r="J653" s="8"/>
      <c r="K653" s="8"/>
      <c r="L653" s="8"/>
      <c r="M653" s="8"/>
      <c r="N653" s="8"/>
      <c r="O653" s="8"/>
      <c r="P653" s="8"/>
      <c r="Q653" s="8"/>
      <c r="R653" s="8"/>
      <c r="S653" s="8"/>
      <c r="T653" s="8"/>
      <c r="U653" s="8"/>
      <c r="V653" s="8"/>
      <c r="W653" s="8"/>
      <c r="X653" s="8"/>
      <c r="Y653" s="8"/>
    </row>
    <row r="654" spans="1:25" ht="12.75" customHeight="1" x14ac:dyDescent="0.15">
      <c r="A654" s="83"/>
      <c r="B654" s="34"/>
      <c r="C654" s="146"/>
      <c r="D654" s="35"/>
      <c r="E654" s="35"/>
      <c r="F654" s="35"/>
      <c r="G654" s="155"/>
      <c r="H654" s="155"/>
      <c r="I654" s="8"/>
      <c r="J654" s="8"/>
      <c r="K654" s="8"/>
      <c r="L654" s="8"/>
      <c r="M654" s="8"/>
      <c r="N654" s="8"/>
      <c r="O654" s="8"/>
      <c r="P654" s="8"/>
      <c r="Q654" s="8"/>
      <c r="R654" s="8"/>
      <c r="S654" s="8"/>
      <c r="T654" s="8"/>
      <c r="U654" s="8"/>
      <c r="V654" s="8"/>
      <c r="W654" s="8"/>
      <c r="X654" s="8"/>
      <c r="Y654" s="8"/>
    </row>
    <row r="655" spans="1:25" ht="12.75" customHeight="1" x14ac:dyDescent="0.15">
      <c r="A655" s="83"/>
      <c r="B655" s="34"/>
      <c r="C655" s="146"/>
      <c r="D655" s="35"/>
      <c r="E655" s="35"/>
      <c r="F655" s="35"/>
      <c r="G655" s="155"/>
      <c r="H655" s="155"/>
      <c r="I655" s="8"/>
      <c r="J655" s="8"/>
      <c r="K655" s="8"/>
      <c r="L655" s="8"/>
      <c r="M655" s="8"/>
      <c r="N655" s="8"/>
      <c r="O655" s="8"/>
      <c r="P655" s="8"/>
      <c r="Q655" s="8"/>
      <c r="R655" s="8"/>
      <c r="S655" s="8"/>
      <c r="T655" s="8"/>
      <c r="U655" s="8"/>
      <c r="V655" s="8"/>
      <c r="W655" s="8"/>
      <c r="X655" s="8"/>
      <c r="Y655" s="8"/>
    </row>
    <row r="656" spans="1:25" ht="12.75" customHeight="1" x14ac:dyDescent="0.15">
      <c r="A656" s="83"/>
      <c r="B656" s="34"/>
      <c r="C656" s="146"/>
      <c r="D656" s="35"/>
      <c r="E656" s="35"/>
      <c r="F656" s="35"/>
      <c r="G656" s="155"/>
      <c r="H656" s="155"/>
      <c r="I656" s="8"/>
      <c r="J656" s="8"/>
      <c r="K656" s="8"/>
      <c r="L656" s="8"/>
      <c r="M656" s="8"/>
      <c r="N656" s="8"/>
      <c r="O656" s="8"/>
      <c r="P656" s="8"/>
      <c r="Q656" s="8"/>
      <c r="R656" s="8"/>
      <c r="S656" s="8"/>
      <c r="T656" s="8"/>
      <c r="U656" s="8"/>
      <c r="V656" s="8"/>
      <c r="W656" s="8"/>
      <c r="X656" s="8"/>
      <c r="Y656" s="8"/>
    </row>
    <row r="657" spans="1:25" ht="12.75" customHeight="1" x14ac:dyDescent="0.15">
      <c r="A657" s="83"/>
      <c r="B657" s="34"/>
      <c r="C657" s="146"/>
      <c r="D657" s="35"/>
      <c r="E657" s="35"/>
      <c r="F657" s="35"/>
      <c r="G657" s="155"/>
      <c r="H657" s="155"/>
      <c r="I657" s="8"/>
      <c r="J657" s="8"/>
      <c r="K657" s="8"/>
      <c r="L657" s="8"/>
      <c r="M657" s="8"/>
      <c r="N657" s="8"/>
      <c r="O657" s="8"/>
      <c r="P657" s="8"/>
      <c r="Q657" s="8"/>
      <c r="R657" s="8"/>
      <c r="S657" s="8"/>
      <c r="T657" s="8"/>
      <c r="U657" s="8"/>
      <c r="V657" s="8"/>
      <c r="W657" s="8"/>
      <c r="X657" s="8"/>
      <c r="Y657" s="8"/>
    </row>
    <row r="658" spans="1:25" ht="12.75" customHeight="1" x14ac:dyDescent="0.15">
      <c r="A658" s="83"/>
      <c r="B658" s="34"/>
      <c r="C658" s="146"/>
      <c r="D658" s="35"/>
      <c r="E658" s="35"/>
      <c r="F658" s="35"/>
      <c r="G658" s="155"/>
      <c r="H658" s="155"/>
      <c r="I658" s="8"/>
      <c r="J658" s="8"/>
      <c r="K658" s="8"/>
      <c r="L658" s="8"/>
      <c r="M658" s="8"/>
      <c r="N658" s="8"/>
      <c r="O658" s="8"/>
      <c r="P658" s="8"/>
      <c r="Q658" s="8"/>
      <c r="R658" s="8"/>
      <c r="S658" s="8"/>
      <c r="T658" s="8"/>
      <c r="U658" s="8"/>
      <c r="V658" s="8"/>
      <c r="W658" s="8"/>
      <c r="X658" s="8"/>
      <c r="Y658" s="8"/>
    </row>
    <row r="659" spans="1:25" ht="12.75" customHeight="1" x14ac:dyDescent="0.15">
      <c r="A659" s="83"/>
      <c r="B659" s="34"/>
      <c r="C659" s="146"/>
      <c r="D659" s="35"/>
      <c r="E659" s="35"/>
      <c r="F659" s="35"/>
      <c r="G659" s="155"/>
      <c r="H659" s="155"/>
      <c r="I659" s="8"/>
      <c r="J659" s="8"/>
      <c r="K659" s="8"/>
      <c r="L659" s="8"/>
      <c r="M659" s="8"/>
      <c r="N659" s="8"/>
      <c r="O659" s="8"/>
      <c r="P659" s="8"/>
      <c r="Q659" s="8"/>
      <c r="R659" s="8"/>
      <c r="S659" s="8"/>
      <c r="T659" s="8"/>
      <c r="U659" s="8"/>
      <c r="V659" s="8"/>
      <c r="W659" s="8"/>
      <c r="X659" s="8"/>
      <c r="Y659" s="8"/>
    </row>
    <row r="660" spans="1:25" ht="12.75" customHeight="1" x14ac:dyDescent="0.15">
      <c r="A660" s="83"/>
      <c r="B660" s="34"/>
      <c r="C660" s="146"/>
      <c r="D660" s="35"/>
      <c r="E660" s="35"/>
      <c r="F660" s="35"/>
      <c r="G660" s="155"/>
      <c r="H660" s="155"/>
      <c r="I660" s="8"/>
      <c r="J660" s="8"/>
      <c r="K660" s="8"/>
      <c r="L660" s="8"/>
      <c r="M660" s="8"/>
      <c r="N660" s="8"/>
      <c r="O660" s="8"/>
      <c r="P660" s="8"/>
      <c r="Q660" s="8"/>
      <c r="R660" s="8"/>
      <c r="S660" s="8"/>
      <c r="T660" s="8"/>
      <c r="U660" s="8"/>
      <c r="V660" s="8"/>
      <c r="W660" s="8"/>
      <c r="X660" s="8"/>
      <c r="Y660" s="8"/>
    </row>
    <row r="661" spans="1:25" ht="12.75" customHeight="1" x14ac:dyDescent="0.15">
      <c r="A661" s="83"/>
      <c r="B661" s="34"/>
      <c r="C661" s="146"/>
      <c r="D661" s="35"/>
      <c r="E661" s="35"/>
      <c r="F661" s="35"/>
      <c r="G661" s="155"/>
      <c r="H661" s="155"/>
      <c r="I661" s="8"/>
      <c r="J661" s="8"/>
      <c r="K661" s="8"/>
      <c r="L661" s="8"/>
      <c r="M661" s="8"/>
      <c r="N661" s="8"/>
      <c r="O661" s="8"/>
      <c r="P661" s="8"/>
      <c r="Q661" s="8"/>
      <c r="R661" s="8"/>
      <c r="S661" s="8"/>
      <c r="T661" s="8"/>
      <c r="U661" s="8"/>
      <c r="V661" s="8"/>
      <c r="W661" s="8"/>
      <c r="X661" s="8"/>
      <c r="Y661" s="8"/>
    </row>
    <row r="662" spans="1:25" ht="12.75" customHeight="1" x14ac:dyDescent="0.15">
      <c r="A662" s="83"/>
      <c r="B662" s="34"/>
      <c r="C662" s="146"/>
      <c r="D662" s="35"/>
      <c r="E662" s="35"/>
      <c r="F662" s="35"/>
      <c r="G662" s="155"/>
      <c r="H662" s="155"/>
      <c r="I662" s="8"/>
      <c r="J662" s="8"/>
      <c r="K662" s="8"/>
      <c r="L662" s="8"/>
      <c r="M662" s="8"/>
      <c r="N662" s="8"/>
      <c r="O662" s="8"/>
      <c r="P662" s="8"/>
      <c r="Q662" s="8"/>
      <c r="R662" s="8"/>
      <c r="S662" s="8"/>
      <c r="T662" s="8"/>
      <c r="U662" s="8"/>
      <c r="V662" s="8"/>
      <c r="W662" s="8"/>
      <c r="X662" s="8"/>
      <c r="Y662" s="8"/>
    </row>
    <row r="663" spans="1:25" ht="12.75" customHeight="1" x14ac:dyDescent="0.15">
      <c r="A663" s="83"/>
      <c r="B663" s="34"/>
      <c r="C663" s="146"/>
      <c r="D663" s="35"/>
      <c r="E663" s="35"/>
      <c r="F663" s="35"/>
      <c r="G663" s="155"/>
      <c r="H663" s="155"/>
      <c r="I663" s="8"/>
      <c r="J663" s="8"/>
      <c r="K663" s="8"/>
      <c r="L663" s="8"/>
      <c r="M663" s="8"/>
      <c r="N663" s="8"/>
      <c r="O663" s="8"/>
      <c r="P663" s="8"/>
      <c r="Q663" s="8"/>
      <c r="R663" s="8"/>
      <c r="S663" s="8"/>
      <c r="T663" s="8"/>
      <c r="U663" s="8"/>
      <c r="V663" s="8"/>
      <c r="W663" s="8"/>
      <c r="X663" s="8"/>
      <c r="Y663" s="8"/>
    </row>
    <row r="664" spans="1:25" ht="12.75" customHeight="1" x14ac:dyDescent="0.15">
      <c r="A664" s="83"/>
      <c r="B664" s="34"/>
      <c r="C664" s="146"/>
      <c r="D664" s="35"/>
      <c r="E664" s="35"/>
      <c r="F664" s="35"/>
      <c r="G664" s="155"/>
      <c r="H664" s="155"/>
      <c r="I664" s="8"/>
      <c r="J664" s="8"/>
      <c r="K664" s="8"/>
      <c r="L664" s="8"/>
      <c r="M664" s="8"/>
      <c r="N664" s="8"/>
      <c r="O664" s="8"/>
      <c r="P664" s="8"/>
      <c r="Q664" s="8"/>
      <c r="R664" s="8"/>
      <c r="S664" s="8"/>
      <c r="T664" s="8"/>
      <c r="U664" s="8"/>
      <c r="V664" s="8"/>
      <c r="W664" s="8"/>
      <c r="X664" s="8"/>
      <c r="Y664" s="8"/>
    </row>
    <row r="665" spans="1:25" ht="12.75" customHeight="1" x14ac:dyDescent="0.15">
      <c r="A665" s="83"/>
      <c r="B665" s="34"/>
      <c r="C665" s="146"/>
      <c r="D665" s="35"/>
      <c r="E665" s="35"/>
      <c r="F665" s="35"/>
      <c r="G665" s="155"/>
      <c r="H665" s="155"/>
      <c r="I665" s="8"/>
      <c r="J665" s="8"/>
      <c r="K665" s="8"/>
      <c r="L665" s="8"/>
      <c r="M665" s="8"/>
      <c r="N665" s="8"/>
      <c r="O665" s="8"/>
      <c r="P665" s="8"/>
      <c r="Q665" s="8"/>
      <c r="R665" s="8"/>
      <c r="S665" s="8"/>
      <c r="T665" s="8"/>
      <c r="U665" s="8"/>
      <c r="V665" s="8"/>
      <c r="W665" s="8"/>
      <c r="X665" s="8"/>
      <c r="Y665" s="8"/>
    </row>
    <row r="666" spans="1:25" ht="12.75" customHeight="1" x14ac:dyDescent="0.15">
      <c r="A666" s="83"/>
      <c r="B666" s="34"/>
      <c r="C666" s="146"/>
      <c r="D666" s="35"/>
      <c r="E666" s="35"/>
      <c r="F666" s="35"/>
      <c r="G666" s="155"/>
      <c r="H666" s="155"/>
      <c r="I666" s="8"/>
      <c r="J666" s="8"/>
      <c r="K666" s="8"/>
      <c r="L666" s="8"/>
      <c r="M666" s="8"/>
      <c r="N666" s="8"/>
      <c r="O666" s="8"/>
      <c r="P666" s="8"/>
      <c r="Q666" s="8"/>
      <c r="R666" s="8"/>
      <c r="S666" s="8"/>
      <c r="T666" s="8"/>
      <c r="U666" s="8"/>
      <c r="V666" s="8"/>
      <c r="W666" s="8"/>
      <c r="X666" s="8"/>
      <c r="Y666" s="8"/>
    </row>
    <row r="667" spans="1:25" ht="12.75" customHeight="1" x14ac:dyDescent="0.15">
      <c r="A667" s="83"/>
      <c r="B667" s="34"/>
      <c r="C667" s="146"/>
      <c r="D667" s="35"/>
      <c r="E667" s="35"/>
      <c r="F667" s="35"/>
      <c r="G667" s="155"/>
      <c r="H667" s="155"/>
      <c r="I667" s="8"/>
      <c r="J667" s="8"/>
      <c r="K667" s="8"/>
      <c r="L667" s="8"/>
      <c r="M667" s="8"/>
      <c r="N667" s="8"/>
      <c r="O667" s="8"/>
      <c r="P667" s="8"/>
      <c r="Q667" s="8"/>
      <c r="R667" s="8"/>
      <c r="S667" s="8"/>
      <c r="T667" s="8"/>
      <c r="U667" s="8"/>
      <c r="V667" s="8"/>
      <c r="W667" s="8"/>
      <c r="X667" s="8"/>
      <c r="Y667" s="8"/>
    </row>
    <row r="668" spans="1:25" ht="12.75" customHeight="1" x14ac:dyDescent="0.15">
      <c r="A668" s="83"/>
      <c r="B668" s="34"/>
      <c r="C668" s="146"/>
      <c r="D668" s="35"/>
      <c r="E668" s="35"/>
      <c r="F668" s="35"/>
      <c r="G668" s="155"/>
      <c r="H668" s="155"/>
      <c r="I668" s="8"/>
      <c r="J668" s="8"/>
      <c r="K668" s="8"/>
      <c r="L668" s="8"/>
      <c r="M668" s="8"/>
      <c r="N668" s="8"/>
      <c r="O668" s="8"/>
      <c r="P668" s="8"/>
      <c r="Q668" s="8"/>
      <c r="R668" s="8"/>
      <c r="S668" s="8"/>
      <c r="T668" s="8"/>
      <c r="U668" s="8"/>
      <c r="V668" s="8"/>
      <c r="W668" s="8"/>
      <c r="X668" s="8"/>
      <c r="Y668" s="8"/>
    </row>
    <row r="669" spans="1:25" ht="12.75" customHeight="1" x14ac:dyDescent="0.15">
      <c r="A669" s="83"/>
      <c r="B669" s="34"/>
      <c r="C669" s="146"/>
      <c r="D669" s="35"/>
      <c r="E669" s="35"/>
      <c r="F669" s="35"/>
      <c r="G669" s="155"/>
      <c r="H669" s="155"/>
      <c r="I669" s="8"/>
      <c r="J669" s="8"/>
      <c r="K669" s="8"/>
      <c r="L669" s="8"/>
      <c r="M669" s="8"/>
      <c r="N669" s="8"/>
      <c r="O669" s="8"/>
      <c r="P669" s="8"/>
      <c r="Q669" s="8"/>
      <c r="R669" s="8"/>
      <c r="S669" s="8"/>
      <c r="T669" s="8"/>
      <c r="U669" s="8"/>
      <c r="V669" s="8"/>
      <c r="W669" s="8"/>
      <c r="X669" s="8"/>
      <c r="Y669" s="8"/>
    </row>
    <row r="670" spans="1:25" ht="12.75" customHeight="1" x14ac:dyDescent="0.15">
      <c r="A670" s="83"/>
      <c r="B670" s="34"/>
      <c r="C670" s="146"/>
      <c r="D670" s="35"/>
      <c r="E670" s="35"/>
      <c r="F670" s="35"/>
      <c r="G670" s="155"/>
      <c r="H670" s="155"/>
      <c r="I670" s="8"/>
      <c r="J670" s="8"/>
      <c r="K670" s="8"/>
      <c r="L670" s="8"/>
      <c r="M670" s="8"/>
      <c r="N670" s="8"/>
      <c r="O670" s="8"/>
      <c r="P670" s="8"/>
      <c r="Q670" s="8"/>
      <c r="R670" s="8"/>
      <c r="S670" s="8"/>
      <c r="T670" s="8"/>
      <c r="U670" s="8"/>
      <c r="V670" s="8"/>
      <c r="W670" s="8"/>
      <c r="X670" s="8"/>
      <c r="Y670" s="8"/>
    </row>
    <row r="671" spans="1:25" ht="12.75" customHeight="1" x14ac:dyDescent="0.15">
      <c r="A671" s="83"/>
      <c r="B671" s="34"/>
      <c r="C671" s="146"/>
      <c r="D671" s="35"/>
      <c r="E671" s="35"/>
      <c r="F671" s="35"/>
      <c r="G671" s="155"/>
      <c r="H671" s="155"/>
      <c r="I671" s="8"/>
      <c r="J671" s="8"/>
      <c r="K671" s="8"/>
      <c r="L671" s="8"/>
      <c r="M671" s="8"/>
      <c r="N671" s="8"/>
      <c r="O671" s="8"/>
      <c r="P671" s="8"/>
      <c r="Q671" s="8"/>
      <c r="R671" s="8"/>
      <c r="S671" s="8"/>
      <c r="T671" s="8"/>
      <c r="U671" s="8"/>
      <c r="V671" s="8"/>
      <c r="W671" s="8"/>
      <c r="X671" s="8"/>
      <c r="Y671" s="8"/>
    </row>
    <row r="672" spans="1:25" ht="12.75" customHeight="1" x14ac:dyDescent="0.15">
      <c r="A672" s="83"/>
      <c r="B672" s="34"/>
      <c r="C672" s="146"/>
      <c r="D672" s="35"/>
      <c r="E672" s="35"/>
      <c r="F672" s="35"/>
      <c r="G672" s="155"/>
      <c r="H672" s="155"/>
      <c r="I672" s="8"/>
      <c r="J672" s="8"/>
      <c r="K672" s="8"/>
      <c r="L672" s="8"/>
      <c r="M672" s="8"/>
      <c r="N672" s="8"/>
      <c r="O672" s="8"/>
      <c r="P672" s="8"/>
      <c r="Q672" s="8"/>
      <c r="R672" s="8"/>
      <c r="S672" s="8"/>
      <c r="T672" s="8"/>
      <c r="U672" s="8"/>
      <c r="V672" s="8"/>
      <c r="W672" s="8"/>
      <c r="X672" s="8"/>
      <c r="Y672" s="8"/>
    </row>
    <row r="673" spans="1:25" ht="12.75" customHeight="1" x14ac:dyDescent="0.15">
      <c r="A673" s="83"/>
      <c r="B673" s="34"/>
      <c r="C673" s="146"/>
      <c r="D673" s="35"/>
      <c r="E673" s="35"/>
      <c r="F673" s="35"/>
      <c r="G673" s="155"/>
      <c r="H673" s="155"/>
      <c r="I673" s="8"/>
      <c r="J673" s="8"/>
      <c r="K673" s="8"/>
      <c r="L673" s="8"/>
      <c r="M673" s="8"/>
      <c r="N673" s="8"/>
      <c r="O673" s="8"/>
      <c r="P673" s="8"/>
      <c r="Q673" s="8"/>
      <c r="R673" s="8"/>
      <c r="S673" s="8"/>
      <c r="T673" s="8"/>
      <c r="U673" s="8"/>
      <c r="V673" s="8"/>
      <c r="W673" s="8"/>
      <c r="X673" s="8"/>
      <c r="Y673" s="8"/>
    </row>
    <row r="674" spans="1:25" ht="12.75" customHeight="1" x14ac:dyDescent="0.15">
      <c r="A674" s="83"/>
      <c r="B674" s="34"/>
      <c r="C674" s="146"/>
      <c r="D674" s="35"/>
      <c r="E674" s="35"/>
      <c r="F674" s="35"/>
      <c r="G674" s="155"/>
      <c r="H674" s="155"/>
      <c r="I674" s="8"/>
      <c r="J674" s="8"/>
      <c r="K674" s="8"/>
      <c r="L674" s="8"/>
      <c r="M674" s="8"/>
      <c r="N674" s="8"/>
      <c r="O674" s="8"/>
      <c r="P674" s="8"/>
      <c r="Q674" s="8"/>
      <c r="R674" s="8"/>
      <c r="S674" s="8"/>
      <c r="T674" s="8"/>
      <c r="U674" s="8"/>
      <c r="V674" s="8"/>
      <c r="W674" s="8"/>
      <c r="X674" s="8"/>
      <c r="Y674" s="8"/>
    </row>
    <row r="675" spans="1:25" ht="12.75" customHeight="1" x14ac:dyDescent="0.15">
      <c r="A675" s="83"/>
      <c r="B675" s="34"/>
      <c r="C675" s="146"/>
      <c r="D675" s="35"/>
      <c r="E675" s="35"/>
      <c r="F675" s="35"/>
      <c r="G675" s="155"/>
      <c r="H675" s="155"/>
      <c r="I675" s="8"/>
      <c r="J675" s="8"/>
      <c r="K675" s="8"/>
      <c r="L675" s="8"/>
      <c r="M675" s="8"/>
      <c r="N675" s="8"/>
      <c r="O675" s="8"/>
      <c r="P675" s="8"/>
      <c r="Q675" s="8"/>
      <c r="R675" s="8"/>
      <c r="S675" s="8"/>
      <c r="T675" s="8"/>
      <c r="U675" s="8"/>
      <c r="V675" s="8"/>
      <c r="W675" s="8"/>
      <c r="X675" s="8"/>
      <c r="Y675" s="8"/>
    </row>
    <row r="676" spans="1:25" ht="12.75" customHeight="1" x14ac:dyDescent="0.15">
      <c r="A676" s="83"/>
      <c r="B676" s="34"/>
      <c r="C676" s="146"/>
      <c r="D676" s="35"/>
      <c r="E676" s="35"/>
      <c r="F676" s="35"/>
      <c r="G676" s="155"/>
      <c r="H676" s="155"/>
      <c r="I676" s="8"/>
      <c r="J676" s="8"/>
      <c r="K676" s="8"/>
      <c r="L676" s="8"/>
      <c r="M676" s="8"/>
      <c r="N676" s="8"/>
      <c r="O676" s="8"/>
      <c r="P676" s="8"/>
      <c r="Q676" s="8"/>
      <c r="R676" s="8"/>
      <c r="S676" s="8"/>
      <c r="T676" s="8"/>
      <c r="U676" s="8"/>
      <c r="V676" s="8"/>
      <c r="W676" s="8"/>
      <c r="X676" s="8"/>
      <c r="Y676" s="8"/>
    </row>
    <row r="677" spans="1:25" ht="12.75" customHeight="1" x14ac:dyDescent="0.15">
      <c r="A677" s="83"/>
      <c r="B677" s="34"/>
      <c r="C677" s="146"/>
      <c r="D677" s="35"/>
      <c r="E677" s="35"/>
      <c r="F677" s="35"/>
      <c r="G677" s="155"/>
      <c r="H677" s="155"/>
      <c r="I677" s="8"/>
      <c r="J677" s="8"/>
      <c r="K677" s="8"/>
      <c r="L677" s="8"/>
      <c r="M677" s="8"/>
      <c r="N677" s="8"/>
      <c r="O677" s="8"/>
      <c r="P677" s="8"/>
      <c r="Q677" s="8"/>
      <c r="R677" s="8"/>
      <c r="S677" s="8"/>
      <c r="T677" s="8"/>
      <c r="U677" s="8"/>
      <c r="V677" s="8"/>
      <c r="W677" s="8"/>
      <c r="X677" s="8"/>
      <c r="Y677" s="8"/>
    </row>
    <row r="678" spans="1:25" ht="12.75" customHeight="1" x14ac:dyDescent="0.15">
      <c r="A678" s="83"/>
      <c r="B678" s="34"/>
      <c r="C678" s="146"/>
      <c r="D678" s="35"/>
      <c r="E678" s="35"/>
      <c r="F678" s="35"/>
      <c r="G678" s="155"/>
      <c r="H678" s="155"/>
      <c r="I678" s="8"/>
      <c r="J678" s="8"/>
      <c r="K678" s="8"/>
      <c r="L678" s="8"/>
      <c r="M678" s="8"/>
      <c r="N678" s="8"/>
      <c r="O678" s="8"/>
      <c r="P678" s="8"/>
      <c r="Q678" s="8"/>
      <c r="R678" s="8"/>
      <c r="S678" s="8"/>
      <c r="T678" s="8"/>
      <c r="U678" s="8"/>
      <c r="V678" s="8"/>
      <c r="W678" s="8"/>
      <c r="X678" s="8"/>
      <c r="Y678" s="8"/>
    </row>
    <row r="679" spans="1:25" ht="12.75" customHeight="1" x14ac:dyDescent="0.15">
      <c r="A679" s="83"/>
      <c r="B679" s="34"/>
      <c r="C679" s="146"/>
      <c r="D679" s="35"/>
      <c r="E679" s="35"/>
      <c r="F679" s="35"/>
      <c r="G679" s="155"/>
      <c r="H679" s="155"/>
      <c r="I679" s="8"/>
      <c r="J679" s="8"/>
      <c r="K679" s="8"/>
      <c r="L679" s="8"/>
      <c r="M679" s="8"/>
      <c r="N679" s="8"/>
      <c r="O679" s="8"/>
      <c r="P679" s="8"/>
      <c r="Q679" s="8"/>
      <c r="R679" s="8"/>
      <c r="S679" s="8"/>
      <c r="T679" s="8"/>
      <c r="U679" s="8"/>
      <c r="V679" s="8"/>
      <c r="W679" s="8"/>
      <c r="X679" s="8"/>
      <c r="Y679" s="8"/>
    </row>
    <row r="680" spans="1:25" ht="12.75" customHeight="1" x14ac:dyDescent="0.15">
      <c r="A680" s="83"/>
      <c r="B680" s="34"/>
      <c r="C680" s="146"/>
      <c r="D680" s="35"/>
      <c r="E680" s="35"/>
      <c r="F680" s="35"/>
      <c r="G680" s="155"/>
      <c r="H680" s="155"/>
      <c r="I680" s="8"/>
      <c r="J680" s="8"/>
      <c r="K680" s="8"/>
      <c r="L680" s="8"/>
      <c r="M680" s="8"/>
      <c r="N680" s="8"/>
      <c r="O680" s="8"/>
      <c r="P680" s="8"/>
      <c r="Q680" s="8"/>
      <c r="R680" s="8"/>
      <c r="S680" s="8"/>
      <c r="T680" s="8"/>
      <c r="U680" s="8"/>
      <c r="V680" s="8"/>
      <c r="W680" s="8"/>
      <c r="X680" s="8"/>
      <c r="Y680" s="8"/>
    </row>
    <row r="681" spans="1:25" ht="12.75" customHeight="1" x14ac:dyDescent="0.15">
      <c r="A681" s="83"/>
      <c r="B681" s="34"/>
      <c r="C681" s="146"/>
      <c r="D681" s="35"/>
      <c r="E681" s="35"/>
      <c r="F681" s="35"/>
      <c r="G681" s="155"/>
      <c r="H681" s="155"/>
      <c r="I681" s="8"/>
      <c r="J681" s="8"/>
      <c r="K681" s="8"/>
      <c r="L681" s="8"/>
      <c r="M681" s="8"/>
      <c r="N681" s="8"/>
      <c r="O681" s="8"/>
      <c r="P681" s="8"/>
      <c r="Q681" s="8"/>
      <c r="R681" s="8"/>
      <c r="S681" s="8"/>
      <c r="T681" s="8"/>
      <c r="U681" s="8"/>
      <c r="V681" s="8"/>
      <c r="W681" s="8"/>
      <c r="X681" s="8"/>
      <c r="Y681" s="8"/>
    </row>
    <row r="682" spans="1:25" ht="12.75" customHeight="1" x14ac:dyDescent="0.15">
      <c r="A682" s="83"/>
      <c r="B682" s="34"/>
      <c r="C682" s="146"/>
      <c r="D682" s="35"/>
      <c r="E682" s="35"/>
      <c r="F682" s="35"/>
      <c r="G682" s="155"/>
      <c r="H682" s="155"/>
      <c r="I682" s="8"/>
      <c r="J682" s="8"/>
      <c r="K682" s="8"/>
      <c r="L682" s="8"/>
      <c r="M682" s="8"/>
      <c r="N682" s="8"/>
      <c r="O682" s="8"/>
      <c r="P682" s="8"/>
      <c r="Q682" s="8"/>
      <c r="R682" s="8"/>
      <c r="S682" s="8"/>
      <c r="T682" s="8"/>
      <c r="U682" s="8"/>
      <c r="V682" s="8"/>
      <c r="W682" s="8"/>
      <c r="X682" s="8"/>
      <c r="Y682" s="8"/>
    </row>
    <row r="683" spans="1:25" ht="12.75" customHeight="1" x14ac:dyDescent="0.15">
      <c r="A683" s="83"/>
      <c r="B683" s="34"/>
      <c r="C683" s="146"/>
      <c r="D683" s="35"/>
      <c r="E683" s="35"/>
      <c r="F683" s="35"/>
      <c r="G683" s="155"/>
      <c r="H683" s="155"/>
      <c r="I683" s="8"/>
      <c r="J683" s="8"/>
      <c r="K683" s="8"/>
      <c r="L683" s="8"/>
      <c r="M683" s="8"/>
      <c r="N683" s="8"/>
      <c r="O683" s="8"/>
      <c r="P683" s="8"/>
      <c r="Q683" s="8"/>
      <c r="R683" s="8"/>
      <c r="S683" s="8"/>
      <c r="T683" s="8"/>
      <c r="U683" s="8"/>
      <c r="V683" s="8"/>
      <c r="W683" s="8"/>
      <c r="X683" s="8"/>
      <c r="Y683" s="8"/>
    </row>
    <row r="684" spans="1:25" ht="12.75" customHeight="1" x14ac:dyDescent="0.15">
      <c r="A684" s="83"/>
      <c r="B684" s="34"/>
      <c r="C684" s="146"/>
      <c r="D684" s="35"/>
      <c r="E684" s="35"/>
      <c r="F684" s="35"/>
      <c r="G684" s="155"/>
      <c r="H684" s="155"/>
      <c r="I684" s="8"/>
      <c r="J684" s="8"/>
      <c r="K684" s="8"/>
      <c r="L684" s="8"/>
      <c r="M684" s="8"/>
      <c r="N684" s="8"/>
      <c r="O684" s="8"/>
      <c r="P684" s="8"/>
      <c r="Q684" s="8"/>
      <c r="R684" s="8"/>
      <c r="S684" s="8"/>
      <c r="T684" s="8"/>
      <c r="U684" s="8"/>
      <c r="V684" s="8"/>
      <c r="W684" s="8"/>
      <c r="X684" s="8"/>
      <c r="Y684" s="8"/>
    </row>
    <row r="685" spans="1:25" ht="12.75" customHeight="1" x14ac:dyDescent="0.15">
      <c r="A685" s="83"/>
      <c r="B685" s="34"/>
      <c r="C685" s="146"/>
      <c r="D685" s="35"/>
      <c r="E685" s="35"/>
      <c r="F685" s="35"/>
      <c r="G685" s="155"/>
      <c r="H685" s="155"/>
      <c r="I685" s="8"/>
      <c r="J685" s="8"/>
      <c r="K685" s="8"/>
      <c r="L685" s="8"/>
      <c r="M685" s="8"/>
      <c r="N685" s="8"/>
      <c r="O685" s="8"/>
      <c r="P685" s="8"/>
      <c r="Q685" s="8"/>
      <c r="R685" s="8"/>
      <c r="S685" s="8"/>
      <c r="T685" s="8"/>
      <c r="U685" s="8"/>
      <c r="V685" s="8"/>
      <c r="W685" s="8"/>
      <c r="X685" s="8"/>
      <c r="Y685" s="8"/>
    </row>
    <row r="686" spans="1:25" ht="12.75" customHeight="1" x14ac:dyDescent="0.15">
      <c r="A686" s="83"/>
      <c r="B686" s="34"/>
      <c r="C686" s="146"/>
      <c r="D686" s="35"/>
      <c r="E686" s="35"/>
      <c r="F686" s="35"/>
      <c r="G686" s="155"/>
      <c r="H686" s="155"/>
      <c r="I686" s="8"/>
      <c r="J686" s="8"/>
      <c r="K686" s="8"/>
      <c r="L686" s="8"/>
      <c r="M686" s="8"/>
      <c r="N686" s="8"/>
      <c r="O686" s="8"/>
      <c r="P686" s="8"/>
      <c r="Q686" s="8"/>
      <c r="R686" s="8"/>
      <c r="S686" s="8"/>
      <c r="T686" s="8"/>
      <c r="U686" s="8"/>
      <c r="V686" s="8"/>
      <c r="W686" s="8"/>
      <c r="X686" s="8"/>
      <c r="Y686" s="8"/>
    </row>
    <row r="687" spans="1:25" ht="12.75" customHeight="1" x14ac:dyDescent="0.15">
      <c r="A687" s="83"/>
      <c r="B687" s="34"/>
      <c r="C687" s="146"/>
      <c r="D687" s="35"/>
      <c r="E687" s="35"/>
      <c r="F687" s="35"/>
      <c r="G687" s="155"/>
      <c r="H687" s="155"/>
      <c r="I687" s="8"/>
      <c r="J687" s="8"/>
      <c r="K687" s="8"/>
      <c r="L687" s="8"/>
      <c r="M687" s="8"/>
      <c r="N687" s="8"/>
      <c r="O687" s="8"/>
      <c r="P687" s="8"/>
      <c r="Q687" s="8"/>
      <c r="R687" s="8"/>
      <c r="S687" s="8"/>
      <c r="T687" s="8"/>
      <c r="U687" s="8"/>
      <c r="V687" s="8"/>
      <c r="W687" s="8"/>
      <c r="X687" s="8"/>
      <c r="Y687" s="8"/>
    </row>
    <row r="688" spans="1:25" ht="12.75" customHeight="1" x14ac:dyDescent="0.15">
      <c r="A688" s="83"/>
      <c r="B688" s="34"/>
      <c r="C688" s="146"/>
      <c r="D688" s="35"/>
      <c r="E688" s="35"/>
      <c r="F688" s="35"/>
      <c r="G688" s="155"/>
      <c r="H688" s="155"/>
      <c r="I688" s="8"/>
      <c r="J688" s="8"/>
      <c r="K688" s="8"/>
      <c r="L688" s="8"/>
      <c r="M688" s="8"/>
      <c r="N688" s="8"/>
      <c r="O688" s="8"/>
      <c r="P688" s="8"/>
      <c r="Q688" s="8"/>
      <c r="R688" s="8"/>
      <c r="S688" s="8"/>
      <c r="T688" s="8"/>
      <c r="U688" s="8"/>
      <c r="V688" s="8"/>
      <c r="W688" s="8"/>
      <c r="X688" s="8"/>
      <c r="Y688" s="8"/>
    </row>
    <row r="689" spans="1:25" ht="12.75" customHeight="1" x14ac:dyDescent="0.15">
      <c r="A689" s="83"/>
      <c r="B689" s="34"/>
      <c r="C689" s="146"/>
      <c r="D689" s="35"/>
      <c r="E689" s="35"/>
      <c r="F689" s="35"/>
      <c r="G689" s="155"/>
      <c r="H689" s="155"/>
      <c r="I689" s="8"/>
      <c r="J689" s="8"/>
      <c r="K689" s="8"/>
      <c r="L689" s="8"/>
      <c r="M689" s="8"/>
      <c r="N689" s="8"/>
      <c r="O689" s="8"/>
      <c r="P689" s="8"/>
      <c r="Q689" s="8"/>
      <c r="R689" s="8"/>
      <c r="S689" s="8"/>
      <c r="T689" s="8"/>
      <c r="U689" s="8"/>
      <c r="V689" s="8"/>
      <c r="W689" s="8"/>
      <c r="X689" s="8"/>
      <c r="Y689" s="8"/>
    </row>
    <row r="690" spans="1:25" ht="12.75" customHeight="1" x14ac:dyDescent="0.15">
      <c r="A690" s="83"/>
      <c r="B690" s="34"/>
      <c r="C690" s="146"/>
      <c r="D690" s="35"/>
      <c r="E690" s="35"/>
      <c r="F690" s="35"/>
      <c r="G690" s="155"/>
      <c r="H690" s="155"/>
      <c r="I690" s="8"/>
      <c r="J690" s="8"/>
      <c r="K690" s="8"/>
      <c r="L690" s="8"/>
      <c r="M690" s="8"/>
      <c r="N690" s="8"/>
      <c r="O690" s="8"/>
      <c r="P690" s="8"/>
      <c r="Q690" s="8"/>
      <c r="R690" s="8"/>
      <c r="S690" s="8"/>
      <c r="T690" s="8"/>
      <c r="U690" s="8"/>
      <c r="V690" s="8"/>
      <c r="W690" s="8"/>
      <c r="X690" s="8"/>
      <c r="Y690" s="8"/>
    </row>
    <row r="691" spans="1:25" ht="12.75" customHeight="1" x14ac:dyDescent="0.15">
      <c r="A691" s="83"/>
      <c r="B691" s="34"/>
      <c r="C691" s="146"/>
      <c r="D691" s="35"/>
      <c r="E691" s="35"/>
      <c r="F691" s="35"/>
      <c r="G691" s="155"/>
      <c r="H691" s="155"/>
      <c r="I691" s="8"/>
      <c r="J691" s="8"/>
      <c r="K691" s="8"/>
      <c r="L691" s="8"/>
      <c r="M691" s="8"/>
      <c r="N691" s="8"/>
      <c r="O691" s="8"/>
      <c r="P691" s="8"/>
      <c r="Q691" s="8"/>
      <c r="R691" s="8"/>
      <c r="S691" s="8"/>
      <c r="T691" s="8"/>
      <c r="U691" s="8"/>
      <c r="V691" s="8"/>
      <c r="W691" s="8"/>
      <c r="X691" s="8"/>
      <c r="Y691" s="8"/>
    </row>
    <row r="692" spans="1:25" ht="12.75" customHeight="1" x14ac:dyDescent="0.15">
      <c r="A692" s="83"/>
      <c r="B692" s="34"/>
      <c r="C692" s="146"/>
      <c r="D692" s="35"/>
      <c r="E692" s="35"/>
      <c r="F692" s="35"/>
      <c r="G692" s="155"/>
      <c r="H692" s="155"/>
      <c r="I692" s="8"/>
      <c r="J692" s="8"/>
      <c r="K692" s="8"/>
      <c r="L692" s="8"/>
      <c r="M692" s="8"/>
      <c r="N692" s="8"/>
      <c r="O692" s="8"/>
      <c r="P692" s="8"/>
      <c r="Q692" s="8"/>
      <c r="R692" s="8"/>
      <c r="S692" s="8"/>
      <c r="T692" s="8"/>
      <c r="U692" s="8"/>
      <c r="V692" s="8"/>
      <c r="W692" s="8"/>
      <c r="X692" s="8"/>
      <c r="Y692" s="8"/>
    </row>
    <row r="693" spans="1:25" ht="12.75" customHeight="1" x14ac:dyDescent="0.15">
      <c r="A693" s="83"/>
      <c r="B693" s="34"/>
      <c r="C693" s="146"/>
      <c r="D693" s="35"/>
      <c r="E693" s="35"/>
      <c r="F693" s="35"/>
      <c r="G693" s="155"/>
      <c r="H693" s="155"/>
      <c r="I693" s="8"/>
      <c r="J693" s="8"/>
      <c r="K693" s="8"/>
      <c r="L693" s="8"/>
      <c r="M693" s="8"/>
      <c r="N693" s="8"/>
      <c r="O693" s="8"/>
      <c r="P693" s="8"/>
      <c r="Q693" s="8"/>
      <c r="R693" s="8"/>
      <c r="S693" s="8"/>
      <c r="T693" s="8"/>
      <c r="U693" s="8"/>
      <c r="V693" s="8"/>
      <c r="W693" s="8"/>
      <c r="X693" s="8"/>
      <c r="Y693" s="8"/>
    </row>
    <row r="694" spans="1:25" ht="12.75" customHeight="1" x14ac:dyDescent="0.15">
      <c r="A694" s="83"/>
      <c r="B694" s="34"/>
      <c r="C694" s="146"/>
      <c r="D694" s="35"/>
      <c r="E694" s="35"/>
      <c r="F694" s="35"/>
      <c r="G694" s="155"/>
      <c r="H694" s="155"/>
      <c r="I694" s="8"/>
      <c r="J694" s="8"/>
      <c r="K694" s="8"/>
      <c r="L694" s="8"/>
      <c r="M694" s="8"/>
      <c r="N694" s="8"/>
      <c r="O694" s="8"/>
      <c r="P694" s="8"/>
      <c r="Q694" s="8"/>
      <c r="R694" s="8"/>
      <c r="S694" s="8"/>
      <c r="T694" s="8"/>
      <c r="U694" s="8"/>
      <c r="V694" s="8"/>
      <c r="W694" s="8"/>
      <c r="X694" s="8"/>
      <c r="Y694" s="8"/>
    </row>
    <row r="695" spans="1:25" ht="12.75" customHeight="1" x14ac:dyDescent="0.15">
      <c r="A695" s="83"/>
      <c r="B695" s="34"/>
      <c r="C695" s="146"/>
      <c r="D695" s="35"/>
      <c r="E695" s="35"/>
      <c r="F695" s="35"/>
      <c r="G695" s="155"/>
      <c r="H695" s="155"/>
      <c r="I695" s="8"/>
      <c r="J695" s="8"/>
      <c r="K695" s="8"/>
      <c r="L695" s="8"/>
      <c r="M695" s="8"/>
      <c r="N695" s="8"/>
      <c r="O695" s="8"/>
      <c r="P695" s="8"/>
      <c r="Q695" s="8"/>
      <c r="R695" s="8"/>
      <c r="S695" s="8"/>
      <c r="T695" s="8"/>
      <c r="U695" s="8"/>
      <c r="V695" s="8"/>
      <c r="W695" s="8"/>
      <c r="X695" s="8"/>
      <c r="Y695" s="8"/>
    </row>
    <row r="696" spans="1:25" ht="12.75" customHeight="1" x14ac:dyDescent="0.15">
      <c r="A696" s="83"/>
      <c r="B696" s="34"/>
      <c r="C696" s="146"/>
      <c r="D696" s="35"/>
      <c r="E696" s="35"/>
      <c r="F696" s="35"/>
      <c r="G696" s="155"/>
      <c r="H696" s="155"/>
      <c r="I696" s="8"/>
      <c r="J696" s="8"/>
      <c r="K696" s="8"/>
      <c r="L696" s="8"/>
      <c r="M696" s="8"/>
      <c r="N696" s="8"/>
      <c r="O696" s="8"/>
      <c r="P696" s="8"/>
      <c r="Q696" s="8"/>
      <c r="R696" s="8"/>
      <c r="S696" s="8"/>
      <c r="T696" s="8"/>
      <c r="U696" s="8"/>
      <c r="V696" s="8"/>
      <c r="W696" s="8"/>
      <c r="X696" s="8"/>
      <c r="Y696" s="8"/>
    </row>
    <row r="697" spans="1:25" ht="12.75" customHeight="1" x14ac:dyDescent="0.15">
      <c r="A697" s="83"/>
      <c r="B697" s="34"/>
      <c r="C697" s="146"/>
      <c r="D697" s="35"/>
      <c r="E697" s="35"/>
      <c r="F697" s="35"/>
      <c r="G697" s="155"/>
      <c r="H697" s="155"/>
      <c r="I697" s="8"/>
      <c r="J697" s="8"/>
      <c r="K697" s="8"/>
      <c r="L697" s="8"/>
      <c r="M697" s="8"/>
      <c r="N697" s="8"/>
      <c r="O697" s="8"/>
      <c r="P697" s="8"/>
      <c r="Q697" s="8"/>
      <c r="R697" s="8"/>
      <c r="S697" s="8"/>
      <c r="T697" s="8"/>
      <c r="U697" s="8"/>
      <c r="V697" s="8"/>
      <c r="W697" s="8"/>
      <c r="X697" s="8"/>
      <c r="Y697" s="8"/>
    </row>
    <row r="698" spans="1:25" ht="12.75" customHeight="1" x14ac:dyDescent="0.15">
      <c r="A698" s="83"/>
      <c r="B698" s="34"/>
      <c r="C698" s="146"/>
      <c r="D698" s="35"/>
      <c r="E698" s="35"/>
      <c r="F698" s="35"/>
      <c r="G698" s="155"/>
      <c r="H698" s="155"/>
      <c r="I698" s="8"/>
      <c r="J698" s="8"/>
      <c r="K698" s="8"/>
      <c r="L698" s="8"/>
      <c r="M698" s="8"/>
      <c r="N698" s="8"/>
      <c r="O698" s="8"/>
      <c r="P698" s="8"/>
      <c r="Q698" s="8"/>
      <c r="R698" s="8"/>
      <c r="S698" s="8"/>
      <c r="T698" s="8"/>
      <c r="U698" s="8"/>
      <c r="V698" s="8"/>
      <c r="W698" s="8"/>
      <c r="X698" s="8"/>
      <c r="Y698" s="8"/>
    </row>
    <row r="699" spans="1:25" ht="12.75" customHeight="1" x14ac:dyDescent="0.15">
      <c r="A699" s="83"/>
      <c r="B699" s="34"/>
      <c r="C699" s="146"/>
      <c r="D699" s="35"/>
      <c r="E699" s="35"/>
      <c r="F699" s="35"/>
      <c r="G699" s="155"/>
      <c r="H699" s="155"/>
      <c r="I699" s="8"/>
      <c r="J699" s="8"/>
      <c r="K699" s="8"/>
      <c r="L699" s="8"/>
      <c r="M699" s="8"/>
      <c r="N699" s="8"/>
      <c r="O699" s="8"/>
      <c r="P699" s="8"/>
      <c r="Q699" s="8"/>
      <c r="R699" s="8"/>
      <c r="S699" s="8"/>
      <c r="T699" s="8"/>
      <c r="U699" s="8"/>
      <c r="V699" s="8"/>
      <c r="W699" s="8"/>
      <c r="X699" s="8"/>
      <c r="Y699" s="8"/>
    </row>
    <row r="700" spans="1:25" ht="12.75" customHeight="1" x14ac:dyDescent="0.15">
      <c r="A700" s="83"/>
      <c r="B700" s="34"/>
      <c r="C700" s="146"/>
      <c r="D700" s="35"/>
      <c r="E700" s="35"/>
      <c r="F700" s="35"/>
      <c r="G700" s="155"/>
      <c r="H700" s="155"/>
      <c r="I700" s="8"/>
      <c r="J700" s="8"/>
      <c r="K700" s="8"/>
      <c r="L700" s="8"/>
      <c r="M700" s="8"/>
      <c r="N700" s="8"/>
      <c r="O700" s="8"/>
      <c r="P700" s="8"/>
      <c r="Q700" s="8"/>
      <c r="R700" s="8"/>
      <c r="S700" s="8"/>
      <c r="T700" s="8"/>
      <c r="U700" s="8"/>
      <c r="V700" s="8"/>
      <c r="W700" s="8"/>
      <c r="X700" s="8"/>
      <c r="Y700" s="8"/>
    </row>
    <row r="701" spans="1:25" ht="12.75" customHeight="1" x14ac:dyDescent="0.15">
      <c r="A701" s="83"/>
      <c r="B701" s="34"/>
      <c r="C701" s="146"/>
      <c r="D701" s="35"/>
      <c r="E701" s="35"/>
      <c r="F701" s="35"/>
      <c r="G701" s="155"/>
      <c r="H701" s="155"/>
      <c r="I701" s="8"/>
      <c r="J701" s="8"/>
      <c r="K701" s="8"/>
      <c r="L701" s="8"/>
      <c r="M701" s="8"/>
      <c r="N701" s="8"/>
      <c r="O701" s="8"/>
      <c r="P701" s="8"/>
      <c r="Q701" s="8"/>
      <c r="R701" s="8"/>
      <c r="S701" s="8"/>
      <c r="T701" s="8"/>
      <c r="U701" s="8"/>
      <c r="V701" s="8"/>
      <c r="W701" s="8"/>
      <c r="X701" s="8"/>
      <c r="Y701" s="8"/>
    </row>
    <row r="702" spans="1:25" ht="12.75" customHeight="1" x14ac:dyDescent="0.15">
      <c r="A702" s="83"/>
      <c r="B702" s="34"/>
      <c r="C702" s="146"/>
      <c r="D702" s="35"/>
      <c r="E702" s="35"/>
      <c r="F702" s="35"/>
      <c r="G702" s="155"/>
      <c r="H702" s="155"/>
      <c r="I702" s="8"/>
      <c r="J702" s="8"/>
      <c r="K702" s="8"/>
      <c r="L702" s="8"/>
      <c r="M702" s="8"/>
      <c r="N702" s="8"/>
      <c r="O702" s="8"/>
      <c r="P702" s="8"/>
      <c r="Q702" s="8"/>
      <c r="R702" s="8"/>
      <c r="S702" s="8"/>
      <c r="T702" s="8"/>
      <c r="U702" s="8"/>
      <c r="V702" s="8"/>
      <c r="W702" s="8"/>
      <c r="X702" s="8"/>
      <c r="Y702" s="8"/>
    </row>
    <row r="703" spans="1:25" ht="12.75" customHeight="1" x14ac:dyDescent="0.15">
      <c r="A703" s="83"/>
      <c r="B703" s="34"/>
      <c r="C703" s="146"/>
      <c r="D703" s="35"/>
      <c r="E703" s="35"/>
      <c r="F703" s="35"/>
      <c r="G703" s="155"/>
      <c r="H703" s="155"/>
      <c r="I703" s="8"/>
      <c r="J703" s="8"/>
      <c r="K703" s="8"/>
      <c r="L703" s="8"/>
      <c r="M703" s="8"/>
      <c r="N703" s="8"/>
      <c r="O703" s="8"/>
      <c r="P703" s="8"/>
      <c r="Q703" s="8"/>
      <c r="R703" s="8"/>
      <c r="S703" s="8"/>
      <c r="T703" s="8"/>
      <c r="U703" s="8"/>
      <c r="V703" s="8"/>
      <c r="W703" s="8"/>
      <c r="X703" s="8"/>
      <c r="Y703" s="8"/>
    </row>
    <row r="704" spans="1:25" ht="12.75" customHeight="1" x14ac:dyDescent="0.15">
      <c r="A704" s="83"/>
      <c r="B704" s="34"/>
      <c r="C704" s="146"/>
      <c r="D704" s="35"/>
      <c r="E704" s="35"/>
      <c r="F704" s="35"/>
      <c r="G704" s="155"/>
      <c r="H704" s="155"/>
      <c r="I704" s="8"/>
      <c r="J704" s="8"/>
      <c r="K704" s="8"/>
      <c r="L704" s="8"/>
      <c r="M704" s="8"/>
      <c r="N704" s="8"/>
      <c r="O704" s="8"/>
      <c r="P704" s="8"/>
      <c r="Q704" s="8"/>
      <c r="R704" s="8"/>
      <c r="S704" s="8"/>
      <c r="T704" s="8"/>
      <c r="U704" s="8"/>
      <c r="V704" s="8"/>
      <c r="W704" s="8"/>
      <c r="X704" s="8"/>
      <c r="Y704" s="8"/>
    </row>
    <row r="705" spans="1:25" ht="12.75" customHeight="1" x14ac:dyDescent="0.15">
      <c r="A705" s="83"/>
      <c r="B705" s="34"/>
      <c r="C705" s="146"/>
      <c r="D705" s="35"/>
      <c r="E705" s="35"/>
      <c r="F705" s="35"/>
      <c r="G705" s="155"/>
      <c r="H705" s="155"/>
      <c r="I705" s="8"/>
      <c r="J705" s="8"/>
      <c r="K705" s="8"/>
      <c r="L705" s="8"/>
      <c r="M705" s="8"/>
      <c r="N705" s="8"/>
      <c r="O705" s="8"/>
      <c r="P705" s="8"/>
      <c r="Q705" s="8"/>
      <c r="R705" s="8"/>
      <c r="S705" s="8"/>
      <c r="T705" s="8"/>
      <c r="U705" s="8"/>
      <c r="V705" s="8"/>
      <c r="W705" s="8"/>
      <c r="X705" s="8"/>
      <c r="Y705" s="8"/>
    </row>
    <row r="706" spans="1:25" ht="12.75" customHeight="1" x14ac:dyDescent="0.15">
      <c r="A706" s="83"/>
      <c r="B706" s="34"/>
      <c r="C706" s="146"/>
      <c r="D706" s="35"/>
      <c r="E706" s="35"/>
      <c r="F706" s="35"/>
      <c r="G706" s="155"/>
      <c r="H706" s="155"/>
      <c r="I706" s="8"/>
      <c r="J706" s="8"/>
      <c r="K706" s="8"/>
      <c r="L706" s="8"/>
      <c r="M706" s="8"/>
      <c r="N706" s="8"/>
      <c r="O706" s="8"/>
      <c r="P706" s="8"/>
      <c r="Q706" s="8"/>
      <c r="R706" s="8"/>
      <c r="S706" s="8"/>
      <c r="T706" s="8"/>
      <c r="U706" s="8"/>
      <c r="V706" s="8"/>
      <c r="W706" s="8"/>
      <c r="X706" s="8"/>
      <c r="Y706" s="8"/>
    </row>
    <row r="707" spans="1:25" ht="12.75" customHeight="1" x14ac:dyDescent="0.15">
      <c r="A707" s="83"/>
      <c r="B707" s="34"/>
      <c r="C707" s="146"/>
      <c r="D707" s="35"/>
      <c r="E707" s="35"/>
      <c r="F707" s="35"/>
      <c r="G707" s="155"/>
      <c r="H707" s="155"/>
      <c r="I707" s="8"/>
      <c r="J707" s="8"/>
      <c r="K707" s="8"/>
      <c r="L707" s="8"/>
      <c r="M707" s="8"/>
      <c r="N707" s="8"/>
      <c r="O707" s="8"/>
      <c r="P707" s="8"/>
      <c r="Q707" s="8"/>
      <c r="R707" s="8"/>
      <c r="S707" s="8"/>
      <c r="T707" s="8"/>
      <c r="U707" s="8"/>
      <c r="V707" s="8"/>
      <c r="W707" s="8"/>
      <c r="X707" s="8"/>
      <c r="Y707" s="8"/>
    </row>
    <row r="708" spans="1:25" ht="12.75" customHeight="1" x14ac:dyDescent="0.15">
      <c r="A708" s="83"/>
      <c r="B708" s="34"/>
      <c r="C708" s="146"/>
      <c r="D708" s="35"/>
      <c r="E708" s="35"/>
      <c r="F708" s="35"/>
      <c r="G708" s="155"/>
      <c r="H708" s="155"/>
      <c r="I708" s="8"/>
      <c r="J708" s="8"/>
      <c r="K708" s="8"/>
      <c r="L708" s="8"/>
      <c r="M708" s="8"/>
      <c r="N708" s="8"/>
      <c r="O708" s="8"/>
      <c r="P708" s="8"/>
      <c r="Q708" s="8"/>
      <c r="R708" s="8"/>
      <c r="S708" s="8"/>
      <c r="T708" s="8"/>
      <c r="U708" s="8"/>
      <c r="V708" s="8"/>
      <c r="W708" s="8"/>
      <c r="X708" s="8"/>
      <c r="Y708" s="8"/>
    </row>
    <row r="709" spans="1:25" ht="12.75" customHeight="1" x14ac:dyDescent="0.15">
      <c r="A709" s="83"/>
      <c r="B709" s="34"/>
      <c r="C709" s="146"/>
      <c r="D709" s="35"/>
      <c r="E709" s="35"/>
      <c r="F709" s="35"/>
      <c r="G709" s="155"/>
      <c r="H709" s="155"/>
      <c r="I709" s="8"/>
      <c r="J709" s="8"/>
      <c r="K709" s="8"/>
      <c r="L709" s="8"/>
      <c r="M709" s="8"/>
      <c r="N709" s="8"/>
      <c r="O709" s="8"/>
      <c r="P709" s="8"/>
      <c r="Q709" s="8"/>
      <c r="R709" s="8"/>
      <c r="S709" s="8"/>
      <c r="T709" s="8"/>
      <c r="U709" s="8"/>
      <c r="V709" s="8"/>
      <c r="W709" s="8"/>
      <c r="X709" s="8"/>
      <c r="Y709" s="8"/>
    </row>
    <row r="710" spans="1:25" ht="12.75" customHeight="1" x14ac:dyDescent="0.15">
      <c r="A710" s="83"/>
      <c r="B710" s="34"/>
      <c r="C710" s="146"/>
      <c r="D710" s="35"/>
      <c r="E710" s="35"/>
      <c r="F710" s="35"/>
      <c r="G710" s="155"/>
      <c r="H710" s="155"/>
      <c r="I710" s="8"/>
      <c r="J710" s="8"/>
      <c r="K710" s="8"/>
      <c r="L710" s="8"/>
      <c r="M710" s="8"/>
      <c r="N710" s="8"/>
      <c r="O710" s="8"/>
      <c r="P710" s="8"/>
      <c r="Q710" s="8"/>
      <c r="R710" s="8"/>
      <c r="S710" s="8"/>
      <c r="T710" s="8"/>
      <c r="U710" s="8"/>
      <c r="V710" s="8"/>
      <c r="W710" s="8"/>
      <c r="X710" s="8"/>
      <c r="Y710" s="8"/>
    </row>
    <row r="711" spans="1:25" ht="12.75" customHeight="1" x14ac:dyDescent="0.15">
      <c r="A711" s="83"/>
      <c r="B711" s="34"/>
      <c r="C711" s="146"/>
      <c r="D711" s="35"/>
      <c r="E711" s="35"/>
      <c r="F711" s="35"/>
      <c r="G711" s="155"/>
      <c r="H711" s="155"/>
      <c r="I711" s="8"/>
      <c r="J711" s="8"/>
      <c r="K711" s="8"/>
      <c r="L711" s="8"/>
      <c r="M711" s="8"/>
      <c r="N711" s="8"/>
      <c r="O711" s="8"/>
      <c r="P711" s="8"/>
      <c r="Q711" s="8"/>
      <c r="R711" s="8"/>
      <c r="S711" s="8"/>
      <c r="T711" s="8"/>
      <c r="U711" s="8"/>
      <c r="V711" s="8"/>
      <c r="W711" s="8"/>
      <c r="X711" s="8"/>
      <c r="Y711" s="8"/>
    </row>
    <row r="712" spans="1:25" ht="12.75" customHeight="1" x14ac:dyDescent="0.15">
      <c r="A712" s="83"/>
      <c r="B712" s="34"/>
      <c r="C712" s="146"/>
      <c r="D712" s="35"/>
      <c r="E712" s="35"/>
      <c r="F712" s="35"/>
      <c r="G712" s="155"/>
      <c r="H712" s="155"/>
      <c r="I712" s="8"/>
      <c r="J712" s="8"/>
      <c r="K712" s="8"/>
      <c r="L712" s="8"/>
      <c r="M712" s="8"/>
      <c r="N712" s="8"/>
      <c r="O712" s="8"/>
      <c r="P712" s="8"/>
      <c r="Q712" s="8"/>
      <c r="R712" s="8"/>
      <c r="S712" s="8"/>
      <c r="T712" s="8"/>
      <c r="U712" s="8"/>
      <c r="V712" s="8"/>
      <c r="W712" s="8"/>
      <c r="X712" s="8"/>
      <c r="Y712" s="8"/>
    </row>
    <row r="713" spans="1:25" ht="12.75" customHeight="1" x14ac:dyDescent="0.15">
      <c r="A713" s="83"/>
      <c r="B713" s="34"/>
      <c r="C713" s="146"/>
      <c r="D713" s="35"/>
      <c r="E713" s="35"/>
      <c r="F713" s="35"/>
      <c r="G713" s="155"/>
      <c r="H713" s="155"/>
      <c r="I713" s="8"/>
      <c r="J713" s="8"/>
      <c r="K713" s="8"/>
      <c r="L713" s="8"/>
      <c r="M713" s="8"/>
      <c r="N713" s="8"/>
      <c r="O713" s="8"/>
      <c r="P713" s="8"/>
      <c r="Q713" s="8"/>
      <c r="R713" s="8"/>
      <c r="S713" s="8"/>
      <c r="T713" s="8"/>
      <c r="U713" s="8"/>
      <c r="V713" s="8"/>
      <c r="W713" s="8"/>
      <c r="X713" s="8"/>
      <c r="Y713" s="8"/>
    </row>
    <row r="714" spans="1:25" ht="12.75" customHeight="1" x14ac:dyDescent="0.15">
      <c r="A714" s="83"/>
      <c r="B714" s="34"/>
      <c r="C714" s="146"/>
      <c r="D714" s="35"/>
      <c r="E714" s="35"/>
      <c r="F714" s="35"/>
      <c r="G714" s="155"/>
      <c r="H714" s="155"/>
      <c r="I714" s="8"/>
      <c r="J714" s="8"/>
      <c r="K714" s="8"/>
      <c r="L714" s="8"/>
      <c r="M714" s="8"/>
      <c r="N714" s="8"/>
      <c r="O714" s="8"/>
      <c r="P714" s="8"/>
      <c r="Q714" s="8"/>
      <c r="R714" s="8"/>
      <c r="S714" s="8"/>
      <c r="T714" s="8"/>
      <c r="U714" s="8"/>
      <c r="V714" s="8"/>
      <c r="W714" s="8"/>
      <c r="X714" s="8"/>
      <c r="Y714" s="8"/>
    </row>
    <row r="715" spans="1:25" ht="12.75" customHeight="1" x14ac:dyDescent="0.15">
      <c r="A715" s="83"/>
      <c r="B715" s="34"/>
      <c r="C715" s="146"/>
      <c r="D715" s="35"/>
      <c r="E715" s="35"/>
      <c r="F715" s="35"/>
      <c r="G715" s="155"/>
      <c r="H715" s="155"/>
      <c r="I715" s="8"/>
      <c r="J715" s="8"/>
      <c r="K715" s="8"/>
      <c r="L715" s="8"/>
      <c r="M715" s="8"/>
      <c r="N715" s="8"/>
      <c r="O715" s="8"/>
      <c r="P715" s="8"/>
      <c r="Q715" s="8"/>
      <c r="R715" s="8"/>
      <c r="S715" s="8"/>
      <c r="T715" s="8"/>
      <c r="U715" s="8"/>
      <c r="V715" s="8"/>
      <c r="W715" s="8"/>
      <c r="X715" s="8"/>
      <c r="Y715" s="8"/>
    </row>
    <row r="716" spans="1:25" ht="12.75" customHeight="1" x14ac:dyDescent="0.15">
      <c r="A716" s="83"/>
      <c r="B716" s="34"/>
      <c r="C716" s="146"/>
      <c r="D716" s="35"/>
      <c r="E716" s="35"/>
      <c r="F716" s="35"/>
      <c r="G716" s="155"/>
      <c r="H716" s="155"/>
      <c r="I716" s="8"/>
      <c r="J716" s="8"/>
      <c r="K716" s="8"/>
      <c r="L716" s="8"/>
      <c r="M716" s="8"/>
      <c r="N716" s="8"/>
      <c r="O716" s="8"/>
      <c r="P716" s="8"/>
      <c r="Q716" s="8"/>
      <c r="R716" s="8"/>
      <c r="S716" s="8"/>
      <c r="T716" s="8"/>
      <c r="U716" s="8"/>
      <c r="V716" s="8"/>
      <c r="W716" s="8"/>
      <c r="X716" s="8"/>
      <c r="Y716" s="8"/>
    </row>
    <row r="717" spans="1:25" ht="12.75" customHeight="1" x14ac:dyDescent="0.15">
      <c r="A717" s="83"/>
      <c r="B717" s="34"/>
      <c r="C717" s="146"/>
      <c r="D717" s="35"/>
      <c r="E717" s="35"/>
      <c r="F717" s="35"/>
      <c r="G717" s="155"/>
      <c r="H717" s="155"/>
      <c r="I717" s="8"/>
      <c r="J717" s="8"/>
      <c r="K717" s="8"/>
      <c r="L717" s="8"/>
      <c r="M717" s="8"/>
      <c r="N717" s="8"/>
      <c r="O717" s="8"/>
      <c r="P717" s="8"/>
      <c r="Q717" s="8"/>
      <c r="R717" s="8"/>
      <c r="S717" s="8"/>
      <c r="T717" s="8"/>
      <c r="U717" s="8"/>
      <c r="V717" s="8"/>
      <c r="W717" s="8"/>
      <c r="X717" s="8"/>
      <c r="Y717" s="8"/>
    </row>
    <row r="718" spans="1:25" ht="12.75" customHeight="1" x14ac:dyDescent="0.15">
      <c r="A718" s="83"/>
      <c r="B718" s="34"/>
      <c r="C718" s="146"/>
      <c r="D718" s="35"/>
      <c r="E718" s="35"/>
      <c r="F718" s="35"/>
      <c r="G718" s="155"/>
      <c r="H718" s="155"/>
      <c r="I718" s="8"/>
      <c r="J718" s="8"/>
      <c r="K718" s="8"/>
      <c r="L718" s="8"/>
      <c r="M718" s="8"/>
      <c r="N718" s="8"/>
      <c r="O718" s="8"/>
      <c r="P718" s="8"/>
      <c r="Q718" s="8"/>
      <c r="R718" s="8"/>
      <c r="S718" s="8"/>
      <c r="T718" s="8"/>
      <c r="U718" s="8"/>
      <c r="V718" s="8"/>
      <c r="W718" s="8"/>
      <c r="X718" s="8"/>
      <c r="Y718" s="8"/>
    </row>
    <row r="719" spans="1:25" ht="12.75" customHeight="1" x14ac:dyDescent="0.15">
      <c r="A719" s="83"/>
      <c r="B719" s="34"/>
      <c r="C719" s="146"/>
      <c r="D719" s="35"/>
      <c r="E719" s="35"/>
      <c r="F719" s="35"/>
      <c r="G719" s="155"/>
      <c r="H719" s="155"/>
      <c r="I719" s="8"/>
      <c r="J719" s="8"/>
      <c r="K719" s="8"/>
      <c r="L719" s="8"/>
      <c r="M719" s="8"/>
      <c r="N719" s="8"/>
      <c r="O719" s="8"/>
      <c r="P719" s="8"/>
      <c r="Q719" s="8"/>
      <c r="R719" s="8"/>
      <c r="S719" s="8"/>
      <c r="T719" s="8"/>
      <c r="U719" s="8"/>
      <c r="V719" s="8"/>
      <c r="W719" s="8"/>
      <c r="X719" s="8"/>
      <c r="Y719" s="8"/>
    </row>
    <row r="720" spans="1:25" ht="12.75" customHeight="1" x14ac:dyDescent="0.15">
      <c r="A720" s="83"/>
      <c r="B720" s="34"/>
      <c r="C720" s="146"/>
      <c r="D720" s="35"/>
      <c r="E720" s="35"/>
      <c r="F720" s="35"/>
      <c r="G720" s="155"/>
      <c r="H720" s="155"/>
      <c r="I720" s="8"/>
      <c r="J720" s="8"/>
      <c r="K720" s="8"/>
      <c r="L720" s="8"/>
      <c r="M720" s="8"/>
      <c r="N720" s="8"/>
      <c r="O720" s="8"/>
      <c r="P720" s="8"/>
      <c r="Q720" s="8"/>
      <c r="R720" s="8"/>
      <c r="S720" s="8"/>
      <c r="T720" s="8"/>
      <c r="U720" s="8"/>
      <c r="V720" s="8"/>
      <c r="W720" s="8"/>
      <c r="X720" s="8"/>
      <c r="Y720" s="8"/>
    </row>
    <row r="721" spans="1:25" ht="12.75" customHeight="1" x14ac:dyDescent="0.15">
      <c r="A721" s="83"/>
      <c r="B721" s="34"/>
      <c r="C721" s="146"/>
      <c r="D721" s="35"/>
      <c r="E721" s="35"/>
      <c r="F721" s="35"/>
      <c r="G721" s="155"/>
      <c r="H721" s="155"/>
      <c r="I721" s="8"/>
      <c r="J721" s="8"/>
      <c r="K721" s="8"/>
      <c r="L721" s="8"/>
      <c r="M721" s="8"/>
      <c r="N721" s="8"/>
      <c r="O721" s="8"/>
      <c r="P721" s="8"/>
      <c r="Q721" s="8"/>
      <c r="R721" s="8"/>
      <c r="S721" s="8"/>
      <c r="T721" s="8"/>
      <c r="U721" s="8"/>
      <c r="V721" s="8"/>
      <c r="W721" s="8"/>
      <c r="X721" s="8"/>
      <c r="Y721" s="8"/>
    </row>
    <row r="722" spans="1:25" ht="12.75" customHeight="1" x14ac:dyDescent="0.15">
      <c r="A722" s="83"/>
      <c r="B722" s="34"/>
      <c r="C722" s="146"/>
      <c r="D722" s="35"/>
      <c r="E722" s="35"/>
      <c r="F722" s="35"/>
      <c r="G722" s="155"/>
      <c r="H722" s="155"/>
      <c r="I722" s="8"/>
      <c r="J722" s="8"/>
      <c r="K722" s="8"/>
      <c r="L722" s="8"/>
      <c r="M722" s="8"/>
      <c r="N722" s="8"/>
      <c r="O722" s="8"/>
      <c r="P722" s="8"/>
      <c r="Q722" s="8"/>
      <c r="R722" s="8"/>
      <c r="S722" s="8"/>
      <c r="T722" s="8"/>
      <c r="U722" s="8"/>
      <c r="V722" s="8"/>
      <c r="W722" s="8"/>
      <c r="X722" s="8"/>
      <c r="Y722" s="8"/>
    </row>
    <row r="723" spans="1:25" ht="12.75" customHeight="1" x14ac:dyDescent="0.15">
      <c r="A723" s="83"/>
      <c r="B723" s="34"/>
      <c r="C723" s="146"/>
      <c r="D723" s="35"/>
      <c r="E723" s="35"/>
      <c r="F723" s="35"/>
      <c r="G723" s="155"/>
      <c r="H723" s="155"/>
      <c r="I723" s="8"/>
      <c r="J723" s="8"/>
      <c r="K723" s="8"/>
      <c r="L723" s="8"/>
      <c r="M723" s="8"/>
      <c r="N723" s="8"/>
      <c r="O723" s="8"/>
      <c r="P723" s="8"/>
      <c r="Q723" s="8"/>
      <c r="R723" s="8"/>
      <c r="S723" s="8"/>
      <c r="T723" s="8"/>
      <c r="U723" s="8"/>
      <c r="V723" s="8"/>
      <c r="W723" s="8"/>
      <c r="X723" s="8"/>
      <c r="Y723" s="8"/>
    </row>
    <row r="724" spans="1:25" ht="12.75" customHeight="1" x14ac:dyDescent="0.15">
      <c r="A724" s="83"/>
      <c r="B724" s="34"/>
      <c r="C724" s="146"/>
      <c r="D724" s="35"/>
      <c r="E724" s="35"/>
      <c r="F724" s="35"/>
      <c r="G724" s="155"/>
      <c r="H724" s="155"/>
      <c r="I724" s="8"/>
      <c r="J724" s="8"/>
      <c r="K724" s="8"/>
      <c r="L724" s="8"/>
      <c r="M724" s="8"/>
      <c r="N724" s="8"/>
      <c r="O724" s="8"/>
      <c r="P724" s="8"/>
      <c r="Q724" s="8"/>
      <c r="R724" s="8"/>
      <c r="S724" s="8"/>
      <c r="T724" s="8"/>
      <c r="U724" s="8"/>
      <c r="V724" s="8"/>
      <c r="W724" s="8"/>
      <c r="X724" s="8"/>
      <c r="Y724" s="8"/>
    </row>
    <row r="725" spans="1:25" ht="12.75" customHeight="1" x14ac:dyDescent="0.15">
      <c r="A725" s="83"/>
      <c r="B725" s="34"/>
      <c r="C725" s="146"/>
      <c r="D725" s="35"/>
      <c r="E725" s="35"/>
      <c r="F725" s="35"/>
      <c r="G725" s="155"/>
      <c r="H725" s="155"/>
      <c r="I725" s="8"/>
      <c r="J725" s="8"/>
      <c r="K725" s="8"/>
      <c r="L725" s="8"/>
      <c r="M725" s="8"/>
      <c r="N725" s="8"/>
      <c r="O725" s="8"/>
      <c r="P725" s="8"/>
      <c r="Q725" s="8"/>
      <c r="R725" s="8"/>
      <c r="S725" s="8"/>
      <c r="T725" s="8"/>
      <c r="U725" s="8"/>
      <c r="V725" s="8"/>
      <c r="W725" s="8"/>
      <c r="X725" s="8"/>
      <c r="Y725" s="8"/>
    </row>
    <row r="726" spans="1:25" ht="12.75" customHeight="1" x14ac:dyDescent="0.15">
      <c r="A726" s="83"/>
      <c r="B726" s="34"/>
      <c r="C726" s="146"/>
      <c r="D726" s="35"/>
      <c r="E726" s="35"/>
      <c r="F726" s="35"/>
      <c r="G726" s="155"/>
      <c r="H726" s="155"/>
      <c r="I726" s="8"/>
      <c r="J726" s="8"/>
      <c r="K726" s="8"/>
      <c r="L726" s="8"/>
      <c r="M726" s="8"/>
      <c r="N726" s="8"/>
      <c r="O726" s="8"/>
      <c r="P726" s="8"/>
      <c r="Q726" s="8"/>
      <c r="R726" s="8"/>
      <c r="S726" s="8"/>
      <c r="T726" s="8"/>
      <c r="U726" s="8"/>
      <c r="V726" s="8"/>
      <c r="W726" s="8"/>
      <c r="X726" s="8"/>
      <c r="Y726" s="8"/>
    </row>
    <row r="727" spans="1:25" ht="12.75" customHeight="1" x14ac:dyDescent="0.15">
      <c r="A727" s="83"/>
      <c r="B727" s="34"/>
      <c r="C727" s="146"/>
      <c r="D727" s="35"/>
      <c r="E727" s="35"/>
      <c r="F727" s="35"/>
      <c r="G727" s="155"/>
      <c r="H727" s="155"/>
      <c r="I727" s="8"/>
      <c r="J727" s="8"/>
      <c r="K727" s="8"/>
      <c r="L727" s="8"/>
      <c r="M727" s="8"/>
      <c r="N727" s="8"/>
      <c r="O727" s="8"/>
      <c r="P727" s="8"/>
      <c r="Q727" s="8"/>
      <c r="R727" s="8"/>
      <c r="S727" s="8"/>
      <c r="T727" s="8"/>
      <c r="U727" s="8"/>
      <c r="V727" s="8"/>
      <c r="W727" s="8"/>
      <c r="X727" s="8"/>
      <c r="Y727" s="8"/>
    </row>
    <row r="728" spans="1:25" ht="12.75" customHeight="1" x14ac:dyDescent="0.15">
      <c r="A728" s="83"/>
      <c r="B728" s="34"/>
      <c r="C728" s="146"/>
      <c r="D728" s="35"/>
      <c r="E728" s="35"/>
      <c r="F728" s="35"/>
      <c r="G728" s="155"/>
      <c r="H728" s="155"/>
      <c r="I728" s="8"/>
      <c r="J728" s="8"/>
      <c r="K728" s="8"/>
      <c r="L728" s="8"/>
      <c r="M728" s="8"/>
      <c r="N728" s="8"/>
      <c r="O728" s="8"/>
      <c r="P728" s="8"/>
      <c r="Q728" s="8"/>
      <c r="R728" s="8"/>
      <c r="S728" s="8"/>
      <c r="T728" s="8"/>
      <c r="U728" s="8"/>
      <c r="V728" s="8"/>
      <c r="W728" s="8"/>
      <c r="X728" s="8"/>
      <c r="Y728" s="8"/>
    </row>
    <row r="729" spans="1:25" ht="12.75" customHeight="1" x14ac:dyDescent="0.15">
      <c r="A729" s="83"/>
      <c r="B729" s="34"/>
      <c r="C729" s="146"/>
      <c r="D729" s="35"/>
      <c r="E729" s="35"/>
      <c r="F729" s="35"/>
      <c r="G729" s="155"/>
      <c r="H729" s="155"/>
      <c r="I729" s="8"/>
      <c r="J729" s="8"/>
      <c r="K729" s="8"/>
      <c r="L729" s="8"/>
      <c r="M729" s="8"/>
      <c r="N729" s="8"/>
      <c r="O729" s="8"/>
      <c r="P729" s="8"/>
      <c r="Q729" s="8"/>
      <c r="R729" s="8"/>
      <c r="S729" s="8"/>
      <c r="T729" s="8"/>
      <c r="U729" s="8"/>
      <c r="V729" s="8"/>
      <c r="W729" s="8"/>
      <c r="X729" s="8"/>
      <c r="Y729" s="8"/>
    </row>
    <row r="730" spans="1:25" ht="12.75" customHeight="1" x14ac:dyDescent="0.15">
      <c r="A730" s="83"/>
      <c r="B730" s="34"/>
      <c r="C730" s="146"/>
      <c r="D730" s="35"/>
      <c r="E730" s="35"/>
      <c r="F730" s="35"/>
      <c r="G730" s="155"/>
      <c r="H730" s="155"/>
      <c r="I730" s="8"/>
      <c r="J730" s="8"/>
      <c r="K730" s="8"/>
      <c r="L730" s="8"/>
      <c r="M730" s="8"/>
      <c r="N730" s="8"/>
      <c r="O730" s="8"/>
      <c r="P730" s="8"/>
      <c r="Q730" s="8"/>
      <c r="R730" s="8"/>
      <c r="S730" s="8"/>
      <c r="T730" s="8"/>
      <c r="U730" s="8"/>
      <c r="V730" s="8"/>
      <c r="W730" s="8"/>
      <c r="X730" s="8"/>
      <c r="Y730" s="8"/>
    </row>
    <row r="731" spans="1:25" ht="12.75" customHeight="1" x14ac:dyDescent="0.15">
      <c r="A731" s="83"/>
      <c r="B731" s="34"/>
      <c r="C731" s="146"/>
      <c r="D731" s="35"/>
      <c r="E731" s="35"/>
      <c r="F731" s="35"/>
      <c r="G731" s="155"/>
      <c r="H731" s="155"/>
      <c r="I731" s="8"/>
      <c r="J731" s="8"/>
      <c r="K731" s="8"/>
      <c r="L731" s="8"/>
      <c r="M731" s="8"/>
      <c r="N731" s="8"/>
      <c r="O731" s="8"/>
      <c r="P731" s="8"/>
      <c r="Q731" s="8"/>
      <c r="R731" s="8"/>
      <c r="S731" s="8"/>
      <c r="T731" s="8"/>
      <c r="U731" s="8"/>
      <c r="V731" s="8"/>
      <c r="W731" s="8"/>
      <c r="X731" s="8"/>
      <c r="Y731" s="8"/>
    </row>
    <row r="732" spans="1:25" ht="12.75" customHeight="1" x14ac:dyDescent="0.15">
      <c r="A732" s="83"/>
      <c r="B732" s="34"/>
      <c r="C732" s="146"/>
      <c r="D732" s="35"/>
      <c r="E732" s="35"/>
      <c r="F732" s="35"/>
      <c r="G732" s="155"/>
      <c r="H732" s="155"/>
      <c r="I732" s="8"/>
      <c r="J732" s="8"/>
      <c r="K732" s="8"/>
      <c r="L732" s="8"/>
      <c r="M732" s="8"/>
      <c r="N732" s="8"/>
      <c r="O732" s="8"/>
      <c r="P732" s="8"/>
      <c r="Q732" s="8"/>
      <c r="R732" s="8"/>
      <c r="S732" s="8"/>
      <c r="T732" s="8"/>
      <c r="U732" s="8"/>
      <c r="V732" s="8"/>
      <c r="W732" s="8"/>
      <c r="X732" s="8"/>
      <c r="Y732" s="8"/>
    </row>
    <row r="733" spans="1:25" ht="12.75" customHeight="1" x14ac:dyDescent="0.15">
      <c r="A733" s="83"/>
      <c r="B733" s="34"/>
      <c r="C733" s="146"/>
      <c r="D733" s="35"/>
      <c r="E733" s="35"/>
      <c r="F733" s="35"/>
      <c r="G733" s="155"/>
      <c r="H733" s="155"/>
      <c r="I733" s="8"/>
      <c r="J733" s="8"/>
      <c r="K733" s="8"/>
      <c r="L733" s="8"/>
      <c r="M733" s="8"/>
      <c r="N733" s="8"/>
      <c r="O733" s="8"/>
      <c r="P733" s="8"/>
      <c r="Q733" s="8"/>
      <c r="R733" s="8"/>
      <c r="S733" s="8"/>
      <c r="T733" s="8"/>
      <c r="U733" s="8"/>
      <c r="V733" s="8"/>
      <c r="W733" s="8"/>
      <c r="X733" s="8"/>
      <c r="Y733" s="8"/>
    </row>
    <row r="734" spans="1:25" ht="12.75" customHeight="1" x14ac:dyDescent="0.15">
      <c r="A734" s="83"/>
      <c r="B734" s="34"/>
      <c r="C734" s="146"/>
      <c r="D734" s="35"/>
      <c r="E734" s="35"/>
      <c r="F734" s="35"/>
      <c r="G734" s="155"/>
      <c r="H734" s="155"/>
      <c r="I734" s="8"/>
      <c r="J734" s="8"/>
      <c r="K734" s="8"/>
      <c r="L734" s="8"/>
      <c r="M734" s="8"/>
      <c r="N734" s="8"/>
      <c r="O734" s="8"/>
      <c r="P734" s="8"/>
      <c r="Q734" s="8"/>
      <c r="R734" s="8"/>
      <c r="S734" s="8"/>
      <c r="T734" s="8"/>
      <c r="U734" s="8"/>
      <c r="V734" s="8"/>
      <c r="W734" s="8"/>
      <c r="X734" s="8"/>
      <c r="Y734" s="8"/>
    </row>
    <row r="735" spans="1:25" ht="12.75" customHeight="1" x14ac:dyDescent="0.15">
      <c r="A735" s="83"/>
      <c r="B735" s="34"/>
      <c r="C735" s="146"/>
      <c r="D735" s="35"/>
      <c r="E735" s="35"/>
      <c r="F735" s="35"/>
      <c r="G735" s="155"/>
      <c r="H735" s="155"/>
      <c r="I735" s="8"/>
      <c r="J735" s="8"/>
      <c r="K735" s="8"/>
      <c r="L735" s="8"/>
      <c r="M735" s="8"/>
      <c r="N735" s="8"/>
      <c r="O735" s="8"/>
      <c r="P735" s="8"/>
      <c r="Q735" s="8"/>
      <c r="R735" s="8"/>
      <c r="S735" s="8"/>
      <c r="T735" s="8"/>
      <c r="U735" s="8"/>
      <c r="V735" s="8"/>
      <c r="W735" s="8"/>
      <c r="X735" s="8"/>
      <c r="Y735" s="8"/>
    </row>
    <row r="736" spans="1:25" ht="12.75" customHeight="1" x14ac:dyDescent="0.15">
      <c r="A736" s="83"/>
      <c r="B736" s="34"/>
      <c r="C736" s="146"/>
      <c r="D736" s="35"/>
      <c r="E736" s="35"/>
      <c r="F736" s="35"/>
      <c r="G736" s="155"/>
      <c r="H736" s="155"/>
      <c r="I736" s="8"/>
      <c r="J736" s="8"/>
      <c r="K736" s="8"/>
      <c r="L736" s="8"/>
      <c r="M736" s="8"/>
      <c r="N736" s="8"/>
      <c r="O736" s="8"/>
      <c r="P736" s="8"/>
      <c r="Q736" s="8"/>
      <c r="R736" s="8"/>
      <c r="S736" s="8"/>
      <c r="T736" s="8"/>
      <c r="U736" s="8"/>
      <c r="V736" s="8"/>
      <c r="W736" s="8"/>
      <c r="X736" s="8"/>
      <c r="Y736" s="8"/>
    </row>
    <row r="737" spans="1:25" ht="12.75" customHeight="1" x14ac:dyDescent="0.15">
      <c r="A737" s="83"/>
      <c r="B737" s="34"/>
      <c r="C737" s="146"/>
      <c r="D737" s="35"/>
      <c r="E737" s="35"/>
      <c r="F737" s="35"/>
      <c r="G737" s="155"/>
      <c r="H737" s="155"/>
      <c r="I737" s="8"/>
      <c r="J737" s="8"/>
      <c r="K737" s="8"/>
      <c r="L737" s="8"/>
      <c r="M737" s="8"/>
      <c r="N737" s="8"/>
      <c r="O737" s="8"/>
      <c r="P737" s="8"/>
      <c r="Q737" s="8"/>
      <c r="R737" s="8"/>
      <c r="S737" s="8"/>
      <c r="T737" s="8"/>
      <c r="U737" s="8"/>
      <c r="V737" s="8"/>
      <c r="W737" s="8"/>
      <c r="X737" s="8"/>
      <c r="Y737" s="8"/>
    </row>
    <row r="738" spans="1:25" ht="12.75" customHeight="1" x14ac:dyDescent="0.15">
      <c r="A738" s="83"/>
      <c r="B738" s="34"/>
      <c r="C738" s="146"/>
      <c r="D738" s="35"/>
      <c r="E738" s="35"/>
      <c r="F738" s="35"/>
      <c r="G738" s="155"/>
      <c r="H738" s="155"/>
      <c r="I738" s="8"/>
      <c r="J738" s="8"/>
      <c r="K738" s="8"/>
      <c r="L738" s="8"/>
      <c r="M738" s="8"/>
      <c r="N738" s="8"/>
      <c r="O738" s="8"/>
      <c r="P738" s="8"/>
      <c r="Q738" s="8"/>
      <c r="R738" s="8"/>
      <c r="S738" s="8"/>
      <c r="T738" s="8"/>
      <c r="U738" s="8"/>
      <c r="V738" s="8"/>
      <c r="W738" s="8"/>
      <c r="X738" s="8"/>
      <c r="Y738" s="8"/>
    </row>
    <row r="739" spans="1:25" ht="12.75" customHeight="1" x14ac:dyDescent="0.15">
      <c r="A739" s="83"/>
      <c r="B739" s="34"/>
      <c r="C739" s="146"/>
      <c r="D739" s="35"/>
      <c r="E739" s="35"/>
      <c r="F739" s="35"/>
      <c r="G739" s="155"/>
      <c r="H739" s="155"/>
      <c r="I739" s="8"/>
      <c r="J739" s="8"/>
      <c r="K739" s="8"/>
      <c r="L739" s="8"/>
      <c r="M739" s="8"/>
      <c r="N739" s="8"/>
      <c r="O739" s="8"/>
      <c r="P739" s="8"/>
      <c r="Q739" s="8"/>
      <c r="R739" s="8"/>
      <c r="S739" s="8"/>
      <c r="T739" s="8"/>
      <c r="U739" s="8"/>
      <c r="V739" s="8"/>
      <c r="W739" s="8"/>
      <c r="X739" s="8"/>
      <c r="Y739" s="8"/>
    </row>
    <row r="740" spans="1:25" ht="12.75" customHeight="1" x14ac:dyDescent="0.15">
      <c r="A740" s="83"/>
      <c r="B740" s="34"/>
      <c r="C740" s="146"/>
      <c r="D740" s="35"/>
      <c r="E740" s="35"/>
      <c r="F740" s="35"/>
      <c r="G740" s="155"/>
      <c r="H740" s="155"/>
      <c r="I740" s="8"/>
      <c r="J740" s="8"/>
      <c r="K740" s="8"/>
      <c r="L740" s="8"/>
      <c r="M740" s="8"/>
      <c r="N740" s="8"/>
      <c r="O740" s="8"/>
      <c r="P740" s="8"/>
      <c r="Q740" s="8"/>
      <c r="R740" s="8"/>
      <c r="S740" s="8"/>
      <c r="T740" s="8"/>
      <c r="U740" s="8"/>
      <c r="V740" s="8"/>
      <c r="W740" s="8"/>
      <c r="X740" s="8"/>
      <c r="Y740" s="8"/>
    </row>
    <row r="741" spans="1:25" ht="12.75" customHeight="1" x14ac:dyDescent="0.15">
      <c r="A741" s="83"/>
      <c r="B741" s="34"/>
      <c r="C741" s="146"/>
      <c r="D741" s="35"/>
      <c r="E741" s="35"/>
      <c r="F741" s="35"/>
      <c r="G741" s="155"/>
      <c r="H741" s="155"/>
      <c r="I741" s="8"/>
      <c r="J741" s="8"/>
      <c r="K741" s="8"/>
      <c r="L741" s="8"/>
      <c r="M741" s="8"/>
      <c r="N741" s="8"/>
      <c r="O741" s="8"/>
      <c r="P741" s="8"/>
      <c r="Q741" s="8"/>
      <c r="R741" s="8"/>
      <c r="S741" s="8"/>
      <c r="T741" s="8"/>
      <c r="U741" s="8"/>
      <c r="V741" s="8"/>
      <c r="W741" s="8"/>
      <c r="X741" s="8"/>
      <c r="Y741" s="8"/>
    </row>
    <row r="742" spans="1:25" ht="12.75" customHeight="1" x14ac:dyDescent="0.15">
      <c r="A742" s="83"/>
      <c r="B742" s="34"/>
      <c r="C742" s="146"/>
      <c r="D742" s="35"/>
      <c r="E742" s="35"/>
      <c r="F742" s="35"/>
      <c r="G742" s="155"/>
      <c r="H742" s="155"/>
      <c r="I742" s="8"/>
      <c r="J742" s="8"/>
      <c r="K742" s="8"/>
      <c r="L742" s="8"/>
      <c r="M742" s="8"/>
      <c r="N742" s="8"/>
      <c r="O742" s="8"/>
      <c r="P742" s="8"/>
      <c r="Q742" s="8"/>
      <c r="R742" s="8"/>
      <c r="S742" s="8"/>
      <c r="T742" s="8"/>
      <c r="U742" s="8"/>
      <c r="V742" s="8"/>
      <c r="W742" s="8"/>
      <c r="X742" s="8"/>
      <c r="Y742" s="8"/>
    </row>
    <row r="743" spans="1:25" ht="12.75" customHeight="1" x14ac:dyDescent="0.15">
      <c r="A743" s="83"/>
      <c r="B743" s="34"/>
      <c r="C743" s="146"/>
      <c r="D743" s="35"/>
      <c r="E743" s="35"/>
      <c r="F743" s="35"/>
      <c r="G743" s="155"/>
      <c r="H743" s="155"/>
      <c r="I743" s="8"/>
      <c r="J743" s="8"/>
      <c r="K743" s="8"/>
      <c r="L743" s="8"/>
      <c r="M743" s="8"/>
      <c r="N743" s="8"/>
      <c r="O743" s="8"/>
      <c r="P743" s="8"/>
      <c r="Q743" s="8"/>
      <c r="R743" s="8"/>
      <c r="S743" s="8"/>
      <c r="T743" s="8"/>
      <c r="U743" s="8"/>
      <c r="V743" s="8"/>
      <c r="W743" s="8"/>
      <c r="X743" s="8"/>
      <c r="Y743" s="8"/>
    </row>
    <row r="744" spans="1:25" ht="12.75" customHeight="1" x14ac:dyDescent="0.15">
      <c r="A744" s="83"/>
      <c r="B744" s="34"/>
      <c r="C744" s="146"/>
      <c r="D744" s="35"/>
      <c r="E744" s="35"/>
      <c r="F744" s="35"/>
      <c r="G744" s="155"/>
      <c r="H744" s="155"/>
      <c r="I744" s="8"/>
      <c r="J744" s="8"/>
      <c r="K744" s="8"/>
      <c r="L744" s="8"/>
      <c r="M744" s="8"/>
      <c r="N744" s="8"/>
      <c r="O744" s="8"/>
      <c r="P744" s="8"/>
      <c r="Q744" s="8"/>
      <c r="R744" s="8"/>
      <c r="S744" s="8"/>
      <c r="T744" s="8"/>
      <c r="U744" s="8"/>
      <c r="V744" s="8"/>
      <c r="W744" s="8"/>
      <c r="X744" s="8"/>
      <c r="Y744" s="8"/>
    </row>
    <row r="745" spans="1:25" ht="12.75" customHeight="1" x14ac:dyDescent="0.15">
      <c r="A745" s="83"/>
      <c r="B745" s="34"/>
      <c r="C745" s="146"/>
      <c r="D745" s="35"/>
      <c r="E745" s="35"/>
      <c r="F745" s="35"/>
      <c r="G745" s="155"/>
      <c r="H745" s="155"/>
      <c r="I745" s="8"/>
      <c r="J745" s="8"/>
      <c r="K745" s="8"/>
      <c r="L745" s="8"/>
      <c r="M745" s="8"/>
      <c r="N745" s="8"/>
      <c r="O745" s="8"/>
      <c r="P745" s="8"/>
      <c r="Q745" s="8"/>
      <c r="R745" s="8"/>
      <c r="S745" s="8"/>
      <c r="T745" s="8"/>
      <c r="U745" s="8"/>
      <c r="V745" s="8"/>
      <c r="W745" s="8"/>
      <c r="X745" s="8"/>
      <c r="Y745" s="8"/>
    </row>
    <row r="746" spans="1:25" ht="12.75" customHeight="1" x14ac:dyDescent="0.15">
      <c r="A746" s="83"/>
      <c r="B746" s="34"/>
      <c r="C746" s="146"/>
      <c r="D746" s="35"/>
      <c r="E746" s="35"/>
      <c r="F746" s="35"/>
      <c r="G746" s="155"/>
      <c r="H746" s="155"/>
      <c r="I746" s="8"/>
      <c r="J746" s="8"/>
      <c r="K746" s="8"/>
      <c r="L746" s="8"/>
      <c r="M746" s="8"/>
      <c r="N746" s="8"/>
      <c r="O746" s="8"/>
      <c r="P746" s="8"/>
      <c r="Q746" s="8"/>
      <c r="R746" s="8"/>
      <c r="S746" s="8"/>
      <c r="T746" s="8"/>
      <c r="U746" s="8"/>
      <c r="V746" s="8"/>
      <c r="W746" s="8"/>
      <c r="X746" s="8"/>
      <c r="Y746" s="8"/>
    </row>
    <row r="747" spans="1:25" ht="12.75" customHeight="1" x14ac:dyDescent="0.15">
      <c r="A747" s="83"/>
      <c r="B747" s="34"/>
      <c r="C747" s="146"/>
      <c r="D747" s="35"/>
      <c r="E747" s="35"/>
      <c r="F747" s="35"/>
      <c r="G747" s="155"/>
      <c r="H747" s="155"/>
      <c r="I747" s="8"/>
      <c r="J747" s="8"/>
      <c r="K747" s="8"/>
      <c r="L747" s="8"/>
      <c r="M747" s="8"/>
      <c r="N747" s="8"/>
      <c r="O747" s="8"/>
      <c r="P747" s="8"/>
      <c r="Q747" s="8"/>
      <c r="R747" s="8"/>
      <c r="S747" s="8"/>
      <c r="T747" s="8"/>
      <c r="U747" s="8"/>
      <c r="V747" s="8"/>
      <c r="W747" s="8"/>
      <c r="X747" s="8"/>
      <c r="Y747" s="8"/>
    </row>
    <row r="748" spans="1:25" ht="12.75" customHeight="1" x14ac:dyDescent="0.15">
      <c r="A748" s="83"/>
      <c r="B748" s="34"/>
      <c r="C748" s="146"/>
      <c r="D748" s="35"/>
      <c r="E748" s="35"/>
      <c r="F748" s="35"/>
      <c r="G748" s="155"/>
      <c r="H748" s="155"/>
      <c r="I748" s="8"/>
      <c r="J748" s="8"/>
      <c r="K748" s="8"/>
      <c r="L748" s="8"/>
      <c r="M748" s="8"/>
      <c r="N748" s="8"/>
      <c r="O748" s="8"/>
      <c r="P748" s="8"/>
      <c r="Q748" s="8"/>
      <c r="R748" s="8"/>
      <c r="S748" s="8"/>
      <c r="T748" s="8"/>
      <c r="U748" s="8"/>
      <c r="V748" s="8"/>
      <c r="W748" s="8"/>
      <c r="X748" s="8"/>
      <c r="Y748" s="8"/>
    </row>
    <row r="749" spans="1:25" ht="12.75" customHeight="1" x14ac:dyDescent="0.15">
      <c r="A749" s="83"/>
      <c r="B749" s="34"/>
      <c r="C749" s="146"/>
      <c r="D749" s="35"/>
      <c r="E749" s="35"/>
      <c r="F749" s="35"/>
      <c r="G749" s="155"/>
      <c r="H749" s="155"/>
      <c r="I749" s="8"/>
      <c r="J749" s="8"/>
      <c r="K749" s="8"/>
      <c r="L749" s="8"/>
      <c r="M749" s="8"/>
      <c r="N749" s="8"/>
      <c r="O749" s="8"/>
      <c r="P749" s="8"/>
      <c r="Q749" s="8"/>
      <c r="R749" s="8"/>
      <c r="S749" s="8"/>
      <c r="T749" s="8"/>
      <c r="U749" s="8"/>
      <c r="V749" s="8"/>
      <c r="W749" s="8"/>
      <c r="X749" s="8"/>
      <c r="Y749" s="8"/>
    </row>
    <row r="750" spans="1:25" ht="12.75" customHeight="1" x14ac:dyDescent="0.15">
      <c r="A750" s="83"/>
      <c r="B750" s="34"/>
      <c r="C750" s="146"/>
      <c r="D750" s="35"/>
      <c r="E750" s="35"/>
      <c r="F750" s="35"/>
      <c r="G750" s="155"/>
      <c r="H750" s="155"/>
      <c r="I750" s="8"/>
      <c r="J750" s="8"/>
      <c r="K750" s="8"/>
      <c r="L750" s="8"/>
      <c r="M750" s="8"/>
      <c r="N750" s="8"/>
      <c r="O750" s="8"/>
      <c r="P750" s="8"/>
      <c r="Q750" s="8"/>
      <c r="R750" s="8"/>
      <c r="S750" s="8"/>
      <c r="T750" s="8"/>
      <c r="U750" s="8"/>
      <c r="V750" s="8"/>
      <c r="W750" s="8"/>
      <c r="X750" s="8"/>
      <c r="Y750" s="8"/>
    </row>
    <row r="751" spans="1:25" ht="12.75" customHeight="1" x14ac:dyDescent="0.15">
      <c r="A751" s="83"/>
      <c r="B751" s="34"/>
      <c r="C751" s="146"/>
      <c r="D751" s="35"/>
      <c r="E751" s="35"/>
      <c r="F751" s="35"/>
      <c r="G751" s="155"/>
      <c r="H751" s="155"/>
      <c r="I751" s="8"/>
      <c r="J751" s="8"/>
      <c r="K751" s="8"/>
      <c r="L751" s="8"/>
      <c r="M751" s="8"/>
      <c r="N751" s="8"/>
      <c r="O751" s="8"/>
      <c r="P751" s="8"/>
      <c r="Q751" s="8"/>
      <c r="R751" s="8"/>
      <c r="S751" s="8"/>
      <c r="T751" s="8"/>
      <c r="U751" s="8"/>
      <c r="V751" s="8"/>
      <c r="W751" s="8"/>
      <c r="X751" s="8"/>
      <c r="Y751" s="8"/>
    </row>
    <row r="752" spans="1:25" ht="12.75" customHeight="1" x14ac:dyDescent="0.15">
      <c r="A752" s="83"/>
      <c r="B752" s="34"/>
      <c r="C752" s="146"/>
      <c r="D752" s="35"/>
      <c r="E752" s="35"/>
      <c r="F752" s="35"/>
      <c r="G752" s="155"/>
      <c r="H752" s="155"/>
      <c r="I752" s="8"/>
      <c r="J752" s="8"/>
      <c r="K752" s="8"/>
      <c r="L752" s="8"/>
      <c r="M752" s="8"/>
      <c r="N752" s="8"/>
      <c r="O752" s="8"/>
      <c r="P752" s="8"/>
      <c r="Q752" s="8"/>
      <c r="R752" s="8"/>
      <c r="S752" s="8"/>
      <c r="T752" s="8"/>
      <c r="U752" s="8"/>
      <c r="V752" s="8"/>
      <c r="W752" s="8"/>
      <c r="X752" s="8"/>
      <c r="Y752" s="8"/>
    </row>
    <row r="753" spans="1:25" ht="12.75" customHeight="1" x14ac:dyDescent="0.15">
      <c r="A753" s="83"/>
      <c r="B753" s="34"/>
      <c r="C753" s="146"/>
      <c r="D753" s="35"/>
      <c r="E753" s="35"/>
      <c r="F753" s="35"/>
      <c r="G753" s="155"/>
      <c r="H753" s="155"/>
      <c r="I753" s="8"/>
      <c r="J753" s="8"/>
      <c r="K753" s="8"/>
      <c r="L753" s="8"/>
      <c r="M753" s="8"/>
      <c r="N753" s="8"/>
      <c r="O753" s="8"/>
      <c r="P753" s="8"/>
      <c r="Q753" s="8"/>
      <c r="R753" s="8"/>
      <c r="S753" s="8"/>
      <c r="T753" s="8"/>
      <c r="U753" s="8"/>
      <c r="V753" s="8"/>
      <c r="W753" s="8"/>
      <c r="X753" s="8"/>
      <c r="Y753" s="8"/>
    </row>
    <row r="754" spans="1:25" ht="12.75" customHeight="1" x14ac:dyDescent="0.15">
      <c r="A754" s="83"/>
      <c r="B754" s="34"/>
      <c r="C754" s="146"/>
      <c r="D754" s="35"/>
      <c r="E754" s="35"/>
      <c r="F754" s="35"/>
      <c r="G754" s="155"/>
      <c r="H754" s="155"/>
      <c r="I754" s="8"/>
      <c r="J754" s="8"/>
      <c r="K754" s="8"/>
      <c r="L754" s="8"/>
      <c r="M754" s="8"/>
      <c r="N754" s="8"/>
      <c r="O754" s="8"/>
      <c r="P754" s="8"/>
      <c r="Q754" s="8"/>
      <c r="R754" s="8"/>
      <c r="S754" s="8"/>
      <c r="T754" s="8"/>
      <c r="U754" s="8"/>
      <c r="V754" s="8"/>
      <c r="W754" s="8"/>
      <c r="X754" s="8"/>
      <c r="Y754" s="8"/>
    </row>
    <row r="755" spans="1:25" ht="12.75" customHeight="1" x14ac:dyDescent="0.15">
      <c r="A755" s="83"/>
      <c r="B755" s="34"/>
      <c r="C755" s="146"/>
      <c r="D755" s="35"/>
      <c r="E755" s="35"/>
      <c r="F755" s="35"/>
      <c r="G755" s="155"/>
      <c r="H755" s="155"/>
      <c r="I755" s="8"/>
      <c r="J755" s="8"/>
      <c r="K755" s="8"/>
      <c r="L755" s="8"/>
      <c r="M755" s="8"/>
      <c r="N755" s="8"/>
      <c r="O755" s="8"/>
      <c r="P755" s="8"/>
      <c r="Q755" s="8"/>
      <c r="R755" s="8"/>
      <c r="S755" s="8"/>
      <c r="T755" s="8"/>
      <c r="U755" s="8"/>
      <c r="V755" s="8"/>
      <c r="W755" s="8"/>
      <c r="X755" s="8"/>
      <c r="Y755" s="8"/>
    </row>
    <row r="756" spans="1:25" ht="12.75" customHeight="1" x14ac:dyDescent="0.15">
      <c r="A756" s="83"/>
      <c r="B756" s="34"/>
      <c r="C756" s="146"/>
      <c r="D756" s="35"/>
      <c r="E756" s="35"/>
      <c r="F756" s="35"/>
      <c r="G756" s="155"/>
      <c r="H756" s="155"/>
      <c r="I756" s="8"/>
      <c r="J756" s="8"/>
      <c r="K756" s="8"/>
      <c r="L756" s="8"/>
      <c r="M756" s="8"/>
      <c r="N756" s="8"/>
      <c r="O756" s="8"/>
      <c r="P756" s="8"/>
      <c r="Q756" s="8"/>
      <c r="R756" s="8"/>
      <c r="S756" s="8"/>
      <c r="T756" s="8"/>
      <c r="U756" s="8"/>
      <c r="V756" s="8"/>
      <c r="W756" s="8"/>
      <c r="X756" s="8"/>
      <c r="Y756" s="8"/>
    </row>
    <row r="757" spans="1:25" ht="12.75" customHeight="1" x14ac:dyDescent="0.15">
      <c r="A757" s="83"/>
      <c r="B757" s="34"/>
      <c r="C757" s="146"/>
      <c r="D757" s="35"/>
      <c r="E757" s="35"/>
      <c r="F757" s="35"/>
      <c r="G757" s="155"/>
      <c r="H757" s="155"/>
      <c r="I757" s="8"/>
      <c r="J757" s="8"/>
      <c r="K757" s="8"/>
      <c r="L757" s="8"/>
      <c r="M757" s="8"/>
      <c r="N757" s="8"/>
      <c r="O757" s="8"/>
      <c r="P757" s="8"/>
      <c r="Q757" s="8"/>
      <c r="R757" s="8"/>
      <c r="S757" s="8"/>
      <c r="T757" s="8"/>
      <c r="U757" s="8"/>
      <c r="V757" s="8"/>
      <c r="W757" s="8"/>
      <c r="X757" s="8"/>
      <c r="Y757" s="8"/>
    </row>
    <row r="758" spans="1:25" ht="12.75" customHeight="1" x14ac:dyDescent="0.15">
      <c r="A758" s="83"/>
      <c r="B758" s="34"/>
      <c r="C758" s="146"/>
      <c r="D758" s="35"/>
      <c r="E758" s="35"/>
      <c r="F758" s="35"/>
      <c r="G758" s="155"/>
      <c r="H758" s="155"/>
      <c r="I758" s="8"/>
      <c r="J758" s="8"/>
      <c r="K758" s="8"/>
      <c r="L758" s="8"/>
      <c r="M758" s="8"/>
      <c r="N758" s="8"/>
      <c r="O758" s="8"/>
      <c r="P758" s="8"/>
      <c r="Q758" s="8"/>
      <c r="R758" s="8"/>
      <c r="S758" s="8"/>
      <c r="T758" s="8"/>
      <c r="U758" s="8"/>
      <c r="V758" s="8"/>
      <c r="W758" s="8"/>
      <c r="X758" s="8"/>
      <c r="Y758" s="8"/>
    </row>
    <row r="759" spans="1:25" ht="12.75" customHeight="1" x14ac:dyDescent="0.15">
      <c r="A759" s="83"/>
      <c r="B759" s="34"/>
      <c r="C759" s="146"/>
      <c r="D759" s="35"/>
      <c r="E759" s="35"/>
      <c r="F759" s="35"/>
      <c r="G759" s="155"/>
      <c r="H759" s="155"/>
      <c r="I759" s="8"/>
      <c r="J759" s="8"/>
      <c r="K759" s="8"/>
      <c r="L759" s="8"/>
      <c r="M759" s="8"/>
      <c r="N759" s="8"/>
      <c r="O759" s="8"/>
      <c r="P759" s="8"/>
      <c r="Q759" s="8"/>
      <c r="R759" s="8"/>
      <c r="S759" s="8"/>
      <c r="T759" s="8"/>
      <c r="U759" s="8"/>
      <c r="V759" s="8"/>
      <c r="W759" s="8"/>
      <c r="X759" s="8"/>
      <c r="Y759" s="8"/>
    </row>
    <row r="760" spans="1:25" ht="12.75" customHeight="1" x14ac:dyDescent="0.15">
      <c r="A760" s="83"/>
      <c r="B760" s="34"/>
      <c r="C760" s="146"/>
      <c r="D760" s="35"/>
      <c r="E760" s="35"/>
      <c r="F760" s="35"/>
      <c r="G760" s="155"/>
      <c r="H760" s="155"/>
      <c r="I760" s="8"/>
      <c r="J760" s="8"/>
      <c r="K760" s="8"/>
      <c r="L760" s="8"/>
      <c r="M760" s="8"/>
      <c r="N760" s="8"/>
      <c r="O760" s="8"/>
      <c r="P760" s="8"/>
      <c r="Q760" s="8"/>
      <c r="R760" s="8"/>
      <c r="S760" s="8"/>
      <c r="T760" s="8"/>
      <c r="U760" s="8"/>
      <c r="V760" s="8"/>
      <c r="W760" s="8"/>
      <c r="X760" s="8"/>
      <c r="Y760" s="8"/>
    </row>
    <row r="761" spans="1:25" ht="12.75" customHeight="1" x14ac:dyDescent="0.15">
      <c r="A761" s="83"/>
      <c r="B761" s="34"/>
      <c r="C761" s="146"/>
      <c r="D761" s="35"/>
      <c r="E761" s="35"/>
      <c r="F761" s="35"/>
      <c r="G761" s="155"/>
      <c r="H761" s="155"/>
      <c r="I761" s="8"/>
      <c r="J761" s="8"/>
      <c r="K761" s="8"/>
      <c r="L761" s="8"/>
      <c r="M761" s="8"/>
      <c r="N761" s="8"/>
      <c r="O761" s="8"/>
      <c r="P761" s="8"/>
      <c r="Q761" s="8"/>
      <c r="R761" s="8"/>
      <c r="S761" s="8"/>
      <c r="T761" s="8"/>
      <c r="U761" s="8"/>
      <c r="V761" s="8"/>
      <c r="W761" s="8"/>
      <c r="X761" s="8"/>
      <c r="Y761" s="8"/>
    </row>
    <row r="762" spans="1:25" ht="12.75" customHeight="1" x14ac:dyDescent="0.15">
      <c r="A762" s="83"/>
      <c r="B762" s="34"/>
      <c r="C762" s="146"/>
      <c r="D762" s="35"/>
      <c r="E762" s="35"/>
      <c r="F762" s="35"/>
      <c r="G762" s="155"/>
      <c r="H762" s="155"/>
      <c r="I762" s="8"/>
      <c r="J762" s="8"/>
      <c r="K762" s="8"/>
      <c r="L762" s="8"/>
      <c r="M762" s="8"/>
      <c r="N762" s="8"/>
      <c r="O762" s="8"/>
      <c r="P762" s="8"/>
      <c r="Q762" s="8"/>
      <c r="R762" s="8"/>
      <c r="S762" s="8"/>
      <c r="T762" s="8"/>
      <c r="U762" s="8"/>
      <c r="V762" s="8"/>
      <c r="W762" s="8"/>
      <c r="X762" s="8"/>
      <c r="Y762" s="8"/>
    </row>
    <row r="763" spans="1:25" ht="12.75" customHeight="1" x14ac:dyDescent="0.15">
      <c r="A763" s="83"/>
      <c r="B763" s="34"/>
      <c r="C763" s="146"/>
      <c r="D763" s="35"/>
      <c r="E763" s="35"/>
      <c r="F763" s="35"/>
      <c r="G763" s="155"/>
      <c r="H763" s="155"/>
      <c r="I763" s="8"/>
      <c r="J763" s="8"/>
      <c r="K763" s="8"/>
      <c r="L763" s="8"/>
      <c r="M763" s="8"/>
      <c r="N763" s="8"/>
      <c r="O763" s="8"/>
      <c r="P763" s="8"/>
      <c r="Q763" s="8"/>
      <c r="R763" s="8"/>
      <c r="S763" s="8"/>
      <c r="T763" s="8"/>
      <c r="U763" s="8"/>
      <c r="V763" s="8"/>
      <c r="W763" s="8"/>
      <c r="X763" s="8"/>
      <c r="Y763" s="8"/>
    </row>
    <row r="764" spans="1:25" ht="12.75" customHeight="1" x14ac:dyDescent="0.15">
      <c r="A764" s="83"/>
      <c r="B764" s="34"/>
      <c r="C764" s="146"/>
      <c r="D764" s="35"/>
      <c r="E764" s="35"/>
      <c r="F764" s="35"/>
      <c r="G764" s="155"/>
      <c r="H764" s="155"/>
      <c r="I764" s="8"/>
      <c r="J764" s="8"/>
      <c r="K764" s="8"/>
      <c r="L764" s="8"/>
      <c r="M764" s="8"/>
      <c r="N764" s="8"/>
      <c r="O764" s="8"/>
      <c r="P764" s="8"/>
      <c r="Q764" s="8"/>
      <c r="R764" s="8"/>
      <c r="S764" s="8"/>
      <c r="T764" s="8"/>
      <c r="U764" s="8"/>
      <c r="V764" s="8"/>
      <c r="W764" s="8"/>
      <c r="X764" s="8"/>
      <c r="Y764" s="8"/>
    </row>
    <row r="765" spans="1:25" ht="12.75" customHeight="1" x14ac:dyDescent="0.15">
      <c r="A765" s="83"/>
      <c r="B765" s="34"/>
      <c r="C765" s="146"/>
      <c r="D765" s="35"/>
      <c r="E765" s="35"/>
      <c r="F765" s="35"/>
      <c r="G765" s="155"/>
      <c r="H765" s="155"/>
      <c r="I765" s="8"/>
      <c r="J765" s="8"/>
      <c r="K765" s="8"/>
      <c r="L765" s="8"/>
      <c r="M765" s="8"/>
      <c r="N765" s="8"/>
      <c r="O765" s="8"/>
      <c r="P765" s="8"/>
      <c r="Q765" s="8"/>
      <c r="R765" s="8"/>
      <c r="S765" s="8"/>
      <c r="T765" s="8"/>
      <c r="U765" s="8"/>
      <c r="V765" s="8"/>
      <c r="W765" s="8"/>
      <c r="X765" s="8"/>
      <c r="Y765" s="8"/>
    </row>
    <row r="766" spans="1:25" ht="12.75" customHeight="1" x14ac:dyDescent="0.15">
      <c r="A766" s="83"/>
      <c r="B766" s="34"/>
      <c r="C766" s="146"/>
      <c r="D766" s="35"/>
      <c r="E766" s="35"/>
      <c r="F766" s="35"/>
      <c r="G766" s="155"/>
      <c r="H766" s="155"/>
      <c r="I766" s="8"/>
      <c r="J766" s="8"/>
      <c r="K766" s="8"/>
      <c r="L766" s="8"/>
      <c r="M766" s="8"/>
      <c r="N766" s="8"/>
      <c r="O766" s="8"/>
      <c r="P766" s="8"/>
      <c r="Q766" s="8"/>
      <c r="R766" s="8"/>
      <c r="S766" s="8"/>
      <c r="T766" s="8"/>
      <c r="U766" s="8"/>
      <c r="V766" s="8"/>
      <c r="W766" s="8"/>
      <c r="X766" s="8"/>
      <c r="Y766" s="8"/>
    </row>
    <row r="767" spans="1:25" ht="12.75" customHeight="1" x14ac:dyDescent="0.15">
      <c r="A767" s="83"/>
      <c r="B767" s="34"/>
      <c r="C767" s="146"/>
      <c r="D767" s="35"/>
      <c r="E767" s="35"/>
      <c r="F767" s="35"/>
      <c r="G767" s="155"/>
      <c r="H767" s="155"/>
      <c r="I767" s="8"/>
      <c r="J767" s="8"/>
      <c r="K767" s="8"/>
      <c r="L767" s="8"/>
      <c r="M767" s="8"/>
      <c r="N767" s="8"/>
      <c r="O767" s="8"/>
      <c r="P767" s="8"/>
      <c r="Q767" s="8"/>
      <c r="R767" s="8"/>
      <c r="S767" s="8"/>
      <c r="T767" s="8"/>
      <c r="U767" s="8"/>
      <c r="V767" s="8"/>
      <c r="W767" s="8"/>
      <c r="X767" s="8"/>
      <c r="Y767" s="8"/>
    </row>
    <row r="768" spans="1:25" ht="12.75" customHeight="1" x14ac:dyDescent="0.15">
      <c r="A768" s="83"/>
      <c r="B768" s="34"/>
      <c r="C768" s="146"/>
      <c r="D768" s="35"/>
      <c r="E768" s="35"/>
      <c r="F768" s="35"/>
      <c r="G768" s="155"/>
      <c r="H768" s="155"/>
      <c r="I768" s="8"/>
      <c r="J768" s="8"/>
      <c r="K768" s="8"/>
      <c r="L768" s="8"/>
      <c r="M768" s="8"/>
      <c r="N768" s="8"/>
      <c r="O768" s="8"/>
      <c r="P768" s="8"/>
      <c r="Q768" s="8"/>
      <c r="R768" s="8"/>
      <c r="S768" s="8"/>
      <c r="T768" s="8"/>
      <c r="U768" s="8"/>
      <c r="V768" s="8"/>
      <c r="W768" s="8"/>
      <c r="X768" s="8"/>
      <c r="Y768" s="8"/>
    </row>
    <row r="769" spans="1:25" ht="12.75" customHeight="1" x14ac:dyDescent="0.15">
      <c r="A769" s="83"/>
      <c r="B769" s="34"/>
      <c r="C769" s="146"/>
      <c r="D769" s="35"/>
      <c r="E769" s="35"/>
      <c r="F769" s="35"/>
      <c r="G769" s="155"/>
      <c r="H769" s="155"/>
      <c r="I769" s="8"/>
      <c r="J769" s="8"/>
      <c r="K769" s="8"/>
      <c r="L769" s="8"/>
      <c r="M769" s="8"/>
      <c r="N769" s="8"/>
      <c r="O769" s="8"/>
      <c r="P769" s="8"/>
      <c r="Q769" s="8"/>
      <c r="R769" s="8"/>
      <c r="S769" s="8"/>
      <c r="T769" s="8"/>
      <c r="U769" s="8"/>
      <c r="V769" s="8"/>
      <c r="W769" s="8"/>
      <c r="X769" s="8"/>
      <c r="Y769" s="8"/>
    </row>
    <row r="770" spans="1:25" ht="12.75" customHeight="1" x14ac:dyDescent="0.15">
      <c r="A770" s="83"/>
      <c r="B770" s="34"/>
      <c r="C770" s="146"/>
      <c r="D770" s="35"/>
      <c r="E770" s="35"/>
      <c r="F770" s="35"/>
      <c r="G770" s="155"/>
      <c r="H770" s="155"/>
      <c r="I770" s="8"/>
      <c r="J770" s="8"/>
      <c r="K770" s="8"/>
      <c r="L770" s="8"/>
      <c r="M770" s="8"/>
      <c r="N770" s="8"/>
      <c r="O770" s="8"/>
      <c r="P770" s="8"/>
      <c r="Q770" s="8"/>
      <c r="R770" s="8"/>
      <c r="S770" s="8"/>
      <c r="T770" s="8"/>
      <c r="U770" s="8"/>
      <c r="V770" s="8"/>
      <c r="W770" s="8"/>
      <c r="X770" s="8"/>
      <c r="Y770" s="8"/>
    </row>
    <row r="771" spans="1:25" ht="12.75" customHeight="1" x14ac:dyDescent="0.15">
      <c r="A771" s="83"/>
      <c r="B771" s="34"/>
      <c r="C771" s="146"/>
      <c r="D771" s="35"/>
      <c r="E771" s="35"/>
      <c r="F771" s="35"/>
      <c r="G771" s="155"/>
      <c r="H771" s="155"/>
      <c r="I771" s="8"/>
      <c r="J771" s="8"/>
      <c r="K771" s="8"/>
      <c r="L771" s="8"/>
      <c r="M771" s="8"/>
      <c r="N771" s="8"/>
      <c r="O771" s="8"/>
      <c r="P771" s="8"/>
      <c r="Q771" s="8"/>
      <c r="R771" s="8"/>
      <c r="S771" s="8"/>
      <c r="T771" s="8"/>
      <c r="U771" s="8"/>
      <c r="V771" s="8"/>
      <c r="W771" s="8"/>
      <c r="X771" s="8"/>
      <c r="Y771" s="8"/>
    </row>
    <row r="772" spans="1:25" ht="12.75" customHeight="1" x14ac:dyDescent="0.15">
      <c r="A772" s="83"/>
      <c r="B772" s="34"/>
      <c r="C772" s="146"/>
      <c r="D772" s="35"/>
      <c r="E772" s="35"/>
      <c r="F772" s="35"/>
      <c r="G772" s="155"/>
      <c r="H772" s="155"/>
      <c r="I772" s="8"/>
      <c r="J772" s="8"/>
      <c r="K772" s="8"/>
      <c r="L772" s="8"/>
      <c r="M772" s="8"/>
      <c r="N772" s="8"/>
      <c r="O772" s="8"/>
      <c r="P772" s="8"/>
      <c r="Q772" s="8"/>
      <c r="R772" s="8"/>
      <c r="S772" s="8"/>
      <c r="T772" s="8"/>
      <c r="U772" s="8"/>
      <c r="V772" s="8"/>
      <c r="W772" s="8"/>
      <c r="X772" s="8"/>
      <c r="Y772" s="8"/>
    </row>
    <row r="773" spans="1:25" ht="12.75" customHeight="1" x14ac:dyDescent="0.15">
      <c r="A773" s="83"/>
      <c r="B773" s="34"/>
      <c r="C773" s="146"/>
      <c r="D773" s="35"/>
      <c r="E773" s="35"/>
      <c r="F773" s="35"/>
      <c r="G773" s="155"/>
      <c r="H773" s="155"/>
      <c r="I773" s="8"/>
      <c r="J773" s="8"/>
      <c r="K773" s="8"/>
      <c r="L773" s="8"/>
      <c r="M773" s="8"/>
      <c r="N773" s="8"/>
      <c r="O773" s="8"/>
      <c r="P773" s="8"/>
      <c r="Q773" s="8"/>
      <c r="R773" s="8"/>
      <c r="S773" s="8"/>
      <c r="T773" s="8"/>
      <c r="U773" s="8"/>
      <c r="V773" s="8"/>
      <c r="W773" s="8"/>
      <c r="X773" s="8"/>
      <c r="Y773" s="8"/>
    </row>
    <row r="774" spans="1:25" ht="12.75" customHeight="1" x14ac:dyDescent="0.15">
      <c r="A774" s="83"/>
      <c r="B774" s="34"/>
      <c r="C774" s="146"/>
      <c r="D774" s="35"/>
      <c r="E774" s="35"/>
      <c r="F774" s="35"/>
      <c r="G774" s="155"/>
      <c r="H774" s="155"/>
      <c r="I774" s="8"/>
      <c r="J774" s="8"/>
      <c r="K774" s="8"/>
      <c r="L774" s="8"/>
      <c r="M774" s="8"/>
      <c r="N774" s="8"/>
      <c r="O774" s="8"/>
      <c r="P774" s="8"/>
      <c r="Q774" s="8"/>
      <c r="R774" s="8"/>
      <c r="S774" s="8"/>
      <c r="T774" s="8"/>
      <c r="U774" s="8"/>
      <c r="V774" s="8"/>
      <c r="W774" s="8"/>
      <c r="X774" s="8"/>
      <c r="Y774" s="8"/>
    </row>
    <row r="775" spans="1:25" ht="12.75" customHeight="1" x14ac:dyDescent="0.15">
      <c r="A775" s="83"/>
      <c r="B775" s="34"/>
      <c r="C775" s="146"/>
      <c r="D775" s="35"/>
      <c r="E775" s="35"/>
      <c r="F775" s="35"/>
      <c r="G775" s="155"/>
      <c r="H775" s="155"/>
      <c r="I775" s="8"/>
      <c r="J775" s="8"/>
      <c r="K775" s="8"/>
      <c r="L775" s="8"/>
      <c r="M775" s="8"/>
      <c r="N775" s="8"/>
      <c r="O775" s="8"/>
      <c r="P775" s="8"/>
      <c r="Q775" s="8"/>
      <c r="R775" s="8"/>
      <c r="S775" s="8"/>
      <c r="T775" s="8"/>
      <c r="U775" s="8"/>
      <c r="V775" s="8"/>
      <c r="W775" s="8"/>
      <c r="X775" s="8"/>
      <c r="Y775" s="8"/>
    </row>
    <row r="776" spans="1:25" ht="12.75" customHeight="1" x14ac:dyDescent="0.15">
      <c r="A776" s="83"/>
      <c r="B776" s="34"/>
      <c r="C776" s="146"/>
      <c r="D776" s="35"/>
      <c r="E776" s="35"/>
      <c r="F776" s="35"/>
      <c r="G776" s="155"/>
      <c r="H776" s="155"/>
      <c r="I776" s="8"/>
      <c r="J776" s="8"/>
      <c r="K776" s="8"/>
      <c r="L776" s="8"/>
      <c r="M776" s="8"/>
      <c r="N776" s="8"/>
      <c r="O776" s="8"/>
      <c r="P776" s="8"/>
      <c r="Q776" s="8"/>
      <c r="R776" s="8"/>
      <c r="S776" s="8"/>
      <c r="T776" s="8"/>
      <c r="U776" s="8"/>
      <c r="V776" s="8"/>
      <c r="W776" s="8"/>
      <c r="X776" s="8"/>
      <c r="Y776" s="8"/>
    </row>
    <row r="777" spans="1:25" ht="12.75" customHeight="1" x14ac:dyDescent="0.15">
      <c r="A777" s="83"/>
      <c r="B777" s="34"/>
      <c r="C777" s="146"/>
      <c r="D777" s="35"/>
      <c r="E777" s="35"/>
      <c r="F777" s="35"/>
      <c r="G777" s="155"/>
      <c r="H777" s="155"/>
      <c r="I777" s="8"/>
      <c r="J777" s="8"/>
      <c r="K777" s="8"/>
      <c r="L777" s="8"/>
      <c r="M777" s="8"/>
      <c r="N777" s="8"/>
      <c r="O777" s="8"/>
      <c r="P777" s="8"/>
      <c r="Q777" s="8"/>
      <c r="R777" s="8"/>
      <c r="S777" s="8"/>
      <c r="T777" s="8"/>
      <c r="U777" s="8"/>
      <c r="V777" s="8"/>
      <c r="W777" s="8"/>
      <c r="X777" s="8"/>
      <c r="Y777" s="8"/>
    </row>
    <row r="778" spans="1:25" ht="12.75" customHeight="1" x14ac:dyDescent="0.15">
      <c r="A778" s="83"/>
      <c r="B778" s="34"/>
      <c r="C778" s="146"/>
      <c r="D778" s="35"/>
      <c r="E778" s="35"/>
      <c r="F778" s="35"/>
      <c r="G778" s="155"/>
      <c r="H778" s="155"/>
      <c r="I778" s="8"/>
      <c r="J778" s="8"/>
      <c r="K778" s="8"/>
      <c r="L778" s="8"/>
      <c r="M778" s="8"/>
      <c r="N778" s="8"/>
      <c r="O778" s="8"/>
      <c r="P778" s="8"/>
      <c r="Q778" s="8"/>
      <c r="R778" s="8"/>
      <c r="S778" s="8"/>
      <c r="T778" s="8"/>
      <c r="U778" s="8"/>
      <c r="V778" s="8"/>
      <c r="W778" s="8"/>
      <c r="X778" s="8"/>
      <c r="Y778" s="8"/>
    </row>
    <row r="779" spans="1:25" ht="12.75" customHeight="1" x14ac:dyDescent="0.15">
      <c r="A779" s="83"/>
      <c r="B779" s="34"/>
      <c r="C779" s="146"/>
      <c r="D779" s="35"/>
      <c r="E779" s="35"/>
      <c r="F779" s="35"/>
      <c r="G779" s="155"/>
      <c r="H779" s="155"/>
      <c r="I779" s="8"/>
      <c r="J779" s="8"/>
      <c r="K779" s="8"/>
      <c r="L779" s="8"/>
      <c r="M779" s="8"/>
      <c r="N779" s="8"/>
      <c r="O779" s="8"/>
      <c r="P779" s="8"/>
      <c r="Q779" s="8"/>
      <c r="R779" s="8"/>
      <c r="S779" s="8"/>
      <c r="T779" s="8"/>
      <c r="U779" s="8"/>
      <c r="V779" s="8"/>
      <c r="W779" s="8"/>
      <c r="X779" s="8"/>
      <c r="Y779" s="8"/>
    </row>
    <row r="780" spans="1:25" ht="12.75" customHeight="1" x14ac:dyDescent="0.15">
      <c r="A780" s="83"/>
      <c r="B780" s="34"/>
      <c r="C780" s="146"/>
      <c r="D780" s="35"/>
      <c r="E780" s="35"/>
      <c r="F780" s="35"/>
      <c r="G780" s="155"/>
      <c r="H780" s="155"/>
      <c r="I780" s="8"/>
      <c r="J780" s="8"/>
      <c r="K780" s="8"/>
      <c r="L780" s="8"/>
      <c r="M780" s="8"/>
      <c r="N780" s="8"/>
      <c r="O780" s="8"/>
      <c r="P780" s="8"/>
      <c r="Q780" s="8"/>
      <c r="R780" s="8"/>
      <c r="S780" s="8"/>
      <c r="T780" s="8"/>
      <c r="U780" s="8"/>
      <c r="V780" s="8"/>
      <c r="W780" s="8"/>
      <c r="X780" s="8"/>
      <c r="Y780" s="8"/>
    </row>
    <row r="781" spans="1:25" ht="12.75" customHeight="1" x14ac:dyDescent="0.15">
      <c r="A781" s="83"/>
      <c r="B781" s="34"/>
      <c r="C781" s="146"/>
      <c r="D781" s="35"/>
      <c r="E781" s="35"/>
      <c r="F781" s="35"/>
      <c r="G781" s="155"/>
      <c r="H781" s="155"/>
      <c r="I781" s="8"/>
      <c r="J781" s="8"/>
      <c r="K781" s="8"/>
      <c r="L781" s="8"/>
      <c r="M781" s="8"/>
      <c r="N781" s="8"/>
      <c r="O781" s="8"/>
      <c r="P781" s="8"/>
      <c r="Q781" s="8"/>
      <c r="R781" s="8"/>
      <c r="S781" s="8"/>
      <c r="T781" s="8"/>
      <c r="U781" s="8"/>
      <c r="V781" s="8"/>
      <c r="W781" s="8"/>
      <c r="X781" s="8"/>
      <c r="Y781" s="8"/>
    </row>
    <row r="782" spans="1:25" ht="12.75" customHeight="1" x14ac:dyDescent="0.15">
      <c r="A782" s="83"/>
      <c r="B782" s="34"/>
      <c r="C782" s="146"/>
      <c r="D782" s="35"/>
      <c r="E782" s="35"/>
      <c r="F782" s="35"/>
      <c r="G782" s="155"/>
      <c r="H782" s="155"/>
      <c r="I782" s="8"/>
      <c r="J782" s="8"/>
      <c r="K782" s="8"/>
      <c r="L782" s="8"/>
      <c r="M782" s="8"/>
      <c r="N782" s="8"/>
      <c r="O782" s="8"/>
      <c r="P782" s="8"/>
      <c r="Q782" s="8"/>
      <c r="R782" s="8"/>
      <c r="S782" s="8"/>
      <c r="T782" s="8"/>
      <c r="U782" s="8"/>
      <c r="V782" s="8"/>
      <c r="W782" s="8"/>
      <c r="X782" s="8"/>
      <c r="Y782" s="8"/>
    </row>
    <row r="783" spans="1:25" ht="12.75" customHeight="1" x14ac:dyDescent="0.15">
      <c r="A783" s="83"/>
      <c r="B783" s="34"/>
      <c r="C783" s="146"/>
      <c r="D783" s="35"/>
      <c r="E783" s="35"/>
      <c r="F783" s="35"/>
      <c r="G783" s="155"/>
      <c r="H783" s="155"/>
      <c r="I783" s="8"/>
      <c r="J783" s="8"/>
      <c r="K783" s="8"/>
      <c r="L783" s="8"/>
      <c r="M783" s="8"/>
      <c r="N783" s="8"/>
      <c r="O783" s="8"/>
      <c r="P783" s="8"/>
      <c r="Q783" s="8"/>
      <c r="R783" s="8"/>
      <c r="S783" s="8"/>
      <c r="T783" s="8"/>
      <c r="U783" s="8"/>
      <c r="V783" s="8"/>
      <c r="W783" s="8"/>
      <c r="X783" s="8"/>
      <c r="Y783" s="8"/>
    </row>
    <row r="784" spans="1:25" ht="12.75" customHeight="1" x14ac:dyDescent="0.15">
      <c r="A784" s="83"/>
      <c r="B784" s="34"/>
      <c r="C784" s="146"/>
      <c r="D784" s="35"/>
      <c r="E784" s="35"/>
      <c r="F784" s="35"/>
      <c r="G784" s="155"/>
      <c r="H784" s="155"/>
      <c r="I784" s="8"/>
      <c r="J784" s="8"/>
      <c r="K784" s="8"/>
      <c r="L784" s="8"/>
      <c r="M784" s="8"/>
      <c r="N784" s="8"/>
      <c r="O784" s="8"/>
      <c r="P784" s="8"/>
      <c r="Q784" s="8"/>
      <c r="R784" s="8"/>
      <c r="S784" s="8"/>
      <c r="T784" s="8"/>
      <c r="U784" s="8"/>
      <c r="V784" s="8"/>
      <c r="W784" s="8"/>
      <c r="X784" s="8"/>
      <c r="Y784" s="8"/>
    </row>
    <row r="785" spans="1:25" ht="12.75" customHeight="1" x14ac:dyDescent="0.15">
      <c r="A785" s="83"/>
      <c r="B785" s="34"/>
      <c r="C785" s="146"/>
      <c r="D785" s="35"/>
      <c r="E785" s="35"/>
      <c r="F785" s="35"/>
      <c r="G785" s="155"/>
      <c r="H785" s="155"/>
      <c r="I785" s="8"/>
      <c r="J785" s="8"/>
      <c r="K785" s="8"/>
      <c r="L785" s="8"/>
      <c r="M785" s="8"/>
      <c r="N785" s="8"/>
      <c r="O785" s="8"/>
      <c r="P785" s="8"/>
      <c r="Q785" s="8"/>
      <c r="R785" s="8"/>
      <c r="S785" s="8"/>
      <c r="T785" s="8"/>
      <c r="U785" s="8"/>
      <c r="V785" s="8"/>
      <c r="W785" s="8"/>
      <c r="X785" s="8"/>
      <c r="Y785" s="8"/>
    </row>
    <row r="786" spans="1:25" ht="12.75" customHeight="1" x14ac:dyDescent="0.15">
      <c r="A786" s="83"/>
      <c r="B786" s="34"/>
      <c r="C786" s="146"/>
      <c r="D786" s="35"/>
      <c r="E786" s="35"/>
      <c r="F786" s="35"/>
      <c r="G786" s="155"/>
      <c r="H786" s="155"/>
      <c r="I786" s="8"/>
      <c r="J786" s="8"/>
      <c r="K786" s="8"/>
      <c r="L786" s="8"/>
      <c r="M786" s="8"/>
      <c r="N786" s="8"/>
      <c r="O786" s="8"/>
      <c r="P786" s="8"/>
      <c r="Q786" s="8"/>
      <c r="R786" s="8"/>
      <c r="S786" s="8"/>
      <c r="T786" s="8"/>
      <c r="U786" s="8"/>
      <c r="V786" s="8"/>
      <c r="W786" s="8"/>
      <c r="X786" s="8"/>
      <c r="Y786" s="8"/>
    </row>
    <row r="787" spans="1:25" ht="12.75" customHeight="1" x14ac:dyDescent="0.15">
      <c r="A787" s="83"/>
      <c r="B787" s="34"/>
      <c r="C787" s="146"/>
      <c r="D787" s="35"/>
      <c r="E787" s="35"/>
      <c r="F787" s="35"/>
      <c r="G787" s="155"/>
      <c r="H787" s="155"/>
      <c r="I787" s="8"/>
      <c r="J787" s="8"/>
      <c r="K787" s="8"/>
      <c r="L787" s="8"/>
      <c r="M787" s="8"/>
      <c r="N787" s="8"/>
      <c r="O787" s="8"/>
      <c r="P787" s="8"/>
      <c r="Q787" s="8"/>
      <c r="R787" s="8"/>
      <c r="S787" s="8"/>
      <c r="T787" s="8"/>
      <c r="U787" s="8"/>
      <c r="V787" s="8"/>
      <c r="W787" s="8"/>
      <c r="X787" s="8"/>
      <c r="Y787" s="8"/>
    </row>
    <row r="788" spans="1:25" ht="12.75" customHeight="1" x14ac:dyDescent="0.15">
      <c r="A788" s="83"/>
      <c r="B788" s="34"/>
      <c r="C788" s="146"/>
      <c r="D788" s="35"/>
      <c r="E788" s="35"/>
      <c r="F788" s="35"/>
      <c r="G788" s="155"/>
      <c r="H788" s="155"/>
      <c r="I788" s="8"/>
      <c r="J788" s="8"/>
      <c r="K788" s="8"/>
      <c r="L788" s="8"/>
      <c r="M788" s="8"/>
      <c r="N788" s="8"/>
      <c r="O788" s="8"/>
      <c r="P788" s="8"/>
      <c r="Q788" s="8"/>
      <c r="R788" s="8"/>
      <c r="S788" s="8"/>
      <c r="T788" s="8"/>
      <c r="U788" s="8"/>
      <c r="V788" s="8"/>
      <c r="W788" s="8"/>
      <c r="X788" s="8"/>
      <c r="Y788" s="8"/>
    </row>
    <row r="789" spans="1:25" ht="12.75" customHeight="1" x14ac:dyDescent="0.15">
      <c r="A789" s="83"/>
      <c r="B789" s="34"/>
      <c r="C789" s="146"/>
      <c r="D789" s="35"/>
      <c r="E789" s="35"/>
      <c r="F789" s="35"/>
      <c r="G789" s="155"/>
      <c r="H789" s="155"/>
      <c r="I789" s="8"/>
      <c r="J789" s="8"/>
      <c r="K789" s="8"/>
      <c r="L789" s="8"/>
      <c r="M789" s="8"/>
      <c r="N789" s="8"/>
      <c r="O789" s="8"/>
      <c r="P789" s="8"/>
      <c r="Q789" s="8"/>
      <c r="R789" s="8"/>
      <c r="S789" s="8"/>
      <c r="T789" s="8"/>
      <c r="U789" s="8"/>
      <c r="V789" s="8"/>
      <c r="W789" s="8"/>
      <c r="X789" s="8"/>
      <c r="Y789" s="8"/>
    </row>
    <row r="790" spans="1:25" ht="12.75" customHeight="1" x14ac:dyDescent="0.15">
      <c r="A790" s="83"/>
      <c r="B790" s="34"/>
      <c r="C790" s="146"/>
      <c r="D790" s="35"/>
      <c r="E790" s="35"/>
      <c r="F790" s="35"/>
      <c r="G790" s="155"/>
      <c r="H790" s="155"/>
      <c r="I790" s="8"/>
      <c r="J790" s="8"/>
      <c r="K790" s="8"/>
      <c r="L790" s="8"/>
      <c r="M790" s="8"/>
      <c r="N790" s="8"/>
      <c r="O790" s="8"/>
      <c r="P790" s="8"/>
      <c r="Q790" s="8"/>
      <c r="R790" s="8"/>
      <c r="S790" s="8"/>
      <c r="T790" s="8"/>
      <c r="U790" s="8"/>
      <c r="V790" s="8"/>
      <c r="W790" s="8"/>
      <c r="X790" s="8"/>
      <c r="Y790" s="8"/>
    </row>
    <row r="791" spans="1:25" ht="12.75" customHeight="1" x14ac:dyDescent="0.15">
      <c r="A791" s="83"/>
      <c r="B791" s="34"/>
      <c r="C791" s="146"/>
      <c r="D791" s="35"/>
      <c r="E791" s="35"/>
      <c r="F791" s="35"/>
      <c r="G791" s="155"/>
      <c r="H791" s="155"/>
      <c r="I791" s="8"/>
      <c r="J791" s="8"/>
      <c r="K791" s="8"/>
      <c r="L791" s="8"/>
      <c r="M791" s="8"/>
      <c r="N791" s="8"/>
      <c r="O791" s="8"/>
      <c r="P791" s="8"/>
      <c r="Q791" s="8"/>
      <c r="R791" s="8"/>
      <c r="S791" s="8"/>
      <c r="T791" s="8"/>
      <c r="U791" s="8"/>
      <c r="V791" s="8"/>
      <c r="W791" s="8"/>
      <c r="X791" s="8"/>
      <c r="Y791" s="8"/>
    </row>
    <row r="792" spans="1:25" ht="12.75" customHeight="1" x14ac:dyDescent="0.15">
      <c r="A792" s="83"/>
      <c r="B792" s="34"/>
      <c r="C792" s="146"/>
      <c r="D792" s="35"/>
      <c r="E792" s="35"/>
      <c r="F792" s="35"/>
      <c r="G792" s="155"/>
      <c r="H792" s="155"/>
      <c r="I792" s="8"/>
      <c r="J792" s="8"/>
      <c r="K792" s="8"/>
      <c r="L792" s="8"/>
      <c r="M792" s="8"/>
      <c r="N792" s="8"/>
      <c r="O792" s="8"/>
      <c r="P792" s="8"/>
      <c r="Q792" s="8"/>
      <c r="R792" s="8"/>
      <c r="S792" s="8"/>
      <c r="T792" s="8"/>
      <c r="U792" s="8"/>
      <c r="V792" s="8"/>
      <c r="W792" s="8"/>
      <c r="X792" s="8"/>
      <c r="Y792" s="8"/>
    </row>
    <row r="793" spans="1:25" ht="12.75" customHeight="1" x14ac:dyDescent="0.15">
      <c r="A793" s="83"/>
      <c r="B793" s="34"/>
      <c r="C793" s="146"/>
      <c r="D793" s="35"/>
      <c r="E793" s="35"/>
      <c r="F793" s="35"/>
      <c r="G793" s="155"/>
      <c r="H793" s="155"/>
      <c r="I793" s="8"/>
      <c r="J793" s="8"/>
      <c r="K793" s="8"/>
      <c r="L793" s="8"/>
      <c r="M793" s="8"/>
      <c r="N793" s="8"/>
      <c r="O793" s="8"/>
      <c r="P793" s="8"/>
      <c r="Q793" s="8"/>
      <c r="R793" s="8"/>
      <c r="S793" s="8"/>
      <c r="T793" s="8"/>
      <c r="U793" s="8"/>
      <c r="V793" s="8"/>
      <c r="W793" s="8"/>
      <c r="X793" s="8"/>
      <c r="Y793" s="8"/>
    </row>
    <row r="794" spans="1:25" ht="12.75" customHeight="1" x14ac:dyDescent="0.15">
      <c r="A794" s="83"/>
      <c r="B794" s="34"/>
      <c r="C794" s="146"/>
      <c r="D794" s="35"/>
      <c r="E794" s="35"/>
      <c r="F794" s="35"/>
      <c r="G794" s="155"/>
      <c r="H794" s="155"/>
      <c r="I794" s="8"/>
      <c r="J794" s="8"/>
      <c r="K794" s="8"/>
      <c r="L794" s="8"/>
      <c r="M794" s="8"/>
      <c r="N794" s="8"/>
      <c r="O794" s="8"/>
      <c r="P794" s="8"/>
      <c r="Q794" s="8"/>
      <c r="R794" s="8"/>
      <c r="S794" s="8"/>
      <c r="T794" s="8"/>
      <c r="U794" s="8"/>
      <c r="V794" s="8"/>
      <c r="W794" s="8"/>
      <c r="X794" s="8"/>
      <c r="Y794" s="8"/>
    </row>
    <row r="795" spans="1:25" ht="12.75" customHeight="1" x14ac:dyDescent="0.15">
      <c r="A795" s="83"/>
      <c r="B795" s="34"/>
      <c r="C795" s="146"/>
      <c r="D795" s="35"/>
      <c r="E795" s="35"/>
      <c r="F795" s="35"/>
      <c r="G795" s="155"/>
      <c r="H795" s="155"/>
      <c r="I795" s="8"/>
      <c r="J795" s="8"/>
      <c r="K795" s="8"/>
      <c r="L795" s="8"/>
      <c r="M795" s="8"/>
      <c r="N795" s="8"/>
      <c r="O795" s="8"/>
      <c r="P795" s="8"/>
      <c r="Q795" s="8"/>
      <c r="R795" s="8"/>
      <c r="S795" s="8"/>
      <c r="T795" s="8"/>
      <c r="U795" s="8"/>
      <c r="V795" s="8"/>
      <c r="W795" s="8"/>
      <c r="X795" s="8"/>
      <c r="Y795" s="8"/>
    </row>
    <row r="796" spans="1:25" ht="12.75" customHeight="1" x14ac:dyDescent="0.15">
      <c r="A796" s="83"/>
      <c r="B796" s="34"/>
      <c r="C796" s="146"/>
      <c r="D796" s="35"/>
      <c r="E796" s="35"/>
      <c r="F796" s="35"/>
      <c r="G796" s="155"/>
      <c r="H796" s="155"/>
      <c r="I796" s="8"/>
      <c r="J796" s="8"/>
      <c r="K796" s="8"/>
      <c r="L796" s="8"/>
      <c r="M796" s="8"/>
      <c r="N796" s="8"/>
      <c r="O796" s="8"/>
      <c r="P796" s="8"/>
      <c r="Q796" s="8"/>
      <c r="R796" s="8"/>
      <c r="S796" s="8"/>
      <c r="T796" s="8"/>
      <c r="U796" s="8"/>
      <c r="V796" s="8"/>
      <c r="W796" s="8"/>
      <c r="X796" s="8"/>
      <c r="Y796" s="8"/>
    </row>
    <row r="797" spans="1:25" ht="12.75" customHeight="1" x14ac:dyDescent="0.15">
      <c r="A797" s="83"/>
      <c r="B797" s="34"/>
      <c r="C797" s="146"/>
      <c r="D797" s="35"/>
      <c r="E797" s="35"/>
      <c r="F797" s="35"/>
      <c r="G797" s="155"/>
      <c r="H797" s="155"/>
      <c r="I797" s="8"/>
      <c r="J797" s="8"/>
      <c r="K797" s="8"/>
      <c r="L797" s="8"/>
      <c r="M797" s="8"/>
      <c r="N797" s="8"/>
      <c r="O797" s="8"/>
      <c r="P797" s="8"/>
      <c r="Q797" s="8"/>
      <c r="R797" s="8"/>
      <c r="S797" s="8"/>
      <c r="T797" s="8"/>
      <c r="U797" s="8"/>
      <c r="V797" s="8"/>
      <c r="W797" s="8"/>
      <c r="X797" s="8"/>
      <c r="Y797" s="8"/>
    </row>
    <row r="798" spans="1:25" ht="12.75" customHeight="1" x14ac:dyDescent="0.15">
      <c r="A798" s="83"/>
      <c r="B798" s="34"/>
      <c r="C798" s="146"/>
      <c r="D798" s="35"/>
      <c r="E798" s="35"/>
      <c r="F798" s="35"/>
      <c r="G798" s="155"/>
      <c r="H798" s="155"/>
      <c r="I798" s="8"/>
      <c r="J798" s="8"/>
      <c r="K798" s="8"/>
      <c r="L798" s="8"/>
      <c r="M798" s="8"/>
      <c r="N798" s="8"/>
      <c r="O798" s="8"/>
      <c r="P798" s="8"/>
      <c r="Q798" s="8"/>
      <c r="R798" s="8"/>
      <c r="S798" s="8"/>
      <c r="T798" s="8"/>
      <c r="U798" s="8"/>
      <c r="V798" s="8"/>
      <c r="W798" s="8"/>
      <c r="X798" s="8"/>
      <c r="Y798" s="8"/>
    </row>
    <row r="799" spans="1:25" ht="12.75" customHeight="1" x14ac:dyDescent="0.15">
      <c r="A799" s="83"/>
      <c r="B799" s="34"/>
      <c r="C799" s="146"/>
      <c r="D799" s="35"/>
      <c r="E799" s="35"/>
      <c r="F799" s="35"/>
      <c r="G799" s="155"/>
      <c r="H799" s="155"/>
      <c r="I799" s="8"/>
      <c r="J799" s="8"/>
      <c r="K799" s="8"/>
      <c r="L799" s="8"/>
      <c r="M799" s="8"/>
      <c r="N799" s="8"/>
      <c r="O799" s="8"/>
      <c r="P799" s="8"/>
      <c r="Q799" s="8"/>
      <c r="R799" s="8"/>
      <c r="S799" s="8"/>
      <c r="T799" s="8"/>
      <c r="U799" s="8"/>
      <c r="V799" s="8"/>
      <c r="W799" s="8"/>
      <c r="X799" s="8"/>
      <c r="Y799" s="8"/>
    </row>
    <row r="800" spans="1:25" ht="12.75" customHeight="1" x14ac:dyDescent="0.15">
      <c r="A800" s="83"/>
      <c r="B800" s="34"/>
      <c r="C800" s="146"/>
      <c r="D800" s="35"/>
      <c r="E800" s="35"/>
      <c r="F800" s="35"/>
      <c r="G800" s="155"/>
      <c r="H800" s="155"/>
      <c r="I800" s="8"/>
      <c r="J800" s="8"/>
      <c r="K800" s="8"/>
      <c r="L800" s="8"/>
      <c r="M800" s="8"/>
      <c r="N800" s="8"/>
      <c r="O800" s="8"/>
      <c r="P800" s="8"/>
      <c r="Q800" s="8"/>
      <c r="R800" s="8"/>
      <c r="S800" s="8"/>
      <c r="T800" s="8"/>
      <c r="U800" s="8"/>
      <c r="V800" s="8"/>
      <c r="W800" s="8"/>
      <c r="X800" s="8"/>
      <c r="Y800" s="8"/>
    </row>
    <row r="801" spans="1:25" ht="12.75" customHeight="1" x14ac:dyDescent="0.15">
      <c r="A801" s="83"/>
      <c r="B801" s="34"/>
      <c r="C801" s="146"/>
      <c r="D801" s="35"/>
      <c r="E801" s="35"/>
      <c r="F801" s="35"/>
      <c r="G801" s="155"/>
      <c r="H801" s="155"/>
      <c r="I801" s="8"/>
      <c r="J801" s="8"/>
      <c r="K801" s="8"/>
      <c r="L801" s="8"/>
      <c r="M801" s="8"/>
      <c r="N801" s="8"/>
      <c r="O801" s="8"/>
      <c r="P801" s="8"/>
      <c r="Q801" s="8"/>
      <c r="R801" s="8"/>
      <c r="S801" s="8"/>
      <c r="T801" s="8"/>
      <c r="U801" s="8"/>
      <c r="V801" s="8"/>
      <c r="W801" s="8"/>
      <c r="X801" s="8"/>
      <c r="Y801" s="8"/>
    </row>
    <row r="802" spans="1:25" ht="12.75" customHeight="1" x14ac:dyDescent="0.15">
      <c r="A802" s="83"/>
      <c r="B802" s="34"/>
      <c r="C802" s="146"/>
      <c r="D802" s="35"/>
      <c r="E802" s="35"/>
      <c r="F802" s="35"/>
      <c r="G802" s="155"/>
      <c r="H802" s="155"/>
      <c r="I802" s="8"/>
      <c r="J802" s="8"/>
      <c r="K802" s="8"/>
      <c r="L802" s="8"/>
      <c r="M802" s="8"/>
      <c r="N802" s="8"/>
      <c r="O802" s="8"/>
      <c r="P802" s="8"/>
      <c r="Q802" s="8"/>
      <c r="R802" s="8"/>
      <c r="S802" s="8"/>
      <c r="T802" s="8"/>
      <c r="U802" s="8"/>
      <c r="V802" s="8"/>
      <c r="W802" s="8"/>
      <c r="X802" s="8"/>
      <c r="Y802" s="8"/>
    </row>
    <row r="803" spans="1:25" ht="12.75" customHeight="1" x14ac:dyDescent="0.15">
      <c r="A803" s="83"/>
      <c r="B803" s="34"/>
      <c r="C803" s="146"/>
      <c r="D803" s="35"/>
      <c r="E803" s="35"/>
      <c r="F803" s="35"/>
      <c r="G803" s="155"/>
      <c r="H803" s="155"/>
      <c r="I803" s="8"/>
      <c r="J803" s="8"/>
      <c r="K803" s="8"/>
      <c r="L803" s="8"/>
      <c r="M803" s="8"/>
      <c r="N803" s="8"/>
      <c r="O803" s="8"/>
      <c r="P803" s="8"/>
      <c r="Q803" s="8"/>
      <c r="R803" s="8"/>
      <c r="S803" s="8"/>
      <c r="T803" s="8"/>
      <c r="U803" s="8"/>
      <c r="V803" s="8"/>
      <c r="W803" s="8"/>
      <c r="X803" s="8"/>
      <c r="Y803" s="8"/>
    </row>
    <row r="804" spans="1:25" ht="12.75" customHeight="1" x14ac:dyDescent="0.15">
      <c r="A804" s="83"/>
      <c r="B804" s="34"/>
      <c r="C804" s="146"/>
      <c r="D804" s="35"/>
      <c r="E804" s="35"/>
      <c r="F804" s="35"/>
      <c r="G804" s="155"/>
      <c r="H804" s="155"/>
      <c r="I804" s="8"/>
      <c r="J804" s="8"/>
      <c r="K804" s="8"/>
      <c r="L804" s="8"/>
      <c r="M804" s="8"/>
      <c r="N804" s="8"/>
      <c r="O804" s="8"/>
      <c r="P804" s="8"/>
      <c r="Q804" s="8"/>
      <c r="R804" s="8"/>
      <c r="S804" s="8"/>
      <c r="T804" s="8"/>
      <c r="U804" s="8"/>
      <c r="V804" s="8"/>
      <c r="W804" s="8"/>
      <c r="X804" s="8"/>
      <c r="Y804" s="8"/>
    </row>
    <row r="805" spans="1:25" ht="12.75" customHeight="1" x14ac:dyDescent="0.15">
      <c r="A805" s="83"/>
      <c r="B805" s="34"/>
      <c r="C805" s="146"/>
      <c r="D805" s="35"/>
      <c r="E805" s="35"/>
      <c r="F805" s="35"/>
      <c r="G805" s="155"/>
      <c r="H805" s="155"/>
      <c r="I805" s="8"/>
      <c r="J805" s="8"/>
      <c r="K805" s="8"/>
      <c r="L805" s="8"/>
      <c r="M805" s="8"/>
      <c r="N805" s="8"/>
      <c r="O805" s="8"/>
      <c r="P805" s="8"/>
      <c r="Q805" s="8"/>
      <c r="R805" s="8"/>
      <c r="S805" s="8"/>
      <c r="T805" s="8"/>
      <c r="U805" s="8"/>
      <c r="V805" s="8"/>
      <c r="W805" s="8"/>
      <c r="X805" s="8"/>
      <c r="Y805" s="8"/>
    </row>
    <row r="806" spans="1:25" ht="12.75" customHeight="1" x14ac:dyDescent="0.15">
      <c r="A806" s="83"/>
      <c r="B806" s="34"/>
      <c r="C806" s="146"/>
      <c r="D806" s="35"/>
      <c r="E806" s="35"/>
      <c r="F806" s="35"/>
      <c r="G806" s="155"/>
      <c r="H806" s="155"/>
      <c r="I806" s="8"/>
      <c r="J806" s="8"/>
      <c r="K806" s="8"/>
      <c r="L806" s="8"/>
      <c r="M806" s="8"/>
      <c r="N806" s="8"/>
      <c r="O806" s="8"/>
      <c r="P806" s="8"/>
      <c r="Q806" s="8"/>
      <c r="R806" s="8"/>
      <c r="S806" s="8"/>
      <c r="T806" s="8"/>
      <c r="U806" s="8"/>
      <c r="V806" s="8"/>
      <c r="W806" s="8"/>
      <c r="X806" s="8"/>
      <c r="Y806" s="8"/>
    </row>
    <row r="807" spans="1:25" ht="12.75" customHeight="1" x14ac:dyDescent="0.15">
      <c r="A807" s="83"/>
      <c r="B807" s="34"/>
      <c r="C807" s="146"/>
      <c r="D807" s="35"/>
      <c r="E807" s="35"/>
      <c r="F807" s="35"/>
      <c r="G807" s="155"/>
      <c r="H807" s="155"/>
      <c r="I807" s="8"/>
      <c r="J807" s="8"/>
      <c r="K807" s="8"/>
      <c r="L807" s="8"/>
      <c r="M807" s="8"/>
      <c r="N807" s="8"/>
      <c r="O807" s="8"/>
      <c r="P807" s="8"/>
      <c r="Q807" s="8"/>
      <c r="R807" s="8"/>
      <c r="S807" s="8"/>
      <c r="T807" s="8"/>
      <c r="U807" s="8"/>
      <c r="V807" s="8"/>
      <c r="W807" s="8"/>
      <c r="X807" s="8"/>
      <c r="Y807" s="8"/>
    </row>
    <row r="808" spans="1:25" ht="12.75" customHeight="1" x14ac:dyDescent="0.15">
      <c r="A808" s="83"/>
      <c r="B808" s="34"/>
      <c r="C808" s="146"/>
      <c r="D808" s="35"/>
      <c r="E808" s="35"/>
      <c r="F808" s="35"/>
      <c r="G808" s="155"/>
      <c r="H808" s="155"/>
      <c r="I808" s="8"/>
      <c r="J808" s="8"/>
      <c r="K808" s="8"/>
      <c r="L808" s="8"/>
      <c r="M808" s="8"/>
      <c r="N808" s="8"/>
      <c r="O808" s="8"/>
      <c r="P808" s="8"/>
      <c r="Q808" s="8"/>
      <c r="R808" s="8"/>
      <c r="S808" s="8"/>
      <c r="T808" s="8"/>
      <c r="U808" s="8"/>
      <c r="V808" s="8"/>
      <c r="W808" s="8"/>
      <c r="X808" s="8"/>
      <c r="Y808" s="8"/>
    </row>
    <row r="809" spans="1:25" ht="12.75" customHeight="1" x14ac:dyDescent="0.15">
      <c r="A809" s="83"/>
      <c r="B809" s="34"/>
      <c r="C809" s="146"/>
      <c r="D809" s="35"/>
      <c r="E809" s="35"/>
      <c r="F809" s="35"/>
      <c r="G809" s="155"/>
      <c r="H809" s="155"/>
      <c r="I809" s="8"/>
      <c r="J809" s="8"/>
      <c r="K809" s="8"/>
      <c r="L809" s="8"/>
      <c r="M809" s="8"/>
      <c r="N809" s="8"/>
      <c r="O809" s="8"/>
      <c r="P809" s="8"/>
      <c r="Q809" s="8"/>
      <c r="R809" s="8"/>
      <c r="S809" s="8"/>
      <c r="T809" s="8"/>
      <c r="U809" s="8"/>
      <c r="V809" s="8"/>
      <c r="W809" s="8"/>
      <c r="X809" s="8"/>
      <c r="Y809" s="8"/>
    </row>
    <row r="810" spans="1:25" ht="12.75" customHeight="1" x14ac:dyDescent="0.15">
      <c r="A810" s="83"/>
      <c r="B810" s="34"/>
      <c r="C810" s="146"/>
      <c r="D810" s="35"/>
      <c r="E810" s="35"/>
      <c r="F810" s="35"/>
      <c r="G810" s="155"/>
      <c r="H810" s="155"/>
      <c r="I810" s="8"/>
      <c r="J810" s="8"/>
      <c r="K810" s="8"/>
      <c r="L810" s="8"/>
      <c r="M810" s="8"/>
      <c r="N810" s="8"/>
      <c r="O810" s="8"/>
      <c r="P810" s="8"/>
      <c r="Q810" s="8"/>
      <c r="R810" s="8"/>
      <c r="S810" s="8"/>
      <c r="T810" s="8"/>
      <c r="U810" s="8"/>
      <c r="V810" s="8"/>
      <c r="W810" s="8"/>
      <c r="X810" s="8"/>
      <c r="Y810" s="8"/>
    </row>
    <row r="811" spans="1:25" ht="12.75" customHeight="1" x14ac:dyDescent="0.15">
      <c r="A811" s="83"/>
      <c r="B811" s="34"/>
      <c r="C811" s="146"/>
      <c r="D811" s="35"/>
      <c r="E811" s="35"/>
      <c r="F811" s="35"/>
      <c r="G811" s="155"/>
      <c r="H811" s="155"/>
      <c r="I811" s="8"/>
      <c r="J811" s="8"/>
      <c r="K811" s="8"/>
      <c r="L811" s="8"/>
      <c r="M811" s="8"/>
      <c r="N811" s="8"/>
      <c r="O811" s="8"/>
      <c r="P811" s="8"/>
      <c r="Q811" s="8"/>
      <c r="R811" s="8"/>
      <c r="S811" s="8"/>
      <c r="T811" s="8"/>
      <c r="U811" s="8"/>
      <c r="V811" s="8"/>
      <c r="W811" s="8"/>
      <c r="X811" s="8"/>
      <c r="Y811" s="8"/>
    </row>
    <row r="812" spans="1:25" ht="12.75" customHeight="1" x14ac:dyDescent="0.15">
      <c r="A812" s="83"/>
      <c r="B812" s="34"/>
      <c r="C812" s="146"/>
      <c r="D812" s="35"/>
      <c r="E812" s="35"/>
      <c r="F812" s="35"/>
      <c r="G812" s="155"/>
      <c r="H812" s="155"/>
      <c r="I812" s="8"/>
      <c r="J812" s="8"/>
      <c r="K812" s="8"/>
      <c r="L812" s="8"/>
      <c r="M812" s="8"/>
      <c r="N812" s="8"/>
      <c r="O812" s="8"/>
      <c r="P812" s="8"/>
      <c r="Q812" s="8"/>
      <c r="R812" s="8"/>
      <c r="S812" s="8"/>
      <c r="T812" s="8"/>
      <c r="U812" s="8"/>
      <c r="V812" s="8"/>
      <c r="W812" s="8"/>
      <c r="X812" s="8"/>
      <c r="Y812" s="8"/>
    </row>
    <row r="813" spans="1:25" ht="12.75" customHeight="1" x14ac:dyDescent="0.15">
      <c r="A813" s="83"/>
      <c r="B813" s="34"/>
      <c r="C813" s="146"/>
      <c r="D813" s="35"/>
      <c r="E813" s="35"/>
      <c r="F813" s="35"/>
      <c r="G813" s="155"/>
      <c r="H813" s="155"/>
      <c r="I813" s="8"/>
      <c r="J813" s="8"/>
      <c r="K813" s="8"/>
      <c r="L813" s="8"/>
      <c r="M813" s="8"/>
      <c r="N813" s="8"/>
      <c r="O813" s="8"/>
      <c r="P813" s="8"/>
      <c r="Q813" s="8"/>
      <c r="R813" s="8"/>
      <c r="S813" s="8"/>
      <c r="T813" s="8"/>
      <c r="U813" s="8"/>
      <c r="V813" s="8"/>
      <c r="W813" s="8"/>
      <c r="X813" s="8"/>
      <c r="Y813" s="8"/>
    </row>
    <row r="814" spans="1:25" ht="12.75" customHeight="1" x14ac:dyDescent="0.15">
      <c r="A814" s="83"/>
      <c r="B814" s="34"/>
      <c r="C814" s="146"/>
      <c r="D814" s="35"/>
      <c r="E814" s="35"/>
      <c r="F814" s="35"/>
      <c r="G814" s="155"/>
      <c r="H814" s="155"/>
      <c r="I814" s="8"/>
      <c r="J814" s="8"/>
      <c r="K814" s="8"/>
      <c r="L814" s="8"/>
      <c r="M814" s="8"/>
      <c r="N814" s="8"/>
      <c r="O814" s="8"/>
      <c r="P814" s="8"/>
      <c r="Q814" s="8"/>
      <c r="R814" s="8"/>
      <c r="S814" s="8"/>
      <c r="T814" s="8"/>
      <c r="U814" s="8"/>
      <c r="V814" s="8"/>
      <c r="W814" s="8"/>
      <c r="X814" s="8"/>
      <c r="Y814" s="8"/>
    </row>
    <row r="815" spans="1:25" ht="12.75" customHeight="1" x14ac:dyDescent="0.15">
      <c r="A815" s="83"/>
      <c r="B815" s="34"/>
      <c r="C815" s="146"/>
      <c r="D815" s="35"/>
      <c r="E815" s="35"/>
      <c r="F815" s="35"/>
      <c r="G815" s="155"/>
      <c r="H815" s="155"/>
      <c r="I815" s="8"/>
      <c r="J815" s="8"/>
      <c r="K815" s="8"/>
      <c r="L815" s="8"/>
      <c r="M815" s="8"/>
      <c r="N815" s="8"/>
      <c r="O815" s="8"/>
      <c r="P815" s="8"/>
      <c r="Q815" s="8"/>
      <c r="R815" s="8"/>
      <c r="S815" s="8"/>
      <c r="T815" s="8"/>
      <c r="U815" s="8"/>
      <c r="V815" s="8"/>
      <c r="W815" s="8"/>
      <c r="X815" s="8"/>
      <c r="Y815" s="8"/>
    </row>
    <row r="816" spans="1:25" ht="12.75" customHeight="1" x14ac:dyDescent="0.15">
      <c r="A816" s="83"/>
      <c r="B816" s="34"/>
      <c r="C816" s="146"/>
      <c r="D816" s="35"/>
      <c r="E816" s="35"/>
      <c r="F816" s="35"/>
      <c r="G816" s="155"/>
      <c r="H816" s="155"/>
      <c r="I816" s="8"/>
      <c r="J816" s="8"/>
      <c r="K816" s="8"/>
      <c r="L816" s="8"/>
      <c r="M816" s="8"/>
      <c r="N816" s="8"/>
      <c r="O816" s="8"/>
      <c r="P816" s="8"/>
      <c r="Q816" s="8"/>
      <c r="R816" s="8"/>
      <c r="S816" s="8"/>
      <c r="T816" s="8"/>
      <c r="U816" s="8"/>
      <c r="V816" s="8"/>
      <c r="W816" s="8"/>
      <c r="X816" s="8"/>
      <c r="Y816" s="8"/>
    </row>
    <row r="817" spans="1:25" ht="12.75" customHeight="1" x14ac:dyDescent="0.15">
      <c r="A817" s="83"/>
      <c r="B817" s="34"/>
      <c r="C817" s="146"/>
      <c r="D817" s="35"/>
      <c r="E817" s="35"/>
      <c r="F817" s="35"/>
      <c r="G817" s="155"/>
      <c r="H817" s="155"/>
      <c r="I817" s="8"/>
      <c r="J817" s="8"/>
      <c r="K817" s="8"/>
      <c r="L817" s="8"/>
      <c r="M817" s="8"/>
      <c r="N817" s="8"/>
      <c r="O817" s="8"/>
      <c r="P817" s="8"/>
      <c r="Q817" s="8"/>
      <c r="R817" s="8"/>
      <c r="S817" s="8"/>
      <c r="T817" s="8"/>
      <c r="U817" s="8"/>
      <c r="V817" s="8"/>
      <c r="W817" s="8"/>
      <c r="X817" s="8"/>
      <c r="Y817" s="8"/>
    </row>
    <row r="818" spans="1:25" ht="12.75" customHeight="1" x14ac:dyDescent="0.15">
      <c r="A818" s="83"/>
      <c r="B818" s="34"/>
      <c r="C818" s="146"/>
      <c r="D818" s="35"/>
      <c r="E818" s="35"/>
      <c r="F818" s="35"/>
      <c r="G818" s="155"/>
      <c r="H818" s="155"/>
      <c r="I818" s="8"/>
      <c r="J818" s="8"/>
      <c r="K818" s="8"/>
      <c r="L818" s="8"/>
      <c r="M818" s="8"/>
      <c r="N818" s="8"/>
      <c r="O818" s="8"/>
      <c r="P818" s="8"/>
      <c r="Q818" s="8"/>
      <c r="R818" s="8"/>
      <c r="S818" s="8"/>
      <c r="T818" s="8"/>
      <c r="U818" s="8"/>
      <c r="V818" s="8"/>
      <c r="W818" s="8"/>
      <c r="X818" s="8"/>
      <c r="Y818" s="8"/>
    </row>
    <row r="819" spans="1:25" ht="12.75" customHeight="1" x14ac:dyDescent="0.15">
      <c r="A819" s="83"/>
      <c r="B819" s="34"/>
      <c r="C819" s="146"/>
      <c r="D819" s="35"/>
      <c r="E819" s="35"/>
      <c r="F819" s="35"/>
      <c r="G819" s="155"/>
      <c r="H819" s="155"/>
      <c r="I819" s="8"/>
      <c r="J819" s="8"/>
      <c r="K819" s="8"/>
      <c r="L819" s="8"/>
      <c r="M819" s="8"/>
      <c r="N819" s="8"/>
      <c r="O819" s="8"/>
      <c r="P819" s="8"/>
      <c r="Q819" s="8"/>
      <c r="R819" s="8"/>
      <c r="S819" s="8"/>
      <c r="T819" s="8"/>
      <c r="U819" s="8"/>
      <c r="V819" s="8"/>
      <c r="W819" s="8"/>
      <c r="X819" s="8"/>
      <c r="Y819" s="8"/>
    </row>
    <row r="820" spans="1:25" ht="12.75" customHeight="1" x14ac:dyDescent="0.15">
      <c r="A820" s="83"/>
      <c r="B820" s="34"/>
      <c r="C820" s="146"/>
      <c r="D820" s="35"/>
      <c r="E820" s="35"/>
      <c r="F820" s="35"/>
      <c r="G820" s="155"/>
      <c r="H820" s="155"/>
      <c r="I820" s="8"/>
      <c r="J820" s="8"/>
      <c r="K820" s="8"/>
      <c r="L820" s="8"/>
      <c r="M820" s="8"/>
      <c r="N820" s="8"/>
      <c r="O820" s="8"/>
      <c r="P820" s="8"/>
      <c r="Q820" s="8"/>
      <c r="R820" s="8"/>
      <c r="S820" s="8"/>
      <c r="T820" s="8"/>
      <c r="U820" s="8"/>
      <c r="V820" s="8"/>
      <c r="W820" s="8"/>
      <c r="X820" s="8"/>
      <c r="Y820" s="8"/>
    </row>
    <row r="821" spans="1:25" ht="12.75" customHeight="1" x14ac:dyDescent="0.15">
      <c r="A821" s="83"/>
      <c r="B821" s="34"/>
      <c r="C821" s="146"/>
      <c r="D821" s="35"/>
      <c r="E821" s="35"/>
      <c r="F821" s="35"/>
      <c r="G821" s="155"/>
      <c r="H821" s="155"/>
      <c r="I821" s="8"/>
      <c r="J821" s="8"/>
      <c r="K821" s="8"/>
      <c r="L821" s="8"/>
      <c r="M821" s="8"/>
      <c r="N821" s="8"/>
      <c r="O821" s="8"/>
      <c r="P821" s="8"/>
      <c r="Q821" s="8"/>
      <c r="R821" s="8"/>
      <c r="S821" s="8"/>
      <c r="T821" s="8"/>
      <c r="U821" s="8"/>
      <c r="V821" s="8"/>
      <c r="W821" s="8"/>
      <c r="X821" s="8"/>
      <c r="Y821" s="8"/>
    </row>
    <row r="822" spans="1:25" ht="12.75" customHeight="1" x14ac:dyDescent="0.15">
      <c r="A822" s="83"/>
      <c r="B822" s="34"/>
      <c r="C822" s="146"/>
      <c r="D822" s="35"/>
      <c r="E822" s="35"/>
      <c r="F822" s="35"/>
      <c r="G822" s="155"/>
      <c r="H822" s="155"/>
      <c r="I822" s="8"/>
      <c r="J822" s="8"/>
      <c r="K822" s="8"/>
      <c r="L822" s="8"/>
      <c r="M822" s="8"/>
      <c r="N822" s="8"/>
      <c r="O822" s="8"/>
      <c r="P822" s="8"/>
      <c r="Q822" s="8"/>
      <c r="R822" s="8"/>
      <c r="S822" s="8"/>
      <c r="T822" s="8"/>
      <c r="U822" s="8"/>
      <c r="V822" s="8"/>
      <c r="W822" s="8"/>
      <c r="X822" s="8"/>
      <c r="Y822" s="8"/>
    </row>
    <row r="823" spans="1:25" ht="12.75" customHeight="1" x14ac:dyDescent="0.15">
      <c r="A823" s="83"/>
      <c r="B823" s="34"/>
      <c r="C823" s="146"/>
      <c r="D823" s="35"/>
      <c r="E823" s="35"/>
      <c r="F823" s="35"/>
      <c r="G823" s="155"/>
      <c r="H823" s="155"/>
      <c r="I823" s="8"/>
      <c r="J823" s="8"/>
      <c r="K823" s="8"/>
      <c r="L823" s="8"/>
      <c r="M823" s="8"/>
      <c r="N823" s="8"/>
      <c r="O823" s="8"/>
      <c r="P823" s="8"/>
      <c r="Q823" s="8"/>
      <c r="R823" s="8"/>
      <c r="S823" s="8"/>
      <c r="T823" s="8"/>
      <c r="U823" s="8"/>
      <c r="V823" s="8"/>
      <c r="W823" s="8"/>
      <c r="X823" s="8"/>
      <c r="Y823" s="8"/>
    </row>
    <row r="824" spans="1:25" ht="12.75" customHeight="1" x14ac:dyDescent="0.15">
      <c r="A824" s="83"/>
      <c r="B824" s="34"/>
      <c r="C824" s="146"/>
      <c r="D824" s="35"/>
      <c r="E824" s="35"/>
      <c r="F824" s="35"/>
      <c r="G824" s="155"/>
      <c r="H824" s="155"/>
      <c r="I824" s="8"/>
      <c r="J824" s="8"/>
      <c r="K824" s="8"/>
      <c r="L824" s="8"/>
      <c r="M824" s="8"/>
      <c r="N824" s="8"/>
      <c r="O824" s="8"/>
      <c r="P824" s="8"/>
      <c r="Q824" s="8"/>
      <c r="R824" s="8"/>
      <c r="S824" s="8"/>
      <c r="T824" s="8"/>
      <c r="U824" s="8"/>
      <c r="V824" s="8"/>
      <c r="W824" s="8"/>
      <c r="X824" s="8"/>
      <c r="Y824" s="8"/>
    </row>
    <row r="825" spans="1:25" ht="12.75" customHeight="1" x14ac:dyDescent="0.15">
      <c r="A825" s="83"/>
      <c r="B825" s="34"/>
      <c r="C825" s="146"/>
      <c r="D825" s="35"/>
      <c r="E825" s="35"/>
      <c r="F825" s="35"/>
      <c r="G825" s="155"/>
      <c r="H825" s="155"/>
      <c r="I825" s="8"/>
      <c r="J825" s="8"/>
      <c r="K825" s="8"/>
      <c r="L825" s="8"/>
      <c r="M825" s="8"/>
      <c r="N825" s="8"/>
      <c r="O825" s="8"/>
      <c r="P825" s="8"/>
      <c r="Q825" s="8"/>
      <c r="R825" s="8"/>
      <c r="S825" s="8"/>
      <c r="T825" s="8"/>
      <c r="U825" s="8"/>
      <c r="V825" s="8"/>
      <c r="W825" s="8"/>
      <c r="X825" s="8"/>
      <c r="Y825" s="8"/>
    </row>
    <row r="826" spans="1:25" ht="12.75" customHeight="1" x14ac:dyDescent="0.15">
      <c r="A826" s="83"/>
      <c r="B826" s="34"/>
      <c r="C826" s="146"/>
      <c r="D826" s="35"/>
      <c r="E826" s="35"/>
      <c r="F826" s="35"/>
      <c r="G826" s="155"/>
      <c r="H826" s="155"/>
      <c r="I826" s="8"/>
      <c r="J826" s="8"/>
      <c r="K826" s="8"/>
      <c r="L826" s="8"/>
      <c r="M826" s="8"/>
      <c r="N826" s="8"/>
      <c r="O826" s="8"/>
      <c r="P826" s="8"/>
      <c r="Q826" s="8"/>
      <c r="R826" s="8"/>
      <c r="S826" s="8"/>
      <c r="T826" s="8"/>
      <c r="U826" s="8"/>
      <c r="V826" s="8"/>
      <c r="W826" s="8"/>
      <c r="X826" s="8"/>
      <c r="Y826" s="8"/>
    </row>
    <row r="827" spans="1:25" ht="12.75" customHeight="1" x14ac:dyDescent="0.15">
      <c r="A827" s="83"/>
      <c r="B827" s="34"/>
      <c r="C827" s="146"/>
      <c r="D827" s="35"/>
      <c r="E827" s="35"/>
      <c r="F827" s="35"/>
      <c r="G827" s="155"/>
      <c r="H827" s="155"/>
      <c r="I827" s="8"/>
      <c r="J827" s="8"/>
      <c r="K827" s="8"/>
      <c r="L827" s="8"/>
      <c r="M827" s="8"/>
      <c r="N827" s="8"/>
      <c r="O827" s="8"/>
      <c r="P827" s="8"/>
      <c r="Q827" s="8"/>
      <c r="R827" s="8"/>
      <c r="S827" s="8"/>
      <c r="T827" s="8"/>
      <c r="U827" s="8"/>
      <c r="V827" s="8"/>
      <c r="W827" s="8"/>
      <c r="X827" s="8"/>
      <c r="Y827" s="8"/>
    </row>
    <row r="828" spans="1:25" ht="12.75" customHeight="1" x14ac:dyDescent="0.15">
      <c r="A828" s="83"/>
      <c r="B828" s="34"/>
      <c r="C828" s="146"/>
      <c r="D828" s="35"/>
      <c r="E828" s="35"/>
      <c r="F828" s="35"/>
      <c r="G828" s="155"/>
      <c r="H828" s="155"/>
      <c r="I828" s="8"/>
      <c r="J828" s="8"/>
      <c r="K828" s="8"/>
      <c r="L828" s="8"/>
      <c r="M828" s="8"/>
      <c r="N828" s="8"/>
      <c r="O828" s="8"/>
      <c r="P828" s="8"/>
      <c r="Q828" s="8"/>
      <c r="R828" s="8"/>
      <c r="S828" s="8"/>
      <c r="T828" s="8"/>
      <c r="U828" s="8"/>
      <c r="V828" s="8"/>
      <c r="W828" s="8"/>
      <c r="X828" s="8"/>
      <c r="Y828" s="8"/>
    </row>
    <row r="829" spans="1:25" ht="12.75" customHeight="1" x14ac:dyDescent="0.15">
      <c r="A829" s="83"/>
      <c r="B829" s="34"/>
      <c r="C829" s="146"/>
      <c r="D829" s="35"/>
      <c r="E829" s="35"/>
      <c r="F829" s="35"/>
      <c r="G829" s="155"/>
      <c r="H829" s="155"/>
      <c r="I829" s="8"/>
      <c r="J829" s="8"/>
      <c r="K829" s="8"/>
      <c r="L829" s="8"/>
      <c r="M829" s="8"/>
      <c r="N829" s="8"/>
      <c r="O829" s="8"/>
      <c r="P829" s="8"/>
      <c r="Q829" s="8"/>
      <c r="R829" s="8"/>
      <c r="S829" s="8"/>
      <c r="T829" s="8"/>
      <c r="U829" s="8"/>
      <c r="V829" s="8"/>
      <c r="W829" s="8"/>
      <c r="X829" s="8"/>
      <c r="Y829" s="8"/>
    </row>
    <row r="830" spans="1:25" ht="12.75" customHeight="1" x14ac:dyDescent="0.15">
      <c r="A830" s="83"/>
      <c r="B830" s="34"/>
      <c r="C830" s="146"/>
      <c r="D830" s="35"/>
      <c r="E830" s="35"/>
      <c r="F830" s="35"/>
      <c r="G830" s="155"/>
      <c r="H830" s="155"/>
      <c r="I830" s="8"/>
      <c r="J830" s="8"/>
      <c r="K830" s="8"/>
      <c r="L830" s="8"/>
      <c r="M830" s="8"/>
      <c r="N830" s="8"/>
      <c r="O830" s="8"/>
      <c r="P830" s="8"/>
      <c r="Q830" s="8"/>
      <c r="R830" s="8"/>
      <c r="S830" s="8"/>
      <c r="T830" s="8"/>
      <c r="U830" s="8"/>
      <c r="V830" s="8"/>
      <c r="W830" s="8"/>
      <c r="X830" s="8"/>
      <c r="Y830" s="8"/>
    </row>
    <row r="831" spans="1:25" ht="12.75" customHeight="1" x14ac:dyDescent="0.15">
      <c r="A831" s="83"/>
      <c r="B831" s="34"/>
      <c r="C831" s="146"/>
      <c r="D831" s="35"/>
      <c r="E831" s="35"/>
      <c r="F831" s="35"/>
      <c r="G831" s="155"/>
      <c r="H831" s="155"/>
      <c r="I831" s="8"/>
      <c r="J831" s="8"/>
      <c r="K831" s="8"/>
      <c r="L831" s="8"/>
      <c r="M831" s="8"/>
      <c r="N831" s="8"/>
      <c r="O831" s="8"/>
      <c r="P831" s="8"/>
      <c r="Q831" s="8"/>
      <c r="R831" s="8"/>
      <c r="S831" s="8"/>
      <c r="T831" s="8"/>
      <c r="U831" s="8"/>
      <c r="V831" s="8"/>
      <c r="W831" s="8"/>
      <c r="X831" s="8"/>
      <c r="Y831" s="8"/>
    </row>
    <row r="832" spans="1:25" ht="12.75" customHeight="1" x14ac:dyDescent="0.15">
      <c r="A832" s="83"/>
      <c r="B832" s="34"/>
      <c r="C832" s="146"/>
      <c r="D832" s="35"/>
      <c r="E832" s="35"/>
      <c r="F832" s="35"/>
      <c r="G832" s="155"/>
      <c r="H832" s="155"/>
      <c r="I832" s="8"/>
      <c r="J832" s="8"/>
      <c r="K832" s="8"/>
      <c r="L832" s="8"/>
      <c r="M832" s="8"/>
      <c r="N832" s="8"/>
      <c r="O832" s="8"/>
      <c r="P832" s="8"/>
      <c r="Q832" s="8"/>
      <c r="R832" s="8"/>
      <c r="S832" s="8"/>
      <c r="T832" s="8"/>
      <c r="U832" s="8"/>
      <c r="V832" s="8"/>
      <c r="W832" s="8"/>
      <c r="X832" s="8"/>
      <c r="Y832" s="8"/>
    </row>
    <row r="833" spans="1:25" ht="12.75" customHeight="1" x14ac:dyDescent="0.15">
      <c r="A833" s="83"/>
      <c r="B833" s="34"/>
      <c r="C833" s="146"/>
      <c r="D833" s="35"/>
      <c r="E833" s="35"/>
      <c r="F833" s="35"/>
      <c r="G833" s="155"/>
      <c r="H833" s="155"/>
      <c r="I833" s="8"/>
      <c r="J833" s="8"/>
      <c r="K833" s="8"/>
      <c r="L833" s="8"/>
      <c r="M833" s="8"/>
      <c r="N833" s="8"/>
      <c r="O833" s="8"/>
      <c r="P833" s="8"/>
      <c r="Q833" s="8"/>
      <c r="R833" s="8"/>
      <c r="S833" s="8"/>
      <c r="T833" s="8"/>
      <c r="U833" s="8"/>
      <c r="V833" s="8"/>
      <c r="W833" s="8"/>
      <c r="X833" s="8"/>
      <c r="Y833" s="8"/>
    </row>
    <row r="834" spans="1:25" ht="12.75" customHeight="1" x14ac:dyDescent="0.15">
      <c r="A834" s="83"/>
      <c r="B834" s="34"/>
      <c r="C834" s="146"/>
      <c r="D834" s="35"/>
      <c r="E834" s="35"/>
      <c r="F834" s="35"/>
      <c r="G834" s="155"/>
      <c r="H834" s="155"/>
      <c r="I834" s="8"/>
      <c r="J834" s="8"/>
      <c r="K834" s="8"/>
      <c r="L834" s="8"/>
      <c r="M834" s="8"/>
      <c r="N834" s="8"/>
      <c r="O834" s="8"/>
      <c r="P834" s="8"/>
      <c r="Q834" s="8"/>
      <c r="R834" s="8"/>
      <c r="S834" s="8"/>
      <c r="T834" s="8"/>
      <c r="U834" s="8"/>
      <c r="V834" s="8"/>
      <c r="W834" s="8"/>
      <c r="X834" s="8"/>
      <c r="Y834" s="8"/>
    </row>
    <row r="835" spans="1:25" ht="12.75" customHeight="1" x14ac:dyDescent="0.15">
      <c r="A835" s="83"/>
      <c r="B835" s="34"/>
      <c r="C835" s="146"/>
      <c r="D835" s="35"/>
      <c r="E835" s="35"/>
      <c r="F835" s="35"/>
      <c r="G835" s="155"/>
      <c r="H835" s="155"/>
      <c r="I835" s="8"/>
      <c r="J835" s="8"/>
      <c r="K835" s="8"/>
      <c r="L835" s="8"/>
      <c r="M835" s="8"/>
      <c r="N835" s="8"/>
      <c r="O835" s="8"/>
      <c r="P835" s="8"/>
      <c r="Q835" s="8"/>
      <c r="R835" s="8"/>
      <c r="S835" s="8"/>
      <c r="T835" s="8"/>
      <c r="U835" s="8"/>
      <c r="V835" s="8"/>
      <c r="W835" s="8"/>
      <c r="X835" s="8"/>
      <c r="Y835" s="8"/>
    </row>
    <row r="836" spans="1:25" ht="12.75" customHeight="1" x14ac:dyDescent="0.15">
      <c r="A836" s="83"/>
      <c r="B836" s="34"/>
      <c r="C836" s="146"/>
      <c r="D836" s="35"/>
      <c r="E836" s="35"/>
      <c r="F836" s="35"/>
      <c r="G836" s="155"/>
      <c r="H836" s="155"/>
      <c r="I836" s="8"/>
      <c r="J836" s="8"/>
      <c r="K836" s="8"/>
      <c r="L836" s="8"/>
      <c r="M836" s="8"/>
      <c r="N836" s="8"/>
      <c r="O836" s="8"/>
      <c r="P836" s="8"/>
      <c r="Q836" s="8"/>
      <c r="R836" s="8"/>
      <c r="S836" s="8"/>
      <c r="T836" s="8"/>
      <c r="U836" s="8"/>
      <c r="V836" s="8"/>
      <c r="W836" s="8"/>
      <c r="X836" s="8"/>
      <c r="Y836" s="8"/>
    </row>
    <row r="837" spans="1:25" ht="12.75" customHeight="1" x14ac:dyDescent="0.15">
      <c r="A837" s="83"/>
      <c r="B837" s="34"/>
      <c r="C837" s="146"/>
      <c r="D837" s="35"/>
      <c r="E837" s="35"/>
      <c r="F837" s="35"/>
      <c r="G837" s="155"/>
      <c r="H837" s="155"/>
      <c r="I837" s="8"/>
      <c r="J837" s="8"/>
      <c r="K837" s="8"/>
      <c r="L837" s="8"/>
      <c r="M837" s="8"/>
      <c r="N837" s="8"/>
      <c r="O837" s="8"/>
      <c r="P837" s="8"/>
      <c r="Q837" s="8"/>
      <c r="R837" s="8"/>
      <c r="S837" s="8"/>
      <c r="T837" s="8"/>
      <c r="U837" s="8"/>
      <c r="V837" s="8"/>
      <c r="W837" s="8"/>
      <c r="X837" s="8"/>
      <c r="Y837" s="8"/>
    </row>
    <row r="838" spans="1:25" ht="12.75" customHeight="1" x14ac:dyDescent="0.15">
      <c r="A838" s="83"/>
      <c r="B838" s="34"/>
      <c r="C838" s="146"/>
      <c r="D838" s="35"/>
      <c r="E838" s="35"/>
      <c r="F838" s="35"/>
      <c r="G838" s="155"/>
      <c r="H838" s="155"/>
      <c r="I838" s="8"/>
      <c r="J838" s="8"/>
      <c r="K838" s="8"/>
      <c r="L838" s="8"/>
      <c r="M838" s="8"/>
      <c r="N838" s="8"/>
      <c r="O838" s="8"/>
      <c r="P838" s="8"/>
      <c r="Q838" s="8"/>
      <c r="R838" s="8"/>
      <c r="S838" s="8"/>
      <c r="T838" s="8"/>
      <c r="U838" s="8"/>
      <c r="V838" s="8"/>
      <c r="W838" s="8"/>
      <c r="X838" s="8"/>
      <c r="Y838" s="8"/>
    </row>
    <row r="839" spans="1:25" ht="12.75" customHeight="1" x14ac:dyDescent="0.15">
      <c r="A839" s="83"/>
      <c r="B839" s="34"/>
      <c r="C839" s="146"/>
      <c r="D839" s="35"/>
      <c r="E839" s="35"/>
      <c r="F839" s="35"/>
      <c r="G839" s="155"/>
      <c r="H839" s="155"/>
      <c r="I839" s="8"/>
      <c r="J839" s="8"/>
      <c r="K839" s="8"/>
      <c r="L839" s="8"/>
      <c r="M839" s="8"/>
      <c r="N839" s="8"/>
      <c r="O839" s="8"/>
      <c r="P839" s="8"/>
      <c r="Q839" s="8"/>
      <c r="R839" s="8"/>
      <c r="S839" s="8"/>
      <c r="T839" s="8"/>
      <c r="U839" s="8"/>
      <c r="V839" s="8"/>
      <c r="W839" s="8"/>
      <c r="X839" s="8"/>
      <c r="Y839" s="8"/>
    </row>
    <row r="840" spans="1:25" ht="12.75" customHeight="1" x14ac:dyDescent="0.15">
      <c r="A840" s="83"/>
      <c r="B840" s="34"/>
      <c r="C840" s="146"/>
      <c r="D840" s="35"/>
      <c r="E840" s="35"/>
      <c r="F840" s="35"/>
      <c r="G840" s="155"/>
      <c r="H840" s="155"/>
      <c r="I840" s="8"/>
      <c r="J840" s="8"/>
      <c r="K840" s="8"/>
      <c r="L840" s="8"/>
      <c r="M840" s="8"/>
      <c r="N840" s="8"/>
      <c r="O840" s="8"/>
      <c r="P840" s="8"/>
      <c r="Q840" s="8"/>
      <c r="R840" s="8"/>
      <c r="S840" s="8"/>
      <c r="T840" s="8"/>
      <c r="U840" s="8"/>
      <c r="V840" s="8"/>
      <c r="W840" s="8"/>
      <c r="X840" s="8"/>
      <c r="Y840" s="8"/>
    </row>
    <row r="841" spans="1:25" ht="12.75" customHeight="1" x14ac:dyDescent="0.15">
      <c r="A841" s="83"/>
      <c r="B841" s="34"/>
      <c r="C841" s="146"/>
      <c r="D841" s="35"/>
      <c r="E841" s="35"/>
      <c r="F841" s="35"/>
      <c r="G841" s="155"/>
      <c r="H841" s="155"/>
      <c r="I841" s="8"/>
      <c r="J841" s="8"/>
      <c r="K841" s="8"/>
      <c r="L841" s="8"/>
      <c r="M841" s="8"/>
      <c r="N841" s="8"/>
      <c r="O841" s="8"/>
      <c r="P841" s="8"/>
      <c r="Q841" s="8"/>
      <c r="R841" s="8"/>
      <c r="S841" s="8"/>
      <c r="T841" s="8"/>
      <c r="U841" s="8"/>
      <c r="V841" s="8"/>
      <c r="W841" s="8"/>
      <c r="X841" s="8"/>
      <c r="Y841" s="8"/>
    </row>
    <row r="842" spans="1:25" ht="12.75" customHeight="1" x14ac:dyDescent="0.15">
      <c r="A842" s="83"/>
      <c r="B842" s="34"/>
      <c r="C842" s="146"/>
      <c r="D842" s="35"/>
      <c r="E842" s="35"/>
      <c r="F842" s="35"/>
      <c r="G842" s="155"/>
      <c r="H842" s="155"/>
      <c r="I842" s="8"/>
      <c r="J842" s="8"/>
      <c r="K842" s="8"/>
      <c r="L842" s="8"/>
      <c r="M842" s="8"/>
      <c r="N842" s="8"/>
      <c r="O842" s="8"/>
      <c r="P842" s="8"/>
      <c r="Q842" s="8"/>
      <c r="R842" s="8"/>
      <c r="S842" s="8"/>
      <c r="T842" s="8"/>
      <c r="U842" s="8"/>
      <c r="V842" s="8"/>
      <c r="W842" s="8"/>
      <c r="X842" s="8"/>
      <c r="Y842" s="8"/>
    </row>
    <row r="843" spans="1:25" ht="12.75" customHeight="1" x14ac:dyDescent="0.15">
      <c r="A843" s="83"/>
      <c r="B843" s="34"/>
      <c r="C843" s="146"/>
      <c r="D843" s="35"/>
      <c r="E843" s="35"/>
      <c r="F843" s="35"/>
      <c r="G843" s="155"/>
      <c r="H843" s="155"/>
      <c r="I843" s="8"/>
      <c r="J843" s="8"/>
      <c r="K843" s="8"/>
      <c r="L843" s="8"/>
      <c r="M843" s="8"/>
      <c r="N843" s="8"/>
      <c r="O843" s="8"/>
      <c r="P843" s="8"/>
      <c r="Q843" s="8"/>
      <c r="R843" s="8"/>
      <c r="S843" s="8"/>
      <c r="T843" s="8"/>
      <c r="U843" s="8"/>
      <c r="V843" s="8"/>
      <c r="W843" s="8"/>
      <c r="X843" s="8"/>
      <c r="Y843" s="8"/>
    </row>
    <row r="844" spans="1:25" ht="12.75" customHeight="1" x14ac:dyDescent="0.15">
      <c r="A844" s="83"/>
      <c r="B844" s="34"/>
      <c r="C844" s="146"/>
      <c r="D844" s="35"/>
      <c r="E844" s="35"/>
      <c r="F844" s="35"/>
      <c r="G844" s="155"/>
      <c r="H844" s="155"/>
      <c r="I844" s="8"/>
      <c r="J844" s="8"/>
      <c r="K844" s="8"/>
      <c r="L844" s="8"/>
      <c r="M844" s="8"/>
      <c r="N844" s="8"/>
      <c r="O844" s="8"/>
      <c r="P844" s="8"/>
      <c r="Q844" s="8"/>
      <c r="R844" s="8"/>
      <c r="S844" s="8"/>
      <c r="T844" s="8"/>
      <c r="U844" s="8"/>
      <c r="V844" s="8"/>
      <c r="W844" s="8"/>
      <c r="X844" s="8"/>
      <c r="Y844" s="8"/>
    </row>
    <row r="845" spans="1:25" ht="12.75" customHeight="1" x14ac:dyDescent="0.15">
      <c r="A845" s="83"/>
      <c r="B845" s="34"/>
      <c r="C845" s="146"/>
      <c r="D845" s="35"/>
      <c r="E845" s="35"/>
      <c r="F845" s="35"/>
      <c r="G845" s="155"/>
      <c r="H845" s="155"/>
      <c r="I845" s="8"/>
      <c r="J845" s="8"/>
      <c r="K845" s="8"/>
      <c r="L845" s="8"/>
      <c r="M845" s="8"/>
      <c r="N845" s="8"/>
      <c r="O845" s="8"/>
      <c r="P845" s="8"/>
      <c r="Q845" s="8"/>
      <c r="R845" s="8"/>
      <c r="S845" s="8"/>
      <c r="T845" s="8"/>
      <c r="U845" s="8"/>
      <c r="V845" s="8"/>
      <c r="W845" s="8"/>
      <c r="X845" s="8"/>
      <c r="Y845" s="8"/>
    </row>
    <row r="846" spans="1:25" ht="12.75" customHeight="1" x14ac:dyDescent="0.15">
      <c r="A846" s="83"/>
      <c r="B846" s="34"/>
      <c r="C846" s="146"/>
      <c r="D846" s="35"/>
      <c r="E846" s="35"/>
      <c r="F846" s="35"/>
      <c r="G846" s="155"/>
      <c r="H846" s="155"/>
      <c r="I846" s="8"/>
      <c r="J846" s="8"/>
      <c r="K846" s="8"/>
      <c r="L846" s="8"/>
      <c r="M846" s="8"/>
      <c r="N846" s="8"/>
      <c r="O846" s="8"/>
      <c r="P846" s="8"/>
      <c r="Q846" s="8"/>
      <c r="R846" s="8"/>
      <c r="S846" s="8"/>
      <c r="T846" s="8"/>
      <c r="U846" s="8"/>
      <c r="V846" s="8"/>
      <c r="W846" s="8"/>
      <c r="X846" s="8"/>
      <c r="Y846" s="8"/>
    </row>
    <row r="847" spans="1:25" ht="12.75" customHeight="1" x14ac:dyDescent="0.15">
      <c r="A847" s="83"/>
      <c r="B847" s="34"/>
      <c r="C847" s="146"/>
      <c r="D847" s="35"/>
      <c r="E847" s="35"/>
      <c r="F847" s="35"/>
      <c r="G847" s="155"/>
      <c r="H847" s="155"/>
      <c r="I847" s="8"/>
      <c r="J847" s="8"/>
      <c r="K847" s="8"/>
      <c r="L847" s="8"/>
      <c r="M847" s="8"/>
      <c r="N847" s="8"/>
      <c r="O847" s="8"/>
      <c r="P847" s="8"/>
      <c r="Q847" s="8"/>
      <c r="R847" s="8"/>
      <c r="S847" s="8"/>
      <c r="T847" s="8"/>
      <c r="U847" s="8"/>
      <c r="V847" s="8"/>
      <c r="W847" s="8"/>
      <c r="X847" s="8"/>
      <c r="Y847" s="8"/>
    </row>
    <row r="848" spans="1:25" ht="12.75" customHeight="1" x14ac:dyDescent="0.15">
      <c r="A848" s="83"/>
      <c r="B848" s="34"/>
      <c r="C848" s="146"/>
      <c r="D848" s="35"/>
      <c r="E848" s="35"/>
      <c r="F848" s="35"/>
      <c r="G848" s="155"/>
      <c r="H848" s="155"/>
      <c r="I848" s="8"/>
      <c r="J848" s="8"/>
      <c r="K848" s="8"/>
      <c r="L848" s="8"/>
      <c r="M848" s="8"/>
      <c r="N848" s="8"/>
      <c r="O848" s="8"/>
      <c r="P848" s="8"/>
      <c r="Q848" s="8"/>
      <c r="R848" s="8"/>
      <c r="S848" s="8"/>
      <c r="T848" s="8"/>
      <c r="U848" s="8"/>
      <c r="V848" s="8"/>
      <c r="W848" s="8"/>
      <c r="X848" s="8"/>
      <c r="Y848" s="8"/>
    </row>
    <row r="849" spans="1:25" ht="12.75" customHeight="1" x14ac:dyDescent="0.15">
      <c r="A849" s="83"/>
      <c r="B849" s="34"/>
      <c r="C849" s="146"/>
      <c r="D849" s="35"/>
      <c r="E849" s="35"/>
      <c r="F849" s="35"/>
      <c r="G849" s="155"/>
      <c r="H849" s="155"/>
      <c r="I849" s="8"/>
      <c r="J849" s="8"/>
      <c r="K849" s="8"/>
      <c r="L849" s="8"/>
      <c r="M849" s="8"/>
      <c r="N849" s="8"/>
      <c r="O849" s="8"/>
      <c r="P849" s="8"/>
      <c r="Q849" s="8"/>
      <c r="R849" s="8"/>
      <c r="S849" s="8"/>
      <c r="T849" s="8"/>
      <c r="U849" s="8"/>
      <c r="V849" s="8"/>
      <c r="W849" s="8"/>
      <c r="X849" s="8"/>
      <c r="Y849" s="8"/>
    </row>
    <row r="850" spans="1:25" ht="12.75" customHeight="1" x14ac:dyDescent="0.15">
      <c r="A850" s="83"/>
      <c r="B850" s="34"/>
      <c r="C850" s="146"/>
      <c r="D850" s="35"/>
      <c r="E850" s="35"/>
      <c r="F850" s="35"/>
      <c r="G850" s="155"/>
      <c r="H850" s="155"/>
      <c r="I850" s="8"/>
      <c r="J850" s="8"/>
      <c r="K850" s="8"/>
      <c r="L850" s="8"/>
      <c r="M850" s="8"/>
      <c r="N850" s="8"/>
      <c r="O850" s="8"/>
      <c r="P850" s="8"/>
      <c r="Q850" s="8"/>
      <c r="R850" s="8"/>
      <c r="S850" s="8"/>
      <c r="T850" s="8"/>
      <c r="U850" s="8"/>
      <c r="V850" s="8"/>
      <c r="W850" s="8"/>
      <c r="X850" s="8"/>
      <c r="Y850" s="8"/>
    </row>
    <row r="851" spans="1:25" ht="12.75" customHeight="1" x14ac:dyDescent="0.15">
      <c r="A851" s="83"/>
      <c r="B851" s="34"/>
      <c r="C851" s="146"/>
      <c r="D851" s="35"/>
      <c r="E851" s="35"/>
      <c r="F851" s="35"/>
      <c r="G851" s="155"/>
      <c r="H851" s="155"/>
      <c r="I851" s="8"/>
      <c r="J851" s="8"/>
      <c r="K851" s="8"/>
      <c r="L851" s="8"/>
      <c r="M851" s="8"/>
      <c r="N851" s="8"/>
      <c r="O851" s="8"/>
      <c r="P851" s="8"/>
      <c r="Q851" s="8"/>
      <c r="R851" s="8"/>
      <c r="S851" s="8"/>
      <c r="T851" s="8"/>
      <c r="U851" s="8"/>
      <c r="V851" s="8"/>
      <c r="W851" s="8"/>
      <c r="X851" s="8"/>
      <c r="Y851" s="8"/>
    </row>
    <row r="852" spans="1:25" ht="12.75" customHeight="1" x14ac:dyDescent="0.15">
      <c r="A852" s="83"/>
      <c r="B852" s="34"/>
      <c r="C852" s="146"/>
      <c r="D852" s="35"/>
      <c r="E852" s="35"/>
      <c r="F852" s="35"/>
      <c r="G852" s="155"/>
      <c r="H852" s="155"/>
      <c r="I852" s="8"/>
      <c r="J852" s="8"/>
      <c r="K852" s="8"/>
      <c r="L852" s="8"/>
      <c r="M852" s="8"/>
      <c r="N852" s="8"/>
      <c r="O852" s="8"/>
      <c r="P852" s="8"/>
      <c r="Q852" s="8"/>
      <c r="R852" s="8"/>
      <c r="S852" s="8"/>
      <c r="T852" s="8"/>
      <c r="U852" s="8"/>
      <c r="V852" s="8"/>
      <c r="W852" s="8"/>
      <c r="X852" s="8"/>
      <c r="Y852" s="8"/>
    </row>
    <row r="853" spans="1:25" ht="12.75" customHeight="1" x14ac:dyDescent="0.15">
      <c r="A853" s="83"/>
      <c r="B853" s="34"/>
      <c r="C853" s="146"/>
      <c r="D853" s="35"/>
      <c r="E853" s="35"/>
      <c r="F853" s="35"/>
      <c r="G853" s="155"/>
      <c r="H853" s="155"/>
      <c r="I853" s="8"/>
      <c r="J853" s="8"/>
      <c r="K853" s="8"/>
      <c r="L853" s="8"/>
      <c r="M853" s="8"/>
      <c r="N853" s="8"/>
      <c r="O853" s="8"/>
      <c r="P853" s="8"/>
      <c r="Q853" s="8"/>
      <c r="R853" s="8"/>
      <c r="S853" s="8"/>
      <c r="T853" s="8"/>
      <c r="U853" s="8"/>
      <c r="V853" s="8"/>
      <c r="W853" s="8"/>
      <c r="X853" s="8"/>
      <c r="Y853" s="8"/>
    </row>
    <row r="854" spans="1:25" ht="12.75" customHeight="1" x14ac:dyDescent="0.15">
      <c r="A854" s="83"/>
      <c r="B854" s="34"/>
      <c r="C854" s="146"/>
      <c r="D854" s="35"/>
      <c r="E854" s="35"/>
      <c r="F854" s="35"/>
      <c r="G854" s="155"/>
      <c r="H854" s="155"/>
      <c r="I854" s="8"/>
      <c r="J854" s="8"/>
      <c r="K854" s="8"/>
      <c r="L854" s="8"/>
      <c r="M854" s="8"/>
      <c r="N854" s="8"/>
      <c r="O854" s="8"/>
      <c r="P854" s="8"/>
      <c r="Q854" s="8"/>
      <c r="R854" s="8"/>
      <c r="S854" s="8"/>
      <c r="T854" s="8"/>
      <c r="U854" s="8"/>
      <c r="V854" s="8"/>
      <c r="W854" s="8"/>
      <c r="X854" s="8"/>
      <c r="Y854" s="8"/>
    </row>
    <row r="855" spans="1:25" ht="12.75" customHeight="1" x14ac:dyDescent="0.15">
      <c r="A855" s="83"/>
      <c r="B855" s="34"/>
      <c r="C855" s="146"/>
      <c r="D855" s="35"/>
      <c r="E855" s="35"/>
      <c r="F855" s="35"/>
      <c r="G855" s="155"/>
      <c r="H855" s="155"/>
      <c r="I855" s="8"/>
      <c r="J855" s="8"/>
      <c r="K855" s="8"/>
      <c r="L855" s="8"/>
      <c r="M855" s="8"/>
      <c r="N855" s="8"/>
      <c r="O855" s="8"/>
      <c r="P855" s="8"/>
      <c r="Q855" s="8"/>
      <c r="R855" s="8"/>
      <c r="S855" s="8"/>
      <c r="T855" s="8"/>
      <c r="U855" s="8"/>
      <c r="V855" s="8"/>
      <c r="W855" s="8"/>
      <c r="X855" s="8"/>
      <c r="Y855" s="8"/>
    </row>
    <row r="856" spans="1:25" ht="12.75" customHeight="1" x14ac:dyDescent="0.15">
      <c r="A856" s="83"/>
      <c r="B856" s="34"/>
      <c r="C856" s="146"/>
      <c r="D856" s="35"/>
      <c r="E856" s="35"/>
      <c r="F856" s="35"/>
      <c r="G856" s="155"/>
      <c r="H856" s="155"/>
      <c r="I856" s="8"/>
      <c r="J856" s="8"/>
      <c r="K856" s="8"/>
      <c r="L856" s="8"/>
      <c r="M856" s="8"/>
      <c r="N856" s="8"/>
      <c r="O856" s="8"/>
      <c r="P856" s="8"/>
      <c r="Q856" s="8"/>
      <c r="R856" s="8"/>
      <c r="S856" s="8"/>
      <c r="T856" s="8"/>
      <c r="U856" s="8"/>
      <c r="V856" s="8"/>
      <c r="W856" s="8"/>
      <c r="X856" s="8"/>
      <c r="Y856" s="8"/>
    </row>
    <row r="857" spans="1:25" ht="12.75" customHeight="1" x14ac:dyDescent="0.15">
      <c r="A857" s="83"/>
      <c r="B857" s="34"/>
      <c r="C857" s="146"/>
      <c r="D857" s="35"/>
      <c r="E857" s="35"/>
      <c r="F857" s="35"/>
      <c r="G857" s="155"/>
      <c r="H857" s="155"/>
      <c r="I857" s="8"/>
      <c r="J857" s="8"/>
      <c r="K857" s="8"/>
      <c r="L857" s="8"/>
      <c r="M857" s="8"/>
      <c r="N857" s="8"/>
      <c r="O857" s="8"/>
      <c r="P857" s="8"/>
      <c r="Q857" s="8"/>
      <c r="R857" s="8"/>
      <c r="S857" s="8"/>
      <c r="T857" s="8"/>
      <c r="U857" s="8"/>
      <c r="V857" s="8"/>
      <c r="W857" s="8"/>
      <c r="X857" s="8"/>
      <c r="Y857" s="8"/>
    </row>
    <row r="858" spans="1:25" ht="12.75" customHeight="1" x14ac:dyDescent="0.15">
      <c r="A858" s="83"/>
      <c r="B858" s="34"/>
      <c r="C858" s="146"/>
      <c r="D858" s="35"/>
      <c r="E858" s="35"/>
      <c r="F858" s="35"/>
      <c r="G858" s="155"/>
      <c r="H858" s="155"/>
      <c r="I858" s="8"/>
      <c r="J858" s="8"/>
      <c r="K858" s="8"/>
      <c r="L858" s="8"/>
      <c r="M858" s="8"/>
      <c r="N858" s="8"/>
      <c r="O858" s="8"/>
      <c r="P858" s="8"/>
      <c r="Q858" s="8"/>
      <c r="R858" s="8"/>
      <c r="S858" s="8"/>
      <c r="T858" s="8"/>
      <c r="U858" s="8"/>
      <c r="V858" s="8"/>
      <c r="W858" s="8"/>
      <c r="X858" s="8"/>
      <c r="Y858" s="8"/>
    </row>
    <row r="859" spans="1:25" ht="12.75" customHeight="1" x14ac:dyDescent="0.15">
      <c r="A859" s="83"/>
      <c r="B859" s="34"/>
      <c r="C859" s="146"/>
      <c r="D859" s="35"/>
      <c r="E859" s="35"/>
      <c r="F859" s="35"/>
      <c r="G859" s="155"/>
      <c r="H859" s="155"/>
      <c r="I859" s="8"/>
      <c r="J859" s="8"/>
      <c r="K859" s="8"/>
      <c r="L859" s="8"/>
      <c r="M859" s="8"/>
      <c r="N859" s="8"/>
      <c r="O859" s="8"/>
      <c r="P859" s="8"/>
      <c r="Q859" s="8"/>
      <c r="R859" s="8"/>
      <c r="S859" s="8"/>
      <c r="T859" s="8"/>
      <c r="U859" s="8"/>
      <c r="V859" s="8"/>
      <c r="W859" s="8"/>
      <c r="X859" s="8"/>
      <c r="Y859" s="8"/>
    </row>
    <row r="860" spans="1:25" ht="12.75" customHeight="1" x14ac:dyDescent="0.15">
      <c r="A860" s="83"/>
      <c r="B860" s="34"/>
      <c r="C860" s="146"/>
      <c r="D860" s="35"/>
      <c r="E860" s="35"/>
      <c r="F860" s="35"/>
      <c r="G860" s="155"/>
      <c r="H860" s="155"/>
      <c r="I860" s="8"/>
      <c r="J860" s="8"/>
      <c r="K860" s="8"/>
      <c r="L860" s="8"/>
      <c r="M860" s="8"/>
      <c r="N860" s="8"/>
      <c r="O860" s="8"/>
      <c r="P860" s="8"/>
      <c r="Q860" s="8"/>
      <c r="R860" s="8"/>
      <c r="S860" s="8"/>
      <c r="T860" s="8"/>
      <c r="U860" s="8"/>
      <c r="V860" s="8"/>
      <c r="W860" s="8"/>
      <c r="X860" s="8"/>
      <c r="Y860" s="8"/>
    </row>
    <row r="861" spans="1:25" ht="12.75" customHeight="1" x14ac:dyDescent="0.15">
      <c r="A861" s="83"/>
      <c r="B861" s="34"/>
      <c r="C861" s="146"/>
      <c r="D861" s="35"/>
      <c r="E861" s="35"/>
      <c r="F861" s="35"/>
      <c r="G861" s="155"/>
      <c r="H861" s="155"/>
      <c r="I861" s="8"/>
      <c r="J861" s="8"/>
      <c r="K861" s="8"/>
      <c r="L861" s="8"/>
      <c r="M861" s="8"/>
      <c r="N861" s="8"/>
      <c r="O861" s="8"/>
      <c r="P861" s="8"/>
      <c r="Q861" s="8"/>
      <c r="R861" s="8"/>
      <c r="S861" s="8"/>
      <c r="T861" s="8"/>
      <c r="U861" s="8"/>
      <c r="V861" s="8"/>
      <c r="W861" s="8"/>
      <c r="X861" s="8"/>
      <c r="Y861" s="8"/>
    </row>
    <row r="862" spans="1:25" ht="12.75" customHeight="1" x14ac:dyDescent="0.15">
      <c r="A862" s="83"/>
      <c r="B862" s="34"/>
      <c r="C862" s="146"/>
      <c r="D862" s="35"/>
      <c r="E862" s="35"/>
      <c r="F862" s="35"/>
      <c r="G862" s="155"/>
      <c r="H862" s="155"/>
      <c r="I862" s="8"/>
      <c r="J862" s="8"/>
      <c r="K862" s="8"/>
      <c r="L862" s="8"/>
      <c r="M862" s="8"/>
      <c r="N862" s="8"/>
      <c r="O862" s="8"/>
      <c r="P862" s="8"/>
      <c r="Q862" s="8"/>
      <c r="R862" s="8"/>
      <c r="S862" s="8"/>
      <c r="T862" s="8"/>
      <c r="U862" s="8"/>
      <c r="V862" s="8"/>
      <c r="W862" s="8"/>
      <c r="X862" s="8"/>
      <c r="Y862" s="8"/>
    </row>
    <row r="863" spans="1:25" ht="12.75" customHeight="1" x14ac:dyDescent="0.15">
      <c r="A863" s="83"/>
      <c r="B863" s="34"/>
      <c r="C863" s="146"/>
      <c r="D863" s="35"/>
      <c r="E863" s="35"/>
      <c r="F863" s="35"/>
      <c r="G863" s="155"/>
      <c r="H863" s="155"/>
      <c r="I863" s="8"/>
      <c r="J863" s="8"/>
      <c r="K863" s="8"/>
      <c r="L863" s="8"/>
      <c r="M863" s="8"/>
      <c r="N863" s="8"/>
      <c r="O863" s="8"/>
      <c r="P863" s="8"/>
      <c r="Q863" s="8"/>
      <c r="R863" s="8"/>
      <c r="S863" s="8"/>
      <c r="T863" s="8"/>
      <c r="U863" s="8"/>
      <c r="V863" s="8"/>
      <c r="W863" s="8"/>
      <c r="X863" s="8"/>
      <c r="Y863" s="8"/>
    </row>
    <row r="864" spans="1:25" ht="12.75" customHeight="1" x14ac:dyDescent="0.15">
      <c r="A864" s="83"/>
      <c r="B864" s="34"/>
      <c r="C864" s="146"/>
      <c r="D864" s="35"/>
      <c r="E864" s="35"/>
      <c r="F864" s="35"/>
      <c r="G864" s="155"/>
      <c r="H864" s="155"/>
      <c r="I864" s="8"/>
      <c r="J864" s="8"/>
      <c r="K864" s="8"/>
      <c r="L864" s="8"/>
      <c r="M864" s="8"/>
      <c r="N864" s="8"/>
      <c r="O864" s="8"/>
      <c r="P864" s="8"/>
      <c r="Q864" s="8"/>
      <c r="R864" s="8"/>
      <c r="S864" s="8"/>
      <c r="T864" s="8"/>
      <c r="U864" s="8"/>
      <c r="V864" s="8"/>
      <c r="W864" s="8"/>
      <c r="X864" s="8"/>
      <c r="Y864" s="8"/>
    </row>
    <row r="865" spans="1:25" ht="12.75" customHeight="1" x14ac:dyDescent="0.15">
      <c r="A865" s="83"/>
      <c r="B865" s="34"/>
      <c r="C865" s="146"/>
      <c r="D865" s="35"/>
      <c r="E865" s="35"/>
      <c r="F865" s="35"/>
      <c r="G865" s="155"/>
      <c r="H865" s="155"/>
      <c r="I865" s="8"/>
      <c r="J865" s="8"/>
      <c r="K865" s="8"/>
      <c r="L865" s="8"/>
      <c r="M865" s="8"/>
      <c r="N865" s="8"/>
      <c r="O865" s="8"/>
      <c r="P865" s="8"/>
      <c r="Q865" s="8"/>
      <c r="R865" s="8"/>
      <c r="S865" s="8"/>
      <c r="T865" s="8"/>
      <c r="U865" s="8"/>
      <c r="V865" s="8"/>
      <c r="W865" s="8"/>
      <c r="X865" s="8"/>
      <c r="Y865" s="8"/>
    </row>
    <row r="866" spans="1:25" ht="12.75" customHeight="1" x14ac:dyDescent="0.15">
      <c r="A866" s="83"/>
      <c r="B866" s="34"/>
      <c r="C866" s="146"/>
      <c r="D866" s="35"/>
      <c r="E866" s="35"/>
      <c r="F866" s="35"/>
      <c r="G866" s="155"/>
      <c r="H866" s="155"/>
      <c r="I866" s="8"/>
      <c r="J866" s="8"/>
      <c r="K866" s="8"/>
      <c r="L866" s="8"/>
      <c r="M866" s="8"/>
      <c r="N866" s="8"/>
      <c r="O866" s="8"/>
      <c r="P866" s="8"/>
      <c r="Q866" s="8"/>
      <c r="R866" s="8"/>
      <c r="S866" s="8"/>
      <c r="T866" s="8"/>
      <c r="U866" s="8"/>
      <c r="V866" s="8"/>
      <c r="W866" s="8"/>
      <c r="X866" s="8"/>
      <c r="Y866" s="8"/>
    </row>
    <row r="867" spans="1:25" ht="12.75" customHeight="1" x14ac:dyDescent="0.15">
      <c r="A867" s="83"/>
      <c r="B867" s="34"/>
      <c r="C867" s="146"/>
      <c r="D867" s="35"/>
      <c r="E867" s="35"/>
      <c r="F867" s="35"/>
      <c r="G867" s="155"/>
      <c r="H867" s="155"/>
      <c r="I867" s="8"/>
      <c r="J867" s="8"/>
      <c r="K867" s="8"/>
      <c r="L867" s="8"/>
      <c r="M867" s="8"/>
      <c r="N867" s="8"/>
      <c r="O867" s="8"/>
      <c r="P867" s="8"/>
      <c r="Q867" s="8"/>
      <c r="R867" s="8"/>
      <c r="S867" s="8"/>
      <c r="T867" s="8"/>
      <c r="U867" s="8"/>
      <c r="V867" s="8"/>
      <c r="W867" s="8"/>
      <c r="X867" s="8"/>
      <c r="Y867" s="8"/>
    </row>
    <row r="868" spans="1:25" ht="12.75" customHeight="1" x14ac:dyDescent="0.15">
      <c r="A868" s="83"/>
      <c r="B868" s="34"/>
      <c r="C868" s="146"/>
      <c r="D868" s="35"/>
      <c r="E868" s="35"/>
      <c r="F868" s="35"/>
      <c r="G868" s="155"/>
      <c r="H868" s="155"/>
      <c r="I868" s="8"/>
      <c r="J868" s="8"/>
      <c r="K868" s="8"/>
      <c r="L868" s="8"/>
      <c r="M868" s="8"/>
      <c r="N868" s="8"/>
      <c r="O868" s="8"/>
      <c r="P868" s="8"/>
      <c r="Q868" s="8"/>
      <c r="R868" s="8"/>
      <c r="S868" s="8"/>
      <c r="T868" s="8"/>
      <c r="U868" s="8"/>
      <c r="V868" s="8"/>
      <c r="W868" s="8"/>
      <c r="X868" s="8"/>
      <c r="Y868" s="8"/>
    </row>
    <row r="869" spans="1:25" ht="12.75" customHeight="1" x14ac:dyDescent="0.15">
      <c r="A869" s="83"/>
      <c r="B869" s="34"/>
      <c r="C869" s="146"/>
      <c r="D869" s="35"/>
      <c r="E869" s="35"/>
      <c r="F869" s="35"/>
      <c r="G869" s="155"/>
      <c r="H869" s="155"/>
      <c r="I869" s="8"/>
      <c r="J869" s="8"/>
      <c r="K869" s="8"/>
      <c r="L869" s="8"/>
      <c r="M869" s="8"/>
      <c r="N869" s="8"/>
      <c r="O869" s="8"/>
      <c r="P869" s="8"/>
      <c r="Q869" s="8"/>
      <c r="R869" s="8"/>
      <c r="S869" s="8"/>
      <c r="T869" s="8"/>
      <c r="U869" s="8"/>
      <c r="V869" s="8"/>
      <c r="W869" s="8"/>
      <c r="X869" s="8"/>
      <c r="Y869" s="8"/>
    </row>
    <row r="870" spans="1:25" ht="12.75" customHeight="1" x14ac:dyDescent="0.15">
      <c r="A870" s="83"/>
      <c r="B870" s="34"/>
      <c r="C870" s="146"/>
      <c r="D870" s="35"/>
      <c r="E870" s="35"/>
      <c r="F870" s="35"/>
      <c r="G870" s="155"/>
      <c r="H870" s="155"/>
      <c r="I870" s="8"/>
      <c r="J870" s="8"/>
      <c r="K870" s="8"/>
      <c r="L870" s="8"/>
      <c r="M870" s="8"/>
      <c r="N870" s="8"/>
      <c r="O870" s="8"/>
      <c r="P870" s="8"/>
      <c r="Q870" s="8"/>
      <c r="R870" s="8"/>
      <c r="S870" s="8"/>
      <c r="T870" s="8"/>
      <c r="U870" s="8"/>
      <c r="V870" s="8"/>
      <c r="W870" s="8"/>
      <c r="X870" s="8"/>
      <c r="Y870" s="8"/>
    </row>
    <row r="871" spans="1:25" ht="12.75" customHeight="1" x14ac:dyDescent="0.15">
      <c r="A871" s="83"/>
      <c r="B871" s="34"/>
      <c r="C871" s="146"/>
      <c r="D871" s="35"/>
      <c r="E871" s="35"/>
      <c r="F871" s="35"/>
      <c r="G871" s="155"/>
      <c r="H871" s="155"/>
      <c r="I871" s="8"/>
      <c r="J871" s="8"/>
      <c r="K871" s="8"/>
      <c r="L871" s="8"/>
      <c r="M871" s="8"/>
      <c r="N871" s="8"/>
      <c r="O871" s="8"/>
      <c r="P871" s="8"/>
      <c r="Q871" s="8"/>
      <c r="R871" s="8"/>
      <c r="S871" s="8"/>
      <c r="T871" s="8"/>
      <c r="U871" s="8"/>
      <c r="V871" s="8"/>
      <c r="W871" s="8"/>
      <c r="X871" s="8"/>
      <c r="Y871" s="8"/>
    </row>
    <row r="872" spans="1:25" ht="12.75" customHeight="1" x14ac:dyDescent="0.15">
      <c r="A872" s="83"/>
      <c r="B872" s="34"/>
      <c r="C872" s="146"/>
      <c r="D872" s="35"/>
      <c r="E872" s="35"/>
      <c r="F872" s="35"/>
      <c r="G872" s="155"/>
      <c r="H872" s="155"/>
      <c r="I872" s="8"/>
      <c r="J872" s="8"/>
      <c r="K872" s="8"/>
      <c r="L872" s="8"/>
      <c r="M872" s="8"/>
      <c r="N872" s="8"/>
      <c r="O872" s="8"/>
      <c r="P872" s="8"/>
      <c r="Q872" s="8"/>
      <c r="R872" s="8"/>
      <c r="S872" s="8"/>
      <c r="T872" s="8"/>
      <c r="U872" s="8"/>
      <c r="V872" s="8"/>
      <c r="W872" s="8"/>
      <c r="X872" s="8"/>
      <c r="Y872" s="8"/>
    </row>
    <row r="873" spans="1:25" ht="12.75" customHeight="1" x14ac:dyDescent="0.15">
      <c r="A873" s="83"/>
      <c r="B873" s="34"/>
      <c r="C873" s="146"/>
      <c r="D873" s="35"/>
      <c r="E873" s="35"/>
      <c r="F873" s="35"/>
      <c r="G873" s="155"/>
      <c r="H873" s="155"/>
      <c r="I873" s="8"/>
      <c r="J873" s="8"/>
      <c r="K873" s="8"/>
      <c r="L873" s="8"/>
      <c r="M873" s="8"/>
      <c r="N873" s="8"/>
      <c r="O873" s="8"/>
      <c r="P873" s="8"/>
      <c r="Q873" s="8"/>
      <c r="R873" s="8"/>
      <c r="S873" s="8"/>
      <c r="T873" s="8"/>
      <c r="U873" s="8"/>
      <c r="V873" s="8"/>
      <c r="W873" s="8"/>
      <c r="X873" s="8"/>
      <c r="Y873" s="8"/>
    </row>
    <row r="874" spans="1:25" ht="12.75" customHeight="1" x14ac:dyDescent="0.15">
      <c r="A874" s="83"/>
      <c r="B874" s="34"/>
      <c r="C874" s="146"/>
      <c r="D874" s="35"/>
      <c r="E874" s="35"/>
      <c r="F874" s="35"/>
      <c r="G874" s="155"/>
      <c r="H874" s="155"/>
      <c r="I874" s="8"/>
      <c r="J874" s="8"/>
      <c r="K874" s="8"/>
      <c r="L874" s="8"/>
      <c r="M874" s="8"/>
      <c r="N874" s="8"/>
      <c r="O874" s="8"/>
      <c r="P874" s="8"/>
      <c r="Q874" s="8"/>
      <c r="R874" s="8"/>
      <c r="S874" s="8"/>
      <c r="T874" s="8"/>
      <c r="U874" s="8"/>
      <c r="V874" s="8"/>
      <c r="W874" s="8"/>
      <c r="X874" s="8"/>
      <c r="Y874" s="8"/>
    </row>
    <row r="875" spans="1:25" ht="12.75" customHeight="1" x14ac:dyDescent="0.15">
      <c r="A875" s="83"/>
      <c r="B875" s="34"/>
      <c r="C875" s="146"/>
      <c r="D875" s="35"/>
      <c r="E875" s="35"/>
      <c r="F875" s="35"/>
      <c r="G875" s="155"/>
      <c r="H875" s="155"/>
      <c r="I875" s="8"/>
      <c r="J875" s="8"/>
      <c r="K875" s="8"/>
      <c r="L875" s="8"/>
      <c r="M875" s="8"/>
      <c r="N875" s="8"/>
      <c r="O875" s="8"/>
      <c r="P875" s="8"/>
      <c r="Q875" s="8"/>
      <c r="R875" s="8"/>
      <c r="S875" s="8"/>
      <c r="T875" s="8"/>
      <c r="U875" s="8"/>
      <c r="V875" s="8"/>
      <c r="W875" s="8"/>
      <c r="X875" s="8"/>
      <c r="Y875" s="8"/>
    </row>
    <row r="876" spans="1:25" ht="12.75" customHeight="1" x14ac:dyDescent="0.15">
      <c r="A876" s="83"/>
      <c r="B876" s="34"/>
      <c r="C876" s="146"/>
      <c r="D876" s="35"/>
      <c r="E876" s="35"/>
      <c r="F876" s="35"/>
      <c r="G876" s="155"/>
      <c r="H876" s="155"/>
      <c r="I876" s="8"/>
      <c r="J876" s="8"/>
      <c r="K876" s="8"/>
      <c r="L876" s="8"/>
      <c r="M876" s="8"/>
      <c r="N876" s="8"/>
      <c r="O876" s="8"/>
      <c r="P876" s="8"/>
      <c r="Q876" s="8"/>
      <c r="R876" s="8"/>
      <c r="S876" s="8"/>
      <c r="T876" s="8"/>
      <c r="U876" s="8"/>
      <c r="V876" s="8"/>
      <c r="W876" s="8"/>
      <c r="X876" s="8"/>
      <c r="Y876" s="8"/>
    </row>
    <row r="877" spans="1:25" ht="12.75" customHeight="1" x14ac:dyDescent="0.15">
      <c r="A877" s="83"/>
      <c r="B877" s="34"/>
      <c r="C877" s="146"/>
      <c r="D877" s="35"/>
      <c r="E877" s="35"/>
      <c r="F877" s="35"/>
      <c r="G877" s="155"/>
      <c r="H877" s="155"/>
      <c r="I877" s="8"/>
      <c r="J877" s="8"/>
      <c r="K877" s="8"/>
      <c r="L877" s="8"/>
      <c r="M877" s="8"/>
      <c r="N877" s="8"/>
      <c r="O877" s="8"/>
      <c r="P877" s="8"/>
      <c r="Q877" s="8"/>
      <c r="R877" s="8"/>
      <c r="S877" s="8"/>
      <c r="T877" s="8"/>
      <c r="U877" s="8"/>
      <c r="V877" s="8"/>
      <c r="W877" s="8"/>
      <c r="X877" s="8"/>
      <c r="Y877" s="8"/>
    </row>
    <row r="878" spans="1:25" ht="12.75" customHeight="1" x14ac:dyDescent="0.15">
      <c r="A878" s="83"/>
      <c r="B878" s="34"/>
      <c r="C878" s="146"/>
      <c r="D878" s="35"/>
      <c r="E878" s="35"/>
      <c r="F878" s="35"/>
      <c r="G878" s="155"/>
      <c r="H878" s="155"/>
      <c r="I878" s="8"/>
      <c r="J878" s="8"/>
      <c r="K878" s="8"/>
      <c r="L878" s="8"/>
      <c r="M878" s="8"/>
      <c r="N878" s="8"/>
      <c r="O878" s="8"/>
      <c r="P878" s="8"/>
      <c r="Q878" s="8"/>
      <c r="R878" s="8"/>
      <c r="S878" s="8"/>
      <c r="T878" s="8"/>
      <c r="U878" s="8"/>
      <c r="V878" s="8"/>
      <c r="W878" s="8"/>
      <c r="X878" s="8"/>
      <c r="Y878" s="8"/>
    </row>
    <row r="879" spans="1:25" ht="12.75" customHeight="1" x14ac:dyDescent="0.15">
      <c r="A879" s="83"/>
      <c r="B879" s="34"/>
      <c r="C879" s="146"/>
      <c r="D879" s="35"/>
      <c r="E879" s="35"/>
      <c r="F879" s="35"/>
      <c r="G879" s="155"/>
      <c r="H879" s="155"/>
      <c r="I879" s="8"/>
      <c r="J879" s="8"/>
      <c r="K879" s="8"/>
      <c r="L879" s="8"/>
      <c r="M879" s="8"/>
      <c r="N879" s="8"/>
      <c r="O879" s="8"/>
      <c r="P879" s="8"/>
      <c r="Q879" s="8"/>
      <c r="R879" s="8"/>
      <c r="S879" s="8"/>
      <c r="T879" s="8"/>
      <c r="U879" s="8"/>
      <c r="V879" s="8"/>
      <c r="W879" s="8"/>
      <c r="X879" s="8"/>
      <c r="Y879" s="8"/>
    </row>
    <row r="880" spans="1:25" ht="12.75" customHeight="1" x14ac:dyDescent="0.15">
      <c r="A880" s="83"/>
      <c r="B880" s="34"/>
      <c r="C880" s="146"/>
      <c r="D880" s="35"/>
      <c r="E880" s="35"/>
      <c r="F880" s="35"/>
      <c r="G880" s="155"/>
      <c r="H880" s="155"/>
      <c r="I880" s="8"/>
      <c r="J880" s="8"/>
      <c r="K880" s="8"/>
      <c r="L880" s="8"/>
      <c r="M880" s="8"/>
      <c r="N880" s="8"/>
      <c r="O880" s="8"/>
      <c r="P880" s="8"/>
      <c r="Q880" s="8"/>
      <c r="R880" s="8"/>
      <c r="S880" s="8"/>
      <c r="T880" s="8"/>
      <c r="U880" s="8"/>
      <c r="V880" s="8"/>
      <c r="W880" s="8"/>
      <c r="X880" s="8"/>
      <c r="Y880" s="8"/>
    </row>
    <row r="881" spans="1:25" ht="12.75" customHeight="1" x14ac:dyDescent="0.15">
      <c r="A881" s="83"/>
      <c r="B881" s="34"/>
      <c r="C881" s="146"/>
      <c r="D881" s="35"/>
      <c r="E881" s="35"/>
      <c r="F881" s="35"/>
      <c r="G881" s="155"/>
      <c r="H881" s="155"/>
      <c r="I881" s="8"/>
      <c r="J881" s="8"/>
      <c r="K881" s="8"/>
      <c r="L881" s="8"/>
      <c r="M881" s="8"/>
      <c r="N881" s="8"/>
      <c r="O881" s="8"/>
      <c r="P881" s="8"/>
      <c r="Q881" s="8"/>
      <c r="R881" s="8"/>
      <c r="S881" s="8"/>
      <c r="T881" s="8"/>
      <c r="U881" s="8"/>
      <c r="V881" s="8"/>
      <c r="W881" s="8"/>
      <c r="X881" s="8"/>
      <c r="Y881" s="8"/>
    </row>
    <row r="882" spans="1:25" ht="12.75" customHeight="1" x14ac:dyDescent="0.15">
      <c r="A882" s="83"/>
      <c r="B882" s="34"/>
      <c r="C882" s="146"/>
      <c r="D882" s="35"/>
      <c r="E882" s="35"/>
      <c r="F882" s="35"/>
      <c r="G882" s="155"/>
      <c r="H882" s="155"/>
      <c r="I882" s="8"/>
      <c r="J882" s="8"/>
      <c r="K882" s="8"/>
      <c r="L882" s="8"/>
      <c r="M882" s="8"/>
      <c r="N882" s="8"/>
      <c r="O882" s="8"/>
      <c r="P882" s="8"/>
      <c r="Q882" s="8"/>
      <c r="R882" s="8"/>
      <c r="S882" s="8"/>
      <c r="T882" s="8"/>
      <c r="U882" s="8"/>
      <c r="V882" s="8"/>
      <c r="W882" s="8"/>
      <c r="X882" s="8"/>
      <c r="Y882" s="8"/>
    </row>
    <row r="883" spans="1:25" ht="12.75" customHeight="1" x14ac:dyDescent="0.15">
      <c r="A883" s="83"/>
      <c r="B883" s="34"/>
      <c r="C883" s="146"/>
      <c r="D883" s="35"/>
      <c r="E883" s="35"/>
      <c r="F883" s="35"/>
      <c r="G883" s="155"/>
      <c r="H883" s="155"/>
      <c r="I883" s="8"/>
      <c r="J883" s="8"/>
      <c r="K883" s="8"/>
      <c r="L883" s="8"/>
      <c r="M883" s="8"/>
      <c r="N883" s="8"/>
      <c r="O883" s="8"/>
      <c r="P883" s="8"/>
      <c r="Q883" s="8"/>
      <c r="R883" s="8"/>
      <c r="S883" s="8"/>
      <c r="T883" s="8"/>
      <c r="U883" s="8"/>
      <c r="V883" s="8"/>
      <c r="W883" s="8"/>
      <c r="X883" s="8"/>
      <c r="Y883" s="8"/>
    </row>
    <row r="884" spans="1:25" ht="12.75" customHeight="1" x14ac:dyDescent="0.15">
      <c r="A884" s="83"/>
      <c r="B884" s="34"/>
      <c r="C884" s="146"/>
      <c r="D884" s="35"/>
      <c r="E884" s="35"/>
      <c r="F884" s="35"/>
      <c r="G884" s="155"/>
      <c r="H884" s="155"/>
      <c r="I884" s="8"/>
      <c r="J884" s="8"/>
      <c r="K884" s="8"/>
      <c r="L884" s="8"/>
      <c r="M884" s="8"/>
      <c r="N884" s="8"/>
      <c r="O884" s="8"/>
      <c r="P884" s="8"/>
      <c r="Q884" s="8"/>
      <c r="R884" s="8"/>
      <c r="S884" s="8"/>
      <c r="T884" s="8"/>
      <c r="U884" s="8"/>
      <c r="V884" s="8"/>
      <c r="W884" s="8"/>
      <c r="X884" s="8"/>
      <c r="Y884" s="8"/>
    </row>
    <row r="885" spans="1:25" ht="12.75" customHeight="1" x14ac:dyDescent="0.15">
      <c r="A885" s="83"/>
      <c r="B885" s="34"/>
      <c r="C885" s="146"/>
      <c r="D885" s="35"/>
      <c r="E885" s="35"/>
      <c r="F885" s="35"/>
      <c r="G885" s="155"/>
      <c r="H885" s="155"/>
      <c r="I885" s="8"/>
      <c r="J885" s="8"/>
      <c r="K885" s="8"/>
      <c r="L885" s="8"/>
      <c r="M885" s="8"/>
      <c r="N885" s="8"/>
      <c r="O885" s="8"/>
      <c r="P885" s="8"/>
      <c r="Q885" s="8"/>
      <c r="R885" s="8"/>
      <c r="S885" s="8"/>
      <c r="T885" s="8"/>
      <c r="U885" s="8"/>
      <c r="V885" s="8"/>
      <c r="W885" s="8"/>
      <c r="X885" s="8"/>
      <c r="Y885" s="8"/>
    </row>
    <row r="886" spans="1:25" ht="12.75" customHeight="1" x14ac:dyDescent="0.15">
      <c r="A886" s="83"/>
      <c r="B886" s="34"/>
      <c r="C886" s="146"/>
      <c r="D886" s="35"/>
      <c r="E886" s="35"/>
      <c r="F886" s="35"/>
      <c r="G886" s="155"/>
      <c r="H886" s="155"/>
      <c r="I886" s="8"/>
      <c r="J886" s="8"/>
      <c r="K886" s="8"/>
      <c r="L886" s="8"/>
      <c r="M886" s="8"/>
      <c r="N886" s="8"/>
      <c r="O886" s="8"/>
      <c r="P886" s="8"/>
      <c r="Q886" s="8"/>
      <c r="R886" s="8"/>
      <c r="S886" s="8"/>
      <c r="T886" s="8"/>
      <c r="U886" s="8"/>
      <c r="V886" s="8"/>
      <c r="W886" s="8"/>
      <c r="X886" s="8"/>
      <c r="Y886" s="8"/>
    </row>
    <row r="887" spans="1:25" ht="12.75" customHeight="1" x14ac:dyDescent="0.15">
      <c r="A887" s="83"/>
      <c r="B887" s="34"/>
      <c r="C887" s="146"/>
      <c r="D887" s="35"/>
      <c r="E887" s="35"/>
      <c r="F887" s="35"/>
      <c r="G887" s="155"/>
      <c r="H887" s="155"/>
      <c r="I887" s="8"/>
      <c r="J887" s="8"/>
      <c r="K887" s="8"/>
      <c r="L887" s="8"/>
      <c r="M887" s="8"/>
      <c r="N887" s="8"/>
      <c r="O887" s="8"/>
      <c r="P887" s="8"/>
      <c r="Q887" s="8"/>
      <c r="R887" s="8"/>
      <c r="S887" s="8"/>
      <c r="T887" s="8"/>
      <c r="U887" s="8"/>
      <c r="V887" s="8"/>
      <c r="W887" s="8"/>
      <c r="X887" s="8"/>
      <c r="Y887" s="8"/>
    </row>
    <row r="888" spans="1:25" ht="12.75" customHeight="1" x14ac:dyDescent="0.15">
      <c r="A888" s="83"/>
      <c r="B888" s="34"/>
      <c r="C888" s="146"/>
      <c r="D888" s="35"/>
      <c r="E888" s="35"/>
      <c r="F888" s="35"/>
      <c r="G888" s="155"/>
      <c r="H888" s="155"/>
      <c r="I888" s="8"/>
      <c r="J888" s="8"/>
      <c r="K888" s="8"/>
      <c r="L888" s="8"/>
      <c r="M888" s="8"/>
      <c r="N888" s="8"/>
      <c r="O888" s="8"/>
      <c r="P888" s="8"/>
      <c r="Q888" s="8"/>
      <c r="R888" s="8"/>
      <c r="S888" s="8"/>
      <c r="T888" s="8"/>
      <c r="U888" s="8"/>
      <c r="V888" s="8"/>
      <c r="W888" s="8"/>
      <c r="X888" s="8"/>
      <c r="Y888" s="8"/>
    </row>
    <row r="889" spans="1:25" ht="12.75" customHeight="1" x14ac:dyDescent="0.15">
      <c r="A889" s="83"/>
      <c r="B889" s="34"/>
      <c r="C889" s="146"/>
      <c r="D889" s="35"/>
      <c r="E889" s="35"/>
      <c r="F889" s="35"/>
      <c r="G889" s="155"/>
      <c r="H889" s="155"/>
      <c r="I889" s="8"/>
      <c r="J889" s="8"/>
      <c r="K889" s="8"/>
      <c r="L889" s="8"/>
      <c r="M889" s="8"/>
      <c r="N889" s="8"/>
      <c r="O889" s="8"/>
      <c r="P889" s="8"/>
      <c r="Q889" s="8"/>
      <c r="R889" s="8"/>
      <c r="S889" s="8"/>
      <c r="T889" s="8"/>
      <c r="U889" s="8"/>
      <c r="V889" s="8"/>
      <c r="W889" s="8"/>
      <c r="X889" s="8"/>
      <c r="Y889" s="8"/>
    </row>
    <row r="890" spans="1:25" ht="12.75" customHeight="1" x14ac:dyDescent="0.15">
      <c r="A890" s="83"/>
      <c r="B890" s="34"/>
      <c r="C890" s="146"/>
      <c r="D890" s="35"/>
      <c r="E890" s="35"/>
      <c r="F890" s="35"/>
      <c r="G890" s="155"/>
      <c r="H890" s="155"/>
      <c r="I890" s="8"/>
      <c r="J890" s="8"/>
      <c r="K890" s="8"/>
      <c r="L890" s="8"/>
      <c r="M890" s="8"/>
      <c r="N890" s="8"/>
      <c r="O890" s="8"/>
      <c r="P890" s="8"/>
      <c r="Q890" s="8"/>
      <c r="R890" s="8"/>
      <c r="S890" s="8"/>
      <c r="T890" s="8"/>
      <c r="U890" s="8"/>
      <c r="V890" s="8"/>
      <c r="W890" s="8"/>
      <c r="X890" s="8"/>
      <c r="Y890" s="8"/>
    </row>
    <row r="891" spans="1:25" ht="12.75" customHeight="1" x14ac:dyDescent="0.15">
      <c r="A891" s="83"/>
      <c r="B891" s="34"/>
      <c r="C891" s="146"/>
      <c r="D891" s="35"/>
      <c r="E891" s="35"/>
      <c r="F891" s="35"/>
      <c r="G891" s="155"/>
      <c r="H891" s="155"/>
      <c r="I891" s="8"/>
      <c r="J891" s="8"/>
      <c r="K891" s="8"/>
      <c r="L891" s="8"/>
      <c r="M891" s="8"/>
      <c r="N891" s="8"/>
      <c r="O891" s="8"/>
      <c r="P891" s="8"/>
      <c r="Q891" s="8"/>
      <c r="R891" s="8"/>
      <c r="S891" s="8"/>
      <c r="T891" s="8"/>
      <c r="U891" s="8"/>
      <c r="V891" s="8"/>
      <c r="W891" s="8"/>
      <c r="X891" s="8"/>
      <c r="Y891" s="8"/>
    </row>
    <row r="892" spans="1:25" ht="12.75" customHeight="1" x14ac:dyDescent="0.15">
      <c r="A892" s="83"/>
      <c r="B892" s="34"/>
      <c r="C892" s="146"/>
      <c r="D892" s="35"/>
      <c r="E892" s="35"/>
      <c r="F892" s="35"/>
      <c r="G892" s="155"/>
      <c r="H892" s="155"/>
      <c r="I892" s="8"/>
      <c r="J892" s="8"/>
      <c r="K892" s="8"/>
      <c r="L892" s="8"/>
      <c r="M892" s="8"/>
      <c r="N892" s="8"/>
      <c r="O892" s="8"/>
      <c r="P892" s="8"/>
      <c r="Q892" s="8"/>
      <c r="R892" s="8"/>
      <c r="S892" s="8"/>
      <c r="T892" s="8"/>
      <c r="U892" s="8"/>
      <c r="V892" s="8"/>
      <c r="W892" s="8"/>
      <c r="X892" s="8"/>
      <c r="Y892" s="8"/>
    </row>
    <row r="893" spans="1:25" ht="12.75" customHeight="1" x14ac:dyDescent="0.15">
      <c r="A893" s="83"/>
      <c r="B893" s="34"/>
      <c r="C893" s="146"/>
      <c r="D893" s="35"/>
      <c r="E893" s="35"/>
      <c r="F893" s="35"/>
      <c r="G893" s="155"/>
      <c r="H893" s="155"/>
      <c r="I893" s="8"/>
      <c r="J893" s="8"/>
      <c r="K893" s="8"/>
      <c r="L893" s="8"/>
      <c r="M893" s="8"/>
      <c r="N893" s="8"/>
      <c r="O893" s="8"/>
      <c r="P893" s="8"/>
      <c r="Q893" s="8"/>
      <c r="R893" s="8"/>
      <c r="S893" s="8"/>
      <c r="T893" s="8"/>
      <c r="U893" s="8"/>
      <c r="V893" s="8"/>
      <c r="W893" s="8"/>
      <c r="X893" s="8"/>
      <c r="Y893" s="8"/>
    </row>
    <row r="894" spans="1:25" ht="12.75" customHeight="1" x14ac:dyDescent="0.15">
      <c r="A894" s="83"/>
      <c r="B894" s="34"/>
      <c r="C894" s="146"/>
      <c r="D894" s="35"/>
      <c r="E894" s="35"/>
      <c r="F894" s="35"/>
      <c r="G894" s="155"/>
      <c r="H894" s="155"/>
      <c r="I894" s="8"/>
      <c r="J894" s="8"/>
      <c r="K894" s="8"/>
      <c r="L894" s="8"/>
      <c r="M894" s="8"/>
      <c r="N894" s="8"/>
      <c r="O894" s="8"/>
      <c r="P894" s="8"/>
      <c r="Q894" s="8"/>
      <c r="R894" s="8"/>
      <c r="S894" s="8"/>
      <c r="T894" s="8"/>
      <c r="U894" s="8"/>
      <c r="V894" s="8"/>
      <c r="W894" s="8"/>
      <c r="X894" s="8"/>
      <c r="Y894" s="8"/>
    </row>
    <row r="895" spans="1:25" ht="12.75" customHeight="1" x14ac:dyDescent="0.15">
      <c r="A895" s="83"/>
      <c r="B895" s="34"/>
      <c r="C895" s="146"/>
      <c r="D895" s="35"/>
      <c r="E895" s="35"/>
      <c r="F895" s="35"/>
      <c r="G895" s="155"/>
      <c r="H895" s="155"/>
      <c r="I895" s="8"/>
      <c r="J895" s="8"/>
      <c r="K895" s="8"/>
      <c r="L895" s="8"/>
      <c r="M895" s="8"/>
      <c r="N895" s="8"/>
      <c r="O895" s="8"/>
      <c r="P895" s="8"/>
      <c r="Q895" s="8"/>
      <c r="R895" s="8"/>
      <c r="S895" s="8"/>
      <c r="T895" s="8"/>
      <c r="U895" s="8"/>
      <c r="V895" s="8"/>
      <c r="W895" s="8"/>
      <c r="X895" s="8"/>
      <c r="Y895" s="8"/>
    </row>
    <row r="896" spans="1:25" ht="12.75" customHeight="1" x14ac:dyDescent="0.15">
      <c r="A896" s="83"/>
      <c r="B896" s="34"/>
      <c r="C896" s="146"/>
      <c r="D896" s="35"/>
      <c r="E896" s="35"/>
      <c r="F896" s="35"/>
      <c r="G896" s="155"/>
      <c r="H896" s="155"/>
      <c r="I896" s="8"/>
      <c r="J896" s="8"/>
      <c r="K896" s="8"/>
      <c r="L896" s="8"/>
      <c r="M896" s="8"/>
      <c r="N896" s="8"/>
      <c r="O896" s="8"/>
      <c r="P896" s="8"/>
      <c r="Q896" s="8"/>
      <c r="R896" s="8"/>
      <c r="S896" s="8"/>
      <c r="T896" s="8"/>
      <c r="U896" s="8"/>
      <c r="V896" s="8"/>
      <c r="W896" s="8"/>
      <c r="X896" s="8"/>
      <c r="Y896" s="8"/>
    </row>
    <row r="897" spans="1:25" ht="12.75" customHeight="1" x14ac:dyDescent="0.15">
      <c r="A897" s="83"/>
      <c r="B897" s="34"/>
      <c r="C897" s="146"/>
      <c r="D897" s="35"/>
      <c r="E897" s="35"/>
      <c r="F897" s="35"/>
      <c r="G897" s="155"/>
      <c r="H897" s="155"/>
      <c r="I897" s="8"/>
      <c r="J897" s="8"/>
      <c r="K897" s="8"/>
      <c r="L897" s="8"/>
      <c r="M897" s="8"/>
      <c r="N897" s="8"/>
      <c r="O897" s="8"/>
      <c r="P897" s="8"/>
      <c r="Q897" s="8"/>
      <c r="R897" s="8"/>
      <c r="S897" s="8"/>
      <c r="T897" s="8"/>
      <c r="U897" s="8"/>
      <c r="V897" s="8"/>
      <c r="W897" s="8"/>
      <c r="X897" s="8"/>
      <c r="Y897" s="8"/>
    </row>
    <row r="898" spans="1:25" ht="12.75" customHeight="1" x14ac:dyDescent="0.15">
      <c r="A898" s="83"/>
      <c r="B898" s="34"/>
      <c r="C898" s="146"/>
      <c r="D898" s="35"/>
      <c r="E898" s="35"/>
      <c r="F898" s="35"/>
      <c r="G898" s="155"/>
      <c r="H898" s="155"/>
      <c r="I898" s="8"/>
      <c r="J898" s="8"/>
      <c r="K898" s="8"/>
      <c r="L898" s="8"/>
      <c r="M898" s="8"/>
      <c r="N898" s="8"/>
      <c r="O898" s="8"/>
      <c r="P898" s="8"/>
      <c r="Q898" s="8"/>
      <c r="R898" s="8"/>
      <c r="S898" s="8"/>
      <c r="T898" s="8"/>
      <c r="U898" s="8"/>
      <c r="V898" s="8"/>
      <c r="W898" s="8"/>
      <c r="X898" s="8"/>
      <c r="Y898" s="8"/>
    </row>
    <row r="899" spans="1:25" ht="12.75" customHeight="1" x14ac:dyDescent="0.15">
      <c r="A899" s="83"/>
      <c r="B899" s="34"/>
      <c r="C899" s="146"/>
      <c r="D899" s="35"/>
      <c r="E899" s="35"/>
      <c r="F899" s="35"/>
      <c r="G899" s="155"/>
      <c r="H899" s="155"/>
      <c r="I899" s="8"/>
      <c r="J899" s="8"/>
      <c r="K899" s="8"/>
      <c r="L899" s="8"/>
      <c r="M899" s="8"/>
      <c r="N899" s="8"/>
      <c r="O899" s="8"/>
      <c r="P899" s="8"/>
      <c r="Q899" s="8"/>
      <c r="R899" s="8"/>
      <c r="S899" s="8"/>
      <c r="T899" s="8"/>
      <c r="U899" s="8"/>
      <c r="V899" s="8"/>
      <c r="W899" s="8"/>
      <c r="X899" s="8"/>
      <c r="Y899" s="8"/>
    </row>
    <row r="900" spans="1:25" ht="12.75" customHeight="1" x14ac:dyDescent="0.15">
      <c r="A900" s="83"/>
      <c r="B900" s="34"/>
      <c r="C900" s="146"/>
      <c r="D900" s="35"/>
      <c r="E900" s="35"/>
      <c r="F900" s="35"/>
      <c r="G900" s="155"/>
      <c r="H900" s="155"/>
      <c r="I900" s="8"/>
      <c r="J900" s="8"/>
      <c r="K900" s="8"/>
      <c r="L900" s="8"/>
      <c r="M900" s="8"/>
      <c r="N900" s="8"/>
      <c r="O900" s="8"/>
      <c r="P900" s="8"/>
      <c r="Q900" s="8"/>
      <c r="R900" s="8"/>
      <c r="S900" s="8"/>
      <c r="T900" s="8"/>
      <c r="U900" s="8"/>
      <c r="V900" s="8"/>
      <c r="W900" s="8"/>
      <c r="X900" s="8"/>
      <c r="Y900" s="8"/>
    </row>
    <row r="901" spans="1:25" ht="12.75" customHeight="1" x14ac:dyDescent="0.15">
      <c r="A901" s="83"/>
      <c r="B901" s="34"/>
      <c r="C901" s="146"/>
      <c r="D901" s="35"/>
      <c r="E901" s="35"/>
      <c r="F901" s="35"/>
      <c r="G901" s="155"/>
      <c r="H901" s="155"/>
      <c r="I901" s="8"/>
      <c r="J901" s="8"/>
      <c r="K901" s="8"/>
      <c r="L901" s="8"/>
      <c r="M901" s="8"/>
      <c r="N901" s="8"/>
      <c r="O901" s="8"/>
      <c r="P901" s="8"/>
      <c r="Q901" s="8"/>
      <c r="R901" s="8"/>
      <c r="S901" s="8"/>
      <c r="T901" s="8"/>
      <c r="U901" s="8"/>
      <c r="V901" s="8"/>
      <c r="W901" s="8"/>
      <c r="X901" s="8"/>
      <c r="Y901" s="8"/>
    </row>
    <row r="902" spans="1:25" ht="12.75" customHeight="1" x14ac:dyDescent="0.15">
      <c r="A902" s="83"/>
      <c r="B902" s="34"/>
      <c r="C902" s="146"/>
      <c r="D902" s="35"/>
      <c r="E902" s="35"/>
      <c r="F902" s="35"/>
      <c r="G902" s="155"/>
      <c r="H902" s="155"/>
      <c r="I902" s="8"/>
      <c r="J902" s="8"/>
      <c r="K902" s="8"/>
      <c r="L902" s="8"/>
      <c r="M902" s="8"/>
      <c r="N902" s="8"/>
      <c r="O902" s="8"/>
      <c r="P902" s="8"/>
      <c r="Q902" s="8"/>
      <c r="R902" s="8"/>
      <c r="S902" s="8"/>
      <c r="T902" s="8"/>
      <c r="U902" s="8"/>
      <c r="V902" s="8"/>
      <c r="W902" s="8"/>
      <c r="X902" s="8"/>
      <c r="Y902" s="8"/>
    </row>
    <row r="903" spans="1:25" ht="12.75" customHeight="1" x14ac:dyDescent="0.15">
      <c r="A903" s="83"/>
      <c r="B903" s="34"/>
      <c r="C903" s="146"/>
      <c r="D903" s="35"/>
      <c r="E903" s="35"/>
      <c r="F903" s="35"/>
      <c r="G903" s="155"/>
      <c r="H903" s="155"/>
      <c r="I903" s="8"/>
      <c r="J903" s="8"/>
      <c r="K903" s="8"/>
      <c r="L903" s="8"/>
      <c r="M903" s="8"/>
      <c r="N903" s="8"/>
      <c r="O903" s="8"/>
      <c r="P903" s="8"/>
      <c r="Q903" s="8"/>
      <c r="R903" s="8"/>
      <c r="S903" s="8"/>
      <c r="T903" s="8"/>
      <c r="U903" s="8"/>
      <c r="V903" s="8"/>
      <c r="W903" s="8"/>
      <c r="X903" s="8"/>
      <c r="Y903" s="8"/>
    </row>
    <row r="904" spans="1:25" ht="12.75" customHeight="1" x14ac:dyDescent="0.15">
      <c r="A904" s="83"/>
      <c r="B904" s="34"/>
      <c r="C904" s="146"/>
      <c r="D904" s="35"/>
      <c r="E904" s="35"/>
      <c r="F904" s="35"/>
      <c r="G904" s="155"/>
      <c r="H904" s="155"/>
      <c r="I904" s="8"/>
      <c r="J904" s="8"/>
      <c r="K904" s="8"/>
      <c r="L904" s="8"/>
      <c r="M904" s="8"/>
      <c r="N904" s="8"/>
      <c r="O904" s="8"/>
      <c r="P904" s="8"/>
      <c r="Q904" s="8"/>
      <c r="R904" s="8"/>
      <c r="S904" s="8"/>
      <c r="T904" s="8"/>
      <c r="U904" s="8"/>
      <c r="V904" s="8"/>
      <c r="W904" s="8"/>
      <c r="X904" s="8"/>
      <c r="Y904" s="8"/>
    </row>
    <row r="905" spans="1:25" ht="12.75" customHeight="1" x14ac:dyDescent="0.15">
      <c r="A905" s="83"/>
      <c r="B905" s="34"/>
      <c r="C905" s="146"/>
      <c r="D905" s="35"/>
      <c r="E905" s="35"/>
      <c r="F905" s="35"/>
      <c r="G905" s="155"/>
      <c r="H905" s="155"/>
      <c r="I905" s="8"/>
      <c r="J905" s="8"/>
      <c r="K905" s="8"/>
      <c r="L905" s="8"/>
      <c r="M905" s="8"/>
      <c r="N905" s="8"/>
      <c r="O905" s="8"/>
      <c r="P905" s="8"/>
      <c r="Q905" s="8"/>
      <c r="R905" s="8"/>
      <c r="S905" s="8"/>
      <c r="T905" s="8"/>
      <c r="U905" s="8"/>
      <c r="V905" s="8"/>
      <c r="W905" s="8"/>
      <c r="X905" s="8"/>
      <c r="Y905" s="8"/>
    </row>
    <row r="906" spans="1:25" ht="12.75" customHeight="1" x14ac:dyDescent="0.15">
      <c r="A906" s="83"/>
      <c r="B906" s="34"/>
      <c r="C906" s="146"/>
      <c r="D906" s="35"/>
      <c r="E906" s="35"/>
      <c r="F906" s="35"/>
      <c r="G906" s="155"/>
      <c r="H906" s="155"/>
      <c r="I906" s="8"/>
      <c r="J906" s="8"/>
      <c r="K906" s="8"/>
      <c r="L906" s="8"/>
      <c r="M906" s="8"/>
      <c r="N906" s="8"/>
      <c r="O906" s="8"/>
      <c r="P906" s="8"/>
      <c r="Q906" s="8"/>
      <c r="R906" s="8"/>
      <c r="S906" s="8"/>
      <c r="T906" s="8"/>
      <c r="U906" s="8"/>
      <c r="V906" s="8"/>
      <c r="W906" s="8"/>
      <c r="X906" s="8"/>
      <c r="Y906" s="8"/>
    </row>
    <row r="907" spans="1:25" ht="12.75" customHeight="1" x14ac:dyDescent="0.15">
      <c r="A907" s="83"/>
      <c r="B907" s="34"/>
      <c r="C907" s="146"/>
      <c r="D907" s="35"/>
      <c r="E907" s="35"/>
      <c r="F907" s="35"/>
      <c r="G907" s="155"/>
      <c r="H907" s="155"/>
      <c r="I907" s="8"/>
      <c r="J907" s="8"/>
      <c r="K907" s="8"/>
      <c r="L907" s="8"/>
      <c r="M907" s="8"/>
      <c r="N907" s="8"/>
      <c r="O907" s="8"/>
      <c r="P907" s="8"/>
      <c r="Q907" s="8"/>
      <c r="R907" s="8"/>
      <c r="S907" s="8"/>
      <c r="T907" s="8"/>
      <c r="U907" s="8"/>
      <c r="V907" s="8"/>
      <c r="W907" s="8"/>
      <c r="X907" s="8"/>
      <c r="Y907" s="8"/>
    </row>
    <row r="908" spans="1:25" ht="12.75" customHeight="1" x14ac:dyDescent="0.15">
      <c r="A908" s="83"/>
      <c r="B908" s="34"/>
      <c r="C908" s="146"/>
      <c r="D908" s="35"/>
      <c r="E908" s="35"/>
      <c r="F908" s="35"/>
      <c r="G908" s="155"/>
      <c r="H908" s="155"/>
      <c r="I908" s="8"/>
      <c r="J908" s="8"/>
      <c r="K908" s="8"/>
      <c r="L908" s="8"/>
      <c r="M908" s="8"/>
      <c r="N908" s="8"/>
      <c r="O908" s="8"/>
      <c r="P908" s="8"/>
      <c r="Q908" s="8"/>
      <c r="R908" s="8"/>
      <c r="S908" s="8"/>
      <c r="T908" s="8"/>
      <c r="U908" s="8"/>
      <c r="V908" s="8"/>
      <c r="W908" s="8"/>
      <c r="X908" s="8"/>
      <c r="Y908" s="8"/>
    </row>
    <row r="909" spans="1:25" ht="12.75" customHeight="1" x14ac:dyDescent="0.15">
      <c r="A909" s="83"/>
      <c r="B909" s="34"/>
      <c r="C909" s="146"/>
      <c r="D909" s="35"/>
      <c r="E909" s="35"/>
      <c r="F909" s="35"/>
      <c r="G909" s="155"/>
      <c r="H909" s="155"/>
      <c r="I909" s="8"/>
      <c r="J909" s="8"/>
      <c r="K909" s="8"/>
      <c r="L909" s="8"/>
      <c r="M909" s="8"/>
      <c r="N909" s="8"/>
      <c r="O909" s="8"/>
      <c r="P909" s="8"/>
      <c r="Q909" s="8"/>
      <c r="R909" s="8"/>
      <c r="S909" s="8"/>
      <c r="T909" s="8"/>
      <c r="U909" s="8"/>
      <c r="V909" s="8"/>
      <c r="W909" s="8"/>
      <c r="X909" s="8"/>
      <c r="Y909" s="8"/>
    </row>
    <row r="910" spans="1:25" ht="12.75" customHeight="1" x14ac:dyDescent="0.15">
      <c r="A910" s="83"/>
      <c r="B910" s="34"/>
      <c r="C910" s="146"/>
      <c r="D910" s="35"/>
      <c r="E910" s="35"/>
      <c r="F910" s="35"/>
      <c r="G910" s="155"/>
      <c r="H910" s="155"/>
      <c r="I910" s="8"/>
      <c r="J910" s="8"/>
      <c r="K910" s="8"/>
      <c r="L910" s="8"/>
      <c r="M910" s="8"/>
      <c r="N910" s="8"/>
      <c r="O910" s="8"/>
      <c r="P910" s="8"/>
      <c r="Q910" s="8"/>
      <c r="R910" s="8"/>
      <c r="S910" s="8"/>
      <c r="T910" s="8"/>
      <c r="U910" s="8"/>
      <c r="V910" s="8"/>
      <c r="W910" s="8"/>
      <c r="X910" s="8"/>
      <c r="Y910" s="8"/>
    </row>
    <row r="911" spans="1:25" ht="12.75" customHeight="1" x14ac:dyDescent="0.15">
      <c r="A911" s="83"/>
      <c r="B911" s="34"/>
      <c r="C911" s="146"/>
      <c r="D911" s="35"/>
      <c r="E911" s="35"/>
      <c r="F911" s="35"/>
      <c r="G911" s="155"/>
      <c r="H911" s="155"/>
      <c r="I911" s="8"/>
      <c r="J911" s="8"/>
      <c r="K911" s="8"/>
      <c r="L911" s="8"/>
      <c r="M911" s="8"/>
      <c r="N911" s="8"/>
      <c r="O911" s="8"/>
      <c r="P911" s="8"/>
      <c r="Q911" s="8"/>
      <c r="R911" s="8"/>
      <c r="S911" s="8"/>
      <c r="T911" s="8"/>
      <c r="U911" s="8"/>
      <c r="V911" s="8"/>
      <c r="W911" s="8"/>
      <c r="X911" s="8"/>
      <c r="Y911" s="8"/>
    </row>
    <row r="912" spans="1:25" ht="12.75" customHeight="1" x14ac:dyDescent="0.15">
      <c r="A912" s="83"/>
      <c r="B912" s="34"/>
      <c r="C912" s="146"/>
      <c r="D912" s="35"/>
      <c r="E912" s="35"/>
      <c r="F912" s="35"/>
      <c r="G912" s="155"/>
      <c r="H912" s="155"/>
      <c r="I912" s="8"/>
      <c r="J912" s="8"/>
      <c r="K912" s="8"/>
      <c r="L912" s="8"/>
      <c r="M912" s="8"/>
      <c r="N912" s="8"/>
      <c r="O912" s="8"/>
      <c r="P912" s="8"/>
      <c r="Q912" s="8"/>
      <c r="R912" s="8"/>
      <c r="S912" s="8"/>
      <c r="T912" s="8"/>
      <c r="U912" s="8"/>
      <c r="V912" s="8"/>
      <c r="W912" s="8"/>
      <c r="X912" s="8"/>
      <c r="Y912" s="8"/>
    </row>
    <row r="913" spans="1:25" ht="12.75" customHeight="1" x14ac:dyDescent="0.15">
      <c r="A913" s="83"/>
      <c r="B913" s="34"/>
      <c r="C913" s="146"/>
      <c r="D913" s="35"/>
      <c r="E913" s="35"/>
      <c r="F913" s="35"/>
      <c r="G913" s="155"/>
      <c r="H913" s="155"/>
      <c r="I913" s="8"/>
      <c r="J913" s="8"/>
      <c r="K913" s="8"/>
      <c r="L913" s="8"/>
      <c r="M913" s="8"/>
      <c r="N913" s="8"/>
      <c r="O913" s="8"/>
      <c r="P913" s="8"/>
      <c r="Q913" s="8"/>
      <c r="R913" s="8"/>
      <c r="S913" s="8"/>
      <c r="T913" s="8"/>
      <c r="U913" s="8"/>
      <c r="V913" s="8"/>
      <c r="W913" s="8"/>
      <c r="X913" s="8"/>
      <c r="Y913" s="8"/>
    </row>
    <row r="914" spans="1:25" ht="12.75" customHeight="1" x14ac:dyDescent="0.15">
      <c r="A914" s="83"/>
      <c r="B914" s="34"/>
      <c r="C914" s="146"/>
      <c r="D914" s="35"/>
      <c r="E914" s="35"/>
      <c r="F914" s="35"/>
      <c r="G914" s="155"/>
      <c r="H914" s="155"/>
      <c r="I914" s="8"/>
      <c r="J914" s="8"/>
      <c r="K914" s="8"/>
      <c r="L914" s="8"/>
      <c r="M914" s="8"/>
      <c r="N914" s="8"/>
      <c r="O914" s="8"/>
      <c r="P914" s="8"/>
      <c r="Q914" s="8"/>
      <c r="R914" s="8"/>
      <c r="S914" s="8"/>
      <c r="T914" s="8"/>
      <c r="U914" s="8"/>
      <c r="V914" s="8"/>
      <c r="W914" s="8"/>
      <c r="X914" s="8"/>
      <c r="Y914" s="8"/>
    </row>
    <row r="915" spans="1:25" ht="12.75" customHeight="1" x14ac:dyDescent="0.15">
      <c r="A915" s="83"/>
      <c r="B915" s="34"/>
      <c r="C915" s="146"/>
      <c r="D915" s="35"/>
      <c r="E915" s="35"/>
      <c r="F915" s="35"/>
      <c r="G915" s="155"/>
      <c r="H915" s="155"/>
      <c r="I915" s="8"/>
      <c r="J915" s="8"/>
      <c r="K915" s="8"/>
      <c r="L915" s="8"/>
      <c r="M915" s="8"/>
      <c r="N915" s="8"/>
      <c r="O915" s="8"/>
      <c r="P915" s="8"/>
      <c r="Q915" s="8"/>
      <c r="R915" s="8"/>
      <c r="S915" s="8"/>
      <c r="T915" s="8"/>
      <c r="U915" s="8"/>
      <c r="V915" s="8"/>
      <c r="W915" s="8"/>
      <c r="X915" s="8"/>
      <c r="Y915" s="8"/>
    </row>
    <row r="916" spans="1:25" ht="12.75" customHeight="1" x14ac:dyDescent="0.15">
      <c r="A916" s="83"/>
      <c r="B916" s="34"/>
      <c r="C916" s="146"/>
      <c r="D916" s="35"/>
      <c r="E916" s="35"/>
      <c r="F916" s="35"/>
      <c r="G916" s="155"/>
      <c r="H916" s="155"/>
      <c r="I916" s="8"/>
      <c r="J916" s="8"/>
      <c r="K916" s="8"/>
      <c r="L916" s="8"/>
      <c r="M916" s="8"/>
      <c r="N916" s="8"/>
      <c r="O916" s="8"/>
      <c r="P916" s="8"/>
      <c r="Q916" s="8"/>
      <c r="R916" s="8"/>
      <c r="S916" s="8"/>
      <c r="T916" s="8"/>
      <c r="U916" s="8"/>
      <c r="V916" s="8"/>
      <c r="W916" s="8"/>
      <c r="X916" s="8"/>
      <c r="Y916" s="8"/>
    </row>
    <row r="917" spans="1:25" ht="12.75" customHeight="1" x14ac:dyDescent="0.15">
      <c r="A917" s="83"/>
      <c r="B917" s="34"/>
      <c r="C917" s="146"/>
      <c r="D917" s="35"/>
      <c r="E917" s="35"/>
      <c r="F917" s="35"/>
      <c r="G917" s="155"/>
      <c r="H917" s="155"/>
      <c r="I917" s="8"/>
      <c r="J917" s="8"/>
      <c r="K917" s="8"/>
      <c r="L917" s="8"/>
      <c r="M917" s="8"/>
      <c r="N917" s="8"/>
      <c r="O917" s="8"/>
      <c r="P917" s="8"/>
      <c r="Q917" s="8"/>
      <c r="R917" s="8"/>
      <c r="S917" s="8"/>
      <c r="T917" s="8"/>
      <c r="U917" s="8"/>
      <c r="V917" s="8"/>
      <c r="W917" s="8"/>
      <c r="X917" s="8"/>
      <c r="Y917" s="8"/>
    </row>
    <row r="918" spans="1:25" ht="12.75" customHeight="1" x14ac:dyDescent="0.15">
      <c r="A918" s="83"/>
      <c r="B918" s="34"/>
      <c r="C918" s="146"/>
      <c r="D918" s="35"/>
      <c r="E918" s="35"/>
      <c r="F918" s="35"/>
      <c r="G918" s="155"/>
      <c r="H918" s="155"/>
      <c r="I918" s="8"/>
      <c r="J918" s="8"/>
      <c r="K918" s="8"/>
      <c r="L918" s="8"/>
      <c r="M918" s="8"/>
      <c r="N918" s="8"/>
      <c r="O918" s="8"/>
      <c r="P918" s="8"/>
      <c r="Q918" s="8"/>
      <c r="R918" s="8"/>
      <c r="S918" s="8"/>
      <c r="T918" s="8"/>
      <c r="U918" s="8"/>
      <c r="V918" s="8"/>
      <c r="W918" s="8"/>
      <c r="X918" s="8"/>
      <c r="Y918" s="8"/>
    </row>
    <row r="919" spans="1:25" ht="12.75" customHeight="1" x14ac:dyDescent="0.15">
      <c r="A919" s="83"/>
      <c r="B919" s="34"/>
      <c r="C919" s="146"/>
      <c r="D919" s="35"/>
      <c r="E919" s="35"/>
      <c r="F919" s="35"/>
      <c r="G919" s="155"/>
      <c r="H919" s="155"/>
      <c r="I919" s="8"/>
      <c r="J919" s="8"/>
      <c r="K919" s="8"/>
      <c r="L919" s="8"/>
      <c r="M919" s="8"/>
      <c r="N919" s="8"/>
      <c r="O919" s="8"/>
      <c r="P919" s="8"/>
      <c r="Q919" s="8"/>
      <c r="R919" s="8"/>
      <c r="S919" s="8"/>
      <c r="T919" s="8"/>
      <c r="U919" s="8"/>
      <c r="V919" s="8"/>
      <c r="W919" s="8"/>
      <c r="X919" s="8"/>
      <c r="Y919" s="8"/>
    </row>
    <row r="920" spans="1:25" ht="12.75" customHeight="1" x14ac:dyDescent="0.15">
      <c r="A920" s="83"/>
      <c r="B920" s="34"/>
      <c r="C920" s="146"/>
      <c r="D920" s="35"/>
      <c r="E920" s="35"/>
      <c r="F920" s="35"/>
      <c r="G920" s="155"/>
      <c r="H920" s="155"/>
      <c r="I920" s="8"/>
      <c r="J920" s="8"/>
      <c r="K920" s="8"/>
      <c r="L920" s="8"/>
      <c r="M920" s="8"/>
      <c r="N920" s="8"/>
      <c r="O920" s="8"/>
      <c r="P920" s="8"/>
      <c r="Q920" s="8"/>
      <c r="R920" s="8"/>
      <c r="S920" s="8"/>
      <c r="T920" s="8"/>
      <c r="U920" s="8"/>
      <c r="V920" s="8"/>
      <c r="W920" s="8"/>
      <c r="X920" s="8"/>
      <c r="Y920" s="8"/>
    </row>
    <row r="921" spans="1:25" ht="12.75" customHeight="1" x14ac:dyDescent="0.15">
      <c r="A921" s="83"/>
      <c r="B921" s="34"/>
      <c r="C921" s="146"/>
      <c r="D921" s="35"/>
      <c r="E921" s="35"/>
      <c r="F921" s="35"/>
      <c r="G921" s="155"/>
      <c r="H921" s="155"/>
      <c r="I921" s="8"/>
      <c r="J921" s="8"/>
      <c r="K921" s="8"/>
      <c r="L921" s="8"/>
      <c r="M921" s="8"/>
      <c r="N921" s="8"/>
      <c r="O921" s="8"/>
      <c r="P921" s="8"/>
      <c r="Q921" s="8"/>
      <c r="R921" s="8"/>
      <c r="S921" s="8"/>
      <c r="T921" s="8"/>
      <c r="U921" s="8"/>
      <c r="V921" s="8"/>
      <c r="W921" s="8"/>
      <c r="X921" s="8"/>
      <c r="Y921" s="8"/>
    </row>
    <row r="922" spans="1:25" ht="12.75" customHeight="1" x14ac:dyDescent="0.15">
      <c r="A922" s="83"/>
      <c r="B922" s="34"/>
      <c r="C922" s="146"/>
      <c r="D922" s="35"/>
      <c r="E922" s="35"/>
      <c r="F922" s="35"/>
      <c r="G922" s="155"/>
      <c r="H922" s="155"/>
      <c r="I922" s="8"/>
      <c r="J922" s="8"/>
      <c r="K922" s="8"/>
      <c r="L922" s="8"/>
      <c r="M922" s="8"/>
      <c r="N922" s="8"/>
      <c r="O922" s="8"/>
      <c r="P922" s="8"/>
      <c r="Q922" s="8"/>
      <c r="R922" s="8"/>
      <c r="S922" s="8"/>
      <c r="T922" s="8"/>
      <c r="U922" s="8"/>
      <c r="V922" s="8"/>
      <c r="W922" s="8"/>
      <c r="X922" s="8"/>
      <c r="Y922" s="8"/>
    </row>
    <row r="923" spans="1:25" ht="12.75" customHeight="1" x14ac:dyDescent="0.15">
      <c r="A923" s="83"/>
      <c r="B923" s="34"/>
      <c r="C923" s="146"/>
      <c r="D923" s="35"/>
      <c r="E923" s="35"/>
      <c r="F923" s="35"/>
      <c r="G923" s="155"/>
      <c r="H923" s="155"/>
      <c r="I923" s="8"/>
      <c r="J923" s="8"/>
      <c r="K923" s="8"/>
      <c r="L923" s="8"/>
      <c r="M923" s="8"/>
      <c r="N923" s="8"/>
      <c r="O923" s="8"/>
      <c r="P923" s="8"/>
      <c r="Q923" s="8"/>
      <c r="R923" s="8"/>
      <c r="S923" s="8"/>
      <c r="T923" s="8"/>
      <c r="U923" s="8"/>
      <c r="V923" s="8"/>
      <c r="W923" s="8"/>
      <c r="X923" s="8"/>
      <c r="Y923" s="8"/>
    </row>
    <row r="924" spans="1:25" ht="12.75" customHeight="1" x14ac:dyDescent="0.15">
      <c r="A924" s="83"/>
      <c r="B924" s="34"/>
      <c r="C924" s="146"/>
      <c r="D924" s="35"/>
      <c r="E924" s="35"/>
      <c r="F924" s="35"/>
      <c r="G924" s="155"/>
      <c r="H924" s="155"/>
      <c r="I924" s="8"/>
      <c r="J924" s="8"/>
      <c r="K924" s="8"/>
      <c r="L924" s="8"/>
      <c r="M924" s="8"/>
      <c r="N924" s="8"/>
      <c r="O924" s="8"/>
      <c r="P924" s="8"/>
      <c r="Q924" s="8"/>
      <c r="R924" s="8"/>
      <c r="S924" s="8"/>
      <c r="T924" s="8"/>
      <c r="U924" s="8"/>
      <c r="V924" s="8"/>
      <c r="W924" s="8"/>
      <c r="X924" s="8"/>
      <c r="Y924" s="8"/>
    </row>
    <row r="925" spans="1:25" ht="12.75" customHeight="1" x14ac:dyDescent="0.15">
      <c r="A925" s="83"/>
      <c r="B925" s="34"/>
      <c r="C925" s="146"/>
      <c r="D925" s="35"/>
      <c r="E925" s="35"/>
      <c r="F925" s="35"/>
      <c r="G925" s="155"/>
      <c r="H925" s="155"/>
      <c r="I925" s="8"/>
      <c r="J925" s="8"/>
      <c r="K925" s="8"/>
      <c r="L925" s="8"/>
      <c r="M925" s="8"/>
      <c r="N925" s="8"/>
      <c r="O925" s="8"/>
      <c r="P925" s="8"/>
      <c r="Q925" s="8"/>
      <c r="R925" s="8"/>
      <c r="S925" s="8"/>
      <c r="T925" s="8"/>
      <c r="U925" s="8"/>
      <c r="V925" s="8"/>
      <c r="W925" s="8"/>
      <c r="X925" s="8"/>
      <c r="Y925" s="8"/>
    </row>
    <row r="926" spans="1:25" ht="12.75" customHeight="1" x14ac:dyDescent="0.15">
      <c r="A926" s="83"/>
      <c r="B926" s="34"/>
      <c r="C926" s="146"/>
      <c r="D926" s="35"/>
      <c r="E926" s="35"/>
      <c r="F926" s="35"/>
      <c r="G926" s="155"/>
      <c r="H926" s="155"/>
      <c r="I926" s="8"/>
      <c r="J926" s="8"/>
      <c r="K926" s="8"/>
      <c r="L926" s="8"/>
      <c r="M926" s="8"/>
      <c r="N926" s="8"/>
      <c r="O926" s="8"/>
      <c r="P926" s="8"/>
      <c r="Q926" s="8"/>
      <c r="R926" s="8"/>
      <c r="S926" s="8"/>
      <c r="T926" s="8"/>
      <c r="U926" s="8"/>
      <c r="V926" s="8"/>
      <c r="W926" s="8"/>
      <c r="X926" s="8"/>
      <c r="Y926" s="8"/>
    </row>
    <row r="927" spans="1:25" ht="12.75" customHeight="1" x14ac:dyDescent="0.15">
      <c r="A927" s="83"/>
      <c r="B927" s="34"/>
      <c r="C927" s="146"/>
      <c r="D927" s="35"/>
      <c r="E927" s="35"/>
      <c r="F927" s="35"/>
      <c r="G927" s="155"/>
      <c r="H927" s="155"/>
      <c r="I927" s="8"/>
      <c r="J927" s="8"/>
      <c r="K927" s="8"/>
      <c r="L927" s="8"/>
      <c r="M927" s="8"/>
      <c r="N927" s="8"/>
      <c r="O927" s="8"/>
      <c r="P927" s="8"/>
      <c r="Q927" s="8"/>
      <c r="R927" s="8"/>
      <c r="S927" s="8"/>
      <c r="T927" s="8"/>
      <c r="U927" s="8"/>
      <c r="V927" s="8"/>
      <c r="W927" s="8"/>
      <c r="X927" s="8"/>
      <c r="Y927" s="8"/>
    </row>
    <row r="928" spans="1:25" ht="12.75" customHeight="1" x14ac:dyDescent="0.15">
      <c r="A928" s="83"/>
      <c r="B928" s="34"/>
      <c r="C928" s="146"/>
      <c r="D928" s="35"/>
      <c r="E928" s="35"/>
      <c r="F928" s="35"/>
      <c r="G928" s="155"/>
      <c r="H928" s="155"/>
      <c r="I928" s="8"/>
      <c r="J928" s="8"/>
      <c r="K928" s="8"/>
      <c r="L928" s="8"/>
      <c r="M928" s="8"/>
      <c r="N928" s="8"/>
      <c r="O928" s="8"/>
      <c r="P928" s="8"/>
      <c r="Q928" s="8"/>
      <c r="R928" s="8"/>
      <c r="S928" s="8"/>
      <c r="T928" s="8"/>
      <c r="U928" s="8"/>
      <c r="V928" s="8"/>
      <c r="W928" s="8"/>
      <c r="X928" s="8"/>
      <c r="Y928" s="8"/>
    </row>
    <row r="929" spans="1:25" ht="12.75" customHeight="1" x14ac:dyDescent="0.15">
      <c r="A929" s="83"/>
      <c r="B929" s="34"/>
      <c r="C929" s="146"/>
      <c r="D929" s="35"/>
      <c r="E929" s="35"/>
      <c r="F929" s="35"/>
      <c r="G929" s="155"/>
      <c r="H929" s="155"/>
      <c r="I929" s="8"/>
      <c r="J929" s="8"/>
      <c r="K929" s="8"/>
      <c r="L929" s="8"/>
      <c r="M929" s="8"/>
      <c r="N929" s="8"/>
      <c r="O929" s="8"/>
      <c r="P929" s="8"/>
      <c r="Q929" s="8"/>
      <c r="R929" s="8"/>
      <c r="S929" s="8"/>
      <c r="T929" s="8"/>
      <c r="U929" s="8"/>
      <c r="V929" s="8"/>
      <c r="W929" s="8"/>
      <c r="X929" s="8"/>
      <c r="Y929" s="8"/>
    </row>
    <row r="930" spans="1:25" ht="12.75" customHeight="1" x14ac:dyDescent="0.15">
      <c r="A930" s="83"/>
      <c r="B930" s="34"/>
      <c r="C930" s="146"/>
      <c r="D930" s="35"/>
      <c r="E930" s="35"/>
      <c r="F930" s="35"/>
      <c r="G930" s="155"/>
      <c r="H930" s="155"/>
      <c r="I930" s="8"/>
      <c r="J930" s="8"/>
      <c r="K930" s="8"/>
      <c r="L930" s="8"/>
      <c r="M930" s="8"/>
      <c r="N930" s="8"/>
      <c r="O930" s="8"/>
      <c r="P930" s="8"/>
      <c r="Q930" s="8"/>
      <c r="R930" s="8"/>
      <c r="S930" s="8"/>
      <c r="T930" s="8"/>
      <c r="U930" s="8"/>
      <c r="V930" s="8"/>
      <c r="W930" s="8"/>
      <c r="X930" s="8"/>
      <c r="Y930" s="8"/>
    </row>
    <row r="931" spans="1:25" ht="12.75" customHeight="1" x14ac:dyDescent="0.15">
      <c r="A931" s="83"/>
      <c r="B931" s="34"/>
      <c r="C931" s="146"/>
      <c r="D931" s="35"/>
      <c r="E931" s="35"/>
      <c r="F931" s="35"/>
      <c r="G931" s="155"/>
      <c r="H931" s="155"/>
      <c r="I931" s="8"/>
      <c r="J931" s="8"/>
      <c r="K931" s="8"/>
      <c r="L931" s="8"/>
      <c r="M931" s="8"/>
      <c r="N931" s="8"/>
      <c r="O931" s="8"/>
      <c r="P931" s="8"/>
      <c r="Q931" s="8"/>
      <c r="R931" s="8"/>
      <c r="S931" s="8"/>
      <c r="T931" s="8"/>
      <c r="U931" s="8"/>
      <c r="V931" s="8"/>
      <c r="W931" s="8"/>
      <c r="X931" s="8"/>
      <c r="Y931" s="8"/>
    </row>
    <row r="932" spans="1:25" ht="12.75" customHeight="1" x14ac:dyDescent="0.15">
      <c r="A932" s="83"/>
      <c r="B932" s="34"/>
      <c r="C932" s="146"/>
      <c r="D932" s="35"/>
      <c r="E932" s="35"/>
      <c r="F932" s="35"/>
      <c r="G932" s="155"/>
      <c r="H932" s="155"/>
      <c r="I932" s="8"/>
      <c r="J932" s="8"/>
      <c r="K932" s="8"/>
      <c r="L932" s="8"/>
      <c r="M932" s="8"/>
      <c r="N932" s="8"/>
      <c r="O932" s="8"/>
      <c r="P932" s="8"/>
      <c r="Q932" s="8"/>
      <c r="R932" s="8"/>
      <c r="S932" s="8"/>
      <c r="T932" s="8"/>
      <c r="U932" s="8"/>
      <c r="V932" s="8"/>
      <c r="W932" s="8"/>
      <c r="X932" s="8"/>
      <c r="Y932" s="8"/>
    </row>
    <row r="933" spans="1:25" ht="12.75" customHeight="1" x14ac:dyDescent="0.15">
      <c r="A933" s="83"/>
      <c r="B933" s="34"/>
      <c r="C933" s="146"/>
      <c r="D933" s="35"/>
      <c r="E933" s="35"/>
      <c r="F933" s="35"/>
      <c r="G933" s="155"/>
      <c r="H933" s="155"/>
      <c r="I933" s="8"/>
      <c r="J933" s="8"/>
      <c r="K933" s="8"/>
      <c r="L933" s="8"/>
      <c r="M933" s="8"/>
      <c r="N933" s="8"/>
      <c r="O933" s="8"/>
      <c r="P933" s="8"/>
      <c r="Q933" s="8"/>
      <c r="R933" s="8"/>
      <c r="S933" s="8"/>
      <c r="T933" s="8"/>
      <c r="U933" s="8"/>
      <c r="V933" s="8"/>
      <c r="W933" s="8"/>
      <c r="X933" s="8"/>
      <c r="Y933" s="8"/>
    </row>
    <row r="934" spans="1:25" ht="12.75" customHeight="1" x14ac:dyDescent="0.15">
      <c r="A934" s="83"/>
      <c r="B934" s="34"/>
      <c r="C934" s="146"/>
      <c r="D934" s="35"/>
      <c r="E934" s="35"/>
      <c r="F934" s="35"/>
      <c r="G934" s="155"/>
      <c r="H934" s="155"/>
      <c r="I934" s="8"/>
      <c r="J934" s="8"/>
      <c r="K934" s="8"/>
      <c r="L934" s="8"/>
      <c r="M934" s="8"/>
      <c r="N934" s="8"/>
      <c r="O934" s="8"/>
      <c r="P934" s="8"/>
      <c r="Q934" s="8"/>
      <c r="R934" s="8"/>
      <c r="S934" s="8"/>
      <c r="T934" s="8"/>
      <c r="U934" s="8"/>
      <c r="V934" s="8"/>
      <c r="W934" s="8"/>
      <c r="X934" s="8"/>
      <c r="Y934" s="8"/>
    </row>
    <row r="935" spans="1:25" ht="12.75" customHeight="1" x14ac:dyDescent="0.15">
      <c r="A935" s="83"/>
      <c r="B935" s="34"/>
      <c r="C935" s="146"/>
      <c r="D935" s="35"/>
      <c r="E935" s="35"/>
      <c r="F935" s="35"/>
      <c r="G935" s="155"/>
      <c r="H935" s="155"/>
      <c r="I935" s="8"/>
      <c r="J935" s="8"/>
      <c r="K935" s="8"/>
      <c r="L935" s="8"/>
      <c r="M935" s="8"/>
      <c r="N935" s="8"/>
      <c r="O935" s="8"/>
      <c r="P935" s="8"/>
      <c r="Q935" s="8"/>
      <c r="R935" s="8"/>
      <c r="S935" s="8"/>
      <c r="T935" s="8"/>
      <c r="U935" s="8"/>
      <c r="V935" s="8"/>
      <c r="W935" s="8"/>
      <c r="X935" s="8"/>
      <c r="Y935" s="8"/>
    </row>
    <row r="936" spans="1:25" ht="12.75" customHeight="1" x14ac:dyDescent="0.15">
      <c r="A936" s="83"/>
      <c r="B936" s="34"/>
      <c r="C936" s="146"/>
      <c r="D936" s="35"/>
      <c r="E936" s="35"/>
      <c r="F936" s="35"/>
      <c r="G936" s="155"/>
      <c r="H936" s="155"/>
      <c r="I936" s="8"/>
      <c r="J936" s="8"/>
      <c r="K936" s="8"/>
      <c r="L936" s="8"/>
      <c r="M936" s="8"/>
      <c r="N936" s="8"/>
      <c r="O936" s="8"/>
      <c r="P936" s="8"/>
      <c r="Q936" s="8"/>
      <c r="R936" s="8"/>
      <c r="S936" s="8"/>
      <c r="T936" s="8"/>
      <c r="U936" s="8"/>
      <c r="V936" s="8"/>
      <c r="W936" s="8"/>
      <c r="X936" s="8"/>
      <c r="Y936" s="8"/>
    </row>
    <row r="937" spans="1:25" ht="12.75" customHeight="1" x14ac:dyDescent="0.15">
      <c r="A937" s="83"/>
      <c r="B937" s="34"/>
      <c r="C937" s="146"/>
      <c r="D937" s="35"/>
      <c r="E937" s="35"/>
      <c r="F937" s="35"/>
      <c r="G937" s="155"/>
      <c r="H937" s="155"/>
      <c r="I937" s="8"/>
      <c r="J937" s="8"/>
      <c r="K937" s="8"/>
      <c r="L937" s="8"/>
      <c r="M937" s="8"/>
      <c r="N937" s="8"/>
      <c r="O937" s="8"/>
      <c r="P937" s="8"/>
      <c r="Q937" s="8"/>
      <c r="R937" s="8"/>
      <c r="S937" s="8"/>
      <c r="T937" s="8"/>
      <c r="U937" s="8"/>
      <c r="V937" s="8"/>
      <c r="W937" s="8"/>
      <c r="X937" s="8"/>
      <c r="Y937" s="8"/>
    </row>
    <row r="938" spans="1:25" ht="12.75" customHeight="1" x14ac:dyDescent="0.15">
      <c r="A938" s="83"/>
      <c r="B938" s="34"/>
      <c r="C938" s="146"/>
      <c r="D938" s="35"/>
      <c r="E938" s="35"/>
      <c r="F938" s="35"/>
      <c r="G938" s="155"/>
      <c r="H938" s="155"/>
      <c r="I938" s="8"/>
      <c r="J938" s="8"/>
      <c r="K938" s="8"/>
      <c r="L938" s="8"/>
      <c r="M938" s="8"/>
      <c r="N938" s="8"/>
      <c r="O938" s="8"/>
      <c r="P938" s="8"/>
      <c r="Q938" s="8"/>
      <c r="R938" s="8"/>
      <c r="S938" s="8"/>
      <c r="T938" s="8"/>
      <c r="U938" s="8"/>
      <c r="V938" s="8"/>
      <c r="W938" s="8"/>
      <c r="X938" s="8"/>
      <c r="Y938" s="8"/>
    </row>
    <row r="939" spans="1:25" ht="12.75" customHeight="1" x14ac:dyDescent="0.15">
      <c r="A939" s="83"/>
      <c r="B939" s="34"/>
      <c r="C939" s="146"/>
      <c r="D939" s="35"/>
      <c r="E939" s="35"/>
      <c r="F939" s="35"/>
      <c r="G939" s="155"/>
      <c r="H939" s="155"/>
      <c r="I939" s="8"/>
      <c r="J939" s="8"/>
      <c r="K939" s="8"/>
      <c r="L939" s="8"/>
      <c r="M939" s="8"/>
      <c r="N939" s="8"/>
      <c r="O939" s="8"/>
      <c r="P939" s="8"/>
      <c r="Q939" s="8"/>
      <c r="R939" s="8"/>
      <c r="S939" s="8"/>
      <c r="T939" s="8"/>
      <c r="U939" s="8"/>
      <c r="V939" s="8"/>
      <c r="W939" s="8"/>
      <c r="X939" s="8"/>
      <c r="Y939" s="8"/>
    </row>
    <row r="940" spans="1:25" ht="12.75" customHeight="1" x14ac:dyDescent="0.15">
      <c r="A940" s="83"/>
      <c r="B940" s="34"/>
      <c r="C940" s="146"/>
      <c r="D940" s="35"/>
      <c r="E940" s="35"/>
      <c r="F940" s="35"/>
      <c r="G940" s="155"/>
      <c r="H940" s="155"/>
      <c r="I940" s="8"/>
      <c r="J940" s="8"/>
      <c r="K940" s="8"/>
      <c r="L940" s="8"/>
      <c r="M940" s="8"/>
      <c r="N940" s="8"/>
      <c r="O940" s="8"/>
      <c r="P940" s="8"/>
      <c r="Q940" s="8"/>
      <c r="R940" s="8"/>
      <c r="S940" s="8"/>
      <c r="T940" s="8"/>
      <c r="U940" s="8"/>
      <c r="V940" s="8"/>
      <c r="W940" s="8"/>
      <c r="X940" s="8"/>
      <c r="Y940" s="8"/>
    </row>
    <row r="941" spans="1:25" ht="12.75" customHeight="1" x14ac:dyDescent="0.15">
      <c r="A941" s="83"/>
      <c r="B941" s="34"/>
      <c r="C941" s="146"/>
      <c r="D941" s="35"/>
      <c r="E941" s="35"/>
      <c r="F941" s="35"/>
      <c r="G941" s="155"/>
      <c r="H941" s="155"/>
      <c r="I941" s="8"/>
      <c r="J941" s="8"/>
      <c r="K941" s="8"/>
      <c r="L941" s="8"/>
      <c r="M941" s="8"/>
      <c r="N941" s="8"/>
      <c r="O941" s="8"/>
      <c r="P941" s="8"/>
      <c r="Q941" s="8"/>
      <c r="R941" s="8"/>
      <c r="S941" s="8"/>
      <c r="T941" s="8"/>
      <c r="U941" s="8"/>
      <c r="V941" s="8"/>
      <c r="W941" s="8"/>
      <c r="X941" s="8"/>
      <c r="Y941" s="8"/>
    </row>
    <row r="942" spans="1:25" ht="12.75" customHeight="1" x14ac:dyDescent="0.15">
      <c r="A942" s="83"/>
      <c r="B942" s="34"/>
      <c r="C942" s="146"/>
      <c r="D942" s="35"/>
      <c r="E942" s="35"/>
      <c r="F942" s="35"/>
      <c r="G942" s="155"/>
      <c r="H942" s="155"/>
      <c r="I942" s="8"/>
      <c r="J942" s="8"/>
      <c r="K942" s="8"/>
      <c r="L942" s="8"/>
      <c r="M942" s="8"/>
      <c r="N942" s="8"/>
      <c r="O942" s="8"/>
      <c r="P942" s="8"/>
      <c r="Q942" s="8"/>
      <c r="R942" s="8"/>
      <c r="S942" s="8"/>
      <c r="T942" s="8"/>
      <c r="U942" s="8"/>
      <c r="V942" s="8"/>
      <c r="W942" s="8"/>
      <c r="X942" s="8"/>
      <c r="Y942" s="8"/>
    </row>
    <row r="943" spans="1:25" ht="12.75" customHeight="1" x14ac:dyDescent="0.15">
      <c r="A943" s="83"/>
      <c r="B943" s="34"/>
      <c r="C943" s="146"/>
      <c r="D943" s="35"/>
      <c r="E943" s="35"/>
      <c r="F943" s="35"/>
      <c r="G943" s="155"/>
      <c r="H943" s="155"/>
      <c r="I943" s="8"/>
      <c r="J943" s="8"/>
      <c r="K943" s="8"/>
      <c r="L943" s="8"/>
      <c r="M943" s="8"/>
      <c r="N943" s="8"/>
      <c r="O943" s="8"/>
      <c r="P943" s="8"/>
      <c r="Q943" s="8"/>
      <c r="R943" s="8"/>
      <c r="S943" s="8"/>
      <c r="T943" s="8"/>
      <c r="U943" s="8"/>
      <c r="V943" s="8"/>
      <c r="W943" s="8"/>
      <c r="X943" s="8"/>
      <c r="Y943" s="8"/>
    </row>
    <row r="944" spans="1:25" ht="12.75" customHeight="1" x14ac:dyDescent="0.15">
      <c r="A944" s="83"/>
      <c r="B944" s="34"/>
      <c r="C944" s="146"/>
      <c r="D944" s="35"/>
      <c r="E944" s="35"/>
      <c r="F944" s="35"/>
      <c r="G944" s="155"/>
      <c r="H944" s="155"/>
      <c r="I944" s="8"/>
      <c r="J944" s="8"/>
      <c r="K944" s="8"/>
      <c r="L944" s="8"/>
      <c r="M944" s="8"/>
      <c r="N944" s="8"/>
      <c r="O944" s="8"/>
      <c r="P944" s="8"/>
      <c r="Q944" s="8"/>
      <c r="R944" s="8"/>
      <c r="S944" s="8"/>
      <c r="T944" s="8"/>
      <c r="U944" s="8"/>
      <c r="V944" s="8"/>
      <c r="W944" s="8"/>
      <c r="X944" s="8"/>
      <c r="Y944" s="8"/>
    </row>
    <row r="945" spans="1:25" ht="12.75" customHeight="1" x14ac:dyDescent="0.15">
      <c r="A945" s="83"/>
      <c r="B945" s="34"/>
      <c r="C945" s="146"/>
      <c r="D945" s="35"/>
      <c r="E945" s="35"/>
      <c r="F945" s="35"/>
      <c r="G945" s="155"/>
      <c r="H945" s="155"/>
      <c r="I945" s="8"/>
      <c r="J945" s="8"/>
      <c r="K945" s="8"/>
      <c r="L945" s="8"/>
      <c r="M945" s="8"/>
      <c r="N945" s="8"/>
      <c r="O945" s="8"/>
      <c r="P945" s="8"/>
      <c r="Q945" s="8"/>
      <c r="R945" s="8"/>
      <c r="S945" s="8"/>
      <c r="T945" s="8"/>
      <c r="U945" s="8"/>
      <c r="V945" s="8"/>
      <c r="W945" s="8"/>
      <c r="X945" s="8"/>
      <c r="Y945" s="8"/>
    </row>
    <row r="946" spans="1:25" ht="12.75" customHeight="1" x14ac:dyDescent="0.15">
      <c r="A946" s="83"/>
      <c r="B946" s="34"/>
      <c r="C946" s="146"/>
      <c r="D946" s="35"/>
      <c r="E946" s="35"/>
      <c r="F946" s="35"/>
      <c r="G946" s="155"/>
      <c r="H946" s="155"/>
      <c r="I946" s="8"/>
      <c r="J946" s="8"/>
      <c r="K946" s="8"/>
      <c r="L946" s="8"/>
      <c r="M946" s="8"/>
      <c r="N946" s="8"/>
      <c r="O946" s="8"/>
      <c r="P946" s="8"/>
      <c r="Q946" s="8"/>
      <c r="R946" s="8"/>
      <c r="S946" s="8"/>
      <c r="T946" s="8"/>
      <c r="U946" s="8"/>
      <c r="V946" s="8"/>
      <c r="W946" s="8"/>
      <c r="X946" s="8"/>
      <c r="Y946" s="8"/>
    </row>
    <row r="947" spans="1:25" ht="12.75" customHeight="1" x14ac:dyDescent="0.15">
      <c r="A947" s="83"/>
      <c r="B947" s="34"/>
      <c r="C947" s="146"/>
      <c r="D947" s="35"/>
      <c r="E947" s="35"/>
      <c r="F947" s="35"/>
      <c r="G947" s="155"/>
      <c r="H947" s="155"/>
      <c r="I947" s="8"/>
      <c r="J947" s="8"/>
      <c r="K947" s="8"/>
      <c r="L947" s="8"/>
      <c r="M947" s="8"/>
      <c r="N947" s="8"/>
      <c r="O947" s="8"/>
      <c r="P947" s="8"/>
      <c r="Q947" s="8"/>
      <c r="R947" s="8"/>
      <c r="S947" s="8"/>
      <c r="T947" s="8"/>
      <c r="U947" s="8"/>
      <c r="V947" s="8"/>
      <c r="W947" s="8"/>
      <c r="X947" s="8"/>
      <c r="Y947" s="8"/>
    </row>
    <row r="948" spans="1:25" ht="12.75" customHeight="1" x14ac:dyDescent="0.15">
      <c r="A948" s="83"/>
      <c r="B948" s="34"/>
      <c r="C948" s="146"/>
      <c r="D948" s="35"/>
      <c r="E948" s="35"/>
      <c r="F948" s="35"/>
      <c r="G948" s="155"/>
      <c r="H948" s="155"/>
      <c r="I948" s="8"/>
      <c r="J948" s="8"/>
      <c r="K948" s="8"/>
      <c r="L948" s="8"/>
      <c r="M948" s="8"/>
      <c r="N948" s="8"/>
      <c r="O948" s="8"/>
      <c r="P948" s="8"/>
      <c r="Q948" s="8"/>
      <c r="R948" s="8"/>
      <c r="S948" s="8"/>
      <c r="T948" s="8"/>
      <c r="U948" s="8"/>
      <c r="V948" s="8"/>
      <c r="W948" s="8"/>
      <c r="X948" s="8"/>
      <c r="Y948" s="8"/>
    </row>
    <row r="949" spans="1:25" ht="12.75" customHeight="1" x14ac:dyDescent="0.15">
      <c r="A949" s="83"/>
      <c r="B949" s="34"/>
      <c r="C949" s="146"/>
      <c r="D949" s="35"/>
      <c r="E949" s="35"/>
      <c r="F949" s="35"/>
      <c r="G949" s="155"/>
      <c r="H949" s="155"/>
      <c r="I949" s="8"/>
      <c r="J949" s="8"/>
      <c r="K949" s="8"/>
      <c r="L949" s="8"/>
      <c r="M949" s="8"/>
      <c r="N949" s="8"/>
      <c r="O949" s="8"/>
      <c r="P949" s="8"/>
      <c r="Q949" s="8"/>
      <c r="R949" s="8"/>
      <c r="S949" s="8"/>
      <c r="T949" s="8"/>
      <c r="U949" s="8"/>
      <c r="V949" s="8"/>
      <c r="W949" s="8"/>
      <c r="X949" s="8"/>
      <c r="Y949" s="8"/>
    </row>
    <row r="950" spans="1:25" ht="12.75" customHeight="1" x14ac:dyDescent="0.15">
      <c r="A950" s="83"/>
      <c r="B950" s="34"/>
      <c r="C950" s="146"/>
      <c r="D950" s="35"/>
      <c r="E950" s="35"/>
      <c r="F950" s="35"/>
      <c r="G950" s="155"/>
      <c r="H950" s="155"/>
      <c r="I950" s="8"/>
      <c r="J950" s="8"/>
      <c r="K950" s="8"/>
      <c r="L950" s="8"/>
      <c r="M950" s="8"/>
      <c r="N950" s="8"/>
      <c r="O950" s="8"/>
      <c r="P950" s="8"/>
      <c r="Q950" s="8"/>
      <c r="R950" s="8"/>
      <c r="S950" s="8"/>
      <c r="T950" s="8"/>
      <c r="U950" s="8"/>
      <c r="V950" s="8"/>
      <c r="W950" s="8"/>
      <c r="X950" s="8"/>
      <c r="Y950" s="8"/>
    </row>
    <row r="951" spans="1:25" ht="12.75" customHeight="1" x14ac:dyDescent="0.15">
      <c r="A951" s="83"/>
      <c r="B951" s="34"/>
      <c r="C951" s="146"/>
      <c r="D951" s="35"/>
      <c r="E951" s="35"/>
      <c r="F951" s="35"/>
      <c r="G951" s="155"/>
      <c r="H951" s="155"/>
      <c r="I951" s="8"/>
      <c r="J951" s="8"/>
      <c r="K951" s="8"/>
      <c r="L951" s="8"/>
      <c r="M951" s="8"/>
      <c r="N951" s="8"/>
      <c r="O951" s="8"/>
      <c r="P951" s="8"/>
      <c r="Q951" s="8"/>
      <c r="R951" s="8"/>
      <c r="S951" s="8"/>
      <c r="T951" s="8"/>
      <c r="U951" s="8"/>
      <c r="V951" s="8"/>
      <c r="W951" s="8"/>
      <c r="X951" s="8"/>
      <c r="Y951" s="8"/>
    </row>
    <row r="952" spans="1:25" ht="12.75" customHeight="1" x14ac:dyDescent="0.15">
      <c r="A952" s="83"/>
      <c r="B952" s="34"/>
      <c r="C952" s="146"/>
      <c r="D952" s="35"/>
      <c r="E952" s="35"/>
      <c r="F952" s="35"/>
      <c r="G952" s="155"/>
      <c r="H952" s="155"/>
      <c r="I952" s="8"/>
      <c r="J952" s="8"/>
      <c r="K952" s="8"/>
      <c r="L952" s="8"/>
      <c r="M952" s="8"/>
      <c r="N952" s="8"/>
      <c r="O952" s="8"/>
      <c r="P952" s="8"/>
      <c r="Q952" s="8"/>
      <c r="R952" s="8"/>
      <c r="S952" s="8"/>
      <c r="T952" s="8"/>
      <c r="U952" s="8"/>
      <c r="V952" s="8"/>
      <c r="W952" s="8"/>
      <c r="X952" s="8"/>
      <c r="Y952" s="8"/>
    </row>
    <row r="953" spans="1:25" ht="12.75" customHeight="1" x14ac:dyDescent="0.15">
      <c r="A953" s="83"/>
      <c r="B953" s="34"/>
      <c r="C953" s="146"/>
      <c r="D953" s="35"/>
      <c r="E953" s="35"/>
      <c r="F953" s="35"/>
      <c r="G953" s="155"/>
      <c r="H953" s="155"/>
      <c r="I953" s="8"/>
      <c r="J953" s="8"/>
      <c r="K953" s="8"/>
      <c r="L953" s="8"/>
      <c r="M953" s="8"/>
      <c r="N953" s="8"/>
      <c r="O953" s="8"/>
      <c r="P953" s="8"/>
      <c r="Q953" s="8"/>
      <c r="R953" s="8"/>
      <c r="S953" s="8"/>
      <c r="T953" s="8"/>
      <c r="U953" s="8"/>
      <c r="V953" s="8"/>
      <c r="W953" s="8"/>
      <c r="X953" s="8"/>
      <c r="Y953" s="8"/>
    </row>
    <row r="954" spans="1:25" ht="12.75" customHeight="1" x14ac:dyDescent="0.15">
      <c r="A954" s="83"/>
      <c r="B954" s="34"/>
      <c r="C954" s="146"/>
      <c r="D954" s="35"/>
      <c r="E954" s="35"/>
      <c r="F954" s="35"/>
      <c r="G954" s="155"/>
      <c r="H954" s="155"/>
      <c r="I954" s="8"/>
      <c r="J954" s="8"/>
      <c r="K954" s="8"/>
      <c r="L954" s="8"/>
      <c r="M954" s="8"/>
      <c r="N954" s="8"/>
      <c r="O954" s="8"/>
      <c r="P954" s="8"/>
      <c r="Q954" s="8"/>
      <c r="R954" s="8"/>
      <c r="S954" s="8"/>
      <c r="T954" s="8"/>
      <c r="U954" s="8"/>
      <c r="V954" s="8"/>
      <c r="W954" s="8"/>
      <c r="X954" s="8"/>
      <c r="Y954" s="8"/>
    </row>
    <row r="955" spans="1:25" ht="12.75" customHeight="1" x14ac:dyDescent="0.15">
      <c r="A955" s="83"/>
      <c r="B955" s="34"/>
      <c r="C955" s="146"/>
      <c r="D955" s="35"/>
      <c r="E955" s="35"/>
      <c r="F955" s="35"/>
      <c r="G955" s="155"/>
      <c r="H955" s="155"/>
      <c r="I955" s="8"/>
      <c r="J955" s="8"/>
      <c r="K955" s="8"/>
      <c r="L955" s="8"/>
      <c r="M955" s="8"/>
      <c r="N955" s="8"/>
      <c r="O955" s="8"/>
      <c r="P955" s="8"/>
      <c r="Q955" s="8"/>
      <c r="R955" s="8"/>
      <c r="S955" s="8"/>
      <c r="T955" s="8"/>
      <c r="U955" s="8"/>
      <c r="V955" s="8"/>
      <c r="W955" s="8"/>
      <c r="X955" s="8"/>
      <c r="Y955" s="8"/>
    </row>
    <row r="956" spans="1:25" ht="12.75" customHeight="1" x14ac:dyDescent="0.15">
      <c r="A956" s="83"/>
      <c r="B956" s="34"/>
      <c r="C956" s="146"/>
      <c r="D956" s="35"/>
      <c r="E956" s="35"/>
      <c r="F956" s="35"/>
      <c r="G956" s="155"/>
      <c r="H956" s="155"/>
      <c r="I956" s="8"/>
      <c r="J956" s="8"/>
      <c r="K956" s="8"/>
      <c r="L956" s="8"/>
      <c r="M956" s="8"/>
      <c r="N956" s="8"/>
      <c r="O956" s="8"/>
      <c r="P956" s="8"/>
      <c r="Q956" s="8"/>
      <c r="R956" s="8"/>
      <c r="S956" s="8"/>
      <c r="T956" s="8"/>
      <c r="U956" s="8"/>
      <c r="V956" s="8"/>
      <c r="W956" s="8"/>
      <c r="X956" s="8"/>
      <c r="Y956" s="8"/>
    </row>
    <row r="957" spans="1:25" ht="12.75" customHeight="1" x14ac:dyDescent="0.15">
      <c r="A957" s="83"/>
      <c r="B957" s="34"/>
      <c r="C957" s="146"/>
      <c r="D957" s="35"/>
      <c r="E957" s="35"/>
      <c r="F957" s="35"/>
      <c r="G957" s="155"/>
      <c r="H957" s="155"/>
      <c r="I957" s="8"/>
      <c r="J957" s="8"/>
      <c r="K957" s="8"/>
      <c r="L957" s="8"/>
      <c r="M957" s="8"/>
      <c r="N957" s="8"/>
      <c r="O957" s="8"/>
      <c r="P957" s="8"/>
      <c r="Q957" s="8"/>
      <c r="R957" s="8"/>
      <c r="S957" s="8"/>
      <c r="T957" s="8"/>
      <c r="U957" s="8"/>
      <c r="V957" s="8"/>
      <c r="W957" s="8"/>
      <c r="X957" s="8"/>
      <c r="Y957" s="8"/>
    </row>
    <row r="958" spans="1:25" ht="12.75" customHeight="1" x14ac:dyDescent="0.15">
      <c r="A958" s="83"/>
      <c r="B958" s="34"/>
      <c r="C958" s="146"/>
      <c r="D958" s="35"/>
      <c r="E958" s="35"/>
      <c r="F958" s="35"/>
      <c r="G958" s="155"/>
      <c r="H958" s="155"/>
      <c r="I958" s="8"/>
      <c r="J958" s="8"/>
      <c r="K958" s="8"/>
      <c r="L958" s="8"/>
      <c r="M958" s="8"/>
      <c r="N958" s="8"/>
      <c r="O958" s="8"/>
      <c r="P958" s="8"/>
      <c r="Q958" s="8"/>
      <c r="R958" s="8"/>
      <c r="S958" s="8"/>
      <c r="T958" s="8"/>
      <c r="U958" s="8"/>
      <c r="V958" s="8"/>
      <c r="W958" s="8"/>
      <c r="X958" s="8"/>
      <c r="Y958" s="8"/>
    </row>
    <row r="959" spans="1:25" ht="12.75" customHeight="1" x14ac:dyDescent="0.15">
      <c r="A959" s="83"/>
      <c r="B959" s="34"/>
      <c r="C959" s="146"/>
      <c r="D959" s="35"/>
      <c r="E959" s="35"/>
      <c r="F959" s="35"/>
      <c r="G959" s="155"/>
      <c r="H959" s="155"/>
      <c r="I959" s="8"/>
      <c r="J959" s="8"/>
      <c r="K959" s="8"/>
      <c r="L959" s="8"/>
      <c r="M959" s="8"/>
      <c r="N959" s="8"/>
      <c r="O959" s="8"/>
      <c r="P959" s="8"/>
      <c r="Q959" s="8"/>
      <c r="R959" s="8"/>
      <c r="S959" s="8"/>
      <c r="T959" s="8"/>
      <c r="U959" s="8"/>
      <c r="V959" s="8"/>
      <c r="W959" s="8"/>
      <c r="X959" s="8"/>
      <c r="Y959" s="8"/>
    </row>
    <row r="960" spans="1:25" ht="12.75" customHeight="1" x14ac:dyDescent="0.15">
      <c r="A960" s="83"/>
      <c r="B960" s="34"/>
      <c r="C960" s="146"/>
      <c r="D960" s="35"/>
      <c r="E960" s="35"/>
      <c r="F960" s="35"/>
      <c r="G960" s="155"/>
      <c r="H960" s="155"/>
      <c r="I960" s="8"/>
      <c r="J960" s="8"/>
      <c r="K960" s="8"/>
      <c r="L960" s="8"/>
      <c r="M960" s="8"/>
      <c r="N960" s="8"/>
      <c r="O960" s="8"/>
      <c r="P960" s="8"/>
      <c r="Q960" s="8"/>
      <c r="R960" s="8"/>
      <c r="S960" s="8"/>
      <c r="T960" s="8"/>
      <c r="U960" s="8"/>
      <c r="V960" s="8"/>
      <c r="W960" s="8"/>
      <c r="X960" s="8"/>
      <c r="Y960" s="8"/>
    </row>
    <row r="961" spans="1:25" ht="12.75" customHeight="1" x14ac:dyDescent="0.15">
      <c r="A961" s="83"/>
      <c r="B961" s="34"/>
      <c r="C961" s="146"/>
      <c r="D961" s="35"/>
      <c r="E961" s="35"/>
      <c r="F961" s="35"/>
      <c r="G961" s="155"/>
      <c r="H961" s="155"/>
      <c r="I961" s="8"/>
      <c r="J961" s="8"/>
      <c r="K961" s="8"/>
      <c r="L961" s="8"/>
      <c r="M961" s="8"/>
      <c r="N961" s="8"/>
      <c r="O961" s="8"/>
      <c r="P961" s="8"/>
      <c r="Q961" s="8"/>
      <c r="R961" s="8"/>
      <c r="S961" s="8"/>
      <c r="T961" s="8"/>
      <c r="U961" s="8"/>
      <c r="V961" s="8"/>
      <c r="W961" s="8"/>
      <c r="X961" s="8"/>
      <c r="Y961" s="8"/>
    </row>
    <row r="962" spans="1:25" ht="12.75" customHeight="1" x14ac:dyDescent="0.15">
      <c r="A962" s="83"/>
      <c r="B962" s="34"/>
      <c r="C962" s="146"/>
      <c r="D962" s="35"/>
      <c r="E962" s="35"/>
      <c r="F962" s="35"/>
      <c r="G962" s="155"/>
      <c r="H962" s="155"/>
      <c r="I962" s="8"/>
      <c r="J962" s="8"/>
      <c r="K962" s="8"/>
      <c r="L962" s="8"/>
      <c r="M962" s="8"/>
      <c r="N962" s="8"/>
      <c r="O962" s="8"/>
      <c r="P962" s="8"/>
      <c r="Q962" s="8"/>
      <c r="R962" s="8"/>
      <c r="S962" s="8"/>
      <c r="T962" s="8"/>
      <c r="U962" s="8"/>
      <c r="V962" s="8"/>
      <c r="W962" s="8"/>
      <c r="X962" s="8"/>
      <c r="Y962" s="8"/>
    </row>
    <row r="963" spans="1:25" ht="12.75" customHeight="1" x14ac:dyDescent="0.15">
      <c r="A963" s="83"/>
      <c r="B963" s="34"/>
      <c r="C963" s="146"/>
      <c r="D963" s="35"/>
      <c r="E963" s="35"/>
      <c r="F963" s="35"/>
      <c r="G963" s="155"/>
      <c r="H963" s="155"/>
      <c r="I963" s="8"/>
      <c r="J963" s="8"/>
      <c r="K963" s="8"/>
      <c r="L963" s="8"/>
      <c r="M963" s="8"/>
      <c r="N963" s="8"/>
      <c r="O963" s="8"/>
      <c r="P963" s="8"/>
      <c r="Q963" s="8"/>
      <c r="R963" s="8"/>
      <c r="S963" s="8"/>
      <c r="T963" s="8"/>
      <c r="U963" s="8"/>
      <c r="V963" s="8"/>
      <c r="W963" s="8"/>
      <c r="X963" s="8"/>
      <c r="Y963" s="8"/>
    </row>
    <row r="964" spans="1:25" ht="12.75" customHeight="1" x14ac:dyDescent="0.15">
      <c r="A964" s="83"/>
      <c r="B964" s="34"/>
      <c r="C964" s="146"/>
      <c r="D964" s="35"/>
      <c r="E964" s="35"/>
      <c r="F964" s="35"/>
      <c r="G964" s="155"/>
      <c r="H964" s="155"/>
      <c r="I964" s="8"/>
      <c r="J964" s="8"/>
      <c r="K964" s="8"/>
      <c r="L964" s="8"/>
      <c r="M964" s="8"/>
      <c r="N964" s="8"/>
      <c r="O964" s="8"/>
      <c r="P964" s="8"/>
      <c r="Q964" s="8"/>
      <c r="R964" s="8"/>
      <c r="S964" s="8"/>
      <c r="T964" s="8"/>
      <c r="U964" s="8"/>
      <c r="V964" s="8"/>
      <c r="W964" s="8"/>
      <c r="X964" s="8"/>
      <c r="Y964" s="8"/>
    </row>
    <row r="965" spans="1:25" ht="12.75" customHeight="1" x14ac:dyDescent="0.15">
      <c r="A965" s="83"/>
      <c r="B965" s="34"/>
      <c r="C965" s="146"/>
      <c r="D965" s="35"/>
      <c r="E965" s="35"/>
      <c r="F965" s="35"/>
      <c r="G965" s="155"/>
      <c r="H965" s="155"/>
      <c r="I965" s="8"/>
      <c r="J965" s="8"/>
      <c r="K965" s="8"/>
      <c r="L965" s="8"/>
      <c r="M965" s="8"/>
      <c r="N965" s="8"/>
      <c r="O965" s="8"/>
      <c r="P965" s="8"/>
      <c r="Q965" s="8"/>
      <c r="R965" s="8"/>
      <c r="S965" s="8"/>
      <c r="T965" s="8"/>
      <c r="U965" s="8"/>
      <c r="V965" s="8"/>
      <c r="W965" s="8"/>
      <c r="X965" s="8"/>
      <c r="Y965" s="8"/>
    </row>
    <row r="966" spans="1:25" ht="12.75" customHeight="1" x14ac:dyDescent="0.15">
      <c r="A966" s="83"/>
      <c r="B966" s="34"/>
      <c r="C966" s="146"/>
      <c r="D966" s="35"/>
      <c r="E966" s="35"/>
      <c r="F966" s="35"/>
      <c r="G966" s="155"/>
      <c r="H966" s="155"/>
      <c r="I966" s="8"/>
      <c r="J966" s="8"/>
      <c r="K966" s="8"/>
      <c r="L966" s="8"/>
      <c r="M966" s="8"/>
      <c r="N966" s="8"/>
      <c r="O966" s="8"/>
      <c r="P966" s="8"/>
      <c r="Q966" s="8"/>
      <c r="R966" s="8"/>
      <c r="S966" s="8"/>
      <c r="T966" s="8"/>
      <c r="U966" s="8"/>
      <c r="V966" s="8"/>
      <c r="W966" s="8"/>
      <c r="X966" s="8"/>
      <c r="Y966" s="8"/>
    </row>
    <row r="967" spans="1:25" ht="12.75" customHeight="1" x14ac:dyDescent="0.15">
      <c r="A967" s="83"/>
      <c r="B967" s="34"/>
      <c r="C967" s="146"/>
      <c r="D967" s="35"/>
      <c r="E967" s="35"/>
      <c r="F967" s="35"/>
      <c r="G967" s="155"/>
      <c r="H967" s="155"/>
      <c r="I967" s="8"/>
      <c r="J967" s="8"/>
      <c r="K967" s="8"/>
      <c r="L967" s="8"/>
      <c r="M967" s="8"/>
      <c r="N967" s="8"/>
      <c r="O967" s="8"/>
      <c r="P967" s="8"/>
      <c r="Q967" s="8"/>
      <c r="R967" s="8"/>
      <c r="S967" s="8"/>
      <c r="T967" s="8"/>
      <c r="U967" s="8"/>
      <c r="V967" s="8"/>
      <c r="W967" s="8"/>
      <c r="X967" s="8"/>
      <c r="Y967" s="8"/>
    </row>
    <row r="968" spans="1:25" ht="12.75" customHeight="1" x14ac:dyDescent="0.15">
      <c r="A968" s="83"/>
      <c r="B968" s="34"/>
      <c r="C968" s="146"/>
      <c r="D968" s="35"/>
      <c r="E968" s="35"/>
      <c r="F968" s="35"/>
      <c r="G968" s="155"/>
      <c r="H968" s="155"/>
      <c r="I968" s="8"/>
      <c r="J968" s="8"/>
      <c r="K968" s="8"/>
      <c r="L968" s="8"/>
      <c r="M968" s="8"/>
      <c r="N968" s="8"/>
      <c r="O968" s="8"/>
      <c r="P968" s="8"/>
      <c r="Q968" s="8"/>
      <c r="R968" s="8"/>
      <c r="S968" s="8"/>
      <c r="T968" s="8"/>
      <c r="U968" s="8"/>
      <c r="V968" s="8"/>
      <c r="W968" s="8"/>
      <c r="X968" s="8"/>
      <c r="Y968" s="8"/>
    </row>
    <row r="969" spans="1:25" ht="12.75" customHeight="1" x14ac:dyDescent="0.15">
      <c r="A969" s="83"/>
      <c r="B969" s="34"/>
      <c r="C969" s="146"/>
      <c r="D969" s="35"/>
      <c r="E969" s="35"/>
      <c r="F969" s="35"/>
      <c r="G969" s="155"/>
      <c r="H969" s="155"/>
      <c r="I969" s="8"/>
      <c r="J969" s="8"/>
      <c r="K969" s="8"/>
      <c r="L969" s="8"/>
      <c r="M969" s="8"/>
      <c r="N969" s="8"/>
      <c r="O969" s="8"/>
      <c r="P969" s="8"/>
      <c r="Q969" s="8"/>
      <c r="R969" s="8"/>
      <c r="S969" s="8"/>
      <c r="T969" s="8"/>
      <c r="U969" s="8"/>
      <c r="V969" s="8"/>
      <c r="W969" s="8"/>
      <c r="X969" s="8"/>
      <c r="Y969" s="8"/>
    </row>
    <row r="970" spans="1:25" ht="12.75" customHeight="1" x14ac:dyDescent="0.15">
      <c r="A970" s="83"/>
      <c r="B970" s="34"/>
      <c r="C970" s="146"/>
      <c r="D970" s="35"/>
      <c r="E970" s="35"/>
      <c r="F970" s="35"/>
      <c r="G970" s="155"/>
      <c r="H970" s="155"/>
      <c r="I970" s="8"/>
      <c r="J970" s="8"/>
      <c r="K970" s="8"/>
      <c r="L970" s="8"/>
      <c r="M970" s="8"/>
      <c r="N970" s="8"/>
      <c r="O970" s="8"/>
      <c r="P970" s="8"/>
      <c r="Q970" s="8"/>
      <c r="R970" s="8"/>
      <c r="S970" s="8"/>
      <c r="T970" s="8"/>
      <c r="U970" s="8"/>
      <c r="V970" s="8"/>
      <c r="W970" s="8"/>
      <c r="X970" s="8"/>
      <c r="Y970" s="8"/>
    </row>
    <row r="971" spans="1:25" ht="12.75" customHeight="1" x14ac:dyDescent="0.15">
      <c r="A971" s="83"/>
      <c r="B971" s="34"/>
      <c r="C971" s="146"/>
      <c r="D971" s="35"/>
      <c r="E971" s="35"/>
      <c r="F971" s="35"/>
      <c r="G971" s="155"/>
      <c r="H971" s="155"/>
      <c r="I971" s="8"/>
      <c r="J971" s="8"/>
      <c r="K971" s="8"/>
      <c r="L971" s="8"/>
      <c r="M971" s="8"/>
      <c r="N971" s="8"/>
      <c r="O971" s="8"/>
      <c r="P971" s="8"/>
      <c r="Q971" s="8"/>
      <c r="R971" s="8"/>
      <c r="S971" s="8"/>
      <c r="T971" s="8"/>
      <c r="U971" s="8"/>
      <c r="V971" s="8"/>
      <c r="W971" s="8"/>
      <c r="X971" s="8"/>
      <c r="Y971" s="8"/>
    </row>
    <row r="972" spans="1:25" ht="12.75" customHeight="1" x14ac:dyDescent="0.15">
      <c r="A972" s="83"/>
      <c r="B972" s="34"/>
      <c r="C972" s="146"/>
      <c r="D972" s="35"/>
      <c r="E972" s="35"/>
      <c r="F972" s="35"/>
      <c r="G972" s="155"/>
      <c r="H972" s="155"/>
      <c r="I972" s="8"/>
      <c r="J972" s="8"/>
      <c r="K972" s="8"/>
      <c r="L972" s="8"/>
      <c r="M972" s="8"/>
      <c r="N972" s="8"/>
      <c r="O972" s="8"/>
      <c r="P972" s="8"/>
      <c r="Q972" s="8"/>
      <c r="R972" s="8"/>
      <c r="S972" s="8"/>
      <c r="T972" s="8"/>
      <c r="U972" s="8"/>
      <c r="V972" s="8"/>
      <c r="W972" s="8"/>
      <c r="X972" s="8"/>
      <c r="Y972" s="8"/>
    </row>
    <row r="973" spans="1:25" ht="12.75" customHeight="1" x14ac:dyDescent="0.15">
      <c r="A973" s="83"/>
      <c r="B973" s="34"/>
      <c r="C973" s="146"/>
      <c r="D973" s="35"/>
      <c r="E973" s="35"/>
      <c r="F973" s="35"/>
      <c r="G973" s="155"/>
      <c r="H973" s="155"/>
      <c r="I973" s="8"/>
      <c r="J973" s="8"/>
      <c r="K973" s="8"/>
      <c r="L973" s="8"/>
      <c r="M973" s="8"/>
      <c r="N973" s="8"/>
      <c r="O973" s="8"/>
      <c r="P973" s="8"/>
      <c r="Q973" s="8"/>
      <c r="R973" s="8"/>
      <c r="S973" s="8"/>
      <c r="T973" s="8"/>
      <c r="U973" s="8"/>
      <c r="V973" s="8"/>
      <c r="W973" s="8"/>
      <c r="X973" s="8"/>
      <c r="Y973" s="8"/>
    </row>
    <row r="974" spans="1:25" ht="12.75" customHeight="1" x14ac:dyDescent="0.15">
      <c r="A974" s="83"/>
      <c r="B974" s="34"/>
      <c r="C974" s="146"/>
      <c r="D974" s="35"/>
      <c r="E974" s="35"/>
      <c r="F974" s="35"/>
      <c r="G974" s="155"/>
      <c r="H974" s="155"/>
      <c r="I974" s="8"/>
      <c r="J974" s="8"/>
      <c r="K974" s="8"/>
      <c r="L974" s="8"/>
      <c r="M974" s="8"/>
      <c r="N974" s="8"/>
      <c r="O974" s="8"/>
      <c r="P974" s="8"/>
      <c r="Q974" s="8"/>
      <c r="R974" s="8"/>
      <c r="S974" s="8"/>
      <c r="T974" s="8"/>
      <c r="U974" s="8"/>
      <c r="V974" s="8"/>
      <c r="W974" s="8"/>
      <c r="X974" s="8"/>
      <c r="Y974" s="8"/>
    </row>
    <row r="975" spans="1:25" ht="12.75" customHeight="1" x14ac:dyDescent="0.15">
      <c r="A975" s="83"/>
      <c r="B975" s="34"/>
      <c r="C975" s="146"/>
      <c r="D975" s="35"/>
      <c r="E975" s="35"/>
      <c r="F975" s="35"/>
      <c r="G975" s="155"/>
      <c r="H975" s="155"/>
      <c r="I975" s="8"/>
      <c r="J975" s="8"/>
      <c r="K975" s="8"/>
      <c r="L975" s="8"/>
      <c r="M975" s="8"/>
      <c r="N975" s="8"/>
      <c r="O975" s="8"/>
      <c r="P975" s="8"/>
      <c r="Q975" s="8"/>
      <c r="R975" s="8"/>
      <c r="S975" s="8"/>
      <c r="T975" s="8"/>
      <c r="U975" s="8"/>
      <c r="V975" s="8"/>
      <c r="W975" s="8"/>
      <c r="X975" s="8"/>
      <c r="Y975" s="8"/>
    </row>
    <row r="976" spans="1:25" ht="12.75" customHeight="1" x14ac:dyDescent="0.15">
      <c r="A976" s="83"/>
      <c r="B976" s="34"/>
      <c r="C976" s="146"/>
      <c r="D976" s="35"/>
      <c r="E976" s="35"/>
      <c r="F976" s="35"/>
      <c r="G976" s="155"/>
      <c r="H976" s="155"/>
      <c r="I976" s="8"/>
      <c r="J976" s="8"/>
      <c r="K976" s="8"/>
      <c r="L976" s="8"/>
      <c r="M976" s="8"/>
      <c r="N976" s="8"/>
      <c r="O976" s="8"/>
      <c r="P976" s="8"/>
      <c r="Q976" s="8"/>
      <c r="R976" s="8"/>
      <c r="S976" s="8"/>
      <c r="T976" s="8"/>
      <c r="U976" s="8"/>
      <c r="V976" s="8"/>
      <c r="W976" s="8"/>
      <c r="X976" s="8"/>
      <c r="Y976" s="8"/>
    </row>
    <row r="977" spans="1:25" ht="12.75" customHeight="1" x14ac:dyDescent="0.15">
      <c r="A977" s="83"/>
      <c r="B977" s="34"/>
      <c r="C977" s="146"/>
      <c r="D977" s="35"/>
      <c r="E977" s="35"/>
      <c r="F977" s="35"/>
      <c r="G977" s="155"/>
      <c r="H977" s="155"/>
      <c r="I977" s="8"/>
      <c r="J977" s="8"/>
      <c r="K977" s="8"/>
      <c r="L977" s="8"/>
      <c r="M977" s="8"/>
      <c r="N977" s="8"/>
      <c r="O977" s="8"/>
      <c r="P977" s="8"/>
      <c r="Q977" s="8"/>
      <c r="R977" s="8"/>
      <c r="S977" s="8"/>
      <c r="T977" s="8"/>
      <c r="U977" s="8"/>
      <c r="V977" s="8"/>
      <c r="W977" s="8"/>
      <c r="X977" s="8"/>
      <c r="Y977" s="8"/>
    </row>
    <row r="978" spans="1:25" ht="12.75" customHeight="1" x14ac:dyDescent="0.15">
      <c r="A978" s="83"/>
      <c r="B978" s="34"/>
      <c r="C978" s="146"/>
      <c r="D978" s="35"/>
      <c r="E978" s="35"/>
      <c r="F978" s="35"/>
      <c r="G978" s="155"/>
      <c r="H978" s="155"/>
      <c r="I978" s="8"/>
      <c r="J978" s="8"/>
      <c r="K978" s="8"/>
      <c r="L978" s="8"/>
      <c r="M978" s="8"/>
      <c r="N978" s="8"/>
      <c r="O978" s="8"/>
      <c r="P978" s="8"/>
      <c r="Q978" s="8"/>
      <c r="R978" s="8"/>
      <c r="S978" s="8"/>
      <c r="T978" s="8"/>
      <c r="U978" s="8"/>
      <c r="V978" s="8"/>
      <c r="W978" s="8"/>
      <c r="X978" s="8"/>
      <c r="Y978" s="8"/>
    </row>
    <row r="979" spans="1:25" ht="12.75" customHeight="1" x14ac:dyDescent="0.15">
      <c r="A979" s="83"/>
      <c r="B979" s="34"/>
      <c r="C979" s="146"/>
      <c r="D979" s="35"/>
      <c r="E979" s="35"/>
      <c r="F979" s="35"/>
      <c r="G979" s="155"/>
      <c r="H979" s="155"/>
      <c r="I979" s="8"/>
      <c r="J979" s="8"/>
      <c r="K979" s="8"/>
      <c r="L979" s="8"/>
      <c r="M979" s="8"/>
      <c r="N979" s="8"/>
      <c r="O979" s="8"/>
      <c r="P979" s="8"/>
      <c r="Q979" s="8"/>
      <c r="R979" s="8"/>
      <c r="S979" s="8"/>
      <c r="T979" s="8"/>
      <c r="U979" s="8"/>
      <c r="V979" s="8"/>
      <c r="W979" s="8"/>
      <c r="X979" s="8"/>
      <c r="Y979" s="8"/>
    </row>
    <row r="980" spans="1:25" ht="12.75" customHeight="1" x14ac:dyDescent="0.15">
      <c r="A980" s="83"/>
      <c r="B980" s="34"/>
      <c r="C980" s="146"/>
      <c r="D980" s="35"/>
      <c r="E980" s="35"/>
      <c r="F980" s="35"/>
      <c r="G980" s="155"/>
      <c r="H980" s="155"/>
      <c r="I980" s="8"/>
      <c r="J980" s="8"/>
      <c r="K980" s="8"/>
      <c r="L980" s="8"/>
      <c r="M980" s="8"/>
      <c r="N980" s="8"/>
      <c r="O980" s="8"/>
      <c r="P980" s="8"/>
      <c r="Q980" s="8"/>
      <c r="R980" s="8"/>
      <c r="S980" s="8"/>
      <c r="T980" s="8"/>
      <c r="U980" s="8"/>
      <c r="V980" s="8"/>
      <c r="W980" s="8"/>
      <c r="X980" s="8"/>
      <c r="Y980" s="8"/>
    </row>
    <row r="981" spans="1:25" ht="12.75" customHeight="1" x14ac:dyDescent="0.15">
      <c r="A981" s="83"/>
      <c r="B981" s="34"/>
      <c r="C981" s="146"/>
      <c r="D981" s="35"/>
      <c r="E981" s="35"/>
      <c r="F981" s="35"/>
      <c r="G981" s="155"/>
      <c r="H981" s="155"/>
      <c r="I981" s="8"/>
      <c r="J981" s="8"/>
      <c r="K981" s="8"/>
      <c r="L981" s="8"/>
      <c r="M981" s="8"/>
      <c r="N981" s="8"/>
      <c r="O981" s="8"/>
      <c r="P981" s="8"/>
      <c r="Q981" s="8"/>
      <c r="R981" s="8"/>
      <c r="S981" s="8"/>
      <c r="T981" s="8"/>
      <c r="U981" s="8"/>
      <c r="V981" s="8"/>
      <c r="W981" s="8"/>
      <c r="X981" s="8"/>
      <c r="Y981" s="8"/>
    </row>
    <row r="982" spans="1:25" ht="12.75" customHeight="1" x14ac:dyDescent="0.15">
      <c r="A982" s="83"/>
      <c r="B982" s="34"/>
      <c r="C982" s="146"/>
      <c r="D982" s="35"/>
      <c r="E982" s="35"/>
      <c r="F982" s="35"/>
      <c r="G982" s="155"/>
      <c r="H982" s="155"/>
      <c r="I982" s="8"/>
      <c r="J982" s="8"/>
      <c r="K982" s="8"/>
      <c r="L982" s="8"/>
      <c r="M982" s="8"/>
      <c r="N982" s="8"/>
      <c r="O982" s="8"/>
      <c r="P982" s="8"/>
      <c r="Q982" s="8"/>
      <c r="R982" s="8"/>
      <c r="S982" s="8"/>
      <c r="T982" s="8"/>
      <c r="U982" s="8"/>
      <c r="V982" s="8"/>
      <c r="W982" s="8"/>
      <c r="X982" s="8"/>
      <c r="Y982" s="8"/>
    </row>
    <row r="983" spans="1:25" ht="12.75" customHeight="1" x14ac:dyDescent="0.15">
      <c r="A983" s="83"/>
      <c r="B983" s="34"/>
      <c r="C983" s="146"/>
      <c r="D983" s="35"/>
      <c r="E983" s="35"/>
      <c r="F983" s="35"/>
      <c r="G983" s="155"/>
      <c r="H983" s="155"/>
      <c r="I983" s="8"/>
      <c r="J983" s="8"/>
      <c r="K983" s="8"/>
      <c r="L983" s="8"/>
      <c r="M983" s="8"/>
      <c r="N983" s="8"/>
      <c r="O983" s="8"/>
      <c r="P983" s="8"/>
      <c r="Q983" s="8"/>
      <c r="R983" s="8"/>
      <c r="S983" s="8"/>
      <c r="T983" s="8"/>
      <c r="U983" s="8"/>
      <c r="V983" s="8"/>
      <c r="W983" s="8"/>
      <c r="X983" s="8"/>
      <c r="Y983" s="8"/>
    </row>
    <row r="984" spans="1:25" ht="12.75" customHeight="1" x14ac:dyDescent="0.15">
      <c r="A984" s="83"/>
      <c r="B984" s="34"/>
      <c r="C984" s="146"/>
      <c r="D984" s="35"/>
      <c r="E984" s="35"/>
      <c r="F984" s="35"/>
      <c r="G984" s="155"/>
      <c r="H984" s="155"/>
      <c r="I984" s="8"/>
      <c r="J984" s="8"/>
      <c r="K984" s="8"/>
      <c r="L984" s="8"/>
      <c r="M984" s="8"/>
      <c r="N984" s="8"/>
      <c r="O984" s="8"/>
      <c r="P984" s="8"/>
      <c r="Q984" s="8"/>
      <c r="R984" s="8"/>
      <c r="S984" s="8"/>
      <c r="T984" s="8"/>
      <c r="U984" s="8"/>
      <c r="V984" s="8"/>
      <c r="W984" s="8"/>
      <c r="X984" s="8"/>
      <c r="Y984" s="8"/>
    </row>
    <row r="985" spans="1:25" ht="12.75" customHeight="1" x14ac:dyDescent="0.15">
      <c r="A985" s="83"/>
      <c r="B985" s="34"/>
      <c r="C985" s="146"/>
      <c r="D985" s="35"/>
      <c r="E985" s="35"/>
      <c r="F985" s="35"/>
      <c r="G985" s="155"/>
      <c r="H985" s="155"/>
      <c r="I985" s="8"/>
      <c r="J985" s="8"/>
      <c r="K985" s="8"/>
      <c r="L985" s="8"/>
      <c r="M985" s="8"/>
      <c r="N985" s="8"/>
      <c r="O985" s="8"/>
      <c r="P985" s="8"/>
      <c r="Q985" s="8"/>
      <c r="R985" s="8"/>
      <c r="S985" s="8"/>
      <c r="T985" s="8"/>
      <c r="U985" s="8"/>
      <c r="V985" s="8"/>
      <c r="W985" s="8"/>
      <c r="X985" s="8"/>
      <c r="Y985" s="8"/>
    </row>
    <row r="986" spans="1:25" ht="12.75" customHeight="1" x14ac:dyDescent="0.15">
      <c r="A986" s="83"/>
      <c r="B986" s="34"/>
      <c r="C986" s="146"/>
      <c r="D986" s="35"/>
      <c r="E986" s="35"/>
      <c r="F986" s="35"/>
      <c r="G986" s="155"/>
      <c r="H986" s="155"/>
      <c r="I986" s="8"/>
      <c r="J986" s="8"/>
      <c r="K986" s="8"/>
      <c r="L986" s="8"/>
      <c r="M986" s="8"/>
      <c r="N986" s="8"/>
      <c r="O986" s="8"/>
      <c r="P986" s="8"/>
      <c r="Q986" s="8"/>
      <c r="R986" s="8"/>
      <c r="S986" s="8"/>
      <c r="T986" s="8"/>
      <c r="U986" s="8"/>
      <c r="V986" s="8"/>
      <c r="W986" s="8"/>
      <c r="X986" s="8"/>
      <c r="Y986" s="8"/>
    </row>
    <row r="987" spans="1:25" ht="12.75" customHeight="1" x14ac:dyDescent="0.15">
      <c r="A987" s="83"/>
      <c r="B987" s="34"/>
      <c r="C987" s="146"/>
      <c r="D987" s="35"/>
      <c r="E987" s="35"/>
      <c r="F987" s="35"/>
      <c r="G987" s="155"/>
      <c r="H987" s="155"/>
      <c r="I987" s="8"/>
      <c r="J987" s="8"/>
      <c r="K987" s="8"/>
      <c r="L987" s="8"/>
      <c r="M987" s="8"/>
      <c r="N987" s="8"/>
      <c r="O987" s="8"/>
      <c r="P987" s="8"/>
      <c r="Q987" s="8"/>
      <c r="R987" s="8"/>
      <c r="S987" s="8"/>
      <c r="T987" s="8"/>
      <c r="U987" s="8"/>
      <c r="V987" s="8"/>
      <c r="W987" s="8"/>
      <c r="X987" s="8"/>
      <c r="Y987" s="8"/>
    </row>
    <row r="988" spans="1:25" ht="12.75" customHeight="1" x14ac:dyDescent="0.15">
      <c r="A988" s="83"/>
      <c r="B988" s="34"/>
      <c r="C988" s="146"/>
      <c r="D988" s="35"/>
      <c r="E988" s="35"/>
      <c r="F988" s="35"/>
      <c r="G988" s="155"/>
      <c r="H988" s="155"/>
      <c r="I988" s="8"/>
      <c r="J988" s="8"/>
      <c r="K988" s="8"/>
      <c r="L988" s="8"/>
      <c r="M988" s="8"/>
      <c r="N988" s="8"/>
      <c r="O988" s="8"/>
      <c r="P988" s="8"/>
      <c r="Q988" s="8"/>
      <c r="R988" s="8"/>
      <c r="S988" s="8"/>
      <c r="T988" s="8"/>
      <c r="U988" s="8"/>
      <c r="V988" s="8"/>
      <c r="W988" s="8"/>
      <c r="X988" s="8"/>
      <c r="Y988" s="8"/>
    </row>
    <row r="989" spans="1:25" ht="12.75" customHeight="1" x14ac:dyDescent="0.15">
      <c r="A989" s="83"/>
      <c r="B989" s="34"/>
      <c r="C989" s="146"/>
      <c r="D989" s="35"/>
      <c r="E989" s="35"/>
      <c r="F989" s="35"/>
      <c r="G989" s="155"/>
      <c r="H989" s="155"/>
      <c r="I989" s="8"/>
      <c r="J989" s="8"/>
      <c r="K989" s="8"/>
      <c r="L989" s="8"/>
      <c r="M989" s="8"/>
      <c r="N989" s="8"/>
      <c r="O989" s="8"/>
      <c r="P989" s="8"/>
      <c r="Q989" s="8"/>
      <c r="R989" s="8"/>
      <c r="S989" s="8"/>
      <c r="T989" s="8"/>
      <c r="U989" s="8"/>
      <c r="V989" s="8"/>
      <c r="W989" s="8"/>
      <c r="X989" s="8"/>
      <c r="Y989" s="8"/>
    </row>
    <row r="990" spans="1:25" ht="12.75" customHeight="1" x14ac:dyDescent="0.15">
      <c r="A990" s="83"/>
      <c r="B990" s="34"/>
      <c r="C990" s="146"/>
      <c r="D990" s="35"/>
      <c r="E990" s="35"/>
      <c r="F990" s="35"/>
      <c r="G990" s="155"/>
      <c r="H990" s="155"/>
      <c r="I990" s="8"/>
      <c r="J990" s="8"/>
      <c r="K990" s="8"/>
      <c r="L990" s="8"/>
      <c r="M990" s="8"/>
      <c r="N990" s="8"/>
      <c r="O990" s="8"/>
      <c r="P990" s="8"/>
      <c r="Q990" s="8"/>
      <c r="R990" s="8"/>
      <c r="S990" s="8"/>
      <c r="T990" s="8"/>
      <c r="U990" s="8"/>
      <c r="V990" s="8"/>
      <c r="W990" s="8"/>
      <c r="X990" s="8"/>
      <c r="Y990" s="8"/>
    </row>
    <row r="991" spans="1:25" ht="12.75" customHeight="1" x14ac:dyDescent="0.15">
      <c r="A991" s="83"/>
      <c r="B991" s="34"/>
      <c r="C991" s="146"/>
      <c r="D991" s="35"/>
      <c r="E991" s="35"/>
      <c r="F991" s="35"/>
      <c r="G991" s="155"/>
      <c r="H991" s="155"/>
      <c r="I991" s="8"/>
      <c r="J991" s="8"/>
      <c r="K991" s="8"/>
      <c r="L991" s="8"/>
      <c r="M991" s="8"/>
      <c r="N991" s="8"/>
      <c r="O991" s="8"/>
      <c r="P991" s="8"/>
      <c r="Q991" s="8"/>
      <c r="R991" s="8"/>
      <c r="S991" s="8"/>
      <c r="T991" s="8"/>
      <c r="U991" s="8"/>
      <c r="V991" s="8"/>
      <c r="W991" s="8"/>
      <c r="X991" s="8"/>
      <c r="Y991" s="8"/>
    </row>
    <row r="992" spans="1:25" ht="12.75" customHeight="1" x14ac:dyDescent="0.15">
      <c r="A992" s="83"/>
      <c r="B992" s="34"/>
      <c r="C992" s="146"/>
      <c r="D992" s="35"/>
      <c r="E992" s="35"/>
      <c r="F992" s="35"/>
      <c r="G992" s="155"/>
      <c r="H992" s="155"/>
      <c r="I992" s="8"/>
      <c r="J992" s="8"/>
      <c r="K992" s="8"/>
      <c r="L992" s="8"/>
      <c r="M992" s="8"/>
      <c r="N992" s="8"/>
      <c r="O992" s="8"/>
      <c r="P992" s="8"/>
      <c r="Q992" s="8"/>
      <c r="R992" s="8"/>
      <c r="S992" s="8"/>
      <c r="T992" s="8"/>
      <c r="U992" s="8"/>
      <c r="V992" s="8"/>
      <c r="W992" s="8"/>
      <c r="X992" s="8"/>
      <c r="Y992" s="8"/>
    </row>
    <row r="993" spans="1:25" ht="12.75" customHeight="1" x14ac:dyDescent="0.15">
      <c r="A993" s="83"/>
      <c r="B993" s="34"/>
      <c r="C993" s="146"/>
      <c r="D993" s="35"/>
      <c r="E993" s="35"/>
      <c r="F993" s="35"/>
      <c r="G993" s="155"/>
      <c r="H993" s="155"/>
      <c r="I993" s="8"/>
      <c r="J993" s="8"/>
      <c r="K993" s="8"/>
      <c r="L993" s="8"/>
      <c r="M993" s="8"/>
      <c r="N993" s="8"/>
      <c r="O993" s="8"/>
      <c r="P993" s="8"/>
      <c r="Q993" s="8"/>
      <c r="R993" s="8"/>
      <c r="S993" s="8"/>
      <c r="T993" s="8"/>
      <c r="U993" s="8"/>
      <c r="V993" s="8"/>
      <c r="W993" s="8"/>
      <c r="X993" s="8"/>
      <c r="Y993" s="8"/>
    </row>
    <row r="994" spans="1:25" ht="12.75" customHeight="1" x14ac:dyDescent="0.15">
      <c r="A994" s="83"/>
      <c r="B994" s="34"/>
      <c r="C994" s="146"/>
      <c r="D994" s="35"/>
      <c r="E994" s="35"/>
      <c r="F994" s="35"/>
      <c r="G994" s="155"/>
      <c r="H994" s="155"/>
      <c r="I994" s="8"/>
      <c r="J994" s="8"/>
      <c r="K994" s="8"/>
      <c r="L994" s="8"/>
      <c r="M994" s="8"/>
      <c r="N994" s="8"/>
      <c r="O994" s="8"/>
      <c r="P994" s="8"/>
      <c r="Q994" s="8"/>
      <c r="R994" s="8"/>
      <c r="S994" s="8"/>
      <c r="T994" s="8"/>
      <c r="U994" s="8"/>
      <c r="V994" s="8"/>
      <c r="W994" s="8"/>
      <c r="X994" s="8"/>
      <c r="Y994" s="8"/>
    </row>
    <row r="995" spans="1:25" ht="12.75" customHeight="1" x14ac:dyDescent="0.15">
      <c r="A995" s="83"/>
      <c r="B995" s="34"/>
      <c r="C995" s="146"/>
      <c r="D995" s="35"/>
      <c r="E995" s="35"/>
      <c r="F995" s="35"/>
      <c r="G995" s="155"/>
      <c r="H995" s="155"/>
      <c r="I995" s="8"/>
      <c r="J995" s="8"/>
      <c r="K995" s="8"/>
      <c r="L995" s="8"/>
      <c r="M995" s="8"/>
      <c r="N995" s="8"/>
      <c r="O995" s="8"/>
      <c r="P995" s="8"/>
      <c r="Q995" s="8"/>
      <c r="R995" s="8"/>
      <c r="S995" s="8"/>
      <c r="T995" s="8"/>
      <c r="U995" s="8"/>
      <c r="V995" s="8"/>
      <c r="W995" s="8"/>
      <c r="X995" s="8"/>
      <c r="Y995" s="8"/>
    </row>
    <row r="996" spans="1:25" ht="12.75" customHeight="1" x14ac:dyDescent="0.15">
      <c r="A996" s="83"/>
      <c r="B996" s="34"/>
      <c r="C996" s="146"/>
      <c r="D996" s="35"/>
      <c r="E996" s="35"/>
      <c r="F996" s="35"/>
      <c r="G996" s="155"/>
      <c r="H996" s="155"/>
      <c r="I996" s="8"/>
      <c r="J996" s="8"/>
      <c r="K996" s="8"/>
      <c r="L996" s="8"/>
      <c r="M996" s="8"/>
      <c r="N996" s="8"/>
      <c r="O996" s="8"/>
      <c r="P996" s="8"/>
      <c r="Q996" s="8"/>
      <c r="R996" s="8"/>
      <c r="S996" s="8"/>
      <c r="T996" s="8"/>
      <c r="U996" s="8"/>
      <c r="V996" s="8"/>
      <c r="W996" s="8"/>
      <c r="X996" s="8"/>
      <c r="Y996" s="8"/>
    </row>
    <row r="997" spans="1:25" ht="12.75" customHeight="1" x14ac:dyDescent="0.15">
      <c r="A997" s="83"/>
      <c r="B997" s="34"/>
      <c r="C997" s="146"/>
      <c r="D997" s="35"/>
      <c r="E997" s="35"/>
      <c r="F997" s="35"/>
      <c r="G997" s="155"/>
      <c r="H997" s="155"/>
      <c r="I997" s="8"/>
      <c r="J997" s="8"/>
      <c r="K997" s="8"/>
      <c r="L997" s="8"/>
      <c r="M997" s="8"/>
      <c r="N997" s="8"/>
      <c r="O997" s="8"/>
      <c r="P997" s="8"/>
      <c r="Q997" s="8"/>
      <c r="R997" s="8"/>
      <c r="S997" s="8"/>
      <c r="T997" s="8"/>
      <c r="U997" s="8"/>
      <c r="V997" s="8"/>
      <c r="W997" s="8"/>
      <c r="X997" s="8"/>
      <c r="Y997" s="8"/>
    </row>
    <row r="998" spans="1:25" ht="12.75" customHeight="1" x14ac:dyDescent="0.15">
      <c r="A998" s="83"/>
      <c r="B998" s="34"/>
      <c r="C998" s="146"/>
      <c r="D998" s="35"/>
      <c r="E998" s="35"/>
      <c r="F998" s="35"/>
      <c r="G998" s="155"/>
      <c r="H998" s="155"/>
      <c r="I998" s="8"/>
      <c r="J998" s="8"/>
      <c r="K998" s="8"/>
      <c r="L998" s="8"/>
      <c r="M998" s="8"/>
      <c r="N998" s="8"/>
      <c r="O998" s="8"/>
      <c r="P998" s="8"/>
      <c r="Q998" s="8"/>
      <c r="R998" s="8"/>
      <c r="S998" s="8"/>
      <c r="T998" s="8"/>
      <c r="U998" s="8"/>
      <c r="V998" s="8"/>
      <c r="W998" s="8"/>
      <c r="X998" s="8"/>
      <c r="Y998" s="8"/>
    </row>
    <row r="999" spans="1:25" ht="12.75" customHeight="1" x14ac:dyDescent="0.15">
      <c r="A999" s="83"/>
      <c r="B999" s="34"/>
      <c r="C999" s="146"/>
      <c r="D999" s="35"/>
      <c r="E999" s="35"/>
      <c r="F999" s="35"/>
      <c r="G999" s="155"/>
      <c r="H999" s="155"/>
      <c r="I999" s="8"/>
      <c r="J999" s="8"/>
      <c r="K999" s="8"/>
      <c r="L999" s="8"/>
      <c r="M999" s="8"/>
      <c r="N999" s="8"/>
      <c r="O999" s="8"/>
      <c r="P999" s="8"/>
      <c r="Q999" s="8"/>
      <c r="R999" s="8"/>
      <c r="S999" s="8"/>
      <c r="T999" s="8"/>
      <c r="U999" s="8"/>
      <c r="V999" s="8"/>
      <c r="W999" s="8"/>
      <c r="X999" s="8"/>
      <c r="Y999" s="8"/>
    </row>
    <row r="1000" spans="1:25" ht="12.75" customHeight="1" x14ac:dyDescent="0.15">
      <c r="A1000" s="83"/>
      <c r="B1000" s="34"/>
      <c r="C1000" s="146"/>
      <c r="D1000" s="35"/>
      <c r="E1000" s="35"/>
      <c r="F1000" s="35"/>
      <c r="G1000" s="155"/>
      <c r="H1000" s="155"/>
      <c r="I1000" s="8"/>
      <c r="J1000" s="8"/>
      <c r="K1000" s="8"/>
      <c r="L1000" s="8"/>
      <c r="M1000" s="8"/>
      <c r="N1000" s="8"/>
      <c r="O1000" s="8"/>
      <c r="P1000" s="8"/>
      <c r="Q1000" s="8"/>
      <c r="R1000" s="8"/>
      <c r="S1000" s="8"/>
      <c r="T1000" s="8"/>
      <c r="U1000" s="8"/>
      <c r="V1000" s="8"/>
      <c r="W1000" s="8"/>
      <c r="X1000" s="8"/>
      <c r="Y1000" s="8"/>
    </row>
    <row r="1001" spans="1:25" ht="12.75" customHeight="1" x14ac:dyDescent="0.15">
      <c r="A1001" s="83"/>
      <c r="B1001" s="34"/>
      <c r="C1001" s="146"/>
      <c r="D1001" s="35"/>
      <c r="E1001" s="35"/>
      <c r="F1001" s="35"/>
      <c r="G1001" s="155"/>
      <c r="H1001" s="155"/>
      <c r="I1001" s="8"/>
      <c r="J1001" s="8"/>
      <c r="K1001" s="8"/>
      <c r="L1001" s="8"/>
      <c r="M1001" s="8"/>
      <c r="N1001" s="8"/>
      <c r="O1001" s="8"/>
      <c r="P1001" s="8"/>
      <c r="Q1001" s="8"/>
      <c r="R1001" s="8"/>
      <c r="S1001" s="8"/>
      <c r="T1001" s="8"/>
      <c r="U1001" s="8"/>
      <c r="V1001" s="8"/>
      <c r="W1001" s="8"/>
      <c r="X1001" s="8"/>
      <c r="Y1001" s="8"/>
    </row>
    <row r="1002" spans="1:25" ht="12.75" customHeight="1" x14ac:dyDescent="0.15">
      <c r="A1002" s="83"/>
      <c r="B1002" s="34"/>
      <c r="C1002" s="146"/>
      <c r="D1002" s="35"/>
      <c r="E1002" s="35"/>
      <c r="F1002" s="35"/>
      <c r="G1002" s="155"/>
      <c r="H1002" s="155"/>
      <c r="I1002" s="8"/>
      <c r="J1002" s="8"/>
      <c r="K1002" s="8"/>
      <c r="L1002" s="8"/>
      <c r="M1002" s="8"/>
      <c r="N1002" s="8"/>
      <c r="O1002" s="8"/>
      <c r="P1002" s="8"/>
      <c r="Q1002" s="8"/>
      <c r="R1002" s="8"/>
      <c r="S1002" s="8"/>
      <c r="T1002" s="8"/>
      <c r="U1002" s="8"/>
      <c r="V1002" s="8"/>
      <c r="W1002" s="8"/>
      <c r="X1002" s="8"/>
      <c r="Y1002" s="8"/>
    </row>
  </sheetData>
  <mergeCells count="1">
    <mergeCell ref="A2:C3"/>
  </mergeCells>
  <phoneticPr fontId="30" type="noConversion"/>
  <pageMargins left="0.75" right="0.75" top="1" bottom="1" header="0.5" footer="0.5"/>
  <pageSetup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23"/>
  <sheetViews>
    <sheetView workbookViewId="0">
      <selection activeCell="B2" sqref="B2:D2"/>
    </sheetView>
  </sheetViews>
  <sheetFormatPr baseColWidth="10" defaultColWidth="14.5" defaultRowHeight="13" x14ac:dyDescent="0.15"/>
  <cols>
    <col min="1" max="1" width="7.83203125" style="82" customWidth="1"/>
    <col min="2" max="2" width="23.1640625" style="5" customWidth="1"/>
    <col min="3" max="3" width="10.5" style="5" customWidth="1"/>
    <col min="4" max="4" width="67.33203125" style="5" customWidth="1"/>
    <col min="5" max="5" width="36.5" style="5" customWidth="1"/>
    <col min="6" max="6" width="52.6640625" style="5" customWidth="1"/>
    <col min="7" max="23" width="8.83203125" style="5" customWidth="1"/>
    <col min="24" max="16384" width="14.5" style="5"/>
  </cols>
  <sheetData>
    <row r="1" spans="1:23" ht="12.75" customHeight="1" x14ac:dyDescent="0.15">
      <c r="B1" s="105" t="s">
        <v>1178</v>
      </c>
      <c r="C1" s="106"/>
      <c r="D1" s="105"/>
      <c r="E1" s="105"/>
      <c r="F1" s="147"/>
      <c r="G1" s="147"/>
      <c r="H1" s="147"/>
      <c r="I1" s="147"/>
      <c r="J1" s="147"/>
      <c r="K1" s="147"/>
      <c r="L1" s="147"/>
      <c r="M1" s="147"/>
      <c r="N1" s="147"/>
      <c r="O1" s="147"/>
      <c r="P1" s="147"/>
      <c r="Q1" s="147"/>
      <c r="R1" s="147"/>
      <c r="S1" s="147"/>
      <c r="T1" s="147"/>
      <c r="U1" s="147"/>
      <c r="V1" s="147"/>
      <c r="W1" s="147"/>
    </row>
    <row r="2" spans="1:23" ht="30.75" customHeight="1" x14ac:dyDescent="0.15">
      <c r="B2" s="440"/>
      <c r="C2" s="441"/>
      <c r="D2" s="441"/>
      <c r="E2" s="296"/>
      <c r="F2" s="147"/>
      <c r="G2" s="147"/>
      <c r="H2" s="147"/>
      <c r="I2" s="147"/>
      <c r="J2" s="147"/>
      <c r="K2" s="147"/>
      <c r="L2" s="147"/>
      <c r="M2" s="147"/>
      <c r="N2" s="147"/>
      <c r="O2" s="147"/>
      <c r="P2" s="147"/>
      <c r="Q2" s="147"/>
      <c r="R2" s="147"/>
      <c r="S2" s="147"/>
      <c r="T2" s="147"/>
      <c r="U2" s="147"/>
      <c r="V2" s="147"/>
      <c r="W2" s="147"/>
    </row>
    <row r="3" spans="1:23" ht="86.25" customHeight="1" x14ac:dyDescent="0.15">
      <c r="B3" s="36" t="s">
        <v>339</v>
      </c>
      <c r="C3" s="36" t="s">
        <v>1177</v>
      </c>
      <c r="D3" s="36" t="s">
        <v>341</v>
      </c>
      <c r="E3" s="36" t="s">
        <v>1040</v>
      </c>
      <c r="F3" s="36" t="s">
        <v>218</v>
      </c>
      <c r="G3" s="39"/>
      <c r="H3" s="39"/>
      <c r="I3" s="39"/>
      <c r="J3" s="39"/>
      <c r="K3" s="39"/>
      <c r="L3" s="39"/>
      <c r="M3" s="39"/>
      <c r="N3" s="39"/>
      <c r="O3" s="39"/>
      <c r="P3" s="39"/>
      <c r="Q3" s="39"/>
      <c r="R3" s="39"/>
      <c r="S3" s="39"/>
      <c r="T3" s="39"/>
      <c r="U3" s="39"/>
      <c r="V3" s="39"/>
      <c r="W3" s="39"/>
    </row>
    <row r="4" spans="1:23" ht="91" x14ac:dyDescent="0.15">
      <c r="A4" s="82">
        <v>1</v>
      </c>
      <c r="B4" s="307" t="s">
        <v>33</v>
      </c>
      <c r="C4" s="65">
        <v>1</v>
      </c>
      <c r="D4" s="94" t="s">
        <v>435</v>
      </c>
      <c r="E4" s="94" t="s">
        <v>1045</v>
      </c>
      <c r="F4" s="57" t="s">
        <v>436</v>
      </c>
      <c r="G4" s="147"/>
      <c r="H4" s="147"/>
      <c r="I4" s="147"/>
      <c r="J4" s="147"/>
      <c r="K4" s="147"/>
      <c r="L4" s="147"/>
      <c r="M4" s="147"/>
      <c r="N4" s="147"/>
      <c r="O4" s="147"/>
      <c r="P4" s="147"/>
      <c r="Q4" s="147"/>
      <c r="R4" s="147"/>
      <c r="S4" s="147"/>
      <c r="T4" s="147"/>
      <c r="U4" s="147"/>
      <c r="V4" s="147"/>
      <c r="W4" s="147"/>
    </row>
    <row r="5" spans="1:23" ht="91" x14ac:dyDescent="0.15">
      <c r="A5" s="82">
        <v>18</v>
      </c>
      <c r="B5" s="307" t="s">
        <v>69</v>
      </c>
      <c r="C5" s="65">
        <v>0</v>
      </c>
      <c r="D5" s="94" t="s">
        <v>441</v>
      </c>
      <c r="E5" s="94" t="s">
        <v>1045</v>
      </c>
      <c r="F5" s="94" t="s">
        <v>442</v>
      </c>
      <c r="G5" s="147"/>
      <c r="H5" s="147"/>
      <c r="I5" s="147"/>
      <c r="J5" s="147"/>
      <c r="K5" s="147"/>
      <c r="L5" s="147"/>
      <c r="M5" s="147"/>
      <c r="N5" s="147"/>
      <c r="O5" s="147"/>
      <c r="P5" s="147"/>
      <c r="Q5" s="147"/>
      <c r="R5" s="147"/>
      <c r="S5" s="147"/>
      <c r="T5" s="147"/>
      <c r="U5" s="147"/>
      <c r="V5" s="147"/>
      <c r="W5" s="147"/>
    </row>
    <row r="6" spans="1:23" ht="351" x14ac:dyDescent="0.15">
      <c r="A6" s="82">
        <v>24</v>
      </c>
      <c r="B6" s="308" t="s">
        <v>77</v>
      </c>
      <c r="C6" s="65" t="s">
        <v>250</v>
      </c>
      <c r="D6" s="94" t="s">
        <v>445</v>
      </c>
      <c r="E6" s="94" t="s">
        <v>1045</v>
      </c>
      <c r="F6" s="309" t="s">
        <v>446</v>
      </c>
      <c r="G6" s="147"/>
      <c r="H6" s="147"/>
      <c r="I6" s="147"/>
      <c r="J6" s="147"/>
      <c r="K6" s="147"/>
      <c r="L6" s="147"/>
      <c r="M6" s="147"/>
      <c r="N6" s="147"/>
      <c r="O6" s="147"/>
      <c r="P6" s="147"/>
      <c r="Q6" s="147"/>
      <c r="R6" s="147"/>
      <c r="S6" s="147"/>
      <c r="T6" s="147"/>
      <c r="U6" s="147"/>
      <c r="V6" s="147"/>
      <c r="W6" s="147"/>
    </row>
    <row r="7" spans="1:23" ht="130" x14ac:dyDescent="0.15">
      <c r="A7" s="82">
        <v>40</v>
      </c>
      <c r="B7" s="305" t="s">
        <v>113</v>
      </c>
      <c r="C7" s="164">
        <v>1</v>
      </c>
      <c r="D7" s="94" t="s">
        <v>458</v>
      </c>
      <c r="E7" s="314" t="s">
        <v>1043</v>
      </c>
      <c r="F7" s="94" t="s">
        <v>459</v>
      </c>
      <c r="G7" s="155"/>
      <c r="H7" s="155"/>
      <c r="I7" s="155"/>
      <c r="J7" s="155"/>
      <c r="K7" s="155"/>
      <c r="L7" s="155"/>
      <c r="M7" s="155"/>
      <c r="N7" s="155"/>
      <c r="O7" s="155"/>
      <c r="P7" s="155"/>
      <c r="Q7" s="155"/>
      <c r="R7" s="155"/>
      <c r="S7" s="155"/>
      <c r="T7" s="155"/>
      <c r="U7" s="155"/>
      <c r="V7" s="155"/>
      <c r="W7" s="155"/>
    </row>
    <row r="8" spans="1:23" ht="117" x14ac:dyDescent="0.15">
      <c r="A8" s="82">
        <v>46</v>
      </c>
      <c r="B8" s="308" t="s">
        <v>126</v>
      </c>
      <c r="C8" s="164" t="s">
        <v>38</v>
      </c>
      <c r="D8" s="94" t="s">
        <v>464</v>
      </c>
      <c r="E8" s="314" t="s">
        <v>1043</v>
      </c>
      <c r="F8" s="94" t="s">
        <v>465</v>
      </c>
      <c r="G8" s="147"/>
      <c r="H8" s="147"/>
      <c r="I8" s="147"/>
      <c r="J8" s="147"/>
      <c r="K8" s="147"/>
      <c r="L8" s="147"/>
      <c r="M8" s="147"/>
      <c r="N8" s="147"/>
      <c r="O8" s="147"/>
      <c r="P8" s="147"/>
      <c r="Q8" s="147"/>
      <c r="R8" s="147"/>
      <c r="S8" s="147"/>
      <c r="T8" s="147"/>
      <c r="U8" s="147"/>
      <c r="V8" s="147"/>
      <c r="W8" s="147"/>
    </row>
    <row r="9" spans="1:23" ht="195" x14ac:dyDescent="0.15">
      <c r="A9" s="82">
        <v>47</v>
      </c>
      <c r="B9" s="305" t="s">
        <v>128</v>
      </c>
      <c r="C9" s="164">
        <v>1</v>
      </c>
      <c r="D9" s="94" t="s">
        <v>466</v>
      </c>
      <c r="E9" s="314" t="s">
        <v>1043</v>
      </c>
      <c r="F9" s="94" t="s">
        <v>467</v>
      </c>
      <c r="G9" s="147"/>
      <c r="H9" s="147"/>
      <c r="I9" s="147"/>
      <c r="J9" s="147"/>
      <c r="K9" s="147"/>
      <c r="L9" s="147"/>
      <c r="M9" s="147"/>
      <c r="N9" s="147"/>
      <c r="O9" s="147"/>
      <c r="P9" s="147"/>
      <c r="Q9" s="147"/>
      <c r="R9" s="147"/>
      <c r="S9" s="147"/>
      <c r="T9" s="147"/>
      <c r="U9" s="147"/>
      <c r="V9" s="147"/>
      <c r="W9" s="147"/>
    </row>
    <row r="10" spans="1:23" ht="117" x14ac:dyDescent="0.15">
      <c r="A10" s="82">
        <v>52</v>
      </c>
      <c r="B10" s="308" t="s">
        <v>138</v>
      </c>
      <c r="C10" s="164">
        <v>1</v>
      </c>
      <c r="D10" s="94" t="s">
        <v>469</v>
      </c>
      <c r="E10" s="314" t="s">
        <v>1043</v>
      </c>
      <c r="F10" s="94" t="s">
        <v>470</v>
      </c>
      <c r="G10" s="147"/>
      <c r="H10" s="147"/>
      <c r="I10" s="147"/>
      <c r="J10" s="147"/>
      <c r="K10" s="147"/>
      <c r="L10" s="147"/>
      <c r="M10" s="147"/>
      <c r="N10" s="147"/>
      <c r="O10" s="147"/>
      <c r="P10" s="147"/>
      <c r="Q10" s="147"/>
      <c r="R10" s="147"/>
      <c r="S10" s="147"/>
      <c r="T10" s="147"/>
      <c r="U10" s="147"/>
      <c r="V10" s="147"/>
      <c r="W10" s="147"/>
    </row>
    <row r="11" spans="1:23" ht="117" x14ac:dyDescent="0.15">
      <c r="A11" s="82">
        <v>57</v>
      </c>
      <c r="B11" s="308" t="s">
        <v>150</v>
      </c>
      <c r="C11" s="164">
        <v>1</v>
      </c>
      <c r="D11" s="94" t="s">
        <v>472</v>
      </c>
      <c r="E11" s="314" t="s">
        <v>1043</v>
      </c>
      <c r="F11" s="94" t="s">
        <v>473</v>
      </c>
      <c r="G11" s="147"/>
      <c r="H11" s="147"/>
      <c r="I11" s="147"/>
      <c r="J11" s="147"/>
      <c r="K11" s="147"/>
      <c r="L11" s="147"/>
      <c r="M11" s="147"/>
      <c r="N11" s="147"/>
      <c r="O11" s="147"/>
      <c r="P11" s="147"/>
      <c r="Q11" s="147"/>
      <c r="R11" s="147"/>
      <c r="S11" s="147"/>
      <c r="T11" s="147"/>
      <c r="U11" s="147"/>
      <c r="V11" s="147"/>
      <c r="W11" s="147"/>
    </row>
    <row r="12" spans="1:23" ht="156" x14ac:dyDescent="0.15">
      <c r="A12" s="82">
        <v>63</v>
      </c>
      <c r="B12" s="308" t="s">
        <v>162</v>
      </c>
      <c r="C12" s="164" t="s">
        <v>38</v>
      </c>
      <c r="D12" s="94" t="s">
        <v>474</v>
      </c>
      <c r="E12" s="314" t="s">
        <v>1043</v>
      </c>
      <c r="F12" s="94" t="s">
        <v>475</v>
      </c>
      <c r="G12" s="147"/>
      <c r="H12" s="147"/>
      <c r="I12" s="147"/>
      <c r="J12" s="147"/>
      <c r="K12" s="147"/>
      <c r="L12" s="147"/>
      <c r="M12" s="147"/>
      <c r="N12" s="147"/>
      <c r="O12" s="147"/>
      <c r="P12" s="147"/>
      <c r="Q12" s="147"/>
      <c r="R12" s="147"/>
      <c r="S12" s="147"/>
      <c r="T12" s="147"/>
      <c r="U12" s="147"/>
      <c r="V12" s="147"/>
      <c r="W12" s="147"/>
    </row>
    <row r="13" spans="1:23" ht="273" x14ac:dyDescent="0.15">
      <c r="A13" s="82">
        <v>67</v>
      </c>
      <c r="B13" s="308" t="s">
        <v>169</v>
      </c>
      <c r="C13" s="164">
        <v>1</v>
      </c>
      <c r="D13" s="94" t="s">
        <v>1083</v>
      </c>
      <c r="E13" s="314" t="s">
        <v>1043</v>
      </c>
      <c r="F13" s="94" t="s">
        <v>476</v>
      </c>
      <c r="G13" s="147"/>
      <c r="H13" s="147"/>
      <c r="I13" s="147"/>
      <c r="J13" s="147"/>
      <c r="K13" s="147"/>
      <c r="L13" s="147"/>
      <c r="M13" s="147"/>
      <c r="N13" s="147"/>
      <c r="O13" s="147"/>
      <c r="P13" s="147"/>
      <c r="Q13" s="147"/>
      <c r="R13" s="147"/>
      <c r="S13" s="147"/>
      <c r="T13" s="147"/>
      <c r="U13" s="147"/>
      <c r="V13" s="147"/>
      <c r="W13" s="147"/>
    </row>
    <row r="14" spans="1:23" ht="351" x14ac:dyDescent="0.15">
      <c r="A14" s="82">
        <v>70</v>
      </c>
      <c r="B14" s="308" t="s">
        <v>62</v>
      </c>
      <c r="C14" s="164">
        <v>1</v>
      </c>
      <c r="D14" s="94" t="s">
        <v>479</v>
      </c>
      <c r="E14" s="314" t="s">
        <v>1084</v>
      </c>
      <c r="F14" s="94" t="s">
        <v>480</v>
      </c>
      <c r="G14" s="147"/>
      <c r="H14" s="147"/>
      <c r="I14" s="147"/>
      <c r="J14" s="147"/>
      <c r="K14" s="147"/>
      <c r="L14" s="147"/>
      <c r="M14" s="147"/>
      <c r="N14" s="147"/>
      <c r="O14" s="147"/>
      <c r="P14" s="147"/>
      <c r="Q14" s="147"/>
      <c r="R14" s="147"/>
      <c r="S14" s="147"/>
      <c r="T14" s="147"/>
      <c r="U14" s="147"/>
      <c r="V14" s="147"/>
      <c r="W14" s="147"/>
    </row>
    <row r="15" spans="1:23" ht="169" x14ac:dyDescent="0.15">
      <c r="A15" s="82">
        <v>11</v>
      </c>
      <c r="B15" s="301" t="s">
        <v>56</v>
      </c>
      <c r="C15" s="164" t="s">
        <v>38</v>
      </c>
      <c r="D15" s="94" t="s">
        <v>1085</v>
      </c>
      <c r="E15" s="314" t="s">
        <v>1086</v>
      </c>
      <c r="F15" s="94" t="s">
        <v>439</v>
      </c>
      <c r="G15" s="147"/>
      <c r="H15" s="147"/>
      <c r="I15" s="147"/>
      <c r="J15" s="147"/>
      <c r="K15" s="147"/>
      <c r="L15" s="147"/>
      <c r="M15" s="147"/>
      <c r="N15" s="147"/>
      <c r="O15" s="147"/>
      <c r="P15" s="147"/>
      <c r="Q15" s="147"/>
      <c r="R15" s="147"/>
      <c r="S15" s="147"/>
      <c r="T15" s="147"/>
      <c r="U15" s="147"/>
      <c r="V15" s="147"/>
      <c r="W15" s="147"/>
    </row>
    <row r="16" spans="1:23" ht="65" x14ac:dyDescent="0.15">
      <c r="A16" s="82">
        <v>28</v>
      </c>
      <c r="B16" s="304" t="s">
        <v>86</v>
      </c>
      <c r="C16" s="65">
        <v>1</v>
      </c>
      <c r="D16" s="94" t="s">
        <v>449</v>
      </c>
      <c r="E16" s="94" t="s">
        <v>1087</v>
      </c>
      <c r="F16" s="94" t="s">
        <v>450</v>
      </c>
      <c r="G16" s="147"/>
      <c r="H16" s="147"/>
      <c r="I16" s="147"/>
      <c r="J16" s="147"/>
      <c r="K16" s="147"/>
      <c r="L16" s="147"/>
      <c r="M16" s="147"/>
      <c r="N16" s="147"/>
      <c r="O16" s="147"/>
      <c r="P16" s="147"/>
      <c r="Q16" s="147"/>
      <c r="R16" s="147"/>
      <c r="S16" s="147"/>
      <c r="T16" s="147"/>
      <c r="U16" s="147"/>
      <c r="V16" s="147"/>
      <c r="W16" s="147"/>
    </row>
    <row r="17" spans="1:23" ht="26" x14ac:dyDescent="0.15">
      <c r="A17" s="82">
        <v>32</v>
      </c>
      <c r="B17" s="304" t="s">
        <v>96</v>
      </c>
      <c r="C17" s="65">
        <v>1</v>
      </c>
      <c r="D17" s="94" t="s">
        <v>454</v>
      </c>
      <c r="E17" s="314" t="s">
        <v>1088</v>
      </c>
      <c r="F17" s="65" t="s">
        <v>38</v>
      </c>
      <c r="G17" s="147"/>
      <c r="H17" s="147"/>
      <c r="I17" s="147"/>
      <c r="J17" s="147"/>
      <c r="K17" s="147"/>
      <c r="L17" s="147"/>
      <c r="M17" s="147"/>
      <c r="N17" s="147"/>
      <c r="O17" s="147"/>
      <c r="P17" s="147"/>
      <c r="Q17" s="147"/>
      <c r="R17" s="147"/>
      <c r="S17" s="147"/>
      <c r="T17" s="147"/>
      <c r="U17" s="147"/>
      <c r="V17" s="147"/>
      <c r="W17" s="147"/>
    </row>
    <row r="18" spans="1:23" ht="52" x14ac:dyDescent="0.15">
      <c r="A18" s="82">
        <v>35</v>
      </c>
      <c r="B18" s="301" t="s">
        <v>103</v>
      </c>
      <c r="C18" s="164">
        <v>1</v>
      </c>
      <c r="D18" s="94" t="s">
        <v>455</v>
      </c>
      <c r="E18" s="314" t="s">
        <v>1089</v>
      </c>
      <c r="F18" s="315" t="s">
        <v>456</v>
      </c>
      <c r="G18" s="147"/>
      <c r="H18" s="147"/>
      <c r="I18" s="147"/>
      <c r="J18" s="147"/>
      <c r="K18" s="147"/>
      <c r="L18" s="147"/>
      <c r="M18" s="147"/>
      <c r="N18" s="147"/>
      <c r="O18" s="147"/>
      <c r="P18" s="147"/>
      <c r="Q18" s="147"/>
      <c r="R18" s="147"/>
      <c r="S18" s="147"/>
      <c r="T18" s="147"/>
      <c r="U18" s="147"/>
      <c r="V18" s="147"/>
      <c r="W18" s="147"/>
    </row>
    <row r="19" spans="1:23" ht="221" x14ac:dyDescent="0.15">
      <c r="A19" s="82">
        <v>41</v>
      </c>
      <c r="B19" s="305" t="s">
        <v>115</v>
      </c>
      <c r="C19" s="164">
        <v>1</v>
      </c>
      <c r="D19" s="94" t="s">
        <v>460</v>
      </c>
      <c r="E19" s="314" t="s">
        <v>1089</v>
      </c>
      <c r="F19" s="94" t="s">
        <v>461</v>
      </c>
      <c r="G19" s="147"/>
      <c r="H19" s="147"/>
      <c r="I19" s="147"/>
      <c r="J19" s="147"/>
      <c r="K19" s="147"/>
      <c r="L19" s="147"/>
      <c r="M19" s="147"/>
      <c r="N19" s="147"/>
      <c r="O19" s="147"/>
      <c r="P19" s="147"/>
      <c r="Q19" s="147"/>
      <c r="R19" s="147"/>
      <c r="S19" s="147"/>
      <c r="T19" s="147"/>
      <c r="U19" s="147"/>
      <c r="V19" s="147"/>
      <c r="W19" s="147"/>
    </row>
    <row r="20" spans="1:23" ht="26" x14ac:dyDescent="0.15">
      <c r="A20" s="82">
        <v>45</v>
      </c>
      <c r="B20" s="305" t="s">
        <v>124</v>
      </c>
      <c r="C20" s="164">
        <v>0</v>
      </c>
      <c r="D20" s="94" t="s">
        <v>463</v>
      </c>
      <c r="E20" s="314" t="s">
        <v>1090</v>
      </c>
      <c r="F20" s="94" t="s">
        <v>38</v>
      </c>
      <c r="G20" s="147"/>
      <c r="H20" s="147"/>
      <c r="I20" s="147"/>
      <c r="J20" s="147"/>
      <c r="K20" s="147"/>
      <c r="L20" s="147"/>
      <c r="M20" s="147"/>
      <c r="N20" s="147"/>
      <c r="O20" s="147"/>
      <c r="P20" s="147"/>
      <c r="Q20" s="147"/>
      <c r="R20" s="147"/>
      <c r="S20" s="147"/>
      <c r="T20" s="147"/>
      <c r="U20" s="147"/>
      <c r="V20" s="147"/>
      <c r="W20" s="147"/>
    </row>
    <row r="21" spans="1:23" ht="195" x14ac:dyDescent="0.15">
      <c r="A21" s="82">
        <v>56</v>
      </c>
      <c r="B21" s="308" t="s">
        <v>147</v>
      </c>
      <c r="C21" s="164" t="s">
        <v>250</v>
      </c>
      <c r="D21" s="94" t="s">
        <v>1091</v>
      </c>
      <c r="E21" s="314" t="s">
        <v>1092</v>
      </c>
      <c r="F21" s="94" t="s">
        <v>471</v>
      </c>
      <c r="G21" s="147"/>
      <c r="H21" s="147"/>
      <c r="I21" s="147"/>
      <c r="J21" s="147"/>
      <c r="K21" s="147"/>
      <c r="L21" s="147"/>
      <c r="M21" s="147"/>
      <c r="N21" s="147"/>
      <c r="O21" s="147"/>
      <c r="P21" s="147"/>
      <c r="Q21" s="147"/>
      <c r="R21" s="147"/>
      <c r="S21" s="147"/>
      <c r="T21" s="147"/>
      <c r="U21" s="147"/>
      <c r="V21" s="147"/>
      <c r="W21" s="147"/>
    </row>
    <row r="22" spans="1:23" ht="65" x14ac:dyDescent="0.15">
      <c r="A22" s="82">
        <v>72</v>
      </c>
      <c r="B22" s="304" t="s">
        <v>177</v>
      </c>
      <c r="C22" s="164">
        <v>1</v>
      </c>
      <c r="D22" s="18" t="s">
        <v>481</v>
      </c>
      <c r="E22" s="18" t="s">
        <v>1044</v>
      </c>
      <c r="F22" s="94" t="s">
        <v>482</v>
      </c>
      <c r="G22" s="147"/>
      <c r="H22" s="147"/>
      <c r="I22" s="147"/>
      <c r="J22" s="147"/>
      <c r="K22" s="147"/>
      <c r="L22" s="147"/>
      <c r="M22" s="147"/>
      <c r="N22" s="147"/>
      <c r="O22" s="147"/>
      <c r="P22" s="147"/>
      <c r="Q22" s="147"/>
      <c r="R22" s="147"/>
      <c r="S22" s="147"/>
      <c r="T22" s="147"/>
      <c r="U22" s="147"/>
      <c r="V22" s="147"/>
      <c r="W22" s="147"/>
    </row>
    <row r="23" spans="1:23" ht="286" x14ac:dyDescent="0.15">
      <c r="A23" s="82">
        <v>78</v>
      </c>
      <c r="B23" s="308" t="s">
        <v>42</v>
      </c>
      <c r="C23" s="65">
        <v>0</v>
      </c>
      <c r="D23" s="94" t="s">
        <v>485</v>
      </c>
      <c r="E23" s="314" t="s">
        <v>1093</v>
      </c>
      <c r="F23" s="94" t="s">
        <v>486</v>
      </c>
      <c r="G23" s="147"/>
      <c r="H23" s="147"/>
      <c r="I23" s="147"/>
      <c r="J23" s="147"/>
      <c r="K23" s="147"/>
      <c r="L23" s="147"/>
      <c r="M23" s="147"/>
      <c r="N23" s="147"/>
      <c r="O23" s="147"/>
      <c r="P23" s="147"/>
      <c r="Q23" s="147"/>
      <c r="R23" s="147"/>
      <c r="S23" s="147"/>
      <c r="T23" s="147"/>
      <c r="U23" s="147"/>
      <c r="V23" s="147"/>
      <c r="W23" s="147"/>
    </row>
    <row r="24" spans="1:23" ht="156" x14ac:dyDescent="0.15">
      <c r="A24" s="82">
        <v>81</v>
      </c>
      <c r="B24" s="304" t="s">
        <v>323</v>
      </c>
      <c r="C24" s="164">
        <v>0</v>
      </c>
      <c r="D24" s="18" t="s">
        <v>488</v>
      </c>
      <c r="E24" s="314" t="s">
        <v>1084</v>
      </c>
      <c r="F24" s="57" t="s">
        <v>489</v>
      </c>
      <c r="G24" s="147"/>
      <c r="H24" s="147"/>
      <c r="I24" s="147"/>
      <c r="J24" s="147"/>
      <c r="K24" s="147"/>
      <c r="L24" s="147"/>
      <c r="M24" s="147"/>
      <c r="N24" s="147"/>
      <c r="O24" s="147"/>
      <c r="P24" s="147"/>
      <c r="Q24" s="147"/>
      <c r="R24" s="147"/>
      <c r="S24" s="147"/>
      <c r="T24" s="147"/>
      <c r="U24" s="147"/>
      <c r="V24" s="147"/>
      <c r="W24" s="147"/>
    </row>
    <row r="25" spans="1:23" ht="260" x14ac:dyDescent="0.15">
      <c r="A25" s="82">
        <v>82</v>
      </c>
      <c r="B25" s="304" t="s">
        <v>196</v>
      </c>
      <c r="C25" s="164">
        <v>1</v>
      </c>
      <c r="D25" s="18" t="s">
        <v>490</v>
      </c>
      <c r="E25" s="18" t="s">
        <v>1094</v>
      </c>
      <c r="F25" s="57" t="s">
        <v>491</v>
      </c>
      <c r="G25" s="147"/>
      <c r="H25" s="147"/>
      <c r="I25" s="147"/>
      <c r="J25" s="147"/>
      <c r="K25" s="147"/>
      <c r="L25" s="147"/>
      <c r="M25" s="147"/>
      <c r="N25" s="147"/>
      <c r="O25" s="147"/>
      <c r="P25" s="147"/>
      <c r="Q25" s="147"/>
      <c r="R25" s="147"/>
      <c r="S25" s="147"/>
      <c r="T25" s="147"/>
      <c r="U25" s="147"/>
      <c r="V25" s="147"/>
      <c r="W25" s="147"/>
    </row>
    <row r="26" spans="1:23" ht="52" x14ac:dyDescent="0.15">
      <c r="A26" s="82">
        <v>83</v>
      </c>
      <c r="B26" s="307" t="s">
        <v>326</v>
      </c>
      <c r="C26" s="164">
        <v>0</v>
      </c>
      <c r="D26" s="18" t="s">
        <v>492</v>
      </c>
      <c r="E26" s="314" t="s">
        <v>1095</v>
      </c>
      <c r="F26" s="57" t="s">
        <v>493</v>
      </c>
      <c r="G26" s="147"/>
      <c r="H26" s="147"/>
      <c r="I26" s="147"/>
      <c r="J26" s="147"/>
      <c r="K26" s="147"/>
      <c r="L26" s="147"/>
      <c r="M26" s="147"/>
      <c r="N26" s="147"/>
      <c r="O26" s="147"/>
      <c r="P26" s="147"/>
      <c r="Q26" s="147"/>
      <c r="R26" s="147"/>
      <c r="S26" s="147"/>
      <c r="T26" s="147"/>
      <c r="U26" s="147"/>
      <c r="V26" s="147"/>
      <c r="W26" s="147"/>
    </row>
    <row r="27" spans="1:23" ht="208" x14ac:dyDescent="0.15">
      <c r="A27" s="82">
        <v>88</v>
      </c>
      <c r="B27" s="304" t="s">
        <v>333</v>
      </c>
      <c r="C27" s="164" t="s">
        <v>38</v>
      </c>
      <c r="D27" s="94" t="s">
        <v>498</v>
      </c>
      <c r="E27" s="314" t="s">
        <v>1096</v>
      </c>
      <c r="F27" s="57" t="s">
        <v>499</v>
      </c>
      <c r="G27" s="147"/>
      <c r="H27" s="147"/>
      <c r="I27" s="147"/>
      <c r="J27" s="147"/>
      <c r="K27" s="147"/>
      <c r="L27" s="147"/>
      <c r="M27" s="147"/>
      <c r="N27" s="147"/>
      <c r="O27" s="147"/>
      <c r="P27" s="147"/>
      <c r="Q27" s="147"/>
      <c r="R27" s="147"/>
      <c r="S27" s="147"/>
      <c r="T27" s="147"/>
      <c r="U27" s="147"/>
      <c r="V27" s="147"/>
      <c r="W27" s="147"/>
    </row>
    <row r="28" spans="1:23" ht="91" x14ac:dyDescent="0.15">
      <c r="A28" s="82">
        <v>89</v>
      </c>
      <c r="B28" s="304" t="s">
        <v>211</v>
      </c>
      <c r="C28" s="164">
        <v>0</v>
      </c>
      <c r="D28" s="94" t="s">
        <v>500</v>
      </c>
      <c r="E28" s="314" t="s">
        <v>1095</v>
      </c>
      <c r="F28" s="315" t="s">
        <v>501</v>
      </c>
      <c r="G28" s="147"/>
      <c r="H28" s="147"/>
      <c r="I28" s="147"/>
      <c r="J28" s="147"/>
      <c r="K28" s="147"/>
      <c r="L28" s="147"/>
      <c r="M28" s="147"/>
      <c r="N28" s="147"/>
      <c r="O28" s="147"/>
      <c r="P28" s="147"/>
      <c r="Q28" s="147"/>
      <c r="R28" s="147"/>
      <c r="S28" s="147"/>
      <c r="T28" s="147"/>
      <c r="U28" s="147"/>
      <c r="V28" s="147"/>
      <c r="W28" s="147"/>
    </row>
    <row r="29" spans="1:23" ht="39" x14ac:dyDescent="0.15">
      <c r="A29" s="82">
        <v>16</v>
      </c>
      <c r="B29" s="308" t="s">
        <v>67</v>
      </c>
      <c r="C29" s="65">
        <v>1</v>
      </c>
      <c r="D29" s="94" t="s">
        <v>440</v>
      </c>
      <c r="E29" s="94" t="s">
        <v>1097</v>
      </c>
      <c r="F29" s="65" t="s">
        <v>38</v>
      </c>
      <c r="G29" s="147"/>
      <c r="H29" s="147"/>
      <c r="I29" s="147"/>
      <c r="J29" s="147"/>
      <c r="K29" s="147"/>
      <c r="L29" s="147"/>
      <c r="M29" s="147"/>
      <c r="N29" s="147"/>
      <c r="O29" s="147"/>
      <c r="P29" s="147"/>
      <c r="Q29" s="147"/>
      <c r="R29" s="147"/>
      <c r="S29" s="147"/>
      <c r="T29" s="147"/>
      <c r="U29" s="147"/>
      <c r="V29" s="147"/>
      <c r="W29" s="147"/>
    </row>
    <row r="30" spans="1:23" ht="117" x14ac:dyDescent="0.15">
      <c r="A30" s="82">
        <v>31</v>
      </c>
      <c r="B30" s="304" t="s">
        <v>95</v>
      </c>
      <c r="C30" s="65" t="s">
        <v>250</v>
      </c>
      <c r="D30" s="94" t="s">
        <v>452</v>
      </c>
      <c r="E30" s="314" t="s">
        <v>1098</v>
      </c>
      <c r="F30" s="314" t="s">
        <v>453</v>
      </c>
      <c r="G30" s="147"/>
      <c r="H30" s="147"/>
      <c r="I30" s="147"/>
      <c r="J30" s="147"/>
      <c r="K30" s="147"/>
      <c r="L30" s="147"/>
      <c r="M30" s="147"/>
      <c r="N30" s="147"/>
      <c r="O30" s="147"/>
      <c r="P30" s="147"/>
      <c r="Q30" s="147"/>
      <c r="R30" s="147"/>
      <c r="S30" s="147"/>
      <c r="T30" s="147"/>
      <c r="U30" s="147"/>
      <c r="V30" s="147"/>
      <c r="W30" s="147"/>
    </row>
    <row r="31" spans="1:23" ht="182" x14ac:dyDescent="0.15">
      <c r="A31" s="82">
        <v>44</v>
      </c>
      <c r="B31" s="305" t="s">
        <v>122</v>
      </c>
      <c r="C31" s="164">
        <v>1</v>
      </c>
      <c r="D31" s="94" t="s">
        <v>1099</v>
      </c>
      <c r="E31" s="314" t="s">
        <v>1100</v>
      </c>
      <c r="F31" s="94" t="s">
        <v>38</v>
      </c>
      <c r="G31" s="147"/>
      <c r="H31" s="147"/>
      <c r="I31" s="147"/>
      <c r="J31" s="147"/>
      <c r="K31" s="147"/>
      <c r="L31" s="147"/>
      <c r="M31" s="147"/>
      <c r="N31" s="147"/>
      <c r="O31" s="147"/>
      <c r="P31" s="147"/>
      <c r="Q31" s="147"/>
      <c r="R31" s="147"/>
      <c r="S31" s="147"/>
      <c r="T31" s="147"/>
      <c r="U31" s="147"/>
      <c r="V31" s="147"/>
      <c r="W31" s="147"/>
    </row>
    <row r="32" spans="1:23" ht="78" x14ac:dyDescent="0.15">
      <c r="A32" s="82">
        <v>91</v>
      </c>
      <c r="B32" s="304" t="s">
        <v>214</v>
      </c>
      <c r="C32" s="164" t="s">
        <v>38</v>
      </c>
      <c r="D32" s="316" t="s">
        <v>503</v>
      </c>
      <c r="E32" s="317" t="s">
        <v>1100</v>
      </c>
      <c r="F32" s="57" t="s">
        <v>504</v>
      </c>
      <c r="G32" s="155"/>
      <c r="H32" s="155"/>
      <c r="I32" s="155"/>
      <c r="J32" s="155"/>
      <c r="K32" s="155"/>
      <c r="L32" s="155"/>
      <c r="M32" s="155"/>
      <c r="N32" s="155"/>
      <c r="O32" s="155"/>
      <c r="P32" s="155"/>
      <c r="Q32" s="155"/>
      <c r="R32" s="155"/>
      <c r="S32" s="155"/>
      <c r="T32" s="155"/>
      <c r="U32" s="155"/>
      <c r="V32" s="155"/>
      <c r="W32" s="155"/>
    </row>
    <row r="33" spans="2:23" ht="12.75" customHeight="1" x14ac:dyDescent="0.15">
      <c r="B33" s="150"/>
      <c r="C33" s="90"/>
      <c r="D33" s="146"/>
      <c r="E33" s="146"/>
      <c r="F33" s="147"/>
      <c r="G33" s="147"/>
      <c r="H33" s="147"/>
      <c r="I33" s="147"/>
      <c r="J33" s="147"/>
      <c r="K33" s="147"/>
      <c r="L33" s="147"/>
      <c r="M33" s="147"/>
      <c r="N33" s="147"/>
      <c r="O33" s="147"/>
      <c r="P33" s="147"/>
      <c r="Q33" s="147"/>
      <c r="R33" s="147"/>
      <c r="S33" s="147"/>
      <c r="T33" s="147"/>
      <c r="U33" s="147"/>
      <c r="V33" s="147"/>
      <c r="W33" s="147"/>
    </row>
    <row r="34" spans="2:23" ht="12.75" customHeight="1" x14ac:dyDescent="0.15">
      <c r="B34" s="150"/>
      <c r="C34" s="90"/>
      <c r="D34" s="146"/>
      <c r="E34" s="146"/>
      <c r="F34" s="147"/>
      <c r="G34" s="147"/>
      <c r="H34" s="147"/>
      <c r="I34" s="147"/>
      <c r="J34" s="147"/>
      <c r="K34" s="147"/>
      <c r="L34" s="147"/>
      <c r="M34" s="147"/>
      <c r="N34" s="147"/>
      <c r="O34" s="147"/>
      <c r="P34" s="147"/>
      <c r="Q34" s="147"/>
      <c r="R34" s="147"/>
      <c r="S34" s="147"/>
      <c r="T34" s="147"/>
      <c r="U34" s="147"/>
      <c r="V34" s="147"/>
      <c r="W34" s="147"/>
    </row>
    <row r="35" spans="2:23" ht="12.75" customHeight="1" x14ac:dyDescent="0.15">
      <c r="B35" s="150"/>
      <c r="C35" s="90"/>
      <c r="D35" s="146"/>
      <c r="E35" s="146"/>
      <c r="F35" s="147"/>
      <c r="G35" s="147"/>
      <c r="H35" s="147"/>
      <c r="I35" s="147"/>
      <c r="J35" s="147"/>
      <c r="K35" s="147"/>
      <c r="L35" s="147"/>
      <c r="M35" s="147"/>
      <c r="N35" s="147"/>
      <c r="O35" s="147"/>
      <c r="P35" s="147"/>
      <c r="Q35" s="147"/>
      <c r="R35" s="147"/>
      <c r="S35" s="147"/>
      <c r="T35" s="147"/>
      <c r="U35" s="147"/>
      <c r="V35" s="147"/>
      <c r="W35" s="147"/>
    </row>
    <row r="36" spans="2:23" ht="12.75" customHeight="1" x14ac:dyDescent="0.15">
      <c r="B36" s="150"/>
      <c r="C36" s="90"/>
      <c r="D36" s="146"/>
      <c r="E36" s="146"/>
      <c r="F36" s="147"/>
      <c r="G36" s="147"/>
      <c r="H36" s="147"/>
      <c r="I36" s="147"/>
      <c r="J36" s="147"/>
      <c r="K36" s="147"/>
      <c r="L36" s="147"/>
      <c r="M36" s="147"/>
      <c r="N36" s="147"/>
      <c r="O36" s="147"/>
      <c r="P36" s="147"/>
      <c r="Q36" s="147"/>
      <c r="R36" s="147"/>
      <c r="S36" s="147"/>
      <c r="T36" s="147"/>
      <c r="U36" s="147"/>
      <c r="V36" s="147"/>
      <c r="W36" s="147"/>
    </row>
    <row r="37" spans="2:23" ht="12.75" customHeight="1" x14ac:dyDescent="0.15">
      <c r="B37" s="150"/>
      <c r="C37" s="90"/>
      <c r="D37" s="146"/>
      <c r="E37" s="146"/>
      <c r="F37" s="147"/>
      <c r="G37" s="147"/>
      <c r="H37" s="147"/>
      <c r="I37" s="147"/>
      <c r="J37" s="147"/>
      <c r="K37" s="147"/>
      <c r="L37" s="147"/>
      <c r="M37" s="147"/>
      <c r="N37" s="147"/>
      <c r="O37" s="147"/>
      <c r="P37" s="147"/>
      <c r="Q37" s="147"/>
      <c r="R37" s="147"/>
      <c r="S37" s="147"/>
      <c r="T37" s="147"/>
      <c r="U37" s="147"/>
      <c r="V37" s="147"/>
      <c r="W37" s="147"/>
    </row>
    <row r="38" spans="2:23" ht="12.75" customHeight="1" x14ac:dyDescent="0.15">
      <c r="B38" s="150"/>
      <c r="C38" s="90"/>
      <c r="D38" s="146"/>
      <c r="E38" s="146"/>
      <c r="F38" s="147"/>
      <c r="G38" s="147"/>
      <c r="H38" s="147"/>
      <c r="I38" s="147"/>
      <c r="J38" s="147"/>
      <c r="K38" s="147"/>
      <c r="L38" s="147"/>
      <c r="M38" s="147"/>
      <c r="N38" s="147"/>
      <c r="O38" s="147"/>
      <c r="P38" s="147"/>
      <c r="Q38" s="147"/>
      <c r="R38" s="147"/>
      <c r="S38" s="147"/>
      <c r="T38" s="147"/>
      <c r="U38" s="147"/>
      <c r="V38" s="147"/>
      <c r="W38" s="147"/>
    </row>
    <row r="39" spans="2:23" ht="12.75" customHeight="1" x14ac:dyDescent="0.15">
      <c r="B39" s="150"/>
      <c r="C39" s="90"/>
      <c r="D39" s="146"/>
      <c r="E39" s="146"/>
      <c r="F39" s="147"/>
      <c r="G39" s="147"/>
      <c r="H39" s="147"/>
      <c r="I39" s="147"/>
      <c r="J39" s="147"/>
      <c r="K39" s="147"/>
      <c r="L39" s="147"/>
      <c r="M39" s="147"/>
      <c r="N39" s="147"/>
      <c r="O39" s="147"/>
      <c r="P39" s="147"/>
      <c r="Q39" s="147"/>
      <c r="R39" s="147"/>
      <c r="S39" s="147"/>
      <c r="T39" s="147"/>
      <c r="U39" s="147"/>
      <c r="V39" s="147"/>
      <c r="W39" s="147"/>
    </row>
    <row r="40" spans="2:23" ht="12.75" customHeight="1" x14ac:dyDescent="0.15">
      <c r="B40" s="150"/>
      <c r="C40" s="90"/>
      <c r="D40" s="146"/>
      <c r="E40" s="146"/>
      <c r="F40" s="147"/>
      <c r="G40" s="147"/>
      <c r="H40" s="147"/>
      <c r="I40" s="147"/>
      <c r="J40" s="147"/>
      <c r="K40" s="147"/>
      <c r="L40" s="147"/>
      <c r="M40" s="147"/>
      <c r="N40" s="147"/>
      <c r="O40" s="147"/>
      <c r="P40" s="147"/>
      <c r="Q40" s="147"/>
      <c r="R40" s="147"/>
      <c r="S40" s="147"/>
      <c r="T40" s="147"/>
      <c r="U40" s="147"/>
      <c r="V40" s="147"/>
      <c r="W40" s="147"/>
    </row>
    <row r="41" spans="2:23" ht="12.75" customHeight="1" x14ac:dyDescent="0.15">
      <c r="B41" s="150"/>
      <c r="C41" s="90"/>
      <c r="D41" s="146"/>
      <c r="E41" s="146"/>
      <c r="F41" s="147"/>
      <c r="G41" s="147"/>
      <c r="H41" s="147"/>
      <c r="I41" s="147"/>
      <c r="J41" s="147"/>
      <c r="K41" s="147"/>
      <c r="L41" s="147"/>
      <c r="M41" s="147"/>
      <c r="N41" s="147"/>
      <c r="O41" s="147"/>
      <c r="P41" s="147"/>
      <c r="Q41" s="147"/>
      <c r="R41" s="147"/>
      <c r="S41" s="147"/>
      <c r="T41" s="147"/>
      <c r="U41" s="147"/>
      <c r="V41" s="147"/>
      <c r="W41" s="147"/>
    </row>
    <row r="42" spans="2:23" ht="12.75" customHeight="1" x14ac:dyDescent="0.15">
      <c r="B42" s="150"/>
      <c r="C42" s="90"/>
      <c r="D42" s="146"/>
      <c r="E42" s="146"/>
      <c r="F42" s="147"/>
      <c r="G42" s="147"/>
      <c r="H42" s="147"/>
      <c r="I42" s="147"/>
      <c r="J42" s="147"/>
      <c r="K42" s="147"/>
      <c r="L42" s="147"/>
      <c r="M42" s="147"/>
      <c r="N42" s="147"/>
      <c r="O42" s="147"/>
      <c r="P42" s="147"/>
      <c r="Q42" s="147"/>
      <c r="R42" s="147"/>
      <c r="S42" s="147"/>
      <c r="T42" s="147"/>
      <c r="U42" s="147"/>
      <c r="V42" s="147"/>
      <c r="W42" s="147"/>
    </row>
    <row r="43" spans="2:23" ht="12.75" customHeight="1" x14ac:dyDescent="0.15">
      <c r="B43" s="150"/>
      <c r="C43" s="90"/>
      <c r="D43" s="146"/>
      <c r="E43" s="146"/>
      <c r="F43" s="147"/>
      <c r="G43" s="147"/>
      <c r="H43" s="147"/>
      <c r="I43" s="147"/>
      <c r="J43" s="147"/>
      <c r="K43" s="147"/>
      <c r="L43" s="147"/>
      <c r="M43" s="147"/>
      <c r="N43" s="147"/>
      <c r="O43" s="147"/>
      <c r="P43" s="147"/>
      <c r="Q43" s="147"/>
      <c r="R43" s="147"/>
      <c r="S43" s="147"/>
      <c r="T43" s="147"/>
      <c r="U43" s="147"/>
      <c r="V43" s="147"/>
      <c r="W43" s="147"/>
    </row>
    <row r="44" spans="2:23" ht="12.75" customHeight="1" x14ac:dyDescent="0.15">
      <c r="B44" s="150"/>
      <c r="C44" s="90"/>
      <c r="D44" s="146"/>
      <c r="E44" s="146"/>
      <c r="F44" s="147"/>
      <c r="G44" s="147"/>
      <c r="H44" s="147"/>
      <c r="I44" s="147"/>
      <c r="J44" s="147"/>
      <c r="K44" s="147"/>
      <c r="L44" s="147"/>
      <c r="M44" s="147"/>
      <c r="N44" s="147"/>
      <c r="O44" s="147"/>
      <c r="P44" s="147"/>
      <c r="Q44" s="147"/>
      <c r="R44" s="147"/>
      <c r="S44" s="147"/>
      <c r="T44" s="147"/>
      <c r="U44" s="147"/>
      <c r="V44" s="147"/>
      <c r="W44" s="147"/>
    </row>
    <row r="45" spans="2:23" ht="12.75" customHeight="1" x14ac:dyDescent="0.15">
      <c r="B45" s="150"/>
      <c r="C45" s="90"/>
      <c r="D45" s="146"/>
      <c r="E45" s="146"/>
      <c r="F45" s="147"/>
      <c r="G45" s="147"/>
      <c r="H45" s="147"/>
      <c r="I45" s="147"/>
      <c r="J45" s="147"/>
      <c r="K45" s="147"/>
      <c r="L45" s="147"/>
      <c r="M45" s="147"/>
      <c r="N45" s="147"/>
      <c r="O45" s="147"/>
      <c r="P45" s="147"/>
      <c r="Q45" s="147"/>
      <c r="R45" s="147"/>
      <c r="S45" s="147"/>
      <c r="T45" s="147"/>
      <c r="U45" s="147"/>
      <c r="V45" s="147"/>
      <c r="W45" s="147"/>
    </row>
    <row r="46" spans="2:23" ht="12.75" customHeight="1" x14ac:dyDescent="0.15">
      <c r="B46" s="150"/>
      <c r="C46" s="90"/>
      <c r="D46" s="146"/>
      <c r="E46" s="146"/>
      <c r="F46" s="147"/>
      <c r="G46" s="147"/>
      <c r="H46" s="147"/>
      <c r="I46" s="147"/>
      <c r="J46" s="147"/>
      <c r="K46" s="147"/>
      <c r="L46" s="147"/>
      <c r="M46" s="147"/>
      <c r="N46" s="147"/>
      <c r="O46" s="147"/>
      <c r="P46" s="147"/>
      <c r="Q46" s="147"/>
      <c r="R46" s="147"/>
      <c r="S46" s="147"/>
      <c r="T46" s="147"/>
      <c r="U46" s="147"/>
      <c r="V46" s="147"/>
      <c r="W46" s="147"/>
    </row>
    <row r="47" spans="2:23" ht="12.75" customHeight="1" x14ac:dyDescent="0.15">
      <c r="B47" s="150"/>
      <c r="C47" s="90"/>
      <c r="D47" s="146"/>
      <c r="E47" s="146"/>
      <c r="F47" s="147"/>
      <c r="G47" s="147"/>
      <c r="H47" s="147"/>
      <c r="I47" s="147"/>
      <c r="J47" s="147"/>
      <c r="K47" s="147"/>
      <c r="L47" s="147"/>
      <c r="M47" s="147"/>
      <c r="N47" s="147"/>
      <c r="O47" s="147"/>
      <c r="P47" s="147"/>
      <c r="Q47" s="147"/>
      <c r="R47" s="147"/>
      <c r="S47" s="147"/>
      <c r="T47" s="147"/>
      <c r="U47" s="147"/>
      <c r="V47" s="147"/>
      <c r="W47" s="147"/>
    </row>
    <row r="48" spans="2:23" ht="12.75" customHeight="1" x14ac:dyDescent="0.15">
      <c r="B48" s="150"/>
      <c r="C48" s="90"/>
      <c r="D48" s="146"/>
      <c r="E48" s="146"/>
      <c r="F48" s="147"/>
      <c r="G48" s="147"/>
      <c r="H48" s="147"/>
      <c r="I48" s="147"/>
      <c r="J48" s="147"/>
      <c r="K48" s="147"/>
      <c r="L48" s="147"/>
      <c r="M48" s="147"/>
      <c r="N48" s="147"/>
      <c r="O48" s="147"/>
      <c r="P48" s="147"/>
      <c r="Q48" s="147"/>
      <c r="R48" s="147"/>
      <c r="S48" s="147"/>
      <c r="T48" s="147"/>
      <c r="U48" s="147"/>
      <c r="V48" s="147"/>
      <c r="W48" s="147"/>
    </row>
    <row r="49" spans="2:23" ht="12.75" customHeight="1" x14ac:dyDescent="0.15">
      <c r="B49" s="150"/>
      <c r="C49" s="90"/>
      <c r="D49" s="146"/>
      <c r="E49" s="146"/>
      <c r="F49" s="147"/>
      <c r="G49" s="147"/>
      <c r="H49" s="147"/>
      <c r="I49" s="147"/>
      <c r="J49" s="147"/>
      <c r="K49" s="147"/>
      <c r="L49" s="147"/>
      <c r="M49" s="147"/>
      <c r="N49" s="147"/>
      <c r="O49" s="147"/>
      <c r="P49" s="147"/>
      <c r="Q49" s="147"/>
      <c r="R49" s="147"/>
      <c r="S49" s="147"/>
      <c r="T49" s="147"/>
      <c r="U49" s="147"/>
      <c r="V49" s="147"/>
      <c r="W49" s="147"/>
    </row>
    <row r="50" spans="2:23" ht="12.75" customHeight="1" x14ac:dyDescent="0.15">
      <c r="B50" s="150"/>
      <c r="C50" s="90"/>
      <c r="D50" s="146"/>
      <c r="E50" s="146"/>
      <c r="F50" s="147"/>
      <c r="G50" s="147"/>
      <c r="H50" s="147"/>
      <c r="I50" s="147"/>
      <c r="J50" s="147"/>
      <c r="K50" s="147"/>
      <c r="L50" s="147"/>
      <c r="M50" s="147"/>
      <c r="N50" s="147"/>
      <c r="O50" s="147"/>
      <c r="P50" s="147"/>
      <c r="Q50" s="147"/>
      <c r="R50" s="147"/>
      <c r="S50" s="147"/>
      <c r="T50" s="147"/>
      <c r="U50" s="147"/>
      <c r="V50" s="147"/>
      <c r="W50" s="147"/>
    </row>
    <row r="51" spans="2:23" ht="12.75" customHeight="1" x14ac:dyDescent="0.15">
      <c r="B51" s="150"/>
      <c r="C51" s="90"/>
      <c r="D51" s="146"/>
      <c r="E51" s="146"/>
      <c r="F51" s="147"/>
      <c r="G51" s="147"/>
      <c r="H51" s="147"/>
      <c r="I51" s="147"/>
      <c r="J51" s="147"/>
      <c r="K51" s="147"/>
      <c r="L51" s="147"/>
      <c r="M51" s="147"/>
      <c r="N51" s="147"/>
      <c r="O51" s="147"/>
      <c r="P51" s="147"/>
      <c r="Q51" s="147"/>
      <c r="R51" s="147"/>
      <c r="S51" s="147"/>
      <c r="T51" s="147"/>
      <c r="U51" s="147"/>
      <c r="V51" s="147"/>
      <c r="W51" s="147"/>
    </row>
    <row r="52" spans="2:23" ht="12.75" customHeight="1" x14ac:dyDescent="0.15">
      <c r="B52" s="150"/>
      <c r="C52" s="90"/>
      <c r="D52" s="146"/>
      <c r="E52" s="146"/>
      <c r="F52" s="147"/>
      <c r="G52" s="147"/>
      <c r="H52" s="147"/>
      <c r="I52" s="147"/>
      <c r="J52" s="147"/>
      <c r="K52" s="147"/>
      <c r="L52" s="147"/>
      <c r="M52" s="147"/>
      <c r="N52" s="147"/>
      <c r="O52" s="147"/>
      <c r="P52" s="147"/>
      <c r="Q52" s="147"/>
      <c r="R52" s="147"/>
      <c r="S52" s="147"/>
      <c r="T52" s="147"/>
      <c r="U52" s="147"/>
      <c r="V52" s="147"/>
      <c r="W52" s="147"/>
    </row>
    <row r="53" spans="2:23" ht="12.75" customHeight="1" x14ac:dyDescent="0.15">
      <c r="B53" s="150"/>
      <c r="C53" s="90"/>
      <c r="D53" s="146"/>
      <c r="E53" s="146"/>
      <c r="F53" s="147"/>
      <c r="G53" s="147"/>
      <c r="H53" s="147"/>
      <c r="I53" s="147"/>
      <c r="J53" s="147"/>
      <c r="K53" s="147"/>
      <c r="L53" s="147"/>
      <c r="M53" s="147"/>
      <c r="N53" s="147"/>
      <c r="O53" s="147"/>
      <c r="P53" s="147"/>
      <c r="Q53" s="147"/>
      <c r="R53" s="147"/>
      <c r="S53" s="147"/>
      <c r="T53" s="147"/>
      <c r="U53" s="147"/>
      <c r="V53" s="147"/>
      <c r="W53" s="147"/>
    </row>
    <row r="54" spans="2:23" ht="12.75" customHeight="1" x14ac:dyDescent="0.15">
      <c r="B54" s="150"/>
      <c r="C54" s="90"/>
      <c r="D54" s="146"/>
      <c r="E54" s="146"/>
      <c r="F54" s="147"/>
      <c r="G54" s="147"/>
      <c r="H54" s="147"/>
      <c r="I54" s="147"/>
      <c r="J54" s="147"/>
      <c r="K54" s="147"/>
      <c r="L54" s="147"/>
      <c r="M54" s="147"/>
      <c r="N54" s="147"/>
      <c r="O54" s="147"/>
      <c r="P54" s="147"/>
      <c r="Q54" s="147"/>
      <c r="R54" s="147"/>
      <c r="S54" s="147"/>
      <c r="T54" s="147"/>
      <c r="U54" s="147"/>
      <c r="V54" s="147"/>
      <c r="W54" s="147"/>
    </row>
    <row r="55" spans="2:23" ht="12.75" customHeight="1" x14ac:dyDescent="0.15">
      <c r="B55" s="150"/>
      <c r="C55" s="90"/>
      <c r="D55" s="146"/>
      <c r="E55" s="146"/>
      <c r="F55" s="147"/>
      <c r="G55" s="147"/>
      <c r="H55" s="147"/>
      <c r="I55" s="147"/>
      <c r="J55" s="147"/>
      <c r="K55" s="147"/>
      <c r="L55" s="147"/>
      <c r="M55" s="147"/>
      <c r="N55" s="147"/>
      <c r="O55" s="147"/>
      <c r="P55" s="147"/>
      <c r="Q55" s="147"/>
      <c r="R55" s="147"/>
      <c r="S55" s="147"/>
      <c r="T55" s="147"/>
      <c r="U55" s="147"/>
      <c r="V55" s="147"/>
      <c r="W55" s="147"/>
    </row>
    <row r="56" spans="2:23" ht="12.75" customHeight="1" x14ac:dyDescent="0.15">
      <c r="B56" s="150"/>
      <c r="C56" s="90"/>
      <c r="D56" s="146"/>
      <c r="E56" s="146"/>
      <c r="F56" s="147"/>
      <c r="G56" s="147"/>
      <c r="H56" s="147"/>
      <c r="I56" s="147"/>
      <c r="J56" s="147"/>
      <c r="K56" s="147"/>
      <c r="L56" s="147"/>
      <c r="M56" s="147"/>
      <c r="N56" s="147"/>
      <c r="O56" s="147"/>
      <c r="P56" s="147"/>
      <c r="Q56" s="147"/>
      <c r="R56" s="147"/>
      <c r="S56" s="147"/>
      <c r="T56" s="147"/>
      <c r="U56" s="147"/>
      <c r="V56" s="147"/>
      <c r="W56" s="147"/>
    </row>
    <row r="57" spans="2:23" ht="12.75" customHeight="1" x14ac:dyDescent="0.15">
      <c r="B57" s="150"/>
      <c r="C57" s="90"/>
      <c r="D57" s="146"/>
      <c r="E57" s="146"/>
      <c r="F57" s="147"/>
      <c r="G57" s="147"/>
      <c r="H57" s="147"/>
      <c r="I57" s="147"/>
      <c r="J57" s="147"/>
      <c r="K57" s="147"/>
      <c r="L57" s="147"/>
      <c r="M57" s="147"/>
      <c r="N57" s="147"/>
      <c r="O57" s="147"/>
      <c r="P57" s="147"/>
      <c r="Q57" s="147"/>
      <c r="R57" s="147"/>
      <c r="S57" s="147"/>
      <c r="T57" s="147"/>
      <c r="U57" s="147"/>
      <c r="V57" s="147"/>
      <c r="W57" s="147"/>
    </row>
    <row r="58" spans="2:23" ht="12.75" customHeight="1" x14ac:dyDescent="0.15">
      <c r="B58" s="150"/>
      <c r="C58" s="90"/>
      <c r="D58" s="146"/>
      <c r="E58" s="146"/>
      <c r="F58" s="147"/>
      <c r="G58" s="147"/>
      <c r="H58" s="147"/>
      <c r="I58" s="147"/>
      <c r="J58" s="147"/>
      <c r="K58" s="147"/>
      <c r="L58" s="147"/>
      <c r="M58" s="147"/>
      <c r="N58" s="147"/>
      <c r="O58" s="147"/>
      <c r="P58" s="147"/>
      <c r="Q58" s="147"/>
      <c r="R58" s="147"/>
      <c r="S58" s="147"/>
      <c r="T58" s="147"/>
      <c r="U58" s="147"/>
      <c r="V58" s="147"/>
      <c r="W58" s="147"/>
    </row>
    <row r="59" spans="2:23" ht="12.75" customHeight="1" x14ac:dyDescent="0.15">
      <c r="B59" s="150"/>
      <c r="C59" s="90"/>
      <c r="D59" s="146"/>
      <c r="E59" s="146"/>
      <c r="F59" s="147"/>
      <c r="G59" s="147"/>
      <c r="H59" s="147"/>
      <c r="I59" s="147"/>
      <c r="J59" s="147"/>
      <c r="K59" s="147"/>
      <c r="L59" s="147"/>
      <c r="M59" s="147"/>
      <c r="N59" s="147"/>
      <c r="O59" s="147"/>
      <c r="P59" s="147"/>
      <c r="Q59" s="147"/>
      <c r="R59" s="147"/>
      <c r="S59" s="147"/>
      <c r="T59" s="147"/>
      <c r="U59" s="147"/>
      <c r="V59" s="147"/>
      <c r="W59" s="147"/>
    </row>
    <row r="60" spans="2:23" ht="12.75" customHeight="1" x14ac:dyDescent="0.15">
      <c r="B60" s="150"/>
      <c r="C60" s="90"/>
      <c r="D60" s="146"/>
      <c r="E60" s="146"/>
      <c r="F60" s="147"/>
      <c r="G60" s="147"/>
      <c r="H60" s="147"/>
      <c r="I60" s="147"/>
      <c r="J60" s="147"/>
      <c r="K60" s="147"/>
      <c r="L60" s="147"/>
      <c r="M60" s="147"/>
      <c r="N60" s="147"/>
      <c r="O60" s="147"/>
      <c r="P60" s="147"/>
      <c r="Q60" s="147"/>
      <c r="R60" s="147"/>
      <c r="S60" s="147"/>
      <c r="T60" s="147"/>
      <c r="U60" s="147"/>
      <c r="V60" s="147"/>
      <c r="W60" s="147"/>
    </row>
    <row r="61" spans="2:23" ht="12.75" customHeight="1" x14ac:dyDescent="0.15">
      <c r="B61" s="150"/>
      <c r="C61" s="90"/>
      <c r="D61" s="146"/>
      <c r="E61" s="146"/>
      <c r="F61" s="147"/>
      <c r="G61" s="147"/>
      <c r="H61" s="147"/>
      <c r="I61" s="147"/>
      <c r="J61" s="147"/>
      <c r="K61" s="147"/>
      <c r="L61" s="147"/>
      <c r="M61" s="147"/>
      <c r="N61" s="147"/>
      <c r="O61" s="147"/>
      <c r="P61" s="147"/>
      <c r="Q61" s="147"/>
      <c r="R61" s="147"/>
      <c r="S61" s="147"/>
      <c r="T61" s="147"/>
      <c r="U61" s="147"/>
      <c r="V61" s="147"/>
      <c r="W61" s="147"/>
    </row>
    <row r="62" spans="2:23" ht="12.75" customHeight="1" x14ac:dyDescent="0.15">
      <c r="B62" s="150"/>
      <c r="C62" s="90"/>
      <c r="D62" s="146"/>
      <c r="E62" s="146"/>
      <c r="F62" s="147"/>
      <c r="G62" s="147"/>
      <c r="H62" s="147"/>
      <c r="I62" s="147"/>
      <c r="J62" s="147"/>
      <c r="K62" s="147"/>
      <c r="L62" s="147"/>
      <c r="M62" s="147"/>
      <c r="N62" s="147"/>
      <c r="O62" s="147"/>
      <c r="P62" s="147"/>
      <c r="Q62" s="147"/>
      <c r="R62" s="147"/>
      <c r="S62" s="147"/>
      <c r="T62" s="147"/>
      <c r="U62" s="147"/>
      <c r="V62" s="147"/>
      <c r="W62" s="147"/>
    </row>
    <row r="63" spans="2:23" ht="12.75" customHeight="1" x14ac:dyDescent="0.15">
      <c r="B63" s="150"/>
      <c r="C63" s="90"/>
      <c r="D63" s="146"/>
      <c r="E63" s="146"/>
      <c r="F63" s="147"/>
      <c r="G63" s="147"/>
      <c r="H63" s="147"/>
      <c r="I63" s="147"/>
      <c r="J63" s="147"/>
      <c r="K63" s="147"/>
      <c r="L63" s="147"/>
      <c r="M63" s="147"/>
      <c r="N63" s="147"/>
      <c r="O63" s="147"/>
      <c r="P63" s="147"/>
      <c r="Q63" s="147"/>
      <c r="R63" s="147"/>
      <c r="S63" s="147"/>
      <c r="T63" s="147"/>
      <c r="U63" s="147"/>
      <c r="V63" s="147"/>
      <c r="W63" s="147"/>
    </row>
    <row r="64" spans="2:23" ht="12.75" customHeight="1" x14ac:dyDescent="0.15">
      <c r="B64" s="150"/>
      <c r="C64" s="90"/>
      <c r="D64" s="146"/>
      <c r="E64" s="146"/>
      <c r="F64" s="147"/>
      <c r="G64" s="147"/>
      <c r="H64" s="147"/>
      <c r="I64" s="147"/>
      <c r="J64" s="147"/>
      <c r="K64" s="147"/>
      <c r="L64" s="147"/>
      <c r="M64" s="147"/>
      <c r="N64" s="147"/>
      <c r="O64" s="147"/>
      <c r="P64" s="147"/>
      <c r="Q64" s="147"/>
      <c r="R64" s="147"/>
      <c r="S64" s="147"/>
      <c r="T64" s="147"/>
      <c r="U64" s="147"/>
      <c r="V64" s="147"/>
      <c r="W64" s="147"/>
    </row>
    <row r="65" spans="2:23" ht="12.75" customHeight="1" x14ac:dyDescent="0.15">
      <c r="B65" s="150"/>
      <c r="C65" s="90"/>
      <c r="D65" s="146"/>
      <c r="E65" s="146"/>
      <c r="F65" s="147"/>
      <c r="G65" s="147"/>
      <c r="H65" s="147"/>
      <c r="I65" s="147"/>
      <c r="J65" s="147"/>
      <c r="K65" s="147"/>
      <c r="L65" s="147"/>
      <c r="M65" s="147"/>
      <c r="N65" s="147"/>
      <c r="O65" s="147"/>
      <c r="P65" s="147"/>
      <c r="Q65" s="147"/>
      <c r="R65" s="147"/>
      <c r="S65" s="147"/>
      <c r="T65" s="147"/>
      <c r="U65" s="147"/>
      <c r="V65" s="147"/>
      <c r="W65" s="147"/>
    </row>
    <row r="66" spans="2:23" ht="12.75" customHeight="1" x14ac:dyDescent="0.15">
      <c r="B66" s="150"/>
      <c r="C66" s="90"/>
      <c r="D66" s="146"/>
      <c r="E66" s="146"/>
      <c r="F66" s="147"/>
      <c r="G66" s="147"/>
      <c r="H66" s="147"/>
      <c r="I66" s="147"/>
      <c r="J66" s="147"/>
      <c r="K66" s="147"/>
      <c r="L66" s="147"/>
      <c r="M66" s="147"/>
      <c r="N66" s="147"/>
      <c r="O66" s="147"/>
      <c r="P66" s="147"/>
      <c r="Q66" s="147"/>
      <c r="R66" s="147"/>
      <c r="S66" s="147"/>
      <c r="T66" s="147"/>
      <c r="U66" s="147"/>
      <c r="V66" s="147"/>
      <c r="W66" s="147"/>
    </row>
    <row r="67" spans="2:23" ht="12.75" customHeight="1" x14ac:dyDescent="0.15">
      <c r="B67" s="150"/>
      <c r="C67" s="90"/>
      <c r="D67" s="146"/>
      <c r="E67" s="146"/>
      <c r="F67" s="147"/>
      <c r="G67" s="147"/>
      <c r="H67" s="147"/>
      <c r="I67" s="147"/>
      <c r="J67" s="147"/>
      <c r="K67" s="147"/>
      <c r="L67" s="147"/>
      <c r="M67" s="147"/>
      <c r="N67" s="147"/>
      <c r="O67" s="147"/>
      <c r="P67" s="147"/>
      <c r="Q67" s="147"/>
      <c r="R67" s="147"/>
      <c r="S67" s="147"/>
      <c r="T67" s="147"/>
      <c r="U67" s="147"/>
      <c r="V67" s="147"/>
      <c r="W67" s="147"/>
    </row>
    <row r="68" spans="2:23" ht="12.75" customHeight="1" x14ac:dyDescent="0.15">
      <c r="B68" s="150"/>
      <c r="C68" s="90"/>
      <c r="D68" s="146"/>
      <c r="E68" s="146"/>
      <c r="F68" s="147"/>
      <c r="G68" s="147"/>
      <c r="H68" s="147"/>
      <c r="I68" s="147"/>
      <c r="J68" s="147"/>
      <c r="K68" s="147"/>
      <c r="L68" s="147"/>
      <c r="M68" s="147"/>
      <c r="N68" s="147"/>
      <c r="O68" s="147"/>
      <c r="P68" s="147"/>
      <c r="Q68" s="147"/>
      <c r="R68" s="147"/>
      <c r="S68" s="147"/>
      <c r="T68" s="147"/>
      <c r="U68" s="147"/>
      <c r="V68" s="147"/>
      <c r="W68" s="147"/>
    </row>
    <row r="69" spans="2:23" ht="12.75" customHeight="1" x14ac:dyDescent="0.15">
      <c r="B69" s="150"/>
      <c r="C69" s="90"/>
      <c r="D69" s="146"/>
      <c r="E69" s="146"/>
      <c r="F69" s="147"/>
      <c r="G69" s="147"/>
      <c r="H69" s="147"/>
      <c r="I69" s="147"/>
      <c r="J69" s="147"/>
      <c r="K69" s="147"/>
      <c r="L69" s="147"/>
      <c r="M69" s="147"/>
      <c r="N69" s="147"/>
      <c r="O69" s="147"/>
      <c r="P69" s="147"/>
      <c r="Q69" s="147"/>
      <c r="R69" s="147"/>
      <c r="S69" s="147"/>
      <c r="T69" s="147"/>
      <c r="U69" s="147"/>
      <c r="V69" s="147"/>
      <c r="W69" s="147"/>
    </row>
    <row r="70" spans="2:23" ht="12.75" customHeight="1" x14ac:dyDescent="0.15">
      <c r="B70" s="150"/>
      <c r="C70" s="90"/>
      <c r="D70" s="146"/>
      <c r="E70" s="146"/>
      <c r="F70" s="147"/>
      <c r="G70" s="147"/>
      <c r="H70" s="147"/>
      <c r="I70" s="147"/>
      <c r="J70" s="147"/>
      <c r="K70" s="147"/>
      <c r="L70" s="147"/>
      <c r="M70" s="147"/>
      <c r="N70" s="147"/>
      <c r="O70" s="147"/>
      <c r="P70" s="147"/>
      <c r="Q70" s="147"/>
      <c r="R70" s="147"/>
      <c r="S70" s="147"/>
      <c r="T70" s="147"/>
      <c r="U70" s="147"/>
      <c r="V70" s="147"/>
      <c r="W70" s="147"/>
    </row>
    <row r="71" spans="2:23" ht="12.75" customHeight="1" x14ac:dyDescent="0.15">
      <c r="B71" s="150"/>
      <c r="C71" s="90"/>
      <c r="D71" s="146"/>
      <c r="E71" s="146"/>
      <c r="F71" s="147"/>
      <c r="G71" s="147"/>
      <c r="H71" s="147"/>
      <c r="I71" s="147"/>
      <c r="J71" s="147"/>
      <c r="K71" s="147"/>
      <c r="L71" s="147"/>
      <c r="M71" s="147"/>
      <c r="N71" s="147"/>
      <c r="O71" s="147"/>
      <c r="P71" s="147"/>
      <c r="Q71" s="147"/>
      <c r="R71" s="147"/>
      <c r="S71" s="147"/>
      <c r="T71" s="147"/>
      <c r="U71" s="147"/>
      <c r="V71" s="147"/>
      <c r="W71" s="147"/>
    </row>
    <row r="72" spans="2:23" ht="12.75" customHeight="1" x14ac:dyDescent="0.15">
      <c r="B72" s="150"/>
      <c r="C72" s="90"/>
      <c r="D72" s="146"/>
      <c r="E72" s="146"/>
      <c r="F72" s="147"/>
      <c r="G72" s="147"/>
      <c r="H72" s="147"/>
      <c r="I72" s="147"/>
      <c r="J72" s="147"/>
      <c r="K72" s="147"/>
      <c r="L72" s="147"/>
      <c r="M72" s="147"/>
      <c r="N72" s="147"/>
      <c r="O72" s="147"/>
      <c r="P72" s="147"/>
      <c r="Q72" s="147"/>
      <c r="R72" s="147"/>
      <c r="S72" s="147"/>
      <c r="T72" s="147"/>
      <c r="U72" s="147"/>
      <c r="V72" s="147"/>
      <c r="W72" s="147"/>
    </row>
    <row r="73" spans="2:23" ht="12.75" customHeight="1" x14ac:dyDescent="0.15">
      <c r="B73" s="150"/>
      <c r="C73" s="90"/>
      <c r="D73" s="146"/>
      <c r="E73" s="146"/>
      <c r="F73" s="147"/>
      <c r="G73" s="147"/>
      <c r="H73" s="147"/>
      <c r="I73" s="147"/>
      <c r="J73" s="147"/>
      <c r="K73" s="147"/>
      <c r="L73" s="147"/>
      <c r="M73" s="147"/>
      <c r="N73" s="147"/>
      <c r="O73" s="147"/>
      <c r="P73" s="147"/>
      <c r="Q73" s="147"/>
      <c r="R73" s="147"/>
      <c r="S73" s="147"/>
      <c r="T73" s="147"/>
      <c r="U73" s="147"/>
      <c r="V73" s="147"/>
      <c r="W73" s="147"/>
    </row>
    <row r="74" spans="2:23" ht="12.75" customHeight="1" x14ac:dyDescent="0.15">
      <c r="B74" s="150"/>
      <c r="C74" s="90"/>
      <c r="D74" s="146"/>
      <c r="E74" s="146"/>
      <c r="F74" s="147"/>
      <c r="G74" s="147"/>
      <c r="H74" s="147"/>
      <c r="I74" s="147"/>
      <c r="J74" s="147"/>
      <c r="K74" s="147"/>
      <c r="L74" s="147"/>
      <c r="M74" s="147"/>
      <c r="N74" s="147"/>
      <c r="O74" s="147"/>
      <c r="P74" s="147"/>
      <c r="Q74" s="147"/>
      <c r="R74" s="147"/>
      <c r="S74" s="147"/>
      <c r="T74" s="147"/>
      <c r="U74" s="147"/>
      <c r="V74" s="147"/>
      <c r="W74" s="147"/>
    </row>
    <row r="75" spans="2:23" ht="12.75" customHeight="1" x14ac:dyDescent="0.15">
      <c r="B75" s="150"/>
      <c r="C75" s="90"/>
      <c r="D75" s="146"/>
      <c r="E75" s="146"/>
      <c r="F75" s="147"/>
      <c r="G75" s="147"/>
      <c r="H75" s="147"/>
      <c r="I75" s="147"/>
      <c r="J75" s="147"/>
      <c r="K75" s="147"/>
      <c r="L75" s="147"/>
      <c r="M75" s="147"/>
      <c r="N75" s="147"/>
      <c r="O75" s="147"/>
      <c r="P75" s="147"/>
      <c r="Q75" s="147"/>
      <c r="R75" s="147"/>
      <c r="S75" s="147"/>
      <c r="T75" s="147"/>
      <c r="U75" s="147"/>
      <c r="V75" s="147"/>
      <c r="W75" s="147"/>
    </row>
    <row r="76" spans="2:23" ht="12.75" customHeight="1" x14ac:dyDescent="0.15">
      <c r="B76" s="150"/>
      <c r="C76" s="90"/>
      <c r="D76" s="146"/>
      <c r="E76" s="146"/>
      <c r="F76" s="147"/>
      <c r="G76" s="147"/>
      <c r="H76" s="147"/>
      <c r="I76" s="147"/>
      <c r="J76" s="147"/>
      <c r="K76" s="147"/>
      <c r="L76" s="147"/>
      <c r="M76" s="147"/>
      <c r="N76" s="147"/>
      <c r="O76" s="147"/>
      <c r="P76" s="147"/>
      <c r="Q76" s="147"/>
      <c r="R76" s="147"/>
      <c r="S76" s="147"/>
      <c r="T76" s="147"/>
      <c r="U76" s="147"/>
      <c r="V76" s="147"/>
      <c r="W76" s="147"/>
    </row>
    <row r="77" spans="2:23" ht="12.75" customHeight="1" x14ac:dyDescent="0.15">
      <c r="B77" s="150"/>
      <c r="C77" s="90"/>
      <c r="D77" s="146"/>
      <c r="E77" s="146"/>
      <c r="F77" s="147"/>
      <c r="G77" s="147"/>
      <c r="H77" s="147"/>
      <c r="I77" s="147"/>
      <c r="J77" s="147"/>
      <c r="K77" s="147"/>
      <c r="L77" s="147"/>
      <c r="M77" s="147"/>
      <c r="N77" s="147"/>
      <c r="O77" s="147"/>
      <c r="P77" s="147"/>
      <c r="Q77" s="147"/>
      <c r="R77" s="147"/>
      <c r="S77" s="147"/>
      <c r="T77" s="147"/>
      <c r="U77" s="147"/>
      <c r="V77" s="147"/>
      <c r="W77" s="147"/>
    </row>
    <row r="78" spans="2:23" ht="12.75" customHeight="1" x14ac:dyDescent="0.15">
      <c r="B78" s="150"/>
      <c r="C78" s="90"/>
      <c r="D78" s="146"/>
      <c r="E78" s="146"/>
      <c r="F78" s="147"/>
      <c r="G78" s="147"/>
      <c r="H78" s="147"/>
      <c r="I78" s="147"/>
      <c r="J78" s="147"/>
      <c r="K78" s="147"/>
      <c r="L78" s="147"/>
      <c r="M78" s="147"/>
      <c r="N78" s="147"/>
      <c r="O78" s="147"/>
      <c r="P78" s="147"/>
      <c r="Q78" s="147"/>
      <c r="R78" s="147"/>
      <c r="S78" s="147"/>
      <c r="T78" s="147"/>
      <c r="U78" s="147"/>
      <c r="V78" s="147"/>
      <c r="W78" s="147"/>
    </row>
    <row r="79" spans="2:23" ht="12.75" customHeight="1" x14ac:dyDescent="0.15">
      <c r="B79" s="150"/>
      <c r="C79" s="90"/>
      <c r="D79" s="146"/>
      <c r="E79" s="146"/>
      <c r="F79" s="147"/>
      <c r="G79" s="147"/>
      <c r="H79" s="147"/>
      <c r="I79" s="147"/>
      <c r="J79" s="147"/>
      <c r="K79" s="147"/>
      <c r="L79" s="147"/>
      <c r="M79" s="147"/>
      <c r="N79" s="147"/>
      <c r="O79" s="147"/>
      <c r="P79" s="147"/>
      <c r="Q79" s="147"/>
      <c r="R79" s="147"/>
      <c r="S79" s="147"/>
      <c r="T79" s="147"/>
      <c r="U79" s="147"/>
      <c r="V79" s="147"/>
      <c r="W79" s="147"/>
    </row>
    <row r="80" spans="2:23" ht="12.75" customHeight="1" x14ac:dyDescent="0.15">
      <c r="B80" s="150"/>
      <c r="C80" s="90"/>
      <c r="D80" s="146"/>
      <c r="E80" s="146"/>
      <c r="F80" s="147"/>
      <c r="G80" s="147"/>
      <c r="H80" s="147"/>
      <c r="I80" s="147"/>
      <c r="J80" s="147"/>
      <c r="K80" s="147"/>
      <c r="L80" s="147"/>
      <c r="M80" s="147"/>
      <c r="N80" s="147"/>
      <c r="O80" s="147"/>
      <c r="P80" s="147"/>
      <c r="Q80" s="147"/>
      <c r="R80" s="147"/>
      <c r="S80" s="147"/>
      <c r="T80" s="147"/>
      <c r="U80" s="147"/>
      <c r="V80" s="147"/>
      <c r="W80" s="147"/>
    </row>
    <row r="81" spans="2:23" ht="12.75" customHeight="1" x14ac:dyDescent="0.15">
      <c r="B81" s="150"/>
      <c r="C81" s="90"/>
      <c r="D81" s="146"/>
      <c r="E81" s="146"/>
      <c r="F81" s="147"/>
      <c r="G81" s="147"/>
      <c r="H81" s="147"/>
      <c r="I81" s="147"/>
      <c r="J81" s="147"/>
      <c r="K81" s="147"/>
      <c r="L81" s="147"/>
      <c r="M81" s="147"/>
      <c r="N81" s="147"/>
      <c r="O81" s="147"/>
      <c r="P81" s="147"/>
      <c r="Q81" s="147"/>
      <c r="R81" s="147"/>
      <c r="S81" s="147"/>
      <c r="T81" s="147"/>
      <c r="U81" s="147"/>
      <c r="V81" s="147"/>
      <c r="W81" s="147"/>
    </row>
    <row r="82" spans="2:23" ht="12.75" customHeight="1" x14ac:dyDescent="0.15">
      <c r="B82" s="150"/>
      <c r="C82" s="90"/>
      <c r="D82" s="146"/>
      <c r="E82" s="146"/>
      <c r="F82" s="147"/>
      <c r="G82" s="147"/>
      <c r="H82" s="147"/>
      <c r="I82" s="147"/>
      <c r="J82" s="147"/>
      <c r="K82" s="147"/>
      <c r="L82" s="147"/>
      <c r="M82" s="147"/>
      <c r="N82" s="147"/>
      <c r="O82" s="147"/>
      <c r="P82" s="147"/>
      <c r="Q82" s="147"/>
      <c r="R82" s="147"/>
      <c r="S82" s="147"/>
      <c r="T82" s="147"/>
      <c r="U82" s="147"/>
      <c r="V82" s="147"/>
      <c r="W82" s="147"/>
    </row>
    <row r="83" spans="2:23" ht="12.75" customHeight="1" x14ac:dyDescent="0.15">
      <c r="B83" s="150"/>
      <c r="C83" s="90"/>
      <c r="D83" s="146"/>
      <c r="E83" s="146"/>
      <c r="F83" s="147"/>
      <c r="G83" s="147"/>
      <c r="H83" s="147"/>
      <c r="I83" s="147"/>
      <c r="J83" s="147"/>
      <c r="K83" s="147"/>
      <c r="L83" s="147"/>
      <c r="M83" s="147"/>
      <c r="N83" s="147"/>
      <c r="O83" s="147"/>
      <c r="P83" s="147"/>
      <c r="Q83" s="147"/>
      <c r="R83" s="147"/>
      <c r="S83" s="147"/>
      <c r="T83" s="147"/>
      <c r="U83" s="147"/>
      <c r="V83" s="147"/>
      <c r="W83" s="147"/>
    </row>
    <row r="84" spans="2:23" ht="12.75" customHeight="1" x14ac:dyDescent="0.15">
      <c r="B84" s="150"/>
      <c r="C84" s="90"/>
      <c r="D84" s="146"/>
      <c r="E84" s="146"/>
      <c r="F84" s="147"/>
      <c r="G84" s="147"/>
      <c r="H84" s="147"/>
      <c r="I84" s="147"/>
      <c r="J84" s="147"/>
      <c r="K84" s="147"/>
      <c r="L84" s="147"/>
      <c r="M84" s="147"/>
      <c r="N84" s="147"/>
      <c r="O84" s="147"/>
      <c r="P84" s="147"/>
      <c r="Q84" s="147"/>
      <c r="R84" s="147"/>
      <c r="S84" s="147"/>
      <c r="T84" s="147"/>
      <c r="U84" s="147"/>
      <c r="V84" s="147"/>
      <c r="W84" s="147"/>
    </row>
    <row r="85" spans="2:23" ht="12.75" customHeight="1" x14ac:dyDescent="0.15">
      <c r="B85" s="150"/>
      <c r="C85" s="90"/>
      <c r="D85" s="146"/>
      <c r="E85" s="146"/>
      <c r="F85" s="147"/>
      <c r="G85" s="147"/>
      <c r="H85" s="147"/>
      <c r="I85" s="147"/>
      <c r="J85" s="147"/>
      <c r="K85" s="147"/>
      <c r="L85" s="147"/>
      <c r="M85" s="147"/>
      <c r="N85" s="147"/>
      <c r="O85" s="147"/>
      <c r="P85" s="147"/>
      <c r="Q85" s="147"/>
      <c r="R85" s="147"/>
      <c r="S85" s="147"/>
      <c r="T85" s="147"/>
      <c r="U85" s="147"/>
      <c r="V85" s="147"/>
      <c r="W85" s="147"/>
    </row>
    <row r="86" spans="2:23" ht="12.75" customHeight="1" x14ac:dyDescent="0.15">
      <c r="B86" s="150"/>
      <c r="C86" s="90"/>
      <c r="D86" s="146"/>
      <c r="E86" s="146"/>
      <c r="F86" s="147"/>
      <c r="G86" s="147"/>
      <c r="H86" s="147"/>
      <c r="I86" s="147"/>
      <c r="J86" s="147"/>
      <c r="K86" s="147"/>
      <c r="L86" s="147"/>
      <c r="M86" s="147"/>
      <c r="N86" s="147"/>
      <c r="O86" s="147"/>
      <c r="P86" s="147"/>
      <c r="Q86" s="147"/>
      <c r="R86" s="147"/>
      <c r="S86" s="147"/>
      <c r="T86" s="147"/>
      <c r="U86" s="147"/>
      <c r="V86" s="147"/>
      <c r="W86" s="147"/>
    </row>
    <row r="87" spans="2:23" ht="12.75" customHeight="1" x14ac:dyDescent="0.15">
      <c r="B87" s="150"/>
      <c r="C87" s="90"/>
      <c r="D87" s="146"/>
      <c r="E87" s="146"/>
      <c r="F87" s="147"/>
      <c r="G87" s="147"/>
      <c r="H87" s="147"/>
      <c r="I87" s="147"/>
      <c r="J87" s="147"/>
      <c r="K87" s="147"/>
      <c r="L87" s="147"/>
      <c r="M87" s="147"/>
      <c r="N87" s="147"/>
      <c r="O87" s="147"/>
      <c r="P87" s="147"/>
      <c r="Q87" s="147"/>
      <c r="R87" s="147"/>
      <c r="S87" s="147"/>
      <c r="T87" s="147"/>
      <c r="U87" s="147"/>
      <c r="V87" s="147"/>
      <c r="W87" s="147"/>
    </row>
    <row r="88" spans="2:23" ht="12.75" customHeight="1" x14ac:dyDescent="0.15">
      <c r="B88" s="150"/>
      <c r="C88" s="90"/>
      <c r="D88" s="146"/>
      <c r="E88" s="146"/>
      <c r="F88" s="147"/>
      <c r="G88" s="147"/>
      <c r="H88" s="147"/>
      <c r="I88" s="147"/>
      <c r="J88" s="147"/>
      <c r="K88" s="147"/>
      <c r="L88" s="147"/>
      <c r="M88" s="147"/>
      <c r="N88" s="147"/>
      <c r="O88" s="147"/>
      <c r="P88" s="147"/>
      <c r="Q88" s="147"/>
      <c r="R88" s="147"/>
      <c r="S88" s="147"/>
      <c r="T88" s="147"/>
      <c r="U88" s="147"/>
      <c r="V88" s="147"/>
      <c r="W88" s="147"/>
    </row>
    <row r="89" spans="2:23" ht="12.75" customHeight="1" x14ac:dyDescent="0.15">
      <c r="B89" s="150"/>
      <c r="C89" s="90"/>
      <c r="D89" s="146"/>
      <c r="E89" s="146"/>
      <c r="F89" s="147"/>
      <c r="G89" s="147"/>
      <c r="H89" s="147"/>
      <c r="I89" s="147"/>
      <c r="J89" s="147"/>
      <c r="K89" s="147"/>
      <c r="L89" s="147"/>
      <c r="M89" s="147"/>
      <c r="N89" s="147"/>
      <c r="O89" s="147"/>
      <c r="P89" s="147"/>
      <c r="Q89" s="147"/>
      <c r="R89" s="147"/>
      <c r="S89" s="147"/>
      <c r="T89" s="147"/>
      <c r="U89" s="147"/>
      <c r="V89" s="147"/>
      <c r="W89" s="147"/>
    </row>
    <row r="90" spans="2:23" ht="12.75" customHeight="1" x14ac:dyDescent="0.15">
      <c r="B90" s="150"/>
      <c r="C90" s="90"/>
      <c r="D90" s="146"/>
      <c r="E90" s="146"/>
      <c r="F90" s="147"/>
      <c r="G90" s="147"/>
      <c r="H90" s="147"/>
      <c r="I90" s="147"/>
      <c r="J90" s="147"/>
      <c r="K90" s="147"/>
      <c r="L90" s="147"/>
      <c r="M90" s="147"/>
      <c r="N90" s="147"/>
      <c r="O90" s="147"/>
      <c r="P90" s="147"/>
      <c r="Q90" s="147"/>
      <c r="R90" s="147"/>
      <c r="S90" s="147"/>
      <c r="T90" s="147"/>
      <c r="U90" s="147"/>
      <c r="V90" s="147"/>
      <c r="W90" s="147"/>
    </row>
    <row r="91" spans="2:23" ht="12.75" customHeight="1" x14ac:dyDescent="0.15">
      <c r="B91" s="150"/>
      <c r="C91" s="90"/>
      <c r="D91" s="146"/>
      <c r="E91" s="146"/>
      <c r="F91" s="147"/>
      <c r="G91" s="147"/>
      <c r="H91" s="147"/>
      <c r="I91" s="147"/>
      <c r="J91" s="147"/>
      <c r="K91" s="147"/>
      <c r="L91" s="147"/>
      <c r="M91" s="147"/>
      <c r="N91" s="147"/>
      <c r="O91" s="147"/>
      <c r="P91" s="147"/>
      <c r="Q91" s="147"/>
      <c r="R91" s="147"/>
      <c r="S91" s="147"/>
      <c r="T91" s="147"/>
      <c r="U91" s="147"/>
      <c r="V91" s="147"/>
      <c r="W91" s="147"/>
    </row>
    <row r="92" spans="2:23" ht="12.75" customHeight="1" x14ac:dyDescent="0.15">
      <c r="B92" s="150"/>
      <c r="C92" s="90"/>
      <c r="D92" s="146"/>
      <c r="E92" s="146"/>
      <c r="F92" s="147"/>
      <c r="G92" s="147"/>
      <c r="H92" s="147"/>
      <c r="I92" s="147"/>
      <c r="J92" s="147"/>
      <c r="K92" s="147"/>
      <c r="L92" s="147"/>
      <c r="M92" s="147"/>
      <c r="N92" s="147"/>
      <c r="O92" s="147"/>
      <c r="P92" s="147"/>
      <c r="Q92" s="147"/>
      <c r="R92" s="147"/>
      <c r="S92" s="147"/>
      <c r="T92" s="147"/>
      <c r="U92" s="147"/>
      <c r="V92" s="147"/>
      <c r="W92" s="147"/>
    </row>
    <row r="93" spans="2:23" ht="12.75" customHeight="1" x14ac:dyDescent="0.15">
      <c r="B93" s="150"/>
      <c r="C93" s="90"/>
      <c r="D93" s="146"/>
      <c r="E93" s="146"/>
      <c r="F93" s="147"/>
      <c r="G93" s="147"/>
      <c r="H93" s="147"/>
      <c r="I93" s="147"/>
      <c r="J93" s="147"/>
      <c r="K93" s="147"/>
      <c r="L93" s="147"/>
      <c r="M93" s="147"/>
      <c r="N93" s="147"/>
      <c r="O93" s="147"/>
      <c r="P93" s="147"/>
      <c r="Q93" s="147"/>
      <c r="R93" s="147"/>
      <c r="S93" s="147"/>
      <c r="T93" s="147"/>
      <c r="U93" s="147"/>
      <c r="V93" s="147"/>
      <c r="W93" s="147"/>
    </row>
    <row r="94" spans="2:23" ht="12.75" customHeight="1" x14ac:dyDescent="0.15">
      <c r="B94" s="150"/>
      <c r="C94" s="90"/>
      <c r="D94" s="146"/>
      <c r="E94" s="146"/>
      <c r="F94" s="147"/>
      <c r="G94" s="147"/>
      <c r="H94" s="147"/>
      <c r="I94" s="147"/>
      <c r="J94" s="147"/>
      <c r="K94" s="147"/>
      <c r="L94" s="147"/>
      <c r="M94" s="147"/>
      <c r="N94" s="147"/>
      <c r="O94" s="147"/>
      <c r="P94" s="147"/>
      <c r="Q94" s="147"/>
      <c r="R94" s="147"/>
      <c r="S94" s="147"/>
      <c r="T94" s="147"/>
      <c r="U94" s="147"/>
      <c r="V94" s="147"/>
      <c r="W94" s="147"/>
    </row>
    <row r="95" spans="2:23" ht="12.75" customHeight="1" x14ac:dyDescent="0.15">
      <c r="B95" s="150"/>
      <c r="C95" s="90"/>
      <c r="D95" s="146"/>
      <c r="E95" s="146"/>
      <c r="F95" s="147"/>
      <c r="G95" s="147"/>
      <c r="H95" s="147"/>
      <c r="I95" s="147"/>
      <c r="J95" s="147"/>
      <c r="K95" s="147"/>
      <c r="L95" s="147"/>
      <c r="M95" s="147"/>
      <c r="N95" s="147"/>
      <c r="O95" s="147"/>
      <c r="P95" s="147"/>
      <c r="Q95" s="147"/>
      <c r="R95" s="147"/>
      <c r="S95" s="147"/>
      <c r="T95" s="147"/>
      <c r="U95" s="147"/>
      <c r="V95" s="147"/>
      <c r="W95" s="147"/>
    </row>
    <row r="96" spans="2:23" ht="12.75" customHeight="1" x14ac:dyDescent="0.15">
      <c r="B96" s="150"/>
      <c r="C96" s="90"/>
      <c r="D96" s="146"/>
      <c r="E96" s="146"/>
      <c r="F96" s="147"/>
      <c r="G96" s="147"/>
      <c r="H96" s="147"/>
      <c r="I96" s="147"/>
      <c r="J96" s="147"/>
      <c r="K96" s="147"/>
      <c r="L96" s="147"/>
      <c r="M96" s="147"/>
      <c r="N96" s="147"/>
      <c r="O96" s="147"/>
      <c r="P96" s="147"/>
      <c r="Q96" s="147"/>
      <c r="R96" s="147"/>
      <c r="S96" s="147"/>
      <c r="T96" s="147"/>
      <c r="U96" s="147"/>
      <c r="V96" s="147"/>
      <c r="W96" s="147"/>
    </row>
    <row r="97" spans="2:23" ht="12.75" customHeight="1" x14ac:dyDescent="0.15">
      <c r="B97" s="150"/>
      <c r="C97" s="90"/>
      <c r="D97" s="146"/>
      <c r="E97" s="146"/>
      <c r="F97" s="147"/>
      <c r="G97" s="147"/>
      <c r="H97" s="147"/>
      <c r="I97" s="147"/>
      <c r="J97" s="147"/>
      <c r="K97" s="147"/>
      <c r="L97" s="147"/>
      <c r="M97" s="147"/>
      <c r="N97" s="147"/>
      <c r="O97" s="147"/>
      <c r="P97" s="147"/>
      <c r="Q97" s="147"/>
      <c r="R97" s="147"/>
      <c r="S97" s="147"/>
      <c r="T97" s="147"/>
      <c r="U97" s="147"/>
      <c r="V97" s="147"/>
      <c r="W97" s="147"/>
    </row>
    <row r="98" spans="2:23" ht="12.75" customHeight="1" x14ac:dyDescent="0.15">
      <c r="B98" s="150"/>
      <c r="C98" s="90"/>
      <c r="D98" s="146"/>
      <c r="E98" s="146"/>
      <c r="F98" s="147"/>
      <c r="G98" s="147"/>
      <c r="H98" s="147"/>
      <c r="I98" s="147"/>
      <c r="J98" s="147"/>
      <c r="K98" s="147"/>
      <c r="L98" s="147"/>
      <c r="M98" s="147"/>
      <c r="N98" s="147"/>
      <c r="O98" s="147"/>
      <c r="P98" s="147"/>
      <c r="Q98" s="147"/>
      <c r="R98" s="147"/>
      <c r="S98" s="147"/>
      <c r="T98" s="147"/>
      <c r="U98" s="147"/>
      <c r="V98" s="147"/>
      <c r="W98" s="147"/>
    </row>
    <row r="99" spans="2:23" ht="12.75" customHeight="1" x14ac:dyDescent="0.15">
      <c r="B99" s="150"/>
      <c r="C99" s="90"/>
      <c r="D99" s="146"/>
      <c r="E99" s="146"/>
      <c r="F99" s="147"/>
      <c r="G99" s="147"/>
      <c r="H99" s="147"/>
      <c r="I99" s="147"/>
      <c r="J99" s="147"/>
      <c r="K99" s="147"/>
      <c r="L99" s="147"/>
      <c r="M99" s="147"/>
      <c r="N99" s="147"/>
      <c r="O99" s="147"/>
      <c r="P99" s="147"/>
      <c r="Q99" s="147"/>
      <c r="R99" s="147"/>
      <c r="S99" s="147"/>
      <c r="T99" s="147"/>
      <c r="U99" s="147"/>
      <c r="V99" s="147"/>
      <c r="W99" s="147"/>
    </row>
    <row r="100" spans="2:23" ht="12.75" customHeight="1" x14ac:dyDescent="0.15">
      <c r="B100" s="150"/>
      <c r="C100" s="90"/>
      <c r="D100" s="146"/>
      <c r="E100" s="146"/>
      <c r="F100" s="147"/>
      <c r="G100" s="147"/>
      <c r="H100" s="147"/>
      <c r="I100" s="147"/>
      <c r="J100" s="147"/>
      <c r="K100" s="147"/>
      <c r="L100" s="147"/>
      <c r="M100" s="147"/>
      <c r="N100" s="147"/>
      <c r="O100" s="147"/>
      <c r="P100" s="147"/>
      <c r="Q100" s="147"/>
      <c r="R100" s="147"/>
      <c r="S100" s="147"/>
      <c r="T100" s="147"/>
      <c r="U100" s="147"/>
      <c r="V100" s="147"/>
      <c r="W100" s="147"/>
    </row>
    <row r="101" spans="2:23" ht="12.75" customHeight="1" x14ac:dyDescent="0.15">
      <c r="B101" s="150"/>
      <c r="C101" s="90"/>
      <c r="D101" s="146"/>
      <c r="E101" s="146"/>
      <c r="F101" s="147"/>
      <c r="G101" s="147"/>
      <c r="H101" s="147"/>
      <c r="I101" s="147"/>
      <c r="J101" s="147"/>
      <c r="K101" s="147"/>
      <c r="L101" s="147"/>
      <c r="M101" s="147"/>
      <c r="N101" s="147"/>
      <c r="O101" s="147"/>
      <c r="P101" s="147"/>
      <c r="Q101" s="147"/>
      <c r="R101" s="147"/>
      <c r="S101" s="147"/>
      <c r="T101" s="147"/>
      <c r="U101" s="147"/>
      <c r="V101" s="147"/>
      <c r="W101" s="147"/>
    </row>
    <row r="102" spans="2:23" ht="12.75" customHeight="1" x14ac:dyDescent="0.15">
      <c r="B102" s="150"/>
      <c r="C102" s="90"/>
      <c r="D102" s="146"/>
      <c r="E102" s="146"/>
      <c r="F102" s="147"/>
      <c r="G102" s="147"/>
      <c r="H102" s="147"/>
      <c r="I102" s="147"/>
      <c r="J102" s="147"/>
      <c r="K102" s="147"/>
      <c r="L102" s="147"/>
      <c r="M102" s="147"/>
      <c r="N102" s="147"/>
      <c r="O102" s="147"/>
      <c r="P102" s="147"/>
      <c r="Q102" s="147"/>
      <c r="R102" s="147"/>
      <c r="S102" s="147"/>
      <c r="T102" s="147"/>
      <c r="U102" s="147"/>
      <c r="V102" s="147"/>
      <c r="W102" s="147"/>
    </row>
    <row r="103" spans="2:23" ht="12.75" customHeight="1" x14ac:dyDescent="0.15">
      <c r="B103" s="150"/>
      <c r="C103" s="90"/>
      <c r="D103" s="146"/>
      <c r="E103" s="146"/>
      <c r="F103" s="147"/>
      <c r="G103" s="147"/>
      <c r="H103" s="147"/>
      <c r="I103" s="147"/>
      <c r="J103" s="147"/>
      <c r="K103" s="147"/>
      <c r="L103" s="147"/>
      <c r="M103" s="147"/>
      <c r="N103" s="147"/>
      <c r="O103" s="147"/>
      <c r="P103" s="147"/>
      <c r="Q103" s="147"/>
      <c r="R103" s="147"/>
      <c r="S103" s="147"/>
      <c r="T103" s="147"/>
      <c r="U103" s="147"/>
      <c r="V103" s="147"/>
      <c r="W103" s="147"/>
    </row>
    <row r="104" spans="2:23" ht="12.75" customHeight="1" x14ac:dyDescent="0.15">
      <c r="B104" s="150"/>
      <c r="C104" s="90"/>
      <c r="D104" s="146"/>
      <c r="E104" s="146"/>
      <c r="F104" s="147"/>
      <c r="G104" s="147"/>
      <c r="H104" s="147"/>
      <c r="I104" s="147"/>
      <c r="J104" s="147"/>
      <c r="K104" s="147"/>
      <c r="L104" s="147"/>
      <c r="M104" s="147"/>
      <c r="N104" s="147"/>
      <c r="O104" s="147"/>
      <c r="P104" s="147"/>
      <c r="Q104" s="147"/>
      <c r="R104" s="147"/>
      <c r="S104" s="147"/>
      <c r="T104" s="147"/>
      <c r="U104" s="147"/>
      <c r="V104" s="147"/>
      <c r="W104" s="147"/>
    </row>
    <row r="105" spans="2:23" ht="12.75" customHeight="1" x14ac:dyDescent="0.15">
      <c r="B105" s="150"/>
      <c r="C105" s="90"/>
      <c r="D105" s="146"/>
      <c r="E105" s="146"/>
      <c r="F105" s="147"/>
      <c r="G105" s="147"/>
      <c r="H105" s="147"/>
      <c r="I105" s="147"/>
      <c r="J105" s="147"/>
      <c r="K105" s="147"/>
      <c r="L105" s="147"/>
      <c r="M105" s="147"/>
      <c r="N105" s="147"/>
      <c r="O105" s="147"/>
      <c r="P105" s="147"/>
      <c r="Q105" s="147"/>
      <c r="R105" s="147"/>
      <c r="S105" s="147"/>
      <c r="T105" s="147"/>
      <c r="U105" s="147"/>
      <c r="V105" s="147"/>
      <c r="W105" s="147"/>
    </row>
    <row r="106" spans="2:23" ht="12.75" customHeight="1" x14ac:dyDescent="0.15">
      <c r="B106" s="150"/>
      <c r="C106" s="90"/>
      <c r="D106" s="146"/>
      <c r="E106" s="146"/>
      <c r="F106" s="147"/>
      <c r="G106" s="147"/>
      <c r="H106" s="147"/>
      <c r="I106" s="147"/>
      <c r="J106" s="147"/>
      <c r="K106" s="147"/>
      <c r="L106" s="147"/>
      <c r="M106" s="147"/>
      <c r="N106" s="147"/>
      <c r="O106" s="147"/>
      <c r="P106" s="147"/>
      <c r="Q106" s="147"/>
      <c r="R106" s="147"/>
      <c r="S106" s="147"/>
      <c r="T106" s="147"/>
      <c r="U106" s="147"/>
      <c r="V106" s="147"/>
      <c r="W106" s="147"/>
    </row>
    <row r="107" spans="2:23" ht="12.75" customHeight="1" x14ac:dyDescent="0.15">
      <c r="B107" s="150"/>
      <c r="C107" s="90"/>
      <c r="D107" s="146"/>
      <c r="E107" s="146"/>
      <c r="F107" s="147"/>
      <c r="G107" s="147"/>
      <c r="H107" s="147"/>
      <c r="I107" s="147"/>
      <c r="J107" s="147"/>
      <c r="K107" s="147"/>
      <c r="L107" s="147"/>
      <c r="M107" s="147"/>
      <c r="N107" s="147"/>
      <c r="O107" s="147"/>
      <c r="P107" s="147"/>
      <c r="Q107" s="147"/>
      <c r="R107" s="147"/>
      <c r="S107" s="147"/>
      <c r="T107" s="147"/>
      <c r="U107" s="147"/>
      <c r="V107" s="147"/>
      <c r="W107" s="147"/>
    </row>
    <row r="108" spans="2:23" ht="12.75" customHeight="1" x14ac:dyDescent="0.15">
      <c r="B108" s="150"/>
      <c r="C108" s="90"/>
      <c r="D108" s="146"/>
      <c r="E108" s="146"/>
      <c r="F108" s="147"/>
      <c r="G108" s="147"/>
      <c r="H108" s="147"/>
      <c r="I108" s="147"/>
      <c r="J108" s="147"/>
      <c r="K108" s="147"/>
      <c r="L108" s="147"/>
      <c r="M108" s="147"/>
      <c r="N108" s="147"/>
      <c r="O108" s="147"/>
      <c r="P108" s="147"/>
      <c r="Q108" s="147"/>
      <c r="R108" s="147"/>
      <c r="S108" s="147"/>
      <c r="T108" s="147"/>
      <c r="U108" s="147"/>
      <c r="V108" s="147"/>
      <c r="W108" s="147"/>
    </row>
    <row r="109" spans="2:23" ht="12.75" customHeight="1" x14ac:dyDescent="0.15">
      <c r="B109" s="150"/>
      <c r="C109" s="90"/>
      <c r="D109" s="146"/>
      <c r="E109" s="146"/>
      <c r="F109" s="147"/>
      <c r="G109" s="147"/>
      <c r="H109" s="147"/>
      <c r="I109" s="147"/>
      <c r="J109" s="147"/>
      <c r="K109" s="147"/>
      <c r="L109" s="147"/>
      <c r="M109" s="147"/>
      <c r="N109" s="147"/>
      <c r="O109" s="147"/>
      <c r="P109" s="147"/>
      <c r="Q109" s="147"/>
      <c r="R109" s="147"/>
      <c r="S109" s="147"/>
      <c r="T109" s="147"/>
      <c r="U109" s="147"/>
      <c r="V109" s="147"/>
      <c r="W109" s="147"/>
    </row>
    <row r="110" spans="2:23" ht="12.75" customHeight="1" x14ac:dyDescent="0.15">
      <c r="B110" s="150"/>
      <c r="C110" s="90"/>
      <c r="D110" s="146"/>
      <c r="E110" s="146"/>
      <c r="F110" s="147"/>
      <c r="G110" s="147"/>
      <c r="H110" s="147"/>
      <c r="I110" s="147"/>
      <c r="J110" s="147"/>
      <c r="K110" s="147"/>
      <c r="L110" s="147"/>
      <c r="M110" s="147"/>
      <c r="N110" s="147"/>
      <c r="O110" s="147"/>
      <c r="P110" s="147"/>
      <c r="Q110" s="147"/>
      <c r="R110" s="147"/>
      <c r="S110" s="147"/>
      <c r="T110" s="147"/>
      <c r="U110" s="147"/>
      <c r="V110" s="147"/>
      <c r="W110" s="147"/>
    </row>
    <row r="111" spans="2:23" ht="12.75" customHeight="1" x14ac:dyDescent="0.15">
      <c r="B111" s="150"/>
      <c r="C111" s="90"/>
      <c r="D111" s="146"/>
      <c r="E111" s="146"/>
      <c r="F111" s="147"/>
      <c r="G111" s="147"/>
      <c r="H111" s="147"/>
      <c r="I111" s="147"/>
      <c r="J111" s="147"/>
      <c r="K111" s="147"/>
      <c r="L111" s="147"/>
      <c r="M111" s="147"/>
      <c r="N111" s="147"/>
      <c r="O111" s="147"/>
      <c r="P111" s="147"/>
      <c r="Q111" s="147"/>
      <c r="R111" s="147"/>
      <c r="S111" s="147"/>
      <c r="T111" s="147"/>
      <c r="U111" s="147"/>
      <c r="V111" s="147"/>
      <c r="W111" s="147"/>
    </row>
    <row r="112" spans="2:23" ht="12.75" customHeight="1" x14ac:dyDescent="0.15">
      <c r="B112" s="150"/>
      <c r="C112" s="90"/>
      <c r="D112" s="146"/>
      <c r="E112" s="146"/>
      <c r="F112" s="147"/>
      <c r="G112" s="147"/>
      <c r="H112" s="147"/>
      <c r="I112" s="147"/>
      <c r="J112" s="147"/>
      <c r="K112" s="147"/>
      <c r="L112" s="147"/>
      <c r="M112" s="147"/>
      <c r="N112" s="147"/>
      <c r="O112" s="147"/>
      <c r="P112" s="147"/>
      <c r="Q112" s="147"/>
      <c r="R112" s="147"/>
      <c r="S112" s="147"/>
      <c r="T112" s="147"/>
      <c r="U112" s="147"/>
      <c r="V112" s="147"/>
      <c r="W112" s="147"/>
    </row>
    <row r="113" spans="2:23" ht="12.75" customHeight="1" x14ac:dyDescent="0.15">
      <c r="B113" s="150"/>
      <c r="C113" s="90"/>
      <c r="D113" s="146"/>
      <c r="E113" s="146"/>
      <c r="F113" s="147"/>
      <c r="G113" s="147"/>
      <c r="H113" s="147"/>
      <c r="I113" s="147"/>
      <c r="J113" s="147"/>
      <c r="K113" s="147"/>
      <c r="L113" s="147"/>
      <c r="M113" s="147"/>
      <c r="N113" s="147"/>
      <c r="O113" s="147"/>
      <c r="P113" s="147"/>
      <c r="Q113" s="147"/>
      <c r="R113" s="147"/>
      <c r="S113" s="147"/>
      <c r="T113" s="147"/>
      <c r="U113" s="147"/>
      <c r="V113" s="147"/>
      <c r="W113" s="147"/>
    </row>
    <row r="114" spans="2:23" ht="12.75" customHeight="1" x14ac:dyDescent="0.15">
      <c r="B114" s="150"/>
      <c r="C114" s="90"/>
      <c r="D114" s="146"/>
      <c r="E114" s="146"/>
      <c r="F114" s="147"/>
      <c r="G114" s="147"/>
      <c r="H114" s="147"/>
      <c r="I114" s="147"/>
      <c r="J114" s="147"/>
      <c r="K114" s="147"/>
      <c r="L114" s="147"/>
      <c r="M114" s="147"/>
      <c r="N114" s="147"/>
      <c r="O114" s="147"/>
      <c r="P114" s="147"/>
      <c r="Q114" s="147"/>
      <c r="R114" s="147"/>
      <c r="S114" s="147"/>
      <c r="T114" s="147"/>
      <c r="U114" s="147"/>
      <c r="V114" s="147"/>
      <c r="W114" s="147"/>
    </row>
    <row r="115" spans="2:23" ht="12.75" customHeight="1" x14ac:dyDescent="0.15">
      <c r="B115" s="150"/>
      <c r="C115" s="90"/>
      <c r="D115" s="146"/>
      <c r="E115" s="146"/>
      <c r="F115" s="147"/>
      <c r="G115" s="147"/>
      <c r="H115" s="147"/>
      <c r="I115" s="147"/>
      <c r="J115" s="147"/>
      <c r="K115" s="147"/>
      <c r="L115" s="147"/>
      <c r="M115" s="147"/>
      <c r="N115" s="147"/>
      <c r="O115" s="147"/>
      <c r="P115" s="147"/>
      <c r="Q115" s="147"/>
      <c r="R115" s="147"/>
      <c r="S115" s="147"/>
      <c r="T115" s="147"/>
      <c r="U115" s="147"/>
      <c r="V115" s="147"/>
      <c r="W115" s="147"/>
    </row>
    <row r="116" spans="2:23" ht="12.75" customHeight="1" x14ac:dyDescent="0.15">
      <c r="B116" s="150"/>
      <c r="C116" s="90"/>
      <c r="D116" s="146"/>
      <c r="E116" s="146"/>
      <c r="F116" s="147"/>
      <c r="G116" s="147"/>
      <c r="H116" s="147"/>
      <c r="I116" s="147"/>
      <c r="J116" s="147"/>
      <c r="K116" s="147"/>
      <c r="L116" s="147"/>
      <c r="M116" s="147"/>
      <c r="N116" s="147"/>
      <c r="O116" s="147"/>
      <c r="P116" s="147"/>
      <c r="Q116" s="147"/>
      <c r="R116" s="147"/>
      <c r="S116" s="147"/>
      <c r="T116" s="147"/>
      <c r="U116" s="147"/>
      <c r="V116" s="147"/>
      <c r="W116" s="147"/>
    </row>
    <row r="117" spans="2:23" ht="12.75" customHeight="1" x14ac:dyDescent="0.15">
      <c r="B117" s="150"/>
      <c r="C117" s="90"/>
      <c r="D117" s="146"/>
      <c r="E117" s="146"/>
      <c r="F117" s="147"/>
      <c r="G117" s="147"/>
      <c r="H117" s="147"/>
      <c r="I117" s="147"/>
      <c r="J117" s="147"/>
      <c r="K117" s="147"/>
      <c r="L117" s="147"/>
      <c r="M117" s="147"/>
      <c r="N117" s="147"/>
      <c r="O117" s="147"/>
      <c r="P117" s="147"/>
      <c r="Q117" s="147"/>
      <c r="R117" s="147"/>
      <c r="S117" s="147"/>
      <c r="T117" s="147"/>
      <c r="U117" s="147"/>
      <c r="V117" s="147"/>
      <c r="W117" s="147"/>
    </row>
    <row r="118" spans="2:23" ht="12.75" customHeight="1" x14ac:dyDescent="0.15">
      <c r="B118" s="150"/>
      <c r="C118" s="90"/>
      <c r="D118" s="146"/>
      <c r="E118" s="146"/>
      <c r="F118" s="147"/>
      <c r="G118" s="147"/>
      <c r="H118" s="147"/>
      <c r="I118" s="147"/>
      <c r="J118" s="147"/>
      <c r="K118" s="147"/>
      <c r="L118" s="147"/>
      <c r="M118" s="147"/>
      <c r="N118" s="147"/>
      <c r="O118" s="147"/>
      <c r="P118" s="147"/>
      <c r="Q118" s="147"/>
      <c r="R118" s="147"/>
      <c r="S118" s="147"/>
      <c r="T118" s="147"/>
      <c r="U118" s="147"/>
      <c r="V118" s="147"/>
      <c r="W118" s="147"/>
    </row>
    <row r="119" spans="2:23" ht="12.75" customHeight="1" x14ac:dyDescent="0.15">
      <c r="B119" s="150"/>
      <c r="C119" s="90"/>
      <c r="D119" s="146"/>
      <c r="E119" s="146"/>
      <c r="F119" s="147"/>
      <c r="G119" s="147"/>
      <c r="H119" s="147"/>
      <c r="I119" s="147"/>
      <c r="J119" s="147"/>
      <c r="K119" s="147"/>
      <c r="L119" s="147"/>
      <c r="M119" s="147"/>
      <c r="N119" s="147"/>
      <c r="O119" s="147"/>
      <c r="P119" s="147"/>
      <c r="Q119" s="147"/>
      <c r="R119" s="147"/>
      <c r="S119" s="147"/>
      <c r="T119" s="147"/>
      <c r="U119" s="147"/>
      <c r="V119" s="147"/>
      <c r="W119" s="147"/>
    </row>
    <row r="120" spans="2:23" ht="12.75" customHeight="1" x14ac:dyDescent="0.15">
      <c r="B120" s="150"/>
      <c r="C120" s="90"/>
      <c r="D120" s="146"/>
      <c r="E120" s="146"/>
      <c r="F120" s="147"/>
      <c r="G120" s="147"/>
      <c r="H120" s="147"/>
      <c r="I120" s="147"/>
      <c r="J120" s="147"/>
      <c r="K120" s="147"/>
      <c r="L120" s="147"/>
      <c r="M120" s="147"/>
      <c r="N120" s="147"/>
      <c r="O120" s="147"/>
      <c r="P120" s="147"/>
      <c r="Q120" s="147"/>
      <c r="R120" s="147"/>
      <c r="S120" s="147"/>
      <c r="T120" s="147"/>
      <c r="U120" s="147"/>
      <c r="V120" s="147"/>
      <c r="W120" s="147"/>
    </row>
    <row r="121" spans="2:23" ht="12.75" customHeight="1" x14ac:dyDescent="0.15">
      <c r="B121" s="150"/>
      <c r="C121" s="90"/>
      <c r="D121" s="146"/>
      <c r="E121" s="146"/>
      <c r="F121" s="147"/>
      <c r="G121" s="147"/>
      <c r="H121" s="147"/>
      <c r="I121" s="147"/>
      <c r="J121" s="147"/>
      <c r="K121" s="147"/>
      <c r="L121" s="147"/>
      <c r="M121" s="147"/>
      <c r="N121" s="147"/>
      <c r="O121" s="147"/>
      <c r="P121" s="147"/>
      <c r="Q121" s="147"/>
      <c r="R121" s="147"/>
      <c r="S121" s="147"/>
      <c r="T121" s="147"/>
      <c r="U121" s="147"/>
      <c r="V121" s="147"/>
      <c r="W121" s="147"/>
    </row>
    <row r="122" spans="2:23" ht="12.75" customHeight="1" x14ac:dyDescent="0.15">
      <c r="B122" s="150"/>
      <c r="C122" s="90"/>
      <c r="D122" s="146"/>
      <c r="E122" s="146"/>
      <c r="F122" s="147"/>
      <c r="G122" s="147"/>
      <c r="H122" s="147"/>
      <c r="I122" s="147"/>
      <c r="J122" s="147"/>
      <c r="K122" s="147"/>
      <c r="L122" s="147"/>
      <c r="M122" s="147"/>
      <c r="N122" s="147"/>
      <c r="O122" s="147"/>
      <c r="P122" s="147"/>
      <c r="Q122" s="147"/>
      <c r="R122" s="147"/>
      <c r="S122" s="147"/>
      <c r="T122" s="147"/>
      <c r="U122" s="147"/>
      <c r="V122" s="147"/>
      <c r="W122" s="147"/>
    </row>
    <row r="123" spans="2:23" ht="12.75" customHeight="1" x14ac:dyDescent="0.15">
      <c r="B123" s="150"/>
      <c r="C123" s="90"/>
      <c r="D123" s="146"/>
      <c r="E123" s="146"/>
      <c r="F123" s="147"/>
      <c r="G123" s="147"/>
      <c r="H123" s="147"/>
      <c r="I123" s="147"/>
      <c r="J123" s="147"/>
      <c r="K123" s="147"/>
      <c r="L123" s="147"/>
      <c r="M123" s="147"/>
      <c r="N123" s="147"/>
      <c r="O123" s="147"/>
      <c r="P123" s="147"/>
      <c r="Q123" s="147"/>
      <c r="R123" s="147"/>
      <c r="S123" s="147"/>
      <c r="T123" s="147"/>
      <c r="U123" s="147"/>
      <c r="V123" s="147"/>
      <c r="W123" s="147"/>
    </row>
    <row r="124" spans="2:23" ht="12.75" customHeight="1" x14ac:dyDescent="0.15">
      <c r="B124" s="150"/>
      <c r="C124" s="90"/>
      <c r="D124" s="146"/>
      <c r="E124" s="146"/>
      <c r="F124" s="147"/>
      <c r="G124" s="147"/>
      <c r="H124" s="147"/>
      <c r="I124" s="147"/>
      <c r="J124" s="147"/>
      <c r="K124" s="147"/>
      <c r="L124" s="147"/>
      <c r="M124" s="147"/>
      <c r="N124" s="147"/>
      <c r="O124" s="147"/>
      <c r="P124" s="147"/>
      <c r="Q124" s="147"/>
      <c r="R124" s="147"/>
      <c r="S124" s="147"/>
      <c r="T124" s="147"/>
      <c r="U124" s="147"/>
      <c r="V124" s="147"/>
      <c r="W124" s="147"/>
    </row>
    <row r="125" spans="2:23" ht="12.75" customHeight="1" x14ac:dyDescent="0.15">
      <c r="B125" s="150"/>
      <c r="C125" s="90"/>
      <c r="D125" s="146"/>
      <c r="E125" s="146"/>
      <c r="F125" s="147"/>
      <c r="G125" s="147"/>
      <c r="H125" s="147"/>
      <c r="I125" s="147"/>
      <c r="J125" s="147"/>
      <c r="K125" s="147"/>
      <c r="L125" s="147"/>
      <c r="M125" s="147"/>
      <c r="N125" s="147"/>
      <c r="O125" s="147"/>
      <c r="P125" s="147"/>
      <c r="Q125" s="147"/>
      <c r="R125" s="147"/>
      <c r="S125" s="147"/>
      <c r="T125" s="147"/>
      <c r="U125" s="147"/>
      <c r="V125" s="147"/>
      <c r="W125" s="147"/>
    </row>
    <row r="126" spans="2:23" ht="12.75" customHeight="1" x14ac:dyDescent="0.15">
      <c r="B126" s="150"/>
      <c r="C126" s="90"/>
      <c r="D126" s="146"/>
      <c r="E126" s="146"/>
      <c r="F126" s="147"/>
      <c r="G126" s="147"/>
      <c r="H126" s="147"/>
      <c r="I126" s="147"/>
      <c r="J126" s="147"/>
      <c r="K126" s="147"/>
      <c r="L126" s="147"/>
      <c r="M126" s="147"/>
      <c r="N126" s="147"/>
      <c r="O126" s="147"/>
      <c r="P126" s="147"/>
      <c r="Q126" s="147"/>
      <c r="R126" s="147"/>
      <c r="S126" s="147"/>
      <c r="T126" s="147"/>
      <c r="U126" s="147"/>
      <c r="V126" s="147"/>
      <c r="W126" s="147"/>
    </row>
    <row r="127" spans="2:23" ht="12.75" customHeight="1" x14ac:dyDescent="0.15">
      <c r="B127" s="150"/>
      <c r="C127" s="90"/>
      <c r="D127" s="146"/>
      <c r="E127" s="146"/>
      <c r="F127" s="147"/>
      <c r="G127" s="147"/>
      <c r="H127" s="147"/>
      <c r="I127" s="147"/>
      <c r="J127" s="147"/>
      <c r="K127" s="147"/>
      <c r="L127" s="147"/>
      <c r="M127" s="147"/>
      <c r="N127" s="147"/>
      <c r="O127" s="147"/>
      <c r="P127" s="147"/>
      <c r="Q127" s="147"/>
      <c r="R127" s="147"/>
      <c r="S127" s="147"/>
      <c r="T127" s="147"/>
      <c r="U127" s="147"/>
      <c r="V127" s="147"/>
      <c r="W127" s="147"/>
    </row>
    <row r="128" spans="2:23" ht="12.75" customHeight="1" x14ac:dyDescent="0.15">
      <c r="B128" s="150"/>
      <c r="C128" s="90"/>
      <c r="D128" s="146"/>
      <c r="E128" s="146"/>
      <c r="F128" s="147"/>
      <c r="G128" s="147"/>
      <c r="H128" s="147"/>
      <c r="I128" s="147"/>
      <c r="J128" s="147"/>
      <c r="K128" s="147"/>
      <c r="L128" s="147"/>
      <c r="M128" s="147"/>
      <c r="N128" s="147"/>
      <c r="O128" s="147"/>
      <c r="P128" s="147"/>
      <c r="Q128" s="147"/>
      <c r="R128" s="147"/>
      <c r="S128" s="147"/>
      <c r="T128" s="147"/>
      <c r="U128" s="147"/>
      <c r="V128" s="147"/>
      <c r="W128" s="147"/>
    </row>
    <row r="129" spans="2:23" ht="12.75" customHeight="1" x14ac:dyDescent="0.15">
      <c r="B129" s="150"/>
      <c r="C129" s="90"/>
      <c r="D129" s="146"/>
      <c r="E129" s="146"/>
      <c r="F129" s="147"/>
      <c r="G129" s="147"/>
      <c r="H129" s="147"/>
      <c r="I129" s="147"/>
      <c r="J129" s="147"/>
      <c r="K129" s="147"/>
      <c r="L129" s="147"/>
      <c r="M129" s="147"/>
      <c r="N129" s="147"/>
      <c r="O129" s="147"/>
      <c r="P129" s="147"/>
      <c r="Q129" s="147"/>
      <c r="R129" s="147"/>
      <c r="S129" s="147"/>
      <c r="T129" s="147"/>
      <c r="U129" s="147"/>
      <c r="V129" s="147"/>
      <c r="W129" s="147"/>
    </row>
    <row r="130" spans="2:23" ht="12.75" customHeight="1" x14ac:dyDescent="0.15">
      <c r="B130" s="150"/>
      <c r="C130" s="90"/>
      <c r="D130" s="146"/>
      <c r="E130" s="146"/>
      <c r="F130" s="147"/>
      <c r="G130" s="147"/>
      <c r="H130" s="147"/>
      <c r="I130" s="147"/>
      <c r="J130" s="147"/>
      <c r="K130" s="147"/>
      <c r="L130" s="147"/>
      <c r="M130" s="147"/>
      <c r="N130" s="147"/>
      <c r="O130" s="147"/>
      <c r="P130" s="147"/>
      <c r="Q130" s="147"/>
      <c r="R130" s="147"/>
      <c r="S130" s="147"/>
      <c r="T130" s="147"/>
      <c r="U130" s="147"/>
      <c r="V130" s="147"/>
      <c r="W130" s="147"/>
    </row>
    <row r="131" spans="2:23" ht="12.75" customHeight="1" x14ac:dyDescent="0.15">
      <c r="B131" s="150"/>
      <c r="C131" s="90"/>
      <c r="D131" s="146"/>
      <c r="E131" s="146"/>
      <c r="F131" s="147"/>
      <c r="G131" s="147"/>
      <c r="H131" s="147"/>
      <c r="I131" s="147"/>
      <c r="J131" s="147"/>
      <c r="K131" s="147"/>
      <c r="L131" s="147"/>
      <c r="M131" s="147"/>
      <c r="N131" s="147"/>
      <c r="O131" s="147"/>
      <c r="P131" s="147"/>
      <c r="Q131" s="147"/>
      <c r="R131" s="147"/>
      <c r="S131" s="147"/>
      <c r="T131" s="147"/>
      <c r="U131" s="147"/>
      <c r="V131" s="147"/>
      <c r="W131" s="147"/>
    </row>
    <row r="132" spans="2:23" ht="12.75" customHeight="1" x14ac:dyDescent="0.15">
      <c r="B132" s="150"/>
      <c r="C132" s="90"/>
      <c r="D132" s="146"/>
      <c r="E132" s="146"/>
      <c r="F132" s="147"/>
      <c r="G132" s="147"/>
      <c r="H132" s="147"/>
      <c r="I132" s="147"/>
      <c r="J132" s="147"/>
      <c r="K132" s="147"/>
      <c r="L132" s="147"/>
      <c r="M132" s="147"/>
      <c r="N132" s="147"/>
      <c r="O132" s="147"/>
      <c r="P132" s="147"/>
      <c r="Q132" s="147"/>
      <c r="R132" s="147"/>
      <c r="S132" s="147"/>
      <c r="T132" s="147"/>
      <c r="U132" s="147"/>
      <c r="V132" s="147"/>
      <c r="W132" s="147"/>
    </row>
    <row r="133" spans="2:23" ht="12.75" customHeight="1" x14ac:dyDescent="0.15">
      <c r="B133" s="150"/>
      <c r="C133" s="90"/>
      <c r="D133" s="146"/>
      <c r="E133" s="146"/>
      <c r="F133" s="147"/>
      <c r="G133" s="147"/>
      <c r="H133" s="147"/>
      <c r="I133" s="147"/>
      <c r="J133" s="147"/>
      <c r="K133" s="147"/>
      <c r="L133" s="147"/>
      <c r="M133" s="147"/>
      <c r="N133" s="147"/>
      <c r="O133" s="147"/>
      <c r="P133" s="147"/>
      <c r="Q133" s="147"/>
      <c r="R133" s="147"/>
      <c r="S133" s="147"/>
      <c r="T133" s="147"/>
      <c r="U133" s="147"/>
      <c r="V133" s="147"/>
      <c r="W133" s="147"/>
    </row>
    <row r="134" spans="2:23" ht="12.75" customHeight="1" x14ac:dyDescent="0.15">
      <c r="B134" s="150"/>
      <c r="C134" s="90"/>
      <c r="D134" s="146"/>
      <c r="E134" s="146"/>
      <c r="F134" s="147"/>
      <c r="G134" s="147"/>
      <c r="H134" s="147"/>
      <c r="I134" s="147"/>
      <c r="J134" s="147"/>
      <c r="K134" s="147"/>
      <c r="L134" s="147"/>
      <c r="M134" s="147"/>
      <c r="N134" s="147"/>
      <c r="O134" s="147"/>
      <c r="P134" s="147"/>
      <c r="Q134" s="147"/>
      <c r="R134" s="147"/>
      <c r="S134" s="147"/>
      <c r="T134" s="147"/>
      <c r="U134" s="147"/>
      <c r="V134" s="147"/>
      <c r="W134" s="147"/>
    </row>
    <row r="135" spans="2:23" ht="12.75" customHeight="1" x14ac:dyDescent="0.15">
      <c r="B135" s="150"/>
      <c r="C135" s="90"/>
      <c r="D135" s="146"/>
      <c r="E135" s="146"/>
      <c r="F135" s="147"/>
      <c r="G135" s="147"/>
      <c r="H135" s="147"/>
      <c r="I135" s="147"/>
      <c r="J135" s="147"/>
      <c r="K135" s="147"/>
      <c r="L135" s="147"/>
      <c r="M135" s="147"/>
      <c r="N135" s="147"/>
      <c r="O135" s="147"/>
      <c r="P135" s="147"/>
      <c r="Q135" s="147"/>
      <c r="R135" s="147"/>
      <c r="S135" s="147"/>
      <c r="T135" s="147"/>
      <c r="U135" s="147"/>
      <c r="V135" s="147"/>
      <c r="W135" s="147"/>
    </row>
    <row r="136" spans="2:23" ht="12.75" customHeight="1" x14ac:dyDescent="0.15">
      <c r="B136" s="150"/>
      <c r="C136" s="90"/>
      <c r="D136" s="146"/>
      <c r="E136" s="146"/>
      <c r="F136" s="147"/>
      <c r="G136" s="147"/>
      <c r="H136" s="147"/>
      <c r="I136" s="147"/>
      <c r="J136" s="147"/>
      <c r="K136" s="147"/>
      <c r="L136" s="147"/>
      <c r="M136" s="147"/>
      <c r="N136" s="147"/>
      <c r="O136" s="147"/>
      <c r="P136" s="147"/>
      <c r="Q136" s="147"/>
      <c r="R136" s="147"/>
      <c r="S136" s="147"/>
      <c r="T136" s="147"/>
      <c r="U136" s="147"/>
      <c r="V136" s="147"/>
      <c r="W136" s="147"/>
    </row>
    <row r="137" spans="2:23" ht="12.75" customHeight="1" x14ac:dyDescent="0.15">
      <c r="B137" s="150"/>
      <c r="C137" s="90"/>
      <c r="D137" s="146"/>
      <c r="E137" s="146"/>
      <c r="F137" s="147"/>
      <c r="G137" s="147"/>
      <c r="H137" s="147"/>
      <c r="I137" s="147"/>
      <c r="J137" s="147"/>
      <c r="K137" s="147"/>
      <c r="L137" s="147"/>
      <c r="M137" s="147"/>
      <c r="N137" s="147"/>
      <c r="O137" s="147"/>
      <c r="P137" s="147"/>
      <c r="Q137" s="147"/>
      <c r="R137" s="147"/>
      <c r="S137" s="147"/>
      <c r="T137" s="147"/>
      <c r="U137" s="147"/>
      <c r="V137" s="147"/>
      <c r="W137" s="147"/>
    </row>
    <row r="138" spans="2:23" ht="12.75" customHeight="1" x14ac:dyDescent="0.15">
      <c r="B138" s="150"/>
      <c r="C138" s="90"/>
      <c r="D138" s="146"/>
      <c r="E138" s="146"/>
      <c r="F138" s="147"/>
      <c r="G138" s="147"/>
      <c r="H138" s="147"/>
      <c r="I138" s="147"/>
      <c r="J138" s="147"/>
      <c r="K138" s="147"/>
      <c r="L138" s="147"/>
      <c r="M138" s="147"/>
      <c r="N138" s="147"/>
      <c r="O138" s="147"/>
      <c r="P138" s="147"/>
      <c r="Q138" s="147"/>
      <c r="R138" s="147"/>
      <c r="S138" s="147"/>
      <c r="T138" s="147"/>
      <c r="U138" s="147"/>
      <c r="V138" s="147"/>
      <c r="W138" s="147"/>
    </row>
    <row r="139" spans="2:23" ht="12.75" customHeight="1" x14ac:dyDescent="0.15">
      <c r="B139" s="150"/>
      <c r="C139" s="90"/>
      <c r="D139" s="146"/>
      <c r="E139" s="146"/>
      <c r="F139" s="147"/>
      <c r="G139" s="147"/>
      <c r="H139" s="147"/>
      <c r="I139" s="147"/>
      <c r="J139" s="147"/>
      <c r="K139" s="147"/>
      <c r="L139" s="147"/>
      <c r="M139" s="147"/>
      <c r="N139" s="147"/>
      <c r="O139" s="147"/>
      <c r="P139" s="147"/>
      <c r="Q139" s="147"/>
      <c r="R139" s="147"/>
      <c r="S139" s="147"/>
      <c r="T139" s="147"/>
      <c r="U139" s="147"/>
      <c r="V139" s="147"/>
      <c r="W139" s="147"/>
    </row>
    <row r="140" spans="2:23" ht="12.75" customHeight="1" x14ac:dyDescent="0.15">
      <c r="B140" s="150"/>
      <c r="C140" s="90"/>
      <c r="D140" s="146"/>
      <c r="E140" s="146"/>
      <c r="F140" s="147"/>
      <c r="G140" s="147"/>
      <c r="H140" s="147"/>
      <c r="I140" s="147"/>
      <c r="J140" s="147"/>
      <c r="K140" s="147"/>
      <c r="L140" s="147"/>
      <c r="M140" s="147"/>
      <c r="N140" s="147"/>
      <c r="O140" s="147"/>
      <c r="P140" s="147"/>
      <c r="Q140" s="147"/>
      <c r="R140" s="147"/>
      <c r="S140" s="147"/>
      <c r="T140" s="147"/>
      <c r="U140" s="147"/>
      <c r="V140" s="147"/>
      <c r="W140" s="147"/>
    </row>
    <row r="141" spans="2:23" ht="12.75" customHeight="1" x14ac:dyDescent="0.15">
      <c r="B141" s="150"/>
      <c r="C141" s="90"/>
      <c r="D141" s="146"/>
      <c r="E141" s="146"/>
      <c r="F141" s="147"/>
      <c r="G141" s="147"/>
      <c r="H141" s="147"/>
      <c r="I141" s="147"/>
      <c r="J141" s="147"/>
      <c r="K141" s="147"/>
      <c r="L141" s="147"/>
      <c r="M141" s="147"/>
      <c r="N141" s="147"/>
      <c r="O141" s="147"/>
      <c r="P141" s="147"/>
      <c r="Q141" s="147"/>
      <c r="R141" s="147"/>
      <c r="S141" s="147"/>
      <c r="T141" s="147"/>
      <c r="U141" s="147"/>
      <c r="V141" s="147"/>
      <c r="W141" s="147"/>
    </row>
    <row r="142" spans="2:23" ht="12.75" customHeight="1" x14ac:dyDescent="0.15">
      <c r="B142" s="150"/>
      <c r="C142" s="90"/>
      <c r="D142" s="146"/>
      <c r="E142" s="146"/>
      <c r="F142" s="147"/>
      <c r="G142" s="147"/>
      <c r="H142" s="147"/>
      <c r="I142" s="147"/>
      <c r="J142" s="147"/>
      <c r="K142" s="147"/>
      <c r="L142" s="147"/>
      <c r="M142" s="147"/>
      <c r="N142" s="147"/>
      <c r="O142" s="147"/>
      <c r="P142" s="147"/>
      <c r="Q142" s="147"/>
      <c r="R142" s="147"/>
      <c r="S142" s="147"/>
      <c r="T142" s="147"/>
      <c r="U142" s="147"/>
      <c r="V142" s="147"/>
      <c r="W142" s="147"/>
    </row>
    <row r="143" spans="2:23" ht="12.75" customHeight="1" x14ac:dyDescent="0.15">
      <c r="B143" s="150"/>
      <c r="C143" s="90"/>
      <c r="D143" s="146"/>
      <c r="E143" s="146"/>
      <c r="F143" s="147"/>
      <c r="G143" s="147"/>
      <c r="H143" s="147"/>
      <c r="I143" s="147"/>
      <c r="J143" s="147"/>
      <c r="K143" s="147"/>
      <c r="L143" s="147"/>
      <c r="M143" s="147"/>
      <c r="N143" s="147"/>
      <c r="O143" s="147"/>
      <c r="P143" s="147"/>
      <c r="Q143" s="147"/>
      <c r="R143" s="147"/>
      <c r="S143" s="147"/>
      <c r="T143" s="147"/>
      <c r="U143" s="147"/>
      <c r="V143" s="147"/>
      <c r="W143" s="147"/>
    </row>
    <row r="144" spans="2:23" ht="12.75" customHeight="1" x14ac:dyDescent="0.15">
      <c r="B144" s="150"/>
      <c r="C144" s="90"/>
      <c r="D144" s="146"/>
      <c r="E144" s="146"/>
      <c r="F144" s="147"/>
      <c r="G144" s="147"/>
      <c r="H144" s="147"/>
      <c r="I144" s="147"/>
      <c r="J144" s="147"/>
      <c r="K144" s="147"/>
      <c r="L144" s="147"/>
      <c r="M144" s="147"/>
      <c r="N144" s="147"/>
      <c r="O144" s="147"/>
      <c r="P144" s="147"/>
      <c r="Q144" s="147"/>
      <c r="R144" s="147"/>
      <c r="S144" s="147"/>
      <c r="T144" s="147"/>
      <c r="U144" s="147"/>
      <c r="V144" s="147"/>
      <c r="W144" s="147"/>
    </row>
    <row r="145" spans="2:23" ht="12.75" customHeight="1" x14ac:dyDescent="0.15">
      <c r="B145" s="150"/>
      <c r="C145" s="90"/>
      <c r="D145" s="146"/>
      <c r="E145" s="146"/>
      <c r="F145" s="147"/>
      <c r="G145" s="147"/>
      <c r="H145" s="147"/>
      <c r="I145" s="147"/>
      <c r="J145" s="147"/>
      <c r="K145" s="147"/>
      <c r="L145" s="147"/>
      <c r="M145" s="147"/>
      <c r="N145" s="147"/>
      <c r="O145" s="147"/>
      <c r="P145" s="147"/>
      <c r="Q145" s="147"/>
      <c r="R145" s="147"/>
      <c r="S145" s="147"/>
      <c r="T145" s="147"/>
      <c r="U145" s="147"/>
      <c r="V145" s="147"/>
      <c r="W145" s="147"/>
    </row>
    <row r="146" spans="2:23" ht="12.75" customHeight="1" x14ac:dyDescent="0.15">
      <c r="B146" s="150"/>
      <c r="C146" s="90"/>
      <c r="D146" s="146"/>
      <c r="E146" s="146"/>
      <c r="F146" s="147"/>
      <c r="G146" s="147"/>
      <c r="H146" s="147"/>
      <c r="I146" s="147"/>
      <c r="J146" s="147"/>
      <c r="K146" s="147"/>
      <c r="L146" s="147"/>
      <c r="M146" s="147"/>
      <c r="N146" s="147"/>
      <c r="O146" s="147"/>
      <c r="P146" s="147"/>
      <c r="Q146" s="147"/>
      <c r="R146" s="147"/>
      <c r="S146" s="147"/>
      <c r="T146" s="147"/>
      <c r="U146" s="147"/>
      <c r="V146" s="147"/>
      <c r="W146" s="147"/>
    </row>
    <row r="147" spans="2:23" ht="12.75" customHeight="1" x14ac:dyDescent="0.15">
      <c r="B147" s="150"/>
      <c r="C147" s="90"/>
      <c r="D147" s="146"/>
      <c r="E147" s="146"/>
      <c r="F147" s="147"/>
      <c r="G147" s="147"/>
      <c r="H147" s="147"/>
      <c r="I147" s="147"/>
      <c r="J147" s="147"/>
      <c r="K147" s="147"/>
      <c r="L147" s="147"/>
      <c r="M147" s="147"/>
      <c r="N147" s="147"/>
      <c r="O147" s="147"/>
      <c r="P147" s="147"/>
      <c r="Q147" s="147"/>
      <c r="R147" s="147"/>
      <c r="S147" s="147"/>
      <c r="T147" s="147"/>
      <c r="U147" s="147"/>
      <c r="V147" s="147"/>
      <c r="W147" s="147"/>
    </row>
    <row r="148" spans="2:23" ht="12.75" customHeight="1" x14ac:dyDescent="0.15">
      <c r="B148" s="150"/>
      <c r="C148" s="90"/>
      <c r="D148" s="146"/>
      <c r="E148" s="146"/>
      <c r="F148" s="147"/>
      <c r="G148" s="147"/>
      <c r="H148" s="147"/>
      <c r="I148" s="147"/>
      <c r="J148" s="147"/>
      <c r="K148" s="147"/>
      <c r="L148" s="147"/>
      <c r="M148" s="147"/>
      <c r="N148" s="147"/>
      <c r="O148" s="147"/>
      <c r="P148" s="147"/>
      <c r="Q148" s="147"/>
      <c r="R148" s="147"/>
      <c r="S148" s="147"/>
      <c r="T148" s="147"/>
      <c r="U148" s="147"/>
      <c r="V148" s="147"/>
      <c r="W148" s="147"/>
    </row>
    <row r="149" spans="2:23" ht="12.75" customHeight="1" x14ac:dyDescent="0.15">
      <c r="B149" s="150"/>
      <c r="C149" s="90"/>
      <c r="D149" s="146"/>
      <c r="E149" s="146"/>
      <c r="F149" s="147"/>
      <c r="G149" s="147"/>
      <c r="H149" s="147"/>
      <c r="I149" s="147"/>
      <c r="J149" s="147"/>
      <c r="K149" s="147"/>
      <c r="L149" s="147"/>
      <c r="M149" s="147"/>
      <c r="N149" s="147"/>
      <c r="O149" s="147"/>
      <c r="P149" s="147"/>
      <c r="Q149" s="147"/>
      <c r="R149" s="147"/>
      <c r="S149" s="147"/>
      <c r="T149" s="147"/>
      <c r="U149" s="147"/>
      <c r="V149" s="147"/>
      <c r="W149" s="147"/>
    </row>
    <row r="150" spans="2:23" ht="12.75" customHeight="1" x14ac:dyDescent="0.15">
      <c r="B150" s="150"/>
      <c r="C150" s="90"/>
      <c r="D150" s="146"/>
      <c r="E150" s="146"/>
      <c r="F150" s="147"/>
      <c r="G150" s="147"/>
      <c r="H150" s="147"/>
      <c r="I150" s="147"/>
      <c r="J150" s="147"/>
      <c r="K150" s="147"/>
      <c r="L150" s="147"/>
      <c r="M150" s="147"/>
      <c r="N150" s="147"/>
      <c r="O150" s="147"/>
      <c r="P150" s="147"/>
      <c r="Q150" s="147"/>
      <c r="R150" s="147"/>
      <c r="S150" s="147"/>
      <c r="T150" s="147"/>
      <c r="U150" s="147"/>
      <c r="V150" s="147"/>
      <c r="W150" s="147"/>
    </row>
    <row r="151" spans="2:23" ht="12.75" customHeight="1" x14ac:dyDescent="0.15">
      <c r="B151" s="150"/>
      <c r="C151" s="90"/>
      <c r="D151" s="146"/>
      <c r="E151" s="146"/>
      <c r="F151" s="147"/>
      <c r="G151" s="147"/>
      <c r="H151" s="147"/>
      <c r="I151" s="147"/>
      <c r="J151" s="147"/>
      <c r="K151" s="147"/>
      <c r="L151" s="147"/>
      <c r="M151" s="147"/>
      <c r="N151" s="147"/>
      <c r="O151" s="147"/>
      <c r="P151" s="147"/>
      <c r="Q151" s="147"/>
      <c r="R151" s="147"/>
      <c r="S151" s="147"/>
      <c r="T151" s="147"/>
      <c r="U151" s="147"/>
      <c r="V151" s="147"/>
      <c r="W151" s="147"/>
    </row>
    <row r="152" spans="2:23" ht="12.75" customHeight="1" x14ac:dyDescent="0.15">
      <c r="B152" s="150"/>
      <c r="C152" s="90"/>
      <c r="D152" s="146"/>
      <c r="E152" s="146"/>
      <c r="F152" s="147"/>
      <c r="G152" s="147"/>
      <c r="H152" s="147"/>
      <c r="I152" s="147"/>
      <c r="J152" s="147"/>
      <c r="K152" s="147"/>
      <c r="L152" s="147"/>
      <c r="M152" s="147"/>
      <c r="N152" s="147"/>
      <c r="O152" s="147"/>
      <c r="P152" s="147"/>
      <c r="Q152" s="147"/>
      <c r="R152" s="147"/>
      <c r="S152" s="147"/>
      <c r="T152" s="147"/>
      <c r="U152" s="147"/>
      <c r="V152" s="147"/>
      <c r="W152" s="147"/>
    </row>
    <row r="153" spans="2:23" ht="12.75" customHeight="1" x14ac:dyDescent="0.15">
      <c r="B153" s="150"/>
      <c r="C153" s="90"/>
      <c r="D153" s="146"/>
      <c r="E153" s="146"/>
      <c r="F153" s="147"/>
      <c r="G153" s="147"/>
      <c r="H153" s="147"/>
      <c r="I153" s="147"/>
      <c r="J153" s="147"/>
      <c r="K153" s="147"/>
      <c r="L153" s="147"/>
      <c r="M153" s="147"/>
      <c r="N153" s="147"/>
      <c r="O153" s="147"/>
      <c r="P153" s="147"/>
      <c r="Q153" s="147"/>
      <c r="R153" s="147"/>
      <c r="S153" s="147"/>
      <c r="T153" s="147"/>
      <c r="U153" s="147"/>
      <c r="V153" s="147"/>
      <c r="W153" s="147"/>
    </row>
    <row r="154" spans="2:23" ht="12.75" customHeight="1" x14ac:dyDescent="0.15">
      <c r="B154" s="150"/>
      <c r="C154" s="90"/>
      <c r="D154" s="146"/>
      <c r="E154" s="146"/>
      <c r="F154" s="147"/>
      <c r="G154" s="147"/>
      <c r="H154" s="147"/>
      <c r="I154" s="147"/>
      <c r="J154" s="147"/>
      <c r="K154" s="147"/>
      <c r="L154" s="147"/>
      <c r="M154" s="147"/>
      <c r="N154" s="147"/>
      <c r="O154" s="147"/>
      <c r="P154" s="147"/>
      <c r="Q154" s="147"/>
      <c r="R154" s="147"/>
      <c r="S154" s="147"/>
      <c r="T154" s="147"/>
      <c r="U154" s="147"/>
      <c r="V154" s="147"/>
      <c r="W154" s="147"/>
    </row>
    <row r="155" spans="2:23" ht="12.75" customHeight="1" x14ac:dyDescent="0.15">
      <c r="B155" s="150"/>
      <c r="C155" s="90"/>
      <c r="D155" s="146"/>
      <c r="E155" s="146"/>
      <c r="F155" s="147"/>
      <c r="G155" s="147"/>
      <c r="H155" s="147"/>
      <c r="I155" s="147"/>
      <c r="J155" s="147"/>
      <c r="K155" s="147"/>
      <c r="L155" s="147"/>
      <c r="M155" s="147"/>
      <c r="N155" s="147"/>
      <c r="O155" s="147"/>
      <c r="P155" s="147"/>
      <c r="Q155" s="147"/>
      <c r="R155" s="147"/>
      <c r="S155" s="147"/>
      <c r="T155" s="147"/>
      <c r="U155" s="147"/>
      <c r="V155" s="147"/>
      <c r="W155" s="147"/>
    </row>
    <row r="156" spans="2:23" ht="12.75" customHeight="1" x14ac:dyDescent="0.15">
      <c r="B156" s="150"/>
      <c r="C156" s="90"/>
      <c r="D156" s="146"/>
      <c r="E156" s="146"/>
      <c r="F156" s="147"/>
      <c r="G156" s="147"/>
      <c r="H156" s="147"/>
      <c r="I156" s="147"/>
      <c r="J156" s="147"/>
      <c r="K156" s="147"/>
      <c r="L156" s="147"/>
      <c r="M156" s="147"/>
      <c r="N156" s="147"/>
      <c r="O156" s="147"/>
      <c r="P156" s="147"/>
      <c r="Q156" s="147"/>
      <c r="R156" s="147"/>
      <c r="S156" s="147"/>
      <c r="T156" s="147"/>
      <c r="U156" s="147"/>
      <c r="V156" s="147"/>
      <c r="W156" s="147"/>
    </row>
    <row r="157" spans="2:23" ht="12.75" customHeight="1" x14ac:dyDescent="0.15">
      <c r="B157" s="150"/>
      <c r="C157" s="90"/>
      <c r="D157" s="146"/>
      <c r="E157" s="146"/>
      <c r="F157" s="147"/>
      <c r="G157" s="147"/>
      <c r="H157" s="147"/>
      <c r="I157" s="147"/>
      <c r="J157" s="147"/>
      <c r="K157" s="147"/>
      <c r="L157" s="147"/>
      <c r="M157" s="147"/>
      <c r="N157" s="147"/>
      <c r="O157" s="147"/>
      <c r="P157" s="147"/>
      <c r="Q157" s="147"/>
      <c r="R157" s="147"/>
      <c r="S157" s="147"/>
      <c r="T157" s="147"/>
      <c r="U157" s="147"/>
      <c r="V157" s="147"/>
      <c r="W157" s="147"/>
    </row>
    <row r="158" spans="2:23" ht="12.75" customHeight="1" x14ac:dyDescent="0.15">
      <c r="B158" s="150"/>
      <c r="C158" s="90"/>
      <c r="D158" s="146"/>
      <c r="E158" s="146"/>
      <c r="F158" s="147"/>
      <c r="G158" s="147"/>
      <c r="H158" s="147"/>
      <c r="I158" s="147"/>
      <c r="J158" s="147"/>
      <c r="K158" s="147"/>
      <c r="L158" s="147"/>
      <c r="M158" s="147"/>
      <c r="N158" s="147"/>
      <c r="O158" s="147"/>
      <c r="P158" s="147"/>
      <c r="Q158" s="147"/>
      <c r="R158" s="147"/>
      <c r="S158" s="147"/>
      <c r="T158" s="147"/>
      <c r="U158" s="147"/>
      <c r="V158" s="147"/>
      <c r="W158" s="147"/>
    </row>
    <row r="159" spans="2:23" ht="12.75" customHeight="1" x14ac:dyDescent="0.15">
      <c r="B159" s="150"/>
      <c r="C159" s="90"/>
      <c r="D159" s="146"/>
      <c r="E159" s="146"/>
      <c r="F159" s="147"/>
      <c r="G159" s="147"/>
      <c r="H159" s="147"/>
      <c r="I159" s="147"/>
      <c r="J159" s="147"/>
      <c r="K159" s="147"/>
      <c r="L159" s="147"/>
      <c r="M159" s="147"/>
      <c r="N159" s="147"/>
      <c r="O159" s="147"/>
      <c r="P159" s="147"/>
      <c r="Q159" s="147"/>
      <c r="R159" s="147"/>
      <c r="S159" s="147"/>
      <c r="T159" s="147"/>
      <c r="U159" s="147"/>
      <c r="V159" s="147"/>
      <c r="W159" s="147"/>
    </row>
    <row r="160" spans="2:23" ht="12.75" customHeight="1" x14ac:dyDescent="0.15">
      <c r="B160" s="150"/>
      <c r="C160" s="90"/>
      <c r="D160" s="146"/>
      <c r="E160" s="146"/>
      <c r="F160" s="147"/>
      <c r="G160" s="147"/>
      <c r="H160" s="147"/>
      <c r="I160" s="147"/>
      <c r="J160" s="147"/>
      <c r="K160" s="147"/>
      <c r="L160" s="147"/>
      <c r="M160" s="147"/>
      <c r="N160" s="147"/>
      <c r="O160" s="147"/>
      <c r="P160" s="147"/>
      <c r="Q160" s="147"/>
      <c r="R160" s="147"/>
      <c r="S160" s="147"/>
      <c r="T160" s="147"/>
      <c r="U160" s="147"/>
      <c r="V160" s="147"/>
      <c r="W160" s="147"/>
    </row>
    <row r="161" spans="2:23" ht="12.75" customHeight="1" x14ac:dyDescent="0.15">
      <c r="B161" s="150"/>
      <c r="C161" s="90"/>
      <c r="D161" s="146"/>
      <c r="E161" s="146"/>
      <c r="F161" s="147"/>
      <c r="G161" s="147"/>
      <c r="H161" s="147"/>
      <c r="I161" s="147"/>
      <c r="J161" s="147"/>
      <c r="K161" s="147"/>
      <c r="L161" s="147"/>
      <c r="M161" s="147"/>
      <c r="N161" s="147"/>
      <c r="O161" s="147"/>
      <c r="P161" s="147"/>
      <c r="Q161" s="147"/>
      <c r="R161" s="147"/>
      <c r="S161" s="147"/>
      <c r="T161" s="147"/>
      <c r="U161" s="147"/>
      <c r="V161" s="147"/>
      <c r="W161" s="147"/>
    </row>
    <row r="162" spans="2:23" ht="12.75" customHeight="1" x14ac:dyDescent="0.15">
      <c r="B162" s="150"/>
      <c r="C162" s="90"/>
      <c r="D162" s="146"/>
      <c r="E162" s="146"/>
      <c r="F162" s="147"/>
      <c r="G162" s="147"/>
      <c r="H162" s="147"/>
      <c r="I162" s="147"/>
      <c r="J162" s="147"/>
      <c r="K162" s="147"/>
      <c r="L162" s="147"/>
      <c r="M162" s="147"/>
      <c r="N162" s="147"/>
      <c r="O162" s="147"/>
      <c r="P162" s="147"/>
      <c r="Q162" s="147"/>
      <c r="R162" s="147"/>
      <c r="S162" s="147"/>
      <c r="T162" s="147"/>
      <c r="U162" s="147"/>
      <c r="V162" s="147"/>
      <c r="W162" s="147"/>
    </row>
    <row r="163" spans="2:23" ht="12.75" customHeight="1" x14ac:dyDescent="0.15">
      <c r="B163" s="150"/>
      <c r="C163" s="90"/>
      <c r="D163" s="146"/>
      <c r="E163" s="146"/>
      <c r="F163" s="147"/>
      <c r="G163" s="147"/>
      <c r="H163" s="147"/>
      <c r="I163" s="147"/>
      <c r="J163" s="147"/>
      <c r="K163" s="147"/>
      <c r="L163" s="147"/>
      <c r="M163" s="147"/>
      <c r="N163" s="147"/>
      <c r="O163" s="147"/>
      <c r="P163" s="147"/>
      <c r="Q163" s="147"/>
      <c r="R163" s="147"/>
      <c r="S163" s="147"/>
      <c r="T163" s="147"/>
      <c r="U163" s="147"/>
      <c r="V163" s="147"/>
      <c r="W163" s="147"/>
    </row>
    <row r="164" spans="2:23" ht="12.75" customHeight="1" x14ac:dyDescent="0.15">
      <c r="B164" s="150"/>
      <c r="C164" s="90"/>
      <c r="D164" s="146"/>
      <c r="E164" s="146"/>
      <c r="F164" s="147"/>
      <c r="G164" s="147"/>
      <c r="H164" s="147"/>
      <c r="I164" s="147"/>
      <c r="J164" s="147"/>
      <c r="K164" s="147"/>
      <c r="L164" s="147"/>
      <c r="M164" s="147"/>
      <c r="N164" s="147"/>
      <c r="O164" s="147"/>
      <c r="P164" s="147"/>
      <c r="Q164" s="147"/>
      <c r="R164" s="147"/>
      <c r="S164" s="147"/>
      <c r="T164" s="147"/>
      <c r="U164" s="147"/>
      <c r="V164" s="147"/>
      <c r="W164" s="147"/>
    </row>
    <row r="165" spans="2:23" ht="12.75" customHeight="1" x14ac:dyDescent="0.15">
      <c r="B165" s="150"/>
      <c r="C165" s="90"/>
      <c r="D165" s="146"/>
      <c r="E165" s="146"/>
      <c r="F165" s="147"/>
      <c r="G165" s="147"/>
      <c r="H165" s="147"/>
      <c r="I165" s="147"/>
      <c r="J165" s="147"/>
      <c r="K165" s="147"/>
      <c r="L165" s="147"/>
      <c r="M165" s="147"/>
      <c r="N165" s="147"/>
      <c r="O165" s="147"/>
      <c r="P165" s="147"/>
      <c r="Q165" s="147"/>
      <c r="R165" s="147"/>
      <c r="S165" s="147"/>
      <c r="T165" s="147"/>
      <c r="U165" s="147"/>
      <c r="V165" s="147"/>
      <c r="W165" s="147"/>
    </row>
    <row r="166" spans="2:23" ht="12.75" customHeight="1" x14ac:dyDescent="0.15">
      <c r="B166" s="150"/>
      <c r="C166" s="90"/>
      <c r="D166" s="146"/>
      <c r="E166" s="146"/>
      <c r="F166" s="147"/>
      <c r="G166" s="147"/>
      <c r="H166" s="147"/>
      <c r="I166" s="147"/>
      <c r="J166" s="147"/>
      <c r="K166" s="147"/>
      <c r="L166" s="147"/>
      <c r="M166" s="147"/>
      <c r="N166" s="147"/>
      <c r="O166" s="147"/>
      <c r="P166" s="147"/>
      <c r="Q166" s="147"/>
      <c r="R166" s="147"/>
      <c r="S166" s="147"/>
      <c r="T166" s="147"/>
      <c r="U166" s="147"/>
      <c r="V166" s="147"/>
      <c r="W166" s="147"/>
    </row>
    <row r="167" spans="2:23" ht="12.75" customHeight="1" x14ac:dyDescent="0.15">
      <c r="B167" s="150"/>
      <c r="C167" s="90"/>
      <c r="D167" s="146"/>
      <c r="E167" s="146"/>
      <c r="F167" s="147"/>
      <c r="G167" s="147"/>
      <c r="H167" s="147"/>
      <c r="I167" s="147"/>
      <c r="J167" s="147"/>
      <c r="K167" s="147"/>
      <c r="L167" s="147"/>
      <c r="M167" s="147"/>
      <c r="N167" s="147"/>
      <c r="O167" s="147"/>
      <c r="P167" s="147"/>
      <c r="Q167" s="147"/>
      <c r="R167" s="147"/>
      <c r="S167" s="147"/>
      <c r="T167" s="147"/>
      <c r="U167" s="147"/>
      <c r="V167" s="147"/>
      <c r="W167" s="147"/>
    </row>
    <row r="168" spans="2:23" ht="12.75" customHeight="1" x14ac:dyDescent="0.15">
      <c r="B168" s="150"/>
      <c r="C168" s="90"/>
      <c r="D168" s="146"/>
      <c r="E168" s="146"/>
      <c r="F168" s="147"/>
      <c r="G168" s="147"/>
      <c r="H168" s="147"/>
      <c r="I168" s="147"/>
      <c r="J168" s="147"/>
      <c r="K168" s="147"/>
      <c r="L168" s="147"/>
      <c r="M168" s="147"/>
      <c r="N168" s="147"/>
      <c r="O168" s="147"/>
      <c r="P168" s="147"/>
      <c r="Q168" s="147"/>
      <c r="R168" s="147"/>
      <c r="S168" s="147"/>
      <c r="T168" s="147"/>
      <c r="U168" s="147"/>
      <c r="V168" s="147"/>
      <c r="W168" s="147"/>
    </row>
    <row r="169" spans="2:23" ht="12.75" customHeight="1" x14ac:dyDescent="0.15">
      <c r="B169" s="150"/>
      <c r="C169" s="90"/>
      <c r="D169" s="146"/>
      <c r="E169" s="146"/>
      <c r="F169" s="147"/>
      <c r="G169" s="147"/>
      <c r="H169" s="147"/>
      <c r="I169" s="147"/>
      <c r="J169" s="147"/>
      <c r="K169" s="147"/>
      <c r="L169" s="147"/>
      <c r="M169" s="147"/>
      <c r="N169" s="147"/>
      <c r="O169" s="147"/>
      <c r="P169" s="147"/>
      <c r="Q169" s="147"/>
      <c r="R169" s="147"/>
      <c r="S169" s="147"/>
      <c r="T169" s="147"/>
      <c r="U169" s="147"/>
      <c r="V169" s="147"/>
      <c r="W169" s="147"/>
    </row>
    <row r="170" spans="2:23" ht="12.75" customHeight="1" x14ac:dyDescent="0.15">
      <c r="B170" s="150"/>
      <c r="C170" s="90"/>
      <c r="D170" s="146"/>
      <c r="E170" s="146"/>
      <c r="F170" s="147"/>
      <c r="G170" s="147"/>
      <c r="H170" s="147"/>
      <c r="I170" s="147"/>
      <c r="J170" s="147"/>
      <c r="K170" s="147"/>
      <c r="L170" s="147"/>
      <c r="M170" s="147"/>
      <c r="N170" s="147"/>
      <c r="O170" s="147"/>
      <c r="P170" s="147"/>
      <c r="Q170" s="147"/>
      <c r="R170" s="147"/>
      <c r="S170" s="147"/>
      <c r="T170" s="147"/>
      <c r="U170" s="147"/>
      <c r="V170" s="147"/>
      <c r="W170" s="147"/>
    </row>
    <row r="171" spans="2:23" ht="12.75" customHeight="1" x14ac:dyDescent="0.15">
      <c r="B171" s="150"/>
      <c r="C171" s="90"/>
      <c r="D171" s="146"/>
      <c r="E171" s="146"/>
      <c r="F171" s="147"/>
      <c r="G171" s="147"/>
      <c r="H171" s="147"/>
      <c r="I171" s="147"/>
      <c r="J171" s="147"/>
      <c r="K171" s="147"/>
      <c r="L171" s="147"/>
      <c r="M171" s="147"/>
      <c r="N171" s="147"/>
      <c r="O171" s="147"/>
      <c r="P171" s="147"/>
      <c r="Q171" s="147"/>
      <c r="R171" s="147"/>
      <c r="S171" s="147"/>
      <c r="T171" s="147"/>
      <c r="U171" s="147"/>
      <c r="V171" s="147"/>
      <c r="W171" s="147"/>
    </row>
    <row r="172" spans="2:23" ht="12.75" customHeight="1" x14ac:dyDescent="0.15">
      <c r="B172" s="150"/>
      <c r="C172" s="90"/>
      <c r="D172" s="146"/>
      <c r="E172" s="146"/>
      <c r="F172" s="147"/>
      <c r="G172" s="147"/>
      <c r="H172" s="147"/>
      <c r="I172" s="147"/>
      <c r="J172" s="147"/>
      <c r="K172" s="147"/>
      <c r="L172" s="147"/>
      <c r="M172" s="147"/>
      <c r="N172" s="147"/>
      <c r="O172" s="147"/>
      <c r="P172" s="147"/>
      <c r="Q172" s="147"/>
      <c r="R172" s="147"/>
      <c r="S172" s="147"/>
      <c r="T172" s="147"/>
      <c r="U172" s="147"/>
      <c r="V172" s="147"/>
      <c r="W172" s="147"/>
    </row>
    <row r="173" spans="2:23" ht="12.75" customHeight="1" x14ac:dyDescent="0.15">
      <c r="B173" s="150"/>
      <c r="C173" s="90"/>
      <c r="D173" s="146"/>
      <c r="E173" s="146"/>
      <c r="F173" s="147"/>
      <c r="G173" s="147"/>
      <c r="H173" s="147"/>
      <c r="I173" s="147"/>
      <c r="J173" s="147"/>
      <c r="K173" s="147"/>
      <c r="L173" s="147"/>
      <c r="M173" s="147"/>
      <c r="N173" s="147"/>
      <c r="O173" s="147"/>
      <c r="P173" s="147"/>
      <c r="Q173" s="147"/>
      <c r="R173" s="147"/>
      <c r="S173" s="147"/>
      <c r="T173" s="147"/>
      <c r="U173" s="147"/>
      <c r="V173" s="147"/>
      <c r="W173" s="147"/>
    </row>
    <row r="174" spans="2:23" ht="12.75" customHeight="1" x14ac:dyDescent="0.15">
      <c r="B174" s="150"/>
      <c r="C174" s="90"/>
      <c r="D174" s="146"/>
      <c r="E174" s="146"/>
      <c r="F174" s="147"/>
      <c r="G174" s="147"/>
      <c r="H174" s="147"/>
      <c r="I174" s="147"/>
      <c r="J174" s="147"/>
      <c r="K174" s="147"/>
      <c r="L174" s="147"/>
      <c r="M174" s="147"/>
      <c r="N174" s="147"/>
      <c r="O174" s="147"/>
      <c r="P174" s="147"/>
      <c r="Q174" s="147"/>
      <c r="R174" s="147"/>
      <c r="S174" s="147"/>
      <c r="T174" s="147"/>
      <c r="U174" s="147"/>
      <c r="V174" s="147"/>
      <c r="W174" s="147"/>
    </row>
    <row r="175" spans="2:23" ht="12.75" customHeight="1" x14ac:dyDescent="0.15">
      <c r="B175" s="150"/>
      <c r="C175" s="90"/>
      <c r="D175" s="146"/>
      <c r="E175" s="146"/>
      <c r="F175" s="147"/>
      <c r="G175" s="147"/>
      <c r="H175" s="147"/>
      <c r="I175" s="147"/>
      <c r="J175" s="147"/>
      <c r="K175" s="147"/>
      <c r="L175" s="147"/>
      <c r="M175" s="147"/>
      <c r="N175" s="147"/>
      <c r="O175" s="147"/>
      <c r="P175" s="147"/>
      <c r="Q175" s="147"/>
      <c r="R175" s="147"/>
      <c r="S175" s="147"/>
      <c r="T175" s="147"/>
      <c r="U175" s="147"/>
      <c r="V175" s="147"/>
      <c r="W175" s="147"/>
    </row>
    <row r="176" spans="2:23" ht="12.75" customHeight="1" x14ac:dyDescent="0.15">
      <c r="B176" s="150"/>
      <c r="C176" s="90"/>
      <c r="D176" s="146"/>
      <c r="E176" s="146"/>
      <c r="F176" s="147"/>
      <c r="G176" s="147"/>
      <c r="H176" s="147"/>
      <c r="I176" s="147"/>
      <c r="J176" s="147"/>
      <c r="K176" s="147"/>
      <c r="L176" s="147"/>
      <c r="M176" s="147"/>
      <c r="N176" s="147"/>
      <c r="O176" s="147"/>
      <c r="P176" s="147"/>
      <c r="Q176" s="147"/>
      <c r="R176" s="147"/>
      <c r="S176" s="147"/>
      <c r="T176" s="147"/>
      <c r="U176" s="147"/>
      <c r="V176" s="147"/>
      <c r="W176" s="147"/>
    </row>
    <row r="177" spans="2:23" ht="12.75" customHeight="1" x14ac:dyDescent="0.15">
      <c r="B177" s="150"/>
      <c r="C177" s="90"/>
      <c r="D177" s="146"/>
      <c r="E177" s="146"/>
      <c r="F177" s="147"/>
      <c r="G177" s="147"/>
      <c r="H177" s="147"/>
      <c r="I177" s="147"/>
      <c r="J177" s="147"/>
      <c r="K177" s="147"/>
      <c r="L177" s="147"/>
      <c r="M177" s="147"/>
      <c r="N177" s="147"/>
      <c r="O177" s="147"/>
      <c r="P177" s="147"/>
      <c r="Q177" s="147"/>
      <c r="R177" s="147"/>
      <c r="S177" s="147"/>
      <c r="T177" s="147"/>
      <c r="U177" s="147"/>
      <c r="V177" s="147"/>
      <c r="W177" s="147"/>
    </row>
    <row r="178" spans="2:23" ht="12.75" customHeight="1" x14ac:dyDescent="0.15">
      <c r="B178" s="150"/>
      <c r="C178" s="90"/>
      <c r="D178" s="146"/>
      <c r="E178" s="146"/>
      <c r="F178" s="147"/>
      <c r="G178" s="147"/>
      <c r="H178" s="147"/>
      <c r="I178" s="147"/>
      <c r="J178" s="147"/>
      <c r="K178" s="147"/>
      <c r="L178" s="147"/>
      <c r="M178" s="147"/>
      <c r="N178" s="147"/>
      <c r="O178" s="147"/>
      <c r="P178" s="147"/>
      <c r="Q178" s="147"/>
      <c r="R178" s="147"/>
      <c r="S178" s="147"/>
      <c r="T178" s="147"/>
      <c r="U178" s="147"/>
      <c r="V178" s="147"/>
      <c r="W178" s="147"/>
    </row>
    <row r="179" spans="2:23" ht="12.75" customHeight="1" x14ac:dyDescent="0.15">
      <c r="B179" s="150"/>
      <c r="C179" s="90"/>
      <c r="D179" s="146"/>
      <c r="E179" s="146"/>
      <c r="F179" s="147"/>
      <c r="G179" s="147"/>
      <c r="H179" s="147"/>
      <c r="I179" s="147"/>
      <c r="J179" s="147"/>
      <c r="K179" s="147"/>
      <c r="L179" s="147"/>
      <c r="M179" s="147"/>
      <c r="N179" s="147"/>
      <c r="O179" s="147"/>
      <c r="P179" s="147"/>
      <c r="Q179" s="147"/>
      <c r="R179" s="147"/>
      <c r="S179" s="147"/>
      <c r="T179" s="147"/>
      <c r="U179" s="147"/>
      <c r="V179" s="147"/>
      <c r="W179" s="147"/>
    </row>
    <row r="180" spans="2:23" ht="12.75" customHeight="1" x14ac:dyDescent="0.15">
      <c r="B180" s="150"/>
      <c r="C180" s="90"/>
      <c r="D180" s="146"/>
      <c r="E180" s="146"/>
      <c r="F180" s="147"/>
      <c r="G180" s="147"/>
      <c r="H180" s="147"/>
      <c r="I180" s="147"/>
      <c r="J180" s="147"/>
      <c r="K180" s="147"/>
      <c r="L180" s="147"/>
      <c r="M180" s="147"/>
      <c r="N180" s="147"/>
      <c r="O180" s="147"/>
      <c r="P180" s="147"/>
      <c r="Q180" s="147"/>
      <c r="R180" s="147"/>
      <c r="S180" s="147"/>
      <c r="T180" s="147"/>
      <c r="U180" s="147"/>
      <c r="V180" s="147"/>
      <c r="W180" s="147"/>
    </row>
    <row r="181" spans="2:23" ht="12.75" customHeight="1" x14ac:dyDescent="0.15">
      <c r="B181" s="150"/>
      <c r="C181" s="90"/>
      <c r="D181" s="146"/>
      <c r="E181" s="146"/>
      <c r="F181" s="147"/>
      <c r="G181" s="147"/>
      <c r="H181" s="147"/>
      <c r="I181" s="147"/>
      <c r="J181" s="147"/>
      <c r="K181" s="147"/>
      <c r="L181" s="147"/>
      <c r="M181" s="147"/>
      <c r="N181" s="147"/>
      <c r="O181" s="147"/>
      <c r="P181" s="147"/>
      <c r="Q181" s="147"/>
      <c r="R181" s="147"/>
      <c r="S181" s="147"/>
      <c r="T181" s="147"/>
      <c r="U181" s="147"/>
      <c r="V181" s="147"/>
      <c r="W181" s="147"/>
    </row>
    <row r="182" spans="2:23" ht="12.75" customHeight="1" x14ac:dyDescent="0.15">
      <c r="B182" s="150"/>
      <c r="C182" s="90"/>
      <c r="D182" s="146"/>
      <c r="E182" s="146"/>
      <c r="F182" s="147"/>
      <c r="G182" s="147"/>
      <c r="H182" s="147"/>
      <c r="I182" s="147"/>
      <c r="J182" s="147"/>
      <c r="K182" s="147"/>
      <c r="L182" s="147"/>
      <c r="M182" s="147"/>
      <c r="N182" s="147"/>
      <c r="O182" s="147"/>
      <c r="P182" s="147"/>
      <c r="Q182" s="147"/>
      <c r="R182" s="147"/>
      <c r="S182" s="147"/>
      <c r="T182" s="147"/>
      <c r="U182" s="147"/>
      <c r="V182" s="147"/>
      <c r="W182" s="147"/>
    </row>
    <row r="183" spans="2:23" ht="12.75" customHeight="1" x14ac:dyDescent="0.15">
      <c r="B183" s="150"/>
      <c r="C183" s="90"/>
      <c r="D183" s="146"/>
      <c r="E183" s="146"/>
      <c r="F183" s="147"/>
      <c r="G183" s="147"/>
      <c r="H183" s="147"/>
      <c r="I183" s="147"/>
      <c r="J183" s="147"/>
      <c r="K183" s="147"/>
      <c r="L183" s="147"/>
      <c r="M183" s="147"/>
      <c r="N183" s="147"/>
      <c r="O183" s="147"/>
      <c r="P183" s="147"/>
      <c r="Q183" s="147"/>
      <c r="R183" s="147"/>
      <c r="S183" s="147"/>
      <c r="T183" s="147"/>
      <c r="U183" s="147"/>
      <c r="V183" s="147"/>
      <c r="W183" s="147"/>
    </row>
    <row r="184" spans="2:23" ht="12.75" customHeight="1" x14ac:dyDescent="0.15">
      <c r="B184" s="150"/>
      <c r="C184" s="90"/>
      <c r="D184" s="146"/>
      <c r="E184" s="146"/>
      <c r="F184" s="147"/>
      <c r="G184" s="147"/>
      <c r="H184" s="147"/>
      <c r="I184" s="147"/>
      <c r="J184" s="147"/>
      <c r="K184" s="147"/>
      <c r="L184" s="147"/>
      <c r="M184" s="147"/>
      <c r="N184" s="147"/>
      <c r="O184" s="147"/>
      <c r="P184" s="147"/>
      <c r="Q184" s="147"/>
      <c r="R184" s="147"/>
      <c r="S184" s="147"/>
      <c r="T184" s="147"/>
      <c r="U184" s="147"/>
      <c r="V184" s="147"/>
      <c r="W184" s="147"/>
    </row>
    <row r="185" spans="2:23" ht="12.75" customHeight="1" x14ac:dyDescent="0.15">
      <c r="B185" s="150"/>
      <c r="C185" s="90"/>
      <c r="D185" s="146"/>
      <c r="E185" s="146"/>
      <c r="F185" s="147"/>
      <c r="G185" s="147"/>
      <c r="H185" s="147"/>
      <c r="I185" s="147"/>
      <c r="J185" s="147"/>
      <c r="K185" s="147"/>
      <c r="L185" s="147"/>
      <c r="M185" s="147"/>
      <c r="N185" s="147"/>
      <c r="O185" s="147"/>
      <c r="P185" s="147"/>
      <c r="Q185" s="147"/>
      <c r="R185" s="147"/>
      <c r="S185" s="147"/>
      <c r="T185" s="147"/>
      <c r="U185" s="147"/>
      <c r="V185" s="147"/>
      <c r="W185" s="147"/>
    </row>
    <row r="186" spans="2:23" ht="12.75" customHeight="1" x14ac:dyDescent="0.15">
      <c r="B186" s="150"/>
      <c r="C186" s="90"/>
      <c r="D186" s="146"/>
      <c r="E186" s="146"/>
      <c r="F186" s="147"/>
      <c r="G186" s="147"/>
      <c r="H186" s="147"/>
      <c r="I186" s="147"/>
      <c r="J186" s="147"/>
      <c r="K186" s="147"/>
      <c r="L186" s="147"/>
      <c r="M186" s="147"/>
      <c r="N186" s="147"/>
      <c r="O186" s="147"/>
      <c r="P186" s="147"/>
      <c r="Q186" s="147"/>
      <c r="R186" s="147"/>
      <c r="S186" s="147"/>
      <c r="T186" s="147"/>
      <c r="U186" s="147"/>
      <c r="V186" s="147"/>
      <c r="W186" s="147"/>
    </row>
    <row r="187" spans="2:23" ht="12.75" customHeight="1" x14ac:dyDescent="0.15">
      <c r="B187" s="150"/>
      <c r="C187" s="90"/>
      <c r="D187" s="146"/>
      <c r="E187" s="146"/>
      <c r="F187" s="147"/>
      <c r="G187" s="147"/>
      <c r="H187" s="147"/>
      <c r="I187" s="147"/>
      <c r="J187" s="147"/>
      <c r="K187" s="147"/>
      <c r="L187" s="147"/>
      <c r="M187" s="147"/>
      <c r="N187" s="147"/>
      <c r="O187" s="147"/>
      <c r="P187" s="147"/>
      <c r="Q187" s="147"/>
      <c r="R187" s="147"/>
      <c r="S187" s="147"/>
      <c r="T187" s="147"/>
      <c r="U187" s="147"/>
      <c r="V187" s="147"/>
      <c r="W187" s="147"/>
    </row>
    <row r="188" spans="2:23" ht="12.75" customHeight="1" x14ac:dyDescent="0.15">
      <c r="B188" s="150"/>
      <c r="C188" s="90"/>
      <c r="D188" s="146"/>
      <c r="E188" s="146"/>
      <c r="F188" s="147"/>
      <c r="G188" s="147"/>
      <c r="H188" s="147"/>
      <c r="I188" s="147"/>
      <c r="J188" s="147"/>
      <c r="K188" s="147"/>
      <c r="L188" s="147"/>
      <c r="M188" s="147"/>
      <c r="N188" s="147"/>
      <c r="O188" s="147"/>
      <c r="P188" s="147"/>
      <c r="Q188" s="147"/>
      <c r="R188" s="147"/>
      <c r="S188" s="147"/>
      <c r="T188" s="147"/>
      <c r="U188" s="147"/>
      <c r="V188" s="147"/>
      <c r="W188" s="147"/>
    </row>
    <row r="189" spans="2:23" ht="12.75" customHeight="1" x14ac:dyDescent="0.15">
      <c r="B189" s="150"/>
      <c r="C189" s="90"/>
      <c r="D189" s="146"/>
      <c r="E189" s="146"/>
      <c r="F189" s="147"/>
      <c r="G189" s="147"/>
      <c r="H189" s="147"/>
      <c r="I189" s="147"/>
      <c r="J189" s="147"/>
      <c r="K189" s="147"/>
      <c r="L189" s="147"/>
      <c r="M189" s="147"/>
      <c r="N189" s="147"/>
      <c r="O189" s="147"/>
      <c r="P189" s="147"/>
      <c r="Q189" s="147"/>
      <c r="R189" s="147"/>
      <c r="S189" s="147"/>
      <c r="T189" s="147"/>
      <c r="U189" s="147"/>
      <c r="V189" s="147"/>
      <c r="W189" s="147"/>
    </row>
    <row r="190" spans="2:23" ht="12.75" customHeight="1" x14ac:dyDescent="0.15">
      <c r="B190" s="150"/>
      <c r="C190" s="90"/>
      <c r="D190" s="146"/>
      <c r="E190" s="146"/>
      <c r="F190" s="147"/>
      <c r="G190" s="147"/>
      <c r="H190" s="147"/>
      <c r="I190" s="147"/>
      <c r="J190" s="147"/>
      <c r="K190" s="147"/>
      <c r="L190" s="147"/>
      <c r="M190" s="147"/>
      <c r="N190" s="147"/>
      <c r="O190" s="147"/>
      <c r="P190" s="147"/>
      <c r="Q190" s="147"/>
      <c r="R190" s="147"/>
      <c r="S190" s="147"/>
      <c r="T190" s="147"/>
      <c r="U190" s="147"/>
      <c r="V190" s="147"/>
      <c r="W190" s="147"/>
    </row>
    <row r="191" spans="2:23" ht="12.75" customHeight="1" x14ac:dyDescent="0.15">
      <c r="B191" s="150"/>
      <c r="C191" s="90"/>
      <c r="D191" s="146"/>
      <c r="E191" s="146"/>
      <c r="F191" s="147"/>
      <c r="G191" s="147"/>
      <c r="H191" s="147"/>
      <c r="I191" s="147"/>
      <c r="J191" s="147"/>
      <c r="K191" s="147"/>
      <c r="L191" s="147"/>
      <c r="M191" s="147"/>
      <c r="N191" s="147"/>
      <c r="O191" s="147"/>
      <c r="P191" s="147"/>
      <c r="Q191" s="147"/>
      <c r="R191" s="147"/>
      <c r="S191" s="147"/>
      <c r="T191" s="147"/>
      <c r="U191" s="147"/>
      <c r="V191" s="147"/>
      <c r="W191" s="147"/>
    </row>
    <row r="192" spans="2:23" ht="12.75" customHeight="1" x14ac:dyDescent="0.15">
      <c r="B192" s="150"/>
      <c r="C192" s="90"/>
      <c r="D192" s="146"/>
      <c r="E192" s="146"/>
      <c r="F192" s="147"/>
      <c r="G192" s="147"/>
      <c r="H192" s="147"/>
      <c r="I192" s="147"/>
      <c r="J192" s="147"/>
      <c r="K192" s="147"/>
      <c r="L192" s="147"/>
      <c r="M192" s="147"/>
      <c r="N192" s="147"/>
      <c r="O192" s="147"/>
      <c r="P192" s="147"/>
      <c r="Q192" s="147"/>
      <c r="R192" s="147"/>
      <c r="S192" s="147"/>
      <c r="T192" s="147"/>
      <c r="U192" s="147"/>
      <c r="V192" s="147"/>
      <c r="W192" s="147"/>
    </row>
    <row r="193" spans="2:23" ht="12.75" customHeight="1" x14ac:dyDescent="0.15">
      <c r="B193" s="150"/>
      <c r="C193" s="90"/>
      <c r="D193" s="146"/>
      <c r="E193" s="146"/>
      <c r="F193" s="147"/>
      <c r="G193" s="147"/>
      <c r="H193" s="147"/>
      <c r="I193" s="147"/>
      <c r="J193" s="147"/>
      <c r="K193" s="147"/>
      <c r="L193" s="147"/>
      <c r="M193" s="147"/>
      <c r="N193" s="147"/>
      <c r="O193" s="147"/>
      <c r="P193" s="147"/>
      <c r="Q193" s="147"/>
      <c r="R193" s="147"/>
      <c r="S193" s="147"/>
      <c r="T193" s="147"/>
      <c r="U193" s="147"/>
      <c r="V193" s="147"/>
      <c r="W193" s="147"/>
    </row>
    <row r="194" spans="2:23" ht="12.75" customHeight="1" x14ac:dyDescent="0.15">
      <c r="B194" s="150"/>
      <c r="C194" s="90"/>
      <c r="D194" s="146"/>
      <c r="E194" s="146"/>
      <c r="F194" s="147"/>
      <c r="G194" s="147"/>
      <c r="H194" s="147"/>
      <c r="I194" s="147"/>
      <c r="J194" s="147"/>
      <c r="K194" s="147"/>
      <c r="L194" s="147"/>
      <c r="M194" s="147"/>
      <c r="N194" s="147"/>
      <c r="O194" s="147"/>
      <c r="P194" s="147"/>
      <c r="Q194" s="147"/>
      <c r="R194" s="147"/>
      <c r="S194" s="147"/>
      <c r="T194" s="147"/>
      <c r="U194" s="147"/>
      <c r="V194" s="147"/>
      <c r="W194" s="147"/>
    </row>
    <row r="195" spans="2:23" ht="12.75" customHeight="1" x14ac:dyDescent="0.15">
      <c r="B195" s="150"/>
      <c r="C195" s="90"/>
      <c r="D195" s="146"/>
      <c r="E195" s="146"/>
      <c r="F195" s="147"/>
      <c r="G195" s="147"/>
      <c r="H195" s="147"/>
      <c r="I195" s="147"/>
      <c r="J195" s="147"/>
      <c r="K195" s="147"/>
      <c r="L195" s="147"/>
      <c r="M195" s="147"/>
      <c r="N195" s="147"/>
      <c r="O195" s="147"/>
      <c r="P195" s="147"/>
      <c r="Q195" s="147"/>
      <c r="R195" s="147"/>
      <c r="S195" s="147"/>
      <c r="T195" s="147"/>
      <c r="U195" s="147"/>
      <c r="V195" s="147"/>
      <c r="W195" s="147"/>
    </row>
    <row r="196" spans="2:23" ht="12.75" customHeight="1" x14ac:dyDescent="0.15">
      <c r="B196" s="150"/>
      <c r="C196" s="90"/>
      <c r="D196" s="146"/>
      <c r="E196" s="146"/>
      <c r="F196" s="147"/>
      <c r="G196" s="147"/>
      <c r="H196" s="147"/>
      <c r="I196" s="147"/>
      <c r="J196" s="147"/>
      <c r="K196" s="147"/>
      <c r="L196" s="147"/>
      <c r="M196" s="147"/>
      <c r="N196" s="147"/>
      <c r="O196" s="147"/>
      <c r="P196" s="147"/>
      <c r="Q196" s="147"/>
      <c r="R196" s="147"/>
      <c r="S196" s="147"/>
      <c r="T196" s="147"/>
      <c r="U196" s="147"/>
      <c r="V196" s="147"/>
      <c r="W196" s="147"/>
    </row>
    <row r="197" spans="2:23" ht="12.75" customHeight="1" x14ac:dyDescent="0.15">
      <c r="B197" s="150"/>
      <c r="C197" s="90"/>
      <c r="D197" s="146"/>
      <c r="E197" s="146"/>
      <c r="F197" s="147"/>
      <c r="G197" s="147"/>
      <c r="H197" s="147"/>
      <c r="I197" s="147"/>
      <c r="J197" s="147"/>
      <c r="K197" s="147"/>
      <c r="L197" s="147"/>
      <c r="M197" s="147"/>
      <c r="N197" s="147"/>
      <c r="O197" s="147"/>
      <c r="P197" s="147"/>
      <c r="Q197" s="147"/>
      <c r="R197" s="147"/>
      <c r="S197" s="147"/>
      <c r="T197" s="147"/>
      <c r="U197" s="147"/>
      <c r="V197" s="147"/>
      <c r="W197" s="147"/>
    </row>
    <row r="198" spans="2:23" ht="12.75" customHeight="1" x14ac:dyDescent="0.15">
      <c r="B198" s="150"/>
      <c r="C198" s="90"/>
      <c r="D198" s="146"/>
      <c r="E198" s="146"/>
      <c r="F198" s="147"/>
      <c r="G198" s="147"/>
      <c r="H198" s="147"/>
      <c r="I198" s="147"/>
      <c r="J198" s="147"/>
      <c r="K198" s="147"/>
      <c r="L198" s="147"/>
      <c r="M198" s="147"/>
      <c r="N198" s="147"/>
      <c r="O198" s="147"/>
      <c r="P198" s="147"/>
      <c r="Q198" s="147"/>
      <c r="R198" s="147"/>
      <c r="S198" s="147"/>
      <c r="T198" s="147"/>
      <c r="U198" s="147"/>
      <c r="V198" s="147"/>
      <c r="W198" s="147"/>
    </row>
    <row r="199" spans="2:23" ht="12.75" customHeight="1" x14ac:dyDescent="0.15">
      <c r="B199" s="150"/>
      <c r="C199" s="90"/>
      <c r="D199" s="146"/>
      <c r="E199" s="146"/>
      <c r="F199" s="147"/>
      <c r="G199" s="147"/>
      <c r="H199" s="147"/>
      <c r="I199" s="147"/>
      <c r="J199" s="147"/>
      <c r="K199" s="147"/>
      <c r="L199" s="147"/>
      <c r="M199" s="147"/>
      <c r="N199" s="147"/>
      <c r="O199" s="147"/>
      <c r="P199" s="147"/>
      <c r="Q199" s="147"/>
      <c r="R199" s="147"/>
      <c r="S199" s="147"/>
      <c r="T199" s="147"/>
      <c r="U199" s="147"/>
      <c r="V199" s="147"/>
      <c r="W199" s="147"/>
    </row>
    <row r="200" spans="2:23" ht="12.75" customHeight="1" x14ac:dyDescent="0.15">
      <c r="B200" s="150"/>
      <c r="C200" s="90"/>
      <c r="D200" s="146"/>
      <c r="E200" s="146"/>
      <c r="F200" s="147"/>
      <c r="G200" s="147"/>
      <c r="H200" s="147"/>
      <c r="I200" s="147"/>
      <c r="J200" s="147"/>
      <c r="K200" s="147"/>
      <c r="L200" s="147"/>
      <c r="M200" s="147"/>
      <c r="N200" s="147"/>
      <c r="O200" s="147"/>
      <c r="P200" s="147"/>
      <c r="Q200" s="147"/>
      <c r="R200" s="147"/>
      <c r="S200" s="147"/>
      <c r="T200" s="147"/>
      <c r="U200" s="147"/>
      <c r="V200" s="147"/>
      <c r="W200" s="147"/>
    </row>
    <row r="201" spans="2:23" ht="12.75" customHeight="1" x14ac:dyDescent="0.15">
      <c r="B201" s="150"/>
      <c r="C201" s="90"/>
      <c r="D201" s="146"/>
      <c r="E201" s="146"/>
      <c r="F201" s="147"/>
      <c r="G201" s="147"/>
      <c r="H201" s="147"/>
      <c r="I201" s="147"/>
      <c r="J201" s="147"/>
      <c r="K201" s="147"/>
      <c r="L201" s="147"/>
      <c r="M201" s="147"/>
      <c r="N201" s="147"/>
      <c r="O201" s="147"/>
      <c r="P201" s="147"/>
      <c r="Q201" s="147"/>
      <c r="R201" s="147"/>
      <c r="S201" s="147"/>
      <c r="T201" s="147"/>
      <c r="U201" s="147"/>
      <c r="V201" s="147"/>
      <c r="W201" s="147"/>
    </row>
    <row r="202" spans="2:23" ht="12.75" customHeight="1" x14ac:dyDescent="0.15">
      <c r="B202" s="150"/>
      <c r="C202" s="90"/>
      <c r="D202" s="146"/>
      <c r="E202" s="146"/>
      <c r="F202" s="147"/>
      <c r="G202" s="147"/>
      <c r="H202" s="147"/>
      <c r="I202" s="147"/>
      <c r="J202" s="147"/>
      <c r="K202" s="147"/>
      <c r="L202" s="147"/>
      <c r="M202" s="147"/>
      <c r="N202" s="147"/>
      <c r="O202" s="147"/>
      <c r="P202" s="147"/>
      <c r="Q202" s="147"/>
      <c r="R202" s="147"/>
      <c r="S202" s="147"/>
      <c r="T202" s="147"/>
      <c r="U202" s="147"/>
      <c r="V202" s="147"/>
      <c r="W202" s="147"/>
    </row>
    <row r="203" spans="2:23" ht="12.75" customHeight="1" x14ac:dyDescent="0.15">
      <c r="B203" s="150"/>
      <c r="C203" s="90"/>
      <c r="D203" s="146"/>
      <c r="E203" s="146"/>
      <c r="F203" s="147"/>
      <c r="G203" s="147"/>
      <c r="H203" s="147"/>
      <c r="I203" s="147"/>
      <c r="J203" s="147"/>
      <c r="K203" s="147"/>
      <c r="L203" s="147"/>
      <c r="M203" s="147"/>
      <c r="N203" s="147"/>
      <c r="O203" s="147"/>
      <c r="P203" s="147"/>
      <c r="Q203" s="147"/>
      <c r="R203" s="147"/>
      <c r="S203" s="147"/>
      <c r="T203" s="147"/>
      <c r="U203" s="147"/>
      <c r="V203" s="147"/>
      <c r="W203" s="147"/>
    </row>
    <row r="204" spans="2:23" ht="12.75" customHeight="1" x14ac:dyDescent="0.15">
      <c r="B204" s="150"/>
      <c r="C204" s="90"/>
      <c r="D204" s="146"/>
      <c r="E204" s="146"/>
      <c r="F204" s="147"/>
      <c r="G204" s="147"/>
      <c r="H204" s="147"/>
      <c r="I204" s="147"/>
      <c r="J204" s="147"/>
      <c r="K204" s="147"/>
      <c r="L204" s="147"/>
      <c r="M204" s="147"/>
      <c r="N204" s="147"/>
      <c r="O204" s="147"/>
      <c r="P204" s="147"/>
      <c r="Q204" s="147"/>
      <c r="R204" s="147"/>
      <c r="S204" s="147"/>
      <c r="T204" s="147"/>
      <c r="U204" s="147"/>
      <c r="V204" s="147"/>
      <c r="W204" s="147"/>
    </row>
    <row r="205" spans="2:23" ht="12.75" customHeight="1" x14ac:dyDescent="0.15">
      <c r="B205" s="150"/>
      <c r="C205" s="90"/>
      <c r="D205" s="146"/>
      <c r="E205" s="146"/>
      <c r="F205" s="147"/>
      <c r="G205" s="147"/>
      <c r="H205" s="147"/>
      <c r="I205" s="147"/>
      <c r="J205" s="147"/>
      <c r="K205" s="147"/>
      <c r="L205" s="147"/>
      <c r="M205" s="147"/>
      <c r="N205" s="147"/>
      <c r="O205" s="147"/>
      <c r="P205" s="147"/>
      <c r="Q205" s="147"/>
      <c r="R205" s="147"/>
      <c r="S205" s="147"/>
      <c r="T205" s="147"/>
      <c r="U205" s="147"/>
      <c r="V205" s="147"/>
      <c r="W205" s="147"/>
    </row>
    <row r="206" spans="2:23" ht="12.75" customHeight="1" x14ac:dyDescent="0.15">
      <c r="B206" s="150"/>
      <c r="C206" s="90"/>
      <c r="D206" s="146"/>
      <c r="E206" s="146"/>
      <c r="F206" s="147"/>
      <c r="G206" s="147"/>
      <c r="H206" s="147"/>
      <c r="I206" s="147"/>
      <c r="J206" s="147"/>
      <c r="K206" s="147"/>
      <c r="L206" s="147"/>
      <c r="M206" s="147"/>
      <c r="N206" s="147"/>
      <c r="O206" s="147"/>
      <c r="P206" s="147"/>
      <c r="Q206" s="147"/>
      <c r="R206" s="147"/>
      <c r="S206" s="147"/>
      <c r="T206" s="147"/>
      <c r="U206" s="147"/>
      <c r="V206" s="147"/>
      <c r="W206" s="147"/>
    </row>
    <row r="207" spans="2:23" ht="12.75" customHeight="1" x14ac:dyDescent="0.15">
      <c r="B207" s="150"/>
      <c r="C207" s="90"/>
      <c r="D207" s="146"/>
      <c r="E207" s="146"/>
      <c r="F207" s="147"/>
      <c r="G207" s="147"/>
      <c r="H207" s="147"/>
      <c r="I207" s="147"/>
      <c r="J207" s="147"/>
      <c r="K207" s="147"/>
      <c r="L207" s="147"/>
      <c r="M207" s="147"/>
      <c r="N207" s="147"/>
      <c r="O207" s="147"/>
      <c r="P207" s="147"/>
      <c r="Q207" s="147"/>
      <c r="R207" s="147"/>
      <c r="S207" s="147"/>
      <c r="T207" s="147"/>
      <c r="U207" s="147"/>
      <c r="V207" s="147"/>
      <c r="W207" s="147"/>
    </row>
    <row r="208" spans="2:23" ht="12.75" customHeight="1" x14ac:dyDescent="0.15">
      <c r="B208" s="150"/>
      <c r="C208" s="90"/>
      <c r="D208" s="146"/>
      <c r="E208" s="146"/>
      <c r="F208" s="147"/>
      <c r="G208" s="147"/>
      <c r="H208" s="147"/>
      <c r="I208" s="147"/>
      <c r="J208" s="147"/>
      <c r="K208" s="147"/>
      <c r="L208" s="147"/>
      <c r="M208" s="147"/>
      <c r="N208" s="147"/>
      <c r="O208" s="147"/>
      <c r="P208" s="147"/>
      <c r="Q208" s="147"/>
      <c r="R208" s="147"/>
      <c r="S208" s="147"/>
      <c r="T208" s="147"/>
      <c r="U208" s="147"/>
      <c r="V208" s="147"/>
      <c r="W208" s="147"/>
    </row>
    <row r="209" spans="2:23" ht="12.75" customHeight="1" x14ac:dyDescent="0.15">
      <c r="B209" s="150"/>
      <c r="C209" s="90"/>
      <c r="D209" s="146"/>
      <c r="E209" s="146"/>
      <c r="F209" s="147"/>
      <c r="G209" s="147"/>
      <c r="H209" s="147"/>
      <c r="I209" s="147"/>
      <c r="J209" s="147"/>
      <c r="K209" s="147"/>
      <c r="L209" s="147"/>
      <c r="M209" s="147"/>
      <c r="N209" s="147"/>
      <c r="O209" s="147"/>
      <c r="P209" s="147"/>
      <c r="Q209" s="147"/>
      <c r="R209" s="147"/>
      <c r="S209" s="147"/>
      <c r="T209" s="147"/>
      <c r="U209" s="147"/>
      <c r="V209" s="147"/>
      <c r="W209" s="147"/>
    </row>
    <row r="210" spans="2:23" ht="12.75" customHeight="1" x14ac:dyDescent="0.15">
      <c r="B210" s="150"/>
      <c r="C210" s="90"/>
      <c r="D210" s="146"/>
      <c r="E210" s="146"/>
      <c r="F210" s="147"/>
      <c r="G210" s="147"/>
      <c r="H210" s="147"/>
      <c r="I210" s="147"/>
      <c r="J210" s="147"/>
      <c r="K210" s="147"/>
      <c r="L210" s="147"/>
      <c r="M210" s="147"/>
      <c r="N210" s="147"/>
      <c r="O210" s="147"/>
      <c r="P210" s="147"/>
      <c r="Q210" s="147"/>
      <c r="R210" s="147"/>
      <c r="S210" s="147"/>
      <c r="T210" s="147"/>
      <c r="U210" s="147"/>
      <c r="V210" s="147"/>
      <c r="W210" s="147"/>
    </row>
    <row r="211" spans="2:23" ht="12.75" customHeight="1" x14ac:dyDescent="0.15">
      <c r="B211" s="150"/>
      <c r="C211" s="90"/>
      <c r="D211" s="146"/>
      <c r="E211" s="146"/>
      <c r="F211" s="147"/>
      <c r="G211" s="147"/>
      <c r="H211" s="147"/>
      <c r="I211" s="147"/>
      <c r="J211" s="147"/>
      <c r="K211" s="147"/>
      <c r="L211" s="147"/>
      <c r="M211" s="147"/>
      <c r="N211" s="147"/>
      <c r="O211" s="147"/>
      <c r="P211" s="147"/>
      <c r="Q211" s="147"/>
      <c r="R211" s="147"/>
      <c r="S211" s="147"/>
      <c r="T211" s="147"/>
      <c r="U211" s="147"/>
      <c r="V211" s="147"/>
      <c r="W211" s="147"/>
    </row>
    <row r="212" spans="2:23" ht="12.75" customHeight="1" x14ac:dyDescent="0.15">
      <c r="B212" s="150"/>
      <c r="C212" s="90"/>
      <c r="D212" s="146"/>
      <c r="E212" s="146"/>
      <c r="F212" s="147"/>
      <c r="G212" s="147"/>
      <c r="H212" s="147"/>
      <c r="I212" s="147"/>
      <c r="J212" s="147"/>
      <c r="K212" s="147"/>
      <c r="L212" s="147"/>
      <c r="M212" s="147"/>
      <c r="N212" s="147"/>
      <c r="O212" s="147"/>
      <c r="P212" s="147"/>
      <c r="Q212" s="147"/>
      <c r="R212" s="147"/>
      <c r="S212" s="147"/>
      <c r="T212" s="147"/>
      <c r="U212" s="147"/>
      <c r="V212" s="147"/>
      <c r="W212" s="147"/>
    </row>
    <row r="213" spans="2:23" ht="12.75" customHeight="1" x14ac:dyDescent="0.15">
      <c r="B213" s="150"/>
      <c r="C213" s="90"/>
      <c r="D213" s="146"/>
      <c r="E213" s="146"/>
      <c r="F213" s="147"/>
      <c r="G213" s="147"/>
      <c r="H213" s="147"/>
      <c r="I213" s="147"/>
      <c r="J213" s="147"/>
      <c r="K213" s="147"/>
      <c r="L213" s="147"/>
      <c r="M213" s="147"/>
      <c r="N213" s="147"/>
      <c r="O213" s="147"/>
      <c r="P213" s="147"/>
      <c r="Q213" s="147"/>
      <c r="R213" s="147"/>
      <c r="S213" s="147"/>
      <c r="T213" s="147"/>
      <c r="U213" s="147"/>
      <c r="V213" s="147"/>
      <c r="W213" s="147"/>
    </row>
    <row r="214" spans="2:23" ht="12.75" customHeight="1" x14ac:dyDescent="0.15">
      <c r="B214" s="150"/>
      <c r="C214" s="90"/>
      <c r="D214" s="146"/>
      <c r="E214" s="146"/>
      <c r="F214" s="147"/>
      <c r="G214" s="147"/>
      <c r="H214" s="147"/>
      <c r="I214" s="147"/>
      <c r="J214" s="147"/>
      <c r="K214" s="147"/>
      <c r="L214" s="147"/>
      <c r="M214" s="147"/>
      <c r="N214" s="147"/>
      <c r="O214" s="147"/>
      <c r="P214" s="147"/>
      <c r="Q214" s="147"/>
      <c r="R214" s="147"/>
      <c r="S214" s="147"/>
      <c r="T214" s="147"/>
      <c r="U214" s="147"/>
      <c r="V214" s="147"/>
      <c r="W214" s="147"/>
    </row>
    <row r="215" spans="2:23" ht="12.75" customHeight="1" x14ac:dyDescent="0.15">
      <c r="B215" s="150"/>
      <c r="C215" s="90"/>
      <c r="D215" s="146"/>
      <c r="E215" s="146"/>
      <c r="F215" s="147"/>
      <c r="G215" s="147"/>
      <c r="H215" s="147"/>
      <c r="I215" s="147"/>
      <c r="J215" s="147"/>
      <c r="K215" s="147"/>
      <c r="L215" s="147"/>
      <c r="M215" s="147"/>
      <c r="N215" s="147"/>
      <c r="O215" s="147"/>
      <c r="P215" s="147"/>
      <c r="Q215" s="147"/>
      <c r="R215" s="147"/>
      <c r="S215" s="147"/>
      <c r="T215" s="147"/>
      <c r="U215" s="147"/>
      <c r="V215" s="147"/>
      <c r="W215" s="147"/>
    </row>
    <row r="216" spans="2:23" ht="12.75" customHeight="1" x14ac:dyDescent="0.15">
      <c r="B216" s="150"/>
      <c r="C216" s="90"/>
      <c r="D216" s="146"/>
      <c r="E216" s="146"/>
      <c r="F216" s="147"/>
      <c r="G216" s="147"/>
      <c r="H216" s="147"/>
      <c r="I216" s="147"/>
      <c r="J216" s="147"/>
      <c r="K216" s="147"/>
      <c r="L216" s="147"/>
      <c r="M216" s="147"/>
      <c r="N216" s="147"/>
      <c r="O216" s="147"/>
      <c r="P216" s="147"/>
      <c r="Q216" s="147"/>
      <c r="R216" s="147"/>
      <c r="S216" s="147"/>
      <c r="T216" s="147"/>
      <c r="U216" s="147"/>
      <c r="V216" s="147"/>
      <c r="W216" s="147"/>
    </row>
    <row r="217" spans="2:23" ht="12.75" customHeight="1" x14ac:dyDescent="0.15">
      <c r="B217" s="150"/>
      <c r="C217" s="90"/>
      <c r="D217" s="146"/>
      <c r="E217" s="146"/>
      <c r="F217" s="147"/>
      <c r="G217" s="147"/>
      <c r="H217" s="147"/>
      <c r="I217" s="147"/>
      <c r="J217" s="147"/>
      <c r="K217" s="147"/>
      <c r="L217" s="147"/>
      <c r="M217" s="147"/>
      <c r="N217" s="147"/>
      <c r="O217" s="147"/>
      <c r="P217" s="147"/>
      <c r="Q217" s="147"/>
      <c r="R217" s="147"/>
      <c r="S217" s="147"/>
      <c r="T217" s="147"/>
      <c r="U217" s="147"/>
      <c r="V217" s="147"/>
      <c r="W217" s="147"/>
    </row>
    <row r="218" spans="2:23" ht="12.75" customHeight="1" x14ac:dyDescent="0.15">
      <c r="B218" s="150"/>
      <c r="C218" s="90"/>
      <c r="D218" s="146"/>
      <c r="E218" s="146"/>
      <c r="F218" s="147"/>
      <c r="G218" s="147"/>
      <c r="H218" s="147"/>
      <c r="I218" s="147"/>
      <c r="J218" s="147"/>
      <c r="K218" s="147"/>
      <c r="L218" s="147"/>
      <c r="M218" s="147"/>
      <c r="N218" s="147"/>
      <c r="O218" s="147"/>
      <c r="P218" s="147"/>
      <c r="Q218" s="147"/>
      <c r="R218" s="147"/>
      <c r="S218" s="147"/>
      <c r="T218" s="147"/>
      <c r="U218" s="147"/>
      <c r="V218" s="147"/>
      <c r="W218" s="147"/>
    </row>
    <row r="219" spans="2:23" ht="12.75" customHeight="1" x14ac:dyDescent="0.15">
      <c r="B219" s="150"/>
      <c r="C219" s="90"/>
      <c r="D219" s="146"/>
      <c r="E219" s="146"/>
      <c r="F219" s="147"/>
      <c r="G219" s="147"/>
      <c r="H219" s="147"/>
      <c r="I219" s="147"/>
      <c r="J219" s="147"/>
      <c r="K219" s="147"/>
      <c r="L219" s="147"/>
      <c r="M219" s="147"/>
      <c r="N219" s="147"/>
      <c r="O219" s="147"/>
      <c r="P219" s="147"/>
      <c r="Q219" s="147"/>
      <c r="R219" s="147"/>
      <c r="S219" s="147"/>
      <c r="T219" s="147"/>
      <c r="U219" s="147"/>
      <c r="V219" s="147"/>
      <c r="W219" s="147"/>
    </row>
    <row r="220" spans="2:23" ht="12.75" customHeight="1" x14ac:dyDescent="0.15">
      <c r="B220" s="150"/>
      <c r="C220" s="90"/>
      <c r="D220" s="146"/>
      <c r="E220" s="146"/>
      <c r="F220" s="147"/>
      <c r="G220" s="147"/>
      <c r="H220" s="147"/>
      <c r="I220" s="147"/>
      <c r="J220" s="147"/>
      <c r="K220" s="147"/>
      <c r="L220" s="147"/>
      <c r="M220" s="147"/>
      <c r="N220" s="147"/>
      <c r="O220" s="147"/>
      <c r="P220" s="147"/>
      <c r="Q220" s="147"/>
      <c r="R220" s="147"/>
      <c r="S220" s="147"/>
      <c r="T220" s="147"/>
      <c r="U220" s="147"/>
      <c r="V220" s="147"/>
      <c r="W220" s="147"/>
    </row>
    <row r="221" spans="2:23" ht="12.75" customHeight="1" x14ac:dyDescent="0.15">
      <c r="B221" s="150"/>
      <c r="C221" s="90"/>
      <c r="D221" s="146"/>
      <c r="E221" s="146"/>
      <c r="F221" s="147"/>
      <c r="G221" s="147"/>
      <c r="H221" s="147"/>
      <c r="I221" s="147"/>
      <c r="J221" s="147"/>
      <c r="K221" s="147"/>
      <c r="L221" s="147"/>
      <c r="M221" s="147"/>
      <c r="N221" s="147"/>
      <c r="O221" s="147"/>
      <c r="P221" s="147"/>
      <c r="Q221" s="147"/>
      <c r="R221" s="147"/>
      <c r="S221" s="147"/>
      <c r="T221" s="147"/>
      <c r="U221" s="147"/>
      <c r="V221" s="147"/>
      <c r="W221" s="147"/>
    </row>
    <row r="222" spans="2:23" ht="12.75" customHeight="1" x14ac:dyDescent="0.15">
      <c r="B222" s="150"/>
      <c r="C222" s="90"/>
      <c r="D222" s="146"/>
      <c r="E222" s="146"/>
      <c r="F222" s="147"/>
      <c r="G222" s="147"/>
      <c r="H222" s="147"/>
      <c r="I222" s="147"/>
      <c r="J222" s="147"/>
      <c r="K222" s="147"/>
      <c r="L222" s="147"/>
      <c r="M222" s="147"/>
      <c r="N222" s="147"/>
      <c r="O222" s="147"/>
      <c r="P222" s="147"/>
      <c r="Q222" s="147"/>
      <c r="R222" s="147"/>
      <c r="S222" s="147"/>
      <c r="T222" s="147"/>
      <c r="U222" s="147"/>
      <c r="V222" s="147"/>
      <c r="W222" s="147"/>
    </row>
    <row r="223" spans="2:23" ht="12.75" customHeight="1" x14ac:dyDescent="0.15">
      <c r="B223" s="150"/>
      <c r="C223" s="90"/>
      <c r="D223" s="146"/>
      <c r="E223" s="146"/>
      <c r="F223" s="147"/>
      <c r="G223" s="147"/>
      <c r="H223" s="147"/>
      <c r="I223" s="147"/>
      <c r="J223" s="147"/>
      <c r="K223" s="147"/>
      <c r="L223" s="147"/>
      <c r="M223" s="147"/>
      <c r="N223" s="147"/>
      <c r="O223" s="147"/>
      <c r="P223" s="147"/>
      <c r="Q223" s="147"/>
      <c r="R223" s="147"/>
      <c r="S223" s="147"/>
      <c r="T223" s="147"/>
      <c r="U223" s="147"/>
      <c r="V223" s="147"/>
      <c r="W223" s="147"/>
    </row>
    <row r="224" spans="2:23" ht="12.75" customHeight="1" x14ac:dyDescent="0.15">
      <c r="B224" s="150"/>
      <c r="C224" s="90"/>
      <c r="D224" s="146"/>
      <c r="E224" s="146"/>
      <c r="F224" s="147"/>
      <c r="G224" s="147"/>
      <c r="H224" s="147"/>
      <c r="I224" s="147"/>
      <c r="J224" s="147"/>
      <c r="K224" s="147"/>
      <c r="L224" s="147"/>
      <c r="M224" s="147"/>
      <c r="N224" s="147"/>
      <c r="O224" s="147"/>
      <c r="P224" s="147"/>
      <c r="Q224" s="147"/>
      <c r="R224" s="147"/>
      <c r="S224" s="147"/>
      <c r="T224" s="147"/>
      <c r="U224" s="147"/>
      <c r="V224" s="147"/>
      <c r="W224" s="147"/>
    </row>
    <row r="225" spans="2:23" ht="12.75" customHeight="1" x14ac:dyDescent="0.15">
      <c r="B225" s="150"/>
      <c r="C225" s="90"/>
      <c r="D225" s="146"/>
      <c r="E225" s="146"/>
      <c r="F225" s="147"/>
      <c r="G225" s="147"/>
      <c r="H225" s="147"/>
      <c r="I225" s="147"/>
      <c r="J225" s="147"/>
      <c r="K225" s="147"/>
      <c r="L225" s="147"/>
      <c r="M225" s="147"/>
      <c r="N225" s="147"/>
      <c r="O225" s="147"/>
      <c r="P225" s="147"/>
      <c r="Q225" s="147"/>
      <c r="R225" s="147"/>
      <c r="S225" s="147"/>
      <c r="T225" s="147"/>
      <c r="U225" s="147"/>
      <c r="V225" s="147"/>
      <c r="W225" s="147"/>
    </row>
    <row r="226" spans="2:23" ht="12.75" customHeight="1" x14ac:dyDescent="0.15">
      <c r="B226" s="150"/>
      <c r="C226" s="90"/>
      <c r="D226" s="146"/>
      <c r="E226" s="146"/>
      <c r="F226" s="147"/>
      <c r="G226" s="147"/>
      <c r="H226" s="147"/>
      <c r="I226" s="147"/>
      <c r="J226" s="147"/>
      <c r="K226" s="147"/>
      <c r="L226" s="147"/>
      <c r="M226" s="147"/>
      <c r="N226" s="147"/>
      <c r="O226" s="147"/>
      <c r="P226" s="147"/>
      <c r="Q226" s="147"/>
      <c r="R226" s="147"/>
      <c r="S226" s="147"/>
      <c r="T226" s="147"/>
      <c r="U226" s="147"/>
      <c r="V226" s="147"/>
      <c r="W226" s="147"/>
    </row>
    <row r="227" spans="2:23" ht="12.75" customHeight="1" x14ac:dyDescent="0.15">
      <c r="B227" s="150"/>
      <c r="C227" s="90"/>
      <c r="D227" s="146"/>
      <c r="E227" s="146"/>
      <c r="F227" s="147"/>
      <c r="G227" s="147"/>
      <c r="H227" s="147"/>
      <c r="I227" s="147"/>
      <c r="J227" s="147"/>
      <c r="K227" s="147"/>
      <c r="L227" s="147"/>
      <c r="M227" s="147"/>
      <c r="N227" s="147"/>
      <c r="O227" s="147"/>
      <c r="P227" s="147"/>
      <c r="Q227" s="147"/>
      <c r="R227" s="147"/>
      <c r="S227" s="147"/>
      <c r="T227" s="147"/>
      <c r="U227" s="147"/>
      <c r="V227" s="147"/>
      <c r="W227" s="147"/>
    </row>
    <row r="228" spans="2:23" ht="12.75" customHeight="1" x14ac:dyDescent="0.15">
      <c r="B228" s="150"/>
      <c r="C228" s="90"/>
      <c r="D228" s="146"/>
      <c r="E228" s="146"/>
      <c r="F228" s="147"/>
      <c r="G228" s="147"/>
      <c r="H228" s="147"/>
      <c r="I228" s="147"/>
      <c r="J228" s="147"/>
      <c r="K228" s="147"/>
      <c r="L228" s="147"/>
      <c r="M228" s="147"/>
      <c r="N228" s="147"/>
      <c r="O228" s="147"/>
      <c r="P228" s="147"/>
      <c r="Q228" s="147"/>
      <c r="R228" s="147"/>
      <c r="S228" s="147"/>
      <c r="T228" s="147"/>
      <c r="U228" s="147"/>
      <c r="V228" s="147"/>
      <c r="W228" s="147"/>
    </row>
    <row r="229" spans="2:23" ht="12.75" customHeight="1" x14ac:dyDescent="0.15">
      <c r="B229" s="150"/>
      <c r="C229" s="90"/>
      <c r="D229" s="146"/>
      <c r="E229" s="146"/>
      <c r="F229" s="147"/>
      <c r="G229" s="147"/>
      <c r="H229" s="147"/>
      <c r="I229" s="147"/>
      <c r="J229" s="147"/>
      <c r="K229" s="147"/>
      <c r="L229" s="147"/>
      <c r="M229" s="147"/>
      <c r="N229" s="147"/>
      <c r="O229" s="147"/>
      <c r="P229" s="147"/>
      <c r="Q229" s="147"/>
      <c r="R229" s="147"/>
      <c r="S229" s="147"/>
      <c r="T229" s="147"/>
      <c r="U229" s="147"/>
      <c r="V229" s="147"/>
      <c r="W229" s="147"/>
    </row>
    <row r="230" spans="2:23" ht="12.75" customHeight="1" x14ac:dyDescent="0.15">
      <c r="B230" s="150"/>
      <c r="C230" s="90"/>
      <c r="D230" s="146"/>
      <c r="E230" s="146"/>
      <c r="F230" s="147"/>
      <c r="G230" s="147"/>
      <c r="H230" s="147"/>
      <c r="I230" s="147"/>
      <c r="J230" s="147"/>
      <c r="K230" s="147"/>
      <c r="L230" s="147"/>
      <c r="M230" s="147"/>
      <c r="N230" s="147"/>
      <c r="O230" s="147"/>
      <c r="P230" s="147"/>
      <c r="Q230" s="147"/>
      <c r="R230" s="147"/>
      <c r="S230" s="147"/>
      <c r="T230" s="147"/>
      <c r="U230" s="147"/>
      <c r="V230" s="147"/>
      <c r="W230" s="147"/>
    </row>
    <row r="231" spans="2:23" ht="12.75" customHeight="1" x14ac:dyDescent="0.15">
      <c r="B231" s="150"/>
      <c r="C231" s="90"/>
      <c r="D231" s="146"/>
      <c r="E231" s="146"/>
      <c r="F231" s="147"/>
      <c r="G231" s="147"/>
      <c r="H231" s="147"/>
      <c r="I231" s="147"/>
      <c r="J231" s="147"/>
      <c r="K231" s="147"/>
      <c r="L231" s="147"/>
      <c r="M231" s="147"/>
      <c r="N231" s="147"/>
      <c r="O231" s="147"/>
      <c r="P231" s="147"/>
      <c r="Q231" s="147"/>
      <c r="R231" s="147"/>
      <c r="S231" s="147"/>
      <c r="T231" s="147"/>
      <c r="U231" s="147"/>
      <c r="V231" s="147"/>
      <c r="W231" s="147"/>
    </row>
    <row r="232" spans="2:23" ht="12.75" customHeight="1" x14ac:dyDescent="0.15">
      <c r="B232" s="150"/>
      <c r="C232" s="90"/>
      <c r="D232" s="146"/>
      <c r="E232" s="146"/>
      <c r="F232" s="147"/>
      <c r="G232" s="147"/>
      <c r="H232" s="147"/>
      <c r="I232" s="147"/>
      <c r="J232" s="147"/>
      <c r="K232" s="147"/>
      <c r="L232" s="147"/>
      <c r="M232" s="147"/>
      <c r="N232" s="147"/>
      <c r="O232" s="147"/>
      <c r="P232" s="147"/>
      <c r="Q232" s="147"/>
      <c r="R232" s="147"/>
      <c r="S232" s="147"/>
      <c r="T232" s="147"/>
      <c r="U232" s="147"/>
      <c r="V232" s="147"/>
      <c r="W232" s="147"/>
    </row>
    <row r="233" spans="2:23" ht="12.75" customHeight="1" x14ac:dyDescent="0.15">
      <c r="B233" s="150"/>
      <c r="C233" s="90"/>
      <c r="D233" s="146"/>
      <c r="E233" s="146"/>
      <c r="F233" s="147"/>
      <c r="G233" s="147"/>
      <c r="H233" s="147"/>
      <c r="I233" s="147"/>
      <c r="J233" s="147"/>
      <c r="K233" s="147"/>
      <c r="L233" s="147"/>
      <c r="M233" s="147"/>
      <c r="N233" s="147"/>
      <c r="O233" s="147"/>
      <c r="P233" s="147"/>
      <c r="Q233" s="147"/>
      <c r="R233" s="147"/>
      <c r="S233" s="147"/>
      <c r="T233" s="147"/>
      <c r="U233" s="147"/>
      <c r="V233" s="147"/>
      <c r="W233" s="147"/>
    </row>
    <row r="234" spans="2:23" ht="12.75" customHeight="1" x14ac:dyDescent="0.15">
      <c r="B234" s="150"/>
      <c r="C234" s="90"/>
      <c r="D234" s="146"/>
      <c r="E234" s="146"/>
      <c r="F234" s="147"/>
      <c r="G234" s="147"/>
      <c r="H234" s="147"/>
      <c r="I234" s="147"/>
      <c r="J234" s="147"/>
      <c r="K234" s="147"/>
      <c r="L234" s="147"/>
      <c r="M234" s="147"/>
      <c r="N234" s="147"/>
      <c r="O234" s="147"/>
      <c r="P234" s="147"/>
      <c r="Q234" s="147"/>
      <c r="R234" s="147"/>
      <c r="S234" s="147"/>
      <c r="T234" s="147"/>
      <c r="U234" s="147"/>
      <c r="V234" s="147"/>
      <c r="W234" s="147"/>
    </row>
    <row r="235" spans="2:23" ht="12.75" customHeight="1" x14ac:dyDescent="0.15">
      <c r="B235" s="150"/>
      <c r="C235" s="90"/>
      <c r="D235" s="146"/>
      <c r="E235" s="146"/>
      <c r="F235" s="147"/>
      <c r="G235" s="147"/>
      <c r="H235" s="147"/>
      <c r="I235" s="147"/>
      <c r="J235" s="147"/>
      <c r="K235" s="147"/>
      <c r="L235" s="147"/>
      <c r="M235" s="147"/>
      <c r="N235" s="147"/>
      <c r="O235" s="147"/>
      <c r="P235" s="147"/>
      <c r="Q235" s="147"/>
      <c r="R235" s="147"/>
      <c r="S235" s="147"/>
      <c r="T235" s="147"/>
      <c r="U235" s="147"/>
      <c r="V235" s="147"/>
      <c r="W235" s="147"/>
    </row>
    <row r="236" spans="2:23" ht="12.75" customHeight="1" x14ac:dyDescent="0.15">
      <c r="B236" s="150"/>
      <c r="C236" s="90"/>
      <c r="D236" s="146"/>
      <c r="E236" s="146"/>
      <c r="F236" s="147"/>
      <c r="G236" s="147"/>
      <c r="H236" s="147"/>
      <c r="I236" s="147"/>
      <c r="J236" s="147"/>
      <c r="K236" s="147"/>
      <c r="L236" s="147"/>
      <c r="M236" s="147"/>
      <c r="N236" s="147"/>
      <c r="O236" s="147"/>
      <c r="P236" s="147"/>
      <c r="Q236" s="147"/>
      <c r="R236" s="147"/>
      <c r="S236" s="147"/>
      <c r="T236" s="147"/>
      <c r="U236" s="147"/>
      <c r="V236" s="147"/>
      <c r="W236" s="147"/>
    </row>
    <row r="237" spans="2:23" ht="12.75" customHeight="1" x14ac:dyDescent="0.15">
      <c r="B237" s="150"/>
      <c r="C237" s="90"/>
      <c r="D237" s="146"/>
      <c r="E237" s="146"/>
      <c r="F237" s="147"/>
      <c r="G237" s="147"/>
      <c r="H237" s="147"/>
      <c r="I237" s="147"/>
      <c r="J237" s="147"/>
      <c r="K237" s="147"/>
      <c r="L237" s="147"/>
      <c r="M237" s="147"/>
      <c r="N237" s="147"/>
      <c r="O237" s="147"/>
      <c r="P237" s="147"/>
      <c r="Q237" s="147"/>
      <c r="R237" s="147"/>
      <c r="S237" s="147"/>
      <c r="T237" s="147"/>
      <c r="U237" s="147"/>
      <c r="V237" s="147"/>
      <c r="W237" s="147"/>
    </row>
    <row r="238" spans="2:23" ht="12.75" customHeight="1" x14ac:dyDescent="0.15">
      <c r="B238" s="150"/>
      <c r="C238" s="90"/>
      <c r="D238" s="146"/>
      <c r="E238" s="146"/>
      <c r="F238" s="147"/>
      <c r="G238" s="147"/>
      <c r="H238" s="147"/>
      <c r="I238" s="147"/>
      <c r="J238" s="147"/>
      <c r="K238" s="147"/>
      <c r="L238" s="147"/>
      <c r="M238" s="147"/>
      <c r="N238" s="147"/>
      <c r="O238" s="147"/>
      <c r="P238" s="147"/>
      <c r="Q238" s="147"/>
      <c r="R238" s="147"/>
      <c r="S238" s="147"/>
      <c r="T238" s="147"/>
      <c r="U238" s="147"/>
      <c r="V238" s="147"/>
      <c r="W238" s="147"/>
    </row>
    <row r="239" spans="2:23" ht="12.75" customHeight="1" x14ac:dyDescent="0.15">
      <c r="B239" s="150"/>
      <c r="C239" s="90"/>
      <c r="D239" s="146"/>
      <c r="E239" s="146"/>
      <c r="F239" s="147"/>
      <c r="G239" s="147"/>
      <c r="H239" s="147"/>
      <c r="I239" s="147"/>
      <c r="J239" s="147"/>
      <c r="K239" s="147"/>
      <c r="L239" s="147"/>
      <c r="M239" s="147"/>
      <c r="N239" s="147"/>
      <c r="O239" s="147"/>
      <c r="P239" s="147"/>
      <c r="Q239" s="147"/>
      <c r="R239" s="147"/>
      <c r="S239" s="147"/>
      <c r="T239" s="147"/>
      <c r="U239" s="147"/>
      <c r="V239" s="147"/>
      <c r="W239" s="147"/>
    </row>
    <row r="240" spans="2:23" ht="12.75" customHeight="1" x14ac:dyDescent="0.15">
      <c r="B240" s="150"/>
      <c r="C240" s="90"/>
      <c r="D240" s="146"/>
      <c r="E240" s="146"/>
      <c r="F240" s="147"/>
      <c r="G240" s="147"/>
      <c r="H240" s="147"/>
      <c r="I240" s="147"/>
      <c r="J240" s="147"/>
      <c r="K240" s="147"/>
      <c r="L240" s="147"/>
      <c r="M240" s="147"/>
      <c r="N240" s="147"/>
      <c r="O240" s="147"/>
      <c r="P240" s="147"/>
      <c r="Q240" s="147"/>
      <c r="R240" s="147"/>
      <c r="S240" s="147"/>
      <c r="T240" s="147"/>
      <c r="U240" s="147"/>
      <c r="V240" s="147"/>
      <c r="W240" s="147"/>
    </row>
    <row r="241" spans="2:23" ht="12.75" customHeight="1" x14ac:dyDescent="0.15">
      <c r="B241" s="150"/>
      <c r="C241" s="90"/>
      <c r="D241" s="146"/>
      <c r="E241" s="146"/>
      <c r="F241" s="147"/>
      <c r="G241" s="147"/>
      <c r="H241" s="147"/>
      <c r="I241" s="147"/>
      <c r="J241" s="147"/>
      <c r="K241" s="147"/>
      <c r="L241" s="147"/>
      <c r="M241" s="147"/>
      <c r="N241" s="147"/>
      <c r="O241" s="147"/>
      <c r="P241" s="147"/>
      <c r="Q241" s="147"/>
      <c r="R241" s="147"/>
      <c r="S241" s="147"/>
      <c r="T241" s="147"/>
      <c r="U241" s="147"/>
      <c r="V241" s="147"/>
      <c r="W241" s="147"/>
    </row>
    <row r="242" spans="2:23" ht="12.75" customHeight="1" x14ac:dyDescent="0.15">
      <c r="B242" s="150"/>
      <c r="C242" s="90"/>
      <c r="D242" s="146"/>
      <c r="E242" s="146"/>
      <c r="F242" s="147"/>
      <c r="G242" s="147"/>
      <c r="H242" s="147"/>
      <c r="I242" s="147"/>
      <c r="J242" s="147"/>
      <c r="K242" s="147"/>
      <c r="L242" s="147"/>
      <c r="M242" s="147"/>
      <c r="N242" s="147"/>
      <c r="O242" s="147"/>
      <c r="P242" s="147"/>
      <c r="Q242" s="147"/>
      <c r="R242" s="147"/>
      <c r="S242" s="147"/>
      <c r="T242" s="147"/>
      <c r="U242" s="147"/>
      <c r="V242" s="147"/>
      <c r="W242" s="147"/>
    </row>
    <row r="243" spans="2:23" ht="12.75" customHeight="1" x14ac:dyDescent="0.15">
      <c r="B243" s="150"/>
      <c r="C243" s="90"/>
      <c r="D243" s="146"/>
      <c r="E243" s="146"/>
      <c r="F243" s="147"/>
      <c r="G243" s="147"/>
      <c r="H243" s="147"/>
      <c r="I243" s="147"/>
      <c r="J243" s="147"/>
      <c r="K243" s="147"/>
      <c r="L243" s="147"/>
      <c r="M243" s="147"/>
      <c r="N243" s="147"/>
      <c r="O243" s="147"/>
      <c r="P243" s="147"/>
      <c r="Q243" s="147"/>
      <c r="R243" s="147"/>
      <c r="S243" s="147"/>
      <c r="T243" s="147"/>
      <c r="U243" s="147"/>
      <c r="V243" s="147"/>
      <c r="W243" s="147"/>
    </row>
    <row r="244" spans="2:23" ht="12.75" customHeight="1" x14ac:dyDescent="0.15">
      <c r="B244" s="150"/>
      <c r="C244" s="90"/>
      <c r="D244" s="146"/>
      <c r="E244" s="146"/>
      <c r="F244" s="147"/>
      <c r="G244" s="147"/>
      <c r="H244" s="147"/>
      <c r="I244" s="147"/>
      <c r="J244" s="147"/>
      <c r="K244" s="147"/>
      <c r="L244" s="147"/>
      <c r="M244" s="147"/>
      <c r="N244" s="147"/>
      <c r="O244" s="147"/>
      <c r="P244" s="147"/>
      <c r="Q244" s="147"/>
      <c r="R244" s="147"/>
      <c r="S244" s="147"/>
      <c r="T244" s="147"/>
      <c r="U244" s="147"/>
      <c r="V244" s="147"/>
      <c r="W244" s="147"/>
    </row>
    <row r="245" spans="2:23" ht="12.75" customHeight="1" x14ac:dyDescent="0.15">
      <c r="B245" s="150"/>
      <c r="C245" s="90"/>
      <c r="D245" s="146"/>
      <c r="E245" s="146"/>
      <c r="F245" s="147"/>
      <c r="G245" s="147"/>
      <c r="H245" s="147"/>
      <c r="I245" s="147"/>
      <c r="J245" s="147"/>
      <c r="K245" s="147"/>
      <c r="L245" s="147"/>
      <c r="M245" s="147"/>
      <c r="N245" s="147"/>
      <c r="O245" s="147"/>
      <c r="P245" s="147"/>
      <c r="Q245" s="147"/>
      <c r="R245" s="147"/>
      <c r="S245" s="147"/>
      <c r="T245" s="147"/>
      <c r="U245" s="147"/>
      <c r="V245" s="147"/>
      <c r="W245" s="147"/>
    </row>
    <row r="246" spans="2:23" ht="12.75" customHeight="1" x14ac:dyDescent="0.15">
      <c r="B246" s="150"/>
      <c r="C246" s="90"/>
      <c r="D246" s="146"/>
      <c r="E246" s="146"/>
      <c r="F246" s="147"/>
      <c r="G246" s="147"/>
      <c r="H246" s="147"/>
      <c r="I246" s="147"/>
      <c r="J246" s="147"/>
      <c r="K246" s="147"/>
      <c r="L246" s="147"/>
      <c r="M246" s="147"/>
      <c r="N246" s="147"/>
      <c r="O246" s="147"/>
      <c r="P246" s="147"/>
      <c r="Q246" s="147"/>
      <c r="R246" s="147"/>
      <c r="S246" s="147"/>
      <c r="T246" s="147"/>
      <c r="U246" s="147"/>
      <c r="V246" s="147"/>
      <c r="W246" s="147"/>
    </row>
    <row r="247" spans="2:23" ht="12.75" customHeight="1" x14ac:dyDescent="0.15">
      <c r="B247" s="150"/>
      <c r="C247" s="90"/>
      <c r="D247" s="146"/>
      <c r="E247" s="146"/>
      <c r="F247" s="147"/>
      <c r="G247" s="147"/>
      <c r="H247" s="147"/>
      <c r="I247" s="147"/>
      <c r="J247" s="147"/>
      <c r="K247" s="147"/>
      <c r="L247" s="147"/>
      <c r="M247" s="147"/>
      <c r="N247" s="147"/>
      <c r="O247" s="147"/>
      <c r="P247" s="147"/>
      <c r="Q247" s="147"/>
      <c r="R247" s="147"/>
      <c r="S247" s="147"/>
      <c r="T247" s="147"/>
      <c r="U247" s="147"/>
      <c r="V247" s="147"/>
      <c r="W247" s="147"/>
    </row>
    <row r="248" spans="2:23" ht="12.75" customHeight="1" x14ac:dyDescent="0.15">
      <c r="B248" s="150"/>
      <c r="C248" s="90"/>
      <c r="D248" s="146"/>
      <c r="E248" s="146"/>
      <c r="F248" s="147"/>
      <c r="G248" s="147"/>
      <c r="H248" s="147"/>
      <c r="I248" s="147"/>
      <c r="J248" s="147"/>
      <c r="K248" s="147"/>
      <c r="L248" s="147"/>
      <c r="M248" s="147"/>
      <c r="N248" s="147"/>
      <c r="O248" s="147"/>
      <c r="P248" s="147"/>
      <c r="Q248" s="147"/>
      <c r="R248" s="147"/>
      <c r="S248" s="147"/>
      <c r="T248" s="147"/>
      <c r="U248" s="147"/>
      <c r="V248" s="147"/>
      <c r="W248" s="147"/>
    </row>
    <row r="249" spans="2:23" ht="12.75" customHeight="1" x14ac:dyDescent="0.15">
      <c r="B249" s="150"/>
      <c r="C249" s="90"/>
      <c r="D249" s="146"/>
      <c r="E249" s="146"/>
      <c r="F249" s="147"/>
      <c r="G249" s="147"/>
      <c r="H249" s="147"/>
      <c r="I249" s="147"/>
      <c r="J249" s="147"/>
      <c r="K249" s="147"/>
      <c r="L249" s="147"/>
      <c r="M249" s="147"/>
      <c r="N249" s="147"/>
      <c r="O249" s="147"/>
      <c r="P249" s="147"/>
      <c r="Q249" s="147"/>
      <c r="R249" s="147"/>
      <c r="S249" s="147"/>
      <c r="T249" s="147"/>
      <c r="U249" s="147"/>
      <c r="V249" s="147"/>
      <c r="W249" s="147"/>
    </row>
    <row r="250" spans="2:23" ht="12.75" customHeight="1" x14ac:dyDescent="0.15">
      <c r="B250" s="150"/>
      <c r="C250" s="90"/>
      <c r="D250" s="146"/>
      <c r="E250" s="146"/>
      <c r="F250" s="147"/>
      <c r="G250" s="147"/>
      <c r="H250" s="147"/>
      <c r="I250" s="147"/>
      <c r="J250" s="147"/>
      <c r="K250" s="147"/>
      <c r="L250" s="147"/>
      <c r="M250" s="147"/>
      <c r="N250" s="147"/>
      <c r="O250" s="147"/>
      <c r="P250" s="147"/>
      <c r="Q250" s="147"/>
      <c r="R250" s="147"/>
      <c r="S250" s="147"/>
      <c r="T250" s="147"/>
      <c r="U250" s="147"/>
      <c r="V250" s="147"/>
      <c r="W250" s="147"/>
    </row>
    <row r="251" spans="2:23" ht="12.75" customHeight="1" x14ac:dyDescent="0.15">
      <c r="B251" s="150"/>
      <c r="C251" s="90"/>
      <c r="D251" s="146"/>
      <c r="E251" s="146"/>
      <c r="F251" s="147"/>
      <c r="G251" s="147"/>
      <c r="H251" s="147"/>
      <c r="I251" s="147"/>
      <c r="J251" s="147"/>
      <c r="K251" s="147"/>
      <c r="L251" s="147"/>
      <c r="M251" s="147"/>
      <c r="N251" s="147"/>
      <c r="O251" s="147"/>
      <c r="P251" s="147"/>
      <c r="Q251" s="147"/>
      <c r="R251" s="147"/>
      <c r="S251" s="147"/>
      <c r="T251" s="147"/>
      <c r="U251" s="147"/>
      <c r="V251" s="147"/>
      <c r="W251" s="147"/>
    </row>
    <row r="252" spans="2:23" ht="12.75" customHeight="1" x14ac:dyDescent="0.15">
      <c r="B252" s="150"/>
      <c r="C252" s="90"/>
      <c r="D252" s="146"/>
      <c r="E252" s="146"/>
      <c r="F252" s="147"/>
      <c r="G252" s="147"/>
      <c r="H252" s="147"/>
      <c r="I252" s="147"/>
      <c r="J252" s="147"/>
      <c r="K252" s="147"/>
      <c r="L252" s="147"/>
      <c r="M252" s="147"/>
      <c r="N252" s="147"/>
      <c r="O252" s="147"/>
      <c r="P252" s="147"/>
      <c r="Q252" s="147"/>
      <c r="R252" s="147"/>
      <c r="S252" s="147"/>
      <c r="T252" s="147"/>
      <c r="U252" s="147"/>
      <c r="V252" s="147"/>
      <c r="W252" s="147"/>
    </row>
    <row r="253" spans="2:23" ht="12.75" customHeight="1" x14ac:dyDescent="0.15">
      <c r="B253" s="150"/>
      <c r="C253" s="90"/>
      <c r="D253" s="146"/>
      <c r="E253" s="146"/>
      <c r="F253" s="147"/>
      <c r="G253" s="147"/>
      <c r="H253" s="147"/>
      <c r="I253" s="147"/>
      <c r="J253" s="147"/>
      <c r="K253" s="147"/>
      <c r="L253" s="147"/>
      <c r="M253" s="147"/>
      <c r="N253" s="147"/>
      <c r="O253" s="147"/>
      <c r="P253" s="147"/>
      <c r="Q253" s="147"/>
      <c r="R253" s="147"/>
      <c r="S253" s="147"/>
      <c r="T253" s="147"/>
      <c r="U253" s="147"/>
      <c r="V253" s="147"/>
      <c r="W253" s="147"/>
    </row>
    <row r="254" spans="2:23" ht="12.75" customHeight="1" x14ac:dyDescent="0.15">
      <c r="B254" s="150"/>
      <c r="C254" s="90"/>
      <c r="D254" s="146"/>
      <c r="E254" s="146"/>
      <c r="F254" s="147"/>
      <c r="G254" s="147"/>
      <c r="H254" s="147"/>
      <c r="I254" s="147"/>
      <c r="J254" s="147"/>
      <c r="K254" s="147"/>
      <c r="L254" s="147"/>
      <c r="M254" s="147"/>
      <c r="N254" s="147"/>
      <c r="O254" s="147"/>
      <c r="P254" s="147"/>
      <c r="Q254" s="147"/>
      <c r="R254" s="147"/>
      <c r="S254" s="147"/>
      <c r="T254" s="147"/>
      <c r="U254" s="147"/>
      <c r="V254" s="147"/>
      <c r="W254" s="147"/>
    </row>
    <row r="255" spans="2:23" ht="12.75" customHeight="1" x14ac:dyDescent="0.15">
      <c r="B255" s="150"/>
      <c r="C255" s="90"/>
      <c r="D255" s="146"/>
      <c r="E255" s="146"/>
      <c r="F255" s="147"/>
      <c r="G255" s="147"/>
      <c r="H255" s="147"/>
      <c r="I255" s="147"/>
      <c r="J255" s="147"/>
      <c r="K255" s="147"/>
      <c r="L255" s="147"/>
      <c r="M255" s="147"/>
      <c r="N255" s="147"/>
      <c r="O255" s="147"/>
      <c r="P255" s="147"/>
      <c r="Q255" s="147"/>
      <c r="R255" s="147"/>
      <c r="S255" s="147"/>
      <c r="T255" s="147"/>
      <c r="U255" s="147"/>
      <c r="V255" s="147"/>
      <c r="W255" s="147"/>
    </row>
    <row r="256" spans="2:23" ht="12.75" customHeight="1" x14ac:dyDescent="0.15">
      <c r="B256" s="150"/>
      <c r="C256" s="90"/>
      <c r="D256" s="146"/>
      <c r="E256" s="146"/>
      <c r="F256" s="147"/>
      <c r="G256" s="147"/>
      <c r="H256" s="147"/>
      <c r="I256" s="147"/>
      <c r="J256" s="147"/>
      <c r="K256" s="147"/>
      <c r="L256" s="147"/>
      <c r="M256" s="147"/>
      <c r="N256" s="147"/>
      <c r="O256" s="147"/>
      <c r="P256" s="147"/>
      <c r="Q256" s="147"/>
      <c r="R256" s="147"/>
      <c r="S256" s="147"/>
      <c r="T256" s="147"/>
      <c r="U256" s="147"/>
      <c r="V256" s="147"/>
      <c r="W256" s="147"/>
    </row>
    <row r="257" spans="2:23" ht="12.75" customHeight="1" x14ac:dyDescent="0.15">
      <c r="B257" s="150"/>
      <c r="C257" s="90"/>
      <c r="D257" s="146"/>
      <c r="E257" s="146"/>
      <c r="F257" s="147"/>
      <c r="G257" s="147"/>
      <c r="H257" s="147"/>
      <c r="I257" s="147"/>
      <c r="J257" s="147"/>
      <c r="K257" s="147"/>
      <c r="L257" s="147"/>
      <c r="M257" s="147"/>
      <c r="N257" s="147"/>
      <c r="O257" s="147"/>
      <c r="P257" s="147"/>
      <c r="Q257" s="147"/>
      <c r="R257" s="147"/>
      <c r="S257" s="147"/>
      <c r="T257" s="147"/>
      <c r="U257" s="147"/>
      <c r="V257" s="147"/>
      <c r="W257" s="147"/>
    </row>
    <row r="258" spans="2:23" ht="12.75" customHeight="1" x14ac:dyDescent="0.15">
      <c r="B258" s="150"/>
      <c r="C258" s="90"/>
      <c r="D258" s="146"/>
      <c r="E258" s="146"/>
      <c r="F258" s="147"/>
      <c r="G258" s="147"/>
      <c r="H258" s="147"/>
      <c r="I258" s="147"/>
      <c r="J258" s="147"/>
      <c r="K258" s="147"/>
      <c r="L258" s="147"/>
      <c r="M258" s="147"/>
      <c r="N258" s="147"/>
      <c r="O258" s="147"/>
      <c r="P258" s="147"/>
      <c r="Q258" s="147"/>
      <c r="R258" s="147"/>
      <c r="S258" s="147"/>
      <c r="T258" s="147"/>
      <c r="U258" s="147"/>
      <c r="V258" s="147"/>
      <c r="W258" s="147"/>
    </row>
    <row r="259" spans="2:23" ht="12.75" customHeight="1" x14ac:dyDescent="0.15">
      <c r="B259" s="150"/>
      <c r="C259" s="90"/>
      <c r="D259" s="146"/>
      <c r="E259" s="146"/>
      <c r="F259" s="147"/>
      <c r="G259" s="147"/>
      <c r="H259" s="147"/>
      <c r="I259" s="147"/>
      <c r="J259" s="147"/>
      <c r="K259" s="147"/>
      <c r="L259" s="147"/>
      <c r="M259" s="147"/>
      <c r="N259" s="147"/>
      <c r="O259" s="147"/>
      <c r="P259" s="147"/>
      <c r="Q259" s="147"/>
      <c r="R259" s="147"/>
      <c r="S259" s="147"/>
      <c r="T259" s="147"/>
      <c r="U259" s="147"/>
      <c r="V259" s="147"/>
      <c r="W259" s="147"/>
    </row>
    <row r="260" spans="2:23" ht="12.75" customHeight="1" x14ac:dyDescent="0.15">
      <c r="B260" s="150"/>
      <c r="C260" s="90"/>
      <c r="D260" s="146"/>
      <c r="E260" s="146"/>
      <c r="F260" s="147"/>
      <c r="G260" s="147"/>
      <c r="H260" s="147"/>
      <c r="I260" s="147"/>
      <c r="J260" s="147"/>
      <c r="K260" s="147"/>
      <c r="L260" s="147"/>
      <c r="M260" s="147"/>
      <c r="N260" s="147"/>
      <c r="O260" s="147"/>
      <c r="P260" s="147"/>
      <c r="Q260" s="147"/>
      <c r="R260" s="147"/>
      <c r="S260" s="147"/>
      <c r="T260" s="147"/>
      <c r="U260" s="147"/>
      <c r="V260" s="147"/>
      <c r="W260" s="147"/>
    </row>
    <row r="261" spans="2:23" ht="12.75" customHeight="1" x14ac:dyDescent="0.15">
      <c r="B261" s="150"/>
      <c r="C261" s="90"/>
      <c r="D261" s="146"/>
      <c r="E261" s="146"/>
      <c r="F261" s="147"/>
      <c r="G261" s="147"/>
      <c r="H261" s="147"/>
      <c r="I261" s="147"/>
      <c r="J261" s="147"/>
      <c r="K261" s="147"/>
      <c r="L261" s="147"/>
      <c r="M261" s="147"/>
      <c r="N261" s="147"/>
      <c r="O261" s="147"/>
      <c r="P261" s="147"/>
      <c r="Q261" s="147"/>
      <c r="R261" s="147"/>
      <c r="S261" s="147"/>
      <c r="T261" s="147"/>
      <c r="U261" s="147"/>
      <c r="V261" s="147"/>
      <c r="W261" s="147"/>
    </row>
    <row r="262" spans="2:23" ht="12.75" customHeight="1" x14ac:dyDescent="0.15">
      <c r="B262" s="150"/>
      <c r="C262" s="90"/>
      <c r="D262" s="146"/>
      <c r="E262" s="146"/>
      <c r="F262" s="147"/>
      <c r="G262" s="147"/>
      <c r="H262" s="147"/>
      <c r="I262" s="147"/>
      <c r="J262" s="147"/>
      <c r="K262" s="147"/>
      <c r="L262" s="147"/>
      <c r="M262" s="147"/>
      <c r="N262" s="147"/>
      <c r="O262" s="147"/>
      <c r="P262" s="147"/>
      <c r="Q262" s="147"/>
      <c r="R262" s="147"/>
      <c r="S262" s="147"/>
      <c r="T262" s="147"/>
      <c r="U262" s="147"/>
      <c r="V262" s="147"/>
      <c r="W262" s="147"/>
    </row>
    <row r="263" spans="2:23" ht="12.75" customHeight="1" x14ac:dyDescent="0.15">
      <c r="B263" s="150"/>
      <c r="C263" s="90"/>
      <c r="D263" s="146"/>
      <c r="E263" s="146"/>
      <c r="F263" s="147"/>
      <c r="G263" s="147"/>
      <c r="H263" s="147"/>
      <c r="I263" s="147"/>
      <c r="J263" s="147"/>
      <c r="K263" s="147"/>
      <c r="L263" s="147"/>
      <c r="M263" s="147"/>
      <c r="N263" s="147"/>
      <c r="O263" s="147"/>
      <c r="P263" s="147"/>
      <c r="Q263" s="147"/>
      <c r="R263" s="147"/>
      <c r="S263" s="147"/>
      <c r="T263" s="147"/>
      <c r="U263" s="147"/>
      <c r="V263" s="147"/>
      <c r="W263" s="147"/>
    </row>
    <row r="264" spans="2:23" ht="12.75" customHeight="1" x14ac:dyDescent="0.15">
      <c r="B264" s="150"/>
      <c r="C264" s="90"/>
      <c r="D264" s="146"/>
      <c r="E264" s="146"/>
      <c r="F264" s="147"/>
      <c r="G264" s="147"/>
      <c r="H264" s="147"/>
      <c r="I264" s="147"/>
      <c r="J264" s="147"/>
      <c r="K264" s="147"/>
      <c r="L264" s="147"/>
      <c r="M264" s="147"/>
      <c r="N264" s="147"/>
      <c r="O264" s="147"/>
      <c r="P264" s="147"/>
      <c r="Q264" s="147"/>
      <c r="R264" s="147"/>
      <c r="S264" s="147"/>
      <c r="T264" s="147"/>
      <c r="U264" s="147"/>
      <c r="V264" s="147"/>
      <c r="W264" s="147"/>
    </row>
    <row r="265" spans="2:23" ht="12.75" customHeight="1" x14ac:dyDescent="0.15">
      <c r="B265" s="150"/>
      <c r="C265" s="90"/>
      <c r="D265" s="146"/>
      <c r="E265" s="146"/>
      <c r="F265" s="147"/>
      <c r="G265" s="147"/>
      <c r="H265" s="147"/>
      <c r="I265" s="147"/>
      <c r="J265" s="147"/>
      <c r="K265" s="147"/>
      <c r="L265" s="147"/>
      <c r="M265" s="147"/>
      <c r="N265" s="147"/>
      <c r="O265" s="147"/>
      <c r="P265" s="147"/>
      <c r="Q265" s="147"/>
      <c r="R265" s="147"/>
      <c r="S265" s="147"/>
      <c r="T265" s="147"/>
      <c r="U265" s="147"/>
      <c r="V265" s="147"/>
      <c r="W265" s="147"/>
    </row>
    <row r="266" spans="2:23" ht="12.75" customHeight="1" x14ac:dyDescent="0.15">
      <c r="B266" s="150"/>
      <c r="C266" s="90"/>
      <c r="D266" s="146"/>
      <c r="E266" s="146"/>
      <c r="F266" s="147"/>
      <c r="G266" s="147"/>
      <c r="H266" s="147"/>
      <c r="I266" s="147"/>
      <c r="J266" s="147"/>
      <c r="K266" s="147"/>
      <c r="L266" s="147"/>
      <c r="M266" s="147"/>
      <c r="N266" s="147"/>
      <c r="O266" s="147"/>
      <c r="P266" s="147"/>
      <c r="Q266" s="147"/>
      <c r="R266" s="147"/>
      <c r="S266" s="147"/>
      <c r="T266" s="147"/>
      <c r="U266" s="147"/>
      <c r="V266" s="147"/>
      <c r="W266" s="147"/>
    </row>
    <row r="267" spans="2:23" ht="12.75" customHeight="1" x14ac:dyDescent="0.15">
      <c r="B267" s="150"/>
      <c r="C267" s="90"/>
      <c r="D267" s="146"/>
      <c r="E267" s="146"/>
      <c r="F267" s="147"/>
      <c r="G267" s="147"/>
      <c r="H267" s="147"/>
      <c r="I267" s="147"/>
      <c r="J267" s="147"/>
      <c r="K267" s="147"/>
      <c r="L267" s="147"/>
      <c r="M267" s="147"/>
      <c r="N267" s="147"/>
      <c r="O267" s="147"/>
      <c r="P267" s="147"/>
      <c r="Q267" s="147"/>
      <c r="R267" s="147"/>
      <c r="S267" s="147"/>
      <c r="T267" s="147"/>
      <c r="U267" s="147"/>
      <c r="V267" s="147"/>
      <c r="W267" s="147"/>
    </row>
    <row r="268" spans="2:23" ht="12.75" customHeight="1" x14ac:dyDescent="0.15">
      <c r="B268" s="150"/>
      <c r="C268" s="90"/>
      <c r="D268" s="146"/>
      <c r="E268" s="146"/>
      <c r="F268" s="147"/>
      <c r="G268" s="147"/>
      <c r="H268" s="147"/>
      <c r="I268" s="147"/>
      <c r="J268" s="147"/>
      <c r="K268" s="147"/>
      <c r="L268" s="147"/>
      <c r="M268" s="147"/>
      <c r="N268" s="147"/>
      <c r="O268" s="147"/>
      <c r="P268" s="147"/>
      <c r="Q268" s="147"/>
      <c r="R268" s="147"/>
      <c r="S268" s="147"/>
      <c r="T268" s="147"/>
      <c r="U268" s="147"/>
      <c r="V268" s="147"/>
      <c r="W268" s="147"/>
    </row>
    <row r="269" spans="2:23" ht="12.75" customHeight="1" x14ac:dyDescent="0.15">
      <c r="B269" s="150"/>
      <c r="C269" s="90"/>
      <c r="D269" s="146"/>
      <c r="E269" s="146"/>
      <c r="F269" s="147"/>
      <c r="G269" s="147"/>
      <c r="H269" s="147"/>
      <c r="I269" s="147"/>
      <c r="J269" s="147"/>
      <c r="K269" s="147"/>
      <c r="L269" s="147"/>
      <c r="M269" s="147"/>
      <c r="N269" s="147"/>
      <c r="O269" s="147"/>
      <c r="P269" s="147"/>
      <c r="Q269" s="147"/>
      <c r="R269" s="147"/>
      <c r="S269" s="147"/>
      <c r="T269" s="147"/>
      <c r="U269" s="147"/>
      <c r="V269" s="147"/>
      <c r="W269" s="147"/>
    </row>
    <row r="270" spans="2:23" ht="12.75" customHeight="1" x14ac:dyDescent="0.15">
      <c r="B270" s="150"/>
      <c r="C270" s="90"/>
      <c r="D270" s="146"/>
      <c r="E270" s="146"/>
      <c r="F270" s="147"/>
      <c r="G270" s="147"/>
      <c r="H270" s="147"/>
      <c r="I270" s="147"/>
      <c r="J270" s="147"/>
      <c r="K270" s="147"/>
      <c r="L270" s="147"/>
      <c r="M270" s="147"/>
      <c r="N270" s="147"/>
      <c r="O270" s="147"/>
      <c r="P270" s="147"/>
      <c r="Q270" s="147"/>
      <c r="R270" s="147"/>
      <c r="S270" s="147"/>
      <c r="T270" s="147"/>
      <c r="U270" s="147"/>
      <c r="V270" s="147"/>
      <c r="W270" s="147"/>
    </row>
    <row r="271" spans="2:23" ht="12.75" customHeight="1" x14ac:dyDescent="0.15">
      <c r="B271" s="150"/>
      <c r="C271" s="90"/>
      <c r="D271" s="146"/>
      <c r="E271" s="146"/>
      <c r="F271" s="147"/>
      <c r="G271" s="147"/>
      <c r="H271" s="147"/>
      <c r="I271" s="147"/>
      <c r="J271" s="147"/>
      <c r="K271" s="147"/>
      <c r="L271" s="147"/>
      <c r="M271" s="147"/>
      <c r="N271" s="147"/>
      <c r="O271" s="147"/>
      <c r="P271" s="147"/>
      <c r="Q271" s="147"/>
      <c r="R271" s="147"/>
      <c r="S271" s="147"/>
      <c r="T271" s="147"/>
      <c r="U271" s="147"/>
      <c r="V271" s="147"/>
      <c r="W271" s="147"/>
    </row>
    <row r="272" spans="2:23" ht="12.75" customHeight="1" x14ac:dyDescent="0.15">
      <c r="B272" s="150"/>
      <c r="C272" s="90"/>
      <c r="D272" s="146"/>
      <c r="E272" s="146"/>
      <c r="F272" s="147"/>
      <c r="G272" s="147"/>
      <c r="H272" s="147"/>
      <c r="I272" s="147"/>
      <c r="J272" s="147"/>
      <c r="K272" s="147"/>
      <c r="L272" s="147"/>
      <c r="M272" s="147"/>
      <c r="N272" s="147"/>
      <c r="O272" s="147"/>
      <c r="P272" s="147"/>
      <c r="Q272" s="147"/>
      <c r="R272" s="147"/>
      <c r="S272" s="147"/>
      <c r="T272" s="147"/>
      <c r="U272" s="147"/>
      <c r="V272" s="147"/>
      <c r="W272" s="147"/>
    </row>
    <row r="273" spans="2:23" ht="12.75" customHeight="1" x14ac:dyDescent="0.15">
      <c r="B273" s="150"/>
      <c r="C273" s="90"/>
      <c r="D273" s="146"/>
      <c r="E273" s="146"/>
      <c r="F273" s="147"/>
      <c r="G273" s="147"/>
      <c r="H273" s="147"/>
      <c r="I273" s="147"/>
      <c r="J273" s="147"/>
      <c r="K273" s="147"/>
      <c r="L273" s="147"/>
      <c r="M273" s="147"/>
      <c r="N273" s="147"/>
      <c r="O273" s="147"/>
      <c r="P273" s="147"/>
      <c r="Q273" s="147"/>
      <c r="R273" s="147"/>
      <c r="S273" s="147"/>
      <c r="T273" s="147"/>
      <c r="U273" s="147"/>
      <c r="V273" s="147"/>
      <c r="W273" s="147"/>
    </row>
    <row r="274" spans="2:23" ht="12.75" customHeight="1" x14ac:dyDescent="0.15">
      <c r="B274" s="150"/>
      <c r="C274" s="90"/>
      <c r="D274" s="146"/>
      <c r="E274" s="146"/>
      <c r="F274" s="147"/>
      <c r="G274" s="147"/>
      <c r="H274" s="147"/>
      <c r="I274" s="147"/>
      <c r="J274" s="147"/>
      <c r="K274" s="147"/>
      <c r="L274" s="147"/>
      <c r="M274" s="147"/>
      <c r="N274" s="147"/>
      <c r="O274" s="147"/>
      <c r="P274" s="147"/>
      <c r="Q274" s="147"/>
      <c r="R274" s="147"/>
      <c r="S274" s="147"/>
      <c r="T274" s="147"/>
      <c r="U274" s="147"/>
      <c r="V274" s="147"/>
      <c r="W274" s="147"/>
    </row>
    <row r="275" spans="2:23" ht="12.75" customHeight="1" x14ac:dyDescent="0.15">
      <c r="B275" s="150"/>
      <c r="C275" s="90"/>
      <c r="D275" s="146"/>
      <c r="E275" s="146"/>
      <c r="F275" s="147"/>
      <c r="G275" s="147"/>
      <c r="H275" s="147"/>
      <c r="I275" s="147"/>
      <c r="J275" s="147"/>
      <c r="K275" s="147"/>
      <c r="L275" s="147"/>
      <c r="M275" s="147"/>
      <c r="N275" s="147"/>
      <c r="O275" s="147"/>
      <c r="P275" s="147"/>
      <c r="Q275" s="147"/>
      <c r="R275" s="147"/>
      <c r="S275" s="147"/>
      <c r="T275" s="147"/>
      <c r="U275" s="147"/>
      <c r="V275" s="147"/>
      <c r="W275" s="147"/>
    </row>
    <row r="276" spans="2:23" ht="12.75" customHeight="1" x14ac:dyDescent="0.15">
      <c r="B276" s="150"/>
      <c r="C276" s="90"/>
      <c r="D276" s="146"/>
      <c r="E276" s="146"/>
      <c r="F276" s="147"/>
      <c r="G276" s="147"/>
      <c r="H276" s="147"/>
      <c r="I276" s="147"/>
      <c r="J276" s="147"/>
      <c r="K276" s="147"/>
      <c r="L276" s="147"/>
      <c r="M276" s="147"/>
      <c r="N276" s="147"/>
      <c r="O276" s="147"/>
      <c r="P276" s="147"/>
      <c r="Q276" s="147"/>
      <c r="R276" s="147"/>
      <c r="S276" s="147"/>
      <c r="T276" s="147"/>
      <c r="U276" s="147"/>
      <c r="V276" s="147"/>
      <c r="W276" s="147"/>
    </row>
    <row r="277" spans="2:23" ht="12.75" customHeight="1" x14ac:dyDescent="0.15">
      <c r="B277" s="150"/>
      <c r="C277" s="90"/>
      <c r="D277" s="146"/>
      <c r="E277" s="146"/>
      <c r="F277" s="147"/>
      <c r="G277" s="147"/>
      <c r="H277" s="147"/>
      <c r="I277" s="147"/>
      <c r="J277" s="147"/>
      <c r="K277" s="147"/>
      <c r="L277" s="147"/>
      <c r="M277" s="147"/>
      <c r="N277" s="147"/>
      <c r="O277" s="147"/>
      <c r="P277" s="147"/>
      <c r="Q277" s="147"/>
      <c r="R277" s="147"/>
      <c r="S277" s="147"/>
      <c r="T277" s="147"/>
      <c r="U277" s="147"/>
      <c r="V277" s="147"/>
      <c r="W277" s="147"/>
    </row>
    <row r="278" spans="2:23" ht="12.75" customHeight="1" x14ac:dyDescent="0.15">
      <c r="B278" s="150"/>
      <c r="C278" s="90"/>
      <c r="D278" s="146"/>
      <c r="E278" s="146"/>
      <c r="F278" s="147"/>
      <c r="G278" s="147"/>
      <c r="H278" s="147"/>
      <c r="I278" s="147"/>
      <c r="J278" s="147"/>
      <c r="K278" s="147"/>
      <c r="L278" s="147"/>
      <c r="M278" s="147"/>
      <c r="N278" s="147"/>
      <c r="O278" s="147"/>
      <c r="P278" s="147"/>
      <c r="Q278" s="147"/>
      <c r="R278" s="147"/>
      <c r="S278" s="147"/>
      <c r="T278" s="147"/>
      <c r="U278" s="147"/>
      <c r="V278" s="147"/>
      <c r="W278" s="147"/>
    </row>
    <row r="279" spans="2:23" ht="12.75" customHeight="1" x14ac:dyDescent="0.15">
      <c r="B279" s="150"/>
      <c r="C279" s="90"/>
      <c r="D279" s="146"/>
      <c r="E279" s="146"/>
      <c r="F279" s="147"/>
      <c r="G279" s="147"/>
      <c r="H279" s="147"/>
      <c r="I279" s="147"/>
      <c r="J279" s="147"/>
      <c r="K279" s="147"/>
      <c r="L279" s="147"/>
      <c r="M279" s="147"/>
      <c r="N279" s="147"/>
      <c r="O279" s="147"/>
      <c r="P279" s="147"/>
      <c r="Q279" s="147"/>
      <c r="R279" s="147"/>
      <c r="S279" s="147"/>
      <c r="T279" s="147"/>
      <c r="U279" s="147"/>
      <c r="V279" s="147"/>
      <c r="W279" s="147"/>
    </row>
    <row r="280" spans="2:23" ht="12.75" customHeight="1" x14ac:dyDescent="0.15">
      <c r="B280" s="150"/>
      <c r="C280" s="90"/>
      <c r="D280" s="146"/>
      <c r="E280" s="146"/>
      <c r="F280" s="147"/>
      <c r="G280" s="147"/>
      <c r="H280" s="147"/>
      <c r="I280" s="147"/>
      <c r="J280" s="147"/>
      <c r="K280" s="147"/>
      <c r="L280" s="147"/>
      <c r="M280" s="147"/>
      <c r="N280" s="147"/>
      <c r="O280" s="147"/>
      <c r="P280" s="147"/>
      <c r="Q280" s="147"/>
      <c r="R280" s="147"/>
      <c r="S280" s="147"/>
      <c r="T280" s="147"/>
      <c r="U280" s="147"/>
      <c r="V280" s="147"/>
      <c r="W280" s="147"/>
    </row>
    <row r="281" spans="2:23" ht="12.75" customHeight="1" x14ac:dyDescent="0.15">
      <c r="B281" s="150"/>
      <c r="C281" s="90"/>
      <c r="D281" s="146"/>
      <c r="E281" s="146"/>
      <c r="F281" s="147"/>
      <c r="G281" s="147"/>
      <c r="H281" s="147"/>
      <c r="I281" s="147"/>
      <c r="J281" s="147"/>
      <c r="K281" s="147"/>
      <c r="L281" s="147"/>
      <c r="M281" s="147"/>
      <c r="N281" s="147"/>
      <c r="O281" s="147"/>
      <c r="P281" s="147"/>
      <c r="Q281" s="147"/>
      <c r="R281" s="147"/>
      <c r="S281" s="147"/>
      <c r="T281" s="147"/>
      <c r="U281" s="147"/>
      <c r="V281" s="147"/>
      <c r="W281" s="147"/>
    </row>
    <row r="282" spans="2:23" ht="12.75" customHeight="1" x14ac:dyDescent="0.15">
      <c r="B282" s="150"/>
      <c r="C282" s="90"/>
      <c r="D282" s="146"/>
      <c r="E282" s="146"/>
      <c r="F282" s="147"/>
      <c r="G282" s="147"/>
      <c r="H282" s="147"/>
      <c r="I282" s="147"/>
      <c r="J282" s="147"/>
      <c r="K282" s="147"/>
      <c r="L282" s="147"/>
      <c r="M282" s="147"/>
      <c r="N282" s="147"/>
      <c r="O282" s="147"/>
      <c r="P282" s="147"/>
      <c r="Q282" s="147"/>
      <c r="R282" s="147"/>
      <c r="S282" s="147"/>
      <c r="T282" s="147"/>
      <c r="U282" s="147"/>
      <c r="V282" s="147"/>
      <c r="W282" s="147"/>
    </row>
    <row r="283" spans="2:23" ht="12.75" customHeight="1" x14ac:dyDescent="0.15">
      <c r="B283" s="150"/>
      <c r="C283" s="90"/>
      <c r="D283" s="146"/>
      <c r="E283" s="146"/>
      <c r="F283" s="147"/>
      <c r="G283" s="147"/>
      <c r="H283" s="147"/>
      <c r="I283" s="147"/>
      <c r="J283" s="147"/>
      <c r="K283" s="147"/>
      <c r="L283" s="147"/>
      <c r="M283" s="147"/>
      <c r="N283" s="147"/>
      <c r="O283" s="147"/>
      <c r="P283" s="147"/>
      <c r="Q283" s="147"/>
      <c r="R283" s="147"/>
      <c r="S283" s="147"/>
      <c r="T283" s="147"/>
      <c r="U283" s="147"/>
      <c r="V283" s="147"/>
      <c r="W283" s="147"/>
    </row>
    <row r="284" spans="2:23" ht="12.75" customHeight="1" x14ac:dyDescent="0.15">
      <c r="B284" s="150"/>
      <c r="C284" s="90"/>
      <c r="D284" s="146"/>
      <c r="E284" s="146"/>
      <c r="F284" s="147"/>
      <c r="G284" s="147"/>
      <c r="H284" s="147"/>
      <c r="I284" s="147"/>
      <c r="J284" s="147"/>
      <c r="K284" s="147"/>
      <c r="L284" s="147"/>
      <c r="M284" s="147"/>
      <c r="N284" s="147"/>
      <c r="O284" s="147"/>
      <c r="P284" s="147"/>
      <c r="Q284" s="147"/>
      <c r="R284" s="147"/>
      <c r="S284" s="147"/>
      <c r="T284" s="147"/>
      <c r="U284" s="147"/>
      <c r="V284" s="147"/>
      <c r="W284" s="147"/>
    </row>
    <row r="285" spans="2:23" ht="12.75" customHeight="1" x14ac:dyDescent="0.15">
      <c r="B285" s="150"/>
      <c r="C285" s="90"/>
      <c r="D285" s="146"/>
      <c r="E285" s="146"/>
      <c r="F285" s="147"/>
      <c r="G285" s="147"/>
      <c r="H285" s="147"/>
      <c r="I285" s="147"/>
      <c r="J285" s="147"/>
      <c r="K285" s="147"/>
      <c r="L285" s="147"/>
      <c r="M285" s="147"/>
      <c r="N285" s="147"/>
      <c r="O285" s="147"/>
      <c r="P285" s="147"/>
      <c r="Q285" s="147"/>
      <c r="R285" s="147"/>
      <c r="S285" s="147"/>
      <c r="T285" s="147"/>
      <c r="U285" s="147"/>
      <c r="V285" s="147"/>
      <c r="W285" s="147"/>
    </row>
    <row r="286" spans="2:23" ht="12.75" customHeight="1" x14ac:dyDescent="0.15">
      <c r="B286" s="150"/>
      <c r="C286" s="90"/>
      <c r="D286" s="146"/>
      <c r="E286" s="146"/>
      <c r="F286" s="147"/>
      <c r="G286" s="147"/>
      <c r="H286" s="147"/>
      <c r="I286" s="147"/>
      <c r="J286" s="147"/>
      <c r="K286" s="147"/>
      <c r="L286" s="147"/>
      <c r="M286" s="147"/>
      <c r="N286" s="147"/>
      <c r="O286" s="147"/>
      <c r="P286" s="147"/>
      <c r="Q286" s="147"/>
      <c r="R286" s="147"/>
      <c r="S286" s="147"/>
      <c r="T286" s="147"/>
      <c r="U286" s="147"/>
      <c r="V286" s="147"/>
      <c r="W286" s="147"/>
    </row>
    <row r="287" spans="2:23" ht="12.75" customHeight="1" x14ac:dyDescent="0.15">
      <c r="B287" s="150"/>
      <c r="C287" s="90"/>
      <c r="D287" s="146"/>
      <c r="E287" s="146"/>
      <c r="F287" s="147"/>
      <c r="G287" s="147"/>
      <c r="H287" s="147"/>
      <c r="I287" s="147"/>
      <c r="J287" s="147"/>
      <c r="K287" s="147"/>
      <c r="L287" s="147"/>
      <c r="M287" s="147"/>
      <c r="N287" s="147"/>
      <c r="O287" s="147"/>
      <c r="P287" s="147"/>
      <c r="Q287" s="147"/>
      <c r="R287" s="147"/>
      <c r="S287" s="147"/>
      <c r="T287" s="147"/>
      <c r="U287" s="147"/>
      <c r="V287" s="147"/>
      <c r="W287" s="147"/>
    </row>
    <row r="288" spans="2:23" ht="12.75" customHeight="1" x14ac:dyDescent="0.15">
      <c r="B288" s="150"/>
      <c r="C288" s="90"/>
      <c r="D288" s="146"/>
      <c r="E288" s="146"/>
      <c r="F288" s="147"/>
      <c r="G288" s="147"/>
      <c r="H288" s="147"/>
      <c r="I288" s="147"/>
      <c r="J288" s="147"/>
      <c r="K288" s="147"/>
      <c r="L288" s="147"/>
      <c r="M288" s="147"/>
      <c r="N288" s="147"/>
      <c r="O288" s="147"/>
      <c r="P288" s="147"/>
      <c r="Q288" s="147"/>
      <c r="R288" s="147"/>
      <c r="S288" s="147"/>
      <c r="T288" s="147"/>
      <c r="U288" s="147"/>
      <c r="V288" s="147"/>
      <c r="W288" s="147"/>
    </row>
    <row r="289" spans="2:23" ht="12.75" customHeight="1" x14ac:dyDescent="0.15">
      <c r="B289" s="150"/>
      <c r="C289" s="90"/>
      <c r="D289" s="146"/>
      <c r="E289" s="146"/>
      <c r="F289" s="147"/>
      <c r="G289" s="147"/>
      <c r="H289" s="147"/>
      <c r="I289" s="147"/>
      <c r="J289" s="147"/>
      <c r="K289" s="147"/>
      <c r="L289" s="147"/>
      <c r="M289" s="147"/>
      <c r="N289" s="147"/>
      <c r="O289" s="147"/>
      <c r="P289" s="147"/>
      <c r="Q289" s="147"/>
      <c r="R289" s="147"/>
      <c r="S289" s="147"/>
      <c r="T289" s="147"/>
      <c r="U289" s="147"/>
      <c r="V289" s="147"/>
      <c r="W289" s="147"/>
    </row>
    <row r="290" spans="2:23" ht="12.75" customHeight="1" x14ac:dyDescent="0.15">
      <c r="B290" s="150"/>
      <c r="C290" s="90"/>
      <c r="D290" s="146"/>
      <c r="E290" s="146"/>
      <c r="F290" s="147"/>
      <c r="G290" s="147"/>
      <c r="H290" s="147"/>
      <c r="I290" s="147"/>
      <c r="J290" s="147"/>
      <c r="K290" s="147"/>
      <c r="L290" s="147"/>
      <c r="M290" s="147"/>
      <c r="N290" s="147"/>
      <c r="O290" s="147"/>
      <c r="P290" s="147"/>
      <c r="Q290" s="147"/>
      <c r="R290" s="147"/>
      <c r="S290" s="147"/>
      <c r="T290" s="147"/>
      <c r="U290" s="147"/>
      <c r="V290" s="147"/>
      <c r="W290" s="147"/>
    </row>
    <row r="291" spans="2:23" ht="12.75" customHeight="1" x14ac:dyDescent="0.15">
      <c r="B291" s="150"/>
      <c r="C291" s="90"/>
      <c r="D291" s="146"/>
      <c r="E291" s="146"/>
      <c r="F291" s="147"/>
      <c r="G291" s="147"/>
      <c r="H291" s="147"/>
      <c r="I291" s="147"/>
      <c r="J291" s="147"/>
      <c r="K291" s="147"/>
      <c r="L291" s="147"/>
      <c r="M291" s="147"/>
      <c r="N291" s="147"/>
      <c r="O291" s="147"/>
      <c r="P291" s="147"/>
      <c r="Q291" s="147"/>
      <c r="R291" s="147"/>
      <c r="S291" s="147"/>
      <c r="T291" s="147"/>
      <c r="U291" s="147"/>
      <c r="V291" s="147"/>
      <c r="W291" s="147"/>
    </row>
    <row r="292" spans="2:23" ht="12.75" customHeight="1" x14ac:dyDescent="0.15">
      <c r="B292" s="150"/>
      <c r="C292" s="90"/>
      <c r="D292" s="146"/>
      <c r="E292" s="146"/>
      <c r="F292" s="147"/>
      <c r="G292" s="147"/>
      <c r="H292" s="147"/>
      <c r="I292" s="147"/>
      <c r="J292" s="147"/>
      <c r="K292" s="147"/>
      <c r="L292" s="147"/>
      <c r="M292" s="147"/>
      <c r="N292" s="147"/>
      <c r="O292" s="147"/>
      <c r="P292" s="147"/>
      <c r="Q292" s="147"/>
      <c r="R292" s="147"/>
      <c r="S292" s="147"/>
      <c r="T292" s="147"/>
      <c r="U292" s="147"/>
      <c r="V292" s="147"/>
      <c r="W292" s="147"/>
    </row>
    <row r="293" spans="2:23" ht="12.75" customHeight="1" x14ac:dyDescent="0.15">
      <c r="B293" s="150"/>
      <c r="C293" s="90"/>
      <c r="D293" s="146"/>
      <c r="E293" s="146"/>
      <c r="F293" s="147"/>
      <c r="G293" s="147"/>
      <c r="H293" s="147"/>
      <c r="I293" s="147"/>
      <c r="J293" s="147"/>
      <c r="K293" s="147"/>
      <c r="L293" s="147"/>
      <c r="M293" s="147"/>
      <c r="N293" s="147"/>
      <c r="O293" s="147"/>
      <c r="P293" s="147"/>
      <c r="Q293" s="147"/>
      <c r="R293" s="147"/>
      <c r="S293" s="147"/>
      <c r="T293" s="147"/>
      <c r="U293" s="147"/>
      <c r="V293" s="147"/>
      <c r="W293" s="147"/>
    </row>
    <row r="294" spans="2:23" ht="12.75" customHeight="1" x14ac:dyDescent="0.15">
      <c r="B294" s="150"/>
      <c r="C294" s="90"/>
      <c r="D294" s="146"/>
      <c r="E294" s="146"/>
      <c r="F294" s="147"/>
      <c r="G294" s="147"/>
      <c r="H294" s="147"/>
      <c r="I294" s="147"/>
      <c r="J294" s="147"/>
      <c r="K294" s="147"/>
      <c r="L294" s="147"/>
      <c r="M294" s="147"/>
      <c r="N294" s="147"/>
      <c r="O294" s="147"/>
      <c r="P294" s="147"/>
      <c r="Q294" s="147"/>
      <c r="R294" s="147"/>
      <c r="S294" s="147"/>
      <c r="T294" s="147"/>
      <c r="U294" s="147"/>
      <c r="V294" s="147"/>
      <c r="W294" s="147"/>
    </row>
    <row r="295" spans="2:23" ht="12.75" customHeight="1" x14ac:dyDescent="0.15">
      <c r="B295" s="150"/>
      <c r="C295" s="90"/>
      <c r="D295" s="146"/>
      <c r="E295" s="146"/>
      <c r="F295" s="147"/>
      <c r="G295" s="147"/>
      <c r="H295" s="147"/>
      <c r="I295" s="147"/>
      <c r="J295" s="147"/>
      <c r="K295" s="147"/>
      <c r="L295" s="147"/>
      <c r="M295" s="147"/>
      <c r="N295" s="147"/>
      <c r="O295" s="147"/>
      <c r="P295" s="147"/>
      <c r="Q295" s="147"/>
      <c r="R295" s="147"/>
      <c r="S295" s="147"/>
      <c r="T295" s="147"/>
      <c r="U295" s="147"/>
      <c r="V295" s="147"/>
      <c r="W295" s="147"/>
    </row>
    <row r="296" spans="2:23" ht="12.75" customHeight="1" x14ac:dyDescent="0.15">
      <c r="B296" s="150"/>
      <c r="C296" s="90"/>
      <c r="D296" s="146"/>
      <c r="E296" s="146"/>
      <c r="F296" s="147"/>
      <c r="G296" s="147"/>
      <c r="H296" s="147"/>
      <c r="I296" s="147"/>
      <c r="J296" s="147"/>
      <c r="K296" s="147"/>
      <c r="L296" s="147"/>
      <c r="M296" s="147"/>
      <c r="N296" s="147"/>
      <c r="O296" s="147"/>
      <c r="P296" s="147"/>
      <c r="Q296" s="147"/>
      <c r="R296" s="147"/>
      <c r="S296" s="147"/>
      <c r="T296" s="147"/>
      <c r="U296" s="147"/>
      <c r="V296" s="147"/>
      <c r="W296" s="147"/>
    </row>
    <row r="297" spans="2:23" ht="12.75" customHeight="1" x14ac:dyDescent="0.15">
      <c r="B297" s="150"/>
      <c r="C297" s="90"/>
      <c r="D297" s="146"/>
      <c r="E297" s="146"/>
      <c r="F297" s="147"/>
      <c r="G297" s="147"/>
      <c r="H297" s="147"/>
      <c r="I297" s="147"/>
      <c r="J297" s="147"/>
      <c r="K297" s="147"/>
      <c r="L297" s="147"/>
      <c r="M297" s="147"/>
      <c r="N297" s="147"/>
      <c r="O297" s="147"/>
      <c r="P297" s="147"/>
      <c r="Q297" s="147"/>
      <c r="R297" s="147"/>
      <c r="S297" s="147"/>
      <c r="T297" s="147"/>
      <c r="U297" s="147"/>
      <c r="V297" s="147"/>
      <c r="W297" s="147"/>
    </row>
    <row r="298" spans="2:23" ht="12.75" customHeight="1" x14ac:dyDescent="0.15">
      <c r="B298" s="150"/>
      <c r="C298" s="90"/>
      <c r="D298" s="146"/>
      <c r="E298" s="146"/>
      <c r="F298" s="147"/>
      <c r="G298" s="147"/>
      <c r="H298" s="147"/>
      <c r="I298" s="147"/>
      <c r="J298" s="147"/>
      <c r="K298" s="147"/>
      <c r="L298" s="147"/>
      <c r="M298" s="147"/>
      <c r="N298" s="147"/>
      <c r="O298" s="147"/>
      <c r="P298" s="147"/>
      <c r="Q298" s="147"/>
      <c r="R298" s="147"/>
      <c r="S298" s="147"/>
      <c r="T298" s="147"/>
      <c r="U298" s="147"/>
      <c r="V298" s="147"/>
      <c r="W298" s="147"/>
    </row>
    <row r="299" spans="2:23" ht="12.75" customHeight="1" x14ac:dyDescent="0.15">
      <c r="B299" s="150"/>
      <c r="C299" s="90"/>
      <c r="D299" s="146"/>
      <c r="E299" s="146"/>
      <c r="F299" s="147"/>
      <c r="G299" s="147"/>
      <c r="H299" s="147"/>
      <c r="I299" s="147"/>
      <c r="J299" s="147"/>
      <c r="K299" s="147"/>
      <c r="L299" s="147"/>
      <c r="M299" s="147"/>
      <c r="N299" s="147"/>
      <c r="O299" s="147"/>
      <c r="P299" s="147"/>
      <c r="Q299" s="147"/>
      <c r="R299" s="147"/>
      <c r="S299" s="147"/>
      <c r="T299" s="147"/>
      <c r="U299" s="147"/>
      <c r="V299" s="147"/>
      <c r="W299" s="147"/>
    </row>
    <row r="300" spans="2:23" ht="12.75" customHeight="1" x14ac:dyDescent="0.15">
      <c r="B300" s="150"/>
      <c r="C300" s="90"/>
      <c r="D300" s="146"/>
      <c r="E300" s="146"/>
      <c r="F300" s="147"/>
      <c r="G300" s="147"/>
      <c r="H300" s="147"/>
      <c r="I300" s="147"/>
      <c r="J300" s="147"/>
      <c r="K300" s="147"/>
      <c r="L300" s="147"/>
      <c r="M300" s="147"/>
      <c r="N300" s="147"/>
      <c r="O300" s="147"/>
      <c r="P300" s="147"/>
      <c r="Q300" s="147"/>
      <c r="R300" s="147"/>
      <c r="S300" s="147"/>
      <c r="T300" s="147"/>
      <c r="U300" s="147"/>
      <c r="V300" s="147"/>
      <c r="W300" s="147"/>
    </row>
    <row r="301" spans="2:23" ht="12.75" customHeight="1" x14ac:dyDescent="0.15">
      <c r="B301" s="150"/>
      <c r="C301" s="90"/>
      <c r="D301" s="146"/>
      <c r="E301" s="146"/>
      <c r="F301" s="147"/>
      <c r="G301" s="147"/>
      <c r="H301" s="147"/>
      <c r="I301" s="147"/>
      <c r="J301" s="147"/>
      <c r="K301" s="147"/>
      <c r="L301" s="147"/>
      <c r="M301" s="147"/>
      <c r="N301" s="147"/>
      <c r="O301" s="147"/>
      <c r="P301" s="147"/>
      <c r="Q301" s="147"/>
      <c r="R301" s="147"/>
      <c r="S301" s="147"/>
      <c r="T301" s="147"/>
      <c r="U301" s="147"/>
      <c r="V301" s="147"/>
      <c r="W301" s="147"/>
    </row>
    <row r="302" spans="2:23" ht="12.75" customHeight="1" x14ac:dyDescent="0.15">
      <c r="B302" s="150"/>
      <c r="C302" s="90"/>
      <c r="D302" s="146"/>
      <c r="E302" s="146"/>
      <c r="F302" s="147"/>
      <c r="G302" s="147"/>
      <c r="H302" s="147"/>
      <c r="I302" s="147"/>
      <c r="J302" s="147"/>
      <c r="K302" s="147"/>
      <c r="L302" s="147"/>
      <c r="M302" s="147"/>
      <c r="N302" s="147"/>
      <c r="O302" s="147"/>
      <c r="P302" s="147"/>
      <c r="Q302" s="147"/>
      <c r="R302" s="147"/>
      <c r="S302" s="147"/>
      <c r="T302" s="147"/>
      <c r="U302" s="147"/>
      <c r="V302" s="147"/>
      <c r="W302" s="147"/>
    </row>
    <row r="303" spans="2:23" ht="12.75" customHeight="1" x14ac:dyDescent="0.15">
      <c r="B303" s="150"/>
      <c r="C303" s="90"/>
      <c r="D303" s="146"/>
      <c r="E303" s="146"/>
      <c r="F303" s="147"/>
      <c r="G303" s="147"/>
      <c r="H303" s="147"/>
      <c r="I303" s="147"/>
      <c r="J303" s="147"/>
      <c r="K303" s="147"/>
      <c r="L303" s="147"/>
      <c r="M303" s="147"/>
      <c r="N303" s="147"/>
      <c r="O303" s="147"/>
      <c r="P303" s="147"/>
      <c r="Q303" s="147"/>
      <c r="R303" s="147"/>
      <c r="S303" s="147"/>
      <c r="T303" s="147"/>
      <c r="U303" s="147"/>
      <c r="V303" s="147"/>
      <c r="W303" s="147"/>
    </row>
    <row r="304" spans="2:23" ht="12.75" customHeight="1" x14ac:dyDescent="0.15">
      <c r="B304" s="150"/>
      <c r="C304" s="90"/>
      <c r="D304" s="146"/>
      <c r="E304" s="146"/>
      <c r="F304" s="147"/>
      <c r="G304" s="147"/>
      <c r="H304" s="147"/>
      <c r="I304" s="147"/>
      <c r="J304" s="147"/>
      <c r="K304" s="147"/>
      <c r="L304" s="147"/>
      <c r="M304" s="147"/>
      <c r="N304" s="147"/>
      <c r="O304" s="147"/>
      <c r="P304" s="147"/>
      <c r="Q304" s="147"/>
      <c r="R304" s="147"/>
      <c r="S304" s="147"/>
      <c r="T304" s="147"/>
      <c r="U304" s="147"/>
      <c r="V304" s="147"/>
      <c r="W304" s="147"/>
    </row>
    <row r="305" spans="2:23" ht="12.75" customHeight="1" x14ac:dyDescent="0.15">
      <c r="B305" s="150"/>
      <c r="C305" s="90"/>
      <c r="D305" s="146"/>
      <c r="E305" s="146"/>
      <c r="F305" s="147"/>
      <c r="G305" s="147"/>
      <c r="H305" s="147"/>
      <c r="I305" s="147"/>
      <c r="J305" s="147"/>
      <c r="K305" s="147"/>
      <c r="L305" s="147"/>
      <c r="M305" s="147"/>
      <c r="N305" s="147"/>
      <c r="O305" s="147"/>
      <c r="P305" s="147"/>
      <c r="Q305" s="147"/>
      <c r="R305" s="147"/>
      <c r="S305" s="147"/>
      <c r="T305" s="147"/>
      <c r="U305" s="147"/>
      <c r="V305" s="147"/>
      <c r="W305" s="147"/>
    </row>
    <row r="306" spans="2:23" ht="12.75" customHeight="1" x14ac:dyDescent="0.15">
      <c r="B306" s="150"/>
      <c r="C306" s="90"/>
      <c r="D306" s="146"/>
      <c r="E306" s="146"/>
      <c r="F306" s="147"/>
      <c r="G306" s="147"/>
      <c r="H306" s="147"/>
      <c r="I306" s="147"/>
      <c r="J306" s="147"/>
      <c r="K306" s="147"/>
      <c r="L306" s="147"/>
      <c r="M306" s="147"/>
      <c r="N306" s="147"/>
      <c r="O306" s="147"/>
      <c r="P306" s="147"/>
      <c r="Q306" s="147"/>
      <c r="R306" s="147"/>
      <c r="S306" s="147"/>
      <c r="T306" s="147"/>
      <c r="U306" s="147"/>
      <c r="V306" s="147"/>
      <c r="W306" s="147"/>
    </row>
    <row r="307" spans="2:23" ht="12.75" customHeight="1" x14ac:dyDescent="0.15">
      <c r="B307" s="150"/>
      <c r="C307" s="90"/>
      <c r="D307" s="146"/>
      <c r="E307" s="146"/>
      <c r="F307" s="147"/>
      <c r="G307" s="147"/>
      <c r="H307" s="147"/>
      <c r="I307" s="147"/>
      <c r="J307" s="147"/>
      <c r="K307" s="147"/>
      <c r="L307" s="147"/>
      <c r="M307" s="147"/>
      <c r="N307" s="147"/>
      <c r="O307" s="147"/>
      <c r="P307" s="147"/>
      <c r="Q307" s="147"/>
      <c r="R307" s="147"/>
      <c r="S307" s="147"/>
      <c r="T307" s="147"/>
      <c r="U307" s="147"/>
      <c r="V307" s="147"/>
      <c r="W307" s="147"/>
    </row>
    <row r="308" spans="2:23" ht="12.75" customHeight="1" x14ac:dyDescent="0.15">
      <c r="B308" s="150"/>
      <c r="C308" s="90"/>
      <c r="D308" s="146"/>
      <c r="E308" s="146"/>
      <c r="F308" s="147"/>
      <c r="G308" s="147"/>
      <c r="H308" s="147"/>
      <c r="I308" s="147"/>
      <c r="J308" s="147"/>
      <c r="K308" s="147"/>
      <c r="L308" s="147"/>
      <c r="M308" s="147"/>
      <c r="N308" s="147"/>
      <c r="O308" s="147"/>
      <c r="P308" s="147"/>
      <c r="Q308" s="147"/>
      <c r="R308" s="147"/>
      <c r="S308" s="147"/>
      <c r="T308" s="147"/>
      <c r="U308" s="147"/>
      <c r="V308" s="147"/>
      <c r="W308" s="147"/>
    </row>
    <row r="309" spans="2:23" ht="12.75" customHeight="1" x14ac:dyDescent="0.15">
      <c r="B309" s="150"/>
      <c r="C309" s="90"/>
      <c r="D309" s="146"/>
      <c r="E309" s="146"/>
      <c r="F309" s="147"/>
      <c r="G309" s="147"/>
      <c r="H309" s="147"/>
      <c r="I309" s="147"/>
      <c r="J309" s="147"/>
      <c r="K309" s="147"/>
      <c r="L309" s="147"/>
      <c r="M309" s="147"/>
      <c r="N309" s="147"/>
      <c r="O309" s="147"/>
      <c r="P309" s="147"/>
      <c r="Q309" s="147"/>
      <c r="R309" s="147"/>
      <c r="S309" s="147"/>
      <c r="T309" s="147"/>
      <c r="U309" s="147"/>
      <c r="V309" s="147"/>
      <c r="W309" s="147"/>
    </row>
    <row r="310" spans="2:23" ht="12.75" customHeight="1" x14ac:dyDescent="0.15">
      <c r="B310" s="150"/>
      <c r="C310" s="90"/>
      <c r="D310" s="146"/>
      <c r="E310" s="146"/>
      <c r="F310" s="147"/>
      <c r="G310" s="147"/>
      <c r="H310" s="147"/>
      <c r="I310" s="147"/>
      <c r="J310" s="147"/>
      <c r="K310" s="147"/>
      <c r="L310" s="147"/>
      <c r="M310" s="147"/>
      <c r="N310" s="147"/>
      <c r="O310" s="147"/>
      <c r="P310" s="147"/>
      <c r="Q310" s="147"/>
      <c r="R310" s="147"/>
      <c r="S310" s="147"/>
      <c r="T310" s="147"/>
      <c r="U310" s="147"/>
      <c r="V310" s="147"/>
      <c r="W310" s="147"/>
    </row>
    <row r="311" spans="2:23" ht="12.75" customHeight="1" x14ac:dyDescent="0.15">
      <c r="B311" s="150"/>
      <c r="C311" s="90"/>
      <c r="D311" s="146"/>
      <c r="E311" s="146"/>
      <c r="F311" s="147"/>
      <c r="G311" s="147"/>
      <c r="H311" s="147"/>
      <c r="I311" s="147"/>
      <c r="J311" s="147"/>
      <c r="K311" s="147"/>
      <c r="L311" s="147"/>
      <c r="M311" s="147"/>
      <c r="N311" s="147"/>
      <c r="O311" s="147"/>
      <c r="P311" s="147"/>
      <c r="Q311" s="147"/>
      <c r="R311" s="147"/>
      <c r="S311" s="147"/>
      <c r="T311" s="147"/>
      <c r="U311" s="147"/>
      <c r="V311" s="147"/>
      <c r="W311" s="147"/>
    </row>
    <row r="312" spans="2:23" ht="12.75" customHeight="1" x14ac:dyDescent="0.15">
      <c r="B312" s="150"/>
      <c r="C312" s="90"/>
      <c r="D312" s="146"/>
      <c r="E312" s="146"/>
      <c r="F312" s="147"/>
      <c r="G312" s="147"/>
      <c r="H312" s="147"/>
      <c r="I312" s="147"/>
      <c r="J312" s="147"/>
      <c r="K312" s="147"/>
      <c r="L312" s="147"/>
      <c r="M312" s="147"/>
      <c r="N312" s="147"/>
      <c r="O312" s="147"/>
      <c r="P312" s="147"/>
      <c r="Q312" s="147"/>
      <c r="R312" s="147"/>
      <c r="S312" s="147"/>
      <c r="T312" s="147"/>
      <c r="U312" s="147"/>
      <c r="V312" s="147"/>
      <c r="W312" s="147"/>
    </row>
    <row r="313" spans="2:23" ht="12.75" customHeight="1" x14ac:dyDescent="0.15">
      <c r="B313" s="150"/>
      <c r="C313" s="90"/>
      <c r="D313" s="146"/>
      <c r="E313" s="146"/>
      <c r="F313" s="147"/>
      <c r="G313" s="147"/>
      <c r="H313" s="147"/>
      <c r="I313" s="147"/>
      <c r="J313" s="147"/>
      <c r="K313" s="147"/>
      <c r="L313" s="147"/>
      <c r="M313" s="147"/>
      <c r="N313" s="147"/>
      <c r="O313" s="147"/>
      <c r="P313" s="147"/>
      <c r="Q313" s="147"/>
      <c r="R313" s="147"/>
      <c r="S313" s="147"/>
      <c r="T313" s="147"/>
      <c r="U313" s="147"/>
      <c r="V313" s="147"/>
      <c r="W313" s="147"/>
    </row>
    <row r="314" spans="2:23" ht="12.75" customHeight="1" x14ac:dyDescent="0.15">
      <c r="B314" s="150"/>
      <c r="C314" s="90"/>
      <c r="D314" s="146"/>
      <c r="E314" s="146"/>
      <c r="F314" s="147"/>
      <c r="G314" s="147"/>
      <c r="H314" s="147"/>
      <c r="I314" s="147"/>
      <c r="J314" s="147"/>
      <c r="K314" s="147"/>
      <c r="L314" s="147"/>
      <c r="M314" s="147"/>
      <c r="N314" s="147"/>
      <c r="O314" s="147"/>
      <c r="P314" s="147"/>
      <c r="Q314" s="147"/>
      <c r="R314" s="147"/>
      <c r="S314" s="147"/>
      <c r="T314" s="147"/>
      <c r="U314" s="147"/>
      <c r="V314" s="147"/>
      <c r="W314" s="147"/>
    </row>
    <row r="315" spans="2:23" ht="12.75" customHeight="1" x14ac:dyDescent="0.15">
      <c r="B315" s="150"/>
      <c r="C315" s="90"/>
      <c r="D315" s="146"/>
      <c r="E315" s="146"/>
      <c r="F315" s="147"/>
      <c r="G315" s="147"/>
      <c r="H315" s="147"/>
      <c r="I315" s="147"/>
      <c r="J315" s="147"/>
      <c r="K315" s="147"/>
      <c r="L315" s="147"/>
      <c r="M315" s="147"/>
      <c r="N315" s="147"/>
      <c r="O315" s="147"/>
      <c r="P315" s="147"/>
      <c r="Q315" s="147"/>
      <c r="R315" s="147"/>
      <c r="S315" s="147"/>
      <c r="T315" s="147"/>
      <c r="U315" s="147"/>
      <c r="V315" s="147"/>
      <c r="W315" s="147"/>
    </row>
    <row r="316" spans="2:23" ht="12.75" customHeight="1" x14ac:dyDescent="0.15">
      <c r="B316" s="150"/>
      <c r="C316" s="90"/>
      <c r="D316" s="146"/>
      <c r="E316" s="146"/>
      <c r="F316" s="147"/>
      <c r="G316" s="147"/>
      <c r="H316" s="147"/>
      <c r="I316" s="147"/>
      <c r="J316" s="147"/>
      <c r="K316" s="147"/>
      <c r="L316" s="147"/>
      <c r="M316" s="147"/>
      <c r="N316" s="147"/>
      <c r="O316" s="147"/>
      <c r="P316" s="147"/>
      <c r="Q316" s="147"/>
      <c r="R316" s="147"/>
      <c r="S316" s="147"/>
      <c r="T316" s="147"/>
      <c r="U316" s="147"/>
      <c r="V316" s="147"/>
      <c r="W316" s="147"/>
    </row>
    <row r="317" spans="2:23" ht="12.75" customHeight="1" x14ac:dyDescent="0.15">
      <c r="B317" s="150"/>
      <c r="C317" s="90"/>
      <c r="D317" s="146"/>
      <c r="E317" s="146"/>
      <c r="F317" s="147"/>
      <c r="G317" s="147"/>
      <c r="H317" s="147"/>
      <c r="I317" s="147"/>
      <c r="J317" s="147"/>
      <c r="K317" s="147"/>
      <c r="L317" s="147"/>
      <c r="M317" s="147"/>
      <c r="N317" s="147"/>
      <c r="O317" s="147"/>
      <c r="P317" s="147"/>
      <c r="Q317" s="147"/>
      <c r="R317" s="147"/>
      <c r="S317" s="147"/>
      <c r="T317" s="147"/>
      <c r="U317" s="147"/>
      <c r="V317" s="147"/>
      <c r="W317" s="147"/>
    </row>
    <row r="318" spans="2:23" ht="12.75" customHeight="1" x14ac:dyDescent="0.15">
      <c r="B318" s="150"/>
      <c r="C318" s="90"/>
      <c r="D318" s="146"/>
      <c r="E318" s="146"/>
      <c r="F318" s="147"/>
      <c r="G318" s="147"/>
      <c r="H318" s="147"/>
      <c r="I318" s="147"/>
      <c r="J318" s="147"/>
      <c r="K318" s="147"/>
      <c r="L318" s="147"/>
      <c r="M318" s="147"/>
      <c r="N318" s="147"/>
      <c r="O318" s="147"/>
      <c r="P318" s="147"/>
      <c r="Q318" s="147"/>
      <c r="R318" s="147"/>
      <c r="S318" s="147"/>
      <c r="T318" s="147"/>
      <c r="U318" s="147"/>
      <c r="V318" s="147"/>
      <c r="W318" s="147"/>
    </row>
    <row r="319" spans="2:23" ht="12.75" customHeight="1" x14ac:dyDescent="0.15">
      <c r="B319" s="150"/>
      <c r="C319" s="90"/>
      <c r="D319" s="146"/>
      <c r="E319" s="146"/>
      <c r="F319" s="147"/>
      <c r="G319" s="147"/>
      <c r="H319" s="147"/>
      <c r="I319" s="147"/>
      <c r="J319" s="147"/>
      <c r="K319" s="147"/>
      <c r="L319" s="147"/>
      <c r="M319" s="147"/>
      <c r="N319" s="147"/>
      <c r="O319" s="147"/>
      <c r="P319" s="147"/>
      <c r="Q319" s="147"/>
      <c r="R319" s="147"/>
      <c r="S319" s="147"/>
      <c r="T319" s="147"/>
      <c r="U319" s="147"/>
      <c r="V319" s="147"/>
      <c r="W319" s="147"/>
    </row>
    <row r="320" spans="2:23" ht="12.75" customHeight="1" x14ac:dyDescent="0.15">
      <c r="B320" s="150"/>
      <c r="C320" s="90"/>
      <c r="D320" s="146"/>
      <c r="E320" s="146"/>
      <c r="F320" s="147"/>
      <c r="G320" s="147"/>
      <c r="H320" s="147"/>
      <c r="I320" s="147"/>
      <c r="J320" s="147"/>
      <c r="K320" s="147"/>
      <c r="L320" s="147"/>
      <c r="M320" s="147"/>
      <c r="N320" s="147"/>
      <c r="O320" s="147"/>
      <c r="P320" s="147"/>
      <c r="Q320" s="147"/>
      <c r="R320" s="147"/>
      <c r="S320" s="147"/>
      <c r="T320" s="147"/>
      <c r="U320" s="147"/>
      <c r="V320" s="147"/>
      <c r="W320" s="147"/>
    </row>
    <row r="321" spans="2:23" ht="12.75" customHeight="1" x14ac:dyDescent="0.15">
      <c r="B321" s="150"/>
      <c r="C321" s="90"/>
      <c r="D321" s="146"/>
      <c r="E321" s="146"/>
      <c r="F321" s="147"/>
      <c r="G321" s="147"/>
      <c r="H321" s="147"/>
      <c r="I321" s="147"/>
      <c r="J321" s="147"/>
      <c r="K321" s="147"/>
      <c r="L321" s="147"/>
      <c r="M321" s="147"/>
      <c r="N321" s="147"/>
      <c r="O321" s="147"/>
      <c r="P321" s="147"/>
      <c r="Q321" s="147"/>
      <c r="R321" s="147"/>
      <c r="S321" s="147"/>
      <c r="T321" s="147"/>
      <c r="U321" s="147"/>
      <c r="V321" s="147"/>
      <c r="W321" s="147"/>
    </row>
    <row r="322" spans="2:23" ht="12.75" customHeight="1" x14ac:dyDescent="0.15">
      <c r="B322" s="150"/>
      <c r="C322" s="90"/>
      <c r="D322" s="146"/>
      <c r="E322" s="146"/>
      <c r="F322" s="147"/>
      <c r="G322" s="147"/>
      <c r="H322" s="147"/>
      <c r="I322" s="147"/>
      <c r="J322" s="147"/>
      <c r="K322" s="147"/>
      <c r="L322" s="147"/>
      <c r="M322" s="147"/>
      <c r="N322" s="147"/>
      <c r="O322" s="147"/>
      <c r="P322" s="147"/>
      <c r="Q322" s="147"/>
      <c r="R322" s="147"/>
      <c r="S322" s="147"/>
      <c r="T322" s="147"/>
      <c r="U322" s="147"/>
      <c r="V322" s="147"/>
      <c r="W322" s="147"/>
    </row>
    <row r="323" spans="2:23" ht="12.75" customHeight="1" x14ac:dyDescent="0.15">
      <c r="B323" s="150"/>
      <c r="C323" s="90"/>
      <c r="D323" s="146"/>
      <c r="E323" s="146"/>
      <c r="F323" s="147"/>
      <c r="G323" s="147"/>
      <c r="H323" s="147"/>
      <c r="I323" s="147"/>
      <c r="J323" s="147"/>
      <c r="K323" s="147"/>
      <c r="L323" s="147"/>
      <c r="M323" s="147"/>
      <c r="N323" s="147"/>
      <c r="O323" s="147"/>
      <c r="P323" s="147"/>
      <c r="Q323" s="147"/>
      <c r="R323" s="147"/>
      <c r="S323" s="147"/>
      <c r="T323" s="147"/>
      <c r="U323" s="147"/>
      <c r="V323" s="147"/>
      <c r="W323" s="147"/>
    </row>
    <row r="324" spans="2:23" ht="12.75" customHeight="1" x14ac:dyDescent="0.15">
      <c r="B324" s="150"/>
      <c r="C324" s="90"/>
      <c r="D324" s="146"/>
      <c r="E324" s="146"/>
      <c r="F324" s="147"/>
      <c r="G324" s="147"/>
      <c r="H324" s="147"/>
      <c r="I324" s="147"/>
      <c r="J324" s="147"/>
      <c r="K324" s="147"/>
      <c r="L324" s="147"/>
      <c r="M324" s="147"/>
      <c r="N324" s="147"/>
      <c r="O324" s="147"/>
      <c r="P324" s="147"/>
      <c r="Q324" s="147"/>
      <c r="R324" s="147"/>
      <c r="S324" s="147"/>
      <c r="T324" s="147"/>
      <c r="U324" s="147"/>
      <c r="V324" s="147"/>
      <c r="W324" s="147"/>
    </row>
    <row r="325" spans="2:23" ht="12.75" customHeight="1" x14ac:dyDescent="0.15">
      <c r="B325" s="150"/>
      <c r="C325" s="90"/>
      <c r="D325" s="146"/>
      <c r="E325" s="146"/>
      <c r="F325" s="147"/>
      <c r="G325" s="147"/>
      <c r="H325" s="147"/>
      <c r="I325" s="147"/>
      <c r="J325" s="147"/>
      <c r="K325" s="147"/>
      <c r="L325" s="147"/>
      <c r="M325" s="147"/>
      <c r="N325" s="147"/>
      <c r="O325" s="147"/>
      <c r="P325" s="147"/>
      <c r="Q325" s="147"/>
      <c r="R325" s="147"/>
      <c r="S325" s="147"/>
      <c r="T325" s="147"/>
      <c r="U325" s="147"/>
      <c r="V325" s="147"/>
      <c r="W325" s="147"/>
    </row>
    <row r="326" spans="2:23" ht="12.75" customHeight="1" x14ac:dyDescent="0.15">
      <c r="B326" s="150"/>
      <c r="C326" s="90"/>
      <c r="D326" s="146"/>
      <c r="E326" s="146"/>
      <c r="F326" s="147"/>
      <c r="G326" s="147"/>
      <c r="H326" s="147"/>
      <c r="I326" s="147"/>
      <c r="J326" s="147"/>
      <c r="K326" s="147"/>
      <c r="L326" s="147"/>
      <c r="M326" s="147"/>
      <c r="N326" s="147"/>
      <c r="O326" s="147"/>
      <c r="P326" s="147"/>
      <c r="Q326" s="147"/>
      <c r="R326" s="147"/>
      <c r="S326" s="147"/>
      <c r="T326" s="147"/>
      <c r="U326" s="147"/>
      <c r="V326" s="147"/>
      <c r="W326" s="147"/>
    </row>
    <row r="327" spans="2:23" ht="12.75" customHeight="1" x14ac:dyDescent="0.15">
      <c r="B327" s="150"/>
      <c r="C327" s="90"/>
      <c r="D327" s="146"/>
      <c r="E327" s="146"/>
      <c r="F327" s="147"/>
      <c r="G327" s="147"/>
      <c r="H327" s="147"/>
      <c r="I327" s="147"/>
      <c r="J327" s="147"/>
      <c r="K327" s="147"/>
      <c r="L327" s="147"/>
      <c r="M327" s="147"/>
      <c r="N327" s="147"/>
      <c r="O327" s="147"/>
      <c r="P327" s="147"/>
      <c r="Q327" s="147"/>
      <c r="R327" s="147"/>
      <c r="S327" s="147"/>
      <c r="T327" s="147"/>
      <c r="U327" s="147"/>
      <c r="V327" s="147"/>
      <c r="W327" s="147"/>
    </row>
    <row r="328" spans="2:23" ht="12.75" customHeight="1" x14ac:dyDescent="0.15">
      <c r="B328" s="150"/>
      <c r="C328" s="90"/>
      <c r="D328" s="146"/>
      <c r="E328" s="146"/>
      <c r="F328" s="147"/>
      <c r="G328" s="147"/>
      <c r="H328" s="147"/>
      <c r="I328" s="147"/>
      <c r="J328" s="147"/>
      <c r="K328" s="147"/>
      <c r="L328" s="147"/>
      <c r="M328" s="147"/>
      <c r="N328" s="147"/>
      <c r="O328" s="147"/>
      <c r="P328" s="147"/>
      <c r="Q328" s="147"/>
      <c r="R328" s="147"/>
      <c r="S328" s="147"/>
      <c r="T328" s="147"/>
      <c r="U328" s="147"/>
      <c r="V328" s="147"/>
      <c r="W328" s="147"/>
    </row>
    <row r="329" spans="2:23" ht="12.75" customHeight="1" x14ac:dyDescent="0.15">
      <c r="B329" s="150"/>
      <c r="C329" s="90"/>
      <c r="D329" s="146"/>
      <c r="E329" s="146"/>
      <c r="F329" s="147"/>
      <c r="G329" s="147"/>
      <c r="H329" s="147"/>
      <c r="I329" s="147"/>
      <c r="J329" s="147"/>
      <c r="K329" s="147"/>
      <c r="L329" s="147"/>
      <c r="M329" s="147"/>
      <c r="N329" s="147"/>
      <c r="O329" s="147"/>
      <c r="P329" s="147"/>
      <c r="Q329" s="147"/>
      <c r="R329" s="147"/>
      <c r="S329" s="147"/>
      <c r="T329" s="147"/>
      <c r="U329" s="147"/>
      <c r="V329" s="147"/>
      <c r="W329" s="147"/>
    </row>
    <row r="330" spans="2:23" ht="12.75" customHeight="1" x14ac:dyDescent="0.15">
      <c r="B330" s="150"/>
      <c r="C330" s="90"/>
      <c r="D330" s="146"/>
      <c r="E330" s="146"/>
      <c r="F330" s="147"/>
      <c r="G330" s="147"/>
      <c r="H330" s="147"/>
      <c r="I330" s="147"/>
      <c r="J330" s="147"/>
      <c r="K330" s="147"/>
      <c r="L330" s="147"/>
      <c r="M330" s="147"/>
      <c r="N330" s="147"/>
      <c r="O330" s="147"/>
      <c r="P330" s="147"/>
      <c r="Q330" s="147"/>
      <c r="R330" s="147"/>
      <c r="S330" s="147"/>
      <c r="T330" s="147"/>
      <c r="U330" s="147"/>
      <c r="V330" s="147"/>
      <c r="W330" s="147"/>
    </row>
    <row r="331" spans="2:23" ht="12.75" customHeight="1" x14ac:dyDescent="0.15">
      <c r="B331" s="150"/>
      <c r="C331" s="90"/>
      <c r="D331" s="146"/>
      <c r="E331" s="146"/>
      <c r="F331" s="147"/>
      <c r="G331" s="147"/>
      <c r="H331" s="147"/>
      <c r="I331" s="147"/>
      <c r="J331" s="147"/>
      <c r="K331" s="147"/>
      <c r="L331" s="147"/>
      <c r="M331" s="147"/>
      <c r="N331" s="147"/>
      <c r="O331" s="147"/>
      <c r="P331" s="147"/>
      <c r="Q331" s="147"/>
      <c r="R331" s="147"/>
      <c r="S331" s="147"/>
      <c r="T331" s="147"/>
      <c r="U331" s="147"/>
      <c r="V331" s="147"/>
      <c r="W331" s="147"/>
    </row>
    <row r="332" spans="2:23" ht="12.75" customHeight="1" x14ac:dyDescent="0.15">
      <c r="B332" s="150"/>
      <c r="C332" s="90"/>
      <c r="D332" s="146"/>
      <c r="E332" s="146"/>
      <c r="F332" s="147"/>
      <c r="G332" s="147"/>
      <c r="H332" s="147"/>
      <c r="I332" s="147"/>
      <c r="J332" s="147"/>
      <c r="K332" s="147"/>
      <c r="L332" s="147"/>
      <c r="M332" s="147"/>
      <c r="N332" s="147"/>
      <c r="O332" s="147"/>
      <c r="P332" s="147"/>
      <c r="Q332" s="147"/>
      <c r="R332" s="147"/>
      <c r="S332" s="147"/>
      <c r="T332" s="147"/>
      <c r="U332" s="147"/>
      <c r="V332" s="147"/>
      <c r="W332" s="147"/>
    </row>
    <row r="333" spans="2:23" ht="12.75" customHeight="1" x14ac:dyDescent="0.15">
      <c r="B333" s="150"/>
      <c r="C333" s="90"/>
      <c r="D333" s="146"/>
      <c r="E333" s="146"/>
      <c r="F333" s="147"/>
      <c r="G333" s="147"/>
      <c r="H333" s="147"/>
      <c r="I333" s="147"/>
      <c r="J333" s="147"/>
      <c r="K333" s="147"/>
      <c r="L333" s="147"/>
      <c r="M333" s="147"/>
      <c r="N333" s="147"/>
      <c r="O333" s="147"/>
      <c r="P333" s="147"/>
      <c r="Q333" s="147"/>
      <c r="R333" s="147"/>
      <c r="S333" s="147"/>
      <c r="T333" s="147"/>
      <c r="U333" s="147"/>
      <c r="V333" s="147"/>
      <c r="W333" s="147"/>
    </row>
    <row r="334" spans="2:23" ht="12.75" customHeight="1" x14ac:dyDescent="0.15">
      <c r="B334" s="150"/>
      <c r="C334" s="90"/>
      <c r="D334" s="146"/>
      <c r="E334" s="146"/>
      <c r="F334" s="147"/>
      <c r="G334" s="147"/>
      <c r="H334" s="147"/>
      <c r="I334" s="147"/>
      <c r="J334" s="147"/>
      <c r="K334" s="147"/>
      <c r="L334" s="147"/>
      <c r="M334" s="147"/>
      <c r="N334" s="147"/>
      <c r="O334" s="147"/>
      <c r="P334" s="147"/>
      <c r="Q334" s="147"/>
      <c r="R334" s="147"/>
      <c r="S334" s="147"/>
      <c r="T334" s="147"/>
      <c r="U334" s="147"/>
      <c r="V334" s="147"/>
      <c r="W334" s="147"/>
    </row>
    <row r="335" spans="2:23" ht="12.75" customHeight="1" x14ac:dyDescent="0.15">
      <c r="B335" s="150"/>
      <c r="C335" s="90"/>
      <c r="D335" s="146"/>
      <c r="E335" s="146"/>
      <c r="F335" s="147"/>
      <c r="G335" s="147"/>
      <c r="H335" s="147"/>
      <c r="I335" s="147"/>
      <c r="J335" s="147"/>
      <c r="K335" s="147"/>
      <c r="L335" s="147"/>
      <c r="M335" s="147"/>
      <c r="N335" s="147"/>
      <c r="O335" s="147"/>
      <c r="P335" s="147"/>
      <c r="Q335" s="147"/>
      <c r="R335" s="147"/>
      <c r="S335" s="147"/>
      <c r="T335" s="147"/>
      <c r="U335" s="147"/>
      <c r="V335" s="147"/>
      <c r="W335" s="147"/>
    </row>
    <row r="336" spans="2:23" ht="12.75" customHeight="1" x14ac:dyDescent="0.15">
      <c r="B336" s="150"/>
      <c r="C336" s="90"/>
      <c r="D336" s="146"/>
      <c r="E336" s="146"/>
      <c r="F336" s="147"/>
      <c r="G336" s="147"/>
      <c r="H336" s="147"/>
      <c r="I336" s="147"/>
      <c r="J336" s="147"/>
      <c r="K336" s="147"/>
      <c r="L336" s="147"/>
      <c r="M336" s="147"/>
      <c r="N336" s="147"/>
      <c r="O336" s="147"/>
      <c r="P336" s="147"/>
      <c r="Q336" s="147"/>
      <c r="R336" s="147"/>
      <c r="S336" s="147"/>
      <c r="T336" s="147"/>
      <c r="U336" s="147"/>
      <c r="V336" s="147"/>
      <c r="W336" s="147"/>
    </row>
    <row r="337" spans="2:23" ht="12.75" customHeight="1" x14ac:dyDescent="0.15">
      <c r="B337" s="150"/>
      <c r="C337" s="90"/>
      <c r="D337" s="146"/>
      <c r="E337" s="146"/>
      <c r="F337" s="147"/>
      <c r="G337" s="147"/>
      <c r="H337" s="147"/>
      <c r="I337" s="147"/>
      <c r="J337" s="147"/>
      <c r="K337" s="147"/>
      <c r="L337" s="147"/>
      <c r="M337" s="147"/>
      <c r="N337" s="147"/>
      <c r="O337" s="147"/>
      <c r="P337" s="147"/>
      <c r="Q337" s="147"/>
      <c r="R337" s="147"/>
      <c r="S337" s="147"/>
      <c r="T337" s="147"/>
      <c r="U337" s="147"/>
      <c r="V337" s="147"/>
      <c r="W337" s="147"/>
    </row>
    <row r="338" spans="2:23" ht="12.75" customHeight="1" x14ac:dyDescent="0.15">
      <c r="B338" s="150"/>
      <c r="C338" s="90"/>
      <c r="D338" s="146"/>
      <c r="E338" s="146"/>
      <c r="F338" s="147"/>
      <c r="G338" s="147"/>
      <c r="H338" s="147"/>
      <c r="I338" s="147"/>
      <c r="J338" s="147"/>
      <c r="K338" s="147"/>
      <c r="L338" s="147"/>
      <c r="M338" s="147"/>
      <c r="N338" s="147"/>
      <c r="O338" s="147"/>
      <c r="P338" s="147"/>
      <c r="Q338" s="147"/>
      <c r="R338" s="147"/>
      <c r="S338" s="147"/>
      <c r="T338" s="147"/>
      <c r="U338" s="147"/>
      <c r="V338" s="147"/>
      <c r="W338" s="147"/>
    </row>
    <row r="339" spans="2:23" ht="12.75" customHeight="1" x14ac:dyDescent="0.15">
      <c r="B339" s="150"/>
      <c r="C339" s="90"/>
      <c r="D339" s="146"/>
      <c r="E339" s="146"/>
      <c r="F339" s="147"/>
      <c r="G339" s="147"/>
      <c r="H339" s="147"/>
      <c r="I339" s="147"/>
      <c r="J339" s="147"/>
      <c r="K339" s="147"/>
      <c r="L339" s="147"/>
      <c r="M339" s="147"/>
      <c r="N339" s="147"/>
      <c r="O339" s="147"/>
      <c r="P339" s="147"/>
      <c r="Q339" s="147"/>
      <c r="R339" s="147"/>
      <c r="S339" s="147"/>
      <c r="T339" s="147"/>
      <c r="U339" s="147"/>
      <c r="V339" s="147"/>
      <c r="W339" s="147"/>
    </row>
    <row r="340" spans="2:23" ht="12.75" customHeight="1" x14ac:dyDescent="0.15">
      <c r="B340" s="150"/>
      <c r="C340" s="90"/>
      <c r="D340" s="146"/>
      <c r="E340" s="146"/>
      <c r="F340" s="147"/>
      <c r="G340" s="147"/>
      <c r="H340" s="147"/>
      <c r="I340" s="147"/>
      <c r="J340" s="147"/>
      <c r="K340" s="147"/>
      <c r="L340" s="147"/>
      <c r="M340" s="147"/>
      <c r="N340" s="147"/>
      <c r="O340" s="147"/>
      <c r="P340" s="147"/>
      <c r="Q340" s="147"/>
      <c r="R340" s="147"/>
      <c r="S340" s="147"/>
      <c r="T340" s="147"/>
      <c r="U340" s="147"/>
      <c r="V340" s="147"/>
      <c r="W340" s="147"/>
    </row>
    <row r="341" spans="2:23" ht="12.75" customHeight="1" x14ac:dyDescent="0.15">
      <c r="B341" s="150"/>
      <c r="C341" s="90"/>
      <c r="D341" s="146"/>
      <c r="E341" s="146"/>
      <c r="F341" s="147"/>
      <c r="G341" s="147"/>
      <c r="H341" s="147"/>
      <c r="I341" s="147"/>
      <c r="J341" s="147"/>
      <c r="K341" s="147"/>
      <c r="L341" s="147"/>
      <c r="M341" s="147"/>
      <c r="N341" s="147"/>
      <c r="O341" s="147"/>
      <c r="P341" s="147"/>
      <c r="Q341" s="147"/>
      <c r="R341" s="147"/>
      <c r="S341" s="147"/>
      <c r="T341" s="147"/>
      <c r="U341" s="147"/>
      <c r="V341" s="147"/>
      <c r="W341" s="147"/>
    </row>
    <row r="342" spans="2:23" ht="12.75" customHeight="1" x14ac:dyDescent="0.15">
      <c r="B342" s="150"/>
      <c r="C342" s="90"/>
      <c r="D342" s="146"/>
      <c r="E342" s="146"/>
      <c r="F342" s="147"/>
      <c r="G342" s="147"/>
      <c r="H342" s="147"/>
      <c r="I342" s="147"/>
      <c r="J342" s="147"/>
      <c r="K342" s="147"/>
      <c r="L342" s="147"/>
      <c r="M342" s="147"/>
      <c r="N342" s="147"/>
      <c r="O342" s="147"/>
      <c r="P342" s="147"/>
      <c r="Q342" s="147"/>
      <c r="R342" s="147"/>
      <c r="S342" s="147"/>
      <c r="T342" s="147"/>
      <c r="U342" s="147"/>
      <c r="V342" s="147"/>
      <c r="W342" s="147"/>
    </row>
    <row r="343" spans="2:23" ht="12.75" customHeight="1" x14ac:dyDescent="0.15">
      <c r="B343" s="150"/>
      <c r="C343" s="90"/>
      <c r="D343" s="146"/>
      <c r="E343" s="146"/>
      <c r="F343" s="147"/>
      <c r="G343" s="147"/>
      <c r="H343" s="147"/>
      <c r="I343" s="147"/>
      <c r="J343" s="147"/>
      <c r="K343" s="147"/>
      <c r="L343" s="147"/>
      <c r="M343" s="147"/>
      <c r="N343" s="147"/>
      <c r="O343" s="147"/>
      <c r="P343" s="147"/>
      <c r="Q343" s="147"/>
      <c r="R343" s="147"/>
      <c r="S343" s="147"/>
      <c r="T343" s="147"/>
      <c r="U343" s="147"/>
      <c r="V343" s="147"/>
      <c r="W343" s="147"/>
    </row>
    <row r="344" spans="2:23" ht="12.75" customHeight="1" x14ac:dyDescent="0.15">
      <c r="B344" s="150"/>
      <c r="C344" s="90"/>
      <c r="D344" s="146"/>
      <c r="E344" s="146"/>
      <c r="F344" s="147"/>
      <c r="G344" s="147"/>
      <c r="H344" s="147"/>
      <c r="I344" s="147"/>
      <c r="J344" s="147"/>
      <c r="K344" s="147"/>
      <c r="L344" s="147"/>
      <c r="M344" s="147"/>
      <c r="N344" s="147"/>
      <c r="O344" s="147"/>
      <c r="P344" s="147"/>
      <c r="Q344" s="147"/>
      <c r="R344" s="147"/>
      <c r="S344" s="147"/>
      <c r="T344" s="147"/>
      <c r="U344" s="147"/>
      <c r="V344" s="147"/>
      <c r="W344" s="147"/>
    </row>
    <row r="345" spans="2:23" ht="12.75" customHeight="1" x14ac:dyDescent="0.15">
      <c r="B345" s="150"/>
      <c r="C345" s="90"/>
      <c r="D345" s="146"/>
      <c r="E345" s="146"/>
      <c r="F345" s="147"/>
      <c r="G345" s="147"/>
      <c r="H345" s="147"/>
      <c r="I345" s="147"/>
      <c r="J345" s="147"/>
      <c r="K345" s="147"/>
      <c r="L345" s="147"/>
      <c r="M345" s="147"/>
      <c r="N345" s="147"/>
      <c r="O345" s="147"/>
      <c r="P345" s="147"/>
      <c r="Q345" s="147"/>
      <c r="R345" s="147"/>
      <c r="S345" s="147"/>
      <c r="T345" s="147"/>
      <c r="U345" s="147"/>
      <c r="V345" s="147"/>
      <c r="W345" s="147"/>
    </row>
    <row r="346" spans="2:23" ht="12.75" customHeight="1" x14ac:dyDescent="0.15">
      <c r="B346" s="150"/>
      <c r="C346" s="90"/>
      <c r="D346" s="146"/>
      <c r="E346" s="146"/>
      <c r="F346" s="147"/>
      <c r="G346" s="147"/>
      <c r="H346" s="147"/>
      <c r="I346" s="147"/>
      <c r="J346" s="147"/>
      <c r="K346" s="147"/>
      <c r="L346" s="147"/>
      <c r="M346" s="147"/>
      <c r="N346" s="147"/>
      <c r="O346" s="147"/>
      <c r="P346" s="147"/>
      <c r="Q346" s="147"/>
      <c r="R346" s="147"/>
      <c r="S346" s="147"/>
      <c r="T346" s="147"/>
      <c r="U346" s="147"/>
      <c r="V346" s="147"/>
      <c r="W346" s="147"/>
    </row>
    <row r="347" spans="2:23" ht="12.75" customHeight="1" x14ac:dyDescent="0.15">
      <c r="B347" s="150"/>
      <c r="C347" s="90"/>
      <c r="D347" s="146"/>
      <c r="E347" s="146"/>
      <c r="F347" s="147"/>
      <c r="G347" s="147"/>
      <c r="H347" s="147"/>
      <c r="I347" s="147"/>
      <c r="J347" s="147"/>
      <c r="K347" s="147"/>
      <c r="L347" s="147"/>
      <c r="M347" s="147"/>
      <c r="N347" s="147"/>
      <c r="O347" s="147"/>
      <c r="P347" s="147"/>
      <c r="Q347" s="147"/>
      <c r="R347" s="147"/>
      <c r="S347" s="147"/>
      <c r="T347" s="147"/>
      <c r="U347" s="147"/>
      <c r="V347" s="147"/>
      <c r="W347" s="147"/>
    </row>
    <row r="348" spans="2:23" ht="12.75" customHeight="1" x14ac:dyDescent="0.15">
      <c r="B348" s="150"/>
      <c r="C348" s="90"/>
      <c r="D348" s="146"/>
      <c r="E348" s="146"/>
      <c r="F348" s="147"/>
      <c r="G348" s="147"/>
      <c r="H348" s="147"/>
      <c r="I348" s="147"/>
      <c r="J348" s="147"/>
      <c r="K348" s="147"/>
      <c r="L348" s="147"/>
      <c r="M348" s="147"/>
      <c r="N348" s="147"/>
      <c r="O348" s="147"/>
      <c r="P348" s="147"/>
      <c r="Q348" s="147"/>
      <c r="R348" s="147"/>
      <c r="S348" s="147"/>
      <c r="T348" s="147"/>
      <c r="U348" s="147"/>
      <c r="V348" s="147"/>
      <c r="W348" s="147"/>
    </row>
    <row r="349" spans="2:23" ht="12.75" customHeight="1" x14ac:dyDescent="0.15">
      <c r="B349" s="150"/>
      <c r="C349" s="90"/>
      <c r="D349" s="146"/>
      <c r="E349" s="146"/>
      <c r="F349" s="147"/>
      <c r="G349" s="147"/>
      <c r="H349" s="147"/>
      <c r="I349" s="147"/>
      <c r="J349" s="147"/>
      <c r="K349" s="147"/>
      <c r="L349" s="147"/>
      <c r="M349" s="147"/>
      <c r="N349" s="147"/>
      <c r="O349" s="147"/>
      <c r="P349" s="147"/>
      <c r="Q349" s="147"/>
      <c r="R349" s="147"/>
      <c r="S349" s="147"/>
      <c r="T349" s="147"/>
      <c r="U349" s="147"/>
      <c r="V349" s="147"/>
      <c r="W349" s="147"/>
    </row>
    <row r="350" spans="2:23" ht="12.75" customHeight="1" x14ac:dyDescent="0.15">
      <c r="B350" s="150"/>
      <c r="C350" s="90"/>
      <c r="D350" s="146"/>
      <c r="E350" s="146"/>
      <c r="F350" s="147"/>
      <c r="G350" s="147"/>
      <c r="H350" s="147"/>
      <c r="I350" s="147"/>
      <c r="J350" s="147"/>
      <c r="K350" s="147"/>
      <c r="L350" s="147"/>
      <c r="M350" s="147"/>
      <c r="N350" s="147"/>
      <c r="O350" s="147"/>
      <c r="P350" s="147"/>
      <c r="Q350" s="147"/>
      <c r="R350" s="147"/>
      <c r="S350" s="147"/>
      <c r="T350" s="147"/>
      <c r="U350" s="147"/>
      <c r="V350" s="147"/>
      <c r="W350" s="147"/>
    </row>
    <row r="351" spans="2:23" ht="12.75" customHeight="1" x14ac:dyDescent="0.15">
      <c r="B351" s="150"/>
      <c r="C351" s="90"/>
      <c r="D351" s="146"/>
      <c r="E351" s="146"/>
      <c r="F351" s="147"/>
      <c r="G351" s="147"/>
      <c r="H351" s="147"/>
      <c r="I351" s="147"/>
      <c r="J351" s="147"/>
      <c r="K351" s="147"/>
      <c r="L351" s="147"/>
      <c r="M351" s="147"/>
      <c r="N351" s="147"/>
      <c r="O351" s="147"/>
      <c r="P351" s="147"/>
      <c r="Q351" s="147"/>
      <c r="R351" s="147"/>
      <c r="S351" s="147"/>
      <c r="T351" s="147"/>
      <c r="U351" s="147"/>
      <c r="V351" s="147"/>
      <c r="W351" s="147"/>
    </row>
    <row r="352" spans="2:23" ht="12.75" customHeight="1" x14ac:dyDescent="0.15">
      <c r="B352" s="150"/>
      <c r="C352" s="90"/>
      <c r="D352" s="146"/>
      <c r="E352" s="146"/>
      <c r="F352" s="147"/>
      <c r="G352" s="147"/>
      <c r="H352" s="147"/>
      <c r="I352" s="147"/>
      <c r="J352" s="147"/>
      <c r="K352" s="147"/>
      <c r="L352" s="147"/>
      <c r="M352" s="147"/>
      <c r="N352" s="147"/>
      <c r="O352" s="147"/>
      <c r="P352" s="147"/>
      <c r="Q352" s="147"/>
      <c r="R352" s="147"/>
      <c r="S352" s="147"/>
      <c r="T352" s="147"/>
      <c r="U352" s="147"/>
      <c r="V352" s="147"/>
      <c r="W352" s="147"/>
    </row>
    <row r="353" spans="2:23" ht="12.75" customHeight="1" x14ac:dyDescent="0.15">
      <c r="B353" s="150"/>
      <c r="C353" s="90"/>
      <c r="D353" s="146"/>
      <c r="E353" s="146"/>
      <c r="F353" s="147"/>
      <c r="G353" s="147"/>
      <c r="H353" s="147"/>
      <c r="I353" s="147"/>
      <c r="J353" s="147"/>
      <c r="K353" s="147"/>
      <c r="L353" s="147"/>
      <c r="M353" s="147"/>
      <c r="N353" s="147"/>
      <c r="O353" s="147"/>
      <c r="P353" s="147"/>
      <c r="Q353" s="147"/>
      <c r="R353" s="147"/>
      <c r="S353" s="147"/>
      <c r="T353" s="147"/>
      <c r="U353" s="147"/>
      <c r="V353" s="147"/>
      <c r="W353" s="147"/>
    </row>
    <row r="354" spans="2:23" ht="12.75" customHeight="1" x14ac:dyDescent="0.15">
      <c r="B354" s="150"/>
      <c r="C354" s="90"/>
      <c r="D354" s="146"/>
      <c r="E354" s="146"/>
      <c r="F354" s="147"/>
      <c r="G354" s="147"/>
      <c r="H354" s="147"/>
      <c r="I354" s="147"/>
      <c r="J354" s="147"/>
      <c r="K354" s="147"/>
      <c r="L354" s="147"/>
      <c r="M354" s="147"/>
      <c r="N354" s="147"/>
      <c r="O354" s="147"/>
      <c r="P354" s="147"/>
      <c r="Q354" s="147"/>
      <c r="R354" s="147"/>
      <c r="S354" s="147"/>
      <c r="T354" s="147"/>
      <c r="U354" s="147"/>
      <c r="V354" s="147"/>
      <c r="W354" s="147"/>
    </row>
    <row r="355" spans="2:23" ht="12.75" customHeight="1" x14ac:dyDescent="0.15">
      <c r="B355" s="150"/>
      <c r="C355" s="90"/>
      <c r="D355" s="146"/>
      <c r="E355" s="146"/>
      <c r="F355" s="147"/>
      <c r="G355" s="147"/>
      <c r="H355" s="147"/>
      <c r="I355" s="147"/>
      <c r="J355" s="147"/>
      <c r="K355" s="147"/>
      <c r="L355" s="147"/>
      <c r="M355" s="147"/>
      <c r="N355" s="147"/>
      <c r="O355" s="147"/>
      <c r="P355" s="147"/>
      <c r="Q355" s="147"/>
      <c r="R355" s="147"/>
      <c r="S355" s="147"/>
      <c r="T355" s="147"/>
      <c r="U355" s="147"/>
      <c r="V355" s="147"/>
      <c r="W355" s="147"/>
    </row>
    <row r="356" spans="2:23" ht="12.75" customHeight="1" x14ac:dyDescent="0.15">
      <c r="B356" s="150"/>
      <c r="C356" s="90"/>
      <c r="D356" s="146"/>
      <c r="E356" s="146"/>
      <c r="F356" s="147"/>
      <c r="G356" s="147"/>
      <c r="H356" s="147"/>
      <c r="I356" s="147"/>
      <c r="J356" s="147"/>
      <c r="K356" s="147"/>
      <c r="L356" s="147"/>
      <c r="M356" s="147"/>
      <c r="N356" s="147"/>
      <c r="O356" s="147"/>
      <c r="P356" s="147"/>
      <c r="Q356" s="147"/>
      <c r="R356" s="147"/>
      <c r="S356" s="147"/>
      <c r="T356" s="147"/>
      <c r="U356" s="147"/>
      <c r="V356" s="147"/>
      <c r="W356" s="147"/>
    </row>
    <row r="357" spans="2:23" ht="12.75" customHeight="1" x14ac:dyDescent="0.15">
      <c r="B357" s="150"/>
      <c r="C357" s="90"/>
      <c r="D357" s="146"/>
      <c r="E357" s="146"/>
      <c r="F357" s="147"/>
      <c r="G357" s="147"/>
      <c r="H357" s="147"/>
      <c r="I357" s="147"/>
      <c r="J357" s="147"/>
      <c r="K357" s="147"/>
      <c r="L357" s="147"/>
      <c r="M357" s="147"/>
      <c r="N357" s="147"/>
      <c r="O357" s="147"/>
      <c r="P357" s="147"/>
      <c r="Q357" s="147"/>
      <c r="R357" s="147"/>
      <c r="S357" s="147"/>
      <c r="T357" s="147"/>
      <c r="U357" s="147"/>
      <c r="V357" s="147"/>
      <c r="W357" s="147"/>
    </row>
    <row r="358" spans="2:23" ht="12.75" customHeight="1" x14ac:dyDescent="0.15">
      <c r="B358" s="150"/>
      <c r="C358" s="90"/>
      <c r="D358" s="146"/>
      <c r="E358" s="146"/>
      <c r="F358" s="147"/>
      <c r="G358" s="147"/>
      <c r="H358" s="147"/>
      <c r="I358" s="147"/>
      <c r="J358" s="147"/>
      <c r="K358" s="147"/>
      <c r="L358" s="147"/>
      <c r="M358" s="147"/>
      <c r="N358" s="147"/>
      <c r="O358" s="147"/>
      <c r="P358" s="147"/>
      <c r="Q358" s="147"/>
      <c r="R358" s="147"/>
      <c r="S358" s="147"/>
      <c r="T358" s="147"/>
      <c r="U358" s="147"/>
      <c r="V358" s="147"/>
      <c r="W358" s="147"/>
    </row>
    <row r="359" spans="2:23" ht="12.75" customHeight="1" x14ac:dyDescent="0.15">
      <c r="B359" s="150"/>
      <c r="C359" s="90"/>
      <c r="D359" s="146"/>
      <c r="E359" s="146"/>
      <c r="F359" s="147"/>
      <c r="G359" s="147"/>
      <c r="H359" s="147"/>
      <c r="I359" s="147"/>
      <c r="J359" s="147"/>
      <c r="K359" s="147"/>
      <c r="L359" s="147"/>
      <c r="M359" s="147"/>
      <c r="N359" s="147"/>
      <c r="O359" s="147"/>
      <c r="P359" s="147"/>
      <c r="Q359" s="147"/>
      <c r="R359" s="147"/>
      <c r="S359" s="147"/>
      <c r="T359" s="147"/>
      <c r="U359" s="147"/>
      <c r="V359" s="147"/>
      <c r="W359" s="147"/>
    </row>
    <row r="360" spans="2:23" ht="12.75" customHeight="1" x14ac:dyDescent="0.15">
      <c r="B360" s="150"/>
      <c r="C360" s="90"/>
      <c r="D360" s="146"/>
      <c r="E360" s="146"/>
      <c r="F360" s="147"/>
      <c r="G360" s="147"/>
      <c r="H360" s="147"/>
      <c r="I360" s="147"/>
      <c r="J360" s="147"/>
      <c r="K360" s="147"/>
      <c r="L360" s="147"/>
      <c r="M360" s="147"/>
      <c r="N360" s="147"/>
      <c r="O360" s="147"/>
      <c r="P360" s="147"/>
      <c r="Q360" s="147"/>
      <c r="R360" s="147"/>
      <c r="S360" s="147"/>
      <c r="T360" s="147"/>
      <c r="U360" s="147"/>
      <c r="V360" s="147"/>
      <c r="W360" s="147"/>
    </row>
    <row r="361" spans="2:23" ht="12.75" customHeight="1" x14ac:dyDescent="0.15">
      <c r="B361" s="150"/>
      <c r="C361" s="90"/>
      <c r="D361" s="146"/>
      <c r="E361" s="146"/>
      <c r="F361" s="147"/>
      <c r="G361" s="147"/>
      <c r="H361" s="147"/>
      <c r="I361" s="147"/>
      <c r="J361" s="147"/>
      <c r="K361" s="147"/>
      <c r="L361" s="147"/>
      <c r="M361" s="147"/>
      <c r="N361" s="147"/>
      <c r="O361" s="147"/>
      <c r="P361" s="147"/>
      <c r="Q361" s="147"/>
      <c r="R361" s="147"/>
      <c r="S361" s="147"/>
      <c r="T361" s="147"/>
      <c r="U361" s="147"/>
      <c r="V361" s="147"/>
      <c r="W361" s="147"/>
    </row>
    <row r="362" spans="2:23" ht="12.75" customHeight="1" x14ac:dyDescent="0.15">
      <c r="B362" s="150"/>
      <c r="C362" s="90"/>
      <c r="D362" s="146"/>
      <c r="E362" s="146"/>
      <c r="F362" s="147"/>
      <c r="G362" s="147"/>
      <c r="H362" s="147"/>
      <c r="I362" s="147"/>
      <c r="J362" s="147"/>
      <c r="K362" s="147"/>
      <c r="L362" s="147"/>
      <c r="M362" s="147"/>
      <c r="N362" s="147"/>
      <c r="O362" s="147"/>
      <c r="P362" s="147"/>
      <c r="Q362" s="147"/>
      <c r="R362" s="147"/>
      <c r="S362" s="147"/>
      <c r="T362" s="147"/>
      <c r="U362" s="147"/>
      <c r="V362" s="147"/>
      <c r="W362" s="147"/>
    </row>
    <row r="363" spans="2:23" ht="12.75" customHeight="1" x14ac:dyDescent="0.15">
      <c r="B363" s="150"/>
      <c r="C363" s="90"/>
      <c r="D363" s="146"/>
      <c r="E363" s="146"/>
      <c r="F363" s="147"/>
      <c r="G363" s="147"/>
      <c r="H363" s="147"/>
      <c r="I363" s="147"/>
      <c r="J363" s="147"/>
      <c r="K363" s="147"/>
      <c r="L363" s="147"/>
      <c r="M363" s="147"/>
      <c r="N363" s="147"/>
      <c r="O363" s="147"/>
      <c r="P363" s="147"/>
      <c r="Q363" s="147"/>
      <c r="R363" s="147"/>
      <c r="S363" s="147"/>
      <c r="T363" s="147"/>
      <c r="U363" s="147"/>
      <c r="V363" s="147"/>
      <c r="W363" s="147"/>
    </row>
    <row r="364" spans="2:23" ht="12.75" customHeight="1" x14ac:dyDescent="0.15">
      <c r="B364" s="150"/>
      <c r="C364" s="90"/>
      <c r="D364" s="146"/>
      <c r="E364" s="146"/>
      <c r="F364" s="147"/>
      <c r="G364" s="147"/>
      <c r="H364" s="147"/>
      <c r="I364" s="147"/>
      <c r="J364" s="147"/>
      <c r="K364" s="147"/>
      <c r="L364" s="147"/>
      <c r="M364" s="147"/>
      <c r="N364" s="147"/>
      <c r="O364" s="147"/>
      <c r="P364" s="147"/>
      <c r="Q364" s="147"/>
      <c r="R364" s="147"/>
      <c r="S364" s="147"/>
      <c r="T364" s="147"/>
      <c r="U364" s="147"/>
      <c r="V364" s="147"/>
      <c r="W364" s="147"/>
    </row>
    <row r="365" spans="2:23" ht="12.75" customHeight="1" x14ac:dyDescent="0.15">
      <c r="B365" s="150"/>
      <c r="C365" s="90"/>
      <c r="D365" s="146"/>
      <c r="E365" s="146"/>
      <c r="F365" s="147"/>
      <c r="G365" s="147"/>
      <c r="H365" s="147"/>
      <c r="I365" s="147"/>
      <c r="J365" s="147"/>
      <c r="K365" s="147"/>
      <c r="L365" s="147"/>
      <c r="M365" s="147"/>
      <c r="N365" s="147"/>
      <c r="O365" s="147"/>
      <c r="P365" s="147"/>
      <c r="Q365" s="147"/>
      <c r="R365" s="147"/>
      <c r="S365" s="147"/>
      <c r="T365" s="147"/>
      <c r="U365" s="147"/>
      <c r="V365" s="147"/>
      <c r="W365" s="147"/>
    </row>
    <row r="366" spans="2:23" ht="12.75" customHeight="1" x14ac:dyDescent="0.15">
      <c r="B366" s="150"/>
      <c r="C366" s="90"/>
      <c r="D366" s="146"/>
      <c r="E366" s="146"/>
      <c r="F366" s="147"/>
      <c r="G366" s="147"/>
      <c r="H366" s="147"/>
      <c r="I366" s="147"/>
      <c r="J366" s="147"/>
      <c r="K366" s="147"/>
      <c r="L366" s="147"/>
      <c r="M366" s="147"/>
      <c r="N366" s="147"/>
      <c r="O366" s="147"/>
      <c r="P366" s="147"/>
      <c r="Q366" s="147"/>
      <c r="R366" s="147"/>
      <c r="S366" s="147"/>
      <c r="T366" s="147"/>
      <c r="U366" s="147"/>
      <c r="V366" s="147"/>
      <c r="W366" s="147"/>
    </row>
    <row r="367" spans="2:23" ht="12.75" customHeight="1" x14ac:dyDescent="0.15">
      <c r="B367" s="150"/>
      <c r="C367" s="90"/>
      <c r="D367" s="146"/>
      <c r="E367" s="146"/>
      <c r="F367" s="147"/>
      <c r="G367" s="147"/>
      <c r="H367" s="147"/>
      <c r="I367" s="147"/>
      <c r="J367" s="147"/>
      <c r="K367" s="147"/>
      <c r="L367" s="147"/>
      <c r="M367" s="147"/>
      <c r="N367" s="147"/>
      <c r="O367" s="147"/>
      <c r="P367" s="147"/>
      <c r="Q367" s="147"/>
      <c r="R367" s="147"/>
      <c r="S367" s="147"/>
      <c r="T367" s="147"/>
      <c r="U367" s="147"/>
      <c r="V367" s="147"/>
      <c r="W367" s="147"/>
    </row>
    <row r="368" spans="2:23" ht="12.75" customHeight="1" x14ac:dyDescent="0.15">
      <c r="B368" s="150"/>
      <c r="C368" s="90"/>
      <c r="D368" s="146"/>
      <c r="E368" s="146"/>
      <c r="F368" s="147"/>
      <c r="G368" s="147"/>
      <c r="H368" s="147"/>
      <c r="I368" s="147"/>
      <c r="J368" s="147"/>
      <c r="K368" s="147"/>
      <c r="L368" s="147"/>
      <c r="M368" s="147"/>
      <c r="N368" s="147"/>
      <c r="O368" s="147"/>
      <c r="P368" s="147"/>
      <c r="Q368" s="147"/>
      <c r="R368" s="147"/>
      <c r="S368" s="147"/>
      <c r="T368" s="147"/>
      <c r="U368" s="147"/>
      <c r="V368" s="147"/>
      <c r="W368" s="147"/>
    </row>
    <row r="369" spans="2:23" ht="12.75" customHeight="1" x14ac:dyDescent="0.15">
      <c r="B369" s="150"/>
      <c r="C369" s="90"/>
      <c r="D369" s="146"/>
      <c r="E369" s="146"/>
      <c r="F369" s="147"/>
      <c r="G369" s="147"/>
      <c r="H369" s="147"/>
      <c r="I369" s="147"/>
      <c r="J369" s="147"/>
      <c r="K369" s="147"/>
      <c r="L369" s="147"/>
      <c r="M369" s="147"/>
      <c r="N369" s="147"/>
      <c r="O369" s="147"/>
      <c r="P369" s="147"/>
      <c r="Q369" s="147"/>
      <c r="R369" s="147"/>
      <c r="S369" s="147"/>
      <c r="T369" s="147"/>
      <c r="U369" s="147"/>
      <c r="V369" s="147"/>
      <c r="W369" s="147"/>
    </row>
    <row r="370" spans="2:23" ht="12.75" customHeight="1" x14ac:dyDescent="0.15">
      <c r="B370" s="150"/>
      <c r="C370" s="90"/>
      <c r="D370" s="146"/>
      <c r="E370" s="146"/>
      <c r="F370" s="147"/>
      <c r="G370" s="147"/>
      <c r="H370" s="147"/>
      <c r="I370" s="147"/>
      <c r="J370" s="147"/>
      <c r="K370" s="147"/>
      <c r="L370" s="147"/>
      <c r="M370" s="147"/>
      <c r="N370" s="147"/>
      <c r="O370" s="147"/>
      <c r="P370" s="147"/>
      <c r="Q370" s="147"/>
      <c r="R370" s="147"/>
      <c r="S370" s="147"/>
      <c r="T370" s="147"/>
      <c r="U370" s="147"/>
      <c r="V370" s="147"/>
      <c r="W370" s="147"/>
    </row>
    <row r="371" spans="2:23" ht="12.75" customHeight="1" x14ac:dyDescent="0.15">
      <c r="B371" s="150"/>
      <c r="C371" s="90"/>
      <c r="D371" s="146"/>
      <c r="E371" s="146"/>
      <c r="F371" s="147"/>
      <c r="G371" s="147"/>
      <c r="H371" s="147"/>
      <c r="I371" s="147"/>
      <c r="J371" s="147"/>
      <c r="K371" s="147"/>
      <c r="L371" s="147"/>
      <c r="M371" s="147"/>
      <c r="N371" s="147"/>
      <c r="O371" s="147"/>
      <c r="P371" s="147"/>
      <c r="Q371" s="147"/>
      <c r="R371" s="147"/>
      <c r="S371" s="147"/>
      <c r="T371" s="147"/>
      <c r="U371" s="147"/>
      <c r="V371" s="147"/>
      <c r="W371" s="147"/>
    </row>
    <row r="372" spans="2:23" ht="12.75" customHeight="1" x14ac:dyDescent="0.15">
      <c r="B372" s="150"/>
      <c r="C372" s="90"/>
      <c r="D372" s="146"/>
      <c r="E372" s="146"/>
      <c r="F372" s="147"/>
      <c r="G372" s="147"/>
      <c r="H372" s="147"/>
      <c r="I372" s="147"/>
      <c r="J372" s="147"/>
      <c r="K372" s="147"/>
      <c r="L372" s="147"/>
      <c r="M372" s="147"/>
      <c r="N372" s="147"/>
      <c r="O372" s="147"/>
      <c r="P372" s="147"/>
      <c r="Q372" s="147"/>
      <c r="R372" s="147"/>
      <c r="S372" s="147"/>
      <c r="T372" s="147"/>
      <c r="U372" s="147"/>
      <c r="V372" s="147"/>
      <c r="W372" s="147"/>
    </row>
    <row r="373" spans="2:23" ht="12.75" customHeight="1" x14ac:dyDescent="0.15">
      <c r="B373" s="150"/>
      <c r="C373" s="90"/>
      <c r="D373" s="146"/>
      <c r="E373" s="146"/>
      <c r="F373" s="147"/>
      <c r="G373" s="147"/>
      <c r="H373" s="147"/>
      <c r="I373" s="147"/>
      <c r="J373" s="147"/>
      <c r="K373" s="147"/>
      <c r="L373" s="147"/>
      <c r="M373" s="147"/>
      <c r="N373" s="147"/>
      <c r="O373" s="147"/>
      <c r="P373" s="147"/>
      <c r="Q373" s="147"/>
      <c r="R373" s="147"/>
      <c r="S373" s="147"/>
      <c r="T373" s="147"/>
      <c r="U373" s="147"/>
      <c r="V373" s="147"/>
      <c r="W373" s="147"/>
    </row>
    <row r="374" spans="2:23" ht="12.75" customHeight="1" x14ac:dyDescent="0.15">
      <c r="B374" s="150"/>
      <c r="C374" s="90"/>
      <c r="D374" s="146"/>
      <c r="E374" s="146"/>
      <c r="F374" s="147"/>
      <c r="G374" s="147"/>
      <c r="H374" s="147"/>
      <c r="I374" s="147"/>
      <c r="J374" s="147"/>
      <c r="K374" s="147"/>
      <c r="L374" s="147"/>
      <c r="M374" s="147"/>
      <c r="N374" s="147"/>
      <c r="O374" s="147"/>
      <c r="P374" s="147"/>
      <c r="Q374" s="147"/>
      <c r="R374" s="147"/>
      <c r="S374" s="147"/>
      <c r="T374" s="147"/>
      <c r="U374" s="147"/>
      <c r="V374" s="147"/>
      <c r="W374" s="147"/>
    </row>
    <row r="375" spans="2:23" ht="12.75" customHeight="1" x14ac:dyDescent="0.15">
      <c r="B375" s="150"/>
      <c r="C375" s="90"/>
      <c r="D375" s="146"/>
      <c r="E375" s="146"/>
      <c r="F375" s="147"/>
      <c r="G375" s="147"/>
      <c r="H375" s="147"/>
      <c r="I375" s="147"/>
      <c r="J375" s="147"/>
      <c r="K375" s="147"/>
      <c r="L375" s="147"/>
      <c r="M375" s="147"/>
      <c r="N375" s="147"/>
      <c r="O375" s="147"/>
      <c r="P375" s="147"/>
      <c r="Q375" s="147"/>
      <c r="R375" s="147"/>
      <c r="S375" s="147"/>
      <c r="T375" s="147"/>
      <c r="U375" s="147"/>
      <c r="V375" s="147"/>
      <c r="W375" s="147"/>
    </row>
    <row r="376" spans="2:23" ht="12.75" customHeight="1" x14ac:dyDescent="0.15">
      <c r="B376" s="150"/>
      <c r="C376" s="90"/>
      <c r="D376" s="146"/>
      <c r="E376" s="146"/>
      <c r="F376" s="147"/>
      <c r="G376" s="147"/>
      <c r="H376" s="147"/>
      <c r="I376" s="147"/>
      <c r="J376" s="147"/>
      <c r="K376" s="147"/>
      <c r="L376" s="147"/>
      <c r="M376" s="147"/>
      <c r="N376" s="147"/>
      <c r="O376" s="147"/>
      <c r="P376" s="147"/>
      <c r="Q376" s="147"/>
      <c r="R376" s="147"/>
      <c r="S376" s="147"/>
      <c r="T376" s="147"/>
      <c r="U376" s="147"/>
      <c r="V376" s="147"/>
      <c r="W376" s="147"/>
    </row>
    <row r="377" spans="2:23" ht="12.75" customHeight="1" x14ac:dyDescent="0.15">
      <c r="B377" s="150"/>
      <c r="C377" s="90"/>
      <c r="D377" s="146"/>
      <c r="E377" s="146"/>
      <c r="F377" s="147"/>
      <c r="G377" s="147"/>
      <c r="H377" s="147"/>
      <c r="I377" s="147"/>
      <c r="J377" s="147"/>
      <c r="K377" s="147"/>
      <c r="L377" s="147"/>
      <c r="M377" s="147"/>
      <c r="N377" s="147"/>
      <c r="O377" s="147"/>
      <c r="P377" s="147"/>
      <c r="Q377" s="147"/>
      <c r="R377" s="147"/>
      <c r="S377" s="147"/>
      <c r="T377" s="147"/>
      <c r="U377" s="147"/>
      <c r="V377" s="147"/>
      <c r="W377" s="147"/>
    </row>
    <row r="378" spans="2:23" ht="12.75" customHeight="1" x14ac:dyDescent="0.15">
      <c r="B378" s="150"/>
      <c r="C378" s="90"/>
      <c r="D378" s="146"/>
      <c r="E378" s="146"/>
      <c r="F378" s="147"/>
      <c r="G378" s="147"/>
      <c r="H378" s="147"/>
      <c r="I378" s="147"/>
      <c r="J378" s="147"/>
      <c r="K378" s="147"/>
      <c r="L378" s="147"/>
      <c r="M378" s="147"/>
      <c r="N378" s="147"/>
      <c r="O378" s="147"/>
      <c r="P378" s="147"/>
      <c r="Q378" s="147"/>
      <c r="R378" s="147"/>
      <c r="S378" s="147"/>
      <c r="T378" s="147"/>
      <c r="U378" s="147"/>
      <c r="V378" s="147"/>
      <c r="W378" s="147"/>
    </row>
    <row r="379" spans="2:23" ht="12.75" customHeight="1" x14ac:dyDescent="0.15">
      <c r="B379" s="150"/>
      <c r="C379" s="90"/>
      <c r="D379" s="146"/>
      <c r="E379" s="146"/>
      <c r="F379" s="147"/>
      <c r="G379" s="147"/>
      <c r="H379" s="147"/>
      <c r="I379" s="147"/>
      <c r="J379" s="147"/>
      <c r="K379" s="147"/>
      <c r="L379" s="147"/>
      <c r="M379" s="147"/>
      <c r="N379" s="147"/>
      <c r="O379" s="147"/>
      <c r="P379" s="147"/>
      <c r="Q379" s="147"/>
      <c r="R379" s="147"/>
      <c r="S379" s="147"/>
      <c r="T379" s="147"/>
      <c r="U379" s="147"/>
      <c r="V379" s="147"/>
      <c r="W379" s="147"/>
    </row>
    <row r="380" spans="2:23" ht="12.75" customHeight="1" x14ac:dyDescent="0.15">
      <c r="B380" s="150"/>
      <c r="C380" s="90"/>
      <c r="D380" s="146"/>
      <c r="E380" s="146"/>
      <c r="F380" s="147"/>
      <c r="G380" s="147"/>
      <c r="H380" s="147"/>
      <c r="I380" s="147"/>
      <c r="J380" s="147"/>
      <c r="K380" s="147"/>
      <c r="L380" s="147"/>
      <c r="M380" s="147"/>
      <c r="N380" s="147"/>
      <c r="O380" s="147"/>
      <c r="P380" s="147"/>
      <c r="Q380" s="147"/>
      <c r="R380" s="147"/>
      <c r="S380" s="147"/>
      <c r="T380" s="147"/>
      <c r="U380" s="147"/>
      <c r="V380" s="147"/>
      <c r="W380" s="147"/>
    </row>
    <row r="381" spans="2:23" ht="12.75" customHeight="1" x14ac:dyDescent="0.15">
      <c r="B381" s="150"/>
      <c r="C381" s="90"/>
      <c r="D381" s="146"/>
      <c r="E381" s="146"/>
      <c r="F381" s="147"/>
      <c r="G381" s="147"/>
      <c r="H381" s="147"/>
      <c r="I381" s="147"/>
      <c r="J381" s="147"/>
      <c r="K381" s="147"/>
      <c r="L381" s="147"/>
      <c r="M381" s="147"/>
      <c r="N381" s="147"/>
      <c r="O381" s="147"/>
      <c r="P381" s="147"/>
      <c r="Q381" s="147"/>
      <c r="R381" s="147"/>
      <c r="S381" s="147"/>
      <c r="T381" s="147"/>
      <c r="U381" s="147"/>
      <c r="V381" s="147"/>
      <c r="W381" s="147"/>
    </row>
    <row r="382" spans="2:23" ht="12.75" customHeight="1" x14ac:dyDescent="0.15">
      <c r="B382" s="150"/>
      <c r="C382" s="90"/>
      <c r="D382" s="146"/>
      <c r="E382" s="146"/>
      <c r="F382" s="147"/>
      <c r="G382" s="147"/>
      <c r="H382" s="147"/>
      <c r="I382" s="147"/>
      <c r="J382" s="147"/>
      <c r="K382" s="147"/>
      <c r="L382" s="147"/>
      <c r="M382" s="147"/>
      <c r="N382" s="147"/>
      <c r="O382" s="147"/>
      <c r="P382" s="147"/>
      <c r="Q382" s="147"/>
      <c r="R382" s="147"/>
      <c r="S382" s="147"/>
      <c r="T382" s="147"/>
      <c r="U382" s="147"/>
      <c r="V382" s="147"/>
      <c r="W382" s="147"/>
    </row>
    <row r="383" spans="2:23" ht="12.75" customHeight="1" x14ac:dyDescent="0.15">
      <c r="B383" s="150"/>
      <c r="C383" s="90"/>
      <c r="D383" s="146"/>
      <c r="E383" s="146"/>
      <c r="F383" s="147"/>
      <c r="G383" s="147"/>
      <c r="H383" s="147"/>
      <c r="I383" s="147"/>
      <c r="J383" s="147"/>
      <c r="K383" s="147"/>
      <c r="L383" s="147"/>
      <c r="M383" s="147"/>
      <c r="N383" s="147"/>
      <c r="O383" s="147"/>
      <c r="P383" s="147"/>
      <c r="Q383" s="147"/>
      <c r="R383" s="147"/>
      <c r="S383" s="147"/>
      <c r="T383" s="147"/>
      <c r="U383" s="147"/>
      <c r="V383" s="147"/>
      <c r="W383" s="147"/>
    </row>
    <row r="384" spans="2:23" ht="12.75" customHeight="1" x14ac:dyDescent="0.15">
      <c r="B384" s="150"/>
      <c r="C384" s="90"/>
      <c r="D384" s="146"/>
      <c r="E384" s="146"/>
      <c r="F384" s="147"/>
      <c r="G384" s="147"/>
      <c r="H384" s="147"/>
      <c r="I384" s="147"/>
      <c r="J384" s="147"/>
      <c r="K384" s="147"/>
      <c r="L384" s="147"/>
      <c r="M384" s="147"/>
      <c r="N384" s="147"/>
      <c r="O384" s="147"/>
      <c r="P384" s="147"/>
      <c r="Q384" s="147"/>
      <c r="R384" s="147"/>
      <c r="S384" s="147"/>
      <c r="T384" s="147"/>
      <c r="U384" s="147"/>
      <c r="V384" s="147"/>
      <c r="W384" s="147"/>
    </row>
    <row r="385" spans="2:23" ht="12.75" customHeight="1" x14ac:dyDescent="0.15">
      <c r="B385" s="150"/>
      <c r="C385" s="90"/>
      <c r="D385" s="146"/>
      <c r="E385" s="146"/>
      <c r="F385" s="147"/>
      <c r="G385" s="147"/>
      <c r="H385" s="147"/>
      <c r="I385" s="147"/>
      <c r="J385" s="147"/>
      <c r="K385" s="147"/>
      <c r="L385" s="147"/>
      <c r="M385" s="147"/>
      <c r="N385" s="147"/>
      <c r="O385" s="147"/>
      <c r="P385" s="147"/>
      <c r="Q385" s="147"/>
      <c r="R385" s="147"/>
      <c r="S385" s="147"/>
      <c r="T385" s="147"/>
      <c r="U385" s="147"/>
      <c r="V385" s="147"/>
      <c r="W385" s="147"/>
    </row>
    <row r="386" spans="2:23" ht="12.75" customHeight="1" x14ac:dyDescent="0.15">
      <c r="B386" s="150"/>
      <c r="C386" s="90"/>
      <c r="D386" s="146"/>
      <c r="E386" s="146"/>
      <c r="F386" s="147"/>
      <c r="G386" s="147"/>
      <c r="H386" s="147"/>
      <c r="I386" s="147"/>
      <c r="J386" s="147"/>
      <c r="K386" s="147"/>
      <c r="L386" s="147"/>
      <c r="M386" s="147"/>
      <c r="N386" s="147"/>
      <c r="O386" s="147"/>
      <c r="P386" s="147"/>
      <c r="Q386" s="147"/>
      <c r="R386" s="147"/>
      <c r="S386" s="147"/>
      <c r="T386" s="147"/>
      <c r="U386" s="147"/>
      <c r="V386" s="147"/>
      <c r="W386" s="147"/>
    </row>
    <row r="387" spans="2:23" ht="12.75" customHeight="1" x14ac:dyDescent="0.15">
      <c r="B387" s="150"/>
      <c r="C387" s="90"/>
      <c r="D387" s="146"/>
      <c r="E387" s="146"/>
      <c r="F387" s="147"/>
      <c r="G387" s="147"/>
      <c r="H387" s="147"/>
      <c r="I387" s="147"/>
      <c r="J387" s="147"/>
      <c r="K387" s="147"/>
      <c r="L387" s="147"/>
      <c r="M387" s="147"/>
      <c r="N387" s="147"/>
      <c r="O387" s="147"/>
      <c r="P387" s="147"/>
      <c r="Q387" s="147"/>
      <c r="R387" s="147"/>
      <c r="S387" s="147"/>
      <c r="T387" s="147"/>
      <c r="U387" s="147"/>
      <c r="V387" s="147"/>
      <c r="W387" s="147"/>
    </row>
    <row r="388" spans="2:23" ht="12.75" customHeight="1" x14ac:dyDescent="0.15">
      <c r="B388" s="150"/>
      <c r="C388" s="90"/>
      <c r="D388" s="146"/>
      <c r="E388" s="146"/>
      <c r="F388" s="147"/>
      <c r="G388" s="147"/>
      <c r="H388" s="147"/>
      <c r="I388" s="147"/>
      <c r="J388" s="147"/>
      <c r="K388" s="147"/>
      <c r="L388" s="147"/>
      <c r="M388" s="147"/>
      <c r="N388" s="147"/>
      <c r="O388" s="147"/>
      <c r="P388" s="147"/>
      <c r="Q388" s="147"/>
      <c r="R388" s="147"/>
      <c r="S388" s="147"/>
      <c r="T388" s="147"/>
      <c r="U388" s="147"/>
      <c r="V388" s="147"/>
      <c r="W388" s="147"/>
    </row>
    <row r="389" spans="2:23" ht="12.75" customHeight="1" x14ac:dyDescent="0.15">
      <c r="B389" s="150"/>
      <c r="C389" s="90"/>
      <c r="D389" s="146"/>
      <c r="E389" s="146"/>
      <c r="F389" s="147"/>
      <c r="G389" s="147"/>
      <c r="H389" s="147"/>
      <c r="I389" s="147"/>
      <c r="J389" s="147"/>
      <c r="K389" s="147"/>
      <c r="L389" s="147"/>
      <c r="M389" s="147"/>
      <c r="N389" s="147"/>
      <c r="O389" s="147"/>
      <c r="P389" s="147"/>
      <c r="Q389" s="147"/>
      <c r="R389" s="147"/>
      <c r="S389" s="147"/>
      <c r="T389" s="147"/>
      <c r="U389" s="147"/>
      <c r="V389" s="147"/>
      <c r="W389" s="147"/>
    </row>
    <row r="390" spans="2:23" ht="12.75" customHeight="1" x14ac:dyDescent="0.15">
      <c r="B390" s="150"/>
      <c r="C390" s="90"/>
      <c r="D390" s="146"/>
      <c r="E390" s="146"/>
      <c r="F390" s="147"/>
      <c r="G390" s="147"/>
      <c r="H390" s="147"/>
      <c r="I390" s="147"/>
      <c r="J390" s="147"/>
      <c r="K390" s="147"/>
      <c r="L390" s="147"/>
      <c r="M390" s="147"/>
      <c r="N390" s="147"/>
      <c r="O390" s="147"/>
      <c r="P390" s="147"/>
      <c r="Q390" s="147"/>
      <c r="R390" s="147"/>
      <c r="S390" s="147"/>
      <c r="T390" s="147"/>
      <c r="U390" s="147"/>
      <c r="V390" s="147"/>
      <c r="W390" s="147"/>
    </row>
    <row r="391" spans="2:23" ht="12.75" customHeight="1" x14ac:dyDescent="0.15">
      <c r="B391" s="150"/>
      <c r="C391" s="90"/>
      <c r="D391" s="146"/>
      <c r="E391" s="146"/>
      <c r="F391" s="147"/>
      <c r="G391" s="147"/>
      <c r="H391" s="147"/>
      <c r="I391" s="147"/>
      <c r="J391" s="147"/>
      <c r="K391" s="147"/>
      <c r="L391" s="147"/>
      <c r="M391" s="147"/>
      <c r="N391" s="147"/>
      <c r="O391" s="147"/>
      <c r="P391" s="147"/>
      <c r="Q391" s="147"/>
      <c r="R391" s="147"/>
      <c r="S391" s="147"/>
      <c r="T391" s="147"/>
      <c r="U391" s="147"/>
      <c r="V391" s="147"/>
      <c r="W391" s="147"/>
    </row>
    <row r="392" spans="2:23" ht="12.75" customHeight="1" x14ac:dyDescent="0.15">
      <c r="B392" s="150"/>
      <c r="C392" s="90"/>
      <c r="D392" s="146"/>
      <c r="E392" s="146"/>
      <c r="F392" s="147"/>
      <c r="G392" s="147"/>
      <c r="H392" s="147"/>
      <c r="I392" s="147"/>
      <c r="J392" s="147"/>
      <c r="K392" s="147"/>
      <c r="L392" s="147"/>
      <c r="M392" s="147"/>
      <c r="N392" s="147"/>
      <c r="O392" s="147"/>
      <c r="P392" s="147"/>
      <c r="Q392" s="147"/>
      <c r="R392" s="147"/>
      <c r="S392" s="147"/>
      <c r="T392" s="147"/>
      <c r="U392" s="147"/>
      <c r="V392" s="147"/>
      <c r="W392" s="147"/>
    </row>
    <row r="393" spans="2:23" ht="12.75" customHeight="1" x14ac:dyDescent="0.15">
      <c r="B393" s="150"/>
      <c r="C393" s="90"/>
      <c r="D393" s="146"/>
      <c r="E393" s="146"/>
      <c r="F393" s="147"/>
      <c r="G393" s="147"/>
      <c r="H393" s="147"/>
      <c r="I393" s="147"/>
      <c r="J393" s="147"/>
      <c r="K393" s="147"/>
      <c r="L393" s="147"/>
      <c r="M393" s="147"/>
      <c r="N393" s="147"/>
      <c r="O393" s="147"/>
      <c r="P393" s="147"/>
      <c r="Q393" s="147"/>
      <c r="R393" s="147"/>
      <c r="S393" s="147"/>
      <c r="T393" s="147"/>
      <c r="U393" s="147"/>
      <c r="V393" s="147"/>
      <c r="W393" s="147"/>
    </row>
    <row r="394" spans="2:23" ht="12.75" customHeight="1" x14ac:dyDescent="0.15">
      <c r="B394" s="150"/>
      <c r="C394" s="90"/>
      <c r="D394" s="146"/>
      <c r="E394" s="146"/>
      <c r="F394" s="147"/>
      <c r="G394" s="147"/>
      <c r="H394" s="147"/>
      <c r="I394" s="147"/>
      <c r="J394" s="147"/>
      <c r="K394" s="147"/>
      <c r="L394" s="147"/>
      <c r="M394" s="147"/>
      <c r="N394" s="147"/>
      <c r="O394" s="147"/>
      <c r="P394" s="147"/>
      <c r="Q394" s="147"/>
      <c r="R394" s="147"/>
      <c r="S394" s="147"/>
      <c r="T394" s="147"/>
      <c r="U394" s="147"/>
      <c r="V394" s="147"/>
      <c r="W394" s="147"/>
    </row>
    <row r="395" spans="2:23" ht="12.75" customHeight="1" x14ac:dyDescent="0.15">
      <c r="B395" s="150"/>
      <c r="C395" s="90"/>
      <c r="D395" s="146"/>
      <c r="E395" s="146"/>
      <c r="F395" s="147"/>
      <c r="G395" s="147"/>
      <c r="H395" s="147"/>
      <c r="I395" s="147"/>
      <c r="J395" s="147"/>
      <c r="K395" s="147"/>
      <c r="L395" s="147"/>
      <c r="M395" s="147"/>
      <c r="N395" s="147"/>
      <c r="O395" s="147"/>
      <c r="P395" s="147"/>
      <c r="Q395" s="147"/>
      <c r="R395" s="147"/>
      <c r="S395" s="147"/>
      <c r="T395" s="147"/>
      <c r="U395" s="147"/>
      <c r="V395" s="147"/>
      <c r="W395" s="147"/>
    </row>
    <row r="396" spans="2:23" ht="12.75" customHeight="1" x14ac:dyDescent="0.15">
      <c r="B396" s="150"/>
      <c r="C396" s="90"/>
      <c r="D396" s="146"/>
      <c r="E396" s="146"/>
      <c r="F396" s="147"/>
      <c r="G396" s="147"/>
      <c r="H396" s="147"/>
      <c r="I396" s="147"/>
      <c r="J396" s="147"/>
      <c r="K396" s="147"/>
      <c r="L396" s="147"/>
      <c r="M396" s="147"/>
      <c r="N396" s="147"/>
      <c r="O396" s="147"/>
      <c r="P396" s="147"/>
      <c r="Q396" s="147"/>
      <c r="R396" s="147"/>
      <c r="S396" s="147"/>
      <c r="T396" s="147"/>
      <c r="U396" s="147"/>
      <c r="V396" s="147"/>
      <c r="W396" s="147"/>
    </row>
    <row r="397" spans="2:23" ht="12.75" customHeight="1" x14ac:dyDescent="0.15">
      <c r="B397" s="150"/>
      <c r="C397" s="90"/>
      <c r="D397" s="146"/>
      <c r="E397" s="146"/>
      <c r="F397" s="147"/>
      <c r="G397" s="147"/>
      <c r="H397" s="147"/>
      <c r="I397" s="147"/>
      <c r="J397" s="147"/>
      <c r="K397" s="147"/>
      <c r="L397" s="147"/>
      <c r="M397" s="147"/>
      <c r="N397" s="147"/>
      <c r="O397" s="147"/>
      <c r="P397" s="147"/>
      <c r="Q397" s="147"/>
      <c r="R397" s="147"/>
      <c r="S397" s="147"/>
      <c r="T397" s="147"/>
      <c r="U397" s="147"/>
      <c r="V397" s="147"/>
      <c r="W397" s="147"/>
    </row>
    <row r="398" spans="2:23" ht="12.75" customHeight="1" x14ac:dyDescent="0.15">
      <c r="B398" s="150"/>
      <c r="C398" s="90"/>
      <c r="D398" s="146"/>
      <c r="E398" s="146"/>
      <c r="F398" s="147"/>
      <c r="G398" s="147"/>
      <c r="H398" s="147"/>
      <c r="I398" s="147"/>
      <c r="J398" s="147"/>
      <c r="K398" s="147"/>
      <c r="L398" s="147"/>
      <c r="M398" s="147"/>
      <c r="N398" s="147"/>
      <c r="O398" s="147"/>
      <c r="P398" s="147"/>
      <c r="Q398" s="147"/>
      <c r="R398" s="147"/>
      <c r="S398" s="147"/>
      <c r="T398" s="147"/>
      <c r="U398" s="147"/>
      <c r="V398" s="147"/>
      <c r="W398" s="147"/>
    </row>
    <row r="399" spans="2:23" ht="12.75" customHeight="1" x14ac:dyDescent="0.15">
      <c r="B399" s="150"/>
      <c r="C399" s="90"/>
      <c r="D399" s="146"/>
      <c r="E399" s="146"/>
      <c r="F399" s="147"/>
      <c r="G399" s="147"/>
      <c r="H399" s="147"/>
      <c r="I399" s="147"/>
      <c r="J399" s="147"/>
      <c r="K399" s="147"/>
      <c r="L399" s="147"/>
      <c r="M399" s="147"/>
      <c r="N399" s="147"/>
      <c r="O399" s="147"/>
      <c r="P399" s="147"/>
      <c r="Q399" s="147"/>
      <c r="R399" s="147"/>
      <c r="S399" s="147"/>
      <c r="T399" s="147"/>
      <c r="U399" s="147"/>
      <c r="V399" s="147"/>
      <c r="W399" s="147"/>
    </row>
    <row r="400" spans="2:23" ht="12.75" customHeight="1" x14ac:dyDescent="0.15">
      <c r="B400" s="150"/>
      <c r="C400" s="90"/>
      <c r="D400" s="146"/>
      <c r="E400" s="146"/>
      <c r="F400" s="147"/>
      <c r="G400" s="147"/>
      <c r="H400" s="147"/>
      <c r="I400" s="147"/>
      <c r="J400" s="147"/>
      <c r="K400" s="147"/>
      <c r="L400" s="147"/>
      <c r="M400" s="147"/>
      <c r="N400" s="147"/>
      <c r="O400" s="147"/>
      <c r="P400" s="147"/>
      <c r="Q400" s="147"/>
      <c r="R400" s="147"/>
      <c r="S400" s="147"/>
      <c r="T400" s="147"/>
      <c r="U400" s="147"/>
      <c r="V400" s="147"/>
      <c r="W400" s="147"/>
    </row>
    <row r="401" spans="2:23" ht="12.75" customHeight="1" x14ac:dyDescent="0.15">
      <c r="B401" s="150"/>
      <c r="C401" s="90"/>
      <c r="D401" s="146"/>
      <c r="E401" s="146"/>
      <c r="F401" s="147"/>
      <c r="G401" s="147"/>
      <c r="H401" s="147"/>
      <c r="I401" s="147"/>
      <c r="J401" s="147"/>
      <c r="K401" s="147"/>
      <c r="L401" s="147"/>
      <c r="M401" s="147"/>
      <c r="N401" s="147"/>
      <c r="O401" s="147"/>
      <c r="P401" s="147"/>
      <c r="Q401" s="147"/>
      <c r="R401" s="147"/>
      <c r="S401" s="147"/>
      <c r="T401" s="147"/>
      <c r="U401" s="147"/>
      <c r="V401" s="147"/>
      <c r="W401" s="147"/>
    </row>
    <row r="402" spans="2:23" ht="12.75" customHeight="1" x14ac:dyDescent="0.15">
      <c r="B402" s="150"/>
      <c r="C402" s="90"/>
      <c r="D402" s="146"/>
      <c r="E402" s="146"/>
      <c r="F402" s="147"/>
      <c r="G402" s="147"/>
      <c r="H402" s="147"/>
      <c r="I402" s="147"/>
      <c r="J402" s="147"/>
      <c r="K402" s="147"/>
      <c r="L402" s="147"/>
      <c r="M402" s="147"/>
      <c r="N402" s="147"/>
      <c r="O402" s="147"/>
      <c r="P402" s="147"/>
      <c r="Q402" s="147"/>
      <c r="R402" s="147"/>
      <c r="S402" s="147"/>
      <c r="T402" s="147"/>
      <c r="U402" s="147"/>
      <c r="V402" s="147"/>
      <c r="W402" s="147"/>
    </row>
    <row r="403" spans="2:23" ht="12.75" customHeight="1" x14ac:dyDescent="0.15">
      <c r="B403" s="150"/>
      <c r="C403" s="90"/>
      <c r="D403" s="146"/>
      <c r="E403" s="146"/>
      <c r="F403" s="147"/>
      <c r="G403" s="147"/>
      <c r="H403" s="147"/>
      <c r="I403" s="147"/>
      <c r="J403" s="147"/>
      <c r="K403" s="147"/>
      <c r="L403" s="147"/>
      <c r="M403" s="147"/>
      <c r="N403" s="147"/>
      <c r="O403" s="147"/>
      <c r="P403" s="147"/>
      <c r="Q403" s="147"/>
      <c r="R403" s="147"/>
      <c r="S403" s="147"/>
      <c r="T403" s="147"/>
      <c r="U403" s="147"/>
      <c r="V403" s="147"/>
      <c r="W403" s="147"/>
    </row>
    <row r="404" spans="2:23" ht="12.75" customHeight="1" x14ac:dyDescent="0.15">
      <c r="B404" s="150"/>
      <c r="C404" s="90"/>
      <c r="D404" s="146"/>
      <c r="E404" s="146"/>
      <c r="F404" s="147"/>
      <c r="G404" s="147"/>
      <c r="H404" s="147"/>
      <c r="I404" s="147"/>
      <c r="J404" s="147"/>
      <c r="K404" s="147"/>
      <c r="L404" s="147"/>
      <c r="M404" s="147"/>
      <c r="N404" s="147"/>
      <c r="O404" s="147"/>
      <c r="P404" s="147"/>
      <c r="Q404" s="147"/>
      <c r="R404" s="147"/>
      <c r="S404" s="147"/>
      <c r="T404" s="147"/>
      <c r="U404" s="147"/>
      <c r="V404" s="147"/>
      <c r="W404" s="147"/>
    </row>
    <row r="405" spans="2:23" ht="12.75" customHeight="1" x14ac:dyDescent="0.15">
      <c r="B405" s="150"/>
      <c r="C405" s="90"/>
      <c r="D405" s="146"/>
      <c r="E405" s="146"/>
      <c r="F405" s="147"/>
      <c r="G405" s="147"/>
      <c r="H405" s="147"/>
      <c r="I405" s="147"/>
      <c r="J405" s="147"/>
      <c r="K405" s="147"/>
      <c r="L405" s="147"/>
      <c r="M405" s="147"/>
      <c r="N405" s="147"/>
      <c r="O405" s="147"/>
      <c r="P405" s="147"/>
      <c r="Q405" s="147"/>
      <c r="R405" s="147"/>
      <c r="S405" s="147"/>
      <c r="T405" s="147"/>
      <c r="U405" s="147"/>
      <c r="V405" s="147"/>
      <c r="W405" s="147"/>
    </row>
    <row r="406" spans="2:23" ht="12.75" customHeight="1" x14ac:dyDescent="0.15">
      <c r="B406" s="150"/>
      <c r="C406" s="90"/>
      <c r="D406" s="146"/>
      <c r="E406" s="146"/>
      <c r="F406" s="147"/>
      <c r="G406" s="147"/>
      <c r="H406" s="147"/>
      <c r="I406" s="147"/>
      <c r="J406" s="147"/>
      <c r="K406" s="147"/>
      <c r="L406" s="147"/>
      <c r="M406" s="147"/>
      <c r="N406" s="147"/>
      <c r="O406" s="147"/>
      <c r="P406" s="147"/>
      <c r="Q406" s="147"/>
      <c r="R406" s="147"/>
      <c r="S406" s="147"/>
      <c r="T406" s="147"/>
      <c r="U406" s="147"/>
      <c r="V406" s="147"/>
      <c r="W406" s="147"/>
    </row>
    <row r="407" spans="2:23" ht="12.75" customHeight="1" x14ac:dyDescent="0.15">
      <c r="B407" s="150"/>
      <c r="C407" s="90"/>
      <c r="D407" s="146"/>
      <c r="E407" s="146"/>
      <c r="F407" s="147"/>
      <c r="G407" s="147"/>
      <c r="H407" s="147"/>
      <c r="I407" s="147"/>
      <c r="J407" s="147"/>
      <c r="K407" s="147"/>
      <c r="L407" s="147"/>
      <c r="M407" s="147"/>
      <c r="N407" s="147"/>
      <c r="O407" s="147"/>
      <c r="P407" s="147"/>
      <c r="Q407" s="147"/>
      <c r="R407" s="147"/>
      <c r="S407" s="147"/>
      <c r="T407" s="147"/>
      <c r="U407" s="147"/>
      <c r="V407" s="147"/>
      <c r="W407" s="147"/>
    </row>
    <row r="408" spans="2:23" ht="12.75" customHeight="1" x14ac:dyDescent="0.15">
      <c r="B408" s="150"/>
      <c r="C408" s="90"/>
      <c r="D408" s="146"/>
      <c r="E408" s="146"/>
      <c r="F408" s="147"/>
      <c r="G408" s="147"/>
      <c r="H408" s="147"/>
      <c r="I408" s="147"/>
      <c r="J408" s="147"/>
      <c r="K408" s="147"/>
      <c r="L408" s="147"/>
      <c r="M408" s="147"/>
      <c r="N408" s="147"/>
      <c r="O408" s="147"/>
      <c r="P408" s="147"/>
      <c r="Q408" s="147"/>
      <c r="R408" s="147"/>
      <c r="S408" s="147"/>
      <c r="T408" s="147"/>
      <c r="U408" s="147"/>
      <c r="V408" s="147"/>
      <c r="W408" s="147"/>
    </row>
    <row r="409" spans="2:23" ht="12.75" customHeight="1" x14ac:dyDescent="0.15">
      <c r="B409" s="150"/>
      <c r="C409" s="90"/>
      <c r="D409" s="146"/>
      <c r="E409" s="146"/>
      <c r="F409" s="147"/>
      <c r="G409" s="147"/>
      <c r="H409" s="147"/>
      <c r="I409" s="147"/>
      <c r="J409" s="147"/>
      <c r="K409" s="147"/>
      <c r="L409" s="147"/>
      <c r="M409" s="147"/>
      <c r="N409" s="147"/>
      <c r="O409" s="147"/>
      <c r="P409" s="147"/>
      <c r="Q409" s="147"/>
      <c r="R409" s="147"/>
      <c r="S409" s="147"/>
      <c r="T409" s="147"/>
      <c r="U409" s="147"/>
      <c r="V409" s="147"/>
      <c r="W409" s="147"/>
    </row>
    <row r="410" spans="2:23" ht="12.75" customHeight="1" x14ac:dyDescent="0.15">
      <c r="B410" s="150"/>
      <c r="C410" s="90"/>
      <c r="D410" s="146"/>
      <c r="E410" s="146"/>
      <c r="F410" s="147"/>
      <c r="G410" s="147"/>
      <c r="H410" s="147"/>
      <c r="I410" s="147"/>
      <c r="J410" s="147"/>
      <c r="K410" s="147"/>
      <c r="L410" s="147"/>
      <c r="M410" s="147"/>
      <c r="N410" s="147"/>
      <c r="O410" s="147"/>
      <c r="P410" s="147"/>
      <c r="Q410" s="147"/>
      <c r="R410" s="147"/>
      <c r="S410" s="147"/>
      <c r="T410" s="147"/>
      <c r="U410" s="147"/>
      <c r="V410" s="147"/>
      <c r="W410" s="147"/>
    </row>
    <row r="411" spans="2:23" ht="12.75" customHeight="1" x14ac:dyDescent="0.15">
      <c r="B411" s="150"/>
      <c r="C411" s="90"/>
      <c r="D411" s="146"/>
      <c r="E411" s="146"/>
      <c r="F411" s="147"/>
      <c r="G411" s="147"/>
      <c r="H411" s="147"/>
      <c r="I411" s="147"/>
      <c r="J411" s="147"/>
      <c r="K411" s="147"/>
      <c r="L411" s="147"/>
      <c r="M411" s="147"/>
      <c r="N411" s="147"/>
      <c r="O411" s="147"/>
      <c r="P411" s="147"/>
      <c r="Q411" s="147"/>
      <c r="R411" s="147"/>
      <c r="S411" s="147"/>
      <c r="T411" s="147"/>
      <c r="U411" s="147"/>
      <c r="V411" s="147"/>
      <c r="W411" s="147"/>
    </row>
    <row r="412" spans="2:23" ht="12.75" customHeight="1" x14ac:dyDescent="0.15">
      <c r="B412" s="150"/>
      <c r="C412" s="90"/>
      <c r="D412" s="146"/>
      <c r="E412" s="146"/>
      <c r="F412" s="147"/>
      <c r="G412" s="147"/>
      <c r="H412" s="147"/>
      <c r="I412" s="147"/>
      <c r="J412" s="147"/>
      <c r="K412" s="147"/>
      <c r="L412" s="147"/>
      <c r="M412" s="147"/>
      <c r="N412" s="147"/>
      <c r="O412" s="147"/>
      <c r="P412" s="147"/>
      <c r="Q412" s="147"/>
      <c r="R412" s="147"/>
      <c r="S412" s="147"/>
      <c r="T412" s="147"/>
      <c r="U412" s="147"/>
      <c r="V412" s="147"/>
      <c r="W412" s="147"/>
    </row>
    <row r="413" spans="2:23" ht="12.75" customHeight="1" x14ac:dyDescent="0.15">
      <c r="B413" s="150"/>
      <c r="C413" s="90"/>
      <c r="D413" s="146"/>
      <c r="E413" s="146"/>
      <c r="F413" s="147"/>
      <c r="G413" s="147"/>
      <c r="H413" s="147"/>
      <c r="I413" s="147"/>
      <c r="J413" s="147"/>
      <c r="K413" s="147"/>
      <c r="L413" s="147"/>
      <c r="M413" s="147"/>
      <c r="N413" s="147"/>
      <c r="O413" s="147"/>
      <c r="P413" s="147"/>
      <c r="Q413" s="147"/>
      <c r="R413" s="147"/>
      <c r="S413" s="147"/>
      <c r="T413" s="147"/>
      <c r="U413" s="147"/>
      <c r="V413" s="147"/>
      <c r="W413" s="147"/>
    </row>
    <row r="414" spans="2:23" ht="12.75" customHeight="1" x14ac:dyDescent="0.15">
      <c r="B414" s="150"/>
      <c r="C414" s="90"/>
      <c r="D414" s="146"/>
      <c r="E414" s="146"/>
      <c r="F414" s="147"/>
      <c r="G414" s="147"/>
      <c r="H414" s="147"/>
      <c r="I414" s="147"/>
      <c r="J414" s="147"/>
      <c r="K414" s="147"/>
      <c r="L414" s="147"/>
      <c r="M414" s="147"/>
      <c r="N414" s="147"/>
      <c r="O414" s="147"/>
      <c r="P414" s="147"/>
      <c r="Q414" s="147"/>
      <c r="R414" s="147"/>
      <c r="S414" s="147"/>
      <c r="T414" s="147"/>
      <c r="U414" s="147"/>
      <c r="V414" s="147"/>
      <c r="W414" s="147"/>
    </row>
    <row r="415" spans="2:23" ht="12.75" customHeight="1" x14ac:dyDescent="0.15">
      <c r="B415" s="150"/>
      <c r="C415" s="90"/>
      <c r="D415" s="146"/>
      <c r="E415" s="146"/>
      <c r="F415" s="147"/>
      <c r="G415" s="147"/>
      <c r="H415" s="147"/>
      <c r="I415" s="147"/>
      <c r="J415" s="147"/>
      <c r="K415" s="147"/>
      <c r="L415" s="147"/>
      <c r="M415" s="147"/>
      <c r="N415" s="147"/>
      <c r="O415" s="147"/>
      <c r="P415" s="147"/>
      <c r="Q415" s="147"/>
      <c r="R415" s="147"/>
      <c r="S415" s="147"/>
      <c r="T415" s="147"/>
      <c r="U415" s="147"/>
      <c r="V415" s="147"/>
      <c r="W415" s="147"/>
    </row>
    <row r="416" spans="2:23" ht="12.75" customHeight="1" x14ac:dyDescent="0.15">
      <c r="B416" s="150"/>
      <c r="C416" s="90"/>
      <c r="D416" s="146"/>
      <c r="E416" s="146"/>
      <c r="F416" s="147"/>
      <c r="G416" s="147"/>
      <c r="H416" s="147"/>
      <c r="I416" s="147"/>
      <c r="J416" s="147"/>
      <c r="K416" s="147"/>
      <c r="L416" s="147"/>
      <c r="M416" s="147"/>
      <c r="N416" s="147"/>
      <c r="O416" s="147"/>
      <c r="P416" s="147"/>
      <c r="Q416" s="147"/>
      <c r="R416" s="147"/>
      <c r="S416" s="147"/>
      <c r="T416" s="147"/>
      <c r="U416" s="147"/>
      <c r="V416" s="147"/>
      <c r="W416" s="147"/>
    </row>
    <row r="417" spans="2:23" ht="12.75" customHeight="1" x14ac:dyDescent="0.15">
      <c r="B417" s="150"/>
      <c r="C417" s="90"/>
      <c r="D417" s="146"/>
      <c r="E417" s="146"/>
      <c r="F417" s="147"/>
      <c r="G417" s="147"/>
      <c r="H417" s="147"/>
      <c r="I417" s="147"/>
      <c r="J417" s="147"/>
      <c r="K417" s="147"/>
      <c r="L417" s="147"/>
      <c r="M417" s="147"/>
      <c r="N417" s="147"/>
      <c r="O417" s="147"/>
      <c r="P417" s="147"/>
      <c r="Q417" s="147"/>
      <c r="R417" s="147"/>
      <c r="S417" s="147"/>
      <c r="T417" s="147"/>
      <c r="U417" s="147"/>
      <c r="V417" s="147"/>
      <c r="W417" s="147"/>
    </row>
    <row r="418" spans="2:23" ht="12.75" customHeight="1" x14ac:dyDescent="0.15">
      <c r="B418" s="150"/>
      <c r="C418" s="90"/>
      <c r="D418" s="146"/>
      <c r="E418" s="146"/>
      <c r="F418" s="147"/>
      <c r="G418" s="147"/>
      <c r="H418" s="147"/>
      <c r="I418" s="147"/>
      <c r="J418" s="147"/>
      <c r="K418" s="147"/>
      <c r="L418" s="147"/>
      <c r="M418" s="147"/>
      <c r="N418" s="147"/>
      <c r="O418" s="147"/>
      <c r="P418" s="147"/>
      <c r="Q418" s="147"/>
      <c r="R418" s="147"/>
      <c r="S418" s="147"/>
      <c r="T418" s="147"/>
      <c r="U418" s="147"/>
      <c r="V418" s="147"/>
      <c r="W418" s="147"/>
    </row>
    <row r="419" spans="2:23" ht="12.75" customHeight="1" x14ac:dyDescent="0.15">
      <c r="B419" s="150"/>
      <c r="C419" s="90"/>
      <c r="D419" s="146"/>
      <c r="E419" s="146"/>
      <c r="F419" s="147"/>
      <c r="G419" s="147"/>
      <c r="H419" s="147"/>
      <c r="I419" s="147"/>
      <c r="J419" s="147"/>
      <c r="K419" s="147"/>
      <c r="L419" s="147"/>
      <c r="M419" s="147"/>
      <c r="N419" s="147"/>
      <c r="O419" s="147"/>
      <c r="P419" s="147"/>
      <c r="Q419" s="147"/>
      <c r="R419" s="147"/>
      <c r="S419" s="147"/>
      <c r="T419" s="147"/>
      <c r="U419" s="147"/>
      <c r="V419" s="147"/>
      <c r="W419" s="147"/>
    </row>
    <row r="420" spans="2:23" ht="12.75" customHeight="1" x14ac:dyDescent="0.15">
      <c r="B420" s="150"/>
      <c r="C420" s="90"/>
      <c r="D420" s="146"/>
      <c r="E420" s="146"/>
      <c r="F420" s="147"/>
      <c r="G420" s="147"/>
      <c r="H420" s="147"/>
      <c r="I420" s="147"/>
      <c r="J420" s="147"/>
      <c r="K420" s="147"/>
      <c r="L420" s="147"/>
      <c r="M420" s="147"/>
      <c r="N420" s="147"/>
      <c r="O420" s="147"/>
      <c r="P420" s="147"/>
      <c r="Q420" s="147"/>
      <c r="R420" s="147"/>
      <c r="S420" s="147"/>
      <c r="T420" s="147"/>
      <c r="U420" s="147"/>
      <c r="V420" s="147"/>
      <c r="W420" s="147"/>
    </row>
    <row r="421" spans="2:23" ht="12.75" customHeight="1" x14ac:dyDescent="0.15">
      <c r="B421" s="150"/>
      <c r="C421" s="90"/>
      <c r="D421" s="146"/>
      <c r="E421" s="146"/>
      <c r="F421" s="147"/>
      <c r="G421" s="147"/>
      <c r="H421" s="147"/>
      <c r="I421" s="147"/>
      <c r="J421" s="147"/>
      <c r="K421" s="147"/>
      <c r="L421" s="147"/>
      <c r="M421" s="147"/>
      <c r="N421" s="147"/>
      <c r="O421" s="147"/>
      <c r="P421" s="147"/>
      <c r="Q421" s="147"/>
      <c r="R421" s="147"/>
      <c r="S421" s="147"/>
      <c r="T421" s="147"/>
      <c r="U421" s="147"/>
      <c r="V421" s="147"/>
      <c r="W421" s="147"/>
    </row>
    <row r="422" spans="2:23" ht="12.75" customHeight="1" x14ac:dyDescent="0.15">
      <c r="B422" s="150"/>
      <c r="C422" s="90"/>
      <c r="D422" s="146"/>
      <c r="E422" s="146"/>
      <c r="F422" s="147"/>
      <c r="G422" s="147"/>
      <c r="H422" s="147"/>
      <c r="I422" s="147"/>
      <c r="J422" s="147"/>
      <c r="K422" s="147"/>
      <c r="L422" s="147"/>
      <c r="M422" s="147"/>
      <c r="N422" s="147"/>
      <c r="O422" s="147"/>
      <c r="P422" s="147"/>
      <c r="Q422" s="147"/>
      <c r="R422" s="147"/>
      <c r="S422" s="147"/>
      <c r="T422" s="147"/>
      <c r="U422" s="147"/>
      <c r="V422" s="147"/>
      <c r="W422" s="147"/>
    </row>
    <row r="423" spans="2:23" ht="12.75" customHeight="1" x14ac:dyDescent="0.15">
      <c r="B423" s="150"/>
      <c r="C423" s="90"/>
      <c r="D423" s="146"/>
      <c r="E423" s="146"/>
      <c r="F423" s="147"/>
      <c r="G423" s="147"/>
      <c r="H423" s="147"/>
      <c r="I423" s="147"/>
      <c r="J423" s="147"/>
      <c r="K423" s="147"/>
      <c r="L423" s="147"/>
      <c r="M423" s="147"/>
      <c r="N423" s="147"/>
      <c r="O423" s="147"/>
      <c r="P423" s="147"/>
      <c r="Q423" s="147"/>
      <c r="R423" s="147"/>
      <c r="S423" s="147"/>
      <c r="T423" s="147"/>
      <c r="U423" s="147"/>
      <c r="V423" s="147"/>
      <c r="W423" s="147"/>
    </row>
    <row r="424" spans="2:23" ht="12.75" customHeight="1" x14ac:dyDescent="0.15">
      <c r="B424" s="150"/>
      <c r="C424" s="90"/>
      <c r="D424" s="146"/>
      <c r="E424" s="146"/>
      <c r="F424" s="147"/>
      <c r="G424" s="147"/>
      <c r="H424" s="147"/>
      <c r="I424" s="147"/>
      <c r="J424" s="147"/>
      <c r="K424" s="147"/>
      <c r="L424" s="147"/>
      <c r="M424" s="147"/>
      <c r="N424" s="147"/>
      <c r="O424" s="147"/>
      <c r="P424" s="147"/>
      <c r="Q424" s="147"/>
      <c r="R424" s="147"/>
      <c r="S424" s="147"/>
      <c r="T424" s="147"/>
      <c r="U424" s="147"/>
      <c r="V424" s="147"/>
      <c r="W424" s="147"/>
    </row>
    <row r="425" spans="2:23" ht="12.75" customHeight="1" x14ac:dyDescent="0.15">
      <c r="B425" s="150"/>
      <c r="C425" s="90"/>
      <c r="D425" s="146"/>
      <c r="E425" s="146"/>
      <c r="F425" s="147"/>
      <c r="G425" s="147"/>
      <c r="H425" s="147"/>
      <c r="I425" s="147"/>
      <c r="J425" s="147"/>
      <c r="K425" s="147"/>
      <c r="L425" s="147"/>
      <c r="M425" s="147"/>
      <c r="N425" s="147"/>
      <c r="O425" s="147"/>
      <c r="P425" s="147"/>
      <c r="Q425" s="147"/>
      <c r="R425" s="147"/>
      <c r="S425" s="147"/>
      <c r="T425" s="147"/>
      <c r="U425" s="147"/>
      <c r="V425" s="147"/>
      <c r="W425" s="147"/>
    </row>
    <row r="426" spans="2:23" ht="12.75" customHeight="1" x14ac:dyDescent="0.15">
      <c r="B426" s="150"/>
      <c r="C426" s="90"/>
      <c r="D426" s="146"/>
      <c r="E426" s="146"/>
      <c r="F426" s="147"/>
      <c r="G426" s="147"/>
      <c r="H426" s="147"/>
      <c r="I426" s="147"/>
      <c r="J426" s="147"/>
      <c r="K426" s="147"/>
      <c r="L426" s="147"/>
      <c r="M426" s="147"/>
      <c r="N426" s="147"/>
      <c r="O426" s="147"/>
      <c r="P426" s="147"/>
      <c r="Q426" s="147"/>
      <c r="R426" s="147"/>
      <c r="S426" s="147"/>
      <c r="T426" s="147"/>
      <c r="U426" s="147"/>
      <c r="V426" s="147"/>
      <c r="W426" s="147"/>
    </row>
    <row r="427" spans="2:23" ht="12.75" customHeight="1" x14ac:dyDescent="0.15">
      <c r="B427" s="150"/>
      <c r="C427" s="90"/>
      <c r="D427" s="146"/>
      <c r="E427" s="146"/>
      <c r="F427" s="147"/>
      <c r="G427" s="147"/>
      <c r="H427" s="147"/>
      <c r="I427" s="147"/>
      <c r="J427" s="147"/>
      <c r="K427" s="147"/>
      <c r="L427" s="147"/>
      <c r="M427" s="147"/>
      <c r="N427" s="147"/>
      <c r="O427" s="147"/>
      <c r="P427" s="147"/>
      <c r="Q427" s="147"/>
      <c r="R427" s="147"/>
      <c r="S427" s="147"/>
      <c r="T427" s="147"/>
      <c r="U427" s="147"/>
      <c r="V427" s="147"/>
      <c r="W427" s="147"/>
    </row>
    <row r="428" spans="2:23" ht="12.75" customHeight="1" x14ac:dyDescent="0.15">
      <c r="B428" s="150"/>
      <c r="C428" s="90"/>
      <c r="D428" s="146"/>
      <c r="E428" s="146"/>
      <c r="F428" s="147"/>
      <c r="G428" s="147"/>
      <c r="H428" s="147"/>
      <c r="I428" s="147"/>
      <c r="J428" s="147"/>
      <c r="K428" s="147"/>
      <c r="L428" s="147"/>
      <c r="M428" s="147"/>
      <c r="N428" s="147"/>
      <c r="O428" s="147"/>
      <c r="P428" s="147"/>
      <c r="Q428" s="147"/>
      <c r="R428" s="147"/>
      <c r="S428" s="147"/>
      <c r="T428" s="147"/>
      <c r="U428" s="147"/>
      <c r="V428" s="147"/>
      <c r="W428" s="147"/>
    </row>
    <row r="429" spans="2:23" ht="12.75" customHeight="1" x14ac:dyDescent="0.15">
      <c r="B429" s="150"/>
      <c r="C429" s="90"/>
      <c r="D429" s="146"/>
      <c r="E429" s="146"/>
      <c r="F429" s="147"/>
      <c r="G429" s="147"/>
      <c r="H429" s="147"/>
      <c r="I429" s="147"/>
      <c r="J429" s="147"/>
      <c r="K429" s="147"/>
      <c r="L429" s="147"/>
      <c r="M429" s="147"/>
      <c r="N429" s="147"/>
      <c r="O429" s="147"/>
      <c r="P429" s="147"/>
      <c r="Q429" s="147"/>
      <c r="R429" s="147"/>
      <c r="S429" s="147"/>
      <c r="T429" s="147"/>
      <c r="U429" s="147"/>
      <c r="V429" s="147"/>
      <c r="W429" s="147"/>
    </row>
    <row r="430" spans="2:23" ht="12.75" customHeight="1" x14ac:dyDescent="0.15">
      <c r="B430" s="150"/>
      <c r="C430" s="90"/>
      <c r="D430" s="146"/>
      <c r="E430" s="146"/>
      <c r="F430" s="147"/>
      <c r="G430" s="147"/>
      <c r="H430" s="147"/>
      <c r="I430" s="147"/>
      <c r="J430" s="147"/>
      <c r="K430" s="147"/>
      <c r="L430" s="147"/>
      <c r="M430" s="147"/>
      <c r="N430" s="147"/>
      <c r="O430" s="147"/>
      <c r="P430" s="147"/>
      <c r="Q430" s="147"/>
      <c r="R430" s="147"/>
      <c r="S430" s="147"/>
      <c r="T430" s="147"/>
      <c r="U430" s="147"/>
      <c r="V430" s="147"/>
      <c r="W430" s="147"/>
    </row>
    <row r="431" spans="2:23" ht="12.75" customHeight="1" x14ac:dyDescent="0.15">
      <c r="B431" s="150"/>
      <c r="C431" s="90"/>
      <c r="D431" s="146"/>
      <c r="E431" s="146"/>
      <c r="F431" s="147"/>
      <c r="G431" s="147"/>
      <c r="H431" s="147"/>
      <c r="I431" s="147"/>
      <c r="J431" s="147"/>
      <c r="K431" s="147"/>
      <c r="L431" s="147"/>
      <c r="M431" s="147"/>
      <c r="N431" s="147"/>
      <c r="O431" s="147"/>
      <c r="P431" s="147"/>
      <c r="Q431" s="147"/>
      <c r="R431" s="147"/>
      <c r="S431" s="147"/>
      <c r="T431" s="147"/>
      <c r="U431" s="147"/>
      <c r="V431" s="147"/>
      <c r="W431" s="147"/>
    </row>
    <row r="432" spans="2:23" ht="12.75" customHeight="1" x14ac:dyDescent="0.15">
      <c r="B432" s="150"/>
      <c r="C432" s="90"/>
      <c r="D432" s="146"/>
      <c r="E432" s="146"/>
      <c r="F432" s="147"/>
      <c r="G432" s="147"/>
      <c r="H432" s="147"/>
      <c r="I432" s="147"/>
      <c r="J432" s="147"/>
      <c r="K432" s="147"/>
      <c r="L432" s="147"/>
      <c r="M432" s="147"/>
      <c r="N432" s="147"/>
      <c r="O432" s="147"/>
      <c r="P432" s="147"/>
      <c r="Q432" s="147"/>
      <c r="R432" s="147"/>
      <c r="S432" s="147"/>
      <c r="T432" s="147"/>
      <c r="U432" s="147"/>
      <c r="V432" s="147"/>
      <c r="W432" s="147"/>
    </row>
    <row r="433" spans="2:23" ht="12.75" customHeight="1" x14ac:dyDescent="0.15">
      <c r="B433" s="150"/>
      <c r="C433" s="90"/>
      <c r="D433" s="146"/>
      <c r="E433" s="146"/>
      <c r="F433" s="147"/>
      <c r="G433" s="147"/>
      <c r="H433" s="147"/>
      <c r="I433" s="147"/>
      <c r="J433" s="147"/>
      <c r="K433" s="147"/>
      <c r="L433" s="147"/>
      <c r="M433" s="147"/>
      <c r="N433" s="147"/>
      <c r="O433" s="147"/>
      <c r="P433" s="147"/>
      <c r="Q433" s="147"/>
      <c r="R433" s="147"/>
      <c r="S433" s="147"/>
      <c r="T433" s="147"/>
      <c r="U433" s="147"/>
      <c r="V433" s="147"/>
      <c r="W433" s="147"/>
    </row>
    <row r="434" spans="2:23" ht="12.75" customHeight="1" x14ac:dyDescent="0.15">
      <c r="B434" s="150"/>
      <c r="C434" s="90"/>
      <c r="D434" s="146"/>
      <c r="E434" s="146"/>
      <c r="F434" s="147"/>
      <c r="G434" s="147"/>
      <c r="H434" s="147"/>
      <c r="I434" s="147"/>
      <c r="J434" s="147"/>
      <c r="K434" s="147"/>
      <c r="L434" s="147"/>
      <c r="M434" s="147"/>
      <c r="N434" s="147"/>
      <c r="O434" s="147"/>
      <c r="P434" s="147"/>
      <c r="Q434" s="147"/>
      <c r="R434" s="147"/>
      <c r="S434" s="147"/>
      <c r="T434" s="147"/>
      <c r="U434" s="147"/>
      <c r="V434" s="147"/>
      <c r="W434" s="147"/>
    </row>
    <row r="435" spans="2:23" ht="12.75" customHeight="1" x14ac:dyDescent="0.15">
      <c r="B435" s="150"/>
      <c r="C435" s="90"/>
      <c r="D435" s="146"/>
      <c r="E435" s="146"/>
      <c r="F435" s="147"/>
      <c r="G435" s="147"/>
      <c r="H435" s="147"/>
      <c r="I435" s="147"/>
      <c r="J435" s="147"/>
      <c r="K435" s="147"/>
      <c r="L435" s="147"/>
      <c r="M435" s="147"/>
      <c r="N435" s="147"/>
      <c r="O435" s="147"/>
      <c r="P435" s="147"/>
      <c r="Q435" s="147"/>
      <c r="R435" s="147"/>
      <c r="S435" s="147"/>
      <c r="T435" s="147"/>
      <c r="U435" s="147"/>
      <c r="V435" s="147"/>
      <c r="W435" s="147"/>
    </row>
    <row r="436" spans="2:23" ht="12.75" customHeight="1" x14ac:dyDescent="0.15">
      <c r="B436" s="150"/>
      <c r="C436" s="90"/>
      <c r="D436" s="146"/>
      <c r="E436" s="146"/>
      <c r="F436" s="147"/>
      <c r="G436" s="147"/>
      <c r="H436" s="147"/>
      <c r="I436" s="147"/>
      <c r="J436" s="147"/>
      <c r="K436" s="147"/>
      <c r="L436" s="147"/>
      <c r="M436" s="147"/>
      <c r="N436" s="147"/>
      <c r="O436" s="147"/>
      <c r="P436" s="147"/>
      <c r="Q436" s="147"/>
      <c r="R436" s="147"/>
      <c r="S436" s="147"/>
      <c r="T436" s="147"/>
      <c r="U436" s="147"/>
      <c r="V436" s="147"/>
      <c r="W436" s="147"/>
    </row>
    <row r="437" spans="2:23" ht="12.75" customHeight="1" x14ac:dyDescent="0.15">
      <c r="B437" s="150"/>
      <c r="C437" s="90"/>
      <c r="D437" s="146"/>
      <c r="E437" s="146"/>
      <c r="F437" s="147"/>
      <c r="G437" s="147"/>
      <c r="H437" s="147"/>
      <c r="I437" s="147"/>
      <c r="J437" s="147"/>
      <c r="K437" s="147"/>
      <c r="L437" s="147"/>
      <c r="M437" s="147"/>
      <c r="N437" s="147"/>
      <c r="O437" s="147"/>
      <c r="P437" s="147"/>
      <c r="Q437" s="147"/>
      <c r="R437" s="147"/>
      <c r="S437" s="147"/>
      <c r="T437" s="147"/>
      <c r="U437" s="147"/>
      <c r="V437" s="147"/>
      <c r="W437" s="147"/>
    </row>
    <row r="438" spans="2:23" ht="12.75" customHeight="1" x14ac:dyDescent="0.15">
      <c r="B438" s="150"/>
      <c r="C438" s="90"/>
      <c r="D438" s="146"/>
      <c r="E438" s="146"/>
      <c r="F438" s="147"/>
      <c r="G438" s="147"/>
      <c r="H438" s="147"/>
      <c r="I438" s="147"/>
      <c r="J438" s="147"/>
      <c r="K438" s="147"/>
      <c r="L438" s="147"/>
      <c r="M438" s="147"/>
      <c r="N438" s="147"/>
      <c r="O438" s="147"/>
      <c r="P438" s="147"/>
      <c r="Q438" s="147"/>
      <c r="R438" s="147"/>
      <c r="S438" s="147"/>
      <c r="T438" s="147"/>
      <c r="U438" s="147"/>
      <c r="V438" s="147"/>
      <c r="W438" s="147"/>
    </row>
    <row r="439" spans="2:23" ht="12.75" customHeight="1" x14ac:dyDescent="0.15">
      <c r="B439" s="150"/>
      <c r="C439" s="90"/>
      <c r="D439" s="146"/>
      <c r="E439" s="146"/>
      <c r="F439" s="147"/>
      <c r="G439" s="147"/>
      <c r="H439" s="147"/>
      <c r="I439" s="147"/>
      <c r="J439" s="147"/>
      <c r="K439" s="147"/>
      <c r="L439" s="147"/>
      <c r="M439" s="147"/>
      <c r="N439" s="147"/>
      <c r="O439" s="147"/>
      <c r="P439" s="147"/>
      <c r="Q439" s="147"/>
      <c r="R439" s="147"/>
      <c r="S439" s="147"/>
      <c r="T439" s="147"/>
      <c r="U439" s="147"/>
      <c r="V439" s="147"/>
      <c r="W439" s="147"/>
    </row>
    <row r="440" spans="2:23" ht="12.75" customHeight="1" x14ac:dyDescent="0.15">
      <c r="B440" s="150"/>
      <c r="C440" s="90"/>
      <c r="D440" s="146"/>
      <c r="E440" s="146"/>
      <c r="F440" s="147"/>
      <c r="G440" s="147"/>
      <c r="H440" s="147"/>
      <c r="I440" s="147"/>
      <c r="J440" s="147"/>
      <c r="K440" s="147"/>
      <c r="L440" s="147"/>
      <c r="M440" s="147"/>
      <c r="N440" s="147"/>
      <c r="O440" s="147"/>
      <c r="P440" s="147"/>
      <c r="Q440" s="147"/>
      <c r="R440" s="147"/>
      <c r="S440" s="147"/>
      <c r="T440" s="147"/>
      <c r="U440" s="147"/>
      <c r="V440" s="147"/>
      <c r="W440" s="147"/>
    </row>
    <row r="441" spans="2:23" ht="12.75" customHeight="1" x14ac:dyDescent="0.15">
      <c r="B441" s="150"/>
      <c r="C441" s="90"/>
      <c r="D441" s="146"/>
      <c r="E441" s="146"/>
      <c r="F441" s="147"/>
      <c r="G441" s="147"/>
      <c r="H441" s="147"/>
      <c r="I441" s="147"/>
      <c r="J441" s="147"/>
      <c r="K441" s="147"/>
      <c r="L441" s="147"/>
      <c r="M441" s="147"/>
      <c r="N441" s="147"/>
      <c r="O441" s="147"/>
      <c r="P441" s="147"/>
      <c r="Q441" s="147"/>
      <c r="R441" s="147"/>
      <c r="S441" s="147"/>
      <c r="T441" s="147"/>
      <c r="U441" s="147"/>
      <c r="V441" s="147"/>
      <c r="W441" s="147"/>
    </row>
    <row r="442" spans="2:23" ht="12.75" customHeight="1" x14ac:dyDescent="0.15">
      <c r="B442" s="150"/>
      <c r="C442" s="90"/>
      <c r="D442" s="146"/>
      <c r="E442" s="146"/>
      <c r="F442" s="147"/>
      <c r="G442" s="147"/>
      <c r="H442" s="147"/>
      <c r="I442" s="147"/>
      <c r="J442" s="147"/>
      <c r="K442" s="147"/>
      <c r="L442" s="147"/>
      <c r="M442" s="147"/>
      <c r="N442" s="147"/>
      <c r="O442" s="147"/>
      <c r="P442" s="147"/>
      <c r="Q442" s="147"/>
      <c r="R442" s="147"/>
      <c r="S442" s="147"/>
      <c r="T442" s="147"/>
      <c r="U442" s="147"/>
      <c r="V442" s="147"/>
      <c r="W442" s="147"/>
    </row>
    <row r="443" spans="2:23" ht="12.75" customHeight="1" x14ac:dyDescent="0.15">
      <c r="B443" s="150"/>
      <c r="C443" s="90"/>
      <c r="D443" s="146"/>
      <c r="E443" s="146"/>
      <c r="F443" s="147"/>
      <c r="G443" s="147"/>
      <c r="H443" s="147"/>
      <c r="I443" s="147"/>
      <c r="J443" s="147"/>
      <c r="K443" s="147"/>
      <c r="L443" s="147"/>
      <c r="M443" s="147"/>
      <c r="N443" s="147"/>
      <c r="O443" s="147"/>
      <c r="P443" s="147"/>
      <c r="Q443" s="147"/>
      <c r="R443" s="147"/>
      <c r="S443" s="147"/>
      <c r="T443" s="147"/>
      <c r="U443" s="147"/>
      <c r="V443" s="147"/>
      <c r="W443" s="147"/>
    </row>
    <row r="444" spans="2:23" ht="12.75" customHeight="1" x14ac:dyDescent="0.15">
      <c r="B444" s="150"/>
      <c r="C444" s="90"/>
      <c r="D444" s="146"/>
      <c r="E444" s="146"/>
      <c r="F444" s="147"/>
      <c r="G444" s="147"/>
      <c r="H444" s="147"/>
      <c r="I444" s="147"/>
      <c r="J444" s="147"/>
      <c r="K444" s="147"/>
      <c r="L444" s="147"/>
      <c r="M444" s="147"/>
      <c r="N444" s="147"/>
      <c r="O444" s="147"/>
      <c r="P444" s="147"/>
      <c r="Q444" s="147"/>
      <c r="R444" s="147"/>
      <c r="S444" s="147"/>
      <c r="T444" s="147"/>
      <c r="U444" s="147"/>
      <c r="V444" s="147"/>
      <c r="W444" s="147"/>
    </row>
    <row r="445" spans="2:23" ht="12.75" customHeight="1" x14ac:dyDescent="0.15">
      <c r="B445" s="150"/>
      <c r="C445" s="90"/>
      <c r="D445" s="146"/>
      <c r="E445" s="146"/>
      <c r="F445" s="147"/>
      <c r="G445" s="147"/>
      <c r="H445" s="147"/>
      <c r="I445" s="147"/>
      <c r="J445" s="147"/>
      <c r="K445" s="147"/>
      <c r="L445" s="147"/>
      <c r="M445" s="147"/>
      <c r="N445" s="147"/>
      <c r="O445" s="147"/>
      <c r="P445" s="147"/>
      <c r="Q445" s="147"/>
      <c r="R445" s="147"/>
      <c r="S445" s="147"/>
      <c r="T445" s="147"/>
      <c r="U445" s="147"/>
      <c r="V445" s="147"/>
      <c r="W445" s="147"/>
    </row>
    <row r="446" spans="2:23" ht="12.75" customHeight="1" x14ac:dyDescent="0.15">
      <c r="B446" s="150"/>
      <c r="C446" s="90"/>
      <c r="D446" s="146"/>
      <c r="E446" s="146"/>
      <c r="F446" s="147"/>
      <c r="G446" s="147"/>
      <c r="H446" s="147"/>
      <c r="I446" s="147"/>
      <c r="J446" s="147"/>
      <c r="K446" s="147"/>
      <c r="L446" s="147"/>
      <c r="M446" s="147"/>
      <c r="N446" s="147"/>
      <c r="O446" s="147"/>
      <c r="P446" s="147"/>
      <c r="Q446" s="147"/>
      <c r="R446" s="147"/>
      <c r="S446" s="147"/>
      <c r="T446" s="147"/>
      <c r="U446" s="147"/>
      <c r="V446" s="147"/>
      <c r="W446" s="147"/>
    </row>
    <row r="447" spans="2:23" ht="12.75" customHeight="1" x14ac:dyDescent="0.15">
      <c r="B447" s="150"/>
      <c r="C447" s="90"/>
      <c r="D447" s="146"/>
      <c r="E447" s="146"/>
      <c r="F447" s="147"/>
      <c r="G447" s="147"/>
      <c r="H447" s="147"/>
      <c r="I447" s="147"/>
      <c r="J447" s="147"/>
      <c r="K447" s="147"/>
      <c r="L447" s="147"/>
      <c r="M447" s="147"/>
      <c r="N447" s="147"/>
      <c r="O447" s="147"/>
      <c r="P447" s="147"/>
      <c r="Q447" s="147"/>
      <c r="R447" s="147"/>
      <c r="S447" s="147"/>
      <c r="T447" s="147"/>
      <c r="U447" s="147"/>
      <c r="V447" s="147"/>
      <c r="W447" s="147"/>
    </row>
    <row r="448" spans="2:23" ht="12.75" customHeight="1" x14ac:dyDescent="0.15">
      <c r="B448" s="150"/>
      <c r="C448" s="90"/>
      <c r="D448" s="146"/>
      <c r="E448" s="146"/>
      <c r="F448" s="147"/>
      <c r="G448" s="147"/>
      <c r="H448" s="147"/>
      <c r="I448" s="147"/>
      <c r="J448" s="147"/>
      <c r="K448" s="147"/>
      <c r="L448" s="147"/>
      <c r="M448" s="147"/>
      <c r="N448" s="147"/>
      <c r="O448" s="147"/>
      <c r="P448" s="147"/>
      <c r="Q448" s="147"/>
      <c r="R448" s="147"/>
      <c r="S448" s="147"/>
      <c r="T448" s="147"/>
      <c r="U448" s="147"/>
      <c r="V448" s="147"/>
      <c r="W448" s="147"/>
    </row>
    <row r="449" spans="2:23" ht="12.75" customHeight="1" x14ac:dyDescent="0.15">
      <c r="B449" s="150"/>
      <c r="C449" s="90"/>
      <c r="D449" s="146"/>
      <c r="E449" s="146"/>
      <c r="F449" s="147"/>
      <c r="G449" s="147"/>
      <c r="H449" s="147"/>
      <c r="I449" s="147"/>
      <c r="J449" s="147"/>
      <c r="K449" s="147"/>
      <c r="L449" s="147"/>
      <c r="M449" s="147"/>
      <c r="N449" s="147"/>
      <c r="O449" s="147"/>
      <c r="P449" s="147"/>
      <c r="Q449" s="147"/>
      <c r="R449" s="147"/>
      <c r="S449" s="147"/>
      <c r="T449" s="147"/>
      <c r="U449" s="147"/>
      <c r="V449" s="147"/>
      <c r="W449" s="147"/>
    </row>
    <row r="450" spans="2:23" ht="12.75" customHeight="1" x14ac:dyDescent="0.15">
      <c r="B450" s="150"/>
      <c r="C450" s="90"/>
      <c r="D450" s="146"/>
      <c r="E450" s="146"/>
      <c r="F450" s="147"/>
      <c r="G450" s="147"/>
      <c r="H450" s="147"/>
      <c r="I450" s="147"/>
      <c r="J450" s="147"/>
      <c r="K450" s="147"/>
      <c r="L450" s="147"/>
      <c r="M450" s="147"/>
      <c r="N450" s="147"/>
      <c r="O450" s="147"/>
      <c r="P450" s="147"/>
      <c r="Q450" s="147"/>
      <c r="R450" s="147"/>
      <c r="S450" s="147"/>
      <c r="T450" s="147"/>
      <c r="U450" s="147"/>
      <c r="V450" s="147"/>
      <c r="W450" s="147"/>
    </row>
    <row r="451" spans="2:23" ht="12.75" customHeight="1" x14ac:dyDescent="0.15">
      <c r="B451" s="150"/>
      <c r="C451" s="90"/>
      <c r="D451" s="146"/>
      <c r="E451" s="146"/>
      <c r="F451" s="147"/>
      <c r="G451" s="147"/>
      <c r="H451" s="147"/>
      <c r="I451" s="147"/>
      <c r="J451" s="147"/>
      <c r="K451" s="147"/>
      <c r="L451" s="147"/>
      <c r="M451" s="147"/>
      <c r="N451" s="147"/>
      <c r="O451" s="147"/>
      <c r="P451" s="147"/>
      <c r="Q451" s="147"/>
      <c r="R451" s="147"/>
      <c r="S451" s="147"/>
      <c r="T451" s="147"/>
      <c r="U451" s="147"/>
      <c r="V451" s="147"/>
      <c r="W451" s="147"/>
    </row>
    <row r="452" spans="2:23" ht="12.75" customHeight="1" x14ac:dyDescent="0.15">
      <c r="B452" s="150"/>
      <c r="C452" s="90"/>
      <c r="D452" s="146"/>
      <c r="E452" s="146"/>
      <c r="F452" s="147"/>
      <c r="G452" s="147"/>
      <c r="H452" s="147"/>
      <c r="I452" s="147"/>
      <c r="J452" s="147"/>
      <c r="K452" s="147"/>
      <c r="L452" s="147"/>
      <c r="M452" s="147"/>
      <c r="N452" s="147"/>
      <c r="O452" s="147"/>
      <c r="P452" s="147"/>
      <c r="Q452" s="147"/>
      <c r="R452" s="147"/>
      <c r="S452" s="147"/>
      <c r="T452" s="147"/>
      <c r="U452" s="147"/>
      <c r="V452" s="147"/>
      <c r="W452" s="147"/>
    </row>
    <row r="453" spans="2:23" ht="12.75" customHeight="1" x14ac:dyDescent="0.15">
      <c r="B453" s="150"/>
      <c r="C453" s="90"/>
      <c r="D453" s="146"/>
      <c r="E453" s="146"/>
      <c r="F453" s="147"/>
      <c r="G453" s="147"/>
      <c r="H453" s="147"/>
      <c r="I453" s="147"/>
      <c r="J453" s="147"/>
      <c r="K453" s="147"/>
      <c r="L453" s="147"/>
      <c r="M453" s="147"/>
      <c r="N453" s="147"/>
      <c r="O453" s="147"/>
      <c r="P453" s="147"/>
      <c r="Q453" s="147"/>
      <c r="R453" s="147"/>
      <c r="S453" s="147"/>
      <c r="T453" s="147"/>
      <c r="U453" s="147"/>
      <c r="V453" s="147"/>
      <c r="W453" s="147"/>
    </row>
    <row r="454" spans="2:23" ht="12.75" customHeight="1" x14ac:dyDescent="0.15">
      <c r="B454" s="150"/>
      <c r="C454" s="90"/>
      <c r="D454" s="146"/>
      <c r="E454" s="146"/>
      <c r="F454" s="147"/>
      <c r="G454" s="147"/>
      <c r="H454" s="147"/>
      <c r="I454" s="147"/>
      <c r="J454" s="147"/>
      <c r="K454" s="147"/>
      <c r="L454" s="147"/>
      <c r="M454" s="147"/>
      <c r="N454" s="147"/>
      <c r="O454" s="147"/>
      <c r="P454" s="147"/>
      <c r="Q454" s="147"/>
      <c r="R454" s="147"/>
      <c r="S454" s="147"/>
      <c r="T454" s="147"/>
      <c r="U454" s="147"/>
      <c r="V454" s="147"/>
      <c r="W454" s="147"/>
    </row>
    <row r="455" spans="2:23" ht="12.75" customHeight="1" x14ac:dyDescent="0.15">
      <c r="B455" s="150"/>
      <c r="C455" s="90"/>
      <c r="D455" s="146"/>
      <c r="E455" s="146"/>
      <c r="F455" s="147"/>
      <c r="G455" s="147"/>
      <c r="H455" s="147"/>
      <c r="I455" s="147"/>
      <c r="J455" s="147"/>
      <c r="K455" s="147"/>
      <c r="L455" s="147"/>
      <c r="M455" s="147"/>
      <c r="N455" s="147"/>
      <c r="O455" s="147"/>
      <c r="P455" s="147"/>
      <c r="Q455" s="147"/>
      <c r="R455" s="147"/>
      <c r="S455" s="147"/>
      <c r="T455" s="147"/>
      <c r="U455" s="147"/>
      <c r="V455" s="147"/>
      <c r="W455" s="147"/>
    </row>
    <row r="456" spans="2:23" ht="12.75" customHeight="1" x14ac:dyDescent="0.15">
      <c r="B456" s="150"/>
      <c r="C456" s="90"/>
      <c r="D456" s="146"/>
      <c r="E456" s="146"/>
      <c r="F456" s="147"/>
      <c r="G456" s="147"/>
      <c r="H456" s="147"/>
      <c r="I456" s="147"/>
      <c r="J456" s="147"/>
      <c r="K456" s="147"/>
      <c r="L456" s="147"/>
      <c r="M456" s="147"/>
      <c r="N456" s="147"/>
      <c r="O456" s="147"/>
      <c r="P456" s="147"/>
      <c r="Q456" s="147"/>
      <c r="R456" s="147"/>
      <c r="S456" s="147"/>
      <c r="T456" s="147"/>
      <c r="U456" s="147"/>
      <c r="V456" s="147"/>
      <c r="W456" s="147"/>
    </row>
    <row r="457" spans="2:23" ht="12.75" customHeight="1" x14ac:dyDescent="0.15">
      <c r="B457" s="150"/>
      <c r="C457" s="90"/>
      <c r="D457" s="146"/>
      <c r="E457" s="146"/>
      <c r="F457" s="147"/>
      <c r="G457" s="147"/>
      <c r="H457" s="147"/>
      <c r="I457" s="147"/>
      <c r="J457" s="147"/>
      <c r="K457" s="147"/>
      <c r="L457" s="147"/>
      <c r="M457" s="147"/>
      <c r="N457" s="147"/>
      <c r="O457" s="147"/>
      <c r="P457" s="147"/>
      <c r="Q457" s="147"/>
      <c r="R457" s="147"/>
      <c r="S457" s="147"/>
      <c r="T457" s="147"/>
      <c r="U457" s="147"/>
      <c r="V457" s="147"/>
      <c r="W457" s="147"/>
    </row>
    <row r="458" spans="2:23" ht="12.75" customHeight="1" x14ac:dyDescent="0.15">
      <c r="B458" s="150"/>
      <c r="C458" s="90"/>
      <c r="D458" s="146"/>
      <c r="E458" s="146"/>
      <c r="F458" s="147"/>
      <c r="G458" s="147"/>
      <c r="H458" s="147"/>
      <c r="I458" s="147"/>
      <c r="J458" s="147"/>
      <c r="K458" s="147"/>
      <c r="L458" s="147"/>
      <c r="M458" s="147"/>
      <c r="N458" s="147"/>
      <c r="O458" s="147"/>
      <c r="P458" s="147"/>
      <c r="Q458" s="147"/>
      <c r="R458" s="147"/>
      <c r="S458" s="147"/>
      <c r="T458" s="147"/>
      <c r="U458" s="147"/>
      <c r="V458" s="147"/>
      <c r="W458" s="147"/>
    </row>
    <row r="459" spans="2:23" ht="12.75" customHeight="1" x14ac:dyDescent="0.15">
      <c r="B459" s="150"/>
      <c r="C459" s="90"/>
      <c r="D459" s="146"/>
      <c r="E459" s="146"/>
      <c r="F459" s="147"/>
      <c r="G459" s="147"/>
      <c r="H459" s="147"/>
      <c r="I459" s="147"/>
      <c r="J459" s="147"/>
      <c r="K459" s="147"/>
      <c r="L459" s="147"/>
      <c r="M459" s="147"/>
      <c r="N459" s="147"/>
      <c r="O459" s="147"/>
      <c r="P459" s="147"/>
      <c r="Q459" s="147"/>
      <c r="R459" s="147"/>
      <c r="S459" s="147"/>
      <c r="T459" s="147"/>
      <c r="U459" s="147"/>
      <c r="V459" s="147"/>
      <c r="W459" s="147"/>
    </row>
    <row r="460" spans="2:23" ht="12.75" customHeight="1" x14ac:dyDescent="0.15">
      <c r="B460" s="150"/>
      <c r="C460" s="90"/>
      <c r="D460" s="146"/>
      <c r="E460" s="146"/>
      <c r="F460" s="147"/>
      <c r="G460" s="147"/>
      <c r="H460" s="147"/>
      <c r="I460" s="147"/>
      <c r="J460" s="147"/>
      <c r="K460" s="147"/>
      <c r="L460" s="147"/>
      <c r="M460" s="147"/>
      <c r="N460" s="147"/>
      <c r="O460" s="147"/>
      <c r="P460" s="147"/>
      <c r="Q460" s="147"/>
      <c r="R460" s="147"/>
      <c r="S460" s="147"/>
      <c r="T460" s="147"/>
      <c r="U460" s="147"/>
      <c r="V460" s="147"/>
      <c r="W460" s="147"/>
    </row>
    <row r="461" spans="2:23" ht="12.75" customHeight="1" x14ac:dyDescent="0.15">
      <c r="B461" s="150"/>
      <c r="C461" s="90"/>
      <c r="D461" s="146"/>
      <c r="E461" s="146"/>
      <c r="F461" s="147"/>
      <c r="G461" s="147"/>
      <c r="H461" s="147"/>
      <c r="I461" s="147"/>
      <c r="J461" s="147"/>
      <c r="K461" s="147"/>
      <c r="L461" s="147"/>
      <c r="M461" s="147"/>
      <c r="N461" s="147"/>
      <c r="O461" s="147"/>
      <c r="P461" s="147"/>
      <c r="Q461" s="147"/>
      <c r="R461" s="147"/>
      <c r="S461" s="147"/>
      <c r="T461" s="147"/>
      <c r="U461" s="147"/>
      <c r="V461" s="147"/>
      <c r="W461" s="147"/>
    </row>
    <row r="462" spans="2:23" ht="12.75" customHeight="1" x14ac:dyDescent="0.15">
      <c r="B462" s="150"/>
      <c r="C462" s="90"/>
      <c r="D462" s="146"/>
      <c r="E462" s="146"/>
      <c r="F462" s="147"/>
      <c r="G462" s="147"/>
      <c r="H462" s="147"/>
      <c r="I462" s="147"/>
      <c r="J462" s="147"/>
      <c r="K462" s="147"/>
      <c r="L462" s="147"/>
      <c r="M462" s="147"/>
      <c r="N462" s="147"/>
      <c r="O462" s="147"/>
      <c r="P462" s="147"/>
      <c r="Q462" s="147"/>
      <c r="R462" s="147"/>
      <c r="S462" s="147"/>
      <c r="T462" s="147"/>
      <c r="U462" s="147"/>
      <c r="V462" s="147"/>
      <c r="W462" s="147"/>
    </row>
    <row r="463" spans="2:23" ht="12.75" customHeight="1" x14ac:dyDescent="0.15">
      <c r="B463" s="150"/>
      <c r="C463" s="90"/>
      <c r="D463" s="146"/>
      <c r="E463" s="146"/>
      <c r="F463" s="147"/>
      <c r="G463" s="147"/>
      <c r="H463" s="147"/>
      <c r="I463" s="147"/>
      <c r="J463" s="147"/>
      <c r="K463" s="147"/>
      <c r="L463" s="147"/>
      <c r="M463" s="147"/>
      <c r="N463" s="147"/>
      <c r="O463" s="147"/>
      <c r="P463" s="147"/>
      <c r="Q463" s="147"/>
      <c r="R463" s="147"/>
      <c r="S463" s="147"/>
      <c r="T463" s="147"/>
      <c r="U463" s="147"/>
      <c r="V463" s="147"/>
      <c r="W463" s="147"/>
    </row>
    <row r="464" spans="2:23" ht="12.75" customHeight="1" x14ac:dyDescent="0.15">
      <c r="B464" s="150"/>
      <c r="C464" s="90"/>
      <c r="D464" s="146"/>
      <c r="E464" s="146"/>
      <c r="F464" s="147"/>
      <c r="G464" s="147"/>
      <c r="H464" s="147"/>
      <c r="I464" s="147"/>
      <c r="J464" s="147"/>
      <c r="K464" s="147"/>
      <c r="L464" s="147"/>
      <c r="M464" s="147"/>
      <c r="N464" s="147"/>
      <c r="O464" s="147"/>
      <c r="P464" s="147"/>
      <c r="Q464" s="147"/>
      <c r="R464" s="147"/>
      <c r="S464" s="147"/>
      <c r="T464" s="147"/>
      <c r="U464" s="147"/>
      <c r="V464" s="147"/>
      <c r="W464" s="147"/>
    </row>
    <row r="465" spans="2:23" ht="12.75" customHeight="1" x14ac:dyDescent="0.15">
      <c r="B465" s="150"/>
      <c r="C465" s="90"/>
      <c r="D465" s="146"/>
      <c r="E465" s="146"/>
      <c r="F465" s="147"/>
      <c r="G465" s="147"/>
      <c r="H465" s="147"/>
      <c r="I465" s="147"/>
      <c r="J465" s="147"/>
      <c r="K465" s="147"/>
      <c r="L465" s="147"/>
      <c r="M465" s="147"/>
      <c r="N465" s="147"/>
      <c r="O465" s="147"/>
      <c r="P465" s="147"/>
      <c r="Q465" s="147"/>
      <c r="R465" s="147"/>
      <c r="S465" s="147"/>
      <c r="T465" s="147"/>
      <c r="U465" s="147"/>
      <c r="V465" s="147"/>
      <c r="W465" s="147"/>
    </row>
    <row r="466" spans="2:23" ht="12.75" customHeight="1" x14ac:dyDescent="0.15">
      <c r="B466" s="150"/>
      <c r="C466" s="90"/>
      <c r="D466" s="146"/>
      <c r="E466" s="146"/>
      <c r="F466" s="147"/>
      <c r="G466" s="147"/>
      <c r="H466" s="147"/>
      <c r="I466" s="147"/>
      <c r="J466" s="147"/>
      <c r="K466" s="147"/>
      <c r="L466" s="147"/>
      <c r="M466" s="147"/>
      <c r="N466" s="147"/>
      <c r="O466" s="147"/>
      <c r="P466" s="147"/>
      <c r="Q466" s="147"/>
      <c r="R466" s="147"/>
      <c r="S466" s="147"/>
      <c r="T466" s="147"/>
      <c r="U466" s="147"/>
      <c r="V466" s="147"/>
      <c r="W466" s="147"/>
    </row>
    <row r="467" spans="2:23" ht="12.75" customHeight="1" x14ac:dyDescent="0.15">
      <c r="B467" s="150"/>
      <c r="C467" s="90"/>
      <c r="D467" s="146"/>
      <c r="E467" s="146"/>
      <c r="F467" s="147"/>
      <c r="G467" s="147"/>
      <c r="H467" s="147"/>
      <c r="I467" s="147"/>
      <c r="J467" s="147"/>
      <c r="K467" s="147"/>
      <c r="L467" s="147"/>
      <c r="M467" s="147"/>
      <c r="N467" s="147"/>
      <c r="O467" s="147"/>
      <c r="P467" s="147"/>
      <c r="Q467" s="147"/>
      <c r="R467" s="147"/>
      <c r="S467" s="147"/>
      <c r="T467" s="147"/>
      <c r="U467" s="147"/>
      <c r="V467" s="147"/>
      <c r="W467" s="147"/>
    </row>
    <row r="468" spans="2:23" ht="12.75" customHeight="1" x14ac:dyDescent="0.15">
      <c r="B468" s="150"/>
      <c r="C468" s="90"/>
      <c r="D468" s="146"/>
      <c r="E468" s="146"/>
      <c r="F468" s="147"/>
      <c r="G468" s="147"/>
      <c r="H468" s="147"/>
      <c r="I468" s="147"/>
      <c r="J468" s="147"/>
      <c r="K468" s="147"/>
      <c r="L468" s="147"/>
      <c r="M468" s="147"/>
      <c r="N468" s="147"/>
      <c r="O468" s="147"/>
      <c r="P468" s="147"/>
      <c r="Q468" s="147"/>
      <c r="R468" s="147"/>
      <c r="S468" s="147"/>
      <c r="T468" s="147"/>
      <c r="U468" s="147"/>
      <c r="V468" s="147"/>
      <c r="W468" s="147"/>
    </row>
    <row r="469" spans="2:23" ht="12.75" customHeight="1" x14ac:dyDescent="0.15">
      <c r="B469" s="150"/>
      <c r="C469" s="90"/>
      <c r="D469" s="146"/>
      <c r="E469" s="146"/>
      <c r="F469" s="147"/>
      <c r="G469" s="147"/>
      <c r="H469" s="147"/>
      <c r="I469" s="147"/>
      <c r="J469" s="147"/>
      <c r="K469" s="147"/>
      <c r="L469" s="147"/>
      <c r="M469" s="147"/>
      <c r="N469" s="147"/>
      <c r="O469" s="147"/>
      <c r="P469" s="147"/>
      <c r="Q469" s="147"/>
      <c r="R469" s="147"/>
      <c r="S469" s="147"/>
      <c r="T469" s="147"/>
      <c r="U469" s="147"/>
      <c r="V469" s="147"/>
      <c r="W469" s="147"/>
    </row>
    <row r="470" spans="2:23" ht="12.75" customHeight="1" x14ac:dyDescent="0.15">
      <c r="B470" s="150"/>
      <c r="C470" s="90"/>
      <c r="D470" s="146"/>
      <c r="E470" s="146"/>
      <c r="F470" s="147"/>
      <c r="G470" s="147"/>
      <c r="H470" s="147"/>
      <c r="I470" s="147"/>
      <c r="J470" s="147"/>
      <c r="K470" s="147"/>
      <c r="L470" s="147"/>
      <c r="M470" s="147"/>
      <c r="N470" s="147"/>
      <c r="O470" s="147"/>
      <c r="P470" s="147"/>
      <c r="Q470" s="147"/>
      <c r="R470" s="147"/>
      <c r="S470" s="147"/>
      <c r="T470" s="147"/>
      <c r="U470" s="147"/>
      <c r="V470" s="147"/>
      <c r="W470" s="147"/>
    </row>
    <row r="471" spans="2:23" ht="12.75" customHeight="1" x14ac:dyDescent="0.15">
      <c r="B471" s="150"/>
      <c r="C471" s="90"/>
      <c r="D471" s="146"/>
      <c r="E471" s="146"/>
      <c r="F471" s="147"/>
      <c r="G471" s="147"/>
      <c r="H471" s="147"/>
      <c r="I471" s="147"/>
      <c r="J471" s="147"/>
      <c r="K471" s="147"/>
      <c r="L471" s="147"/>
      <c r="M471" s="147"/>
      <c r="N471" s="147"/>
      <c r="O471" s="147"/>
      <c r="P471" s="147"/>
      <c r="Q471" s="147"/>
      <c r="R471" s="147"/>
      <c r="S471" s="147"/>
      <c r="T471" s="147"/>
      <c r="U471" s="147"/>
      <c r="V471" s="147"/>
      <c r="W471" s="147"/>
    </row>
    <row r="472" spans="2:23" ht="12.75" customHeight="1" x14ac:dyDescent="0.15">
      <c r="B472" s="150"/>
      <c r="C472" s="90"/>
      <c r="D472" s="146"/>
      <c r="E472" s="146"/>
      <c r="F472" s="147"/>
      <c r="G472" s="147"/>
      <c r="H472" s="147"/>
      <c r="I472" s="147"/>
      <c r="J472" s="147"/>
      <c r="K472" s="147"/>
      <c r="L472" s="147"/>
      <c r="M472" s="147"/>
      <c r="N472" s="147"/>
      <c r="O472" s="147"/>
      <c r="P472" s="147"/>
      <c r="Q472" s="147"/>
      <c r="R472" s="147"/>
      <c r="S472" s="147"/>
      <c r="T472" s="147"/>
      <c r="U472" s="147"/>
      <c r="V472" s="147"/>
      <c r="W472" s="147"/>
    </row>
    <row r="473" spans="2:23" ht="12.75" customHeight="1" x14ac:dyDescent="0.15">
      <c r="B473" s="150"/>
      <c r="C473" s="90"/>
      <c r="D473" s="146"/>
      <c r="E473" s="146"/>
      <c r="F473" s="147"/>
      <c r="G473" s="147"/>
      <c r="H473" s="147"/>
      <c r="I473" s="147"/>
      <c r="J473" s="147"/>
      <c r="K473" s="147"/>
      <c r="L473" s="147"/>
      <c r="M473" s="147"/>
      <c r="N473" s="147"/>
      <c r="O473" s="147"/>
      <c r="P473" s="147"/>
      <c r="Q473" s="147"/>
      <c r="R473" s="147"/>
      <c r="S473" s="147"/>
      <c r="T473" s="147"/>
      <c r="U473" s="147"/>
      <c r="V473" s="147"/>
      <c r="W473" s="147"/>
    </row>
    <row r="474" spans="2:23" ht="12.75" customHeight="1" x14ac:dyDescent="0.15">
      <c r="B474" s="150"/>
      <c r="C474" s="90"/>
      <c r="D474" s="146"/>
      <c r="E474" s="146"/>
      <c r="F474" s="147"/>
      <c r="G474" s="147"/>
      <c r="H474" s="147"/>
      <c r="I474" s="147"/>
      <c r="J474" s="147"/>
      <c r="K474" s="147"/>
      <c r="L474" s="147"/>
      <c r="M474" s="147"/>
      <c r="N474" s="147"/>
      <c r="O474" s="147"/>
      <c r="P474" s="147"/>
      <c r="Q474" s="147"/>
      <c r="R474" s="147"/>
      <c r="S474" s="147"/>
      <c r="T474" s="147"/>
      <c r="U474" s="147"/>
      <c r="V474" s="147"/>
      <c r="W474" s="147"/>
    </row>
    <row r="475" spans="2:23" ht="12.75" customHeight="1" x14ac:dyDescent="0.15">
      <c r="B475" s="150"/>
      <c r="C475" s="90"/>
      <c r="D475" s="146"/>
      <c r="E475" s="146"/>
      <c r="F475" s="147"/>
      <c r="G475" s="147"/>
      <c r="H475" s="147"/>
      <c r="I475" s="147"/>
      <c r="J475" s="147"/>
      <c r="K475" s="147"/>
      <c r="L475" s="147"/>
      <c r="M475" s="147"/>
      <c r="N475" s="147"/>
      <c r="O475" s="147"/>
      <c r="P475" s="147"/>
      <c r="Q475" s="147"/>
      <c r="R475" s="147"/>
      <c r="S475" s="147"/>
      <c r="T475" s="147"/>
      <c r="U475" s="147"/>
      <c r="V475" s="147"/>
      <c r="W475" s="147"/>
    </row>
    <row r="476" spans="2:23" ht="12.75" customHeight="1" x14ac:dyDescent="0.15">
      <c r="B476" s="150"/>
      <c r="C476" s="90"/>
      <c r="D476" s="146"/>
      <c r="E476" s="146"/>
      <c r="F476" s="147"/>
      <c r="G476" s="147"/>
      <c r="H476" s="147"/>
      <c r="I476" s="147"/>
      <c r="J476" s="147"/>
      <c r="K476" s="147"/>
      <c r="L476" s="147"/>
      <c r="M476" s="147"/>
      <c r="N476" s="147"/>
      <c r="O476" s="147"/>
      <c r="P476" s="147"/>
      <c r="Q476" s="147"/>
      <c r="R476" s="147"/>
      <c r="S476" s="147"/>
      <c r="T476" s="147"/>
      <c r="U476" s="147"/>
      <c r="V476" s="147"/>
      <c r="W476" s="147"/>
    </row>
    <row r="477" spans="2:23" ht="12.75" customHeight="1" x14ac:dyDescent="0.15">
      <c r="B477" s="150"/>
      <c r="C477" s="90"/>
      <c r="D477" s="146"/>
      <c r="E477" s="146"/>
      <c r="F477" s="147"/>
      <c r="G477" s="147"/>
      <c r="H477" s="147"/>
      <c r="I477" s="147"/>
      <c r="J477" s="147"/>
      <c r="K477" s="147"/>
      <c r="L477" s="147"/>
      <c r="M477" s="147"/>
      <c r="N477" s="147"/>
      <c r="O477" s="147"/>
      <c r="P477" s="147"/>
      <c r="Q477" s="147"/>
      <c r="R477" s="147"/>
      <c r="S477" s="147"/>
      <c r="T477" s="147"/>
      <c r="U477" s="147"/>
      <c r="V477" s="147"/>
      <c r="W477" s="147"/>
    </row>
    <row r="478" spans="2:23" ht="12.75" customHeight="1" x14ac:dyDescent="0.15">
      <c r="B478" s="150"/>
      <c r="C478" s="90"/>
      <c r="D478" s="146"/>
      <c r="E478" s="146"/>
      <c r="F478" s="147"/>
      <c r="G478" s="147"/>
      <c r="H478" s="147"/>
      <c r="I478" s="147"/>
      <c r="J478" s="147"/>
      <c r="K478" s="147"/>
      <c r="L478" s="147"/>
      <c r="M478" s="147"/>
      <c r="N478" s="147"/>
      <c r="O478" s="147"/>
      <c r="P478" s="147"/>
      <c r="Q478" s="147"/>
      <c r="R478" s="147"/>
      <c r="S478" s="147"/>
      <c r="T478" s="147"/>
      <c r="U478" s="147"/>
      <c r="V478" s="147"/>
      <c r="W478" s="147"/>
    </row>
    <row r="479" spans="2:23" ht="12.75" customHeight="1" x14ac:dyDescent="0.15">
      <c r="B479" s="150"/>
      <c r="C479" s="90"/>
      <c r="D479" s="146"/>
      <c r="E479" s="146"/>
      <c r="F479" s="147"/>
      <c r="G479" s="147"/>
      <c r="H479" s="147"/>
      <c r="I479" s="147"/>
      <c r="J479" s="147"/>
      <c r="K479" s="147"/>
      <c r="L479" s="147"/>
      <c r="M479" s="147"/>
      <c r="N479" s="147"/>
      <c r="O479" s="147"/>
      <c r="P479" s="147"/>
      <c r="Q479" s="147"/>
      <c r="R479" s="147"/>
      <c r="S479" s="147"/>
      <c r="T479" s="147"/>
      <c r="U479" s="147"/>
      <c r="V479" s="147"/>
      <c r="W479" s="147"/>
    </row>
    <row r="480" spans="2:23" ht="12.75" customHeight="1" x14ac:dyDescent="0.15">
      <c r="B480" s="150"/>
      <c r="C480" s="90"/>
      <c r="D480" s="146"/>
      <c r="E480" s="146"/>
      <c r="F480" s="147"/>
      <c r="G480" s="147"/>
      <c r="H480" s="147"/>
      <c r="I480" s="147"/>
      <c r="J480" s="147"/>
      <c r="K480" s="147"/>
      <c r="L480" s="147"/>
      <c r="M480" s="147"/>
      <c r="N480" s="147"/>
      <c r="O480" s="147"/>
      <c r="P480" s="147"/>
      <c r="Q480" s="147"/>
      <c r="R480" s="147"/>
      <c r="S480" s="147"/>
      <c r="T480" s="147"/>
      <c r="U480" s="147"/>
      <c r="V480" s="147"/>
      <c r="W480" s="147"/>
    </row>
    <row r="481" spans="2:23" ht="12.75" customHeight="1" x14ac:dyDescent="0.15">
      <c r="B481" s="150"/>
      <c r="C481" s="90"/>
      <c r="D481" s="146"/>
      <c r="E481" s="146"/>
      <c r="F481" s="147"/>
      <c r="G481" s="147"/>
      <c r="H481" s="147"/>
      <c r="I481" s="147"/>
      <c r="J481" s="147"/>
      <c r="K481" s="147"/>
      <c r="L481" s="147"/>
      <c r="M481" s="147"/>
      <c r="N481" s="147"/>
      <c r="O481" s="147"/>
      <c r="P481" s="147"/>
      <c r="Q481" s="147"/>
      <c r="R481" s="147"/>
      <c r="S481" s="147"/>
      <c r="T481" s="147"/>
      <c r="U481" s="147"/>
      <c r="V481" s="147"/>
      <c r="W481" s="147"/>
    </row>
    <row r="482" spans="2:23" ht="12.75" customHeight="1" x14ac:dyDescent="0.15">
      <c r="B482" s="150"/>
      <c r="C482" s="90"/>
      <c r="D482" s="146"/>
      <c r="E482" s="146"/>
      <c r="F482" s="147"/>
      <c r="G482" s="147"/>
      <c r="H482" s="147"/>
      <c r="I482" s="147"/>
      <c r="J482" s="147"/>
      <c r="K482" s="147"/>
      <c r="L482" s="147"/>
      <c r="M482" s="147"/>
      <c r="N482" s="147"/>
      <c r="O482" s="147"/>
      <c r="P482" s="147"/>
      <c r="Q482" s="147"/>
      <c r="R482" s="147"/>
      <c r="S482" s="147"/>
      <c r="T482" s="147"/>
      <c r="U482" s="147"/>
      <c r="V482" s="147"/>
      <c r="W482" s="147"/>
    </row>
    <row r="483" spans="2:23" ht="12.75" customHeight="1" x14ac:dyDescent="0.15">
      <c r="B483" s="150"/>
      <c r="C483" s="90"/>
      <c r="D483" s="146"/>
      <c r="E483" s="146"/>
      <c r="F483" s="147"/>
      <c r="G483" s="147"/>
      <c r="H483" s="147"/>
      <c r="I483" s="147"/>
      <c r="J483" s="147"/>
      <c r="K483" s="147"/>
      <c r="L483" s="147"/>
      <c r="M483" s="147"/>
      <c r="N483" s="147"/>
      <c r="O483" s="147"/>
      <c r="P483" s="147"/>
      <c r="Q483" s="147"/>
      <c r="R483" s="147"/>
      <c r="S483" s="147"/>
      <c r="T483" s="147"/>
      <c r="U483" s="147"/>
      <c r="V483" s="147"/>
      <c r="W483" s="147"/>
    </row>
    <row r="484" spans="2:23" ht="12.75" customHeight="1" x14ac:dyDescent="0.15">
      <c r="B484" s="150"/>
      <c r="C484" s="90"/>
      <c r="D484" s="146"/>
      <c r="E484" s="146"/>
      <c r="F484" s="147"/>
      <c r="G484" s="147"/>
      <c r="H484" s="147"/>
      <c r="I484" s="147"/>
      <c r="J484" s="147"/>
      <c r="K484" s="147"/>
      <c r="L484" s="147"/>
      <c r="M484" s="147"/>
      <c r="N484" s="147"/>
      <c r="O484" s="147"/>
      <c r="P484" s="147"/>
      <c r="Q484" s="147"/>
      <c r="R484" s="147"/>
      <c r="S484" s="147"/>
      <c r="T484" s="147"/>
      <c r="U484" s="147"/>
      <c r="V484" s="147"/>
      <c r="W484" s="147"/>
    </row>
    <row r="485" spans="2:23" ht="12.75" customHeight="1" x14ac:dyDescent="0.15">
      <c r="B485" s="150"/>
      <c r="C485" s="90"/>
      <c r="D485" s="146"/>
      <c r="E485" s="146"/>
      <c r="F485" s="147"/>
      <c r="G485" s="147"/>
      <c r="H485" s="147"/>
      <c r="I485" s="147"/>
      <c r="J485" s="147"/>
      <c r="K485" s="147"/>
      <c r="L485" s="147"/>
      <c r="M485" s="147"/>
      <c r="N485" s="147"/>
      <c r="O485" s="147"/>
      <c r="P485" s="147"/>
      <c r="Q485" s="147"/>
      <c r="R485" s="147"/>
      <c r="S485" s="147"/>
      <c r="T485" s="147"/>
      <c r="U485" s="147"/>
      <c r="V485" s="147"/>
      <c r="W485" s="147"/>
    </row>
    <row r="486" spans="2:23" ht="12.75" customHeight="1" x14ac:dyDescent="0.15">
      <c r="B486" s="150"/>
      <c r="C486" s="90"/>
      <c r="D486" s="146"/>
      <c r="E486" s="146"/>
      <c r="F486" s="147"/>
      <c r="G486" s="147"/>
      <c r="H486" s="147"/>
      <c r="I486" s="147"/>
      <c r="J486" s="147"/>
      <c r="K486" s="147"/>
      <c r="L486" s="147"/>
      <c r="M486" s="147"/>
      <c r="N486" s="147"/>
      <c r="O486" s="147"/>
      <c r="P486" s="147"/>
      <c r="Q486" s="147"/>
      <c r="R486" s="147"/>
      <c r="S486" s="147"/>
      <c r="T486" s="147"/>
      <c r="U486" s="147"/>
      <c r="V486" s="147"/>
      <c r="W486" s="147"/>
    </row>
    <row r="487" spans="2:23" ht="12.75" customHeight="1" x14ac:dyDescent="0.15">
      <c r="B487" s="150"/>
      <c r="C487" s="90"/>
      <c r="D487" s="146"/>
      <c r="E487" s="146"/>
      <c r="F487" s="147"/>
      <c r="G487" s="147"/>
      <c r="H487" s="147"/>
      <c r="I487" s="147"/>
      <c r="J487" s="147"/>
      <c r="K487" s="147"/>
      <c r="L487" s="147"/>
      <c r="M487" s="147"/>
      <c r="N487" s="147"/>
      <c r="O487" s="147"/>
      <c r="P487" s="147"/>
      <c r="Q487" s="147"/>
      <c r="R487" s="147"/>
      <c r="S487" s="147"/>
      <c r="T487" s="147"/>
      <c r="U487" s="147"/>
      <c r="V487" s="147"/>
      <c r="W487" s="147"/>
    </row>
    <row r="488" spans="2:23" ht="12.75" customHeight="1" x14ac:dyDescent="0.15">
      <c r="B488" s="150"/>
      <c r="C488" s="90"/>
      <c r="D488" s="146"/>
      <c r="E488" s="146"/>
      <c r="F488" s="147"/>
      <c r="G488" s="147"/>
      <c r="H488" s="147"/>
      <c r="I488" s="147"/>
      <c r="J488" s="147"/>
      <c r="K488" s="147"/>
      <c r="L488" s="147"/>
      <c r="M488" s="147"/>
      <c r="N488" s="147"/>
      <c r="O488" s="147"/>
      <c r="P488" s="147"/>
      <c r="Q488" s="147"/>
      <c r="R488" s="147"/>
      <c r="S488" s="147"/>
      <c r="T488" s="147"/>
      <c r="U488" s="147"/>
      <c r="V488" s="147"/>
      <c r="W488" s="147"/>
    </row>
    <row r="489" spans="2:23" ht="12.75" customHeight="1" x14ac:dyDescent="0.15">
      <c r="B489" s="150"/>
      <c r="C489" s="90"/>
      <c r="D489" s="146"/>
      <c r="E489" s="146"/>
      <c r="F489" s="147"/>
      <c r="G489" s="147"/>
      <c r="H489" s="147"/>
      <c r="I489" s="147"/>
      <c r="J489" s="147"/>
      <c r="K489" s="147"/>
      <c r="L489" s="147"/>
      <c r="M489" s="147"/>
      <c r="N489" s="147"/>
      <c r="O489" s="147"/>
      <c r="P489" s="147"/>
      <c r="Q489" s="147"/>
      <c r="R489" s="147"/>
      <c r="S489" s="147"/>
      <c r="T489" s="147"/>
      <c r="U489" s="147"/>
      <c r="V489" s="147"/>
      <c r="W489" s="147"/>
    </row>
    <row r="490" spans="2:23" ht="12.75" customHeight="1" x14ac:dyDescent="0.15">
      <c r="B490" s="150"/>
      <c r="C490" s="90"/>
      <c r="D490" s="146"/>
      <c r="E490" s="146"/>
      <c r="F490" s="147"/>
      <c r="G490" s="147"/>
      <c r="H490" s="147"/>
      <c r="I490" s="147"/>
      <c r="J490" s="147"/>
      <c r="K490" s="147"/>
      <c r="L490" s="147"/>
      <c r="M490" s="147"/>
      <c r="N490" s="147"/>
      <c r="O490" s="147"/>
      <c r="P490" s="147"/>
      <c r="Q490" s="147"/>
      <c r="R490" s="147"/>
      <c r="S490" s="147"/>
      <c r="T490" s="147"/>
      <c r="U490" s="147"/>
      <c r="V490" s="147"/>
      <c r="W490" s="147"/>
    </row>
    <row r="491" spans="2:23" ht="12.75" customHeight="1" x14ac:dyDescent="0.15">
      <c r="B491" s="150"/>
      <c r="C491" s="90"/>
      <c r="D491" s="146"/>
      <c r="E491" s="146"/>
      <c r="F491" s="147"/>
      <c r="G491" s="147"/>
      <c r="H491" s="147"/>
      <c r="I491" s="147"/>
      <c r="J491" s="147"/>
      <c r="K491" s="147"/>
      <c r="L491" s="147"/>
      <c r="M491" s="147"/>
      <c r="N491" s="147"/>
      <c r="O491" s="147"/>
      <c r="P491" s="147"/>
      <c r="Q491" s="147"/>
      <c r="R491" s="147"/>
      <c r="S491" s="147"/>
      <c r="T491" s="147"/>
      <c r="U491" s="147"/>
      <c r="V491" s="147"/>
      <c r="W491" s="147"/>
    </row>
    <row r="492" spans="2:23" ht="12.75" customHeight="1" x14ac:dyDescent="0.15">
      <c r="B492" s="150"/>
      <c r="C492" s="90"/>
      <c r="D492" s="146"/>
      <c r="E492" s="146"/>
      <c r="F492" s="147"/>
      <c r="G492" s="147"/>
      <c r="H492" s="147"/>
      <c r="I492" s="147"/>
      <c r="J492" s="147"/>
      <c r="K492" s="147"/>
      <c r="L492" s="147"/>
      <c r="M492" s="147"/>
      <c r="N492" s="147"/>
      <c r="O492" s="147"/>
      <c r="P492" s="147"/>
      <c r="Q492" s="147"/>
      <c r="R492" s="147"/>
      <c r="S492" s="147"/>
      <c r="T492" s="147"/>
      <c r="U492" s="147"/>
      <c r="V492" s="147"/>
      <c r="W492" s="147"/>
    </row>
    <row r="493" spans="2:23" ht="12.75" customHeight="1" x14ac:dyDescent="0.15">
      <c r="B493" s="150"/>
      <c r="C493" s="90"/>
      <c r="D493" s="146"/>
      <c r="E493" s="146"/>
      <c r="F493" s="147"/>
      <c r="G493" s="147"/>
      <c r="H493" s="147"/>
      <c r="I493" s="147"/>
      <c r="J493" s="147"/>
      <c r="K493" s="147"/>
      <c r="L493" s="147"/>
      <c r="M493" s="147"/>
      <c r="N493" s="147"/>
      <c r="O493" s="147"/>
      <c r="P493" s="147"/>
      <c r="Q493" s="147"/>
      <c r="R493" s="147"/>
      <c r="S493" s="147"/>
      <c r="T493" s="147"/>
      <c r="U493" s="147"/>
      <c r="V493" s="147"/>
      <c r="W493" s="147"/>
    </row>
    <row r="494" spans="2:23" ht="12.75" customHeight="1" x14ac:dyDescent="0.15">
      <c r="B494" s="150"/>
      <c r="C494" s="90"/>
      <c r="D494" s="146"/>
      <c r="E494" s="146"/>
      <c r="F494" s="147"/>
      <c r="G494" s="147"/>
      <c r="H494" s="147"/>
      <c r="I494" s="147"/>
      <c r="J494" s="147"/>
      <c r="K494" s="147"/>
      <c r="L494" s="147"/>
      <c r="M494" s="147"/>
      <c r="N494" s="147"/>
      <c r="O494" s="147"/>
      <c r="P494" s="147"/>
      <c r="Q494" s="147"/>
      <c r="R494" s="147"/>
      <c r="S494" s="147"/>
      <c r="T494" s="147"/>
      <c r="U494" s="147"/>
      <c r="V494" s="147"/>
      <c r="W494" s="147"/>
    </row>
    <row r="495" spans="2:23" ht="12.75" customHeight="1" x14ac:dyDescent="0.15">
      <c r="B495" s="150"/>
      <c r="C495" s="90"/>
      <c r="D495" s="146"/>
      <c r="E495" s="146"/>
      <c r="F495" s="147"/>
      <c r="G495" s="147"/>
      <c r="H495" s="147"/>
      <c r="I495" s="147"/>
      <c r="J495" s="147"/>
      <c r="K495" s="147"/>
      <c r="L495" s="147"/>
      <c r="M495" s="147"/>
      <c r="N495" s="147"/>
      <c r="O495" s="147"/>
      <c r="P495" s="147"/>
      <c r="Q495" s="147"/>
      <c r="R495" s="147"/>
      <c r="S495" s="147"/>
      <c r="T495" s="147"/>
      <c r="U495" s="147"/>
      <c r="V495" s="147"/>
      <c r="W495" s="147"/>
    </row>
    <row r="496" spans="2:23" ht="12.75" customHeight="1" x14ac:dyDescent="0.15">
      <c r="B496" s="150"/>
      <c r="C496" s="90"/>
      <c r="D496" s="146"/>
      <c r="E496" s="146"/>
      <c r="F496" s="147"/>
      <c r="G496" s="147"/>
      <c r="H496" s="147"/>
      <c r="I496" s="147"/>
      <c r="J496" s="147"/>
      <c r="K496" s="147"/>
      <c r="L496" s="147"/>
      <c r="M496" s="147"/>
      <c r="N496" s="147"/>
      <c r="O496" s="147"/>
      <c r="P496" s="147"/>
      <c r="Q496" s="147"/>
      <c r="R496" s="147"/>
      <c r="S496" s="147"/>
      <c r="T496" s="147"/>
      <c r="U496" s="147"/>
      <c r="V496" s="147"/>
      <c r="W496" s="147"/>
    </row>
    <row r="497" spans="2:23" ht="12.75" customHeight="1" x14ac:dyDescent="0.15">
      <c r="B497" s="150"/>
      <c r="C497" s="90"/>
      <c r="D497" s="146"/>
      <c r="E497" s="146"/>
      <c r="F497" s="147"/>
      <c r="G497" s="147"/>
      <c r="H497" s="147"/>
      <c r="I497" s="147"/>
      <c r="J497" s="147"/>
      <c r="K497" s="147"/>
      <c r="L497" s="147"/>
      <c r="M497" s="147"/>
      <c r="N497" s="147"/>
      <c r="O497" s="147"/>
      <c r="P497" s="147"/>
      <c r="Q497" s="147"/>
      <c r="R497" s="147"/>
      <c r="S497" s="147"/>
      <c r="T497" s="147"/>
      <c r="U497" s="147"/>
      <c r="V497" s="147"/>
      <c r="W497" s="147"/>
    </row>
    <row r="498" spans="2:23" ht="12.75" customHeight="1" x14ac:dyDescent="0.15">
      <c r="B498" s="150"/>
      <c r="C498" s="90"/>
      <c r="D498" s="146"/>
      <c r="E498" s="146"/>
      <c r="F498" s="147"/>
      <c r="G498" s="147"/>
      <c r="H498" s="147"/>
      <c r="I498" s="147"/>
      <c r="J498" s="147"/>
      <c r="K498" s="147"/>
      <c r="L498" s="147"/>
      <c r="M498" s="147"/>
      <c r="N498" s="147"/>
      <c r="O498" s="147"/>
      <c r="P498" s="147"/>
      <c r="Q498" s="147"/>
      <c r="R498" s="147"/>
      <c r="S498" s="147"/>
      <c r="T498" s="147"/>
      <c r="U498" s="147"/>
      <c r="V498" s="147"/>
      <c r="W498" s="147"/>
    </row>
    <row r="499" spans="2:23" ht="12.75" customHeight="1" x14ac:dyDescent="0.15">
      <c r="B499" s="150"/>
      <c r="C499" s="90"/>
      <c r="D499" s="146"/>
      <c r="E499" s="146"/>
      <c r="F499" s="147"/>
      <c r="G499" s="147"/>
      <c r="H499" s="147"/>
      <c r="I499" s="147"/>
      <c r="J499" s="147"/>
      <c r="K499" s="147"/>
      <c r="L499" s="147"/>
      <c r="M499" s="147"/>
      <c r="N499" s="147"/>
      <c r="O499" s="147"/>
      <c r="P499" s="147"/>
      <c r="Q499" s="147"/>
      <c r="R499" s="147"/>
      <c r="S499" s="147"/>
      <c r="T499" s="147"/>
      <c r="U499" s="147"/>
      <c r="V499" s="147"/>
      <c r="W499" s="147"/>
    </row>
    <row r="500" spans="2:23" ht="12.75" customHeight="1" x14ac:dyDescent="0.15">
      <c r="B500" s="150"/>
      <c r="C500" s="90"/>
      <c r="D500" s="146"/>
      <c r="E500" s="146"/>
      <c r="F500" s="147"/>
      <c r="G500" s="147"/>
      <c r="H500" s="147"/>
      <c r="I500" s="147"/>
      <c r="J500" s="147"/>
      <c r="K500" s="147"/>
      <c r="L500" s="147"/>
      <c r="M500" s="147"/>
      <c r="N500" s="147"/>
      <c r="O500" s="147"/>
      <c r="P500" s="147"/>
      <c r="Q500" s="147"/>
      <c r="R500" s="147"/>
      <c r="S500" s="147"/>
      <c r="T500" s="147"/>
      <c r="U500" s="147"/>
      <c r="V500" s="147"/>
      <c r="W500" s="147"/>
    </row>
    <row r="501" spans="2:23" ht="12.75" customHeight="1" x14ac:dyDescent="0.15">
      <c r="B501" s="150"/>
      <c r="C501" s="90"/>
      <c r="D501" s="146"/>
      <c r="E501" s="146"/>
      <c r="F501" s="147"/>
      <c r="G501" s="147"/>
      <c r="H501" s="147"/>
      <c r="I501" s="147"/>
      <c r="J501" s="147"/>
      <c r="K501" s="147"/>
      <c r="L501" s="147"/>
      <c r="M501" s="147"/>
      <c r="N501" s="147"/>
      <c r="O501" s="147"/>
      <c r="P501" s="147"/>
      <c r="Q501" s="147"/>
      <c r="R501" s="147"/>
      <c r="S501" s="147"/>
      <c r="T501" s="147"/>
      <c r="U501" s="147"/>
      <c r="V501" s="147"/>
      <c r="W501" s="147"/>
    </row>
    <row r="502" spans="2:23" ht="12.75" customHeight="1" x14ac:dyDescent="0.15">
      <c r="B502" s="150"/>
      <c r="C502" s="90"/>
      <c r="D502" s="146"/>
      <c r="E502" s="146"/>
      <c r="F502" s="147"/>
      <c r="G502" s="147"/>
      <c r="H502" s="147"/>
      <c r="I502" s="147"/>
      <c r="J502" s="147"/>
      <c r="K502" s="147"/>
      <c r="L502" s="147"/>
      <c r="M502" s="147"/>
      <c r="N502" s="147"/>
      <c r="O502" s="147"/>
      <c r="P502" s="147"/>
      <c r="Q502" s="147"/>
      <c r="R502" s="147"/>
      <c r="S502" s="147"/>
      <c r="T502" s="147"/>
      <c r="U502" s="147"/>
      <c r="V502" s="147"/>
      <c r="W502" s="147"/>
    </row>
    <row r="503" spans="2:23" ht="12.75" customHeight="1" x14ac:dyDescent="0.15">
      <c r="B503" s="150"/>
      <c r="C503" s="90"/>
      <c r="D503" s="146"/>
      <c r="E503" s="146"/>
      <c r="F503" s="147"/>
      <c r="G503" s="147"/>
      <c r="H503" s="147"/>
      <c r="I503" s="147"/>
      <c r="J503" s="147"/>
      <c r="K503" s="147"/>
      <c r="L503" s="147"/>
      <c r="M503" s="147"/>
      <c r="N503" s="147"/>
      <c r="O503" s="147"/>
      <c r="P503" s="147"/>
      <c r="Q503" s="147"/>
      <c r="R503" s="147"/>
      <c r="S503" s="147"/>
      <c r="T503" s="147"/>
      <c r="U503" s="147"/>
      <c r="V503" s="147"/>
      <c r="W503" s="147"/>
    </row>
    <row r="504" spans="2:23" ht="12.75" customHeight="1" x14ac:dyDescent="0.15">
      <c r="B504" s="150"/>
      <c r="C504" s="90"/>
      <c r="D504" s="146"/>
      <c r="E504" s="146"/>
      <c r="F504" s="147"/>
      <c r="G504" s="147"/>
      <c r="H504" s="147"/>
      <c r="I504" s="147"/>
      <c r="J504" s="147"/>
      <c r="K504" s="147"/>
      <c r="L504" s="147"/>
      <c r="M504" s="147"/>
      <c r="N504" s="147"/>
      <c r="O504" s="147"/>
      <c r="P504" s="147"/>
      <c r="Q504" s="147"/>
      <c r="R504" s="147"/>
      <c r="S504" s="147"/>
      <c r="T504" s="147"/>
      <c r="U504" s="147"/>
      <c r="V504" s="147"/>
      <c r="W504" s="147"/>
    </row>
    <row r="505" spans="2:23" ht="12.75" customHeight="1" x14ac:dyDescent="0.15">
      <c r="B505" s="150"/>
      <c r="C505" s="90"/>
      <c r="D505" s="146"/>
      <c r="E505" s="146"/>
      <c r="F505" s="147"/>
      <c r="G505" s="147"/>
      <c r="H505" s="147"/>
      <c r="I505" s="147"/>
      <c r="J505" s="147"/>
      <c r="K505" s="147"/>
      <c r="L505" s="147"/>
      <c r="M505" s="147"/>
      <c r="N505" s="147"/>
      <c r="O505" s="147"/>
      <c r="P505" s="147"/>
      <c r="Q505" s="147"/>
      <c r="R505" s="147"/>
      <c r="S505" s="147"/>
      <c r="T505" s="147"/>
      <c r="U505" s="147"/>
      <c r="V505" s="147"/>
      <c r="W505" s="147"/>
    </row>
    <row r="506" spans="2:23" ht="12.75" customHeight="1" x14ac:dyDescent="0.15">
      <c r="B506" s="150"/>
      <c r="C506" s="90"/>
      <c r="D506" s="146"/>
      <c r="E506" s="146"/>
      <c r="F506" s="147"/>
      <c r="G506" s="147"/>
      <c r="H506" s="147"/>
      <c r="I506" s="147"/>
      <c r="J506" s="147"/>
      <c r="K506" s="147"/>
      <c r="L506" s="147"/>
      <c r="M506" s="147"/>
      <c r="N506" s="147"/>
      <c r="O506" s="147"/>
      <c r="P506" s="147"/>
      <c r="Q506" s="147"/>
      <c r="R506" s="147"/>
      <c r="S506" s="147"/>
      <c r="T506" s="147"/>
      <c r="U506" s="147"/>
      <c r="V506" s="147"/>
      <c r="W506" s="147"/>
    </row>
    <row r="507" spans="2:23" ht="12.75" customHeight="1" x14ac:dyDescent="0.15">
      <c r="B507" s="150"/>
      <c r="C507" s="90"/>
      <c r="D507" s="146"/>
      <c r="E507" s="146"/>
      <c r="F507" s="147"/>
      <c r="G507" s="147"/>
      <c r="H507" s="147"/>
      <c r="I507" s="147"/>
      <c r="J507" s="147"/>
      <c r="K507" s="147"/>
      <c r="L507" s="147"/>
      <c r="M507" s="147"/>
      <c r="N507" s="147"/>
      <c r="O507" s="147"/>
      <c r="P507" s="147"/>
      <c r="Q507" s="147"/>
      <c r="R507" s="147"/>
      <c r="S507" s="147"/>
      <c r="T507" s="147"/>
      <c r="U507" s="147"/>
      <c r="V507" s="147"/>
      <c r="W507" s="147"/>
    </row>
    <row r="508" spans="2:23" ht="12.75" customHeight="1" x14ac:dyDescent="0.15">
      <c r="B508" s="150"/>
      <c r="C508" s="90"/>
      <c r="D508" s="146"/>
      <c r="E508" s="146"/>
      <c r="F508" s="147"/>
      <c r="G508" s="147"/>
      <c r="H508" s="147"/>
      <c r="I508" s="147"/>
      <c r="J508" s="147"/>
      <c r="K508" s="147"/>
      <c r="L508" s="147"/>
      <c r="M508" s="147"/>
      <c r="N508" s="147"/>
      <c r="O508" s="147"/>
      <c r="P508" s="147"/>
      <c r="Q508" s="147"/>
      <c r="R508" s="147"/>
      <c r="S508" s="147"/>
      <c r="T508" s="147"/>
      <c r="U508" s="147"/>
      <c r="V508" s="147"/>
      <c r="W508" s="147"/>
    </row>
    <row r="509" spans="2:23" ht="12.75" customHeight="1" x14ac:dyDescent="0.15">
      <c r="B509" s="150"/>
      <c r="C509" s="90"/>
      <c r="D509" s="146"/>
      <c r="E509" s="146"/>
      <c r="F509" s="147"/>
      <c r="G509" s="147"/>
      <c r="H509" s="147"/>
      <c r="I509" s="147"/>
      <c r="J509" s="147"/>
      <c r="K509" s="147"/>
      <c r="L509" s="147"/>
      <c r="M509" s="147"/>
      <c r="N509" s="147"/>
      <c r="O509" s="147"/>
      <c r="P509" s="147"/>
      <c r="Q509" s="147"/>
      <c r="R509" s="147"/>
      <c r="S509" s="147"/>
      <c r="T509" s="147"/>
      <c r="U509" s="147"/>
      <c r="V509" s="147"/>
      <c r="W509" s="147"/>
    </row>
    <row r="510" spans="2:23" ht="12.75" customHeight="1" x14ac:dyDescent="0.15">
      <c r="B510" s="150"/>
      <c r="C510" s="90"/>
      <c r="D510" s="146"/>
      <c r="E510" s="146"/>
      <c r="F510" s="147"/>
      <c r="G510" s="147"/>
      <c r="H510" s="147"/>
      <c r="I510" s="147"/>
      <c r="J510" s="147"/>
      <c r="K510" s="147"/>
      <c r="L510" s="147"/>
      <c r="M510" s="147"/>
      <c r="N510" s="147"/>
      <c r="O510" s="147"/>
      <c r="P510" s="147"/>
      <c r="Q510" s="147"/>
      <c r="R510" s="147"/>
      <c r="S510" s="147"/>
      <c r="T510" s="147"/>
      <c r="U510" s="147"/>
      <c r="V510" s="147"/>
      <c r="W510" s="147"/>
    </row>
    <row r="511" spans="2:23" ht="12.75" customHeight="1" x14ac:dyDescent="0.15">
      <c r="B511" s="150"/>
      <c r="C511" s="90"/>
      <c r="D511" s="146"/>
      <c r="E511" s="146"/>
      <c r="F511" s="147"/>
      <c r="G511" s="147"/>
      <c r="H511" s="147"/>
      <c r="I511" s="147"/>
      <c r="J511" s="147"/>
      <c r="K511" s="147"/>
      <c r="L511" s="147"/>
      <c r="M511" s="147"/>
      <c r="N511" s="147"/>
      <c r="O511" s="147"/>
      <c r="P511" s="147"/>
      <c r="Q511" s="147"/>
      <c r="R511" s="147"/>
      <c r="S511" s="147"/>
      <c r="T511" s="147"/>
      <c r="U511" s="147"/>
      <c r="V511" s="147"/>
      <c r="W511" s="147"/>
    </row>
    <row r="512" spans="2:23" ht="12.75" customHeight="1" x14ac:dyDescent="0.15">
      <c r="B512" s="150"/>
      <c r="C512" s="90"/>
      <c r="D512" s="146"/>
      <c r="E512" s="146"/>
      <c r="F512" s="147"/>
      <c r="G512" s="147"/>
      <c r="H512" s="147"/>
      <c r="I512" s="147"/>
      <c r="J512" s="147"/>
      <c r="K512" s="147"/>
      <c r="L512" s="147"/>
      <c r="M512" s="147"/>
      <c r="N512" s="147"/>
      <c r="O512" s="147"/>
      <c r="P512" s="147"/>
      <c r="Q512" s="147"/>
      <c r="R512" s="147"/>
      <c r="S512" s="147"/>
      <c r="T512" s="147"/>
      <c r="U512" s="147"/>
      <c r="V512" s="147"/>
      <c r="W512" s="147"/>
    </row>
    <row r="513" spans="2:23" ht="12.75" customHeight="1" x14ac:dyDescent="0.15">
      <c r="B513" s="150"/>
      <c r="C513" s="90"/>
      <c r="D513" s="146"/>
      <c r="E513" s="146"/>
      <c r="F513" s="147"/>
      <c r="G513" s="147"/>
      <c r="H513" s="147"/>
      <c r="I513" s="147"/>
      <c r="J513" s="147"/>
      <c r="K513" s="147"/>
      <c r="L513" s="147"/>
      <c r="M513" s="147"/>
      <c r="N513" s="147"/>
      <c r="O513" s="147"/>
      <c r="P513" s="147"/>
      <c r="Q513" s="147"/>
      <c r="R513" s="147"/>
      <c r="S513" s="147"/>
      <c r="T513" s="147"/>
      <c r="U513" s="147"/>
      <c r="V513" s="147"/>
      <c r="W513" s="147"/>
    </row>
    <row r="514" spans="2:23" ht="12.75" customHeight="1" x14ac:dyDescent="0.15">
      <c r="B514" s="150"/>
      <c r="C514" s="90"/>
      <c r="D514" s="146"/>
      <c r="E514" s="146"/>
      <c r="F514" s="147"/>
      <c r="G514" s="147"/>
      <c r="H514" s="147"/>
      <c r="I514" s="147"/>
      <c r="J514" s="147"/>
      <c r="K514" s="147"/>
      <c r="L514" s="147"/>
      <c r="M514" s="147"/>
      <c r="N514" s="147"/>
      <c r="O514" s="147"/>
      <c r="P514" s="147"/>
      <c r="Q514" s="147"/>
      <c r="R514" s="147"/>
      <c r="S514" s="147"/>
      <c r="T514" s="147"/>
      <c r="U514" s="147"/>
      <c r="V514" s="147"/>
      <c r="W514" s="147"/>
    </row>
    <row r="515" spans="2:23" ht="12.75" customHeight="1" x14ac:dyDescent="0.15">
      <c r="B515" s="150"/>
      <c r="C515" s="90"/>
      <c r="D515" s="146"/>
      <c r="E515" s="146"/>
      <c r="F515" s="147"/>
      <c r="G515" s="147"/>
      <c r="H515" s="147"/>
      <c r="I515" s="147"/>
      <c r="J515" s="147"/>
      <c r="K515" s="147"/>
      <c r="L515" s="147"/>
      <c r="M515" s="147"/>
      <c r="N515" s="147"/>
      <c r="O515" s="147"/>
      <c r="P515" s="147"/>
      <c r="Q515" s="147"/>
      <c r="R515" s="147"/>
      <c r="S515" s="147"/>
      <c r="T515" s="147"/>
      <c r="U515" s="147"/>
      <c r="V515" s="147"/>
      <c r="W515" s="147"/>
    </row>
    <row r="516" spans="2:23" ht="12.75" customHeight="1" x14ac:dyDescent="0.15">
      <c r="B516" s="150"/>
      <c r="C516" s="90"/>
      <c r="D516" s="146"/>
      <c r="E516" s="146"/>
      <c r="F516" s="147"/>
      <c r="G516" s="147"/>
      <c r="H516" s="147"/>
      <c r="I516" s="147"/>
      <c r="J516" s="147"/>
      <c r="K516" s="147"/>
      <c r="L516" s="147"/>
      <c r="M516" s="147"/>
      <c r="N516" s="147"/>
      <c r="O516" s="147"/>
      <c r="P516" s="147"/>
      <c r="Q516" s="147"/>
      <c r="R516" s="147"/>
      <c r="S516" s="147"/>
      <c r="T516" s="147"/>
      <c r="U516" s="147"/>
      <c r="V516" s="147"/>
      <c r="W516" s="147"/>
    </row>
    <row r="517" spans="2:23" ht="12.75" customHeight="1" x14ac:dyDescent="0.15">
      <c r="B517" s="150"/>
      <c r="C517" s="90"/>
      <c r="D517" s="146"/>
      <c r="E517" s="146"/>
      <c r="F517" s="147"/>
      <c r="G517" s="147"/>
      <c r="H517" s="147"/>
      <c r="I517" s="147"/>
      <c r="J517" s="147"/>
      <c r="K517" s="147"/>
      <c r="L517" s="147"/>
      <c r="M517" s="147"/>
      <c r="N517" s="147"/>
      <c r="O517" s="147"/>
      <c r="P517" s="147"/>
      <c r="Q517" s="147"/>
      <c r="R517" s="147"/>
      <c r="S517" s="147"/>
      <c r="T517" s="147"/>
      <c r="U517" s="147"/>
      <c r="V517" s="147"/>
      <c r="W517" s="147"/>
    </row>
    <row r="518" spans="2:23" ht="12.75" customHeight="1" x14ac:dyDescent="0.15">
      <c r="B518" s="150"/>
      <c r="C518" s="90"/>
      <c r="D518" s="146"/>
      <c r="E518" s="146"/>
      <c r="F518" s="147"/>
      <c r="G518" s="147"/>
      <c r="H518" s="147"/>
      <c r="I518" s="147"/>
      <c r="J518" s="147"/>
      <c r="K518" s="147"/>
      <c r="L518" s="147"/>
      <c r="M518" s="147"/>
      <c r="N518" s="147"/>
      <c r="O518" s="147"/>
      <c r="P518" s="147"/>
      <c r="Q518" s="147"/>
      <c r="R518" s="147"/>
      <c r="S518" s="147"/>
      <c r="T518" s="147"/>
      <c r="U518" s="147"/>
      <c r="V518" s="147"/>
      <c r="W518" s="147"/>
    </row>
    <row r="519" spans="2:23" ht="12.75" customHeight="1" x14ac:dyDescent="0.15">
      <c r="B519" s="150"/>
      <c r="C519" s="90"/>
      <c r="D519" s="146"/>
      <c r="E519" s="146"/>
      <c r="F519" s="147"/>
      <c r="G519" s="147"/>
      <c r="H519" s="147"/>
      <c r="I519" s="147"/>
      <c r="J519" s="147"/>
      <c r="K519" s="147"/>
      <c r="L519" s="147"/>
      <c r="M519" s="147"/>
      <c r="N519" s="147"/>
      <c r="O519" s="147"/>
      <c r="P519" s="147"/>
      <c r="Q519" s="147"/>
      <c r="R519" s="147"/>
      <c r="S519" s="147"/>
      <c r="T519" s="147"/>
      <c r="U519" s="147"/>
      <c r="V519" s="147"/>
      <c r="W519" s="147"/>
    </row>
    <row r="520" spans="2:23" ht="12.75" customHeight="1" x14ac:dyDescent="0.15">
      <c r="B520" s="150"/>
      <c r="C520" s="90"/>
      <c r="D520" s="146"/>
      <c r="E520" s="146"/>
      <c r="F520" s="147"/>
      <c r="G520" s="147"/>
      <c r="H520" s="147"/>
      <c r="I520" s="147"/>
      <c r="J520" s="147"/>
      <c r="K520" s="147"/>
      <c r="L520" s="147"/>
      <c r="M520" s="147"/>
      <c r="N520" s="147"/>
      <c r="O520" s="147"/>
      <c r="P520" s="147"/>
      <c r="Q520" s="147"/>
      <c r="R520" s="147"/>
      <c r="S520" s="147"/>
      <c r="T520" s="147"/>
      <c r="U520" s="147"/>
      <c r="V520" s="147"/>
      <c r="W520" s="147"/>
    </row>
    <row r="521" spans="2:23" ht="12.75" customHeight="1" x14ac:dyDescent="0.15">
      <c r="B521" s="150"/>
      <c r="C521" s="90"/>
      <c r="D521" s="146"/>
      <c r="E521" s="146"/>
      <c r="F521" s="147"/>
      <c r="G521" s="147"/>
      <c r="H521" s="147"/>
      <c r="I521" s="147"/>
      <c r="J521" s="147"/>
      <c r="K521" s="147"/>
      <c r="L521" s="147"/>
      <c r="M521" s="147"/>
      <c r="N521" s="147"/>
      <c r="O521" s="147"/>
      <c r="P521" s="147"/>
      <c r="Q521" s="147"/>
      <c r="R521" s="147"/>
      <c r="S521" s="147"/>
      <c r="T521" s="147"/>
      <c r="U521" s="147"/>
      <c r="V521" s="147"/>
      <c r="W521" s="147"/>
    </row>
    <row r="522" spans="2:23" ht="12.75" customHeight="1" x14ac:dyDescent="0.15">
      <c r="B522" s="150"/>
      <c r="C522" s="90"/>
      <c r="D522" s="146"/>
      <c r="E522" s="146"/>
      <c r="F522" s="147"/>
      <c r="G522" s="147"/>
      <c r="H522" s="147"/>
      <c r="I522" s="147"/>
      <c r="J522" s="147"/>
      <c r="K522" s="147"/>
      <c r="L522" s="147"/>
      <c r="M522" s="147"/>
      <c r="N522" s="147"/>
      <c r="O522" s="147"/>
      <c r="P522" s="147"/>
      <c r="Q522" s="147"/>
      <c r="R522" s="147"/>
      <c r="S522" s="147"/>
      <c r="T522" s="147"/>
      <c r="U522" s="147"/>
      <c r="V522" s="147"/>
      <c r="W522" s="147"/>
    </row>
    <row r="523" spans="2:23" ht="12.75" customHeight="1" x14ac:dyDescent="0.15">
      <c r="B523" s="150"/>
      <c r="C523" s="90"/>
      <c r="D523" s="146"/>
      <c r="E523" s="146"/>
      <c r="F523" s="147"/>
      <c r="G523" s="147"/>
      <c r="H523" s="147"/>
      <c r="I523" s="147"/>
      <c r="J523" s="147"/>
      <c r="K523" s="147"/>
      <c r="L523" s="147"/>
      <c r="M523" s="147"/>
      <c r="N523" s="147"/>
      <c r="O523" s="147"/>
      <c r="P523" s="147"/>
      <c r="Q523" s="147"/>
      <c r="R523" s="147"/>
      <c r="S523" s="147"/>
      <c r="T523" s="147"/>
      <c r="U523" s="147"/>
      <c r="V523" s="147"/>
      <c r="W523" s="147"/>
    </row>
    <row r="524" spans="2:23" ht="12.75" customHeight="1" x14ac:dyDescent="0.15">
      <c r="B524" s="150"/>
      <c r="C524" s="90"/>
      <c r="D524" s="146"/>
      <c r="E524" s="146"/>
      <c r="F524" s="147"/>
      <c r="G524" s="147"/>
      <c r="H524" s="147"/>
      <c r="I524" s="147"/>
      <c r="J524" s="147"/>
      <c r="K524" s="147"/>
      <c r="L524" s="147"/>
      <c r="M524" s="147"/>
      <c r="N524" s="147"/>
      <c r="O524" s="147"/>
      <c r="P524" s="147"/>
      <c r="Q524" s="147"/>
      <c r="R524" s="147"/>
      <c r="S524" s="147"/>
      <c r="T524" s="147"/>
      <c r="U524" s="147"/>
      <c r="V524" s="147"/>
      <c r="W524" s="147"/>
    </row>
    <row r="525" spans="2:23" ht="12.75" customHeight="1" x14ac:dyDescent="0.15">
      <c r="B525" s="150"/>
      <c r="C525" s="90"/>
      <c r="D525" s="146"/>
      <c r="E525" s="146"/>
      <c r="F525" s="147"/>
      <c r="G525" s="147"/>
      <c r="H525" s="147"/>
      <c r="I525" s="147"/>
      <c r="J525" s="147"/>
      <c r="K525" s="147"/>
      <c r="L525" s="147"/>
      <c r="M525" s="147"/>
      <c r="N525" s="147"/>
      <c r="O525" s="147"/>
      <c r="P525" s="147"/>
      <c r="Q525" s="147"/>
      <c r="R525" s="147"/>
      <c r="S525" s="147"/>
      <c r="T525" s="147"/>
      <c r="U525" s="147"/>
      <c r="V525" s="147"/>
      <c r="W525" s="147"/>
    </row>
    <row r="526" spans="2:23" ht="12.75" customHeight="1" x14ac:dyDescent="0.15">
      <c r="B526" s="150"/>
      <c r="C526" s="90"/>
      <c r="D526" s="146"/>
      <c r="E526" s="146"/>
      <c r="F526" s="147"/>
      <c r="G526" s="147"/>
      <c r="H526" s="147"/>
      <c r="I526" s="147"/>
      <c r="J526" s="147"/>
      <c r="K526" s="147"/>
      <c r="L526" s="147"/>
      <c r="M526" s="147"/>
      <c r="N526" s="147"/>
      <c r="O526" s="147"/>
      <c r="P526" s="147"/>
      <c r="Q526" s="147"/>
      <c r="R526" s="147"/>
      <c r="S526" s="147"/>
      <c r="T526" s="147"/>
      <c r="U526" s="147"/>
      <c r="V526" s="147"/>
      <c r="W526" s="147"/>
    </row>
    <row r="527" spans="2:23" ht="12.75" customHeight="1" x14ac:dyDescent="0.15">
      <c r="B527" s="150"/>
      <c r="C527" s="90"/>
      <c r="D527" s="146"/>
      <c r="E527" s="146"/>
      <c r="F527" s="147"/>
      <c r="G527" s="147"/>
      <c r="H527" s="147"/>
      <c r="I527" s="147"/>
      <c r="J527" s="147"/>
      <c r="K527" s="147"/>
      <c r="L527" s="147"/>
      <c r="M527" s="147"/>
      <c r="N527" s="147"/>
      <c r="O527" s="147"/>
      <c r="P527" s="147"/>
      <c r="Q527" s="147"/>
      <c r="R527" s="147"/>
      <c r="S527" s="147"/>
      <c r="T527" s="147"/>
      <c r="U527" s="147"/>
      <c r="V527" s="147"/>
      <c r="W527" s="147"/>
    </row>
    <row r="528" spans="2:23" ht="12.75" customHeight="1" x14ac:dyDescent="0.15">
      <c r="B528" s="150"/>
      <c r="C528" s="90"/>
      <c r="D528" s="146"/>
      <c r="E528" s="146"/>
      <c r="F528" s="147"/>
      <c r="G528" s="147"/>
      <c r="H528" s="147"/>
      <c r="I528" s="147"/>
      <c r="J528" s="147"/>
      <c r="K528" s="147"/>
      <c r="L528" s="147"/>
      <c r="M528" s="147"/>
      <c r="N528" s="147"/>
      <c r="O528" s="147"/>
      <c r="P528" s="147"/>
      <c r="Q528" s="147"/>
      <c r="R528" s="147"/>
      <c r="S528" s="147"/>
      <c r="T528" s="147"/>
      <c r="U528" s="147"/>
      <c r="V528" s="147"/>
      <c r="W528" s="147"/>
    </row>
    <row r="529" spans="2:23" ht="12.75" customHeight="1" x14ac:dyDescent="0.15">
      <c r="B529" s="150"/>
      <c r="C529" s="90"/>
      <c r="D529" s="146"/>
      <c r="E529" s="146"/>
      <c r="F529" s="147"/>
      <c r="G529" s="147"/>
      <c r="H529" s="147"/>
      <c r="I529" s="147"/>
      <c r="J529" s="147"/>
      <c r="K529" s="147"/>
      <c r="L529" s="147"/>
      <c r="M529" s="147"/>
      <c r="N529" s="147"/>
      <c r="O529" s="147"/>
      <c r="P529" s="147"/>
      <c r="Q529" s="147"/>
      <c r="R529" s="147"/>
      <c r="S529" s="147"/>
      <c r="T529" s="147"/>
      <c r="U529" s="147"/>
      <c r="V529" s="147"/>
      <c r="W529" s="147"/>
    </row>
    <row r="530" spans="2:23" ht="12.75" customHeight="1" x14ac:dyDescent="0.15">
      <c r="B530" s="150"/>
      <c r="C530" s="90"/>
      <c r="D530" s="146"/>
      <c r="E530" s="146"/>
      <c r="F530" s="147"/>
      <c r="G530" s="147"/>
      <c r="H530" s="147"/>
      <c r="I530" s="147"/>
      <c r="J530" s="147"/>
      <c r="K530" s="147"/>
      <c r="L530" s="147"/>
      <c r="M530" s="147"/>
      <c r="N530" s="147"/>
      <c r="O530" s="147"/>
      <c r="P530" s="147"/>
      <c r="Q530" s="147"/>
      <c r="R530" s="147"/>
      <c r="S530" s="147"/>
      <c r="T530" s="147"/>
      <c r="U530" s="147"/>
      <c r="V530" s="147"/>
      <c r="W530" s="147"/>
    </row>
    <row r="531" spans="2:23" ht="12.75" customHeight="1" x14ac:dyDescent="0.15">
      <c r="B531" s="150"/>
      <c r="C531" s="90"/>
      <c r="D531" s="146"/>
      <c r="E531" s="146"/>
      <c r="F531" s="147"/>
      <c r="G531" s="147"/>
      <c r="H531" s="147"/>
      <c r="I531" s="147"/>
      <c r="J531" s="147"/>
      <c r="K531" s="147"/>
      <c r="L531" s="147"/>
      <c r="M531" s="147"/>
      <c r="N531" s="147"/>
      <c r="O531" s="147"/>
      <c r="P531" s="147"/>
      <c r="Q531" s="147"/>
      <c r="R531" s="147"/>
      <c r="S531" s="147"/>
      <c r="T531" s="147"/>
      <c r="U531" s="147"/>
      <c r="V531" s="147"/>
      <c r="W531" s="147"/>
    </row>
    <row r="532" spans="2:23" ht="12.75" customHeight="1" x14ac:dyDescent="0.15">
      <c r="B532" s="150"/>
      <c r="C532" s="90"/>
      <c r="D532" s="146"/>
      <c r="E532" s="146"/>
      <c r="F532" s="147"/>
      <c r="G532" s="147"/>
      <c r="H532" s="147"/>
      <c r="I532" s="147"/>
      <c r="J532" s="147"/>
      <c r="K532" s="147"/>
      <c r="L532" s="147"/>
      <c r="M532" s="147"/>
      <c r="N532" s="147"/>
      <c r="O532" s="147"/>
      <c r="P532" s="147"/>
      <c r="Q532" s="147"/>
      <c r="R532" s="147"/>
      <c r="S532" s="147"/>
      <c r="T532" s="147"/>
      <c r="U532" s="147"/>
      <c r="V532" s="147"/>
      <c r="W532" s="147"/>
    </row>
    <row r="533" spans="2:23" ht="12.75" customHeight="1" x14ac:dyDescent="0.15">
      <c r="B533" s="150"/>
      <c r="C533" s="90"/>
      <c r="D533" s="146"/>
      <c r="E533" s="146"/>
      <c r="F533" s="147"/>
      <c r="G533" s="147"/>
      <c r="H533" s="147"/>
      <c r="I533" s="147"/>
      <c r="J533" s="147"/>
      <c r="K533" s="147"/>
      <c r="L533" s="147"/>
      <c r="M533" s="147"/>
      <c r="N533" s="147"/>
      <c r="O533" s="147"/>
      <c r="P533" s="147"/>
      <c r="Q533" s="147"/>
      <c r="R533" s="147"/>
      <c r="S533" s="147"/>
      <c r="T533" s="147"/>
      <c r="U533" s="147"/>
      <c r="V533" s="147"/>
      <c r="W533" s="147"/>
    </row>
    <row r="534" spans="2:23" ht="12.75" customHeight="1" x14ac:dyDescent="0.15">
      <c r="B534" s="150"/>
      <c r="C534" s="90"/>
      <c r="D534" s="146"/>
      <c r="E534" s="146"/>
      <c r="F534" s="147"/>
      <c r="G534" s="147"/>
      <c r="H534" s="147"/>
      <c r="I534" s="147"/>
      <c r="J534" s="147"/>
      <c r="K534" s="147"/>
      <c r="L534" s="147"/>
      <c r="M534" s="147"/>
      <c r="N534" s="147"/>
      <c r="O534" s="147"/>
      <c r="P534" s="147"/>
      <c r="Q534" s="147"/>
      <c r="R534" s="147"/>
      <c r="S534" s="147"/>
      <c r="T534" s="147"/>
      <c r="U534" s="147"/>
      <c r="V534" s="147"/>
      <c r="W534" s="147"/>
    </row>
    <row r="535" spans="2:23" ht="12.75" customHeight="1" x14ac:dyDescent="0.15">
      <c r="B535" s="150"/>
      <c r="C535" s="90"/>
      <c r="D535" s="146"/>
      <c r="E535" s="146"/>
      <c r="F535" s="147"/>
      <c r="G535" s="147"/>
      <c r="H535" s="147"/>
      <c r="I535" s="147"/>
      <c r="J535" s="147"/>
      <c r="K535" s="147"/>
      <c r="L535" s="147"/>
      <c r="M535" s="147"/>
      <c r="N535" s="147"/>
      <c r="O535" s="147"/>
      <c r="P535" s="147"/>
      <c r="Q535" s="147"/>
      <c r="R535" s="147"/>
      <c r="S535" s="147"/>
      <c r="T535" s="147"/>
      <c r="U535" s="147"/>
      <c r="V535" s="147"/>
      <c r="W535" s="147"/>
    </row>
    <row r="536" spans="2:23" ht="12.75" customHeight="1" x14ac:dyDescent="0.15">
      <c r="B536" s="150"/>
      <c r="C536" s="90"/>
      <c r="D536" s="146"/>
      <c r="E536" s="146"/>
      <c r="F536" s="147"/>
      <c r="G536" s="147"/>
      <c r="H536" s="147"/>
      <c r="I536" s="147"/>
      <c r="J536" s="147"/>
      <c r="K536" s="147"/>
      <c r="L536" s="147"/>
      <c r="M536" s="147"/>
      <c r="N536" s="147"/>
      <c r="O536" s="147"/>
      <c r="P536" s="147"/>
      <c r="Q536" s="147"/>
      <c r="R536" s="147"/>
      <c r="S536" s="147"/>
      <c r="T536" s="147"/>
      <c r="U536" s="147"/>
      <c r="V536" s="147"/>
      <c r="W536" s="147"/>
    </row>
    <row r="537" spans="2:23" ht="12.75" customHeight="1" x14ac:dyDescent="0.15">
      <c r="B537" s="150"/>
      <c r="C537" s="90"/>
      <c r="D537" s="146"/>
      <c r="E537" s="146"/>
      <c r="F537" s="147"/>
      <c r="G537" s="147"/>
      <c r="H537" s="147"/>
      <c r="I537" s="147"/>
      <c r="J537" s="147"/>
      <c r="K537" s="147"/>
      <c r="L537" s="147"/>
      <c r="M537" s="147"/>
      <c r="N537" s="147"/>
      <c r="O537" s="147"/>
      <c r="P537" s="147"/>
      <c r="Q537" s="147"/>
      <c r="R537" s="147"/>
      <c r="S537" s="147"/>
      <c r="T537" s="147"/>
      <c r="U537" s="147"/>
      <c r="V537" s="147"/>
      <c r="W537" s="147"/>
    </row>
    <row r="538" spans="2:23" ht="12.75" customHeight="1" x14ac:dyDescent="0.15">
      <c r="B538" s="150"/>
      <c r="C538" s="90"/>
      <c r="D538" s="146"/>
      <c r="E538" s="146"/>
      <c r="F538" s="147"/>
      <c r="G538" s="147"/>
      <c r="H538" s="147"/>
      <c r="I538" s="147"/>
      <c r="J538" s="147"/>
      <c r="K538" s="147"/>
      <c r="L538" s="147"/>
      <c r="M538" s="147"/>
      <c r="N538" s="147"/>
      <c r="O538" s="147"/>
      <c r="P538" s="147"/>
      <c r="Q538" s="147"/>
      <c r="R538" s="147"/>
      <c r="S538" s="147"/>
      <c r="T538" s="147"/>
      <c r="U538" s="147"/>
      <c r="V538" s="147"/>
      <c r="W538" s="147"/>
    </row>
    <row r="539" spans="2:23" ht="12.75" customHeight="1" x14ac:dyDescent="0.15">
      <c r="B539" s="150"/>
      <c r="C539" s="90"/>
      <c r="D539" s="146"/>
      <c r="E539" s="146"/>
      <c r="F539" s="147"/>
      <c r="G539" s="147"/>
      <c r="H539" s="147"/>
      <c r="I539" s="147"/>
      <c r="J539" s="147"/>
      <c r="K539" s="147"/>
      <c r="L539" s="147"/>
      <c r="M539" s="147"/>
      <c r="N539" s="147"/>
      <c r="O539" s="147"/>
      <c r="P539" s="147"/>
      <c r="Q539" s="147"/>
      <c r="R539" s="147"/>
      <c r="S539" s="147"/>
      <c r="T539" s="147"/>
      <c r="U539" s="147"/>
      <c r="V539" s="147"/>
      <c r="W539" s="147"/>
    </row>
    <row r="540" spans="2:23" ht="12.75" customHeight="1" x14ac:dyDescent="0.15">
      <c r="B540" s="150"/>
      <c r="C540" s="90"/>
      <c r="D540" s="146"/>
      <c r="E540" s="146"/>
      <c r="F540" s="147"/>
      <c r="G540" s="147"/>
      <c r="H540" s="147"/>
      <c r="I540" s="147"/>
      <c r="J540" s="147"/>
      <c r="K540" s="147"/>
      <c r="L540" s="147"/>
      <c r="M540" s="147"/>
      <c r="N540" s="147"/>
      <c r="O540" s="147"/>
      <c r="P540" s="147"/>
      <c r="Q540" s="147"/>
      <c r="R540" s="147"/>
      <c r="S540" s="147"/>
      <c r="T540" s="147"/>
      <c r="U540" s="147"/>
      <c r="V540" s="147"/>
      <c r="W540" s="147"/>
    </row>
    <row r="541" spans="2:23" ht="12.75" customHeight="1" x14ac:dyDescent="0.15">
      <c r="B541" s="150"/>
      <c r="C541" s="90"/>
      <c r="D541" s="146"/>
      <c r="E541" s="146"/>
      <c r="F541" s="147"/>
      <c r="G541" s="147"/>
      <c r="H541" s="147"/>
      <c r="I541" s="147"/>
      <c r="J541" s="147"/>
      <c r="K541" s="147"/>
      <c r="L541" s="147"/>
      <c r="M541" s="147"/>
      <c r="N541" s="147"/>
      <c r="O541" s="147"/>
      <c r="P541" s="147"/>
      <c r="Q541" s="147"/>
      <c r="R541" s="147"/>
      <c r="S541" s="147"/>
      <c r="T541" s="147"/>
      <c r="U541" s="147"/>
      <c r="V541" s="147"/>
      <c r="W541" s="147"/>
    </row>
    <row r="542" spans="2:23" ht="12.75" customHeight="1" x14ac:dyDescent="0.15">
      <c r="B542" s="150"/>
      <c r="C542" s="90"/>
      <c r="D542" s="146"/>
      <c r="E542" s="146"/>
      <c r="F542" s="147"/>
      <c r="G542" s="147"/>
      <c r="H542" s="147"/>
      <c r="I542" s="147"/>
      <c r="J542" s="147"/>
      <c r="K542" s="147"/>
      <c r="L542" s="147"/>
      <c r="M542" s="147"/>
      <c r="N542" s="147"/>
      <c r="O542" s="147"/>
      <c r="P542" s="147"/>
      <c r="Q542" s="147"/>
      <c r="R542" s="147"/>
      <c r="S542" s="147"/>
      <c r="T542" s="147"/>
      <c r="U542" s="147"/>
      <c r="V542" s="147"/>
      <c r="W542" s="147"/>
    </row>
    <row r="543" spans="2:23" ht="12.75" customHeight="1" x14ac:dyDescent="0.15">
      <c r="B543" s="150"/>
      <c r="C543" s="90"/>
      <c r="D543" s="146"/>
      <c r="E543" s="146"/>
      <c r="F543" s="147"/>
      <c r="G543" s="147"/>
      <c r="H543" s="147"/>
      <c r="I543" s="147"/>
      <c r="J543" s="147"/>
      <c r="K543" s="147"/>
      <c r="L543" s="147"/>
      <c r="M543" s="147"/>
      <c r="N543" s="147"/>
      <c r="O543" s="147"/>
      <c r="P543" s="147"/>
      <c r="Q543" s="147"/>
      <c r="R543" s="147"/>
      <c r="S543" s="147"/>
      <c r="T543" s="147"/>
      <c r="U543" s="147"/>
      <c r="V543" s="147"/>
      <c r="W543" s="147"/>
    </row>
    <row r="544" spans="2:23" ht="12.75" customHeight="1" x14ac:dyDescent="0.15">
      <c r="B544" s="150"/>
      <c r="C544" s="90"/>
      <c r="D544" s="146"/>
      <c r="E544" s="146"/>
      <c r="F544" s="147"/>
      <c r="G544" s="147"/>
      <c r="H544" s="147"/>
      <c r="I544" s="147"/>
      <c r="J544" s="147"/>
      <c r="K544" s="147"/>
      <c r="L544" s="147"/>
      <c r="M544" s="147"/>
      <c r="N544" s="147"/>
      <c r="O544" s="147"/>
      <c r="P544" s="147"/>
      <c r="Q544" s="147"/>
      <c r="R544" s="147"/>
      <c r="S544" s="147"/>
      <c r="T544" s="147"/>
      <c r="U544" s="147"/>
      <c r="V544" s="147"/>
      <c r="W544" s="147"/>
    </row>
    <row r="545" spans="2:23" ht="12.75" customHeight="1" x14ac:dyDescent="0.15">
      <c r="B545" s="150"/>
      <c r="C545" s="90"/>
      <c r="D545" s="146"/>
      <c r="E545" s="146"/>
      <c r="F545" s="147"/>
      <c r="G545" s="147"/>
      <c r="H545" s="147"/>
      <c r="I545" s="147"/>
      <c r="J545" s="147"/>
      <c r="K545" s="147"/>
      <c r="L545" s="147"/>
      <c r="M545" s="147"/>
      <c r="N545" s="147"/>
      <c r="O545" s="147"/>
      <c r="P545" s="147"/>
      <c r="Q545" s="147"/>
      <c r="R545" s="147"/>
      <c r="S545" s="147"/>
      <c r="T545" s="147"/>
      <c r="U545" s="147"/>
      <c r="V545" s="147"/>
      <c r="W545" s="147"/>
    </row>
    <row r="546" spans="2:23" ht="12.75" customHeight="1" x14ac:dyDescent="0.15">
      <c r="B546" s="150"/>
      <c r="C546" s="90"/>
      <c r="D546" s="146"/>
      <c r="E546" s="146"/>
      <c r="F546" s="147"/>
      <c r="G546" s="147"/>
      <c r="H546" s="147"/>
      <c r="I546" s="147"/>
      <c r="J546" s="147"/>
      <c r="K546" s="147"/>
      <c r="L546" s="147"/>
      <c r="M546" s="147"/>
      <c r="N546" s="147"/>
      <c r="O546" s="147"/>
      <c r="P546" s="147"/>
      <c r="Q546" s="147"/>
      <c r="R546" s="147"/>
      <c r="S546" s="147"/>
      <c r="T546" s="147"/>
      <c r="U546" s="147"/>
      <c r="V546" s="147"/>
      <c r="W546" s="147"/>
    </row>
    <row r="547" spans="2:23" ht="12.75" customHeight="1" x14ac:dyDescent="0.15">
      <c r="B547" s="150"/>
      <c r="C547" s="90"/>
      <c r="D547" s="146"/>
      <c r="E547" s="146"/>
      <c r="F547" s="147"/>
      <c r="G547" s="147"/>
      <c r="H547" s="147"/>
      <c r="I547" s="147"/>
      <c r="J547" s="147"/>
      <c r="K547" s="147"/>
      <c r="L547" s="147"/>
      <c r="M547" s="147"/>
      <c r="N547" s="147"/>
      <c r="O547" s="147"/>
      <c r="P547" s="147"/>
      <c r="Q547" s="147"/>
      <c r="R547" s="147"/>
      <c r="S547" s="147"/>
      <c r="T547" s="147"/>
      <c r="U547" s="147"/>
      <c r="V547" s="147"/>
      <c r="W547" s="147"/>
    </row>
    <row r="548" spans="2:23" ht="12.75" customHeight="1" x14ac:dyDescent="0.15">
      <c r="B548" s="150"/>
      <c r="C548" s="90"/>
      <c r="D548" s="146"/>
      <c r="E548" s="146"/>
      <c r="F548" s="147"/>
      <c r="G548" s="147"/>
      <c r="H548" s="147"/>
      <c r="I548" s="147"/>
      <c r="J548" s="147"/>
      <c r="K548" s="147"/>
      <c r="L548" s="147"/>
      <c r="M548" s="147"/>
      <c r="N548" s="147"/>
      <c r="O548" s="147"/>
      <c r="P548" s="147"/>
      <c r="Q548" s="147"/>
      <c r="R548" s="147"/>
      <c r="S548" s="147"/>
      <c r="T548" s="147"/>
      <c r="U548" s="147"/>
      <c r="V548" s="147"/>
      <c r="W548" s="147"/>
    </row>
    <row r="549" spans="2:23" ht="12.75" customHeight="1" x14ac:dyDescent="0.15">
      <c r="B549" s="150"/>
      <c r="C549" s="90"/>
      <c r="D549" s="146"/>
      <c r="E549" s="146"/>
      <c r="F549" s="147"/>
      <c r="G549" s="147"/>
      <c r="H549" s="147"/>
      <c r="I549" s="147"/>
      <c r="J549" s="147"/>
      <c r="K549" s="147"/>
      <c r="L549" s="147"/>
      <c r="M549" s="147"/>
      <c r="N549" s="147"/>
      <c r="O549" s="147"/>
      <c r="P549" s="147"/>
      <c r="Q549" s="147"/>
      <c r="R549" s="147"/>
      <c r="S549" s="147"/>
      <c r="T549" s="147"/>
      <c r="U549" s="147"/>
      <c r="V549" s="147"/>
      <c r="W549" s="147"/>
    </row>
    <row r="550" spans="2:23" ht="12.75" customHeight="1" x14ac:dyDescent="0.15">
      <c r="B550" s="150"/>
      <c r="C550" s="90"/>
      <c r="D550" s="146"/>
      <c r="E550" s="146"/>
      <c r="F550" s="147"/>
      <c r="G550" s="147"/>
      <c r="H550" s="147"/>
      <c r="I550" s="147"/>
      <c r="J550" s="147"/>
      <c r="K550" s="147"/>
      <c r="L550" s="147"/>
      <c r="M550" s="147"/>
      <c r="N550" s="147"/>
      <c r="O550" s="147"/>
      <c r="P550" s="147"/>
      <c r="Q550" s="147"/>
      <c r="R550" s="147"/>
      <c r="S550" s="147"/>
      <c r="T550" s="147"/>
      <c r="U550" s="147"/>
      <c r="V550" s="147"/>
      <c r="W550" s="147"/>
    </row>
    <row r="551" spans="2:23" ht="12.75" customHeight="1" x14ac:dyDescent="0.15">
      <c r="B551" s="150"/>
      <c r="C551" s="90"/>
      <c r="D551" s="146"/>
      <c r="E551" s="146"/>
      <c r="F551" s="147"/>
      <c r="G551" s="147"/>
      <c r="H551" s="147"/>
      <c r="I551" s="147"/>
      <c r="J551" s="147"/>
      <c r="K551" s="147"/>
      <c r="L551" s="147"/>
      <c r="M551" s="147"/>
      <c r="N551" s="147"/>
      <c r="O551" s="147"/>
      <c r="P551" s="147"/>
      <c r="Q551" s="147"/>
      <c r="R551" s="147"/>
      <c r="S551" s="147"/>
      <c r="T551" s="147"/>
      <c r="U551" s="147"/>
      <c r="V551" s="147"/>
      <c r="W551" s="147"/>
    </row>
    <row r="552" spans="2:23" ht="12.75" customHeight="1" x14ac:dyDescent="0.15">
      <c r="B552" s="150"/>
      <c r="C552" s="90"/>
      <c r="D552" s="146"/>
      <c r="E552" s="146"/>
      <c r="F552" s="147"/>
      <c r="G552" s="147"/>
      <c r="H552" s="147"/>
      <c r="I552" s="147"/>
      <c r="J552" s="147"/>
      <c r="K552" s="147"/>
      <c r="L552" s="147"/>
      <c r="M552" s="147"/>
      <c r="N552" s="147"/>
      <c r="O552" s="147"/>
      <c r="P552" s="147"/>
      <c r="Q552" s="147"/>
      <c r="R552" s="147"/>
      <c r="S552" s="147"/>
      <c r="T552" s="147"/>
      <c r="U552" s="147"/>
      <c r="V552" s="147"/>
      <c r="W552" s="147"/>
    </row>
    <row r="553" spans="2:23" ht="12.75" customHeight="1" x14ac:dyDescent="0.15">
      <c r="B553" s="150"/>
      <c r="C553" s="90"/>
      <c r="D553" s="146"/>
      <c r="E553" s="146"/>
      <c r="F553" s="147"/>
      <c r="G553" s="147"/>
      <c r="H553" s="147"/>
      <c r="I553" s="147"/>
      <c r="J553" s="147"/>
      <c r="K553" s="147"/>
      <c r="L553" s="147"/>
      <c r="M553" s="147"/>
      <c r="N553" s="147"/>
      <c r="O553" s="147"/>
      <c r="P553" s="147"/>
      <c r="Q553" s="147"/>
      <c r="R553" s="147"/>
      <c r="S553" s="147"/>
      <c r="T553" s="147"/>
      <c r="U553" s="147"/>
      <c r="V553" s="147"/>
      <c r="W553" s="147"/>
    </row>
    <row r="554" spans="2:23" ht="12.75" customHeight="1" x14ac:dyDescent="0.15">
      <c r="B554" s="150"/>
      <c r="C554" s="90"/>
      <c r="D554" s="146"/>
      <c r="E554" s="146"/>
      <c r="F554" s="147"/>
      <c r="G554" s="147"/>
      <c r="H554" s="147"/>
      <c r="I554" s="147"/>
      <c r="J554" s="147"/>
      <c r="K554" s="147"/>
      <c r="L554" s="147"/>
      <c r="M554" s="147"/>
      <c r="N554" s="147"/>
      <c r="O554" s="147"/>
      <c r="P554" s="147"/>
      <c r="Q554" s="147"/>
      <c r="R554" s="147"/>
      <c r="S554" s="147"/>
      <c r="T554" s="147"/>
      <c r="U554" s="147"/>
      <c r="V554" s="147"/>
      <c r="W554" s="147"/>
    </row>
    <row r="555" spans="2:23" ht="12.75" customHeight="1" x14ac:dyDescent="0.15">
      <c r="B555" s="150"/>
      <c r="C555" s="90"/>
      <c r="D555" s="146"/>
      <c r="E555" s="146"/>
      <c r="F555" s="147"/>
      <c r="G555" s="147"/>
      <c r="H555" s="147"/>
      <c r="I555" s="147"/>
      <c r="J555" s="147"/>
      <c r="K555" s="147"/>
      <c r="L555" s="147"/>
      <c r="M555" s="147"/>
      <c r="N555" s="147"/>
      <c r="O555" s="147"/>
      <c r="P555" s="147"/>
      <c r="Q555" s="147"/>
      <c r="R555" s="147"/>
      <c r="S555" s="147"/>
      <c r="T555" s="147"/>
      <c r="U555" s="147"/>
      <c r="V555" s="147"/>
      <c r="W555" s="147"/>
    </row>
    <row r="556" spans="2:23" ht="12.75" customHeight="1" x14ac:dyDescent="0.15">
      <c r="B556" s="150"/>
      <c r="C556" s="90"/>
      <c r="D556" s="146"/>
      <c r="E556" s="146"/>
      <c r="F556" s="147"/>
      <c r="G556" s="147"/>
      <c r="H556" s="147"/>
      <c r="I556" s="147"/>
      <c r="J556" s="147"/>
      <c r="K556" s="147"/>
      <c r="L556" s="147"/>
      <c r="M556" s="147"/>
      <c r="N556" s="147"/>
      <c r="O556" s="147"/>
      <c r="P556" s="147"/>
      <c r="Q556" s="147"/>
      <c r="R556" s="147"/>
      <c r="S556" s="147"/>
      <c r="T556" s="147"/>
      <c r="U556" s="147"/>
      <c r="V556" s="147"/>
      <c r="W556" s="147"/>
    </row>
    <row r="557" spans="2:23" ht="12.75" customHeight="1" x14ac:dyDescent="0.15">
      <c r="B557" s="150"/>
      <c r="C557" s="90"/>
      <c r="D557" s="146"/>
      <c r="E557" s="146"/>
      <c r="F557" s="147"/>
      <c r="G557" s="147"/>
      <c r="H557" s="147"/>
      <c r="I557" s="147"/>
      <c r="J557" s="147"/>
      <c r="K557" s="147"/>
      <c r="L557" s="147"/>
      <c r="M557" s="147"/>
      <c r="N557" s="147"/>
      <c r="O557" s="147"/>
      <c r="P557" s="147"/>
      <c r="Q557" s="147"/>
      <c r="R557" s="147"/>
      <c r="S557" s="147"/>
      <c r="T557" s="147"/>
      <c r="U557" s="147"/>
      <c r="V557" s="147"/>
      <c r="W557" s="147"/>
    </row>
    <row r="558" spans="2:23" ht="12.75" customHeight="1" x14ac:dyDescent="0.15">
      <c r="B558" s="150"/>
      <c r="C558" s="90"/>
      <c r="D558" s="146"/>
      <c r="E558" s="146"/>
      <c r="F558" s="147"/>
      <c r="G558" s="147"/>
      <c r="H558" s="147"/>
      <c r="I558" s="147"/>
      <c r="J558" s="147"/>
      <c r="K558" s="147"/>
      <c r="L558" s="147"/>
      <c r="M558" s="147"/>
      <c r="N558" s="147"/>
      <c r="O558" s="147"/>
      <c r="P558" s="147"/>
      <c r="Q558" s="147"/>
      <c r="R558" s="147"/>
      <c r="S558" s="147"/>
      <c r="T558" s="147"/>
      <c r="U558" s="147"/>
      <c r="V558" s="147"/>
      <c r="W558" s="147"/>
    </row>
    <row r="559" spans="2:23" ht="12.75" customHeight="1" x14ac:dyDescent="0.15">
      <c r="B559" s="150"/>
      <c r="C559" s="90"/>
      <c r="D559" s="146"/>
      <c r="E559" s="146"/>
      <c r="F559" s="147"/>
      <c r="G559" s="147"/>
      <c r="H559" s="147"/>
      <c r="I559" s="147"/>
      <c r="J559" s="147"/>
      <c r="K559" s="147"/>
      <c r="L559" s="147"/>
      <c r="M559" s="147"/>
      <c r="N559" s="147"/>
      <c r="O559" s="147"/>
      <c r="P559" s="147"/>
      <c r="Q559" s="147"/>
      <c r="R559" s="147"/>
      <c r="S559" s="147"/>
      <c r="T559" s="147"/>
      <c r="U559" s="147"/>
      <c r="V559" s="147"/>
      <c r="W559" s="147"/>
    </row>
    <row r="560" spans="2:23" ht="12.75" customHeight="1" x14ac:dyDescent="0.15">
      <c r="B560" s="150"/>
      <c r="C560" s="90"/>
      <c r="D560" s="146"/>
      <c r="E560" s="146"/>
      <c r="F560" s="147"/>
      <c r="G560" s="147"/>
      <c r="H560" s="147"/>
      <c r="I560" s="147"/>
      <c r="J560" s="147"/>
      <c r="K560" s="147"/>
      <c r="L560" s="147"/>
      <c r="M560" s="147"/>
      <c r="N560" s="147"/>
      <c r="O560" s="147"/>
      <c r="P560" s="147"/>
      <c r="Q560" s="147"/>
      <c r="R560" s="147"/>
      <c r="S560" s="147"/>
      <c r="T560" s="147"/>
      <c r="U560" s="147"/>
      <c r="V560" s="147"/>
      <c r="W560" s="147"/>
    </row>
    <row r="561" spans="2:23" ht="12.75" customHeight="1" x14ac:dyDescent="0.15">
      <c r="B561" s="150"/>
      <c r="C561" s="90"/>
      <c r="D561" s="146"/>
      <c r="E561" s="146"/>
      <c r="F561" s="147"/>
      <c r="G561" s="147"/>
      <c r="H561" s="147"/>
      <c r="I561" s="147"/>
      <c r="J561" s="147"/>
      <c r="K561" s="147"/>
      <c r="L561" s="147"/>
      <c r="M561" s="147"/>
      <c r="N561" s="147"/>
      <c r="O561" s="147"/>
      <c r="P561" s="147"/>
      <c r="Q561" s="147"/>
      <c r="R561" s="147"/>
      <c r="S561" s="147"/>
      <c r="T561" s="147"/>
      <c r="U561" s="147"/>
      <c r="V561" s="147"/>
      <c r="W561" s="147"/>
    </row>
    <row r="562" spans="2:23" ht="12.75" customHeight="1" x14ac:dyDescent="0.15">
      <c r="B562" s="150"/>
      <c r="C562" s="90"/>
      <c r="D562" s="146"/>
      <c r="E562" s="146"/>
      <c r="F562" s="147"/>
      <c r="G562" s="147"/>
      <c r="H562" s="147"/>
      <c r="I562" s="147"/>
      <c r="J562" s="147"/>
      <c r="K562" s="147"/>
      <c r="L562" s="147"/>
      <c r="M562" s="147"/>
      <c r="N562" s="147"/>
      <c r="O562" s="147"/>
      <c r="P562" s="147"/>
      <c r="Q562" s="147"/>
      <c r="R562" s="147"/>
      <c r="S562" s="147"/>
      <c r="T562" s="147"/>
      <c r="U562" s="147"/>
      <c r="V562" s="147"/>
      <c r="W562" s="147"/>
    </row>
    <row r="563" spans="2:23" ht="12.75" customHeight="1" x14ac:dyDescent="0.15">
      <c r="B563" s="150"/>
      <c r="C563" s="90"/>
      <c r="D563" s="146"/>
      <c r="E563" s="146"/>
      <c r="F563" s="147"/>
      <c r="G563" s="147"/>
      <c r="H563" s="147"/>
      <c r="I563" s="147"/>
      <c r="J563" s="147"/>
      <c r="K563" s="147"/>
      <c r="L563" s="147"/>
      <c r="M563" s="147"/>
      <c r="N563" s="147"/>
      <c r="O563" s="147"/>
      <c r="P563" s="147"/>
      <c r="Q563" s="147"/>
      <c r="R563" s="147"/>
      <c r="S563" s="147"/>
      <c r="T563" s="147"/>
      <c r="U563" s="147"/>
      <c r="V563" s="147"/>
      <c r="W563" s="147"/>
    </row>
    <row r="564" spans="2:23" ht="12.75" customHeight="1" x14ac:dyDescent="0.15">
      <c r="B564" s="150"/>
      <c r="C564" s="90"/>
      <c r="D564" s="146"/>
      <c r="E564" s="146"/>
      <c r="F564" s="147"/>
      <c r="G564" s="147"/>
      <c r="H564" s="147"/>
      <c r="I564" s="147"/>
      <c r="J564" s="147"/>
      <c r="K564" s="147"/>
      <c r="L564" s="147"/>
      <c r="M564" s="147"/>
      <c r="N564" s="147"/>
      <c r="O564" s="147"/>
      <c r="P564" s="147"/>
      <c r="Q564" s="147"/>
      <c r="R564" s="147"/>
      <c r="S564" s="147"/>
      <c r="T564" s="147"/>
      <c r="U564" s="147"/>
      <c r="V564" s="147"/>
      <c r="W564" s="147"/>
    </row>
    <row r="565" spans="2:23" ht="12.75" customHeight="1" x14ac:dyDescent="0.15">
      <c r="B565" s="150"/>
      <c r="C565" s="90"/>
      <c r="D565" s="146"/>
      <c r="E565" s="146"/>
      <c r="F565" s="147"/>
      <c r="G565" s="147"/>
      <c r="H565" s="147"/>
      <c r="I565" s="147"/>
      <c r="J565" s="147"/>
      <c r="K565" s="147"/>
      <c r="L565" s="147"/>
      <c r="M565" s="147"/>
      <c r="N565" s="147"/>
      <c r="O565" s="147"/>
      <c r="P565" s="147"/>
      <c r="Q565" s="147"/>
      <c r="R565" s="147"/>
      <c r="S565" s="147"/>
      <c r="T565" s="147"/>
      <c r="U565" s="147"/>
      <c r="V565" s="147"/>
      <c r="W565" s="147"/>
    </row>
    <row r="566" spans="2:23" ht="12.75" customHeight="1" x14ac:dyDescent="0.15">
      <c r="B566" s="150"/>
      <c r="C566" s="90"/>
      <c r="D566" s="146"/>
      <c r="E566" s="146"/>
      <c r="F566" s="147"/>
      <c r="G566" s="147"/>
      <c r="H566" s="147"/>
      <c r="I566" s="147"/>
      <c r="J566" s="147"/>
      <c r="K566" s="147"/>
      <c r="L566" s="147"/>
      <c r="M566" s="147"/>
      <c r="N566" s="147"/>
      <c r="O566" s="147"/>
      <c r="P566" s="147"/>
      <c r="Q566" s="147"/>
      <c r="R566" s="147"/>
      <c r="S566" s="147"/>
      <c r="T566" s="147"/>
      <c r="U566" s="147"/>
      <c r="V566" s="147"/>
      <c r="W566" s="147"/>
    </row>
    <row r="567" spans="2:23" ht="12.75" customHeight="1" x14ac:dyDescent="0.15">
      <c r="B567" s="150"/>
      <c r="C567" s="90"/>
      <c r="D567" s="146"/>
      <c r="E567" s="146"/>
      <c r="F567" s="147"/>
      <c r="G567" s="147"/>
      <c r="H567" s="147"/>
      <c r="I567" s="147"/>
      <c r="J567" s="147"/>
      <c r="K567" s="147"/>
      <c r="L567" s="147"/>
      <c r="M567" s="147"/>
      <c r="N567" s="147"/>
      <c r="O567" s="147"/>
      <c r="P567" s="147"/>
      <c r="Q567" s="147"/>
      <c r="R567" s="147"/>
      <c r="S567" s="147"/>
      <c r="T567" s="147"/>
      <c r="U567" s="147"/>
      <c r="V567" s="147"/>
      <c r="W567" s="147"/>
    </row>
    <row r="568" spans="2:23" ht="12.75" customHeight="1" x14ac:dyDescent="0.15">
      <c r="B568" s="150"/>
      <c r="C568" s="90"/>
      <c r="D568" s="146"/>
      <c r="E568" s="146"/>
      <c r="F568" s="147"/>
      <c r="G568" s="147"/>
      <c r="H568" s="147"/>
      <c r="I568" s="147"/>
      <c r="J568" s="147"/>
      <c r="K568" s="147"/>
      <c r="L568" s="147"/>
      <c r="M568" s="147"/>
      <c r="N568" s="147"/>
      <c r="O568" s="147"/>
      <c r="P568" s="147"/>
      <c r="Q568" s="147"/>
      <c r="R568" s="147"/>
      <c r="S568" s="147"/>
      <c r="T568" s="147"/>
      <c r="U568" s="147"/>
      <c r="V568" s="147"/>
      <c r="W568" s="147"/>
    </row>
    <row r="569" spans="2:23" ht="12.75" customHeight="1" x14ac:dyDescent="0.15">
      <c r="B569" s="150"/>
      <c r="C569" s="90"/>
      <c r="D569" s="146"/>
      <c r="E569" s="146"/>
      <c r="F569" s="147"/>
      <c r="G569" s="147"/>
      <c r="H569" s="147"/>
      <c r="I569" s="147"/>
      <c r="J569" s="147"/>
      <c r="K569" s="147"/>
      <c r="L569" s="147"/>
      <c r="M569" s="147"/>
      <c r="N569" s="147"/>
      <c r="O569" s="147"/>
      <c r="P569" s="147"/>
      <c r="Q569" s="147"/>
      <c r="R569" s="147"/>
      <c r="S569" s="147"/>
      <c r="T569" s="147"/>
      <c r="U569" s="147"/>
      <c r="V569" s="147"/>
      <c r="W569" s="147"/>
    </row>
    <row r="570" spans="2:23" ht="12.75" customHeight="1" x14ac:dyDescent="0.15">
      <c r="B570" s="150"/>
      <c r="C570" s="90"/>
      <c r="D570" s="146"/>
      <c r="E570" s="146"/>
      <c r="F570" s="147"/>
      <c r="G570" s="147"/>
      <c r="H570" s="147"/>
      <c r="I570" s="147"/>
      <c r="J570" s="147"/>
      <c r="K570" s="147"/>
      <c r="L570" s="147"/>
      <c r="M570" s="147"/>
      <c r="N570" s="147"/>
      <c r="O570" s="147"/>
      <c r="P570" s="147"/>
      <c r="Q570" s="147"/>
      <c r="R570" s="147"/>
      <c r="S570" s="147"/>
      <c r="T570" s="147"/>
      <c r="U570" s="147"/>
      <c r="V570" s="147"/>
      <c r="W570" s="147"/>
    </row>
    <row r="571" spans="2:23" ht="12.75" customHeight="1" x14ac:dyDescent="0.15">
      <c r="B571" s="150"/>
      <c r="C571" s="90"/>
      <c r="D571" s="146"/>
      <c r="E571" s="146"/>
      <c r="F571" s="147"/>
      <c r="G571" s="147"/>
      <c r="H571" s="147"/>
      <c r="I571" s="147"/>
      <c r="J571" s="147"/>
      <c r="K571" s="147"/>
      <c r="L571" s="147"/>
      <c r="M571" s="147"/>
      <c r="N571" s="147"/>
      <c r="O571" s="147"/>
      <c r="P571" s="147"/>
      <c r="Q571" s="147"/>
      <c r="R571" s="147"/>
      <c r="S571" s="147"/>
      <c r="T571" s="147"/>
      <c r="U571" s="147"/>
      <c r="V571" s="147"/>
      <c r="W571" s="147"/>
    </row>
    <row r="572" spans="2:23" ht="12.75" customHeight="1" x14ac:dyDescent="0.15">
      <c r="B572" s="150"/>
      <c r="C572" s="90"/>
      <c r="D572" s="146"/>
      <c r="E572" s="146"/>
      <c r="F572" s="147"/>
      <c r="G572" s="147"/>
      <c r="H572" s="147"/>
      <c r="I572" s="147"/>
      <c r="J572" s="147"/>
      <c r="K572" s="147"/>
      <c r="L572" s="147"/>
      <c r="M572" s="147"/>
      <c r="N572" s="147"/>
      <c r="O572" s="147"/>
      <c r="P572" s="147"/>
      <c r="Q572" s="147"/>
      <c r="R572" s="147"/>
      <c r="S572" s="147"/>
      <c r="T572" s="147"/>
      <c r="U572" s="147"/>
      <c r="V572" s="147"/>
      <c r="W572" s="147"/>
    </row>
    <row r="573" spans="2:23" ht="12.75" customHeight="1" x14ac:dyDescent="0.15">
      <c r="B573" s="150"/>
      <c r="C573" s="90"/>
      <c r="D573" s="146"/>
      <c r="E573" s="146"/>
      <c r="F573" s="147"/>
      <c r="G573" s="147"/>
      <c r="H573" s="147"/>
      <c r="I573" s="147"/>
      <c r="J573" s="147"/>
      <c r="K573" s="147"/>
      <c r="L573" s="147"/>
      <c r="M573" s="147"/>
      <c r="N573" s="147"/>
      <c r="O573" s="147"/>
      <c r="P573" s="147"/>
      <c r="Q573" s="147"/>
      <c r="R573" s="147"/>
      <c r="S573" s="147"/>
      <c r="T573" s="147"/>
      <c r="U573" s="147"/>
      <c r="V573" s="147"/>
      <c r="W573" s="147"/>
    </row>
    <row r="574" spans="2:23" ht="12.75" customHeight="1" x14ac:dyDescent="0.15">
      <c r="B574" s="150"/>
      <c r="C574" s="90"/>
      <c r="D574" s="146"/>
      <c r="E574" s="146"/>
      <c r="F574" s="147"/>
      <c r="G574" s="147"/>
      <c r="H574" s="147"/>
      <c r="I574" s="147"/>
      <c r="J574" s="147"/>
      <c r="K574" s="147"/>
      <c r="L574" s="147"/>
      <c r="M574" s="147"/>
      <c r="N574" s="147"/>
      <c r="O574" s="147"/>
      <c r="P574" s="147"/>
      <c r="Q574" s="147"/>
      <c r="R574" s="147"/>
      <c r="S574" s="147"/>
      <c r="T574" s="147"/>
      <c r="U574" s="147"/>
      <c r="V574" s="147"/>
      <c r="W574" s="147"/>
    </row>
    <row r="575" spans="2:23" ht="12.75" customHeight="1" x14ac:dyDescent="0.15">
      <c r="B575" s="150"/>
      <c r="C575" s="90"/>
      <c r="D575" s="146"/>
      <c r="E575" s="146"/>
      <c r="F575" s="147"/>
      <c r="G575" s="147"/>
      <c r="H575" s="147"/>
      <c r="I575" s="147"/>
      <c r="J575" s="147"/>
      <c r="K575" s="147"/>
      <c r="L575" s="147"/>
      <c r="M575" s="147"/>
      <c r="N575" s="147"/>
      <c r="O575" s="147"/>
      <c r="P575" s="147"/>
      <c r="Q575" s="147"/>
      <c r="R575" s="147"/>
      <c r="S575" s="147"/>
      <c r="T575" s="147"/>
      <c r="U575" s="147"/>
      <c r="V575" s="147"/>
      <c r="W575" s="147"/>
    </row>
    <row r="576" spans="2:23" ht="12.75" customHeight="1" x14ac:dyDescent="0.15">
      <c r="B576" s="150"/>
      <c r="C576" s="90"/>
      <c r="D576" s="146"/>
      <c r="E576" s="146"/>
      <c r="F576" s="147"/>
      <c r="G576" s="147"/>
      <c r="H576" s="147"/>
      <c r="I576" s="147"/>
      <c r="J576" s="147"/>
      <c r="K576" s="147"/>
      <c r="L576" s="147"/>
      <c r="M576" s="147"/>
      <c r="N576" s="147"/>
      <c r="O576" s="147"/>
      <c r="P576" s="147"/>
      <c r="Q576" s="147"/>
      <c r="R576" s="147"/>
      <c r="S576" s="147"/>
      <c r="T576" s="147"/>
      <c r="U576" s="147"/>
      <c r="V576" s="147"/>
      <c r="W576" s="147"/>
    </row>
    <row r="577" spans="2:23" ht="12.75" customHeight="1" x14ac:dyDescent="0.15">
      <c r="B577" s="150"/>
      <c r="C577" s="90"/>
      <c r="D577" s="146"/>
      <c r="E577" s="146"/>
      <c r="F577" s="147"/>
      <c r="G577" s="147"/>
      <c r="H577" s="147"/>
      <c r="I577" s="147"/>
      <c r="J577" s="147"/>
      <c r="K577" s="147"/>
      <c r="L577" s="147"/>
      <c r="M577" s="147"/>
      <c r="N577" s="147"/>
      <c r="O577" s="147"/>
      <c r="P577" s="147"/>
      <c r="Q577" s="147"/>
      <c r="R577" s="147"/>
      <c r="S577" s="147"/>
      <c r="T577" s="147"/>
      <c r="U577" s="147"/>
      <c r="V577" s="147"/>
      <c r="W577" s="147"/>
    </row>
    <row r="578" spans="2:23" ht="12.75" customHeight="1" x14ac:dyDescent="0.15">
      <c r="B578" s="150"/>
      <c r="C578" s="90"/>
      <c r="D578" s="146"/>
      <c r="E578" s="146"/>
      <c r="F578" s="147"/>
      <c r="G578" s="147"/>
      <c r="H578" s="147"/>
      <c r="I578" s="147"/>
      <c r="J578" s="147"/>
      <c r="K578" s="147"/>
      <c r="L578" s="147"/>
      <c r="M578" s="147"/>
      <c r="N578" s="147"/>
      <c r="O578" s="147"/>
      <c r="P578" s="147"/>
      <c r="Q578" s="147"/>
      <c r="R578" s="147"/>
      <c r="S578" s="147"/>
      <c r="T578" s="147"/>
      <c r="U578" s="147"/>
      <c r="V578" s="147"/>
      <c r="W578" s="147"/>
    </row>
    <row r="579" spans="2:23" ht="12.75" customHeight="1" x14ac:dyDescent="0.15">
      <c r="B579" s="150"/>
      <c r="C579" s="90"/>
      <c r="D579" s="146"/>
      <c r="E579" s="146"/>
      <c r="F579" s="147"/>
      <c r="G579" s="147"/>
      <c r="H579" s="147"/>
      <c r="I579" s="147"/>
      <c r="J579" s="147"/>
      <c r="K579" s="147"/>
      <c r="L579" s="147"/>
      <c r="M579" s="147"/>
      <c r="N579" s="147"/>
      <c r="O579" s="147"/>
      <c r="P579" s="147"/>
      <c r="Q579" s="147"/>
      <c r="R579" s="147"/>
      <c r="S579" s="147"/>
      <c r="T579" s="147"/>
      <c r="U579" s="147"/>
      <c r="V579" s="147"/>
      <c r="W579" s="147"/>
    </row>
    <row r="580" spans="2:23" ht="12.75" customHeight="1" x14ac:dyDescent="0.15">
      <c r="B580" s="150"/>
      <c r="C580" s="90"/>
      <c r="D580" s="146"/>
      <c r="E580" s="146"/>
      <c r="F580" s="147"/>
      <c r="G580" s="147"/>
      <c r="H580" s="147"/>
      <c r="I580" s="147"/>
      <c r="J580" s="147"/>
      <c r="K580" s="147"/>
      <c r="L580" s="147"/>
      <c r="M580" s="147"/>
      <c r="N580" s="147"/>
      <c r="O580" s="147"/>
      <c r="P580" s="147"/>
      <c r="Q580" s="147"/>
      <c r="R580" s="147"/>
      <c r="S580" s="147"/>
      <c r="T580" s="147"/>
      <c r="U580" s="147"/>
      <c r="V580" s="147"/>
      <c r="W580" s="147"/>
    </row>
    <row r="581" spans="2:23" ht="12.75" customHeight="1" x14ac:dyDescent="0.15">
      <c r="B581" s="150"/>
      <c r="C581" s="90"/>
      <c r="D581" s="146"/>
      <c r="E581" s="146"/>
      <c r="F581" s="147"/>
      <c r="G581" s="147"/>
      <c r="H581" s="147"/>
      <c r="I581" s="147"/>
      <c r="J581" s="147"/>
      <c r="K581" s="147"/>
      <c r="L581" s="147"/>
      <c r="M581" s="147"/>
      <c r="N581" s="147"/>
      <c r="O581" s="147"/>
      <c r="P581" s="147"/>
      <c r="Q581" s="147"/>
      <c r="R581" s="147"/>
      <c r="S581" s="147"/>
      <c r="T581" s="147"/>
      <c r="U581" s="147"/>
      <c r="V581" s="147"/>
      <c r="W581" s="147"/>
    </row>
    <row r="582" spans="2:23" ht="12.75" customHeight="1" x14ac:dyDescent="0.15">
      <c r="B582" s="150"/>
      <c r="C582" s="90"/>
      <c r="D582" s="146"/>
      <c r="E582" s="146"/>
      <c r="F582" s="147"/>
      <c r="G582" s="147"/>
      <c r="H582" s="147"/>
      <c r="I582" s="147"/>
      <c r="J582" s="147"/>
      <c r="K582" s="147"/>
      <c r="L582" s="147"/>
      <c r="M582" s="147"/>
      <c r="N582" s="147"/>
      <c r="O582" s="147"/>
      <c r="P582" s="147"/>
      <c r="Q582" s="147"/>
      <c r="R582" s="147"/>
      <c r="S582" s="147"/>
      <c r="T582" s="147"/>
      <c r="U582" s="147"/>
      <c r="V582" s="147"/>
      <c r="W582" s="147"/>
    </row>
    <row r="583" spans="2:23" ht="12.75" customHeight="1" x14ac:dyDescent="0.15">
      <c r="B583" s="150"/>
      <c r="C583" s="90"/>
      <c r="D583" s="146"/>
      <c r="E583" s="146"/>
      <c r="F583" s="147"/>
      <c r="G583" s="147"/>
      <c r="H583" s="147"/>
      <c r="I583" s="147"/>
      <c r="J583" s="147"/>
      <c r="K583" s="147"/>
      <c r="L583" s="147"/>
      <c r="M583" s="147"/>
      <c r="N583" s="147"/>
      <c r="O583" s="147"/>
      <c r="P583" s="147"/>
      <c r="Q583" s="147"/>
      <c r="R583" s="147"/>
      <c r="S583" s="147"/>
      <c r="T583" s="147"/>
      <c r="U583" s="147"/>
      <c r="V583" s="147"/>
      <c r="W583" s="147"/>
    </row>
    <row r="584" spans="2:23" ht="12.75" customHeight="1" x14ac:dyDescent="0.15">
      <c r="B584" s="150"/>
      <c r="C584" s="90"/>
      <c r="D584" s="146"/>
      <c r="E584" s="146"/>
      <c r="F584" s="147"/>
      <c r="G584" s="147"/>
      <c r="H584" s="147"/>
      <c r="I584" s="147"/>
      <c r="J584" s="147"/>
      <c r="K584" s="147"/>
      <c r="L584" s="147"/>
      <c r="M584" s="147"/>
      <c r="N584" s="147"/>
      <c r="O584" s="147"/>
      <c r="P584" s="147"/>
      <c r="Q584" s="147"/>
      <c r="R584" s="147"/>
      <c r="S584" s="147"/>
      <c r="T584" s="147"/>
      <c r="U584" s="147"/>
      <c r="V584" s="147"/>
      <c r="W584" s="147"/>
    </row>
    <row r="585" spans="2:23" ht="12.75" customHeight="1" x14ac:dyDescent="0.15">
      <c r="B585" s="150"/>
      <c r="C585" s="90"/>
      <c r="D585" s="146"/>
      <c r="E585" s="146"/>
      <c r="F585" s="147"/>
      <c r="G585" s="147"/>
      <c r="H585" s="147"/>
      <c r="I585" s="147"/>
      <c r="J585" s="147"/>
      <c r="K585" s="147"/>
      <c r="L585" s="147"/>
      <c r="M585" s="147"/>
      <c r="N585" s="147"/>
      <c r="O585" s="147"/>
      <c r="P585" s="147"/>
      <c r="Q585" s="147"/>
      <c r="R585" s="147"/>
      <c r="S585" s="147"/>
      <c r="T585" s="147"/>
      <c r="U585" s="147"/>
      <c r="V585" s="147"/>
      <c r="W585" s="147"/>
    </row>
    <row r="586" spans="2:23" ht="12.75" customHeight="1" x14ac:dyDescent="0.15">
      <c r="B586" s="150"/>
      <c r="C586" s="90"/>
      <c r="D586" s="146"/>
      <c r="E586" s="146"/>
      <c r="F586" s="147"/>
      <c r="G586" s="147"/>
      <c r="H586" s="147"/>
      <c r="I586" s="147"/>
      <c r="J586" s="147"/>
      <c r="K586" s="147"/>
      <c r="L586" s="147"/>
      <c r="M586" s="147"/>
      <c r="N586" s="147"/>
      <c r="O586" s="147"/>
      <c r="P586" s="147"/>
      <c r="Q586" s="147"/>
      <c r="R586" s="147"/>
      <c r="S586" s="147"/>
      <c r="T586" s="147"/>
      <c r="U586" s="147"/>
      <c r="V586" s="147"/>
      <c r="W586" s="147"/>
    </row>
    <row r="587" spans="2:23" ht="12.75" customHeight="1" x14ac:dyDescent="0.15">
      <c r="B587" s="150"/>
      <c r="C587" s="90"/>
      <c r="D587" s="146"/>
      <c r="E587" s="146"/>
      <c r="F587" s="147"/>
      <c r="G587" s="147"/>
      <c r="H587" s="147"/>
      <c r="I587" s="147"/>
      <c r="J587" s="147"/>
      <c r="K587" s="147"/>
      <c r="L587" s="147"/>
      <c r="M587" s="147"/>
      <c r="N587" s="147"/>
      <c r="O587" s="147"/>
      <c r="P587" s="147"/>
      <c r="Q587" s="147"/>
      <c r="R587" s="147"/>
      <c r="S587" s="147"/>
      <c r="T587" s="147"/>
      <c r="U587" s="147"/>
      <c r="V587" s="147"/>
      <c r="W587" s="147"/>
    </row>
    <row r="588" spans="2:23" ht="12.75" customHeight="1" x14ac:dyDescent="0.15">
      <c r="B588" s="150"/>
      <c r="C588" s="90"/>
      <c r="D588" s="146"/>
      <c r="E588" s="146"/>
      <c r="F588" s="147"/>
      <c r="G588" s="147"/>
      <c r="H588" s="147"/>
      <c r="I588" s="147"/>
      <c r="J588" s="147"/>
      <c r="K588" s="147"/>
      <c r="L588" s="147"/>
      <c r="M588" s="147"/>
      <c r="N588" s="147"/>
      <c r="O588" s="147"/>
      <c r="P588" s="147"/>
      <c r="Q588" s="147"/>
      <c r="R588" s="147"/>
      <c r="S588" s="147"/>
      <c r="T588" s="147"/>
      <c r="U588" s="147"/>
      <c r="V588" s="147"/>
      <c r="W588" s="147"/>
    </row>
    <row r="589" spans="2:23" ht="12.75" customHeight="1" x14ac:dyDescent="0.15">
      <c r="B589" s="150"/>
      <c r="C589" s="90"/>
      <c r="D589" s="146"/>
      <c r="E589" s="146"/>
      <c r="F589" s="147"/>
      <c r="G589" s="147"/>
      <c r="H589" s="147"/>
      <c r="I589" s="147"/>
      <c r="J589" s="147"/>
      <c r="K589" s="147"/>
      <c r="L589" s="147"/>
      <c r="M589" s="147"/>
      <c r="N589" s="147"/>
      <c r="O589" s="147"/>
      <c r="P589" s="147"/>
      <c r="Q589" s="147"/>
      <c r="R589" s="147"/>
      <c r="S589" s="147"/>
      <c r="T589" s="147"/>
      <c r="U589" s="147"/>
      <c r="V589" s="147"/>
      <c r="W589" s="147"/>
    </row>
    <row r="590" spans="2:23" ht="12.75" customHeight="1" x14ac:dyDescent="0.15">
      <c r="B590" s="150"/>
      <c r="C590" s="90"/>
      <c r="D590" s="146"/>
      <c r="E590" s="146"/>
      <c r="F590" s="147"/>
      <c r="G590" s="147"/>
      <c r="H590" s="147"/>
      <c r="I590" s="147"/>
      <c r="J590" s="147"/>
      <c r="K590" s="147"/>
      <c r="L590" s="147"/>
      <c r="M590" s="147"/>
      <c r="N590" s="147"/>
      <c r="O590" s="147"/>
      <c r="P590" s="147"/>
      <c r="Q590" s="147"/>
      <c r="R590" s="147"/>
      <c r="S590" s="147"/>
      <c r="T590" s="147"/>
      <c r="U590" s="147"/>
      <c r="V590" s="147"/>
      <c r="W590" s="147"/>
    </row>
    <row r="591" spans="2:23" ht="12.75" customHeight="1" x14ac:dyDescent="0.15">
      <c r="B591" s="150"/>
      <c r="C591" s="90"/>
      <c r="D591" s="146"/>
      <c r="E591" s="146"/>
      <c r="F591" s="147"/>
      <c r="G591" s="147"/>
      <c r="H591" s="147"/>
      <c r="I591" s="147"/>
      <c r="J591" s="147"/>
      <c r="K591" s="147"/>
      <c r="L591" s="147"/>
      <c r="M591" s="147"/>
      <c r="N591" s="147"/>
      <c r="O591" s="147"/>
      <c r="P591" s="147"/>
      <c r="Q591" s="147"/>
      <c r="R591" s="147"/>
      <c r="S591" s="147"/>
      <c r="T591" s="147"/>
      <c r="U591" s="147"/>
      <c r="V591" s="147"/>
      <c r="W591" s="147"/>
    </row>
    <row r="592" spans="2:23" ht="12.75" customHeight="1" x14ac:dyDescent="0.15">
      <c r="B592" s="150"/>
      <c r="C592" s="90"/>
      <c r="D592" s="146"/>
      <c r="E592" s="146"/>
      <c r="F592" s="147"/>
      <c r="G592" s="147"/>
      <c r="H592" s="147"/>
      <c r="I592" s="147"/>
      <c r="J592" s="147"/>
      <c r="K592" s="147"/>
      <c r="L592" s="147"/>
      <c r="M592" s="147"/>
      <c r="N592" s="147"/>
      <c r="O592" s="147"/>
      <c r="P592" s="147"/>
      <c r="Q592" s="147"/>
      <c r="R592" s="147"/>
      <c r="S592" s="147"/>
      <c r="T592" s="147"/>
      <c r="U592" s="147"/>
      <c r="V592" s="147"/>
      <c r="W592" s="147"/>
    </row>
    <row r="593" spans="2:23" ht="12.75" customHeight="1" x14ac:dyDescent="0.15">
      <c r="B593" s="150"/>
      <c r="C593" s="90"/>
      <c r="D593" s="146"/>
      <c r="E593" s="146"/>
      <c r="F593" s="147"/>
      <c r="G593" s="147"/>
      <c r="H593" s="147"/>
      <c r="I593" s="147"/>
      <c r="J593" s="147"/>
      <c r="K593" s="147"/>
      <c r="L593" s="147"/>
      <c r="M593" s="147"/>
      <c r="N593" s="147"/>
      <c r="O593" s="147"/>
      <c r="P593" s="147"/>
      <c r="Q593" s="147"/>
      <c r="R593" s="147"/>
      <c r="S593" s="147"/>
      <c r="T593" s="147"/>
      <c r="U593" s="147"/>
      <c r="V593" s="147"/>
      <c r="W593" s="147"/>
    </row>
    <row r="594" spans="2:23" ht="12.75" customHeight="1" x14ac:dyDescent="0.15">
      <c r="B594" s="150"/>
      <c r="C594" s="90"/>
      <c r="D594" s="146"/>
      <c r="E594" s="146"/>
      <c r="F594" s="147"/>
      <c r="G594" s="147"/>
      <c r="H594" s="147"/>
      <c r="I594" s="147"/>
      <c r="J594" s="147"/>
      <c r="K594" s="147"/>
      <c r="L594" s="147"/>
      <c r="M594" s="147"/>
      <c r="N594" s="147"/>
      <c r="O594" s="147"/>
      <c r="P594" s="147"/>
      <c r="Q594" s="147"/>
      <c r="R594" s="147"/>
      <c r="S594" s="147"/>
      <c r="T594" s="147"/>
      <c r="U594" s="147"/>
      <c r="V594" s="147"/>
      <c r="W594" s="147"/>
    </row>
    <row r="595" spans="2:23" ht="12.75" customHeight="1" x14ac:dyDescent="0.15">
      <c r="B595" s="150"/>
      <c r="C595" s="90"/>
      <c r="D595" s="146"/>
      <c r="E595" s="146"/>
      <c r="F595" s="147"/>
      <c r="G595" s="147"/>
      <c r="H595" s="147"/>
      <c r="I595" s="147"/>
      <c r="J595" s="147"/>
      <c r="K595" s="147"/>
      <c r="L595" s="147"/>
      <c r="M595" s="147"/>
      <c r="N595" s="147"/>
      <c r="O595" s="147"/>
      <c r="P595" s="147"/>
      <c r="Q595" s="147"/>
      <c r="R595" s="147"/>
      <c r="S595" s="147"/>
      <c r="T595" s="147"/>
      <c r="U595" s="147"/>
      <c r="V595" s="147"/>
      <c r="W595" s="147"/>
    </row>
    <row r="596" spans="2:23" ht="12.75" customHeight="1" x14ac:dyDescent="0.15">
      <c r="B596" s="150"/>
      <c r="C596" s="90"/>
      <c r="D596" s="146"/>
      <c r="E596" s="146"/>
      <c r="F596" s="147"/>
      <c r="G596" s="147"/>
      <c r="H596" s="147"/>
      <c r="I596" s="147"/>
      <c r="J596" s="147"/>
      <c r="K596" s="147"/>
      <c r="L596" s="147"/>
      <c r="M596" s="147"/>
      <c r="N596" s="147"/>
      <c r="O596" s="147"/>
      <c r="P596" s="147"/>
      <c r="Q596" s="147"/>
      <c r="R596" s="147"/>
      <c r="S596" s="147"/>
      <c r="T596" s="147"/>
      <c r="U596" s="147"/>
      <c r="V596" s="147"/>
      <c r="W596" s="147"/>
    </row>
    <row r="597" spans="2:23" ht="12.75" customHeight="1" x14ac:dyDescent="0.15">
      <c r="B597" s="150"/>
      <c r="C597" s="90"/>
      <c r="D597" s="146"/>
      <c r="E597" s="146"/>
      <c r="F597" s="147"/>
      <c r="G597" s="147"/>
      <c r="H597" s="147"/>
      <c r="I597" s="147"/>
      <c r="J597" s="147"/>
      <c r="K597" s="147"/>
      <c r="L597" s="147"/>
      <c r="M597" s="147"/>
      <c r="N597" s="147"/>
      <c r="O597" s="147"/>
      <c r="P597" s="147"/>
      <c r="Q597" s="147"/>
      <c r="R597" s="147"/>
      <c r="S597" s="147"/>
      <c r="T597" s="147"/>
      <c r="U597" s="147"/>
      <c r="V597" s="147"/>
      <c r="W597" s="147"/>
    </row>
    <row r="598" spans="2:23" ht="12.75" customHeight="1" x14ac:dyDescent="0.15">
      <c r="B598" s="150"/>
      <c r="C598" s="90"/>
      <c r="D598" s="146"/>
      <c r="E598" s="146"/>
      <c r="F598" s="147"/>
      <c r="G598" s="147"/>
      <c r="H598" s="147"/>
      <c r="I598" s="147"/>
      <c r="J598" s="147"/>
      <c r="K598" s="147"/>
      <c r="L598" s="147"/>
      <c r="M598" s="147"/>
      <c r="N598" s="147"/>
      <c r="O598" s="147"/>
      <c r="P598" s="147"/>
      <c r="Q598" s="147"/>
      <c r="R598" s="147"/>
      <c r="S598" s="147"/>
      <c r="T598" s="147"/>
      <c r="U598" s="147"/>
      <c r="V598" s="147"/>
      <c r="W598" s="147"/>
    </row>
    <row r="599" spans="2:23" ht="12.75" customHeight="1" x14ac:dyDescent="0.15">
      <c r="B599" s="150"/>
      <c r="C599" s="90"/>
      <c r="D599" s="146"/>
      <c r="E599" s="146"/>
      <c r="F599" s="147"/>
      <c r="G599" s="147"/>
      <c r="H599" s="147"/>
      <c r="I599" s="147"/>
      <c r="J599" s="147"/>
      <c r="K599" s="147"/>
      <c r="L599" s="147"/>
      <c r="M599" s="147"/>
      <c r="N599" s="147"/>
      <c r="O599" s="147"/>
      <c r="P599" s="147"/>
      <c r="Q599" s="147"/>
      <c r="R599" s="147"/>
      <c r="S599" s="147"/>
      <c r="T599" s="147"/>
      <c r="U599" s="147"/>
      <c r="V599" s="147"/>
      <c r="W599" s="147"/>
    </row>
    <row r="600" spans="2:23" ht="12.75" customHeight="1" x14ac:dyDescent="0.15">
      <c r="B600" s="150"/>
      <c r="C600" s="90"/>
      <c r="D600" s="146"/>
      <c r="E600" s="146"/>
      <c r="F600" s="147"/>
      <c r="G600" s="147"/>
      <c r="H600" s="147"/>
      <c r="I600" s="147"/>
      <c r="J600" s="147"/>
      <c r="K600" s="147"/>
      <c r="L600" s="147"/>
      <c r="M600" s="147"/>
      <c r="N600" s="147"/>
      <c r="O600" s="147"/>
      <c r="P600" s="147"/>
      <c r="Q600" s="147"/>
      <c r="R600" s="147"/>
      <c r="S600" s="147"/>
      <c r="T600" s="147"/>
      <c r="U600" s="147"/>
      <c r="V600" s="147"/>
      <c r="W600" s="147"/>
    </row>
    <row r="601" spans="2:23" ht="12.75" customHeight="1" x14ac:dyDescent="0.15">
      <c r="B601" s="150"/>
      <c r="C601" s="90"/>
      <c r="D601" s="146"/>
      <c r="E601" s="146"/>
      <c r="F601" s="147"/>
      <c r="G601" s="147"/>
      <c r="H601" s="147"/>
      <c r="I601" s="147"/>
      <c r="J601" s="147"/>
      <c r="K601" s="147"/>
      <c r="L601" s="147"/>
      <c r="M601" s="147"/>
      <c r="N601" s="147"/>
      <c r="O601" s="147"/>
      <c r="P601" s="147"/>
      <c r="Q601" s="147"/>
      <c r="R601" s="147"/>
      <c r="S601" s="147"/>
      <c r="T601" s="147"/>
      <c r="U601" s="147"/>
      <c r="V601" s="147"/>
      <c r="W601" s="147"/>
    </row>
    <row r="602" spans="2:23" ht="12.75" customHeight="1" x14ac:dyDescent="0.15">
      <c r="B602" s="150"/>
      <c r="C602" s="90"/>
      <c r="D602" s="146"/>
      <c r="E602" s="146"/>
      <c r="F602" s="147"/>
      <c r="G602" s="147"/>
      <c r="H602" s="147"/>
      <c r="I602" s="147"/>
      <c r="J602" s="147"/>
      <c r="K602" s="147"/>
      <c r="L602" s="147"/>
      <c r="M602" s="147"/>
      <c r="N602" s="147"/>
      <c r="O602" s="147"/>
      <c r="P602" s="147"/>
      <c r="Q602" s="147"/>
      <c r="R602" s="147"/>
      <c r="S602" s="147"/>
      <c r="T602" s="147"/>
      <c r="U602" s="147"/>
      <c r="V602" s="147"/>
      <c r="W602" s="147"/>
    </row>
    <row r="603" spans="2:23" ht="12.75" customHeight="1" x14ac:dyDescent="0.15">
      <c r="B603" s="150"/>
      <c r="C603" s="90"/>
      <c r="D603" s="146"/>
      <c r="E603" s="146"/>
      <c r="F603" s="147"/>
      <c r="G603" s="147"/>
      <c r="H603" s="147"/>
      <c r="I603" s="147"/>
      <c r="J603" s="147"/>
      <c r="K603" s="147"/>
      <c r="L603" s="147"/>
      <c r="M603" s="147"/>
      <c r="N603" s="147"/>
      <c r="O603" s="147"/>
      <c r="P603" s="147"/>
      <c r="Q603" s="147"/>
      <c r="R603" s="147"/>
      <c r="S603" s="147"/>
      <c r="T603" s="147"/>
      <c r="U603" s="147"/>
      <c r="V603" s="147"/>
      <c r="W603" s="147"/>
    </row>
    <row r="604" spans="2:23" ht="12.75" customHeight="1" x14ac:dyDescent="0.15">
      <c r="B604" s="150"/>
      <c r="C604" s="90"/>
      <c r="D604" s="146"/>
      <c r="E604" s="146"/>
      <c r="F604" s="147"/>
      <c r="G604" s="147"/>
      <c r="H604" s="147"/>
      <c r="I604" s="147"/>
      <c r="J604" s="147"/>
      <c r="K604" s="147"/>
      <c r="L604" s="147"/>
      <c r="M604" s="147"/>
      <c r="N604" s="147"/>
      <c r="O604" s="147"/>
      <c r="P604" s="147"/>
      <c r="Q604" s="147"/>
      <c r="R604" s="147"/>
      <c r="S604" s="147"/>
      <c r="T604" s="147"/>
      <c r="U604" s="147"/>
      <c r="V604" s="147"/>
      <c r="W604" s="147"/>
    </row>
    <row r="605" spans="2:23" ht="12.75" customHeight="1" x14ac:dyDescent="0.15">
      <c r="B605" s="150"/>
      <c r="C605" s="90"/>
      <c r="D605" s="146"/>
      <c r="E605" s="146"/>
      <c r="F605" s="147"/>
      <c r="G605" s="147"/>
      <c r="H605" s="147"/>
      <c r="I605" s="147"/>
      <c r="J605" s="147"/>
      <c r="K605" s="147"/>
      <c r="L605" s="147"/>
      <c r="M605" s="147"/>
      <c r="N605" s="147"/>
      <c r="O605" s="147"/>
      <c r="P605" s="147"/>
      <c r="Q605" s="147"/>
      <c r="R605" s="147"/>
      <c r="S605" s="147"/>
      <c r="T605" s="147"/>
      <c r="U605" s="147"/>
      <c r="V605" s="147"/>
      <c r="W605" s="147"/>
    </row>
    <row r="606" spans="2:23" ht="12.75" customHeight="1" x14ac:dyDescent="0.15">
      <c r="B606" s="150"/>
      <c r="C606" s="90"/>
      <c r="D606" s="146"/>
      <c r="E606" s="146"/>
      <c r="F606" s="147"/>
      <c r="G606" s="147"/>
      <c r="H606" s="147"/>
      <c r="I606" s="147"/>
      <c r="J606" s="147"/>
      <c r="K606" s="147"/>
      <c r="L606" s="147"/>
      <c r="M606" s="147"/>
      <c r="N606" s="147"/>
      <c r="O606" s="147"/>
      <c r="P606" s="147"/>
      <c r="Q606" s="147"/>
      <c r="R606" s="147"/>
      <c r="S606" s="147"/>
      <c r="T606" s="147"/>
      <c r="U606" s="147"/>
      <c r="V606" s="147"/>
      <c r="W606" s="147"/>
    </row>
    <row r="607" spans="2:23" ht="12.75" customHeight="1" x14ac:dyDescent="0.15">
      <c r="B607" s="150"/>
      <c r="C607" s="90"/>
      <c r="D607" s="146"/>
      <c r="E607" s="146"/>
      <c r="F607" s="147"/>
      <c r="G607" s="147"/>
      <c r="H607" s="147"/>
      <c r="I607" s="147"/>
      <c r="J607" s="147"/>
      <c r="K607" s="147"/>
      <c r="L607" s="147"/>
      <c r="M607" s="147"/>
      <c r="N607" s="147"/>
      <c r="O607" s="147"/>
      <c r="P607" s="147"/>
      <c r="Q607" s="147"/>
      <c r="R607" s="147"/>
      <c r="S607" s="147"/>
      <c r="T607" s="147"/>
      <c r="U607" s="147"/>
      <c r="V607" s="147"/>
      <c r="W607" s="147"/>
    </row>
    <row r="608" spans="2:23" ht="12.75" customHeight="1" x14ac:dyDescent="0.15">
      <c r="B608" s="150"/>
      <c r="C608" s="90"/>
      <c r="D608" s="146"/>
      <c r="E608" s="146"/>
      <c r="F608" s="147"/>
      <c r="G608" s="147"/>
      <c r="H608" s="147"/>
      <c r="I608" s="147"/>
      <c r="J608" s="147"/>
      <c r="K608" s="147"/>
      <c r="L608" s="147"/>
      <c r="M608" s="147"/>
      <c r="N608" s="147"/>
      <c r="O608" s="147"/>
      <c r="P608" s="147"/>
      <c r="Q608" s="147"/>
      <c r="R608" s="147"/>
      <c r="S608" s="147"/>
      <c r="T608" s="147"/>
      <c r="U608" s="147"/>
      <c r="V608" s="147"/>
      <c r="W608" s="147"/>
    </row>
    <row r="609" spans="2:23" ht="12.75" customHeight="1" x14ac:dyDescent="0.15">
      <c r="B609" s="150"/>
      <c r="C609" s="90"/>
      <c r="D609" s="146"/>
      <c r="E609" s="146"/>
      <c r="F609" s="147"/>
      <c r="G609" s="147"/>
      <c r="H609" s="147"/>
      <c r="I609" s="147"/>
      <c r="J609" s="147"/>
      <c r="K609" s="147"/>
      <c r="L609" s="147"/>
      <c r="M609" s="147"/>
      <c r="N609" s="147"/>
      <c r="O609" s="147"/>
      <c r="P609" s="147"/>
      <c r="Q609" s="147"/>
      <c r="R609" s="147"/>
      <c r="S609" s="147"/>
      <c r="T609" s="147"/>
      <c r="U609" s="147"/>
      <c r="V609" s="147"/>
      <c r="W609" s="147"/>
    </row>
    <row r="610" spans="2:23" ht="12.75" customHeight="1" x14ac:dyDescent="0.15">
      <c r="B610" s="150"/>
      <c r="C610" s="90"/>
      <c r="D610" s="146"/>
      <c r="E610" s="146"/>
      <c r="F610" s="147"/>
      <c r="G610" s="147"/>
      <c r="H610" s="147"/>
      <c r="I610" s="147"/>
      <c r="J610" s="147"/>
      <c r="K610" s="147"/>
      <c r="L610" s="147"/>
      <c r="M610" s="147"/>
      <c r="N610" s="147"/>
      <c r="O610" s="147"/>
      <c r="P610" s="147"/>
      <c r="Q610" s="147"/>
      <c r="R610" s="147"/>
      <c r="S610" s="147"/>
      <c r="T610" s="147"/>
      <c r="U610" s="147"/>
      <c r="V610" s="147"/>
      <c r="W610" s="147"/>
    </row>
    <row r="611" spans="2:23" ht="12.75" customHeight="1" x14ac:dyDescent="0.15">
      <c r="B611" s="150"/>
      <c r="C611" s="90"/>
      <c r="D611" s="146"/>
      <c r="E611" s="146"/>
      <c r="F611" s="147"/>
      <c r="G611" s="147"/>
      <c r="H611" s="147"/>
      <c r="I611" s="147"/>
      <c r="J611" s="147"/>
      <c r="K611" s="147"/>
      <c r="L611" s="147"/>
      <c r="M611" s="147"/>
      <c r="N611" s="147"/>
      <c r="O611" s="147"/>
      <c r="P611" s="147"/>
      <c r="Q611" s="147"/>
      <c r="R611" s="147"/>
      <c r="S611" s="147"/>
      <c r="T611" s="147"/>
      <c r="U611" s="147"/>
      <c r="V611" s="147"/>
      <c r="W611" s="147"/>
    </row>
    <row r="612" spans="2:23" ht="12.75" customHeight="1" x14ac:dyDescent="0.15">
      <c r="B612" s="150"/>
      <c r="C612" s="90"/>
      <c r="D612" s="146"/>
      <c r="E612" s="146"/>
      <c r="F612" s="147"/>
      <c r="G612" s="147"/>
      <c r="H612" s="147"/>
      <c r="I612" s="147"/>
      <c r="J612" s="147"/>
      <c r="K612" s="147"/>
      <c r="L612" s="147"/>
      <c r="M612" s="147"/>
      <c r="N612" s="147"/>
      <c r="O612" s="147"/>
      <c r="P612" s="147"/>
      <c r="Q612" s="147"/>
      <c r="R612" s="147"/>
      <c r="S612" s="147"/>
      <c r="T612" s="147"/>
      <c r="U612" s="147"/>
      <c r="V612" s="147"/>
      <c r="W612" s="147"/>
    </row>
    <row r="613" spans="2:23" ht="12.75" customHeight="1" x14ac:dyDescent="0.15">
      <c r="B613" s="150"/>
      <c r="C613" s="90"/>
      <c r="D613" s="146"/>
      <c r="E613" s="146"/>
      <c r="F613" s="147"/>
      <c r="G613" s="147"/>
      <c r="H613" s="147"/>
      <c r="I613" s="147"/>
      <c r="J613" s="147"/>
      <c r="K613" s="147"/>
      <c r="L613" s="147"/>
      <c r="M613" s="147"/>
      <c r="N613" s="147"/>
      <c r="O613" s="147"/>
      <c r="P613" s="147"/>
      <c r="Q613" s="147"/>
      <c r="R613" s="147"/>
      <c r="S613" s="147"/>
      <c r="T613" s="147"/>
      <c r="U613" s="147"/>
      <c r="V613" s="147"/>
      <c r="W613" s="147"/>
    </row>
    <row r="614" spans="2:23" ht="12.75" customHeight="1" x14ac:dyDescent="0.15">
      <c r="B614" s="150"/>
      <c r="C614" s="90"/>
      <c r="D614" s="146"/>
      <c r="E614" s="146"/>
      <c r="F614" s="147"/>
      <c r="G614" s="147"/>
      <c r="H614" s="147"/>
      <c r="I614" s="147"/>
      <c r="J614" s="147"/>
      <c r="K614" s="147"/>
      <c r="L614" s="147"/>
      <c r="M614" s="147"/>
      <c r="N614" s="147"/>
      <c r="O614" s="147"/>
      <c r="P614" s="147"/>
      <c r="Q614" s="147"/>
      <c r="R614" s="147"/>
      <c r="S614" s="147"/>
      <c r="T614" s="147"/>
      <c r="U614" s="147"/>
      <c r="V614" s="147"/>
      <c r="W614" s="147"/>
    </row>
    <row r="615" spans="2:23" ht="12.75" customHeight="1" x14ac:dyDescent="0.15">
      <c r="B615" s="150"/>
      <c r="C615" s="90"/>
      <c r="D615" s="146"/>
      <c r="E615" s="146"/>
      <c r="F615" s="147"/>
      <c r="G615" s="147"/>
      <c r="H615" s="147"/>
      <c r="I615" s="147"/>
      <c r="J615" s="147"/>
      <c r="K615" s="147"/>
      <c r="L615" s="147"/>
      <c r="M615" s="147"/>
      <c r="N615" s="147"/>
      <c r="O615" s="147"/>
      <c r="P615" s="147"/>
      <c r="Q615" s="147"/>
      <c r="R615" s="147"/>
      <c r="S615" s="147"/>
      <c r="T615" s="147"/>
      <c r="U615" s="147"/>
      <c r="V615" s="147"/>
      <c r="W615" s="147"/>
    </row>
    <row r="616" spans="2:23" ht="12.75" customHeight="1" x14ac:dyDescent="0.15">
      <c r="B616" s="150"/>
      <c r="C616" s="90"/>
      <c r="D616" s="146"/>
      <c r="E616" s="146"/>
      <c r="F616" s="147"/>
      <c r="G616" s="147"/>
      <c r="H616" s="147"/>
      <c r="I616" s="147"/>
      <c r="J616" s="147"/>
      <c r="K616" s="147"/>
      <c r="L616" s="147"/>
      <c r="M616" s="147"/>
      <c r="N616" s="147"/>
      <c r="O616" s="147"/>
      <c r="P616" s="147"/>
      <c r="Q616" s="147"/>
      <c r="R616" s="147"/>
      <c r="S616" s="147"/>
      <c r="T616" s="147"/>
      <c r="U616" s="147"/>
      <c r="V616" s="147"/>
      <c r="W616" s="147"/>
    </row>
    <row r="617" spans="2:23" ht="12.75" customHeight="1" x14ac:dyDescent="0.15">
      <c r="B617" s="150"/>
      <c r="C617" s="90"/>
      <c r="D617" s="146"/>
      <c r="E617" s="146"/>
      <c r="F617" s="147"/>
      <c r="G617" s="147"/>
      <c r="H617" s="147"/>
      <c r="I617" s="147"/>
      <c r="J617" s="147"/>
      <c r="K617" s="147"/>
      <c r="L617" s="147"/>
      <c r="M617" s="147"/>
      <c r="N617" s="147"/>
      <c r="O617" s="147"/>
      <c r="P617" s="147"/>
      <c r="Q617" s="147"/>
      <c r="R617" s="147"/>
      <c r="S617" s="147"/>
      <c r="T617" s="147"/>
      <c r="U617" s="147"/>
      <c r="V617" s="147"/>
      <c r="W617" s="147"/>
    </row>
    <row r="618" spans="2:23" ht="12.75" customHeight="1" x14ac:dyDescent="0.15">
      <c r="B618" s="150"/>
      <c r="C618" s="90"/>
      <c r="D618" s="146"/>
      <c r="E618" s="146"/>
      <c r="F618" s="147"/>
      <c r="G618" s="147"/>
      <c r="H618" s="147"/>
      <c r="I618" s="147"/>
      <c r="J618" s="147"/>
      <c r="K618" s="147"/>
      <c r="L618" s="147"/>
      <c r="M618" s="147"/>
      <c r="N618" s="147"/>
      <c r="O618" s="147"/>
      <c r="P618" s="147"/>
      <c r="Q618" s="147"/>
      <c r="R618" s="147"/>
      <c r="S618" s="147"/>
      <c r="T618" s="147"/>
      <c r="U618" s="147"/>
      <c r="V618" s="147"/>
      <c r="W618" s="147"/>
    </row>
    <row r="619" spans="2:23" ht="12.75" customHeight="1" x14ac:dyDescent="0.15">
      <c r="B619" s="150"/>
      <c r="C619" s="90"/>
      <c r="D619" s="146"/>
      <c r="E619" s="146"/>
      <c r="F619" s="147"/>
      <c r="G619" s="147"/>
      <c r="H619" s="147"/>
      <c r="I619" s="147"/>
      <c r="J619" s="147"/>
      <c r="K619" s="147"/>
      <c r="L619" s="147"/>
      <c r="M619" s="147"/>
      <c r="N619" s="147"/>
      <c r="O619" s="147"/>
      <c r="P619" s="147"/>
      <c r="Q619" s="147"/>
      <c r="R619" s="147"/>
      <c r="S619" s="147"/>
      <c r="T619" s="147"/>
      <c r="U619" s="147"/>
      <c r="V619" s="147"/>
      <c r="W619" s="147"/>
    </row>
    <row r="620" spans="2:23" ht="12.75" customHeight="1" x14ac:dyDescent="0.15">
      <c r="B620" s="150"/>
      <c r="C620" s="90"/>
      <c r="D620" s="146"/>
      <c r="E620" s="146"/>
      <c r="F620" s="147"/>
      <c r="G620" s="147"/>
      <c r="H620" s="147"/>
      <c r="I620" s="147"/>
      <c r="J620" s="147"/>
      <c r="K620" s="147"/>
      <c r="L620" s="147"/>
      <c r="M620" s="147"/>
      <c r="N620" s="147"/>
      <c r="O620" s="147"/>
      <c r="P620" s="147"/>
      <c r="Q620" s="147"/>
      <c r="R620" s="147"/>
      <c r="S620" s="147"/>
      <c r="T620" s="147"/>
      <c r="U620" s="147"/>
      <c r="V620" s="147"/>
      <c r="W620" s="147"/>
    </row>
    <row r="621" spans="2:23" ht="12.75" customHeight="1" x14ac:dyDescent="0.15">
      <c r="B621" s="150"/>
      <c r="C621" s="90"/>
      <c r="D621" s="146"/>
      <c r="E621" s="146"/>
      <c r="F621" s="147"/>
      <c r="G621" s="147"/>
      <c r="H621" s="147"/>
      <c r="I621" s="147"/>
      <c r="J621" s="147"/>
      <c r="K621" s="147"/>
      <c r="L621" s="147"/>
      <c r="M621" s="147"/>
      <c r="N621" s="147"/>
      <c r="O621" s="147"/>
      <c r="P621" s="147"/>
      <c r="Q621" s="147"/>
      <c r="R621" s="147"/>
      <c r="S621" s="147"/>
      <c r="T621" s="147"/>
      <c r="U621" s="147"/>
      <c r="V621" s="147"/>
      <c r="W621" s="147"/>
    </row>
    <row r="622" spans="2:23" ht="12.75" customHeight="1" x14ac:dyDescent="0.15">
      <c r="B622" s="150"/>
      <c r="C622" s="90"/>
      <c r="D622" s="146"/>
      <c r="E622" s="146"/>
      <c r="F622" s="147"/>
      <c r="G622" s="147"/>
      <c r="H622" s="147"/>
      <c r="I622" s="147"/>
      <c r="J622" s="147"/>
      <c r="K622" s="147"/>
      <c r="L622" s="147"/>
      <c r="M622" s="147"/>
      <c r="N622" s="147"/>
      <c r="O622" s="147"/>
      <c r="P622" s="147"/>
      <c r="Q622" s="147"/>
      <c r="R622" s="147"/>
      <c r="S622" s="147"/>
      <c r="T622" s="147"/>
      <c r="U622" s="147"/>
      <c r="V622" s="147"/>
      <c r="W622" s="147"/>
    </row>
    <row r="623" spans="2:23" ht="12.75" customHeight="1" x14ac:dyDescent="0.15">
      <c r="B623" s="150"/>
      <c r="C623" s="90"/>
      <c r="D623" s="146"/>
      <c r="E623" s="146"/>
      <c r="F623" s="147"/>
      <c r="G623" s="147"/>
      <c r="H623" s="147"/>
      <c r="I623" s="147"/>
      <c r="J623" s="147"/>
      <c r="K623" s="147"/>
      <c r="L623" s="147"/>
      <c r="M623" s="147"/>
      <c r="N623" s="147"/>
      <c r="O623" s="147"/>
      <c r="P623" s="147"/>
      <c r="Q623" s="147"/>
      <c r="R623" s="147"/>
      <c r="S623" s="147"/>
      <c r="T623" s="147"/>
      <c r="U623" s="147"/>
      <c r="V623" s="147"/>
      <c r="W623" s="147"/>
    </row>
    <row r="624" spans="2:23" ht="12.75" customHeight="1" x14ac:dyDescent="0.15">
      <c r="B624" s="150"/>
      <c r="C624" s="90"/>
      <c r="D624" s="146"/>
      <c r="E624" s="146"/>
      <c r="F624" s="147"/>
      <c r="G624" s="147"/>
      <c r="H624" s="147"/>
      <c r="I624" s="147"/>
      <c r="J624" s="147"/>
      <c r="K624" s="147"/>
      <c r="L624" s="147"/>
      <c r="M624" s="147"/>
      <c r="N624" s="147"/>
      <c r="O624" s="147"/>
      <c r="P624" s="147"/>
      <c r="Q624" s="147"/>
      <c r="R624" s="147"/>
      <c r="S624" s="147"/>
      <c r="T624" s="147"/>
      <c r="U624" s="147"/>
      <c r="V624" s="147"/>
      <c r="W624" s="147"/>
    </row>
    <row r="625" spans="2:23" ht="12.75" customHeight="1" x14ac:dyDescent="0.15">
      <c r="B625" s="150"/>
      <c r="C625" s="90"/>
      <c r="D625" s="146"/>
      <c r="E625" s="146"/>
      <c r="F625" s="147"/>
      <c r="G625" s="147"/>
      <c r="H625" s="147"/>
      <c r="I625" s="147"/>
      <c r="J625" s="147"/>
      <c r="K625" s="147"/>
      <c r="L625" s="147"/>
      <c r="M625" s="147"/>
      <c r="N625" s="147"/>
      <c r="O625" s="147"/>
      <c r="P625" s="147"/>
      <c r="Q625" s="147"/>
      <c r="R625" s="147"/>
      <c r="S625" s="147"/>
      <c r="T625" s="147"/>
      <c r="U625" s="147"/>
      <c r="V625" s="147"/>
      <c r="W625" s="147"/>
    </row>
    <row r="626" spans="2:23" ht="12.75" customHeight="1" x14ac:dyDescent="0.15">
      <c r="B626" s="150"/>
      <c r="C626" s="90"/>
      <c r="D626" s="146"/>
      <c r="E626" s="146"/>
      <c r="F626" s="147"/>
      <c r="G626" s="147"/>
      <c r="H626" s="147"/>
      <c r="I626" s="147"/>
      <c r="J626" s="147"/>
      <c r="K626" s="147"/>
      <c r="L626" s="147"/>
      <c r="M626" s="147"/>
      <c r="N626" s="147"/>
      <c r="O626" s="147"/>
      <c r="P626" s="147"/>
      <c r="Q626" s="147"/>
      <c r="R626" s="147"/>
      <c r="S626" s="147"/>
      <c r="T626" s="147"/>
      <c r="U626" s="147"/>
      <c r="V626" s="147"/>
      <c r="W626" s="147"/>
    </row>
    <row r="627" spans="2:23" ht="12.75" customHeight="1" x14ac:dyDescent="0.15">
      <c r="B627" s="150"/>
      <c r="C627" s="90"/>
      <c r="D627" s="146"/>
      <c r="E627" s="146"/>
      <c r="F627" s="147"/>
      <c r="G627" s="147"/>
      <c r="H627" s="147"/>
      <c r="I627" s="147"/>
      <c r="J627" s="147"/>
      <c r="K627" s="147"/>
      <c r="L627" s="147"/>
      <c r="M627" s="147"/>
      <c r="N627" s="147"/>
      <c r="O627" s="147"/>
      <c r="P627" s="147"/>
      <c r="Q627" s="147"/>
      <c r="R627" s="147"/>
      <c r="S627" s="147"/>
      <c r="T627" s="147"/>
      <c r="U627" s="147"/>
      <c r="V627" s="147"/>
      <c r="W627" s="147"/>
    </row>
    <row r="628" spans="2:23" ht="12.75" customHeight="1" x14ac:dyDescent="0.15">
      <c r="B628" s="150"/>
      <c r="C628" s="90"/>
      <c r="D628" s="146"/>
      <c r="E628" s="146"/>
      <c r="F628" s="147"/>
      <c r="G628" s="147"/>
      <c r="H628" s="147"/>
      <c r="I628" s="147"/>
      <c r="J628" s="147"/>
      <c r="K628" s="147"/>
      <c r="L628" s="147"/>
      <c r="M628" s="147"/>
      <c r="N628" s="147"/>
      <c r="O628" s="147"/>
      <c r="P628" s="147"/>
      <c r="Q628" s="147"/>
      <c r="R628" s="147"/>
      <c r="S628" s="147"/>
      <c r="T628" s="147"/>
      <c r="U628" s="147"/>
      <c r="V628" s="147"/>
      <c r="W628" s="147"/>
    </row>
    <row r="629" spans="2:23" ht="12.75" customHeight="1" x14ac:dyDescent="0.15">
      <c r="B629" s="150"/>
      <c r="C629" s="90"/>
      <c r="D629" s="146"/>
      <c r="E629" s="146"/>
      <c r="F629" s="147"/>
      <c r="G629" s="147"/>
      <c r="H629" s="147"/>
      <c r="I629" s="147"/>
      <c r="J629" s="147"/>
      <c r="K629" s="147"/>
      <c r="L629" s="147"/>
      <c r="M629" s="147"/>
      <c r="N629" s="147"/>
      <c r="O629" s="147"/>
      <c r="P629" s="147"/>
      <c r="Q629" s="147"/>
      <c r="R629" s="147"/>
      <c r="S629" s="147"/>
      <c r="T629" s="147"/>
      <c r="U629" s="147"/>
      <c r="V629" s="147"/>
      <c r="W629" s="147"/>
    </row>
    <row r="630" spans="2:23" ht="12.75" customHeight="1" x14ac:dyDescent="0.15">
      <c r="B630" s="150"/>
      <c r="C630" s="90"/>
      <c r="D630" s="146"/>
      <c r="E630" s="146"/>
      <c r="F630" s="147"/>
      <c r="G630" s="147"/>
      <c r="H630" s="147"/>
      <c r="I630" s="147"/>
      <c r="J630" s="147"/>
      <c r="K630" s="147"/>
      <c r="L630" s="147"/>
      <c r="M630" s="147"/>
      <c r="N630" s="147"/>
      <c r="O630" s="147"/>
      <c r="P630" s="147"/>
      <c r="Q630" s="147"/>
      <c r="R630" s="147"/>
      <c r="S630" s="147"/>
      <c r="T630" s="147"/>
      <c r="U630" s="147"/>
      <c r="V630" s="147"/>
      <c r="W630" s="147"/>
    </row>
    <row r="631" spans="2:23" ht="12.75" customHeight="1" x14ac:dyDescent="0.15">
      <c r="B631" s="150"/>
      <c r="C631" s="90"/>
      <c r="D631" s="146"/>
      <c r="E631" s="146"/>
      <c r="F631" s="147"/>
      <c r="G631" s="147"/>
      <c r="H631" s="147"/>
      <c r="I631" s="147"/>
      <c r="J631" s="147"/>
      <c r="K631" s="147"/>
      <c r="L631" s="147"/>
      <c r="M631" s="147"/>
      <c r="N631" s="147"/>
      <c r="O631" s="147"/>
      <c r="P631" s="147"/>
      <c r="Q631" s="147"/>
      <c r="R631" s="147"/>
      <c r="S631" s="147"/>
      <c r="T631" s="147"/>
      <c r="U631" s="147"/>
      <c r="V631" s="147"/>
      <c r="W631" s="147"/>
    </row>
    <row r="632" spans="2:23" ht="12.75" customHeight="1" x14ac:dyDescent="0.15">
      <c r="B632" s="150"/>
      <c r="C632" s="90"/>
      <c r="D632" s="146"/>
      <c r="E632" s="146"/>
      <c r="F632" s="147"/>
      <c r="G632" s="147"/>
      <c r="H632" s="147"/>
      <c r="I632" s="147"/>
      <c r="J632" s="147"/>
      <c r="K632" s="147"/>
      <c r="L632" s="147"/>
      <c r="M632" s="147"/>
      <c r="N632" s="147"/>
      <c r="O632" s="147"/>
      <c r="P632" s="147"/>
      <c r="Q632" s="147"/>
      <c r="R632" s="147"/>
      <c r="S632" s="147"/>
      <c r="T632" s="147"/>
      <c r="U632" s="147"/>
      <c r="V632" s="147"/>
      <c r="W632" s="147"/>
    </row>
    <row r="633" spans="2:23" ht="12.75" customHeight="1" x14ac:dyDescent="0.15">
      <c r="B633" s="150"/>
      <c r="C633" s="90"/>
      <c r="D633" s="146"/>
      <c r="E633" s="146"/>
      <c r="F633" s="147"/>
      <c r="G633" s="147"/>
      <c r="H633" s="147"/>
      <c r="I633" s="147"/>
      <c r="J633" s="147"/>
      <c r="K633" s="147"/>
      <c r="L633" s="147"/>
      <c r="M633" s="147"/>
      <c r="N633" s="147"/>
      <c r="O633" s="147"/>
      <c r="P633" s="147"/>
      <c r="Q633" s="147"/>
      <c r="R633" s="147"/>
      <c r="S633" s="147"/>
      <c r="T633" s="147"/>
      <c r="U633" s="147"/>
      <c r="V633" s="147"/>
      <c r="W633" s="147"/>
    </row>
    <row r="634" spans="2:23" ht="12.75" customHeight="1" x14ac:dyDescent="0.15">
      <c r="B634" s="150"/>
      <c r="C634" s="90"/>
      <c r="D634" s="146"/>
      <c r="E634" s="146"/>
      <c r="F634" s="147"/>
      <c r="G634" s="147"/>
      <c r="H634" s="147"/>
      <c r="I634" s="147"/>
      <c r="J634" s="147"/>
      <c r="K634" s="147"/>
      <c r="L634" s="147"/>
      <c r="M634" s="147"/>
      <c r="N634" s="147"/>
      <c r="O634" s="147"/>
      <c r="P634" s="147"/>
      <c r="Q634" s="147"/>
      <c r="R634" s="147"/>
      <c r="S634" s="147"/>
      <c r="T634" s="147"/>
      <c r="U634" s="147"/>
      <c r="V634" s="147"/>
      <c r="W634" s="147"/>
    </row>
    <row r="635" spans="2:23" ht="12.75" customHeight="1" x14ac:dyDescent="0.15">
      <c r="B635" s="150"/>
      <c r="C635" s="90"/>
      <c r="D635" s="146"/>
      <c r="E635" s="146"/>
      <c r="F635" s="147"/>
      <c r="G635" s="147"/>
      <c r="H635" s="147"/>
      <c r="I635" s="147"/>
      <c r="J635" s="147"/>
      <c r="K635" s="147"/>
      <c r="L635" s="147"/>
      <c r="M635" s="147"/>
      <c r="N635" s="147"/>
      <c r="O635" s="147"/>
      <c r="P635" s="147"/>
      <c r="Q635" s="147"/>
      <c r="R635" s="147"/>
      <c r="S635" s="147"/>
      <c r="T635" s="147"/>
      <c r="U635" s="147"/>
      <c r="V635" s="147"/>
      <c r="W635" s="147"/>
    </row>
    <row r="636" spans="2:23" ht="12.75" customHeight="1" x14ac:dyDescent="0.15">
      <c r="B636" s="150"/>
      <c r="C636" s="90"/>
      <c r="D636" s="146"/>
      <c r="E636" s="146"/>
      <c r="F636" s="147"/>
      <c r="G636" s="147"/>
      <c r="H636" s="147"/>
      <c r="I636" s="147"/>
      <c r="J636" s="147"/>
      <c r="K636" s="147"/>
      <c r="L636" s="147"/>
      <c r="M636" s="147"/>
      <c r="N636" s="147"/>
      <c r="O636" s="147"/>
      <c r="P636" s="147"/>
      <c r="Q636" s="147"/>
      <c r="R636" s="147"/>
      <c r="S636" s="147"/>
      <c r="T636" s="147"/>
      <c r="U636" s="147"/>
      <c r="V636" s="147"/>
      <c r="W636" s="147"/>
    </row>
    <row r="637" spans="2:23" ht="12.75" customHeight="1" x14ac:dyDescent="0.15">
      <c r="B637" s="150"/>
      <c r="C637" s="90"/>
      <c r="D637" s="146"/>
      <c r="E637" s="146"/>
      <c r="F637" s="147"/>
      <c r="G637" s="147"/>
      <c r="H637" s="147"/>
      <c r="I637" s="147"/>
      <c r="J637" s="147"/>
      <c r="K637" s="147"/>
      <c r="L637" s="147"/>
      <c r="M637" s="147"/>
      <c r="N637" s="147"/>
      <c r="O637" s="147"/>
      <c r="P637" s="147"/>
      <c r="Q637" s="147"/>
      <c r="R637" s="147"/>
      <c r="S637" s="147"/>
      <c r="T637" s="147"/>
      <c r="U637" s="147"/>
      <c r="V637" s="147"/>
      <c r="W637" s="147"/>
    </row>
    <row r="638" spans="2:23" ht="12.75" customHeight="1" x14ac:dyDescent="0.15">
      <c r="B638" s="150"/>
      <c r="C638" s="90"/>
      <c r="D638" s="146"/>
      <c r="E638" s="146"/>
      <c r="F638" s="147"/>
      <c r="G638" s="147"/>
      <c r="H638" s="147"/>
      <c r="I638" s="147"/>
      <c r="J638" s="147"/>
      <c r="K638" s="147"/>
      <c r="L638" s="147"/>
      <c r="M638" s="147"/>
      <c r="N638" s="147"/>
      <c r="O638" s="147"/>
      <c r="P638" s="147"/>
      <c r="Q638" s="147"/>
      <c r="R638" s="147"/>
      <c r="S638" s="147"/>
      <c r="T638" s="147"/>
      <c r="U638" s="147"/>
      <c r="V638" s="147"/>
      <c r="W638" s="147"/>
    </row>
    <row r="639" spans="2:23" ht="12.75" customHeight="1" x14ac:dyDescent="0.15">
      <c r="B639" s="150"/>
      <c r="C639" s="90"/>
      <c r="D639" s="146"/>
      <c r="E639" s="146"/>
      <c r="F639" s="147"/>
      <c r="G639" s="147"/>
      <c r="H639" s="147"/>
      <c r="I639" s="147"/>
      <c r="J639" s="147"/>
      <c r="K639" s="147"/>
      <c r="L639" s="147"/>
      <c r="M639" s="147"/>
      <c r="N639" s="147"/>
      <c r="O639" s="147"/>
      <c r="P639" s="147"/>
      <c r="Q639" s="147"/>
      <c r="R639" s="147"/>
      <c r="S639" s="147"/>
      <c r="T639" s="147"/>
      <c r="U639" s="147"/>
      <c r="V639" s="147"/>
      <c r="W639" s="147"/>
    </row>
    <row r="640" spans="2:23" ht="12.75" customHeight="1" x14ac:dyDescent="0.15">
      <c r="B640" s="150"/>
      <c r="C640" s="90"/>
      <c r="D640" s="146"/>
      <c r="E640" s="146"/>
      <c r="F640" s="147"/>
      <c r="G640" s="147"/>
      <c r="H640" s="147"/>
      <c r="I640" s="147"/>
      <c r="J640" s="147"/>
      <c r="K640" s="147"/>
      <c r="L640" s="147"/>
      <c r="M640" s="147"/>
      <c r="N640" s="147"/>
      <c r="O640" s="147"/>
      <c r="P640" s="147"/>
      <c r="Q640" s="147"/>
      <c r="R640" s="147"/>
      <c r="S640" s="147"/>
      <c r="T640" s="147"/>
      <c r="U640" s="147"/>
      <c r="V640" s="147"/>
      <c r="W640" s="147"/>
    </row>
    <row r="641" spans="2:23" ht="12.75" customHeight="1" x14ac:dyDescent="0.15">
      <c r="B641" s="150"/>
      <c r="C641" s="90"/>
      <c r="D641" s="146"/>
      <c r="E641" s="146"/>
      <c r="F641" s="147"/>
      <c r="G641" s="147"/>
      <c r="H641" s="147"/>
      <c r="I641" s="147"/>
      <c r="J641" s="147"/>
      <c r="K641" s="147"/>
      <c r="L641" s="147"/>
      <c r="M641" s="147"/>
      <c r="N641" s="147"/>
      <c r="O641" s="147"/>
      <c r="P641" s="147"/>
      <c r="Q641" s="147"/>
      <c r="R641" s="147"/>
      <c r="S641" s="147"/>
      <c r="T641" s="147"/>
      <c r="U641" s="147"/>
      <c r="V641" s="147"/>
      <c r="W641" s="147"/>
    </row>
    <row r="642" spans="2:23" ht="12.75" customHeight="1" x14ac:dyDescent="0.15">
      <c r="B642" s="150"/>
      <c r="C642" s="90"/>
      <c r="D642" s="146"/>
      <c r="E642" s="146"/>
      <c r="F642" s="147"/>
      <c r="G642" s="147"/>
      <c r="H642" s="147"/>
      <c r="I642" s="147"/>
      <c r="J642" s="147"/>
      <c r="K642" s="147"/>
      <c r="L642" s="147"/>
      <c r="M642" s="147"/>
      <c r="N642" s="147"/>
      <c r="O642" s="147"/>
      <c r="P642" s="147"/>
      <c r="Q642" s="147"/>
      <c r="R642" s="147"/>
      <c r="S642" s="147"/>
      <c r="T642" s="147"/>
      <c r="U642" s="147"/>
      <c r="V642" s="147"/>
      <c r="W642" s="147"/>
    </row>
    <row r="643" spans="2:23" ht="12.75" customHeight="1" x14ac:dyDescent="0.15">
      <c r="B643" s="150"/>
      <c r="C643" s="90"/>
      <c r="D643" s="146"/>
      <c r="E643" s="146"/>
      <c r="F643" s="147"/>
      <c r="G643" s="147"/>
      <c r="H643" s="147"/>
      <c r="I643" s="147"/>
      <c r="J643" s="147"/>
      <c r="K643" s="147"/>
      <c r="L643" s="147"/>
      <c r="M643" s="147"/>
      <c r="N643" s="147"/>
      <c r="O643" s="147"/>
      <c r="P643" s="147"/>
      <c r="Q643" s="147"/>
      <c r="R643" s="147"/>
      <c r="S643" s="147"/>
      <c r="T643" s="147"/>
      <c r="U643" s="147"/>
      <c r="V643" s="147"/>
      <c r="W643" s="147"/>
    </row>
    <row r="644" spans="2:23" ht="12.75" customHeight="1" x14ac:dyDescent="0.15">
      <c r="B644" s="150"/>
      <c r="C644" s="90"/>
      <c r="D644" s="146"/>
      <c r="E644" s="146"/>
      <c r="F644" s="147"/>
      <c r="G644" s="147"/>
      <c r="H644" s="147"/>
      <c r="I644" s="147"/>
      <c r="J644" s="147"/>
      <c r="K644" s="147"/>
      <c r="L644" s="147"/>
      <c r="M644" s="147"/>
      <c r="N644" s="147"/>
      <c r="O644" s="147"/>
      <c r="P644" s="147"/>
      <c r="Q644" s="147"/>
      <c r="R644" s="147"/>
      <c r="S644" s="147"/>
      <c r="T644" s="147"/>
      <c r="U644" s="147"/>
      <c r="V644" s="147"/>
      <c r="W644" s="147"/>
    </row>
    <row r="645" spans="2:23" ht="12.75" customHeight="1" x14ac:dyDescent="0.15">
      <c r="B645" s="150"/>
      <c r="C645" s="90"/>
      <c r="D645" s="146"/>
      <c r="E645" s="146"/>
      <c r="F645" s="147"/>
      <c r="G645" s="147"/>
      <c r="H645" s="147"/>
      <c r="I645" s="147"/>
      <c r="J645" s="147"/>
      <c r="K645" s="147"/>
      <c r="L645" s="147"/>
      <c r="M645" s="147"/>
      <c r="N645" s="147"/>
      <c r="O645" s="147"/>
      <c r="P645" s="147"/>
      <c r="Q645" s="147"/>
      <c r="R645" s="147"/>
      <c r="S645" s="147"/>
      <c r="T645" s="147"/>
      <c r="U645" s="147"/>
      <c r="V645" s="147"/>
      <c r="W645" s="147"/>
    </row>
    <row r="646" spans="2:23" ht="12.75" customHeight="1" x14ac:dyDescent="0.15">
      <c r="B646" s="150"/>
      <c r="C646" s="90"/>
      <c r="D646" s="146"/>
      <c r="E646" s="146"/>
      <c r="F646" s="147"/>
      <c r="G646" s="147"/>
      <c r="H646" s="147"/>
      <c r="I646" s="147"/>
      <c r="J646" s="147"/>
      <c r="K646" s="147"/>
      <c r="L646" s="147"/>
      <c r="M646" s="147"/>
      <c r="N646" s="147"/>
      <c r="O646" s="147"/>
      <c r="P646" s="147"/>
      <c r="Q646" s="147"/>
      <c r="R646" s="147"/>
      <c r="S646" s="147"/>
      <c r="T646" s="147"/>
      <c r="U646" s="147"/>
      <c r="V646" s="147"/>
      <c r="W646" s="147"/>
    </row>
    <row r="647" spans="2:23" ht="12.75" customHeight="1" x14ac:dyDescent="0.15">
      <c r="B647" s="150"/>
      <c r="C647" s="90"/>
      <c r="D647" s="146"/>
      <c r="E647" s="146"/>
      <c r="F647" s="147"/>
      <c r="G647" s="147"/>
      <c r="H647" s="147"/>
      <c r="I647" s="147"/>
      <c r="J647" s="147"/>
      <c r="K647" s="147"/>
      <c r="L647" s="147"/>
      <c r="M647" s="147"/>
      <c r="N647" s="147"/>
      <c r="O647" s="147"/>
      <c r="P647" s="147"/>
      <c r="Q647" s="147"/>
      <c r="R647" s="147"/>
      <c r="S647" s="147"/>
      <c r="T647" s="147"/>
      <c r="U647" s="147"/>
      <c r="V647" s="147"/>
      <c r="W647" s="147"/>
    </row>
    <row r="648" spans="2:23" ht="12.75" customHeight="1" x14ac:dyDescent="0.15">
      <c r="B648" s="150"/>
      <c r="C648" s="90"/>
      <c r="D648" s="146"/>
      <c r="E648" s="146"/>
      <c r="F648" s="147"/>
      <c r="G648" s="147"/>
      <c r="H648" s="147"/>
      <c r="I648" s="147"/>
      <c r="J648" s="147"/>
      <c r="K648" s="147"/>
      <c r="L648" s="147"/>
      <c r="M648" s="147"/>
      <c r="N648" s="147"/>
      <c r="O648" s="147"/>
      <c r="P648" s="147"/>
      <c r="Q648" s="147"/>
      <c r="R648" s="147"/>
      <c r="S648" s="147"/>
      <c r="T648" s="147"/>
      <c r="U648" s="147"/>
      <c r="V648" s="147"/>
      <c r="W648" s="147"/>
    </row>
    <row r="649" spans="2:23" ht="12.75" customHeight="1" x14ac:dyDescent="0.15">
      <c r="B649" s="150"/>
      <c r="C649" s="90"/>
      <c r="D649" s="146"/>
      <c r="E649" s="146"/>
      <c r="F649" s="147"/>
      <c r="G649" s="147"/>
      <c r="H649" s="147"/>
      <c r="I649" s="147"/>
      <c r="J649" s="147"/>
      <c r="K649" s="147"/>
      <c r="L649" s="147"/>
      <c r="M649" s="147"/>
      <c r="N649" s="147"/>
      <c r="O649" s="147"/>
      <c r="P649" s="147"/>
      <c r="Q649" s="147"/>
      <c r="R649" s="147"/>
      <c r="S649" s="147"/>
      <c r="T649" s="147"/>
      <c r="U649" s="147"/>
      <c r="V649" s="147"/>
      <c r="W649" s="147"/>
    </row>
    <row r="650" spans="2:23" ht="12.75" customHeight="1" x14ac:dyDescent="0.15">
      <c r="B650" s="150"/>
      <c r="C650" s="90"/>
      <c r="D650" s="146"/>
      <c r="E650" s="146"/>
      <c r="F650" s="147"/>
      <c r="G650" s="147"/>
      <c r="H650" s="147"/>
      <c r="I650" s="147"/>
      <c r="J650" s="147"/>
      <c r="K650" s="147"/>
      <c r="L650" s="147"/>
      <c r="M650" s="147"/>
      <c r="N650" s="147"/>
      <c r="O650" s="147"/>
      <c r="P650" s="147"/>
      <c r="Q650" s="147"/>
      <c r="R650" s="147"/>
      <c r="S650" s="147"/>
      <c r="T650" s="147"/>
      <c r="U650" s="147"/>
      <c r="V650" s="147"/>
      <c r="W650" s="147"/>
    </row>
    <row r="651" spans="2:23" ht="12.75" customHeight="1" x14ac:dyDescent="0.15">
      <c r="B651" s="150"/>
      <c r="C651" s="90"/>
      <c r="D651" s="146"/>
      <c r="E651" s="146"/>
      <c r="F651" s="147"/>
      <c r="G651" s="147"/>
      <c r="H651" s="147"/>
      <c r="I651" s="147"/>
      <c r="J651" s="147"/>
      <c r="K651" s="147"/>
      <c r="L651" s="147"/>
      <c r="M651" s="147"/>
      <c r="N651" s="147"/>
      <c r="O651" s="147"/>
      <c r="P651" s="147"/>
      <c r="Q651" s="147"/>
      <c r="R651" s="147"/>
      <c r="S651" s="147"/>
      <c r="T651" s="147"/>
      <c r="U651" s="147"/>
      <c r="V651" s="147"/>
      <c r="W651" s="147"/>
    </row>
    <row r="652" spans="2:23" ht="12.75" customHeight="1" x14ac:dyDescent="0.15">
      <c r="B652" s="150"/>
      <c r="C652" s="90"/>
      <c r="D652" s="146"/>
      <c r="E652" s="146"/>
      <c r="F652" s="147"/>
      <c r="G652" s="147"/>
      <c r="H652" s="147"/>
      <c r="I652" s="147"/>
      <c r="J652" s="147"/>
      <c r="K652" s="147"/>
      <c r="L652" s="147"/>
      <c r="M652" s="147"/>
      <c r="N652" s="147"/>
      <c r="O652" s="147"/>
      <c r="P652" s="147"/>
      <c r="Q652" s="147"/>
      <c r="R652" s="147"/>
      <c r="S652" s="147"/>
      <c r="T652" s="147"/>
      <c r="U652" s="147"/>
      <c r="V652" s="147"/>
      <c r="W652" s="147"/>
    </row>
    <row r="653" spans="2:23" ht="12.75" customHeight="1" x14ac:dyDescent="0.15">
      <c r="B653" s="150"/>
      <c r="C653" s="90"/>
      <c r="D653" s="146"/>
      <c r="E653" s="146"/>
      <c r="F653" s="147"/>
      <c r="G653" s="147"/>
      <c r="H653" s="147"/>
      <c r="I653" s="147"/>
      <c r="J653" s="147"/>
      <c r="K653" s="147"/>
      <c r="L653" s="147"/>
      <c r="M653" s="147"/>
      <c r="N653" s="147"/>
      <c r="O653" s="147"/>
      <c r="P653" s="147"/>
      <c r="Q653" s="147"/>
      <c r="R653" s="147"/>
      <c r="S653" s="147"/>
      <c r="T653" s="147"/>
      <c r="U653" s="147"/>
      <c r="V653" s="147"/>
      <c r="W653" s="147"/>
    </row>
    <row r="654" spans="2:23" ht="12.75" customHeight="1" x14ac:dyDescent="0.15">
      <c r="B654" s="150"/>
      <c r="C654" s="90"/>
      <c r="D654" s="146"/>
      <c r="E654" s="146"/>
      <c r="F654" s="147"/>
      <c r="G654" s="147"/>
      <c r="H654" s="147"/>
      <c r="I654" s="147"/>
      <c r="J654" s="147"/>
      <c r="K654" s="147"/>
      <c r="L654" s="147"/>
      <c r="M654" s="147"/>
      <c r="N654" s="147"/>
      <c r="O654" s="147"/>
      <c r="P654" s="147"/>
      <c r="Q654" s="147"/>
      <c r="R654" s="147"/>
      <c r="S654" s="147"/>
      <c r="T654" s="147"/>
      <c r="U654" s="147"/>
      <c r="V654" s="147"/>
      <c r="W654" s="147"/>
    </row>
    <row r="655" spans="2:23" ht="12.75" customHeight="1" x14ac:dyDescent="0.15">
      <c r="B655" s="150"/>
      <c r="C655" s="90"/>
      <c r="D655" s="146"/>
      <c r="E655" s="146"/>
      <c r="F655" s="147"/>
      <c r="G655" s="147"/>
      <c r="H655" s="147"/>
      <c r="I655" s="147"/>
      <c r="J655" s="147"/>
      <c r="K655" s="147"/>
      <c r="L655" s="147"/>
      <c r="M655" s="147"/>
      <c r="N655" s="147"/>
      <c r="O655" s="147"/>
      <c r="P655" s="147"/>
      <c r="Q655" s="147"/>
      <c r="R655" s="147"/>
      <c r="S655" s="147"/>
      <c r="T655" s="147"/>
      <c r="U655" s="147"/>
      <c r="V655" s="147"/>
      <c r="W655" s="147"/>
    </row>
    <row r="656" spans="2:23" ht="12.75" customHeight="1" x14ac:dyDescent="0.15">
      <c r="B656" s="150"/>
      <c r="C656" s="90"/>
      <c r="D656" s="146"/>
      <c r="E656" s="146"/>
      <c r="F656" s="147"/>
      <c r="G656" s="147"/>
      <c r="H656" s="147"/>
      <c r="I656" s="147"/>
      <c r="J656" s="147"/>
      <c r="K656" s="147"/>
      <c r="L656" s="147"/>
      <c r="M656" s="147"/>
      <c r="N656" s="147"/>
      <c r="O656" s="147"/>
      <c r="P656" s="147"/>
      <c r="Q656" s="147"/>
      <c r="R656" s="147"/>
      <c r="S656" s="147"/>
      <c r="T656" s="147"/>
      <c r="U656" s="147"/>
      <c r="V656" s="147"/>
      <c r="W656" s="147"/>
    </row>
    <row r="657" spans="2:23" ht="12.75" customHeight="1" x14ac:dyDescent="0.15">
      <c r="B657" s="150"/>
      <c r="C657" s="90"/>
      <c r="D657" s="146"/>
      <c r="E657" s="146"/>
      <c r="F657" s="147"/>
      <c r="G657" s="147"/>
      <c r="H657" s="147"/>
      <c r="I657" s="147"/>
      <c r="J657" s="147"/>
      <c r="K657" s="147"/>
      <c r="L657" s="147"/>
      <c r="M657" s="147"/>
      <c r="N657" s="147"/>
      <c r="O657" s="147"/>
      <c r="P657" s="147"/>
      <c r="Q657" s="147"/>
      <c r="R657" s="147"/>
      <c r="S657" s="147"/>
      <c r="T657" s="147"/>
      <c r="U657" s="147"/>
      <c r="V657" s="147"/>
      <c r="W657" s="147"/>
    </row>
    <row r="658" spans="2:23" ht="12.75" customHeight="1" x14ac:dyDescent="0.15">
      <c r="B658" s="150"/>
      <c r="C658" s="90"/>
      <c r="D658" s="146"/>
      <c r="E658" s="146"/>
      <c r="F658" s="147"/>
      <c r="G658" s="147"/>
      <c r="H658" s="147"/>
      <c r="I658" s="147"/>
      <c r="J658" s="147"/>
      <c r="K658" s="147"/>
      <c r="L658" s="147"/>
      <c r="M658" s="147"/>
      <c r="N658" s="147"/>
      <c r="O658" s="147"/>
      <c r="P658" s="147"/>
      <c r="Q658" s="147"/>
      <c r="R658" s="147"/>
      <c r="S658" s="147"/>
      <c r="T658" s="147"/>
      <c r="U658" s="147"/>
      <c r="V658" s="147"/>
      <c r="W658" s="147"/>
    </row>
    <row r="659" spans="2:23" ht="12.75" customHeight="1" x14ac:dyDescent="0.15">
      <c r="B659" s="150"/>
      <c r="C659" s="90"/>
      <c r="D659" s="146"/>
      <c r="E659" s="146"/>
      <c r="F659" s="147"/>
      <c r="G659" s="147"/>
      <c r="H659" s="147"/>
      <c r="I659" s="147"/>
      <c r="J659" s="147"/>
      <c r="K659" s="147"/>
      <c r="L659" s="147"/>
      <c r="M659" s="147"/>
      <c r="N659" s="147"/>
      <c r="O659" s="147"/>
      <c r="P659" s="147"/>
      <c r="Q659" s="147"/>
      <c r="R659" s="147"/>
      <c r="S659" s="147"/>
      <c r="T659" s="147"/>
      <c r="U659" s="147"/>
      <c r="V659" s="147"/>
      <c r="W659" s="147"/>
    </row>
    <row r="660" spans="2:23" ht="12.75" customHeight="1" x14ac:dyDescent="0.15">
      <c r="B660" s="150"/>
      <c r="C660" s="90"/>
      <c r="D660" s="146"/>
      <c r="E660" s="146"/>
      <c r="F660" s="147"/>
      <c r="G660" s="147"/>
      <c r="H660" s="147"/>
      <c r="I660" s="147"/>
      <c r="J660" s="147"/>
      <c r="K660" s="147"/>
      <c r="L660" s="147"/>
      <c r="M660" s="147"/>
      <c r="N660" s="147"/>
      <c r="O660" s="147"/>
      <c r="P660" s="147"/>
      <c r="Q660" s="147"/>
      <c r="R660" s="147"/>
      <c r="S660" s="147"/>
      <c r="T660" s="147"/>
      <c r="U660" s="147"/>
      <c r="V660" s="147"/>
      <c r="W660" s="147"/>
    </row>
    <row r="661" spans="2:23" ht="12.75" customHeight="1" x14ac:dyDescent="0.15">
      <c r="B661" s="150"/>
      <c r="C661" s="90"/>
      <c r="D661" s="146"/>
      <c r="E661" s="146"/>
      <c r="F661" s="147"/>
      <c r="G661" s="147"/>
      <c r="H661" s="147"/>
      <c r="I661" s="147"/>
      <c r="J661" s="147"/>
      <c r="K661" s="147"/>
      <c r="L661" s="147"/>
      <c r="M661" s="147"/>
      <c r="N661" s="147"/>
      <c r="O661" s="147"/>
      <c r="P661" s="147"/>
      <c r="Q661" s="147"/>
      <c r="R661" s="147"/>
      <c r="S661" s="147"/>
      <c r="T661" s="147"/>
      <c r="U661" s="147"/>
      <c r="V661" s="147"/>
      <c r="W661" s="147"/>
    </row>
    <row r="662" spans="2:23" ht="12.75" customHeight="1" x14ac:dyDescent="0.15">
      <c r="B662" s="150"/>
      <c r="C662" s="90"/>
      <c r="D662" s="146"/>
      <c r="E662" s="146"/>
      <c r="F662" s="147"/>
      <c r="G662" s="147"/>
      <c r="H662" s="147"/>
      <c r="I662" s="147"/>
      <c r="J662" s="147"/>
      <c r="K662" s="147"/>
      <c r="L662" s="147"/>
      <c r="M662" s="147"/>
      <c r="N662" s="147"/>
      <c r="O662" s="147"/>
      <c r="P662" s="147"/>
      <c r="Q662" s="147"/>
      <c r="R662" s="147"/>
      <c r="S662" s="147"/>
      <c r="T662" s="147"/>
      <c r="U662" s="147"/>
      <c r="V662" s="147"/>
      <c r="W662" s="147"/>
    </row>
    <row r="663" spans="2:23" ht="12.75" customHeight="1" x14ac:dyDescent="0.15">
      <c r="B663" s="150"/>
      <c r="C663" s="90"/>
      <c r="D663" s="146"/>
      <c r="E663" s="146"/>
      <c r="F663" s="147"/>
      <c r="G663" s="147"/>
      <c r="H663" s="147"/>
      <c r="I663" s="147"/>
      <c r="J663" s="147"/>
      <c r="K663" s="147"/>
      <c r="L663" s="147"/>
      <c r="M663" s="147"/>
      <c r="N663" s="147"/>
      <c r="O663" s="147"/>
      <c r="P663" s="147"/>
      <c r="Q663" s="147"/>
      <c r="R663" s="147"/>
      <c r="S663" s="147"/>
      <c r="T663" s="147"/>
      <c r="U663" s="147"/>
      <c r="V663" s="147"/>
      <c r="W663" s="147"/>
    </row>
    <row r="664" spans="2:23" ht="12.75" customHeight="1" x14ac:dyDescent="0.15">
      <c r="B664" s="150"/>
      <c r="C664" s="90"/>
      <c r="D664" s="146"/>
      <c r="E664" s="146"/>
      <c r="F664" s="147"/>
      <c r="G664" s="147"/>
      <c r="H664" s="147"/>
      <c r="I664" s="147"/>
      <c r="J664" s="147"/>
      <c r="K664" s="147"/>
      <c r="L664" s="147"/>
      <c r="M664" s="147"/>
      <c r="N664" s="147"/>
      <c r="O664" s="147"/>
      <c r="P664" s="147"/>
      <c r="Q664" s="147"/>
      <c r="R664" s="147"/>
      <c r="S664" s="147"/>
      <c r="T664" s="147"/>
      <c r="U664" s="147"/>
      <c r="V664" s="147"/>
      <c r="W664" s="147"/>
    </row>
    <row r="665" spans="2:23" ht="12.75" customHeight="1" x14ac:dyDescent="0.15">
      <c r="B665" s="150"/>
      <c r="C665" s="90"/>
      <c r="D665" s="146"/>
      <c r="E665" s="146"/>
      <c r="F665" s="147"/>
      <c r="G665" s="147"/>
      <c r="H665" s="147"/>
      <c r="I665" s="147"/>
      <c r="J665" s="147"/>
      <c r="K665" s="147"/>
      <c r="L665" s="147"/>
      <c r="M665" s="147"/>
      <c r="N665" s="147"/>
      <c r="O665" s="147"/>
      <c r="P665" s="147"/>
      <c r="Q665" s="147"/>
      <c r="R665" s="147"/>
      <c r="S665" s="147"/>
      <c r="T665" s="147"/>
      <c r="U665" s="147"/>
      <c r="V665" s="147"/>
      <c r="W665" s="147"/>
    </row>
    <row r="666" spans="2:23" ht="12.75" customHeight="1" x14ac:dyDescent="0.15">
      <c r="B666" s="150"/>
      <c r="C666" s="90"/>
      <c r="D666" s="146"/>
      <c r="E666" s="146"/>
      <c r="F666" s="147"/>
      <c r="G666" s="147"/>
      <c r="H666" s="147"/>
      <c r="I666" s="147"/>
      <c r="J666" s="147"/>
      <c r="K666" s="147"/>
      <c r="L666" s="147"/>
      <c r="M666" s="147"/>
      <c r="N666" s="147"/>
      <c r="O666" s="147"/>
      <c r="P666" s="147"/>
      <c r="Q666" s="147"/>
      <c r="R666" s="147"/>
      <c r="S666" s="147"/>
      <c r="T666" s="147"/>
      <c r="U666" s="147"/>
      <c r="V666" s="147"/>
      <c r="W666" s="147"/>
    </row>
    <row r="667" spans="2:23" ht="12.75" customHeight="1" x14ac:dyDescent="0.15">
      <c r="B667" s="150"/>
      <c r="C667" s="90"/>
      <c r="D667" s="146"/>
      <c r="E667" s="146"/>
      <c r="F667" s="147"/>
      <c r="G667" s="147"/>
      <c r="H667" s="147"/>
      <c r="I667" s="147"/>
      <c r="J667" s="147"/>
      <c r="K667" s="147"/>
      <c r="L667" s="147"/>
      <c r="M667" s="147"/>
      <c r="N667" s="147"/>
      <c r="O667" s="147"/>
      <c r="P667" s="147"/>
      <c r="Q667" s="147"/>
      <c r="R667" s="147"/>
      <c r="S667" s="147"/>
      <c r="T667" s="147"/>
      <c r="U667" s="147"/>
      <c r="V667" s="147"/>
      <c r="W667" s="147"/>
    </row>
    <row r="668" spans="2:23" ht="12.75" customHeight="1" x14ac:dyDescent="0.15">
      <c r="B668" s="150"/>
      <c r="C668" s="90"/>
      <c r="D668" s="146"/>
      <c r="E668" s="146"/>
      <c r="F668" s="147"/>
      <c r="G668" s="147"/>
      <c r="H668" s="147"/>
      <c r="I668" s="147"/>
      <c r="J668" s="147"/>
      <c r="K668" s="147"/>
      <c r="L668" s="147"/>
      <c r="M668" s="147"/>
      <c r="N668" s="147"/>
      <c r="O668" s="147"/>
      <c r="P668" s="147"/>
      <c r="Q668" s="147"/>
      <c r="R668" s="147"/>
      <c r="S668" s="147"/>
      <c r="T668" s="147"/>
      <c r="U668" s="147"/>
      <c r="V668" s="147"/>
      <c r="W668" s="147"/>
    </row>
    <row r="669" spans="2:23" ht="12.75" customHeight="1" x14ac:dyDescent="0.15">
      <c r="B669" s="150"/>
      <c r="C669" s="90"/>
      <c r="D669" s="146"/>
      <c r="E669" s="146"/>
      <c r="F669" s="147"/>
      <c r="G669" s="147"/>
      <c r="H669" s="147"/>
      <c r="I669" s="147"/>
      <c r="J669" s="147"/>
      <c r="K669" s="147"/>
      <c r="L669" s="147"/>
      <c r="M669" s="147"/>
      <c r="N669" s="147"/>
      <c r="O669" s="147"/>
      <c r="P669" s="147"/>
      <c r="Q669" s="147"/>
      <c r="R669" s="147"/>
      <c r="S669" s="147"/>
      <c r="T669" s="147"/>
      <c r="U669" s="147"/>
      <c r="V669" s="147"/>
      <c r="W669" s="147"/>
    </row>
    <row r="670" spans="2:23" ht="12.75" customHeight="1" x14ac:dyDescent="0.15">
      <c r="B670" s="150"/>
      <c r="C670" s="90"/>
      <c r="D670" s="146"/>
      <c r="E670" s="146"/>
      <c r="F670" s="147"/>
      <c r="G670" s="147"/>
      <c r="H670" s="147"/>
      <c r="I670" s="147"/>
      <c r="J670" s="147"/>
      <c r="K670" s="147"/>
      <c r="L670" s="147"/>
      <c r="M670" s="147"/>
      <c r="N670" s="147"/>
      <c r="O670" s="147"/>
      <c r="P670" s="147"/>
      <c r="Q670" s="147"/>
      <c r="R670" s="147"/>
      <c r="S670" s="147"/>
      <c r="T670" s="147"/>
      <c r="U670" s="147"/>
      <c r="V670" s="147"/>
      <c r="W670" s="147"/>
    </row>
    <row r="671" spans="2:23" ht="12.75" customHeight="1" x14ac:dyDescent="0.15">
      <c r="B671" s="150"/>
      <c r="C671" s="90"/>
      <c r="D671" s="146"/>
      <c r="E671" s="146"/>
      <c r="F671" s="147"/>
      <c r="G671" s="147"/>
      <c r="H671" s="147"/>
      <c r="I671" s="147"/>
      <c r="J671" s="147"/>
      <c r="K671" s="147"/>
      <c r="L671" s="147"/>
      <c r="M671" s="147"/>
      <c r="N671" s="147"/>
      <c r="O671" s="147"/>
      <c r="P671" s="147"/>
      <c r="Q671" s="147"/>
      <c r="R671" s="147"/>
      <c r="S671" s="147"/>
      <c r="T671" s="147"/>
      <c r="U671" s="147"/>
      <c r="V671" s="147"/>
      <c r="W671" s="147"/>
    </row>
    <row r="672" spans="2:23" ht="12.75" customHeight="1" x14ac:dyDescent="0.15">
      <c r="B672" s="150"/>
      <c r="C672" s="90"/>
      <c r="D672" s="146"/>
      <c r="E672" s="146"/>
      <c r="F672" s="147"/>
      <c r="G672" s="147"/>
      <c r="H672" s="147"/>
      <c r="I672" s="147"/>
      <c r="J672" s="147"/>
      <c r="K672" s="147"/>
      <c r="L672" s="147"/>
      <c r="M672" s="147"/>
      <c r="N672" s="147"/>
      <c r="O672" s="147"/>
      <c r="P672" s="147"/>
      <c r="Q672" s="147"/>
      <c r="R672" s="147"/>
      <c r="S672" s="147"/>
      <c r="T672" s="147"/>
      <c r="U672" s="147"/>
      <c r="V672" s="147"/>
      <c r="W672" s="147"/>
    </row>
    <row r="673" spans="2:23" ht="12.75" customHeight="1" x14ac:dyDescent="0.15">
      <c r="B673" s="150"/>
      <c r="C673" s="90"/>
      <c r="D673" s="146"/>
      <c r="E673" s="146"/>
      <c r="F673" s="147"/>
      <c r="G673" s="147"/>
      <c r="H673" s="147"/>
      <c r="I673" s="147"/>
      <c r="J673" s="147"/>
      <c r="K673" s="147"/>
      <c r="L673" s="147"/>
      <c r="M673" s="147"/>
      <c r="N673" s="147"/>
      <c r="O673" s="147"/>
      <c r="P673" s="147"/>
      <c r="Q673" s="147"/>
      <c r="R673" s="147"/>
      <c r="S673" s="147"/>
      <c r="T673" s="147"/>
      <c r="U673" s="147"/>
      <c r="V673" s="147"/>
      <c r="W673" s="147"/>
    </row>
    <row r="674" spans="2:23" ht="12.75" customHeight="1" x14ac:dyDescent="0.15">
      <c r="B674" s="150"/>
      <c r="C674" s="90"/>
      <c r="D674" s="146"/>
      <c r="E674" s="146"/>
      <c r="F674" s="147"/>
      <c r="G674" s="147"/>
      <c r="H674" s="147"/>
      <c r="I674" s="147"/>
      <c r="J674" s="147"/>
      <c r="K674" s="147"/>
      <c r="L674" s="147"/>
      <c r="M674" s="147"/>
      <c r="N674" s="147"/>
      <c r="O674" s="147"/>
      <c r="P674" s="147"/>
      <c r="Q674" s="147"/>
      <c r="R674" s="147"/>
      <c r="S674" s="147"/>
      <c r="T674" s="147"/>
      <c r="U674" s="147"/>
      <c r="V674" s="147"/>
      <c r="W674" s="147"/>
    </row>
    <row r="675" spans="2:23" ht="12.75" customHeight="1" x14ac:dyDescent="0.15">
      <c r="B675" s="150"/>
      <c r="C675" s="90"/>
      <c r="D675" s="146"/>
      <c r="E675" s="146"/>
      <c r="F675" s="147"/>
      <c r="G675" s="147"/>
      <c r="H675" s="147"/>
      <c r="I675" s="147"/>
      <c r="J675" s="147"/>
      <c r="K675" s="147"/>
      <c r="L675" s="147"/>
      <c r="M675" s="147"/>
      <c r="N675" s="147"/>
      <c r="O675" s="147"/>
      <c r="P675" s="147"/>
      <c r="Q675" s="147"/>
      <c r="R675" s="147"/>
      <c r="S675" s="147"/>
      <c r="T675" s="147"/>
      <c r="U675" s="147"/>
      <c r="V675" s="147"/>
      <c r="W675" s="147"/>
    </row>
    <row r="676" spans="2:23" ht="12.75" customHeight="1" x14ac:dyDescent="0.15">
      <c r="B676" s="150"/>
      <c r="C676" s="90"/>
      <c r="D676" s="146"/>
      <c r="E676" s="146"/>
      <c r="F676" s="147"/>
      <c r="G676" s="147"/>
      <c r="H676" s="147"/>
      <c r="I676" s="147"/>
      <c r="J676" s="147"/>
      <c r="K676" s="147"/>
      <c r="L676" s="147"/>
      <c r="M676" s="147"/>
      <c r="N676" s="147"/>
      <c r="O676" s="147"/>
      <c r="P676" s="147"/>
      <c r="Q676" s="147"/>
      <c r="R676" s="147"/>
      <c r="S676" s="147"/>
      <c r="T676" s="147"/>
      <c r="U676" s="147"/>
      <c r="V676" s="147"/>
      <c r="W676" s="147"/>
    </row>
    <row r="677" spans="2:23" ht="12.75" customHeight="1" x14ac:dyDescent="0.15">
      <c r="B677" s="150"/>
      <c r="C677" s="90"/>
      <c r="D677" s="146"/>
      <c r="E677" s="146"/>
      <c r="F677" s="147"/>
      <c r="G677" s="147"/>
      <c r="H677" s="147"/>
      <c r="I677" s="147"/>
      <c r="J677" s="147"/>
      <c r="K677" s="147"/>
      <c r="L677" s="147"/>
      <c r="M677" s="147"/>
      <c r="N677" s="147"/>
      <c r="O677" s="147"/>
      <c r="P677" s="147"/>
      <c r="Q677" s="147"/>
      <c r="R677" s="147"/>
      <c r="S677" s="147"/>
      <c r="T677" s="147"/>
      <c r="U677" s="147"/>
      <c r="V677" s="147"/>
      <c r="W677" s="147"/>
    </row>
    <row r="678" spans="2:23" ht="12.75" customHeight="1" x14ac:dyDescent="0.15">
      <c r="B678" s="150"/>
      <c r="C678" s="90"/>
      <c r="D678" s="146"/>
      <c r="E678" s="146"/>
      <c r="F678" s="147"/>
      <c r="G678" s="147"/>
      <c r="H678" s="147"/>
      <c r="I678" s="147"/>
      <c r="J678" s="147"/>
      <c r="K678" s="147"/>
      <c r="L678" s="147"/>
      <c r="M678" s="147"/>
      <c r="N678" s="147"/>
      <c r="O678" s="147"/>
      <c r="P678" s="147"/>
      <c r="Q678" s="147"/>
      <c r="R678" s="147"/>
      <c r="S678" s="147"/>
      <c r="T678" s="147"/>
      <c r="U678" s="147"/>
      <c r="V678" s="147"/>
      <c r="W678" s="147"/>
    </row>
    <row r="679" spans="2:23" ht="12.75" customHeight="1" x14ac:dyDescent="0.15">
      <c r="B679" s="150"/>
      <c r="C679" s="90"/>
      <c r="D679" s="146"/>
      <c r="E679" s="146"/>
      <c r="F679" s="147"/>
      <c r="G679" s="147"/>
      <c r="H679" s="147"/>
      <c r="I679" s="147"/>
      <c r="J679" s="147"/>
      <c r="K679" s="147"/>
      <c r="L679" s="147"/>
      <c r="M679" s="147"/>
      <c r="N679" s="147"/>
      <c r="O679" s="147"/>
      <c r="P679" s="147"/>
      <c r="Q679" s="147"/>
      <c r="R679" s="147"/>
      <c r="S679" s="147"/>
      <c r="T679" s="147"/>
      <c r="U679" s="147"/>
      <c r="V679" s="147"/>
      <c r="W679" s="147"/>
    </row>
    <row r="680" spans="2:23" ht="12.75" customHeight="1" x14ac:dyDescent="0.15">
      <c r="B680" s="150"/>
      <c r="C680" s="90"/>
      <c r="D680" s="146"/>
      <c r="E680" s="146"/>
      <c r="F680" s="147"/>
      <c r="G680" s="147"/>
      <c r="H680" s="147"/>
      <c r="I680" s="147"/>
      <c r="J680" s="147"/>
      <c r="K680" s="147"/>
      <c r="L680" s="147"/>
      <c r="M680" s="147"/>
      <c r="N680" s="147"/>
      <c r="O680" s="147"/>
      <c r="P680" s="147"/>
      <c r="Q680" s="147"/>
      <c r="R680" s="147"/>
      <c r="S680" s="147"/>
      <c r="T680" s="147"/>
      <c r="U680" s="147"/>
      <c r="V680" s="147"/>
      <c r="W680" s="147"/>
    </row>
    <row r="681" spans="2:23" ht="12.75" customHeight="1" x14ac:dyDescent="0.15">
      <c r="B681" s="150"/>
      <c r="C681" s="90"/>
      <c r="D681" s="146"/>
      <c r="E681" s="146"/>
      <c r="F681" s="147"/>
      <c r="G681" s="147"/>
      <c r="H681" s="147"/>
      <c r="I681" s="147"/>
      <c r="J681" s="147"/>
      <c r="K681" s="147"/>
      <c r="L681" s="147"/>
      <c r="M681" s="147"/>
      <c r="N681" s="147"/>
      <c r="O681" s="147"/>
      <c r="P681" s="147"/>
      <c r="Q681" s="147"/>
      <c r="R681" s="147"/>
      <c r="S681" s="147"/>
      <c r="T681" s="147"/>
      <c r="U681" s="147"/>
      <c r="V681" s="147"/>
      <c r="W681" s="147"/>
    </row>
    <row r="682" spans="2:23" ht="12.75" customHeight="1" x14ac:dyDescent="0.15">
      <c r="B682" s="150"/>
      <c r="C682" s="90"/>
      <c r="D682" s="146"/>
      <c r="E682" s="146"/>
      <c r="F682" s="147"/>
      <c r="G682" s="147"/>
      <c r="H682" s="147"/>
      <c r="I682" s="147"/>
      <c r="J682" s="147"/>
      <c r="K682" s="147"/>
      <c r="L682" s="147"/>
      <c r="M682" s="147"/>
      <c r="N682" s="147"/>
      <c r="O682" s="147"/>
      <c r="P682" s="147"/>
      <c r="Q682" s="147"/>
      <c r="R682" s="147"/>
      <c r="S682" s="147"/>
      <c r="T682" s="147"/>
      <c r="U682" s="147"/>
      <c r="V682" s="147"/>
      <c r="W682" s="147"/>
    </row>
    <row r="683" spans="2:23" ht="12.75" customHeight="1" x14ac:dyDescent="0.15">
      <c r="B683" s="150"/>
      <c r="C683" s="90"/>
      <c r="D683" s="146"/>
      <c r="E683" s="146"/>
      <c r="F683" s="147"/>
      <c r="G683" s="147"/>
      <c r="H683" s="147"/>
      <c r="I683" s="147"/>
      <c r="J683" s="147"/>
      <c r="K683" s="147"/>
      <c r="L683" s="147"/>
      <c r="M683" s="147"/>
      <c r="N683" s="147"/>
      <c r="O683" s="147"/>
      <c r="P683" s="147"/>
      <c r="Q683" s="147"/>
      <c r="R683" s="147"/>
      <c r="S683" s="147"/>
      <c r="T683" s="147"/>
      <c r="U683" s="147"/>
      <c r="V683" s="147"/>
      <c r="W683" s="147"/>
    </row>
    <row r="684" spans="2:23" ht="12.75" customHeight="1" x14ac:dyDescent="0.15">
      <c r="B684" s="150"/>
      <c r="C684" s="90"/>
      <c r="D684" s="146"/>
      <c r="E684" s="146"/>
      <c r="F684" s="147"/>
      <c r="G684" s="147"/>
      <c r="H684" s="147"/>
      <c r="I684" s="147"/>
      <c r="J684" s="147"/>
      <c r="K684" s="147"/>
      <c r="L684" s="147"/>
      <c r="M684" s="147"/>
      <c r="N684" s="147"/>
      <c r="O684" s="147"/>
      <c r="P684" s="147"/>
      <c r="Q684" s="147"/>
      <c r="R684" s="147"/>
      <c r="S684" s="147"/>
      <c r="T684" s="147"/>
      <c r="U684" s="147"/>
      <c r="V684" s="147"/>
      <c r="W684" s="147"/>
    </row>
    <row r="685" spans="2:23" ht="12.75" customHeight="1" x14ac:dyDescent="0.15">
      <c r="B685" s="150"/>
      <c r="C685" s="90"/>
      <c r="D685" s="146"/>
      <c r="E685" s="146"/>
      <c r="F685" s="147"/>
      <c r="G685" s="147"/>
      <c r="H685" s="147"/>
      <c r="I685" s="147"/>
      <c r="J685" s="147"/>
      <c r="K685" s="147"/>
      <c r="L685" s="147"/>
      <c r="M685" s="147"/>
      <c r="N685" s="147"/>
      <c r="O685" s="147"/>
      <c r="P685" s="147"/>
      <c r="Q685" s="147"/>
      <c r="R685" s="147"/>
      <c r="S685" s="147"/>
      <c r="T685" s="147"/>
      <c r="U685" s="147"/>
      <c r="V685" s="147"/>
      <c r="W685" s="147"/>
    </row>
    <row r="686" spans="2:23" ht="12.75" customHeight="1" x14ac:dyDescent="0.15">
      <c r="B686" s="150"/>
      <c r="C686" s="90"/>
      <c r="D686" s="146"/>
      <c r="E686" s="146"/>
      <c r="F686" s="147"/>
      <c r="G686" s="147"/>
      <c r="H686" s="147"/>
      <c r="I686" s="147"/>
      <c r="J686" s="147"/>
      <c r="K686" s="147"/>
      <c r="L686" s="147"/>
      <c r="M686" s="147"/>
      <c r="N686" s="147"/>
      <c r="O686" s="147"/>
      <c r="P686" s="147"/>
      <c r="Q686" s="147"/>
      <c r="R686" s="147"/>
      <c r="S686" s="147"/>
      <c r="T686" s="147"/>
      <c r="U686" s="147"/>
      <c r="V686" s="147"/>
      <c r="W686" s="147"/>
    </row>
    <row r="687" spans="2:23" ht="12.75" customHeight="1" x14ac:dyDescent="0.15">
      <c r="B687" s="150"/>
      <c r="C687" s="90"/>
      <c r="D687" s="146"/>
      <c r="E687" s="146"/>
      <c r="F687" s="147"/>
      <c r="G687" s="147"/>
      <c r="H687" s="147"/>
      <c r="I687" s="147"/>
      <c r="J687" s="147"/>
      <c r="K687" s="147"/>
      <c r="L687" s="147"/>
      <c r="M687" s="147"/>
      <c r="N687" s="147"/>
      <c r="O687" s="147"/>
      <c r="P687" s="147"/>
      <c r="Q687" s="147"/>
      <c r="R687" s="147"/>
      <c r="S687" s="147"/>
      <c r="T687" s="147"/>
      <c r="U687" s="147"/>
      <c r="V687" s="147"/>
      <c r="W687" s="147"/>
    </row>
    <row r="688" spans="2:23" ht="12.75" customHeight="1" x14ac:dyDescent="0.15">
      <c r="B688" s="150"/>
      <c r="C688" s="90"/>
      <c r="D688" s="146"/>
      <c r="E688" s="146"/>
      <c r="F688" s="147"/>
      <c r="G688" s="147"/>
      <c r="H688" s="147"/>
      <c r="I688" s="147"/>
      <c r="J688" s="147"/>
      <c r="K688" s="147"/>
      <c r="L688" s="147"/>
      <c r="M688" s="147"/>
      <c r="N688" s="147"/>
      <c r="O688" s="147"/>
      <c r="P688" s="147"/>
      <c r="Q688" s="147"/>
      <c r="R688" s="147"/>
      <c r="S688" s="147"/>
      <c r="T688" s="147"/>
      <c r="U688" s="147"/>
      <c r="V688" s="147"/>
      <c r="W688" s="147"/>
    </row>
    <row r="689" spans="2:23" ht="12.75" customHeight="1" x14ac:dyDescent="0.15">
      <c r="B689" s="150"/>
      <c r="C689" s="90"/>
      <c r="D689" s="146"/>
      <c r="E689" s="146"/>
      <c r="F689" s="147"/>
      <c r="G689" s="147"/>
      <c r="H689" s="147"/>
      <c r="I689" s="147"/>
      <c r="J689" s="147"/>
      <c r="K689" s="147"/>
      <c r="L689" s="147"/>
      <c r="M689" s="147"/>
      <c r="N689" s="147"/>
      <c r="O689" s="147"/>
      <c r="P689" s="147"/>
      <c r="Q689" s="147"/>
      <c r="R689" s="147"/>
      <c r="S689" s="147"/>
      <c r="T689" s="147"/>
      <c r="U689" s="147"/>
      <c r="V689" s="147"/>
      <c r="W689" s="147"/>
    </row>
    <row r="690" spans="2:23" ht="12.75" customHeight="1" x14ac:dyDescent="0.15">
      <c r="B690" s="150"/>
      <c r="C690" s="90"/>
      <c r="D690" s="146"/>
      <c r="E690" s="146"/>
      <c r="F690" s="147"/>
      <c r="G690" s="147"/>
      <c r="H690" s="147"/>
      <c r="I690" s="147"/>
      <c r="J690" s="147"/>
      <c r="K690" s="147"/>
      <c r="L690" s="147"/>
      <c r="M690" s="147"/>
      <c r="N690" s="147"/>
      <c r="O690" s="147"/>
      <c r="P690" s="147"/>
      <c r="Q690" s="147"/>
      <c r="R690" s="147"/>
      <c r="S690" s="147"/>
      <c r="T690" s="147"/>
      <c r="U690" s="147"/>
      <c r="V690" s="147"/>
      <c r="W690" s="147"/>
    </row>
    <row r="691" spans="2:23" ht="12.75" customHeight="1" x14ac:dyDescent="0.15">
      <c r="B691" s="150"/>
      <c r="C691" s="90"/>
      <c r="D691" s="146"/>
      <c r="E691" s="146"/>
      <c r="F691" s="147"/>
      <c r="G691" s="147"/>
      <c r="H691" s="147"/>
      <c r="I691" s="147"/>
      <c r="J691" s="147"/>
      <c r="K691" s="147"/>
      <c r="L691" s="147"/>
      <c r="M691" s="147"/>
      <c r="N691" s="147"/>
      <c r="O691" s="147"/>
      <c r="P691" s="147"/>
      <c r="Q691" s="147"/>
      <c r="R691" s="147"/>
      <c r="S691" s="147"/>
      <c r="T691" s="147"/>
      <c r="U691" s="147"/>
      <c r="V691" s="147"/>
      <c r="W691" s="147"/>
    </row>
    <row r="692" spans="2:23" ht="12.75" customHeight="1" x14ac:dyDescent="0.15">
      <c r="B692" s="150"/>
      <c r="C692" s="90"/>
      <c r="D692" s="146"/>
      <c r="E692" s="146"/>
      <c r="F692" s="147"/>
      <c r="G692" s="147"/>
      <c r="H692" s="147"/>
      <c r="I692" s="147"/>
      <c r="J692" s="147"/>
      <c r="K692" s="147"/>
      <c r="L692" s="147"/>
      <c r="M692" s="147"/>
      <c r="N692" s="147"/>
      <c r="O692" s="147"/>
      <c r="P692" s="147"/>
      <c r="Q692" s="147"/>
      <c r="R692" s="147"/>
      <c r="S692" s="147"/>
      <c r="T692" s="147"/>
      <c r="U692" s="147"/>
      <c r="V692" s="147"/>
      <c r="W692" s="147"/>
    </row>
    <row r="693" spans="2:23" ht="12.75" customHeight="1" x14ac:dyDescent="0.15">
      <c r="B693" s="150"/>
      <c r="C693" s="90"/>
      <c r="D693" s="146"/>
      <c r="E693" s="146"/>
      <c r="F693" s="147"/>
      <c r="G693" s="147"/>
      <c r="H693" s="147"/>
      <c r="I693" s="147"/>
      <c r="J693" s="147"/>
      <c r="K693" s="147"/>
      <c r="L693" s="147"/>
      <c r="M693" s="147"/>
      <c r="N693" s="147"/>
      <c r="O693" s="147"/>
      <c r="P693" s="147"/>
      <c r="Q693" s="147"/>
      <c r="R693" s="147"/>
      <c r="S693" s="147"/>
      <c r="T693" s="147"/>
      <c r="U693" s="147"/>
      <c r="V693" s="147"/>
      <c r="W693" s="147"/>
    </row>
    <row r="694" spans="2:23" ht="12.75" customHeight="1" x14ac:dyDescent="0.15">
      <c r="B694" s="150"/>
      <c r="C694" s="90"/>
      <c r="D694" s="146"/>
      <c r="E694" s="146"/>
      <c r="F694" s="147"/>
      <c r="G694" s="147"/>
      <c r="H694" s="147"/>
      <c r="I694" s="147"/>
      <c r="J694" s="147"/>
      <c r="K694" s="147"/>
      <c r="L694" s="147"/>
      <c r="M694" s="147"/>
      <c r="N694" s="147"/>
      <c r="O694" s="147"/>
      <c r="P694" s="147"/>
      <c r="Q694" s="147"/>
      <c r="R694" s="147"/>
      <c r="S694" s="147"/>
      <c r="T694" s="147"/>
      <c r="U694" s="147"/>
      <c r="V694" s="147"/>
      <c r="W694" s="147"/>
    </row>
    <row r="695" spans="2:23" ht="12.75" customHeight="1" x14ac:dyDescent="0.15">
      <c r="B695" s="150"/>
      <c r="C695" s="90"/>
      <c r="D695" s="146"/>
      <c r="E695" s="146"/>
      <c r="F695" s="147"/>
      <c r="G695" s="147"/>
      <c r="H695" s="147"/>
      <c r="I695" s="147"/>
      <c r="J695" s="147"/>
      <c r="K695" s="147"/>
      <c r="L695" s="147"/>
      <c r="M695" s="147"/>
      <c r="N695" s="147"/>
      <c r="O695" s="147"/>
      <c r="P695" s="147"/>
      <c r="Q695" s="147"/>
      <c r="R695" s="147"/>
      <c r="S695" s="147"/>
      <c r="T695" s="147"/>
      <c r="U695" s="147"/>
      <c r="V695" s="147"/>
      <c r="W695" s="147"/>
    </row>
    <row r="696" spans="2:23" ht="12.75" customHeight="1" x14ac:dyDescent="0.15">
      <c r="B696" s="150"/>
      <c r="C696" s="90"/>
      <c r="D696" s="146"/>
      <c r="E696" s="146"/>
      <c r="F696" s="147"/>
      <c r="G696" s="147"/>
      <c r="H696" s="147"/>
      <c r="I696" s="147"/>
      <c r="J696" s="147"/>
      <c r="K696" s="147"/>
      <c r="L696" s="147"/>
      <c r="M696" s="147"/>
      <c r="N696" s="147"/>
      <c r="O696" s="147"/>
      <c r="P696" s="147"/>
      <c r="Q696" s="147"/>
      <c r="R696" s="147"/>
      <c r="S696" s="147"/>
      <c r="T696" s="147"/>
      <c r="U696" s="147"/>
      <c r="V696" s="147"/>
      <c r="W696" s="147"/>
    </row>
    <row r="697" spans="2:23" ht="12.75" customHeight="1" x14ac:dyDescent="0.15">
      <c r="B697" s="150"/>
      <c r="C697" s="90"/>
      <c r="D697" s="146"/>
      <c r="E697" s="146"/>
      <c r="F697" s="147"/>
      <c r="G697" s="147"/>
      <c r="H697" s="147"/>
      <c r="I697" s="147"/>
      <c r="J697" s="147"/>
      <c r="K697" s="147"/>
      <c r="L697" s="147"/>
      <c r="M697" s="147"/>
      <c r="N697" s="147"/>
      <c r="O697" s="147"/>
      <c r="P697" s="147"/>
      <c r="Q697" s="147"/>
      <c r="R697" s="147"/>
      <c r="S697" s="147"/>
      <c r="T697" s="147"/>
      <c r="U697" s="147"/>
      <c r="V697" s="147"/>
      <c r="W697" s="147"/>
    </row>
    <row r="698" spans="2:23" ht="12.75" customHeight="1" x14ac:dyDescent="0.15">
      <c r="B698" s="150"/>
      <c r="C698" s="90"/>
      <c r="D698" s="146"/>
      <c r="E698" s="146"/>
      <c r="F698" s="147"/>
      <c r="G698" s="147"/>
      <c r="H698" s="147"/>
      <c r="I698" s="147"/>
      <c r="J698" s="147"/>
      <c r="K698" s="147"/>
      <c r="L698" s="147"/>
      <c r="M698" s="147"/>
      <c r="N698" s="147"/>
      <c r="O698" s="147"/>
      <c r="P698" s="147"/>
      <c r="Q698" s="147"/>
      <c r="R698" s="147"/>
      <c r="S698" s="147"/>
      <c r="T698" s="147"/>
      <c r="U698" s="147"/>
      <c r="V698" s="147"/>
      <c r="W698" s="147"/>
    </row>
    <row r="699" spans="2:23" ht="12.75" customHeight="1" x14ac:dyDescent="0.15">
      <c r="B699" s="150"/>
      <c r="C699" s="90"/>
      <c r="D699" s="146"/>
      <c r="E699" s="146"/>
      <c r="F699" s="147"/>
      <c r="G699" s="147"/>
      <c r="H699" s="147"/>
      <c r="I699" s="147"/>
      <c r="J699" s="147"/>
      <c r="K699" s="147"/>
      <c r="L699" s="147"/>
      <c r="M699" s="147"/>
      <c r="N699" s="147"/>
      <c r="O699" s="147"/>
      <c r="P699" s="147"/>
      <c r="Q699" s="147"/>
      <c r="R699" s="147"/>
      <c r="S699" s="147"/>
      <c r="T699" s="147"/>
      <c r="U699" s="147"/>
      <c r="V699" s="147"/>
      <c r="W699" s="147"/>
    </row>
    <row r="700" spans="2:23" ht="12.75" customHeight="1" x14ac:dyDescent="0.15">
      <c r="B700" s="150"/>
      <c r="C700" s="90"/>
      <c r="D700" s="146"/>
      <c r="E700" s="146"/>
      <c r="F700" s="147"/>
      <c r="G700" s="147"/>
      <c r="H700" s="147"/>
      <c r="I700" s="147"/>
      <c r="J700" s="147"/>
      <c r="K700" s="147"/>
      <c r="L700" s="147"/>
      <c r="M700" s="147"/>
      <c r="N700" s="147"/>
      <c r="O700" s="147"/>
      <c r="P700" s="147"/>
      <c r="Q700" s="147"/>
      <c r="R700" s="147"/>
      <c r="S700" s="147"/>
      <c r="T700" s="147"/>
      <c r="U700" s="147"/>
      <c r="V700" s="147"/>
      <c r="W700" s="147"/>
    </row>
    <row r="701" spans="2:23" ht="12.75" customHeight="1" x14ac:dyDescent="0.15">
      <c r="B701" s="150"/>
      <c r="C701" s="90"/>
      <c r="D701" s="146"/>
      <c r="E701" s="146"/>
      <c r="F701" s="147"/>
      <c r="G701" s="147"/>
      <c r="H701" s="147"/>
      <c r="I701" s="147"/>
      <c r="J701" s="147"/>
      <c r="K701" s="147"/>
      <c r="L701" s="147"/>
      <c r="M701" s="147"/>
      <c r="N701" s="147"/>
      <c r="O701" s="147"/>
      <c r="P701" s="147"/>
      <c r="Q701" s="147"/>
      <c r="R701" s="147"/>
      <c r="S701" s="147"/>
      <c r="T701" s="147"/>
      <c r="U701" s="147"/>
      <c r="V701" s="147"/>
      <c r="W701" s="147"/>
    </row>
    <row r="702" spans="2:23" ht="12.75" customHeight="1" x14ac:dyDescent="0.15">
      <c r="B702" s="150"/>
      <c r="C702" s="90"/>
      <c r="D702" s="146"/>
      <c r="E702" s="146"/>
      <c r="F702" s="147"/>
      <c r="G702" s="147"/>
      <c r="H702" s="147"/>
      <c r="I702" s="147"/>
      <c r="J702" s="147"/>
      <c r="K702" s="147"/>
      <c r="L702" s="147"/>
      <c r="M702" s="147"/>
      <c r="N702" s="147"/>
      <c r="O702" s="147"/>
      <c r="P702" s="147"/>
      <c r="Q702" s="147"/>
      <c r="R702" s="147"/>
      <c r="S702" s="147"/>
      <c r="T702" s="147"/>
      <c r="U702" s="147"/>
      <c r="V702" s="147"/>
      <c r="W702" s="147"/>
    </row>
    <row r="703" spans="2:23" ht="12.75" customHeight="1" x14ac:dyDescent="0.15">
      <c r="B703" s="150"/>
      <c r="C703" s="90"/>
      <c r="D703" s="146"/>
      <c r="E703" s="146"/>
      <c r="F703" s="147"/>
      <c r="G703" s="147"/>
      <c r="H703" s="147"/>
      <c r="I703" s="147"/>
      <c r="J703" s="147"/>
      <c r="K703" s="147"/>
      <c r="L703" s="147"/>
      <c r="M703" s="147"/>
      <c r="N703" s="147"/>
      <c r="O703" s="147"/>
      <c r="P703" s="147"/>
      <c r="Q703" s="147"/>
      <c r="R703" s="147"/>
      <c r="S703" s="147"/>
      <c r="T703" s="147"/>
      <c r="U703" s="147"/>
      <c r="V703" s="147"/>
      <c r="W703" s="147"/>
    </row>
    <row r="704" spans="2:23" ht="12.75" customHeight="1" x14ac:dyDescent="0.15">
      <c r="B704" s="150"/>
      <c r="C704" s="90"/>
      <c r="D704" s="146"/>
      <c r="E704" s="146"/>
      <c r="F704" s="147"/>
      <c r="G704" s="147"/>
      <c r="H704" s="147"/>
      <c r="I704" s="147"/>
      <c r="J704" s="147"/>
      <c r="K704" s="147"/>
      <c r="L704" s="147"/>
      <c r="M704" s="147"/>
      <c r="N704" s="147"/>
      <c r="O704" s="147"/>
      <c r="P704" s="147"/>
      <c r="Q704" s="147"/>
      <c r="R704" s="147"/>
      <c r="S704" s="147"/>
      <c r="T704" s="147"/>
      <c r="U704" s="147"/>
      <c r="V704" s="147"/>
      <c r="W704" s="147"/>
    </row>
    <row r="705" spans="2:23" ht="12.75" customHeight="1" x14ac:dyDescent="0.15">
      <c r="B705" s="150"/>
      <c r="C705" s="90"/>
      <c r="D705" s="146"/>
      <c r="E705" s="146"/>
      <c r="F705" s="147"/>
      <c r="G705" s="147"/>
      <c r="H705" s="147"/>
      <c r="I705" s="147"/>
      <c r="J705" s="147"/>
      <c r="K705" s="147"/>
      <c r="L705" s="147"/>
      <c r="M705" s="147"/>
      <c r="N705" s="147"/>
      <c r="O705" s="147"/>
      <c r="P705" s="147"/>
      <c r="Q705" s="147"/>
      <c r="R705" s="147"/>
      <c r="S705" s="147"/>
      <c r="T705" s="147"/>
      <c r="U705" s="147"/>
      <c r="V705" s="147"/>
      <c r="W705" s="147"/>
    </row>
    <row r="706" spans="2:23" ht="12.75" customHeight="1" x14ac:dyDescent="0.15">
      <c r="B706" s="150"/>
      <c r="C706" s="90"/>
      <c r="D706" s="146"/>
      <c r="E706" s="146"/>
      <c r="F706" s="147"/>
      <c r="G706" s="147"/>
      <c r="H706" s="147"/>
      <c r="I706" s="147"/>
      <c r="J706" s="147"/>
      <c r="K706" s="147"/>
      <c r="L706" s="147"/>
      <c r="M706" s="147"/>
      <c r="N706" s="147"/>
      <c r="O706" s="147"/>
      <c r="P706" s="147"/>
      <c r="Q706" s="147"/>
      <c r="R706" s="147"/>
      <c r="S706" s="147"/>
      <c r="T706" s="147"/>
      <c r="U706" s="147"/>
      <c r="V706" s="147"/>
      <c r="W706" s="147"/>
    </row>
    <row r="707" spans="2:23" ht="12.75" customHeight="1" x14ac:dyDescent="0.15">
      <c r="B707" s="150"/>
      <c r="C707" s="90"/>
      <c r="D707" s="146"/>
      <c r="E707" s="146"/>
      <c r="F707" s="147"/>
      <c r="G707" s="147"/>
      <c r="H707" s="147"/>
      <c r="I707" s="147"/>
      <c r="J707" s="147"/>
      <c r="K707" s="147"/>
      <c r="L707" s="147"/>
      <c r="M707" s="147"/>
      <c r="N707" s="147"/>
      <c r="O707" s="147"/>
      <c r="P707" s="147"/>
      <c r="Q707" s="147"/>
      <c r="R707" s="147"/>
      <c r="S707" s="147"/>
      <c r="T707" s="147"/>
      <c r="U707" s="147"/>
      <c r="V707" s="147"/>
      <c r="W707" s="147"/>
    </row>
    <row r="708" spans="2:23" ht="12.75" customHeight="1" x14ac:dyDescent="0.15">
      <c r="B708" s="150"/>
      <c r="C708" s="90"/>
      <c r="D708" s="146"/>
      <c r="E708" s="146"/>
      <c r="F708" s="147"/>
      <c r="G708" s="147"/>
      <c r="H708" s="147"/>
      <c r="I708" s="147"/>
      <c r="J708" s="147"/>
      <c r="K708" s="147"/>
      <c r="L708" s="147"/>
      <c r="M708" s="147"/>
      <c r="N708" s="147"/>
      <c r="O708" s="147"/>
      <c r="P708" s="147"/>
      <c r="Q708" s="147"/>
      <c r="R708" s="147"/>
      <c r="S708" s="147"/>
      <c r="T708" s="147"/>
      <c r="U708" s="147"/>
      <c r="V708" s="147"/>
      <c r="W708" s="147"/>
    </row>
    <row r="709" spans="2:23" ht="12.75" customHeight="1" x14ac:dyDescent="0.15">
      <c r="B709" s="150"/>
      <c r="C709" s="90"/>
      <c r="D709" s="146"/>
      <c r="E709" s="146"/>
      <c r="F709" s="147"/>
      <c r="G709" s="147"/>
      <c r="H709" s="147"/>
      <c r="I709" s="147"/>
      <c r="J709" s="147"/>
      <c r="K709" s="147"/>
      <c r="L709" s="147"/>
      <c r="M709" s="147"/>
      <c r="N709" s="147"/>
      <c r="O709" s="147"/>
      <c r="P709" s="147"/>
      <c r="Q709" s="147"/>
      <c r="R709" s="147"/>
      <c r="S709" s="147"/>
      <c r="T709" s="147"/>
      <c r="U709" s="147"/>
      <c r="V709" s="147"/>
      <c r="W709" s="147"/>
    </row>
    <row r="710" spans="2:23" ht="12.75" customHeight="1" x14ac:dyDescent="0.15">
      <c r="B710" s="150"/>
      <c r="C710" s="90"/>
      <c r="D710" s="146"/>
      <c r="E710" s="146"/>
      <c r="F710" s="147"/>
      <c r="G710" s="147"/>
      <c r="H710" s="147"/>
      <c r="I710" s="147"/>
      <c r="J710" s="147"/>
      <c r="K710" s="147"/>
      <c r="L710" s="147"/>
      <c r="M710" s="147"/>
      <c r="N710" s="147"/>
      <c r="O710" s="147"/>
      <c r="P710" s="147"/>
      <c r="Q710" s="147"/>
      <c r="R710" s="147"/>
      <c r="S710" s="147"/>
      <c r="T710" s="147"/>
      <c r="U710" s="147"/>
      <c r="V710" s="147"/>
      <c r="W710" s="147"/>
    </row>
    <row r="711" spans="2:23" ht="12.75" customHeight="1" x14ac:dyDescent="0.15">
      <c r="B711" s="150"/>
      <c r="C711" s="90"/>
      <c r="D711" s="146"/>
      <c r="E711" s="146"/>
      <c r="F711" s="147"/>
      <c r="G711" s="147"/>
      <c r="H711" s="147"/>
      <c r="I711" s="147"/>
      <c r="J711" s="147"/>
      <c r="K711" s="147"/>
      <c r="L711" s="147"/>
      <c r="M711" s="147"/>
      <c r="N711" s="147"/>
      <c r="O711" s="147"/>
      <c r="P711" s="147"/>
      <c r="Q711" s="147"/>
      <c r="R711" s="147"/>
      <c r="S711" s="147"/>
      <c r="T711" s="147"/>
      <c r="U711" s="147"/>
      <c r="V711" s="147"/>
      <c r="W711" s="147"/>
    </row>
    <row r="712" spans="2:23" ht="12.75" customHeight="1" x14ac:dyDescent="0.15">
      <c r="B712" s="150"/>
      <c r="C712" s="90"/>
      <c r="D712" s="146"/>
      <c r="E712" s="146"/>
      <c r="F712" s="147"/>
      <c r="G712" s="147"/>
      <c r="H712" s="147"/>
      <c r="I712" s="147"/>
      <c r="J712" s="147"/>
      <c r="K712" s="147"/>
      <c r="L712" s="147"/>
      <c r="M712" s="147"/>
      <c r="N712" s="147"/>
      <c r="O712" s="147"/>
      <c r="P712" s="147"/>
      <c r="Q712" s="147"/>
      <c r="R712" s="147"/>
      <c r="S712" s="147"/>
      <c r="T712" s="147"/>
      <c r="U712" s="147"/>
      <c r="V712" s="147"/>
      <c r="W712" s="147"/>
    </row>
    <row r="713" spans="2:23" ht="12.75" customHeight="1" x14ac:dyDescent="0.15">
      <c r="B713" s="150"/>
      <c r="C713" s="90"/>
      <c r="D713" s="146"/>
      <c r="E713" s="146"/>
      <c r="F713" s="147"/>
      <c r="G713" s="147"/>
      <c r="H713" s="147"/>
      <c r="I713" s="147"/>
      <c r="J713" s="147"/>
      <c r="K713" s="147"/>
      <c r="L713" s="147"/>
      <c r="M713" s="147"/>
      <c r="N713" s="147"/>
      <c r="O713" s="147"/>
      <c r="P713" s="147"/>
      <c r="Q713" s="147"/>
      <c r="R713" s="147"/>
      <c r="S713" s="147"/>
      <c r="T713" s="147"/>
      <c r="U713" s="147"/>
      <c r="V713" s="147"/>
      <c r="W713" s="147"/>
    </row>
    <row r="714" spans="2:23" ht="12.75" customHeight="1" x14ac:dyDescent="0.15">
      <c r="B714" s="150"/>
      <c r="C714" s="90"/>
      <c r="D714" s="146"/>
      <c r="E714" s="146"/>
      <c r="F714" s="147"/>
      <c r="G714" s="147"/>
      <c r="H714" s="147"/>
      <c r="I714" s="147"/>
      <c r="J714" s="147"/>
      <c r="K714" s="147"/>
      <c r="L714" s="147"/>
      <c r="M714" s="147"/>
      <c r="N714" s="147"/>
      <c r="O714" s="147"/>
      <c r="P714" s="147"/>
      <c r="Q714" s="147"/>
      <c r="R714" s="147"/>
      <c r="S714" s="147"/>
      <c r="T714" s="147"/>
      <c r="U714" s="147"/>
      <c r="V714" s="147"/>
      <c r="W714" s="147"/>
    </row>
    <row r="715" spans="2:23" ht="12.75" customHeight="1" x14ac:dyDescent="0.15">
      <c r="B715" s="150"/>
      <c r="C715" s="90"/>
      <c r="D715" s="146"/>
      <c r="E715" s="146"/>
      <c r="F715" s="147"/>
      <c r="G715" s="147"/>
      <c r="H715" s="147"/>
      <c r="I715" s="147"/>
      <c r="J715" s="147"/>
      <c r="K715" s="147"/>
      <c r="L715" s="147"/>
      <c r="M715" s="147"/>
      <c r="N715" s="147"/>
      <c r="O715" s="147"/>
      <c r="P715" s="147"/>
      <c r="Q715" s="147"/>
      <c r="R715" s="147"/>
      <c r="S715" s="147"/>
      <c r="T715" s="147"/>
      <c r="U715" s="147"/>
      <c r="V715" s="147"/>
      <c r="W715" s="147"/>
    </row>
    <row r="716" spans="2:23" ht="12.75" customHeight="1" x14ac:dyDescent="0.15">
      <c r="B716" s="150"/>
      <c r="C716" s="90"/>
      <c r="D716" s="146"/>
      <c r="E716" s="146"/>
      <c r="F716" s="147"/>
      <c r="G716" s="147"/>
      <c r="H716" s="147"/>
      <c r="I716" s="147"/>
      <c r="J716" s="147"/>
      <c r="K716" s="147"/>
      <c r="L716" s="147"/>
      <c r="M716" s="147"/>
      <c r="N716" s="147"/>
      <c r="O716" s="147"/>
      <c r="P716" s="147"/>
      <c r="Q716" s="147"/>
      <c r="R716" s="147"/>
      <c r="S716" s="147"/>
      <c r="T716" s="147"/>
      <c r="U716" s="147"/>
      <c r="V716" s="147"/>
      <c r="W716" s="147"/>
    </row>
    <row r="717" spans="2:23" ht="12.75" customHeight="1" x14ac:dyDescent="0.15">
      <c r="B717" s="150"/>
      <c r="C717" s="90"/>
      <c r="D717" s="146"/>
      <c r="E717" s="146"/>
      <c r="F717" s="147"/>
      <c r="G717" s="147"/>
      <c r="H717" s="147"/>
      <c r="I717" s="147"/>
      <c r="J717" s="147"/>
      <c r="K717" s="147"/>
      <c r="L717" s="147"/>
      <c r="M717" s="147"/>
      <c r="N717" s="147"/>
      <c r="O717" s="147"/>
      <c r="P717" s="147"/>
      <c r="Q717" s="147"/>
      <c r="R717" s="147"/>
      <c r="S717" s="147"/>
      <c r="T717" s="147"/>
      <c r="U717" s="147"/>
      <c r="V717" s="147"/>
      <c r="W717" s="147"/>
    </row>
    <row r="718" spans="2:23" ht="12.75" customHeight="1" x14ac:dyDescent="0.15">
      <c r="B718" s="150"/>
      <c r="C718" s="90"/>
      <c r="D718" s="146"/>
      <c r="E718" s="146"/>
      <c r="F718" s="147"/>
      <c r="G718" s="147"/>
      <c r="H718" s="147"/>
      <c r="I718" s="147"/>
      <c r="J718" s="147"/>
      <c r="K718" s="147"/>
      <c r="L718" s="147"/>
      <c r="M718" s="147"/>
      <c r="N718" s="147"/>
      <c r="O718" s="147"/>
      <c r="P718" s="147"/>
      <c r="Q718" s="147"/>
      <c r="R718" s="147"/>
      <c r="S718" s="147"/>
      <c r="T718" s="147"/>
      <c r="U718" s="147"/>
      <c r="V718" s="147"/>
      <c r="W718" s="147"/>
    </row>
    <row r="719" spans="2:23" ht="12.75" customHeight="1" x14ac:dyDescent="0.15">
      <c r="B719" s="150"/>
      <c r="C719" s="90"/>
      <c r="D719" s="146"/>
      <c r="E719" s="146"/>
      <c r="F719" s="147"/>
      <c r="G719" s="147"/>
      <c r="H719" s="147"/>
      <c r="I719" s="147"/>
      <c r="J719" s="147"/>
      <c r="K719" s="147"/>
      <c r="L719" s="147"/>
      <c r="M719" s="147"/>
      <c r="N719" s="147"/>
      <c r="O719" s="147"/>
      <c r="P719" s="147"/>
      <c r="Q719" s="147"/>
      <c r="R719" s="147"/>
      <c r="S719" s="147"/>
      <c r="T719" s="147"/>
      <c r="U719" s="147"/>
      <c r="V719" s="147"/>
      <c r="W719" s="147"/>
    </row>
    <row r="720" spans="2:23" ht="12.75" customHeight="1" x14ac:dyDescent="0.15">
      <c r="B720" s="150"/>
      <c r="C720" s="90"/>
      <c r="D720" s="146"/>
      <c r="E720" s="146"/>
      <c r="F720" s="147"/>
      <c r="G720" s="147"/>
      <c r="H720" s="147"/>
      <c r="I720" s="147"/>
      <c r="J720" s="147"/>
      <c r="K720" s="147"/>
      <c r="L720" s="147"/>
      <c r="M720" s="147"/>
      <c r="N720" s="147"/>
      <c r="O720" s="147"/>
      <c r="P720" s="147"/>
      <c r="Q720" s="147"/>
      <c r="R720" s="147"/>
      <c r="S720" s="147"/>
      <c r="T720" s="147"/>
      <c r="U720" s="147"/>
      <c r="V720" s="147"/>
      <c r="W720" s="147"/>
    </row>
    <row r="721" spans="2:23" ht="12.75" customHeight="1" x14ac:dyDescent="0.15">
      <c r="B721" s="150"/>
      <c r="C721" s="90"/>
      <c r="D721" s="146"/>
      <c r="E721" s="146"/>
      <c r="F721" s="147"/>
      <c r="G721" s="147"/>
      <c r="H721" s="147"/>
      <c r="I721" s="147"/>
      <c r="J721" s="147"/>
      <c r="K721" s="147"/>
      <c r="L721" s="147"/>
      <c r="M721" s="147"/>
      <c r="N721" s="147"/>
      <c r="O721" s="147"/>
      <c r="P721" s="147"/>
      <c r="Q721" s="147"/>
      <c r="R721" s="147"/>
      <c r="S721" s="147"/>
      <c r="T721" s="147"/>
      <c r="U721" s="147"/>
      <c r="V721" s="147"/>
      <c r="W721" s="147"/>
    </row>
    <row r="722" spans="2:23" ht="12.75" customHeight="1" x14ac:dyDescent="0.15">
      <c r="B722" s="150"/>
      <c r="C722" s="90"/>
      <c r="D722" s="146"/>
      <c r="E722" s="146"/>
      <c r="F722" s="147"/>
      <c r="G722" s="147"/>
      <c r="H722" s="147"/>
      <c r="I722" s="147"/>
      <c r="J722" s="147"/>
      <c r="K722" s="147"/>
      <c r="L722" s="147"/>
      <c r="M722" s="147"/>
      <c r="N722" s="147"/>
      <c r="O722" s="147"/>
      <c r="P722" s="147"/>
      <c r="Q722" s="147"/>
      <c r="R722" s="147"/>
      <c r="S722" s="147"/>
      <c r="T722" s="147"/>
      <c r="U722" s="147"/>
      <c r="V722" s="147"/>
      <c r="W722" s="147"/>
    </row>
    <row r="723" spans="2:23" ht="12.75" customHeight="1" x14ac:dyDescent="0.15">
      <c r="B723" s="150"/>
      <c r="C723" s="90"/>
      <c r="D723" s="146"/>
      <c r="E723" s="146"/>
      <c r="F723" s="147"/>
      <c r="G723" s="147"/>
      <c r="H723" s="147"/>
      <c r="I723" s="147"/>
      <c r="J723" s="147"/>
      <c r="K723" s="147"/>
      <c r="L723" s="147"/>
      <c r="M723" s="147"/>
      <c r="N723" s="147"/>
      <c r="O723" s="147"/>
      <c r="P723" s="147"/>
      <c r="Q723" s="147"/>
      <c r="R723" s="147"/>
      <c r="S723" s="147"/>
      <c r="T723" s="147"/>
      <c r="U723" s="147"/>
      <c r="V723" s="147"/>
      <c r="W723" s="147"/>
    </row>
    <row r="724" spans="2:23" ht="12.75" customHeight="1" x14ac:dyDescent="0.15">
      <c r="B724" s="150"/>
      <c r="C724" s="90"/>
      <c r="D724" s="146"/>
      <c r="E724" s="146"/>
      <c r="F724" s="147"/>
      <c r="G724" s="147"/>
      <c r="H724" s="147"/>
      <c r="I724" s="147"/>
      <c r="J724" s="147"/>
      <c r="K724" s="147"/>
      <c r="L724" s="147"/>
      <c r="M724" s="147"/>
      <c r="N724" s="147"/>
      <c r="O724" s="147"/>
      <c r="P724" s="147"/>
      <c r="Q724" s="147"/>
      <c r="R724" s="147"/>
      <c r="S724" s="147"/>
      <c r="T724" s="147"/>
      <c r="U724" s="147"/>
      <c r="V724" s="147"/>
      <c r="W724" s="147"/>
    </row>
    <row r="725" spans="2:23" ht="12.75" customHeight="1" x14ac:dyDescent="0.15">
      <c r="B725" s="150"/>
      <c r="C725" s="90"/>
      <c r="D725" s="146"/>
      <c r="E725" s="146"/>
      <c r="F725" s="147"/>
      <c r="G725" s="147"/>
      <c r="H725" s="147"/>
      <c r="I725" s="147"/>
      <c r="J725" s="147"/>
      <c r="K725" s="147"/>
      <c r="L725" s="147"/>
      <c r="M725" s="147"/>
      <c r="N725" s="147"/>
      <c r="O725" s="147"/>
      <c r="P725" s="147"/>
      <c r="Q725" s="147"/>
      <c r="R725" s="147"/>
      <c r="S725" s="147"/>
      <c r="T725" s="147"/>
      <c r="U725" s="147"/>
      <c r="V725" s="147"/>
      <c r="W725" s="147"/>
    </row>
    <row r="726" spans="2:23" ht="12.75" customHeight="1" x14ac:dyDescent="0.15">
      <c r="B726" s="150"/>
      <c r="C726" s="90"/>
      <c r="D726" s="146"/>
      <c r="E726" s="146"/>
      <c r="F726" s="147"/>
      <c r="G726" s="147"/>
      <c r="H726" s="147"/>
      <c r="I726" s="147"/>
      <c r="J726" s="147"/>
      <c r="K726" s="147"/>
      <c r="L726" s="147"/>
      <c r="M726" s="147"/>
      <c r="N726" s="147"/>
      <c r="O726" s="147"/>
      <c r="P726" s="147"/>
      <c r="Q726" s="147"/>
      <c r="R726" s="147"/>
      <c r="S726" s="147"/>
      <c r="T726" s="147"/>
      <c r="U726" s="147"/>
      <c r="V726" s="147"/>
      <c r="W726" s="147"/>
    </row>
    <row r="727" spans="2:23" ht="12.75" customHeight="1" x14ac:dyDescent="0.15">
      <c r="B727" s="150"/>
      <c r="C727" s="90"/>
      <c r="D727" s="146"/>
      <c r="E727" s="146"/>
      <c r="F727" s="147"/>
      <c r="G727" s="147"/>
      <c r="H727" s="147"/>
      <c r="I727" s="147"/>
      <c r="J727" s="147"/>
      <c r="K727" s="147"/>
      <c r="L727" s="147"/>
      <c r="M727" s="147"/>
      <c r="N727" s="147"/>
      <c r="O727" s="147"/>
      <c r="P727" s="147"/>
      <c r="Q727" s="147"/>
      <c r="R727" s="147"/>
      <c r="S727" s="147"/>
      <c r="T727" s="147"/>
      <c r="U727" s="147"/>
      <c r="V727" s="147"/>
      <c r="W727" s="147"/>
    </row>
    <row r="728" spans="2:23" ht="12.75" customHeight="1" x14ac:dyDescent="0.15">
      <c r="B728" s="150"/>
      <c r="C728" s="90"/>
      <c r="D728" s="146"/>
      <c r="E728" s="146"/>
      <c r="F728" s="147"/>
      <c r="G728" s="147"/>
      <c r="H728" s="147"/>
      <c r="I728" s="147"/>
      <c r="J728" s="147"/>
      <c r="K728" s="147"/>
      <c r="L728" s="147"/>
      <c r="M728" s="147"/>
      <c r="N728" s="147"/>
      <c r="O728" s="147"/>
      <c r="P728" s="147"/>
      <c r="Q728" s="147"/>
      <c r="R728" s="147"/>
      <c r="S728" s="147"/>
      <c r="T728" s="147"/>
      <c r="U728" s="147"/>
      <c r="V728" s="147"/>
      <c r="W728" s="147"/>
    </row>
    <row r="729" spans="2:23" ht="12.75" customHeight="1" x14ac:dyDescent="0.15">
      <c r="B729" s="150"/>
      <c r="C729" s="90"/>
      <c r="D729" s="146"/>
      <c r="E729" s="146"/>
      <c r="F729" s="147"/>
      <c r="G729" s="147"/>
      <c r="H729" s="147"/>
      <c r="I729" s="147"/>
      <c r="J729" s="147"/>
      <c r="K729" s="147"/>
      <c r="L729" s="147"/>
      <c r="M729" s="147"/>
      <c r="N729" s="147"/>
      <c r="O729" s="147"/>
      <c r="P729" s="147"/>
      <c r="Q729" s="147"/>
      <c r="R729" s="147"/>
      <c r="S729" s="147"/>
      <c r="T729" s="147"/>
      <c r="U729" s="147"/>
      <c r="V729" s="147"/>
      <c r="W729" s="147"/>
    </row>
    <row r="730" spans="2:23" ht="12.75" customHeight="1" x14ac:dyDescent="0.15">
      <c r="B730" s="150"/>
      <c r="C730" s="90"/>
      <c r="D730" s="146"/>
      <c r="E730" s="146"/>
      <c r="F730" s="147"/>
      <c r="G730" s="147"/>
      <c r="H730" s="147"/>
      <c r="I730" s="147"/>
      <c r="J730" s="147"/>
      <c r="K730" s="147"/>
      <c r="L730" s="147"/>
      <c r="M730" s="147"/>
      <c r="N730" s="147"/>
      <c r="O730" s="147"/>
      <c r="P730" s="147"/>
      <c r="Q730" s="147"/>
      <c r="R730" s="147"/>
      <c r="S730" s="147"/>
      <c r="T730" s="147"/>
      <c r="U730" s="147"/>
      <c r="V730" s="147"/>
      <c r="W730" s="147"/>
    </row>
    <row r="731" spans="2:23" ht="12.75" customHeight="1" x14ac:dyDescent="0.15">
      <c r="B731" s="150"/>
      <c r="C731" s="90"/>
      <c r="D731" s="146"/>
      <c r="E731" s="146"/>
      <c r="F731" s="147"/>
      <c r="G731" s="147"/>
      <c r="H731" s="147"/>
      <c r="I731" s="147"/>
      <c r="J731" s="147"/>
      <c r="K731" s="147"/>
      <c r="L731" s="147"/>
      <c r="M731" s="147"/>
      <c r="N731" s="147"/>
      <c r="O731" s="147"/>
      <c r="P731" s="147"/>
      <c r="Q731" s="147"/>
      <c r="R731" s="147"/>
      <c r="S731" s="147"/>
      <c r="T731" s="147"/>
      <c r="U731" s="147"/>
      <c r="V731" s="147"/>
      <c r="W731" s="147"/>
    </row>
    <row r="732" spans="2:23" ht="12.75" customHeight="1" x14ac:dyDescent="0.15">
      <c r="B732" s="150"/>
      <c r="C732" s="90"/>
      <c r="D732" s="146"/>
      <c r="E732" s="146"/>
      <c r="F732" s="147"/>
      <c r="G732" s="147"/>
      <c r="H732" s="147"/>
      <c r="I732" s="147"/>
      <c r="J732" s="147"/>
      <c r="K732" s="147"/>
      <c r="L732" s="147"/>
      <c r="M732" s="147"/>
      <c r="N732" s="147"/>
      <c r="O732" s="147"/>
      <c r="P732" s="147"/>
      <c r="Q732" s="147"/>
      <c r="R732" s="147"/>
      <c r="S732" s="147"/>
      <c r="T732" s="147"/>
      <c r="U732" s="147"/>
      <c r="V732" s="147"/>
      <c r="W732" s="147"/>
    </row>
    <row r="733" spans="2:23" ht="12.75" customHeight="1" x14ac:dyDescent="0.15">
      <c r="B733" s="150"/>
      <c r="C733" s="90"/>
      <c r="D733" s="146"/>
      <c r="E733" s="146"/>
      <c r="F733" s="147"/>
      <c r="G733" s="147"/>
      <c r="H733" s="147"/>
      <c r="I733" s="147"/>
      <c r="J733" s="147"/>
      <c r="K733" s="147"/>
      <c r="L733" s="147"/>
      <c r="M733" s="147"/>
      <c r="N733" s="147"/>
      <c r="O733" s="147"/>
      <c r="P733" s="147"/>
      <c r="Q733" s="147"/>
      <c r="R733" s="147"/>
      <c r="S733" s="147"/>
      <c r="T733" s="147"/>
      <c r="U733" s="147"/>
      <c r="V733" s="147"/>
      <c r="W733" s="147"/>
    </row>
    <row r="734" spans="2:23" ht="12.75" customHeight="1" x14ac:dyDescent="0.15">
      <c r="B734" s="150"/>
      <c r="C734" s="90"/>
      <c r="D734" s="146"/>
      <c r="E734" s="146"/>
      <c r="F734" s="147"/>
      <c r="G734" s="147"/>
      <c r="H734" s="147"/>
      <c r="I734" s="147"/>
      <c r="J734" s="147"/>
      <c r="K734" s="147"/>
      <c r="L734" s="147"/>
      <c r="M734" s="147"/>
      <c r="N734" s="147"/>
      <c r="O734" s="147"/>
      <c r="P734" s="147"/>
      <c r="Q734" s="147"/>
      <c r="R734" s="147"/>
      <c r="S734" s="147"/>
      <c r="T734" s="147"/>
      <c r="U734" s="147"/>
      <c r="V734" s="147"/>
      <c r="W734" s="147"/>
    </row>
    <row r="735" spans="2:23" ht="12.75" customHeight="1" x14ac:dyDescent="0.15">
      <c r="B735" s="150"/>
      <c r="C735" s="90"/>
      <c r="D735" s="146"/>
      <c r="E735" s="146"/>
      <c r="F735" s="147"/>
      <c r="G735" s="147"/>
      <c r="H735" s="147"/>
      <c r="I735" s="147"/>
      <c r="J735" s="147"/>
      <c r="K735" s="147"/>
      <c r="L735" s="147"/>
      <c r="M735" s="147"/>
      <c r="N735" s="147"/>
      <c r="O735" s="147"/>
      <c r="P735" s="147"/>
      <c r="Q735" s="147"/>
      <c r="R735" s="147"/>
      <c r="S735" s="147"/>
      <c r="T735" s="147"/>
      <c r="U735" s="147"/>
      <c r="V735" s="147"/>
      <c r="W735" s="147"/>
    </row>
    <row r="736" spans="2:23" ht="12.75" customHeight="1" x14ac:dyDescent="0.15">
      <c r="B736" s="150"/>
      <c r="C736" s="90"/>
      <c r="D736" s="146"/>
      <c r="E736" s="146"/>
      <c r="F736" s="147"/>
      <c r="G736" s="147"/>
      <c r="H736" s="147"/>
      <c r="I736" s="147"/>
      <c r="J736" s="147"/>
      <c r="K736" s="147"/>
      <c r="L736" s="147"/>
      <c r="M736" s="147"/>
      <c r="N736" s="147"/>
      <c r="O736" s="147"/>
      <c r="P736" s="147"/>
      <c r="Q736" s="147"/>
      <c r="R736" s="147"/>
      <c r="S736" s="147"/>
      <c r="T736" s="147"/>
      <c r="U736" s="147"/>
      <c r="V736" s="147"/>
      <c r="W736" s="147"/>
    </row>
    <row r="737" spans="2:23" ht="12.75" customHeight="1" x14ac:dyDescent="0.15">
      <c r="B737" s="150"/>
      <c r="C737" s="90"/>
      <c r="D737" s="146"/>
      <c r="E737" s="146"/>
      <c r="F737" s="147"/>
      <c r="G737" s="147"/>
      <c r="H737" s="147"/>
      <c r="I737" s="147"/>
      <c r="J737" s="147"/>
      <c r="K737" s="147"/>
      <c r="L737" s="147"/>
      <c r="M737" s="147"/>
      <c r="N737" s="147"/>
      <c r="O737" s="147"/>
      <c r="P737" s="147"/>
      <c r="Q737" s="147"/>
      <c r="R737" s="147"/>
      <c r="S737" s="147"/>
      <c r="T737" s="147"/>
      <c r="U737" s="147"/>
      <c r="V737" s="147"/>
      <c r="W737" s="147"/>
    </row>
    <row r="738" spans="2:23" ht="12.75" customHeight="1" x14ac:dyDescent="0.15">
      <c r="B738" s="150"/>
      <c r="C738" s="90"/>
      <c r="D738" s="146"/>
      <c r="E738" s="146"/>
      <c r="F738" s="147"/>
      <c r="G738" s="147"/>
      <c r="H738" s="147"/>
      <c r="I738" s="147"/>
      <c r="J738" s="147"/>
      <c r="K738" s="147"/>
      <c r="L738" s="147"/>
      <c r="M738" s="147"/>
      <c r="N738" s="147"/>
      <c r="O738" s="147"/>
      <c r="P738" s="147"/>
      <c r="Q738" s="147"/>
      <c r="R738" s="147"/>
      <c r="S738" s="147"/>
      <c r="T738" s="147"/>
      <c r="U738" s="147"/>
      <c r="V738" s="147"/>
      <c r="W738" s="147"/>
    </row>
    <row r="739" spans="2:23" ht="12.75" customHeight="1" x14ac:dyDescent="0.15">
      <c r="B739" s="150"/>
      <c r="C739" s="90"/>
      <c r="D739" s="146"/>
      <c r="E739" s="146"/>
      <c r="F739" s="147"/>
      <c r="G739" s="147"/>
      <c r="H739" s="147"/>
      <c r="I739" s="147"/>
      <c r="J739" s="147"/>
      <c r="K739" s="147"/>
      <c r="L739" s="147"/>
      <c r="M739" s="147"/>
      <c r="N739" s="147"/>
      <c r="O739" s="147"/>
      <c r="P739" s="147"/>
      <c r="Q739" s="147"/>
      <c r="R739" s="147"/>
      <c r="S739" s="147"/>
      <c r="T739" s="147"/>
      <c r="U739" s="147"/>
      <c r="V739" s="147"/>
      <c r="W739" s="147"/>
    </row>
    <row r="740" spans="2:23" ht="12.75" customHeight="1" x14ac:dyDescent="0.15">
      <c r="B740" s="150"/>
      <c r="C740" s="90"/>
      <c r="D740" s="146"/>
      <c r="E740" s="146"/>
      <c r="F740" s="147"/>
      <c r="G740" s="147"/>
      <c r="H740" s="147"/>
      <c r="I740" s="147"/>
      <c r="J740" s="147"/>
      <c r="K740" s="147"/>
      <c r="L740" s="147"/>
      <c r="M740" s="147"/>
      <c r="N740" s="147"/>
      <c r="O740" s="147"/>
      <c r="P740" s="147"/>
      <c r="Q740" s="147"/>
      <c r="R740" s="147"/>
      <c r="S740" s="147"/>
      <c r="T740" s="147"/>
      <c r="U740" s="147"/>
      <c r="V740" s="147"/>
      <c r="W740" s="147"/>
    </row>
    <row r="741" spans="2:23" ht="12.75" customHeight="1" x14ac:dyDescent="0.15">
      <c r="B741" s="150"/>
      <c r="C741" s="90"/>
      <c r="D741" s="146"/>
      <c r="E741" s="146"/>
      <c r="F741" s="147"/>
      <c r="G741" s="147"/>
      <c r="H741" s="147"/>
      <c r="I741" s="147"/>
      <c r="J741" s="147"/>
      <c r="K741" s="147"/>
      <c r="L741" s="147"/>
      <c r="M741" s="147"/>
      <c r="N741" s="147"/>
      <c r="O741" s="147"/>
      <c r="P741" s="147"/>
      <c r="Q741" s="147"/>
      <c r="R741" s="147"/>
      <c r="S741" s="147"/>
      <c r="T741" s="147"/>
      <c r="U741" s="147"/>
      <c r="V741" s="147"/>
      <c r="W741" s="147"/>
    </row>
    <row r="742" spans="2:23" ht="12.75" customHeight="1" x14ac:dyDescent="0.15">
      <c r="B742" s="150"/>
      <c r="C742" s="90"/>
      <c r="D742" s="146"/>
      <c r="E742" s="146"/>
      <c r="F742" s="147"/>
      <c r="G742" s="147"/>
      <c r="H742" s="147"/>
      <c r="I742" s="147"/>
      <c r="J742" s="147"/>
      <c r="K742" s="147"/>
      <c r="L742" s="147"/>
      <c r="M742" s="147"/>
      <c r="N742" s="147"/>
      <c r="O742" s="147"/>
      <c r="P742" s="147"/>
      <c r="Q742" s="147"/>
      <c r="R742" s="147"/>
      <c r="S742" s="147"/>
      <c r="T742" s="147"/>
      <c r="U742" s="147"/>
      <c r="V742" s="147"/>
      <c r="W742" s="147"/>
    </row>
    <row r="743" spans="2:23" ht="12.75" customHeight="1" x14ac:dyDescent="0.15">
      <c r="B743" s="150"/>
      <c r="C743" s="90"/>
      <c r="D743" s="146"/>
      <c r="E743" s="146"/>
      <c r="F743" s="147"/>
      <c r="G743" s="147"/>
      <c r="H743" s="147"/>
      <c r="I743" s="147"/>
      <c r="J743" s="147"/>
      <c r="K743" s="147"/>
      <c r="L743" s="147"/>
      <c r="M743" s="147"/>
      <c r="N743" s="147"/>
      <c r="O743" s="147"/>
      <c r="P743" s="147"/>
      <c r="Q743" s="147"/>
      <c r="R743" s="147"/>
      <c r="S743" s="147"/>
      <c r="T743" s="147"/>
      <c r="U743" s="147"/>
      <c r="V743" s="147"/>
      <c r="W743" s="147"/>
    </row>
    <row r="744" spans="2:23" ht="12.75" customHeight="1" x14ac:dyDescent="0.15">
      <c r="B744" s="150"/>
      <c r="C744" s="90"/>
      <c r="D744" s="146"/>
      <c r="E744" s="146"/>
      <c r="F744" s="147"/>
      <c r="G744" s="147"/>
      <c r="H744" s="147"/>
      <c r="I744" s="147"/>
      <c r="J744" s="147"/>
      <c r="K744" s="147"/>
      <c r="L744" s="147"/>
      <c r="M744" s="147"/>
      <c r="N744" s="147"/>
      <c r="O744" s="147"/>
      <c r="P744" s="147"/>
      <c r="Q744" s="147"/>
      <c r="R744" s="147"/>
      <c r="S744" s="147"/>
      <c r="T744" s="147"/>
      <c r="U744" s="147"/>
      <c r="V744" s="147"/>
      <c r="W744" s="147"/>
    </row>
    <row r="745" spans="2:23" ht="12.75" customHeight="1" x14ac:dyDescent="0.15">
      <c r="B745" s="150"/>
      <c r="C745" s="90"/>
      <c r="D745" s="146"/>
      <c r="E745" s="146"/>
      <c r="F745" s="147"/>
      <c r="G745" s="147"/>
      <c r="H745" s="147"/>
      <c r="I745" s="147"/>
      <c r="J745" s="147"/>
      <c r="K745" s="147"/>
      <c r="L745" s="147"/>
      <c r="M745" s="147"/>
      <c r="N745" s="147"/>
      <c r="O745" s="147"/>
      <c r="P745" s="147"/>
      <c r="Q745" s="147"/>
      <c r="R745" s="147"/>
      <c r="S745" s="147"/>
      <c r="T745" s="147"/>
      <c r="U745" s="147"/>
      <c r="V745" s="147"/>
      <c r="W745" s="147"/>
    </row>
    <row r="746" spans="2:23" ht="12.75" customHeight="1" x14ac:dyDescent="0.15">
      <c r="B746" s="150"/>
      <c r="C746" s="90"/>
      <c r="D746" s="146"/>
      <c r="E746" s="146"/>
      <c r="F746" s="147"/>
      <c r="G746" s="147"/>
      <c r="H746" s="147"/>
      <c r="I746" s="147"/>
      <c r="J746" s="147"/>
      <c r="K746" s="147"/>
      <c r="L746" s="147"/>
      <c r="M746" s="147"/>
      <c r="N746" s="147"/>
      <c r="O746" s="147"/>
      <c r="P746" s="147"/>
      <c r="Q746" s="147"/>
      <c r="R746" s="147"/>
      <c r="S746" s="147"/>
      <c r="T746" s="147"/>
      <c r="U746" s="147"/>
      <c r="V746" s="147"/>
      <c r="W746" s="147"/>
    </row>
    <row r="747" spans="2:23" ht="12.75" customHeight="1" x14ac:dyDescent="0.15">
      <c r="B747" s="150"/>
      <c r="C747" s="90"/>
      <c r="D747" s="146"/>
      <c r="E747" s="146"/>
      <c r="F747" s="147"/>
      <c r="G747" s="147"/>
      <c r="H747" s="147"/>
      <c r="I747" s="147"/>
      <c r="J747" s="147"/>
      <c r="K747" s="147"/>
      <c r="L747" s="147"/>
      <c r="M747" s="147"/>
      <c r="N747" s="147"/>
      <c r="O747" s="147"/>
      <c r="P747" s="147"/>
      <c r="Q747" s="147"/>
      <c r="R747" s="147"/>
      <c r="S747" s="147"/>
      <c r="T747" s="147"/>
      <c r="U747" s="147"/>
      <c r="V747" s="147"/>
      <c r="W747" s="147"/>
    </row>
    <row r="748" spans="2:23" ht="12.75" customHeight="1" x14ac:dyDescent="0.15">
      <c r="B748" s="150"/>
      <c r="C748" s="90"/>
      <c r="D748" s="146"/>
      <c r="E748" s="146"/>
      <c r="F748" s="147"/>
      <c r="G748" s="147"/>
      <c r="H748" s="147"/>
      <c r="I748" s="147"/>
      <c r="J748" s="147"/>
      <c r="K748" s="147"/>
      <c r="L748" s="147"/>
      <c r="M748" s="147"/>
      <c r="N748" s="147"/>
      <c r="O748" s="147"/>
      <c r="P748" s="147"/>
      <c r="Q748" s="147"/>
      <c r="R748" s="147"/>
      <c r="S748" s="147"/>
      <c r="T748" s="147"/>
      <c r="U748" s="147"/>
      <c r="V748" s="147"/>
      <c r="W748" s="147"/>
    </row>
    <row r="749" spans="2:23" ht="12.75" customHeight="1" x14ac:dyDescent="0.15">
      <c r="B749" s="150"/>
      <c r="C749" s="90"/>
      <c r="D749" s="146"/>
      <c r="E749" s="146"/>
      <c r="F749" s="147"/>
      <c r="G749" s="147"/>
      <c r="H749" s="147"/>
      <c r="I749" s="147"/>
      <c r="J749" s="147"/>
      <c r="K749" s="147"/>
      <c r="L749" s="147"/>
      <c r="M749" s="147"/>
      <c r="N749" s="147"/>
      <c r="O749" s="147"/>
      <c r="P749" s="147"/>
      <c r="Q749" s="147"/>
      <c r="R749" s="147"/>
      <c r="S749" s="147"/>
      <c r="T749" s="147"/>
      <c r="U749" s="147"/>
      <c r="V749" s="147"/>
      <c r="W749" s="147"/>
    </row>
    <row r="750" spans="2:23" ht="12.75" customHeight="1" x14ac:dyDescent="0.15">
      <c r="B750" s="150"/>
      <c r="C750" s="90"/>
      <c r="D750" s="146"/>
      <c r="E750" s="146"/>
      <c r="F750" s="147"/>
      <c r="G750" s="147"/>
      <c r="H750" s="147"/>
      <c r="I750" s="147"/>
      <c r="J750" s="147"/>
      <c r="K750" s="147"/>
      <c r="L750" s="147"/>
      <c r="M750" s="147"/>
      <c r="N750" s="147"/>
      <c r="O750" s="147"/>
      <c r="P750" s="147"/>
      <c r="Q750" s="147"/>
      <c r="R750" s="147"/>
      <c r="S750" s="147"/>
      <c r="T750" s="147"/>
      <c r="U750" s="147"/>
      <c r="V750" s="147"/>
      <c r="W750" s="147"/>
    </row>
    <row r="751" spans="2:23" ht="12.75" customHeight="1" x14ac:dyDescent="0.15">
      <c r="B751" s="150"/>
      <c r="C751" s="90"/>
      <c r="D751" s="146"/>
      <c r="E751" s="146"/>
      <c r="F751" s="147"/>
      <c r="G751" s="147"/>
      <c r="H751" s="147"/>
      <c r="I751" s="147"/>
      <c r="J751" s="147"/>
      <c r="K751" s="147"/>
      <c r="L751" s="147"/>
      <c r="M751" s="147"/>
      <c r="N751" s="147"/>
      <c r="O751" s="147"/>
      <c r="P751" s="147"/>
      <c r="Q751" s="147"/>
      <c r="R751" s="147"/>
      <c r="S751" s="147"/>
      <c r="T751" s="147"/>
      <c r="U751" s="147"/>
      <c r="V751" s="147"/>
      <c r="W751" s="147"/>
    </row>
    <row r="752" spans="2:23" ht="12.75" customHeight="1" x14ac:dyDescent="0.15">
      <c r="B752" s="150"/>
      <c r="C752" s="90"/>
      <c r="D752" s="146"/>
      <c r="E752" s="146"/>
      <c r="F752" s="147"/>
      <c r="G752" s="147"/>
      <c r="H752" s="147"/>
      <c r="I752" s="147"/>
      <c r="J752" s="147"/>
      <c r="K752" s="147"/>
      <c r="L752" s="147"/>
      <c r="M752" s="147"/>
      <c r="N752" s="147"/>
      <c r="O752" s="147"/>
      <c r="P752" s="147"/>
      <c r="Q752" s="147"/>
      <c r="R752" s="147"/>
      <c r="S752" s="147"/>
      <c r="T752" s="147"/>
      <c r="U752" s="147"/>
      <c r="V752" s="147"/>
      <c r="W752" s="147"/>
    </row>
    <row r="753" spans="2:23" ht="12.75" customHeight="1" x14ac:dyDescent="0.15">
      <c r="B753" s="150"/>
      <c r="C753" s="90"/>
      <c r="D753" s="146"/>
      <c r="E753" s="146"/>
      <c r="F753" s="147"/>
      <c r="G753" s="147"/>
      <c r="H753" s="147"/>
      <c r="I753" s="147"/>
      <c r="J753" s="147"/>
      <c r="K753" s="147"/>
      <c r="L753" s="147"/>
      <c r="M753" s="147"/>
      <c r="N753" s="147"/>
      <c r="O753" s="147"/>
      <c r="P753" s="147"/>
      <c r="Q753" s="147"/>
      <c r="R753" s="147"/>
      <c r="S753" s="147"/>
      <c r="T753" s="147"/>
      <c r="U753" s="147"/>
      <c r="V753" s="147"/>
      <c r="W753" s="147"/>
    </row>
    <row r="754" spans="2:23" ht="12.75" customHeight="1" x14ac:dyDescent="0.15">
      <c r="B754" s="150"/>
      <c r="C754" s="90"/>
      <c r="D754" s="146"/>
      <c r="E754" s="146"/>
      <c r="F754" s="147"/>
      <c r="G754" s="147"/>
      <c r="H754" s="147"/>
      <c r="I754" s="147"/>
      <c r="J754" s="147"/>
      <c r="K754" s="147"/>
      <c r="L754" s="147"/>
      <c r="M754" s="147"/>
      <c r="N754" s="147"/>
      <c r="O754" s="147"/>
      <c r="P754" s="147"/>
      <c r="Q754" s="147"/>
      <c r="R754" s="147"/>
      <c r="S754" s="147"/>
      <c r="T754" s="147"/>
      <c r="U754" s="147"/>
      <c r="V754" s="147"/>
      <c r="W754" s="147"/>
    </row>
    <row r="755" spans="2:23" ht="12.75" customHeight="1" x14ac:dyDescent="0.15">
      <c r="B755" s="150"/>
      <c r="C755" s="90"/>
      <c r="D755" s="146"/>
      <c r="E755" s="146"/>
      <c r="F755" s="147"/>
      <c r="G755" s="147"/>
      <c r="H755" s="147"/>
      <c r="I755" s="147"/>
      <c r="J755" s="147"/>
      <c r="K755" s="147"/>
      <c r="L755" s="147"/>
      <c r="M755" s="147"/>
      <c r="N755" s="147"/>
      <c r="O755" s="147"/>
      <c r="P755" s="147"/>
      <c r="Q755" s="147"/>
      <c r="R755" s="147"/>
      <c r="S755" s="147"/>
      <c r="T755" s="147"/>
      <c r="U755" s="147"/>
      <c r="V755" s="147"/>
      <c r="W755" s="147"/>
    </row>
    <row r="756" spans="2:23" ht="12.75" customHeight="1" x14ac:dyDescent="0.15">
      <c r="B756" s="150"/>
      <c r="C756" s="90"/>
      <c r="D756" s="146"/>
      <c r="E756" s="146"/>
      <c r="F756" s="147"/>
      <c r="G756" s="147"/>
      <c r="H756" s="147"/>
      <c r="I756" s="147"/>
      <c r="J756" s="147"/>
      <c r="K756" s="147"/>
      <c r="L756" s="147"/>
      <c r="M756" s="147"/>
      <c r="N756" s="147"/>
      <c r="O756" s="147"/>
      <c r="P756" s="147"/>
      <c r="Q756" s="147"/>
      <c r="R756" s="147"/>
      <c r="S756" s="147"/>
      <c r="T756" s="147"/>
      <c r="U756" s="147"/>
      <c r="V756" s="147"/>
      <c r="W756" s="147"/>
    </row>
    <row r="757" spans="2:23" ht="12.75" customHeight="1" x14ac:dyDescent="0.15">
      <c r="B757" s="150"/>
      <c r="C757" s="90"/>
      <c r="D757" s="146"/>
      <c r="E757" s="146"/>
      <c r="F757" s="147"/>
      <c r="G757" s="147"/>
      <c r="H757" s="147"/>
      <c r="I757" s="147"/>
      <c r="J757" s="147"/>
      <c r="K757" s="147"/>
      <c r="L757" s="147"/>
      <c r="M757" s="147"/>
      <c r="N757" s="147"/>
      <c r="O757" s="147"/>
      <c r="P757" s="147"/>
      <c r="Q757" s="147"/>
      <c r="R757" s="147"/>
      <c r="S757" s="147"/>
      <c r="T757" s="147"/>
      <c r="U757" s="147"/>
      <c r="V757" s="147"/>
      <c r="W757" s="147"/>
    </row>
    <row r="758" spans="2:23" ht="12.75" customHeight="1" x14ac:dyDescent="0.15">
      <c r="B758" s="150"/>
      <c r="C758" s="90"/>
      <c r="D758" s="146"/>
      <c r="E758" s="146"/>
      <c r="F758" s="147"/>
      <c r="G758" s="147"/>
      <c r="H758" s="147"/>
      <c r="I758" s="147"/>
      <c r="J758" s="147"/>
      <c r="K758" s="147"/>
      <c r="L758" s="147"/>
      <c r="M758" s="147"/>
      <c r="N758" s="147"/>
      <c r="O758" s="147"/>
      <c r="P758" s="147"/>
      <c r="Q758" s="147"/>
      <c r="R758" s="147"/>
      <c r="S758" s="147"/>
      <c r="T758" s="147"/>
      <c r="U758" s="147"/>
      <c r="V758" s="147"/>
      <c r="W758" s="147"/>
    </row>
    <row r="759" spans="2:23" ht="12.75" customHeight="1" x14ac:dyDescent="0.15">
      <c r="B759" s="150"/>
      <c r="C759" s="90"/>
      <c r="D759" s="146"/>
      <c r="E759" s="146"/>
      <c r="F759" s="147"/>
      <c r="G759" s="147"/>
      <c r="H759" s="147"/>
      <c r="I759" s="147"/>
      <c r="J759" s="147"/>
      <c r="K759" s="147"/>
      <c r="L759" s="147"/>
      <c r="M759" s="147"/>
      <c r="N759" s="147"/>
      <c r="O759" s="147"/>
      <c r="P759" s="147"/>
      <c r="Q759" s="147"/>
      <c r="R759" s="147"/>
      <c r="S759" s="147"/>
      <c r="T759" s="147"/>
      <c r="U759" s="147"/>
      <c r="V759" s="147"/>
      <c r="W759" s="147"/>
    </row>
    <row r="760" spans="2:23" ht="12.75" customHeight="1" x14ac:dyDescent="0.15">
      <c r="B760" s="150"/>
      <c r="C760" s="90"/>
      <c r="D760" s="146"/>
      <c r="E760" s="146"/>
      <c r="F760" s="147"/>
      <c r="G760" s="147"/>
      <c r="H760" s="147"/>
      <c r="I760" s="147"/>
      <c r="J760" s="147"/>
      <c r="K760" s="147"/>
      <c r="L760" s="147"/>
      <c r="M760" s="147"/>
      <c r="N760" s="147"/>
      <c r="O760" s="147"/>
      <c r="P760" s="147"/>
      <c r="Q760" s="147"/>
      <c r="R760" s="147"/>
      <c r="S760" s="147"/>
      <c r="T760" s="147"/>
      <c r="U760" s="147"/>
      <c r="V760" s="147"/>
      <c r="W760" s="147"/>
    </row>
    <row r="761" spans="2:23" ht="12.75" customHeight="1" x14ac:dyDescent="0.15">
      <c r="B761" s="150"/>
      <c r="C761" s="90"/>
      <c r="D761" s="146"/>
      <c r="E761" s="146"/>
      <c r="F761" s="147"/>
      <c r="G761" s="147"/>
      <c r="H761" s="147"/>
      <c r="I761" s="147"/>
      <c r="J761" s="147"/>
      <c r="K761" s="147"/>
      <c r="L761" s="147"/>
      <c r="M761" s="147"/>
      <c r="N761" s="147"/>
      <c r="O761" s="147"/>
      <c r="P761" s="147"/>
      <c r="Q761" s="147"/>
      <c r="R761" s="147"/>
      <c r="S761" s="147"/>
      <c r="T761" s="147"/>
      <c r="U761" s="147"/>
      <c r="V761" s="147"/>
      <c r="W761" s="147"/>
    </row>
    <row r="762" spans="2:23" ht="12.75" customHeight="1" x14ac:dyDescent="0.15">
      <c r="B762" s="150"/>
      <c r="C762" s="90"/>
      <c r="D762" s="146"/>
      <c r="E762" s="146"/>
      <c r="F762" s="147"/>
      <c r="G762" s="147"/>
      <c r="H762" s="147"/>
      <c r="I762" s="147"/>
      <c r="J762" s="147"/>
      <c r="K762" s="147"/>
      <c r="L762" s="147"/>
      <c r="M762" s="147"/>
      <c r="N762" s="147"/>
      <c r="O762" s="147"/>
      <c r="P762" s="147"/>
      <c r="Q762" s="147"/>
      <c r="R762" s="147"/>
      <c r="S762" s="147"/>
      <c r="T762" s="147"/>
      <c r="U762" s="147"/>
      <c r="V762" s="147"/>
      <c r="W762" s="147"/>
    </row>
    <row r="763" spans="2:23" ht="12.75" customHeight="1" x14ac:dyDescent="0.15">
      <c r="B763" s="150"/>
      <c r="C763" s="90"/>
      <c r="D763" s="146"/>
      <c r="E763" s="146"/>
      <c r="F763" s="147"/>
      <c r="G763" s="147"/>
      <c r="H763" s="147"/>
      <c r="I763" s="147"/>
      <c r="J763" s="147"/>
      <c r="K763" s="147"/>
      <c r="L763" s="147"/>
      <c r="M763" s="147"/>
      <c r="N763" s="147"/>
      <c r="O763" s="147"/>
      <c r="P763" s="147"/>
      <c r="Q763" s="147"/>
      <c r="R763" s="147"/>
      <c r="S763" s="147"/>
      <c r="T763" s="147"/>
      <c r="U763" s="147"/>
      <c r="V763" s="147"/>
      <c r="W763" s="147"/>
    </row>
    <row r="764" spans="2:23" ht="12.75" customHeight="1" x14ac:dyDescent="0.15">
      <c r="B764" s="150"/>
      <c r="C764" s="90"/>
      <c r="D764" s="146"/>
      <c r="E764" s="146"/>
      <c r="F764" s="147"/>
      <c r="G764" s="147"/>
      <c r="H764" s="147"/>
      <c r="I764" s="147"/>
      <c r="J764" s="147"/>
      <c r="K764" s="147"/>
      <c r="L764" s="147"/>
      <c r="M764" s="147"/>
      <c r="N764" s="147"/>
      <c r="O764" s="147"/>
      <c r="P764" s="147"/>
      <c r="Q764" s="147"/>
      <c r="R764" s="147"/>
      <c r="S764" s="147"/>
      <c r="T764" s="147"/>
      <c r="U764" s="147"/>
      <c r="V764" s="147"/>
      <c r="W764" s="147"/>
    </row>
    <row r="765" spans="2:23" ht="12.75" customHeight="1" x14ac:dyDescent="0.15">
      <c r="B765" s="150"/>
      <c r="C765" s="90"/>
      <c r="D765" s="146"/>
      <c r="E765" s="146"/>
      <c r="F765" s="147"/>
      <c r="G765" s="147"/>
      <c r="H765" s="147"/>
      <c r="I765" s="147"/>
      <c r="J765" s="147"/>
      <c r="K765" s="147"/>
      <c r="L765" s="147"/>
      <c r="M765" s="147"/>
      <c r="N765" s="147"/>
      <c r="O765" s="147"/>
      <c r="P765" s="147"/>
      <c r="Q765" s="147"/>
      <c r="R765" s="147"/>
      <c r="S765" s="147"/>
      <c r="T765" s="147"/>
      <c r="U765" s="147"/>
      <c r="V765" s="147"/>
      <c r="W765" s="147"/>
    </row>
    <row r="766" spans="2:23" ht="12.75" customHeight="1" x14ac:dyDescent="0.15">
      <c r="B766" s="150"/>
      <c r="C766" s="90"/>
      <c r="D766" s="146"/>
      <c r="E766" s="146"/>
      <c r="F766" s="147"/>
      <c r="G766" s="147"/>
      <c r="H766" s="147"/>
      <c r="I766" s="147"/>
      <c r="J766" s="147"/>
      <c r="K766" s="147"/>
      <c r="L766" s="147"/>
      <c r="M766" s="147"/>
      <c r="N766" s="147"/>
      <c r="O766" s="147"/>
      <c r="P766" s="147"/>
      <c r="Q766" s="147"/>
      <c r="R766" s="147"/>
      <c r="S766" s="147"/>
      <c r="T766" s="147"/>
      <c r="U766" s="147"/>
      <c r="V766" s="147"/>
      <c r="W766" s="147"/>
    </row>
    <row r="767" spans="2:23" ht="12.75" customHeight="1" x14ac:dyDescent="0.15">
      <c r="B767" s="150"/>
      <c r="C767" s="90"/>
      <c r="D767" s="146"/>
      <c r="E767" s="146"/>
      <c r="F767" s="147"/>
      <c r="G767" s="147"/>
      <c r="H767" s="147"/>
      <c r="I767" s="147"/>
      <c r="J767" s="147"/>
      <c r="K767" s="147"/>
      <c r="L767" s="147"/>
      <c r="M767" s="147"/>
      <c r="N767" s="147"/>
      <c r="O767" s="147"/>
      <c r="P767" s="147"/>
      <c r="Q767" s="147"/>
      <c r="R767" s="147"/>
      <c r="S767" s="147"/>
      <c r="T767" s="147"/>
      <c r="U767" s="147"/>
      <c r="V767" s="147"/>
      <c r="W767" s="147"/>
    </row>
    <row r="768" spans="2:23" ht="12.75" customHeight="1" x14ac:dyDescent="0.15">
      <c r="B768" s="150"/>
      <c r="C768" s="90"/>
      <c r="D768" s="146"/>
      <c r="E768" s="146"/>
      <c r="F768" s="147"/>
      <c r="G768" s="147"/>
      <c r="H768" s="147"/>
      <c r="I768" s="147"/>
      <c r="J768" s="147"/>
      <c r="K768" s="147"/>
      <c r="L768" s="147"/>
      <c r="M768" s="147"/>
      <c r="N768" s="147"/>
      <c r="O768" s="147"/>
      <c r="P768" s="147"/>
      <c r="Q768" s="147"/>
      <c r="R768" s="147"/>
      <c r="S768" s="147"/>
      <c r="T768" s="147"/>
      <c r="U768" s="147"/>
      <c r="V768" s="147"/>
      <c r="W768" s="147"/>
    </row>
    <row r="769" spans="2:23" ht="12.75" customHeight="1" x14ac:dyDescent="0.15">
      <c r="B769" s="150"/>
      <c r="C769" s="90"/>
      <c r="D769" s="146"/>
      <c r="E769" s="146"/>
      <c r="F769" s="147"/>
      <c r="G769" s="147"/>
      <c r="H769" s="147"/>
      <c r="I769" s="147"/>
      <c r="J769" s="147"/>
      <c r="K769" s="147"/>
      <c r="L769" s="147"/>
      <c r="M769" s="147"/>
      <c r="N769" s="147"/>
      <c r="O769" s="147"/>
      <c r="P769" s="147"/>
      <c r="Q769" s="147"/>
      <c r="R769" s="147"/>
      <c r="S769" s="147"/>
      <c r="T769" s="147"/>
      <c r="U769" s="147"/>
      <c r="V769" s="147"/>
      <c r="W769" s="147"/>
    </row>
    <row r="770" spans="2:23" ht="12.75" customHeight="1" x14ac:dyDescent="0.15">
      <c r="B770" s="150"/>
      <c r="C770" s="90"/>
      <c r="D770" s="146"/>
      <c r="E770" s="146"/>
      <c r="F770" s="147"/>
      <c r="G770" s="147"/>
      <c r="H770" s="147"/>
      <c r="I770" s="147"/>
      <c r="J770" s="147"/>
      <c r="K770" s="147"/>
      <c r="L770" s="147"/>
      <c r="M770" s="147"/>
      <c r="N770" s="147"/>
      <c r="O770" s="147"/>
      <c r="P770" s="147"/>
      <c r="Q770" s="147"/>
      <c r="R770" s="147"/>
      <c r="S770" s="147"/>
      <c r="T770" s="147"/>
      <c r="U770" s="147"/>
      <c r="V770" s="147"/>
      <c r="W770" s="147"/>
    </row>
    <row r="771" spans="2:23" ht="12.75" customHeight="1" x14ac:dyDescent="0.15">
      <c r="B771" s="150"/>
      <c r="C771" s="90"/>
      <c r="D771" s="146"/>
      <c r="E771" s="146"/>
      <c r="F771" s="147"/>
      <c r="G771" s="147"/>
      <c r="H771" s="147"/>
      <c r="I771" s="147"/>
      <c r="J771" s="147"/>
      <c r="K771" s="147"/>
      <c r="L771" s="147"/>
      <c r="M771" s="147"/>
      <c r="N771" s="147"/>
      <c r="O771" s="147"/>
      <c r="P771" s="147"/>
      <c r="Q771" s="147"/>
      <c r="R771" s="147"/>
      <c r="S771" s="147"/>
      <c r="T771" s="147"/>
      <c r="U771" s="147"/>
      <c r="V771" s="147"/>
      <c r="W771" s="147"/>
    </row>
    <row r="772" spans="2:23" ht="12.75" customHeight="1" x14ac:dyDescent="0.15">
      <c r="B772" s="150"/>
      <c r="C772" s="90"/>
      <c r="D772" s="146"/>
      <c r="E772" s="146"/>
      <c r="F772" s="147"/>
      <c r="G772" s="147"/>
      <c r="H772" s="147"/>
      <c r="I772" s="147"/>
      <c r="J772" s="147"/>
      <c r="K772" s="147"/>
      <c r="L772" s="147"/>
      <c r="M772" s="147"/>
      <c r="N772" s="147"/>
      <c r="O772" s="147"/>
      <c r="P772" s="147"/>
      <c r="Q772" s="147"/>
      <c r="R772" s="147"/>
      <c r="S772" s="147"/>
      <c r="T772" s="147"/>
      <c r="U772" s="147"/>
      <c r="V772" s="147"/>
      <c r="W772" s="147"/>
    </row>
    <row r="773" spans="2:23" ht="12.75" customHeight="1" x14ac:dyDescent="0.15">
      <c r="B773" s="150"/>
      <c r="C773" s="90"/>
      <c r="D773" s="146"/>
      <c r="E773" s="146"/>
      <c r="F773" s="147"/>
      <c r="G773" s="147"/>
      <c r="H773" s="147"/>
      <c r="I773" s="147"/>
      <c r="J773" s="147"/>
      <c r="K773" s="147"/>
      <c r="L773" s="147"/>
      <c r="M773" s="147"/>
      <c r="N773" s="147"/>
      <c r="O773" s="147"/>
      <c r="P773" s="147"/>
      <c r="Q773" s="147"/>
      <c r="R773" s="147"/>
      <c r="S773" s="147"/>
      <c r="T773" s="147"/>
      <c r="U773" s="147"/>
      <c r="V773" s="147"/>
      <c r="W773" s="147"/>
    </row>
    <row r="774" spans="2:23" ht="12.75" customHeight="1" x14ac:dyDescent="0.15">
      <c r="B774" s="150"/>
      <c r="C774" s="90"/>
      <c r="D774" s="146"/>
      <c r="E774" s="146"/>
      <c r="F774" s="147"/>
      <c r="G774" s="147"/>
      <c r="H774" s="147"/>
      <c r="I774" s="147"/>
      <c r="J774" s="147"/>
      <c r="K774" s="147"/>
      <c r="L774" s="147"/>
      <c r="M774" s="147"/>
      <c r="N774" s="147"/>
      <c r="O774" s="147"/>
      <c r="P774" s="147"/>
      <c r="Q774" s="147"/>
      <c r="R774" s="147"/>
      <c r="S774" s="147"/>
      <c r="T774" s="147"/>
      <c r="U774" s="147"/>
      <c r="V774" s="147"/>
      <c r="W774" s="147"/>
    </row>
    <row r="775" spans="2:23" ht="12.75" customHeight="1" x14ac:dyDescent="0.15">
      <c r="B775" s="150"/>
      <c r="C775" s="90"/>
      <c r="D775" s="146"/>
      <c r="E775" s="146"/>
      <c r="F775" s="147"/>
      <c r="G775" s="147"/>
      <c r="H775" s="147"/>
      <c r="I775" s="147"/>
      <c r="J775" s="147"/>
      <c r="K775" s="147"/>
      <c r="L775" s="147"/>
      <c r="M775" s="147"/>
      <c r="N775" s="147"/>
      <c r="O775" s="147"/>
      <c r="P775" s="147"/>
      <c r="Q775" s="147"/>
      <c r="R775" s="147"/>
      <c r="S775" s="147"/>
      <c r="T775" s="147"/>
      <c r="U775" s="147"/>
      <c r="V775" s="147"/>
      <c r="W775" s="147"/>
    </row>
    <row r="776" spans="2:23" ht="12.75" customHeight="1" x14ac:dyDescent="0.15">
      <c r="B776" s="150"/>
      <c r="C776" s="90"/>
      <c r="D776" s="146"/>
      <c r="E776" s="146"/>
      <c r="F776" s="147"/>
      <c r="G776" s="147"/>
      <c r="H776" s="147"/>
      <c r="I776" s="147"/>
      <c r="J776" s="147"/>
      <c r="K776" s="147"/>
      <c r="L776" s="147"/>
      <c r="M776" s="147"/>
      <c r="N776" s="147"/>
      <c r="O776" s="147"/>
      <c r="P776" s="147"/>
      <c r="Q776" s="147"/>
      <c r="R776" s="147"/>
      <c r="S776" s="147"/>
      <c r="T776" s="147"/>
      <c r="U776" s="147"/>
      <c r="V776" s="147"/>
      <c r="W776" s="147"/>
    </row>
    <row r="777" spans="2:23" ht="12.75" customHeight="1" x14ac:dyDescent="0.15">
      <c r="B777" s="150"/>
      <c r="C777" s="90"/>
      <c r="D777" s="146"/>
      <c r="E777" s="146"/>
      <c r="F777" s="147"/>
      <c r="G777" s="147"/>
      <c r="H777" s="147"/>
      <c r="I777" s="147"/>
      <c r="J777" s="147"/>
      <c r="K777" s="147"/>
      <c r="L777" s="147"/>
      <c r="M777" s="147"/>
      <c r="N777" s="147"/>
      <c r="O777" s="147"/>
      <c r="P777" s="147"/>
      <c r="Q777" s="147"/>
      <c r="R777" s="147"/>
      <c r="S777" s="147"/>
      <c r="T777" s="147"/>
      <c r="U777" s="147"/>
      <c r="V777" s="147"/>
      <c r="W777" s="147"/>
    </row>
    <row r="778" spans="2:23" ht="12.75" customHeight="1" x14ac:dyDescent="0.15">
      <c r="B778" s="150"/>
      <c r="C778" s="90"/>
      <c r="D778" s="146"/>
      <c r="E778" s="146"/>
      <c r="F778" s="147"/>
      <c r="G778" s="147"/>
      <c r="H778" s="147"/>
      <c r="I778" s="147"/>
      <c r="J778" s="147"/>
      <c r="K778" s="147"/>
      <c r="L778" s="147"/>
      <c r="M778" s="147"/>
      <c r="N778" s="147"/>
      <c r="O778" s="147"/>
      <c r="P778" s="147"/>
      <c r="Q778" s="147"/>
      <c r="R778" s="147"/>
      <c r="S778" s="147"/>
      <c r="T778" s="147"/>
      <c r="U778" s="147"/>
      <c r="V778" s="147"/>
      <c r="W778" s="147"/>
    </row>
    <row r="779" spans="2:23" ht="12.75" customHeight="1" x14ac:dyDescent="0.15">
      <c r="B779" s="150"/>
      <c r="C779" s="90"/>
      <c r="D779" s="146"/>
      <c r="E779" s="146"/>
      <c r="F779" s="147"/>
      <c r="G779" s="147"/>
      <c r="H779" s="147"/>
      <c r="I779" s="147"/>
      <c r="J779" s="147"/>
      <c r="K779" s="147"/>
      <c r="L779" s="147"/>
      <c r="M779" s="147"/>
      <c r="N779" s="147"/>
      <c r="O779" s="147"/>
      <c r="P779" s="147"/>
      <c r="Q779" s="147"/>
      <c r="R779" s="147"/>
      <c r="S779" s="147"/>
      <c r="T779" s="147"/>
      <c r="U779" s="147"/>
      <c r="V779" s="147"/>
      <c r="W779" s="147"/>
    </row>
    <row r="780" spans="2:23" ht="12.75" customHeight="1" x14ac:dyDescent="0.15">
      <c r="B780" s="150"/>
      <c r="C780" s="90"/>
      <c r="D780" s="146"/>
      <c r="E780" s="146"/>
      <c r="F780" s="147"/>
      <c r="G780" s="147"/>
      <c r="H780" s="147"/>
      <c r="I780" s="147"/>
      <c r="J780" s="147"/>
      <c r="K780" s="147"/>
      <c r="L780" s="147"/>
      <c r="M780" s="147"/>
      <c r="N780" s="147"/>
      <c r="O780" s="147"/>
      <c r="P780" s="147"/>
      <c r="Q780" s="147"/>
      <c r="R780" s="147"/>
      <c r="S780" s="147"/>
      <c r="T780" s="147"/>
      <c r="U780" s="147"/>
      <c r="V780" s="147"/>
      <c r="W780" s="147"/>
    </row>
    <row r="781" spans="2:23" ht="12.75" customHeight="1" x14ac:dyDescent="0.15">
      <c r="B781" s="150"/>
      <c r="C781" s="90"/>
      <c r="D781" s="146"/>
      <c r="E781" s="146"/>
      <c r="F781" s="147"/>
      <c r="G781" s="147"/>
      <c r="H781" s="147"/>
      <c r="I781" s="147"/>
      <c r="J781" s="147"/>
      <c r="K781" s="147"/>
      <c r="L781" s="147"/>
      <c r="M781" s="147"/>
      <c r="N781" s="147"/>
      <c r="O781" s="147"/>
      <c r="P781" s="147"/>
      <c r="Q781" s="147"/>
      <c r="R781" s="147"/>
      <c r="S781" s="147"/>
      <c r="T781" s="147"/>
      <c r="U781" s="147"/>
      <c r="V781" s="147"/>
      <c r="W781" s="147"/>
    </row>
    <row r="782" spans="2:23" ht="12.75" customHeight="1" x14ac:dyDescent="0.15">
      <c r="B782" s="150"/>
      <c r="C782" s="90"/>
      <c r="D782" s="146"/>
      <c r="E782" s="146"/>
      <c r="F782" s="147"/>
      <c r="G782" s="147"/>
      <c r="H782" s="147"/>
      <c r="I782" s="147"/>
      <c r="J782" s="147"/>
      <c r="K782" s="147"/>
      <c r="L782" s="147"/>
      <c r="M782" s="147"/>
      <c r="N782" s="147"/>
      <c r="O782" s="147"/>
      <c r="P782" s="147"/>
      <c r="Q782" s="147"/>
      <c r="R782" s="147"/>
      <c r="S782" s="147"/>
      <c r="T782" s="147"/>
      <c r="U782" s="147"/>
      <c r="V782" s="147"/>
      <c r="W782" s="147"/>
    </row>
    <row r="783" spans="2:23" ht="12.75" customHeight="1" x14ac:dyDescent="0.15">
      <c r="B783" s="150"/>
      <c r="C783" s="90"/>
      <c r="D783" s="146"/>
      <c r="E783" s="146"/>
      <c r="F783" s="147"/>
      <c r="G783" s="147"/>
      <c r="H783" s="147"/>
      <c r="I783" s="147"/>
      <c r="J783" s="147"/>
      <c r="K783" s="147"/>
      <c r="L783" s="147"/>
      <c r="M783" s="147"/>
      <c r="N783" s="147"/>
      <c r="O783" s="147"/>
      <c r="P783" s="147"/>
      <c r="Q783" s="147"/>
      <c r="R783" s="147"/>
      <c r="S783" s="147"/>
      <c r="T783" s="147"/>
      <c r="U783" s="147"/>
      <c r="V783" s="147"/>
      <c r="W783" s="147"/>
    </row>
    <row r="784" spans="2:23" ht="12.75" customHeight="1" x14ac:dyDescent="0.15">
      <c r="B784" s="150"/>
      <c r="C784" s="90"/>
      <c r="D784" s="146"/>
      <c r="E784" s="146"/>
      <c r="F784" s="147"/>
      <c r="G784" s="147"/>
      <c r="H784" s="147"/>
      <c r="I784" s="147"/>
      <c r="J784" s="147"/>
      <c r="K784" s="147"/>
      <c r="L784" s="147"/>
      <c r="M784" s="147"/>
      <c r="N784" s="147"/>
      <c r="O784" s="147"/>
      <c r="P784" s="147"/>
      <c r="Q784" s="147"/>
      <c r="R784" s="147"/>
      <c r="S784" s="147"/>
      <c r="T784" s="147"/>
      <c r="U784" s="147"/>
      <c r="V784" s="147"/>
      <c r="W784" s="147"/>
    </row>
    <row r="785" spans="2:23" ht="12.75" customHeight="1" x14ac:dyDescent="0.15">
      <c r="B785" s="150"/>
      <c r="C785" s="90"/>
      <c r="D785" s="146"/>
      <c r="E785" s="146"/>
      <c r="F785" s="147"/>
      <c r="G785" s="147"/>
      <c r="H785" s="147"/>
      <c r="I785" s="147"/>
      <c r="J785" s="147"/>
      <c r="K785" s="147"/>
      <c r="L785" s="147"/>
      <c r="M785" s="147"/>
      <c r="N785" s="147"/>
      <c r="O785" s="147"/>
      <c r="P785" s="147"/>
      <c r="Q785" s="147"/>
      <c r="R785" s="147"/>
      <c r="S785" s="147"/>
      <c r="T785" s="147"/>
      <c r="U785" s="147"/>
      <c r="V785" s="147"/>
      <c r="W785" s="147"/>
    </row>
    <row r="786" spans="2:23" ht="12.75" customHeight="1" x14ac:dyDescent="0.15">
      <c r="B786" s="150"/>
      <c r="C786" s="90"/>
      <c r="D786" s="146"/>
      <c r="E786" s="146"/>
      <c r="F786" s="147"/>
      <c r="G786" s="147"/>
      <c r="H786" s="147"/>
      <c r="I786" s="147"/>
      <c r="J786" s="147"/>
      <c r="K786" s="147"/>
      <c r="L786" s="147"/>
      <c r="M786" s="147"/>
      <c r="N786" s="147"/>
      <c r="O786" s="147"/>
      <c r="P786" s="147"/>
      <c r="Q786" s="147"/>
      <c r="R786" s="147"/>
      <c r="S786" s="147"/>
      <c r="T786" s="147"/>
      <c r="U786" s="147"/>
      <c r="V786" s="147"/>
      <c r="W786" s="147"/>
    </row>
    <row r="787" spans="2:23" ht="12.75" customHeight="1" x14ac:dyDescent="0.15">
      <c r="B787" s="150"/>
      <c r="C787" s="90"/>
      <c r="D787" s="146"/>
      <c r="E787" s="146"/>
      <c r="F787" s="147"/>
      <c r="G787" s="147"/>
      <c r="H787" s="147"/>
      <c r="I787" s="147"/>
      <c r="J787" s="147"/>
      <c r="K787" s="147"/>
      <c r="L787" s="147"/>
      <c r="M787" s="147"/>
      <c r="N787" s="147"/>
      <c r="O787" s="147"/>
      <c r="P787" s="147"/>
      <c r="Q787" s="147"/>
      <c r="R787" s="147"/>
      <c r="S787" s="147"/>
      <c r="T787" s="147"/>
      <c r="U787" s="147"/>
      <c r="V787" s="147"/>
      <c r="W787" s="147"/>
    </row>
    <row r="788" spans="2:23" ht="12.75" customHeight="1" x14ac:dyDescent="0.15">
      <c r="B788" s="150"/>
      <c r="C788" s="90"/>
      <c r="D788" s="146"/>
      <c r="E788" s="146"/>
      <c r="F788" s="147"/>
      <c r="G788" s="147"/>
      <c r="H788" s="147"/>
      <c r="I788" s="147"/>
      <c r="J788" s="147"/>
      <c r="K788" s="147"/>
      <c r="L788" s="147"/>
      <c r="M788" s="147"/>
      <c r="N788" s="147"/>
      <c r="O788" s="147"/>
      <c r="P788" s="147"/>
      <c r="Q788" s="147"/>
      <c r="R788" s="147"/>
      <c r="S788" s="147"/>
      <c r="T788" s="147"/>
      <c r="U788" s="147"/>
      <c r="V788" s="147"/>
      <c r="W788" s="147"/>
    </row>
    <row r="789" spans="2:23" ht="12.75" customHeight="1" x14ac:dyDescent="0.15">
      <c r="B789" s="150"/>
      <c r="C789" s="90"/>
      <c r="D789" s="146"/>
      <c r="E789" s="146"/>
      <c r="F789" s="147"/>
      <c r="G789" s="147"/>
      <c r="H789" s="147"/>
      <c r="I789" s="147"/>
      <c r="J789" s="147"/>
      <c r="K789" s="147"/>
      <c r="L789" s="147"/>
      <c r="M789" s="147"/>
      <c r="N789" s="147"/>
      <c r="O789" s="147"/>
      <c r="P789" s="147"/>
      <c r="Q789" s="147"/>
      <c r="R789" s="147"/>
      <c r="S789" s="147"/>
      <c r="T789" s="147"/>
      <c r="U789" s="147"/>
      <c r="V789" s="147"/>
      <c r="W789" s="147"/>
    </row>
    <row r="790" spans="2:23" ht="12.75" customHeight="1" x14ac:dyDescent="0.15">
      <c r="B790" s="150"/>
      <c r="C790" s="90"/>
      <c r="D790" s="146"/>
      <c r="E790" s="146"/>
      <c r="F790" s="147"/>
      <c r="G790" s="147"/>
      <c r="H790" s="147"/>
      <c r="I790" s="147"/>
      <c r="J790" s="147"/>
      <c r="K790" s="147"/>
      <c r="L790" s="147"/>
      <c r="M790" s="147"/>
      <c r="N790" s="147"/>
      <c r="O790" s="147"/>
      <c r="P790" s="147"/>
      <c r="Q790" s="147"/>
      <c r="R790" s="147"/>
      <c r="S790" s="147"/>
      <c r="T790" s="147"/>
      <c r="U790" s="147"/>
      <c r="V790" s="147"/>
      <c r="W790" s="147"/>
    </row>
    <row r="791" spans="2:23" ht="12.75" customHeight="1" x14ac:dyDescent="0.15">
      <c r="B791" s="150"/>
      <c r="C791" s="90"/>
      <c r="D791" s="146"/>
      <c r="E791" s="146"/>
      <c r="F791" s="147"/>
      <c r="G791" s="147"/>
      <c r="H791" s="147"/>
      <c r="I791" s="147"/>
      <c r="J791" s="147"/>
      <c r="K791" s="147"/>
      <c r="L791" s="147"/>
      <c r="M791" s="147"/>
      <c r="N791" s="147"/>
      <c r="O791" s="147"/>
      <c r="P791" s="147"/>
      <c r="Q791" s="147"/>
      <c r="R791" s="147"/>
      <c r="S791" s="147"/>
      <c r="T791" s="147"/>
      <c r="U791" s="147"/>
      <c r="V791" s="147"/>
      <c r="W791" s="147"/>
    </row>
    <row r="792" spans="2:23" ht="12.75" customHeight="1" x14ac:dyDescent="0.15">
      <c r="B792" s="150"/>
      <c r="C792" s="90"/>
      <c r="D792" s="146"/>
      <c r="E792" s="146"/>
      <c r="F792" s="147"/>
      <c r="G792" s="147"/>
      <c r="H792" s="147"/>
      <c r="I792" s="147"/>
      <c r="J792" s="147"/>
      <c r="K792" s="147"/>
      <c r="L792" s="147"/>
      <c r="M792" s="147"/>
      <c r="N792" s="147"/>
      <c r="O792" s="147"/>
      <c r="P792" s="147"/>
      <c r="Q792" s="147"/>
      <c r="R792" s="147"/>
      <c r="S792" s="147"/>
      <c r="T792" s="147"/>
      <c r="U792" s="147"/>
      <c r="V792" s="147"/>
      <c r="W792" s="147"/>
    </row>
    <row r="793" spans="2:23" ht="12.75" customHeight="1" x14ac:dyDescent="0.15">
      <c r="B793" s="150"/>
      <c r="C793" s="90"/>
      <c r="D793" s="146"/>
      <c r="E793" s="146"/>
      <c r="F793" s="147"/>
      <c r="G793" s="147"/>
      <c r="H793" s="147"/>
      <c r="I793" s="147"/>
      <c r="J793" s="147"/>
      <c r="K793" s="147"/>
      <c r="L793" s="147"/>
      <c r="M793" s="147"/>
      <c r="N793" s="147"/>
      <c r="O793" s="147"/>
      <c r="P793" s="147"/>
      <c r="Q793" s="147"/>
      <c r="R793" s="147"/>
      <c r="S793" s="147"/>
      <c r="T793" s="147"/>
      <c r="U793" s="147"/>
      <c r="V793" s="147"/>
      <c r="W793" s="147"/>
    </row>
    <row r="794" spans="2:23" ht="12.75" customHeight="1" x14ac:dyDescent="0.15">
      <c r="B794" s="150"/>
      <c r="C794" s="90"/>
      <c r="D794" s="146"/>
      <c r="E794" s="146"/>
      <c r="F794" s="147"/>
      <c r="G794" s="147"/>
      <c r="H794" s="147"/>
      <c r="I794" s="147"/>
      <c r="J794" s="147"/>
      <c r="K794" s="147"/>
      <c r="L794" s="147"/>
      <c r="M794" s="147"/>
      <c r="N794" s="147"/>
      <c r="O794" s="147"/>
      <c r="P794" s="147"/>
      <c r="Q794" s="147"/>
      <c r="R794" s="147"/>
      <c r="S794" s="147"/>
      <c r="T794" s="147"/>
      <c r="U794" s="147"/>
      <c r="V794" s="147"/>
      <c r="W794" s="147"/>
    </row>
    <row r="795" spans="2:23" ht="12.75" customHeight="1" x14ac:dyDescent="0.15">
      <c r="B795" s="150"/>
      <c r="C795" s="90"/>
      <c r="D795" s="146"/>
      <c r="E795" s="146"/>
      <c r="F795" s="147"/>
      <c r="G795" s="147"/>
      <c r="H795" s="147"/>
      <c r="I795" s="147"/>
      <c r="J795" s="147"/>
      <c r="K795" s="147"/>
      <c r="L795" s="147"/>
      <c r="M795" s="147"/>
      <c r="N795" s="147"/>
      <c r="O795" s="147"/>
      <c r="P795" s="147"/>
      <c r="Q795" s="147"/>
      <c r="R795" s="147"/>
      <c r="S795" s="147"/>
      <c r="T795" s="147"/>
      <c r="U795" s="147"/>
      <c r="V795" s="147"/>
      <c r="W795" s="147"/>
    </row>
    <row r="796" spans="2:23" ht="12.75" customHeight="1" x14ac:dyDescent="0.15">
      <c r="B796" s="150"/>
      <c r="C796" s="90"/>
      <c r="D796" s="146"/>
      <c r="E796" s="146"/>
      <c r="F796" s="147"/>
      <c r="G796" s="147"/>
      <c r="H796" s="147"/>
      <c r="I796" s="147"/>
      <c r="J796" s="147"/>
      <c r="K796" s="147"/>
      <c r="L796" s="147"/>
      <c r="M796" s="147"/>
      <c r="N796" s="147"/>
      <c r="O796" s="147"/>
      <c r="P796" s="147"/>
      <c r="Q796" s="147"/>
      <c r="R796" s="147"/>
      <c r="S796" s="147"/>
      <c r="T796" s="147"/>
      <c r="U796" s="147"/>
      <c r="V796" s="147"/>
      <c r="W796" s="147"/>
    </row>
    <row r="797" spans="2:23" ht="12.75" customHeight="1" x14ac:dyDescent="0.15">
      <c r="B797" s="150"/>
      <c r="C797" s="90"/>
      <c r="D797" s="146"/>
      <c r="E797" s="146"/>
      <c r="F797" s="147"/>
      <c r="G797" s="147"/>
      <c r="H797" s="147"/>
      <c r="I797" s="147"/>
      <c r="J797" s="147"/>
      <c r="K797" s="147"/>
      <c r="L797" s="147"/>
      <c r="M797" s="147"/>
      <c r="N797" s="147"/>
      <c r="O797" s="147"/>
      <c r="P797" s="147"/>
      <c r="Q797" s="147"/>
      <c r="R797" s="147"/>
      <c r="S797" s="147"/>
      <c r="T797" s="147"/>
      <c r="U797" s="147"/>
      <c r="V797" s="147"/>
      <c r="W797" s="147"/>
    </row>
    <row r="798" spans="2:23" ht="12.75" customHeight="1" x14ac:dyDescent="0.15">
      <c r="B798" s="150"/>
      <c r="C798" s="90"/>
      <c r="D798" s="146"/>
      <c r="E798" s="146"/>
      <c r="F798" s="147"/>
      <c r="G798" s="147"/>
      <c r="H798" s="147"/>
      <c r="I798" s="147"/>
      <c r="J798" s="147"/>
      <c r="K798" s="147"/>
      <c r="L798" s="147"/>
      <c r="M798" s="147"/>
      <c r="N798" s="147"/>
      <c r="O798" s="147"/>
      <c r="P798" s="147"/>
      <c r="Q798" s="147"/>
      <c r="R798" s="147"/>
      <c r="S798" s="147"/>
      <c r="T798" s="147"/>
      <c r="U798" s="147"/>
      <c r="V798" s="147"/>
      <c r="W798" s="147"/>
    </row>
    <row r="799" spans="2:23" ht="12.75" customHeight="1" x14ac:dyDescent="0.15">
      <c r="B799" s="150"/>
      <c r="C799" s="90"/>
      <c r="D799" s="146"/>
      <c r="E799" s="146"/>
      <c r="F799" s="147"/>
      <c r="G799" s="147"/>
      <c r="H799" s="147"/>
      <c r="I799" s="147"/>
      <c r="J799" s="147"/>
      <c r="K799" s="147"/>
      <c r="L799" s="147"/>
      <c r="M799" s="147"/>
      <c r="N799" s="147"/>
      <c r="O799" s="147"/>
      <c r="P799" s="147"/>
      <c r="Q799" s="147"/>
      <c r="R799" s="147"/>
      <c r="S799" s="147"/>
      <c r="T799" s="147"/>
      <c r="U799" s="147"/>
      <c r="V799" s="147"/>
      <c r="W799" s="147"/>
    </row>
    <row r="800" spans="2:23" ht="12.75" customHeight="1" x14ac:dyDescent="0.15">
      <c r="B800" s="150"/>
      <c r="C800" s="90"/>
      <c r="D800" s="146"/>
      <c r="E800" s="146"/>
      <c r="F800" s="147"/>
      <c r="G800" s="147"/>
      <c r="H800" s="147"/>
      <c r="I800" s="147"/>
      <c r="J800" s="147"/>
      <c r="K800" s="147"/>
      <c r="L800" s="147"/>
      <c r="M800" s="147"/>
      <c r="N800" s="147"/>
      <c r="O800" s="147"/>
      <c r="P800" s="147"/>
      <c r="Q800" s="147"/>
      <c r="R800" s="147"/>
      <c r="S800" s="147"/>
      <c r="T800" s="147"/>
      <c r="U800" s="147"/>
      <c r="V800" s="147"/>
      <c r="W800" s="147"/>
    </row>
    <row r="801" spans="2:23" ht="12.75" customHeight="1" x14ac:dyDescent="0.15">
      <c r="B801" s="150"/>
      <c r="C801" s="90"/>
      <c r="D801" s="146"/>
      <c r="E801" s="146"/>
      <c r="F801" s="147"/>
      <c r="G801" s="147"/>
      <c r="H801" s="147"/>
      <c r="I801" s="147"/>
      <c r="J801" s="147"/>
      <c r="K801" s="147"/>
      <c r="L801" s="147"/>
      <c r="M801" s="147"/>
      <c r="N801" s="147"/>
      <c r="O801" s="147"/>
      <c r="P801" s="147"/>
      <c r="Q801" s="147"/>
      <c r="R801" s="147"/>
      <c r="S801" s="147"/>
      <c r="T801" s="147"/>
      <c r="U801" s="147"/>
      <c r="V801" s="147"/>
      <c r="W801" s="147"/>
    </row>
    <row r="802" spans="2:23" ht="12.75" customHeight="1" x14ac:dyDescent="0.15">
      <c r="B802" s="150"/>
      <c r="C802" s="90"/>
      <c r="D802" s="146"/>
      <c r="E802" s="146"/>
      <c r="F802" s="147"/>
      <c r="G802" s="147"/>
      <c r="H802" s="147"/>
      <c r="I802" s="147"/>
      <c r="J802" s="147"/>
      <c r="K802" s="147"/>
      <c r="L802" s="147"/>
      <c r="M802" s="147"/>
      <c r="N802" s="147"/>
      <c r="O802" s="147"/>
      <c r="P802" s="147"/>
      <c r="Q802" s="147"/>
      <c r="R802" s="147"/>
      <c r="S802" s="147"/>
      <c r="T802" s="147"/>
      <c r="U802" s="147"/>
      <c r="V802" s="147"/>
      <c r="W802" s="147"/>
    </row>
    <row r="803" spans="2:23" ht="12.75" customHeight="1" x14ac:dyDescent="0.15">
      <c r="B803" s="150"/>
      <c r="C803" s="90"/>
      <c r="D803" s="146"/>
      <c r="E803" s="146"/>
      <c r="F803" s="147"/>
      <c r="G803" s="147"/>
      <c r="H803" s="147"/>
      <c r="I803" s="147"/>
      <c r="J803" s="147"/>
      <c r="K803" s="147"/>
      <c r="L803" s="147"/>
      <c r="M803" s="147"/>
      <c r="N803" s="147"/>
      <c r="O803" s="147"/>
      <c r="P803" s="147"/>
      <c r="Q803" s="147"/>
      <c r="R803" s="147"/>
      <c r="S803" s="147"/>
      <c r="T803" s="147"/>
      <c r="U803" s="147"/>
      <c r="V803" s="147"/>
      <c r="W803" s="147"/>
    </row>
    <row r="804" spans="2:23" ht="12.75" customHeight="1" x14ac:dyDescent="0.15">
      <c r="B804" s="150"/>
      <c r="C804" s="90"/>
      <c r="D804" s="146"/>
      <c r="E804" s="146"/>
      <c r="F804" s="147"/>
      <c r="G804" s="147"/>
      <c r="H804" s="147"/>
      <c r="I804" s="147"/>
      <c r="J804" s="147"/>
      <c r="K804" s="147"/>
      <c r="L804" s="147"/>
      <c r="M804" s="147"/>
      <c r="N804" s="147"/>
      <c r="O804" s="147"/>
      <c r="P804" s="147"/>
      <c r="Q804" s="147"/>
      <c r="R804" s="147"/>
      <c r="S804" s="147"/>
      <c r="T804" s="147"/>
      <c r="U804" s="147"/>
      <c r="V804" s="147"/>
      <c r="W804" s="147"/>
    </row>
    <row r="805" spans="2:23" ht="12.75" customHeight="1" x14ac:dyDescent="0.15">
      <c r="B805" s="150"/>
      <c r="C805" s="90"/>
      <c r="D805" s="146"/>
      <c r="E805" s="146"/>
      <c r="F805" s="147"/>
      <c r="G805" s="147"/>
      <c r="H805" s="147"/>
      <c r="I805" s="147"/>
      <c r="J805" s="147"/>
      <c r="K805" s="147"/>
      <c r="L805" s="147"/>
      <c r="M805" s="147"/>
      <c r="N805" s="147"/>
      <c r="O805" s="147"/>
      <c r="P805" s="147"/>
      <c r="Q805" s="147"/>
      <c r="R805" s="147"/>
      <c r="S805" s="147"/>
      <c r="T805" s="147"/>
      <c r="U805" s="147"/>
      <c r="V805" s="147"/>
      <c r="W805" s="147"/>
    </row>
    <row r="806" spans="2:23" ht="12.75" customHeight="1" x14ac:dyDescent="0.15">
      <c r="B806" s="150"/>
      <c r="C806" s="90"/>
      <c r="D806" s="146"/>
      <c r="E806" s="146"/>
      <c r="F806" s="147"/>
      <c r="G806" s="147"/>
      <c r="H806" s="147"/>
      <c r="I806" s="147"/>
      <c r="J806" s="147"/>
      <c r="K806" s="147"/>
      <c r="L806" s="147"/>
      <c r="M806" s="147"/>
      <c r="N806" s="147"/>
      <c r="O806" s="147"/>
      <c r="P806" s="147"/>
      <c r="Q806" s="147"/>
      <c r="R806" s="147"/>
      <c r="S806" s="147"/>
      <c r="T806" s="147"/>
      <c r="U806" s="147"/>
      <c r="V806" s="147"/>
      <c r="W806" s="147"/>
    </row>
    <row r="807" spans="2:23" ht="12.75" customHeight="1" x14ac:dyDescent="0.15">
      <c r="B807" s="150"/>
      <c r="C807" s="90"/>
      <c r="D807" s="146"/>
      <c r="E807" s="146"/>
      <c r="F807" s="147"/>
      <c r="G807" s="147"/>
      <c r="H807" s="147"/>
      <c r="I807" s="147"/>
      <c r="J807" s="147"/>
      <c r="K807" s="147"/>
      <c r="L807" s="147"/>
      <c r="M807" s="147"/>
      <c r="N807" s="147"/>
      <c r="O807" s="147"/>
      <c r="P807" s="147"/>
      <c r="Q807" s="147"/>
      <c r="R807" s="147"/>
      <c r="S807" s="147"/>
      <c r="T807" s="147"/>
      <c r="U807" s="147"/>
      <c r="V807" s="147"/>
      <c r="W807" s="147"/>
    </row>
    <row r="808" spans="2:23" ht="12.75" customHeight="1" x14ac:dyDescent="0.15">
      <c r="B808" s="150"/>
      <c r="C808" s="90"/>
      <c r="D808" s="146"/>
      <c r="E808" s="146"/>
      <c r="F808" s="147"/>
      <c r="G808" s="147"/>
      <c r="H808" s="147"/>
      <c r="I808" s="147"/>
      <c r="J808" s="147"/>
      <c r="K808" s="147"/>
      <c r="L808" s="147"/>
      <c r="M808" s="147"/>
      <c r="N808" s="147"/>
      <c r="O808" s="147"/>
      <c r="P808" s="147"/>
      <c r="Q808" s="147"/>
      <c r="R808" s="147"/>
      <c r="S808" s="147"/>
      <c r="T808" s="147"/>
      <c r="U808" s="147"/>
      <c r="V808" s="147"/>
      <c r="W808" s="147"/>
    </row>
    <row r="809" spans="2:23" ht="12.75" customHeight="1" x14ac:dyDescent="0.15">
      <c r="B809" s="150"/>
      <c r="C809" s="90"/>
      <c r="D809" s="146"/>
      <c r="E809" s="146"/>
      <c r="F809" s="147"/>
      <c r="G809" s="147"/>
      <c r="H809" s="147"/>
      <c r="I809" s="147"/>
      <c r="J809" s="147"/>
      <c r="K809" s="147"/>
      <c r="L809" s="147"/>
      <c r="M809" s="147"/>
      <c r="N809" s="147"/>
      <c r="O809" s="147"/>
      <c r="P809" s="147"/>
      <c r="Q809" s="147"/>
      <c r="R809" s="147"/>
      <c r="S809" s="147"/>
      <c r="T809" s="147"/>
      <c r="U809" s="147"/>
      <c r="V809" s="147"/>
      <c r="W809" s="147"/>
    </row>
    <row r="810" spans="2:23" ht="12.75" customHeight="1" x14ac:dyDescent="0.15">
      <c r="B810" s="150"/>
      <c r="C810" s="90"/>
      <c r="D810" s="146"/>
      <c r="E810" s="146"/>
      <c r="F810" s="147"/>
      <c r="G810" s="147"/>
      <c r="H810" s="147"/>
      <c r="I810" s="147"/>
      <c r="J810" s="147"/>
      <c r="K810" s="147"/>
      <c r="L810" s="147"/>
      <c r="M810" s="147"/>
      <c r="N810" s="147"/>
      <c r="O810" s="147"/>
      <c r="P810" s="147"/>
      <c r="Q810" s="147"/>
      <c r="R810" s="147"/>
      <c r="S810" s="147"/>
      <c r="T810" s="147"/>
      <c r="U810" s="147"/>
      <c r="V810" s="147"/>
      <c r="W810" s="147"/>
    </row>
    <row r="811" spans="2:23" ht="12.75" customHeight="1" x14ac:dyDescent="0.15">
      <c r="B811" s="150"/>
      <c r="C811" s="90"/>
      <c r="D811" s="146"/>
      <c r="E811" s="146"/>
      <c r="F811" s="147"/>
      <c r="G811" s="147"/>
      <c r="H811" s="147"/>
      <c r="I811" s="147"/>
      <c r="J811" s="147"/>
      <c r="K811" s="147"/>
      <c r="L811" s="147"/>
      <c r="M811" s="147"/>
      <c r="N811" s="147"/>
      <c r="O811" s="147"/>
      <c r="P811" s="147"/>
      <c r="Q811" s="147"/>
      <c r="R811" s="147"/>
      <c r="S811" s="147"/>
      <c r="T811" s="147"/>
      <c r="U811" s="147"/>
      <c r="V811" s="147"/>
      <c r="W811" s="147"/>
    </row>
    <row r="812" spans="2:23" ht="12.75" customHeight="1" x14ac:dyDescent="0.15">
      <c r="B812" s="150"/>
      <c r="C812" s="90"/>
      <c r="D812" s="146"/>
      <c r="E812" s="146"/>
      <c r="F812" s="147"/>
      <c r="G812" s="147"/>
      <c r="H812" s="147"/>
      <c r="I812" s="147"/>
      <c r="J812" s="147"/>
      <c r="K812" s="147"/>
      <c r="L812" s="147"/>
      <c r="M812" s="147"/>
      <c r="N812" s="147"/>
      <c r="O812" s="147"/>
      <c r="P812" s="147"/>
      <c r="Q812" s="147"/>
      <c r="R812" s="147"/>
      <c r="S812" s="147"/>
      <c r="T812" s="147"/>
      <c r="U812" s="147"/>
      <c r="V812" s="147"/>
      <c r="W812" s="147"/>
    </row>
    <row r="813" spans="2:23" ht="12.75" customHeight="1" x14ac:dyDescent="0.15">
      <c r="B813" s="150"/>
      <c r="C813" s="90"/>
      <c r="D813" s="146"/>
      <c r="E813" s="146"/>
      <c r="F813" s="147"/>
      <c r="G813" s="147"/>
      <c r="H813" s="147"/>
      <c r="I813" s="147"/>
      <c r="J813" s="147"/>
      <c r="K813" s="147"/>
      <c r="L813" s="147"/>
      <c r="M813" s="147"/>
      <c r="N813" s="147"/>
      <c r="O813" s="147"/>
      <c r="P813" s="147"/>
      <c r="Q813" s="147"/>
      <c r="R813" s="147"/>
      <c r="S813" s="147"/>
      <c r="T813" s="147"/>
      <c r="U813" s="147"/>
      <c r="V813" s="147"/>
      <c r="W813" s="147"/>
    </row>
    <row r="814" spans="2:23" ht="12.75" customHeight="1" x14ac:dyDescent="0.15">
      <c r="B814" s="150"/>
      <c r="C814" s="90"/>
      <c r="D814" s="146"/>
      <c r="E814" s="146"/>
      <c r="F814" s="147"/>
      <c r="G814" s="147"/>
      <c r="H814" s="147"/>
      <c r="I814" s="147"/>
      <c r="J814" s="147"/>
      <c r="K814" s="147"/>
      <c r="L814" s="147"/>
      <c r="M814" s="147"/>
      <c r="N814" s="147"/>
      <c r="O814" s="147"/>
      <c r="P814" s="147"/>
      <c r="Q814" s="147"/>
      <c r="R814" s="147"/>
      <c r="S814" s="147"/>
      <c r="T814" s="147"/>
      <c r="U814" s="147"/>
      <c r="V814" s="147"/>
      <c r="W814" s="147"/>
    </row>
    <row r="815" spans="2:23" ht="12.75" customHeight="1" x14ac:dyDescent="0.15">
      <c r="B815" s="150"/>
      <c r="C815" s="90"/>
      <c r="D815" s="146"/>
      <c r="E815" s="146"/>
      <c r="F815" s="147"/>
      <c r="G815" s="147"/>
      <c r="H815" s="147"/>
      <c r="I815" s="147"/>
      <c r="J815" s="147"/>
      <c r="K815" s="147"/>
      <c r="L815" s="147"/>
      <c r="M815" s="147"/>
      <c r="N815" s="147"/>
      <c r="O815" s="147"/>
      <c r="P815" s="147"/>
      <c r="Q815" s="147"/>
      <c r="R815" s="147"/>
      <c r="S815" s="147"/>
      <c r="T815" s="147"/>
      <c r="U815" s="147"/>
      <c r="V815" s="147"/>
      <c r="W815" s="147"/>
    </row>
    <row r="816" spans="2:23" ht="12.75" customHeight="1" x14ac:dyDescent="0.15">
      <c r="B816" s="150"/>
      <c r="C816" s="90"/>
      <c r="D816" s="146"/>
      <c r="E816" s="146"/>
      <c r="F816" s="147"/>
      <c r="G816" s="147"/>
      <c r="H816" s="147"/>
      <c r="I816" s="147"/>
      <c r="J816" s="147"/>
      <c r="K816" s="147"/>
      <c r="L816" s="147"/>
      <c r="M816" s="147"/>
      <c r="N816" s="147"/>
      <c r="O816" s="147"/>
      <c r="P816" s="147"/>
      <c r="Q816" s="147"/>
      <c r="R816" s="147"/>
      <c r="S816" s="147"/>
      <c r="T816" s="147"/>
      <c r="U816" s="147"/>
      <c r="V816" s="147"/>
      <c r="W816" s="147"/>
    </row>
    <row r="817" spans="2:23" ht="12.75" customHeight="1" x14ac:dyDescent="0.15">
      <c r="B817" s="150"/>
      <c r="C817" s="90"/>
      <c r="D817" s="146"/>
      <c r="E817" s="146"/>
      <c r="F817" s="147"/>
      <c r="G817" s="147"/>
      <c r="H817" s="147"/>
      <c r="I817" s="147"/>
      <c r="J817" s="147"/>
      <c r="K817" s="147"/>
      <c r="L817" s="147"/>
      <c r="M817" s="147"/>
      <c r="N817" s="147"/>
      <c r="O817" s="147"/>
      <c r="P817" s="147"/>
      <c r="Q817" s="147"/>
      <c r="R817" s="147"/>
      <c r="S817" s="147"/>
      <c r="T817" s="147"/>
      <c r="U817" s="147"/>
      <c r="V817" s="147"/>
      <c r="W817" s="147"/>
    </row>
    <row r="818" spans="2:23" ht="12.75" customHeight="1" x14ac:dyDescent="0.15">
      <c r="B818" s="150"/>
      <c r="C818" s="90"/>
      <c r="D818" s="146"/>
      <c r="E818" s="146"/>
      <c r="F818" s="147"/>
      <c r="G818" s="147"/>
      <c r="H818" s="147"/>
      <c r="I818" s="147"/>
      <c r="J818" s="147"/>
      <c r="K818" s="147"/>
      <c r="L818" s="147"/>
      <c r="M818" s="147"/>
      <c r="N818" s="147"/>
      <c r="O818" s="147"/>
      <c r="P818" s="147"/>
      <c r="Q818" s="147"/>
      <c r="R818" s="147"/>
      <c r="S818" s="147"/>
      <c r="T818" s="147"/>
      <c r="U818" s="147"/>
      <c r="V818" s="147"/>
      <c r="W818" s="147"/>
    </row>
    <row r="819" spans="2:23" ht="12.75" customHeight="1" x14ac:dyDescent="0.15">
      <c r="B819" s="150"/>
      <c r="C819" s="90"/>
      <c r="D819" s="146"/>
      <c r="E819" s="146"/>
      <c r="F819" s="147"/>
      <c r="G819" s="147"/>
      <c r="H819" s="147"/>
      <c r="I819" s="147"/>
      <c r="J819" s="147"/>
      <c r="K819" s="147"/>
      <c r="L819" s="147"/>
      <c r="M819" s="147"/>
      <c r="N819" s="147"/>
      <c r="O819" s="147"/>
      <c r="P819" s="147"/>
      <c r="Q819" s="147"/>
      <c r="R819" s="147"/>
      <c r="S819" s="147"/>
      <c r="T819" s="147"/>
      <c r="U819" s="147"/>
      <c r="V819" s="147"/>
      <c r="W819" s="147"/>
    </row>
    <row r="820" spans="2:23" ht="12.75" customHeight="1" x14ac:dyDescent="0.15">
      <c r="B820" s="150"/>
      <c r="C820" s="90"/>
      <c r="D820" s="146"/>
      <c r="E820" s="146"/>
      <c r="F820" s="147"/>
      <c r="G820" s="147"/>
      <c r="H820" s="147"/>
      <c r="I820" s="147"/>
      <c r="J820" s="147"/>
      <c r="K820" s="147"/>
      <c r="L820" s="147"/>
      <c r="M820" s="147"/>
      <c r="N820" s="147"/>
      <c r="O820" s="147"/>
      <c r="P820" s="147"/>
      <c r="Q820" s="147"/>
      <c r="R820" s="147"/>
      <c r="S820" s="147"/>
      <c r="T820" s="147"/>
      <c r="U820" s="147"/>
      <c r="V820" s="147"/>
      <c r="W820" s="147"/>
    </row>
    <row r="821" spans="2:23" ht="12.75" customHeight="1" x14ac:dyDescent="0.15">
      <c r="B821" s="150"/>
      <c r="C821" s="90"/>
      <c r="D821" s="146"/>
      <c r="E821" s="146"/>
      <c r="F821" s="147"/>
      <c r="G821" s="147"/>
      <c r="H821" s="147"/>
      <c r="I821" s="147"/>
      <c r="J821" s="147"/>
      <c r="K821" s="147"/>
      <c r="L821" s="147"/>
      <c r="M821" s="147"/>
      <c r="N821" s="147"/>
      <c r="O821" s="147"/>
      <c r="P821" s="147"/>
      <c r="Q821" s="147"/>
      <c r="R821" s="147"/>
      <c r="S821" s="147"/>
      <c r="T821" s="147"/>
      <c r="U821" s="147"/>
      <c r="V821" s="147"/>
      <c r="W821" s="147"/>
    </row>
    <row r="822" spans="2:23" ht="12.75" customHeight="1" x14ac:dyDescent="0.15">
      <c r="B822" s="150"/>
      <c r="C822" s="90"/>
      <c r="D822" s="146"/>
      <c r="E822" s="146"/>
      <c r="F822" s="147"/>
      <c r="G822" s="147"/>
      <c r="H822" s="147"/>
      <c r="I822" s="147"/>
      <c r="J822" s="147"/>
      <c r="K822" s="147"/>
      <c r="L822" s="147"/>
      <c r="M822" s="147"/>
      <c r="N822" s="147"/>
      <c r="O822" s="147"/>
      <c r="P822" s="147"/>
      <c r="Q822" s="147"/>
      <c r="R822" s="147"/>
      <c r="S822" s="147"/>
      <c r="T822" s="147"/>
      <c r="U822" s="147"/>
      <c r="V822" s="147"/>
      <c r="W822" s="147"/>
    </row>
    <row r="823" spans="2:23" ht="12.75" customHeight="1" x14ac:dyDescent="0.15">
      <c r="B823" s="150"/>
      <c r="C823" s="90"/>
      <c r="D823" s="146"/>
      <c r="E823" s="146"/>
      <c r="F823" s="147"/>
      <c r="G823" s="147"/>
      <c r="H823" s="147"/>
      <c r="I823" s="147"/>
      <c r="J823" s="147"/>
      <c r="K823" s="147"/>
      <c r="L823" s="147"/>
      <c r="M823" s="147"/>
      <c r="N823" s="147"/>
      <c r="O823" s="147"/>
      <c r="P823" s="147"/>
      <c r="Q823" s="147"/>
      <c r="R823" s="147"/>
      <c r="S823" s="147"/>
      <c r="T823" s="147"/>
      <c r="U823" s="147"/>
      <c r="V823" s="147"/>
      <c r="W823" s="147"/>
    </row>
    <row r="824" spans="2:23" ht="12.75" customHeight="1" x14ac:dyDescent="0.15">
      <c r="B824" s="150"/>
      <c r="C824" s="90"/>
      <c r="D824" s="146"/>
      <c r="E824" s="146"/>
      <c r="F824" s="147"/>
      <c r="G824" s="147"/>
      <c r="H824" s="147"/>
      <c r="I824" s="147"/>
      <c r="J824" s="147"/>
      <c r="K824" s="147"/>
      <c r="L824" s="147"/>
      <c r="M824" s="147"/>
      <c r="N824" s="147"/>
      <c r="O824" s="147"/>
      <c r="P824" s="147"/>
      <c r="Q824" s="147"/>
      <c r="R824" s="147"/>
      <c r="S824" s="147"/>
      <c r="T824" s="147"/>
      <c r="U824" s="147"/>
      <c r="V824" s="147"/>
      <c r="W824" s="147"/>
    </row>
    <row r="825" spans="2:23" ht="12.75" customHeight="1" x14ac:dyDescent="0.15">
      <c r="B825" s="150"/>
      <c r="C825" s="90"/>
      <c r="D825" s="146"/>
      <c r="E825" s="146"/>
      <c r="F825" s="147"/>
      <c r="G825" s="147"/>
      <c r="H825" s="147"/>
      <c r="I825" s="147"/>
      <c r="J825" s="147"/>
      <c r="K825" s="147"/>
      <c r="L825" s="147"/>
      <c r="M825" s="147"/>
      <c r="N825" s="147"/>
      <c r="O825" s="147"/>
      <c r="P825" s="147"/>
      <c r="Q825" s="147"/>
      <c r="R825" s="147"/>
      <c r="S825" s="147"/>
      <c r="T825" s="147"/>
      <c r="U825" s="147"/>
      <c r="V825" s="147"/>
      <c r="W825" s="147"/>
    </row>
    <row r="826" spans="2:23" ht="12.75" customHeight="1" x14ac:dyDescent="0.15">
      <c r="B826" s="150"/>
      <c r="C826" s="90"/>
      <c r="D826" s="146"/>
      <c r="E826" s="146"/>
      <c r="F826" s="147"/>
      <c r="G826" s="147"/>
      <c r="H826" s="147"/>
      <c r="I826" s="147"/>
      <c r="J826" s="147"/>
      <c r="K826" s="147"/>
      <c r="L826" s="147"/>
      <c r="M826" s="147"/>
      <c r="N826" s="147"/>
      <c r="O826" s="147"/>
      <c r="P826" s="147"/>
      <c r="Q826" s="147"/>
      <c r="R826" s="147"/>
      <c r="S826" s="147"/>
      <c r="T826" s="147"/>
      <c r="U826" s="147"/>
      <c r="V826" s="147"/>
      <c r="W826" s="147"/>
    </row>
    <row r="827" spans="2:23" ht="12.75" customHeight="1" x14ac:dyDescent="0.15">
      <c r="B827" s="150"/>
      <c r="C827" s="90"/>
      <c r="D827" s="146"/>
      <c r="E827" s="146"/>
      <c r="F827" s="147"/>
      <c r="G827" s="147"/>
      <c r="H827" s="147"/>
      <c r="I827" s="147"/>
      <c r="J827" s="147"/>
      <c r="K827" s="147"/>
      <c r="L827" s="147"/>
      <c r="M827" s="147"/>
      <c r="N827" s="147"/>
      <c r="O827" s="147"/>
      <c r="P827" s="147"/>
      <c r="Q827" s="147"/>
      <c r="R827" s="147"/>
      <c r="S827" s="147"/>
      <c r="T827" s="147"/>
      <c r="U827" s="147"/>
      <c r="V827" s="147"/>
      <c r="W827" s="147"/>
    </row>
    <row r="828" spans="2:23" ht="12.75" customHeight="1" x14ac:dyDescent="0.15">
      <c r="B828" s="150"/>
      <c r="C828" s="90"/>
      <c r="D828" s="146"/>
      <c r="E828" s="146"/>
      <c r="F828" s="147"/>
      <c r="G828" s="147"/>
      <c r="H828" s="147"/>
      <c r="I828" s="147"/>
      <c r="J828" s="147"/>
      <c r="K828" s="147"/>
      <c r="L828" s="147"/>
      <c r="M828" s="147"/>
      <c r="N828" s="147"/>
      <c r="O828" s="147"/>
      <c r="P828" s="147"/>
      <c r="Q828" s="147"/>
      <c r="R828" s="147"/>
      <c r="S828" s="147"/>
      <c r="T828" s="147"/>
      <c r="U828" s="147"/>
      <c r="V828" s="147"/>
      <c r="W828" s="147"/>
    </row>
    <row r="829" spans="2:23" ht="12.75" customHeight="1" x14ac:dyDescent="0.15">
      <c r="B829" s="150"/>
      <c r="C829" s="90"/>
      <c r="D829" s="146"/>
      <c r="E829" s="146"/>
      <c r="F829" s="147"/>
      <c r="G829" s="147"/>
      <c r="H829" s="147"/>
      <c r="I829" s="147"/>
      <c r="J829" s="147"/>
      <c r="K829" s="147"/>
      <c r="L829" s="147"/>
      <c r="M829" s="147"/>
      <c r="N829" s="147"/>
      <c r="O829" s="147"/>
      <c r="P829" s="147"/>
      <c r="Q829" s="147"/>
      <c r="R829" s="147"/>
      <c r="S829" s="147"/>
      <c r="T829" s="147"/>
      <c r="U829" s="147"/>
      <c r="V829" s="147"/>
      <c r="W829" s="147"/>
    </row>
    <row r="830" spans="2:23" ht="12.75" customHeight="1" x14ac:dyDescent="0.15">
      <c r="B830" s="150"/>
      <c r="C830" s="90"/>
      <c r="D830" s="146"/>
      <c r="E830" s="146"/>
      <c r="F830" s="147"/>
      <c r="G830" s="147"/>
      <c r="H830" s="147"/>
      <c r="I830" s="147"/>
      <c r="J830" s="147"/>
      <c r="K830" s="147"/>
      <c r="L830" s="147"/>
      <c r="M830" s="147"/>
      <c r="N830" s="147"/>
      <c r="O830" s="147"/>
      <c r="P830" s="147"/>
      <c r="Q830" s="147"/>
      <c r="R830" s="147"/>
      <c r="S830" s="147"/>
      <c r="T830" s="147"/>
      <c r="U830" s="147"/>
      <c r="V830" s="147"/>
      <c r="W830" s="147"/>
    </row>
    <row r="831" spans="2:23" ht="12.75" customHeight="1" x14ac:dyDescent="0.15">
      <c r="B831" s="150"/>
      <c r="C831" s="90"/>
      <c r="D831" s="146"/>
      <c r="E831" s="146"/>
      <c r="F831" s="147"/>
      <c r="G831" s="147"/>
      <c r="H831" s="147"/>
      <c r="I831" s="147"/>
      <c r="J831" s="147"/>
      <c r="K831" s="147"/>
      <c r="L831" s="147"/>
      <c r="M831" s="147"/>
      <c r="N831" s="147"/>
      <c r="O831" s="147"/>
      <c r="P831" s="147"/>
      <c r="Q831" s="147"/>
      <c r="R831" s="147"/>
      <c r="S831" s="147"/>
      <c r="T831" s="147"/>
      <c r="U831" s="147"/>
      <c r="V831" s="147"/>
      <c r="W831" s="147"/>
    </row>
    <row r="832" spans="2:23" ht="12.75" customHeight="1" x14ac:dyDescent="0.15">
      <c r="B832" s="150"/>
      <c r="C832" s="90"/>
      <c r="D832" s="146"/>
      <c r="E832" s="146"/>
      <c r="F832" s="147"/>
      <c r="G832" s="147"/>
      <c r="H832" s="147"/>
      <c r="I832" s="147"/>
      <c r="J832" s="147"/>
      <c r="K832" s="147"/>
      <c r="L832" s="147"/>
      <c r="M832" s="147"/>
      <c r="N832" s="147"/>
      <c r="O832" s="147"/>
      <c r="P832" s="147"/>
      <c r="Q832" s="147"/>
      <c r="R832" s="147"/>
      <c r="S832" s="147"/>
      <c r="T832" s="147"/>
      <c r="U832" s="147"/>
      <c r="V832" s="147"/>
      <c r="W832" s="147"/>
    </row>
    <row r="833" spans="2:23" ht="12.75" customHeight="1" x14ac:dyDescent="0.15">
      <c r="B833" s="150"/>
      <c r="C833" s="90"/>
      <c r="D833" s="146"/>
      <c r="E833" s="146"/>
      <c r="F833" s="147"/>
      <c r="G833" s="147"/>
      <c r="H833" s="147"/>
      <c r="I833" s="147"/>
      <c r="J833" s="147"/>
      <c r="K833" s="147"/>
      <c r="L833" s="147"/>
      <c r="M833" s="147"/>
      <c r="N833" s="147"/>
      <c r="O833" s="147"/>
      <c r="P833" s="147"/>
      <c r="Q833" s="147"/>
      <c r="R833" s="147"/>
      <c r="S833" s="147"/>
      <c r="T833" s="147"/>
      <c r="U833" s="147"/>
      <c r="V833" s="147"/>
      <c r="W833" s="147"/>
    </row>
    <row r="834" spans="2:23" ht="12.75" customHeight="1" x14ac:dyDescent="0.15">
      <c r="B834" s="150"/>
      <c r="C834" s="90"/>
      <c r="D834" s="146"/>
      <c r="E834" s="146"/>
      <c r="F834" s="147"/>
      <c r="G834" s="147"/>
      <c r="H834" s="147"/>
      <c r="I834" s="147"/>
      <c r="J834" s="147"/>
      <c r="K834" s="147"/>
      <c r="L834" s="147"/>
      <c r="M834" s="147"/>
      <c r="N834" s="147"/>
      <c r="O834" s="147"/>
      <c r="P834" s="147"/>
      <c r="Q834" s="147"/>
      <c r="R834" s="147"/>
      <c r="S834" s="147"/>
      <c r="T834" s="147"/>
      <c r="U834" s="147"/>
      <c r="V834" s="147"/>
      <c r="W834" s="147"/>
    </row>
    <row r="835" spans="2:23" ht="12.75" customHeight="1" x14ac:dyDescent="0.15">
      <c r="B835" s="150"/>
      <c r="C835" s="90"/>
      <c r="D835" s="146"/>
      <c r="E835" s="146"/>
      <c r="F835" s="147"/>
      <c r="G835" s="147"/>
      <c r="H835" s="147"/>
      <c r="I835" s="147"/>
      <c r="J835" s="147"/>
      <c r="K835" s="147"/>
      <c r="L835" s="147"/>
      <c r="M835" s="147"/>
      <c r="N835" s="147"/>
      <c r="O835" s="147"/>
      <c r="P835" s="147"/>
      <c r="Q835" s="147"/>
      <c r="R835" s="147"/>
      <c r="S835" s="147"/>
      <c r="T835" s="147"/>
      <c r="U835" s="147"/>
      <c r="V835" s="147"/>
      <c r="W835" s="147"/>
    </row>
    <row r="836" spans="2:23" ht="12.75" customHeight="1" x14ac:dyDescent="0.15">
      <c r="B836" s="150"/>
      <c r="C836" s="90"/>
      <c r="D836" s="146"/>
      <c r="E836" s="146"/>
      <c r="F836" s="147"/>
      <c r="G836" s="147"/>
      <c r="H836" s="147"/>
      <c r="I836" s="147"/>
      <c r="J836" s="147"/>
      <c r="K836" s="147"/>
      <c r="L836" s="147"/>
      <c r="M836" s="147"/>
      <c r="N836" s="147"/>
      <c r="O836" s="147"/>
      <c r="P836" s="147"/>
      <c r="Q836" s="147"/>
      <c r="R836" s="147"/>
      <c r="S836" s="147"/>
      <c r="T836" s="147"/>
      <c r="U836" s="147"/>
      <c r="V836" s="147"/>
      <c r="W836" s="147"/>
    </row>
    <row r="837" spans="2:23" ht="12.75" customHeight="1" x14ac:dyDescent="0.15">
      <c r="B837" s="150"/>
      <c r="C837" s="90"/>
      <c r="D837" s="146"/>
      <c r="E837" s="146"/>
      <c r="F837" s="147"/>
      <c r="G837" s="147"/>
      <c r="H837" s="147"/>
      <c r="I837" s="147"/>
      <c r="J837" s="147"/>
      <c r="K837" s="147"/>
      <c r="L837" s="147"/>
      <c r="M837" s="147"/>
      <c r="N837" s="147"/>
      <c r="O837" s="147"/>
      <c r="P837" s="147"/>
      <c r="Q837" s="147"/>
      <c r="R837" s="147"/>
      <c r="S837" s="147"/>
      <c r="T837" s="147"/>
      <c r="U837" s="147"/>
      <c r="V837" s="147"/>
      <c r="W837" s="147"/>
    </row>
    <row r="838" spans="2:23" ht="12.75" customHeight="1" x14ac:dyDescent="0.15">
      <c r="B838" s="150"/>
      <c r="C838" s="90"/>
      <c r="D838" s="146"/>
      <c r="E838" s="146"/>
      <c r="F838" s="147"/>
      <c r="G838" s="147"/>
      <c r="H838" s="147"/>
      <c r="I838" s="147"/>
      <c r="J838" s="147"/>
      <c r="K838" s="147"/>
      <c r="L838" s="147"/>
      <c r="M838" s="147"/>
      <c r="N838" s="147"/>
      <c r="O838" s="147"/>
      <c r="P838" s="147"/>
      <c r="Q838" s="147"/>
      <c r="R838" s="147"/>
      <c r="S838" s="147"/>
      <c r="T838" s="147"/>
      <c r="U838" s="147"/>
      <c r="V838" s="147"/>
      <c r="W838" s="147"/>
    </row>
    <row r="839" spans="2:23" ht="12.75" customHeight="1" x14ac:dyDescent="0.15">
      <c r="B839" s="150"/>
      <c r="C839" s="90"/>
      <c r="D839" s="146"/>
      <c r="E839" s="146"/>
      <c r="F839" s="147"/>
      <c r="G839" s="147"/>
      <c r="H839" s="147"/>
      <c r="I839" s="147"/>
      <c r="J839" s="147"/>
      <c r="K839" s="147"/>
      <c r="L839" s="147"/>
      <c r="M839" s="147"/>
      <c r="N839" s="147"/>
      <c r="O839" s="147"/>
      <c r="P839" s="147"/>
      <c r="Q839" s="147"/>
      <c r="R839" s="147"/>
      <c r="S839" s="147"/>
      <c r="T839" s="147"/>
      <c r="U839" s="147"/>
      <c r="V839" s="147"/>
      <c r="W839" s="147"/>
    </row>
    <row r="840" spans="2:23" ht="12.75" customHeight="1" x14ac:dyDescent="0.15">
      <c r="B840" s="150"/>
      <c r="C840" s="90"/>
      <c r="D840" s="146"/>
      <c r="E840" s="146"/>
      <c r="F840" s="147"/>
      <c r="G840" s="147"/>
      <c r="H840" s="147"/>
      <c r="I840" s="147"/>
      <c r="J840" s="147"/>
      <c r="K840" s="147"/>
      <c r="L840" s="147"/>
      <c r="M840" s="147"/>
      <c r="N840" s="147"/>
      <c r="O840" s="147"/>
      <c r="P840" s="147"/>
      <c r="Q840" s="147"/>
      <c r="R840" s="147"/>
      <c r="S840" s="147"/>
      <c r="T840" s="147"/>
      <c r="U840" s="147"/>
      <c r="V840" s="147"/>
      <c r="W840" s="147"/>
    </row>
    <row r="841" spans="2:23" ht="12.75" customHeight="1" x14ac:dyDescent="0.15">
      <c r="B841" s="150"/>
      <c r="C841" s="90"/>
      <c r="D841" s="146"/>
      <c r="E841" s="146"/>
      <c r="F841" s="147"/>
      <c r="G841" s="147"/>
      <c r="H841" s="147"/>
      <c r="I841" s="147"/>
      <c r="J841" s="147"/>
      <c r="K841" s="147"/>
      <c r="L841" s="147"/>
      <c r="M841" s="147"/>
      <c r="N841" s="147"/>
      <c r="O841" s="147"/>
      <c r="P841" s="147"/>
      <c r="Q841" s="147"/>
      <c r="R841" s="147"/>
      <c r="S841" s="147"/>
      <c r="T841" s="147"/>
      <c r="U841" s="147"/>
      <c r="V841" s="147"/>
      <c r="W841" s="147"/>
    </row>
    <row r="842" spans="2:23" ht="12.75" customHeight="1" x14ac:dyDescent="0.15">
      <c r="B842" s="150"/>
      <c r="C842" s="90"/>
      <c r="D842" s="146"/>
      <c r="E842" s="146"/>
      <c r="F842" s="147"/>
      <c r="G842" s="147"/>
      <c r="H842" s="147"/>
      <c r="I842" s="147"/>
      <c r="J842" s="147"/>
      <c r="K842" s="147"/>
      <c r="L842" s="147"/>
      <c r="M842" s="147"/>
      <c r="N842" s="147"/>
      <c r="O842" s="147"/>
      <c r="P842" s="147"/>
      <c r="Q842" s="147"/>
      <c r="R842" s="147"/>
      <c r="S842" s="147"/>
      <c r="T842" s="147"/>
      <c r="U842" s="147"/>
      <c r="V842" s="147"/>
      <c r="W842" s="147"/>
    </row>
    <row r="843" spans="2:23" ht="12.75" customHeight="1" x14ac:dyDescent="0.15">
      <c r="B843" s="150"/>
      <c r="C843" s="90"/>
      <c r="D843" s="146"/>
      <c r="E843" s="146"/>
      <c r="F843" s="147"/>
      <c r="G843" s="147"/>
      <c r="H843" s="147"/>
      <c r="I843" s="147"/>
      <c r="J843" s="147"/>
      <c r="K843" s="147"/>
      <c r="L843" s="147"/>
      <c r="M843" s="147"/>
      <c r="N843" s="147"/>
      <c r="O843" s="147"/>
      <c r="P843" s="147"/>
      <c r="Q843" s="147"/>
      <c r="R843" s="147"/>
      <c r="S843" s="147"/>
      <c r="T843" s="147"/>
      <c r="U843" s="147"/>
      <c r="V843" s="147"/>
      <c r="W843" s="147"/>
    </row>
    <row r="844" spans="2:23" ht="12.75" customHeight="1" x14ac:dyDescent="0.15">
      <c r="B844" s="150"/>
      <c r="C844" s="90"/>
      <c r="D844" s="146"/>
      <c r="E844" s="146"/>
      <c r="F844" s="147"/>
      <c r="G844" s="147"/>
      <c r="H844" s="147"/>
      <c r="I844" s="147"/>
      <c r="J844" s="147"/>
      <c r="K844" s="147"/>
      <c r="L844" s="147"/>
      <c r="M844" s="147"/>
      <c r="N844" s="147"/>
      <c r="O844" s="147"/>
      <c r="P844" s="147"/>
      <c r="Q844" s="147"/>
      <c r="R844" s="147"/>
      <c r="S844" s="147"/>
      <c r="T844" s="147"/>
      <c r="U844" s="147"/>
      <c r="V844" s="147"/>
      <c r="W844" s="147"/>
    </row>
    <row r="845" spans="2:23" ht="12.75" customHeight="1" x14ac:dyDescent="0.15">
      <c r="B845" s="150"/>
      <c r="C845" s="90"/>
      <c r="D845" s="146"/>
      <c r="E845" s="146"/>
      <c r="F845" s="147"/>
      <c r="G845" s="147"/>
      <c r="H845" s="147"/>
      <c r="I845" s="147"/>
      <c r="J845" s="147"/>
      <c r="K845" s="147"/>
      <c r="L845" s="147"/>
      <c r="M845" s="147"/>
      <c r="N845" s="147"/>
      <c r="O845" s="147"/>
      <c r="P845" s="147"/>
      <c r="Q845" s="147"/>
      <c r="R845" s="147"/>
      <c r="S845" s="147"/>
      <c r="T845" s="147"/>
      <c r="U845" s="147"/>
      <c r="V845" s="147"/>
      <c r="W845" s="147"/>
    </row>
    <row r="846" spans="2:23" ht="12.75" customHeight="1" x14ac:dyDescent="0.15">
      <c r="B846" s="150"/>
      <c r="C846" s="90"/>
      <c r="D846" s="146"/>
      <c r="E846" s="146"/>
      <c r="F846" s="147"/>
      <c r="G846" s="147"/>
      <c r="H846" s="147"/>
      <c r="I846" s="147"/>
      <c r="J846" s="147"/>
      <c r="K846" s="147"/>
      <c r="L846" s="147"/>
      <c r="M846" s="147"/>
      <c r="N846" s="147"/>
      <c r="O846" s="147"/>
      <c r="P846" s="147"/>
      <c r="Q846" s="147"/>
      <c r="R846" s="147"/>
      <c r="S846" s="147"/>
      <c r="T846" s="147"/>
      <c r="U846" s="147"/>
      <c r="V846" s="147"/>
      <c r="W846" s="147"/>
    </row>
    <row r="847" spans="2:23" ht="12.75" customHeight="1" x14ac:dyDescent="0.15">
      <c r="B847" s="150"/>
      <c r="C847" s="90"/>
      <c r="D847" s="146"/>
      <c r="E847" s="146"/>
      <c r="F847" s="147"/>
      <c r="G847" s="147"/>
      <c r="H847" s="147"/>
      <c r="I847" s="147"/>
      <c r="J847" s="147"/>
      <c r="K847" s="147"/>
      <c r="L847" s="147"/>
      <c r="M847" s="147"/>
      <c r="N847" s="147"/>
      <c r="O847" s="147"/>
      <c r="P847" s="147"/>
      <c r="Q847" s="147"/>
      <c r="R847" s="147"/>
      <c r="S847" s="147"/>
      <c r="T847" s="147"/>
      <c r="U847" s="147"/>
      <c r="V847" s="147"/>
      <c r="W847" s="147"/>
    </row>
    <row r="848" spans="2:23" ht="12.75" customHeight="1" x14ac:dyDescent="0.15">
      <c r="B848" s="150"/>
      <c r="C848" s="90"/>
      <c r="D848" s="146"/>
      <c r="E848" s="146"/>
      <c r="F848" s="147"/>
      <c r="G848" s="147"/>
      <c r="H848" s="147"/>
      <c r="I848" s="147"/>
      <c r="J848" s="147"/>
      <c r="K848" s="147"/>
      <c r="L848" s="147"/>
      <c r="M848" s="147"/>
      <c r="N848" s="147"/>
      <c r="O848" s="147"/>
      <c r="P848" s="147"/>
      <c r="Q848" s="147"/>
      <c r="R848" s="147"/>
      <c r="S848" s="147"/>
      <c r="T848" s="147"/>
      <c r="U848" s="147"/>
      <c r="V848" s="147"/>
      <c r="W848" s="147"/>
    </row>
    <row r="849" spans="2:23" ht="12.75" customHeight="1" x14ac:dyDescent="0.15">
      <c r="B849" s="150"/>
      <c r="C849" s="90"/>
      <c r="D849" s="146"/>
      <c r="E849" s="146"/>
      <c r="F849" s="147"/>
      <c r="G849" s="147"/>
      <c r="H849" s="147"/>
      <c r="I849" s="147"/>
      <c r="J849" s="147"/>
      <c r="K849" s="147"/>
      <c r="L849" s="147"/>
      <c r="M849" s="147"/>
      <c r="N849" s="147"/>
      <c r="O849" s="147"/>
      <c r="P849" s="147"/>
      <c r="Q849" s="147"/>
      <c r="R849" s="147"/>
      <c r="S849" s="147"/>
      <c r="T849" s="147"/>
      <c r="U849" s="147"/>
      <c r="V849" s="147"/>
      <c r="W849" s="147"/>
    </row>
    <row r="850" spans="2:23" ht="12.75" customHeight="1" x14ac:dyDescent="0.15">
      <c r="B850" s="150"/>
      <c r="C850" s="90"/>
      <c r="D850" s="146"/>
      <c r="E850" s="146"/>
      <c r="F850" s="147"/>
      <c r="G850" s="147"/>
      <c r="H850" s="147"/>
      <c r="I850" s="147"/>
      <c r="J850" s="147"/>
      <c r="K850" s="147"/>
      <c r="L850" s="147"/>
      <c r="M850" s="147"/>
      <c r="N850" s="147"/>
      <c r="O850" s="147"/>
      <c r="P850" s="147"/>
      <c r="Q850" s="147"/>
      <c r="R850" s="147"/>
      <c r="S850" s="147"/>
      <c r="T850" s="147"/>
      <c r="U850" s="147"/>
      <c r="V850" s="147"/>
      <c r="W850" s="147"/>
    </row>
    <row r="851" spans="2:23" ht="12.75" customHeight="1" x14ac:dyDescent="0.15">
      <c r="B851" s="150"/>
      <c r="C851" s="90"/>
      <c r="D851" s="146"/>
      <c r="E851" s="146"/>
      <c r="F851" s="147"/>
      <c r="G851" s="147"/>
      <c r="H851" s="147"/>
      <c r="I851" s="147"/>
      <c r="J851" s="147"/>
      <c r="K851" s="147"/>
      <c r="L851" s="147"/>
      <c r="M851" s="147"/>
      <c r="N851" s="147"/>
      <c r="O851" s="147"/>
      <c r="P851" s="147"/>
      <c r="Q851" s="147"/>
      <c r="R851" s="147"/>
      <c r="S851" s="147"/>
      <c r="T851" s="147"/>
      <c r="U851" s="147"/>
      <c r="V851" s="147"/>
      <c r="W851" s="147"/>
    </row>
    <row r="852" spans="2:23" ht="12.75" customHeight="1" x14ac:dyDescent="0.15">
      <c r="B852" s="150"/>
      <c r="C852" s="90"/>
      <c r="D852" s="146"/>
      <c r="E852" s="146"/>
      <c r="F852" s="147"/>
      <c r="G852" s="147"/>
      <c r="H852" s="147"/>
      <c r="I852" s="147"/>
      <c r="J852" s="147"/>
      <c r="K852" s="147"/>
      <c r="L852" s="147"/>
      <c r="M852" s="147"/>
      <c r="N852" s="147"/>
      <c r="O852" s="147"/>
      <c r="P852" s="147"/>
      <c r="Q852" s="147"/>
      <c r="R852" s="147"/>
      <c r="S852" s="147"/>
      <c r="T852" s="147"/>
      <c r="U852" s="147"/>
      <c r="V852" s="147"/>
      <c r="W852" s="147"/>
    </row>
    <row r="853" spans="2:23" ht="12.75" customHeight="1" x14ac:dyDescent="0.15">
      <c r="B853" s="150"/>
      <c r="C853" s="90"/>
      <c r="D853" s="146"/>
      <c r="E853" s="146"/>
      <c r="F853" s="147"/>
      <c r="G853" s="147"/>
      <c r="H853" s="147"/>
      <c r="I853" s="147"/>
      <c r="J853" s="147"/>
      <c r="K853" s="147"/>
      <c r="L853" s="147"/>
      <c r="M853" s="147"/>
      <c r="N853" s="147"/>
      <c r="O853" s="147"/>
      <c r="P853" s="147"/>
      <c r="Q853" s="147"/>
      <c r="R853" s="147"/>
      <c r="S853" s="147"/>
      <c r="T853" s="147"/>
      <c r="U853" s="147"/>
      <c r="V853" s="147"/>
      <c r="W853" s="147"/>
    </row>
    <row r="854" spans="2:23" ht="12.75" customHeight="1" x14ac:dyDescent="0.15">
      <c r="B854" s="150"/>
      <c r="C854" s="90"/>
      <c r="D854" s="146"/>
      <c r="E854" s="146"/>
      <c r="F854" s="147"/>
      <c r="G854" s="147"/>
      <c r="H854" s="147"/>
      <c r="I854" s="147"/>
      <c r="J854" s="147"/>
      <c r="K854" s="147"/>
      <c r="L854" s="147"/>
      <c r="M854" s="147"/>
      <c r="N854" s="147"/>
      <c r="O854" s="147"/>
      <c r="P854" s="147"/>
      <c r="Q854" s="147"/>
      <c r="R854" s="147"/>
      <c r="S854" s="147"/>
      <c r="T854" s="147"/>
      <c r="U854" s="147"/>
      <c r="V854" s="147"/>
      <c r="W854" s="147"/>
    </row>
    <row r="855" spans="2:23" ht="12.75" customHeight="1" x14ac:dyDescent="0.15">
      <c r="B855" s="150"/>
      <c r="C855" s="90"/>
      <c r="D855" s="146"/>
      <c r="E855" s="146"/>
      <c r="F855" s="147"/>
      <c r="G855" s="147"/>
      <c r="H855" s="147"/>
      <c r="I855" s="147"/>
      <c r="J855" s="147"/>
      <c r="K855" s="147"/>
      <c r="L855" s="147"/>
      <c r="M855" s="147"/>
      <c r="N855" s="147"/>
      <c r="O855" s="147"/>
      <c r="P855" s="147"/>
      <c r="Q855" s="147"/>
      <c r="R855" s="147"/>
      <c r="S855" s="147"/>
      <c r="T855" s="147"/>
      <c r="U855" s="147"/>
      <c r="V855" s="147"/>
      <c r="W855" s="147"/>
    </row>
    <row r="856" spans="2:23" ht="12.75" customHeight="1" x14ac:dyDescent="0.15">
      <c r="B856" s="150"/>
      <c r="C856" s="90"/>
      <c r="D856" s="146"/>
      <c r="E856" s="146"/>
      <c r="F856" s="147"/>
      <c r="G856" s="147"/>
      <c r="H856" s="147"/>
      <c r="I856" s="147"/>
      <c r="J856" s="147"/>
      <c r="K856" s="147"/>
      <c r="L856" s="147"/>
      <c r="M856" s="147"/>
      <c r="N856" s="147"/>
      <c r="O856" s="147"/>
      <c r="P856" s="147"/>
      <c r="Q856" s="147"/>
      <c r="R856" s="147"/>
      <c r="S856" s="147"/>
      <c r="T856" s="147"/>
      <c r="U856" s="147"/>
      <c r="V856" s="147"/>
      <c r="W856" s="147"/>
    </row>
    <row r="857" spans="2:23" ht="12.75" customHeight="1" x14ac:dyDescent="0.15">
      <c r="B857" s="150"/>
      <c r="C857" s="90"/>
      <c r="D857" s="146"/>
      <c r="E857" s="146"/>
      <c r="F857" s="147"/>
      <c r="G857" s="147"/>
      <c r="H857" s="147"/>
      <c r="I857" s="147"/>
      <c r="J857" s="147"/>
      <c r="K857" s="147"/>
      <c r="L857" s="147"/>
      <c r="M857" s="147"/>
      <c r="N857" s="147"/>
      <c r="O857" s="147"/>
      <c r="P857" s="147"/>
      <c r="Q857" s="147"/>
      <c r="R857" s="147"/>
      <c r="S857" s="147"/>
      <c r="T857" s="147"/>
      <c r="U857" s="147"/>
      <c r="V857" s="147"/>
      <c r="W857" s="147"/>
    </row>
    <row r="858" spans="2:23" ht="12.75" customHeight="1" x14ac:dyDescent="0.15">
      <c r="B858" s="150"/>
      <c r="C858" s="90"/>
      <c r="D858" s="146"/>
      <c r="E858" s="146"/>
      <c r="F858" s="147"/>
      <c r="G858" s="147"/>
      <c r="H858" s="147"/>
      <c r="I858" s="147"/>
      <c r="J858" s="147"/>
      <c r="K858" s="147"/>
      <c r="L858" s="147"/>
      <c r="M858" s="147"/>
      <c r="N858" s="147"/>
      <c r="O858" s="147"/>
      <c r="P858" s="147"/>
      <c r="Q858" s="147"/>
      <c r="R858" s="147"/>
      <c r="S858" s="147"/>
      <c r="T858" s="147"/>
      <c r="U858" s="147"/>
      <c r="V858" s="147"/>
      <c r="W858" s="147"/>
    </row>
    <row r="859" spans="2:23" ht="12.75" customHeight="1" x14ac:dyDescent="0.15">
      <c r="B859" s="150"/>
      <c r="C859" s="90"/>
      <c r="D859" s="146"/>
      <c r="E859" s="146"/>
      <c r="F859" s="147"/>
      <c r="G859" s="147"/>
      <c r="H859" s="147"/>
      <c r="I859" s="147"/>
      <c r="J859" s="147"/>
      <c r="K859" s="147"/>
      <c r="L859" s="147"/>
      <c r="M859" s="147"/>
      <c r="N859" s="147"/>
      <c r="O859" s="147"/>
      <c r="P859" s="147"/>
      <c r="Q859" s="147"/>
      <c r="R859" s="147"/>
      <c r="S859" s="147"/>
      <c r="T859" s="147"/>
      <c r="U859" s="147"/>
      <c r="V859" s="147"/>
      <c r="W859" s="147"/>
    </row>
    <row r="860" spans="2:23" ht="12.75" customHeight="1" x14ac:dyDescent="0.15">
      <c r="B860" s="150"/>
      <c r="C860" s="90"/>
      <c r="D860" s="146"/>
      <c r="E860" s="146"/>
      <c r="F860" s="147"/>
      <c r="G860" s="147"/>
      <c r="H860" s="147"/>
      <c r="I860" s="147"/>
      <c r="J860" s="147"/>
      <c r="K860" s="147"/>
      <c r="L860" s="147"/>
      <c r="M860" s="147"/>
      <c r="N860" s="147"/>
      <c r="O860" s="147"/>
      <c r="P860" s="147"/>
      <c r="Q860" s="147"/>
      <c r="R860" s="147"/>
      <c r="S860" s="147"/>
      <c r="T860" s="147"/>
      <c r="U860" s="147"/>
      <c r="V860" s="147"/>
      <c r="W860" s="147"/>
    </row>
    <row r="861" spans="2:23" ht="12.75" customHeight="1" x14ac:dyDescent="0.15">
      <c r="B861" s="150"/>
      <c r="C861" s="90"/>
      <c r="D861" s="146"/>
      <c r="E861" s="146"/>
      <c r="F861" s="147"/>
      <c r="G861" s="147"/>
      <c r="H861" s="147"/>
      <c r="I861" s="147"/>
      <c r="J861" s="147"/>
      <c r="K861" s="147"/>
      <c r="L861" s="147"/>
      <c r="M861" s="147"/>
      <c r="N861" s="147"/>
      <c r="O861" s="147"/>
      <c r="P861" s="147"/>
      <c r="Q861" s="147"/>
      <c r="R861" s="147"/>
      <c r="S861" s="147"/>
      <c r="T861" s="147"/>
      <c r="U861" s="147"/>
      <c r="V861" s="147"/>
      <c r="W861" s="147"/>
    </row>
    <row r="862" spans="2:23" ht="12.75" customHeight="1" x14ac:dyDescent="0.15">
      <c r="B862" s="150"/>
      <c r="C862" s="90"/>
      <c r="D862" s="146"/>
      <c r="E862" s="146"/>
      <c r="F862" s="147"/>
      <c r="G862" s="147"/>
      <c r="H862" s="147"/>
      <c r="I862" s="147"/>
      <c r="J862" s="147"/>
      <c r="K862" s="147"/>
      <c r="L862" s="147"/>
      <c r="M862" s="147"/>
      <c r="N862" s="147"/>
      <c r="O862" s="147"/>
      <c r="P862" s="147"/>
      <c r="Q862" s="147"/>
      <c r="R862" s="147"/>
      <c r="S862" s="147"/>
      <c r="T862" s="147"/>
      <c r="U862" s="147"/>
      <c r="V862" s="147"/>
      <c r="W862" s="147"/>
    </row>
    <row r="863" spans="2:23" ht="12.75" customHeight="1" x14ac:dyDescent="0.15">
      <c r="B863" s="150"/>
      <c r="C863" s="90"/>
      <c r="D863" s="146"/>
      <c r="E863" s="146"/>
      <c r="F863" s="147"/>
      <c r="G863" s="147"/>
      <c r="H863" s="147"/>
      <c r="I863" s="147"/>
      <c r="J863" s="147"/>
      <c r="K863" s="147"/>
      <c r="L863" s="147"/>
      <c r="M863" s="147"/>
      <c r="N863" s="147"/>
      <c r="O863" s="147"/>
      <c r="P863" s="147"/>
      <c r="Q863" s="147"/>
      <c r="R863" s="147"/>
      <c r="S863" s="147"/>
      <c r="T863" s="147"/>
      <c r="U863" s="147"/>
      <c r="V863" s="147"/>
      <c r="W863" s="147"/>
    </row>
    <row r="864" spans="2:23" ht="12.75" customHeight="1" x14ac:dyDescent="0.15">
      <c r="B864" s="150"/>
      <c r="C864" s="90"/>
      <c r="D864" s="146"/>
      <c r="E864" s="146"/>
      <c r="F864" s="147"/>
      <c r="G864" s="147"/>
      <c r="H864" s="147"/>
      <c r="I864" s="147"/>
      <c r="J864" s="147"/>
      <c r="K864" s="147"/>
      <c r="L864" s="147"/>
      <c r="M864" s="147"/>
      <c r="N864" s="147"/>
      <c r="O864" s="147"/>
      <c r="P864" s="147"/>
      <c r="Q864" s="147"/>
      <c r="R864" s="147"/>
      <c r="S864" s="147"/>
      <c r="T864" s="147"/>
      <c r="U864" s="147"/>
      <c r="V864" s="147"/>
      <c r="W864" s="147"/>
    </row>
    <row r="865" spans="2:23" ht="12.75" customHeight="1" x14ac:dyDescent="0.15">
      <c r="B865" s="150"/>
      <c r="C865" s="90"/>
      <c r="D865" s="146"/>
      <c r="E865" s="146"/>
      <c r="F865" s="147"/>
      <c r="G865" s="147"/>
      <c r="H865" s="147"/>
      <c r="I865" s="147"/>
      <c r="J865" s="147"/>
      <c r="K865" s="147"/>
      <c r="L865" s="147"/>
      <c r="M865" s="147"/>
      <c r="N865" s="147"/>
      <c r="O865" s="147"/>
      <c r="P865" s="147"/>
      <c r="Q865" s="147"/>
      <c r="R865" s="147"/>
      <c r="S865" s="147"/>
      <c r="T865" s="147"/>
      <c r="U865" s="147"/>
      <c r="V865" s="147"/>
      <c r="W865" s="147"/>
    </row>
    <row r="866" spans="2:23" ht="12.75" customHeight="1" x14ac:dyDescent="0.15">
      <c r="B866" s="150"/>
      <c r="C866" s="90"/>
      <c r="D866" s="146"/>
      <c r="E866" s="146"/>
      <c r="F866" s="147"/>
      <c r="G866" s="147"/>
      <c r="H866" s="147"/>
      <c r="I866" s="147"/>
      <c r="J866" s="147"/>
      <c r="K866" s="147"/>
      <c r="L866" s="147"/>
      <c r="M866" s="147"/>
      <c r="N866" s="147"/>
      <c r="O866" s="147"/>
      <c r="P866" s="147"/>
      <c r="Q866" s="147"/>
      <c r="R866" s="147"/>
      <c r="S866" s="147"/>
      <c r="T866" s="147"/>
      <c r="U866" s="147"/>
      <c r="V866" s="147"/>
      <c r="W866" s="147"/>
    </row>
    <row r="867" spans="2:23" ht="12.75" customHeight="1" x14ac:dyDescent="0.15">
      <c r="B867" s="150"/>
      <c r="C867" s="90"/>
      <c r="D867" s="146"/>
      <c r="E867" s="146"/>
      <c r="F867" s="147"/>
      <c r="G867" s="147"/>
      <c r="H867" s="147"/>
      <c r="I867" s="147"/>
      <c r="J867" s="147"/>
      <c r="K867" s="147"/>
      <c r="L867" s="147"/>
      <c r="M867" s="147"/>
      <c r="N867" s="147"/>
      <c r="O867" s="147"/>
      <c r="P867" s="147"/>
      <c r="Q867" s="147"/>
      <c r="R867" s="147"/>
      <c r="S867" s="147"/>
      <c r="T867" s="147"/>
      <c r="U867" s="147"/>
      <c r="V867" s="147"/>
      <c r="W867" s="147"/>
    </row>
    <row r="868" spans="2:23" ht="12.75" customHeight="1" x14ac:dyDescent="0.15">
      <c r="B868" s="150"/>
      <c r="C868" s="90"/>
      <c r="D868" s="146"/>
      <c r="E868" s="146"/>
      <c r="F868" s="147"/>
      <c r="G868" s="147"/>
      <c r="H868" s="147"/>
      <c r="I868" s="147"/>
      <c r="J868" s="147"/>
      <c r="K868" s="147"/>
      <c r="L868" s="147"/>
      <c r="M868" s="147"/>
      <c r="N868" s="147"/>
      <c r="O868" s="147"/>
      <c r="P868" s="147"/>
      <c r="Q868" s="147"/>
      <c r="R868" s="147"/>
      <c r="S868" s="147"/>
      <c r="T868" s="147"/>
      <c r="U868" s="147"/>
      <c r="V868" s="147"/>
      <c r="W868" s="147"/>
    </row>
    <row r="869" spans="2:23" ht="12.75" customHeight="1" x14ac:dyDescent="0.15">
      <c r="B869" s="150"/>
      <c r="C869" s="90"/>
      <c r="D869" s="146"/>
      <c r="E869" s="146"/>
      <c r="F869" s="147"/>
      <c r="G869" s="147"/>
      <c r="H869" s="147"/>
      <c r="I869" s="147"/>
      <c r="J869" s="147"/>
      <c r="K869" s="147"/>
      <c r="L869" s="147"/>
      <c r="M869" s="147"/>
      <c r="N869" s="147"/>
      <c r="O869" s="147"/>
      <c r="P869" s="147"/>
      <c r="Q869" s="147"/>
      <c r="R869" s="147"/>
      <c r="S869" s="147"/>
      <c r="T869" s="147"/>
      <c r="U869" s="147"/>
      <c r="V869" s="147"/>
      <c r="W869" s="147"/>
    </row>
    <row r="870" spans="2:23" ht="12.75" customHeight="1" x14ac:dyDescent="0.15">
      <c r="B870" s="150"/>
      <c r="C870" s="90"/>
      <c r="D870" s="146"/>
      <c r="E870" s="146"/>
      <c r="F870" s="147"/>
      <c r="G870" s="147"/>
      <c r="H870" s="147"/>
      <c r="I870" s="147"/>
      <c r="J870" s="147"/>
      <c r="K870" s="147"/>
      <c r="L870" s="147"/>
      <c r="M870" s="147"/>
      <c r="N870" s="147"/>
      <c r="O870" s="147"/>
      <c r="P870" s="147"/>
      <c r="Q870" s="147"/>
      <c r="R870" s="147"/>
      <c r="S870" s="147"/>
      <c r="T870" s="147"/>
      <c r="U870" s="147"/>
      <c r="V870" s="147"/>
      <c r="W870" s="147"/>
    </row>
    <row r="871" spans="2:23" ht="12.75" customHeight="1" x14ac:dyDescent="0.15">
      <c r="B871" s="150"/>
      <c r="C871" s="90"/>
      <c r="D871" s="146"/>
      <c r="E871" s="146"/>
      <c r="F871" s="147"/>
      <c r="G871" s="147"/>
      <c r="H871" s="147"/>
      <c r="I871" s="147"/>
      <c r="J871" s="147"/>
      <c r="K871" s="147"/>
      <c r="L871" s="147"/>
      <c r="M871" s="147"/>
      <c r="N871" s="147"/>
      <c r="O871" s="147"/>
      <c r="P871" s="147"/>
      <c r="Q871" s="147"/>
      <c r="R871" s="147"/>
      <c r="S871" s="147"/>
      <c r="T871" s="147"/>
      <c r="U871" s="147"/>
      <c r="V871" s="147"/>
      <c r="W871" s="147"/>
    </row>
    <row r="872" spans="2:23" ht="12.75" customHeight="1" x14ac:dyDescent="0.15">
      <c r="B872" s="150"/>
      <c r="C872" s="90"/>
      <c r="D872" s="146"/>
      <c r="E872" s="146"/>
      <c r="F872" s="147"/>
      <c r="G872" s="147"/>
      <c r="H872" s="147"/>
      <c r="I872" s="147"/>
      <c r="J872" s="147"/>
      <c r="K872" s="147"/>
      <c r="L872" s="147"/>
      <c r="M872" s="147"/>
      <c r="N872" s="147"/>
      <c r="O872" s="147"/>
      <c r="P872" s="147"/>
      <c r="Q872" s="147"/>
      <c r="R872" s="147"/>
      <c r="S872" s="147"/>
      <c r="T872" s="147"/>
      <c r="U872" s="147"/>
      <c r="V872" s="147"/>
      <c r="W872" s="147"/>
    </row>
    <row r="873" spans="2:23" ht="12.75" customHeight="1" x14ac:dyDescent="0.15">
      <c r="B873" s="150"/>
      <c r="C873" s="90"/>
      <c r="D873" s="146"/>
      <c r="E873" s="146"/>
      <c r="F873" s="147"/>
      <c r="G873" s="147"/>
      <c r="H873" s="147"/>
      <c r="I873" s="147"/>
      <c r="J873" s="147"/>
      <c r="K873" s="147"/>
      <c r="L873" s="147"/>
      <c r="M873" s="147"/>
      <c r="N873" s="147"/>
      <c r="O873" s="147"/>
      <c r="P873" s="147"/>
      <c r="Q873" s="147"/>
      <c r="R873" s="147"/>
      <c r="S873" s="147"/>
      <c r="T873" s="147"/>
      <c r="U873" s="147"/>
      <c r="V873" s="147"/>
      <c r="W873" s="147"/>
    </row>
    <row r="874" spans="2:23" ht="12.75" customHeight="1" x14ac:dyDescent="0.15">
      <c r="B874" s="150"/>
      <c r="C874" s="90"/>
      <c r="D874" s="146"/>
      <c r="E874" s="146"/>
      <c r="F874" s="147"/>
      <c r="G874" s="147"/>
      <c r="H874" s="147"/>
      <c r="I874" s="147"/>
      <c r="J874" s="147"/>
      <c r="K874" s="147"/>
      <c r="L874" s="147"/>
      <c r="M874" s="147"/>
      <c r="N874" s="147"/>
      <c r="O874" s="147"/>
      <c r="P874" s="147"/>
      <c r="Q874" s="147"/>
      <c r="R874" s="147"/>
      <c r="S874" s="147"/>
      <c r="T874" s="147"/>
      <c r="U874" s="147"/>
      <c r="V874" s="147"/>
      <c r="W874" s="147"/>
    </row>
    <row r="875" spans="2:23" ht="12.75" customHeight="1" x14ac:dyDescent="0.15">
      <c r="B875" s="150"/>
      <c r="C875" s="90"/>
      <c r="D875" s="146"/>
      <c r="E875" s="146"/>
      <c r="F875" s="147"/>
      <c r="G875" s="147"/>
      <c r="H875" s="147"/>
      <c r="I875" s="147"/>
      <c r="J875" s="147"/>
      <c r="K875" s="147"/>
      <c r="L875" s="147"/>
      <c r="M875" s="147"/>
      <c r="N875" s="147"/>
      <c r="O875" s="147"/>
      <c r="P875" s="147"/>
      <c r="Q875" s="147"/>
      <c r="R875" s="147"/>
      <c r="S875" s="147"/>
      <c r="T875" s="147"/>
      <c r="U875" s="147"/>
      <c r="V875" s="147"/>
      <c r="W875" s="147"/>
    </row>
    <row r="876" spans="2:23" ht="12.75" customHeight="1" x14ac:dyDescent="0.15">
      <c r="B876" s="150"/>
      <c r="C876" s="90"/>
      <c r="D876" s="146"/>
      <c r="E876" s="146"/>
      <c r="F876" s="147"/>
      <c r="G876" s="147"/>
      <c r="H876" s="147"/>
      <c r="I876" s="147"/>
      <c r="J876" s="147"/>
      <c r="K876" s="147"/>
      <c r="L876" s="147"/>
      <c r="M876" s="147"/>
      <c r="N876" s="147"/>
      <c r="O876" s="147"/>
      <c r="P876" s="147"/>
      <c r="Q876" s="147"/>
      <c r="R876" s="147"/>
      <c r="S876" s="147"/>
      <c r="T876" s="147"/>
      <c r="U876" s="147"/>
      <c r="V876" s="147"/>
      <c r="W876" s="147"/>
    </row>
    <row r="877" spans="2:23" ht="12.75" customHeight="1" x14ac:dyDescent="0.15">
      <c r="B877" s="150"/>
      <c r="C877" s="90"/>
      <c r="D877" s="146"/>
      <c r="E877" s="146"/>
      <c r="F877" s="147"/>
      <c r="G877" s="147"/>
      <c r="H877" s="147"/>
      <c r="I877" s="147"/>
      <c r="J877" s="147"/>
      <c r="K877" s="147"/>
      <c r="L877" s="147"/>
      <c r="M877" s="147"/>
      <c r="N877" s="147"/>
      <c r="O877" s="147"/>
      <c r="P877" s="147"/>
      <c r="Q877" s="147"/>
      <c r="R877" s="147"/>
      <c r="S877" s="147"/>
      <c r="T877" s="147"/>
      <c r="U877" s="147"/>
      <c r="V877" s="147"/>
      <c r="W877" s="147"/>
    </row>
    <row r="878" spans="2:23" ht="12.75" customHeight="1" x14ac:dyDescent="0.15">
      <c r="B878" s="150"/>
      <c r="C878" s="90"/>
      <c r="D878" s="146"/>
      <c r="E878" s="146"/>
      <c r="F878" s="147"/>
      <c r="G878" s="147"/>
      <c r="H878" s="147"/>
      <c r="I878" s="147"/>
      <c r="J878" s="147"/>
      <c r="K878" s="147"/>
      <c r="L878" s="147"/>
      <c r="M878" s="147"/>
      <c r="N878" s="147"/>
      <c r="O878" s="147"/>
      <c r="P878" s="147"/>
      <c r="Q878" s="147"/>
      <c r="R878" s="147"/>
      <c r="S878" s="147"/>
      <c r="T878" s="147"/>
      <c r="U878" s="147"/>
      <c r="V878" s="147"/>
      <c r="W878" s="147"/>
    </row>
    <row r="879" spans="2:23" ht="12.75" customHeight="1" x14ac:dyDescent="0.15">
      <c r="B879" s="150"/>
      <c r="C879" s="90"/>
      <c r="D879" s="146"/>
      <c r="E879" s="146"/>
      <c r="F879" s="147"/>
      <c r="G879" s="147"/>
      <c r="H879" s="147"/>
      <c r="I879" s="147"/>
      <c r="J879" s="147"/>
      <c r="K879" s="147"/>
      <c r="L879" s="147"/>
      <c r="M879" s="147"/>
      <c r="N879" s="147"/>
      <c r="O879" s="147"/>
      <c r="P879" s="147"/>
      <c r="Q879" s="147"/>
      <c r="R879" s="147"/>
      <c r="S879" s="147"/>
      <c r="T879" s="147"/>
      <c r="U879" s="147"/>
      <c r="V879" s="147"/>
      <c r="W879" s="147"/>
    </row>
    <row r="880" spans="2:23" ht="12.75" customHeight="1" x14ac:dyDescent="0.15">
      <c r="B880" s="150"/>
      <c r="C880" s="90"/>
      <c r="D880" s="146"/>
      <c r="E880" s="146"/>
      <c r="F880" s="147"/>
      <c r="G880" s="147"/>
      <c r="H880" s="147"/>
      <c r="I880" s="147"/>
      <c r="J880" s="147"/>
      <c r="K880" s="147"/>
      <c r="L880" s="147"/>
      <c r="M880" s="147"/>
      <c r="N880" s="147"/>
      <c r="O880" s="147"/>
      <c r="P880" s="147"/>
      <c r="Q880" s="147"/>
      <c r="R880" s="147"/>
      <c r="S880" s="147"/>
      <c r="T880" s="147"/>
      <c r="U880" s="147"/>
      <c r="V880" s="147"/>
      <c r="W880" s="147"/>
    </row>
    <row r="881" spans="2:23" ht="12.75" customHeight="1" x14ac:dyDescent="0.15">
      <c r="B881" s="150"/>
      <c r="C881" s="90"/>
      <c r="D881" s="146"/>
      <c r="E881" s="146"/>
      <c r="F881" s="147"/>
      <c r="G881" s="147"/>
      <c r="H881" s="147"/>
      <c r="I881" s="147"/>
      <c r="J881" s="147"/>
      <c r="K881" s="147"/>
      <c r="L881" s="147"/>
      <c r="M881" s="147"/>
      <c r="N881" s="147"/>
      <c r="O881" s="147"/>
      <c r="P881" s="147"/>
      <c r="Q881" s="147"/>
      <c r="R881" s="147"/>
      <c r="S881" s="147"/>
      <c r="T881" s="147"/>
      <c r="U881" s="147"/>
      <c r="V881" s="147"/>
      <c r="W881" s="147"/>
    </row>
    <row r="882" spans="2:23" ht="12.75" customHeight="1" x14ac:dyDescent="0.15">
      <c r="B882" s="150"/>
      <c r="C882" s="90"/>
      <c r="D882" s="146"/>
      <c r="E882" s="146"/>
      <c r="F882" s="147"/>
      <c r="G882" s="147"/>
      <c r="H882" s="147"/>
      <c r="I882" s="147"/>
      <c r="J882" s="147"/>
      <c r="K882" s="147"/>
      <c r="L882" s="147"/>
      <c r="M882" s="147"/>
      <c r="N882" s="147"/>
      <c r="O882" s="147"/>
      <c r="P882" s="147"/>
      <c r="Q882" s="147"/>
      <c r="R882" s="147"/>
      <c r="S882" s="147"/>
      <c r="T882" s="147"/>
      <c r="U882" s="147"/>
      <c r="V882" s="147"/>
      <c r="W882" s="147"/>
    </row>
    <row r="883" spans="2:23" ht="12.75" customHeight="1" x14ac:dyDescent="0.15">
      <c r="B883" s="150"/>
      <c r="C883" s="90"/>
      <c r="D883" s="146"/>
      <c r="E883" s="146"/>
      <c r="F883" s="147"/>
      <c r="G883" s="147"/>
      <c r="H883" s="147"/>
      <c r="I883" s="147"/>
      <c r="J883" s="147"/>
      <c r="K883" s="147"/>
      <c r="L883" s="147"/>
      <c r="M883" s="147"/>
      <c r="N883" s="147"/>
      <c r="O883" s="147"/>
      <c r="P883" s="147"/>
      <c r="Q883" s="147"/>
      <c r="R883" s="147"/>
      <c r="S883" s="147"/>
      <c r="T883" s="147"/>
      <c r="U883" s="147"/>
      <c r="V883" s="147"/>
      <c r="W883" s="147"/>
    </row>
    <row r="884" spans="2:23" ht="12.75" customHeight="1" x14ac:dyDescent="0.15">
      <c r="B884" s="150"/>
      <c r="C884" s="90"/>
      <c r="D884" s="146"/>
      <c r="E884" s="146"/>
      <c r="F884" s="147"/>
      <c r="G884" s="147"/>
      <c r="H884" s="147"/>
      <c r="I884" s="147"/>
      <c r="J884" s="147"/>
      <c r="K884" s="147"/>
      <c r="L884" s="147"/>
      <c r="M884" s="147"/>
      <c r="N884" s="147"/>
      <c r="O884" s="147"/>
      <c r="P884" s="147"/>
      <c r="Q884" s="147"/>
      <c r="R884" s="147"/>
      <c r="S884" s="147"/>
      <c r="T884" s="147"/>
      <c r="U884" s="147"/>
      <c r="V884" s="147"/>
      <c r="W884" s="147"/>
    </row>
    <row r="885" spans="2:23" ht="12.75" customHeight="1" x14ac:dyDescent="0.15">
      <c r="B885" s="150"/>
      <c r="C885" s="90"/>
      <c r="D885" s="146"/>
      <c r="E885" s="146"/>
      <c r="F885" s="147"/>
      <c r="G885" s="147"/>
      <c r="H885" s="147"/>
      <c r="I885" s="147"/>
      <c r="J885" s="147"/>
      <c r="K885" s="147"/>
      <c r="L885" s="147"/>
      <c r="M885" s="147"/>
      <c r="N885" s="147"/>
      <c r="O885" s="147"/>
      <c r="P885" s="147"/>
      <c r="Q885" s="147"/>
      <c r="R885" s="147"/>
      <c r="S885" s="147"/>
      <c r="T885" s="147"/>
      <c r="U885" s="147"/>
      <c r="V885" s="147"/>
      <c r="W885" s="147"/>
    </row>
    <row r="886" spans="2:23" ht="12.75" customHeight="1" x14ac:dyDescent="0.15">
      <c r="B886" s="150"/>
      <c r="C886" s="90"/>
      <c r="D886" s="146"/>
      <c r="E886" s="146"/>
      <c r="F886" s="147"/>
      <c r="G886" s="147"/>
      <c r="H886" s="147"/>
      <c r="I886" s="147"/>
      <c r="J886" s="147"/>
      <c r="K886" s="147"/>
      <c r="L886" s="147"/>
      <c r="M886" s="147"/>
      <c r="N886" s="147"/>
      <c r="O886" s="147"/>
      <c r="P886" s="147"/>
      <c r="Q886" s="147"/>
      <c r="R886" s="147"/>
      <c r="S886" s="147"/>
      <c r="T886" s="147"/>
      <c r="U886" s="147"/>
      <c r="V886" s="147"/>
      <c r="W886" s="147"/>
    </row>
    <row r="887" spans="2:23" ht="12.75" customHeight="1" x14ac:dyDescent="0.15">
      <c r="B887" s="150"/>
      <c r="C887" s="90"/>
      <c r="D887" s="146"/>
      <c r="E887" s="146"/>
      <c r="F887" s="147"/>
      <c r="G887" s="147"/>
      <c r="H887" s="147"/>
      <c r="I887" s="147"/>
      <c r="J887" s="147"/>
      <c r="K887" s="147"/>
      <c r="L887" s="147"/>
      <c r="M887" s="147"/>
      <c r="N887" s="147"/>
      <c r="O887" s="147"/>
      <c r="P887" s="147"/>
      <c r="Q887" s="147"/>
      <c r="R887" s="147"/>
      <c r="S887" s="147"/>
      <c r="T887" s="147"/>
      <c r="U887" s="147"/>
      <c r="V887" s="147"/>
      <c r="W887" s="147"/>
    </row>
    <row r="888" spans="2:23" ht="12.75" customHeight="1" x14ac:dyDescent="0.15">
      <c r="B888" s="150"/>
      <c r="C888" s="90"/>
      <c r="D888" s="146"/>
      <c r="E888" s="146"/>
      <c r="F888" s="147"/>
      <c r="G888" s="147"/>
      <c r="H888" s="147"/>
      <c r="I888" s="147"/>
      <c r="J888" s="147"/>
      <c r="K888" s="147"/>
      <c r="L888" s="147"/>
      <c r="M888" s="147"/>
      <c r="N888" s="147"/>
      <c r="O888" s="147"/>
      <c r="P888" s="147"/>
      <c r="Q888" s="147"/>
      <c r="R888" s="147"/>
      <c r="S888" s="147"/>
      <c r="T888" s="147"/>
      <c r="U888" s="147"/>
      <c r="V888" s="147"/>
      <c r="W888" s="147"/>
    </row>
    <row r="889" spans="2:23" ht="12.75" customHeight="1" x14ac:dyDescent="0.15">
      <c r="B889" s="150"/>
      <c r="C889" s="90"/>
      <c r="D889" s="146"/>
      <c r="E889" s="146"/>
      <c r="F889" s="147"/>
      <c r="G889" s="147"/>
      <c r="H889" s="147"/>
      <c r="I889" s="147"/>
      <c r="J889" s="147"/>
      <c r="K889" s="147"/>
      <c r="L889" s="147"/>
      <c r="M889" s="147"/>
      <c r="N889" s="147"/>
      <c r="O889" s="147"/>
      <c r="P889" s="147"/>
      <c r="Q889" s="147"/>
      <c r="R889" s="147"/>
      <c r="S889" s="147"/>
      <c r="T889" s="147"/>
      <c r="U889" s="147"/>
      <c r="V889" s="147"/>
      <c r="W889" s="147"/>
    </row>
    <row r="890" spans="2:23" ht="12.75" customHeight="1" x14ac:dyDescent="0.15">
      <c r="B890" s="150"/>
      <c r="C890" s="90"/>
      <c r="D890" s="146"/>
      <c r="E890" s="146"/>
      <c r="F890" s="147"/>
      <c r="G890" s="147"/>
      <c r="H890" s="147"/>
      <c r="I890" s="147"/>
      <c r="J890" s="147"/>
      <c r="K890" s="147"/>
      <c r="L890" s="147"/>
      <c r="M890" s="147"/>
      <c r="N890" s="147"/>
      <c r="O890" s="147"/>
      <c r="P890" s="147"/>
      <c r="Q890" s="147"/>
      <c r="R890" s="147"/>
      <c r="S890" s="147"/>
      <c r="T890" s="147"/>
      <c r="U890" s="147"/>
      <c r="V890" s="147"/>
      <c r="W890" s="147"/>
    </row>
    <row r="891" spans="2:23" ht="12.75" customHeight="1" x14ac:dyDescent="0.15">
      <c r="B891" s="150"/>
      <c r="C891" s="90"/>
      <c r="D891" s="146"/>
      <c r="E891" s="146"/>
      <c r="F891" s="147"/>
      <c r="G891" s="147"/>
      <c r="H891" s="147"/>
      <c r="I891" s="147"/>
      <c r="J891" s="147"/>
      <c r="K891" s="147"/>
      <c r="L891" s="147"/>
      <c r="M891" s="147"/>
      <c r="N891" s="147"/>
      <c r="O891" s="147"/>
      <c r="P891" s="147"/>
      <c r="Q891" s="147"/>
      <c r="R891" s="147"/>
      <c r="S891" s="147"/>
      <c r="T891" s="147"/>
      <c r="U891" s="147"/>
      <c r="V891" s="147"/>
      <c r="W891" s="147"/>
    </row>
    <row r="892" spans="2:23" ht="12.75" customHeight="1" x14ac:dyDescent="0.15">
      <c r="B892" s="150"/>
      <c r="C892" s="90"/>
      <c r="D892" s="146"/>
      <c r="E892" s="146"/>
      <c r="F892" s="147"/>
      <c r="G892" s="147"/>
      <c r="H892" s="147"/>
      <c r="I892" s="147"/>
      <c r="J892" s="147"/>
      <c r="K892" s="147"/>
      <c r="L892" s="147"/>
      <c r="M892" s="147"/>
      <c r="N892" s="147"/>
      <c r="O892" s="147"/>
      <c r="P892" s="147"/>
      <c r="Q892" s="147"/>
      <c r="R892" s="147"/>
      <c r="S892" s="147"/>
      <c r="T892" s="147"/>
      <c r="U892" s="147"/>
      <c r="V892" s="147"/>
      <c r="W892" s="147"/>
    </row>
    <row r="893" spans="2:23" ht="12.75" customHeight="1" x14ac:dyDescent="0.15">
      <c r="B893" s="150"/>
      <c r="C893" s="90"/>
      <c r="D893" s="146"/>
      <c r="E893" s="146"/>
      <c r="F893" s="147"/>
      <c r="G893" s="147"/>
      <c r="H893" s="147"/>
      <c r="I893" s="147"/>
      <c r="J893" s="147"/>
      <c r="K893" s="147"/>
      <c r="L893" s="147"/>
      <c r="M893" s="147"/>
      <c r="N893" s="147"/>
      <c r="O893" s="147"/>
      <c r="P893" s="147"/>
      <c r="Q893" s="147"/>
      <c r="R893" s="147"/>
      <c r="S893" s="147"/>
      <c r="T893" s="147"/>
      <c r="U893" s="147"/>
      <c r="V893" s="147"/>
      <c r="W893" s="147"/>
    </row>
    <row r="894" spans="2:23" ht="12.75" customHeight="1" x14ac:dyDescent="0.15">
      <c r="B894" s="150"/>
      <c r="C894" s="90"/>
      <c r="D894" s="146"/>
      <c r="E894" s="146"/>
      <c r="F894" s="147"/>
      <c r="G894" s="147"/>
      <c r="H894" s="147"/>
      <c r="I894" s="147"/>
      <c r="J894" s="147"/>
      <c r="K894" s="147"/>
      <c r="L894" s="147"/>
      <c r="M894" s="147"/>
      <c r="N894" s="147"/>
      <c r="O894" s="147"/>
      <c r="P894" s="147"/>
      <c r="Q894" s="147"/>
      <c r="R894" s="147"/>
      <c r="S894" s="147"/>
      <c r="T894" s="147"/>
      <c r="U894" s="147"/>
      <c r="V894" s="147"/>
      <c r="W894" s="147"/>
    </row>
    <row r="895" spans="2:23" ht="12.75" customHeight="1" x14ac:dyDescent="0.15">
      <c r="B895" s="150"/>
      <c r="C895" s="90"/>
      <c r="D895" s="146"/>
      <c r="E895" s="146"/>
      <c r="F895" s="147"/>
      <c r="G895" s="147"/>
      <c r="H895" s="147"/>
      <c r="I895" s="147"/>
      <c r="J895" s="147"/>
      <c r="K895" s="147"/>
      <c r="L895" s="147"/>
      <c r="M895" s="147"/>
      <c r="N895" s="147"/>
      <c r="O895" s="147"/>
      <c r="P895" s="147"/>
      <c r="Q895" s="147"/>
      <c r="R895" s="147"/>
      <c r="S895" s="147"/>
      <c r="T895" s="147"/>
      <c r="U895" s="147"/>
      <c r="V895" s="147"/>
      <c r="W895" s="147"/>
    </row>
    <row r="896" spans="2:23" ht="12.75" customHeight="1" x14ac:dyDescent="0.15">
      <c r="B896" s="150"/>
      <c r="C896" s="90"/>
      <c r="D896" s="146"/>
      <c r="E896" s="146"/>
      <c r="F896" s="147"/>
      <c r="G896" s="147"/>
      <c r="H896" s="147"/>
      <c r="I896" s="147"/>
      <c r="J896" s="147"/>
      <c r="K896" s="147"/>
      <c r="L896" s="147"/>
      <c r="M896" s="147"/>
      <c r="N896" s="147"/>
      <c r="O896" s="147"/>
      <c r="P896" s="147"/>
      <c r="Q896" s="147"/>
      <c r="R896" s="147"/>
      <c r="S896" s="147"/>
      <c r="T896" s="147"/>
      <c r="U896" s="147"/>
      <c r="V896" s="147"/>
      <c r="W896" s="147"/>
    </row>
    <row r="897" spans="2:23" ht="12.75" customHeight="1" x14ac:dyDescent="0.15">
      <c r="B897" s="150"/>
      <c r="C897" s="90"/>
      <c r="D897" s="146"/>
      <c r="E897" s="146"/>
      <c r="F897" s="147"/>
      <c r="G897" s="147"/>
      <c r="H897" s="147"/>
      <c r="I897" s="147"/>
      <c r="J897" s="147"/>
      <c r="K897" s="147"/>
      <c r="L897" s="147"/>
      <c r="M897" s="147"/>
      <c r="N897" s="147"/>
      <c r="O897" s="147"/>
      <c r="P897" s="147"/>
      <c r="Q897" s="147"/>
      <c r="R897" s="147"/>
      <c r="S897" s="147"/>
      <c r="T897" s="147"/>
      <c r="U897" s="147"/>
      <c r="V897" s="147"/>
      <c r="W897" s="147"/>
    </row>
    <row r="898" spans="2:23" ht="12.75" customHeight="1" x14ac:dyDescent="0.15">
      <c r="B898" s="150"/>
      <c r="C898" s="90"/>
      <c r="D898" s="146"/>
      <c r="E898" s="146"/>
      <c r="F898" s="147"/>
      <c r="G898" s="147"/>
      <c r="H898" s="147"/>
      <c r="I898" s="147"/>
      <c r="J898" s="147"/>
      <c r="K898" s="147"/>
      <c r="L898" s="147"/>
      <c r="M898" s="147"/>
      <c r="N898" s="147"/>
      <c r="O898" s="147"/>
      <c r="P898" s="147"/>
      <c r="Q898" s="147"/>
      <c r="R898" s="147"/>
      <c r="S898" s="147"/>
      <c r="T898" s="147"/>
      <c r="U898" s="147"/>
      <c r="V898" s="147"/>
      <c r="W898" s="147"/>
    </row>
    <row r="899" spans="2:23" ht="12.75" customHeight="1" x14ac:dyDescent="0.15">
      <c r="B899" s="150"/>
      <c r="C899" s="90"/>
      <c r="D899" s="146"/>
      <c r="E899" s="146"/>
      <c r="F899" s="147"/>
      <c r="G899" s="147"/>
      <c r="H899" s="147"/>
      <c r="I899" s="147"/>
      <c r="J899" s="147"/>
      <c r="K899" s="147"/>
      <c r="L899" s="147"/>
      <c r="M899" s="147"/>
      <c r="N899" s="147"/>
      <c r="O899" s="147"/>
      <c r="P899" s="147"/>
      <c r="Q899" s="147"/>
      <c r="R899" s="147"/>
      <c r="S899" s="147"/>
      <c r="T899" s="147"/>
      <c r="U899" s="147"/>
      <c r="V899" s="147"/>
      <c r="W899" s="147"/>
    </row>
    <row r="900" spans="2:23" ht="12.75" customHeight="1" x14ac:dyDescent="0.15">
      <c r="B900" s="150"/>
      <c r="C900" s="90"/>
      <c r="D900" s="146"/>
      <c r="E900" s="146"/>
      <c r="F900" s="147"/>
      <c r="G900" s="147"/>
      <c r="H900" s="147"/>
      <c r="I900" s="147"/>
      <c r="J900" s="147"/>
      <c r="K900" s="147"/>
      <c r="L900" s="147"/>
      <c r="M900" s="147"/>
      <c r="N900" s="147"/>
      <c r="O900" s="147"/>
      <c r="P900" s="147"/>
      <c r="Q900" s="147"/>
      <c r="R900" s="147"/>
      <c r="S900" s="147"/>
      <c r="T900" s="147"/>
      <c r="U900" s="147"/>
      <c r="V900" s="147"/>
      <c r="W900" s="147"/>
    </row>
    <row r="901" spans="2:23" ht="12.75" customHeight="1" x14ac:dyDescent="0.15">
      <c r="B901" s="150"/>
      <c r="C901" s="90"/>
      <c r="D901" s="146"/>
      <c r="E901" s="146"/>
      <c r="F901" s="147"/>
      <c r="G901" s="147"/>
      <c r="H901" s="147"/>
      <c r="I901" s="147"/>
      <c r="J901" s="147"/>
      <c r="K901" s="147"/>
      <c r="L901" s="147"/>
      <c r="M901" s="147"/>
      <c r="N901" s="147"/>
      <c r="O901" s="147"/>
      <c r="P901" s="147"/>
      <c r="Q901" s="147"/>
      <c r="R901" s="147"/>
      <c r="S901" s="147"/>
      <c r="T901" s="147"/>
      <c r="U901" s="147"/>
      <c r="V901" s="147"/>
      <c r="W901" s="147"/>
    </row>
    <row r="902" spans="2:23" ht="12.75" customHeight="1" x14ac:dyDescent="0.15">
      <c r="B902" s="150"/>
      <c r="C902" s="90"/>
      <c r="D902" s="146"/>
      <c r="E902" s="146"/>
      <c r="F902" s="147"/>
      <c r="G902" s="147"/>
      <c r="H902" s="147"/>
      <c r="I902" s="147"/>
      <c r="J902" s="147"/>
      <c r="K902" s="147"/>
      <c r="L902" s="147"/>
      <c r="M902" s="147"/>
      <c r="N902" s="147"/>
      <c r="O902" s="147"/>
      <c r="P902" s="147"/>
      <c r="Q902" s="147"/>
      <c r="R902" s="147"/>
      <c r="S902" s="147"/>
      <c r="T902" s="147"/>
      <c r="U902" s="147"/>
      <c r="V902" s="147"/>
      <c r="W902" s="147"/>
    </row>
    <row r="903" spans="2:23" ht="12.75" customHeight="1" x14ac:dyDescent="0.15">
      <c r="B903" s="150"/>
      <c r="C903" s="90"/>
      <c r="D903" s="146"/>
      <c r="E903" s="146"/>
      <c r="F903" s="147"/>
      <c r="G903" s="147"/>
      <c r="H903" s="147"/>
      <c r="I903" s="147"/>
      <c r="J903" s="147"/>
      <c r="K903" s="147"/>
      <c r="L903" s="147"/>
      <c r="M903" s="147"/>
      <c r="N903" s="147"/>
      <c r="O903" s="147"/>
      <c r="P903" s="147"/>
      <c r="Q903" s="147"/>
      <c r="R903" s="147"/>
      <c r="S903" s="147"/>
      <c r="T903" s="147"/>
      <c r="U903" s="147"/>
      <c r="V903" s="147"/>
      <c r="W903" s="147"/>
    </row>
    <row r="904" spans="2:23" ht="12.75" customHeight="1" x14ac:dyDescent="0.15">
      <c r="B904" s="150"/>
      <c r="C904" s="90"/>
      <c r="D904" s="146"/>
      <c r="E904" s="146"/>
      <c r="F904" s="147"/>
      <c r="G904" s="147"/>
      <c r="H904" s="147"/>
      <c r="I904" s="147"/>
      <c r="J904" s="147"/>
      <c r="K904" s="147"/>
      <c r="L904" s="147"/>
      <c r="M904" s="147"/>
      <c r="N904" s="147"/>
      <c r="O904" s="147"/>
      <c r="P904" s="147"/>
      <c r="Q904" s="147"/>
      <c r="R904" s="147"/>
      <c r="S904" s="147"/>
      <c r="T904" s="147"/>
      <c r="U904" s="147"/>
      <c r="V904" s="147"/>
      <c r="W904" s="147"/>
    </row>
    <row r="905" spans="2:23" ht="12.75" customHeight="1" x14ac:dyDescent="0.15">
      <c r="B905" s="150"/>
      <c r="C905" s="90"/>
      <c r="D905" s="146"/>
      <c r="E905" s="146"/>
      <c r="F905" s="147"/>
      <c r="G905" s="147"/>
      <c r="H905" s="147"/>
      <c r="I905" s="147"/>
      <c r="J905" s="147"/>
      <c r="K905" s="147"/>
      <c r="L905" s="147"/>
      <c r="M905" s="147"/>
      <c r="N905" s="147"/>
      <c r="O905" s="147"/>
      <c r="P905" s="147"/>
      <c r="Q905" s="147"/>
      <c r="R905" s="147"/>
      <c r="S905" s="147"/>
      <c r="T905" s="147"/>
      <c r="U905" s="147"/>
      <c r="V905" s="147"/>
      <c r="W905" s="147"/>
    </row>
    <row r="906" spans="2:23" ht="12.75" customHeight="1" x14ac:dyDescent="0.15">
      <c r="B906" s="150"/>
      <c r="C906" s="90"/>
      <c r="D906" s="146"/>
      <c r="E906" s="146"/>
      <c r="F906" s="147"/>
      <c r="G906" s="147"/>
      <c r="H906" s="147"/>
      <c r="I906" s="147"/>
      <c r="J906" s="147"/>
      <c r="K906" s="147"/>
      <c r="L906" s="147"/>
      <c r="M906" s="147"/>
      <c r="N906" s="147"/>
      <c r="O906" s="147"/>
      <c r="P906" s="147"/>
      <c r="Q906" s="147"/>
      <c r="R906" s="147"/>
      <c r="S906" s="147"/>
      <c r="T906" s="147"/>
      <c r="U906" s="147"/>
      <c r="V906" s="147"/>
      <c r="W906" s="147"/>
    </row>
    <row r="907" spans="2:23" ht="12.75" customHeight="1" x14ac:dyDescent="0.15">
      <c r="B907" s="150"/>
      <c r="C907" s="90"/>
      <c r="D907" s="146"/>
      <c r="E907" s="146"/>
      <c r="F907" s="147"/>
      <c r="G907" s="147"/>
      <c r="H907" s="147"/>
      <c r="I907" s="147"/>
      <c r="J907" s="147"/>
      <c r="K907" s="147"/>
      <c r="L907" s="147"/>
      <c r="M907" s="147"/>
      <c r="N907" s="147"/>
      <c r="O907" s="147"/>
      <c r="P907" s="147"/>
      <c r="Q907" s="147"/>
      <c r="R907" s="147"/>
      <c r="S907" s="147"/>
      <c r="T907" s="147"/>
      <c r="U907" s="147"/>
      <c r="V907" s="147"/>
      <c r="W907" s="147"/>
    </row>
    <row r="908" spans="2:23" ht="12.75" customHeight="1" x14ac:dyDescent="0.15">
      <c r="B908" s="150"/>
      <c r="C908" s="90"/>
      <c r="D908" s="146"/>
      <c r="E908" s="146"/>
      <c r="F908" s="147"/>
      <c r="G908" s="147"/>
      <c r="H908" s="147"/>
      <c r="I908" s="147"/>
      <c r="J908" s="147"/>
      <c r="K908" s="147"/>
      <c r="L908" s="147"/>
      <c r="M908" s="147"/>
      <c r="N908" s="147"/>
      <c r="O908" s="147"/>
      <c r="P908" s="147"/>
      <c r="Q908" s="147"/>
      <c r="R908" s="147"/>
      <c r="S908" s="147"/>
      <c r="T908" s="147"/>
      <c r="U908" s="147"/>
      <c r="V908" s="147"/>
      <c r="W908" s="147"/>
    </row>
    <row r="909" spans="2:23" ht="12.75" customHeight="1" x14ac:dyDescent="0.15">
      <c r="B909" s="150"/>
      <c r="C909" s="90"/>
      <c r="D909" s="146"/>
      <c r="E909" s="146"/>
      <c r="F909" s="147"/>
      <c r="G909" s="147"/>
      <c r="H909" s="147"/>
      <c r="I909" s="147"/>
      <c r="J909" s="147"/>
      <c r="K909" s="147"/>
      <c r="L909" s="147"/>
      <c r="M909" s="147"/>
      <c r="N909" s="147"/>
      <c r="O909" s="147"/>
      <c r="P909" s="147"/>
      <c r="Q909" s="147"/>
      <c r="R909" s="147"/>
      <c r="S909" s="147"/>
      <c r="T909" s="147"/>
      <c r="U909" s="147"/>
      <c r="V909" s="147"/>
      <c r="W909" s="147"/>
    </row>
    <row r="910" spans="2:23" ht="12.75" customHeight="1" x14ac:dyDescent="0.15">
      <c r="B910" s="150"/>
      <c r="C910" s="90"/>
      <c r="D910" s="146"/>
      <c r="E910" s="146"/>
      <c r="F910" s="147"/>
      <c r="G910" s="147"/>
      <c r="H910" s="147"/>
      <c r="I910" s="147"/>
      <c r="J910" s="147"/>
      <c r="K910" s="147"/>
      <c r="L910" s="147"/>
      <c r="M910" s="147"/>
      <c r="N910" s="147"/>
      <c r="O910" s="147"/>
      <c r="P910" s="147"/>
      <c r="Q910" s="147"/>
      <c r="R910" s="147"/>
      <c r="S910" s="147"/>
      <c r="T910" s="147"/>
      <c r="U910" s="147"/>
      <c r="V910" s="147"/>
      <c r="W910" s="147"/>
    </row>
    <row r="911" spans="2:23" ht="12.75" customHeight="1" x14ac:dyDescent="0.15">
      <c r="B911" s="150"/>
      <c r="C911" s="90"/>
      <c r="D911" s="146"/>
      <c r="E911" s="146"/>
      <c r="F911" s="147"/>
      <c r="G911" s="147"/>
      <c r="H911" s="147"/>
      <c r="I911" s="147"/>
      <c r="J911" s="147"/>
      <c r="K911" s="147"/>
      <c r="L911" s="147"/>
      <c r="M911" s="147"/>
      <c r="N911" s="147"/>
      <c r="O911" s="147"/>
      <c r="P911" s="147"/>
      <c r="Q911" s="147"/>
      <c r="R911" s="147"/>
      <c r="S911" s="147"/>
      <c r="T911" s="147"/>
      <c r="U911" s="147"/>
      <c r="V911" s="147"/>
      <c r="W911" s="147"/>
    </row>
    <row r="912" spans="2:23" ht="12.75" customHeight="1" x14ac:dyDescent="0.15">
      <c r="B912" s="150"/>
      <c r="C912" s="90"/>
      <c r="D912" s="146"/>
      <c r="E912" s="146"/>
      <c r="F912" s="147"/>
      <c r="G912" s="147"/>
      <c r="H912" s="147"/>
      <c r="I912" s="147"/>
      <c r="J912" s="147"/>
      <c r="K912" s="147"/>
      <c r="L912" s="147"/>
      <c r="M912" s="147"/>
      <c r="N912" s="147"/>
      <c r="O912" s="147"/>
      <c r="P912" s="147"/>
      <c r="Q912" s="147"/>
      <c r="R912" s="147"/>
      <c r="S912" s="147"/>
      <c r="T912" s="147"/>
      <c r="U912" s="147"/>
      <c r="V912" s="147"/>
      <c r="W912" s="147"/>
    </row>
    <row r="913" spans="2:23" ht="12.75" customHeight="1" x14ac:dyDescent="0.15">
      <c r="B913" s="150"/>
      <c r="C913" s="90"/>
      <c r="D913" s="146"/>
      <c r="E913" s="146"/>
      <c r="F913" s="147"/>
      <c r="G913" s="147"/>
      <c r="H913" s="147"/>
      <c r="I913" s="147"/>
      <c r="J913" s="147"/>
      <c r="K913" s="147"/>
      <c r="L913" s="147"/>
      <c r="M913" s="147"/>
      <c r="N913" s="147"/>
      <c r="O913" s="147"/>
      <c r="P913" s="147"/>
      <c r="Q913" s="147"/>
      <c r="R913" s="147"/>
      <c r="S913" s="147"/>
      <c r="T913" s="147"/>
      <c r="U913" s="147"/>
      <c r="V913" s="147"/>
      <c r="W913" s="147"/>
    </row>
    <row r="914" spans="2:23" ht="12.75" customHeight="1" x14ac:dyDescent="0.15">
      <c r="B914" s="150"/>
      <c r="C914" s="90"/>
      <c r="D914" s="146"/>
      <c r="E914" s="146"/>
      <c r="F914" s="147"/>
      <c r="G914" s="147"/>
      <c r="H914" s="147"/>
      <c r="I914" s="147"/>
      <c r="J914" s="147"/>
      <c r="K914" s="147"/>
      <c r="L914" s="147"/>
      <c r="M914" s="147"/>
      <c r="N914" s="147"/>
      <c r="O914" s="147"/>
      <c r="P914" s="147"/>
      <c r="Q914" s="147"/>
      <c r="R914" s="147"/>
      <c r="S914" s="147"/>
      <c r="T914" s="147"/>
      <c r="U914" s="147"/>
      <c r="V914" s="147"/>
      <c r="W914" s="147"/>
    </row>
    <row r="915" spans="2:23" ht="12.75" customHeight="1" x14ac:dyDescent="0.15">
      <c r="B915" s="150"/>
      <c r="C915" s="90"/>
      <c r="D915" s="146"/>
      <c r="E915" s="146"/>
      <c r="F915" s="147"/>
      <c r="G915" s="147"/>
      <c r="H915" s="147"/>
      <c r="I915" s="147"/>
      <c r="J915" s="147"/>
      <c r="K915" s="147"/>
      <c r="L915" s="147"/>
      <c r="M915" s="147"/>
      <c r="N915" s="147"/>
      <c r="O915" s="147"/>
      <c r="P915" s="147"/>
      <c r="Q915" s="147"/>
      <c r="R915" s="147"/>
      <c r="S915" s="147"/>
      <c r="T915" s="147"/>
      <c r="U915" s="147"/>
      <c r="V915" s="147"/>
      <c r="W915" s="147"/>
    </row>
    <row r="916" spans="2:23" ht="12.75" customHeight="1" x14ac:dyDescent="0.15">
      <c r="B916" s="150"/>
      <c r="C916" s="90"/>
      <c r="D916" s="146"/>
      <c r="E916" s="146"/>
      <c r="F916" s="147"/>
      <c r="G916" s="147"/>
      <c r="H916" s="147"/>
      <c r="I916" s="147"/>
      <c r="J916" s="147"/>
      <c r="K916" s="147"/>
      <c r="L916" s="147"/>
      <c r="M916" s="147"/>
      <c r="N916" s="147"/>
      <c r="O916" s="147"/>
      <c r="P916" s="147"/>
      <c r="Q916" s="147"/>
      <c r="R916" s="147"/>
      <c r="S916" s="147"/>
      <c r="T916" s="147"/>
      <c r="U916" s="147"/>
      <c r="V916" s="147"/>
      <c r="W916" s="147"/>
    </row>
    <row r="917" spans="2:23" ht="12.75" customHeight="1" x14ac:dyDescent="0.15">
      <c r="B917" s="150"/>
      <c r="C917" s="90"/>
      <c r="D917" s="146"/>
      <c r="E917" s="146"/>
      <c r="F917" s="147"/>
      <c r="G917" s="147"/>
      <c r="H917" s="147"/>
      <c r="I917" s="147"/>
      <c r="J917" s="147"/>
      <c r="K917" s="147"/>
      <c r="L917" s="147"/>
      <c r="M917" s="147"/>
      <c r="N917" s="147"/>
      <c r="O917" s="147"/>
      <c r="P917" s="147"/>
      <c r="Q917" s="147"/>
      <c r="R917" s="147"/>
      <c r="S917" s="147"/>
      <c r="T917" s="147"/>
      <c r="U917" s="147"/>
      <c r="V917" s="147"/>
      <c r="W917" s="147"/>
    </row>
    <row r="918" spans="2:23" ht="12.75" customHeight="1" x14ac:dyDescent="0.15">
      <c r="B918" s="150"/>
      <c r="C918" s="90"/>
      <c r="D918" s="146"/>
      <c r="E918" s="146"/>
      <c r="F918" s="147"/>
      <c r="G918" s="147"/>
      <c r="H918" s="147"/>
      <c r="I918" s="147"/>
      <c r="J918" s="147"/>
      <c r="K918" s="147"/>
      <c r="L918" s="147"/>
      <c r="M918" s="147"/>
      <c r="N918" s="147"/>
      <c r="O918" s="147"/>
      <c r="P918" s="147"/>
      <c r="Q918" s="147"/>
      <c r="R918" s="147"/>
      <c r="S918" s="147"/>
      <c r="T918" s="147"/>
      <c r="U918" s="147"/>
      <c r="V918" s="147"/>
      <c r="W918" s="147"/>
    </row>
    <row r="919" spans="2:23" ht="12.75" customHeight="1" x14ac:dyDescent="0.15">
      <c r="B919" s="150"/>
      <c r="C919" s="90"/>
      <c r="D919" s="146"/>
      <c r="E919" s="146"/>
      <c r="F919" s="147"/>
      <c r="G919" s="147"/>
      <c r="H919" s="147"/>
      <c r="I919" s="147"/>
      <c r="J919" s="147"/>
      <c r="K919" s="147"/>
      <c r="L919" s="147"/>
      <c r="M919" s="147"/>
      <c r="N919" s="147"/>
      <c r="O919" s="147"/>
      <c r="P919" s="147"/>
      <c r="Q919" s="147"/>
      <c r="R919" s="147"/>
      <c r="S919" s="147"/>
      <c r="T919" s="147"/>
      <c r="U919" s="147"/>
      <c r="V919" s="147"/>
      <c r="W919" s="147"/>
    </row>
    <row r="920" spans="2:23" ht="12.75" customHeight="1" x14ac:dyDescent="0.15">
      <c r="B920" s="150"/>
      <c r="C920" s="90"/>
      <c r="D920" s="146"/>
      <c r="E920" s="146"/>
      <c r="F920" s="147"/>
      <c r="G920" s="147"/>
      <c r="H920" s="147"/>
      <c r="I920" s="147"/>
      <c r="J920" s="147"/>
      <c r="K920" s="147"/>
      <c r="L920" s="147"/>
      <c r="M920" s="147"/>
      <c r="N920" s="147"/>
      <c r="O920" s="147"/>
      <c r="P920" s="147"/>
      <c r="Q920" s="147"/>
      <c r="R920" s="147"/>
      <c r="S920" s="147"/>
      <c r="T920" s="147"/>
      <c r="U920" s="147"/>
      <c r="V920" s="147"/>
      <c r="W920" s="147"/>
    </row>
    <row r="921" spans="2:23" ht="12.75" customHeight="1" x14ac:dyDescent="0.15">
      <c r="B921" s="150"/>
      <c r="C921" s="90"/>
      <c r="D921" s="146"/>
      <c r="E921" s="146"/>
      <c r="F921" s="147"/>
      <c r="G921" s="147"/>
      <c r="H921" s="147"/>
      <c r="I921" s="147"/>
      <c r="J921" s="147"/>
      <c r="K921" s="147"/>
      <c r="L921" s="147"/>
      <c r="M921" s="147"/>
      <c r="N921" s="147"/>
      <c r="O921" s="147"/>
      <c r="P921" s="147"/>
      <c r="Q921" s="147"/>
      <c r="R921" s="147"/>
      <c r="S921" s="147"/>
      <c r="T921" s="147"/>
      <c r="U921" s="147"/>
      <c r="V921" s="147"/>
      <c r="W921" s="147"/>
    </row>
    <row r="922" spans="2:23" ht="12.75" customHeight="1" x14ac:dyDescent="0.15">
      <c r="B922" s="150"/>
      <c r="C922" s="90"/>
      <c r="D922" s="146"/>
      <c r="E922" s="146"/>
      <c r="F922" s="147"/>
      <c r="G922" s="147"/>
      <c r="H922" s="147"/>
      <c r="I922" s="147"/>
      <c r="J922" s="147"/>
      <c r="K922" s="147"/>
      <c r="L922" s="147"/>
      <c r="M922" s="147"/>
      <c r="N922" s="147"/>
      <c r="O922" s="147"/>
      <c r="P922" s="147"/>
      <c r="Q922" s="147"/>
      <c r="R922" s="147"/>
      <c r="S922" s="147"/>
      <c r="T922" s="147"/>
      <c r="U922" s="147"/>
      <c r="V922" s="147"/>
      <c r="W922" s="147"/>
    </row>
    <row r="923" spans="2:23" ht="12.75" customHeight="1" x14ac:dyDescent="0.15">
      <c r="B923" s="150"/>
      <c r="C923" s="90"/>
      <c r="D923" s="146"/>
      <c r="E923" s="146"/>
      <c r="F923" s="147"/>
      <c r="G923" s="147"/>
      <c r="H923" s="147"/>
      <c r="I923" s="147"/>
      <c r="J923" s="147"/>
      <c r="K923" s="147"/>
      <c r="L923" s="147"/>
      <c r="M923" s="147"/>
      <c r="N923" s="147"/>
      <c r="O923" s="147"/>
      <c r="P923" s="147"/>
      <c r="Q923" s="147"/>
      <c r="R923" s="147"/>
      <c r="S923" s="147"/>
      <c r="T923" s="147"/>
      <c r="U923" s="147"/>
      <c r="V923" s="147"/>
      <c r="W923" s="147"/>
    </row>
  </sheetData>
  <mergeCells count="1">
    <mergeCell ref="B2:D2"/>
  </mergeCells>
  <phoneticPr fontId="30" type="noConversion"/>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topLeftCell="B1" workbookViewId="0">
      <selection activeCell="B4" sqref="B4"/>
    </sheetView>
  </sheetViews>
  <sheetFormatPr baseColWidth="10" defaultColWidth="14.5" defaultRowHeight="15.75" customHeight="1" x14ac:dyDescent="0.15"/>
  <cols>
    <col min="1" max="1" width="5.5" hidden="1" customWidth="1"/>
    <col min="2" max="2" width="35" customWidth="1"/>
    <col min="3" max="3" width="14" customWidth="1"/>
    <col min="4" max="4" width="79.83203125" style="209" customWidth="1"/>
    <col min="5" max="5" width="13.5" customWidth="1"/>
    <col min="6" max="6" width="22.5" customWidth="1"/>
    <col min="7" max="7" width="18.1640625" customWidth="1"/>
    <col min="8" max="9" width="46.83203125" style="209" customWidth="1"/>
    <col min="10" max="26" width="8.83203125" customWidth="1"/>
  </cols>
  <sheetData>
    <row r="1" spans="1:26" ht="12.75" customHeight="1" x14ac:dyDescent="0.15">
      <c r="A1" s="200"/>
      <c r="B1" s="201" t="s">
        <v>216</v>
      </c>
      <c r="C1" s="202"/>
      <c r="D1" s="247"/>
      <c r="E1" s="177"/>
      <c r="F1" s="177"/>
      <c r="G1" s="177"/>
      <c r="H1" s="181"/>
      <c r="I1" s="181"/>
      <c r="J1" s="147"/>
      <c r="K1" s="147"/>
      <c r="L1" s="147"/>
      <c r="M1" s="147"/>
      <c r="N1" s="147"/>
      <c r="O1" s="147"/>
      <c r="P1" s="147"/>
      <c r="Q1" s="147"/>
      <c r="R1" s="147"/>
      <c r="S1" s="147"/>
      <c r="T1" s="147"/>
      <c r="U1" s="147"/>
      <c r="V1" s="147"/>
      <c r="W1" s="147"/>
      <c r="X1" s="147"/>
      <c r="Y1" s="147"/>
      <c r="Z1" s="147"/>
    </row>
    <row r="2" spans="1:26" s="5" customFormat="1" ht="19" customHeight="1" x14ac:dyDescent="0.15">
      <c r="A2" s="200"/>
      <c r="B2" s="442" t="s">
        <v>1186</v>
      </c>
      <c r="C2" s="443"/>
      <c r="D2" s="444"/>
      <c r="E2" s="177"/>
      <c r="F2" s="177"/>
      <c r="G2" s="177"/>
      <c r="H2" s="181"/>
      <c r="I2" s="181"/>
      <c r="J2" s="147"/>
      <c r="K2" s="147"/>
      <c r="L2" s="147"/>
      <c r="M2" s="147"/>
      <c r="N2" s="147"/>
      <c r="O2" s="147"/>
      <c r="P2" s="147"/>
      <c r="Q2" s="147"/>
      <c r="R2" s="147"/>
      <c r="S2" s="147"/>
      <c r="T2" s="147"/>
      <c r="U2" s="147"/>
      <c r="V2" s="147"/>
      <c r="W2" s="147"/>
      <c r="X2" s="147"/>
      <c r="Y2" s="147"/>
      <c r="Z2" s="147"/>
    </row>
    <row r="3" spans="1:26" ht="13" customHeight="1" x14ac:dyDescent="0.15">
      <c r="A3" s="200"/>
      <c r="B3" s="445"/>
      <c r="C3" s="446"/>
      <c r="D3" s="447"/>
      <c r="E3" s="203"/>
      <c r="F3" s="204" t="s">
        <v>338</v>
      </c>
      <c r="G3" s="177"/>
      <c r="H3" s="181"/>
      <c r="I3" s="181"/>
      <c r="J3" s="147"/>
      <c r="K3" s="147"/>
      <c r="L3" s="147"/>
      <c r="M3" s="147"/>
      <c r="N3" s="147"/>
      <c r="O3" s="147"/>
      <c r="P3" s="147"/>
      <c r="Q3" s="147"/>
      <c r="R3" s="147"/>
      <c r="S3" s="147"/>
      <c r="T3" s="147"/>
      <c r="U3" s="147"/>
      <c r="V3" s="147"/>
      <c r="W3" s="147"/>
      <c r="X3" s="147"/>
      <c r="Y3" s="147"/>
      <c r="Z3" s="147"/>
    </row>
    <row r="4" spans="1:26" ht="69" customHeight="1" x14ac:dyDescent="0.15">
      <c r="A4" s="39"/>
      <c r="B4" s="199" t="s">
        <v>339</v>
      </c>
      <c r="C4" s="199" t="s">
        <v>1177</v>
      </c>
      <c r="D4" s="199" t="s">
        <v>341</v>
      </c>
      <c r="E4" s="199" t="s">
        <v>237</v>
      </c>
      <c r="F4" s="199" t="s">
        <v>342</v>
      </c>
      <c r="G4" s="199" t="s">
        <v>343</v>
      </c>
      <c r="H4" s="199" t="s">
        <v>218</v>
      </c>
      <c r="I4" s="199" t="s">
        <v>344</v>
      </c>
      <c r="J4" s="39"/>
      <c r="K4" s="39"/>
      <c r="L4" s="39"/>
      <c r="M4" s="39"/>
      <c r="N4" s="39"/>
      <c r="O4" s="39"/>
      <c r="P4" s="39"/>
      <c r="Q4" s="39"/>
      <c r="R4" s="39"/>
      <c r="S4" s="39"/>
      <c r="T4" s="39"/>
      <c r="U4" s="39"/>
      <c r="V4" s="39"/>
      <c r="W4" s="39"/>
      <c r="X4" s="39"/>
      <c r="Y4" s="39"/>
      <c r="Z4" s="39"/>
    </row>
    <row r="5" spans="1:26" ht="15" customHeight="1" x14ac:dyDescent="0.15">
      <c r="A5" s="35"/>
      <c r="B5" s="56" t="s">
        <v>33</v>
      </c>
      <c r="C5" s="58">
        <v>1</v>
      </c>
      <c r="D5" s="94" t="s">
        <v>38</v>
      </c>
      <c r="E5" s="58">
        <v>1</v>
      </c>
      <c r="F5" s="58">
        <v>0</v>
      </c>
      <c r="G5" s="58" t="s">
        <v>38</v>
      </c>
      <c r="H5" s="94" t="s">
        <v>38</v>
      </c>
      <c r="I5" s="94" t="s">
        <v>38</v>
      </c>
      <c r="J5" s="8"/>
      <c r="K5" s="8"/>
      <c r="L5" s="8"/>
      <c r="M5" s="8"/>
      <c r="N5" s="8"/>
      <c r="O5" s="8"/>
      <c r="P5" s="8"/>
      <c r="Q5" s="8"/>
      <c r="R5" s="8"/>
      <c r="S5" s="8"/>
      <c r="T5" s="8"/>
      <c r="U5" s="8"/>
      <c r="V5" s="8"/>
      <c r="W5" s="8"/>
      <c r="X5" s="8"/>
      <c r="Y5" s="8"/>
      <c r="Z5" s="8"/>
    </row>
    <row r="6" spans="1:26" ht="12.75" customHeight="1" x14ac:dyDescent="0.15">
      <c r="A6" s="35"/>
      <c r="B6" s="56" t="s">
        <v>37</v>
      </c>
      <c r="C6" s="58">
        <v>1</v>
      </c>
      <c r="D6" s="94" t="s">
        <v>38</v>
      </c>
      <c r="E6" s="58">
        <v>1</v>
      </c>
      <c r="F6" s="58">
        <v>0</v>
      </c>
      <c r="G6" s="58" t="s">
        <v>38</v>
      </c>
      <c r="H6" s="96" t="s">
        <v>38</v>
      </c>
      <c r="I6" s="96" t="s">
        <v>38</v>
      </c>
      <c r="J6" s="8"/>
      <c r="K6" s="8"/>
      <c r="L6" s="8"/>
      <c r="M6" s="8"/>
      <c r="N6" s="8"/>
      <c r="O6" s="8"/>
      <c r="P6" s="8"/>
      <c r="Q6" s="8"/>
      <c r="R6" s="8"/>
      <c r="S6" s="8"/>
      <c r="T6" s="8"/>
      <c r="U6" s="8"/>
      <c r="V6" s="8"/>
      <c r="W6" s="8"/>
      <c r="X6" s="8"/>
      <c r="Y6" s="8"/>
      <c r="Z6" s="8"/>
    </row>
    <row r="7" spans="1:26" ht="12.75" customHeight="1" x14ac:dyDescent="0.15">
      <c r="A7" s="58"/>
      <c r="B7" s="109" t="s">
        <v>39</v>
      </c>
      <c r="C7" s="95">
        <v>0</v>
      </c>
      <c r="D7" s="94" t="s">
        <v>38</v>
      </c>
      <c r="E7" s="58" t="s">
        <v>38</v>
      </c>
      <c r="F7" s="58" t="s">
        <v>38</v>
      </c>
      <c r="G7" s="58">
        <v>1</v>
      </c>
      <c r="H7" s="96" t="s">
        <v>38</v>
      </c>
      <c r="I7" s="96" t="s">
        <v>38</v>
      </c>
      <c r="J7" s="8"/>
      <c r="K7" s="8"/>
      <c r="L7" s="8"/>
      <c r="M7" s="8"/>
      <c r="N7" s="8"/>
      <c r="O7" s="8"/>
      <c r="P7" s="8"/>
      <c r="Q7" s="8"/>
      <c r="R7" s="8"/>
      <c r="S7" s="8"/>
      <c r="T7" s="8"/>
      <c r="U7" s="8"/>
      <c r="V7" s="8"/>
      <c r="W7" s="8"/>
      <c r="X7" s="8"/>
      <c r="Y7" s="8"/>
      <c r="Z7" s="8"/>
    </row>
    <row r="8" spans="1:26" ht="12.75" customHeight="1" x14ac:dyDescent="0.15">
      <c r="A8" s="91"/>
      <c r="B8" s="11" t="s">
        <v>40</v>
      </c>
      <c r="C8" s="95">
        <v>1</v>
      </c>
      <c r="D8" s="94" t="s">
        <v>38</v>
      </c>
      <c r="E8" s="58">
        <v>1</v>
      </c>
      <c r="F8" s="58">
        <v>0</v>
      </c>
      <c r="G8" s="58" t="s">
        <v>38</v>
      </c>
      <c r="H8" s="96" t="s">
        <v>38</v>
      </c>
      <c r="I8" s="96" t="s">
        <v>38</v>
      </c>
      <c r="J8" s="91"/>
      <c r="K8" s="91"/>
      <c r="L8" s="91"/>
      <c r="M8" s="91"/>
      <c r="N8" s="91"/>
      <c r="O8" s="91"/>
      <c r="P8" s="91"/>
      <c r="Q8" s="91"/>
      <c r="R8" s="91"/>
      <c r="S8" s="91"/>
      <c r="T8" s="91"/>
      <c r="U8" s="91"/>
      <c r="V8" s="91"/>
      <c r="W8" s="91"/>
      <c r="X8" s="91"/>
      <c r="Y8" s="91"/>
      <c r="Z8" s="91"/>
    </row>
    <row r="9" spans="1:26" ht="12.75" customHeight="1" x14ac:dyDescent="0.15">
      <c r="A9" s="91"/>
      <c r="B9" s="11" t="s">
        <v>44</v>
      </c>
      <c r="C9" s="66">
        <v>1</v>
      </c>
      <c r="D9" s="94" t="s">
        <v>38</v>
      </c>
      <c r="E9" s="58">
        <v>1</v>
      </c>
      <c r="F9" s="58">
        <v>0</v>
      </c>
      <c r="G9" s="58" t="s">
        <v>38</v>
      </c>
      <c r="H9" s="96" t="s">
        <v>38</v>
      </c>
      <c r="I9" s="96" t="s">
        <v>38</v>
      </c>
      <c r="J9" s="91"/>
      <c r="K9" s="91"/>
      <c r="L9" s="91"/>
      <c r="M9" s="91"/>
      <c r="N9" s="91"/>
      <c r="O9" s="91"/>
      <c r="P9" s="91"/>
      <c r="Q9" s="91"/>
      <c r="R9" s="91"/>
      <c r="S9" s="91"/>
      <c r="T9" s="91"/>
      <c r="U9" s="91"/>
      <c r="V9" s="91"/>
      <c r="W9" s="91"/>
      <c r="X9" s="91"/>
      <c r="Y9" s="91"/>
      <c r="Z9" s="91"/>
    </row>
    <row r="10" spans="1:26" ht="154" customHeight="1" x14ac:dyDescent="0.15">
      <c r="A10" s="91"/>
      <c r="B10" s="13" t="s">
        <v>46</v>
      </c>
      <c r="C10" s="66">
        <v>1</v>
      </c>
      <c r="D10" s="111" t="s">
        <v>505</v>
      </c>
      <c r="E10" s="58">
        <v>1</v>
      </c>
      <c r="F10" s="58">
        <v>0</v>
      </c>
      <c r="G10" s="58" t="s">
        <v>38</v>
      </c>
      <c r="H10" s="94" t="s">
        <v>506</v>
      </c>
      <c r="I10" s="96" t="s">
        <v>38</v>
      </c>
      <c r="J10" s="91"/>
      <c r="K10" s="91"/>
      <c r="L10" s="91"/>
      <c r="M10" s="91"/>
      <c r="N10" s="91"/>
      <c r="O10" s="91"/>
      <c r="P10" s="91"/>
      <c r="Q10" s="91"/>
      <c r="R10" s="91"/>
      <c r="S10" s="91"/>
      <c r="T10" s="91"/>
      <c r="U10" s="91"/>
      <c r="V10" s="91"/>
      <c r="W10" s="91"/>
      <c r="X10" s="91"/>
      <c r="Y10" s="91"/>
      <c r="Z10" s="91"/>
    </row>
    <row r="11" spans="1:26" ht="18.75" customHeight="1" x14ac:dyDescent="0.15">
      <c r="A11" s="112"/>
      <c r="B11" s="113" t="s">
        <v>48</v>
      </c>
      <c r="C11" s="67" t="s">
        <v>38</v>
      </c>
      <c r="D11" s="94" t="s">
        <v>38</v>
      </c>
      <c r="E11" s="65">
        <v>0</v>
      </c>
      <c r="F11" s="65">
        <v>0</v>
      </c>
      <c r="G11" s="65">
        <v>1</v>
      </c>
      <c r="H11" s="94" t="s">
        <v>38</v>
      </c>
      <c r="I11" s="94" t="s">
        <v>38</v>
      </c>
      <c r="J11" s="114"/>
      <c r="K11" s="114"/>
      <c r="L11" s="114"/>
      <c r="M11" s="114"/>
      <c r="N11" s="114"/>
      <c r="O11" s="114"/>
      <c r="P11" s="114"/>
      <c r="Q11" s="114"/>
      <c r="R11" s="114"/>
      <c r="S11" s="114"/>
      <c r="T11" s="114"/>
      <c r="U11" s="114"/>
      <c r="V11" s="114"/>
      <c r="W11" s="114"/>
      <c r="X11" s="114"/>
      <c r="Y11" s="114"/>
      <c r="Z11" s="114"/>
    </row>
    <row r="12" spans="1:26" ht="21" customHeight="1" x14ac:dyDescent="0.15">
      <c r="A12" s="91"/>
      <c r="B12" s="97" t="s">
        <v>248</v>
      </c>
      <c r="C12" s="67" t="s">
        <v>38</v>
      </c>
      <c r="D12" s="94" t="s">
        <v>38</v>
      </c>
      <c r="E12" s="65">
        <v>0</v>
      </c>
      <c r="F12" s="65">
        <v>0</v>
      </c>
      <c r="G12" s="65">
        <v>1</v>
      </c>
      <c r="H12" s="94" t="s">
        <v>38</v>
      </c>
      <c r="I12" s="94" t="s">
        <v>38</v>
      </c>
      <c r="J12" s="91"/>
      <c r="K12" s="91"/>
      <c r="L12" s="91"/>
      <c r="M12" s="91"/>
      <c r="N12" s="91"/>
      <c r="O12" s="91"/>
      <c r="P12" s="91"/>
      <c r="Q12" s="91"/>
      <c r="R12" s="91"/>
      <c r="S12" s="91"/>
      <c r="T12" s="91"/>
      <c r="U12" s="91"/>
      <c r="V12" s="91"/>
      <c r="W12" s="91"/>
      <c r="X12" s="91"/>
      <c r="Y12" s="91"/>
      <c r="Z12" s="91"/>
    </row>
    <row r="13" spans="1:26" ht="12.75" customHeight="1" x14ac:dyDescent="0.15">
      <c r="A13" s="21" t="s">
        <v>507</v>
      </c>
      <c r="B13" s="20" t="s">
        <v>52</v>
      </c>
      <c r="C13" s="67">
        <v>1</v>
      </c>
      <c r="D13" s="94" t="s">
        <v>38</v>
      </c>
      <c r="E13" s="67" t="s">
        <v>38</v>
      </c>
      <c r="F13" s="67" t="s">
        <v>38</v>
      </c>
      <c r="G13" s="67" t="s">
        <v>38</v>
      </c>
      <c r="H13" s="94" t="s">
        <v>38</v>
      </c>
      <c r="I13" s="94" t="s">
        <v>38</v>
      </c>
      <c r="J13" s="8"/>
      <c r="K13" s="8"/>
      <c r="L13" s="8"/>
      <c r="M13" s="8"/>
      <c r="N13" s="8"/>
      <c r="O13" s="8"/>
      <c r="P13" s="8"/>
      <c r="Q13" s="8"/>
      <c r="R13" s="8"/>
      <c r="S13" s="8"/>
      <c r="T13" s="8"/>
      <c r="U13" s="8"/>
      <c r="V13" s="8"/>
      <c r="W13" s="8"/>
      <c r="X13" s="8"/>
      <c r="Y13" s="8"/>
      <c r="Z13" s="8"/>
    </row>
    <row r="14" spans="1:26" ht="12.75" customHeight="1" x14ac:dyDescent="0.15">
      <c r="A14" s="115" t="s">
        <v>508</v>
      </c>
      <c r="B14" s="76" t="s">
        <v>54</v>
      </c>
      <c r="C14" s="58" t="s">
        <v>38</v>
      </c>
      <c r="D14" s="94" t="s">
        <v>38</v>
      </c>
      <c r="E14" s="100" t="s">
        <v>38</v>
      </c>
      <c r="F14" s="100" t="s">
        <v>38</v>
      </c>
      <c r="G14" s="100" t="s">
        <v>38</v>
      </c>
      <c r="H14" s="94" t="s">
        <v>38</v>
      </c>
      <c r="I14" s="94" t="s">
        <v>38</v>
      </c>
      <c r="J14" s="8"/>
      <c r="K14" s="8"/>
      <c r="L14" s="8"/>
      <c r="M14" s="8"/>
      <c r="N14" s="8"/>
      <c r="O14" s="8"/>
      <c r="P14" s="8"/>
      <c r="Q14" s="8"/>
      <c r="R14" s="8"/>
      <c r="S14" s="8"/>
      <c r="T14" s="8"/>
      <c r="U14" s="8"/>
      <c r="V14" s="8"/>
      <c r="W14" s="8"/>
      <c r="X14" s="8"/>
      <c r="Y14" s="8"/>
      <c r="Z14" s="8"/>
    </row>
    <row r="15" spans="1:26" ht="44" customHeight="1" x14ac:dyDescent="0.15">
      <c r="A15" s="8"/>
      <c r="B15" s="97" t="s">
        <v>56</v>
      </c>
      <c r="C15" s="67" t="s">
        <v>38</v>
      </c>
      <c r="D15" s="94" t="s">
        <v>509</v>
      </c>
      <c r="E15" s="65">
        <v>1</v>
      </c>
      <c r="F15" s="65">
        <v>0</v>
      </c>
      <c r="G15" s="65" t="s">
        <v>38</v>
      </c>
      <c r="H15" s="96" t="s">
        <v>510</v>
      </c>
      <c r="I15" s="96" t="s">
        <v>38</v>
      </c>
      <c r="J15" s="8"/>
      <c r="K15" s="8"/>
      <c r="L15" s="8"/>
      <c r="M15" s="8"/>
      <c r="N15" s="8"/>
      <c r="O15" s="8"/>
      <c r="P15" s="8"/>
      <c r="Q15" s="8"/>
      <c r="R15" s="8"/>
      <c r="S15" s="8"/>
      <c r="T15" s="8"/>
      <c r="U15" s="8"/>
      <c r="V15" s="8"/>
      <c r="W15" s="8"/>
      <c r="X15" s="8"/>
      <c r="Y15" s="8"/>
      <c r="Z15" s="8"/>
    </row>
    <row r="16" spans="1:26" ht="12.75" customHeight="1" x14ac:dyDescent="0.15">
      <c r="A16" s="8"/>
      <c r="B16" s="73" t="s">
        <v>59</v>
      </c>
      <c r="C16" s="58" t="s">
        <v>38</v>
      </c>
      <c r="D16" s="94" t="s">
        <v>38</v>
      </c>
      <c r="E16" s="66" t="s">
        <v>38</v>
      </c>
      <c r="F16" s="66" t="s">
        <v>38</v>
      </c>
      <c r="G16" s="66" t="s">
        <v>38</v>
      </c>
      <c r="H16" s="94" t="s">
        <v>38</v>
      </c>
      <c r="I16" s="94" t="s">
        <v>38</v>
      </c>
      <c r="J16" s="8"/>
      <c r="K16" s="8"/>
      <c r="L16" s="8"/>
      <c r="M16" s="8"/>
      <c r="N16" s="8"/>
      <c r="O16" s="8"/>
      <c r="P16" s="8"/>
      <c r="Q16" s="8"/>
      <c r="R16" s="8"/>
      <c r="S16" s="8"/>
      <c r="T16" s="8"/>
      <c r="U16" s="8"/>
      <c r="V16" s="8"/>
      <c r="W16" s="8"/>
      <c r="X16" s="8"/>
      <c r="Y16" s="8"/>
      <c r="Z16" s="8"/>
    </row>
    <row r="17" spans="1:26" ht="12.75" customHeight="1" x14ac:dyDescent="0.15">
      <c r="A17" s="8"/>
      <c r="B17" s="20" t="s">
        <v>61</v>
      </c>
      <c r="C17" s="67">
        <v>1</v>
      </c>
      <c r="D17" s="94" t="s">
        <v>38</v>
      </c>
      <c r="E17" s="66" t="s">
        <v>38</v>
      </c>
      <c r="F17" s="66" t="s">
        <v>38</v>
      </c>
      <c r="G17" s="66" t="s">
        <v>38</v>
      </c>
      <c r="H17" s="94" t="s">
        <v>38</v>
      </c>
      <c r="I17" s="94" t="s">
        <v>38</v>
      </c>
      <c r="J17" s="8"/>
      <c r="K17" s="8"/>
      <c r="L17" s="8"/>
      <c r="M17" s="8"/>
      <c r="N17" s="8"/>
      <c r="O17" s="8"/>
      <c r="P17" s="8"/>
      <c r="Q17" s="8"/>
      <c r="R17" s="8"/>
      <c r="S17" s="8"/>
      <c r="T17" s="8"/>
      <c r="U17" s="8"/>
      <c r="V17" s="8"/>
      <c r="W17" s="8"/>
      <c r="X17" s="8"/>
      <c r="Y17" s="8"/>
      <c r="Z17" s="8"/>
    </row>
    <row r="18" spans="1:26" ht="12.75" customHeight="1" x14ac:dyDescent="0.15">
      <c r="A18" s="8"/>
      <c r="B18" s="73" t="s">
        <v>63</v>
      </c>
      <c r="C18" s="100" t="s">
        <v>38</v>
      </c>
      <c r="D18" s="116" t="s">
        <v>38</v>
      </c>
      <c r="E18" s="100" t="s">
        <v>38</v>
      </c>
      <c r="F18" s="100" t="s">
        <v>38</v>
      </c>
      <c r="G18" s="100" t="s">
        <v>38</v>
      </c>
      <c r="H18" s="154" t="s">
        <v>38</v>
      </c>
      <c r="I18" s="154" t="s">
        <v>38</v>
      </c>
      <c r="J18" s="8"/>
      <c r="K18" s="8"/>
      <c r="L18" s="8"/>
      <c r="M18" s="8"/>
      <c r="N18" s="8"/>
      <c r="O18" s="8"/>
      <c r="P18" s="8"/>
      <c r="Q18" s="8"/>
      <c r="R18" s="8"/>
      <c r="S18" s="8"/>
      <c r="T18" s="8"/>
      <c r="U18" s="8"/>
      <c r="V18" s="8"/>
      <c r="W18" s="8"/>
      <c r="X18" s="8"/>
      <c r="Y18" s="8"/>
      <c r="Z18" s="8"/>
    </row>
    <row r="19" spans="1:26" ht="12.75" customHeight="1" x14ac:dyDescent="0.15">
      <c r="A19" s="8"/>
      <c r="B19" s="28" t="s">
        <v>65</v>
      </c>
      <c r="C19" s="65">
        <v>1</v>
      </c>
      <c r="D19" s="116" t="s">
        <v>38</v>
      </c>
      <c r="E19" s="100" t="s">
        <v>38</v>
      </c>
      <c r="F19" s="100" t="s">
        <v>38</v>
      </c>
      <c r="G19" s="100" t="s">
        <v>38</v>
      </c>
      <c r="H19" s="154" t="s">
        <v>38</v>
      </c>
      <c r="I19" s="154" t="s">
        <v>38</v>
      </c>
      <c r="J19" s="8"/>
      <c r="K19" s="8"/>
      <c r="L19" s="8"/>
      <c r="M19" s="8"/>
      <c r="N19" s="8"/>
      <c r="O19" s="8"/>
      <c r="P19" s="8"/>
      <c r="Q19" s="8"/>
      <c r="R19" s="8"/>
      <c r="S19" s="8"/>
      <c r="T19" s="8"/>
      <c r="U19" s="8"/>
      <c r="V19" s="8"/>
      <c r="W19" s="8"/>
      <c r="X19" s="8"/>
      <c r="Y19" s="8"/>
      <c r="Z19" s="8"/>
    </row>
    <row r="20" spans="1:26" ht="12.75" customHeight="1" x14ac:dyDescent="0.15">
      <c r="A20" s="8"/>
      <c r="B20" s="16" t="s">
        <v>67</v>
      </c>
      <c r="C20" s="65">
        <v>1</v>
      </c>
      <c r="D20" s="116" t="s">
        <v>38</v>
      </c>
      <c r="E20" s="100" t="s">
        <v>38</v>
      </c>
      <c r="F20" s="100" t="s">
        <v>38</v>
      </c>
      <c r="G20" s="100" t="s">
        <v>38</v>
      </c>
      <c r="H20" s="154" t="s">
        <v>38</v>
      </c>
      <c r="I20" s="154" t="s">
        <v>38</v>
      </c>
      <c r="J20" s="8"/>
      <c r="K20" s="8"/>
      <c r="L20" s="8"/>
      <c r="M20" s="8"/>
      <c r="N20" s="8"/>
      <c r="O20" s="8"/>
      <c r="P20" s="8"/>
      <c r="Q20" s="8"/>
      <c r="R20" s="8"/>
      <c r="S20" s="8"/>
      <c r="T20" s="8"/>
      <c r="U20" s="8"/>
      <c r="V20" s="8"/>
      <c r="W20" s="8"/>
      <c r="X20" s="8"/>
      <c r="Y20" s="8"/>
      <c r="Z20" s="8"/>
    </row>
    <row r="21" spans="1:26" ht="12.75" customHeight="1" x14ac:dyDescent="0.15">
      <c r="A21" s="8"/>
      <c r="B21" s="96"/>
      <c r="C21" s="58"/>
      <c r="D21" s="94"/>
      <c r="E21" s="58"/>
      <c r="F21" s="58"/>
      <c r="G21" s="58"/>
      <c r="H21" s="96"/>
      <c r="I21" s="96"/>
      <c r="J21" s="8"/>
      <c r="K21" s="8"/>
      <c r="L21" s="8"/>
      <c r="M21" s="8"/>
      <c r="N21" s="8"/>
      <c r="O21" s="8"/>
      <c r="P21" s="8"/>
      <c r="Q21" s="8"/>
      <c r="R21" s="8"/>
      <c r="S21" s="8"/>
      <c r="T21" s="8"/>
      <c r="U21" s="8"/>
      <c r="V21" s="8"/>
      <c r="W21" s="8"/>
      <c r="X21" s="8"/>
      <c r="Y21" s="8"/>
      <c r="Z21" s="8"/>
    </row>
    <row r="22" spans="1:26" ht="12.75" customHeight="1" x14ac:dyDescent="0.15">
      <c r="A22" s="8"/>
      <c r="B22" s="73" t="s">
        <v>69</v>
      </c>
      <c r="C22" s="65">
        <v>0</v>
      </c>
      <c r="D22" s="116" t="s">
        <v>38</v>
      </c>
      <c r="E22" s="100" t="s">
        <v>38</v>
      </c>
      <c r="F22" s="100" t="s">
        <v>38</v>
      </c>
      <c r="G22" s="100" t="s">
        <v>38</v>
      </c>
      <c r="H22" s="154" t="s">
        <v>38</v>
      </c>
      <c r="I22" s="154" t="s">
        <v>38</v>
      </c>
      <c r="J22" s="8"/>
      <c r="K22" s="8"/>
      <c r="L22" s="8"/>
      <c r="M22" s="8"/>
      <c r="N22" s="8"/>
      <c r="O22" s="8"/>
      <c r="P22" s="8"/>
      <c r="Q22" s="8"/>
      <c r="R22" s="8"/>
      <c r="S22" s="8"/>
      <c r="T22" s="8"/>
      <c r="U22" s="8"/>
      <c r="V22" s="8"/>
      <c r="W22" s="8"/>
      <c r="X22" s="8"/>
      <c r="Y22" s="8"/>
      <c r="Z22" s="8"/>
    </row>
    <row r="23" spans="1:26" ht="12.75" customHeight="1" x14ac:dyDescent="0.15">
      <c r="A23" s="8"/>
      <c r="B23" s="16" t="s">
        <v>71</v>
      </c>
      <c r="C23" s="65">
        <v>1</v>
      </c>
      <c r="D23" s="154" t="s">
        <v>38</v>
      </c>
      <c r="E23" s="100" t="s">
        <v>38</v>
      </c>
      <c r="F23" s="100" t="s">
        <v>38</v>
      </c>
      <c r="G23" s="100" t="s">
        <v>38</v>
      </c>
      <c r="H23" s="154" t="s">
        <v>38</v>
      </c>
      <c r="I23" s="154" t="s">
        <v>38</v>
      </c>
      <c r="J23" s="8"/>
      <c r="K23" s="8"/>
      <c r="L23" s="8"/>
      <c r="M23" s="8"/>
      <c r="N23" s="8"/>
      <c r="O23" s="8"/>
      <c r="P23" s="8"/>
      <c r="Q23" s="8"/>
      <c r="R23" s="8"/>
      <c r="S23" s="8"/>
      <c r="T23" s="8"/>
      <c r="U23" s="8"/>
      <c r="V23" s="8"/>
      <c r="W23" s="8"/>
      <c r="X23" s="8"/>
      <c r="Y23" s="8"/>
      <c r="Z23" s="8"/>
    </row>
    <row r="24" spans="1:26" ht="12.75" customHeight="1" x14ac:dyDescent="0.15">
      <c r="A24" s="8"/>
      <c r="B24" s="78" t="s">
        <v>73</v>
      </c>
      <c r="C24" s="65">
        <v>0</v>
      </c>
      <c r="D24" s="154" t="s">
        <v>38</v>
      </c>
      <c r="E24" s="100" t="s">
        <v>38</v>
      </c>
      <c r="F24" s="100" t="s">
        <v>38</v>
      </c>
      <c r="G24" s="100" t="s">
        <v>38</v>
      </c>
      <c r="H24" s="154" t="s">
        <v>38</v>
      </c>
      <c r="I24" s="154" t="s">
        <v>38</v>
      </c>
      <c r="J24" s="8"/>
      <c r="K24" s="8"/>
      <c r="L24" s="8"/>
      <c r="M24" s="8"/>
      <c r="N24" s="8"/>
      <c r="O24" s="8"/>
      <c r="P24" s="8"/>
      <c r="Q24" s="8"/>
      <c r="R24" s="8"/>
      <c r="S24" s="8"/>
      <c r="T24" s="8"/>
      <c r="U24" s="8"/>
      <c r="V24" s="8"/>
      <c r="W24" s="8"/>
      <c r="X24" s="8"/>
      <c r="Y24" s="8"/>
      <c r="Z24" s="8"/>
    </row>
    <row r="25" spans="1:26" ht="12.75" customHeight="1" x14ac:dyDescent="0.15">
      <c r="A25" s="8"/>
      <c r="B25" s="16" t="s">
        <v>74</v>
      </c>
      <c r="C25" s="100" t="s">
        <v>38</v>
      </c>
      <c r="D25" s="154" t="s">
        <v>38</v>
      </c>
      <c r="E25" s="100" t="s">
        <v>38</v>
      </c>
      <c r="F25" s="100" t="s">
        <v>38</v>
      </c>
      <c r="G25" s="100" t="s">
        <v>38</v>
      </c>
      <c r="H25" s="154" t="s">
        <v>38</v>
      </c>
      <c r="I25" s="154" t="s">
        <v>38</v>
      </c>
      <c r="J25" s="8"/>
      <c r="K25" s="8"/>
      <c r="L25" s="8"/>
      <c r="M25" s="8"/>
      <c r="N25" s="8"/>
      <c r="O25" s="8"/>
      <c r="P25" s="8"/>
      <c r="Q25" s="8"/>
      <c r="R25" s="8"/>
      <c r="S25" s="8"/>
      <c r="T25" s="8"/>
      <c r="U25" s="8"/>
      <c r="V25" s="8"/>
      <c r="W25" s="8"/>
      <c r="X25" s="8"/>
      <c r="Y25" s="8"/>
      <c r="Z25" s="8"/>
    </row>
    <row r="26" spans="1:26" ht="12.75" customHeight="1" x14ac:dyDescent="0.15">
      <c r="A26" s="8"/>
      <c r="B26" s="13" t="s">
        <v>75</v>
      </c>
      <c r="C26" s="100" t="s">
        <v>38</v>
      </c>
      <c r="D26" s="154" t="s">
        <v>38</v>
      </c>
      <c r="E26" s="100" t="s">
        <v>38</v>
      </c>
      <c r="F26" s="100" t="s">
        <v>38</v>
      </c>
      <c r="G26" s="100" t="s">
        <v>38</v>
      </c>
      <c r="H26" s="154" t="s">
        <v>38</v>
      </c>
      <c r="I26" s="154" t="s">
        <v>38</v>
      </c>
      <c r="J26" s="8"/>
      <c r="K26" s="8"/>
      <c r="L26" s="8"/>
      <c r="M26" s="8"/>
      <c r="N26" s="8"/>
      <c r="O26" s="8"/>
      <c r="P26" s="8"/>
      <c r="Q26" s="8"/>
      <c r="R26" s="8"/>
      <c r="S26" s="8"/>
      <c r="T26" s="8"/>
      <c r="U26" s="8"/>
      <c r="V26" s="8"/>
      <c r="W26" s="8"/>
      <c r="X26" s="8"/>
      <c r="Y26" s="8"/>
      <c r="Z26" s="8"/>
    </row>
    <row r="27" spans="1:26" ht="12.75" customHeight="1" x14ac:dyDescent="0.15">
      <c r="A27" s="8"/>
      <c r="B27" s="76" t="s">
        <v>76</v>
      </c>
      <c r="C27" s="100" t="s">
        <v>38</v>
      </c>
      <c r="D27" s="154" t="s">
        <v>38</v>
      </c>
      <c r="E27" s="100" t="s">
        <v>38</v>
      </c>
      <c r="F27" s="100" t="s">
        <v>38</v>
      </c>
      <c r="G27" s="100" t="s">
        <v>38</v>
      </c>
      <c r="H27" s="154" t="s">
        <v>38</v>
      </c>
      <c r="I27" s="154" t="s">
        <v>38</v>
      </c>
      <c r="J27" s="8"/>
      <c r="K27" s="8"/>
      <c r="L27" s="8"/>
      <c r="M27" s="8"/>
      <c r="N27" s="8"/>
      <c r="O27" s="8"/>
      <c r="P27" s="8"/>
      <c r="Q27" s="8"/>
      <c r="R27" s="8"/>
      <c r="S27" s="8"/>
      <c r="T27" s="8"/>
      <c r="U27" s="8"/>
      <c r="V27" s="8"/>
      <c r="W27" s="8"/>
      <c r="X27" s="8"/>
      <c r="Y27" s="8"/>
      <c r="Z27" s="8"/>
    </row>
    <row r="28" spans="1:26" ht="12.75" customHeight="1" x14ac:dyDescent="0.15">
      <c r="A28" s="91"/>
      <c r="B28" s="16" t="s">
        <v>77</v>
      </c>
      <c r="C28" s="65">
        <v>1</v>
      </c>
      <c r="D28" s="116" t="s">
        <v>38</v>
      </c>
      <c r="E28" s="100" t="s">
        <v>38</v>
      </c>
      <c r="F28" s="100" t="s">
        <v>38</v>
      </c>
      <c r="G28" s="100" t="s">
        <v>38</v>
      </c>
      <c r="H28" s="99" t="s">
        <v>38</v>
      </c>
      <c r="I28" s="154"/>
      <c r="J28" s="91"/>
      <c r="K28" s="91"/>
      <c r="L28" s="91"/>
      <c r="M28" s="91"/>
      <c r="N28" s="91"/>
      <c r="O28" s="91"/>
      <c r="P28" s="91"/>
      <c r="Q28" s="91"/>
      <c r="R28" s="91"/>
      <c r="S28" s="91"/>
      <c r="T28" s="91"/>
      <c r="U28" s="91"/>
      <c r="V28" s="91"/>
      <c r="W28" s="91"/>
      <c r="X28" s="91"/>
      <c r="Y28" s="91"/>
      <c r="Z28" s="91"/>
    </row>
    <row r="29" spans="1:26" ht="12.75" customHeight="1" x14ac:dyDescent="0.15">
      <c r="A29" s="8"/>
      <c r="B29" s="78" t="s">
        <v>79</v>
      </c>
      <c r="C29" s="98" t="s">
        <v>38</v>
      </c>
      <c r="D29" s="116" t="s">
        <v>38</v>
      </c>
      <c r="E29" s="98" t="s">
        <v>38</v>
      </c>
      <c r="F29" s="98" t="s">
        <v>38</v>
      </c>
      <c r="G29" s="98" t="s">
        <v>38</v>
      </c>
      <c r="H29" s="116" t="s">
        <v>38</v>
      </c>
      <c r="I29" s="116" t="s">
        <v>38</v>
      </c>
      <c r="J29" s="8"/>
      <c r="K29" s="8"/>
      <c r="L29" s="8"/>
      <c r="M29" s="8"/>
      <c r="N29" s="8"/>
      <c r="O29" s="8"/>
      <c r="P29" s="8"/>
      <c r="Q29" s="8"/>
      <c r="R29" s="8"/>
      <c r="S29" s="8"/>
      <c r="T29" s="8"/>
      <c r="U29" s="8"/>
      <c r="V29" s="8"/>
      <c r="W29" s="8"/>
      <c r="X29" s="8"/>
      <c r="Y29" s="8"/>
      <c r="Z29" s="8"/>
    </row>
    <row r="30" spans="1:26" ht="12.75" customHeight="1" x14ac:dyDescent="0.15">
      <c r="A30" s="8"/>
      <c r="B30" s="13" t="s">
        <v>81</v>
      </c>
      <c r="C30" s="100" t="s">
        <v>38</v>
      </c>
      <c r="D30" s="154" t="s">
        <v>38</v>
      </c>
      <c r="E30" s="100" t="s">
        <v>38</v>
      </c>
      <c r="F30" s="100" t="s">
        <v>38</v>
      </c>
      <c r="G30" s="100" t="s">
        <v>38</v>
      </c>
      <c r="H30" s="154" t="s">
        <v>38</v>
      </c>
      <c r="I30" s="154" t="s">
        <v>38</v>
      </c>
      <c r="J30" s="8"/>
      <c r="K30" s="8"/>
      <c r="L30" s="8"/>
      <c r="M30" s="8"/>
      <c r="N30" s="8"/>
      <c r="O30" s="8"/>
      <c r="P30" s="8"/>
      <c r="Q30" s="8"/>
      <c r="R30" s="8"/>
      <c r="S30" s="8"/>
      <c r="T30" s="8"/>
      <c r="U30" s="8"/>
      <c r="V30" s="8"/>
      <c r="W30" s="8"/>
      <c r="X30" s="8"/>
      <c r="Y30" s="8"/>
      <c r="Z30" s="8"/>
    </row>
    <row r="31" spans="1:26" ht="68" customHeight="1" x14ac:dyDescent="0.15">
      <c r="A31" s="8"/>
      <c r="B31" s="13" t="s">
        <v>84</v>
      </c>
      <c r="C31" s="65">
        <v>1</v>
      </c>
      <c r="D31" s="94" t="s">
        <v>511</v>
      </c>
      <c r="E31" s="100" t="s">
        <v>38</v>
      </c>
      <c r="F31" s="100" t="s">
        <v>38</v>
      </c>
      <c r="G31" s="100" t="s">
        <v>38</v>
      </c>
      <c r="H31" s="154" t="s">
        <v>38</v>
      </c>
      <c r="I31" s="94" t="s">
        <v>512</v>
      </c>
      <c r="J31" s="8"/>
      <c r="K31" s="8"/>
      <c r="L31" s="8"/>
      <c r="M31" s="8"/>
      <c r="N31" s="8"/>
      <c r="O31" s="8"/>
      <c r="P31" s="8"/>
      <c r="Q31" s="8"/>
      <c r="R31" s="8"/>
      <c r="S31" s="8"/>
      <c r="T31" s="8"/>
      <c r="U31" s="8"/>
      <c r="V31" s="8"/>
      <c r="W31" s="8"/>
      <c r="X31" s="8"/>
      <c r="Y31" s="8"/>
      <c r="Z31" s="8"/>
    </row>
    <row r="32" spans="1:26" ht="12.75" customHeight="1" x14ac:dyDescent="0.15">
      <c r="A32" s="8"/>
      <c r="B32" s="13" t="s">
        <v>86</v>
      </c>
      <c r="C32" s="65">
        <v>1</v>
      </c>
      <c r="D32" s="94" t="s">
        <v>38</v>
      </c>
      <c r="E32" s="100" t="s">
        <v>38</v>
      </c>
      <c r="F32" s="100" t="s">
        <v>38</v>
      </c>
      <c r="G32" s="100" t="s">
        <v>38</v>
      </c>
      <c r="H32" s="154" t="s">
        <v>38</v>
      </c>
      <c r="I32" s="154" t="s">
        <v>38</v>
      </c>
      <c r="J32" s="8"/>
      <c r="K32" s="8"/>
      <c r="L32" s="8"/>
      <c r="M32" s="8"/>
      <c r="N32" s="8"/>
      <c r="O32" s="8"/>
      <c r="P32" s="8"/>
      <c r="Q32" s="8"/>
      <c r="R32" s="8"/>
      <c r="S32" s="8"/>
      <c r="T32" s="8"/>
      <c r="U32" s="8"/>
      <c r="V32" s="8"/>
      <c r="W32" s="8"/>
      <c r="X32" s="8"/>
      <c r="Y32" s="8"/>
      <c r="Z32" s="8"/>
    </row>
    <row r="33" spans="1:26" ht="46" customHeight="1" x14ac:dyDescent="0.15">
      <c r="A33" s="8"/>
      <c r="B33" s="13" t="s">
        <v>88</v>
      </c>
      <c r="C33" s="65" t="s">
        <v>250</v>
      </c>
      <c r="D33" s="94" t="s">
        <v>513</v>
      </c>
      <c r="E33" s="100" t="s">
        <v>38</v>
      </c>
      <c r="F33" s="100" t="s">
        <v>38</v>
      </c>
      <c r="G33" s="100" t="s">
        <v>38</v>
      </c>
      <c r="H33" s="154" t="s">
        <v>38</v>
      </c>
      <c r="I33" s="154" t="s">
        <v>38</v>
      </c>
      <c r="J33" s="8"/>
      <c r="K33" s="8"/>
      <c r="L33" s="8"/>
      <c r="M33" s="8"/>
      <c r="N33" s="8"/>
      <c r="O33" s="8"/>
      <c r="P33" s="8"/>
      <c r="Q33" s="8"/>
      <c r="R33" s="8"/>
      <c r="S33" s="8"/>
      <c r="T33" s="8"/>
      <c r="U33" s="8"/>
      <c r="V33" s="8"/>
      <c r="W33" s="8"/>
      <c r="X33" s="8"/>
      <c r="Y33" s="8"/>
      <c r="Z33" s="8"/>
    </row>
    <row r="34" spans="1:26" ht="12.75" customHeight="1" x14ac:dyDescent="0.15">
      <c r="A34" s="8"/>
      <c r="B34" s="13" t="s">
        <v>91</v>
      </c>
      <c r="C34" s="65">
        <v>1</v>
      </c>
      <c r="D34" s="154" t="s">
        <v>38</v>
      </c>
      <c r="E34" s="100" t="s">
        <v>38</v>
      </c>
      <c r="F34" s="100" t="s">
        <v>38</v>
      </c>
      <c r="G34" s="100" t="s">
        <v>38</v>
      </c>
      <c r="H34" s="154" t="s">
        <v>38</v>
      </c>
      <c r="I34" s="154" t="s">
        <v>38</v>
      </c>
      <c r="J34" s="8"/>
      <c r="K34" s="8"/>
      <c r="L34" s="8"/>
      <c r="M34" s="8"/>
      <c r="N34" s="8"/>
      <c r="O34" s="8"/>
      <c r="P34" s="8"/>
      <c r="Q34" s="8"/>
      <c r="R34" s="8"/>
      <c r="S34" s="8"/>
      <c r="T34" s="8"/>
      <c r="U34" s="8"/>
      <c r="V34" s="8"/>
      <c r="W34" s="8"/>
      <c r="X34" s="8"/>
      <c r="Y34" s="8"/>
      <c r="Z34" s="8"/>
    </row>
    <row r="35" spans="1:26" ht="12.75" customHeight="1" x14ac:dyDescent="0.15">
      <c r="A35" s="8"/>
      <c r="B35" s="13" t="s">
        <v>95</v>
      </c>
      <c r="C35" s="65">
        <v>1</v>
      </c>
      <c r="D35" s="154" t="s">
        <v>38</v>
      </c>
      <c r="E35" s="100" t="s">
        <v>38</v>
      </c>
      <c r="F35" s="100" t="s">
        <v>38</v>
      </c>
      <c r="G35" s="100" t="s">
        <v>38</v>
      </c>
      <c r="H35" s="154" t="s">
        <v>38</v>
      </c>
      <c r="I35" s="154" t="s">
        <v>38</v>
      </c>
      <c r="J35" s="8"/>
      <c r="K35" s="8"/>
      <c r="L35" s="8"/>
      <c r="M35" s="8"/>
      <c r="N35" s="8"/>
      <c r="O35" s="8"/>
      <c r="P35" s="8"/>
      <c r="Q35" s="8"/>
      <c r="R35" s="8"/>
      <c r="S35" s="8"/>
      <c r="T35" s="8"/>
      <c r="U35" s="8"/>
      <c r="V35" s="8"/>
      <c r="W35" s="8"/>
      <c r="X35" s="8"/>
      <c r="Y35" s="8"/>
      <c r="Z35" s="8"/>
    </row>
    <row r="36" spans="1:26" ht="12.75" customHeight="1" x14ac:dyDescent="0.15">
      <c r="A36" s="8"/>
      <c r="B36" s="13" t="s">
        <v>96</v>
      </c>
      <c r="C36" s="65">
        <v>1</v>
      </c>
      <c r="D36" s="154" t="s">
        <v>38</v>
      </c>
      <c r="E36" s="100" t="s">
        <v>38</v>
      </c>
      <c r="F36" s="100" t="s">
        <v>38</v>
      </c>
      <c r="G36" s="100" t="s">
        <v>38</v>
      </c>
      <c r="H36" s="154" t="s">
        <v>38</v>
      </c>
      <c r="I36" s="154" t="s">
        <v>38</v>
      </c>
      <c r="J36" s="8"/>
      <c r="K36" s="8"/>
      <c r="L36" s="8"/>
      <c r="M36" s="8"/>
      <c r="N36" s="8"/>
      <c r="O36" s="8"/>
      <c r="P36" s="8"/>
      <c r="Q36" s="8"/>
      <c r="R36" s="8"/>
      <c r="S36" s="8"/>
      <c r="T36" s="8"/>
      <c r="U36" s="8"/>
      <c r="V36" s="8"/>
      <c r="W36" s="8"/>
      <c r="X36" s="8"/>
      <c r="Y36" s="8"/>
      <c r="Z36" s="8"/>
    </row>
    <row r="37" spans="1:26" ht="12.75" customHeight="1" x14ac:dyDescent="0.15">
      <c r="A37" s="91"/>
      <c r="B37" s="97" t="s">
        <v>99</v>
      </c>
      <c r="C37" s="67" t="s">
        <v>38</v>
      </c>
      <c r="D37" s="116" t="s">
        <v>38</v>
      </c>
      <c r="E37" s="65" t="s">
        <v>38</v>
      </c>
      <c r="F37" s="65" t="s">
        <v>38</v>
      </c>
      <c r="G37" s="65" t="s">
        <v>38</v>
      </c>
      <c r="H37" s="96" t="s">
        <v>38</v>
      </c>
      <c r="I37" s="96" t="s">
        <v>38</v>
      </c>
      <c r="J37" s="91"/>
      <c r="K37" s="91"/>
      <c r="L37" s="91"/>
      <c r="M37" s="91"/>
      <c r="N37" s="91"/>
      <c r="O37" s="91"/>
      <c r="P37" s="91"/>
      <c r="Q37" s="91"/>
      <c r="R37" s="91"/>
      <c r="S37" s="91"/>
      <c r="T37" s="91"/>
      <c r="U37" s="91"/>
      <c r="V37" s="91"/>
      <c r="W37" s="91"/>
      <c r="X37" s="91"/>
      <c r="Y37" s="91"/>
      <c r="Z37" s="91"/>
    </row>
    <row r="38" spans="1:26" ht="12.75" customHeight="1" x14ac:dyDescent="0.15">
      <c r="A38" s="91"/>
      <c r="B38" s="97" t="s">
        <v>101</v>
      </c>
      <c r="C38" s="67">
        <v>1</v>
      </c>
      <c r="D38" s="116" t="s">
        <v>38</v>
      </c>
      <c r="E38" s="65" t="s">
        <v>38</v>
      </c>
      <c r="F38" s="65" t="s">
        <v>38</v>
      </c>
      <c r="G38" s="65" t="s">
        <v>38</v>
      </c>
      <c r="H38" s="96" t="s">
        <v>487</v>
      </c>
      <c r="I38" s="96" t="s">
        <v>38</v>
      </c>
      <c r="J38" s="91"/>
      <c r="K38" s="91"/>
      <c r="L38" s="91"/>
      <c r="M38" s="91"/>
      <c r="N38" s="91"/>
      <c r="O38" s="91"/>
      <c r="P38" s="91"/>
      <c r="Q38" s="91"/>
      <c r="R38" s="91"/>
      <c r="S38" s="91"/>
      <c r="T38" s="91"/>
      <c r="U38" s="91"/>
      <c r="V38" s="91"/>
      <c r="W38" s="91"/>
      <c r="X38" s="91"/>
      <c r="Y38" s="91"/>
      <c r="Z38" s="91"/>
    </row>
    <row r="39" spans="1:26" ht="12.75" customHeight="1" x14ac:dyDescent="0.15">
      <c r="A39" s="91"/>
      <c r="B39" s="97" t="s">
        <v>103</v>
      </c>
      <c r="C39" s="67">
        <v>1</v>
      </c>
      <c r="D39" s="116" t="s">
        <v>38</v>
      </c>
      <c r="E39" s="65" t="s">
        <v>38</v>
      </c>
      <c r="F39" s="65" t="s">
        <v>38</v>
      </c>
      <c r="G39" s="65" t="s">
        <v>38</v>
      </c>
      <c r="H39" s="96" t="s">
        <v>487</v>
      </c>
      <c r="I39" s="96" t="s">
        <v>38</v>
      </c>
      <c r="J39" s="91"/>
      <c r="K39" s="91"/>
      <c r="L39" s="91"/>
      <c r="M39" s="91"/>
      <c r="N39" s="91"/>
      <c r="O39" s="91"/>
      <c r="P39" s="91"/>
      <c r="Q39" s="91"/>
      <c r="R39" s="91"/>
      <c r="S39" s="91"/>
      <c r="T39" s="91"/>
      <c r="U39" s="91"/>
      <c r="V39" s="91"/>
      <c r="W39" s="91"/>
      <c r="X39" s="91"/>
      <c r="Y39" s="91"/>
      <c r="Z39" s="91"/>
    </row>
    <row r="40" spans="1:26" ht="12.75" customHeight="1" x14ac:dyDescent="0.15">
      <c r="A40" s="91"/>
      <c r="B40" s="77" t="s">
        <v>105</v>
      </c>
      <c r="C40" s="67">
        <v>1</v>
      </c>
      <c r="D40" s="116" t="s">
        <v>38</v>
      </c>
      <c r="E40" s="65" t="s">
        <v>38</v>
      </c>
      <c r="F40" s="65" t="s">
        <v>38</v>
      </c>
      <c r="G40" s="65" t="s">
        <v>38</v>
      </c>
      <c r="H40" s="96" t="s">
        <v>38</v>
      </c>
      <c r="I40" s="96" t="s">
        <v>38</v>
      </c>
      <c r="J40" s="91"/>
      <c r="K40" s="91"/>
      <c r="L40" s="91"/>
      <c r="M40" s="91"/>
      <c r="N40" s="91"/>
      <c r="O40" s="91"/>
      <c r="P40" s="91"/>
      <c r="Q40" s="91"/>
      <c r="R40" s="91"/>
      <c r="S40" s="91"/>
      <c r="T40" s="91"/>
      <c r="U40" s="91"/>
      <c r="V40" s="91"/>
      <c r="W40" s="91"/>
      <c r="X40" s="91"/>
      <c r="Y40" s="91"/>
      <c r="Z40" s="91"/>
    </row>
    <row r="41" spans="1:26" ht="28" customHeight="1" x14ac:dyDescent="0.15">
      <c r="A41" s="8"/>
      <c r="B41" s="20" t="s">
        <v>107</v>
      </c>
      <c r="C41" s="67" t="s">
        <v>250</v>
      </c>
      <c r="D41" s="116" t="s">
        <v>514</v>
      </c>
      <c r="E41" s="65" t="s">
        <v>38</v>
      </c>
      <c r="F41" s="65" t="s">
        <v>38</v>
      </c>
      <c r="G41" s="65" t="s">
        <v>38</v>
      </c>
      <c r="H41" s="96" t="s">
        <v>38</v>
      </c>
      <c r="I41" s="96" t="s">
        <v>38</v>
      </c>
      <c r="J41" s="8"/>
      <c r="K41" s="8"/>
      <c r="L41" s="8"/>
      <c r="M41" s="8"/>
      <c r="N41" s="8"/>
      <c r="O41" s="8"/>
      <c r="P41" s="8"/>
      <c r="Q41" s="8"/>
      <c r="R41" s="8"/>
      <c r="S41" s="8"/>
      <c r="T41" s="8"/>
      <c r="U41" s="8"/>
      <c r="V41" s="8"/>
      <c r="W41" s="8"/>
      <c r="X41" s="8"/>
      <c r="Y41" s="8"/>
      <c r="Z41" s="8"/>
    </row>
    <row r="42" spans="1:26" ht="12.75" customHeight="1" x14ac:dyDescent="0.15">
      <c r="A42" s="8"/>
      <c r="B42" s="77" t="s">
        <v>109</v>
      </c>
      <c r="C42" s="67">
        <v>1</v>
      </c>
      <c r="D42" s="116" t="s">
        <v>38</v>
      </c>
      <c r="E42" s="65" t="s">
        <v>38</v>
      </c>
      <c r="F42" s="65" t="s">
        <v>38</v>
      </c>
      <c r="G42" s="65" t="s">
        <v>38</v>
      </c>
      <c r="H42" s="96" t="s">
        <v>38</v>
      </c>
      <c r="I42" s="96" t="s">
        <v>38</v>
      </c>
      <c r="J42" s="8"/>
      <c r="K42" s="8"/>
      <c r="L42" s="8"/>
      <c r="M42" s="8"/>
      <c r="N42" s="8"/>
      <c r="O42" s="8"/>
      <c r="P42" s="8"/>
      <c r="Q42" s="8"/>
      <c r="R42" s="8"/>
      <c r="S42" s="8"/>
      <c r="T42" s="8"/>
      <c r="U42" s="8"/>
      <c r="V42" s="8"/>
      <c r="W42" s="8"/>
      <c r="X42" s="8"/>
      <c r="Y42" s="8"/>
      <c r="Z42" s="8"/>
    </row>
    <row r="43" spans="1:26" ht="12.75" customHeight="1" x14ac:dyDescent="0.15">
      <c r="A43" s="8"/>
      <c r="B43" s="20" t="s">
        <v>111</v>
      </c>
      <c r="C43" s="67">
        <v>1</v>
      </c>
      <c r="D43" s="116" t="s">
        <v>38</v>
      </c>
      <c r="E43" s="65" t="s">
        <v>38</v>
      </c>
      <c r="F43" s="65" t="s">
        <v>38</v>
      </c>
      <c r="G43" s="65" t="s">
        <v>38</v>
      </c>
      <c r="H43" s="96" t="s">
        <v>38</v>
      </c>
      <c r="I43" s="96" t="s">
        <v>38</v>
      </c>
      <c r="J43" s="8"/>
      <c r="K43" s="8"/>
      <c r="L43" s="8"/>
      <c r="M43" s="8"/>
      <c r="N43" s="8"/>
      <c r="O43" s="8"/>
      <c r="P43" s="8"/>
      <c r="Q43" s="8"/>
      <c r="R43" s="8"/>
      <c r="S43" s="8"/>
      <c r="T43" s="8"/>
      <c r="U43" s="8"/>
      <c r="V43" s="8"/>
      <c r="W43" s="8"/>
      <c r="X43" s="8"/>
      <c r="Y43" s="8"/>
      <c r="Z43" s="8"/>
    </row>
    <row r="44" spans="1:26" ht="12.75" customHeight="1" x14ac:dyDescent="0.15">
      <c r="A44" s="8"/>
      <c r="B44" s="20" t="s">
        <v>113</v>
      </c>
      <c r="C44" s="67">
        <v>1</v>
      </c>
      <c r="D44" s="116" t="s">
        <v>38</v>
      </c>
      <c r="E44" s="65" t="s">
        <v>38</v>
      </c>
      <c r="F44" s="65" t="s">
        <v>38</v>
      </c>
      <c r="G44" s="65" t="s">
        <v>38</v>
      </c>
      <c r="H44" s="96" t="s">
        <v>38</v>
      </c>
      <c r="I44" s="96" t="s">
        <v>38</v>
      </c>
      <c r="J44" s="8"/>
      <c r="K44" s="8"/>
      <c r="L44" s="8"/>
      <c r="M44" s="8"/>
      <c r="N44" s="8"/>
      <c r="O44" s="8"/>
      <c r="P44" s="8"/>
      <c r="Q44" s="8"/>
      <c r="R44" s="8"/>
      <c r="S44" s="8"/>
      <c r="T44" s="8"/>
      <c r="U44" s="8"/>
      <c r="V44" s="8"/>
      <c r="W44" s="8"/>
      <c r="X44" s="8"/>
      <c r="Y44" s="8"/>
      <c r="Z44" s="8"/>
    </row>
    <row r="45" spans="1:26" ht="49" customHeight="1" x14ac:dyDescent="0.15">
      <c r="A45" s="8"/>
      <c r="B45" s="20" t="s">
        <v>115</v>
      </c>
      <c r="C45" s="67">
        <v>1</v>
      </c>
      <c r="D45" s="116" t="s">
        <v>1001</v>
      </c>
      <c r="E45" s="101" t="s">
        <v>38</v>
      </c>
      <c r="F45" s="101" t="s">
        <v>38</v>
      </c>
      <c r="G45" s="101" t="s">
        <v>38</v>
      </c>
      <c r="H45" s="116" t="s">
        <v>38</v>
      </c>
      <c r="I45" s="116" t="s">
        <v>38</v>
      </c>
      <c r="J45" s="8"/>
      <c r="K45" s="8"/>
      <c r="L45" s="8"/>
      <c r="M45" s="8"/>
      <c r="N45" s="8"/>
      <c r="O45" s="8"/>
      <c r="P45" s="8"/>
      <c r="Q45" s="8"/>
      <c r="R45" s="8"/>
      <c r="S45" s="8"/>
      <c r="T45" s="8"/>
      <c r="U45" s="8"/>
      <c r="V45" s="8"/>
      <c r="W45" s="8"/>
      <c r="X45" s="8"/>
      <c r="Y45" s="8"/>
      <c r="Z45" s="8"/>
    </row>
    <row r="46" spans="1:26" ht="12.75" customHeight="1" x14ac:dyDescent="0.15">
      <c r="A46" s="8"/>
      <c r="B46" s="20" t="s">
        <v>117</v>
      </c>
      <c r="C46" s="67">
        <v>1</v>
      </c>
      <c r="D46" s="116" t="s">
        <v>38</v>
      </c>
      <c r="E46" s="65" t="s">
        <v>38</v>
      </c>
      <c r="F46" s="65" t="s">
        <v>38</v>
      </c>
      <c r="G46" s="65" t="s">
        <v>38</v>
      </c>
      <c r="H46" s="116" t="s">
        <v>38</v>
      </c>
      <c r="I46" s="116" t="s">
        <v>38</v>
      </c>
      <c r="J46" s="8"/>
      <c r="K46" s="8"/>
      <c r="L46" s="8"/>
      <c r="M46" s="8"/>
      <c r="N46" s="8"/>
      <c r="O46" s="8"/>
      <c r="P46" s="8"/>
      <c r="Q46" s="8"/>
      <c r="R46" s="8"/>
      <c r="S46" s="8"/>
      <c r="T46" s="8"/>
      <c r="U46" s="8"/>
      <c r="V46" s="8"/>
      <c r="W46" s="8"/>
      <c r="X46" s="8"/>
      <c r="Y46" s="8"/>
      <c r="Z46" s="8"/>
    </row>
    <row r="47" spans="1:26" ht="12.75" customHeight="1" x14ac:dyDescent="0.15">
      <c r="A47" s="8"/>
      <c r="B47" s="16" t="s">
        <v>120</v>
      </c>
      <c r="C47" s="67" t="s">
        <v>38</v>
      </c>
      <c r="D47" s="96" t="s">
        <v>38</v>
      </c>
      <c r="E47" s="65" t="s">
        <v>38</v>
      </c>
      <c r="F47" s="65" t="s">
        <v>38</v>
      </c>
      <c r="G47" s="65" t="s">
        <v>38</v>
      </c>
      <c r="H47" s="96" t="s">
        <v>38</v>
      </c>
      <c r="I47" s="96" t="s">
        <v>38</v>
      </c>
      <c r="J47" s="8"/>
      <c r="K47" s="8"/>
      <c r="L47" s="8"/>
      <c r="M47" s="8"/>
      <c r="N47" s="8"/>
      <c r="O47" s="8"/>
      <c r="P47" s="8"/>
      <c r="Q47" s="8"/>
      <c r="R47" s="8"/>
      <c r="S47" s="8"/>
      <c r="T47" s="8"/>
      <c r="U47" s="8"/>
      <c r="V47" s="8"/>
      <c r="W47" s="8"/>
      <c r="X47" s="8"/>
      <c r="Y47" s="8"/>
      <c r="Z47" s="8"/>
    </row>
    <row r="48" spans="1:26" ht="35" customHeight="1" x14ac:dyDescent="0.15">
      <c r="A48" s="8"/>
      <c r="B48" s="20" t="s">
        <v>122</v>
      </c>
      <c r="C48" s="67">
        <v>1</v>
      </c>
      <c r="D48" s="116" t="s">
        <v>1002</v>
      </c>
      <c r="E48" s="65" t="s">
        <v>38</v>
      </c>
      <c r="F48" s="65" t="s">
        <v>38</v>
      </c>
      <c r="G48" s="65" t="s">
        <v>38</v>
      </c>
      <c r="H48" s="116" t="s">
        <v>38</v>
      </c>
      <c r="I48" s="96" t="s">
        <v>38</v>
      </c>
      <c r="J48" s="8"/>
      <c r="K48" s="8"/>
      <c r="L48" s="8"/>
      <c r="M48" s="8"/>
      <c r="N48" s="8"/>
      <c r="O48" s="8"/>
      <c r="P48" s="8"/>
      <c r="Q48" s="8"/>
      <c r="R48" s="8"/>
      <c r="S48" s="8"/>
      <c r="T48" s="8"/>
      <c r="U48" s="8"/>
      <c r="V48" s="8"/>
      <c r="W48" s="8"/>
      <c r="X48" s="8"/>
      <c r="Y48" s="8"/>
      <c r="Z48" s="8"/>
    </row>
    <row r="49" spans="1:26" ht="12.75" customHeight="1" x14ac:dyDescent="0.15">
      <c r="A49" s="8"/>
      <c r="B49" s="20" t="s">
        <v>124</v>
      </c>
      <c r="C49" s="67">
        <v>1</v>
      </c>
      <c r="D49" s="116" t="s">
        <v>38</v>
      </c>
      <c r="E49" s="65" t="s">
        <v>38</v>
      </c>
      <c r="F49" s="65" t="s">
        <v>38</v>
      </c>
      <c r="G49" s="65" t="s">
        <v>38</v>
      </c>
      <c r="H49" s="94" t="s">
        <v>38</v>
      </c>
      <c r="I49" s="94" t="s">
        <v>38</v>
      </c>
      <c r="J49" s="8"/>
      <c r="K49" s="8"/>
      <c r="L49" s="8"/>
      <c r="M49" s="8"/>
      <c r="N49" s="8"/>
      <c r="O49" s="8"/>
      <c r="P49" s="8"/>
      <c r="Q49" s="8"/>
      <c r="R49" s="8"/>
      <c r="S49" s="8"/>
      <c r="T49" s="8"/>
      <c r="U49" s="8"/>
      <c r="V49" s="8"/>
      <c r="W49" s="8"/>
      <c r="X49" s="8"/>
      <c r="Y49" s="8"/>
      <c r="Z49" s="8"/>
    </row>
    <row r="50" spans="1:26" ht="12.75" customHeight="1" x14ac:dyDescent="0.15">
      <c r="A50" s="8"/>
      <c r="B50" s="16" t="s">
        <v>126</v>
      </c>
      <c r="C50" s="67" t="s">
        <v>38</v>
      </c>
      <c r="D50" s="94" t="s">
        <v>38</v>
      </c>
      <c r="E50" s="65" t="s">
        <v>38</v>
      </c>
      <c r="F50" s="65" t="s">
        <v>38</v>
      </c>
      <c r="G50" s="65" t="s">
        <v>38</v>
      </c>
      <c r="H50" s="94" t="s">
        <v>38</v>
      </c>
      <c r="I50" s="94" t="s">
        <v>38</v>
      </c>
      <c r="J50" s="8"/>
      <c r="K50" s="8"/>
      <c r="L50" s="8"/>
      <c r="M50" s="8"/>
      <c r="N50" s="8"/>
      <c r="O50" s="8"/>
      <c r="P50" s="8"/>
      <c r="Q50" s="8"/>
      <c r="R50" s="8"/>
      <c r="S50" s="8"/>
      <c r="T50" s="8"/>
      <c r="U50" s="8"/>
      <c r="V50" s="8"/>
      <c r="W50" s="8"/>
      <c r="X50" s="8"/>
      <c r="Y50" s="8"/>
      <c r="Z50" s="8"/>
    </row>
    <row r="51" spans="1:26" ht="34" customHeight="1" x14ac:dyDescent="0.15">
      <c r="A51" s="8"/>
      <c r="B51" s="20" t="s">
        <v>128</v>
      </c>
      <c r="C51" s="67">
        <v>1</v>
      </c>
      <c r="D51" s="94" t="s">
        <v>515</v>
      </c>
      <c r="E51" s="65" t="s">
        <v>38</v>
      </c>
      <c r="F51" s="65" t="s">
        <v>38</v>
      </c>
      <c r="G51" s="65" t="s">
        <v>38</v>
      </c>
      <c r="H51" s="94" t="s">
        <v>38</v>
      </c>
      <c r="I51" s="94" t="s">
        <v>38</v>
      </c>
      <c r="J51" s="8"/>
      <c r="K51" s="8"/>
      <c r="L51" s="8"/>
      <c r="M51" s="8"/>
      <c r="N51" s="8"/>
      <c r="O51" s="8"/>
      <c r="P51" s="8"/>
      <c r="Q51" s="8"/>
      <c r="R51" s="8"/>
      <c r="S51" s="8"/>
      <c r="T51" s="8"/>
      <c r="U51" s="8"/>
      <c r="V51" s="8"/>
      <c r="W51" s="8"/>
      <c r="X51" s="8"/>
      <c r="Y51" s="8"/>
      <c r="Z51" s="8"/>
    </row>
    <row r="52" spans="1:26" ht="11" customHeight="1" x14ac:dyDescent="0.15">
      <c r="A52" s="8"/>
      <c r="B52" s="20" t="s">
        <v>130</v>
      </c>
      <c r="C52" s="67">
        <v>1</v>
      </c>
      <c r="D52" s="94" t="s">
        <v>38</v>
      </c>
      <c r="E52" s="65" t="s">
        <v>38</v>
      </c>
      <c r="F52" s="65" t="s">
        <v>38</v>
      </c>
      <c r="G52" s="65" t="s">
        <v>38</v>
      </c>
      <c r="H52" s="94" t="s">
        <v>38</v>
      </c>
      <c r="I52" s="94" t="s">
        <v>38</v>
      </c>
      <c r="J52" s="8"/>
      <c r="K52" s="8"/>
      <c r="L52" s="8"/>
      <c r="M52" s="8"/>
      <c r="N52" s="8"/>
      <c r="O52" s="8"/>
      <c r="P52" s="8"/>
      <c r="Q52" s="8"/>
      <c r="R52" s="8"/>
      <c r="S52" s="8"/>
      <c r="T52" s="8"/>
      <c r="U52" s="8"/>
      <c r="V52" s="8"/>
      <c r="W52" s="8"/>
      <c r="X52" s="8"/>
      <c r="Y52" s="8"/>
      <c r="Z52" s="8"/>
    </row>
    <row r="53" spans="1:26" ht="12.75" customHeight="1" x14ac:dyDescent="0.15">
      <c r="A53" s="8"/>
      <c r="B53" s="20" t="s">
        <v>132</v>
      </c>
      <c r="C53" s="67" t="s">
        <v>38</v>
      </c>
      <c r="D53" s="96" t="s">
        <v>38</v>
      </c>
      <c r="E53" s="65" t="s">
        <v>38</v>
      </c>
      <c r="F53" s="65" t="s">
        <v>38</v>
      </c>
      <c r="G53" s="65" t="s">
        <v>38</v>
      </c>
      <c r="H53" s="94" t="s">
        <v>38</v>
      </c>
      <c r="I53" s="94" t="s">
        <v>38</v>
      </c>
      <c r="J53" s="8"/>
      <c r="K53" s="8"/>
      <c r="L53" s="8"/>
      <c r="M53" s="8"/>
      <c r="N53" s="8"/>
      <c r="O53" s="8"/>
      <c r="P53" s="8"/>
      <c r="Q53" s="8"/>
      <c r="R53" s="8"/>
      <c r="S53" s="8"/>
      <c r="T53" s="8"/>
      <c r="U53" s="8"/>
      <c r="V53" s="8"/>
      <c r="W53" s="8"/>
      <c r="X53" s="8"/>
      <c r="Y53" s="8"/>
      <c r="Z53" s="8"/>
    </row>
    <row r="54" spans="1:26" ht="12.75" customHeight="1" x14ac:dyDescent="0.15">
      <c r="A54" s="8"/>
      <c r="B54" s="77" t="s">
        <v>134</v>
      </c>
      <c r="C54" s="67" t="s">
        <v>38</v>
      </c>
      <c r="D54" s="96" t="s">
        <v>38</v>
      </c>
      <c r="E54" s="65" t="s">
        <v>38</v>
      </c>
      <c r="F54" s="65" t="s">
        <v>38</v>
      </c>
      <c r="G54" s="65" t="s">
        <v>38</v>
      </c>
      <c r="H54" s="94" t="s">
        <v>38</v>
      </c>
      <c r="I54" s="94" t="s">
        <v>38</v>
      </c>
      <c r="J54" s="8"/>
      <c r="K54" s="8"/>
      <c r="L54" s="8"/>
      <c r="M54" s="8"/>
      <c r="N54" s="8"/>
      <c r="O54" s="8"/>
      <c r="P54" s="8"/>
      <c r="Q54" s="8"/>
      <c r="R54" s="8"/>
      <c r="S54" s="8"/>
      <c r="T54" s="8"/>
      <c r="U54" s="8"/>
      <c r="V54" s="8"/>
      <c r="W54" s="8"/>
      <c r="X54" s="8"/>
      <c r="Y54" s="8"/>
      <c r="Z54" s="8"/>
    </row>
    <row r="55" spans="1:26" ht="88" customHeight="1" x14ac:dyDescent="0.15">
      <c r="A55" s="8"/>
      <c r="B55" s="16" t="s">
        <v>136</v>
      </c>
      <c r="C55" s="67" t="s">
        <v>38</v>
      </c>
      <c r="D55" s="94" t="s">
        <v>516</v>
      </c>
      <c r="E55" s="65">
        <v>1</v>
      </c>
      <c r="F55" s="65">
        <v>0</v>
      </c>
      <c r="G55" s="65">
        <v>0</v>
      </c>
      <c r="H55" s="94" t="s">
        <v>38</v>
      </c>
      <c r="I55" s="94" t="s">
        <v>38</v>
      </c>
      <c r="J55" s="8"/>
      <c r="K55" s="8"/>
      <c r="L55" s="8"/>
      <c r="M55" s="8"/>
      <c r="N55" s="8"/>
      <c r="O55" s="8"/>
      <c r="P55" s="8"/>
      <c r="Q55" s="8"/>
      <c r="R55" s="8"/>
      <c r="S55" s="8"/>
      <c r="T55" s="8"/>
      <c r="U55" s="8"/>
      <c r="V55" s="8"/>
      <c r="W55" s="8"/>
      <c r="X55" s="8"/>
      <c r="Y55" s="8"/>
      <c r="Z55" s="8"/>
    </row>
    <row r="56" spans="1:26" ht="24" customHeight="1" x14ac:dyDescent="0.15">
      <c r="A56" s="8"/>
      <c r="B56" s="16" t="s">
        <v>138</v>
      </c>
      <c r="C56" s="67">
        <v>1</v>
      </c>
      <c r="D56" s="94" t="s">
        <v>517</v>
      </c>
      <c r="E56" s="65" t="s">
        <v>38</v>
      </c>
      <c r="F56" s="65" t="s">
        <v>38</v>
      </c>
      <c r="G56" s="65" t="s">
        <v>38</v>
      </c>
      <c r="H56" s="94" t="s">
        <v>38</v>
      </c>
      <c r="I56" s="94" t="s">
        <v>38</v>
      </c>
      <c r="J56" s="8"/>
      <c r="K56" s="8"/>
      <c r="L56" s="8"/>
      <c r="M56" s="8"/>
      <c r="N56" s="8"/>
      <c r="O56" s="8"/>
      <c r="P56" s="8"/>
      <c r="Q56" s="8"/>
      <c r="R56" s="8"/>
      <c r="S56" s="8"/>
      <c r="T56" s="8"/>
      <c r="U56" s="8"/>
      <c r="V56" s="8"/>
      <c r="W56" s="8"/>
      <c r="X56" s="8"/>
      <c r="Y56" s="8"/>
      <c r="Z56" s="8"/>
    </row>
    <row r="57" spans="1:26" ht="38" customHeight="1" x14ac:dyDescent="0.15">
      <c r="A57" s="8"/>
      <c r="B57" s="16" t="s">
        <v>140</v>
      </c>
      <c r="C57" s="67" t="s">
        <v>38</v>
      </c>
      <c r="D57" s="94" t="s">
        <v>1003</v>
      </c>
      <c r="E57" s="65">
        <v>1</v>
      </c>
      <c r="F57" s="65">
        <v>0</v>
      </c>
      <c r="G57" s="65">
        <v>0</v>
      </c>
      <c r="H57" s="94" t="s">
        <v>38</v>
      </c>
      <c r="I57" s="94" t="s">
        <v>38</v>
      </c>
      <c r="J57" s="8"/>
      <c r="K57" s="8"/>
      <c r="L57" s="8"/>
      <c r="M57" s="8"/>
      <c r="N57" s="8"/>
      <c r="O57" s="8"/>
      <c r="P57" s="8"/>
      <c r="Q57" s="8"/>
      <c r="R57" s="8"/>
      <c r="S57" s="8"/>
      <c r="T57" s="8"/>
      <c r="U57" s="8"/>
      <c r="V57" s="8"/>
      <c r="W57" s="8"/>
      <c r="X57" s="8"/>
      <c r="Y57" s="8"/>
      <c r="Z57" s="8"/>
    </row>
    <row r="58" spans="1:26" ht="12.75" customHeight="1" x14ac:dyDescent="0.15">
      <c r="A58" s="8"/>
      <c r="B58" s="16" t="s">
        <v>143</v>
      </c>
      <c r="C58" s="67" t="s">
        <v>38</v>
      </c>
      <c r="D58" s="94" t="s">
        <v>38</v>
      </c>
      <c r="E58" s="65" t="s">
        <v>38</v>
      </c>
      <c r="F58" s="65" t="s">
        <v>38</v>
      </c>
      <c r="G58" s="65" t="s">
        <v>38</v>
      </c>
      <c r="H58" s="94" t="s">
        <v>38</v>
      </c>
      <c r="I58" s="94" t="s">
        <v>38</v>
      </c>
      <c r="J58" s="8"/>
      <c r="K58" s="8"/>
      <c r="L58" s="8"/>
      <c r="M58" s="8"/>
      <c r="N58" s="8"/>
      <c r="O58" s="8"/>
      <c r="P58" s="8"/>
      <c r="Q58" s="8"/>
      <c r="R58" s="8"/>
      <c r="S58" s="8"/>
      <c r="T58" s="8"/>
      <c r="U58" s="8"/>
      <c r="V58" s="8"/>
      <c r="W58" s="8"/>
      <c r="X58" s="8"/>
      <c r="Y58" s="8"/>
      <c r="Z58" s="8"/>
    </row>
    <row r="59" spans="1:26" ht="12.75" customHeight="1" x14ac:dyDescent="0.15">
      <c r="A59" s="8"/>
      <c r="B59" s="16" t="s">
        <v>145</v>
      </c>
      <c r="C59" s="67">
        <v>1</v>
      </c>
      <c r="D59" s="94" t="s">
        <v>38</v>
      </c>
      <c r="E59" s="65" t="s">
        <v>38</v>
      </c>
      <c r="F59" s="65" t="s">
        <v>38</v>
      </c>
      <c r="G59" s="65" t="s">
        <v>38</v>
      </c>
      <c r="H59" s="94" t="s">
        <v>38</v>
      </c>
      <c r="I59" s="94" t="s">
        <v>38</v>
      </c>
      <c r="J59" s="8"/>
      <c r="K59" s="8"/>
      <c r="L59" s="8"/>
      <c r="M59" s="8"/>
      <c r="N59" s="8"/>
      <c r="O59" s="8"/>
      <c r="P59" s="8"/>
      <c r="Q59" s="8"/>
      <c r="R59" s="8"/>
      <c r="S59" s="8"/>
      <c r="T59" s="8"/>
      <c r="U59" s="8"/>
      <c r="V59" s="8"/>
      <c r="W59" s="8"/>
      <c r="X59" s="8"/>
      <c r="Y59" s="8"/>
      <c r="Z59" s="8"/>
    </row>
    <row r="60" spans="1:26" ht="168" customHeight="1" x14ac:dyDescent="0.15">
      <c r="A60" s="8"/>
      <c r="B60" s="78" t="s">
        <v>147</v>
      </c>
      <c r="C60" s="67">
        <v>1</v>
      </c>
      <c r="D60" s="94" t="s">
        <v>518</v>
      </c>
      <c r="E60" s="65" t="s">
        <v>38</v>
      </c>
      <c r="F60" s="65" t="s">
        <v>38</v>
      </c>
      <c r="G60" s="65" t="s">
        <v>38</v>
      </c>
      <c r="H60" s="94" t="s">
        <v>38</v>
      </c>
      <c r="I60" s="94" t="s">
        <v>38</v>
      </c>
      <c r="J60" s="8"/>
      <c r="K60" s="8"/>
      <c r="L60" s="8"/>
      <c r="M60" s="8"/>
      <c r="N60" s="8"/>
      <c r="O60" s="8"/>
      <c r="P60" s="8"/>
      <c r="Q60" s="8"/>
      <c r="R60" s="8"/>
      <c r="S60" s="8"/>
      <c r="T60" s="8"/>
      <c r="U60" s="8"/>
      <c r="V60" s="8"/>
      <c r="W60" s="8"/>
      <c r="X60" s="8"/>
      <c r="Y60" s="8"/>
      <c r="Z60" s="8"/>
    </row>
    <row r="61" spans="1:26" ht="12.75" customHeight="1" x14ac:dyDescent="0.15">
      <c r="A61" s="8"/>
      <c r="B61" s="16" t="s">
        <v>150</v>
      </c>
      <c r="C61" s="67">
        <v>1</v>
      </c>
      <c r="D61" s="94" t="s">
        <v>38</v>
      </c>
      <c r="E61" s="65" t="s">
        <v>38</v>
      </c>
      <c r="F61" s="65" t="s">
        <v>38</v>
      </c>
      <c r="G61" s="65" t="s">
        <v>38</v>
      </c>
      <c r="H61" s="94" t="s">
        <v>38</v>
      </c>
      <c r="I61" s="94" t="s">
        <v>38</v>
      </c>
      <c r="J61" s="8"/>
      <c r="K61" s="8"/>
      <c r="L61" s="8"/>
      <c r="M61" s="8"/>
      <c r="N61" s="8"/>
      <c r="O61" s="8"/>
      <c r="P61" s="8"/>
      <c r="Q61" s="8"/>
      <c r="R61" s="8"/>
      <c r="S61" s="8"/>
      <c r="T61" s="8"/>
      <c r="U61" s="8"/>
      <c r="V61" s="8"/>
      <c r="W61" s="8"/>
      <c r="X61" s="8"/>
      <c r="Y61" s="8"/>
      <c r="Z61" s="8"/>
    </row>
    <row r="62" spans="1:26" ht="12.75" customHeight="1" x14ac:dyDescent="0.15">
      <c r="A62" s="8"/>
      <c r="B62" s="16" t="s">
        <v>152</v>
      </c>
      <c r="C62" s="67" t="s">
        <v>38</v>
      </c>
      <c r="D62" s="94" t="s">
        <v>38</v>
      </c>
      <c r="E62" s="65" t="s">
        <v>38</v>
      </c>
      <c r="F62" s="65" t="s">
        <v>38</v>
      </c>
      <c r="G62" s="65" t="s">
        <v>38</v>
      </c>
      <c r="H62" s="94" t="s">
        <v>38</v>
      </c>
      <c r="I62" s="94" t="s">
        <v>38</v>
      </c>
      <c r="J62" s="8"/>
      <c r="K62" s="8"/>
      <c r="L62" s="8"/>
      <c r="M62" s="8"/>
      <c r="N62" s="8"/>
      <c r="O62" s="8"/>
      <c r="P62" s="8"/>
      <c r="Q62" s="8"/>
      <c r="R62" s="8"/>
      <c r="S62" s="8"/>
      <c r="T62" s="8"/>
      <c r="U62" s="8"/>
      <c r="V62" s="8"/>
      <c r="W62" s="8"/>
      <c r="X62" s="8"/>
      <c r="Y62" s="8"/>
      <c r="Z62" s="8"/>
    </row>
    <row r="63" spans="1:26" ht="12.75" customHeight="1" x14ac:dyDescent="0.15">
      <c r="A63" s="91"/>
      <c r="B63" s="16" t="s">
        <v>154</v>
      </c>
      <c r="C63" s="67" t="s">
        <v>38</v>
      </c>
      <c r="D63" s="94" t="s">
        <v>38</v>
      </c>
      <c r="E63" s="65" t="s">
        <v>38</v>
      </c>
      <c r="F63" s="65" t="s">
        <v>38</v>
      </c>
      <c r="G63" s="65" t="s">
        <v>38</v>
      </c>
      <c r="H63" s="94" t="s">
        <v>38</v>
      </c>
      <c r="I63" s="94"/>
      <c r="J63" s="91"/>
      <c r="K63" s="91"/>
      <c r="L63" s="91"/>
      <c r="M63" s="91"/>
      <c r="N63" s="91"/>
      <c r="O63" s="91"/>
      <c r="P63" s="91"/>
      <c r="Q63" s="91"/>
      <c r="R63" s="91"/>
      <c r="S63" s="91"/>
      <c r="T63" s="91"/>
      <c r="U63" s="91"/>
      <c r="V63" s="91"/>
      <c r="W63" s="91"/>
      <c r="X63" s="91"/>
      <c r="Y63" s="91"/>
      <c r="Z63" s="91"/>
    </row>
    <row r="64" spans="1:26" ht="103" customHeight="1" x14ac:dyDescent="0.15">
      <c r="A64" s="8"/>
      <c r="B64" s="16" t="s">
        <v>156</v>
      </c>
      <c r="C64" s="67" t="s">
        <v>38</v>
      </c>
      <c r="D64" s="94" t="s">
        <v>1004</v>
      </c>
      <c r="E64" s="65">
        <v>1</v>
      </c>
      <c r="F64" s="65">
        <v>0</v>
      </c>
      <c r="G64" s="65">
        <v>0</v>
      </c>
      <c r="H64" s="94" t="s">
        <v>519</v>
      </c>
      <c r="I64" s="94" t="s">
        <v>520</v>
      </c>
      <c r="J64" s="8"/>
      <c r="K64" s="8"/>
      <c r="L64" s="8"/>
      <c r="M64" s="8"/>
      <c r="N64" s="8"/>
      <c r="O64" s="8"/>
      <c r="P64" s="8"/>
      <c r="Q64" s="8"/>
      <c r="R64" s="8"/>
      <c r="S64" s="8"/>
      <c r="T64" s="8"/>
      <c r="U64" s="8"/>
      <c r="V64" s="8"/>
      <c r="W64" s="8"/>
      <c r="X64" s="8"/>
      <c r="Y64" s="8"/>
      <c r="Z64" s="8"/>
    </row>
    <row r="65" spans="1:26" ht="12.75" customHeight="1" x14ac:dyDescent="0.15">
      <c r="A65" s="8"/>
      <c r="B65" s="16" t="s">
        <v>158</v>
      </c>
      <c r="C65" s="67" t="s">
        <v>38</v>
      </c>
      <c r="D65" s="94" t="s">
        <v>38</v>
      </c>
      <c r="E65" s="65" t="s">
        <v>38</v>
      </c>
      <c r="F65" s="65" t="s">
        <v>38</v>
      </c>
      <c r="G65" s="65" t="s">
        <v>38</v>
      </c>
      <c r="H65" s="94" t="s">
        <v>38</v>
      </c>
      <c r="I65" s="94" t="s">
        <v>38</v>
      </c>
      <c r="J65" s="8"/>
      <c r="K65" s="8"/>
      <c r="L65" s="8"/>
      <c r="M65" s="8"/>
      <c r="N65" s="8"/>
      <c r="O65" s="8"/>
      <c r="P65" s="8"/>
      <c r="Q65" s="8"/>
      <c r="R65" s="8"/>
      <c r="S65" s="8"/>
      <c r="T65" s="8"/>
      <c r="U65" s="8"/>
      <c r="V65" s="8"/>
      <c r="W65" s="8"/>
      <c r="X65" s="8"/>
      <c r="Y65" s="8"/>
      <c r="Z65" s="8"/>
    </row>
    <row r="66" spans="1:26" ht="12.75" customHeight="1" x14ac:dyDescent="0.15">
      <c r="A66" s="8"/>
      <c r="B66" s="15" t="s">
        <v>159</v>
      </c>
      <c r="C66" s="67" t="s">
        <v>38</v>
      </c>
      <c r="D66" s="94" t="s">
        <v>38</v>
      </c>
      <c r="E66" s="65" t="s">
        <v>38</v>
      </c>
      <c r="F66" s="65" t="s">
        <v>38</v>
      </c>
      <c r="G66" s="65" t="s">
        <v>38</v>
      </c>
      <c r="H66" s="94" t="s">
        <v>38</v>
      </c>
      <c r="I66" s="94" t="s">
        <v>38</v>
      </c>
      <c r="J66" s="8"/>
      <c r="K66" s="8"/>
      <c r="L66" s="8"/>
      <c r="M66" s="8"/>
      <c r="N66" s="8"/>
      <c r="O66" s="8"/>
      <c r="P66" s="8"/>
      <c r="Q66" s="8"/>
      <c r="R66" s="8"/>
      <c r="S66" s="8"/>
      <c r="T66" s="8"/>
      <c r="U66" s="8"/>
      <c r="V66" s="8"/>
      <c r="W66" s="8"/>
      <c r="X66" s="8"/>
      <c r="Y66" s="8"/>
      <c r="Z66" s="8"/>
    </row>
    <row r="67" spans="1:26" ht="12.75" customHeight="1" x14ac:dyDescent="0.15">
      <c r="A67" s="8"/>
      <c r="B67" s="16" t="s">
        <v>162</v>
      </c>
      <c r="C67" s="67" t="s">
        <v>38</v>
      </c>
      <c r="D67" s="94" t="s">
        <v>38</v>
      </c>
      <c r="E67" s="65" t="s">
        <v>38</v>
      </c>
      <c r="F67" s="65" t="s">
        <v>38</v>
      </c>
      <c r="G67" s="65" t="s">
        <v>38</v>
      </c>
      <c r="H67" s="94" t="s">
        <v>38</v>
      </c>
      <c r="I67" s="94" t="s">
        <v>38</v>
      </c>
      <c r="J67" s="8"/>
      <c r="K67" s="8"/>
      <c r="L67" s="8"/>
      <c r="M67" s="8"/>
      <c r="N67" s="8"/>
      <c r="O67" s="8"/>
      <c r="P67" s="8"/>
      <c r="Q67" s="8"/>
      <c r="R67" s="8"/>
      <c r="S67" s="8"/>
      <c r="T67" s="8"/>
      <c r="U67" s="8"/>
      <c r="V67" s="8"/>
      <c r="W67" s="8"/>
      <c r="X67" s="8"/>
      <c r="Y67" s="8"/>
      <c r="Z67" s="8"/>
    </row>
    <row r="68" spans="1:26" ht="12.75" customHeight="1" x14ac:dyDescent="0.15">
      <c r="A68" s="8"/>
      <c r="B68" s="16" t="s">
        <v>164</v>
      </c>
      <c r="C68" s="67" t="s">
        <v>38</v>
      </c>
      <c r="D68" s="94" t="s">
        <v>38</v>
      </c>
      <c r="E68" s="65" t="s">
        <v>38</v>
      </c>
      <c r="F68" s="65" t="s">
        <v>38</v>
      </c>
      <c r="G68" s="65" t="s">
        <v>38</v>
      </c>
      <c r="H68" s="94" t="s">
        <v>38</v>
      </c>
      <c r="I68" s="94" t="s">
        <v>38</v>
      </c>
      <c r="J68" s="8"/>
      <c r="K68" s="8"/>
      <c r="L68" s="8"/>
      <c r="M68" s="8"/>
      <c r="N68" s="8"/>
      <c r="O68" s="8"/>
      <c r="P68" s="8"/>
      <c r="Q68" s="8"/>
      <c r="R68" s="8"/>
      <c r="S68" s="8"/>
      <c r="T68" s="8"/>
      <c r="U68" s="8"/>
      <c r="V68" s="8"/>
      <c r="W68" s="8"/>
      <c r="X68" s="8"/>
      <c r="Y68" s="8"/>
      <c r="Z68" s="8"/>
    </row>
    <row r="69" spans="1:26" ht="12.75" customHeight="1" x14ac:dyDescent="0.15">
      <c r="A69" s="8"/>
      <c r="B69" s="16" t="s">
        <v>90</v>
      </c>
      <c r="C69" s="67" t="s">
        <v>38</v>
      </c>
      <c r="D69" s="94" t="s">
        <v>38</v>
      </c>
      <c r="E69" s="65" t="s">
        <v>38</v>
      </c>
      <c r="F69" s="65" t="s">
        <v>38</v>
      </c>
      <c r="G69" s="65" t="s">
        <v>38</v>
      </c>
      <c r="H69" s="94" t="s">
        <v>38</v>
      </c>
      <c r="I69" s="94" t="s">
        <v>38</v>
      </c>
      <c r="J69" s="8"/>
      <c r="K69" s="8"/>
      <c r="L69" s="8"/>
      <c r="M69" s="8"/>
      <c r="N69" s="8"/>
      <c r="O69" s="8"/>
      <c r="P69" s="8"/>
      <c r="Q69" s="8"/>
      <c r="R69" s="8"/>
      <c r="S69" s="8"/>
      <c r="T69" s="8"/>
      <c r="U69" s="8"/>
      <c r="V69" s="8"/>
      <c r="W69" s="8"/>
      <c r="X69" s="8"/>
      <c r="Y69" s="8"/>
      <c r="Z69" s="8"/>
    </row>
    <row r="70" spans="1:26" ht="12.75" customHeight="1" x14ac:dyDescent="0.15">
      <c r="A70" s="8"/>
      <c r="B70" s="16" t="s">
        <v>167</v>
      </c>
      <c r="C70" s="67" t="s">
        <v>38</v>
      </c>
      <c r="D70" s="94" t="s">
        <v>38</v>
      </c>
      <c r="E70" s="65" t="s">
        <v>38</v>
      </c>
      <c r="F70" s="65" t="s">
        <v>38</v>
      </c>
      <c r="G70" s="65" t="s">
        <v>38</v>
      </c>
      <c r="H70" s="94" t="s">
        <v>38</v>
      </c>
      <c r="I70" s="94" t="s">
        <v>38</v>
      </c>
      <c r="J70" s="8"/>
      <c r="K70" s="8"/>
      <c r="L70" s="8"/>
      <c r="M70" s="8"/>
      <c r="N70" s="8"/>
      <c r="O70" s="8"/>
      <c r="P70" s="8"/>
      <c r="Q70" s="8"/>
      <c r="R70" s="8"/>
      <c r="S70" s="8"/>
      <c r="T70" s="8"/>
      <c r="U70" s="8"/>
      <c r="V70" s="8"/>
      <c r="W70" s="8"/>
      <c r="X70" s="8"/>
      <c r="Y70" s="8"/>
      <c r="Z70" s="8"/>
    </row>
    <row r="71" spans="1:26" ht="12.75" customHeight="1" x14ac:dyDescent="0.15">
      <c r="A71" s="8"/>
      <c r="B71" s="16" t="s">
        <v>169</v>
      </c>
      <c r="C71" s="67">
        <v>1</v>
      </c>
      <c r="D71" s="94" t="s">
        <v>521</v>
      </c>
      <c r="E71" s="65" t="s">
        <v>38</v>
      </c>
      <c r="F71" s="65" t="s">
        <v>38</v>
      </c>
      <c r="G71" s="65" t="s">
        <v>38</v>
      </c>
      <c r="H71" s="94" t="s">
        <v>522</v>
      </c>
      <c r="I71" s="94" t="s">
        <v>38</v>
      </c>
      <c r="J71" s="8"/>
      <c r="K71" s="8"/>
      <c r="L71" s="8"/>
      <c r="M71" s="8"/>
      <c r="N71" s="8"/>
      <c r="O71" s="8"/>
      <c r="P71" s="8"/>
      <c r="Q71" s="8"/>
      <c r="R71" s="8"/>
      <c r="S71" s="8"/>
      <c r="T71" s="8"/>
      <c r="U71" s="8"/>
      <c r="V71" s="8"/>
      <c r="W71" s="8"/>
      <c r="X71" s="8"/>
      <c r="Y71" s="8"/>
      <c r="Z71" s="8"/>
    </row>
    <row r="72" spans="1:26" ht="12.75" customHeight="1" x14ac:dyDescent="0.15">
      <c r="A72" s="8"/>
      <c r="B72" s="117" t="s">
        <v>171</v>
      </c>
      <c r="C72" s="65" t="s">
        <v>38</v>
      </c>
      <c r="D72" s="94" t="s">
        <v>38</v>
      </c>
      <c r="E72" s="65" t="s">
        <v>38</v>
      </c>
      <c r="F72" s="65" t="s">
        <v>38</v>
      </c>
      <c r="G72" s="65" t="s">
        <v>38</v>
      </c>
      <c r="H72" s="94" t="s">
        <v>38</v>
      </c>
      <c r="I72" s="94" t="s">
        <v>38</v>
      </c>
      <c r="J72" s="8"/>
      <c r="K72" s="8"/>
      <c r="L72" s="8"/>
      <c r="M72" s="8"/>
      <c r="N72" s="8"/>
      <c r="O72" s="8"/>
      <c r="P72" s="8"/>
      <c r="Q72" s="8"/>
      <c r="R72" s="8"/>
      <c r="S72" s="8"/>
      <c r="T72" s="8"/>
      <c r="U72" s="8"/>
      <c r="V72" s="8"/>
      <c r="W72" s="8"/>
      <c r="X72" s="8"/>
      <c r="Y72" s="8"/>
      <c r="Z72" s="8"/>
    </row>
    <row r="73" spans="1:26" ht="12.75" customHeight="1" x14ac:dyDescent="0.15">
      <c r="A73" s="8"/>
      <c r="B73" s="16" t="s">
        <v>172</v>
      </c>
      <c r="C73" s="67">
        <v>1</v>
      </c>
      <c r="D73" s="94" t="s">
        <v>38</v>
      </c>
      <c r="E73" s="65" t="s">
        <v>38</v>
      </c>
      <c r="F73" s="65" t="s">
        <v>38</v>
      </c>
      <c r="G73" s="65" t="s">
        <v>38</v>
      </c>
      <c r="H73" s="94" t="s">
        <v>38</v>
      </c>
      <c r="I73" s="94" t="s">
        <v>38</v>
      </c>
      <c r="J73" s="8"/>
      <c r="K73" s="8"/>
      <c r="L73" s="8"/>
      <c r="M73" s="8"/>
      <c r="N73" s="8"/>
      <c r="O73" s="8"/>
      <c r="P73" s="8"/>
      <c r="Q73" s="8"/>
      <c r="R73" s="8"/>
      <c r="S73" s="8"/>
      <c r="T73" s="8"/>
      <c r="U73" s="8"/>
      <c r="V73" s="8"/>
      <c r="W73" s="8"/>
      <c r="X73" s="8"/>
      <c r="Y73" s="8"/>
      <c r="Z73" s="8"/>
    </row>
    <row r="74" spans="1:26" ht="197" customHeight="1" x14ac:dyDescent="0.15">
      <c r="A74" s="8"/>
      <c r="B74" s="16" t="s">
        <v>62</v>
      </c>
      <c r="C74" s="67">
        <v>1</v>
      </c>
      <c r="D74" s="94" t="s">
        <v>523</v>
      </c>
      <c r="E74" s="65" t="s">
        <v>38</v>
      </c>
      <c r="F74" s="65" t="s">
        <v>38</v>
      </c>
      <c r="G74" s="65" t="s">
        <v>38</v>
      </c>
      <c r="H74" s="94" t="s">
        <v>38</v>
      </c>
      <c r="I74" s="94" t="s">
        <v>38</v>
      </c>
      <c r="J74" s="8"/>
      <c r="K74" s="8"/>
      <c r="L74" s="8"/>
      <c r="M74" s="8"/>
      <c r="N74" s="8"/>
      <c r="O74" s="8"/>
      <c r="P74" s="8"/>
      <c r="Q74" s="8"/>
      <c r="R74" s="8"/>
      <c r="S74" s="8"/>
      <c r="T74" s="8"/>
      <c r="U74" s="8"/>
      <c r="V74" s="8"/>
      <c r="W74" s="8"/>
      <c r="X74" s="8"/>
      <c r="Y74" s="8"/>
      <c r="Z74" s="8"/>
    </row>
    <row r="75" spans="1:26" ht="12.75" customHeight="1" x14ac:dyDescent="0.15">
      <c r="A75" s="8"/>
      <c r="B75" s="117" t="s">
        <v>176</v>
      </c>
      <c r="C75" s="65" t="s">
        <v>38</v>
      </c>
      <c r="D75" s="94" t="s">
        <v>38</v>
      </c>
      <c r="E75" s="65" t="s">
        <v>38</v>
      </c>
      <c r="F75" s="65" t="s">
        <v>38</v>
      </c>
      <c r="G75" s="65" t="s">
        <v>38</v>
      </c>
      <c r="H75" s="94" t="s">
        <v>38</v>
      </c>
      <c r="I75" s="94" t="s">
        <v>38</v>
      </c>
      <c r="J75" s="8"/>
      <c r="K75" s="8"/>
      <c r="L75" s="8"/>
      <c r="M75" s="8"/>
      <c r="N75" s="8"/>
      <c r="O75" s="8"/>
      <c r="P75" s="8"/>
      <c r="Q75" s="8"/>
      <c r="R75" s="8"/>
      <c r="S75" s="8"/>
      <c r="T75" s="8"/>
      <c r="U75" s="8"/>
      <c r="V75" s="8"/>
      <c r="W75" s="8"/>
      <c r="X75" s="8"/>
      <c r="Y75" s="8"/>
      <c r="Z75" s="8"/>
    </row>
    <row r="76" spans="1:26" ht="26" customHeight="1" x14ac:dyDescent="0.15">
      <c r="A76" s="8"/>
      <c r="B76" s="117" t="s">
        <v>177</v>
      </c>
      <c r="C76" s="67">
        <v>1</v>
      </c>
      <c r="D76" s="230" t="s">
        <v>524</v>
      </c>
      <c r="E76" s="65">
        <v>1</v>
      </c>
      <c r="F76" s="65">
        <v>0</v>
      </c>
      <c r="G76" s="65" t="s">
        <v>38</v>
      </c>
      <c r="H76" s="94" t="s">
        <v>487</v>
      </c>
      <c r="I76" s="94" t="s">
        <v>38</v>
      </c>
      <c r="J76" s="8"/>
      <c r="K76" s="8"/>
      <c r="L76" s="8"/>
      <c r="M76" s="8"/>
      <c r="N76" s="8"/>
      <c r="O76" s="8"/>
      <c r="P76" s="8"/>
      <c r="Q76" s="8"/>
      <c r="R76" s="8"/>
      <c r="S76" s="8"/>
      <c r="T76" s="8"/>
      <c r="U76" s="8"/>
      <c r="V76" s="8"/>
      <c r="W76" s="8"/>
      <c r="X76" s="8"/>
      <c r="Y76" s="8"/>
      <c r="Z76" s="8"/>
    </row>
    <row r="77" spans="1:26" ht="68" customHeight="1" x14ac:dyDescent="0.15">
      <c r="A77" s="8"/>
      <c r="B77" s="15" t="s">
        <v>83</v>
      </c>
      <c r="C77" s="67">
        <v>1</v>
      </c>
      <c r="D77" s="94" t="s">
        <v>525</v>
      </c>
      <c r="E77" s="65" t="s">
        <v>38</v>
      </c>
      <c r="F77" s="65" t="s">
        <v>38</v>
      </c>
      <c r="G77" s="65" t="s">
        <v>38</v>
      </c>
      <c r="H77" s="94" t="s">
        <v>38</v>
      </c>
      <c r="I77" s="94" t="s">
        <v>38</v>
      </c>
      <c r="J77" s="8"/>
      <c r="K77" s="8"/>
      <c r="L77" s="8"/>
      <c r="M77" s="8"/>
      <c r="N77" s="8"/>
      <c r="O77" s="8"/>
      <c r="P77" s="8"/>
      <c r="Q77" s="8"/>
      <c r="R77" s="8"/>
      <c r="S77" s="8"/>
      <c r="T77" s="8"/>
      <c r="U77" s="8"/>
      <c r="V77" s="8"/>
      <c r="W77" s="8"/>
      <c r="X77" s="8"/>
      <c r="Y77" s="8"/>
      <c r="Z77" s="8"/>
    </row>
    <row r="78" spans="1:26" ht="12.75" customHeight="1" x14ac:dyDescent="0.15">
      <c r="A78" s="8"/>
      <c r="B78" s="15" t="s">
        <v>181</v>
      </c>
      <c r="C78" s="65" t="s">
        <v>38</v>
      </c>
      <c r="D78" s="94" t="s">
        <v>38</v>
      </c>
      <c r="E78" s="65" t="s">
        <v>38</v>
      </c>
      <c r="F78" s="65" t="s">
        <v>38</v>
      </c>
      <c r="G78" s="65" t="s">
        <v>38</v>
      </c>
      <c r="H78" s="94" t="s">
        <v>38</v>
      </c>
      <c r="I78" s="94" t="s">
        <v>38</v>
      </c>
      <c r="J78" s="8"/>
      <c r="K78" s="8"/>
      <c r="L78" s="8"/>
      <c r="M78" s="8"/>
      <c r="N78" s="8"/>
      <c r="O78" s="8"/>
      <c r="P78" s="8"/>
      <c r="Q78" s="8"/>
      <c r="R78" s="8"/>
      <c r="S78" s="8"/>
      <c r="T78" s="8"/>
      <c r="U78" s="8"/>
      <c r="V78" s="8"/>
      <c r="W78" s="8"/>
      <c r="X78" s="8"/>
      <c r="Y78" s="8"/>
      <c r="Z78" s="8"/>
    </row>
    <row r="79" spans="1:26" ht="12.75" customHeight="1" x14ac:dyDescent="0.15">
      <c r="A79" s="8"/>
      <c r="B79" s="16" t="s">
        <v>183</v>
      </c>
      <c r="C79" s="65">
        <v>1</v>
      </c>
      <c r="D79" s="94" t="s">
        <v>38</v>
      </c>
      <c r="E79" s="65" t="s">
        <v>38</v>
      </c>
      <c r="F79" s="65" t="s">
        <v>38</v>
      </c>
      <c r="G79" s="65" t="s">
        <v>38</v>
      </c>
      <c r="H79" s="94" t="s">
        <v>38</v>
      </c>
      <c r="I79" s="94" t="s">
        <v>38</v>
      </c>
      <c r="J79" s="8"/>
      <c r="K79" s="8"/>
      <c r="L79" s="8"/>
      <c r="M79" s="8"/>
      <c r="N79" s="8"/>
      <c r="O79" s="8"/>
      <c r="P79" s="8"/>
      <c r="Q79" s="8"/>
      <c r="R79" s="8"/>
      <c r="S79" s="8"/>
      <c r="T79" s="8"/>
      <c r="U79" s="8"/>
      <c r="V79" s="8"/>
      <c r="W79" s="8"/>
      <c r="X79" s="8"/>
      <c r="Y79" s="8"/>
      <c r="Z79" s="8"/>
    </row>
    <row r="80" spans="1:26" ht="12.75" customHeight="1" x14ac:dyDescent="0.15">
      <c r="A80" s="8"/>
      <c r="B80" s="119" t="s">
        <v>317</v>
      </c>
      <c r="C80" s="65" t="s">
        <v>38</v>
      </c>
      <c r="D80" s="94" t="s">
        <v>38</v>
      </c>
      <c r="E80" s="65" t="s">
        <v>38</v>
      </c>
      <c r="F80" s="65" t="s">
        <v>38</v>
      </c>
      <c r="G80" s="65" t="s">
        <v>38</v>
      </c>
      <c r="H80" s="94" t="s">
        <v>38</v>
      </c>
      <c r="I80" s="94" t="s">
        <v>38</v>
      </c>
      <c r="J80" s="8"/>
      <c r="K80" s="8"/>
      <c r="L80" s="8"/>
      <c r="M80" s="8"/>
      <c r="N80" s="8"/>
      <c r="O80" s="8"/>
      <c r="P80" s="8"/>
      <c r="Q80" s="8"/>
      <c r="R80" s="8"/>
      <c r="S80" s="8"/>
      <c r="T80" s="8"/>
      <c r="U80" s="8"/>
      <c r="V80" s="8"/>
      <c r="W80" s="8"/>
      <c r="X80" s="8"/>
      <c r="Y80" s="8"/>
      <c r="Z80" s="8"/>
    </row>
    <row r="81" spans="1:26" ht="12.75" customHeight="1" x14ac:dyDescent="0.15">
      <c r="A81" s="8"/>
      <c r="B81" s="78" t="s">
        <v>187</v>
      </c>
      <c r="C81" s="65">
        <v>1</v>
      </c>
      <c r="D81" s="94" t="s">
        <v>38</v>
      </c>
      <c r="E81" s="65" t="s">
        <v>38</v>
      </c>
      <c r="F81" s="65" t="s">
        <v>38</v>
      </c>
      <c r="G81" s="65" t="s">
        <v>38</v>
      </c>
      <c r="H81" s="94" t="s">
        <v>38</v>
      </c>
      <c r="I81" s="94" t="s">
        <v>38</v>
      </c>
      <c r="J81" s="8"/>
      <c r="K81" s="8"/>
      <c r="L81" s="8"/>
      <c r="M81" s="8"/>
      <c r="N81" s="8"/>
      <c r="O81" s="8"/>
      <c r="P81" s="8"/>
      <c r="Q81" s="8"/>
      <c r="R81" s="8"/>
      <c r="S81" s="8"/>
      <c r="T81" s="8"/>
      <c r="U81" s="8"/>
      <c r="V81" s="8"/>
      <c r="W81" s="8"/>
      <c r="X81" s="8"/>
      <c r="Y81" s="8"/>
      <c r="Z81" s="8"/>
    </row>
    <row r="82" spans="1:26" ht="12.75" customHeight="1" x14ac:dyDescent="0.15">
      <c r="A82" s="8"/>
      <c r="B82" s="16" t="s">
        <v>42</v>
      </c>
      <c r="C82" s="65">
        <v>1</v>
      </c>
      <c r="D82" s="94" t="s">
        <v>38</v>
      </c>
      <c r="E82" s="65" t="s">
        <v>38</v>
      </c>
      <c r="F82" s="65" t="s">
        <v>38</v>
      </c>
      <c r="G82" s="65" t="s">
        <v>38</v>
      </c>
      <c r="H82" s="94" t="s">
        <v>38</v>
      </c>
      <c r="I82" s="94" t="s">
        <v>38</v>
      </c>
      <c r="J82" s="8"/>
      <c r="K82" s="8"/>
      <c r="L82" s="8"/>
      <c r="M82" s="8"/>
      <c r="N82" s="8"/>
      <c r="O82" s="8"/>
      <c r="P82" s="8"/>
      <c r="Q82" s="8"/>
      <c r="R82" s="8"/>
      <c r="S82" s="8"/>
      <c r="T82" s="8"/>
      <c r="U82" s="8"/>
      <c r="V82" s="8"/>
      <c r="W82" s="8"/>
      <c r="X82" s="8"/>
      <c r="Y82" s="8"/>
      <c r="Z82" s="8"/>
    </row>
    <row r="83" spans="1:26" ht="12.75" customHeight="1" x14ac:dyDescent="0.15">
      <c r="A83" s="8"/>
      <c r="B83" s="16" t="s">
        <v>190</v>
      </c>
      <c r="C83" s="65" t="s">
        <v>38</v>
      </c>
      <c r="D83" s="94" t="s">
        <v>38</v>
      </c>
      <c r="E83" s="65" t="s">
        <v>38</v>
      </c>
      <c r="F83" s="65" t="s">
        <v>38</v>
      </c>
      <c r="G83" s="65" t="s">
        <v>38</v>
      </c>
      <c r="H83" s="94" t="s">
        <v>38</v>
      </c>
      <c r="I83" s="94" t="s">
        <v>38</v>
      </c>
      <c r="J83" s="8"/>
      <c r="K83" s="8"/>
      <c r="L83" s="8"/>
      <c r="M83" s="8"/>
      <c r="N83" s="8"/>
      <c r="O83" s="8"/>
      <c r="P83" s="8"/>
      <c r="Q83" s="8"/>
      <c r="R83" s="8"/>
      <c r="S83" s="8"/>
      <c r="T83" s="8"/>
      <c r="U83" s="8"/>
      <c r="V83" s="8"/>
      <c r="W83" s="8"/>
      <c r="X83" s="8"/>
      <c r="Y83" s="8"/>
      <c r="Z83" s="8"/>
    </row>
    <row r="84" spans="1:26" ht="12.75" customHeight="1" x14ac:dyDescent="0.15">
      <c r="A84" s="8"/>
      <c r="B84" s="13" t="s">
        <v>192</v>
      </c>
      <c r="C84" s="67">
        <v>1</v>
      </c>
      <c r="D84" s="94" t="s">
        <v>38</v>
      </c>
      <c r="E84" s="65" t="s">
        <v>38</v>
      </c>
      <c r="F84" s="104" t="s">
        <v>38</v>
      </c>
      <c r="G84" s="104" t="s">
        <v>38</v>
      </c>
      <c r="H84" s="160" t="s">
        <v>487</v>
      </c>
      <c r="I84" s="96" t="s">
        <v>38</v>
      </c>
      <c r="J84" s="8"/>
      <c r="K84" s="8"/>
      <c r="L84" s="8"/>
      <c r="M84" s="8"/>
      <c r="N84" s="8"/>
      <c r="O84" s="8"/>
      <c r="P84" s="8"/>
      <c r="Q84" s="8"/>
      <c r="R84" s="8"/>
      <c r="S84" s="8"/>
      <c r="T84" s="8"/>
      <c r="U84" s="8"/>
      <c r="V84" s="8"/>
      <c r="W84" s="8"/>
      <c r="X84" s="8"/>
      <c r="Y84" s="8"/>
      <c r="Z84" s="8"/>
    </row>
    <row r="85" spans="1:26" ht="12.75" customHeight="1" x14ac:dyDescent="0.15">
      <c r="A85" s="8"/>
      <c r="B85" s="13" t="s">
        <v>323</v>
      </c>
      <c r="C85" s="67">
        <v>1</v>
      </c>
      <c r="D85" s="94" t="s">
        <v>38</v>
      </c>
      <c r="E85" s="65" t="s">
        <v>38</v>
      </c>
      <c r="F85" s="104" t="s">
        <v>38</v>
      </c>
      <c r="G85" s="104" t="s">
        <v>38</v>
      </c>
      <c r="H85" s="160" t="s">
        <v>487</v>
      </c>
      <c r="I85" s="96" t="s">
        <v>38</v>
      </c>
      <c r="J85" s="8"/>
      <c r="K85" s="8"/>
      <c r="L85" s="8"/>
      <c r="M85" s="8"/>
      <c r="N85" s="8"/>
      <c r="O85" s="8"/>
      <c r="P85" s="8"/>
      <c r="Q85" s="8"/>
      <c r="R85" s="8"/>
      <c r="S85" s="8"/>
      <c r="T85" s="8"/>
      <c r="U85" s="8"/>
      <c r="V85" s="8"/>
      <c r="W85" s="8"/>
      <c r="X85" s="8"/>
      <c r="Y85" s="8"/>
      <c r="Z85" s="8"/>
    </row>
    <row r="86" spans="1:26" ht="12.75" customHeight="1" x14ac:dyDescent="0.15">
      <c r="A86" s="8"/>
      <c r="B86" s="13" t="s">
        <v>526</v>
      </c>
      <c r="C86" s="67">
        <v>1</v>
      </c>
      <c r="D86" s="94" t="s">
        <v>38</v>
      </c>
      <c r="E86" s="104" t="s">
        <v>38</v>
      </c>
      <c r="F86" s="104" t="s">
        <v>38</v>
      </c>
      <c r="G86" s="104" t="s">
        <v>38</v>
      </c>
      <c r="H86" s="160" t="s">
        <v>487</v>
      </c>
      <c r="I86" s="160" t="s">
        <v>38</v>
      </c>
      <c r="J86" s="8"/>
      <c r="K86" s="8"/>
      <c r="L86" s="8"/>
      <c r="M86" s="8"/>
      <c r="N86" s="8"/>
      <c r="O86" s="8"/>
      <c r="P86" s="8"/>
      <c r="Q86" s="8"/>
      <c r="R86" s="8"/>
      <c r="S86" s="8"/>
      <c r="T86" s="8"/>
      <c r="U86" s="8"/>
      <c r="V86" s="8"/>
      <c r="W86" s="8"/>
      <c r="X86" s="8"/>
      <c r="Y86" s="8"/>
      <c r="Z86" s="8"/>
    </row>
    <row r="87" spans="1:26" ht="12.75" customHeight="1" x14ac:dyDescent="0.15">
      <c r="A87" s="8"/>
      <c r="B87" s="13" t="s">
        <v>326</v>
      </c>
      <c r="C87" s="67">
        <v>1</v>
      </c>
      <c r="D87" s="94" t="s">
        <v>38</v>
      </c>
      <c r="E87" s="104" t="s">
        <v>38</v>
      </c>
      <c r="F87" s="104" t="s">
        <v>38</v>
      </c>
      <c r="G87" s="104" t="s">
        <v>38</v>
      </c>
      <c r="H87" s="160" t="s">
        <v>487</v>
      </c>
      <c r="I87" s="160" t="s">
        <v>38</v>
      </c>
      <c r="J87" s="8"/>
      <c r="K87" s="8"/>
      <c r="L87" s="8"/>
      <c r="M87" s="8"/>
      <c r="N87" s="8"/>
      <c r="O87" s="8"/>
      <c r="P87" s="8"/>
      <c r="Q87" s="8"/>
      <c r="R87" s="8"/>
      <c r="S87" s="8"/>
      <c r="T87" s="8"/>
      <c r="U87" s="8"/>
      <c r="V87" s="8"/>
      <c r="W87" s="8"/>
      <c r="X87" s="8"/>
      <c r="Y87" s="8"/>
      <c r="Z87" s="8"/>
    </row>
    <row r="88" spans="1:26" ht="12.75" customHeight="1" x14ac:dyDescent="0.15">
      <c r="A88" s="91"/>
      <c r="B88" s="97" t="s">
        <v>201</v>
      </c>
      <c r="C88" s="67" t="s">
        <v>38</v>
      </c>
      <c r="D88" s="94" t="s">
        <v>38</v>
      </c>
      <c r="E88" s="65" t="s">
        <v>38</v>
      </c>
      <c r="F88" s="65" t="s">
        <v>38</v>
      </c>
      <c r="G88" s="65" t="s">
        <v>38</v>
      </c>
      <c r="H88" s="96" t="s">
        <v>38</v>
      </c>
      <c r="I88" s="96" t="s">
        <v>38</v>
      </c>
      <c r="J88" s="91"/>
      <c r="K88" s="91"/>
      <c r="L88" s="91"/>
      <c r="M88" s="91"/>
      <c r="N88" s="91"/>
      <c r="O88" s="91"/>
      <c r="P88" s="91"/>
      <c r="Q88" s="91"/>
      <c r="R88" s="91"/>
      <c r="S88" s="91"/>
      <c r="T88" s="91"/>
      <c r="U88" s="91"/>
      <c r="V88" s="91"/>
      <c r="W88" s="91"/>
      <c r="X88" s="91"/>
      <c r="Y88" s="91"/>
      <c r="Z88" s="91"/>
    </row>
    <row r="89" spans="1:26" ht="29" customHeight="1" x14ac:dyDescent="0.15">
      <c r="A89" s="8"/>
      <c r="B89" s="13" t="s">
        <v>203</v>
      </c>
      <c r="C89" s="67" t="s">
        <v>38</v>
      </c>
      <c r="D89" s="94" t="s">
        <v>527</v>
      </c>
      <c r="E89" s="65" t="s">
        <v>38</v>
      </c>
      <c r="F89" s="65" t="s">
        <v>38</v>
      </c>
      <c r="G89" s="65" t="s">
        <v>38</v>
      </c>
      <c r="H89" s="94" t="s">
        <v>528</v>
      </c>
      <c r="I89" s="96" t="s">
        <v>38</v>
      </c>
      <c r="J89" s="8"/>
      <c r="K89" s="8"/>
      <c r="L89" s="8"/>
      <c r="M89" s="8"/>
      <c r="N89" s="8"/>
      <c r="O89" s="8"/>
      <c r="P89" s="8"/>
      <c r="Q89" s="8"/>
      <c r="R89" s="8"/>
      <c r="S89" s="8"/>
      <c r="T89" s="8"/>
      <c r="U89" s="8"/>
      <c r="V89" s="8"/>
      <c r="W89" s="8"/>
      <c r="X89" s="8"/>
      <c r="Y89" s="8"/>
      <c r="Z89" s="8"/>
    </row>
    <row r="90" spans="1:26" ht="12.75" customHeight="1" x14ac:dyDescent="0.15">
      <c r="A90" s="91"/>
      <c r="B90" s="97" t="s">
        <v>330</v>
      </c>
      <c r="C90" s="67" t="s">
        <v>38</v>
      </c>
      <c r="D90" s="94" t="s">
        <v>38</v>
      </c>
      <c r="E90" s="65" t="s">
        <v>38</v>
      </c>
      <c r="F90" s="65" t="s">
        <v>38</v>
      </c>
      <c r="G90" s="65" t="s">
        <v>38</v>
      </c>
      <c r="H90" s="96" t="s">
        <v>38</v>
      </c>
      <c r="I90" s="96" t="s">
        <v>38</v>
      </c>
      <c r="J90" s="91"/>
      <c r="K90" s="91"/>
      <c r="L90" s="91"/>
      <c r="M90" s="91"/>
      <c r="N90" s="91"/>
      <c r="O90" s="91"/>
      <c r="P90" s="91"/>
      <c r="Q90" s="91"/>
      <c r="R90" s="91"/>
      <c r="S90" s="91"/>
      <c r="T90" s="91"/>
      <c r="U90" s="91"/>
      <c r="V90" s="91"/>
      <c r="W90" s="91"/>
      <c r="X90" s="91"/>
      <c r="Y90" s="91"/>
      <c r="Z90" s="91"/>
    </row>
    <row r="91" spans="1:26" ht="12.75" customHeight="1" x14ac:dyDescent="0.15">
      <c r="A91" s="8"/>
      <c r="B91" s="20" t="s">
        <v>207</v>
      </c>
      <c r="C91" s="67">
        <v>1</v>
      </c>
      <c r="D91" s="94" t="s">
        <v>529</v>
      </c>
      <c r="E91" s="65" t="s">
        <v>38</v>
      </c>
      <c r="F91" s="65" t="s">
        <v>38</v>
      </c>
      <c r="G91" s="65" t="s">
        <v>38</v>
      </c>
      <c r="H91" s="96" t="s">
        <v>530</v>
      </c>
      <c r="I91" s="96" t="s">
        <v>38</v>
      </c>
      <c r="J91" s="8"/>
      <c r="K91" s="8"/>
      <c r="L91" s="8"/>
      <c r="M91" s="8"/>
      <c r="N91" s="8"/>
      <c r="O91" s="8"/>
      <c r="P91" s="8"/>
      <c r="Q91" s="8"/>
      <c r="R91" s="8"/>
      <c r="S91" s="8"/>
      <c r="T91" s="8"/>
      <c r="U91" s="8"/>
      <c r="V91" s="8"/>
      <c r="W91" s="8"/>
      <c r="X91" s="8"/>
      <c r="Y91" s="8"/>
      <c r="Z91" s="8"/>
    </row>
    <row r="92" spans="1:26" ht="12.75" customHeight="1" x14ac:dyDescent="0.15">
      <c r="A92" s="8"/>
      <c r="B92" s="13" t="s">
        <v>333</v>
      </c>
      <c r="C92" s="67" t="s">
        <v>38</v>
      </c>
      <c r="D92" s="94" t="s">
        <v>38</v>
      </c>
      <c r="E92" s="65" t="s">
        <v>38</v>
      </c>
      <c r="F92" s="65" t="s">
        <v>38</v>
      </c>
      <c r="G92" s="65">
        <v>1</v>
      </c>
      <c r="H92" s="96" t="s">
        <v>38</v>
      </c>
      <c r="I92" s="96" t="s">
        <v>38</v>
      </c>
      <c r="J92" s="8"/>
      <c r="K92" s="8"/>
      <c r="L92" s="8"/>
      <c r="M92" s="8"/>
      <c r="N92" s="8"/>
      <c r="O92" s="8"/>
      <c r="P92" s="8"/>
      <c r="Q92" s="8"/>
      <c r="R92" s="8"/>
      <c r="S92" s="8"/>
      <c r="T92" s="8"/>
      <c r="U92" s="8"/>
      <c r="V92" s="8"/>
      <c r="W92" s="8"/>
      <c r="X92" s="8"/>
      <c r="Y92" s="8"/>
      <c r="Z92" s="8"/>
    </row>
    <row r="93" spans="1:26" ht="12.75" customHeight="1" x14ac:dyDescent="0.15">
      <c r="A93" s="8"/>
      <c r="B93" s="13" t="s">
        <v>211</v>
      </c>
      <c r="C93" s="67">
        <v>1</v>
      </c>
      <c r="D93" s="94" t="s">
        <v>38</v>
      </c>
      <c r="E93" s="65" t="s">
        <v>38</v>
      </c>
      <c r="F93" s="65" t="s">
        <v>38</v>
      </c>
      <c r="G93" s="65" t="s">
        <v>38</v>
      </c>
      <c r="H93" s="96" t="s">
        <v>487</v>
      </c>
      <c r="I93" s="96" t="s">
        <v>38</v>
      </c>
      <c r="J93" s="8"/>
      <c r="K93" s="8"/>
      <c r="L93" s="8"/>
      <c r="M93" s="8"/>
      <c r="N93" s="8"/>
      <c r="O93" s="8"/>
      <c r="P93" s="8"/>
      <c r="Q93" s="8"/>
      <c r="R93" s="8"/>
      <c r="S93" s="8"/>
      <c r="T93" s="8"/>
      <c r="U93" s="8"/>
      <c r="V93" s="8"/>
      <c r="W93" s="8"/>
      <c r="X93" s="8"/>
      <c r="Y93" s="8"/>
      <c r="Z93" s="8"/>
    </row>
    <row r="94" spans="1:26" ht="12.75" customHeight="1" x14ac:dyDescent="0.15">
      <c r="A94" s="8"/>
      <c r="B94" s="13" t="s">
        <v>154</v>
      </c>
      <c r="C94" s="67" t="s">
        <v>38</v>
      </c>
      <c r="D94" s="94" t="s">
        <v>38</v>
      </c>
      <c r="E94" s="65">
        <v>1</v>
      </c>
      <c r="F94" s="65" t="s">
        <v>38</v>
      </c>
      <c r="G94" s="65" t="s">
        <v>38</v>
      </c>
      <c r="H94" s="96" t="s">
        <v>487</v>
      </c>
      <c r="I94" s="96" t="s">
        <v>38</v>
      </c>
      <c r="J94" s="8"/>
      <c r="K94" s="8"/>
      <c r="L94" s="8"/>
      <c r="M94" s="8"/>
      <c r="N94" s="8"/>
      <c r="O94" s="8"/>
      <c r="P94" s="8"/>
      <c r="Q94" s="8"/>
      <c r="R94" s="8"/>
      <c r="S94" s="8"/>
      <c r="T94" s="8"/>
      <c r="U94" s="8"/>
      <c r="V94" s="8"/>
      <c r="W94" s="8"/>
      <c r="X94" s="8"/>
      <c r="Y94" s="8"/>
      <c r="Z94" s="8"/>
    </row>
    <row r="95" spans="1:26" ht="157" customHeight="1" x14ac:dyDescent="0.15">
      <c r="A95" s="8"/>
      <c r="B95" s="13" t="s">
        <v>214</v>
      </c>
      <c r="C95" s="67" t="s">
        <v>38</v>
      </c>
      <c r="D95" s="94" t="s">
        <v>531</v>
      </c>
      <c r="E95" s="65">
        <v>0</v>
      </c>
      <c r="F95" s="65">
        <v>1</v>
      </c>
      <c r="G95" s="65" t="s">
        <v>38</v>
      </c>
      <c r="H95" s="212" t="s">
        <v>532</v>
      </c>
      <c r="I95" s="96" t="s">
        <v>38</v>
      </c>
      <c r="J95" s="8"/>
      <c r="K95" s="8"/>
      <c r="L95" s="8"/>
      <c r="M95" s="8"/>
      <c r="N95" s="8"/>
      <c r="O95" s="8"/>
      <c r="P95" s="8"/>
      <c r="Q95" s="8"/>
      <c r="R95" s="8"/>
      <c r="S95" s="8"/>
      <c r="T95" s="8"/>
      <c r="U95" s="8"/>
      <c r="V95" s="8"/>
      <c r="W95" s="8"/>
      <c r="X95" s="8"/>
      <c r="Y95" s="8"/>
      <c r="Z95" s="8"/>
    </row>
    <row r="96" spans="1:26" ht="12.75" customHeight="1" x14ac:dyDescent="0.15">
      <c r="A96" s="8"/>
      <c r="B96" s="83"/>
      <c r="C96" s="34"/>
      <c r="D96" s="146"/>
      <c r="E96" s="35"/>
      <c r="F96" s="35"/>
      <c r="G96" s="35"/>
      <c r="H96" s="155"/>
      <c r="I96" s="155"/>
      <c r="J96" s="8"/>
      <c r="K96" s="8"/>
      <c r="L96" s="8"/>
      <c r="M96" s="8"/>
      <c r="N96" s="8"/>
      <c r="O96" s="8"/>
      <c r="P96" s="8"/>
      <c r="Q96" s="8"/>
      <c r="R96" s="8"/>
      <c r="S96" s="8"/>
      <c r="T96" s="8"/>
      <c r="U96" s="8"/>
      <c r="V96" s="8"/>
      <c r="W96" s="8"/>
      <c r="X96" s="8"/>
      <c r="Y96" s="8"/>
      <c r="Z96" s="8"/>
    </row>
    <row r="97" spans="1:26" ht="12.75" customHeight="1" x14ac:dyDescent="0.15">
      <c r="A97" s="8"/>
      <c r="B97" s="83"/>
      <c r="C97" s="34"/>
      <c r="D97" s="146"/>
      <c r="E97" s="35"/>
      <c r="F97" s="35"/>
      <c r="G97" s="35"/>
      <c r="H97" s="155"/>
      <c r="I97" s="155"/>
      <c r="J97" s="8"/>
      <c r="K97" s="8"/>
      <c r="L97" s="8"/>
      <c r="M97" s="8"/>
      <c r="N97" s="8"/>
      <c r="O97" s="8"/>
      <c r="P97" s="8"/>
      <c r="Q97" s="8"/>
      <c r="R97" s="8"/>
      <c r="S97" s="8"/>
      <c r="T97" s="8"/>
      <c r="U97" s="8"/>
      <c r="V97" s="8"/>
      <c r="W97" s="8"/>
      <c r="X97" s="8"/>
      <c r="Y97" s="8"/>
      <c r="Z97" s="8"/>
    </row>
    <row r="98" spans="1:26" ht="12.75" customHeight="1" x14ac:dyDescent="0.15">
      <c r="A98" s="8"/>
      <c r="B98" s="290" t="s">
        <v>1037</v>
      </c>
      <c r="C98" s="291" t="s">
        <v>1038</v>
      </c>
      <c r="D98" s="146"/>
      <c r="E98" s="35"/>
      <c r="F98" s="35"/>
      <c r="G98" s="35"/>
      <c r="H98" s="155"/>
      <c r="I98" s="155"/>
      <c r="J98" s="8"/>
      <c r="K98" s="8"/>
      <c r="L98" s="8"/>
      <c r="M98" s="8"/>
      <c r="N98" s="8"/>
      <c r="O98" s="8"/>
      <c r="P98" s="8"/>
      <c r="Q98" s="8"/>
      <c r="R98" s="8"/>
      <c r="S98" s="8"/>
      <c r="T98" s="8"/>
      <c r="U98" s="8"/>
      <c r="V98" s="8"/>
      <c r="W98" s="8"/>
      <c r="X98" s="8"/>
      <c r="Y98" s="8"/>
      <c r="Z98" s="8"/>
    </row>
    <row r="99" spans="1:26" ht="12.75" customHeight="1" x14ac:dyDescent="0.15">
      <c r="A99" s="8"/>
      <c r="B99" s="292" t="s">
        <v>237</v>
      </c>
      <c r="C99" s="293">
        <v>51</v>
      </c>
      <c r="D99" s="146"/>
      <c r="E99" s="35"/>
      <c r="F99" s="35"/>
      <c r="G99" s="35"/>
      <c r="H99" s="155"/>
      <c r="I99" s="155"/>
      <c r="J99" s="8"/>
      <c r="K99" s="8"/>
      <c r="L99" s="8"/>
      <c r="M99" s="8"/>
      <c r="N99" s="8"/>
      <c r="O99" s="8"/>
      <c r="P99" s="8"/>
      <c r="Q99" s="8"/>
      <c r="R99" s="8"/>
      <c r="S99" s="8"/>
      <c r="T99" s="8"/>
      <c r="U99" s="8"/>
      <c r="V99" s="8"/>
      <c r="W99" s="8"/>
      <c r="X99" s="8"/>
      <c r="Y99" s="8"/>
      <c r="Z99" s="8"/>
    </row>
    <row r="100" spans="1:26" ht="12.75" customHeight="1" x14ac:dyDescent="0.15">
      <c r="A100" s="8"/>
      <c r="B100" s="292" t="s">
        <v>238</v>
      </c>
      <c r="C100" s="293">
        <v>2</v>
      </c>
      <c r="D100" s="146"/>
      <c r="E100" s="35"/>
      <c r="F100" s="35"/>
      <c r="G100" s="35"/>
      <c r="H100" s="155"/>
      <c r="I100" s="155"/>
      <c r="J100" s="8"/>
      <c r="K100" s="8"/>
      <c r="L100" s="8"/>
      <c r="M100" s="8"/>
      <c r="N100" s="8"/>
      <c r="O100" s="8"/>
      <c r="P100" s="8"/>
      <c r="Q100" s="8"/>
      <c r="R100" s="8"/>
      <c r="S100" s="8"/>
      <c r="T100" s="8"/>
      <c r="U100" s="8"/>
      <c r="V100" s="8"/>
      <c r="W100" s="8"/>
      <c r="X100" s="8"/>
      <c r="Y100" s="8"/>
      <c r="Z100" s="8"/>
    </row>
    <row r="101" spans="1:26" ht="12.75" customHeight="1" x14ac:dyDescent="0.15">
      <c r="A101" s="8"/>
      <c r="B101" s="292" t="s">
        <v>239</v>
      </c>
      <c r="C101" s="294">
        <v>2</v>
      </c>
      <c r="D101" s="146"/>
      <c r="E101" s="35"/>
      <c r="F101" s="35"/>
      <c r="G101" s="35"/>
      <c r="H101" s="155"/>
      <c r="I101" s="155"/>
      <c r="J101" s="8"/>
      <c r="K101" s="8"/>
      <c r="L101" s="8"/>
      <c r="M101" s="8"/>
      <c r="N101" s="8"/>
      <c r="O101" s="8"/>
      <c r="P101" s="8"/>
      <c r="Q101" s="8"/>
      <c r="R101" s="8"/>
      <c r="S101" s="8"/>
      <c r="T101" s="8"/>
      <c r="U101" s="8"/>
      <c r="V101" s="8"/>
      <c r="W101" s="8"/>
      <c r="X101" s="8"/>
      <c r="Y101" s="8"/>
      <c r="Z101" s="8"/>
    </row>
    <row r="102" spans="1:26" ht="12.75" customHeight="1" x14ac:dyDescent="0.15">
      <c r="A102" s="8"/>
      <c r="B102" s="292" t="s">
        <v>38</v>
      </c>
      <c r="C102" s="293">
        <v>35</v>
      </c>
      <c r="D102" s="146"/>
      <c r="E102" s="35"/>
      <c r="F102" s="35"/>
      <c r="G102" s="35"/>
      <c r="H102" s="155"/>
      <c r="I102" s="155"/>
      <c r="J102" s="8"/>
      <c r="K102" s="8"/>
      <c r="L102" s="8"/>
      <c r="M102" s="8"/>
      <c r="N102" s="8"/>
      <c r="O102" s="8"/>
      <c r="P102" s="8"/>
      <c r="Q102" s="8"/>
      <c r="R102" s="8"/>
      <c r="S102" s="8"/>
      <c r="T102" s="8"/>
      <c r="U102" s="8"/>
      <c r="V102" s="8"/>
      <c r="W102" s="8"/>
      <c r="X102" s="8"/>
      <c r="Y102" s="8"/>
      <c r="Z102" s="8"/>
    </row>
    <row r="103" spans="1:26" ht="12.75" customHeight="1" x14ac:dyDescent="0.15">
      <c r="A103" s="8"/>
      <c r="B103" s="292" t="s">
        <v>240</v>
      </c>
      <c r="C103" s="293">
        <v>90</v>
      </c>
      <c r="D103" s="146"/>
      <c r="E103" s="35"/>
      <c r="F103" s="35"/>
      <c r="G103" s="35"/>
      <c r="H103" s="155"/>
      <c r="I103" s="155"/>
      <c r="J103" s="8"/>
      <c r="K103" s="8"/>
      <c r="L103" s="8"/>
      <c r="M103" s="8"/>
      <c r="N103" s="8"/>
      <c r="O103" s="8"/>
      <c r="P103" s="8"/>
      <c r="Q103" s="8"/>
      <c r="R103" s="8"/>
      <c r="S103" s="8"/>
      <c r="T103" s="8"/>
      <c r="U103" s="8"/>
      <c r="V103" s="8"/>
      <c r="W103" s="8"/>
      <c r="X103" s="8"/>
      <c r="Y103" s="8"/>
      <c r="Z103" s="8"/>
    </row>
    <row r="104" spans="1:26" ht="12.75" customHeight="1" x14ac:dyDescent="0.15">
      <c r="A104" s="8"/>
      <c r="B104" s="83"/>
      <c r="C104" s="34"/>
      <c r="D104" s="146"/>
      <c r="E104" s="35"/>
      <c r="F104" s="35"/>
      <c r="G104" s="35"/>
      <c r="H104" s="155"/>
      <c r="I104" s="155"/>
      <c r="J104" s="8"/>
      <c r="K104" s="8"/>
      <c r="L104" s="8"/>
      <c r="M104" s="8"/>
      <c r="N104" s="8"/>
      <c r="O104" s="8"/>
      <c r="P104" s="8"/>
      <c r="Q104" s="8"/>
      <c r="R104" s="8"/>
      <c r="S104" s="8"/>
      <c r="T104" s="8"/>
      <c r="U104" s="8"/>
      <c r="V104" s="8"/>
      <c r="W104" s="8"/>
      <c r="X104" s="8"/>
      <c r="Y104" s="8"/>
      <c r="Z104" s="8"/>
    </row>
    <row r="105" spans="1:26" ht="12.75" customHeight="1" x14ac:dyDescent="0.15">
      <c r="A105" s="8"/>
      <c r="B105" s="83"/>
      <c r="C105" s="34"/>
      <c r="D105" s="146"/>
      <c r="E105" s="35"/>
      <c r="F105" s="35"/>
      <c r="G105" s="35"/>
      <c r="H105" s="155"/>
      <c r="I105" s="155"/>
      <c r="J105" s="8"/>
      <c r="K105" s="8"/>
      <c r="L105" s="8"/>
      <c r="M105" s="8"/>
      <c r="N105" s="8"/>
      <c r="O105" s="8"/>
      <c r="P105" s="8"/>
      <c r="Q105" s="8"/>
      <c r="R105" s="8"/>
      <c r="S105" s="8"/>
      <c r="T105" s="8"/>
      <c r="U105" s="8"/>
      <c r="V105" s="8"/>
      <c r="W105" s="8"/>
      <c r="X105" s="8"/>
      <c r="Y105" s="8"/>
      <c r="Z105" s="8"/>
    </row>
    <row r="106" spans="1:26" ht="12.75" customHeight="1" x14ac:dyDescent="0.15">
      <c r="A106" s="8"/>
      <c r="B106" s="83"/>
      <c r="C106" s="34"/>
      <c r="D106" s="146"/>
      <c r="E106" s="35"/>
      <c r="F106" s="35"/>
      <c r="G106" s="35"/>
      <c r="H106" s="155"/>
      <c r="I106" s="155"/>
      <c r="J106" s="8"/>
      <c r="K106" s="8"/>
      <c r="L106" s="8"/>
      <c r="M106" s="8"/>
      <c r="N106" s="8"/>
      <c r="O106" s="8"/>
      <c r="P106" s="8"/>
      <c r="Q106" s="8"/>
      <c r="R106" s="8"/>
      <c r="S106" s="8"/>
      <c r="T106" s="8"/>
      <c r="U106" s="8"/>
      <c r="V106" s="8"/>
      <c r="W106" s="8"/>
      <c r="X106" s="8"/>
      <c r="Y106" s="8"/>
      <c r="Z106" s="8"/>
    </row>
    <row r="107" spans="1:26" ht="12.75" customHeight="1" x14ac:dyDescent="0.15">
      <c r="A107" s="8"/>
      <c r="B107" s="83"/>
      <c r="C107" s="34"/>
      <c r="D107" s="146"/>
      <c r="E107" s="35"/>
      <c r="F107" s="35"/>
      <c r="G107" s="35"/>
      <c r="H107" s="155"/>
      <c r="I107" s="155"/>
      <c r="J107" s="8"/>
      <c r="K107" s="8"/>
      <c r="L107" s="8"/>
      <c r="M107" s="8"/>
      <c r="N107" s="8"/>
      <c r="O107" s="8"/>
      <c r="P107" s="8"/>
      <c r="Q107" s="8"/>
      <c r="R107" s="8"/>
      <c r="S107" s="8"/>
      <c r="T107" s="8"/>
      <c r="U107" s="8"/>
      <c r="V107" s="8"/>
      <c r="W107" s="8"/>
      <c r="X107" s="8"/>
      <c r="Y107" s="8"/>
      <c r="Z107" s="8"/>
    </row>
    <row r="108" spans="1:26" ht="12.75" customHeight="1" x14ac:dyDescent="0.15">
      <c r="A108" s="8"/>
      <c r="B108" s="83"/>
      <c r="C108" s="34"/>
      <c r="D108" s="146"/>
      <c r="E108" s="35"/>
      <c r="F108" s="35"/>
      <c r="G108" s="35"/>
      <c r="H108" s="155"/>
      <c r="I108" s="155"/>
      <c r="J108" s="8"/>
      <c r="K108" s="8"/>
      <c r="L108" s="8"/>
      <c r="M108" s="8"/>
      <c r="N108" s="8"/>
      <c r="O108" s="8"/>
      <c r="P108" s="8"/>
      <c r="Q108" s="8"/>
      <c r="R108" s="8"/>
      <c r="S108" s="8"/>
      <c r="T108" s="8"/>
      <c r="U108" s="8"/>
      <c r="V108" s="8"/>
      <c r="W108" s="8"/>
      <c r="X108" s="8"/>
      <c r="Y108" s="8"/>
      <c r="Z108" s="8"/>
    </row>
    <row r="109" spans="1:26" ht="12.75" customHeight="1" x14ac:dyDescent="0.15">
      <c r="A109" s="8"/>
      <c r="B109" s="83"/>
      <c r="C109" s="34"/>
      <c r="D109" s="146"/>
      <c r="E109" s="35"/>
      <c r="F109" s="35"/>
      <c r="G109" s="35"/>
      <c r="H109" s="155"/>
      <c r="I109" s="155"/>
      <c r="J109" s="8"/>
      <c r="K109" s="8"/>
      <c r="L109" s="8"/>
      <c r="M109" s="8"/>
      <c r="N109" s="8"/>
      <c r="O109" s="8"/>
      <c r="P109" s="8"/>
      <c r="Q109" s="8"/>
      <c r="R109" s="8"/>
      <c r="S109" s="8"/>
      <c r="T109" s="8"/>
      <c r="U109" s="8"/>
      <c r="V109" s="8"/>
      <c r="W109" s="8"/>
      <c r="X109" s="8"/>
      <c r="Y109" s="8"/>
      <c r="Z109" s="8"/>
    </row>
    <row r="110" spans="1:26" ht="12.75" customHeight="1" x14ac:dyDescent="0.15">
      <c r="A110" s="8"/>
      <c r="B110" s="83"/>
      <c r="C110" s="34"/>
      <c r="D110" s="146"/>
      <c r="E110" s="35"/>
      <c r="F110" s="35"/>
      <c r="G110" s="35"/>
      <c r="H110" s="155"/>
      <c r="I110" s="155"/>
      <c r="J110" s="8"/>
      <c r="K110" s="8"/>
      <c r="L110" s="8"/>
      <c r="M110" s="8"/>
      <c r="N110" s="8"/>
      <c r="O110" s="8"/>
      <c r="P110" s="8"/>
      <c r="Q110" s="8"/>
      <c r="R110" s="8"/>
      <c r="S110" s="8"/>
      <c r="T110" s="8"/>
      <c r="U110" s="8"/>
      <c r="V110" s="8"/>
      <c r="W110" s="8"/>
      <c r="X110" s="8"/>
      <c r="Y110" s="8"/>
      <c r="Z110" s="8"/>
    </row>
    <row r="111" spans="1:26" ht="12.75" customHeight="1" x14ac:dyDescent="0.15">
      <c r="A111" s="8"/>
      <c r="B111" s="83"/>
      <c r="C111" s="34"/>
      <c r="D111" s="146"/>
      <c r="E111" s="35"/>
      <c r="F111" s="35"/>
      <c r="G111" s="35"/>
      <c r="H111" s="155"/>
      <c r="I111" s="155"/>
      <c r="J111" s="8"/>
      <c r="K111" s="8"/>
      <c r="L111" s="8"/>
      <c r="M111" s="8"/>
      <c r="N111" s="8"/>
      <c r="O111" s="8"/>
      <c r="P111" s="8"/>
      <c r="Q111" s="8"/>
      <c r="R111" s="8"/>
      <c r="S111" s="8"/>
      <c r="T111" s="8"/>
      <c r="U111" s="8"/>
      <c r="V111" s="8"/>
      <c r="W111" s="8"/>
      <c r="X111" s="8"/>
      <c r="Y111" s="8"/>
      <c r="Z111" s="8"/>
    </row>
    <row r="112" spans="1:26" ht="12.75" customHeight="1" x14ac:dyDescent="0.15">
      <c r="A112" s="8"/>
      <c r="B112" s="83"/>
      <c r="C112" s="34"/>
      <c r="D112" s="146"/>
      <c r="E112" s="35"/>
      <c r="F112" s="35"/>
      <c r="G112" s="35"/>
      <c r="H112" s="155"/>
      <c r="I112" s="155"/>
      <c r="J112" s="8"/>
      <c r="K112" s="8"/>
      <c r="L112" s="8"/>
      <c r="M112" s="8"/>
      <c r="N112" s="8"/>
      <c r="O112" s="8"/>
      <c r="P112" s="8"/>
      <c r="Q112" s="8"/>
      <c r="R112" s="8"/>
      <c r="S112" s="8"/>
      <c r="T112" s="8"/>
      <c r="U112" s="8"/>
      <c r="V112" s="8"/>
      <c r="W112" s="8"/>
      <c r="X112" s="8"/>
      <c r="Y112" s="8"/>
      <c r="Z112" s="8"/>
    </row>
    <row r="113" spans="1:26" ht="12.75" customHeight="1" x14ac:dyDescent="0.15">
      <c r="A113" s="8"/>
      <c r="B113" s="83"/>
      <c r="C113" s="34"/>
      <c r="D113" s="146"/>
      <c r="E113" s="35"/>
      <c r="F113" s="35"/>
      <c r="G113" s="35"/>
      <c r="H113" s="155"/>
      <c r="I113" s="155"/>
      <c r="J113" s="8"/>
      <c r="K113" s="8"/>
      <c r="L113" s="8"/>
      <c r="M113" s="8"/>
      <c r="N113" s="8"/>
      <c r="O113" s="8"/>
      <c r="P113" s="8"/>
      <c r="Q113" s="8"/>
      <c r="R113" s="8"/>
      <c r="S113" s="8"/>
      <c r="T113" s="8"/>
      <c r="U113" s="8"/>
      <c r="V113" s="8"/>
      <c r="W113" s="8"/>
      <c r="X113" s="8"/>
      <c r="Y113" s="8"/>
      <c r="Z113" s="8"/>
    </row>
    <row r="114" spans="1:26" ht="12.75" customHeight="1" x14ac:dyDescent="0.15">
      <c r="A114" s="8"/>
      <c r="B114" s="83"/>
      <c r="C114" s="34"/>
      <c r="D114" s="146"/>
      <c r="E114" s="35"/>
      <c r="F114" s="35"/>
      <c r="G114" s="35"/>
      <c r="H114" s="155"/>
      <c r="I114" s="155"/>
      <c r="J114" s="8"/>
      <c r="K114" s="8"/>
      <c r="L114" s="8"/>
      <c r="M114" s="8"/>
      <c r="N114" s="8"/>
      <c r="O114" s="8"/>
      <c r="P114" s="8"/>
      <c r="Q114" s="8"/>
      <c r="R114" s="8"/>
      <c r="S114" s="8"/>
      <c r="T114" s="8"/>
      <c r="U114" s="8"/>
      <c r="V114" s="8"/>
      <c r="W114" s="8"/>
      <c r="X114" s="8"/>
      <c r="Y114" s="8"/>
      <c r="Z114" s="8"/>
    </row>
    <row r="115" spans="1:26" ht="12.75" customHeight="1" x14ac:dyDescent="0.15">
      <c r="A115" s="8"/>
      <c r="B115" s="83"/>
      <c r="C115" s="34"/>
      <c r="D115" s="146"/>
      <c r="E115" s="35"/>
      <c r="F115" s="35"/>
      <c r="G115" s="35"/>
      <c r="H115" s="155"/>
      <c r="I115" s="155"/>
      <c r="J115" s="8"/>
      <c r="K115" s="8"/>
      <c r="L115" s="8"/>
      <c r="M115" s="8"/>
      <c r="N115" s="8"/>
      <c r="O115" s="8"/>
      <c r="P115" s="8"/>
      <c r="Q115" s="8"/>
      <c r="R115" s="8"/>
      <c r="S115" s="8"/>
      <c r="T115" s="8"/>
      <c r="U115" s="8"/>
      <c r="V115" s="8"/>
      <c r="W115" s="8"/>
      <c r="X115" s="8"/>
      <c r="Y115" s="8"/>
      <c r="Z115" s="8"/>
    </row>
    <row r="116" spans="1:26" ht="12.75" customHeight="1" x14ac:dyDescent="0.15">
      <c r="A116" s="8"/>
      <c r="B116" s="83"/>
      <c r="C116" s="34"/>
      <c r="D116" s="146"/>
      <c r="E116" s="35"/>
      <c r="F116" s="35"/>
      <c r="G116" s="35"/>
      <c r="H116" s="155"/>
      <c r="I116" s="155"/>
      <c r="J116" s="8"/>
      <c r="K116" s="8"/>
      <c r="L116" s="8"/>
      <c r="M116" s="8"/>
      <c r="N116" s="8"/>
      <c r="O116" s="8"/>
      <c r="P116" s="8"/>
      <c r="Q116" s="8"/>
      <c r="R116" s="8"/>
      <c r="S116" s="8"/>
      <c r="T116" s="8"/>
      <c r="U116" s="8"/>
      <c r="V116" s="8"/>
      <c r="W116" s="8"/>
      <c r="X116" s="8"/>
      <c r="Y116" s="8"/>
      <c r="Z116" s="8"/>
    </row>
    <row r="117" spans="1:26" ht="12.75" customHeight="1" x14ac:dyDescent="0.15">
      <c r="A117" s="8"/>
      <c r="B117" s="83"/>
      <c r="C117" s="34"/>
      <c r="D117" s="146"/>
      <c r="E117" s="35"/>
      <c r="F117" s="35"/>
      <c r="G117" s="35"/>
      <c r="H117" s="155"/>
      <c r="I117" s="155"/>
      <c r="J117" s="8"/>
      <c r="K117" s="8"/>
      <c r="L117" s="8"/>
      <c r="M117" s="8"/>
      <c r="N117" s="8"/>
      <c r="O117" s="8"/>
      <c r="P117" s="8"/>
      <c r="Q117" s="8"/>
      <c r="R117" s="8"/>
      <c r="S117" s="8"/>
      <c r="T117" s="8"/>
      <c r="U117" s="8"/>
      <c r="V117" s="8"/>
      <c r="W117" s="8"/>
      <c r="X117" s="8"/>
      <c r="Y117" s="8"/>
      <c r="Z117" s="8"/>
    </row>
    <row r="118" spans="1:26" ht="12.75" customHeight="1" x14ac:dyDescent="0.15">
      <c r="A118" s="8"/>
      <c r="B118" s="83"/>
      <c r="C118" s="34"/>
      <c r="D118" s="146"/>
      <c r="E118" s="35"/>
      <c r="F118" s="35"/>
      <c r="G118" s="35"/>
      <c r="H118" s="155"/>
      <c r="I118" s="155"/>
      <c r="J118" s="8"/>
      <c r="K118" s="8"/>
      <c r="L118" s="8"/>
      <c r="M118" s="8"/>
      <c r="N118" s="8"/>
      <c r="O118" s="8"/>
      <c r="P118" s="8"/>
      <c r="Q118" s="8"/>
      <c r="R118" s="8"/>
      <c r="S118" s="8"/>
      <c r="T118" s="8"/>
      <c r="U118" s="8"/>
      <c r="V118" s="8"/>
      <c r="W118" s="8"/>
      <c r="X118" s="8"/>
      <c r="Y118" s="8"/>
      <c r="Z118" s="8"/>
    </row>
    <row r="119" spans="1:26" ht="12.75" customHeight="1" x14ac:dyDescent="0.15">
      <c r="A119" s="8"/>
      <c r="B119" s="83"/>
      <c r="C119" s="34"/>
      <c r="D119" s="146"/>
      <c r="E119" s="35"/>
      <c r="F119" s="35"/>
      <c r="G119" s="35"/>
      <c r="H119" s="155"/>
      <c r="I119" s="155"/>
      <c r="J119" s="8"/>
      <c r="K119" s="8"/>
      <c r="L119" s="8"/>
      <c r="M119" s="8"/>
      <c r="N119" s="8"/>
      <c r="O119" s="8"/>
      <c r="P119" s="8"/>
      <c r="Q119" s="8"/>
      <c r="R119" s="8"/>
      <c r="S119" s="8"/>
      <c r="T119" s="8"/>
      <c r="U119" s="8"/>
      <c r="V119" s="8"/>
      <c r="W119" s="8"/>
      <c r="X119" s="8"/>
      <c r="Y119" s="8"/>
      <c r="Z119" s="8"/>
    </row>
    <row r="120" spans="1:26" ht="12.75" customHeight="1" x14ac:dyDescent="0.15">
      <c r="A120" s="8"/>
      <c r="B120" s="83"/>
      <c r="C120" s="34"/>
      <c r="D120" s="146"/>
      <c r="E120" s="35"/>
      <c r="F120" s="35"/>
      <c r="G120" s="35"/>
      <c r="H120" s="155"/>
      <c r="I120" s="155"/>
      <c r="J120" s="8"/>
      <c r="K120" s="8"/>
      <c r="L120" s="8"/>
      <c r="M120" s="8"/>
      <c r="N120" s="8"/>
      <c r="O120" s="8"/>
      <c r="P120" s="8"/>
      <c r="Q120" s="8"/>
      <c r="R120" s="8"/>
      <c r="S120" s="8"/>
      <c r="T120" s="8"/>
      <c r="U120" s="8"/>
      <c r="V120" s="8"/>
      <c r="W120" s="8"/>
      <c r="X120" s="8"/>
      <c r="Y120" s="8"/>
      <c r="Z120" s="8"/>
    </row>
    <row r="121" spans="1:26" ht="12.75" customHeight="1" x14ac:dyDescent="0.15">
      <c r="A121" s="8"/>
      <c r="B121" s="83"/>
      <c r="C121" s="34"/>
      <c r="D121" s="146"/>
      <c r="E121" s="35"/>
      <c r="F121" s="35"/>
      <c r="G121" s="35"/>
      <c r="H121" s="155"/>
      <c r="I121" s="155"/>
      <c r="J121" s="8"/>
      <c r="K121" s="8"/>
      <c r="L121" s="8"/>
      <c r="M121" s="8"/>
      <c r="N121" s="8"/>
      <c r="O121" s="8"/>
      <c r="P121" s="8"/>
      <c r="Q121" s="8"/>
      <c r="R121" s="8"/>
      <c r="S121" s="8"/>
      <c r="T121" s="8"/>
      <c r="U121" s="8"/>
      <c r="V121" s="8"/>
      <c r="W121" s="8"/>
      <c r="X121" s="8"/>
      <c r="Y121" s="8"/>
      <c r="Z121" s="8"/>
    </row>
    <row r="122" spans="1:26" ht="12.75" customHeight="1" x14ac:dyDescent="0.15">
      <c r="A122" s="8"/>
      <c r="B122" s="83"/>
      <c r="C122" s="34"/>
      <c r="D122" s="146"/>
      <c r="E122" s="35"/>
      <c r="F122" s="35"/>
      <c r="G122" s="35"/>
      <c r="H122" s="155"/>
      <c r="I122" s="155"/>
      <c r="J122" s="8"/>
      <c r="K122" s="8"/>
      <c r="L122" s="8"/>
      <c r="M122" s="8"/>
      <c r="N122" s="8"/>
      <c r="O122" s="8"/>
      <c r="P122" s="8"/>
      <c r="Q122" s="8"/>
      <c r="R122" s="8"/>
      <c r="S122" s="8"/>
      <c r="T122" s="8"/>
      <c r="U122" s="8"/>
      <c r="V122" s="8"/>
      <c r="W122" s="8"/>
      <c r="X122" s="8"/>
      <c r="Y122" s="8"/>
      <c r="Z122" s="8"/>
    </row>
    <row r="123" spans="1:26" ht="12.75" customHeight="1" x14ac:dyDescent="0.15">
      <c r="A123" s="8"/>
      <c r="B123" s="83"/>
      <c r="C123" s="34"/>
      <c r="D123" s="146"/>
      <c r="E123" s="35"/>
      <c r="F123" s="35"/>
      <c r="G123" s="35"/>
      <c r="H123" s="155"/>
      <c r="I123" s="155"/>
      <c r="J123" s="8"/>
      <c r="K123" s="8"/>
      <c r="L123" s="8"/>
      <c r="M123" s="8"/>
      <c r="N123" s="8"/>
      <c r="O123" s="8"/>
      <c r="P123" s="8"/>
      <c r="Q123" s="8"/>
      <c r="R123" s="8"/>
      <c r="S123" s="8"/>
      <c r="T123" s="8"/>
      <c r="U123" s="8"/>
      <c r="V123" s="8"/>
      <c r="W123" s="8"/>
      <c r="X123" s="8"/>
      <c r="Y123" s="8"/>
      <c r="Z123" s="8"/>
    </row>
    <row r="124" spans="1:26" ht="12.75" customHeight="1" x14ac:dyDescent="0.15">
      <c r="A124" s="8"/>
      <c r="B124" s="83"/>
      <c r="C124" s="34"/>
      <c r="D124" s="146"/>
      <c r="E124" s="35"/>
      <c r="F124" s="35"/>
      <c r="G124" s="35"/>
      <c r="H124" s="155"/>
      <c r="I124" s="155"/>
      <c r="J124" s="8"/>
      <c r="K124" s="8"/>
      <c r="L124" s="8"/>
      <c r="M124" s="8"/>
      <c r="N124" s="8"/>
      <c r="O124" s="8"/>
      <c r="P124" s="8"/>
      <c r="Q124" s="8"/>
      <c r="R124" s="8"/>
      <c r="S124" s="8"/>
      <c r="T124" s="8"/>
      <c r="U124" s="8"/>
      <c r="V124" s="8"/>
      <c r="W124" s="8"/>
      <c r="X124" s="8"/>
      <c r="Y124" s="8"/>
      <c r="Z124" s="8"/>
    </row>
    <row r="125" spans="1:26" ht="12.75" customHeight="1" x14ac:dyDescent="0.15">
      <c r="A125" s="8"/>
      <c r="B125" s="83"/>
      <c r="C125" s="34"/>
      <c r="D125" s="146"/>
      <c r="E125" s="35"/>
      <c r="F125" s="35"/>
      <c r="G125" s="35"/>
      <c r="H125" s="155"/>
      <c r="I125" s="155"/>
      <c r="J125" s="8"/>
      <c r="K125" s="8"/>
      <c r="L125" s="8"/>
      <c r="M125" s="8"/>
      <c r="N125" s="8"/>
      <c r="O125" s="8"/>
      <c r="P125" s="8"/>
      <c r="Q125" s="8"/>
      <c r="R125" s="8"/>
      <c r="S125" s="8"/>
      <c r="T125" s="8"/>
      <c r="U125" s="8"/>
      <c r="V125" s="8"/>
      <c r="W125" s="8"/>
      <c r="X125" s="8"/>
      <c r="Y125" s="8"/>
      <c r="Z125" s="8"/>
    </row>
    <row r="126" spans="1:26" ht="12.75" customHeight="1" x14ac:dyDescent="0.15">
      <c r="A126" s="8"/>
      <c r="B126" s="83"/>
      <c r="C126" s="34"/>
      <c r="D126" s="146"/>
      <c r="E126" s="35"/>
      <c r="F126" s="35"/>
      <c r="G126" s="35"/>
      <c r="H126" s="155"/>
      <c r="I126" s="155"/>
      <c r="J126" s="8"/>
      <c r="K126" s="8"/>
      <c r="L126" s="8"/>
      <c r="M126" s="8"/>
      <c r="N126" s="8"/>
      <c r="O126" s="8"/>
      <c r="P126" s="8"/>
      <c r="Q126" s="8"/>
      <c r="R126" s="8"/>
      <c r="S126" s="8"/>
      <c r="T126" s="8"/>
      <c r="U126" s="8"/>
      <c r="V126" s="8"/>
      <c r="W126" s="8"/>
      <c r="X126" s="8"/>
      <c r="Y126" s="8"/>
      <c r="Z126" s="8"/>
    </row>
    <row r="127" spans="1:26" ht="12.75" customHeight="1" x14ac:dyDescent="0.15">
      <c r="A127" s="8"/>
      <c r="B127" s="83"/>
      <c r="C127" s="34"/>
      <c r="D127" s="146"/>
      <c r="E127" s="35"/>
      <c r="F127" s="35"/>
      <c r="G127" s="35"/>
      <c r="H127" s="155"/>
      <c r="I127" s="155"/>
      <c r="J127" s="8"/>
      <c r="K127" s="8"/>
      <c r="L127" s="8"/>
      <c r="M127" s="8"/>
      <c r="N127" s="8"/>
      <c r="O127" s="8"/>
      <c r="P127" s="8"/>
      <c r="Q127" s="8"/>
      <c r="R127" s="8"/>
      <c r="S127" s="8"/>
      <c r="T127" s="8"/>
      <c r="U127" s="8"/>
      <c r="V127" s="8"/>
      <c r="W127" s="8"/>
      <c r="X127" s="8"/>
      <c r="Y127" s="8"/>
      <c r="Z127" s="8"/>
    </row>
    <row r="128" spans="1:26" ht="12.75" customHeight="1" x14ac:dyDescent="0.15">
      <c r="A128" s="8"/>
      <c r="B128" s="83"/>
      <c r="C128" s="34"/>
      <c r="D128" s="146"/>
      <c r="E128" s="35"/>
      <c r="F128" s="35"/>
      <c r="G128" s="35"/>
      <c r="H128" s="155"/>
      <c r="I128" s="155"/>
      <c r="J128" s="8"/>
      <c r="K128" s="8"/>
      <c r="L128" s="8"/>
      <c r="M128" s="8"/>
      <c r="N128" s="8"/>
      <c r="O128" s="8"/>
      <c r="P128" s="8"/>
      <c r="Q128" s="8"/>
      <c r="R128" s="8"/>
      <c r="S128" s="8"/>
      <c r="T128" s="8"/>
      <c r="U128" s="8"/>
      <c r="V128" s="8"/>
      <c r="W128" s="8"/>
      <c r="X128" s="8"/>
      <c r="Y128" s="8"/>
      <c r="Z128" s="8"/>
    </row>
    <row r="129" spans="1:26" ht="12.75" customHeight="1" x14ac:dyDescent="0.15">
      <c r="A129" s="8"/>
      <c r="B129" s="83"/>
      <c r="C129" s="34"/>
      <c r="D129" s="146"/>
      <c r="E129" s="35"/>
      <c r="F129" s="35"/>
      <c r="G129" s="35"/>
      <c r="H129" s="155"/>
      <c r="I129" s="155"/>
      <c r="J129" s="8"/>
      <c r="K129" s="8"/>
      <c r="L129" s="8"/>
      <c r="M129" s="8"/>
      <c r="N129" s="8"/>
      <c r="O129" s="8"/>
      <c r="P129" s="8"/>
      <c r="Q129" s="8"/>
      <c r="R129" s="8"/>
      <c r="S129" s="8"/>
      <c r="T129" s="8"/>
      <c r="U129" s="8"/>
      <c r="V129" s="8"/>
      <c r="W129" s="8"/>
      <c r="X129" s="8"/>
      <c r="Y129" s="8"/>
      <c r="Z129" s="8"/>
    </row>
    <row r="130" spans="1:26" ht="12.75" customHeight="1" x14ac:dyDescent="0.15">
      <c r="A130" s="8"/>
      <c r="B130" s="83"/>
      <c r="C130" s="34"/>
      <c r="D130" s="146"/>
      <c r="E130" s="35"/>
      <c r="F130" s="35"/>
      <c r="G130" s="35"/>
      <c r="H130" s="155"/>
      <c r="I130" s="155"/>
      <c r="J130" s="8"/>
      <c r="K130" s="8"/>
      <c r="L130" s="8"/>
      <c r="M130" s="8"/>
      <c r="N130" s="8"/>
      <c r="O130" s="8"/>
      <c r="P130" s="8"/>
      <c r="Q130" s="8"/>
      <c r="R130" s="8"/>
      <c r="S130" s="8"/>
      <c r="T130" s="8"/>
      <c r="U130" s="8"/>
      <c r="V130" s="8"/>
      <c r="W130" s="8"/>
      <c r="X130" s="8"/>
      <c r="Y130" s="8"/>
      <c r="Z130" s="8"/>
    </row>
    <row r="131" spans="1:26" ht="12.75" customHeight="1" x14ac:dyDescent="0.15">
      <c r="A131" s="8"/>
      <c r="B131" s="83"/>
      <c r="C131" s="34"/>
      <c r="D131" s="146"/>
      <c r="E131" s="35"/>
      <c r="F131" s="35"/>
      <c r="G131" s="35"/>
      <c r="H131" s="155"/>
      <c r="I131" s="155"/>
      <c r="J131" s="8"/>
      <c r="K131" s="8"/>
      <c r="L131" s="8"/>
      <c r="M131" s="8"/>
      <c r="N131" s="8"/>
      <c r="O131" s="8"/>
      <c r="P131" s="8"/>
      <c r="Q131" s="8"/>
      <c r="R131" s="8"/>
      <c r="S131" s="8"/>
      <c r="T131" s="8"/>
      <c r="U131" s="8"/>
      <c r="V131" s="8"/>
      <c r="W131" s="8"/>
      <c r="X131" s="8"/>
      <c r="Y131" s="8"/>
      <c r="Z131" s="8"/>
    </row>
    <row r="132" spans="1:26" ht="12.75" customHeight="1" x14ac:dyDescent="0.15">
      <c r="A132" s="8"/>
      <c r="B132" s="83"/>
      <c r="C132" s="34"/>
      <c r="D132" s="146"/>
      <c r="E132" s="35"/>
      <c r="F132" s="35"/>
      <c r="G132" s="35"/>
      <c r="H132" s="155"/>
      <c r="I132" s="155"/>
      <c r="J132" s="8"/>
      <c r="K132" s="8"/>
      <c r="L132" s="8"/>
      <c r="M132" s="8"/>
      <c r="N132" s="8"/>
      <c r="O132" s="8"/>
      <c r="P132" s="8"/>
      <c r="Q132" s="8"/>
      <c r="R132" s="8"/>
      <c r="S132" s="8"/>
      <c r="T132" s="8"/>
      <c r="U132" s="8"/>
      <c r="V132" s="8"/>
      <c r="W132" s="8"/>
      <c r="X132" s="8"/>
      <c r="Y132" s="8"/>
      <c r="Z132" s="8"/>
    </row>
    <row r="133" spans="1:26" ht="12.75" customHeight="1" x14ac:dyDescent="0.15">
      <c r="A133" s="8"/>
      <c r="B133" s="83"/>
      <c r="C133" s="34"/>
      <c r="D133" s="146"/>
      <c r="E133" s="35"/>
      <c r="F133" s="35"/>
      <c r="G133" s="35"/>
      <c r="H133" s="155"/>
      <c r="I133" s="155"/>
      <c r="J133" s="8"/>
      <c r="K133" s="8"/>
      <c r="L133" s="8"/>
      <c r="M133" s="8"/>
      <c r="N133" s="8"/>
      <c r="O133" s="8"/>
      <c r="P133" s="8"/>
      <c r="Q133" s="8"/>
      <c r="R133" s="8"/>
      <c r="S133" s="8"/>
      <c r="T133" s="8"/>
      <c r="U133" s="8"/>
      <c r="V133" s="8"/>
      <c r="W133" s="8"/>
      <c r="X133" s="8"/>
      <c r="Y133" s="8"/>
      <c r="Z133" s="8"/>
    </row>
    <row r="134" spans="1:26" ht="12.75" customHeight="1" x14ac:dyDescent="0.15">
      <c r="A134" s="8"/>
      <c r="B134" s="83"/>
      <c r="C134" s="34"/>
      <c r="D134" s="146"/>
      <c r="E134" s="35"/>
      <c r="F134" s="35"/>
      <c r="G134" s="35"/>
      <c r="H134" s="155"/>
      <c r="I134" s="155"/>
      <c r="J134" s="8"/>
      <c r="K134" s="8"/>
      <c r="L134" s="8"/>
      <c r="M134" s="8"/>
      <c r="N134" s="8"/>
      <c r="O134" s="8"/>
      <c r="P134" s="8"/>
      <c r="Q134" s="8"/>
      <c r="R134" s="8"/>
      <c r="S134" s="8"/>
      <c r="T134" s="8"/>
      <c r="U134" s="8"/>
      <c r="V134" s="8"/>
      <c r="W134" s="8"/>
      <c r="X134" s="8"/>
      <c r="Y134" s="8"/>
      <c r="Z134" s="8"/>
    </row>
    <row r="135" spans="1:26" ht="12.75" customHeight="1" x14ac:dyDescent="0.15">
      <c r="A135" s="8"/>
      <c r="B135" s="83"/>
      <c r="C135" s="34"/>
      <c r="D135" s="146"/>
      <c r="E135" s="35"/>
      <c r="F135" s="35"/>
      <c r="G135" s="35"/>
      <c r="H135" s="155"/>
      <c r="I135" s="155"/>
      <c r="J135" s="8"/>
      <c r="K135" s="8"/>
      <c r="L135" s="8"/>
      <c r="M135" s="8"/>
      <c r="N135" s="8"/>
      <c r="O135" s="8"/>
      <c r="P135" s="8"/>
      <c r="Q135" s="8"/>
      <c r="R135" s="8"/>
      <c r="S135" s="8"/>
      <c r="T135" s="8"/>
      <c r="U135" s="8"/>
      <c r="V135" s="8"/>
      <c r="W135" s="8"/>
      <c r="X135" s="8"/>
      <c r="Y135" s="8"/>
      <c r="Z135" s="8"/>
    </row>
    <row r="136" spans="1:26" ht="12.75" customHeight="1" x14ac:dyDescent="0.15">
      <c r="A136" s="8"/>
      <c r="B136" s="83"/>
      <c r="C136" s="34"/>
      <c r="D136" s="146"/>
      <c r="E136" s="35"/>
      <c r="F136" s="35"/>
      <c r="G136" s="35"/>
      <c r="H136" s="155"/>
      <c r="I136" s="155"/>
      <c r="J136" s="8"/>
      <c r="K136" s="8"/>
      <c r="L136" s="8"/>
      <c r="M136" s="8"/>
      <c r="N136" s="8"/>
      <c r="O136" s="8"/>
      <c r="P136" s="8"/>
      <c r="Q136" s="8"/>
      <c r="R136" s="8"/>
      <c r="S136" s="8"/>
      <c r="T136" s="8"/>
      <c r="U136" s="8"/>
      <c r="V136" s="8"/>
      <c r="W136" s="8"/>
      <c r="X136" s="8"/>
      <c r="Y136" s="8"/>
      <c r="Z136" s="8"/>
    </row>
    <row r="137" spans="1:26" ht="12.75" customHeight="1" x14ac:dyDescent="0.15">
      <c r="A137" s="8"/>
      <c r="B137" s="83"/>
      <c r="C137" s="34"/>
      <c r="D137" s="146"/>
      <c r="E137" s="35"/>
      <c r="F137" s="35"/>
      <c r="G137" s="35"/>
      <c r="H137" s="155"/>
      <c r="I137" s="155"/>
      <c r="J137" s="8"/>
      <c r="K137" s="8"/>
      <c r="L137" s="8"/>
      <c r="M137" s="8"/>
      <c r="N137" s="8"/>
      <c r="O137" s="8"/>
      <c r="P137" s="8"/>
      <c r="Q137" s="8"/>
      <c r="R137" s="8"/>
      <c r="S137" s="8"/>
      <c r="T137" s="8"/>
      <c r="U137" s="8"/>
      <c r="V137" s="8"/>
      <c r="W137" s="8"/>
      <c r="X137" s="8"/>
      <c r="Y137" s="8"/>
      <c r="Z137" s="8"/>
    </row>
    <row r="138" spans="1:26" ht="12.75" customHeight="1" x14ac:dyDescent="0.15">
      <c r="A138" s="8"/>
      <c r="B138" s="83"/>
      <c r="C138" s="34"/>
      <c r="D138" s="146"/>
      <c r="E138" s="35"/>
      <c r="F138" s="35"/>
      <c r="G138" s="35"/>
      <c r="H138" s="155"/>
      <c r="I138" s="155"/>
      <c r="J138" s="8"/>
      <c r="K138" s="8"/>
      <c r="L138" s="8"/>
      <c r="M138" s="8"/>
      <c r="N138" s="8"/>
      <c r="O138" s="8"/>
      <c r="P138" s="8"/>
      <c r="Q138" s="8"/>
      <c r="R138" s="8"/>
      <c r="S138" s="8"/>
      <c r="T138" s="8"/>
      <c r="U138" s="8"/>
      <c r="V138" s="8"/>
      <c r="W138" s="8"/>
      <c r="X138" s="8"/>
      <c r="Y138" s="8"/>
      <c r="Z138" s="8"/>
    </row>
    <row r="139" spans="1:26" ht="12.75" customHeight="1" x14ac:dyDescent="0.15">
      <c r="A139" s="8"/>
      <c r="B139" s="83"/>
      <c r="C139" s="34"/>
      <c r="D139" s="146"/>
      <c r="E139" s="35"/>
      <c r="F139" s="35"/>
      <c r="G139" s="35"/>
      <c r="H139" s="155"/>
      <c r="I139" s="155"/>
      <c r="J139" s="8"/>
      <c r="K139" s="8"/>
      <c r="L139" s="8"/>
      <c r="M139" s="8"/>
      <c r="N139" s="8"/>
      <c r="O139" s="8"/>
      <c r="P139" s="8"/>
      <c r="Q139" s="8"/>
      <c r="R139" s="8"/>
      <c r="S139" s="8"/>
      <c r="T139" s="8"/>
      <c r="U139" s="8"/>
      <c r="V139" s="8"/>
      <c r="W139" s="8"/>
      <c r="X139" s="8"/>
      <c r="Y139" s="8"/>
      <c r="Z139" s="8"/>
    </row>
    <row r="140" spans="1:26" ht="12.75" customHeight="1" x14ac:dyDescent="0.15">
      <c r="A140" s="8"/>
      <c r="B140" s="83"/>
      <c r="C140" s="34"/>
      <c r="D140" s="146"/>
      <c r="E140" s="35"/>
      <c r="F140" s="35"/>
      <c r="G140" s="35"/>
      <c r="H140" s="155"/>
      <c r="I140" s="155"/>
      <c r="J140" s="8"/>
      <c r="K140" s="8"/>
      <c r="L140" s="8"/>
      <c r="M140" s="8"/>
      <c r="N140" s="8"/>
      <c r="O140" s="8"/>
      <c r="P140" s="8"/>
      <c r="Q140" s="8"/>
      <c r="R140" s="8"/>
      <c r="S140" s="8"/>
      <c r="T140" s="8"/>
      <c r="U140" s="8"/>
      <c r="V140" s="8"/>
      <c r="W140" s="8"/>
      <c r="X140" s="8"/>
      <c r="Y140" s="8"/>
      <c r="Z140" s="8"/>
    </row>
    <row r="141" spans="1:26" ht="12.75" customHeight="1" x14ac:dyDescent="0.15">
      <c r="A141" s="8"/>
      <c r="B141" s="83"/>
      <c r="C141" s="34"/>
      <c r="D141" s="146"/>
      <c r="E141" s="35"/>
      <c r="F141" s="35"/>
      <c r="G141" s="35"/>
      <c r="H141" s="155"/>
      <c r="I141" s="155"/>
      <c r="J141" s="8"/>
      <c r="K141" s="8"/>
      <c r="L141" s="8"/>
      <c r="M141" s="8"/>
      <c r="N141" s="8"/>
      <c r="O141" s="8"/>
      <c r="P141" s="8"/>
      <c r="Q141" s="8"/>
      <c r="R141" s="8"/>
      <c r="S141" s="8"/>
      <c r="T141" s="8"/>
      <c r="U141" s="8"/>
      <c r="V141" s="8"/>
      <c r="W141" s="8"/>
      <c r="X141" s="8"/>
      <c r="Y141" s="8"/>
      <c r="Z141" s="8"/>
    </row>
    <row r="142" spans="1:26" ht="12.75" customHeight="1" x14ac:dyDescent="0.15">
      <c r="A142" s="8"/>
      <c r="B142" s="83"/>
      <c r="C142" s="34"/>
      <c r="D142" s="146"/>
      <c r="E142" s="35"/>
      <c r="F142" s="35"/>
      <c r="G142" s="35"/>
      <c r="H142" s="155"/>
      <c r="I142" s="155"/>
      <c r="J142" s="8"/>
      <c r="K142" s="8"/>
      <c r="L142" s="8"/>
      <c r="M142" s="8"/>
      <c r="N142" s="8"/>
      <c r="O142" s="8"/>
      <c r="P142" s="8"/>
      <c r="Q142" s="8"/>
      <c r="R142" s="8"/>
      <c r="S142" s="8"/>
      <c r="T142" s="8"/>
      <c r="U142" s="8"/>
      <c r="V142" s="8"/>
      <c r="W142" s="8"/>
      <c r="X142" s="8"/>
      <c r="Y142" s="8"/>
      <c r="Z142" s="8"/>
    </row>
    <row r="143" spans="1:26" ht="12.75" customHeight="1" x14ac:dyDescent="0.15">
      <c r="A143" s="8"/>
      <c r="B143" s="83"/>
      <c r="C143" s="34"/>
      <c r="D143" s="146"/>
      <c r="E143" s="35"/>
      <c r="F143" s="35"/>
      <c r="G143" s="35"/>
      <c r="H143" s="155"/>
      <c r="I143" s="155"/>
      <c r="J143" s="8"/>
      <c r="K143" s="8"/>
      <c r="L143" s="8"/>
      <c r="M143" s="8"/>
      <c r="N143" s="8"/>
      <c r="O143" s="8"/>
      <c r="P143" s="8"/>
      <c r="Q143" s="8"/>
      <c r="R143" s="8"/>
      <c r="S143" s="8"/>
      <c r="T143" s="8"/>
      <c r="U143" s="8"/>
      <c r="V143" s="8"/>
      <c r="W143" s="8"/>
      <c r="X143" s="8"/>
      <c r="Y143" s="8"/>
      <c r="Z143" s="8"/>
    </row>
    <row r="144" spans="1:26" ht="12.75" customHeight="1" x14ac:dyDescent="0.15">
      <c r="A144" s="8"/>
      <c r="B144" s="83"/>
      <c r="C144" s="34"/>
      <c r="D144" s="146"/>
      <c r="E144" s="35"/>
      <c r="F144" s="35"/>
      <c r="G144" s="35"/>
      <c r="H144" s="155"/>
      <c r="I144" s="155"/>
      <c r="J144" s="8"/>
      <c r="K144" s="8"/>
      <c r="L144" s="8"/>
      <c r="M144" s="8"/>
      <c r="N144" s="8"/>
      <c r="O144" s="8"/>
      <c r="P144" s="8"/>
      <c r="Q144" s="8"/>
      <c r="R144" s="8"/>
      <c r="S144" s="8"/>
      <c r="T144" s="8"/>
      <c r="U144" s="8"/>
      <c r="V144" s="8"/>
      <c r="W144" s="8"/>
      <c r="X144" s="8"/>
      <c r="Y144" s="8"/>
      <c r="Z144" s="8"/>
    </row>
    <row r="145" spans="1:26" ht="12.75" customHeight="1" x14ac:dyDescent="0.15">
      <c r="A145" s="8"/>
      <c r="B145" s="83"/>
      <c r="C145" s="34"/>
      <c r="D145" s="146"/>
      <c r="E145" s="35"/>
      <c r="F145" s="35"/>
      <c r="G145" s="35"/>
      <c r="H145" s="155"/>
      <c r="I145" s="155"/>
      <c r="J145" s="8"/>
      <c r="K145" s="8"/>
      <c r="L145" s="8"/>
      <c r="M145" s="8"/>
      <c r="N145" s="8"/>
      <c r="O145" s="8"/>
      <c r="P145" s="8"/>
      <c r="Q145" s="8"/>
      <c r="R145" s="8"/>
      <c r="S145" s="8"/>
      <c r="T145" s="8"/>
      <c r="U145" s="8"/>
      <c r="V145" s="8"/>
      <c r="W145" s="8"/>
      <c r="X145" s="8"/>
      <c r="Y145" s="8"/>
      <c r="Z145" s="8"/>
    </row>
    <row r="146" spans="1:26" ht="12.75" customHeight="1" x14ac:dyDescent="0.15">
      <c r="A146" s="8"/>
      <c r="B146" s="83"/>
      <c r="C146" s="34"/>
      <c r="D146" s="146"/>
      <c r="E146" s="35"/>
      <c r="F146" s="35"/>
      <c r="G146" s="35"/>
      <c r="H146" s="155"/>
      <c r="I146" s="155"/>
      <c r="J146" s="8"/>
      <c r="K146" s="8"/>
      <c r="L146" s="8"/>
      <c r="M146" s="8"/>
      <c r="N146" s="8"/>
      <c r="O146" s="8"/>
      <c r="P146" s="8"/>
      <c r="Q146" s="8"/>
      <c r="R146" s="8"/>
      <c r="S146" s="8"/>
      <c r="T146" s="8"/>
      <c r="U146" s="8"/>
      <c r="V146" s="8"/>
      <c r="W146" s="8"/>
      <c r="X146" s="8"/>
      <c r="Y146" s="8"/>
      <c r="Z146" s="8"/>
    </row>
    <row r="147" spans="1:26" ht="12.75" customHeight="1" x14ac:dyDescent="0.15">
      <c r="A147" s="8"/>
      <c r="B147" s="83"/>
      <c r="C147" s="34"/>
      <c r="D147" s="146"/>
      <c r="E147" s="35"/>
      <c r="F147" s="35"/>
      <c r="G147" s="35"/>
      <c r="H147" s="155"/>
      <c r="I147" s="155"/>
      <c r="J147" s="8"/>
      <c r="K147" s="8"/>
      <c r="L147" s="8"/>
      <c r="M147" s="8"/>
      <c r="N147" s="8"/>
      <c r="O147" s="8"/>
      <c r="P147" s="8"/>
      <c r="Q147" s="8"/>
      <c r="R147" s="8"/>
      <c r="S147" s="8"/>
      <c r="T147" s="8"/>
      <c r="U147" s="8"/>
      <c r="V147" s="8"/>
      <c r="W147" s="8"/>
      <c r="X147" s="8"/>
      <c r="Y147" s="8"/>
      <c r="Z147" s="8"/>
    </row>
    <row r="148" spans="1:26" ht="12.75" customHeight="1" x14ac:dyDescent="0.15">
      <c r="A148" s="8"/>
      <c r="B148" s="83"/>
      <c r="C148" s="34"/>
      <c r="D148" s="146"/>
      <c r="E148" s="35"/>
      <c r="F148" s="35"/>
      <c r="G148" s="35"/>
      <c r="H148" s="155"/>
      <c r="I148" s="155"/>
      <c r="J148" s="8"/>
      <c r="K148" s="8"/>
      <c r="L148" s="8"/>
      <c r="M148" s="8"/>
      <c r="N148" s="8"/>
      <c r="O148" s="8"/>
      <c r="P148" s="8"/>
      <c r="Q148" s="8"/>
      <c r="R148" s="8"/>
      <c r="S148" s="8"/>
      <c r="T148" s="8"/>
      <c r="U148" s="8"/>
      <c r="V148" s="8"/>
      <c r="W148" s="8"/>
      <c r="X148" s="8"/>
      <c r="Y148" s="8"/>
      <c r="Z148" s="8"/>
    </row>
    <row r="149" spans="1:26" ht="12.75" customHeight="1" x14ac:dyDescent="0.15">
      <c r="A149" s="8"/>
      <c r="B149" s="83"/>
      <c r="C149" s="34"/>
      <c r="D149" s="146"/>
      <c r="E149" s="35"/>
      <c r="F149" s="35"/>
      <c r="G149" s="35"/>
      <c r="H149" s="155"/>
      <c r="I149" s="155"/>
      <c r="J149" s="8"/>
      <c r="K149" s="8"/>
      <c r="L149" s="8"/>
      <c r="M149" s="8"/>
      <c r="N149" s="8"/>
      <c r="O149" s="8"/>
      <c r="P149" s="8"/>
      <c r="Q149" s="8"/>
      <c r="R149" s="8"/>
      <c r="S149" s="8"/>
      <c r="T149" s="8"/>
      <c r="U149" s="8"/>
      <c r="V149" s="8"/>
      <c r="W149" s="8"/>
      <c r="X149" s="8"/>
      <c r="Y149" s="8"/>
      <c r="Z149" s="8"/>
    </row>
    <row r="150" spans="1:26" ht="12.75" customHeight="1" x14ac:dyDescent="0.15">
      <c r="A150" s="8"/>
      <c r="B150" s="83"/>
      <c r="C150" s="34"/>
      <c r="D150" s="146"/>
      <c r="E150" s="35"/>
      <c r="F150" s="35"/>
      <c r="G150" s="35"/>
      <c r="H150" s="155"/>
      <c r="I150" s="155"/>
      <c r="J150" s="8"/>
      <c r="K150" s="8"/>
      <c r="L150" s="8"/>
      <c r="M150" s="8"/>
      <c r="N150" s="8"/>
      <c r="O150" s="8"/>
      <c r="P150" s="8"/>
      <c r="Q150" s="8"/>
      <c r="R150" s="8"/>
      <c r="S150" s="8"/>
      <c r="T150" s="8"/>
      <c r="U150" s="8"/>
      <c r="V150" s="8"/>
      <c r="W150" s="8"/>
      <c r="X150" s="8"/>
      <c r="Y150" s="8"/>
      <c r="Z150" s="8"/>
    </row>
    <row r="151" spans="1:26" ht="12.75" customHeight="1" x14ac:dyDescent="0.15">
      <c r="A151" s="8"/>
      <c r="B151" s="83"/>
      <c r="C151" s="34"/>
      <c r="D151" s="146"/>
      <c r="E151" s="35"/>
      <c r="F151" s="35"/>
      <c r="G151" s="35"/>
      <c r="H151" s="155"/>
      <c r="I151" s="155"/>
      <c r="J151" s="8"/>
      <c r="K151" s="8"/>
      <c r="L151" s="8"/>
      <c r="M151" s="8"/>
      <c r="N151" s="8"/>
      <c r="O151" s="8"/>
      <c r="P151" s="8"/>
      <c r="Q151" s="8"/>
      <c r="R151" s="8"/>
      <c r="S151" s="8"/>
      <c r="T151" s="8"/>
      <c r="U151" s="8"/>
      <c r="V151" s="8"/>
      <c r="W151" s="8"/>
      <c r="X151" s="8"/>
      <c r="Y151" s="8"/>
      <c r="Z151" s="8"/>
    </row>
    <row r="152" spans="1:26" ht="12.75" customHeight="1" x14ac:dyDescent="0.15">
      <c r="A152" s="8"/>
      <c r="B152" s="83"/>
      <c r="C152" s="34"/>
      <c r="D152" s="146"/>
      <c r="E152" s="35"/>
      <c r="F152" s="35"/>
      <c r="G152" s="35"/>
      <c r="H152" s="155"/>
      <c r="I152" s="155"/>
      <c r="J152" s="8"/>
      <c r="K152" s="8"/>
      <c r="L152" s="8"/>
      <c r="M152" s="8"/>
      <c r="N152" s="8"/>
      <c r="O152" s="8"/>
      <c r="P152" s="8"/>
      <c r="Q152" s="8"/>
      <c r="R152" s="8"/>
      <c r="S152" s="8"/>
      <c r="T152" s="8"/>
      <c r="U152" s="8"/>
      <c r="V152" s="8"/>
      <c r="W152" s="8"/>
      <c r="X152" s="8"/>
      <c r="Y152" s="8"/>
      <c r="Z152" s="8"/>
    </row>
    <row r="153" spans="1:26" ht="12.75" customHeight="1" x14ac:dyDescent="0.15">
      <c r="A153" s="8"/>
      <c r="B153" s="83"/>
      <c r="C153" s="34"/>
      <c r="D153" s="146"/>
      <c r="E153" s="35"/>
      <c r="F153" s="35"/>
      <c r="G153" s="35"/>
      <c r="H153" s="155"/>
      <c r="I153" s="155"/>
      <c r="J153" s="8"/>
      <c r="K153" s="8"/>
      <c r="L153" s="8"/>
      <c r="M153" s="8"/>
      <c r="N153" s="8"/>
      <c r="O153" s="8"/>
      <c r="P153" s="8"/>
      <c r="Q153" s="8"/>
      <c r="R153" s="8"/>
      <c r="S153" s="8"/>
      <c r="T153" s="8"/>
      <c r="U153" s="8"/>
      <c r="V153" s="8"/>
      <c r="W153" s="8"/>
      <c r="X153" s="8"/>
      <c r="Y153" s="8"/>
      <c r="Z153" s="8"/>
    </row>
    <row r="154" spans="1:26" ht="12.75" customHeight="1" x14ac:dyDescent="0.15">
      <c r="A154" s="8"/>
      <c r="B154" s="83"/>
      <c r="C154" s="34"/>
      <c r="D154" s="146"/>
      <c r="E154" s="35"/>
      <c r="F154" s="35"/>
      <c r="G154" s="35"/>
      <c r="H154" s="155"/>
      <c r="I154" s="155"/>
      <c r="J154" s="8"/>
      <c r="K154" s="8"/>
      <c r="L154" s="8"/>
      <c r="M154" s="8"/>
      <c r="N154" s="8"/>
      <c r="O154" s="8"/>
      <c r="P154" s="8"/>
      <c r="Q154" s="8"/>
      <c r="R154" s="8"/>
      <c r="S154" s="8"/>
      <c r="T154" s="8"/>
      <c r="U154" s="8"/>
      <c r="V154" s="8"/>
      <c r="W154" s="8"/>
      <c r="X154" s="8"/>
      <c r="Y154" s="8"/>
      <c r="Z154" s="8"/>
    </row>
    <row r="155" spans="1:26" ht="12.75" customHeight="1" x14ac:dyDescent="0.15">
      <c r="A155" s="8"/>
      <c r="B155" s="83"/>
      <c r="C155" s="34"/>
      <c r="D155" s="146"/>
      <c r="E155" s="35"/>
      <c r="F155" s="35"/>
      <c r="G155" s="35"/>
      <c r="H155" s="155"/>
      <c r="I155" s="155"/>
      <c r="J155" s="8"/>
      <c r="K155" s="8"/>
      <c r="L155" s="8"/>
      <c r="M155" s="8"/>
      <c r="N155" s="8"/>
      <c r="O155" s="8"/>
      <c r="P155" s="8"/>
      <c r="Q155" s="8"/>
      <c r="R155" s="8"/>
      <c r="S155" s="8"/>
      <c r="T155" s="8"/>
      <c r="U155" s="8"/>
      <c r="V155" s="8"/>
      <c r="W155" s="8"/>
      <c r="X155" s="8"/>
      <c r="Y155" s="8"/>
      <c r="Z155" s="8"/>
    </row>
    <row r="156" spans="1:26" ht="12.75" customHeight="1" x14ac:dyDescent="0.15">
      <c r="A156" s="8"/>
      <c r="B156" s="83"/>
      <c r="C156" s="34"/>
      <c r="D156" s="146"/>
      <c r="E156" s="35"/>
      <c r="F156" s="35"/>
      <c r="G156" s="35"/>
      <c r="H156" s="155"/>
      <c r="I156" s="155"/>
      <c r="J156" s="8"/>
      <c r="K156" s="8"/>
      <c r="L156" s="8"/>
      <c r="M156" s="8"/>
      <c r="N156" s="8"/>
      <c r="O156" s="8"/>
      <c r="P156" s="8"/>
      <c r="Q156" s="8"/>
      <c r="R156" s="8"/>
      <c r="S156" s="8"/>
      <c r="T156" s="8"/>
      <c r="U156" s="8"/>
      <c r="V156" s="8"/>
      <c r="W156" s="8"/>
      <c r="X156" s="8"/>
      <c r="Y156" s="8"/>
      <c r="Z156" s="8"/>
    </row>
    <row r="157" spans="1:26" ht="12.75" customHeight="1" x14ac:dyDescent="0.15">
      <c r="A157" s="8"/>
      <c r="B157" s="83"/>
      <c r="C157" s="34"/>
      <c r="D157" s="146"/>
      <c r="E157" s="35"/>
      <c r="F157" s="35"/>
      <c r="G157" s="35"/>
      <c r="H157" s="155"/>
      <c r="I157" s="155"/>
      <c r="J157" s="8"/>
      <c r="K157" s="8"/>
      <c r="L157" s="8"/>
      <c r="M157" s="8"/>
      <c r="N157" s="8"/>
      <c r="O157" s="8"/>
      <c r="P157" s="8"/>
      <c r="Q157" s="8"/>
      <c r="R157" s="8"/>
      <c r="S157" s="8"/>
      <c r="T157" s="8"/>
      <c r="U157" s="8"/>
      <c r="V157" s="8"/>
      <c r="W157" s="8"/>
      <c r="X157" s="8"/>
      <c r="Y157" s="8"/>
      <c r="Z157" s="8"/>
    </row>
    <row r="158" spans="1:26" ht="12.75" customHeight="1" x14ac:dyDescent="0.15">
      <c r="A158" s="8"/>
      <c r="B158" s="83"/>
      <c r="C158" s="34"/>
      <c r="D158" s="146"/>
      <c r="E158" s="35"/>
      <c r="F158" s="35"/>
      <c r="G158" s="35"/>
      <c r="H158" s="155"/>
      <c r="I158" s="155"/>
      <c r="J158" s="8"/>
      <c r="K158" s="8"/>
      <c r="L158" s="8"/>
      <c r="M158" s="8"/>
      <c r="N158" s="8"/>
      <c r="O158" s="8"/>
      <c r="P158" s="8"/>
      <c r="Q158" s="8"/>
      <c r="R158" s="8"/>
      <c r="S158" s="8"/>
      <c r="T158" s="8"/>
      <c r="U158" s="8"/>
      <c r="V158" s="8"/>
      <c r="W158" s="8"/>
      <c r="X158" s="8"/>
      <c r="Y158" s="8"/>
      <c r="Z158" s="8"/>
    </row>
    <row r="159" spans="1:26" ht="12.75" customHeight="1" x14ac:dyDescent="0.15">
      <c r="A159" s="8"/>
      <c r="B159" s="83"/>
      <c r="C159" s="34"/>
      <c r="D159" s="146"/>
      <c r="E159" s="35"/>
      <c r="F159" s="35"/>
      <c r="G159" s="35"/>
      <c r="H159" s="155"/>
      <c r="I159" s="155"/>
      <c r="J159" s="8"/>
      <c r="K159" s="8"/>
      <c r="L159" s="8"/>
      <c r="M159" s="8"/>
      <c r="N159" s="8"/>
      <c r="O159" s="8"/>
      <c r="P159" s="8"/>
      <c r="Q159" s="8"/>
      <c r="R159" s="8"/>
      <c r="S159" s="8"/>
      <c r="T159" s="8"/>
      <c r="U159" s="8"/>
      <c r="V159" s="8"/>
      <c r="W159" s="8"/>
      <c r="X159" s="8"/>
      <c r="Y159" s="8"/>
      <c r="Z159" s="8"/>
    </row>
    <row r="160" spans="1:26" ht="12.75" customHeight="1" x14ac:dyDescent="0.15">
      <c r="A160" s="8"/>
      <c r="B160" s="83"/>
      <c r="C160" s="34"/>
      <c r="D160" s="146"/>
      <c r="E160" s="35"/>
      <c r="F160" s="35"/>
      <c r="G160" s="35"/>
      <c r="H160" s="155"/>
      <c r="I160" s="155"/>
      <c r="J160" s="8"/>
      <c r="K160" s="8"/>
      <c r="L160" s="8"/>
      <c r="M160" s="8"/>
      <c r="N160" s="8"/>
      <c r="O160" s="8"/>
      <c r="P160" s="8"/>
      <c r="Q160" s="8"/>
      <c r="R160" s="8"/>
      <c r="S160" s="8"/>
      <c r="T160" s="8"/>
      <c r="U160" s="8"/>
      <c r="V160" s="8"/>
      <c r="W160" s="8"/>
      <c r="X160" s="8"/>
      <c r="Y160" s="8"/>
      <c r="Z160" s="8"/>
    </row>
    <row r="161" spans="1:26" ht="12.75" customHeight="1" x14ac:dyDescent="0.15">
      <c r="A161" s="8"/>
      <c r="B161" s="83"/>
      <c r="C161" s="34"/>
      <c r="D161" s="146"/>
      <c r="E161" s="35"/>
      <c r="F161" s="35"/>
      <c r="G161" s="35"/>
      <c r="H161" s="155"/>
      <c r="I161" s="155"/>
      <c r="J161" s="8"/>
      <c r="K161" s="8"/>
      <c r="L161" s="8"/>
      <c r="M161" s="8"/>
      <c r="N161" s="8"/>
      <c r="O161" s="8"/>
      <c r="P161" s="8"/>
      <c r="Q161" s="8"/>
      <c r="R161" s="8"/>
      <c r="S161" s="8"/>
      <c r="T161" s="8"/>
      <c r="U161" s="8"/>
      <c r="V161" s="8"/>
      <c r="W161" s="8"/>
      <c r="X161" s="8"/>
      <c r="Y161" s="8"/>
      <c r="Z161" s="8"/>
    </row>
    <row r="162" spans="1:26" ht="12.75" customHeight="1" x14ac:dyDescent="0.15">
      <c r="A162" s="8"/>
      <c r="B162" s="83"/>
      <c r="C162" s="34"/>
      <c r="D162" s="146"/>
      <c r="E162" s="35"/>
      <c r="F162" s="35"/>
      <c r="G162" s="35"/>
      <c r="H162" s="155"/>
      <c r="I162" s="155"/>
      <c r="J162" s="8"/>
      <c r="K162" s="8"/>
      <c r="L162" s="8"/>
      <c r="M162" s="8"/>
      <c r="N162" s="8"/>
      <c r="O162" s="8"/>
      <c r="P162" s="8"/>
      <c r="Q162" s="8"/>
      <c r="R162" s="8"/>
      <c r="S162" s="8"/>
      <c r="T162" s="8"/>
      <c r="U162" s="8"/>
      <c r="V162" s="8"/>
      <c r="W162" s="8"/>
      <c r="X162" s="8"/>
      <c r="Y162" s="8"/>
      <c r="Z162" s="8"/>
    </row>
    <row r="163" spans="1:26" ht="12.75" customHeight="1" x14ac:dyDescent="0.15">
      <c r="A163" s="8"/>
      <c r="B163" s="83"/>
      <c r="C163" s="34"/>
      <c r="D163" s="146"/>
      <c r="E163" s="35"/>
      <c r="F163" s="35"/>
      <c r="G163" s="35"/>
      <c r="H163" s="155"/>
      <c r="I163" s="155"/>
      <c r="J163" s="8"/>
      <c r="K163" s="8"/>
      <c r="L163" s="8"/>
      <c r="M163" s="8"/>
      <c r="N163" s="8"/>
      <c r="O163" s="8"/>
      <c r="P163" s="8"/>
      <c r="Q163" s="8"/>
      <c r="R163" s="8"/>
      <c r="S163" s="8"/>
      <c r="T163" s="8"/>
      <c r="U163" s="8"/>
      <c r="V163" s="8"/>
      <c r="W163" s="8"/>
      <c r="X163" s="8"/>
      <c r="Y163" s="8"/>
      <c r="Z163" s="8"/>
    </row>
    <row r="164" spans="1:26" ht="12.75" customHeight="1" x14ac:dyDescent="0.15">
      <c r="A164" s="8"/>
      <c r="B164" s="83"/>
      <c r="C164" s="34"/>
      <c r="D164" s="146"/>
      <c r="E164" s="35"/>
      <c r="F164" s="35"/>
      <c r="G164" s="35"/>
      <c r="H164" s="155"/>
      <c r="I164" s="155"/>
      <c r="J164" s="8"/>
      <c r="K164" s="8"/>
      <c r="L164" s="8"/>
      <c r="M164" s="8"/>
      <c r="N164" s="8"/>
      <c r="O164" s="8"/>
      <c r="P164" s="8"/>
      <c r="Q164" s="8"/>
      <c r="R164" s="8"/>
      <c r="S164" s="8"/>
      <c r="T164" s="8"/>
      <c r="U164" s="8"/>
      <c r="V164" s="8"/>
      <c r="W164" s="8"/>
      <c r="X164" s="8"/>
      <c r="Y164" s="8"/>
      <c r="Z164" s="8"/>
    </row>
    <row r="165" spans="1:26" ht="12.75" customHeight="1" x14ac:dyDescent="0.15">
      <c r="A165" s="8"/>
      <c r="B165" s="83"/>
      <c r="C165" s="34"/>
      <c r="D165" s="146"/>
      <c r="E165" s="35"/>
      <c r="F165" s="35"/>
      <c r="G165" s="35"/>
      <c r="H165" s="155"/>
      <c r="I165" s="155"/>
      <c r="J165" s="8"/>
      <c r="K165" s="8"/>
      <c r="L165" s="8"/>
      <c r="M165" s="8"/>
      <c r="N165" s="8"/>
      <c r="O165" s="8"/>
      <c r="P165" s="8"/>
      <c r="Q165" s="8"/>
      <c r="R165" s="8"/>
      <c r="S165" s="8"/>
      <c r="T165" s="8"/>
      <c r="U165" s="8"/>
      <c r="V165" s="8"/>
      <c r="W165" s="8"/>
      <c r="X165" s="8"/>
      <c r="Y165" s="8"/>
      <c r="Z165" s="8"/>
    </row>
    <row r="166" spans="1:26" ht="12.75" customHeight="1" x14ac:dyDescent="0.15">
      <c r="A166" s="8"/>
      <c r="B166" s="83"/>
      <c r="C166" s="34"/>
      <c r="D166" s="146"/>
      <c r="E166" s="35"/>
      <c r="F166" s="35"/>
      <c r="G166" s="35"/>
      <c r="H166" s="155"/>
      <c r="I166" s="155"/>
      <c r="J166" s="8"/>
      <c r="K166" s="8"/>
      <c r="L166" s="8"/>
      <c r="M166" s="8"/>
      <c r="N166" s="8"/>
      <c r="O166" s="8"/>
      <c r="P166" s="8"/>
      <c r="Q166" s="8"/>
      <c r="R166" s="8"/>
      <c r="S166" s="8"/>
      <c r="T166" s="8"/>
      <c r="U166" s="8"/>
      <c r="V166" s="8"/>
      <c r="W166" s="8"/>
      <c r="X166" s="8"/>
      <c r="Y166" s="8"/>
      <c r="Z166" s="8"/>
    </row>
    <row r="167" spans="1:26" ht="12.75" customHeight="1" x14ac:dyDescent="0.15">
      <c r="A167" s="8"/>
      <c r="B167" s="83"/>
      <c r="C167" s="34"/>
      <c r="D167" s="146"/>
      <c r="E167" s="35"/>
      <c r="F167" s="35"/>
      <c r="G167" s="35"/>
      <c r="H167" s="155"/>
      <c r="I167" s="155"/>
      <c r="J167" s="8"/>
      <c r="K167" s="8"/>
      <c r="L167" s="8"/>
      <c r="M167" s="8"/>
      <c r="N167" s="8"/>
      <c r="O167" s="8"/>
      <c r="P167" s="8"/>
      <c r="Q167" s="8"/>
      <c r="R167" s="8"/>
      <c r="S167" s="8"/>
      <c r="T167" s="8"/>
      <c r="U167" s="8"/>
      <c r="V167" s="8"/>
      <c r="W167" s="8"/>
      <c r="X167" s="8"/>
      <c r="Y167" s="8"/>
      <c r="Z167" s="8"/>
    </row>
    <row r="168" spans="1:26" ht="12.75" customHeight="1" x14ac:dyDescent="0.15">
      <c r="A168" s="8"/>
      <c r="B168" s="83"/>
      <c r="C168" s="34"/>
      <c r="D168" s="146"/>
      <c r="E168" s="35"/>
      <c r="F168" s="35"/>
      <c r="G168" s="35"/>
      <c r="H168" s="155"/>
      <c r="I168" s="155"/>
      <c r="J168" s="8"/>
      <c r="K168" s="8"/>
      <c r="L168" s="8"/>
      <c r="M168" s="8"/>
      <c r="N168" s="8"/>
      <c r="O168" s="8"/>
      <c r="P168" s="8"/>
      <c r="Q168" s="8"/>
      <c r="R168" s="8"/>
      <c r="S168" s="8"/>
      <c r="T168" s="8"/>
      <c r="U168" s="8"/>
      <c r="V168" s="8"/>
      <c r="W168" s="8"/>
      <c r="X168" s="8"/>
      <c r="Y168" s="8"/>
      <c r="Z168" s="8"/>
    </row>
    <row r="169" spans="1:26" ht="12.75" customHeight="1" x14ac:dyDescent="0.15">
      <c r="A169" s="8"/>
      <c r="B169" s="83"/>
      <c r="C169" s="34"/>
      <c r="D169" s="146"/>
      <c r="E169" s="35"/>
      <c r="F169" s="35"/>
      <c r="G169" s="35"/>
      <c r="H169" s="155"/>
      <c r="I169" s="155"/>
      <c r="J169" s="8"/>
      <c r="K169" s="8"/>
      <c r="L169" s="8"/>
      <c r="M169" s="8"/>
      <c r="N169" s="8"/>
      <c r="O169" s="8"/>
      <c r="P169" s="8"/>
      <c r="Q169" s="8"/>
      <c r="R169" s="8"/>
      <c r="S169" s="8"/>
      <c r="T169" s="8"/>
      <c r="U169" s="8"/>
      <c r="V169" s="8"/>
      <c r="W169" s="8"/>
      <c r="X169" s="8"/>
      <c r="Y169" s="8"/>
      <c r="Z169" s="8"/>
    </row>
    <row r="170" spans="1:26" ht="12.75" customHeight="1" x14ac:dyDescent="0.15">
      <c r="A170" s="8"/>
      <c r="B170" s="83"/>
      <c r="C170" s="34"/>
      <c r="D170" s="146"/>
      <c r="E170" s="35"/>
      <c r="F170" s="35"/>
      <c r="G170" s="35"/>
      <c r="H170" s="155"/>
      <c r="I170" s="155"/>
      <c r="J170" s="8"/>
      <c r="K170" s="8"/>
      <c r="L170" s="8"/>
      <c r="M170" s="8"/>
      <c r="N170" s="8"/>
      <c r="O170" s="8"/>
      <c r="P170" s="8"/>
      <c r="Q170" s="8"/>
      <c r="R170" s="8"/>
      <c r="S170" s="8"/>
      <c r="T170" s="8"/>
      <c r="U170" s="8"/>
      <c r="V170" s="8"/>
      <c r="W170" s="8"/>
      <c r="X170" s="8"/>
      <c r="Y170" s="8"/>
      <c r="Z170" s="8"/>
    </row>
    <row r="171" spans="1:26" ht="12.75" customHeight="1" x14ac:dyDescent="0.15">
      <c r="A171" s="8"/>
      <c r="B171" s="83"/>
      <c r="C171" s="34"/>
      <c r="D171" s="146"/>
      <c r="E171" s="35"/>
      <c r="F171" s="35"/>
      <c r="G171" s="35"/>
      <c r="H171" s="155"/>
      <c r="I171" s="155"/>
      <c r="J171" s="8"/>
      <c r="K171" s="8"/>
      <c r="L171" s="8"/>
      <c r="M171" s="8"/>
      <c r="N171" s="8"/>
      <c r="O171" s="8"/>
      <c r="P171" s="8"/>
      <c r="Q171" s="8"/>
      <c r="R171" s="8"/>
      <c r="S171" s="8"/>
      <c r="T171" s="8"/>
      <c r="U171" s="8"/>
      <c r="V171" s="8"/>
      <c r="W171" s="8"/>
      <c r="X171" s="8"/>
      <c r="Y171" s="8"/>
      <c r="Z171" s="8"/>
    </row>
    <row r="172" spans="1:26" ht="12.75" customHeight="1" x14ac:dyDescent="0.15">
      <c r="A172" s="8"/>
      <c r="B172" s="83"/>
      <c r="C172" s="34"/>
      <c r="D172" s="146"/>
      <c r="E172" s="35"/>
      <c r="F172" s="35"/>
      <c r="G172" s="35"/>
      <c r="H172" s="155"/>
      <c r="I172" s="155"/>
      <c r="J172" s="8"/>
      <c r="K172" s="8"/>
      <c r="L172" s="8"/>
      <c r="M172" s="8"/>
      <c r="N172" s="8"/>
      <c r="O172" s="8"/>
      <c r="P172" s="8"/>
      <c r="Q172" s="8"/>
      <c r="R172" s="8"/>
      <c r="S172" s="8"/>
      <c r="T172" s="8"/>
      <c r="U172" s="8"/>
      <c r="V172" s="8"/>
      <c r="W172" s="8"/>
      <c r="X172" s="8"/>
      <c r="Y172" s="8"/>
      <c r="Z172" s="8"/>
    </row>
    <row r="173" spans="1:26" ht="12.75" customHeight="1" x14ac:dyDescent="0.15">
      <c r="A173" s="8"/>
      <c r="B173" s="83"/>
      <c r="C173" s="34"/>
      <c r="D173" s="146"/>
      <c r="E173" s="35"/>
      <c r="F173" s="35"/>
      <c r="G173" s="35"/>
      <c r="H173" s="155"/>
      <c r="I173" s="155"/>
      <c r="J173" s="8"/>
      <c r="K173" s="8"/>
      <c r="L173" s="8"/>
      <c r="M173" s="8"/>
      <c r="N173" s="8"/>
      <c r="O173" s="8"/>
      <c r="P173" s="8"/>
      <c r="Q173" s="8"/>
      <c r="R173" s="8"/>
      <c r="S173" s="8"/>
      <c r="T173" s="8"/>
      <c r="U173" s="8"/>
      <c r="V173" s="8"/>
      <c r="W173" s="8"/>
      <c r="X173" s="8"/>
      <c r="Y173" s="8"/>
      <c r="Z173" s="8"/>
    </row>
    <row r="174" spans="1:26" ht="12.75" customHeight="1" x14ac:dyDescent="0.15">
      <c r="A174" s="8"/>
      <c r="B174" s="83"/>
      <c r="C174" s="34"/>
      <c r="D174" s="146"/>
      <c r="E174" s="35"/>
      <c r="F174" s="35"/>
      <c r="G174" s="35"/>
      <c r="H174" s="155"/>
      <c r="I174" s="155"/>
      <c r="J174" s="8"/>
      <c r="K174" s="8"/>
      <c r="L174" s="8"/>
      <c r="M174" s="8"/>
      <c r="N174" s="8"/>
      <c r="O174" s="8"/>
      <c r="P174" s="8"/>
      <c r="Q174" s="8"/>
      <c r="R174" s="8"/>
      <c r="S174" s="8"/>
      <c r="T174" s="8"/>
      <c r="U174" s="8"/>
      <c r="V174" s="8"/>
      <c r="W174" s="8"/>
      <c r="X174" s="8"/>
      <c r="Y174" s="8"/>
      <c r="Z174" s="8"/>
    </row>
    <row r="175" spans="1:26" ht="12.75" customHeight="1" x14ac:dyDescent="0.15">
      <c r="A175" s="8"/>
      <c r="B175" s="83"/>
      <c r="C175" s="34"/>
      <c r="D175" s="146"/>
      <c r="E175" s="35"/>
      <c r="F175" s="35"/>
      <c r="G175" s="35"/>
      <c r="H175" s="155"/>
      <c r="I175" s="155"/>
      <c r="J175" s="8"/>
      <c r="K175" s="8"/>
      <c r="L175" s="8"/>
      <c r="M175" s="8"/>
      <c r="N175" s="8"/>
      <c r="O175" s="8"/>
      <c r="P175" s="8"/>
      <c r="Q175" s="8"/>
      <c r="R175" s="8"/>
      <c r="S175" s="8"/>
      <c r="T175" s="8"/>
      <c r="U175" s="8"/>
      <c r="V175" s="8"/>
      <c r="W175" s="8"/>
      <c r="X175" s="8"/>
      <c r="Y175" s="8"/>
      <c r="Z175" s="8"/>
    </row>
    <row r="176" spans="1:26" ht="12.75" customHeight="1" x14ac:dyDescent="0.15">
      <c r="A176" s="8"/>
      <c r="B176" s="83"/>
      <c r="C176" s="34"/>
      <c r="D176" s="146"/>
      <c r="E176" s="35"/>
      <c r="F176" s="35"/>
      <c r="G176" s="35"/>
      <c r="H176" s="155"/>
      <c r="I176" s="155"/>
      <c r="J176" s="8"/>
      <c r="K176" s="8"/>
      <c r="L176" s="8"/>
      <c r="M176" s="8"/>
      <c r="N176" s="8"/>
      <c r="O176" s="8"/>
      <c r="P176" s="8"/>
      <c r="Q176" s="8"/>
      <c r="R176" s="8"/>
      <c r="S176" s="8"/>
      <c r="T176" s="8"/>
      <c r="U176" s="8"/>
      <c r="V176" s="8"/>
      <c r="W176" s="8"/>
      <c r="X176" s="8"/>
      <c r="Y176" s="8"/>
      <c r="Z176" s="8"/>
    </row>
    <row r="177" spans="1:26" ht="12.75" customHeight="1" x14ac:dyDescent="0.15">
      <c r="A177" s="8"/>
      <c r="B177" s="83"/>
      <c r="C177" s="34"/>
      <c r="D177" s="146"/>
      <c r="E177" s="35"/>
      <c r="F177" s="35"/>
      <c r="G177" s="35"/>
      <c r="H177" s="155"/>
      <c r="I177" s="155"/>
      <c r="J177" s="8"/>
      <c r="K177" s="8"/>
      <c r="L177" s="8"/>
      <c r="M177" s="8"/>
      <c r="N177" s="8"/>
      <c r="O177" s="8"/>
      <c r="P177" s="8"/>
      <c r="Q177" s="8"/>
      <c r="R177" s="8"/>
      <c r="S177" s="8"/>
      <c r="T177" s="8"/>
      <c r="U177" s="8"/>
      <c r="V177" s="8"/>
      <c r="W177" s="8"/>
      <c r="X177" s="8"/>
      <c r="Y177" s="8"/>
      <c r="Z177" s="8"/>
    </row>
    <row r="178" spans="1:26" ht="12.75" customHeight="1" x14ac:dyDescent="0.15">
      <c r="A178" s="8"/>
      <c r="B178" s="83"/>
      <c r="C178" s="34"/>
      <c r="D178" s="146"/>
      <c r="E178" s="35"/>
      <c r="F178" s="35"/>
      <c r="G178" s="35"/>
      <c r="H178" s="155"/>
      <c r="I178" s="155"/>
      <c r="J178" s="8"/>
      <c r="K178" s="8"/>
      <c r="L178" s="8"/>
      <c r="M178" s="8"/>
      <c r="N178" s="8"/>
      <c r="O178" s="8"/>
      <c r="P178" s="8"/>
      <c r="Q178" s="8"/>
      <c r="R178" s="8"/>
      <c r="S178" s="8"/>
      <c r="T178" s="8"/>
      <c r="U178" s="8"/>
      <c r="V178" s="8"/>
      <c r="W178" s="8"/>
      <c r="X178" s="8"/>
      <c r="Y178" s="8"/>
      <c r="Z178" s="8"/>
    </row>
    <row r="179" spans="1:26" ht="12.75" customHeight="1" x14ac:dyDescent="0.15">
      <c r="A179" s="8"/>
      <c r="B179" s="83"/>
      <c r="C179" s="34"/>
      <c r="D179" s="146"/>
      <c r="E179" s="35"/>
      <c r="F179" s="35"/>
      <c r="G179" s="35"/>
      <c r="H179" s="155"/>
      <c r="I179" s="155"/>
      <c r="J179" s="8"/>
      <c r="K179" s="8"/>
      <c r="L179" s="8"/>
      <c r="M179" s="8"/>
      <c r="N179" s="8"/>
      <c r="O179" s="8"/>
      <c r="P179" s="8"/>
      <c r="Q179" s="8"/>
      <c r="R179" s="8"/>
      <c r="S179" s="8"/>
      <c r="T179" s="8"/>
      <c r="U179" s="8"/>
      <c r="V179" s="8"/>
      <c r="W179" s="8"/>
      <c r="X179" s="8"/>
      <c r="Y179" s="8"/>
      <c r="Z179" s="8"/>
    </row>
    <row r="180" spans="1:26" ht="12.75" customHeight="1" x14ac:dyDescent="0.15">
      <c r="A180" s="8"/>
      <c r="B180" s="83"/>
      <c r="C180" s="34"/>
      <c r="D180" s="146"/>
      <c r="E180" s="35"/>
      <c r="F180" s="35"/>
      <c r="G180" s="35"/>
      <c r="H180" s="155"/>
      <c r="I180" s="155"/>
      <c r="J180" s="8"/>
      <c r="K180" s="8"/>
      <c r="L180" s="8"/>
      <c r="M180" s="8"/>
      <c r="N180" s="8"/>
      <c r="O180" s="8"/>
      <c r="P180" s="8"/>
      <c r="Q180" s="8"/>
      <c r="R180" s="8"/>
      <c r="S180" s="8"/>
      <c r="T180" s="8"/>
      <c r="U180" s="8"/>
      <c r="V180" s="8"/>
      <c r="W180" s="8"/>
      <c r="X180" s="8"/>
      <c r="Y180" s="8"/>
      <c r="Z180" s="8"/>
    </row>
    <row r="181" spans="1:26" ht="12.75" customHeight="1" x14ac:dyDescent="0.15">
      <c r="A181" s="8"/>
      <c r="B181" s="83"/>
      <c r="C181" s="34"/>
      <c r="D181" s="146"/>
      <c r="E181" s="35"/>
      <c r="F181" s="35"/>
      <c r="G181" s="35"/>
      <c r="H181" s="155"/>
      <c r="I181" s="155"/>
      <c r="J181" s="8"/>
      <c r="K181" s="8"/>
      <c r="L181" s="8"/>
      <c r="M181" s="8"/>
      <c r="N181" s="8"/>
      <c r="O181" s="8"/>
      <c r="P181" s="8"/>
      <c r="Q181" s="8"/>
      <c r="R181" s="8"/>
      <c r="S181" s="8"/>
      <c r="T181" s="8"/>
      <c r="U181" s="8"/>
      <c r="V181" s="8"/>
      <c r="W181" s="8"/>
      <c r="X181" s="8"/>
      <c r="Y181" s="8"/>
      <c r="Z181" s="8"/>
    </row>
    <row r="182" spans="1:26" ht="12.75" customHeight="1" x14ac:dyDescent="0.15">
      <c r="A182" s="8"/>
      <c r="B182" s="83"/>
      <c r="C182" s="34"/>
      <c r="D182" s="146"/>
      <c r="E182" s="35"/>
      <c r="F182" s="35"/>
      <c r="G182" s="35"/>
      <c r="H182" s="155"/>
      <c r="I182" s="155"/>
      <c r="J182" s="8"/>
      <c r="K182" s="8"/>
      <c r="L182" s="8"/>
      <c r="M182" s="8"/>
      <c r="N182" s="8"/>
      <c r="O182" s="8"/>
      <c r="P182" s="8"/>
      <c r="Q182" s="8"/>
      <c r="R182" s="8"/>
      <c r="S182" s="8"/>
      <c r="T182" s="8"/>
      <c r="U182" s="8"/>
      <c r="V182" s="8"/>
      <c r="W182" s="8"/>
      <c r="X182" s="8"/>
      <c r="Y182" s="8"/>
      <c r="Z182" s="8"/>
    </row>
    <row r="183" spans="1:26" ht="12.75" customHeight="1" x14ac:dyDescent="0.15">
      <c r="A183" s="8"/>
      <c r="B183" s="83"/>
      <c r="C183" s="34"/>
      <c r="D183" s="146"/>
      <c r="E183" s="35"/>
      <c r="F183" s="35"/>
      <c r="G183" s="35"/>
      <c r="H183" s="155"/>
      <c r="I183" s="155"/>
      <c r="J183" s="8"/>
      <c r="K183" s="8"/>
      <c r="L183" s="8"/>
      <c r="M183" s="8"/>
      <c r="N183" s="8"/>
      <c r="O183" s="8"/>
      <c r="P183" s="8"/>
      <c r="Q183" s="8"/>
      <c r="R183" s="8"/>
      <c r="S183" s="8"/>
      <c r="T183" s="8"/>
      <c r="U183" s="8"/>
      <c r="V183" s="8"/>
      <c r="W183" s="8"/>
      <c r="X183" s="8"/>
      <c r="Y183" s="8"/>
      <c r="Z183" s="8"/>
    </row>
    <row r="184" spans="1:26" ht="12.75" customHeight="1" x14ac:dyDescent="0.15">
      <c r="A184" s="8"/>
      <c r="B184" s="83"/>
      <c r="C184" s="34"/>
      <c r="D184" s="146"/>
      <c r="E184" s="35"/>
      <c r="F184" s="35"/>
      <c r="G184" s="35"/>
      <c r="H184" s="155"/>
      <c r="I184" s="155"/>
      <c r="J184" s="8"/>
      <c r="K184" s="8"/>
      <c r="L184" s="8"/>
      <c r="M184" s="8"/>
      <c r="N184" s="8"/>
      <c r="O184" s="8"/>
      <c r="P184" s="8"/>
      <c r="Q184" s="8"/>
      <c r="R184" s="8"/>
      <c r="S184" s="8"/>
      <c r="T184" s="8"/>
      <c r="U184" s="8"/>
      <c r="V184" s="8"/>
      <c r="W184" s="8"/>
      <c r="X184" s="8"/>
      <c r="Y184" s="8"/>
      <c r="Z184" s="8"/>
    </row>
    <row r="185" spans="1:26" ht="12.75" customHeight="1" x14ac:dyDescent="0.15">
      <c r="A185" s="8"/>
      <c r="B185" s="83"/>
      <c r="C185" s="34"/>
      <c r="D185" s="146"/>
      <c r="E185" s="35"/>
      <c r="F185" s="35"/>
      <c r="G185" s="35"/>
      <c r="H185" s="155"/>
      <c r="I185" s="155"/>
      <c r="J185" s="8"/>
      <c r="K185" s="8"/>
      <c r="L185" s="8"/>
      <c r="M185" s="8"/>
      <c r="N185" s="8"/>
      <c r="O185" s="8"/>
      <c r="P185" s="8"/>
      <c r="Q185" s="8"/>
      <c r="R185" s="8"/>
      <c r="S185" s="8"/>
      <c r="T185" s="8"/>
      <c r="U185" s="8"/>
      <c r="V185" s="8"/>
      <c r="W185" s="8"/>
      <c r="X185" s="8"/>
      <c r="Y185" s="8"/>
      <c r="Z185" s="8"/>
    </row>
    <row r="186" spans="1:26" ht="12.75" customHeight="1" x14ac:dyDescent="0.15">
      <c r="A186" s="8"/>
      <c r="B186" s="83"/>
      <c r="C186" s="34"/>
      <c r="D186" s="146"/>
      <c r="E186" s="35"/>
      <c r="F186" s="35"/>
      <c r="G186" s="35"/>
      <c r="H186" s="155"/>
      <c r="I186" s="155"/>
      <c r="J186" s="8"/>
      <c r="K186" s="8"/>
      <c r="L186" s="8"/>
      <c r="M186" s="8"/>
      <c r="N186" s="8"/>
      <c r="O186" s="8"/>
      <c r="P186" s="8"/>
      <c r="Q186" s="8"/>
      <c r="R186" s="8"/>
      <c r="S186" s="8"/>
      <c r="T186" s="8"/>
      <c r="U186" s="8"/>
      <c r="V186" s="8"/>
      <c r="W186" s="8"/>
      <c r="X186" s="8"/>
      <c r="Y186" s="8"/>
      <c r="Z186" s="8"/>
    </row>
    <row r="187" spans="1:26" ht="12.75" customHeight="1" x14ac:dyDescent="0.15">
      <c r="A187" s="8"/>
      <c r="B187" s="83"/>
      <c r="C187" s="34"/>
      <c r="D187" s="146"/>
      <c r="E187" s="35"/>
      <c r="F187" s="35"/>
      <c r="G187" s="35"/>
      <c r="H187" s="155"/>
      <c r="I187" s="155"/>
      <c r="J187" s="8"/>
      <c r="K187" s="8"/>
      <c r="L187" s="8"/>
      <c r="M187" s="8"/>
      <c r="N187" s="8"/>
      <c r="O187" s="8"/>
      <c r="P187" s="8"/>
      <c r="Q187" s="8"/>
      <c r="R187" s="8"/>
      <c r="S187" s="8"/>
      <c r="T187" s="8"/>
      <c r="U187" s="8"/>
      <c r="V187" s="8"/>
      <c r="W187" s="8"/>
      <c r="X187" s="8"/>
      <c r="Y187" s="8"/>
      <c r="Z187" s="8"/>
    </row>
    <row r="188" spans="1:26" ht="12.75" customHeight="1" x14ac:dyDescent="0.15">
      <c r="A188" s="8"/>
      <c r="B188" s="83"/>
      <c r="C188" s="34"/>
      <c r="D188" s="146"/>
      <c r="E188" s="35"/>
      <c r="F188" s="35"/>
      <c r="G188" s="35"/>
      <c r="H188" s="155"/>
      <c r="I188" s="155"/>
      <c r="J188" s="8"/>
      <c r="K188" s="8"/>
      <c r="L188" s="8"/>
      <c r="M188" s="8"/>
      <c r="N188" s="8"/>
      <c r="O188" s="8"/>
      <c r="P188" s="8"/>
      <c r="Q188" s="8"/>
      <c r="R188" s="8"/>
      <c r="S188" s="8"/>
      <c r="T188" s="8"/>
      <c r="U188" s="8"/>
      <c r="V188" s="8"/>
      <c r="W188" s="8"/>
      <c r="X188" s="8"/>
      <c r="Y188" s="8"/>
      <c r="Z188" s="8"/>
    </row>
    <row r="189" spans="1:26" ht="12.75" customHeight="1" x14ac:dyDescent="0.15">
      <c r="A189" s="8"/>
      <c r="B189" s="83"/>
      <c r="C189" s="34"/>
      <c r="D189" s="146"/>
      <c r="E189" s="35"/>
      <c r="F189" s="35"/>
      <c r="G189" s="35"/>
      <c r="H189" s="155"/>
      <c r="I189" s="155"/>
      <c r="J189" s="8"/>
      <c r="K189" s="8"/>
      <c r="L189" s="8"/>
      <c r="M189" s="8"/>
      <c r="N189" s="8"/>
      <c r="O189" s="8"/>
      <c r="P189" s="8"/>
      <c r="Q189" s="8"/>
      <c r="R189" s="8"/>
      <c r="S189" s="8"/>
      <c r="T189" s="8"/>
      <c r="U189" s="8"/>
      <c r="V189" s="8"/>
      <c r="W189" s="8"/>
      <c r="X189" s="8"/>
      <c r="Y189" s="8"/>
      <c r="Z189" s="8"/>
    </row>
    <row r="190" spans="1:26" ht="12.75" customHeight="1" x14ac:dyDescent="0.15">
      <c r="A190" s="8"/>
      <c r="B190" s="83"/>
      <c r="C190" s="34"/>
      <c r="D190" s="146"/>
      <c r="E190" s="35"/>
      <c r="F190" s="35"/>
      <c r="G190" s="35"/>
      <c r="H190" s="155"/>
      <c r="I190" s="155"/>
      <c r="J190" s="8"/>
      <c r="K190" s="8"/>
      <c r="L190" s="8"/>
      <c r="M190" s="8"/>
      <c r="N190" s="8"/>
      <c r="O190" s="8"/>
      <c r="P190" s="8"/>
      <c r="Q190" s="8"/>
      <c r="R190" s="8"/>
      <c r="S190" s="8"/>
      <c r="T190" s="8"/>
      <c r="U190" s="8"/>
      <c r="V190" s="8"/>
      <c r="W190" s="8"/>
      <c r="X190" s="8"/>
      <c r="Y190" s="8"/>
      <c r="Z190" s="8"/>
    </row>
    <row r="191" spans="1:26" ht="12.75" customHeight="1" x14ac:dyDescent="0.15">
      <c r="A191" s="8"/>
      <c r="B191" s="83"/>
      <c r="C191" s="34"/>
      <c r="D191" s="146"/>
      <c r="E191" s="35"/>
      <c r="F191" s="35"/>
      <c r="G191" s="35"/>
      <c r="H191" s="155"/>
      <c r="I191" s="155"/>
      <c r="J191" s="8"/>
      <c r="K191" s="8"/>
      <c r="L191" s="8"/>
      <c r="M191" s="8"/>
      <c r="N191" s="8"/>
      <c r="O191" s="8"/>
      <c r="P191" s="8"/>
      <c r="Q191" s="8"/>
      <c r="R191" s="8"/>
      <c r="S191" s="8"/>
      <c r="T191" s="8"/>
      <c r="U191" s="8"/>
      <c r="V191" s="8"/>
      <c r="W191" s="8"/>
      <c r="X191" s="8"/>
      <c r="Y191" s="8"/>
      <c r="Z191" s="8"/>
    </row>
    <row r="192" spans="1:26" ht="12.75" customHeight="1" x14ac:dyDescent="0.15">
      <c r="A192" s="8"/>
      <c r="B192" s="83"/>
      <c r="C192" s="34"/>
      <c r="D192" s="146"/>
      <c r="E192" s="35"/>
      <c r="F192" s="35"/>
      <c r="G192" s="35"/>
      <c r="H192" s="155"/>
      <c r="I192" s="155"/>
      <c r="J192" s="8"/>
      <c r="K192" s="8"/>
      <c r="L192" s="8"/>
      <c r="M192" s="8"/>
      <c r="N192" s="8"/>
      <c r="O192" s="8"/>
      <c r="P192" s="8"/>
      <c r="Q192" s="8"/>
      <c r="R192" s="8"/>
      <c r="S192" s="8"/>
      <c r="T192" s="8"/>
      <c r="U192" s="8"/>
      <c r="V192" s="8"/>
      <c r="W192" s="8"/>
      <c r="X192" s="8"/>
      <c r="Y192" s="8"/>
      <c r="Z192" s="8"/>
    </row>
    <row r="193" spans="1:26" ht="12.75" customHeight="1" x14ac:dyDescent="0.15">
      <c r="A193" s="8"/>
      <c r="B193" s="83"/>
      <c r="C193" s="34"/>
      <c r="D193" s="146"/>
      <c r="E193" s="35"/>
      <c r="F193" s="35"/>
      <c r="G193" s="35"/>
      <c r="H193" s="155"/>
      <c r="I193" s="155"/>
      <c r="J193" s="8"/>
      <c r="K193" s="8"/>
      <c r="L193" s="8"/>
      <c r="M193" s="8"/>
      <c r="N193" s="8"/>
      <c r="O193" s="8"/>
      <c r="P193" s="8"/>
      <c r="Q193" s="8"/>
      <c r="R193" s="8"/>
      <c r="S193" s="8"/>
      <c r="T193" s="8"/>
      <c r="U193" s="8"/>
      <c r="V193" s="8"/>
      <c r="W193" s="8"/>
      <c r="X193" s="8"/>
      <c r="Y193" s="8"/>
      <c r="Z193" s="8"/>
    </row>
    <row r="194" spans="1:26" ht="12.75" customHeight="1" x14ac:dyDescent="0.15">
      <c r="A194" s="8"/>
      <c r="B194" s="83"/>
      <c r="C194" s="34"/>
      <c r="D194" s="146"/>
      <c r="E194" s="35"/>
      <c r="F194" s="35"/>
      <c r="G194" s="35"/>
      <c r="H194" s="155"/>
      <c r="I194" s="155"/>
      <c r="J194" s="8"/>
      <c r="K194" s="8"/>
      <c r="L194" s="8"/>
      <c r="M194" s="8"/>
      <c r="N194" s="8"/>
      <c r="O194" s="8"/>
      <c r="P194" s="8"/>
      <c r="Q194" s="8"/>
      <c r="R194" s="8"/>
      <c r="S194" s="8"/>
      <c r="T194" s="8"/>
      <c r="U194" s="8"/>
      <c r="V194" s="8"/>
      <c r="W194" s="8"/>
      <c r="X194" s="8"/>
      <c r="Y194" s="8"/>
      <c r="Z194" s="8"/>
    </row>
    <row r="195" spans="1:26" ht="12.75" customHeight="1" x14ac:dyDescent="0.15">
      <c r="A195" s="8"/>
      <c r="B195" s="83"/>
      <c r="C195" s="34"/>
      <c r="D195" s="146"/>
      <c r="E195" s="35"/>
      <c r="F195" s="35"/>
      <c r="G195" s="35"/>
      <c r="H195" s="155"/>
      <c r="I195" s="155"/>
      <c r="J195" s="8"/>
      <c r="K195" s="8"/>
      <c r="L195" s="8"/>
      <c r="M195" s="8"/>
      <c r="N195" s="8"/>
      <c r="O195" s="8"/>
      <c r="P195" s="8"/>
      <c r="Q195" s="8"/>
      <c r="R195" s="8"/>
      <c r="S195" s="8"/>
      <c r="T195" s="8"/>
      <c r="U195" s="8"/>
      <c r="V195" s="8"/>
      <c r="W195" s="8"/>
      <c r="X195" s="8"/>
      <c r="Y195" s="8"/>
      <c r="Z195" s="8"/>
    </row>
    <row r="196" spans="1:26" ht="12.75" customHeight="1" x14ac:dyDescent="0.15">
      <c r="A196" s="8"/>
      <c r="B196" s="83"/>
      <c r="C196" s="34"/>
      <c r="D196" s="146"/>
      <c r="E196" s="35"/>
      <c r="F196" s="35"/>
      <c r="G196" s="35"/>
      <c r="H196" s="155"/>
      <c r="I196" s="155"/>
      <c r="J196" s="8"/>
      <c r="K196" s="8"/>
      <c r="L196" s="8"/>
      <c r="M196" s="8"/>
      <c r="N196" s="8"/>
      <c r="O196" s="8"/>
      <c r="P196" s="8"/>
      <c r="Q196" s="8"/>
      <c r="R196" s="8"/>
      <c r="S196" s="8"/>
      <c r="T196" s="8"/>
      <c r="U196" s="8"/>
      <c r="V196" s="8"/>
      <c r="W196" s="8"/>
      <c r="X196" s="8"/>
      <c r="Y196" s="8"/>
      <c r="Z196" s="8"/>
    </row>
    <row r="197" spans="1:26" ht="12.75" customHeight="1" x14ac:dyDescent="0.15">
      <c r="A197" s="8"/>
      <c r="B197" s="83"/>
      <c r="C197" s="34"/>
      <c r="D197" s="146"/>
      <c r="E197" s="35"/>
      <c r="F197" s="35"/>
      <c r="G197" s="35"/>
      <c r="H197" s="155"/>
      <c r="I197" s="155"/>
      <c r="J197" s="8"/>
      <c r="K197" s="8"/>
      <c r="L197" s="8"/>
      <c r="M197" s="8"/>
      <c r="N197" s="8"/>
      <c r="O197" s="8"/>
      <c r="P197" s="8"/>
      <c r="Q197" s="8"/>
      <c r="R197" s="8"/>
      <c r="S197" s="8"/>
      <c r="T197" s="8"/>
      <c r="U197" s="8"/>
      <c r="V197" s="8"/>
      <c r="W197" s="8"/>
      <c r="X197" s="8"/>
      <c r="Y197" s="8"/>
      <c r="Z197" s="8"/>
    </row>
    <row r="198" spans="1:26" ht="12.75" customHeight="1" x14ac:dyDescent="0.15">
      <c r="A198" s="8"/>
      <c r="B198" s="83"/>
      <c r="C198" s="34"/>
      <c r="D198" s="146"/>
      <c r="E198" s="35"/>
      <c r="F198" s="35"/>
      <c r="G198" s="35"/>
      <c r="H198" s="155"/>
      <c r="I198" s="155"/>
      <c r="J198" s="8"/>
      <c r="K198" s="8"/>
      <c r="L198" s="8"/>
      <c r="M198" s="8"/>
      <c r="N198" s="8"/>
      <c r="O198" s="8"/>
      <c r="P198" s="8"/>
      <c r="Q198" s="8"/>
      <c r="R198" s="8"/>
      <c r="S198" s="8"/>
      <c r="T198" s="8"/>
      <c r="U198" s="8"/>
      <c r="V198" s="8"/>
      <c r="W198" s="8"/>
      <c r="X198" s="8"/>
      <c r="Y198" s="8"/>
      <c r="Z198" s="8"/>
    </row>
    <row r="199" spans="1:26" ht="12.75" customHeight="1" x14ac:dyDescent="0.15">
      <c r="A199" s="8"/>
      <c r="B199" s="83"/>
      <c r="C199" s="34"/>
      <c r="D199" s="146"/>
      <c r="E199" s="35"/>
      <c r="F199" s="35"/>
      <c r="G199" s="35"/>
      <c r="H199" s="155"/>
      <c r="I199" s="155"/>
      <c r="J199" s="8"/>
      <c r="K199" s="8"/>
      <c r="L199" s="8"/>
      <c r="M199" s="8"/>
      <c r="N199" s="8"/>
      <c r="O199" s="8"/>
      <c r="P199" s="8"/>
      <c r="Q199" s="8"/>
      <c r="R199" s="8"/>
      <c r="S199" s="8"/>
      <c r="T199" s="8"/>
      <c r="U199" s="8"/>
      <c r="V199" s="8"/>
      <c r="W199" s="8"/>
      <c r="X199" s="8"/>
      <c r="Y199" s="8"/>
      <c r="Z199" s="8"/>
    </row>
    <row r="200" spans="1:26" ht="12.75" customHeight="1" x14ac:dyDescent="0.15">
      <c r="A200" s="8"/>
      <c r="B200" s="83"/>
      <c r="C200" s="34"/>
      <c r="D200" s="146"/>
      <c r="E200" s="35"/>
      <c r="F200" s="35"/>
      <c r="G200" s="35"/>
      <c r="H200" s="155"/>
      <c r="I200" s="155"/>
      <c r="J200" s="8"/>
      <c r="K200" s="8"/>
      <c r="L200" s="8"/>
      <c r="M200" s="8"/>
      <c r="N200" s="8"/>
      <c r="O200" s="8"/>
      <c r="P200" s="8"/>
      <c r="Q200" s="8"/>
      <c r="R200" s="8"/>
      <c r="S200" s="8"/>
      <c r="T200" s="8"/>
      <c r="U200" s="8"/>
      <c r="V200" s="8"/>
      <c r="W200" s="8"/>
      <c r="X200" s="8"/>
      <c r="Y200" s="8"/>
      <c r="Z200" s="8"/>
    </row>
    <row r="201" spans="1:26" ht="12.75" customHeight="1" x14ac:dyDescent="0.15">
      <c r="A201" s="8"/>
      <c r="B201" s="83"/>
      <c r="C201" s="34"/>
      <c r="D201" s="146"/>
      <c r="E201" s="35"/>
      <c r="F201" s="35"/>
      <c r="G201" s="35"/>
      <c r="H201" s="155"/>
      <c r="I201" s="155"/>
      <c r="J201" s="8"/>
      <c r="K201" s="8"/>
      <c r="L201" s="8"/>
      <c r="M201" s="8"/>
      <c r="N201" s="8"/>
      <c r="O201" s="8"/>
      <c r="P201" s="8"/>
      <c r="Q201" s="8"/>
      <c r="R201" s="8"/>
      <c r="S201" s="8"/>
      <c r="T201" s="8"/>
      <c r="U201" s="8"/>
      <c r="V201" s="8"/>
      <c r="W201" s="8"/>
      <c r="X201" s="8"/>
      <c r="Y201" s="8"/>
      <c r="Z201" s="8"/>
    </row>
    <row r="202" spans="1:26" ht="12.75" customHeight="1" x14ac:dyDescent="0.15">
      <c r="A202" s="8"/>
      <c r="B202" s="83"/>
      <c r="C202" s="34"/>
      <c r="D202" s="146"/>
      <c r="E202" s="35"/>
      <c r="F202" s="35"/>
      <c r="G202" s="35"/>
      <c r="H202" s="155"/>
      <c r="I202" s="155"/>
      <c r="J202" s="8"/>
      <c r="K202" s="8"/>
      <c r="L202" s="8"/>
      <c r="M202" s="8"/>
      <c r="N202" s="8"/>
      <c r="O202" s="8"/>
      <c r="P202" s="8"/>
      <c r="Q202" s="8"/>
      <c r="R202" s="8"/>
      <c r="S202" s="8"/>
      <c r="T202" s="8"/>
      <c r="U202" s="8"/>
      <c r="V202" s="8"/>
      <c r="W202" s="8"/>
      <c r="X202" s="8"/>
      <c r="Y202" s="8"/>
      <c r="Z202" s="8"/>
    </row>
    <row r="203" spans="1:26" ht="12.75" customHeight="1" x14ac:dyDescent="0.15">
      <c r="A203" s="8"/>
      <c r="B203" s="83"/>
      <c r="C203" s="34"/>
      <c r="D203" s="146"/>
      <c r="E203" s="35"/>
      <c r="F203" s="35"/>
      <c r="G203" s="35"/>
      <c r="H203" s="155"/>
      <c r="I203" s="155"/>
      <c r="J203" s="8"/>
      <c r="K203" s="8"/>
      <c r="L203" s="8"/>
      <c r="M203" s="8"/>
      <c r="N203" s="8"/>
      <c r="O203" s="8"/>
      <c r="P203" s="8"/>
      <c r="Q203" s="8"/>
      <c r="R203" s="8"/>
      <c r="S203" s="8"/>
      <c r="T203" s="8"/>
      <c r="U203" s="8"/>
      <c r="V203" s="8"/>
      <c r="W203" s="8"/>
      <c r="X203" s="8"/>
      <c r="Y203" s="8"/>
      <c r="Z203" s="8"/>
    </row>
    <row r="204" spans="1:26" ht="12.75" customHeight="1" x14ac:dyDescent="0.15">
      <c r="A204" s="8"/>
      <c r="B204" s="83"/>
      <c r="C204" s="34"/>
      <c r="D204" s="146"/>
      <c r="E204" s="35"/>
      <c r="F204" s="35"/>
      <c r="G204" s="35"/>
      <c r="H204" s="155"/>
      <c r="I204" s="155"/>
      <c r="J204" s="8"/>
      <c r="K204" s="8"/>
      <c r="L204" s="8"/>
      <c r="M204" s="8"/>
      <c r="N204" s="8"/>
      <c r="O204" s="8"/>
      <c r="P204" s="8"/>
      <c r="Q204" s="8"/>
      <c r="R204" s="8"/>
      <c r="S204" s="8"/>
      <c r="T204" s="8"/>
      <c r="U204" s="8"/>
      <c r="V204" s="8"/>
      <c r="W204" s="8"/>
      <c r="X204" s="8"/>
      <c r="Y204" s="8"/>
      <c r="Z204" s="8"/>
    </row>
    <row r="205" spans="1:26" ht="12.75" customHeight="1" x14ac:dyDescent="0.15">
      <c r="A205" s="8"/>
      <c r="B205" s="83"/>
      <c r="C205" s="34"/>
      <c r="D205" s="146"/>
      <c r="E205" s="35"/>
      <c r="F205" s="35"/>
      <c r="G205" s="35"/>
      <c r="H205" s="155"/>
      <c r="I205" s="155"/>
      <c r="J205" s="8"/>
      <c r="K205" s="8"/>
      <c r="L205" s="8"/>
      <c r="M205" s="8"/>
      <c r="N205" s="8"/>
      <c r="O205" s="8"/>
      <c r="P205" s="8"/>
      <c r="Q205" s="8"/>
      <c r="R205" s="8"/>
      <c r="S205" s="8"/>
      <c r="T205" s="8"/>
      <c r="U205" s="8"/>
      <c r="V205" s="8"/>
      <c r="W205" s="8"/>
      <c r="X205" s="8"/>
      <c r="Y205" s="8"/>
      <c r="Z205" s="8"/>
    </row>
    <row r="206" spans="1:26" ht="12.75" customHeight="1" x14ac:dyDescent="0.15">
      <c r="A206" s="8"/>
      <c r="B206" s="83"/>
      <c r="C206" s="34"/>
      <c r="D206" s="146"/>
      <c r="E206" s="35"/>
      <c r="F206" s="35"/>
      <c r="G206" s="35"/>
      <c r="H206" s="155"/>
      <c r="I206" s="155"/>
      <c r="J206" s="8"/>
      <c r="K206" s="8"/>
      <c r="L206" s="8"/>
      <c r="M206" s="8"/>
      <c r="N206" s="8"/>
      <c r="O206" s="8"/>
      <c r="P206" s="8"/>
      <c r="Q206" s="8"/>
      <c r="R206" s="8"/>
      <c r="S206" s="8"/>
      <c r="T206" s="8"/>
      <c r="U206" s="8"/>
      <c r="V206" s="8"/>
      <c r="W206" s="8"/>
      <c r="X206" s="8"/>
      <c r="Y206" s="8"/>
      <c r="Z206" s="8"/>
    </row>
    <row r="207" spans="1:26" ht="12.75" customHeight="1" x14ac:dyDescent="0.15">
      <c r="A207" s="8"/>
      <c r="B207" s="83"/>
      <c r="C207" s="34"/>
      <c r="D207" s="146"/>
      <c r="E207" s="35"/>
      <c r="F207" s="35"/>
      <c r="G207" s="35"/>
      <c r="H207" s="155"/>
      <c r="I207" s="155"/>
      <c r="J207" s="8"/>
      <c r="K207" s="8"/>
      <c r="L207" s="8"/>
      <c r="M207" s="8"/>
      <c r="N207" s="8"/>
      <c r="O207" s="8"/>
      <c r="P207" s="8"/>
      <c r="Q207" s="8"/>
      <c r="R207" s="8"/>
      <c r="S207" s="8"/>
      <c r="T207" s="8"/>
      <c r="U207" s="8"/>
      <c r="V207" s="8"/>
      <c r="W207" s="8"/>
      <c r="X207" s="8"/>
      <c r="Y207" s="8"/>
      <c r="Z207" s="8"/>
    </row>
    <row r="208" spans="1:26" ht="12.75" customHeight="1" x14ac:dyDescent="0.15">
      <c r="A208" s="8"/>
      <c r="B208" s="83"/>
      <c r="C208" s="34"/>
      <c r="D208" s="146"/>
      <c r="E208" s="35"/>
      <c r="F208" s="35"/>
      <c r="G208" s="35"/>
      <c r="H208" s="155"/>
      <c r="I208" s="155"/>
      <c r="J208" s="8"/>
      <c r="K208" s="8"/>
      <c r="L208" s="8"/>
      <c r="M208" s="8"/>
      <c r="N208" s="8"/>
      <c r="O208" s="8"/>
      <c r="P208" s="8"/>
      <c r="Q208" s="8"/>
      <c r="R208" s="8"/>
      <c r="S208" s="8"/>
      <c r="T208" s="8"/>
      <c r="U208" s="8"/>
      <c r="V208" s="8"/>
      <c r="W208" s="8"/>
      <c r="X208" s="8"/>
      <c r="Y208" s="8"/>
      <c r="Z208" s="8"/>
    </row>
    <row r="209" spans="1:26" ht="12.75" customHeight="1" x14ac:dyDescent="0.15">
      <c r="A209" s="8"/>
      <c r="B209" s="83"/>
      <c r="C209" s="34"/>
      <c r="D209" s="146"/>
      <c r="E209" s="35"/>
      <c r="F209" s="35"/>
      <c r="G209" s="35"/>
      <c r="H209" s="155"/>
      <c r="I209" s="155"/>
      <c r="J209" s="8"/>
      <c r="K209" s="8"/>
      <c r="L209" s="8"/>
      <c r="M209" s="8"/>
      <c r="N209" s="8"/>
      <c r="O209" s="8"/>
      <c r="P209" s="8"/>
      <c r="Q209" s="8"/>
      <c r="R209" s="8"/>
      <c r="S209" s="8"/>
      <c r="T209" s="8"/>
      <c r="U209" s="8"/>
      <c r="V209" s="8"/>
      <c r="W209" s="8"/>
      <c r="X209" s="8"/>
      <c r="Y209" s="8"/>
      <c r="Z209" s="8"/>
    </row>
    <row r="210" spans="1:26" ht="12.75" customHeight="1" x14ac:dyDescent="0.15">
      <c r="A210" s="8"/>
      <c r="B210" s="83"/>
      <c r="C210" s="34"/>
      <c r="D210" s="146"/>
      <c r="E210" s="35"/>
      <c r="F210" s="35"/>
      <c r="G210" s="35"/>
      <c r="H210" s="155"/>
      <c r="I210" s="155"/>
      <c r="J210" s="8"/>
      <c r="K210" s="8"/>
      <c r="L210" s="8"/>
      <c r="M210" s="8"/>
      <c r="N210" s="8"/>
      <c r="O210" s="8"/>
      <c r="P210" s="8"/>
      <c r="Q210" s="8"/>
      <c r="R210" s="8"/>
      <c r="S210" s="8"/>
      <c r="T210" s="8"/>
      <c r="U210" s="8"/>
      <c r="V210" s="8"/>
      <c r="W210" s="8"/>
      <c r="X210" s="8"/>
      <c r="Y210" s="8"/>
      <c r="Z210" s="8"/>
    </row>
    <row r="211" spans="1:26" ht="12.75" customHeight="1" x14ac:dyDescent="0.15">
      <c r="A211" s="8"/>
      <c r="B211" s="83"/>
      <c r="C211" s="34"/>
      <c r="D211" s="146"/>
      <c r="E211" s="35"/>
      <c r="F211" s="35"/>
      <c r="G211" s="35"/>
      <c r="H211" s="155"/>
      <c r="I211" s="155"/>
      <c r="J211" s="8"/>
      <c r="K211" s="8"/>
      <c r="L211" s="8"/>
      <c r="M211" s="8"/>
      <c r="N211" s="8"/>
      <c r="O211" s="8"/>
      <c r="P211" s="8"/>
      <c r="Q211" s="8"/>
      <c r="R211" s="8"/>
      <c r="S211" s="8"/>
      <c r="T211" s="8"/>
      <c r="U211" s="8"/>
      <c r="V211" s="8"/>
      <c r="W211" s="8"/>
      <c r="X211" s="8"/>
      <c r="Y211" s="8"/>
      <c r="Z211" s="8"/>
    </row>
    <row r="212" spans="1:26" ht="12.75" customHeight="1" x14ac:dyDescent="0.15">
      <c r="A212" s="8"/>
      <c r="B212" s="83"/>
      <c r="C212" s="34"/>
      <c r="D212" s="146"/>
      <c r="E212" s="35"/>
      <c r="F212" s="35"/>
      <c r="G212" s="35"/>
      <c r="H212" s="155"/>
      <c r="I212" s="155"/>
      <c r="J212" s="8"/>
      <c r="K212" s="8"/>
      <c r="L212" s="8"/>
      <c r="M212" s="8"/>
      <c r="N212" s="8"/>
      <c r="O212" s="8"/>
      <c r="P212" s="8"/>
      <c r="Q212" s="8"/>
      <c r="R212" s="8"/>
      <c r="S212" s="8"/>
      <c r="T212" s="8"/>
      <c r="U212" s="8"/>
      <c r="V212" s="8"/>
      <c r="W212" s="8"/>
      <c r="X212" s="8"/>
      <c r="Y212" s="8"/>
      <c r="Z212" s="8"/>
    </row>
    <row r="213" spans="1:26" ht="12.75" customHeight="1" x14ac:dyDescent="0.15">
      <c r="A213" s="8"/>
      <c r="B213" s="83"/>
      <c r="C213" s="34"/>
      <c r="D213" s="146"/>
      <c r="E213" s="35"/>
      <c r="F213" s="35"/>
      <c r="G213" s="35"/>
      <c r="H213" s="155"/>
      <c r="I213" s="155"/>
      <c r="J213" s="8"/>
      <c r="K213" s="8"/>
      <c r="L213" s="8"/>
      <c r="M213" s="8"/>
      <c r="N213" s="8"/>
      <c r="O213" s="8"/>
      <c r="P213" s="8"/>
      <c r="Q213" s="8"/>
      <c r="R213" s="8"/>
      <c r="S213" s="8"/>
      <c r="T213" s="8"/>
      <c r="U213" s="8"/>
      <c r="V213" s="8"/>
      <c r="W213" s="8"/>
      <c r="X213" s="8"/>
      <c r="Y213" s="8"/>
      <c r="Z213" s="8"/>
    </row>
    <row r="214" spans="1:26" ht="12.75" customHeight="1" x14ac:dyDescent="0.15">
      <c r="A214" s="8"/>
      <c r="B214" s="83"/>
      <c r="C214" s="34"/>
      <c r="D214" s="146"/>
      <c r="E214" s="35"/>
      <c r="F214" s="35"/>
      <c r="G214" s="35"/>
      <c r="H214" s="155"/>
      <c r="I214" s="155"/>
      <c r="J214" s="8"/>
      <c r="K214" s="8"/>
      <c r="L214" s="8"/>
      <c r="M214" s="8"/>
      <c r="N214" s="8"/>
      <c r="O214" s="8"/>
      <c r="P214" s="8"/>
      <c r="Q214" s="8"/>
      <c r="R214" s="8"/>
      <c r="S214" s="8"/>
      <c r="T214" s="8"/>
      <c r="U214" s="8"/>
      <c r="V214" s="8"/>
      <c r="W214" s="8"/>
      <c r="X214" s="8"/>
      <c r="Y214" s="8"/>
      <c r="Z214" s="8"/>
    </row>
    <row r="215" spans="1:26" ht="12.75" customHeight="1" x14ac:dyDescent="0.15">
      <c r="A215" s="8"/>
      <c r="B215" s="83"/>
      <c r="C215" s="34"/>
      <c r="D215" s="146"/>
      <c r="E215" s="35"/>
      <c r="F215" s="35"/>
      <c r="G215" s="35"/>
      <c r="H215" s="155"/>
      <c r="I215" s="155"/>
      <c r="J215" s="8"/>
      <c r="K215" s="8"/>
      <c r="L215" s="8"/>
      <c r="M215" s="8"/>
      <c r="N215" s="8"/>
      <c r="O215" s="8"/>
      <c r="P215" s="8"/>
      <c r="Q215" s="8"/>
      <c r="R215" s="8"/>
      <c r="S215" s="8"/>
      <c r="T215" s="8"/>
      <c r="U215" s="8"/>
      <c r="V215" s="8"/>
      <c r="W215" s="8"/>
      <c r="X215" s="8"/>
      <c r="Y215" s="8"/>
      <c r="Z215" s="8"/>
    </row>
    <row r="216" spans="1:26" ht="12.75" customHeight="1" x14ac:dyDescent="0.15">
      <c r="A216" s="8"/>
      <c r="B216" s="83"/>
      <c r="C216" s="34"/>
      <c r="D216" s="146"/>
      <c r="E216" s="35"/>
      <c r="F216" s="35"/>
      <c r="G216" s="35"/>
      <c r="H216" s="155"/>
      <c r="I216" s="155"/>
      <c r="J216" s="8"/>
      <c r="K216" s="8"/>
      <c r="L216" s="8"/>
      <c r="M216" s="8"/>
      <c r="N216" s="8"/>
      <c r="O216" s="8"/>
      <c r="P216" s="8"/>
      <c r="Q216" s="8"/>
      <c r="R216" s="8"/>
      <c r="S216" s="8"/>
      <c r="T216" s="8"/>
      <c r="U216" s="8"/>
      <c r="V216" s="8"/>
      <c r="W216" s="8"/>
      <c r="X216" s="8"/>
      <c r="Y216" s="8"/>
      <c r="Z216" s="8"/>
    </row>
    <row r="217" spans="1:26" ht="12.75" customHeight="1" x14ac:dyDescent="0.15">
      <c r="A217" s="8"/>
      <c r="B217" s="83"/>
      <c r="C217" s="34"/>
      <c r="D217" s="146"/>
      <c r="E217" s="35"/>
      <c r="F217" s="35"/>
      <c r="G217" s="35"/>
      <c r="H217" s="155"/>
      <c r="I217" s="155"/>
      <c r="J217" s="8"/>
      <c r="K217" s="8"/>
      <c r="L217" s="8"/>
      <c r="M217" s="8"/>
      <c r="N217" s="8"/>
      <c r="O217" s="8"/>
      <c r="P217" s="8"/>
      <c r="Q217" s="8"/>
      <c r="R217" s="8"/>
      <c r="S217" s="8"/>
      <c r="T217" s="8"/>
      <c r="U217" s="8"/>
      <c r="V217" s="8"/>
      <c r="W217" s="8"/>
      <c r="X217" s="8"/>
      <c r="Y217" s="8"/>
      <c r="Z217" s="8"/>
    </row>
    <row r="218" spans="1:26" ht="12.75" customHeight="1" x14ac:dyDescent="0.15">
      <c r="A218" s="8"/>
      <c r="B218" s="83"/>
      <c r="C218" s="34"/>
      <c r="D218" s="146"/>
      <c r="E218" s="35"/>
      <c r="F218" s="35"/>
      <c r="G218" s="35"/>
      <c r="H218" s="155"/>
      <c r="I218" s="155"/>
      <c r="J218" s="8"/>
      <c r="K218" s="8"/>
      <c r="L218" s="8"/>
      <c r="M218" s="8"/>
      <c r="N218" s="8"/>
      <c r="O218" s="8"/>
      <c r="P218" s="8"/>
      <c r="Q218" s="8"/>
      <c r="R218" s="8"/>
      <c r="S218" s="8"/>
      <c r="T218" s="8"/>
      <c r="U218" s="8"/>
      <c r="V218" s="8"/>
      <c r="W218" s="8"/>
      <c r="X218" s="8"/>
      <c r="Y218" s="8"/>
      <c r="Z218" s="8"/>
    </row>
    <row r="219" spans="1:26" ht="12.75" customHeight="1" x14ac:dyDescent="0.15">
      <c r="A219" s="8"/>
      <c r="B219" s="83"/>
      <c r="C219" s="34"/>
      <c r="D219" s="146"/>
      <c r="E219" s="35"/>
      <c r="F219" s="35"/>
      <c r="G219" s="35"/>
      <c r="H219" s="155"/>
      <c r="I219" s="155"/>
      <c r="J219" s="8"/>
      <c r="K219" s="8"/>
      <c r="L219" s="8"/>
      <c r="M219" s="8"/>
      <c r="N219" s="8"/>
      <c r="O219" s="8"/>
      <c r="P219" s="8"/>
      <c r="Q219" s="8"/>
      <c r="R219" s="8"/>
      <c r="S219" s="8"/>
      <c r="T219" s="8"/>
      <c r="U219" s="8"/>
      <c r="V219" s="8"/>
      <c r="W219" s="8"/>
      <c r="X219" s="8"/>
      <c r="Y219" s="8"/>
      <c r="Z219" s="8"/>
    </row>
    <row r="220" spans="1:26" ht="12.75" customHeight="1" x14ac:dyDescent="0.15">
      <c r="A220" s="8"/>
      <c r="B220" s="83"/>
      <c r="C220" s="34"/>
      <c r="D220" s="146"/>
      <c r="E220" s="35"/>
      <c r="F220" s="35"/>
      <c r="G220" s="35"/>
      <c r="H220" s="155"/>
      <c r="I220" s="155"/>
      <c r="J220" s="8"/>
      <c r="K220" s="8"/>
      <c r="L220" s="8"/>
      <c r="M220" s="8"/>
      <c r="N220" s="8"/>
      <c r="O220" s="8"/>
      <c r="P220" s="8"/>
      <c r="Q220" s="8"/>
      <c r="R220" s="8"/>
      <c r="S220" s="8"/>
      <c r="T220" s="8"/>
      <c r="U220" s="8"/>
      <c r="V220" s="8"/>
      <c r="W220" s="8"/>
      <c r="X220" s="8"/>
      <c r="Y220" s="8"/>
      <c r="Z220" s="8"/>
    </row>
    <row r="221" spans="1:26" ht="12.75" customHeight="1" x14ac:dyDescent="0.15">
      <c r="A221" s="8"/>
      <c r="B221" s="83"/>
      <c r="C221" s="34"/>
      <c r="D221" s="146"/>
      <c r="E221" s="35"/>
      <c r="F221" s="35"/>
      <c r="G221" s="35"/>
      <c r="H221" s="155"/>
      <c r="I221" s="155"/>
      <c r="J221" s="8"/>
      <c r="K221" s="8"/>
      <c r="L221" s="8"/>
      <c r="M221" s="8"/>
      <c r="N221" s="8"/>
      <c r="O221" s="8"/>
      <c r="P221" s="8"/>
      <c r="Q221" s="8"/>
      <c r="R221" s="8"/>
      <c r="S221" s="8"/>
      <c r="T221" s="8"/>
      <c r="U221" s="8"/>
      <c r="V221" s="8"/>
      <c r="W221" s="8"/>
      <c r="X221" s="8"/>
      <c r="Y221" s="8"/>
      <c r="Z221" s="8"/>
    </row>
    <row r="222" spans="1:26" ht="12.75" customHeight="1" x14ac:dyDescent="0.15">
      <c r="A222" s="8"/>
      <c r="B222" s="83"/>
      <c r="C222" s="34"/>
      <c r="D222" s="146"/>
      <c r="E222" s="35"/>
      <c r="F222" s="35"/>
      <c r="G222" s="35"/>
      <c r="H222" s="155"/>
      <c r="I222" s="155"/>
      <c r="J222" s="8"/>
      <c r="K222" s="8"/>
      <c r="L222" s="8"/>
      <c r="M222" s="8"/>
      <c r="N222" s="8"/>
      <c r="O222" s="8"/>
      <c r="P222" s="8"/>
      <c r="Q222" s="8"/>
      <c r="R222" s="8"/>
      <c r="S222" s="8"/>
      <c r="T222" s="8"/>
      <c r="U222" s="8"/>
      <c r="V222" s="8"/>
      <c r="W222" s="8"/>
      <c r="X222" s="8"/>
      <c r="Y222" s="8"/>
      <c r="Z222" s="8"/>
    </row>
    <row r="223" spans="1:26" ht="12.75" customHeight="1" x14ac:dyDescent="0.15">
      <c r="A223" s="8"/>
      <c r="B223" s="83"/>
      <c r="C223" s="34"/>
      <c r="D223" s="146"/>
      <c r="E223" s="35"/>
      <c r="F223" s="35"/>
      <c r="G223" s="35"/>
      <c r="H223" s="155"/>
      <c r="I223" s="155"/>
      <c r="J223" s="8"/>
      <c r="K223" s="8"/>
      <c r="L223" s="8"/>
      <c r="M223" s="8"/>
      <c r="N223" s="8"/>
      <c r="O223" s="8"/>
      <c r="P223" s="8"/>
      <c r="Q223" s="8"/>
      <c r="R223" s="8"/>
      <c r="S223" s="8"/>
      <c r="T223" s="8"/>
      <c r="U223" s="8"/>
      <c r="V223" s="8"/>
      <c r="W223" s="8"/>
      <c r="X223" s="8"/>
      <c r="Y223" s="8"/>
      <c r="Z223" s="8"/>
    </row>
    <row r="224" spans="1:26" ht="12.75" customHeight="1" x14ac:dyDescent="0.15">
      <c r="A224" s="8"/>
      <c r="B224" s="83"/>
      <c r="C224" s="34"/>
      <c r="D224" s="146"/>
      <c r="E224" s="35"/>
      <c r="F224" s="35"/>
      <c r="G224" s="35"/>
      <c r="H224" s="155"/>
      <c r="I224" s="155"/>
      <c r="J224" s="8"/>
      <c r="K224" s="8"/>
      <c r="L224" s="8"/>
      <c r="M224" s="8"/>
      <c r="N224" s="8"/>
      <c r="O224" s="8"/>
      <c r="P224" s="8"/>
      <c r="Q224" s="8"/>
      <c r="R224" s="8"/>
      <c r="S224" s="8"/>
      <c r="T224" s="8"/>
      <c r="U224" s="8"/>
      <c r="V224" s="8"/>
      <c r="W224" s="8"/>
      <c r="X224" s="8"/>
      <c r="Y224" s="8"/>
      <c r="Z224" s="8"/>
    </row>
    <row r="225" spans="1:26" ht="12.75" customHeight="1" x14ac:dyDescent="0.15">
      <c r="A225" s="8"/>
      <c r="B225" s="83"/>
      <c r="C225" s="34"/>
      <c r="D225" s="146"/>
      <c r="E225" s="35"/>
      <c r="F225" s="35"/>
      <c r="G225" s="35"/>
      <c r="H225" s="155"/>
      <c r="I225" s="155"/>
      <c r="J225" s="8"/>
      <c r="K225" s="8"/>
      <c r="L225" s="8"/>
      <c r="M225" s="8"/>
      <c r="N225" s="8"/>
      <c r="O225" s="8"/>
      <c r="P225" s="8"/>
      <c r="Q225" s="8"/>
      <c r="R225" s="8"/>
      <c r="S225" s="8"/>
      <c r="T225" s="8"/>
      <c r="U225" s="8"/>
      <c r="V225" s="8"/>
      <c r="W225" s="8"/>
      <c r="X225" s="8"/>
      <c r="Y225" s="8"/>
      <c r="Z225" s="8"/>
    </row>
    <row r="226" spans="1:26" ht="12.75" customHeight="1" x14ac:dyDescent="0.15">
      <c r="A226" s="8"/>
      <c r="B226" s="83"/>
      <c r="C226" s="34"/>
      <c r="D226" s="146"/>
      <c r="E226" s="35"/>
      <c r="F226" s="35"/>
      <c r="G226" s="35"/>
      <c r="H226" s="155"/>
      <c r="I226" s="155"/>
      <c r="J226" s="8"/>
      <c r="K226" s="8"/>
      <c r="L226" s="8"/>
      <c r="M226" s="8"/>
      <c r="N226" s="8"/>
      <c r="O226" s="8"/>
      <c r="P226" s="8"/>
      <c r="Q226" s="8"/>
      <c r="R226" s="8"/>
      <c r="S226" s="8"/>
      <c r="T226" s="8"/>
      <c r="U226" s="8"/>
      <c r="V226" s="8"/>
      <c r="W226" s="8"/>
      <c r="X226" s="8"/>
      <c r="Y226" s="8"/>
      <c r="Z226" s="8"/>
    </row>
    <row r="227" spans="1:26" ht="12.75" customHeight="1" x14ac:dyDescent="0.15">
      <c r="A227" s="8"/>
      <c r="B227" s="83"/>
      <c r="C227" s="34"/>
      <c r="D227" s="146"/>
      <c r="E227" s="35"/>
      <c r="F227" s="35"/>
      <c r="G227" s="35"/>
      <c r="H227" s="155"/>
      <c r="I227" s="155"/>
      <c r="J227" s="8"/>
      <c r="K227" s="8"/>
      <c r="L227" s="8"/>
      <c r="M227" s="8"/>
      <c r="N227" s="8"/>
      <c r="O227" s="8"/>
      <c r="P227" s="8"/>
      <c r="Q227" s="8"/>
      <c r="R227" s="8"/>
      <c r="S227" s="8"/>
      <c r="T227" s="8"/>
      <c r="U227" s="8"/>
      <c r="V227" s="8"/>
      <c r="W227" s="8"/>
      <c r="X227" s="8"/>
      <c r="Y227" s="8"/>
      <c r="Z227" s="8"/>
    </row>
    <row r="228" spans="1:26" ht="12.75" customHeight="1" x14ac:dyDescent="0.15">
      <c r="A228" s="8"/>
      <c r="B228" s="83"/>
      <c r="C228" s="34"/>
      <c r="D228" s="146"/>
      <c r="E228" s="35"/>
      <c r="F228" s="35"/>
      <c r="G228" s="35"/>
      <c r="H228" s="155"/>
      <c r="I228" s="155"/>
      <c r="J228" s="8"/>
      <c r="K228" s="8"/>
      <c r="L228" s="8"/>
      <c r="M228" s="8"/>
      <c r="N228" s="8"/>
      <c r="O228" s="8"/>
      <c r="P228" s="8"/>
      <c r="Q228" s="8"/>
      <c r="R228" s="8"/>
      <c r="S228" s="8"/>
      <c r="T228" s="8"/>
      <c r="U228" s="8"/>
      <c r="V228" s="8"/>
      <c r="W228" s="8"/>
      <c r="X228" s="8"/>
      <c r="Y228" s="8"/>
      <c r="Z228" s="8"/>
    </row>
    <row r="229" spans="1:26" ht="12.75" customHeight="1" x14ac:dyDescent="0.15">
      <c r="A229" s="8"/>
      <c r="B229" s="83"/>
      <c r="C229" s="34"/>
      <c r="D229" s="146"/>
      <c r="E229" s="35"/>
      <c r="F229" s="35"/>
      <c r="G229" s="35"/>
      <c r="H229" s="155"/>
      <c r="I229" s="155"/>
      <c r="J229" s="8"/>
      <c r="K229" s="8"/>
      <c r="L229" s="8"/>
      <c r="M229" s="8"/>
      <c r="N229" s="8"/>
      <c r="O229" s="8"/>
      <c r="P229" s="8"/>
      <c r="Q229" s="8"/>
      <c r="R229" s="8"/>
      <c r="S229" s="8"/>
      <c r="T229" s="8"/>
      <c r="U229" s="8"/>
      <c r="V229" s="8"/>
      <c r="W229" s="8"/>
      <c r="X229" s="8"/>
      <c r="Y229" s="8"/>
      <c r="Z229" s="8"/>
    </row>
    <row r="230" spans="1:26" ht="12.75" customHeight="1" x14ac:dyDescent="0.15">
      <c r="A230" s="8"/>
      <c r="B230" s="83"/>
      <c r="C230" s="34"/>
      <c r="D230" s="146"/>
      <c r="E230" s="35"/>
      <c r="F230" s="35"/>
      <c r="G230" s="35"/>
      <c r="H230" s="155"/>
      <c r="I230" s="155"/>
      <c r="J230" s="8"/>
      <c r="K230" s="8"/>
      <c r="L230" s="8"/>
      <c r="M230" s="8"/>
      <c r="N230" s="8"/>
      <c r="O230" s="8"/>
      <c r="P230" s="8"/>
      <c r="Q230" s="8"/>
      <c r="R230" s="8"/>
      <c r="S230" s="8"/>
      <c r="T230" s="8"/>
      <c r="U230" s="8"/>
      <c r="V230" s="8"/>
      <c r="W230" s="8"/>
      <c r="X230" s="8"/>
      <c r="Y230" s="8"/>
      <c r="Z230" s="8"/>
    </row>
    <row r="231" spans="1:26" ht="12.75" customHeight="1" x14ac:dyDescent="0.15">
      <c r="A231" s="8"/>
      <c r="B231" s="83"/>
      <c r="C231" s="34"/>
      <c r="D231" s="146"/>
      <c r="E231" s="35"/>
      <c r="F231" s="35"/>
      <c r="G231" s="35"/>
      <c r="H231" s="155"/>
      <c r="I231" s="155"/>
      <c r="J231" s="8"/>
      <c r="K231" s="8"/>
      <c r="L231" s="8"/>
      <c r="M231" s="8"/>
      <c r="N231" s="8"/>
      <c r="O231" s="8"/>
      <c r="P231" s="8"/>
      <c r="Q231" s="8"/>
      <c r="R231" s="8"/>
      <c r="S231" s="8"/>
      <c r="T231" s="8"/>
      <c r="U231" s="8"/>
      <c r="V231" s="8"/>
      <c r="W231" s="8"/>
      <c r="X231" s="8"/>
      <c r="Y231" s="8"/>
      <c r="Z231" s="8"/>
    </row>
    <row r="232" spans="1:26" ht="12.75" customHeight="1" x14ac:dyDescent="0.15">
      <c r="A232" s="8"/>
      <c r="B232" s="83"/>
      <c r="C232" s="34"/>
      <c r="D232" s="146"/>
      <c r="E232" s="35"/>
      <c r="F232" s="35"/>
      <c r="G232" s="35"/>
      <c r="H232" s="155"/>
      <c r="I232" s="155"/>
      <c r="J232" s="8"/>
      <c r="K232" s="8"/>
      <c r="L232" s="8"/>
      <c r="M232" s="8"/>
      <c r="N232" s="8"/>
      <c r="O232" s="8"/>
      <c r="P232" s="8"/>
      <c r="Q232" s="8"/>
      <c r="R232" s="8"/>
      <c r="S232" s="8"/>
      <c r="T232" s="8"/>
      <c r="U232" s="8"/>
      <c r="V232" s="8"/>
      <c r="W232" s="8"/>
      <c r="X232" s="8"/>
      <c r="Y232" s="8"/>
      <c r="Z232" s="8"/>
    </row>
    <row r="233" spans="1:26" ht="12.75" customHeight="1" x14ac:dyDescent="0.15">
      <c r="A233" s="8"/>
      <c r="B233" s="83"/>
      <c r="C233" s="34"/>
      <c r="D233" s="146"/>
      <c r="E233" s="35"/>
      <c r="F233" s="35"/>
      <c r="G233" s="35"/>
      <c r="H233" s="155"/>
      <c r="I233" s="155"/>
      <c r="J233" s="8"/>
      <c r="K233" s="8"/>
      <c r="L233" s="8"/>
      <c r="M233" s="8"/>
      <c r="N233" s="8"/>
      <c r="O233" s="8"/>
      <c r="P233" s="8"/>
      <c r="Q233" s="8"/>
      <c r="R233" s="8"/>
      <c r="S233" s="8"/>
      <c r="T233" s="8"/>
      <c r="U233" s="8"/>
      <c r="V233" s="8"/>
      <c r="W233" s="8"/>
      <c r="X233" s="8"/>
      <c r="Y233" s="8"/>
      <c r="Z233" s="8"/>
    </row>
    <row r="234" spans="1:26" ht="12.75" customHeight="1" x14ac:dyDescent="0.15">
      <c r="A234" s="8"/>
      <c r="B234" s="83"/>
      <c r="C234" s="34"/>
      <c r="D234" s="146"/>
      <c r="E234" s="35"/>
      <c r="F234" s="35"/>
      <c r="G234" s="35"/>
      <c r="H234" s="155"/>
      <c r="I234" s="155"/>
      <c r="J234" s="8"/>
      <c r="K234" s="8"/>
      <c r="L234" s="8"/>
      <c r="M234" s="8"/>
      <c r="N234" s="8"/>
      <c r="O234" s="8"/>
      <c r="P234" s="8"/>
      <c r="Q234" s="8"/>
      <c r="R234" s="8"/>
      <c r="S234" s="8"/>
      <c r="T234" s="8"/>
      <c r="U234" s="8"/>
      <c r="V234" s="8"/>
      <c r="W234" s="8"/>
      <c r="X234" s="8"/>
      <c r="Y234" s="8"/>
      <c r="Z234" s="8"/>
    </row>
    <row r="235" spans="1:26" ht="12.75" customHeight="1" x14ac:dyDescent="0.15">
      <c r="A235" s="8"/>
      <c r="B235" s="83"/>
      <c r="C235" s="34"/>
      <c r="D235" s="146"/>
      <c r="E235" s="35"/>
      <c r="F235" s="35"/>
      <c r="G235" s="35"/>
      <c r="H235" s="155"/>
      <c r="I235" s="155"/>
      <c r="J235" s="8"/>
      <c r="K235" s="8"/>
      <c r="L235" s="8"/>
      <c r="M235" s="8"/>
      <c r="N235" s="8"/>
      <c r="O235" s="8"/>
      <c r="P235" s="8"/>
      <c r="Q235" s="8"/>
      <c r="R235" s="8"/>
      <c r="S235" s="8"/>
      <c r="T235" s="8"/>
      <c r="U235" s="8"/>
      <c r="V235" s="8"/>
      <c r="W235" s="8"/>
      <c r="X235" s="8"/>
      <c r="Y235" s="8"/>
      <c r="Z235" s="8"/>
    </row>
    <row r="236" spans="1:26" ht="12.75" customHeight="1" x14ac:dyDescent="0.15">
      <c r="A236" s="8"/>
      <c r="B236" s="83"/>
      <c r="C236" s="34"/>
      <c r="D236" s="146"/>
      <c r="E236" s="35"/>
      <c r="F236" s="35"/>
      <c r="G236" s="35"/>
      <c r="H236" s="155"/>
      <c r="I236" s="155"/>
      <c r="J236" s="8"/>
      <c r="K236" s="8"/>
      <c r="L236" s="8"/>
      <c r="M236" s="8"/>
      <c r="N236" s="8"/>
      <c r="O236" s="8"/>
      <c r="P236" s="8"/>
      <c r="Q236" s="8"/>
      <c r="R236" s="8"/>
      <c r="S236" s="8"/>
      <c r="T236" s="8"/>
      <c r="U236" s="8"/>
      <c r="V236" s="8"/>
      <c r="W236" s="8"/>
      <c r="X236" s="8"/>
      <c r="Y236" s="8"/>
      <c r="Z236" s="8"/>
    </row>
    <row r="237" spans="1:26" ht="12.75" customHeight="1" x14ac:dyDescent="0.15">
      <c r="A237" s="8"/>
      <c r="B237" s="83"/>
      <c r="C237" s="34"/>
      <c r="D237" s="146"/>
      <c r="E237" s="35"/>
      <c r="F237" s="35"/>
      <c r="G237" s="35"/>
      <c r="H237" s="155"/>
      <c r="I237" s="155"/>
      <c r="J237" s="8"/>
      <c r="K237" s="8"/>
      <c r="L237" s="8"/>
      <c r="M237" s="8"/>
      <c r="N237" s="8"/>
      <c r="O237" s="8"/>
      <c r="P237" s="8"/>
      <c r="Q237" s="8"/>
      <c r="R237" s="8"/>
      <c r="S237" s="8"/>
      <c r="T237" s="8"/>
      <c r="U237" s="8"/>
      <c r="V237" s="8"/>
      <c r="W237" s="8"/>
      <c r="X237" s="8"/>
      <c r="Y237" s="8"/>
      <c r="Z237" s="8"/>
    </row>
    <row r="238" spans="1:26" ht="12.75" customHeight="1" x14ac:dyDescent="0.15">
      <c r="A238" s="8"/>
      <c r="B238" s="83"/>
      <c r="C238" s="34"/>
      <c r="D238" s="146"/>
      <c r="E238" s="35"/>
      <c r="F238" s="35"/>
      <c r="G238" s="35"/>
      <c r="H238" s="155"/>
      <c r="I238" s="155"/>
      <c r="J238" s="8"/>
      <c r="K238" s="8"/>
      <c r="L238" s="8"/>
      <c r="M238" s="8"/>
      <c r="N238" s="8"/>
      <c r="O238" s="8"/>
      <c r="P238" s="8"/>
      <c r="Q238" s="8"/>
      <c r="R238" s="8"/>
      <c r="S238" s="8"/>
      <c r="T238" s="8"/>
      <c r="U238" s="8"/>
      <c r="V238" s="8"/>
      <c r="W238" s="8"/>
      <c r="X238" s="8"/>
      <c r="Y238" s="8"/>
      <c r="Z238" s="8"/>
    </row>
    <row r="239" spans="1:26" ht="12.75" customHeight="1" x14ac:dyDescent="0.15">
      <c r="A239" s="8"/>
      <c r="B239" s="83"/>
      <c r="C239" s="34"/>
      <c r="D239" s="146"/>
      <c r="E239" s="35"/>
      <c r="F239" s="35"/>
      <c r="G239" s="35"/>
      <c r="H239" s="155"/>
      <c r="I239" s="155"/>
      <c r="J239" s="8"/>
      <c r="K239" s="8"/>
      <c r="L239" s="8"/>
      <c r="M239" s="8"/>
      <c r="N239" s="8"/>
      <c r="O239" s="8"/>
      <c r="P239" s="8"/>
      <c r="Q239" s="8"/>
      <c r="R239" s="8"/>
      <c r="S239" s="8"/>
      <c r="T239" s="8"/>
      <c r="U239" s="8"/>
      <c r="V239" s="8"/>
      <c r="W239" s="8"/>
      <c r="X239" s="8"/>
      <c r="Y239" s="8"/>
      <c r="Z239" s="8"/>
    </row>
    <row r="240" spans="1:26" ht="12.75" customHeight="1" x14ac:dyDescent="0.15">
      <c r="A240" s="8"/>
      <c r="B240" s="83"/>
      <c r="C240" s="34"/>
      <c r="D240" s="146"/>
      <c r="E240" s="35"/>
      <c r="F240" s="35"/>
      <c r="G240" s="35"/>
      <c r="H240" s="155"/>
      <c r="I240" s="155"/>
      <c r="J240" s="8"/>
      <c r="K240" s="8"/>
      <c r="L240" s="8"/>
      <c r="M240" s="8"/>
      <c r="N240" s="8"/>
      <c r="O240" s="8"/>
      <c r="P240" s="8"/>
      <c r="Q240" s="8"/>
      <c r="R240" s="8"/>
      <c r="S240" s="8"/>
      <c r="T240" s="8"/>
      <c r="U240" s="8"/>
      <c r="V240" s="8"/>
      <c r="W240" s="8"/>
      <c r="X240" s="8"/>
      <c r="Y240" s="8"/>
      <c r="Z240" s="8"/>
    </row>
    <row r="241" spans="1:26" ht="12.75" customHeight="1" x14ac:dyDescent="0.15">
      <c r="A241" s="8"/>
      <c r="B241" s="83"/>
      <c r="C241" s="34"/>
      <c r="D241" s="146"/>
      <c r="E241" s="35"/>
      <c r="F241" s="35"/>
      <c r="G241" s="35"/>
      <c r="H241" s="155"/>
      <c r="I241" s="155"/>
      <c r="J241" s="8"/>
      <c r="K241" s="8"/>
      <c r="L241" s="8"/>
      <c r="M241" s="8"/>
      <c r="N241" s="8"/>
      <c r="O241" s="8"/>
      <c r="P241" s="8"/>
      <c r="Q241" s="8"/>
      <c r="R241" s="8"/>
      <c r="S241" s="8"/>
      <c r="T241" s="8"/>
      <c r="U241" s="8"/>
      <c r="V241" s="8"/>
      <c r="W241" s="8"/>
      <c r="X241" s="8"/>
      <c r="Y241" s="8"/>
      <c r="Z241" s="8"/>
    </row>
    <row r="242" spans="1:26" ht="12.75" customHeight="1" x14ac:dyDescent="0.15">
      <c r="A242" s="8"/>
      <c r="B242" s="83"/>
      <c r="C242" s="34"/>
      <c r="D242" s="146"/>
      <c r="E242" s="35"/>
      <c r="F242" s="35"/>
      <c r="G242" s="35"/>
      <c r="H242" s="155"/>
      <c r="I242" s="155"/>
      <c r="J242" s="8"/>
      <c r="K242" s="8"/>
      <c r="L242" s="8"/>
      <c r="M242" s="8"/>
      <c r="N242" s="8"/>
      <c r="O242" s="8"/>
      <c r="P242" s="8"/>
      <c r="Q242" s="8"/>
      <c r="R242" s="8"/>
      <c r="S242" s="8"/>
      <c r="T242" s="8"/>
      <c r="U242" s="8"/>
      <c r="V242" s="8"/>
      <c r="W242" s="8"/>
      <c r="X242" s="8"/>
      <c r="Y242" s="8"/>
      <c r="Z242" s="8"/>
    </row>
    <row r="243" spans="1:26" ht="12.75" customHeight="1" x14ac:dyDescent="0.15">
      <c r="A243" s="8"/>
      <c r="B243" s="83"/>
      <c r="C243" s="34"/>
      <c r="D243" s="146"/>
      <c r="E243" s="35"/>
      <c r="F243" s="35"/>
      <c r="G243" s="35"/>
      <c r="H243" s="155"/>
      <c r="I243" s="155"/>
      <c r="J243" s="8"/>
      <c r="K243" s="8"/>
      <c r="L243" s="8"/>
      <c r="M243" s="8"/>
      <c r="N243" s="8"/>
      <c r="O243" s="8"/>
      <c r="P243" s="8"/>
      <c r="Q243" s="8"/>
      <c r="R243" s="8"/>
      <c r="S243" s="8"/>
      <c r="T243" s="8"/>
      <c r="U243" s="8"/>
      <c r="V243" s="8"/>
      <c r="W243" s="8"/>
      <c r="X243" s="8"/>
      <c r="Y243" s="8"/>
      <c r="Z243" s="8"/>
    </row>
    <row r="244" spans="1:26" ht="12.75" customHeight="1" x14ac:dyDescent="0.15">
      <c r="A244" s="8"/>
      <c r="B244" s="83"/>
      <c r="C244" s="34"/>
      <c r="D244" s="146"/>
      <c r="E244" s="35"/>
      <c r="F244" s="35"/>
      <c r="G244" s="35"/>
      <c r="H244" s="155"/>
      <c r="I244" s="155"/>
      <c r="J244" s="8"/>
      <c r="K244" s="8"/>
      <c r="L244" s="8"/>
      <c r="M244" s="8"/>
      <c r="N244" s="8"/>
      <c r="O244" s="8"/>
      <c r="P244" s="8"/>
      <c r="Q244" s="8"/>
      <c r="R244" s="8"/>
      <c r="S244" s="8"/>
      <c r="T244" s="8"/>
      <c r="U244" s="8"/>
      <c r="V244" s="8"/>
      <c r="W244" s="8"/>
      <c r="X244" s="8"/>
      <c r="Y244" s="8"/>
      <c r="Z244" s="8"/>
    </row>
    <row r="245" spans="1:26" ht="12.75" customHeight="1" x14ac:dyDescent="0.15">
      <c r="A245" s="8"/>
      <c r="B245" s="83"/>
      <c r="C245" s="34"/>
      <c r="D245" s="146"/>
      <c r="E245" s="35"/>
      <c r="F245" s="35"/>
      <c r="G245" s="35"/>
      <c r="H245" s="155"/>
      <c r="I245" s="155"/>
      <c r="J245" s="8"/>
      <c r="K245" s="8"/>
      <c r="L245" s="8"/>
      <c r="M245" s="8"/>
      <c r="N245" s="8"/>
      <c r="O245" s="8"/>
      <c r="P245" s="8"/>
      <c r="Q245" s="8"/>
      <c r="R245" s="8"/>
      <c r="S245" s="8"/>
      <c r="T245" s="8"/>
      <c r="U245" s="8"/>
      <c r="V245" s="8"/>
      <c r="W245" s="8"/>
      <c r="X245" s="8"/>
      <c r="Y245" s="8"/>
      <c r="Z245" s="8"/>
    </row>
    <row r="246" spans="1:26" ht="12.75" customHeight="1" x14ac:dyDescent="0.15">
      <c r="A246" s="8"/>
      <c r="B246" s="83"/>
      <c r="C246" s="34"/>
      <c r="D246" s="146"/>
      <c r="E246" s="35"/>
      <c r="F246" s="35"/>
      <c r="G246" s="35"/>
      <c r="H246" s="155"/>
      <c r="I246" s="155"/>
      <c r="J246" s="8"/>
      <c r="K246" s="8"/>
      <c r="L246" s="8"/>
      <c r="M246" s="8"/>
      <c r="N246" s="8"/>
      <c r="O246" s="8"/>
      <c r="P246" s="8"/>
      <c r="Q246" s="8"/>
      <c r="R246" s="8"/>
      <c r="S246" s="8"/>
      <c r="T246" s="8"/>
      <c r="U246" s="8"/>
      <c r="V246" s="8"/>
      <c r="W246" s="8"/>
      <c r="X246" s="8"/>
      <c r="Y246" s="8"/>
      <c r="Z246" s="8"/>
    </row>
    <row r="247" spans="1:26" ht="12.75" customHeight="1" x14ac:dyDescent="0.15">
      <c r="A247" s="8"/>
      <c r="B247" s="83"/>
      <c r="C247" s="34"/>
      <c r="D247" s="146"/>
      <c r="E247" s="35"/>
      <c r="F247" s="35"/>
      <c r="G247" s="35"/>
      <c r="H247" s="155"/>
      <c r="I247" s="155"/>
      <c r="J247" s="8"/>
      <c r="K247" s="8"/>
      <c r="L247" s="8"/>
      <c r="M247" s="8"/>
      <c r="N247" s="8"/>
      <c r="O247" s="8"/>
      <c r="P247" s="8"/>
      <c r="Q247" s="8"/>
      <c r="R247" s="8"/>
      <c r="S247" s="8"/>
      <c r="T247" s="8"/>
      <c r="U247" s="8"/>
      <c r="V247" s="8"/>
      <c r="W247" s="8"/>
      <c r="X247" s="8"/>
      <c r="Y247" s="8"/>
      <c r="Z247" s="8"/>
    </row>
    <row r="248" spans="1:26" ht="12.75" customHeight="1" x14ac:dyDescent="0.15">
      <c r="A248" s="8"/>
      <c r="B248" s="83"/>
      <c r="C248" s="34"/>
      <c r="D248" s="146"/>
      <c r="E248" s="35"/>
      <c r="F248" s="35"/>
      <c r="G248" s="35"/>
      <c r="H248" s="155"/>
      <c r="I248" s="155"/>
      <c r="J248" s="8"/>
      <c r="K248" s="8"/>
      <c r="L248" s="8"/>
      <c r="M248" s="8"/>
      <c r="N248" s="8"/>
      <c r="O248" s="8"/>
      <c r="P248" s="8"/>
      <c r="Q248" s="8"/>
      <c r="R248" s="8"/>
      <c r="S248" s="8"/>
      <c r="T248" s="8"/>
      <c r="U248" s="8"/>
      <c r="V248" s="8"/>
      <c r="W248" s="8"/>
      <c r="X248" s="8"/>
      <c r="Y248" s="8"/>
      <c r="Z248" s="8"/>
    </row>
    <row r="249" spans="1:26" ht="12.75" customHeight="1" x14ac:dyDescent="0.15">
      <c r="A249" s="8"/>
      <c r="B249" s="83"/>
      <c r="C249" s="34"/>
      <c r="D249" s="146"/>
      <c r="E249" s="35"/>
      <c r="F249" s="35"/>
      <c r="G249" s="35"/>
      <c r="H249" s="155"/>
      <c r="I249" s="155"/>
      <c r="J249" s="8"/>
      <c r="K249" s="8"/>
      <c r="L249" s="8"/>
      <c r="M249" s="8"/>
      <c r="N249" s="8"/>
      <c r="O249" s="8"/>
      <c r="P249" s="8"/>
      <c r="Q249" s="8"/>
      <c r="R249" s="8"/>
      <c r="S249" s="8"/>
      <c r="T249" s="8"/>
      <c r="U249" s="8"/>
      <c r="V249" s="8"/>
      <c r="W249" s="8"/>
      <c r="X249" s="8"/>
      <c r="Y249" s="8"/>
      <c r="Z249" s="8"/>
    </row>
    <row r="250" spans="1:26" ht="12.75" customHeight="1" x14ac:dyDescent="0.15">
      <c r="A250" s="8"/>
      <c r="B250" s="83"/>
      <c r="C250" s="34"/>
      <c r="D250" s="146"/>
      <c r="E250" s="35"/>
      <c r="F250" s="35"/>
      <c r="G250" s="35"/>
      <c r="H250" s="155"/>
      <c r="I250" s="155"/>
      <c r="J250" s="8"/>
      <c r="K250" s="8"/>
      <c r="L250" s="8"/>
      <c r="M250" s="8"/>
      <c r="N250" s="8"/>
      <c r="O250" s="8"/>
      <c r="P250" s="8"/>
      <c r="Q250" s="8"/>
      <c r="R250" s="8"/>
      <c r="S250" s="8"/>
      <c r="T250" s="8"/>
      <c r="U250" s="8"/>
      <c r="V250" s="8"/>
      <c r="W250" s="8"/>
      <c r="X250" s="8"/>
      <c r="Y250" s="8"/>
      <c r="Z250" s="8"/>
    </row>
    <row r="251" spans="1:26" ht="12.75" customHeight="1" x14ac:dyDescent="0.15">
      <c r="A251" s="8"/>
      <c r="B251" s="83"/>
      <c r="C251" s="34"/>
      <c r="D251" s="146"/>
      <c r="E251" s="35"/>
      <c r="F251" s="35"/>
      <c r="G251" s="35"/>
      <c r="H251" s="155"/>
      <c r="I251" s="155"/>
      <c r="J251" s="8"/>
      <c r="K251" s="8"/>
      <c r="L251" s="8"/>
      <c r="M251" s="8"/>
      <c r="N251" s="8"/>
      <c r="O251" s="8"/>
      <c r="P251" s="8"/>
      <c r="Q251" s="8"/>
      <c r="R251" s="8"/>
      <c r="S251" s="8"/>
      <c r="T251" s="8"/>
      <c r="U251" s="8"/>
      <c r="V251" s="8"/>
      <c r="W251" s="8"/>
      <c r="X251" s="8"/>
      <c r="Y251" s="8"/>
      <c r="Z251" s="8"/>
    </row>
    <row r="252" spans="1:26" ht="12.75" customHeight="1" x14ac:dyDescent="0.15">
      <c r="A252" s="8"/>
      <c r="B252" s="83"/>
      <c r="C252" s="34"/>
      <c r="D252" s="146"/>
      <c r="E252" s="35"/>
      <c r="F252" s="35"/>
      <c r="G252" s="35"/>
      <c r="H252" s="155"/>
      <c r="I252" s="155"/>
      <c r="J252" s="8"/>
      <c r="K252" s="8"/>
      <c r="L252" s="8"/>
      <c r="M252" s="8"/>
      <c r="N252" s="8"/>
      <c r="O252" s="8"/>
      <c r="P252" s="8"/>
      <c r="Q252" s="8"/>
      <c r="R252" s="8"/>
      <c r="S252" s="8"/>
      <c r="T252" s="8"/>
      <c r="U252" s="8"/>
      <c r="V252" s="8"/>
      <c r="W252" s="8"/>
      <c r="X252" s="8"/>
      <c r="Y252" s="8"/>
      <c r="Z252" s="8"/>
    </row>
    <row r="253" spans="1:26" ht="12.75" customHeight="1" x14ac:dyDescent="0.15">
      <c r="A253" s="8"/>
      <c r="B253" s="83"/>
      <c r="C253" s="34"/>
      <c r="D253" s="146"/>
      <c r="E253" s="35"/>
      <c r="F253" s="35"/>
      <c r="G253" s="35"/>
      <c r="H253" s="155"/>
      <c r="I253" s="155"/>
      <c r="J253" s="8"/>
      <c r="K253" s="8"/>
      <c r="L253" s="8"/>
      <c r="M253" s="8"/>
      <c r="N253" s="8"/>
      <c r="O253" s="8"/>
      <c r="P253" s="8"/>
      <c r="Q253" s="8"/>
      <c r="R253" s="8"/>
      <c r="S253" s="8"/>
      <c r="T253" s="8"/>
      <c r="U253" s="8"/>
      <c r="V253" s="8"/>
      <c r="W253" s="8"/>
      <c r="X253" s="8"/>
      <c r="Y253" s="8"/>
      <c r="Z253" s="8"/>
    </row>
    <row r="254" spans="1:26" ht="12.75" customHeight="1" x14ac:dyDescent="0.15">
      <c r="A254" s="8"/>
      <c r="B254" s="83"/>
      <c r="C254" s="34"/>
      <c r="D254" s="146"/>
      <c r="E254" s="35"/>
      <c r="F254" s="35"/>
      <c r="G254" s="35"/>
      <c r="H254" s="155"/>
      <c r="I254" s="155"/>
      <c r="J254" s="8"/>
      <c r="K254" s="8"/>
      <c r="L254" s="8"/>
      <c r="M254" s="8"/>
      <c r="N254" s="8"/>
      <c r="O254" s="8"/>
      <c r="P254" s="8"/>
      <c r="Q254" s="8"/>
      <c r="R254" s="8"/>
      <c r="S254" s="8"/>
      <c r="T254" s="8"/>
      <c r="U254" s="8"/>
      <c r="V254" s="8"/>
      <c r="W254" s="8"/>
      <c r="X254" s="8"/>
      <c r="Y254" s="8"/>
      <c r="Z254" s="8"/>
    </row>
    <row r="255" spans="1:26" ht="12.75" customHeight="1" x14ac:dyDescent="0.15">
      <c r="A255" s="8"/>
      <c r="B255" s="83"/>
      <c r="C255" s="34"/>
      <c r="D255" s="146"/>
      <c r="E255" s="35"/>
      <c r="F255" s="35"/>
      <c r="G255" s="35"/>
      <c r="H255" s="155"/>
      <c r="I255" s="155"/>
      <c r="J255" s="8"/>
      <c r="K255" s="8"/>
      <c r="L255" s="8"/>
      <c r="M255" s="8"/>
      <c r="N255" s="8"/>
      <c r="O255" s="8"/>
      <c r="P255" s="8"/>
      <c r="Q255" s="8"/>
      <c r="R255" s="8"/>
      <c r="S255" s="8"/>
      <c r="T255" s="8"/>
      <c r="U255" s="8"/>
      <c r="V255" s="8"/>
      <c r="W255" s="8"/>
      <c r="X255" s="8"/>
      <c r="Y255" s="8"/>
      <c r="Z255" s="8"/>
    </row>
    <row r="256" spans="1:26" ht="12.75" customHeight="1" x14ac:dyDescent="0.15">
      <c r="A256" s="8"/>
      <c r="B256" s="83"/>
      <c r="C256" s="34"/>
      <c r="D256" s="146"/>
      <c r="E256" s="35"/>
      <c r="F256" s="35"/>
      <c r="G256" s="35"/>
      <c r="H256" s="155"/>
      <c r="I256" s="155"/>
      <c r="J256" s="8"/>
      <c r="K256" s="8"/>
      <c r="L256" s="8"/>
      <c r="M256" s="8"/>
      <c r="N256" s="8"/>
      <c r="O256" s="8"/>
      <c r="P256" s="8"/>
      <c r="Q256" s="8"/>
      <c r="R256" s="8"/>
      <c r="S256" s="8"/>
      <c r="T256" s="8"/>
      <c r="U256" s="8"/>
      <c r="V256" s="8"/>
      <c r="W256" s="8"/>
      <c r="X256" s="8"/>
      <c r="Y256" s="8"/>
      <c r="Z256" s="8"/>
    </row>
    <row r="257" spans="1:26" ht="12.75" customHeight="1" x14ac:dyDescent="0.15">
      <c r="A257" s="8"/>
      <c r="B257" s="83"/>
      <c r="C257" s="34"/>
      <c r="D257" s="146"/>
      <c r="E257" s="35"/>
      <c r="F257" s="35"/>
      <c r="G257" s="35"/>
      <c r="H257" s="155"/>
      <c r="I257" s="155"/>
      <c r="J257" s="8"/>
      <c r="K257" s="8"/>
      <c r="L257" s="8"/>
      <c r="M257" s="8"/>
      <c r="N257" s="8"/>
      <c r="O257" s="8"/>
      <c r="P257" s="8"/>
      <c r="Q257" s="8"/>
      <c r="R257" s="8"/>
      <c r="S257" s="8"/>
      <c r="T257" s="8"/>
      <c r="U257" s="8"/>
      <c r="V257" s="8"/>
      <c r="W257" s="8"/>
      <c r="X257" s="8"/>
      <c r="Y257" s="8"/>
      <c r="Z257" s="8"/>
    </row>
    <row r="258" spans="1:26" ht="12.75" customHeight="1" x14ac:dyDescent="0.15">
      <c r="A258" s="8"/>
      <c r="B258" s="83"/>
      <c r="C258" s="34"/>
      <c r="D258" s="146"/>
      <c r="E258" s="35"/>
      <c r="F258" s="35"/>
      <c r="G258" s="35"/>
      <c r="H258" s="155"/>
      <c r="I258" s="155"/>
      <c r="J258" s="8"/>
      <c r="K258" s="8"/>
      <c r="L258" s="8"/>
      <c r="M258" s="8"/>
      <c r="N258" s="8"/>
      <c r="O258" s="8"/>
      <c r="P258" s="8"/>
      <c r="Q258" s="8"/>
      <c r="R258" s="8"/>
      <c r="S258" s="8"/>
      <c r="T258" s="8"/>
      <c r="U258" s="8"/>
      <c r="V258" s="8"/>
      <c r="W258" s="8"/>
      <c r="X258" s="8"/>
      <c r="Y258" s="8"/>
      <c r="Z258" s="8"/>
    </row>
    <row r="259" spans="1:26" ht="12.75" customHeight="1" x14ac:dyDescent="0.15">
      <c r="A259" s="8"/>
      <c r="B259" s="83"/>
      <c r="C259" s="34"/>
      <c r="D259" s="146"/>
      <c r="E259" s="35"/>
      <c r="F259" s="35"/>
      <c r="G259" s="35"/>
      <c r="H259" s="155"/>
      <c r="I259" s="155"/>
      <c r="J259" s="8"/>
      <c r="K259" s="8"/>
      <c r="L259" s="8"/>
      <c r="M259" s="8"/>
      <c r="N259" s="8"/>
      <c r="O259" s="8"/>
      <c r="P259" s="8"/>
      <c r="Q259" s="8"/>
      <c r="R259" s="8"/>
      <c r="S259" s="8"/>
      <c r="T259" s="8"/>
      <c r="U259" s="8"/>
      <c r="V259" s="8"/>
      <c r="W259" s="8"/>
      <c r="X259" s="8"/>
      <c r="Y259" s="8"/>
      <c r="Z259" s="8"/>
    </row>
    <row r="260" spans="1:26" ht="12.75" customHeight="1" x14ac:dyDescent="0.15">
      <c r="A260" s="8"/>
      <c r="B260" s="83"/>
      <c r="C260" s="34"/>
      <c r="D260" s="146"/>
      <c r="E260" s="35"/>
      <c r="F260" s="35"/>
      <c r="G260" s="35"/>
      <c r="H260" s="155"/>
      <c r="I260" s="155"/>
      <c r="J260" s="8"/>
      <c r="K260" s="8"/>
      <c r="L260" s="8"/>
      <c r="M260" s="8"/>
      <c r="N260" s="8"/>
      <c r="O260" s="8"/>
      <c r="P260" s="8"/>
      <c r="Q260" s="8"/>
      <c r="R260" s="8"/>
      <c r="S260" s="8"/>
      <c r="T260" s="8"/>
      <c r="U260" s="8"/>
      <c r="V260" s="8"/>
      <c r="W260" s="8"/>
      <c r="X260" s="8"/>
      <c r="Y260" s="8"/>
      <c r="Z260" s="8"/>
    </row>
    <row r="261" spans="1:26" ht="12.75" customHeight="1" x14ac:dyDescent="0.15">
      <c r="A261" s="8"/>
      <c r="B261" s="83"/>
      <c r="C261" s="34"/>
      <c r="D261" s="146"/>
      <c r="E261" s="35"/>
      <c r="F261" s="35"/>
      <c r="G261" s="35"/>
      <c r="H261" s="155"/>
      <c r="I261" s="155"/>
      <c r="J261" s="8"/>
      <c r="K261" s="8"/>
      <c r="L261" s="8"/>
      <c r="M261" s="8"/>
      <c r="N261" s="8"/>
      <c r="O261" s="8"/>
      <c r="P261" s="8"/>
      <c r="Q261" s="8"/>
      <c r="R261" s="8"/>
      <c r="S261" s="8"/>
      <c r="T261" s="8"/>
      <c r="U261" s="8"/>
      <c r="V261" s="8"/>
      <c r="W261" s="8"/>
      <c r="X261" s="8"/>
      <c r="Y261" s="8"/>
      <c r="Z261" s="8"/>
    </row>
    <row r="262" spans="1:26" ht="12.75" customHeight="1" x14ac:dyDescent="0.15">
      <c r="A262" s="8"/>
      <c r="B262" s="83"/>
      <c r="C262" s="34"/>
      <c r="D262" s="146"/>
      <c r="E262" s="35"/>
      <c r="F262" s="35"/>
      <c r="G262" s="35"/>
      <c r="H262" s="155"/>
      <c r="I262" s="155"/>
      <c r="J262" s="8"/>
      <c r="K262" s="8"/>
      <c r="L262" s="8"/>
      <c r="M262" s="8"/>
      <c r="N262" s="8"/>
      <c r="O262" s="8"/>
      <c r="P262" s="8"/>
      <c r="Q262" s="8"/>
      <c r="R262" s="8"/>
      <c r="S262" s="8"/>
      <c r="T262" s="8"/>
      <c r="U262" s="8"/>
      <c r="V262" s="8"/>
      <c r="W262" s="8"/>
      <c r="X262" s="8"/>
      <c r="Y262" s="8"/>
      <c r="Z262" s="8"/>
    </row>
    <row r="263" spans="1:26" ht="12.75" customHeight="1" x14ac:dyDescent="0.15">
      <c r="A263" s="8"/>
      <c r="B263" s="83"/>
      <c r="C263" s="34"/>
      <c r="D263" s="146"/>
      <c r="E263" s="35"/>
      <c r="F263" s="35"/>
      <c r="G263" s="35"/>
      <c r="H263" s="155"/>
      <c r="I263" s="155"/>
      <c r="J263" s="8"/>
      <c r="K263" s="8"/>
      <c r="L263" s="8"/>
      <c r="M263" s="8"/>
      <c r="N263" s="8"/>
      <c r="O263" s="8"/>
      <c r="P263" s="8"/>
      <c r="Q263" s="8"/>
      <c r="R263" s="8"/>
      <c r="S263" s="8"/>
      <c r="T263" s="8"/>
      <c r="U263" s="8"/>
      <c r="V263" s="8"/>
      <c r="W263" s="8"/>
      <c r="X263" s="8"/>
      <c r="Y263" s="8"/>
      <c r="Z263" s="8"/>
    </row>
    <row r="264" spans="1:26" ht="12.75" customHeight="1" x14ac:dyDescent="0.15">
      <c r="A264" s="8"/>
      <c r="B264" s="83"/>
      <c r="C264" s="34"/>
      <c r="D264" s="146"/>
      <c r="E264" s="35"/>
      <c r="F264" s="35"/>
      <c r="G264" s="35"/>
      <c r="H264" s="155"/>
      <c r="I264" s="155"/>
      <c r="J264" s="8"/>
      <c r="K264" s="8"/>
      <c r="L264" s="8"/>
      <c r="M264" s="8"/>
      <c r="N264" s="8"/>
      <c r="O264" s="8"/>
      <c r="P264" s="8"/>
      <c r="Q264" s="8"/>
      <c r="R264" s="8"/>
      <c r="S264" s="8"/>
      <c r="T264" s="8"/>
      <c r="U264" s="8"/>
      <c r="V264" s="8"/>
      <c r="W264" s="8"/>
      <c r="X264" s="8"/>
      <c r="Y264" s="8"/>
      <c r="Z264" s="8"/>
    </row>
    <row r="265" spans="1:26" ht="12.75" customHeight="1" x14ac:dyDescent="0.15">
      <c r="A265" s="8"/>
      <c r="B265" s="83"/>
      <c r="C265" s="34"/>
      <c r="D265" s="146"/>
      <c r="E265" s="35"/>
      <c r="F265" s="35"/>
      <c r="G265" s="35"/>
      <c r="H265" s="155"/>
      <c r="I265" s="155"/>
      <c r="J265" s="8"/>
      <c r="K265" s="8"/>
      <c r="L265" s="8"/>
      <c r="M265" s="8"/>
      <c r="N265" s="8"/>
      <c r="O265" s="8"/>
      <c r="P265" s="8"/>
      <c r="Q265" s="8"/>
      <c r="R265" s="8"/>
      <c r="S265" s="8"/>
      <c r="T265" s="8"/>
      <c r="U265" s="8"/>
      <c r="V265" s="8"/>
      <c r="W265" s="8"/>
      <c r="X265" s="8"/>
      <c r="Y265" s="8"/>
      <c r="Z265" s="8"/>
    </row>
    <row r="266" spans="1:26" ht="12.75" customHeight="1" x14ac:dyDescent="0.15">
      <c r="A266" s="8"/>
      <c r="B266" s="83"/>
      <c r="C266" s="34"/>
      <c r="D266" s="146"/>
      <c r="E266" s="35"/>
      <c r="F266" s="35"/>
      <c r="G266" s="35"/>
      <c r="H266" s="155"/>
      <c r="I266" s="155"/>
      <c r="J266" s="8"/>
      <c r="K266" s="8"/>
      <c r="L266" s="8"/>
      <c r="M266" s="8"/>
      <c r="N266" s="8"/>
      <c r="O266" s="8"/>
      <c r="P266" s="8"/>
      <c r="Q266" s="8"/>
      <c r="R266" s="8"/>
      <c r="S266" s="8"/>
      <c r="T266" s="8"/>
      <c r="U266" s="8"/>
      <c r="V266" s="8"/>
      <c r="W266" s="8"/>
      <c r="X266" s="8"/>
      <c r="Y266" s="8"/>
      <c r="Z266" s="8"/>
    </row>
    <row r="267" spans="1:26" ht="12.75" customHeight="1" x14ac:dyDescent="0.15">
      <c r="A267" s="8"/>
      <c r="B267" s="83"/>
      <c r="C267" s="34"/>
      <c r="D267" s="146"/>
      <c r="E267" s="35"/>
      <c r="F267" s="35"/>
      <c r="G267" s="35"/>
      <c r="H267" s="155"/>
      <c r="I267" s="155"/>
      <c r="J267" s="8"/>
      <c r="K267" s="8"/>
      <c r="L267" s="8"/>
      <c r="M267" s="8"/>
      <c r="N267" s="8"/>
      <c r="O267" s="8"/>
      <c r="P267" s="8"/>
      <c r="Q267" s="8"/>
      <c r="R267" s="8"/>
      <c r="S267" s="8"/>
      <c r="T267" s="8"/>
      <c r="U267" s="8"/>
      <c r="V267" s="8"/>
      <c r="W267" s="8"/>
      <c r="X267" s="8"/>
      <c r="Y267" s="8"/>
      <c r="Z267" s="8"/>
    </row>
    <row r="268" spans="1:26" ht="12.75" customHeight="1" x14ac:dyDescent="0.15">
      <c r="A268" s="8"/>
      <c r="B268" s="83"/>
      <c r="C268" s="34"/>
      <c r="D268" s="146"/>
      <c r="E268" s="35"/>
      <c r="F268" s="35"/>
      <c r="G268" s="35"/>
      <c r="H268" s="155"/>
      <c r="I268" s="155"/>
      <c r="J268" s="8"/>
      <c r="K268" s="8"/>
      <c r="L268" s="8"/>
      <c r="M268" s="8"/>
      <c r="N268" s="8"/>
      <c r="O268" s="8"/>
      <c r="P268" s="8"/>
      <c r="Q268" s="8"/>
      <c r="R268" s="8"/>
      <c r="S268" s="8"/>
      <c r="T268" s="8"/>
      <c r="U268" s="8"/>
      <c r="V268" s="8"/>
      <c r="W268" s="8"/>
      <c r="X268" s="8"/>
      <c r="Y268" s="8"/>
      <c r="Z268" s="8"/>
    </row>
    <row r="269" spans="1:26" ht="12.75" customHeight="1" x14ac:dyDescent="0.15">
      <c r="A269" s="8"/>
      <c r="B269" s="83"/>
      <c r="C269" s="34"/>
      <c r="D269" s="146"/>
      <c r="E269" s="35"/>
      <c r="F269" s="35"/>
      <c r="G269" s="35"/>
      <c r="H269" s="155"/>
      <c r="I269" s="155"/>
      <c r="J269" s="8"/>
      <c r="K269" s="8"/>
      <c r="L269" s="8"/>
      <c r="M269" s="8"/>
      <c r="N269" s="8"/>
      <c r="O269" s="8"/>
      <c r="P269" s="8"/>
      <c r="Q269" s="8"/>
      <c r="R269" s="8"/>
      <c r="S269" s="8"/>
      <c r="T269" s="8"/>
      <c r="U269" s="8"/>
      <c r="V269" s="8"/>
      <c r="W269" s="8"/>
      <c r="X269" s="8"/>
      <c r="Y269" s="8"/>
      <c r="Z269" s="8"/>
    </row>
    <row r="270" spans="1:26" ht="12.75" customHeight="1" x14ac:dyDescent="0.15">
      <c r="A270" s="8"/>
      <c r="B270" s="83"/>
      <c r="C270" s="34"/>
      <c r="D270" s="146"/>
      <c r="E270" s="35"/>
      <c r="F270" s="35"/>
      <c r="G270" s="35"/>
      <c r="H270" s="155"/>
      <c r="I270" s="155"/>
      <c r="J270" s="8"/>
      <c r="K270" s="8"/>
      <c r="L270" s="8"/>
      <c r="M270" s="8"/>
      <c r="N270" s="8"/>
      <c r="O270" s="8"/>
      <c r="P270" s="8"/>
      <c r="Q270" s="8"/>
      <c r="R270" s="8"/>
      <c r="S270" s="8"/>
      <c r="T270" s="8"/>
      <c r="U270" s="8"/>
      <c r="V270" s="8"/>
      <c r="W270" s="8"/>
      <c r="X270" s="8"/>
      <c r="Y270" s="8"/>
      <c r="Z270" s="8"/>
    </row>
    <row r="271" spans="1:26" ht="12.75" customHeight="1" x14ac:dyDescent="0.15">
      <c r="A271" s="8"/>
      <c r="B271" s="83"/>
      <c r="C271" s="34"/>
      <c r="D271" s="146"/>
      <c r="E271" s="35"/>
      <c r="F271" s="35"/>
      <c r="G271" s="35"/>
      <c r="H271" s="155"/>
      <c r="I271" s="155"/>
      <c r="J271" s="8"/>
      <c r="K271" s="8"/>
      <c r="L271" s="8"/>
      <c r="M271" s="8"/>
      <c r="N271" s="8"/>
      <c r="O271" s="8"/>
      <c r="P271" s="8"/>
      <c r="Q271" s="8"/>
      <c r="R271" s="8"/>
      <c r="S271" s="8"/>
      <c r="T271" s="8"/>
      <c r="U271" s="8"/>
      <c r="V271" s="8"/>
      <c r="W271" s="8"/>
      <c r="X271" s="8"/>
      <c r="Y271" s="8"/>
      <c r="Z271" s="8"/>
    </row>
    <row r="272" spans="1:26" ht="12.75" customHeight="1" x14ac:dyDescent="0.15">
      <c r="A272" s="8"/>
      <c r="B272" s="83"/>
      <c r="C272" s="34"/>
      <c r="D272" s="146"/>
      <c r="E272" s="35"/>
      <c r="F272" s="35"/>
      <c r="G272" s="35"/>
      <c r="H272" s="155"/>
      <c r="I272" s="155"/>
      <c r="J272" s="8"/>
      <c r="K272" s="8"/>
      <c r="L272" s="8"/>
      <c r="M272" s="8"/>
      <c r="N272" s="8"/>
      <c r="O272" s="8"/>
      <c r="P272" s="8"/>
      <c r="Q272" s="8"/>
      <c r="R272" s="8"/>
      <c r="S272" s="8"/>
      <c r="T272" s="8"/>
      <c r="U272" s="8"/>
      <c r="V272" s="8"/>
      <c r="W272" s="8"/>
      <c r="X272" s="8"/>
      <c r="Y272" s="8"/>
      <c r="Z272" s="8"/>
    </row>
    <row r="273" spans="1:26" ht="12.75" customHeight="1" x14ac:dyDescent="0.15">
      <c r="A273" s="8"/>
      <c r="B273" s="83"/>
      <c r="C273" s="34"/>
      <c r="D273" s="146"/>
      <c r="E273" s="35"/>
      <c r="F273" s="35"/>
      <c r="G273" s="35"/>
      <c r="H273" s="155"/>
      <c r="I273" s="155"/>
      <c r="J273" s="8"/>
      <c r="K273" s="8"/>
      <c r="L273" s="8"/>
      <c r="M273" s="8"/>
      <c r="N273" s="8"/>
      <c r="O273" s="8"/>
      <c r="P273" s="8"/>
      <c r="Q273" s="8"/>
      <c r="R273" s="8"/>
      <c r="S273" s="8"/>
      <c r="T273" s="8"/>
      <c r="U273" s="8"/>
      <c r="V273" s="8"/>
      <c r="W273" s="8"/>
      <c r="X273" s="8"/>
      <c r="Y273" s="8"/>
      <c r="Z273" s="8"/>
    </row>
    <row r="274" spans="1:26" ht="12.75" customHeight="1" x14ac:dyDescent="0.15">
      <c r="A274" s="8"/>
      <c r="B274" s="83"/>
      <c r="C274" s="34"/>
      <c r="D274" s="146"/>
      <c r="E274" s="35"/>
      <c r="F274" s="35"/>
      <c r="G274" s="35"/>
      <c r="H274" s="155"/>
      <c r="I274" s="155"/>
      <c r="J274" s="8"/>
      <c r="K274" s="8"/>
      <c r="L274" s="8"/>
      <c r="M274" s="8"/>
      <c r="N274" s="8"/>
      <c r="O274" s="8"/>
      <c r="P274" s="8"/>
      <c r="Q274" s="8"/>
      <c r="R274" s="8"/>
      <c r="S274" s="8"/>
      <c r="T274" s="8"/>
      <c r="U274" s="8"/>
      <c r="V274" s="8"/>
      <c r="W274" s="8"/>
      <c r="X274" s="8"/>
      <c r="Y274" s="8"/>
      <c r="Z274" s="8"/>
    </row>
    <row r="275" spans="1:26" ht="12.75" customHeight="1" x14ac:dyDescent="0.15">
      <c r="A275" s="8"/>
      <c r="B275" s="83"/>
      <c r="C275" s="34"/>
      <c r="D275" s="146"/>
      <c r="E275" s="35"/>
      <c r="F275" s="35"/>
      <c r="G275" s="35"/>
      <c r="H275" s="155"/>
      <c r="I275" s="155"/>
      <c r="J275" s="8"/>
      <c r="K275" s="8"/>
      <c r="L275" s="8"/>
      <c r="M275" s="8"/>
      <c r="N275" s="8"/>
      <c r="O275" s="8"/>
      <c r="P275" s="8"/>
      <c r="Q275" s="8"/>
      <c r="R275" s="8"/>
      <c r="S275" s="8"/>
      <c r="T275" s="8"/>
      <c r="U275" s="8"/>
      <c r="V275" s="8"/>
      <c r="W275" s="8"/>
      <c r="X275" s="8"/>
      <c r="Y275" s="8"/>
      <c r="Z275" s="8"/>
    </row>
    <row r="276" spans="1:26" ht="12.75" customHeight="1" x14ac:dyDescent="0.15">
      <c r="A276" s="8"/>
      <c r="B276" s="83"/>
      <c r="C276" s="34"/>
      <c r="D276" s="146"/>
      <c r="E276" s="35"/>
      <c r="F276" s="35"/>
      <c r="G276" s="35"/>
      <c r="H276" s="155"/>
      <c r="I276" s="155"/>
      <c r="J276" s="8"/>
      <c r="K276" s="8"/>
      <c r="L276" s="8"/>
      <c r="M276" s="8"/>
      <c r="N276" s="8"/>
      <c r="O276" s="8"/>
      <c r="P276" s="8"/>
      <c r="Q276" s="8"/>
      <c r="R276" s="8"/>
      <c r="S276" s="8"/>
      <c r="T276" s="8"/>
      <c r="U276" s="8"/>
      <c r="V276" s="8"/>
      <c r="W276" s="8"/>
      <c r="X276" s="8"/>
      <c r="Y276" s="8"/>
      <c r="Z276" s="8"/>
    </row>
    <row r="277" spans="1:26" ht="12.75" customHeight="1" x14ac:dyDescent="0.15">
      <c r="A277" s="8"/>
      <c r="B277" s="83"/>
      <c r="C277" s="34"/>
      <c r="D277" s="146"/>
      <c r="E277" s="35"/>
      <c r="F277" s="35"/>
      <c r="G277" s="35"/>
      <c r="H277" s="155"/>
      <c r="I277" s="155"/>
      <c r="J277" s="8"/>
      <c r="K277" s="8"/>
      <c r="L277" s="8"/>
      <c r="M277" s="8"/>
      <c r="N277" s="8"/>
      <c r="O277" s="8"/>
      <c r="P277" s="8"/>
      <c r="Q277" s="8"/>
      <c r="R277" s="8"/>
      <c r="S277" s="8"/>
      <c r="T277" s="8"/>
      <c r="U277" s="8"/>
      <c r="V277" s="8"/>
      <c r="W277" s="8"/>
      <c r="X277" s="8"/>
      <c r="Y277" s="8"/>
      <c r="Z277" s="8"/>
    </row>
    <row r="278" spans="1:26" ht="12.75" customHeight="1" x14ac:dyDescent="0.15">
      <c r="A278" s="8"/>
      <c r="B278" s="83"/>
      <c r="C278" s="34"/>
      <c r="D278" s="146"/>
      <c r="E278" s="35"/>
      <c r="F278" s="35"/>
      <c r="G278" s="35"/>
      <c r="H278" s="155"/>
      <c r="I278" s="155"/>
      <c r="J278" s="8"/>
      <c r="K278" s="8"/>
      <c r="L278" s="8"/>
      <c r="M278" s="8"/>
      <c r="N278" s="8"/>
      <c r="O278" s="8"/>
      <c r="P278" s="8"/>
      <c r="Q278" s="8"/>
      <c r="R278" s="8"/>
      <c r="S278" s="8"/>
      <c r="T278" s="8"/>
      <c r="U278" s="8"/>
      <c r="V278" s="8"/>
      <c r="W278" s="8"/>
      <c r="X278" s="8"/>
      <c r="Y278" s="8"/>
      <c r="Z278" s="8"/>
    </row>
    <row r="279" spans="1:26" ht="12.75" customHeight="1" x14ac:dyDescent="0.15">
      <c r="A279" s="8"/>
      <c r="B279" s="83"/>
      <c r="C279" s="34"/>
      <c r="D279" s="146"/>
      <c r="E279" s="35"/>
      <c r="F279" s="35"/>
      <c r="G279" s="35"/>
      <c r="H279" s="155"/>
      <c r="I279" s="155"/>
      <c r="J279" s="8"/>
      <c r="K279" s="8"/>
      <c r="L279" s="8"/>
      <c r="M279" s="8"/>
      <c r="N279" s="8"/>
      <c r="O279" s="8"/>
      <c r="P279" s="8"/>
      <c r="Q279" s="8"/>
      <c r="R279" s="8"/>
      <c r="S279" s="8"/>
      <c r="T279" s="8"/>
      <c r="U279" s="8"/>
      <c r="V279" s="8"/>
      <c r="W279" s="8"/>
      <c r="X279" s="8"/>
      <c r="Y279" s="8"/>
      <c r="Z279" s="8"/>
    </row>
    <row r="280" spans="1:26" ht="12.75" customHeight="1" x14ac:dyDescent="0.15">
      <c r="A280" s="8"/>
      <c r="B280" s="83"/>
      <c r="C280" s="34"/>
      <c r="D280" s="146"/>
      <c r="E280" s="35"/>
      <c r="F280" s="35"/>
      <c r="G280" s="35"/>
      <c r="H280" s="155"/>
      <c r="I280" s="155"/>
      <c r="J280" s="8"/>
      <c r="K280" s="8"/>
      <c r="L280" s="8"/>
      <c r="M280" s="8"/>
      <c r="N280" s="8"/>
      <c r="O280" s="8"/>
      <c r="P280" s="8"/>
      <c r="Q280" s="8"/>
      <c r="R280" s="8"/>
      <c r="S280" s="8"/>
      <c r="T280" s="8"/>
      <c r="U280" s="8"/>
      <c r="V280" s="8"/>
      <c r="W280" s="8"/>
      <c r="X280" s="8"/>
      <c r="Y280" s="8"/>
      <c r="Z280" s="8"/>
    </row>
    <row r="281" spans="1:26" ht="12.75" customHeight="1" x14ac:dyDescent="0.15">
      <c r="A281" s="8"/>
      <c r="B281" s="83"/>
      <c r="C281" s="34"/>
      <c r="D281" s="146"/>
      <c r="E281" s="35"/>
      <c r="F281" s="35"/>
      <c r="G281" s="35"/>
      <c r="H281" s="155"/>
      <c r="I281" s="155"/>
      <c r="J281" s="8"/>
      <c r="K281" s="8"/>
      <c r="L281" s="8"/>
      <c r="M281" s="8"/>
      <c r="N281" s="8"/>
      <c r="O281" s="8"/>
      <c r="P281" s="8"/>
      <c r="Q281" s="8"/>
      <c r="R281" s="8"/>
      <c r="S281" s="8"/>
      <c r="T281" s="8"/>
      <c r="U281" s="8"/>
      <c r="V281" s="8"/>
      <c r="W281" s="8"/>
      <c r="X281" s="8"/>
      <c r="Y281" s="8"/>
      <c r="Z281" s="8"/>
    </row>
    <row r="282" spans="1:26" ht="12.75" customHeight="1" x14ac:dyDescent="0.15">
      <c r="A282" s="8"/>
      <c r="B282" s="83"/>
      <c r="C282" s="34"/>
      <c r="D282" s="146"/>
      <c r="E282" s="35"/>
      <c r="F282" s="35"/>
      <c r="G282" s="35"/>
      <c r="H282" s="155"/>
      <c r="I282" s="155"/>
      <c r="J282" s="8"/>
      <c r="K282" s="8"/>
      <c r="L282" s="8"/>
      <c r="M282" s="8"/>
      <c r="N282" s="8"/>
      <c r="O282" s="8"/>
      <c r="P282" s="8"/>
      <c r="Q282" s="8"/>
      <c r="R282" s="8"/>
      <c r="S282" s="8"/>
      <c r="T282" s="8"/>
      <c r="U282" s="8"/>
      <c r="V282" s="8"/>
      <c r="W282" s="8"/>
      <c r="X282" s="8"/>
      <c r="Y282" s="8"/>
      <c r="Z282" s="8"/>
    </row>
    <row r="283" spans="1:26" ht="12.75" customHeight="1" x14ac:dyDescent="0.15">
      <c r="A283" s="8"/>
      <c r="B283" s="83"/>
      <c r="C283" s="34"/>
      <c r="D283" s="146"/>
      <c r="E283" s="35"/>
      <c r="F283" s="35"/>
      <c r="G283" s="35"/>
      <c r="H283" s="155"/>
      <c r="I283" s="155"/>
      <c r="J283" s="8"/>
      <c r="K283" s="8"/>
      <c r="L283" s="8"/>
      <c r="M283" s="8"/>
      <c r="N283" s="8"/>
      <c r="O283" s="8"/>
      <c r="P283" s="8"/>
      <c r="Q283" s="8"/>
      <c r="R283" s="8"/>
      <c r="S283" s="8"/>
      <c r="T283" s="8"/>
      <c r="U283" s="8"/>
      <c r="V283" s="8"/>
      <c r="W283" s="8"/>
      <c r="X283" s="8"/>
      <c r="Y283" s="8"/>
      <c r="Z283" s="8"/>
    </row>
    <row r="284" spans="1:26" ht="12.75" customHeight="1" x14ac:dyDescent="0.15">
      <c r="A284" s="8"/>
      <c r="B284" s="83"/>
      <c r="C284" s="34"/>
      <c r="D284" s="146"/>
      <c r="E284" s="35"/>
      <c r="F284" s="35"/>
      <c r="G284" s="35"/>
      <c r="H284" s="155"/>
      <c r="I284" s="155"/>
      <c r="J284" s="8"/>
      <c r="K284" s="8"/>
      <c r="L284" s="8"/>
      <c r="M284" s="8"/>
      <c r="N284" s="8"/>
      <c r="O284" s="8"/>
      <c r="P284" s="8"/>
      <c r="Q284" s="8"/>
      <c r="R284" s="8"/>
      <c r="S284" s="8"/>
      <c r="T284" s="8"/>
      <c r="U284" s="8"/>
      <c r="V284" s="8"/>
      <c r="W284" s="8"/>
      <c r="X284" s="8"/>
      <c r="Y284" s="8"/>
      <c r="Z284" s="8"/>
    </row>
    <row r="285" spans="1:26" ht="12.75" customHeight="1" x14ac:dyDescent="0.15">
      <c r="A285" s="8"/>
      <c r="B285" s="83"/>
      <c r="C285" s="34"/>
      <c r="D285" s="146"/>
      <c r="E285" s="35"/>
      <c r="F285" s="35"/>
      <c r="G285" s="35"/>
      <c r="H285" s="155"/>
      <c r="I285" s="155"/>
      <c r="J285" s="8"/>
      <c r="K285" s="8"/>
      <c r="L285" s="8"/>
      <c r="M285" s="8"/>
      <c r="N285" s="8"/>
      <c r="O285" s="8"/>
      <c r="P285" s="8"/>
      <c r="Q285" s="8"/>
      <c r="R285" s="8"/>
      <c r="S285" s="8"/>
      <c r="T285" s="8"/>
      <c r="U285" s="8"/>
      <c r="V285" s="8"/>
      <c r="W285" s="8"/>
      <c r="X285" s="8"/>
      <c r="Y285" s="8"/>
      <c r="Z285" s="8"/>
    </row>
    <row r="286" spans="1:26" ht="12.75" customHeight="1" x14ac:dyDescent="0.15">
      <c r="A286" s="8"/>
      <c r="B286" s="83"/>
      <c r="C286" s="34"/>
      <c r="D286" s="146"/>
      <c r="E286" s="35"/>
      <c r="F286" s="35"/>
      <c r="G286" s="35"/>
      <c r="H286" s="155"/>
      <c r="I286" s="155"/>
      <c r="J286" s="8"/>
      <c r="K286" s="8"/>
      <c r="L286" s="8"/>
      <c r="M286" s="8"/>
      <c r="N286" s="8"/>
      <c r="O286" s="8"/>
      <c r="P286" s="8"/>
      <c r="Q286" s="8"/>
      <c r="R286" s="8"/>
      <c r="S286" s="8"/>
      <c r="T286" s="8"/>
      <c r="U286" s="8"/>
      <c r="V286" s="8"/>
      <c r="W286" s="8"/>
      <c r="X286" s="8"/>
      <c r="Y286" s="8"/>
      <c r="Z286" s="8"/>
    </row>
    <row r="287" spans="1:26" ht="12.75" customHeight="1" x14ac:dyDescent="0.15">
      <c r="A287" s="8"/>
      <c r="B287" s="83"/>
      <c r="C287" s="34"/>
      <c r="D287" s="146"/>
      <c r="E287" s="35"/>
      <c r="F287" s="35"/>
      <c r="G287" s="35"/>
      <c r="H287" s="155"/>
      <c r="I287" s="155"/>
      <c r="J287" s="8"/>
      <c r="K287" s="8"/>
      <c r="L287" s="8"/>
      <c r="M287" s="8"/>
      <c r="N287" s="8"/>
      <c r="O287" s="8"/>
      <c r="P287" s="8"/>
      <c r="Q287" s="8"/>
      <c r="R287" s="8"/>
      <c r="S287" s="8"/>
      <c r="T287" s="8"/>
      <c r="U287" s="8"/>
      <c r="V287" s="8"/>
      <c r="W287" s="8"/>
      <c r="X287" s="8"/>
      <c r="Y287" s="8"/>
      <c r="Z287" s="8"/>
    </row>
    <row r="288" spans="1:26" ht="12.75" customHeight="1" x14ac:dyDescent="0.15">
      <c r="A288" s="8"/>
      <c r="B288" s="83"/>
      <c r="C288" s="34"/>
      <c r="D288" s="146"/>
      <c r="E288" s="35"/>
      <c r="F288" s="35"/>
      <c r="G288" s="35"/>
      <c r="H288" s="155"/>
      <c r="I288" s="155"/>
      <c r="J288" s="8"/>
      <c r="K288" s="8"/>
      <c r="L288" s="8"/>
      <c r="M288" s="8"/>
      <c r="N288" s="8"/>
      <c r="O288" s="8"/>
      <c r="P288" s="8"/>
      <c r="Q288" s="8"/>
      <c r="R288" s="8"/>
      <c r="S288" s="8"/>
      <c r="T288" s="8"/>
      <c r="U288" s="8"/>
      <c r="V288" s="8"/>
      <c r="W288" s="8"/>
      <c r="X288" s="8"/>
      <c r="Y288" s="8"/>
      <c r="Z288" s="8"/>
    </row>
    <row r="289" spans="1:26" ht="12.75" customHeight="1" x14ac:dyDescent="0.15">
      <c r="A289" s="8"/>
      <c r="B289" s="83"/>
      <c r="C289" s="34"/>
      <c r="D289" s="146"/>
      <c r="E289" s="35"/>
      <c r="F289" s="35"/>
      <c r="G289" s="35"/>
      <c r="H289" s="155"/>
      <c r="I289" s="155"/>
      <c r="J289" s="8"/>
      <c r="K289" s="8"/>
      <c r="L289" s="8"/>
      <c r="M289" s="8"/>
      <c r="N289" s="8"/>
      <c r="O289" s="8"/>
      <c r="P289" s="8"/>
      <c r="Q289" s="8"/>
      <c r="R289" s="8"/>
      <c r="S289" s="8"/>
      <c r="T289" s="8"/>
      <c r="U289" s="8"/>
      <c r="V289" s="8"/>
      <c r="W289" s="8"/>
      <c r="X289" s="8"/>
      <c r="Y289" s="8"/>
      <c r="Z289" s="8"/>
    </row>
    <row r="290" spans="1:26" ht="12.75" customHeight="1" x14ac:dyDescent="0.15">
      <c r="A290" s="8"/>
      <c r="B290" s="83"/>
      <c r="C290" s="34"/>
      <c r="D290" s="146"/>
      <c r="E290" s="35"/>
      <c r="F290" s="35"/>
      <c r="G290" s="35"/>
      <c r="H290" s="155"/>
      <c r="I290" s="155"/>
      <c r="J290" s="8"/>
      <c r="K290" s="8"/>
      <c r="L290" s="8"/>
      <c r="M290" s="8"/>
      <c r="N290" s="8"/>
      <c r="O290" s="8"/>
      <c r="P290" s="8"/>
      <c r="Q290" s="8"/>
      <c r="R290" s="8"/>
      <c r="S290" s="8"/>
      <c r="T290" s="8"/>
      <c r="U290" s="8"/>
      <c r="V290" s="8"/>
      <c r="W290" s="8"/>
      <c r="X290" s="8"/>
      <c r="Y290" s="8"/>
      <c r="Z290" s="8"/>
    </row>
    <row r="291" spans="1:26" ht="12.75" customHeight="1" x14ac:dyDescent="0.15">
      <c r="A291" s="8"/>
      <c r="B291" s="83"/>
      <c r="C291" s="34"/>
      <c r="D291" s="146"/>
      <c r="E291" s="35"/>
      <c r="F291" s="35"/>
      <c r="G291" s="35"/>
      <c r="H291" s="155"/>
      <c r="I291" s="155"/>
      <c r="J291" s="8"/>
      <c r="K291" s="8"/>
      <c r="L291" s="8"/>
      <c r="M291" s="8"/>
      <c r="N291" s="8"/>
      <c r="O291" s="8"/>
      <c r="P291" s="8"/>
      <c r="Q291" s="8"/>
      <c r="R291" s="8"/>
      <c r="S291" s="8"/>
      <c r="T291" s="8"/>
      <c r="U291" s="8"/>
      <c r="V291" s="8"/>
      <c r="W291" s="8"/>
      <c r="X291" s="8"/>
      <c r="Y291" s="8"/>
      <c r="Z291" s="8"/>
    </row>
    <row r="292" spans="1:26" ht="12.75" customHeight="1" x14ac:dyDescent="0.15">
      <c r="A292" s="8"/>
      <c r="B292" s="83"/>
      <c r="C292" s="34"/>
      <c r="D292" s="146"/>
      <c r="E292" s="35"/>
      <c r="F292" s="35"/>
      <c r="G292" s="35"/>
      <c r="H292" s="155"/>
      <c r="I292" s="155"/>
      <c r="J292" s="8"/>
      <c r="K292" s="8"/>
      <c r="L292" s="8"/>
      <c r="M292" s="8"/>
      <c r="N292" s="8"/>
      <c r="O292" s="8"/>
      <c r="P292" s="8"/>
      <c r="Q292" s="8"/>
      <c r="R292" s="8"/>
      <c r="S292" s="8"/>
      <c r="T292" s="8"/>
      <c r="U292" s="8"/>
      <c r="V292" s="8"/>
      <c r="W292" s="8"/>
      <c r="X292" s="8"/>
      <c r="Y292" s="8"/>
      <c r="Z292" s="8"/>
    </row>
    <row r="293" spans="1:26" ht="12.75" customHeight="1" x14ac:dyDescent="0.15">
      <c r="A293" s="8"/>
      <c r="B293" s="83"/>
      <c r="C293" s="34"/>
      <c r="D293" s="146"/>
      <c r="E293" s="35"/>
      <c r="F293" s="35"/>
      <c r="G293" s="35"/>
      <c r="H293" s="155"/>
      <c r="I293" s="155"/>
      <c r="J293" s="8"/>
      <c r="K293" s="8"/>
      <c r="L293" s="8"/>
      <c r="M293" s="8"/>
      <c r="N293" s="8"/>
      <c r="O293" s="8"/>
      <c r="P293" s="8"/>
      <c r="Q293" s="8"/>
      <c r="R293" s="8"/>
      <c r="S293" s="8"/>
      <c r="T293" s="8"/>
      <c r="U293" s="8"/>
      <c r="V293" s="8"/>
      <c r="W293" s="8"/>
      <c r="X293" s="8"/>
      <c r="Y293" s="8"/>
      <c r="Z293" s="8"/>
    </row>
    <row r="294" spans="1:26" ht="12.75" customHeight="1" x14ac:dyDescent="0.15">
      <c r="A294" s="8"/>
      <c r="B294" s="83"/>
      <c r="C294" s="34"/>
      <c r="D294" s="146"/>
      <c r="E294" s="35"/>
      <c r="F294" s="35"/>
      <c r="G294" s="35"/>
      <c r="H294" s="155"/>
      <c r="I294" s="155"/>
      <c r="J294" s="8"/>
      <c r="K294" s="8"/>
      <c r="L294" s="8"/>
      <c r="M294" s="8"/>
      <c r="N294" s="8"/>
      <c r="O294" s="8"/>
      <c r="P294" s="8"/>
      <c r="Q294" s="8"/>
      <c r="R294" s="8"/>
      <c r="S294" s="8"/>
      <c r="T294" s="8"/>
      <c r="U294" s="8"/>
      <c r="V294" s="8"/>
      <c r="W294" s="8"/>
      <c r="X294" s="8"/>
      <c r="Y294" s="8"/>
      <c r="Z294" s="8"/>
    </row>
    <row r="295" spans="1:26" ht="12.75" customHeight="1" x14ac:dyDescent="0.15">
      <c r="A295" s="8"/>
      <c r="B295" s="83"/>
      <c r="C295" s="34"/>
      <c r="D295" s="146"/>
      <c r="E295" s="35"/>
      <c r="F295" s="35"/>
      <c r="G295" s="35"/>
      <c r="H295" s="155"/>
      <c r="I295" s="155"/>
      <c r="J295" s="8"/>
      <c r="K295" s="8"/>
      <c r="L295" s="8"/>
      <c r="M295" s="8"/>
      <c r="N295" s="8"/>
      <c r="O295" s="8"/>
      <c r="P295" s="8"/>
      <c r="Q295" s="8"/>
      <c r="R295" s="8"/>
      <c r="S295" s="8"/>
      <c r="T295" s="8"/>
      <c r="U295" s="8"/>
      <c r="V295" s="8"/>
      <c r="W295" s="8"/>
      <c r="X295" s="8"/>
      <c r="Y295" s="8"/>
      <c r="Z295" s="8"/>
    </row>
    <row r="296" spans="1:26" ht="12.75" customHeight="1" x14ac:dyDescent="0.15">
      <c r="A296" s="8"/>
      <c r="B296" s="83"/>
      <c r="C296" s="34"/>
      <c r="D296" s="146"/>
      <c r="E296" s="35"/>
      <c r="F296" s="35"/>
      <c r="G296" s="35"/>
      <c r="H296" s="155"/>
      <c r="I296" s="155"/>
      <c r="J296" s="8"/>
      <c r="K296" s="8"/>
      <c r="L296" s="8"/>
      <c r="M296" s="8"/>
      <c r="N296" s="8"/>
      <c r="O296" s="8"/>
      <c r="P296" s="8"/>
      <c r="Q296" s="8"/>
      <c r="R296" s="8"/>
      <c r="S296" s="8"/>
      <c r="T296" s="8"/>
      <c r="U296" s="8"/>
      <c r="V296" s="8"/>
      <c r="W296" s="8"/>
      <c r="X296" s="8"/>
      <c r="Y296" s="8"/>
      <c r="Z296" s="8"/>
    </row>
    <row r="297" spans="1:26" ht="12.75" customHeight="1" x14ac:dyDescent="0.15">
      <c r="A297" s="8"/>
      <c r="B297" s="83"/>
      <c r="C297" s="34"/>
      <c r="D297" s="146"/>
      <c r="E297" s="35"/>
      <c r="F297" s="35"/>
      <c r="G297" s="35"/>
      <c r="H297" s="155"/>
      <c r="I297" s="155"/>
      <c r="J297" s="8"/>
      <c r="K297" s="8"/>
      <c r="L297" s="8"/>
      <c r="M297" s="8"/>
      <c r="N297" s="8"/>
      <c r="O297" s="8"/>
      <c r="P297" s="8"/>
      <c r="Q297" s="8"/>
      <c r="R297" s="8"/>
      <c r="S297" s="8"/>
      <c r="T297" s="8"/>
      <c r="U297" s="8"/>
      <c r="V297" s="8"/>
      <c r="W297" s="8"/>
      <c r="X297" s="8"/>
      <c r="Y297" s="8"/>
      <c r="Z297" s="8"/>
    </row>
    <row r="298" spans="1:26" ht="12.75" customHeight="1" x14ac:dyDescent="0.15">
      <c r="A298" s="8"/>
      <c r="B298" s="83"/>
      <c r="C298" s="34"/>
      <c r="D298" s="146"/>
      <c r="E298" s="35"/>
      <c r="F298" s="35"/>
      <c r="G298" s="35"/>
      <c r="H298" s="155"/>
      <c r="I298" s="155"/>
      <c r="J298" s="8"/>
      <c r="K298" s="8"/>
      <c r="L298" s="8"/>
      <c r="M298" s="8"/>
      <c r="N298" s="8"/>
      <c r="O298" s="8"/>
      <c r="P298" s="8"/>
      <c r="Q298" s="8"/>
      <c r="R298" s="8"/>
      <c r="S298" s="8"/>
      <c r="T298" s="8"/>
      <c r="U298" s="8"/>
      <c r="V298" s="8"/>
      <c r="W298" s="8"/>
      <c r="X298" s="8"/>
      <c r="Y298" s="8"/>
      <c r="Z298" s="8"/>
    </row>
    <row r="299" spans="1:26" ht="12.75" customHeight="1" x14ac:dyDescent="0.15">
      <c r="A299" s="8"/>
      <c r="B299" s="83"/>
      <c r="C299" s="34"/>
      <c r="D299" s="146"/>
      <c r="E299" s="35"/>
      <c r="F299" s="35"/>
      <c r="G299" s="35"/>
      <c r="H299" s="155"/>
      <c r="I299" s="155"/>
      <c r="J299" s="8"/>
      <c r="K299" s="8"/>
      <c r="L299" s="8"/>
      <c r="M299" s="8"/>
      <c r="N299" s="8"/>
      <c r="O299" s="8"/>
      <c r="P299" s="8"/>
      <c r="Q299" s="8"/>
      <c r="R299" s="8"/>
      <c r="S299" s="8"/>
      <c r="T299" s="8"/>
      <c r="U299" s="8"/>
      <c r="V299" s="8"/>
      <c r="W299" s="8"/>
      <c r="X299" s="8"/>
      <c r="Y299" s="8"/>
      <c r="Z299" s="8"/>
    </row>
    <row r="300" spans="1:26" ht="12.75" customHeight="1" x14ac:dyDescent="0.15">
      <c r="A300" s="8"/>
      <c r="B300" s="83"/>
      <c r="C300" s="34"/>
      <c r="D300" s="146"/>
      <c r="E300" s="35"/>
      <c r="F300" s="35"/>
      <c r="G300" s="35"/>
      <c r="H300" s="155"/>
      <c r="I300" s="155"/>
      <c r="J300" s="8"/>
      <c r="K300" s="8"/>
      <c r="L300" s="8"/>
      <c r="M300" s="8"/>
      <c r="N300" s="8"/>
      <c r="O300" s="8"/>
      <c r="P300" s="8"/>
      <c r="Q300" s="8"/>
      <c r="R300" s="8"/>
      <c r="S300" s="8"/>
      <c r="T300" s="8"/>
      <c r="U300" s="8"/>
      <c r="V300" s="8"/>
      <c r="W300" s="8"/>
      <c r="X300" s="8"/>
      <c r="Y300" s="8"/>
      <c r="Z300" s="8"/>
    </row>
    <row r="301" spans="1:26" ht="12.75" customHeight="1" x14ac:dyDescent="0.15">
      <c r="A301" s="8"/>
      <c r="B301" s="83"/>
      <c r="C301" s="34"/>
      <c r="D301" s="146"/>
      <c r="E301" s="35"/>
      <c r="F301" s="35"/>
      <c r="G301" s="35"/>
      <c r="H301" s="155"/>
      <c r="I301" s="155"/>
      <c r="J301" s="8"/>
      <c r="K301" s="8"/>
      <c r="L301" s="8"/>
      <c r="M301" s="8"/>
      <c r="N301" s="8"/>
      <c r="O301" s="8"/>
      <c r="P301" s="8"/>
      <c r="Q301" s="8"/>
      <c r="R301" s="8"/>
      <c r="S301" s="8"/>
      <c r="T301" s="8"/>
      <c r="U301" s="8"/>
      <c r="V301" s="8"/>
      <c r="W301" s="8"/>
      <c r="X301" s="8"/>
      <c r="Y301" s="8"/>
      <c r="Z301" s="8"/>
    </row>
    <row r="302" spans="1:26" ht="12.75" customHeight="1" x14ac:dyDescent="0.15">
      <c r="A302" s="8"/>
      <c r="B302" s="83"/>
      <c r="C302" s="34"/>
      <c r="D302" s="146"/>
      <c r="E302" s="35"/>
      <c r="F302" s="35"/>
      <c r="G302" s="35"/>
      <c r="H302" s="155"/>
      <c r="I302" s="155"/>
      <c r="J302" s="8"/>
      <c r="K302" s="8"/>
      <c r="L302" s="8"/>
      <c r="M302" s="8"/>
      <c r="N302" s="8"/>
      <c r="O302" s="8"/>
      <c r="P302" s="8"/>
      <c r="Q302" s="8"/>
      <c r="R302" s="8"/>
      <c r="S302" s="8"/>
      <c r="T302" s="8"/>
      <c r="U302" s="8"/>
      <c r="V302" s="8"/>
      <c r="W302" s="8"/>
      <c r="X302" s="8"/>
      <c r="Y302" s="8"/>
      <c r="Z302" s="8"/>
    </row>
    <row r="303" spans="1:26" ht="12.75" customHeight="1" x14ac:dyDescent="0.15">
      <c r="A303" s="8"/>
      <c r="B303" s="83"/>
      <c r="C303" s="34"/>
      <c r="D303" s="146"/>
      <c r="E303" s="35"/>
      <c r="F303" s="35"/>
      <c r="G303" s="35"/>
      <c r="H303" s="155"/>
      <c r="I303" s="155"/>
      <c r="J303" s="8"/>
      <c r="K303" s="8"/>
      <c r="L303" s="8"/>
      <c r="M303" s="8"/>
      <c r="N303" s="8"/>
      <c r="O303" s="8"/>
      <c r="P303" s="8"/>
      <c r="Q303" s="8"/>
      <c r="R303" s="8"/>
      <c r="S303" s="8"/>
      <c r="T303" s="8"/>
      <c r="U303" s="8"/>
      <c r="V303" s="8"/>
      <c r="W303" s="8"/>
      <c r="X303" s="8"/>
      <c r="Y303" s="8"/>
      <c r="Z303" s="8"/>
    </row>
    <row r="304" spans="1:26" ht="12.75" customHeight="1" x14ac:dyDescent="0.15">
      <c r="A304" s="8"/>
      <c r="B304" s="83"/>
      <c r="C304" s="34"/>
      <c r="D304" s="146"/>
      <c r="E304" s="35"/>
      <c r="F304" s="35"/>
      <c r="G304" s="35"/>
      <c r="H304" s="155"/>
      <c r="I304" s="155"/>
      <c r="J304" s="8"/>
      <c r="K304" s="8"/>
      <c r="L304" s="8"/>
      <c r="M304" s="8"/>
      <c r="N304" s="8"/>
      <c r="O304" s="8"/>
      <c r="P304" s="8"/>
      <c r="Q304" s="8"/>
      <c r="R304" s="8"/>
      <c r="S304" s="8"/>
      <c r="T304" s="8"/>
      <c r="U304" s="8"/>
      <c r="V304" s="8"/>
      <c r="W304" s="8"/>
      <c r="X304" s="8"/>
      <c r="Y304" s="8"/>
      <c r="Z304" s="8"/>
    </row>
    <row r="305" spans="1:26" ht="12.75" customHeight="1" x14ac:dyDescent="0.15">
      <c r="A305" s="8"/>
      <c r="B305" s="83"/>
      <c r="C305" s="34"/>
      <c r="D305" s="146"/>
      <c r="E305" s="35"/>
      <c r="F305" s="35"/>
      <c r="G305" s="35"/>
      <c r="H305" s="155"/>
      <c r="I305" s="155"/>
      <c r="J305" s="8"/>
      <c r="K305" s="8"/>
      <c r="L305" s="8"/>
      <c r="M305" s="8"/>
      <c r="N305" s="8"/>
      <c r="O305" s="8"/>
      <c r="P305" s="8"/>
      <c r="Q305" s="8"/>
      <c r="R305" s="8"/>
      <c r="S305" s="8"/>
      <c r="T305" s="8"/>
      <c r="U305" s="8"/>
      <c r="V305" s="8"/>
      <c r="W305" s="8"/>
      <c r="X305" s="8"/>
      <c r="Y305" s="8"/>
      <c r="Z305" s="8"/>
    </row>
    <row r="306" spans="1:26" ht="12.75" customHeight="1" x14ac:dyDescent="0.15">
      <c r="A306" s="8"/>
      <c r="B306" s="83"/>
      <c r="C306" s="34"/>
      <c r="D306" s="146"/>
      <c r="E306" s="35"/>
      <c r="F306" s="35"/>
      <c r="G306" s="35"/>
      <c r="H306" s="155"/>
      <c r="I306" s="155"/>
      <c r="J306" s="8"/>
      <c r="K306" s="8"/>
      <c r="L306" s="8"/>
      <c r="M306" s="8"/>
      <c r="N306" s="8"/>
      <c r="O306" s="8"/>
      <c r="P306" s="8"/>
      <c r="Q306" s="8"/>
      <c r="R306" s="8"/>
      <c r="S306" s="8"/>
      <c r="T306" s="8"/>
      <c r="U306" s="8"/>
      <c r="V306" s="8"/>
      <c r="W306" s="8"/>
      <c r="X306" s="8"/>
      <c r="Y306" s="8"/>
      <c r="Z306" s="8"/>
    </row>
    <row r="307" spans="1:26" ht="12.75" customHeight="1" x14ac:dyDescent="0.15">
      <c r="A307" s="8"/>
      <c r="B307" s="83"/>
      <c r="C307" s="34"/>
      <c r="D307" s="146"/>
      <c r="E307" s="35"/>
      <c r="F307" s="35"/>
      <c r="G307" s="35"/>
      <c r="H307" s="155"/>
      <c r="I307" s="155"/>
      <c r="J307" s="8"/>
      <c r="K307" s="8"/>
      <c r="L307" s="8"/>
      <c r="M307" s="8"/>
      <c r="N307" s="8"/>
      <c r="O307" s="8"/>
      <c r="P307" s="8"/>
      <c r="Q307" s="8"/>
      <c r="R307" s="8"/>
      <c r="S307" s="8"/>
      <c r="T307" s="8"/>
      <c r="U307" s="8"/>
      <c r="V307" s="8"/>
      <c r="W307" s="8"/>
      <c r="X307" s="8"/>
      <c r="Y307" s="8"/>
      <c r="Z307" s="8"/>
    </row>
    <row r="308" spans="1:26" ht="12.75" customHeight="1" x14ac:dyDescent="0.15">
      <c r="A308" s="8"/>
      <c r="B308" s="83"/>
      <c r="C308" s="34"/>
      <c r="D308" s="146"/>
      <c r="E308" s="35"/>
      <c r="F308" s="35"/>
      <c r="G308" s="35"/>
      <c r="H308" s="155"/>
      <c r="I308" s="155"/>
      <c r="J308" s="8"/>
      <c r="K308" s="8"/>
      <c r="L308" s="8"/>
      <c r="M308" s="8"/>
      <c r="N308" s="8"/>
      <c r="O308" s="8"/>
      <c r="P308" s="8"/>
      <c r="Q308" s="8"/>
      <c r="R308" s="8"/>
      <c r="S308" s="8"/>
      <c r="T308" s="8"/>
      <c r="U308" s="8"/>
      <c r="V308" s="8"/>
      <c r="W308" s="8"/>
      <c r="X308" s="8"/>
      <c r="Y308" s="8"/>
      <c r="Z308" s="8"/>
    </row>
    <row r="309" spans="1:26" ht="12.75" customHeight="1" x14ac:dyDescent="0.15">
      <c r="A309" s="8"/>
      <c r="B309" s="83"/>
      <c r="C309" s="34"/>
      <c r="D309" s="146"/>
      <c r="E309" s="35"/>
      <c r="F309" s="35"/>
      <c r="G309" s="35"/>
      <c r="H309" s="155"/>
      <c r="I309" s="155"/>
      <c r="J309" s="8"/>
      <c r="K309" s="8"/>
      <c r="L309" s="8"/>
      <c r="M309" s="8"/>
      <c r="N309" s="8"/>
      <c r="O309" s="8"/>
      <c r="P309" s="8"/>
      <c r="Q309" s="8"/>
      <c r="R309" s="8"/>
      <c r="S309" s="8"/>
      <c r="T309" s="8"/>
      <c r="U309" s="8"/>
      <c r="V309" s="8"/>
      <c r="W309" s="8"/>
      <c r="X309" s="8"/>
      <c r="Y309" s="8"/>
      <c r="Z309" s="8"/>
    </row>
    <row r="310" spans="1:26" ht="12.75" customHeight="1" x14ac:dyDescent="0.15">
      <c r="A310" s="8"/>
      <c r="B310" s="83"/>
      <c r="C310" s="34"/>
      <c r="D310" s="146"/>
      <c r="E310" s="35"/>
      <c r="F310" s="35"/>
      <c r="G310" s="35"/>
      <c r="H310" s="155"/>
      <c r="I310" s="155"/>
      <c r="J310" s="8"/>
      <c r="K310" s="8"/>
      <c r="L310" s="8"/>
      <c r="M310" s="8"/>
      <c r="N310" s="8"/>
      <c r="O310" s="8"/>
      <c r="P310" s="8"/>
      <c r="Q310" s="8"/>
      <c r="R310" s="8"/>
      <c r="S310" s="8"/>
      <c r="T310" s="8"/>
      <c r="U310" s="8"/>
      <c r="V310" s="8"/>
      <c r="W310" s="8"/>
      <c r="X310" s="8"/>
      <c r="Y310" s="8"/>
      <c r="Z310" s="8"/>
    </row>
    <row r="311" spans="1:26" ht="12.75" customHeight="1" x14ac:dyDescent="0.15">
      <c r="A311" s="8"/>
      <c r="B311" s="83"/>
      <c r="C311" s="34"/>
      <c r="D311" s="146"/>
      <c r="E311" s="35"/>
      <c r="F311" s="35"/>
      <c r="G311" s="35"/>
      <c r="H311" s="155"/>
      <c r="I311" s="155"/>
      <c r="J311" s="8"/>
      <c r="K311" s="8"/>
      <c r="L311" s="8"/>
      <c r="M311" s="8"/>
      <c r="N311" s="8"/>
      <c r="O311" s="8"/>
      <c r="P311" s="8"/>
      <c r="Q311" s="8"/>
      <c r="R311" s="8"/>
      <c r="S311" s="8"/>
      <c r="T311" s="8"/>
      <c r="U311" s="8"/>
      <c r="V311" s="8"/>
      <c r="W311" s="8"/>
      <c r="X311" s="8"/>
      <c r="Y311" s="8"/>
      <c r="Z311" s="8"/>
    </row>
    <row r="312" spans="1:26" ht="12.75" customHeight="1" x14ac:dyDescent="0.15">
      <c r="A312" s="8"/>
      <c r="B312" s="83"/>
      <c r="C312" s="34"/>
      <c r="D312" s="146"/>
      <c r="E312" s="35"/>
      <c r="F312" s="35"/>
      <c r="G312" s="35"/>
      <c r="H312" s="155"/>
      <c r="I312" s="155"/>
      <c r="J312" s="8"/>
      <c r="K312" s="8"/>
      <c r="L312" s="8"/>
      <c r="M312" s="8"/>
      <c r="N312" s="8"/>
      <c r="O312" s="8"/>
      <c r="P312" s="8"/>
      <c r="Q312" s="8"/>
      <c r="R312" s="8"/>
      <c r="S312" s="8"/>
      <c r="T312" s="8"/>
      <c r="U312" s="8"/>
      <c r="V312" s="8"/>
      <c r="W312" s="8"/>
      <c r="X312" s="8"/>
      <c r="Y312" s="8"/>
      <c r="Z312" s="8"/>
    </row>
    <row r="313" spans="1:26" ht="12.75" customHeight="1" x14ac:dyDescent="0.15">
      <c r="A313" s="8"/>
      <c r="B313" s="83"/>
      <c r="C313" s="34"/>
      <c r="D313" s="146"/>
      <c r="E313" s="35"/>
      <c r="F313" s="35"/>
      <c r="G313" s="35"/>
      <c r="H313" s="155"/>
      <c r="I313" s="155"/>
      <c r="J313" s="8"/>
      <c r="K313" s="8"/>
      <c r="L313" s="8"/>
      <c r="M313" s="8"/>
      <c r="N313" s="8"/>
      <c r="O313" s="8"/>
      <c r="P313" s="8"/>
      <c r="Q313" s="8"/>
      <c r="R313" s="8"/>
      <c r="S313" s="8"/>
      <c r="T313" s="8"/>
      <c r="U313" s="8"/>
      <c r="V313" s="8"/>
      <c r="W313" s="8"/>
      <c r="X313" s="8"/>
      <c r="Y313" s="8"/>
      <c r="Z313" s="8"/>
    </row>
    <row r="314" spans="1:26" ht="12.75" customHeight="1" x14ac:dyDescent="0.15">
      <c r="A314" s="8"/>
      <c r="B314" s="83"/>
      <c r="C314" s="34"/>
      <c r="D314" s="146"/>
      <c r="E314" s="35"/>
      <c r="F314" s="35"/>
      <c r="G314" s="35"/>
      <c r="H314" s="155"/>
      <c r="I314" s="155"/>
      <c r="J314" s="8"/>
      <c r="K314" s="8"/>
      <c r="L314" s="8"/>
      <c r="M314" s="8"/>
      <c r="N314" s="8"/>
      <c r="O314" s="8"/>
      <c r="P314" s="8"/>
      <c r="Q314" s="8"/>
      <c r="R314" s="8"/>
      <c r="S314" s="8"/>
      <c r="T314" s="8"/>
      <c r="U314" s="8"/>
      <c r="V314" s="8"/>
      <c r="W314" s="8"/>
      <c r="X314" s="8"/>
      <c r="Y314" s="8"/>
      <c r="Z314" s="8"/>
    </row>
    <row r="315" spans="1:26" ht="12.75" customHeight="1" x14ac:dyDescent="0.15">
      <c r="A315" s="8"/>
      <c r="B315" s="83"/>
      <c r="C315" s="34"/>
      <c r="D315" s="146"/>
      <c r="E315" s="35"/>
      <c r="F315" s="35"/>
      <c r="G315" s="35"/>
      <c r="H315" s="155"/>
      <c r="I315" s="155"/>
      <c r="J315" s="8"/>
      <c r="K315" s="8"/>
      <c r="L315" s="8"/>
      <c r="M315" s="8"/>
      <c r="N315" s="8"/>
      <c r="O315" s="8"/>
      <c r="P315" s="8"/>
      <c r="Q315" s="8"/>
      <c r="R315" s="8"/>
      <c r="S315" s="8"/>
      <c r="T315" s="8"/>
      <c r="U315" s="8"/>
      <c r="V315" s="8"/>
      <c r="W315" s="8"/>
      <c r="X315" s="8"/>
      <c r="Y315" s="8"/>
      <c r="Z315" s="8"/>
    </row>
    <row r="316" spans="1:26" ht="12.75" customHeight="1" x14ac:dyDescent="0.15">
      <c r="A316" s="8"/>
      <c r="B316" s="83"/>
      <c r="C316" s="34"/>
      <c r="D316" s="146"/>
      <c r="E316" s="35"/>
      <c r="F316" s="35"/>
      <c r="G316" s="35"/>
      <c r="H316" s="155"/>
      <c r="I316" s="155"/>
      <c r="J316" s="8"/>
      <c r="K316" s="8"/>
      <c r="L316" s="8"/>
      <c r="M316" s="8"/>
      <c r="N316" s="8"/>
      <c r="O316" s="8"/>
      <c r="P316" s="8"/>
      <c r="Q316" s="8"/>
      <c r="R316" s="8"/>
      <c r="S316" s="8"/>
      <c r="T316" s="8"/>
      <c r="U316" s="8"/>
      <c r="V316" s="8"/>
      <c r="W316" s="8"/>
      <c r="X316" s="8"/>
      <c r="Y316" s="8"/>
      <c r="Z316" s="8"/>
    </row>
    <row r="317" spans="1:26" ht="12.75" customHeight="1" x14ac:dyDescent="0.15">
      <c r="A317" s="8"/>
      <c r="B317" s="83"/>
      <c r="C317" s="34"/>
      <c r="D317" s="146"/>
      <c r="E317" s="35"/>
      <c r="F317" s="35"/>
      <c r="G317" s="35"/>
      <c r="H317" s="155"/>
      <c r="I317" s="155"/>
      <c r="J317" s="8"/>
      <c r="K317" s="8"/>
      <c r="L317" s="8"/>
      <c r="M317" s="8"/>
      <c r="N317" s="8"/>
      <c r="O317" s="8"/>
      <c r="P317" s="8"/>
      <c r="Q317" s="8"/>
      <c r="R317" s="8"/>
      <c r="S317" s="8"/>
      <c r="T317" s="8"/>
      <c r="U317" s="8"/>
      <c r="V317" s="8"/>
      <c r="W317" s="8"/>
      <c r="X317" s="8"/>
      <c r="Y317" s="8"/>
      <c r="Z317" s="8"/>
    </row>
    <row r="318" spans="1:26" ht="12.75" customHeight="1" x14ac:dyDescent="0.15">
      <c r="A318" s="8"/>
      <c r="B318" s="83"/>
      <c r="C318" s="34"/>
      <c r="D318" s="146"/>
      <c r="E318" s="35"/>
      <c r="F318" s="35"/>
      <c r="G318" s="35"/>
      <c r="H318" s="155"/>
      <c r="I318" s="155"/>
      <c r="J318" s="8"/>
      <c r="K318" s="8"/>
      <c r="L318" s="8"/>
      <c r="M318" s="8"/>
      <c r="N318" s="8"/>
      <c r="O318" s="8"/>
      <c r="P318" s="8"/>
      <c r="Q318" s="8"/>
      <c r="R318" s="8"/>
      <c r="S318" s="8"/>
      <c r="T318" s="8"/>
      <c r="U318" s="8"/>
      <c r="V318" s="8"/>
      <c r="W318" s="8"/>
      <c r="X318" s="8"/>
      <c r="Y318" s="8"/>
      <c r="Z318" s="8"/>
    </row>
    <row r="319" spans="1:26" ht="12.75" customHeight="1" x14ac:dyDescent="0.15">
      <c r="A319" s="8"/>
      <c r="B319" s="83"/>
      <c r="C319" s="34"/>
      <c r="D319" s="146"/>
      <c r="E319" s="35"/>
      <c r="F319" s="35"/>
      <c r="G319" s="35"/>
      <c r="H319" s="155"/>
      <c r="I319" s="155"/>
      <c r="J319" s="8"/>
      <c r="K319" s="8"/>
      <c r="L319" s="8"/>
      <c r="M319" s="8"/>
      <c r="N319" s="8"/>
      <c r="O319" s="8"/>
      <c r="P319" s="8"/>
      <c r="Q319" s="8"/>
      <c r="R319" s="8"/>
      <c r="S319" s="8"/>
      <c r="T319" s="8"/>
      <c r="U319" s="8"/>
      <c r="V319" s="8"/>
      <c r="W319" s="8"/>
      <c r="X319" s="8"/>
      <c r="Y319" s="8"/>
      <c r="Z319" s="8"/>
    </row>
    <row r="320" spans="1:26" ht="12.75" customHeight="1" x14ac:dyDescent="0.15">
      <c r="A320" s="8"/>
      <c r="B320" s="83"/>
      <c r="C320" s="34"/>
      <c r="D320" s="146"/>
      <c r="E320" s="35"/>
      <c r="F320" s="35"/>
      <c r="G320" s="35"/>
      <c r="H320" s="155"/>
      <c r="I320" s="155"/>
      <c r="J320" s="8"/>
      <c r="K320" s="8"/>
      <c r="L320" s="8"/>
      <c r="M320" s="8"/>
      <c r="N320" s="8"/>
      <c r="O320" s="8"/>
      <c r="P320" s="8"/>
      <c r="Q320" s="8"/>
      <c r="R320" s="8"/>
      <c r="S320" s="8"/>
      <c r="T320" s="8"/>
      <c r="U320" s="8"/>
      <c r="V320" s="8"/>
      <c r="W320" s="8"/>
      <c r="X320" s="8"/>
      <c r="Y320" s="8"/>
      <c r="Z320" s="8"/>
    </row>
    <row r="321" spans="1:26" ht="12.75" customHeight="1" x14ac:dyDescent="0.15">
      <c r="A321" s="8"/>
      <c r="B321" s="83"/>
      <c r="C321" s="34"/>
      <c r="D321" s="146"/>
      <c r="E321" s="35"/>
      <c r="F321" s="35"/>
      <c r="G321" s="35"/>
      <c r="H321" s="155"/>
      <c r="I321" s="155"/>
      <c r="J321" s="8"/>
      <c r="K321" s="8"/>
      <c r="L321" s="8"/>
      <c r="M321" s="8"/>
      <c r="N321" s="8"/>
      <c r="O321" s="8"/>
      <c r="P321" s="8"/>
      <c r="Q321" s="8"/>
      <c r="R321" s="8"/>
      <c r="S321" s="8"/>
      <c r="T321" s="8"/>
      <c r="U321" s="8"/>
      <c r="V321" s="8"/>
      <c r="W321" s="8"/>
      <c r="X321" s="8"/>
      <c r="Y321" s="8"/>
      <c r="Z321" s="8"/>
    </row>
    <row r="322" spans="1:26" ht="12.75" customHeight="1" x14ac:dyDescent="0.15">
      <c r="A322" s="8"/>
      <c r="B322" s="83"/>
      <c r="C322" s="34"/>
      <c r="D322" s="146"/>
      <c r="E322" s="35"/>
      <c r="F322" s="35"/>
      <c r="G322" s="35"/>
      <c r="H322" s="155"/>
      <c r="I322" s="155"/>
      <c r="J322" s="8"/>
      <c r="K322" s="8"/>
      <c r="L322" s="8"/>
      <c r="M322" s="8"/>
      <c r="N322" s="8"/>
      <c r="O322" s="8"/>
      <c r="P322" s="8"/>
      <c r="Q322" s="8"/>
      <c r="R322" s="8"/>
      <c r="S322" s="8"/>
      <c r="T322" s="8"/>
      <c r="U322" s="8"/>
      <c r="V322" s="8"/>
      <c r="W322" s="8"/>
      <c r="X322" s="8"/>
      <c r="Y322" s="8"/>
      <c r="Z322" s="8"/>
    </row>
    <row r="323" spans="1:26" ht="12.75" customHeight="1" x14ac:dyDescent="0.15">
      <c r="A323" s="8"/>
      <c r="B323" s="83"/>
      <c r="C323" s="34"/>
      <c r="D323" s="146"/>
      <c r="E323" s="35"/>
      <c r="F323" s="35"/>
      <c r="G323" s="35"/>
      <c r="H323" s="155"/>
      <c r="I323" s="155"/>
      <c r="J323" s="8"/>
      <c r="K323" s="8"/>
      <c r="L323" s="8"/>
      <c r="M323" s="8"/>
      <c r="N323" s="8"/>
      <c r="O323" s="8"/>
      <c r="P323" s="8"/>
      <c r="Q323" s="8"/>
      <c r="R323" s="8"/>
      <c r="S323" s="8"/>
      <c r="T323" s="8"/>
      <c r="U323" s="8"/>
      <c r="V323" s="8"/>
      <c r="W323" s="8"/>
      <c r="X323" s="8"/>
      <c r="Y323" s="8"/>
      <c r="Z323" s="8"/>
    </row>
    <row r="324" spans="1:26" ht="12.75" customHeight="1" x14ac:dyDescent="0.15">
      <c r="A324" s="8"/>
      <c r="B324" s="83"/>
      <c r="C324" s="34"/>
      <c r="D324" s="146"/>
      <c r="E324" s="35"/>
      <c r="F324" s="35"/>
      <c r="G324" s="35"/>
      <c r="H324" s="155"/>
      <c r="I324" s="155"/>
      <c r="J324" s="8"/>
      <c r="K324" s="8"/>
      <c r="L324" s="8"/>
      <c r="M324" s="8"/>
      <c r="N324" s="8"/>
      <c r="O324" s="8"/>
      <c r="P324" s="8"/>
      <c r="Q324" s="8"/>
      <c r="R324" s="8"/>
      <c r="S324" s="8"/>
      <c r="T324" s="8"/>
      <c r="U324" s="8"/>
      <c r="V324" s="8"/>
      <c r="W324" s="8"/>
      <c r="X324" s="8"/>
      <c r="Y324" s="8"/>
      <c r="Z324" s="8"/>
    </row>
    <row r="325" spans="1:26" ht="12.75" customHeight="1" x14ac:dyDescent="0.15">
      <c r="A325" s="8"/>
      <c r="B325" s="83"/>
      <c r="C325" s="34"/>
      <c r="D325" s="146"/>
      <c r="E325" s="35"/>
      <c r="F325" s="35"/>
      <c r="G325" s="35"/>
      <c r="H325" s="155"/>
      <c r="I325" s="155"/>
      <c r="J325" s="8"/>
      <c r="K325" s="8"/>
      <c r="L325" s="8"/>
      <c r="M325" s="8"/>
      <c r="N325" s="8"/>
      <c r="O325" s="8"/>
      <c r="P325" s="8"/>
      <c r="Q325" s="8"/>
      <c r="R325" s="8"/>
      <c r="S325" s="8"/>
      <c r="T325" s="8"/>
      <c r="U325" s="8"/>
      <c r="V325" s="8"/>
      <c r="W325" s="8"/>
      <c r="X325" s="8"/>
      <c r="Y325" s="8"/>
      <c r="Z325" s="8"/>
    </row>
    <row r="326" spans="1:26" ht="12.75" customHeight="1" x14ac:dyDescent="0.15">
      <c r="A326" s="8"/>
      <c r="B326" s="83"/>
      <c r="C326" s="34"/>
      <c r="D326" s="146"/>
      <c r="E326" s="35"/>
      <c r="F326" s="35"/>
      <c r="G326" s="35"/>
      <c r="H326" s="155"/>
      <c r="I326" s="155"/>
      <c r="J326" s="8"/>
      <c r="K326" s="8"/>
      <c r="L326" s="8"/>
      <c r="M326" s="8"/>
      <c r="N326" s="8"/>
      <c r="O326" s="8"/>
      <c r="P326" s="8"/>
      <c r="Q326" s="8"/>
      <c r="R326" s="8"/>
      <c r="S326" s="8"/>
      <c r="T326" s="8"/>
      <c r="U326" s="8"/>
      <c r="V326" s="8"/>
      <c r="W326" s="8"/>
      <c r="X326" s="8"/>
      <c r="Y326" s="8"/>
      <c r="Z326" s="8"/>
    </row>
    <row r="327" spans="1:26" ht="12.75" customHeight="1" x14ac:dyDescent="0.15">
      <c r="A327" s="8"/>
      <c r="B327" s="83"/>
      <c r="C327" s="34"/>
      <c r="D327" s="146"/>
      <c r="E327" s="35"/>
      <c r="F327" s="35"/>
      <c r="G327" s="35"/>
      <c r="H327" s="155"/>
      <c r="I327" s="155"/>
      <c r="J327" s="8"/>
      <c r="K327" s="8"/>
      <c r="L327" s="8"/>
      <c r="M327" s="8"/>
      <c r="N327" s="8"/>
      <c r="O327" s="8"/>
      <c r="P327" s="8"/>
      <c r="Q327" s="8"/>
      <c r="R327" s="8"/>
      <c r="S327" s="8"/>
      <c r="T327" s="8"/>
      <c r="U327" s="8"/>
      <c r="V327" s="8"/>
      <c r="W327" s="8"/>
      <c r="X327" s="8"/>
      <c r="Y327" s="8"/>
      <c r="Z327" s="8"/>
    </row>
    <row r="328" spans="1:26" ht="12.75" customHeight="1" x14ac:dyDescent="0.15">
      <c r="A328" s="8"/>
      <c r="B328" s="83"/>
      <c r="C328" s="34"/>
      <c r="D328" s="146"/>
      <c r="E328" s="35"/>
      <c r="F328" s="35"/>
      <c r="G328" s="35"/>
      <c r="H328" s="155"/>
      <c r="I328" s="155"/>
      <c r="J328" s="8"/>
      <c r="K328" s="8"/>
      <c r="L328" s="8"/>
      <c r="M328" s="8"/>
      <c r="N328" s="8"/>
      <c r="O328" s="8"/>
      <c r="P328" s="8"/>
      <c r="Q328" s="8"/>
      <c r="R328" s="8"/>
      <c r="S328" s="8"/>
      <c r="T328" s="8"/>
      <c r="U328" s="8"/>
      <c r="V328" s="8"/>
      <c r="W328" s="8"/>
      <c r="X328" s="8"/>
      <c r="Y328" s="8"/>
      <c r="Z328" s="8"/>
    </row>
    <row r="329" spans="1:26" ht="12.75" customHeight="1" x14ac:dyDescent="0.15">
      <c r="A329" s="8"/>
      <c r="B329" s="83"/>
      <c r="C329" s="34"/>
      <c r="D329" s="146"/>
      <c r="E329" s="35"/>
      <c r="F329" s="35"/>
      <c r="G329" s="35"/>
      <c r="H329" s="155"/>
      <c r="I329" s="155"/>
      <c r="J329" s="8"/>
      <c r="K329" s="8"/>
      <c r="L329" s="8"/>
      <c r="M329" s="8"/>
      <c r="N329" s="8"/>
      <c r="O329" s="8"/>
      <c r="P329" s="8"/>
      <c r="Q329" s="8"/>
      <c r="R329" s="8"/>
      <c r="S329" s="8"/>
      <c r="T329" s="8"/>
      <c r="U329" s="8"/>
      <c r="V329" s="8"/>
      <c r="W329" s="8"/>
      <c r="X329" s="8"/>
      <c r="Y329" s="8"/>
      <c r="Z329" s="8"/>
    </row>
    <row r="330" spans="1:26" ht="12.75" customHeight="1" x14ac:dyDescent="0.15">
      <c r="A330" s="8"/>
      <c r="B330" s="83"/>
      <c r="C330" s="34"/>
      <c r="D330" s="146"/>
      <c r="E330" s="35"/>
      <c r="F330" s="35"/>
      <c r="G330" s="35"/>
      <c r="H330" s="155"/>
      <c r="I330" s="155"/>
      <c r="J330" s="8"/>
      <c r="K330" s="8"/>
      <c r="L330" s="8"/>
      <c r="M330" s="8"/>
      <c r="N330" s="8"/>
      <c r="O330" s="8"/>
      <c r="P330" s="8"/>
      <c r="Q330" s="8"/>
      <c r="R330" s="8"/>
      <c r="S330" s="8"/>
      <c r="T330" s="8"/>
      <c r="U330" s="8"/>
      <c r="V330" s="8"/>
      <c r="W330" s="8"/>
      <c r="X330" s="8"/>
      <c r="Y330" s="8"/>
      <c r="Z330" s="8"/>
    </row>
    <row r="331" spans="1:26" ht="12.75" customHeight="1" x14ac:dyDescent="0.15">
      <c r="A331" s="8"/>
      <c r="B331" s="83"/>
      <c r="C331" s="34"/>
      <c r="D331" s="146"/>
      <c r="E331" s="35"/>
      <c r="F331" s="35"/>
      <c r="G331" s="35"/>
      <c r="H331" s="155"/>
      <c r="I331" s="155"/>
      <c r="J331" s="8"/>
      <c r="K331" s="8"/>
      <c r="L331" s="8"/>
      <c r="M331" s="8"/>
      <c r="N331" s="8"/>
      <c r="O331" s="8"/>
      <c r="P331" s="8"/>
      <c r="Q331" s="8"/>
      <c r="R331" s="8"/>
      <c r="S331" s="8"/>
      <c r="T331" s="8"/>
      <c r="U331" s="8"/>
      <c r="V331" s="8"/>
      <c r="W331" s="8"/>
      <c r="X331" s="8"/>
      <c r="Y331" s="8"/>
      <c r="Z331" s="8"/>
    </row>
    <row r="332" spans="1:26" ht="12.75" customHeight="1" x14ac:dyDescent="0.15">
      <c r="A332" s="8"/>
      <c r="B332" s="83"/>
      <c r="C332" s="34"/>
      <c r="D332" s="146"/>
      <c r="E332" s="35"/>
      <c r="F332" s="35"/>
      <c r="G332" s="35"/>
      <c r="H332" s="155"/>
      <c r="I332" s="155"/>
      <c r="J332" s="8"/>
      <c r="K332" s="8"/>
      <c r="L332" s="8"/>
      <c r="M332" s="8"/>
      <c r="N332" s="8"/>
      <c r="O332" s="8"/>
      <c r="P332" s="8"/>
      <c r="Q332" s="8"/>
      <c r="R332" s="8"/>
      <c r="S332" s="8"/>
      <c r="T332" s="8"/>
      <c r="U332" s="8"/>
      <c r="V332" s="8"/>
      <c r="W332" s="8"/>
      <c r="X332" s="8"/>
      <c r="Y332" s="8"/>
      <c r="Z332" s="8"/>
    </row>
    <row r="333" spans="1:26" ht="12.75" customHeight="1" x14ac:dyDescent="0.15">
      <c r="A333" s="8"/>
      <c r="B333" s="83"/>
      <c r="C333" s="34"/>
      <c r="D333" s="146"/>
      <c r="E333" s="35"/>
      <c r="F333" s="35"/>
      <c r="G333" s="35"/>
      <c r="H333" s="155"/>
      <c r="I333" s="155"/>
      <c r="J333" s="8"/>
      <c r="K333" s="8"/>
      <c r="L333" s="8"/>
      <c r="M333" s="8"/>
      <c r="N333" s="8"/>
      <c r="O333" s="8"/>
      <c r="P333" s="8"/>
      <c r="Q333" s="8"/>
      <c r="R333" s="8"/>
      <c r="S333" s="8"/>
      <c r="T333" s="8"/>
      <c r="U333" s="8"/>
      <c r="V333" s="8"/>
      <c r="W333" s="8"/>
      <c r="X333" s="8"/>
      <c r="Y333" s="8"/>
      <c r="Z333" s="8"/>
    </row>
    <row r="334" spans="1:26" ht="12.75" customHeight="1" x14ac:dyDescent="0.15">
      <c r="A334" s="8"/>
      <c r="B334" s="83"/>
      <c r="C334" s="34"/>
      <c r="D334" s="146"/>
      <c r="E334" s="35"/>
      <c r="F334" s="35"/>
      <c r="G334" s="35"/>
      <c r="H334" s="155"/>
      <c r="I334" s="155"/>
      <c r="J334" s="8"/>
      <c r="K334" s="8"/>
      <c r="L334" s="8"/>
      <c r="M334" s="8"/>
      <c r="N334" s="8"/>
      <c r="O334" s="8"/>
      <c r="P334" s="8"/>
      <c r="Q334" s="8"/>
      <c r="R334" s="8"/>
      <c r="S334" s="8"/>
      <c r="T334" s="8"/>
      <c r="U334" s="8"/>
      <c r="V334" s="8"/>
      <c r="W334" s="8"/>
      <c r="X334" s="8"/>
      <c r="Y334" s="8"/>
      <c r="Z334" s="8"/>
    </row>
    <row r="335" spans="1:26" ht="12.75" customHeight="1" x14ac:dyDescent="0.15">
      <c r="A335" s="8"/>
      <c r="B335" s="83"/>
      <c r="C335" s="34"/>
      <c r="D335" s="146"/>
      <c r="E335" s="35"/>
      <c r="F335" s="35"/>
      <c r="G335" s="35"/>
      <c r="H335" s="155"/>
      <c r="I335" s="155"/>
      <c r="J335" s="8"/>
      <c r="K335" s="8"/>
      <c r="L335" s="8"/>
      <c r="M335" s="8"/>
      <c r="N335" s="8"/>
      <c r="O335" s="8"/>
      <c r="P335" s="8"/>
      <c r="Q335" s="8"/>
      <c r="R335" s="8"/>
      <c r="S335" s="8"/>
      <c r="T335" s="8"/>
      <c r="U335" s="8"/>
      <c r="V335" s="8"/>
      <c r="W335" s="8"/>
      <c r="X335" s="8"/>
      <c r="Y335" s="8"/>
      <c r="Z335" s="8"/>
    </row>
    <row r="336" spans="1:26" ht="12.75" customHeight="1" x14ac:dyDescent="0.15">
      <c r="A336" s="8"/>
      <c r="B336" s="83"/>
      <c r="C336" s="34"/>
      <c r="D336" s="146"/>
      <c r="E336" s="35"/>
      <c r="F336" s="35"/>
      <c r="G336" s="35"/>
      <c r="H336" s="155"/>
      <c r="I336" s="155"/>
      <c r="J336" s="8"/>
      <c r="K336" s="8"/>
      <c r="L336" s="8"/>
      <c r="M336" s="8"/>
      <c r="N336" s="8"/>
      <c r="O336" s="8"/>
      <c r="P336" s="8"/>
      <c r="Q336" s="8"/>
      <c r="R336" s="8"/>
      <c r="S336" s="8"/>
      <c r="T336" s="8"/>
      <c r="U336" s="8"/>
      <c r="V336" s="8"/>
      <c r="W336" s="8"/>
      <c r="X336" s="8"/>
      <c r="Y336" s="8"/>
      <c r="Z336" s="8"/>
    </row>
    <row r="337" spans="1:26" ht="12.75" customHeight="1" x14ac:dyDescent="0.15">
      <c r="A337" s="8"/>
      <c r="B337" s="83"/>
      <c r="C337" s="34"/>
      <c r="D337" s="146"/>
      <c r="E337" s="35"/>
      <c r="F337" s="35"/>
      <c r="G337" s="35"/>
      <c r="H337" s="155"/>
      <c r="I337" s="155"/>
      <c r="J337" s="8"/>
      <c r="K337" s="8"/>
      <c r="L337" s="8"/>
      <c r="M337" s="8"/>
      <c r="N337" s="8"/>
      <c r="O337" s="8"/>
      <c r="P337" s="8"/>
      <c r="Q337" s="8"/>
      <c r="R337" s="8"/>
      <c r="S337" s="8"/>
      <c r="T337" s="8"/>
      <c r="U337" s="8"/>
      <c r="V337" s="8"/>
      <c r="W337" s="8"/>
      <c r="X337" s="8"/>
      <c r="Y337" s="8"/>
      <c r="Z337" s="8"/>
    </row>
    <row r="338" spans="1:26" ht="12.75" customHeight="1" x14ac:dyDescent="0.15">
      <c r="A338" s="8"/>
      <c r="B338" s="83"/>
      <c r="C338" s="34"/>
      <c r="D338" s="146"/>
      <c r="E338" s="35"/>
      <c r="F338" s="35"/>
      <c r="G338" s="35"/>
      <c r="H338" s="155"/>
      <c r="I338" s="155"/>
      <c r="J338" s="8"/>
      <c r="K338" s="8"/>
      <c r="L338" s="8"/>
      <c r="M338" s="8"/>
      <c r="N338" s="8"/>
      <c r="O338" s="8"/>
      <c r="P338" s="8"/>
      <c r="Q338" s="8"/>
      <c r="R338" s="8"/>
      <c r="S338" s="8"/>
      <c r="T338" s="8"/>
      <c r="U338" s="8"/>
      <c r="V338" s="8"/>
      <c r="W338" s="8"/>
      <c r="X338" s="8"/>
      <c r="Y338" s="8"/>
      <c r="Z338" s="8"/>
    </row>
    <row r="339" spans="1:26" ht="12.75" customHeight="1" x14ac:dyDescent="0.15">
      <c r="A339" s="8"/>
      <c r="B339" s="83"/>
      <c r="C339" s="34"/>
      <c r="D339" s="146"/>
      <c r="E339" s="35"/>
      <c r="F339" s="35"/>
      <c r="G339" s="35"/>
      <c r="H339" s="155"/>
      <c r="I339" s="155"/>
      <c r="J339" s="8"/>
      <c r="K339" s="8"/>
      <c r="L339" s="8"/>
      <c r="M339" s="8"/>
      <c r="N339" s="8"/>
      <c r="O339" s="8"/>
      <c r="P339" s="8"/>
      <c r="Q339" s="8"/>
      <c r="R339" s="8"/>
      <c r="S339" s="8"/>
      <c r="T339" s="8"/>
      <c r="U339" s="8"/>
      <c r="V339" s="8"/>
      <c r="W339" s="8"/>
      <c r="X339" s="8"/>
      <c r="Y339" s="8"/>
      <c r="Z339" s="8"/>
    </row>
    <row r="340" spans="1:26" ht="12.75" customHeight="1" x14ac:dyDescent="0.15">
      <c r="A340" s="8"/>
      <c r="B340" s="83"/>
      <c r="C340" s="34"/>
      <c r="D340" s="146"/>
      <c r="E340" s="35"/>
      <c r="F340" s="35"/>
      <c r="G340" s="35"/>
      <c r="H340" s="155"/>
      <c r="I340" s="155"/>
      <c r="J340" s="8"/>
      <c r="K340" s="8"/>
      <c r="L340" s="8"/>
      <c r="M340" s="8"/>
      <c r="N340" s="8"/>
      <c r="O340" s="8"/>
      <c r="P340" s="8"/>
      <c r="Q340" s="8"/>
      <c r="R340" s="8"/>
      <c r="S340" s="8"/>
      <c r="T340" s="8"/>
      <c r="U340" s="8"/>
      <c r="V340" s="8"/>
      <c r="W340" s="8"/>
      <c r="X340" s="8"/>
      <c r="Y340" s="8"/>
      <c r="Z340" s="8"/>
    </row>
    <row r="341" spans="1:26" ht="12.75" customHeight="1" x14ac:dyDescent="0.15">
      <c r="A341" s="8"/>
      <c r="B341" s="83"/>
      <c r="C341" s="34"/>
      <c r="D341" s="146"/>
      <c r="E341" s="35"/>
      <c r="F341" s="35"/>
      <c r="G341" s="35"/>
      <c r="H341" s="155"/>
      <c r="I341" s="155"/>
      <c r="J341" s="8"/>
      <c r="K341" s="8"/>
      <c r="L341" s="8"/>
      <c r="M341" s="8"/>
      <c r="N341" s="8"/>
      <c r="O341" s="8"/>
      <c r="P341" s="8"/>
      <c r="Q341" s="8"/>
      <c r="R341" s="8"/>
      <c r="S341" s="8"/>
      <c r="T341" s="8"/>
      <c r="U341" s="8"/>
      <c r="V341" s="8"/>
      <c r="W341" s="8"/>
      <c r="X341" s="8"/>
      <c r="Y341" s="8"/>
      <c r="Z341" s="8"/>
    </row>
    <row r="342" spans="1:26" ht="12.75" customHeight="1" x14ac:dyDescent="0.15">
      <c r="A342" s="8"/>
      <c r="B342" s="83"/>
      <c r="C342" s="34"/>
      <c r="D342" s="146"/>
      <c r="E342" s="35"/>
      <c r="F342" s="35"/>
      <c r="G342" s="35"/>
      <c r="H342" s="155"/>
      <c r="I342" s="155"/>
      <c r="J342" s="8"/>
      <c r="K342" s="8"/>
      <c r="L342" s="8"/>
      <c r="M342" s="8"/>
      <c r="N342" s="8"/>
      <c r="O342" s="8"/>
      <c r="P342" s="8"/>
      <c r="Q342" s="8"/>
      <c r="R342" s="8"/>
      <c r="S342" s="8"/>
      <c r="T342" s="8"/>
      <c r="U342" s="8"/>
      <c r="V342" s="8"/>
      <c r="W342" s="8"/>
      <c r="X342" s="8"/>
      <c r="Y342" s="8"/>
      <c r="Z342" s="8"/>
    </row>
    <row r="343" spans="1:26" ht="12.75" customHeight="1" x14ac:dyDescent="0.15">
      <c r="A343" s="8"/>
      <c r="B343" s="83"/>
      <c r="C343" s="34"/>
      <c r="D343" s="146"/>
      <c r="E343" s="35"/>
      <c r="F343" s="35"/>
      <c r="G343" s="35"/>
      <c r="H343" s="155"/>
      <c r="I343" s="155"/>
      <c r="J343" s="8"/>
      <c r="K343" s="8"/>
      <c r="L343" s="8"/>
      <c r="M343" s="8"/>
      <c r="N343" s="8"/>
      <c r="O343" s="8"/>
      <c r="P343" s="8"/>
      <c r="Q343" s="8"/>
      <c r="R343" s="8"/>
      <c r="S343" s="8"/>
      <c r="T343" s="8"/>
      <c r="U343" s="8"/>
      <c r="V343" s="8"/>
      <c r="W343" s="8"/>
      <c r="X343" s="8"/>
      <c r="Y343" s="8"/>
      <c r="Z343" s="8"/>
    </row>
    <row r="344" spans="1:26" ht="12.75" customHeight="1" x14ac:dyDescent="0.15">
      <c r="A344" s="8"/>
      <c r="B344" s="83"/>
      <c r="C344" s="34"/>
      <c r="D344" s="146"/>
      <c r="E344" s="35"/>
      <c r="F344" s="35"/>
      <c r="G344" s="35"/>
      <c r="H344" s="155"/>
      <c r="I344" s="155"/>
      <c r="J344" s="8"/>
      <c r="K344" s="8"/>
      <c r="L344" s="8"/>
      <c r="M344" s="8"/>
      <c r="N344" s="8"/>
      <c r="O344" s="8"/>
      <c r="P344" s="8"/>
      <c r="Q344" s="8"/>
      <c r="R344" s="8"/>
      <c r="S344" s="8"/>
      <c r="T344" s="8"/>
      <c r="U344" s="8"/>
      <c r="V344" s="8"/>
      <c r="W344" s="8"/>
      <c r="X344" s="8"/>
      <c r="Y344" s="8"/>
      <c r="Z344" s="8"/>
    </row>
    <row r="345" spans="1:26" ht="12.75" customHeight="1" x14ac:dyDescent="0.15">
      <c r="A345" s="8"/>
      <c r="B345" s="83"/>
      <c r="C345" s="34"/>
      <c r="D345" s="146"/>
      <c r="E345" s="35"/>
      <c r="F345" s="35"/>
      <c r="G345" s="35"/>
      <c r="H345" s="155"/>
      <c r="I345" s="155"/>
      <c r="J345" s="8"/>
      <c r="K345" s="8"/>
      <c r="L345" s="8"/>
      <c r="M345" s="8"/>
      <c r="N345" s="8"/>
      <c r="O345" s="8"/>
      <c r="P345" s="8"/>
      <c r="Q345" s="8"/>
      <c r="R345" s="8"/>
      <c r="S345" s="8"/>
      <c r="T345" s="8"/>
      <c r="U345" s="8"/>
      <c r="V345" s="8"/>
      <c r="W345" s="8"/>
      <c r="X345" s="8"/>
      <c r="Y345" s="8"/>
      <c r="Z345" s="8"/>
    </row>
    <row r="346" spans="1:26" ht="12.75" customHeight="1" x14ac:dyDescent="0.15">
      <c r="A346" s="8"/>
      <c r="B346" s="83"/>
      <c r="C346" s="34"/>
      <c r="D346" s="146"/>
      <c r="E346" s="35"/>
      <c r="F346" s="35"/>
      <c r="G346" s="35"/>
      <c r="H346" s="155"/>
      <c r="I346" s="155"/>
      <c r="J346" s="8"/>
      <c r="K346" s="8"/>
      <c r="L346" s="8"/>
      <c r="M346" s="8"/>
      <c r="N346" s="8"/>
      <c r="O346" s="8"/>
      <c r="P346" s="8"/>
      <c r="Q346" s="8"/>
      <c r="R346" s="8"/>
      <c r="S346" s="8"/>
      <c r="T346" s="8"/>
      <c r="U346" s="8"/>
      <c r="V346" s="8"/>
      <c r="W346" s="8"/>
      <c r="X346" s="8"/>
      <c r="Y346" s="8"/>
      <c r="Z346" s="8"/>
    </row>
    <row r="347" spans="1:26" ht="12.75" customHeight="1" x14ac:dyDescent="0.15">
      <c r="A347" s="8"/>
      <c r="B347" s="83"/>
      <c r="C347" s="34"/>
      <c r="D347" s="146"/>
      <c r="E347" s="35"/>
      <c r="F347" s="35"/>
      <c r="G347" s="35"/>
      <c r="H347" s="155"/>
      <c r="I347" s="155"/>
      <c r="J347" s="8"/>
      <c r="K347" s="8"/>
      <c r="L347" s="8"/>
      <c r="M347" s="8"/>
      <c r="N347" s="8"/>
      <c r="O347" s="8"/>
      <c r="P347" s="8"/>
      <c r="Q347" s="8"/>
      <c r="R347" s="8"/>
      <c r="S347" s="8"/>
      <c r="T347" s="8"/>
      <c r="U347" s="8"/>
      <c r="V347" s="8"/>
      <c r="W347" s="8"/>
      <c r="X347" s="8"/>
      <c r="Y347" s="8"/>
      <c r="Z347" s="8"/>
    </row>
    <row r="348" spans="1:26" ht="12.75" customHeight="1" x14ac:dyDescent="0.15">
      <c r="A348" s="8"/>
      <c r="B348" s="83"/>
      <c r="C348" s="34"/>
      <c r="D348" s="146"/>
      <c r="E348" s="35"/>
      <c r="F348" s="35"/>
      <c r="G348" s="35"/>
      <c r="H348" s="155"/>
      <c r="I348" s="155"/>
      <c r="J348" s="8"/>
      <c r="K348" s="8"/>
      <c r="L348" s="8"/>
      <c r="M348" s="8"/>
      <c r="N348" s="8"/>
      <c r="O348" s="8"/>
      <c r="P348" s="8"/>
      <c r="Q348" s="8"/>
      <c r="R348" s="8"/>
      <c r="S348" s="8"/>
      <c r="T348" s="8"/>
      <c r="U348" s="8"/>
      <c r="V348" s="8"/>
      <c r="W348" s="8"/>
      <c r="X348" s="8"/>
      <c r="Y348" s="8"/>
      <c r="Z348" s="8"/>
    </row>
    <row r="349" spans="1:26" ht="12.75" customHeight="1" x14ac:dyDescent="0.15">
      <c r="A349" s="8"/>
      <c r="B349" s="83"/>
      <c r="C349" s="34"/>
      <c r="D349" s="146"/>
      <c r="E349" s="35"/>
      <c r="F349" s="35"/>
      <c r="G349" s="35"/>
      <c r="H349" s="155"/>
      <c r="I349" s="155"/>
      <c r="J349" s="8"/>
      <c r="K349" s="8"/>
      <c r="L349" s="8"/>
      <c r="M349" s="8"/>
      <c r="N349" s="8"/>
      <c r="O349" s="8"/>
      <c r="P349" s="8"/>
      <c r="Q349" s="8"/>
      <c r="R349" s="8"/>
      <c r="S349" s="8"/>
      <c r="T349" s="8"/>
      <c r="U349" s="8"/>
      <c r="V349" s="8"/>
      <c r="W349" s="8"/>
      <c r="X349" s="8"/>
      <c r="Y349" s="8"/>
      <c r="Z349" s="8"/>
    </row>
    <row r="350" spans="1:26" ht="12.75" customHeight="1" x14ac:dyDescent="0.15">
      <c r="A350" s="8"/>
      <c r="B350" s="83"/>
      <c r="C350" s="34"/>
      <c r="D350" s="146"/>
      <c r="E350" s="35"/>
      <c r="F350" s="35"/>
      <c r="G350" s="35"/>
      <c r="H350" s="155"/>
      <c r="I350" s="155"/>
      <c r="J350" s="8"/>
      <c r="K350" s="8"/>
      <c r="L350" s="8"/>
      <c r="M350" s="8"/>
      <c r="N350" s="8"/>
      <c r="O350" s="8"/>
      <c r="P350" s="8"/>
      <c r="Q350" s="8"/>
      <c r="R350" s="8"/>
      <c r="S350" s="8"/>
      <c r="T350" s="8"/>
      <c r="U350" s="8"/>
      <c r="V350" s="8"/>
      <c r="W350" s="8"/>
      <c r="X350" s="8"/>
      <c r="Y350" s="8"/>
      <c r="Z350" s="8"/>
    </row>
    <row r="351" spans="1:26" ht="12.75" customHeight="1" x14ac:dyDescent="0.15">
      <c r="A351" s="8"/>
      <c r="B351" s="83"/>
      <c r="C351" s="34"/>
      <c r="D351" s="146"/>
      <c r="E351" s="35"/>
      <c r="F351" s="35"/>
      <c r="G351" s="35"/>
      <c r="H351" s="155"/>
      <c r="I351" s="155"/>
      <c r="J351" s="8"/>
      <c r="K351" s="8"/>
      <c r="L351" s="8"/>
      <c r="M351" s="8"/>
      <c r="N351" s="8"/>
      <c r="O351" s="8"/>
      <c r="P351" s="8"/>
      <c r="Q351" s="8"/>
      <c r="R351" s="8"/>
      <c r="S351" s="8"/>
      <c r="T351" s="8"/>
      <c r="U351" s="8"/>
      <c r="V351" s="8"/>
      <c r="W351" s="8"/>
      <c r="X351" s="8"/>
      <c r="Y351" s="8"/>
      <c r="Z351" s="8"/>
    </row>
    <row r="352" spans="1:26" ht="12.75" customHeight="1" x14ac:dyDescent="0.15">
      <c r="A352" s="8"/>
      <c r="B352" s="83"/>
      <c r="C352" s="34"/>
      <c r="D352" s="146"/>
      <c r="E352" s="35"/>
      <c r="F352" s="35"/>
      <c r="G352" s="35"/>
      <c r="H352" s="155"/>
      <c r="I352" s="155"/>
      <c r="J352" s="8"/>
      <c r="K352" s="8"/>
      <c r="L352" s="8"/>
      <c r="M352" s="8"/>
      <c r="N352" s="8"/>
      <c r="O352" s="8"/>
      <c r="P352" s="8"/>
      <c r="Q352" s="8"/>
      <c r="R352" s="8"/>
      <c r="S352" s="8"/>
      <c r="T352" s="8"/>
      <c r="U352" s="8"/>
      <c r="V352" s="8"/>
      <c r="W352" s="8"/>
      <c r="X352" s="8"/>
      <c r="Y352" s="8"/>
      <c r="Z352" s="8"/>
    </row>
    <row r="353" spans="1:26" ht="12.75" customHeight="1" x14ac:dyDescent="0.15">
      <c r="A353" s="8"/>
      <c r="B353" s="83"/>
      <c r="C353" s="34"/>
      <c r="D353" s="146"/>
      <c r="E353" s="35"/>
      <c r="F353" s="35"/>
      <c r="G353" s="35"/>
      <c r="H353" s="155"/>
      <c r="I353" s="155"/>
      <c r="J353" s="8"/>
      <c r="K353" s="8"/>
      <c r="L353" s="8"/>
      <c r="M353" s="8"/>
      <c r="N353" s="8"/>
      <c r="O353" s="8"/>
      <c r="P353" s="8"/>
      <c r="Q353" s="8"/>
      <c r="R353" s="8"/>
      <c r="S353" s="8"/>
      <c r="T353" s="8"/>
      <c r="U353" s="8"/>
      <c r="V353" s="8"/>
      <c r="W353" s="8"/>
      <c r="X353" s="8"/>
      <c r="Y353" s="8"/>
      <c r="Z353" s="8"/>
    </row>
    <row r="354" spans="1:26" ht="12.75" customHeight="1" x14ac:dyDescent="0.15">
      <c r="A354" s="8"/>
      <c r="B354" s="83"/>
      <c r="C354" s="34"/>
      <c r="D354" s="146"/>
      <c r="E354" s="35"/>
      <c r="F354" s="35"/>
      <c r="G354" s="35"/>
      <c r="H354" s="155"/>
      <c r="I354" s="155"/>
      <c r="J354" s="8"/>
      <c r="K354" s="8"/>
      <c r="L354" s="8"/>
      <c r="M354" s="8"/>
      <c r="N354" s="8"/>
      <c r="O354" s="8"/>
      <c r="P354" s="8"/>
      <c r="Q354" s="8"/>
      <c r="R354" s="8"/>
      <c r="S354" s="8"/>
      <c r="T354" s="8"/>
      <c r="U354" s="8"/>
      <c r="V354" s="8"/>
      <c r="W354" s="8"/>
      <c r="X354" s="8"/>
      <c r="Y354" s="8"/>
      <c r="Z354" s="8"/>
    </row>
    <row r="355" spans="1:26" ht="12.75" customHeight="1" x14ac:dyDescent="0.15">
      <c r="A355" s="8"/>
      <c r="B355" s="83"/>
      <c r="C355" s="34"/>
      <c r="D355" s="146"/>
      <c r="E355" s="35"/>
      <c r="F355" s="35"/>
      <c r="G355" s="35"/>
      <c r="H355" s="155"/>
      <c r="I355" s="155"/>
      <c r="J355" s="8"/>
      <c r="K355" s="8"/>
      <c r="L355" s="8"/>
      <c r="M355" s="8"/>
      <c r="N355" s="8"/>
      <c r="O355" s="8"/>
      <c r="P355" s="8"/>
      <c r="Q355" s="8"/>
      <c r="R355" s="8"/>
      <c r="S355" s="8"/>
      <c r="T355" s="8"/>
      <c r="U355" s="8"/>
      <c r="V355" s="8"/>
      <c r="W355" s="8"/>
      <c r="X355" s="8"/>
      <c r="Y355" s="8"/>
      <c r="Z355" s="8"/>
    </row>
    <row r="356" spans="1:26" ht="12.75" customHeight="1" x14ac:dyDescent="0.15">
      <c r="A356" s="8"/>
      <c r="B356" s="83"/>
      <c r="C356" s="34"/>
      <c r="D356" s="146"/>
      <c r="E356" s="35"/>
      <c r="F356" s="35"/>
      <c r="G356" s="35"/>
      <c r="H356" s="155"/>
      <c r="I356" s="155"/>
      <c r="J356" s="8"/>
      <c r="K356" s="8"/>
      <c r="L356" s="8"/>
      <c r="M356" s="8"/>
      <c r="N356" s="8"/>
      <c r="O356" s="8"/>
      <c r="P356" s="8"/>
      <c r="Q356" s="8"/>
      <c r="R356" s="8"/>
      <c r="S356" s="8"/>
      <c r="T356" s="8"/>
      <c r="U356" s="8"/>
      <c r="V356" s="8"/>
      <c r="W356" s="8"/>
      <c r="X356" s="8"/>
      <c r="Y356" s="8"/>
      <c r="Z356" s="8"/>
    </row>
    <row r="357" spans="1:26" ht="12.75" customHeight="1" x14ac:dyDescent="0.15">
      <c r="A357" s="8"/>
      <c r="B357" s="83"/>
      <c r="C357" s="34"/>
      <c r="D357" s="146"/>
      <c r="E357" s="35"/>
      <c r="F357" s="35"/>
      <c r="G357" s="35"/>
      <c r="H357" s="155"/>
      <c r="I357" s="155"/>
      <c r="J357" s="8"/>
      <c r="K357" s="8"/>
      <c r="L357" s="8"/>
      <c r="M357" s="8"/>
      <c r="N357" s="8"/>
      <c r="O357" s="8"/>
      <c r="P357" s="8"/>
      <c r="Q357" s="8"/>
      <c r="R357" s="8"/>
      <c r="S357" s="8"/>
      <c r="T357" s="8"/>
      <c r="U357" s="8"/>
      <c r="V357" s="8"/>
      <c r="W357" s="8"/>
      <c r="X357" s="8"/>
      <c r="Y357" s="8"/>
      <c r="Z357" s="8"/>
    </row>
    <row r="358" spans="1:26" ht="12.75" customHeight="1" x14ac:dyDescent="0.15">
      <c r="A358" s="8"/>
      <c r="B358" s="83"/>
      <c r="C358" s="34"/>
      <c r="D358" s="146"/>
      <c r="E358" s="35"/>
      <c r="F358" s="35"/>
      <c r="G358" s="35"/>
      <c r="H358" s="155"/>
      <c r="I358" s="155"/>
      <c r="J358" s="8"/>
      <c r="K358" s="8"/>
      <c r="L358" s="8"/>
      <c r="M358" s="8"/>
      <c r="N358" s="8"/>
      <c r="O358" s="8"/>
      <c r="P358" s="8"/>
      <c r="Q358" s="8"/>
      <c r="R358" s="8"/>
      <c r="S358" s="8"/>
      <c r="T358" s="8"/>
      <c r="U358" s="8"/>
      <c r="V358" s="8"/>
      <c r="W358" s="8"/>
      <c r="X358" s="8"/>
      <c r="Y358" s="8"/>
      <c r="Z358" s="8"/>
    </row>
    <row r="359" spans="1:26" ht="12.75" customHeight="1" x14ac:dyDescent="0.15">
      <c r="A359" s="8"/>
      <c r="B359" s="83"/>
      <c r="C359" s="34"/>
      <c r="D359" s="146"/>
      <c r="E359" s="35"/>
      <c r="F359" s="35"/>
      <c r="G359" s="35"/>
      <c r="H359" s="155"/>
      <c r="I359" s="155"/>
      <c r="J359" s="8"/>
      <c r="K359" s="8"/>
      <c r="L359" s="8"/>
      <c r="M359" s="8"/>
      <c r="N359" s="8"/>
      <c r="O359" s="8"/>
      <c r="P359" s="8"/>
      <c r="Q359" s="8"/>
      <c r="R359" s="8"/>
      <c r="S359" s="8"/>
      <c r="T359" s="8"/>
      <c r="U359" s="8"/>
      <c r="V359" s="8"/>
      <c r="W359" s="8"/>
      <c r="X359" s="8"/>
      <c r="Y359" s="8"/>
      <c r="Z359" s="8"/>
    </row>
    <row r="360" spans="1:26" ht="12.75" customHeight="1" x14ac:dyDescent="0.15">
      <c r="A360" s="8"/>
      <c r="B360" s="83"/>
      <c r="C360" s="34"/>
      <c r="D360" s="146"/>
      <c r="E360" s="35"/>
      <c r="F360" s="35"/>
      <c r="G360" s="35"/>
      <c r="H360" s="155"/>
      <c r="I360" s="155"/>
      <c r="J360" s="8"/>
      <c r="K360" s="8"/>
      <c r="L360" s="8"/>
      <c r="M360" s="8"/>
      <c r="N360" s="8"/>
      <c r="O360" s="8"/>
      <c r="P360" s="8"/>
      <c r="Q360" s="8"/>
      <c r="R360" s="8"/>
      <c r="S360" s="8"/>
      <c r="T360" s="8"/>
      <c r="U360" s="8"/>
      <c r="V360" s="8"/>
      <c r="W360" s="8"/>
      <c r="X360" s="8"/>
      <c r="Y360" s="8"/>
      <c r="Z360" s="8"/>
    </row>
    <row r="361" spans="1:26" ht="12.75" customHeight="1" x14ac:dyDescent="0.15">
      <c r="A361" s="8"/>
      <c r="B361" s="83"/>
      <c r="C361" s="34"/>
      <c r="D361" s="146"/>
      <c r="E361" s="35"/>
      <c r="F361" s="35"/>
      <c r="G361" s="35"/>
      <c r="H361" s="155"/>
      <c r="I361" s="155"/>
      <c r="J361" s="8"/>
      <c r="K361" s="8"/>
      <c r="L361" s="8"/>
      <c r="M361" s="8"/>
      <c r="N361" s="8"/>
      <c r="O361" s="8"/>
      <c r="P361" s="8"/>
      <c r="Q361" s="8"/>
      <c r="R361" s="8"/>
      <c r="S361" s="8"/>
      <c r="T361" s="8"/>
      <c r="U361" s="8"/>
      <c r="V361" s="8"/>
      <c r="W361" s="8"/>
      <c r="X361" s="8"/>
      <c r="Y361" s="8"/>
      <c r="Z361" s="8"/>
    </row>
    <row r="362" spans="1:26" ht="12.75" customHeight="1" x14ac:dyDescent="0.15">
      <c r="A362" s="8"/>
      <c r="B362" s="83"/>
      <c r="C362" s="34"/>
      <c r="D362" s="146"/>
      <c r="E362" s="35"/>
      <c r="F362" s="35"/>
      <c r="G362" s="35"/>
      <c r="H362" s="155"/>
      <c r="I362" s="155"/>
      <c r="J362" s="8"/>
      <c r="K362" s="8"/>
      <c r="L362" s="8"/>
      <c r="M362" s="8"/>
      <c r="N362" s="8"/>
      <c r="O362" s="8"/>
      <c r="P362" s="8"/>
      <c r="Q362" s="8"/>
      <c r="R362" s="8"/>
      <c r="S362" s="8"/>
      <c r="T362" s="8"/>
      <c r="U362" s="8"/>
      <c r="V362" s="8"/>
      <c r="W362" s="8"/>
      <c r="X362" s="8"/>
      <c r="Y362" s="8"/>
      <c r="Z362" s="8"/>
    </row>
    <row r="363" spans="1:26" ht="12.75" customHeight="1" x14ac:dyDescent="0.15">
      <c r="A363" s="8"/>
      <c r="B363" s="83"/>
      <c r="C363" s="34"/>
      <c r="D363" s="146"/>
      <c r="E363" s="35"/>
      <c r="F363" s="35"/>
      <c r="G363" s="35"/>
      <c r="H363" s="155"/>
      <c r="I363" s="155"/>
      <c r="J363" s="8"/>
      <c r="K363" s="8"/>
      <c r="L363" s="8"/>
      <c r="M363" s="8"/>
      <c r="N363" s="8"/>
      <c r="O363" s="8"/>
      <c r="P363" s="8"/>
      <c r="Q363" s="8"/>
      <c r="R363" s="8"/>
      <c r="S363" s="8"/>
      <c r="T363" s="8"/>
      <c r="U363" s="8"/>
      <c r="V363" s="8"/>
      <c r="W363" s="8"/>
      <c r="X363" s="8"/>
      <c r="Y363" s="8"/>
      <c r="Z363" s="8"/>
    </row>
    <row r="364" spans="1:26" ht="12.75" customHeight="1" x14ac:dyDescent="0.15">
      <c r="A364" s="8"/>
      <c r="B364" s="83"/>
      <c r="C364" s="34"/>
      <c r="D364" s="146"/>
      <c r="E364" s="35"/>
      <c r="F364" s="35"/>
      <c r="G364" s="35"/>
      <c r="H364" s="155"/>
      <c r="I364" s="155"/>
      <c r="J364" s="8"/>
      <c r="K364" s="8"/>
      <c r="L364" s="8"/>
      <c r="M364" s="8"/>
      <c r="N364" s="8"/>
      <c r="O364" s="8"/>
      <c r="P364" s="8"/>
      <c r="Q364" s="8"/>
      <c r="R364" s="8"/>
      <c r="S364" s="8"/>
      <c r="T364" s="8"/>
      <c r="U364" s="8"/>
      <c r="V364" s="8"/>
      <c r="W364" s="8"/>
      <c r="X364" s="8"/>
      <c r="Y364" s="8"/>
      <c r="Z364" s="8"/>
    </row>
    <row r="365" spans="1:26" ht="12.75" customHeight="1" x14ac:dyDescent="0.15">
      <c r="A365" s="8"/>
      <c r="B365" s="83"/>
      <c r="C365" s="34"/>
      <c r="D365" s="146"/>
      <c r="E365" s="35"/>
      <c r="F365" s="35"/>
      <c r="G365" s="35"/>
      <c r="H365" s="155"/>
      <c r="I365" s="155"/>
      <c r="J365" s="8"/>
      <c r="K365" s="8"/>
      <c r="L365" s="8"/>
      <c r="M365" s="8"/>
      <c r="N365" s="8"/>
      <c r="O365" s="8"/>
      <c r="P365" s="8"/>
      <c r="Q365" s="8"/>
      <c r="R365" s="8"/>
      <c r="S365" s="8"/>
      <c r="T365" s="8"/>
      <c r="U365" s="8"/>
      <c r="V365" s="8"/>
      <c r="W365" s="8"/>
      <c r="X365" s="8"/>
      <c r="Y365" s="8"/>
      <c r="Z365" s="8"/>
    </row>
    <row r="366" spans="1:26" ht="12.75" customHeight="1" x14ac:dyDescent="0.15">
      <c r="A366" s="8"/>
      <c r="B366" s="83"/>
      <c r="C366" s="34"/>
      <c r="D366" s="146"/>
      <c r="E366" s="35"/>
      <c r="F366" s="35"/>
      <c r="G366" s="35"/>
      <c r="H366" s="155"/>
      <c r="I366" s="155"/>
      <c r="J366" s="8"/>
      <c r="K366" s="8"/>
      <c r="L366" s="8"/>
      <c r="M366" s="8"/>
      <c r="N366" s="8"/>
      <c r="O366" s="8"/>
      <c r="P366" s="8"/>
      <c r="Q366" s="8"/>
      <c r="R366" s="8"/>
      <c r="S366" s="8"/>
      <c r="T366" s="8"/>
      <c r="U366" s="8"/>
      <c r="V366" s="8"/>
      <c r="W366" s="8"/>
      <c r="X366" s="8"/>
      <c r="Y366" s="8"/>
      <c r="Z366" s="8"/>
    </row>
    <row r="367" spans="1:26" ht="12.75" customHeight="1" x14ac:dyDescent="0.15">
      <c r="A367" s="8"/>
      <c r="B367" s="83"/>
      <c r="C367" s="34"/>
      <c r="D367" s="146"/>
      <c r="E367" s="35"/>
      <c r="F367" s="35"/>
      <c r="G367" s="35"/>
      <c r="H367" s="155"/>
      <c r="I367" s="155"/>
      <c r="J367" s="8"/>
      <c r="K367" s="8"/>
      <c r="L367" s="8"/>
      <c r="M367" s="8"/>
      <c r="N367" s="8"/>
      <c r="O367" s="8"/>
      <c r="P367" s="8"/>
      <c r="Q367" s="8"/>
      <c r="R367" s="8"/>
      <c r="S367" s="8"/>
      <c r="T367" s="8"/>
      <c r="U367" s="8"/>
      <c r="V367" s="8"/>
      <c r="W367" s="8"/>
      <c r="X367" s="8"/>
      <c r="Y367" s="8"/>
      <c r="Z367" s="8"/>
    </row>
    <row r="368" spans="1:26" ht="12.75" customHeight="1" x14ac:dyDescent="0.15">
      <c r="A368" s="8"/>
      <c r="B368" s="83"/>
      <c r="C368" s="34"/>
      <c r="D368" s="146"/>
      <c r="E368" s="35"/>
      <c r="F368" s="35"/>
      <c r="G368" s="35"/>
      <c r="H368" s="155"/>
      <c r="I368" s="155"/>
      <c r="J368" s="8"/>
      <c r="K368" s="8"/>
      <c r="L368" s="8"/>
      <c r="M368" s="8"/>
      <c r="N368" s="8"/>
      <c r="O368" s="8"/>
      <c r="P368" s="8"/>
      <c r="Q368" s="8"/>
      <c r="R368" s="8"/>
      <c r="S368" s="8"/>
      <c r="T368" s="8"/>
      <c r="U368" s="8"/>
      <c r="V368" s="8"/>
      <c r="W368" s="8"/>
      <c r="X368" s="8"/>
      <c r="Y368" s="8"/>
      <c r="Z368" s="8"/>
    </row>
    <row r="369" spans="1:26" ht="12.75" customHeight="1" x14ac:dyDescent="0.15">
      <c r="A369" s="8"/>
      <c r="B369" s="83"/>
      <c r="C369" s="34"/>
      <c r="D369" s="146"/>
      <c r="E369" s="35"/>
      <c r="F369" s="35"/>
      <c r="G369" s="35"/>
      <c r="H369" s="155"/>
      <c r="I369" s="155"/>
      <c r="J369" s="8"/>
      <c r="K369" s="8"/>
      <c r="L369" s="8"/>
      <c r="M369" s="8"/>
      <c r="N369" s="8"/>
      <c r="O369" s="8"/>
      <c r="P369" s="8"/>
      <c r="Q369" s="8"/>
      <c r="R369" s="8"/>
      <c r="S369" s="8"/>
      <c r="T369" s="8"/>
      <c r="U369" s="8"/>
      <c r="V369" s="8"/>
      <c r="W369" s="8"/>
      <c r="X369" s="8"/>
      <c r="Y369" s="8"/>
      <c r="Z369" s="8"/>
    </row>
    <row r="370" spans="1:26" ht="12.75" customHeight="1" x14ac:dyDescent="0.15">
      <c r="A370" s="8"/>
      <c r="B370" s="83"/>
      <c r="C370" s="34"/>
      <c r="D370" s="146"/>
      <c r="E370" s="35"/>
      <c r="F370" s="35"/>
      <c r="G370" s="35"/>
      <c r="H370" s="155"/>
      <c r="I370" s="155"/>
      <c r="J370" s="8"/>
      <c r="K370" s="8"/>
      <c r="L370" s="8"/>
      <c r="M370" s="8"/>
      <c r="N370" s="8"/>
      <c r="O370" s="8"/>
      <c r="P370" s="8"/>
      <c r="Q370" s="8"/>
      <c r="R370" s="8"/>
      <c r="S370" s="8"/>
      <c r="T370" s="8"/>
      <c r="U370" s="8"/>
      <c r="V370" s="8"/>
      <c r="W370" s="8"/>
      <c r="X370" s="8"/>
      <c r="Y370" s="8"/>
      <c r="Z370" s="8"/>
    </row>
    <row r="371" spans="1:26" ht="12.75" customHeight="1" x14ac:dyDescent="0.15">
      <c r="A371" s="8"/>
      <c r="B371" s="83"/>
      <c r="C371" s="34"/>
      <c r="D371" s="146"/>
      <c r="E371" s="35"/>
      <c r="F371" s="35"/>
      <c r="G371" s="35"/>
      <c r="H371" s="155"/>
      <c r="I371" s="155"/>
      <c r="J371" s="8"/>
      <c r="K371" s="8"/>
      <c r="L371" s="8"/>
      <c r="M371" s="8"/>
      <c r="N371" s="8"/>
      <c r="O371" s="8"/>
      <c r="P371" s="8"/>
      <c r="Q371" s="8"/>
      <c r="R371" s="8"/>
      <c r="S371" s="8"/>
      <c r="T371" s="8"/>
      <c r="U371" s="8"/>
      <c r="V371" s="8"/>
      <c r="W371" s="8"/>
      <c r="X371" s="8"/>
      <c r="Y371" s="8"/>
      <c r="Z371" s="8"/>
    </row>
    <row r="372" spans="1:26" ht="12.75" customHeight="1" x14ac:dyDescent="0.15">
      <c r="A372" s="8"/>
      <c r="B372" s="83"/>
      <c r="C372" s="34"/>
      <c r="D372" s="146"/>
      <c r="E372" s="35"/>
      <c r="F372" s="35"/>
      <c r="G372" s="35"/>
      <c r="H372" s="155"/>
      <c r="I372" s="155"/>
      <c r="J372" s="8"/>
      <c r="K372" s="8"/>
      <c r="L372" s="8"/>
      <c r="M372" s="8"/>
      <c r="N372" s="8"/>
      <c r="O372" s="8"/>
      <c r="P372" s="8"/>
      <c r="Q372" s="8"/>
      <c r="R372" s="8"/>
      <c r="S372" s="8"/>
      <c r="T372" s="8"/>
      <c r="U372" s="8"/>
      <c r="V372" s="8"/>
      <c r="W372" s="8"/>
      <c r="X372" s="8"/>
      <c r="Y372" s="8"/>
      <c r="Z372" s="8"/>
    </row>
    <row r="373" spans="1:26" ht="12.75" customHeight="1" x14ac:dyDescent="0.15">
      <c r="A373" s="8"/>
      <c r="B373" s="83"/>
      <c r="C373" s="34"/>
      <c r="D373" s="146"/>
      <c r="E373" s="35"/>
      <c r="F373" s="35"/>
      <c r="G373" s="35"/>
      <c r="H373" s="155"/>
      <c r="I373" s="155"/>
      <c r="J373" s="8"/>
      <c r="K373" s="8"/>
      <c r="L373" s="8"/>
      <c r="M373" s="8"/>
      <c r="N373" s="8"/>
      <c r="O373" s="8"/>
      <c r="P373" s="8"/>
      <c r="Q373" s="8"/>
      <c r="R373" s="8"/>
      <c r="S373" s="8"/>
      <c r="T373" s="8"/>
      <c r="U373" s="8"/>
      <c r="V373" s="8"/>
      <c r="W373" s="8"/>
      <c r="X373" s="8"/>
      <c r="Y373" s="8"/>
      <c r="Z373" s="8"/>
    </row>
    <row r="374" spans="1:26" ht="12.75" customHeight="1" x14ac:dyDescent="0.15">
      <c r="A374" s="8"/>
      <c r="B374" s="83"/>
      <c r="C374" s="34"/>
      <c r="D374" s="146"/>
      <c r="E374" s="35"/>
      <c r="F374" s="35"/>
      <c r="G374" s="35"/>
      <c r="H374" s="155"/>
      <c r="I374" s="155"/>
      <c r="J374" s="8"/>
      <c r="K374" s="8"/>
      <c r="L374" s="8"/>
      <c r="M374" s="8"/>
      <c r="N374" s="8"/>
      <c r="O374" s="8"/>
      <c r="P374" s="8"/>
      <c r="Q374" s="8"/>
      <c r="R374" s="8"/>
      <c r="S374" s="8"/>
      <c r="T374" s="8"/>
      <c r="U374" s="8"/>
      <c r="V374" s="8"/>
      <c r="W374" s="8"/>
      <c r="X374" s="8"/>
      <c r="Y374" s="8"/>
      <c r="Z374" s="8"/>
    </row>
    <row r="375" spans="1:26" ht="12.75" customHeight="1" x14ac:dyDescent="0.15">
      <c r="A375" s="8"/>
      <c r="B375" s="83"/>
      <c r="C375" s="34"/>
      <c r="D375" s="146"/>
      <c r="E375" s="35"/>
      <c r="F375" s="35"/>
      <c r="G375" s="35"/>
      <c r="H375" s="155"/>
      <c r="I375" s="155"/>
      <c r="J375" s="8"/>
      <c r="K375" s="8"/>
      <c r="L375" s="8"/>
      <c r="M375" s="8"/>
      <c r="N375" s="8"/>
      <c r="O375" s="8"/>
      <c r="P375" s="8"/>
      <c r="Q375" s="8"/>
      <c r="R375" s="8"/>
      <c r="S375" s="8"/>
      <c r="T375" s="8"/>
      <c r="U375" s="8"/>
      <c r="V375" s="8"/>
      <c r="W375" s="8"/>
      <c r="X375" s="8"/>
      <c r="Y375" s="8"/>
      <c r="Z375" s="8"/>
    </row>
    <row r="376" spans="1:26" ht="12.75" customHeight="1" x14ac:dyDescent="0.15">
      <c r="A376" s="8"/>
      <c r="B376" s="83"/>
      <c r="C376" s="34"/>
      <c r="D376" s="146"/>
      <c r="E376" s="35"/>
      <c r="F376" s="35"/>
      <c r="G376" s="35"/>
      <c r="H376" s="155"/>
      <c r="I376" s="155"/>
      <c r="J376" s="8"/>
      <c r="K376" s="8"/>
      <c r="L376" s="8"/>
      <c r="M376" s="8"/>
      <c r="N376" s="8"/>
      <c r="O376" s="8"/>
      <c r="P376" s="8"/>
      <c r="Q376" s="8"/>
      <c r="R376" s="8"/>
      <c r="S376" s="8"/>
      <c r="T376" s="8"/>
      <c r="U376" s="8"/>
      <c r="V376" s="8"/>
      <c r="W376" s="8"/>
      <c r="X376" s="8"/>
      <c r="Y376" s="8"/>
      <c r="Z376" s="8"/>
    </row>
    <row r="377" spans="1:26" ht="12.75" customHeight="1" x14ac:dyDescent="0.15">
      <c r="A377" s="8"/>
      <c r="B377" s="83"/>
      <c r="C377" s="34"/>
      <c r="D377" s="146"/>
      <c r="E377" s="35"/>
      <c r="F377" s="35"/>
      <c r="G377" s="35"/>
      <c r="H377" s="155"/>
      <c r="I377" s="155"/>
      <c r="J377" s="8"/>
      <c r="K377" s="8"/>
      <c r="L377" s="8"/>
      <c r="M377" s="8"/>
      <c r="N377" s="8"/>
      <c r="O377" s="8"/>
      <c r="P377" s="8"/>
      <c r="Q377" s="8"/>
      <c r="R377" s="8"/>
      <c r="S377" s="8"/>
      <c r="T377" s="8"/>
      <c r="U377" s="8"/>
      <c r="V377" s="8"/>
      <c r="W377" s="8"/>
      <c r="X377" s="8"/>
      <c r="Y377" s="8"/>
      <c r="Z377" s="8"/>
    </row>
    <row r="378" spans="1:26" ht="12.75" customHeight="1" x14ac:dyDescent="0.15">
      <c r="A378" s="8"/>
      <c r="B378" s="83"/>
      <c r="C378" s="34"/>
      <c r="D378" s="146"/>
      <c r="E378" s="35"/>
      <c r="F378" s="35"/>
      <c r="G378" s="35"/>
      <c r="H378" s="155"/>
      <c r="I378" s="155"/>
      <c r="J378" s="8"/>
      <c r="K378" s="8"/>
      <c r="L378" s="8"/>
      <c r="M378" s="8"/>
      <c r="N378" s="8"/>
      <c r="O378" s="8"/>
      <c r="P378" s="8"/>
      <c r="Q378" s="8"/>
      <c r="R378" s="8"/>
      <c r="S378" s="8"/>
      <c r="T378" s="8"/>
      <c r="U378" s="8"/>
      <c r="V378" s="8"/>
      <c r="W378" s="8"/>
      <c r="X378" s="8"/>
      <c r="Y378" s="8"/>
      <c r="Z378" s="8"/>
    </row>
    <row r="379" spans="1:26" ht="12.75" customHeight="1" x14ac:dyDescent="0.15">
      <c r="A379" s="8"/>
      <c r="B379" s="83"/>
      <c r="C379" s="34"/>
      <c r="D379" s="146"/>
      <c r="E379" s="35"/>
      <c r="F379" s="35"/>
      <c r="G379" s="35"/>
      <c r="H379" s="155"/>
      <c r="I379" s="155"/>
      <c r="J379" s="8"/>
      <c r="K379" s="8"/>
      <c r="L379" s="8"/>
      <c r="M379" s="8"/>
      <c r="N379" s="8"/>
      <c r="O379" s="8"/>
      <c r="P379" s="8"/>
      <c r="Q379" s="8"/>
      <c r="R379" s="8"/>
      <c r="S379" s="8"/>
      <c r="T379" s="8"/>
      <c r="U379" s="8"/>
      <c r="V379" s="8"/>
      <c r="W379" s="8"/>
      <c r="X379" s="8"/>
      <c r="Y379" s="8"/>
      <c r="Z379" s="8"/>
    </row>
    <row r="380" spans="1:26" ht="12.75" customHeight="1" x14ac:dyDescent="0.15">
      <c r="A380" s="8"/>
      <c r="B380" s="83"/>
      <c r="C380" s="34"/>
      <c r="D380" s="146"/>
      <c r="E380" s="35"/>
      <c r="F380" s="35"/>
      <c r="G380" s="35"/>
      <c r="H380" s="155"/>
      <c r="I380" s="155"/>
      <c r="J380" s="8"/>
      <c r="K380" s="8"/>
      <c r="L380" s="8"/>
      <c r="M380" s="8"/>
      <c r="N380" s="8"/>
      <c r="O380" s="8"/>
      <c r="P380" s="8"/>
      <c r="Q380" s="8"/>
      <c r="R380" s="8"/>
      <c r="S380" s="8"/>
      <c r="T380" s="8"/>
      <c r="U380" s="8"/>
      <c r="V380" s="8"/>
      <c r="W380" s="8"/>
      <c r="X380" s="8"/>
      <c r="Y380" s="8"/>
      <c r="Z380" s="8"/>
    </row>
    <row r="381" spans="1:26" ht="12.75" customHeight="1" x14ac:dyDescent="0.15">
      <c r="A381" s="8"/>
      <c r="B381" s="83"/>
      <c r="C381" s="34"/>
      <c r="D381" s="146"/>
      <c r="E381" s="35"/>
      <c r="F381" s="35"/>
      <c r="G381" s="35"/>
      <c r="H381" s="155"/>
      <c r="I381" s="155"/>
      <c r="J381" s="8"/>
      <c r="K381" s="8"/>
      <c r="L381" s="8"/>
      <c r="M381" s="8"/>
      <c r="N381" s="8"/>
      <c r="O381" s="8"/>
      <c r="P381" s="8"/>
      <c r="Q381" s="8"/>
      <c r="R381" s="8"/>
      <c r="S381" s="8"/>
      <c r="T381" s="8"/>
      <c r="U381" s="8"/>
      <c r="V381" s="8"/>
      <c r="W381" s="8"/>
      <c r="X381" s="8"/>
      <c r="Y381" s="8"/>
      <c r="Z381" s="8"/>
    </row>
    <row r="382" spans="1:26" ht="12.75" customHeight="1" x14ac:dyDescent="0.15">
      <c r="A382" s="8"/>
      <c r="B382" s="83"/>
      <c r="C382" s="34"/>
      <c r="D382" s="146"/>
      <c r="E382" s="35"/>
      <c r="F382" s="35"/>
      <c r="G382" s="35"/>
      <c r="H382" s="155"/>
      <c r="I382" s="155"/>
      <c r="J382" s="8"/>
      <c r="K382" s="8"/>
      <c r="L382" s="8"/>
      <c r="M382" s="8"/>
      <c r="N382" s="8"/>
      <c r="O382" s="8"/>
      <c r="P382" s="8"/>
      <c r="Q382" s="8"/>
      <c r="R382" s="8"/>
      <c r="S382" s="8"/>
      <c r="T382" s="8"/>
      <c r="U382" s="8"/>
      <c r="V382" s="8"/>
      <c r="W382" s="8"/>
      <c r="X382" s="8"/>
      <c r="Y382" s="8"/>
      <c r="Z382" s="8"/>
    </row>
    <row r="383" spans="1:26" ht="12.75" customHeight="1" x14ac:dyDescent="0.15">
      <c r="A383" s="8"/>
      <c r="B383" s="83"/>
      <c r="C383" s="34"/>
      <c r="D383" s="146"/>
      <c r="E383" s="35"/>
      <c r="F383" s="35"/>
      <c r="G383" s="35"/>
      <c r="H383" s="155"/>
      <c r="I383" s="155"/>
      <c r="J383" s="8"/>
      <c r="K383" s="8"/>
      <c r="L383" s="8"/>
      <c r="M383" s="8"/>
      <c r="N383" s="8"/>
      <c r="O383" s="8"/>
      <c r="P383" s="8"/>
      <c r="Q383" s="8"/>
      <c r="R383" s="8"/>
      <c r="S383" s="8"/>
      <c r="T383" s="8"/>
      <c r="U383" s="8"/>
      <c r="V383" s="8"/>
      <c r="W383" s="8"/>
      <c r="X383" s="8"/>
      <c r="Y383" s="8"/>
      <c r="Z383" s="8"/>
    </row>
    <row r="384" spans="1:26" ht="12.75" customHeight="1" x14ac:dyDescent="0.15">
      <c r="A384" s="8"/>
      <c r="B384" s="83"/>
      <c r="C384" s="34"/>
      <c r="D384" s="146"/>
      <c r="E384" s="35"/>
      <c r="F384" s="35"/>
      <c r="G384" s="35"/>
      <c r="H384" s="155"/>
      <c r="I384" s="155"/>
      <c r="J384" s="8"/>
      <c r="K384" s="8"/>
      <c r="L384" s="8"/>
      <c r="M384" s="8"/>
      <c r="N384" s="8"/>
      <c r="O384" s="8"/>
      <c r="P384" s="8"/>
      <c r="Q384" s="8"/>
      <c r="R384" s="8"/>
      <c r="S384" s="8"/>
      <c r="T384" s="8"/>
      <c r="U384" s="8"/>
      <c r="V384" s="8"/>
      <c r="W384" s="8"/>
      <c r="X384" s="8"/>
      <c r="Y384" s="8"/>
      <c r="Z384" s="8"/>
    </row>
    <row r="385" spans="1:26" ht="12.75" customHeight="1" x14ac:dyDescent="0.15">
      <c r="A385" s="8"/>
      <c r="B385" s="83"/>
      <c r="C385" s="34"/>
      <c r="D385" s="146"/>
      <c r="E385" s="35"/>
      <c r="F385" s="35"/>
      <c r="G385" s="35"/>
      <c r="H385" s="155"/>
      <c r="I385" s="155"/>
      <c r="J385" s="8"/>
      <c r="K385" s="8"/>
      <c r="L385" s="8"/>
      <c r="M385" s="8"/>
      <c r="N385" s="8"/>
      <c r="O385" s="8"/>
      <c r="P385" s="8"/>
      <c r="Q385" s="8"/>
      <c r="R385" s="8"/>
      <c r="S385" s="8"/>
      <c r="T385" s="8"/>
      <c r="U385" s="8"/>
      <c r="V385" s="8"/>
      <c r="W385" s="8"/>
      <c r="X385" s="8"/>
      <c r="Y385" s="8"/>
      <c r="Z385" s="8"/>
    </row>
    <row r="386" spans="1:26" ht="12.75" customHeight="1" x14ac:dyDescent="0.15">
      <c r="A386" s="8"/>
      <c r="B386" s="83"/>
      <c r="C386" s="34"/>
      <c r="D386" s="146"/>
      <c r="E386" s="35"/>
      <c r="F386" s="35"/>
      <c r="G386" s="35"/>
      <c r="H386" s="155"/>
      <c r="I386" s="155"/>
      <c r="J386" s="8"/>
      <c r="K386" s="8"/>
      <c r="L386" s="8"/>
      <c r="M386" s="8"/>
      <c r="N386" s="8"/>
      <c r="O386" s="8"/>
      <c r="P386" s="8"/>
      <c r="Q386" s="8"/>
      <c r="R386" s="8"/>
      <c r="S386" s="8"/>
      <c r="T386" s="8"/>
      <c r="U386" s="8"/>
      <c r="V386" s="8"/>
      <c r="W386" s="8"/>
      <c r="X386" s="8"/>
      <c r="Y386" s="8"/>
      <c r="Z386" s="8"/>
    </row>
    <row r="387" spans="1:26" ht="12.75" customHeight="1" x14ac:dyDescent="0.15">
      <c r="A387" s="8"/>
      <c r="B387" s="83"/>
      <c r="C387" s="34"/>
      <c r="D387" s="146"/>
      <c r="E387" s="35"/>
      <c r="F387" s="35"/>
      <c r="G387" s="35"/>
      <c r="H387" s="155"/>
      <c r="I387" s="155"/>
      <c r="J387" s="8"/>
      <c r="K387" s="8"/>
      <c r="L387" s="8"/>
      <c r="M387" s="8"/>
      <c r="N387" s="8"/>
      <c r="O387" s="8"/>
      <c r="P387" s="8"/>
      <c r="Q387" s="8"/>
      <c r="R387" s="8"/>
      <c r="S387" s="8"/>
      <c r="T387" s="8"/>
      <c r="U387" s="8"/>
      <c r="V387" s="8"/>
      <c r="W387" s="8"/>
      <c r="X387" s="8"/>
      <c r="Y387" s="8"/>
      <c r="Z387" s="8"/>
    </row>
    <row r="388" spans="1:26" ht="12.75" customHeight="1" x14ac:dyDescent="0.15">
      <c r="A388" s="8"/>
      <c r="B388" s="83"/>
      <c r="C388" s="34"/>
      <c r="D388" s="146"/>
      <c r="E388" s="35"/>
      <c r="F388" s="35"/>
      <c r="G388" s="35"/>
      <c r="H388" s="155"/>
      <c r="I388" s="155"/>
      <c r="J388" s="8"/>
      <c r="K388" s="8"/>
      <c r="L388" s="8"/>
      <c r="M388" s="8"/>
      <c r="N388" s="8"/>
      <c r="O388" s="8"/>
      <c r="P388" s="8"/>
      <c r="Q388" s="8"/>
      <c r="R388" s="8"/>
      <c r="S388" s="8"/>
      <c r="T388" s="8"/>
      <c r="U388" s="8"/>
      <c r="V388" s="8"/>
      <c r="W388" s="8"/>
      <c r="X388" s="8"/>
      <c r="Y388" s="8"/>
      <c r="Z388" s="8"/>
    </row>
    <row r="389" spans="1:26" ht="12.75" customHeight="1" x14ac:dyDescent="0.15">
      <c r="A389" s="8"/>
      <c r="B389" s="83"/>
      <c r="C389" s="34"/>
      <c r="D389" s="146"/>
      <c r="E389" s="35"/>
      <c r="F389" s="35"/>
      <c r="G389" s="35"/>
      <c r="H389" s="155"/>
      <c r="I389" s="155"/>
      <c r="J389" s="8"/>
      <c r="K389" s="8"/>
      <c r="L389" s="8"/>
      <c r="M389" s="8"/>
      <c r="N389" s="8"/>
      <c r="O389" s="8"/>
      <c r="P389" s="8"/>
      <c r="Q389" s="8"/>
      <c r="R389" s="8"/>
      <c r="S389" s="8"/>
      <c r="T389" s="8"/>
      <c r="U389" s="8"/>
      <c r="V389" s="8"/>
      <c r="W389" s="8"/>
      <c r="X389" s="8"/>
      <c r="Y389" s="8"/>
      <c r="Z389" s="8"/>
    </row>
    <row r="390" spans="1:26" ht="12.75" customHeight="1" x14ac:dyDescent="0.15">
      <c r="A390" s="8"/>
      <c r="B390" s="83"/>
      <c r="C390" s="34"/>
      <c r="D390" s="146"/>
      <c r="E390" s="35"/>
      <c r="F390" s="35"/>
      <c r="G390" s="35"/>
      <c r="H390" s="155"/>
      <c r="I390" s="155"/>
      <c r="J390" s="8"/>
      <c r="K390" s="8"/>
      <c r="L390" s="8"/>
      <c r="M390" s="8"/>
      <c r="N390" s="8"/>
      <c r="O390" s="8"/>
      <c r="P390" s="8"/>
      <c r="Q390" s="8"/>
      <c r="R390" s="8"/>
      <c r="S390" s="8"/>
      <c r="T390" s="8"/>
      <c r="U390" s="8"/>
      <c r="V390" s="8"/>
      <c r="W390" s="8"/>
      <c r="X390" s="8"/>
      <c r="Y390" s="8"/>
      <c r="Z390" s="8"/>
    </row>
    <row r="391" spans="1:26" ht="12.75" customHeight="1" x14ac:dyDescent="0.15">
      <c r="A391" s="8"/>
      <c r="B391" s="83"/>
      <c r="C391" s="34"/>
      <c r="D391" s="146"/>
      <c r="E391" s="35"/>
      <c r="F391" s="35"/>
      <c r="G391" s="35"/>
      <c r="H391" s="155"/>
      <c r="I391" s="155"/>
      <c r="J391" s="8"/>
      <c r="K391" s="8"/>
      <c r="L391" s="8"/>
      <c r="M391" s="8"/>
      <c r="N391" s="8"/>
      <c r="O391" s="8"/>
      <c r="P391" s="8"/>
      <c r="Q391" s="8"/>
      <c r="R391" s="8"/>
      <c r="S391" s="8"/>
      <c r="T391" s="8"/>
      <c r="U391" s="8"/>
      <c r="V391" s="8"/>
      <c r="W391" s="8"/>
      <c r="X391" s="8"/>
      <c r="Y391" s="8"/>
      <c r="Z391" s="8"/>
    </row>
    <row r="392" spans="1:26" ht="12.75" customHeight="1" x14ac:dyDescent="0.15">
      <c r="A392" s="8"/>
      <c r="B392" s="83"/>
      <c r="C392" s="34"/>
      <c r="D392" s="146"/>
      <c r="E392" s="35"/>
      <c r="F392" s="35"/>
      <c r="G392" s="35"/>
      <c r="H392" s="155"/>
      <c r="I392" s="155"/>
      <c r="J392" s="8"/>
      <c r="K392" s="8"/>
      <c r="L392" s="8"/>
      <c r="M392" s="8"/>
      <c r="N392" s="8"/>
      <c r="O392" s="8"/>
      <c r="P392" s="8"/>
      <c r="Q392" s="8"/>
      <c r="R392" s="8"/>
      <c r="S392" s="8"/>
      <c r="T392" s="8"/>
      <c r="U392" s="8"/>
      <c r="V392" s="8"/>
      <c r="W392" s="8"/>
      <c r="X392" s="8"/>
      <c r="Y392" s="8"/>
      <c r="Z392" s="8"/>
    </row>
    <row r="393" spans="1:26" ht="12.75" customHeight="1" x14ac:dyDescent="0.15">
      <c r="A393" s="8"/>
      <c r="B393" s="83"/>
      <c r="C393" s="34"/>
      <c r="D393" s="146"/>
      <c r="E393" s="35"/>
      <c r="F393" s="35"/>
      <c r="G393" s="35"/>
      <c r="H393" s="155"/>
      <c r="I393" s="155"/>
      <c r="J393" s="8"/>
      <c r="K393" s="8"/>
      <c r="L393" s="8"/>
      <c r="M393" s="8"/>
      <c r="N393" s="8"/>
      <c r="O393" s="8"/>
      <c r="P393" s="8"/>
      <c r="Q393" s="8"/>
      <c r="R393" s="8"/>
      <c r="S393" s="8"/>
      <c r="T393" s="8"/>
      <c r="U393" s="8"/>
      <c r="V393" s="8"/>
      <c r="W393" s="8"/>
      <c r="X393" s="8"/>
      <c r="Y393" s="8"/>
      <c r="Z393" s="8"/>
    </row>
    <row r="394" spans="1:26" ht="12.75" customHeight="1" x14ac:dyDescent="0.15">
      <c r="A394" s="8"/>
      <c r="B394" s="83"/>
      <c r="C394" s="34"/>
      <c r="D394" s="146"/>
      <c r="E394" s="35"/>
      <c r="F394" s="35"/>
      <c r="G394" s="35"/>
      <c r="H394" s="155"/>
      <c r="I394" s="155"/>
      <c r="J394" s="8"/>
      <c r="K394" s="8"/>
      <c r="L394" s="8"/>
      <c r="M394" s="8"/>
      <c r="N394" s="8"/>
      <c r="O394" s="8"/>
      <c r="P394" s="8"/>
      <c r="Q394" s="8"/>
      <c r="R394" s="8"/>
      <c r="S394" s="8"/>
      <c r="T394" s="8"/>
      <c r="U394" s="8"/>
      <c r="V394" s="8"/>
      <c r="W394" s="8"/>
      <c r="X394" s="8"/>
      <c r="Y394" s="8"/>
      <c r="Z394" s="8"/>
    </row>
    <row r="395" spans="1:26" ht="12.75" customHeight="1" x14ac:dyDescent="0.15">
      <c r="A395" s="8"/>
      <c r="B395" s="83"/>
      <c r="C395" s="34"/>
      <c r="D395" s="146"/>
      <c r="E395" s="35"/>
      <c r="F395" s="35"/>
      <c r="G395" s="35"/>
      <c r="H395" s="155"/>
      <c r="I395" s="155"/>
      <c r="J395" s="8"/>
      <c r="K395" s="8"/>
      <c r="L395" s="8"/>
      <c r="M395" s="8"/>
      <c r="N395" s="8"/>
      <c r="O395" s="8"/>
      <c r="P395" s="8"/>
      <c r="Q395" s="8"/>
      <c r="R395" s="8"/>
      <c r="S395" s="8"/>
      <c r="T395" s="8"/>
      <c r="U395" s="8"/>
      <c r="V395" s="8"/>
      <c r="W395" s="8"/>
      <c r="X395" s="8"/>
      <c r="Y395" s="8"/>
      <c r="Z395" s="8"/>
    </row>
    <row r="396" spans="1:26" ht="12.75" customHeight="1" x14ac:dyDescent="0.15">
      <c r="A396" s="8"/>
      <c r="B396" s="83"/>
      <c r="C396" s="34"/>
      <c r="D396" s="146"/>
      <c r="E396" s="35"/>
      <c r="F396" s="35"/>
      <c r="G396" s="35"/>
      <c r="H396" s="155"/>
      <c r="I396" s="155"/>
      <c r="J396" s="8"/>
      <c r="K396" s="8"/>
      <c r="L396" s="8"/>
      <c r="M396" s="8"/>
      <c r="N396" s="8"/>
      <c r="O396" s="8"/>
      <c r="P396" s="8"/>
      <c r="Q396" s="8"/>
      <c r="R396" s="8"/>
      <c r="S396" s="8"/>
      <c r="T396" s="8"/>
      <c r="U396" s="8"/>
      <c r="V396" s="8"/>
      <c r="W396" s="8"/>
      <c r="X396" s="8"/>
      <c r="Y396" s="8"/>
      <c r="Z396" s="8"/>
    </row>
    <row r="397" spans="1:26" ht="12.75" customHeight="1" x14ac:dyDescent="0.15">
      <c r="A397" s="8"/>
      <c r="B397" s="83"/>
      <c r="C397" s="34"/>
      <c r="D397" s="146"/>
      <c r="E397" s="35"/>
      <c r="F397" s="35"/>
      <c r="G397" s="35"/>
      <c r="H397" s="155"/>
      <c r="I397" s="155"/>
      <c r="J397" s="8"/>
      <c r="K397" s="8"/>
      <c r="L397" s="8"/>
      <c r="M397" s="8"/>
      <c r="N397" s="8"/>
      <c r="O397" s="8"/>
      <c r="P397" s="8"/>
      <c r="Q397" s="8"/>
      <c r="R397" s="8"/>
      <c r="S397" s="8"/>
      <c r="T397" s="8"/>
      <c r="U397" s="8"/>
      <c r="V397" s="8"/>
      <c r="W397" s="8"/>
      <c r="X397" s="8"/>
      <c r="Y397" s="8"/>
      <c r="Z397" s="8"/>
    </row>
    <row r="398" spans="1:26" ht="12.75" customHeight="1" x14ac:dyDescent="0.15">
      <c r="A398" s="8"/>
      <c r="B398" s="83"/>
      <c r="C398" s="34"/>
      <c r="D398" s="146"/>
      <c r="E398" s="35"/>
      <c r="F398" s="35"/>
      <c r="G398" s="35"/>
      <c r="H398" s="155"/>
      <c r="I398" s="155"/>
      <c r="J398" s="8"/>
      <c r="K398" s="8"/>
      <c r="L398" s="8"/>
      <c r="M398" s="8"/>
      <c r="N398" s="8"/>
      <c r="O398" s="8"/>
      <c r="P398" s="8"/>
      <c r="Q398" s="8"/>
      <c r="R398" s="8"/>
      <c r="S398" s="8"/>
      <c r="T398" s="8"/>
      <c r="U398" s="8"/>
      <c r="V398" s="8"/>
      <c r="W398" s="8"/>
      <c r="X398" s="8"/>
      <c r="Y398" s="8"/>
      <c r="Z398" s="8"/>
    </row>
    <row r="399" spans="1:26" ht="12.75" customHeight="1" x14ac:dyDescent="0.15">
      <c r="A399" s="8"/>
      <c r="B399" s="83"/>
      <c r="C399" s="34"/>
      <c r="D399" s="146"/>
      <c r="E399" s="35"/>
      <c r="F399" s="35"/>
      <c r="G399" s="35"/>
      <c r="H399" s="155"/>
      <c r="I399" s="155"/>
      <c r="J399" s="8"/>
      <c r="K399" s="8"/>
      <c r="L399" s="8"/>
      <c r="M399" s="8"/>
      <c r="N399" s="8"/>
      <c r="O399" s="8"/>
      <c r="P399" s="8"/>
      <c r="Q399" s="8"/>
      <c r="R399" s="8"/>
      <c r="S399" s="8"/>
      <c r="T399" s="8"/>
      <c r="U399" s="8"/>
      <c r="V399" s="8"/>
      <c r="W399" s="8"/>
      <c r="X399" s="8"/>
      <c r="Y399" s="8"/>
      <c r="Z399" s="8"/>
    </row>
    <row r="400" spans="1:26" ht="12.75" customHeight="1" x14ac:dyDescent="0.15">
      <c r="A400" s="8"/>
      <c r="B400" s="83"/>
      <c r="C400" s="34"/>
      <c r="D400" s="146"/>
      <c r="E400" s="35"/>
      <c r="F400" s="35"/>
      <c r="G400" s="35"/>
      <c r="H400" s="155"/>
      <c r="I400" s="155"/>
      <c r="J400" s="8"/>
      <c r="K400" s="8"/>
      <c r="L400" s="8"/>
      <c r="M400" s="8"/>
      <c r="N400" s="8"/>
      <c r="O400" s="8"/>
      <c r="P400" s="8"/>
      <c r="Q400" s="8"/>
      <c r="R400" s="8"/>
      <c r="S400" s="8"/>
      <c r="T400" s="8"/>
      <c r="U400" s="8"/>
      <c r="V400" s="8"/>
      <c r="W400" s="8"/>
      <c r="X400" s="8"/>
      <c r="Y400" s="8"/>
      <c r="Z400" s="8"/>
    </row>
    <row r="401" spans="1:26" ht="12.75" customHeight="1" x14ac:dyDescent="0.15">
      <c r="A401" s="8"/>
      <c r="B401" s="83"/>
      <c r="C401" s="34"/>
      <c r="D401" s="146"/>
      <c r="E401" s="35"/>
      <c r="F401" s="35"/>
      <c r="G401" s="35"/>
      <c r="H401" s="155"/>
      <c r="I401" s="155"/>
      <c r="J401" s="8"/>
      <c r="K401" s="8"/>
      <c r="L401" s="8"/>
      <c r="M401" s="8"/>
      <c r="N401" s="8"/>
      <c r="O401" s="8"/>
      <c r="P401" s="8"/>
      <c r="Q401" s="8"/>
      <c r="R401" s="8"/>
      <c r="S401" s="8"/>
      <c r="T401" s="8"/>
      <c r="U401" s="8"/>
      <c r="V401" s="8"/>
      <c r="W401" s="8"/>
      <c r="X401" s="8"/>
      <c r="Y401" s="8"/>
      <c r="Z401" s="8"/>
    </row>
    <row r="402" spans="1:26" ht="12.75" customHeight="1" x14ac:dyDescent="0.15">
      <c r="A402" s="8"/>
      <c r="B402" s="83"/>
      <c r="C402" s="34"/>
      <c r="D402" s="146"/>
      <c r="E402" s="35"/>
      <c r="F402" s="35"/>
      <c r="G402" s="35"/>
      <c r="H402" s="155"/>
      <c r="I402" s="155"/>
      <c r="J402" s="8"/>
      <c r="K402" s="8"/>
      <c r="L402" s="8"/>
      <c r="M402" s="8"/>
      <c r="N402" s="8"/>
      <c r="O402" s="8"/>
      <c r="P402" s="8"/>
      <c r="Q402" s="8"/>
      <c r="R402" s="8"/>
      <c r="S402" s="8"/>
      <c r="T402" s="8"/>
      <c r="U402" s="8"/>
      <c r="V402" s="8"/>
      <c r="W402" s="8"/>
      <c r="X402" s="8"/>
      <c r="Y402" s="8"/>
      <c r="Z402" s="8"/>
    </row>
    <row r="403" spans="1:26" ht="12.75" customHeight="1" x14ac:dyDescent="0.15">
      <c r="A403" s="8"/>
      <c r="B403" s="83"/>
      <c r="C403" s="34"/>
      <c r="D403" s="146"/>
      <c r="E403" s="35"/>
      <c r="F403" s="35"/>
      <c r="G403" s="35"/>
      <c r="H403" s="155"/>
      <c r="I403" s="155"/>
      <c r="J403" s="8"/>
      <c r="K403" s="8"/>
      <c r="L403" s="8"/>
      <c r="M403" s="8"/>
      <c r="N403" s="8"/>
      <c r="O403" s="8"/>
      <c r="P403" s="8"/>
      <c r="Q403" s="8"/>
      <c r="R403" s="8"/>
      <c r="S403" s="8"/>
      <c r="T403" s="8"/>
      <c r="U403" s="8"/>
      <c r="V403" s="8"/>
      <c r="W403" s="8"/>
      <c r="X403" s="8"/>
      <c r="Y403" s="8"/>
      <c r="Z403" s="8"/>
    </row>
    <row r="404" spans="1:26" ht="12.75" customHeight="1" x14ac:dyDescent="0.15">
      <c r="A404" s="8"/>
      <c r="B404" s="83"/>
      <c r="C404" s="34"/>
      <c r="D404" s="146"/>
      <c r="E404" s="35"/>
      <c r="F404" s="35"/>
      <c r="G404" s="35"/>
      <c r="H404" s="155"/>
      <c r="I404" s="155"/>
      <c r="J404" s="8"/>
      <c r="K404" s="8"/>
      <c r="L404" s="8"/>
      <c r="M404" s="8"/>
      <c r="N404" s="8"/>
      <c r="O404" s="8"/>
      <c r="P404" s="8"/>
      <c r="Q404" s="8"/>
      <c r="R404" s="8"/>
      <c r="S404" s="8"/>
      <c r="T404" s="8"/>
      <c r="U404" s="8"/>
      <c r="V404" s="8"/>
      <c r="W404" s="8"/>
      <c r="X404" s="8"/>
      <c r="Y404" s="8"/>
      <c r="Z404" s="8"/>
    </row>
    <row r="405" spans="1:26" ht="12.75" customHeight="1" x14ac:dyDescent="0.15">
      <c r="A405" s="8"/>
      <c r="B405" s="83"/>
      <c r="C405" s="34"/>
      <c r="D405" s="146"/>
      <c r="E405" s="35"/>
      <c r="F405" s="35"/>
      <c r="G405" s="35"/>
      <c r="H405" s="155"/>
      <c r="I405" s="155"/>
      <c r="J405" s="8"/>
      <c r="K405" s="8"/>
      <c r="L405" s="8"/>
      <c r="M405" s="8"/>
      <c r="N405" s="8"/>
      <c r="O405" s="8"/>
      <c r="P405" s="8"/>
      <c r="Q405" s="8"/>
      <c r="R405" s="8"/>
      <c r="S405" s="8"/>
      <c r="T405" s="8"/>
      <c r="U405" s="8"/>
      <c r="V405" s="8"/>
      <c r="W405" s="8"/>
      <c r="X405" s="8"/>
      <c r="Y405" s="8"/>
      <c r="Z405" s="8"/>
    </row>
    <row r="406" spans="1:26" ht="12.75" customHeight="1" x14ac:dyDescent="0.15">
      <c r="A406" s="8"/>
      <c r="B406" s="83"/>
      <c r="C406" s="34"/>
      <c r="D406" s="146"/>
      <c r="E406" s="35"/>
      <c r="F406" s="35"/>
      <c r="G406" s="35"/>
      <c r="H406" s="155"/>
      <c r="I406" s="155"/>
      <c r="J406" s="8"/>
      <c r="K406" s="8"/>
      <c r="L406" s="8"/>
      <c r="M406" s="8"/>
      <c r="N406" s="8"/>
      <c r="O406" s="8"/>
      <c r="P406" s="8"/>
      <c r="Q406" s="8"/>
      <c r="R406" s="8"/>
      <c r="S406" s="8"/>
      <c r="T406" s="8"/>
      <c r="U406" s="8"/>
      <c r="V406" s="8"/>
      <c r="W406" s="8"/>
      <c r="X406" s="8"/>
      <c r="Y406" s="8"/>
      <c r="Z406" s="8"/>
    </row>
    <row r="407" spans="1:26" ht="12.75" customHeight="1" x14ac:dyDescent="0.15">
      <c r="A407" s="8"/>
      <c r="B407" s="83"/>
      <c r="C407" s="34"/>
      <c r="D407" s="146"/>
      <c r="E407" s="35"/>
      <c r="F407" s="35"/>
      <c r="G407" s="35"/>
      <c r="H407" s="155"/>
      <c r="I407" s="155"/>
      <c r="J407" s="8"/>
      <c r="K407" s="8"/>
      <c r="L407" s="8"/>
      <c r="M407" s="8"/>
      <c r="N407" s="8"/>
      <c r="O407" s="8"/>
      <c r="P407" s="8"/>
      <c r="Q407" s="8"/>
      <c r="R407" s="8"/>
      <c r="S407" s="8"/>
      <c r="T407" s="8"/>
      <c r="U407" s="8"/>
      <c r="V407" s="8"/>
      <c r="W407" s="8"/>
      <c r="X407" s="8"/>
      <c r="Y407" s="8"/>
      <c r="Z407" s="8"/>
    </row>
    <row r="408" spans="1:26" ht="12.75" customHeight="1" x14ac:dyDescent="0.15">
      <c r="A408" s="8"/>
      <c r="B408" s="83"/>
      <c r="C408" s="34"/>
      <c r="D408" s="146"/>
      <c r="E408" s="35"/>
      <c r="F408" s="35"/>
      <c r="G408" s="35"/>
      <c r="H408" s="155"/>
      <c r="I408" s="155"/>
      <c r="J408" s="8"/>
      <c r="K408" s="8"/>
      <c r="L408" s="8"/>
      <c r="M408" s="8"/>
      <c r="N408" s="8"/>
      <c r="O408" s="8"/>
      <c r="P408" s="8"/>
      <c r="Q408" s="8"/>
      <c r="R408" s="8"/>
      <c r="S408" s="8"/>
      <c r="T408" s="8"/>
      <c r="U408" s="8"/>
      <c r="V408" s="8"/>
      <c r="W408" s="8"/>
      <c r="X408" s="8"/>
      <c r="Y408" s="8"/>
      <c r="Z408" s="8"/>
    </row>
    <row r="409" spans="1:26" ht="12.75" customHeight="1" x14ac:dyDescent="0.15">
      <c r="A409" s="8"/>
      <c r="B409" s="83"/>
      <c r="C409" s="34"/>
      <c r="D409" s="146"/>
      <c r="E409" s="35"/>
      <c r="F409" s="35"/>
      <c r="G409" s="35"/>
      <c r="H409" s="155"/>
      <c r="I409" s="155"/>
      <c r="J409" s="8"/>
      <c r="K409" s="8"/>
      <c r="L409" s="8"/>
      <c r="M409" s="8"/>
      <c r="N409" s="8"/>
      <c r="O409" s="8"/>
      <c r="P409" s="8"/>
      <c r="Q409" s="8"/>
      <c r="R409" s="8"/>
      <c r="S409" s="8"/>
      <c r="T409" s="8"/>
      <c r="U409" s="8"/>
      <c r="V409" s="8"/>
      <c r="W409" s="8"/>
      <c r="X409" s="8"/>
      <c r="Y409" s="8"/>
      <c r="Z409" s="8"/>
    </row>
    <row r="410" spans="1:26" ht="12.75" customHeight="1" x14ac:dyDescent="0.15">
      <c r="A410" s="8"/>
      <c r="B410" s="83"/>
      <c r="C410" s="34"/>
      <c r="D410" s="146"/>
      <c r="E410" s="35"/>
      <c r="F410" s="35"/>
      <c r="G410" s="35"/>
      <c r="H410" s="155"/>
      <c r="I410" s="155"/>
      <c r="J410" s="8"/>
      <c r="K410" s="8"/>
      <c r="L410" s="8"/>
      <c r="M410" s="8"/>
      <c r="N410" s="8"/>
      <c r="O410" s="8"/>
      <c r="P410" s="8"/>
      <c r="Q410" s="8"/>
      <c r="R410" s="8"/>
      <c r="S410" s="8"/>
      <c r="T410" s="8"/>
      <c r="U410" s="8"/>
      <c r="V410" s="8"/>
      <c r="W410" s="8"/>
      <c r="X410" s="8"/>
      <c r="Y410" s="8"/>
      <c r="Z410" s="8"/>
    </row>
    <row r="411" spans="1:26" ht="12.75" customHeight="1" x14ac:dyDescent="0.15">
      <c r="A411" s="8"/>
      <c r="B411" s="83"/>
      <c r="C411" s="34"/>
      <c r="D411" s="146"/>
      <c r="E411" s="35"/>
      <c r="F411" s="35"/>
      <c r="G411" s="35"/>
      <c r="H411" s="155"/>
      <c r="I411" s="155"/>
      <c r="J411" s="8"/>
      <c r="K411" s="8"/>
      <c r="L411" s="8"/>
      <c r="M411" s="8"/>
      <c r="N411" s="8"/>
      <c r="O411" s="8"/>
      <c r="P411" s="8"/>
      <c r="Q411" s="8"/>
      <c r="R411" s="8"/>
      <c r="S411" s="8"/>
      <c r="T411" s="8"/>
      <c r="U411" s="8"/>
      <c r="V411" s="8"/>
      <c r="W411" s="8"/>
      <c r="X411" s="8"/>
      <c r="Y411" s="8"/>
      <c r="Z411" s="8"/>
    </row>
    <row r="412" spans="1:26" ht="12.75" customHeight="1" x14ac:dyDescent="0.15">
      <c r="A412" s="8"/>
      <c r="B412" s="83"/>
      <c r="C412" s="34"/>
      <c r="D412" s="146"/>
      <c r="E412" s="35"/>
      <c r="F412" s="35"/>
      <c r="G412" s="35"/>
      <c r="H412" s="155"/>
      <c r="I412" s="155"/>
      <c r="J412" s="8"/>
      <c r="K412" s="8"/>
      <c r="L412" s="8"/>
      <c r="M412" s="8"/>
      <c r="N412" s="8"/>
      <c r="O412" s="8"/>
      <c r="P412" s="8"/>
      <c r="Q412" s="8"/>
      <c r="R412" s="8"/>
      <c r="S412" s="8"/>
      <c r="T412" s="8"/>
      <c r="U412" s="8"/>
      <c r="V412" s="8"/>
      <c r="W412" s="8"/>
      <c r="X412" s="8"/>
      <c r="Y412" s="8"/>
      <c r="Z412" s="8"/>
    </row>
    <row r="413" spans="1:26" ht="12.75" customHeight="1" x14ac:dyDescent="0.15">
      <c r="A413" s="8"/>
      <c r="B413" s="83"/>
      <c r="C413" s="34"/>
      <c r="D413" s="146"/>
      <c r="E413" s="35"/>
      <c r="F413" s="35"/>
      <c r="G413" s="35"/>
      <c r="H413" s="155"/>
      <c r="I413" s="155"/>
      <c r="J413" s="8"/>
      <c r="K413" s="8"/>
      <c r="L413" s="8"/>
      <c r="M413" s="8"/>
      <c r="N413" s="8"/>
      <c r="O413" s="8"/>
      <c r="P413" s="8"/>
      <c r="Q413" s="8"/>
      <c r="R413" s="8"/>
      <c r="S413" s="8"/>
      <c r="T413" s="8"/>
      <c r="U413" s="8"/>
      <c r="V413" s="8"/>
      <c r="W413" s="8"/>
      <c r="X413" s="8"/>
      <c r="Y413" s="8"/>
      <c r="Z413" s="8"/>
    </row>
    <row r="414" spans="1:26" ht="12.75" customHeight="1" x14ac:dyDescent="0.15">
      <c r="A414" s="8"/>
      <c r="B414" s="83"/>
      <c r="C414" s="34"/>
      <c r="D414" s="146"/>
      <c r="E414" s="35"/>
      <c r="F414" s="35"/>
      <c r="G414" s="35"/>
      <c r="H414" s="155"/>
      <c r="I414" s="155"/>
      <c r="J414" s="8"/>
      <c r="K414" s="8"/>
      <c r="L414" s="8"/>
      <c r="M414" s="8"/>
      <c r="N414" s="8"/>
      <c r="O414" s="8"/>
      <c r="P414" s="8"/>
      <c r="Q414" s="8"/>
      <c r="R414" s="8"/>
      <c r="S414" s="8"/>
      <c r="T414" s="8"/>
      <c r="U414" s="8"/>
      <c r="V414" s="8"/>
      <c r="W414" s="8"/>
      <c r="X414" s="8"/>
      <c r="Y414" s="8"/>
      <c r="Z414" s="8"/>
    </row>
    <row r="415" spans="1:26" ht="12.75" customHeight="1" x14ac:dyDescent="0.15">
      <c r="A415" s="8"/>
      <c r="B415" s="83"/>
      <c r="C415" s="34"/>
      <c r="D415" s="146"/>
      <c r="E415" s="35"/>
      <c r="F415" s="35"/>
      <c r="G415" s="35"/>
      <c r="H415" s="155"/>
      <c r="I415" s="155"/>
      <c r="J415" s="8"/>
      <c r="K415" s="8"/>
      <c r="L415" s="8"/>
      <c r="M415" s="8"/>
      <c r="N415" s="8"/>
      <c r="O415" s="8"/>
      <c r="P415" s="8"/>
      <c r="Q415" s="8"/>
      <c r="R415" s="8"/>
      <c r="S415" s="8"/>
      <c r="T415" s="8"/>
      <c r="U415" s="8"/>
      <c r="V415" s="8"/>
      <c r="W415" s="8"/>
      <c r="X415" s="8"/>
      <c r="Y415" s="8"/>
      <c r="Z415" s="8"/>
    </row>
    <row r="416" spans="1:26" ht="12.75" customHeight="1" x14ac:dyDescent="0.15">
      <c r="A416" s="8"/>
      <c r="B416" s="83"/>
      <c r="C416" s="34"/>
      <c r="D416" s="146"/>
      <c r="E416" s="35"/>
      <c r="F416" s="35"/>
      <c r="G416" s="35"/>
      <c r="H416" s="155"/>
      <c r="I416" s="155"/>
      <c r="J416" s="8"/>
      <c r="K416" s="8"/>
      <c r="L416" s="8"/>
      <c r="M416" s="8"/>
      <c r="N416" s="8"/>
      <c r="O416" s="8"/>
      <c r="P416" s="8"/>
      <c r="Q416" s="8"/>
      <c r="R416" s="8"/>
      <c r="S416" s="8"/>
      <c r="T416" s="8"/>
      <c r="U416" s="8"/>
      <c r="V416" s="8"/>
      <c r="W416" s="8"/>
      <c r="X416" s="8"/>
      <c r="Y416" s="8"/>
      <c r="Z416" s="8"/>
    </row>
    <row r="417" spans="1:26" ht="12.75" customHeight="1" x14ac:dyDescent="0.15">
      <c r="A417" s="8"/>
      <c r="B417" s="83"/>
      <c r="C417" s="34"/>
      <c r="D417" s="146"/>
      <c r="E417" s="35"/>
      <c r="F417" s="35"/>
      <c r="G417" s="35"/>
      <c r="H417" s="155"/>
      <c r="I417" s="155"/>
      <c r="J417" s="8"/>
      <c r="K417" s="8"/>
      <c r="L417" s="8"/>
      <c r="M417" s="8"/>
      <c r="N417" s="8"/>
      <c r="O417" s="8"/>
      <c r="P417" s="8"/>
      <c r="Q417" s="8"/>
      <c r="R417" s="8"/>
      <c r="S417" s="8"/>
      <c r="T417" s="8"/>
      <c r="U417" s="8"/>
      <c r="V417" s="8"/>
      <c r="W417" s="8"/>
      <c r="X417" s="8"/>
      <c r="Y417" s="8"/>
      <c r="Z417" s="8"/>
    </row>
    <row r="418" spans="1:26" ht="12.75" customHeight="1" x14ac:dyDescent="0.15">
      <c r="A418" s="8"/>
      <c r="B418" s="83"/>
      <c r="C418" s="34"/>
      <c r="D418" s="146"/>
      <c r="E418" s="35"/>
      <c r="F418" s="35"/>
      <c r="G418" s="35"/>
      <c r="H418" s="155"/>
      <c r="I418" s="155"/>
      <c r="J418" s="8"/>
      <c r="K418" s="8"/>
      <c r="L418" s="8"/>
      <c r="M418" s="8"/>
      <c r="N418" s="8"/>
      <c r="O418" s="8"/>
      <c r="P418" s="8"/>
      <c r="Q418" s="8"/>
      <c r="R418" s="8"/>
      <c r="S418" s="8"/>
      <c r="T418" s="8"/>
      <c r="U418" s="8"/>
      <c r="V418" s="8"/>
      <c r="W418" s="8"/>
      <c r="X418" s="8"/>
      <c r="Y418" s="8"/>
      <c r="Z418" s="8"/>
    </row>
    <row r="419" spans="1:26" ht="12.75" customHeight="1" x14ac:dyDescent="0.15">
      <c r="A419" s="8"/>
      <c r="B419" s="83"/>
      <c r="C419" s="34"/>
      <c r="D419" s="146"/>
      <c r="E419" s="35"/>
      <c r="F419" s="35"/>
      <c r="G419" s="35"/>
      <c r="H419" s="155"/>
      <c r="I419" s="155"/>
      <c r="J419" s="8"/>
      <c r="K419" s="8"/>
      <c r="L419" s="8"/>
      <c r="M419" s="8"/>
      <c r="N419" s="8"/>
      <c r="O419" s="8"/>
      <c r="P419" s="8"/>
      <c r="Q419" s="8"/>
      <c r="R419" s="8"/>
      <c r="S419" s="8"/>
      <c r="T419" s="8"/>
      <c r="U419" s="8"/>
      <c r="V419" s="8"/>
      <c r="W419" s="8"/>
      <c r="X419" s="8"/>
      <c r="Y419" s="8"/>
      <c r="Z419" s="8"/>
    </row>
    <row r="420" spans="1:26" ht="12.75" customHeight="1" x14ac:dyDescent="0.15">
      <c r="A420" s="8"/>
      <c r="B420" s="83"/>
      <c r="C420" s="34"/>
      <c r="D420" s="146"/>
      <c r="E420" s="35"/>
      <c r="F420" s="35"/>
      <c r="G420" s="35"/>
      <c r="H420" s="155"/>
      <c r="I420" s="155"/>
      <c r="J420" s="8"/>
      <c r="K420" s="8"/>
      <c r="L420" s="8"/>
      <c r="M420" s="8"/>
      <c r="N420" s="8"/>
      <c r="O420" s="8"/>
      <c r="P420" s="8"/>
      <c r="Q420" s="8"/>
      <c r="R420" s="8"/>
      <c r="S420" s="8"/>
      <c r="T420" s="8"/>
      <c r="U420" s="8"/>
      <c r="V420" s="8"/>
      <c r="W420" s="8"/>
      <c r="X420" s="8"/>
      <c r="Y420" s="8"/>
      <c r="Z420" s="8"/>
    </row>
    <row r="421" spans="1:26" ht="12.75" customHeight="1" x14ac:dyDescent="0.15">
      <c r="A421" s="8"/>
      <c r="B421" s="83"/>
      <c r="C421" s="34"/>
      <c r="D421" s="146"/>
      <c r="E421" s="35"/>
      <c r="F421" s="35"/>
      <c r="G421" s="35"/>
      <c r="H421" s="155"/>
      <c r="I421" s="155"/>
      <c r="J421" s="8"/>
      <c r="K421" s="8"/>
      <c r="L421" s="8"/>
      <c r="M421" s="8"/>
      <c r="N421" s="8"/>
      <c r="O421" s="8"/>
      <c r="P421" s="8"/>
      <c r="Q421" s="8"/>
      <c r="R421" s="8"/>
      <c r="S421" s="8"/>
      <c r="T421" s="8"/>
      <c r="U421" s="8"/>
      <c r="V421" s="8"/>
      <c r="W421" s="8"/>
      <c r="X421" s="8"/>
      <c r="Y421" s="8"/>
      <c r="Z421" s="8"/>
    </row>
    <row r="422" spans="1:26" ht="12.75" customHeight="1" x14ac:dyDescent="0.15">
      <c r="A422" s="8"/>
      <c r="B422" s="83"/>
      <c r="C422" s="34"/>
      <c r="D422" s="146"/>
      <c r="E422" s="35"/>
      <c r="F422" s="35"/>
      <c r="G422" s="35"/>
      <c r="H422" s="155"/>
      <c r="I422" s="155"/>
      <c r="J422" s="8"/>
      <c r="K422" s="8"/>
      <c r="L422" s="8"/>
      <c r="M422" s="8"/>
      <c r="N422" s="8"/>
      <c r="O422" s="8"/>
      <c r="P422" s="8"/>
      <c r="Q422" s="8"/>
      <c r="R422" s="8"/>
      <c r="S422" s="8"/>
      <c r="T422" s="8"/>
      <c r="U422" s="8"/>
      <c r="V422" s="8"/>
      <c r="W422" s="8"/>
      <c r="X422" s="8"/>
      <c r="Y422" s="8"/>
      <c r="Z422" s="8"/>
    </row>
    <row r="423" spans="1:26" ht="12.75" customHeight="1" x14ac:dyDescent="0.15">
      <c r="A423" s="8"/>
      <c r="B423" s="83"/>
      <c r="C423" s="34"/>
      <c r="D423" s="146"/>
      <c r="E423" s="35"/>
      <c r="F423" s="35"/>
      <c r="G423" s="35"/>
      <c r="H423" s="155"/>
      <c r="I423" s="155"/>
      <c r="J423" s="8"/>
      <c r="K423" s="8"/>
      <c r="L423" s="8"/>
      <c r="M423" s="8"/>
      <c r="N423" s="8"/>
      <c r="O423" s="8"/>
      <c r="P423" s="8"/>
      <c r="Q423" s="8"/>
      <c r="R423" s="8"/>
      <c r="S423" s="8"/>
      <c r="T423" s="8"/>
      <c r="U423" s="8"/>
      <c r="V423" s="8"/>
      <c r="W423" s="8"/>
      <c r="X423" s="8"/>
      <c r="Y423" s="8"/>
      <c r="Z423" s="8"/>
    </row>
    <row r="424" spans="1:26" ht="12.75" customHeight="1" x14ac:dyDescent="0.15">
      <c r="A424" s="8"/>
      <c r="B424" s="83"/>
      <c r="C424" s="34"/>
      <c r="D424" s="146"/>
      <c r="E424" s="35"/>
      <c r="F424" s="35"/>
      <c r="G424" s="35"/>
      <c r="H424" s="155"/>
      <c r="I424" s="155"/>
      <c r="J424" s="8"/>
      <c r="K424" s="8"/>
      <c r="L424" s="8"/>
      <c r="M424" s="8"/>
      <c r="N424" s="8"/>
      <c r="O424" s="8"/>
      <c r="P424" s="8"/>
      <c r="Q424" s="8"/>
      <c r="R424" s="8"/>
      <c r="S424" s="8"/>
      <c r="T424" s="8"/>
      <c r="U424" s="8"/>
      <c r="V424" s="8"/>
      <c r="W424" s="8"/>
      <c r="X424" s="8"/>
      <c r="Y424" s="8"/>
      <c r="Z424" s="8"/>
    </row>
    <row r="425" spans="1:26" ht="12.75" customHeight="1" x14ac:dyDescent="0.15">
      <c r="A425" s="8"/>
      <c r="B425" s="83"/>
      <c r="C425" s="34"/>
      <c r="D425" s="146"/>
      <c r="E425" s="35"/>
      <c r="F425" s="35"/>
      <c r="G425" s="35"/>
      <c r="H425" s="155"/>
      <c r="I425" s="155"/>
      <c r="J425" s="8"/>
      <c r="K425" s="8"/>
      <c r="L425" s="8"/>
      <c r="M425" s="8"/>
      <c r="N425" s="8"/>
      <c r="O425" s="8"/>
      <c r="P425" s="8"/>
      <c r="Q425" s="8"/>
      <c r="R425" s="8"/>
      <c r="S425" s="8"/>
      <c r="T425" s="8"/>
      <c r="U425" s="8"/>
      <c r="V425" s="8"/>
      <c r="W425" s="8"/>
      <c r="X425" s="8"/>
      <c r="Y425" s="8"/>
      <c r="Z425" s="8"/>
    </row>
    <row r="426" spans="1:26" ht="12.75" customHeight="1" x14ac:dyDescent="0.15">
      <c r="A426" s="8"/>
      <c r="B426" s="83"/>
      <c r="C426" s="34"/>
      <c r="D426" s="146"/>
      <c r="E426" s="35"/>
      <c r="F426" s="35"/>
      <c r="G426" s="35"/>
      <c r="H426" s="155"/>
      <c r="I426" s="155"/>
      <c r="J426" s="8"/>
      <c r="K426" s="8"/>
      <c r="L426" s="8"/>
      <c r="M426" s="8"/>
      <c r="N426" s="8"/>
      <c r="O426" s="8"/>
      <c r="P426" s="8"/>
      <c r="Q426" s="8"/>
      <c r="R426" s="8"/>
      <c r="S426" s="8"/>
      <c r="T426" s="8"/>
      <c r="U426" s="8"/>
      <c r="V426" s="8"/>
      <c r="W426" s="8"/>
      <c r="X426" s="8"/>
      <c r="Y426" s="8"/>
      <c r="Z426" s="8"/>
    </row>
    <row r="427" spans="1:26" ht="12.75" customHeight="1" x14ac:dyDescent="0.15">
      <c r="A427" s="8"/>
      <c r="B427" s="83"/>
      <c r="C427" s="34"/>
      <c r="D427" s="146"/>
      <c r="E427" s="35"/>
      <c r="F427" s="35"/>
      <c r="G427" s="35"/>
      <c r="H427" s="155"/>
      <c r="I427" s="155"/>
      <c r="J427" s="8"/>
      <c r="K427" s="8"/>
      <c r="L427" s="8"/>
      <c r="M427" s="8"/>
      <c r="N427" s="8"/>
      <c r="O427" s="8"/>
      <c r="P427" s="8"/>
      <c r="Q427" s="8"/>
      <c r="R427" s="8"/>
      <c r="S427" s="8"/>
      <c r="T427" s="8"/>
      <c r="U427" s="8"/>
      <c r="V427" s="8"/>
      <c r="W427" s="8"/>
      <c r="X427" s="8"/>
      <c r="Y427" s="8"/>
      <c r="Z427" s="8"/>
    </row>
    <row r="428" spans="1:26" ht="12.75" customHeight="1" x14ac:dyDescent="0.15">
      <c r="A428" s="8"/>
      <c r="B428" s="83"/>
      <c r="C428" s="34"/>
      <c r="D428" s="146"/>
      <c r="E428" s="35"/>
      <c r="F428" s="35"/>
      <c r="G428" s="35"/>
      <c r="H428" s="155"/>
      <c r="I428" s="155"/>
      <c r="J428" s="8"/>
      <c r="K428" s="8"/>
      <c r="L428" s="8"/>
      <c r="M428" s="8"/>
      <c r="N428" s="8"/>
      <c r="O428" s="8"/>
      <c r="P428" s="8"/>
      <c r="Q428" s="8"/>
      <c r="R428" s="8"/>
      <c r="S428" s="8"/>
      <c r="T428" s="8"/>
      <c r="U428" s="8"/>
      <c r="V428" s="8"/>
      <c r="W428" s="8"/>
      <c r="X428" s="8"/>
      <c r="Y428" s="8"/>
      <c r="Z428" s="8"/>
    </row>
    <row r="429" spans="1:26" ht="12.75" customHeight="1" x14ac:dyDescent="0.15">
      <c r="A429" s="8"/>
      <c r="B429" s="83"/>
      <c r="C429" s="34"/>
      <c r="D429" s="146"/>
      <c r="E429" s="35"/>
      <c r="F429" s="35"/>
      <c r="G429" s="35"/>
      <c r="H429" s="155"/>
      <c r="I429" s="155"/>
      <c r="J429" s="8"/>
      <c r="K429" s="8"/>
      <c r="L429" s="8"/>
      <c r="M429" s="8"/>
      <c r="N429" s="8"/>
      <c r="O429" s="8"/>
      <c r="P429" s="8"/>
      <c r="Q429" s="8"/>
      <c r="R429" s="8"/>
      <c r="S429" s="8"/>
      <c r="T429" s="8"/>
      <c r="U429" s="8"/>
      <c r="V429" s="8"/>
      <c r="W429" s="8"/>
      <c r="X429" s="8"/>
      <c r="Y429" s="8"/>
      <c r="Z429" s="8"/>
    </row>
    <row r="430" spans="1:26" ht="12.75" customHeight="1" x14ac:dyDescent="0.15">
      <c r="A430" s="8"/>
      <c r="B430" s="83"/>
      <c r="C430" s="34"/>
      <c r="D430" s="146"/>
      <c r="E430" s="35"/>
      <c r="F430" s="35"/>
      <c r="G430" s="35"/>
      <c r="H430" s="155"/>
      <c r="I430" s="155"/>
      <c r="J430" s="8"/>
      <c r="K430" s="8"/>
      <c r="L430" s="8"/>
      <c r="M430" s="8"/>
      <c r="N430" s="8"/>
      <c r="O430" s="8"/>
      <c r="P430" s="8"/>
      <c r="Q430" s="8"/>
      <c r="R430" s="8"/>
      <c r="S430" s="8"/>
      <c r="T430" s="8"/>
      <c r="U430" s="8"/>
      <c r="V430" s="8"/>
      <c r="W430" s="8"/>
      <c r="X430" s="8"/>
      <c r="Y430" s="8"/>
      <c r="Z430" s="8"/>
    </row>
    <row r="431" spans="1:26" ht="12.75" customHeight="1" x14ac:dyDescent="0.15">
      <c r="A431" s="8"/>
      <c r="B431" s="83"/>
      <c r="C431" s="34"/>
      <c r="D431" s="146"/>
      <c r="E431" s="35"/>
      <c r="F431" s="35"/>
      <c r="G431" s="35"/>
      <c r="H431" s="155"/>
      <c r="I431" s="155"/>
      <c r="J431" s="8"/>
      <c r="K431" s="8"/>
      <c r="L431" s="8"/>
      <c r="M431" s="8"/>
      <c r="N431" s="8"/>
      <c r="O431" s="8"/>
      <c r="P431" s="8"/>
      <c r="Q431" s="8"/>
      <c r="R431" s="8"/>
      <c r="S431" s="8"/>
      <c r="T431" s="8"/>
      <c r="U431" s="8"/>
      <c r="V431" s="8"/>
      <c r="W431" s="8"/>
      <c r="X431" s="8"/>
      <c r="Y431" s="8"/>
      <c r="Z431" s="8"/>
    </row>
    <row r="432" spans="1:26" ht="12.75" customHeight="1" x14ac:dyDescent="0.15">
      <c r="A432" s="8"/>
      <c r="B432" s="83"/>
      <c r="C432" s="34"/>
      <c r="D432" s="146"/>
      <c r="E432" s="35"/>
      <c r="F432" s="35"/>
      <c r="G432" s="35"/>
      <c r="H432" s="155"/>
      <c r="I432" s="155"/>
      <c r="J432" s="8"/>
      <c r="K432" s="8"/>
      <c r="L432" s="8"/>
      <c r="M432" s="8"/>
      <c r="N432" s="8"/>
      <c r="O432" s="8"/>
      <c r="P432" s="8"/>
      <c r="Q432" s="8"/>
      <c r="R432" s="8"/>
      <c r="S432" s="8"/>
      <c r="T432" s="8"/>
      <c r="U432" s="8"/>
      <c r="V432" s="8"/>
      <c r="W432" s="8"/>
      <c r="X432" s="8"/>
      <c r="Y432" s="8"/>
      <c r="Z432" s="8"/>
    </row>
    <row r="433" spans="1:26" ht="12.75" customHeight="1" x14ac:dyDescent="0.15">
      <c r="A433" s="8"/>
      <c r="B433" s="83"/>
      <c r="C433" s="34"/>
      <c r="D433" s="146"/>
      <c r="E433" s="35"/>
      <c r="F433" s="35"/>
      <c r="G433" s="35"/>
      <c r="H433" s="155"/>
      <c r="I433" s="155"/>
      <c r="J433" s="8"/>
      <c r="K433" s="8"/>
      <c r="L433" s="8"/>
      <c r="M433" s="8"/>
      <c r="N433" s="8"/>
      <c r="O433" s="8"/>
      <c r="P433" s="8"/>
      <c r="Q433" s="8"/>
      <c r="R433" s="8"/>
      <c r="S433" s="8"/>
      <c r="T433" s="8"/>
      <c r="U433" s="8"/>
      <c r="V433" s="8"/>
      <c r="W433" s="8"/>
      <c r="X433" s="8"/>
      <c r="Y433" s="8"/>
      <c r="Z433" s="8"/>
    </row>
    <row r="434" spans="1:26" ht="12.75" customHeight="1" x14ac:dyDescent="0.15">
      <c r="A434" s="8"/>
      <c r="B434" s="83"/>
      <c r="C434" s="34"/>
      <c r="D434" s="146"/>
      <c r="E434" s="35"/>
      <c r="F434" s="35"/>
      <c r="G434" s="35"/>
      <c r="H434" s="155"/>
      <c r="I434" s="155"/>
      <c r="J434" s="8"/>
      <c r="K434" s="8"/>
      <c r="L434" s="8"/>
      <c r="M434" s="8"/>
      <c r="N434" s="8"/>
      <c r="O434" s="8"/>
      <c r="P434" s="8"/>
      <c r="Q434" s="8"/>
      <c r="R434" s="8"/>
      <c r="S434" s="8"/>
      <c r="T434" s="8"/>
      <c r="U434" s="8"/>
      <c r="V434" s="8"/>
      <c r="W434" s="8"/>
      <c r="X434" s="8"/>
      <c r="Y434" s="8"/>
      <c r="Z434" s="8"/>
    </row>
    <row r="435" spans="1:26" ht="12.75" customHeight="1" x14ac:dyDescent="0.15">
      <c r="A435" s="8"/>
      <c r="B435" s="83"/>
      <c r="C435" s="34"/>
      <c r="D435" s="146"/>
      <c r="E435" s="35"/>
      <c r="F435" s="35"/>
      <c r="G435" s="35"/>
      <c r="H435" s="155"/>
      <c r="I435" s="155"/>
      <c r="J435" s="8"/>
      <c r="K435" s="8"/>
      <c r="L435" s="8"/>
      <c r="M435" s="8"/>
      <c r="N435" s="8"/>
      <c r="O435" s="8"/>
      <c r="P435" s="8"/>
      <c r="Q435" s="8"/>
      <c r="R435" s="8"/>
      <c r="S435" s="8"/>
      <c r="T435" s="8"/>
      <c r="U435" s="8"/>
      <c r="V435" s="8"/>
      <c r="W435" s="8"/>
      <c r="X435" s="8"/>
      <c r="Y435" s="8"/>
      <c r="Z435" s="8"/>
    </row>
    <row r="436" spans="1:26" ht="12.75" customHeight="1" x14ac:dyDescent="0.15">
      <c r="A436" s="8"/>
      <c r="B436" s="83"/>
      <c r="C436" s="34"/>
      <c r="D436" s="146"/>
      <c r="E436" s="35"/>
      <c r="F436" s="35"/>
      <c r="G436" s="35"/>
      <c r="H436" s="155"/>
      <c r="I436" s="155"/>
      <c r="J436" s="8"/>
      <c r="K436" s="8"/>
      <c r="L436" s="8"/>
      <c r="M436" s="8"/>
      <c r="N436" s="8"/>
      <c r="O436" s="8"/>
      <c r="P436" s="8"/>
      <c r="Q436" s="8"/>
      <c r="R436" s="8"/>
      <c r="S436" s="8"/>
      <c r="T436" s="8"/>
      <c r="U436" s="8"/>
      <c r="V436" s="8"/>
      <c r="W436" s="8"/>
      <c r="X436" s="8"/>
      <c r="Y436" s="8"/>
      <c r="Z436" s="8"/>
    </row>
    <row r="437" spans="1:26" ht="12.75" customHeight="1" x14ac:dyDescent="0.15">
      <c r="A437" s="8"/>
      <c r="B437" s="83"/>
      <c r="C437" s="34"/>
      <c r="D437" s="146"/>
      <c r="E437" s="35"/>
      <c r="F437" s="35"/>
      <c r="G437" s="35"/>
      <c r="H437" s="155"/>
      <c r="I437" s="155"/>
      <c r="J437" s="8"/>
      <c r="K437" s="8"/>
      <c r="L437" s="8"/>
      <c r="M437" s="8"/>
      <c r="N437" s="8"/>
      <c r="O437" s="8"/>
      <c r="P437" s="8"/>
      <c r="Q437" s="8"/>
      <c r="R437" s="8"/>
      <c r="S437" s="8"/>
      <c r="T437" s="8"/>
      <c r="U437" s="8"/>
      <c r="V437" s="8"/>
      <c r="W437" s="8"/>
      <c r="X437" s="8"/>
      <c r="Y437" s="8"/>
      <c r="Z437" s="8"/>
    </row>
    <row r="438" spans="1:26" ht="12.75" customHeight="1" x14ac:dyDescent="0.15">
      <c r="A438" s="8"/>
      <c r="B438" s="83"/>
      <c r="C438" s="34"/>
      <c r="D438" s="146"/>
      <c r="E438" s="35"/>
      <c r="F438" s="35"/>
      <c r="G438" s="35"/>
      <c r="H438" s="155"/>
      <c r="I438" s="155"/>
      <c r="J438" s="8"/>
      <c r="K438" s="8"/>
      <c r="L438" s="8"/>
      <c r="M438" s="8"/>
      <c r="N438" s="8"/>
      <c r="O438" s="8"/>
      <c r="P438" s="8"/>
      <c r="Q438" s="8"/>
      <c r="R438" s="8"/>
      <c r="S438" s="8"/>
      <c r="T438" s="8"/>
      <c r="U438" s="8"/>
      <c r="V438" s="8"/>
      <c r="W438" s="8"/>
      <c r="X438" s="8"/>
      <c r="Y438" s="8"/>
      <c r="Z438" s="8"/>
    </row>
    <row r="439" spans="1:26" ht="12.75" customHeight="1" x14ac:dyDescent="0.15">
      <c r="A439" s="8"/>
      <c r="B439" s="83"/>
      <c r="C439" s="34"/>
      <c r="D439" s="146"/>
      <c r="E439" s="35"/>
      <c r="F439" s="35"/>
      <c r="G439" s="35"/>
      <c r="H439" s="155"/>
      <c r="I439" s="155"/>
      <c r="J439" s="8"/>
      <c r="K439" s="8"/>
      <c r="L439" s="8"/>
      <c r="M439" s="8"/>
      <c r="N439" s="8"/>
      <c r="O439" s="8"/>
      <c r="P439" s="8"/>
      <c r="Q439" s="8"/>
      <c r="R439" s="8"/>
      <c r="S439" s="8"/>
      <c r="T439" s="8"/>
      <c r="U439" s="8"/>
      <c r="V439" s="8"/>
      <c r="W439" s="8"/>
      <c r="X439" s="8"/>
      <c r="Y439" s="8"/>
      <c r="Z439" s="8"/>
    </row>
    <row r="440" spans="1:26" ht="12.75" customHeight="1" x14ac:dyDescent="0.15">
      <c r="A440" s="8"/>
      <c r="B440" s="83"/>
      <c r="C440" s="34"/>
      <c r="D440" s="146"/>
      <c r="E440" s="35"/>
      <c r="F440" s="35"/>
      <c r="G440" s="35"/>
      <c r="H440" s="155"/>
      <c r="I440" s="155"/>
      <c r="J440" s="8"/>
      <c r="K440" s="8"/>
      <c r="L440" s="8"/>
      <c r="M440" s="8"/>
      <c r="N440" s="8"/>
      <c r="O440" s="8"/>
      <c r="P440" s="8"/>
      <c r="Q440" s="8"/>
      <c r="R440" s="8"/>
      <c r="S440" s="8"/>
      <c r="T440" s="8"/>
      <c r="U440" s="8"/>
      <c r="V440" s="8"/>
      <c r="W440" s="8"/>
      <c r="X440" s="8"/>
      <c r="Y440" s="8"/>
      <c r="Z440" s="8"/>
    </row>
    <row r="441" spans="1:26" ht="12.75" customHeight="1" x14ac:dyDescent="0.15">
      <c r="A441" s="8"/>
      <c r="B441" s="83"/>
      <c r="C441" s="34"/>
      <c r="D441" s="146"/>
      <c r="E441" s="35"/>
      <c r="F441" s="35"/>
      <c r="G441" s="35"/>
      <c r="H441" s="155"/>
      <c r="I441" s="155"/>
      <c r="J441" s="8"/>
      <c r="K441" s="8"/>
      <c r="L441" s="8"/>
      <c r="M441" s="8"/>
      <c r="N441" s="8"/>
      <c r="O441" s="8"/>
      <c r="P441" s="8"/>
      <c r="Q441" s="8"/>
      <c r="R441" s="8"/>
      <c r="S441" s="8"/>
      <c r="T441" s="8"/>
      <c r="U441" s="8"/>
      <c r="V441" s="8"/>
      <c r="W441" s="8"/>
      <c r="X441" s="8"/>
      <c r="Y441" s="8"/>
      <c r="Z441" s="8"/>
    </row>
    <row r="442" spans="1:26" ht="12.75" customHeight="1" x14ac:dyDescent="0.15">
      <c r="A442" s="8"/>
      <c r="B442" s="83"/>
      <c r="C442" s="34"/>
      <c r="D442" s="146"/>
      <c r="E442" s="35"/>
      <c r="F442" s="35"/>
      <c r="G442" s="35"/>
      <c r="H442" s="155"/>
      <c r="I442" s="155"/>
      <c r="J442" s="8"/>
      <c r="K442" s="8"/>
      <c r="L442" s="8"/>
      <c r="M442" s="8"/>
      <c r="N442" s="8"/>
      <c r="O442" s="8"/>
      <c r="P442" s="8"/>
      <c r="Q442" s="8"/>
      <c r="R442" s="8"/>
      <c r="S442" s="8"/>
      <c r="T442" s="8"/>
      <c r="U442" s="8"/>
      <c r="V442" s="8"/>
      <c r="W442" s="8"/>
      <c r="X442" s="8"/>
      <c r="Y442" s="8"/>
      <c r="Z442" s="8"/>
    </row>
    <row r="443" spans="1:26" ht="12.75" customHeight="1" x14ac:dyDescent="0.15">
      <c r="A443" s="8"/>
      <c r="B443" s="83"/>
      <c r="C443" s="34"/>
      <c r="D443" s="146"/>
      <c r="E443" s="35"/>
      <c r="F443" s="35"/>
      <c r="G443" s="35"/>
      <c r="H443" s="155"/>
      <c r="I443" s="155"/>
      <c r="J443" s="8"/>
      <c r="K443" s="8"/>
      <c r="L443" s="8"/>
      <c r="M443" s="8"/>
      <c r="N443" s="8"/>
      <c r="O443" s="8"/>
      <c r="P443" s="8"/>
      <c r="Q443" s="8"/>
      <c r="R443" s="8"/>
      <c r="S443" s="8"/>
      <c r="T443" s="8"/>
      <c r="U443" s="8"/>
      <c r="V443" s="8"/>
      <c r="W443" s="8"/>
      <c r="X443" s="8"/>
      <c r="Y443" s="8"/>
      <c r="Z443" s="8"/>
    </row>
    <row r="444" spans="1:26" ht="12.75" customHeight="1" x14ac:dyDescent="0.15">
      <c r="A444" s="8"/>
      <c r="B444" s="83"/>
      <c r="C444" s="34"/>
      <c r="D444" s="146"/>
      <c r="E444" s="35"/>
      <c r="F444" s="35"/>
      <c r="G444" s="35"/>
      <c r="H444" s="155"/>
      <c r="I444" s="155"/>
      <c r="J444" s="8"/>
      <c r="K444" s="8"/>
      <c r="L444" s="8"/>
      <c r="M444" s="8"/>
      <c r="N444" s="8"/>
      <c r="O444" s="8"/>
      <c r="P444" s="8"/>
      <c r="Q444" s="8"/>
      <c r="R444" s="8"/>
      <c r="S444" s="8"/>
      <c r="T444" s="8"/>
      <c r="U444" s="8"/>
      <c r="V444" s="8"/>
      <c r="W444" s="8"/>
      <c r="X444" s="8"/>
      <c r="Y444" s="8"/>
      <c r="Z444" s="8"/>
    </row>
    <row r="445" spans="1:26" ht="12.75" customHeight="1" x14ac:dyDescent="0.15">
      <c r="A445" s="8"/>
      <c r="B445" s="83"/>
      <c r="C445" s="34"/>
      <c r="D445" s="146"/>
      <c r="E445" s="35"/>
      <c r="F445" s="35"/>
      <c r="G445" s="35"/>
      <c r="H445" s="155"/>
      <c r="I445" s="155"/>
      <c r="J445" s="8"/>
      <c r="K445" s="8"/>
      <c r="L445" s="8"/>
      <c r="M445" s="8"/>
      <c r="N445" s="8"/>
      <c r="O445" s="8"/>
      <c r="P445" s="8"/>
      <c r="Q445" s="8"/>
      <c r="R445" s="8"/>
      <c r="S445" s="8"/>
      <c r="T445" s="8"/>
      <c r="U445" s="8"/>
      <c r="V445" s="8"/>
      <c r="W445" s="8"/>
      <c r="X445" s="8"/>
      <c r="Y445" s="8"/>
      <c r="Z445" s="8"/>
    </row>
    <row r="446" spans="1:26" ht="12.75" customHeight="1" x14ac:dyDescent="0.15">
      <c r="A446" s="8"/>
      <c r="B446" s="83"/>
      <c r="C446" s="34"/>
      <c r="D446" s="146"/>
      <c r="E446" s="35"/>
      <c r="F446" s="35"/>
      <c r="G446" s="35"/>
      <c r="H446" s="155"/>
      <c r="I446" s="155"/>
      <c r="J446" s="8"/>
      <c r="K446" s="8"/>
      <c r="L446" s="8"/>
      <c r="M446" s="8"/>
      <c r="N446" s="8"/>
      <c r="O446" s="8"/>
      <c r="P446" s="8"/>
      <c r="Q446" s="8"/>
      <c r="R446" s="8"/>
      <c r="S446" s="8"/>
      <c r="T446" s="8"/>
      <c r="U446" s="8"/>
      <c r="V446" s="8"/>
      <c r="W446" s="8"/>
      <c r="X446" s="8"/>
      <c r="Y446" s="8"/>
      <c r="Z446" s="8"/>
    </row>
    <row r="447" spans="1:26" ht="12.75" customHeight="1" x14ac:dyDescent="0.15">
      <c r="A447" s="8"/>
      <c r="B447" s="83"/>
      <c r="C447" s="34"/>
      <c r="D447" s="146"/>
      <c r="E447" s="35"/>
      <c r="F447" s="35"/>
      <c r="G447" s="35"/>
      <c r="H447" s="155"/>
      <c r="I447" s="155"/>
      <c r="J447" s="8"/>
      <c r="K447" s="8"/>
      <c r="L447" s="8"/>
      <c r="M447" s="8"/>
      <c r="N447" s="8"/>
      <c r="O447" s="8"/>
      <c r="P447" s="8"/>
      <c r="Q447" s="8"/>
      <c r="R447" s="8"/>
      <c r="S447" s="8"/>
      <c r="T447" s="8"/>
      <c r="U447" s="8"/>
      <c r="V447" s="8"/>
      <c r="W447" s="8"/>
      <c r="X447" s="8"/>
      <c r="Y447" s="8"/>
      <c r="Z447" s="8"/>
    </row>
    <row r="448" spans="1:26" ht="12.75" customHeight="1" x14ac:dyDescent="0.15">
      <c r="A448" s="8"/>
      <c r="B448" s="83"/>
      <c r="C448" s="34"/>
      <c r="D448" s="146"/>
      <c r="E448" s="35"/>
      <c r="F448" s="35"/>
      <c r="G448" s="35"/>
      <c r="H448" s="155"/>
      <c r="I448" s="155"/>
      <c r="J448" s="8"/>
      <c r="K448" s="8"/>
      <c r="L448" s="8"/>
      <c r="M448" s="8"/>
      <c r="N448" s="8"/>
      <c r="O448" s="8"/>
      <c r="P448" s="8"/>
      <c r="Q448" s="8"/>
      <c r="R448" s="8"/>
      <c r="S448" s="8"/>
      <c r="T448" s="8"/>
      <c r="U448" s="8"/>
      <c r="V448" s="8"/>
      <c r="W448" s="8"/>
      <c r="X448" s="8"/>
      <c r="Y448" s="8"/>
      <c r="Z448" s="8"/>
    </row>
    <row r="449" spans="1:26" ht="12.75" customHeight="1" x14ac:dyDescent="0.15">
      <c r="A449" s="8"/>
      <c r="B449" s="83"/>
      <c r="C449" s="34"/>
      <c r="D449" s="146"/>
      <c r="E449" s="35"/>
      <c r="F449" s="35"/>
      <c r="G449" s="35"/>
      <c r="H449" s="155"/>
      <c r="I449" s="155"/>
      <c r="J449" s="8"/>
      <c r="K449" s="8"/>
      <c r="L449" s="8"/>
      <c r="M449" s="8"/>
      <c r="N449" s="8"/>
      <c r="O449" s="8"/>
      <c r="P449" s="8"/>
      <c r="Q449" s="8"/>
      <c r="R449" s="8"/>
      <c r="S449" s="8"/>
      <c r="T449" s="8"/>
      <c r="U449" s="8"/>
      <c r="V449" s="8"/>
      <c r="W449" s="8"/>
      <c r="X449" s="8"/>
      <c r="Y449" s="8"/>
      <c r="Z449" s="8"/>
    </row>
    <row r="450" spans="1:26" ht="12.75" customHeight="1" x14ac:dyDescent="0.15">
      <c r="A450" s="8"/>
      <c r="B450" s="83"/>
      <c r="C450" s="34"/>
      <c r="D450" s="146"/>
      <c r="E450" s="35"/>
      <c r="F450" s="35"/>
      <c r="G450" s="35"/>
      <c r="H450" s="155"/>
      <c r="I450" s="155"/>
      <c r="J450" s="8"/>
      <c r="K450" s="8"/>
      <c r="L450" s="8"/>
      <c r="M450" s="8"/>
      <c r="N450" s="8"/>
      <c r="O450" s="8"/>
      <c r="P450" s="8"/>
      <c r="Q450" s="8"/>
      <c r="R450" s="8"/>
      <c r="S450" s="8"/>
      <c r="T450" s="8"/>
      <c r="U450" s="8"/>
      <c r="V450" s="8"/>
      <c r="W450" s="8"/>
      <c r="X450" s="8"/>
      <c r="Y450" s="8"/>
      <c r="Z450" s="8"/>
    </row>
    <row r="451" spans="1:26" ht="12.75" customHeight="1" x14ac:dyDescent="0.15">
      <c r="A451" s="8"/>
      <c r="B451" s="83"/>
      <c r="C451" s="34"/>
      <c r="D451" s="146"/>
      <c r="E451" s="35"/>
      <c r="F451" s="35"/>
      <c r="G451" s="35"/>
      <c r="H451" s="155"/>
      <c r="I451" s="155"/>
      <c r="J451" s="8"/>
      <c r="K451" s="8"/>
      <c r="L451" s="8"/>
      <c r="M451" s="8"/>
      <c r="N451" s="8"/>
      <c r="O451" s="8"/>
      <c r="P451" s="8"/>
      <c r="Q451" s="8"/>
      <c r="R451" s="8"/>
      <c r="S451" s="8"/>
      <c r="T451" s="8"/>
      <c r="U451" s="8"/>
      <c r="V451" s="8"/>
      <c r="W451" s="8"/>
      <c r="X451" s="8"/>
      <c r="Y451" s="8"/>
      <c r="Z451" s="8"/>
    </row>
    <row r="452" spans="1:26" ht="12.75" customHeight="1" x14ac:dyDescent="0.15">
      <c r="A452" s="8"/>
      <c r="B452" s="83"/>
      <c r="C452" s="34"/>
      <c r="D452" s="146"/>
      <c r="E452" s="35"/>
      <c r="F452" s="35"/>
      <c r="G452" s="35"/>
      <c r="H452" s="155"/>
      <c r="I452" s="155"/>
      <c r="J452" s="8"/>
      <c r="K452" s="8"/>
      <c r="L452" s="8"/>
      <c r="M452" s="8"/>
      <c r="N452" s="8"/>
      <c r="O452" s="8"/>
      <c r="P452" s="8"/>
      <c r="Q452" s="8"/>
      <c r="R452" s="8"/>
      <c r="S452" s="8"/>
      <c r="T452" s="8"/>
      <c r="U452" s="8"/>
      <c r="V452" s="8"/>
      <c r="W452" s="8"/>
      <c r="X452" s="8"/>
      <c r="Y452" s="8"/>
      <c r="Z452" s="8"/>
    </row>
    <row r="453" spans="1:26" ht="12.75" customHeight="1" x14ac:dyDescent="0.15">
      <c r="A453" s="8"/>
      <c r="B453" s="83"/>
      <c r="C453" s="34"/>
      <c r="D453" s="146"/>
      <c r="E453" s="35"/>
      <c r="F453" s="35"/>
      <c r="G453" s="35"/>
      <c r="H453" s="155"/>
      <c r="I453" s="155"/>
      <c r="J453" s="8"/>
      <c r="K453" s="8"/>
      <c r="L453" s="8"/>
      <c r="M453" s="8"/>
      <c r="N453" s="8"/>
      <c r="O453" s="8"/>
      <c r="P453" s="8"/>
      <c r="Q453" s="8"/>
      <c r="R453" s="8"/>
      <c r="S453" s="8"/>
      <c r="T453" s="8"/>
      <c r="U453" s="8"/>
      <c r="V453" s="8"/>
      <c r="W453" s="8"/>
      <c r="X453" s="8"/>
      <c r="Y453" s="8"/>
      <c r="Z453" s="8"/>
    </row>
    <row r="454" spans="1:26" ht="12.75" customHeight="1" x14ac:dyDescent="0.15">
      <c r="A454" s="8"/>
      <c r="B454" s="83"/>
      <c r="C454" s="34"/>
      <c r="D454" s="146"/>
      <c r="E454" s="35"/>
      <c r="F454" s="35"/>
      <c r="G454" s="35"/>
      <c r="H454" s="155"/>
      <c r="I454" s="155"/>
      <c r="J454" s="8"/>
      <c r="K454" s="8"/>
      <c r="L454" s="8"/>
      <c r="M454" s="8"/>
      <c r="N454" s="8"/>
      <c r="O454" s="8"/>
      <c r="P454" s="8"/>
      <c r="Q454" s="8"/>
      <c r="R454" s="8"/>
      <c r="S454" s="8"/>
      <c r="T454" s="8"/>
      <c r="U454" s="8"/>
      <c r="V454" s="8"/>
      <c r="W454" s="8"/>
      <c r="X454" s="8"/>
      <c r="Y454" s="8"/>
      <c r="Z454" s="8"/>
    </row>
    <row r="455" spans="1:26" ht="12.75" customHeight="1" x14ac:dyDescent="0.15">
      <c r="A455" s="8"/>
      <c r="B455" s="83"/>
      <c r="C455" s="34"/>
      <c r="D455" s="146"/>
      <c r="E455" s="35"/>
      <c r="F455" s="35"/>
      <c r="G455" s="35"/>
      <c r="H455" s="155"/>
      <c r="I455" s="155"/>
      <c r="J455" s="8"/>
      <c r="K455" s="8"/>
      <c r="L455" s="8"/>
      <c r="M455" s="8"/>
      <c r="N455" s="8"/>
      <c r="O455" s="8"/>
      <c r="P455" s="8"/>
      <c r="Q455" s="8"/>
      <c r="R455" s="8"/>
      <c r="S455" s="8"/>
      <c r="T455" s="8"/>
      <c r="U455" s="8"/>
      <c r="V455" s="8"/>
      <c r="W455" s="8"/>
      <c r="X455" s="8"/>
      <c r="Y455" s="8"/>
      <c r="Z455" s="8"/>
    </row>
    <row r="456" spans="1:26" ht="12.75" customHeight="1" x14ac:dyDescent="0.15">
      <c r="A456" s="8"/>
      <c r="B456" s="83"/>
      <c r="C456" s="34"/>
      <c r="D456" s="146"/>
      <c r="E456" s="35"/>
      <c r="F456" s="35"/>
      <c r="G456" s="35"/>
      <c r="H456" s="155"/>
      <c r="I456" s="155"/>
      <c r="J456" s="8"/>
      <c r="K456" s="8"/>
      <c r="L456" s="8"/>
      <c r="M456" s="8"/>
      <c r="N456" s="8"/>
      <c r="O456" s="8"/>
      <c r="P456" s="8"/>
      <c r="Q456" s="8"/>
      <c r="R456" s="8"/>
      <c r="S456" s="8"/>
      <c r="T456" s="8"/>
      <c r="U456" s="8"/>
      <c r="V456" s="8"/>
      <c r="W456" s="8"/>
      <c r="X456" s="8"/>
      <c r="Y456" s="8"/>
      <c r="Z456" s="8"/>
    </row>
    <row r="457" spans="1:26" ht="12.75" customHeight="1" x14ac:dyDescent="0.15">
      <c r="A457" s="8"/>
      <c r="B457" s="83"/>
      <c r="C457" s="34"/>
      <c r="D457" s="146"/>
      <c r="E457" s="35"/>
      <c r="F457" s="35"/>
      <c r="G457" s="35"/>
      <c r="H457" s="155"/>
      <c r="I457" s="155"/>
      <c r="J457" s="8"/>
      <c r="K457" s="8"/>
      <c r="L457" s="8"/>
      <c r="M457" s="8"/>
      <c r="N457" s="8"/>
      <c r="O457" s="8"/>
      <c r="P457" s="8"/>
      <c r="Q457" s="8"/>
      <c r="R457" s="8"/>
      <c r="S457" s="8"/>
      <c r="T457" s="8"/>
      <c r="U457" s="8"/>
      <c r="V457" s="8"/>
      <c r="W457" s="8"/>
      <c r="X457" s="8"/>
      <c r="Y457" s="8"/>
      <c r="Z457" s="8"/>
    </row>
    <row r="458" spans="1:26" ht="12.75" customHeight="1" x14ac:dyDescent="0.15">
      <c r="A458" s="8"/>
      <c r="B458" s="83"/>
      <c r="C458" s="34"/>
      <c r="D458" s="146"/>
      <c r="E458" s="35"/>
      <c r="F458" s="35"/>
      <c r="G458" s="35"/>
      <c r="H458" s="155"/>
      <c r="I458" s="155"/>
      <c r="J458" s="8"/>
      <c r="K458" s="8"/>
      <c r="L458" s="8"/>
      <c r="M458" s="8"/>
      <c r="N458" s="8"/>
      <c r="O458" s="8"/>
      <c r="P458" s="8"/>
      <c r="Q458" s="8"/>
      <c r="R458" s="8"/>
      <c r="S458" s="8"/>
      <c r="T458" s="8"/>
      <c r="U458" s="8"/>
      <c r="V458" s="8"/>
      <c r="W458" s="8"/>
      <c r="X458" s="8"/>
      <c r="Y458" s="8"/>
      <c r="Z458" s="8"/>
    </row>
    <row r="459" spans="1:26" ht="12.75" customHeight="1" x14ac:dyDescent="0.15">
      <c r="A459" s="8"/>
      <c r="B459" s="83"/>
      <c r="C459" s="34"/>
      <c r="D459" s="146"/>
      <c r="E459" s="35"/>
      <c r="F459" s="35"/>
      <c r="G459" s="35"/>
      <c r="H459" s="155"/>
      <c r="I459" s="155"/>
      <c r="J459" s="8"/>
      <c r="K459" s="8"/>
      <c r="L459" s="8"/>
      <c r="M459" s="8"/>
      <c r="N459" s="8"/>
      <c r="O459" s="8"/>
      <c r="P459" s="8"/>
      <c r="Q459" s="8"/>
      <c r="R459" s="8"/>
      <c r="S459" s="8"/>
      <c r="T459" s="8"/>
      <c r="U459" s="8"/>
      <c r="V459" s="8"/>
      <c r="W459" s="8"/>
      <c r="X459" s="8"/>
      <c r="Y459" s="8"/>
      <c r="Z459" s="8"/>
    </row>
    <row r="460" spans="1:26" ht="12.75" customHeight="1" x14ac:dyDescent="0.15">
      <c r="A460" s="8"/>
      <c r="B460" s="83"/>
      <c r="C460" s="34"/>
      <c r="D460" s="146"/>
      <c r="E460" s="35"/>
      <c r="F460" s="35"/>
      <c r="G460" s="35"/>
      <c r="H460" s="155"/>
      <c r="I460" s="155"/>
      <c r="J460" s="8"/>
      <c r="K460" s="8"/>
      <c r="L460" s="8"/>
      <c r="M460" s="8"/>
      <c r="N460" s="8"/>
      <c r="O460" s="8"/>
      <c r="P460" s="8"/>
      <c r="Q460" s="8"/>
      <c r="R460" s="8"/>
      <c r="S460" s="8"/>
      <c r="T460" s="8"/>
      <c r="U460" s="8"/>
      <c r="V460" s="8"/>
      <c r="W460" s="8"/>
      <c r="X460" s="8"/>
      <c r="Y460" s="8"/>
      <c r="Z460" s="8"/>
    </row>
    <row r="461" spans="1:26" ht="12.75" customHeight="1" x14ac:dyDescent="0.15">
      <c r="A461" s="8"/>
      <c r="B461" s="83"/>
      <c r="C461" s="34"/>
      <c r="D461" s="146"/>
      <c r="E461" s="35"/>
      <c r="F461" s="35"/>
      <c r="G461" s="35"/>
      <c r="H461" s="155"/>
      <c r="I461" s="155"/>
      <c r="J461" s="8"/>
      <c r="K461" s="8"/>
      <c r="L461" s="8"/>
      <c r="M461" s="8"/>
      <c r="N461" s="8"/>
      <c r="O461" s="8"/>
      <c r="P461" s="8"/>
      <c r="Q461" s="8"/>
      <c r="R461" s="8"/>
      <c r="S461" s="8"/>
      <c r="T461" s="8"/>
      <c r="U461" s="8"/>
      <c r="V461" s="8"/>
      <c r="W461" s="8"/>
      <c r="X461" s="8"/>
      <c r="Y461" s="8"/>
      <c r="Z461" s="8"/>
    </row>
    <row r="462" spans="1:26" ht="12.75" customHeight="1" x14ac:dyDescent="0.15">
      <c r="A462" s="8"/>
      <c r="B462" s="83"/>
      <c r="C462" s="34"/>
      <c r="D462" s="146"/>
      <c r="E462" s="35"/>
      <c r="F462" s="35"/>
      <c r="G462" s="35"/>
      <c r="H462" s="155"/>
      <c r="I462" s="155"/>
      <c r="J462" s="8"/>
      <c r="K462" s="8"/>
      <c r="L462" s="8"/>
      <c r="M462" s="8"/>
      <c r="N462" s="8"/>
      <c r="O462" s="8"/>
      <c r="P462" s="8"/>
      <c r="Q462" s="8"/>
      <c r="R462" s="8"/>
      <c r="S462" s="8"/>
      <c r="T462" s="8"/>
      <c r="U462" s="8"/>
      <c r="V462" s="8"/>
      <c r="W462" s="8"/>
      <c r="X462" s="8"/>
      <c r="Y462" s="8"/>
      <c r="Z462" s="8"/>
    </row>
    <row r="463" spans="1:26" ht="12.75" customHeight="1" x14ac:dyDescent="0.15">
      <c r="A463" s="8"/>
      <c r="B463" s="83"/>
      <c r="C463" s="34"/>
      <c r="D463" s="146"/>
      <c r="E463" s="35"/>
      <c r="F463" s="35"/>
      <c r="G463" s="35"/>
      <c r="H463" s="155"/>
      <c r="I463" s="155"/>
      <c r="J463" s="8"/>
      <c r="K463" s="8"/>
      <c r="L463" s="8"/>
      <c r="M463" s="8"/>
      <c r="N463" s="8"/>
      <c r="O463" s="8"/>
      <c r="P463" s="8"/>
      <c r="Q463" s="8"/>
      <c r="R463" s="8"/>
      <c r="S463" s="8"/>
      <c r="T463" s="8"/>
      <c r="U463" s="8"/>
      <c r="V463" s="8"/>
      <c r="W463" s="8"/>
      <c r="X463" s="8"/>
      <c r="Y463" s="8"/>
      <c r="Z463" s="8"/>
    </row>
    <row r="464" spans="1:26" ht="12.75" customHeight="1" x14ac:dyDescent="0.15">
      <c r="A464" s="8"/>
      <c r="B464" s="83"/>
      <c r="C464" s="34"/>
      <c r="D464" s="146"/>
      <c r="E464" s="35"/>
      <c r="F464" s="35"/>
      <c r="G464" s="35"/>
      <c r="H464" s="155"/>
      <c r="I464" s="155"/>
      <c r="J464" s="8"/>
      <c r="K464" s="8"/>
      <c r="L464" s="8"/>
      <c r="M464" s="8"/>
      <c r="N464" s="8"/>
      <c r="O464" s="8"/>
      <c r="P464" s="8"/>
      <c r="Q464" s="8"/>
      <c r="R464" s="8"/>
      <c r="S464" s="8"/>
      <c r="T464" s="8"/>
      <c r="U464" s="8"/>
      <c r="V464" s="8"/>
      <c r="W464" s="8"/>
      <c r="X464" s="8"/>
      <c r="Y464" s="8"/>
      <c r="Z464" s="8"/>
    </row>
    <row r="465" spans="1:26" ht="12.75" customHeight="1" x14ac:dyDescent="0.15">
      <c r="A465" s="8"/>
      <c r="B465" s="83"/>
      <c r="C465" s="34"/>
      <c r="D465" s="146"/>
      <c r="E465" s="35"/>
      <c r="F465" s="35"/>
      <c r="G465" s="35"/>
      <c r="H465" s="155"/>
      <c r="I465" s="155"/>
      <c r="J465" s="8"/>
      <c r="K465" s="8"/>
      <c r="L465" s="8"/>
      <c r="M465" s="8"/>
      <c r="N465" s="8"/>
      <c r="O465" s="8"/>
      <c r="P465" s="8"/>
      <c r="Q465" s="8"/>
      <c r="R465" s="8"/>
      <c r="S465" s="8"/>
      <c r="T465" s="8"/>
      <c r="U465" s="8"/>
      <c r="V465" s="8"/>
      <c r="W465" s="8"/>
      <c r="X465" s="8"/>
      <c r="Y465" s="8"/>
      <c r="Z465" s="8"/>
    </row>
    <row r="466" spans="1:26" ht="12.75" customHeight="1" x14ac:dyDescent="0.15">
      <c r="A466" s="8"/>
      <c r="B466" s="83"/>
      <c r="C466" s="34"/>
      <c r="D466" s="146"/>
      <c r="E466" s="35"/>
      <c r="F466" s="35"/>
      <c r="G466" s="35"/>
      <c r="H466" s="155"/>
      <c r="I466" s="155"/>
      <c r="J466" s="8"/>
      <c r="K466" s="8"/>
      <c r="L466" s="8"/>
      <c r="M466" s="8"/>
      <c r="N466" s="8"/>
      <c r="O466" s="8"/>
      <c r="P466" s="8"/>
      <c r="Q466" s="8"/>
      <c r="R466" s="8"/>
      <c r="S466" s="8"/>
      <c r="T466" s="8"/>
      <c r="U466" s="8"/>
      <c r="V466" s="8"/>
      <c r="W466" s="8"/>
      <c r="X466" s="8"/>
      <c r="Y466" s="8"/>
      <c r="Z466" s="8"/>
    </row>
    <row r="467" spans="1:26" ht="12.75" customHeight="1" x14ac:dyDescent="0.15">
      <c r="A467" s="8"/>
      <c r="B467" s="83"/>
      <c r="C467" s="34"/>
      <c r="D467" s="146"/>
      <c r="E467" s="35"/>
      <c r="F467" s="35"/>
      <c r="G467" s="35"/>
      <c r="H467" s="155"/>
      <c r="I467" s="155"/>
      <c r="J467" s="8"/>
      <c r="K467" s="8"/>
      <c r="L467" s="8"/>
      <c r="M467" s="8"/>
      <c r="N467" s="8"/>
      <c r="O467" s="8"/>
      <c r="P467" s="8"/>
      <c r="Q467" s="8"/>
      <c r="R467" s="8"/>
      <c r="S467" s="8"/>
      <c r="T467" s="8"/>
      <c r="U467" s="8"/>
      <c r="V467" s="8"/>
      <c r="W467" s="8"/>
      <c r="X467" s="8"/>
      <c r="Y467" s="8"/>
      <c r="Z467" s="8"/>
    </row>
    <row r="468" spans="1:26" ht="12.75" customHeight="1" x14ac:dyDescent="0.15">
      <c r="A468" s="8"/>
      <c r="B468" s="83"/>
      <c r="C468" s="34"/>
      <c r="D468" s="146"/>
      <c r="E468" s="35"/>
      <c r="F468" s="35"/>
      <c r="G468" s="35"/>
      <c r="H468" s="155"/>
      <c r="I468" s="155"/>
      <c r="J468" s="8"/>
      <c r="K468" s="8"/>
      <c r="L468" s="8"/>
      <c r="M468" s="8"/>
      <c r="N468" s="8"/>
      <c r="O468" s="8"/>
      <c r="P468" s="8"/>
      <c r="Q468" s="8"/>
      <c r="R468" s="8"/>
      <c r="S468" s="8"/>
      <c r="T468" s="8"/>
      <c r="U468" s="8"/>
      <c r="V468" s="8"/>
      <c r="W468" s="8"/>
      <c r="X468" s="8"/>
      <c r="Y468" s="8"/>
      <c r="Z468" s="8"/>
    </row>
    <row r="469" spans="1:26" ht="12.75" customHeight="1" x14ac:dyDescent="0.15">
      <c r="A469" s="8"/>
      <c r="B469" s="83"/>
      <c r="C469" s="34"/>
      <c r="D469" s="146"/>
      <c r="E469" s="35"/>
      <c r="F469" s="35"/>
      <c r="G469" s="35"/>
      <c r="H469" s="155"/>
      <c r="I469" s="155"/>
      <c r="J469" s="8"/>
      <c r="K469" s="8"/>
      <c r="L469" s="8"/>
      <c r="M469" s="8"/>
      <c r="N469" s="8"/>
      <c r="O469" s="8"/>
      <c r="P469" s="8"/>
      <c r="Q469" s="8"/>
      <c r="R469" s="8"/>
      <c r="S469" s="8"/>
      <c r="T469" s="8"/>
      <c r="U469" s="8"/>
      <c r="V469" s="8"/>
      <c r="W469" s="8"/>
      <c r="X469" s="8"/>
      <c r="Y469" s="8"/>
      <c r="Z469" s="8"/>
    </row>
    <row r="470" spans="1:26" ht="12.75" customHeight="1" x14ac:dyDescent="0.15">
      <c r="A470" s="8"/>
      <c r="B470" s="83"/>
      <c r="C470" s="34"/>
      <c r="D470" s="146"/>
      <c r="E470" s="35"/>
      <c r="F470" s="35"/>
      <c r="G470" s="35"/>
      <c r="H470" s="155"/>
      <c r="I470" s="155"/>
      <c r="J470" s="8"/>
      <c r="K470" s="8"/>
      <c r="L470" s="8"/>
      <c r="M470" s="8"/>
      <c r="N470" s="8"/>
      <c r="O470" s="8"/>
      <c r="P470" s="8"/>
      <c r="Q470" s="8"/>
      <c r="R470" s="8"/>
      <c r="S470" s="8"/>
      <c r="T470" s="8"/>
      <c r="U470" s="8"/>
      <c r="V470" s="8"/>
      <c r="W470" s="8"/>
      <c r="X470" s="8"/>
      <c r="Y470" s="8"/>
      <c r="Z470" s="8"/>
    </row>
    <row r="471" spans="1:26" ht="12.75" customHeight="1" x14ac:dyDescent="0.15">
      <c r="A471" s="8"/>
      <c r="B471" s="83"/>
      <c r="C471" s="34"/>
      <c r="D471" s="146"/>
      <c r="E471" s="35"/>
      <c r="F471" s="35"/>
      <c r="G471" s="35"/>
      <c r="H471" s="155"/>
      <c r="I471" s="155"/>
      <c r="J471" s="8"/>
      <c r="K471" s="8"/>
      <c r="L471" s="8"/>
      <c r="M471" s="8"/>
      <c r="N471" s="8"/>
      <c r="O471" s="8"/>
      <c r="P471" s="8"/>
      <c r="Q471" s="8"/>
      <c r="R471" s="8"/>
      <c r="S471" s="8"/>
      <c r="T471" s="8"/>
      <c r="U471" s="8"/>
      <c r="V471" s="8"/>
      <c r="W471" s="8"/>
      <c r="X471" s="8"/>
      <c r="Y471" s="8"/>
      <c r="Z471" s="8"/>
    </row>
    <row r="472" spans="1:26" ht="12.75" customHeight="1" x14ac:dyDescent="0.15">
      <c r="A472" s="8"/>
      <c r="B472" s="83"/>
      <c r="C472" s="34"/>
      <c r="D472" s="146"/>
      <c r="E472" s="35"/>
      <c r="F472" s="35"/>
      <c r="G472" s="35"/>
      <c r="H472" s="155"/>
      <c r="I472" s="155"/>
      <c r="J472" s="8"/>
      <c r="K472" s="8"/>
      <c r="L472" s="8"/>
      <c r="M472" s="8"/>
      <c r="N472" s="8"/>
      <c r="O472" s="8"/>
      <c r="P472" s="8"/>
      <c r="Q472" s="8"/>
      <c r="R472" s="8"/>
      <c r="S472" s="8"/>
      <c r="T472" s="8"/>
      <c r="U472" s="8"/>
      <c r="V472" s="8"/>
      <c r="W472" s="8"/>
      <c r="X472" s="8"/>
      <c r="Y472" s="8"/>
      <c r="Z472" s="8"/>
    </row>
    <row r="473" spans="1:26" ht="12.75" customHeight="1" x14ac:dyDescent="0.15">
      <c r="A473" s="8"/>
      <c r="B473" s="83"/>
      <c r="C473" s="34"/>
      <c r="D473" s="146"/>
      <c r="E473" s="35"/>
      <c r="F473" s="35"/>
      <c r="G473" s="35"/>
      <c r="H473" s="155"/>
      <c r="I473" s="155"/>
      <c r="J473" s="8"/>
      <c r="K473" s="8"/>
      <c r="L473" s="8"/>
      <c r="M473" s="8"/>
      <c r="N473" s="8"/>
      <c r="O473" s="8"/>
      <c r="P473" s="8"/>
      <c r="Q473" s="8"/>
      <c r="R473" s="8"/>
      <c r="S473" s="8"/>
      <c r="T473" s="8"/>
      <c r="U473" s="8"/>
      <c r="V473" s="8"/>
      <c r="W473" s="8"/>
      <c r="X473" s="8"/>
      <c r="Y473" s="8"/>
      <c r="Z473" s="8"/>
    </row>
    <row r="474" spans="1:26" ht="12.75" customHeight="1" x14ac:dyDescent="0.15">
      <c r="A474" s="8"/>
      <c r="B474" s="83"/>
      <c r="C474" s="34"/>
      <c r="D474" s="146"/>
      <c r="E474" s="35"/>
      <c r="F474" s="35"/>
      <c r="G474" s="35"/>
      <c r="H474" s="155"/>
      <c r="I474" s="155"/>
      <c r="J474" s="8"/>
      <c r="K474" s="8"/>
      <c r="L474" s="8"/>
      <c r="M474" s="8"/>
      <c r="N474" s="8"/>
      <c r="O474" s="8"/>
      <c r="P474" s="8"/>
      <c r="Q474" s="8"/>
      <c r="R474" s="8"/>
      <c r="S474" s="8"/>
      <c r="T474" s="8"/>
      <c r="U474" s="8"/>
      <c r="V474" s="8"/>
      <c r="W474" s="8"/>
      <c r="X474" s="8"/>
      <c r="Y474" s="8"/>
      <c r="Z474" s="8"/>
    </row>
    <row r="475" spans="1:26" ht="12.75" customHeight="1" x14ac:dyDescent="0.15">
      <c r="A475" s="8"/>
      <c r="B475" s="83"/>
      <c r="C475" s="34"/>
      <c r="D475" s="146"/>
      <c r="E475" s="35"/>
      <c r="F475" s="35"/>
      <c r="G475" s="35"/>
      <c r="H475" s="155"/>
      <c r="I475" s="155"/>
      <c r="J475" s="8"/>
      <c r="K475" s="8"/>
      <c r="L475" s="8"/>
      <c r="M475" s="8"/>
      <c r="N475" s="8"/>
      <c r="O475" s="8"/>
      <c r="P475" s="8"/>
      <c r="Q475" s="8"/>
      <c r="R475" s="8"/>
      <c r="S475" s="8"/>
      <c r="T475" s="8"/>
      <c r="U475" s="8"/>
      <c r="V475" s="8"/>
      <c r="W475" s="8"/>
      <c r="X475" s="8"/>
      <c r="Y475" s="8"/>
      <c r="Z475" s="8"/>
    </row>
    <row r="476" spans="1:26" ht="12.75" customHeight="1" x14ac:dyDescent="0.15">
      <c r="A476" s="8"/>
      <c r="B476" s="83"/>
      <c r="C476" s="34"/>
      <c r="D476" s="146"/>
      <c r="E476" s="35"/>
      <c r="F476" s="35"/>
      <c r="G476" s="35"/>
      <c r="H476" s="155"/>
      <c r="I476" s="155"/>
      <c r="J476" s="8"/>
      <c r="K476" s="8"/>
      <c r="L476" s="8"/>
      <c r="M476" s="8"/>
      <c r="N476" s="8"/>
      <c r="O476" s="8"/>
      <c r="P476" s="8"/>
      <c r="Q476" s="8"/>
      <c r="R476" s="8"/>
      <c r="S476" s="8"/>
      <c r="T476" s="8"/>
      <c r="U476" s="8"/>
      <c r="V476" s="8"/>
      <c r="W476" s="8"/>
      <c r="X476" s="8"/>
      <c r="Y476" s="8"/>
      <c r="Z476" s="8"/>
    </row>
    <row r="477" spans="1:26" ht="12.75" customHeight="1" x14ac:dyDescent="0.15">
      <c r="A477" s="8"/>
      <c r="B477" s="83"/>
      <c r="C477" s="34"/>
      <c r="D477" s="146"/>
      <c r="E477" s="35"/>
      <c r="F477" s="35"/>
      <c r="G477" s="35"/>
      <c r="H477" s="155"/>
      <c r="I477" s="155"/>
      <c r="J477" s="8"/>
      <c r="K477" s="8"/>
      <c r="L477" s="8"/>
      <c r="M477" s="8"/>
      <c r="N477" s="8"/>
      <c r="O477" s="8"/>
      <c r="P477" s="8"/>
      <c r="Q477" s="8"/>
      <c r="R477" s="8"/>
      <c r="S477" s="8"/>
      <c r="T477" s="8"/>
      <c r="U477" s="8"/>
      <c r="V477" s="8"/>
      <c r="W477" s="8"/>
      <c r="X477" s="8"/>
      <c r="Y477" s="8"/>
      <c r="Z477" s="8"/>
    </row>
    <row r="478" spans="1:26" ht="12.75" customHeight="1" x14ac:dyDescent="0.15">
      <c r="A478" s="8"/>
      <c r="B478" s="83"/>
      <c r="C478" s="34"/>
      <c r="D478" s="146"/>
      <c r="E478" s="35"/>
      <c r="F478" s="35"/>
      <c r="G478" s="35"/>
      <c r="H478" s="155"/>
      <c r="I478" s="155"/>
      <c r="J478" s="8"/>
      <c r="K478" s="8"/>
      <c r="L478" s="8"/>
      <c r="M478" s="8"/>
      <c r="N478" s="8"/>
      <c r="O478" s="8"/>
      <c r="P478" s="8"/>
      <c r="Q478" s="8"/>
      <c r="R478" s="8"/>
      <c r="S478" s="8"/>
      <c r="T478" s="8"/>
      <c r="U478" s="8"/>
      <c r="V478" s="8"/>
      <c r="W478" s="8"/>
      <c r="X478" s="8"/>
      <c r="Y478" s="8"/>
      <c r="Z478" s="8"/>
    </row>
    <row r="479" spans="1:26" ht="12.75" customHeight="1" x14ac:dyDescent="0.15">
      <c r="A479" s="8"/>
      <c r="B479" s="83"/>
      <c r="C479" s="34"/>
      <c r="D479" s="146"/>
      <c r="E479" s="35"/>
      <c r="F479" s="35"/>
      <c r="G479" s="35"/>
      <c r="H479" s="155"/>
      <c r="I479" s="155"/>
      <c r="J479" s="8"/>
      <c r="K479" s="8"/>
      <c r="L479" s="8"/>
      <c r="M479" s="8"/>
      <c r="N479" s="8"/>
      <c r="O479" s="8"/>
      <c r="P479" s="8"/>
      <c r="Q479" s="8"/>
      <c r="R479" s="8"/>
      <c r="S479" s="8"/>
      <c r="T479" s="8"/>
      <c r="U479" s="8"/>
      <c r="V479" s="8"/>
      <c r="W479" s="8"/>
      <c r="X479" s="8"/>
      <c r="Y479" s="8"/>
      <c r="Z479" s="8"/>
    </row>
    <row r="480" spans="1:26" ht="12.75" customHeight="1" x14ac:dyDescent="0.15">
      <c r="A480" s="8"/>
      <c r="B480" s="83"/>
      <c r="C480" s="34"/>
      <c r="D480" s="146"/>
      <c r="E480" s="35"/>
      <c r="F480" s="35"/>
      <c r="G480" s="35"/>
      <c r="H480" s="155"/>
      <c r="I480" s="155"/>
      <c r="J480" s="8"/>
      <c r="K480" s="8"/>
      <c r="L480" s="8"/>
      <c r="M480" s="8"/>
      <c r="N480" s="8"/>
      <c r="O480" s="8"/>
      <c r="P480" s="8"/>
      <c r="Q480" s="8"/>
      <c r="R480" s="8"/>
      <c r="S480" s="8"/>
      <c r="T480" s="8"/>
      <c r="U480" s="8"/>
      <c r="V480" s="8"/>
      <c r="W480" s="8"/>
      <c r="X480" s="8"/>
      <c r="Y480" s="8"/>
      <c r="Z480" s="8"/>
    </row>
    <row r="481" spans="1:26" ht="12.75" customHeight="1" x14ac:dyDescent="0.15">
      <c r="A481" s="8"/>
      <c r="B481" s="83"/>
      <c r="C481" s="34"/>
      <c r="D481" s="146"/>
      <c r="E481" s="35"/>
      <c r="F481" s="35"/>
      <c r="G481" s="35"/>
      <c r="H481" s="155"/>
      <c r="I481" s="155"/>
      <c r="J481" s="8"/>
      <c r="K481" s="8"/>
      <c r="L481" s="8"/>
      <c r="M481" s="8"/>
      <c r="N481" s="8"/>
      <c r="O481" s="8"/>
      <c r="P481" s="8"/>
      <c r="Q481" s="8"/>
      <c r="R481" s="8"/>
      <c r="S481" s="8"/>
      <c r="T481" s="8"/>
      <c r="U481" s="8"/>
      <c r="V481" s="8"/>
      <c r="W481" s="8"/>
      <c r="X481" s="8"/>
      <c r="Y481" s="8"/>
      <c r="Z481" s="8"/>
    </row>
    <row r="482" spans="1:26" ht="12.75" customHeight="1" x14ac:dyDescent="0.15">
      <c r="A482" s="8"/>
      <c r="B482" s="83"/>
      <c r="C482" s="34"/>
      <c r="D482" s="146"/>
      <c r="E482" s="35"/>
      <c r="F482" s="35"/>
      <c r="G482" s="35"/>
      <c r="H482" s="155"/>
      <c r="I482" s="155"/>
      <c r="J482" s="8"/>
      <c r="K482" s="8"/>
      <c r="L482" s="8"/>
      <c r="M482" s="8"/>
      <c r="N482" s="8"/>
      <c r="O482" s="8"/>
      <c r="P482" s="8"/>
      <c r="Q482" s="8"/>
      <c r="R482" s="8"/>
      <c r="S482" s="8"/>
      <c r="T482" s="8"/>
      <c r="U482" s="8"/>
      <c r="V482" s="8"/>
      <c r="W482" s="8"/>
      <c r="X482" s="8"/>
      <c r="Y482" s="8"/>
      <c r="Z482" s="8"/>
    </row>
    <row r="483" spans="1:26" ht="12.75" customHeight="1" x14ac:dyDescent="0.15">
      <c r="A483" s="8"/>
      <c r="B483" s="83"/>
      <c r="C483" s="34"/>
      <c r="D483" s="146"/>
      <c r="E483" s="35"/>
      <c r="F483" s="35"/>
      <c r="G483" s="35"/>
      <c r="H483" s="155"/>
      <c r="I483" s="155"/>
      <c r="J483" s="8"/>
      <c r="K483" s="8"/>
      <c r="L483" s="8"/>
      <c r="M483" s="8"/>
      <c r="N483" s="8"/>
      <c r="O483" s="8"/>
      <c r="P483" s="8"/>
      <c r="Q483" s="8"/>
      <c r="R483" s="8"/>
      <c r="S483" s="8"/>
      <c r="T483" s="8"/>
      <c r="U483" s="8"/>
      <c r="V483" s="8"/>
      <c r="W483" s="8"/>
      <c r="X483" s="8"/>
      <c r="Y483" s="8"/>
      <c r="Z483" s="8"/>
    </row>
    <row r="484" spans="1:26" ht="12.75" customHeight="1" x14ac:dyDescent="0.15">
      <c r="A484" s="8"/>
      <c r="B484" s="83"/>
      <c r="C484" s="34"/>
      <c r="D484" s="146"/>
      <c r="E484" s="35"/>
      <c r="F484" s="35"/>
      <c r="G484" s="35"/>
      <c r="H484" s="155"/>
      <c r="I484" s="155"/>
      <c r="J484" s="8"/>
      <c r="K484" s="8"/>
      <c r="L484" s="8"/>
      <c r="M484" s="8"/>
      <c r="N484" s="8"/>
      <c r="O484" s="8"/>
      <c r="P484" s="8"/>
      <c r="Q484" s="8"/>
      <c r="R484" s="8"/>
      <c r="S484" s="8"/>
      <c r="T484" s="8"/>
      <c r="U484" s="8"/>
      <c r="V484" s="8"/>
      <c r="W484" s="8"/>
      <c r="X484" s="8"/>
      <c r="Y484" s="8"/>
      <c r="Z484" s="8"/>
    </row>
    <row r="485" spans="1:26" ht="12.75" customHeight="1" x14ac:dyDescent="0.15">
      <c r="A485" s="8"/>
      <c r="B485" s="83"/>
      <c r="C485" s="34"/>
      <c r="D485" s="146"/>
      <c r="E485" s="35"/>
      <c r="F485" s="35"/>
      <c r="G485" s="35"/>
      <c r="H485" s="155"/>
      <c r="I485" s="155"/>
      <c r="J485" s="8"/>
      <c r="K485" s="8"/>
      <c r="L485" s="8"/>
      <c r="M485" s="8"/>
      <c r="N485" s="8"/>
      <c r="O485" s="8"/>
      <c r="P485" s="8"/>
      <c r="Q485" s="8"/>
      <c r="R485" s="8"/>
      <c r="S485" s="8"/>
      <c r="T485" s="8"/>
      <c r="U485" s="8"/>
      <c r="V485" s="8"/>
      <c r="W485" s="8"/>
      <c r="X485" s="8"/>
      <c r="Y485" s="8"/>
      <c r="Z485" s="8"/>
    </row>
    <row r="486" spans="1:26" ht="12.75" customHeight="1" x14ac:dyDescent="0.15">
      <c r="A486" s="8"/>
      <c r="B486" s="83"/>
      <c r="C486" s="34"/>
      <c r="D486" s="146"/>
      <c r="E486" s="35"/>
      <c r="F486" s="35"/>
      <c r="G486" s="35"/>
      <c r="H486" s="155"/>
      <c r="I486" s="155"/>
      <c r="J486" s="8"/>
      <c r="K486" s="8"/>
      <c r="L486" s="8"/>
      <c r="M486" s="8"/>
      <c r="N486" s="8"/>
      <c r="O486" s="8"/>
      <c r="P486" s="8"/>
      <c r="Q486" s="8"/>
      <c r="R486" s="8"/>
      <c r="S486" s="8"/>
      <c r="T486" s="8"/>
      <c r="U486" s="8"/>
      <c r="V486" s="8"/>
      <c r="W486" s="8"/>
      <c r="X486" s="8"/>
      <c r="Y486" s="8"/>
      <c r="Z486" s="8"/>
    </row>
    <row r="487" spans="1:26" ht="12.75" customHeight="1" x14ac:dyDescent="0.15">
      <c r="A487" s="8"/>
      <c r="B487" s="83"/>
      <c r="C487" s="34"/>
      <c r="D487" s="146"/>
      <c r="E487" s="35"/>
      <c r="F487" s="35"/>
      <c r="G487" s="35"/>
      <c r="H487" s="155"/>
      <c r="I487" s="155"/>
      <c r="J487" s="8"/>
      <c r="K487" s="8"/>
      <c r="L487" s="8"/>
      <c r="M487" s="8"/>
      <c r="N487" s="8"/>
      <c r="O487" s="8"/>
      <c r="P487" s="8"/>
      <c r="Q487" s="8"/>
      <c r="R487" s="8"/>
      <c r="S487" s="8"/>
      <c r="T487" s="8"/>
      <c r="U487" s="8"/>
      <c r="V487" s="8"/>
      <c r="W487" s="8"/>
      <c r="X487" s="8"/>
      <c r="Y487" s="8"/>
      <c r="Z487" s="8"/>
    </row>
    <row r="488" spans="1:26" ht="12.75" customHeight="1" x14ac:dyDescent="0.15">
      <c r="A488" s="8"/>
      <c r="B488" s="83"/>
      <c r="C488" s="34"/>
      <c r="D488" s="146"/>
      <c r="E488" s="35"/>
      <c r="F488" s="35"/>
      <c r="G488" s="35"/>
      <c r="H488" s="155"/>
      <c r="I488" s="155"/>
      <c r="J488" s="8"/>
      <c r="K488" s="8"/>
      <c r="L488" s="8"/>
      <c r="M488" s="8"/>
      <c r="N488" s="8"/>
      <c r="O488" s="8"/>
      <c r="P488" s="8"/>
      <c r="Q488" s="8"/>
      <c r="R488" s="8"/>
      <c r="S488" s="8"/>
      <c r="T488" s="8"/>
      <c r="U488" s="8"/>
      <c r="V488" s="8"/>
      <c r="W488" s="8"/>
      <c r="X488" s="8"/>
      <c r="Y488" s="8"/>
      <c r="Z488" s="8"/>
    </row>
    <row r="489" spans="1:26" ht="12.75" customHeight="1" x14ac:dyDescent="0.15">
      <c r="A489" s="8"/>
      <c r="B489" s="83"/>
      <c r="C489" s="34"/>
      <c r="D489" s="146"/>
      <c r="E489" s="35"/>
      <c r="F489" s="35"/>
      <c r="G489" s="35"/>
      <c r="H489" s="155"/>
      <c r="I489" s="155"/>
      <c r="J489" s="8"/>
      <c r="K489" s="8"/>
      <c r="L489" s="8"/>
      <c r="M489" s="8"/>
      <c r="N489" s="8"/>
      <c r="O489" s="8"/>
      <c r="P489" s="8"/>
      <c r="Q489" s="8"/>
      <c r="R489" s="8"/>
      <c r="S489" s="8"/>
      <c r="T489" s="8"/>
      <c r="U489" s="8"/>
      <c r="V489" s="8"/>
      <c r="W489" s="8"/>
      <c r="X489" s="8"/>
      <c r="Y489" s="8"/>
      <c r="Z489" s="8"/>
    </row>
    <row r="490" spans="1:26" ht="12.75" customHeight="1" x14ac:dyDescent="0.15">
      <c r="A490" s="8"/>
      <c r="B490" s="83"/>
      <c r="C490" s="34"/>
      <c r="D490" s="146"/>
      <c r="E490" s="35"/>
      <c r="F490" s="35"/>
      <c r="G490" s="35"/>
      <c r="H490" s="155"/>
      <c r="I490" s="155"/>
      <c r="J490" s="8"/>
      <c r="K490" s="8"/>
      <c r="L490" s="8"/>
      <c r="M490" s="8"/>
      <c r="N490" s="8"/>
      <c r="O490" s="8"/>
      <c r="P490" s="8"/>
      <c r="Q490" s="8"/>
      <c r="R490" s="8"/>
      <c r="S490" s="8"/>
      <c r="T490" s="8"/>
      <c r="U490" s="8"/>
      <c r="V490" s="8"/>
      <c r="W490" s="8"/>
      <c r="X490" s="8"/>
      <c r="Y490" s="8"/>
      <c r="Z490" s="8"/>
    </row>
    <row r="491" spans="1:26" ht="12.75" customHeight="1" x14ac:dyDescent="0.15">
      <c r="A491" s="8"/>
      <c r="B491" s="83"/>
      <c r="C491" s="34"/>
      <c r="D491" s="146"/>
      <c r="E491" s="35"/>
      <c r="F491" s="35"/>
      <c r="G491" s="35"/>
      <c r="H491" s="155"/>
      <c r="I491" s="155"/>
      <c r="J491" s="8"/>
      <c r="K491" s="8"/>
      <c r="L491" s="8"/>
      <c r="M491" s="8"/>
      <c r="N491" s="8"/>
      <c r="O491" s="8"/>
      <c r="P491" s="8"/>
      <c r="Q491" s="8"/>
      <c r="R491" s="8"/>
      <c r="S491" s="8"/>
      <c r="T491" s="8"/>
      <c r="U491" s="8"/>
      <c r="V491" s="8"/>
      <c r="W491" s="8"/>
      <c r="X491" s="8"/>
      <c r="Y491" s="8"/>
      <c r="Z491" s="8"/>
    </row>
    <row r="492" spans="1:26" ht="12.75" customHeight="1" x14ac:dyDescent="0.15">
      <c r="A492" s="8"/>
      <c r="B492" s="83"/>
      <c r="C492" s="34"/>
      <c r="D492" s="146"/>
      <c r="E492" s="35"/>
      <c r="F492" s="35"/>
      <c r="G492" s="35"/>
      <c r="H492" s="155"/>
      <c r="I492" s="155"/>
      <c r="J492" s="8"/>
      <c r="K492" s="8"/>
      <c r="L492" s="8"/>
      <c r="M492" s="8"/>
      <c r="N492" s="8"/>
      <c r="O492" s="8"/>
      <c r="P492" s="8"/>
      <c r="Q492" s="8"/>
      <c r="R492" s="8"/>
      <c r="S492" s="8"/>
      <c r="T492" s="8"/>
      <c r="U492" s="8"/>
      <c r="V492" s="8"/>
      <c r="W492" s="8"/>
      <c r="X492" s="8"/>
      <c r="Y492" s="8"/>
      <c r="Z492" s="8"/>
    </row>
    <row r="493" spans="1:26" ht="12.75" customHeight="1" x14ac:dyDescent="0.15">
      <c r="A493" s="8"/>
      <c r="B493" s="83"/>
      <c r="C493" s="34"/>
      <c r="D493" s="146"/>
      <c r="E493" s="35"/>
      <c r="F493" s="35"/>
      <c r="G493" s="35"/>
      <c r="H493" s="155"/>
      <c r="I493" s="155"/>
      <c r="J493" s="8"/>
      <c r="K493" s="8"/>
      <c r="L493" s="8"/>
      <c r="M493" s="8"/>
      <c r="N493" s="8"/>
      <c r="O493" s="8"/>
      <c r="P493" s="8"/>
      <c r="Q493" s="8"/>
      <c r="R493" s="8"/>
      <c r="S493" s="8"/>
      <c r="T493" s="8"/>
      <c r="U493" s="8"/>
      <c r="V493" s="8"/>
      <c r="W493" s="8"/>
      <c r="X493" s="8"/>
      <c r="Y493" s="8"/>
      <c r="Z493" s="8"/>
    </row>
    <row r="494" spans="1:26" ht="12.75" customHeight="1" x14ac:dyDescent="0.15">
      <c r="A494" s="8"/>
      <c r="B494" s="83"/>
      <c r="C494" s="34"/>
      <c r="D494" s="146"/>
      <c r="E494" s="35"/>
      <c r="F494" s="35"/>
      <c r="G494" s="35"/>
      <c r="H494" s="155"/>
      <c r="I494" s="155"/>
      <c r="J494" s="8"/>
      <c r="K494" s="8"/>
      <c r="L494" s="8"/>
      <c r="M494" s="8"/>
      <c r="N494" s="8"/>
      <c r="O494" s="8"/>
      <c r="P494" s="8"/>
      <c r="Q494" s="8"/>
      <c r="R494" s="8"/>
      <c r="S494" s="8"/>
      <c r="T494" s="8"/>
      <c r="U494" s="8"/>
      <c r="V494" s="8"/>
      <c r="W494" s="8"/>
      <c r="X494" s="8"/>
      <c r="Y494" s="8"/>
      <c r="Z494" s="8"/>
    </row>
    <row r="495" spans="1:26" ht="12.75" customHeight="1" x14ac:dyDescent="0.15">
      <c r="A495" s="8"/>
      <c r="B495" s="83"/>
      <c r="C495" s="34"/>
      <c r="D495" s="146"/>
      <c r="E495" s="35"/>
      <c r="F495" s="35"/>
      <c r="G495" s="35"/>
      <c r="H495" s="155"/>
      <c r="I495" s="155"/>
      <c r="J495" s="8"/>
      <c r="K495" s="8"/>
      <c r="L495" s="8"/>
      <c r="M495" s="8"/>
      <c r="N495" s="8"/>
      <c r="O495" s="8"/>
      <c r="P495" s="8"/>
      <c r="Q495" s="8"/>
      <c r="R495" s="8"/>
      <c r="S495" s="8"/>
      <c r="T495" s="8"/>
      <c r="U495" s="8"/>
      <c r="V495" s="8"/>
      <c r="W495" s="8"/>
      <c r="X495" s="8"/>
      <c r="Y495" s="8"/>
      <c r="Z495" s="8"/>
    </row>
    <row r="496" spans="1:26" ht="12.75" customHeight="1" x14ac:dyDescent="0.15">
      <c r="A496" s="8"/>
      <c r="B496" s="83"/>
      <c r="C496" s="34"/>
      <c r="D496" s="146"/>
      <c r="E496" s="35"/>
      <c r="F496" s="35"/>
      <c r="G496" s="35"/>
      <c r="H496" s="155"/>
      <c r="I496" s="155"/>
      <c r="J496" s="8"/>
      <c r="K496" s="8"/>
      <c r="L496" s="8"/>
      <c r="M496" s="8"/>
      <c r="N496" s="8"/>
      <c r="O496" s="8"/>
      <c r="P496" s="8"/>
      <c r="Q496" s="8"/>
      <c r="R496" s="8"/>
      <c r="S496" s="8"/>
      <c r="T496" s="8"/>
      <c r="U496" s="8"/>
      <c r="V496" s="8"/>
      <c r="W496" s="8"/>
      <c r="X496" s="8"/>
      <c r="Y496" s="8"/>
      <c r="Z496" s="8"/>
    </row>
    <row r="497" spans="1:26" ht="12.75" customHeight="1" x14ac:dyDescent="0.15">
      <c r="A497" s="8"/>
      <c r="B497" s="83"/>
      <c r="C497" s="34"/>
      <c r="D497" s="146"/>
      <c r="E497" s="35"/>
      <c r="F497" s="35"/>
      <c r="G497" s="35"/>
      <c r="H497" s="155"/>
      <c r="I497" s="155"/>
      <c r="J497" s="8"/>
      <c r="K497" s="8"/>
      <c r="L497" s="8"/>
      <c r="M497" s="8"/>
      <c r="N497" s="8"/>
      <c r="O497" s="8"/>
      <c r="P497" s="8"/>
      <c r="Q497" s="8"/>
      <c r="R497" s="8"/>
      <c r="S497" s="8"/>
      <c r="T497" s="8"/>
      <c r="U497" s="8"/>
      <c r="V497" s="8"/>
      <c r="W497" s="8"/>
      <c r="X497" s="8"/>
      <c r="Y497" s="8"/>
      <c r="Z497" s="8"/>
    </row>
    <row r="498" spans="1:26" ht="12.75" customHeight="1" x14ac:dyDescent="0.15">
      <c r="A498" s="8"/>
      <c r="B498" s="83"/>
      <c r="C498" s="34"/>
      <c r="D498" s="146"/>
      <c r="E498" s="35"/>
      <c r="F498" s="35"/>
      <c r="G498" s="35"/>
      <c r="H498" s="155"/>
      <c r="I498" s="155"/>
      <c r="J498" s="8"/>
      <c r="K498" s="8"/>
      <c r="L498" s="8"/>
      <c r="M498" s="8"/>
      <c r="N498" s="8"/>
      <c r="O498" s="8"/>
      <c r="P498" s="8"/>
      <c r="Q498" s="8"/>
      <c r="R498" s="8"/>
      <c r="S498" s="8"/>
      <c r="T498" s="8"/>
      <c r="U498" s="8"/>
      <c r="V498" s="8"/>
      <c r="W498" s="8"/>
      <c r="X498" s="8"/>
      <c r="Y498" s="8"/>
      <c r="Z498" s="8"/>
    </row>
    <row r="499" spans="1:26" ht="12.75" customHeight="1" x14ac:dyDescent="0.15">
      <c r="A499" s="8"/>
      <c r="B499" s="83"/>
      <c r="C499" s="34"/>
      <c r="D499" s="146"/>
      <c r="E499" s="35"/>
      <c r="F499" s="35"/>
      <c r="G499" s="35"/>
      <c r="H499" s="155"/>
      <c r="I499" s="155"/>
      <c r="J499" s="8"/>
      <c r="K499" s="8"/>
      <c r="L499" s="8"/>
      <c r="M499" s="8"/>
      <c r="N499" s="8"/>
      <c r="O499" s="8"/>
      <c r="P499" s="8"/>
      <c r="Q499" s="8"/>
      <c r="R499" s="8"/>
      <c r="S499" s="8"/>
      <c r="T499" s="8"/>
      <c r="U499" s="8"/>
      <c r="V499" s="8"/>
      <c r="W499" s="8"/>
      <c r="X499" s="8"/>
      <c r="Y499" s="8"/>
      <c r="Z499" s="8"/>
    </row>
    <row r="500" spans="1:26" ht="12.75" customHeight="1" x14ac:dyDescent="0.15">
      <c r="A500" s="8"/>
      <c r="B500" s="83"/>
      <c r="C500" s="34"/>
      <c r="D500" s="146"/>
      <c r="E500" s="35"/>
      <c r="F500" s="35"/>
      <c r="G500" s="35"/>
      <c r="H500" s="155"/>
      <c r="I500" s="155"/>
      <c r="J500" s="8"/>
      <c r="K500" s="8"/>
      <c r="L500" s="8"/>
      <c r="M500" s="8"/>
      <c r="N500" s="8"/>
      <c r="O500" s="8"/>
      <c r="P500" s="8"/>
      <c r="Q500" s="8"/>
      <c r="R500" s="8"/>
      <c r="S500" s="8"/>
      <c r="T500" s="8"/>
      <c r="U500" s="8"/>
      <c r="V500" s="8"/>
      <c r="W500" s="8"/>
      <c r="X500" s="8"/>
      <c r="Y500" s="8"/>
      <c r="Z500" s="8"/>
    </row>
    <row r="501" spans="1:26" ht="12.75" customHeight="1" x14ac:dyDescent="0.15">
      <c r="A501" s="8"/>
      <c r="B501" s="83"/>
      <c r="C501" s="34"/>
      <c r="D501" s="146"/>
      <c r="E501" s="35"/>
      <c r="F501" s="35"/>
      <c r="G501" s="35"/>
      <c r="H501" s="155"/>
      <c r="I501" s="155"/>
      <c r="J501" s="8"/>
      <c r="K501" s="8"/>
      <c r="L501" s="8"/>
      <c r="M501" s="8"/>
      <c r="N501" s="8"/>
      <c r="O501" s="8"/>
      <c r="P501" s="8"/>
      <c r="Q501" s="8"/>
      <c r="R501" s="8"/>
      <c r="S501" s="8"/>
      <c r="T501" s="8"/>
      <c r="U501" s="8"/>
      <c r="V501" s="8"/>
      <c r="W501" s="8"/>
      <c r="X501" s="8"/>
      <c r="Y501" s="8"/>
      <c r="Z501" s="8"/>
    </row>
    <row r="502" spans="1:26" ht="12.75" customHeight="1" x14ac:dyDescent="0.15">
      <c r="A502" s="8"/>
      <c r="B502" s="83"/>
      <c r="C502" s="34"/>
      <c r="D502" s="146"/>
      <c r="E502" s="35"/>
      <c r="F502" s="35"/>
      <c r="G502" s="35"/>
      <c r="H502" s="155"/>
      <c r="I502" s="155"/>
      <c r="J502" s="8"/>
      <c r="K502" s="8"/>
      <c r="L502" s="8"/>
      <c r="M502" s="8"/>
      <c r="N502" s="8"/>
      <c r="O502" s="8"/>
      <c r="P502" s="8"/>
      <c r="Q502" s="8"/>
      <c r="R502" s="8"/>
      <c r="S502" s="8"/>
      <c r="T502" s="8"/>
      <c r="U502" s="8"/>
      <c r="V502" s="8"/>
      <c r="W502" s="8"/>
      <c r="X502" s="8"/>
      <c r="Y502" s="8"/>
      <c r="Z502" s="8"/>
    </row>
    <row r="503" spans="1:26" ht="12.75" customHeight="1" x14ac:dyDescent="0.15">
      <c r="A503" s="8"/>
      <c r="B503" s="83"/>
      <c r="C503" s="34"/>
      <c r="D503" s="146"/>
      <c r="E503" s="35"/>
      <c r="F503" s="35"/>
      <c r="G503" s="35"/>
      <c r="H503" s="155"/>
      <c r="I503" s="155"/>
      <c r="J503" s="8"/>
      <c r="K503" s="8"/>
      <c r="L503" s="8"/>
      <c r="M503" s="8"/>
      <c r="N503" s="8"/>
      <c r="O503" s="8"/>
      <c r="P503" s="8"/>
      <c r="Q503" s="8"/>
      <c r="R503" s="8"/>
      <c r="S503" s="8"/>
      <c r="T503" s="8"/>
      <c r="U503" s="8"/>
      <c r="V503" s="8"/>
      <c r="W503" s="8"/>
      <c r="X503" s="8"/>
      <c r="Y503" s="8"/>
      <c r="Z503" s="8"/>
    </row>
    <row r="504" spans="1:26" ht="12.75" customHeight="1" x14ac:dyDescent="0.15">
      <c r="A504" s="8"/>
      <c r="B504" s="83"/>
      <c r="C504" s="34"/>
      <c r="D504" s="146"/>
      <c r="E504" s="35"/>
      <c r="F504" s="35"/>
      <c r="G504" s="35"/>
      <c r="H504" s="155"/>
      <c r="I504" s="155"/>
      <c r="J504" s="8"/>
      <c r="K504" s="8"/>
      <c r="L504" s="8"/>
      <c r="M504" s="8"/>
      <c r="N504" s="8"/>
      <c r="O504" s="8"/>
      <c r="P504" s="8"/>
      <c r="Q504" s="8"/>
      <c r="R504" s="8"/>
      <c r="S504" s="8"/>
      <c r="T504" s="8"/>
      <c r="U504" s="8"/>
      <c r="V504" s="8"/>
      <c r="W504" s="8"/>
      <c r="X504" s="8"/>
      <c r="Y504" s="8"/>
      <c r="Z504" s="8"/>
    </row>
    <row r="505" spans="1:26" ht="12.75" customHeight="1" x14ac:dyDescent="0.15">
      <c r="A505" s="8"/>
      <c r="B505" s="83"/>
      <c r="C505" s="34"/>
      <c r="D505" s="146"/>
      <c r="E505" s="35"/>
      <c r="F505" s="35"/>
      <c r="G505" s="35"/>
      <c r="H505" s="155"/>
      <c r="I505" s="155"/>
      <c r="J505" s="8"/>
      <c r="K505" s="8"/>
      <c r="L505" s="8"/>
      <c r="M505" s="8"/>
      <c r="N505" s="8"/>
      <c r="O505" s="8"/>
      <c r="P505" s="8"/>
      <c r="Q505" s="8"/>
      <c r="R505" s="8"/>
      <c r="S505" s="8"/>
      <c r="T505" s="8"/>
      <c r="U505" s="8"/>
      <c r="V505" s="8"/>
      <c r="W505" s="8"/>
      <c r="X505" s="8"/>
      <c r="Y505" s="8"/>
      <c r="Z505" s="8"/>
    </row>
    <row r="506" spans="1:26" ht="12.75" customHeight="1" x14ac:dyDescent="0.15">
      <c r="A506" s="8"/>
      <c r="B506" s="83"/>
      <c r="C506" s="34"/>
      <c r="D506" s="146"/>
      <c r="E506" s="35"/>
      <c r="F506" s="35"/>
      <c r="G506" s="35"/>
      <c r="H506" s="155"/>
      <c r="I506" s="155"/>
      <c r="J506" s="8"/>
      <c r="K506" s="8"/>
      <c r="L506" s="8"/>
      <c r="M506" s="8"/>
      <c r="N506" s="8"/>
      <c r="O506" s="8"/>
      <c r="P506" s="8"/>
      <c r="Q506" s="8"/>
      <c r="R506" s="8"/>
      <c r="S506" s="8"/>
      <c r="T506" s="8"/>
      <c r="U506" s="8"/>
      <c r="V506" s="8"/>
      <c r="W506" s="8"/>
      <c r="X506" s="8"/>
      <c r="Y506" s="8"/>
      <c r="Z506" s="8"/>
    </row>
    <row r="507" spans="1:26" ht="12.75" customHeight="1" x14ac:dyDescent="0.15">
      <c r="A507" s="8"/>
      <c r="B507" s="83"/>
      <c r="C507" s="34"/>
      <c r="D507" s="146"/>
      <c r="E507" s="35"/>
      <c r="F507" s="35"/>
      <c r="G507" s="35"/>
      <c r="H507" s="155"/>
      <c r="I507" s="155"/>
      <c r="J507" s="8"/>
      <c r="K507" s="8"/>
      <c r="L507" s="8"/>
      <c r="M507" s="8"/>
      <c r="N507" s="8"/>
      <c r="O507" s="8"/>
      <c r="P507" s="8"/>
      <c r="Q507" s="8"/>
      <c r="R507" s="8"/>
      <c r="S507" s="8"/>
      <c r="T507" s="8"/>
      <c r="U507" s="8"/>
      <c r="V507" s="8"/>
      <c r="W507" s="8"/>
      <c r="X507" s="8"/>
      <c r="Y507" s="8"/>
      <c r="Z507" s="8"/>
    </row>
    <row r="508" spans="1:26" ht="12.75" customHeight="1" x14ac:dyDescent="0.15">
      <c r="A508" s="8"/>
      <c r="B508" s="83"/>
      <c r="C508" s="34"/>
      <c r="D508" s="146"/>
      <c r="E508" s="35"/>
      <c r="F508" s="35"/>
      <c r="G508" s="35"/>
      <c r="H508" s="155"/>
      <c r="I508" s="155"/>
      <c r="J508" s="8"/>
      <c r="K508" s="8"/>
      <c r="L508" s="8"/>
      <c r="M508" s="8"/>
      <c r="N508" s="8"/>
      <c r="O508" s="8"/>
      <c r="P508" s="8"/>
      <c r="Q508" s="8"/>
      <c r="R508" s="8"/>
      <c r="S508" s="8"/>
      <c r="T508" s="8"/>
      <c r="U508" s="8"/>
      <c r="V508" s="8"/>
      <c r="W508" s="8"/>
      <c r="X508" s="8"/>
      <c r="Y508" s="8"/>
      <c r="Z508" s="8"/>
    </row>
    <row r="509" spans="1:26" ht="12.75" customHeight="1" x14ac:dyDescent="0.15">
      <c r="A509" s="8"/>
      <c r="B509" s="83"/>
      <c r="C509" s="34"/>
      <c r="D509" s="146"/>
      <c r="E509" s="35"/>
      <c r="F509" s="35"/>
      <c r="G509" s="35"/>
      <c r="H509" s="155"/>
      <c r="I509" s="155"/>
      <c r="J509" s="8"/>
      <c r="K509" s="8"/>
      <c r="L509" s="8"/>
      <c r="M509" s="8"/>
      <c r="N509" s="8"/>
      <c r="O509" s="8"/>
      <c r="P509" s="8"/>
      <c r="Q509" s="8"/>
      <c r="R509" s="8"/>
      <c r="S509" s="8"/>
      <c r="T509" s="8"/>
      <c r="U509" s="8"/>
      <c r="V509" s="8"/>
      <c r="W509" s="8"/>
      <c r="X509" s="8"/>
      <c r="Y509" s="8"/>
      <c r="Z509" s="8"/>
    </row>
    <row r="510" spans="1:26" ht="12.75" customHeight="1" x14ac:dyDescent="0.15">
      <c r="A510" s="8"/>
      <c r="B510" s="83"/>
      <c r="C510" s="34"/>
      <c r="D510" s="146"/>
      <c r="E510" s="35"/>
      <c r="F510" s="35"/>
      <c r="G510" s="35"/>
      <c r="H510" s="155"/>
      <c r="I510" s="155"/>
      <c r="J510" s="8"/>
      <c r="K510" s="8"/>
      <c r="L510" s="8"/>
      <c r="M510" s="8"/>
      <c r="N510" s="8"/>
      <c r="O510" s="8"/>
      <c r="P510" s="8"/>
      <c r="Q510" s="8"/>
      <c r="R510" s="8"/>
      <c r="S510" s="8"/>
      <c r="T510" s="8"/>
      <c r="U510" s="8"/>
      <c r="V510" s="8"/>
      <c r="W510" s="8"/>
      <c r="X510" s="8"/>
      <c r="Y510" s="8"/>
      <c r="Z510" s="8"/>
    </row>
    <row r="511" spans="1:26" ht="12.75" customHeight="1" x14ac:dyDescent="0.15">
      <c r="A511" s="8"/>
      <c r="B511" s="83"/>
      <c r="C511" s="34"/>
      <c r="D511" s="146"/>
      <c r="E511" s="35"/>
      <c r="F511" s="35"/>
      <c r="G511" s="35"/>
      <c r="H511" s="155"/>
      <c r="I511" s="155"/>
      <c r="J511" s="8"/>
      <c r="K511" s="8"/>
      <c r="L511" s="8"/>
      <c r="M511" s="8"/>
      <c r="N511" s="8"/>
      <c r="O511" s="8"/>
      <c r="P511" s="8"/>
      <c r="Q511" s="8"/>
      <c r="R511" s="8"/>
      <c r="S511" s="8"/>
      <c r="T511" s="8"/>
      <c r="U511" s="8"/>
      <c r="V511" s="8"/>
      <c r="W511" s="8"/>
      <c r="X511" s="8"/>
      <c r="Y511" s="8"/>
      <c r="Z511" s="8"/>
    </row>
    <row r="512" spans="1:26" ht="12.75" customHeight="1" x14ac:dyDescent="0.15">
      <c r="A512" s="8"/>
      <c r="B512" s="83"/>
      <c r="C512" s="34"/>
      <c r="D512" s="146"/>
      <c r="E512" s="35"/>
      <c r="F512" s="35"/>
      <c r="G512" s="35"/>
      <c r="H512" s="155"/>
      <c r="I512" s="155"/>
      <c r="J512" s="8"/>
      <c r="K512" s="8"/>
      <c r="L512" s="8"/>
      <c r="M512" s="8"/>
      <c r="N512" s="8"/>
      <c r="O512" s="8"/>
      <c r="P512" s="8"/>
      <c r="Q512" s="8"/>
      <c r="R512" s="8"/>
      <c r="S512" s="8"/>
      <c r="T512" s="8"/>
      <c r="U512" s="8"/>
      <c r="V512" s="8"/>
      <c r="W512" s="8"/>
      <c r="X512" s="8"/>
      <c r="Y512" s="8"/>
      <c r="Z512" s="8"/>
    </row>
    <row r="513" spans="1:26" ht="12.75" customHeight="1" x14ac:dyDescent="0.15">
      <c r="A513" s="8"/>
      <c r="B513" s="83"/>
      <c r="C513" s="34"/>
      <c r="D513" s="146"/>
      <c r="E513" s="35"/>
      <c r="F513" s="35"/>
      <c r="G513" s="35"/>
      <c r="H513" s="155"/>
      <c r="I513" s="155"/>
      <c r="J513" s="8"/>
      <c r="K513" s="8"/>
      <c r="L513" s="8"/>
      <c r="M513" s="8"/>
      <c r="N513" s="8"/>
      <c r="O513" s="8"/>
      <c r="P513" s="8"/>
      <c r="Q513" s="8"/>
      <c r="R513" s="8"/>
      <c r="S513" s="8"/>
      <c r="T513" s="8"/>
      <c r="U513" s="8"/>
      <c r="V513" s="8"/>
      <c r="W513" s="8"/>
      <c r="X513" s="8"/>
      <c r="Y513" s="8"/>
      <c r="Z513" s="8"/>
    </row>
    <row r="514" spans="1:26" ht="12.75" customHeight="1" x14ac:dyDescent="0.15">
      <c r="A514" s="8"/>
      <c r="B514" s="83"/>
      <c r="C514" s="34"/>
      <c r="D514" s="146"/>
      <c r="E514" s="35"/>
      <c r="F514" s="35"/>
      <c r="G514" s="35"/>
      <c r="H514" s="155"/>
      <c r="I514" s="155"/>
      <c r="J514" s="8"/>
      <c r="K514" s="8"/>
      <c r="L514" s="8"/>
      <c r="M514" s="8"/>
      <c r="N514" s="8"/>
      <c r="O514" s="8"/>
      <c r="P514" s="8"/>
      <c r="Q514" s="8"/>
      <c r="R514" s="8"/>
      <c r="S514" s="8"/>
      <c r="T514" s="8"/>
      <c r="U514" s="8"/>
      <c r="V514" s="8"/>
      <c r="W514" s="8"/>
      <c r="X514" s="8"/>
      <c r="Y514" s="8"/>
      <c r="Z514" s="8"/>
    </row>
    <row r="515" spans="1:26" ht="12.75" customHeight="1" x14ac:dyDescent="0.15">
      <c r="A515" s="8"/>
      <c r="B515" s="83"/>
      <c r="C515" s="34"/>
      <c r="D515" s="146"/>
      <c r="E515" s="35"/>
      <c r="F515" s="35"/>
      <c r="G515" s="35"/>
      <c r="H515" s="155"/>
      <c r="I515" s="155"/>
      <c r="J515" s="8"/>
      <c r="K515" s="8"/>
      <c r="L515" s="8"/>
      <c r="M515" s="8"/>
      <c r="N515" s="8"/>
      <c r="O515" s="8"/>
      <c r="P515" s="8"/>
      <c r="Q515" s="8"/>
      <c r="R515" s="8"/>
      <c r="S515" s="8"/>
      <c r="T515" s="8"/>
      <c r="U515" s="8"/>
      <c r="V515" s="8"/>
      <c r="W515" s="8"/>
      <c r="X515" s="8"/>
      <c r="Y515" s="8"/>
      <c r="Z515" s="8"/>
    </row>
    <row r="516" spans="1:26" ht="12.75" customHeight="1" x14ac:dyDescent="0.15">
      <c r="A516" s="8"/>
      <c r="B516" s="83"/>
      <c r="C516" s="34"/>
      <c r="D516" s="146"/>
      <c r="E516" s="35"/>
      <c r="F516" s="35"/>
      <c r="G516" s="35"/>
      <c r="H516" s="155"/>
      <c r="I516" s="155"/>
      <c r="J516" s="8"/>
      <c r="K516" s="8"/>
      <c r="L516" s="8"/>
      <c r="M516" s="8"/>
      <c r="N516" s="8"/>
      <c r="O516" s="8"/>
      <c r="P516" s="8"/>
      <c r="Q516" s="8"/>
      <c r="R516" s="8"/>
      <c r="S516" s="8"/>
      <c r="T516" s="8"/>
      <c r="U516" s="8"/>
      <c r="V516" s="8"/>
      <c r="W516" s="8"/>
      <c r="X516" s="8"/>
      <c r="Y516" s="8"/>
      <c r="Z516" s="8"/>
    </row>
    <row r="517" spans="1:26" ht="12.75" customHeight="1" x14ac:dyDescent="0.15">
      <c r="A517" s="8"/>
      <c r="B517" s="83"/>
      <c r="C517" s="34"/>
      <c r="D517" s="146"/>
      <c r="E517" s="35"/>
      <c r="F517" s="35"/>
      <c r="G517" s="35"/>
      <c r="H517" s="155"/>
      <c r="I517" s="155"/>
      <c r="J517" s="8"/>
      <c r="K517" s="8"/>
      <c r="L517" s="8"/>
      <c r="M517" s="8"/>
      <c r="N517" s="8"/>
      <c r="O517" s="8"/>
      <c r="P517" s="8"/>
      <c r="Q517" s="8"/>
      <c r="R517" s="8"/>
      <c r="S517" s="8"/>
      <c r="T517" s="8"/>
      <c r="U517" s="8"/>
      <c r="V517" s="8"/>
      <c r="W517" s="8"/>
      <c r="X517" s="8"/>
      <c r="Y517" s="8"/>
      <c r="Z517" s="8"/>
    </row>
    <row r="518" spans="1:26" ht="12.75" customHeight="1" x14ac:dyDescent="0.15">
      <c r="A518" s="8"/>
      <c r="B518" s="83"/>
      <c r="C518" s="34"/>
      <c r="D518" s="146"/>
      <c r="E518" s="35"/>
      <c r="F518" s="35"/>
      <c r="G518" s="35"/>
      <c r="H518" s="155"/>
      <c r="I518" s="155"/>
      <c r="J518" s="8"/>
      <c r="K518" s="8"/>
      <c r="L518" s="8"/>
      <c r="M518" s="8"/>
      <c r="N518" s="8"/>
      <c r="O518" s="8"/>
      <c r="P518" s="8"/>
      <c r="Q518" s="8"/>
      <c r="R518" s="8"/>
      <c r="S518" s="8"/>
      <c r="T518" s="8"/>
      <c r="U518" s="8"/>
      <c r="V518" s="8"/>
      <c r="W518" s="8"/>
      <c r="X518" s="8"/>
      <c r="Y518" s="8"/>
      <c r="Z518" s="8"/>
    </row>
    <row r="519" spans="1:26" ht="12.75" customHeight="1" x14ac:dyDescent="0.15">
      <c r="A519" s="8"/>
      <c r="B519" s="83"/>
      <c r="C519" s="34"/>
      <c r="D519" s="146"/>
      <c r="E519" s="35"/>
      <c r="F519" s="35"/>
      <c r="G519" s="35"/>
      <c r="H519" s="155"/>
      <c r="I519" s="155"/>
      <c r="J519" s="8"/>
      <c r="K519" s="8"/>
      <c r="L519" s="8"/>
      <c r="M519" s="8"/>
      <c r="N519" s="8"/>
      <c r="O519" s="8"/>
      <c r="P519" s="8"/>
      <c r="Q519" s="8"/>
      <c r="R519" s="8"/>
      <c r="S519" s="8"/>
      <c r="T519" s="8"/>
      <c r="U519" s="8"/>
      <c r="V519" s="8"/>
      <c r="W519" s="8"/>
      <c r="X519" s="8"/>
      <c r="Y519" s="8"/>
      <c r="Z519" s="8"/>
    </row>
    <row r="520" spans="1:26" ht="12.75" customHeight="1" x14ac:dyDescent="0.15">
      <c r="A520" s="8"/>
      <c r="B520" s="83"/>
      <c r="C520" s="34"/>
      <c r="D520" s="146"/>
      <c r="E520" s="35"/>
      <c r="F520" s="35"/>
      <c r="G520" s="35"/>
      <c r="H520" s="155"/>
      <c r="I520" s="155"/>
      <c r="J520" s="8"/>
      <c r="K520" s="8"/>
      <c r="L520" s="8"/>
      <c r="M520" s="8"/>
      <c r="N520" s="8"/>
      <c r="O520" s="8"/>
      <c r="P520" s="8"/>
      <c r="Q520" s="8"/>
      <c r="R520" s="8"/>
      <c r="S520" s="8"/>
      <c r="T520" s="8"/>
      <c r="U520" s="8"/>
      <c r="V520" s="8"/>
      <c r="W520" s="8"/>
      <c r="X520" s="8"/>
      <c r="Y520" s="8"/>
      <c r="Z520" s="8"/>
    </row>
    <row r="521" spans="1:26" ht="12.75" customHeight="1" x14ac:dyDescent="0.15">
      <c r="A521" s="8"/>
      <c r="B521" s="83"/>
      <c r="C521" s="34"/>
      <c r="D521" s="146"/>
      <c r="E521" s="35"/>
      <c r="F521" s="35"/>
      <c r="G521" s="35"/>
      <c r="H521" s="155"/>
      <c r="I521" s="155"/>
      <c r="J521" s="8"/>
      <c r="K521" s="8"/>
      <c r="L521" s="8"/>
      <c r="M521" s="8"/>
      <c r="N521" s="8"/>
      <c r="O521" s="8"/>
      <c r="P521" s="8"/>
      <c r="Q521" s="8"/>
      <c r="R521" s="8"/>
      <c r="S521" s="8"/>
      <c r="T521" s="8"/>
      <c r="U521" s="8"/>
      <c r="V521" s="8"/>
      <c r="W521" s="8"/>
      <c r="X521" s="8"/>
      <c r="Y521" s="8"/>
      <c r="Z521" s="8"/>
    </row>
    <row r="522" spans="1:26" ht="12.75" customHeight="1" x14ac:dyDescent="0.15">
      <c r="A522" s="8"/>
      <c r="B522" s="83"/>
      <c r="C522" s="34"/>
      <c r="D522" s="146"/>
      <c r="E522" s="35"/>
      <c r="F522" s="35"/>
      <c r="G522" s="35"/>
      <c r="H522" s="155"/>
      <c r="I522" s="155"/>
      <c r="J522" s="8"/>
      <c r="K522" s="8"/>
      <c r="L522" s="8"/>
      <c r="M522" s="8"/>
      <c r="N522" s="8"/>
      <c r="O522" s="8"/>
      <c r="P522" s="8"/>
      <c r="Q522" s="8"/>
      <c r="R522" s="8"/>
      <c r="S522" s="8"/>
      <c r="T522" s="8"/>
      <c r="U522" s="8"/>
      <c r="V522" s="8"/>
      <c r="W522" s="8"/>
      <c r="X522" s="8"/>
      <c r="Y522" s="8"/>
      <c r="Z522" s="8"/>
    </row>
    <row r="523" spans="1:26" ht="12.75" customHeight="1" x14ac:dyDescent="0.15">
      <c r="A523" s="8"/>
      <c r="B523" s="83"/>
      <c r="C523" s="34"/>
      <c r="D523" s="146"/>
      <c r="E523" s="35"/>
      <c r="F523" s="35"/>
      <c r="G523" s="35"/>
      <c r="H523" s="155"/>
      <c r="I523" s="155"/>
      <c r="J523" s="8"/>
      <c r="K523" s="8"/>
      <c r="L523" s="8"/>
      <c r="M523" s="8"/>
      <c r="N523" s="8"/>
      <c r="O523" s="8"/>
      <c r="P523" s="8"/>
      <c r="Q523" s="8"/>
      <c r="R523" s="8"/>
      <c r="S523" s="8"/>
      <c r="T523" s="8"/>
      <c r="U523" s="8"/>
      <c r="V523" s="8"/>
      <c r="W523" s="8"/>
      <c r="X523" s="8"/>
      <c r="Y523" s="8"/>
      <c r="Z523" s="8"/>
    </row>
    <row r="524" spans="1:26" ht="12.75" customHeight="1" x14ac:dyDescent="0.15">
      <c r="A524" s="8"/>
      <c r="B524" s="83"/>
      <c r="C524" s="34"/>
      <c r="D524" s="146"/>
      <c r="E524" s="35"/>
      <c r="F524" s="35"/>
      <c r="G524" s="35"/>
      <c r="H524" s="155"/>
      <c r="I524" s="155"/>
      <c r="J524" s="8"/>
      <c r="K524" s="8"/>
      <c r="L524" s="8"/>
      <c r="M524" s="8"/>
      <c r="N524" s="8"/>
      <c r="O524" s="8"/>
      <c r="P524" s="8"/>
      <c r="Q524" s="8"/>
      <c r="R524" s="8"/>
      <c r="S524" s="8"/>
      <c r="T524" s="8"/>
      <c r="U524" s="8"/>
      <c r="V524" s="8"/>
      <c r="W524" s="8"/>
      <c r="X524" s="8"/>
      <c r="Y524" s="8"/>
      <c r="Z524" s="8"/>
    </row>
    <row r="525" spans="1:26" ht="12.75" customHeight="1" x14ac:dyDescent="0.15">
      <c r="A525" s="8"/>
      <c r="B525" s="83"/>
      <c r="C525" s="34"/>
      <c r="D525" s="146"/>
      <c r="E525" s="35"/>
      <c r="F525" s="35"/>
      <c r="G525" s="35"/>
      <c r="H525" s="155"/>
      <c r="I525" s="155"/>
      <c r="J525" s="8"/>
      <c r="K525" s="8"/>
      <c r="L525" s="8"/>
      <c r="M525" s="8"/>
      <c r="N525" s="8"/>
      <c r="O525" s="8"/>
      <c r="P525" s="8"/>
      <c r="Q525" s="8"/>
      <c r="R525" s="8"/>
      <c r="S525" s="8"/>
      <c r="T525" s="8"/>
      <c r="U525" s="8"/>
      <c r="V525" s="8"/>
      <c r="W525" s="8"/>
      <c r="X525" s="8"/>
      <c r="Y525" s="8"/>
      <c r="Z525" s="8"/>
    </row>
    <row r="526" spans="1:26" ht="12.75" customHeight="1" x14ac:dyDescent="0.15">
      <c r="A526" s="8"/>
      <c r="B526" s="83"/>
      <c r="C526" s="34"/>
      <c r="D526" s="146"/>
      <c r="E526" s="35"/>
      <c r="F526" s="35"/>
      <c r="G526" s="35"/>
      <c r="H526" s="155"/>
      <c r="I526" s="155"/>
      <c r="J526" s="8"/>
      <c r="K526" s="8"/>
      <c r="L526" s="8"/>
      <c r="M526" s="8"/>
      <c r="N526" s="8"/>
      <c r="O526" s="8"/>
      <c r="P526" s="8"/>
      <c r="Q526" s="8"/>
      <c r="R526" s="8"/>
      <c r="S526" s="8"/>
      <c r="T526" s="8"/>
      <c r="U526" s="8"/>
      <c r="V526" s="8"/>
      <c r="W526" s="8"/>
      <c r="X526" s="8"/>
      <c r="Y526" s="8"/>
      <c r="Z526" s="8"/>
    </row>
    <row r="527" spans="1:26" ht="12.75" customHeight="1" x14ac:dyDescent="0.15">
      <c r="A527" s="8"/>
      <c r="B527" s="83"/>
      <c r="C527" s="34"/>
      <c r="D527" s="146"/>
      <c r="E527" s="35"/>
      <c r="F527" s="35"/>
      <c r="G527" s="35"/>
      <c r="H527" s="155"/>
      <c r="I527" s="155"/>
      <c r="J527" s="8"/>
      <c r="K527" s="8"/>
      <c r="L527" s="8"/>
      <c r="M527" s="8"/>
      <c r="N527" s="8"/>
      <c r="O527" s="8"/>
      <c r="P527" s="8"/>
      <c r="Q527" s="8"/>
      <c r="R527" s="8"/>
      <c r="S527" s="8"/>
      <c r="T527" s="8"/>
      <c r="U527" s="8"/>
      <c r="V527" s="8"/>
      <c r="W527" s="8"/>
      <c r="X527" s="8"/>
      <c r="Y527" s="8"/>
      <c r="Z527" s="8"/>
    </row>
    <row r="528" spans="1:26" ht="12.75" customHeight="1" x14ac:dyDescent="0.15">
      <c r="A528" s="8"/>
      <c r="B528" s="83"/>
      <c r="C528" s="34"/>
      <c r="D528" s="146"/>
      <c r="E528" s="35"/>
      <c r="F528" s="35"/>
      <c r="G528" s="35"/>
      <c r="H528" s="155"/>
      <c r="I528" s="155"/>
      <c r="J528" s="8"/>
      <c r="K528" s="8"/>
      <c r="L528" s="8"/>
      <c r="M528" s="8"/>
      <c r="N528" s="8"/>
      <c r="O528" s="8"/>
      <c r="P528" s="8"/>
      <c r="Q528" s="8"/>
      <c r="R528" s="8"/>
      <c r="S528" s="8"/>
      <c r="T528" s="8"/>
      <c r="U528" s="8"/>
      <c r="V528" s="8"/>
      <c r="W528" s="8"/>
      <c r="X528" s="8"/>
      <c r="Y528" s="8"/>
      <c r="Z528" s="8"/>
    </row>
    <row r="529" spans="1:26" ht="12.75" customHeight="1" x14ac:dyDescent="0.15">
      <c r="A529" s="8"/>
      <c r="B529" s="83"/>
      <c r="C529" s="34"/>
      <c r="D529" s="146"/>
      <c r="E529" s="35"/>
      <c r="F529" s="35"/>
      <c r="G529" s="35"/>
      <c r="H529" s="155"/>
      <c r="I529" s="155"/>
      <c r="J529" s="8"/>
      <c r="K529" s="8"/>
      <c r="L529" s="8"/>
      <c r="M529" s="8"/>
      <c r="N529" s="8"/>
      <c r="O529" s="8"/>
      <c r="P529" s="8"/>
      <c r="Q529" s="8"/>
      <c r="R529" s="8"/>
      <c r="S529" s="8"/>
      <c r="T529" s="8"/>
      <c r="U529" s="8"/>
      <c r="V529" s="8"/>
      <c r="W529" s="8"/>
      <c r="X529" s="8"/>
      <c r="Y529" s="8"/>
      <c r="Z529" s="8"/>
    </row>
    <row r="530" spans="1:26" ht="12.75" customHeight="1" x14ac:dyDescent="0.15">
      <c r="A530" s="8"/>
      <c r="B530" s="83"/>
      <c r="C530" s="34"/>
      <c r="D530" s="146"/>
      <c r="E530" s="35"/>
      <c r="F530" s="35"/>
      <c r="G530" s="35"/>
      <c r="H530" s="155"/>
      <c r="I530" s="155"/>
      <c r="J530" s="8"/>
      <c r="K530" s="8"/>
      <c r="L530" s="8"/>
      <c r="M530" s="8"/>
      <c r="N530" s="8"/>
      <c r="O530" s="8"/>
      <c r="P530" s="8"/>
      <c r="Q530" s="8"/>
      <c r="R530" s="8"/>
      <c r="S530" s="8"/>
      <c r="T530" s="8"/>
      <c r="U530" s="8"/>
      <c r="V530" s="8"/>
      <c r="W530" s="8"/>
      <c r="X530" s="8"/>
      <c r="Y530" s="8"/>
      <c r="Z530" s="8"/>
    </row>
    <row r="531" spans="1:26" ht="12.75" customHeight="1" x14ac:dyDescent="0.15">
      <c r="A531" s="8"/>
      <c r="B531" s="83"/>
      <c r="C531" s="34"/>
      <c r="D531" s="146"/>
      <c r="E531" s="35"/>
      <c r="F531" s="35"/>
      <c r="G531" s="35"/>
      <c r="H531" s="155"/>
      <c r="I531" s="155"/>
      <c r="J531" s="8"/>
      <c r="K531" s="8"/>
      <c r="L531" s="8"/>
      <c r="M531" s="8"/>
      <c r="N531" s="8"/>
      <c r="O531" s="8"/>
      <c r="P531" s="8"/>
      <c r="Q531" s="8"/>
      <c r="R531" s="8"/>
      <c r="S531" s="8"/>
      <c r="T531" s="8"/>
      <c r="U531" s="8"/>
      <c r="V531" s="8"/>
      <c r="W531" s="8"/>
      <c r="X531" s="8"/>
      <c r="Y531" s="8"/>
      <c r="Z531" s="8"/>
    </row>
    <row r="532" spans="1:26" ht="12.75" customHeight="1" x14ac:dyDescent="0.15">
      <c r="A532" s="8"/>
      <c r="B532" s="83"/>
      <c r="C532" s="34"/>
      <c r="D532" s="146"/>
      <c r="E532" s="35"/>
      <c r="F532" s="35"/>
      <c r="G532" s="35"/>
      <c r="H532" s="155"/>
      <c r="I532" s="155"/>
      <c r="J532" s="8"/>
      <c r="K532" s="8"/>
      <c r="L532" s="8"/>
      <c r="M532" s="8"/>
      <c r="N532" s="8"/>
      <c r="O532" s="8"/>
      <c r="P532" s="8"/>
      <c r="Q532" s="8"/>
      <c r="R532" s="8"/>
      <c r="S532" s="8"/>
      <c r="T532" s="8"/>
      <c r="U532" s="8"/>
      <c r="V532" s="8"/>
      <c r="W532" s="8"/>
      <c r="X532" s="8"/>
      <c r="Y532" s="8"/>
      <c r="Z532" s="8"/>
    </row>
    <row r="533" spans="1:26" ht="12.75" customHeight="1" x14ac:dyDescent="0.15">
      <c r="A533" s="8"/>
      <c r="B533" s="83"/>
      <c r="C533" s="34"/>
      <c r="D533" s="146"/>
      <c r="E533" s="35"/>
      <c r="F533" s="35"/>
      <c r="G533" s="35"/>
      <c r="H533" s="155"/>
      <c r="I533" s="155"/>
      <c r="J533" s="8"/>
      <c r="K533" s="8"/>
      <c r="L533" s="8"/>
      <c r="M533" s="8"/>
      <c r="N533" s="8"/>
      <c r="O533" s="8"/>
      <c r="P533" s="8"/>
      <c r="Q533" s="8"/>
      <c r="R533" s="8"/>
      <c r="S533" s="8"/>
      <c r="T533" s="8"/>
      <c r="U533" s="8"/>
      <c r="V533" s="8"/>
      <c r="W533" s="8"/>
      <c r="X533" s="8"/>
      <c r="Y533" s="8"/>
      <c r="Z533" s="8"/>
    </row>
    <row r="534" spans="1:26" ht="12.75" customHeight="1" x14ac:dyDescent="0.15">
      <c r="A534" s="8"/>
      <c r="B534" s="83"/>
      <c r="C534" s="34"/>
      <c r="D534" s="146"/>
      <c r="E534" s="35"/>
      <c r="F534" s="35"/>
      <c r="G534" s="35"/>
      <c r="H534" s="155"/>
      <c r="I534" s="155"/>
      <c r="J534" s="8"/>
      <c r="K534" s="8"/>
      <c r="L534" s="8"/>
      <c r="M534" s="8"/>
      <c r="N534" s="8"/>
      <c r="O534" s="8"/>
      <c r="P534" s="8"/>
      <c r="Q534" s="8"/>
      <c r="R534" s="8"/>
      <c r="S534" s="8"/>
      <c r="T534" s="8"/>
      <c r="U534" s="8"/>
      <c r="V534" s="8"/>
      <c r="W534" s="8"/>
      <c r="X534" s="8"/>
      <c r="Y534" s="8"/>
      <c r="Z534" s="8"/>
    </row>
    <row r="535" spans="1:26" ht="12.75" customHeight="1" x14ac:dyDescent="0.15">
      <c r="A535" s="8"/>
      <c r="B535" s="83"/>
      <c r="C535" s="34"/>
      <c r="D535" s="146"/>
      <c r="E535" s="35"/>
      <c r="F535" s="35"/>
      <c r="G535" s="35"/>
      <c r="H535" s="155"/>
      <c r="I535" s="155"/>
      <c r="J535" s="8"/>
      <c r="K535" s="8"/>
      <c r="L535" s="8"/>
      <c r="M535" s="8"/>
      <c r="N535" s="8"/>
      <c r="O535" s="8"/>
      <c r="P535" s="8"/>
      <c r="Q535" s="8"/>
      <c r="R535" s="8"/>
      <c r="S535" s="8"/>
      <c r="T535" s="8"/>
      <c r="U535" s="8"/>
      <c r="V535" s="8"/>
      <c r="W535" s="8"/>
      <c r="X535" s="8"/>
      <c r="Y535" s="8"/>
      <c r="Z535" s="8"/>
    </row>
    <row r="536" spans="1:26" ht="12.75" customHeight="1" x14ac:dyDescent="0.15">
      <c r="A536" s="8"/>
      <c r="B536" s="83"/>
      <c r="C536" s="34"/>
      <c r="D536" s="146"/>
      <c r="E536" s="35"/>
      <c r="F536" s="35"/>
      <c r="G536" s="35"/>
      <c r="H536" s="155"/>
      <c r="I536" s="155"/>
      <c r="J536" s="8"/>
      <c r="K536" s="8"/>
      <c r="L536" s="8"/>
      <c r="M536" s="8"/>
      <c r="N536" s="8"/>
      <c r="O536" s="8"/>
      <c r="P536" s="8"/>
      <c r="Q536" s="8"/>
      <c r="R536" s="8"/>
      <c r="S536" s="8"/>
      <c r="T536" s="8"/>
      <c r="U536" s="8"/>
      <c r="V536" s="8"/>
      <c r="W536" s="8"/>
      <c r="X536" s="8"/>
      <c r="Y536" s="8"/>
      <c r="Z536" s="8"/>
    </row>
    <row r="537" spans="1:26" ht="12.75" customHeight="1" x14ac:dyDescent="0.15">
      <c r="A537" s="8"/>
      <c r="B537" s="83"/>
      <c r="C537" s="34"/>
      <c r="D537" s="146"/>
      <c r="E537" s="35"/>
      <c r="F537" s="35"/>
      <c r="G537" s="35"/>
      <c r="H537" s="155"/>
      <c r="I537" s="155"/>
      <c r="J537" s="8"/>
      <c r="K537" s="8"/>
      <c r="L537" s="8"/>
      <c r="M537" s="8"/>
      <c r="N537" s="8"/>
      <c r="O537" s="8"/>
      <c r="P537" s="8"/>
      <c r="Q537" s="8"/>
      <c r="R537" s="8"/>
      <c r="S537" s="8"/>
      <c r="T537" s="8"/>
      <c r="U537" s="8"/>
      <c r="V537" s="8"/>
      <c r="W537" s="8"/>
      <c r="X537" s="8"/>
      <c r="Y537" s="8"/>
      <c r="Z537" s="8"/>
    </row>
    <row r="538" spans="1:26" ht="12.75" customHeight="1" x14ac:dyDescent="0.15">
      <c r="A538" s="8"/>
      <c r="B538" s="83"/>
      <c r="C538" s="34"/>
      <c r="D538" s="146"/>
      <c r="E538" s="35"/>
      <c r="F538" s="35"/>
      <c r="G538" s="35"/>
      <c r="H538" s="155"/>
      <c r="I538" s="155"/>
      <c r="J538" s="8"/>
      <c r="K538" s="8"/>
      <c r="L538" s="8"/>
      <c r="M538" s="8"/>
      <c r="N538" s="8"/>
      <c r="O538" s="8"/>
      <c r="P538" s="8"/>
      <c r="Q538" s="8"/>
      <c r="R538" s="8"/>
      <c r="S538" s="8"/>
      <c r="T538" s="8"/>
      <c r="U538" s="8"/>
      <c r="V538" s="8"/>
      <c r="W538" s="8"/>
      <c r="X538" s="8"/>
      <c r="Y538" s="8"/>
      <c r="Z538" s="8"/>
    </row>
    <row r="539" spans="1:26" ht="12.75" customHeight="1" x14ac:dyDescent="0.15">
      <c r="A539" s="8"/>
      <c r="B539" s="83"/>
      <c r="C539" s="34"/>
      <c r="D539" s="146"/>
      <c r="E539" s="35"/>
      <c r="F539" s="35"/>
      <c r="G539" s="35"/>
      <c r="H539" s="155"/>
      <c r="I539" s="155"/>
      <c r="J539" s="8"/>
      <c r="K539" s="8"/>
      <c r="L539" s="8"/>
      <c r="M539" s="8"/>
      <c r="N539" s="8"/>
      <c r="O539" s="8"/>
      <c r="P539" s="8"/>
      <c r="Q539" s="8"/>
      <c r="R539" s="8"/>
      <c r="S539" s="8"/>
      <c r="T539" s="8"/>
      <c r="U539" s="8"/>
      <c r="V539" s="8"/>
      <c r="W539" s="8"/>
      <c r="X539" s="8"/>
      <c r="Y539" s="8"/>
      <c r="Z539" s="8"/>
    </row>
    <row r="540" spans="1:26" ht="12.75" customHeight="1" x14ac:dyDescent="0.15">
      <c r="A540" s="8"/>
      <c r="B540" s="83"/>
      <c r="C540" s="34"/>
      <c r="D540" s="146"/>
      <c r="E540" s="35"/>
      <c r="F540" s="35"/>
      <c r="G540" s="35"/>
      <c r="H540" s="155"/>
      <c r="I540" s="155"/>
      <c r="J540" s="8"/>
      <c r="K540" s="8"/>
      <c r="L540" s="8"/>
      <c r="M540" s="8"/>
      <c r="N540" s="8"/>
      <c r="O540" s="8"/>
      <c r="P540" s="8"/>
      <c r="Q540" s="8"/>
      <c r="R540" s="8"/>
      <c r="S540" s="8"/>
      <c r="T540" s="8"/>
      <c r="U540" s="8"/>
      <c r="V540" s="8"/>
      <c r="W540" s="8"/>
      <c r="X540" s="8"/>
      <c r="Y540" s="8"/>
      <c r="Z540" s="8"/>
    </row>
    <row r="541" spans="1:26" ht="12.75" customHeight="1" x14ac:dyDescent="0.15">
      <c r="A541" s="8"/>
      <c r="B541" s="83"/>
      <c r="C541" s="34"/>
      <c r="D541" s="146"/>
      <c r="E541" s="35"/>
      <c r="F541" s="35"/>
      <c r="G541" s="35"/>
      <c r="H541" s="155"/>
      <c r="I541" s="155"/>
      <c r="J541" s="8"/>
      <c r="K541" s="8"/>
      <c r="L541" s="8"/>
      <c r="M541" s="8"/>
      <c r="N541" s="8"/>
      <c r="O541" s="8"/>
      <c r="P541" s="8"/>
      <c r="Q541" s="8"/>
      <c r="R541" s="8"/>
      <c r="S541" s="8"/>
      <c r="T541" s="8"/>
      <c r="U541" s="8"/>
      <c r="V541" s="8"/>
      <c r="W541" s="8"/>
      <c r="X541" s="8"/>
      <c r="Y541" s="8"/>
      <c r="Z541" s="8"/>
    </row>
    <row r="542" spans="1:26" ht="12.75" customHeight="1" x14ac:dyDescent="0.15">
      <c r="A542" s="8"/>
      <c r="B542" s="83"/>
      <c r="C542" s="34"/>
      <c r="D542" s="146"/>
      <c r="E542" s="35"/>
      <c r="F542" s="35"/>
      <c r="G542" s="35"/>
      <c r="H542" s="155"/>
      <c r="I542" s="155"/>
      <c r="J542" s="8"/>
      <c r="K542" s="8"/>
      <c r="L542" s="8"/>
      <c r="M542" s="8"/>
      <c r="N542" s="8"/>
      <c r="O542" s="8"/>
      <c r="P542" s="8"/>
      <c r="Q542" s="8"/>
      <c r="R542" s="8"/>
      <c r="S542" s="8"/>
      <c r="T542" s="8"/>
      <c r="U542" s="8"/>
      <c r="V542" s="8"/>
      <c r="W542" s="8"/>
      <c r="X542" s="8"/>
      <c r="Y542" s="8"/>
      <c r="Z542" s="8"/>
    </row>
    <row r="543" spans="1:26" ht="12.75" customHeight="1" x14ac:dyDescent="0.15">
      <c r="A543" s="8"/>
      <c r="B543" s="83"/>
      <c r="C543" s="34"/>
      <c r="D543" s="146"/>
      <c r="E543" s="35"/>
      <c r="F543" s="35"/>
      <c r="G543" s="35"/>
      <c r="H543" s="155"/>
      <c r="I543" s="155"/>
      <c r="J543" s="8"/>
      <c r="K543" s="8"/>
      <c r="L543" s="8"/>
      <c r="M543" s="8"/>
      <c r="N543" s="8"/>
      <c r="O543" s="8"/>
      <c r="P543" s="8"/>
      <c r="Q543" s="8"/>
      <c r="R543" s="8"/>
      <c r="S543" s="8"/>
      <c r="T543" s="8"/>
      <c r="U543" s="8"/>
      <c r="V543" s="8"/>
      <c r="W543" s="8"/>
      <c r="X543" s="8"/>
      <c r="Y543" s="8"/>
      <c r="Z543" s="8"/>
    </row>
    <row r="544" spans="1:26" ht="12.75" customHeight="1" x14ac:dyDescent="0.15">
      <c r="A544" s="8"/>
      <c r="B544" s="83"/>
      <c r="C544" s="34"/>
      <c r="D544" s="146"/>
      <c r="E544" s="35"/>
      <c r="F544" s="35"/>
      <c r="G544" s="35"/>
      <c r="H544" s="155"/>
      <c r="I544" s="155"/>
      <c r="J544" s="8"/>
      <c r="K544" s="8"/>
      <c r="L544" s="8"/>
      <c r="M544" s="8"/>
      <c r="N544" s="8"/>
      <c r="O544" s="8"/>
      <c r="P544" s="8"/>
      <c r="Q544" s="8"/>
      <c r="R544" s="8"/>
      <c r="S544" s="8"/>
      <c r="T544" s="8"/>
      <c r="U544" s="8"/>
      <c r="V544" s="8"/>
      <c r="W544" s="8"/>
      <c r="X544" s="8"/>
      <c r="Y544" s="8"/>
      <c r="Z544" s="8"/>
    </row>
    <row r="545" spans="1:26" ht="12.75" customHeight="1" x14ac:dyDescent="0.15">
      <c r="A545" s="8"/>
      <c r="B545" s="83"/>
      <c r="C545" s="34"/>
      <c r="D545" s="146"/>
      <c r="E545" s="35"/>
      <c r="F545" s="35"/>
      <c r="G545" s="35"/>
      <c r="H545" s="155"/>
      <c r="I545" s="155"/>
      <c r="J545" s="8"/>
      <c r="K545" s="8"/>
      <c r="L545" s="8"/>
      <c r="M545" s="8"/>
      <c r="N545" s="8"/>
      <c r="O545" s="8"/>
      <c r="P545" s="8"/>
      <c r="Q545" s="8"/>
      <c r="R545" s="8"/>
      <c r="S545" s="8"/>
      <c r="T545" s="8"/>
      <c r="U545" s="8"/>
      <c r="V545" s="8"/>
      <c r="W545" s="8"/>
      <c r="X545" s="8"/>
      <c r="Y545" s="8"/>
      <c r="Z545" s="8"/>
    </row>
    <row r="546" spans="1:26" ht="12.75" customHeight="1" x14ac:dyDescent="0.15">
      <c r="A546" s="8"/>
      <c r="B546" s="83"/>
      <c r="C546" s="34"/>
      <c r="D546" s="146"/>
      <c r="E546" s="35"/>
      <c r="F546" s="35"/>
      <c r="G546" s="35"/>
      <c r="H546" s="155"/>
      <c r="I546" s="155"/>
      <c r="J546" s="8"/>
      <c r="K546" s="8"/>
      <c r="L546" s="8"/>
      <c r="M546" s="8"/>
      <c r="N546" s="8"/>
      <c r="O546" s="8"/>
      <c r="P546" s="8"/>
      <c r="Q546" s="8"/>
      <c r="R546" s="8"/>
      <c r="S546" s="8"/>
      <c r="T546" s="8"/>
      <c r="U546" s="8"/>
      <c r="V546" s="8"/>
      <c r="W546" s="8"/>
      <c r="X546" s="8"/>
      <c r="Y546" s="8"/>
      <c r="Z546" s="8"/>
    </row>
    <row r="547" spans="1:26" ht="12.75" customHeight="1" x14ac:dyDescent="0.15">
      <c r="A547" s="8"/>
      <c r="B547" s="83"/>
      <c r="C547" s="34"/>
      <c r="D547" s="146"/>
      <c r="E547" s="35"/>
      <c r="F547" s="35"/>
      <c r="G547" s="35"/>
      <c r="H547" s="155"/>
      <c r="I547" s="155"/>
      <c r="J547" s="8"/>
      <c r="K547" s="8"/>
      <c r="L547" s="8"/>
      <c r="M547" s="8"/>
      <c r="N547" s="8"/>
      <c r="O547" s="8"/>
      <c r="P547" s="8"/>
      <c r="Q547" s="8"/>
      <c r="R547" s="8"/>
      <c r="S547" s="8"/>
      <c r="T547" s="8"/>
      <c r="U547" s="8"/>
      <c r="V547" s="8"/>
      <c r="W547" s="8"/>
      <c r="X547" s="8"/>
      <c r="Y547" s="8"/>
      <c r="Z547" s="8"/>
    </row>
    <row r="548" spans="1:26" ht="12.75" customHeight="1" x14ac:dyDescent="0.15">
      <c r="A548" s="8"/>
      <c r="B548" s="83"/>
      <c r="C548" s="34"/>
      <c r="D548" s="146"/>
      <c r="E548" s="35"/>
      <c r="F548" s="35"/>
      <c r="G548" s="35"/>
      <c r="H548" s="155"/>
      <c r="I548" s="155"/>
      <c r="J548" s="8"/>
      <c r="K548" s="8"/>
      <c r="L548" s="8"/>
      <c r="M548" s="8"/>
      <c r="N548" s="8"/>
      <c r="O548" s="8"/>
      <c r="P548" s="8"/>
      <c r="Q548" s="8"/>
      <c r="R548" s="8"/>
      <c r="S548" s="8"/>
      <c r="T548" s="8"/>
      <c r="U548" s="8"/>
      <c r="V548" s="8"/>
      <c r="W548" s="8"/>
      <c r="X548" s="8"/>
      <c r="Y548" s="8"/>
      <c r="Z548" s="8"/>
    </row>
    <row r="549" spans="1:26" ht="12.75" customHeight="1" x14ac:dyDescent="0.15">
      <c r="A549" s="8"/>
      <c r="B549" s="83"/>
      <c r="C549" s="34"/>
      <c r="D549" s="146"/>
      <c r="E549" s="35"/>
      <c r="F549" s="35"/>
      <c r="G549" s="35"/>
      <c r="H549" s="155"/>
      <c r="I549" s="155"/>
      <c r="J549" s="8"/>
      <c r="K549" s="8"/>
      <c r="L549" s="8"/>
      <c r="M549" s="8"/>
      <c r="N549" s="8"/>
      <c r="O549" s="8"/>
      <c r="P549" s="8"/>
      <c r="Q549" s="8"/>
      <c r="R549" s="8"/>
      <c r="S549" s="8"/>
      <c r="T549" s="8"/>
      <c r="U549" s="8"/>
      <c r="V549" s="8"/>
      <c r="W549" s="8"/>
      <c r="X549" s="8"/>
      <c r="Y549" s="8"/>
      <c r="Z549" s="8"/>
    </row>
    <row r="550" spans="1:26" ht="12.75" customHeight="1" x14ac:dyDescent="0.15">
      <c r="A550" s="8"/>
      <c r="B550" s="83"/>
      <c r="C550" s="34"/>
      <c r="D550" s="146"/>
      <c r="E550" s="35"/>
      <c r="F550" s="35"/>
      <c r="G550" s="35"/>
      <c r="H550" s="155"/>
      <c r="I550" s="155"/>
      <c r="J550" s="8"/>
      <c r="K550" s="8"/>
      <c r="L550" s="8"/>
      <c r="M550" s="8"/>
      <c r="N550" s="8"/>
      <c r="O550" s="8"/>
      <c r="P550" s="8"/>
      <c r="Q550" s="8"/>
      <c r="R550" s="8"/>
      <c r="S550" s="8"/>
      <c r="T550" s="8"/>
      <c r="U550" s="8"/>
      <c r="V550" s="8"/>
      <c r="W550" s="8"/>
      <c r="X550" s="8"/>
      <c r="Y550" s="8"/>
      <c r="Z550" s="8"/>
    </row>
    <row r="551" spans="1:26" ht="12.75" customHeight="1" x14ac:dyDescent="0.15">
      <c r="A551" s="8"/>
      <c r="B551" s="83"/>
      <c r="C551" s="34"/>
      <c r="D551" s="146"/>
      <c r="E551" s="35"/>
      <c r="F551" s="35"/>
      <c r="G551" s="35"/>
      <c r="H551" s="155"/>
      <c r="I551" s="155"/>
      <c r="J551" s="8"/>
      <c r="K551" s="8"/>
      <c r="L551" s="8"/>
      <c r="M551" s="8"/>
      <c r="N551" s="8"/>
      <c r="O551" s="8"/>
      <c r="P551" s="8"/>
      <c r="Q551" s="8"/>
      <c r="R551" s="8"/>
      <c r="S551" s="8"/>
      <c r="T551" s="8"/>
      <c r="U551" s="8"/>
      <c r="V551" s="8"/>
      <c r="W551" s="8"/>
      <c r="X551" s="8"/>
      <c r="Y551" s="8"/>
      <c r="Z551" s="8"/>
    </row>
    <row r="552" spans="1:26" ht="12.75" customHeight="1" x14ac:dyDescent="0.15">
      <c r="A552" s="8"/>
      <c r="B552" s="83"/>
      <c r="C552" s="34"/>
      <c r="D552" s="146"/>
      <c r="E552" s="35"/>
      <c r="F552" s="35"/>
      <c r="G552" s="35"/>
      <c r="H552" s="155"/>
      <c r="I552" s="155"/>
      <c r="J552" s="8"/>
      <c r="K552" s="8"/>
      <c r="L552" s="8"/>
      <c r="M552" s="8"/>
      <c r="N552" s="8"/>
      <c r="O552" s="8"/>
      <c r="P552" s="8"/>
      <c r="Q552" s="8"/>
      <c r="R552" s="8"/>
      <c r="S552" s="8"/>
      <c r="T552" s="8"/>
      <c r="U552" s="8"/>
      <c r="V552" s="8"/>
      <c r="W552" s="8"/>
      <c r="X552" s="8"/>
      <c r="Y552" s="8"/>
      <c r="Z552" s="8"/>
    </row>
    <row r="553" spans="1:26" ht="12.75" customHeight="1" x14ac:dyDescent="0.15">
      <c r="A553" s="8"/>
      <c r="B553" s="83"/>
      <c r="C553" s="34"/>
      <c r="D553" s="146"/>
      <c r="E553" s="35"/>
      <c r="F553" s="35"/>
      <c r="G553" s="35"/>
      <c r="H553" s="155"/>
      <c r="I553" s="155"/>
      <c r="J553" s="8"/>
      <c r="K553" s="8"/>
      <c r="L553" s="8"/>
      <c r="M553" s="8"/>
      <c r="N553" s="8"/>
      <c r="O553" s="8"/>
      <c r="P553" s="8"/>
      <c r="Q553" s="8"/>
      <c r="R553" s="8"/>
      <c r="S553" s="8"/>
      <c r="T553" s="8"/>
      <c r="U553" s="8"/>
      <c r="V553" s="8"/>
      <c r="W553" s="8"/>
      <c r="X553" s="8"/>
      <c r="Y553" s="8"/>
      <c r="Z553" s="8"/>
    </row>
    <row r="554" spans="1:26" ht="12.75" customHeight="1" x14ac:dyDescent="0.15">
      <c r="A554" s="8"/>
      <c r="B554" s="83"/>
      <c r="C554" s="34"/>
      <c r="D554" s="146"/>
      <c r="E554" s="35"/>
      <c r="F554" s="35"/>
      <c r="G554" s="35"/>
      <c r="H554" s="155"/>
      <c r="I554" s="155"/>
      <c r="J554" s="8"/>
      <c r="K554" s="8"/>
      <c r="L554" s="8"/>
      <c r="M554" s="8"/>
      <c r="N554" s="8"/>
      <c r="O554" s="8"/>
      <c r="P554" s="8"/>
      <c r="Q554" s="8"/>
      <c r="R554" s="8"/>
      <c r="S554" s="8"/>
      <c r="T554" s="8"/>
      <c r="U554" s="8"/>
      <c r="V554" s="8"/>
      <c r="W554" s="8"/>
      <c r="X554" s="8"/>
      <c r="Y554" s="8"/>
      <c r="Z554" s="8"/>
    </row>
    <row r="555" spans="1:26" ht="12.75" customHeight="1" x14ac:dyDescent="0.15">
      <c r="A555" s="8"/>
      <c r="B555" s="83"/>
      <c r="C555" s="34"/>
      <c r="D555" s="146"/>
      <c r="E555" s="35"/>
      <c r="F555" s="35"/>
      <c r="G555" s="35"/>
      <c r="H555" s="155"/>
      <c r="I555" s="155"/>
      <c r="J555" s="8"/>
      <c r="K555" s="8"/>
      <c r="L555" s="8"/>
      <c r="M555" s="8"/>
      <c r="N555" s="8"/>
      <c r="O555" s="8"/>
      <c r="P555" s="8"/>
      <c r="Q555" s="8"/>
      <c r="R555" s="8"/>
      <c r="S555" s="8"/>
      <c r="T555" s="8"/>
      <c r="U555" s="8"/>
      <c r="V555" s="8"/>
      <c r="W555" s="8"/>
      <c r="X555" s="8"/>
      <c r="Y555" s="8"/>
      <c r="Z555" s="8"/>
    </row>
    <row r="556" spans="1:26" ht="12.75" customHeight="1" x14ac:dyDescent="0.15">
      <c r="A556" s="8"/>
      <c r="B556" s="83"/>
      <c r="C556" s="34"/>
      <c r="D556" s="146"/>
      <c r="E556" s="35"/>
      <c r="F556" s="35"/>
      <c r="G556" s="35"/>
      <c r="H556" s="155"/>
      <c r="I556" s="155"/>
      <c r="J556" s="8"/>
      <c r="K556" s="8"/>
      <c r="L556" s="8"/>
      <c r="M556" s="8"/>
      <c r="N556" s="8"/>
      <c r="O556" s="8"/>
      <c r="P556" s="8"/>
      <c r="Q556" s="8"/>
      <c r="R556" s="8"/>
      <c r="S556" s="8"/>
      <c r="T556" s="8"/>
      <c r="U556" s="8"/>
      <c r="V556" s="8"/>
      <c r="W556" s="8"/>
      <c r="X556" s="8"/>
      <c r="Y556" s="8"/>
      <c r="Z556" s="8"/>
    </row>
    <row r="557" spans="1:26" ht="12.75" customHeight="1" x14ac:dyDescent="0.15">
      <c r="A557" s="8"/>
      <c r="B557" s="83"/>
      <c r="C557" s="34"/>
      <c r="D557" s="146"/>
      <c r="E557" s="35"/>
      <c r="F557" s="35"/>
      <c r="G557" s="35"/>
      <c r="H557" s="155"/>
      <c r="I557" s="155"/>
      <c r="J557" s="8"/>
      <c r="K557" s="8"/>
      <c r="L557" s="8"/>
      <c r="M557" s="8"/>
      <c r="N557" s="8"/>
      <c r="O557" s="8"/>
      <c r="P557" s="8"/>
      <c r="Q557" s="8"/>
      <c r="R557" s="8"/>
      <c r="S557" s="8"/>
      <c r="T557" s="8"/>
      <c r="U557" s="8"/>
      <c r="V557" s="8"/>
      <c r="W557" s="8"/>
      <c r="X557" s="8"/>
      <c r="Y557" s="8"/>
      <c r="Z557" s="8"/>
    </row>
    <row r="558" spans="1:26" ht="12.75" customHeight="1" x14ac:dyDescent="0.15">
      <c r="A558" s="8"/>
      <c r="B558" s="83"/>
      <c r="C558" s="34"/>
      <c r="D558" s="146"/>
      <c r="E558" s="35"/>
      <c r="F558" s="35"/>
      <c r="G558" s="35"/>
      <c r="H558" s="155"/>
      <c r="I558" s="155"/>
      <c r="J558" s="8"/>
      <c r="K558" s="8"/>
      <c r="L558" s="8"/>
      <c r="M558" s="8"/>
      <c r="N558" s="8"/>
      <c r="O558" s="8"/>
      <c r="P558" s="8"/>
      <c r="Q558" s="8"/>
      <c r="R558" s="8"/>
      <c r="S558" s="8"/>
      <c r="T558" s="8"/>
      <c r="U558" s="8"/>
      <c r="V558" s="8"/>
      <c r="W558" s="8"/>
      <c r="X558" s="8"/>
      <c r="Y558" s="8"/>
      <c r="Z558" s="8"/>
    </row>
    <row r="559" spans="1:26" ht="12.75" customHeight="1" x14ac:dyDescent="0.15">
      <c r="A559" s="8"/>
      <c r="B559" s="83"/>
      <c r="C559" s="34"/>
      <c r="D559" s="146"/>
      <c r="E559" s="35"/>
      <c r="F559" s="35"/>
      <c r="G559" s="35"/>
      <c r="H559" s="155"/>
      <c r="I559" s="155"/>
      <c r="J559" s="8"/>
      <c r="K559" s="8"/>
      <c r="L559" s="8"/>
      <c r="M559" s="8"/>
      <c r="N559" s="8"/>
      <c r="O559" s="8"/>
      <c r="P559" s="8"/>
      <c r="Q559" s="8"/>
      <c r="R559" s="8"/>
      <c r="S559" s="8"/>
      <c r="T559" s="8"/>
      <c r="U559" s="8"/>
      <c r="V559" s="8"/>
      <c r="W559" s="8"/>
      <c r="X559" s="8"/>
      <c r="Y559" s="8"/>
      <c r="Z559" s="8"/>
    </row>
    <row r="560" spans="1:26" ht="12.75" customHeight="1" x14ac:dyDescent="0.15">
      <c r="A560" s="8"/>
      <c r="B560" s="83"/>
      <c r="C560" s="34"/>
      <c r="D560" s="146"/>
      <c r="E560" s="35"/>
      <c r="F560" s="35"/>
      <c r="G560" s="35"/>
      <c r="H560" s="155"/>
      <c r="I560" s="155"/>
      <c r="J560" s="8"/>
      <c r="K560" s="8"/>
      <c r="L560" s="8"/>
      <c r="M560" s="8"/>
      <c r="N560" s="8"/>
      <c r="O560" s="8"/>
      <c r="P560" s="8"/>
      <c r="Q560" s="8"/>
      <c r="R560" s="8"/>
      <c r="S560" s="8"/>
      <c r="T560" s="8"/>
      <c r="U560" s="8"/>
      <c r="V560" s="8"/>
      <c r="W560" s="8"/>
      <c r="X560" s="8"/>
      <c r="Y560" s="8"/>
      <c r="Z560" s="8"/>
    </row>
    <row r="561" spans="1:26" ht="12.75" customHeight="1" x14ac:dyDescent="0.15">
      <c r="A561" s="8"/>
      <c r="B561" s="83"/>
      <c r="C561" s="34"/>
      <c r="D561" s="146"/>
      <c r="E561" s="35"/>
      <c r="F561" s="35"/>
      <c r="G561" s="35"/>
      <c r="H561" s="155"/>
      <c r="I561" s="155"/>
      <c r="J561" s="8"/>
      <c r="K561" s="8"/>
      <c r="L561" s="8"/>
      <c r="M561" s="8"/>
      <c r="N561" s="8"/>
      <c r="O561" s="8"/>
      <c r="P561" s="8"/>
      <c r="Q561" s="8"/>
      <c r="R561" s="8"/>
      <c r="S561" s="8"/>
      <c r="T561" s="8"/>
      <c r="U561" s="8"/>
      <c r="V561" s="8"/>
      <c r="W561" s="8"/>
      <c r="X561" s="8"/>
      <c r="Y561" s="8"/>
      <c r="Z561" s="8"/>
    </row>
    <row r="562" spans="1:26" ht="12.75" customHeight="1" x14ac:dyDescent="0.15">
      <c r="A562" s="8"/>
      <c r="B562" s="83"/>
      <c r="C562" s="34"/>
      <c r="D562" s="146"/>
      <c r="E562" s="35"/>
      <c r="F562" s="35"/>
      <c r="G562" s="35"/>
      <c r="H562" s="155"/>
      <c r="I562" s="155"/>
      <c r="J562" s="8"/>
      <c r="K562" s="8"/>
      <c r="L562" s="8"/>
      <c r="M562" s="8"/>
      <c r="N562" s="8"/>
      <c r="O562" s="8"/>
      <c r="P562" s="8"/>
      <c r="Q562" s="8"/>
      <c r="R562" s="8"/>
      <c r="S562" s="8"/>
      <c r="T562" s="8"/>
      <c r="U562" s="8"/>
      <c r="V562" s="8"/>
      <c r="W562" s="8"/>
      <c r="X562" s="8"/>
      <c r="Y562" s="8"/>
      <c r="Z562" s="8"/>
    </row>
    <row r="563" spans="1:26" ht="12.75" customHeight="1" x14ac:dyDescent="0.15">
      <c r="A563" s="8"/>
      <c r="B563" s="83"/>
      <c r="C563" s="34"/>
      <c r="D563" s="146"/>
      <c r="E563" s="35"/>
      <c r="F563" s="35"/>
      <c r="G563" s="35"/>
      <c r="H563" s="155"/>
      <c r="I563" s="155"/>
      <c r="J563" s="8"/>
      <c r="K563" s="8"/>
      <c r="L563" s="8"/>
      <c r="M563" s="8"/>
      <c r="N563" s="8"/>
      <c r="O563" s="8"/>
      <c r="P563" s="8"/>
      <c r="Q563" s="8"/>
      <c r="R563" s="8"/>
      <c r="S563" s="8"/>
      <c r="T563" s="8"/>
      <c r="U563" s="8"/>
      <c r="V563" s="8"/>
      <c r="W563" s="8"/>
      <c r="X563" s="8"/>
      <c r="Y563" s="8"/>
      <c r="Z563" s="8"/>
    </row>
    <row r="564" spans="1:26" ht="12.75" customHeight="1" x14ac:dyDescent="0.15">
      <c r="A564" s="8"/>
      <c r="B564" s="83"/>
      <c r="C564" s="34"/>
      <c r="D564" s="146"/>
      <c r="E564" s="35"/>
      <c r="F564" s="35"/>
      <c r="G564" s="35"/>
      <c r="H564" s="155"/>
      <c r="I564" s="155"/>
      <c r="J564" s="8"/>
      <c r="K564" s="8"/>
      <c r="L564" s="8"/>
      <c r="M564" s="8"/>
      <c r="N564" s="8"/>
      <c r="O564" s="8"/>
      <c r="P564" s="8"/>
      <c r="Q564" s="8"/>
      <c r="R564" s="8"/>
      <c r="S564" s="8"/>
      <c r="T564" s="8"/>
      <c r="U564" s="8"/>
      <c r="V564" s="8"/>
      <c r="W564" s="8"/>
      <c r="X564" s="8"/>
      <c r="Y564" s="8"/>
      <c r="Z564" s="8"/>
    </row>
    <row r="565" spans="1:26" ht="12.75" customHeight="1" x14ac:dyDescent="0.15">
      <c r="A565" s="8"/>
      <c r="B565" s="83"/>
      <c r="C565" s="34"/>
      <c r="D565" s="146"/>
      <c r="E565" s="35"/>
      <c r="F565" s="35"/>
      <c r="G565" s="35"/>
      <c r="H565" s="155"/>
      <c r="I565" s="155"/>
      <c r="J565" s="8"/>
      <c r="K565" s="8"/>
      <c r="L565" s="8"/>
      <c r="M565" s="8"/>
      <c r="N565" s="8"/>
      <c r="O565" s="8"/>
      <c r="P565" s="8"/>
      <c r="Q565" s="8"/>
      <c r="R565" s="8"/>
      <c r="S565" s="8"/>
      <c r="T565" s="8"/>
      <c r="U565" s="8"/>
      <c r="V565" s="8"/>
      <c r="W565" s="8"/>
      <c r="X565" s="8"/>
      <c r="Y565" s="8"/>
      <c r="Z565" s="8"/>
    </row>
    <row r="566" spans="1:26" ht="12.75" customHeight="1" x14ac:dyDescent="0.15">
      <c r="A566" s="8"/>
      <c r="B566" s="83"/>
      <c r="C566" s="34"/>
      <c r="D566" s="146"/>
      <c r="E566" s="35"/>
      <c r="F566" s="35"/>
      <c r="G566" s="35"/>
      <c r="H566" s="155"/>
      <c r="I566" s="155"/>
      <c r="J566" s="8"/>
      <c r="K566" s="8"/>
      <c r="L566" s="8"/>
      <c r="M566" s="8"/>
      <c r="N566" s="8"/>
      <c r="O566" s="8"/>
      <c r="P566" s="8"/>
      <c r="Q566" s="8"/>
      <c r="R566" s="8"/>
      <c r="S566" s="8"/>
      <c r="T566" s="8"/>
      <c r="U566" s="8"/>
      <c r="V566" s="8"/>
      <c r="W566" s="8"/>
      <c r="X566" s="8"/>
      <c r="Y566" s="8"/>
      <c r="Z566" s="8"/>
    </row>
    <row r="567" spans="1:26" ht="12.75" customHeight="1" x14ac:dyDescent="0.15">
      <c r="A567" s="8"/>
      <c r="B567" s="83"/>
      <c r="C567" s="34"/>
      <c r="D567" s="146"/>
      <c r="E567" s="35"/>
      <c r="F567" s="35"/>
      <c r="G567" s="35"/>
      <c r="H567" s="155"/>
      <c r="I567" s="155"/>
      <c r="J567" s="8"/>
      <c r="K567" s="8"/>
      <c r="L567" s="8"/>
      <c r="M567" s="8"/>
      <c r="N567" s="8"/>
      <c r="O567" s="8"/>
      <c r="P567" s="8"/>
      <c r="Q567" s="8"/>
      <c r="R567" s="8"/>
      <c r="S567" s="8"/>
      <c r="T567" s="8"/>
      <c r="U567" s="8"/>
      <c r="V567" s="8"/>
      <c r="W567" s="8"/>
      <c r="X567" s="8"/>
      <c r="Y567" s="8"/>
      <c r="Z567" s="8"/>
    </row>
    <row r="568" spans="1:26" ht="12.75" customHeight="1" x14ac:dyDescent="0.15">
      <c r="A568" s="8"/>
      <c r="B568" s="83"/>
      <c r="C568" s="34"/>
      <c r="D568" s="146"/>
      <c r="E568" s="35"/>
      <c r="F568" s="35"/>
      <c r="G568" s="35"/>
      <c r="H568" s="155"/>
      <c r="I568" s="155"/>
      <c r="J568" s="8"/>
      <c r="K568" s="8"/>
      <c r="L568" s="8"/>
      <c r="M568" s="8"/>
      <c r="N568" s="8"/>
      <c r="O568" s="8"/>
      <c r="P568" s="8"/>
      <c r="Q568" s="8"/>
      <c r="R568" s="8"/>
      <c r="S568" s="8"/>
      <c r="T568" s="8"/>
      <c r="U568" s="8"/>
      <c r="V568" s="8"/>
      <c r="W568" s="8"/>
      <c r="X568" s="8"/>
      <c r="Y568" s="8"/>
      <c r="Z568" s="8"/>
    </row>
    <row r="569" spans="1:26" ht="12.75" customHeight="1" x14ac:dyDescent="0.15">
      <c r="A569" s="8"/>
      <c r="B569" s="83"/>
      <c r="C569" s="34"/>
      <c r="D569" s="146"/>
      <c r="E569" s="35"/>
      <c r="F569" s="35"/>
      <c r="G569" s="35"/>
      <c r="H569" s="155"/>
      <c r="I569" s="155"/>
      <c r="J569" s="8"/>
      <c r="K569" s="8"/>
      <c r="L569" s="8"/>
      <c r="M569" s="8"/>
      <c r="N569" s="8"/>
      <c r="O569" s="8"/>
      <c r="P569" s="8"/>
      <c r="Q569" s="8"/>
      <c r="R569" s="8"/>
      <c r="S569" s="8"/>
      <c r="T569" s="8"/>
      <c r="U569" s="8"/>
      <c r="V569" s="8"/>
      <c r="W569" s="8"/>
      <c r="X569" s="8"/>
      <c r="Y569" s="8"/>
      <c r="Z569" s="8"/>
    </row>
    <row r="570" spans="1:26" ht="12.75" customHeight="1" x14ac:dyDescent="0.15">
      <c r="A570" s="8"/>
      <c r="B570" s="83"/>
      <c r="C570" s="34"/>
      <c r="D570" s="146"/>
      <c r="E570" s="35"/>
      <c r="F570" s="35"/>
      <c r="G570" s="35"/>
      <c r="H570" s="155"/>
      <c r="I570" s="155"/>
      <c r="J570" s="8"/>
      <c r="K570" s="8"/>
      <c r="L570" s="8"/>
      <c r="M570" s="8"/>
      <c r="N570" s="8"/>
      <c r="O570" s="8"/>
      <c r="P570" s="8"/>
      <c r="Q570" s="8"/>
      <c r="R570" s="8"/>
      <c r="S570" s="8"/>
      <c r="T570" s="8"/>
      <c r="U570" s="8"/>
      <c r="V570" s="8"/>
      <c r="W570" s="8"/>
      <c r="X570" s="8"/>
      <c r="Y570" s="8"/>
      <c r="Z570" s="8"/>
    </row>
    <row r="571" spans="1:26" ht="12.75" customHeight="1" x14ac:dyDescent="0.15">
      <c r="A571" s="8"/>
      <c r="B571" s="83"/>
      <c r="C571" s="34"/>
      <c r="D571" s="146"/>
      <c r="E571" s="35"/>
      <c r="F571" s="35"/>
      <c r="G571" s="35"/>
      <c r="H571" s="155"/>
      <c r="I571" s="155"/>
      <c r="J571" s="8"/>
      <c r="K571" s="8"/>
      <c r="L571" s="8"/>
      <c r="M571" s="8"/>
      <c r="N571" s="8"/>
      <c r="O571" s="8"/>
      <c r="P571" s="8"/>
      <c r="Q571" s="8"/>
      <c r="R571" s="8"/>
      <c r="S571" s="8"/>
      <c r="T571" s="8"/>
      <c r="U571" s="8"/>
      <c r="V571" s="8"/>
      <c r="W571" s="8"/>
      <c r="X571" s="8"/>
      <c r="Y571" s="8"/>
      <c r="Z571" s="8"/>
    </row>
    <row r="572" spans="1:26" ht="12.75" customHeight="1" x14ac:dyDescent="0.15">
      <c r="A572" s="8"/>
      <c r="B572" s="83"/>
      <c r="C572" s="34"/>
      <c r="D572" s="146"/>
      <c r="E572" s="35"/>
      <c r="F572" s="35"/>
      <c r="G572" s="35"/>
      <c r="H572" s="155"/>
      <c r="I572" s="155"/>
      <c r="J572" s="8"/>
      <c r="K572" s="8"/>
      <c r="L572" s="8"/>
      <c r="M572" s="8"/>
      <c r="N572" s="8"/>
      <c r="O572" s="8"/>
      <c r="P572" s="8"/>
      <c r="Q572" s="8"/>
      <c r="R572" s="8"/>
      <c r="S572" s="8"/>
      <c r="T572" s="8"/>
      <c r="U572" s="8"/>
      <c r="V572" s="8"/>
      <c r="W572" s="8"/>
      <c r="X572" s="8"/>
      <c r="Y572" s="8"/>
      <c r="Z572" s="8"/>
    </row>
    <row r="573" spans="1:26" ht="12.75" customHeight="1" x14ac:dyDescent="0.15">
      <c r="A573" s="8"/>
      <c r="B573" s="83"/>
      <c r="C573" s="34"/>
      <c r="D573" s="146"/>
      <c r="E573" s="35"/>
      <c r="F573" s="35"/>
      <c r="G573" s="35"/>
      <c r="H573" s="155"/>
      <c r="I573" s="155"/>
      <c r="J573" s="8"/>
      <c r="K573" s="8"/>
      <c r="L573" s="8"/>
      <c r="M573" s="8"/>
      <c r="N573" s="8"/>
      <c r="O573" s="8"/>
      <c r="P573" s="8"/>
      <c r="Q573" s="8"/>
      <c r="R573" s="8"/>
      <c r="S573" s="8"/>
      <c r="T573" s="8"/>
      <c r="U573" s="8"/>
      <c r="V573" s="8"/>
      <c r="W573" s="8"/>
      <c r="X573" s="8"/>
      <c r="Y573" s="8"/>
      <c r="Z573" s="8"/>
    </row>
    <row r="574" spans="1:26" ht="12.75" customHeight="1" x14ac:dyDescent="0.15">
      <c r="A574" s="8"/>
      <c r="B574" s="83"/>
      <c r="C574" s="34"/>
      <c r="D574" s="146"/>
      <c r="E574" s="35"/>
      <c r="F574" s="35"/>
      <c r="G574" s="35"/>
      <c r="H574" s="155"/>
      <c r="I574" s="155"/>
      <c r="J574" s="8"/>
      <c r="K574" s="8"/>
      <c r="L574" s="8"/>
      <c r="M574" s="8"/>
      <c r="N574" s="8"/>
      <c r="O574" s="8"/>
      <c r="P574" s="8"/>
      <c r="Q574" s="8"/>
      <c r="R574" s="8"/>
      <c r="S574" s="8"/>
      <c r="T574" s="8"/>
      <c r="U574" s="8"/>
      <c r="V574" s="8"/>
      <c r="W574" s="8"/>
      <c r="X574" s="8"/>
      <c r="Y574" s="8"/>
      <c r="Z574" s="8"/>
    </row>
    <row r="575" spans="1:26" ht="12.75" customHeight="1" x14ac:dyDescent="0.15">
      <c r="A575" s="8"/>
      <c r="B575" s="83"/>
      <c r="C575" s="34"/>
      <c r="D575" s="146"/>
      <c r="E575" s="35"/>
      <c r="F575" s="35"/>
      <c r="G575" s="35"/>
      <c r="H575" s="155"/>
      <c r="I575" s="155"/>
      <c r="J575" s="8"/>
      <c r="K575" s="8"/>
      <c r="L575" s="8"/>
      <c r="M575" s="8"/>
      <c r="N575" s="8"/>
      <c r="O575" s="8"/>
      <c r="P575" s="8"/>
      <c r="Q575" s="8"/>
      <c r="R575" s="8"/>
      <c r="S575" s="8"/>
      <c r="T575" s="8"/>
      <c r="U575" s="8"/>
      <c r="V575" s="8"/>
      <c r="W575" s="8"/>
      <c r="X575" s="8"/>
      <c r="Y575" s="8"/>
      <c r="Z575" s="8"/>
    </row>
    <row r="576" spans="1:26" ht="12.75" customHeight="1" x14ac:dyDescent="0.15">
      <c r="A576" s="8"/>
      <c r="B576" s="83"/>
      <c r="C576" s="34"/>
      <c r="D576" s="146"/>
      <c r="E576" s="35"/>
      <c r="F576" s="35"/>
      <c r="G576" s="35"/>
      <c r="H576" s="155"/>
      <c r="I576" s="155"/>
      <c r="J576" s="8"/>
      <c r="K576" s="8"/>
      <c r="L576" s="8"/>
      <c r="M576" s="8"/>
      <c r="N576" s="8"/>
      <c r="O576" s="8"/>
      <c r="P576" s="8"/>
      <c r="Q576" s="8"/>
      <c r="R576" s="8"/>
      <c r="S576" s="8"/>
      <c r="T576" s="8"/>
      <c r="U576" s="8"/>
      <c r="V576" s="8"/>
      <c r="W576" s="8"/>
      <c r="X576" s="8"/>
      <c r="Y576" s="8"/>
      <c r="Z576" s="8"/>
    </row>
    <row r="577" spans="1:26" ht="12.75" customHeight="1" x14ac:dyDescent="0.15">
      <c r="A577" s="8"/>
      <c r="B577" s="83"/>
      <c r="C577" s="34"/>
      <c r="D577" s="146"/>
      <c r="E577" s="35"/>
      <c r="F577" s="35"/>
      <c r="G577" s="35"/>
      <c r="H577" s="155"/>
      <c r="I577" s="155"/>
      <c r="J577" s="8"/>
      <c r="K577" s="8"/>
      <c r="L577" s="8"/>
      <c r="M577" s="8"/>
      <c r="N577" s="8"/>
      <c r="O577" s="8"/>
      <c r="P577" s="8"/>
      <c r="Q577" s="8"/>
      <c r="R577" s="8"/>
      <c r="S577" s="8"/>
      <c r="T577" s="8"/>
      <c r="U577" s="8"/>
      <c r="V577" s="8"/>
      <c r="W577" s="8"/>
      <c r="X577" s="8"/>
      <c r="Y577" s="8"/>
      <c r="Z577" s="8"/>
    </row>
    <row r="578" spans="1:26" ht="12.75" customHeight="1" x14ac:dyDescent="0.15">
      <c r="A578" s="8"/>
      <c r="B578" s="83"/>
      <c r="C578" s="34"/>
      <c r="D578" s="146"/>
      <c r="E578" s="35"/>
      <c r="F578" s="35"/>
      <c r="G578" s="35"/>
      <c r="H578" s="155"/>
      <c r="I578" s="155"/>
      <c r="J578" s="8"/>
      <c r="K578" s="8"/>
      <c r="L578" s="8"/>
      <c r="M578" s="8"/>
      <c r="N578" s="8"/>
      <c r="O578" s="8"/>
      <c r="P578" s="8"/>
      <c r="Q578" s="8"/>
      <c r="R578" s="8"/>
      <c r="S578" s="8"/>
      <c r="T578" s="8"/>
      <c r="U578" s="8"/>
      <c r="V578" s="8"/>
      <c r="W578" s="8"/>
      <c r="X578" s="8"/>
      <c r="Y578" s="8"/>
      <c r="Z578" s="8"/>
    </row>
    <row r="579" spans="1:26" ht="12.75" customHeight="1" x14ac:dyDescent="0.15">
      <c r="A579" s="8"/>
      <c r="B579" s="83"/>
      <c r="C579" s="34"/>
      <c r="D579" s="146"/>
      <c r="E579" s="35"/>
      <c r="F579" s="35"/>
      <c r="G579" s="35"/>
      <c r="H579" s="155"/>
      <c r="I579" s="155"/>
      <c r="J579" s="8"/>
      <c r="K579" s="8"/>
      <c r="L579" s="8"/>
      <c r="M579" s="8"/>
      <c r="N579" s="8"/>
      <c r="O579" s="8"/>
      <c r="P579" s="8"/>
      <c r="Q579" s="8"/>
      <c r="R579" s="8"/>
      <c r="S579" s="8"/>
      <c r="T579" s="8"/>
      <c r="U579" s="8"/>
      <c r="V579" s="8"/>
      <c r="W579" s="8"/>
      <c r="X579" s="8"/>
      <c r="Y579" s="8"/>
      <c r="Z579" s="8"/>
    </row>
    <row r="580" spans="1:26" ht="12.75" customHeight="1" x14ac:dyDescent="0.15">
      <c r="A580" s="8"/>
      <c r="B580" s="83"/>
      <c r="C580" s="34"/>
      <c r="D580" s="146"/>
      <c r="E580" s="35"/>
      <c r="F580" s="35"/>
      <c r="G580" s="35"/>
      <c r="H580" s="155"/>
      <c r="I580" s="155"/>
      <c r="J580" s="8"/>
      <c r="K580" s="8"/>
      <c r="L580" s="8"/>
      <c r="M580" s="8"/>
      <c r="N580" s="8"/>
      <c r="O580" s="8"/>
      <c r="P580" s="8"/>
      <c r="Q580" s="8"/>
      <c r="R580" s="8"/>
      <c r="S580" s="8"/>
      <c r="T580" s="8"/>
      <c r="U580" s="8"/>
      <c r="V580" s="8"/>
      <c r="W580" s="8"/>
      <c r="X580" s="8"/>
      <c r="Y580" s="8"/>
      <c r="Z580" s="8"/>
    </row>
    <row r="581" spans="1:26" ht="12.75" customHeight="1" x14ac:dyDescent="0.15">
      <c r="A581" s="8"/>
      <c r="B581" s="83"/>
      <c r="C581" s="34"/>
      <c r="D581" s="146"/>
      <c r="E581" s="35"/>
      <c r="F581" s="35"/>
      <c r="G581" s="35"/>
      <c r="H581" s="155"/>
      <c r="I581" s="155"/>
      <c r="J581" s="8"/>
      <c r="K581" s="8"/>
      <c r="L581" s="8"/>
      <c r="M581" s="8"/>
      <c r="N581" s="8"/>
      <c r="O581" s="8"/>
      <c r="P581" s="8"/>
      <c r="Q581" s="8"/>
      <c r="R581" s="8"/>
      <c r="S581" s="8"/>
      <c r="T581" s="8"/>
      <c r="U581" s="8"/>
      <c r="V581" s="8"/>
      <c r="W581" s="8"/>
      <c r="X581" s="8"/>
      <c r="Y581" s="8"/>
      <c r="Z581" s="8"/>
    </row>
    <row r="582" spans="1:26" ht="12.75" customHeight="1" x14ac:dyDescent="0.15">
      <c r="A582" s="8"/>
      <c r="B582" s="83"/>
      <c r="C582" s="34"/>
      <c r="D582" s="146"/>
      <c r="E582" s="35"/>
      <c r="F582" s="35"/>
      <c r="G582" s="35"/>
      <c r="H582" s="155"/>
      <c r="I582" s="155"/>
      <c r="J582" s="8"/>
      <c r="K582" s="8"/>
      <c r="L582" s="8"/>
      <c r="M582" s="8"/>
      <c r="N582" s="8"/>
      <c r="O582" s="8"/>
      <c r="P582" s="8"/>
      <c r="Q582" s="8"/>
      <c r="R582" s="8"/>
      <c r="S582" s="8"/>
      <c r="T582" s="8"/>
      <c r="U582" s="8"/>
      <c r="V582" s="8"/>
      <c r="W582" s="8"/>
      <c r="X582" s="8"/>
      <c r="Y582" s="8"/>
      <c r="Z582" s="8"/>
    </row>
    <row r="583" spans="1:26" ht="12.75" customHeight="1" x14ac:dyDescent="0.15">
      <c r="A583" s="8"/>
      <c r="B583" s="83"/>
      <c r="C583" s="34"/>
      <c r="D583" s="146"/>
      <c r="E583" s="35"/>
      <c r="F583" s="35"/>
      <c r="G583" s="35"/>
      <c r="H583" s="155"/>
      <c r="I583" s="155"/>
      <c r="J583" s="8"/>
      <c r="K583" s="8"/>
      <c r="L583" s="8"/>
      <c r="M583" s="8"/>
      <c r="N583" s="8"/>
      <c r="O583" s="8"/>
      <c r="P583" s="8"/>
      <c r="Q583" s="8"/>
      <c r="R583" s="8"/>
      <c r="S583" s="8"/>
      <c r="T583" s="8"/>
      <c r="U583" s="8"/>
      <c r="V583" s="8"/>
      <c r="W583" s="8"/>
      <c r="X583" s="8"/>
      <c r="Y583" s="8"/>
      <c r="Z583" s="8"/>
    </row>
    <row r="584" spans="1:26" ht="12.75" customHeight="1" x14ac:dyDescent="0.15">
      <c r="A584" s="8"/>
      <c r="B584" s="83"/>
      <c r="C584" s="34"/>
      <c r="D584" s="146"/>
      <c r="E584" s="35"/>
      <c r="F584" s="35"/>
      <c r="G584" s="35"/>
      <c r="H584" s="155"/>
      <c r="I584" s="155"/>
      <c r="J584" s="8"/>
      <c r="K584" s="8"/>
      <c r="L584" s="8"/>
      <c r="M584" s="8"/>
      <c r="N584" s="8"/>
      <c r="O584" s="8"/>
      <c r="P584" s="8"/>
      <c r="Q584" s="8"/>
      <c r="R584" s="8"/>
      <c r="S584" s="8"/>
      <c r="T584" s="8"/>
      <c r="U584" s="8"/>
      <c r="V584" s="8"/>
      <c r="W584" s="8"/>
      <c r="X584" s="8"/>
      <c r="Y584" s="8"/>
      <c r="Z584" s="8"/>
    </row>
    <row r="585" spans="1:26" ht="12.75" customHeight="1" x14ac:dyDescent="0.15">
      <c r="A585" s="8"/>
      <c r="B585" s="83"/>
      <c r="C585" s="34"/>
      <c r="D585" s="146"/>
      <c r="E585" s="35"/>
      <c r="F585" s="35"/>
      <c r="G585" s="35"/>
      <c r="H585" s="155"/>
      <c r="I585" s="155"/>
      <c r="J585" s="8"/>
      <c r="K585" s="8"/>
      <c r="L585" s="8"/>
      <c r="M585" s="8"/>
      <c r="N585" s="8"/>
      <c r="O585" s="8"/>
      <c r="P585" s="8"/>
      <c r="Q585" s="8"/>
      <c r="R585" s="8"/>
      <c r="S585" s="8"/>
      <c r="T585" s="8"/>
      <c r="U585" s="8"/>
      <c r="V585" s="8"/>
      <c r="W585" s="8"/>
      <c r="X585" s="8"/>
      <c r="Y585" s="8"/>
      <c r="Z585" s="8"/>
    </row>
    <row r="586" spans="1:26" ht="12.75" customHeight="1" x14ac:dyDescent="0.15">
      <c r="A586" s="8"/>
      <c r="B586" s="83"/>
      <c r="C586" s="34"/>
      <c r="D586" s="146"/>
      <c r="E586" s="35"/>
      <c r="F586" s="35"/>
      <c r="G586" s="35"/>
      <c r="H586" s="155"/>
      <c r="I586" s="155"/>
      <c r="J586" s="8"/>
      <c r="K586" s="8"/>
      <c r="L586" s="8"/>
      <c r="M586" s="8"/>
      <c r="N586" s="8"/>
      <c r="O586" s="8"/>
      <c r="P586" s="8"/>
      <c r="Q586" s="8"/>
      <c r="R586" s="8"/>
      <c r="S586" s="8"/>
      <c r="T586" s="8"/>
      <c r="U586" s="8"/>
      <c r="V586" s="8"/>
      <c r="W586" s="8"/>
      <c r="X586" s="8"/>
      <c r="Y586" s="8"/>
      <c r="Z586" s="8"/>
    </row>
    <row r="587" spans="1:26" ht="12.75" customHeight="1" x14ac:dyDescent="0.15">
      <c r="A587" s="8"/>
      <c r="B587" s="83"/>
      <c r="C587" s="34"/>
      <c r="D587" s="146"/>
      <c r="E587" s="35"/>
      <c r="F587" s="35"/>
      <c r="G587" s="35"/>
      <c r="H587" s="155"/>
      <c r="I587" s="155"/>
      <c r="J587" s="8"/>
      <c r="K587" s="8"/>
      <c r="L587" s="8"/>
      <c r="M587" s="8"/>
      <c r="N587" s="8"/>
      <c r="O587" s="8"/>
      <c r="P587" s="8"/>
      <c r="Q587" s="8"/>
      <c r="R587" s="8"/>
      <c r="S587" s="8"/>
      <c r="T587" s="8"/>
      <c r="U587" s="8"/>
      <c r="V587" s="8"/>
      <c r="W587" s="8"/>
      <c r="X587" s="8"/>
      <c r="Y587" s="8"/>
      <c r="Z587" s="8"/>
    </row>
    <row r="588" spans="1:26" ht="12.75" customHeight="1" x14ac:dyDescent="0.15">
      <c r="A588" s="8"/>
      <c r="B588" s="83"/>
      <c r="C588" s="34"/>
      <c r="D588" s="146"/>
      <c r="E588" s="35"/>
      <c r="F588" s="35"/>
      <c r="G588" s="35"/>
      <c r="H588" s="155"/>
      <c r="I588" s="155"/>
      <c r="J588" s="8"/>
      <c r="K588" s="8"/>
      <c r="L588" s="8"/>
      <c r="M588" s="8"/>
      <c r="N588" s="8"/>
      <c r="O588" s="8"/>
      <c r="P588" s="8"/>
      <c r="Q588" s="8"/>
      <c r="R588" s="8"/>
      <c r="S588" s="8"/>
      <c r="T588" s="8"/>
      <c r="U588" s="8"/>
      <c r="V588" s="8"/>
      <c r="W588" s="8"/>
      <c r="X588" s="8"/>
      <c r="Y588" s="8"/>
      <c r="Z588" s="8"/>
    </row>
    <row r="589" spans="1:26" ht="12.75" customHeight="1" x14ac:dyDescent="0.15">
      <c r="A589" s="8"/>
      <c r="B589" s="83"/>
      <c r="C589" s="34"/>
      <c r="D589" s="146"/>
      <c r="E589" s="35"/>
      <c r="F589" s="35"/>
      <c r="G589" s="35"/>
      <c r="H589" s="155"/>
      <c r="I589" s="155"/>
      <c r="J589" s="8"/>
      <c r="K589" s="8"/>
      <c r="L589" s="8"/>
      <c r="M589" s="8"/>
      <c r="N589" s="8"/>
      <c r="O589" s="8"/>
      <c r="P589" s="8"/>
      <c r="Q589" s="8"/>
      <c r="R589" s="8"/>
      <c r="S589" s="8"/>
      <c r="T589" s="8"/>
      <c r="U589" s="8"/>
      <c r="V589" s="8"/>
      <c r="W589" s="8"/>
      <c r="X589" s="8"/>
      <c r="Y589" s="8"/>
      <c r="Z589" s="8"/>
    </row>
    <row r="590" spans="1:26" ht="12.75" customHeight="1" x14ac:dyDescent="0.15">
      <c r="A590" s="8"/>
      <c r="B590" s="83"/>
      <c r="C590" s="34"/>
      <c r="D590" s="146"/>
      <c r="E590" s="35"/>
      <c r="F590" s="35"/>
      <c r="G590" s="35"/>
      <c r="H590" s="155"/>
      <c r="I590" s="155"/>
      <c r="J590" s="8"/>
      <c r="K590" s="8"/>
      <c r="L590" s="8"/>
      <c r="M590" s="8"/>
      <c r="N590" s="8"/>
      <c r="O590" s="8"/>
      <c r="P590" s="8"/>
      <c r="Q590" s="8"/>
      <c r="R590" s="8"/>
      <c r="S590" s="8"/>
      <c r="T590" s="8"/>
      <c r="U590" s="8"/>
      <c r="V590" s="8"/>
      <c r="W590" s="8"/>
      <c r="X590" s="8"/>
      <c r="Y590" s="8"/>
      <c r="Z590" s="8"/>
    </row>
    <row r="591" spans="1:26" ht="12.75" customHeight="1" x14ac:dyDescent="0.15">
      <c r="A591" s="8"/>
      <c r="B591" s="83"/>
      <c r="C591" s="34"/>
      <c r="D591" s="146"/>
      <c r="E591" s="35"/>
      <c r="F591" s="35"/>
      <c r="G591" s="35"/>
      <c r="H591" s="155"/>
      <c r="I591" s="155"/>
      <c r="J591" s="8"/>
      <c r="K591" s="8"/>
      <c r="L591" s="8"/>
      <c r="M591" s="8"/>
      <c r="N591" s="8"/>
      <c r="O591" s="8"/>
      <c r="P591" s="8"/>
      <c r="Q591" s="8"/>
      <c r="R591" s="8"/>
      <c r="S591" s="8"/>
      <c r="T591" s="8"/>
      <c r="U591" s="8"/>
      <c r="V591" s="8"/>
      <c r="W591" s="8"/>
      <c r="X591" s="8"/>
      <c r="Y591" s="8"/>
      <c r="Z591" s="8"/>
    </row>
    <row r="592" spans="1:26" ht="12.75" customHeight="1" x14ac:dyDescent="0.15">
      <c r="A592" s="8"/>
      <c r="B592" s="83"/>
      <c r="C592" s="34"/>
      <c r="D592" s="146"/>
      <c r="E592" s="35"/>
      <c r="F592" s="35"/>
      <c r="G592" s="35"/>
      <c r="H592" s="155"/>
      <c r="I592" s="155"/>
      <c r="J592" s="8"/>
      <c r="K592" s="8"/>
      <c r="L592" s="8"/>
      <c r="M592" s="8"/>
      <c r="N592" s="8"/>
      <c r="O592" s="8"/>
      <c r="P592" s="8"/>
      <c r="Q592" s="8"/>
      <c r="R592" s="8"/>
      <c r="S592" s="8"/>
      <c r="T592" s="8"/>
      <c r="U592" s="8"/>
      <c r="V592" s="8"/>
      <c r="W592" s="8"/>
      <c r="X592" s="8"/>
      <c r="Y592" s="8"/>
      <c r="Z592" s="8"/>
    </row>
    <row r="593" spans="1:26" ht="12.75" customHeight="1" x14ac:dyDescent="0.15">
      <c r="A593" s="8"/>
      <c r="B593" s="83"/>
      <c r="C593" s="34"/>
      <c r="D593" s="146"/>
      <c r="E593" s="35"/>
      <c r="F593" s="35"/>
      <c r="G593" s="35"/>
      <c r="H593" s="155"/>
      <c r="I593" s="155"/>
      <c r="J593" s="8"/>
      <c r="K593" s="8"/>
      <c r="L593" s="8"/>
      <c r="M593" s="8"/>
      <c r="N593" s="8"/>
      <c r="O593" s="8"/>
      <c r="P593" s="8"/>
      <c r="Q593" s="8"/>
      <c r="R593" s="8"/>
      <c r="S593" s="8"/>
      <c r="T593" s="8"/>
      <c r="U593" s="8"/>
      <c r="V593" s="8"/>
      <c r="W593" s="8"/>
      <c r="X593" s="8"/>
      <c r="Y593" s="8"/>
      <c r="Z593" s="8"/>
    </row>
    <row r="594" spans="1:26" ht="12.75" customHeight="1" x14ac:dyDescent="0.15">
      <c r="A594" s="8"/>
      <c r="B594" s="83"/>
      <c r="C594" s="34"/>
      <c r="D594" s="146"/>
      <c r="E594" s="35"/>
      <c r="F594" s="35"/>
      <c r="G594" s="35"/>
      <c r="H594" s="155"/>
      <c r="I594" s="155"/>
      <c r="J594" s="8"/>
      <c r="K594" s="8"/>
      <c r="L594" s="8"/>
      <c r="M594" s="8"/>
      <c r="N594" s="8"/>
      <c r="O594" s="8"/>
      <c r="P594" s="8"/>
      <c r="Q594" s="8"/>
      <c r="R594" s="8"/>
      <c r="S594" s="8"/>
      <c r="T594" s="8"/>
      <c r="U594" s="8"/>
      <c r="V594" s="8"/>
      <c r="W594" s="8"/>
      <c r="X594" s="8"/>
      <c r="Y594" s="8"/>
      <c r="Z594" s="8"/>
    </row>
    <row r="595" spans="1:26" ht="12.75" customHeight="1" x14ac:dyDescent="0.15">
      <c r="A595" s="8"/>
      <c r="B595" s="83"/>
      <c r="C595" s="34"/>
      <c r="D595" s="146"/>
      <c r="E595" s="35"/>
      <c r="F595" s="35"/>
      <c r="G595" s="35"/>
      <c r="H595" s="155"/>
      <c r="I595" s="155"/>
      <c r="J595" s="8"/>
      <c r="K595" s="8"/>
      <c r="L595" s="8"/>
      <c r="M595" s="8"/>
      <c r="N595" s="8"/>
      <c r="O595" s="8"/>
      <c r="P595" s="8"/>
      <c r="Q595" s="8"/>
      <c r="R595" s="8"/>
      <c r="S595" s="8"/>
      <c r="T595" s="8"/>
      <c r="U595" s="8"/>
      <c r="V595" s="8"/>
      <c r="W595" s="8"/>
      <c r="X595" s="8"/>
      <c r="Y595" s="8"/>
      <c r="Z595" s="8"/>
    </row>
    <row r="596" spans="1:26" ht="12.75" customHeight="1" x14ac:dyDescent="0.15">
      <c r="A596" s="8"/>
      <c r="B596" s="83"/>
      <c r="C596" s="34"/>
      <c r="D596" s="146"/>
      <c r="E596" s="35"/>
      <c r="F596" s="35"/>
      <c r="G596" s="35"/>
      <c r="H596" s="155"/>
      <c r="I596" s="155"/>
      <c r="J596" s="8"/>
      <c r="K596" s="8"/>
      <c r="L596" s="8"/>
      <c r="M596" s="8"/>
      <c r="N596" s="8"/>
      <c r="O596" s="8"/>
      <c r="P596" s="8"/>
      <c r="Q596" s="8"/>
      <c r="R596" s="8"/>
      <c r="S596" s="8"/>
      <c r="T596" s="8"/>
      <c r="U596" s="8"/>
      <c r="V596" s="8"/>
      <c r="W596" s="8"/>
      <c r="X596" s="8"/>
      <c r="Y596" s="8"/>
      <c r="Z596" s="8"/>
    </row>
    <row r="597" spans="1:26" ht="12.75" customHeight="1" x14ac:dyDescent="0.15">
      <c r="A597" s="8"/>
      <c r="B597" s="83"/>
      <c r="C597" s="34"/>
      <c r="D597" s="146"/>
      <c r="E597" s="35"/>
      <c r="F597" s="35"/>
      <c r="G597" s="35"/>
      <c r="H597" s="155"/>
      <c r="I597" s="155"/>
      <c r="J597" s="8"/>
      <c r="K597" s="8"/>
      <c r="L597" s="8"/>
      <c r="M597" s="8"/>
      <c r="N597" s="8"/>
      <c r="O597" s="8"/>
      <c r="P597" s="8"/>
      <c r="Q597" s="8"/>
      <c r="R597" s="8"/>
      <c r="S597" s="8"/>
      <c r="T597" s="8"/>
      <c r="U597" s="8"/>
      <c r="V597" s="8"/>
      <c r="W597" s="8"/>
      <c r="X597" s="8"/>
      <c r="Y597" s="8"/>
      <c r="Z597" s="8"/>
    </row>
    <row r="598" spans="1:26" ht="12.75" customHeight="1" x14ac:dyDescent="0.15">
      <c r="A598" s="8"/>
      <c r="B598" s="83"/>
      <c r="C598" s="34"/>
      <c r="D598" s="146"/>
      <c r="E598" s="35"/>
      <c r="F598" s="35"/>
      <c r="G598" s="35"/>
      <c r="H598" s="155"/>
      <c r="I598" s="155"/>
      <c r="J598" s="8"/>
      <c r="K598" s="8"/>
      <c r="L598" s="8"/>
      <c r="M598" s="8"/>
      <c r="N598" s="8"/>
      <c r="O598" s="8"/>
      <c r="P598" s="8"/>
      <c r="Q598" s="8"/>
      <c r="R598" s="8"/>
      <c r="S598" s="8"/>
      <c r="T598" s="8"/>
      <c r="U598" s="8"/>
      <c r="V598" s="8"/>
      <c r="W598" s="8"/>
      <c r="X598" s="8"/>
      <c r="Y598" s="8"/>
      <c r="Z598" s="8"/>
    </row>
    <row r="599" spans="1:26" ht="12.75" customHeight="1" x14ac:dyDescent="0.15">
      <c r="A599" s="8"/>
      <c r="B599" s="83"/>
      <c r="C599" s="34"/>
      <c r="D599" s="146"/>
      <c r="E599" s="35"/>
      <c r="F599" s="35"/>
      <c r="G599" s="35"/>
      <c r="H599" s="155"/>
      <c r="I599" s="155"/>
      <c r="J599" s="8"/>
      <c r="K599" s="8"/>
      <c r="L599" s="8"/>
      <c r="M599" s="8"/>
      <c r="N599" s="8"/>
      <c r="O599" s="8"/>
      <c r="P599" s="8"/>
      <c r="Q599" s="8"/>
      <c r="R599" s="8"/>
      <c r="S599" s="8"/>
      <c r="T599" s="8"/>
      <c r="U599" s="8"/>
      <c r="V599" s="8"/>
      <c r="W599" s="8"/>
      <c r="X599" s="8"/>
      <c r="Y599" s="8"/>
      <c r="Z599" s="8"/>
    </row>
    <row r="600" spans="1:26" ht="12.75" customHeight="1" x14ac:dyDescent="0.15">
      <c r="A600" s="8"/>
      <c r="B600" s="83"/>
      <c r="C600" s="34"/>
      <c r="D600" s="146"/>
      <c r="E600" s="35"/>
      <c r="F600" s="35"/>
      <c r="G600" s="35"/>
      <c r="H600" s="155"/>
      <c r="I600" s="155"/>
      <c r="J600" s="8"/>
      <c r="K600" s="8"/>
      <c r="L600" s="8"/>
      <c r="M600" s="8"/>
      <c r="N600" s="8"/>
      <c r="O600" s="8"/>
      <c r="P600" s="8"/>
      <c r="Q600" s="8"/>
      <c r="R600" s="8"/>
      <c r="S600" s="8"/>
      <c r="T600" s="8"/>
      <c r="U600" s="8"/>
      <c r="V600" s="8"/>
      <c r="W600" s="8"/>
      <c r="X600" s="8"/>
      <c r="Y600" s="8"/>
      <c r="Z600" s="8"/>
    </row>
    <row r="601" spans="1:26" ht="12.75" customHeight="1" x14ac:dyDescent="0.15">
      <c r="A601" s="8"/>
      <c r="B601" s="83"/>
      <c r="C601" s="34"/>
      <c r="D601" s="146"/>
      <c r="E601" s="35"/>
      <c r="F601" s="35"/>
      <c r="G601" s="35"/>
      <c r="H601" s="155"/>
      <c r="I601" s="155"/>
      <c r="J601" s="8"/>
      <c r="K601" s="8"/>
      <c r="L601" s="8"/>
      <c r="M601" s="8"/>
      <c r="N601" s="8"/>
      <c r="O601" s="8"/>
      <c r="P601" s="8"/>
      <c r="Q601" s="8"/>
      <c r="R601" s="8"/>
      <c r="S601" s="8"/>
      <c r="T601" s="8"/>
      <c r="U601" s="8"/>
      <c r="V601" s="8"/>
      <c r="W601" s="8"/>
      <c r="X601" s="8"/>
      <c r="Y601" s="8"/>
      <c r="Z601" s="8"/>
    </row>
    <row r="602" spans="1:26" ht="12.75" customHeight="1" x14ac:dyDescent="0.15">
      <c r="A602" s="8"/>
      <c r="B602" s="83"/>
      <c r="C602" s="34"/>
      <c r="D602" s="146"/>
      <c r="E602" s="35"/>
      <c r="F602" s="35"/>
      <c r="G602" s="35"/>
      <c r="H602" s="155"/>
      <c r="I602" s="155"/>
      <c r="J602" s="8"/>
      <c r="K602" s="8"/>
      <c r="L602" s="8"/>
      <c r="M602" s="8"/>
      <c r="N602" s="8"/>
      <c r="O602" s="8"/>
      <c r="P602" s="8"/>
      <c r="Q602" s="8"/>
      <c r="R602" s="8"/>
      <c r="S602" s="8"/>
      <c r="T602" s="8"/>
      <c r="U602" s="8"/>
      <c r="V602" s="8"/>
      <c r="W602" s="8"/>
      <c r="X602" s="8"/>
      <c r="Y602" s="8"/>
      <c r="Z602" s="8"/>
    </row>
    <row r="603" spans="1:26" ht="12.75" customHeight="1" x14ac:dyDescent="0.15">
      <c r="A603" s="8"/>
      <c r="B603" s="83"/>
      <c r="C603" s="34"/>
      <c r="D603" s="146"/>
      <c r="E603" s="35"/>
      <c r="F603" s="35"/>
      <c r="G603" s="35"/>
      <c r="H603" s="155"/>
      <c r="I603" s="155"/>
      <c r="J603" s="8"/>
      <c r="K603" s="8"/>
      <c r="L603" s="8"/>
      <c r="M603" s="8"/>
      <c r="N603" s="8"/>
      <c r="O603" s="8"/>
      <c r="P603" s="8"/>
      <c r="Q603" s="8"/>
      <c r="R603" s="8"/>
      <c r="S603" s="8"/>
      <c r="T603" s="8"/>
      <c r="U603" s="8"/>
      <c r="V603" s="8"/>
      <c r="W603" s="8"/>
      <c r="X603" s="8"/>
      <c r="Y603" s="8"/>
      <c r="Z603" s="8"/>
    </row>
    <row r="604" spans="1:26" ht="12.75" customHeight="1" x14ac:dyDescent="0.15">
      <c r="A604" s="8"/>
      <c r="B604" s="83"/>
      <c r="C604" s="34"/>
      <c r="D604" s="146"/>
      <c r="E604" s="35"/>
      <c r="F604" s="35"/>
      <c r="G604" s="35"/>
      <c r="H604" s="155"/>
      <c r="I604" s="155"/>
      <c r="J604" s="8"/>
      <c r="K604" s="8"/>
      <c r="L604" s="8"/>
      <c r="M604" s="8"/>
      <c r="N604" s="8"/>
      <c r="O604" s="8"/>
      <c r="P604" s="8"/>
      <c r="Q604" s="8"/>
      <c r="R604" s="8"/>
      <c r="S604" s="8"/>
      <c r="T604" s="8"/>
      <c r="U604" s="8"/>
      <c r="V604" s="8"/>
      <c r="W604" s="8"/>
      <c r="X604" s="8"/>
      <c r="Y604" s="8"/>
      <c r="Z604" s="8"/>
    </row>
    <row r="605" spans="1:26" ht="12.75" customHeight="1" x14ac:dyDescent="0.15">
      <c r="A605" s="8"/>
      <c r="B605" s="83"/>
      <c r="C605" s="34"/>
      <c r="D605" s="146"/>
      <c r="E605" s="35"/>
      <c r="F605" s="35"/>
      <c r="G605" s="35"/>
      <c r="H605" s="155"/>
      <c r="I605" s="155"/>
      <c r="J605" s="8"/>
      <c r="K605" s="8"/>
      <c r="L605" s="8"/>
      <c r="M605" s="8"/>
      <c r="N605" s="8"/>
      <c r="O605" s="8"/>
      <c r="P605" s="8"/>
      <c r="Q605" s="8"/>
      <c r="R605" s="8"/>
      <c r="S605" s="8"/>
      <c r="T605" s="8"/>
      <c r="U605" s="8"/>
      <c r="V605" s="8"/>
      <c r="W605" s="8"/>
      <c r="X605" s="8"/>
      <c r="Y605" s="8"/>
      <c r="Z605" s="8"/>
    </row>
    <row r="606" spans="1:26" ht="12.75" customHeight="1" x14ac:dyDescent="0.15">
      <c r="A606" s="8"/>
      <c r="B606" s="83"/>
      <c r="C606" s="34"/>
      <c r="D606" s="146"/>
      <c r="E606" s="35"/>
      <c r="F606" s="35"/>
      <c r="G606" s="35"/>
      <c r="H606" s="155"/>
      <c r="I606" s="155"/>
      <c r="J606" s="8"/>
      <c r="K606" s="8"/>
      <c r="L606" s="8"/>
      <c r="M606" s="8"/>
      <c r="N606" s="8"/>
      <c r="O606" s="8"/>
      <c r="P606" s="8"/>
      <c r="Q606" s="8"/>
      <c r="R606" s="8"/>
      <c r="S606" s="8"/>
      <c r="T606" s="8"/>
      <c r="U606" s="8"/>
      <c r="V606" s="8"/>
      <c r="W606" s="8"/>
      <c r="X606" s="8"/>
      <c r="Y606" s="8"/>
      <c r="Z606" s="8"/>
    </row>
    <row r="607" spans="1:26" ht="12.75" customHeight="1" x14ac:dyDescent="0.15">
      <c r="A607" s="8"/>
      <c r="B607" s="83"/>
      <c r="C607" s="34"/>
      <c r="D607" s="146"/>
      <c r="E607" s="35"/>
      <c r="F607" s="35"/>
      <c r="G607" s="35"/>
      <c r="H607" s="155"/>
      <c r="I607" s="155"/>
      <c r="J607" s="8"/>
      <c r="K607" s="8"/>
      <c r="L607" s="8"/>
      <c r="M607" s="8"/>
      <c r="N607" s="8"/>
      <c r="O607" s="8"/>
      <c r="P607" s="8"/>
      <c r="Q607" s="8"/>
      <c r="R607" s="8"/>
      <c r="S607" s="8"/>
      <c r="T607" s="8"/>
      <c r="U607" s="8"/>
      <c r="V607" s="8"/>
      <c r="W607" s="8"/>
      <c r="X607" s="8"/>
      <c r="Y607" s="8"/>
      <c r="Z607" s="8"/>
    </row>
    <row r="608" spans="1:26" ht="12.75" customHeight="1" x14ac:dyDescent="0.15">
      <c r="A608" s="8"/>
      <c r="B608" s="83"/>
      <c r="C608" s="34"/>
      <c r="D608" s="146"/>
      <c r="E608" s="35"/>
      <c r="F608" s="35"/>
      <c r="G608" s="35"/>
      <c r="H608" s="155"/>
      <c r="I608" s="155"/>
      <c r="J608" s="8"/>
      <c r="K608" s="8"/>
      <c r="L608" s="8"/>
      <c r="M608" s="8"/>
      <c r="N608" s="8"/>
      <c r="O608" s="8"/>
      <c r="P608" s="8"/>
      <c r="Q608" s="8"/>
      <c r="R608" s="8"/>
      <c r="S608" s="8"/>
      <c r="T608" s="8"/>
      <c r="U608" s="8"/>
      <c r="V608" s="8"/>
      <c r="W608" s="8"/>
      <c r="X608" s="8"/>
      <c r="Y608" s="8"/>
      <c r="Z608" s="8"/>
    </row>
    <row r="609" spans="1:26" ht="12.75" customHeight="1" x14ac:dyDescent="0.15">
      <c r="A609" s="8"/>
      <c r="B609" s="83"/>
      <c r="C609" s="34"/>
      <c r="D609" s="146"/>
      <c r="E609" s="35"/>
      <c r="F609" s="35"/>
      <c r="G609" s="35"/>
      <c r="H609" s="155"/>
      <c r="I609" s="155"/>
      <c r="J609" s="8"/>
      <c r="K609" s="8"/>
      <c r="L609" s="8"/>
      <c r="M609" s="8"/>
      <c r="N609" s="8"/>
      <c r="O609" s="8"/>
      <c r="P609" s="8"/>
      <c r="Q609" s="8"/>
      <c r="R609" s="8"/>
      <c r="S609" s="8"/>
      <c r="T609" s="8"/>
      <c r="U609" s="8"/>
      <c r="V609" s="8"/>
      <c r="W609" s="8"/>
      <c r="X609" s="8"/>
      <c r="Y609" s="8"/>
      <c r="Z609" s="8"/>
    </row>
    <row r="610" spans="1:26" ht="12.75" customHeight="1" x14ac:dyDescent="0.15">
      <c r="A610" s="8"/>
      <c r="B610" s="83"/>
      <c r="C610" s="34"/>
      <c r="D610" s="146"/>
      <c r="E610" s="35"/>
      <c r="F610" s="35"/>
      <c r="G610" s="35"/>
      <c r="H610" s="155"/>
      <c r="I610" s="155"/>
      <c r="J610" s="8"/>
      <c r="K610" s="8"/>
      <c r="L610" s="8"/>
      <c r="M610" s="8"/>
      <c r="N610" s="8"/>
      <c r="O610" s="8"/>
      <c r="P610" s="8"/>
      <c r="Q610" s="8"/>
      <c r="R610" s="8"/>
      <c r="S610" s="8"/>
      <c r="T610" s="8"/>
      <c r="U610" s="8"/>
      <c r="V610" s="8"/>
      <c r="W610" s="8"/>
      <c r="X610" s="8"/>
      <c r="Y610" s="8"/>
      <c r="Z610" s="8"/>
    </row>
    <row r="611" spans="1:26" ht="12.75" customHeight="1" x14ac:dyDescent="0.15">
      <c r="A611" s="8"/>
      <c r="B611" s="83"/>
      <c r="C611" s="34"/>
      <c r="D611" s="146"/>
      <c r="E611" s="35"/>
      <c r="F611" s="35"/>
      <c r="G611" s="35"/>
      <c r="H611" s="155"/>
      <c r="I611" s="155"/>
      <c r="J611" s="8"/>
      <c r="K611" s="8"/>
      <c r="L611" s="8"/>
      <c r="M611" s="8"/>
      <c r="N611" s="8"/>
      <c r="O611" s="8"/>
      <c r="P611" s="8"/>
      <c r="Q611" s="8"/>
      <c r="R611" s="8"/>
      <c r="S611" s="8"/>
      <c r="T611" s="8"/>
      <c r="U611" s="8"/>
      <c r="V611" s="8"/>
      <c r="W611" s="8"/>
      <c r="X611" s="8"/>
      <c r="Y611" s="8"/>
      <c r="Z611" s="8"/>
    </row>
    <row r="612" spans="1:26" ht="12.75" customHeight="1" x14ac:dyDescent="0.15">
      <c r="A612" s="8"/>
      <c r="B612" s="83"/>
      <c r="C612" s="34"/>
      <c r="D612" s="146"/>
      <c r="E612" s="35"/>
      <c r="F612" s="35"/>
      <c r="G612" s="35"/>
      <c r="H612" s="155"/>
      <c r="I612" s="155"/>
      <c r="J612" s="8"/>
      <c r="K612" s="8"/>
      <c r="L612" s="8"/>
      <c r="M612" s="8"/>
      <c r="N612" s="8"/>
      <c r="O612" s="8"/>
      <c r="P612" s="8"/>
      <c r="Q612" s="8"/>
      <c r="R612" s="8"/>
      <c r="S612" s="8"/>
      <c r="T612" s="8"/>
      <c r="U612" s="8"/>
      <c r="V612" s="8"/>
      <c r="W612" s="8"/>
      <c r="X612" s="8"/>
      <c r="Y612" s="8"/>
      <c r="Z612" s="8"/>
    </row>
    <row r="613" spans="1:26" ht="12.75" customHeight="1" x14ac:dyDescent="0.15">
      <c r="A613" s="8"/>
      <c r="B613" s="83"/>
      <c r="C613" s="34"/>
      <c r="D613" s="146"/>
      <c r="E613" s="35"/>
      <c r="F613" s="35"/>
      <c r="G613" s="35"/>
      <c r="H613" s="155"/>
      <c r="I613" s="155"/>
      <c r="J613" s="8"/>
      <c r="K613" s="8"/>
      <c r="L613" s="8"/>
      <c r="M613" s="8"/>
      <c r="N613" s="8"/>
      <c r="O613" s="8"/>
      <c r="P613" s="8"/>
      <c r="Q613" s="8"/>
      <c r="R613" s="8"/>
      <c r="S613" s="8"/>
      <c r="T613" s="8"/>
      <c r="U613" s="8"/>
      <c r="V613" s="8"/>
      <c r="W613" s="8"/>
      <c r="X613" s="8"/>
      <c r="Y613" s="8"/>
      <c r="Z613" s="8"/>
    </row>
    <row r="614" spans="1:26" ht="12.75" customHeight="1" x14ac:dyDescent="0.15">
      <c r="A614" s="8"/>
      <c r="B614" s="83"/>
      <c r="C614" s="34"/>
      <c r="D614" s="146"/>
      <c r="E614" s="35"/>
      <c r="F614" s="35"/>
      <c r="G614" s="35"/>
      <c r="H614" s="155"/>
      <c r="I614" s="155"/>
      <c r="J614" s="8"/>
      <c r="K614" s="8"/>
      <c r="L614" s="8"/>
      <c r="M614" s="8"/>
      <c r="N614" s="8"/>
      <c r="O614" s="8"/>
      <c r="P614" s="8"/>
      <c r="Q614" s="8"/>
      <c r="R614" s="8"/>
      <c r="S614" s="8"/>
      <c r="T614" s="8"/>
      <c r="U614" s="8"/>
      <c r="V614" s="8"/>
      <c r="W614" s="8"/>
      <c r="X614" s="8"/>
      <c r="Y614" s="8"/>
      <c r="Z614" s="8"/>
    </row>
    <row r="615" spans="1:26" ht="12.75" customHeight="1" x14ac:dyDescent="0.15">
      <c r="A615" s="8"/>
      <c r="B615" s="83"/>
      <c r="C615" s="34"/>
      <c r="D615" s="146"/>
      <c r="E615" s="35"/>
      <c r="F615" s="35"/>
      <c r="G615" s="35"/>
      <c r="H615" s="155"/>
      <c r="I615" s="155"/>
      <c r="J615" s="8"/>
      <c r="K615" s="8"/>
      <c r="L615" s="8"/>
      <c r="M615" s="8"/>
      <c r="N615" s="8"/>
      <c r="O615" s="8"/>
      <c r="P615" s="8"/>
      <c r="Q615" s="8"/>
      <c r="R615" s="8"/>
      <c r="S615" s="8"/>
      <c r="T615" s="8"/>
      <c r="U615" s="8"/>
      <c r="V615" s="8"/>
      <c r="W615" s="8"/>
      <c r="X615" s="8"/>
      <c r="Y615" s="8"/>
      <c r="Z615" s="8"/>
    </row>
    <row r="616" spans="1:26" ht="12.75" customHeight="1" x14ac:dyDescent="0.15">
      <c r="A616" s="8"/>
      <c r="B616" s="83"/>
      <c r="C616" s="34"/>
      <c r="D616" s="146"/>
      <c r="E616" s="35"/>
      <c r="F616" s="35"/>
      <c r="G616" s="35"/>
      <c r="H616" s="155"/>
      <c r="I616" s="155"/>
      <c r="J616" s="8"/>
      <c r="K616" s="8"/>
      <c r="L616" s="8"/>
      <c r="M616" s="8"/>
      <c r="N616" s="8"/>
      <c r="O616" s="8"/>
      <c r="P616" s="8"/>
      <c r="Q616" s="8"/>
      <c r="R616" s="8"/>
      <c r="S616" s="8"/>
      <c r="T616" s="8"/>
      <c r="U616" s="8"/>
      <c r="V616" s="8"/>
      <c r="W616" s="8"/>
      <c r="X616" s="8"/>
      <c r="Y616" s="8"/>
      <c r="Z616" s="8"/>
    </row>
    <row r="617" spans="1:26" ht="12.75" customHeight="1" x14ac:dyDescent="0.15">
      <c r="A617" s="8"/>
      <c r="B617" s="83"/>
      <c r="C617" s="34"/>
      <c r="D617" s="146"/>
      <c r="E617" s="35"/>
      <c r="F617" s="35"/>
      <c r="G617" s="35"/>
      <c r="H617" s="155"/>
      <c r="I617" s="155"/>
      <c r="J617" s="8"/>
      <c r="K617" s="8"/>
      <c r="L617" s="8"/>
      <c r="M617" s="8"/>
      <c r="N617" s="8"/>
      <c r="O617" s="8"/>
      <c r="P617" s="8"/>
      <c r="Q617" s="8"/>
      <c r="R617" s="8"/>
      <c r="S617" s="8"/>
      <c r="T617" s="8"/>
      <c r="U617" s="8"/>
      <c r="V617" s="8"/>
      <c r="W617" s="8"/>
      <c r="X617" s="8"/>
      <c r="Y617" s="8"/>
      <c r="Z617" s="8"/>
    </row>
    <row r="618" spans="1:26" ht="12.75" customHeight="1" x14ac:dyDescent="0.15">
      <c r="A618" s="8"/>
      <c r="B618" s="83"/>
      <c r="C618" s="34"/>
      <c r="D618" s="146"/>
      <c r="E618" s="35"/>
      <c r="F618" s="35"/>
      <c r="G618" s="35"/>
      <c r="H618" s="155"/>
      <c r="I618" s="155"/>
      <c r="J618" s="8"/>
      <c r="K618" s="8"/>
      <c r="L618" s="8"/>
      <c r="M618" s="8"/>
      <c r="N618" s="8"/>
      <c r="O618" s="8"/>
      <c r="P618" s="8"/>
      <c r="Q618" s="8"/>
      <c r="R618" s="8"/>
      <c r="S618" s="8"/>
      <c r="T618" s="8"/>
      <c r="U618" s="8"/>
      <c r="V618" s="8"/>
      <c r="W618" s="8"/>
      <c r="X618" s="8"/>
      <c r="Y618" s="8"/>
      <c r="Z618" s="8"/>
    </row>
    <row r="619" spans="1:26" ht="12.75" customHeight="1" x14ac:dyDescent="0.15">
      <c r="A619" s="8"/>
      <c r="B619" s="83"/>
      <c r="C619" s="34"/>
      <c r="D619" s="146"/>
      <c r="E619" s="35"/>
      <c r="F619" s="35"/>
      <c r="G619" s="35"/>
      <c r="H619" s="155"/>
      <c r="I619" s="155"/>
      <c r="J619" s="8"/>
      <c r="K619" s="8"/>
      <c r="L619" s="8"/>
      <c r="M619" s="8"/>
      <c r="N619" s="8"/>
      <c r="O619" s="8"/>
      <c r="P619" s="8"/>
      <c r="Q619" s="8"/>
      <c r="R619" s="8"/>
      <c r="S619" s="8"/>
      <c r="T619" s="8"/>
      <c r="U619" s="8"/>
      <c r="V619" s="8"/>
      <c r="W619" s="8"/>
      <c r="X619" s="8"/>
      <c r="Y619" s="8"/>
      <c r="Z619" s="8"/>
    </row>
    <row r="620" spans="1:26" ht="12.75" customHeight="1" x14ac:dyDescent="0.15">
      <c r="A620" s="8"/>
      <c r="B620" s="83"/>
      <c r="C620" s="34"/>
      <c r="D620" s="146"/>
      <c r="E620" s="35"/>
      <c r="F620" s="35"/>
      <c r="G620" s="35"/>
      <c r="H620" s="155"/>
      <c r="I620" s="155"/>
      <c r="J620" s="8"/>
      <c r="K620" s="8"/>
      <c r="L620" s="8"/>
      <c r="M620" s="8"/>
      <c r="N620" s="8"/>
      <c r="O620" s="8"/>
      <c r="P620" s="8"/>
      <c r="Q620" s="8"/>
      <c r="R620" s="8"/>
      <c r="S620" s="8"/>
      <c r="T620" s="8"/>
      <c r="U620" s="8"/>
      <c r="V620" s="8"/>
      <c r="W620" s="8"/>
      <c r="X620" s="8"/>
      <c r="Y620" s="8"/>
      <c r="Z620" s="8"/>
    </row>
    <row r="621" spans="1:26" ht="12.75" customHeight="1" x14ac:dyDescent="0.15">
      <c r="A621" s="8"/>
      <c r="B621" s="83"/>
      <c r="C621" s="34"/>
      <c r="D621" s="146"/>
      <c r="E621" s="35"/>
      <c r="F621" s="35"/>
      <c r="G621" s="35"/>
      <c r="H621" s="155"/>
      <c r="I621" s="155"/>
      <c r="J621" s="8"/>
      <c r="K621" s="8"/>
      <c r="L621" s="8"/>
      <c r="M621" s="8"/>
      <c r="N621" s="8"/>
      <c r="O621" s="8"/>
      <c r="P621" s="8"/>
      <c r="Q621" s="8"/>
      <c r="R621" s="8"/>
      <c r="S621" s="8"/>
      <c r="T621" s="8"/>
      <c r="U621" s="8"/>
      <c r="V621" s="8"/>
      <c r="W621" s="8"/>
      <c r="X621" s="8"/>
      <c r="Y621" s="8"/>
      <c r="Z621" s="8"/>
    </row>
    <row r="622" spans="1:26" ht="12.75" customHeight="1" x14ac:dyDescent="0.15">
      <c r="A622" s="8"/>
      <c r="B622" s="83"/>
      <c r="C622" s="34"/>
      <c r="D622" s="146"/>
      <c r="E622" s="35"/>
      <c r="F622" s="35"/>
      <c r="G622" s="35"/>
      <c r="H622" s="155"/>
      <c r="I622" s="155"/>
      <c r="J622" s="8"/>
      <c r="K622" s="8"/>
      <c r="L622" s="8"/>
      <c r="M622" s="8"/>
      <c r="N622" s="8"/>
      <c r="O622" s="8"/>
      <c r="P622" s="8"/>
      <c r="Q622" s="8"/>
      <c r="R622" s="8"/>
      <c r="S622" s="8"/>
      <c r="T622" s="8"/>
      <c r="U622" s="8"/>
      <c r="V622" s="8"/>
      <c r="W622" s="8"/>
      <c r="X622" s="8"/>
      <c r="Y622" s="8"/>
      <c r="Z622" s="8"/>
    </row>
    <row r="623" spans="1:26" ht="12.75" customHeight="1" x14ac:dyDescent="0.15">
      <c r="A623" s="8"/>
      <c r="B623" s="83"/>
      <c r="C623" s="34"/>
      <c r="D623" s="146"/>
      <c r="E623" s="35"/>
      <c r="F623" s="35"/>
      <c r="G623" s="35"/>
      <c r="H623" s="155"/>
      <c r="I623" s="155"/>
      <c r="J623" s="8"/>
      <c r="K623" s="8"/>
      <c r="L623" s="8"/>
      <c r="M623" s="8"/>
      <c r="N623" s="8"/>
      <c r="O623" s="8"/>
      <c r="P623" s="8"/>
      <c r="Q623" s="8"/>
      <c r="R623" s="8"/>
      <c r="S623" s="8"/>
      <c r="T623" s="8"/>
      <c r="U623" s="8"/>
      <c r="V623" s="8"/>
      <c r="W623" s="8"/>
      <c r="X623" s="8"/>
      <c r="Y623" s="8"/>
      <c r="Z623" s="8"/>
    </row>
    <row r="624" spans="1:26" ht="12.75" customHeight="1" x14ac:dyDescent="0.15">
      <c r="A624" s="8"/>
      <c r="B624" s="83"/>
      <c r="C624" s="34"/>
      <c r="D624" s="146"/>
      <c r="E624" s="35"/>
      <c r="F624" s="35"/>
      <c r="G624" s="35"/>
      <c r="H624" s="155"/>
      <c r="I624" s="155"/>
      <c r="J624" s="8"/>
      <c r="K624" s="8"/>
      <c r="L624" s="8"/>
      <c r="M624" s="8"/>
      <c r="N624" s="8"/>
      <c r="O624" s="8"/>
      <c r="P624" s="8"/>
      <c r="Q624" s="8"/>
      <c r="R624" s="8"/>
      <c r="S624" s="8"/>
      <c r="T624" s="8"/>
      <c r="U624" s="8"/>
      <c r="V624" s="8"/>
      <c r="W624" s="8"/>
      <c r="X624" s="8"/>
      <c r="Y624" s="8"/>
      <c r="Z624" s="8"/>
    </row>
    <row r="625" spans="1:26" ht="12.75" customHeight="1" x14ac:dyDescent="0.15">
      <c r="A625" s="8"/>
      <c r="B625" s="83"/>
      <c r="C625" s="34"/>
      <c r="D625" s="146"/>
      <c r="E625" s="35"/>
      <c r="F625" s="35"/>
      <c r="G625" s="35"/>
      <c r="H625" s="155"/>
      <c r="I625" s="155"/>
      <c r="J625" s="8"/>
      <c r="K625" s="8"/>
      <c r="L625" s="8"/>
      <c r="M625" s="8"/>
      <c r="N625" s="8"/>
      <c r="O625" s="8"/>
      <c r="P625" s="8"/>
      <c r="Q625" s="8"/>
      <c r="R625" s="8"/>
      <c r="S625" s="8"/>
      <c r="T625" s="8"/>
      <c r="U625" s="8"/>
      <c r="V625" s="8"/>
      <c r="W625" s="8"/>
      <c r="X625" s="8"/>
      <c r="Y625" s="8"/>
      <c r="Z625" s="8"/>
    </row>
    <row r="626" spans="1:26" ht="12.75" customHeight="1" x14ac:dyDescent="0.15">
      <c r="A626" s="8"/>
      <c r="B626" s="83"/>
      <c r="C626" s="34"/>
      <c r="D626" s="146"/>
      <c r="E626" s="35"/>
      <c r="F626" s="35"/>
      <c r="G626" s="35"/>
      <c r="H626" s="155"/>
      <c r="I626" s="155"/>
      <c r="J626" s="8"/>
      <c r="K626" s="8"/>
      <c r="L626" s="8"/>
      <c r="M626" s="8"/>
      <c r="N626" s="8"/>
      <c r="O626" s="8"/>
      <c r="P626" s="8"/>
      <c r="Q626" s="8"/>
      <c r="R626" s="8"/>
      <c r="S626" s="8"/>
      <c r="T626" s="8"/>
      <c r="U626" s="8"/>
      <c r="V626" s="8"/>
      <c r="W626" s="8"/>
      <c r="X626" s="8"/>
      <c r="Y626" s="8"/>
      <c r="Z626" s="8"/>
    </row>
    <row r="627" spans="1:26" ht="12.75" customHeight="1" x14ac:dyDescent="0.15">
      <c r="A627" s="8"/>
      <c r="B627" s="83"/>
      <c r="C627" s="34"/>
      <c r="D627" s="146"/>
      <c r="E627" s="35"/>
      <c r="F627" s="35"/>
      <c r="G627" s="35"/>
      <c r="H627" s="155"/>
      <c r="I627" s="155"/>
      <c r="J627" s="8"/>
      <c r="K627" s="8"/>
      <c r="L627" s="8"/>
      <c r="M627" s="8"/>
      <c r="N627" s="8"/>
      <c r="O627" s="8"/>
      <c r="P627" s="8"/>
      <c r="Q627" s="8"/>
      <c r="R627" s="8"/>
      <c r="S627" s="8"/>
      <c r="T627" s="8"/>
      <c r="U627" s="8"/>
      <c r="V627" s="8"/>
      <c r="W627" s="8"/>
      <c r="X627" s="8"/>
      <c r="Y627" s="8"/>
      <c r="Z627" s="8"/>
    </row>
    <row r="628" spans="1:26" ht="12.75" customHeight="1" x14ac:dyDescent="0.15">
      <c r="A628" s="8"/>
      <c r="B628" s="83"/>
      <c r="C628" s="34"/>
      <c r="D628" s="146"/>
      <c r="E628" s="35"/>
      <c r="F628" s="35"/>
      <c r="G628" s="35"/>
      <c r="H628" s="155"/>
      <c r="I628" s="155"/>
      <c r="J628" s="8"/>
      <c r="K628" s="8"/>
      <c r="L628" s="8"/>
      <c r="M628" s="8"/>
      <c r="N628" s="8"/>
      <c r="O628" s="8"/>
      <c r="P628" s="8"/>
      <c r="Q628" s="8"/>
      <c r="R628" s="8"/>
      <c r="S628" s="8"/>
      <c r="T628" s="8"/>
      <c r="U628" s="8"/>
      <c r="V628" s="8"/>
      <c r="W628" s="8"/>
      <c r="X628" s="8"/>
      <c r="Y628" s="8"/>
      <c r="Z628" s="8"/>
    </row>
    <row r="629" spans="1:26" ht="12.75" customHeight="1" x14ac:dyDescent="0.15">
      <c r="A629" s="8"/>
      <c r="B629" s="83"/>
      <c r="C629" s="34"/>
      <c r="D629" s="146"/>
      <c r="E629" s="35"/>
      <c r="F629" s="35"/>
      <c r="G629" s="35"/>
      <c r="H629" s="155"/>
      <c r="I629" s="155"/>
      <c r="J629" s="8"/>
      <c r="K629" s="8"/>
      <c r="L629" s="8"/>
      <c r="M629" s="8"/>
      <c r="N629" s="8"/>
      <c r="O629" s="8"/>
      <c r="P629" s="8"/>
      <c r="Q629" s="8"/>
      <c r="R629" s="8"/>
      <c r="S629" s="8"/>
      <c r="T629" s="8"/>
      <c r="U629" s="8"/>
      <c r="V629" s="8"/>
      <c r="W629" s="8"/>
      <c r="X629" s="8"/>
      <c r="Y629" s="8"/>
      <c r="Z629" s="8"/>
    </row>
    <row r="630" spans="1:26" ht="12.75" customHeight="1" x14ac:dyDescent="0.15">
      <c r="A630" s="8"/>
      <c r="B630" s="83"/>
      <c r="C630" s="34"/>
      <c r="D630" s="146"/>
      <c r="E630" s="35"/>
      <c r="F630" s="35"/>
      <c r="G630" s="35"/>
      <c r="H630" s="155"/>
      <c r="I630" s="155"/>
      <c r="J630" s="8"/>
      <c r="K630" s="8"/>
      <c r="L630" s="8"/>
      <c r="M630" s="8"/>
      <c r="N630" s="8"/>
      <c r="O630" s="8"/>
      <c r="P630" s="8"/>
      <c r="Q630" s="8"/>
      <c r="R630" s="8"/>
      <c r="S630" s="8"/>
      <c r="T630" s="8"/>
      <c r="U630" s="8"/>
      <c r="V630" s="8"/>
      <c r="W630" s="8"/>
      <c r="X630" s="8"/>
      <c r="Y630" s="8"/>
      <c r="Z630" s="8"/>
    </row>
    <row r="631" spans="1:26" ht="12.75" customHeight="1" x14ac:dyDescent="0.15">
      <c r="A631" s="8"/>
      <c r="B631" s="83"/>
      <c r="C631" s="34"/>
      <c r="D631" s="146"/>
      <c r="E631" s="35"/>
      <c r="F631" s="35"/>
      <c r="G631" s="35"/>
      <c r="H631" s="155"/>
      <c r="I631" s="155"/>
      <c r="J631" s="8"/>
      <c r="K631" s="8"/>
      <c r="L631" s="8"/>
      <c r="M631" s="8"/>
      <c r="N631" s="8"/>
      <c r="O631" s="8"/>
      <c r="P631" s="8"/>
      <c r="Q631" s="8"/>
      <c r="R631" s="8"/>
      <c r="S631" s="8"/>
      <c r="T631" s="8"/>
      <c r="U631" s="8"/>
      <c r="V631" s="8"/>
      <c r="W631" s="8"/>
      <c r="X631" s="8"/>
      <c r="Y631" s="8"/>
      <c r="Z631" s="8"/>
    </row>
    <row r="632" spans="1:26" ht="12.75" customHeight="1" x14ac:dyDescent="0.15">
      <c r="A632" s="8"/>
      <c r="B632" s="83"/>
      <c r="C632" s="34"/>
      <c r="D632" s="146"/>
      <c r="E632" s="35"/>
      <c r="F632" s="35"/>
      <c r="G632" s="35"/>
      <c r="H632" s="155"/>
      <c r="I632" s="155"/>
      <c r="J632" s="8"/>
      <c r="K632" s="8"/>
      <c r="L632" s="8"/>
      <c r="M632" s="8"/>
      <c r="N632" s="8"/>
      <c r="O632" s="8"/>
      <c r="P632" s="8"/>
      <c r="Q632" s="8"/>
      <c r="R632" s="8"/>
      <c r="S632" s="8"/>
      <c r="T632" s="8"/>
      <c r="U632" s="8"/>
      <c r="V632" s="8"/>
      <c r="W632" s="8"/>
      <c r="X632" s="8"/>
      <c r="Y632" s="8"/>
      <c r="Z632" s="8"/>
    </row>
    <row r="633" spans="1:26" ht="12.75" customHeight="1" x14ac:dyDescent="0.15">
      <c r="A633" s="8"/>
      <c r="B633" s="83"/>
      <c r="C633" s="34"/>
      <c r="D633" s="146"/>
      <c r="E633" s="35"/>
      <c r="F633" s="35"/>
      <c r="G633" s="35"/>
      <c r="H633" s="155"/>
      <c r="I633" s="155"/>
      <c r="J633" s="8"/>
      <c r="K633" s="8"/>
      <c r="L633" s="8"/>
      <c r="M633" s="8"/>
      <c r="N633" s="8"/>
      <c r="O633" s="8"/>
      <c r="P633" s="8"/>
      <c r="Q633" s="8"/>
      <c r="R633" s="8"/>
      <c r="S633" s="8"/>
      <c r="T633" s="8"/>
      <c r="U633" s="8"/>
      <c r="V633" s="8"/>
      <c r="W633" s="8"/>
      <c r="X633" s="8"/>
      <c r="Y633" s="8"/>
      <c r="Z633" s="8"/>
    </row>
    <row r="634" spans="1:26" ht="12.75" customHeight="1" x14ac:dyDescent="0.15">
      <c r="A634" s="8"/>
      <c r="B634" s="83"/>
      <c r="C634" s="34"/>
      <c r="D634" s="146"/>
      <c r="E634" s="35"/>
      <c r="F634" s="35"/>
      <c r="G634" s="35"/>
      <c r="H634" s="155"/>
      <c r="I634" s="155"/>
      <c r="J634" s="8"/>
      <c r="K634" s="8"/>
      <c r="L634" s="8"/>
      <c r="M634" s="8"/>
      <c r="N634" s="8"/>
      <c r="O634" s="8"/>
      <c r="P634" s="8"/>
      <c r="Q634" s="8"/>
      <c r="R634" s="8"/>
      <c r="S634" s="8"/>
      <c r="T634" s="8"/>
      <c r="U634" s="8"/>
      <c r="V634" s="8"/>
      <c r="W634" s="8"/>
      <c r="X634" s="8"/>
      <c r="Y634" s="8"/>
      <c r="Z634" s="8"/>
    </row>
    <row r="635" spans="1:26" ht="12.75" customHeight="1" x14ac:dyDescent="0.15">
      <c r="A635" s="8"/>
      <c r="B635" s="83"/>
      <c r="C635" s="34"/>
      <c r="D635" s="146"/>
      <c r="E635" s="35"/>
      <c r="F635" s="35"/>
      <c r="G635" s="35"/>
      <c r="H635" s="155"/>
      <c r="I635" s="155"/>
      <c r="J635" s="8"/>
      <c r="K635" s="8"/>
      <c r="L635" s="8"/>
      <c r="M635" s="8"/>
      <c r="N635" s="8"/>
      <c r="O635" s="8"/>
      <c r="P635" s="8"/>
      <c r="Q635" s="8"/>
      <c r="R635" s="8"/>
      <c r="S635" s="8"/>
      <c r="T635" s="8"/>
      <c r="U635" s="8"/>
      <c r="V635" s="8"/>
      <c r="W635" s="8"/>
      <c r="X635" s="8"/>
      <c r="Y635" s="8"/>
      <c r="Z635" s="8"/>
    </row>
    <row r="636" spans="1:26" ht="12.75" customHeight="1" x14ac:dyDescent="0.15">
      <c r="A636" s="8"/>
      <c r="B636" s="83"/>
      <c r="C636" s="34"/>
      <c r="D636" s="146"/>
      <c r="E636" s="35"/>
      <c r="F636" s="35"/>
      <c r="G636" s="35"/>
      <c r="H636" s="155"/>
      <c r="I636" s="155"/>
      <c r="J636" s="8"/>
      <c r="K636" s="8"/>
      <c r="L636" s="8"/>
      <c r="M636" s="8"/>
      <c r="N636" s="8"/>
      <c r="O636" s="8"/>
      <c r="P636" s="8"/>
      <c r="Q636" s="8"/>
      <c r="R636" s="8"/>
      <c r="S636" s="8"/>
      <c r="T636" s="8"/>
      <c r="U636" s="8"/>
      <c r="V636" s="8"/>
      <c r="W636" s="8"/>
      <c r="X636" s="8"/>
      <c r="Y636" s="8"/>
      <c r="Z636" s="8"/>
    </row>
    <row r="637" spans="1:26" ht="12.75" customHeight="1" x14ac:dyDescent="0.15">
      <c r="A637" s="8"/>
      <c r="B637" s="83"/>
      <c r="C637" s="34"/>
      <c r="D637" s="146"/>
      <c r="E637" s="35"/>
      <c r="F637" s="35"/>
      <c r="G637" s="35"/>
      <c r="H637" s="155"/>
      <c r="I637" s="155"/>
      <c r="J637" s="8"/>
      <c r="K637" s="8"/>
      <c r="L637" s="8"/>
      <c r="M637" s="8"/>
      <c r="N637" s="8"/>
      <c r="O637" s="8"/>
      <c r="P637" s="8"/>
      <c r="Q637" s="8"/>
      <c r="R637" s="8"/>
      <c r="S637" s="8"/>
      <c r="T637" s="8"/>
      <c r="U637" s="8"/>
      <c r="V637" s="8"/>
      <c r="W637" s="8"/>
      <c r="X637" s="8"/>
      <c r="Y637" s="8"/>
      <c r="Z637" s="8"/>
    </row>
    <row r="638" spans="1:26" ht="12.75" customHeight="1" x14ac:dyDescent="0.15">
      <c r="A638" s="8"/>
      <c r="B638" s="83"/>
      <c r="C638" s="34"/>
      <c r="D638" s="146"/>
      <c r="E638" s="35"/>
      <c r="F638" s="35"/>
      <c r="G638" s="35"/>
      <c r="H638" s="155"/>
      <c r="I638" s="155"/>
      <c r="J638" s="8"/>
      <c r="K638" s="8"/>
      <c r="L638" s="8"/>
      <c r="M638" s="8"/>
      <c r="N638" s="8"/>
      <c r="O638" s="8"/>
      <c r="P638" s="8"/>
      <c r="Q638" s="8"/>
      <c r="R638" s="8"/>
      <c r="S638" s="8"/>
      <c r="T638" s="8"/>
      <c r="U638" s="8"/>
      <c r="V638" s="8"/>
      <c r="W638" s="8"/>
      <c r="X638" s="8"/>
      <c r="Y638" s="8"/>
      <c r="Z638" s="8"/>
    </row>
    <row r="639" spans="1:26" ht="12.75" customHeight="1" x14ac:dyDescent="0.15">
      <c r="A639" s="8"/>
      <c r="B639" s="83"/>
      <c r="C639" s="34"/>
      <c r="D639" s="146"/>
      <c r="E639" s="35"/>
      <c r="F639" s="35"/>
      <c r="G639" s="35"/>
      <c r="H639" s="155"/>
      <c r="I639" s="155"/>
      <c r="J639" s="8"/>
      <c r="K639" s="8"/>
      <c r="L639" s="8"/>
      <c r="M639" s="8"/>
      <c r="N639" s="8"/>
      <c r="O639" s="8"/>
      <c r="P639" s="8"/>
      <c r="Q639" s="8"/>
      <c r="R639" s="8"/>
      <c r="S639" s="8"/>
      <c r="T639" s="8"/>
      <c r="U639" s="8"/>
      <c r="V639" s="8"/>
      <c r="W639" s="8"/>
      <c r="X639" s="8"/>
      <c r="Y639" s="8"/>
      <c r="Z639" s="8"/>
    </row>
    <row r="640" spans="1:26" ht="12.75" customHeight="1" x14ac:dyDescent="0.15">
      <c r="A640" s="8"/>
      <c r="B640" s="83"/>
      <c r="C640" s="34"/>
      <c r="D640" s="146"/>
      <c r="E640" s="35"/>
      <c r="F640" s="35"/>
      <c r="G640" s="35"/>
      <c r="H640" s="155"/>
      <c r="I640" s="155"/>
      <c r="J640" s="8"/>
      <c r="K640" s="8"/>
      <c r="L640" s="8"/>
      <c r="M640" s="8"/>
      <c r="N640" s="8"/>
      <c r="O640" s="8"/>
      <c r="P640" s="8"/>
      <c r="Q640" s="8"/>
      <c r="R640" s="8"/>
      <c r="S640" s="8"/>
      <c r="T640" s="8"/>
      <c r="U640" s="8"/>
      <c r="V640" s="8"/>
      <c r="W640" s="8"/>
      <c r="X640" s="8"/>
      <c r="Y640" s="8"/>
      <c r="Z640" s="8"/>
    </row>
    <row r="641" spans="1:26" ht="12.75" customHeight="1" x14ac:dyDescent="0.15">
      <c r="A641" s="8"/>
      <c r="B641" s="83"/>
      <c r="C641" s="34"/>
      <c r="D641" s="146"/>
      <c r="E641" s="35"/>
      <c r="F641" s="35"/>
      <c r="G641" s="35"/>
      <c r="H641" s="155"/>
      <c r="I641" s="155"/>
      <c r="J641" s="8"/>
      <c r="K641" s="8"/>
      <c r="L641" s="8"/>
      <c r="M641" s="8"/>
      <c r="N641" s="8"/>
      <c r="O641" s="8"/>
      <c r="P641" s="8"/>
      <c r="Q641" s="8"/>
      <c r="R641" s="8"/>
      <c r="S641" s="8"/>
      <c r="T641" s="8"/>
      <c r="U641" s="8"/>
      <c r="V641" s="8"/>
      <c r="W641" s="8"/>
      <c r="X641" s="8"/>
      <c r="Y641" s="8"/>
      <c r="Z641" s="8"/>
    </row>
    <row r="642" spans="1:26" ht="12.75" customHeight="1" x14ac:dyDescent="0.15">
      <c r="A642" s="8"/>
      <c r="B642" s="83"/>
      <c r="C642" s="34"/>
      <c r="D642" s="146"/>
      <c r="E642" s="35"/>
      <c r="F642" s="35"/>
      <c r="G642" s="35"/>
      <c r="H642" s="155"/>
      <c r="I642" s="155"/>
      <c r="J642" s="8"/>
      <c r="K642" s="8"/>
      <c r="L642" s="8"/>
      <c r="M642" s="8"/>
      <c r="N642" s="8"/>
      <c r="O642" s="8"/>
      <c r="P642" s="8"/>
      <c r="Q642" s="8"/>
      <c r="R642" s="8"/>
      <c r="S642" s="8"/>
      <c r="T642" s="8"/>
      <c r="U642" s="8"/>
      <c r="V642" s="8"/>
      <c r="W642" s="8"/>
      <c r="X642" s="8"/>
      <c r="Y642" s="8"/>
      <c r="Z642" s="8"/>
    </row>
    <row r="643" spans="1:26" ht="12.75" customHeight="1" x14ac:dyDescent="0.15">
      <c r="A643" s="8"/>
      <c r="B643" s="83"/>
      <c r="C643" s="34"/>
      <c r="D643" s="146"/>
      <c r="E643" s="35"/>
      <c r="F643" s="35"/>
      <c r="G643" s="35"/>
      <c r="H643" s="155"/>
      <c r="I643" s="155"/>
      <c r="J643" s="8"/>
      <c r="K643" s="8"/>
      <c r="L643" s="8"/>
      <c r="M643" s="8"/>
      <c r="N643" s="8"/>
      <c r="O643" s="8"/>
      <c r="P643" s="8"/>
      <c r="Q643" s="8"/>
      <c r="R643" s="8"/>
      <c r="S643" s="8"/>
      <c r="T643" s="8"/>
      <c r="U643" s="8"/>
      <c r="V643" s="8"/>
      <c r="W643" s="8"/>
      <c r="X643" s="8"/>
      <c r="Y643" s="8"/>
      <c r="Z643" s="8"/>
    </row>
    <row r="644" spans="1:26" ht="12.75" customHeight="1" x14ac:dyDescent="0.15">
      <c r="A644" s="8"/>
      <c r="B644" s="83"/>
      <c r="C644" s="34"/>
      <c r="D644" s="146"/>
      <c r="E644" s="35"/>
      <c r="F644" s="35"/>
      <c r="G644" s="35"/>
      <c r="H644" s="155"/>
      <c r="I644" s="155"/>
      <c r="J644" s="8"/>
      <c r="K644" s="8"/>
      <c r="L644" s="8"/>
      <c r="M644" s="8"/>
      <c r="N644" s="8"/>
      <c r="O644" s="8"/>
      <c r="P644" s="8"/>
      <c r="Q644" s="8"/>
      <c r="R644" s="8"/>
      <c r="S644" s="8"/>
      <c r="T644" s="8"/>
      <c r="U644" s="8"/>
      <c r="V644" s="8"/>
      <c r="W644" s="8"/>
      <c r="X644" s="8"/>
      <c r="Y644" s="8"/>
      <c r="Z644" s="8"/>
    </row>
    <row r="645" spans="1:26" ht="12.75" customHeight="1" x14ac:dyDescent="0.15">
      <c r="A645" s="8"/>
      <c r="B645" s="83"/>
      <c r="C645" s="34"/>
      <c r="D645" s="146"/>
      <c r="E645" s="35"/>
      <c r="F645" s="35"/>
      <c r="G645" s="35"/>
      <c r="H645" s="155"/>
      <c r="I645" s="155"/>
      <c r="J645" s="8"/>
      <c r="K645" s="8"/>
      <c r="L645" s="8"/>
      <c r="M645" s="8"/>
      <c r="N645" s="8"/>
      <c r="O645" s="8"/>
      <c r="P645" s="8"/>
      <c r="Q645" s="8"/>
      <c r="R645" s="8"/>
      <c r="S645" s="8"/>
      <c r="T645" s="8"/>
      <c r="U645" s="8"/>
      <c r="V645" s="8"/>
      <c r="W645" s="8"/>
      <c r="X645" s="8"/>
      <c r="Y645" s="8"/>
      <c r="Z645" s="8"/>
    </row>
    <row r="646" spans="1:26" ht="12.75" customHeight="1" x14ac:dyDescent="0.15">
      <c r="A646" s="8"/>
      <c r="B646" s="83"/>
      <c r="C646" s="34"/>
      <c r="D646" s="146"/>
      <c r="E646" s="35"/>
      <c r="F646" s="35"/>
      <c r="G646" s="35"/>
      <c r="H646" s="155"/>
      <c r="I646" s="155"/>
      <c r="J646" s="8"/>
      <c r="K646" s="8"/>
      <c r="L646" s="8"/>
      <c r="M646" s="8"/>
      <c r="N646" s="8"/>
      <c r="O646" s="8"/>
      <c r="P646" s="8"/>
      <c r="Q646" s="8"/>
      <c r="R646" s="8"/>
      <c r="S646" s="8"/>
      <c r="T646" s="8"/>
      <c r="U646" s="8"/>
      <c r="V646" s="8"/>
      <c r="W646" s="8"/>
      <c r="X646" s="8"/>
      <c r="Y646" s="8"/>
      <c r="Z646" s="8"/>
    </row>
    <row r="647" spans="1:26" ht="12.75" customHeight="1" x14ac:dyDescent="0.15">
      <c r="A647" s="8"/>
      <c r="B647" s="83"/>
      <c r="C647" s="34"/>
      <c r="D647" s="146"/>
      <c r="E647" s="35"/>
      <c r="F647" s="35"/>
      <c r="G647" s="35"/>
      <c r="H647" s="155"/>
      <c r="I647" s="155"/>
      <c r="J647" s="8"/>
      <c r="K647" s="8"/>
      <c r="L647" s="8"/>
      <c r="M647" s="8"/>
      <c r="N647" s="8"/>
      <c r="O647" s="8"/>
      <c r="P647" s="8"/>
      <c r="Q647" s="8"/>
      <c r="R647" s="8"/>
      <c r="S647" s="8"/>
      <c r="T647" s="8"/>
      <c r="U647" s="8"/>
      <c r="V647" s="8"/>
      <c r="W647" s="8"/>
      <c r="X647" s="8"/>
      <c r="Y647" s="8"/>
      <c r="Z647" s="8"/>
    </row>
    <row r="648" spans="1:26" ht="12.75" customHeight="1" x14ac:dyDescent="0.15">
      <c r="A648" s="8"/>
      <c r="B648" s="83"/>
      <c r="C648" s="34"/>
      <c r="D648" s="146"/>
      <c r="E648" s="35"/>
      <c r="F648" s="35"/>
      <c r="G648" s="35"/>
      <c r="H648" s="155"/>
      <c r="I648" s="155"/>
      <c r="J648" s="8"/>
      <c r="K648" s="8"/>
      <c r="L648" s="8"/>
      <c r="M648" s="8"/>
      <c r="N648" s="8"/>
      <c r="O648" s="8"/>
      <c r="P648" s="8"/>
      <c r="Q648" s="8"/>
      <c r="R648" s="8"/>
      <c r="S648" s="8"/>
      <c r="T648" s="8"/>
      <c r="U648" s="8"/>
      <c r="V648" s="8"/>
      <c r="W648" s="8"/>
      <c r="X648" s="8"/>
      <c r="Y648" s="8"/>
      <c r="Z648" s="8"/>
    </row>
    <row r="649" spans="1:26" ht="12.75" customHeight="1" x14ac:dyDescent="0.15">
      <c r="A649" s="8"/>
      <c r="B649" s="83"/>
      <c r="C649" s="34"/>
      <c r="D649" s="146"/>
      <c r="E649" s="35"/>
      <c r="F649" s="35"/>
      <c r="G649" s="35"/>
      <c r="H649" s="155"/>
      <c r="I649" s="155"/>
      <c r="J649" s="8"/>
      <c r="K649" s="8"/>
      <c r="L649" s="8"/>
      <c r="M649" s="8"/>
      <c r="N649" s="8"/>
      <c r="O649" s="8"/>
      <c r="P649" s="8"/>
      <c r="Q649" s="8"/>
      <c r="R649" s="8"/>
      <c r="S649" s="8"/>
      <c r="T649" s="8"/>
      <c r="U649" s="8"/>
      <c r="V649" s="8"/>
      <c r="W649" s="8"/>
      <c r="X649" s="8"/>
      <c r="Y649" s="8"/>
      <c r="Z649" s="8"/>
    </row>
    <row r="650" spans="1:26" ht="12.75" customHeight="1" x14ac:dyDescent="0.15">
      <c r="A650" s="8"/>
      <c r="B650" s="83"/>
      <c r="C650" s="34"/>
      <c r="D650" s="146"/>
      <c r="E650" s="35"/>
      <c r="F650" s="35"/>
      <c r="G650" s="35"/>
      <c r="H650" s="155"/>
      <c r="I650" s="155"/>
      <c r="J650" s="8"/>
      <c r="K650" s="8"/>
      <c r="L650" s="8"/>
      <c r="M650" s="8"/>
      <c r="N650" s="8"/>
      <c r="O650" s="8"/>
      <c r="P650" s="8"/>
      <c r="Q650" s="8"/>
      <c r="R650" s="8"/>
      <c r="S650" s="8"/>
      <c r="T650" s="8"/>
      <c r="U650" s="8"/>
      <c r="V650" s="8"/>
      <c r="W650" s="8"/>
      <c r="X650" s="8"/>
      <c r="Y650" s="8"/>
      <c r="Z650" s="8"/>
    </row>
    <row r="651" spans="1:26" ht="12.75" customHeight="1" x14ac:dyDescent="0.15">
      <c r="A651" s="8"/>
      <c r="B651" s="83"/>
      <c r="C651" s="34"/>
      <c r="D651" s="146"/>
      <c r="E651" s="35"/>
      <c r="F651" s="35"/>
      <c r="G651" s="35"/>
      <c r="H651" s="155"/>
      <c r="I651" s="155"/>
      <c r="J651" s="8"/>
      <c r="K651" s="8"/>
      <c r="L651" s="8"/>
      <c r="M651" s="8"/>
      <c r="N651" s="8"/>
      <c r="O651" s="8"/>
      <c r="P651" s="8"/>
      <c r="Q651" s="8"/>
      <c r="R651" s="8"/>
      <c r="S651" s="8"/>
      <c r="T651" s="8"/>
      <c r="U651" s="8"/>
      <c r="V651" s="8"/>
      <c r="W651" s="8"/>
      <c r="X651" s="8"/>
      <c r="Y651" s="8"/>
      <c r="Z651" s="8"/>
    </row>
    <row r="652" spans="1:26" ht="12.75" customHeight="1" x14ac:dyDescent="0.15">
      <c r="A652" s="8"/>
      <c r="B652" s="83"/>
      <c r="C652" s="34"/>
      <c r="D652" s="146"/>
      <c r="E652" s="35"/>
      <c r="F652" s="35"/>
      <c r="G652" s="35"/>
      <c r="H652" s="155"/>
      <c r="I652" s="155"/>
      <c r="J652" s="8"/>
      <c r="K652" s="8"/>
      <c r="L652" s="8"/>
      <c r="M652" s="8"/>
      <c r="N652" s="8"/>
      <c r="O652" s="8"/>
      <c r="P652" s="8"/>
      <c r="Q652" s="8"/>
      <c r="R652" s="8"/>
      <c r="S652" s="8"/>
      <c r="T652" s="8"/>
      <c r="U652" s="8"/>
      <c r="V652" s="8"/>
      <c r="W652" s="8"/>
      <c r="X652" s="8"/>
      <c r="Y652" s="8"/>
      <c r="Z652" s="8"/>
    </row>
    <row r="653" spans="1:26" ht="12.75" customHeight="1" x14ac:dyDescent="0.15">
      <c r="A653" s="8"/>
      <c r="B653" s="83"/>
      <c r="C653" s="34"/>
      <c r="D653" s="146"/>
      <c r="E653" s="35"/>
      <c r="F653" s="35"/>
      <c r="G653" s="35"/>
      <c r="H653" s="155"/>
      <c r="I653" s="155"/>
      <c r="J653" s="8"/>
      <c r="K653" s="8"/>
      <c r="L653" s="8"/>
      <c r="M653" s="8"/>
      <c r="N653" s="8"/>
      <c r="O653" s="8"/>
      <c r="P653" s="8"/>
      <c r="Q653" s="8"/>
      <c r="R653" s="8"/>
      <c r="S653" s="8"/>
      <c r="T653" s="8"/>
      <c r="U653" s="8"/>
      <c r="V653" s="8"/>
      <c r="W653" s="8"/>
      <c r="X653" s="8"/>
      <c r="Y653" s="8"/>
      <c r="Z653" s="8"/>
    </row>
    <row r="654" spans="1:26" ht="12.75" customHeight="1" x14ac:dyDescent="0.15">
      <c r="A654" s="8"/>
      <c r="B654" s="83"/>
      <c r="C654" s="34"/>
      <c r="D654" s="146"/>
      <c r="E654" s="35"/>
      <c r="F654" s="35"/>
      <c r="G654" s="35"/>
      <c r="H654" s="155"/>
      <c r="I654" s="155"/>
      <c r="J654" s="8"/>
      <c r="K654" s="8"/>
      <c r="L654" s="8"/>
      <c r="M654" s="8"/>
      <c r="N654" s="8"/>
      <c r="O654" s="8"/>
      <c r="P654" s="8"/>
      <c r="Q654" s="8"/>
      <c r="R654" s="8"/>
      <c r="S654" s="8"/>
      <c r="T654" s="8"/>
      <c r="U654" s="8"/>
      <c r="V654" s="8"/>
      <c r="W654" s="8"/>
      <c r="X654" s="8"/>
      <c r="Y654" s="8"/>
      <c r="Z654" s="8"/>
    </row>
    <row r="655" spans="1:26" ht="12.75" customHeight="1" x14ac:dyDescent="0.15">
      <c r="A655" s="8"/>
      <c r="B655" s="83"/>
      <c r="C655" s="34"/>
      <c r="D655" s="146"/>
      <c r="E655" s="35"/>
      <c r="F655" s="35"/>
      <c r="G655" s="35"/>
      <c r="H655" s="155"/>
      <c r="I655" s="155"/>
      <c r="J655" s="8"/>
      <c r="K655" s="8"/>
      <c r="L655" s="8"/>
      <c r="M655" s="8"/>
      <c r="N655" s="8"/>
      <c r="O655" s="8"/>
      <c r="P655" s="8"/>
      <c r="Q655" s="8"/>
      <c r="R655" s="8"/>
      <c r="S655" s="8"/>
      <c r="T655" s="8"/>
      <c r="U655" s="8"/>
      <c r="V655" s="8"/>
      <c r="W655" s="8"/>
      <c r="X655" s="8"/>
      <c r="Y655" s="8"/>
      <c r="Z655" s="8"/>
    </row>
    <row r="656" spans="1:26" ht="12.75" customHeight="1" x14ac:dyDescent="0.15">
      <c r="A656" s="8"/>
      <c r="B656" s="83"/>
      <c r="C656" s="34"/>
      <c r="D656" s="146"/>
      <c r="E656" s="35"/>
      <c r="F656" s="35"/>
      <c r="G656" s="35"/>
      <c r="H656" s="155"/>
      <c r="I656" s="155"/>
      <c r="J656" s="8"/>
      <c r="K656" s="8"/>
      <c r="L656" s="8"/>
      <c r="M656" s="8"/>
      <c r="N656" s="8"/>
      <c r="O656" s="8"/>
      <c r="P656" s="8"/>
      <c r="Q656" s="8"/>
      <c r="R656" s="8"/>
      <c r="S656" s="8"/>
      <c r="T656" s="8"/>
      <c r="U656" s="8"/>
      <c r="V656" s="8"/>
      <c r="W656" s="8"/>
      <c r="X656" s="8"/>
      <c r="Y656" s="8"/>
      <c r="Z656" s="8"/>
    </row>
    <row r="657" spans="1:26" ht="12.75" customHeight="1" x14ac:dyDescent="0.15">
      <c r="A657" s="8"/>
      <c r="B657" s="83"/>
      <c r="C657" s="34"/>
      <c r="D657" s="146"/>
      <c r="E657" s="35"/>
      <c r="F657" s="35"/>
      <c r="G657" s="35"/>
      <c r="H657" s="155"/>
      <c r="I657" s="155"/>
      <c r="J657" s="8"/>
      <c r="K657" s="8"/>
      <c r="L657" s="8"/>
      <c r="M657" s="8"/>
      <c r="N657" s="8"/>
      <c r="O657" s="8"/>
      <c r="P657" s="8"/>
      <c r="Q657" s="8"/>
      <c r="R657" s="8"/>
      <c r="S657" s="8"/>
      <c r="T657" s="8"/>
      <c r="U657" s="8"/>
      <c r="V657" s="8"/>
      <c r="W657" s="8"/>
      <c r="X657" s="8"/>
      <c r="Y657" s="8"/>
      <c r="Z657" s="8"/>
    </row>
    <row r="658" spans="1:26" ht="12.75" customHeight="1" x14ac:dyDescent="0.15">
      <c r="A658" s="8"/>
      <c r="B658" s="83"/>
      <c r="C658" s="34"/>
      <c r="D658" s="146"/>
      <c r="E658" s="35"/>
      <c r="F658" s="35"/>
      <c r="G658" s="35"/>
      <c r="H658" s="155"/>
      <c r="I658" s="155"/>
      <c r="J658" s="8"/>
      <c r="K658" s="8"/>
      <c r="L658" s="8"/>
      <c r="M658" s="8"/>
      <c r="N658" s="8"/>
      <c r="O658" s="8"/>
      <c r="P658" s="8"/>
      <c r="Q658" s="8"/>
      <c r="R658" s="8"/>
      <c r="S658" s="8"/>
      <c r="T658" s="8"/>
      <c r="U658" s="8"/>
      <c r="V658" s="8"/>
      <c r="W658" s="8"/>
      <c r="X658" s="8"/>
      <c r="Y658" s="8"/>
      <c r="Z658" s="8"/>
    </row>
    <row r="659" spans="1:26" ht="12.75" customHeight="1" x14ac:dyDescent="0.15">
      <c r="A659" s="8"/>
      <c r="B659" s="83"/>
      <c r="C659" s="34"/>
      <c r="D659" s="146"/>
      <c r="E659" s="35"/>
      <c r="F659" s="35"/>
      <c r="G659" s="35"/>
      <c r="H659" s="155"/>
      <c r="I659" s="155"/>
      <c r="J659" s="8"/>
      <c r="K659" s="8"/>
      <c r="L659" s="8"/>
      <c r="M659" s="8"/>
      <c r="N659" s="8"/>
      <c r="O659" s="8"/>
      <c r="P659" s="8"/>
      <c r="Q659" s="8"/>
      <c r="R659" s="8"/>
      <c r="S659" s="8"/>
      <c r="T659" s="8"/>
      <c r="U659" s="8"/>
      <c r="V659" s="8"/>
      <c r="W659" s="8"/>
      <c r="X659" s="8"/>
      <c r="Y659" s="8"/>
      <c r="Z659" s="8"/>
    </row>
    <row r="660" spans="1:26" ht="12.75" customHeight="1" x14ac:dyDescent="0.15">
      <c r="A660" s="8"/>
      <c r="B660" s="83"/>
      <c r="C660" s="34"/>
      <c r="D660" s="146"/>
      <c r="E660" s="35"/>
      <c r="F660" s="35"/>
      <c r="G660" s="35"/>
      <c r="H660" s="155"/>
      <c r="I660" s="155"/>
      <c r="J660" s="8"/>
      <c r="K660" s="8"/>
      <c r="L660" s="8"/>
      <c r="M660" s="8"/>
      <c r="N660" s="8"/>
      <c r="O660" s="8"/>
      <c r="P660" s="8"/>
      <c r="Q660" s="8"/>
      <c r="R660" s="8"/>
      <c r="S660" s="8"/>
      <c r="T660" s="8"/>
      <c r="U660" s="8"/>
      <c r="V660" s="8"/>
      <c r="W660" s="8"/>
      <c r="X660" s="8"/>
      <c r="Y660" s="8"/>
      <c r="Z660" s="8"/>
    </row>
    <row r="661" spans="1:26" ht="12.75" customHeight="1" x14ac:dyDescent="0.15">
      <c r="A661" s="8"/>
      <c r="B661" s="83"/>
      <c r="C661" s="34"/>
      <c r="D661" s="146"/>
      <c r="E661" s="35"/>
      <c r="F661" s="35"/>
      <c r="G661" s="35"/>
      <c r="H661" s="155"/>
      <c r="I661" s="155"/>
      <c r="J661" s="8"/>
      <c r="K661" s="8"/>
      <c r="L661" s="8"/>
      <c r="M661" s="8"/>
      <c r="N661" s="8"/>
      <c r="O661" s="8"/>
      <c r="P661" s="8"/>
      <c r="Q661" s="8"/>
      <c r="R661" s="8"/>
      <c r="S661" s="8"/>
      <c r="T661" s="8"/>
      <c r="U661" s="8"/>
      <c r="V661" s="8"/>
      <c r="W661" s="8"/>
      <c r="X661" s="8"/>
      <c r="Y661" s="8"/>
      <c r="Z661" s="8"/>
    </row>
    <row r="662" spans="1:26" ht="12.75" customHeight="1" x14ac:dyDescent="0.15">
      <c r="A662" s="8"/>
      <c r="B662" s="83"/>
      <c r="C662" s="34"/>
      <c r="D662" s="146"/>
      <c r="E662" s="35"/>
      <c r="F662" s="35"/>
      <c r="G662" s="35"/>
      <c r="H662" s="155"/>
      <c r="I662" s="155"/>
      <c r="J662" s="8"/>
      <c r="K662" s="8"/>
      <c r="L662" s="8"/>
      <c r="M662" s="8"/>
      <c r="N662" s="8"/>
      <c r="O662" s="8"/>
      <c r="P662" s="8"/>
      <c r="Q662" s="8"/>
      <c r="R662" s="8"/>
      <c r="S662" s="8"/>
      <c r="T662" s="8"/>
      <c r="U662" s="8"/>
      <c r="V662" s="8"/>
      <c r="W662" s="8"/>
      <c r="X662" s="8"/>
      <c r="Y662" s="8"/>
      <c r="Z662" s="8"/>
    </row>
    <row r="663" spans="1:26" ht="12.75" customHeight="1" x14ac:dyDescent="0.15">
      <c r="A663" s="8"/>
      <c r="B663" s="83"/>
      <c r="C663" s="34"/>
      <c r="D663" s="146"/>
      <c r="E663" s="35"/>
      <c r="F663" s="35"/>
      <c r="G663" s="35"/>
      <c r="H663" s="155"/>
      <c r="I663" s="155"/>
      <c r="J663" s="8"/>
      <c r="K663" s="8"/>
      <c r="L663" s="8"/>
      <c r="M663" s="8"/>
      <c r="N663" s="8"/>
      <c r="O663" s="8"/>
      <c r="P663" s="8"/>
      <c r="Q663" s="8"/>
      <c r="R663" s="8"/>
      <c r="S663" s="8"/>
      <c r="T663" s="8"/>
      <c r="U663" s="8"/>
      <c r="V663" s="8"/>
      <c r="W663" s="8"/>
      <c r="X663" s="8"/>
      <c r="Y663" s="8"/>
      <c r="Z663" s="8"/>
    </row>
    <row r="664" spans="1:26" ht="12.75" customHeight="1" x14ac:dyDescent="0.15">
      <c r="A664" s="8"/>
      <c r="B664" s="83"/>
      <c r="C664" s="34"/>
      <c r="D664" s="146"/>
      <c r="E664" s="35"/>
      <c r="F664" s="35"/>
      <c r="G664" s="35"/>
      <c r="H664" s="155"/>
      <c r="I664" s="155"/>
      <c r="J664" s="8"/>
      <c r="K664" s="8"/>
      <c r="L664" s="8"/>
      <c r="M664" s="8"/>
      <c r="N664" s="8"/>
      <c r="O664" s="8"/>
      <c r="P664" s="8"/>
      <c r="Q664" s="8"/>
      <c r="R664" s="8"/>
      <c r="S664" s="8"/>
      <c r="T664" s="8"/>
      <c r="U664" s="8"/>
      <c r="V664" s="8"/>
      <c r="W664" s="8"/>
      <c r="X664" s="8"/>
      <c r="Y664" s="8"/>
      <c r="Z664" s="8"/>
    </row>
    <row r="665" spans="1:26" ht="12.75" customHeight="1" x14ac:dyDescent="0.15">
      <c r="A665" s="8"/>
      <c r="B665" s="83"/>
      <c r="C665" s="34"/>
      <c r="D665" s="146"/>
      <c r="E665" s="35"/>
      <c r="F665" s="35"/>
      <c r="G665" s="35"/>
      <c r="H665" s="155"/>
      <c r="I665" s="155"/>
      <c r="J665" s="8"/>
      <c r="K665" s="8"/>
      <c r="L665" s="8"/>
      <c r="M665" s="8"/>
      <c r="N665" s="8"/>
      <c r="O665" s="8"/>
      <c r="P665" s="8"/>
      <c r="Q665" s="8"/>
      <c r="R665" s="8"/>
      <c r="S665" s="8"/>
      <c r="T665" s="8"/>
      <c r="U665" s="8"/>
      <c r="V665" s="8"/>
      <c r="W665" s="8"/>
      <c r="X665" s="8"/>
      <c r="Y665" s="8"/>
      <c r="Z665" s="8"/>
    </row>
    <row r="666" spans="1:26" ht="12.75" customHeight="1" x14ac:dyDescent="0.15">
      <c r="A666" s="8"/>
      <c r="B666" s="83"/>
      <c r="C666" s="34"/>
      <c r="D666" s="146"/>
      <c r="E666" s="35"/>
      <c r="F666" s="35"/>
      <c r="G666" s="35"/>
      <c r="H666" s="155"/>
      <c r="I666" s="155"/>
      <c r="J666" s="8"/>
      <c r="K666" s="8"/>
      <c r="L666" s="8"/>
      <c r="M666" s="8"/>
      <c r="N666" s="8"/>
      <c r="O666" s="8"/>
      <c r="P666" s="8"/>
      <c r="Q666" s="8"/>
      <c r="R666" s="8"/>
      <c r="S666" s="8"/>
      <c r="T666" s="8"/>
      <c r="U666" s="8"/>
      <c r="V666" s="8"/>
      <c r="W666" s="8"/>
      <c r="X666" s="8"/>
      <c r="Y666" s="8"/>
      <c r="Z666" s="8"/>
    </row>
    <row r="667" spans="1:26" ht="12.75" customHeight="1" x14ac:dyDescent="0.15">
      <c r="A667" s="8"/>
      <c r="B667" s="83"/>
      <c r="C667" s="34"/>
      <c r="D667" s="146"/>
      <c r="E667" s="35"/>
      <c r="F667" s="35"/>
      <c r="G667" s="35"/>
      <c r="H667" s="155"/>
      <c r="I667" s="155"/>
      <c r="J667" s="8"/>
      <c r="K667" s="8"/>
      <c r="L667" s="8"/>
      <c r="M667" s="8"/>
      <c r="N667" s="8"/>
      <c r="O667" s="8"/>
      <c r="P667" s="8"/>
      <c r="Q667" s="8"/>
      <c r="R667" s="8"/>
      <c r="S667" s="8"/>
      <c r="T667" s="8"/>
      <c r="U667" s="8"/>
      <c r="V667" s="8"/>
      <c r="W667" s="8"/>
      <c r="X667" s="8"/>
      <c r="Y667" s="8"/>
      <c r="Z667" s="8"/>
    </row>
    <row r="668" spans="1:26" ht="12.75" customHeight="1" x14ac:dyDescent="0.15">
      <c r="A668" s="8"/>
      <c r="B668" s="83"/>
      <c r="C668" s="34"/>
      <c r="D668" s="146"/>
      <c r="E668" s="35"/>
      <c r="F668" s="35"/>
      <c r="G668" s="35"/>
      <c r="H668" s="155"/>
      <c r="I668" s="155"/>
      <c r="J668" s="8"/>
      <c r="K668" s="8"/>
      <c r="L668" s="8"/>
      <c r="M668" s="8"/>
      <c r="N668" s="8"/>
      <c r="O668" s="8"/>
      <c r="P668" s="8"/>
      <c r="Q668" s="8"/>
      <c r="R668" s="8"/>
      <c r="S668" s="8"/>
      <c r="T668" s="8"/>
      <c r="U668" s="8"/>
      <c r="V668" s="8"/>
      <c r="W668" s="8"/>
      <c r="X668" s="8"/>
      <c r="Y668" s="8"/>
      <c r="Z668" s="8"/>
    </row>
    <row r="669" spans="1:26" ht="12.75" customHeight="1" x14ac:dyDescent="0.15">
      <c r="A669" s="8"/>
      <c r="B669" s="83"/>
      <c r="C669" s="34"/>
      <c r="D669" s="146"/>
      <c r="E669" s="35"/>
      <c r="F669" s="35"/>
      <c r="G669" s="35"/>
      <c r="H669" s="155"/>
      <c r="I669" s="155"/>
      <c r="J669" s="8"/>
      <c r="K669" s="8"/>
      <c r="L669" s="8"/>
      <c r="M669" s="8"/>
      <c r="N669" s="8"/>
      <c r="O669" s="8"/>
      <c r="P669" s="8"/>
      <c r="Q669" s="8"/>
      <c r="R669" s="8"/>
      <c r="S669" s="8"/>
      <c r="T669" s="8"/>
      <c r="U669" s="8"/>
      <c r="V669" s="8"/>
      <c r="W669" s="8"/>
      <c r="X669" s="8"/>
      <c r="Y669" s="8"/>
      <c r="Z669" s="8"/>
    </row>
    <row r="670" spans="1:26" ht="12.75" customHeight="1" x14ac:dyDescent="0.15">
      <c r="A670" s="8"/>
      <c r="B670" s="83"/>
      <c r="C670" s="34"/>
      <c r="D670" s="146"/>
      <c r="E670" s="35"/>
      <c r="F670" s="35"/>
      <c r="G670" s="35"/>
      <c r="H670" s="155"/>
      <c r="I670" s="155"/>
      <c r="J670" s="8"/>
      <c r="K670" s="8"/>
      <c r="L670" s="8"/>
      <c r="M670" s="8"/>
      <c r="N670" s="8"/>
      <c r="O670" s="8"/>
      <c r="P670" s="8"/>
      <c r="Q670" s="8"/>
      <c r="R670" s="8"/>
      <c r="S670" s="8"/>
      <c r="T670" s="8"/>
      <c r="U670" s="8"/>
      <c r="V670" s="8"/>
      <c r="W670" s="8"/>
      <c r="X670" s="8"/>
      <c r="Y670" s="8"/>
      <c r="Z670" s="8"/>
    </row>
    <row r="671" spans="1:26" ht="12.75" customHeight="1" x14ac:dyDescent="0.15">
      <c r="A671" s="8"/>
      <c r="B671" s="83"/>
      <c r="C671" s="34"/>
      <c r="D671" s="146"/>
      <c r="E671" s="35"/>
      <c r="F671" s="35"/>
      <c r="G671" s="35"/>
      <c r="H671" s="155"/>
      <c r="I671" s="155"/>
      <c r="J671" s="8"/>
      <c r="K671" s="8"/>
      <c r="L671" s="8"/>
      <c r="M671" s="8"/>
      <c r="N671" s="8"/>
      <c r="O671" s="8"/>
      <c r="P671" s="8"/>
      <c r="Q671" s="8"/>
      <c r="R671" s="8"/>
      <c r="S671" s="8"/>
      <c r="T671" s="8"/>
      <c r="U671" s="8"/>
      <c r="V671" s="8"/>
      <c r="W671" s="8"/>
      <c r="X671" s="8"/>
      <c r="Y671" s="8"/>
      <c r="Z671" s="8"/>
    </row>
    <row r="672" spans="1:26" ht="12.75" customHeight="1" x14ac:dyDescent="0.15">
      <c r="A672" s="8"/>
      <c r="B672" s="83"/>
      <c r="C672" s="34"/>
      <c r="D672" s="146"/>
      <c r="E672" s="35"/>
      <c r="F672" s="35"/>
      <c r="G672" s="35"/>
      <c r="H672" s="155"/>
      <c r="I672" s="155"/>
      <c r="J672" s="8"/>
      <c r="K672" s="8"/>
      <c r="L672" s="8"/>
      <c r="M672" s="8"/>
      <c r="N672" s="8"/>
      <c r="O672" s="8"/>
      <c r="P672" s="8"/>
      <c r="Q672" s="8"/>
      <c r="R672" s="8"/>
      <c r="S672" s="8"/>
      <c r="T672" s="8"/>
      <c r="U672" s="8"/>
      <c r="V672" s="8"/>
      <c r="W672" s="8"/>
      <c r="X672" s="8"/>
      <c r="Y672" s="8"/>
      <c r="Z672" s="8"/>
    </row>
    <row r="673" spans="1:26" ht="12.75" customHeight="1" x14ac:dyDescent="0.15">
      <c r="A673" s="8"/>
      <c r="B673" s="83"/>
      <c r="C673" s="34"/>
      <c r="D673" s="146"/>
      <c r="E673" s="35"/>
      <c r="F673" s="35"/>
      <c r="G673" s="35"/>
      <c r="H673" s="155"/>
      <c r="I673" s="155"/>
      <c r="J673" s="8"/>
      <c r="K673" s="8"/>
      <c r="L673" s="8"/>
      <c r="M673" s="8"/>
      <c r="N673" s="8"/>
      <c r="O673" s="8"/>
      <c r="P673" s="8"/>
      <c r="Q673" s="8"/>
      <c r="R673" s="8"/>
      <c r="S673" s="8"/>
      <c r="T673" s="8"/>
      <c r="U673" s="8"/>
      <c r="V673" s="8"/>
      <c r="W673" s="8"/>
      <c r="X673" s="8"/>
      <c r="Y673" s="8"/>
      <c r="Z673" s="8"/>
    </row>
    <row r="674" spans="1:26" ht="12.75" customHeight="1" x14ac:dyDescent="0.15">
      <c r="A674" s="8"/>
      <c r="B674" s="83"/>
      <c r="C674" s="34"/>
      <c r="D674" s="146"/>
      <c r="E674" s="35"/>
      <c r="F674" s="35"/>
      <c r="G674" s="35"/>
      <c r="H674" s="155"/>
      <c r="I674" s="155"/>
      <c r="J674" s="8"/>
      <c r="K674" s="8"/>
      <c r="L674" s="8"/>
      <c r="M674" s="8"/>
      <c r="N674" s="8"/>
      <c r="O674" s="8"/>
      <c r="P674" s="8"/>
      <c r="Q674" s="8"/>
      <c r="R674" s="8"/>
      <c r="S674" s="8"/>
      <c r="T674" s="8"/>
      <c r="U674" s="8"/>
      <c r="V674" s="8"/>
      <c r="W674" s="8"/>
      <c r="X674" s="8"/>
      <c r="Y674" s="8"/>
      <c r="Z674" s="8"/>
    </row>
    <row r="675" spans="1:26" ht="12.75" customHeight="1" x14ac:dyDescent="0.15">
      <c r="A675" s="8"/>
      <c r="B675" s="83"/>
      <c r="C675" s="34"/>
      <c r="D675" s="146"/>
      <c r="E675" s="35"/>
      <c r="F675" s="35"/>
      <c r="G675" s="35"/>
      <c r="H675" s="155"/>
      <c r="I675" s="155"/>
      <c r="J675" s="8"/>
      <c r="K675" s="8"/>
      <c r="L675" s="8"/>
      <c r="M675" s="8"/>
      <c r="N675" s="8"/>
      <c r="O675" s="8"/>
      <c r="P675" s="8"/>
      <c r="Q675" s="8"/>
      <c r="R675" s="8"/>
      <c r="S675" s="8"/>
      <c r="T675" s="8"/>
      <c r="U675" s="8"/>
      <c r="V675" s="8"/>
      <c r="W675" s="8"/>
      <c r="X675" s="8"/>
      <c r="Y675" s="8"/>
      <c r="Z675" s="8"/>
    </row>
    <row r="676" spans="1:26" ht="12.75" customHeight="1" x14ac:dyDescent="0.15">
      <c r="A676" s="8"/>
      <c r="B676" s="83"/>
      <c r="C676" s="34"/>
      <c r="D676" s="146"/>
      <c r="E676" s="35"/>
      <c r="F676" s="35"/>
      <c r="G676" s="35"/>
      <c r="H676" s="155"/>
      <c r="I676" s="155"/>
      <c r="J676" s="8"/>
      <c r="K676" s="8"/>
      <c r="L676" s="8"/>
      <c r="M676" s="8"/>
      <c r="N676" s="8"/>
      <c r="O676" s="8"/>
      <c r="P676" s="8"/>
      <c r="Q676" s="8"/>
      <c r="R676" s="8"/>
      <c r="S676" s="8"/>
      <c r="T676" s="8"/>
      <c r="U676" s="8"/>
      <c r="V676" s="8"/>
      <c r="W676" s="8"/>
      <c r="X676" s="8"/>
      <c r="Y676" s="8"/>
      <c r="Z676" s="8"/>
    </row>
    <row r="677" spans="1:26" ht="12.75" customHeight="1" x14ac:dyDescent="0.15">
      <c r="A677" s="8"/>
      <c r="B677" s="83"/>
      <c r="C677" s="34"/>
      <c r="D677" s="146"/>
      <c r="E677" s="35"/>
      <c r="F677" s="35"/>
      <c r="G677" s="35"/>
      <c r="H677" s="155"/>
      <c r="I677" s="155"/>
      <c r="J677" s="8"/>
      <c r="K677" s="8"/>
      <c r="L677" s="8"/>
      <c r="M677" s="8"/>
      <c r="N677" s="8"/>
      <c r="O677" s="8"/>
      <c r="P677" s="8"/>
      <c r="Q677" s="8"/>
      <c r="R677" s="8"/>
      <c r="S677" s="8"/>
      <c r="T677" s="8"/>
      <c r="U677" s="8"/>
      <c r="V677" s="8"/>
      <c r="W677" s="8"/>
      <c r="X677" s="8"/>
      <c r="Y677" s="8"/>
      <c r="Z677" s="8"/>
    </row>
    <row r="678" spans="1:26" ht="12.75" customHeight="1" x14ac:dyDescent="0.15">
      <c r="A678" s="8"/>
      <c r="B678" s="83"/>
      <c r="C678" s="34"/>
      <c r="D678" s="146"/>
      <c r="E678" s="35"/>
      <c r="F678" s="35"/>
      <c r="G678" s="35"/>
      <c r="H678" s="155"/>
      <c r="I678" s="155"/>
      <c r="J678" s="8"/>
      <c r="K678" s="8"/>
      <c r="L678" s="8"/>
      <c r="M678" s="8"/>
      <c r="N678" s="8"/>
      <c r="O678" s="8"/>
      <c r="P678" s="8"/>
      <c r="Q678" s="8"/>
      <c r="R678" s="8"/>
      <c r="S678" s="8"/>
      <c r="T678" s="8"/>
      <c r="U678" s="8"/>
      <c r="V678" s="8"/>
      <c r="W678" s="8"/>
      <c r="X678" s="8"/>
      <c r="Y678" s="8"/>
      <c r="Z678" s="8"/>
    </row>
    <row r="679" spans="1:26" ht="12.75" customHeight="1" x14ac:dyDescent="0.15">
      <c r="A679" s="8"/>
      <c r="B679" s="83"/>
      <c r="C679" s="34"/>
      <c r="D679" s="146"/>
      <c r="E679" s="35"/>
      <c r="F679" s="35"/>
      <c r="G679" s="35"/>
      <c r="H679" s="155"/>
      <c r="I679" s="155"/>
      <c r="J679" s="8"/>
      <c r="K679" s="8"/>
      <c r="L679" s="8"/>
      <c r="M679" s="8"/>
      <c r="N679" s="8"/>
      <c r="O679" s="8"/>
      <c r="P679" s="8"/>
      <c r="Q679" s="8"/>
      <c r="R679" s="8"/>
      <c r="S679" s="8"/>
      <c r="T679" s="8"/>
      <c r="U679" s="8"/>
      <c r="V679" s="8"/>
      <c r="W679" s="8"/>
      <c r="X679" s="8"/>
      <c r="Y679" s="8"/>
      <c r="Z679" s="8"/>
    </row>
    <row r="680" spans="1:26" ht="12.75" customHeight="1" x14ac:dyDescent="0.15">
      <c r="A680" s="8"/>
      <c r="B680" s="83"/>
      <c r="C680" s="34"/>
      <c r="D680" s="146"/>
      <c r="E680" s="35"/>
      <c r="F680" s="35"/>
      <c r="G680" s="35"/>
      <c r="H680" s="155"/>
      <c r="I680" s="155"/>
      <c r="J680" s="8"/>
      <c r="K680" s="8"/>
      <c r="L680" s="8"/>
      <c r="M680" s="8"/>
      <c r="N680" s="8"/>
      <c r="O680" s="8"/>
      <c r="P680" s="8"/>
      <c r="Q680" s="8"/>
      <c r="R680" s="8"/>
      <c r="S680" s="8"/>
      <c r="T680" s="8"/>
      <c r="U680" s="8"/>
      <c r="V680" s="8"/>
      <c r="W680" s="8"/>
      <c r="X680" s="8"/>
      <c r="Y680" s="8"/>
      <c r="Z680" s="8"/>
    </row>
    <row r="681" spans="1:26" ht="12.75" customHeight="1" x14ac:dyDescent="0.15">
      <c r="A681" s="8"/>
      <c r="B681" s="83"/>
      <c r="C681" s="34"/>
      <c r="D681" s="146"/>
      <c r="E681" s="35"/>
      <c r="F681" s="35"/>
      <c r="G681" s="35"/>
      <c r="H681" s="155"/>
      <c r="I681" s="155"/>
      <c r="J681" s="8"/>
      <c r="K681" s="8"/>
      <c r="L681" s="8"/>
      <c r="M681" s="8"/>
      <c r="N681" s="8"/>
      <c r="O681" s="8"/>
      <c r="P681" s="8"/>
      <c r="Q681" s="8"/>
      <c r="R681" s="8"/>
      <c r="S681" s="8"/>
      <c r="T681" s="8"/>
      <c r="U681" s="8"/>
      <c r="V681" s="8"/>
      <c r="W681" s="8"/>
      <c r="X681" s="8"/>
      <c r="Y681" s="8"/>
      <c r="Z681" s="8"/>
    </row>
    <row r="682" spans="1:26" ht="12.75" customHeight="1" x14ac:dyDescent="0.15">
      <c r="A682" s="8"/>
      <c r="B682" s="83"/>
      <c r="C682" s="34"/>
      <c r="D682" s="146"/>
      <c r="E682" s="35"/>
      <c r="F682" s="35"/>
      <c r="G682" s="35"/>
      <c r="H682" s="155"/>
      <c r="I682" s="155"/>
      <c r="J682" s="8"/>
      <c r="K682" s="8"/>
      <c r="L682" s="8"/>
      <c r="M682" s="8"/>
      <c r="N682" s="8"/>
      <c r="O682" s="8"/>
      <c r="P682" s="8"/>
      <c r="Q682" s="8"/>
      <c r="R682" s="8"/>
      <c r="S682" s="8"/>
      <c r="T682" s="8"/>
      <c r="U682" s="8"/>
      <c r="V682" s="8"/>
      <c r="W682" s="8"/>
      <c r="X682" s="8"/>
      <c r="Y682" s="8"/>
      <c r="Z682" s="8"/>
    </row>
    <row r="683" spans="1:26" ht="12.75" customHeight="1" x14ac:dyDescent="0.15">
      <c r="A683" s="8"/>
      <c r="B683" s="83"/>
      <c r="C683" s="34"/>
      <c r="D683" s="146"/>
      <c r="E683" s="35"/>
      <c r="F683" s="35"/>
      <c r="G683" s="35"/>
      <c r="H683" s="155"/>
      <c r="I683" s="155"/>
      <c r="J683" s="8"/>
      <c r="K683" s="8"/>
      <c r="L683" s="8"/>
      <c r="M683" s="8"/>
      <c r="N683" s="8"/>
      <c r="O683" s="8"/>
      <c r="P683" s="8"/>
      <c r="Q683" s="8"/>
      <c r="R683" s="8"/>
      <c r="S683" s="8"/>
      <c r="T683" s="8"/>
      <c r="U683" s="8"/>
      <c r="V683" s="8"/>
      <c r="W683" s="8"/>
      <c r="X683" s="8"/>
      <c r="Y683" s="8"/>
      <c r="Z683" s="8"/>
    </row>
    <row r="684" spans="1:26" ht="12.75" customHeight="1" x14ac:dyDescent="0.15">
      <c r="A684" s="8"/>
      <c r="B684" s="83"/>
      <c r="C684" s="34"/>
      <c r="D684" s="146"/>
      <c r="E684" s="35"/>
      <c r="F684" s="35"/>
      <c r="G684" s="35"/>
      <c r="H684" s="155"/>
      <c r="I684" s="155"/>
      <c r="J684" s="8"/>
      <c r="K684" s="8"/>
      <c r="L684" s="8"/>
      <c r="M684" s="8"/>
      <c r="N684" s="8"/>
      <c r="O684" s="8"/>
      <c r="P684" s="8"/>
      <c r="Q684" s="8"/>
      <c r="R684" s="8"/>
      <c r="S684" s="8"/>
      <c r="T684" s="8"/>
      <c r="U684" s="8"/>
      <c r="V684" s="8"/>
      <c r="W684" s="8"/>
      <c r="X684" s="8"/>
      <c r="Y684" s="8"/>
      <c r="Z684" s="8"/>
    </row>
    <row r="685" spans="1:26" ht="12.75" customHeight="1" x14ac:dyDescent="0.15">
      <c r="A685" s="8"/>
      <c r="B685" s="83"/>
      <c r="C685" s="34"/>
      <c r="D685" s="146"/>
      <c r="E685" s="35"/>
      <c r="F685" s="35"/>
      <c r="G685" s="35"/>
      <c r="H685" s="155"/>
      <c r="I685" s="155"/>
      <c r="J685" s="8"/>
      <c r="K685" s="8"/>
      <c r="L685" s="8"/>
      <c r="M685" s="8"/>
      <c r="N685" s="8"/>
      <c r="O685" s="8"/>
      <c r="P685" s="8"/>
      <c r="Q685" s="8"/>
      <c r="R685" s="8"/>
      <c r="S685" s="8"/>
      <c r="T685" s="8"/>
      <c r="U685" s="8"/>
      <c r="V685" s="8"/>
      <c r="W685" s="8"/>
      <c r="X685" s="8"/>
      <c r="Y685" s="8"/>
      <c r="Z685" s="8"/>
    </row>
    <row r="686" spans="1:26" ht="12.75" customHeight="1" x14ac:dyDescent="0.15">
      <c r="A686" s="8"/>
      <c r="B686" s="83"/>
      <c r="C686" s="34"/>
      <c r="D686" s="146"/>
      <c r="E686" s="35"/>
      <c r="F686" s="35"/>
      <c r="G686" s="35"/>
      <c r="H686" s="155"/>
      <c r="I686" s="155"/>
      <c r="J686" s="8"/>
      <c r="K686" s="8"/>
      <c r="L686" s="8"/>
      <c r="M686" s="8"/>
      <c r="N686" s="8"/>
      <c r="O686" s="8"/>
      <c r="P686" s="8"/>
      <c r="Q686" s="8"/>
      <c r="R686" s="8"/>
      <c r="S686" s="8"/>
      <c r="T686" s="8"/>
      <c r="U686" s="8"/>
      <c r="V686" s="8"/>
      <c r="W686" s="8"/>
      <c r="X686" s="8"/>
      <c r="Y686" s="8"/>
      <c r="Z686" s="8"/>
    </row>
    <row r="687" spans="1:26" ht="12.75" customHeight="1" x14ac:dyDescent="0.15">
      <c r="A687" s="8"/>
      <c r="B687" s="83"/>
      <c r="C687" s="34"/>
      <c r="D687" s="146"/>
      <c r="E687" s="35"/>
      <c r="F687" s="35"/>
      <c r="G687" s="35"/>
      <c r="H687" s="155"/>
      <c r="I687" s="155"/>
      <c r="J687" s="8"/>
      <c r="K687" s="8"/>
      <c r="L687" s="8"/>
      <c r="M687" s="8"/>
      <c r="N687" s="8"/>
      <c r="O687" s="8"/>
      <c r="P687" s="8"/>
      <c r="Q687" s="8"/>
      <c r="R687" s="8"/>
      <c r="S687" s="8"/>
      <c r="T687" s="8"/>
      <c r="U687" s="8"/>
      <c r="V687" s="8"/>
      <c r="W687" s="8"/>
      <c r="X687" s="8"/>
      <c r="Y687" s="8"/>
      <c r="Z687" s="8"/>
    </row>
    <row r="688" spans="1:26" ht="12.75" customHeight="1" x14ac:dyDescent="0.15">
      <c r="A688" s="8"/>
      <c r="B688" s="83"/>
      <c r="C688" s="34"/>
      <c r="D688" s="146"/>
      <c r="E688" s="35"/>
      <c r="F688" s="35"/>
      <c r="G688" s="35"/>
      <c r="H688" s="155"/>
      <c r="I688" s="155"/>
      <c r="J688" s="8"/>
      <c r="K688" s="8"/>
      <c r="L688" s="8"/>
      <c r="M688" s="8"/>
      <c r="N688" s="8"/>
      <c r="O688" s="8"/>
      <c r="P688" s="8"/>
      <c r="Q688" s="8"/>
      <c r="R688" s="8"/>
      <c r="S688" s="8"/>
      <c r="T688" s="8"/>
      <c r="U688" s="8"/>
      <c r="V688" s="8"/>
      <c r="W688" s="8"/>
      <c r="X688" s="8"/>
      <c r="Y688" s="8"/>
      <c r="Z688" s="8"/>
    </row>
    <row r="689" spans="1:26" ht="12.75" customHeight="1" x14ac:dyDescent="0.15">
      <c r="A689" s="8"/>
      <c r="B689" s="83"/>
      <c r="C689" s="34"/>
      <c r="D689" s="146"/>
      <c r="E689" s="35"/>
      <c r="F689" s="35"/>
      <c r="G689" s="35"/>
      <c r="H689" s="155"/>
      <c r="I689" s="155"/>
      <c r="J689" s="8"/>
      <c r="K689" s="8"/>
      <c r="L689" s="8"/>
      <c r="M689" s="8"/>
      <c r="N689" s="8"/>
      <c r="O689" s="8"/>
      <c r="P689" s="8"/>
      <c r="Q689" s="8"/>
      <c r="R689" s="8"/>
      <c r="S689" s="8"/>
      <c r="T689" s="8"/>
      <c r="U689" s="8"/>
      <c r="V689" s="8"/>
      <c r="W689" s="8"/>
      <c r="X689" s="8"/>
      <c r="Y689" s="8"/>
      <c r="Z689" s="8"/>
    </row>
    <row r="690" spans="1:26" ht="12.75" customHeight="1" x14ac:dyDescent="0.15">
      <c r="A690" s="8"/>
      <c r="B690" s="83"/>
      <c r="C690" s="34"/>
      <c r="D690" s="146"/>
      <c r="E690" s="35"/>
      <c r="F690" s="35"/>
      <c r="G690" s="35"/>
      <c r="H690" s="155"/>
      <c r="I690" s="155"/>
      <c r="J690" s="8"/>
      <c r="K690" s="8"/>
      <c r="L690" s="8"/>
      <c r="M690" s="8"/>
      <c r="N690" s="8"/>
      <c r="O690" s="8"/>
      <c r="P690" s="8"/>
      <c r="Q690" s="8"/>
      <c r="R690" s="8"/>
      <c r="S690" s="8"/>
      <c r="T690" s="8"/>
      <c r="U690" s="8"/>
      <c r="V690" s="8"/>
      <c r="W690" s="8"/>
      <c r="X690" s="8"/>
      <c r="Y690" s="8"/>
      <c r="Z690" s="8"/>
    </row>
    <row r="691" spans="1:26" ht="12.75" customHeight="1" x14ac:dyDescent="0.15">
      <c r="A691" s="8"/>
      <c r="B691" s="83"/>
      <c r="C691" s="34"/>
      <c r="D691" s="146"/>
      <c r="E691" s="35"/>
      <c r="F691" s="35"/>
      <c r="G691" s="35"/>
      <c r="H691" s="155"/>
      <c r="I691" s="155"/>
      <c r="J691" s="8"/>
      <c r="K691" s="8"/>
      <c r="L691" s="8"/>
      <c r="M691" s="8"/>
      <c r="N691" s="8"/>
      <c r="O691" s="8"/>
      <c r="P691" s="8"/>
      <c r="Q691" s="8"/>
      <c r="R691" s="8"/>
      <c r="S691" s="8"/>
      <c r="T691" s="8"/>
      <c r="U691" s="8"/>
      <c r="V691" s="8"/>
      <c r="W691" s="8"/>
      <c r="X691" s="8"/>
      <c r="Y691" s="8"/>
      <c r="Z691" s="8"/>
    </row>
    <row r="692" spans="1:26" ht="12.75" customHeight="1" x14ac:dyDescent="0.15">
      <c r="A692" s="8"/>
      <c r="B692" s="83"/>
      <c r="C692" s="34"/>
      <c r="D692" s="146"/>
      <c r="E692" s="35"/>
      <c r="F692" s="35"/>
      <c r="G692" s="35"/>
      <c r="H692" s="155"/>
      <c r="I692" s="155"/>
      <c r="J692" s="8"/>
      <c r="K692" s="8"/>
      <c r="L692" s="8"/>
      <c r="M692" s="8"/>
      <c r="N692" s="8"/>
      <c r="O692" s="8"/>
      <c r="P692" s="8"/>
      <c r="Q692" s="8"/>
      <c r="R692" s="8"/>
      <c r="S692" s="8"/>
      <c r="T692" s="8"/>
      <c r="U692" s="8"/>
      <c r="V692" s="8"/>
      <c r="W692" s="8"/>
      <c r="X692" s="8"/>
      <c r="Y692" s="8"/>
      <c r="Z692" s="8"/>
    </row>
    <row r="693" spans="1:26" ht="12.75" customHeight="1" x14ac:dyDescent="0.15">
      <c r="A693" s="8"/>
      <c r="B693" s="83"/>
      <c r="C693" s="34"/>
      <c r="D693" s="146"/>
      <c r="E693" s="35"/>
      <c r="F693" s="35"/>
      <c r="G693" s="35"/>
      <c r="H693" s="155"/>
      <c r="I693" s="155"/>
      <c r="J693" s="8"/>
      <c r="K693" s="8"/>
      <c r="L693" s="8"/>
      <c r="M693" s="8"/>
      <c r="N693" s="8"/>
      <c r="O693" s="8"/>
      <c r="P693" s="8"/>
      <c r="Q693" s="8"/>
      <c r="R693" s="8"/>
      <c r="S693" s="8"/>
      <c r="T693" s="8"/>
      <c r="U693" s="8"/>
      <c r="V693" s="8"/>
      <c r="W693" s="8"/>
      <c r="X693" s="8"/>
      <c r="Y693" s="8"/>
      <c r="Z693" s="8"/>
    </row>
    <row r="694" spans="1:26" ht="12.75" customHeight="1" x14ac:dyDescent="0.15">
      <c r="A694" s="8"/>
      <c r="B694" s="83"/>
      <c r="C694" s="34"/>
      <c r="D694" s="146"/>
      <c r="E694" s="35"/>
      <c r="F694" s="35"/>
      <c r="G694" s="35"/>
      <c r="H694" s="155"/>
      <c r="I694" s="155"/>
      <c r="J694" s="8"/>
      <c r="K694" s="8"/>
      <c r="L694" s="8"/>
      <c r="M694" s="8"/>
      <c r="N694" s="8"/>
      <c r="O694" s="8"/>
      <c r="P694" s="8"/>
      <c r="Q694" s="8"/>
      <c r="R694" s="8"/>
      <c r="S694" s="8"/>
      <c r="T694" s="8"/>
      <c r="U694" s="8"/>
      <c r="V694" s="8"/>
      <c r="W694" s="8"/>
      <c r="X694" s="8"/>
      <c r="Y694" s="8"/>
      <c r="Z694" s="8"/>
    </row>
    <row r="695" spans="1:26" ht="12.75" customHeight="1" x14ac:dyDescent="0.15">
      <c r="A695" s="8"/>
      <c r="B695" s="83"/>
      <c r="C695" s="34"/>
      <c r="D695" s="146"/>
      <c r="E695" s="35"/>
      <c r="F695" s="35"/>
      <c r="G695" s="35"/>
      <c r="H695" s="155"/>
      <c r="I695" s="155"/>
      <c r="J695" s="8"/>
      <c r="K695" s="8"/>
      <c r="L695" s="8"/>
      <c r="M695" s="8"/>
      <c r="N695" s="8"/>
      <c r="O695" s="8"/>
      <c r="P695" s="8"/>
      <c r="Q695" s="8"/>
      <c r="R695" s="8"/>
      <c r="S695" s="8"/>
      <c r="T695" s="8"/>
      <c r="U695" s="8"/>
      <c r="V695" s="8"/>
      <c r="W695" s="8"/>
      <c r="X695" s="8"/>
      <c r="Y695" s="8"/>
      <c r="Z695" s="8"/>
    </row>
    <row r="696" spans="1:26" ht="12.75" customHeight="1" x14ac:dyDescent="0.15">
      <c r="A696" s="8"/>
      <c r="B696" s="83"/>
      <c r="C696" s="34"/>
      <c r="D696" s="146"/>
      <c r="E696" s="35"/>
      <c r="F696" s="35"/>
      <c r="G696" s="35"/>
      <c r="H696" s="155"/>
      <c r="I696" s="155"/>
      <c r="J696" s="8"/>
      <c r="K696" s="8"/>
      <c r="L696" s="8"/>
      <c r="M696" s="8"/>
      <c r="N696" s="8"/>
      <c r="O696" s="8"/>
      <c r="P696" s="8"/>
      <c r="Q696" s="8"/>
      <c r="R696" s="8"/>
      <c r="S696" s="8"/>
      <c r="T696" s="8"/>
      <c r="U696" s="8"/>
      <c r="V696" s="8"/>
      <c r="W696" s="8"/>
      <c r="X696" s="8"/>
      <c r="Y696" s="8"/>
      <c r="Z696" s="8"/>
    </row>
    <row r="697" spans="1:26" ht="12.75" customHeight="1" x14ac:dyDescent="0.15">
      <c r="A697" s="8"/>
      <c r="B697" s="83"/>
      <c r="C697" s="34"/>
      <c r="D697" s="146"/>
      <c r="E697" s="35"/>
      <c r="F697" s="35"/>
      <c r="G697" s="35"/>
      <c r="H697" s="155"/>
      <c r="I697" s="155"/>
      <c r="J697" s="8"/>
      <c r="K697" s="8"/>
      <c r="L697" s="8"/>
      <c r="M697" s="8"/>
      <c r="N697" s="8"/>
      <c r="O697" s="8"/>
      <c r="P697" s="8"/>
      <c r="Q697" s="8"/>
      <c r="R697" s="8"/>
      <c r="S697" s="8"/>
      <c r="T697" s="8"/>
      <c r="U697" s="8"/>
      <c r="V697" s="8"/>
      <c r="W697" s="8"/>
      <c r="X697" s="8"/>
      <c r="Y697" s="8"/>
      <c r="Z697" s="8"/>
    </row>
    <row r="698" spans="1:26" ht="12.75" customHeight="1" x14ac:dyDescent="0.15">
      <c r="A698" s="8"/>
      <c r="B698" s="83"/>
      <c r="C698" s="34"/>
      <c r="D698" s="146"/>
      <c r="E698" s="35"/>
      <c r="F698" s="35"/>
      <c r="G698" s="35"/>
      <c r="H698" s="155"/>
      <c r="I698" s="155"/>
      <c r="J698" s="8"/>
      <c r="K698" s="8"/>
      <c r="L698" s="8"/>
      <c r="M698" s="8"/>
      <c r="N698" s="8"/>
      <c r="O698" s="8"/>
      <c r="P698" s="8"/>
      <c r="Q698" s="8"/>
      <c r="R698" s="8"/>
      <c r="S698" s="8"/>
      <c r="T698" s="8"/>
      <c r="U698" s="8"/>
      <c r="V698" s="8"/>
      <c r="W698" s="8"/>
      <c r="X698" s="8"/>
      <c r="Y698" s="8"/>
      <c r="Z698" s="8"/>
    </row>
    <row r="699" spans="1:26" ht="12.75" customHeight="1" x14ac:dyDescent="0.15">
      <c r="A699" s="8"/>
      <c r="B699" s="83"/>
      <c r="C699" s="34"/>
      <c r="D699" s="146"/>
      <c r="E699" s="35"/>
      <c r="F699" s="35"/>
      <c r="G699" s="35"/>
      <c r="H699" s="155"/>
      <c r="I699" s="155"/>
      <c r="J699" s="8"/>
      <c r="K699" s="8"/>
      <c r="L699" s="8"/>
      <c r="M699" s="8"/>
      <c r="N699" s="8"/>
      <c r="O699" s="8"/>
      <c r="P699" s="8"/>
      <c r="Q699" s="8"/>
      <c r="R699" s="8"/>
      <c r="S699" s="8"/>
      <c r="T699" s="8"/>
      <c r="U699" s="8"/>
      <c r="V699" s="8"/>
      <c r="W699" s="8"/>
      <c r="X699" s="8"/>
      <c r="Y699" s="8"/>
      <c r="Z699" s="8"/>
    </row>
    <row r="700" spans="1:26" ht="12.75" customHeight="1" x14ac:dyDescent="0.15">
      <c r="A700" s="8"/>
      <c r="B700" s="83"/>
      <c r="C700" s="34"/>
      <c r="D700" s="146"/>
      <c r="E700" s="35"/>
      <c r="F700" s="35"/>
      <c r="G700" s="35"/>
      <c r="H700" s="155"/>
      <c r="I700" s="155"/>
      <c r="J700" s="8"/>
      <c r="K700" s="8"/>
      <c r="L700" s="8"/>
      <c r="M700" s="8"/>
      <c r="N700" s="8"/>
      <c r="O700" s="8"/>
      <c r="P700" s="8"/>
      <c r="Q700" s="8"/>
      <c r="R700" s="8"/>
      <c r="S700" s="8"/>
      <c r="T700" s="8"/>
      <c r="U700" s="8"/>
      <c r="V700" s="8"/>
      <c r="W700" s="8"/>
      <c r="X700" s="8"/>
      <c r="Y700" s="8"/>
      <c r="Z700" s="8"/>
    </row>
    <row r="701" spans="1:26" ht="12.75" customHeight="1" x14ac:dyDescent="0.15">
      <c r="A701" s="8"/>
      <c r="B701" s="83"/>
      <c r="C701" s="34"/>
      <c r="D701" s="146"/>
      <c r="E701" s="35"/>
      <c r="F701" s="35"/>
      <c r="G701" s="35"/>
      <c r="H701" s="155"/>
      <c r="I701" s="155"/>
      <c r="J701" s="8"/>
      <c r="K701" s="8"/>
      <c r="L701" s="8"/>
      <c r="M701" s="8"/>
      <c r="N701" s="8"/>
      <c r="O701" s="8"/>
      <c r="P701" s="8"/>
      <c r="Q701" s="8"/>
      <c r="R701" s="8"/>
      <c r="S701" s="8"/>
      <c r="T701" s="8"/>
      <c r="U701" s="8"/>
      <c r="V701" s="8"/>
      <c r="W701" s="8"/>
      <c r="X701" s="8"/>
      <c r="Y701" s="8"/>
      <c r="Z701" s="8"/>
    </row>
    <row r="702" spans="1:26" ht="12.75" customHeight="1" x14ac:dyDescent="0.15">
      <c r="A702" s="8"/>
      <c r="B702" s="83"/>
      <c r="C702" s="34"/>
      <c r="D702" s="146"/>
      <c r="E702" s="35"/>
      <c r="F702" s="35"/>
      <c r="G702" s="35"/>
      <c r="H702" s="155"/>
      <c r="I702" s="155"/>
      <c r="J702" s="8"/>
      <c r="K702" s="8"/>
      <c r="L702" s="8"/>
      <c r="M702" s="8"/>
      <c r="N702" s="8"/>
      <c r="O702" s="8"/>
      <c r="P702" s="8"/>
      <c r="Q702" s="8"/>
      <c r="R702" s="8"/>
      <c r="S702" s="8"/>
      <c r="T702" s="8"/>
      <c r="U702" s="8"/>
      <c r="V702" s="8"/>
      <c r="W702" s="8"/>
      <c r="X702" s="8"/>
      <c r="Y702" s="8"/>
      <c r="Z702" s="8"/>
    </row>
    <row r="703" spans="1:26" ht="12.75" customHeight="1" x14ac:dyDescent="0.15">
      <c r="A703" s="8"/>
      <c r="B703" s="83"/>
      <c r="C703" s="34"/>
      <c r="D703" s="146"/>
      <c r="E703" s="35"/>
      <c r="F703" s="35"/>
      <c r="G703" s="35"/>
      <c r="H703" s="155"/>
      <c r="I703" s="155"/>
      <c r="J703" s="8"/>
      <c r="K703" s="8"/>
      <c r="L703" s="8"/>
      <c r="M703" s="8"/>
      <c r="N703" s="8"/>
      <c r="O703" s="8"/>
      <c r="P703" s="8"/>
      <c r="Q703" s="8"/>
      <c r="R703" s="8"/>
      <c r="S703" s="8"/>
      <c r="T703" s="8"/>
      <c r="U703" s="8"/>
      <c r="V703" s="8"/>
      <c r="W703" s="8"/>
      <c r="X703" s="8"/>
      <c r="Y703" s="8"/>
      <c r="Z703" s="8"/>
    </row>
    <row r="704" spans="1:26" ht="12.75" customHeight="1" x14ac:dyDescent="0.15">
      <c r="A704" s="8"/>
      <c r="B704" s="83"/>
      <c r="C704" s="34"/>
      <c r="D704" s="146"/>
      <c r="E704" s="35"/>
      <c r="F704" s="35"/>
      <c r="G704" s="35"/>
      <c r="H704" s="155"/>
      <c r="I704" s="155"/>
      <c r="J704" s="8"/>
      <c r="K704" s="8"/>
      <c r="L704" s="8"/>
      <c r="M704" s="8"/>
      <c r="N704" s="8"/>
      <c r="O704" s="8"/>
      <c r="P704" s="8"/>
      <c r="Q704" s="8"/>
      <c r="R704" s="8"/>
      <c r="S704" s="8"/>
      <c r="T704" s="8"/>
      <c r="U704" s="8"/>
      <c r="V704" s="8"/>
      <c r="W704" s="8"/>
      <c r="X704" s="8"/>
      <c r="Y704" s="8"/>
      <c r="Z704" s="8"/>
    </row>
    <row r="705" spans="1:26" ht="12.75" customHeight="1" x14ac:dyDescent="0.15">
      <c r="A705" s="8"/>
      <c r="B705" s="83"/>
      <c r="C705" s="34"/>
      <c r="D705" s="146"/>
      <c r="E705" s="35"/>
      <c r="F705" s="35"/>
      <c r="G705" s="35"/>
      <c r="H705" s="155"/>
      <c r="I705" s="155"/>
      <c r="J705" s="8"/>
      <c r="K705" s="8"/>
      <c r="L705" s="8"/>
      <c r="M705" s="8"/>
      <c r="N705" s="8"/>
      <c r="O705" s="8"/>
      <c r="P705" s="8"/>
      <c r="Q705" s="8"/>
      <c r="R705" s="8"/>
      <c r="S705" s="8"/>
      <c r="T705" s="8"/>
      <c r="U705" s="8"/>
      <c r="V705" s="8"/>
      <c r="W705" s="8"/>
      <c r="X705" s="8"/>
      <c r="Y705" s="8"/>
      <c r="Z705" s="8"/>
    </row>
    <row r="706" spans="1:26" ht="12.75" customHeight="1" x14ac:dyDescent="0.15">
      <c r="A706" s="8"/>
      <c r="B706" s="83"/>
      <c r="C706" s="34"/>
      <c r="D706" s="146"/>
      <c r="E706" s="35"/>
      <c r="F706" s="35"/>
      <c r="G706" s="35"/>
      <c r="H706" s="155"/>
      <c r="I706" s="155"/>
      <c r="J706" s="8"/>
      <c r="K706" s="8"/>
      <c r="L706" s="8"/>
      <c r="M706" s="8"/>
      <c r="N706" s="8"/>
      <c r="O706" s="8"/>
      <c r="P706" s="8"/>
      <c r="Q706" s="8"/>
      <c r="R706" s="8"/>
      <c r="S706" s="8"/>
      <c r="T706" s="8"/>
      <c r="U706" s="8"/>
      <c r="V706" s="8"/>
      <c r="W706" s="8"/>
      <c r="X706" s="8"/>
      <c r="Y706" s="8"/>
      <c r="Z706" s="8"/>
    </row>
    <row r="707" spans="1:26" ht="12.75" customHeight="1" x14ac:dyDescent="0.15">
      <c r="A707" s="8"/>
      <c r="B707" s="83"/>
      <c r="C707" s="34"/>
      <c r="D707" s="146"/>
      <c r="E707" s="35"/>
      <c r="F707" s="35"/>
      <c r="G707" s="35"/>
      <c r="H707" s="155"/>
      <c r="I707" s="155"/>
      <c r="J707" s="8"/>
      <c r="K707" s="8"/>
      <c r="L707" s="8"/>
      <c r="M707" s="8"/>
      <c r="N707" s="8"/>
      <c r="O707" s="8"/>
      <c r="P707" s="8"/>
      <c r="Q707" s="8"/>
      <c r="R707" s="8"/>
      <c r="S707" s="8"/>
      <c r="T707" s="8"/>
      <c r="U707" s="8"/>
      <c r="V707" s="8"/>
      <c r="W707" s="8"/>
      <c r="X707" s="8"/>
      <c r="Y707" s="8"/>
      <c r="Z707" s="8"/>
    </row>
    <row r="708" spans="1:26" ht="12.75" customHeight="1" x14ac:dyDescent="0.15">
      <c r="A708" s="8"/>
      <c r="B708" s="83"/>
      <c r="C708" s="34"/>
      <c r="D708" s="146"/>
      <c r="E708" s="35"/>
      <c r="F708" s="35"/>
      <c r="G708" s="35"/>
      <c r="H708" s="155"/>
      <c r="I708" s="155"/>
      <c r="J708" s="8"/>
      <c r="K708" s="8"/>
      <c r="L708" s="8"/>
      <c r="M708" s="8"/>
      <c r="N708" s="8"/>
      <c r="O708" s="8"/>
      <c r="P708" s="8"/>
      <c r="Q708" s="8"/>
      <c r="R708" s="8"/>
      <c r="S708" s="8"/>
      <c r="T708" s="8"/>
      <c r="U708" s="8"/>
      <c r="V708" s="8"/>
      <c r="W708" s="8"/>
      <c r="X708" s="8"/>
      <c r="Y708" s="8"/>
      <c r="Z708" s="8"/>
    </row>
    <row r="709" spans="1:26" ht="12.75" customHeight="1" x14ac:dyDescent="0.15">
      <c r="A709" s="8"/>
      <c r="B709" s="83"/>
      <c r="C709" s="34"/>
      <c r="D709" s="146"/>
      <c r="E709" s="35"/>
      <c r="F709" s="35"/>
      <c r="G709" s="35"/>
      <c r="H709" s="155"/>
      <c r="I709" s="155"/>
      <c r="J709" s="8"/>
      <c r="K709" s="8"/>
      <c r="L709" s="8"/>
      <c r="M709" s="8"/>
      <c r="N709" s="8"/>
      <c r="O709" s="8"/>
      <c r="P709" s="8"/>
      <c r="Q709" s="8"/>
      <c r="R709" s="8"/>
      <c r="S709" s="8"/>
      <c r="T709" s="8"/>
      <c r="U709" s="8"/>
      <c r="V709" s="8"/>
      <c r="W709" s="8"/>
      <c r="X709" s="8"/>
      <c r="Y709" s="8"/>
      <c r="Z709" s="8"/>
    </row>
    <row r="710" spans="1:26" ht="12.75" customHeight="1" x14ac:dyDescent="0.15">
      <c r="A710" s="8"/>
      <c r="B710" s="83"/>
      <c r="C710" s="34"/>
      <c r="D710" s="146"/>
      <c r="E710" s="35"/>
      <c r="F710" s="35"/>
      <c r="G710" s="35"/>
      <c r="H710" s="155"/>
      <c r="I710" s="155"/>
      <c r="J710" s="8"/>
      <c r="K710" s="8"/>
      <c r="L710" s="8"/>
      <c r="M710" s="8"/>
      <c r="N710" s="8"/>
      <c r="O710" s="8"/>
      <c r="P710" s="8"/>
      <c r="Q710" s="8"/>
      <c r="R710" s="8"/>
      <c r="S710" s="8"/>
      <c r="T710" s="8"/>
      <c r="U710" s="8"/>
      <c r="V710" s="8"/>
      <c r="W710" s="8"/>
      <c r="X710" s="8"/>
      <c r="Y710" s="8"/>
      <c r="Z710" s="8"/>
    </row>
    <row r="711" spans="1:26" ht="12.75" customHeight="1" x14ac:dyDescent="0.15">
      <c r="A711" s="8"/>
      <c r="B711" s="83"/>
      <c r="C711" s="34"/>
      <c r="D711" s="146"/>
      <c r="E711" s="35"/>
      <c r="F711" s="35"/>
      <c r="G711" s="35"/>
      <c r="H711" s="155"/>
      <c r="I711" s="155"/>
      <c r="J711" s="8"/>
      <c r="K711" s="8"/>
      <c r="L711" s="8"/>
      <c r="M711" s="8"/>
      <c r="N711" s="8"/>
      <c r="O711" s="8"/>
      <c r="P711" s="8"/>
      <c r="Q711" s="8"/>
      <c r="R711" s="8"/>
      <c r="S711" s="8"/>
      <c r="T711" s="8"/>
      <c r="U711" s="8"/>
      <c r="V711" s="8"/>
      <c r="W711" s="8"/>
      <c r="X711" s="8"/>
      <c r="Y711" s="8"/>
      <c r="Z711" s="8"/>
    </row>
    <row r="712" spans="1:26" ht="12.75" customHeight="1" x14ac:dyDescent="0.15">
      <c r="A712" s="8"/>
      <c r="B712" s="83"/>
      <c r="C712" s="34"/>
      <c r="D712" s="146"/>
      <c r="E712" s="35"/>
      <c r="F712" s="35"/>
      <c r="G712" s="35"/>
      <c r="H712" s="155"/>
      <c r="I712" s="155"/>
      <c r="J712" s="8"/>
      <c r="K712" s="8"/>
      <c r="L712" s="8"/>
      <c r="M712" s="8"/>
      <c r="N712" s="8"/>
      <c r="O712" s="8"/>
      <c r="P712" s="8"/>
      <c r="Q712" s="8"/>
      <c r="R712" s="8"/>
      <c r="S712" s="8"/>
      <c r="T712" s="8"/>
      <c r="U712" s="8"/>
      <c r="V712" s="8"/>
      <c r="W712" s="8"/>
      <c r="X712" s="8"/>
      <c r="Y712" s="8"/>
      <c r="Z712" s="8"/>
    </row>
    <row r="713" spans="1:26" ht="12.75" customHeight="1" x14ac:dyDescent="0.15">
      <c r="A713" s="8"/>
      <c r="B713" s="83"/>
      <c r="C713" s="34"/>
      <c r="D713" s="146"/>
      <c r="E713" s="35"/>
      <c r="F713" s="35"/>
      <c r="G713" s="35"/>
      <c r="H713" s="155"/>
      <c r="I713" s="155"/>
      <c r="J713" s="8"/>
      <c r="K713" s="8"/>
      <c r="L713" s="8"/>
      <c r="M713" s="8"/>
      <c r="N713" s="8"/>
      <c r="O713" s="8"/>
      <c r="P713" s="8"/>
      <c r="Q713" s="8"/>
      <c r="R713" s="8"/>
      <c r="S713" s="8"/>
      <c r="T713" s="8"/>
      <c r="U713" s="8"/>
      <c r="V713" s="8"/>
      <c r="W713" s="8"/>
      <c r="X713" s="8"/>
      <c r="Y713" s="8"/>
      <c r="Z713" s="8"/>
    </row>
    <row r="714" spans="1:26" ht="12.75" customHeight="1" x14ac:dyDescent="0.15">
      <c r="A714" s="8"/>
      <c r="B714" s="83"/>
      <c r="C714" s="34"/>
      <c r="D714" s="146"/>
      <c r="E714" s="35"/>
      <c r="F714" s="35"/>
      <c r="G714" s="35"/>
      <c r="H714" s="155"/>
      <c r="I714" s="155"/>
      <c r="J714" s="8"/>
      <c r="K714" s="8"/>
      <c r="L714" s="8"/>
      <c r="M714" s="8"/>
      <c r="N714" s="8"/>
      <c r="O714" s="8"/>
      <c r="P714" s="8"/>
      <c r="Q714" s="8"/>
      <c r="R714" s="8"/>
      <c r="S714" s="8"/>
      <c r="T714" s="8"/>
      <c r="U714" s="8"/>
      <c r="V714" s="8"/>
      <c r="W714" s="8"/>
      <c r="X714" s="8"/>
      <c r="Y714" s="8"/>
      <c r="Z714" s="8"/>
    </row>
    <row r="715" spans="1:26" ht="12.75" customHeight="1" x14ac:dyDescent="0.15">
      <c r="A715" s="8"/>
      <c r="B715" s="83"/>
      <c r="C715" s="34"/>
      <c r="D715" s="146"/>
      <c r="E715" s="35"/>
      <c r="F715" s="35"/>
      <c r="G715" s="35"/>
      <c r="H715" s="155"/>
      <c r="I715" s="155"/>
      <c r="J715" s="8"/>
      <c r="K715" s="8"/>
      <c r="L715" s="8"/>
      <c r="M715" s="8"/>
      <c r="N715" s="8"/>
      <c r="O715" s="8"/>
      <c r="P715" s="8"/>
      <c r="Q715" s="8"/>
      <c r="R715" s="8"/>
      <c r="S715" s="8"/>
      <c r="T715" s="8"/>
      <c r="U715" s="8"/>
      <c r="V715" s="8"/>
      <c r="W715" s="8"/>
      <c r="X715" s="8"/>
      <c r="Y715" s="8"/>
      <c r="Z715" s="8"/>
    </row>
    <row r="716" spans="1:26" ht="12.75" customHeight="1" x14ac:dyDescent="0.15">
      <c r="A716" s="8"/>
      <c r="B716" s="83"/>
      <c r="C716" s="34"/>
      <c r="D716" s="146"/>
      <c r="E716" s="35"/>
      <c r="F716" s="35"/>
      <c r="G716" s="35"/>
      <c r="H716" s="155"/>
      <c r="I716" s="155"/>
      <c r="J716" s="8"/>
      <c r="K716" s="8"/>
      <c r="L716" s="8"/>
      <c r="M716" s="8"/>
      <c r="N716" s="8"/>
      <c r="O716" s="8"/>
      <c r="P716" s="8"/>
      <c r="Q716" s="8"/>
      <c r="R716" s="8"/>
      <c r="S716" s="8"/>
      <c r="T716" s="8"/>
      <c r="U716" s="8"/>
      <c r="V716" s="8"/>
      <c r="W716" s="8"/>
      <c r="X716" s="8"/>
      <c r="Y716" s="8"/>
      <c r="Z716" s="8"/>
    </row>
    <row r="717" spans="1:26" ht="12.75" customHeight="1" x14ac:dyDescent="0.15">
      <c r="A717" s="8"/>
      <c r="B717" s="83"/>
      <c r="C717" s="34"/>
      <c r="D717" s="146"/>
      <c r="E717" s="35"/>
      <c r="F717" s="35"/>
      <c r="G717" s="35"/>
      <c r="H717" s="155"/>
      <c r="I717" s="155"/>
      <c r="J717" s="8"/>
      <c r="K717" s="8"/>
      <c r="L717" s="8"/>
      <c r="M717" s="8"/>
      <c r="N717" s="8"/>
      <c r="O717" s="8"/>
      <c r="P717" s="8"/>
      <c r="Q717" s="8"/>
      <c r="R717" s="8"/>
      <c r="S717" s="8"/>
      <c r="T717" s="8"/>
      <c r="U717" s="8"/>
      <c r="V717" s="8"/>
      <c r="W717" s="8"/>
      <c r="X717" s="8"/>
      <c r="Y717" s="8"/>
      <c r="Z717" s="8"/>
    </row>
    <row r="718" spans="1:26" ht="12.75" customHeight="1" x14ac:dyDescent="0.15">
      <c r="A718" s="8"/>
      <c r="B718" s="83"/>
      <c r="C718" s="34"/>
      <c r="D718" s="146"/>
      <c r="E718" s="35"/>
      <c r="F718" s="35"/>
      <c r="G718" s="35"/>
      <c r="H718" s="155"/>
      <c r="I718" s="155"/>
      <c r="J718" s="8"/>
      <c r="K718" s="8"/>
      <c r="L718" s="8"/>
      <c r="M718" s="8"/>
      <c r="N718" s="8"/>
      <c r="O718" s="8"/>
      <c r="P718" s="8"/>
      <c r="Q718" s="8"/>
      <c r="R718" s="8"/>
      <c r="S718" s="8"/>
      <c r="T718" s="8"/>
      <c r="U718" s="8"/>
      <c r="V718" s="8"/>
      <c r="W718" s="8"/>
      <c r="X718" s="8"/>
      <c r="Y718" s="8"/>
      <c r="Z718" s="8"/>
    </row>
    <row r="719" spans="1:26" ht="12.75" customHeight="1" x14ac:dyDescent="0.15">
      <c r="A719" s="8"/>
      <c r="B719" s="83"/>
      <c r="C719" s="34"/>
      <c r="D719" s="146"/>
      <c r="E719" s="35"/>
      <c r="F719" s="35"/>
      <c r="G719" s="35"/>
      <c r="H719" s="155"/>
      <c r="I719" s="155"/>
      <c r="J719" s="8"/>
      <c r="K719" s="8"/>
      <c r="L719" s="8"/>
      <c r="M719" s="8"/>
      <c r="N719" s="8"/>
      <c r="O719" s="8"/>
      <c r="P719" s="8"/>
      <c r="Q719" s="8"/>
      <c r="R719" s="8"/>
      <c r="S719" s="8"/>
      <c r="T719" s="8"/>
      <c r="U719" s="8"/>
      <c r="V719" s="8"/>
      <c r="W719" s="8"/>
      <c r="X719" s="8"/>
      <c r="Y719" s="8"/>
      <c r="Z719" s="8"/>
    </row>
    <row r="720" spans="1:26" ht="12.75" customHeight="1" x14ac:dyDescent="0.15">
      <c r="A720" s="8"/>
      <c r="B720" s="83"/>
      <c r="C720" s="34"/>
      <c r="D720" s="146"/>
      <c r="E720" s="35"/>
      <c r="F720" s="35"/>
      <c r="G720" s="35"/>
      <c r="H720" s="155"/>
      <c r="I720" s="155"/>
      <c r="J720" s="8"/>
      <c r="K720" s="8"/>
      <c r="L720" s="8"/>
      <c r="M720" s="8"/>
      <c r="N720" s="8"/>
      <c r="O720" s="8"/>
      <c r="P720" s="8"/>
      <c r="Q720" s="8"/>
      <c r="R720" s="8"/>
      <c r="S720" s="8"/>
      <c r="T720" s="8"/>
      <c r="U720" s="8"/>
      <c r="V720" s="8"/>
      <c r="W720" s="8"/>
      <c r="X720" s="8"/>
      <c r="Y720" s="8"/>
      <c r="Z720" s="8"/>
    </row>
    <row r="721" spans="1:26" ht="12.75" customHeight="1" x14ac:dyDescent="0.15">
      <c r="A721" s="8"/>
      <c r="B721" s="83"/>
      <c r="C721" s="34"/>
      <c r="D721" s="146"/>
      <c r="E721" s="35"/>
      <c r="F721" s="35"/>
      <c r="G721" s="35"/>
      <c r="H721" s="155"/>
      <c r="I721" s="155"/>
      <c r="J721" s="8"/>
      <c r="K721" s="8"/>
      <c r="L721" s="8"/>
      <c r="M721" s="8"/>
      <c r="N721" s="8"/>
      <c r="O721" s="8"/>
      <c r="P721" s="8"/>
      <c r="Q721" s="8"/>
      <c r="R721" s="8"/>
      <c r="S721" s="8"/>
      <c r="T721" s="8"/>
      <c r="U721" s="8"/>
      <c r="V721" s="8"/>
      <c r="W721" s="8"/>
      <c r="X721" s="8"/>
      <c r="Y721" s="8"/>
      <c r="Z721" s="8"/>
    </row>
    <row r="722" spans="1:26" ht="12.75" customHeight="1" x14ac:dyDescent="0.15">
      <c r="A722" s="8"/>
      <c r="B722" s="83"/>
      <c r="C722" s="34"/>
      <c r="D722" s="146"/>
      <c r="E722" s="35"/>
      <c r="F722" s="35"/>
      <c r="G722" s="35"/>
      <c r="H722" s="155"/>
      <c r="I722" s="155"/>
      <c r="J722" s="8"/>
      <c r="K722" s="8"/>
      <c r="L722" s="8"/>
      <c r="M722" s="8"/>
      <c r="N722" s="8"/>
      <c r="O722" s="8"/>
      <c r="P722" s="8"/>
      <c r="Q722" s="8"/>
      <c r="R722" s="8"/>
      <c r="S722" s="8"/>
      <c r="T722" s="8"/>
      <c r="U722" s="8"/>
      <c r="V722" s="8"/>
      <c r="W722" s="8"/>
      <c r="X722" s="8"/>
      <c r="Y722" s="8"/>
      <c r="Z722" s="8"/>
    </row>
    <row r="723" spans="1:26" ht="12.75" customHeight="1" x14ac:dyDescent="0.15">
      <c r="A723" s="8"/>
      <c r="B723" s="83"/>
      <c r="C723" s="34"/>
      <c r="D723" s="146"/>
      <c r="E723" s="35"/>
      <c r="F723" s="35"/>
      <c r="G723" s="35"/>
      <c r="H723" s="155"/>
      <c r="I723" s="155"/>
      <c r="J723" s="8"/>
      <c r="K723" s="8"/>
      <c r="L723" s="8"/>
      <c r="M723" s="8"/>
      <c r="N723" s="8"/>
      <c r="O723" s="8"/>
      <c r="P723" s="8"/>
      <c r="Q723" s="8"/>
      <c r="R723" s="8"/>
      <c r="S723" s="8"/>
      <c r="T723" s="8"/>
      <c r="U723" s="8"/>
      <c r="V723" s="8"/>
      <c r="W723" s="8"/>
      <c r="X723" s="8"/>
      <c r="Y723" s="8"/>
      <c r="Z723" s="8"/>
    </row>
    <row r="724" spans="1:26" ht="12.75" customHeight="1" x14ac:dyDescent="0.15">
      <c r="A724" s="8"/>
      <c r="B724" s="83"/>
      <c r="C724" s="34"/>
      <c r="D724" s="146"/>
      <c r="E724" s="35"/>
      <c r="F724" s="35"/>
      <c r="G724" s="35"/>
      <c r="H724" s="155"/>
      <c r="I724" s="155"/>
      <c r="J724" s="8"/>
      <c r="K724" s="8"/>
      <c r="L724" s="8"/>
      <c r="M724" s="8"/>
      <c r="N724" s="8"/>
      <c r="O724" s="8"/>
      <c r="P724" s="8"/>
      <c r="Q724" s="8"/>
      <c r="R724" s="8"/>
      <c r="S724" s="8"/>
      <c r="T724" s="8"/>
      <c r="U724" s="8"/>
      <c r="V724" s="8"/>
      <c r="W724" s="8"/>
      <c r="X724" s="8"/>
      <c r="Y724" s="8"/>
      <c r="Z724" s="8"/>
    </row>
    <row r="725" spans="1:26" ht="12.75" customHeight="1" x14ac:dyDescent="0.15">
      <c r="A725" s="8"/>
      <c r="B725" s="83"/>
      <c r="C725" s="34"/>
      <c r="D725" s="146"/>
      <c r="E725" s="35"/>
      <c r="F725" s="35"/>
      <c r="G725" s="35"/>
      <c r="H725" s="155"/>
      <c r="I725" s="155"/>
      <c r="J725" s="8"/>
      <c r="K725" s="8"/>
      <c r="L725" s="8"/>
      <c r="M725" s="8"/>
      <c r="N725" s="8"/>
      <c r="O725" s="8"/>
      <c r="P725" s="8"/>
      <c r="Q725" s="8"/>
      <c r="R725" s="8"/>
      <c r="S725" s="8"/>
      <c r="T725" s="8"/>
      <c r="U725" s="8"/>
      <c r="V725" s="8"/>
      <c r="W725" s="8"/>
      <c r="X725" s="8"/>
      <c r="Y725" s="8"/>
      <c r="Z725" s="8"/>
    </row>
    <row r="726" spans="1:26" ht="12.75" customHeight="1" x14ac:dyDescent="0.15">
      <c r="A726" s="8"/>
      <c r="B726" s="83"/>
      <c r="C726" s="34"/>
      <c r="D726" s="146"/>
      <c r="E726" s="35"/>
      <c r="F726" s="35"/>
      <c r="G726" s="35"/>
      <c r="H726" s="155"/>
      <c r="I726" s="155"/>
      <c r="J726" s="8"/>
      <c r="K726" s="8"/>
      <c r="L726" s="8"/>
      <c r="M726" s="8"/>
      <c r="N726" s="8"/>
      <c r="O726" s="8"/>
      <c r="P726" s="8"/>
      <c r="Q726" s="8"/>
      <c r="R726" s="8"/>
      <c r="S726" s="8"/>
      <c r="T726" s="8"/>
      <c r="U726" s="8"/>
      <c r="V726" s="8"/>
      <c r="W726" s="8"/>
      <c r="X726" s="8"/>
      <c r="Y726" s="8"/>
      <c r="Z726" s="8"/>
    </row>
    <row r="727" spans="1:26" ht="12.75" customHeight="1" x14ac:dyDescent="0.15">
      <c r="A727" s="8"/>
      <c r="B727" s="83"/>
      <c r="C727" s="34"/>
      <c r="D727" s="146"/>
      <c r="E727" s="35"/>
      <c r="F727" s="35"/>
      <c r="G727" s="35"/>
      <c r="H727" s="155"/>
      <c r="I727" s="155"/>
      <c r="J727" s="8"/>
      <c r="K727" s="8"/>
      <c r="L727" s="8"/>
      <c r="M727" s="8"/>
      <c r="N727" s="8"/>
      <c r="O727" s="8"/>
      <c r="P727" s="8"/>
      <c r="Q727" s="8"/>
      <c r="R727" s="8"/>
      <c r="S727" s="8"/>
      <c r="T727" s="8"/>
      <c r="U727" s="8"/>
      <c r="V727" s="8"/>
      <c r="W727" s="8"/>
      <c r="X727" s="8"/>
      <c r="Y727" s="8"/>
      <c r="Z727" s="8"/>
    </row>
    <row r="728" spans="1:26" ht="12.75" customHeight="1" x14ac:dyDescent="0.15">
      <c r="A728" s="8"/>
      <c r="B728" s="83"/>
      <c r="C728" s="34"/>
      <c r="D728" s="146"/>
      <c r="E728" s="35"/>
      <c r="F728" s="35"/>
      <c r="G728" s="35"/>
      <c r="H728" s="155"/>
      <c r="I728" s="155"/>
      <c r="J728" s="8"/>
      <c r="K728" s="8"/>
      <c r="L728" s="8"/>
      <c r="M728" s="8"/>
      <c r="N728" s="8"/>
      <c r="O728" s="8"/>
      <c r="P728" s="8"/>
      <c r="Q728" s="8"/>
      <c r="R728" s="8"/>
      <c r="S728" s="8"/>
      <c r="T728" s="8"/>
      <c r="U728" s="8"/>
      <c r="V728" s="8"/>
      <c r="W728" s="8"/>
      <c r="X728" s="8"/>
      <c r="Y728" s="8"/>
      <c r="Z728" s="8"/>
    </row>
    <row r="729" spans="1:26" ht="12.75" customHeight="1" x14ac:dyDescent="0.15">
      <c r="A729" s="8"/>
      <c r="B729" s="83"/>
      <c r="C729" s="34"/>
      <c r="D729" s="146"/>
      <c r="E729" s="35"/>
      <c r="F729" s="35"/>
      <c r="G729" s="35"/>
      <c r="H729" s="155"/>
      <c r="I729" s="155"/>
      <c r="J729" s="8"/>
      <c r="K729" s="8"/>
      <c r="L729" s="8"/>
      <c r="M729" s="8"/>
      <c r="N729" s="8"/>
      <c r="O729" s="8"/>
      <c r="P729" s="8"/>
      <c r="Q729" s="8"/>
      <c r="R729" s="8"/>
      <c r="S729" s="8"/>
      <c r="T729" s="8"/>
      <c r="U729" s="8"/>
      <c r="V729" s="8"/>
      <c r="W729" s="8"/>
      <c r="X729" s="8"/>
      <c r="Y729" s="8"/>
      <c r="Z729" s="8"/>
    </row>
    <row r="730" spans="1:26" ht="12.75" customHeight="1" x14ac:dyDescent="0.15">
      <c r="A730" s="8"/>
      <c r="B730" s="83"/>
      <c r="C730" s="34"/>
      <c r="D730" s="146"/>
      <c r="E730" s="35"/>
      <c r="F730" s="35"/>
      <c r="G730" s="35"/>
      <c r="H730" s="155"/>
      <c r="I730" s="155"/>
      <c r="J730" s="8"/>
      <c r="K730" s="8"/>
      <c r="L730" s="8"/>
      <c r="M730" s="8"/>
      <c r="N730" s="8"/>
      <c r="O730" s="8"/>
      <c r="P730" s="8"/>
      <c r="Q730" s="8"/>
      <c r="R730" s="8"/>
      <c r="S730" s="8"/>
      <c r="T730" s="8"/>
      <c r="U730" s="8"/>
      <c r="V730" s="8"/>
      <c r="W730" s="8"/>
      <c r="X730" s="8"/>
      <c r="Y730" s="8"/>
      <c r="Z730" s="8"/>
    </row>
    <row r="731" spans="1:26" ht="12.75" customHeight="1" x14ac:dyDescent="0.15">
      <c r="A731" s="8"/>
      <c r="B731" s="83"/>
      <c r="C731" s="34"/>
      <c r="D731" s="146"/>
      <c r="E731" s="35"/>
      <c r="F731" s="35"/>
      <c r="G731" s="35"/>
      <c r="H731" s="155"/>
      <c r="I731" s="155"/>
      <c r="J731" s="8"/>
      <c r="K731" s="8"/>
      <c r="L731" s="8"/>
      <c r="M731" s="8"/>
      <c r="N731" s="8"/>
      <c r="O731" s="8"/>
      <c r="P731" s="8"/>
      <c r="Q731" s="8"/>
      <c r="R731" s="8"/>
      <c r="S731" s="8"/>
      <c r="T731" s="8"/>
      <c r="U731" s="8"/>
      <c r="V731" s="8"/>
      <c r="W731" s="8"/>
      <c r="X731" s="8"/>
      <c r="Y731" s="8"/>
      <c r="Z731" s="8"/>
    </row>
    <row r="732" spans="1:26" ht="12.75" customHeight="1" x14ac:dyDescent="0.15">
      <c r="A732" s="8"/>
      <c r="B732" s="83"/>
      <c r="C732" s="34"/>
      <c r="D732" s="146"/>
      <c r="E732" s="35"/>
      <c r="F732" s="35"/>
      <c r="G732" s="35"/>
      <c r="H732" s="155"/>
      <c r="I732" s="155"/>
      <c r="J732" s="8"/>
      <c r="K732" s="8"/>
      <c r="L732" s="8"/>
      <c r="M732" s="8"/>
      <c r="N732" s="8"/>
      <c r="O732" s="8"/>
      <c r="P732" s="8"/>
      <c r="Q732" s="8"/>
      <c r="R732" s="8"/>
      <c r="S732" s="8"/>
      <c r="T732" s="8"/>
      <c r="U732" s="8"/>
      <c r="V732" s="8"/>
      <c r="W732" s="8"/>
      <c r="X732" s="8"/>
      <c r="Y732" s="8"/>
      <c r="Z732" s="8"/>
    </row>
    <row r="733" spans="1:26" ht="12.75" customHeight="1" x14ac:dyDescent="0.15">
      <c r="A733" s="8"/>
      <c r="B733" s="83"/>
      <c r="C733" s="34"/>
      <c r="D733" s="146"/>
      <c r="E733" s="35"/>
      <c r="F733" s="35"/>
      <c r="G733" s="35"/>
      <c r="H733" s="155"/>
      <c r="I733" s="155"/>
      <c r="J733" s="8"/>
      <c r="K733" s="8"/>
      <c r="L733" s="8"/>
      <c r="M733" s="8"/>
      <c r="N733" s="8"/>
      <c r="O733" s="8"/>
      <c r="P733" s="8"/>
      <c r="Q733" s="8"/>
      <c r="R733" s="8"/>
      <c r="S733" s="8"/>
      <c r="T733" s="8"/>
      <c r="U733" s="8"/>
      <c r="V733" s="8"/>
      <c r="W733" s="8"/>
      <c r="X733" s="8"/>
      <c r="Y733" s="8"/>
      <c r="Z733" s="8"/>
    </row>
    <row r="734" spans="1:26" ht="12.75" customHeight="1" x14ac:dyDescent="0.15">
      <c r="A734" s="8"/>
      <c r="B734" s="83"/>
      <c r="C734" s="34"/>
      <c r="D734" s="146"/>
      <c r="E734" s="35"/>
      <c r="F734" s="35"/>
      <c r="G734" s="35"/>
      <c r="H734" s="155"/>
      <c r="I734" s="155"/>
      <c r="J734" s="8"/>
      <c r="K734" s="8"/>
      <c r="L734" s="8"/>
      <c r="M734" s="8"/>
      <c r="N734" s="8"/>
      <c r="O734" s="8"/>
      <c r="P734" s="8"/>
      <c r="Q734" s="8"/>
      <c r="R734" s="8"/>
      <c r="S734" s="8"/>
      <c r="T734" s="8"/>
      <c r="U734" s="8"/>
      <c r="V734" s="8"/>
      <c r="W734" s="8"/>
      <c r="X734" s="8"/>
      <c r="Y734" s="8"/>
      <c r="Z734" s="8"/>
    </row>
    <row r="735" spans="1:26" ht="12.75" customHeight="1" x14ac:dyDescent="0.15">
      <c r="A735" s="8"/>
      <c r="B735" s="83"/>
      <c r="C735" s="34"/>
      <c r="D735" s="146"/>
      <c r="E735" s="35"/>
      <c r="F735" s="35"/>
      <c r="G735" s="35"/>
      <c r="H735" s="155"/>
      <c r="I735" s="155"/>
      <c r="J735" s="8"/>
      <c r="K735" s="8"/>
      <c r="L735" s="8"/>
      <c r="M735" s="8"/>
      <c r="N735" s="8"/>
      <c r="O735" s="8"/>
      <c r="P735" s="8"/>
      <c r="Q735" s="8"/>
      <c r="R735" s="8"/>
      <c r="S735" s="8"/>
      <c r="T735" s="8"/>
      <c r="U735" s="8"/>
      <c r="V735" s="8"/>
      <c r="W735" s="8"/>
      <c r="X735" s="8"/>
      <c r="Y735" s="8"/>
      <c r="Z735" s="8"/>
    </row>
    <row r="736" spans="1:26" ht="12.75" customHeight="1" x14ac:dyDescent="0.15">
      <c r="A736" s="8"/>
      <c r="B736" s="83"/>
      <c r="C736" s="34"/>
      <c r="D736" s="146"/>
      <c r="E736" s="35"/>
      <c r="F736" s="35"/>
      <c r="G736" s="35"/>
      <c r="H736" s="155"/>
      <c r="I736" s="155"/>
      <c r="J736" s="8"/>
      <c r="K736" s="8"/>
      <c r="L736" s="8"/>
      <c r="M736" s="8"/>
      <c r="N736" s="8"/>
      <c r="O736" s="8"/>
      <c r="P736" s="8"/>
      <c r="Q736" s="8"/>
      <c r="R736" s="8"/>
      <c r="S736" s="8"/>
      <c r="T736" s="8"/>
      <c r="U736" s="8"/>
      <c r="V736" s="8"/>
      <c r="W736" s="8"/>
      <c r="X736" s="8"/>
      <c r="Y736" s="8"/>
      <c r="Z736" s="8"/>
    </row>
    <row r="737" spans="1:26" ht="12.75" customHeight="1" x14ac:dyDescent="0.15">
      <c r="A737" s="8"/>
      <c r="B737" s="83"/>
      <c r="C737" s="34"/>
      <c r="D737" s="146"/>
      <c r="E737" s="35"/>
      <c r="F737" s="35"/>
      <c r="G737" s="35"/>
      <c r="H737" s="155"/>
      <c r="I737" s="155"/>
      <c r="J737" s="8"/>
      <c r="K737" s="8"/>
      <c r="L737" s="8"/>
      <c r="M737" s="8"/>
      <c r="N737" s="8"/>
      <c r="O737" s="8"/>
      <c r="P737" s="8"/>
      <c r="Q737" s="8"/>
      <c r="R737" s="8"/>
      <c r="S737" s="8"/>
      <c r="T737" s="8"/>
      <c r="U737" s="8"/>
      <c r="V737" s="8"/>
      <c r="W737" s="8"/>
      <c r="X737" s="8"/>
      <c r="Y737" s="8"/>
      <c r="Z737" s="8"/>
    </row>
    <row r="738" spans="1:26" ht="12.75" customHeight="1" x14ac:dyDescent="0.15">
      <c r="A738" s="8"/>
      <c r="B738" s="83"/>
      <c r="C738" s="34"/>
      <c r="D738" s="146"/>
      <c r="E738" s="35"/>
      <c r="F738" s="35"/>
      <c r="G738" s="35"/>
      <c r="H738" s="155"/>
      <c r="I738" s="155"/>
      <c r="J738" s="8"/>
      <c r="K738" s="8"/>
      <c r="L738" s="8"/>
      <c r="M738" s="8"/>
      <c r="N738" s="8"/>
      <c r="O738" s="8"/>
      <c r="P738" s="8"/>
      <c r="Q738" s="8"/>
      <c r="R738" s="8"/>
      <c r="S738" s="8"/>
      <c r="T738" s="8"/>
      <c r="U738" s="8"/>
      <c r="V738" s="8"/>
      <c r="W738" s="8"/>
      <c r="X738" s="8"/>
      <c r="Y738" s="8"/>
      <c r="Z738" s="8"/>
    </row>
    <row r="739" spans="1:26" ht="12.75" customHeight="1" x14ac:dyDescent="0.15">
      <c r="A739" s="8"/>
      <c r="B739" s="83"/>
      <c r="C739" s="34"/>
      <c r="D739" s="146"/>
      <c r="E739" s="35"/>
      <c r="F739" s="35"/>
      <c r="G739" s="35"/>
      <c r="H739" s="155"/>
      <c r="I739" s="155"/>
      <c r="J739" s="8"/>
      <c r="K739" s="8"/>
      <c r="L739" s="8"/>
      <c r="M739" s="8"/>
      <c r="N739" s="8"/>
      <c r="O739" s="8"/>
      <c r="P739" s="8"/>
      <c r="Q739" s="8"/>
      <c r="R739" s="8"/>
      <c r="S739" s="8"/>
      <c r="T739" s="8"/>
      <c r="U739" s="8"/>
      <c r="V739" s="8"/>
      <c r="W739" s="8"/>
      <c r="X739" s="8"/>
      <c r="Y739" s="8"/>
      <c r="Z739" s="8"/>
    </row>
    <row r="740" spans="1:26" ht="12.75" customHeight="1" x14ac:dyDescent="0.15">
      <c r="A740" s="8"/>
      <c r="B740" s="83"/>
      <c r="C740" s="34"/>
      <c r="D740" s="146"/>
      <c r="E740" s="35"/>
      <c r="F740" s="35"/>
      <c r="G740" s="35"/>
      <c r="H740" s="155"/>
      <c r="I740" s="155"/>
      <c r="J740" s="8"/>
      <c r="K740" s="8"/>
      <c r="L740" s="8"/>
      <c r="M740" s="8"/>
      <c r="N740" s="8"/>
      <c r="O740" s="8"/>
      <c r="P740" s="8"/>
      <c r="Q740" s="8"/>
      <c r="R740" s="8"/>
      <c r="S740" s="8"/>
      <c r="T740" s="8"/>
      <c r="U740" s="8"/>
      <c r="V740" s="8"/>
      <c r="W740" s="8"/>
      <c r="X740" s="8"/>
      <c r="Y740" s="8"/>
      <c r="Z740" s="8"/>
    </row>
    <row r="741" spans="1:26" ht="12.75" customHeight="1" x14ac:dyDescent="0.15">
      <c r="A741" s="8"/>
      <c r="B741" s="83"/>
      <c r="C741" s="34"/>
      <c r="D741" s="146"/>
      <c r="E741" s="35"/>
      <c r="F741" s="35"/>
      <c r="G741" s="35"/>
      <c r="H741" s="155"/>
      <c r="I741" s="155"/>
      <c r="J741" s="8"/>
      <c r="K741" s="8"/>
      <c r="L741" s="8"/>
      <c r="M741" s="8"/>
      <c r="N741" s="8"/>
      <c r="O741" s="8"/>
      <c r="P741" s="8"/>
      <c r="Q741" s="8"/>
      <c r="R741" s="8"/>
      <c r="S741" s="8"/>
      <c r="T741" s="8"/>
      <c r="U741" s="8"/>
      <c r="V741" s="8"/>
      <c r="W741" s="8"/>
      <c r="X741" s="8"/>
      <c r="Y741" s="8"/>
      <c r="Z741" s="8"/>
    </row>
    <row r="742" spans="1:26" ht="12.75" customHeight="1" x14ac:dyDescent="0.15">
      <c r="A742" s="8"/>
      <c r="B742" s="83"/>
      <c r="C742" s="34"/>
      <c r="D742" s="146"/>
      <c r="E742" s="35"/>
      <c r="F742" s="35"/>
      <c r="G742" s="35"/>
      <c r="H742" s="155"/>
      <c r="I742" s="155"/>
      <c r="J742" s="8"/>
      <c r="K742" s="8"/>
      <c r="L742" s="8"/>
      <c r="M742" s="8"/>
      <c r="N742" s="8"/>
      <c r="O742" s="8"/>
      <c r="P742" s="8"/>
      <c r="Q742" s="8"/>
      <c r="R742" s="8"/>
      <c r="S742" s="8"/>
      <c r="T742" s="8"/>
      <c r="U742" s="8"/>
      <c r="V742" s="8"/>
      <c r="W742" s="8"/>
      <c r="X742" s="8"/>
      <c r="Y742" s="8"/>
      <c r="Z742" s="8"/>
    </row>
    <row r="743" spans="1:26" ht="12.75" customHeight="1" x14ac:dyDescent="0.15">
      <c r="A743" s="8"/>
      <c r="B743" s="83"/>
      <c r="C743" s="34"/>
      <c r="D743" s="146"/>
      <c r="E743" s="35"/>
      <c r="F743" s="35"/>
      <c r="G743" s="35"/>
      <c r="H743" s="155"/>
      <c r="I743" s="155"/>
      <c r="J743" s="8"/>
      <c r="K743" s="8"/>
      <c r="L743" s="8"/>
      <c r="M743" s="8"/>
      <c r="N743" s="8"/>
      <c r="O743" s="8"/>
      <c r="P743" s="8"/>
      <c r="Q743" s="8"/>
      <c r="R743" s="8"/>
      <c r="S743" s="8"/>
      <c r="T743" s="8"/>
      <c r="U743" s="8"/>
      <c r="V743" s="8"/>
      <c r="W743" s="8"/>
      <c r="X743" s="8"/>
      <c r="Y743" s="8"/>
      <c r="Z743" s="8"/>
    </row>
    <row r="744" spans="1:26" ht="12.75" customHeight="1" x14ac:dyDescent="0.15">
      <c r="A744" s="8"/>
      <c r="B744" s="83"/>
      <c r="C744" s="34"/>
      <c r="D744" s="146"/>
      <c r="E744" s="35"/>
      <c r="F744" s="35"/>
      <c r="G744" s="35"/>
      <c r="H744" s="155"/>
      <c r="I744" s="155"/>
      <c r="J744" s="8"/>
      <c r="K744" s="8"/>
      <c r="L744" s="8"/>
      <c r="M744" s="8"/>
      <c r="N744" s="8"/>
      <c r="O744" s="8"/>
      <c r="P744" s="8"/>
      <c r="Q744" s="8"/>
      <c r="R744" s="8"/>
      <c r="S744" s="8"/>
      <c r="T744" s="8"/>
      <c r="U744" s="8"/>
      <c r="V744" s="8"/>
      <c r="W744" s="8"/>
      <c r="X744" s="8"/>
      <c r="Y744" s="8"/>
      <c r="Z744" s="8"/>
    </row>
    <row r="745" spans="1:26" ht="12.75" customHeight="1" x14ac:dyDescent="0.15">
      <c r="A745" s="8"/>
      <c r="B745" s="83"/>
      <c r="C745" s="34"/>
      <c r="D745" s="146"/>
      <c r="E745" s="35"/>
      <c r="F745" s="35"/>
      <c r="G745" s="35"/>
      <c r="H745" s="155"/>
      <c r="I745" s="155"/>
      <c r="J745" s="8"/>
      <c r="K745" s="8"/>
      <c r="L745" s="8"/>
      <c r="M745" s="8"/>
      <c r="N745" s="8"/>
      <c r="O745" s="8"/>
      <c r="P745" s="8"/>
      <c r="Q745" s="8"/>
      <c r="R745" s="8"/>
      <c r="S745" s="8"/>
      <c r="T745" s="8"/>
      <c r="U745" s="8"/>
      <c r="V745" s="8"/>
      <c r="W745" s="8"/>
      <c r="X745" s="8"/>
      <c r="Y745" s="8"/>
      <c r="Z745" s="8"/>
    </row>
    <row r="746" spans="1:26" ht="12.75" customHeight="1" x14ac:dyDescent="0.15">
      <c r="A746" s="8"/>
      <c r="B746" s="83"/>
      <c r="C746" s="34"/>
      <c r="D746" s="146"/>
      <c r="E746" s="35"/>
      <c r="F746" s="35"/>
      <c r="G746" s="35"/>
      <c r="H746" s="155"/>
      <c r="I746" s="155"/>
      <c r="J746" s="8"/>
      <c r="K746" s="8"/>
      <c r="L746" s="8"/>
      <c r="M746" s="8"/>
      <c r="N746" s="8"/>
      <c r="O746" s="8"/>
      <c r="P746" s="8"/>
      <c r="Q746" s="8"/>
      <c r="R746" s="8"/>
      <c r="S746" s="8"/>
      <c r="T746" s="8"/>
      <c r="U746" s="8"/>
      <c r="V746" s="8"/>
      <c r="W746" s="8"/>
      <c r="X746" s="8"/>
      <c r="Y746" s="8"/>
      <c r="Z746" s="8"/>
    </row>
    <row r="747" spans="1:26" ht="12.75" customHeight="1" x14ac:dyDescent="0.15">
      <c r="A747" s="8"/>
      <c r="B747" s="83"/>
      <c r="C747" s="34"/>
      <c r="D747" s="146"/>
      <c r="E747" s="35"/>
      <c r="F747" s="35"/>
      <c r="G747" s="35"/>
      <c r="H747" s="155"/>
      <c r="I747" s="155"/>
      <c r="J747" s="8"/>
      <c r="K747" s="8"/>
      <c r="L747" s="8"/>
      <c r="M747" s="8"/>
      <c r="N747" s="8"/>
      <c r="O747" s="8"/>
      <c r="P747" s="8"/>
      <c r="Q747" s="8"/>
      <c r="R747" s="8"/>
      <c r="S747" s="8"/>
      <c r="T747" s="8"/>
      <c r="U747" s="8"/>
      <c r="V747" s="8"/>
      <c r="W747" s="8"/>
      <c r="X747" s="8"/>
      <c r="Y747" s="8"/>
      <c r="Z747" s="8"/>
    </row>
    <row r="748" spans="1:26" ht="12.75" customHeight="1" x14ac:dyDescent="0.15">
      <c r="A748" s="8"/>
      <c r="B748" s="83"/>
      <c r="C748" s="34"/>
      <c r="D748" s="146"/>
      <c r="E748" s="35"/>
      <c r="F748" s="35"/>
      <c r="G748" s="35"/>
      <c r="H748" s="155"/>
      <c r="I748" s="155"/>
      <c r="J748" s="8"/>
      <c r="K748" s="8"/>
      <c r="L748" s="8"/>
      <c r="M748" s="8"/>
      <c r="N748" s="8"/>
      <c r="O748" s="8"/>
      <c r="P748" s="8"/>
      <c r="Q748" s="8"/>
      <c r="R748" s="8"/>
      <c r="S748" s="8"/>
      <c r="T748" s="8"/>
      <c r="U748" s="8"/>
      <c r="V748" s="8"/>
      <c r="W748" s="8"/>
      <c r="X748" s="8"/>
      <c r="Y748" s="8"/>
      <c r="Z748" s="8"/>
    </row>
    <row r="749" spans="1:26" ht="12.75" customHeight="1" x14ac:dyDescent="0.15">
      <c r="A749" s="8"/>
      <c r="B749" s="83"/>
      <c r="C749" s="34"/>
      <c r="D749" s="146"/>
      <c r="E749" s="35"/>
      <c r="F749" s="35"/>
      <c r="G749" s="35"/>
      <c r="H749" s="155"/>
      <c r="I749" s="155"/>
      <c r="J749" s="8"/>
      <c r="K749" s="8"/>
      <c r="L749" s="8"/>
      <c r="M749" s="8"/>
      <c r="N749" s="8"/>
      <c r="O749" s="8"/>
      <c r="P749" s="8"/>
      <c r="Q749" s="8"/>
      <c r="R749" s="8"/>
      <c r="S749" s="8"/>
      <c r="T749" s="8"/>
      <c r="U749" s="8"/>
      <c r="V749" s="8"/>
      <c r="W749" s="8"/>
      <c r="X749" s="8"/>
      <c r="Y749" s="8"/>
      <c r="Z749" s="8"/>
    </row>
    <row r="750" spans="1:26" ht="12.75" customHeight="1" x14ac:dyDescent="0.15">
      <c r="A750" s="8"/>
      <c r="B750" s="83"/>
      <c r="C750" s="34"/>
      <c r="D750" s="146"/>
      <c r="E750" s="35"/>
      <c r="F750" s="35"/>
      <c r="G750" s="35"/>
      <c r="H750" s="155"/>
      <c r="I750" s="155"/>
      <c r="J750" s="8"/>
      <c r="K750" s="8"/>
      <c r="L750" s="8"/>
      <c r="M750" s="8"/>
      <c r="N750" s="8"/>
      <c r="O750" s="8"/>
      <c r="P750" s="8"/>
      <c r="Q750" s="8"/>
      <c r="R750" s="8"/>
      <c r="S750" s="8"/>
      <c r="T750" s="8"/>
      <c r="U750" s="8"/>
      <c r="V750" s="8"/>
      <c r="W750" s="8"/>
      <c r="X750" s="8"/>
      <c r="Y750" s="8"/>
      <c r="Z750" s="8"/>
    </row>
    <row r="751" spans="1:26" ht="12.75" customHeight="1" x14ac:dyDescent="0.15">
      <c r="A751" s="8"/>
      <c r="B751" s="83"/>
      <c r="C751" s="34"/>
      <c r="D751" s="146"/>
      <c r="E751" s="35"/>
      <c r="F751" s="35"/>
      <c r="G751" s="35"/>
      <c r="H751" s="155"/>
      <c r="I751" s="155"/>
      <c r="J751" s="8"/>
      <c r="K751" s="8"/>
      <c r="L751" s="8"/>
      <c r="M751" s="8"/>
      <c r="N751" s="8"/>
      <c r="O751" s="8"/>
      <c r="P751" s="8"/>
      <c r="Q751" s="8"/>
      <c r="R751" s="8"/>
      <c r="S751" s="8"/>
      <c r="T751" s="8"/>
      <c r="U751" s="8"/>
      <c r="V751" s="8"/>
      <c r="W751" s="8"/>
      <c r="X751" s="8"/>
      <c r="Y751" s="8"/>
      <c r="Z751" s="8"/>
    </row>
    <row r="752" spans="1:26" ht="12.75" customHeight="1" x14ac:dyDescent="0.15">
      <c r="A752" s="8"/>
      <c r="B752" s="83"/>
      <c r="C752" s="34"/>
      <c r="D752" s="146"/>
      <c r="E752" s="35"/>
      <c r="F752" s="35"/>
      <c r="G752" s="35"/>
      <c r="H752" s="155"/>
      <c r="I752" s="155"/>
      <c r="J752" s="8"/>
      <c r="K752" s="8"/>
      <c r="L752" s="8"/>
      <c r="M752" s="8"/>
      <c r="N752" s="8"/>
      <c r="O752" s="8"/>
      <c r="P752" s="8"/>
      <c r="Q752" s="8"/>
      <c r="R752" s="8"/>
      <c r="S752" s="8"/>
      <c r="T752" s="8"/>
      <c r="U752" s="8"/>
      <c r="V752" s="8"/>
      <c r="W752" s="8"/>
      <c r="X752" s="8"/>
      <c r="Y752" s="8"/>
      <c r="Z752" s="8"/>
    </row>
    <row r="753" spans="1:26" ht="12.75" customHeight="1" x14ac:dyDescent="0.15">
      <c r="A753" s="8"/>
      <c r="B753" s="83"/>
      <c r="C753" s="34"/>
      <c r="D753" s="146"/>
      <c r="E753" s="35"/>
      <c r="F753" s="35"/>
      <c r="G753" s="35"/>
      <c r="H753" s="155"/>
      <c r="I753" s="155"/>
      <c r="J753" s="8"/>
      <c r="K753" s="8"/>
      <c r="L753" s="8"/>
      <c r="M753" s="8"/>
      <c r="N753" s="8"/>
      <c r="O753" s="8"/>
      <c r="P753" s="8"/>
      <c r="Q753" s="8"/>
      <c r="R753" s="8"/>
      <c r="S753" s="8"/>
      <c r="T753" s="8"/>
      <c r="U753" s="8"/>
      <c r="V753" s="8"/>
      <c r="W753" s="8"/>
      <c r="X753" s="8"/>
      <c r="Y753" s="8"/>
      <c r="Z753" s="8"/>
    </row>
    <row r="754" spans="1:26" ht="12.75" customHeight="1" x14ac:dyDescent="0.15">
      <c r="A754" s="8"/>
      <c r="B754" s="83"/>
      <c r="C754" s="34"/>
      <c r="D754" s="146"/>
      <c r="E754" s="35"/>
      <c r="F754" s="35"/>
      <c r="G754" s="35"/>
      <c r="H754" s="155"/>
      <c r="I754" s="155"/>
      <c r="J754" s="8"/>
      <c r="K754" s="8"/>
      <c r="L754" s="8"/>
      <c r="M754" s="8"/>
      <c r="N754" s="8"/>
      <c r="O754" s="8"/>
      <c r="P754" s="8"/>
      <c r="Q754" s="8"/>
      <c r="R754" s="8"/>
      <c r="S754" s="8"/>
      <c r="T754" s="8"/>
      <c r="U754" s="8"/>
      <c r="V754" s="8"/>
      <c r="W754" s="8"/>
      <c r="X754" s="8"/>
      <c r="Y754" s="8"/>
      <c r="Z754" s="8"/>
    </row>
    <row r="755" spans="1:26" ht="12.75" customHeight="1" x14ac:dyDescent="0.15">
      <c r="A755" s="8"/>
      <c r="B755" s="83"/>
      <c r="C755" s="34"/>
      <c r="D755" s="146"/>
      <c r="E755" s="35"/>
      <c r="F755" s="35"/>
      <c r="G755" s="35"/>
      <c r="H755" s="155"/>
      <c r="I755" s="155"/>
      <c r="J755" s="8"/>
      <c r="K755" s="8"/>
      <c r="L755" s="8"/>
      <c r="M755" s="8"/>
      <c r="N755" s="8"/>
      <c r="O755" s="8"/>
      <c r="P755" s="8"/>
      <c r="Q755" s="8"/>
      <c r="R755" s="8"/>
      <c r="S755" s="8"/>
      <c r="T755" s="8"/>
      <c r="U755" s="8"/>
      <c r="V755" s="8"/>
      <c r="W755" s="8"/>
      <c r="X755" s="8"/>
      <c r="Y755" s="8"/>
      <c r="Z755" s="8"/>
    </row>
    <row r="756" spans="1:26" ht="12.75" customHeight="1" x14ac:dyDescent="0.15">
      <c r="A756" s="8"/>
      <c r="B756" s="83"/>
      <c r="C756" s="34"/>
      <c r="D756" s="146"/>
      <c r="E756" s="35"/>
      <c r="F756" s="35"/>
      <c r="G756" s="35"/>
      <c r="H756" s="155"/>
      <c r="I756" s="155"/>
      <c r="J756" s="8"/>
      <c r="K756" s="8"/>
      <c r="L756" s="8"/>
      <c r="M756" s="8"/>
      <c r="N756" s="8"/>
      <c r="O756" s="8"/>
      <c r="P756" s="8"/>
      <c r="Q756" s="8"/>
      <c r="R756" s="8"/>
      <c r="S756" s="8"/>
      <c r="T756" s="8"/>
      <c r="U756" s="8"/>
      <c r="V756" s="8"/>
      <c r="W756" s="8"/>
      <c r="X756" s="8"/>
      <c r="Y756" s="8"/>
      <c r="Z756" s="8"/>
    </row>
    <row r="757" spans="1:26" ht="12.75" customHeight="1" x14ac:dyDescent="0.15">
      <c r="A757" s="8"/>
      <c r="B757" s="83"/>
      <c r="C757" s="34"/>
      <c r="D757" s="146"/>
      <c r="E757" s="35"/>
      <c r="F757" s="35"/>
      <c r="G757" s="35"/>
      <c r="H757" s="155"/>
      <c r="I757" s="155"/>
      <c r="J757" s="8"/>
      <c r="K757" s="8"/>
      <c r="L757" s="8"/>
      <c r="M757" s="8"/>
      <c r="N757" s="8"/>
      <c r="O757" s="8"/>
      <c r="P757" s="8"/>
      <c r="Q757" s="8"/>
      <c r="R757" s="8"/>
      <c r="S757" s="8"/>
      <c r="T757" s="8"/>
      <c r="U757" s="8"/>
      <c r="V757" s="8"/>
      <c r="W757" s="8"/>
      <c r="X757" s="8"/>
      <c r="Y757" s="8"/>
      <c r="Z757" s="8"/>
    </row>
    <row r="758" spans="1:26" ht="12.75" customHeight="1" x14ac:dyDescent="0.15">
      <c r="A758" s="8"/>
      <c r="B758" s="83"/>
      <c r="C758" s="34"/>
      <c r="D758" s="146"/>
      <c r="E758" s="35"/>
      <c r="F758" s="35"/>
      <c r="G758" s="35"/>
      <c r="H758" s="155"/>
      <c r="I758" s="155"/>
      <c r="J758" s="8"/>
      <c r="K758" s="8"/>
      <c r="L758" s="8"/>
      <c r="M758" s="8"/>
      <c r="N758" s="8"/>
      <c r="O758" s="8"/>
      <c r="P758" s="8"/>
      <c r="Q758" s="8"/>
      <c r="R758" s="8"/>
      <c r="S758" s="8"/>
      <c r="T758" s="8"/>
      <c r="U758" s="8"/>
      <c r="V758" s="8"/>
      <c r="W758" s="8"/>
      <c r="X758" s="8"/>
      <c r="Y758" s="8"/>
      <c r="Z758" s="8"/>
    </row>
    <row r="759" spans="1:26" ht="12.75" customHeight="1" x14ac:dyDescent="0.15">
      <c r="A759" s="8"/>
      <c r="B759" s="83"/>
      <c r="C759" s="34"/>
      <c r="D759" s="146"/>
      <c r="E759" s="35"/>
      <c r="F759" s="35"/>
      <c r="G759" s="35"/>
      <c r="H759" s="155"/>
      <c r="I759" s="155"/>
      <c r="J759" s="8"/>
      <c r="K759" s="8"/>
      <c r="L759" s="8"/>
      <c r="M759" s="8"/>
      <c r="N759" s="8"/>
      <c r="O759" s="8"/>
      <c r="P759" s="8"/>
      <c r="Q759" s="8"/>
      <c r="R759" s="8"/>
      <c r="S759" s="8"/>
      <c r="T759" s="8"/>
      <c r="U759" s="8"/>
      <c r="V759" s="8"/>
      <c r="W759" s="8"/>
      <c r="X759" s="8"/>
      <c r="Y759" s="8"/>
      <c r="Z759" s="8"/>
    </row>
    <row r="760" spans="1:26" ht="12.75" customHeight="1" x14ac:dyDescent="0.15">
      <c r="A760" s="8"/>
      <c r="B760" s="83"/>
      <c r="C760" s="34"/>
      <c r="D760" s="146"/>
      <c r="E760" s="35"/>
      <c r="F760" s="35"/>
      <c r="G760" s="35"/>
      <c r="H760" s="155"/>
      <c r="I760" s="155"/>
      <c r="J760" s="8"/>
      <c r="K760" s="8"/>
      <c r="L760" s="8"/>
      <c r="M760" s="8"/>
      <c r="N760" s="8"/>
      <c r="O760" s="8"/>
      <c r="P760" s="8"/>
      <c r="Q760" s="8"/>
      <c r="R760" s="8"/>
      <c r="S760" s="8"/>
      <c r="T760" s="8"/>
      <c r="U760" s="8"/>
      <c r="V760" s="8"/>
      <c r="W760" s="8"/>
      <c r="X760" s="8"/>
      <c r="Y760" s="8"/>
      <c r="Z760" s="8"/>
    </row>
    <row r="761" spans="1:26" ht="12.75" customHeight="1" x14ac:dyDescent="0.15">
      <c r="A761" s="8"/>
      <c r="B761" s="83"/>
      <c r="C761" s="34"/>
      <c r="D761" s="146"/>
      <c r="E761" s="35"/>
      <c r="F761" s="35"/>
      <c r="G761" s="35"/>
      <c r="H761" s="155"/>
      <c r="I761" s="155"/>
      <c r="J761" s="8"/>
      <c r="K761" s="8"/>
      <c r="L761" s="8"/>
      <c r="M761" s="8"/>
      <c r="N761" s="8"/>
      <c r="O761" s="8"/>
      <c r="P761" s="8"/>
      <c r="Q761" s="8"/>
      <c r="R761" s="8"/>
      <c r="S761" s="8"/>
      <c r="T761" s="8"/>
      <c r="U761" s="8"/>
      <c r="V761" s="8"/>
      <c r="W761" s="8"/>
      <c r="X761" s="8"/>
      <c r="Y761" s="8"/>
      <c r="Z761" s="8"/>
    </row>
    <row r="762" spans="1:26" ht="12.75" customHeight="1" x14ac:dyDescent="0.15">
      <c r="A762" s="8"/>
      <c r="B762" s="83"/>
      <c r="C762" s="34"/>
      <c r="D762" s="146"/>
      <c r="E762" s="35"/>
      <c r="F762" s="35"/>
      <c r="G762" s="35"/>
      <c r="H762" s="155"/>
      <c r="I762" s="155"/>
      <c r="J762" s="8"/>
      <c r="K762" s="8"/>
      <c r="L762" s="8"/>
      <c r="M762" s="8"/>
      <c r="N762" s="8"/>
      <c r="O762" s="8"/>
      <c r="P762" s="8"/>
      <c r="Q762" s="8"/>
      <c r="R762" s="8"/>
      <c r="S762" s="8"/>
      <c r="T762" s="8"/>
      <c r="U762" s="8"/>
      <c r="V762" s="8"/>
      <c r="W762" s="8"/>
      <c r="X762" s="8"/>
      <c r="Y762" s="8"/>
      <c r="Z762" s="8"/>
    </row>
    <row r="763" spans="1:26" ht="12.75" customHeight="1" x14ac:dyDescent="0.15">
      <c r="A763" s="8"/>
      <c r="B763" s="83"/>
      <c r="C763" s="34"/>
      <c r="D763" s="146"/>
      <c r="E763" s="35"/>
      <c r="F763" s="35"/>
      <c r="G763" s="35"/>
      <c r="H763" s="155"/>
      <c r="I763" s="155"/>
      <c r="J763" s="8"/>
      <c r="K763" s="8"/>
      <c r="L763" s="8"/>
      <c r="M763" s="8"/>
      <c r="N763" s="8"/>
      <c r="O763" s="8"/>
      <c r="P763" s="8"/>
      <c r="Q763" s="8"/>
      <c r="R763" s="8"/>
      <c r="S763" s="8"/>
      <c r="T763" s="8"/>
      <c r="U763" s="8"/>
      <c r="V763" s="8"/>
      <c r="W763" s="8"/>
      <c r="X763" s="8"/>
      <c r="Y763" s="8"/>
      <c r="Z763" s="8"/>
    </row>
    <row r="764" spans="1:26" ht="12.75" customHeight="1" x14ac:dyDescent="0.15">
      <c r="A764" s="8"/>
      <c r="B764" s="83"/>
      <c r="C764" s="34"/>
      <c r="D764" s="146"/>
      <c r="E764" s="35"/>
      <c r="F764" s="35"/>
      <c r="G764" s="35"/>
      <c r="H764" s="155"/>
      <c r="I764" s="155"/>
      <c r="J764" s="8"/>
      <c r="K764" s="8"/>
      <c r="L764" s="8"/>
      <c r="M764" s="8"/>
      <c r="N764" s="8"/>
      <c r="O764" s="8"/>
      <c r="P764" s="8"/>
      <c r="Q764" s="8"/>
      <c r="R764" s="8"/>
      <c r="S764" s="8"/>
      <c r="T764" s="8"/>
      <c r="U764" s="8"/>
      <c r="V764" s="8"/>
      <c r="W764" s="8"/>
      <c r="X764" s="8"/>
      <c r="Y764" s="8"/>
      <c r="Z764" s="8"/>
    </row>
    <row r="765" spans="1:26" ht="12.75" customHeight="1" x14ac:dyDescent="0.15">
      <c r="A765" s="8"/>
      <c r="B765" s="83"/>
      <c r="C765" s="34"/>
      <c r="D765" s="146"/>
      <c r="E765" s="35"/>
      <c r="F765" s="35"/>
      <c r="G765" s="35"/>
      <c r="H765" s="155"/>
      <c r="I765" s="155"/>
      <c r="J765" s="8"/>
      <c r="K765" s="8"/>
      <c r="L765" s="8"/>
      <c r="M765" s="8"/>
      <c r="N765" s="8"/>
      <c r="O765" s="8"/>
      <c r="P765" s="8"/>
      <c r="Q765" s="8"/>
      <c r="R765" s="8"/>
      <c r="S765" s="8"/>
      <c r="T765" s="8"/>
      <c r="U765" s="8"/>
      <c r="V765" s="8"/>
      <c r="W765" s="8"/>
      <c r="X765" s="8"/>
      <c r="Y765" s="8"/>
      <c r="Z765" s="8"/>
    </row>
    <row r="766" spans="1:26" ht="12.75" customHeight="1" x14ac:dyDescent="0.15">
      <c r="A766" s="8"/>
      <c r="B766" s="83"/>
      <c r="C766" s="34"/>
      <c r="D766" s="146"/>
      <c r="E766" s="35"/>
      <c r="F766" s="35"/>
      <c r="G766" s="35"/>
      <c r="H766" s="155"/>
      <c r="I766" s="155"/>
      <c r="J766" s="8"/>
      <c r="K766" s="8"/>
      <c r="L766" s="8"/>
      <c r="M766" s="8"/>
      <c r="N766" s="8"/>
      <c r="O766" s="8"/>
      <c r="P766" s="8"/>
      <c r="Q766" s="8"/>
      <c r="R766" s="8"/>
      <c r="S766" s="8"/>
      <c r="T766" s="8"/>
      <c r="U766" s="8"/>
      <c r="V766" s="8"/>
      <c r="W766" s="8"/>
      <c r="X766" s="8"/>
      <c r="Y766" s="8"/>
      <c r="Z766" s="8"/>
    </row>
    <row r="767" spans="1:26" ht="12.75" customHeight="1" x14ac:dyDescent="0.15">
      <c r="A767" s="8"/>
      <c r="B767" s="83"/>
      <c r="C767" s="34"/>
      <c r="D767" s="146"/>
      <c r="E767" s="35"/>
      <c r="F767" s="35"/>
      <c r="G767" s="35"/>
      <c r="H767" s="155"/>
      <c r="I767" s="155"/>
      <c r="J767" s="8"/>
      <c r="K767" s="8"/>
      <c r="L767" s="8"/>
      <c r="M767" s="8"/>
      <c r="N767" s="8"/>
      <c r="O767" s="8"/>
      <c r="P767" s="8"/>
      <c r="Q767" s="8"/>
      <c r="R767" s="8"/>
      <c r="S767" s="8"/>
      <c r="T767" s="8"/>
      <c r="U767" s="8"/>
      <c r="V767" s="8"/>
      <c r="W767" s="8"/>
      <c r="X767" s="8"/>
      <c r="Y767" s="8"/>
      <c r="Z767" s="8"/>
    </row>
    <row r="768" spans="1:26" ht="12.75" customHeight="1" x14ac:dyDescent="0.15">
      <c r="A768" s="8"/>
      <c r="B768" s="83"/>
      <c r="C768" s="34"/>
      <c r="D768" s="146"/>
      <c r="E768" s="35"/>
      <c r="F768" s="35"/>
      <c r="G768" s="35"/>
      <c r="H768" s="155"/>
      <c r="I768" s="155"/>
      <c r="J768" s="8"/>
      <c r="K768" s="8"/>
      <c r="L768" s="8"/>
      <c r="M768" s="8"/>
      <c r="N768" s="8"/>
      <c r="O768" s="8"/>
      <c r="P768" s="8"/>
      <c r="Q768" s="8"/>
      <c r="R768" s="8"/>
      <c r="S768" s="8"/>
      <c r="T768" s="8"/>
      <c r="U768" s="8"/>
      <c r="V768" s="8"/>
      <c r="W768" s="8"/>
      <c r="X768" s="8"/>
      <c r="Y768" s="8"/>
      <c r="Z768" s="8"/>
    </row>
    <row r="769" spans="1:26" ht="12.75" customHeight="1" x14ac:dyDescent="0.15">
      <c r="A769" s="8"/>
      <c r="B769" s="83"/>
      <c r="C769" s="34"/>
      <c r="D769" s="146"/>
      <c r="E769" s="35"/>
      <c r="F769" s="35"/>
      <c r="G769" s="35"/>
      <c r="H769" s="155"/>
      <c r="I769" s="155"/>
      <c r="J769" s="8"/>
      <c r="K769" s="8"/>
      <c r="L769" s="8"/>
      <c r="M769" s="8"/>
      <c r="N769" s="8"/>
      <c r="O769" s="8"/>
      <c r="P769" s="8"/>
      <c r="Q769" s="8"/>
      <c r="R769" s="8"/>
      <c r="S769" s="8"/>
      <c r="T769" s="8"/>
      <c r="U769" s="8"/>
      <c r="V769" s="8"/>
      <c r="W769" s="8"/>
      <c r="X769" s="8"/>
      <c r="Y769" s="8"/>
      <c r="Z769" s="8"/>
    </row>
    <row r="770" spans="1:26" ht="12.75" customHeight="1" x14ac:dyDescent="0.15">
      <c r="A770" s="8"/>
      <c r="B770" s="83"/>
      <c r="C770" s="34"/>
      <c r="D770" s="146"/>
      <c r="E770" s="35"/>
      <c r="F770" s="35"/>
      <c r="G770" s="35"/>
      <c r="H770" s="155"/>
      <c r="I770" s="155"/>
      <c r="J770" s="8"/>
      <c r="K770" s="8"/>
      <c r="L770" s="8"/>
      <c r="M770" s="8"/>
      <c r="N770" s="8"/>
      <c r="O770" s="8"/>
      <c r="P770" s="8"/>
      <c r="Q770" s="8"/>
      <c r="R770" s="8"/>
      <c r="S770" s="8"/>
      <c r="T770" s="8"/>
      <c r="U770" s="8"/>
      <c r="V770" s="8"/>
      <c r="W770" s="8"/>
      <c r="X770" s="8"/>
      <c r="Y770" s="8"/>
      <c r="Z770" s="8"/>
    </row>
    <row r="771" spans="1:26" ht="12.75" customHeight="1" x14ac:dyDescent="0.15">
      <c r="A771" s="8"/>
      <c r="B771" s="83"/>
      <c r="C771" s="34"/>
      <c r="D771" s="146"/>
      <c r="E771" s="35"/>
      <c r="F771" s="35"/>
      <c r="G771" s="35"/>
      <c r="H771" s="155"/>
      <c r="I771" s="155"/>
      <c r="J771" s="8"/>
      <c r="K771" s="8"/>
      <c r="L771" s="8"/>
      <c r="M771" s="8"/>
      <c r="N771" s="8"/>
      <c r="O771" s="8"/>
      <c r="P771" s="8"/>
      <c r="Q771" s="8"/>
      <c r="R771" s="8"/>
      <c r="S771" s="8"/>
      <c r="T771" s="8"/>
      <c r="U771" s="8"/>
      <c r="V771" s="8"/>
      <c r="W771" s="8"/>
      <c r="X771" s="8"/>
      <c r="Y771" s="8"/>
      <c r="Z771" s="8"/>
    </row>
    <row r="772" spans="1:26" ht="12.75" customHeight="1" x14ac:dyDescent="0.15">
      <c r="A772" s="8"/>
      <c r="B772" s="83"/>
      <c r="C772" s="34"/>
      <c r="D772" s="146"/>
      <c r="E772" s="35"/>
      <c r="F772" s="35"/>
      <c r="G772" s="35"/>
      <c r="H772" s="155"/>
      <c r="I772" s="155"/>
      <c r="J772" s="8"/>
      <c r="K772" s="8"/>
      <c r="L772" s="8"/>
      <c r="M772" s="8"/>
      <c r="N772" s="8"/>
      <c r="O772" s="8"/>
      <c r="P772" s="8"/>
      <c r="Q772" s="8"/>
      <c r="R772" s="8"/>
      <c r="S772" s="8"/>
      <c r="T772" s="8"/>
      <c r="U772" s="8"/>
      <c r="V772" s="8"/>
      <c r="W772" s="8"/>
      <c r="X772" s="8"/>
      <c r="Y772" s="8"/>
      <c r="Z772" s="8"/>
    </row>
    <row r="773" spans="1:26" ht="12.75" customHeight="1" x14ac:dyDescent="0.15">
      <c r="A773" s="8"/>
      <c r="B773" s="83"/>
      <c r="C773" s="34"/>
      <c r="D773" s="146"/>
      <c r="E773" s="35"/>
      <c r="F773" s="35"/>
      <c r="G773" s="35"/>
      <c r="H773" s="155"/>
      <c r="I773" s="155"/>
      <c r="J773" s="8"/>
      <c r="K773" s="8"/>
      <c r="L773" s="8"/>
      <c r="M773" s="8"/>
      <c r="N773" s="8"/>
      <c r="O773" s="8"/>
      <c r="P773" s="8"/>
      <c r="Q773" s="8"/>
      <c r="R773" s="8"/>
      <c r="S773" s="8"/>
      <c r="T773" s="8"/>
      <c r="U773" s="8"/>
      <c r="V773" s="8"/>
      <c r="W773" s="8"/>
      <c r="X773" s="8"/>
      <c r="Y773" s="8"/>
      <c r="Z773" s="8"/>
    </row>
    <row r="774" spans="1:26" ht="12.75" customHeight="1" x14ac:dyDescent="0.15">
      <c r="A774" s="8"/>
      <c r="B774" s="83"/>
      <c r="C774" s="34"/>
      <c r="D774" s="146"/>
      <c r="E774" s="35"/>
      <c r="F774" s="35"/>
      <c r="G774" s="35"/>
      <c r="H774" s="155"/>
      <c r="I774" s="155"/>
      <c r="J774" s="8"/>
      <c r="K774" s="8"/>
      <c r="L774" s="8"/>
      <c r="M774" s="8"/>
      <c r="N774" s="8"/>
      <c r="O774" s="8"/>
      <c r="P774" s="8"/>
      <c r="Q774" s="8"/>
      <c r="R774" s="8"/>
      <c r="S774" s="8"/>
      <c r="T774" s="8"/>
      <c r="U774" s="8"/>
      <c r="V774" s="8"/>
      <c r="W774" s="8"/>
      <c r="X774" s="8"/>
      <c r="Y774" s="8"/>
      <c r="Z774" s="8"/>
    </row>
    <row r="775" spans="1:26" ht="12.75" customHeight="1" x14ac:dyDescent="0.15">
      <c r="A775" s="8"/>
      <c r="B775" s="83"/>
      <c r="C775" s="34"/>
      <c r="D775" s="146"/>
      <c r="E775" s="35"/>
      <c r="F775" s="35"/>
      <c r="G775" s="35"/>
      <c r="H775" s="155"/>
      <c r="I775" s="155"/>
      <c r="J775" s="8"/>
      <c r="K775" s="8"/>
      <c r="L775" s="8"/>
      <c r="M775" s="8"/>
      <c r="N775" s="8"/>
      <c r="O775" s="8"/>
      <c r="P775" s="8"/>
      <c r="Q775" s="8"/>
      <c r="R775" s="8"/>
      <c r="S775" s="8"/>
      <c r="T775" s="8"/>
      <c r="U775" s="8"/>
      <c r="V775" s="8"/>
      <c r="W775" s="8"/>
      <c r="X775" s="8"/>
      <c r="Y775" s="8"/>
      <c r="Z775" s="8"/>
    </row>
    <row r="776" spans="1:26" ht="12.75" customHeight="1" x14ac:dyDescent="0.15">
      <c r="A776" s="8"/>
      <c r="B776" s="83"/>
      <c r="C776" s="34"/>
      <c r="D776" s="146"/>
      <c r="E776" s="35"/>
      <c r="F776" s="35"/>
      <c r="G776" s="35"/>
      <c r="H776" s="155"/>
      <c r="I776" s="155"/>
      <c r="J776" s="8"/>
      <c r="K776" s="8"/>
      <c r="L776" s="8"/>
      <c r="M776" s="8"/>
      <c r="N776" s="8"/>
      <c r="O776" s="8"/>
      <c r="P776" s="8"/>
      <c r="Q776" s="8"/>
      <c r="R776" s="8"/>
      <c r="S776" s="8"/>
      <c r="T776" s="8"/>
      <c r="U776" s="8"/>
      <c r="V776" s="8"/>
      <c r="W776" s="8"/>
      <c r="X776" s="8"/>
      <c r="Y776" s="8"/>
      <c r="Z776" s="8"/>
    </row>
    <row r="777" spans="1:26" ht="12.75" customHeight="1" x14ac:dyDescent="0.15">
      <c r="A777" s="8"/>
      <c r="B777" s="83"/>
      <c r="C777" s="34"/>
      <c r="D777" s="146"/>
      <c r="E777" s="35"/>
      <c r="F777" s="35"/>
      <c r="G777" s="35"/>
      <c r="H777" s="155"/>
      <c r="I777" s="155"/>
      <c r="J777" s="8"/>
      <c r="K777" s="8"/>
      <c r="L777" s="8"/>
      <c r="M777" s="8"/>
      <c r="N777" s="8"/>
      <c r="O777" s="8"/>
      <c r="P777" s="8"/>
      <c r="Q777" s="8"/>
      <c r="R777" s="8"/>
      <c r="S777" s="8"/>
      <c r="T777" s="8"/>
      <c r="U777" s="8"/>
      <c r="V777" s="8"/>
      <c r="W777" s="8"/>
      <c r="X777" s="8"/>
      <c r="Y777" s="8"/>
      <c r="Z777" s="8"/>
    </row>
    <row r="778" spans="1:26" ht="12.75" customHeight="1" x14ac:dyDescent="0.15">
      <c r="A778" s="8"/>
      <c r="B778" s="83"/>
      <c r="C778" s="34"/>
      <c r="D778" s="146"/>
      <c r="E778" s="35"/>
      <c r="F778" s="35"/>
      <c r="G778" s="35"/>
      <c r="H778" s="155"/>
      <c r="I778" s="155"/>
      <c r="J778" s="8"/>
      <c r="K778" s="8"/>
      <c r="L778" s="8"/>
      <c r="M778" s="8"/>
      <c r="N778" s="8"/>
      <c r="O778" s="8"/>
      <c r="P778" s="8"/>
      <c r="Q778" s="8"/>
      <c r="R778" s="8"/>
      <c r="S778" s="8"/>
      <c r="T778" s="8"/>
      <c r="U778" s="8"/>
      <c r="V778" s="8"/>
      <c r="W778" s="8"/>
      <c r="X778" s="8"/>
      <c r="Y778" s="8"/>
      <c r="Z778" s="8"/>
    </row>
    <row r="779" spans="1:26" ht="12.75" customHeight="1" x14ac:dyDescent="0.15">
      <c r="A779" s="8"/>
      <c r="B779" s="83"/>
      <c r="C779" s="34"/>
      <c r="D779" s="146"/>
      <c r="E779" s="35"/>
      <c r="F779" s="35"/>
      <c r="G779" s="35"/>
      <c r="H779" s="155"/>
      <c r="I779" s="155"/>
      <c r="J779" s="8"/>
      <c r="K779" s="8"/>
      <c r="L779" s="8"/>
      <c r="M779" s="8"/>
      <c r="N779" s="8"/>
      <c r="O779" s="8"/>
      <c r="P779" s="8"/>
      <c r="Q779" s="8"/>
      <c r="R779" s="8"/>
      <c r="S779" s="8"/>
      <c r="T779" s="8"/>
      <c r="U779" s="8"/>
      <c r="V779" s="8"/>
      <c r="W779" s="8"/>
      <c r="X779" s="8"/>
      <c r="Y779" s="8"/>
      <c r="Z779" s="8"/>
    </row>
    <row r="780" spans="1:26" ht="12.75" customHeight="1" x14ac:dyDescent="0.15">
      <c r="A780" s="8"/>
      <c r="B780" s="83"/>
      <c r="C780" s="34"/>
      <c r="D780" s="146"/>
      <c r="E780" s="35"/>
      <c r="F780" s="35"/>
      <c r="G780" s="35"/>
      <c r="H780" s="155"/>
      <c r="I780" s="155"/>
      <c r="J780" s="8"/>
      <c r="K780" s="8"/>
      <c r="L780" s="8"/>
      <c r="M780" s="8"/>
      <c r="N780" s="8"/>
      <c r="O780" s="8"/>
      <c r="P780" s="8"/>
      <c r="Q780" s="8"/>
      <c r="R780" s="8"/>
      <c r="S780" s="8"/>
      <c r="T780" s="8"/>
      <c r="U780" s="8"/>
      <c r="V780" s="8"/>
      <c r="W780" s="8"/>
      <c r="X780" s="8"/>
      <c r="Y780" s="8"/>
      <c r="Z780" s="8"/>
    </row>
    <row r="781" spans="1:26" ht="12.75" customHeight="1" x14ac:dyDescent="0.15">
      <c r="A781" s="8"/>
      <c r="B781" s="83"/>
      <c r="C781" s="34"/>
      <c r="D781" s="146"/>
      <c r="E781" s="35"/>
      <c r="F781" s="35"/>
      <c r="G781" s="35"/>
      <c r="H781" s="155"/>
      <c r="I781" s="155"/>
      <c r="J781" s="8"/>
      <c r="K781" s="8"/>
      <c r="L781" s="8"/>
      <c r="M781" s="8"/>
      <c r="N781" s="8"/>
      <c r="O781" s="8"/>
      <c r="P781" s="8"/>
      <c r="Q781" s="8"/>
      <c r="R781" s="8"/>
      <c r="S781" s="8"/>
      <c r="T781" s="8"/>
      <c r="U781" s="8"/>
      <c r="V781" s="8"/>
      <c r="W781" s="8"/>
      <c r="X781" s="8"/>
      <c r="Y781" s="8"/>
      <c r="Z781" s="8"/>
    </row>
    <row r="782" spans="1:26" ht="12.75" customHeight="1" x14ac:dyDescent="0.15">
      <c r="A782" s="8"/>
      <c r="B782" s="83"/>
      <c r="C782" s="34"/>
      <c r="D782" s="146"/>
      <c r="E782" s="35"/>
      <c r="F782" s="35"/>
      <c r="G782" s="35"/>
      <c r="H782" s="155"/>
      <c r="I782" s="155"/>
      <c r="J782" s="8"/>
      <c r="K782" s="8"/>
      <c r="L782" s="8"/>
      <c r="M782" s="8"/>
      <c r="N782" s="8"/>
      <c r="O782" s="8"/>
      <c r="P782" s="8"/>
      <c r="Q782" s="8"/>
      <c r="R782" s="8"/>
      <c r="S782" s="8"/>
      <c r="T782" s="8"/>
      <c r="U782" s="8"/>
      <c r="V782" s="8"/>
      <c r="W782" s="8"/>
      <c r="X782" s="8"/>
      <c r="Y782" s="8"/>
      <c r="Z782" s="8"/>
    </row>
    <row r="783" spans="1:26" ht="12.75" customHeight="1" x14ac:dyDescent="0.15">
      <c r="A783" s="8"/>
      <c r="B783" s="83"/>
      <c r="C783" s="34"/>
      <c r="D783" s="146"/>
      <c r="E783" s="35"/>
      <c r="F783" s="35"/>
      <c r="G783" s="35"/>
      <c r="H783" s="155"/>
      <c r="I783" s="155"/>
      <c r="J783" s="8"/>
      <c r="K783" s="8"/>
      <c r="L783" s="8"/>
      <c r="M783" s="8"/>
      <c r="N783" s="8"/>
      <c r="O783" s="8"/>
      <c r="P783" s="8"/>
      <c r="Q783" s="8"/>
      <c r="R783" s="8"/>
      <c r="S783" s="8"/>
      <c r="T783" s="8"/>
      <c r="U783" s="8"/>
      <c r="V783" s="8"/>
      <c r="W783" s="8"/>
      <c r="X783" s="8"/>
      <c r="Y783" s="8"/>
      <c r="Z783" s="8"/>
    </row>
    <row r="784" spans="1:26" ht="12.75" customHeight="1" x14ac:dyDescent="0.15">
      <c r="A784" s="8"/>
      <c r="B784" s="83"/>
      <c r="C784" s="34"/>
      <c r="D784" s="146"/>
      <c r="E784" s="35"/>
      <c r="F784" s="35"/>
      <c r="G784" s="35"/>
      <c r="H784" s="155"/>
      <c r="I784" s="155"/>
      <c r="J784" s="8"/>
      <c r="K784" s="8"/>
      <c r="L784" s="8"/>
      <c r="M784" s="8"/>
      <c r="N784" s="8"/>
      <c r="O784" s="8"/>
      <c r="P784" s="8"/>
      <c r="Q784" s="8"/>
      <c r="R784" s="8"/>
      <c r="S784" s="8"/>
      <c r="T784" s="8"/>
      <c r="U784" s="8"/>
      <c r="V784" s="8"/>
      <c r="W784" s="8"/>
      <c r="X784" s="8"/>
      <c r="Y784" s="8"/>
      <c r="Z784" s="8"/>
    </row>
    <row r="785" spans="1:26" ht="12.75" customHeight="1" x14ac:dyDescent="0.15">
      <c r="A785" s="8"/>
      <c r="B785" s="83"/>
      <c r="C785" s="34"/>
      <c r="D785" s="146"/>
      <c r="E785" s="35"/>
      <c r="F785" s="35"/>
      <c r="G785" s="35"/>
      <c r="H785" s="155"/>
      <c r="I785" s="155"/>
      <c r="J785" s="8"/>
      <c r="K785" s="8"/>
      <c r="L785" s="8"/>
      <c r="M785" s="8"/>
      <c r="N785" s="8"/>
      <c r="O785" s="8"/>
      <c r="P785" s="8"/>
      <c r="Q785" s="8"/>
      <c r="R785" s="8"/>
      <c r="S785" s="8"/>
      <c r="T785" s="8"/>
      <c r="U785" s="8"/>
      <c r="V785" s="8"/>
      <c r="W785" s="8"/>
      <c r="X785" s="8"/>
      <c r="Y785" s="8"/>
      <c r="Z785" s="8"/>
    </row>
    <row r="786" spans="1:26" ht="12.75" customHeight="1" x14ac:dyDescent="0.15">
      <c r="A786" s="8"/>
      <c r="B786" s="83"/>
      <c r="C786" s="34"/>
      <c r="D786" s="146"/>
      <c r="E786" s="35"/>
      <c r="F786" s="35"/>
      <c r="G786" s="35"/>
      <c r="H786" s="155"/>
      <c r="I786" s="155"/>
      <c r="J786" s="8"/>
      <c r="K786" s="8"/>
      <c r="L786" s="8"/>
      <c r="M786" s="8"/>
      <c r="N786" s="8"/>
      <c r="O786" s="8"/>
      <c r="P786" s="8"/>
      <c r="Q786" s="8"/>
      <c r="R786" s="8"/>
      <c r="S786" s="8"/>
      <c r="T786" s="8"/>
      <c r="U786" s="8"/>
      <c r="V786" s="8"/>
      <c r="W786" s="8"/>
      <c r="X786" s="8"/>
      <c r="Y786" s="8"/>
      <c r="Z786" s="8"/>
    </row>
    <row r="787" spans="1:26" ht="12.75" customHeight="1" x14ac:dyDescent="0.15">
      <c r="A787" s="8"/>
      <c r="B787" s="83"/>
      <c r="C787" s="34"/>
      <c r="D787" s="146"/>
      <c r="E787" s="35"/>
      <c r="F787" s="35"/>
      <c r="G787" s="35"/>
      <c r="H787" s="155"/>
      <c r="I787" s="155"/>
      <c r="J787" s="8"/>
      <c r="K787" s="8"/>
      <c r="L787" s="8"/>
      <c r="M787" s="8"/>
      <c r="N787" s="8"/>
      <c r="O787" s="8"/>
      <c r="P787" s="8"/>
      <c r="Q787" s="8"/>
      <c r="R787" s="8"/>
      <c r="S787" s="8"/>
      <c r="T787" s="8"/>
      <c r="U787" s="8"/>
      <c r="V787" s="8"/>
      <c r="W787" s="8"/>
      <c r="X787" s="8"/>
      <c r="Y787" s="8"/>
      <c r="Z787" s="8"/>
    </row>
    <row r="788" spans="1:26" ht="12.75" customHeight="1" x14ac:dyDescent="0.15">
      <c r="A788" s="8"/>
      <c r="B788" s="83"/>
      <c r="C788" s="34"/>
      <c r="D788" s="146"/>
      <c r="E788" s="35"/>
      <c r="F788" s="35"/>
      <c r="G788" s="35"/>
      <c r="H788" s="155"/>
      <c r="I788" s="155"/>
      <c r="J788" s="8"/>
      <c r="K788" s="8"/>
      <c r="L788" s="8"/>
      <c r="M788" s="8"/>
      <c r="N788" s="8"/>
      <c r="O788" s="8"/>
      <c r="P788" s="8"/>
      <c r="Q788" s="8"/>
      <c r="R788" s="8"/>
      <c r="S788" s="8"/>
      <c r="T788" s="8"/>
      <c r="U788" s="8"/>
      <c r="V788" s="8"/>
      <c r="W788" s="8"/>
      <c r="X788" s="8"/>
      <c r="Y788" s="8"/>
      <c r="Z788" s="8"/>
    </row>
    <row r="789" spans="1:26" ht="12.75" customHeight="1" x14ac:dyDescent="0.15">
      <c r="A789" s="8"/>
      <c r="B789" s="83"/>
      <c r="C789" s="34"/>
      <c r="D789" s="146"/>
      <c r="E789" s="35"/>
      <c r="F789" s="35"/>
      <c r="G789" s="35"/>
      <c r="H789" s="155"/>
      <c r="I789" s="155"/>
      <c r="J789" s="8"/>
      <c r="K789" s="8"/>
      <c r="L789" s="8"/>
      <c r="M789" s="8"/>
      <c r="N789" s="8"/>
      <c r="O789" s="8"/>
      <c r="P789" s="8"/>
      <c r="Q789" s="8"/>
      <c r="R789" s="8"/>
      <c r="S789" s="8"/>
      <c r="T789" s="8"/>
      <c r="U789" s="8"/>
      <c r="V789" s="8"/>
      <c r="W789" s="8"/>
      <c r="X789" s="8"/>
      <c r="Y789" s="8"/>
      <c r="Z789" s="8"/>
    </row>
    <row r="790" spans="1:26" ht="12.75" customHeight="1" x14ac:dyDescent="0.15">
      <c r="A790" s="8"/>
      <c r="B790" s="83"/>
      <c r="C790" s="34"/>
      <c r="D790" s="146"/>
      <c r="E790" s="35"/>
      <c r="F790" s="35"/>
      <c r="G790" s="35"/>
      <c r="H790" s="155"/>
      <c r="I790" s="155"/>
      <c r="J790" s="8"/>
      <c r="K790" s="8"/>
      <c r="L790" s="8"/>
      <c r="M790" s="8"/>
      <c r="N790" s="8"/>
      <c r="O790" s="8"/>
      <c r="P790" s="8"/>
      <c r="Q790" s="8"/>
      <c r="R790" s="8"/>
      <c r="S790" s="8"/>
      <c r="T790" s="8"/>
      <c r="U790" s="8"/>
      <c r="V790" s="8"/>
      <c r="W790" s="8"/>
      <c r="X790" s="8"/>
      <c r="Y790" s="8"/>
      <c r="Z790" s="8"/>
    </row>
    <row r="791" spans="1:26" ht="12.75" customHeight="1" x14ac:dyDescent="0.15">
      <c r="A791" s="8"/>
      <c r="B791" s="83"/>
      <c r="C791" s="34"/>
      <c r="D791" s="146"/>
      <c r="E791" s="35"/>
      <c r="F791" s="35"/>
      <c r="G791" s="35"/>
      <c r="H791" s="155"/>
      <c r="I791" s="155"/>
      <c r="J791" s="8"/>
      <c r="K791" s="8"/>
      <c r="L791" s="8"/>
      <c r="M791" s="8"/>
      <c r="N791" s="8"/>
      <c r="O791" s="8"/>
      <c r="P791" s="8"/>
      <c r="Q791" s="8"/>
      <c r="R791" s="8"/>
      <c r="S791" s="8"/>
      <c r="T791" s="8"/>
      <c r="U791" s="8"/>
      <c r="V791" s="8"/>
      <c r="W791" s="8"/>
      <c r="X791" s="8"/>
      <c r="Y791" s="8"/>
      <c r="Z791" s="8"/>
    </row>
    <row r="792" spans="1:26" ht="12.75" customHeight="1" x14ac:dyDescent="0.15">
      <c r="A792" s="8"/>
      <c r="B792" s="83"/>
      <c r="C792" s="34"/>
      <c r="D792" s="146"/>
      <c r="E792" s="35"/>
      <c r="F792" s="35"/>
      <c r="G792" s="35"/>
      <c r="H792" s="155"/>
      <c r="I792" s="155"/>
      <c r="J792" s="8"/>
      <c r="K792" s="8"/>
      <c r="L792" s="8"/>
      <c r="M792" s="8"/>
      <c r="N792" s="8"/>
      <c r="O792" s="8"/>
      <c r="P792" s="8"/>
      <c r="Q792" s="8"/>
      <c r="R792" s="8"/>
      <c r="S792" s="8"/>
      <c r="T792" s="8"/>
      <c r="U792" s="8"/>
      <c r="V792" s="8"/>
      <c r="W792" s="8"/>
      <c r="X792" s="8"/>
      <c r="Y792" s="8"/>
      <c r="Z792" s="8"/>
    </row>
    <row r="793" spans="1:26" ht="12.75" customHeight="1" x14ac:dyDescent="0.15">
      <c r="A793" s="8"/>
      <c r="B793" s="83"/>
      <c r="C793" s="34"/>
      <c r="D793" s="146"/>
      <c r="E793" s="35"/>
      <c r="F793" s="35"/>
      <c r="G793" s="35"/>
      <c r="H793" s="155"/>
      <c r="I793" s="155"/>
      <c r="J793" s="8"/>
      <c r="K793" s="8"/>
      <c r="L793" s="8"/>
      <c r="M793" s="8"/>
      <c r="N793" s="8"/>
      <c r="O793" s="8"/>
      <c r="P793" s="8"/>
      <c r="Q793" s="8"/>
      <c r="R793" s="8"/>
      <c r="S793" s="8"/>
      <c r="T793" s="8"/>
      <c r="U793" s="8"/>
      <c r="V793" s="8"/>
      <c r="W793" s="8"/>
      <c r="X793" s="8"/>
      <c r="Y793" s="8"/>
      <c r="Z793" s="8"/>
    </row>
    <row r="794" spans="1:26" ht="12.75" customHeight="1" x14ac:dyDescent="0.15">
      <c r="A794" s="8"/>
      <c r="B794" s="83"/>
      <c r="C794" s="34"/>
      <c r="D794" s="146"/>
      <c r="E794" s="35"/>
      <c r="F794" s="35"/>
      <c r="G794" s="35"/>
      <c r="H794" s="155"/>
      <c r="I794" s="155"/>
      <c r="J794" s="8"/>
      <c r="K794" s="8"/>
      <c r="L794" s="8"/>
      <c r="M794" s="8"/>
      <c r="N794" s="8"/>
      <c r="O794" s="8"/>
      <c r="P794" s="8"/>
      <c r="Q794" s="8"/>
      <c r="R794" s="8"/>
      <c r="S794" s="8"/>
      <c r="T794" s="8"/>
      <c r="U794" s="8"/>
      <c r="V794" s="8"/>
      <c r="W794" s="8"/>
      <c r="X794" s="8"/>
      <c r="Y794" s="8"/>
      <c r="Z794" s="8"/>
    </row>
    <row r="795" spans="1:26" ht="12.75" customHeight="1" x14ac:dyDescent="0.15">
      <c r="A795" s="8"/>
      <c r="B795" s="83"/>
      <c r="C795" s="34"/>
      <c r="D795" s="146"/>
      <c r="E795" s="35"/>
      <c r="F795" s="35"/>
      <c r="G795" s="35"/>
      <c r="H795" s="155"/>
      <c r="I795" s="155"/>
      <c r="J795" s="8"/>
      <c r="K795" s="8"/>
      <c r="L795" s="8"/>
      <c r="M795" s="8"/>
      <c r="N795" s="8"/>
      <c r="O795" s="8"/>
      <c r="P795" s="8"/>
      <c r="Q795" s="8"/>
      <c r="R795" s="8"/>
      <c r="S795" s="8"/>
      <c r="T795" s="8"/>
      <c r="U795" s="8"/>
      <c r="V795" s="8"/>
      <c r="W795" s="8"/>
      <c r="X795" s="8"/>
      <c r="Y795" s="8"/>
      <c r="Z795" s="8"/>
    </row>
    <row r="796" spans="1:26" ht="12.75" customHeight="1" x14ac:dyDescent="0.15">
      <c r="A796" s="8"/>
      <c r="B796" s="83"/>
      <c r="C796" s="34"/>
      <c r="D796" s="146"/>
      <c r="E796" s="35"/>
      <c r="F796" s="35"/>
      <c r="G796" s="35"/>
      <c r="H796" s="155"/>
      <c r="I796" s="155"/>
      <c r="J796" s="8"/>
      <c r="K796" s="8"/>
      <c r="L796" s="8"/>
      <c r="M796" s="8"/>
      <c r="N796" s="8"/>
      <c r="O796" s="8"/>
      <c r="P796" s="8"/>
      <c r="Q796" s="8"/>
      <c r="R796" s="8"/>
      <c r="S796" s="8"/>
      <c r="T796" s="8"/>
      <c r="U796" s="8"/>
      <c r="V796" s="8"/>
      <c r="W796" s="8"/>
      <c r="X796" s="8"/>
      <c r="Y796" s="8"/>
      <c r="Z796" s="8"/>
    </row>
    <row r="797" spans="1:26" ht="12.75" customHeight="1" x14ac:dyDescent="0.15">
      <c r="A797" s="8"/>
      <c r="B797" s="83"/>
      <c r="C797" s="34"/>
      <c r="D797" s="146"/>
      <c r="E797" s="35"/>
      <c r="F797" s="35"/>
      <c r="G797" s="35"/>
      <c r="H797" s="155"/>
      <c r="I797" s="155"/>
      <c r="J797" s="8"/>
      <c r="K797" s="8"/>
      <c r="L797" s="8"/>
      <c r="M797" s="8"/>
      <c r="N797" s="8"/>
      <c r="O797" s="8"/>
      <c r="P797" s="8"/>
      <c r="Q797" s="8"/>
      <c r="R797" s="8"/>
      <c r="S797" s="8"/>
      <c r="T797" s="8"/>
      <c r="U797" s="8"/>
      <c r="V797" s="8"/>
      <c r="W797" s="8"/>
      <c r="X797" s="8"/>
      <c r="Y797" s="8"/>
      <c r="Z797" s="8"/>
    </row>
    <row r="798" spans="1:26" ht="12.75" customHeight="1" x14ac:dyDescent="0.15">
      <c r="A798" s="8"/>
      <c r="B798" s="83"/>
      <c r="C798" s="34"/>
      <c r="D798" s="146"/>
      <c r="E798" s="35"/>
      <c r="F798" s="35"/>
      <c r="G798" s="35"/>
      <c r="H798" s="155"/>
      <c r="I798" s="155"/>
      <c r="J798" s="8"/>
      <c r="K798" s="8"/>
      <c r="L798" s="8"/>
      <c r="M798" s="8"/>
      <c r="N798" s="8"/>
      <c r="O798" s="8"/>
      <c r="P798" s="8"/>
      <c r="Q798" s="8"/>
      <c r="R798" s="8"/>
      <c r="S798" s="8"/>
      <c r="T798" s="8"/>
      <c r="U798" s="8"/>
      <c r="V798" s="8"/>
      <c r="W798" s="8"/>
      <c r="X798" s="8"/>
      <c r="Y798" s="8"/>
      <c r="Z798" s="8"/>
    </row>
    <row r="799" spans="1:26" ht="12.75" customHeight="1" x14ac:dyDescent="0.15">
      <c r="A799" s="8"/>
      <c r="B799" s="83"/>
      <c r="C799" s="34"/>
      <c r="D799" s="146"/>
      <c r="E799" s="35"/>
      <c r="F799" s="35"/>
      <c r="G799" s="35"/>
      <c r="H799" s="155"/>
      <c r="I799" s="155"/>
      <c r="J799" s="8"/>
      <c r="K799" s="8"/>
      <c r="L799" s="8"/>
      <c r="M799" s="8"/>
      <c r="N799" s="8"/>
      <c r="O799" s="8"/>
      <c r="P799" s="8"/>
      <c r="Q799" s="8"/>
      <c r="R799" s="8"/>
      <c r="S799" s="8"/>
      <c r="T799" s="8"/>
      <c r="U799" s="8"/>
      <c r="V799" s="8"/>
      <c r="W799" s="8"/>
      <c r="X799" s="8"/>
      <c r="Y799" s="8"/>
      <c r="Z799" s="8"/>
    </row>
    <row r="800" spans="1:26" ht="12.75" customHeight="1" x14ac:dyDescent="0.15">
      <c r="A800" s="8"/>
      <c r="B800" s="83"/>
      <c r="C800" s="34"/>
      <c r="D800" s="146"/>
      <c r="E800" s="35"/>
      <c r="F800" s="35"/>
      <c r="G800" s="35"/>
      <c r="H800" s="155"/>
      <c r="I800" s="155"/>
      <c r="J800" s="8"/>
      <c r="K800" s="8"/>
      <c r="L800" s="8"/>
      <c r="M800" s="8"/>
      <c r="N800" s="8"/>
      <c r="O800" s="8"/>
      <c r="P800" s="8"/>
      <c r="Q800" s="8"/>
      <c r="R800" s="8"/>
      <c r="S800" s="8"/>
      <c r="T800" s="8"/>
      <c r="U800" s="8"/>
      <c r="V800" s="8"/>
      <c r="W800" s="8"/>
      <c r="X800" s="8"/>
      <c r="Y800" s="8"/>
      <c r="Z800" s="8"/>
    </row>
    <row r="801" spans="1:26" ht="12.75" customHeight="1" x14ac:dyDescent="0.15">
      <c r="A801" s="8"/>
      <c r="B801" s="83"/>
      <c r="C801" s="34"/>
      <c r="D801" s="146"/>
      <c r="E801" s="35"/>
      <c r="F801" s="35"/>
      <c r="G801" s="35"/>
      <c r="H801" s="155"/>
      <c r="I801" s="155"/>
      <c r="J801" s="8"/>
      <c r="K801" s="8"/>
      <c r="L801" s="8"/>
      <c r="M801" s="8"/>
      <c r="N801" s="8"/>
      <c r="O801" s="8"/>
      <c r="P801" s="8"/>
      <c r="Q801" s="8"/>
      <c r="R801" s="8"/>
      <c r="S801" s="8"/>
      <c r="T801" s="8"/>
      <c r="U801" s="8"/>
      <c r="V801" s="8"/>
      <c r="W801" s="8"/>
      <c r="X801" s="8"/>
      <c r="Y801" s="8"/>
      <c r="Z801" s="8"/>
    </row>
    <row r="802" spans="1:26" ht="12.75" customHeight="1" x14ac:dyDescent="0.15">
      <c r="A802" s="8"/>
      <c r="B802" s="83"/>
      <c r="C802" s="34"/>
      <c r="D802" s="146"/>
      <c r="E802" s="35"/>
      <c r="F802" s="35"/>
      <c r="G802" s="35"/>
      <c r="H802" s="155"/>
      <c r="I802" s="155"/>
      <c r="J802" s="8"/>
      <c r="K802" s="8"/>
      <c r="L802" s="8"/>
      <c r="M802" s="8"/>
      <c r="N802" s="8"/>
      <c r="O802" s="8"/>
      <c r="P802" s="8"/>
      <c r="Q802" s="8"/>
      <c r="R802" s="8"/>
      <c r="S802" s="8"/>
      <c r="T802" s="8"/>
      <c r="U802" s="8"/>
      <c r="V802" s="8"/>
      <c r="W802" s="8"/>
      <c r="X802" s="8"/>
      <c r="Y802" s="8"/>
      <c r="Z802" s="8"/>
    </row>
    <row r="803" spans="1:26" ht="12.75" customHeight="1" x14ac:dyDescent="0.15">
      <c r="A803" s="8"/>
      <c r="B803" s="83"/>
      <c r="C803" s="34"/>
      <c r="D803" s="146"/>
      <c r="E803" s="35"/>
      <c r="F803" s="35"/>
      <c r="G803" s="35"/>
      <c r="H803" s="155"/>
      <c r="I803" s="155"/>
      <c r="J803" s="8"/>
      <c r="K803" s="8"/>
      <c r="L803" s="8"/>
      <c r="M803" s="8"/>
      <c r="N803" s="8"/>
      <c r="O803" s="8"/>
      <c r="P803" s="8"/>
      <c r="Q803" s="8"/>
      <c r="R803" s="8"/>
      <c r="S803" s="8"/>
      <c r="T803" s="8"/>
      <c r="U803" s="8"/>
      <c r="V803" s="8"/>
      <c r="W803" s="8"/>
      <c r="X803" s="8"/>
      <c r="Y803" s="8"/>
      <c r="Z803" s="8"/>
    </row>
    <row r="804" spans="1:26" ht="12.75" customHeight="1" x14ac:dyDescent="0.15">
      <c r="A804" s="8"/>
      <c r="B804" s="83"/>
      <c r="C804" s="34"/>
      <c r="D804" s="146"/>
      <c r="E804" s="35"/>
      <c r="F804" s="35"/>
      <c r="G804" s="35"/>
      <c r="H804" s="155"/>
      <c r="I804" s="155"/>
      <c r="J804" s="8"/>
      <c r="K804" s="8"/>
      <c r="L804" s="8"/>
      <c r="M804" s="8"/>
      <c r="N804" s="8"/>
      <c r="O804" s="8"/>
      <c r="P804" s="8"/>
      <c r="Q804" s="8"/>
      <c r="R804" s="8"/>
      <c r="S804" s="8"/>
      <c r="T804" s="8"/>
      <c r="U804" s="8"/>
      <c r="V804" s="8"/>
      <c r="W804" s="8"/>
      <c r="X804" s="8"/>
      <c r="Y804" s="8"/>
      <c r="Z804" s="8"/>
    </row>
    <row r="805" spans="1:26" ht="12.75" customHeight="1" x14ac:dyDescent="0.15">
      <c r="A805" s="8"/>
      <c r="B805" s="83"/>
      <c r="C805" s="34"/>
      <c r="D805" s="146"/>
      <c r="E805" s="35"/>
      <c r="F805" s="35"/>
      <c r="G805" s="35"/>
      <c r="H805" s="155"/>
      <c r="I805" s="155"/>
      <c r="J805" s="8"/>
      <c r="K805" s="8"/>
      <c r="L805" s="8"/>
      <c r="M805" s="8"/>
      <c r="N805" s="8"/>
      <c r="O805" s="8"/>
      <c r="P805" s="8"/>
      <c r="Q805" s="8"/>
      <c r="R805" s="8"/>
      <c r="S805" s="8"/>
      <c r="T805" s="8"/>
      <c r="U805" s="8"/>
      <c r="V805" s="8"/>
      <c r="W805" s="8"/>
      <c r="X805" s="8"/>
      <c r="Y805" s="8"/>
      <c r="Z805" s="8"/>
    </row>
    <row r="806" spans="1:26" ht="12.75" customHeight="1" x14ac:dyDescent="0.15">
      <c r="A806" s="8"/>
      <c r="B806" s="83"/>
      <c r="C806" s="34"/>
      <c r="D806" s="146"/>
      <c r="E806" s="35"/>
      <c r="F806" s="35"/>
      <c r="G806" s="35"/>
      <c r="H806" s="155"/>
      <c r="I806" s="155"/>
      <c r="J806" s="8"/>
      <c r="K806" s="8"/>
      <c r="L806" s="8"/>
      <c r="M806" s="8"/>
      <c r="N806" s="8"/>
      <c r="O806" s="8"/>
      <c r="P806" s="8"/>
      <c r="Q806" s="8"/>
      <c r="R806" s="8"/>
      <c r="S806" s="8"/>
      <c r="T806" s="8"/>
      <c r="U806" s="8"/>
      <c r="V806" s="8"/>
      <c r="W806" s="8"/>
      <c r="X806" s="8"/>
      <c r="Y806" s="8"/>
      <c r="Z806" s="8"/>
    </row>
    <row r="807" spans="1:26" ht="12.75" customHeight="1" x14ac:dyDescent="0.15">
      <c r="A807" s="8"/>
      <c r="B807" s="83"/>
      <c r="C807" s="34"/>
      <c r="D807" s="146"/>
      <c r="E807" s="35"/>
      <c r="F807" s="35"/>
      <c r="G807" s="35"/>
      <c r="H807" s="155"/>
      <c r="I807" s="155"/>
      <c r="J807" s="8"/>
      <c r="K807" s="8"/>
      <c r="L807" s="8"/>
      <c r="M807" s="8"/>
      <c r="N807" s="8"/>
      <c r="O807" s="8"/>
      <c r="P807" s="8"/>
      <c r="Q807" s="8"/>
      <c r="R807" s="8"/>
      <c r="S807" s="8"/>
      <c r="T807" s="8"/>
      <c r="U807" s="8"/>
      <c r="V807" s="8"/>
      <c r="W807" s="8"/>
      <c r="X807" s="8"/>
      <c r="Y807" s="8"/>
      <c r="Z807" s="8"/>
    </row>
    <row r="808" spans="1:26" ht="12.75" customHeight="1" x14ac:dyDescent="0.15">
      <c r="A808" s="8"/>
      <c r="B808" s="83"/>
      <c r="C808" s="34"/>
      <c r="D808" s="146"/>
      <c r="E808" s="35"/>
      <c r="F808" s="35"/>
      <c r="G808" s="35"/>
      <c r="H808" s="155"/>
      <c r="I808" s="155"/>
      <c r="J808" s="8"/>
      <c r="K808" s="8"/>
      <c r="L808" s="8"/>
      <c r="M808" s="8"/>
      <c r="N808" s="8"/>
      <c r="O808" s="8"/>
      <c r="P808" s="8"/>
      <c r="Q808" s="8"/>
      <c r="R808" s="8"/>
      <c r="S808" s="8"/>
      <c r="T808" s="8"/>
      <c r="U808" s="8"/>
      <c r="V808" s="8"/>
      <c r="W808" s="8"/>
      <c r="X808" s="8"/>
      <c r="Y808" s="8"/>
      <c r="Z808" s="8"/>
    </row>
    <row r="809" spans="1:26" ht="12.75" customHeight="1" x14ac:dyDescent="0.15">
      <c r="A809" s="8"/>
      <c r="B809" s="83"/>
      <c r="C809" s="34"/>
      <c r="D809" s="146"/>
      <c r="E809" s="35"/>
      <c r="F809" s="35"/>
      <c r="G809" s="35"/>
      <c r="H809" s="155"/>
      <c r="I809" s="155"/>
      <c r="J809" s="8"/>
      <c r="K809" s="8"/>
      <c r="L809" s="8"/>
      <c r="M809" s="8"/>
      <c r="N809" s="8"/>
      <c r="O809" s="8"/>
      <c r="P809" s="8"/>
      <c r="Q809" s="8"/>
      <c r="R809" s="8"/>
      <c r="S809" s="8"/>
      <c r="T809" s="8"/>
      <c r="U809" s="8"/>
      <c r="V809" s="8"/>
      <c r="W809" s="8"/>
      <c r="X809" s="8"/>
      <c r="Y809" s="8"/>
      <c r="Z809" s="8"/>
    </row>
    <row r="810" spans="1:26" ht="12.75" customHeight="1" x14ac:dyDescent="0.15">
      <c r="A810" s="8"/>
      <c r="B810" s="83"/>
      <c r="C810" s="34"/>
      <c r="D810" s="146"/>
      <c r="E810" s="35"/>
      <c r="F810" s="35"/>
      <c r="G810" s="35"/>
      <c r="H810" s="155"/>
      <c r="I810" s="155"/>
      <c r="J810" s="8"/>
      <c r="K810" s="8"/>
      <c r="L810" s="8"/>
      <c r="M810" s="8"/>
      <c r="N810" s="8"/>
      <c r="O810" s="8"/>
      <c r="P810" s="8"/>
      <c r="Q810" s="8"/>
      <c r="R810" s="8"/>
      <c r="S810" s="8"/>
      <c r="T810" s="8"/>
      <c r="U810" s="8"/>
      <c r="V810" s="8"/>
      <c r="W810" s="8"/>
      <c r="X810" s="8"/>
      <c r="Y810" s="8"/>
      <c r="Z810" s="8"/>
    </row>
    <row r="811" spans="1:26" ht="12.75" customHeight="1" x14ac:dyDescent="0.15">
      <c r="A811" s="8"/>
      <c r="B811" s="83"/>
      <c r="C811" s="34"/>
      <c r="D811" s="146"/>
      <c r="E811" s="35"/>
      <c r="F811" s="35"/>
      <c r="G811" s="35"/>
      <c r="H811" s="155"/>
      <c r="I811" s="155"/>
      <c r="J811" s="8"/>
      <c r="K811" s="8"/>
      <c r="L811" s="8"/>
      <c r="M811" s="8"/>
      <c r="N811" s="8"/>
      <c r="O811" s="8"/>
      <c r="P811" s="8"/>
      <c r="Q811" s="8"/>
      <c r="R811" s="8"/>
      <c r="S811" s="8"/>
      <c r="T811" s="8"/>
      <c r="U811" s="8"/>
      <c r="V811" s="8"/>
      <c r="W811" s="8"/>
      <c r="X811" s="8"/>
      <c r="Y811" s="8"/>
      <c r="Z811" s="8"/>
    </row>
    <row r="812" spans="1:26" ht="12.75" customHeight="1" x14ac:dyDescent="0.15">
      <c r="A812" s="8"/>
      <c r="B812" s="83"/>
      <c r="C812" s="34"/>
      <c r="D812" s="146"/>
      <c r="E812" s="35"/>
      <c r="F812" s="35"/>
      <c r="G812" s="35"/>
      <c r="H812" s="155"/>
      <c r="I812" s="155"/>
      <c r="J812" s="8"/>
      <c r="K812" s="8"/>
      <c r="L812" s="8"/>
      <c r="M812" s="8"/>
      <c r="N812" s="8"/>
      <c r="O812" s="8"/>
      <c r="P812" s="8"/>
      <c r="Q812" s="8"/>
      <c r="R812" s="8"/>
      <c r="S812" s="8"/>
      <c r="T812" s="8"/>
      <c r="U812" s="8"/>
      <c r="V812" s="8"/>
      <c r="W812" s="8"/>
      <c r="X812" s="8"/>
      <c r="Y812" s="8"/>
      <c r="Z812" s="8"/>
    </row>
    <row r="813" spans="1:26" ht="12.75" customHeight="1" x14ac:dyDescent="0.15">
      <c r="A813" s="8"/>
      <c r="B813" s="83"/>
      <c r="C813" s="34"/>
      <c r="D813" s="146"/>
      <c r="E813" s="35"/>
      <c r="F813" s="35"/>
      <c r="G813" s="35"/>
      <c r="H813" s="155"/>
      <c r="I813" s="155"/>
      <c r="J813" s="8"/>
      <c r="K813" s="8"/>
      <c r="L813" s="8"/>
      <c r="M813" s="8"/>
      <c r="N813" s="8"/>
      <c r="O813" s="8"/>
      <c r="P813" s="8"/>
      <c r="Q813" s="8"/>
      <c r="R813" s="8"/>
      <c r="S813" s="8"/>
      <c r="T813" s="8"/>
      <c r="U813" s="8"/>
      <c r="V813" s="8"/>
      <c r="W813" s="8"/>
      <c r="X813" s="8"/>
      <c r="Y813" s="8"/>
      <c r="Z813" s="8"/>
    </row>
    <row r="814" spans="1:26" ht="12.75" customHeight="1" x14ac:dyDescent="0.15">
      <c r="A814" s="8"/>
      <c r="B814" s="83"/>
      <c r="C814" s="34"/>
      <c r="D814" s="146"/>
      <c r="E814" s="35"/>
      <c r="F814" s="35"/>
      <c r="G814" s="35"/>
      <c r="H814" s="155"/>
      <c r="I814" s="155"/>
      <c r="J814" s="8"/>
      <c r="K814" s="8"/>
      <c r="L814" s="8"/>
      <c r="M814" s="8"/>
      <c r="N814" s="8"/>
      <c r="O814" s="8"/>
      <c r="P814" s="8"/>
      <c r="Q814" s="8"/>
      <c r="R814" s="8"/>
      <c r="S814" s="8"/>
      <c r="T814" s="8"/>
      <c r="U814" s="8"/>
      <c r="V814" s="8"/>
      <c r="W814" s="8"/>
      <c r="X814" s="8"/>
      <c r="Y814" s="8"/>
      <c r="Z814" s="8"/>
    </row>
    <row r="815" spans="1:26" ht="12.75" customHeight="1" x14ac:dyDescent="0.15">
      <c r="A815" s="8"/>
      <c r="B815" s="83"/>
      <c r="C815" s="34"/>
      <c r="D815" s="146"/>
      <c r="E815" s="35"/>
      <c r="F815" s="35"/>
      <c r="G815" s="35"/>
      <c r="H815" s="155"/>
      <c r="I815" s="155"/>
      <c r="J815" s="8"/>
      <c r="K815" s="8"/>
      <c r="L815" s="8"/>
      <c r="M815" s="8"/>
      <c r="N815" s="8"/>
      <c r="O815" s="8"/>
      <c r="P815" s="8"/>
      <c r="Q815" s="8"/>
      <c r="R815" s="8"/>
      <c r="S815" s="8"/>
      <c r="T815" s="8"/>
      <c r="U815" s="8"/>
      <c r="V815" s="8"/>
      <c r="W815" s="8"/>
      <c r="X815" s="8"/>
      <c r="Y815" s="8"/>
      <c r="Z815" s="8"/>
    </row>
    <row r="816" spans="1:26" ht="12.75" customHeight="1" x14ac:dyDescent="0.15">
      <c r="A816" s="8"/>
      <c r="B816" s="83"/>
      <c r="C816" s="34"/>
      <c r="D816" s="146"/>
      <c r="E816" s="35"/>
      <c r="F816" s="35"/>
      <c r="G816" s="35"/>
      <c r="H816" s="155"/>
      <c r="I816" s="155"/>
      <c r="J816" s="8"/>
      <c r="K816" s="8"/>
      <c r="L816" s="8"/>
      <c r="M816" s="8"/>
      <c r="N816" s="8"/>
      <c r="O816" s="8"/>
      <c r="P816" s="8"/>
      <c r="Q816" s="8"/>
      <c r="R816" s="8"/>
      <c r="S816" s="8"/>
      <c r="T816" s="8"/>
      <c r="U816" s="8"/>
      <c r="V816" s="8"/>
      <c r="W816" s="8"/>
      <c r="X816" s="8"/>
      <c r="Y816" s="8"/>
      <c r="Z816" s="8"/>
    </row>
    <row r="817" spans="1:26" ht="12.75" customHeight="1" x14ac:dyDescent="0.15">
      <c r="A817" s="8"/>
      <c r="B817" s="83"/>
      <c r="C817" s="34"/>
      <c r="D817" s="146"/>
      <c r="E817" s="35"/>
      <c r="F817" s="35"/>
      <c r="G817" s="35"/>
      <c r="H817" s="155"/>
      <c r="I817" s="155"/>
      <c r="J817" s="8"/>
      <c r="K817" s="8"/>
      <c r="L817" s="8"/>
      <c r="M817" s="8"/>
      <c r="N817" s="8"/>
      <c r="O817" s="8"/>
      <c r="P817" s="8"/>
      <c r="Q817" s="8"/>
      <c r="R817" s="8"/>
      <c r="S817" s="8"/>
      <c r="T817" s="8"/>
      <c r="U817" s="8"/>
      <c r="V817" s="8"/>
      <c r="W817" s="8"/>
      <c r="X817" s="8"/>
      <c r="Y817" s="8"/>
      <c r="Z817" s="8"/>
    </row>
    <row r="818" spans="1:26" ht="12.75" customHeight="1" x14ac:dyDescent="0.15">
      <c r="A818" s="8"/>
      <c r="B818" s="83"/>
      <c r="C818" s="34"/>
      <c r="D818" s="146"/>
      <c r="E818" s="35"/>
      <c r="F818" s="35"/>
      <c r="G818" s="35"/>
      <c r="H818" s="155"/>
      <c r="I818" s="155"/>
      <c r="J818" s="8"/>
      <c r="K818" s="8"/>
      <c r="L818" s="8"/>
      <c r="M818" s="8"/>
      <c r="N818" s="8"/>
      <c r="O818" s="8"/>
      <c r="P818" s="8"/>
      <c r="Q818" s="8"/>
      <c r="R818" s="8"/>
      <c r="S818" s="8"/>
      <c r="T818" s="8"/>
      <c r="U818" s="8"/>
      <c r="V818" s="8"/>
      <c r="W818" s="8"/>
      <c r="X818" s="8"/>
      <c r="Y818" s="8"/>
      <c r="Z818" s="8"/>
    </row>
    <row r="819" spans="1:26" ht="12.75" customHeight="1" x14ac:dyDescent="0.15">
      <c r="A819" s="8"/>
      <c r="B819" s="83"/>
      <c r="C819" s="34"/>
      <c r="D819" s="146"/>
      <c r="E819" s="35"/>
      <c r="F819" s="35"/>
      <c r="G819" s="35"/>
      <c r="H819" s="155"/>
      <c r="I819" s="155"/>
      <c r="J819" s="8"/>
      <c r="K819" s="8"/>
      <c r="L819" s="8"/>
      <c r="M819" s="8"/>
      <c r="N819" s="8"/>
      <c r="O819" s="8"/>
      <c r="P819" s="8"/>
      <c r="Q819" s="8"/>
      <c r="R819" s="8"/>
      <c r="S819" s="8"/>
      <c r="T819" s="8"/>
      <c r="U819" s="8"/>
      <c r="V819" s="8"/>
      <c r="W819" s="8"/>
      <c r="X819" s="8"/>
      <c r="Y819" s="8"/>
      <c r="Z819" s="8"/>
    </row>
    <row r="820" spans="1:26" ht="12.75" customHeight="1" x14ac:dyDescent="0.15">
      <c r="A820" s="8"/>
      <c r="B820" s="83"/>
      <c r="C820" s="34"/>
      <c r="D820" s="146"/>
      <c r="E820" s="35"/>
      <c r="F820" s="35"/>
      <c r="G820" s="35"/>
      <c r="H820" s="155"/>
      <c r="I820" s="155"/>
      <c r="J820" s="8"/>
      <c r="K820" s="8"/>
      <c r="L820" s="8"/>
      <c r="M820" s="8"/>
      <c r="N820" s="8"/>
      <c r="O820" s="8"/>
      <c r="P820" s="8"/>
      <c r="Q820" s="8"/>
      <c r="R820" s="8"/>
      <c r="S820" s="8"/>
      <c r="T820" s="8"/>
      <c r="U820" s="8"/>
      <c r="V820" s="8"/>
      <c r="W820" s="8"/>
      <c r="X820" s="8"/>
      <c r="Y820" s="8"/>
      <c r="Z820" s="8"/>
    </row>
    <row r="821" spans="1:26" ht="12.75" customHeight="1" x14ac:dyDescent="0.15">
      <c r="A821" s="8"/>
      <c r="B821" s="83"/>
      <c r="C821" s="34"/>
      <c r="D821" s="146"/>
      <c r="E821" s="35"/>
      <c r="F821" s="35"/>
      <c r="G821" s="35"/>
      <c r="H821" s="155"/>
      <c r="I821" s="155"/>
      <c r="J821" s="8"/>
      <c r="K821" s="8"/>
      <c r="L821" s="8"/>
      <c r="M821" s="8"/>
      <c r="N821" s="8"/>
      <c r="O821" s="8"/>
      <c r="P821" s="8"/>
      <c r="Q821" s="8"/>
      <c r="R821" s="8"/>
      <c r="S821" s="8"/>
      <c r="T821" s="8"/>
      <c r="U821" s="8"/>
      <c r="V821" s="8"/>
      <c r="W821" s="8"/>
      <c r="X821" s="8"/>
      <c r="Y821" s="8"/>
      <c r="Z821" s="8"/>
    </row>
    <row r="822" spans="1:26" ht="12.75" customHeight="1" x14ac:dyDescent="0.15">
      <c r="A822" s="8"/>
      <c r="B822" s="83"/>
      <c r="C822" s="34"/>
      <c r="D822" s="146"/>
      <c r="E822" s="35"/>
      <c r="F822" s="35"/>
      <c r="G822" s="35"/>
      <c r="H822" s="155"/>
      <c r="I822" s="155"/>
      <c r="J822" s="8"/>
      <c r="K822" s="8"/>
      <c r="L822" s="8"/>
      <c r="M822" s="8"/>
      <c r="N822" s="8"/>
      <c r="O822" s="8"/>
      <c r="P822" s="8"/>
      <c r="Q822" s="8"/>
      <c r="R822" s="8"/>
      <c r="S822" s="8"/>
      <c r="T822" s="8"/>
      <c r="U822" s="8"/>
      <c r="V822" s="8"/>
      <c r="W822" s="8"/>
      <c r="X822" s="8"/>
      <c r="Y822" s="8"/>
      <c r="Z822" s="8"/>
    </row>
    <row r="823" spans="1:26" ht="12.75" customHeight="1" x14ac:dyDescent="0.15">
      <c r="A823" s="8"/>
      <c r="B823" s="83"/>
      <c r="C823" s="34"/>
      <c r="D823" s="146"/>
      <c r="E823" s="35"/>
      <c r="F823" s="35"/>
      <c r="G823" s="35"/>
      <c r="H823" s="155"/>
      <c r="I823" s="155"/>
      <c r="J823" s="8"/>
      <c r="K823" s="8"/>
      <c r="L823" s="8"/>
      <c r="M823" s="8"/>
      <c r="N823" s="8"/>
      <c r="O823" s="8"/>
      <c r="P823" s="8"/>
      <c r="Q823" s="8"/>
      <c r="R823" s="8"/>
      <c r="S823" s="8"/>
      <c r="T823" s="8"/>
      <c r="U823" s="8"/>
      <c r="V823" s="8"/>
      <c r="W823" s="8"/>
      <c r="X823" s="8"/>
      <c r="Y823" s="8"/>
      <c r="Z823" s="8"/>
    </row>
    <row r="824" spans="1:26" ht="12.75" customHeight="1" x14ac:dyDescent="0.15">
      <c r="A824" s="8"/>
      <c r="B824" s="83"/>
      <c r="C824" s="34"/>
      <c r="D824" s="146"/>
      <c r="E824" s="35"/>
      <c r="F824" s="35"/>
      <c r="G824" s="35"/>
      <c r="H824" s="155"/>
      <c r="I824" s="155"/>
      <c r="J824" s="8"/>
      <c r="K824" s="8"/>
      <c r="L824" s="8"/>
      <c r="M824" s="8"/>
      <c r="N824" s="8"/>
      <c r="O824" s="8"/>
      <c r="P824" s="8"/>
      <c r="Q824" s="8"/>
      <c r="R824" s="8"/>
      <c r="S824" s="8"/>
      <c r="T824" s="8"/>
      <c r="U824" s="8"/>
      <c r="V824" s="8"/>
      <c r="W824" s="8"/>
      <c r="X824" s="8"/>
      <c r="Y824" s="8"/>
      <c r="Z824" s="8"/>
    </row>
    <row r="825" spans="1:26" ht="12.75" customHeight="1" x14ac:dyDescent="0.15">
      <c r="A825" s="8"/>
      <c r="B825" s="83"/>
      <c r="C825" s="34"/>
      <c r="D825" s="146"/>
      <c r="E825" s="35"/>
      <c r="F825" s="35"/>
      <c r="G825" s="35"/>
      <c r="H825" s="155"/>
      <c r="I825" s="155"/>
      <c r="J825" s="8"/>
      <c r="K825" s="8"/>
      <c r="L825" s="8"/>
      <c r="M825" s="8"/>
      <c r="N825" s="8"/>
      <c r="O825" s="8"/>
      <c r="P825" s="8"/>
      <c r="Q825" s="8"/>
      <c r="R825" s="8"/>
      <c r="S825" s="8"/>
      <c r="T825" s="8"/>
      <c r="U825" s="8"/>
      <c r="V825" s="8"/>
      <c r="W825" s="8"/>
      <c r="X825" s="8"/>
      <c r="Y825" s="8"/>
      <c r="Z825" s="8"/>
    </row>
    <row r="826" spans="1:26" ht="12.75" customHeight="1" x14ac:dyDescent="0.15">
      <c r="A826" s="8"/>
      <c r="B826" s="83"/>
      <c r="C826" s="34"/>
      <c r="D826" s="146"/>
      <c r="E826" s="35"/>
      <c r="F826" s="35"/>
      <c r="G826" s="35"/>
      <c r="H826" s="155"/>
      <c r="I826" s="155"/>
      <c r="J826" s="8"/>
      <c r="K826" s="8"/>
      <c r="L826" s="8"/>
      <c r="M826" s="8"/>
      <c r="N826" s="8"/>
      <c r="O826" s="8"/>
      <c r="P826" s="8"/>
      <c r="Q826" s="8"/>
      <c r="R826" s="8"/>
      <c r="S826" s="8"/>
      <c r="T826" s="8"/>
      <c r="U826" s="8"/>
      <c r="V826" s="8"/>
      <c r="W826" s="8"/>
      <c r="X826" s="8"/>
      <c r="Y826" s="8"/>
      <c r="Z826" s="8"/>
    </row>
    <row r="827" spans="1:26" ht="12.75" customHeight="1" x14ac:dyDescent="0.15">
      <c r="A827" s="8"/>
      <c r="B827" s="83"/>
      <c r="C827" s="34"/>
      <c r="D827" s="146"/>
      <c r="E827" s="35"/>
      <c r="F827" s="35"/>
      <c r="G827" s="35"/>
      <c r="H827" s="155"/>
      <c r="I827" s="155"/>
      <c r="J827" s="8"/>
      <c r="K827" s="8"/>
      <c r="L827" s="8"/>
      <c r="M827" s="8"/>
      <c r="N827" s="8"/>
      <c r="O827" s="8"/>
      <c r="P827" s="8"/>
      <c r="Q827" s="8"/>
      <c r="R827" s="8"/>
      <c r="S827" s="8"/>
      <c r="T827" s="8"/>
      <c r="U827" s="8"/>
      <c r="V827" s="8"/>
      <c r="W827" s="8"/>
      <c r="X827" s="8"/>
      <c r="Y827" s="8"/>
      <c r="Z827" s="8"/>
    </row>
    <row r="828" spans="1:26" ht="12.75" customHeight="1" x14ac:dyDescent="0.15">
      <c r="A828" s="8"/>
      <c r="B828" s="83"/>
      <c r="C828" s="34"/>
      <c r="D828" s="146"/>
      <c r="E828" s="35"/>
      <c r="F828" s="35"/>
      <c r="G828" s="35"/>
      <c r="H828" s="155"/>
      <c r="I828" s="155"/>
      <c r="J828" s="8"/>
      <c r="K828" s="8"/>
      <c r="L828" s="8"/>
      <c r="M828" s="8"/>
      <c r="N828" s="8"/>
      <c r="O828" s="8"/>
      <c r="P828" s="8"/>
      <c r="Q828" s="8"/>
      <c r="R828" s="8"/>
      <c r="S828" s="8"/>
      <c r="T828" s="8"/>
      <c r="U828" s="8"/>
      <c r="V828" s="8"/>
      <c r="W828" s="8"/>
      <c r="X828" s="8"/>
      <c r="Y828" s="8"/>
      <c r="Z828" s="8"/>
    </row>
    <row r="829" spans="1:26" ht="12.75" customHeight="1" x14ac:dyDescent="0.15">
      <c r="A829" s="8"/>
      <c r="B829" s="83"/>
      <c r="C829" s="34"/>
      <c r="D829" s="146"/>
      <c r="E829" s="35"/>
      <c r="F829" s="35"/>
      <c r="G829" s="35"/>
      <c r="H829" s="155"/>
      <c r="I829" s="155"/>
      <c r="J829" s="8"/>
      <c r="K829" s="8"/>
      <c r="L829" s="8"/>
      <c r="M829" s="8"/>
      <c r="N829" s="8"/>
      <c r="O829" s="8"/>
      <c r="P829" s="8"/>
      <c r="Q829" s="8"/>
      <c r="R829" s="8"/>
      <c r="S829" s="8"/>
      <c r="T829" s="8"/>
      <c r="U829" s="8"/>
      <c r="V829" s="8"/>
      <c r="W829" s="8"/>
      <c r="X829" s="8"/>
      <c r="Y829" s="8"/>
      <c r="Z829" s="8"/>
    </row>
    <row r="830" spans="1:26" ht="12.75" customHeight="1" x14ac:dyDescent="0.15">
      <c r="A830" s="8"/>
      <c r="B830" s="83"/>
      <c r="C830" s="34"/>
      <c r="D830" s="146"/>
      <c r="E830" s="35"/>
      <c r="F830" s="35"/>
      <c r="G830" s="35"/>
      <c r="H830" s="155"/>
      <c r="I830" s="155"/>
      <c r="J830" s="8"/>
      <c r="K830" s="8"/>
      <c r="L830" s="8"/>
      <c r="M830" s="8"/>
      <c r="N830" s="8"/>
      <c r="O830" s="8"/>
      <c r="P830" s="8"/>
      <c r="Q830" s="8"/>
      <c r="R830" s="8"/>
      <c r="S830" s="8"/>
      <c r="T830" s="8"/>
      <c r="U830" s="8"/>
      <c r="V830" s="8"/>
      <c r="W830" s="8"/>
      <c r="X830" s="8"/>
      <c r="Y830" s="8"/>
      <c r="Z830" s="8"/>
    </row>
    <row r="831" spans="1:26" ht="12.75" customHeight="1" x14ac:dyDescent="0.15">
      <c r="A831" s="8"/>
      <c r="B831" s="83"/>
      <c r="C831" s="34"/>
      <c r="D831" s="146"/>
      <c r="E831" s="35"/>
      <c r="F831" s="35"/>
      <c r="G831" s="35"/>
      <c r="H831" s="155"/>
      <c r="I831" s="155"/>
      <c r="J831" s="8"/>
      <c r="K831" s="8"/>
      <c r="L831" s="8"/>
      <c r="M831" s="8"/>
      <c r="N831" s="8"/>
      <c r="O831" s="8"/>
      <c r="P831" s="8"/>
      <c r="Q831" s="8"/>
      <c r="R831" s="8"/>
      <c r="S831" s="8"/>
      <c r="T831" s="8"/>
      <c r="U831" s="8"/>
      <c r="V831" s="8"/>
      <c r="W831" s="8"/>
      <c r="X831" s="8"/>
      <c r="Y831" s="8"/>
      <c r="Z831" s="8"/>
    </row>
    <row r="832" spans="1:26" ht="12.75" customHeight="1" x14ac:dyDescent="0.15">
      <c r="A832" s="8"/>
      <c r="B832" s="83"/>
      <c r="C832" s="34"/>
      <c r="D832" s="146"/>
      <c r="E832" s="35"/>
      <c r="F832" s="35"/>
      <c r="G832" s="35"/>
      <c r="H832" s="155"/>
      <c r="I832" s="155"/>
      <c r="J832" s="8"/>
      <c r="K832" s="8"/>
      <c r="L832" s="8"/>
      <c r="M832" s="8"/>
      <c r="N832" s="8"/>
      <c r="O832" s="8"/>
      <c r="P832" s="8"/>
      <c r="Q832" s="8"/>
      <c r="R832" s="8"/>
      <c r="S832" s="8"/>
      <c r="T832" s="8"/>
      <c r="U832" s="8"/>
      <c r="V832" s="8"/>
      <c r="W832" s="8"/>
      <c r="X832" s="8"/>
      <c r="Y832" s="8"/>
      <c r="Z832" s="8"/>
    </row>
    <row r="833" spans="1:26" ht="12.75" customHeight="1" x14ac:dyDescent="0.15">
      <c r="A833" s="8"/>
      <c r="B833" s="83"/>
      <c r="C833" s="34"/>
      <c r="D833" s="146"/>
      <c r="E833" s="35"/>
      <c r="F833" s="35"/>
      <c r="G833" s="35"/>
      <c r="H833" s="155"/>
      <c r="I833" s="155"/>
      <c r="J833" s="8"/>
      <c r="K833" s="8"/>
      <c r="L833" s="8"/>
      <c r="M833" s="8"/>
      <c r="N833" s="8"/>
      <c r="O833" s="8"/>
      <c r="P833" s="8"/>
      <c r="Q833" s="8"/>
      <c r="R833" s="8"/>
      <c r="S833" s="8"/>
      <c r="T833" s="8"/>
      <c r="U833" s="8"/>
      <c r="V833" s="8"/>
      <c r="W833" s="8"/>
      <c r="X833" s="8"/>
      <c r="Y833" s="8"/>
      <c r="Z833" s="8"/>
    </row>
    <row r="834" spans="1:26" ht="12.75" customHeight="1" x14ac:dyDescent="0.15">
      <c r="A834" s="8"/>
      <c r="B834" s="83"/>
      <c r="C834" s="34"/>
      <c r="D834" s="146"/>
      <c r="E834" s="35"/>
      <c r="F834" s="35"/>
      <c r="G834" s="35"/>
      <c r="H834" s="155"/>
      <c r="I834" s="155"/>
      <c r="J834" s="8"/>
      <c r="K834" s="8"/>
      <c r="L834" s="8"/>
      <c r="M834" s="8"/>
      <c r="N834" s="8"/>
      <c r="O834" s="8"/>
      <c r="P834" s="8"/>
      <c r="Q834" s="8"/>
      <c r="R834" s="8"/>
      <c r="S834" s="8"/>
      <c r="T834" s="8"/>
      <c r="U834" s="8"/>
      <c r="V834" s="8"/>
      <c r="W834" s="8"/>
      <c r="X834" s="8"/>
      <c r="Y834" s="8"/>
      <c r="Z834" s="8"/>
    </row>
    <row r="835" spans="1:26" ht="12.75" customHeight="1" x14ac:dyDescent="0.15">
      <c r="A835" s="8"/>
      <c r="B835" s="83"/>
      <c r="C835" s="34"/>
      <c r="D835" s="146"/>
      <c r="E835" s="35"/>
      <c r="F835" s="35"/>
      <c r="G835" s="35"/>
      <c r="H835" s="155"/>
      <c r="I835" s="155"/>
      <c r="J835" s="8"/>
      <c r="K835" s="8"/>
      <c r="L835" s="8"/>
      <c r="M835" s="8"/>
      <c r="N835" s="8"/>
      <c r="O835" s="8"/>
      <c r="P835" s="8"/>
      <c r="Q835" s="8"/>
      <c r="R835" s="8"/>
      <c r="S835" s="8"/>
      <c r="T835" s="8"/>
      <c r="U835" s="8"/>
      <c r="V835" s="8"/>
      <c r="W835" s="8"/>
      <c r="X835" s="8"/>
      <c r="Y835" s="8"/>
      <c r="Z835" s="8"/>
    </row>
    <row r="836" spans="1:26" ht="12.75" customHeight="1" x14ac:dyDescent="0.15">
      <c r="A836" s="8"/>
      <c r="B836" s="83"/>
      <c r="C836" s="34"/>
      <c r="D836" s="146"/>
      <c r="E836" s="35"/>
      <c r="F836" s="35"/>
      <c r="G836" s="35"/>
      <c r="H836" s="155"/>
      <c r="I836" s="155"/>
      <c r="J836" s="8"/>
      <c r="K836" s="8"/>
      <c r="L836" s="8"/>
      <c r="M836" s="8"/>
      <c r="N836" s="8"/>
      <c r="O836" s="8"/>
      <c r="P836" s="8"/>
      <c r="Q836" s="8"/>
      <c r="R836" s="8"/>
      <c r="S836" s="8"/>
      <c r="T836" s="8"/>
      <c r="U836" s="8"/>
      <c r="V836" s="8"/>
      <c r="W836" s="8"/>
      <c r="X836" s="8"/>
      <c r="Y836" s="8"/>
      <c r="Z836" s="8"/>
    </row>
    <row r="837" spans="1:26" ht="12.75" customHeight="1" x14ac:dyDescent="0.15">
      <c r="A837" s="8"/>
      <c r="B837" s="83"/>
      <c r="C837" s="34"/>
      <c r="D837" s="146"/>
      <c r="E837" s="35"/>
      <c r="F837" s="35"/>
      <c r="G837" s="35"/>
      <c r="H837" s="155"/>
      <c r="I837" s="155"/>
      <c r="J837" s="8"/>
      <c r="K837" s="8"/>
      <c r="L837" s="8"/>
      <c r="M837" s="8"/>
      <c r="N837" s="8"/>
      <c r="O837" s="8"/>
      <c r="P837" s="8"/>
      <c r="Q837" s="8"/>
      <c r="R837" s="8"/>
      <c r="S837" s="8"/>
      <c r="T837" s="8"/>
      <c r="U837" s="8"/>
      <c r="V837" s="8"/>
      <c r="W837" s="8"/>
      <c r="X837" s="8"/>
      <c r="Y837" s="8"/>
      <c r="Z837" s="8"/>
    </row>
    <row r="838" spans="1:26" ht="12.75" customHeight="1" x14ac:dyDescent="0.15">
      <c r="A838" s="8"/>
      <c r="B838" s="83"/>
      <c r="C838" s="34"/>
      <c r="D838" s="146"/>
      <c r="E838" s="35"/>
      <c r="F838" s="35"/>
      <c r="G838" s="35"/>
      <c r="H838" s="155"/>
      <c r="I838" s="155"/>
      <c r="J838" s="8"/>
      <c r="K838" s="8"/>
      <c r="L838" s="8"/>
      <c r="M838" s="8"/>
      <c r="N838" s="8"/>
      <c r="O838" s="8"/>
      <c r="P838" s="8"/>
      <c r="Q838" s="8"/>
      <c r="R838" s="8"/>
      <c r="S838" s="8"/>
      <c r="T838" s="8"/>
      <c r="U838" s="8"/>
      <c r="V838" s="8"/>
      <c r="W838" s="8"/>
      <c r="X838" s="8"/>
      <c r="Y838" s="8"/>
      <c r="Z838" s="8"/>
    </row>
    <row r="839" spans="1:26" ht="12.75" customHeight="1" x14ac:dyDescent="0.15">
      <c r="A839" s="8"/>
      <c r="B839" s="83"/>
      <c r="C839" s="34"/>
      <c r="D839" s="146"/>
      <c r="E839" s="35"/>
      <c r="F839" s="35"/>
      <c r="G839" s="35"/>
      <c r="H839" s="155"/>
      <c r="I839" s="155"/>
      <c r="J839" s="8"/>
      <c r="K839" s="8"/>
      <c r="L839" s="8"/>
      <c r="M839" s="8"/>
      <c r="N839" s="8"/>
      <c r="O839" s="8"/>
      <c r="P839" s="8"/>
      <c r="Q839" s="8"/>
      <c r="R839" s="8"/>
      <c r="S839" s="8"/>
      <c r="T839" s="8"/>
      <c r="U839" s="8"/>
      <c r="V839" s="8"/>
      <c r="W839" s="8"/>
      <c r="X839" s="8"/>
      <c r="Y839" s="8"/>
      <c r="Z839" s="8"/>
    </row>
    <row r="840" spans="1:26" ht="12.75" customHeight="1" x14ac:dyDescent="0.15">
      <c r="A840" s="8"/>
      <c r="B840" s="83"/>
      <c r="C840" s="34"/>
      <c r="D840" s="146"/>
      <c r="E840" s="35"/>
      <c r="F840" s="35"/>
      <c r="G840" s="35"/>
      <c r="H840" s="155"/>
      <c r="I840" s="155"/>
      <c r="J840" s="8"/>
      <c r="K840" s="8"/>
      <c r="L840" s="8"/>
      <c r="M840" s="8"/>
      <c r="N840" s="8"/>
      <c r="O840" s="8"/>
      <c r="P840" s="8"/>
      <c r="Q840" s="8"/>
      <c r="R840" s="8"/>
      <c r="S840" s="8"/>
      <c r="T840" s="8"/>
      <c r="U840" s="8"/>
      <c r="V840" s="8"/>
      <c r="W840" s="8"/>
      <c r="X840" s="8"/>
      <c r="Y840" s="8"/>
      <c r="Z840" s="8"/>
    </row>
    <row r="841" spans="1:26" ht="12.75" customHeight="1" x14ac:dyDescent="0.15">
      <c r="A841" s="8"/>
      <c r="B841" s="83"/>
      <c r="C841" s="34"/>
      <c r="D841" s="146"/>
      <c r="E841" s="35"/>
      <c r="F841" s="35"/>
      <c r="G841" s="35"/>
      <c r="H841" s="155"/>
      <c r="I841" s="155"/>
      <c r="J841" s="8"/>
      <c r="K841" s="8"/>
      <c r="L841" s="8"/>
      <c r="M841" s="8"/>
      <c r="N841" s="8"/>
      <c r="O841" s="8"/>
      <c r="P841" s="8"/>
      <c r="Q841" s="8"/>
      <c r="R841" s="8"/>
      <c r="S841" s="8"/>
      <c r="T841" s="8"/>
      <c r="U841" s="8"/>
      <c r="V841" s="8"/>
      <c r="W841" s="8"/>
      <c r="X841" s="8"/>
      <c r="Y841" s="8"/>
      <c r="Z841" s="8"/>
    </row>
    <row r="842" spans="1:26" ht="12.75" customHeight="1" x14ac:dyDescent="0.15">
      <c r="A842" s="8"/>
      <c r="B842" s="83"/>
      <c r="C842" s="34"/>
      <c r="D842" s="146"/>
      <c r="E842" s="35"/>
      <c r="F842" s="35"/>
      <c r="G842" s="35"/>
      <c r="H842" s="155"/>
      <c r="I842" s="155"/>
      <c r="J842" s="8"/>
      <c r="K842" s="8"/>
      <c r="L842" s="8"/>
      <c r="M842" s="8"/>
      <c r="N842" s="8"/>
      <c r="O842" s="8"/>
      <c r="P842" s="8"/>
      <c r="Q842" s="8"/>
      <c r="R842" s="8"/>
      <c r="S842" s="8"/>
      <c r="T842" s="8"/>
      <c r="U842" s="8"/>
      <c r="V842" s="8"/>
      <c r="W842" s="8"/>
      <c r="X842" s="8"/>
      <c r="Y842" s="8"/>
      <c r="Z842" s="8"/>
    </row>
    <row r="843" spans="1:26" ht="12.75" customHeight="1" x14ac:dyDescent="0.15">
      <c r="A843" s="8"/>
      <c r="B843" s="83"/>
      <c r="C843" s="34"/>
      <c r="D843" s="146"/>
      <c r="E843" s="35"/>
      <c r="F843" s="35"/>
      <c r="G843" s="35"/>
      <c r="H843" s="155"/>
      <c r="I843" s="155"/>
      <c r="J843" s="8"/>
      <c r="K843" s="8"/>
      <c r="L843" s="8"/>
      <c r="M843" s="8"/>
      <c r="N843" s="8"/>
      <c r="O843" s="8"/>
      <c r="P843" s="8"/>
      <c r="Q843" s="8"/>
      <c r="R843" s="8"/>
      <c r="S843" s="8"/>
      <c r="T843" s="8"/>
      <c r="U843" s="8"/>
      <c r="V843" s="8"/>
      <c r="W843" s="8"/>
      <c r="X843" s="8"/>
      <c r="Y843" s="8"/>
      <c r="Z843" s="8"/>
    </row>
    <row r="844" spans="1:26" ht="12.75" customHeight="1" x14ac:dyDescent="0.15">
      <c r="A844" s="8"/>
      <c r="B844" s="83"/>
      <c r="C844" s="34"/>
      <c r="D844" s="146"/>
      <c r="E844" s="35"/>
      <c r="F844" s="35"/>
      <c r="G844" s="35"/>
      <c r="H844" s="155"/>
      <c r="I844" s="155"/>
      <c r="J844" s="8"/>
      <c r="K844" s="8"/>
      <c r="L844" s="8"/>
      <c r="M844" s="8"/>
      <c r="N844" s="8"/>
      <c r="O844" s="8"/>
      <c r="P844" s="8"/>
      <c r="Q844" s="8"/>
      <c r="R844" s="8"/>
      <c r="S844" s="8"/>
      <c r="T844" s="8"/>
      <c r="U844" s="8"/>
      <c r="V844" s="8"/>
      <c r="W844" s="8"/>
      <c r="X844" s="8"/>
      <c r="Y844" s="8"/>
      <c r="Z844" s="8"/>
    </row>
    <row r="845" spans="1:26" ht="12.75" customHeight="1" x14ac:dyDescent="0.15">
      <c r="A845" s="8"/>
      <c r="B845" s="83"/>
      <c r="C845" s="34"/>
      <c r="D845" s="146"/>
      <c r="E845" s="35"/>
      <c r="F845" s="35"/>
      <c r="G845" s="35"/>
      <c r="H845" s="155"/>
      <c r="I845" s="155"/>
      <c r="J845" s="8"/>
      <c r="K845" s="8"/>
      <c r="L845" s="8"/>
      <c r="M845" s="8"/>
      <c r="N845" s="8"/>
      <c r="O845" s="8"/>
      <c r="P845" s="8"/>
      <c r="Q845" s="8"/>
      <c r="R845" s="8"/>
      <c r="S845" s="8"/>
      <c r="T845" s="8"/>
      <c r="U845" s="8"/>
      <c r="V845" s="8"/>
      <c r="W845" s="8"/>
      <c r="X845" s="8"/>
      <c r="Y845" s="8"/>
      <c r="Z845" s="8"/>
    </row>
    <row r="846" spans="1:26" ht="12.75" customHeight="1" x14ac:dyDescent="0.15">
      <c r="A846" s="8"/>
      <c r="B846" s="83"/>
      <c r="C846" s="34"/>
      <c r="D846" s="146"/>
      <c r="E846" s="35"/>
      <c r="F846" s="35"/>
      <c r="G846" s="35"/>
      <c r="H846" s="155"/>
      <c r="I846" s="155"/>
      <c r="J846" s="8"/>
      <c r="K846" s="8"/>
      <c r="L846" s="8"/>
      <c r="M846" s="8"/>
      <c r="N846" s="8"/>
      <c r="O846" s="8"/>
      <c r="P846" s="8"/>
      <c r="Q846" s="8"/>
      <c r="R846" s="8"/>
      <c r="S846" s="8"/>
      <c r="T846" s="8"/>
      <c r="U846" s="8"/>
      <c r="V846" s="8"/>
      <c r="W846" s="8"/>
      <c r="X846" s="8"/>
      <c r="Y846" s="8"/>
      <c r="Z846" s="8"/>
    </row>
    <row r="847" spans="1:26" ht="12.75" customHeight="1" x14ac:dyDescent="0.15">
      <c r="A847" s="8"/>
      <c r="B847" s="83"/>
      <c r="C847" s="34"/>
      <c r="D847" s="146"/>
      <c r="E847" s="35"/>
      <c r="F847" s="35"/>
      <c r="G847" s="35"/>
      <c r="H847" s="155"/>
      <c r="I847" s="155"/>
      <c r="J847" s="8"/>
      <c r="K847" s="8"/>
      <c r="L847" s="8"/>
      <c r="M847" s="8"/>
      <c r="N847" s="8"/>
      <c r="O847" s="8"/>
      <c r="P847" s="8"/>
      <c r="Q847" s="8"/>
      <c r="R847" s="8"/>
      <c r="S847" s="8"/>
      <c r="T847" s="8"/>
      <c r="U847" s="8"/>
      <c r="V847" s="8"/>
      <c r="W847" s="8"/>
      <c r="X847" s="8"/>
      <c r="Y847" s="8"/>
      <c r="Z847" s="8"/>
    </row>
    <row r="848" spans="1:26" ht="12.75" customHeight="1" x14ac:dyDescent="0.15">
      <c r="A848" s="8"/>
      <c r="B848" s="83"/>
      <c r="C848" s="34"/>
      <c r="D848" s="146"/>
      <c r="E848" s="35"/>
      <c r="F848" s="35"/>
      <c r="G848" s="35"/>
      <c r="H848" s="155"/>
      <c r="I848" s="155"/>
      <c r="J848" s="8"/>
      <c r="K848" s="8"/>
      <c r="L848" s="8"/>
      <c r="M848" s="8"/>
      <c r="N848" s="8"/>
      <c r="O848" s="8"/>
      <c r="P848" s="8"/>
      <c r="Q848" s="8"/>
      <c r="R848" s="8"/>
      <c r="S848" s="8"/>
      <c r="T848" s="8"/>
      <c r="U848" s="8"/>
      <c r="V848" s="8"/>
      <c r="W848" s="8"/>
      <c r="X848" s="8"/>
      <c r="Y848" s="8"/>
      <c r="Z848" s="8"/>
    </row>
    <row r="849" spans="1:26" ht="12.75" customHeight="1" x14ac:dyDescent="0.15">
      <c r="A849" s="8"/>
      <c r="B849" s="83"/>
      <c r="C849" s="34"/>
      <c r="D849" s="146"/>
      <c r="E849" s="35"/>
      <c r="F849" s="35"/>
      <c r="G849" s="35"/>
      <c r="H849" s="155"/>
      <c r="I849" s="155"/>
      <c r="J849" s="8"/>
      <c r="K849" s="8"/>
      <c r="L849" s="8"/>
      <c r="M849" s="8"/>
      <c r="N849" s="8"/>
      <c r="O849" s="8"/>
      <c r="P849" s="8"/>
      <c r="Q849" s="8"/>
      <c r="R849" s="8"/>
      <c r="S849" s="8"/>
      <c r="T849" s="8"/>
      <c r="U849" s="8"/>
      <c r="V849" s="8"/>
      <c r="W849" s="8"/>
      <c r="X849" s="8"/>
      <c r="Y849" s="8"/>
      <c r="Z849" s="8"/>
    </row>
    <row r="850" spans="1:26" ht="12.75" customHeight="1" x14ac:dyDescent="0.15">
      <c r="A850" s="8"/>
      <c r="B850" s="83"/>
      <c r="C850" s="34"/>
      <c r="D850" s="146"/>
      <c r="E850" s="35"/>
      <c r="F850" s="35"/>
      <c r="G850" s="35"/>
      <c r="H850" s="155"/>
      <c r="I850" s="155"/>
      <c r="J850" s="8"/>
      <c r="K850" s="8"/>
      <c r="L850" s="8"/>
      <c r="M850" s="8"/>
      <c r="N850" s="8"/>
      <c r="O850" s="8"/>
      <c r="P850" s="8"/>
      <c r="Q850" s="8"/>
      <c r="R850" s="8"/>
      <c r="S850" s="8"/>
      <c r="T850" s="8"/>
      <c r="U850" s="8"/>
      <c r="V850" s="8"/>
      <c r="W850" s="8"/>
      <c r="X850" s="8"/>
      <c r="Y850" s="8"/>
      <c r="Z850" s="8"/>
    </row>
    <row r="851" spans="1:26" ht="12.75" customHeight="1" x14ac:dyDescent="0.15">
      <c r="A851" s="8"/>
      <c r="B851" s="83"/>
      <c r="C851" s="34"/>
      <c r="D851" s="146"/>
      <c r="E851" s="35"/>
      <c r="F851" s="35"/>
      <c r="G851" s="35"/>
      <c r="H851" s="155"/>
      <c r="I851" s="155"/>
      <c r="J851" s="8"/>
      <c r="K851" s="8"/>
      <c r="L851" s="8"/>
      <c r="M851" s="8"/>
      <c r="N851" s="8"/>
      <c r="O851" s="8"/>
      <c r="P851" s="8"/>
      <c r="Q851" s="8"/>
      <c r="R851" s="8"/>
      <c r="S851" s="8"/>
      <c r="T851" s="8"/>
      <c r="U851" s="8"/>
      <c r="V851" s="8"/>
      <c r="W851" s="8"/>
      <c r="X851" s="8"/>
      <c r="Y851" s="8"/>
      <c r="Z851" s="8"/>
    </row>
    <row r="852" spans="1:26" ht="12.75" customHeight="1" x14ac:dyDescent="0.15">
      <c r="A852" s="8"/>
      <c r="B852" s="83"/>
      <c r="C852" s="34"/>
      <c r="D852" s="146"/>
      <c r="E852" s="35"/>
      <c r="F852" s="35"/>
      <c r="G852" s="35"/>
      <c r="H852" s="155"/>
      <c r="I852" s="155"/>
      <c r="J852" s="8"/>
      <c r="K852" s="8"/>
      <c r="L852" s="8"/>
      <c r="M852" s="8"/>
      <c r="N852" s="8"/>
      <c r="O852" s="8"/>
      <c r="P852" s="8"/>
      <c r="Q852" s="8"/>
      <c r="R852" s="8"/>
      <c r="S852" s="8"/>
      <c r="T852" s="8"/>
      <c r="U852" s="8"/>
      <c r="V852" s="8"/>
      <c r="W852" s="8"/>
      <c r="X852" s="8"/>
      <c r="Y852" s="8"/>
      <c r="Z852" s="8"/>
    </row>
    <row r="853" spans="1:26" ht="12.75" customHeight="1" x14ac:dyDescent="0.15">
      <c r="A853" s="8"/>
      <c r="B853" s="83"/>
      <c r="C853" s="34"/>
      <c r="D853" s="146"/>
      <c r="E853" s="35"/>
      <c r="F853" s="35"/>
      <c r="G853" s="35"/>
      <c r="H853" s="155"/>
      <c r="I853" s="155"/>
      <c r="J853" s="8"/>
      <c r="K853" s="8"/>
      <c r="L853" s="8"/>
      <c r="M853" s="8"/>
      <c r="N853" s="8"/>
      <c r="O853" s="8"/>
      <c r="P853" s="8"/>
      <c r="Q853" s="8"/>
      <c r="R853" s="8"/>
      <c r="S853" s="8"/>
      <c r="T853" s="8"/>
      <c r="U853" s="8"/>
      <c r="V853" s="8"/>
      <c r="W853" s="8"/>
      <c r="X853" s="8"/>
      <c r="Y853" s="8"/>
      <c r="Z853" s="8"/>
    </row>
    <row r="854" spans="1:26" ht="12.75" customHeight="1" x14ac:dyDescent="0.15">
      <c r="A854" s="8"/>
      <c r="B854" s="83"/>
      <c r="C854" s="34"/>
      <c r="D854" s="146"/>
      <c r="E854" s="35"/>
      <c r="F854" s="35"/>
      <c r="G854" s="35"/>
      <c r="H854" s="155"/>
      <c r="I854" s="155"/>
      <c r="J854" s="8"/>
      <c r="K854" s="8"/>
      <c r="L854" s="8"/>
      <c r="M854" s="8"/>
      <c r="N854" s="8"/>
      <c r="O854" s="8"/>
      <c r="P854" s="8"/>
      <c r="Q854" s="8"/>
      <c r="R854" s="8"/>
      <c r="S854" s="8"/>
      <c r="T854" s="8"/>
      <c r="U854" s="8"/>
      <c r="V854" s="8"/>
      <c r="W854" s="8"/>
      <c r="X854" s="8"/>
      <c r="Y854" s="8"/>
      <c r="Z854" s="8"/>
    </row>
    <row r="855" spans="1:26" ht="12.75" customHeight="1" x14ac:dyDescent="0.15">
      <c r="A855" s="8"/>
      <c r="B855" s="83"/>
      <c r="C855" s="34"/>
      <c r="D855" s="146"/>
      <c r="E855" s="35"/>
      <c r="F855" s="35"/>
      <c r="G855" s="35"/>
      <c r="H855" s="155"/>
      <c r="I855" s="155"/>
      <c r="J855" s="8"/>
      <c r="K855" s="8"/>
      <c r="L855" s="8"/>
      <c r="M855" s="8"/>
      <c r="N855" s="8"/>
      <c r="O855" s="8"/>
      <c r="P855" s="8"/>
      <c r="Q855" s="8"/>
      <c r="R855" s="8"/>
      <c r="S855" s="8"/>
      <c r="T855" s="8"/>
      <c r="U855" s="8"/>
      <c r="V855" s="8"/>
      <c r="W855" s="8"/>
      <c r="X855" s="8"/>
      <c r="Y855" s="8"/>
      <c r="Z855" s="8"/>
    </row>
    <row r="856" spans="1:26" ht="12.75" customHeight="1" x14ac:dyDescent="0.15">
      <c r="A856" s="8"/>
      <c r="B856" s="83"/>
      <c r="C856" s="34"/>
      <c r="D856" s="146"/>
      <c r="E856" s="35"/>
      <c r="F856" s="35"/>
      <c r="G856" s="35"/>
      <c r="H856" s="155"/>
      <c r="I856" s="155"/>
      <c r="J856" s="8"/>
      <c r="K856" s="8"/>
      <c r="L856" s="8"/>
      <c r="M856" s="8"/>
      <c r="N856" s="8"/>
      <c r="O856" s="8"/>
      <c r="P856" s="8"/>
      <c r="Q856" s="8"/>
      <c r="R856" s="8"/>
      <c r="S856" s="8"/>
      <c r="T856" s="8"/>
      <c r="U856" s="8"/>
      <c r="V856" s="8"/>
      <c r="W856" s="8"/>
      <c r="X856" s="8"/>
      <c r="Y856" s="8"/>
      <c r="Z856" s="8"/>
    </row>
    <row r="857" spans="1:26" ht="12.75" customHeight="1" x14ac:dyDescent="0.15">
      <c r="A857" s="8"/>
      <c r="B857" s="83"/>
      <c r="C857" s="34"/>
      <c r="D857" s="146"/>
      <c r="E857" s="35"/>
      <c r="F857" s="35"/>
      <c r="G857" s="35"/>
      <c r="H857" s="155"/>
      <c r="I857" s="155"/>
      <c r="J857" s="8"/>
      <c r="K857" s="8"/>
      <c r="L857" s="8"/>
      <c r="M857" s="8"/>
      <c r="N857" s="8"/>
      <c r="O857" s="8"/>
      <c r="P857" s="8"/>
      <c r="Q857" s="8"/>
      <c r="R857" s="8"/>
      <c r="S857" s="8"/>
      <c r="T857" s="8"/>
      <c r="U857" s="8"/>
      <c r="V857" s="8"/>
      <c r="W857" s="8"/>
      <c r="X857" s="8"/>
      <c r="Y857" s="8"/>
      <c r="Z857" s="8"/>
    </row>
    <row r="858" spans="1:26" ht="12.75" customHeight="1" x14ac:dyDescent="0.15">
      <c r="A858" s="8"/>
      <c r="B858" s="83"/>
      <c r="C858" s="34"/>
      <c r="D858" s="146"/>
      <c r="E858" s="35"/>
      <c r="F858" s="35"/>
      <c r="G858" s="35"/>
      <c r="H858" s="155"/>
      <c r="I858" s="155"/>
      <c r="J858" s="8"/>
      <c r="K858" s="8"/>
      <c r="L858" s="8"/>
      <c r="M858" s="8"/>
      <c r="N858" s="8"/>
      <c r="O858" s="8"/>
      <c r="P858" s="8"/>
      <c r="Q858" s="8"/>
      <c r="R858" s="8"/>
      <c r="S858" s="8"/>
      <c r="T858" s="8"/>
      <c r="U858" s="8"/>
      <c r="V858" s="8"/>
      <c r="W858" s="8"/>
      <c r="X858" s="8"/>
      <c r="Y858" s="8"/>
      <c r="Z858" s="8"/>
    </row>
    <row r="859" spans="1:26" ht="12.75" customHeight="1" x14ac:dyDescent="0.15">
      <c r="A859" s="8"/>
      <c r="B859" s="83"/>
      <c r="C859" s="34"/>
      <c r="D859" s="146"/>
      <c r="E859" s="35"/>
      <c r="F859" s="35"/>
      <c r="G859" s="35"/>
      <c r="H859" s="155"/>
      <c r="I859" s="155"/>
      <c r="J859" s="8"/>
      <c r="K859" s="8"/>
      <c r="L859" s="8"/>
      <c r="M859" s="8"/>
      <c r="N859" s="8"/>
      <c r="O859" s="8"/>
      <c r="P859" s="8"/>
      <c r="Q859" s="8"/>
      <c r="R859" s="8"/>
      <c r="S859" s="8"/>
      <c r="T859" s="8"/>
      <c r="U859" s="8"/>
      <c r="V859" s="8"/>
      <c r="W859" s="8"/>
      <c r="X859" s="8"/>
      <c r="Y859" s="8"/>
      <c r="Z859" s="8"/>
    </row>
    <row r="860" spans="1:26" ht="12.75" customHeight="1" x14ac:dyDescent="0.15">
      <c r="A860" s="8"/>
      <c r="B860" s="83"/>
      <c r="C860" s="34"/>
      <c r="D860" s="146"/>
      <c r="E860" s="35"/>
      <c r="F860" s="35"/>
      <c r="G860" s="35"/>
      <c r="H860" s="155"/>
      <c r="I860" s="155"/>
      <c r="J860" s="8"/>
      <c r="K860" s="8"/>
      <c r="L860" s="8"/>
      <c r="M860" s="8"/>
      <c r="N860" s="8"/>
      <c r="O860" s="8"/>
      <c r="P860" s="8"/>
      <c r="Q860" s="8"/>
      <c r="R860" s="8"/>
      <c r="S860" s="8"/>
      <c r="T860" s="8"/>
      <c r="U860" s="8"/>
      <c r="V860" s="8"/>
      <c r="W860" s="8"/>
      <c r="X860" s="8"/>
      <c r="Y860" s="8"/>
      <c r="Z860" s="8"/>
    </row>
    <row r="861" spans="1:26" ht="12.75" customHeight="1" x14ac:dyDescent="0.15">
      <c r="A861" s="8"/>
      <c r="B861" s="83"/>
      <c r="C861" s="34"/>
      <c r="D861" s="146"/>
      <c r="E861" s="35"/>
      <c r="F861" s="35"/>
      <c r="G861" s="35"/>
      <c r="H861" s="155"/>
      <c r="I861" s="155"/>
      <c r="J861" s="8"/>
      <c r="K861" s="8"/>
      <c r="L861" s="8"/>
      <c r="M861" s="8"/>
      <c r="N861" s="8"/>
      <c r="O861" s="8"/>
      <c r="P861" s="8"/>
      <c r="Q861" s="8"/>
      <c r="R861" s="8"/>
      <c r="S861" s="8"/>
      <c r="T861" s="8"/>
      <c r="U861" s="8"/>
      <c r="V861" s="8"/>
      <c r="W861" s="8"/>
      <c r="X861" s="8"/>
      <c r="Y861" s="8"/>
      <c r="Z861" s="8"/>
    </row>
    <row r="862" spans="1:26" ht="12.75" customHeight="1" x14ac:dyDescent="0.15">
      <c r="A862" s="8"/>
      <c r="B862" s="83"/>
      <c r="C862" s="34"/>
      <c r="D862" s="146"/>
      <c r="E862" s="35"/>
      <c r="F862" s="35"/>
      <c r="G862" s="35"/>
      <c r="H862" s="155"/>
      <c r="I862" s="155"/>
      <c r="J862" s="8"/>
      <c r="K862" s="8"/>
      <c r="L862" s="8"/>
      <c r="M862" s="8"/>
      <c r="N862" s="8"/>
      <c r="O862" s="8"/>
      <c r="P862" s="8"/>
      <c r="Q862" s="8"/>
      <c r="R862" s="8"/>
      <c r="S862" s="8"/>
      <c r="T862" s="8"/>
      <c r="U862" s="8"/>
      <c r="V862" s="8"/>
      <c r="W862" s="8"/>
      <c r="X862" s="8"/>
      <c r="Y862" s="8"/>
      <c r="Z862" s="8"/>
    </row>
    <row r="863" spans="1:26" ht="12.75" customHeight="1" x14ac:dyDescent="0.15">
      <c r="A863" s="8"/>
      <c r="B863" s="83"/>
      <c r="C863" s="34"/>
      <c r="D863" s="146"/>
      <c r="E863" s="35"/>
      <c r="F863" s="35"/>
      <c r="G863" s="35"/>
      <c r="H863" s="155"/>
      <c r="I863" s="155"/>
      <c r="J863" s="8"/>
      <c r="K863" s="8"/>
      <c r="L863" s="8"/>
      <c r="M863" s="8"/>
      <c r="N863" s="8"/>
      <c r="O863" s="8"/>
      <c r="P863" s="8"/>
      <c r="Q863" s="8"/>
      <c r="R863" s="8"/>
      <c r="S863" s="8"/>
      <c r="T863" s="8"/>
      <c r="U863" s="8"/>
      <c r="V863" s="8"/>
      <c r="W863" s="8"/>
      <c r="X863" s="8"/>
      <c r="Y863" s="8"/>
      <c r="Z863" s="8"/>
    </row>
    <row r="864" spans="1:26" ht="12.75" customHeight="1" x14ac:dyDescent="0.15">
      <c r="A864" s="8"/>
      <c r="B864" s="83"/>
      <c r="C864" s="34"/>
      <c r="D864" s="146"/>
      <c r="E864" s="35"/>
      <c r="F864" s="35"/>
      <c r="G864" s="35"/>
      <c r="H864" s="155"/>
      <c r="I864" s="155"/>
      <c r="J864" s="8"/>
      <c r="K864" s="8"/>
      <c r="L864" s="8"/>
      <c r="M864" s="8"/>
      <c r="N864" s="8"/>
      <c r="O864" s="8"/>
      <c r="P864" s="8"/>
      <c r="Q864" s="8"/>
      <c r="R864" s="8"/>
      <c r="S864" s="8"/>
      <c r="T864" s="8"/>
      <c r="U864" s="8"/>
      <c r="V864" s="8"/>
      <c r="W864" s="8"/>
      <c r="X864" s="8"/>
      <c r="Y864" s="8"/>
      <c r="Z864" s="8"/>
    </row>
    <row r="865" spans="1:26" ht="12.75" customHeight="1" x14ac:dyDescent="0.15">
      <c r="A865" s="8"/>
      <c r="B865" s="83"/>
      <c r="C865" s="34"/>
      <c r="D865" s="146"/>
      <c r="E865" s="35"/>
      <c r="F865" s="35"/>
      <c r="G865" s="35"/>
      <c r="H865" s="155"/>
      <c r="I865" s="155"/>
      <c r="J865" s="8"/>
      <c r="K865" s="8"/>
      <c r="L865" s="8"/>
      <c r="M865" s="8"/>
      <c r="N865" s="8"/>
      <c r="O865" s="8"/>
      <c r="P865" s="8"/>
      <c r="Q865" s="8"/>
      <c r="R865" s="8"/>
      <c r="S865" s="8"/>
      <c r="T865" s="8"/>
      <c r="U865" s="8"/>
      <c r="V865" s="8"/>
      <c r="W865" s="8"/>
      <c r="X865" s="8"/>
      <c r="Y865" s="8"/>
      <c r="Z865" s="8"/>
    </row>
    <row r="866" spans="1:26" ht="12.75" customHeight="1" x14ac:dyDescent="0.15">
      <c r="A866" s="8"/>
      <c r="B866" s="83"/>
      <c r="C866" s="34"/>
      <c r="D866" s="146"/>
      <c r="E866" s="35"/>
      <c r="F866" s="35"/>
      <c r="G866" s="35"/>
      <c r="H866" s="155"/>
      <c r="I866" s="155"/>
      <c r="J866" s="8"/>
      <c r="K866" s="8"/>
      <c r="L866" s="8"/>
      <c r="M866" s="8"/>
      <c r="N866" s="8"/>
      <c r="O866" s="8"/>
      <c r="P866" s="8"/>
      <c r="Q866" s="8"/>
      <c r="R866" s="8"/>
      <c r="S866" s="8"/>
      <c r="T866" s="8"/>
      <c r="U866" s="8"/>
      <c r="V866" s="8"/>
      <c r="W866" s="8"/>
      <c r="X866" s="8"/>
      <c r="Y866" s="8"/>
      <c r="Z866" s="8"/>
    </row>
    <row r="867" spans="1:26" ht="12.75" customHeight="1" x14ac:dyDescent="0.15">
      <c r="A867" s="8"/>
      <c r="B867" s="83"/>
      <c r="C867" s="34"/>
      <c r="D867" s="146"/>
      <c r="E867" s="35"/>
      <c r="F867" s="35"/>
      <c r="G867" s="35"/>
      <c r="H867" s="155"/>
      <c r="I867" s="155"/>
      <c r="J867" s="8"/>
      <c r="K867" s="8"/>
      <c r="L867" s="8"/>
      <c r="M867" s="8"/>
      <c r="N867" s="8"/>
      <c r="O867" s="8"/>
      <c r="P867" s="8"/>
      <c r="Q867" s="8"/>
      <c r="R867" s="8"/>
      <c r="S867" s="8"/>
      <c r="T867" s="8"/>
      <c r="U867" s="8"/>
      <c r="V867" s="8"/>
      <c r="W867" s="8"/>
      <c r="X867" s="8"/>
      <c r="Y867" s="8"/>
      <c r="Z867" s="8"/>
    </row>
    <row r="868" spans="1:26" ht="12.75" customHeight="1" x14ac:dyDescent="0.15">
      <c r="A868" s="8"/>
      <c r="B868" s="83"/>
      <c r="C868" s="34"/>
      <c r="D868" s="146"/>
      <c r="E868" s="35"/>
      <c r="F868" s="35"/>
      <c r="G868" s="35"/>
      <c r="H868" s="155"/>
      <c r="I868" s="155"/>
      <c r="J868" s="8"/>
      <c r="K868" s="8"/>
      <c r="L868" s="8"/>
      <c r="M868" s="8"/>
      <c r="N868" s="8"/>
      <c r="O868" s="8"/>
      <c r="P868" s="8"/>
      <c r="Q868" s="8"/>
      <c r="R868" s="8"/>
      <c r="S868" s="8"/>
      <c r="T868" s="8"/>
      <c r="U868" s="8"/>
      <c r="V868" s="8"/>
      <c r="W868" s="8"/>
      <c r="X868" s="8"/>
      <c r="Y868" s="8"/>
      <c r="Z868" s="8"/>
    </row>
    <row r="869" spans="1:26" ht="12.75" customHeight="1" x14ac:dyDescent="0.15">
      <c r="A869" s="8"/>
      <c r="B869" s="83"/>
      <c r="C869" s="34"/>
      <c r="D869" s="146"/>
      <c r="E869" s="35"/>
      <c r="F869" s="35"/>
      <c r="G869" s="35"/>
      <c r="H869" s="155"/>
      <c r="I869" s="155"/>
      <c r="J869" s="8"/>
      <c r="K869" s="8"/>
      <c r="L869" s="8"/>
      <c r="M869" s="8"/>
      <c r="N869" s="8"/>
      <c r="O869" s="8"/>
      <c r="P869" s="8"/>
      <c r="Q869" s="8"/>
      <c r="R869" s="8"/>
      <c r="S869" s="8"/>
      <c r="T869" s="8"/>
      <c r="U869" s="8"/>
      <c r="V869" s="8"/>
      <c r="W869" s="8"/>
      <c r="X869" s="8"/>
      <c r="Y869" s="8"/>
      <c r="Z869" s="8"/>
    </row>
    <row r="870" spans="1:26" ht="12.75" customHeight="1" x14ac:dyDescent="0.15">
      <c r="A870" s="8"/>
      <c r="B870" s="83"/>
      <c r="C870" s="34"/>
      <c r="D870" s="146"/>
      <c r="E870" s="35"/>
      <c r="F870" s="35"/>
      <c r="G870" s="35"/>
      <c r="H870" s="155"/>
      <c r="I870" s="155"/>
      <c r="J870" s="8"/>
      <c r="K870" s="8"/>
      <c r="L870" s="8"/>
      <c r="M870" s="8"/>
      <c r="N870" s="8"/>
      <c r="O870" s="8"/>
      <c r="P870" s="8"/>
      <c r="Q870" s="8"/>
      <c r="R870" s="8"/>
      <c r="S870" s="8"/>
      <c r="T870" s="8"/>
      <c r="U870" s="8"/>
      <c r="V870" s="8"/>
      <c r="W870" s="8"/>
      <c r="X870" s="8"/>
      <c r="Y870" s="8"/>
      <c r="Z870" s="8"/>
    </row>
    <row r="871" spans="1:26" ht="12.75" customHeight="1" x14ac:dyDescent="0.15">
      <c r="A871" s="8"/>
      <c r="B871" s="83"/>
      <c r="C871" s="34"/>
      <c r="D871" s="146"/>
      <c r="E871" s="35"/>
      <c r="F871" s="35"/>
      <c r="G871" s="35"/>
      <c r="H871" s="155"/>
      <c r="I871" s="155"/>
      <c r="J871" s="8"/>
      <c r="K871" s="8"/>
      <c r="L871" s="8"/>
      <c r="M871" s="8"/>
      <c r="N871" s="8"/>
      <c r="O871" s="8"/>
      <c r="P871" s="8"/>
      <c r="Q871" s="8"/>
      <c r="R871" s="8"/>
      <c r="S871" s="8"/>
      <c r="T871" s="8"/>
      <c r="U871" s="8"/>
      <c r="V871" s="8"/>
      <c r="W871" s="8"/>
      <c r="X871" s="8"/>
      <c r="Y871" s="8"/>
      <c r="Z871" s="8"/>
    </row>
    <row r="872" spans="1:26" ht="12.75" customHeight="1" x14ac:dyDescent="0.15">
      <c r="A872" s="8"/>
      <c r="B872" s="83"/>
      <c r="C872" s="34"/>
      <c r="D872" s="146"/>
      <c r="E872" s="35"/>
      <c r="F872" s="35"/>
      <c r="G872" s="35"/>
      <c r="H872" s="155"/>
      <c r="I872" s="155"/>
      <c r="J872" s="8"/>
      <c r="K872" s="8"/>
      <c r="L872" s="8"/>
      <c r="M872" s="8"/>
      <c r="N872" s="8"/>
      <c r="O872" s="8"/>
      <c r="P872" s="8"/>
      <c r="Q872" s="8"/>
      <c r="R872" s="8"/>
      <c r="S872" s="8"/>
      <c r="T872" s="8"/>
      <c r="U872" s="8"/>
      <c r="V872" s="8"/>
      <c r="W872" s="8"/>
      <c r="X872" s="8"/>
      <c r="Y872" s="8"/>
      <c r="Z872" s="8"/>
    </row>
    <row r="873" spans="1:26" ht="12.75" customHeight="1" x14ac:dyDescent="0.15">
      <c r="A873" s="8"/>
      <c r="B873" s="83"/>
      <c r="C873" s="34"/>
      <c r="D873" s="146"/>
      <c r="E873" s="35"/>
      <c r="F873" s="35"/>
      <c r="G873" s="35"/>
      <c r="H873" s="155"/>
      <c r="I873" s="155"/>
      <c r="J873" s="8"/>
      <c r="K873" s="8"/>
      <c r="L873" s="8"/>
      <c r="M873" s="8"/>
      <c r="N873" s="8"/>
      <c r="O873" s="8"/>
      <c r="P873" s="8"/>
      <c r="Q873" s="8"/>
      <c r="R873" s="8"/>
      <c r="S873" s="8"/>
      <c r="T873" s="8"/>
      <c r="U873" s="8"/>
      <c r="V873" s="8"/>
      <c r="W873" s="8"/>
      <c r="X873" s="8"/>
      <c r="Y873" s="8"/>
      <c r="Z873" s="8"/>
    </row>
    <row r="874" spans="1:26" ht="12.75" customHeight="1" x14ac:dyDescent="0.15">
      <c r="A874" s="8"/>
      <c r="B874" s="83"/>
      <c r="C874" s="34"/>
      <c r="D874" s="146"/>
      <c r="E874" s="35"/>
      <c r="F874" s="35"/>
      <c r="G874" s="35"/>
      <c r="H874" s="155"/>
      <c r="I874" s="155"/>
      <c r="J874" s="8"/>
      <c r="K874" s="8"/>
      <c r="L874" s="8"/>
      <c r="M874" s="8"/>
      <c r="N874" s="8"/>
      <c r="O874" s="8"/>
      <c r="P874" s="8"/>
      <c r="Q874" s="8"/>
      <c r="R874" s="8"/>
      <c r="S874" s="8"/>
      <c r="T874" s="8"/>
      <c r="U874" s="8"/>
      <c r="V874" s="8"/>
      <c r="W874" s="8"/>
      <c r="X874" s="8"/>
      <c r="Y874" s="8"/>
      <c r="Z874" s="8"/>
    </row>
    <row r="875" spans="1:26" ht="12.75" customHeight="1" x14ac:dyDescent="0.15">
      <c r="A875" s="8"/>
      <c r="B875" s="83"/>
      <c r="C875" s="34"/>
      <c r="D875" s="146"/>
      <c r="E875" s="35"/>
      <c r="F875" s="35"/>
      <c r="G875" s="35"/>
      <c r="H875" s="155"/>
      <c r="I875" s="155"/>
      <c r="J875" s="8"/>
      <c r="K875" s="8"/>
      <c r="L875" s="8"/>
      <c r="M875" s="8"/>
      <c r="N875" s="8"/>
      <c r="O875" s="8"/>
      <c r="P875" s="8"/>
      <c r="Q875" s="8"/>
      <c r="R875" s="8"/>
      <c r="S875" s="8"/>
      <c r="T875" s="8"/>
      <c r="U875" s="8"/>
      <c r="V875" s="8"/>
      <c r="W875" s="8"/>
      <c r="X875" s="8"/>
      <c r="Y875" s="8"/>
      <c r="Z875" s="8"/>
    </row>
    <row r="876" spans="1:26" ht="12.75" customHeight="1" x14ac:dyDescent="0.15">
      <c r="A876" s="8"/>
      <c r="B876" s="83"/>
      <c r="C876" s="34"/>
      <c r="D876" s="146"/>
      <c r="E876" s="35"/>
      <c r="F876" s="35"/>
      <c r="G876" s="35"/>
      <c r="H876" s="155"/>
      <c r="I876" s="155"/>
      <c r="J876" s="8"/>
      <c r="K876" s="8"/>
      <c r="L876" s="8"/>
      <c r="M876" s="8"/>
      <c r="N876" s="8"/>
      <c r="O876" s="8"/>
      <c r="P876" s="8"/>
      <c r="Q876" s="8"/>
      <c r="R876" s="8"/>
      <c r="S876" s="8"/>
      <c r="T876" s="8"/>
      <c r="U876" s="8"/>
      <c r="V876" s="8"/>
      <c r="W876" s="8"/>
      <c r="X876" s="8"/>
      <c r="Y876" s="8"/>
      <c r="Z876" s="8"/>
    </row>
    <row r="877" spans="1:26" ht="12.75" customHeight="1" x14ac:dyDescent="0.15">
      <c r="A877" s="8"/>
      <c r="B877" s="83"/>
      <c r="C877" s="34"/>
      <c r="D877" s="146"/>
      <c r="E877" s="35"/>
      <c r="F877" s="35"/>
      <c r="G877" s="35"/>
      <c r="H877" s="155"/>
      <c r="I877" s="155"/>
      <c r="J877" s="8"/>
      <c r="K877" s="8"/>
      <c r="L877" s="8"/>
      <c r="M877" s="8"/>
      <c r="N877" s="8"/>
      <c r="O877" s="8"/>
      <c r="P877" s="8"/>
      <c r="Q877" s="8"/>
      <c r="R877" s="8"/>
      <c r="S877" s="8"/>
      <c r="T877" s="8"/>
      <c r="U877" s="8"/>
      <c r="V877" s="8"/>
      <c r="W877" s="8"/>
      <c r="X877" s="8"/>
      <c r="Y877" s="8"/>
      <c r="Z877" s="8"/>
    </row>
    <row r="878" spans="1:26" ht="12.75" customHeight="1" x14ac:dyDescent="0.15">
      <c r="A878" s="8"/>
      <c r="B878" s="83"/>
      <c r="C878" s="34"/>
      <c r="D878" s="146"/>
      <c r="E878" s="35"/>
      <c r="F878" s="35"/>
      <c r="G878" s="35"/>
      <c r="H878" s="155"/>
      <c r="I878" s="155"/>
      <c r="J878" s="8"/>
      <c r="K878" s="8"/>
      <c r="L878" s="8"/>
      <c r="M878" s="8"/>
      <c r="N878" s="8"/>
      <c r="O878" s="8"/>
      <c r="P878" s="8"/>
      <c r="Q878" s="8"/>
      <c r="R878" s="8"/>
      <c r="S878" s="8"/>
      <c r="T878" s="8"/>
      <c r="U878" s="8"/>
      <c r="V878" s="8"/>
      <c r="W878" s="8"/>
      <c r="X878" s="8"/>
      <c r="Y878" s="8"/>
      <c r="Z878" s="8"/>
    </row>
    <row r="879" spans="1:26" ht="12.75" customHeight="1" x14ac:dyDescent="0.15">
      <c r="A879" s="8"/>
      <c r="B879" s="83"/>
      <c r="C879" s="34"/>
      <c r="D879" s="146"/>
      <c r="E879" s="35"/>
      <c r="F879" s="35"/>
      <c r="G879" s="35"/>
      <c r="H879" s="155"/>
      <c r="I879" s="155"/>
      <c r="J879" s="8"/>
      <c r="K879" s="8"/>
      <c r="L879" s="8"/>
      <c r="M879" s="8"/>
      <c r="N879" s="8"/>
      <c r="O879" s="8"/>
      <c r="P879" s="8"/>
      <c r="Q879" s="8"/>
      <c r="R879" s="8"/>
      <c r="S879" s="8"/>
      <c r="T879" s="8"/>
      <c r="U879" s="8"/>
      <c r="V879" s="8"/>
      <c r="W879" s="8"/>
      <c r="X879" s="8"/>
      <c r="Y879" s="8"/>
      <c r="Z879" s="8"/>
    </row>
    <row r="880" spans="1:26" ht="12.75" customHeight="1" x14ac:dyDescent="0.15">
      <c r="A880" s="8"/>
      <c r="B880" s="83"/>
      <c r="C880" s="34"/>
      <c r="D880" s="146"/>
      <c r="E880" s="35"/>
      <c r="F880" s="35"/>
      <c r="G880" s="35"/>
      <c r="H880" s="155"/>
      <c r="I880" s="155"/>
      <c r="J880" s="8"/>
      <c r="K880" s="8"/>
      <c r="L880" s="8"/>
      <c r="M880" s="8"/>
      <c r="N880" s="8"/>
      <c r="O880" s="8"/>
      <c r="P880" s="8"/>
      <c r="Q880" s="8"/>
      <c r="R880" s="8"/>
      <c r="S880" s="8"/>
      <c r="T880" s="8"/>
      <c r="U880" s="8"/>
      <c r="V880" s="8"/>
      <c r="W880" s="8"/>
      <c r="X880" s="8"/>
      <c r="Y880" s="8"/>
      <c r="Z880" s="8"/>
    </row>
    <row r="881" spans="1:26" ht="12.75" customHeight="1" x14ac:dyDescent="0.15">
      <c r="A881" s="8"/>
      <c r="B881" s="83"/>
      <c r="C881" s="34"/>
      <c r="D881" s="146"/>
      <c r="E881" s="35"/>
      <c r="F881" s="35"/>
      <c r="G881" s="35"/>
      <c r="H881" s="155"/>
      <c r="I881" s="155"/>
      <c r="J881" s="8"/>
      <c r="K881" s="8"/>
      <c r="L881" s="8"/>
      <c r="M881" s="8"/>
      <c r="N881" s="8"/>
      <c r="O881" s="8"/>
      <c r="P881" s="8"/>
      <c r="Q881" s="8"/>
      <c r="R881" s="8"/>
      <c r="S881" s="8"/>
      <c r="T881" s="8"/>
      <c r="U881" s="8"/>
      <c r="V881" s="8"/>
      <c r="W881" s="8"/>
      <c r="X881" s="8"/>
      <c r="Y881" s="8"/>
      <c r="Z881" s="8"/>
    </row>
    <row r="882" spans="1:26" ht="12.75" customHeight="1" x14ac:dyDescent="0.15">
      <c r="A882" s="8"/>
      <c r="B882" s="83"/>
      <c r="C882" s="34"/>
      <c r="D882" s="146"/>
      <c r="E882" s="35"/>
      <c r="F882" s="35"/>
      <c r="G882" s="35"/>
      <c r="H882" s="155"/>
      <c r="I882" s="155"/>
      <c r="J882" s="8"/>
      <c r="K882" s="8"/>
      <c r="L882" s="8"/>
      <c r="M882" s="8"/>
      <c r="N882" s="8"/>
      <c r="O882" s="8"/>
      <c r="P882" s="8"/>
      <c r="Q882" s="8"/>
      <c r="R882" s="8"/>
      <c r="S882" s="8"/>
      <c r="T882" s="8"/>
      <c r="U882" s="8"/>
      <c r="V882" s="8"/>
      <c r="W882" s="8"/>
      <c r="X882" s="8"/>
      <c r="Y882" s="8"/>
      <c r="Z882" s="8"/>
    </row>
    <row r="883" spans="1:26" ht="12.75" customHeight="1" x14ac:dyDescent="0.15">
      <c r="A883" s="8"/>
      <c r="B883" s="83"/>
      <c r="C883" s="34"/>
      <c r="D883" s="146"/>
      <c r="E883" s="35"/>
      <c r="F883" s="35"/>
      <c r="G883" s="35"/>
      <c r="H883" s="155"/>
      <c r="I883" s="155"/>
      <c r="J883" s="8"/>
      <c r="K883" s="8"/>
      <c r="L883" s="8"/>
      <c r="M883" s="8"/>
      <c r="N883" s="8"/>
      <c r="O883" s="8"/>
      <c r="P883" s="8"/>
      <c r="Q883" s="8"/>
      <c r="R883" s="8"/>
      <c r="S883" s="8"/>
      <c r="T883" s="8"/>
      <c r="U883" s="8"/>
      <c r="V883" s="8"/>
      <c r="W883" s="8"/>
      <c r="X883" s="8"/>
      <c r="Y883" s="8"/>
      <c r="Z883" s="8"/>
    </row>
    <row r="884" spans="1:26" ht="12.75" customHeight="1" x14ac:dyDescent="0.15">
      <c r="A884" s="8"/>
      <c r="B884" s="83"/>
      <c r="C884" s="34"/>
      <c r="D884" s="146"/>
      <c r="E884" s="35"/>
      <c r="F884" s="35"/>
      <c r="G884" s="35"/>
      <c r="H884" s="155"/>
      <c r="I884" s="155"/>
      <c r="J884" s="8"/>
      <c r="K884" s="8"/>
      <c r="L884" s="8"/>
      <c r="M884" s="8"/>
      <c r="N884" s="8"/>
      <c r="O884" s="8"/>
      <c r="P884" s="8"/>
      <c r="Q884" s="8"/>
      <c r="R884" s="8"/>
      <c r="S884" s="8"/>
      <c r="T884" s="8"/>
      <c r="U884" s="8"/>
      <c r="V884" s="8"/>
      <c r="W884" s="8"/>
      <c r="X884" s="8"/>
      <c r="Y884" s="8"/>
      <c r="Z884" s="8"/>
    </row>
    <row r="885" spans="1:26" ht="12.75" customHeight="1" x14ac:dyDescent="0.15">
      <c r="A885" s="8"/>
      <c r="B885" s="83"/>
      <c r="C885" s="34"/>
      <c r="D885" s="146"/>
      <c r="E885" s="35"/>
      <c r="F885" s="35"/>
      <c r="G885" s="35"/>
      <c r="H885" s="155"/>
      <c r="I885" s="155"/>
      <c r="J885" s="8"/>
      <c r="K885" s="8"/>
      <c r="L885" s="8"/>
      <c r="M885" s="8"/>
      <c r="N885" s="8"/>
      <c r="O885" s="8"/>
      <c r="P885" s="8"/>
      <c r="Q885" s="8"/>
      <c r="R885" s="8"/>
      <c r="S885" s="8"/>
      <c r="T885" s="8"/>
      <c r="U885" s="8"/>
      <c r="V885" s="8"/>
      <c r="W885" s="8"/>
      <c r="X885" s="8"/>
      <c r="Y885" s="8"/>
      <c r="Z885" s="8"/>
    </row>
    <row r="886" spans="1:26" ht="12.75" customHeight="1" x14ac:dyDescent="0.15">
      <c r="A886" s="8"/>
      <c r="B886" s="83"/>
      <c r="C886" s="34"/>
      <c r="D886" s="146"/>
      <c r="E886" s="35"/>
      <c r="F886" s="35"/>
      <c r="G886" s="35"/>
      <c r="H886" s="155"/>
      <c r="I886" s="155"/>
      <c r="J886" s="8"/>
      <c r="K886" s="8"/>
      <c r="L886" s="8"/>
      <c r="M886" s="8"/>
      <c r="N886" s="8"/>
      <c r="O886" s="8"/>
      <c r="P886" s="8"/>
      <c r="Q886" s="8"/>
      <c r="R886" s="8"/>
      <c r="S886" s="8"/>
      <c r="T886" s="8"/>
      <c r="U886" s="8"/>
      <c r="V886" s="8"/>
      <c r="W886" s="8"/>
      <c r="X886" s="8"/>
      <c r="Y886" s="8"/>
      <c r="Z886" s="8"/>
    </row>
    <row r="887" spans="1:26" ht="12.75" customHeight="1" x14ac:dyDescent="0.15">
      <c r="A887" s="8"/>
      <c r="B887" s="83"/>
      <c r="C887" s="34"/>
      <c r="D887" s="146"/>
      <c r="E887" s="35"/>
      <c r="F887" s="35"/>
      <c r="G887" s="35"/>
      <c r="H887" s="155"/>
      <c r="I887" s="155"/>
      <c r="J887" s="8"/>
      <c r="K887" s="8"/>
      <c r="L887" s="8"/>
      <c r="M887" s="8"/>
      <c r="N887" s="8"/>
      <c r="O887" s="8"/>
      <c r="P887" s="8"/>
      <c r="Q887" s="8"/>
      <c r="R887" s="8"/>
      <c r="S887" s="8"/>
      <c r="T887" s="8"/>
      <c r="U887" s="8"/>
      <c r="V887" s="8"/>
      <c r="W887" s="8"/>
      <c r="X887" s="8"/>
      <c r="Y887" s="8"/>
      <c r="Z887" s="8"/>
    </row>
    <row r="888" spans="1:26" ht="12.75" customHeight="1" x14ac:dyDescent="0.15">
      <c r="A888" s="8"/>
      <c r="B888" s="83"/>
      <c r="C888" s="34"/>
      <c r="D888" s="146"/>
      <c r="E888" s="35"/>
      <c r="F888" s="35"/>
      <c r="G888" s="35"/>
      <c r="H888" s="155"/>
      <c r="I888" s="155"/>
      <c r="J888" s="8"/>
      <c r="K888" s="8"/>
      <c r="L888" s="8"/>
      <c r="M888" s="8"/>
      <c r="N888" s="8"/>
      <c r="O888" s="8"/>
      <c r="P888" s="8"/>
      <c r="Q888" s="8"/>
      <c r="R888" s="8"/>
      <c r="S888" s="8"/>
      <c r="T888" s="8"/>
      <c r="U888" s="8"/>
      <c r="V888" s="8"/>
      <c r="W888" s="8"/>
      <c r="X888" s="8"/>
      <c r="Y888" s="8"/>
      <c r="Z888" s="8"/>
    </row>
    <row r="889" spans="1:26" ht="12.75" customHeight="1" x14ac:dyDescent="0.15">
      <c r="A889" s="8"/>
      <c r="B889" s="83"/>
      <c r="C889" s="34"/>
      <c r="D889" s="146"/>
      <c r="E889" s="35"/>
      <c r="F889" s="35"/>
      <c r="G889" s="35"/>
      <c r="H889" s="155"/>
      <c r="I889" s="155"/>
      <c r="J889" s="8"/>
      <c r="K889" s="8"/>
      <c r="L889" s="8"/>
      <c r="M889" s="8"/>
      <c r="N889" s="8"/>
      <c r="O889" s="8"/>
      <c r="P889" s="8"/>
      <c r="Q889" s="8"/>
      <c r="R889" s="8"/>
      <c r="S889" s="8"/>
      <c r="T889" s="8"/>
      <c r="U889" s="8"/>
      <c r="V889" s="8"/>
      <c r="W889" s="8"/>
      <c r="X889" s="8"/>
      <c r="Y889" s="8"/>
      <c r="Z889" s="8"/>
    </row>
    <row r="890" spans="1:26" ht="12.75" customHeight="1" x14ac:dyDescent="0.15">
      <c r="A890" s="8"/>
      <c r="B890" s="83"/>
      <c r="C890" s="34"/>
      <c r="D890" s="146"/>
      <c r="E890" s="35"/>
      <c r="F890" s="35"/>
      <c r="G890" s="35"/>
      <c r="H890" s="155"/>
      <c r="I890" s="155"/>
      <c r="J890" s="8"/>
      <c r="K890" s="8"/>
      <c r="L890" s="8"/>
      <c r="M890" s="8"/>
      <c r="N890" s="8"/>
      <c r="O890" s="8"/>
      <c r="P890" s="8"/>
      <c r="Q890" s="8"/>
      <c r="R890" s="8"/>
      <c r="S890" s="8"/>
      <c r="T890" s="8"/>
      <c r="U890" s="8"/>
      <c r="V890" s="8"/>
      <c r="W890" s="8"/>
      <c r="X890" s="8"/>
      <c r="Y890" s="8"/>
      <c r="Z890" s="8"/>
    </row>
    <row r="891" spans="1:26" ht="12.75" customHeight="1" x14ac:dyDescent="0.15">
      <c r="A891" s="8"/>
      <c r="B891" s="83"/>
      <c r="C891" s="34"/>
      <c r="D891" s="146"/>
      <c r="E891" s="35"/>
      <c r="F891" s="35"/>
      <c r="G891" s="35"/>
      <c r="H891" s="155"/>
      <c r="I891" s="155"/>
      <c r="J891" s="8"/>
      <c r="K891" s="8"/>
      <c r="L891" s="8"/>
      <c r="M891" s="8"/>
      <c r="N891" s="8"/>
      <c r="O891" s="8"/>
      <c r="P891" s="8"/>
      <c r="Q891" s="8"/>
      <c r="R891" s="8"/>
      <c r="S891" s="8"/>
      <c r="T891" s="8"/>
      <c r="U891" s="8"/>
      <c r="V891" s="8"/>
      <c r="W891" s="8"/>
      <c r="X891" s="8"/>
      <c r="Y891" s="8"/>
      <c r="Z891" s="8"/>
    </row>
    <row r="892" spans="1:26" ht="12.75" customHeight="1" x14ac:dyDescent="0.15">
      <c r="A892" s="8"/>
      <c r="B892" s="83"/>
      <c r="C892" s="34"/>
      <c r="D892" s="146"/>
      <c r="E892" s="35"/>
      <c r="F892" s="35"/>
      <c r="G892" s="35"/>
      <c r="H892" s="155"/>
      <c r="I892" s="155"/>
      <c r="J892" s="8"/>
      <c r="K892" s="8"/>
      <c r="L892" s="8"/>
      <c r="M892" s="8"/>
      <c r="N892" s="8"/>
      <c r="O892" s="8"/>
      <c r="P892" s="8"/>
      <c r="Q892" s="8"/>
      <c r="R892" s="8"/>
      <c r="S892" s="8"/>
      <c r="T892" s="8"/>
      <c r="U892" s="8"/>
      <c r="V892" s="8"/>
      <c r="W892" s="8"/>
      <c r="X892" s="8"/>
      <c r="Y892" s="8"/>
      <c r="Z892" s="8"/>
    </row>
    <row r="893" spans="1:26" ht="12.75" customHeight="1" x14ac:dyDescent="0.15">
      <c r="A893" s="8"/>
      <c r="B893" s="83"/>
      <c r="C893" s="34"/>
      <c r="D893" s="146"/>
      <c r="E893" s="35"/>
      <c r="F893" s="35"/>
      <c r="G893" s="35"/>
      <c r="H893" s="155"/>
      <c r="I893" s="155"/>
      <c r="J893" s="8"/>
      <c r="K893" s="8"/>
      <c r="L893" s="8"/>
      <c r="M893" s="8"/>
      <c r="N893" s="8"/>
      <c r="O893" s="8"/>
      <c r="P893" s="8"/>
      <c r="Q893" s="8"/>
      <c r="R893" s="8"/>
      <c r="S893" s="8"/>
      <c r="T893" s="8"/>
      <c r="U893" s="8"/>
      <c r="V893" s="8"/>
      <c r="W893" s="8"/>
      <c r="X893" s="8"/>
      <c r="Y893" s="8"/>
      <c r="Z893" s="8"/>
    </row>
    <row r="894" spans="1:26" ht="12.75" customHeight="1" x14ac:dyDescent="0.15">
      <c r="A894" s="8"/>
      <c r="B894" s="83"/>
      <c r="C894" s="34"/>
      <c r="D894" s="146"/>
      <c r="E894" s="35"/>
      <c r="F894" s="35"/>
      <c r="G894" s="35"/>
      <c r="H894" s="155"/>
      <c r="I894" s="155"/>
      <c r="J894" s="8"/>
      <c r="K894" s="8"/>
      <c r="L894" s="8"/>
      <c r="M894" s="8"/>
      <c r="N894" s="8"/>
      <c r="O894" s="8"/>
      <c r="P894" s="8"/>
      <c r="Q894" s="8"/>
      <c r="R894" s="8"/>
      <c r="S894" s="8"/>
      <c r="T894" s="8"/>
      <c r="U894" s="8"/>
      <c r="V894" s="8"/>
      <c r="W894" s="8"/>
      <c r="X894" s="8"/>
      <c r="Y894" s="8"/>
      <c r="Z894" s="8"/>
    </row>
    <row r="895" spans="1:26" ht="12.75" customHeight="1" x14ac:dyDescent="0.15">
      <c r="A895" s="8"/>
      <c r="B895" s="83"/>
      <c r="C895" s="34"/>
      <c r="D895" s="146"/>
      <c r="E895" s="35"/>
      <c r="F895" s="35"/>
      <c r="G895" s="35"/>
      <c r="H895" s="155"/>
      <c r="I895" s="155"/>
      <c r="J895" s="8"/>
      <c r="K895" s="8"/>
      <c r="L895" s="8"/>
      <c r="M895" s="8"/>
      <c r="N895" s="8"/>
      <c r="O895" s="8"/>
      <c r="P895" s="8"/>
      <c r="Q895" s="8"/>
      <c r="R895" s="8"/>
      <c r="S895" s="8"/>
      <c r="T895" s="8"/>
      <c r="U895" s="8"/>
      <c r="V895" s="8"/>
      <c r="W895" s="8"/>
      <c r="X895" s="8"/>
      <c r="Y895" s="8"/>
      <c r="Z895" s="8"/>
    </row>
    <row r="896" spans="1:26" ht="12.75" customHeight="1" x14ac:dyDescent="0.15">
      <c r="A896" s="8"/>
      <c r="B896" s="83"/>
      <c r="C896" s="34"/>
      <c r="D896" s="146"/>
      <c r="E896" s="35"/>
      <c r="F896" s="35"/>
      <c r="G896" s="35"/>
      <c r="H896" s="155"/>
      <c r="I896" s="155"/>
      <c r="J896" s="8"/>
      <c r="K896" s="8"/>
      <c r="L896" s="8"/>
      <c r="M896" s="8"/>
      <c r="N896" s="8"/>
      <c r="O896" s="8"/>
      <c r="P896" s="8"/>
      <c r="Q896" s="8"/>
      <c r="R896" s="8"/>
      <c r="S896" s="8"/>
      <c r="T896" s="8"/>
      <c r="U896" s="8"/>
      <c r="V896" s="8"/>
      <c r="W896" s="8"/>
      <c r="X896" s="8"/>
      <c r="Y896" s="8"/>
      <c r="Z896" s="8"/>
    </row>
    <row r="897" spans="1:26" ht="12.75" customHeight="1" x14ac:dyDescent="0.15">
      <c r="A897" s="8"/>
      <c r="B897" s="83"/>
      <c r="C897" s="34"/>
      <c r="D897" s="146"/>
      <c r="E897" s="35"/>
      <c r="F897" s="35"/>
      <c r="G897" s="35"/>
      <c r="H897" s="155"/>
      <c r="I897" s="155"/>
      <c r="J897" s="8"/>
      <c r="K897" s="8"/>
      <c r="L897" s="8"/>
      <c r="M897" s="8"/>
      <c r="N897" s="8"/>
      <c r="O897" s="8"/>
      <c r="P897" s="8"/>
      <c r="Q897" s="8"/>
      <c r="R897" s="8"/>
      <c r="S897" s="8"/>
      <c r="T897" s="8"/>
      <c r="U897" s="8"/>
      <c r="V897" s="8"/>
      <c r="W897" s="8"/>
      <c r="X897" s="8"/>
      <c r="Y897" s="8"/>
      <c r="Z897" s="8"/>
    </row>
    <row r="898" spans="1:26" ht="12.75" customHeight="1" x14ac:dyDescent="0.15">
      <c r="A898" s="8"/>
      <c r="B898" s="83"/>
      <c r="C898" s="34"/>
      <c r="D898" s="146"/>
      <c r="E898" s="35"/>
      <c r="F898" s="35"/>
      <c r="G898" s="35"/>
      <c r="H898" s="155"/>
      <c r="I898" s="155"/>
      <c r="J898" s="8"/>
      <c r="K898" s="8"/>
      <c r="L898" s="8"/>
      <c r="M898" s="8"/>
      <c r="N898" s="8"/>
      <c r="O898" s="8"/>
      <c r="P898" s="8"/>
      <c r="Q898" s="8"/>
      <c r="R898" s="8"/>
      <c r="S898" s="8"/>
      <c r="T898" s="8"/>
      <c r="U898" s="8"/>
      <c r="V898" s="8"/>
      <c r="W898" s="8"/>
      <c r="X898" s="8"/>
      <c r="Y898" s="8"/>
      <c r="Z898" s="8"/>
    </row>
    <row r="899" spans="1:26" ht="12.75" customHeight="1" x14ac:dyDescent="0.15">
      <c r="A899" s="8"/>
      <c r="B899" s="83"/>
      <c r="C899" s="34"/>
      <c r="D899" s="146"/>
      <c r="E899" s="35"/>
      <c r="F899" s="35"/>
      <c r="G899" s="35"/>
      <c r="H899" s="155"/>
      <c r="I899" s="155"/>
      <c r="J899" s="8"/>
      <c r="K899" s="8"/>
      <c r="L899" s="8"/>
      <c r="M899" s="8"/>
      <c r="N899" s="8"/>
      <c r="O899" s="8"/>
      <c r="P899" s="8"/>
      <c r="Q899" s="8"/>
      <c r="R899" s="8"/>
      <c r="S899" s="8"/>
      <c r="T899" s="8"/>
      <c r="U899" s="8"/>
      <c r="V899" s="8"/>
      <c r="W899" s="8"/>
      <c r="X899" s="8"/>
      <c r="Y899" s="8"/>
      <c r="Z899" s="8"/>
    </row>
    <row r="900" spans="1:26" ht="12.75" customHeight="1" x14ac:dyDescent="0.15">
      <c r="A900" s="8"/>
      <c r="B900" s="83"/>
      <c r="C900" s="34"/>
      <c r="D900" s="146"/>
      <c r="E900" s="35"/>
      <c r="F900" s="35"/>
      <c r="G900" s="35"/>
      <c r="H900" s="155"/>
      <c r="I900" s="155"/>
      <c r="J900" s="8"/>
      <c r="K900" s="8"/>
      <c r="L900" s="8"/>
      <c r="M900" s="8"/>
      <c r="N900" s="8"/>
      <c r="O900" s="8"/>
      <c r="P900" s="8"/>
      <c r="Q900" s="8"/>
      <c r="R900" s="8"/>
      <c r="S900" s="8"/>
      <c r="T900" s="8"/>
      <c r="U900" s="8"/>
      <c r="V900" s="8"/>
      <c r="W900" s="8"/>
      <c r="X900" s="8"/>
      <c r="Y900" s="8"/>
      <c r="Z900" s="8"/>
    </row>
    <row r="901" spans="1:26" ht="12.75" customHeight="1" x14ac:dyDescent="0.15">
      <c r="A901" s="8"/>
      <c r="B901" s="83"/>
      <c r="C901" s="34"/>
      <c r="D901" s="146"/>
      <c r="E901" s="35"/>
      <c r="F901" s="35"/>
      <c r="G901" s="35"/>
      <c r="H901" s="155"/>
      <c r="I901" s="155"/>
      <c r="J901" s="8"/>
      <c r="K901" s="8"/>
      <c r="L901" s="8"/>
      <c r="M901" s="8"/>
      <c r="N901" s="8"/>
      <c r="O901" s="8"/>
      <c r="P901" s="8"/>
      <c r="Q901" s="8"/>
      <c r="R901" s="8"/>
      <c r="S901" s="8"/>
      <c r="T901" s="8"/>
      <c r="U901" s="8"/>
      <c r="V901" s="8"/>
      <c r="W901" s="8"/>
      <c r="X901" s="8"/>
      <c r="Y901" s="8"/>
      <c r="Z901" s="8"/>
    </row>
    <row r="902" spans="1:26" ht="12.75" customHeight="1" x14ac:dyDescent="0.15">
      <c r="A902" s="8"/>
      <c r="B902" s="83"/>
      <c r="C902" s="34"/>
      <c r="D902" s="146"/>
      <c r="E902" s="35"/>
      <c r="F902" s="35"/>
      <c r="G902" s="35"/>
      <c r="H902" s="155"/>
      <c r="I902" s="155"/>
      <c r="J902" s="8"/>
      <c r="K902" s="8"/>
      <c r="L902" s="8"/>
      <c r="M902" s="8"/>
      <c r="N902" s="8"/>
      <c r="O902" s="8"/>
      <c r="P902" s="8"/>
      <c r="Q902" s="8"/>
      <c r="R902" s="8"/>
      <c r="S902" s="8"/>
      <c r="T902" s="8"/>
      <c r="U902" s="8"/>
      <c r="V902" s="8"/>
      <c r="W902" s="8"/>
      <c r="X902" s="8"/>
      <c r="Y902" s="8"/>
      <c r="Z902" s="8"/>
    </row>
    <row r="903" spans="1:26" ht="12.75" customHeight="1" x14ac:dyDescent="0.15">
      <c r="A903" s="8"/>
      <c r="B903" s="83"/>
      <c r="C903" s="34"/>
      <c r="D903" s="146"/>
      <c r="E903" s="35"/>
      <c r="F903" s="35"/>
      <c r="G903" s="35"/>
      <c r="H903" s="155"/>
      <c r="I903" s="155"/>
      <c r="J903" s="8"/>
      <c r="K903" s="8"/>
      <c r="L903" s="8"/>
      <c r="M903" s="8"/>
      <c r="N903" s="8"/>
      <c r="O903" s="8"/>
      <c r="P903" s="8"/>
      <c r="Q903" s="8"/>
      <c r="R903" s="8"/>
      <c r="S903" s="8"/>
      <c r="T903" s="8"/>
      <c r="U903" s="8"/>
      <c r="V903" s="8"/>
      <c r="W903" s="8"/>
      <c r="X903" s="8"/>
      <c r="Y903" s="8"/>
      <c r="Z903" s="8"/>
    </row>
    <row r="904" spans="1:26" ht="12.75" customHeight="1" x14ac:dyDescent="0.15">
      <c r="A904" s="8"/>
      <c r="B904" s="83"/>
      <c r="C904" s="34"/>
      <c r="D904" s="146"/>
      <c r="E904" s="35"/>
      <c r="F904" s="35"/>
      <c r="G904" s="35"/>
      <c r="H904" s="155"/>
      <c r="I904" s="155"/>
      <c r="J904" s="8"/>
      <c r="K904" s="8"/>
      <c r="L904" s="8"/>
      <c r="M904" s="8"/>
      <c r="N904" s="8"/>
      <c r="O904" s="8"/>
      <c r="P904" s="8"/>
      <c r="Q904" s="8"/>
      <c r="R904" s="8"/>
      <c r="S904" s="8"/>
      <c r="T904" s="8"/>
      <c r="U904" s="8"/>
      <c r="V904" s="8"/>
      <c r="W904" s="8"/>
      <c r="X904" s="8"/>
      <c r="Y904" s="8"/>
      <c r="Z904" s="8"/>
    </row>
    <row r="905" spans="1:26" ht="12.75" customHeight="1" x14ac:dyDescent="0.15">
      <c r="A905" s="8"/>
      <c r="B905" s="83"/>
      <c r="C905" s="34"/>
      <c r="D905" s="146"/>
      <c r="E905" s="35"/>
      <c r="F905" s="35"/>
      <c r="G905" s="35"/>
      <c r="H905" s="155"/>
      <c r="I905" s="155"/>
      <c r="J905" s="8"/>
      <c r="K905" s="8"/>
      <c r="L905" s="8"/>
      <c r="M905" s="8"/>
      <c r="N905" s="8"/>
      <c r="O905" s="8"/>
      <c r="P905" s="8"/>
      <c r="Q905" s="8"/>
      <c r="R905" s="8"/>
      <c r="S905" s="8"/>
      <c r="T905" s="8"/>
      <c r="U905" s="8"/>
      <c r="V905" s="8"/>
      <c r="W905" s="8"/>
      <c r="X905" s="8"/>
      <c r="Y905" s="8"/>
      <c r="Z905" s="8"/>
    </row>
    <row r="906" spans="1:26" ht="12.75" customHeight="1" x14ac:dyDescent="0.15">
      <c r="A906" s="8"/>
      <c r="B906" s="83"/>
      <c r="C906" s="34"/>
      <c r="D906" s="146"/>
      <c r="E906" s="35"/>
      <c r="F906" s="35"/>
      <c r="G906" s="35"/>
      <c r="H906" s="155"/>
      <c r="I906" s="155"/>
      <c r="J906" s="8"/>
      <c r="K906" s="8"/>
      <c r="L906" s="8"/>
      <c r="M906" s="8"/>
      <c r="N906" s="8"/>
      <c r="O906" s="8"/>
      <c r="P906" s="8"/>
      <c r="Q906" s="8"/>
      <c r="R906" s="8"/>
      <c r="S906" s="8"/>
      <c r="T906" s="8"/>
      <c r="U906" s="8"/>
      <c r="V906" s="8"/>
      <c r="W906" s="8"/>
      <c r="X906" s="8"/>
      <c r="Y906" s="8"/>
      <c r="Z906" s="8"/>
    </row>
    <row r="907" spans="1:26" ht="12.75" customHeight="1" x14ac:dyDescent="0.15">
      <c r="A907" s="8"/>
      <c r="B907" s="83"/>
      <c r="C907" s="34"/>
      <c r="D907" s="146"/>
      <c r="E907" s="35"/>
      <c r="F907" s="35"/>
      <c r="G907" s="35"/>
      <c r="H907" s="155"/>
      <c r="I907" s="155"/>
      <c r="J907" s="8"/>
      <c r="K907" s="8"/>
      <c r="L907" s="8"/>
      <c r="M907" s="8"/>
      <c r="N907" s="8"/>
      <c r="O907" s="8"/>
      <c r="P907" s="8"/>
      <c r="Q907" s="8"/>
      <c r="R907" s="8"/>
      <c r="S907" s="8"/>
      <c r="T907" s="8"/>
      <c r="U907" s="8"/>
      <c r="V907" s="8"/>
      <c r="W907" s="8"/>
      <c r="X907" s="8"/>
      <c r="Y907" s="8"/>
      <c r="Z907" s="8"/>
    </row>
    <row r="908" spans="1:26" ht="12.75" customHeight="1" x14ac:dyDescent="0.15">
      <c r="A908" s="8"/>
      <c r="B908" s="83"/>
      <c r="C908" s="34"/>
      <c r="D908" s="146"/>
      <c r="E908" s="35"/>
      <c r="F908" s="35"/>
      <c r="G908" s="35"/>
      <c r="H908" s="155"/>
      <c r="I908" s="155"/>
      <c r="J908" s="8"/>
      <c r="K908" s="8"/>
      <c r="L908" s="8"/>
      <c r="M908" s="8"/>
      <c r="N908" s="8"/>
      <c r="O908" s="8"/>
      <c r="P908" s="8"/>
      <c r="Q908" s="8"/>
      <c r="R908" s="8"/>
      <c r="S908" s="8"/>
      <c r="T908" s="8"/>
      <c r="U908" s="8"/>
      <c r="V908" s="8"/>
      <c r="W908" s="8"/>
      <c r="X908" s="8"/>
      <c r="Y908" s="8"/>
      <c r="Z908" s="8"/>
    </row>
    <row r="909" spans="1:26" ht="12.75" customHeight="1" x14ac:dyDescent="0.15">
      <c r="A909" s="8"/>
      <c r="B909" s="83"/>
      <c r="C909" s="34"/>
      <c r="D909" s="146"/>
      <c r="E909" s="35"/>
      <c r="F909" s="35"/>
      <c r="G909" s="35"/>
      <c r="H909" s="155"/>
      <c r="I909" s="155"/>
      <c r="J909" s="8"/>
      <c r="K909" s="8"/>
      <c r="L909" s="8"/>
      <c r="M909" s="8"/>
      <c r="N909" s="8"/>
      <c r="O909" s="8"/>
      <c r="P909" s="8"/>
      <c r="Q909" s="8"/>
      <c r="R909" s="8"/>
      <c r="S909" s="8"/>
      <c r="T909" s="8"/>
      <c r="U909" s="8"/>
      <c r="V909" s="8"/>
      <c r="W909" s="8"/>
      <c r="X909" s="8"/>
      <c r="Y909" s="8"/>
      <c r="Z909" s="8"/>
    </row>
    <row r="910" spans="1:26" ht="12.75" customHeight="1" x14ac:dyDescent="0.15">
      <c r="A910" s="8"/>
      <c r="B910" s="83"/>
      <c r="C910" s="34"/>
      <c r="D910" s="146"/>
      <c r="E910" s="35"/>
      <c r="F910" s="35"/>
      <c r="G910" s="35"/>
      <c r="H910" s="155"/>
      <c r="I910" s="155"/>
      <c r="J910" s="8"/>
      <c r="K910" s="8"/>
      <c r="L910" s="8"/>
      <c r="M910" s="8"/>
      <c r="N910" s="8"/>
      <c r="O910" s="8"/>
      <c r="P910" s="8"/>
      <c r="Q910" s="8"/>
      <c r="R910" s="8"/>
      <c r="S910" s="8"/>
      <c r="T910" s="8"/>
      <c r="U910" s="8"/>
      <c r="V910" s="8"/>
      <c r="W910" s="8"/>
      <c r="X910" s="8"/>
      <c r="Y910" s="8"/>
      <c r="Z910" s="8"/>
    </row>
    <row r="911" spans="1:26" ht="12.75" customHeight="1" x14ac:dyDescent="0.15">
      <c r="A911" s="8"/>
      <c r="B911" s="83"/>
      <c r="C911" s="34"/>
      <c r="D911" s="146"/>
      <c r="E911" s="35"/>
      <c r="F911" s="35"/>
      <c r="G911" s="35"/>
      <c r="H911" s="155"/>
      <c r="I911" s="155"/>
      <c r="J911" s="8"/>
      <c r="K911" s="8"/>
      <c r="L911" s="8"/>
      <c r="M911" s="8"/>
      <c r="N911" s="8"/>
      <c r="O911" s="8"/>
      <c r="P911" s="8"/>
      <c r="Q911" s="8"/>
      <c r="R911" s="8"/>
      <c r="S911" s="8"/>
      <c r="T911" s="8"/>
      <c r="U911" s="8"/>
      <c r="V911" s="8"/>
      <c r="W911" s="8"/>
      <c r="X911" s="8"/>
      <c r="Y911" s="8"/>
      <c r="Z911" s="8"/>
    </row>
    <row r="912" spans="1:26" ht="12.75" customHeight="1" x14ac:dyDescent="0.15">
      <c r="A912" s="8"/>
      <c r="B912" s="83"/>
      <c r="C912" s="34"/>
      <c r="D912" s="146"/>
      <c r="E912" s="35"/>
      <c r="F912" s="35"/>
      <c r="G912" s="35"/>
      <c r="H912" s="155"/>
      <c r="I912" s="155"/>
      <c r="J912" s="8"/>
      <c r="K912" s="8"/>
      <c r="L912" s="8"/>
      <c r="M912" s="8"/>
      <c r="N912" s="8"/>
      <c r="O912" s="8"/>
      <c r="P912" s="8"/>
      <c r="Q912" s="8"/>
      <c r="R912" s="8"/>
      <c r="S912" s="8"/>
      <c r="T912" s="8"/>
      <c r="U912" s="8"/>
      <c r="V912" s="8"/>
      <c r="W912" s="8"/>
      <c r="X912" s="8"/>
      <c r="Y912" s="8"/>
      <c r="Z912" s="8"/>
    </row>
    <row r="913" spans="1:26" ht="12.75" customHeight="1" x14ac:dyDescent="0.15">
      <c r="A913" s="8"/>
      <c r="B913" s="83"/>
      <c r="C913" s="34"/>
      <c r="D913" s="146"/>
      <c r="E913" s="35"/>
      <c r="F913" s="35"/>
      <c r="G913" s="35"/>
      <c r="H913" s="155"/>
      <c r="I913" s="155"/>
      <c r="J913" s="8"/>
      <c r="K913" s="8"/>
      <c r="L913" s="8"/>
      <c r="M913" s="8"/>
      <c r="N913" s="8"/>
      <c r="O913" s="8"/>
      <c r="P913" s="8"/>
      <c r="Q913" s="8"/>
      <c r="R913" s="8"/>
      <c r="S913" s="8"/>
      <c r="T913" s="8"/>
      <c r="U913" s="8"/>
      <c r="V913" s="8"/>
      <c r="W913" s="8"/>
      <c r="X913" s="8"/>
      <c r="Y913" s="8"/>
      <c r="Z913" s="8"/>
    </row>
    <row r="914" spans="1:26" ht="12.75" customHeight="1" x14ac:dyDescent="0.15">
      <c r="A914" s="8"/>
      <c r="B914" s="83"/>
      <c r="C914" s="34"/>
      <c r="D914" s="146"/>
      <c r="E914" s="35"/>
      <c r="F914" s="35"/>
      <c r="G914" s="35"/>
      <c r="H914" s="155"/>
      <c r="I914" s="155"/>
      <c r="J914" s="8"/>
      <c r="K914" s="8"/>
      <c r="L914" s="8"/>
      <c r="M914" s="8"/>
      <c r="N914" s="8"/>
      <c r="O914" s="8"/>
      <c r="P914" s="8"/>
      <c r="Q914" s="8"/>
      <c r="R914" s="8"/>
      <c r="S914" s="8"/>
      <c r="T914" s="8"/>
      <c r="U914" s="8"/>
      <c r="V914" s="8"/>
      <c r="W914" s="8"/>
      <c r="X914" s="8"/>
      <c r="Y914" s="8"/>
      <c r="Z914" s="8"/>
    </row>
    <row r="915" spans="1:26" ht="12.75" customHeight="1" x14ac:dyDescent="0.15">
      <c r="A915" s="8"/>
      <c r="B915" s="83"/>
      <c r="C915" s="34"/>
      <c r="D915" s="146"/>
      <c r="E915" s="35"/>
      <c r="F915" s="35"/>
      <c r="G915" s="35"/>
      <c r="H915" s="155"/>
      <c r="I915" s="155"/>
      <c r="J915" s="8"/>
      <c r="K915" s="8"/>
      <c r="L915" s="8"/>
      <c r="M915" s="8"/>
      <c r="N915" s="8"/>
      <c r="O915" s="8"/>
      <c r="P915" s="8"/>
      <c r="Q915" s="8"/>
      <c r="R915" s="8"/>
      <c r="S915" s="8"/>
      <c r="T915" s="8"/>
      <c r="U915" s="8"/>
      <c r="V915" s="8"/>
      <c r="W915" s="8"/>
      <c r="X915" s="8"/>
      <c r="Y915" s="8"/>
      <c r="Z915" s="8"/>
    </row>
    <row r="916" spans="1:26" ht="12.75" customHeight="1" x14ac:dyDescent="0.15">
      <c r="A916" s="8"/>
      <c r="B916" s="83"/>
      <c r="C916" s="34"/>
      <c r="D916" s="146"/>
      <c r="E916" s="35"/>
      <c r="F916" s="35"/>
      <c r="G916" s="35"/>
      <c r="H916" s="155"/>
      <c r="I916" s="155"/>
      <c r="J916" s="8"/>
      <c r="K916" s="8"/>
      <c r="L916" s="8"/>
      <c r="M916" s="8"/>
      <c r="N916" s="8"/>
      <c r="O916" s="8"/>
      <c r="P916" s="8"/>
      <c r="Q916" s="8"/>
      <c r="R916" s="8"/>
      <c r="S916" s="8"/>
      <c r="T916" s="8"/>
      <c r="U916" s="8"/>
      <c r="V916" s="8"/>
      <c r="W916" s="8"/>
      <c r="X916" s="8"/>
      <c r="Y916" s="8"/>
      <c r="Z916" s="8"/>
    </row>
    <row r="917" spans="1:26" ht="12.75" customHeight="1" x14ac:dyDescent="0.15">
      <c r="A917" s="8"/>
      <c r="B917" s="83"/>
      <c r="C917" s="34"/>
      <c r="D917" s="146"/>
      <c r="E917" s="35"/>
      <c r="F917" s="35"/>
      <c r="G917" s="35"/>
      <c r="H917" s="155"/>
      <c r="I917" s="155"/>
      <c r="J917" s="8"/>
      <c r="K917" s="8"/>
      <c r="L917" s="8"/>
      <c r="M917" s="8"/>
      <c r="N917" s="8"/>
      <c r="O917" s="8"/>
      <c r="P917" s="8"/>
      <c r="Q917" s="8"/>
      <c r="R917" s="8"/>
      <c r="S917" s="8"/>
      <c r="T917" s="8"/>
      <c r="U917" s="8"/>
      <c r="V917" s="8"/>
      <c r="W917" s="8"/>
      <c r="X917" s="8"/>
      <c r="Y917" s="8"/>
      <c r="Z917" s="8"/>
    </row>
    <row r="918" spans="1:26" ht="12.75" customHeight="1" x14ac:dyDescent="0.15">
      <c r="A918" s="8"/>
      <c r="B918" s="83"/>
      <c r="C918" s="34"/>
      <c r="D918" s="146"/>
      <c r="E918" s="35"/>
      <c r="F918" s="35"/>
      <c r="G918" s="35"/>
      <c r="H918" s="155"/>
      <c r="I918" s="155"/>
      <c r="J918" s="8"/>
      <c r="K918" s="8"/>
      <c r="L918" s="8"/>
      <c r="M918" s="8"/>
      <c r="N918" s="8"/>
      <c r="O918" s="8"/>
      <c r="P918" s="8"/>
      <c r="Q918" s="8"/>
      <c r="R918" s="8"/>
      <c r="S918" s="8"/>
      <c r="T918" s="8"/>
      <c r="U918" s="8"/>
      <c r="V918" s="8"/>
      <c r="W918" s="8"/>
      <c r="X918" s="8"/>
      <c r="Y918" s="8"/>
      <c r="Z918" s="8"/>
    </row>
    <row r="919" spans="1:26" ht="12.75" customHeight="1" x14ac:dyDescent="0.15">
      <c r="A919" s="8"/>
      <c r="B919" s="83"/>
      <c r="C919" s="34"/>
      <c r="D919" s="146"/>
      <c r="E919" s="35"/>
      <c r="F919" s="35"/>
      <c r="G919" s="35"/>
      <c r="H919" s="155"/>
      <c r="I919" s="155"/>
      <c r="J919" s="8"/>
      <c r="K919" s="8"/>
      <c r="L919" s="8"/>
      <c r="M919" s="8"/>
      <c r="N919" s="8"/>
      <c r="O919" s="8"/>
      <c r="P919" s="8"/>
      <c r="Q919" s="8"/>
      <c r="R919" s="8"/>
      <c r="S919" s="8"/>
      <c r="T919" s="8"/>
      <c r="U919" s="8"/>
      <c r="V919" s="8"/>
      <c r="W919" s="8"/>
      <c r="X919" s="8"/>
      <c r="Y919" s="8"/>
      <c r="Z919" s="8"/>
    </row>
    <row r="920" spans="1:26" ht="12.75" customHeight="1" x14ac:dyDescent="0.15">
      <c r="A920" s="8"/>
      <c r="B920" s="83"/>
      <c r="C920" s="34"/>
      <c r="D920" s="146"/>
      <c r="E920" s="35"/>
      <c r="F920" s="35"/>
      <c r="G920" s="35"/>
      <c r="H920" s="155"/>
      <c r="I920" s="155"/>
      <c r="J920" s="8"/>
      <c r="K920" s="8"/>
      <c r="L920" s="8"/>
      <c r="M920" s="8"/>
      <c r="N920" s="8"/>
      <c r="O920" s="8"/>
      <c r="P920" s="8"/>
      <c r="Q920" s="8"/>
      <c r="R920" s="8"/>
      <c r="S920" s="8"/>
      <c r="T920" s="8"/>
      <c r="U920" s="8"/>
      <c r="V920" s="8"/>
      <c r="W920" s="8"/>
      <c r="X920" s="8"/>
      <c r="Y920" s="8"/>
      <c r="Z920" s="8"/>
    </row>
    <row r="921" spans="1:26" ht="12.75" customHeight="1" x14ac:dyDescent="0.15">
      <c r="A921" s="8"/>
      <c r="B921" s="83"/>
      <c r="C921" s="34"/>
      <c r="D921" s="146"/>
      <c r="E921" s="35"/>
      <c r="F921" s="35"/>
      <c r="G921" s="35"/>
      <c r="H921" s="155"/>
      <c r="I921" s="155"/>
      <c r="J921" s="8"/>
      <c r="K921" s="8"/>
      <c r="L921" s="8"/>
      <c r="M921" s="8"/>
      <c r="N921" s="8"/>
      <c r="O921" s="8"/>
      <c r="P921" s="8"/>
      <c r="Q921" s="8"/>
      <c r="R921" s="8"/>
      <c r="S921" s="8"/>
      <c r="T921" s="8"/>
      <c r="U921" s="8"/>
      <c r="V921" s="8"/>
      <c r="W921" s="8"/>
      <c r="X921" s="8"/>
      <c r="Y921" s="8"/>
      <c r="Z921" s="8"/>
    </row>
    <row r="922" spans="1:26" ht="12.75" customHeight="1" x14ac:dyDescent="0.15">
      <c r="A922" s="8"/>
      <c r="B922" s="83"/>
      <c r="C922" s="34"/>
      <c r="D922" s="146"/>
      <c r="E922" s="35"/>
      <c r="F922" s="35"/>
      <c r="G922" s="35"/>
      <c r="H922" s="155"/>
      <c r="I922" s="155"/>
      <c r="J922" s="8"/>
      <c r="K922" s="8"/>
      <c r="L922" s="8"/>
      <c r="M922" s="8"/>
      <c r="N922" s="8"/>
      <c r="O922" s="8"/>
      <c r="P922" s="8"/>
      <c r="Q922" s="8"/>
      <c r="R922" s="8"/>
      <c r="S922" s="8"/>
      <c r="T922" s="8"/>
      <c r="U922" s="8"/>
      <c r="V922" s="8"/>
      <c r="W922" s="8"/>
      <c r="X922" s="8"/>
      <c r="Y922" s="8"/>
      <c r="Z922" s="8"/>
    </row>
    <row r="923" spans="1:26" ht="12.75" customHeight="1" x14ac:dyDescent="0.15">
      <c r="A923" s="8"/>
      <c r="B923" s="83"/>
      <c r="C923" s="34"/>
      <c r="D923" s="146"/>
      <c r="E923" s="35"/>
      <c r="F923" s="35"/>
      <c r="G923" s="35"/>
      <c r="H923" s="155"/>
      <c r="I923" s="155"/>
      <c r="J923" s="8"/>
      <c r="K923" s="8"/>
      <c r="L923" s="8"/>
      <c r="M923" s="8"/>
      <c r="N923" s="8"/>
      <c r="O923" s="8"/>
      <c r="P923" s="8"/>
      <c r="Q923" s="8"/>
      <c r="R923" s="8"/>
      <c r="S923" s="8"/>
      <c r="T923" s="8"/>
      <c r="U923" s="8"/>
      <c r="V923" s="8"/>
      <c r="W923" s="8"/>
      <c r="X923" s="8"/>
      <c r="Y923" s="8"/>
      <c r="Z923" s="8"/>
    </row>
    <row r="924" spans="1:26" ht="12.75" customHeight="1" x14ac:dyDescent="0.15">
      <c r="A924" s="8"/>
      <c r="B924" s="83"/>
      <c r="C924" s="34"/>
      <c r="D924" s="146"/>
      <c r="E924" s="35"/>
      <c r="F924" s="35"/>
      <c r="G924" s="35"/>
      <c r="H924" s="155"/>
      <c r="I924" s="155"/>
      <c r="J924" s="8"/>
      <c r="K924" s="8"/>
      <c r="L924" s="8"/>
      <c r="M924" s="8"/>
      <c r="N924" s="8"/>
      <c r="O924" s="8"/>
      <c r="P924" s="8"/>
      <c r="Q924" s="8"/>
      <c r="R924" s="8"/>
      <c r="S924" s="8"/>
      <c r="T924" s="8"/>
      <c r="U924" s="8"/>
      <c r="V924" s="8"/>
      <c r="W924" s="8"/>
      <c r="X924" s="8"/>
      <c r="Y924" s="8"/>
      <c r="Z924" s="8"/>
    </row>
    <row r="925" spans="1:26" ht="12.75" customHeight="1" x14ac:dyDescent="0.15">
      <c r="A925" s="8"/>
      <c r="B925" s="83"/>
      <c r="C925" s="34"/>
      <c r="D925" s="146"/>
      <c r="E925" s="35"/>
      <c r="F925" s="35"/>
      <c r="G925" s="35"/>
      <c r="H925" s="155"/>
      <c r="I925" s="155"/>
      <c r="J925" s="8"/>
      <c r="K925" s="8"/>
      <c r="L925" s="8"/>
      <c r="M925" s="8"/>
      <c r="N925" s="8"/>
      <c r="O925" s="8"/>
      <c r="P925" s="8"/>
      <c r="Q925" s="8"/>
      <c r="R925" s="8"/>
      <c r="S925" s="8"/>
      <c r="T925" s="8"/>
      <c r="U925" s="8"/>
      <c r="V925" s="8"/>
      <c r="W925" s="8"/>
      <c r="X925" s="8"/>
      <c r="Y925" s="8"/>
      <c r="Z925" s="8"/>
    </row>
    <row r="926" spans="1:26" ht="12.75" customHeight="1" x14ac:dyDescent="0.15">
      <c r="A926" s="8"/>
      <c r="B926" s="83"/>
      <c r="C926" s="34"/>
      <c r="D926" s="146"/>
      <c r="E926" s="35"/>
      <c r="F926" s="35"/>
      <c r="G926" s="35"/>
      <c r="H926" s="155"/>
      <c r="I926" s="155"/>
      <c r="J926" s="8"/>
      <c r="K926" s="8"/>
      <c r="L926" s="8"/>
      <c r="M926" s="8"/>
      <c r="N926" s="8"/>
      <c r="O926" s="8"/>
      <c r="P926" s="8"/>
      <c r="Q926" s="8"/>
      <c r="R926" s="8"/>
      <c r="S926" s="8"/>
      <c r="T926" s="8"/>
      <c r="U926" s="8"/>
      <c r="V926" s="8"/>
      <c r="W926" s="8"/>
      <c r="X926" s="8"/>
      <c r="Y926" s="8"/>
      <c r="Z926" s="8"/>
    </row>
    <row r="927" spans="1:26" ht="12.75" customHeight="1" x14ac:dyDescent="0.15">
      <c r="A927" s="8"/>
      <c r="B927" s="83"/>
      <c r="C927" s="34"/>
      <c r="D927" s="146"/>
      <c r="E927" s="35"/>
      <c r="F927" s="35"/>
      <c r="G927" s="35"/>
      <c r="H927" s="155"/>
      <c r="I927" s="155"/>
      <c r="J927" s="8"/>
      <c r="K927" s="8"/>
      <c r="L927" s="8"/>
      <c r="M927" s="8"/>
      <c r="N927" s="8"/>
      <c r="O927" s="8"/>
      <c r="P927" s="8"/>
      <c r="Q927" s="8"/>
      <c r="R927" s="8"/>
      <c r="S927" s="8"/>
      <c r="T927" s="8"/>
      <c r="U927" s="8"/>
      <c r="V927" s="8"/>
      <c r="W927" s="8"/>
      <c r="X927" s="8"/>
      <c r="Y927" s="8"/>
      <c r="Z927" s="8"/>
    </row>
    <row r="928" spans="1:26" ht="12.75" customHeight="1" x14ac:dyDescent="0.15">
      <c r="A928" s="8"/>
      <c r="B928" s="83"/>
      <c r="C928" s="34"/>
      <c r="D928" s="146"/>
      <c r="E928" s="35"/>
      <c r="F928" s="35"/>
      <c r="G928" s="35"/>
      <c r="H928" s="155"/>
      <c r="I928" s="155"/>
      <c r="J928" s="8"/>
      <c r="K928" s="8"/>
      <c r="L928" s="8"/>
      <c r="M928" s="8"/>
      <c r="N928" s="8"/>
      <c r="O928" s="8"/>
      <c r="P928" s="8"/>
      <c r="Q928" s="8"/>
      <c r="R928" s="8"/>
      <c r="S928" s="8"/>
      <c r="T928" s="8"/>
      <c r="U928" s="8"/>
      <c r="V928" s="8"/>
      <c r="W928" s="8"/>
      <c r="X928" s="8"/>
      <c r="Y928" s="8"/>
      <c r="Z928" s="8"/>
    </row>
    <row r="929" spans="1:26" ht="12.75" customHeight="1" x14ac:dyDescent="0.15">
      <c r="A929" s="8"/>
      <c r="B929" s="83"/>
      <c r="C929" s="34"/>
      <c r="D929" s="146"/>
      <c r="E929" s="35"/>
      <c r="F929" s="35"/>
      <c r="G929" s="35"/>
      <c r="H929" s="155"/>
      <c r="I929" s="155"/>
      <c r="J929" s="8"/>
      <c r="K929" s="8"/>
      <c r="L929" s="8"/>
      <c r="M929" s="8"/>
      <c r="N929" s="8"/>
      <c r="O929" s="8"/>
      <c r="P929" s="8"/>
      <c r="Q929" s="8"/>
      <c r="R929" s="8"/>
      <c r="S929" s="8"/>
      <c r="T929" s="8"/>
      <c r="U929" s="8"/>
      <c r="V929" s="8"/>
      <c r="W929" s="8"/>
      <c r="X929" s="8"/>
      <c r="Y929" s="8"/>
      <c r="Z929" s="8"/>
    </row>
    <row r="930" spans="1:26" ht="12.75" customHeight="1" x14ac:dyDescent="0.15">
      <c r="A930" s="8"/>
      <c r="B930" s="83"/>
      <c r="C930" s="34"/>
      <c r="D930" s="146"/>
      <c r="E930" s="35"/>
      <c r="F930" s="35"/>
      <c r="G930" s="35"/>
      <c r="H930" s="155"/>
      <c r="I930" s="155"/>
      <c r="J930" s="8"/>
      <c r="K930" s="8"/>
      <c r="L930" s="8"/>
      <c r="M930" s="8"/>
      <c r="N930" s="8"/>
      <c r="O930" s="8"/>
      <c r="P930" s="8"/>
      <c r="Q930" s="8"/>
      <c r="R930" s="8"/>
      <c r="S930" s="8"/>
      <c r="T930" s="8"/>
      <c r="U930" s="8"/>
      <c r="V930" s="8"/>
      <c r="W930" s="8"/>
      <c r="X930" s="8"/>
      <c r="Y930" s="8"/>
      <c r="Z930" s="8"/>
    </row>
    <row r="931" spans="1:26" ht="12.75" customHeight="1" x14ac:dyDescent="0.15">
      <c r="A931" s="8"/>
      <c r="B931" s="83"/>
      <c r="C931" s="34"/>
      <c r="D931" s="146"/>
      <c r="E931" s="35"/>
      <c r="F931" s="35"/>
      <c r="G931" s="35"/>
      <c r="H931" s="155"/>
      <c r="I931" s="155"/>
      <c r="J931" s="8"/>
      <c r="K931" s="8"/>
      <c r="L931" s="8"/>
      <c r="M931" s="8"/>
      <c r="N931" s="8"/>
      <c r="O931" s="8"/>
      <c r="P931" s="8"/>
      <c r="Q931" s="8"/>
      <c r="R931" s="8"/>
      <c r="S931" s="8"/>
      <c r="T931" s="8"/>
      <c r="U931" s="8"/>
      <c r="V931" s="8"/>
      <c r="W931" s="8"/>
      <c r="X931" s="8"/>
      <c r="Y931" s="8"/>
      <c r="Z931" s="8"/>
    </row>
    <row r="932" spans="1:26" ht="12.75" customHeight="1" x14ac:dyDescent="0.15">
      <c r="A932" s="8"/>
      <c r="B932" s="83"/>
      <c r="C932" s="34"/>
      <c r="D932" s="146"/>
      <c r="E932" s="35"/>
      <c r="F932" s="35"/>
      <c r="G932" s="35"/>
      <c r="H932" s="155"/>
      <c r="I932" s="155"/>
      <c r="J932" s="8"/>
      <c r="K932" s="8"/>
      <c r="L932" s="8"/>
      <c r="M932" s="8"/>
      <c r="N932" s="8"/>
      <c r="O932" s="8"/>
      <c r="P932" s="8"/>
      <c r="Q932" s="8"/>
      <c r="R932" s="8"/>
      <c r="S932" s="8"/>
      <c r="T932" s="8"/>
      <c r="U932" s="8"/>
      <c r="V932" s="8"/>
      <c r="W932" s="8"/>
      <c r="X932" s="8"/>
      <c r="Y932" s="8"/>
      <c r="Z932" s="8"/>
    </row>
    <row r="933" spans="1:26" ht="12.75" customHeight="1" x14ac:dyDescent="0.15">
      <c r="A933" s="8"/>
      <c r="B933" s="83"/>
      <c r="C933" s="34"/>
      <c r="D933" s="146"/>
      <c r="E933" s="35"/>
      <c r="F933" s="35"/>
      <c r="G933" s="35"/>
      <c r="H933" s="155"/>
      <c r="I933" s="155"/>
      <c r="J933" s="8"/>
      <c r="K933" s="8"/>
      <c r="L933" s="8"/>
      <c r="M933" s="8"/>
      <c r="N933" s="8"/>
      <c r="O933" s="8"/>
      <c r="P933" s="8"/>
      <c r="Q933" s="8"/>
      <c r="R933" s="8"/>
      <c r="S933" s="8"/>
      <c r="T933" s="8"/>
      <c r="U933" s="8"/>
      <c r="V933" s="8"/>
      <c r="W933" s="8"/>
      <c r="X933" s="8"/>
      <c r="Y933" s="8"/>
      <c r="Z933" s="8"/>
    </row>
    <row r="934" spans="1:26" ht="12.75" customHeight="1" x14ac:dyDescent="0.15">
      <c r="A934" s="8"/>
      <c r="B934" s="83"/>
      <c r="C934" s="34"/>
      <c r="D934" s="146"/>
      <c r="E934" s="35"/>
      <c r="F934" s="35"/>
      <c r="G934" s="35"/>
      <c r="H934" s="155"/>
      <c r="I934" s="155"/>
      <c r="J934" s="8"/>
      <c r="K934" s="8"/>
      <c r="L934" s="8"/>
      <c r="M934" s="8"/>
      <c r="N934" s="8"/>
      <c r="O934" s="8"/>
      <c r="P934" s="8"/>
      <c r="Q934" s="8"/>
      <c r="R934" s="8"/>
      <c r="S934" s="8"/>
      <c r="T934" s="8"/>
      <c r="U934" s="8"/>
      <c r="V934" s="8"/>
      <c r="W934" s="8"/>
      <c r="X934" s="8"/>
      <c r="Y934" s="8"/>
      <c r="Z934" s="8"/>
    </row>
    <row r="935" spans="1:26" ht="12.75" customHeight="1" x14ac:dyDescent="0.15">
      <c r="A935" s="8"/>
      <c r="B935" s="83"/>
      <c r="C935" s="34"/>
      <c r="D935" s="146"/>
      <c r="E935" s="35"/>
      <c r="F935" s="35"/>
      <c r="G935" s="35"/>
      <c r="H935" s="155"/>
      <c r="I935" s="155"/>
      <c r="J935" s="8"/>
      <c r="K935" s="8"/>
      <c r="L935" s="8"/>
      <c r="M935" s="8"/>
      <c r="N935" s="8"/>
      <c r="O935" s="8"/>
      <c r="P935" s="8"/>
      <c r="Q935" s="8"/>
      <c r="R935" s="8"/>
      <c r="S935" s="8"/>
      <c r="T935" s="8"/>
      <c r="U935" s="8"/>
      <c r="V935" s="8"/>
      <c r="W935" s="8"/>
      <c r="X935" s="8"/>
      <c r="Y935" s="8"/>
      <c r="Z935" s="8"/>
    </row>
    <row r="936" spans="1:26" ht="12.75" customHeight="1" x14ac:dyDescent="0.15">
      <c r="A936" s="8"/>
      <c r="B936" s="83"/>
      <c r="C936" s="34"/>
      <c r="D936" s="146"/>
      <c r="E936" s="35"/>
      <c r="F936" s="35"/>
      <c r="G936" s="35"/>
      <c r="H936" s="155"/>
      <c r="I936" s="155"/>
      <c r="J936" s="8"/>
      <c r="K936" s="8"/>
      <c r="L936" s="8"/>
      <c r="M936" s="8"/>
      <c r="N936" s="8"/>
      <c r="O936" s="8"/>
      <c r="P936" s="8"/>
      <c r="Q936" s="8"/>
      <c r="R936" s="8"/>
      <c r="S936" s="8"/>
      <c r="T936" s="8"/>
      <c r="U936" s="8"/>
      <c r="V936" s="8"/>
      <c r="W936" s="8"/>
      <c r="X936" s="8"/>
      <c r="Y936" s="8"/>
      <c r="Z936" s="8"/>
    </row>
    <row r="937" spans="1:26" ht="12.75" customHeight="1" x14ac:dyDescent="0.15">
      <c r="A937" s="8"/>
      <c r="B937" s="83"/>
      <c r="C937" s="34"/>
      <c r="D937" s="146"/>
      <c r="E937" s="35"/>
      <c r="F937" s="35"/>
      <c r="G937" s="35"/>
      <c r="H937" s="155"/>
      <c r="I937" s="155"/>
      <c r="J937" s="8"/>
      <c r="K937" s="8"/>
      <c r="L937" s="8"/>
      <c r="M937" s="8"/>
      <c r="N937" s="8"/>
      <c r="O937" s="8"/>
      <c r="P937" s="8"/>
      <c r="Q937" s="8"/>
      <c r="R937" s="8"/>
      <c r="S937" s="8"/>
      <c r="T937" s="8"/>
      <c r="U937" s="8"/>
      <c r="V937" s="8"/>
      <c r="W937" s="8"/>
      <c r="X937" s="8"/>
      <c r="Y937" s="8"/>
      <c r="Z937" s="8"/>
    </row>
    <row r="938" spans="1:26" ht="12.75" customHeight="1" x14ac:dyDescent="0.15">
      <c r="A938" s="8"/>
      <c r="B938" s="83"/>
      <c r="C938" s="34"/>
      <c r="D938" s="146"/>
      <c r="E938" s="35"/>
      <c r="F938" s="35"/>
      <c r="G938" s="35"/>
      <c r="H938" s="155"/>
      <c r="I938" s="155"/>
      <c r="J938" s="8"/>
      <c r="K938" s="8"/>
      <c r="L938" s="8"/>
      <c r="M938" s="8"/>
      <c r="N938" s="8"/>
      <c r="O938" s="8"/>
      <c r="P938" s="8"/>
      <c r="Q938" s="8"/>
      <c r="R938" s="8"/>
      <c r="S938" s="8"/>
      <c r="T938" s="8"/>
      <c r="U938" s="8"/>
      <c r="V938" s="8"/>
      <c r="W938" s="8"/>
      <c r="X938" s="8"/>
      <c r="Y938" s="8"/>
      <c r="Z938" s="8"/>
    </row>
    <row r="939" spans="1:26" ht="12.75" customHeight="1" x14ac:dyDescent="0.15">
      <c r="A939" s="8"/>
      <c r="B939" s="83"/>
      <c r="C939" s="34"/>
      <c r="D939" s="146"/>
      <c r="E939" s="35"/>
      <c r="F939" s="35"/>
      <c r="G939" s="35"/>
      <c r="H939" s="155"/>
      <c r="I939" s="155"/>
      <c r="J939" s="8"/>
      <c r="K939" s="8"/>
      <c r="L939" s="8"/>
      <c r="M939" s="8"/>
      <c r="N939" s="8"/>
      <c r="O939" s="8"/>
      <c r="P939" s="8"/>
      <c r="Q939" s="8"/>
      <c r="R939" s="8"/>
      <c r="S939" s="8"/>
      <c r="T939" s="8"/>
      <c r="U939" s="8"/>
      <c r="V939" s="8"/>
      <c r="W939" s="8"/>
      <c r="X939" s="8"/>
      <c r="Y939" s="8"/>
      <c r="Z939" s="8"/>
    </row>
    <row r="940" spans="1:26" ht="12.75" customHeight="1" x14ac:dyDescent="0.15">
      <c r="A940" s="8"/>
      <c r="B940" s="83"/>
      <c r="C940" s="34"/>
      <c r="D940" s="146"/>
      <c r="E940" s="35"/>
      <c r="F940" s="35"/>
      <c r="G940" s="35"/>
      <c r="H940" s="155"/>
      <c r="I940" s="155"/>
      <c r="J940" s="8"/>
      <c r="K940" s="8"/>
      <c r="L940" s="8"/>
      <c r="M940" s="8"/>
      <c r="N940" s="8"/>
      <c r="O940" s="8"/>
      <c r="P940" s="8"/>
      <c r="Q940" s="8"/>
      <c r="R940" s="8"/>
      <c r="S940" s="8"/>
      <c r="T940" s="8"/>
      <c r="U940" s="8"/>
      <c r="V940" s="8"/>
      <c r="W940" s="8"/>
      <c r="X940" s="8"/>
      <c r="Y940" s="8"/>
      <c r="Z940" s="8"/>
    </row>
    <row r="941" spans="1:26" ht="12.75" customHeight="1" x14ac:dyDescent="0.15">
      <c r="A941" s="8"/>
      <c r="B941" s="83"/>
      <c r="C941" s="34"/>
      <c r="D941" s="146"/>
      <c r="E941" s="35"/>
      <c r="F941" s="35"/>
      <c r="G941" s="35"/>
      <c r="H941" s="155"/>
      <c r="I941" s="155"/>
      <c r="J941" s="8"/>
      <c r="K941" s="8"/>
      <c r="L941" s="8"/>
      <c r="M941" s="8"/>
      <c r="N941" s="8"/>
      <c r="O941" s="8"/>
      <c r="P941" s="8"/>
      <c r="Q941" s="8"/>
      <c r="R941" s="8"/>
      <c r="S941" s="8"/>
      <c r="T941" s="8"/>
      <c r="U941" s="8"/>
      <c r="V941" s="8"/>
      <c r="W941" s="8"/>
      <c r="X941" s="8"/>
      <c r="Y941" s="8"/>
      <c r="Z941" s="8"/>
    </row>
    <row r="942" spans="1:26" ht="12.75" customHeight="1" x14ac:dyDescent="0.15">
      <c r="A942" s="8"/>
      <c r="B942" s="83"/>
      <c r="C942" s="34"/>
      <c r="D942" s="146"/>
      <c r="E942" s="35"/>
      <c r="F942" s="35"/>
      <c r="G942" s="35"/>
      <c r="H942" s="155"/>
      <c r="I942" s="155"/>
      <c r="J942" s="8"/>
      <c r="K942" s="8"/>
      <c r="L942" s="8"/>
      <c r="M942" s="8"/>
      <c r="N942" s="8"/>
      <c r="O942" s="8"/>
      <c r="P942" s="8"/>
      <c r="Q942" s="8"/>
      <c r="R942" s="8"/>
      <c r="S942" s="8"/>
      <c r="T942" s="8"/>
      <c r="U942" s="8"/>
      <c r="V942" s="8"/>
      <c r="W942" s="8"/>
      <c r="X942" s="8"/>
      <c r="Y942" s="8"/>
      <c r="Z942" s="8"/>
    </row>
    <row r="943" spans="1:26" ht="12.75" customHeight="1" x14ac:dyDescent="0.15">
      <c r="A943" s="8"/>
      <c r="B943" s="83"/>
      <c r="C943" s="34"/>
      <c r="D943" s="146"/>
      <c r="E943" s="35"/>
      <c r="F943" s="35"/>
      <c r="G943" s="35"/>
      <c r="H943" s="155"/>
      <c r="I943" s="155"/>
      <c r="J943" s="8"/>
      <c r="K943" s="8"/>
      <c r="L943" s="8"/>
      <c r="M943" s="8"/>
      <c r="N943" s="8"/>
      <c r="O943" s="8"/>
      <c r="P943" s="8"/>
      <c r="Q943" s="8"/>
      <c r="R943" s="8"/>
      <c r="S943" s="8"/>
      <c r="T943" s="8"/>
      <c r="U943" s="8"/>
      <c r="V943" s="8"/>
      <c r="W943" s="8"/>
      <c r="X943" s="8"/>
      <c r="Y943" s="8"/>
      <c r="Z943" s="8"/>
    </row>
    <row r="944" spans="1:26" ht="12.75" customHeight="1" x14ac:dyDescent="0.15">
      <c r="A944" s="8"/>
      <c r="B944" s="83"/>
      <c r="C944" s="34"/>
      <c r="D944" s="146"/>
      <c r="E944" s="35"/>
      <c r="F944" s="35"/>
      <c r="G944" s="35"/>
      <c r="H944" s="155"/>
      <c r="I944" s="155"/>
      <c r="J944" s="8"/>
      <c r="K944" s="8"/>
      <c r="L944" s="8"/>
      <c r="M944" s="8"/>
      <c r="N944" s="8"/>
      <c r="O944" s="8"/>
      <c r="P944" s="8"/>
      <c r="Q944" s="8"/>
      <c r="R944" s="8"/>
      <c r="S944" s="8"/>
      <c r="T944" s="8"/>
      <c r="U944" s="8"/>
      <c r="V944" s="8"/>
      <c r="W944" s="8"/>
      <c r="X944" s="8"/>
      <c r="Y944" s="8"/>
      <c r="Z944" s="8"/>
    </row>
    <row r="945" spans="1:26" ht="12.75" customHeight="1" x14ac:dyDescent="0.15">
      <c r="A945" s="8"/>
      <c r="B945" s="83"/>
      <c r="C945" s="34"/>
      <c r="D945" s="146"/>
      <c r="E945" s="35"/>
      <c r="F945" s="35"/>
      <c r="G945" s="35"/>
      <c r="H945" s="155"/>
      <c r="I945" s="155"/>
      <c r="J945" s="8"/>
      <c r="K945" s="8"/>
      <c r="L945" s="8"/>
      <c r="M945" s="8"/>
      <c r="N945" s="8"/>
      <c r="O945" s="8"/>
      <c r="P945" s="8"/>
      <c r="Q945" s="8"/>
      <c r="R945" s="8"/>
      <c r="S945" s="8"/>
      <c r="T945" s="8"/>
      <c r="U945" s="8"/>
      <c r="V945" s="8"/>
      <c r="W945" s="8"/>
      <c r="X945" s="8"/>
      <c r="Y945" s="8"/>
      <c r="Z945" s="8"/>
    </row>
    <row r="946" spans="1:26" ht="12.75" customHeight="1" x14ac:dyDescent="0.15">
      <c r="A946" s="8"/>
      <c r="B946" s="83"/>
      <c r="C946" s="34"/>
      <c r="D946" s="146"/>
      <c r="E946" s="35"/>
      <c r="F946" s="35"/>
      <c r="G946" s="35"/>
      <c r="H946" s="155"/>
      <c r="I946" s="155"/>
      <c r="J946" s="8"/>
      <c r="K946" s="8"/>
      <c r="L946" s="8"/>
      <c r="M946" s="8"/>
      <c r="N946" s="8"/>
      <c r="O946" s="8"/>
      <c r="P946" s="8"/>
      <c r="Q946" s="8"/>
      <c r="R946" s="8"/>
      <c r="S946" s="8"/>
      <c r="T946" s="8"/>
      <c r="U946" s="8"/>
      <c r="V946" s="8"/>
      <c r="W946" s="8"/>
      <c r="X946" s="8"/>
      <c r="Y946" s="8"/>
      <c r="Z946" s="8"/>
    </row>
    <row r="947" spans="1:26" ht="12.75" customHeight="1" x14ac:dyDescent="0.15">
      <c r="A947" s="8"/>
      <c r="B947" s="83"/>
      <c r="C947" s="34"/>
      <c r="D947" s="146"/>
      <c r="E947" s="35"/>
      <c r="F947" s="35"/>
      <c r="G947" s="35"/>
      <c r="H947" s="155"/>
      <c r="I947" s="155"/>
      <c r="J947" s="8"/>
      <c r="K947" s="8"/>
      <c r="L947" s="8"/>
      <c r="M947" s="8"/>
      <c r="N947" s="8"/>
      <c r="O947" s="8"/>
      <c r="P947" s="8"/>
      <c r="Q947" s="8"/>
      <c r="R947" s="8"/>
      <c r="S947" s="8"/>
      <c r="T947" s="8"/>
      <c r="U947" s="8"/>
      <c r="V947" s="8"/>
      <c r="W947" s="8"/>
      <c r="X947" s="8"/>
      <c r="Y947" s="8"/>
      <c r="Z947" s="8"/>
    </row>
    <row r="948" spans="1:26" ht="12.75" customHeight="1" x14ac:dyDescent="0.15">
      <c r="A948" s="8"/>
      <c r="B948" s="83"/>
      <c r="C948" s="34"/>
      <c r="D948" s="146"/>
      <c r="E948" s="35"/>
      <c r="F948" s="35"/>
      <c r="G948" s="35"/>
      <c r="H948" s="155"/>
      <c r="I948" s="155"/>
      <c r="J948" s="8"/>
      <c r="K948" s="8"/>
      <c r="L948" s="8"/>
      <c r="M948" s="8"/>
      <c r="N948" s="8"/>
      <c r="O948" s="8"/>
      <c r="P948" s="8"/>
      <c r="Q948" s="8"/>
      <c r="R948" s="8"/>
      <c r="S948" s="8"/>
      <c r="T948" s="8"/>
      <c r="U948" s="8"/>
      <c r="V948" s="8"/>
      <c r="W948" s="8"/>
      <c r="X948" s="8"/>
      <c r="Y948" s="8"/>
      <c r="Z948" s="8"/>
    </row>
    <row r="949" spans="1:26" ht="12.75" customHeight="1" x14ac:dyDescent="0.15">
      <c r="A949" s="8"/>
      <c r="B949" s="83"/>
      <c r="C949" s="34"/>
      <c r="D949" s="146"/>
      <c r="E949" s="35"/>
      <c r="F949" s="35"/>
      <c r="G949" s="35"/>
      <c r="H949" s="155"/>
      <c r="I949" s="155"/>
      <c r="J949" s="8"/>
      <c r="K949" s="8"/>
      <c r="L949" s="8"/>
      <c r="M949" s="8"/>
      <c r="N949" s="8"/>
      <c r="O949" s="8"/>
      <c r="P949" s="8"/>
      <c r="Q949" s="8"/>
      <c r="R949" s="8"/>
      <c r="S949" s="8"/>
      <c r="T949" s="8"/>
      <c r="U949" s="8"/>
      <c r="V949" s="8"/>
      <c r="W949" s="8"/>
      <c r="X949" s="8"/>
      <c r="Y949" s="8"/>
      <c r="Z949" s="8"/>
    </row>
    <row r="950" spans="1:26" ht="12.75" customHeight="1" x14ac:dyDescent="0.15">
      <c r="A950" s="8"/>
      <c r="B950" s="83"/>
      <c r="C950" s="34"/>
      <c r="D950" s="146"/>
      <c r="E950" s="35"/>
      <c r="F950" s="35"/>
      <c r="G950" s="35"/>
      <c r="H950" s="155"/>
      <c r="I950" s="155"/>
      <c r="J950" s="8"/>
      <c r="K950" s="8"/>
      <c r="L950" s="8"/>
      <c r="M950" s="8"/>
      <c r="N950" s="8"/>
      <c r="O950" s="8"/>
      <c r="P950" s="8"/>
      <c r="Q950" s="8"/>
      <c r="R950" s="8"/>
      <c r="S950" s="8"/>
      <c r="T950" s="8"/>
      <c r="U950" s="8"/>
      <c r="V950" s="8"/>
      <c r="W950" s="8"/>
      <c r="X950" s="8"/>
      <c r="Y950" s="8"/>
      <c r="Z950" s="8"/>
    </row>
    <row r="951" spans="1:26" ht="12.75" customHeight="1" x14ac:dyDescent="0.15">
      <c r="A951" s="8"/>
      <c r="B951" s="83"/>
      <c r="C951" s="34"/>
      <c r="D951" s="146"/>
      <c r="E951" s="35"/>
      <c r="F951" s="35"/>
      <c r="G951" s="35"/>
      <c r="H951" s="155"/>
      <c r="I951" s="155"/>
      <c r="J951" s="8"/>
      <c r="K951" s="8"/>
      <c r="L951" s="8"/>
      <c r="M951" s="8"/>
      <c r="N951" s="8"/>
      <c r="O951" s="8"/>
      <c r="P951" s="8"/>
      <c r="Q951" s="8"/>
      <c r="R951" s="8"/>
      <c r="S951" s="8"/>
      <c r="T951" s="8"/>
      <c r="U951" s="8"/>
      <c r="V951" s="8"/>
      <c r="W951" s="8"/>
      <c r="X951" s="8"/>
      <c r="Y951" s="8"/>
      <c r="Z951" s="8"/>
    </row>
    <row r="952" spans="1:26" ht="12.75" customHeight="1" x14ac:dyDescent="0.15">
      <c r="A952" s="8"/>
      <c r="B952" s="83"/>
      <c r="C952" s="34"/>
      <c r="D952" s="146"/>
      <c r="E952" s="35"/>
      <c r="F952" s="35"/>
      <c r="G952" s="35"/>
      <c r="H952" s="155"/>
      <c r="I952" s="155"/>
      <c r="J952" s="8"/>
      <c r="K952" s="8"/>
      <c r="L952" s="8"/>
      <c r="M952" s="8"/>
      <c r="N952" s="8"/>
      <c r="O952" s="8"/>
      <c r="P952" s="8"/>
      <c r="Q952" s="8"/>
      <c r="R952" s="8"/>
      <c r="S952" s="8"/>
      <c r="T952" s="8"/>
      <c r="U952" s="8"/>
      <c r="V952" s="8"/>
      <c r="W952" s="8"/>
      <c r="X952" s="8"/>
      <c r="Y952" s="8"/>
      <c r="Z952" s="8"/>
    </row>
    <row r="953" spans="1:26" ht="12.75" customHeight="1" x14ac:dyDescent="0.15">
      <c r="A953" s="8"/>
      <c r="B953" s="83"/>
      <c r="C953" s="34"/>
      <c r="D953" s="146"/>
      <c r="E953" s="35"/>
      <c r="F953" s="35"/>
      <c r="G953" s="35"/>
      <c r="H953" s="155"/>
      <c r="I953" s="155"/>
      <c r="J953" s="8"/>
      <c r="K953" s="8"/>
      <c r="L953" s="8"/>
      <c r="M953" s="8"/>
      <c r="N953" s="8"/>
      <c r="O953" s="8"/>
      <c r="P953" s="8"/>
      <c r="Q953" s="8"/>
      <c r="R953" s="8"/>
      <c r="S953" s="8"/>
      <c r="T953" s="8"/>
      <c r="U953" s="8"/>
      <c r="V953" s="8"/>
      <c r="W953" s="8"/>
      <c r="X953" s="8"/>
      <c r="Y953" s="8"/>
      <c r="Z953" s="8"/>
    </row>
    <row r="954" spans="1:26" ht="12.75" customHeight="1" x14ac:dyDescent="0.15">
      <c r="A954" s="8"/>
      <c r="B954" s="83"/>
      <c r="C954" s="34"/>
      <c r="D954" s="146"/>
      <c r="E954" s="35"/>
      <c r="F954" s="35"/>
      <c r="G954" s="35"/>
      <c r="H954" s="155"/>
      <c r="I954" s="155"/>
      <c r="J954" s="8"/>
      <c r="K954" s="8"/>
      <c r="L954" s="8"/>
      <c r="M954" s="8"/>
      <c r="N954" s="8"/>
      <c r="O954" s="8"/>
      <c r="P954" s="8"/>
      <c r="Q954" s="8"/>
      <c r="R954" s="8"/>
      <c r="S954" s="8"/>
      <c r="T954" s="8"/>
      <c r="U954" s="8"/>
      <c r="V954" s="8"/>
      <c r="W954" s="8"/>
      <c r="X954" s="8"/>
      <c r="Y954" s="8"/>
      <c r="Z954" s="8"/>
    </row>
    <row r="955" spans="1:26" ht="12.75" customHeight="1" x14ac:dyDescent="0.15">
      <c r="A955" s="8"/>
      <c r="B955" s="83"/>
      <c r="C955" s="34"/>
      <c r="D955" s="146"/>
      <c r="E955" s="35"/>
      <c r="F955" s="35"/>
      <c r="G955" s="35"/>
      <c r="H955" s="155"/>
      <c r="I955" s="155"/>
      <c r="J955" s="8"/>
      <c r="K955" s="8"/>
      <c r="L955" s="8"/>
      <c r="M955" s="8"/>
      <c r="N955" s="8"/>
      <c r="O955" s="8"/>
      <c r="P955" s="8"/>
      <c r="Q955" s="8"/>
      <c r="R955" s="8"/>
      <c r="S955" s="8"/>
      <c r="T955" s="8"/>
      <c r="U955" s="8"/>
      <c r="V955" s="8"/>
      <c r="W955" s="8"/>
      <c r="X955" s="8"/>
      <c r="Y955" s="8"/>
      <c r="Z955" s="8"/>
    </row>
    <row r="956" spans="1:26" ht="12.75" customHeight="1" x14ac:dyDescent="0.15">
      <c r="A956" s="8"/>
      <c r="B956" s="83"/>
      <c r="C956" s="34"/>
      <c r="D956" s="146"/>
      <c r="E956" s="35"/>
      <c r="F956" s="35"/>
      <c r="G956" s="35"/>
      <c r="H956" s="155"/>
      <c r="I956" s="155"/>
      <c r="J956" s="8"/>
      <c r="K956" s="8"/>
      <c r="L956" s="8"/>
      <c r="M956" s="8"/>
      <c r="N956" s="8"/>
      <c r="O956" s="8"/>
      <c r="P956" s="8"/>
      <c r="Q956" s="8"/>
      <c r="R956" s="8"/>
      <c r="S956" s="8"/>
      <c r="T956" s="8"/>
      <c r="U956" s="8"/>
      <c r="V956" s="8"/>
      <c r="W956" s="8"/>
      <c r="X956" s="8"/>
      <c r="Y956" s="8"/>
      <c r="Z956" s="8"/>
    </row>
    <row r="957" spans="1:26" ht="12.75" customHeight="1" x14ac:dyDescent="0.15">
      <c r="A957" s="8"/>
      <c r="B957" s="83"/>
      <c r="C957" s="34"/>
      <c r="D957" s="146"/>
      <c r="E957" s="35"/>
      <c r="F957" s="35"/>
      <c r="G957" s="35"/>
      <c r="H957" s="155"/>
      <c r="I957" s="155"/>
      <c r="J957" s="8"/>
      <c r="K957" s="8"/>
      <c r="L957" s="8"/>
      <c r="M957" s="8"/>
      <c r="N957" s="8"/>
      <c r="O957" s="8"/>
      <c r="P957" s="8"/>
      <c r="Q957" s="8"/>
      <c r="R957" s="8"/>
      <c r="S957" s="8"/>
      <c r="T957" s="8"/>
      <c r="U957" s="8"/>
      <c r="V957" s="8"/>
      <c r="W957" s="8"/>
      <c r="X957" s="8"/>
      <c r="Y957" s="8"/>
      <c r="Z957" s="8"/>
    </row>
    <row r="958" spans="1:26" ht="12.75" customHeight="1" x14ac:dyDescent="0.15">
      <c r="A958" s="8"/>
      <c r="B958" s="83"/>
      <c r="C958" s="34"/>
      <c r="D958" s="146"/>
      <c r="E958" s="35"/>
      <c r="F958" s="35"/>
      <c r="G958" s="35"/>
      <c r="H958" s="155"/>
      <c r="I958" s="155"/>
      <c r="J958" s="8"/>
      <c r="K958" s="8"/>
      <c r="L958" s="8"/>
      <c r="M958" s="8"/>
      <c r="N958" s="8"/>
      <c r="O958" s="8"/>
      <c r="P958" s="8"/>
      <c r="Q958" s="8"/>
      <c r="R958" s="8"/>
      <c r="S958" s="8"/>
      <c r="T958" s="8"/>
      <c r="U958" s="8"/>
      <c r="V958" s="8"/>
      <c r="W958" s="8"/>
      <c r="X958" s="8"/>
      <c r="Y958" s="8"/>
      <c r="Z958" s="8"/>
    </row>
    <row r="959" spans="1:26" ht="12.75" customHeight="1" x14ac:dyDescent="0.15">
      <c r="A959" s="8"/>
      <c r="B959" s="83"/>
      <c r="C959" s="34"/>
      <c r="D959" s="146"/>
      <c r="E959" s="35"/>
      <c r="F959" s="35"/>
      <c r="G959" s="35"/>
      <c r="H959" s="155"/>
      <c r="I959" s="155"/>
      <c r="J959" s="8"/>
      <c r="K959" s="8"/>
      <c r="L959" s="8"/>
      <c r="M959" s="8"/>
      <c r="N959" s="8"/>
      <c r="O959" s="8"/>
      <c r="P959" s="8"/>
      <c r="Q959" s="8"/>
      <c r="R959" s="8"/>
      <c r="S959" s="8"/>
      <c r="T959" s="8"/>
      <c r="U959" s="8"/>
      <c r="V959" s="8"/>
      <c r="W959" s="8"/>
      <c r="X959" s="8"/>
      <c r="Y959" s="8"/>
      <c r="Z959" s="8"/>
    </row>
    <row r="960" spans="1:26" ht="12.75" customHeight="1" x14ac:dyDescent="0.15">
      <c r="A960" s="8"/>
      <c r="B960" s="83"/>
      <c r="C960" s="34"/>
      <c r="D960" s="146"/>
      <c r="E960" s="35"/>
      <c r="F960" s="35"/>
      <c r="G960" s="35"/>
      <c r="H960" s="155"/>
      <c r="I960" s="155"/>
      <c r="J960" s="8"/>
      <c r="K960" s="8"/>
      <c r="L960" s="8"/>
      <c r="M960" s="8"/>
      <c r="N960" s="8"/>
      <c r="O960" s="8"/>
      <c r="P960" s="8"/>
      <c r="Q960" s="8"/>
      <c r="R960" s="8"/>
      <c r="S960" s="8"/>
      <c r="T960" s="8"/>
      <c r="U960" s="8"/>
      <c r="V960" s="8"/>
      <c r="W960" s="8"/>
      <c r="X960" s="8"/>
      <c r="Y960" s="8"/>
      <c r="Z960" s="8"/>
    </row>
    <row r="961" spans="1:26" ht="12.75" customHeight="1" x14ac:dyDescent="0.15">
      <c r="A961" s="8"/>
      <c r="B961" s="83"/>
      <c r="C961" s="34"/>
      <c r="D961" s="146"/>
      <c r="E961" s="35"/>
      <c r="F961" s="35"/>
      <c r="G961" s="35"/>
      <c r="H961" s="155"/>
      <c r="I961" s="155"/>
      <c r="J961" s="8"/>
      <c r="K961" s="8"/>
      <c r="L961" s="8"/>
      <c r="M961" s="8"/>
      <c r="N961" s="8"/>
      <c r="O961" s="8"/>
      <c r="P961" s="8"/>
      <c r="Q961" s="8"/>
      <c r="R961" s="8"/>
      <c r="S961" s="8"/>
      <c r="T961" s="8"/>
      <c r="U961" s="8"/>
      <c r="V961" s="8"/>
      <c r="W961" s="8"/>
      <c r="X961" s="8"/>
      <c r="Y961" s="8"/>
      <c r="Z961" s="8"/>
    </row>
    <row r="962" spans="1:26" ht="12.75" customHeight="1" x14ac:dyDescent="0.15">
      <c r="A962" s="8"/>
      <c r="B962" s="83"/>
      <c r="C962" s="34"/>
      <c r="D962" s="146"/>
      <c r="E962" s="35"/>
      <c r="F962" s="35"/>
      <c r="G962" s="35"/>
      <c r="H962" s="155"/>
      <c r="I962" s="155"/>
      <c r="J962" s="8"/>
      <c r="K962" s="8"/>
      <c r="L962" s="8"/>
      <c r="M962" s="8"/>
      <c r="N962" s="8"/>
      <c r="O962" s="8"/>
      <c r="P962" s="8"/>
      <c r="Q962" s="8"/>
      <c r="R962" s="8"/>
      <c r="S962" s="8"/>
      <c r="T962" s="8"/>
      <c r="U962" s="8"/>
      <c r="V962" s="8"/>
      <c r="W962" s="8"/>
      <c r="X962" s="8"/>
      <c r="Y962" s="8"/>
      <c r="Z962" s="8"/>
    </row>
    <row r="963" spans="1:26" ht="12.75" customHeight="1" x14ac:dyDescent="0.15">
      <c r="A963" s="8"/>
      <c r="B963" s="83"/>
      <c r="C963" s="34"/>
      <c r="D963" s="146"/>
      <c r="E963" s="35"/>
      <c r="F963" s="35"/>
      <c r="G963" s="35"/>
      <c r="H963" s="155"/>
      <c r="I963" s="155"/>
      <c r="J963" s="8"/>
      <c r="K963" s="8"/>
      <c r="L963" s="8"/>
      <c r="M963" s="8"/>
      <c r="N963" s="8"/>
      <c r="O963" s="8"/>
      <c r="P963" s="8"/>
      <c r="Q963" s="8"/>
      <c r="R963" s="8"/>
      <c r="S963" s="8"/>
      <c r="T963" s="8"/>
      <c r="U963" s="8"/>
      <c r="V963" s="8"/>
      <c r="W963" s="8"/>
      <c r="X963" s="8"/>
      <c r="Y963" s="8"/>
      <c r="Z963" s="8"/>
    </row>
    <row r="964" spans="1:26" ht="12.75" customHeight="1" x14ac:dyDescent="0.15">
      <c r="A964" s="8"/>
      <c r="B964" s="83"/>
      <c r="C964" s="34"/>
      <c r="D964" s="146"/>
      <c r="E964" s="35"/>
      <c r="F964" s="35"/>
      <c r="G964" s="35"/>
      <c r="H964" s="155"/>
      <c r="I964" s="155"/>
      <c r="J964" s="8"/>
      <c r="K964" s="8"/>
      <c r="L964" s="8"/>
      <c r="M964" s="8"/>
      <c r="N964" s="8"/>
      <c r="O964" s="8"/>
      <c r="P964" s="8"/>
      <c r="Q964" s="8"/>
      <c r="R964" s="8"/>
      <c r="S964" s="8"/>
      <c r="T964" s="8"/>
      <c r="U964" s="8"/>
      <c r="V964" s="8"/>
      <c r="W964" s="8"/>
      <c r="X964" s="8"/>
      <c r="Y964" s="8"/>
      <c r="Z964" s="8"/>
    </row>
    <row r="965" spans="1:26" ht="12.75" customHeight="1" x14ac:dyDescent="0.15">
      <c r="A965" s="8"/>
      <c r="B965" s="83"/>
      <c r="C965" s="34"/>
      <c r="D965" s="146"/>
      <c r="E965" s="35"/>
      <c r="F965" s="35"/>
      <c r="G965" s="35"/>
      <c r="H965" s="155"/>
      <c r="I965" s="155"/>
      <c r="J965" s="8"/>
      <c r="K965" s="8"/>
      <c r="L965" s="8"/>
      <c r="M965" s="8"/>
      <c r="N965" s="8"/>
      <c r="O965" s="8"/>
      <c r="P965" s="8"/>
      <c r="Q965" s="8"/>
      <c r="R965" s="8"/>
      <c r="S965" s="8"/>
      <c r="T965" s="8"/>
      <c r="U965" s="8"/>
      <c r="V965" s="8"/>
      <c r="W965" s="8"/>
      <c r="X965" s="8"/>
      <c r="Y965" s="8"/>
      <c r="Z965" s="8"/>
    </row>
    <row r="966" spans="1:26" ht="12.75" customHeight="1" x14ac:dyDescent="0.15">
      <c r="A966" s="8"/>
      <c r="B966" s="83"/>
      <c r="C966" s="34"/>
      <c r="D966" s="146"/>
      <c r="E966" s="35"/>
      <c r="F966" s="35"/>
      <c r="G966" s="35"/>
      <c r="H966" s="155"/>
      <c r="I966" s="155"/>
      <c r="J966" s="8"/>
      <c r="K966" s="8"/>
      <c r="L966" s="8"/>
      <c r="M966" s="8"/>
      <c r="N966" s="8"/>
      <c r="O966" s="8"/>
      <c r="P966" s="8"/>
      <c r="Q966" s="8"/>
      <c r="R966" s="8"/>
      <c r="S966" s="8"/>
      <c r="T966" s="8"/>
      <c r="U966" s="8"/>
      <c r="V966" s="8"/>
      <c r="W966" s="8"/>
      <c r="X966" s="8"/>
      <c r="Y966" s="8"/>
      <c r="Z966" s="8"/>
    </row>
    <row r="967" spans="1:26" ht="12.75" customHeight="1" x14ac:dyDescent="0.15">
      <c r="A967" s="8"/>
      <c r="B967" s="83"/>
      <c r="C967" s="34"/>
      <c r="D967" s="146"/>
      <c r="E967" s="35"/>
      <c r="F967" s="35"/>
      <c r="G967" s="35"/>
      <c r="H967" s="155"/>
      <c r="I967" s="155"/>
      <c r="J967" s="8"/>
      <c r="K967" s="8"/>
      <c r="L967" s="8"/>
      <c r="M967" s="8"/>
      <c r="N967" s="8"/>
      <c r="O967" s="8"/>
      <c r="P967" s="8"/>
      <c r="Q967" s="8"/>
      <c r="R967" s="8"/>
      <c r="S967" s="8"/>
      <c r="T967" s="8"/>
      <c r="U967" s="8"/>
      <c r="V967" s="8"/>
      <c r="W967" s="8"/>
      <c r="X967" s="8"/>
      <c r="Y967" s="8"/>
      <c r="Z967" s="8"/>
    </row>
    <row r="968" spans="1:26" ht="12.75" customHeight="1" x14ac:dyDescent="0.15">
      <c r="A968" s="8"/>
      <c r="B968" s="83"/>
      <c r="C968" s="34"/>
      <c r="D968" s="146"/>
      <c r="E968" s="35"/>
      <c r="F968" s="35"/>
      <c r="G968" s="35"/>
      <c r="H968" s="155"/>
      <c r="I968" s="155"/>
      <c r="J968" s="8"/>
      <c r="K968" s="8"/>
      <c r="L968" s="8"/>
      <c r="M968" s="8"/>
      <c r="N968" s="8"/>
      <c r="O968" s="8"/>
      <c r="P968" s="8"/>
      <c r="Q968" s="8"/>
      <c r="R968" s="8"/>
      <c r="S968" s="8"/>
      <c r="T968" s="8"/>
      <c r="U968" s="8"/>
      <c r="V968" s="8"/>
      <c r="W968" s="8"/>
      <c r="X968" s="8"/>
      <c r="Y968" s="8"/>
      <c r="Z968" s="8"/>
    </row>
    <row r="969" spans="1:26" ht="12.75" customHeight="1" x14ac:dyDescent="0.15">
      <c r="A969" s="8"/>
      <c r="B969" s="83"/>
      <c r="C969" s="34"/>
      <c r="D969" s="146"/>
      <c r="E969" s="35"/>
      <c r="F969" s="35"/>
      <c r="G969" s="35"/>
      <c r="H969" s="155"/>
      <c r="I969" s="155"/>
      <c r="J969" s="8"/>
      <c r="K969" s="8"/>
      <c r="L969" s="8"/>
      <c r="M969" s="8"/>
      <c r="N969" s="8"/>
      <c r="O969" s="8"/>
      <c r="P969" s="8"/>
      <c r="Q969" s="8"/>
      <c r="R969" s="8"/>
      <c r="S969" s="8"/>
      <c r="T969" s="8"/>
      <c r="U969" s="8"/>
      <c r="V969" s="8"/>
      <c r="W969" s="8"/>
      <c r="X969" s="8"/>
      <c r="Y969" s="8"/>
      <c r="Z969" s="8"/>
    </row>
    <row r="970" spans="1:26" ht="12.75" customHeight="1" x14ac:dyDescent="0.15">
      <c r="A970" s="8"/>
      <c r="B970" s="83"/>
      <c r="C970" s="34"/>
      <c r="D970" s="146"/>
      <c r="E970" s="35"/>
      <c r="F970" s="35"/>
      <c r="G970" s="35"/>
      <c r="H970" s="155"/>
      <c r="I970" s="155"/>
      <c r="J970" s="8"/>
      <c r="K970" s="8"/>
      <c r="L970" s="8"/>
      <c r="M970" s="8"/>
      <c r="N970" s="8"/>
      <c r="O970" s="8"/>
      <c r="P970" s="8"/>
      <c r="Q970" s="8"/>
      <c r="R970" s="8"/>
      <c r="S970" s="8"/>
      <c r="T970" s="8"/>
      <c r="U970" s="8"/>
      <c r="V970" s="8"/>
      <c r="W970" s="8"/>
      <c r="X970" s="8"/>
      <c r="Y970" s="8"/>
      <c r="Z970" s="8"/>
    </row>
    <row r="971" spans="1:26" ht="12.75" customHeight="1" x14ac:dyDescent="0.15">
      <c r="A971" s="8"/>
      <c r="B971" s="83"/>
      <c r="C971" s="34"/>
      <c r="D971" s="146"/>
      <c r="E971" s="35"/>
      <c r="F971" s="35"/>
      <c r="G971" s="35"/>
      <c r="H971" s="155"/>
      <c r="I971" s="155"/>
      <c r="J971" s="8"/>
      <c r="K971" s="8"/>
      <c r="L971" s="8"/>
      <c r="M971" s="8"/>
      <c r="N971" s="8"/>
      <c r="O971" s="8"/>
      <c r="P971" s="8"/>
      <c r="Q971" s="8"/>
      <c r="R971" s="8"/>
      <c r="S971" s="8"/>
      <c r="T971" s="8"/>
      <c r="U971" s="8"/>
      <c r="V971" s="8"/>
      <c r="W971" s="8"/>
      <c r="X971" s="8"/>
      <c r="Y971" s="8"/>
      <c r="Z971" s="8"/>
    </row>
    <row r="972" spans="1:26" ht="12.75" customHeight="1" x14ac:dyDescent="0.15">
      <c r="A972" s="8"/>
      <c r="B972" s="83"/>
      <c r="C972" s="34"/>
      <c r="D972" s="146"/>
      <c r="E972" s="35"/>
      <c r="F972" s="35"/>
      <c r="G972" s="35"/>
      <c r="H972" s="155"/>
      <c r="I972" s="155"/>
      <c r="J972" s="8"/>
      <c r="K972" s="8"/>
      <c r="L972" s="8"/>
      <c r="M972" s="8"/>
      <c r="N972" s="8"/>
      <c r="O972" s="8"/>
      <c r="P972" s="8"/>
      <c r="Q972" s="8"/>
      <c r="R972" s="8"/>
      <c r="S972" s="8"/>
      <c r="T972" s="8"/>
      <c r="U972" s="8"/>
      <c r="V972" s="8"/>
      <c r="W972" s="8"/>
      <c r="X972" s="8"/>
      <c r="Y972" s="8"/>
      <c r="Z972" s="8"/>
    </row>
    <row r="973" spans="1:26" ht="12.75" customHeight="1" x14ac:dyDescent="0.15">
      <c r="A973" s="8"/>
      <c r="B973" s="83"/>
      <c r="C973" s="34"/>
      <c r="D973" s="146"/>
      <c r="E973" s="35"/>
      <c r="F973" s="35"/>
      <c r="G973" s="35"/>
      <c r="H973" s="155"/>
      <c r="I973" s="155"/>
      <c r="J973" s="8"/>
      <c r="K973" s="8"/>
      <c r="L973" s="8"/>
      <c r="M973" s="8"/>
      <c r="N973" s="8"/>
      <c r="O973" s="8"/>
      <c r="P973" s="8"/>
      <c r="Q973" s="8"/>
      <c r="R973" s="8"/>
      <c r="S973" s="8"/>
      <c r="T973" s="8"/>
      <c r="U973" s="8"/>
      <c r="V973" s="8"/>
      <c r="W973" s="8"/>
      <c r="X973" s="8"/>
      <c r="Y973" s="8"/>
      <c r="Z973" s="8"/>
    </row>
    <row r="974" spans="1:26" ht="12.75" customHeight="1" x14ac:dyDescent="0.15">
      <c r="A974" s="8"/>
      <c r="B974" s="83"/>
      <c r="C974" s="34"/>
      <c r="D974" s="146"/>
      <c r="E974" s="35"/>
      <c r="F974" s="35"/>
      <c r="G974" s="35"/>
      <c r="H974" s="155"/>
      <c r="I974" s="155"/>
      <c r="J974" s="8"/>
      <c r="K974" s="8"/>
      <c r="L974" s="8"/>
      <c r="M974" s="8"/>
      <c r="N974" s="8"/>
      <c r="O974" s="8"/>
      <c r="P974" s="8"/>
      <c r="Q974" s="8"/>
      <c r="R974" s="8"/>
      <c r="S974" s="8"/>
      <c r="T974" s="8"/>
      <c r="U974" s="8"/>
      <c r="V974" s="8"/>
      <c r="W974" s="8"/>
      <c r="X974" s="8"/>
      <c r="Y974" s="8"/>
      <c r="Z974" s="8"/>
    </row>
    <row r="975" spans="1:26" ht="12.75" customHeight="1" x14ac:dyDescent="0.15">
      <c r="A975" s="8"/>
      <c r="B975" s="83"/>
      <c r="C975" s="34"/>
      <c r="D975" s="146"/>
      <c r="E975" s="35"/>
      <c r="F975" s="35"/>
      <c r="G975" s="35"/>
      <c r="H975" s="155"/>
      <c r="I975" s="155"/>
      <c r="J975" s="8"/>
      <c r="K975" s="8"/>
      <c r="L975" s="8"/>
      <c r="M975" s="8"/>
      <c r="N975" s="8"/>
      <c r="O975" s="8"/>
      <c r="P975" s="8"/>
      <c r="Q975" s="8"/>
      <c r="R975" s="8"/>
      <c r="S975" s="8"/>
      <c r="T975" s="8"/>
      <c r="U975" s="8"/>
      <c r="V975" s="8"/>
      <c r="W975" s="8"/>
      <c r="X975" s="8"/>
      <c r="Y975" s="8"/>
      <c r="Z975" s="8"/>
    </row>
    <row r="976" spans="1:26" ht="12.75" customHeight="1" x14ac:dyDescent="0.15">
      <c r="A976" s="8"/>
      <c r="B976" s="83"/>
      <c r="C976" s="34"/>
      <c r="D976" s="146"/>
      <c r="E976" s="35"/>
      <c r="F976" s="35"/>
      <c r="G976" s="35"/>
      <c r="H976" s="155"/>
      <c r="I976" s="155"/>
      <c r="J976" s="8"/>
      <c r="K976" s="8"/>
      <c r="L976" s="8"/>
      <c r="M976" s="8"/>
      <c r="N976" s="8"/>
      <c r="O976" s="8"/>
      <c r="P976" s="8"/>
      <c r="Q976" s="8"/>
      <c r="R976" s="8"/>
      <c r="S976" s="8"/>
      <c r="T976" s="8"/>
      <c r="U976" s="8"/>
      <c r="V976" s="8"/>
      <c r="W976" s="8"/>
      <c r="X976" s="8"/>
      <c r="Y976" s="8"/>
      <c r="Z976" s="8"/>
    </row>
    <row r="977" spans="1:26" ht="12.75" customHeight="1" x14ac:dyDescent="0.15">
      <c r="A977" s="8"/>
      <c r="B977" s="83"/>
      <c r="C977" s="34"/>
      <c r="D977" s="146"/>
      <c r="E977" s="35"/>
      <c r="F977" s="35"/>
      <c r="G977" s="35"/>
      <c r="H977" s="155"/>
      <c r="I977" s="155"/>
      <c r="J977" s="8"/>
      <c r="K977" s="8"/>
      <c r="L977" s="8"/>
      <c r="M977" s="8"/>
      <c r="N977" s="8"/>
      <c r="O977" s="8"/>
      <c r="P977" s="8"/>
      <c r="Q977" s="8"/>
      <c r="R977" s="8"/>
      <c r="S977" s="8"/>
      <c r="T977" s="8"/>
      <c r="U977" s="8"/>
      <c r="V977" s="8"/>
      <c r="W977" s="8"/>
      <c r="X977" s="8"/>
      <c r="Y977" s="8"/>
      <c r="Z977" s="8"/>
    </row>
    <row r="978" spans="1:26" ht="12.75" customHeight="1" x14ac:dyDescent="0.15">
      <c r="A978" s="8"/>
      <c r="B978" s="83"/>
      <c r="C978" s="34"/>
      <c r="D978" s="146"/>
      <c r="E978" s="35"/>
      <c r="F978" s="35"/>
      <c r="G978" s="35"/>
      <c r="H978" s="155"/>
      <c r="I978" s="155"/>
      <c r="J978" s="8"/>
      <c r="K978" s="8"/>
      <c r="L978" s="8"/>
      <c r="M978" s="8"/>
      <c r="N978" s="8"/>
      <c r="O978" s="8"/>
      <c r="P978" s="8"/>
      <c r="Q978" s="8"/>
      <c r="R978" s="8"/>
      <c r="S978" s="8"/>
      <c r="T978" s="8"/>
      <c r="U978" s="8"/>
      <c r="V978" s="8"/>
      <c r="W978" s="8"/>
      <c r="X978" s="8"/>
      <c r="Y978" s="8"/>
      <c r="Z978" s="8"/>
    </row>
    <row r="979" spans="1:26" ht="12.75" customHeight="1" x14ac:dyDescent="0.15">
      <c r="A979" s="8"/>
      <c r="B979" s="83"/>
      <c r="C979" s="34"/>
      <c r="D979" s="146"/>
      <c r="E979" s="35"/>
      <c r="F979" s="35"/>
      <c r="G979" s="35"/>
      <c r="H979" s="155"/>
      <c r="I979" s="155"/>
      <c r="J979" s="8"/>
      <c r="K979" s="8"/>
      <c r="L979" s="8"/>
      <c r="M979" s="8"/>
      <c r="N979" s="8"/>
      <c r="O979" s="8"/>
      <c r="P979" s="8"/>
      <c r="Q979" s="8"/>
      <c r="R979" s="8"/>
      <c r="S979" s="8"/>
      <c r="T979" s="8"/>
      <c r="U979" s="8"/>
      <c r="V979" s="8"/>
      <c r="W979" s="8"/>
      <c r="X979" s="8"/>
      <c r="Y979" s="8"/>
      <c r="Z979" s="8"/>
    </row>
    <row r="980" spans="1:26" ht="12.75" customHeight="1" x14ac:dyDescent="0.15">
      <c r="A980" s="8"/>
      <c r="B980" s="83"/>
      <c r="C980" s="34"/>
      <c r="D980" s="146"/>
      <c r="E980" s="35"/>
      <c r="F980" s="35"/>
      <c r="G980" s="35"/>
      <c r="H980" s="155"/>
      <c r="I980" s="155"/>
      <c r="J980" s="8"/>
      <c r="K980" s="8"/>
      <c r="L980" s="8"/>
      <c r="M980" s="8"/>
      <c r="N980" s="8"/>
      <c r="O980" s="8"/>
      <c r="P980" s="8"/>
      <c r="Q980" s="8"/>
      <c r="R980" s="8"/>
      <c r="S980" s="8"/>
      <c r="T980" s="8"/>
      <c r="U980" s="8"/>
      <c r="V980" s="8"/>
      <c r="W980" s="8"/>
      <c r="X980" s="8"/>
      <c r="Y980" s="8"/>
      <c r="Z980" s="8"/>
    </row>
    <row r="981" spans="1:26" ht="12.75" customHeight="1" x14ac:dyDescent="0.15">
      <c r="A981" s="8"/>
      <c r="B981" s="83"/>
      <c r="C981" s="34"/>
      <c r="D981" s="146"/>
      <c r="E981" s="35"/>
      <c r="F981" s="35"/>
      <c r="G981" s="35"/>
      <c r="H981" s="155"/>
      <c r="I981" s="155"/>
      <c r="J981" s="8"/>
      <c r="K981" s="8"/>
      <c r="L981" s="8"/>
      <c r="M981" s="8"/>
      <c r="N981" s="8"/>
      <c r="O981" s="8"/>
      <c r="P981" s="8"/>
      <c r="Q981" s="8"/>
      <c r="R981" s="8"/>
      <c r="S981" s="8"/>
      <c r="T981" s="8"/>
      <c r="U981" s="8"/>
      <c r="V981" s="8"/>
      <c r="W981" s="8"/>
      <c r="X981" s="8"/>
      <c r="Y981" s="8"/>
      <c r="Z981" s="8"/>
    </row>
    <row r="982" spans="1:26" ht="12.75" customHeight="1" x14ac:dyDescent="0.15">
      <c r="A982" s="8"/>
      <c r="B982" s="83"/>
      <c r="C982" s="34"/>
      <c r="D982" s="146"/>
      <c r="E982" s="35"/>
      <c r="F982" s="35"/>
      <c r="G982" s="35"/>
      <c r="H982" s="155"/>
      <c r="I982" s="155"/>
      <c r="J982" s="8"/>
      <c r="K982" s="8"/>
      <c r="L982" s="8"/>
      <c r="M982" s="8"/>
      <c r="N982" s="8"/>
      <c r="O982" s="8"/>
      <c r="P982" s="8"/>
      <c r="Q982" s="8"/>
      <c r="R982" s="8"/>
      <c r="S982" s="8"/>
      <c r="T982" s="8"/>
      <c r="U982" s="8"/>
      <c r="V982" s="8"/>
      <c r="W982" s="8"/>
      <c r="X982" s="8"/>
      <c r="Y982" s="8"/>
      <c r="Z982" s="8"/>
    </row>
    <row r="983" spans="1:26" ht="12.75" customHeight="1" x14ac:dyDescent="0.15">
      <c r="A983" s="8"/>
      <c r="B983" s="83"/>
      <c r="C983" s="34"/>
      <c r="D983" s="146"/>
      <c r="E983" s="35"/>
      <c r="F983" s="35"/>
      <c r="G983" s="35"/>
      <c r="H983" s="155"/>
      <c r="I983" s="155"/>
      <c r="J983" s="8"/>
      <c r="K983" s="8"/>
      <c r="L983" s="8"/>
      <c r="M983" s="8"/>
      <c r="N983" s="8"/>
      <c r="O983" s="8"/>
      <c r="P983" s="8"/>
      <c r="Q983" s="8"/>
      <c r="R983" s="8"/>
      <c r="S983" s="8"/>
      <c r="T983" s="8"/>
      <c r="U983" s="8"/>
      <c r="V983" s="8"/>
      <c r="W983" s="8"/>
      <c r="X983" s="8"/>
      <c r="Y983" s="8"/>
      <c r="Z983" s="8"/>
    </row>
    <row r="984" spans="1:26" ht="12.75" customHeight="1" x14ac:dyDescent="0.15">
      <c r="A984" s="8"/>
      <c r="B984" s="83"/>
      <c r="C984" s="34"/>
      <c r="D984" s="146"/>
      <c r="E984" s="35"/>
      <c r="F984" s="35"/>
      <c r="G984" s="35"/>
      <c r="H984" s="155"/>
      <c r="I984" s="155"/>
      <c r="J984" s="8"/>
      <c r="K984" s="8"/>
      <c r="L984" s="8"/>
      <c r="M984" s="8"/>
      <c r="N984" s="8"/>
      <c r="O984" s="8"/>
      <c r="P984" s="8"/>
      <c r="Q984" s="8"/>
      <c r="R984" s="8"/>
      <c r="S984" s="8"/>
      <c r="T984" s="8"/>
      <c r="U984" s="8"/>
      <c r="V984" s="8"/>
      <c r="W984" s="8"/>
      <c r="X984" s="8"/>
      <c r="Y984" s="8"/>
      <c r="Z984" s="8"/>
    </row>
    <row r="985" spans="1:26" ht="12.75" customHeight="1" x14ac:dyDescent="0.15">
      <c r="A985" s="8"/>
      <c r="B985" s="83"/>
      <c r="C985" s="34"/>
      <c r="D985" s="146"/>
      <c r="E985" s="35"/>
      <c r="F985" s="35"/>
      <c r="G985" s="35"/>
      <c r="H985" s="155"/>
      <c r="I985" s="155"/>
      <c r="J985" s="8"/>
      <c r="K985" s="8"/>
      <c r="L985" s="8"/>
      <c r="M985" s="8"/>
      <c r="N985" s="8"/>
      <c r="O985" s="8"/>
      <c r="P985" s="8"/>
      <c r="Q985" s="8"/>
      <c r="R985" s="8"/>
      <c r="S985" s="8"/>
      <c r="T985" s="8"/>
      <c r="U985" s="8"/>
      <c r="V985" s="8"/>
      <c r="W985" s="8"/>
      <c r="X985" s="8"/>
      <c r="Y985" s="8"/>
      <c r="Z985" s="8"/>
    </row>
    <row r="986" spans="1:26" ht="12.75" customHeight="1" x14ac:dyDescent="0.15">
      <c r="A986" s="8"/>
      <c r="B986" s="83"/>
      <c r="C986" s="34"/>
      <c r="D986" s="146"/>
      <c r="E986" s="35"/>
      <c r="F986" s="35"/>
      <c r="G986" s="35"/>
      <c r="H986" s="155"/>
      <c r="I986" s="155"/>
      <c r="J986" s="8"/>
      <c r="K986" s="8"/>
      <c r="L986" s="8"/>
      <c r="M986" s="8"/>
      <c r="N986" s="8"/>
      <c r="O986" s="8"/>
      <c r="P986" s="8"/>
      <c r="Q986" s="8"/>
      <c r="R986" s="8"/>
      <c r="S986" s="8"/>
      <c r="T986" s="8"/>
      <c r="U986" s="8"/>
      <c r="V986" s="8"/>
      <c r="W986" s="8"/>
      <c r="X986" s="8"/>
      <c r="Y986" s="8"/>
      <c r="Z986" s="8"/>
    </row>
    <row r="987" spans="1:26" ht="12.75" customHeight="1" x14ac:dyDescent="0.15">
      <c r="A987" s="8"/>
      <c r="B987" s="83"/>
      <c r="C987" s="34"/>
      <c r="D987" s="146"/>
      <c r="E987" s="35"/>
      <c r="F987" s="35"/>
      <c r="G987" s="35"/>
      <c r="H987" s="155"/>
      <c r="I987" s="155"/>
      <c r="J987" s="8"/>
      <c r="K987" s="8"/>
      <c r="L987" s="8"/>
      <c r="M987" s="8"/>
      <c r="N987" s="8"/>
      <c r="O987" s="8"/>
      <c r="P987" s="8"/>
      <c r="Q987" s="8"/>
      <c r="R987" s="8"/>
      <c r="S987" s="8"/>
      <c r="T987" s="8"/>
      <c r="U987" s="8"/>
      <c r="V987" s="8"/>
      <c r="W987" s="8"/>
      <c r="X987" s="8"/>
      <c r="Y987" s="8"/>
      <c r="Z987" s="8"/>
    </row>
    <row r="988" spans="1:26" ht="12.75" customHeight="1" x14ac:dyDescent="0.15">
      <c r="A988" s="8"/>
      <c r="B988" s="83"/>
      <c r="C988" s="34"/>
      <c r="D988" s="146"/>
      <c r="E988" s="35"/>
      <c r="F988" s="35"/>
      <c r="G988" s="35"/>
      <c r="H988" s="155"/>
      <c r="I988" s="155"/>
      <c r="J988" s="8"/>
      <c r="K988" s="8"/>
      <c r="L988" s="8"/>
      <c r="M988" s="8"/>
      <c r="N988" s="8"/>
      <c r="O988" s="8"/>
      <c r="P988" s="8"/>
      <c r="Q988" s="8"/>
      <c r="R988" s="8"/>
      <c r="S988" s="8"/>
      <c r="T988" s="8"/>
      <c r="U988" s="8"/>
      <c r="V988" s="8"/>
      <c r="W988" s="8"/>
      <c r="X988" s="8"/>
      <c r="Y988" s="8"/>
      <c r="Z988" s="8"/>
    </row>
    <row r="989" spans="1:26" ht="12.75" customHeight="1" x14ac:dyDescent="0.15">
      <c r="A989" s="8"/>
      <c r="B989" s="83"/>
      <c r="C989" s="34"/>
      <c r="D989" s="146"/>
      <c r="E989" s="35"/>
      <c r="F989" s="35"/>
      <c r="G989" s="35"/>
      <c r="H989" s="155"/>
      <c r="I989" s="155"/>
      <c r="J989" s="8"/>
      <c r="K989" s="8"/>
      <c r="L989" s="8"/>
      <c r="M989" s="8"/>
      <c r="N989" s="8"/>
      <c r="O989" s="8"/>
      <c r="P989" s="8"/>
      <c r="Q989" s="8"/>
      <c r="R989" s="8"/>
      <c r="S989" s="8"/>
      <c r="T989" s="8"/>
      <c r="U989" s="8"/>
      <c r="V989" s="8"/>
      <c r="W989" s="8"/>
      <c r="X989" s="8"/>
      <c r="Y989" s="8"/>
      <c r="Z989" s="8"/>
    </row>
    <row r="990" spans="1:26" ht="12.75" customHeight="1" x14ac:dyDescent="0.15">
      <c r="A990" s="8"/>
      <c r="B990" s="83"/>
      <c r="C990" s="34"/>
      <c r="D990" s="146"/>
      <c r="E990" s="35"/>
      <c r="F990" s="35"/>
      <c r="G990" s="35"/>
      <c r="H990" s="155"/>
      <c r="I990" s="155"/>
      <c r="J990" s="8"/>
      <c r="K990" s="8"/>
      <c r="L990" s="8"/>
      <c r="M990" s="8"/>
      <c r="N990" s="8"/>
      <c r="O990" s="8"/>
      <c r="P990" s="8"/>
      <c r="Q990" s="8"/>
      <c r="R990" s="8"/>
      <c r="S990" s="8"/>
      <c r="T990" s="8"/>
      <c r="U990" s="8"/>
      <c r="V990" s="8"/>
      <c r="W990" s="8"/>
      <c r="X990" s="8"/>
      <c r="Y990" s="8"/>
      <c r="Z990" s="8"/>
    </row>
    <row r="991" spans="1:26" ht="12.75" customHeight="1" x14ac:dyDescent="0.15">
      <c r="A991" s="8"/>
      <c r="B991" s="83"/>
      <c r="C991" s="34"/>
      <c r="D991" s="146"/>
      <c r="E991" s="35"/>
      <c r="F991" s="35"/>
      <c r="G991" s="35"/>
      <c r="H991" s="155"/>
      <c r="I991" s="155"/>
      <c r="J991" s="8"/>
      <c r="K991" s="8"/>
      <c r="L991" s="8"/>
      <c r="M991" s="8"/>
      <c r="N991" s="8"/>
      <c r="O991" s="8"/>
      <c r="P991" s="8"/>
      <c r="Q991" s="8"/>
      <c r="R991" s="8"/>
      <c r="S991" s="8"/>
      <c r="T991" s="8"/>
      <c r="U991" s="8"/>
      <c r="V991" s="8"/>
      <c r="W991" s="8"/>
      <c r="X991" s="8"/>
      <c r="Y991" s="8"/>
      <c r="Z991" s="8"/>
    </row>
    <row r="992" spans="1:26" ht="12.75" customHeight="1" x14ac:dyDescent="0.15">
      <c r="A992" s="8"/>
      <c r="B992" s="83"/>
      <c r="C992" s="34"/>
      <c r="D992" s="146"/>
      <c r="E992" s="35"/>
      <c r="F992" s="35"/>
      <c r="G992" s="35"/>
      <c r="H992" s="155"/>
      <c r="I992" s="155"/>
      <c r="J992" s="8"/>
      <c r="K992" s="8"/>
      <c r="L992" s="8"/>
      <c r="M992" s="8"/>
      <c r="N992" s="8"/>
      <c r="O992" s="8"/>
      <c r="P992" s="8"/>
      <c r="Q992" s="8"/>
      <c r="R992" s="8"/>
      <c r="S992" s="8"/>
      <c r="T992" s="8"/>
      <c r="U992" s="8"/>
      <c r="V992" s="8"/>
      <c r="W992" s="8"/>
      <c r="X992" s="8"/>
      <c r="Y992" s="8"/>
      <c r="Z992" s="8"/>
    </row>
    <row r="993" spans="1:26" ht="12.75" customHeight="1" x14ac:dyDescent="0.15">
      <c r="A993" s="8"/>
      <c r="B993" s="83"/>
      <c r="C993" s="34"/>
      <c r="D993" s="146"/>
      <c r="E993" s="35"/>
      <c r="F993" s="35"/>
      <c r="G993" s="35"/>
      <c r="H993" s="155"/>
      <c r="I993" s="155"/>
      <c r="J993" s="8"/>
      <c r="K993" s="8"/>
      <c r="L993" s="8"/>
      <c r="M993" s="8"/>
      <c r="N993" s="8"/>
      <c r="O993" s="8"/>
      <c r="P993" s="8"/>
      <c r="Q993" s="8"/>
      <c r="R993" s="8"/>
      <c r="S993" s="8"/>
      <c r="T993" s="8"/>
      <c r="U993" s="8"/>
      <c r="V993" s="8"/>
      <c r="W993" s="8"/>
      <c r="X993" s="8"/>
      <c r="Y993" s="8"/>
      <c r="Z993" s="8"/>
    </row>
    <row r="994" spans="1:26" ht="12.75" customHeight="1" x14ac:dyDescent="0.15">
      <c r="A994" s="8"/>
      <c r="B994" s="83"/>
      <c r="C994" s="34"/>
      <c r="D994" s="146"/>
      <c r="E994" s="35"/>
      <c r="F994" s="35"/>
      <c r="G994" s="35"/>
      <c r="H994" s="155"/>
      <c r="I994" s="155"/>
      <c r="J994" s="8"/>
      <c r="K994" s="8"/>
      <c r="L994" s="8"/>
      <c r="M994" s="8"/>
      <c r="N994" s="8"/>
      <c r="O994" s="8"/>
      <c r="P994" s="8"/>
      <c r="Q994" s="8"/>
      <c r="R994" s="8"/>
      <c r="S994" s="8"/>
      <c r="T994" s="8"/>
      <c r="U994" s="8"/>
      <c r="V994" s="8"/>
      <c r="W994" s="8"/>
      <c r="X994" s="8"/>
      <c r="Y994" s="8"/>
      <c r="Z994" s="8"/>
    </row>
    <row r="995" spans="1:26" ht="12.75" customHeight="1" x14ac:dyDescent="0.15">
      <c r="A995" s="8"/>
      <c r="B995" s="83"/>
      <c r="C995" s="34"/>
      <c r="D995" s="146"/>
      <c r="E995" s="35"/>
      <c r="F995" s="35"/>
      <c r="G995" s="35"/>
      <c r="H995" s="155"/>
      <c r="I995" s="155"/>
      <c r="J995" s="8"/>
      <c r="K995" s="8"/>
      <c r="L995" s="8"/>
      <c r="M995" s="8"/>
      <c r="N995" s="8"/>
      <c r="O995" s="8"/>
      <c r="P995" s="8"/>
      <c r="Q995" s="8"/>
      <c r="R995" s="8"/>
      <c r="S995" s="8"/>
      <c r="T995" s="8"/>
      <c r="U995" s="8"/>
      <c r="V995" s="8"/>
      <c r="W995" s="8"/>
      <c r="X995" s="8"/>
      <c r="Y995" s="8"/>
      <c r="Z995" s="8"/>
    </row>
    <row r="996" spans="1:26" ht="12.75" customHeight="1" x14ac:dyDescent="0.15">
      <c r="A996" s="8"/>
      <c r="B996" s="83"/>
      <c r="C996" s="34"/>
      <c r="D996" s="146"/>
      <c r="E996" s="35"/>
      <c r="F996" s="35"/>
      <c r="G996" s="35"/>
      <c r="H996" s="155"/>
      <c r="I996" s="155"/>
      <c r="J996" s="8"/>
      <c r="K996" s="8"/>
      <c r="L996" s="8"/>
      <c r="M996" s="8"/>
      <c r="N996" s="8"/>
      <c r="O996" s="8"/>
      <c r="P996" s="8"/>
      <c r="Q996" s="8"/>
      <c r="R996" s="8"/>
      <c r="S996" s="8"/>
      <c r="T996" s="8"/>
      <c r="U996" s="8"/>
      <c r="V996" s="8"/>
      <c r="W996" s="8"/>
      <c r="X996" s="8"/>
      <c r="Y996" s="8"/>
      <c r="Z996" s="8"/>
    </row>
    <row r="997" spans="1:26" ht="12.75" customHeight="1" x14ac:dyDescent="0.15">
      <c r="A997" s="8"/>
      <c r="B997" s="83"/>
      <c r="C997" s="34"/>
      <c r="D997" s="146"/>
      <c r="E997" s="35"/>
      <c r="F997" s="35"/>
      <c r="G997" s="35"/>
      <c r="H997" s="155"/>
      <c r="I997" s="155"/>
      <c r="J997" s="8"/>
      <c r="K997" s="8"/>
      <c r="L997" s="8"/>
      <c r="M997" s="8"/>
      <c r="N997" s="8"/>
      <c r="O997" s="8"/>
      <c r="P997" s="8"/>
      <c r="Q997" s="8"/>
      <c r="R997" s="8"/>
      <c r="S997" s="8"/>
      <c r="T997" s="8"/>
      <c r="U997" s="8"/>
      <c r="V997" s="8"/>
      <c r="W997" s="8"/>
      <c r="X997" s="8"/>
      <c r="Y997" s="8"/>
      <c r="Z997" s="8"/>
    </row>
    <row r="998" spans="1:26" ht="12.75" customHeight="1" x14ac:dyDescent="0.15">
      <c r="A998" s="8"/>
      <c r="B998" s="83"/>
      <c r="C998" s="34"/>
      <c r="D998" s="146"/>
      <c r="E998" s="35"/>
      <c r="F998" s="35"/>
      <c r="G998" s="35"/>
      <c r="H998" s="155"/>
      <c r="I998" s="155"/>
      <c r="J998" s="8"/>
      <c r="K998" s="8"/>
      <c r="L998" s="8"/>
      <c r="M998" s="8"/>
      <c r="N998" s="8"/>
      <c r="O998" s="8"/>
      <c r="P998" s="8"/>
      <c r="Q998" s="8"/>
      <c r="R998" s="8"/>
      <c r="S998" s="8"/>
      <c r="T998" s="8"/>
      <c r="U998" s="8"/>
      <c r="V998" s="8"/>
      <c r="W998" s="8"/>
      <c r="X998" s="8"/>
      <c r="Y998" s="8"/>
      <c r="Z998" s="8"/>
    </row>
    <row r="999" spans="1:26" ht="12.75" customHeight="1" x14ac:dyDescent="0.15">
      <c r="A999" s="8"/>
      <c r="B999" s="83"/>
      <c r="C999" s="34"/>
      <c r="D999" s="146"/>
      <c r="E999" s="35"/>
      <c r="F999" s="35"/>
      <c r="G999" s="35"/>
      <c r="H999" s="155"/>
      <c r="I999" s="155"/>
      <c r="J999" s="8"/>
      <c r="K999" s="8"/>
      <c r="L999" s="8"/>
      <c r="M999" s="8"/>
      <c r="N999" s="8"/>
      <c r="O999" s="8"/>
      <c r="P999" s="8"/>
      <c r="Q999" s="8"/>
      <c r="R999" s="8"/>
      <c r="S999" s="8"/>
      <c r="T999" s="8"/>
      <c r="U999" s="8"/>
      <c r="V999" s="8"/>
      <c r="W999" s="8"/>
      <c r="X999" s="8"/>
      <c r="Y999" s="8"/>
      <c r="Z999" s="8"/>
    </row>
    <row r="1000" spans="1:26" ht="12.75" customHeight="1" x14ac:dyDescent="0.15">
      <c r="A1000" s="8"/>
      <c r="B1000" s="83"/>
      <c r="C1000" s="34"/>
      <c r="D1000" s="146"/>
      <c r="E1000" s="35"/>
      <c r="F1000" s="35"/>
      <c r="G1000" s="35"/>
      <c r="H1000" s="155"/>
      <c r="I1000" s="155"/>
      <c r="J1000" s="8"/>
      <c r="K1000" s="8"/>
      <c r="L1000" s="8"/>
      <c r="M1000" s="8"/>
      <c r="N1000" s="8"/>
      <c r="O1000" s="8"/>
      <c r="P1000" s="8"/>
      <c r="Q1000" s="8"/>
      <c r="R1000" s="8"/>
      <c r="S1000" s="8"/>
      <c r="T1000" s="8"/>
      <c r="U1000" s="8"/>
      <c r="V1000" s="8"/>
      <c r="W1000" s="8"/>
      <c r="X1000" s="8"/>
      <c r="Y1000" s="8"/>
      <c r="Z1000" s="8"/>
    </row>
    <row r="1001" spans="1:26" ht="12.75" customHeight="1" x14ac:dyDescent="0.15">
      <c r="A1001" s="8"/>
      <c r="B1001" s="83"/>
      <c r="C1001" s="34"/>
      <c r="D1001" s="146"/>
      <c r="E1001" s="35"/>
      <c r="F1001" s="35"/>
      <c r="G1001" s="35"/>
      <c r="H1001" s="155"/>
      <c r="I1001" s="155"/>
      <c r="J1001" s="8"/>
      <c r="K1001" s="8"/>
      <c r="L1001" s="8"/>
      <c r="M1001" s="8"/>
      <c r="N1001" s="8"/>
      <c r="O1001" s="8"/>
      <c r="P1001" s="8"/>
      <c r="Q1001" s="8"/>
      <c r="R1001" s="8"/>
      <c r="S1001" s="8"/>
      <c r="T1001" s="8"/>
      <c r="U1001" s="8"/>
      <c r="V1001" s="8"/>
      <c r="W1001" s="8"/>
      <c r="X1001" s="8"/>
      <c r="Y1001" s="8"/>
      <c r="Z1001" s="8"/>
    </row>
    <row r="1002" spans="1:26" ht="12.75" customHeight="1" x14ac:dyDescent="0.15">
      <c r="A1002" s="8"/>
      <c r="B1002" s="83"/>
      <c r="C1002" s="34"/>
      <c r="D1002" s="146"/>
      <c r="E1002" s="35"/>
      <c r="F1002" s="35"/>
      <c r="G1002" s="35"/>
      <c r="H1002" s="155"/>
      <c r="I1002" s="155"/>
      <c r="J1002" s="8"/>
      <c r="K1002" s="8"/>
      <c r="L1002" s="8"/>
      <c r="M1002" s="8"/>
      <c r="N1002" s="8"/>
      <c r="O1002" s="8"/>
      <c r="P1002" s="8"/>
      <c r="Q1002" s="8"/>
      <c r="R1002" s="8"/>
      <c r="S1002" s="8"/>
      <c r="T1002" s="8"/>
      <c r="U1002" s="8"/>
      <c r="V1002" s="8"/>
      <c r="W1002" s="8"/>
      <c r="X1002" s="8"/>
      <c r="Y1002" s="8"/>
      <c r="Z1002" s="8"/>
    </row>
    <row r="1003" spans="1:26" ht="12.75" customHeight="1" x14ac:dyDescent="0.15">
      <c r="A1003" s="8"/>
      <c r="B1003" s="83"/>
      <c r="C1003" s="34"/>
      <c r="D1003" s="146"/>
      <c r="E1003" s="35"/>
      <c r="F1003" s="35"/>
      <c r="G1003" s="35"/>
      <c r="H1003" s="155"/>
      <c r="I1003" s="155"/>
      <c r="J1003" s="8"/>
      <c r="K1003" s="8"/>
      <c r="L1003" s="8"/>
      <c r="M1003" s="8"/>
      <c r="N1003" s="8"/>
      <c r="O1003" s="8"/>
      <c r="P1003" s="8"/>
      <c r="Q1003" s="8"/>
      <c r="R1003" s="8"/>
      <c r="S1003" s="8"/>
      <c r="T1003" s="8"/>
      <c r="U1003" s="8"/>
      <c r="V1003" s="8"/>
      <c r="W1003" s="8"/>
      <c r="X1003" s="8"/>
      <c r="Y1003" s="8"/>
      <c r="Z1003" s="8"/>
    </row>
  </sheetData>
  <mergeCells count="1">
    <mergeCell ref="B2:D3"/>
  </mergeCells>
  <phoneticPr fontId="30" type="noConversion"/>
  <pageMargins left="0.75" right="0.75" top="1" bottom="1" header="0.5" footer="0.5"/>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09"/>
  <sheetViews>
    <sheetView workbookViewId="0">
      <selection activeCell="B10" sqref="B10"/>
    </sheetView>
  </sheetViews>
  <sheetFormatPr baseColWidth="10" defaultColWidth="14.5" defaultRowHeight="13" x14ac:dyDescent="0.15"/>
  <cols>
    <col min="1" max="1" width="3.83203125" style="5" customWidth="1"/>
    <col min="2" max="2" width="24.83203125" style="5" customWidth="1"/>
    <col min="3" max="3" width="9.33203125" style="5" customWidth="1"/>
    <col min="4" max="4" width="56.33203125" style="5" customWidth="1"/>
    <col min="5" max="5" width="38.6640625" style="5" customWidth="1"/>
    <col min="6" max="6" width="46.83203125" style="5" customWidth="1"/>
    <col min="7" max="23" width="8.83203125" style="5" customWidth="1"/>
    <col min="24" max="16384" width="14.5" style="5"/>
  </cols>
  <sheetData>
    <row r="1" spans="1:23" x14ac:dyDescent="0.15">
      <c r="B1" s="84" t="s">
        <v>1178</v>
      </c>
    </row>
    <row r="2" spans="1:23" ht="12.75" customHeight="1" x14ac:dyDescent="0.15">
      <c r="A2" s="147"/>
      <c r="B2" s="270" t="s">
        <v>1037</v>
      </c>
      <c r="C2" s="318" t="s">
        <v>1038</v>
      </c>
      <c r="D2" s="297" t="s">
        <v>1039</v>
      </c>
      <c r="E2" s="297" t="s">
        <v>1040</v>
      </c>
      <c r="F2" s="147"/>
      <c r="G2" s="147"/>
      <c r="H2" s="147"/>
      <c r="I2" s="147"/>
      <c r="J2" s="147"/>
      <c r="K2" s="147"/>
      <c r="L2" s="147"/>
      <c r="M2" s="147"/>
      <c r="N2" s="147"/>
      <c r="O2" s="147"/>
      <c r="P2" s="147"/>
      <c r="Q2" s="147"/>
      <c r="R2" s="147"/>
      <c r="S2" s="147"/>
      <c r="T2" s="147"/>
      <c r="U2" s="147"/>
      <c r="V2" s="147"/>
      <c r="W2" s="147"/>
    </row>
    <row r="3" spans="1:23" ht="12.75" customHeight="1" x14ac:dyDescent="0.15">
      <c r="A3" s="147"/>
      <c r="B3" s="319" t="s">
        <v>237</v>
      </c>
      <c r="C3" s="320">
        <v>51</v>
      </c>
      <c r="D3" s="183"/>
      <c r="E3" s="321"/>
      <c r="F3" s="147"/>
      <c r="G3" s="147"/>
      <c r="H3" s="147"/>
      <c r="I3" s="147"/>
      <c r="J3" s="147"/>
      <c r="K3" s="147"/>
      <c r="L3" s="147"/>
      <c r="M3" s="147"/>
      <c r="N3" s="147"/>
      <c r="O3" s="147"/>
      <c r="P3" s="147"/>
      <c r="Q3" s="147"/>
      <c r="R3" s="147"/>
      <c r="S3" s="147"/>
      <c r="T3" s="147"/>
      <c r="U3" s="147"/>
      <c r="V3" s="147"/>
      <c r="W3" s="147"/>
    </row>
    <row r="4" spans="1:23" ht="12.75" customHeight="1" x14ac:dyDescent="0.15">
      <c r="A4" s="147"/>
      <c r="B4" s="319" t="s">
        <v>238</v>
      </c>
      <c r="C4" s="320">
        <v>2</v>
      </c>
      <c r="D4" s="183"/>
      <c r="E4" s="321"/>
      <c r="F4" s="147"/>
      <c r="G4" s="147"/>
      <c r="H4" s="147"/>
      <c r="I4" s="147"/>
      <c r="J4" s="147"/>
      <c r="K4" s="147"/>
      <c r="L4" s="147"/>
      <c r="M4" s="147"/>
      <c r="N4" s="147"/>
      <c r="O4" s="147"/>
      <c r="P4" s="147"/>
      <c r="Q4" s="147"/>
      <c r="R4" s="147"/>
      <c r="S4" s="147"/>
      <c r="T4" s="147"/>
      <c r="U4" s="147"/>
      <c r="V4" s="147"/>
      <c r="W4" s="147"/>
    </row>
    <row r="5" spans="1:23" ht="12.75" customHeight="1" x14ac:dyDescent="0.15">
      <c r="A5" s="147"/>
      <c r="B5" s="319" t="s">
        <v>239</v>
      </c>
      <c r="C5" s="322">
        <v>2</v>
      </c>
      <c r="D5" s="323"/>
      <c r="E5" s="324"/>
      <c r="F5" s="147"/>
      <c r="G5" s="147"/>
      <c r="H5" s="147"/>
      <c r="I5" s="147"/>
      <c r="J5" s="147"/>
      <c r="K5" s="147"/>
      <c r="L5" s="147"/>
      <c r="M5" s="147"/>
      <c r="N5" s="147"/>
      <c r="O5" s="147"/>
      <c r="P5" s="147"/>
      <c r="Q5" s="147"/>
      <c r="R5" s="147"/>
      <c r="S5" s="147"/>
      <c r="T5" s="147"/>
      <c r="U5" s="147"/>
      <c r="V5" s="147"/>
      <c r="W5" s="147"/>
    </row>
    <row r="6" spans="1:23" ht="12.75" customHeight="1" x14ac:dyDescent="0.15">
      <c r="A6" s="147"/>
      <c r="B6" s="319" t="s">
        <v>38</v>
      </c>
      <c r="C6" s="320">
        <v>35</v>
      </c>
      <c r="D6" s="179"/>
      <c r="E6" s="325"/>
      <c r="F6" s="147"/>
      <c r="G6" s="147"/>
      <c r="H6" s="147"/>
      <c r="I6" s="147"/>
      <c r="J6" s="147"/>
      <c r="K6" s="147"/>
      <c r="L6" s="147"/>
      <c r="M6" s="147"/>
      <c r="N6" s="147"/>
      <c r="O6" s="147"/>
      <c r="P6" s="147"/>
      <c r="Q6" s="147"/>
      <c r="R6" s="147"/>
      <c r="S6" s="147"/>
      <c r="T6" s="147"/>
      <c r="U6" s="147"/>
      <c r="V6" s="147"/>
      <c r="W6" s="147"/>
    </row>
    <row r="7" spans="1:23" ht="12.75" customHeight="1" x14ac:dyDescent="0.15">
      <c r="A7" s="147"/>
      <c r="B7" s="319" t="s">
        <v>240</v>
      </c>
      <c r="C7" s="320">
        <v>90</v>
      </c>
      <c r="D7" s="179"/>
      <c r="E7" s="326" t="s">
        <v>1101</v>
      </c>
      <c r="F7" s="147"/>
      <c r="G7" s="147"/>
      <c r="H7" s="147"/>
      <c r="I7" s="147"/>
      <c r="J7" s="147"/>
      <c r="K7" s="147"/>
      <c r="L7" s="147"/>
      <c r="M7" s="147"/>
      <c r="N7" s="147"/>
      <c r="O7" s="147"/>
      <c r="P7" s="147"/>
      <c r="Q7" s="147"/>
      <c r="R7" s="147"/>
      <c r="S7" s="147"/>
      <c r="T7" s="147"/>
      <c r="U7" s="147"/>
      <c r="V7" s="147"/>
      <c r="W7" s="147"/>
    </row>
    <row r="8" spans="1:23" ht="12.75" customHeight="1" x14ac:dyDescent="0.15">
      <c r="A8" s="147"/>
      <c r="B8" s="150"/>
      <c r="C8" s="90"/>
      <c r="D8" s="146"/>
      <c r="E8" s="82"/>
      <c r="F8" s="147"/>
      <c r="G8" s="147"/>
      <c r="H8" s="147"/>
      <c r="I8" s="147"/>
      <c r="J8" s="147"/>
      <c r="K8" s="147"/>
      <c r="L8" s="147"/>
      <c r="M8" s="147"/>
      <c r="N8" s="147"/>
      <c r="O8" s="147"/>
      <c r="P8" s="147"/>
      <c r="Q8" s="147"/>
      <c r="R8" s="147"/>
      <c r="S8" s="147"/>
      <c r="T8" s="147"/>
      <c r="U8" s="147"/>
      <c r="V8" s="147"/>
      <c r="W8" s="147"/>
    </row>
    <row r="9" spans="1:23" ht="12.75" customHeight="1" x14ac:dyDescent="0.15">
      <c r="A9" s="147"/>
      <c r="B9" s="150"/>
      <c r="C9" s="90"/>
      <c r="D9" s="146"/>
      <c r="E9" s="82"/>
      <c r="F9" s="147"/>
      <c r="G9" s="147"/>
      <c r="H9" s="147"/>
      <c r="I9" s="147"/>
      <c r="J9" s="147"/>
      <c r="K9" s="147"/>
      <c r="L9" s="147"/>
      <c r="M9" s="147"/>
      <c r="N9" s="147"/>
      <c r="O9" s="147"/>
      <c r="P9" s="147"/>
      <c r="Q9" s="147"/>
      <c r="R9" s="147"/>
      <c r="S9" s="147"/>
      <c r="T9" s="147"/>
      <c r="U9" s="147"/>
      <c r="V9" s="147"/>
      <c r="W9" s="147"/>
    </row>
    <row r="10" spans="1:23" ht="12.75" customHeight="1" x14ac:dyDescent="0.15">
      <c r="A10" s="147"/>
      <c r="B10" s="150"/>
      <c r="C10" s="90"/>
      <c r="D10" s="146"/>
      <c r="E10" s="82"/>
      <c r="F10" s="147"/>
      <c r="G10" s="147"/>
      <c r="H10" s="147"/>
      <c r="I10" s="147"/>
      <c r="J10" s="147"/>
      <c r="K10" s="147"/>
      <c r="L10" s="147"/>
      <c r="M10" s="147"/>
      <c r="N10" s="147"/>
      <c r="O10" s="147"/>
      <c r="P10" s="147"/>
      <c r="Q10" s="147"/>
      <c r="R10" s="147"/>
      <c r="S10" s="147"/>
      <c r="T10" s="147"/>
      <c r="U10" s="147"/>
      <c r="V10" s="147"/>
      <c r="W10" s="147"/>
    </row>
    <row r="11" spans="1:23" ht="12.75" customHeight="1" x14ac:dyDescent="0.15">
      <c r="A11" s="147"/>
      <c r="B11" s="150"/>
      <c r="C11" s="90"/>
      <c r="D11" s="146"/>
      <c r="E11" s="82"/>
      <c r="F11" s="147"/>
      <c r="G11" s="147"/>
      <c r="H11" s="147"/>
      <c r="I11" s="147"/>
      <c r="J11" s="147"/>
      <c r="K11" s="147"/>
      <c r="L11" s="147"/>
      <c r="M11" s="147"/>
      <c r="N11" s="147"/>
      <c r="O11" s="147"/>
      <c r="P11" s="147"/>
      <c r="Q11" s="147"/>
      <c r="R11" s="147"/>
      <c r="S11" s="147"/>
      <c r="T11" s="147"/>
      <c r="U11" s="147"/>
      <c r="V11" s="147"/>
      <c r="W11" s="147"/>
    </row>
    <row r="12" spans="1:23" ht="12.75" customHeight="1" x14ac:dyDescent="0.15">
      <c r="A12" s="147"/>
      <c r="B12" s="150"/>
      <c r="C12" s="90"/>
      <c r="D12" s="146"/>
      <c r="E12" s="82"/>
      <c r="F12" s="147"/>
      <c r="G12" s="147"/>
      <c r="H12" s="147"/>
      <c r="I12" s="147"/>
      <c r="J12" s="147"/>
      <c r="K12" s="147"/>
      <c r="L12" s="147"/>
      <c r="M12" s="147"/>
      <c r="N12" s="147"/>
      <c r="O12" s="147"/>
      <c r="P12" s="147"/>
      <c r="Q12" s="147"/>
      <c r="R12" s="147"/>
      <c r="S12" s="147"/>
      <c r="T12" s="147"/>
      <c r="U12" s="147"/>
      <c r="V12" s="147"/>
      <c r="W12" s="147"/>
    </row>
    <row r="13" spans="1:23" ht="12.75" customHeight="1" x14ac:dyDescent="0.15">
      <c r="A13" s="147"/>
      <c r="B13" s="150"/>
      <c r="C13" s="90"/>
      <c r="D13" s="146"/>
      <c r="E13" s="82"/>
      <c r="F13" s="147"/>
      <c r="G13" s="147"/>
      <c r="H13" s="147"/>
      <c r="I13" s="147"/>
      <c r="J13" s="147"/>
      <c r="K13" s="147"/>
      <c r="L13" s="147"/>
      <c r="M13" s="147"/>
      <c r="N13" s="147"/>
      <c r="O13" s="147"/>
      <c r="P13" s="147"/>
      <c r="Q13" s="147"/>
      <c r="R13" s="147"/>
      <c r="S13" s="147"/>
      <c r="T13" s="147"/>
      <c r="U13" s="147"/>
      <c r="V13" s="147"/>
      <c r="W13" s="147"/>
    </row>
    <row r="14" spans="1:23" ht="12.75" customHeight="1" x14ac:dyDescent="0.15">
      <c r="A14" s="147"/>
      <c r="B14" s="150"/>
      <c r="C14" s="90"/>
      <c r="D14" s="146"/>
      <c r="E14" s="82"/>
      <c r="F14" s="147"/>
      <c r="G14" s="147"/>
      <c r="H14" s="147"/>
      <c r="I14" s="147"/>
      <c r="J14" s="147"/>
      <c r="K14" s="147"/>
      <c r="L14" s="147"/>
      <c r="M14" s="147"/>
      <c r="N14" s="147"/>
      <c r="O14" s="147"/>
      <c r="P14" s="147"/>
      <c r="Q14" s="147"/>
      <c r="R14" s="147"/>
      <c r="S14" s="147"/>
      <c r="T14" s="147"/>
      <c r="U14" s="147"/>
      <c r="V14" s="147"/>
      <c r="W14" s="147"/>
    </row>
    <row r="15" spans="1:23" ht="12.75" customHeight="1" x14ac:dyDescent="0.15">
      <c r="A15" s="147"/>
      <c r="B15" s="150"/>
      <c r="C15" s="90"/>
      <c r="D15" s="146"/>
      <c r="E15" s="82"/>
      <c r="F15" s="147"/>
      <c r="G15" s="147"/>
      <c r="H15" s="147"/>
      <c r="I15" s="147"/>
      <c r="J15" s="147"/>
      <c r="K15" s="147"/>
      <c r="L15" s="147"/>
      <c r="M15" s="147"/>
      <c r="N15" s="147"/>
      <c r="O15" s="147"/>
      <c r="P15" s="147"/>
      <c r="Q15" s="147"/>
      <c r="R15" s="147"/>
      <c r="S15" s="147"/>
      <c r="T15" s="147"/>
      <c r="U15" s="147"/>
      <c r="V15" s="147"/>
      <c r="W15" s="147"/>
    </row>
    <row r="16" spans="1:23" ht="12.75" customHeight="1" x14ac:dyDescent="0.15">
      <c r="A16" s="147"/>
      <c r="B16" s="150"/>
      <c r="C16" s="90"/>
      <c r="D16" s="146"/>
      <c r="E16" s="82"/>
      <c r="F16" s="147"/>
      <c r="G16" s="147"/>
      <c r="H16" s="147"/>
      <c r="I16" s="147"/>
      <c r="J16" s="147"/>
      <c r="K16" s="147"/>
      <c r="L16" s="147"/>
      <c r="M16" s="147"/>
      <c r="N16" s="147"/>
      <c r="O16" s="147"/>
      <c r="P16" s="147"/>
      <c r="Q16" s="147"/>
      <c r="R16" s="147"/>
      <c r="S16" s="147"/>
      <c r="T16" s="147"/>
      <c r="U16" s="147"/>
      <c r="V16" s="147"/>
      <c r="W16" s="147"/>
    </row>
    <row r="17" spans="1:23" ht="12.75" customHeight="1" x14ac:dyDescent="0.15">
      <c r="A17" s="147"/>
      <c r="B17" s="150"/>
      <c r="C17" s="90"/>
      <c r="D17" s="146"/>
      <c r="E17" s="82"/>
      <c r="F17" s="147"/>
      <c r="G17" s="147"/>
      <c r="H17" s="147"/>
      <c r="I17" s="147"/>
      <c r="J17" s="147"/>
      <c r="K17" s="147"/>
      <c r="L17" s="147"/>
      <c r="M17" s="147"/>
      <c r="N17" s="147"/>
      <c r="O17" s="147"/>
      <c r="P17" s="147"/>
      <c r="Q17" s="147"/>
      <c r="R17" s="147"/>
      <c r="S17" s="147"/>
      <c r="T17" s="147"/>
      <c r="U17" s="147"/>
      <c r="V17" s="147"/>
      <c r="W17" s="147"/>
    </row>
    <row r="18" spans="1:23" ht="12.75" customHeight="1" x14ac:dyDescent="0.15">
      <c r="A18" s="147"/>
      <c r="B18" s="150"/>
      <c r="C18" s="90"/>
      <c r="D18" s="146"/>
      <c r="E18" s="82"/>
      <c r="F18" s="147"/>
      <c r="G18" s="147"/>
      <c r="H18" s="147"/>
      <c r="I18" s="147"/>
      <c r="J18" s="147"/>
      <c r="K18" s="147"/>
      <c r="L18" s="147"/>
      <c r="M18" s="147"/>
      <c r="N18" s="147"/>
      <c r="O18" s="147"/>
      <c r="P18" s="147"/>
      <c r="Q18" s="147"/>
      <c r="R18" s="147"/>
      <c r="S18" s="147"/>
      <c r="T18" s="147"/>
      <c r="U18" s="147"/>
      <c r="V18" s="147"/>
      <c r="W18" s="147"/>
    </row>
    <row r="19" spans="1:23" ht="12.75" customHeight="1" x14ac:dyDescent="0.15">
      <c r="A19" s="147"/>
      <c r="B19" s="150"/>
      <c r="C19" s="90"/>
      <c r="D19" s="146"/>
      <c r="E19" s="82"/>
      <c r="F19" s="147"/>
      <c r="G19" s="147"/>
      <c r="H19" s="147"/>
      <c r="I19" s="147"/>
      <c r="J19" s="147"/>
      <c r="K19" s="147"/>
      <c r="L19" s="147"/>
      <c r="M19" s="147"/>
      <c r="N19" s="147"/>
      <c r="O19" s="147"/>
      <c r="P19" s="147"/>
      <c r="Q19" s="147"/>
      <c r="R19" s="147"/>
      <c r="S19" s="147"/>
      <c r="T19" s="147"/>
      <c r="U19" s="147"/>
      <c r="V19" s="147"/>
      <c r="W19" s="147"/>
    </row>
    <row r="20" spans="1:23" ht="12.75" customHeight="1" x14ac:dyDescent="0.15">
      <c r="A20" s="147"/>
      <c r="B20" s="150"/>
      <c r="C20" s="90"/>
      <c r="D20" s="146"/>
      <c r="E20" s="82"/>
      <c r="F20" s="147"/>
      <c r="G20" s="147"/>
      <c r="H20" s="147"/>
      <c r="I20" s="147"/>
      <c r="J20" s="147"/>
      <c r="K20" s="147"/>
      <c r="L20" s="147"/>
      <c r="M20" s="147"/>
      <c r="N20" s="147"/>
      <c r="O20" s="147"/>
      <c r="P20" s="147"/>
      <c r="Q20" s="147"/>
      <c r="R20" s="147"/>
      <c r="S20" s="147"/>
      <c r="T20" s="147"/>
      <c r="U20" s="147"/>
      <c r="V20" s="147"/>
      <c r="W20" s="147"/>
    </row>
    <row r="21" spans="1:23" ht="12.75" customHeight="1" x14ac:dyDescent="0.15">
      <c r="A21" s="147"/>
      <c r="B21" s="150"/>
      <c r="C21" s="90"/>
      <c r="D21" s="146"/>
      <c r="E21" s="82"/>
      <c r="F21" s="147"/>
      <c r="G21" s="147"/>
      <c r="H21" s="147"/>
      <c r="I21" s="147"/>
      <c r="J21" s="147"/>
      <c r="K21" s="147"/>
      <c r="L21" s="147"/>
      <c r="M21" s="147"/>
      <c r="N21" s="147"/>
      <c r="O21" s="147"/>
      <c r="P21" s="147"/>
      <c r="Q21" s="147"/>
      <c r="R21" s="147"/>
      <c r="S21" s="147"/>
      <c r="T21" s="147"/>
      <c r="U21" s="147"/>
      <c r="V21" s="147"/>
      <c r="W21" s="147"/>
    </row>
    <row r="22" spans="1:23" ht="12.75" customHeight="1" x14ac:dyDescent="0.15">
      <c r="A22" s="147"/>
      <c r="B22" s="150"/>
      <c r="C22" s="90"/>
      <c r="D22" s="146"/>
      <c r="E22" s="82"/>
      <c r="F22" s="147"/>
      <c r="G22" s="147"/>
      <c r="H22" s="147"/>
      <c r="I22" s="147"/>
      <c r="J22" s="147"/>
      <c r="K22" s="147"/>
      <c r="L22" s="147"/>
      <c r="M22" s="147"/>
      <c r="N22" s="147"/>
      <c r="O22" s="147"/>
      <c r="P22" s="147"/>
      <c r="Q22" s="147"/>
      <c r="R22" s="147"/>
      <c r="S22" s="147"/>
      <c r="T22" s="147"/>
      <c r="U22" s="147"/>
      <c r="V22" s="147"/>
      <c r="W22" s="147"/>
    </row>
    <row r="23" spans="1:23" ht="12.75" customHeight="1" x14ac:dyDescent="0.15">
      <c r="A23" s="147"/>
      <c r="B23" s="150"/>
      <c r="C23" s="90"/>
      <c r="D23" s="146"/>
      <c r="E23" s="82"/>
      <c r="F23" s="147"/>
      <c r="G23" s="147"/>
      <c r="H23" s="147"/>
      <c r="I23" s="147"/>
      <c r="J23" s="147"/>
      <c r="K23" s="147"/>
      <c r="L23" s="147"/>
      <c r="M23" s="147"/>
      <c r="N23" s="147"/>
      <c r="O23" s="147"/>
      <c r="P23" s="147"/>
      <c r="Q23" s="147"/>
      <c r="R23" s="147"/>
      <c r="S23" s="147"/>
      <c r="T23" s="147"/>
      <c r="U23" s="147"/>
      <c r="V23" s="147"/>
      <c r="W23" s="147"/>
    </row>
    <row r="24" spans="1:23" ht="12.75" customHeight="1" x14ac:dyDescent="0.15">
      <c r="A24" s="147"/>
      <c r="B24" s="150"/>
      <c r="C24" s="90"/>
      <c r="D24" s="146"/>
      <c r="E24" s="82"/>
      <c r="F24" s="147"/>
      <c r="G24" s="147"/>
      <c r="H24" s="147"/>
      <c r="I24" s="147"/>
      <c r="J24" s="147"/>
      <c r="K24" s="147"/>
      <c r="L24" s="147"/>
      <c r="M24" s="147"/>
      <c r="N24" s="147"/>
      <c r="O24" s="147"/>
      <c r="P24" s="147"/>
      <c r="Q24" s="147"/>
      <c r="R24" s="147"/>
      <c r="S24" s="147"/>
      <c r="T24" s="147"/>
      <c r="U24" s="147"/>
      <c r="V24" s="147"/>
      <c r="W24" s="147"/>
    </row>
    <row r="25" spans="1:23" ht="12.75" customHeight="1" x14ac:dyDescent="0.15">
      <c r="A25" s="147"/>
      <c r="B25" s="150"/>
      <c r="C25" s="90"/>
      <c r="D25" s="146"/>
      <c r="E25" s="82"/>
      <c r="F25" s="147"/>
      <c r="G25" s="147"/>
      <c r="H25" s="147"/>
      <c r="I25" s="147"/>
      <c r="J25" s="147"/>
      <c r="K25" s="147"/>
      <c r="L25" s="147"/>
      <c r="M25" s="147"/>
      <c r="N25" s="147"/>
      <c r="O25" s="147"/>
      <c r="P25" s="147"/>
      <c r="Q25" s="147"/>
      <c r="R25" s="147"/>
      <c r="S25" s="147"/>
      <c r="T25" s="147"/>
      <c r="U25" s="147"/>
      <c r="V25" s="147"/>
      <c r="W25" s="147"/>
    </row>
    <row r="26" spans="1:23" ht="12.75" customHeight="1" x14ac:dyDescent="0.15">
      <c r="A26" s="147"/>
      <c r="B26" s="150"/>
      <c r="C26" s="90"/>
      <c r="D26" s="146"/>
      <c r="E26" s="82"/>
      <c r="F26" s="147"/>
      <c r="G26" s="147"/>
      <c r="H26" s="147"/>
      <c r="I26" s="147"/>
      <c r="J26" s="147"/>
      <c r="K26" s="147"/>
      <c r="L26" s="147"/>
      <c r="M26" s="147"/>
      <c r="N26" s="147"/>
      <c r="O26" s="147"/>
      <c r="P26" s="147"/>
      <c r="Q26" s="147"/>
      <c r="R26" s="147"/>
      <c r="S26" s="147"/>
      <c r="T26" s="147"/>
      <c r="U26" s="147"/>
      <c r="V26" s="147"/>
      <c r="W26" s="147"/>
    </row>
    <row r="27" spans="1:23" ht="12.75" customHeight="1" x14ac:dyDescent="0.15">
      <c r="A27" s="147"/>
      <c r="B27" s="150"/>
      <c r="C27" s="90"/>
      <c r="D27" s="146"/>
      <c r="E27" s="82"/>
      <c r="F27" s="147"/>
      <c r="G27" s="147"/>
      <c r="H27" s="147"/>
      <c r="I27" s="147"/>
      <c r="J27" s="147"/>
      <c r="K27" s="147"/>
      <c r="L27" s="147"/>
      <c r="M27" s="147"/>
      <c r="N27" s="147"/>
      <c r="O27" s="147"/>
      <c r="P27" s="147"/>
      <c r="Q27" s="147"/>
      <c r="R27" s="147"/>
      <c r="S27" s="147"/>
      <c r="T27" s="147"/>
      <c r="U27" s="147"/>
      <c r="V27" s="147"/>
      <c r="W27" s="147"/>
    </row>
    <row r="28" spans="1:23" ht="12.75" customHeight="1" x14ac:dyDescent="0.15">
      <c r="A28" s="147"/>
      <c r="B28" s="150"/>
      <c r="C28" s="90"/>
      <c r="D28" s="146"/>
      <c r="E28" s="82"/>
      <c r="F28" s="147"/>
      <c r="G28" s="147"/>
      <c r="H28" s="147"/>
      <c r="I28" s="147"/>
      <c r="J28" s="147"/>
      <c r="K28" s="147"/>
      <c r="L28" s="147"/>
      <c r="M28" s="147"/>
      <c r="N28" s="147"/>
      <c r="O28" s="147"/>
      <c r="P28" s="147"/>
      <c r="Q28" s="147"/>
      <c r="R28" s="147"/>
      <c r="S28" s="147"/>
      <c r="T28" s="147"/>
      <c r="U28" s="147"/>
      <c r="V28" s="147"/>
      <c r="W28" s="147"/>
    </row>
    <row r="29" spans="1:23" ht="12.75" customHeight="1" x14ac:dyDescent="0.15">
      <c r="A29" s="147"/>
      <c r="B29" s="150"/>
      <c r="C29" s="90"/>
      <c r="D29" s="146"/>
      <c r="E29" s="82"/>
      <c r="F29" s="147"/>
      <c r="G29" s="147"/>
      <c r="H29" s="147"/>
      <c r="I29" s="147"/>
      <c r="J29" s="147"/>
      <c r="K29" s="147"/>
      <c r="L29" s="147"/>
      <c r="M29" s="147"/>
      <c r="N29" s="147"/>
      <c r="O29" s="147"/>
      <c r="P29" s="147"/>
      <c r="Q29" s="147"/>
      <c r="R29" s="147"/>
      <c r="S29" s="147"/>
      <c r="T29" s="147"/>
      <c r="U29" s="147"/>
      <c r="V29" s="147"/>
      <c r="W29" s="147"/>
    </row>
    <row r="30" spans="1:23" ht="12.75" customHeight="1" x14ac:dyDescent="0.15">
      <c r="A30" s="147"/>
      <c r="B30" s="150"/>
      <c r="C30" s="90"/>
      <c r="D30" s="146"/>
      <c r="E30" s="82"/>
      <c r="F30" s="147"/>
      <c r="G30" s="147"/>
      <c r="H30" s="147"/>
      <c r="I30" s="147"/>
      <c r="J30" s="147"/>
      <c r="K30" s="147"/>
      <c r="L30" s="147"/>
      <c r="M30" s="147"/>
      <c r="N30" s="147"/>
      <c r="O30" s="147"/>
      <c r="P30" s="147"/>
      <c r="Q30" s="147"/>
      <c r="R30" s="147"/>
      <c r="S30" s="147"/>
      <c r="T30" s="147"/>
      <c r="U30" s="147"/>
      <c r="V30" s="147"/>
      <c r="W30" s="147"/>
    </row>
    <row r="31" spans="1:23" ht="12.75" customHeight="1" x14ac:dyDescent="0.15">
      <c r="A31" s="147"/>
      <c r="B31" s="150"/>
      <c r="C31" s="90"/>
      <c r="D31" s="146"/>
      <c r="E31" s="82"/>
      <c r="F31" s="147"/>
      <c r="G31" s="147"/>
      <c r="H31" s="147"/>
      <c r="I31" s="147"/>
      <c r="J31" s="147"/>
      <c r="K31" s="147"/>
      <c r="L31" s="147"/>
      <c r="M31" s="147"/>
      <c r="N31" s="147"/>
      <c r="O31" s="147"/>
      <c r="P31" s="147"/>
      <c r="Q31" s="147"/>
      <c r="R31" s="147"/>
      <c r="S31" s="147"/>
      <c r="T31" s="147"/>
      <c r="U31" s="147"/>
      <c r="V31" s="147"/>
      <c r="W31" s="147"/>
    </row>
    <row r="32" spans="1:23" ht="12.75" customHeight="1" x14ac:dyDescent="0.15">
      <c r="A32" s="147"/>
      <c r="B32" s="150"/>
      <c r="C32" s="90"/>
      <c r="D32" s="146"/>
      <c r="E32" s="82"/>
      <c r="F32" s="147"/>
      <c r="G32" s="147"/>
      <c r="H32" s="147"/>
      <c r="I32" s="147"/>
      <c r="J32" s="147"/>
      <c r="K32" s="147"/>
      <c r="L32" s="147"/>
      <c r="M32" s="147"/>
      <c r="N32" s="147"/>
      <c r="O32" s="147"/>
      <c r="P32" s="147"/>
      <c r="Q32" s="147"/>
      <c r="R32" s="147"/>
      <c r="S32" s="147"/>
      <c r="T32" s="147"/>
      <c r="U32" s="147"/>
      <c r="V32" s="147"/>
      <c r="W32" s="147"/>
    </row>
    <row r="33" spans="1:23" ht="12.75" customHeight="1" x14ac:dyDescent="0.15">
      <c r="A33" s="147"/>
      <c r="B33" s="150"/>
      <c r="C33" s="90"/>
      <c r="D33" s="146"/>
      <c r="E33" s="82"/>
      <c r="F33" s="147"/>
      <c r="G33" s="147"/>
      <c r="H33" s="147"/>
      <c r="I33" s="147"/>
      <c r="J33" s="147"/>
      <c r="K33" s="147"/>
      <c r="L33" s="147"/>
      <c r="M33" s="147"/>
      <c r="N33" s="147"/>
      <c r="O33" s="147"/>
      <c r="P33" s="147"/>
      <c r="Q33" s="147"/>
      <c r="R33" s="147"/>
      <c r="S33" s="147"/>
      <c r="T33" s="147"/>
      <c r="U33" s="147"/>
      <c r="V33" s="147"/>
      <c r="W33" s="147"/>
    </row>
    <row r="34" spans="1:23" ht="12.75" customHeight="1" x14ac:dyDescent="0.15">
      <c r="A34" s="147"/>
      <c r="B34" s="150"/>
      <c r="C34" s="90"/>
      <c r="D34" s="146"/>
      <c r="E34" s="82"/>
      <c r="F34" s="147"/>
      <c r="G34" s="147"/>
      <c r="H34" s="147"/>
      <c r="I34" s="147"/>
      <c r="J34" s="147"/>
      <c r="K34" s="147"/>
      <c r="L34" s="147"/>
      <c r="M34" s="147"/>
      <c r="N34" s="147"/>
      <c r="O34" s="147"/>
      <c r="P34" s="147"/>
      <c r="Q34" s="147"/>
      <c r="R34" s="147"/>
      <c r="S34" s="147"/>
      <c r="T34" s="147"/>
      <c r="U34" s="147"/>
      <c r="V34" s="147"/>
      <c r="W34" s="147"/>
    </row>
    <row r="35" spans="1:23" ht="12.75" customHeight="1" x14ac:dyDescent="0.15">
      <c r="A35" s="147"/>
      <c r="B35" s="150"/>
      <c r="C35" s="90"/>
      <c r="D35" s="146"/>
      <c r="E35" s="82"/>
      <c r="F35" s="147"/>
      <c r="G35" s="147"/>
      <c r="H35" s="147"/>
      <c r="I35" s="147"/>
      <c r="J35" s="147"/>
      <c r="K35" s="147"/>
      <c r="L35" s="147"/>
      <c r="M35" s="147"/>
      <c r="N35" s="147"/>
      <c r="O35" s="147"/>
      <c r="P35" s="147"/>
      <c r="Q35" s="147"/>
      <c r="R35" s="147"/>
      <c r="S35" s="147"/>
      <c r="T35" s="147"/>
      <c r="U35" s="147"/>
      <c r="V35" s="147"/>
      <c r="W35" s="147"/>
    </row>
    <row r="36" spans="1:23" ht="12.75" customHeight="1" x14ac:dyDescent="0.15">
      <c r="A36" s="147"/>
      <c r="B36" s="150"/>
      <c r="C36" s="90"/>
      <c r="D36" s="146"/>
      <c r="E36" s="82"/>
      <c r="F36" s="147"/>
      <c r="G36" s="147"/>
      <c r="H36" s="147"/>
      <c r="I36" s="147"/>
      <c r="J36" s="147"/>
      <c r="K36" s="147"/>
      <c r="L36" s="147"/>
      <c r="M36" s="147"/>
      <c r="N36" s="147"/>
      <c r="O36" s="147"/>
      <c r="P36" s="147"/>
      <c r="Q36" s="147"/>
      <c r="R36" s="147"/>
      <c r="S36" s="147"/>
      <c r="T36" s="147"/>
      <c r="U36" s="147"/>
      <c r="V36" s="147"/>
      <c r="W36" s="147"/>
    </row>
    <row r="37" spans="1:23" ht="12.75" customHeight="1" x14ac:dyDescent="0.15">
      <c r="A37" s="147"/>
      <c r="B37" s="150"/>
      <c r="C37" s="90"/>
      <c r="D37" s="146"/>
      <c r="E37" s="82"/>
      <c r="F37" s="147"/>
      <c r="G37" s="147"/>
      <c r="H37" s="147"/>
      <c r="I37" s="147"/>
      <c r="J37" s="147"/>
      <c r="K37" s="147"/>
      <c r="L37" s="147"/>
      <c r="M37" s="147"/>
      <c r="N37" s="147"/>
      <c r="O37" s="147"/>
      <c r="P37" s="147"/>
      <c r="Q37" s="147"/>
      <c r="R37" s="147"/>
      <c r="S37" s="147"/>
      <c r="T37" s="147"/>
      <c r="U37" s="147"/>
      <c r="V37" s="147"/>
      <c r="W37" s="147"/>
    </row>
    <row r="38" spans="1:23" ht="12.75" customHeight="1" x14ac:dyDescent="0.15">
      <c r="A38" s="147"/>
      <c r="B38" s="150"/>
      <c r="C38" s="90"/>
      <c r="D38" s="146"/>
      <c r="E38" s="82"/>
      <c r="F38" s="147"/>
      <c r="G38" s="147"/>
      <c r="H38" s="147"/>
      <c r="I38" s="147"/>
      <c r="J38" s="147"/>
      <c r="K38" s="147"/>
      <c r="L38" s="147"/>
      <c r="M38" s="147"/>
      <c r="N38" s="147"/>
      <c r="O38" s="147"/>
      <c r="P38" s="147"/>
      <c r="Q38" s="147"/>
      <c r="R38" s="147"/>
      <c r="S38" s="147"/>
      <c r="T38" s="147"/>
      <c r="U38" s="147"/>
      <c r="V38" s="147"/>
      <c r="W38" s="147"/>
    </row>
    <row r="39" spans="1:23" ht="12.75" customHeight="1" x14ac:dyDescent="0.15">
      <c r="A39" s="147"/>
      <c r="B39" s="150"/>
      <c r="C39" s="90"/>
      <c r="D39" s="146"/>
      <c r="E39" s="82"/>
      <c r="F39" s="147"/>
      <c r="G39" s="147"/>
      <c r="H39" s="147"/>
      <c r="I39" s="147"/>
      <c r="J39" s="147"/>
      <c r="K39" s="147"/>
      <c r="L39" s="147"/>
      <c r="M39" s="147"/>
      <c r="N39" s="147"/>
      <c r="O39" s="147"/>
      <c r="P39" s="147"/>
      <c r="Q39" s="147"/>
      <c r="R39" s="147"/>
      <c r="S39" s="147"/>
      <c r="T39" s="147"/>
      <c r="U39" s="147"/>
      <c r="V39" s="147"/>
      <c r="W39" s="147"/>
    </row>
    <row r="40" spans="1:23" ht="12.75" customHeight="1" x14ac:dyDescent="0.15">
      <c r="A40" s="147"/>
      <c r="B40" s="150"/>
      <c r="C40" s="90"/>
      <c r="D40" s="146"/>
      <c r="E40" s="82"/>
      <c r="F40" s="147"/>
      <c r="G40" s="147"/>
      <c r="H40" s="147"/>
      <c r="I40" s="147"/>
      <c r="J40" s="147"/>
      <c r="K40" s="147"/>
      <c r="L40" s="147"/>
      <c r="M40" s="147"/>
      <c r="N40" s="147"/>
      <c r="O40" s="147"/>
      <c r="P40" s="147"/>
      <c r="Q40" s="147"/>
      <c r="R40" s="147"/>
      <c r="S40" s="147"/>
      <c r="T40" s="147"/>
      <c r="U40" s="147"/>
      <c r="V40" s="147"/>
      <c r="W40" s="147"/>
    </row>
    <row r="41" spans="1:23" ht="12.75" customHeight="1" x14ac:dyDescent="0.15">
      <c r="A41" s="147"/>
      <c r="B41" s="150"/>
      <c r="C41" s="90"/>
      <c r="D41" s="146"/>
      <c r="E41" s="82"/>
      <c r="F41" s="147"/>
      <c r="G41" s="147"/>
      <c r="H41" s="147"/>
      <c r="I41" s="147"/>
      <c r="J41" s="147"/>
      <c r="K41" s="147"/>
      <c r="L41" s="147"/>
      <c r="M41" s="147"/>
      <c r="N41" s="147"/>
      <c r="O41" s="147"/>
      <c r="P41" s="147"/>
      <c r="Q41" s="147"/>
      <c r="R41" s="147"/>
      <c r="S41" s="147"/>
      <c r="T41" s="147"/>
      <c r="U41" s="147"/>
      <c r="V41" s="147"/>
      <c r="W41" s="147"/>
    </row>
    <row r="42" spans="1:23" ht="12.75" customHeight="1" x14ac:dyDescent="0.15">
      <c r="A42" s="147"/>
      <c r="B42" s="150"/>
      <c r="C42" s="90"/>
      <c r="D42" s="146"/>
      <c r="E42" s="82"/>
      <c r="F42" s="147"/>
      <c r="G42" s="147"/>
      <c r="H42" s="147"/>
      <c r="I42" s="147"/>
      <c r="J42" s="147"/>
      <c r="K42" s="147"/>
      <c r="L42" s="147"/>
      <c r="M42" s="147"/>
      <c r="N42" s="147"/>
      <c r="O42" s="147"/>
      <c r="P42" s="147"/>
      <c r="Q42" s="147"/>
      <c r="R42" s="147"/>
      <c r="S42" s="147"/>
      <c r="T42" s="147"/>
      <c r="U42" s="147"/>
      <c r="V42" s="147"/>
      <c r="W42" s="147"/>
    </row>
    <row r="43" spans="1:23" ht="12.75" customHeight="1" x14ac:dyDescent="0.15">
      <c r="A43" s="147"/>
      <c r="B43" s="150"/>
      <c r="C43" s="90"/>
      <c r="D43" s="146"/>
      <c r="E43" s="82"/>
      <c r="F43" s="147"/>
      <c r="G43" s="147"/>
      <c r="H43" s="147"/>
      <c r="I43" s="147"/>
      <c r="J43" s="147"/>
      <c r="K43" s="147"/>
      <c r="L43" s="147"/>
      <c r="M43" s="147"/>
      <c r="N43" s="147"/>
      <c r="O43" s="147"/>
      <c r="P43" s="147"/>
      <c r="Q43" s="147"/>
      <c r="R43" s="147"/>
      <c r="S43" s="147"/>
      <c r="T43" s="147"/>
      <c r="U43" s="147"/>
      <c r="V43" s="147"/>
      <c r="W43" s="147"/>
    </row>
    <row r="44" spans="1:23" ht="12.75" customHeight="1" x14ac:dyDescent="0.15">
      <c r="A44" s="147"/>
      <c r="B44" s="150"/>
      <c r="C44" s="90"/>
      <c r="D44" s="146"/>
      <c r="E44" s="82"/>
      <c r="F44" s="147"/>
      <c r="G44" s="147"/>
      <c r="H44" s="147"/>
      <c r="I44" s="147"/>
      <c r="J44" s="147"/>
      <c r="K44" s="147"/>
      <c r="L44" s="147"/>
      <c r="M44" s="147"/>
      <c r="N44" s="147"/>
      <c r="O44" s="147"/>
      <c r="P44" s="147"/>
      <c r="Q44" s="147"/>
      <c r="R44" s="147"/>
      <c r="S44" s="147"/>
      <c r="T44" s="147"/>
      <c r="U44" s="147"/>
      <c r="V44" s="147"/>
      <c r="W44" s="147"/>
    </row>
    <row r="45" spans="1:23" ht="12.75" customHeight="1" x14ac:dyDescent="0.15">
      <c r="A45" s="147"/>
      <c r="B45" s="150"/>
      <c r="C45" s="90"/>
      <c r="D45" s="146"/>
      <c r="E45" s="82"/>
      <c r="F45" s="147"/>
      <c r="G45" s="147"/>
      <c r="H45" s="147"/>
      <c r="I45" s="147"/>
      <c r="J45" s="147"/>
      <c r="K45" s="147"/>
      <c r="L45" s="147"/>
      <c r="M45" s="147"/>
      <c r="N45" s="147"/>
      <c r="O45" s="147"/>
      <c r="P45" s="147"/>
      <c r="Q45" s="147"/>
      <c r="R45" s="147"/>
      <c r="S45" s="147"/>
      <c r="T45" s="147"/>
      <c r="U45" s="147"/>
      <c r="V45" s="147"/>
      <c r="W45" s="147"/>
    </row>
    <row r="46" spans="1:23" ht="12.75" customHeight="1" x14ac:dyDescent="0.15">
      <c r="A46" s="147"/>
      <c r="B46" s="150"/>
      <c r="C46" s="90"/>
      <c r="D46" s="146"/>
      <c r="E46" s="82"/>
      <c r="F46" s="147"/>
      <c r="G46" s="147"/>
      <c r="H46" s="147"/>
      <c r="I46" s="147"/>
      <c r="J46" s="147"/>
      <c r="K46" s="147"/>
      <c r="L46" s="147"/>
      <c r="M46" s="147"/>
      <c r="N46" s="147"/>
      <c r="O46" s="147"/>
      <c r="P46" s="147"/>
      <c r="Q46" s="147"/>
      <c r="R46" s="147"/>
      <c r="S46" s="147"/>
      <c r="T46" s="147"/>
      <c r="U46" s="147"/>
      <c r="V46" s="147"/>
      <c r="W46" s="147"/>
    </row>
    <row r="47" spans="1:23" ht="12.75" customHeight="1" x14ac:dyDescent="0.15">
      <c r="A47" s="147"/>
      <c r="B47" s="150"/>
      <c r="C47" s="90"/>
      <c r="D47" s="146"/>
      <c r="E47" s="82"/>
      <c r="F47" s="147"/>
      <c r="G47" s="147"/>
      <c r="H47" s="147"/>
      <c r="I47" s="147"/>
      <c r="J47" s="147"/>
      <c r="K47" s="147"/>
      <c r="L47" s="147"/>
      <c r="M47" s="147"/>
      <c r="N47" s="147"/>
      <c r="O47" s="147"/>
      <c r="P47" s="147"/>
      <c r="Q47" s="147"/>
      <c r="R47" s="147"/>
      <c r="S47" s="147"/>
      <c r="T47" s="147"/>
      <c r="U47" s="147"/>
      <c r="V47" s="147"/>
      <c r="W47" s="147"/>
    </row>
    <row r="48" spans="1:23" ht="12.75" customHeight="1" x14ac:dyDescent="0.15">
      <c r="A48" s="147"/>
      <c r="B48" s="150"/>
      <c r="C48" s="90"/>
      <c r="D48" s="146"/>
      <c r="E48" s="82"/>
      <c r="F48" s="147"/>
      <c r="G48" s="147"/>
      <c r="H48" s="147"/>
      <c r="I48" s="147"/>
      <c r="J48" s="147"/>
      <c r="K48" s="147"/>
      <c r="L48" s="147"/>
      <c r="M48" s="147"/>
      <c r="N48" s="147"/>
      <c r="O48" s="147"/>
      <c r="P48" s="147"/>
      <c r="Q48" s="147"/>
      <c r="R48" s="147"/>
      <c r="S48" s="147"/>
      <c r="T48" s="147"/>
      <c r="U48" s="147"/>
      <c r="V48" s="147"/>
      <c r="W48" s="147"/>
    </row>
    <row r="49" spans="1:23" ht="12.75" customHeight="1" x14ac:dyDescent="0.15">
      <c r="A49" s="147"/>
      <c r="B49" s="150"/>
      <c r="C49" s="90"/>
      <c r="D49" s="146"/>
      <c r="E49" s="82"/>
      <c r="F49" s="147"/>
      <c r="G49" s="147"/>
      <c r="H49" s="147"/>
      <c r="I49" s="147"/>
      <c r="J49" s="147"/>
      <c r="K49" s="147"/>
      <c r="L49" s="147"/>
      <c r="M49" s="147"/>
      <c r="N49" s="147"/>
      <c r="O49" s="147"/>
      <c r="P49" s="147"/>
      <c r="Q49" s="147"/>
      <c r="R49" s="147"/>
      <c r="S49" s="147"/>
      <c r="T49" s="147"/>
      <c r="U49" s="147"/>
      <c r="V49" s="147"/>
      <c r="W49" s="147"/>
    </row>
    <row r="50" spans="1:23" ht="12.75" customHeight="1" x14ac:dyDescent="0.15">
      <c r="A50" s="147"/>
      <c r="B50" s="150"/>
      <c r="C50" s="90"/>
      <c r="D50" s="146"/>
      <c r="E50" s="82"/>
      <c r="F50" s="147"/>
      <c r="G50" s="147"/>
      <c r="H50" s="147"/>
      <c r="I50" s="147"/>
      <c r="J50" s="147"/>
      <c r="K50" s="147"/>
      <c r="L50" s="147"/>
      <c r="M50" s="147"/>
      <c r="N50" s="147"/>
      <c r="O50" s="147"/>
      <c r="P50" s="147"/>
      <c r="Q50" s="147"/>
      <c r="R50" s="147"/>
      <c r="S50" s="147"/>
      <c r="T50" s="147"/>
      <c r="U50" s="147"/>
      <c r="V50" s="147"/>
      <c r="W50" s="147"/>
    </row>
    <row r="51" spans="1:23" ht="12.75" customHeight="1" x14ac:dyDescent="0.15">
      <c r="A51" s="147"/>
      <c r="B51" s="150"/>
      <c r="C51" s="90"/>
      <c r="D51" s="146"/>
      <c r="E51" s="82"/>
      <c r="F51" s="147"/>
      <c r="G51" s="147"/>
      <c r="H51" s="147"/>
      <c r="I51" s="147"/>
      <c r="J51" s="147"/>
      <c r="K51" s="147"/>
      <c r="L51" s="147"/>
      <c r="M51" s="147"/>
      <c r="N51" s="147"/>
      <c r="O51" s="147"/>
      <c r="P51" s="147"/>
      <c r="Q51" s="147"/>
      <c r="R51" s="147"/>
      <c r="S51" s="147"/>
      <c r="T51" s="147"/>
      <c r="U51" s="147"/>
      <c r="V51" s="147"/>
      <c r="W51" s="147"/>
    </row>
    <row r="52" spans="1:23" ht="12.75" customHeight="1" x14ac:dyDescent="0.15">
      <c r="A52" s="147"/>
      <c r="B52" s="150"/>
      <c r="C52" s="90"/>
      <c r="D52" s="146"/>
      <c r="E52" s="82"/>
      <c r="F52" s="147"/>
      <c r="G52" s="147"/>
      <c r="H52" s="147"/>
      <c r="I52" s="147"/>
      <c r="J52" s="147"/>
      <c r="K52" s="147"/>
      <c r="L52" s="147"/>
      <c r="M52" s="147"/>
      <c r="N52" s="147"/>
      <c r="O52" s="147"/>
      <c r="P52" s="147"/>
      <c r="Q52" s="147"/>
      <c r="R52" s="147"/>
      <c r="S52" s="147"/>
      <c r="T52" s="147"/>
      <c r="U52" s="147"/>
      <c r="V52" s="147"/>
      <c r="W52" s="147"/>
    </row>
    <row r="53" spans="1:23" ht="12.75" customHeight="1" x14ac:dyDescent="0.15">
      <c r="A53" s="147"/>
      <c r="B53" s="150"/>
      <c r="C53" s="90"/>
      <c r="D53" s="146"/>
      <c r="E53" s="82"/>
      <c r="F53" s="147"/>
      <c r="G53" s="147"/>
      <c r="H53" s="147"/>
      <c r="I53" s="147"/>
      <c r="J53" s="147"/>
      <c r="K53" s="147"/>
      <c r="L53" s="147"/>
      <c r="M53" s="147"/>
      <c r="N53" s="147"/>
      <c r="O53" s="147"/>
      <c r="P53" s="147"/>
      <c r="Q53" s="147"/>
      <c r="R53" s="147"/>
      <c r="S53" s="147"/>
      <c r="T53" s="147"/>
      <c r="U53" s="147"/>
      <c r="V53" s="147"/>
      <c r="W53" s="147"/>
    </row>
    <row r="54" spans="1:23" ht="12.75" customHeight="1" x14ac:dyDescent="0.15">
      <c r="A54" s="147"/>
      <c r="B54" s="150"/>
      <c r="C54" s="90"/>
      <c r="D54" s="146"/>
      <c r="E54" s="82"/>
      <c r="F54" s="147"/>
      <c r="G54" s="147"/>
      <c r="H54" s="147"/>
      <c r="I54" s="147"/>
      <c r="J54" s="147"/>
      <c r="K54" s="147"/>
      <c r="L54" s="147"/>
      <c r="M54" s="147"/>
      <c r="N54" s="147"/>
      <c r="O54" s="147"/>
      <c r="P54" s="147"/>
      <c r="Q54" s="147"/>
      <c r="R54" s="147"/>
      <c r="S54" s="147"/>
      <c r="T54" s="147"/>
      <c r="U54" s="147"/>
      <c r="V54" s="147"/>
      <c r="W54" s="147"/>
    </row>
    <row r="55" spans="1:23" ht="12.75" customHeight="1" x14ac:dyDescent="0.15">
      <c r="A55" s="147"/>
      <c r="B55" s="150"/>
      <c r="C55" s="90"/>
      <c r="D55" s="146"/>
      <c r="E55" s="82"/>
      <c r="F55" s="147"/>
      <c r="G55" s="147"/>
      <c r="H55" s="147"/>
      <c r="I55" s="147"/>
      <c r="J55" s="147"/>
      <c r="K55" s="147"/>
      <c r="L55" s="147"/>
      <c r="M55" s="147"/>
      <c r="N55" s="147"/>
      <c r="O55" s="147"/>
      <c r="P55" s="147"/>
      <c r="Q55" s="147"/>
      <c r="R55" s="147"/>
      <c r="S55" s="147"/>
      <c r="T55" s="147"/>
      <c r="U55" s="147"/>
      <c r="V55" s="147"/>
      <c r="W55" s="147"/>
    </row>
    <row r="56" spans="1:23" ht="12.75" customHeight="1" x14ac:dyDescent="0.15">
      <c r="A56" s="147"/>
      <c r="B56" s="150"/>
      <c r="C56" s="90"/>
      <c r="D56" s="146"/>
      <c r="E56" s="82"/>
      <c r="F56" s="147"/>
      <c r="G56" s="147"/>
      <c r="H56" s="147"/>
      <c r="I56" s="147"/>
      <c r="J56" s="147"/>
      <c r="K56" s="147"/>
      <c r="L56" s="147"/>
      <c r="M56" s="147"/>
      <c r="N56" s="147"/>
      <c r="O56" s="147"/>
      <c r="P56" s="147"/>
      <c r="Q56" s="147"/>
      <c r="R56" s="147"/>
      <c r="S56" s="147"/>
      <c r="T56" s="147"/>
      <c r="U56" s="147"/>
      <c r="V56" s="147"/>
      <c r="W56" s="147"/>
    </row>
    <row r="57" spans="1:23" ht="12.75" customHeight="1" x14ac:dyDescent="0.15">
      <c r="A57" s="147"/>
      <c r="B57" s="150"/>
      <c r="C57" s="90"/>
      <c r="D57" s="146"/>
      <c r="E57" s="82"/>
      <c r="F57" s="147"/>
      <c r="G57" s="147"/>
      <c r="H57" s="147"/>
      <c r="I57" s="147"/>
      <c r="J57" s="147"/>
      <c r="K57" s="147"/>
      <c r="L57" s="147"/>
      <c r="M57" s="147"/>
      <c r="N57" s="147"/>
      <c r="O57" s="147"/>
      <c r="P57" s="147"/>
      <c r="Q57" s="147"/>
      <c r="R57" s="147"/>
      <c r="S57" s="147"/>
      <c r="T57" s="147"/>
      <c r="U57" s="147"/>
      <c r="V57" s="147"/>
      <c r="W57" s="147"/>
    </row>
    <row r="58" spans="1:23" ht="12.75" customHeight="1" x14ac:dyDescent="0.15">
      <c r="A58" s="147"/>
      <c r="B58" s="150"/>
      <c r="C58" s="90"/>
      <c r="D58" s="146"/>
      <c r="E58" s="82"/>
      <c r="F58" s="147"/>
      <c r="G58" s="147"/>
      <c r="H58" s="147"/>
      <c r="I58" s="147"/>
      <c r="J58" s="147"/>
      <c r="K58" s="147"/>
      <c r="L58" s="147"/>
      <c r="M58" s="147"/>
      <c r="N58" s="147"/>
      <c r="O58" s="147"/>
      <c r="P58" s="147"/>
      <c r="Q58" s="147"/>
      <c r="R58" s="147"/>
      <c r="S58" s="147"/>
      <c r="T58" s="147"/>
      <c r="U58" s="147"/>
      <c r="V58" s="147"/>
      <c r="W58" s="147"/>
    </row>
    <row r="59" spans="1:23" ht="12.75" customHeight="1" x14ac:dyDescent="0.15">
      <c r="A59" s="147"/>
      <c r="B59" s="150"/>
      <c r="C59" s="90"/>
      <c r="D59" s="146"/>
      <c r="E59" s="82"/>
      <c r="F59" s="147"/>
      <c r="G59" s="147"/>
      <c r="H59" s="147"/>
      <c r="I59" s="147"/>
      <c r="J59" s="147"/>
      <c r="K59" s="147"/>
      <c r="L59" s="147"/>
      <c r="M59" s="147"/>
      <c r="N59" s="147"/>
      <c r="O59" s="147"/>
      <c r="P59" s="147"/>
      <c r="Q59" s="147"/>
      <c r="R59" s="147"/>
      <c r="S59" s="147"/>
      <c r="T59" s="147"/>
      <c r="U59" s="147"/>
      <c r="V59" s="147"/>
      <c r="W59" s="147"/>
    </row>
    <row r="60" spans="1:23" ht="12.75" customHeight="1" x14ac:dyDescent="0.15">
      <c r="A60" s="147"/>
      <c r="B60" s="150"/>
      <c r="C60" s="90"/>
      <c r="D60" s="146"/>
      <c r="E60" s="82"/>
      <c r="F60" s="147"/>
      <c r="G60" s="147"/>
      <c r="H60" s="147"/>
      <c r="I60" s="147"/>
      <c r="J60" s="147"/>
      <c r="K60" s="147"/>
      <c r="L60" s="147"/>
      <c r="M60" s="147"/>
      <c r="N60" s="147"/>
      <c r="O60" s="147"/>
      <c r="P60" s="147"/>
      <c r="Q60" s="147"/>
      <c r="R60" s="147"/>
      <c r="S60" s="147"/>
      <c r="T60" s="147"/>
      <c r="U60" s="147"/>
      <c r="V60" s="147"/>
      <c r="W60" s="147"/>
    </row>
    <row r="61" spans="1:23" ht="12.75" customHeight="1" x14ac:dyDescent="0.15">
      <c r="A61" s="147"/>
      <c r="B61" s="150"/>
      <c r="C61" s="90"/>
      <c r="D61" s="146"/>
      <c r="E61" s="82"/>
      <c r="F61" s="147"/>
      <c r="G61" s="147"/>
      <c r="H61" s="147"/>
      <c r="I61" s="147"/>
      <c r="J61" s="147"/>
      <c r="K61" s="147"/>
      <c r="L61" s="147"/>
      <c r="M61" s="147"/>
      <c r="N61" s="147"/>
      <c r="O61" s="147"/>
      <c r="P61" s="147"/>
      <c r="Q61" s="147"/>
      <c r="R61" s="147"/>
      <c r="S61" s="147"/>
      <c r="T61" s="147"/>
      <c r="U61" s="147"/>
      <c r="V61" s="147"/>
      <c r="W61" s="147"/>
    </row>
    <row r="62" spans="1:23" ht="12.75" customHeight="1" x14ac:dyDescent="0.15">
      <c r="A62" s="147"/>
      <c r="B62" s="150"/>
      <c r="C62" s="90"/>
      <c r="D62" s="146"/>
      <c r="E62" s="82"/>
      <c r="F62" s="147"/>
      <c r="G62" s="147"/>
      <c r="H62" s="147"/>
      <c r="I62" s="147"/>
      <c r="J62" s="147"/>
      <c r="K62" s="147"/>
      <c r="L62" s="147"/>
      <c r="M62" s="147"/>
      <c r="N62" s="147"/>
      <c r="O62" s="147"/>
      <c r="P62" s="147"/>
      <c r="Q62" s="147"/>
      <c r="R62" s="147"/>
      <c r="S62" s="147"/>
      <c r="T62" s="147"/>
      <c r="U62" s="147"/>
      <c r="V62" s="147"/>
      <c r="W62" s="147"/>
    </row>
    <row r="63" spans="1:23" ht="12.75" customHeight="1" x14ac:dyDescent="0.15">
      <c r="A63" s="147"/>
      <c r="B63" s="150"/>
      <c r="C63" s="90"/>
      <c r="D63" s="146"/>
      <c r="E63" s="82"/>
      <c r="F63" s="147"/>
      <c r="G63" s="147"/>
      <c r="H63" s="147"/>
      <c r="I63" s="147"/>
      <c r="J63" s="147"/>
      <c r="K63" s="147"/>
      <c r="L63" s="147"/>
      <c r="M63" s="147"/>
      <c r="N63" s="147"/>
      <c r="O63" s="147"/>
      <c r="P63" s="147"/>
      <c r="Q63" s="147"/>
      <c r="R63" s="147"/>
      <c r="S63" s="147"/>
      <c r="T63" s="147"/>
      <c r="U63" s="147"/>
      <c r="V63" s="147"/>
      <c r="W63" s="147"/>
    </row>
    <row r="64" spans="1:23" ht="12.75" customHeight="1" x14ac:dyDescent="0.15">
      <c r="A64" s="147"/>
      <c r="B64" s="150"/>
      <c r="C64" s="90"/>
      <c r="D64" s="146"/>
      <c r="E64" s="82"/>
      <c r="F64" s="147"/>
      <c r="G64" s="147"/>
      <c r="H64" s="147"/>
      <c r="I64" s="147"/>
      <c r="J64" s="147"/>
      <c r="K64" s="147"/>
      <c r="L64" s="147"/>
      <c r="M64" s="147"/>
      <c r="N64" s="147"/>
      <c r="O64" s="147"/>
      <c r="P64" s="147"/>
      <c r="Q64" s="147"/>
      <c r="R64" s="147"/>
      <c r="S64" s="147"/>
      <c r="T64" s="147"/>
      <c r="U64" s="147"/>
      <c r="V64" s="147"/>
      <c r="W64" s="147"/>
    </row>
    <row r="65" spans="1:23" ht="12.75" customHeight="1" x14ac:dyDescent="0.15">
      <c r="A65" s="147"/>
      <c r="B65" s="150"/>
      <c r="C65" s="90"/>
      <c r="D65" s="146"/>
      <c r="E65" s="82"/>
      <c r="F65" s="147"/>
      <c r="G65" s="147"/>
      <c r="H65" s="147"/>
      <c r="I65" s="147"/>
      <c r="J65" s="147"/>
      <c r="K65" s="147"/>
      <c r="L65" s="147"/>
      <c r="M65" s="147"/>
      <c r="N65" s="147"/>
      <c r="O65" s="147"/>
      <c r="P65" s="147"/>
      <c r="Q65" s="147"/>
      <c r="R65" s="147"/>
      <c r="S65" s="147"/>
      <c r="T65" s="147"/>
      <c r="U65" s="147"/>
      <c r="V65" s="147"/>
      <c r="W65" s="147"/>
    </row>
    <row r="66" spans="1:23" ht="12.75" customHeight="1" x14ac:dyDescent="0.15">
      <c r="A66" s="147"/>
      <c r="B66" s="150"/>
      <c r="C66" s="90"/>
      <c r="D66" s="146"/>
      <c r="E66" s="82"/>
      <c r="F66" s="147"/>
      <c r="G66" s="147"/>
      <c r="H66" s="147"/>
      <c r="I66" s="147"/>
      <c r="J66" s="147"/>
      <c r="K66" s="147"/>
      <c r="L66" s="147"/>
      <c r="M66" s="147"/>
      <c r="N66" s="147"/>
      <c r="O66" s="147"/>
      <c r="P66" s="147"/>
      <c r="Q66" s="147"/>
      <c r="R66" s="147"/>
      <c r="S66" s="147"/>
      <c r="T66" s="147"/>
      <c r="U66" s="147"/>
      <c r="V66" s="147"/>
      <c r="W66" s="147"/>
    </row>
    <row r="67" spans="1:23" ht="12.75" customHeight="1" x14ac:dyDescent="0.15">
      <c r="A67" s="147"/>
      <c r="B67" s="150"/>
      <c r="C67" s="90"/>
      <c r="D67" s="146"/>
      <c r="E67" s="82"/>
      <c r="F67" s="147"/>
      <c r="G67" s="147"/>
      <c r="H67" s="147"/>
      <c r="I67" s="147"/>
      <c r="J67" s="147"/>
      <c r="K67" s="147"/>
      <c r="L67" s="147"/>
      <c r="M67" s="147"/>
      <c r="N67" s="147"/>
      <c r="O67" s="147"/>
      <c r="P67" s="147"/>
      <c r="Q67" s="147"/>
      <c r="R67" s="147"/>
      <c r="S67" s="147"/>
      <c r="T67" s="147"/>
      <c r="U67" s="147"/>
      <c r="V67" s="147"/>
      <c r="W67" s="147"/>
    </row>
    <row r="68" spans="1:23" ht="12.75" customHeight="1" x14ac:dyDescent="0.15">
      <c r="A68" s="147"/>
      <c r="B68" s="150"/>
      <c r="C68" s="90"/>
      <c r="D68" s="146"/>
      <c r="E68" s="82"/>
      <c r="F68" s="147"/>
      <c r="G68" s="147"/>
      <c r="H68" s="147"/>
      <c r="I68" s="147"/>
      <c r="J68" s="147"/>
      <c r="K68" s="147"/>
      <c r="L68" s="147"/>
      <c r="M68" s="147"/>
      <c r="N68" s="147"/>
      <c r="O68" s="147"/>
      <c r="P68" s="147"/>
      <c r="Q68" s="147"/>
      <c r="R68" s="147"/>
      <c r="S68" s="147"/>
      <c r="T68" s="147"/>
      <c r="U68" s="147"/>
      <c r="V68" s="147"/>
      <c r="W68" s="147"/>
    </row>
    <row r="69" spans="1:23" ht="12.75" customHeight="1" x14ac:dyDescent="0.15">
      <c r="A69" s="147"/>
      <c r="B69" s="150"/>
      <c r="C69" s="90"/>
      <c r="D69" s="146"/>
      <c r="E69" s="82"/>
      <c r="F69" s="147"/>
      <c r="G69" s="147"/>
      <c r="H69" s="147"/>
      <c r="I69" s="147"/>
      <c r="J69" s="147"/>
      <c r="K69" s="147"/>
      <c r="L69" s="147"/>
      <c r="M69" s="147"/>
      <c r="N69" s="147"/>
      <c r="O69" s="147"/>
      <c r="P69" s="147"/>
      <c r="Q69" s="147"/>
      <c r="R69" s="147"/>
      <c r="S69" s="147"/>
      <c r="T69" s="147"/>
      <c r="U69" s="147"/>
      <c r="V69" s="147"/>
      <c r="W69" s="147"/>
    </row>
    <row r="70" spans="1:23" ht="12.75" customHeight="1" x14ac:dyDescent="0.15">
      <c r="A70" s="147"/>
      <c r="B70" s="150"/>
      <c r="C70" s="90"/>
      <c r="D70" s="146"/>
      <c r="E70" s="82"/>
      <c r="F70" s="147"/>
      <c r="G70" s="147"/>
      <c r="H70" s="147"/>
      <c r="I70" s="147"/>
      <c r="J70" s="147"/>
      <c r="K70" s="147"/>
      <c r="L70" s="147"/>
      <c r="M70" s="147"/>
      <c r="N70" s="147"/>
      <c r="O70" s="147"/>
      <c r="P70" s="147"/>
      <c r="Q70" s="147"/>
      <c r="R70" s="147"/>
      <c r="S70" s="147"/>
      <c r="T70" s="147"/>
      <c r="U70" s="147"/>
      <c r="V70" s="147"/>
      <c r="W70" s="147"/>
    </row>
    <row r="71" spans="1:23" ht="12.75" customHeight="1" x14ac:dyDescent="0.15">
      <c r="A71" s="147"/>
      <c r="B71" s="150"/>
      <c r="C71" s="90"/>
      <c r="D71" s="146"/>
      <c r="E71" s="82"/>
      <c r="F71" s="147"/>
      <c r="G71" s="147"/>
      <c r="H71" s="147"/>
      <c r="I71" s="147"/>
      <c r="J71" s="147"/>
      <c r="K71" s="147"/>
      <c r="L71" s="147"/>
      <c r="M71" s="147"/>
      <c r="N71" s="147"/>
      <c r="O71" s="147"/>
      <c r="P71" s="147"/>
      <c r="Q71" s="147"/>
      <c r="R71" s="147"/>
      <c r="S71" s="147"/>
      <c r="T71" s="147"/>
      <c r="U71" s="147"/>
      <c r="V71" s="147"/>
      <c r="W71" s="147"/>
    </row>
    <row r="72" spans="1:23" ht="12.75" customHeight="1" x14ac:dyDescent="0.15">
      <c r="A72" s="147"/>
      <c r="B72" s="150"/>
      <c r="C72" s="90"/>
      <c r="D72" s="146"/>
      <c r="E72" s="82"/>
      <c r="F72" s="147"/>
      <c r="G72" s="147"/>
      <c r="H72" s="147"/>
      <c r="I72" s="147"/>
      <c r="J72" s="147"/>
      <c r="K72" s="147"/>
      <c r="L72" s="147"/>
      <c r="M72" s="147"/>
      <c r="N72" s="147"/>
      <c r="O72" s="147"/>
      <c r="P72" s="147"/>
      <c r="Q72" s="147"/>
      <c r="R72" s="147"/>
      <c r="S72" s="147"/>
      <c r="T72" s="147"/>
      <c r="U72" s="147"/>
      <c r="V72" s="147"/>
      <c r="W72" s="147"/>
    </row>
    <row r="73" spans="1:23" ht="12.75" customHeight="1" x14ac:dyDescent="0.15">
      <c r="A73" s="147"/>
      <c r="B73" s="150"/>
      <c r="C73" s="90"/>
      <c r="D73" s="146"/>
      <c r="E73" s="82"/>
      <c r="F73" s="147"/>
      <c r="G73" s="147"/>
      <c r="H73" s="147"/>
      <c r="I73" s="147"/>
      <c r="J73" s="147"/>
      <c r="K73" s="147"/>
      <c r="L73" s="147"/>
      <c r="M73" s="147"/>
      <c r="N73" s="147"/>
      <c r="O73" s="147"/>
      <c r="P73" s="147"/>
      <c r="Q73" s="147"/>
      <c r="R73" s="147"/>
      <c r="S73" s="147"/>
      <c r="T73" s="147"/>
      <c r="U73" s="147"/>
      <c r="V73" s="147"/>
      <c r="W73" s="147"/>
    </row>
    <row r="74" spans="1:23" ht="12.75" customHeight="1" x14ac:dyDescent="0.15">
      <c r="A74" s="147"/>
      <c r="B74" s="150"/>
      <c r="C74" s="90"/>
      <c r="D74" s="146"/>
      <c r="E74" s="82"/>
      <c r="F74" s="147"/>
      <c r="G74" s="147"/>
      <c r="H74" s="147"/>
      <c r="I74" s="147"/>
      <c r="J74" s="147"/>
      <c r="K74" s="147"/>
      <c r="L74" s="147"/>
      <c r="M74" s="147"/>
      <c r="N74" s="147"/>
      <c r="O74" s="147"/>
      <c r="P74" s="147"/>
      <c r="Q74" s="147"/>
      <c r="R74" s="147"/>
      <c r="S74" s="147"/>
      <c r="T74" s="147"/>
      <c r="U74" s="147"/>
      <c r="V74" s="147"/>
      <c r="W74" s="147"/>
    </row>
    <row r="75" spans="1:23" ht="12.75" customHeight="1" x14ac:dyDescent="0.15">
      <c r="A75" s="147"/>
      <c r="B75" s="150"/>
      <c r="C75" s="90"/>
      <c r="D75" s="146"/>
      <c r="E75" s="82"/>
      <c r="F75" s="147"/>
      <c r="G75" s="147"/>
      <c r="H75" s="147"/>
      <c r="I75" s="147"/>
      <c r="J75" s="147"/>
      <c r="K75" s="147"/>
      <c r="L75" s="147"/>
      <c r="M75" s="147"/>
      <c r="N75" s="147"/>
      <c r="O75" s="147"/>
      <c r="P75" s="147"/>
      <c r="Q75" s="147"/>
      <c r="R75" s="147"/>
      <c r="S75" s="147"/>
      <c r="T75" s="147"/>
      <c r="U75" s="147"/>
      <c r="V75" s="147"/>
      <c r="W75" s="147"/>
    </row>
    <row r="76" spans="1:23" ht="12.75" customHeight="1" x14ac:dyDescent="0.15">
      <c r="A76" s="147"/>
      <c r="B76" s="150"/>
      <c r="C76" s="90"/>
      <c r="D76" s="146"/>
      <c r="E76" s="82"/>
      <c r="F76" s="147"/>
      <c r="G76" s="147"/>
      <c r="H76" s="147"/>
      <c r="I76" s="147"/>
      <c r="J76" s="147"/>
      <c r="K76" s="147"/>
      <c r="L76" s="147"/>
      <c r="M76" s="147"/>
      <c r="N76" s="147"/>
      <c r="O76" s="147"/>
      <c r="P76" s="147"/>
      <c r="Q76" s="147"/>
      <c r="R76" s="147"/>
      <c r="S76" s="147"/>
      <c r="T76" s="147"/>
      <c r="U76" s="147"/>
      <c r="V76" s="147"/>
      <c r="W76" s="147"/>
    </row>
    <row r="77" spans="1:23" ht="12.75" customHeight="1" x14ac:dyDescent="0.15">
      <c r="A77" s="147"/>
      <c r="B77" s="150"/>
      <c r="C77" s="90"/>
      <c r="D77" s="146"/>
      <c r="E77" s="82"/>
      <c r="F77" s="147"/>
      <c r="G77" s="147"/>
      <c r="H77" s="147"/>
      <c r="I77" s="147"/>
      <c r="J77" s="147"/>
      <c r="K77" s="147"/>
      <c r="L77" s="147"/>
      <c r="M77" s="147"/>
      <c r="N77" s="147"/>
      <c r="O77" s="147"/>
      <c r="P77" s="147"/>
      <c r="Q77" s="147"/>
      <c r="R77" s="147"/>
      <c r="S77" s="147"/>
      <c r="T77" s="147"/>
      <c r="U77" s="147"/>
      <c r="V77" s="147"/>
      <c r="W77" s="147"/>
    </row>
    <row r="78" spans="1:23" ht="12.75" customHeight="1" x14ac:dyDescent="0.15">
      <c r="A78" s="147"/>
      <c r="B78" s="150"/>
      <c r="C78" s="90"/>
      <c r="D78" s="146"/>
      <c r="E78" s="82"/>
      <c r="F78" s="147"/>
      <c r="G78" s="147"/>
      <c r="H78" s="147"/>
      <c r="I78" s="147"/>
      <c r="J78" s="147"/>
      <c r="K78" s="147"/>
      <c r="L78" s="147"/>
      <c r="M78" s="147"/>
      <c r="N78" s="147"/>
      <c r="O78" s="147"/>
      <c r="P78" s="147"/>
      <c r="Q78" s="147"/>
      <c r="R78" s="147"/>
      <c r="S78" s="147"/>
      <c r="T78" s="147"/>
      <c r="U78" s="147"/>
      <c r="V78" s="147"/>
      <c r="W78" s="147"/>
    </row>
    <row r="79" spans="1:23" ht="12.75" customHeight="1" x14ac:dyDescent="0.15">
      <c r="A79" s="147"/>
      <c r="B79" s="150"/>
      <c r="C79" s="90"/>
      <c r="D79" s="146"/>
      <c r="E79" s="82"/>
      <c r="F79" s="147"/>
      <c r="G79" s="147"/>
      <c r="H79" s="147"/>
      <c r="I79" s="147"/>
      <c r="J79" s="147"/>
      <c r="K79" s="147"/>
      <c r="L79" s="147"/>
      <c r="M79" s="147"/>
      <c r="N79" s="147"/>
      <c r="O79" s="147"/>
      <c r="P79" s="147"/>
      <c r="Q79" s="147"/>
      <c r="R79" s="147"/>
      <c r="S79" s="147"/>
      <c r="T79" s="147"/>
      <c r="U79" s="147"/>
      <c r="V79" s="147"/>
      <c r="W79" s="147"/>
    </row>
    <row r="80" spans="1:23" ht="12.75" customHeight="1" x14ac:dyDescent="0.15">
      <c r="A80" s="147"/>
      <c r="B80" s="150"/>
      <c r="C80" s="90"/>
      <c r="D80" s="146"/>
      <c r="E80" s="82"/>
      <c r="F80" s="147"/>
      <c r="G80" s="147"/>
      <c r="H80" s="147"/>
      <c r="I80" s="147"/>
      <c r="J80" s="147"/>
      <c r="K80" s="147"/>
      <c r="L80" s="147"/>
      <c r="M80" s="147"/>
      <c r="N80" s="147"/>
      <c r="O80" s="147"/>
      <c r="P80" s="147"/>
      <c r="Q80" s="147"/>
      <c r="R80" s="147"/>
      <c r="S80" s="147"/>
      <c r="T80" s="147"/>
      <c r="U80" s="147"/>
      <c r="V80" s="147"/>
      <c r="W80" s="147"/>
    </row>
    <row r="81" spans="1:23" ht="12.75" customHeight="1" x14ac:dyDescent="0.15">
      <c r="A81" s="147"/>
      <c r="B81" s="150"/>
      <c r="C81" s="90"/>
      <c r="D81" s="146"/>
      <c r="E81" s="82"/>
      <c r="F81" s="147"/>
      <c r="G81" s="147"/>
      <c r="H81" s="147"/>
      <c r="I81" s="147"/>
      <c r="J81" s="147"/>
      <c r="K81" s="147"/>
      <c r="L81" s="147"/>
      <c r="M81" s="147"/>
      <c r="N81" s="147"/>
      <c r="O81" s="147"/>
      <c r="P81" s="147"/>
      <c r="Q81" s="147"/>
      <c r="R81" s="147"/>
      <c r="S81" s="147"/>
      <c r="T81" s="147"/>
      <c r="U81" s="147"/>
      <c r="V81" s="147"/>
      <c r="W81" s="147"/>
    </row>
    <row r="82" spans="1:23" ht="12.75" customHeight="1" x14ac:dyDescent="0.15">
      <c r="A82" s="147"/>
      <c r="B82" s="150"/>
      <c r="C82" s="90"/>
      <c r="D82" s="146"/>
      <c r="E82" s="82"/>
      <c r="F82" s="147"/>
      <c r="G82" s="147"/>
      <c r="H82" s="147"/>
      <c r="I82" s="147"/>
      <c r="J82" s="147"/>
      <c r="K82" s="147"/>
      <c r="L82" s="147"/>
      <c r="M82" s="147"/>
      <c r="N82" s="147"/>
      <c r="O82" s="147"/>
      <c r="P82" s="147"/>
      <c r="Q82" s="147"/>
      <c r="R82" s="147"/>
      <c r="S82" s="147"/>
      <c r="T82" s="147"/>
      <c r="U82" s="147"/>
      <c r="V82" s="147"/>
      <c r="W82" s="147"/>
    </row>
    <row r="83" spans="1:23" ht="12.75" customHeight="1" x14ac:dyDescent="0.15">
      <c r="A83" s="147"/>
      <c r="B83" s="150"/>
      <c r="C83" s="90"/>
      <c r="D83" s="146"/>
      <c r="E83" s="82"/>
      <c r="F83" s="147"/>
      <c r="G83" s="147"/>
      <c r="H83" s="147"/>
      <c r="I83" s="147"/>
      <c r="J83" s="147"/>
      <c r="K83" s="147"/>
      <c r="L83" s="147"/>
      <c r="M83" s="147"/>
      <c r="N83" s="147"/>
      <c r="O83" s="147"/>
      <c r="P83" s="147"/>
      <c r="Q83" s="147"/>
      <c r="R83" s="147"/>
      <c r="S83" s="147"/>
      <c r="T83" s="147"/>
      <c r="U83" s="147"/>
      <c r="V83" s="147"/>
      <c r="W83" s="147"/>
    </row>
    <row r="84" spans="1:23" ht="12.75" customHeight="1" x14ac:dyDescent="0.15">
      <c r="A84" s="147"/>
      <c r="B84" s="150"/>
      <c r="C84" s="90"/>
      <c r="D84" s="146"/>
      <c r="E84" s="82"/>
      <c r="F84" s="147"/>
      <c r="G84" s="147"/>
      <c r="H84" s="147"/>
      <c r="I84" s="147"/>
      <c r="J84" s="147"/>
      <c r="K84" s="147"/>
      <c r="L84" s="147"/>
      <c r="M84" s="147"/>
      <c r="N84" s="147"/>
      <c r="O84" s="147"/>
      <c r="P84" s="147"/>
      <c r="Q84" s="147"/>
      <c r="R84" s="147"/>
      <c r="S84" s="147"/>
      <c r="T84" s="147"/>
      <c r="U84" s="147"/>
      <c r="V84" s="147"/>
      <c r="W84" s="147"/>
    </row>
    <row r="85" spans="1:23" ht="12.75" customHeight="1" x14ac:dyDescent="0.15">
      <c r="A85" s="147"/>
      <c r="B85" s="150"/>
      <c r="C85" s="90"/>
      <c r="D85" s="146"/>
      <c r="E85" s="82"/>
      <c r="F85" s="147"/>
      <c r="G85" s="147"/>
      <c r="H85" s="147"/>
      <c r="I85" s="147"/>
      <c r="J85" s="147"/>
      <c r="K85" s="147"/>
      <c r="L85" s="147"/>
      <c r="M85" s="147"/>
      <c r="N85" s="147"/>
      <c r="O85" s="147"/>
      <c r="P85" s="147"/>
      <c r="Q85" s="147"/>
      <c r="R85" s="147"/>
      <c r="S85" s="147"/>
      <c r="T85" s="147"/>
      <c r="U85" s="147"/>
      <c r="V85" s="147"/>
      <c r="W85" s="147"/>
    </row>
    <row r="86" spans="1:23" ht="12.75" customHeight="1" x14ac:dyDescent="0.15">
      <c r="A86" s="147"/>
      <c r="B86" s="150"/>
      <c r="C86" s="90"/>
      <c r="D86" s="146"/>
      <c r="E86" s="82"/>
      <c r="F86" s="147"/>
      <c r="G86" s="147"/>
      <c r="H86" s="147"/>
      <c r="I86" s="147"/>
      <c r="J86" s="147"/>
      <c r="K86" s="147"/>
      <c r="L86" s="147"/>
      <c r="M86" s="147"/>
      <c r="N86" s="147"/>
      <c r="O86" s="147"/>
      <c r="P86" s="147"/>
      <c r="Q86" s="147"/>
      <c r="R86" s="147"/>
      <c r="S86" s="147"/>
      <c r="T86" s="147"/>
      <c r="U86" s="147"/>
      <c r="V86" s="147"/>
      <c r="W86" s="147"/>
    </row>
    <row r="87" spans="1:23" ht="12.75" customHeight="1" x14ac:dyDescent="0.15">
      <c r="A87" s="147"/>
      <c r="B87" s="150"/>
      <c r="C87" s="90"/>
      <c r="D87" s="146"/>
      <c r="E87" s="82"/>
      <c r="F87" s="147"/>
      <c r="G87" s="147"/>
      <c r="H87" s="147"/>
      <c r="I87" s="147"/>
      <c r="J87" s="147"/>
      <c r="K87" s="147"/>
      <c r="L87" s="147"/>
      <c r="M87" s="147"/>
      <c r="N87" s="147"/>
      <c r="O87" s="147"/>
      <c r="P87" s="147"/>
      <c r="Q87" s="147"/>
      <c r="R87" s="147"/>
      <c r="S87" s="147"/>
      <c r="T87" s="147"/>
      <c r="U87" s="147"/>
      <c r="V87" s="147"/>
      <c r="W87" s="147"/>
    </row>
    <row r="88" spans="1:23" ht="12.75" customHeight="1" x14ac:dyDescent="0.15">
      <c r="A88" s="147"/>
      <c r="B88" s="150"/>
      <c r="C88" s="90"/>
      <c r="D88" s="146"/>
      <c r="E88" s="82"/>
      <c r="F88" s="147"/>
      <c r="G88" s="147"/>
      <c r="H88" s="147"/>
      <c r="I88" s="147"/>
      <c r="J88" s="147"/>
      <c r="K88" s="147"/>
      <c r="L88" s="147"/>
      <c r="M88" s="147"/>
      <c r="N88" s="147"/>
      <c r="O88" s="147"/>
      <c r="P88" s="147"/>
      <c r="Q88" s="147"/>
      <c r="R88" s="147"/>
      <c r="S88" s="147"/>
      <c r="T88" s="147"/>
      <c r="U88" s="147"/>
      <c r="V88" s="147"/>
      <c r="W88" s="147"/>
    </row>
    <row r="89" spans="1:23" ht="12.75" customHeight="1" x14ac:dyDescent="0.15">
      <c r="A89" s="147"/>
      <c r="B89" s="150"/>
      <c r="C89" s="90"/>
      <c r="D89" s="146"/>
      <c r="E89" s="82"/>
      <c r="F89" s="147"/>
      <c r="G89" s="147"/>
      <c r="H89" s="147"/>
      <c r="I89" s="147"/>
      <c r="J89" s="147"/>
      <c r="K89" s="147"/>
      <c r="L89" s="147"/>
      <c r="M89" s="147"/>
      <c r="N89" s="147"/>
      <c r="O89" s="147"/>
      <c r="P89" s="147"/>
      <c r="Q89" s="147"/>
      <c r="R89" s="147"/>
      <c r="S89" s="147"/>
      <c r="T89" s="147"/>
      <c r="U89" s="147"/>
      <c r="V89" s="147"/>
      <c r="W89" s="147"/>
    </row>
    <row r="90" spans="1:23" ht="12.75" customHeight="1" x14ac:dyDescent="0.15">
      <c r="A90" s="147"/>
      <c r="B90" s="150"/>
      <c r="C90" s="90"/>
      <c r="D90" s="146"/>
      <c r="E90" s="82"/>
      <c r="F90" s="147"/>
      <c r="G90" s="147"/>
      <c r="H90" s="147"/>
      <c r="I90" s="147"/>
      <c r="J90" s="147"/>
      <c r="K90" s="147"/>
      <c r="L90" s="147"/>
      <c r="M90" s="147"/>
      <c r="N90" s="147"/>
      <c r="O90" s="147"/>
      <c r="P90" s="147"/>
      <c r="Q90" s="147"/>
      <c r="R90" s="147"/>
      <c r="S90" s="147"/>
      <c r="T90" s="147"/>
      <c r="U90" s="147"/>
      <c r="V90" s="147"/>
      <c r="W90" s="147"/>
    </row>
    <row r="91" spans="1:23" ht="12.75" customHeight="1" x14ac:dyDescent="0.15">
      <c r="A91" s="147"/>
      <c r="B91" s="150"/>
      <c r="C91" s="90"/>
      <c r="D91" s="146"/>
      <c r="E91" s="82"/>
      <c r="F91" s="147"/>
      <c r="G91" s="147"/>
      <c r="H91" s="147"/>
      <c r="I91" s="147"/>
      <c r="J91" s="147"/>
      <c r="K91" s="147"/>
      <c r="L91" s="147"/>
      <c r="M91" s="147"/>
      <c r="N91" s="147"/>
      <c r="O91" s="147"/>
      <c r="P91" s="147"/>
      <c r="Q91" s="147"/>
      <c r="R91" s="147"/>
      <c r="S91" s="147"/>
      <c r="T91" s="147"/>
      <c r="U91" s="147"/>
      <c r="V91" s="147"/>
      <c r="W91" s="147"/>
    </row>
    <row r="92" spans="1:23" ht="12.75" customHeight="1" x14ac:dyDescent="0.15">
      <c r="A92" s="147"/>
      <c r="B92" s="150"/>
      <c r="C92" s="90"/>
      <c r="D92" s="146"/>
      <c r="E92" s="82"/>
      <c r="F92" s="147"/>
      <c r="G92" s="147"/>
      <c r="H92" s="147"/>
      <c r="I92" s="147"/>
      <c r="J92" s="147"/>
      <c r="K92" s="147"/>
      <c r="L92" s="147"/>
      <c r="M92" s="147"/>
      <c r="N92" s="147"/>
      <c r="O92" s="147"/>
      <c r="P92" s="147"/>
      <c r="Q92" s="147"/>
      <c r="R92" s="147"/>
      <c r="S92" s="147"/>
      <c r="T92" s="147"/>
      <c r="U92" s="147"/>
      <c r="V92" s="147"/>
      <c r="W92" s="147"/>
    </row>
    <row r="93" spans="1:23" ht="12.75" customHeight="1" x14ac:dyDescent="0.15">
      <c r="A93" s="147"/>
      <c r="B93" s="150"/>
      <c r="C93" s="90"/>
      <c r="D93" s="146"/>
      <c r="E93" s="82"/>
      <c r="F93" s="147"/>
      <c r="G93" s="147"/>
      <c r="H93" s="147"/>
      <c r="I93" s="147"/>
      <c r="J93" s="147"/>
      <c r="K93" s="147"/>
      <c r="L93" s="147"/>
      <c r="M93" s="147"/>
      <c r="N93" s="147"/>
      <c r="O93" s="147"/>
      <c r="P93" s="147"/>
      <c r="Q93" s="147"/>
      <c r="R93" s="147"/>
      <c r="S93" s="147"/>
      <c r="T93" s="147"/>
      <c r="U93" s="147"/>
      <c r="V93" s="147"/>
      <c r="W93" s="147"/>
    </row>
    <row r="94" spans="1:23" ht="12.75" customHeight="1" x14ac:dyDescent="0.15">
      <c r="A94" s="147"/>
      <c r="B94" s="150"/>
      <c r="C94" s="90"/>
      <c r="D94" s="146"/>
      <c r="E94" s="82"/>
      <c r="F94" s="147"/>
      <c r="G94" s="147"/>
      <c r="H94" s="147"/>
      <c r="I94" s="147"/>
      <c r="J94" s="147"/>
      <c r="K94" s="147"/>
      <c r="L94" s="147"/>
      <c r="M94" s="147"/>
      <c r="N94" s="147"/>
      <c r="O94" s="147"/>
      <c r="P94" s="147"/>
      <c r="Q94" s="147"/>
      <c r="R94" s="147"/>
      <c r="S94" s="147"/>
      <c r="T94" s="147"/>
      <c r="U94" s="147"/>
      <c r="V94" s="147"/>
      <c r="W94" s="147"/>
    </row>
    <row r="95" spans="1:23" ht="12.75" customHeight="1" x14ac:dyDescent="0.15">
      <c r="A95" s="147"/>
      <c r="B95" s="150"/>
      <c r="C95" s="90"/>
      <c r="D95" s="146"/>
      <c r="E95" s="82"/>
      <c r="F95" s="147"/>
      <c r="G95" s="147"/>
      <c r="H95" s="147"/>
      <c r="I95" s="147"/>
      <c r="J95" s="147"/>
      <c r="K95" s="147"/>
      <c r="L95" s="147"/>
      <c r="M95" s="147"/>
      <c r="N95" s="147"/>
      <c r="O95" s="147"/>
      <c r="P95" s="147"/>
      <c r="Q95" s="147"/>
      <c r="R95" s="147"/>
      <c r="S95" s="147"/>
      <c r="T95" s="147"/>
      <c r="U95" s="147"/>
      <c r="V95" s="147"/>
      <c r="W95" s="147"/>
    </row>
    <row r="96" spans="1:23" ht="12.75" customHeight="1" x14ac:dyDescent="0.15">
      <c r="A96" s="147"/>
      <c r="B96" s="150"/>
      <c r="C96" s="90"/>
      <c r="D96" s="146"/>
      <c r="E96" s="82"/>
      <c r="F96" s="147"/>
      <c r="G96" s="147"/>
      <c r="H96" s="147"/>
      <c r="I96" s="147"/>
      <c r="J96" s="147"/>
      <c r="K96" s="147"/>
      <c r="L96" s="147"/>
      <c r="M96" s="147"/>
      <c r="N96" s="147"/>
      <c r="O96" s="147"/>
      <c r="P96" s="147"/>
      <c r="Q96" s="147"/>
      <c r="R96" s="147"/>
      <c r="S96" s="147"/>
      <c r="T96" s="147"/>
      <c r="U96" s="147"/>
      <c r="V96" s="147"/>
      <c r="W96" s="147"/>
    </row>
    <row r="97" spans="1:23" ht="12.75" customHeight="1" x14ac:dyDescent="0.15">
      <c r="A97" s="147"/>
      <c r="B97" s="150"/>
      <c r="C97" s="90"/>
      <c r="D97" s="146"/>
      <c r="E97" s="82"/>
      <c r="F97" s="147"/>
      <c r="G97" s="147"/>
      <c r="H97" s="147"/>
      <c r="I97" s="147"/>
      <c r="J97" s="147"/>
      <c r="K97" s="147"/>
      <c r="L97" s="147"/>
      <c r="M97" s="147"/>
      <c r="N97" s="147"/>
      <c r="O97" s="147"/>
      <c r="P97" s="147"/>
      <c r="Q97" s="147"/>
      <c r="R97" s="147"/>
      <c r="S97" s="147"/>
      <c r="T97" s="147"/>
      <c r="U97" s="147"/>
      <c r="V97" s="147"/>
      <c r="W97" s="147"/>
    </row>
    <row r="98" spans="1:23" ht="12.75" customHeight="1" x14ac:dyDescent="0.15">
      <c r="A98" s="147"/>
      <c r="B98" s="150"/>
      <c r="C98" s="90"/>
      <c r="D98" s="146"/>
      <c r="E98" s="82"/>
      <c r="F98" s="147"/>
      <c r="G98" s="147"/>
      <c r="H98" s="147"/>
      <c r="I98" s="147"/>
      <c r="J98" s="147"/>
      <c r="K98" s="147"/>
      <c r="L98" s="147"/>
      <c r="M98" s="147"/>
      <c r="N98" s="147"/>
      <c r="O98" s="147"/>
      <c r="P98" s="147"/>
      <c r="Q98" s="147"/>
      <c r="R98" s="147"/>
      <c r="S98" s="147"/>
      <c r="T98" s="147"/>
      <c r="U98" s="147"/>
      <c r="V98" s="147"/>
      <c r="W98" s="147"/>
    </row>
    <row r="99" spans="1:23" ht="12.75" customHeight="1" x14ac:dyDescent="0.15">
      <c r="A99" s="147"/>
      <c r="B99" s="150"/>
      <c r="C99" s="90"/>
      <c r="D99" s="146"/>
      <c r="E99" s="82"/>
      <c r="F99" s="147"/>
      <c r="G99" s="147"/>
      <c r="H99" s="147"/>
      <c r="I99" s="147"/>
      <c r="J99" s="147"/>
      <c r="K99" s="147"/>
      <c r="L99" s="147"/>
      <c r="M99" s="147"/>
      <c r="N99" s="147"/>
      <c r="O99" s="147"/>
      <c r="P99" s="147"/>
      <c r="Q99" s="147"/>
      <c r="R99" s="147"/>
      <c r="S99" s="147"/>
      <c r="T99" s="147"/>
      <c r="U99" s="147"/>
      <c r="V99" s="147"/>
      <c r="W99" s="147"/>
    </row>
    <row r="100" spans="1:23" ht="12.75" customHeight="1" x14ac:dyDescent="0.15">
      <c r="A100" s="147"/>
      <c r="B100" s="150"/>
      <c r="C100" s="90"/>
      <c r="D100" s="146"/>
      <c r="E100" s="82"/>
      <c r="F100" s="147"/>
      <c r="G100" s="147"/>
      <c r="H100" s="147"/>
      <c r="I100" s="147"/>
      <c r="J100" s="147"/>
      <c r="K100" s="147"/>
      <c r="L100" s="147"/>
      <c r="M100" s="147"/>
      <c r="N100" s="147"/>
      <c r="O100" s="147"/>
      <c r="P100" s="147"/>
      <c r="Q100" s="147"/>
      <c r="R100" s="147"/>
      <c r="S100" s="147"/>
      <c r="T100" s="147"/>
      <c r="U100" s="147"/>
      <c r="V100" s="147"/>
      <c r="W100" s="147"/>
    </row>
    <row r="101" spans="1:23" ht="12.75" customHeight="1" x14ac:dyDescent="0.15">
      <c r="A101" s="147"/>
      <c r="B101" s="150"/>
      <c r="C101" s="90"/>
      <c r="D101" s="146"/>
      <c r="E101" s="82"/>
      <c r="F101" s="147"/>
      <c r="G101" s="147"/>
      <c r="H101" s="147"/>
      <c r="I101" s="147"/>
      <c r="J101" s="147"/>
      <c r="K101" s="147"/>
      <c r="L101" s="147"/>
      <c r="M101" s="147"/>
      <c r="N101" s="147"/>
      <c r="O101" s="147"/>
      <c r="P101" s="147"/>
      <c r="Q101" s="147"/>
      <c r="R101" s="147"/>
      <c r="S101" s="147"/>
      <c r="T101" s="147"/>
      <c r="U101" s="147"/>
      <c r="V101" s="147"/>
      <c r="W101" s="147"/>
    </row>
    <row r="102" spans="1:23" ht="12.75" customHeight="1" x14ac:dyDescent="0.15">
      <c r="A102" s="147"/>
      <c r="B102" s="150"/>
      <c r="C102" s="90"/>
      <c r="D102" s="146"/>
      <c r="E102" s="82"/>
      <c r="F102" s="147"/>
      <c r="G102" s="147"/>
      <c r="H102" s="147"/>
      <c r="I102" s="147"/>
      <c r="J102" s="147"/>
      <c r="K102" s="147"/>
      <c r="L102" s="147"/>
      <c r="M102" s="147"/>
      <c r="N102" s="147"/>
      <c r="O102" s="147"/>
      <c r="P102" s="147"/>
      <c r="Q102" s="147"/>
      <c r="R102" s="147"/>
      <c r="S102" s="147"/>
      <c r="T102" s="147"/>
      <c r="U102" s="147"/>
      <c r="V102" s="147"/>
      <c r="W102" s="147"/>
    </row>
    <row r="103" spans="1:23" ht="12.75" customHeight="1" x14ac:dyDescent="0.15">
      <c r="A103" s="147"/>
      <c r="B103" s="150"/>
      <c r="C103" s="90"/>
      <c r="D103" s="146"/>
      <c r="E103" s="82"/>
      <c r="F103" s="147"/>
      <c r="G103" s="147"/>
      <c r="H103" s="147"/>
      <c r="I103" s="147"/>
      <c r="J103" s="147"/>
      <c r="K103" s="147"/>
      <c r="L103" s="147"/>
      <c r="M103" s="147"/>
      <c r="N103" s="147"/>
      <c r="O103" s="147"/>
      <c r="P103" s="147"/>
      <c r="Q103" s="147"/>
      <c r="R103" s="147"/>
      <c r="S103" s="147"/>
      <c r="T103" s="147"/>
      <c r="U103" s="147"/>
      <c r="V103" s="147"/>
      <c r="W103" s="147"/>
    </row>
    <row r="104" spans="1:23" ht="12.75" customHeight="1" x14ac:dyDescent="0.15">
      <c r="A104" s="147"/>
      <c r="B104" s="150"/>
      <c r="C104" s="90"/>
      <c r="D104" s="146"/>
      <c r="E104" s="82"/>
      <c r="F104" s="147"/>
      <c r="G104" s="147"/>
      <c r="H104" s="147"/>
      <c r="I104" s="147"/>
      <c r="J104" s="147"/>
      <c r="K104" s="147"/>
      <c r="L104" s="147"/>
      <c r="M104" s="147"/>
      <c r="N104" s="147"/>
      <c r="O104" s="147"/>
      <c r="P104" s="147"/>
      <c r="Q104" s="147"/>
      <c r="R104" s="147"/>
      <c r="S104" s="147"/>
      <c r="T104" s="147"/>
      <c r="U104" s="147"/>
      <c r="V104" s="147"/>
      <c r="W104" s="147"/>
    </row>
    <row r="105" spans="1:23" ht="12.75" customHeight="1" x14ac:dyDescent="0.15">
      <c r="A105" s="147"/>
      <c r="B105" s="150"/>
      <c r="C105" s="90"/>
      <c r="D105" s="146"/>
      <c r="E105" s="82"/>
      <c r="F105" s="147"/>
      <c r="G105" s="147"/>
      <c r="H105" s="147"/>
      <c r="I105" s="147"/>
      <c r="J105" s="147"/>
      <c r="K105" s="147"/>
      <c r="L105" s="147"/>
      <c r="M105" s="147"/>
      <c r="N105" s="147"/>
      <c r="O105" s="147"/>
      <c r="P105" s="147"/>
      <c r="Q105" s="147"/>
      <c r="R105" s="147"/>
      <c r="S105" s="147"/>
      <c r="T105" s="147"/>
      <c r="U105" s="147"/>
      <c r="V105" s="147"/>
      <c r="W105" s="147"/>
    </row>
    <row r="106" spans="1:23" ht="12.75" customHeight="1" x14ac:dyDescent="0.15">
      <c r="A106" s="147"/>
      <c r="B106" s="150"/>
      <c r="C106" s="90"/>
      <c r="D106" s="146"/>
      <c r="E106" s="82"/>
      <c r="F106" s="147"/>
      <c r="G106" s="147"/>
      <c r="H106" s="147"/>
      <c r="I106" s="147"/>
      <c r="J106" s="147"/>
      <c r="K106" s="147"/>
      <c r="L106" s="147"/>
      <c r="M106" s="147"/>
      <c r="N106" s="147"/>
      <c r="O106" s="147"/>
      <c r="P106" s="147"/>
      <c r="Q106" s="147"/>
      <c r="R106" s="147"/>
      <c r="S106" s="147"/>
      <c r="T106" s="147"/>
      <c r="U106" s="147"/>
      <c r="V106" s="147"/>
      <c r="W106" s="147"/>
    </row>
    <row r="107" spans="1:23" ht="12.75" customHeight="1" x14ac:dyDescent="0.15">
      <c r="A107" s="147"/>
      <c r="B107" s="150"/>
      <c r="C107" s="90"/>
      <c r="D107" s="146"/>
      <c r="E107" s="82"/>
      <c r="F107" s="147"/>
      <c r="G107" s="147"/>
      <c r="H107" s="147"/>
      <c r="I107" s="147"/>
      <c r="J107" s="147"/>
      <c r="K107" s="147"/>
      <c r="L107" s="147"/>
      <c r="M107" s="147"/>
      <c r="N107" s="147"/>
      <c r="O107" s="147"/>
      <c r="P107" s="147"/>
      <c r="Q107" s="147"/>
      <c r="R107" s="147"/>
      <c r="S107" s="147"/>
      <c r="T107" s="147"/>
      <c r="U107" s="147"/>
      <c r="V107" s="147"/>
      <c r="W107" s="147"/>
    </row>
    <row r="108" spans="1:23" ht="12.75" customHeight="1" x14ac:dyDescent="0.15">
      <c r="A108" s="147"/>
      <c r="B108" s="150"/>
      <c r="C108" s="90"/>
      <c r="D108" s="146"/>
      <c r="E108" s="82"/>
      <c r="F108" s="147"/>
      <c r="G108" s="147"/>
      <c r="H108" s="147"/>
      <c r="I108" s="147"/>
      <c r="J108" s="147"/>
      <c r="K108" s="147"/>
      <c r="L108" s="147"/>
      <c r="M108" s="147"/>
      <c r="N108" s="147"/>
      <c r="O108" s="147"/>
      <c r="P108" s="147"/>
      <c r="Q108" s="147"/>
      <c r="R108" s="147"/>
      <c r="S108" s="147"/>
      <c r="T108" s="147"/>
      <c r="U108" s="147"/>
      <c r="V108" s="147"/>
      <c r="W108" s="147"/>
    </row>
    <row r="109" spans="1:23" ht="12.75" customHeight="1" x14ac:dyDescent="0.15">
      <c r="A109" s="147"/>
      <c r="B109" s="150"/>
      <c r="C109" s="90"/>
      <c r="D109" s="146"/>
      <c r="E109" s="82"/>
      <c r="F109" s="147"/>
      <c r="G109" s="147"/>
      <c r="H109" s="147"/>
      <c r="I109" s="147"/>
      <c r="J109" s="147"/>
      <c r="K109" s="147"/>
      <c r="L109" s="147"/>
      <c r="M109" s="147"/>
      <c r="N109" s="147"/>
      <c r="O109" s="147"/>
      <c r="P109" s="147"/>
      <c r="Q109" s="147"/>
      <c r="R109" s="147"/>
      <c r="S109" s="147"/>
      <c r="T109" s="147"/>
      <c r="U109" s="147"/>
      <c r="V109" s="147"/>
      <c r="W109" s="147"/>
    </row>
    <row r="110" spans="1:23" ht="12.75" customHeight="1" x14ac:dyDescent="0.15">
      <c r="A110" s="147"/>
      <c r="B110" s="150"/>
      <c r="C110" s="90"/>
      <c r="D110" s="146"/>
      <c r="E110" s="82"/>
      <c r="F110" s="147"/>
      <c r="G110" s="147"/>
      <c r="H110" s="147"/>
      <c r="I110" s="147"/>
      <c r="J110" s="147"/>
      <c r="K110" s="147"/>
      <c r="L110" s="147"/>
      <c r="M110" s="147"/>
      <c r="N110" s="147"/>
      <c r="O110" s="147"/>
      <c r="P110" s="147"/>
      <c r="Q110" s="147"/>
      <c r="R110" s="147"/>
      <c r="S110" s="147"/>
      <c r="T110" s="147"/>
      <c r="U110" s="147"/>
      <c r="V110" s="147"/>
      <c r="W110" s="147"/>
    </row>
    <row r="111" spans="1:23" ht="12.75" customHeight="1" x14ac:dyDescent="0.15">
      <c r="A111" s="147"/>
      <c r="B111" s="150"/>
      <c r="C111" s="90"/>
      <c r="D111" s="146"/>
      <c r="E111" s="82"/>
      <c r="F111" s="147"/>
      <c r="G111" s="147"/>
      <c r="H111" s="147"/>
      <c r="I111" s="147"/>
      <c r="J111" s="147"/>
      <c r="K111" s="147"/>
      <c r="L111" s="147"/>
      <c r="M111" s="147"/>
      <c r="N111" s="147"/>
      <c r="O111" s="147"/>
      <c r="P111" s="147"/>
      <c r="Q111" s="147"/>
      <c r="R111" s="147"/>
      <c r="S111" s="147"/>
      <c r="T111" s="147"/>
      <c r="U111" s="147"/>
      <c r="V111" s="147"/>
      <c r="W111" s="147"/>
    </row>
    <row r="112" spans="1:23" ht="12.75" customHeight="1" x14ac:dyDescent="0.15">
      <c r="A112" s="147"/>
      <c r="B112" s="150"/>
      <c r="C112" s="90"/>
      <c r="D112" s="146"/>
      <c r="E112" s="82"/>
      <c r="F112" s="147"/>
      <c r="G112" s="147"/>
      <c r="H112" s="147"/>
      <c r="I112" s="147"/>
      <c r="J112" s="147"/>
      <c r="K112" s="147"/>
      <c r="L112" s="147"/>
      <c r="M112" s="147"/>
      <c r="N112" s="147"/>
      <c r="O112" s="147"/>
      <c r="P112" s="147"/>
      <c r="Q112" s="147"/>
      <c r="R112" s="147"/>
      <c r="S112" s="147"/>
      <c r="T112" s="147"/>
      <c r="U112" s="147"/>
      <c r="V112" s="147"/>
      <c r="W112" s="147"/>
    </row>
    <row r="113" spans="1:23" ht="12.75" customHeight="1" x14ac:dyDescent="0.15">
      <c r="A113" s="147"/>
      <c r="B113" s="150"/>
      <c r="C113" s="90"/>
      <c r="D113" s="146"/>
      <c r="E113" s="82"/>
      <c r="F113" s="147"/>
      <c r="G113" s="147"/>
      <c r="H113" s="147"/>
      <c r="I113" s="147"/>
      <c r="J113" s="147"/>
      <c r="K113" s="147"/>
      <c r="L113" s="147"/>
      <c r="M113" s="147"/>
      <c r="N113" s="147"/>
      <c r="O113" s="147"/>
      <c r="P113" s="147"/>
      <c r="Q113" s="147"/>
      <c r="R113" s="147"/>
      <c r="S113" s="147"/>
      <c r="T113" s="147"/>
      <c r="U113" s="147"/>
      <c r="V113" s="147"/>
      <c r="W113" s="147"/>
    </row>
    <row r="114" spans="1:23" ht="12.75" customHeight="1" x14ac:dyDescent="0.15">
      <c r="A114" s="147"/>
      <c r="B114" s="150"/>
      <c r="C114" s="90"/>
      <c r="D114" s="146"/>
      <c r="E114" s="82"/>
      <c r="F114" s="147"/>
      <c r="G114" s="147"/>
      <c r="H114" s="147"/>
      <c r="I114" s="147"/>
      <c r="J114" s="147"/>
      <c r="K114" s="147"/>
      <c r="L114" s="147"/>
      <c r="M114" s="147"/>
      <c r="N114" s="147"/>
      <c r="O114" s="147"/>
      <c r="P114" s="147"/>
      <c r="Q114" s="147"/>
      <c r="R114" s="147"/>
      <c r="S114" s="147"/>
      <c r="T114" s="147"/>
      <c r="U114" s="147"/>
      <c r="V114" s="147"/>
      <c r="W114" s="147"/>
    </row>
    <row r="115" spans="1:23" ht="12.75" customHeight="1" x14ac:dyDescent="0.15">
      <c r="A115" s="147"/>
      <c r="B115" s="150"/>
      <c r="C115" s="90"/>
      <c r="D115" s="146"/>
      <c r="E115" s="82"/>
      <c r="F115" s="147"/>
      <c r="G115" s="147"/>
      <c r="H115" s="147"/>
      <c r="I115" s="147"/>
      <c r="J115" s="147"/>
      <c r="K115" s="147"/>
      <c r="L115" s="147"/>
      <c r="M115" s="147"/>
      <c r="N115" s="147"/>
      <c r="O115" s="147"/>
      <c r="P115" s="147"/>
      <c r="Q115" s="147"/>
      <c r="R115" s="147"/>
      <c r="S115" s="147"/>
      <c r="T115" s="147"/>
      <c r="U115" s="147"/>
      <c r="V115" s="147"/>
      <c r="W115" s="147"/>
    </row>
    <row r="116" spans="1:23" ht="12.75" customHeight="1" x14ac:dyDescent="0.15">
      <c r="A116" s="147"/>
      <c r="B116" s="150"/>
      <c r="C116" s="90"/>
      <c r="D116" s="146"/>
      <c r="E116" s="82"/>
      <c r="F116" s="147"/>
      <c r="G116" s="147"/>
      <c r="H116" s="147"/>
      <c r="I116" s="147"/>
      <c r="J116" s="147"/>
      <c r="K116" s="147"/>
      <c r="L116" s="147"/>
      <c r="M116" s="147"/>
      <c r="N116" s="147"/>
      <c r="O116" s="147"/>
      <c r="P116" s="147"/>
      <c r="Q116" s="147"/>
      <c r="R116" s="147"/>
      <c r="S116" s="147"/>
      <c r="T116" s="147"/>
      <c r="U116" s="147"/>
      <c r="V116" s="147"/>
      <c r="W116" s="147"/>
    </row>
    <row r="117" spans="1:23" ht="12.75" customHeight="1" x14ac:dyDescent="0.15">
      <c r="A117" s="147"/>
      <c r="B117" s="150"/>
      <c r="C117" s="90"/>
      <c r="D117" s="146"/>
      <c r="E117" s="82"/>
      <c r="F117" s="147"/>
      <c r="G117" s="147"/>
      <c r="H117" s="147"/>
      <c r="I117" s="147"/>
      <c r="J117" s="147"/>
      <c r="K117" s="147"/>
      <c r="L117" s="147"/>
      <c r="M117" s="147"/>
      <c r="N117" s="147"/>
      <c r="O117" s="147"/>
      <c r="P117" s="147"/>
      <c r="Q117" s="147"/>
      <c r="R117" s="147"/>
      <c r="S117" s="147"/>
      <c r="T117" s="147"/>
      <c r="U117" s="147"/>
      <c r="V117" s="147"/>
      <c r="W117" s="147"/>
    </row>
    <row r="118" spans="1:23" ht="12.75" customHeight="1" x14ac:dyDescent="0.15">
      <c r="A118" s="147"/>
      <c r="B118" s="150"/>
      <c r="C118" s="90"/>
      <c r="D118" s="146"/>
      <c r="E118" s="82"/>
      <c r="F118" s="147"/>
      <c r="G118" s="147"/>
      <c r="H118" s="147"/>
      <c r="I118" s="147"/>
      <c r="J118" s="147"/>
      <c r="K118" s="147"/>
      <c r="L118" s="147"/>
      <c r="M118" s="147"/>
      <c r="N118" s="147"/>
      <c r="O118" s="147"/>
      <c r="P118" s="147"/>
      <c r="Q118" s="147"/>
      <c r="R118" s="147"/>
      <c r="S118" s="147"/>
      <c r="T118" s="147"/>
      <c r="U118" s="147"/>
      <c r="V118" s="147"/>
      <c r="W118" s="147"/>
    </row>
    <row r="119" spans="1:23" ht="12.75" customHeight="1" x14ac:dyDescent="0.15">
      <c r="A119" s="147"/>
      <c r="B119" s="150"/>
      <c r="C119" s="90"/>
      <c r="D119" s="146"/>
      <c r="E119" s="82"/>
      <c r="F119" s="147"/>
      <c r="G119" s="147"/>
      <c r="H119" s="147"/>
      <c r="I119" s="147"/>
      <c r="J119" s="147"/>
      <c r="K119" s="147"/>
      <c r="L119" s="147"/>
      <c r="M119" s="147"/>
      <c r="N119" s="147"/>
      <c r="O119" s="147"/>
      <c r="P119" s="147"/>
      <c r="Q119" s="147"/>
      <c r="R119" s="147"/>
      <c r="S119" s="147"/>
      <c r="T119" s="147"/>
      <c r="U119" s="147"/>
      <c r="V119" s="147"/>
      <c r="W119" s="147"/>
    </row>
    <row r="120" spans="1:23" ht="12.75" customHeight="1" x14ac:dyDescent="0.15">
      <c r="A120" s="147"/>
      <c r="B120" s="150"/>
      <c r="C120" s="90"/>
      <c r="D120" s="146"/>
      <c r="E120" s="82"/>
      <c r="F120" s="147"/>
      <c r="G120" s="147"/>
      <c r="H120" s="147"/>
      <c r="I120" s="147"/>
      <c r="J120" s="147"/>
      <c r="K120" s="147"/>
      <c r="L120" s="147"/>
      <c r="M120" s="147"/>
      <c r="N120" s="147"/>
      <c r="O120" s="147"/>
      <c r="P120" s="147"/>
      <c r="Q120" s="147"/>
      <c r="R120" s="147"/>
      <c r="S120" s="147"/>
      <c r="T120" s="147"/>
      <c r="U120" s="147"/>
      <c r="V120" s="147"/>
      <c r="W120" s="147"/>
    </row>
    <row r="121" spans="1:23" ht="12.75" customHeight="1" x14ac:dyDescent="0.15">
      <c r="A121" s="147"/>
      <c r="B121" s="150"/>
      <c r="C121" s="90"/>
      <c r="D121" s="146"/>
      <c r="E121" s="82"/>
      <c r="F121" s="147"/>
      <c r="G121" s="147"/>
      <c r="H121" s="147"/>
      <c r="I121" s="147"/>
      <c r="J121" s="147"/>
      <c r="K121" s="147"/>
      <c r="L121" s="147"/>
      <c r="M121" s="147"/>
      <c r="N121" s="147"/>
      <c r="O121" s="147"/>
      <c r="P121" s="147"/>
      <c r="Q121" s="147"/>
      <c r="R121" s="147"/>
      <c r="S121" s="147"/>
      <c r="T121" s="147"/>
      <c r="U121" s="147"/>
      <c r="V121" s="147"/>
      <c r="W121" s="147"/>
    </row>
    <row r="122" spans="1:23" ht="12.75" customHeight="1" x14ac:dyDescent="0.15">
      <c r="A122" s="147"/>
      <c r="B122" s="150"/>
      <c r="C122" s="90"/>
      <c r="D122" s="146"/>
      <c r="E122" s="82"/>
      <c r="F122" s="147"/>
      <c r="G122" s="147"/>
      <c r="H122" s="147"/>
      <c r="I122" s="147"/>
      <c r="J122" s="147"/>
      <c r="K122" s="147"/>
      <c r="L122" s="147"/>
      <c r="M122" s="147"/>
      <c r="N122" s="147"/>
      <c r="O122" s="147"/>
      <c r="P122" s="147"/>
      <c r="Q122" s="147"/>
      <c r="R122" s="147"/>
      <c r="S122" s="147"/>
      <c r="T122" s="147"/>
      <c r="U122" s="147"/>
      <c r="V122" s="147"/>
      <c r="W122" s="147"/>
    </row>
    <row r="123" spans="1:23" ht="12.75" customHeight="1" x14ac:dyDescent="0.15">
      <c r="A123" s="147"/>
      <c r="B123" s="150"/>
      <c r="C123" s="90"/>
      <c r="D123" s="146"/>
      <c r="E123" s="82"/>
      <c r="F123" s="147"/>
      <c r="G123" s="147"/>
      <c r="H123" s="147"/>
      <c r="I123" s="147"/>
      <c r="J123" s="147"/>
      <c r="K123" s="147"/>
      <c r="L123" s="147"/>
      <c r="M123" s="147"/>
      <c r="N123" s="147"/>
      <c r="O123" s="147"/>
      <c r="P123" s="147"/>
      <c r="Q123" s="147"/>
      <c r="R123" s="147"/>
      <c r="S123" s="147"/>
      <c r="T123" s="147"/>
      <c r="U123" s="147"/>
      <c r="V123" s="147"/>
      <c r="W123" s="147"/>
    </row>
    <row r="124" spans="1:23" ht="12.75" customHeight="1" x14ac:dyDescent="0.15">
      <c r="A124" s="147"/>
      <c r="B124" s="150"/>
      <c r="C124" s="90"/>
      <c r="D124" s="146"/>
      <c r="E124" s="82"/>
      <c r="F124" s="147"/>
      <c r="G124" s="147"/>
      <c r="H124" s="147"/>
      <c r="I124" s="147"/>
      <c r="J124" s="147"/>
      <c r="K124" s="147"/>
      <c r="L124" s="147"/>
      <c r="M124" s="147"/>
      <c r="N124" s="147"/>
      <c r="O124" s="147"/>
      <c r="P124" s="147"/>
      <c r="Q124" s="147"/>
      <c r="R124" s="147"/>
      <c r="S124" s="147"/>
      <c r="T124" s="147"/>
      <c r="U124" s="147"/>
      <c r="V124" s="147"/>
      <c r="W124" s="147"/>
    </row>
    <row r="125" spans="1:23" ht="12.75" customHeight="1" x14ac:dyDescent="0.15">
      <c r="A125" s="147"/>
      <c r="B125" s="150"/>
      <c r="C125" s="90"/>
      <c r="D125" s="146"/>
      <c r="E125" s="82"/>
      <c r="F125" s="147"/>
      <c r="G125" s="147"/>
      <c r="H125" s="147"/>
      <c r="I125" s="147"/>
      <c r="J125" s="147"/>
      <c r="K125" s="147"/>
      <c r="L125" s="147"/>
      <c r="M125" s="147"/>
      <c r="N125" s="147"/>
      <c r="O125" s="147"/>
      <c r="P125" s="147"/>
      <c r="Q125" s="147"/>
      <c r="R125" s="147"/>
      <c r="S125" s="147"/>
      <c r="T125" s="147"/>
      <c r="U125" s="147"/>
      <c r="V125" s="147"/>
      <c r="W125" s="147"/>
    </row>
    <row r="126" spans="1:23" ht="12.75" customHeight="1" x14ac:dyDescent="0.15">
      <c r="A126" s="147"/>
      <c r="B126" s="150"/>
      <c r="C126" s="90"/>
      <c r="D126" s="146"/>
      <c r="E126" s="82"/>
      <c r="F126" s="147"/>
      <c r="G126" s="147"/>
      <c r="H126" s="147"/>
      <c r="I126" s="147"/>
      <c r="J126" s="147"/>
      <c r="K126" s="147"/>
      <c r="L126" s="147"/>
      <c r="M126" s="147"/>
      <c r="N126" s="147"/>
      <c r="O126" s="147"/>
      <c r="P126" s="147"/>
      <c r="Q126" s="147"/>
      <c r="R126" s="147"/>
      <c r="S126" s="147"/>
      <c r="T126" s="147"/>
      <c r="U126" s="147"/>
      <c r="V126" s="147"/>
      <c r="W126" s="147"/>
    </row>
    <row r="127" spans="1:23" ht="12.75" customHeight="1" x14ac:dyDescent="0.15">
      <c r="A127" s="147"/>
      <c r="B127" s="150"/>
      <c r="C127" s="90"/>
      <c r="D127" s="146"/>
      <c r="E127" s="82"/>
      <c r="F127" s="147"/>
      <c r="G127" s="147"/>
      <c r="H127" s="147"/>
      <c r="I127" s="147"/>
      <c r="J127" s="147"/>
      <c r="K127" s="147"/>
      <c r="L127" s="147"/>
      <c r="M127" s="147"/>
      <c r="N127" s="147"/>
      <c r="O127" s="147"/>
      <c r="P127" s="147"/>
      <c r="Q127" s="147"/>
      <c r="R127" s="147"/>
      <c r="S127" s="147"/>
      <c r="T127" s="147"/>
      <c r="U127" s="147"/>
      <c r="V127" s="147"/>
      <c r="W127" s="147"/>
    </row>
    <row r="128" spans="1:23" ht="12.75" customHeight="1" x14ac:dyDescent="0.15">
      <c r="A128" s="147"/>
      <c r="B128" s="150"/>
      <c r="C128" s="90"/>
      <c r="D128" s="146"/>
      <c r="E128" s="82"/>
      <c r="F128" s="147"/>
      <c r="G128" s="147"/>
      <c r="H128" s="147"/>
      <c r="I128" s="147"/>
      <c r="J128" s="147"/>
      <c r="K128" s="147"/>
      <c r="L128" s="147"/>
      <c r="M128" s="147"/>
      <c r="N128" s="147"/>
      <c r="O128" s="147"/>
      <c r="P128" s="147"/>
      <c r="Q128" s="147"/>
      <c r="R128" s="147"/>
      <c r="S128" s="147"/>
      <c r="T128" s="147"/>
      <c r="U128" s="147"/>
      <c r="V128" s="147"/>
      <c r="W128" s="147"/>
    </row>
    <row r="129" spans="1:23" ht="12.75" customHeight="1" x14ac:dyDescent="0.15">
      <c r="A129" s="147"/>
      <c r="B129" s="150"/>
      <c r="C129" s="90"/>
      <c r="D129" s="146"/>
      <c r="E129" s="82"/>
      <c r="F129" s="147"/>
      <c r="G129" s="147"/>
      <c r="H129" s="147"/>
      <c r="I129" s="147"/>
      <c r="J129" s="147"/>
      <c r="K129" s="147"/>
      <c r="L129" s="147"/>
      <c r="M129" s="147"/>
      <c r="N129" s="147"/>
      <c r="O129" s="147"/>
      <c r="P129" s="147"/>
      <c r="Q129" s="147"/>
      <c r="R129" s="147"/>
      <c r="S129" s="147"/>
      <c r="T129" s="147"/>
      <c r="U129" s="147"/>
      <c r="V129" s="147"/>
      <c r="W129" s="147"/>
    </row>
    <row r="130" spans="1:23" ht="12.75" customHeight="1" x14ac:dyDescent="0.15">
      <c r="A130" s="147"/>
      <c r="B130" s="150"/>
      <c r="C130" s="90"/>
      <c r="D130" s="146"/>
      <c r="E130" s="82"/>
      <c r="F130" s="147"/>
      <c r="G130" s="147"/>
      <c r="H130" s="147"/>
      <c r="I130" s="147"/>
      <c r="J130" s="147"/>
      <c r="K130" s="147"/>
      <c r="L130" s="147"/>
      <c r="M130" s="147"/>
      <c r="N130" s="147"/>
      <c r="O130" s="147"/>
      <c r="P130" s="147"/>
      <c r="Q130" s="147"/>
      <c r="R130" s="147"/>
      <c r="S130" s="147"/>
      <c r="T130" s="147"/>
      <c r="U130" s="147"/>
      <c r="V130" s="147"/>
      <c r="W130" s="147"/>
    </row>
    <row r="131" spans="1:23" ht="12.75" customHeight="1" x14ac:dyDescent="0.15">
      <c r="A131" s="147"/>
      <c r="B131" s="150"/>
      <c r="C131" s="90"/>
      <c r="D131" s="146"/>
      <c r="E131" s="82"/>
      <c r="F131" s="147"/>
      <c r="G131" s="147"/>
      <c r="H131" s="147"/>
      <c r="I131" s="147"/>
      <c r="J131" s="147"/>
      <c r="K131" s="147"/>
      <c r="L131" s="147"/>
      <c r="M131" s="147"/>
      <c r="N131" s="147"/>
      <c r="O131" s="147"/>
      <c r="P131" s="147"/>
      <c r="Q131" s="147"/>
      <c r="R131" s="147"/>
      <c r="S131" s="147"/>
      <c r="T131" s="147"/>
      <c r="U131" s="147"/>
      <c r="V131" s="147"/>
      <c r="W131" s="147"/>
    </row>
    <row r="132" spans="1:23" ht="12.75" customHeight="1" x14ac:dyDescent="0.15">
      <c r="A132" s="147"/>
      <c r="B132" s="150"/>
      <c r="C132" s="90"/>
      <c r="D132" s="146"/>
      <c r="E132" s="82"/>
      <c r="F132" s="147"/>
      <c r="G132" s="147"/>
      <c r="H132" s="147"/>
      <c r="I132" s="147"/>
      <c r="J132" s="147"/>
      <c r="K132" s="147"/>
      <c r="L132" s="147"/>
      <c r="M132" s="147"/>
      <c r="N132" s="147"/>
      <c r="O132" s="147"/>
      <c r="P132" s="147"/>
      <c r="Q132" s="147"/>
      <c r="R132" s="147"/>
      <c r="S132" s="147"/>
      <c r="T132" s="147"/>
      <c r="U132" s="147"/>
      <c r="V132" s="147"/>
      <c r="W132" s="147"/>
    </row>
    <row r="133" spans="1:23" ht="12.75" customHeight="1" x14ac:dyDescent="0.15">
      <c r="A133" s="147"/>
      <c r="B133" s="150"/>
      <c r="C133" s="90"/>
      <c r="D133" s="146"/>
      <c r="E133" s="82"/>
      <c r="F133" s="147"/>
      <c r="G133" s="147"/>
      <c r="H133" s="147"/>
      <c r="I133" s="147"/>
      <c r="J133" s="147"/>
      <c r="K133" s="147"/>
      <c r="L133" s="147"/>
      <c r="M133" s="147"/>
      <c r="N133" s="147"/>
      <c r="O133" s="147"/>
      <c r="P133" s="147"/>
      <c r="Q133" s="147"/>
      <c r="R133" s="147"/>
      <c r="S133" s="147"/>
      <c r="T133" s="147"/>
      <c r="U133" s="147"/>
      <c r="V133" s="147"/>
      <c r="W133" s="147"/>
    </row>
    <row r="134" spans="1:23" ht="12.75" customHeight="1" x14ac:dyDescent="0.15">
      <c r="A134" s="147"/>
      <c r="B134" s="150"/>
      <c r="C134" s="90"/>
      <c r="D134" s="146"/>
      <c r="E134" s="82"/>
      <c r="F134" s="147"/>
      <c r="G134" s="147"/>
      <c r="H134" s="147"/>
      <c r="I134" s="147"/>
      <c r="J134" s="147"/>
      <c r="K134" s="147"/>
      <c r="L134" s="147"/>
      <c r="M134" s="147"/>
      <c r="N134" s="147"/>
      <c r="O134" s="147"/>
      <c r="P134" s="147"/>
      <c r="Q134" s="147"/>
      <c r="R134" s="147"/>
      <c r="S134" s="147"/>
      <c r="T134" s="147"/>
      <c r="U134" s="147"/>
      <c r="V134" s="147"/>
      <c r="W134" s="147"/>
    </row>
    <row r="135" spans="1:23" ht="12.75" customHeight="1" x14ac:dyDescent="0.15">
      <c r="A135" s="147"/>
      <c r="B135" s="150"/>
      <c r="C135" s="90"/>
      <c r="D135" s="146"/>
      <c r="E135" s="82"/>
      <c r="F135" s="147"/>
      <c r="G135" s="147"/>
      <c r="H135" s="147"/>
      <c r="I135" s="147"/>
      <c r="J135" s="147"/>
      <c r="K135" s="147"/>
      <c r="L135" s="147"/>
      <c r="M135" s="147"/>
      <c r="N135" s="147"/>
      <c r="O135" s="147"/>
      <c r="P135" s="147"/>
      <c r="Q135" s="147"/>
      <c r="R135" s="147"/>
      <c r="S135" s="147"/>
      <c r="T135" s="147"/>
      <c r="U135" s="147"/>
      <c r="V135" s="147"/>
      <c r="W135" s="147"/>
    </row>
    <row r="136" spans="1:23" ht="12.75" customHeight="1" x14ac:dyDescent="0.15">
      <c r="A136" s="147"/>
      <c r="B136" s="150"/>
      <c r="C136" s="90"/>
      <c r="D136" s="146"/>
      <c r="E136" s="82"/>
      <c r="F136" s="147"/>
      <c r="G136" s="147"/>
      <c r="H136" s="147"/>
      <c r="I136" s="147"/>
      <c r="J136" s="147"/>
      <c r="K136" s="147"/>
      <c r="L136" s="147"/>
      <c r="M136" s="147"/>
      <c r="N136" s="147"/>
      <c r="O136" s="147"/>
      <c r="P136" s="147"/>
      <c r="Q136" s="147"/>
      <c r="R136" s="147"/>
      <c r="S136" s="147"/>
      <c r="T136" s="147"/>
      <c r="U136" s="147"/>
      <c r="V136" s="147"/>
      <c r="W136" s="147"/>
    </row>
    <row r="137" spans="1:23" ht="12.75" customHeight="1" x14ac:dyDescent="0.15">
      <c r="A137" s="147"/>
      <c r="B137" s="150"/>
      <c r="C137" s="90"/>
      <c r="D137" s="146"/>
      <c r="E137" s="82"/>
      <c r="F137" s="147"/>
      <c r="G137" s="147"/>
      <c r="H137" s="147"/>
      <c r="I137" s="147"/>
      <c r="J137" s="147"/>
      <c r="K137" s="147"/>
      <c r="L137" s="147"/>
      <c r="M137" s="147"/>
      <c r="N137" s="147"/>
      <c r="O137" s="147"/>
      <c r="P137" s="147"/>
      <c r="Q137" s="147"/>
      <c r="R137" s="147"/>
      <c r="S137" s="147"/>
      <c r="T137" s="147"/>
      <c r="U137" s="147"/>
      <c r="V137" s="147"/>
      <c r="W137" s="147"/>
    </row>
    <row r="138" spans="1:23" ht="12.75" customHeight="1" x14ac:dyDescent="0.15">
      <c r="A138" s="147"/>
      <c r="B138" s="150"/>
      <c r="C138" s="90"/>
      <c r="D138" s="146"/>
      <c r="E138" s="82"/>
      <c r="F138" s="147"/>
      <c r="G138" s="147"/>
      <c r="H138" s="147"/>
      <c r="I138" s="147"/>
      <c r="J138" s="147"/>
      <c r="K138" s="147"/>
      <c r="L138" s="147"/>
      <c r="M138" s="147"/>
      <c r="N138" s="147"/>
      <c r="O138" s="147"/>
      <c r="P138" s="147"/>
      <c r="Q138" s="147"/>
      <c r="R138" s="147"/>
      <c r="S138" s="147"/>
      <c r="T138" s="147"/>
      <c r="U138" s="147"/>
      <c r="V138" s="147"/>
      <c r="W138" s="147"/>
    </row>
    <row r="139" spans="1:23" ht="12.75" customHeight="1" x14ac:dyDescent="0.15">
      <c r="A139" s="147"/>
      <c r="B139" s="150"/>
      <c r="C139" s="90"/>
      <c r="D139" s="146"/>
      <c r="E139" s="82"/>
      <c r="F139" s="147"/>
      <c r="G139" s="147"/>
      <c r="H139" s="147"/>
      <c r="I139" s="147"/>
      <c r="J139" s="147"/>
      <c r="K139" s="147"/>
      <c r="L139" s="147"/>
      <c r="M139" s="147"/>
      <c r="N139" s="147"/>
      <c r="O139" s="147"/>
      <c r="P139" s="147"/>
      <c r="Q139" s="147"/>
      <c r="R139" s="147"/>
      <c r="S139" s="147"/>
      <c r="T139" s="147"/>
      <c r="U139" s="147"/>
      <c r="V139" s="147"/>
      <c r="W139" s="147"/>
    </row>
    <row r="140" spans="1:23" ht="12.75" customHeight="1" x14ac:dyDescent="0.15">
      <c r="A140" s="147"/>
      <c r="B140" s="150"/>
      <c r="C140" s="90"/>
      <c r="D140" s="146"/>
      <c r="E140" s="82"/>
      <c r="F140" s="147"/>
      <c r="G140" s="147"/>
      <c r="H140" s="147"/>
      <c r="I140" s="147"/>
      <c r="J140" s="147"/>
      <c r="K140" s="147"/>
      <c r="L140" s="147"/>
      <c r="M140" s="147"/>
      <c r="N140" s="147"/>
      <c r="O140" s="147"/>
      <c r="P140" s="147"/>
      <c r="Q140" s="147"/>
      <c r="R140" s="147"/>
      <c r="S140" s="147"/>
      <c r="T140" s="147"/>
      <c r="U140" s="147"/>
      <c r="V140" s="147"/>
      <c r="W140" s="147"/>
    </row>
    <row r="141" spans="1:23" ht="12.75" customHeight="1" x14ac:dyDescent="0.15">
      <c r="A141" s="147"/>
      <c r="B141" s="150"/>
      <c r="C141" s="90"/>
      <c r="D141" s="146"/>
      <c r="E141" s="82"/>
      <c r="F141" s="147"/>
      <c r="G141" s="147"/>
      <c r="H141" s="147"/>
      <c r="I141" s="147"/>
      <c r="J141" s="147"/>
      <c r="K141" s="147"/>
      <c r="L141" s="147"/>
      <c r="M141" s="147"/>
      <c r="N141" s="147"/>
      <c r="O141" s="147"/>
      <c r="P141" s="147"/>
      <c r="Q141" s="147"/>
      <c r="R141" s="147"/>
      <c r="S141" s="147"/>
      <c r="T141" s="147"/>
      <c r="U141" s="147"/>
      <c r="V141" s="147"/>
      <c r="W141" s="147"/>
    </row>
    <row r="142" spans="1:23" ht="12.75" customHeight="1" x14ac:dyDescent="0.15">
      <c r="A142" s="147"/>
      <c r="B142" s="150"/>
      <c r="C142" s="90"/>
      <c r="D142" s="146"/>
      <c r="E142" s="82"/>
      <c r="F142" s="147"/>
      <c r="G142" s="147"/>
      <c r="H142" s="147"/>
      <c r="I142" s="147"/>
      <c r="J142" s="147"/>
      <c r="K142" s="147"/>
      <c r="L142" s="147"/>
      <c r="M142" s="147"/>
      <c r="N142" s="147"/>
      <c r="O142" s="147"/>
      <c r="P142" s="147"/>
      <c r="Q142" s="147"/>
      <c r="R142" s="147"/>
      <c r="S142" s="147"/>
      <c r="T142" s="147"/>
      <c r="U142" s="147"/>
      <c r="V142" s="147"/>
      <c r="W142" s="147"/>
    </row>
    <row r="143" spans="1:23" ht="12.75" customHeight="1" x14ac:dyDescent="0.15">
      <c r="A143" s="147"/>
      <c r="B143" s="150"/>
      <c r="C143" s="90"/>
      <c r="D143" s="146"/>
      <c r="E143" s="82"/>
      <c r="F143" s="147"/>
      <c r="G143" s="147"/>
      <c r="H143" s="147"/>
      <c r="I143" s="147"/>
      <c r="J143" s="147"/>
      <c r="K143" s="147"/>
      <c r="L143" s="147"/>
      <c r="M143" s="147"/>
      <c r="N143" s="147"/>
      <c r="O143" s="147"/>
      <c r="P143" s="147"/>
      <c r="Q143" s="147"/>
      <c r="R143" s="147"/>
      <c r="S143" s="147"/>
      <c r="T143" s="147"/>
      <c r="U143" s="147"/>
      <c r="V143" s="147"/>
      <c r="W143" s="147"/>
    </row>
    <row r="144" spans="1:23" ht="12.75" customHeight="1" x14ac:dyDescent="0.15">
      <c r="A144" s="147"/>
      <c r="B144" s="150"/>
      <c r="C144" s="90"/>
      <c r="D144" s="146"/>
      <c r="E144" s="82"/>
      <c r="F144" s="147"/>
      <c r="G144" s="147"/>
      <c r="H144" s="147"/>
      <c r="I144" s="147"/>
      <c r="J144" s="147"/>
      <c r="K144" s="147"/>
      <c r="L144" s="147"/>
      <c r="M144" s="147"/>
      <c r="N144" s="147"/>
      <c r="O144" s="147"/>
      <c r="P144" s="147"/>
      <c r="Q144" s="147"/>
      <c r="R144" s="147"/>
      <c r="S144" s="147"/>
      <c r="T144" s="147"/>
      <c r="U144" s="147"/>
      <c r="V144" s="147"/>
      <c r="W144" s="147"/>
    </row>
    <row r="145" spans="1:23" ht="12.75" customHeight="1" x14ac:dyDescent="0.15">
      <c r="A145" s="147"/>
      <c r="B145" s="150"/>
      <c r="C145" s="90"/>
      <c r="D145" s="146"/>
      <c r="E145" s="82"/>
      <c r="F145" s="147"/>
      <c r="G145" s="147"/>
      <c r="H145" s="147"/>
      <c r="I145" s="147"/>
      <c r="J145" s="147"/>
      <c r="K145" s="147"/>
      <c r="L145" s="147"/>
      <c r="M145" s="147"/>
      <c r="N145" s="147"/>
      <c r="O145" s="147"/>
      <c r="P145" s="147"/>
      <c r="Q145" s="147"/>
      <c r="R145" s="147"/>
      <c r="S145" s="147"/>
      <c r="T145" s="147"/>
      <c r="U145" s="147"/>
      <c r="V145" s="147"/>
      <c r="W145" s="147"/>
    </row>
    <row r="146" spans="1:23" ht="12.75" customHeight="1" x14ac:dyDescent="0.15">
      <c r="A146" s="147"/>
      <c r="B146" s="150"/>
      <c r="C146" s="90"/>
      <c r="D146" s="146"/>
      <c r="E146" s="82"/>
      <c r="F146" s="147"/>
      <c r="G146" s="147"/>
      <c r="H146" s="147"/>
      <c r="I146" s="147"/>
      <c r="J146" s="147"/>
      <c r="K146" s="147"/>
      <c r="L146" s="147"/>
      <c r="M146" s="147"/>
      <c r="N146" s="147"/>
      <c r="O146" s="147"/>
      <c r="P146" s="147"/>
      <c r="Q146" s="147"/>
      <c r="R146" s="147"/>
      <c r="S146" s="147"/>
      <c r="T146" s="147"/>
      <c r="U146" s="147"/>
      <c r="V146" s="147"/>
      <c r="W146" s="147"/>
    </row>
    <row r="147" spans="1:23" ht="12.75" customHeight="1" x14ac:dyDescent="0.15">
      <c r="A147" s="147"/>
      <c r="B147" s="150"/>
      <c r="C147" s="90"/>
      <c r="D147" s="146"/>
      <c r="E147" s="82"/>
      <c r="F147" s="147"/>
      <c r="G147" s="147"/>
      <c r="H147" s="147"/>
      <c r="I147" s="147"/>
      <c r="J147" s="147"/>
      <c r="K147" s="147"/>
      <c r="L147" s="147"/>
      <c r="M147" s="147"/>
      <c r="N147" s="147"/>
      <c r="O147" s="147"/>
      <c r="P147" s="147"/>
      <c r="Q147" s="147"/>
      <c r="R147" s="147"/>
      <c r="S147" s="147"/>
      <c r="T147" s="147"/>
      <c r="U147" s="147"/>
      <c r="V147" s="147"/>
      <c r="W147" s="147"/>
    </row>
    <row r="148" spans="1:23" ht="12.75" customHeight="1" x14ac:dyDescent="0.15">
      <c r="A148" s="147"/>
      <c r="B148" s="150"/>
      <c r="C148" s="90"/>
      <c r="D148" s="146"/>
      <c r="E148" s="82"/>
      <c r="F148" s="147"/>
      <c r="G148" s="147"/>
      <c r="H148" s="147"/>
      <c r="I148" s="147"/>
      <c r="J148" s="147"/>
      <c r="K148" s="147"/>
      <c r="L148" s="147"/>
      <c r="M148" s="147"/>
      <c r="N148" s="147"/>
      <c r="O148" s="147"/>
      <c r="P148" s="147"/>
      <c r="Q148" s="147"/>
      <c r="R148" s="147"/>
      <c r="S148" s="147"/>
      <c r="T148" s="147"/>
      <c r="U148" s="147"/>
      <c r="V148" s="147"/>
      <c r="W148" s="147"/>
    </row>
    <row r="149" spans="1:23" ht="12.75" customHeight="1" x14ac:dyDescent="0.15">
      <c r="A149" s="147"/>
      <c r="B149" s="150"/>
      <c r="C149" s="90"/>
      <c r="D149" s="146"/>
      <c r="E149" s="82"/>
      <c r="F149" s="147"/>
      <c r="G149" s="147"/>
      <c r="H149" s="147"/>
      <c r="I149" s="147"/>
      <c r="J149" s="147"/>
      <c r="K149" s="147"/>
      <c r="L149" s="147"/>
      <c r="M149" s="147"/>
      <c r="N149" s="147"/>
      <c r="O149" s="147"/>
      <c r="P149" s="147"/>
      <c r="Q149" s="147"/>
      <c r="R149" s="147"/>
      <c r="S149" s="147"/>
      <c r="T149" s="147"/>
      <c r="U149" s="147"/>
      <c r="V149" s="147"/>
      <c r="W149" s="147"/>
    </row>
    <row r="150" spans="1:23" ht="12.75" customHeight="1" x14ac:dyDescent="0.15">
      <c r="A150" s="147"/>
      <c r="B150" s="150"/>
      <c r="C150" s="90"/>
      <c r="D150" s="146"/>
      <c r="E150" s="82"/>
      <c r="F150" s="147"/>
      <c r="G150" s="147"/>
      <c r="H150" s="147"/>
      <c r="I150" s="147"/>
      <c r="J150" s="147"/>
      <c r="K150" s="147"/>
      <c r="L150" s="147"/>
      <c r="M150" s="147"/>
      <c r="N150" s="147"/>
      <c r="O150" s="147"/>
      <c r="P150" s="147"/>
      <c r="Q150" s="147"/>
      <c r="R150" s="147"/>
      <c r="S150" s="147"/>
      <c r="T150" s="147"/>
      <c r="U150" s="147"/>
      <c r="V150" s="147"/>
      <c r="W150" s="147"/>
    </row>
    <row r="151" spans="1:23" ht="12.75" customHeight="1" x14ac:dyDescent="0.15">
      <c r="A151" s="147"/>
      <c r="B151" s="150"/>
      <c r="C151" s="90"/>
      <c r="D151" s="146"/>
      <c r="E151" s="82"/>
      <c r="F151" s="147"/>
      <c r="G151" s="147"/>
      <c r="H151" s="147"/>
      <c r="I151" s="147"/>
      <c r="J151" s="147"/>
      <c r="K151" s="147"/>
      <c r="L151" s="147"/>
      <c r="M151" s="147"/>
      <c r="N151" s="147"/>
      <c r="O151" s="147"/>
      <c r="P151" s="147"/>
      <c r="Q151" s="147"/>
      <c r="R151" s="147"/>
      <c r="S151" s="147"/>
      <c r="T151" s="147"/>
      <c r="U151" s="147"/>
      <c r="V151" s="147"/>
      <c r="W151" s="147"/>
    </row>
    <row r="152" spans="1:23" ht="12.75" customHeight="1" x14ac:dyDescent="0.15">
      <c r="A152" s="147"/>
      <c r="B152" s="150"/>
      <c r="C152" s="90"/>
      <c r="D152" s="146"/>
      <c r="E152" s="82"/>
      <c r="F152" s="147"/>
      <c r="G152" s="147"/>
      <c r="H152" s="147"/>
      <c r="I152" s="147"/>
      <c r="J152" s="147"/>
      <c r="K152" s="147"/>
      <c r="L152" s="147"/>
      <c r="M152" s="147"/>
      <c r="N152" s="147"/>
      <c r="O152" s="147"/>
      <c r="P152" s="147"/>
      <c r="Q152" s="147"/>
      <c r="R152" s="147"/>
      <c r="S152" s="147"/>
      <c r="T152" s="147"/>
      <c r="U152" s="147"/>
      <c r="V152" s="147"/>
      <c r="W152" s="147"/>
    </row>
    <row r="153" spans="1:23" ht="12.75" customHeight="1" x14ac:dyDescent="0.15">
      <c r="A153" s="147"/>
      <c r="B153" s="150"/>
      <c r="C153" s="90"/>
      <c r="D153" s="146"/>
      <c r="E153" s="82"/>
      <c r="F153" s="147"/>
      <c r="G153" s="147"/>
      <c r="H153" s="147"/>
      <c r="I153" s="147"/>
      <c r="J153" s="147"/>
      <c r="K153" s="147"/>
      <c r="L153" s="147"/>
      <c r="M153" s="147"/>
      <c r="N153" s="147"/>
      <c r="O153" s="147"/>
      <c r="P153" s="147"/>
      <c r="Q153" s="147"/>
      <c r="R153" s="147"/>
      <c r="S153" s="147"/>
      <c r="T153" s="147"/>
      <c r="U153" s="147"/>
      <c r="V153" s="147"/>
      <c r="W153" s="147"/>
    </row>
    <row r="154" spans="1:23" ht="12.75" customHeight="1" x14ac:dyDescent="0.15">
      <c r="A154" s="147"/>
      <c r="B154" s="150"/>
      <c r="C154" s="90"/>
      <c r="D154" s="146"/>
      <c r="E154" s="82"/>
      <c r="F154" s="147"/>
      <c r="G154" s="147"/>
      <c r="H154" s="147"/>
      <c r="I154" s="147"/>
      <c r="J154" s="147"/>
      <c r="K154" s="147"/>
      <c r="L154" s="147"/>
      <c r="M154" s="147"/>
      <c r="N154" s="147"/>
      <c r="O154" s="147"/>
      <c r="P154" s="147"/>
      <c r="Q154" s="147"/>
      <c r="R154" s="147"/>
      <c r="S154" s="147"/>
      <c r="T154" s="147"/>
      <c r="U154" s="147"/>
      <c r="V154" s="147"/>
      <c r="W154" s="147"/>
    </row>
    <row r="155" spans="1:23" ht="12.75" customHeight="1" x14ac:dyDescent="0.15">
      <c r="A155" s="147"/>
      <c r="B155" s="150"/>
      <c r="C155" s="90"/>
      <c r="D155" s="146"/>
      <c r="E155" s="82"/>
      <c r="F155" s="147"/>
      <c r="G155" s="147"/>
      <c r="H155" s="147"/>
      <c r="I155" s="147"/>
      <c r="J155" s="147"/>
      <c r="K155" s="147"/>
      <c r="L155" s="147"/>
      <c r="M155" s="147"/>
      <c r="N155" s="147"/>
      <c r="O155" s="147"/>
      <c r="P155" s="147"/>
      <c r="Q155" s="147"/>
      <c r="R155" s="147"/>
      <c r="S155" s="147"/>
      <c r="T155" s="147"/>
      <c r="U155" s="147"/>
      <c r="V155" s="147"/>
      <c r="W155" s="147"/>
    </row>
    <row r="156" spans="1:23" ht="12.75" customHeight="1" x14ac:dyDescent="0.15">
      <c r="A156" s="147"/>
      <c r="B156" s="150"/>
      <c r="C156" s="90"/>
      <c r="D156" s="146"/>
      <c r="E156" s="82"/>
      <c r="F156" s="147"/>
      <c r="G156" s="147"/>
      <c r="H156" s="147"/>
      <c r="I156" s="147"/>
      <c r="J156" s="147"/>
      <c r="K156" s="147"/>
      <c r="L156" s="147"/>
      <c r="M156" s="147"/>
      <c r="N156" s="147"/>
      <c r="O156" s="147"/>
      <c r="P156" s="147"/>
      <c r="Q156" s="147"/>
      <c r="R156" s="147"/>
      <c r="S156" s="147"/>
      <c r="T156" s="147"/>
      <c r="U156" s="147"/>
      <c r="V156" s="147"/>
      <c r="W156" s="147"/>
    </row>
    <row r="157" spans="1:23" ht="12.75" customHeight="1" x14ac:dyDescent="0.15">
      <c r="A157" s="147"/>
      <c r="B157" s="150"/>
      <c r="C157" s="90"/>
      <c r="D157" s="146"/>
      <c r="E157" s="82"/>
      <c r="F157" s="147"/>
      <c r="G157" s="147"/>
      <c r="H157" s="147"/>
      <c r="I157" s="147"/>
      <c r="J157" s="147"/>
      <c r="K157" s="147"/>
      <c r="L157" s="147"/>
      <c r="M157" s="147"/>
      <c r="N157" s="147"/>
      <c r="O157" s="147"/>
      <c r="P157" s="147"/>
      <c r="Q157" s="147"/>
      <c r="R157" s="147"/>
      <c r="S157" s="147"/>
      <c r="T157" s="147"/>
      <c r="U157" s="147"/>
      <c r="V157" s="147"/>
      <c r="W157" s="147"/>
    </row>
    <row r="158" spans="1:23" ht="12.75" customHeight="1" x14ac:dyDescent="0.15">
      <c r="A158" s="147"/>
      <c r="B158" s="150"/>
      <c r="C158" s="90"/>
      <c r="D158" s="146"/>
      <c r="E158" s="82"/>
      <c r="F158" s="147"/>
      <c r="G158" s="147"/>
      <c r="H158" s="147"/>
      <c r="I158" s="147"/>
      <c r="J158" s="147"/>
      <c r="K158" s="147"/>
      <c r="L158" s="147"/>
      <c r="M158" s="147"/>
      <c r="N158" s="147"/>
      <c r="O158" s="147"/>
      <c r="P158" s="147"/>
      <c r="Q158" s="147"/>
      <c r="R158" s="147"/>
      <c r="S158" s="147"/>
      <c r="T158" s="147"/>
      <c r="U158" s="147"/>
      <c r="V158" s="147"/>
      <c r="W158" s="147"/>
    </row>
    <row r="159" spans="1:23" ht="12.75" customHeight="1" x14ac:dyDescent="0.15">
      <c r="A159" s="147"/>
      <c r="B159" s="150"/>
      <c r="C159" s="90"/>
      <c r="D159" s="146"/>
      <c r="E159" s="82"/>
      <c r="F159" s="147"/>
      <c r="G159" s="147"/>
      <c r="H159" s="147"/>
      <c r="I159" s="147"/>
      <c r="J159" s="147"/>
      <c r="K159" s="147"/>
      <c r="L159" s="147"/>
      <c r="M159" s="147"/>
      <c r="N159" s="147"/>
      <c r="O159" s="147"/>
      <c r="P159" s="147"/>
      <c r="Q159" s="147"/>
      <c r="R159" s="147"/>
      <c r="S159" s="147"/>
      <c r="T159" s="147"/>
      <c r="U159" s="147"/>
      <c r="V159" s="147"/>
      <c r="W159" s="147"/>
    </row>
    <row r="160" spans="1:23" ht="12.75" customHeight="1" x14ac:dyDescent="0.15">
      <c r="A160" s="147"/>
      <c r="B160" s="150"/>
      <c r="C160" s="90"/>
      <c r="D160" s="146"/>
      <c r="E160" s="82"/>
      <c r="F160" s="147"/>
      <c r="G160" s="147"/>
      <c r="H160" s="147"/>
      <c r="I160" s="147"/>
      <c r="J160" s="147"/>
      <c r="K160" s="147"/>
      <c r="L160" s="147"/>
      <c r="M160" s="147"/>
      <c r="N160" s="147"/>
      <c r="O160" s="147"/>
      <c r="P160" s="147"/>
      <c r="Q160" s="147"/>
      <c r="R160" s="147"/>
      <c r="S160" s="147"/>
      <c r="T160" s="147"/>
      <c r="U160" s="147"/>
      <c r="V160" s="147"/>
      <c r="W160" s="147"/>
    </row>
    <row r="161" spans="1:23" ht="12.75" customHeight="1" x14ac:dyDescent="0.15">
      <c r="A161" s="147"/>
      <c r="B161" s="150"/>
      <c r="C161" s="90"/>
      <c r="D161" s="146"/>
      <c r="E161" s="82"/>
      <c r="F161" s="147"/>
      <c r="G161" s="147"/>
      <c r="H161" s="147"/>
      <c r="I161" s="147"/>
      <c r="J161" s="147"/>
      <c r="K161" s="147"/>
      <c r="L161" s="147"/>
      <c r="M161" s="147"/>
      <c r="N161" s="147"/>
      <c r="O161" s="147"/>
      <c r="P161" s="147"/>
      <c r="Q161" s="147"/>
      <c r="R161" s="147"/>
      <c r="S161" s="147"/>
      <c r="T161" s="147"/>
      <c r="U161" s="147"/>
      <c r="V161" s="147"/>
      <c r="W161" s="147"/>
    </row>
    <row r="162" spans="1:23" ht="12.75" customHeight="1" x14ac:dyDescent="0.15">
      <c r="A162" s="147"/>
      <c r="B162" s="150"/>
      <c r="C162" s="90"/>
      <c r="D162" s="146"/>
      <c r="E162" s="82"/>
      <c r="F162" s="147"/>
      <c r="G162" s="147"/>
      <c r="H162" s="147"/>
      <c r="I162" s="147"/>
      <c r="J162" s="147"/>
      <c r="K162" s="147"/>
      <c r="L162" s="147"/>
      <c r="M162" s="147"/>
      <c r="N162" s="147"/>
      <c r="O162" s="147"/>
      <c r="P162" s="147"/>
      <c r="Q162" s="147"/>
      <c r="R162" s="147"/>
      <c r="S162" s="147"/>
      <c r="T162" s="147"/>
      <c r="U162" s="147"/>
      <c r="V162" s="147"/>
      <c r="W162" s="147"/>
    </row>
    <row r="163" spans="1:23" ht="12.75" customHeight="1" x14ac:dyDescent="0.15">
      <c r="A163" s="147"/>
      <c r="B163" s="150"/>
      <c r="C163" s="90"/>
      <c r="D163" s="146"/>
      <c r="E163" s="82"/>
      <c r="F163" s="147"/>
      <c r="G163" s="147"/>
      <c r="H163" s="147"/>
      <c r="I163" s="147"/>
      <c r="J163" s="147"/>
      <c r="K163" s="147"/>
      <c r="L163" s="147"/>
      <c r="M163" s="147"/>
      <c r="N163" s="147"/>
      <c r="O163" s="147"/>
      <c r="P163" s="147"/>
      <c r="Q163" s="147"/>
      <c r="R163" s="147"/>
      <c r="S163" s="147"/>
      <c r="T163" s="147"/>
      <c r="U163" s="147"/>
      <c r="V163" s="147"/>
      <c r="W163" s="147"/>
    </row>
    <row r="164" spans="1:23" ht="12.75" customHeight="1" x14ac:dyDescent="0.15">
      <c r="A164" s="147"/>
      <c r="B164" s="150"/>
      <c r="C164" s="90"/>
      <c r="D164" s="146"/>
      <c r="E164" s="82"/>
      <c r="F164" s="147"/>
      <c r="G164" s="147"/>
      <c r="H164" s="147"/>
      <c r="I164" s="147"/>
      <c r="J164" s="147"/>
      <c r="K164" s="147"/>
      <c r="L164" s="147"/>
      <c r="M164" s="147"/>
      <c r="N164" s="147"/>
      <c r="O164" s="147"/>
      <c r="P164" s="147"/>
      <c r="Q164" s="147"/>
      <c r="R164" s="147"/>
      <c r="S164" s="147"/>
      <c r="T164" s="147"/>
      <c r="U164" s="147"/>
      <c r="V164" s="147"/>
      <c r="W164" s="147"/>
    </row>
    <row r="165" spans="1:23" ht="12.75" customHeight="1" x14ac:dyDescent="0.15">
      <c r="A165" s="147"/>
      <c r="B165" s="150"/>
      <c r="C165" s="90"/>
      <c r="D165" s="146"/>
      <c r="E165" s="82"/>
      <c r="F165" s="147"/>
      <c r="G165" s="147"/>
      <c r="H165" s="147"/>
      <c r="I165" s="147"/>
      <c r="J165" s="147"/>
      <c r="K165" s="147"/>
      <c r="L165" s="147"/>
      <c r="M165" s="147"/>
      <c r="N165" s="147"/>
      <c r="O165" s="147"/>
      <c r="P165" s="147"/>
      <c r="Q165" s="147"/>
      <c r="R165" s="147"/>
      <c r="S165" s="147"/>
      <c r="T165" s="147"/>
      <c r="U165" s="147"/>
      <c r="V165" s="147"/>
      <c r="W165" s="147"/>
    </row>
    <row r="166" spans="1:23" ht="12.75" customHeight="1" x14ac:dyDescent="0.15">
      <c r="A166" s="147"/>
      <c r="B166" s="150"/>
      <c r="C166" s="90"/>
      <c r="D166" s="146"/>
      <c r="E166" s="82"/>
      <c r="F166" s="147"/>
      <c r="G166" s="147"/>
      <c r="H166" s="147"/>
      <c r="I166" s="147"/>
      <c r="J166" s="147"/>
      <c r="K166" s="147"/>
      <c r="L166" s="147"/>
      <c r="M166" s="147"/>
      <c r="N166" s="147"/>
      <c r="O166" s="147"/>
      <c r="P166" s="147"/>
      <c r="Q166" s="147"/>
      <c r="R166" s="147"/>
      <c r="S166" s="147"/>
      <c r="T166" s="147"/>
      <c r="U166" s="147"/>
      <c r="V166" s="147"/>
      <c r="W166" s="147"/>
    </row>
    <row r="167" spans="1:23" ht="12.75" customHeight="1" x14ac:dyDescent="0.15">
      <c r="A167" s="147"/>
      <c r="B167" s="150"/>
      <c r="C167" s="90"/>
      <c r="D167" s="146"/>
      <c r="E167" s="82"/>
      <c r="F167" s="147"/>
      <c r="G167" s="147"/>
      <c r="H167" s="147"/>
      <c r="I167" s="147"/>
      <c r="J167" s="147"/>
      <c r="K167" s="147"/>
      <c r="L167" s="147"/>
      <c r="M167" s="147"/>
      <c r="N167" s="147"/>
      <c r="O167" s="147"/>
      <c r="P167" s="147"/>
      <c r="Q167" s="147"/>
      <c r="R167" s="147"/>
      <c r="S167" s="147"/>
      <c r="T167" s="147"/>
      <c r="U167" s="147"/>
      <c r="V167" s="147"/>
      <c r="W167" s="147"/>
    </row>
    <row r="168" spans="1:23" ht="12.75" customHeight="1" x14ac:dyDescent="0.15">
      <c r="A168" s="147"/>
      <c r="B168" s="150"/>
      <c r="C168" s="90"/>
      <c r="D168" s="146"/>
      <c r="E168" s="82"/>
      <c r="F168" s="147"/>
      <c r="G168" s="147"/>
      <c r="H168" s="147"/>
      <c r="I168" s="147"/>
      <c r="J168" s="147"/>
      <c r="K168" s="147"/>
      <c r="L168" s="147"/>
      <c r="M168" s="147"/>
      <c r="N168" s="147"/>
      <c r="O168" s="147"/>
      <c r="P168" s="147"/>
      <c r="Q168" s="147"/>
      <c r="R168" s="147"/>
      <c r="S168" s="147"/>
      <c r="T168" s="147"/>
      <c r="U168" s="147"/>
      <c r="V168" s="147"/>
      <c r="W168" s="147"/>
    </row>
    <row r="169" spans="1:23" ht="12.75" customHeight="1" x14ac:dyDescent="0.15">
      <c r="A169" s="147"/>
      <c r="B169" s="150"/>
      <c r="C169" s="90"/>
      <c r="D169" s="146"/>
      <c r="E169" s="82"/>
      <c r="F169" s="147"/>
      <c r="G169" s="147"/>
      <c r="H169" s="147"/>
      <c r="I169" s="147"/>
      <c r="J169" s="147"/>
      <c r="K169" s="147"/>
      <c r="L169" s="147"/>
      <c r="M169" s="147"/>
      <c r="N169" s="147"/>
      <c r="O169" s="147"/>
      <c r="P169" s="147"/>
      <c r="Q169" s="147"/>
      <c r="R169" s="147"/>
      <c r="S169" s="147"/>
      <c r="T169" s="147"/>
      <c r="U169" s="147"/>
      <c r="V169" s="147"/>
      <c r="W169" s="147"/>
    </row>
    <row r="170" spans="1:23" ht="12.75" customHeight="1" x14ac:dyDescent="0.15">
      <c r="A170" s="147"/>
      <c r="B170" s="150"/>
      <c r="C170" s="90"/>
      <c r="D170" s="146"/>
      <c r="E170" s="82"/>
      <c r="F170" s="147"/>
      <c r="G170" s="147"/>
      <c r="H170" s="147"/>
      <c r="I170" s="147"/>
      <c r="J170" s="147"/>
      <c r="K170" s="147"/>
      <c r="L170" s="147"/>
      <c r="M170" s="147"/>
      <c r="N170" s="147"/>
      <c r="O170" s="147"/>
      <c r="P170" s="147"/>
      <c r="Q170" s="147"/>
      <c r="R170" s="147"/>
      <c r="S170" s="147"/>
      <c r="T170" s="147"/>
      <c r="U170" s="147"/>
      <c r="V170" s="147"/>
      <c r="W170" s="147"/>
    </row>
    <row r="171" spans="1:23" ht="12.75" customHeight="1" x14ac:dyDescent="0.15">
      <c r="A171" s="147"/>
      <c r="B171" s="150"/>
      <c r="C171" s="90"/>
      <c r="D171" s="146"/>
      <c r="E171" s="82"/>
      <c r="F171" s="147"/>
      <c r="G171" s="147"/>
      <c r="H171" s="147"/>
      <c r="I171" s="147"/>
      <c r="J171" s="147"/>
      <c r="K171" s="147"/>
      <c r="L171" s="147"/>
      <c r="M171" s="147"/>
      <c r="N171" s="147"/>
      <c r="O171" s="147"/>
      <c r="P171" s="147"/>
      <c r="Q171" s="147"/>
      <c r="R171" s="147"/>
      <c r="S171" s="147"/>
      <c r="T171" s="147"/>
      <c r="U171" s="147"/>
      <c r="V171" s="147"/>
      <c r="W171" s="147"/>
    </row>
    <row r="172" spans="1:23" ht="12.75" customHeight="1" x14ac:dyDescent="0.15">
      <c r="A172" s="147"/>
      <c r="B172" s="150"/>
      <c r="C172" s="90"/>
      <c r="D172" s="146"/>
      <c r="E172" s="82"/>
      <c r="F172" s="147"/>
      <c r="G172" s="147"/>
      <c r="H172" s="147"/>
      <c r="I172" s="147"/>
      <c r="J172" s="147"/>
      <c r="K172" s="147"/>
      <c r="L172" s="147"/>
      <c r="M172" s="147"/>
      <c r="N172" s="147"/>
      <c r="O172" s="147"/>
      <c r="P172" s="147"/>
      <c r="Q172" s="147"/>
      <c r="R172" s="147"/>
      <c r="S172" s="147"/>
      <c r="T172" s="147"/>
      <c r="U172" s="147"/>
      <c r="V172" s="147"/>
      <c r="W172" s="147"/>
    </row>
    <row r="173" spans="1:23" ht="12.75" customHeight="1" x14ac:dyDescent="0.15">
      <c r="A173" s="147"/>
      <c r="B173" s="150"/>
      <c r="C173" s="90"/>
      <c r="D173" s="146"/>
      <c r="E173" s="82"/>
      <c r="F173" s="147"/>
      <c r="G173" s="147"/>
      <c r="H173" s="147"/>
      <c r="I173" s="147"/>
      <c r="J173" s="147"/>
      <c r="K173" s="147"/>
      <c r="L173" s="147"/>
      <c r="M173" s="147"/>
      <c r="N173" s="147"/>
      <c r="O173" s="147"/>
      <c r="P173" s="147"/>
      <c r="Q173" s="147"/>
      <c r="R173" s="147"/>
      <c r="S173" s="147"/>
      <c r="T173" s="147"/>
      <c r="U173" s="147"/>
      <c r="V173" s="147"/>
      <c r="W173" s="147"/>
    </row>
    <row r="174" spans="1:23" ht="12.75" customHeight="1" x14ac:dyDescent="0.15">
      <c r="A174" s="147"/>
      <c r="B174" s="150"/>
      <c r="C174" s="90"/>
      <c r="D174" s="146"/>
      <c r="E174" s="82"/>
      <c r="F174" s="147"/>
      <c r="G174" s="147"/>
      <c r="H174" s="147"/>
      <c r="I174" s="147"/>
      <c r="J174" s="147"/>
      <c r="K174" s="147"/>
      <c r="L174" s="147"/>
      <c r="M174" s="147"/>
      <c r="N174" s="147"/>
      <c r="O174" s="147"/>
      <c r="P174" s="147"/>
      <c r="Q174" s="147"/>
      <c r="R174" s="147"/>
      <c r="S174" s="147"/>
      <c r="T174" s="147"/>
      <c r="U174" s="147"/>
      <c r="V174" s="147"/>
      <c r="W174" s="147"/>
    </row>
    <row r="175" spans="1:23" ht="12.75" customHeight="1" x14ac:dyDescent="0.15">
      <c r="A175" s="147"/>
      <c r="B175" s="150"/>
      <c r="C175" s="90"/>
      <c r="D175" s="146"/>
      <c r="E175" s="82"/>
      <c r="F175" s="147"/>
      <c r="G175" s="147"/>
      <c r="H175" s="147"/>
      <c r="I175" s="147"/>
      <c r="J175" s="147"/>
      <c r="K175" s="147"/>
      <c r="L175" s="147"/>
      <c r="M175" s="147"/>
      <c r="N175" s="147"/>
      <c r="O175" s="147"/>
      <c r="P175" s="147"/>
      <c r="Q175" s="147"/>
      <c r="R175" s="147"/>
      <c r="S175" s="147"/>
      <c r="T175" s="147"/>
      <c r="U175" s="147"/>
      <c r="V175" s="147"/>
      <c r="W175" s="147"/>
    </row>
    <row r="176" spans="1:23" ht="12.75" customHeight="1" x14ac:dyDescent="0.15">
      <c r="A176" s="147"/>
      <c r="B176" s="150"/>
      <c r="C176" s="90"/>
      <c r="D176" s="146"/>
      <c r="E176" s="82"/>
      <c r="F176" s="147"/>
      <c r="G176" s="147"/>
      <c r="H176" s="147"/>
      <c r="I176" s="147"/>
      <c r="J176" s="147"/>
      <c r="K176" s="147"/>
      <c r="L176" s="147"/>
      <c r="M176" s="147"/>
      <c r="N176" s="147"/>
      <c r="O176" s="147"/>
      <c r="P176" s="147"/>
      <c r="Q176" s="147"/>
      <c r="R176" s="147"/>
      <c r="S176" s="147"/>
      <c r="T176" s="147"/>
      <c r="U176" s="147"/>
      <c r="V176" s="147"/>
      <c r="W176" s="147"/>
    </row>
    <row r="177" spans="1:23" ht="12.75" customHeight="1" x14ac:dyDescent="0.15">
      <c r="A177" s="147"/>
      <c r="B177" s="150"/>
      <c r="C177" s="90"/>
      <c r="D177" s="146"/>
      <c r="E177" s="82"/>
      <c r="F177" s="147"/>
      <c r="G177" s="147"/>
      <c r="H177" s="147"/>
      <c r="I177" s="147"/>
      <c r="J177" s="147"/>
      <c r="K177" s="147"/>
      <c r="L177" s="147"/>
      <c r="M177" s="147"/>
      <c r="N177" s="147"/>
      <c r="O177" s="147"/>
      <c r="P177" s="147"/>
      <c r="Q177" s="147"/>
      <c r="R177" s="147"/>
      <c r="S177" s="147"/>
      <c r="T177" s="147"/>
      <c r="U177" s="147"/>
      <c r="V177" s="147"/>
      <c r="W177" s="147"/>
    </row>
    <row r="178" spans="1:23" ht="12.75" customHeight="1" x14ac:dyDescent="0.15">
      <c r="A178" s="147"/>
      <c r="B178" s="150"/>
      <c r="C178" s="90"/>
      <c r="D178" s="146"/>
      <c r="E178" s="82"/>
      <c r="F178" s="147"/>
      <c r="G178" s="147"/>
      <c r="H178" s="147"/>
      <c r="I178" s="147"/>
      <c r="J178" s="147"/>
      <c r="K178" s="147"/>
      <c r="L178" s="147"/>
      <c r="M178" s="147"/>
      <c r="N178" s="147"/>
      <c r="O178" s="147"/>
      <c r="P178" s="147"/>
      <c r="Q178" s="147"/>
      <c r="R178" s="147"/>
      <c r="S178" s="147"/>
      <c r="T178" s="147"/>
      <c r="U178" s="147"/>
      <c r="V178" s="147"/>
      <c r="W178" s="147"/>
    </row>
    <row r="179" spans="1:23" ht="12.75" customHeight="1" x14ac:dyDescent="0.15">
      <c r="A179" s="147"/>
      <c r="B179" s="150"/>
      <c r="C179" s="90"/>
      <c r="D179" s="146"/>
      <c r="E179" s="82"/>
      <c r="F179" s="147"/>
      <c r="G179" s="147"/>
      <c r="H179" s="147"/>
      <c r="I179" s="147"/>
      <c r="J179" s="147"/>
      <c r="K179" s="147"/>
      <c r="L179" s="147"/>
      <c r="M179" s="147"/>
      <c r="N179" s="147"/>
      <c r="O179" s="147"/>
      <c r="P179" s="147"/>
      <c r="Q179" s="147"/>
      <c r="R179" s="147"/>
      <c r="S179" s="147"/>
      <c r="T179" s="147"/>
      <c r="U179" s="147"/>
      <c r="V179" s="147"/>
      <c r="W179" s="147"/>
    </row>
    <row r="180" spans="1:23" ht="12.75" customHeight="1" x14ac:dyDescent="0.15">
      <c r="A180" s="147"/>
      <c r="B180" s="150"/>
      <c r="C180" s="90"/>
      <c r="D180" s="146"/>
      <c r="E180" s="82"/>
      <c r="F180" s="147"/>
      <c r="G180" s="147"/>
      <c r="H180" s="147"/>
      <c r="I180" s="147"/>
      <c r="J180" s="147"/>
      <c r="K180" s="147"/>
      <c r="L180" s="147"/>
      <c r="M180" s="147"/>
      <c r="N180" s="147"/>
      <c r="O180" s="147"/>
      <c r="P180" s="147"/>
      <c r="Q180" s="147"/>
      <c r="R180" s="147"/>
      <c r="S180" s="147"/>
      <c r="T180" s="147"/>
      <c r="U180" s="147"/>
      <c r="V180" s="147"/>
      <c r="W180" s="147"/>
    </row>
    <row r="181" spans="1:23" ht="12.75" customHeight="1" x14ac:dyDescent="0.15">
      <c r="A181" s="147"/>
      <c r="B181" s="150"/>
      <c r="C181" s="90"/>
      <c r="D181" s="146"/>
      <c r="E181" s="82"/>
      <c r="F181" s="147"/>
      <c r="G181" s="147"/>
      <c r="H181" s="147"/>
      <c r="I181" s="147"/>
      <c r="J181" s="147"/>
      <c r="K181" s="147"/>
      <c r="L181" s="147"/>
      <c r="M181" s="147"/>
      <c r="N181" s="147"/>
      <c r="O181" s="147"/>
      <c r="P181" s="147"/>
      <c r="Q181" s="147"/>
      <c r="R181" s="147"/>
      <c r="S181" s="147"/>
      <c r="T181" s="147"/>
      <c r="U181" s="147"/>
      <c r="V181" s="147"/>
      <c r="W181" s="147"/>
    </row>
    <row r="182" spans="1:23" ht="12.75" customHeight="1" x14ac:dyDescent="0.15">
      <c r="A182" s="147"/>
      <c r="B182" s="150"/>
      <c r="C182" s="90"/>
      <c r="D182" s="146"/>
      <c r="E182" s="82"/>
      <c r="F182" s="147"/>
      <c r="G182" s="147"/>
      <c r="H182" s="147"/>
      <c r="I182" s="147"/>
      <c r="J182" s="147"/>
      <c r="K182" s="147"/>
      <c r="L182" s="147"/>
      <c r="M182" s="147"/>
      <c r="N182" s="147"/>
      <c r="O182" s="147"/>
      <c r="P182" s="147"/>
      <c r="Q182" s="147"/>
      <c r="R182" s="147"/>
      <c r="S182" s="147"/>
      <c r="T182" s="147"/>
      <c r="U182" s="147"/>
      <c r="V182" s="147"/>
      <c r="W182" s="147"/>
    </row>
    <row r="183" spans="1:23" ht="12.75" customHeight="1" x14ac:dyDescent="0.15">
      <c r="A183" s="147"/>
      <c r="B183" s="150"/>
      <c r="C183" s="90"/>
      <c r="D183" s="146"/>
      <c r="E183" s="82"/>
      <c r="F183" s="147"/>
      <c r="G183" s="147"/>
      <c r="H183" s="147"/>
      <c r="I183" s="147"/>
      <c r="J183" s="147"/>
      <c r="K183" s="147"/>
      <c r="L183" s="147"/>
      <c r="M183" s="147"/>
      <c r="N183" s="147"/>
      <c r="O183" s="147"/>
      <c r="P183" s="147"/>
      <c r="Q183" s="147"/>
      <c r="R183" s="147"/>
      <c r="S183" s="147"/>
      <c r="T183" s="147"/>
      <c r="U183" s="147"/>
      <c r="V183" s="147"/>
      <c r="W183" s="147"/>
    </row>
    <row r="184" spans="1:23" ht="12.75" customHeight="1" x14ac:dyDescent="0.15">
      <c r="A184" s="147"/>
      <c r="B184" s="150"/>
      <c r="C184" s="90"/>
      <c r="D184" s="146"/>
      <c r="E184" s="82"/>
      <c r="F184" s="147"/>
      <c r="G184" s="147"/>
      <c r="H184" s="147"/>
      <c r="I184" s="147"/>
      <c r="J184" s="147"/>
      <c r="K184" s="147"/>
      <c r="L184" s="147"/>
      <c r="M184" s="147"/>
      <c r="N184" s="147"/>
      <c r="O184" s="147"/>
      <c r="P184" s="147"/>
      <c r="Q184" s="147"/>
      <c r="R184" s="147"/>
      <c r="S184" s="147"/>
      <c r="T184" s="147"/>
      <c r="U184" s="147"/>
      <c r="V184" s="147"/>
      <c r="W184" s="147"/>
    </row>
    <row r="185" spans="1:23" ht="12.75" customHeight="1" x14ac:dyDescent="0.15">
      <c r="A185" s="147"/>
      <c r="B185" s="150"/>
      <c r="C185" s="90"/>
      <c r="D185" s="146"/>
      <c r="E185" s="82"/>
      <c r="F185" s="147"/>
      <c r="G185" s="147"/>
      <c r="H185" s="147"/>
      <c r="I185" s="147"/>
      <c r="J185" s="147"/>
      <c r="K185" s="147"/>
      <c r="L185" s="147"/>
      <c r="M185" s="147"/>
      <c r="N185" s="147"/>
      <c r="O185" s="147"/>
      <c r="P185" s="147"/>
      <c r="Q185" s="147"/>
      <c r="R185" s="147"/>
      <c r="S185" s="147"/>
      <c r="T185" s="147"/>
      <c r="U185" s="147"/>
      <c r="V185" s="147"/>
      <c r="W185" s="147"/>
    </row>
    <row r="186" spans="1:23" ht="12.75" customHeight="1" x14ac:dyDescent="0.15">
      <c r="A186" s="147"/>
      <c r="B186" s="150"/>
      <c r="C186" s="90"/>
      <c r="D186" s="146"/>
      <c r="E186" s="82"/>
      <c r="F186" s="147"/>
      <c r="G186" s="147"/>
      <c r="H186" s="147"/>
      <c r="I186" s="147"/>
      <c r="J186" s="147"/>
      <c r="K186" s="147"/>
      <c r="L186" s="147"/>
      <c r="M186" s="147"/>
      <c r="N186" s="147"/>
      <c r="O186" s="147"/>
      <c r="P186" s="147"/>
      <c r="Q186" s="147"/>
      <c r="R186" s="147"/>
      <c r="S186" s="147"/>
      <c r="T186" s="147"/>
      <c r="U186" s="147"/>
      <c r="V186" s="147"/>
      <c r="W186" s="147"/>
    </row>
    <row r="187" spans="1:23" ht="12.75" customHeight="1" x14ac:dyDescent="0.15">
      <c r="A187" s="147"/>
      <c r="B187" s="150"/>
      <c r="C187" s="90"/>
      <c r="D187" s="146"/>
      <c r="E187" s="82"/>
      <c r="F187" s="147"/>
      <c r="G187" s="147"/>
      <c r="H187" s="147"/>
      <c r="I187" s="147"/>
      <c r="J187" s="147"/>
      <c r="K187" s="147"/>
      <c r="L187" s="147"/>
      <c r="M187" s="147"/>
      <c r="N187" s="147"/>
      <c r="O187" s="147"/>
      <c r="P187" s="147"/>
      <c r="Q187" s="147"/>
      <c r="R187" s="147"/>
      <c r="S187" s="147"/>
      <c r="T187" s="147"/>
      <c r="U187" s="147"/>
      <c r="V187" s="147"/>
      <c r="W187" s="147"/>
    </row>
    <row r="188" spans="1:23" ht="12.75" customHeight="1" x14ac:dyDescent="0.15">
      <c r="A188" s="147"/>
      <c r="B188" s="150"/>
      <c r="C188" s="90"/>
      <c r="D188" s="146"/>
      <c r="E188" s="82"/>
      <c r="F188" s="147"/>
      <c r="G188" s="147"/>
      <c r="H188" s="147"/>
      <c r="I188" s="147"/>
      <c r="J188" s="147"/>
      <c r="K188" s="147"/>
      <c r="L188" s="147"/>
      <c r="M188" s="147"/>
      <c r="N188" s="147"/>
      <c r="O188" s="147"/>
      <c r="P188" s="147"/>
      <c r="Q188" s="147"/>
      <c r="R188" s="147"/>
      <c r="S188" s="147"/>
      <c r="T188" s="147"/>
      <c r="U188" s="147"/>
      <c r="V188" s="147"/>
      <c r="W188" s="147"/>
    </row>
    <row r="189" spans="1:23" ht="12.75" customHeight="1" x14ac:dyDescent="0.15">
      <c r="A189" s="147"/>
      <c r="B189" s="150"/>
      <c r="C189" s="90"/>
      <c r="D189" s="146"/>
      <c r="E189" s="82"/>
      <c r="F189" s="147"/>
      <c r="G189" s="147"/>
      <c r="H189" s="147"/>
      <c r="I189" s="147"/>
      <c r="J189" s="147"/>
      <c r="K189" s="147"/>
      <c r="L189" s="147"/>
      <c r="M189" s="147"/>
      <c r="N189" s="147"/>
      <c r="O189" s="147"/>
      <c r="P189" s="147"/>
      <c r="Q189" s="147"/>
      <c r="R189" s="147"/>
      <c r="S189" s="147"/>
      <c r="T189" s="147"/>
      <c r="U189" s="147"/>
      <c r="V189" s="147"/>
      <c r="W189" s="147"/>
    </row>
    <row r="190" spans="1:23" ht="12.75" customHeight="1" x14ac:dyDescent="0.15">
      <c r="A190" s="147"/>
      <c r="B190" s="150"/>
      <c r="C190" s="90"/>
      <c r="D190" s="146"/>
      <c r="E190" s="82"/>
      <c r="F190" s="147"/>
      <c r="G190" s="147"/>
      <c r="H190" s="147"/>
      <c r="I190" s="147"/>
      <c r="J190" s="147"/>
      <c r="K190" s="147"/>
      <c r="L190" s="147"/>
      <c r="M190" s="147"/>
      <c r="N190" s="147"/>
      <c r="O190" s="147"/>
      <c r="P190" s="147"/>
      <c r="Q190" s="147"/>
      <c r="R190" s="147"/>
      <c r="S190" s="147"/>
      <c r="T190" s="147"/>
      <c r="U190" s="147"/>
      <c r="V190" s="147"/>
      <c r="W190" s="147"/>
    </row>
    <row r="191" spans="1:23" ht="12.75" customHeight="1" x14ac:dyDescent="0.15">
      <c r="A191" s="147"/>
      <c r="B191" s="150"/>
      <c r="C191" s="90"/>
      <c r="D191" s="146"/>
      <c r="E191" s="82"/>
      <c r="F191" s="147"/>
      <c r="G191" s="147"/>
      <c r="H191" s="147"/>
      <c r="I191" s="147"/>
      <c r="J191" s="147"/>
      <c r="K191" s="147"/>
      <c r="L191" s="147"/>
      <c r="M191" s="147"/>
      <c r="N191" s="147"/>
      <c r="O191" s="147"/>
      <c r="P191" s="147"/>
      <c r="Q191" s="147"/>
      <c r="R191" s="147"/>
      <c r="S191" s="147"/>
      <c r="T191" s="147"/>
      <c r="U191" s="147"/>
      <c r="V191" s="147"/>
      <c r="W191" s="147"/>
    </row>
    <row r="192" spans="1:23" ht="12.75" customHeight="1" x14ac:dyDescent="0.15">
      <c r="A192" s="147"/>
      <c r="B192" s="150"/>
      <c r="C192" s="90"/>
      <c r="D192" s="146"/>
      <c r="E192" s="82"/>
      <c r="F192" s="147"/>
      <c r="G192" s="147"/>
      <c r="H192" s="147"/>
      <c r="I192" s="147"/>
      <c r="J192" s="147"/>
      <c r="K192" s="147"/>
      <c r="L192" s="147"/>
      <c r="M192" s="147"/>
      <c r="N192" s="147"/>
      <c r="O192" s="147"/>
      <c r="P192" s="147"/>
      <c r="Q192" s="147"/>
      <c r="R192" s="147"/>
      <c r="S192" s="147"/>
      <c r="T192" s="147"/>
      <c r="U192" s="147"/>
      <c r="V192" s="147"/>
      <c r="W192" s="147"/>
    </row>
    <row r="193" spans="1:23" ht="12.75" customHeight="1" x14ac:dyDescent="0.15">
      <c r="A193" s="147"/>
      <c r="B193" s="150"/>
      <c r="C193" s="90"/>
      <c r="D193" s="146"/>
      <c r="E193" s="82"/>
      <c r="F193" s="147"/>
      <c r="G193" s="147"/>
      <c r="H193" s="147"/>
      <c r="I193" s="147"/>
      <c r="J193" s="147"/>
      <c r="K193" s="147"/>
      <c r="L193" s="147"/>
      <c r="M193" s="147"/>
      <c r="N193" s="147"/>
      <c r="O193" s="147"/>
      <c r="P193" s="147"/>
      <c r="Q193" s="147"/>
      <c r="R193" s="147"/>
      <c r="S193" s="147"/>
      <c r="T193" s="147"/>
      <c r="U193" s="147"/>
      <c r="V193" s="147"/>
      <c r="W193" s="147"/>
    </row>
    <row r="194" spans="1:23" ht="12.75" customHeight="1" x14ac:dyDescent="0.15">
      <c r="A194" s="147"/>
      <c r="B194" s="150"/>
      <c r="C194" s="90"/>
      <c r="D194" s="146"/>
      <c r="E194" s="82"/>
      <c r="F194" s="147"/>
      <c r="G194" s="147"/>
      <c r="H194" s="147"/>
      <c r="I194" s="147"/>
      <c r="J194" s="147"/>
      <c r="K194" s="147"/>
      <c r="L194" s="147"/>
      <c r="M194" s="147"/>
      <c r="N194" s="147"/>
      <c r="O194" s="147"/>
      <c r="P194" s="147"/>
      <c r="Q194" s="147"/>
      <c r="R194" s="147"/>
      <c r="S194" s="147"/>
      <c r="T194" s="147"/>
      <c r="U194" s="147"/>
      <c r="V194" s="147"/>
      <c r="W194" s="147"/>
    </row>
    <row r="195" spans="1:23" ht="12.75" customHeight="1" x14ac:dyDescent="0.15">
      <c r="A195" s="147"/>
      <c r="B195" s="150"/>
      <c r="C195" s="90"/>
      <c r="D195" s="146"/>
      <c r="E195" s="82"/>
      <c r="F195" s="147"/>
      <c r="G195" s="147"/>
      <c r="H195" s="147"/>
      <c r="I195" s="147"/>
      <c r="J195" s="147"/>
      <c r="K195" s="147"/>
      <c r="L195" s="147"/>
      <c r="M195" s="147"/>
      <c r="N195" s="147"/>
      <c r="O195" s="147"/>
      <c r="P195" s="147"/>
      <c r="Q195" s="147"/>
      <c r="R195" s="147"/>
      <c r="S195" s="147"/>
      <c r="T195" s="147"/>
      <c r="U195" s="147"/>
      <c r="V195" s="147"/>
      <c r="W195" s="147"/>
    </row>
    <row r="196" spans="1:23" ht="12.75" customHeight="1" x14ac:dyDescent="0.15">
      <c r="A196" s="147"/>
      <c r="B196" s="150"/>
      <c r="C196" s="90"/>
      <c r="D196" s="146"/>
      <c r="E196" s="82"/>
      <c r="F196" s="147"/>
      <c r="G196" s="147"/>
      <c r="H196" s="147"/>
      <c r="I196" s="147"/>
      <c r="J196" s="147"/>
      <c r="K196" s="147"/>
      <c r="L196" s="147"/>
      <c r="M196" s="147"/>
      <c r="N196" s="147"/>
      <c r="O196" s="147"/>
      <c r="P196" s="147"/>
      <c r="Q196" s="147"/>
      <c r="R196" s="147"/>
      <c r="S196" s="147"/>
      <c r="T196" s="147"/>
      <c r="U196" s="147"/>
      <c r="V196" s="147"/>
      <c r="W196" s="147"/>
    </row>
    <row r="197" spans="1:23" ht="12.75" customHeight="1" x14ac:dyDescent="0.15">
      <c r="A197" s="147"/>
      <c r="B197" s="150"/>
      <c r="C197" s="90"/>
      <c r="D197" s="146"/>
      <c r="E197" s="82"/>
      <c r="F197" s="147"/>
      <c r="G197" s="147"/>
      <c r="H197" s="147"/>
      <c r="I197" s="147"/>
      <c r="J197" s="147"/>
      <c r="K197" s="147"/>
      <c r="L197" s="147"/>
      <c r="M197" s="147"/>
      <c r="N197" s="147"/>
      <c r="O197" s="147"/>
      <c r="P197" s="147"/>
      <c r="Q197" s="147"/>
      <c r="R197" s="147"/>
      <c r="S197" s="147"/>
      <c r="T197" s="147"/>
      <c r="U197" s="147"/>
      <c r="V197" s="147"/>
      <c r="W197" s="147"/>
    </row>
    <row r="198" spans="1:23" ht="12.75" customHeight="1" x14ac:dyDescent="0.15">
      <c r="A198" s="147"/>
      <c r="B198" s="150"/>
      <c r="C198" s="90"/>
      <c r="D198" s="146"/>
      <c r="E198" s="82"/>
      <c r="F198" s="147"/>
      <c r="G198" s="147"/>
      <c r="H198" s="147"/>
      <c r="I198" s="147"/>
      <c r="J198" s="147"/>
      <c r="K198" s="147"/>
      <c r="L198" s="147"/>
      <c r="M198" s="147"/>
      <c r="N198" s="147"/>
      <c r="O198" s="147"/>
      <c r="P198" s="147"/>
      <c r="Q198" s="147"/>
      <c r="R198" s="147"/>
      <c r="S198" s="147"/>
      <c r="T198" s="147"/>
      <c r="U198" s="147"/>
      <c r="V198" s="147"/>
      <c r="W198" s="147"/>
    </row>
    <row r="199" spans="1:23" ht="12.75" customHeight="1" x14ac:dyDescent="0.15">
      <c r="A199" s="147"/>
      <c r="B199" s="150"/>
      <c r="C199" s="90"/>
      <c r="D199" s="146"/>
      <c r="E199" s="82"/>
      <c r="F199" s="147"/>
      <c r="G199" s="147"/>
      <c r="H199" s="147"/>
      <c r="I199" s="147"/>
      <c r="J199" s="147"/>
      <c r="K199" s="147"/>
      <c r="L199" s="147"/>
      <c r="M199" s="147"/>
      <c r="N199" s="147"/>
      <c r="O199" s="147"/>
      <c r="P199" s="147"/>
      <c r="Q199" s="147"/>
      <c r="R199" s="147"/>
      <c r="S199" s="147"/>
      <c r="T199" s="147"/>
      <c r="U199" s="147"/>
      <c r="V199" s="147"/>
      <c r="W199" s="147"/>
    </row>
    <row r="200" spans="1:23" ht="12.75" customHeight="1" x14ac:dyDescent="0.15">
      <c r="A200" s="147"/>
      <c r="B200" s="150"/>
      <c r="C200" s="90"/>
      <c r="D200" s="146"/>
      <c r="E200" s="82"/>
      <c r="F200" s="147"/>
      <c r="G200" s="147"/>
      <c r="H200" s="147"/>
      <c r="I200" s="147"/>
      <c r="J200" s="147"/>
      <c r="K200" s="147"/>
      <c r="L200" s="147"/>
      <c r="M200" s="147"/>
      <c r="N200" s="147"/>
      <c r="O200" s="147"/>
      <c r="P200" s="147"/>
      <c r="Q200" s="147"/>
      <c r="R200" s="147"/>
      <c r="S200" s="147"/>
      <c r="T200" s="147"/>
      <c r="U200" s="147"/>
      <c r="V200" s="147"/>
      <c r="W200" s="147"/>
    </row>
    <row r="201" spans="1:23" ht="12.75" customHeight="1" x14ac:dyDescent="0.15">
      <c r="A201" s="147"/>
      <c r="B201" s="150"/>
      <c r="C201" s="90"/>
      <c r="D201" s="146"/>
      <c r="E201" s="82"/>
      <c r="F201" s="147"/>
      <c r="G201" s="147"/>
      <c r="H201" s="147"/>
      <c r="I201" s="147"/>
      <c r="J201" s="147"/>
      <c r="K201" s="147"/>
      <c r="L201" s="147"/>
      <c r="M201" s="147"/>
      <c r="N201" s="147"/>
      <c r="O201" s="147"/>
      <c r="P201" s="147"/>
      <c r="Q201" s="147"/>
      <c r="R201" s="147"/>
      <c r="S201" s="147"/>
      <c r="T201" s="147"/>
      <c r="U201" s="147"/>
      <c r="V201" s="147"/>
      <c r="W201" s="147"/>
    </row>
    <row r="202" spans="1:23" ht="12.75" customHeight="1" x14ac:dyDescent="0.15">
      <c r="A202" s="147"/>
      <c r="B202" s="150"/>
      <c r="C202" s="90"/>
      <c r="D202" s="146"/>
      <c r="E202" s="82"/>
      <c r="F202" s="147"/>
      <c r="G202" s="147"/>
      <c r="H202" s="147"/>
      <c r="I202" s="147"/>
      <c r="J202" s="147"/>
      <c r="K202" s="147"/>
      <c r="L202" s="147"/>
      <c r="M202" s="147"/>
      <c r="N202" s="147"/>
      <c r="O202" s="147"/>
      <c r="P202" s="147"/>
      <c r="Q202" s="147"/>
      <c r="R202" s="147"/>
      <c r="S202" s="147"/>
      <c r="T202" s="147"/>
      <c r="U202" s="147"/>
      <c r="V202" s="147"/>
      <c r="W202" s="147"/>
    </row>
    <row r="203" spans="1:23" ht="12.75" customHeight="1" x14ac:dyDescent="0.15">
      <c r="A203" s="147"/>
      <c r="B203" s="150"/>
      <c r="C203" s="90"/>
      <c r="D203" s="146"/>
      <c r="E203" s="82"/>
      <c r="F203" s="147"/>
      <c r="G203" s="147"/>
      <c r="H203" s="147"/>
      <c r="I203" s="147"/>
      <c r="J203" s="147"/>
      <c r="K203" s="147"/>
      <c r="L203" s="147"/>
      <c r="M203" s="147"/>
      <c r="N203" s="147"/>
      <c r="O203" s="147"/>
      <c r="P203" s="147"/>
      <c r="Q203" s="147"/>
      <c r="R203" s="147"/>
      <c r="S203" s="147"/>
      <c r="T203" s="147"/>
      <c r="U203" s="147"/>
      <c r="V203" s="147"/>
      <c r="W203" s="147"/>
    </row>
    <row r="204" spans="1:23" ht="12.75" customHeight="1" x14ac:dyDescent="0.15">
      <c r="A204" s="147"/>
      <c r="B204" s="150"/>
      <c r="C204" s="90"/>
      <c r="D204" s="146"/>
      <c r="E204" s="82"/>
      <c r="F204" s="147"/>
      <c r="G204" s="147"/>
      <c r="H204" s="147"/>
      <c r="I204" s="147"/>
      <c r="J204" s="147"/>
      <c r="K204" s="147"/>
      <c r="L204" s="147"/>
      <c r="M204" s="147"/>
      <c r="N204" s="147"/>
      <c r="O204" s="147"/>
      <c r="P204" s="147"/>
      <c r="Q204" s="147"/>
      <c r="R204" s="147"/>
      <c r="S204" s="147"/>
      <c r="T204" s="147"/>
      <c r="U204" s="147"/>
      <c r="V204" s="147"/>
      <c r="W204" s="147"/>
    </row>
    <row r="205" spans="1:23" ht="12.75" customHeight="1" x14ac:dyDescent="0.15">
      <c r="A205" s="147"/>
      <c r="B205" s="150"/>
      <c r="C205" s="90"/>
      <c r="D205" s="146"/>
      <c r="E205" s="82"/>
      <c r="F205" s="147"/>
      <c r="G205" s="147"/>
      <c r="H205" s="147"/>
      <c r="I205" s="147"/>
      <c r="J205" s="147"/>
      <c r="K205" s="147"/>
      <c r="L205" s="147"/>
      <c r="M205" s="147"/>
      <c r="N205" s="147"/>
      <c r="O205" s="147"/>
      <c r="P205" s="147"/>
      <c r="Q205" s="147"/>
      <c r="R205" s="147"/>
      <c r="S205" s="147"/>
      <c r="T205" s="147"/>
      <c r="U205" s="147"/>
      <c r="V205" s="147"/>
      <c r="W205" s="147"/>
    </row>
    <row r="206" spans="1:23" ht="12.75" customHeight="1" x14ac:dyDescent="0.15">
      <c r="A206" s="147"/>
      <c r="B206" s="150"/>
      <c r="C206" s="90"/>
      <c r="D206" s="146"/>
      <c r="E206" s="82"/>
      <c r="F206" s="147"/>
      <c r="G206" s="147"/>
      <c r="H206" s="147"/>
      <c r="I206" s="147"/>
      <c r="J206" s="147"/>
      <c r="K206" s="147"/>
      <c r="L206" s="147"/>
      <c r="M206" s="147"/>
      <c r="N206" s="147"/>
      <c r="O206" s="147"/>
      <c r="P206" s="147"/>
      <c r="Q206" s="147"/>
      <c r="R206" s="147"/>
      <c r="S206" s="147"/>
      <c r="T206" s="147"/>
      <c r="U206" s="147"/>
      <c r="V206" s="147"/>
      <c r="W206" s="147"/>
    </row>
    <row r="207" spans="1:23" ht="12.75" customHeight="1" x14ac:dyDescent="0.15">
      <c r="A207" s="147"/>
      <c r="B207" s="150"/>
      <c r="C207" s="90"/>
      <c r="D207" s="146"/>
      <c r="E207" s="82"/>
      <c r="F207" s="147"/>
      <c r="G207" s="147"/>
      <c r="H207" s="147"/>
      <c r="I207" s="147"/>
      <c r="J207" s="147"/>
      <c r="K207" s="147"/>
      <c r="L207" s="147"/>
      <c r="M207" s="147"/>
      <c r="N207" s="147"/>
      <c r="O207" s="147"/>
      <c r="P207" s="147"/>
      <c r="Q207" s="147"/>
      <c r="R207" s="147"/>
      <c r="S207" s="147"/>
      <c r="T207" s="147"/>
      <c r="U207" s="147"/>
      <c r="V207" s="147"/>
      <c r="W207" s="147"/>
    </row>
    <row r="208" spans="1:23" ht="12.75" customHeight="1" x14ac:dyDescent="0.15">
      <c r="A208" s="147"/>
      <c r="B208" s="150"/>
      <c r="C208" s="90"/>
      <c r="D208" s="146"/>
      <c r="E208" s="82"/>
      <c r="F208" s="147"/>
      <c r="G208" s="147"/>
      <c r="H208" s="147"/>
      <c r="I208" s="147"/>
      <c r="J208" s="147"/>
      <c r="K208" s="147"/>
      <c r="L208" s="147"/>
      <c r="M208" s="147"/>
      <c r="N208" s="147"/>
      <c r="O208" s="147"/>
      <c r="P208" s="147"/>
      <c r="Q208" s="147"/>
      <c r="R208" s="147"/>
      <c r="S208" s="147"/>
      <c r="T208" s="147"/>
      <c r="U208" s="147"/>
      <c r="V208" s="147"/>
      <c r="W208" s="147"/>
    </row>
    <row r="209" spans="1:23" ht="12.75" customHeight="1" x14ac:dyDescent="0.15">
      <c r="A209" s="147"/>
      <c r="B209" s="150"/>
      <c r="C209" s="90"/>
      <c r="D209" s="146"/>
      <c r="E209" s="82"/>
      <c r="F209" s="147"/>
      <c r="G209" s="147"/>
      <c r="H209" s="147"/>
      <c r="I209" s="147"/>
      <c r="J209" s="147"/>
      <c r="K209" s="147"/>
      <c r="L209" s="147"/>
      <c r="M209" s="147"/>
      <c r="N209" s="147"/>
      <c r="O209" s="147"/>
      <c r="P209" s="147"/>
      <c r="Q209" s="147"/>
      <c r="R209" s="147"/>
      <c r="S209" s="147"/>
      <c r="T209" s="147"/>
      <c r="U209" s="147"/>
      <c r="V209" s="147"/>
      <c r="W209" s="147"/>
    </row>
    <row r="210" spans="1:23" ht="12.75" customHeight="1" x14ac:dyDescent="0.15">
      <c r="A210" s="147"/>
      <c r="B210" s="150"/>
      <c r="C210" s="90"/>
      <c r="D210" s="146"/>
      <c r="E210" s="82"/>
      <c r="F210" s="147"/>
      <c r="G210" s="147"/>
      <c r="H210" s="147"/>
      <c r="I210" s="147"/>
      <c r="J210" s="147"/>
      <c r="K210" s="147"/>
      <c r="L210" s="147"/>
      <c r="M210" s="147"/>
      <c r="N210" s="147"/>
      <c r="O210" s="147"/>
      <c r="P210" s="147"/>
      <c r="Q210" s="147"/>
      <c r="R210" s="147"/>
      <c r="S210" s="147"/>
      <c r="T210" s="147"/>
      <c r="U210" s="147"/>
      <c r="V210" s="147"/>
      <c r="W210" s="147"/>
    </row>
    <row r="211" spans="1:23" ht="12.75" customHeight="1" x14ac:dyDescent="0.15">
      <c r="A211" s="147"/>
      <c r="B211" s="150"/>
      <c r="C211" s="90"/>
      <c r="D211" s="146"/>
      <c r="E211" s="82"/>
      <c r="F211" s="147"/>
      <c r="G211" s="147"/>
      <c r="H211" s="147"/>
      <c r="I211" s="147"/>
      <c r="J211" s="147"/>
      <c r="K211" s="147"/>
      <c r="L211" s="147"/>
      <c r="M211" s="147"/>
      <c r="N211" s="147"/>
      <c r="O211" s="147"/>
      <c r="P211" s="147"/>
      <c r="Q211" s="147"/>
      <c r="R211" s="147"/>
      <c r="S211" s="147"/>
      <c r="T211" s="147"/>
      <c r="U211" s="147"/>
      <c r="V211" s="147"/>
      <c r="W211" s="147"/>
    </row>
    <row r="212" spans="1:23" ht="12.75" customHeight="1" x14ac:dyDescent="0.15">
      <c r="A212" s="147"/>
      <c r="B212" s="150"/>
      <c r="C212" s="90"/>
      <c r="D212" s="146"/>
      <c r="E212" s="82"/>
      <c r="F212" s="147"/>
      <c r="G212" s="147"/>
      <c r="H212" s="147"/>
      <c r="I212" s="147"/>
      <c r="J212" s="147"/>
      <c r="K212" s="147"/>
      <c r="L212" s="147"/>
      <c r="M212" s="147"/>
      <c r="N212" s="147"/>
      <c r="O212" s="147"/>
      <c r="P212" s="147"/>
      <c r="Q212" s="147"/>
      <c r="R212" s="147"/>
      <c r="S212" s="147"/>
      <c r="T212" s="147"/>
      <c r="U212" s="147"/>
      <c r="V212" s="147"/>
      <c r="W212" s="147"/>
    </row>
    <row r="213" spans="1:23" ht="12.75" customHeight="1" x14ac:dyDescent="0.15">
      <c r="A213" s="147"/>
      <c r="B213" s="150"/>
      <c r="C213" s="90"/>
      <c r="D213" s="146"/>
      <c r="E213" s="82"/>
      <c r="F213" s="147"/>
      <c r="G213" s="147"/>
      <c r="H213" s="147"/>
      <c r="I213" s="147"/>
      <c r="J213" s="147"/>
      <c r="K213" s="147"/>
      <c r="L213" s="147"/>
      <c r="M213" s="147"/>
      <c r="N213" s="147"/>
      <c r="O213" s="147"/>
      <c r="P213" s="147"/>
      <c r="Q213" s="147"/>
      <c r="R213" s="147"/>
      <c r="S213" s="147"/>
      <c r="T213" s="147"/>
      <c r="U213" s="147"/>
      <c r="V213" s="147"/>
      <c r="W213" s="147"/>
    </row>
    <row r="214" spans="1:23" ht="12.75" customHeight="1" x14ac:dyDescent="0.15">
      <c r="A214" s="147"/>
      <c r="B214" s="150"/>
      <c r="C214" s="90"/>
      <c r="D214" s="146"/>
      <c r="E214" s="82"/>
      <c r="F214" s="147"/>
      <c r="G214" s="147"/>
      <c r="H214" s="147"/>
      <c r="I214" s="147"/>
      <c r="J214" s="147"/>
      <c r="K214" s="147"/>
      <c r="L214" s="147"/>
      <c r="M214" s="147"/>
      <c r="N214" s="147"/>
      <c r="O214" s="147"/>
      <c r="P214" s="147"/>
      <c r="Q214" s="147"/>
      <c r="R214" s="147"/>
      <c r="S214" s="147"/>
      <c r="T214" s="147"/>
      <c r="U214" s="147"/>
      <c r="V214" s="147"/>
      <c r="W214" s="147"/>
    </row>
    <row r="215" spans="1:23" ht="12.75" customHeight="1" x14ac:dyDescent="0.15">
      <c r="A215" s="147"/>
      <c r="B215" s="150"/>
      <c r="C215" s="90"/>
      <c r="D215" s="146"/>
      <c r="E215" s="82"/>
      <c r="F215" s="147"/>
      <c r="G215" s="147"/>
      <c r="H215" s="147"/>
      <c r="I215" s="147"/>
      <c r="J215" s="147"/>
      <c r="K215" s="147"/>
      <c r="L215" s="147"/>
      <c r="M215" s="147"/>
      <c r="N215" s="147"/>
      <c r="O215" s="147"/>
      <c r="P215" s="147"/>
      <c r="Q215" s="147"/>
      <c r="R215" s="147"/>
      <c r="S215" s="147"/>
      <c r="T215" s="147"/>
      <c r="U215" s="147"/>
      <c r="V215" s="147"/>
      <c r="W215" s="147"/>
    </row>
    <row r="216" spans="1:23" ht="12.75" customHeight="1" x14ac:dyDescent="0.15">
      <c r="A216" s="147"/>
      <c r="B216" s="150"/>
      <c r="C216" s="90"/>
      <c r="D216" s="146"/>
      <c r="E216" s="82"/>
      <c r="F216" s="147"/>
      <c r="G216" s="147"/>
      <c r="H216" s="147"/>
      <c r="I216" s="147"/>
      <c r="J216" s="147"/>
      <c r="K216" s="147"/>
      <c r="L216" s="147"/>
      <c r="M216" s="147"/>
      <c r="N216" s="147"/>
      <c r="O216" s="147"/>
      <c r="P216" s="147"/>
      <c r="Q216" s="147"/>
      <c r="R216" s="147"/>
      <c r="S216" s="147"/>
      <c r="T216" s="147"/>
      <c r="U216" s="147"/>
      <c r="V216" s="147"/>
      <c r="W216" s="147"/>
    </row>
    <row r="217" spans="1:23" ht="12.75" customHeight="1" x14ac:dyDescent="0.15">
      <c r="A217" s="147"/>
      <c r="B217" s="150"/>
      <c r="C217" s="90"/>
      <c r="D217" s="146"/>
      <c r="E217" s="82"/>
      <c r="F217" s="147"/>
      <c r="G217" s="147"/>
      <c r="H217" s="147"/>
      <c r="I217" s="147"/>
      <c r="J217" s="147"/>
      <c r="K217" s="147"/>
      <c r="L217" s="147"/>
      <c r="M217" s="147"/>
      <c r="N217" s="147"/>
      <c r="O217" s="147"/>
      <c r="P217" s="147"/>
      <c r="Q217" s="147"/>
      <c r="R217" s="147"/>
      <c r="S217" s="147"/>
      <c r="T217" s="147"/>
      <c r="U217" s="147"/>
      <c r="V217" s="147"/>
      <c r="W217" s="147"/>
    </row>
    <row r="218" spans="1:23" ht="12.75" customHeight="1" x14ac:dyDescent="0.15">
      <c r="A218" s="147"/>
      <c r="B218" s="150"/>
      <c r="C218" s="90"/>
      <c r="D218" s="146"/>
      <c r="E218" s="82"/>
      <c r="F218" s="147"/>
      <c r="G218" s="147"/>
      <c r="H218" s="147"/>
      <c r="I218" s="147"/>
      <c r="J218" s="147"/>
      <c r="K218" s="147"/>
      <c r="L218" s="147"/>
      <c r="M218" s="147"/>
      <c r="N218" s="147"/>
      <c r="O218" s="147"/>
      <c r="P218" s="147"/>
      <c r="Q218" s="147"/>
      <c r="R218" s="147"/>
      <c r="S218" s="147"/>
      <c r="T218" s="147"/>
      <c r="U218" s="147"/>
      <c r="V218" s="147"/>
      <c r="W218" s="147"/>
    </row>
    <row r="219" spans="1:23" ht="12.75" customHeight="1" x14ac:dyDescent="0.15">
      <c r="A219" s="147"/>
      <c r="B219" s="150"/>
      <c r="C219" s="90"/>
      <c r="D219" s="146"/>
      <c r="E219" s="82"/>
      <c r="F219" s="147"/>
      <c r="G219" s="147"/>
      <c r="H219" s="147"/>
      <c r="I219" s="147"/>
      <c r="J219" s="147"/>
      <c r="K219" s="147"/>
      <c r="L219" s="147"/>
      <c r="M219" s="147"/>
      <c r="N219" s="147"/>
      <c r="O219" s="147"/>
      <c r="P219" s="147"/>
      <c r="Q219" s="147"/>
      <c r="R219" s="147"/>
      <c r="S219" s="147"/>
      <c r="T219" s="147"/>
      <c r="U219" s="147"/>
      <c r="V219" s="147"/>
      <c r="W219" s="147"/>
    </row>
    <row r="220" spans="1:23" ht="12.75" customHeight="1" x14ac:dyDescent="0.15">
      <c r="A220" s="147"/>
      <c r="B220" s="150"/>
      <c r="C220" s="90"/>
      <c r="D220" s="146"/>
      <c r="E220" s="82"/>
      <c r="F220" s="147"/>
      <c r="G220" s="147"/>
      <c r="H220" s="147"/>
      <c r="I220" s="147"/>
      <c r="J220" s="147"/>
      <c r="K220" s="147"/>
      <c r="L220" s="147"/>
      <c r="M220" s="147"/>
      <c r="N220" s="147"/>
      <c r="O220" s="147"/>
      <c r="P220" s="147"/>
      <c r="Q220" s="147"/>
      <c r="R220" s="147"/>
      <c r="S220" s="147"/>
      <c r="T220" s="147"/>
      <c r="U220" s="147"/>
      <c r="V220" s="147"/>
      <c r="W220" s="147"/>
    </row>
    <row r="221" spans="1:23" ht="12.75" customHeight="1" x14ac:dyDescent="0.15">
      <c r="A221" s="147"/>
      <c r="B221" s="150"/>
      <c r="C221" s="90"/>
      <c r="D221" s="146"/>
      <c r="E221" s="82"/>
      <c r="F221" s="147"/>
      <c r="G221" s="147"/>
      <c r="H221" s="147"/>
      <c r="I221" s="147"/>
      <c r="J221" s="147"/>
      <c r="K221" s="147"/>
      <c r="L221" s="147"/>
      <c r="M221" s="147"/>
      <c r="N221" s="147"/>
      <c r="O221" s="147"/>
      <c r="P221" s="147"/>
      <c r="Q221" s="147"/>
      <c r="R221" s="147"/>
      <c r="S221" s="147"/>
      <c r="T221" s="147"/>
      <c r="U221" s="147"/>
      <c r="V221" s="147"/>
      <c r="W221" s="147"/>
    </row>
    <row r="222" spans="1:23" ht="12.75" customHeight="1" x14ac:dyDescent="0.15">
      <c r="A222" s="147"/>
      <c r="B222" s="150"/>
      <c r="C222" s="90"/>
      <c r="D222" s="146"/>
      <c r="E222" s="82"/>
      <c r="F222" s="147"/>
      <c r="G222" s="147"/>
      <c r="H222" s="147"/>
      <c r="I222" s="147"/>
      <c r="J222" s="147"/>
      <c r="K222" s="147"/>
      <c r="L222" s="147"/>
      <c r="M222" s="147"/>
      <c r="N222" s="147"/>
      <c r="O222" s="147"/>
      <c r="P222" s="147"/>
      <c r="Q222" s="147"/>
      <c r="R222" s="147"/>
      <c r="S222" s="147"/>
      <c r="T222" s="147"/>
      <c r="U222" s="147"/>
      <c r="V222" s="147"/>
      <c r="W222" s="147"/>
    </row>
    <row r="223" spans="1:23" ht="12.75" customHeight="1" x14ac:dyDescent="0.15">
      <c r="A223" s="147"/>
      <c r="B223" s="150"/>
      <c r="C223" s="90"/>
      <c r="D223" s="146"/>
      <c r="E223" s="82"/>
      <c r="F223" s="147"/>
      <c r="G223" s="147"/>
      <c r="H223" s="147"/>
      <c r="I223" s="147"/>
      <c r="J223" s="147"/>
      <c r="K223" s="147"/>
      <c r="L223" s="147"/>
      <c r="M223" s="147"/>
      <c r="N223" s="147"/>
      <c r="O223" s="147"/>
      <c r="P223" s="147"/>
      <c r="Q223" s="147"/>
      <c r="R223" s="147"/>
      <c r="S223" s="147"/>
      <c r="T223" s="147"/>
      <c r="U223" s="147"/>
      <c r="V223" s="147"/>
      <c r="W223" s="147"/>
    </row>
    <row r="224" spans="1:23" ht="12.75" customHeight="1" x14ac:dyDescent="0.15">
      <c r="A224" s="147"/>
      <c r="B224" s="150"/>
      <c r="C224" s="90"/>
      <c r="D224" s="146"/>
      <c r="E224" s="82"/>
      <c r="F224" s="147"/>
      <c r="G224" s="147"/>
      <c r="H224" s="147"/>
      <c r="I224" s="147"/>
      <c r="J224" s="147"/>
      <c r="K224" s="147"/>
      <c r="L224" s="147"/>
      <c r="M224" s="147"/>
      <c r="N224" s="147"/>
      <c r="O224" s="147"/>
      <c r="P224" s="147"/>
      <c r="Q224" s="147"/>
      <c r="R224" s="147"/>
      <c r="S224" s="147"/>
      <c r="T224" s="147"/>
      <c r="U224" s="147"/>
      <c r="V224" s="147"/>
      <c r="W224" s="147"/>
    </row>
    <row r="225" spans="1:23" ht="12.75" customHeight="1" x14ac:dyDescent="0.15">
      <c r="A225" s="147"/>
      <c r="B225" s="150"/>
      <c r="C225" s="90"/>
      <c r="D225" s="146"/>
      <c r="E225" s="82"/>
      <c r="F225" s="147"/>
      <c r="G225" s="147"/>
      <c r="H225" s="147"/>
      <c r="I225" s="147"/>
      <c r="J225" s="147"/>
      <c r="K225" s="147"/>
      <c r="L225" s="147"/>
      <c r="M225" s="147"/>
      <c r="N225" s="147"/>
      <c r="O225" s="147"/>
      <c r="P225" s="147"/>
      <c r="Q225" s="147"/>
      <c r="R225" s="147"/>
      <c r="S225" s="147"/>
      <c r="T225" s="147"/>
      <c r="U225" s="147"/>
      <c r="V225" s="147"/>
      <c r="W225" s="147"/>
    </row>
    <row r="226" spans="1:23" ht="12.75" customHeight="1" x14ac:dyDescent="0.15">
      <c r="A226" s="147"/>
      <c r="B226" s="150"/>
      <c r="C226" s="90"/>
      <c r="D226" s="146"/>
      <c r="E226" s="82"/>
      <c r="F226" s="147"/>
      <c r="G226" s="147"/>
      <c r="H226" s="147"/>
      <c r="I226" s="147"/>
      <c r="J226" s="147"/>
      <c r="K226" s="147"/>
      <c r="L226" s="147"/>
      <c r="M226" s="147"/>
      <c r="N226" s="147"/>
      <c r="O226" s="147"/>
      <c r="P226" s="147"/>
      <c r="Q226" s="147"/>
      <c r="R226" s="147"/>
      <c r="S226" s="147"/>
      <c r="T226" s="147"/>
      <c r="U226" s="147"/>
      <c r="V226" s="147"/>
      <c r="W226" s="147"/>
    </row>
    <row r="227" spans="1:23" ht="12.75" customHeight="1" x14ac:dyDescent="0.15">
      <c r="A227" s="147"/>
      <c r="B227" s="150"/>
      <c r="C227" s="90"/>
      <c r="D227" s="146"/>
      <c r="E227" s="82"/>
      <c r="F227" s="147"/>
      <c r="G227" s="147"/>
      <c r="H227" s="147"/>
      <c r="I227" s="147"/>
      <c r="J227" s="147"/>
      <c r="K227" s="147"/>
      <c r="L227" s="147"/>
      <c r="M227" s="147"/>
      <c r="N227" s="147"/>
      <c r="O227" s="147"/>
      <c r="P227" s="147"/>
      <c r="Q227" s="147"/>
      <c r="R227" s="147"/>
      <c r="S227" s="147"/>
      <c r="T227" s="147"/>
      <c r="U227" s="147"/>
      <c r="V227" s="147"/>
      <c r="W227" s="147"/>
    </row>
    <row r="228" spans="1:23" ht="12.75" customHeight="1" x14ac:dyDescent="0.15">
      <c r="A228" s="147"/>
      <c r="B228" s="150"/>
      <c r="C228" s="90"/>
      <c r="D228" s="146"/>
      <c r="E228" s="82"/>
      <c r="F228" s="147"/>
      <c r="G228" s="147"/>
      <c r="H228" s="147"/>
      <c r="I228" s="147"/>
      <c r="J228" s="147"/>
      <c r="K228" s="147"/>
      <c r="L228" s="147"/>
      <c r="M228" s="147"/>
      <c r="N228" s="147"/>
      <c r="O228" s="147"/>
      <c r="P228" s="147"/>
      <c r="Q228" s="147"/>
      <c r="R228" s="147"/>
      <c r="S228" s="147"/>
      <c r="T228" s="147"/>
      <c r="U228" s="147"/>
      <c r="V228" s="147"/>
      <c r="W228" s="147"/>
    </row>
    <row r="229" spans="1:23" ht="12.75" customHeight="1" x14ac:dyDescent="0.15">
      <c r="A229" s="147"/>
      <c r="B229" s="150"/>
      <c r="C229" s="90"/>
      <c r="D229" s="146"/>
      <c r="E229" s="82"/>
      <c r="F229" s="147"/>
      <c r="G229" s="147"/>
      <c r="H229" s="147"/>
      <c r="I229" s="147"/>
      <c r="J229" s="147"/>
      <c r="K229" s="147"/>
      <c r="L229" s="147"/>
      <c r="M229" s="147"/>
      <c r="N229" s="147"/>
      <c r="O229" s="147"/>
      <c r="P229" s="147"/>
      <c r="Q229" s="147"/>
      <c r="R229" s="147"/>
      <c r="S229" s="147"/>
      <c r="T229" s="147"/>
      <c r="U229" s="147"/>
      <c r="V229" s="147"/>
      <c r="W229" s="147"/>
    </row>
    <row r="230" spans="1:23" ht="12.75" customHeight="1" x14ac:dyDescent="0.15">
      <c r="A230" s="147"/>
      <c r="B230" s="150"/>
      <c r="C230" s="90"/>
      <c r="D230" s="146"/>
      <c r="E230" s="82"/>
      <c r="F230" s="147"/>
      <c r="G230" s="147"/>
      <c r="H230" s="147"/>
      <c r="I230" s="147"/>
      <c r="J230" s="147"/>
      <c r="K230" s="147"/>
      <c r="L230" s="147"/>
      <c r="M230" s="147"/>
      <c r="N230" s="147"/>
      <c r="O230" s="147"/>
      <c r="P230" s="147"/>
      <c r="Q230" s="147"/>
      <c r="R230" s="147"/>
      <c r="S230" s="147"/>
      <c r="T230" s="147"/>
      <c r="U230" s="147"/>
      <c r="V230" s="147"/>
      <c r="W230" s="147"/>
    </row>
    <row r="231" spans="1:23" ht="12.75" customHeight="1" x14ac:dyDescent="0.15">
      <c r="A231" s="147"/>
      <c r="B231" s="150"/>
      <c r="C231" s="90"/>
      <c r="D231" s="146"/>
      <c r="E231" s="82"/>
      <c r="F231" s="147"/>
      <c r="G231" s="147"/>
      <c r="H231" s="147"/>
      <c r="I231" s="147"/>
      <c r="J231" s="147"/>
      <c r="K231" s="147"/>
      <c r="L231" s="147"/>
      <c r="M231" s="147"/>
      <c r="N231" s="147"/>
      <c r="O231" s="147"/>
      <c r="P231" s="147"/>
      <c r="Q231" s="147"/>
      <c r="R231" s="147"/>
      <c r="S231" s="147"/>
      <c r="T231" s="147"/>
      <c r="U231" s="147"/>
      <c r="V231" s="147"/>
      <c r="W231" s="147"/>
    </row>
    <row r="232" spans="1:23" ht="12.75" customHeight="1" x14ac:dyDescent="0.15">
      <c r="A232" s="147"/>
      <c r="B232" s="150"/>
      <c r="C232" s="90"/>
      <c r="D232" s="146"/>
      <c r="E232" s="82"/>
      <c r="F232" s="147"/>
      <c r="G232" s="147"/>
      <c r="H232" s="147"/>
      <c r="I232" s="147"/>
      <c r="J232" s="147"/>
      <c r="K232" s="147"/>
      <c r="L232" s="147"/>
      <c r="M232" s="147"/>
      <c r="N232" s="147"/>
      <c r="O232" s="147"/>
      <c r="P232" s="147"/>
      <c r="Q232" s="147"/>
      <c r="R232" s="147"/>
      <c r="S232" s="147"/>
      <c r="T232" s="147"/>
      <c r="U232" s="147"/>
      <c r="V232" s="147"/>
      <c r="W232" s="147"/>
    </row>
    <row r="233" spans="1:23" ht="12.75" customHeight="1" x14ac:dyDescent="0.15">
      <c r="A233" s="147"/>
      <c r="B233" s="150"/>
      <c r="C233" s="90"/>
      <c r="D233" s="146"/>
      <c r="E233" s="82"/>
      <c r="F233" s="147"/>
      <c r="G233" s="147"/>
      <c r="H233" s="147"/>
      <c r="I233" s="147"/>
      <c r="J233" s="147"/>
      <c r="K233" s="147"/>
      <c r="L233" s="147"/>
      <c r="M233" s="147"/>
      <c r="N233" s="147"/>
      <c r="O233" s="147"/>
      <c r="P233" s="147"/>
      <c r="Q233" s="147"/>
      <c r="R233" s="147"/>
      <c r="S233" s="147"/>
      <c r="T233" s="147"/>
      <c r="U233" s="147"/>
      <c r="V233" s="147"/>
      <c r="W233" s="147"/>
    </row>
    <row r="234" spans="1:23" ht="12.75" customHeight="1" x14ac:dyDescent="0.15">
      <c r="A234" s="147"/>
      <c r="B234" s="150"/>
      <c r="C234" s="90"/>
      <c r="D234" s="146"/>
      <c r="E234" s="82"/>
      <c r="F234" s="147"/>
      <c r="G234" s="147"/>
      <c r="H234" s="147"/>
      <c r="I234" s="147"/>
      <c r="J234" s="147"/>
      <c r="K234" s="147"/>
      <c r="L234" s="147"/>
      <c r="M234" s="147"/>
      <c r="N234" s="147"/>
      <c r="O234" s="147"/>
      <c r="P234" s="147"/>
      <c r="Q234" s="147"/>
      <c r="R234" s="147"/>
      <c r="S234" s="147"/>
      <c r="T234" s="147"/>
      <c r="U234" s="147"/>
      <c r="V234" s="147"/>
      <c r="W234" s="147"/>
    </row>
    <row r="235" spans="1:23" ht="12.75" customHeight="1" x14ac:dyDescent="0.15">
      <c r="A235" s="147"/>
      <c r="B235" s="150"/>
      <c r="C235" s="90"/>
      <c r="D235" s="146"/>
      <c r="E235" s="82"/>
      <c r="F235" s="147"/>
      <c r="G235" s="147"/>
      <c r="H235" s="147"/>
      <c r="I235" s="147"/>
      <c r="J235" s="147"/>
      <c r="K235" s="147"/>
      <c r="L235" s="147"/>
      <c r="M235" s="147"/>
      <c r="N235" s="147"/>
      <c r="O235" s="147"/>
      <c r="P235" s="147"/>
      <c r="Q235" s="147"/>
      <c r="R235" s="147"/>
      <c r="S235" s="147"/>
      <c r="T235" s="147"/>
      <c r="U235" s="147"/>
      <c r="V235" s="147"/>
      <c r="W235" s="147"/>
    </row>
    <row r="236" spans="1:23" ht="12.75" customHeight="1" x14ac:dyDescent="0.15">
      <c r="A236" s="147"/>
      <c r="B236" s="150"/>
      <c r="C236" s="90"/>
      <c r="D236" s="146"/>
      <c r="E236" s="82"/>
      <c r="F236" s="147"/>
      <c r="G236" s="147"/>
      <c r="H236" s="147"/>
      <c r="I236" s="147"/>
      <c r="J236" s="147"/>
      <c r="K236" s="147"/>
      <c r="L236" s="147"/>
      <c r="M236" s="147"/>
      <c r="N236" s="147"/>
      <c r="O236" s="147"/>
      <c r="P236" s="147"/>
      <c r="Q236" s="147"/>
      <c r="R236" s="147"/>
      <c r="S236" s="147"/>
      <c r="T236" s="147"/>
      <c r="U236" s="147"/>
      <c r="V236" s="147"/>
      <c r="W236" s="147"/>
    </row>
    <row r="237" spans="1:23" ht="12.75" customHeight="1" x14ac:dyDescent="0.15">
      <c r="A237" s="147"/>
      <c r="B237" s="150"/>
      <c r="C237" s="90"/>
      <c r="D237" s="146"/>
      <c r="E237" s="82"/>
      <c r="F237" s="147"/>
      <c r="G237" s="147"/>
      <c r="H237" s="147"/>
      <c r="I237" s="147"/>
      <c r="J237" s="147"/>
      <c r="K237" s="147"/>
      <c r="L237" s="147"/>
      <c r="M237" s="147"/>
      <c r="N237" s="147"/>
      <c r="O237" s="147"/>
      <c r="P237" s="147"/>
      <c r="Q237" s="147"/>
      <c r="R237" s="147"/>
      <c r="S237" s="147"/>
      <c r="T237" s="147"/>
      <c r="U237" s="147"/>
      <c r="V237" s="147"/>
      <c r="W237" s="147"/>
    </row>
    <row r="238" spans="1:23" ht="12.75" customHeight="1" x14ac:dyDescent="0.15">
      <c r="A238" s="147"/>
      <c r="B238" s="150"/>
      <c r="C238" s="90"/>
      <c r="D238" s="146"/>
      <c r="E238" s="82"/>
      <c r="F238" s="147"/>
      <c r="G238" s="147"/>
      <c r="H238" s="147"/>
      <c r="I238" s="147"/>
      <c r="J238" s="147"/>
      <c r="K238" s="147"/>
      <c r="L238" s="147"/>
      <c r="M238" s="147"/>
      <c r="N238" s="147"/>
      <c r="O238" s="147"/>
      <c r="P238" s="147"/>
      <c r="Q238" s="147"/>
      <c r="R238" s="147"/>
      <c r="S238" s="147"/>
      <c r="T238" s="147"/>
      <c r="U238" s="147"/>
      <c r="V238" s="147"/>
      <c r="W238" s="147"/>
    </row>
    <row r="239" spans="1:23" ht="12.75" customHeight="1" x14ac:dyDescent="0.15">
      <c r="A239" s="147"/>
      <c r="B239" s="150"/>
      <c r="C239" s="90"/>
      <c r="D239" s="146"/>
      <c r="E239" s="82"/>
      <c r="F239" s="147"/>
      <c r="G239" s="147"/>
      <c r="H239" s="147"/>
      <c r="I239" s="147"/>
      <c r="J239" s="147"/>
      <c r="K239" s="147"/>
      <c r="L239" s="147"/>
      <c r="M239" s="147"/>
      <c r="N239" s="147"/>
      <c r="O239" s="147"/>
      <c r="P239" s="147"/>
      <c r="Q239" s="147"/>
      <c r="R239" s="147"/>
      <c r="S239" s="147"/>
      <c r="T239" s="147"/>
      <c r="U239" s="147"/>
      <c r="V239" s="147"/>
      <c r="W239" s="147"/>
    </row>
    <row r="240" spans="1:23" ht="12.75" customHeight="1" x14ac:dyDescent="0.15">
      <c r="A240" s="147"/>
      <c r="B240" s="150"/>
      <c r="C240" s="90"/>
      <c r="D240" s="146"/>
      <c r="E240" s="82"/>
      <c r="F240" s="147"/>
      <c r="G240" s="147"/>
      <c r="H240" s="147"/>
      <c r="I240" s="147"/>
      <c r="J240" s="147"/>
      <c r="K240" s="147"/>
      <c r="L240" s="147"/>
      <c r="M240" s="147"/>
      <c r="N240" s="147"/>
      <c r="O240" s="147"/>
      <c r="P240" s="147"/>
      <c r="Q240" s="147"/>
      <c r="R240" s="147"/>
      <c r="S240" s="147"/>
      <c r="T240" s="147"/>
      <c r="U240" s="147"/>
      <c r="V240" s="147"/>
      <c r="W240" s="147"/>
    </row>
    <row r="241" spans="1:23" ht="12.75" customHeight="1" x14ac:dyDescent="0.15">
      <c r="A241" s="147"/>
      <c r="B241" s="150"/>
      <c r="C241" s="90"/>
      <c r="D241" s="146"/>
      <c r="E241" s="82"/>
      <c r="F241" s="147"/>
      <c r="G241" s="147"/>
      <c r="H241" s="147"/>
      <c r="I241" s="147"/>
      <c r="J241" s="147"/>
      <c r="K241" s="147"/>
      <c r="L241" s="147"/>
      <c r="M241" s="147"/>
      <c r="N241" s="147"/>
      <c r="O241" s="147"/>
      <c r="P241" s="147"/>
      <c r="Q241" s="147"/>
      <c r="R241" s="147"/>
      <c r="S241" s="147"/>
      <c r="T241" s="147"/>
      <c r="U241" s="147"/>
      <c r="V241" s="147"/>
      <c r="W241" s="147"/>
    </row>
    <row r="242" spans="1:23" ht="12.75" customHeight="1" x14ac:dyDescent="0.15">
      <c r="A242" s="147"/>
      <c r="B242" s="150"/>
      <c r="C242" s="90"/>
      <c r="D242" s="146"/>
      <c r="E242" s="82"/>
      <c r="F242" s="147"/>
      <c r="G242" s="147"/>
      <c r="H242" s="147"/>
      <c r="I242" s="147"/>
      <c r="J242" s="147"/>
      <c r="K242" s="147"/>
      <c r="L242" s="147"/>
      <c r="M242" s="147"/>
      <c r="N242" s="147"/>
      <c r="O242" s="147"/>
      <c r="P242" s="147"/>
      <c r="Q242" s="147"/>
      <c r="R242" s="147"/>
      <c r="S242" s="147"/>
      <c r="T242" s="147"/>
      <c r="U242" s="147"/>
      <c r="V242" s="147"/>
      <c r="W242" s="147"/>
    </row>
    <row r="243" spans="1:23" ht="12.75" customHeight="1" x14ac:dyDescent="0.15">
      <c r="A243" s="147"/>
      <c r="B243" s="150"/>
      <c r="C243" s="90"/>
      <c r="D243" s="146"/>
      <c r="E243" s="82"/>
      <c r="F243" s="147"/>
      <c r="G243" s="147"/>
      <c r="H243" s="147"/>
      <c r="I243" s="147"/>
      <c r="J243" s="147"/>
      <c r="K243" s="147"/>
      <c r="L243" s="147"/>
      <c r="M243" s="147"/>
      <c r="N243" s="147"/>
      <c r="O243" s="147"/>
      <c r="P243" s="147"/>
      <c r="Q243" s="147"/>
      <c r="R243" s="147"/>
      <c r="S243" s="147"/>
      <c r="T243" s="147"/>
      <c r="U243" s="147"/>
      <c r="V243" s="147"/>
      <c r="W243" s="147"/>
    </row>
    <row r="244" spans="1:23" ht="12.75" customHeight="1" x14ac:dyDescent="0.15">
      <c r="A244" s="147"/>
      <c r="B244" s="150"/>
      <c r="C244" s="90"/>
      <c r="D244" s="146"/>
      <c r="E244" s="82"/>
      <c r="F244" s="147"/>
      <c r="G244" s="147"/>
      <c r="H244" s="147"/>
      <c r="I244" s="147"/>
      <c r="J244" s="147"/>
      <c r="K244" s="147"/>
      <c r="L244" s="147"/>
      <c r="M244" s="147"/>
      <c r="N244" s="147"/>
      <c r="O244" s="147"/>
      <c r="P244" s="147"/>
      <c r="Q244" s="147"/>
      <c r="R244" s="147"/>
      <c r="S244" s="147"/>
      <c r="T244" s="147"/>
      <c r="U244" s="147"/>
      <c r="V244" s="147"/>
      <c r="W244" s="147"/>
    </row>
    <row r="245" spans="1:23" ht="12.75" customHeight="1" x14ac:dyDescent="0.15">
      <c r="A245" s="147"/>
      <c r="B245" s="150"/>
      <c r="C245" s="90"/>
      <c r="D245" s="146"/>
      <c r="E245" s="82"/>
      <c r="F245" s="147"/>
      <c r="G245" s="147"/>
      <c r="H245" s="147"/>
      <c r="I245" s="147"/>
      <c r="J245" s="147"/>
      <c r="K245" s="147"/>
      <c r="L245" s="147"/>
      <c r="M245" s="147"/>
      <c r="N245" s="147"/>
      <c r="O245" s="147"/>
      <c r="P245" s="147"/>
      <c r="Q245" s="147"/>
      <c r="R245" s="147"/>
      <c r="S245" s="147"/>
      <c r="T245" s="147"/>
      <c r="U245" s="147"/>
      <c r="V245" s="147"/>
      <c r="W245" s="147"/>
    </row>
    <row r="246" spans="1:23" ht="12.75" customHeight="1" x14ac:dyDescent="0.15">
      <c r="A246" s="147"/>
      <c r="B246" s="150"/>
      <c r="C246" s="90"/>
      <c r="D246" s="146"/>
      <c r="E246" s="82"/>
      <c r="F246" s="147"/>
      <c r="G246" s="147"/>
      <c r="H246" s="147"/>
      <c r="I246" s="147"/>
      <c r="J246" s="147"/>
      <c r="K246" s="147"/>
      <c r="L246" s="147"/>
      <c r="M246" s="147"/>
      <c r="N246" s="147"/>
      <c r="O246" s="147"/>
      <c r="P246" s="147"/>
      <c r="Q246" s="147"/>
      <c r="R246" s="147"/>
      <c r="S246" s="147"/>
      <c r="T246" s="147"/>
      <c r="U246" s="147"/>
      <c r="V246" s="147"/>
      <c r="W246" s="147"/>
    </row>
    <row r="247" spans="1:23" ht="12.75" customHeight="1" x14ac:dyDescent="0.15">
      <c r="A247" s="147"/>
      <c r="B247" s="150"/>
      <c r="C247" s="90"/>
      <c r="D247" s="146"/>
      <c r="E247" s="82"/>
      <c r="F247" s="147"/>
      <c r="G247" s="147"/>
      <c r="H247" s="147"/>
      <c r="I247" s="147"/>
      <c r="J247" s="147"/>
      <c r="K247" s="147"/>
      <c r="L247" s="147"/>
      <c r="M247" s="147"/>
      <c r="N247" s="147"/>
      <c r="O247" s="147"/>
      <c r="P247" s="147"/>
      <c r="Q247" s="147"/>
      <c r="R247" s="147"/>
      <c r="S247" s="147"/>
      <c r="T247" s="147"/>
      <c r="U247" s="147"/>
      <c r="V247" s="147"/>
      <c r="W247" s="147"/>
    </row>
    <row r="248" spans="1:23" ht="12.75" customHeight="1" x14ac:dyDescent="0.15">
      <c r="A248" s="147"/>
      <c r="B248" s="150"/>
      <c r="C248" s="90"/>
      <c r="D248" s="146"/>
      <c r="E248" s="82"/>
      <c r="F248" s="147"/>
      <c r="G248" s="147"/>
      <c r="H248" s="147"/>
      <c r="I248" s="147"/>
      <c r="J248" s="147"/>
      <c r="K248" s="147"/>
      <c r="L248" s="147"/>
      <c r="M248" s="147"/>
      <c r="N248" s="147"/>
      <c r="O248" s="147"/>
      <c r="P248" s="147"/>
      <c r="Q248" s="147"/>
      <c r="R248" s="147"/>
      <c r="S248" s="147"/>
      <c r="T248" s="147"/>
      <c r="U248" s="147"/>
      <c r="V248" s="147"/>
      <c r="W248" s="147"/>
    </row>
    <row r="249" spans="1:23" ht="12.75" customHeight="1" x14ac:dyDescent="0.15">
      <c r="A249" s="147"/>
      <c r="B249" s="150"/>
      <c r="C249" s="90"/>
      <c r="D249" s="146"/>
      <c r="E249" s="82"/>
      <c r="F249" s="147"/>
      <c r="G249" s="147"/>
      <c r="H249" s="147"/>
      <c r="I249" s="147"/>
      <c r="J249" s="147"/>
      <c r="K249" s="147"/>
      <c r="L249" s="147"/>
      <c r="M249" s="147"/>
      <c r="N249" s="147"/>
      <c r="O249" s="147"/>
      <c r="P249" s="147"/>
      <c r="Q249" s="147"/>
      <c r="R249" s="147"/>
      <c r="S249" s="147"/>
      <c r="T249" s="147"/>
      <c r="U249" s="147"/>
      <c r="V249" s="147"/>
      <c r="W249" s="147"/>
    </row>
    <row r="250" spans="1:23" ht="12.75" customHeight="1" x14ac:dyDescent="0.15">
      <c r="A250" s="147"/>
      <c r="B250" s="150"/>
      <c r="C250" s="90"/>
      <c r="D250" s="146"/>
      <c r="E250" s="82"/>
      <c r="F250" s="147"/>
      <c r="G250" s="147"/>
      <c r="H250" s="147"/>
      <c r="I250" s="147"/>
      <c r="J250" s="147"/>
      <c r="K250" s="147"/>
      <c r="L250" s="147"/>
      <c r="M250" s="147"/>
      <c r="N250" s="147"/>
      <c r="O250" s="147"/>
      <c r="P250" s="147"/>
      <c r="Q250" s="147"/>
      <c r="R250" s="147"/>
      <c r="S250" s="147"/>
      <c r="T250" s="147"/>
      <c r="U250" s="147"/>
      <c r="V250" s="147"/>
      <c r="W250" s="147"/>
    </row>
    <row r="251" spans="1:23" ht="12.75" customHeight="1" x14ac:dyDescent="0.15">
      <c r="A251" s="147"/>
      <c r="B251" s="150"/>
      <c r="C251" s="90"/>
      <c r="D251" s="146"/>
      <c r="E251" s="82"/>
      <c r="F251" s="147"/>
      <c r="G251" s="147"/>
      <c r="H251" s="147"/>
      <c r="I251" s="147"/>
      <c r="J251" s="147"/>
      <c r="K251" s="147"/>
      <c r="L251" s="147"/>
      <c r="M251" s="147"/>
      <c r="N251" s="147"/>
      <c r="O251" s="147"/>
      <c r="P251" s="147"/>
      <c r="Q251" s="147"/>
      <c r="R251" s="147"/>
      <c r="S251" s="147"/>
      <c r="T251" s="147"/>
      <c r="U251" s="147"/>
      <c r="V251" s="147"/>
      <c r="W251" s="147"/>
    </row>
    <row r="252" spans="1:23" ht="12.75" customHeight="1" x14ac:dyDescent="0.15">
      <c r="A252" s="147"/>
      <c r="B252" s="150"/>
      <c r="C252" s="90"/>
      <c r="D252" s="146"/>
      <c r="E252" s="82"/>
      <c r="F252" s="147"/>
      <c r="G252" s="147"/>
      <c r="H252" s="147"/>
      <c r="I252" s="147"/>
      <c r="J252" s="147"/>
      <c r="K252" s="147"/>
      <c r="L252" s="147"/>
      <c r="M252" s="147"/>
      <c r="N252" s="147"/>
      <c r="O252" s="147"/>
      <c r="P252" s="147"/>
      <c r="Q252" s="147"/>
      <c r="R252" s="147"/>
      <c r="S252" s="147"/>
      <c r="T252" s="147"/>
      <c r="U252" s="147"/>
      <c r="V252" s="147"/>
      <c r="W252" s="147"/>
    </row>
    <row r="253" spans="1:23" ht="12.75" customHeight="1" x14ac:dyDescent="0.15">
      <c r="A253" s="147"/>
      <c r="B253" s="150"/>
      <c r="C253" s="90"/>
      <c r="D253" s="146"/>
      <c r="E253" s="82"/>
      <c r="F253" s="147"/>
      <c r="G253" s="147"/>
      <c r="H253" s="147"/>
      <c r="I253" s="147"/>
      <c r="J253" s="147"/>
      <c r="K253" s="147"/>
      <c r="L253" s="147"/>
      <c r="M253" s="147"/>
      <c r="N253" s="147"/>
      <c r="O253" s="147"/>
      <c r="P253" s="147"/>
      <c r="Q253" s="147"/>
      <c r="R253" s="147"/>
      <c r="S253" s="147"/>
      <c r="T253" s="147"/>
      <c r="U253" s="147"/>
      <c r="V253" s="147"/>
      <c r="W253" s="147"/>
    </row>
    <row r="254" spans="1:23" ht="12.75" customHeight="1" x14ac:dyDescent="0.15">
      <c r="A254" s="147"/>
      <c r="B254" s="150"/>
      <c r="C254" s="90"/>
      <c r="D254" s="146"/>
      <c r="E254" s="82"/>
      <c r="F254" s="147"/>
      <c r="G254" s="147"/>
      <c r="H254" s="147"/>
      <c r="I254" s="147"/>
      <c r="J254" s="147"/>
      <c r="K254" s="147"/>
      <c r="L254" s="147"/>
      <c r="M254" s="147"/>
      <c r="N254" s="147"/>
      <c r="O254" s="147"/>
      <c r="P254" s="147"/>
      <c r="Q254" s="147"/>
      <c r="R254" s="147"/>
      <c r="S254" s="147"/>
      <c r="T254" s="147"/>
      <c r="U254" s="147"/>
      <c r="V254" s="147"/>
      <c r="W254" s="147"/>
    </row>
    <row r="255" spans="1:23" ht="12.75" customHeight="1" x14ac:dyDescent="0.15">
      <c r="A255" s="147"/>
      <c r="B255" s="150"/>
      <c r="C255" s="90"/>
      <c r="D255" s="146"/>
      <c r="E255" s="82"/>
      <c r="F255" s="147"/>
      <c r="G255" s="147"/>
      <c r="H255" s="147"/>
      <c r="I255" s="147"/>
      <c r="J255" s="147"/>
      <c r="K255" s="147"/>
      <c r="L255" s="147"/>
      <c r="M255" s="147"/>
      <c r="N255" s="147"/>
      <c r="O255" s="147"/>
      <c r="P255" s="147"/>
      <c r="Q255" s="147"/>
      <c r="R255" s="147"/>
      <c r="S255" s="147"/>
      <c r="T255" s="147"/>
      <c r="U255" s="147"/>
      <c r="V255" s="147"/>
      <c r="W255" s="147"/>
    </row>
    <row r="256" spans="1:23" ht="12.75" customHeight="1" x14ac:dyDescent="0.15">
      <c r="A256" s="147"/>
      <c r="B256" s="150"/>
      <c r="C256" s="90"/>
      <c r="D256" s="146"/>
      <c r="E256" s="82"/>
      <c r="F256" s="147"/>
      <c r="G256" s="147"/>
      <c r="H256" s="147"/>
      <c r="I256" s="147"/>
      <c r="J256" s="147"/>
      <c r="K256" s="147"/>
      <c r="L256" s="147"/>
      <c r="M256" s="147"/>
      <c r="N256" s="147"/>
      <c r="O256" s="147"/>
      <c r="P256" s="147"/>
      <c r="Q256" s="147"/>
      <c r="R256" s="147"/>
      <c r="S256" s="147"/>
      <c r="T256" s="147"/>
      <c r="U256" s="147"/>
      <c r="V256" s="147"/>
      <c r="W256" s="147"/>
    </row>
    <row r="257" spans="1:23" ht="12.75" customHeight="1" x14ac:dyDescent="0.15">
      <c r="A257" s="147"/>
      <c r="B257" s="150"/>
      <c r="C257" s="90"/>
      <c r="D257" s="146"/>
      <c r="E257" s="82"/>
      <c r="F257" s="147"/>
      <c r="G257" s="147"/>
      <c r="H257" s="147"/>
      <c r="I257" s="147"/>
      <c r="J257" s="147"/>
      <c r="K257" s="147"/>
      <c r="L257" s="147"/>
      <c r="M257" s="147"/>
      <c r="N257" s="147"/>
      <c r="O257" s="147"/>
      <c r="P257" s="147"/>
      <c r="Q257" s="147"/>
      <c r="R257" s="147"/>
      <c r="S257" s="147"/>
      <c r="T257" s="147"/>
      <c r="U257" s="147"/>
      <c r="V257" s="147"/>
      <c r="W257" s="147"/>
    </row>
    <row r="258" spans="1:23" ht="12.75" customHeight="1" x14ac:dyDescent="0.15">
      <c r="A258" s="147"/>
      <c r="B258" s="150"/>
      <c r="C258" s="90"/>
      <c r="D258" s="146"/>
      <c r="E258" s="82"/>
      <c r="F258" s="147"/>
      <c r="G258" s="147"/>
      <c r="H258" s="147"/>
      <c r="I258" s="147"/>
      <c r="J258" s="147"/>
      <c r="K258" s="147"/>
      <c r="L258" s="147"/>
      <c r="M258" s="147"/>
      <c r="N258" s="147"/>
      <c r="O258" s="147"/>
      <c r="P258" s="147"/>
      <c r="Q258" s="147"/>
      <c r="R258" s="147"/>
      <c r="S258" s="147"/>
      <c r="T258" s="147"/>
      <c r="U258" s="147"/>
      <c r="V258" s="147"/>
      <c r="W258" s="147"/>
    </row>
    <row r="259" spans="1:23" ht="12.75" customHeight="1" x14ac:dyDescent="0.15">
      <c r="A259" s="147"/>
      <c r="B259" s="150"/>
      <c r="C259" s="90"/>
      <c r="D259" s="146"/>
      <c r="E259" s="82"/>
      <c r="F259" s="147"/>
      <c r="G259" s="147"/>
      <c r="H259" s="147"/>
      <c r="I259" s="147"/>
      <c r="J259" s="147"/>
      <c r="K259" s="147"/>
      <c r="L259" s="147"/>
      <c r="M259" s="147"/>
      <c r="N259" s="147"/>
      <c r="O259" s="147"/>
      <c r="P259" s="147"/>
      <c r="Q259" s="147"/>
      <c r="R259" s="147"/>
      <c r="S259" s="147"/>
      <c r="T259" s="147"/>
      <c r="U259" s="147"/>
      <c r="V259" s="147"/>
      <c r="W259" s="147"/>
    </row>
    <row r="260" spans="1:23" ht="12.75" customHeight="1" x14ac:dyDescent="0.15">
      <c r="A260" s="147"/>
      <c r="B260" s="150"/>
      <c r="C260" s="90"/>
      <c r="D260" s="146"/>
      <c r="E260" s="82"/>
      <c r="F260" s="147"/>
      <c r="G260" s="147"/>
      <c r="H260" s="147"/>
      <c r="I260" s="147"/>
      <c r="J260" s="147"/>
      <c r="K260" s="147"/>
      <c r="L260" s="147"/>
      <c r="M260" s="147"/>
      <c r="N260" s="147"/>
      <c r="O260" s="147"/>
      <c r="P260" s="147"/>
      <c r="Q260" s="147"/>
      <c r="R260" s="147"/>
      <c r="S260" s="147"/>
      <c r="T260" s="147"/>
      <c r="U260" s="147"/>
      <c r="V260" s="147"/>
      <c r="W260" s="147"/>
    </row>
    <row r="261" spans="1:23" ht="12.75" customHeight="1" x14ac:dyDescent="0.15">
      <c r="A261" s="147"/>
      <c r="B261" s="150"/>
      <c r="C261" s="90"/>
      <c r="D261" s="146"/>
      <c r="E261" s="82"/>
      <c r="F261" s="147"/>
      <c r="G261" s="147"/>
      <c r="H261" s="147"/>
      <c r="I261" s="147"/>
      <c r="J261" s="147"/>
      <c r="K261" s="147"/>
      <c r="L261" s="147"/>
      <c r="M261" s="147"/>
      <c r="N261" s="147"/>
      <c r="O261" s="147"/>
      <c r="P261" s="147"/>
      <c r="Q261" s="147"/>
      <c r="R261" s="147"/>
      <c r="S261" s="147"/>
      <c r="T261" s="147"/>
      <c r="U261" s="147"/>
      <c r="V261" s="147"/>
      <c r="W261" s="147"/>
    </row>
    <row r="262" spans="1:23" ht="12.75" customHeight="1" x14ac:dyDescent="0.15">
      <c r="A262" s="147"/>
      <c r="B262" s="150"/>
      <c r="C262" s="90"/>
      <c r="D262" s="146"/>
      <c r="E262" s="82"/>
      <c r="F262" s="147"/>
      <c r="G262" s="147"/>
      <c r="H262" s="147"/>
      <c r="I262" s="147"/>
      <c r="J262" s="147"/>
      <c r="K262" s="147"/>
      <c r="L262" s="147"/>
      <c r="M262" s="147"/>
      <c r="N262" s="147"/>
      <c r="O262" s="147"/>
      <c r="P262" s="147"/>
      <c r="Q262" s="147"/>
      <c r="R262" s="147"/>
      <c r="S262" s="147"/>
      <c r="T262" s="147"/>
      <c r="U262" s="147"/>
      <c r="V262" s="147"/>
      <c r="W262" s="147"/>
    </row>
    <row r="263" spans="1:23" ht="12.75" customHeight="1" x14ac:dyDescent="0.15">
      <c r="A263" s="147"/>
      <c r="B263" s="150"/>
      <c r="C263" s="90"/>
      <c r="D263" s="146"/>
      <c r="E263" s="82"/>
      <c r="F263" s="147"/>
      <c r="G263" s="147"/>
      <c r="H263" s="147"/>
      <c r="I263" s="147"/>
      <c r="J263" s="147"/>
      <c r="K263" s="147"/>
      <c r="L263" s="147"/>
      <c r="M263" s="147"/>
      <c r="N263" s="147"/>
      <c r="O263" s="147"/>
      <c r="P263" s="147"/>
      <c r="Q263" s="147"/>
      <c r="R263" s="147"/>
      <c r="S263" s="147"/>
      <c r="T263" s="147"/>
      <c r="U263" s="147"/>
      <c r="V263" s="147"/>
      <c r="W263" s="147"/>
    </row>
    <row r="264" spans="1:23" ht="12.75" customHeight="1" x14ac:dyDescent="0.15">
      <c r="A264" s="147"/>
      <c r="B264" s="150"/>
      <c r="C264" s="90"/>
      <c r="D264" s="146"/>
      <c r="E264" s="82"/>
      <c r="F264" s="147"/>
      <c r="G264" s="147"/>
      <c r="H264" s="147"/>
      <c r="I264" s="147"/>
      <c r="J264" s="147"/>
      <c r="K264" s="147"/>
      <c r="L264" s="147"/>
      <c r="M264" s="147"/>
      <c r="N264" s="147"/>
      <c r="O264" s="147"/>
      <c r="P264" s="147"/>
      <c r="Q264" s="147"/>
      <c r="R264" s="147"/>
      <c r="S264" s="147"/>
      <c r="T264" s="147"/>
      <c r="U264" s="147"/>
      <c r="V264" s="147"/>
      <c r="W264" s="147"/>
    </row>
    <row r="265" spans="1:23" ht="12.75" customHeight="1" x14ac:dyDescent="0.15">
      <c r="A265" s="147"/>
      <c r="B265" s="150"/>
      <c r="C265" s="90"/>
      <c r="D265" s="146"/>
      <c r="E265" s="82"/>
      <c r="F265" s="147"/>
      <c r="G265" s="147"/>
      <c r="H265" s="147"/>
      <c r="I265" s="147"/>
      <c r="J265" s="147"/>
      <c r="K265" s="147"/>
      <c r="L265" s="147"/>
      <c r="M265" s="147"/>
      <c r="N265" s="147"/>
      <c r="O265" s="147"/>
      <c r="P265" s="147"/>
      <c r="Q265" s="147"/>
      <c r="R265" s="147"/>
      <c r="S265" s="147"/>
      <c r="T265" s="147"/>
      <c r="U265" s="147"/>
      <c r="V265" s="147"/>
      <c r="W265" s="147"/>
    </row>
    <row r="266" spans="1:23" ht="12.75" customHeight="1" x14ac:dyDescent="0.15">
      <c r="A266" s="147"/>
      <c r="B266" s="150"/>
      <c r="C266" s="90"/>
      <c r="D266" s="146"/>
      <c r="E266" s="82"/>
      <c r="F266" s="147"/>
      <c r="G266" s="147"/>
      <c r="H266" s="147"/>
      <c r="I266" s="147"/>
      <c r="J266" s="147"/>
      <c r="K266" s="147"/>
      <c r="L266" s="147"/>
      <c r="M266" s="147"/>
      <c r="N266" s="147"/>
      <c r="O266" s="147"/>
      <c r="P266" s="147"/>
      <c r="Q266" s="147"/>
      <c r="R266" s="147"/>
      <c r="S266" s="147"/>
      <c r="T266" s="147"/>
      <c r="U266" s="147"/>
      <c r="V266" s="147"/>
      <c r="W266" s="147"/>
    </row>
    <row r="267" spans="1:23" ht="12.75" customHeight="1" x14ac:dyDescent="0.15">
      <c r="A267" s="147"/>
      <c r="B267" s="150"/>
      <c r="C267" s="90"/>
      <c r="D267" s="146"/>
      <c r="E267" s="82"/>
      <c r="F267" s="147"/>
      <c r="G267" s="147"/>
      <c r="H267" s="147"/>
      <c r="I267" s="147"/>
      <c r="J267" s="147"/>
      <c r="K267" s="147"/>
      <c r="L267" s="147"/>
      <c r="M267" s="147"/>
      <c r="N267" s="147"/>
      <c r="O267" s="147"/>
      <c r="P267" s="147"/>
      <c r="Q267" s="147"/>
      <c r="R267" s="147"/>
      <c r="S267" s="147"/>
      <c r="T267" s="147"/>
      <c r="U267" s="147"/>
      <c r="V267" s="147"/>
      <c r="W267" s="147"/>
    </row>
    <row r="268" spans="1:23" ht="12.75" customHeight="1" x14ac:dyDescent="0.15">
      <c r="A268" s="147"/>
      <c r="B268" s="150"/>
      <c r="C268" s="90"/>
      <c r="D268" s="146"/>
      <c r="E268" s="82"/>
      <c r="F268" s="147"/>
      <c r="G268" s="147"/>
      <c r="H268" s="147"/>
      <c r="I268" s="147"/>
      <c r="J268" s="147"/>
      <c r="K268" s="147"/>
      <c r="L268" s="147"/>
      <c r="M268" s="147"/>
      <c r="N268" s="147"/>
      <c r="O268" s="147"/>
      <c r="P268" s="147"/>
      <c r="Q268" s="147"/>
      <c r="R268" s="147"/>
      <c r="S268" s="147"/>
      <c r="T268" s="147"/>
      <c r="U268" s="147"/>
      <c r="V268" s="147"/>
      <c r="W268" s="147"/>
    </row>
    <row r="269" spans="1:23" ht="12.75" customHeight="1" x14ac:dyDescent="0.15">
      <c r="A269" s="147"/>
      <c r="B269" s="150"/>
      <c r="C269" s="90"/>
      <c r="D269" s="146"/>
      <c r="E269" s="82"/>
      <c r="F269" s="147"/>
      <c r="G269" s="147"/>
      <c r="H269" s="147"/>
      <c r="I269" s="147"/>
      <c r="J269" s="147"/>
      <c r="K269" s="147"/>
      <c r="L269" s="147"/>
      <c r="M269" s="147"/>
      <c r="N269" s="147"/>
      <c r="O269" s="147"/>
      <c r="P269" s="147"/>
      <c r="Q269" s="147"/>
      <c r="R269" s="147"/>
      <c r="S269" s="147"/>
      <c r="T269" s="147"/>
      <c r="U269" s="147"/>
      <c r="V269" s="147"/>
      <c r="W269" s="147"/>
    </row>
    <row r="270" spans="1:23" ht="12.75" customHeight="1" x14ac:dyDescent="0.15">
      <c r="A270" s="147"/>
      <c r="B270" s="150"/>
      <c r="C270" s="90"/>
      <c r="D270" s="146"/>
      <c r="E270" s="82"/>
      <c r="F270" s="147"/>
      <c r="G270" s="147"/>
      <c r="H270" s="147"/>
      <c r="I270" s="147"/>
      <c r="J270" s="147"/>
      <c r="K270" s="147"/>
      <c r="L270" s="147"/>
      <c r="M270" s="147"/>
      <c r="N270" s="147"/>
      <c r="O270" s="147"/>
      <c r="P270" s="147"/>
      <c r="Q270" s="147"/>
      <c r="R270" s="147"/>
      <c r="S270" s="147"/>
      <c r="T270" s="147"/>
      <c r="U270" s="147"/>
      <c r="V270" s="147"/>
      <c r="W270" s="147"/>
    </row>
    <row r="271" spans="1:23" ht="12.75" customHeight="1" x14ac:dyDescent="0.15">
      <c r="A271" s="147"/>
      <c r="B271" s="150"/>
      <c r="C271" s="90"/>
      <c r="D271" s="146"/>
      <c r="E271" s="82"/>
      <c r="F271" s="147"/>
      <c r="G271" s="147"/>
      <c r="H271" s="147"/>
      <c r="I271" s="147"/>
      <c r="J271" s="147"/>
      <c r="K271" s="147"/>
      <c r="L271" s="147"/>
      <c r="M271" s="147"/>
      <c r="N271" s="147"/>
      <c r="O271" s="147"/>
      <c r="P271" s="147"/>
      <c r="Q271" s="147"/>
      <c r="R271" s="147"/>
      <c r="S271" s="147"/>
      <c r="T271" s="147"/>
      <c r="U271" s="147"/>
      <c r="V271" s="147"/>
      <c r="W271" s="147"/>
    </row>
    <row r="272" spans="1:23" ht="12.75" customHeight="1" x14ac:dyDescent="0.15">
      <c r="A272" s="147"/>
      <c r="B272" s="150"/>
      <c r="C272" s="90"/>
      <c r="D272" s="146"/>
      <c r="E272" s="82"/>
      <c r="F272" s="147"/>
      <c r="G272" s="147"/>
      <c r="H272" s="147"/>
      <c r="I272" s="147"/>
      <c r="J272" s="147"/>
      <c r="K272" s="147"/>
      <c r="L272" s="147"/>
      <c r="M272" s="147"/>
      <c r="N272" s="147"/>
      <c r="O272" s="147"/>
      <c r="P272" s="147"/>
      <c r="Q272" s="147"/>
      <c r="R272" s="147"/>
      <c r="S272" s="147"/>
      <c r="T272" s="147"/>
      <c r="U272" s="147"/>
      <c r="V272" s="147"/>
      <c r="W272" s="147"/>
    </row>
    <row r="273" spans="1:23" ht="12.75" customHeight="1" x14ac:dyDescent="0.15">
      <c r="A273" s="147"/>
      <c r="B273" s="150"/>
      <c r="C273" s="90"/>
      <c r="D273" s="146"/>
      <c r="E273" s="82"/>
      <c r="F273" s="147"/>
      <c r="G273" s="147"/>
      <c r="H273" s="147"/>
      <c r="I273" s="147"/>
      <c r="J273" s="147"/>
      <c r="K273" s="147"/>
      <c r="L273" s="147"/>
      <c r="M273" s="147"/>
      <c r="N273" s="147"/>
      <c r="O273" s="147"/>
      <c r="P273" s="147"/>
      <c r="Q273" s="147"/>
      <c r="R273" s="147"/>
      <c r="S273" s="147"/>
      <c r="T273" s="147"/>
      <c r="U273" s="147"/>
      <c r="V273" s="147"/>
      <c r="W273" s="147"/>
    </row>
    <row r="274" spans="1:23" ht="12.75" customHeight="1" x14ac:dyDescent="0.15">
      <c r="A274" s="147"/>
      <c r="B274" s="150"/>
      <c r="C274" s="90"/>
      <c r="D274" s="146"/>
      <c r="E274" s="82"/>
      <c r="F274" s="147"/>
      <c r="G274" s="147"/>
      <c r="H274" s="147"/>
      <c r="I274" s="147"/>
      <c r="J274" s="147"/>
      <c r="K274" s="147"/>
      <c r="L274" s="147"/>
      <c r="M274" s="147"/>
      <c r="N274" s="147"/>
      <c r="O274" s="147"/>
      <c r="P274" s="147"/>
      <c r="Q274" s="147"/>
      <c r="R274" s="147"/>
      <c r="S274" s="147"/>
      <c r="T274" s="147"/>
      <c r="U274" s="147"/>
      <c r="V274" s="147"/>
      <c r="W274" s="147"/>
    </row>
    <row r="275" spans="1:23" ht="12.75" customHeight="1" x14ac:dyDescent="0.15">
      <c r="A275" s="147"/>
      <c r="B275" s="150"/>
      <c r="C275" s="90"/>
      <c r="D275" s="146"/>
      <c r="E275" s="82"/>
      <c r="F275" s="147"/>
      <c r="G275" s="147"/>
      <c r="H275" s="147"/>
      <c r="I275" s="147"/>
      <c r="J275" s="147"/>
      <c r="K275" s="147"/>
      <c r="L275" s="147"/>
      <c r="M275" s="147"/>
      <c r="N275" s="147"/>
      <c r="O275" s="147"/>
      <c r="P275" s="147"/>
      <c r="Q275" s="147"/>
      <c r="R275" s="147"/>
      <c r="S275" s="147"/>
      <c r="T275" s="147"/>
      <c r="U275" s="147"/>
      <c r="V275" s="147"/>
      <c r="W275" s="147"/>
    </row>
    <row r="276" spans="1:23" ht="12.75" customHeight="1" x14ac:dyDescent="0.15">
      <c r="A276" s="147"/>
      <c r="B276" s="150"/>
      <c r="C276" s="90"/>
      <c r="D276" s="146"/>
      <c r="E276" s="82"/>
      <c r="F276" s="147"/>
      <c r="G276" s="147"/>
      <c r="H276" s="147"/>
      <c r="I276" s="147"/>
      <c r="J276" s="147"/>
      <c r="K276" s="147"/>
      <c r="L276" s="147"/>
      <c r="M276" s="147"/>
      <c r="N276" s="147"/>
      <c r="O276" s="147"/>
      <c r="P276" s="147"/>
      <c r="Q276" s="147"/>
      <c r="R276" s="147"/>
      <c r="S276" s="147"/>
      <c r="T276" s="147"/>
      <c r="U276" s="147"/>
      <c r="V276" s="147"/>
      <c r="W276" s="147"/>
    </row>
    <row r="277" spans="1:23" ht="12.75" customHeight="1" x14ac:dyDescent="0.15">
      <c r="A277" s="147"/>
      <c r="B277" s="150"/>
      <c r="C277" s="90"/>
      <c r="D277" s="146"/>
      <c r="E277" s="82"/>
      <c r="F277" s="147"/>
      <c r="G277" s="147"/>
      <c r="H277" s="147"/>
      <c r="I277" s="147"/>
      <c r="J277" s="147"/>
      <c r="K277" s="147"/>
      <c r="L277" s="147"/>
      <c r="M277" s="147"/>
      <c r="N277" s="147"/>
      <c r="O277" s="147"/>
      <c r="P277" s="147"/>
      <c r="Q277" s="147"/>
      <c r="R277" s="147"/>
      <c r="S277" s="147"/>
      <c r="T277" s="147"/>
      <c r="U277" s="147"/>
      <c r="V277" s="147"/>
      <c r="W277" s="147"/>
    </row>
    <row r="278" spans="1:23" ht="12.75" customHeight="1" x14ac:dyDescent="0.15">
      <c r="A278" s="147"/>
      <c r="B278" s="150"/>
      <c r="C278" s="90"/>
      <c r="D278" s="146"/>
      <c r="E278" s="82"/>
      <c r="F278" s="147"/>
      <c r="G278" s="147"/>
      <c r="H278" s="147"/>
      <c r="I278" s="147"/>
      <c r="J278" s="147"/>
      <c r="K278" s="147"/>
      <c r="L278" s="147"/>
      <c r="M278" s="147"/>
      <c r="N278" s="147"/>
      <c r="O278" s="147"/>
      <c r="P278" s="147"/>
      <c r="Q278" s="147"/>
      <c r="R278" s="147"/>
      <c r="S278" s="147"/>
      <c r="T278" s="147"/>
      <c r="U278" s="147"/>
      <c r="V278" s="147"/>
      <c r="W278" s="147"/>
    </row>
    <row r="279" spans="1:23" ht="12.75" customHeight="1" x14ac:dyDescent="0.15">
      <c r="A279" s="147"/>
      <c r="B279" s="150"/>
      <c r="C279" s="90"/>
      <c r="D279" s="146"/>
      <c r="E279" s="82"/>
      <c r="F279" s="147"/>
      <c r="G279" s="147"/>
      <c r="H279" s="147"/>
      <c r="I279" s="147"/>
      <c r="J279" s="147"/>
      <c r="K279" s="147"/>
      <c r="L279" s="147"/>
      <c r="M279" s="147"/>
      <c r="N279" s="147"/>
      <c r="O279" s="147"/>
      <c r="P279" s="147"/>
      <c r="Q279" s="147"/>
      <c r="R279" s="147"/>
      <c r="S279" s="147"/>
      <c r="T279" s="147"/>
      <c r="U279" s="147"/>
      <c r="V279" s="147"/>
      <c r="W279" s="147"/>
    </row>
    <row r="280" spans="1:23" ht="12.75" customHeight="1" x14ac:dyDescent="0.15">
      <c r="A280" s="147"/>
      <c r="B280" s="150"/>
      <c r="C280" s="90"/>
      <c r="D280" s="146"/>
      <c r="E280" s="82"/>
      <c r="F280" s="147"/>
      <c r="G280" s="147"/>
      <c r="H280" s="147"/>
      <c r="I280" s="147"/>
      <c r="J280" s="147"/>
      <c r="K280" s="147"/>
      <c r="L280" s="147"/>
      <c r="M280" s="147"/>
      <c r="N280" s="147"/>
      <c r="O280" s="147"/>
      <c r="P280" s="147"/>
      <c r="Q280" s="147"/>
      <c r="R280" s="147"/>
      <c r="S280" s="147"/>
      <c r="T280" s="147"/>
      <c r="U280" s="147"/>
      <c r="V280" s="147"/>
      <c r="W280" s="147"/>
    </row>
    <row r="281" spans="1:23" ht="12.75" customHeight="1" x14ac:dyDescent="0.15">
      <c r="A281" s="147"/>
      <c r="B281" s="150"/>
      <c r="C281" s="90"/>
      <c r="D281" s="146"/>
      <c r="E281" s="82"/>
      <c r="F281" s="147"/>
      <c r="G281" s="147"/>
      <c r="H281" s="147"/>
      <c r="I281" s="147"/>
      <c r="J281" s="147"/>
      <c r="K281" s="147"/>
      <c r="L281" s="147"/>
      <c r="M281" s="147"/>
      <c r="N281" s="147"/>
      <c r="O281" s="147"/>
      <c r="P281" s="147"/>
      <c r="Q281" s="147"/>
      <c r="R281" s="147"/>
      <c r="S281" s="147"/>
      <c r="T281" s="147"/>
      <c r="U281" s="147"/>
      <c r="V281" s="147"/>
      <c r="W281" s="147"/>
    </row>
    <row r="282" spans="1:23" ht="12.75" customHeight="1" x14ac:dyDescent="0.15">
      <c r="A282" s="147"/>
      <c r="B282" s="150"/>
      <c r="C282" s="90"/>
      <c r="D282" s="146"/>
      <c r="E282" s="82"/>
      <c r="F282" s="147"/>
      <c r="G282" s="147"/>
      <c r="H282" s="147"/>
      <c r="I282" s="147"/>
      <c r="J282" s="147"/>
      <c r="K282" s="147"/>
      <c r="L282" s="147"/>
      <c r="M282" s="147"/>
      <c r="N282" s="147"/>
      <c r="O282" s="147"/>
      <c r="P282" s="147"/>
      <c r="Q282" s="147"/>
      <c r="R282" s="147"/>
      <c r="S282" s="147"/>
      <c r="T282" s="147"/>
      <c r="U282" s="147"/>
      <c r="V282" s="147"/>
      <c r="W282" s="147"/>
    </row>
    <row r="283" spans="1:23" ht="12.75" customHeight="1" x14ac:dyDescent="0.15">
      <c r="A283" s="147"/>
      <c r="B283" s="150"/>
      <c r="C283" s="90"/>
      <c r="D283" s="146"/>
      <c r="E283" s="82"/>
      <c r="F283" s="147"/>
      <c r="G283" s="147"/>
      <c r="H283" s="147"/>
      <c r="I283" s="147"/>
      <c r="J283" s="147"/>
      <c r="K283" s="147"/>
      <c r="L283" s="147"/>
      <c r="M283" s="147"/>
      <c r="N283" s="147"/>
      <c r="O283" s="147"/>
      <c r="P283" s="147"/>
      <c r="Q283" s="147"/>
      <c r="R283" s="147"/>
      <c r="S283" s="147"/>
      <c r="T283" s="147"/>
      <c r="U283" s="147"/>
      <c r="V283" s="147"/>
      <c r="W283" s="147"/>
    </row>
    <row r="284" spans="1:23" ht="12.75" customHeight="1" x14ac:dyDescent="0.15">
      <c r="A284" s="147"/>
      <c r="B284" s="150"/>
      <c r="C284" s="90"/>
      <c r="D284" s="146"/>
      <c r="E284" s="82"/>
      <c r="F284" s="147"/>
      <c r="G284" s="147"/>
      <c r="H284" s="147"/>
      <c r="I284" s="147"/>
      <c r="J284" s="147"/>
      <c r="K284" s="147"/>
      <c r="L284" s="147"/>
      <c r="M284" s="147"/>
      <c r="N284" s="147"/>
      <c r="O284" s="147"/>
      <c r="P284" s="147"/>
      <c r="Q284" s="147"/>
      <c r="R284" s="147"/>
      <c r="S284" s="147"/>
      <c r="T284" s="147"/>
      <c r="U284" s="147"/>
      <c r="V284" s="147"/>
      <c r="W284" s="147"/>
    </row>
    <row r="285" spans="1:23" ht="12.75" customHeight="1" x14ac:dyDescent="0.15">
      <c r="A285" s="147"/>
      <c r="B285" s="150"/>
      <c r="C285" s="90"/>
      <c r="D285" s="146"/>
      <c r="E285" s="82"/>
      <c r="F285" s="147"/>
      <c r="G285" s="147"/>
      <c r="H285" s="147"/>
      <c r="I285" s="147"/>
      <c r="J285" s="147"/>
      <c r="K285" s="147"/>
      <c r="L285" s="147"/>
      <c r="M285" s="147"/>
      <c r="N285" s="147"/>
      <c r="O285" s="147"/>
      <c r="P285" s="147"/>
      <c r="Q285" s="147"/>
      <c r="R285" s="147"/>
      <c r="S285" s="147"/>
      <c r="T285" s="147"/>
      <c r="U285" s="147"/>
      <c r="V285" s="147"/>
      <c r="W285" s="147"/>
    </row>
    <row r="286" spans="1:23" ht="12.75" customHeight="1" x14ac:dyDescent="0.15">
      <c r="A286" s="147"/>
      <c r="B286" s="150"/>
      <c r="C286" s="90"/>
      <c r="D286" s="146"/>
      <c r="E286" s="82"/>
      <c r="F286" s="147"/>
      <c r="G286" s="147"/>
      <c r="H286" s="147"/>
      <c r="I286" s="147"/>
      <c r="J286" s="147"/>
      <c r="K286" s="147"/>
      <c r="L286" s="147"/>
      <c r="M286" s="147"/>
      <c r="N286" s="147"/>
      <c r="O286" s="147"/>
      <c r="P286" s="147"/>
      <c r="Q286" s="147"/>
      <c r="R286" s="147"/>
      <c r="S286" s="147"/>
      <c r="T286" s="147"/>
      <c r="U286" s="147"/>
      <c r="V286" s="147"/>
      <c r="W286" s="147"/>
    </row>
    <row r="287" spans="1:23" ht="12.75" customHeight="1" x14ac:dyDescent="0.15">
      <c r="A287" s="147"/>
      <c r="B287" s="150"/>
      <c r="C287" s="90"/>
      <c r="D287" s="146"/>
      <c r="E287" s="82"/>
      <c r="F287" s="147"/>
      <c r="G287" s="147"/>
      <c r="H287" s="147"/>
      <c r="I287" s="147"/>
      <c r="J287" s="147"/>
      <c r="K287" s="147"/>
      <c r="L287" s="147"/>
      <c r="M287" s="147"/>
      <c r="N287" s="147"/>
      <c r="O287" s="147"/>
      <c r="P287" s="147"/>
      <c r="Q287" s="147"/>
      <c r="R287" s="147"/>
      <c r="S287" s="147"/>
      <c r="T287" s="147"/>
      <c r="U287" s="147"/>
      <c r="V287" s="147"/>
      <c r="W287" s="147"/>
    </row>
    <row r="288" spans="1:23" ht="12.75" customHeight="1" x14ac:dyDescent="0.15">
      <c r="A288" s="147"/>
      <c r="B288" s="150"/>
      <c r="C288" s="90"/>
      <c r="D288" s="146"/>
      <c r="E288" s="82"/>
      <c r="F288" s="147"/>
      <c r="G288" s="147"/>
      <c r="H288" s="147"/>
      <c r="I288" s="147"/>
      <c r="J288" s="147"/>
      <c r="K288" s="147"/>
      <c r="L288" s="147"/>
      <c r="M288" s="147"/>
      <c r="N288" s="147"/>
      <c r="O288" s="147"/>
      <c r="P288" s="147"/>
      <c r="Q288" s="147"/>
      <c r="R288" s="147"/>
      <c r="S288" s="147"/>
      <c r="T288" s="147"/>
      <c r="U288" s="147"/>
      <c r="V288" s="147"/>
      <c r="W288" s="147"/>
    </row>
    <row r="289" spans="1:23" ht="12.75" customHeight="1" x14ac:dyDescent="0.15">
      <c r="A289" s="147"/>
      <c r="B289" s="150"/>
      <c r="C289" s="90"/>
      <c r="D289" s="146"/>
      <c r="E289" s="82"/>
      <c r="F289" s="147"/>
      <c r="G289" s="147"/>
      <c r="H289" s="147"/>
      <c r="I289" s="147"/>
      <c r="J289" s="147"/>
      <c r="K289" s="147"/>
      <c r="L289" s="147"/>
      <c r="M289" s="147"/>
      <c r="N289" s="147"/>
      <c r="O289" s="147"/>
      <c r="P289" s="147"/>
      <c r="Q289" s="147"/>
      <c r="R289" s="147"/>
      <c r="S289" s="147"/>
      <c r="T289" s="147"/>
      <c r="U289" s="147"/>
      <c r="V289" s="147"/>
      <c r="W289" s="147"/>
    </row>
    <row r="290" spans="1:23" ht="12.75" customHeight="1" x14ac:dyDescent="0.15">
      <c r="A290" s="147"/>
      <c r="B290" s="150"/>
      <c r="C290" s="90"/>
      <c r="D290" s="146"/>
      <c r="E290" s="82"/>
      <c r="F290" s="147"/>
      <c r="G290" s="147"/>
      <c r="H290" s="147"/>
      <c r="I290" s="147"/>
      <c r="J290" s="147"/>
      <c r="K290" s="147"/>
      <c r="L290" s="147"/>
      <c r="M290" s="147"/>
      <c r="N290" s="147"/>
      <c r="O290" s="147"/>
      <c r="P290" s="147"/>
      <c r="Q290" s="147"/>
      <c r="R290" s="147"/>
      <c r="S290" s="147"/>
      <c r="T290" s="147"/>
      <c r="U290" s="147"/>
      <c r="V290" s="147"/>
      <c r="W290" s="147"/>
    </row>
    <row r="291" spans="1:23" ht="12.75" customHeight="1" x14ac:dyDescent="0.15">
      <c r="A291" s="147"/>
      <c r="B291" s="150"/>
      <c r="C291" s="90"/>
      <c r="D291" s="146"/>
      <c r="E291" s="82"/>
      <c r="F291" s="147"/>
      <c r="G291" s="147"/>
      <c r="H291" s="147"/>
      <c r="I291" s="147"/>
      <c r="J291" s="147"/>
      <c r="K291" s="147"/>
      <c r="L291" s="147"/>
      <c r="M291" s="147"/>
      <c r="N291" s="147"/>
      <c r="O291" s="147"/>
      <c r="P291" s="147"/>
      <c r="Q291" s="147"/>
      <c r="R291" s="147"/>
      <c r="S291" s="147"/>
      <c r="T291" s="147"/>
      <c r="U291" s="147"/>
      <c r="V291" s="147"/>
      <c r="W291" s="147"/>
    </row>
    <row r="292" spans="1:23" ht="12.75" customHeight="1" x14ac:dyDescent="0.15">
      <c r="A292" s="147"/>
      <c r="B292" s="150"/>
      <c r="C292" s="90"/>
      <c r="D292" s="146"/>
      <c r="E292" s="82"/>
      <c r="F292" s="147"/>
      <c r="G292" s="147"/>
      <c r="H292" s="147"/>
      <c r="I292" s="147"/>
      <c r="J292" s="147"/>
      <c r="K292" s="147"/>
      <c r="L292" s="147"/>
      <c r="M292" s="147"/>
      <c r="N292" s="147"/>
      <c r="O292" s="147"/>
      <c r="P292" s="147"/>
      <c r="Q292" s="147"/>
      <c r="R292" s="147"/>
      <c r="S292" s="147"/>
      <c r="T292" s="147"/>
      <c r="U292" s="147"/>
      <c r="V292" s="147"/>
      <c r="W292" s="147"/>
    </row>
    <row r="293" spans="1:23" ht="12.75" customHeight="1" x14ac:dyDescent="0.15">
      <c r="A293" s="147"/>
      <c r="B293" s="150"/>
      <c r="C293" s="90"/>
      <c r="D293" s="146"/>
      <c r="E293" s="82"/>
      <c r="F293" s="147"/>
      <c r="G293" s="147"/>
      <c r="H293" s="147"/>
      <c r="I293" s="147"/>
      <c r="J293" s="147"/>
      <c r="K293" s="147"/>
      <c r="L293" s="147"/>
      <c r="M293" s="147"/>
      <c r="N293" s="147"/>
      <c r="O293" s="147"/>
      <c r="P293" s="147"/>
      <c r="Q293" s="147"/>
      <c r="R293" s="147"/>
      <c r="S293" s="147"/>
      <c r="T293" s="147"/>
      <c r="U293" s="147"/>
      <c r="V293" s="147"/>
      <c r="W293" s="147"/>
    </row>
    <row r="294" spans="1:23" ht="12.75" customHeight="1" x14ac:dyDescent="0.15">
      <c r="A294" s="147"/>
      <c r="B294" s="150"/>
      <c r="C294" s="90"/>
      <c r="D294" s="146"/>
      <c r="E294" s="82"/>
      <c r="F294" s="147"/>
      <c r="G294" s="147"/>
      <c r="H294" s="147"/>
      <c r="I294" s="147"/>
      <c r="J294" s="147"/>
      <c r="K294" s="147"/>
      <c r="L294" s="147"/>
      <c r="M294" s="147"/>
      <c r="N294" s="147"/>
      <c r="O294" s="147"/>
      <c r="P294" s="147"/>
      <c r="Q294" s="147"/>
      <c r="R294" s="147"/>
      <c r="S294" s="147"/>
      <c r="T294" s="147"/>
      <c r="U294" s="147"/>
      <c r="V294" s="147"/>
      <c r="W294" s="147"/>
    </row>
    <row r="295" spans="1:23" ht="12.75" customHeight="1" x14ac:dyDescent="0.15">
      <c r="A295" s="147"/>
      <c r="B295" s="150"/>
      <c r="C295" s="90"/>
      <c r="D295" s="146"/>
      <c r="E295" s="82"/>
      <c r="F295" s="147"/>
      <c r="G295" s="147"/>
      <c r="H295" s="147"/>
      <c r="I295" s="147"/>
      <c r="J295" s="147"/>
      <c r="K295" s="147"/>
      <c r="L295" s="147"/>
      <c r="M295" s="147"/>
      <c r="N295" s="147"/>
      <c r="O295" s="147"/>
      <c r="P295" s="147"/>
      <c r="Q295" s="147"/>
      <c r="R295" s="147"/>
      <c r="S295" s="147"/>
      <c r="T295" s="147"/>
      <c r="U295" s="147"/>
      <c r="V295" s="147"/>
      <c r="W295" s="147"/>
    </row>
    <row r="296" spans="1:23" ht="12.75" customHeight="1" x14ac:dyDescent="0.15">
      <c r="A296" s="147"/>
      <c r="B296" s="150"/>
      <c r="C296" s="90"/>
      <c r="D296" s="146"/>
      <c r="E296" s="82"/>
      <c r="F296" s="147"/>
      <c r="G296" s="147"/>
      <c r="H296" s="147"/>
      <c r="I296" s="147"/>
      <c r="J296" s="147"/>
      <c r="K296" s="147"/>
      <c r="L296" s="147"/>
      <c r="M296" s="147"/>
      <c r="N296" s="147"/>
      <c r="O296" s="147"/>
      <c r="P296" s="147"/>
      <c r="Q296" s="147"/>
      <c r="R296" s="147"/>
      <c r="S296" s="147"/>
      <c r="T296" s="147"/>
      <c r="U296" s="147"/>
      <c r="V296" s="147"/>
      <c r="W296" s="147"/>
    </row>
    <row r="297" spans="1:23" ht="12.75" customHeight="1" x14ac:dyDescent="0.15">
      <c r="A297" s="147"/>
      <c r="B297" s="150"/>
      <c r="C297" s="90"/>
      <c r="D297" s="146"/>
      <c r="E297" s="82"/>
      <c r="F297" s="147"/>
      <c r="G297" s="147"/>
      <c r="H297" s="147"/>
      <c r="I297" s="147"/>
      <c r="J297" s="147"/>
      <c r="K297" s="147"/>
      <c r="L297" s="147"/>
      <c r="M297" s="147"/>
      <c r="N297" s="147"/>
      <c r="O297" s="147"/>
      <c r="P297" s="147"/>
      <c r="Q297" s="147"/>
      <c r="R297" s="147"/>
      <c r="S297" s="147"/>
      <c r="T297" s="147"/>
      <c r="U297" s="147"/>
      <c r="V297" s="147"/>
      <c r="W297" s="147"/>
    </row>
    <row r="298" spans="1:23" ht="12.75" customHeight="1" x14ac:dyDescent="0.15">
      <c r="A298" s="147"/>
      <c r="B298" s="150"/>
      <c r="C298" s="90"/>
      <c r="D298" s="146"/>
      <c r="E298" s="82"/>
      <c r="F298" s="147"/>
      <c r="G298" s="147"/>
      <c r="H298" s="147"/>
      <c r="I298" s="147"/>
      <c r="J298" s="147"/>
      <c r="K298" s="147"/>
      <c r="L298" s="147"/>
      <c r="M298" s="147"/>
      <c r="N298" s="147"/>
      <c r="O298" s="147"/>
      <c r="P298" s="147"/>
      <c r="Q298" s="147"/>
      <c r="R298" s="147"/>
      <c r="S298" s="147"/>
      <c r="T298" s="147"/>
      <c r="U298" s="147"/>
      <c r="V298" s="147"/>
      <c r="W298" s="147"/>
    </row>
    <row r="299" spans="1:23" ht="12.75" customHeight="1" x14ac:dyDescent="0.15">
      <c r="A299" s="147"/>
      <c r="B299" s="150"/>
      <c r="C299" s="90"/>
      <c r="D299" s="146"/>
      <c r="E299" s="82"/>
      <c r="F299" s="147"/>
      <c r="G299" s="147"/>
      <c r="H299" s="147"/>
      <c r="I299" s="147"/>
      <c r="J299" s="147"/>
      <c r="K299" s="147"/>
      <c r="L299" s="147"/>
      <c r="M299" s="147"/>
      <c r="N299" s="147"/>
      <c r="O299" s="147"/>
      <c r="P299" s="147"/>
      <c r="Q299" s="147"/>
      <c r="R299" s="147"/>
      <c r="S299" s="147"/>
      <c r="T299" s="147"/>
      <c r="U299" s="147"/>
      <c r="V299" s="147"/>
      <c r="W299" s="147"/>
    </row>
    <row r="300" spans="1:23" ht="12.75" customHeight="1" x14ac:dyDescent="0.15">
      <c r="A300" s="147"/>
      <c r="B300" s="150"/>
      <c r="C300" s="90"/>
      <c r="D300" s="146"/>
      <c r="E300" s="82"/>
      <c r="F300" s="147"/>
      <c r="G300" s="147"/>
      <c r="H300" s="147"/>
      <c r="I300" s="147"/>
      <c r="J300" s="147"/>
      <c r="K300" s="147"/>
      <c r="L300" s="147"/>
      <c r="M300" s="147"/>
      <c r="N300" s="147"/>
      <c r="O300" s="147"/>
      <c r="P300" s="147"/>
      <c r="Q300" s="147"/>
      <c r="R300" s="147"/>
      <c r="S300" s="147"/>
      <c r="T300" s="147"/>
      <c r="U300" s="147"/>
      <c r="V300" s="147"/>
      <c r="W300" s="147"/>
    </row>
    <row r="301" spans="1:23" ht="12.75" customHeight="1" x14ac:dyDescent="0.15">
      <c r="A301" s="147"/>
      <c r="B301" s="150"/>
      <c r="C301" s="90"/>
      <c r="D301" s="146"/>
      <c r="E301" s="82"/>
      <c r="F301" s="147"/>
      <c r="G301" s="147"/>
      <c r="H301" s="147"/>
      <c r="I301" s="147"/>
      <c r="J301" s="147"/>
      <c r="K301" s="147"/>
      <c r="L301" s="147"/>
      <c r="M301" s="147"/>
      <c r="N301" s="147"/>
      <c r="O301" s="147"/>
      <c r="P301" s="147"/>
      <c r="Q301" s="147"/>
      <c r="R301" s="147"/>
      <c r="S301" s="147"/>
      <c r="T301" s="147"/>
      <c r="U301" s="147"/>
      <c r="V301" s="147"/>
      <c r="W301" s="147"/>
    </row>
    <row r="302" spans="1:23" ht="12.75" customHeight="1" x14ac:dyDescent="0.15">
      <c r="A302" s="147"/>
      <c r="B302" s="150"/>
      <c r="C302" s="90"/>
      <c r="D302" s="146"/>
      <c r="E302" s="82"/>
      <c r="F302" s="147"/>
      <c r="G302" s="147"/>
      <c r="H302" s="147"/>
      <c r="I302" s="147"/>
      <c r="J302" s="147"/>
      <c r="K302" s="147"/>
      <c r="L302" s="147"/>
      <c r="M302" s="147"/>
      <c r="N302" s="147"/>
      <c r="O302" s="147"/>
      <c r="P302" s="147"/>
      <c r="Q302" s="147"/>
      <c r="R302" s="147"/>
      <c r="S302" s="147"/>
      <c r="T302" s="147"/>
      <c r="U302" s="147"/>
      <c r="V302" s="147"/>
      <c r="W302" s="147"/>
    </row>
    <row r="303" spans="1:23" ht="12.75" customHeight="1" x14ac:dyDescent="0.15">
      <c r="A303" s="147"/>
      <c r="B303" s="150"/>
      <c r="C303" s="90"/>
      <c r="D303" s="146"/>
      <c r="E303" s="82"/>
      <c r="F303" s="147"/>
      <c r="G303" s="147"/>
      <c r="H303" s="147"/>
      <c r="I303" s="147"/>
      <c r="J303" s="147"/>
      <c r="K303" s="147"/>
      <c r="L303" s="147"/>
      <c r="M303" s="147"/>
      <c r="N303" s="147"/>
      <c r="O303" s="147"/>
      <c r="P303" s="147"/>
      <c r="Q303" s="147"/>
      <c r="R303" s="147"/>
      <c r="S303" s="147"/>
      <c r="T303" s="147"/>
      <c r="U303" s="147"/>
      <c r="V303" s="147"/>
      <c r="W303" s="147"/>
    </row>
    <row r="304" spans="1:23" ht="12.75" customHeight="1" x14ac:dyDescent="0.15">
      <c r="A304" s="147"/>
      <c r="B304" s="150"/>
      <c r="C304" s="90"/>
      <c r="D304" s="146"/>
      <c r="E304" s="82"/>
      <c r="F304" s="147"/>
      <c r="G304" s="147"/>
      <c r="H304" s="147"/>
      <c r="I304" s="147"/>
      <c r="J304" s="147"/>
      <c r="K304" s="147"/>
      <c r="L304" s="147"/>
      <c r="M304" s="147"/>
      <c r="N304" s="147"/>
      <c r="O304" s="147"/>
      <c r="P304" s="147"/>
      <c r="Q304" s="147"/>
      <c r="R304" s="147"/>
      <c r="S304" s="147"/>
      <c r="T304" s="147"/>
      <c r="U304" s="147"/>
      <c r="V304" s="147"/>
      <c r="W304" s="147"/>
    </row>
    <row r="305" spans="1:23" ht="12.75" customHeight="1" x14ac:dyDescent="0.15">
      <c r="A305" s="147"/>
      <c r="B305" s="150"/>
      <c r="C305" s="90"/>
      <c r="D305" s="146"/>
      <c r="E305" s="82"/>
      <c r="F305" s="147"/>
      <c r="G305" s="147"/>
      <c r="H305" s="147"/>
      <c r="I305" s="147"/>
      <c r="J305" s="147"/>
      <c r="K305" s="147"/>
      <c r="L305" s="147"/>
      <c r="M305" s="147"/>
      <c r="N305" s="147"/>
      <c r="O305" s="147"/>
      <c r="P305" s="147"/>
      <c r="Q305" s="147"/>
      <c r="R305" s="147"/>
      <c r="S305" s="147"/>
      <c r="T305" s="147"/>
      <c r="U305" s="147"/>
      <c r="V305" s="147"/>
      <c r="W305" s="147"/>
    </row>
    <row r="306" spans="1:23" ht="12.75" customHeight="1" x14ac:dyDescent="0.15">
      <c r="A306" s="147"/>
      <c r="B306" s="150"/>
      <c r="C306" s="90"/>
      <c r="D306" s="146"/>
      <c r="E306" s="82"/>
      <c r="F306" s="147"/>
      <c r="G306" s="147"/>
      <c r="H306" s="147"/>
      <c r="I306" s="147"/>
      <c r="J306" s="147"/>
      <c r="K306" s="147"/>
      <c r="L306" s="147"/>
      <c r="M306" s="147"/>
      <c r="N306" s="147"/>
      <c r="O306" s="147"/>
      <c r="P306" s="147"/>
      <c r="Q306" s="147"/>
      <c r="R306" s="147"/>
      <c r="S306" s="147"/>
      <c r="T306" s="147"/>
      <c r="U306" s="147"/>
      <c r="V306" s="147"/>
      <c r="W306" s="147"/>
    </row>
    <row r="307" spans="1:23" ht="12.75" customHeight="1" x14ac:dyDescent="0.15">
      <c r="A307" s="147"/>
      <c r="B307" s="150"/>
      <c r="C307" s="90"/>
      <c r="D307" s="146"/>
      <c r="E307" s="82"/>
      <c r="F307" s="147"/>
      <c r="G307" s="147"/>
      <c r="H307" s="147"/>
      <c r="I307" s="147"/>
      <c r="J307" s="147"/>
      <c r="K307" s="147"/>
      <c r="L307" s="147"/>
      <c r="M307" s="147"/>
      <c r="N307" s="147"/>
      <c r="O307" s="147"/>
      <c r="P307" s="147"/>
      <c r="Q307" s="147"/>
      <c r="R307" s="147"/>
      <c r="S307" s="147"/>
      <c r="T307" s="147"/>
      <c r="U307" s="147"/>
      <c r="V307" s="147"/>
      <c r="W307" s="147"/>
    </row>
    <row r="308" spans="1:23" ht="12.75" customHeight="1" x14ac:dyDescent="0.15">
      <c r="A308" s="147"/>
      <c r="B308" s="150"/>
      <c r="C308" s="90"/>
      <c r="D308" s="146"/>
      <c r="E308" s="82"/>
      <c r="F308" s="147"/>
      <c r="G308" s="147"/>
      <c r="H308" s="147"/>
      <c r="I308" s="147"/>
      <c r="J308" s="147"/>
      <c r="K308" s="147"/>
      <c r="L308" s="147"/>
      <c r="M308" s="147"/>
      <c r="N308" s="147"/>
      <c r="O308" s="147"/>
      <c r="P308" s="147"/>
      <c r="Q308" s="147"/>
      <c r="R308" s="147"/>
      <c r="S308" s="147"/>
      <c r="T308" s="147"/>
      <c r="U308" s="147"/>
      <c r="V308" s="147"/>
      <c r="W308" s="147"/>
    </row>
    <row r="309" spans="1:23" ht="12.75" customHeight="1" x14ac:dyDescent="0.15">
      <c r="A309" s="147"/>
      <c r="B309" s="150"/>
      <c r="C309" s="90"/>
      <c r="D309" s="146"/>
      <c r="E309" s="82"/>
      <c r="F309" s="147"/>
      <c r="G309" s="147"/>
      <c r="H309" s="147"/>
      <c r="I309" s="147"/>
      <c r="J309" s="147"/>
      <c r="K309" s="147"/>
      <c r="L309" s="147"/>
      <c r="M309" s="147"/>
      <c r="N309" s="147"/>
      <c r="O309" s="147"/>
      <c r="P309" s="147"/>
      <c r="Q309" s="147"/>
      <c r="R309" s="147"/>
      <c r="S309" s="147"/>
      <c r="T309" s="147"/>
      <c r="U309" s="147"/>
      <c r="V309" s="147"/>
      <c r="W309" s="147"/>
    </row>
    <row r="310" spans="1:23" ht="12.75" customHeight="1" x14ac:dyDescent="0.15">
      <c r="A310" s="147"/>
      <c r="B310" s="150"/>
      <c r="C310" s="90"/>
      <c r="D310" s="146"/>
      <c r="E310" s="82"/>
      <c r="F310" s="147"/>
      <c r="G310" s="147"/>
      <c r="H310" s="147"/>
      <c r="I310" s="147"/>
      <c r="J310" s="147"/>
      <c r="K310" s="147"/>
      <c r="L310" s="147"/>
      <c r="M310" s="147"/>
      <c r="N310" s="147"/>
      <c r="O310" s="147"/>
      <c r="P310" s="147"/>
      <c r="Q310" s="147"/>
      <c r="R310" s="147"/>
      <c r="S310" s="147"/>
      <c r="T310" s="147"/>
      <c r="U310" s="147"/>
      <c r="V310" s="147"/>
      <c r="W310" s="147"/>
    </row>
    <row r="311" spans="1:23" ht="12.75" customHeight="1" x14ac:dyDescent="0.15">
      <c r="A311" s="147"/>
      <c r="B311" s="150"/>
      <c r="C311" s="90"/>
      <c r="D311" s="146"/>
      <c r="E311" s="82"/>
      <c r="F311" s="147"/>
      <c r="G311" s="147"/>
      <c r="H311" s="147"/>
      <c r="I311" s="147"/>
      <c r="J311" s="147"/>
      <c r="K311" s="147"/>
      <c r="L311" s="147"/>
      <c r="M311" s="147"/>
      <c r="N311" s="147"/>
      <c r="O311" s="147"/>
      <c r="P311" s="147"/>
      <c r="Q311" s="147"/>
      <c r="R311" s="147"/>
      <c r="S311" s="147"/>
      <c r="T311" s="147"/>
      <c r="U311" s="147"/>
      <c r="V311" s="147"/>
      <c r="W311" s="147"/>
    </row>
    <row r="312" spans="1:23" ht="12.75" customHeight="1" x14ac:dyDescent="0.15">
      <c r="A312" s="147"/>
      <c r="B312" s="150"/>
      <c r="C312" s="90"/>
      <c r="D312" s="146"/>
      <c r="E312" s="82"/>
      <c r="F312" s="147"/>
      <c r="G312" s="147"/>
      <c r="H312" s="147"/>
      <c r="I312" s="147"/>
      <c r="J312" s="147"/>
      <c r="K312" s="147"/>
      <c r="L312" s="147"/>
      <c r="M312" s="147"/>
      <c r="N312" s="147"/>
      <c r="O312" s="147"/>
      <c r="P312" s="147"/>
      <c r="Q312" s="147"/>
      <c r="R312" s="147"/>
      <c r="S312" s="147"/>
      <c r="T312" s="147"/>
      <c r="U312" s="147"/>
      <c r="V312" s="147"/>
      <c r="W312" s="147"/>
    </row>
    <row r="313" spans="1:23" ht="12.75" customHeight="1" x14ac:dyDescent="0.15">
      <c r="A313" s="147"/>
      <c r="B313" s="150"/>
      <c r="C313" s="90"/>
      <c r="D313" s="146"/>
      <c r="E313" s="82"/>
      <c r="F313" s="147"/>
      <c r="G313" s="147"/>
      <c r="H313" s="147"/>
      <c r="I313" s="147"/>
      <c r="J313" s="147"/>
      <c r="K313" s="147"/>
      <c r="L313" s="147"/>
      <c r="M313" s="147"/>
      <c r="N313" s="147"/>
      <c r="O313" s="147"/>
      <c r="P313" s="147"/>
      <c r="Q313" s="147"/>
      <c r="R313" s="147"/>
      <c r="S313" s="147"/>
      <c r="T313" s="147"/>
      <c r="U313" s="147"/>
      <c r="V313" s="147"/>
      <c r="W313" s="147"/>
    </row>
    <row r="314" spans="1:23" ht="12.75" customHeight="1" x14ac:dyDescent="0.15">
      <c r="A314" s="147"/>
      <c r="B314" s="150"/>
      <c r="C314" s="90"/>
      <c r="D314" s="146"/>
      <c r="E314" s="82"/>
      <c r="F314" s="147"/>
      <c r="G314" s="147"/>
      <c r="H314" s="147"/>
      <c r="I314" s="147"/>
      <c r="J314" s="147"/>
      <c r="K314" s="147"/>
      <c r="L314" s="147"/>
      <c r="M314" s="147"/>
      <c r="N314" s="147"/>
      <c r="O314" s="147"/>
      <c r="P314" s="147"/>
      <c r="Q314" s="147"/>
      <c r="R314" s="147"/>
      <c r="S314" s="147"/>
      <c r="T314" s="147"/>
      <c r="U314" s="147"/>
      <c r="V314" s="147"/>
      <c r="W314" s="147"/>
    </row>
    <row r="315" spans="1:23" ht="12.75" customHeight="1" x14ac:dyDescent="0.15">
      <c r="A315" s="147"/>
      <c r="B315" s="150"/>
      <c r="C315" s="90"/>
      <c r="D315" s="146"/>
      <c r="E315" s="82"/>
      <c r="F315" s="147"/>
      <c r="G315" s="147"/>
      <c r="H315" s="147"/>
      <c r="I315" s="147"/>
      <c r="J315" s="147"/>
      <c r="K315" s="147"/>
      <c r="L315" s="147"/>
      <c r="M315" s="147"/>
      <c r="N315" s="147"/>
      <c r="O315" s="147"/>
      <c r="P315" s="147"/>
      <c r="Q315" s="147"/>
      <c r="R315" s="147"/>
      <c r="S315" s="147"/>
      <c r="T315" s="147"/>
      <c r="U315" s="147"/>
      <c r="V315" s="147"/>
      <c r="W315" s="147"/>
    </row>
    <row r="316" spans="1:23" ht="12.75" customHeight="1" x14ac:dyDescent="0.15">
      <c r="A316" s="147"/>
      <c r="B316" s="150"/>
      <c r="C316" s="90"/>
      <c r="D316" s="146"/>
      <c r="E316" s="82"/>
      <c r="F316" s="147"/>
      <c r="G316" s="147"/>
      <c r="H316" s="147"/>
      <c r="I316" s="147"/>
      <c r="J316" s="147"/>
      <c r="K316" s="147"/>
      <c r="L316" s="147"/>
      <c r="M316" s="147"/>
      <c r="N316" s="147"/>
      <c r="O316" s="147"/>
      <c r="P316" s="147"/>
      <c r="Q316" s="147"/>
      <c r="R316" s="147"/>
      <c r="S316" s="147"/>
      <c r="T316" s="147"/>
      <c r="U316" s="147"/>
      <c r="V316" s="147"/>
      <c r="W316" s="147"/>
    </row>
    <row r="317" spans="1:23" ht="12.75" customHeight="1" x14ac:dyDescent="0.15">
      <c r="A317" s="147"/>
      <c r="B317" s="150"/>
      <c r="C317" s="90"/>
      <c r="D317" s="146"/>
      <c r="E317" s="82"/>
      <c r="F317" s="147"/>
      <c r="G317" s="147"/>
      <c r="H317" s="147"/>
      <c r="I317" s="147"/>
      <c r="J317" s="147"/>
      <c r="K317" s="147"/>
      <c r="L317" s="147"/>
      <c r="M317" s="147"/>
      <c r="N317" s="147"/>
      <c r="O317" s="147"/>
      <c r="P317" s="147"/>
      <c r="Q317" s="147"/>
      <c r="R317" s="147"/>
      <c r="S317" s="147"/>
      <c r="T317" s="147"/>
      <c r="U317" s="147"/>
      <c r="V317" s="147"/>
      <c r="W317" s="147"/>
    </row>
    <row r="318" spans="1:23" ht="12.75" customHeight="1" x14ac:dyDescent="0.15">
      <c r="A318" s="147"/>
      <c r="B318" s="150"/>
      <c r="C318" s="90"/>
      <c r="D318" s="146"/>
      <c r="E318" s="82"/>
      <c r="F318" s="147"/>
      <c r="G318" s="147"/>
      <c r="H318" s="147"/>
      <c r="I318" s="147"/>
      <c r="J318" s="147"/>
      <c r="K318" s="147"/>
      <c r="L318" s="147"/>
      <c r="M318" s="147"/>
      <c r="N318" s="147"/>
      <c r="O318" s="147"/>
      <c r="P318" s="147"/>
      <c r="Q318" s="147"/>
      <c r="R318" s="147"/>
      <c r="S318" s="147"/>
      <c r="T318" s="147"/>
      <c r="U318" s="147"/>
      <c r="V318" s="147"/>
      <c r="W318" s="147"/>
    </row>
    <row r="319" spans="1:23" ht="12.75" customHeight="1" x14ac:dyDescent="0.15">
      <c r="A319" s="147"/>
      <c r="B319" s="150"/>
      <c r="C319" s="90"/>
      <c r="D319" s="146"/>
      <c r="E319" s="82"/>
      <c r="F319" s="147"/>
      <c r="G319" s="147"/>
      <c r="H319" s="147"/>
      <c r="I319" s="147"/>
      <c r="J319" s="147"/>
      <c r="K319" s="147"/>
      <c r="L319" s="147"/>
      <c r="M319" s="147"/>
      <c r="N319" s="147"/>
      <c r="O319" s="147"/>
      <c r="P319" s="147"/>
      <c r="Q319" s="147"/>
      <c r="R319" s="147"/>
      <c r="S319" s="147"/>
      <c r="T319" s="147"/>
      <c r="U319" s="147"/>
      <c r="V319" s="147"/>
      <c r="W319" s="147"/>
    </row>
    <row r="320" spans="1:23" ht="12.75" customHeight="1" x14ac:dyDescent="0.15">
      <c r="A320" s="147"/>
      <c r="B320" s="150"/>
      <c r="C320" s="90"/>
      <c r="D320" s="146"/>
      <c r="E320" s="82"/>
      <c r="F320" s="147"/>
      <c r="G320" s="147"/>
      <c r="H320" s="147"/>
      <c r="I320" s="147"/>
      <c r="J320" s="147"/>
      <c r="K320" s="147"/>
      <c r="L320" s="147"/>
      <c r="M320" s="147"/>
      <c r="N320" s="147"/>
      <c r="O320" s="147"/>
      <c r="P320" s="147"/>
      <c r="Q320" s="147"/>
      <c r="R320" s="147"/>
      <c r="S320" s="147"/>
      <c r="T320" s="147"/>
      <c r="U320" s="147"/>
      <c r="V320" s="147"/>
      <c r="W320" s="147"/>
    </row>
    <row r="321" spans="1:23" ht="12.75" customHeight="1" x14ac:dyDescent="0.15">
      <c r="A321" s="147"/>
      <c r="B321" s="150"/>
      <c r="C321" s="90"/>
      <c r="D321" s="146"/>
      <c r="E321" s="82"/>
      <c r="F321" s="147"/>
      <c r="G321" s="147"/>
      <c r="H321" s="147"/>
      <c r="I321" s="147"/>
      <c r="J321" s="147"/>
      <c r="K321" s="147"/>
      <c r="L321" s="147"/>
      <c r="M321" s="147"/>
      <c r="N321" s="147"/>
      <c r="O321" s="147"/>
      <c r="P321" s="147"/>
      <c r="Q321" s="147"/>
      <c r="R321" s="147"/>
      <c r="S321" s="147"/>
      <c r="T321" s="147"/>
      <c r="U321" s="147"/>
      <c r="V321" s="147"/>
      <c r="W321" s="147"/>
    </row>
    <row r="322" spans="1:23" ht="12.75" customHeight="1" x14ac:dyDescent="0.15">
      <c r="A322" s="147"/>
      <c r="B322" s="150"/>
      <c r="C322" s="90"/>
      <c r="D322" s="146"/>
      <c r="E322" s="82"/>
      <c r="F322" s="147"/>
      <c r="G322" s="147"/>
      <c r="H322" s="147"/>
      <c r="I322" s="147"/>
      <c r="J322" s="147"/>
      <c r="K322" s="147"/>
      <c r="L322" s="147"/>
      <c r="M322" s="147"/>
      <c r="N322" s="147"/>
      <c r="O322" s="147"/>
      <c r="P322" s="147"/>
      <c r="Q322" s="147"/>
      <c r="R322" s="147"/>
      <c r="S322" s="147"/>
      <c r="T322" s="147"/>
      <c r="U322" s="147"/>
      <c r="V322" s="147"/>
      <c r="W322" s="147"/>
    </row>
    <row r="323" spans="1:23" ht="12.75" customHeight="1" x14ac:dyDescent="0.15">
      <c r="A323" s="147"/>
      <c r="B323" s="150"/>
      <c r="C323" s="90"/>
      <c r="D323" s="146"/>
      <c r="E323" s="82"/>
      <c r="F323" s="147"/>
      <c r="G323" s="147"/>
      <c r="H323" s="147"/>
      <c r="I323" s="147"/>
      <c r="J323" s="147"/>
      <c r="K323" s="147"/>
      <c r="L323" s="147"/>
      <c r="M323" s="147"/>
      <c r="N323" s="147"/>
      <c r="O323" s="147"/>
      <c r="P323" s="147"/>
      <c r="Q323" s="147"/>
      <c r="R323" s="147"/>
      <c r="S323" s="147"/>
      <c r="T323" s="147"/>
      <c r="U323" s="147"/>
      <c r="V323" s="147"/>
      <c r="W323" s="147"/>
    </row>
    <row r="324" spans="1:23" ht="12.75" customHeight="1" x14ac:dyDescent="0.15">
      <c r="A324" s="147"/>
      <c r="B324" s="150"/>
      <c r="C324" s="90"/>
      <c r="D324" s="146"/>
      <c r="E324" s="82"/>
      <c r="F324" s="147"/>
      <c r="G324" s="147"/>
      <c r="H324" s="147"/>
      <c r="I324" s="147"/>
      <c r="J324" s="147"/>
      <c r="K324" s="147"/>
      <c r="L324" s="147"/>
      <c r="M324" s="147"/>
      <c r="N324" s="147"/>
      <c r="O324" s="147"/>
      <c r="P324" s="147"/>
      <c r="Q324" s="147"/>
      <c r="R324" s="147"/>
      <c r="S324" s="147"/>
      <c r="T324" s="147"/>
      <c r="U324" s="147"/>
      <c r="V324" s="147"/>
      <c r="W324" s="147"/>
    </row>
    <row r="325" spans="1:23" ht="12.75" customHeight="1" x14ac:dyDescent="0.15">
      <c r="A325" s="147"/>
      <c r="B325" s="150"/>
      <c r="C325" s="90"/>
      <c r="D325" s="146"/>
      <c r="E325" s="82"/>
      <c r="F325" s="147"/>
      <c r="G325" s="147"/>
      <c r="H325" s="147"/>
      <c r="I325" s="147"/>
      <c r="J325" s="147"/>
      <c r="K325" s="147"/>
      <c r="L325" s="147"/>
      <c r="M325" s="147"/>
      <c r="N325" s="147"/>
      <c r="O325" s="147"/>
      <c r="P325" s="147"/>
      <c r="Q325" s="147"/>
      <c r="R325" s="147"/>
      <c r="S325" s="147"/>
      <c r="T325" s="147"/>
      <c r="U325" s="147"/>
      <c r="V325" s="147"/>
      <c r="W325" s="147"/>
    </row>
    <row r="326" spans="1:23" ht="12.75" customHeight="1" x14ac:dyDescent="0.15">
      <c r="A326" s="147"/>
      <c r="B326" s="150"/>
      <c r="C326" s="90"/>
      <c r="D326" s="146"/>
      <c r="E326" s="82"/>
      <c r="F326" s="147"/>
      <c r="G326" s="147"/>
      <c r="H326" s="147"/>
      <c r="I326" s="147"/>
      <c r="J326" s="147"/>
      <c r="K326" s="147"/>
      <c r="L326" s="147"/>
      <c r="M326" s="147"/>
      <c r="N326" s="147"/>
      <c r="O326" s="147"/>
      <c r="P326" s="147"/>
      <c r="Q326" s="147"/>
      <c r="R326" s="147"/>
      <c r="S326" s="147"/>
      <c r="T326" s="147"/>
      <c r="U326" s="147"/>
      <c r="V326" s="147"/>
      <c r="W326" s="147"/>
    </row>
    <row r="327" spans="1:23" ht="12.75" customHeight="1" x14ac:dyDescent="0.15">
      <c r="A327" s="147"/>
      <c r="B327" s="150"/>
      <c r="C327" s="90"/>
      <c r="D327" s="146"/>
      <c r="E327" s="82"/>
      <c r="F327" s="147"/>
      <c r="G327" s="147"/>
      <c r="H327" s="147"/>
      <c r="I327" s="147"/>
      <c r="J327" s="147"/>
      <c r="K327" s="147"/>
      <c r="L327" s="147"/>
      <c r="M327" s="147"/>
      <c r="N327" s="147"/>
      <c r="O327" s="147"/>
      <c r="P327" s="147"/>
      <c r="Q327" s="147"/>
      <c r="R327" s="147"/>
      <c r="S327" s="147"/>
      <c r="T327" s="147"/>
      <c r="U327" s="147"/>
      <c r="V327" s="147"/>
      <c r="W327" s="147"/>
    </row>
    <row r="328" spans="1:23" ht="12.75" customHeight="1" x14ac:dyDescent="0.15">
      <c r="A328" s="147"/>
      <c r="B328" s="150"/>
      <c r="C328" s="90"/>
      <c r="D328" s="146"/>
      <c r="E328" s="82"/>
      <c r="F328" s="147"/>
      <c r="G328" s="147"/>
      <c r="H328" s="147"/>
      <c r="I328" s="147"/>
      <c r="J328" s="147"/>
      <c r="K328" s="147"/>
      <c r="L328" s="147"/>
      <c r="M328" s="147"/>
      <c r="N328" s="147"/>
      <c r="O328" s="147"/>
      <c r="P328" s="147"/>
      <c r="Q328" s="147"/>
      <c r="R328" s="147"/>
      <c r="S328" s="147"/>
      <c r="T328" s="147"/>
      <c r="U328" s="147"/>
      <c r="V328" s="147"/>
      <c r="W328" s="147"/>
    </row>
    <row r="329" spans="1:23" ht="12.75" customHeight="1" x14ac:dyDescent="0.15">
      <c r="A329" s="147"/>
      <c r="B329" s="150"/>
      <c r="C329" s="90"/>
      <c r="D329" s="146"/>
      <c r="E329" s="82"/>
      <c r="F329" s="147"/>
      <c r="G329" s="147"/>
      <c r="H329" s="147"/>
      <c r="I329" s="147"/>
      <c r="J329" s="147"/>
      <c r="K329" s="147"/>
      <c r="L329" s="147"/>
      <c r="M329" s="147"/>
      <c r="N329" s="147"/>
      <c r="O329" s="147"/>
      <c r="P329" s="147"/>
      <c r="Q329" s="147"/>
      <c r="R329" s="147"/>
      <c r="S329" s="147"/>
      <c r="T329" s="147"/>
      <c r="U329" s="147"/>
      <c r="V329" s="147"/>
      <c r="W329" s="147"/>
    </row>
    <row r="330" spans="1:23" ht="12.75" customHeight="1" x14ac:dyDescent="0.15">
      <c r="A330" s="147"/>
      <c r="B330" s="150"/>
      <c r="C330" s="90"/>
      <c r="D330" s="146"/>
      <c r="E330" s="82"/>
      <c r="F330" s="147"/>
      <c r="G330" s="147"/>
      <c r="H330" s="147"/>
      <c r="I330" s="147"/>
      <c r="J330" s="147"/>
      <c r="K330" s="147"/>
      <c r="L330" s="147"/>
      <c r="M330" s="147"/>
      <c r="N330" s="147"/>
      <c r="O330" s="147"/>
      <c r="P330" s="147"/>
      <c r="Q330" s="147"/>
      <c r="R330" s="147"/>
      <c r="S330" s="147"/>
      <c r="T330" s="147"/>
      <c r="U330" s="147"/>
      <c r="V330" s="147"/>
      <c r="W330" s="147"/>
    </row>
    <row r="331" spans="1:23" ht="12.75" customHeight="1" x14ac:dyDescent="0.15">
      <c r="A331" s="147"/>
      <c r="B331" s="150"/>
      <c r="C331" s="90"/>
      <c r="D331" s="146"/>
      <c r="E331" s="82"/>
      <c r="F331" s="147"/>
      <c r="G331" s="147"/>
      <c r="H331" s="147"/>
      <c r="I331" s="147"/>
      <c r="J331" s="147"/>
      <c r="K331" s="147"/>
      <c r="L331" s="147"/>
      <c r="M331" s="147"/>
      <c r="N331" s="147"/>
      <c r="O331" s="147"/>
      <c r="P331" s="147"/>
      <c r="Q331" s="147"/>
      <c r="R331" s="147"/>
      <c r="S331" s="147"/>
      <c r="T331" s="147"/>
      <c r="U331" s="147"/>
      <c r="V331" s="147"/>
      <c r="W331" s="147"/>
    </row>
    <row r="332" spans="1:23" ht="12.75" customHeight="1" x14ac:dyDescent="0.15">
      <c r="A332" s="147"/>
      <c r="B332" s="150"/>
      <c r="C332" s="90"/>
      <c r="D332" s="146"/>
      <c r="E332" s="82"/>
      <c r="F332" s="147"/>
      <c r="G332" s="147"/>
      <c r="H332" s="147"/>
      <c r="I332" s="147"/>
      <c r="J332" s="147"/>
      <c r="K332" s="147"/>
      <c r="L332" s="147"/>
      <c r="M332" s="147"/>
      <c r="N332" s="147"/>
      <c r="O332" s="147"/>
      <c r="P332" s="147"/>
      <c r="Q332" s="147"/>
      <c r="R332" s="147"/>
      <c r="S332" s="147"/>
      <c r="T332" s="147"/>
      <c r="U332" s="147"/>
      <c r="V332" s="147"/>
      <c r="W332" s="147"/>
    </row>
    <row r="333" spans="1:23" ht="12.75" customHeight="1" x14ac:dyDescent="0.15">
      <c r="A333" s="147"/>
      <c r="B333" s="150"/>
      <c r="C333" s="90"/>
      <c r="D333" s="146"/>
      <c r="E333" s="82"/>
      <c r="F333" s="147"/>
      <c r="G333" s="147"/>
      <c r="H333" s="147"/>
      <c r="I333" s="147"/>
      <c r="J333" s="147"/>
      <c r="K333" s="147"/>
      <c r="L333" s="147"/>
      <c r="M333" s="147"/>
      <c r="N333" s="147"/>
      <c r="O333" s="147"/>
      <c r="P333" s="147"/>
      <c r="Q333" s="147"/>
      <c r="R333" s="147"/>
      <c r="S333" s="147"/>
      <c r="T333" s="147"/>
      <c r="U333" s="147"/>
      <c r="V333" s="147"/>
      <c r="W333" s="147"/>
    </row>
    <row r="334" spans="1:23" ht="12.75" customHeight="1" x14ac:dyDescent="0.15">
      <c r="A334" s="147"/>
      <c r="B334" s="150"/>
      <c r="C334" s="90"/>
      <c r="D334" s="146"/>
      <c r="E334" s="82"/>
      <c r="F334" s="147"/>
      <c r="G334" s="147"/>
      <c r="H334" s="147"/>
      <c r="I334" s="147"/>
      <c r="J334" s="147"/>
      <c r="K334" s="147"/>
      <c r="L334" s="147"/>
      <c r="M334" s="147"/>
      <c r="N334" s="147"/>
      <c r="O334" s="147"/>
      <c r="P334" s="147"/>
      <c r="Q334" s="147"/>
      <c r="R334" s="147"/>
      <c r="S334" s="147"/>
      <c r="T334" s="147"/>
      <c r="U334" s="147"/>
      <c r="V334" s="147"/>
      <c r="W334" s="147"/>
    </row>
    <row r="335" spans="1:23" ht="12.75" customHeight="1" x14ac:dyDescent="0.15">
      <c r="A335" s="147"/>
      <c r="B335" s="150"/>
      <c r="C335" s="90"/>
      <c r="D335" s="146"/>
      <c r="E335" s="82"/>
      <c r="F335" s="147"/>
      <c r="G335" s="147"/>
      <c r="H335" s="147"/>
      <c r="I335" s="147"/>
      <c r="J335" s="147"/>
      <c r="K335" s="147"/>
      <c r="L335" s="147"/>
      <c r="M335" s="147"/>
      <c r="N335" s="147"/>
      <c r="O335" s="147"/>
      <c r="P335" s="147"/>
      <c r="Q335" s="147"/>
      <c r="R335" s="147"/>
      <c r="S335" s="147"/>
      <c r="T335" s="147"/>
      <c r="U335" s="147"/>
      <c r="V335" s="147"/>
      <c r="W335" s="147"/>
    </row>
    <row r="336" spans="1:23" ht="12.75" customHeight="1" x14ac:dyDescent="0.15">
      <c r="A336" s="147"/>
      <c r="B336" s="150"/>
      <c r="C336" s="90"/>
      <c r="D336" s="146"/>
      <c r="E336" s="82"/>
      <c r="F336" s="147"/>
      <c r="G336" s="147"/>
      <c r="H336" s="147"/>
      <c r="I336" s="147"/>
      <c r="J336" s="147"/>
      <c r="K336" s="147"/>
      <c r="L336" s="147"/>
      <c r="M336" s="147"/>
      <c r="N336" s="147"/>
      <c r="O336" s="147"/>
      <c r="P336" s="147"/>
      <c r="Q336" s="147"/>
      <c r="R336" s="147"/>
      <c r="S336" s="147"/>
      <c r="T336" s="147"/>
      <c r="U336" s="147"/>
      <c r="V336" s="147"/>
      <c r="W336" s="147"/>
    </row>
    <row r="337" spans="1:23" ht="12.75" customHeight="1" x14ac:dyDescent="0.15">
      <c r="A337" s="147"/>
      <c r="B337" s="150"/>
      <c r="C337" s="90"/>
      <c r="D337" s="146"/>
      <c r="E337" s="82"/>
      <c r="F337" s="147"/>
      <c r="G337" s="147"/>
      <c r="H337" s="147"/>
      <c r="I337" s="147"/>
      <c r="J337" s="147"/>
      <c r="K337" s="147"/>
      <c r="L337" s="147"/>
      <c r="M337" s="147"/>
      <c r="N337" s="147"/>
      <c r="O337" s="147"/>
      <c r="P337" s="147"/>
      <c r="Q337" s="147"/>
      <c r="R337" s="147"/>
      <c r="S337" s="147"/>
      <c r="T337" s="147"/>
      <c r="U337" s="147"/>
      <c r="V337" s="147"/>
      <c r="W337" s="147"/>
    </row>
    <row r="338" spans="1:23" ht="12.75" customHeight="1" x14ac:dyDescent="0.15">
      <c r="A338" s="147"/>
      <c r="B338" s="150"/>
      <c r="C338" s="90"/>
      <c r="D338" s="146"/>
      <c r="E338" s="82"/>
      <c r="F338" s="147"/>
      <c r="G338" s="147"/>
      <c r="H338" s="147"/>
      <c r="I338" s="147"/>
      <c r="J338" s="147"/>
      <c r="K338" s="147"/>
      <c r="L338" s="147"/>
      <c r="M338" s="147"/>
      <c r="N338" s="147"/>
      <c r="O338" s="147"/>
      <c r="P338" s="147"/>
      <c r="Q338" s="147"/>
      <c r="R338" s="147"/>
      <c r="S338" s="147"/>
      <c r="T338" s="147"/>
      <c r="U338" s="147"/>
      <c r="V338" s="147"/>
      <c r="W338" s="147"/>
    </row>
    <row r="339" spans="1:23" ht="12.75" customHeight="1" x14ac:dyDescent="0.15">
      <c r="A339" s="147"/>
      <c r="B339" s="150"/>
      <c r="C339" s="90"/>
      <c r="D339" s="146"/>
      <c r="E339" s="82"/>
      <c r="F339" s="147"/>
      <c r="G339" s="147"/>
      <c r="H339" s="147"/>
      <c r="I339" s="147"/>
      <c r="J339" s="147"/>
      <c r="K339" s="147"/>
      <c r="L339" s="147"/>
      <c r="M339" s="147"/>
      <c r="N339" s="147"/>
      <c r="O339" s="147"/>
      <c r="P339" s="147"/>
      <c r="Q339" s="147"/>
      <c r="R339" s="147"/>
      <c r="S339" s="147"/>
      <c r="T339" s="147"/>
      <c r="U339" s="147"/>
      <c r="V339" s="147"/>
      <c r="W339" s="147"/>
    </row>
    <row r="340" spans="1:23" ht="12.75" customHeight="1" x14ac:dyDescent="0.15">
      <c r="A340" s="147"/>
      <c r="B340" s="150"/>
      <c r="C340" s="90"/>
      <c r="D340" s="146"/>
      <c r="E340" s="82"/>
      <c r="F340" s="147"/>
      <c r="G340" s="147"/>
      <c r="H340" s="147"/>
      <c r="I340" s="147"/>
      <c r="J340" s="147"/>
      <c r="K340" s="147"/>
      <c r="L340" s="147"/>
      <c r="M340" s="147"/>
      <c r="N340" s="147"/>
      <c r="O340" s="147"/>
      <c r="P340" s="147"/>
      <c r="Q340" s="147"/>
      <c r="R340" s="147"/>
      <c r="S340" s="147"/>
      <c r="T340" s="147"/>
      <c r="U340" s="147"/>
      <c r="V340" s="147"/>
      <c r="W340" s="147"/>
    </row>
    <row r="341" spans="1:23" ht="12.75" customHeight="1" x14ac:dyDescent="0.15">
      <c r="A341" s="147"/>
      <c r="B341" s="150"/>
      <c r="C341" s="90"/>
      <c r="D341" s="146"/>
      <c r="E341" s="82"/>
      <c r="F341" s="147"/>
      <c r="G341" s="147"/>
      <c r="H341" s="147"/>
      <c r="I341" s="147"/>
      <c r="J341" s="147"/>
      <c r="K341" s="147"/>
      <c r="L341" s="147"/>
      <c r="M341" s="147"/>
      <c r="N341" s="147"/>
      <c r="O341" s="147"/>
      <c r="P341" s="147"/>
      <c r="Q341" s="147"/>
      <c r="R341" s="147"/>
      <c r="S341" s="147"/>
      <c r="T341" s="147"/>
      <c r="U341" s="147"/>
      <c r="V341" s="147"/>
      <c r="W341" s="147"/>
    </row>
    <row r="342" spans="1:23" ht="12.75" customHeight="1" x14ac:dyDescent="0.15">
      <c r="A342" s="147"/>
      <c r="B342" s="150"/>
      <c r="C342" s="90"/>
      <c r="D342" s="146"/>
      <c r="E342" s="82"/>
      <c r="F342" s="147"/>
      <c r="G342" s="147"/>
      <c r="H342" s="147"/>
      <c r="I342" s="147"/>
      <c r="J342" s="147"/>
      <c r="K342" s="147"/>
      <c r="L342" s="147"/>
      <c r="M342" s="147"/>
      <c r="N342" s="147"/>
      <c r="O342" s="147"/>
      <c r="P342" s="147"/>
      <c r="Q342" s="147"/>
      <c r="R342" s="147"/>
      <c r="S342" s="147"/>
      <c r="T342" s="147"/>
      <c r="U342" s="147"/>
      <c r="V342" s="147"/>
      <c r="W342" s="147"/>
    </row>
    <row r="343" spans="1:23" ht="12.75" customHeight="1" x14ac:dyDescent="0.15">
      <c r="A343" s="147"/>
      <c r="B343" s="150"/>
      <c r="C343" s="90"/>
      <c r="D343" s="146"/>
      <c r="E343" s="82"/>
      <c r="F343" s="147"/>
      <c r="G343" s="147"/>
      <c r="H343" s="147"/>
      <c r="I343" s="147"/>
      <c r="J343" s="147"/>
      <c r="K343" s="147"/>
      <c r="L343" s="147"/>
      <c r="M343" s="147"/>
      <c r="N343" s="147"/>
      <c r="O343" s="147"/>
      <c r="P343" s="147"/>
      <c r="Q343" s="147"/>
      <c r="R343" s="147"/>
      <c r="S343" s="147"/>
      <c r="T343" s="147"/>
      <c r="U343" s="147"/>
      <c r="V343" s="147"/>
      <c r="W343" s="147"/>
    </row>
    <row r="344" spans="1:23" ht="12.75" customHeight="1" x14ac:dyDescent="0.15">
      <c r="A344" s="147"/>
      <c r="B344" s="150"/>
      <c r="C344" s="90"/>
      <c r="D344" s="146"/>
      <c r="E344" s="82"/>
      <c r="F344" s="147"/>
      <c r="G344" s="147"/>
      <c r="H344" s="147"/>
      <c r="I344" s="147"/>
      <c r="J344" s="147"/>
      <c r="K344" s="147"/>
      <c r="L344" s="147"/>
      <c r="M344" s="147"/>
      <c r="N344" s="147"/>
      <c r="O344" s="147"/>
      <c r="P344" s="147"/>
      <c r="Q344" s="147"/>
      <c r="R344" s="147"/>
      <c r="S344" s="147"/>
      <c r="T344" s="147"/>
      <c r="U344" s="147"/>
      <c r="V344" s="147"/>
      <c r="W344" s="147"/>
    </row>
    <row r="345" spans="1:23" ht="12.75" customHeight="1" x14ac:dyDescent="0.15">
      <c r="A345" s="147"/>
      <c r="B345" s="150"/>
      <c r="C345" s="90"/>
      <c r="D345" s="146"/>
      <c r="E345" s="82"/>
      <c r="F345" s="147"/>
      <c r="G345" s="147"/>
      <c r="H345" s="147"/>
      <c r="I345" s="147"/>
      <c r="J345" s="147"/>
      <c r="K345" s="147"/>
      <c r="L345" s="147"/>
      <c r="M345" s="147"/>
      <c r="N345" s="147"/>
      <c r="O345" s="147"/>
      <c r="P345" s="147"/>
      <c r="Q345" s="147"/>
      <c r="R345" s="147"/>
      <c r="S345" s="147"/>
      <c r="T345" s="147"/>
      <c r="U345" s="147"/>
      <c r="V345" s="147"/>
      <c r="W345" s="147"/>
    </row>
    <row r="346" spans="1:23" ht="12.75" customHeight="1" x14ac:dyDescent="0.15">
      <c r="A346" s="147"/>
      <c r="B346" s="150"/>
      <c r="C346" s="90"/>
      <c r="D346" s="146"/>
      <c r="E346" s="82"/>
      <c r="F346" s="147"/>
      <c r="G346" s="147"/>
      <c r="H346" s="147"/>
      <c r="I346" s="147"/>
      <c r="J346" s="147"/>
      <c r="K346" s="147"/>
      <c r="L346" s="147"/>
      <c r="M346" s="147"/>
      <c r="N346" s="147"/>
      <c r="O346" s="147"/>
      <c r="P346" s="147"/>
      <c r="Q346" s="147"/>
      <c r="R346" s="147"/>
      <c r="S346" s="147"/>
      <c r="T346" s="147"/>
      <c r="U346" s="147"/>
      <c r="V346" s="147"/>
      <c r="W346" s="147"/>
    </row>
    <row r="347" spans="1:23" ht="12.75" customHeight="1" x14ac:dyDescent="0.15">
      <c r="A347" s="147"/>
      <c r="B347" s="150"/>
      <c r="C347" s="90"/>
      <c r="D347" s="146"/>
      <c r="E347" s="82"/>
      <c r="F347" s="147"/>
      <c r="G347" s="147"/>
      <c r="H347" s="147"/>
      <c r="I347" s="147"/>
      <c r="J347" s="147"/>
      <c r="K347" s="147"/>
      <c r="L347" s="147"/>
      <c r="M347" s="147"/>
      <c r="N347" s="147"/>
      <c r="O347" s="147"/>
      <c r="P347" s="147"/>
      <c r="Q347" s="147"/>
      <c r="R347" s="147"/>
      <c r="S347" s="147"/>
      <c r="T347" s="147"/>
      <c r="U347" s="147"/>
      <c r="V347" s="147"/>
      <c r="W347" s="147"/>
    </row>
    <row r="348" spans="1:23" ht="12.75" customHeight="1" x14ac:dyDescent="0.15">
      <c r="A348" s="147"/>
      <c r="B348" s="150"/>
      <c r="C348" s="90"/>
      <c r="D348" s="146"/>
      <c r="E348" s="82"/>
      <c r="F348" s="147"/>
      <c r="G348" s="147"/>
      <c r="H348" s="147"/>
      <c r="I348" s="147"/>
      <c r="J348" s="147"/>
      <c r="K348" s="147"/>
      <c r="L348" s="147"/>
      <c r="M348" s="147"/>
      <c r="N348" s="147"/>
      <c r="O348" s="147"/>
      <c r="P348" s="147"/>
      <c r="Q348" s="147"/>
      <c r="R348" s="147"/>
      <c r="S348" s="147"/>
      <c r="T348" s="147"/>
      <c r="U348" s="147"/>
      <c r="V348" s="147"/>
      <c r="W348" s="147"/>
    </row>
    <row r="349" spans="1:23" ht="12.75" customHeight="1" x14ac:dyDescent="0.15">
      <c r="A349" s="147"/>
      <c r="B349" s="150"/>
      <c r="C349" s="90"/>
      <c r="D349" s="146"/>
      <c r="E349" s="82"/>
      <c r="F349" s="147"/>
      <c r="G349" s="147"/>
      <c r="H349" s="147"/>
      <c r="I349" s="147"/>
      <c r="J349" s="147"/>
      <c r="K349" s="147"/>
      <c r="L349" s="147"/>
      <c r="M349" s="147"/>
      <c r="N349" s="147"/>
      <c r="O349" s="147"/>
      <c r="P349" s="147"/>
      <c r="Q349" s="147"/>
      <c r="R349" s="147"/>
      <c r="S349" s="147"/>
      <c r="T349" s="147"/>
      <c r="U349" s="147"/>
      <c r="V349" s="147"/>
      <c r="W349" s="147"/>
    </row>
    <row r="350" spans="1:23" ht="12.75" customHeight="1" x14ac:dyDescent="0.15">
      <c r="A350" s="147"/>
      <c r="B350" s="150"/>
      <c r="C350" s="90"/>
      <c r="D350" s="146"/>
      <c r="E350" s="82"/>
      <c r="F350" s="147"/>
      <c r="G350" s="147"/>
      <c r="H350" s="147"/>
      <c r="I350" s="147"/>
      <c r="J350" s="147"/>
      <c r="K350" s="147"/>
      <c r="L350" s="147"/>
      <c r="M350" s="147"/>
      <c r="N350" s="147"/>
      <c r="O350" s="147"/>
      <c r="P350" s="147"/>
      <c r="Q350" s="147"/>
      <c r="R350" s="147"/>
      <c r="S350" s="147"/>
      <c r="T350" s="147"/>
      <c r="U350" s="147"/>
      <c r="V350" s="147"/>
      <c r="W350" s="147"/>
    </row>
    <row r="351" spans="1:23" ht="12.75" customHeight="1" x14ac:dyDescent="0.15">
      <c r="A351" s="147"/>
      <c r="B351" s="150"/>
      <c r="C351" s="90"/>
      <c r="D351" s="146"/>
      <c r="E351" s="82"/>
      <c r="F351" s="147"/>
      <c r="G351" s="147"/>
      <c r="H351" s="147"/>
      <c r="I351" s="147"/>
      <c r="J351" s="147"/>
      <c r="K351" s="147"/>
      <c r="L351" s="147"/>
      <c r="M351" s="147"/>
      <c r="N351" s="147"/>
      <c r="O351" s="147"/>
      <c r="P351" s="147"/>
      <c r="Q351" s="147"/>
      <c r="R351" s="147"/>
      <c r="S351" s="147"/>
      <c r="T351" s="147"/>
      <c r="U351" s="147"/>
      <c r="V351" s="147"/>
      <c r="W351" s="147"/>
    </row>
    <row r="352" spans="1:23" ht="12.75" customHeight="1" x14ac:dyDescent="0.15">
      <c r="A352" s="147"/>
      <c r="B352" s="150"/>
      <c r="C352" s="90"/>
      <c r="D352" s="146"/>
      <c r="E352" s="82"/>
      <c r="F352" s="147"/>
      <c r="G352" s="147"/>
      <c r="H352" s="147"/>
      <c r="I352" s="147"/>
      <c r="J352" s="147"/>
      <c r="K352" s="147"/>
      <c r="L352" s="147"/>
      <c r="M352" s="147"/>
      <c r="N352" s="147"/>
      <c r="O352" s="147"/>
      <c r="P352" s="147"/>
      <c r="Q352" s="147"/>
      <c r="R352" s="147"/>
      <c r="S352" s="147"/>
      <c r="T352" s="147"/>
      <c r="U352" s="147"/>
      <c r="V352" s="147"/>
      <c r="W352" s="147"/>
    </row>
    <row r="353" spans="1:23" ht="12.75" customHeight="1" x14ac:dyDescent="0.15">
      <c r="A353" s="147"/>
      <c r="B353" s="150"/>
      <c r="C353" s="90"/>
      <c r="D353" s="146"/>
      <c r="E353" s="82"/>
      <c r="F353" s="147"/>
      <c r="G353" s="147"/>
      <c r="H353" s="147"/>
      <c r="I353" s="147"/>
      <c r="J353" s="147"/>
      <c r="K353" s="147"/>
      <c r="L353" s="147"/>
      <c r="M353" s="147"/>
      <c r="N353" s="147"/>
      <c r="O353" s="147"/>
      <c r="P353" s="147"/>
      <c r="Q353" s="147"/>
      <c r="R353" s="147"/>
      <c r="S353" s="147"/>
      <c r="T353" s="147"/>
      <c r="U353" s="147"/>
      <c r="V353" s="147"/>
      <c r="W353" s="147"/>
    </row>
    <row r="354" spans="1:23" ht="12.75" customHeight="1" x14ac:dyDescent="0.15">
      <c r="A354" s="147"/>
      <c r="B354" s="150"/>
      <c r="C354" s="90"/>
      <c r="D354" s="146"/>
      <c r="E354" s="82"/>
      <c r="F354" s="147"/>
      <c r="G354" s="147"/>
      <c r="H354" s="147"/>
      <c r="I354" s="147"/>
      <c r="J354" s="147"/>
      <c r="K354" s="147"/>
      <c r="L354" s="147"/>
      <c r="M354" s="147"/>
      <c r="N354" s="147"/>
      <c r="O354" s="147"/>
      <c r="P354" s="147"/>
      <c r="Q354" s="147"/>
      <c r="R354" s="147"/>
      <c r="S354" s="147"/>
      <c r="T354" s="147"/>
      <c r="U354" s="147"/>
      <c r="V354" s="147"/>
      <c r="W354" s="147"/>
    </row>
    <row r="355" spans="1:23" ht="12.75" customHeight="1" x14ac:dyDescent="0.15">
      <c r="A355" s="147"/>
      <c r="B355" s="150"/>
      <c r="C355" s="90"/>
      <c r="D355" s="146"/>
      <c r="E355" s="82"/>
      <c r="F355" s="147"/>
      <c r="G355" s="147"/>
      <c r="H355" s="147"/>
      <c r="I355" s="147"/>
      <c r="J355" s="147"/>
      <c r="K355" s="147"/>
      <c r="L355" s="147"/>
      <c r="M355" s="147"/>
      <c r="N355" s="147"/>
      <c r="O355" s="147"/>
      <c r="P355" s="147"/>
      <c r="Q355" s="147"/>
      <c r="R355" s="147"/>
      <c r="S355" s="147"/>
      <c r="T355" s="147"/>
      <c r="U355" s="147"/>
      <c r="V355" s="147"/>
      <c r="W355" s="147"/>
    </row>
    <row r="356" spans="1:23" ht="12.75" customHeight="1" x14ac:dyDescent="0.15">
      <c r="A356" s="147"/>
      <c r="B356" s="150"/>
      <c r="C356" s="90"/>
      <c r="D356" s="146"/>
      <c r="E356" s="82"/>
      <c r="F356" s="147"/>
      <c r="G356" s="147"/>
      <c r="H356" s="147"/>
      <c r="I356" s="147"/>
      <c r="J356" s="147"/>
      <c r="K356" s="147"/>
      <c r="L356" s="147"/>
      <c r="M356" s="147"/>
      <c r="N356" s="147"/>
      <c r="O356" s="147"/>
      <c r="P356" s="147"/>
      <c r="Q356" s="147"/>
      <c r="R356" s="147"/>
      <c r="S356" s="147"/>
      <c r="T356" s="147"/>
      <c r="U356" s="147"/>
      <c r="V356" s="147"/>
      <c r="W356" s="147"/>
    </row>
    <row r="357" spans="1:23" ht="12.75" customHeight="1" x14ac:dyDescent="0.15">
      <c r="A357" s="147"/>
      <c r="B357" s="150"/>
      <c r="C357" s="90"/>
      <c r="D357" s="146"/>
      <c r="E357" s="82"/>
      <c r="F357" s="147"/>
      <c r="G357" s="147"/>
      <c r="H357" s="147"/>
      <c r="I357" s="147"/>
      <c r="J357" s="147"/>
      <c r="K357" s="147"/>
      <c r="L357" s="147"/>
      <c r="M357" s="147"/>
      <c r="N357" s="147"/>
      <c r="O357" s="147"/>
      <c r="P357" s="147"/>
      <c r="Q357" s="147"/>
      <c r="R357" s="147"/>
      <c r="S357" s="147"/>
      <c r="T357" s="147"/>
      <c r="U357" s="147"/>
      <c r="V357" s="147"/>
      <c r="W357" s="147"/>
    </row>
    <row r="358" spans="1:23" ht="12.75" customHeight="1" x14ac:dyDescent="0.15">
      <c r="A358" s="147"/>
      <c r="B358" s="150"/>
      <c r="C358" s="90"/>
      <c r="D358" s="146"/>
      <c r="E358" s="82"/>
      <c r="F358" s="147"/>
      <c r="G358" s="147"/>
      <c r="H358" s="147"/>
      <c r="I358" s="147"/>
      <c r="J358" s="147"/>
      <c r="K358" s="147"/>
      <c r="L358" s="147"/>
      <c r="M358" s="147"/>
      <c r="N358" s="147"/>
      <c r="O358" s="147"/>
      <c r="P358" s="147"/>
      <c r="Q358" s="147"/>
      <c r="R358" s="147"/>
      <c r="S358" s="147"/>
      <c r="T358" s="147"/>
      <c r="U358" s="147"/>
      <c r="V358" s="147"/>
      <c r="W358" s="147"/>
    </row>
    <row r="359" spans="1:23" ht="12.75" customHeight="1" x14ac:dyDescent="0.15">
      <c r="A359" s="147"/>
      <c r="B359" s="150"/>
      <c r="C359" s="90"/>
      <c r="D359" s="146"/>
      <c r="E359" s="82"/>
      <c r="F359" s="147"/>
      <c r="G359" s="147"/>
      <c r="H359" s="147"/>
      <c r="I359" s="147"/>
      <c r="J359" s="147"/>
      <c r="K359" s="147"/>
      <c r="L359" s="147"/>
      <c r="M359" s="147"/>
      <c r="N359" s="147"/>
      <c r="O359" s="147"/>
      <c r="P359" s="147"/>
      <c r="Q359" s="147"/>
      <c r="R359" s="147"/>
      <c r="S359" s="147"/>
      <c r="T359" s="147"/>
      <c r="U359" s="147"/>
      <c r="V359" s="147"/>
      <c r="W359" s="147"/>
    </row>
    <row r="360" spans="1:23" ht="12.75" customHeight="1" x14ac:dyDescent="0.15">
      <c r="A360" s="147"/>
      <c r="B360" s="150"/>
      <c r="C360" s="90"/>
      <c r="D360" s="146"/>
      <c r="E360" s="82"/>
      <c r="F360" s="147"/>
      <c r="G360" s="147"/>
      <c r="H360" s="147"/>
      <c r="I360" s="147"/>
      <c r="J360" s="147"/>
      <c r="K360" s="147"/>
      <c r="L360" s="147"/>
      <c r="M360" s="147"/>
      <c r="N360" s="147"/>
      <c r="O360" s="147"/>
      <c r="P360" s="147"/>
      <c r="Q360" s="147"/>
      <c r="R360" s="147"/>
      <c r="S360" s="147"/>
      <c r="T360" s="147"/>
      <c r="U360" s="147"/>
      <c r="V360" s="147"/>
      <c r="W360" s="147"/>
    </row>
    <row r="361" spans="1:23" ht="12.75" customHeight="1" x14ac:dyDescent="0.15">
      <c r="A361" s="147"/>
      <c r="B361" s="150"/>
      <c r="C361" s="90"/>
      <c r="D361" s="146"/>
      <c r="E361" s="82"/>
      <c r="F361" s="147"/>
      <c r="G361" s="147"/>
      <c r="H361" s="147"/>
      <c r="I361" s="147"/>
      <c r="J361" s="147"/>
      <c r="K361" s="147"/>
      <c r="L361" s="147"/>
      <c r="M361" s="147"/>
      <c r="N361" s="147"/>
      <c r="O361" s="147"/>
      <c r="P361" s="147"/>
      <c r="Q361" s="147"/>
      <c r="R361" s="147"/>
      <c r="S361" s="147"/>
      <c r="T361" s="147"/>
      <c r="U361" s="147"/>
      <c r="V361" s="147"/>
      <c r="W361" s="147"/>
    </row>
    <row r="362" spans="1:23" ht="12.75" customHeight="1" x14ac:dyDescent="0.15">
      <c r="A362" s="147"/>
      <c r="B362" s="150"/>
      <c r="C362" s="90"/>
      <c r="D362" s="146"/>
      <c r="E362" s="82"/>
      <c r="F362" s="147"/>
      <c r="G362" s="147"/>
      <c r="H362" s="147"/>
      <c r="I362" s="147"/>
      <c r="J362" s="147"/>
      <c r="K362" s="147"/>
      <c r="L362" s="147"/>
      <c r="M362" s="147"/>
      <c r="N362" s="147"/>
      <c r="O362" s="147"/>
      <c r="P362" s="147"/>
      <c r="Q362" s="147"/>
      <c r="R362" s="147"/>
      <c r="S362" s="147"/>
      <c r="T362" s="147"/>
      <c r="U362" s="147"/>
      <c r="V362" s="147"/>
      <c r="W362" s="147"/>
    </row>
    <row r="363" spans="1:23" ht="12.75" customHeight="1" x14ac:dyDescent="0.15">
      <c r="A363" s="147"/>
      <c r="B363" s="150"/>
      <c r="C363" s="90"/>
      <c r="D363" s="146"/>
      <c r="E363" s="82"/>
      <c r="F363" s="147"/>
      <c r="G363" s="147"/>
      <c r="H363" s="147"/>
      <c r="I363" s="147"/>
      <c r="J363" s="147"/>
      <c r="K363" s="147"/>
      <c r="L363" s="147"/>
      <c r="M363" s="147"/>
      <c r="N363" s="147"/>
      <c r="O363" s="147"/>
      <c r="P363" s="147"/>
      <c r="Q363" s="147"/>
      <c r="R363" s="147"/>
      <c r="S363" s="147"/>
      <c r="T363" s="147"/>
      <c r="U363" s="147"/>
      <c r="V363" s="147"/>
      <c r="W363" s="147"/>
    </row>
    <row r="364" spans="1:23" ht="12.75" customHeight="1" x14ac:dyDescent="0.15">
      <c r="A364" s="147"/>
      <c r="B364" s="150"/>
      <c r="C364" s="90"/>
      <c r="D364" s="146"/>
      <c r="E364" s="82"/>
      <c r="F364" s="147"/>
      <c r="G364" s="147"/>
      <c r="H364" s="147"/>
      <c r="I364" s="147"/>
      <c r="J364" s="147"/>
      <c r="K364" s="147"/>
      <c r="L364" s="147"/>
      <c r="M364" s="147"/>
      <c r="N364" s="147"/>
      <c r="O364" s="147"/>
      <c r="P364" s="147"/>
      <c r="Q364" s="147"/>
      <c r="R364" s="147"/>
      <c r="S364" s="147"/>
      <c r="T364" s="147"/>
      <c r="U364" s="147"/>
      <c r="V364" s="147"/>
      <c r="W364" s="147"/>
    </row>
    <row r="365" spans="1:23" ht="12.75" customHeight="1" x14ac:dyDescent="0.15">
      <c r="A365" s="147"/>
      <c r="B365" s="150"/>
      <c r="C365" s="90"/>
      <c r="D365" s="146"/>
      <c r="E365" s="82"/>
      <c r="F365" s="147"/>
      <c r="G365" s="147"/>
      <c r="H365" s="147"/>
      <c r="I365" s="147"/>
      <c r="J365" s="147"/>
      <c r="K365" s="147"/>
      <c r="L365" s="147"/>
      <c r="M365" s="147"/>
      <c r="N365" s="147"/>
      <c r="O365" s="147"/>
      <c r="P365" s="147"/>
      <c r="Q365" s="147"/>
      <c r="R365" s="147"/>
      <c r="S365" s="147"/>
      <c r="T365" s="147"/>
      <c r="U365" s="147"/>
      <c r="V365" s="147"/>
      <c r="W365" s="147"/>
    </row>
    <row r="366" spans="1:23" ht="12.75" customHeight="1" x14ac:dyDescent="0.15">
      <c r="A366" s="147"/>
      <c r="B366" s="150"/>
      <c r="C366" s="90"/>
      <c r="D366" s="146"/>
      <c r="E366" s="82"/>
      <c r="F366" s="147"/>
      <c r="G366" s="147"/>
      <c r="H366" s="147"/>
      <c r="I366" s="147"/>
      <c r="J366" s="147"/>
      <c r="K366" s="147"/>
      <c r="L366" s="147"/>
      <c r="M366" s="147"/>
      <c r="N366" s="147"/>
      <c r="O366" s="147"/>
      <c r="P366" s="147"/>
      <c r="Q366" s="147"/>
      <c r="R366" s="147"/>
      <c r="S366" s="147"/>
      <c r="T366" s="147"/>
      <c r="U366" s="147"/>
      <c r="V366" s="147"/>
      <c r="W366" s="147"/>
    </row>
    <row r="367" spans="1:23" ht="12.75" customHeight="1" x14ac:dyDescent="0.15">
      <c r="A367" s="147"/>
      <c r="B367" s="150"/>
      <c r="C367" s="90"/>
      <c r="D367" s="146"/>
      <c r="E367" s="82"/>
      <c r="F367" s="147"/>
      <c r="G367" s="147"/>
      <c r="H367" s="147"/>
      <c r="I367" s="147"/>
      <c r="J367" s="147"/>
      <c r="K367" s="147"/>
      <c r="L367" s="147"/>
      <c r="M367" s="147"/>
      <c r="N367" s="147"/>
      <c r="O367" s="147"/>
      <c r="P367" s="147"/>
      <c r="Q367" s="147"/>
      <c r="R367" s="147"/>
      <c r="S367" s="147"/>
      <c r="T367" s="147"/>
      <c r="U367" s="147"/>
      <c r="V367" s="147"/>
      <c r="W367" s="147"/>
    </row>
    <row r="368" spans="1:23" ht="12.75" customHeight="1" x14ac:dyDescent="0.15">
      <c r="A368" s="147"/>
      <c r="B368" s="150"/>
      <c r="C368" s="90"/>
      <c r="D368" s="146"/>
      <c r="E368" s="82"/>
      <c r="F368" s="147"/>
      <c r="G368" s="147"/>
      <c r="H368" s="147"/>
      <c r="I368" s="147"/>
      <c r="J368" s="147"/>
      <c r="K368" s="147"/>
      <c r="L368" s="147"/>
      <c r="M368" s="147"/>
      <c r="N368" s="147"/>
      <c r="O368" s="147"/>
      <c r="P368" s="147"/>
      <c r="Q368" s="147"/>
      <c r="R368" s="147"/>
      <c r="S368" s="147"/>
      <c r="T368" s="147"/>
      <c r="U368" s="147"/>
      <c r="V368" s="147"/>
      <c r="W368" s="147"/>
    </row>
    <row r="369" spans="1:23" ht="12.75" customHeight="1" x14ac:dyDescent="0.15">
      <c r="A369" s="147"/>
      <c r="B369" s="150"/>
      <c r="C369" s="90"/>
      <c r="D369" s="146"/>
      <c r="E369" s="82"/>
      <c r="F369" s="147"/>
      <c r="G369" s="147"/>
      <c r="H369" s="147"/>
      <c r="I369" s="147"/>
      <c r="J369" s="147"/>
      <c r="K369" s="147"/>
      <c r="L369" s="147"/>
      <c r="M369" s="147"/>
      <c r="N369" s="147"/>
      <c r="O369" s="147"/>
      <c r="P369" s="147"/>
      <c r="Q369" s="147"/>
      <c r="R369" s="147"/>
      <c r="S369" s="147"/>
      <c r="T369" s="147"/>
      <c r="U369" s="147"/>
      <c r="V369" s="147"/>
      <c r="W369" s="147"/>
    </row>
    <row r="370" spans="1:23" ht="12.75" customHeight="1" x14ac:dyDescent="0.15">
      <c r="A370" s="147"/>
      <c r="B370" s="150"/>
      <c r="C370" s="90"/>
      <c r="D370" s="146"/>
      <c r="E370" s="82"/>
      <c r="F370" s="147"/>
      <c r="G370" s="147"/>
      <c r="H370" s="147"/>
      <c r="I370" s="147"/>
      <c r="J370" s="147"/>
      <c r="K370" s="147"/>
      <c r="L370" s="147"/>
      <c r="M370" s="147"/>
      <c r="N370" s="147"/>
      <c r="O370" s="147"/>
      <c r="P370" s="147"/>
      <c r="Q370" s="147"/>
      <c r="R370" s="147"/>
      <c r="S370" s="147"/>
      <c r="T370" s="147"/>
      <c r="U370" s="147"/>
      <c r="V370" s="147"/>
      <c r="W370" s="147"/>
    </row>
    <row r="371" spans="1:23" ht="12.75" customHeight="1" x14ac:dyDescent="0.15">
      <c r="A371" s="147"/>
      <c r="B371" s="150"/>
      <c r="C371" s="90"/>
      <c r="D371" s="146"/>
      <c r="E371" s="82"/>
      <c r="F371" s="147"/>
      <c r="G371" s="147"/>
      <c r="H371" s="147"/>
      <c r="I371" s="147"/>
      <c r="J371" s="147"/>
      <c r="K371" s="147"/>
      <c r="L371" s="147"/>
      <c r="M371" s="147"/>
      <c r="N371" s="147"/>
      <c r="O371" s="147"/>
      <c r="P371" s="147"/>
      <c r="Q371" s="147"/>
      <c r="R371" s="147"/>
      <c r="S371" s="147"/>
      <c r="T371" s="147"/>
      <c r="U371" s="147"/>
      <c r="V371" s="147"/>
      <c r="W371" s="147"/>
    </row>
    <row r="372" spans="1:23" ht="12.75" customHeight="1" x14ac:dyDescent="0.15">
      <c r="A372" s="147"/>
      <c r="B372" s="150"/>
      <c r="C372" s="90"/>
      <c r="D372" s="146"/>
      <c r="E372" s="82"/>
      <c r="F372" s="147"/>
      <c r="G372" s="147"/>
      <c r="H372" s="147"/>
      <c r="I372" s="147"/>
      <c r="J372" s="147"/>
      <c r="K372" s="147"/>
      <c r="L372" s="147"/>
      <c r="M372" s="147"/>
      <c r="N372" s="147"/>
      <c r="O372" s="147"/>
      <c r="P372" s="147"/>
      <c r="Q372" s="147"/>
      <c r="R372" s="147"/>
      <c r="S372" s="147"/>
      <c r="T372" s="147"/>
      <c r="U372" s="147"/>
      <c r="V372" s="147"/>
      <c r="W372" s="147"/>
    </row>
    <row r="373" spans="1:23" ht="12.75" customHeight="1" x14ac:dyDescent="0.15">
      <c r="A373" s="147"/>
      <c r="B373" s="150"/>
      <c r="C373" s="90"/>
      <c r="D373" s="146"/>
      <c r="E373" s="82"/>
      <c r="F373" s="147"/>
      <c r="G373" s="147"/>
      <c r="H373" s="147"/>
      <c r="I373" s="147"/>
      <c r="J373" s="147"/>
      <c r="K373" s="147"/>
      <c r="L373" s="147"/>
      <c r="M373" s="147"/>
      <c r="N373" s="147"/>
      <c r="O373" s="147"/>
      <c r="P373" s="147"/>
      <c r="Q373" s="147"/>
      <c r="R373" s="147"/>
      <c r="S373" s="147"/>
      <c r="T373" s="147"/>
      <c r="U373" s="147"/>
      <c r="V373" s="147"/>
      <c r="W373" s="147"/>
    </row>
    <row r="374" spans="1:23" ht="12.75" customHeight="1" x14ac:dyDescent="0.15">
      <c r="A374" s="147"/>
      <c r="B374" s="150"/>
      <c r="C374" s="90"/>
      <c r="D374" s="146"/>
      <c r="E374" s="82"/>
      <c r="F374" s="147"/>
      <c r="G374" s="147"/>
      <c r="H374" s="147"/>
      <c r="I374" s="147"/>
      <c r="J374" s="147"/>
      <c r="K374" s="147"/>
      <c r="L374" s="147"/>
      <c r="M374" s="147"/>
      <c r="N374" s="147"/>
      <c r="O374" s="147"/>
      <c r="P374" s="147"/>
      <c r="Q374" s="147"/>
      <c r="R374" s="147"/>
      <c r="S374" s="147"/>
      <c r="T374" s="147"/>
      <c r="U374" s="147"/>
      <c r="V374" s="147"/>
      <c r="W374" s="147"/>
    </row>
    <row r="375" spans="1:23" ht="12.75" customHeight="1" x14ac:dyDescent="0.15">
      <c r="A375" s="147"/>
      <c r="B375" s="150"/>
      <c r="C375" s="90"/>
      <c r="D375" s="146"/>
      <c r="E375" s="82"/>
      <c r="F375" s="147"/>
      <c r="G375" s="147"/>
      <c r="H375" s="147"/>
      <c r="I375" s="147"/>
      <c r="J375" s="147"/>
      <c r="K375" s="147"/>
      <c r="L375" s="147"/>
      <c r="M375" s="147"/>
      <c r="N375" s="147"/>
      <c r="O375" s="147"/>
      <c r="P375" s="147"/>
      <c r="Q375" s="147"/>
      <c r="R375" s="147"/>
      <c r="S375" s="147"/>
      <c r="T375" s="147"/>
      <c r="U375" s="147"/>
      <c r="V375" s="147"/>
      <c r="W375" s="147"/>
    </row>
    <row r="376" spans="1:23" ht="12.75" customHeight="1" x14ac:dyDescent="0.15">
      <c r="A376" s="147"/>
      <c r="B376" s="150"/>
      <c r="C376" s="90"/>
      <c r="D376" s="146"/>
      <c r="E376" s="82"/>
      <c r="F376" s="147"/>
      <c r="G376" s="147"/>
      <c r="H376" s="147"/>
      <c r="I376" s="147"/>
      <c r="J376" s="147"/>
      <c r="K376" s="147"/>
      <c r="L376" s="147"/>
      <c r="M376" s="147"/>
      <c r="N376" s="147"/>
      <c r="O376" s="147"/>
      <c r="P376" s="147"/>
      <c r="Q376" s="147"/>
      <c r="R376" s="147"/>
      <c r="S376" s="147"/>
      <c r="T376" s="147"/>
      <c r="U376" s="147"/>
      <c r="V376" s="147"/>
      <c r="W376" s="147"/>
    </row>
    <row r="377" spans="1:23" ht="12.75" customHeight="1" x14ac:dyDescent="0.15">
      <c r="A377" s="147"/>
      <c r="B377" s="150"/>
      <c r="C377" s="90"/>
      <c r="D377" s="146"/>
      <c r="E377" s="82"/>
      <c r="F377" s="147"/>
      <c r="G377" s="147"/>
      <c r="H377" s="147"/>
      <c r="I377" s="147"/>
      <c r="J377" s="147"/>
      <c r="K377" s="147"/>
      <c r="L377" s="147"/>
      <c r="M377" s="147"/>
      <c r="N377" s="147"/>
      <c r="O377" s="147"/>
      <c r="P377" s="147"/>
      <c r="Q377" s="147"/>
      <c r="R377" s="147"/>
      <c r="S377" s="147"/>
      <c r="T377" s="147"/>
      <c r="U377" s="147"/>
      <c r="V377" s="147"/>
      <c r="W377" s="147"/>
    </row>
    <row r="378" spans="1:23" ht="12.75" customHeight="1" x14ac:dyDescent="0.15">
      <c r="A378" s="147"/>
      <c r="B378" s="150"/>
      <c r="C378" s="90"/>
      <c r="D378" s="146"/>
      <c r="E378" s="82"/>
      <c r="F378" s="147"/>
      <c r="G378" s="147"/>
      <c r="H378" s="147"/>
      <c r="I378" s="147"/>
      <c r="J378" s="147"/>
      <c r="K378" s="147"/>
      <c r="L378" s="147"/>
      <c r="M378" s="147"/>
      <c r="N378" s="147"/>
      <c r="O378" s="147"/>
      <c r="P378" s="147"/>
      <c r="Q378" s="147"/>
      <c r="R378" s="147"/>
      <c r="S378" s="147"/>
      <c r="T378" s="147"/>
      <c r="U378" s="147"/>
      <c r="V378" s="147"/>
      <c r="W378" s="147"/>
    </row>
    <row r="379" spans="1:23" ht="12.75" customHeight="1" x14ac:dyDescent="0.15">
      <c r="A379" s="147"/>
      <c r="B379" s="150"/>
      <c r="C379" s="90"/>
      <c r="D379" s="146"/>
      <c r="E379" s="82"/>
      <c r="F379" s="147"/>
      <c r="G379" s="147"/>
      <c r="H379" s="147"/>
      <c r="I379" s="147"/>
      <c r="J379" s="147"/>
      <c r="K379" s="147"/>
      <c r="L379" s="147"/>
      <c r="M379" s="147"/>
      <c r="N379" s="147"/>
      <c r="O379" s="147"/>
      <c r="P379" s="147"/>
      <c r="Q379" s="147"/>
      <c r="R379" s="147"/>
      <c r="S379" s="147"/>
      <c r="T379" s="147"/>
      <c r="U379" s="147"/>
      <c r="V379" s="147"/>
      <c r="W379" s="147"/>
    </row>
    <row r="380" spans="1:23" ht="12.75" customHeight="1" x14ac:dyDescent="0.15">
      <c r="A380" s="147"/>
      <c r="B380" s="150"/>
      <c r="C380" s="90"/>
      <c r="D380" s="146"/>
      <c r="E380" s="82"/>
      <c r="F380" s="147"/>
      <c r="G380" s="147"/>
      <c r="H380" s="147"/>
      <c r="I380" s="147"/>
      <c r="J380" s="147"/>
      <c r="K380" s="147"/>
      <c r="L380" s="147"/>
      <c r="M380" s="147"/>
      <c r="N380" s="147"/>
      <c r="O380" s="147"/>
      <c r="P380" s="147"/>
      <c r="Q380" s="147"/>
      <c r="R380" s="147"/>
      <c r="S380" s="147"/>
      <c r="T380" s="147"/>
      <c r="U380" s="147"/>
      <c r="V380" s="147"/>
      <c r="W380" s="147"/>
    </row>
    <row r="381" spans="1:23" ht="12.75" customHeight="1" x14ac:dyDescent="0.15">
      <c r="A381" s="147"/>
      <c r="B381" s="150"/>
      <c r="C381" s="90"/>
      <c r="D381" s="146"/>
      <c r="E381" s="82"/>
      <c r="F381" s="147"/>
      <c r="G381" s="147"/>
      <c r="H381" s="147"/>
      <c r="I381" s="147"/>
      <c r="J381" s="147"/>
      <c r="K381" s="147"/>
      <c r="L381" s="147"/>
      <c r="M381" s="147"/>
      <c r="N381" s="147"/>
      <c r="O381" s="147"/>
      <c r="P381" s="147"/>
      <c r="Q381" s="147"/>
      <c r="R381" s="147"/>
      <c r="S381" s="147"/>
      <c r="T381" s="147"/>
      <c r="U381" s="147"/>
      <c r="V381" s="147"/>
      <c r="W381" s="147"/>
    </row>
    <row r="382" spans="1:23" ht="12.75" customHeight="1" x14ac:dyDescent="0.15">
      <c r="A382" s="147"/>
      <c r="B382" s="150"/>
      <c r="C382" s="90"/>
      <c r="D382" s="146"/>
      <c r="E382" s="82"/>
      <c r="F382" s="147"/>
      <c r="G382" s="147"/>
      <c r="H382" s="147"/>
      <c r="I382" s="147"/>
      <c r="J382" s="147"/>
      <c r="K382" s="147"/>
      <c r="L382" s="147"/>
      <c r="M382" s="147"/>
      <c r="N382" s="147"/>
      <c r="O382" s="147"/>
      <c r="P382" s="147"/>
      <c r="Q382" s="147"/>
      <c r="R382" s="147"/>
      <c r="S382" s="147"/>
      <c r="T382" s="147"/>
      <c r="U382" s="147"/>
      <c r="V382" s="147"/>
      <c r="W382" s="147"/>
    </row>
    <row r="383" spans="1:23" ht="12.75" customHeight="1" x14ac:dyDescent="0.15">
      <c r="A383" s="147"/>
      <c r="B383" s="150"/>
      <c r="C383" s="90"/>
      <c r="D383" s="146"/>
      <c r="E383" s="82"/>
      <c r="F383" s="147"/>
      <c r="G383" s="147"/>
      <c r="H383" s="147"/>
      <c r="I383" s="147"/>
      <c r="J383" s="147"/>
      <c r="K383" s="147"/>
      <c r="L383" s="147"/>
      <c r="M383" s="147"/>
      <c r="N383" s="147"/>
      <c r="O383" s="147"/>
      <c r="P383" s="147"/>
      <c r="Q383" s="147"/>
      <c r="R383" s="147"/>
      <c r="S383" s="147"/>
      <c r="T383" s="147"/>
      <c r="U383" s="147"/>
      <c r="V383" s="147"/>
      <c r="W383" s="147"/>
    </row>
    <row r="384" spans="1:23" ht="12.75" customHeight="1" x14ac:dyDescent="0.15">
      <c r="A384" s="147"/>
      <c r="B384" s="150"/>
      <c r="C384" s="90"/>
      <c r="D384" s="146"/>
      <c r="E384" s="82"/>
      <c r="F384" s="147"/>
      <c r="G384" s="147"/>
      <c r="H384" s="147"/>
      <c r="I384" s="147"/>
      <c r="J384" s="147"/>
      <c r="K384" s="147"/>
      <c r="L384" s="147"/>
      <c r="M384" s="147"/>
      <c r="N384" s="147"/>
      <c r="O384" s="147"/>
      <c r="P384" s="147"/>
      <c r="Q384" s="147"/>
      <c r="R384" s="147"/>
      <c r="S384" s="147"/>
      <c r="T384" s="147"/>
      <c r="U384" s="147"/>
      <c r="V384" s="147"/>
      <c r="W384" s="147"/>
    </row>
    <row r="385" spans="1:23" ht="12.75" customHeight="1" x14ac:dyDescent="0.15">
      <c r="A385" s="147"/>
      <c r="B385" s="150"/>
      <c r="C385" s="90"/>
      <c r="D385" s="146"/>
      <c r="E385" s="82"/>
      <c r="F385" s="147"/>
      <c r="G385" s="147"/>
      <c r="H385" s="147"/>
      <c r="I385" s="147"/>
      <c r="J385" s="147"/>
      <c r="K385" s="147"/>
      <c r="L385" s="147"/>
      <c r="M385" s="147"/>
      <c r="N385" s="147"/>
      <c r="O385" s="147"/>
      <c r="P385" s="147"/>
      <c r="Q385" s="147"/>
      <c r="R385" s="147"/>
      <c r="S385" s="147"/>
      <c r="T385" s="147"/>
      <c r="U385" s="147"/>
      <c r="V385" s="147"/>
      <c r="W385" s="147"/>
    </row>
    <row r="386" spans="1:23" ht="12.75" customHeight="1" x14ac:dyDescent="0.15">
      <c r="A386" s="147"/>
      <c r="B386" s="150"/>
      <c r="C386" s="90"/>
      <c r="D386" s="146"/>
      <c r="E386" s="82"/>
      <c r="F386" s="147"/>
      <c r="G386" s="147"/>
      <c r="H386" s="147"/>
      <c r="I386" s="147"/>
      <c r="J386" s="147"/>
      <c r="K386" s="147"/>
      <c r="L386" s="147"/>
      <c r="M386" s="147"/>
      <c r="N386" s="147"/>
      <c r="O386" s="147"/>
      <c r="P386" s="147"/>
      <c r="Q386" s="147"/>
      <c r="R386" s="147"/>
      <c r="S386" s="147"/>
      <c r="T386" s="147"/>
      <c r="U386" s="147"/>
      <c r="V386" s="147"/>
      <c r="W386" s="147"/>
    </row>
    <row r="387" spans="1:23" ht="12.75" customHeight="1" x14ac:dyDescent="0.15">
      <c r="A387" s="147"/>
      <c r="B387" s="150"/>
      <c r="C387" s="90"/>
      <c r="D387" s="146"/>
      <c r="E387" s="82"/>
      <c r="F387" s="147"/>
      <c r="G387" s="147"/>
      <c r="H387" s="147"/>
      <c r="I387" s="147"/>
      <c r="J387" s="147"/>
      <c r="K387" s="147"/>
      <c r="L387" s="147"/>
      <c r="M387" s="147"/>
      <c r="N387" s="147"/>
      <c r="O387" s="147"/>
      <c r="P387" s="147"/>
      <c r="Q387" s="147"/>
      <c r="R387" s="147"/>
      <c r="S387" s="147"/>
      <c r="T387" s="147"/>
      <c r="U387" s="147"/>
      <c r="V387" s="147"/>
      <c r="W387" s="147"/>
    </row>
    <row r="388" spans="1:23" ht="12.75" customHeight="1" x14ac:dyDescent="0.15">
      <c r="A388" s="147"/>
      <c r="B388" s="150"/>
      <c r="C388" s="90"/>
      <c r="D388" s="146"/>
      <c r="E388" s="82"/>
      <c r="F388" s="147"/>
      <c r="G388" s="147"/>
      <c r="H388" s="147"/>
      <c r="I388" s="147"/>
      <c r="J388" s="147"/>
      <c r="K388" s="147"/>
      <c r="L388" s="147"/>
      <c r="M388" s="147"/>
      <c r="N388" s="147"/>
      <c r="O388" s="147"/>
      <c r="P388" s="147"/>
      <c r="Q388" s="147"/>
      <c r="R388" s="147"/>
      <c r="S388" s="147"/>
      <c r="T388" s="147"/>
      <c r="U388" s="147"/>
      <c r="V388" s="147"/>
      <c r="W388" s="147"/>
    </row>
    <row r="389" spans="1:23" ht="12.75" customHeight="1" x14ac:dyDescent="0.15">
      <c r="A389" s="147"/>
      <c r="B389" s="150"/>
      <c r="C389" s="90"/>
      <c r="D389" s="146"/>
      <c r="E389" s="82"/>
      <c r="F389" s="147"/>
      <c r="G389" s="147"/>
      <c r="H389" s="147"/>
      <c r="I389" s="147"/>
      <c r="J389" s="147"/>
      <c r="K389" s="147"/>
      <c r="L389" s="147"/>
      <c r="M389" s="147"/>
      <c r="N389" s="147"/>
      <c r="O389" s="147"/>
      <c r="P389" s="147"/>
      <c r="Q389" s="147"/>
      <c r="R389" s="147"/>
      <c r="S389" s="147"/>
      <c r="T389" s="147"/>
      <c r="U389" s="147"/>
      <c r="V389" s="147"/>
      <c r="W389" s="147"/>
    </row>
    <row r="390" spans="1:23" ht="12.75" customHeight="1" x14ac:dyDescent="0.15">
      <c r="A390" s="147"/>
      <c r="B390" s="150"/>
      <c r="C390" s="90"/>
      <c r="D390" s="146"/>
      <c r="E390" s="82"/>
      <c r="F390" s="147"/>
      <c r="G390" s="147"/>
      <c r="H390" s="147"/>
      <c r="I390" s="147"/>
      <c r="J390" s="147"/>
      <c r="K390" s="147"/>
      <c r="L390" s="147"/>
      <c r="M390" s="147"/>
      <c r="N390" s="147"/>
      <c r="O390" s="147"/>
      <c r="P390" s="147"/>
      <c r="Q390" s="147"/>
      <c r="R390" s="147"/>
      <c r="S390" s="147"/>
      <c r="T390" s="147"/>
      <c r="U390" s="147"/>
      <c r="V390" s="147"/>
      <c r="W390" s="147"/>
    </row>
    <row r="391" spans="1:23" ht="12.75" customHeight="1" x14ac:dyDescent="0.15">
      <c r="A391" s="147"/>
      <c r="B391" s="150"/>
      <c r="C391" s="90"/>
      <c r="D391" s="146"/>
      <c r="E391" s="82"/>
      <c r="F391" s="147"/>
      <c r="G391" s="147"/>
      <c r="H391" s="147"/>
      <c r="I391" s="147"/>
      <c r="J391" s="147"/>
      <c r="K391" s="147"/>
      <c r="L391" s="147"/>
      <c r="M391" s="147"/>
      <c r="N391" s="147"/>
      <c r="O391" s="147"/>
      <c r="P391" s="147"/>
      <c r="Q391" s="147"/>
      <c r="R391" s="147"/>
      <c r="S391" s="147"/>
      <c r="T391" s="147"/>
      <c r="U391" s="147"/>
      <c r="V391" s="147"/>
      <c r="W391" s="147"/>
    </row>
    <row r="392" spans="1:23" ht="12.75" customHeight="1" x14ac:dyDescent="0.15">
      <c r="A392" s="147"/>
      <c r="B392" s="150"/>
      <c r="C392" s="90"/>
      <c r="D392" s="146"/>
      <c r="E392" s="82"/>
      <c r="F392" s="147"/>
      <c r="G392" s="147"/>
      <c r="H392" s="147"/>
      <c r="I392" s="147"/>
      <c r="J392" s="147"/>
      <c r="K392" s="147"/>
      <c r="L392" s="147"/>
      <c r="M392" s="147"/>
      <c r="N392" s="147"/>
      <c r="O392" s="147"/>
      <c r="P392" s="147"/>
      <c r="Q392" s="147"/>
      <c r="R392" s="147"/>
      <c r="S392" s="147"/>
      <c r="T392" s="147"/>
      <c r="U392" s="147"/>
      <c r="V392" s="147"/>
      <c r="W392" s="147"/>
    </row>
    <row r="393" spans="1:23" ht="12.75" customHeight="1" x14ac:dyDescent="0.15">
      <c r="A393" s="147"/>
      <c r="B393" s="150"/>
      <c r="C393" s="90"/>
      <c r="D393" s="146"/>
      <c r="E393" s="82"/>
      <c r="F393" s="147"/>
      <c r="G393" s="147"/>
      <c r="H393" s="147"/>
      <c r="I393" s="147"/>
      <c r="J393" s="147"/>
      <c r="K393" s="147"/>
      <c r="L393" s="147"/>
      <c r="M393" s="147"/>
      <c r="N393" s="147"/>
      <c r="O393" s="147"/>
      <c r="P393" s="147"/>
      <c r="Q393" s="147"/>
      <c r="R393" s="147"/>
      <c r="S393" s="147"/>
      <c r="T393" s="147"/>
      <c r="U393" s="147"/>
      <c r="V393" s="147"/>
      <c r="W393" s="147"/>
    </row>
    <row r="394" spans="1:23" ht="12.75" customHeight="1" x14ac:dyDescent="0.15">
      <c r="A394" s="147"/>
      <c r="B394" s="150"/>
      <c r="C394" s="90"/>
      <c r="D394" s="146"/>
      <c r="E394" s="82"/>
      <c r="F394" s="147"/>
      <c r="G394" s="147"/>
      <c r="H394" s="147"/>
      <c r="I394" s="147"/>
      <c r="J394" s="147"/>
      <c r="K394" s="147"/>
      <c r="L394" s="147"/>
      <c r="M394" s="147"/>
      <c r="N394" s="147"/>
      <c r="O394" s="147"/>
      <c r="P394" s="147"/>
      <c r="Q394" s="147"/>
      <c r="R394" s="147"/>
      <c r="S394" s="147"/>
      <c r="T394" s="147"/>
      <c r="U394" s="147"/>
      <c r="V394" s="147"/>
      <c r="W394" s="147"/>
    </row>
    <row r="395" spans="1:23" ht="12.75" customHeight="1" x14ac:dyDescent="0.15">
      <c r="A395" s="147"/>
      <c r="B395" s="150"/>
      <c r="C395" s="90"/>
      <c r="D395" s="146"/>
      <c r="E395" s="82"/>
      <c r="F395" s="147"/>
      <c r="G395" s="147"/>
      <c r="H395" s="147"/>
      <c r="I395" s="147"/>
      <c r="J395" s="147"/>
      <c r="K395" s="147"/>
      <c r="L395" s="147"/>
      <c r="M395" s="147"/>
      <c r="N395" s="147"/>
      <c r="O395" s="147"/>
      <c r="P395" s="147"/>
      <c r="Q395" s="147"/>
      <c r="R395" s="147"/>
      <c r="S395" s="147"/>
      <c r="T395" s="147"/>
      <c r="U395" s="147"/>
      <c r="V395" s="147"/>
      <c r="W395" s="147"/>
    </row>
    <row r="396" spans="1:23" ht="12.75" customHeight="1" x14ac:dyDescent="0.15">
      <c r="A396" s="147"/>
      <c r="B396" s="150"/>
      <c r="C396" s="90"/>
      <c r="D396" s="146"/>
      <c r="E396" s="82"/>
      <c r="F396" s="147"/>
      <c r="G396" s="147"/>
      <c r="H396" s="147"/>
      <c r="I396" s="147"/>
      <c r="J396" s="147"/>
      <c r="K396" s="147"/>
      <c r="L396" s="147"/>
      <c r="M396" s="147"/>
      <c r="N396" s="147"/>
      <c r="O396" s="147"/>
      <c r="P396" s="147"/>
      <c r="Q396" s="147"/>
      <c r="R396" s="147"/>
      <c r="S396" s="147"/>
      <c r="T396" s="147"/>
      <c r="U396" s="147"/>
      <c r="V396" s="147"/>
      <c r="W396" s="147"/>
    </row>
    <row r="397" spans="1:23" ht="12.75" customHeight="1" x14ac:dyDescent="0.15">
      <c r="A397" s="147"/>
      <c r="B397" s="150"/>
      <c r="C397" s="90"/>
      <c r="D397" s="146"/>
      <c r="E397" s="82"/>
      <c r="F397" s="147"/>
      <c r="G397" s="147"/>
      <c r="H397" s="147"/>
      <c r="I397" s="147"/>
      <c r="J397" s="147"/>
      <c r="K397" s="147"/>
      <c r="L397" s="147"/>
      <c r="M397" s="147"/>
      <c r="N397" s="147"/>
      <c r="O397" s="147"/>
      <c r="P397" s="147"/>
      <c r="Q397" s="147"/>
      <c r="R397" s="147"/>
      <c r="S397" s="147"/>
      <c r="T397" s="147"/>
      <c r="U397" s="147"/>
      <c r="V397" s="147"/>
      <c r="W397" s="147"/>
    </row>
    <row r="398" spans="1:23" ht="12.75" customHeight="1" x14ac:dyDescent="0.15">
      <c r="A398" s="147"/>
      <c r="B398" s="150"/>
      <c r="C398" s="90"/>
      <c r="D398" s="146"/>
      <c r="E398" s="82"/>
      <c r="F398" s="147"/>
      <c r="G398" s="147"/>
      <c r="H398" s="147"/>
      <c r="I398" s="147"/>
      <c r="J398" s="147"/>
      <c r="K398" s="147"/>
      <c r="L398" s="147"/>
      <c r="M398" s="147"/>
      <c r="N398" s="147"/>
      <c r="O398" s="147"/>
      <c r="P398" s="147"/>
      <c r="Q398" s="147"/>
      <c r="R398" s="147"/>
      <c r="S398" s="147"/>
      <c r="T398" s="147"/>
      <c r="U398" s="147"/>
      <c r="V398" s="147"/>
      <c r="W398" s="147"/>
    </row>
    <row r="399" spans="1:23" ht="12.75" customHeight="1" x14ac:dyDescent="0.15">
      <c r="A399" s="147"/>
      <c r="B399" s="150"/>
      <c r="C399" s="90"/>
      <c r="D399" s="146"/>
      <c r="E399" s="82"/>
      <c r="F399" s="147"/>
      <c r="G399" s="147"/>
      <c r="H399" s="147"/>
      <c r="I399" s="147"/>
      <c r="J399" s="147"/>
      <c r="K399" s="147"/>
      <c r="L399" s="147"/>
      <c r="M399" s="147"/>
      <c r="N399" s="147"/>
      <c r="O399" s="147"/>
      <c r="P399" s="147"/>
      <c r="Q399" s="147"/>
      <c r="R399" s="147"/>
      <c r="S399" s="147"/>
      <c r="T399" s="147"/>
      <c r="U399" s="147"/>
      <c r="V399" s="147"/>
      <c r="W399" s="147"/>
    </row>
    <row r="400" spans="1:23" ht="12.75" customHeight="1" x14ac:dyDescent="0.15">
      <c r="A400" s="147"/>
      <c r="B400" s="150"/>
      <c r="C400" s="90"/>
      <c r="D400" s="146"/>
      <c r="E400" s="82"/>
      <c r="F400" s="147"/>
      <c r="G400" s="147"/>
      <c r="H400" s="147"/>
      <c r="I400" s="147"/>
      <c r="J400" s="147"/>
      <c r="K400" s="147"/>
      <c r="L400" s="147"/>
      <c r="M400" s="147"/>
      <c r="N400" s="147"/>
      <c r="O400" s="147"/>
      <c r="P400" s="147"/>
      <c r="Q400" s="147"/>
      <c r="R400" s="147"/>
      <c r="S400" s="147"/>
      <c r="T400" s="147"/>
      <c r="U400" s="147"/>
      <c r="V400" s="147"/>
      <c r="W400" s="147"/>
    </row>
    <row r="401" spans="1:23" ht="12.75" customHeight="1" x14ac:dyDescent="0.15">
      <c r="A401" s="147"/>
      <c r="B401" s="150"/>
      <c r="C401" s="90"/>
      <c r="D401" s="146"/>
      <c r="E401" s="82"/>
      <c r="F401" s="147"/>
      <c r="G401" s="147"/>
      <c r="H401" s="147"/>
      <c r="I401" s="147"/>
      <c r="J401" s="147"/>
      <c r="K401" s="147"/>
      <c r="L401" s="147"/>
      <c r="M401" s="147"/>
      <c r="N401" s="147"/>
      <c r="O401" s="147"/>
      <c r="P401" s="147"/>
      <c r="Q401" s="147"/>
      <c r="R401" s="147"/>
      <c r="S401" s="147"/>
      <c r="T401" s="147"/>
      <c r="U401" s="147"/>
      <c r="V401" s="147"/>
      <c r="W401" s="147"/>
    </row>
    <row r="402" spans="1:23" ht="12.75" customHeight="1" x14ac:dyDescent="0.15">
      <c r="A402" s="147"/>
      <c r="B402" s="150"/>
      <c r="C402" s="90"/>
      <c r="D402" s="146"/>
      <c r="E402" s="82"/>
      <c r="F402" s="147"/>
      <c r="G402" s="147"/>
      <c r="H402" s="147"/>
      <c r="I402" s="147"/>
      <c r="J402" s="147"/>
      <c r="K402" s="147"/>
      <c r="L402" s="147"/>
      <c r="M402" s="147"/>
      <c r="N402" s="147"/>
      <c r="O402" s="147"/>
      <c r="P402" s="147"/>
      <c r="Q402" s="147"/>
      <c r="R402" s="147"/>
      <c r="S402" s="147"/>
      <c r="T402" s="147"/>
      <c r="U402" s="147"/>
      <c r="V402" s="147"/>
      <c r="W402" s="147"/>
    </row>
    <row r="403" spans="1:23" ht="12.75" customHeight="1" x14ac:dyDescent="0.15">
      <c r="A403" s="147"/>
      <c r="B403" s="150"/>
      <c r="C403" s="90"/>
      <c r="D403" s="146"/>
      <c r="E403" s="82"/>
      <c r="F403" s="147"/>
      <c r="G403" s="147"/>
      <c r="H403" s="147"/>
      <c r="I403" s="147"/>
      <c r="J403" s="147"/>
      <c r="K403" s="147"/>
      <c r="L403" s="147"/>
      <c r="M403" s="147"/>
      <c r="N403" s="147"/>
      <c r="O403" s="147"/>
      <c r="P403" s="147"/>
      <c r="Q403" s="147"/>
      <c r="R403" s="147"/>
      <c r="S403" s="147"/>
      <c r="T403" s="147"/>
      <c r="U403" s="147"/>
      <c r="V403" s="147"/>
      <c r="W403" s="147"/>
    </row>
    <row r="404" spans="1:23" ht="12.75" customHeight="1" x14ac:dyDescent="0.15">
      <c r="A404" s="147"/>
      <c r="B404" s="150"/>
      <c r="C404" s="90"/>
      <c r="D404" s="146"/>
      <c r="E404" s="82"/>
      <c r="F404" s="147"/>
      <c r="G404" s="147"/>
      <c r="H404" s="147"/>
      <c r="I404" s="147"/>
      <c r="J404" s="147"/>
      <c r="K404" s="147"/>
      <c r="L404" s="147"/>
      <c r="M404" s="147"/>
      <c r="N404" s="147"/>
      <c r="O404" s="147"/>
      <c r="P404" s="147"/>
      <c r="Q404" s="147"/>
      <c r="R404" s="147"/>
      <c r="S404" s="147"/>
      <c r="T404" s="147"/>
      <c r="U404" s="147"/>
      <c r="V404" s="147"/>
      <c r="W404" s="147"/>
    </row>
    <row r="405" spans="1:23" ht="12.75" customHeight="1" x14ac:dyDescent="0.15">
      <c r="A405" s="147"/>
      <c r="B405" s="150"/>
      <c r="C405" s="90"/>
      <c r="D405" s="146"/>
      <c r="E405" s="82"/>
      <c r="F405" s="147"/>
      <c r="G405" s="147"/>
      <c r="H405" s="147"/>
      <c r="I405" s="147"/>
      <c r="J405" s="147"/>
      <c r="K405" s="147"/>
      <c r="L405" s="147"/>
      <c r="M405" s="147"/>
      <c r="N405" s="147"/>
      <c r="O405" s="147"/>
      <c r="P405" s="147"/>
      <c r="Q405" s="147"/>
      <c r="R405" s="147"/>
      <c r="S405" s="147"/>
      <c r="T405" s="147"/>
      <c r="U405" s="147"/>
      <c r="V405" s="147"/>
      <c r="W405" s="147"/>
    </row>
    <row r="406" spans="1:23" ht="12.75" customHeight="1" x14ac:dyDescent="0.15">
      <c r="A406" s="147"/>
      <c r="B406" s="150"/>
      <c r="C406" s="90"/>
      <c r="D406" s="146"/>
      <c r="E406" s="82"/>
      <c r="F406" s="147"/>
      <c r="G406" s="147"/>
      <c r="H406" s="147"/>
      <c r="I406" s="147"/>
      <c r="J406" s="147"/>
      <c r="K406" s="147"/>
      <c r="L406" s="147"/>
      <c r="M406" s="147"/>
      <c r="N406" s="147"/>
      <c r="O406" s="147"/>
      <c r="P406" s="147"/>
      <c r="Q406" s="147"/>
      <c r="R406" s="147"/>
      <c r="S406" s="147"/>
      <c r="T406" s="147"/>
      <c r="U406" s="147"/>
      <c r="V406" s="147"/>
      <c r="W406" s="147"/>
    </row>
    <row r="407" spans="1:23" ht="12.75" customHeight="1" x14ac:dyDescent="0.15">
      <c r="A407" s="147"/>
      <c r="B407" s="150"/>
      <c r="C407" s="90"/>
      <c r="D407" s="146"/>
      <c r="E407" s="82"/>
      <c r="F407" s="147"/>
      <c r="G407" s="147"/>
      <c r="H407" s="147"/>
      <c r="I407" s="147"/>
      <c r="J407" s="147"/>
      <c r="K407" s="147"/>
      <c r="L407" s="147"/>
      <c r="M407" s="147"/>
      <c r="N407" s="147"/>
      <c r="O407" s="147"/>
      <c r="P407" s="147"/>
      <c r="Q407" s="147"/>
      <c r="R407" s="147"/>
      <c r="S407" s="147"/>
      <c r="T407" s="147"/>
      <c r="U407" s="147"/>
      <c r="V407" s="147"/>
      <c r="W407" s="147"/>
    </row>
    <row r="408" spans="1:23" ht="12.75" customHeight="1" x14ac:dyDescent="0.15">
      <c r="A408" s="147"/>
      <c r="B408" s="150"/>
      <c r="C408" s="90"/>
      <c r="D408" s="146"/>
      <c r="E408" s="82"/>
      <c r="F408" s="147"/>
      <c r="G408" s="147"/>
      <c r="H408" s="147"/>
      <c r="I408" s="147"/>
      <c r="J408" s="147"/>
      <c r="K408" s="147"/>
      <c r="L408" s="147"/>
      <c r="M408" s="147"/>
      <c r="N408" s="147"/>
      <c r="O408" s="147"/>
      <c r="P408" s="147"/>
      <c r="Q408" s="147"/>
      <c r="R408" s="147"/>
      <c r="S408" s="147"/>
      <c r="T408" s="147"/>
      <c r="U408" s="147"/>
      <c r="V408" s="147"/>
      <c r="W408" s="147"/>
    </row>
    <row r="409" spans="1:23" ht="12.75" customHeight="1" x14ac:dyDescent="0.15">
      <c r="A409" s="147"/>
      <c r="B409" s="150"/>
      <c r="C409" s="90"/>
      <c r="D409" s="146"/>
      <c r="E409" s="82"/>
      <c r="F409" s="147"/>
      <c r="G409" s="147"/>
      <c r="H409" s="147"/>
      <c r="I409" s="147"/>
      <c r="J409" s="147"/>
      <c r="K409" s="147"/>
      <c r="L409" s="147"/>
      <c r="M409" s="147"/>
      <c r="N409" s="147"/>
      <c r="O409" s="147"/>
      <c r="P409" s="147"/>
      <c r="Q409" s="147"/>
      <c r="R409" s="147"/>
      <c r="S409" s="147"/>
      <c r="T409" s="147"/>
      <c r="U409" s="147"/>
      <c r="V409" s="147"/>
      <c r="W409" s="147"/>
    </row>
    <row r="410" spans="1:23" ht="12.75" customHeight="1" x14ac:dyDescent="0.15">
      <c r="A410" s="147"/>
      <c r="B410" s="150"/>
      <c r="C410" s="90"/>
      <c r="D410" s="146"/>
      <c r="E410" s="82"/>
      <c r="F410" s="147"/>
      <c r="G410" s="147"/>
      <c r="H410" s="147"/>
      <c r="I410" s="147"/>
      <c r="J410" s="147"/>
      <c r="K410" s="147"/>
      <c r="L410" s="147"/>
      <c r="M410" s="147"/>
      <c r="N410" s="147"/>
      <c r="O410" s="147"/>
      <c r="P410" s="147"/>
      <c r="Q410" s="147"/>
      <c r="R410" s="147"/>
      <c r="S410" s="147"/>
      <c r="T410" s="147"/>
      <c r="U410" s="147"/>
      <c r="V410" s="147"/>
      <c r="W410" s="147"/>
    </row>
    <row r="411" spans="1:23" ht="12.75" customHeight="1" x14ac:dyDescent="0.15">
      <c r="A411" s="147"/>
      <c r="B411" s="150"/>
      <c r="C411" s="90"/>
      <c r="D411" s="146"/>
      <c r="E411" s="82"/>
      <c r="F411" s="147"/>
      <c r="G411" s="147"/>
      <c r="H411" s="147"/>
      <c r="I411" s="147"/>
      <c r="J411" s="147"/>
      <c r="K411" s="147"/>
      <c r="L411" s="147"/>
      <c r="M411" s="147"/>
      <c r="N411" s="147"/>
      <c r="O411" s="147"/>
      <c r="P411" s="147"/>
      <c r="Q411" s="147"/>
      <c r="R411" s="147"/>
      <c r="S411" s="147"/>
      <c r="T411" s="147"/>
      <c r="U411" s="147"/>
      <c r="V411" s="147"/>
      <c r="W411" s="147"/>
    </row>
    <row r="412" spans="1:23" ht="12.75" customHeight="1" x14ac:dyDescent="0.15">
      <c r="A412" s="147"/>
      <c r="B412" s="150"/>
      <c r="C412" s="90"/>
      <c r="D412" s="146"/>
      <c r="E412" s="82"/>
      <c r="F412" s="147"/>
      <c r="G412" s="147"/>
      <c r="H412" s="147"/>
      <c r="I412" s="147"/>
      <c r="J412" s="147"/>
      <c r="K412" s="147"/>
      <c r="L412" s="147"/>
      <c r="M412" s="147"/>
      <c r="N412" s="147"/>
      <c r="O412" s="147"/>
      <c r="P412" s="147"/>
      <c r="Q412" s="147"/>
      <c r="R412" s="147"/>
      <c r="S412" s="147"/>
      <c r="T412" s="147"/>
      <c r="U412" s="147"/>
      <c r="V412" s="147"/>
      <c r="W412" s="147"/>
    </row>
    <row r="413" spans="1:23" ht="12.75" customHeight="1" x14ac:dyDescent="0.15">
      <c r="A413" s="147"/>
      <c r="B413" s="150"/>
      <c r="C413" s="90"/>
      <c r="D413" s="146"/>
      <c r="E413" s="82"/>
      <c r="F413" s="147"/>
      <c r="G413" s="147"/>
      <c r="H413" s="147"/>
      <c r="I413" s="147"/>
      <c r="J413" s="147"/>
      <c r="K413" s="147"/>
      <c r="L413" s="147"/>
      <c r="M413" s="147"/>
      <c r="N413" s="147"/>
      <c r="O413" s="147"/>
      <c r="P413" s="147"/>
      <c r="Q413" s="147"/>
      <c r="R413" s="147"/>
      <c r="S413" s="147"/>
      <c r="T413" s="147"/>
      <c r="U413" s="147"/>
      <c r="V413" s="147"/>
      <c r="W413" s="147"/>
    </row>
    <row r="414" spans="1:23" ht="12.75" customHeight="1" x14ac:dyDescent="0.15">
      <c r="A414" s="147"/>
      <c r="B414" s="150"/>
      <c r="C414" s="90"/>
      <c r="D414" s="146"/>
      <c r="E414" s="82"/>
      <c r="F414" s="147"/>
      <c r="G414" s="147"/>
      <c r="H414" s="147"/>
      <c r="I414" s="147"/>
      <c r="J414" s="147"/>
      <c r="K414" s="147"/>
      <c r="L414" s="147"/>
      <c r="M414" s="147"/>
      <c r="N414" s="147"/>
      <c r="O414" s="147"/>
      <c r="P414" s="147"/>
      <c r="Q414" s="147"/>
      <c r="R414" s="147"/>
      <c r="S414" s="147"/>
      <c r="T414" s="147"/>
      <c r="U414" s="147"/>
      <c r="V414" s="147"/>
      <c r="W414" s="147"/>
    </row>
    <row r="415" spans="1:23" ht="12.75" customHeight="1" x14ac:dyDescent="0.15">
      <c r="A415" s="147"/>
      <c r="B415" s="150"/>
      <c r="C415" s="90"/>
      <c r="D415" s="146"/>
      <c r="E415" s="82"/>
      <c r="F415" s="147"/>
      <c r="G415" s="147"/>
      <c r="H415" s="147"/>
      <c r="I415" s="147"/>
      <c r="J415" s="147"/>
      <c r="K415" s="147"/>
      <c r="L415" s="147"/>
      <c r="M415" s="147"/>
      <c r="N415" s="147"/>
      <c r="O415" s="147"/>
      <c r="P415" s="147"/>
      <c r="Q415" s="147"/>
      <c r="R415" s="147"/>
      <c r="S415" s="147"/>
      <c r="T415" s="147"/>
      <c r="U415" s="147"/>
      <c r="V415" s="147"/>
      <c r="W415" s="147"/>
    </row>
    <row r="416" spans="1:23" ht="12.75" customHeight="1" x14ac:dyDescent="0.15">
      <c r="A416" s="147"/>
      <c r="B416" s="150"/>
      <c r="C416" s="90"/>
      <c r="D416" s="146"/>
      <c r="E416" s="82"/>
      <c r="F416" s="147"/>
      <c r="G416" s="147"/>
      <c r="H416" s="147"/>
      <c r="I416" s="147"/>
      <c r="J416" s="147"/>
      <c r="K416" s="147"/>
      <c r="L416" s="147"/>
      <c r="M416" s="147"/>
      <c r="N416" s="147"/>
      <c r="O416" s="147"/>
      <c r="P416" s="147"/>
      <c r="Q416" s="147"/>
      <c r="R416" s="147"/>
      <c r="S416" s="147"/>
      <c r="T416" s="147"/>
      <c r="U416" s="147"/>
      <c r="V416" s="147"/>
      <c r="W416" s="147"/>
    </row>
    <row r="417" spans="1:23" ht="12.75" customHeight="1" x14ac:dyDescent="0.15">
      <c r="A417" s="147"/>
      <c r="B417" s="150"/>
      <c r="C417" s="90"/>
      <c r="D417" s="146"/>
      <c r="E417" s="82"/>
      <c r="F417" s="147"/>
      <c r="G417" s="147"/>
      <c r="H417" s="147"/>
      <c r="I417" s="147"/>
      <c r="J417" s="147"/>
      <c r="K417" s="147"/>
      <c r="L417" s="147"/>
      <c r="M417" s="147"/>
      <c r="N417" s="147"/>
      <c r="O417" s="147"/>
      <c r="P417" s="147"/>
      <c r="Q417" s="147"/>
      <c r="R417" s="147"/>
      <c r="S417" s="147"/>
      <c r="T417" s="147"/>
      <c r="U417" s="147"/>
      <c r="V417" s="147"/>
      <c r="W417" s="147"/>
    </row>
    <row r="418" spans="1:23" ht="12.75" customHeight="1" x14ac:dyDescent="0.15">
      <c r="A418" s="147"/>
      <c r="B418" s="150"/>
      <c r="C418" s="90"/>
      <c r="D418" s="146"/>
      <c r="E418" s="82"/>
      <c r="F418" s="147"/>
      <c r="G418" s="147"/>
      <c r="H418" s="147"/>
      <c r="I418" s="147"/>
      <c r="J418" s="147"/>
      <c r="K418" s="147"/>
      <c r="L418" s="147"/>
      <c r="M418" s="147"/>
      <c r="N418" s="147"/>
      <c r="O418" s="147"/>
      <c r="P418" s="147"/>
      <c r="Q418" s="147"/>
      <c r="R418" s="147"/>
      <c r="S418" s="147"/>
      <c r="T418" s="147"/>
      <c r="U418" s="147"/>
      <c r="V418" s="147"/>
      <c r="W418" s="147"/>
    </row>
    <row r="419" spans="1:23" ht="12.75" customHeight="1" x14ac:dyDescent="0.15">
      <c r="A419" s="147"/>
      <c r="B419" s="150"/>
      <c r="C419" s="90"/>
      <c r="D419" s="146"/>
      <c r="E419" s="82"/>
      <c r="F419" s="147"/>
      <c r="G419" s="147"/>
      <c r="H419" s="147"/>
      <c r="I419" s="147"/>
      <c r="J419" s="147"/>
      <c r="K419" s="147"/>
      <c r="L419" s="147"/>
      <c r="M419" s="147"/>
      <c r="N419" s="147"/>
      <c r="O419" s="147"/>
      <c r="P419" s="147"/>
      <c r="Q419" s="147"/>
      <c r="R419" s="147"/>
      <c r="S419" s="147"/>
      <c r="T419" s="147"/>
      <c r="U419" s="147"/>
      <c r="V419" s="147"/>
      <c r="W419" s="147"/>
    </row>
    <row r="420" spans="1:23" ht="12.75" customHeight="1" x14ac:dyDescent="0.15">
      <c r="A420" s="147"/>
      <c r="B420" s="150"/>
      <c r="C420" s="90"/>
      <c r="D420" s="146"/>
      <c r="E420" s="82"/>
      <c r="F420" s="147"/>
      <c r="G420" s="147"/>
      <c r="H420" s="147"/>
      <c r="I420" s="147"/>
      <c r="J420" s="147"/>
      <c r="K420" s="147"/>
      <c r="L420" s="147"/>
      <c r="M420" s="147"/>
      <c r="N420" s="147"/>
      <c r="O420" s="147"/>
      <c r="P420" s="147"/>
      <c r="Q420" s="147"/>
      <c r="R420" s="147"/>
      <c r="S420" s="147"/>
      <c r="T420" s="147"/>
      <c r="U420" s="147"/>
      <c r="V420" s="147"/>
      <c r="W420" s="147"/>
    </row>
    <row r="421" spans="1:23" ht="12.75" customHeight="1" x14ac:dyDescent="0.15">
      <c r="A421" s="147"/>
      <c r="B421" s="150"/>
      <c r="C421" s="90"/>
      <c r="D421" s="146"/>
      <c r="E421" s="82"/>
      <c r="F421" s="147"/>
      <c r="G421" s="147"/>
      <c r="H421" s="147"/>
      <c r="I421" s="147"/>
      <c r="J421" s="147"/>
      <c r="K421" s="147"/>
      <c r="L421" s="147"/>
      <c r="M421" s="147"/>
      <c r="N421" s="147"/>
      <c r="O421" s="147"/>
      <c r="P421" s="147"/>
      <c r="Q421" s="147"/>
      <c r="R421" s="147"/>
      <c r="S421" s="147"/>
      <c r="T421" s="147"/>
      <c r="U421" s="147"/>
      <c r="V421" s="147"/>
      <c r="W421" s="147"/>
    </row>
    <row r="422" spans="1:23" ht="12.75" customHeight="1" x14ac:dyDescent="0.15">
      <c r="A422" s="147"/>
      <c r="B422" s="150"/>
      <c r="C422" s="90"/>
      <c r="D422" s="146"/>
      <c r="E422" s="82"/>
      <c r="F422" s="147"/>
      <c r="G422" s="147"/>
      <c r="H422" s="147"/>
      <c r="I422" s="147"/>
      <c r="J422" s="147"/>
      <c r="K422" s="147"/>
      <c r="L422" s="147"/>
      <c r="M422" s="147"/>
      <c r="N422" s="147"/>
      <c r="O422" s="147"/>
      <c r="P422" s="147"/>
      <c r="Q422" s="147"/>
      <c r="R422" s="147"/>
      <c r="S422" s="147"/>
      <c r="T422" s="147"/>
      <c r="U422" s="147"/>
      <c r="V422" s="147"/>
      <c r="W422" s="147"/>
    </row>
    <row r="423" spans="1:23" ht="12.75" customHeight="1" x14ac:dyDescent="0.15">
      <c r="A423" s="147"/>
      <c r="B423" s="150"/>
      <c r="C423" s="90"/>
      <c r="D423" s="146"/>
      <c r="E423" s="82"/>
      <c r="F423" s="147"/>
      <c r="G423" s="147"/>
      <c r="H423" s="147"/>
      <c r="I423" s="147"/>
      <c r="J423" s="147"/>
      <c r="K423" s="147"/>
      <c r="L423" s="147"/>
      <c r="M423" s="147"/>
      <c r="N423" s="147"/>
      <c r="O423" s="147"/>
      <c r="P423" s="147"/>
      <c r="Q423" s="147"/>
      <c r="R423" s="147"/>
      <c r="S423" s="147"/>
      <c r="T423" s="147"/>
      <c r="U423" s="147"/>
      <c r="V423" s="147"/>
      <c r="W423" s="147"/>
    </row>
    <row r="424" spans="1:23" ht="12.75" customHeight="1" x14ac:dyDescent="0.15">
      <c r="A424" s="147"/>
      <c r="B424" s="150"/>
      <c r="C424" s="90"/>
      <c r="D424" s="146"/>
      <c r="E424" s="82"/>
      <c r="F424" s="147"/>
      <c r="G424" s="147"/>
      <c r="H424" s="147"/>
      <c r="I424" s="147"/>
      <c r="J424" s="147"/>
      <c r="K424" s="147"/>
      <c r="L424" s="147"/>
      <c r="M424" s="147"/>
      <c r="N424" s="147"/>
      <c r="O424" s="147"/>
      <c r="P424" s="147"/>
      <c r="Q424" s="147"/>
      <c r="R424" s="147"/>
      <c r="S424" s="147"/>
      <c r="T424" s="147"/>
      <c r="U424" s="147"/>
      <c r="V424" s="147"/>
      <c r="W424" s="147"/>
    </row>
    <row r="425" spans="1:23" ht="12.75" customHeight="1" x14ac:dyDescent="0.15">
      <c r="A425" s="147"/>
      <c r="B425" s="150"/>
      <c r="C425" s="90"/>
      <c r="D425" s="146"/>
      <c r="E425" s="82"/>
      <c r="F425" s="147"/>
      <c r="G425" s="147"/>
      <c r="H425" s="147"/>
      <c r="I425" s="147"/>
      <c r="J425" s="147"/>
      <c r="K425" s="147"/>
      <c r="L425" s="147"/>
      <c r="M425" s="147"/>
      <c r="N425" s="147"/>
      <c r="O425" s="147"/>
      <c r="P425" s="147"/>
      <c r="Q425" s="147"/>
      <c r="R425" s="147"/>
      <c r="S425" s="147"/>
      <c r="T425" s="147"/>
      <c r="U425" s="147"/>
      <c r="V425" s="147"/>
      <c r="W425" s="147"/>
    </row>
    <row r="426" spans="1:23" ht="12.75" customHeight="1" x14ac:dyDescent="0.15">
      <c r="A426" s="147"/>
      <c r="B426" s="150"/>
      <c r="C426" s="90"/>
      <c r="D426" s="146"/>
      <c r="E426" s="82"/>
      <c r="F426" s="147"/>
      <c r="G426" s="147"/>
      <c r="H426" s="147"/>
      <c r="I426" s="147"/>
      <c r="J426" s="147"/>
      <c r="K426" s="147"/>
      <c r="L426" s="147"/>
      <c r="M426" s="147"/>
      <c r="N426" s="147"/>
      <c r="O426" s="147"/>
      <c r="P426" s="147"/>
      <c r="Q426" s="147"/>
      <c r="R426" s="147"/>
      <c r="S426" s="147"/>
      <c r="T426" s="147"/>
      <c r="U426" s="147"/>
      <c r="V426" s="147"/>
      <c r="W426" s="147"/>
    </row>
    <row r="427" spans="1:23" ht="12.75" customHeight="1" x14ac:dyDescent="0.15">
      <c r="A427" s="147"/>
      <c r="B427" s="150"/>
      <c r="C427" s="90"/>
      <c r="D427" s="146"/>
      <c r="E427" s="82"/>
      <c r="F427" s="147"/>
      <c r="G427" s="147"/>
      <c r="H427" s="147"/>
      <c r="I427" s="147"/>
      <c r="J427" s="147"/>
      <c r="K427" s="147"/>
      <c r="L427" s="147"/>
      <c r="M427" s="147"/>
      <c r="N427" s="147"/>
      <c r="O427" s="147"/>
      <c r="P427" s="147"/>
      <c r="Q427" s="147"/>
      <c r="R427" s="147"/>
      <c r="S427" s="147"/>
      <c r="T427" s="147"/>
      <c r="U427" s="147"/>
      <c r="V427" s="147"/>
      <c r="W427" s="147"/>
    </row>
    <row r="428" spans="1:23" ht="12.75" customHeight="1" x14ac:dyDescent="0.15">
      <c r="A428" s="147"/>
      <c r="B428" s="150"/>
      <c r="C428" s="90"/>
      <c r="D428" s="146"/>
      <c r="E428" s="82"/>
      <c r="F428" s="147"/>
      <c r="G428" s="147"/>
      <c r="H428" s="147"/>
      <c r="I428" s="147"/>
      <c r="J428" s="147"/>
      <c r="K428" s="147"/>
      <c r="L428" s="147"/>
      <c r="M428" s="147"/>
      <c r="N428" s="147"/>
      <c r="O428" s="147"/>
      <c r="P428" s="147"/>
      <c r="Q428" s="147"/>
      <c r="R428" s="147"/>
      <c r="S428" s="147"/>
      <c r="T428" s="147"/>
      <c r="U428" s="147"/>
      <c r="V428" s="147"/>
      <c r="W428" s="147"/>
    </row>
    <row r="429" spans="1:23" ht="12.75" customHeight="1" x14ac:dyDescent="0.15">
      <c r="A429" s="147"/>
      <c r="B429" s="150"/>
      <c r="C429" s="90"/>
      <c r="D429" s="146"/>
      <c r="E429" s="82"/>
      <c r="F429" s="147"/>
      <c r="G429" s="147"/>
      <c r="H429" s="147"/>
      <c r="I429" s="147"/>
      <c r="J429" s="147"/>
      <c r="K429" s="147"/>
      <c r="L429" s="147"/>
      <c r="M429" s="147"/>
      <c r="N429" s="147"/>
      <c r="O429" s="147"/>
      <c r="P429" s="147"/>
      <c r="Q429" s="147"/>
      <c r="R429" s="147"/>
      <c r="S429" s="147"/>
      <c r="T429" s="147"/>
      <c r="U429" s="147"/>
      <c r="V429" s="147"/>
      <c r="W429" s="147"/>
    </row>
    <row r="430" spans="1:23" ht="12.75" customHeight="1" x14ac:dyDescent="0.15">
      <c r="A430" s="147"/>
      <c r="B430" s="150"/>
      <c r="C430" s="90"/>
      <c r="D430" s="146"/>
      <c r="E430" s="82"/>
      <c r="F430" s="147"/>
      <c r="G430" s="147"/>
      <c r="H430" s="147"/>
      <c r="I430" s="147"/>
      <c r="J430" s="147"/>
      <c r="K430" s="147"/>
      <c r="L430" s="147"/>
      <c r="M430" s="147"/>
      <c r="N430" s="147"/>
      <c r="O430" s="147"/>
      <c r="P430" s="147"/>
      <c r="Q430" s="147"/>
      <c r="R430" s="147"/>
      <c r="S430" s="147"/>
      <c r="T430" s="147"/>
      <c r="U430" s="147"/>
      <c r="V430" s="147"/>
      <c r="W430" s="147"/>
    </row>
    <row r="431" spans="1:23" ht="12.75" customHeight="1" x14ac:dyDescent="0.15">
      <c r="A431" s="147"/>
      <c r="B431" s="150"/>
      <c r="C431" s="90"/>
      <c r="D431" s="146"/>
      <c r="E431" s="82"/>
      <c r="F431" s="147"/>
      <c r="G431" s="147"/>
      <c r="H431" s="147"/>
      <c r="I431" s="147"/>
      <c r="J431" s="147"/>
      <c r="K431" s="147"/>
      <c r="L431" s="147"/>
      <c r="M431" s="147"/>
      <c r="N431" s="147"/>
      <c r="O431" s="147"/>
      <c r="P431" s="147"/>
      <c r="Q431" s="147"/>
      <c r="R431" s="147"/>
      <c r="S431" s="147"/>
      <c r="T431" s="147"/>
      <c r="U431" s="147"/>
      <c r="V431" s="147"/>
      <c r="W431" s="147"/>
    </row>
    <row r="432" spans="1:23" ht="12.75" customHeight="1" x14ac:dyDescent="0.15">
      <c r="A432" s="147"/>
      <c r="B432" s="150"/>
      <c r="C432" s="90"/>
      <c r="D432" s="146"/>
      <c r="E432" s="82"/>
      <c r="F432" s="147"/>
      <c r="G432" s="147"/>
      <c r="H432" s="147"/>
      <c r="I432" s="147"/>
      <c r="J432" s="147"/>
      <c r="K432" s="147"/>
      <c r="L432" s="147"/>
      <c r="M432" s="147"/>
      <c r="N432" s="147"/>
      <c r="O432" s="147"/>
      <c r="P432" s="147"/>
      <c r="Q432" s="147"/>
      <c r="R432" s="147"/>
      <c r="S432" s="147"/>
      <c r="T432" s="147"/>
      <c r="U432" s="147"/>
      <c r="V432" s="147"/>
      <c r="W432" s="147"/>
    </row>
    <row r="433" spans="1:23" ht="12.75" customHeight="1" x14ac:dyDescent="0.15">
      <c r="A433" s="147"/>
      <c r="B433" s="150"/>
      <c r="C433" s="90"/>
      <c r="D433" s="146"/>
      <c r="E433" s="82"/>
      <c r="F433" s="147"/>
      <c r="G433" s="147"/>
      <c r="H433" s="147"/>
      <c r="I433" s="147"/>
      <c r="J433" s="147"/>
      <c r="K433" s="147"/>
      <c r="L433" s="147"/>
      <c r="M433" s="147"/>
      <c r="N433" s="147"/>
      <c r="O433" s="147"/>
      <c r="P433" s="147"/>
      <c r="Q433" s="147"/>
      <c r="R433" s="147"/>
      <c r="S433" s="147"/>
      <c r="T433" s="147"/>
      <c r="U433" s="147"/>
      <c r="V433" s="147"/>
      <c r="W433" s="147"/>
    </row>
    <row r="434" spans="1:23" ht="12.75" customHeight="1" x14ac:dyDescent="0.15">
      <c r="A434" s="147"/>
      <c r="B434" s="150"/>
      <c r="C434" s="90"/>
      <c r="D434" s="146"/>
      <c r="E434" s="82"/>
      <c r="F434" s="147"/>
      <c r="G434" s="147"/>
      <c r="H434" s="147"/>
      <c r="I434" s="147"/>
      <c r="J434" s="147"/>
      <c r="K434" s="147"/>
      <c r="L434" s="147"/>
      <c r="M434" s="147"/>
      <c r="N434" s="147"/>
      <c r="O434" s="147"/>
      <c r="P434" s="147"/>
      <c r="Q434" s="147"/>
      <c r="R434" s="147"/>
      <c r="S434" s="147"/>
      <c r="T434" s="147"/>
      <c r="U434" s="147"/>
      <c r="V434" s="147"/>
      <c r="W434" s="147"/>
    </row>
    <row r="435" spans="1:23" ht="12.75" customHeight="1" x14ac:dyDescent="0.15">
      <c r="A435" s="147"/>
      <c r="B435" s="150"/>
      <c r="C435" s="90"/>
      <c r="D435" s="146"/>
      <c r="E435" s="82"/>
      <c r="F435" s="147"/>
      <c r="G435" s="147"/>
      <c r="H435" s="147"/>
      <c r="I435" s="147"/>
      <c r="J435" s="147"/>
      <c r="K435" s="147"/>
      <c r="L435" s="147"/>
      <c r="M435" s="147"/>
      <c r="N435" s="147"/>
      <c r="O435" s="147"/>
      <c r="P435" s="147"/>
      <c r="Q435" s="147"/>
      <c r="R435" s="147"/>
      <c r="S435" s="147"/>
      <c r="T435" s="147"/>
      <c r="U435" s="147"/>
      <c r="V435" s="147"/>
      <c r="W435" s="147"/>
    </row>
    <row r="436" spans="1:23" ht="12.75" customHeight="1" x14ac:dyDescent="0.15">
      <c r="A436" s="147"/>
      <c r="B436" s="150"/>
      <c r="C436" s="90"/>
      <c r="D436" s="146"/>
      <c r="E436" s="82"/>
      <c r="F436" s="147"/>
      <c r="G436" s="147"/>
      <c r="H436" s="147"/>
      <c r="I436" s="147"/>
      <c r="J436" s="147"/>
      <c r="K436" s="147"/>
      <c r="L436" s="147"/>
      <c r="M436" s="147"/>
      <c r="N436" s="147"/>
      <c r="O436" s="147"/>
      <c r="P436" s="147"/>
      <c r="Q436" s="147"/>
      <c r="R436" s="147"/>
      <c r="S436" s="147"/>
      <c r="T436" s="147"/>
      <c r="U436" s="147"/>
      <c r="V436" s="147"/>
      <c r="W436" s="147"/>
    </row>
    <row r="437" spans="1:23" ht="12.75" customHeight="1" x14ac:dyDescent="0.15">
      <c r="A437" s="147"/>
      <c r="B437" s="150"/>
      <c r="C437" s="90"/>
      <c r="D437" s="146"/>
      <c r="E437" s="82"/>
      <c r="F437" s="147"/>
      <c r="G437" s="147"/>
      <c r="H437" s="147"/>
      <c r="I437" s="147"/>
      <c r="J437" s="147"/>
      <c r="K437" s="147"/>
      <c r="L437" s="147"/>
      <c r="M437" s="147"/>
      <c r="N437" s="147"/>
      <c r="O437" s="147"/>
      <c r="P437" s="147"/>
      <c r="Q437" s="147"/>
      <c r="R437" s="147"/>
      <c r="S437" s="147"/>
      <c r="T437" s="147"/>
      <c r="U437" s="147"/>
      <c r="V437" s="147"/>
      <c r="W437" s="147"/>
    </row>
    <row r="438" spans="1:23" ht="12.75" customHeight="1" x14ac:dyDescent="0.15">
      <c r="A438" s="147"/>
      <c r="B438" s="150"/>
      <c r="C438" s="90"/>
      <c r="D438" s="146"/>
      <c r="E438" s="82"/>
      <c r="F438" s="147"/>
      <c r="G438" s="147"/>
      <c r="H438" s="147"/>
      <c r="I438" s="147"/>
      <c r="J438" s="147"/>
      <c r="K438" s="147"/>
      <c r="L438" s="147"/>
      <c r="M438" s="147"/>
      <c r="N438" s="147"/>
      <c r="O438" s="147"/>
      <c r="P438" s="147"/>
      <c r="Q438" s="147"/>
      <c r="R438" s="147"/>
      <c r="S438" s="147"/>
      <c r="T438" s="147"/>
      <c r="U438" s="147"/>
      <c r="V438" s="147"/>
      <c r="W438" s="147"/>
    </row>
    <row r="439" spans="1:23" ht="12.75" customHeight="1" x14ac:dyDescent="0.15">
      <c r="A439" s="147"/>
      <c r="B439" s="150"/>
      <c r="C439" s="90"/>
      <c r="D439" s="146"/>
      <c r="E439" s="82"/>
      <c r="F439" s="147"/>
      <c r="G439" s="147"/>
      <c r="H439" s="147"/>
      <c r="I439" s="147"/>
      <c r="J439" s="147"/>
      <c r="K439" s="147"/>
      <c r="L439" s="147"/>
      <c r="M439" s="147"/>
      <c r="N439" s="147"/>
      <c r="O439" s="147"/>
      <c r="P439" s="147"/>
      <c r="Q439" s="147"/>
      <c r="R439" s="147"/>
      <c r="S439" s="147"/>
      <c r="T439" s="147"/>
      <c r="U439" s="147"/>
      <c r="V439" s="147"/>
      <c r="W439" s="147"/>
    </row>
    <row r="440" spans="1:23" ht="12.75" customHeight="1" x14ac:dyDescent="0.15">
      <c r="A440" s="147"/>
      <c r="B440" s="150"/>
      <c r="C440" s="90"/>
      <c r="D440" s="146"/>
      <c r="E440" s="82"/>
      <c r="F440" s="147"/>
      <c r="G440" s="147"/>
      <c r="H440" s="147"/>
      <c r="I440" s="147"/>
      <c r="J440" s="147"/>
      <c r="K440" s="147"/>
      <c r="L440" s="147"/>
      <c r="M440" s="147"/>
      <c r="N440" s="147"/>
      <c r="O440" s="147"/>
      <c r="P440" s="147"/>
      <c r="Q440" s="147"/>
      <c r="R440" s="147"/>
      <c r="S440" s="147"/>
      <c r="T440" s="147"/>
      <c r="U440" s="147"/>
      <c r="V440" s="147"/>
      <c r="W440" s="147"/>
    </row>
    <row r="441" spans="1:23" ht="12.75" customHeight="1" x14ac:dyDescent="0.15">
      <c r="A441" s="147"/>
      <c r="B441" s="150"/>
      <c r="C441" s="90"/>
      <c r="D441" s="146"/>
      <c r="E441" s="82"/>
      <c r="F441" s="147"/>
      <c r="G441" s="147"/>
      <c r="H441" s="147"/>
      <c r="I441" s="147"/>
      <c r="J441" s="147"/>
      <c r="K441" s="147"/>
      <c r="L441" s="147"/>
      <c r="M441" s="147"/>
      <c r="N441" s="147"/>
      <c r="O441" s="147"/>
      <c r="P441" s="147"/>
      <c r="Q441" s="147"/>
      <c r="R441" s="147"/>
      <c r="S441" s="147"/>
      <c r="T441" s="147"/>
      <c r="U441" s="147"/>
      <c r="V441" s="147"/>
      <c r="W441" s="147"/>
    </row>
    <row r="442" spans="1:23" ht="12.75" customHeight="1" x14ac:dyDescent="0.15">
      <c r="A442" s="147"/>
      <c r="B442" s="150"/>
      <c r="C442" s="90"/>
      <c r="D442" s="146"/>
      <c r="E442" s="82"/>
      <c r="F442" s="147"/>
      <c r="G442" s="147"/>
      <c r="H442" s="147"/>
      <c r="I442" s="147"/>
      <c r="J442" s="147"/>
      <c r="K442" s="147"/>
      <c r="L442" s="147"/>
      <c r="M442" s="147"/>
      <c r="N442" s="147"/>
      <c r="O442" s="147"/>
      <c r="P442" s="147"/>
      <c r="Q442" s="147"/>
      <c r="R442" s="147"/>
      <c r="S442" s="147"/>
      <c r="T442" s="147"/>
      <c r="U442" s="147"/>
      <c r="V442" s="147"/>
      <c r="W442" s="147"/>
    </row>
    <row r="443" spans="1:23" ht="12.75" customHeight="1" x14ac:dyDescent="0.15">
      <c r="A443" s="147"/>
      <c r="B443" s="150"/>
      <c r="C443" s="90"/>
      <c r="D443" s="146"/>
      <c r="E443" s="82"/>
      <c r="F443" s="147"/>
      <c r="G443" s="147"/>
      <c r="H443" s="147"/>
      <c r="I443" s="147"/>
      <c r="J443" s="147"/>
      <c r="K443" s="147"/>
      <c r="L443" s="147"/>
      <c r="M443" s="147"/>
      <c r="N443" s="147"/>
      <c r="O443" s="147"/>
      <c r="P443" s="147"/>
      <c r="Q443" s="147"/>
      <c r="R443" s="147"/>
      <c r="S443" s="147"/>
      <c r="T443" s="147"/>
      <c r="U443" s="147"/>
      <c r="V443" s="147"/>
      <c r="W443" s="147"/>
    </row>
    <row r="444" spans="1:23" ht="12.75" customHeight="1" x14ac:dyDescent="0.15">
      <c r="A444" s="147"/>
      <c r="B444" s="150"/>
      <c r="C444" s="90"/>
      <c r="D444" s="146"/>
      <c r="E444" s="82"/>
      <c r="F444" s="147"/>
      <c r="G444" s="147"/>
      <c r="H444" s="147"/>
      <c r="I444" s="147"/>
      <c r="J444" s="147"/>
      <c r="K444" s="147"/>
      <c r="L444" s="147"/>
      <c r="M444" s="147"/>
      <c r="N444" s="147"/>
      <c r="O444" s="147"/>
      <c r="P444" s="147"/>
      <c r="Q444" s="147"/>
      <c r="R444" s="147"/>
      <c r="S444" s="147"/>
      <c r="T444" s="147"/>
      <c r="U444" s="147"/>
      <c r="V444" s="147"/>
      <c r="W444" s="147"/>
    </row>
    <row r="445" spans="1:23" ht="12.75" customHeight="1" x14ac:dyDescent="0.15">
      <c r="A445" s="147"/>
      <c r="B445" s="150"/>
      <c r="C445" s="90"/>
      <c r="D445" s="146"/>
      <c r="E445" s="82"/>
      <c r="F445" s="147"/>
      <c r="G445" s="147"/>
      <c r="H445" s="147"/>
      <c r="I445" s="147"/>
      <c r="J445" s="147"/>
      <c r="K445" s="147"/>
      <c r="L445" s="147"/>
      <c r="M445" s="147"/>
      <c r="N445" s="147"/>
      <c r="O445" s="147"/>
      <c r="P445" s="147"/>
      <c r="Q445" s="147"/>
      <c r="R445" s="147"/>
      <c r="S445" s="147"/>
      <c r="T445" s="147"/>
      <c r="U445" s="147"/>
      <c r="V445" s="147"/>
      <c r="W445" s="147"/>
    </row>
    <row r="446" spans="1:23" ht="12.75" customHeight="1" x14ac:dyDescent="0.15">
      <c r="A446" s="147"/>
      <c r="B446" s="150"/>
      <c r="C446" s="90"/>
      <c r="D446" s="146"/>
      <c r="E446" s="82"/>
      <c r="F446" s="147"/>
      <c r="G446" s="147"/>
      <c r="H446" s="147"/>
      <c r="I446" s="147"/>
      <c r="J446" s="147"/>
      <c r="K446" s="147"/>
      <c r="L446" s="147"/>
      <c r="M446" s="147"/>
      <c r="N446" s="147"/>
      <c r="O446" s="147"/>
      <c r="P446" s="147"/>
      <c r="Q446" s="147"/>
      <c r="R446" s="147"/>
      <c r="S446" s="147"/>
      <c r="T446" s="147"/>
      <c r="U446" s="147"/>
      <c r="V446" s="147"/>
      <c r="W446" s="147"/>
    </row>
    <row r="447" spans="1:23" ht="12.75" customHeight="1" x14ac:dyDescent="0.15">
      <c r="A447" s="147"/>
      <c r="B447" s="150"/>
      <c r="C447" s="90"/>
      <c r="D447" s="146"/>
      <c r="E447" s="82"/>
      <c r="F447" s="147"/>
      <c r="G447" s="147"/>
      <c r="H447" s="147"/>
      <c r="I447" s="147"/>
      <c r="J447" s="147"/>
      <c r="K447" s="147"/>
      <c r="L447" s="147"/>
      <c r="M447" s="147"/>
      <c r="N447" s="147"/>
      <c r="O447" s="147"/>
      <c r="P447" s="147"/>
      <c r="Q447" s="147"/>
      <c r="R447" s="147"/>
      <c r="S447" s="147"/>
      <c r="T447" s="147"/>
      <c r="U447" s="147"/>
      <c r="V447" s="147"/>
      <c r="W447" s="147"/>
    </row>
    <row r="448" spans="1:23" ht="12.75" customHeight="1" x14ac:dyDescent="0.15">
      <c r="A448" s="147"/>
      <c r="B448" s="150"/>
      <c r="C448" s="90"/>
      <c r="D448" s="146"/>
      <c r="E448" s="82"/>
      <c r="F448" s="147"/>
      <c r="G448" s="147"/>
      <c r="H448" s="147"/>
      <c r="I448" s="147"/>
      <c r="J448" s="147"/>
      <c r="K448" s="147"/>
      <c r="L448" s="147"/>
      <c r="M448" s="147"/>
      <c r="N448" s="147"/>
      <c r="O448" s="147"/>
      <c r="P448" s="147"/>
      <c r="Q448" s="147"/>
      <c r="R448" s="147"/>
      <c r="S448" s="147"/>
      <c r="T448" s="147"/>
      <c r="U448" s="147"/>
      <c r="V448" s="147"/>
      <c r="W448" s="147"/>
    </row>
    <row r="449" spans="1:23" ht="12.75" customHeight="1" x14ac:dyDescent="0.15">
      <c r="A449" s="147"/>
      <c r="B449" s="150"/>
      <c r="C449" s="90"/>
      <c r="D449" s="146"/>
      <c r="E449" s="82"/>
      <c r="F449" s="147"/>
      <c r="G449" s="147"/>
      <c r="H449" s="147"/>
      <c r="I449" s="147"/>
      <c r="J449" s="147"/>
      <c r="K449" s="147"/>
      <c r="L449" s="147"/>
      <c r="M449" s="147"/>
      <c r="N449" s="147"/>
      <c r="O449" s="147"/>
      <c r="P449" s="147"/>
      <c r="Q449" s="147"/>
      <c r="R449" s="147"/>
      <c r="S449" s="147"/>
      <c r="T449" s="147"/>
      <c r="U449" s="147"/>
      <c r="V449" s="147"/>
      <c r="W449" s="147"/>
    </row>
    <row r="450" spans="1:23" ht="12.75" customHeight="1" x14ac:dyDescent="0.15">
      <c r="A450" s="147"/>
      <c r="B450" s="150"/>
      <c r="C450" s="90"/>
      <c r="D450" s="146"/>
      <c r="E450" s="82"/>
      <c r="F450" s="147"/>
      <c r="G450" s="147"/>
      <c r="H450" s="147"/>
      <c r="I450" s="147"/>
      <c r="J450" s="147"/>
      <c r="K450" s="147"/>
      <c r="L450" s="147"/>
      <c r="M450" s="147"/>
      <c r="N450" s="147"/>
      <c r="O450" s="147"/>
      <c r="P450" s="147"/>
      <c r="Q450" s="147"/>
      <c r="R450" s="147"/>
      <c r="S450" s="147"/>
      <c r="T450" s="147"/>
      <c r="U450" s="147"/>
      <c r="V450" s="147"/>
      <c r="W450" s="147"/>
    </row>
    <row r="451" spans="1:23" ht="12.75" customHeight="1" x14ac:dyDescent="0.15">
      <c r="A451" s="147"/>
      <c r="B451" s="150"/>
      <c r="C451" s="90"/>
      <c r="D451" s="146"/>
      <c r="E451" s="82"/>
      <c r="F451" s="147"/>
      <c r="G451" s="147"/>
      <c r="H451" s="147"/>
      <c r="I451" s="147"/>
      <c r="J451" s="147"/>
      <c r="K451" s="147"/>
      <c r="L451" s="147"/>
      <c r="M451" s="147"/>
      <c r="N451" s="147"/>
      <c r="O451" s="147"/>
      <c r="P451" s="147"/>
      <c r="Q451" s="147"/>
      <c r="R451" s="147"/>
      <c r="S451" s="147"/>
      <c r="T451" s="147"/>
      <c r="U451" s="147"/>
      <c r="V451" s="147"/>
      <c r="W451" s="147"/>
    </row>
    <row r="452" spans="1:23" ht="12.75" customHeight="1" x14ac:dyDescent="0.15">
      <c r="A452" s="147"/>
      <c r="B452" s="150"/>
      <c r="C452" s="90"/>
      <c r="D452" s="146"/>
      <c r="E452" s="82"/>
      <c r="F452" s="147"/>
      <c r="G452" s="147"/>
      <c r="H452" s="147"/>
      <c r="I452" s="147"/>
      <c r="J452" s="147"/>
      <c r="K452" s="147"/>
      <c r="L452" s="147"/>
      <c r="M452" s="147"/>
      <c r="N452" s="147"/>
      <c r="O452" s="147"/>
      <c r="P452" s="147"/>
      <c r="Q452" s="147"/>
      <c r="R452" s="147"/>
      <c r="S452" s="147"/>
      <c r="T452" s="147"/>
      <c r="U452" s="147"/>
      <c r="V452" s="147"/>
      <c r="W452" s="147"/>
    </row>
    <row r="453" spans="1:23" ht="12.75" customHeight="1" x14ac:dyDescent="0.15">
      <c r="A453" s="147"/>
      <c r="B453" s="150"/>
      <c r="C453" s="90"/>
      <c r="D453" s="146"/>
      <c r="E453" s="82"/>
      <c r="F453" s="147"/>
      <c r="G453" s="147"/>
      <c r="H453" s="147"/>
      <c r="I453" s="147"/>
      <c r="J453" s="147"/>
      <c r="K453" s="147"/>
      <c r="L453" s="147"/>
      <c r="M453" s="147"/>
      <c r="N453" s="147"/>
      <c r="O453" s="147"/>
      <c r="P453" s="147"/>
      <c r="Q453" s="147"/>
      <c r="R453" s="147"/>
      <c r="S453" s="147"/>
      <c r="T453" s="147"/>
      <c r="U453" s="147"/>
      <c r="V453" s="147"/>
      <c r="W453" s="147"/>
    </row>
    <row r="454" spans="1:23" ht="12.75" customHeight="1" x14ac:dyDescent="0.15">
      <c r="A454" s="147"/>
      <c r="B454" s="150"/>
      <c r="C454" s="90"/>
      <c r="D454" s="146"/>
      <c r="E454" s="82"/>
      <c r="F454" s="147"/>
      <c r="G454" s="147"/>
      <c r="H454" s="147"/>
      <c r="I454" s="147"/>
      <c r="J454" s="147"/>
      <c r="K454" s="147"/>
      <c r="L454" s="147"/>
      <c r="M454" s="147"/>
      <c r="N454" s="147"/>
      <c r="O454" s="147"/>
      <c r="P454" s="147"/>
      <c r="Q454" s="147"/>
      <c r="R454" s="147"/>
      <c r="S454" s="147"/>
      <c r="T454" s="147"/>
      <c r="U454" s="147"/>
      <c r="V454" s="147"/>
      <c r="W454" s="147"/>
    </row>
    <row r="455" spans="1:23" ht="12.75" customHeight="1" x14ac:dyDescent="0.15">
      <c r="A455" s="147"/>
      <c r="B455" s="150"/>
      <c r="C455" s="90"/>
      <c r="D455" s="146"/>
      <c r="E455" s="82"/>
      <c r="F455" s="147"/>
      <c r="G455" s="147"/>
      <c r="H455" s="147"/>
      <c r="I455" s="147"/>
      <c r="J455" s="147"/>
      <c r="K455" s="147"/>
      <c r="L455" s="147"/>
      <c r="M455" s="147"/>
      <c r="N455" s="147"/>
      <c r="O455" s="147"/>
      <c r="P455" s="147"/>
      <c r="Q455" s="147"/>
      <c r="R455" s="147"/>
      <c r="S455" s="147"/>
      <c r="T455" s="147"/>
      <c r="U455" s="147"/>
      <c r="V455" s="147"/>
      <c r="W455" s="147"/>
    </row>
    <row r="456" spans="1:23" ht="12.75" customHeight="1" x14ac:dyDescent="0.15">
      <c r="A456" s="147"/>
      <c r="B456" s="150"/>
      <c r="C456" s="90"/>
      <c r="D456" s="146"/>
      <c r="E456" s="82"/>
      <c r="F456" s="147"/>
      <c r="G456" s="147"/>
      <c r="H456" s="147"/>
      <c r="I456" s="147"/>
      <c r="J456" s="147"/>
      <c r="K456" s="147"/>
      <c r="L456" s="147"/>
      <c r="M456" s="147"/>
      <c r="N456" s="147"/>
      <c r="O456" s="147"/>
      <c r="P456" s="147"/>
      <c r="Q456" s="147"/>
      <c r="R456" s="147"/>
      <c r="S456" s="147"/>
      <c r="T456" s="147"/>
      <c r="U456" s="147"/>
      <c r="V456" s="147"/>
      <c r="W456" s="147"/>
    </row>
    <row r="457" spans="1:23" ht="12.75" customHeight="1" x14ac:dyDescent="0.15">
      <c r="A457" s="147"/>
      <c r="B457" s="150"/>
      <c r="C457" s="90"/>
      <c r="D457" s="146"/>
      <c r="E457" s="82"/>
      <c r="F457" s="147"/>
      <c r="G457" s="147"/>
      <c r="H457" s="147"/>
      <c r="I457" s="147"/>
      <c r="J457" s="147"/>
      <c r="K457" s="147"/>
      <c r="L457" s="147"/>
      <c r="M457" s="147"/>
      <c r="N457" s="147"/>
      <c r="O457" s="147"/>
      <c r="P457" s="147"/>
      <c r="Q457" s="147"/>
      <c r="R457" s="147"/>
      <c r="S457" s="147"/>
      <c r="T457" s="147"/>
      <c r="U457" s="147"/>
      <c r="V457" s="147"/>
      <c r="W457" s="147"/>
    </row>
    <row r="458" spans="1:23" ht="12.75" customHeight="1" x14ac:dyDescent="0.15">
      <c r="A458" s="147"/>
      <c r="B458" s="150"/>
      <c r="C458" s="90"/>
      <c r="D458" s="146"/>
      <c r="E458" s="82"/>
      <c r="F458" s="147"/>
      <c r="G458" s="147"/>
      <c r="H458" s="147"/>
      <c r="I458" s="147"/>
      <c r="J458" s="147"/>
      <c r="K458" s="147"/>
      <c r="L458" s="147"/>
      <c r="M458" s="147"/>
      <c r="N458" s="147"/>
      <c r="O458" s="147"/>
      <c r="P458" s="147"/>
      <c r="Q458" s="147"/>
      <c r="R458" s="147"/>
      <c r="S458" s="147"/>
      <c r="T458" s="147"/>
      <c r="U458" s="147"/>
      <c r="V458" s="147"/>
      <c r="W458" s="147"/>
    </row>
    <row r="459" spans="1:23" ht="12.75" customHeight="1" x14ac:dyDescent="0.15">
      <c r="A459" s="147"/>
      <c r="B459" s="150"/>
      <c r="C459" s="90"/>
      <c r="D459" s="146"/>
      <c r="E459" s="82"/>
      <c r="F459" s="147"/>
      <c r="G459" s="147"/>
      <c r="H459" s="147"/>
      <c r="I459" s="147"/>
      <c r="J459" s="147"/>
      <c r="K459" s="147"/>
      <c r="L459" s="147"/>
      <c r="M459" s="147"/>
      <c r="N459" s="147"/>
      <c r="O459" s="147"/>
      <c r="P459" s="147"/>
      <c r="Q459" s="147"/>
      <c r="R459" s="147"/>
      <c r="S459" s="147"/>
      <c r="T459" s="147"/>
      <c r="U459" s="147"/>
      <c r="V459" s="147"/>
      <c r="W459" s="147"/>
    </row>
    <row r="460" spans="1:23" ht="12.75" customHeight="1" x14ac:dyDescent="0.15">
      <c r="A460" s="147"/>
      <c r="B460" s="150"/>
      <c r="C460" s="90"/>
      <c r="D460" s="146"/>
      <c r="E460" s="82"/>
      <c r="F460" s="147"/>
      <c r="G460" s="147"/>
      <c r="H460" s="147"/>
      <c r="I460" s="147"/>
      <c r="J460" s="147"/>
      <c r="K460" s="147"/>
      <c r="L460" s="147"/>
      <c r="M460" s="147"/>
      <c r="N460" s="147"/>
      <c r="O460" s="147"/>
      <c r="P460" s="147"/>
      <c r="Q460" s="147"/>
      <c r="R460" s="147"/>
      <c r="S460" s="147"/>
      <c r="T460" s="147"/>
      <c r="U460" s="147"/>
      <c r="V460" s="147"/>
      <c r="W460" s="147"/>
    </row>
    <row r="461" spans="1:23" ht="12.75" customHeight="1" x14ac:dyDescent="0.15">
      <c r="A461" s="147"/>
      <c r="B461" s="150"/>
      <c r="C461" s="90"/>
      <c r="D461" s="146"/>
      <c r="E461" s="82"/>
      <c r="F461" s="147"/>
      <c r="G461" s="147"/>
      <c r="H461" s="147"/>
      <c r="I461" s="147"/>
      <c r="J461" s="147"/>
      <c r="K461" s="147"/>
      <c r="L461" s="147"/>
      <c r="M461" s="147"/>
      <c r="N461" s="147"/>
      <c r="O461" s="147"/>
      <c r="P461" s="147"/>
      <c r="Q461" s="147"/>
      <c r="R461" s="147"/>
      <c r="S461" s="147"/>
      <c r="T461" s="147"/>
      <c r="U461" s="147"/>
      <c r="V461" s="147"/>
      <c r="W461" s="147"/>
    </row>
    <row r="462" spans="1:23" ht="12.75" customHeight="1" x14ac:dyDescent="0.15">
      <c r="A462" s="147"/>
      <c r="B462" s="150"/>
      <c r="C462" s="90"/>
      <c r="D462" s="146"/>
      <c r="E462" s="82"/>
      <c r="F462" s="147"/>
      <c r="G462" s="147"/>
      <c r="H462" s="147"/>
      <c r="I462" s="147"/>
      <c r="J462" s="147"/>
      <c r="K462" s="147"/>
      <c r="L462" s="147"/>
      <c r="M462" s="147"/>
      <c r="N462" s="147"/>
      <c r="O462" s="147"/>
      <c r="P462" s="147"/>
      <c r="Q462" s="147"/>
      <c r="R462" s="147"/>
      <c r="S462" s="147"/>
      <c r="T462" s="147"/>
      <c r="U462" s="147"/>
      <c r="V462" s="147"/>
      <c r="W462" s="147"/>
    </row>
    <row r="463" spans="1:23" ht="12.75" customHeight="1" x14ac:dyDescent="0.15">
      <c r="A463" s="147"/>
      <c r="B463" s="150"/>
      <c r="C463" s="90"/>
      <c r="D463" s="146"/>
      <c r="E463" s="82"/>
      <c r="F463" s="147"/>
      <c r="G463" s="147"/>
      <c r="H463" s="147"/>
      <c r="I463" s="147"/>
      <c r="J463" s="147"/>
      <c r="K463" s="147"/>
      <c r="L463" s="147"/>
      <c r="M463" s="147"/>
      <c r="N463" s="147"/>
      <c r="O463" s="147"/>
      <c r="P463" s="147"/>
      <c r="Q463" s="147"/>
      <c r="R463" s="147"/>
      <c r="S463" s="147"/>
      <c r="T463" s="147"/>
      <c r="U463" s="147"/>
      <c r="V463" s="147"/>
      <c r="W463" s="147"/>
    </row>
    <row r="464" spans="1:23" ht="12.75" customHeight="1" x14ac:dyDescent="0.15">
      <c r="A464" s="147"/>
      <c r="B464" s="150"/>
      <c r="C464" s="90"/>
      <c r="D464" s="146"/>
      <c r="E464" s="82"/>
      <c r="F464" s="147"/>
      <c r="G464" s="147"/>
      <c r="H464" s="147"/>
      <c r="I464" s="147"/>
      <c r="J464" s="147"/>
      <c r="K464" s="147"/>
      <c r="L464" s="147"/>
      <c r="M464" s="147"/>
      <c r="N464" s="147"/>
      <c r="O464" s="147"/>
      <c r="P464" s="147"/>
      <c r="Q464" s="147"/>
      <c r="R464" s="147"/>
      <c r="S464" s="147"/>
      <c r="T464" s="147"/>
      <c r="U464" s="147"/>
      <c r="V464" s="147"/>
      <c r="W464" s="147"/>
    </row>
    <row r="465" spans="1:23" ht="12.75" customHeight="1" x14ac:dyDescent="0.15">
      <c r="A465" s="147"/>
      <c r="B465" s="150"/>
      <c r="C465" s="90"/>
      <c r="D465" s="146"/>
      <c r="E465" s="82"/>
      <c r="F465" s="147"/>
      <c r="G465" s="147"/>
      <c r="H465" s="147"/>
      <c r="I465" s="147"/>
      <c r="J465" s="147"/>
      <c r="K465" s="147"/>
      <c r="L465" s="147"/>
      <c r="M465" s="147"/>
      <c r="N465" s="147"/>
      <c r="O465" s="147"/>
      <c r="P465" s="147"/>
      <c r="Q465" s="147"/>
      <c r="R465" s="147"/>
      <c r="S465" s="147"/>
      <c r="T465" s="147"/>
      <c r="U465" s="147"/>
      <c r="V465" s="147"/>
      <c r="W465" s="147"/>
    </row>
    <row r="466" spans="1:23" ht="12.75" customHeight="1" x14ac:dyDescent="0.15">
      <c r="A466" s="147"/>
      <c r="B466" s="150"/>
      <c r="C466" s="90"/>
      <c r="D466" s="146"/>
      <c r="E466" s="82"/>
      <c r="F466" s="147"/>
      <c r="G466" s="147"/>
      <c r="H466" s="147"/>
      <c r="I466" s="147"/>
      <c r="J466" s="147"/>
      <c r="K466" s="147"/>
      <c r="L466" s="147"/>
      <c r="M466" s="147"/>
      <c r="N466" s="147"/>
      <c r="O466" s="147"/>
      <c r="P466" s="147"/>
      <c r="Q466" s="147"/>
      <c r="R466" s="147"/>
      <c r="S466" s="147"/>
      <c r="T466" s="147"/>
      <c r="U466" s="147"/>
      <c r="V466" s="147"/>
      <c r="W466" s="147"/>
    </row>
    <row r="467" spans="1:23" ht="12.75" customHeight="1" x14ac:dyDescent="0.15">
      <c r="A467" s="147"/>
      <c r="B467" s="150"/>
      <c r="C467" s="90"/>
      <c r="D467" s="146"/>
      <c r="E467" s="82"/>
      <c r="F467" s="147"/>
      <c r="G467" s="147"/>
      <c r="H467" s="147"/>
      <c r="I467" s="147"/>
      <c r="J467" s="147"/>
      <c r="K467" s="147"/>
      <c r="L467" s="147"/>
      <c r="M467" s="147"/>
      <c r="N467" s="147"/>
      <c r="O467" s="147"/>
      <c r="P467" s="147"/>
      <c r="Q467" s="147"/>
      <c r="R467" s="147"/>
      <c r="S467" s="147"/>
      <c r="T467" s="147"/>
      <c r="U467" s="147"/>
      <c r="V467" s="147"/>
      <c r="W467" s="147"/>
    </row>
    <row r="468" spans="1:23" ht="12.75" customHeight="1" x14ac:dyDescent="0.15">
      <c r="A468" s="147"/>
      <c r="B468" s="150"/>
      <c r="C468" s="90"/>
      <c r="D468" s="146"/>
      <c r="E468" s="82"/>
      <c r="F468" s="147"/>
      <c r="G468" s="147"/>
      <c r="H468" s="147"/>
      <c r="I468" s="147"/>
      <c r="J468" s="147"/>
      <c r="K468" s="147"/>
      <c r="L468" s="147"/>
      <c r="M468" s="147"/>
      <c r="N468" s="147"/>
      <c r="O468" s="147"/>
      <c r="P468" s="147"/>
      <c r="Q468" s="147"/>
      <c r="R468" s="147"/>
      <c r="S468" s="147"/>
      <c r="T468" s="147"/>
      <c r="U468" s="147"/>
      <c r="V468" s="147"/>
      <c r="W468" s="147"/>
    </row>
    <row r="469" spans="1:23" ht="12.75" customHeight="1" x14ac:dyDescent="0.15">
      <c r="A469" s="147"/>
      <c r="B469" s="150"/>
      <c r="C469" s="90"/>
      <c r="D469" s="146"/>
      <c r="E469" s="82"/>
      <c r="F469" s="147"/>
      <c r="G469" s="147"/>
      <c r="H469" s="147"/>
      <c r="I469" s="147"/>
      <c r="J469" s="147"/>
      <c r="K469" s="147"/>
      <c r="L469" s="147"/>
      <c r="M469" s="147"/>
      <c r="N469" s="147"/>
      <c r="O469" s="147"/>
      <c r="P469" s="147"/>
      <c r="Q469" s="147"/>
      <c r="R469" s="147"/>
      <c r="S469" s="147"/>
      <c r="T469" s="147"/>
      <c r="U469" s="147"/>
      <c r="V469" s="147"/>
      <c r="W469" s="147"/>
    </row>
    <row r="470" spans="1:23" ht="12.75" customHeight="1" x14ac:dyDescent="0.15">
      <c r="A470" s="147"/>
      <c r="B470" s="150"/>
      <c r="C470" s="90"/>
      <c r="D470" s="146"/>
      <c r="E470" s="82"/>
      <c r="F470" s="147"/>
      <c r="G470" s="147"/>
      <c r="H470" s="147"/>
      <c r="I470" s="147"/>
      <c r="J470" s="147"/>
      <c r="K470" s="147"/>
      <c r="L470" s="147"/>
      <c r="M470" s="147"/>
      <c r="N470" s="147"/>
      <c r="O470" s="147"/>
      <c r="P470" s="147"/>
      <c r="Q470" s="147"/>
      <c r="R470" s="147"/>
      <c r="S470" s="147"/>
      <c r="T470" s="147"/>
      <c r="U470" s="147"/>
      <c r="V470" s="147"/>
      <c r="W470" s="147"/>
    </row>
    <row r="471" spans="1:23" ht="12.75" customHeight="1" x14ac:dyDescent="0.15">
      <c r="A471" s="147"/>
      <c r="B471" s="150"/>
      <c r="C471" s="90"/>
      <c r="D471" s="146"/>
      <c r="E471" s="82"/>
      <c r="F471" s="147"/>
      <c r="G471" s="147"/>
      <c r="H471" s="147"/>
      <c r="I471" s="147"/>
      <c r="J471" s="147"/>
      <c r="K471" s="147"/>
      <c r="L471" s="147"/>
      <c r="M471" s="147"/>
      <c r="N471" s="147"/>
      <c r="O471" s="147"/>
      <c r="P471" s="147"/>
      <c r="Q471" s="147"/>
      <c r="R471" s="147"/>
      <c r="S471" s="147"/>
      <c r="T471" s="147"/>
      <c r="U471" s="147"/>
      <c r="V471" s="147"/>
      <c r="W471" s="147"/>
    </row>
    <row r="472" spans="1:23" ht="12.75" customHeight="1" x14ac:dyDescent="0.15">
      <c r="A472" s="147"/>
      <c r="B472" s="150"/>
      <c r="C472" s="90"/>
      <c r="D472" s="146"/>
      <c r="E472" s="82"/>
      <c r="F472" s="147"/>
      <c r="G472" s="147"/>
      <c r="H472" s="147"/>
      <c r="I472" s="147"/>
      <c r="J472" s="147"/>
      <c r="K472" s="147"/>
      <c r="L472" s="147"/>
      <c r="M472" s="147"/>
      <c r="N472" s="147"/>
      <c r="O472" s="147"/>
      <c r="P472" s="147"/>
      <c r="Q472" s="147"/>
      <c r="R472" s="147"/>
      <c r="S472" s="147"/>
      <c r="T472" s="147"/>
      <c r="U472" s="147"/>
      <c r="V472" s="147"/>
      <c r="W472" s="147"/>
    </row>
    <row r="473" spans="1:23" ht="12.75" customHeight="1" x14ac:dyDescent="0.15">
      <c r="A473" s="147"/>
      <c r="B473" s="150"/>
      <c r="C473" s="90"/>
      <c r="D473" s="146"/>
      <c r="E473" s="82"/>
      <c r="F473" s="147"/>
      <c r="G473" s="147"/>
      <c r="H473" s="147"/>
      <c r="I473" s="147"/>
      <c r="J473" s="147"/>
      <c r="K473" s="147"/>
      <c r="L473" s="147"/>
      <c r="M473" s="147"/>
      <c r="N473" s="147"/>
      <c r="O473" s="147"/>
      <c r="P473" s="147"/>
      <c r="Q473" s="147"/>
      <c r="R473" s="147"/>
      <c r="S473" s="147"/>
      <c r="T473" s="147"/>
      <c r="U473" s="147"/>
      <c r="V473" s="147"/>
      <c r="W473" s="147"/>
    </row>
    <row r="474" spans="1:23" ht="12.75" customHeight="1" x14ac:dyDescent="0.15">
      <c r="A474" s="147"/>
      <c r="B474" s="150"/>
      <c r="C474" s="90"/>
      <c r="D474" s="146"/>
      <c r="E474" s="82"/>
      <c r="F474" s="147"/>
      <c r="G474" s="147"/>
      <c r="H474" s="147"/>
      <c r="I474" s="147"/>
      <c r="J474" s="147"/>
      <c r="K474" s="147"/>
      <c r="L474" s="147"/>
      <c r="M474" s="147"/>
      <c r="N474" s="147"/>
      <c r="O474" s="147"/>
      <c r="P474" s="147"/>
      <c r="Q474" s="147"/>
      <c r="R474" s="147"/>
      <c r="S474" s="147"/>
      <c r="T474" s="147"/>
      <c r="U474" s="147"/>
      <c r="V474" s="147"/>
      <c r="W474" s="147"/>
    </row>
    <row r="475" spans="1:23" ht="12.75" customHeight="1" x14ac:dyDescent="0.15">
      <c r="A475" s="147"/>
      <c r="B475" s="150"/>
      <c r="C475" s="90"/>
      <c r="D475" s="146"/>
      <c r="E475" s="82"/>
      <c r="F475" s="147"/>
      <c r="G475" s="147"/>
      <c r="H475" s="147"/>
      <c r="I475" s="147"/>
      <c r="J475" s="147"/>
      <c r="K475" s="147"/>
      <c r="L475" s="147"/>
      <c r="M475" s="147"/>
      <c r="N475" s="147"/>
      <c r="O475" s="147"/>
      <c r="P475" s="147"/>
      <c r="Q475" s="147"/>
      <c r="R475" s="147"/>
      <c r="S475" s="147"/>
      <c r="T475" s="147"/>
      <c r="U475" s="147"/>
      <c r="V475" s="147"/>
      <c r="W475" s="147"/>
    </row>
    <row r="476" spans="1:23" ht="12.75" customHeight="1" x14ac:dyDescent="0.15">
      <c r="A476" s="147"/>
      <c r="B476" s="150"/>
      <c r="C476" s="90"/>
      <c r="D476" s="146"/>
      <c r="E476" s="82"/>
      <c r="F476" s="147"/>
      <c r="G476" s="147"/>
      <c r="H476" s="147"/>
      <c r="I476" s="147"/>
      <c r="J476" s="147"/>
      <c r="K476" s="147"/>
      <c r="L476" s="147"/>
      <c r="M476" s="147"/>
      <c r="N476" s="147"/>
      <c r="O476" s="147"/>
      <c r="P476" s="147"/>
      <c r="Q476" s="147"/>
      <c r="R476" s="147"/>
      <c r="S476" s="147"/>
      <c r="T476" s="147"/>
      <c r="U476" s="147"/>
      <c r="V476" s="147"/>
      <c r="W476" s="147"/>
    </row>
    <row r="477" spans="1:23" ht="12.75" customHeight="1" x14ac:dyDescent="0.15">
      <c r="A477" s="147"/>
      <c r="B477" s="150"/>
      <c r="C477" s="90"/>
      <c r="D477" s="146"/>
      <c r="E477" s="82"/>
      <c r="F477" s="147"/>
      <c r="G477" s="147"/>
      <c r="H477" s="147"/>
      <c r="I477" s="147"/>
      <c r="J477" s="147"/>
      <c r="K477" s="147"/>
      <c r="L477" s="147"/>
      <c r="M477" s="147"/>
      <c r="N477" s="147"/>
      <c r="O477" s="147"/>
      <c r="P477" s="147"/>
      <c r="Q477" s="147"/>
      <c r="R477" s="147"/>
      <c r="S477" s="147"/>
      <c r="T477" s="147"/>
      <c r="U477" s="147"/>
      <c r="V477" s="147"/>
      <c r="W477" s="147"/>
    </row>
    <row r="478" spans="1:23" ht="12.75" customHeight="1" x14ac:dyDescent="0.15">
      <c r="A478" s="147"/>
      <c r="B478" s="150"/>
      <c r="C478" s="90"/>
      <c r="D478" s="146"/>
      <c r="E478" s="82"/>
      <c r="F478" s="147"/>
      <c r="G478" s="147"/>
      <c r="H478" s="147"/>
      <c r="I478" s="147"/>
      <c r="J478" s="147"/>
      <c r="K478" s="147"/>
      <c r="L478" s="147"/>
      <c r="M478" s="147"/>
      <c r="N478" s="147"/>
      <c r="O478" s="147"/>
      <c r="P478" s="147"/>
      <c r="Q478" s="147"/>
      <c r="R478" s="147"/>
      <c r="S478" s="147"/>
      <c r="T478" s="147"/>
      <c r="U478" s="147"/>
      <c r="V478" s="147"/>
      <c r="W478" s="147"/>
    </row>
    <row r="479" spans="1:23" ht="12.75" customHeight="1" x14ac:dyDescent="0.15">
      <c r="A479" s="147"/>
      <c r="B479" s="150"/>
      <c r="C479" s="90"/>
      <c r="D479" s="146"/>
      <c r="E479" s="82"/>
      <c r="F479" s="147"/>
      <c r="G479" s="147"/>
      <c r="H479" s="147"/>
      <c r="I479" s="147"/>
      <c r="J479" s="147"/>
      <c r="K479" s="147"/>
      <c r="L479" s="147"/>
      <c r="M479" s="147"/>
      <c r="N479" s="147"/>
      <c r="O479" s="147"/>
      <c r="P479" s="147"/>
      <c r="Q479" s="147"/>
      <c r="R479" s="147"/>
      <c r="S479" s="147"/>
      <c r="T479" s="147"/>
      <c r="U479" s="147"/>
      <c r="V479" s="147"/>
      <c r="W479" s="147"/>
    </row>
    <row r="480" spans="1:23" ht="12.75" customHeight="1" x14ac:dyDescent="0.15">
      <c r="A480" s="147"/>
      <c r="B480" s="150"/>
      <c r="C480" s="90"/>
      <c r="D480" s="146"/>
      <c r="E480" s="82"/>
      <c r="F480" s="147"/>
      <c r="G480" s="147"/>
      <c r="H480" s="147"/>
      <c r="I480" s="147"/>
      <c r="J480" s="147"/>
      <c r="K480" s="147"/>
      <c r="L480" s="147"/>
      <c r="M480" s="147"/>
      <c r="N480" s="147"/>
      <c r="O480" s="147"/>
      <c r="P480" s="147"/>
      <c r="Q480" s="147"/>
      <c r="R480" s="147"/>
      <c r="S480" s="147"/>
      <c r="T480" s="147"/>
      <c r="U480" s="147"/>
      <c r="V480" s="147"/>
      <c r="W480" s="147"/>
    </row>
    <row r="481" spans="1:23" ht="12.75" customHeight="1" x14ac:dyDescent="0.15">
      <c r="A481" s="147"/>
      <c r="B481" s="150"/>
      <c r="C481" s="90"/>
      <c r="D481" s="146"/>
      <c r="E481" s="82"/>
      <c r="F481" s="147"/>
      <c r="G481" s="147"/>
      <c r="H481" s="147"/>
      <c r="I481" s="147"/>
      <c r="J481" s="147"/>
      <c r="K481" s="147"/>
      <c r="L481" s="147"/>
      <c r="M481" s="147"/>
      <c r="N481" s="147"/>
      <c r="O481" s="147"/>
      <c r="P481" s="147"/>
      <c r="Q481" s="147"/>
      <c r="R481" s="147"/>
      <c r="S481" s="147"/>
      <c r="T481" s="147"/>
      <c r="U481" s="147"/>
      <c r="V481" s="147"/>
      <c r="W481" s="147"/>
    </row>
    <row r="482" spans="1:23" ht="12.75" customHeight="1" x14ac:dyDescent="0.15">
      <c r="A482" s="147"/>
      <c r="B482" s="150"/>
      <c r="C482" s="90"/>
      <c r="D482" s="146"/>
      <c r="E482" s="82"/>
      <c r="F482" s="147"/>
      <c r="G482" s="147"/>
      <c r="H482" s="147"/>
      <c r="I482" s="147"/>
      <c r="J482" s="147"/>
      <c r="K482" s="147"/>
      <c r="L482" s="147"/>
      <c r="M482" s="147"/>
      <c r="N482" s="147"/>
      <c r="O482" s="147"/>
      <c r="P482" s="147"/>
      <c r="Q482" s="147"/>
      <c r="R482" s="147"/>
      <c r="S482" s="147"/>
      <c r="T482" s="147"/>
      <c r="U482" s="147"/>
      <c r="V482" s="147"/>
      <c r="W482" s="147"/>
    </row>
    <row r="483" spans="1:23" ht="12.75" customHeight="1" x14ac:dyDescent="0.15">
      <c r="A483" s="147"/>
      <c r="B483" s="150"/>
      <c r="C483" s="90"/>
      <c r="D483" s="146"/>
      <c r="E483" s="82"/>
      <c r="F483" s="147"/>
      <c r="G483" s="147"/>
      <c r="H483" s="147"/>
      <c r="I483" s="147"/>
      <c r="J483" s="147"/>
      <c r="K483" s="147"/>
      <c r="L483" s="147"/>
      <c r="M483" s="147"/>
      <c r="N483" s="147"/>
      <c r="O483" s="147"/>
      <c r="P483" s="147"/>
      <c r="Q483" s="147"/>
      <c r="R483" s="147"/>
      <c r="S483" s="147"/>
      <c r="T483" s="147"/>
      <c r="U483" s="147"/>
      <c r="V483" s="147"/>
      <c r="W483" s="147"/>
    </row>
    <row r="484" spans="1:23" ht="12.75" customHeight="1" x14ac:dyDescent="0.15">
      <c r="A484" s="147"/>
      <c r="B484" s="150"/>
      <c r="C484" s="90"/>
      <c r="D484" s="146"/>
      <c r="E484" s="82"/>
      <c r="F484" s="147"/>
      <c r="G484" s="147"/>
      <c r="H484" s="147"/>
      <c r="I484" s="147"/>
      <c r="J484" s="147"/>
      <c r="K484" s="147"/>
      <c r="L484" s="147"/>
      <c r="M484" s="147"/>
      <c r="N484" s="147"/>
      <c r="O484" s="147"/>
      <c r="P484" s="147"/>
      <c r="Q484" s="147"/>
      <c r="R484" s="147"/>
      <c r="S484" s="147"/>
      <c r="T484" s="147"/>
      <c r="U484" s="147"/>
      <c r="V484" s="147"/>
      <c r="W484" s="147"/>
    </row>
    <row r="485" spans="1:23" ht="12.75" customHeight="1" x14ac:dyDescent="0.15">
      <c r="A485" s="147"/>
      <c r="B485" s="150"/>
      <c r="C485" s="90"/>
      <c r="D485" s="146"/>
      <c r="E485" s="82"/>
      <c r="F485" s="147"/>
      <c r="G485" s="147"/>
      <c r="H485" s="147"/>
      <c r="I485" s="147"/>
      <c r="J485" s="147"/>
      <c r="K485" s="147"/>
      <c r="L485" s="147"/>
      <c r="M485" s="147"/>
      <c r="N485" s="147"/>
      <c r="O485" s="147"/>
      <c r="P485" s="147"/>
      <c r="Q485" s="147"/>
      <c r="R485" s="147"/>
      <c r="S485" s="147"/>
      <c r="T485" s="147"/>
      <c r="U485" s="147"/>
      <c r="V485" s="147"/>
      <c r="W485" s="147"/>
    </row>
    <row r="486" spans="1:23" ht="12.75" customHeight="1" x14ac:dyDescent="0.15">
      <c r="A486" s="147"/>
      <c r="B486" s="150"/>
      <c r="C486" s="90"/>
      <c r="D486" s="146"/>
      <c r="E486" s="82"/>
      <c r="F486" s="147"/>
      <c r="G486" s="147"/>
      <c r="H486" s="147"/>
      <c r="I486" s="147"/>
      <c r="J486" s="147"/>
      <c r="K486" s="147"/>
      <c r="L486" s="147"/>
      <c r="M486" s="147"/>
      <c r="N486" s="147"/>
      <c r="O486" s="147"/>
      <c r="P486" s="147"/>
      <c r="Q486" s="147"/>
      <c r="R486" s="147"/>
      <c r="S486" s="147"/>
      <c r="T486" s="147"/>
      <c r="U486" s="147"/>
      <c r="V486" s="147"/>
      <c r="W486" s="147"/>
    </row>
    <row r="487" spans="1:23" ht="12.75" customHeight="1" x14ac:dyDescent="0.15">
      <c r="A487" s="147"/>
      <c r="B487" s="150"/>
      <c r="C487" s="90"/>
      <c r="D487" s="146"/>
      <c r="E487" s="82"/>
      <c r="F487" s="147"/>
      <c r="G487" s="147"/>
      <c r="H487" s="147"/>
      <c r="I487" s="147"/>
      <c r="J487" s="147"/>
      <c r="K487" s="147"/>
      <c r="L487" s="147"/>
      <c r="M487" s="147"/>
      <c r="N487" s="147"/>
      <c r="O487" s="147"/>
      <c r="P487" s="147"/>
      <c r="Q487" s="147"/>
      <c r="R487" s="147"/>
      <c r="S487" s="147"/>
      <c r="T487" s="147"/>
      <c r="U487" s="147"/>
      <c r="V487" s="147"/>
      <c r="W487" s="147"/>
    </row>
    <row r="488" spans="1:23" ht="12.75" customHeight="1" x14ac:dyDescent="0.15">
      <c r="A488" s="147"/>
      <c r="B488" s="150"/>
      <c r="C488" s="90"/>
      <c r="D488" s="146"/>
      <c r="E488" s="82"/>
      <c r="F488" s="147"/>
      <c r="G488" s="147"/>
      <c r="H488" s="147"/>
      <c r="I488" s="147"/>
      <c r="J488" s="147"/>
      <c r="K488" s="147"/>
      <c r="L488" s="147"/>
      <c r="M488" s="147"/>
      <c r="N488" s="147"/>
      <c r="O488" s="147"/>
      <c r="P488" s="147"/>
      <c r="Q488" s="147"/>
      <c r="R488" s="147"/>
      <c r="S488" s="147"/>
      <c r="T488" s="147"/>
      <c r="U488" s="147"/>
      <c r="V488" s="147"/>
      <c r="W488" s="147"/>
    </row>
    <row r="489" spans="1:23" ht="12.75" customHeight="1" x14ac:dyDescent="0.15">
      <c r="A489" s="147"/>
      <c r="B489" s="150"/>
      <c r="C489" s="90"/>
      <c r="D489" s="146"/>
      <c r="E489" s="82"/>
      <c r="F489" s="147"/>
      <c r="G489" s="147"/>
      <c r="H489" s="147"/>
      <c r="I489" s="147"/>
      <c r="J489" s="147"/>
      <c r="K489" s="147"/>
      <c r="L489" s="147"/>
      <c r="M489" s="147"/>
      <c r="N489" s="147"/>
      <c r="O489" s="147"/>
      <c r="P489" s="147"/>
      <c r="Q489" s="147"/>
      <c r="R489" s="147"/>
      <c r="S489" s="147"/>
      <c r="T489" s="147"/>
      <c r="U489" s="147"/>
      <c r="V489" s="147"/>
      <c r="W489" s="147"/>
    </row>
    <row r="490" spans="1:23" ht="12.75" customHeight="1" x14ac:dyDescent="0.15">
      <c r="A490" s="147"/>
      <c r="B490" s="150"/>
      <c r="C490" s="90"/>
      <c r="D490" s="146"/>
      <c r="E490" s="82"/>
      <c r="F490" s="147"/>
      <c r="G490" s="147"/>
      <c r="H490" s="147"/>
      <c r="I490" s="147"/>
      <c r="J490" s="147"/>
      <c r="K490" s="147"/>
      <c r="L490" s="147"/>
      <c r="M490" s="147"/>
      <c r="N490" s="147"/>
      <c r="O490" s="147"/>
      <c r="P490" s="147"/>
      <c r="Q490" s="147"/>
      <c r="R490" s="147"/>
      <c r="S490" s="147"/>
      <c r="T490" s="147"/>
      <c r="U490" s="147"/>
      <c r="V490" s="147"/>
      <c r="W490" s="147"/>
    </row>
    <row r="491" spans="1:23" ht="12.75" customHeight="1" x14ac:dyDescent="0.15">
      <c r="A491" s="147"/>
      <c r="B491" s="150"/>
      <c r="C491" s="90"/>
      <c r="D491" s="146"/>
      <c r="E491" s="82"/>
      <c r="F491" s="147"/>
      <c r="G491" s="147"/>
      <c r="H491" s="147"/>
      <c r="I491" s="147"/>
      <c r="J491" s="147"/>
      <c r="K491" s="147"/>
      <c r="L491" s="147"/>
      <c r="M491" s="147"/>
      <c r="N491" s="147"/>
      <c r="O491" s="147"/>
      <c r="P491" s="147"/>
      <c r="Q491" s="147"/>
      <c r="R491" s="147"/>
      <c r="S491" s="147"/>
      <c r="T491" s="147"/>
      <c r="U491" s="147"/>
      <c r="V491" s="147"/>
      <c r="W491" s="147"/>
    </row>
    <row r="492" spans="1:23" ht="12.75" customHeight="1" x14ac:dyDescent="0.15">
      <c r="A492" s="147"/>
      <c r="B492" s="150"/>
      <c r="C492" s="90"/>
      <c r="D492" s="146"/>
      <c r="E492" s="82"/>
      <c r="F492" s="147"/>
      <c r="G492" s="147"/>
      <c r="H492" s="147"/>
      <c r="I492" s="147"/>
      <c r="J492" s="147"/>
      <c r="K492" s="147"/>
      <c r="L492" s="147"/>
      <c r="M492" s="147"/>
      <c r="N492" s="147"/>
      <c r="O492" s="147"/>
      <c r="P492" s="147"/>
      <c r="Q492" s="147"/>
      <c r="R492" s="147"/>
      <c r="S492" s="147"/>
      <c r="T492" s="147"/>
      <c r="U492" s="147"/>
      <c r="V492" s="147"/>
      <c r="W492" s="147"/>
    </row>
    <row r="493" spans="1:23" ht="12.75" customHeight="1" x14ac:dyDescent="0.15">
      <c r="A493" s="147"/>
      <c r="B493" s="150"/>
      <c r="C493" s="90"/>
      <c r="D493" s="146"/>
      <c r="E493" s="82"/>
      <c r="F493" s="147"/>
      <c r="G493" s="147"/>
      <c r="H493" s="147"/>
      <c r="I493" s="147"/>
      <c r="J493" s="147"/>
      <c r="K493" s="147"/>
      <c r="L493" s="147"/>
      <c r="M493" s="147"/>
      <c r="N493" s="147"/>
      <c r="O493" s="147"/>
      <c r="P493" s="147"/>
      <c r="Q493" s="147"/>
      <c r="R493" s="147"/>
      <c r="S493" s="147"/>
      <c r="T493" s="147"/>
      <c r="U493" s="147"/>
      <c r="V493" s="147"/>
      <c r="W493" s="147"/>
    </row>
    <row r="494" spans="1:23" ht="12.75" customHeight="1" x14ac:dyDescent="0.15">
      <c r="A494" s="147"/>
      <c r="B494" s="150"/>
      <c r="C494" s="90"/>
      <c r="D494" s="146"/>
      <c r="E494" s="82"/>
      <c r="F494" s="147"/>
      <c r="G494" s="147"/>
      <c r="H494" s="147"/>
      <c r="I494" s="147"/>
      <c r="J494" s="147"/>
      <c r="K494" s="147"/>
      <c r="L494" s="147"/>
      <c r="M494" s="147"/>
      <c r="N494" s="147"/>
      <c r="O494" s="147"/>
      <c r="P494" s="147"/>
      <c r="Q494" s="147"/>
      <c r="R494" s="147"/>
      <c r="S494" s="147"/>
      <c r="T494" s="147"/>
      <c r="U494" s="147"/>
      <c r="V494" s="147"/>
      <c r="W494" s="147"/>
    </row>
    <row r="495" spans="1:23" ht="12.75" customHeight="1" x14ac:dyDescent="0.15">
      <c r="A495" s="147"/>
      <c r="B495" s="150"/>
      <c r="C495" s="90"/>
      <c r="D495" s="146"/>
      <c r="E495" s="82"/>
      <c r="F495" s="147"/>
      <c r="G495" s="147"/>
      <c r="H495" s="147"/>
      <c r="I495" s="147"/>
      <c r="J495" s="147"/>
      <c r="K495" s="147"/>
      <c r="L495" s="147"/>
      <c r="M495" s="147"/>
      <c r="N495" s="147"/>
      <c r="O495" s="147"/>
      <c r="P495" s="147"/>
      <c r="Q495" s="147"/>
      <c r="R495" s="147"/>
      <c r="S495" s="147"/>
      <c r="T495" s="147"/>
      <c r="U495" s="147"/>
      <c r="V495" s="147"/>
      <c r="W495" s="147"/>
    </row>
    <row r="496" spans="1:23" ht="12.75" customHeight="1" x14ac:dyDescent="0.15">
      <c r="A496" s="147"/>
      <c r="B496" s="150"/>
      <c r="C496" s="90"/>
      <c r="D496" s="146"/>
      <c r="E496" s="82"/>
      <c r="F496" s="147"/>
      <c r="G496" s="147"/>
      <c r="H496" s="147"/>
      <c r="I496" s="147"/>
      <c r="J496" s="147"/>
      <c r="K496" s="147"/>
      <c r="L496" s="147"/>
      <c r="M496" s="147"/>
      <c r="N496" s="147"/>
      <c r="O496" s="147"/>
      <c r="P496" s="147"/>
      <c r="Q496" s="147"/>
      <c r="R496" s="147"/>
      <c r="S496" s="147"/>
      <c r="T496" s="147"/>
      <c r="U496" s="147"/>
      <c r="V496" s="147"/>
      <c r="W496" s="147"/>
    </row>
    <row r="497" spans="1:23" ht="12.75" customHeight="1" x14ac:dyDescent="0.15">
      <c r="A497" s="147"/>
      <c r="B497" s="150"/>
      <c r="C497" s="90"/>
      <c r="D497" s="146"/>
      <c r="E497" s="82"/>
      <c r="F497" s="147"/>
      <c r="G497" s="147"/>
      <c r="H497" s="147"/>
      <c r="I497" s="147"/>
      <c r="J497" s="147"/>
      <c r="K497" s="147"/>
      <c r="L497" s="147"/>
      <c r="M497" s="147"/>
      <c r="N497" s="147"/>
      <c r="O497" s="147"/>
      <c r="P497" s="147"/>
      <c r="Q497" s="147"/>
      <c r="R497" s="147"/>
      <c r="S497" s="147"/>
      <c r="T497" s="147"/>
      <c r="U497" s="147"/>
      <c r="V497" s="147"/>
      <c r="W497" s="147"/>
    </row>
    <row r="498" spans="1:23" ht="12.75" customHeight="1" x14ac:dyDescent="0.15">
      <c r="A498" s="147"/>
      <c r="B498" s="150"/>
      <c r="C498" s="90"/>
      <c r="D498" s="146"/>
      <c r="E498" s="82"/>
      <c r="F498" s="147"/>
      <c r="G498" s="147"/>
      <c r="H498" s="147"/>
      <c r="I498" s="147"/>
      <c r="J498" s="147"/>
      <c r="K498" s="147"/>
      <c r="L498" s="147"/>
      <c r="M498" s="147"/>
      <c r="N498" s="147"/>
      <c r="O498" s="147"/>
      <c r="P498" s="147"/>
      <c r="Q498" s="147"/>
      <c r="R498" s="147"/>
      <c r="S498" s="147"/>
      <c r="T498" s="147"/>
      <c r="U498" s="147"/>
      <c r="V498" s="147"/>
      <c r="W498" s="147"/>
    </row>
    <row r="499" spans="1:23" ht="12.75" customHeight="1" x14ac:dyDescent="0.15">
      <c r="A499" s="147"/>
      <c r="B499" s="150"/>
      <c r="C499" s="90"/>
      <c r="D499" s="146"/>
      <c r="E499" s="82"/>
      <c r="F499" s="147"/>
      <c r="G499" s="147"/>
      <c r="H499" s="147"/>
      <c r="I499" s="147"/>
      <c r="J499" s="147"/>
      <c r="K499" s="147"/>
      <c r="L499" s="147"/>
      <c r="M499" s="147"/>
      <c r="N499" s="147"/>
      <c r="O499" s="147"/>
      <c r="P499" s="147"/>
      <c r="Q499" s="147"/>
      <c r="R499" s="147"/>
      <c r="S499" s="147"/>
      <c r="T499" s="147"/>
      <c r="U499" s="147"/>
      <c r="V499" s="147"/>
      <c r="W499" s="147"/>
    </row>
    <row r="500" spans="1:23" ht="12.75" customHeight="1" x14ac:dyDescent="0.15">
      <c r="A500" s="147"/>
      <c r="B500" s="150"/>
      <c r="C500" s="90"/>
      <c r="D500" s="146"/>
      <c r="E500" s="82"/>
      <c r="F500" s="147"/>
      <c r="G500" s="147"/>
      <c r="H500" s="147"/>
      <c r="I500" s="147"/>
      <c r="J500" s="147"/>
      <c r="K500" s="147"/>
      <c r="L500" s="147"/>
      <c r="M500" s="147"/>
      <c r="N500" s="147"/>
      <c r="O500" s="147"/>
      <c r="P500" s="147"/>
      <c r="Q500" s="147"/>
      <c r="R500" s="147"/>
      <c r="S500" s="147"/>
      <c r="T500" s="147"/>
      <c r="U500" s="147"/>
      <c r="V500" s="147"/>
      <c r="W500" s="147"/>
    </row>
    <row r="501" spans="1:23" ht="12.75" customHeight="1" x14ac:dyDescent="0.15">
      <c r="A501" s="147"/>
      <c r="B501" s="150"/>
      <c r="C501" s="90"/>
      <c r="D501" s="146"/>
      <c r="E501" s="82"/>
      <c r="F501" s="147"/>
      <c r="G501" s="147"/>
      <c r="H501" s="147"/>
      <c r="I501" s="147"/>
      <c r="J501" s="147"/>
      <c r="K501" s="147"/>
      <c r="L501" s="147"/>
      <c r="M501" s="147"/>
      <c r="N501" s="147"/>
      <c r="O501" s="147"/>
      <c r="P501" s="147"/>
      <c r="Q501" s="147"/>
      <c r="R501" s="147"/>
      <c r="S501" s="147"/>
      <c r="T501" s="147"/>
      <c r="U501" s="147"/>
      <c r="V501" s="147"/>
      <c r="W501" s="147"/>
    </row>
    <row r="502" spans="1:23" ht="12.75" customHeight="1" x14ac:dyDescent="0.15">
      <c r="A502" s="147"/>
      <c r="B502" s="150"/>
      <c r="C502" s="90"/>
      <c r="D502" s="146"/>
      <c r="E502" s="82"/>
      <c r="F502" s="147"/>
      <c r="G502" s="147"/>
      <c r="H502" s="147"/>
      <c r="I502" s="147"/>
      <c r="J502" s="147"/>
      <c r="K502" s="147"/>
      <c r="L502" s="147"/>
      <c r="M502" s="147"/>
      <c r="N502" s="147"/>
      <c r="O502" s="147"/>
      <c r="P502" s="147"/>
      <c r="Q502" s="147"/>
      <c r="R502" s="147"/>
      <c r="S502" s="147"/>
      <c r="T502" s="147"/>
      <c r="U502" s="147"/>
      <c r="V502" s="147"/>
      <c r="W502" s="147"/>
    </row>
    <row r="503" spans="1:23" ht="12.75" customHeight="1" x14ac:dyDescent="0.15">
      <c r="A503" s="147"/>
      <c r="B503" s="150"/>
      <c r="C503" s="90"/>
      <c r="D503" s="146"/>
      <c r="E503" s="82"/>
      <c r="F503" s="147"/>
      <c r="G503" s="147"/>
      <c r="H503" s="147"/>
      <c r="I503" s="147"/>
      <c r="J503" s="147"/>
      <c r="K503" s="147"/>
      <c r="L503" s="147"/>
      <c r="M503" s="147"/>
      <c r="N503" s="147"/>
      <c r="O503" s="147"/>
      <c r="P503" s="147"/>
      <c r="Q503" s="147"/>
      <c r="R503" s="147"/>
      <c r="S503" s="147"/>
      <c r="T503" s="147"/>
      <c r="U503" s="147"/>
      <c r="V503" s="147"/>
      <c r="W503" s="147"/>
    </row>
    <row r="504" spans="1:23" ht="12.75" customHeight="1" x14ac:dyDescent="0.15">
      <c r="A504" s="147"/>
      <c r="B504" s="150"/>
      <c r="C504" s="90"/>
      <c r="D504" s="146"/>
      <c r="E504" s="82"/>
      <c r="F504" s="147"/>
      <c r="G504" s="147"/>
      <c r="H504" s="147"/>
      <c r="I504" s="147"/>
      <c r="J504" s="147"/>
      <c r="K504" s="147"/>
      <c r="L504" s="147"/>
      <c r="M504" s="147"/>
      <c r="N504" s="147"/>
      <c r="O504" s="147"/>
      <c r="P504" s="147"/>
      <c r="Q504" s="147"/>
      <c r="R504" s="147"/>
      <c r="S504" s="147"/>
      <c r="T504" s="147"/>
      <c r="U504" s="147"/>
      <c r="V504" s="147"/>
      <c r="W504" s="147"/>
    </row>
    <row r="505" spans="1:23" ht="12.75" customHeight="1" x14ac:dyDescent="0.15">
      <c r="A505" s="147"/>
      <c r="B505" s="150"/>
      <c r="C505" s="90"/>
      <c r="D505" s="146"/>
      <c r="E505" s="82"/>
      <c r="F505" s="147"/>
      <c r="G505" s="147"/>
      <c r="H505" s="147"/>
      <c r="I505" s="147"/>
      <c r="J505" s="147"/>
      <c r="K505" s="147"/>
      <c r="L505" s="147"/>
      <c r="M505" s="147"/>
      <c r="N505" s="147"/>
      <c r="O505" s="147"/>
      <c r="P505" s="147"/>
      <c r="Q505" s="147"/>
      <c r="R505" s="147"/>
      <c r="S505" s="147"/>
      <c r="T505" s="147"/>
      <c r="U505" s="147"/>
      <c r="V505" s="147"/>
      <c r="W505" s="147"/>
    </row>
    <row r="506" spans="1:23" ht="12.75" customHeight="1" x14ac:dyDescent="0.15">
      <c r="A506" s="147"/>
      <c r="B506" s="150"/>
      <c r="C506" s="90"/>
      <c r="D506" s="146"/>
      <c r="E506" s="82"/>
      <c r="F506" s="147"/>
      <c r="G506" s="147"/>
      <c r="H506" s="147"/>
      <c r="I506" s="147"/>
      <c r="J506" s="147"/>
      <c r="K506" s="147"/>
      <c r="L506" s="147"/>
      <c r="M506" s="147"/>
      <c r="N506" s="147"/>
      <c r="O506" s="147"/>
      <c r="P506" s="147"/>
      <c r="Q506" s="147"/>
      <c r="R506" s="147"/>
      <c r="S506" s="147"/>
      <c r="T506" s="147"/>
      <c r="U506" s="147"/>
      <c r="V506" s="147"/>
      <c r="W506" s="147"/>
    </row>
    <row r="507" spans="1:23" ht="12.75" customHeight="1" x14ac:dyDescent="0.15">
      <c r="A507" s="147"/>
      <c r="B507" s="150"/>
      <c r="C507" s="90"/>
      <c r="D507" s="146"/>
      <c r="E507" s="82"/>
      <c r="F507" s="147"/>
      <c r="G507" s="147"/>
      <c r="H507" s="147"/>
      <c r="I507" s="147"/>
      <c r="J507" s="147"/>
      <c r="K507" s="147"/>
      <c r="L507" s="147"/>
      <c r="M507" s="147"/>
      <c r="N507" s="147"/>
      <c r="O507" s="147"/>
      <c r="P507" s="147"/>
      <c r="Q507" s="147"/>
      <c r="R507" s="147"/>
      <c r="S507" s="147"/>
      <c r="T507" s="147"/>
      <c r="U507" s="147"/>
      <c r="V507" s="147"/>
      <c r="W507" s="147"/>
    </row>
    <row r="508" spans="1:23" ht="12.75" customHeight="1" x14ac:dyDescent="0.15">
      <c r="A508" s="147"/>
      <c r="B508" s="150"/>
      <c r="C508" s="90"/>
      <c r="D508" s="146"/>
      <c r="E508" s="82"/>
      <c r="F508" s="147"/>
      <c r="G508" s="147"/>
      <c r="H508" s="147"/>
      <c r="I508" s="147"/>
      <c r="J508" s="147"/>
      <c r="K508" s="147"/>
      <c r="L508" s="147"/>
      <c r="M508" s="147"/>
      <c r="N508" s="147"/>
      <c r="O508" s="147"/>
      <c r="P508" s="147"/>
      <c r="Q508" s="147"/>
      <c r="R508" s="147"/>
      <c r="S508" s="147"/>
      <c r="T508" s="147"/>
      <c r="U508" s="147"/>
      <c r="V508" s="147"/>
      <c r="W508" s="147"/>
    </row>
    <row r="509" spans="1:23" ht="12.75" customHeight="1" x14ac:dyDescent="0.15">
      <c r="A509" s="147"/>
      <c r="B509" s="150"/>
      <c r="C509" s="90"/>
      <c r="D509" s="146"/>
      <c r="E509" s="82"/>
      <c r="F509" s="147"/>
      <c r="G509" s="147"/>
      <c r="H509" s="147"/>
      <c r="I509" s="147"/>
      <c r="J509" s="147"/>
      <c r="K509" s="147"/>
      <c r="L509" s="147"/>
      <c r="M509" s="147"/>
      <c r="N509" s="147"/>
      <c r="O509" s="147"/>
      <c r="P509" s="147"/>
      <c r="Q509" s="147"/>
      <c r="R509" s="147"/>
      <c r="S509" s="147"/>
      <c r="T509" s="147"/>
      <c r="U509" s="147"/>
      <c r="V509" s="147"/>
      <c r="W509" s="147"/>
    </row>
    <row r="510" spans="1:23" ht="12.75" customHeight="1" x14ac:dyDescent="0.15">
      <c r="A510" s="147"/>
      <c r="B510" s="150"/>
      <c r="C510" s="90"/>
      <c r="D510" s="146"/>
      <c r="E510" s="82"/>
      <c r="F510" s="147"/>
      <c r="G510" s="147"/>
      <c r="H510" s="147"/>
      <c r="I510" s="147"/>
      <c r="J510" s="147"/>
      <c r="K510" s="147"/>
      <c r="L510" s="147"/>
      <c r="M510" s="147"/>
      <c r="N510" s="147"/>
      <c r="O510" s="147"/>
      <c r="P510" s="147"/>
      <c r="Q510" s="147"/>
      <c r="R510" s="147"/>
      <c r="S510" s="147"/>
      <c r="T510" s="147"/>
      <c r="U510" s="147"/>
      <c r="V510" s="147"/>
      <c r="W510" s="147"/>
    </row>
    <row r="511" spans="1:23" ht="12.75" customHeight="1" x14ac:dyDescent="0.15">
      <c r="A511" s="147"/>
      <c r="B511" s="150"/>
      <c r="C511" s="90"/>
      <c r="D511" s="146"/>
      <c r="E511" s="82"/>
      <c r="F511" s="147"/>
      <c r="G511" s="147"/>
      <c r="H511" s="147"/>
      <c r="I511" s="147"/>
      <c r="J511" s="147"/>
      <c r="K511" s="147"/>
      <c r="L511" s="147"/>
      <c r="M511" s="147"/>
      <c r="N511" s="147"/>
      <c r="O511" s="147"/>
      <c r="P511" s="147"/>
      <c r="Q511" s="147"/>
      <c r="R511" s="147"/>
      <c r="S511" s="147"/>
      <c r="T511" s="147"/>
      <c r="U511" s="147"/>
      <c r="V511" s="147"/>
      <c r="W511" s="147"/>
    </row>
    <row r="512" spans="1:23" ht="12.75" customHeight="1" x14ac:dyDescent="0.15">
      <c r="A512" s="147"/>
      <c r="B512" s="150"/>
      <c r="C512" s="90"/>
      <c r="D512" s="146"/>
      <c r="E512" s="82"/>
      <c r="F512" s="147"/>
      <c r="G512" s="147"/>
      <c r="H512" s="147"/>
      <c r="I512" s="147"/>
      <c r="J512" s="147"/>
      <c r="K512" s="147"/>
      <c r="L512" s="147"/>
      <c r="M512" s="147"/>
      <c r="N512" s="147"/>
      <c r="O512" s="147"/>
      <c r="P512" s="147"/>
      <c r="Q512" s="147"/>
      <c r="R512" s="147"/>
      <c r="S512" s="147"/>
      <c r="T512" s="147"/>
      <c r="U512" s="147"/>
      <c r="V512" s="147"/>
      <c r="W512" s="147"/>
    </row>
    <row r="513" spans="1:23" ht="12.75" customHeight="1" x14ac:dyDescent="0.15">
      <c r="A513" s="147"/>
      <c r="B513" s="150"/>
      <c r="C513" s="90"/>
      <c r="D513" s="146"/>
      <c r="E513" s="82"/>
      <c r="F513" s="147"/>
      <c r="G513" s="147"/>
      <c r="H513" s="147"/>
      <c r="I513" s="147"/>
      <c r="J513" s="147"/>
      <c r="K513" s="147"/>
      <c r="L513" s="147"/>
      <c r="M513" s="147"/>
      <c r="N513" s="147"/>
      <c r="O513" s="147"/>
      <c r="P513" s="147"/>
      <c r="Q513" s="147"/>
      <c r="R513" s="147"/>
      <c r="S513" s="147"/>
      <c r="T513" s="147"/>
      <c r="U513" s="147"/>
      <c r="V513" s="147"/>
      <c r="W513" s="147"/>
    </row>
    <row r="514" spans="1:23" ht="12.75" customHeight="1" x14ac:dyDescent="0.15">
      <c r="A514" s="147"/>
      <c r="B514" s="150"/>
      <c r="C514" s="90"/>
      <c r="D514" s="146"/>
      <c r="E514" s="82"/>
      <c r="F514" s="147"/>
      <c r="G514" s="147"/>
      <c r="H514" s="147"/>
      <c r="I514" s="147"/>
      <c r="J514" s="147"/>
      <c r="K514" s="147"/>
      <c r="L514" s="147"/>
      <c r="M514" s="147"/>
      <c r="N514" s="147"/>
      <c r="O514" s="147"/>
      <c r="P514" s="147"/>
      <c r="Q514" s="147"/>
      <c r="R514" s="147"/>
      <c r="S514" s="147"/>
      <c r="T514" s="147"/>
      <c r="U514" s="147"/>
      <c r="V514" s="147"/>
      <c r="W514" s="147"/>
    </row>
    <row r="515" spans="1:23" ht="12.75" customHeight="1" x14ac:dyDescent="0.15">
      <c r="A515" s="147"/>
      <c r="B515" s="150"/>
      <c r="C515" s="90"/>
      <c r="D515" s="146"/>
      <c r="E515" s="82"/>
      <c r="F515" s="147"/>
      <c r="G515" s="147"/>
      <c r="H515" s="147"/>
      <c r="I515" s="147"/>
      <c r="J515" s="147"/>
      <c r="K515" s="147"/>
      <c r="L515" s="147"/>
      <c r="M515" s="147"/>
      <c r="N515" s="147"/>
      <c r="O515" s="147"/>
      <c r="P515" s="147"/>
      <c r="Q515" s="147"/>
      <c r="R515" s="147"/>
      <c r="S515" s="147"/>
      <c r="T515" s="147"/>
      <c r="U515" s="147"/>
      <c r="V515" s="147"/>
      <c r="W515" s="147"/>
    </row>
    <row r="516" spans="1:23" ht="12.75" customHeight="1" x14ac:dyDescent="0.15">
      <c r="A516" s="147"/>
      <c r="B516" s="150"/>
      <c r="C516" s="90"/>
      <c r="D516" s="146"/>
      <c r="E516" s="82"/>
      <c r="F516" s="147"/>
      <c r="G516" s="147"/>
      <c r="H516" s="147"/>
      <c r="I516" s="147"/>
      <c r="J516" s="147"/>
      <c r="K516" s="147"/>
      <c r="L516" s="147"/>
      <c r="M516" s="147"/>
      <c r="N516" s="147"/>
      <c r="O516" s="147"/>
      <c r="P516" s="147"/>
      <c r="Q516" s="147"/>
      <c r="R516" s="147"/>
      <c r="S516" s="147"/>
      <c r="T516" s="147"/>
      <c r="U516" s="147"/>
      <c r="V516" s="147"/>
      <c r="W516" s="147"/>
    </row>
    <row r="517" spans="1:23" ht="12.75" customHeight="1" x14ac:dyDescent="0.15">
      <c r="A517" s="147"/>
      <c r="B517" s="150"/>
      <c r="C517" s="90"/>
      <c r="D517" s="146"/>
      <c r="E517" s="82"/>
      <c r="F517" s="147"/>
      <c r="G517" s="147"/>
      <c r="H517" s="147"/>
      <c r="I517" s="147"/>
      <c r="J517" s="147"/>
      <c r="K517" s="147"/>
      <c r="L517" s="147"/>
      <c r="M517" s="147"/>
      <c r="N517" s="147"/>
      <c r="O517" s="147"/>
      <c r="P517" s="147"/>
      <c r="Q517" s="147"/>
      <c r="R517" s="147"/>
      <c r="S517" s="147"/>
      <c r="T517" s="147"/>
      <c r="U517" s="147"/>
      <c r="V517" s="147"/>
      <c r="W517" s="147"/>
    </row>
    <row r="518" spans="1:23" ht="12.75" customHeight="1" x14ac:dyDescent="0.15">
      <c r="A518" s="147"/>
      <c r="B518" s="150"/>
      <c r="C518" s="90"/>
      <c r="D518" s="146"/>
      <c r="E518" s="82"/>
      <c r="F518" s="147"/>
      <c r="G518" s="147"/>
      <c r="H518" s="147"/>
      <c r="I518" s="147"/>
      <c r="J518" s="147"/>
      <c r="K518" s="147"/>
      <c r="L518" s="147"/>
      <c r="M518" s="147"/>
      <c r="N518" s="147"/>
      <c r="O518" s="147"/>
      <c r="P518" s="147"/>
      <c r="Q518" s="147"/>
      <c r="R518" s="147"/>
      <c r="S518" s="147"/>
      <c r="T518" s="147"/>
      <c r="U518" s="147"/>
      <c r="V518" s="147"/>
      <c r="W518" s="147"/>
    </row>
    <row r="519" spans="1:23" ht="12.75" customHeight="1" x14ac:dyDescent="0.15">
      <c r="A519" s="147"/>
      <c r="B519" s="150"/>
      <c r="C519" s="90"/>
      <c r="D519" s="146"/>
      <c r="E519" s="82"/>
      <c r="F519" s="147"/>
      <c r="G519" s="147"/>
      <c r="H519" s="147"/>
      <c r="I519" s="147"/>
      <c r="J519" s="147"/>
      <c r="K519" s="147"/>
      <c r="L519" s="147"/>
      <c r="M519" s="147"/>
      <c r="N519" s="147"/>
      <c r="O519" s="147"/>
      <c r="P519" s="147"/>
      <c r="Q519" s="147"/>
      <c r="R519" s="147"/>
      <c r="S519" s="147"/>
      <c r="T519" s="147"/>
      <c r="U519" s="147"/>
      <c r="V519" s="147"/>
      <c r="W519" s="147"/>
    </row>
    <row r="520" spans="1:23" ht="12.75" customHeight="1" x14ac:dyDescent="0.15">
      <c r="A520" s="147"/>
      <c r="B520" s="150"/>
      <c r="C520" s="90"/>
      <c r="D520" s="146"/>
      <c r="E520" s="82"/>
      <c r="F520" s="147"/>
      <c r="G520" s="147"/>
      <c r="H520" s="147"/>
      <c r="I520" s="147"/>
      <c r="J520" s="147"/>
      <c r="K520" s="147"/>
      <c r="L520" s="147"/>
      <c r="M520" s="147"/>
      <c r="N520" s="147"/>
      <c r="O520" s="147"/>
      <c r="P520" s="147"/>
      <c r="Q520" s="147"/>
      <c r="R520" s="147"/>
      <c r="S520" s="147"/>
      <c r="T520" s="147"/>
      <c r="U520" s="147"/>
      <c r="V520" s="147"/>
      <c r="W520" s="147"/>
    </row>
    <row r="521" spans="1:23" ht="12.75" customHeight="1" x14ac:dyDescent="0.15">
      <c r="A521" s="147"/>
      <c r="B521" s="150"/>
      <c r="C521" s="90"/>
      <c r="D521" s="146"/>
      <c r="E521" s="82"/>
      <c r="F521" s="147"/>
      <c r="G521" s="147"/>
      <c r="H521" s="147"/>
      <c r="I521" s="147"/>
      <c r="J521" s="147"/>
      <c r="K521" s="147"/>
      <c r="L521" s="147"/>
      <c r="M521" s="147"/>
      <c r="N521" s="147"/>
      <c r="O521" s="147"/>
      <c r="P521" s="147"/>
      <c r="Q521" s="147"/>
      <c r="R521" s="147"/>
      <c r="S521" s="147"/>
      <c r="T521" s="147"/>
      <c r="U521" s="147"/>
      <c r="V521" s="147"/>
      <c r="W521" s="147"/>
    </row>
    <row r="522" spans="1:23" ht="12.75" customHeight="1" x14ac:dyDescent="0.15">
      <c r="A522" s="147"/>
      <c r="B522" s="150"/>
      <c r="C522" s="90"/>
      <c r="D522" s="146"/>
      <c r="E522" s="82"/>
      <c r="F522" s="147"/>
      <c r="G522" s="147"/>
      <c r="H522" s="147"/>
      <c r="I522" s="147"/>
      <c r="J522" s="147"/>
      <c r="K522" s="147"/>
      <c r="L522" s="147"/>
      <c r="M522" s="147"/>
      <c r="N522" s="147"/>
      <c r="O522" s="147"/>
      <c r="P522" s="147"/>
      <c r="Q522" s="147"/>
      <c r="R522" s="147"/>
      <c r="S522" s="147"/>
      <c r="T522" s="147"/>
      <c r="U522" s="147"/>
      <c r="V522" s="147"/>
      <c r="W522" s="147"/>
    </row>
    <row r="523" spans="1:23" ht="12.75" customHeight="1" x14ac:dyDescent="0.15">
      <c r="A523" s="147"/>
      <c r="B523" s="150"/>
      <c r="C523" s="90"/>
      <c r="D523" s="146"/>
      <c r="E523" s="82"/>
      <c r="F523" s="147"/>
      <c r="G523" s="147"/>
      <c r="H523" s="147"/>
      <c r="I523" s="147"/>
      <c r="J523" s="147"/>
      <c r="K523" s="147"/>
      <c r="L523" s="147"/>
      <c r="M523" s="147"/>
      <c r="N523" s="147"/>
      <c r="O523" s="147"/>
      <c r="P523" s="147"/>
      <c r="Q523" s="147"/>
      <c r="R523" s="147"/>
      <c r="S523" s="147"/>
      <c r="T523" s="147"/>
      <c r="U523" s="147"/>
      <c r="V523" s="147"/>
      <c r="W523" s="147"/>
    </row>
    <row r="524" spans="1:23" ht="12.75" customHeight="1" x14ac:dyDescent="0.15">
      <c r="A524" s="147"/>
      <c r="B524" s="150"/>
      <c r="C524" s="90"/>
      <c r="D524" s="146"/>
      <c r="E524" s="82"/>
      <c r="F524" s="147"/>
      <c r="G524" s="147"/>
      <c r="H524" s="147"/>
      <c r="I524" s="147"/>
      <c r="J524" s="147"/>
      <c r="K524" s="147"/>
      <c r="L524" s="147"/>
      <c r="M524" s="147"/>
      <c r="N524" s="147"/>
      <c r="O524" s="147"/>
      <c r="P524" s="147"/>
      <c r="Q524" s="147"/>
      <c r="R524" s="147"/>
      <c r="S524" s="147"/>
      <c r="T524" s="147"/>
      <c r="U524" s="147"/>
      <c r="V524" s="147"/>
      <c r="W524" s="147"/>
    </row>
    <row r="525" spans="1:23" ht="12.75" customHeight="1" x14ac:dyDescent="0.15">
      <c r="A525" s="147"/>
      <c r="B525" s="150"/>
      <c r="C525" s="90"/>
      <c r="D525" s="146"/>
      <c r="E525" s="82"/>
      <c r="F525" s="147"/>
      <c r="G525" s="147"/>
      <c r="H525" s="147"/>
      <c r="I525" s="147"/>
      <c r="J525" s="147"/>
      <c r="K525" s="147"/>
      <c r="L525" s="147"/>
      <c r="M525" s="147"/>
      <c r="N525" s="147"/>
      <c r="O525" s="147"/>
      <c r="P525" s="147"/>
      <c r="Q525" s="147"/>
      <c r="R525" s="147"/>
      <c r="S525" s="147"/>
      <c r="T525" s="147"/>
      <c r="U525" s="147"/>
      <c r="V525" s="147"/>
      <c r="W525" s="147"/>
    </row>
    <row r="526" spans="1:23" ht="12.75" customHeight="1" x14ac:dyDescent="0.15">
      <c r="A526" s="147"/>
      <c r="B526" s="150"/>
      <c r="C526" s="90"/>
      <c r="D526" s="146"/>
      <c r="E526" s="82"/>
      <c r="F526" s="147"/>
      <c r="G526" s="147"/>
      <c r="H526" s="147"/>
      <c r="I526" s="147"/>
      <c r="J526" s="147"/>
      <c r="K526" s="147"/>
      <c r="L526" s="147"/>
      <c r="M526" s="147"/>
      <c r="N526" s="147"/>
      <c r="O526" s="147"/>
      <c r="P526" s="147"/>
      <c r="Q526" s="147"/>
      <c r="R526" s="147"/>
      <c r="S526" s="147"/>
      <c r="T526" s="147"/>
      <c r="U526" s="147"/>
      <c r="V526" s="147"/>
      <c r="W526" s="147"/>
    </row>
    <row r="527" spans="1:23" ht="12.75" customHeight="1" x14ac:dyDescent="0.15">
      <c r="A527" s="147"/>
      <c r="B527" s="150"/>
      <c r="C527" s="90"/>
      <c r="D527" s="146"/>
      <c r="E527" s="82"/>
      <c r="F527" s="147"/>
      <c r="G527" s="147"/>
      <c r="H527" s="147"/>
      <c r="I527" s="147"/>
      <c r="J527" s="147"/>
      <c r="K527" s="147"/>
      <c r="L527" s="147"/>
      <c r="M527" s="147"/>
      <c r="N527" s="147"/>
      <c r="O527" s="147"/>
      <c r="P527" s="147"/>
      <c r="Q527" s="147"/>
      <c r="R527" s="147"/>
      <c r="S527" s="147"/>
      <c r="T527" s="147"/>
      <c r="U527" s="147"/>
      <c r="V527" s="147"/>
      <c r="W527" s="147"/>
    </row>
    <row r="528" spans="1:23" ht="12.75" customHeight="1" x14ac:dyDescent="0.15">
      <c r="A528" s="147"/>
      <c r="B528" s="150"/>
      <c r="C528" s="90"/>
      <c r="D528" s="146"/>
      <c r="E528" s="82"/>
      <c r="F528" s="147"/>
      <c r="G528" s="147"/>
      <c r="H528" s="147"/>
      <c r="I528" s="147"/>
      <c r="J528" s="147"/>
      <c r="K528" s="147"/>
      <c r="L528" s="147"/>
      <c r="M528" s="147"/>
      <c r="N528" s="147"/>
      <c r="O528" s="147"/>
      <c r="P528" s="147"/>
      <c r="Q528" s="147"/>
      <c r="R528" s="147"/>
      <c r="S528" s="147"/>
      <c r="T528" s="147"/>
      <c r="U528" s="147"/>
      <c r="V528" s="147"/>
      <c r="W528" s="147"/>
    </row>
    <row r="529" spans="1:23" ht="12.75" customHeight="1" x14ac:dyDescent="0.15">
      <c r="A529" s="147"/>
      <c r="B529" s="150"/>
      <c r="C529" s="90"/>
      <c r="D529" s="146"/>
      <c r="E529" s="82"/>
      <c r="F529" s="147"/>
      <c r="G529" s="147"/>
      <c r="H529" s="147"/>
      <c r="I529" s="147"/>
      <c r="J529" s="147"/>
      <c r="K529" s="147"/>
      <c r="L529" s="147"/>
      <c r="M529" s="147"/>
      <c r="N529" s="147"/>
      <c r="O529" s="147"/>
      <c r="P529" s="147"/>
      <c r="Q529" s="147"/>
      <c r="R529" s="147"/>
      <c r="S529" s="147"/>
      <c r="T529" s="147"/>
      <c r="U529" s="147"/>
      <c r="V529" s="147"/>
      <c r="W529" s="147"/>
    </row>
    <row r="530" spans="1:23" ht="12.75" customHeight="1" x14ac:dyDescent="0.15">
      <c r="A530" s="147"/>
      <c r="B530" s="150"/>
      <c r="C530" s="90"/>
      <c r="D530" s="146"/>
      <c r="E530" s="82"/>
      <c r="F530" s="147"/>
      <c r="G530" s="147"/>
      <c r="H530" s="147"/>
      <c r="I530" s="147"/>
      <c r="J530" s="147"/>
      <c r="K530" s="147"/>
      <c r="L530" s="147"/>
      <c r="M530" s="147"/>
      <c r="N530" s="147"/>
      <c r="O530" s="147"/>
      <c r="P530" s="147"/>
      <c r="Q530" s="147"/>
      <c r="R530" s="147"/>
      <c r="S530" s="147"/>
      <c r="T530" s="147"/>
      <c r="U530" s="147"/>
      <c r="V530" s="147"/>
      <c r="W530" s="147"/>
    </row>
    <row r="531" spans="1:23" ht="12.75" customHeight="1" x14ac:dyDescent="0.15">
      <c r="A531" s="147"/>
      <c r="B531" s="150"/>
      <c r="C531" s="90"/>
      <c r="D531" s="146"/>
      <c r="E531" s="82"/>
      <c r="F531" s="147"/>
      <c r="G531" s="147"/>
      <c r="H531" s="147"/>
      <c r="I531" s="147"/>
      <c r="J531" s="147"/>
      <c r="K531" s="147"/>
      <c r="L531" s="147"/>
      <c r="M531" s="147"/>
      <c r="N531" s="147"/>
      <c r="O531" s="147"/>
      <c r="P531" s="147"/>
      <c r="Q531" s="147"/>
      <c r="R531" s="147"/>
      <c r="S531" s="147"/>
      <c r="T531" s="147"/>
      <c r="U531" s="147"/>
      <c r="V531" s="147"/>
      <c r="W531" s="147"/>
    </row>
    <row r="532" spans="1:23" ht="12.75" customHeight="1" x14ac:dyDescent="0.15">
      <c r="A532" s="147"/>
      <c r="B532" s="150"/>
      <c r="C532" s="90"/>
      <c r="D532" s="146"/>
      <c r="E532" s="82"/>
      <c r="F532" s="147"/>
      <c r="G532" s="147"/>
      <c r="H532" s="147"/>
      <c r="I532" s="147"/>
      <c r="J532" s="147"/>
      <c r="K532" s="147"/>
      <c r="L532" s="147"/>
      <c r="M532" s="147"/>
      <c r="N532" s="147"/>
      <c r="O532" s="147"/>
      <c r="P532" s="147"/>
      <c r="Q532" s="147"/>
      <c r="R532" s="147"/>
      <c r="S532" s="147"/>
      <c r="T532" s="147"/>
      <c r="U532" s="147"/>
      <c r="V532" s="147"/>
      <c r="W532" s="147"/>
    </row>
    <row r="533" spans="1:23" ht="12.75" customHeight="1" x14ac:dyDescent="0.15">
      <c r="A533" s="147"/>
      <c r="B533" s="150"/>
      <c r="C533" s="90"/>
      <c r="D533" s="146"/>
      <c r="E533" s="82"/>
      <c r="F533" s="147"/>
      <c r="G533" s="147"/>
      <c r="H533" s="147"/>
      <c r="I533" s="147"/>
      <c r="J533" s="147"/>
      <c r="K533" s="147"/>
      <c r="L533" s="147"/>
      <c r="M533" s="147"/>
      <c r="N533" s="147"/>
      <c r="O533" s="147"/>
      <c r="P533" s="147"/>
      <c r="Q533" s="147"/>
      <c r="R533" s="147"/>
      <c r="S533" s="147"/>
      <c r="T533" s="147"/>
      <c r="U533" s="147"/>
      <c r="V533" s="147"/>
      <c r="W533" s="147"/>
    </row>
    <row r="534" spans="1:23" ht="12.75" customHeight="1" x14ac:dyDescent="0.15">
      <c r="A534" s="147"/>
      <c r="B534" s="150"/>
      <c r="C534" s="90"/>
      <c r="D534" s="146"/>
      <c r="E534" s="82"/>
      <c r="F534" s="147"/>
      <c r="G534" s="147"/>
      <c r="H534" s="147"/>
      <c r="I534" s="147"/>
      <c r="J534" s="147"/>
      <c r="K534" s="147"/>
      <c r="L534" s="147"/>
      <c r="M534" s="147"/>
      <c r="N534" s="147"/>
      <c r="O534" s="147"/>
      <c r="P534" s="147"/>
      <c r="Q534" s="147"/>
      <c r="R534" s="147"/>
      <c r="S534" s="147"/>
      <c r="T534" s="147"/>
      <c r="U534" s="147"/>
      <c r="V534" s="147"/>
      <c r="W534" s="147"/>
    </row>
    <row r="535" spans="1:23" ht="12.75" customHeight="1" x14ac:dyDescent="0.15">
      <c r="A535" s="147"/>
      <c r="B535" s="150"/>
      <c r="C535" s="90"/>
      <c r="D535" s="146"/>
      <c r="E535" s="82"/>
      <c r="F535" s="147"/>
      <c r="G535" s="147"/>
      <c r="H535" s="147"/>
      <c r="I535" s="147"/>
      <c r="J535" s="147"/>
      <c r="K535" s="147"/>
      <c r="L535" s="147"/>
      <c r="M535" s="147"/>
      <c r="N535" s="147"/>
      <c r="O535" s="147"/>
      <c r="P535" s="147"/>
      <c r="Q535" s="147"/>
      <c r="R535" s="147"/>
      <c r="S535" s="147"/>
      <c r="T535" s="147"/>
      <c r="U535" s="147"/>
      <c r="V535" s="147"/>
      <c r="W535" s="147"/>
    </row>
    <row r="536" spans="1:23" ht="12.75" customHeight="1" x14ac:dyDescent="0.15">
      <c r="A536" s="147"/>
      <c r="B536" s="150"/>
      <c r="C536" s="90"/>
      <c r="D536" s="146"/>
      <c r="E536" s="82"/>
      <c r="F536" s="147"/>
      <c r="G536" s="147"/>
      <c r="H536" s="147"/>
      <c r="I536" s="147"/>
      <c r="J536" s="147"/>
      <c r="K536" s="147"/>
      <c r="L536" s="147"/>
      <c r="M536" s="147"/>
      <c r="N536" s="147"/>
      <c r="O536" s="147"/>
      <c r="P536" s="147"/>
      <c r="Q536" s="147"/>
      <c r="R536" s="147"/>
      <c r="S536" s="147"/>
      <c r="T536" s="147"/>
      <c r="U536" s="147"/>
      <c r="V536" s="147"/>
      <c r="W536" s="147"/>
    </row>
    <row r="537" spans="1:23" ht="12.75" customHeight="1" x14ac:dyDescent="0.15">
      <c r="A537" s="147"/>
      <c r="B537" s="150"/>
      <c r="C537" s="90"/>
      <c r="D537" s="146"/>
      <c r="E537" s="82"/>
      <c r="F537" s="147"/>
      <c r="G537" s="147"/>
      <c r="H537" s="147"/>
      <c r="I537" s="147"/>
      <c r="J537" s="147"/>
      <c r="K537" s="147"/>
      <c r="L537" s="147"/>
      <c r="M537" s="147"/>
      <c r="N537" s="147"/>
      <c r="O537" s="147"/>
      <c r="P537" s="147"/>
      <c r="Q537" s="147"/>
      <c r="R537" s="147"/>
      <c r="S537" s="147"/>
      <c r="T537" s="147"/>
      <c r="U537" s="147"/>
      <c r="V537" s="147"/>
      <c r="W537" s="147"/>
    </row>
    <row r="538" spans="1:23" ht="12.75" customHeight="1" x14ac:dyDescent="0.15">
      <c r="A538" s="147"/>
      <c r="B538" s="150"/>
      <c r="C538" s="90"/>
      <c r="D538" s="146"/>
      <c r="E538" s="82"/>
      <c r="F538" s="147"/>
      <c r="G538" s="147"/>
      <c r="H538" s="147"/>
      <c r="I538" s="147"/>
      <c r="J538" s="147"/>
      <c r="K538" s="147"/>
      <c r="L538" s="147"/>
      <c r="M538" s="147"/>
      <c r="N538" s="147"/>
      <c r="O538" s="147"/>
      <c r="P538" s="147"/>
      <c r="Q538" s="147"/>
      <c r="R538" s="147"/>
      <c r="S538" s="147"/>
      <c r="T538" s="147"/>
      <c r="U538" s="147"/>
      <c r="V538" s="147"/>
      <c r="W538" s="147"/>
    </row>
    <row r="539" spans="1:23" ht="12.75" customHeight="1" x14ac:dyDescent="0.15">
      <c r="A539" s="147"/>
      <c r="B539" s="150"/>
      <c r="C539" s="90"/>
      <c r="D539" s="146"/>
      <c r="E539" s="82"/>
      <c r="F539" s="147"/>
      <c r="G539" s="147"/>
      <c r="H539" s="147"/>
      <c r="I539" s="147"/>
      <c r="J539" s="147"/>
      <c r="K539" s="147"/>
      <c r="L539" s="147"/>
      <c r="M539" s="147"/>
      <c r="N539" s="147"/>
      <c r="O539" s="147"/>
      <c r="P539" s="147"/>
      <c r="Q539" s="147"/>
      <c r="R539" s="147"/>
      <c r="S539" s="147"/>
      <c r="T539" s="147"/>
      <c r="U539" s="147"/>
      <c r="V539" s="147"/>
      <c r="W539" s="147"/>
    </row>
    <row r="540" spans="1:23" ht="12.75" customHeight="1" x14ac:dyDescent="0.15">
      <c r="A540" s="147"/>
      <c r="B540" s="150"/>
      <c r="C540" s="90"/>
      <c r="D540" s="146"/>
      <c r="E540" s="82"/>
      <c r="F540" s="147"/>
      <c r="G540" s="147"/>
      <c r="H540" s="147"/>
      <c r="I540" s="147"/>
      <c r="J540" s="147"/>
      <c r="K540" s="147"/>
      <c r="L540" s="147"/>
      <c r="M540" s="147"/>
      <c r="N540" s="147"/>
      <c r="O540" s="147"/>
      <c r="P540" s="147"/>
      <c r="Q540" s="147"/>
      <c r="R540" s="147"/>
      <c r="S540" s="147"/>
      <c r="T540" s="147"/>
      <c r="U540" s="147"/>
      <c r="V540" s="147"/>
      <c r="W540" s="147"/>
    </row>
    <row r="541" spans="1:23" ht="12.75" customHeight="1" x14ac:dyDescent="0.15">
      <c r="A541" s="147"/>
      <c r="B541" s="150"/>
      <c r="C541" s="90"/>
      <c r="D541" s="146"/>
      <c r="E541" s="82"/>
      <c r="F541" s="147"/>
      <c r="G541" s="147"/>
      <c r="H541" s="147"/>
      <c r="I541" s="147"/>
      <c r="J541" s="147"/>
      <c r="K541" s="147"/>
      <c r="L541" s="147"/>
      <c r="M541" s="147"/>
      <c r="N541" s="147"/>
      <c r="O541" s="147"/>
      <c r="P541" s="147"/>
      <c r="Q541" s="147"/>
      <c r="R541" s="147"/>
      <c r="S541" s="147"/>
      <c r="T541" s="147"/>
      <c r="U541" s="147"/>
      <c r="V541" s="147"/>
      <c r="W541" s="147"/>
    </row>
    <row r="542" spans="1:23" ht="12.75" customHeight="1" x14ac:dyDescent="0.15">
      <c r="A542" s="147"/>
      <c r="B542" s="150"/>
      <c r="C542" s="90"/>
      <c r="D542" s="146"/>
      <c r="E542" s="82"/>
      <c r="F542" s="147"/>
      <c r="G542" s="147"/>
      <c r="H542" s="147"/>
      <c r="I542" s="147"/>
      <c r="J542" s="147"/>
      <c r="K542" s="147"/>
      <c r="L542" s="147"/>
      <c r="M542" s="147"/>
      <c r="N542" s="147"/>
      <c r="O542" s="147"/>
      <c r="P542" s="147"/>
      <c r="Q542" s="147"/>
      <c r="R542" s="147"/>
      <c r="S542" s="147"/>
      <c r="T542" s="147"/>
      <c r="U542" s="147"/>
      <c r="V542" s="147"/>
      <c r="W542" s="147"/>
    </row>
    <row r="543" spans="1:23" ht="12.75" customHeight="1" x14ac:dyDescent="0.15">
      <c r="A543" s="147"/>
      <c r="B543" s="150"/>
      <c r="C543" s="90"/>
      <c r="D543" s="146"/>
      <c r="E543" s="82"/>
      <c r="F543" s="147"/>
      <c r="G543" s="147"/>
      <c r="H543" s="147"/>
      <c r="I543" s="147"/>
      <c r="J543" s="147"/>
      <c r="K543" s="147"/>
      <c r="L543" s="147"/>
      <c r="M543" s="147"/>
      <c r="N543" s="147"/>
      <c r="O543" s="147"/>
      <c r="P543" s="147"/>
      <c r="Q543" s="147"/>
      <c r="R543" s="147"/>
      <c r="S543" s="147"/>
      <c r="T543" s="147"/>
      <c r="U543" s="147"/>
      <c r="V543" s="147"/>
      <c r="W543" s="147"/>
    </row>
    <row r="544" spans="1:23" ht="12.75" customHeight="1" x14ac:dyDescent="0.15">
      <c r="A544" s="147"/>
      <c r="B544" s="150"/>
      <c r="C544" s="90"/>
      <c r="D544" s="146"/>
      <c r="E544" s="82"/>
      <c r="F544" s="147"/>
      <c r="G544" s="147"/>
      <c r="H544" s="147"/>
      <c r="I544" s="147"/>
      <c r="J544" s="147"/>
      <c r="K544" s="147"/>
      <c r="L544" s="147"/>
      <c r="M544" s="147"/>
      <c r="N544" s="147"/>
      <c r="O544" s="147"/>
      <c r="P544" s="147"/>
      <c r="Q544" s="147"/>
      <c r="R544" s="147"/>
      <c r="S544" s="147"/>
      <c r="T544" s="147"/>
      <c r="U544" s="147"/>
      <c r="V544" s="147"/>
      <c r="W544" s="147"/>
    </row>
    <row r="545" spans="1:23" ht="12.75" customHeight="1" x14ac:dyDescent="0.15">
      <c r="A545" s="147"/>
      <c r="B545" s="150"/>
      <c r="C545" s="90"/>
      <c r="D545" s="146"/>
      <c r="E545" s="82"/>
      <c r="F545" s="147"/>
      <c r="G545" s="147"/>
      <c r="H545" s="147"/>
      <c r="I545" s="147"/>
      <c r="J545" s="147"/>
      <c r="K545" s="147"/>
      <c r="L545" s="147"/>
      <c r="M545" s="147"/>
      <c r="N545" s="147"/>
      <c r="O545" s="147"/>
      <c r="P545" s="147"/>
      <c r="Q545" s="147"/>
      <c r="R545" s="147"/>
      <c r="S545" s="147"/>
      <c r="T545" s="147"/>
      <c r="U545" s="147"/>
      <c r="V545" s="147"/>
      <c r="W545" s="147"/>
    </row>
    <row r="546" spans="1:23" ht="12.75" customHeight="1" x14ac:dyDescent="0.15">
      <c r="A546" s="147"/>
      <c r="B546" s="150"/>
      <c r="C546" s="90"/>
      <c r="D546" s="146"/>
      <c r="E546" s="82"/>
      <c r="F546" s="147"/>
      <c r="G546" s="147"/>
      <c r="H546" s="147"/>
      <c r="I546" s="147"/>
      <c r="J546" s="147"/>
      <c r="K546" s="147"/>
      <c r="L546" s="147"/>
      <c r="M546" s="147"/>
      <c r="N546" s="147"/>
      <c r="O546" s="147"/>
      <c r="P546" s="147"/>
      <c r="Q546" s="147"/>
      <c r="R546" s="147"/>
      <c r="S546" s="147"/>
      <c r="T546" s="147"/>
      <c r="U546" s="147"/>
      <c r="V546" s="147"/>
      <c r="W546" s="147"/>
    </row>
    <row r="547" spans="1:23" ht="12.75" customHeight="1" x14ac:dyDescent="0.15">
      <c r="A547" s="147"/>
      <c r="B547" s="150"/>
      <c r="C547" s="90"/>
      <c r="D547" s="146"/>
      <c r="E547" s="82"/>
      <c r="F547" s="147"/>
      <c r="G547" s="147"/>
      <c r="H547" s="147"/>
      <c r="I547" s="147"/>
      <c r="J547" s="147"/>
      <c r="K547" s="147"/>
      <c r="L547" s="147"/>
      <c r="M547" s="147"/>
      <c r="N547" s="147"/>
      <c r="O547" s="147"/>
      <c r="P547" s="147"/>
      <c r="Q547" s="147"/>
      <c r="R547" s="147"/>
      <c r="S547" s="147"/>
      <c r="T547" s="147"/>
      <c r="U547" s="147"/>
      <c r="V547" s="147"/>
      <c r="W547" s="147"/>
    </row>
    <row r="548" spans="1:23" ht="12.75" customHeight="1" x14ac:dyDescent="0.15">
      <c r="A548" s="147"/>
      <c r="B548" s="150"/>
      <c r="C548" s="90"/>
      <c r="D548" s="146"/>
      <c r="E548" s="82"/>
      <c r="F548" s="147"/>
      <c r="G548" s="147"/>
      <c r="H548" s="147"/>
      <c r="I548" s="147"/>
      <c r="J548" s="147"/>
      <c r="K548" s="147"/>
      <c r="L548" s="147"/>
      <c r="M548" s="147"/>
      <c r="N548" s="147"/>
      <c r="O548" s="147"/>
      <c r="P548" s="147"/>
      <c r="Q548" s="147"/>
      <c r="R548" s="147"/>
      <c r="S548" s="147"/>
      <c r="T548" s="147"/>
      <c r="U548" s="147"/>
      <c r="V548" s="147"/>
      <c r="W548" s="147"/>
    </row>
    <row r="549" spans="1:23" ht="12.75" customHeight="1" x14ac:dyDescent="0.15">
      <c r="A549" s="147"/>
      <c r="B549" s="150"/>
      <c r="C549" s="90"/>
      <c r="D549" s="146"/>
      <c r="E549" s="82"/>
      <c r="F549" s="147"/>
      <c r="G549" s="147"/>
      <c r="H549" s="147"/>
      <c r="I549" s="147"/>
      <c r="J549" s="147"/>
      <c r="K549" s="147"/>
      <c r="L549" s="147"/>
      <c r="M549" s="147"/>
      <c r="N549" s="147"/>
      <c r="O549" s="147"/>
      <c r="P549" s="147"/>
      <c r="Q549" s="147"/>
      <c r="R549" s="147"/>
      <c r="S549" s="147"/>
      <c r="T549" s="147"/>
      <c r="U549" s="147"/>
      <c r="V549" s="147"/>
      <c r="W549" s="147"/>
    </row>
    <row r="550" spans="1:23" ht="12.75" customHeight="1" x14ac:dyDescent="0.15">
      <c r="A550" s="147"/>
      <c r="B550" s="150"/>
      <c r="C550" s="90"/>
      <c r="D550" s="146"/>
      <c r="E550" s="82"/>
      <c r="F550" s="147"/>
      <c r="G550" s="147"/>
      <c r="H550" s="147"/>
      <c r="I550" s="147"/>
      <c r="J550" s="147"/>
      <c r="K550" s="147"/>
      <c r="L550" s="147"/>
      <c r="M550" s="147"/>
      <c r="N550" s="147"/>
      <c r="O550" s="147"/>
      <c r="P550" s="147"/>
      <c r="Q550" s="147"/>
      <c r="R550" s="147"/>
      <c r="S550" s="147"/>
      <c r="T550" s="147"/>
      <c r="U550" s="147"/>
      <c r="V550" s="147"/>
      <c r="W550" s="147"/>
    </row>
    <row r="551" spans="1:23" ht="12.75" customHeight="1" x14ac:dyDescent="0.15">
      <c r="A551" s="147"/>
      <c r="B551" s="150"/>
      <c r="C551" s="90"/>
      <c r="D551" s="146"/>
      <c r="E551" s="82"/>
      <c r="F551" s="147"/>
      <c r="G551" s="147"/>
      <c r="H551" s="147"/>
      <c r="I551" s="147"/>
      <c r="J551" s="147"/>
      <c r="K551" s="147"/>
      <c r="L551" s="147"/>
      <c r="M551" s="147"/>
      <c r="N551" s="147"/>
      <c r="O551" s="147"/>
      <c r="P551" s="147"/>
      <c r="Q551" s="147"/>
      <c r="R551" s="147"/>
      <c r="S551" s="147"/>
      <c r="T551" s="147"/>
      <c r="U551" s="147"/>
      <c r="V551" s="147"/>
      <c r="W551" s="147"/>
    </row>
    <row r="552" spans="1:23" ht="12.75" customHeight="1" x14ac:dyDescent="0.15">
      <c r="A552" s="147"/>
      <c r="B552" s="150"/>
      <c r="C552" s="90"/>
      <c r="D552" s="146"/>
      <c r="E552" s="82"/>
      <c r="F552" s="147"/>
      <c r="G552" s="147"/>
      <c r="H552" s="147"/>
      <c r="I552" s="147"/>
      <c r="J552" s="147"/>
      <c r="K552" s="147"/>
      <c r="L552" s="147"/>
      <c r="M552" s="147"/>
      <c r="N552" s="147"/>
      <c r="O552" s="147"/>
      <c r="P552" s="147"/>
      <c r="Q552" s="147"/>
      <c r="R552" s="147"/>
      <c r="S552" s="147"/>
      <c r="T552" s="147"/>
      <c r="U552" s="147"/>
      <c r="V552" s="147"/>
      <c r="W552" s="147"/>
    </row>
    <row r="553" spans="1:23" ht="12.75" customHeight="1" x14ac:dyDescent="0.15">
      <c r="A553" s="147"/>
      <c r="B553" s="150"/>
      <c r="C553" s="90"/>
      <c r="D553" s="146"/>
      <c r="E553" s="82"/>
      <c r="F553" s="147"/>
      <c r="G553" s="147"/>
      <c r="H553" s="147"/>
      <c r="I553" s="147"/>
      <c r="J553" s="147"/>
      <c r="K553" s="147"/>
      <c r="L553" s="147"/>
      <c r="M553" s="147"/>
      <c r="N553" s="147"/>
      <c r="O553" s="147"/>
      <c r="P553" s="147"/>
      <c r="Q553" s="147"/>
      <c r="R553" s="147"/>
      <c r="S553" s="147"/>
      <c r="T553" s="147"/>
      <c r="U553" s="147"/>
      <c r="V553" s="147"/>
      <c r="W553" s="147"/>
    </row>
    <row r="554" spans="1:23" ht="12.75" customHeight="1" x14ac:dyDescent="0.15">
      <c r="A554" s="147"/>
      <c r="B554" s="150"/>
      <c r="C554" s="90"/>
      <c r="D554" s="146"/>
      <c r="E554" s="82"/>
      <c r="F554" s="147"/>
      <c r="G554" s="147"/>
      <c r="H554" s="147"/>
      <c r="I554" s="147"/>
      <c r="J554" s="147"/>
      <c r="K554" s="147"/>
      <c r="L554" s="147"/>
      <c r="M554" s="147"/>
      <c r="N554" s="147"/>
      <c r="O554" s="147"/>
      <c r="P554" s="147"/>
      <c r="Q554" s="147"/>
      <c r="R554" s="147"/>
      <c r="S554" s="147"/>
      <c r="T554" s="147"/>
      <c r="U554" s="147"/>
      <c r="V554" s="147"/>
      <c r="W554" s="147"/>
    </row>
    <row r="555" spans="1:23" ht="12.75" customHeight="1" x14ac:dyDescent="0.15">
      <c r="A555" s="147"/>
      <c r="B555" s="150"/>
      <c r="C555" s="90"/>
      <c r="D555" s="146"/>
      <c r="E555" s="82"/>
      <c r="F555" s="147"/>
      <c r="G555" s="147"/>
      <c r="H555" s="147"/>
      <c r="I555" s="147"/>
      <c r="J555" s="147"/>
      <c r="K555" s="147"/>
      <c r="L555" s="147"/>
      <c r="M555" s="147"/>
      <c r="N555" s="147"/>
      <c r="O555" s="147"/>
      <c r="P555" s="147"/>
      <c r="Q555" s="147"/>
      <c r="R555" s="147"/>
      <c r="S555" s="147"/>
      <c r="T555" s="147"/>
      <c r="U555" s="147"/>
      <c r="V555" s="147"/>
      <c r="W555" s="147"/>
    </row>
    <row r="556" spans="1:23" ht="12.75" customHeight="1" x14ac:dyDescent="0.15">
      <c r="A556" s="147"/>
      <c r="B556" s="150"/>
      <c r="C556" s="90"/>
      <c r="D556" s="146"/>
      <c r="E556" s="82"/>
      <c r="F556" s="147"/>
      <c r="G556" s="147"/>
      <c r="H556" s="147"/>
      <c r="I556" s="147"/>
      <c r="J556" s="147"/>
      <c r="K556" s="147"/>
      <c r="L556" s="147"/>
      <c r="M556" s="147"/>
      <c r="N556" s="147"/>
      <c r="O556" s="147"/>
      <c r="P556" s="147"/>
      <c r="Q556" s="147"/>
      <c r="R556" s="147"/>
      <c r="S556" s="147"/>
      <c r="T556" s="147"/>
      <c r="U556" s="147"/>
      <c r="V556" s="147"/>
      <c r="W556" s="147"/>
    </row>
    <row r="557" spans="1:23" ht="12.75" customHeight="1" x14ac:dyDescent="0.15">
      <c r="A557" s="147"/>
      <c r="B557" s="150"/>
      <c r="C557" s="90"/>
      <c r="D557" s="146"/>
      <c r="E557" s="82"/>
      <c r="F557" s="147"/>
      <c r="G557" s="147"/>
      <c r="H557" s="147"/>
      <c r="I557" s="147"/>
      <c r="J557" s="147"/>
      <c r="K557" s="147"/>
      <c r="L557" s="147"/>
      <c r="M557" s="147"/>
      <c r="N557" s="147"/>
      <c r="O557" s="147"/>
      <c r="P557" s="147"/>
      <c r="Q557" s="147"/>
      <c r="R557" s="147"/>
      <c r="S557" s="147"/>
      <c r="T557" s="147"/>
      <c r="U557" s="147"/>
      <c r="V557" s="147"/>
      <c r="W557" s="147"/>
    </row>
    <row r="558" spans="1:23" ht="12.75" customHeight="1" x14ac:dyDescent="0.15">
      <c r="A558" s="147"/>
      <c r="B558" s="150"/>
      <c r="C558" s="90"/>
      <c r="D558" s="146"/>
      <c r="E558" s="82"/>
      <c r="F558" s="147"/>
      <c r="G558" s="147"/>
      <c r="H558" s="147"/>
      <c r="I558" s="147"/>
      <c r="J558" s="147"/>
      <c r="K558" s="147"/>
      <c r="L558" s="147"/>
      <c r="M558" s="147"/>
      <c r="N558" s="147"/>
      <c r="O558" s="147"/>
      <c r="P558" s="147"/>
      <c r="Q558" s="147"/>
      <c r="R558" s="147"/>
      <c r="S558" s="147"/>
      <c r="T558" s="147"/>
      <c r="U558" s="147"/>
      <c r="V558" s="147"/>
      <c r="W558" s="147"/>
    </row>
    <row r="559" spans="1:23" ht="12.75" customHeight="1" x14ac:dyDescent="0.15">
      <c r="A559" s="147"/>
      <c r="B559" s="150"/>
      <c r="C559" s="90"/>
      <c r="D559" s="146"/>
      <c r="E559" s="82"/>
      <c r="F559" s="147"/>
      <c r="G559" s="147"/>
      <c r="H559" s="147"/>
      <c r="I559" s="147"/>
      <c r="J559" s="147"/>
      <c r="K559" s="147"/>
      <c r="L559" s="147"/>
      <c r="M559" s="147"/>
      <c r="N559" s="147"/>
      <c r="O559" s="147"/>
      <c r="P559" s="147"/>
      <c r="Q559" s="147"/>
      <c r="R559" s="147"/>
      <c r="S559" s="147"/>
      <c r="T559" s="147"/>
      <c r="U559" s="147"/>
      <c r="V559" s="147"/>
      <c r="W559" s="147"/>
    </row>
    <row r="560" spans="1:23" ht="12.75" customHeight="1" x14ac:dyDescent="0.15">
      <c r="A560" s="147"/>
      <c r="B560" s="150"/>
      <c r="C560" s="90"/>
      <c r="D560" s="146"/>
      <c r="E560" s="82"/>
      <c r="F560" s="147"/>
      <c r="G560" s="147"/>
      <c r="H560" s="147"/>
      <c r="I560" s="147"/>
      <c r="J560" s="147"/>
      <c r="K560" s="147"/>
      <c r="L560" s="147"/>
      <c r="M560" s="147"/>
      <c r="N560" s="147"/>
      <c r="O560" s="147"/>
      <c r="P560" s="147"/>
      <c r="Q560" s="147"/>
      <c r="R560" s="147"/>
      <c r="S560" s="147"/>
      <c r="T560" s="147"/>
      <c r="U560" s="147"/>
      <c r="V560" s="147"/>
      <c r="W560" s="147"/>
    </row>
    <row r="561" spans="1:23" ht="12.75" customHeight="1" x14ac:dyDescent="0.15">
      <c r="A561" s="147"/>
      <c r="B561" s="150"/>
      <c r="C561" s="90"/>
      <c r="D561" s="146"/>
      <c r="E561" s="82"/>
      <c r="F561" s="147"/>
      <c r="G561" s="147"/>
      <c r="H561" s="147"/>
      <c r="I561" s="147"/>
      <c r="J561" s="147"/>
      <c r="K561" s="147"/>
      <c r="L561" s="147"/>
      <c r="M561" s="147"/>
      <c r="N561" s="147"/>
      <c r="O561" s="147"/>
      <c r="P561" s="147"/>
      <c r="Q561" s="147"/>
      <c r="R561" s="147"/>
      <c r="S561" s="147"/>
      <c r="T561" s="147"/>
      <c r="U561" s="147"/>
      <c r="V561" s="147"/>
      <c r="W561" s="147"/>
    </row>
    <row r="562" spans="1:23" ht="12.75" customHeight="1" x14ac:dyDescent="0.15">
      <c r="A562" s="147"/>
      <c r="B562" s="150"/>
      <c r="C562" s="90"/>
      <c r="D562" s="146"/>
      <c r="E562" s="82"/>
      <c r="F562" s="147"/>
      <c r="G562" s="147"/>
      <c r="H562" s="147"/>
      <c r="I562" s="147"/>
      <c r="J562" s="147"/>
      <c r="K562" s="147"/>
      <c r="L562" s="147"/>
      <c r="M562" s="147"/>
      <c r="N562" s="147"/>
      <c r="O562" s="147"/>
      <c r="P562" s="147"/>
      <c r="Q562" s="147"/>
      <c r="R562" s="147"/>
      <c r="S562" s="147"/>
      <c r="T562" s="147"/>
      <c r="U562" s="147"/>
      <c r="V562" s="147"/>
      <c r="W562" s="147"/>
    </row>
    <row r="563" spans="1:23" ht="12.75" customHeight="1" x14ac:dyDescent="0.15">
      <c r="A563" s="147"/>
      <c r="B563" s="150"/>
      <c r="C563" s="90"/>
      <c r="D563" s="146"/>
      <c r="E563" s="82"/>
      <c r="F563" s="147"/>
      <c r="G563" s="147"/>
      <c r="H563" s="147"/>
      <c r="I563" s="147"/>
      <c r="J563" s="147"/>
      <c r="K563" s="147"/>
      <c r="L563" s="147"/>
      <c r="M563" s="147"/>
      <c r="N563" s="147"/>
      <c r="O563" s="147"/>
      <c r="P563" s="147"/>
      <c r="Q563" s="147"/>
      <c r="R563" s="147"/>
      <c r="S563" s="147"/>
      <c r="T563" s="147"/>
      <c r="U563" s="147"/>
      <c r="V563" s="147"/>
      <c r="W563" s="147"/>
    </row>
    <row r="564" spans="1:23" ht="12.75" customHeight="1" x14ac:dyDescent="0.15">
      <c r="A564" s="147"/>
      <c r="B564" s="150"/>
      <c r="C564" s="90"/>
      <c r="D564" s="146"/>
      <c r="E564" s="82"/>
      <c r="F564" s="147"/>
      <c r="G564" s="147"/>
      <c r="H564" s="147"/>
      <c r="I564" s="147"/>
      <c r="J564" s="147"/>
      <c r="K564" s="147"/>
      <c r="L564" s="147"/>
      <c r="M564" s="147"/>
      <c r="N564" s="147"/>
      <c r="O564" s="147"/>
      <c r="P564" s="147"/>
      <c r="Q564" s="147"/>
      <c r="R564" s="147"/>
      <c r="S564" s="147"/>
      <c r="T564" s="147"/>
      <c r="U564" s="147"/>
      <c r="V564" s="147"/>
      <c r="W564" s="147"/>
    </row>
    <row r="565" spans="1:23" ht="12.75" customHeight="1" x14ac:dyDescent="0.15">
      <c r="A565" s="147"/>
      <c r="B565" s="150"/>
      <c r="C565" s="90"/>
      <c r="D565" s="146"/>
      <c r="E565" s="82"/>
      <c r="F565" s="147"/>
      <c r="G565" s="147"/>
      <c r="H565" s="147"/>
      <c r="I565" s="147"/>
      <c r="J565" s="147"/>
      <c r="K565" s="147"/>
      <c r="L565" s="147"/>
      <c r="M565" s="147"/>
      <c r="N565" s="147"/>
      <c r="O565" s="147"/>
      <c r="P565" s="147"/>
      <c r="Q565" s="147"/>
      <c r="R565" s="147"/>
      <c r="S565" s="147"/>
      <c r="T565" s="147"/>
      <c r="U565" s="147"/>
      <c r="V565" s="147"/>
      <c r="W565" s="147"/>
    </row>
    <row r="566" spans="1:23" ht="12.75" customHeight="1" x14ac:dyDescent="0.15">
      <c r="A566" s="147"/>
      <c r="B566" s="150"/>
      <c r="C566" s="90"/>
      <c r="D566" s="146"/>
      <c r="E566" s="82"/>
      <c r="F566" s="147"/>
      <c r="G566" s="147"/>
      <c r="H566" s="147"/>
      <c r="I566" s="147"/>
      <c r="J566" s="147"/>
      <c r="K566" s="147"/>
      <c r="L566" s="147"/>
      <c r="M566" s="147"/>
      <c r="N566" s="147"/>
      <c r="O566" s="147"/>
      <c r="P566" s="147"/>
      <c r="Q566" s="147"/>
      <c r="R566" s="147"/>
      <c r="S566" s="147"/>
      <c r="T566" s="147"/>
      <c r="U566" s="147"/>
      <c r="V566" s="147"/>
      <c r="W566" s="147"/>
    </row>
    <row r="567" spans="1:23" ht="12.75" customHeight="1" x14ac:dyDescent="0.15">
      <c r="A567" s="147"/>
      <c r="B567" s="150"/>
      <c r="C567" s="90"/>
      <c r="D567" s="146"/>
      <c r="E567" s="82"/>
      <c r="F567" s="147"/>
      <c r="G567" s="147"/>
      <c r="H567" s="147"/>
      <c r="I567" s="147"/>
      <c r="J567" s="147"/>
      <c r="K567" s="147"/>
      <c r="L567" s="147"/>
      <c r="M567" s="147"/>
      <c r="N567" s="147"/>
      <c r="O567" s="147"/>
      <c r="P567" s="147"/>
      <c r="Q567" s="147"/>
      <c r="R567" s="147"/>
      <c r="S567" s="147"/>
      <c r="T567" s="147"/>
      <c r="U567" s="147"/>
      <c r="V567" s="147"/>
      <c r="W567" s="147"/>
    </row>
    <row r="568" spans="1:23" ht="12.75" customHeight="1" x14ac:dyDescent="0.15">
      <c r="A568" s="147"/>
      <c r="B568" s="150"/>
      <c r="C568" s="90"/>
      <c r="D568" s="146"/>
      <c r="E568" s="82"/>
      <c r="F568" s="147"/>
      <c r="G568" s="147"/>
      <c r="H568" s="147"/>
      <c r="I568" s="147"/>
      <c r="J568" s="147"/>
      <c r="K568" s="147"/>
      <c r="L568" s="147"/>
      <c r="M568" s="147"/>
      <c r="N568" s="147"/>
      <c r="O568" s="147"/>
      <c r="P568" s="147"/>
      <c r="Q568" s="147"/>
      <c r="R568" s="147"/>
      <c r="S568" s="147"/>
      <c r="T568" s="147"/>
      <c r="U568" s="147"/>
      <c r="V568" s="147"/>
      <c r="W568" s="147"/>
    </row>
    <row r="569" spans="1:23" ht="12.75" customHeight="1" x14ac:dyDescent="0.15">
      <c r="A569" s="147"/>
      <c r="B569" s="150"/>
      <c r="C569" s="90"/>
      <c r="D569" s="146"/>
      <c r="E569" s="82"/>
      <c r="F569" s="147"/>
      <c r="G569" s="147"/>
      <c r="H569" s="147"/>
      <c r="I569" s="147"/>
      <c r="J569" s="147"/>
      <c r="K569" s="147"/>
      <c r="L569" s="147"/>
      <c r="M569" s="147"/>
      <c r="N569" s="147"/>
      <c r="O569" s="147"/>
      <c r="P569" s="147"/>
      <c r="Q569" s="147"/>
      <c r="R569" s="147"/>
      <c r="S569" s="147"/>
      <c r="T569" s="147"/>
      <c r="U569" s="147"/>
      <c r="V569" s="147"/>
      <c r="W569" s="147"/>
    </row>
    <row r="570" spans="1:23" ht="12.75" customHeight="1" x14ac:dyDescent="0.15">
      <c r="A570" s="147"/>
      <c r="B570" s="150"/>
      <c r="C570" s="90"/>
      <c r="D570" s="146"/>
      <c r="E570" s="82"/>
      <c r="F570" s="147"/>
      <c r="G570" s="147"/>
      <c r="H570" s="147"/>
      <c r="I570" s="147"/>
      <c r="J570" s="147"/>
      <c r="K570" s="147"/>
      <c r="L570" s="147"/>
      <c r="M570" s="147"/>
      <c r="N570" s="147"/>
      <c r="O570" s="147"/>
      <c r="P570" s="147"/>
      <c r="Q570" s="147"/>
      <c r="R570" s="147"/>
      <c r="S570" s="147"/>
      <c r="T570" s="147"/>
      <c r="U570" s="147"/>
      <c r="V570" s="147"/>
      <c r="W570" s="147"/>
    </row>
    <row r="571" spans="1:23" ht="12.75" customHeight="1" x14ac:dyDescent="0.15">
      <c r="A571" s="147"/>
      <c r="B571" s="150"/>
      <c r="C571" s="90"/>
      <c r="D571" s="146"/>
      <c r="E571" s="82"/>
      <c r="F571" s="147"/>
      <c r="G571" s="147"/>
      <c r="H571" s="147"/>
      <c r="I571" s="147"/>
      <c r="J571" s="147"/>
      <c r="K571" s="147"/>
      <c r="L571" s="147"/>
      <c r="M571" s="147"/>
      <c r="N571" s="147"/>
      <c r="O571" s="147"/>
      <c r="P571" s="147"/>
      <c r="Q571" s="147"/>
      <c r="R571" s="147"/>
      <c r="S571" s="147"/>
      <c r="T571" s="147"/>
      <c r="U571" s="147"/>
      <c r="V571" s="147"/>
      <c r="W571" s="147"/>
    </row>
    <row r="572" spans="1:23" ht="12.75" customHeight="1" x14ac:dyDescent="0.15">
      <c r="A572" s="147"/>
      <c r="B572" s="150"/>
      <c r="C572" s="90"/>
      <c r="D572" s="146"/>
      <c r="E572" s="82"/>
      <c r="F572" s="147"/>
      <c r="G572" s="147"/>
      <c r="H572" s="147"/>
      <c r="I572" s="147"/>
      <c r="J572" s="147"/>
      <c r="K572" s="147"/>
      <c r="L572" s="147"/>
      <c r="M572" s="147"/>
      <c r="N572" s="147"/>
      <c r="O572" s="147"/>
      <c r="P572" s="147"/>
      <c r="Q572" s="147"/>
      <c r="R572" s="147"/>
      <c r="S572" s="147"/>
      <c r="T572" s="147"/>
      <c r="U572" s="147"/>
      <c r="V572" s="147"/>
      <c r="W572" s="147"/>
    </row>
    <row r="573" spans="1:23" ht="12.75" customHeight="1" x14ac:dyDescent="0.15">
      <c r="A573" s="147"/>
      <c r="B573" s="150"/>
      <c r="C573" s="90"/>
      <c r="D573" s="146"/>
      <c r="E573" s="82"/>
      <c r="F573" s="147"/>
      <c r="G573" s="147"/>
      <c r="H573" s="147"/>
      <c r="I573" s="147"/>
      <c r="J573" s="147"/>
      <c r="K573" s="147"/>
      <c r="L573" s="147"/>
      <c r="M573" s="147"/>
      <c r="N573" s="147"/>
      <c r="O573" s="147"/>
      <c r="P573" s="147"/>
      <c r="Q573" s="147"/>
      <c r="R573" s="147"/>
      <c r="S573" s="147"/>
      <c r="T573" s="147"/>
      <c r="U573" s="147"/>
      <c r="V573" s="147"/>
      <c r="W573" s="147"/>
    </row>
    <row r="574" spans="1:23" ht="12.75" customHeight="1" x14ac:dyDescent="0.15">
      <c r="A574" s="147"/>
      <c r="B574" s="150"/>
      <c r="C574" s="90"/>
      <c r="D574" s="146"/>
      <c r="E574" s="82"/>
      <c r="F574" s="147"/>
      <c r="G574" s="147"/>
      <c r="H574" s="147"/>
      <c r="I574" s="147"/>
      <c r="J574" s="147"/>
      <c r="K574" s="147"/>
      <c r="L574" s="147"/>
      <c r="M574" s="147"/>
      <c r="N574" s="147"/>
      <c r="O574" s="147"/>
      <c r="P574" s="147"/>
      <c r="Q574" s="147"/>
      <c r="R574" s="147"/>
      <c r="S574" s="147"/>
      <c r="T574" s="147"/>
      <c r="U574" s="147"/>
      <c r="V574" s="147"/>
      <c r="W574" s="147"/>
    </row>
    <row r="575" spans="1:23" ht="12.75" customHeight="1" x14ac:dyDescent="0.15">
      <c r="A575" s="147"/>
      <c r="B575" s="150"/>
      <c r="C575" s="90"/>
      <c r="D575" s="146"/>
      <c r="E575" s="82"/>
      <c r="F575" s="147"/>
      <c r="G575" s="147"/>
      <c r="H575" s="147"/>
      <c r="I575" s="147"/>
      <c r="J575" s="147"/>
      <c r="K575" s="147"/>
      <c r="L575" s="147"/>
      <c r="M575" s="147"/>
      <c r="N575" s="147"/>
      <c r="O575" s="147"/>
      <c r="P575" s="147"/>
      <c r="Q575" s="147"/>
      <c r="R575" s="147"/>
      <c r="S575" s="147"/>
      <c r="T575" s="147"/>
      <c r="U575" s="147"/>
      <c r="V575" s="147"/>
      <c r="W575" s="147"/>
    </row>
    <row r="576" spans="1:23" ht="12.75" customHeight="1" x14ac:dyDescent="0.15">
      <c r="A576" s="147"/>
      <c r="B576" s="150"/>
      <c r="C576" s="90"/>
      <c r="D576" s="146"/>
      <c r="E576" s="82"/>
      <c r="F576" s="147"/>
      <c r="G576" s="147"/>
      <c r="H576" s="147"/>
      <c r="I576" s="147"/>
      <c r="J576" s="147"/>
      <c r="K576" s="147"/>
      <c r="L576" s="147"/>
      <c r="M576" s="147"/>
      <c r="N576" s="147"/>
      <c r="O576" s="147"/>
      <c r="P576" s="147"/>
      <c r="Q576" s="147"/>
      <c r="R576" s="147"/>
      <c r="S576" s="147"/>
      <c r="T576" s="147"/>
      <c r="U576" s="147"/>
      <c r="V576" s="147"/>
      <c r="W576" s="147"/>
    </row>
    <row r="577" spans="1:23" ht="12.75" customHeight="1" x14ac:dyDescent="0.15">
      <c r="A577" s="147"/>
      <c r="B577" s="150"/>
      <c r="C577" s="90"/>
      <c r="D577" s="146"/>
      <c r="E577" s="82"/>
      <c r="F577" s="147"/>
      <c r="G577" s="147"/>
      <c r="H577" s="147"/>
      <c r="I577" s="147"/>
      <c r="J577" s="147"/>
      <c r="K577" s="147"/>
      <c r="L577" s="147"/>
      <c r="M577" s="147"/>
      <c r="N577" s="147"/>
      <c r="O577" s="147"/>
      <c r="P577" s="147"/>
      <c r="Q577" s="147"/>
      <c r="R577" s="147"/>
      <c r="S577" s="147"/>
      <c r="T577" s="147"/>
      <c r="U577" s="147"/>
      <c r="V577" s="147"/>
      <c r="W577" s="147"/>
    </row>
    <row r="578" spans="1:23" ht="12.75" customHeight="1" x14ac:dyDescent="0.15">
      <c r="A578" s="147"/>
      <c r="B578" s="150"/>
      <c r="C578" s="90"/>
      <c r="D578" s="146"/>
      <c r="E578" s="82"/>
      <c r="F578" s="147"/>
      <c r="G578" s="147"/>
      <c r="H578" s="147"/>
      <c r="I578" s="147"/>
      <c r="J578" s="147"/>
      <c r="K578" s="147"/>
      <c r="L578" s="147"/>
      <c r="M578" s="147"/>
      <c r="N578" s="147"/>
      <c r="O578" s="147"/>
      <c r="P578" s="147"/>
      <c r="Q578" s="147"/>
      <c r="R578" s="147"/>
      <c r="S578" s="147"/>
      <c r="T578" s="147"/>
      <c r="U578" s="147"/>
      <c r="V578" s="147"/>
      <c r="W578" s="147"/>
    </row>
    <row r="579" spans="1:23" ht="12.75" customHeight="1" x14ac:dyDescent="0.15">
      <c r="A579" s="147"/>
      <c r="B579" s="150"/>
      <c r="C579" s="90"/>
      <c r="D579" s="146"/>
      <c r="E579" s="82"/>
      <c r="F579" s="147"/>
      <c r="G579" s="147"/>
      <c r="H579" s="147"/>
      <c r="I579" s="147"/>
      <c r="J579" s="147"/>
      <c r="K579" s="147"/>
      <c r="L579" s="147"/>
      <c r="M579" s="147"/>
      <c r="N579" s="147"/>
      <c r="O579" s="147"/>
      <c r="P579" s="147"/>
      <c r="Q579" s="147"/>
      <c r="R579" s="147"/>
      <c r="S579" s="147"/>
      <c r="T579" s="147"/>
      <c r="U579" s="147"/>
      <c r="V579" s="147"/>
      <c r="W579" s="147"/>
    </row>
    <row r="580" spans="1:23" ht="12.75" customHeight="1" x14ac:dyDescent="0.15">
      <c r="A580" s="147"/>
      <c r="B580" s="150"/>
      <c r="C580" s="90"/>
      <c r="D580" s="146"/>
      <c r="E580" s="82"/>
      <c r="F580" s="147"/>
      <c r="G580" s="147"/>
      <c r="H580" s="147"/>
      <c r="I580" s="147"/>
      <c r="J580" s="147"/>
      <c r="K580" s="147"/>
      <c r="L580" s="147"/>
      <c r="M580" s="147"/>
      <c r="N580" s="147"/>
      <c r="O580" s="147"/>
      <c r="P580" s="147"/>
      <c r="Q580" s="147"/>
      <c r="R580" s="147"/>
      <c r="S580" s="147"/>
      <c r="T580" s="147"/>
      <c r="U580" s="147"/>
      <c r="V580" s="147"/>
      <c r="W580" s="147"/>
    </row>
    <row r="581" spans="1:23" ht="12.75" customHeight="1" x14ac:dyDescent="0.15">
      <c r="A581" s="147"/>
      <c r="B581" s="150"/>
      <c r="C581" s="90"/>
      <c r="D581" s="146"/>
      <c r="E581" s="82"/>
      <c r="F581" s="147"/>
      <c r="G581" s="147"/>
      <c r="H581" s="147"/>
      <c r="I581" s="147"/>
      <c r="J581" s="147"/>
      <c r="K581" s="147"/>
      <c r="L581" s="147"/>
      <c r="M581" s="147"/>
      <c r="N581" s="147"/>
      <c r="O581" s="147"/>
      <c r="P581" s="147"/>
      <c r="Q581" s="147"/>
      <c r="R581" s="147"/>
      <c r="S581" s="147"/>
      <c r="T581" s="147"/>
      <c r="U581" s="147"/>
      <c r="V581" s="147"/>
      <c r="W581" s="147"/>
    </row>
    <row r="582" spans="1:23" ht="12.75" customHeight="1" x14ac:dyDescent="0.15">
      <c r="A582" s="147"/>
      <c r="B582" s="150"/>
      <c r="C582" s="90"/>
      <c r="D582" s="146"/>
      <c r="E582" s="82"/>
      <c r="F582" s="147"/>
      <c r="G582" s="147"/>
      <c r="H582" s="147"/>
      <c r="I582" s="147"/>
      <c r="J582" s="147"/>
      <c r="K582" s="147"/>
      <c r="L582" s="147"/>
      <c r="M582" s="147"/>
      <c r="N582" s="147"/>
      <c r="O582" s="147"/>
      <c r="P582" s="147"/>
      <c r="Q582" s="147"/>
      <c r="R582" s="147"/>
      <c r="S582" s="147"/>
      <c r="T582" s="147"/>
      <c r="U582" s="147"/>
      <c r="V582" s="147"/>
      <c r="W582" s="147"/>
    </row>
    <row r="583" spans="1:23" ht="12.75" customHeight="1" x14ac:dyDescent="0.15">
      <c r="A583" s="147"/>
      <c r="B583" s="150"/>
      <c r="C583" s="90"/>
      <c r="D583" s="146"/>
      <c r="E583" s="82"/>
      <c r="F583" s="147"/>
      <c r="G583" s="147"/>
      <c r="H583" s="147"/>
      <c r="I583" s="147"/>
      <c r="J583" s="147"/>
      <c r="K583" s="147"/>
      <c r="L583" s="147"/>
      <c r="M583" s="147"/>
      <c r="N583" s="147"/>
      <c r="O583" s="147"/>
      <c r="P583" s="147"/>
      <c r="Q583" s="147"/>
      <c r="R583" s="147"/>
      <c r="S583" s="147"/>
      <c r="T583" s="147"/>
      <c r="U583" s="147"/>
      <c r="V583" s="147"/>
      <c r="W583" s="147"/>
    </row>
    <row r="584" spans="1:23" ht="12.75" customHeight="1" x14ac:dyDescent="0.15">
      <c r="A584" s="147"/>
      <c r="B584" s="150"/>
      <c r="C584" s="90"/>
      <c r="D584" s="146"/>
      <c r="E584" s="82"/>
      <c r="F584" s="147"/>
      <c r="G584" s="147"/>
      <c r="H584" s="147"/>
      <c r="I584" s="147"/>
      <c r="J584" s="147"/>
      <c r="K584" s="147"/>
      <c r="L584" s="147"/>
      <c r="M584" s="147"/>
      <c r="N584" s="147"/>
      <c r="O584" s="147"/>
      <c r="P584" s="147"/>
      <c r="Q584" s="147"/>
      <c r="R584" s="147"/>
      <c r="S584" s="147"/>
      <c r="T584" s="147"/>
      <c r="U584" s="147"/>
      <c r="V584" s="147"/>
      <c r="W584" s="147"/>
    </row>
    <row r="585" spans="1:23" ht="12.75" customHeight="1" x14ac:dyDescent="0.15">
      <c r="A585" s="147"/>
      <c r="B585" s="150"/>
      <c r="C585" s="90"/>
      <c r="D585" s="146"/>
      <c r="E585" s="82"/>
      <c r="F585" s="147"/>
      <c r="G585" s="147"/>
      <c r="H585" s="147"/>
      <c r="I585" s="147"/>
      <c r="J585" s="147"/>
      <c r="K585" s="147"/>
      <c r="L585" s="147"/>
      <c r="M585" s="147"/>
      <c r="N585" s="147"/>
      <c r="O585" s="147"/>
      <c r="P585" s="147"/>
      <c r="Q585" s="147"/>
      <c r="R585" s="147"/>
      <c r="S585" s="147"/>
      <c r="T585" s="147"/>
      <c r="U585" s="147"/>
      <c r="V585" s="147"/>
      <c r="W585" s="147"/>
    </row>
    <row r="586" spans="1:23" ht="12.75" customHeight="1" x14ac:dyDescent="0.15">
      <c r="A586" s="147"/>
      <c r="B586" s="150"/>
      <c r="C586" s="90"/>
      <c r="D586" s="146"/>
      <c r="E586" s="82"/>
      <c r="F586" s="147"/>
      <c r="G586" s="147"/>
      <c r="H586" s="147"/>
      <c r="I586" s="147"/>
      <c r="J586" s="147"/>
      <c r="K586" s="147"/>
      <c r="L586" s="147"/>
      <c r="M586" s="147"/>
      <c r="N586" s="147"/>
      <c r="O586" s="147"/>
      <c r="P586" s="147"/>
      <c r="Q586" s="147"/>
      <c r="R586" s="147"/>
      <c r="S586" s="147"/>
      <c r="T586" s="147"/>
      <c r="U586" s="147"/>
      <c r="V586" s="147"/>
      <c r="W586" s="147"/>
    </row>
    <row r="587" spans="1:23" ht="12.75" customHeight="1" x14ac:dyDescent="0.15">
      <c r="A587" s="147"/>
      <c r="B587" s="150"/>
      <c r="C587" s="90"/>
      <c r="D587" s="146"/>
      <c r="E587" s="82"/>
      <c r="F587" s="147"/>
      <c r="G587" s="147"/>
      <c r="H587" s="147"/>
      <c r="I587" s="147"/>
      <c r="J587" s="147"/>
      <c r="K587" s="147"/>
      <c r="L587" s="147"/>
      <c r="M587" s="147"/>
      <c r="N587" s="147"/>
      <c r="O587" s="147"/>
      <c r="P587" s="147"/>
      <c r="Q587" s="147"/>
      <c r="R587" s="147"/>
      <c r="S587" s="147"/>
      <c r="T587" s="147"/>
      <c r="U587" s="147"/>
      <c r="V587" s="147"/>
      <c r="W587" s="147"/>
    </row>
    <row r="588" spans="1:23" ht="12.75" customHeight="1" x14ac:dyDescent="0.15">
      <c r="A588" s="147"/>
      <c r="B588" s="150"/>
      <c r="C588" s="90"/>
      <c r="D588" s="146"/>
      <c r="E588" s="82"/>
      <c r="F588" s="147"/>
      <c r="G588" s="147"/>
      <c r="H588" s="147"/>
      <c r="I588" s="147"/>
      <c r="J588" s="147"/>
      <c r="K588" s="147"/>
      <c r="L588" s="147"/>
      <c r="M588" s="147"/>
      <c r="N588" s="147"/>
      <c r="O588" s="147"/>
      <c r="P588" s="147"/>
      <c r="Q588" s="147"/>
      <c r="R588" s="147"/>
      <c r="S588" s="147"/>
      <c r="T588" s="147"/>
      <c r="U588" s="147"/>
      <c r="V588" s="147"/>
      <c r="W588" s="147"/>
    </row>
    <row r="589" spans="1:23" ht="12.75" customHeight="1" x14ac:dyDescent="0.15">
      <c r="A589" s="147"/>
      <c r="B589" s="150"/>
      <c r="C589" s="90"/>
      <c r="D589" s="146"/>
      <c r="E589" s="82"/>
      <c r="F589" s="147"/>
      <c r="G589" s="147"/>
      <c r="H589" s="147"/>
      <c r="I589" s="147"/>
      <c r="J589" s="147"/>
      <c r="K589" s="147"/>
      <c r="L589" s="147"/>
      <c r="M589" s="147"/>
      <c r="N589" s="147"/>
      <c r="O589" s="147"/>
      <c r="P589" s="147"/>
      <c r="Q589" s="147"/>
      <c r="R589" s="147"/>
      <c r="S589" s="147"/>
      <c r="T589" s="147"/>
      <c r="U589" s="147"/>
      <c r="V589" s="147"/>
      <c r="W589" s="147"/>
    </row>
    <row r="590" spans="1:23" ht="12.75" customHeight="1" x14ac:dyDescent="0.15">
      <c r="A590" s="147"/>
      <c r="B590" s="150"/>
      <c r="C590" s="90"/>
      <c r="D590" s="146"/>
      <c r="E590" s="82"/>
      <c r="F590" s="147"/>
      <c r="G590" s="147"/>
      <c r="H590" s="147"/>
      <c r="I590" s="147"/>
      <c r="J590" s="147"/>
      <c r="K590" s="147"/>
      <c r="L590" s="147"/>
      <c r="M590" s="147"/>
      <c r="N590" s="147"/>
      <c r="O590" s="147"/>
      <c r="P590" s="147"/>
      <c r="Q590" s="147"/>
      <c r="R590" s="147"/>
      <c r="S590" s="147"/>
      <c r="T590" s="147"/>
      <c r="U590" s="147"/>
      <c r="V590" s="147"/>
      <c r="W590" s="147"/>
    </row>
    <row r="591" spans="1:23" ht="12.75" customHeight="1" x14ac:dyDescent="0.15">
      <c r="A591" s="147"/>
      <c r="B591" s="150"/>
      <c r="C591" s="90"/>
      <c r="D591" s="146"/>
      <c r="E591" s="82"/>
      <c r="F591" s="147"/>
      <c r="G591" s="147"/>
      <c r="H591" s="147"/>
      <c r="I591" s="147"/>
      <c r="J591" s="147"/>
      <c r="K591" s="147"/>
      <c r="L591" s="147"/>
      <c r="M591" s="147"/>
      <c r="N591" s="147"/>
      <c r="O591" s="147"/>
      <c r="P591" s="147"/>
      <c r="Q591" s="147"/>
      <c r="R591" s="147"/>
      <c r="S591" s="147"/>
      <c r="T591" s="147"/>
      <c r="U591" s="147"/>
      <c r="V591" s="147"/>
      <c r="W591" s="147"/>
    </row>
    <row r="592" spans="1:23" ht="12.75" customHeight="1" x14ac:dyDescent="0.15">
      <c r="A592" s="147"/>
      <c r="B592" s="150"/>
      <c r="C592" s="90"/>
      <c r="D592" s="146"/>
      <c r="E592" s="82"/>
      <c r="F592" s="147"/>
      <c r="G592" s="147"/>
      <c r="H592" s="147"/>
      <c r="I592" s="147"/>
      <c r="J592" s="147"/>
      <c r="K592" s="147"/>
      <c r="L592" s="147"/>
      <c r="M592" s="147"/>
      <c r="N592" s="147"/>
      <c r="O592" s="147"/>
      <c r="P592" s="147"/>
      <c r="Q592" s="147"/>
      <c r="R592" s="147"/>
      <c r="S592" s="147"/>
      <c r="T592" s="147"/>
      <c r="U592" s="147"/>
      <c r="V592" s="147"/>
      <c r="W592" s="147"/>
    </row>
    <row r="593" spans="1:23" ht="12.75" customHeight="1" x14ac:dyDescent="0.15">
      <c r="A593" s="147"/>
      <c r="B593" s="150"/>
      <c r="C593" s="90"/>
      <c r="D593" s="146"/>
      <c r="E593" s="82"/>
      <c r="F593" s="147"/>
      <c r="G593" s="147"/>
      <c r="H593" s="147"/>
      <c r="I593" s="147"/>
      <c r="J593" s="147"/>
      <c r="K593" s="147"/>
      <c r="L593" s="147"/>
      <c r="M593" s="147"/>
      <c r="N593" s="147"/>
      <c r="O593" s="147"/>
      <c r="P593" s="147"/>
      <c r="Q593" s="147"/>
      <c r="R593" s="147"/>
      <c r="S593" s="147"/>
      <c r="T593" s="147"/>
      <c r="U593" s="147"/>
      <c r="V593" s="147"/>
      <c r="W593" s="147"/>
    </row>
    <row r="594" spans="1:23" ht="12.75" customHeight="1" x14ac:dyDescent="0.15">
      <c r="A594" s="147"/>
      <c r="B594" s="150"/>
      <c r="C594" s="90"/>
      <c r="D594" s="146"/>
      <c r="E594" s="82"/>
      <c r="F594" s="147"/>
      <c r="G594" s="147"/>
      <c r="H594" s="147"/>
      <c r="I594" s="147"/>
      <c r="J594" s="147"/>
      <c r="K594" s="147"/>
      <c r="L594" s="147"/>
      <c r="M594" s="147"/>
      <c r="N594" s="147"/>
      <c r="O594" s="147"/>
      <c r="P594" s="147"/>
      <c r="Q594" s="147"/>
      <c r="R594" s="147"/>
      <c r="S594" s="147"/>
      <c r="T594" s="147"/>
      <c r="U594" s="147"/>
      <c r="V594" s="147"/>
      <c r="W594" s="147"/>
    </row>
    <row r="595" spans="1:23" ht="12.75" customHeight="1" x14ac:dyDescent="0.15">
      <c r="A595" s="147"/>
      <c r="B595" s="150"/>
      <c r="C595" s="90"/>
      <c r="D595" s="146"/>
      <c r="E595" s="82"/>
      <c r="F595" s="147"/>
      <c r="G595" s="147"/>
      <c r="H595" s="147"/>
      <c r="I595" s="147"/>
      <c r="J595" s="147"/>
      <c r="K595" s="147"/>
      <c r="L595" s="147"/>
      <c r="M595" s="147"/>
      <c r="N595" s="147"/>
      <c r="O595" s="147"/>
      <c r="P595" s="147"/>
      <c r="Q595" s="147"/>
      <c r="R595" s="147"/>
      <c r="S595" s="147"/>
      <c r="T595" s="147"/>
      <c r="U595" s="147"/>
      <c r="V595" s="147"/>
      <c r="W595" s="147"/>
    </row>
    <row r="596" spans="1:23" ht="12.75" customHeight="1" x14ac:dyDescent="0.15">
      <c r="A596" s="147"/>
      <c r="B596" s="150"/>
      <c r="C596" s="90"/>
      <c r="D596" s="146"/>
      <c r="E596" s="82"/>
      <c r="F596" s="147"/>
      <c r="G596" s="147"/>
      <c r="H596" s="147"/>
      <c r="I596" s="147"/>
      <c r="J596" s="147"/>
      <c r="K596" s="147"/>
      <c r="L596" s="147"/>
      <c r="M596" s="147"/>
      <c r="N596" s="147"/>
      <c r="O596" s="147"/>
      <c r="P596" s="147"/>
      <c r="Q596" s="147"/>
      <c r="R596" s="147"/>
      <c r="S596" s="147"/>
      <c r="T596" s="147"/>
      <c r="U596" s="147"/>
      <c r="V596" s="147"/>
      <c r="W596" s="147"/>
    </row>
    <row r="597" spans="1:23" ht="12.75" customHeight="1" x14ac:dyDescent="0.15">
      <c r="A597" s="147"/>
      <c r="B597" s="150"/>
      <c r="C597" s="90"/>
      <c r="D597" s="146"/>
      <c r="E597" s="82"/>
      <c r="F597" s="147"/>
      <c r="G597" s="147"/>
      <c r="H597" s="147"/>
      <c r="I597" s="147"/>
      <c r="J597" s="147"/>
      <c r="K597" s="147"/>
      <c r="L597" s="147"/>
      <c r="M597" s="147"/>
      <c r="N597" s="147"/>
      <c r="O597" s="147"/>
      <c r="P597" s="147"/>
      <c r="Q597" s="147"/>
      <c r="R597" s="147"/>
      <c r="S597" s="147"/>
      <c r="T597" s="147"/>
      <c r="U597" s="147"/>
      <c r="V597" s="147"/>
      <c r="W597" s="147"/>
    </row>
    <row r="598" spans="1:23" ht="12.75" customHeight="1" x14ac:dyDescent="0.15">
      <c r="A598" s="147"/>
      <c r="B598" s="150"/>
      <c r="C598" s="90"/>
      <c r="D598" s="146"/>
      <c r="E598" s="82"/>
      <c r="F598" s="147"/>
      <c r="G598" s="147"/>
      <c r="H598" s="147"/>
      <c r="I598" s="147"/>
      <c r="J598" s="147"/>
      <c r="K598" s="147"/>
      <c r="L598" s="147"/>
      <c r="M598" s="147"/>
      <c r="N598" s="147"/>
      <c r="O598" s="147"/>
      <c r="P598" s="147"/>
      <c r="Q598" s="147"/>
      <c r="R598" s="147"/>
      <c r="S598" s="147"/>
      <c r="T598" s="147"/>
      <c r="U598" s="147"/>
      <c r="V598" s="147"/>
      <c r="W598" s="147"/>
    </row>
    <row r="599" spans="1:23" ht="12.75" customHeight="1" x14ac:dyDescent="0.15">
      <c r="A599" s="147"/>
      <c r="B599" s="150"/>
      <c r="C599" s="90"/>
      <c r="D599" s="146"/>
      <c r="E599" s="82"/>
      <c r="F599" s="147"/>
      <c r="G599" s="147"/>
      <c r="H599" s="147"/>
      <c r="I599" s="147"/>
      <c r="J599" s="147"/>
      <c r="K599" s="147"/>
      <c r="L599" s="147"/>
      <c r="M599" s="147"/>
      <c r="N599" s="147"/>
      <c r="O599" s="147"/>
      <c r="P599" s="147"/>
      <c r="Q599" s="147"/>
      <c r="R599" s="147"/>
      <c r="S599" s="147"/>
      <c r="T599" s="147"/>
      <c r="U599" s="147"/>
      <c r="V599" s="147"/>
      <c r="W599" s="147"/>
    </row>
    <row r="600" spans="1:23" ht="12.75" customHeight="1" x14ac:dyDescent="0.15">
      <c r="A600" s="147"/>
      <c r="B600" s="150"/>
      <c r="C600" s="90"/>
      <c r="D600" s="146"/>
      <c r="E600" s="82"/>
      <c r="F600" s="147"/>
      <c r="G600" s="147"/>
      <c r="H600" s="147"/>
      <c r="I600" s="147"/>
      <c r="J600" s="147"/>
      <c r="K600" s="147"/>
      <c r="L600" s="147"/>
      <c r="M600" s="147"/>
      <c r="N600" s="147"/>
      <c r="O600" s="147"/>
      <c r="P600" s="147"/>
      <c r="Q600" s="147"/>
      <c r="R600" s="147"/>
      <c r="S600" s="147"/>
      <c r="T600" s="147"/>
      <c r="U600" s="147"/>
      <c r="V600" s="147"/>
      <c r="W600" s="147"/>
    </row>
    <row r="601" spans="1:23" ht="12.75" customHeight="1" x14ac:dyDescent="0.15">
      <c r="A601" s="147"/>
      <c r="B601" s="150"/>
      <c r="C601" s="90"/>
      <c r="D601" s="146"/>
      <c r="E601" s="82"/>
      <c r="F601" s="147"/>
      <c r="G601" s="147"/>
      <c r="H601" s="147"/>
      <c r="I601" s="147"/>
      <c r="J601" s="147"/>
      <c r="K601" s="147"/>
      <c r="L601" s="147"/>
      <c r="M601" s="147"/>
      <c r="N601" s="147"/>
      <c r="O601" s="147"/>
      <c r="P601" s="147"/>
      <c r="Q601" s="147"/>
      <c r="R601" s="147"/>
      <c r="S601" s="147"/>
      <c r="T601" s="147"/>
      <c r="U601" s="147"/>
      <c r="V601" s="147"/>
      <c r="W601" s="147"/>
    </row>
    <row r="602" spans="1:23" ht="12.75" customHeight="1" x14ac:dyDescent="0.15">
      <c r="A602" s="147"/>
      <c r="B602" s="150"/>
      <c r="C602" s="90"/>
      <c r="D602" s="146"/>
      <c r="E602" s="82"/>
      <c r="F602" s="147"/>
      <c r="G602" s="147"/>
      <c r="H602" s="147"/>
      <c r="I602" s="147"/>
      <c r="J602" s="147"/>
      <c r="K602" s="147"/>
      <c r="L602" s="147"/>
      <c r="M602" s="147"/>
      <c r="N602" s="147"/>
      <c r="O602" s="147"/>
      <c r="P602" s="147"/>
      <c r="Q602" s="147"/>
      <c r="R602" s="147"/>
      <c r="S602" s="147"/>
      <c r="T602" s="147"/>
      <c r="U602" s="147"/>
      <c r="V602" s="147"/>
      <c r="W602" s="147"/>
    </row>
    <row r="603" spans="1:23" ht="12.75" customHeight="1" x14ac:dyDescent="0.15">
      <c r="A603" s="147"/>
      <c r="B603" s="150"/>
      <c r="C603" s="90"/>
      <c r="D603" s="146"/>
      <c r="E603" s="82"/>
      <c r="F603" s="147"/>
      <c r="G603" s="147"/>
      <c r="H603" s="147"/>
      <c r="I603" s="147"/>
      <c r="J603" s="147"/>
      <c r="K603" s="147"/>
      <c r="L603" s="147"/>
      <c r="M603" s="147"/>
      <c r="N603" s="147"/>
      <c r="O603" s="147"/>
      <c r="P603" s="147"/>
      <c r="Q603" s="147"/>
      <c r="R603" s="147"/>
      <c r="S603" s="147"/>
      <c r="T603" s="147"/>
      <c r="U603" s="147"/>
      <c r="V603" s="147"/>
      <c r="W603" s="147"/>
    </row>
    <row r="604" spans="1:23" ht="12.75" customHeight="1" x14ac:dyDescent="0.15">
      <c r="A604" s="147"/>
      <c r="B604" s="150"/>
      <c r="C604" s="90"/>
      <c r="D604" s="146"/>
      <c r="E604" s="82"/>
      <c r="F604" s="147"/>
      <c r="G604" s="147"/>
      <c r="H604" s="147"/>
      <c r="I604" s="147"/>
      <c r="J604" s="147"/>
      <c r="K604" s="147"/>
      <c r="L604" s="147"/>
      <c r="M604" s="147"/>
      <c r="N604" s="147"/>
      <c r="O604" s="147"/>
      <c r="P604" s="147"/>
      <c r="Q604" s="147"/>
      <c r="R604" s="147"/>
      <c r="S604" s="147"/>
      <c r="T604" s="147"/>
      <c r="U604" s="147"/>
      <c r="V604" s="147"/>
      <c r="W604" s="147"/>
    </row>
    <row r="605" spans="1:23" ht="12.75" customHeight="1" x14ac:dyDescent="0.15">
      <c r="A605" s="147"/>
      <c r="B605" s="150"/>
      <c r="C605" s="90"/>
      <c r="D605" s="146"/>
      <c r="E605" s="82"/>
      <c r="F605" s="147"/>
      <c r="G605" s="147"/>
      <c r="H605" s="147"/>
      <c r="I605" s="147"/>
      <c r="J605" s="147"/>
      <c r="K605" s="147"/>
      <c r="L605" s="147"/>
      <c r="M605" s="147"/>
      <c r="N605" s="147"/>
      <c r="O605" s="147"/>
      <c r="P605" s="147"/>
      <c r="Q605" s="147"/>
      <c r="R605" s="147"/>
      <c r="S605" s="147"/>
      <c r="T605" s="147"/>
      <c r="U605" s="147"/>
      <c r="V605" s="147"/>
      <c r="W605" s="147"/>
    </row>
    <row r="606" spans="1:23" ht="12.75" customHeight="1" x14ac:dyDescent="0.15">
      <c r="A606" s="147"/>
      <c r="B606" s="150"/>
      <c r="C606" s="90"/>
      <c r="D606" s="146"/>
      <c r="E606" s="82"/>
      <c r="F606" s="147"/>
      <c r="G606" s="147"/>
      <c r="H606" s="147"/>
      <c r="I606" s="147"/>
      <c r="J606" s="147"/>
      <c r="K606" s="147"/>
      <c r="L606" s="147"/>
      <c r="M606" s="147"/>
      <c r="N606" s="147"/>
      <c r="O606" s="147"/>
      <c r="P606" s="147"/>
      <c r="Q606" s="147"/>
      <c r="R606" s="147"/>
      <c r="S606" s="147"/>
      <c r="T606" s="147"/>
      <c r="U606" s="147"/>
      <c r="V606" s="147"/>
      <c r="W606" s="147"/>
    </row>
    <row r="607" spans="1:23" ht="12.75" customHeight="1" x14ac:dyDescent="0.15">
      <c r="A607" s="147"/>
      <c r="B607" s="150"/>
      <c r="C607" s="90"/>
      <c r="D607" s="146"/>
      <c r="E607" s="82"/>
      <c r="F607" s="147"/>
      <c r="G607" s="147"/>
      <c r="H607" s="147"/>
      <c r="I607" s="147"/>
      <c r="J607" s="147"/>
      <c r="K607" s="147"/>
      <c r="L607" s="147"/>
      <c r="M607" s="147"/>
      <c r="N607" s="147"/>
      <c r="O607" s="147"/>
      <c r="P607" s="147"/>
      <c r="Q607" s="147"/>
      <c r="R607" s="147"/>
      <c r="S607" s="147"/>
      <c r="T607" s="147"/>
      <c r="U607" s="147"/>
      <c r="V607" s="147"/>
      <c r="W607" s="147"/>
    </row>
    <row r="608" spans="1:23" ht="12.75" customHeight="1" x14ac:dyDescent="0.15">
      <c r="A608" s="147"/>
      <c r="B608" s="150"/>
      <c r="C608" s="90"/>
      <c r="D608" s="146"/>
      <c r="E608" s="82"/>
      <c r="F608" s="147"/>
      <c r="G608" s="147"/>
      <c r="H608" s="147"/>
      <c r="I608" s="147"/>
      <c r="J608" s="147"/>
      <c r="K608" s="147"/>
      <c r="L608" s="147"/>
      <c r="M608" s="147"/>
      <c r="N608" s="147"/>
      <c r="O608" s="147"/>
      <c r="P608" s="147"/>
      <c r="Q608" s="147"/>
      <c r="R608" s="147"/>
      <c r="S608" s="147"/>
      <c r="T608" s="147"/>
      <c r="U608" s="147"/>
      <c r="V608" s="147"/>
      <c r="W608" s="147"/>
    </row>
    <row r="609" spans="1:23" ht="12.75" customHeight="1" x14ac:dyDescent="0.15">
      <c r="A609" s="147"/>
      <c r="B609" s="150"/>
      <c r="C609" s="90"/>
      <c r="D609" s="146"/>
      <c r="E609" s="82"/>
      <c r="F609" s="147"/>
      <c r="G609" s="147"/>
      <c r="H609" s="147"/>
      <c r="I609" s="147"/>
      <c r="J609" s="147"/>
      <c r="K609" s="147"/>
      <c r="L609" s="147"/>
      <c r="M609" s="147"/>
      <c r="N609" s="147"/>
      <c r="O609" s="147"/>
      <c r="P609" s="147"/>
      <c r="Q609" s="147"/>
      <c r="R609" s="147"/>
      <c r="S609" s="147"/>
      <c r="T609" s="147"/>
      <c r="U609" s="147"/>
      <c r="V609" s="147"/>
      <c r="W609" s="147"/>
    </row>
    <row r="610" spans="1:23" ht="12.75" customHeight="1" x14ac:dyDescent="0.15">
      <c r="A610" s="147"/>
      <c r="B610" s="150"/>
      <c r="C610" s="90"/>
      <c r="D610" s="146"/>
      <c r="E610" s="82"/>
      <c r="F610" s="147"/>
      <c r="G610" s="147"/>
      <c r="H610" s="147"/>
      <c r="I610" s="147"/>
      <c r="J610" s="147"/>
      <c r="K610" s="147"/>
      <c r="L610" s="147"/>
      <c r="M610" s="147"/>
      <c r="N610" s="147"/>
      <c r="O610" s="147"/>
      <c r="P610" s="147"/>
      <c r="Q610" s="147"/>
      <c r="R610" s="147"/>
      <c r="S610" s="147"/>
      <c r="T610" s="147"/>
      <c r="U610" s="147"/>
      <c r="V610" s="147"/>
      <c r="W610" s="147"/>
    </row>
    <row r="611" spans="1:23" ht="12.75" customHeight="1" x14ac:dyDescent="0.15">
      <c r="A611" s="147"/>
      <c r="B611" s="150"/>
      <c r="C611" s="90"/>
      <c r="D611" s="146"/>
      <c r="E611" s="82"/>
      <c r="F611" s="147"/>
      <c r="G611" s="147"/>
      <c r="H611" s="147"/>
      <c r="I611" s="147"/>
      <c r="J611" s="147"/>
      <c r="K611" s="147"/>
      <c r="L611" s="147"/>
      <c r="M611" s="147"/>
      <c r="N611" s="147"/>
      <c r="O611" s="147"/>
      <c r="P611" s="147"/>
      <c r="Q611" s="147"/>
      <c r="R611" s="147"/>
      <c r="S611" s="147"/>
      <c r="T611" s="147"/>
      <c r="U611" s="147"/>
      <c r="V611" s="147"/>
      <c r="W611" s="147"/>
    </row>
    <row r="612" spans="1:23" ht="12.75" customHeight="1" x14ac:dyDescent="0.15">
      <c r="A612" s="147"/>
      <c r="B612" s="150"/>
      <c r="C612" s="90"/>
      <c r="D612" s="146"/>
      <c r="E612" s="82"/>
      <c r="F612" s="147"/>
      <c r="G612" s="147"/>
      <c r="H612" s="147"/>
      <c r="I612" s="147"/>
      <c r="J612" s="147"/>
      <c r="K612" s="147"/>
      <c r="L612" s="147"/>
      <c r="M612" s="147"/>
      <c r="N612" s="147"/>
      <c r="O612" s="147"/>
      <c r="P612" s="147"/>
      <c r="Q612" s="147"/>
      <c r="R612" s="147"/>
      <c r="S612" s="147"/>
      <c r="T612" s="147"/>
      <c r="U612" s="147"/>
      <c r="V612" s="147"/>
      <c r="W612" s="147"/>
    </row>
    <row r="613" spans="1:23" ht="12.75" customHeight="1" x14ac:dyDescent="0.15">
      <c r="A613" s="147"/>
      <c r="B613" s="150"/>
      <c r="C613" s="90"/>
      <c r="D613" s="146"/>
      <c r="E613" s="82"/>
      <c r="F613" s="147"/>
      <c r="G613" s="147"/>
      <c r="H613" s="147"/>
      <c r="I613" s="147"/>
      <c r="J613" s="147"/>
      <c r="K613" s="147"/>
      <c r="L613" s="147"/>
      <c r="M613" s="147"/>
      <c r="N613" s="147"/>
      <c r="O613" s="147"/>
      <c r="P613" s="147"/>
      <c r="Q613" s="147"/>
      <c r="R613" s="147"/>
      <c r="S613" s="147"/>
      <c r="T613" s="147"/>
      <c r="U613" s="147"/>
      <c r="V613" s="147"/>
      <c r="W613" s="147"/>
    </row>
    <row r="614" spans="1:23" ht="12.75" customHeight="1" x14ac:dyDescent="0.15">
      <c r="A614" s="147"/>
      <c r="B614" s="150"/>
      <c r="C614" s="90"/>
      <c r="D614" s="146"/>
      <c r="E614" s="82"/>
      <c r="F614" s="147"/>
      <c r="G614" s="147"/>
      <c r="H614" s="147"/>
      <c r="I614" s="147"/>
      <c r="J614" s="147"/>
      <c r="K614" s="147"/>
      <c r="L614" s="147"/>
      <c r="M614" s="147"/>
      <c r="N614" s="147"/>
      <c r="O614" s="147"/>
      <c r="P614" s="147"/>
      <c r="Q614" s="147"/>
      <c r="R614" s="147"/>
      <c r="S614" s="147"/>
      <c r="T614" s="147"/>
      <c r="U614" s="147"/>
      <c r="V614" s="147"/>
      <c r="W614" s="147"/>
    </row>
    <row r="615" spans="1:23" ht="12.75" customHeight="1" x14ac:dyDescent="0.15">
      <c r="A615" s="147"/>
      <c r="B615" s="150"/>
      <c r="C615" s="90"/>
      <c r="D615" s="146"/>
      <c r="E615" s="82"/>
      <c r="F615" s="147"/>
      <c r="G615" s="147"/>
      <c r="H615" s="147"/>
      <c r="I615" s="147"/>
      <c r="J615" s="147"/>
      <c r="K615" s="147"/>
      <c r="L615" s="147"/>
      <c r="M615" s="147"/>
      <c r="N615" s="147"/>
      <c r="O615" s="147"/>
      <c r="P615" s="147"/>
      <c r="Q615" s="147"/>
      <c r="R615" s="147"/>
      <c r="S615" s="147"/>
      <c r="T615" s="147"/>
      <c r="U615" s="147"/>
      <c r="V615" s="147"/>
      <c r="W615" s="147"/>
    </row>
    <row r="616" spans="1:23" ht="12.75" customHeight="1" x14ac:dyDescent="0.15">
      <c r="A616" s="147"/>
      <c r="B616" s="150"/>
      <c r="C616" s="90"/>
      <c r="D616" s="146"/>
      <c r="E616" s="82"/>
      <c r="F616" s="147"/>
      <c r="G616" s="147"/>
      <c r="H616" s="147"/>
      <c r="I616" s="147"/>
      <c r="J616" s="147"/>
      <c r="K616" s="147"/>
      <c r="L616" s="147"/>
      <c r="M616" s="147"/>
      <c r="N616" s="147"/>
      <c r="O616" s="147"/>
      <c r="P616" s="147"/>
      <c r="Q616" s="147"/>
      <c r="R616" s="147"/>
      <c r="S616" s="147"/>
      <c r="T616" s="147"/>
      <c r="U616" s="147"/>
      <c r="V616" s="147"/>
      <c r="W616" s="147"/>
    </row>
    <row r="617" spans="1:23" ht="12.75" customHeight="1" x14ac:dyDescent="0.15">
      <c r="A617" s="147"/>
      <c r="B617" s="150"/>
      <c r="C617" s="90"/>
      <c r="D617" s="146"/>
      <c r="E617" s="82"/>
      <c r="F617" s="147"/>
      <c r="G617" s="147"/>
      <c r="H617" s="147"/>
      <c r="I617" s="147"/>
      <c r="J617" s="147"/>
      <c r="K617" s="147"/>
      <c r="L617" s="147"/>
      <c r="M617" s="147"/>
      <c r="N617" s="147"/>
      <c r="O617" s="147"/>
      <c r="P617" s="147"/>
      <c r="Q617" s="147"/>
      <c r="R617" s="147"/>
      <c r="S617" s="147"/>
      <c r="T617" s="147"/>
      <c r="U617" s="147"/>
      <c r="V617" s="147"/>
      <c r="W617" s="147"/>
    </row>
    <row r="618" spans="1:23" ht="12.75" customHeight="1" x14ac:dyDescent="0.15">
      <c r="A618" s="147"/>
      <c r="B618" s="150"/>
      <c r="C618" s="90"/>
      <c r="D618" s="146"/>
      <c r="E618" s="82"/>
      <c r="F618" s="147"/>
      <c r="G618" s="147"/>
      <c r="H618" s="147"/>
      <c r="I618" s="147"/>
      <c r="J618" s="147"/>
      <c r="K618" s="147"/>
      <c r="L618" s="147"/>
      <c r="M618" s="147"/>
      <c r="N618" s="147"/>
      <c r="O618" s="147"/>
      <c r="P618" s="147"/>
      <c r="Q618" s="147"/>
      <c r="R618" s="147"/>
      <c r="S618" s="147"/>
      <c r="T618" s="147"/>
      <c r="U618" s="147"/>
      <c r="V618" s="147"/>
      <c r="W618" s="147"/>
    </row>
    <row r="619" spans="1:23" ht="12.75" customHeight="1" x14ac:dyDescent="0.15">
      <c r="A619" s="147"/>
      <c r="B619" s="150"/>
      <c r="C619" s="90"/>
      <c r="D619" s="146"/>
      <c r="E619" s="82"/>
      <c r="F619" s="147"/>
      <c r="G619" s="147"/>
      <c r="H619" s="147"/>
      <c r="I619" s="147"/>
      <c r="J619" s="147"/>
      <c r="K619" s="147"/>
      <c r="L619" s="147"/>
      <c r="M619" s="147"/>
      <c r="N619" s="147"/>
      <c r="O619" s="147"/>
      <c r="P619" s="147"/>
      <c r="Q619" s="147"/>
      <c r="R619" s="147"/>
      <c r="S619" s="147"/>
      <c r="T619" s="147"/>
      <c r="U619" s="147"/>
      <c r="V619" s="147"/>
      <c r="W619" s="147"/>
    </row>
    <row r="620" spans="1:23" ht="12.75" customHeight="1" x14ac:dyDescent="0.15">
      <c r="A620" s="147"/>
      <c r="B620" s="150"/>
      <c r="C620" s="90"/>
      <c r="D620" s="146"/>
      <c r="E620" s="82"/>
      <c r="F620" s="147"/>
      <c r="G620" s="147"/>
      <c r="H620" s="147"/>
      <c r="I620" s="147"/>
      <c r="J620" s="147"/>
      <c r="K620" s="147"/>
      <c r="L620" s="147"/>
      <c r="M620" s="147"/>
      <c r="N620" s="147"/>
      <c r="O620" s="147"/>
      <c r="P620" s="147"/>
      <c r="Q620" s="147"/>
      <c r="R620" s="147"/>
      <c r="S620" s="147"/>
      <c r="T620" s="147"/>
      <c r="U620" s="147"/>
      <c r="V620" s="147"/>
      <c r="W620" s="147"/>
    </row>
    <row r="621" spans="1:23" ht="12.75" customHeight="1" x14ac:dyDescent="0.15">
      <c r="A621" s="147"/>
      <c r="B621" s="150"/>
      <c r="C621" s="90"/>
      <c r="D621" s="146"/>
      <c r="E621" s="82"/>
      <c r="F621" s="147"/>
      <c r="G621" s="147"/>
      <c r="H621" s="147"/>
      <c r="I621" s="147"/>
      <c r="J621" s="147"/>
      <c r="K621" s="147"/>
      <c r="L621" s="147"/>
      <c r="M621" s="147"/>
      <c r="N621" s="147"/>
      <c r="O621" s="147"/>
      <c r="P621" s="147"/>
      <c r="Q621" s="147"/>
      <c r="R621" s="147"/>
      <c r="S621" s="147"/>
      <c r="T621" s="147"/>
      <c r="U621" s="147"/>
      <c r="V621" s="147"/>
      <c r="W621" s="147"/>
    </row>
    <row r="622" spans="1:23" ht="12.75" customHeight="1" x14ac:dyDescent="0.15">
      <c r="A622" s="147"/>
      <c r="B622" s="150"/>
      <c r="C622" s="90"/>
      <c r="D622" s="146"/>
      <c r="E622" s="82"/>
      <c r="F622" s="147"/>
      <c r="G622" s="147"/>
      <c r="H622" s="147"/>
      <c r="I622" s="147"/>
      <c r="J622" s="147"/>
      <c r="K622" s="147"/>
      <c r="L622" s="147"/>
      <c r="M622" s="147"/>
      <c r="N622" s="147"/>
      <c r="O622" s="147"/>
      <c r="P622" s="147"/>
      <c r="Q622" s="147"/>
      <c r="R622" s="147"/>
      <c r="S622" s="147"/>
      <c r="T622" s="147"/>
      <c r="U622" s="147"/>
      <c r="V622" s="147"/>
      <c r="W622" s="147"/>
    </row>
    <row r="623" spans="1:23" ht="12.75" customHeight="1" x14ac:dyDescent="0.15">
      <c r="A623" s="147"/>
      <c r="B623" s="150"/>
      <c r="C623" s="90"/>
      <c r="D623" s="146"/>
      <c r="E623" s="82"/>
      <c r="F623" s="147"/>
      <c r="G623" s="147"/>
      <c r="H623" s="147"/>
      <c r="I623" s="147"/>
      <c r="J623" s="147"/>
      <c r="K623" s="147"/>
      <c r="L623" s="147"/>
      <c r="M623" s="147"/>
      <c r="N623" s="147"/>
      <c r="O623" s="147"/>
      <c r="P623" s="147"/>
      <c r="Q623" s="147"/>
      <c r="R623" s="147"/>
      <c r="S623" s="147"/>
      <c r="T623" s="147"/>
      <c r="U623" s="147"/>
      <c r="V623" s="147"/>
      <c r="W623" s="147"/>
    </row>
    <row r="624" spans="1:23" ht="12.75" customHeight="1" x14ac:dyDescent="0.15">
      <c r="A624" s="147"/>
      <c r="B624" s="150"/>
      <c r="C624" s="90"/>
      <c r="D624" s="146"/>
      <c r="E624" s="82"/>
      <c r="F624" s="147"/>
      <c r="G624" s="147"/>
      <c r="H624" s="147"/>
      <c r="I624" s="147"/>
      <c r="J624" s="147"/>
      <c r="K624" s="147"/>
      <c r="L624" s="147"/>
      <c r="M624" s="147"/>
      <c r="N624" s="147"/>
      <c r="O624" s="147"/>
      <c r="P624" s="147"/>
      <c r="Q624" s="147"/>
      <c r="R624" s="147"/>
      <c r="S624" s="147"/>
      <c r="T624" s="147"/>
      <c r="U624" s="147"/>
      <c r="V624" s="147"/>
      <c r="W624" s="147"/>
    </row>
    <row r="625" spans="1:23" ht="12.75" customHeight="1" x14ac:dyDescent="0.15">
      <c r="A625" s="147"/>
      <c r="B625" s="150"/>
      <c r="C625" s="90"/>
      <c r="D625" s="146"/>
      <c r="E625" s="82"/>
      <c r="F625" s="147"/>
      <c r="G625" s="147"/>
      <c r="H625" s="147"/>
      <c r="I625" s="147"/>
      <c r="J625" s="147"/>
      <c r="K625" s="147"/>
      <c r="L625" s="147"/>
      <c r="M625" s="147"/>
      <c r="N625" s="147"/>
      <c r="O625" s="147"/>
      <c r="P625" s="147"/>
      <c r="Q625" s="147"/>
      <c r="R625" s="147"/>
      <c r="S625" s="147"/>
      <c r="T625" s="147"/>
      <c r="U625" s="147"/>
      <c r="V625" s="147"/>
      <c r="W625" s="147"/>
    </row>
    <row r="626" spans="1:23" ht="12.75" customHeight="1" x14ac:dyDescent="0.15">
      <c r="A626" s="147"/>
      <c r="B626" s="150"/>
      <c r="C626" s="90"/>
      <c r="D626" s="146"/>
      <c r="E626" s="82"/>
      <c r="F626" s="147"/>
      <c r="G626" s="147"/>
      <c r="H626" s="147"/>
      <c r="I626" s="147"/>
      <c r="J626" s="147"/>
      <c r="K626" s="147"/>
      <c r="L626" s="147"/>
      <c r="M626" s="147"/>
      <c r="N626" s="147"/>
      <c r="O626" s="147"/>
      <c r="P626" s="147"/>
      <c r="Q626" s="147"/>
      <c r="R626" s="147"/>
      <c r="S626" s="147"/>
      <c r="T626" s="147"/>
      <c r="U626" s="147"/>
      <c r="V626" s="147"/>
      <c r="W626" s="147"/>
    </row>
    <row r="627" spans="1:23" ht="12.75" customHeight="1" x14ac:dyDescent="0.15">
      <c r="A627" s="147"/>
      <c r="B627" s="150"/>
      <c r="C627" s="90"/>
      <c r="D627" s="146"/>
      <c r="E627" s="82"/>
      <c r="F627" s="147"/>
      <c r="G627" s="147"/>
      <c r="H627" s="147"/>
      <c r="I627" s="147"/>
      <c r="J627" s="147"/>
      <c r="K627" s="147"/>
      <c r="L627" s="147"/>
      <c r="M627" s="147"/>
      <c r="N627" s="147"/>
      <c r="O627" s="147"/>
      <c r="P627" s="147"/>
      <c r="Q627" s="147"/>
      <c r="R627" s="147"/>
      <c r="S627" s="147"/>
      <c r="T627" s="147"/>
      <c r="U627" s="147"/>
      <c r="V627" s="147"/>
      <c r="W627" s="147"/>
    </row>
    <row r="628" spans="1:23" ht="12.75" customHeight="1" x14ac:dyDescent="0.15">
      <c r="A628" s="147"/>
      <c r="B628" s="150"/>
      <c r="C628" s="90"/>
      <c r="D628" s="146"/>
      <c r="E628" s="82"/>
      <c r="F628" s="147"/>
      <c r="G628" s="147"/>
      <c r="H628" s="147"/>
      <c r="I628" s="147"/>
      <c r="J628" s="147"/>
      <c r="K628" s="147"/>
      <c r="L628" s="147"/>
      <c r="M628" s="147"/>
      <c r="N628" s="147"/>
      <c r="O628" s="147"/>
      <c r="P628" s="147"/>
      <c r="Q628" s="147"/>
      <c r="R628" s="147"/>
      <c r="S628" s="147"/>
      <c r="T628" s="147"/>
      <c r="U628" s="147"/>
      <c r="V628" s="147"/>
      <c r="W628" s="147"/>
    </row>
    <row r="629" spans="1:23" ht="12.75" customHeight="1" x14ac:dyDescent="0.15">
      <c r="A629" s="147"/>
      <c r="B629" s="150"/>
      <c r="C629" s="90"/>
      <c r="D629" s="146"/>
      <c r="E629" s="82"/>
      <c r="F629" s="147"/>
      <c r="G629" s="147"/>
      <c r="H629" s="147"/>
      <c r="I629" s="147"/>
      <c r="J629" s="147"/>
      <c r="K629" s="147"/>
      <c r="L629" s="147"/>
      <c r="M629" s="147"/>
      <c r="N629" s="147"/>
      <c r="O629" s="147"/>
      <c r="P629" s="147"/>
      <c r="Q629" s="147"/>
      <c r="R629" s="147"/>
      <c r="S629" s="147"/>
      <c r="T629" s="147"/>
      <c r="U629" s="147"/>
      <c r="V629" s="147"/>
      <c r="W629" s="147"/>
    </row>
    <row r="630" spans="1:23" ht="12.75" customHeight="1" x14ac:dyDescent="0.15">
      <c r="A630" s="147"/>
      <c r="B630" s="150"/>
      <c r="C630" s="90"/>
      <c r="D630" s="146"/>
      <c r="E630" s="82"/>
      <c r="F630" s="147"/>
      <c r="G630" s="147"/>
      <c r="H630" s="147"/>
      <c r="I630" s="147"/>
      <c r="J630" s="147"/>
      <c r="K630" s="147"/>
      <c r="L630" s="147"/>
      <c r="M630" s="147"/>
      <c r="N630" s="147"/>
      <c r="O630" s="147"/>
      <c r="P630" s="147"/>
      <c r="Q630" s="147"/>
      <c r="R630" s="147"/>
      <c r="S630" s="147"/>
      <c r="T630" s="147"/>
      <c r="U630" s="147"/>
      <c r="V630" s="147"/>
      <c r="W630" s="147"/>
    </row>
    <row r="631" spans="1:23" ht="12.75" customHeight="1" x14ac:dyDescent="0.15">
      <c r="A631" s="147"/>
      <c r="B631" s="150"/>
      <c r="C631" s="90"/>
      <c r="D631" s="146"/>
      <c r="E631" s="82"/>
      <c r="F631" s="147"/>
      <c r="G631" s="147"/>
      <c r="H631" s="147"/>
      <c r="I631" s="147"/>
      <c r="J631" s="147"/>
      <c r="K631" s="147"/>
      <c r="L631" s="147"/>
      <c r="M631" s="147"/>
      <c r="N631" s="147"/>
      <c r="O631" s="147"/>
      <c r="P631" s="147"/>
      <c r="Q631" s="147"/>
      <c r="R631" s="147"/>
      <c r="S631" s="147"/>
      <c r="T631" s="147"/>
      <c r="U631" s="147"/>
      <c r="V631" s="147"/>
      <c r="W631" s="147"/>
    </row>
    <row r="632" spans="1:23" ht="12.75" customHeight="1" x14ac:dyDescent="0.15">
      <c r="A632" s="147"/>
      <c r="B632" s="150"/>
      <c r="C632" s="90"/>
      <c r="D632" s="146"/>
      <c r="E632" s="82"/>
      <c r="F632" s="147"/>
      <c r="G632" s="147"/>
      <c r="H632" s="147"/>
      <c r="I632" s="147"/>
      <c r="J632" s="147"/>
      <c r="K632" s="147"/>
      <c r="L632" s="147"/>
      <c r="M632" s="147"/>
      <c r="N632" s="147"/>
      <c r="O632" s="147"/>
      <c r="P632" s="147"/>
      <c r="Q632" s="147"/>
      <c r="R632" s="147"/>
      <c r="S632" s="147"/>
      <c r="T632" s="147"/>
      <c r="U632" s="147"/>
      <c r="V632" s="147"/>
      <c r="W632" s="147"/>
    </row>
    <row r="633" spans="1:23" ht="12.75" customHeight="1" x14ac:dyDescent="0.15">
      <c r="A633" s="147"/>
      <c r="B633" s="150"/>
      <c r="C633" s="90"/>
      <c r="D633" s="146"/>
      <c r="E633" s="82"/>
      <c r="F633" s="147"/>
      <c r="G633" s="147"/>
      <c r="H633" s="147"/>
      <c r="I633" s="147"/>
      <c r="J633" s="147"/>
      <c r="K633" s="147"/>
      <c r="L633" s="147"/>
      <c r="M633" s="147"/>
      <c r="N633" s="147"/>
      <c r="O633" s="147"/>
      <c r="P633" s="147"/>
      <c r="Q633" s="147"/>
      <c r="R633" s="147"/>
      <c r="S633" s="147"/>
      <c r="T633" s="147"/>
      <c r="U633" s="147"/>
      <c r="V633" s="147"/>
      <c r="W633" s="147"/>
    </row>
    <row r="634" spans="1:23" ht="12.75" customHeight="1" x14ac:dyDescent="0.15">
      <c r="A634" s="147"/>
      <c r="B634" s="150"/>
      <c r="C634" s="90"/>
      <c r="D634" s="146"/>
      <c r="E634" s="82"/>
      <c r="F634" s="147"/>
      <c r="G634" s="147"/>
      <c r="H634" s="147"/>
      <c r="I634" s="147"/>
      <c r="J634" s="147"/>
      <c r="K634" s="147"/>
      <c r="L634" s="147"/>
      <c r="M634" s="147"/>
      <c r="N634" s="147"/>
      <c r="O634" s="147"/>
      <c r="P634" s="147"/>
      <c r="Q634" s="147"/>
      <c r="R634" s="147"/>
      <c r="S634" s="147"/>
      <c r="T634" s="147"/>
      <c r="U634" s="147"/>
      <c r="V634" s="147"/>
      <c r="W634" s="147"/>
    </row>
    <row r="635" spans="1:23" ht="12.75" customHeight="1" x14ac:dyDescent="0.15">
      <c r="A635" s="147"/>
      <c r="B635" s="150"/>
      <c r="C635" s="90"/>
      <c r="D635" s="146"/>
      <c r="E635" s="82"/>
      <c r="F635" s="147"/>
      <c r="G635" s="147"/>
      <c r="H635" s="147"/>
      <c r="I635" s="147"/>
      <c r="J635" s="147"/>
      <c r="K635" s="147"/>
      <c r="L635" s="147"/>
      <c r="M635" s="147"/>
      <c r="N635" s="147"/>
      <c r="O635" s="147"/>
      <c r="P635" s="147"/>
      <c r="Q635" s="147"/>
      <c r="R635" s="147"/>
      <c r="S635" s="147"/>
      <c r="T635" s="147"/>
      <c r="U635" s="147"/>
      <c r="V635" s="147"/>
      <c r="W635" s="147"/>
    </row>
    <row r="636" spans="1:23" ht="12.75" customHeight="1" x14ac:dyDescent="0.15">
      <c r="A636" s="147"/>
      <c r="B636" s="150"/>
      <c r="C636" s="90"/>
      <c r="D636" s="146"/>
      <c r="E636" s="82"/>
      <c r="F636" s="147"/>
      <c r="G636" s="147"/>
      <c r="H636" s="147"/>
      <c r="I636" s="147"/>
      <c r="J636" s="147"/>
      <c r="K636" s="147"/>
      <c r="L636" s="147"/>
      <c r="M636" s="147"/>
      <c r="N636" s="147"/>
      <c r="O636" s="147"/>
      <c r="P636" s="147"/>
      <c r="Q636" s="147"/>
      <c r="R636" s="147"/>
      <c r="S636" s="147"/>
      <c r="T636" s="147"/>
      <c r="U636" s="147"/>
      <c r="V636" s="147"/>
      <c r="W636" s="147"/>
    </row>
    <row r="637" spans="1:23" ht="12.75" customHeight="1" x14ac:dyDescent="0.15">
      <c r="A637" s="147"/>
      <c r="B637" s="150"/>
      <c r="C637" s="90"/>
      <c r="D637" s="146"/>
      <c r="E637" s="82"/>
      <c r="F637" s="147"/>
      <c r="G637" s="147"/>
      <c r="H637" s="147"/>
      <c r="I637" s="147"/>
      <c r="J637" s="147"/>
      <c r="K637" s="147"/>
      <c r="L637" s="147"/>
      <c r="M637" s="147"/>
      <c r="N637" s="147"/>
      <c r="O637" s="147"/>
      <c r="P637" s="147"/>
      <c r="Q637" s="147"/>
      <c r="R637" s="147"/>
      <c r="S637" s="147"/>
      <c r="T637" s="147"/>
      <c r="U637" s="147"/>
      <c r="V637" s="147"/>
      <c r="W637" s="147"/>
    </row>
    <row r="638" spans="1:23" ht="12.75" customHeight="1" x14ac:dyDescent="0.15">
      <c r="A638" s="147"/>
      <c r="B638" s="150"/>
      <c r="C638" s="90"/>
      <c r="D638" s="146"/>
      <c r="E638" s="82"/>
      <c r="F638" s="147"/>
      <c r="G638" s="147"/>
      <c r="H638" s="147"/>
      <c r="I638" s="147"/>
      <c r="J638" s="147"/>
      <c r="K638" s="147"/>
      <c r="L638" s="147"/>
      <c r="M638" s="147"/>
      <c r="N638" s="147"/>
      <c r="O638" s="147"/>
      <c r="P638" s="147"/>
      <c r="Q638" s="147"/>
      <c r="R638" s="147"/>
      <c r="S638" s="147"/>
      <c r="T638" s="147"/>
      <c r="U638" s="147"/>
      <c r="V638" s="147"/>
      <c r="W638" s="147"/>
    </row>
    <row r="639" spans="1:23" ht="12.75" customHeight="1" x14ac:dyDescent="0.15">
      <c r="A639" s="147"/>
      <c r="B639" s="150"/>
      <c r="C639" s="90"/>
      <c r="D639" s="146"/>
      <c r="E639" s="82"/>
      <c r="F639" s="147"/>
      <c r="G639" s="147"/>
      <c r="H639" s="147"/>
      <c r="I639" s="147"/>
      <c r="J639" s="147"/>
      <c r="K639" s="147"/>
      <c r="L639" s="147"/>
      <c r="M639" s="147"/>
      <c r="N639" s="147"/>
      <c r="O639" s="147"/>
      <c r="P639" s="147"/>
      <c r="Q639" s="147"/>
      <c r="R639" s="147"/>
      <c r="S639" s="147"/>
      <c r="T639" s="147"/>
      <c r="U639" s="147"/>
      <c r="V639" s="147"/>
      <c r="W639" s="147"/>
    </row>
    <row r="640" spans="1:23" ht="12.75" customHeight="1" x14ac:dyDescent="0.15">
      <c r="A640" s="147"/>
      <c r="B640" s="150"/>
      <c r="C640" s="90"/>
      <c r="D640" s="146"/>
      <c r="E640" s="82"/>
      <c r="F640" s="147"/>
      <c r="G640" s="147"/>
      <c r="H640" s="147"/>
      <c r="I640" s="147"/>
      <c r="J640" s="147"/>
      <c r="K640" s="147"/>
      <c r="L640" s="147"/>
      <c r="M640" s="147"/>
      <c r="N640" s="147"/>
      <c r="O640" s="147"/>
      <c r="P640" s="147"/>
      <c r="Q640" s="147"/>
      <c r="R640" s="147"/>
      <c r="S640" s="147"/>
      <c r="T640" s="147"/>
      <c r="U640" s="147"/>
      <c r="V640" s="147"/>
      <c r="W640" s="147"/>
    </row>
    <row r="641" spans="1:23" ht="12.75" customHeight="1" x14ac:dyDescent="0.15">
      <c r="A641" s="147"/>
      <c r="B641" s="150"/>
      <c r="C641" s="90"/>
      <c r="D641" s="146"/>
      <c r="E641" s="82"/>
      <c r="F641" s="147"/>
      <c r="G641" s="147"/>
      <c r="H641" s="147"/>
      <c r="I641" s="147"/>
      <c r="J641" s="147"/>
      <c r="K641" s="147"/>
      <c r="L641" s="147"/>
      <c r="M641" s="147"/>
      <c r="N641" s="147"/>
      <c r="O641" s="147"/>
      <c r="P641" s="147"/>
      <c r="Q641" s="147"/>
      <c r="R641" s="147"/>
      <c r="S641" s="147"/>
      <c r="T641" s="147"/>
      <c r="U641" s="147"/>
      <c r="V641" s="147"/>
      <c r="W641" s="147"/>
    </row>
    <row r="642" spans="1:23" ht="12.75" customHeight="1" x14ac:dyDescent="0.15">
      <c r="A642" s="147"/>
      <c r="B642" s="150"/>
      <c r="C642" s="90"/>
      <c r="D642" s="146"/>
      <c r="E642" s="82"/>
      <c r="F642" s="147"/>
      <c r="G642" s="147"/>
      <c r="H642" s="147"/>
      <c r="I642" s="147"/>
      <c r="J642" s="147"/>
      <c r="K642" s="147"/>
      <c r="L642" s="147"/>
      <c r="M642" s="147"/>
      <c r="N642" s="147"/>
      <c r="O642" s="147"/>
      <c r="P642" s="147"/>
      <c r="Q642" s="147"/>
      <c r="R642" s="147"/>
      <c r="S642" s="147"/>
      <c r="T642" s="147"/>
      <c r="U642" s="147"/>
      <c r="V642" s="147"/>
      <c r="W642" s="147"/>
    </row>
    <row r="643" spans="1:23" ht="12.75" customHeight="1" x14ac:dyDescent="0.15">
      <c r="A643" s="147"/>
      <c r="B643" s="150"/>
      <c r="C643" s="90"/>
      <c r="D643" s="146"/>
      <c r="E643" s="82"/>
      <c r="F643" s="147"/>
      <c r="G643" s="147"/>
      <c r="H643" s="147"/>
      <c r="I643" s="147"/>
      <c r="J643" s="147"/>
      <c r="K643" s="147"/>
      <c r="L643" s="147"/>
      <c r="M643" s="147"/>
      <c r="N643" s="147"/>
      <c r="O643" s="147"/>
      <c r="P643" s="147"/>
      <c r="Q643" s="147"/>
      <c r="R643" s="147"/>
      <c r="S643" s="147"/>
      <c r="T643" s="147"/>
      <c r="U643" s="147"/>
      <c r="V643" s="147"/>
      <c r="W643" s="147"/>
    </row>
    <row r="644" spans="1:23" ht="12.75" customHeight="1" x14ac:dyDescent="0.15">
      <c r="A644" s="147"/>
      <c r="B644" s="150"/>
      <c r="C644" s="90"/>
      <c r="D644" s="146"/>
      <c r="E644" s="82"/>
      <c r="F644" s="147"/>
      <c r="G644" s="147"/>
      <c r="H644" s="147"/>
      <c r="I644" s="147"/>
      <c r="J644" s="147"/>
      <c r="K644" s="147"/>
      <c r="L644" s="147"/>
      <c r="M644" s="147"/>
      <c r="N644" s="147"/>
      <c r="O644" s="147"/>
      <c r="P644" s="147"/>
      <c r="Q644" s="147"/>
      <c r="R644" s="147"/>
      <c r="S644" s="147"/>
      <c r="T644" s="147"/>
      <c r="U644" s="147"/>
      <c r="V644" s="147"/>
      <c r="W644" s="147"/>
    </row>
    <row r="645" spans="1:23" ht="12.75" customHeight="1" x14ac:dyDescent="0.15">
      <c r="A645" s="147"/>
      <c r="B645" s="150"/>
      <c r="C645" s="90"/>
      <c r="D645" s="146"/>
      <c r="E645" s="82"/>
      <c r="F645" s="147"/>
      <c r="G645" s="147"/>
      <c r="H645" s="147"/>
      <c r="I645" s="147"/>
      <c r="J645" s="147"/>
      <c r="K645" s="147"/>
      <c r="L645" s="147"/>
      <c r="M645" s="147"/>
      <c r="N645" s="147"/>
      <c r="O645" s="147"/>
      <c r="P645" s="147"/>
      <c r="Q645" s="147"/>
      <c r="R645" s="147"/>
      <c r="S645" s="147"/>
      <c r="T645" s="147"/>
      <c r="U645" s="147"/>
      <c r="V645" s="147"/>
      <c r="W645" s="147"/>
    </row>
    <row r="646" spans="1:23" ht="12.75" customHeight="1" x14ac:dyDescent="0.15">
      <c r="A646" s="147"/>
      <c r="B646" s="150"/>
      <c r="C646" s="90"/>
      <c r="D646" s="146"/>
      <c r="E646" s="82"/>
      <c r="F646" s="147"/>
      <c r="G646" s="147"/>
      <c r="H646" s="147"/>
      <c r="I646" s="147"/>
      <c r="J646" s="147"/>
      <c r="K646" s="147"/>
      <c r="L646" s="147"/>
      <c r="M646" s="147"/>
      <c r="N646" s="147"/>
      <c r="O646" s="147"/>
      <c r="P646" s="147"/>
      <c r="Q646" s="147"/>
      <c r="R646" s="147"/>
      <c r="S646" s="147"/>
      <c r="T646" s="147"/>
      <c r="U646" s="147"/>
      <c r="V646" s="147"/>
      <c r="W646" s="147"/>
    </row>
    <row r="647" spans="1:23" ht="12.75" customHeight="1" x14ac:dyDescent="0.15">
      <c r="A647" s="147"/>
      <c r="B647" s="150"/>
      <c r="C647" s="90"/>
      <c r="D647" s="146"/>
      <c r="E647" s="82"/>
      <c r="F647" s="147"/>
      <c r="G647" s="147"/>
      <c r="H647" s="147"/>
      <c r="I647" s="147"/>
      <c r="J647" s="147"/>
      <c r="K647" s="147"/>
      <c r="L647" s="147"/>
      <c r="M647" s="147"/>
      <c r="N647" s="147"/>
      <c r="O647" s="147"/>
      <c r="P647" s="147"/>
      <c r="Q647" s="147"/>
      <c r="R647" s="147"/>
      <c r="S647" s="147"/>
      <c r="T647" s="147"/>
      <c r="U647" s="147"/>
      <c r="V647" s="147"/>
      <c r="W647" s="147"/>
    </row>
    <row r="648" spans="1:23" ht="12.75" customHeight="1" x14ac:dyDescent="0.15">
      <c r="A648" s="147"/>
      <c r="B648" s="150"/>
      <c r="C648" s="90"/>
      <c r="D648" s="146"/>
      <c r="E648" s="82"/>
      <c r="F648" s="147"/>
      <c r="G648" s="147"/>
      <c r="H648" s="147"/>
      <c r="I648" s="147"/>
      <c r="J648" s="147"/>
      <c r="K648" s="147"/>
      <c r="L648" s="147"/>
      <c r="M648" s="147"/>
      <c r="N648" s="147"/>
      <c r="O648" s="147"/>
      <c r="P648" s="147"/>
      <c r="Q648" s="147"/>
      <c r="R648" s="147"/>
      <c r="S648" s="147"/>
      <c r="T648" s="147"/>
      <c r="U648" s="147"/>
      <c r="V648" s="147"/>
      <c r="W648" s="147"/>
    </row>
    <row r="649" spans="1:23" ht="12.75" customHeight="1" x14ac:dyDescent="0.15">
      <c r="A649" s="147"/>
      <c r="B649" s="150"/>
      <c r="C649" s="90"/>
      <c r="D649" s="146"/>
      <c r="E649" s="82"/>
      <c r="F649" s="147"/>
      <c r="G649" s="147"/>
      <c r="H649" s="147"/>
      <c r="I649" s="147"/>
      <c r="J649" s="147"/>
      <c r="K649" s="147"/>
      <c r="L649" s="147"/>
      <c r="M649" s="147"/>
      <c r="N649" s="147"/>
      <c r="O649" s="147"/>
      <c r="P649" s="147"/>
      <c r="Q649" s="147"/>
      <c r="R649" s="147"/>
      <c r="S649" s="147"/>
      <c r="T649" s="147"/>
      <c r="U649" s="147"/>
      <c r="V649" s="147"/>
      <c r="W649" s="147"/>
    </row>
    <row r="650" spans="1:23" ht="12.75" customHeight="1" x14ac:dyDescent="0.15">
      <c r="A650" s="147"/>
      <c r="B650" s="150"/>
      <c r="C650" s="90"/>
      <c r="D650" s="146"/>
      <c r="E650" s="82"/>
      <c r="F650" s="147"/>
      <c r="G650" s="147"/>
      <c r="H650" s="147"/>
      <c r="I650" s="147"/>
      <c r="J650" s="147"/>
      <c r="K650" s="147"/>
      <c r="L650" s="147"/>
      <c r="M650" s="147"/>
      <c r="N650" s="147"/>
      <c r="O650" s="147"/>
      <c r="P650" s="147"/>
      <c r="Q650" s="147"/>
      <c r="R650" s="147"/>
      <c r="S650" s="147"/>
      <c r="T650" s="147"/>
      <c r="U650" s="147"/>
      <c r="V650" s="147"/>
      <c r="W650" s="147"/>
    </row>
    <row r="651" spans="1:23" ht="12.75" customHeight="1" x14ac:dyDescent="0.15">
      <c r="A651" s="147"/>
      <c r="B651" s="150"/>
      <c r="C651" s="90"/>
      <c r="D651" s="146"/>
      <c r="E651" s="82"/>
      <c r="F651" s="147"/>
      <c r="G651" s="147"/>
      <c r="H651" s="147"/>
      <c r="I651" s="147"/>
      <c r="J651" s="147"/>
      <c r="K651" s="147"/>
      <c r="L651" s="147"/>
      <c r="M651" s="147"/>
      <c r="N651" s="147"/>
      <c r="O651" s="147"/>
      <c r="P651" s="147"/>
      <c r="Q651" s="147"/>
      <c r="R651" s="147"/>
      <c r="S651" s="147"/>
      <c r="T651" s="147"/>
      <c r="U651" s="147"/>
      <c r="V651" s="147"/>
      <c r="W651" s="147"/>
    </row>
    <row r="652" spans="1:23" ht="12.75" customHeight="1" x14ac:dyDescent="0.15">
      <c r="A652" s="147"/>
      <c r="B652" s="150"/>
      <c r="C652" s="90"/>
      <c r="D652" s="146"/>
      <c r="E652" s="82"/>
      <c r="F652" s="147"/>
      <c r="G652" s="147"/>
      <c r="H652" s="147"/>
      <c r="I652" s="147"/>
      <c r="J652" s="147"/>
      <c r="K652" s="147"/>
      <c r="L652" s="147"/>
      <c r="M652" s="147"/>
      <c r="N652" s="147"/>
      <c r="O652" s="147"/>
      <c r="P652" s="147"/>
      <c r="Q652" s="147"/>
      <c r="R652" s="147"/>
      <c r="S652" s="147"/>
      <c r="T652" s="147"/>
      <c r="U652" s="147"/>
      <c r="V652" s="147"/>
      <c r="W652" s="147"/>
    </row>
    <row r="653" spans="1:23" ht="12.75" customHeight="1" x14ac:dyDescent="0.15">
      <c r="A653" s="147"/>
      <c r="B653" s="150"/>
      <c r="C653" s="90"/>
      <c r="D653" s="146"/>
      <c r="E653" s="82"/>
      <c r="F653" s="147"/>
      <c r="G653" s="147"/>
      <c r="H653" s="147"/>
      <c r="I653" s="147"/>
      <c r="J653" s="147"/>
      <c r="K653" s="147"/>
      <c r="L653" s="147"/>
      <c r="M653" s="147"/>
      <c r="N653" s="147"/>
      <c r="O653" s="147"/>
      <c r="P653" s="147"/>
      <c r="Q653" s="147"/>
      <c r="R653" s="147"/>
      <c r="S653" s="147"/>
      <c r="T653" s="147"/>
      <c r="U653" s="147"/>
      <c r="V653" s="147"/>
      <c r="W653" s="147"/>
    </row>
    <row r="654" spans="1:23" ht="12.75" customHeight="1" x14ac:dyDescent="0.15">
      <c r="A654" s="147"/>
      <c r="B654" s="150"/>
      <c r="C654" s="90"/>
      <c r="D654" s="146"/>
      <c r="E654" s="82"/>
      <c r="F654" s="147"/>
      <c r="G654" s="147"/>
      <c r="H654" s="147"/>
      <c r="I654" s="147"/>
      <c r="J654" s="147"/>
      <c r="K654" s="147"/>
      <c r="L654" s="147"/>
      <c r="M654" s="147"/>
      <c r="N654" s="147"/>
      <c r="O654" s="147"/>
      <c r="P654" s="147"/>
      <c r="Q654" s="147"/>
      <c r="R654" s="147"/>
      <c r="S654" s="147"/>
      <c r="T654" s="147"/>
      <c r="U654" s="147"/>
      <c r="V654" s="147"/>
      <c r="W654" s="147"/>
    </row>
    <row r="655" spans="1:23" ht="12.75" customHeight="1" x14ac:dyDescent="0.15">
      <c r="A655" s="147"/>
      <c r="B655" s="150"/>
      <c r="C655" s="90"/>
      <c r="D655" s="146"/>
      <c r="E655" s="82"/>
      <c r="F655" s="147"/>
      <c r="G655" s="147"/>
      <c r="H655" s="147"/>
      <c r="I655" s="147"/>
      <c r="J655" s="147"/>
      <c r="K655" s="147"/>
      <c r="L655" s="147"/>
      <c r="M655" s="147"/>
      <c r="N655" s="147"/>
      <c r="O655" s="147"/>
      <c r="P655" s="147"/>
      <c r="Q655" s="147"/>
      <c r="R655" s="147"/>
      <c r="S655" s="147"/>
      <c r="T655" s="147"/>
      <c r="U655" s="147"/>
      <c r="V655" s="147"/>
      <c r="W655" s="147"/>
    </row>
    <row r="656" spans="1:23" ht="12.75" customHeight="1" x14ac:dyDescent="0.15">
      <c r="A656" s="147"/>
      <c r="B656" s="150"/>
      <c r="C656" s="90"/>
      <c r="D656" s="146"/>
      <c r="E656" s="82"/>
      <c r="F656" s="147"/>
      <c r="G656" s="147"/>
      <c r="H656" s="147"/>
      <c r="I656" s="147"/>
      <c r="J656" s="147"/>
      <c r="K656" s="147"/>
      <c r="L656" s="147"/>
      <c r="M656" s="147"/>
      <c r="N656" s="147"/>
      <c r="O656" s="147"/>
      <c r="P656" s="147"/>
      <c r="Q656" s="147"/>
      <c r="R656" s="147"/>
      <c r="S656" s="147"/>
      <c r="T656" s="147"/>
      <c r="U656" s="147"/>
      <c r="V656" s="147"/>
      <c r="W656" s="147"/>
    </row>
    <row r="657" spans="1:23" ht="12.75" customHeight="1" x14ac:dyDescent="0.15">
      <c r="A657" s="147"/>
      <c r="B657" s="150"/>
      <c r="C657" s="90"/>
      <c r="D657" s="146"/>
      <c r="E657" s="82"/>
      <c r="F657" s="147"/>
      <c r="G657" s="147"/>
      <c r="H657" s="147"/>
      <c r="I657" s="147"/>
      <c r="J657" s="147"/>
      <c r="K657" s="147"/>
      <c r="L657" s="147"/>
      <c r="M657" s="147"/>
      <c r="N657" s="147"/>
      <c r="O657" s="147"/>
      <c r="P657" s="147"/>
      <c r="Q657" s="147"/>
      <c r="R657" s="147"/>
      <c r="S657" s="147"/>
      <c r="T657" s="147"/>
      <c r="U657" s="147"/>
      <c r="V657" s="147"/>
      <c r="W657" s="147"/>
    </row>
    <row r="658" spans="1:23" ht="12.75" customHeight="1" x14ac:dyDescent="0.15">
      <c r="A658" s="147"/>
      <c r="B658" s="150"/>
      <c r="C658" s="90"/>
      <c r="D658" s="146"/>
      <c r="E658" s="82"/>
      <c r="F658" s="147"/>
      <c r="G658" s="147"/>
      <c r="H658" s="147"/>
      <c r="I658" s="147"/>
      <c r="J658" s="147"/>
      <c r="K658" s="147"/>
      <c r="L658" s="147"/>
      <c r="M658" s="147"/>
      <c r="N658" s="147"/>
      <c r="O658" s="147"/>
      <c r="P658" s="147"/>
      <c r="Q658" s="147"/>
      <c r="R658" s="147"/>
      <c r="S658" s="147"/>
      <c r="T658" s="147"/>
      <c r="U658" s="147"/>
      <c r="V658" s="147"/>
      <c r="W658" s="147"/>
    </row>
    <row r="659" spans="1:23" ht="12.75" customHeight="1" x14ac:dyDescent="0.15">
      <c r="A659" s="147"/>
      <c r="B659" s="150"/>
      <c r="C659" s="90"/>
      <c r="D659" s="146"/>
      <c r="E659" s="82"/>
      <c r="F659" s="147"/>
      <c r="G659" s="147"/>
      <c r="H659" s="147"/>
      <c r="I659" s="147"/>
      <c r="J659" s="147"/>
      <c r="K659" s="147"/>
      <c r="L659" s="147"/>
      <c r="M659" s="147"/>
      <c r="N659" s="147"/>
      <c r="O659" s="147"/>
      <c r="P659" s="147"/>
      <c r="Q659" s="147"/>
      <c r="R659" s="147"/>
      <c r="S659" s="147"/>
      <c r="T659" s="147"/>
      <c r="U659" s="147"/>
      <c r="V659" s="147"/>
      <c r="W659" s="147"/>
    </row>
    <row r="660" spans="1:23" ht="12.75" customHeight="1" x14ac:dyDescent="0.15">
      <c r="A660" s="147"/>
      <c r="B660" s="150"/>
      <c r="C660" s="90"/>
      <c r="D660" s="146"/>
      <c r="E660" s="82"/>
      <c r="F660" s="147"/>
      <c r="G660" s="147"/>
      <c r="H660" s="147"/>
      <c r="I660" s="147"/>
      <c r="J660" s="147"/>
      <c r="K660" s="147"/>
      <c r="L660" s="147"/>
      <c r="M660" s="147"/>
      <c r="N660" s="147"/>
      <c r="O660" s="147"/>
      <c r="P660" s="147"/>
      <c r="Q660" s="147"/>
      <c r="R660" s="147"/>
      <c r="S660" s="147"/>
      <c r="T660" s="147"/>
      <c r="U660" s="147"/>
      <c r="V660" s="147"/>
      <c r="W660" s="147"/>
    </row>
    <row r="661" spans="1:23" ht="12.75" customHeight="1" x14ac:dyDescent="0.15">
      <c r="A661" s="147"/>
      <c r="B661" s="150"/>
      <c r="C661" s="90"/>
      <c r="D661" s="146"/>
      <c r="E661" s="82"/>
      <c r="F661" s="147"/>
      <c r="G661" s="147"/>
      <c r="H661" s="147"/>
      <c r="I661" s="147"/>
      <c r="J661" s="147"/>
      <c r="K661" s="147"/>
      <c r="L661" s="147"/>
      <c r="M661" s="147"/>
      <c r="N661" s="147"/>
      <c r="O661" s="147"/>
      <c r="P661" s="147"/>
      <c r="Q661" s="147"/>
      <c r="R661" s="147"/>
      <c r="S661" s="147"/>
      <c r="T661" s="147"/>
      <c r="U661" s="147"/>
      <c r="V661" s="147"/>
      <c r="W661" s="147"/>
    </row>
    <row r="662" spans="1:23" ht="12.75" customHeight="1" x14ac:dyDescent="0.15">
      <c r="A662" s="147"/>
      <c r="B662" s="150"/>
      <c r="C662" s="90"/>
      <c r="D662" s="146"/>
      <c r="E662" s="82"/>
      <c r="F662" s="147"/>
      <c r="G662" s="147"/>
      <c r="H662" s="147"/>
      <c r="I662" s="147"/>
      <c r="J662" s="147"/>
      <c r="K662" s="147"/>
      <c r="L662" s="147"/>
      <c r="M662" s="147"/>
      <c r="N662" s="147"/>
      <c r="O662" s="147"/>
      <c r="P662" s="147"/>
      <c r="Q662" s="147"/>
      <c r="R662" s="147"/>
      <c r="S662" s="147"/>
      <c r="T662" s="147"/>
      <c r="U662" s="147"/>
      <c r="V662" s="147"/>
      <c r="W662" s="147"/>
    </row>
    <row r="663" spans="1:23" ht="12.75" customHeight="1" x14ac:dyDescent="0.15">
      <c r="A663" s="147"/>
      <c r="B663" s="150"/>
      <c r="C663" s="90"/>
      <c r="D663" s="146"/>
      <c r="E663" s="82"/>
      <c r="F663" s="147"/>
      <c r="G663" s="147"/>
      <c r="H663" s="147"/>
      <c r="I663" s="147"/>
      <c r="J663" s="147"/>
      <c r="K663" s="147"/>
      <c r="L663" s="147"/>
      <c r="M663" s="147"/>
      <c r="N663" s="147"/>
      <c r="O663" s="147"/>
      <c r="P663" s="147"/>
      <c r="Q663" s="147"/>
      <c r="R663" s="147"/>
      <c r="S663" s="147"/>
      <c r="T663" s="147"/>
      <c r="U663" s="147"/>
      <c r="V663" s="147"/>
      <c r="W663" s="147"/>
    </row>
    <row r="664" spans="1:23" ht="12.75" customHeight="1" x14ac:dyDescent="0.15">
      <c r="A664" s="147"/>
      <c r="B664" s="150"/>
      <c r="C664" s="90"/>
      <c r="D664" s="146"/>
      <c r="E664" s="82"/>
      <c r="F664" s="147"/>
      <c r="G664" s="147"/>
      <c r="H664" s="147"/>
      <c r="I664" s="147"/>
      <c r="J664" s="147"/>
      <c r="K664" s="147"/>
      <c r="L664" s="147"/>
      <c r="M664" s="147"/>
      <c r="N664" s="147"/>
      <c r="O664" s="147"/>
      <c r="P664" s="147"/>
      <c r="Q664" s="147"/>
      <c r="R664" s="147"/>
      <c r="S664" s="147"/>
      <c r="T664" s="147"/>
      <c r="U664" s="147"/>
      <c r="V664" s="147"/>
      <c r="W664" s="147"/>
    </row>
    <row r="665" spans="1:23" ht="12.75" customHeight="1" x14ac:dyDescent="0.15">
      <c r="A665" s="147"/>
      <c r="B665" s="150"/>
      <c r="C665" s="90"/>
      <c r="D665" s="146"/>
      <c r="E665" s="82"/>
      <c r="F665" s="147"/>
      <c r="G665" s="147"/>
      <c r="H665" s="147"/>
      <c r="I665" s="147"/>
      <c r="J665" s="147"/>
      <c r="K665" s="147"/>
      <c r="L665" s="147"/>
      <c r="M665" s="147"/>
      <c r="N665" s="147"/>
      <c r="O665" s="147"/>
      <c r="P665" s="147"/>
      <c r="Q665" s="147"/>
      <c r="R665" s="147"/>
      <c r="S665" s="147"/>
      <c r="T665" s="147"/>
      <c r="U665" s="147"/>
      <c r="V665" s="147"/>
      <c r="W665" s="147"/>
    </row>
    <row r="666" spans="1:23" ht="12.75" customHeight="1" x14ac:dyDescent="0.15">
      <c r="A666" s="147"/>
      <c r="B666" s="150"/>
      <c r="C666" s="90"/>
      <c r="D666" s="146"/>
      <c r="E666" s="82"/>
      <c r="F666" s="147"/>
      <c r="G666" s="147"/>
      <c r="H666" s="147"/>
      <c r="I666" s="147"/>
      <c r="J666" s="147"/>
      <c r="K666" s="147"/>
      <c r="L666" s="147"/>
      <c r="M666" s="147"/>
      <c r="N666" s="147"/>
      <c r="O666" s="147"/>
      <c r="P666" s="147"/>
      <c r="Q666" s="147"/>
      <c r="R666" s="147"/>
      <c r="S666" s="147"/>
      <c r="T666" s="147"/>
      <c r="U666" s="147"/>
      <c r="V666" s="147"/>
      <c r="W666" s="147"/>
    </row>
    <row r="667" spans="1:23" ht="12.75" customHeight="1" x14ac:dyDescent="0.15">
      <c r="A667" s="147"/>
      <c r="B667" s="150"/>
      <c r="C667" s="90"/>
      <c r="D667" s="146"/>
      <c r="E667" s="82"/>
      <c r="F667" s="147"/>
      <c r="G667" s="147"/>
      <c r="H667" s="147"/>
      <c r="I667" s="147"/>
      <c r="J667" s="147"/>
      <c r="K667" s="147"/>
      <c r="L667" s="147"/>
      <c r="M667" s="147"/>
      <c r="N667" s="147"/>
      <c r="O667" s="147"/>
      <c r="P667" s="147"/>
      <c r="Q667" s="147"/>
      <c r="R667" s="147"/>
      <c r="S667" s="147"/>
      <c r="T667" s="147"/>
      <c r="U667" s="147"/>
      <c r="V667" s="147"/>
      <c r="W667" s="147"/>
    </row>
    <row r="668" spans="1:23" ht="12.75" customHeight="1" x14ac:dyDescent="0.15">
      <c r="A668" s="147"/>
      <c r="B668" s="150"/>
      <c r="C668" s="90"/>
      <c r="D668" s="146"/>
      <c r="E668" s="82"/>
      <c r="F668" s="147"/>
      <c r="G668" s="147"/>
      <c r="H668" s="147"/>
      <c r="I668" s="147"/>
      <c r="J668" s="147"/>
      <c r="K668" s="147"/>
      <c r="L668" s="147"/>
      <c r="M668" s="147"/>
      <c r="N668" s="147"/>
      <c r="O668" s="147"/>
      <c r="P668" s="147"/>
      <c r="Q668" s="147"/>
      <c r="R668" s="147"/>
      <c r="S668" s="147"/>
      <c r="T668" s="147"/>
      <c r="U668" s="147"/>
      <c r="V668" s="147"/>
      <c r="W668" s="147"/>
    </row>
    <row r="669" spans="1:23" ht="12.75" customHeight="1" x14ac:dyDescent="0.15">
      <c r="A669" s="147"/>
      <c r="B669" s="150"/>
      <c r="C669" s="90"/>
      <c r="D669" s="146"/>
      <c r="E669" s="82"/>
      <c r="F669" s="147"/>
      <c r="G669" s="147"/>
      <c r="H669" s="147"/>
      <c r="I669" s="147"/>
      <c r="J669" s="147"/>
      <c r="K669" s="147"/>
      <c r="L669" s="147"/>
      <c r="M669" s="147"/>
      <c r="N669" s="147"/>
      <c r="O669" s="147"/>
      <c r="P669" s="147"/>
      <c r="Q669" s="147"/>
      <c r="R669" s="147"/>
      <c r="S669" s="147"/>
      <c r="T669" s="147"/>
      <c r="U669" s="147"/>
      <c r="V669" s="147"/>
      <c r="W669" s="147"/>
    </row>
    <row r="670" spans="1:23" ht="12.75" customHeight="1" x14ac:dyDescent="0.15">
      <c r="A670" s="147"/>
      <c r="B670" s="150"/>
      <c r="C670" s="90"/>
      <c r="D670" s="146"/>
      <c r="E670" s="82"/>
      <c r="F670" s="147"/>
      <c r="G670" s="147"/>
      <c r="H670" s="147"/>
      <c r="I670" s="147"/>
      <c r="J670" s="147"/>
      <c r="K670" s="147"/>
      <c r="L670" s="147"/>
      <c r="M670" s="147"/>
      <c r="N670" s="147"/>
      <c r="O670" s="147"/>
      <c r="P670" s="147"/>
      <c r="Q670" s="147"/>
      <c r="R670" s="147"/>
      <c r="S670" s="147"/>
      <c r="T670" s="147"/>
      <c r="U670" s="147"/>
      <c r="V670" s="147"/>
      <c r="W670" s="147"/>
    </row>
    <row r="671" spans="1:23" ht="12.75" customHeight="1" x14ac:dyDescent="0.15">
      <c r="A671" s="147"/>
      <c r="B671" s="150"/>
      <c r="C671" s="90"/>
      <c r="D671" s="146"/>
      <c r="E671" s="82"/>
      <c r="F671" s="147"/>
      <c r="G671" s="147"/>
      <c r="H671" s="147"/>
      <c r="I671" s="147"/>
      <c r="J671" s="147"/>
      <c r="K671" s="147"/>
      <c r="L671" s="147"/>
      <c r="M671" s="147"/>
      <c r="N671" s="147"/>
      <c r="O671" s="147"/>
      <c r="P671" s="147"/>
      <c r="Q671" s="147"/>
      <c r="R671" s="147"/>
      <c r="S671" s="147"/>
      <c r="T671" s="147"/>
      <c r="U671" s="147"/>
      <c r="V671" s="147"/>
      <c r="W671" s="147"/>
    </row>
    <row r="672" spans="1:23" ht="12.75" customHeight="1" x14ac:dyDescent="0.15">
      <c r="A672" s="147"/>
      <c r="B672" s="150"/>
      <c r="C672" s="90"/>
      <c r="D672" s="146"/>
      <c r="E672" s="82"/>
      <c r="F672" s="147"/>
      <c r="G672" s="147"/>
      <c r="H672" s="147"/>
      <c r="I672" s="147"/>
      <c r="J672" s="147"/>
      <c r="K672" s="147"/>
      <c r="L672" s="147"/>
      <c r="M672" s="147"/>
      <c r="N672" s="147"/>
      <c r="O672" s="147"/>
      <c r="P672" s="147"/>
      <c r="Q672" s="147"/>
      <c r="R672" s="147"/>
      <c r="S672" s="147"/>
      <c r="T672" s="147"/>
      <c r="U672" s="147"/>
      <c r="V672" s="147"/>
      <c r="W672" s="147"/>
    </row>
    <row r="673" spans="1:23" ht="12.75" customHeight="1" x14ac:dyDescent="0.15">
      <c r="A673" s="147"/>
      <c r="B673" s="150"/>
      <c r="C673" s="90"/>
      <c r="D673" s="146"/>
      <c r="E673" s="82"/>
      <c r="F673" s="147"/>
      <c r="G673" s="147"/>
      <c r="H673" s="147"/>
      <c r="I673" s="147"/>
      <c r="J673" s="147"/>
      <c r="K673" s="147"/>
      <c r="L673" s="147"/>
      <c r="M673" s="147"/>
      <c r="N673" s="147"/>
      <c r="O673" s="147"/>
      <c r="P673" s="147"/>
      <c r="Q673" s="147"/>
      <c r="R673" s="147"/>
      <c r="S673" s="147"/>
      <c r="T673" s="147"/>
      <c r="U673" s="147"/>
      <c r="V673" s="147"/>
      <c r="W673" s="147"/>
    </row>
    <row r="674" spans="1:23" ht="12.75" customHeight="1" x14ac:dyDescent="0.15">
      <c r="A674" s="147"/>
      <c r="B674" s="150"/>
      <c r="C674" s="90"/>
      <c r="D674" s="146"/>
      <c r="E674" s="82"/>
      <c r="F674" s="147"/>
      <c r="G674" s="147"/>
      <c r="H674" s="147"/>
      <c r="I674" s="147"/>
      <c r="J674" s="147"/>
      <c r="K674" s="147"/>
      <c r="L674" s="147"/>
      <c r="M674" s="147"/>
      <c r="N674" s="147"/>
      <c r="O674" s="147"/>
      <c r="P674" s="147"/>
      <c r="Q674" s="147"/>
      <c r="R674" s="147"/>
      <c r="S674" s="147"/>
      <c r="T674" s="147"/>
      <c r="U674" s="147"/>
      <c r="V674" s="147"/>
      <c r="W674" s="147"/>
    </row>
    <row r="675" spans="1:23" ht="12.75" customHeight="1" x14ac:dyDescent="0.15">
      <c r="A675" s="147"/>
      <c r="B675" s="150"/>
      <c r="C675" s="90"/>
      <c r="D675" s="146"/>
      <c r="E675" s="82"/>
      <c r="F675" s="147"/>
      <c r="G675" s="147"/>
      <c r="H675" s="147"/>
      <c r="I675" s="147"/>
      <c r="J675" s="147"/>
      <c r="K675" s="147"/>
      <c r="L675" s="147"/>
      <c r="M675" s="147"/>
      <c r="N675" s="147"/>
      <c r="O675" s="147"/>
      <c r="P675" s="147"/>
      <c r="Q675" s="147"/>
      <c r="R675" s="147"/>
      <c r="S675" s="147"/>
      <c r="T675" s="147"/>
      <c r="U675" s="147"/>
      <c r="V675" s="147"/>
      <c r="W675" s="147"/>
    </row>
    <row r="676" spans="1:23" ht="12.75" customHeight="1" x14ac:dyDescent="0.15">
      <c r="A676" s="147"/>
      <c r="B676" s="150"/>
      <c r="C676" s="90"/>
      <c r="D676" s="146"/>
      <c r="E676" s="82"/>
      <c r="F676" s="147"/>
      <c r="G676" s="147"/>
      <c r="H676" s="147"/>
      <c r="I676" s="147"/>
      <c r="J676" s="147"/>
      <c r="K676" s="147"/>
      <c r="L676" s="147"/>
      <c r="M676" s="147"/>
      <c r="N676" s="147"/>
      <c r="O676" s="147"/>
      <c r="P676" s="147"/>
      <c r="Q676" s="147"/>
      <c r="R676" s="147"/>
      <c r="S676" s="147"/>
      <c r="T676" s="147"/>
      <c r="U676" s="147"/>
      <c r="V676" s="147"/>
      <c r="W676" s="147"/>
    </row>
    <row r="677" spans="1:23" ht="12.75" customHeight="1" x14ac:dyDescent="0.15">
      <c r="A677" s="147"/>
      <c r="B677" s="150"/>
      <c r="C677" s="90"/>
      <c r="D677" s="146"/>
      <c r="E677" s="82"/>
      <c r="F677" s="147"/>
      <c r="G677" s="147"/>
      <c r="H677" s="147"/>
      <c r="I677" s="147"/>
      <c r="J677" s="147"/>
      <c r="K677" s="147"/>
      <c r="L677" s="147"/>
      <c r="M677" s="147"/>
      <c r="N677" s="147"/>
      <c r="O677" s="147"/>
      <c r="P677" s="147"/>
      <c r="Q677" s="147"/>
      <c r="R677" s="147"/>
      <c r="S677" s="147"/>
      <c r="T677" s="147"/>
      <c r="U677" s="147"/>
      <c r="V677" s="147"/>
      <c r="W677" s="147"/>
    </row>
    <row r="678" spans="1:23" ht="12.75" customHeight="1" x14ac:dyDescent="0.15">
      <c r="A678" s="147"/>
      <c r="B678" s="150"/>
      <c r="C678" s="90"/>
      <c r="D678" s="146"/>
      <c r="E678" s="82"/>
      <c r="F678" s="147"/>
      <c r="G678" s="147"/>
      <c r="H678" s="147"/>
      <c r="I678" s="147"/>
      <c r="J678" s="147"/>
      <c r="K678" s="147"/>
      <c r="L678" s="147"/>
      <c r="M678" s="147"/>
      <c r="N678" s="147"/>
      <c r="O678" s="147"/>
      <c r="P678" s="147"/>
      <c r="Q678" s="147"/>
      <c r="R678" s="147"/>
      <c r="S678" s="147"/>
      <c r="T678" s="147"/>
      <c r="U678" s="147"/>
      <c r="V678" s="147"/>
      <c r="W678" s="147"/>
    </row>
    <row r="679" spans="1:23" ht="12.75" customHeight="1" x14ac:dyDescent="0.15">
      <c r="A679" s="147"/>
      <c r="B679" s="150"/>
      <c r="C679" s="90"/>
      <c r="D679" s="146"/>
      <c r="E679" s="82"/>
      <c r="F679" s="147"/>
      <c r="G679" s="147"/>
      <c r="H679" s="147"/>
      <c r="I679" s="147"/>
      <c r="J679" s="147"/>
      <c r="K679" s="147"/>
      <c r="L679" s="147"/>
      <c r="M679" s="147"/>
      <c r="N679" s="147"/>
      <c r="O679" s="147"/>
      <c r="P679" s="147"/>
      <c r="Q679" s="147"/>
      <c r="R679" s="147"/>
      <c r="S679" s="147"/>
      <c r="T679" s="147"/>
      <c r="U679" s="147"/>
      <c r="V679" s="147"/>
      <c r="W679" s="147"/>
    </row>
    <row r="680" spans="1:23" ht="12.75" customHeight="1" x14ac:dyDescent="0.15">
      <c r="A680" s="147"/>
      <c r="B680" s="150"/>
      <c r="C680" s="90"/>
      <c r="D680" s="146"/>
      <c r="E680" s="82"/>
      <c r="F680" s="147"/>
      <c r="G680" s="147"/>
      <c r="H680" s="147"/>
      <c r="I680" s="147"/>
      <c r="J680" s="147"/>
      <c r="K680" s="147"/>
      <c r="L680" s="147"/>
      <c r="M680" s="147"/>
      <c r="N680" s="147"/>
      <c r="O680" s="147"/>
      <c r="P680" s="147"/>
      <c r="Q680" s="147"/>
      <c r="R680" s="147"/>
      <c r="S680" s="147"/>
      <c r="T680" s="147"/>
      <c r="U680" s="147"/>
      <c r="V680" s="147"/>
      <c r="W680" s="147"/>
    </row>
    <row r="681" spans="1:23" ht="12.75" customHeight="1" x14ac:dyDescent="0.15">
      <c r="A681" s="147"/>
      <c r="B681" s="150"/>
      <c r="C681" s="90"/>
      <c r="D681" s="146"/>
      <c r="E681" s="82"/>
      <c r="F681" s="147"/>
      <c r="G681" s="147"/>
      <c r="H681" s="147"/>
      <c r="I681" s="147"/>
      <c r="J681" s="147"/>
      <c r="K681" s="147"/>
      <c r="L681" s="147"/>
      <c r="M681" s="147"/>
      <c r="N681" s="147"/>
      <c r="O681" s="147"/>
      <c r="P681" s="147"/>
      <c r="Q681" s="147"/>
      <c r="R681" s="147"/>
      <c r="S681" s="147"/>
      <c r="T681" s="147"/>
      <c r="U681" s="147"/>
      <c r="V681" s="147"/>
      <c r="W681" s="147"/>
    </row>
    <row r="682" spans="1:23" ht="12.75" customHeight="1" x14ac:dyDescent="0.15">
      <c r="A682" s="147"/>
      <c r="B682" s="150"/>
      <c r="C682" s="90"/>
      <c r="D682" s="146"/>
      <c r="E682" s="82"/>
      <c r="F682" s="147"/>
      <c r="G682" s="147"/>
      <c r="H682" s="147"/>
      <c r="I682" s="147"/>
      <c r="J682" s="147"/>
      <c r="K682" s="147"/>
      <c r="L682" s="147"/>
      <c r="M682" s="147"/>
      <c r="N682" s="147"/>
      <c r="O682" s="147"/>
      <c r="P682" s="147"/>
      <c r="Q682" s="147"/>
      <c r="R682" s="147"/>
      <c r="S682" s="147"/>
      <c r="T682" s="147"/>
      <c r="U682" s="147"/>
      <c r="V682" s="147"/>
      <c r="W682" s="147"/>
    </row>
    <row r="683" spans="1:23" ht="12.75" customHeight="1" x14ac:dyDescent="0.15">
      <c r="A683" s="147"/>
      <c r="B683" s="150"/>
      <c r="C683" s="90"/>
      <c r="D683" s="146"/>
      <c r="E683" s="82"/>
      <c r="F683" s="147"/>
      <c r="G683" s="147"/>
      <c r="H683" s="147"/>
      <c r="I683" s="147"/>
      <c r="J683" s="147"/>
      <c r="K683" s="147"/>
      <c r="L683" s="147"/>
      <c r="M683" s="147"/>
      <c r="N683" s="147"/>
      <c r="O683" s="147"/>
      <c r="P683" s="147"/>
      <c r="Q683" s="147"/>
      <c r="R683" s="147"/>
      <c r="S683" s="147"/>
      <c r="T683" s="147"/>
      <c r="U683" s="147"/>
      <c r="V683" s="147"/>
      <c r="W683" s="147"/>
    </row>
    <row r="684" spans="1:23" ht="12.75" customHeight="1" x14ac:dyDescent="0.15">
      <c r="A684" s="147"/>
      <c r="B684" s="150"/>
      <c r="C684" s="90"/>
      <c r="D684" s="146"/>
      <c r="E684" s="82"/>
      <c r="F684" s="147"/>
      <c r="G684" s="147"/>
      <c r="H684" s="147"/>
      <c r="I684" s="147"/>
      <c r="J684" s="147"/>
      <c r="K684" s="147"/>
      <c r="L684" s="147"/>
      <c r="M684" s="147"/>
      <c r="N684" s="147"/>
      <c r="O684" s="147"/>
      <c r="P684" s="147"/>
      <c r="Q684" s="147"/>
      <c r="R684" s="147"/>
      <c r="S684" s="147"/>
      <c r="T684" s="147"/>
      <c r="U684" s="147"/>
      <c r="V684" s="147"/>
      <c r="W684" s="147"/>
    </row>
    <row r="685" spans="1:23" ht="12.75" customHeight="1" x14ac:dyDescent="0.15">
      <c r="A685" s="147"/>
      <c r="B685" s="150"/>
      <c r="C685" s="90"/>
      <c r="D685" s="146"/>
      <c r="E685" s="82"/>
      <c r="F685" s="147"/>
      <c r="G685" s="147"/>
      <c r="H685" s="147"/>
      <c r="I685" s="147"/>
      <c r="J685" s="147"/>
      <c r="K685" s="147"/>
      <c r="L685" s="147"/>
      <c r="M685" s="147"/>
      <c r="N685" s="147"/>
      <c r="O685" s="147"/>
      <c r="P685" s="147"/>
      <c r="Q685" s="147"/>
      <c r="R685" s="147"/>
      <c r="S685" s="147"/>
      <c r="T685" s="147"/>
      <c r="U685" s="147"/>
      <c r="V685" s="147"/>
      <c r="W685" s="147"/>
    </row>
    <row r="686" spans="1:23" ht="12.75" customHeight="1" x14ac:dyDescent="0.15">
      <c r="A686" s="147"/>
      <c r="B686" s="150"/>
      <c r="C686" s="90"/>
      <c r="D686" s="146"/>
      <c r="E686" s="82"/>
      <c r="F686" s="147"/>
      <c r="G686" s="147"/>
      <c r="H686" s="147"/>
      <c r="I686" s="147"/>
      <c r="J686" s="147"/>
      <c r="K686" s="147"/>
      <c r="L686" s="147"/>
      <c r="M686" s="147"/>
      <c r="N686" s="147"/>
      <c r="O686" s="147"/>
      <c r="P686" s="147"/>
      <c r="Q686" s="147"/>
      <c r="R686" s="147"/>
      <c r="S686" s="147"/>
      <c r="T686" s="147"/>
      <c r="U686" s="147"/>
      <c r="V686" s="147"/>
      <c r="W686" s="147"/>
    </row>
    <row r="687" spans="1:23" ht="12.75" customHeight="1" x14ac:dyDescent="0.15">
      <c r="A687" s="147"/>
      <c r="B687" s="150"/>
      <c r="C687" s="90"/>
      <c r="D687" s="146"/>
      <c r="E687" s="82"/>
      <c r="F687" s="147"/>
      <c r="G687" s="147"/>
      <c r="H687" s="147"/>
      <c r="I687" s="147"/>
      <c r="J687" s="147"/>
      <c r="K687" s="147"/>
      <c r="L687" s="147"/>
      <c r="M687" s="147"/>
      <c r="N687" s="147"/>
      <c r="O687" s="147"/>
      <c r="P687" s="147"/>
      <c r="Q687" s="147"/>
      <c r="R687" s="147"/>
      <c r="S687" s="147"/>
      <c r="T687" s="147"/>
      <c r="U687" s="147"/>
      <c r="V687" s="147"/>
      <c r="W687" s="147"/>
    </row>
    <row r="688" spans="1:23" ht="12.75" customHeight="1" x14ac:dyDescent="0.15">
      <c r="A688" s="147"/>
      <c r="B688" s="150"/>
      <c r="C688" s="90"/>
      <c r="D688" s="146"/>
      <c r="E688" s="82"/>
      <c r="F688" s="147"/>
      <c r="G688" s="147"/>
      <c r="H688" s="147"/>
      <c r="I688" s="147"/>
      <c r="J688" s="147"/>
      <c r="K688" s="147"/>
      <c r="L688" s="147"/>
      <c r="M688" s="147"/>
      <c r="N688" s="147"/>
      <c r="O688" s="147"/>
      <c r="P688" s="147"/>
      <c r="Q688" s="147"/>
      <c r="R688" s="147"/>
      <c r="S688" s="147"/>
      <c r="T688" s="147"/>
      <c r="U688" s="147"/>
      <c r="V688" s="147"/>
      <c r="W688" s="147"/>
    </row>
    <row r="689" spans="1:23" ht="12.75" customHeight="1" x14ac:dyDescent="0.15">
      <c r="A689" s="147"/>
      <c r="B689" s="150"/>
      <c r="C689" s="90"/>
      <c r="D689" s="146"/>
      <c r="E689" s="82"/>
      <c r="F689" s="147"/>
      <c r="G689" s="147"/>
      <c r="H689" s="147"/>
      <c r="I689" s="147"/>
      <c r="J689" s="147"/>
      <c r="K689" s="147"/>
      <c r="L689" s="147"/>
      <c r="M689" s="147"/>
      <c r="N689" s="147"/>
      <c r="O689" s="147"/>
      <c r="P689" s="147"/>
      <c r="Q689" s="147"/>
      <c r="R689" s="147"/>
      <c r="S689" s="147"/>
      <c r="T689" s="147"/>
      <c r="U689" s="147"/>
      <c r="V689" s="147"/>
      <c r="W689" s="147"/>
    </row>
    <row r="690" spans="1:23" ht="12.75" customHeight="1" x14ac:dyDescent="0.15">
      <c r="A690" s="147"/>
      <c r="B690" s="150"/>
      <c r="C690" s="90"/>
      <c r="D690" s="146"/>
      <c r="E690" s="82"/>
      <c r="F690" s="147"/>
      <c r="G690" s="147"/>
      <c r="H690" s="147"/>
      <c r="I690" s="147"/>
      <c r="J690" s="147"/>
      <c r="K690" s="147"/>
      <c r="L690" s="147"/>
      <c r="M690" s="147"/>
      <c r="N690" s="147"/>
      <c r="O690" s="147"/>
      <c r="P690" s="147"/>
      <c r="Q690" s="147"/>
      <c r="R690" s="147"/>
      <c r="S690" s="147"/>
      <c r="T690" s="147"/>
      <c r="U690" s="147"/>
      <c r="V690" s="147"/>
      <c r="W690" s="147"/>
    </row>
    <row r="691" spans="1:23" ht="12.75" customHeight="1" x14ac:dyDescent="0.15">
      <c r="A691" s="147"/>
      <c r="B691" s="150"/>
      <c r="C691" s="90"/>
      <c r="D691" s="146"/>
      <c r="E691" s="82"/>
      <c r="F691" s="147"/>
      <c r="G691" s="147"/>
      <c r="H691" s="147"/>
      <c r="I691" s="147"/>
      <c r="J691" s="147"/>
      <c r="K691" s="147"/>
      <c r="L691" s="147"/>
      <c r="M691" s="147"/>
      <c r="N691" s="147"/>
      <c r="O691" s="147"/>
      <c r="P691" s="147"/>
      <c r="Q691" s="147"/>
      <c r="R691" s="147"/>
      <c r="S691" s="147"/>
      <c r="T691" s="147"/>
      <c r="U691" s="147"/>
      <c r="V691" s="147"/>
      <c r="W691" s="147"/>
    </row>
    <row r="692" spans="1:23" ht="12.75" customHeight="1" x14ac:dyDescent="0.15">
      <c r="A692" s="147"/>
      <c r="B692" s="150"/>
      <c r="C692" s="90"/>
      <c r="D692" s="146"/>
      <c r="E692" s="82"/>
      <c r="F692" s="147"/>
      <c r="G692" s="147"/>
      <c r="H692" s="147"/>
      <c r="I692" s="147"/>
      <c r="J692" s="147"/>
      <c r="K692" s="147"/>
      <c r="L692" s="147"/>
      <c r="M692" s="147"/>
      <c r="N692" s="147"/>
      <c r="O692" s="147"/>
      <c r="P692" s="147"/>
      <c r="Q692" s="147"/>
      <c r="R692" s="147"/>
      <c r="S692" s="147"/>
      <c r="T692" s="147"/>
      <c r="U692" s="147"/>
      <c r="V692" s="147"/>
      <c r="W692" s="147"/>
    </row>
    <row r="693" spans="1:23" ht="12.75" customHeight="1" x14ac:dyDescent="0.15">
      <c r="A693" s="147"/>
      <c r="B693" s="150"/>
      <c r="C693" s="90"/>
      <c r="D693" s="146"/>
      <c r="E693" s="82"/>
      <c r="F693" s="147"/>
      <c r="G693" s="147"/>
      <c r="H693" s="147"/>
      <c r="I693" s="147"/>
      <c r="J693" s="147"/>
      <c r="K693" s="147"/>
      <c r="L693" s="147"/>
      <c r="M693" s="147"/>
      <c r="N693" s="147"/>
      <c r="O693" s="147"/>
      <c r="P693" s="147"/>
      <c r="Q693" s="147"/>
      <c r="R693" s="147"/>
      <c r="S693" s="147"/>
      <c r="T693" s="147"/>
      <c r="U693" s="147"/>
      <c r="V693" s="147"/>
      <c r="W693" s="147"/>
    </row>
    <row r="694" spans="1:23" ht="12.75" customHeight="1" x14ac:dyDescent="0.15">
      <c r="A694" s="147"/>
      <c r="B694" s="150"/>
      <c r="C694" s="90"/>
      <c r="D694" s="146"/>
      <c r="E694" s="82"/>
      <c r="F694" s="147"/>
      <c r="G694" s="147"/>
      <c r="H694" s="147"/>
      <c r="I694" s="147"/>
      <c r="J694" s="147"/>
      <c r="K694" s="147"/>
      <c r="L694" s="147"/>
      <c r="M694" s="147"/>
      <c r="N694" s="147"/>
      <c r="O694" s="147"/>
      <c r="P694" s="147"/>
      <c r="Q694" s="147"/>
      <c r="R694" s="147"/>
      <c r="S694" s="147"/>
      <c r="T694" s="147"/>
      <c r="U694" s="147"/>
      <c r="V694" s="147"/>
      <c r="W694" s="147"/>
    </row>
    <row r="695" spans="1:23" ht="12.75" customHeight="1" x14ac:dyDescent="0.15">
      <c r="A695" s="147"/>
      <c r="B695" s="150"/>
      <c r="C695" s="90"/>
      <c r="D695" s="146"/>
      <c r="E695" s="82"/>
      <c r="F695" s="147"/>
      <c r="G695" s="147"/>
      <c r="H695" s="147"/>
      <c r="I695" s="147"/>
      <c r="J695" s="147"/>
      <c r="K695" s="147"/>
      <c r="L695" s="147"/>
      <c r="M695" s="147"/>
      <c r="N695" s="147"/>
      <c r="O695" s="147"/>
      <c r="P695" s="147"/>
      <c r="Q695" s="147"/>
      <c r="R695" s="147"/>
      <c r="S695" s="147"/>
      <c r="T695" s="147"/>
      <c r="U695" s="147"/>
      <c r="V695" s="147"/>
      <c r="W695" s="147"/>
    </row>
    <row r="696" spans="1:23" ht="12.75" customHeight="1" x14ac:dyDescent="0.15">
      <c r="A696" s="147"/>
      <c r="B696" s="150"/>
      <c r="C696" s="90"/>
      <c r="D696" s="146"/>
      <c r="E696" s="82"/>
      <c r="F696" s="147"/>
      <c r="G696" s="147"/>
      <c r="H696" s="147"/>
      <c r="I696" s="147"/>
      <c r="J696" s="147"/>
      <c r="K696" s="147"/>
      <c r="L696" s="147"/>
      <c r="M696" s="147"/>
      <c r="N696" s="147"/>
      <c r="O696" s="147"/>
      <c r="P696" s="147"/>
      <c r="Q696" s="147"/>
      <c r="R696" s="147"/>
      <c r="S696" s="147"/>
      <c r="T696" s="147"/>
      <c r="U696" s="147"/>
      <c r="V696" s="147"/>
      <c r="W696" s="147"/>
    </row>
    <row r="697" spans="1:23" ht="12.75" customHeight="1" x14ac:dyDescent="0.15">
      <c r="A697" s="147"/>
      <c r="B697" s="150"/>
      <c r="C697" s="90"/>
      <c r="D697" s="146"/>
      <c r="E697" s="82"/>
      <c r="F697" s="147"/>
      <c r="G697" s="147"/>
      <c r="H697" s="147"/>
      <c r="I697" s="147"/>
      <c r="J697" s="147"/>
      <c r="K697" s="147"/>
      <c r="L697" s="147"/>
      <c r="M697" s="147"/>
      <c r="N697" s="147"/>
      <c r="O697" s="147"/>
      <c r="P697" s="147"/>
      <c r="Q697" s="147"/>
      <c r="R697" s="147"/>
      <c r="S697" s="147"/>
      <c r="T697" s="147"/>
      <c r="U697" s="147"/>
      <c r="V697" s="147"/>
      <c r="W697" s="147"/>
    </row>
    <row r="698" spans="1:23" ht="12.75" customHeight="1" x14ac:dyDescent="0.15">
      <c r="A698" s="147"/>
      <c r="B698" s="150"/>
      <c r="C698" s="90"/>
      <c r="D698" s="146"/>
      <c r="E698" s="82"/>
      <c r="F698" s="147"/>
      <c r="G698" s="147"/>
      <c r="H698" s="147"/>
      <c r="I698" s="147"/>
      <c r="J698" s="147"/>
      <c r="K698" s="147"/>
      <c r="L698" s="147"/>
      <c r="M698" s="147"/>
      <c r="N698" s="147"/>
      <c r="O698" s="147"/>
      <c r="P698" s="147"/>
      <c r="Q698" s="147"/>
      <c r="R698" s="147"/>
      <c r="S698" s="147"/>
      <c r="T698" s="147"/>
      <c r="U698" s="147"/>
      <c r="V698" s="147"/>
      <c r="W698" s="147"/>
    </row>
    <row r="699" spans="1:23" ht="12.75" customHeight="1" x14ac:dyDescent="0.15">
      <c r="A699" s="147"/>
      <c r="B699" s="150"/>
      <c r="C699" s="90"/>
      <c r="D699" s="146"/>
      <c r="E699" s="82"/>
      <c r="F699" s="147"/>
      <c r="G699" s="147"/>
      <c r="H699" s="147"/>
      <c r="I699" s="147"/>
      <c r="J699" s="147"/>
      <c r="K699" s="147"/>
      <c r="L699" s="147"/>
      <c r="M699" s="147"/>
      <c r="N699" s="147"/>
      <c r="O699" s="147"/>
      <c r="P699" s="147"/>
      <c r="Q699" s="147"/>
      <c r="R699" s="147"/>
      <c r="S699" s="147"/>
      <c r="T699" s="147"/>
      <c r="U699" s="147"/>
      <c r="V699" s="147"/>
      <c r="W699" s="147"/>
    </row>
    <row r="700" spans="1:23" ht="12.75" customHeight="1" x14ac:dyDescent="0.15">
      <c r="A700" s="147"/>
      <c r="B700" s="150"/>
      <c r="C700" s="90"/>
      <c r="D700" s="146"/>
      <c r="E700" s="82"/>
      <c r="F700" s="147"/>
      <c r="G700" s="147"/>
      <c r="H700" s="147"/>
      <c r="I700" s="147"/>
      <c r="J700" s="147"/>
      <c r="K700" s="147"/>
      <c r="L700" s="147"/>
      <c r="M700" s="147"/>
      <c r="N700" s="147"/>
      <c r="O700" s="147"/>
      <c r="P700" s="147"/>
      <c r="Q700" s="147"/>
      <c r="R700" s="147"/>
      <c r="S700" s="147"/>
      <c r="T700" s="147"/>
      <c r="U700" s="147"/>
      <c r="V700" s="147"/>
      <c r="W700" s="147"/>
    </row>
    <row r="701" spans="1:23" ht="12.75" customHeight="1" x14ac:dyDescent="0.15">
      <c r="A701" s="147"/>
      <c r="B701" s="150"/>
      <c r="C701" s="90"/>
      <c r="D701" s="146"/>
      <c r="E701" s="82"/>
      <c r="F701" s="147"/>
      <c r="G701" s="147"/>
      <c r="H701" s="147"/>
      <c r="I701" s="147"/>
      <c r="J701" s="147"/>
      <c r="K701" s="147"/>
      <c r="L701" s="147"/>
      <c r="M701" s="147"/>
      <c r="N701" s="147"/>
      <c r="O701" s="147"/>
      <c r="P701" s="147"/>
      <c r="Q701" s="147"/>
      <c r="R701" s="147"/>
      <c r="S701" s="147"/>
      <c r="T701" s="147"/>
      <c r="U701" s="147"/>
      <c r="V701" s="147"/>
      <c r="W701" s="147"/>
    </row>
    <row r="702" spans="1:23" ht="12.75" customHeight="1" x14ac:dyDescent="0.15">
      <c r="A702" s="147"/>
      <c r="B702" s="150"/>
      <c r="C702" s="90"/>
      <c r="D702" s="146"/>
      <c r="E702" s="82"/>
      <c r="F702" s="147"/>
      <c r="G702" s="147"/>
      <c r="H702" s="147"/>
      <c r="I702" s="147"/>
      <c r="J702" s="147"/>
      <c r="K702" s="147"/>
      <c r="L702" s="147"/>
      <c r="M702" s="147"/>
      <c r="N702" s="147"/>
      <c r="O702" s="147"/>
      <c r="P702" s="147"/>
      <c r="Q702" s="147"/>
      <c r="R702" s="147"/>
      <c r="S702" s="147"/>
      <c r="T702" s="147"/>
      <c r="U702" s="147"/>
      <c r="V702" s="147"/>
      <c r="W702" s="147"/>
    </row>
    <row r="703" spans="1:23" ht="12.75" customHeight="1" x14ac:dyDescent="0.15">
      <c r="A703" s="147"/>
      <c r="B703" s="150"/>
      <c r="C703" s="90"/>
      <c r="D703" s="146"/>
      <c r="E703" s="82"/>
      <c r="F703" s="147"/>
      <c r="G703" s="147"/>
      <c r="H703" s="147"/>
      <c r="I703" s="147"/>
      <c r="J703" s="147"/>
      <c r="K703" s="147"/>
      <c r="L703" s="147"/>
      <c r="M703" s="147"/>
      <c r="N703" s="147"/>
      <c r="O703" s="147"/>
      <c r="P703" s="147"/>
      <c r="Q703" s="147"/>
      <c r="R703" s="147"/>
      <c r="S703" s="147"/>
      <c r="T703" s="147"/>
      <c r="U703" s="147"/>
      <c r="V703" s="147"/>
      <c r="W703" s="147"/>
    </row>
    <row r="704" spans="1:23" ht="12.75" customHeight="1" x14ac:dyDescent="0.15">
      <c r="A704" s="147"/>
      <c r="B704" s="150"/>
      <c r="C704" s="90"/>
      <c r="D704" s="146"/>
      <c r="E704" s="82"/>
      <c r="F704" s="147"/>
      <c r="G704" s="147"/>
      <c r="H704" s="147"/>
      <c r="I704" s="147"/>
      <c r="J704" s="147"/>
      <c r="K704" s="147"/>
      <c r="L704" s="147"/>
      <c r="M704" s="147"/>
      <c r="N704" s="147"/>
      <c r="O704" s="147"/>
      <c r="P704" s="147"/>
      <c r="Q704" s="147"/>
      <c r="R704" s="147"/>
      <c r="S704" s="147"/>
      <c r="T704" s="147"/>
      <c r="U704" s="147"/>
      <c r="V704" s="147"/>
      <c r="W704" s="147"/>
    </row>
    <row r="705" spans="1:23" ht="12.75" customHeight="1" x14ac:dyDescent="0.15">
      <c r="A705" s="147"/>
      <c r="B705" s="150"/>
      <c r="C705" s="90"/>
      <c r="D705" s="146"/>
      <c r="E705" s="82"/>
      <c r="F705" s="147"/>
      <c r="G705" s="147"/>
      <c r="H705" s="147"/>
      <c r="I705" s="147"/>
      <c r="J705" s="147"/>
      <c r="K705" s="147"/>
      <c r="L705" s="147"/>
      <c r="M705" s="147"/>
      <c r="N705" s="147"/>
      <c r="O705" s="147"/>
      <c r="P705" s="147"/>
      <c r="Q705" s="147"/>
      <c r="R705" s="147"/>
      <c r="S705" s="147"/>
      <c r="T705" s="147"/>
      <c r="U705" s="147"/>
      <c r="V705" s="147"/>
      <c r="W705" s="147"/>
    </row>
    <row r="706" spans="1:23" ht="12.75" customHeight="1" x14ac:dyDescent="0.15">
      <c r="A706" s="147"/>
      <c r="B706" s="150"/>
      <c r="C706" s="90"/>
      <c r="D706" s="146"/>
      <c r="E706" s="82"/>
      <c r="F706" s="147"/>
      <c r="G706" s="147"/>
      <c r="H706" s="147"/>
      <c r="I706" s="147"/>
      <c r="J706" s="147"/>
      <c r="K706" s="147"/>
      <c r="L706" s="147"/>
      <c r="M706" s="147"/>
      <c r="N706" s="147"/>
      <c r="O706" s="147"/>
      <c r="P706" s="147"/>
      <c r="Q706" s="147"/>
      <c r="R706" s="147"/>
      <c r="S706" s="147"/>
      <c r="T706" s="147"/>
      <c r="U706" s="147"/>
      <c r="V706" s="147"/>
      <c r="W706" s="147"/>
    </row>
    <row r="707" spans="1:23" ht="12.75" customHeight="1" x14ac:dyDescent="0.15">
      <c r="A707" s="147"/>
      <c r="B707" s="150"/>
      <c r="C707" s="90"/>
      <c r="D707" s="146"/>
      <c r="E707" s="82"/>
      <c r="F707" s="147"/>
      <c r="G707" s="147"/>
      <c r="H707" s="147"/>
      <c r="I707" s="147"/>
      <c r="J707" s="147"/>
      <c r="K707" s="147"/>
      <c r="L707" s="147"/>
      <c r="M707" s="147"/>
      <c r="N707" s="147"/>
      <c r="O707" s="147"/>
      <c r="P707" s="147"/>
      <c r="Q707" s="147"/>
      <c r="R707" s="147"/>
      <c r="S707" s="147"/>
      <c r="T707" s="147"/>
      <c r="U707" s="147"/>
      <c r="V707" s="147"/>
      <c r="W707" s="147"/>
    </row>
    <row r="708" spans="1:23" ht="12.75" customHeight="1" x14ac:dyDescent="0.15">
      <c r="A708" s="147"/>
      <c r="B708" s="150"/>
      <c r="C708" s="90"/>
      <c r="D708" s="146"/>
      <c r="E708" s="82"/>
      <c r="F708" s="147"/>
      <c r="G708" s="147"/>
      <c r="H708" s="147"/>
      <c r="I708" s="147"/>
      <c r="J708" s="147"/>
      <c r="K708" s="147"/>
      <c r="L708" s="147"/>
      <c r="M708" s="147"/>
      <c r="N708" s="147"/>
      <c r="O708" s="147"/>
      <c r="P708" s="147"/>
      <c r="Q708" s="147"/>
      <c r="R708" s="147"/>
      <c r="S708" s="147"/>
      <c r="T708" s="147"/>
      <c r="U708" s="147"/>
      <c r="V708" s="147"/>
      <c r="W708" s="147"/>
    </row>
    <row r="709" spans="1:23" ht="12.75" customHeight="1" x14ac:dyDescent="0.15">
      <c r="A709" s="147"/>
      <c r="B709" s="150"/>
      <c r="C709" s="90"/>
      <c r="D709" s="146"/>
      <c r="E709" s="82"/>
      <c r="F709" s="147"/>
      <c r="G709" s="147"/>
      <c r="H709" s="147"/>
      <c r="I709" s="147"/>
      <c r="J709" s="147"/>
      <c r="K709" s="147"/>
      <c r="L709" s="147"/>
      <c r="M709" s="147"/>
      <c r="N709" s="147"/>
      <c r="O709" s="147"/>
      <c r="P709" s="147"/>
      <c r="Q709" s="147"/>
      <c r="R709" s="147"/>
      <c r="S709" s="147"/>
      <c r="T709" s="147"/>
      <c r="U709" s="147"/>
      <c r="V709" s="147"/>
      <c r="W709" s="147"/>
    </row>
    <row r="710" spans="1:23" ht="12.75" customHeight="1" x14ac:dyDescent="0.15">
      <c r="A710" s="147"/>
      <c r="B710" s="150"/>
      <c r="C710" s="90"/>
      <c r="D710" s="146"/>
      <c r="E710" s="82"/>
      <c r="F710" s="147"/>
      <c r="G710" s="147"/>
      <c r="H710" s="147"/>
      <c r="I710" s="147"/>
      <c r="J710" s="147"/>
      <c r="K710" s="147"/>
      <c r="L710" s="147"/>
      <c r="M710" s="147"/>
      <c r="N710" s="147"/>
      <c r="O710" s="147"/>
      <c r="P710" s="147"/>
      <c r="Q710" s="147"/>
      <c r="R710" s="147"/>
      <c r="S710" s="147"/>
      <c r="T710" s="147"/>
      <c r="U710" s="147"/>
      <c r="V710" s="147"/>
      <c r="W710" s="147"/>
    </row>
    <row r="711" spans="1:23" ht="12.75" customHeight="1" x14ac:dyDescent="0.15">
      <c r="A711" s="147"/>
      <c r="B711" s="150"/>
      <c r="C711" s="90"/>
      <c r="D711" s="146"/>
      <c r="E711" s="82"/>
      <c r="F711" s="147"/>
      <c r="G711" s="147"/>
      <c r="H711" s="147"/>
      <c r="I711" s="147"/>
      <c r="J711" s="147"/>
      <c r="K711" s="147"/>
      <c r="L711" s="147"/>
      <c r="M711" s="147"/>
      <c r="N711" s="147"/>
      <c r="O711" s="147"/>
      <c r="P711" s="147"/>
      <c r="Q711" s="147"/>
      <c r="R711" s="147"/>
      <c r="S711" s="147"/>
      <c r="T711" s="147"/>
      <c r="U711" s="147"/>
      <c r="V711" s="147"/>
      <c r="W711" s="147"/>
    </row>
    <row r="712" spans="1:23" ht="12.75" customHeight="1" x14ac:dyDescent="0.15">
      <c r="A712" s="147"/>
      <c r="B712" s="150"/>
      <c r="C712" s="90"/>
      <c r="D712" s="146"/>
      <c r="E712" s="82"/>
      <c r="F712" s="147"/>
      <c r="G712" s="147"/>
      <c r="H712" s="147"/>
      <c r="I712" s="147"/>
      <c r="J712" s="147"/>
      <c r="K712" s="147"/>
      <c r="L712" s="147"/>
      <c r="M712" s="147"/>
      <c r="N712" s="147"/>
      <c r="O712" s="147"/>
      <c r="P712" s="147"/>
      <c r="Q712" s="147"/>
      <c r="R712" s="147"/>
      <c r="S712" s="147"/>
      <c r="T712" s="147"/>
      <c r="U712" s="147"/>
      <c r="V712" s="147"/>
      <c r="W712" s="147"/>
    </row>
    <row r="713" spans="1:23" ht="12.75" customHeight="1" x14ac:dyDescent="0.15">
      <c r="A713" s="147"/>
      <c r="B713" s="150"/>
      <c r="C713" s="90"/>
      <c r="D713" s="146"/>
      <c r="E713" s="82"/>
      <c r="F713" s="147"/>
      <c r="G713" s="147"/>
      <c r="H713" s="147"/>
      <c r="I713" s="147"/>
      <c r="J713" s="147"/>
      <c r="K713" s="147"/>
      <c r="L713" s="147"/>
      <c r="M713" s="147"/>
      <c r="N713" s="147"/>
      <c r="O713" s="147"/>
      <c r="P713" s="147"/>
      <c r="Q713" s="147"/>
      <c r="R713" s="147"/>
      <c r="S713" s="147"/>
      <c r="T713" s="147"/>
      <c r="U713" s="147"/>
      <c r="V713" s="147"/>
      <c r="W713" s="147"/>
    </row>
    <row r="714" spans="1:23" ht="12.75" customHeight="1" x14ac:dyDescent="0.15">
      <c r="A714" s="147"/>
      <c r="B714" s="150"/>
      <c r="C714" s="90"/>
      <c r="D714" s="146"/>
      <c r="E714" s="82"/>
      <c r="F714" s="147"/>
      <c r="G714" s="147"/>
      <c r="H714" s="147"/>
      <c r="I714" s="147"/>
      <c r="J714" s="147"/>
      <c r="K714" s="147"/>
      <c r="L714" s="147"/>
      <c r="M714" s="147"/>
      <c r="N714" s="147"/>
      <c r="O714" s="147"/>
      <c r="P714" s="147"/>
      <c r="Q714" s="147"/>
      <c r="R714" s="147"/>
      <c r="S714" s="147"/>
      <c r="T714" s="147"/>
      <c r="U714" s="147"/>
      <c r="V714" s="147"/>
      <c r="W714" s="147"/>
    </row>
    <row r="715" spans="1:23" ht="12.75" customHeight="1" x14ac:dyDescent="0.15">
      <c r="A715" s="147"/>
      <c r="B715" s="150"/>
      <c r="C715" s="90"/>
      <c r="D715" s="146"/>
      <c r="E715" s="82"/>
      <c r="F715" s="147"/>
      <c r="G715" s="147"/>
      <c r="H715" s="147"/>
      <c r="I715" s="147"/>
      <c r="J715" s="147"/>
      <c r="K715" s="147"/>
      <c r="L715" s="147"/>
      <c r="M715" s="147"/>
      <c r="N715" s="147"/>
      <c r="O715" s="147"/>
      <c r="P715" s="147"/>
      <c r="Q715" s="147"/>
      <c r="R715" s="147"/>
      <c r="S715" s="147"/>
      <c r="T715" s="147"/>
      <c r="U715" s="147"/>
      <c r="V715" s="147"/>
      <c r="W715" s="147"/>
    </row>
    <row r="716" spans="1:23" ht="12.75" customHeight="1" x14ac:dyDescent="0.15">
      <c r="A716" s="147"/>
      <c r="B716" s="150"/>
      <c r="C716" s="90"/>
      <c r="D716" s="146"/>
      <c r="E716" s="82"/>
      <c r="F716" s="147"/>
      <c r="G716" s="147"/>
      <c r="H716" s="147"/>
      <c r="I716" s="147"/>
      <c r="J716" s="147"/>
      <c r="K716" s="147"/>
      <c r="L716" s="147"/>
      <c r="M716" s="147"/>
      <c r="N716" s="147"/>
      <c r="O716" s="147"/>
      <c r="P716" s="147"/>
      <c r="Q716" s="147"/>
      <c r="R716" s="147"/>
      <c r="S716" s="147"/>
      <c r="T716" s="147"/>
      <c r="U716" s="147"/>
      <c r="V716" s="147"/>
      <c r="W716" s="147"/>
    </row>
    <row r="717" spans="1:23" ht="12.75" customHeight="1" x14ac:dyDescent="0.15">
      <c r="A717" s="147"/>
      <c r="B717" s="150"/>
      <c r="C717" s="90"/>
      <c r="D717" s="146"/>
      <c r="E717" s="82"/>
      <c r="F717" s="147"/>
      <c r="G717" s="147"/>
      <c r="H717" s="147"/>
      <c r="I717" s="147"/>
      <c r="J717" s="147"/>
      <c r="K717" s="147"/>
      <c r="L717" s="147"/>
      <c r="M717" s="147"/>
      <c r="N717" s="147"/>
      <c r="O717" s="147"/>
      <c r="P717" s="147"/>
      <c r="Q717" s="147"/>
      <c r="R717" s="147"/>
      <c r="S717" s="147"/>
      <c r="T717" s="147"/>
      <c r="U717" s="147"/>
      <c r="V717" s="147"/>
      <c r="W717" s="147"/>
    </row>
    <row r="718" spans="1:23" ht="12.75" customHeight="1" x14ac:dyDescent="0.15">
      <c r="A718" s="147"/>
      <c r="B718" s="150"/>
      <c r="C718" s="90"/>
      <c r="D718" s="146"/>
      <c r="E718" s="82"/>
      <c r="F718" s="147"/>
      <c r="G718" s="147"/>
      <c r="H718" s="147"/>
      <c r="I718" s="147"/>
      <c r="J718" s="147"/>
      <c r="K718" s="147"/>
      <c r="L718" s="147"/>
      <c r="M718" s="147"/>
      <c r="N718" s="147"/>
      <c r="O718" s="147"/>
      <c r="P718" s="147"/>
      <c r="Q718" s="147"/>
      <c r="R718" s="147"/>
      <c r="S718" s="147"/>
      <c r="T718" s="147"/>
      <c r="U718" s="147"/>
      <c r="V718" s="147"/>
      <c r="W718" s="147"/>
    </row>
    <row r="719" spans="1:23" ht="12.75" customHeight="1" x14ac:dyDescent="0.15">
      <c r="A719" s="147"/>
      <c r="B719" s="150"/>
      <c r="C719" s="90"/>
      <c r="D719" s="146"/>
      <c r="E719" s="82"/>
      <c r="F719" s="147"/>
      <c r="G719" s="147"/>
      <c r="H719" s="147"/>
      <c r="I719" s="147"/>
      <c r="J719" s="147"/>
      <c r="K719" s="147"/>
      <c r="L719" s="147"/>
      <c r="M719" s="147"/>
      <c r="N719" s="147"/>
      <c r="O719" s="147"/>
      <c r="P719" s="147"/>
      <c r="Q719" s="147"/>
      <c r="R719" s="147"/>
      <c r="S719" s="147"/>
      <c r="T719" s="147"/>
      <c r="U719" s="147"/>
      <c r="V719" s="147"/>
      <c r="W719" s="147"/>
    </row>
    <row r="720" spans="1:23" ht="12.75" customHeight="1" x14ac:dyDescent="0.15">
      <c r="A720" s="147"/>
      <c r="B720" s="150"/>
      <c r="C720" s="90"/>
      <c r="D720" s="146"/>
      <c r="E720" s="82"/>
      <c r="F720" s="147"/>
      <c r="G720" s="147"/>
      <c r="H720" s="147"/>
      <c r="I720" s="147"/>
      <c r="J720" s="147"/>
      <c r="K720" s="147"/>
      <c r="L720" s="147"/>
      <c r="M720" s="147"/>
      <c r="N720" s="147"/>
      <c r="O720" s="147"/>
      <c r="P720" s="147"/>
      <c r="Q720" s="147"/>
      <c r="R720" s="147"/>
      <c r="S720" s="147"/>
      <c r="T720" s="147"/>
      <c r="U720" s="147"/>
      <c r="V720" s="147"/>
      <c r="W720" s="147"/>
    </row>
    <row r="721" spans="1:23" ht="12.75" customHeight="1" x14ac:dyDescent="0.15">
      <c r="A721" s="147"/>
      <c r="B721" s="150"/>
      <c r="C721" s="90"/>
      <c r="D721" s="146"/>
      <c r="E721" s="82"/>
      <c r="F721" s="147"/>
      <c r="G721" s="147"/>
      <c r="H721" s="147"/>
      <c r="I721" s="147"/>
      <c r="J721" s="147"/>
      <c r="K721" s="147"/>
      <c r="L721" s="147"/>
      <c r="M721" s="147"/>
      <c r="N721" s="147"/>
      <c r="O721" s="147"/>
      <c r="P721" s="147"/>
      <c r="Q721" s="147"/>
      <c r="R721" s="147"/>
      <c r="S721" s="147"/>
      <c r="T721" s="147"/>
      <c r="U721" s="147"/>
      <c r="V721" s="147"/>
      <c r="W721" s="147"/>
    </row>
    <row r="722" spans="1:23" ht="12.75" customHeight="1" x14ac:dyDescent="0.15">
      <c r="A722" s="147"/>
      <c r="B722" s="150"/>
      <c r="C722" s="90"/>
      <c r="D722" s="146"/>
      <c r="E722" s="82"/>
      <c r="F722" s="147"/>
      <c r="G722" s="147"/>
      <c r="H722" s="147"/>
      <c r="I722" s="147"/>
      <c r="J722" s="147"/>
      <c r="K722" s="147"/>
      <c r="L722" s="147"/>
      <c r="M722" s="147"/>
      <c r="N722" s="147"/>
      <c r="O722" s="147"/>
      <c r="P722" s="147"/>
      <c r="Q722" s="147"/>
      <c r="R722" s="147"/>
      <c r="S722" s="147"/>
      <c r="T722" s="147"/>
      <c r="U722" s="147"/>
      <c r="V722" s="147"/>
      <c r="W722" s="147"/>
    </row>
    <row r="723" spans="1:23" ht="12.75" customHeight="1" x14ac:dyDescent="0.15">
      <c r="A723" s="147"/>
      <c r="B723" s="150"/>
      <c r="C723" s="90"/>
      <c r="D723" s="146"/>
      <c r="E723" s="82"/>
      <c r="F723" s="147"/>
      <c r="G723" s="147"/>
      <c r="H723" s="147"/>
      <c r="I723" s="147"/>
      <c r="J723" s="147"/>
      <c r="K723" s="147"/>
      <c r="L723" s="147"/>
      <c r="M723" s="147"/>
      <c r="N723" s="147"/>
      <c r="O723" s="147"/>
      <c r="P723" s="147"/>
      <c r="Q723" s="147"/>
      <c r="R723" s="147"/>
      <c r="S723" s="147"/>
      <c r="T723" s="147"/>
      <c r="U723" s="147"/>
      <c r="V723" s="147"/>
      <c r="W723" s="147"/>
    </row>
    <row r="724" spans="1:23" ht="12.75" customHeight="1" x14ac:dyDescent="0.15">
      <c r="A724" s="147"/>
      <c r="B724" s="150"/>
      <c r="C724" s="90"/>
      <c r="D724" s="146"/>
      <c r="E724" s="82"/>
      <c r="F724" s="147"/>
      <c r="G724" s="147"/>
      <c r="H724" s="147"/>
      <c r="I724" s="147"/>
      <c r="J724" s="147"/>
      <c r="K724" s="147"/>
      <c r="L724" s="147"/>
      <c r="M724" s="147"/>
      <c r="N724" s="147"/>
      <c r="O724" s="147"/>
      <c r="P724" s="147"/>
      <c r="Q724" s="147"/>
      <c r="R724" s="147"/>
      <c r="S724" s="147"/>
      <c r="T724" s="147"/>
      <c r="U724" s="147"/>
      <c r="V724" s="147"/>
      <c r="W724" s="147"/>
    </row>
    <row r="725" spans="1:23" ht="12.75" customHeight="1" x14ac:dyDescent="0.15">
      <c r="A725" s="147"/>
      <c r="B725" s="150"/>
      <c r="C725" s="90"/>
      <c r="D725" s="146"/>
      <c r="E725" s="82"/>
      <c r="F725" s="147"/>
      <c r="G725" s="147"/>
      <c r="H725" s="147"/>
      <c r="I725" s="147"/>
      <c r="J725" s="147"/>
      <c r="K725" s="147"/>
      <c r="L725" s="147"/>
      <c r="M725" s="147"/>
      <c r="N725" s="147"/>
      <c r="O725" s="147"/>
      <c r="P725" s="147"/>
      <c r="Q725" s="147"/>
      <c r="R725" s="147"/>
      <c r="S725" s="147"/>
      <c r="T725" s="147"/>
      <c r="U725" s="147"/>
      <c r="V725" s="147"/>
      <c r="W725" s="147"/>
    </row>
    <row r="726" spans="1:23" ht="12.75" customHeight="1" x14ac:dyDescent="0.15">
      <c r="A726" s="147"/>
      <c r="B726" s="150"/>
      <c r="C726" s="90"/>
      <c r="D726" s="146"/>
      <c r="E726" s="82"/>
      <c r="F726" s="147"/>
      <c r="G726" s="147"/>
      <c r="H726" s="147"/>
      <c r="I726" s="147"/>
      <c r="J726" s="147"/>
      <c r="K726" s="147"/>
      <c r="L726" s="147"/>
      <c r="M726" s="147"/>
      <c r="N726" s="147"/>
      <c r="O726" s="147"/>
      <c r="P726" s="147"/>
      <c r="Q726" s="147"/>
      <c r="R726" s="147"/>
      <c r="S726" s="147"/>
      <c r="T726" s="147"/>
      <c r="U726" s="147"/>
      <c r="V726" s="147"/>
      <c r="W726" s="147"/>
    </row>
    <row r="727" spans="1:23" ht="12.75" customHeight="1" x14ac:dyDescent="0.15">
      <c r="A727" s="147"/>
      <c r="B727" s="150"/>
      <c r="C727" s="90"/>
      <c r="D727" s="146"/>
      <c r="E727" s="82"/>
      <c r="F727" s="147"/>
      <c r="G727" s="147"/>
      <c r="H727" s="147"/>
      <c r="I727" s="147"/>
      <c r="J727" s="147"/>
      <c r="K727" s="147"/>
      <c r="L727" s="147"/>
      <c r="M727" s="147"/>
      <c r="N727" s="147"/>
      <c r="O727" s="147"/>
      <c r="P727" s="147"/>
      <c r="Q727" s="147"/>
      <c r="R727" s="147"/>
      <c r="S727" s="147"/>
      <c r="T727" s="147"/>
      <c r="U727" s="147"/>
      <c r="V727" s="147"/>
      <c r="W727" s="147"/>
    </row>
    <row r="728" spans="1:23" ht="12.75" customHeight="1" x14ac:dyDescent="0.15">
      <c r="A728" s="147"/>
      <c r="B728" s="150"/>
      <c r="C728" s="90"/>
      <c r="D728" s="146"/>
      <c r="E728" s="82"/>
      <c r="F728" s="147"/>
      <c r="G728" s="147"/>
      <c r="H728" s="147"/>
      <c r="I728" s="147"/>
      <c r="J728" s="147"/>
      <c r="K728" s="147"/>
      <c r="L728" s="147"/>
      <c r="M728" s="147"/>
      <c r="N728" s="147"/>
      <c r="O728" s="147"/>
      <c r="P728" s="147"/>
      <c r="Q728" s="147"/>
      <c r="R728" s="147"/>
      <c r="S728" s="147"/>
      <c r="T728" s="147"/>
      <c r="U728" s="147"/>
      <c r="V728" s="147"/>
      <c r="W728" s="147"/>
    </row>
    <row r="729" spans="1:23" ht="12.75" customHeight="1" x14ac:dyDescent="0.15">
      <c r="A729" s="147"/>
      <c r="B729" s="150"/>
      <c r="C729" s="90"/>
      <c r="D729" s="146"/>
      <c r="E729" s="82"/>
      <c r="F729" s="147"/>
      <c r="G729" s="147"/>
      <c r="H729" s="147"/>
      <c r="I729" s="147"/>
      <c r="J729" s="147"/>
      <c r="K729" s="147"/>
      <c r="L729" s="147"/>
      <c r="M729" s="147"/>
      <c r="N729" s="147"/>
      <c r="O729" s="147"/>
      <c r="P729" s="147"/>
      <c r="Q729" s="147"/>
      <c r="R729" s="147"/>
      <c r="S729" s="147"/>
      <c r="T729" s="147"/>
      <c r="U729" s="147"/>
      <c r="V729" s="147"/>
      <c r="W729" s="147"/>
    </row>
    <row r="730" spans="1:23" ht="12.75" customHeight="1" x14ac:dyDescent="0.15">
      <c r="A730" s="147"/>
      <c r="B730" s="150"/>
      <c r="C730" s="90"/>
      <c r="D730" s="146"/>
      <c r="E730" s="82"/>
      <c r="F730" s="147"/>
      <c r="G730" s="147"/>
      <c r="H730" s="147"/>
      <c r="I730" s="147"/>
      <c r="J730" s="147"/>
      <c r="K730" s="147"/>
      <c r="L730" s="147"/>
      <c r="M730" s="147"/>
      <c r="N730" s="147"/>
      <c r="O730" s="147"/>
      <c r="P730" s="147"/>
      <c r="Q730" s="147"/>
      <c r="R730" s="147"/>
      <c r="S730" s="147"/>
      <c r="T730" s="147"/>
      <c r="U730" s="147"/>
      <c r="V730" s="147"/>
      <c r="W730" s="147"/>
    </row>
    <row r="731" spans="1:23" ht="12.75" customHeight="1" x14ac:dyDescent="0.15">
      <c r="A731" s="147"/>
      <c r="B731" s="150"/>
      <c r="C731" s="90"/>
      <c r="D731" s="146"/>
      <c r="E731" s="82"/>
      <c r="F731" s="147"/>
      <c r="G731" s="147"/>
      <c r="H731" s="147"/>
      <c r="I731" s="147"/>
      <c r="J731" s="147"/>
      <c r="K731" s="147"/>
      <c r="L731" s="147"/>
      <c r="M731" s="147"/>
      <c r="N731" s="147"/>
      <c r="O731" s="147"/>
      <c r="P731" s="147"/>
      <c r="Q731" s="147"/>
      <c r="R731" s="147"/>
      <c r="S731" s="147"/>
      <c r="T731" s="147"/>
      <c r="U731" s="147"/>
      <c r="V731" s="147"/>
      <c r="W731" s="147"/>
    </row>
    <row r="732" spans="1:23" ht="12.75" customHeight="1" x14ac:dyDescent="0.15">
      <c r="A732" s="147"/>
      <c r="B732" s="150"/>
      <c r="C732" s="90"/>
      <c r="D732" s="146"/>
      <c r="E732" s="82"/>
      <c r="F732" s="147"/>
      <c r="G732" s="147"/>
      <c r="H732" s="147"/>
      <c r="I732" s="147"/>
      <c r="J732" s="147"/>
      <c r="K732" s="147"/>
      <c r="L732" s="147"/>
      <c r="M732" s="147"/>
      <c r="N732" s="147"/>
      <c r="O732" s="147"/>
      <c r="P732" s="147"/>
      <c r="Q732" s="147"/>
      <c r="R732" s="147"/>
      <c r="S732" s="147"/>
      <c r="T732" s="147"/>
      <c r="U732" s="147"/>
      <c r="V732" s="147"/>
      <c r="W732" s="147"/>
    </row>
    <row r="733" spans="1:23" ht="12.75" customHeight="1" x14ac:dyDescent="0.15">
      <c r="A733" s="147"/>
      <c r="B733" s="150"/>
      <c r="C733" s="90"/>
      <c r="D733" s="146"/>
      <c r="E733" s="82"/>
      <c r="F733" s="147"/>
      <c r="G733" s="147"/>
      <c r="H733" s="147"/>
      <c r="I733" s="147"/>
      <c r="J733" s="147"/>
      <c r="K733" s="147"/>
      <c r="L733" s="147"/>
      <c r="M733" s="147"/>
      <c r="N733" s="147"/>
      <c r="O733" s="147"/>
      <c r="P733" s="147"/>
      <c r="Q733" s="147"/>
      <c r="R733" s="147"/>
      <c r="S733" s="147"/>
      <c r="T733" s="147"/>
      <c r="U733" s="147"/>
      <c r="V733" s="147"/>
      <c r="W733" s="147"/>
    </row>
    <row r="734" spans="1:23" ht="12.75" customHeight="1" x14ac:dyDescent="0.15">
      <c r="A734" s="147"/>
      <c r="B734" s="150"/>
      <c r="C734" s="90"/>
      <c r="D734" s="146"/>
      <c r="E734" s="82"/>
      <c r="F734" s="147"/>
      <c r="G734" s="147"/>
      <c r="H734" s="147"/>
      <c r="I734" s="147"/>
      <c r="J734" s="147"/>
      <c r="K734" s="147"/>
      <c r="L734" s="147"/>
      <c r="M734" s="147"/>
      <c r="N734" s="147"/>
      <c r="O734" s="147"/>
      <c r="P734" s="147"/>
      <c r="Q734" s="147"/>
      <c r="R734" s="147"/>
      <c r="S734" s="147"/>
      <c r="T734" s="147"/>
      <c r="U734" s="147"/>
      <c r="V734" s="147"/>
      <c r="W734" s="147"/>
    </row>
    <row r="735" spans="1:23" ht="12.75" customHeight="1" x14ac:dyDescent="0.15">
      <c r="A735" s="147"/>
      <c r="B735" s="150"/>
      <c r="C735" s="90"/>
      <c r="D735" s="146"/>
      <c r="E735" s="82"/>
      <c r="F735" s="147"/>
      <c r="G735" s="147"/>
      <c r="H735" s="147"/>
      <c r="I735" s="147"/>
      <c r="J735" s="147"/>
      <c r="K735" s="147"/>
      <c r="L735" s="147"/>
      <c r="M735" s="147"/>
      <c r="N735" s="147"/>
      <c r="O735" s="147"/>
      <c r="P735" s="147"/>
      <c r="Q735" s="147"/>
      <c r="R735" s="147"/>
      <c r="S735" s="147"/>
      <c r="T735" s="147"/>
      <c r="U735" s="147"/>
      <c r="V735" s="147"/>
      <c r="W735" s="147"/>
    </row>
    <row r="736" spans="1:23" ht="12.75" customHeight="1" x14ac:dyDescent="0.15">
      <c r="A736" s="147"/>
      <c r="B736" s="150"/>
      <c r="C736" s="90"/>
      <c r="D736" s="146"/>
      <c r="E736" s="82"/>
      <c r="F736" s="147"/>
      <c r="G736" s="147"/>
      <c r="H736" s="147"/>
      <c r="I736" s="147"/>
      <c r="J736" s="147"/>
      <c r="K736" s="147"/>
      <c r="L736" s="147"/>
      <c r="M736" s="147"/>
      <c r="N736" s="147"/>
      <c r="O736" s="147"/>
      <c r="P736" s="147"/>
      <c r="Q736" s="147"/>
      <c r="R736" s="147"/>
      <c r="S736" s="147"/>
      <c r="T736" s="147"/>
      <c r="U736" s="147"/>
      <c r="V736" s="147"/>
      <c r="W736" s="147"/>
    </row>
    <row r="737" spans="1:23" ht="12.75" customHeight="1" x14ac:dyDescent="0.15">
      <c r="A737" s="147"/>
      <c r="B737" s="150"/>
      <c r="C737" s="90"/>
      <c r="D737" s="146"/>
      <c r="E737" s="82"/>
      <c r="F737" s="147"/>
      <c r="G737" s="147"/>
      <c r="H737" s="147"/>
      <c r="I737" s="147"/>
      <c r="J737" s="147"/>
      <c r="K737" s="147"/>
      <c r="L737" s="147"/>
      <c r="M737" s="147"/>
      <c r="N737" s="147"/>
      <c r="O737" s="147"/>
      <c r="P737" s="147"/>
      <c r="Q737" s="147"/>
      <c r="R737" s="147"/>
      <c r="S737" s="147"/>
      <c r="T737" s="147"/>
      <c r="U737" s="147"/>
      <c r="V737" s="147"/>
      <c r="W737" s="147"/>
    </row>
    <row r="738" spans="1:23" ht="12.75" customHeight="1" x14ac:dyDescent="0.15">
      <c r="A738" s="147"/>
      <c r="B738" s="150"/>
      <c r="C738" s="90"/>
      <c r="D738" s="146"/>
      <c r="E738" s="82"/>
      <c r="F738" s="147"/>
      <c r="G738" s="147"/>
      <c r="H738" s="147"/>
      <c r="I738" s="147"/>
      <c r="J738" s="147"/>
      <c r="K738" s="147"/>
      <c r="L738" s="147"/>
      <c r="M738" s="147"/>
      <c r="N738" s="147"/>
      <c r="O738" s="147"/>
      <c r="P738" s="147"/>
      <c r="Q738" s="147"/>
      <c r="R738" s="147"/>
      <c r="S738" s="147"/>
      <c r="T738" s="147"/>
      <c r="U738" s="147"/>
      <c r="V738" s="147"/>
      <c r="W738" s="147"/>
    </row>
    <row r="739" spans="1:23" ht="12.75" customHeight="1" x14ac:dyDescent="0.15">
      <c r="A739" s="147"/>
      <c r="B739" s="150"/>
      <c r="C739" s="90"/>
      <c r="D739" s="146"/>
      <c r="E739" s="82"/>
      <c r="F739" s="147"/>
      <c r="G739" s="147"/>
      <c r="H739" s="147"/>
      <c r="I739" s="147"/>
      <c r="J739" s="147"/>
      <c r="K739" s="147"/>
      <c r="L739" s="147"/>
      <c r="M739" s="147"/>
      <c r="N739" s="147"/>
      <c r="O739" s="147"/>
      <c r="P739" s="147"/>
      <c r="Q739" s="147"/>
      <c r="R739" s="147"/>
      <c r="S739" s="147"/>
      <c r="T739" s="147"/>
      <c r="U739" s="147"/>
      <c r="V739" s="147"/>
      <c r="W739" s="147"/>
    </row>
    <row r="740" spans="1:23" ht="12.75" customHeight="1" x14ac:dyDescent="0.15">
      <c r="A740" s="147"/>
      <c r="B740" s="150"/>
      <c r="C740" s="90"/>
      <c r="D740" s="146"/>
      <c r="E740" s="82"/>
      <c r="F740" s="147"/>
      <c r="G740" s="147"/>
      <c r="H740" s="147"/>
      <c r="I740" s="147"/>
      <c r="J740" s="147"/>
      <c r="K740" s="147"/>
      <c r="L740" s="147"/>
      <c r="M740" s="147"/>
      <c r="N740" s="147"/>
      <c r="O740" s="147"/>
      <c r="P740" s="147"/>
      <c r="Q740" s="147"/>
      <c r="R740" s="147"/>
      <c r="S740" s="147"/>
      <c r="T740" s="147"/>
      <c r="U740" s="147"/>
      <c r="V740" s="147"/>
      <c r="W740" s="147"/>
    </row>
    <row r="741" spans="1:23" ht="12.75" customHeight="1" x14ac:dyDescent="0.15">
      <c r="A741" s="147"/>
      <c r="B741" s="150"/>
      <c r="C741" s="90"/>
      <c r="D741" s="146"/>
      <c r="E741" s="82"/>
      <c r="F741" s="147"/>
      <c r="G741" s="147"/>
      <c r="H741" s="147"/>
      <c r="I741" s="147"/>
      <c r="J741" s="147"/>
      <c r="K741" s="147"/>
      <c r="L741" s="147"/>
      <c r="M741" s="147"/>
      <c r="N741" s="147"/>
      <c r="O741" s="147"/>
      <c r="P741" s="147"/>
      <c r="Q741" s="147"/>
      <c r="R741" s="147"/>
      <c r="S741" s="147"/>
      <c r="T741" s="147"/>
      <c r="U741" s="147"/>
      <c r="V741" s="147"/>
      <c r="W741" s="147"/>
    </row>
    <row r="742" spans="1:23" ht="12.75" customHeight="1" x14ac:dyDescent="0.15">
      <c r="A742" s="147"/>
      <c r="B742" s="150"/>
      <c r="C742" s="90"/>
      <c r="D742" s="146"/>
      <c r="E742" s="82"/>
      <c r="F742" s="147"/>
      <c r="G742" s="147"/>
      <c r="H742" s="147"/>
      <c r="I742" s="147"/>
      <c r="J742" s="147"/>
      <c r="K742" s="147"/>
      <c r="L742" s="147"/>
      <c r="M742" s="147"/>
      <c r="N742" s="147"/>
      <c r="O742" s="147"/>
      <c r="P742" s="147"/>
      <c r="Q742" s="147"/>
      <c r="R742" s="147"/>
      <c r="S742" s="147"/>
      <c r="T742" s="147"/>
      <c r="U742" s="147"/>
      <c r="V742" s="147"/>
      <c r="W742" s="147"/>
    </row>
    <row r="743" spans="1:23" ht="12.75" customHeight="1" x14ac:dyDescent="0.15">
      <c r="A743" s="147"/>
      <c r="B743" s="150"/>
      <c r="C743" s="90"/>
      <c r="D743" s="146"/>
      <c r="E743" s="82"/>
      <c r="F743" s="147"/>
      <c r="G743" s="147"/>
      <c r="H743" s="147"/>
      <c r="I743" s="147"/>
      <c r="J743" s="147"/>
      <c r="K743" s="147"/>
      <c r="L743" s="147"/>
      <c r="M743" s="147"/>
      <c r="N743" s="147"/>
      <c r="O743" s="147"/>
      <c r="P743" s="147"/>
      <c r="Q743" s="147"/>
      <c r="R743" s="147"/>
      <c r="S743" s="147"/>
      <c r="T743" s="147"/>
      <c r="U743" s="147"/>
      <c r="V743" s="147"/>
      <c r="W743" s="147"/>
    </row>
    <row r="744" spans="1:23" ht="12.75" customHeight="1" x14ac:dyDescent="0.15">
      <c r="A744" s="147"/>
      <c r="B744" s="150"/>
      <c r="C744" s="90"/>
      <c r="D744" s="146"/>
      <c r="E744" s="82"/>
      <c r="F744" s="147"/>
      <c r="G744" s="147"/>
      <c r="H744" s="147"/>
      <c r="I744" s="147"/>
      <c r="J744" s="147"/>
      <c r="K744" s="147"/>
      <c r="L744" s="147"/>
      <c r="M744" s="147"/>
      <c r="N744" s="147"/>
      <c r="O744" s="147"/>
      <c r="P744" s="147"/>
      <c r="Q744" s="147"/>
      <c r="R744" s="147"/>
      <c r="S744" s="147"/>
      <c r="T744" s="147"/>
      <c r="U744" s="147"/>
      <c r="V744" s="147"/>
      <c r="W744" s="147"/>
    </row>
    <row r="745" spans="1:23" ht="12.75" customHeight="1" x14ac:dyDescent="0.15">
      <c r="A745" s="147"/>
      <c r="B745" s="150"/>
      <c r="C745" s="90"/>
      <c r="D745" s="146"/>
      <c r="E745" s="82"/>
      <c r="F745" s="147"/>
      <c r="G745" s="147"/>
      <c r="H745" s="147"/>
      <c r="I745" s="147"/>
      <c r="J745" s="147"/>
      <c r="K745" s="147"/>
      <c r="L745" s="147"/>
      <c r="M745" s="147"/>
      <c r="N745" s="147"/>
      <c r="O745" s="147"/>
      <c r="P745" s="147"/>
      <c r="Q745" s="147"/>
      <c r="R745" s="147"/>
      <c r="S745" s="147"/>
      <c r="T745" s="147"/>
      <c r="U745" s="147"/>
      <c r="V745" s="147"/>
      <c r="W745" s="147"/>
    </row>
    <row r="746" spans="1:23" ht="12.75" customHeight="1" x14ac:dyDescent="0.15">
      <c r="A746" s="147"/>
      <c r="B746" s="150"/>
      <c r="C746" s="90"/>
      <c r="D746" s="146"/>
      <c r="E746" s="82"/>
      <c r="F746" s="147"/>
      <c r="G746" s="147"/>
      <c r="H746" s="147"/>
      <c r="I746" s="147"/>
      <c r="J746" s="147"/>
      <c r="K746" s="147"/>
      <c r="L746" s="147"/>
      <c r="M746" s="147"/>
      <c r="N746" s="147"/>
      <c r="O746" s="147"/>
      <c r="P746" s="147"/>
      <c r="Q746" s="147"/>
      <c r="R746" s="147"/>
      <c r="S746" s="147"/>
      <c r="T746" s="147"/>
      <c r="U746" s="147"/>
      <c r="V746" s="147"/>
      <c r="W746" s="147"/>
    </row>
    <row r="747" spans="1:23" ht="12.75" customHeight="1" x14ac:dyDescent="0.15">
      <c r="A747" s="147"/>
      <c r="B747" s="150"/>
      <c r="C747" s="90"/>
      <c r="D747" s="146"/>
      <c r="E747" s="82"/>
      <c r="F747" s="147"/>
      <c r="G747" s="147"/>
      <c r="H747" s="147"/>
      <c r="I747" s="147"/>
      <c r="J747" s="147"/>
      <c r="K747" s="147"/>
      <c r="L747" s="147"/>
      <c r="M747" s="147"/>
      <c r="N747" s="147"/>
      <c r="O747" s="147"/>
      <c r="P747" s="147"/>
      <c r="Q747" s="147"/>
      <c r="R747" s="147"/>
      <c r="S747" s="147"/>
      <c r="T747" s="147"/>
      <c r="U747" s="147"/>
      <c r="V747" s="147"/>
      <c r="W747" s="147"/>
    </row>
    <row r="748" spans="1:23" ht="12.75" customHeight="1" x14ac:dyDescent="0.15">
      <c r="A748" s="147"/>
      <c r="B748" s="150"/>
      <c r="C748" s="90"/>
      <c r="D748" s="146"/>
      <c r="E748" s="82"/>
      <c r="F748" s="147"/>
      <c r="G748" s="147"/>
      <c r="H748" s="147"/>
      <c r="I748" s="147"/>
      <c r="J748" s="147"/>
      <c r="K748" s="147"/>
      <c r="L748" s="147"/>
      <c r="M748" s="147"/>
      <c r="N748" s="147"/>
      <c r="O748" s="147"/>
      <c r="P748" s="147"/>
      <c r="Q748" s="147"/>
      <c r="R748" s="147"/>
      <c r="S748" s="147"/>
      <c r="T748" s="147"/>
      <c r="U748" s="147"/>
      <c r="V748" s="147"/>
      <c r="W748" s="147"/>
    </row>
    <row r="749" spans="1:23" ht="12.75" customHeight="1" x14ac:dyDescent="0.15">
      <c r="A749" s="147"/>
      <c r="B749" s="150"/>
      <c r="C749" s="90"/>
      <c r="D749" s="146"/>
      <c r="E749" s="82"/>
      <c r="F749" s="147"/>
      <c r="G749" s="147"/>
      <c r="H749" s="147"/>
      <c r="I749" s="147"/>
      <c r="J749" s="147"/>
      <c r="K749" s="147"/>
      <c r="L749" s="147"/>
      <c r="M749" s="147"/>
      <c r="N749" s="147"/>
      <c r="O749" s="147"/>
      <c r="P749" s="147"/>
      <c r="Q749" s="147"/>
      <c r="R749" s="147"/>
      <c r="S749" s="147"/>
      <c r="T749" s="147"/>
      <c r="U749" s="147"/>
      <c r="V749" s="147"/>
      <c r="W749" s="147"/>
    </row>
    <row r="750" spans="1:23" ht="12.75" customHeight="1" x14ac:dyDescent="0.15">
      <c r="A750" s="147"/>
      <c r="B750" s="150"/>
      <c r="C750" s="90"/>
      <c r="D750" s="146"/>
      <c r="E750" s="82"/>
      <c r="F750" s="147"/>
      <c r="G750" s="147"/>
      <c r="H750" s="147"/>
      <c r="I750" s="147"/>
      <c r="J750" s="147"/>
      <c r="K750" s="147"/>
      <c r="L750" s="147"/>
      <c r="M750" s="147"/>
      <c r="N750" s="147"/>
      <c r="O750" s="147"/>
      <c r="P750" s="147"/>
      <c r="Q750" s="147"/>
      <c r="R750" s="147"/>
      <c r="S750" s="147"/>
      <c r="T750" s="147"/>
      <c r="U750" s="147"/>
      <c r="V750" s="147"/>
      <c r="W750" s="147"/>
    </row>
    <row r="751" spans="1:23" ht="12.75" customHeight="1" x14ac:dyDescent="0.15">
      <c r="A751" s="147"/>
      <c r="B751" s="150"/>
      <c r="C751" s="90"/>
      <c r="D751" s="146"/>
      <c r="E751" s="82"/>
      <c r="F751" s="147"/>
      <c r="G751" s="147"/>
      <c r="H751" s="147"/>
      <c r="I751" s="147"/>
      <c r="J751" s="147"/>
      <c r="K751" s="147"/>
      <c r="L751" s="147"/>
      <c r="M751" s="147"/>
      <c r="N751" s="147"/>
      <c r="O751" s="147"/>
      <c r="P751" s="147"/>
      <c r="Q751" s="147"/>
      <c r="R751" s="147"/>
      <c r="S751" s="147"/>
      <c r="T751" s="147"/>
      <c r="U751" s="147"/>
      <c r="V751" s="147"/>
      <c r="W751" s="147"/>
    </row>
    <row r="752" spans="1:23" ht="12.75" customHeight="1" x14ac:dyDescent="0.15">
      <c r="A752" s="147"/>
      <c r="B752" s="150"/>
      <c r="C752" s="90"/>
      <c r="D752" s="146"/>
      <c r="E752" s="82"/>
      <c r="F752" s="147"/>
      <c r="G752" s="147"/>
      <c r="H752" s="147"/>
      <c r="I752" s="147"/>
      <c r="J752" s="147"/>
      <c r="K752" s="147"/>
      <c r="L752" s="147"/>
      <c r="M752" s="147"/>
      <c r="N752" s="147"/>
      <c r="O752" s="147"/>
      <c r="P752" s="147"/>
      <c r="Q752" s="147"/>
      <c r="R752" s="147"/>
      <c r="S752" s="147"/>
      <c r="T752" s="147"/>
      <c r="U752" s="147"/>
      <c r="V752" s="147"/>
      <c r="W752" s="147"/>
    </row>
    <row r="753" spans="1:23" ht="12.75" customHeight="1" x14ac:dyDescent="0.15">
      <c r="A753" s="147"/>
      <c r="B753" s="150"/>
      <c r="C753" s="90"/>
      <c r="D753" s="146"/>
      <c r="E753" s="82"/>
      <c r="F753" s="147"/>
      <c r="G753" s="147"/>
      <c r="H753" s="147"/>
      <c r="I753" s="147"/>
      <c r="J753" s="147"/>
      <c r="K753" s="147"/>
      <c r="L753" s="147"/>
      <c r="M753" s="147"/>
      <c r="N753" s="147"/>
      <c r="O753" s="147"/>
      <c r="P753" s="147"/>
      <c r="Q753" s="147"/>
      <c r="R753" s="147"/>
      <c r="S753" s="147"/>
      <c r="T753" s="147"/>
      <c r="U753" s="147"/>
      <c r="V753" s="147"/>
      <c r="W753" s="147"/>
    </row>
    <row r="754" spans="1:23" ht="12.75" customHeight="1" x14ac:dyDescent="0.15">
      <c r="A754" s="147"/>
      <c r="B754" s="150"/>
      <c r="C754" s="90"/>
      <c r="D754" s="146"/>
      <c r="E754" s="82"/>
      <c r="F754" s="147"/>
      <c r="G754" s="147"/>
      <c r="H754" s="147"/>
      <c r="I754" s="147"/>
      <c r="J754" s="147"/>
      <c r="K754" s="147"/>
      <c r="L754" s="147"/>
      <c r="M754" s="147"/>
      <c r="N754" s="147"/>
      <c r="O754" s="147"/>
      <c r="P754" s="147"/>
      <c r="Q754" s="147"/>
      <c r="R754" s="147"/>
      <c r="S754" s="147"/>
      <c r="T754" s="147"/>
      <c r="U754" s="147"/>
      <c r="V754" s="147"/>
      <c r="W754" s="147"/>
    </row>
    <row r="755" spans="1:23" ht="12.75" customHeight="1" x14ac:dyDescent="0.15">
      <c r="A755" s="147"/>
      <c r="B755" s="150"/>
      <c r="C755" s="90"/>
      <c r="D755" s="146"/>
      <c r="E755" s="82"/>
      <c r="F755" s="147"/>
      <c r="G755" s="147"/>
      <c r="H755" s="147"/>
      <c r="I755" s="147"/>
      <c r="J755" s="147"/>
      <c r="K755" s="147"/>
      <c r="L755" s="147"/>
      <c r="M755" s="147"/>
      <c r="N755" s="147"/>
      <c r="O755" s="147"/>
      <c r="P755" s="147"/>
      <c r="Q755" s="147"/>
      <c r="R755" s="147"/>
      <c r="S755" s="147"/>
      <c r="T755" s="147"/>
      <c r="U755" s="147"/>
      <c r="V755" s="147"/>
      <c r="W755" s="147"/>
    </row>
    <row r="756" spans="1:23" ht="12.75" customHeight="1" x14ac:dyDescent="0.15">
      <c r="A756" s="147"/>
      <c r="B756" s="150"/>
      <c r="C756" s="90"/>
      <c r="D756" s="146"/>
      <c r="E756" s="82"/>
      <c r="F756" s="147"/>
      <c r="G756" s="147"/>
      <c r="H756" s="147"/>
      <c r="I756" s="147"/>
      <c r="J756" s="147"/>
      <c r="K756" s="147"/>
      <c r="L756" s="147"/>
      <c r="M756" s="147"/>
      <c r="N756" s="147"/>
      <c r="O756" s="147"/>
      <c r="P756" s="147"/>
      <c r="Q756" s="147"/>
      <c r="R756" s="147"/>
      <c r="S756" s="147"/>
      <c r="T756" s="147"/>
      <c r="U756" s="147"/>
      <c r="V756" s="147"/>
      <c r="W756" s="147"/>
    </row>
    <row r="757" spans="1:23" ht="12.75" customHeight="1" x14ac:dyDescent="0.15">
      <c r="A757" s="147"/>
      <c r="B757" s="150"/>
      <c r="C757" s="90"/>
      <c r="D757" s="146"/>
      <c r="E757" s="82"/>
      <c r="F757" s="147"/>
      <c r="G757" s="147"/>
      <c r="H757" s="147"/>
      <c r="I757" s="147"/>
      <c r="J757" s="147"/>
      <c r="K757" s="147"/>
      <c r="L757" s="147"/>
      <c r="M757" s="147"/>
      <c r="N757" s="147"/>
      <c r="O757" s="147"/>
      <c r="P757" s="147"/>
      <c r="Q757" s="147"/>
      <c r="R757" s="147"/>
      <c r="S757" s="147"/>
      <c r="T757" s="147"/>
      <c r="U757" s="147"/>
      <c r="V757" s="147"/>
      <c r="W757" s="147"/>
    </row>
    <row r="758" spans="1:23" ht="12.75" customHeight="1" x14ac:dyDescent="0.15">
      <c r="A758" s="147"/>
      <c r="B758" s="150"/>
      <c r="C758" s="90"/>
      <c r="D758" s="146"/>
      <c r="E758" s="82"/>
      <c r="F758" s="147"/>
      <c r="G758" s="147"/>
      <c r="H758" s="147"/>
      <c r="I758" s="147"/>
      <c r="J758" s="147"/>
      <c r="K758" s="147"/>
      <c r="L758" s="147"/>
      <c r="M758" s="147"/>
      <c r="N758" s="147"/>
      <c r="O758" s="147"/>
      <c r="P758" s="147"/>
      <c r="Q758" s="147"/>
      <c r="R758" s="147"/>
      <c r="S758" s="147"/>
      <c r="T758" s="147"/>
      <c r="U758" s="147"/>
      <c r="V758" s="147"/>
      <c r="W758" s="147"/>
    </row>
    <row r="759" spans="1:23" ht="12.75" customHeight="1" x14ac:dyDescent="0.15">
      <c r="A759" s="147"/>
      <c r="B759" s="150"/>
      <c r="C759" s="90"/>
      <c r="D759" s="146"/>
      <c r="E759" s="82"/>
      <c r="F759" s="147"/>
      <c r="G759" s="147"/>
      <c r="H759" s="147"/>
      <c r="I759" s="147"/>
      <c r="J759" s="147"/>
      <c r="K759" s="147"/>
      <c r="L759" s="147"/>
      <c r="M759" s="147"/>
      <c r="N759" s="147"/>
      <c r="O759" s="147"/>
      <c r="P759" s="147"/>
      <c r="Q759" s="147"/>
      <c r="R759" s="147"/>
      <c r="S759" s="147"/>
      <c r="T759" s="147"/>
      <c r="U759" s="147"/>
      <c r="V759" s="147"/>
      <c r="W759" s="147"/>
    </row>
    <row r="760" spans="1:23" ht="12.75" customHeight="1" x14ac:dyDescent="0.15">
      <c r="A760" s="147"/>
      <c r="B760" s="150"/>
      <c r="C760" s="90"/>
      <c r="D760" s="146"/>
      <c r="E760" s="82"/>
      <c r="F760" s="147"/>
      <c r="G760" s="147"/>
      <c r="H760" s="147"/>
      <c r="I760" s="147"/>
      <c r="J760" s="147"/>
      <c r="K760" s="147"/>
      <c r="L760" s="147"/>
      <c r="M760" s="147"/>
      <c r="N760" s="147"/>
      <c r="O760" s="147"/>
      <c r="P760" s="147"/>
      <c r="Q760" s="147"/>
      <c r="R760" s="147"/>
      <c r="S760" s="147"/>
      <c r="T760" s="147"/>
      <c r="U760" s="147"/>
      <c r="V760" s="147"/>
      <c r="W760" s="147"/>
    </row>
    <row r="761" spans="1:23" ht="12.75" customHeight="1" x14ac:dyDescent="0.15">
      <c r="A761" s="147"/>
      <c r="B761" s="150"/>
      <c r="C761" s="90"/>
      <c r="D761" s="146"/>
      <c r="E761" s="82"/>
      <c r="F761" s="147"/>
      <c r="G761" s="147"/>
      <c r="H761" s="147"/>
      <c r="I761" s="147"/>
      <c r="J761" s="147"/>
      <c r="K761" s="147"/>
      <c r="L761" s="147"/>
      <c r="M761" s="147"/>
      <c r="N761" s="147"/>
      <c r="O761" s="147"/>
      <c r="P761" s="147"/>
      <c r="Q761" s="147"/>
      <c r="R761" s="147"/>
      <c r="S761" s="147"/>
      <c r="T761" s="147"/>
      <c r="U761" s="147"/>
      <c r="V761" s="147"/>
      <c r="W761" s="147"/>
    </row>
    <row r="762" spans="1:23" ht="12.75" customHeight="1" x14ac:dyDescent="0.15">
      <c r="A762" s="147"/>
      <c r="B762" s="150"/>
      <c r="C762" s="90"/>
      <c r="D762" s="146"/>
      <c r="E762" s="82"/>
      <c r="F762" s="147"/>
      <c r="G762" s="147"/>
      <c r="H762" s="147"/>
      <c r="I762" s="147"/>
      <c r="J762" s="147"/>
      <c r="K762" s="147"/>
      <c r="L762" s="147"/>
      <c r="M762" s="147"/>
      <c r="N762" s="147"/>
      <c r="O762" s="147"/>
      <c r="P762" s="147"/>
      <c r="Q762" s="147"/>
      <c r="R762" s="147"/>
      <c r="S762" s="147"/>
      <c r="T762" s="147"/>
      <c r="U762" s="147"/>
      <c r="V762" s="147"/>
      <c r="W762" s="147"/>
    </row>
    <row r="763" spans="1:23" ht="12.75" customHeight="1" x14ac:dyDescent="0.15">
      <c r="A763" s="147"/>
      <c r="B763" s="150"/>
      <c r="C763" s="90"/>
      <c r="D763" s="146"/>
      <c r="E763" s="82"/>
      <c r="F763" s="147"/>
      <c r="G763" s="147"/>
      <c r="H763" s="147"/>
      <c r="I763" s="147"/>
      <c r="J763" s="147"/>
      <c r="K763" s="147"/>
      <c r="L763" s="147"/>
      <c r="M763" s="147"/>
      <c r="N763" s="147"/>
      <c r="O763" s="147"/>
      <c r="P763" s="147"/>
      <c r="Q763" s="147"/>
      <c r="R763" s="147"/>
      <c r="S763" s="147"/>
      <c r="T763" s="147"/>
      <c r="U763" s="147"/>
      <c r="V763" s="147"/>
      <c r="W763" s="147"/>
    </row>
    <row r="764" spans="1:23" ht="12.75" customHeight="1" x14ac:dyDescent="0.15">
      <c r="A764" s="147"/>
      <c r="B764" s="150"/>
      <c r="C764" s="90"/>
      <c r="D764" s="146"/>
      <c r="E764" s="82"/>
      <c r="F764" s="147"/>
      <c r="G764" s="147"/>
      <c r="H764" s="147"/>
      <c r="I764" s="147"/>
      <c r="J764" s="147"/>
      <c r="K764" s="147"/>
      <c r="L764" s="147"/>
      <c r="M764" s="147"/>
      <c r="N764" s="147"/>
      <c r="O764" s="147"/>
      <c r="P764" s="147"/>
      <c r="Q764" s="147"/>
      <c r="R764" s="147"/>
      <c r="S764" s="147"/>
      <c r="T764" s="147"/>
      <c r="U764" s="147"/>
      <c r="V764" s="147"/>
      <c r="W764" s="147"/>
    </row>
    <row r="765" spans="1:23" ht="12.75" customHeight="1" x14ac:dyDescent="0.15">
      <c r="A765" s="147"/>
      <c r="B765" s="150"/>
      <c r="C765" s="90"/>
      <c r="D765" s="146"/>
      <c r="E765" s="82"/>
      <c r="F765" s="147"/>
      <c r="G765" s="147"/>
      <c r="H765" s="147"/>
      <c r="I765" s="147"/>
      <c r="J765" s="147"/>
      <c r="K765" s="147"/>
      <c r="L765" s="147"/>
      <c r="M765" s="147"/>
      <c r="N765" s="147"/>
      <c r="O765" s="147"/>
      <c r="P765" s="147"/>
      <c r="Q765" s="147"/>
      <c r="R765" s="147"/>
      <c r="S765" s="147"/>
      <c r="T765" s="147"/>
      <c r="U765" s="147"/>
      <c r="V765" s="147"/>
      <c r="W765" s="147"/>
    </row>
    <row r="766" spans="1:23" ht="12.75" customHeight="1" x14ac:dyDescent="0.15">
      <c r="A766" s="147"/>
      <c r="B766" s="150"/>
      <c r="C766" s="90"/>
      <c r="D766" s="146"/>
      <c r="E766" s="82"/>
      <c r="F766" s="147"/>
      <c r="G766" s="147"/>
      <c r="H766" s="147"/>
      <c r="I766" s="147"/>
      <c r="J766" s="147"/>
      <c r="K766" s="147"/>
      <c r="L766" s="147"/>
      <c r="M766" s="147"/>
      <c r="N766" s="147"/>
      <c r="O766" s="147"/>
      <c r="P766" s="147"/>
      <c r="Q766" s="147"/>
      <c r="R766" s="147"/>
      <c r="S766" s="147"/>
      <c r="T766" s="147"/>
      <c r="U766" s="147"/>
      <c r="V766" s="147"/>
      <c r="W766" s="147"/>
    </row>
    <row r="767" spans="1:23" ht="12.75" customHeight="1" x14ac:dyDescent="0.15">
      <c r="A767" s="147"/>
      <c r="B767" s="150"/>
      <c r="C767" s="90"/>
      <c r="D767" s="146"/>
      <c r="E767" s="82"/>
      <c r="F767" s="147"/>
      <c r="G767" s="147"/>
      <c r="H767" s="147"/>
      <c r="I767" s="147"/>
      <c r="J767" s="147"/>
      <c r="K767" s="147"/>
      <c r="L767" s="147"/>
      <c r="M767" s="147"/>
      <c r="N767" s="147"/>
      <c r="O767" s="147"/>
      <c r="P767" s="147"/>
      <c r="Q767" s="147"/>
      <c r="R767" s="147"/>
      <c r="S767" s="147"/>
      <c r="T767" s="147"/>
      <c r="U767" s="147"/>
      <c r="V767" s="147"/>
      <c r="W767" s="147"/>
    </row>
    <row r="768" spans="1:23" ht="12.75" customHeight="1" x14ac:dyDescent="0.15">
      <c r="A768" s="147"/>
      <c r="B768" s="150"/>
      <c r="C768" s="90"/>
      <c r="D768" s="146"/>
      <c r="E768" s="82"/>
      <c r="F768" s="147"/>
      <c r="G768" s="147"/>
      <c r="H768" s="147"/>
      <c r="I768" s="147"/>
      <c r="J768" s="147"/>
      <c r="K768" s="147"/>
      <c r="L768" s="147"/>
      <c r="M768" s="147"/>
      <c r="N768" s="147"/>
      <c r="O768" s="147"/>
      <c r="P768" s="147"/>
      <c r="Q768" s="147"/>
      <c r="R768" s="147"/>
      <c r="S768" s="147"/>
      <c r="T768" s="147"/>
      <c r="U768" s="147"/>
      <c r="V768" s="147"/>
      <c r="W768" s="147"/>
    </row>
    <row r="769" spans="1:23" ht="12.75" customHeight="1" x14ac:dyDescent="0.15">
      <c r="A769" s="147"/>
      <c r="B769" s="150"/>
      <c r="C769" s="90"/>
      <c r="D769" s="146"/>
      <c r="E769" s="82"/>
      <c r="F769" s="147"/>
      <c r="G769" s="147"/>
      <c r="H769" s="147"/>
      <c r="I769" s="147"/>
      <c r="J769" s="147"/>
      <c r="K769" s="147"/>
      <c r="L769" s="147"/>
      <c r="M769" s="147"/>
      <c r="N769" s="147"/>
      <c r="O769" s="147"/>
      <c r="P769" s="147"/>
      <c r="Q769" s="147"/>
      <c r="R769" s="147"/>
      <c r="S769" s="147"/>
      <c r="T769" s="147"/>
      <c r="U769" s="147"/>
      <c r="V769" s="147"/>
      <c r="W769" s="147"/>
    </row>
    <row r="770" spans="1:23" ht="12.75" customHeight="1" x14ac:dyDescent="0.15">
      <c r="A770" s="147"/>
      <c r="B770" s="150"/>
      <c r="C770" s="90"/>
      <c r="D770" s="146"/>
      <c r="E770" s="82"/>
      <c r="F770" s="147"/>
      <c r="G770" s="147"/>
      <c r="H770" s="147"/>
      <c r="I770" s="147"/>
      <c r="J770" s="147"/>
      <c r="K770" s="147"/>
      <c r="L770" s="147"/>
      <c r="M770" s="147"/>
      <c r="N770" s="147"/>
      <c r="O770" s="147"/>
      <c r="P770" s="147"/>
      <c r="Q770" s="147"/>
      <c r="R770" s="147"/>
      <c r="S770" s="147"/>
      <c r="T770" s="147"/>
      <c r="U770" s="147"/>
      <c r="V770" s="147"/>
      <c r="W770" s="147"/>
    </row>
    <row r="771" spans="1:23" ht="12.75" customHeight="1" x14ac:dyDescent="0.15">
      <c r="A771" s="147"/>
      <c r="B771" s="150"/>
      <c r="C771" s="90"/>
      <c r="D771" s="146"/>
      <c r="E771" s="82"/>
      <c r="F771" s="147"/>
      <c r="G771" s="147"/>
      <c r="H771" s="147"/>
      <c r="I771" s="147"/>
      <c r="J771" s="147"/>
      <c r="K771" s="147"/>
      <c r="L771" s="147"/>
      <c r="M771" s="147"/>
      <c r="N771" s="147"/>
      <c r="O771" s="147"/>
      <c r="P771" s="147"/>
      <c r="Q771" s="147"/>
      <c r="R771" s="147"/>
      <c r="S771" s="147"/>
      <c r="T771" s="147"/>
      <c r="U771" s="147"/>
      <c r="V771" s="147"/>
      <c r="W771" s="147"/>
    </row>
    <row r="772" spans="1:23" ht="12.75" customHeight="1" x14ac:dyDescent="0.15">
      <c r="A772" s="147"/>
      <c r="B772" s="150"/>
      <c r="C772" s="90"/>
      <c r="D772" s="146"/>
      <c r="E772" s="82"/>
      <c r="F772" s="147"/>
      <c r="G772" s="147"/>
      <c r="H772" s="147"/>
      <c r="I772" s="147"/>
      <c r="J772" s="147"/>
      <c r="K772" s="147"/>
      <c r="L772" s="147"/>
      <c r="M772" s="147"/>
      <c r="N772" s="147"/>
      <c r="O772" s="147"/>
      <c r="P772" s="147"/>
      <c r="Q772" s="147"/>
      <c r="R772" s="147"/>
      <c r="S772" s="147"/>
      <c r="T772" s="147"/>
      <c r="U772" s="147"/>
      <c r="V772" s="147"/>
      <c r="W772" s="147"/>
    </row>
    <row r="773" spans="1:23" ht="12.75" customHeight="1" x14ac:dyDescent="0.15">
      <c r="A773" s="147"/>
      <c r="B773" s="150"/>
      <c r="C773" s="90"/>
      <c r="D773" s="146"/>
      <c r="E773" s="82"/>
      <c r="F773" s="147"/>
      <c r="G773" s="147"/>
      <c r="H773" s="147"/>
      <c r="I773" s="147"/>
      <c r="J773" s="147"/>
      <c r="K773" s="147"/>
      <c r="L773" s="147"/>
      <c r="M773" s="147"/>
      <c r="N773" s="147"/>
      <c r="O773" s="147"/>
      <c r="P773" s="147"/>
      <c r="Q773" s="147"/>
      <c r="R773" s="147"/>
      <c r="S773" s="147"/>
      <c r="T773" s="147"/>
      <c r="U773" s="147"/>
      <c r="V773" s="147"/>
      <c r="W773" s="147"/>
    </row>
    <row r="774" spans="1:23" ht="12.75" customHeight="1" x14ac:dyDescent="0.15">
      <c r="A774" s="147"/>
      <c r="B774" s="150"/>
      <c r="C774" s="90"/>
      <c r="D774" s="146"/>
      <c r="E774" s="82"/>
      <c r="F774" s="147"/>
      <c r="G774" s="147"/>
      <c r="H774" s="147"/>
      <c r="I774" s="147"/>
      <c r="J774" s="147"/>
      <c r="K774" s="147"/>
      <c r="L774" s="147"/>
      <c r="M774" s="147"/>
      <c r="N774" s="147"/>
      <c r="O774" s="147"/>
      <c r="P774" s="147"/>
      <c r="Q774" s="147"/>
      <c r="R774" s="147"/>
      <c r="S774" s="147"/>
      <c r="T774" s="147"/>
      <c r="U774" s="147"/>
      <c r="V774" s="147"/>
      <c r="W774" s="147"/>
    </row>
    <row r="775" spans="1:23" ht="12.75" customHeight="1" x14ac:dyDescent="0.15">
      <c r="A775" s="147"/>
      <c r="B775" s="150"/>
      <c r="C775" s="90"/>
      <c r="D775" s="146"/>
      <c r="E775" s="82"/>
      <c r="F775" s="147"/>
      <c r="G775" s="147"/>
      <c r="H775" s="147"/>
      <c r="I775" s="147"/>
      <c r="J775" s="147"/>
      <c r="K775" s="147"/>
      <c r="L775" s="147"/>
      <c r="M775" s="147"/>
      <c r="N775" s="147"/>
      <c r="O775" s="147"/>
      <c r="P775" s="147"/>
      <c r="Q775" s="147"/>
      <c r="R775" s="147"/>
      <c r="S775" s="147"/>
      <c r="T775" s="147"/>
      <c r="U775" s="147"/>
      <c r="V775" s="147"/>
      <c r="W775" s="147"/>
    </row>
    <row r="776" spans="1:23" ht="12.75" customHeight="1" x14ac:dyDescent="0.15">
      <c r="A776" s="147"/>
      <c r="B776" s="150"/>
      <c r="C776" s="90"/>
      <c r="D776" s="146"/>
      <c r="E776" s="82"/>
      <c r="F776" s="147"/>
      <c r="G776" s="147"/>
      <c r="H776" s="147"/>
      <c r="I776" s="147"/>
      <c r="J776" s="147"/>
      <c r="K776" s="147"/>
      <c r="L776" s="147"/>
      <c r="M776" s="147"/>
      <c r="N776" s="147"/>
      <c r="O776" s="147"/>
      <c r="P776" s="147"/>
      <c r="Q776" s="147"/>
      <c r="R776" s="147"/>
      <c r="S776" s="147"/>
      <c r="T776" s="147"/>
      <c r="U776" s="147"/>
      <c r="V776" s="147"/>
      <c r="W776" s="147"/>
    </row>
    <row r="777" spans="1:23" ht="12.75" customHeight="1" x14ac:dyDescent="0.15">
      <c r="A777" s="147"/>
      <c r="B777" s="150"/>
      <c r="C777" s="90"/>
      <c r="D777" s="146"/>
      <c r="E777" s="82"/>
      <c r="F777" s="147"/>
      <c r="G777" s="147"/>
      <c r="H777" s="147"/>
      <c r="I777" s="147"/>
      <c r="J777" s="147"/>
      <c r="K777" s="147"/>
      <c r="L777" s="147"/>
      <c r="M777" s="147"/>
      <c r="N777" s="147"/>
      <c r="O777" s="147"/>
      <c r="P777" s="147"/>
      <c r="Q777" s="147"/>
      <c r="R777" s="147"/>
      <c r="S777" s="147"/>
      <c r="T777" s="147"/>
      <c r="U777" s="147"/>
      <c r="V777" s="147"/>
      <c r="W777" s="147"/>
    </row>
    <row r="778" spans="1:23" ht="12.75" customHeight="1" x14ac:dyDescent="0.15">
      <c r="A778" s="147"/>
      <c r="B778" s="150"/>
      <c r="C778" s="90"/>
      <c r="D778" s="146"/>
      <c r="E778" s="82"/>
      <c r="F778" s="147"/>
      <c r="G778" s="147"/>
      <c r="H778" s="147"/>
      <c r="I778" s="147"/>
      <c r="J778" s="147"/>
      <c r="K778" s="147"/>
      <c r="L778" s="147"/>
      <c r="M778" s="147"/>
      <c r="N778" s="147"/>
      <c r="O778" s="147"/>
      <c r="P778" s="147"/>
      <c r="Q778" s="147"/>
      <c r="R778" s="147"/>
      <c r="S778" s="147"/>
      <c r="T778" s="147"/>
      <c r="U778" s="147"/>
      <c r="V778" s="147"/>
      <c r="W778" s="147"/>
    </row>
    <row r="779" spans="1:23" ht="12.75" customHeight="1" x14ac:dyDescent="0.15">
      <c r="A779" s="147"/>
      <c r="B779" s="150"/>
      <c r="C779" s="90"/>
      <c r="D779" s="146"/>
      <c r="E779" s="82"/>
      <c r="F779" s="147"/>
      <c r="G779" s="147"/>
      <c r="H779" s="147"/>
      <c r="I779" s="147"/>
      <c r="J779" s="147"/>
      <c r="K779" s="147"/>
      <c r="L779" s="147"/>
      <c r="M779" s="147"/>
      <c r="N779" s="147"/>
      <c r="O779" s="147"/>
      <c r="P779" s="147"/>
      <c r="Q779" s="147"/>
      <c r="R779" s="147"/>
      <c r="S779" s="147"/>
      <c r="T779" s="147"/>
      <c r="U779" s="147"/>
      <c r="V779" s="147"/>
      <c r="W779" s="147"/>
    </row>
    <row r="780" spans="1:23" ht="12.75" customHeight="1" x14ac:dyDescent="0.15">
      <c r="A780" s="147"/>
      <c r="B780" s="150"/>
      <c r="C780" s="90"/>
      <c r="D780" s="146"/>
      <c r="E780" s="82"/>
      <c r="F780" s="147"/>
      <c r="G780" s="147"/>
      <c r="H780" s="147"/>
      <c r="I780" s="147"/>
      <c r="J780" s="147"/>
      <c r="K780" s="147"/>
      <c r="L780" s="147"/>
      <c r="M780" s="147"/>
      <c r="N780" s="147"/>
      <c r="O780" s="147"/>
      <c r="P780" s="147"/>
      <c r="Q780" s="147"/>
      <c r="R780" s="147"/>
      <c r="S780" s="147"/>
      <c r="T780" s="147"/>
      <c r="U780" s="147"/>
      <c r="V780" s="147"/>
      <c r="W780" s="147"/>
    </row>
    <row r="781" spans="1:23" ht="12.75" customHeight="1" x14ac:dyDescent="0.15">
      <c r="A781" s="147"/>
      <c r="B781" s="150"/>
      <c r="C781" s="90"/>
      <c r="D781" s="146"/>
      <c r="E781" s="82"/>
      <c r="F781" s="147"/>
      <c r="G781" s="147"/>
      <c r="H781" s="147"/>
      <c r="I781" s="147"/>
      <c r="J781" s="147"/>
      <c r="K781" s="147"/>
      <c r="L781" s="147"/>
      <c r="M781" s="147"/>
      <c r="N781" s="147"/>
      <c r="O781" s="147"/>
      <c r="P781" s="147"/>
      <c r="Q781" s="147"/>
      <c r="R781" s="147"/>
      <c r="S781" s="147"/>
      <c r="T781" s="147"/>
      <c r="U781" s="147"/>
      <c r="V781" s="147"/>
      <c r="W781" s="147"/>
    </row>
    <row r="782" spans="1:23" ht="12.75" customHeight="1" x14ac:dyDescent="0.15">
      <c r="A782" s="147"/>
      <c r="B782" s="150"/>
      <c r="C782" s="90"/>
      <c r="D782" s="146"/>
      <c r="E782" s="82"/>
      <c r="F782" s="147"/>
      <c r="G782" s="147"/>
      <c r="H782" s="147"/>
      <c r="I782" s="147"/>
      <c r="J782" s="147"/>
      <c r="K782" s="147"/>
      <c r="L782" s="147"/>
      <c r="M782" s="147"/>
      <c r="N782" s="147"/>
      <c r="O782" s="147"/>
      <c r="P782" s="147"/>
      <c r="Q782" s="147"/>
      <c r="R782" s="147"/>
      <c r="S782" s="147"/>
      <c r="T782" s="147"/>
      <c r="U782" s="147"/>
      <c r="V782" s="147"/>
      <c r="W782" s="147"/>
    </row>
    <row r="783" spans="1:23" ht="12.75" customHeight="1" x14ac:dyDescent="0.15">
      <c r="A783" s="147"/>
      <c r="B783" s="150"/>
      <c r="C783" s="90"/>
      <c r="D783" s="146"/>
      <c r="E783" s="82"/>
      <c r="F783" s="147"/>
      <c r="G783" s="147"/>
      <c r="H783" s="147"/>
      <c r="I783" s="147"/>
      <c r="J783" s="147"/>
      <c r="K783" s="147"/>
      <c r="L783" s="147"/>
      <c r="M783" s="147"/>
      <c r="N783" s="147"/>
      <c r="O783" s="147"/>
      <c r="P783" s="147"/>
      <c r="Q783" s="147"/>
      <c r="R783" s="147"/>
      <c r="S783" s="147"/>
      <c r="T783" s="147"/>
      <c r="U783" s="147"/>
      <c r="V783" s="147"/>
      <c r="W783" s="147"/>
    </row>
    <row r="784" spans="1:23" ht="12.75" customHeight="1" x14ac:dyDescent="0.15">
      <c r="A784" s="147"/>
      <c r="B784" s="150"/>
      <c r="C784" s="90"/>
      <c r="D784" s="146"/>
      <c r="E784" s="82"/>
      <c r="F784" s="147"/>
      <c r="G784" s="147"/>
      <c r="H784" s="147"/>
      <c r="I784" s="147"/>
      <c r="J784" s="147"/>
      <c r="K784" s="147"/>
      <c r="L784" s="147"/>
      <c r="M784" s="147"/>
      <c r="N784" s="147"/>
      <c r="O784" s="147"/>
      <c r="P784" s="147"/>
      <c r="Q784" s="147"/>
      <c r="R784" s="147"/>
      <c r="S784" s="147"/>
      <c r="T784" s="147"/>
      <c r="U784" s="147"/>
      <c r="V784" s="147"/>
      <c r="W784" s="147"/>
    </row>
    <row r="785" spans="1:23" ht="12.75" customHeight="1" x14ac:dyDescent="0.15">
      <c r="A785" s="147"/>
      <c r="B785" s="150"/>
      <c r="C785" s="90"/>
      <c r="D785" s="146"/>
      <c r="E785" s="82"/>
      <c r="F785" s="147"/>
      <c r="G785" s="147"/>
      <c r="H785" s="147"/>
      <c r="I785" s="147"/>
      <c r="J785" s="147"/>
      <c r="K785" s="147"/>
      <c r="L785" s="147"/>
      <c r="M785" s="147"/>
      <c r="N785" s="147"/>
      <c r="O785" s="147"/>
      <c r="P785" s="147"/>
      <c r="Q785" s="147"/>
      <c r="R785" s="147"/>
      <c r="S785" s="147"/>
      <c r="T785" s="147"/>
      <c r="U785" s="147"/>
      <c r="V785" s="147"/>
      <c r="W785" s="147"/>
    </row>
    <row r="786" spans="1:23" ht="12.75" customHeight="1" x14ac:dyDescent="0.15">
      <c r="A786" s="147"/>
      <c r="B786" s="150"/>
      <c r="C786" s="90"/>
      <c r="D786" s="146"/>
      <c r="E786" s="82"/>
      <c r="F786" s="147"/>
      <c r="G786" s="147"/>
      <c r="H786" s="147"/>
      <c r="I786" s="147"/>
      <c r="J786" s="147"/>
      <c r="K786" s="147"/>
      <c r="L786" s="147"/>
      <c r="M786" s="147"/>
      <c r="N786" s="147"/>
      <c r="O786" s="147"/>
      <c r="P786" s="147"/>
      <c r="Q786" s="147"/>
      <c r="R786" s="147"/>
      <c r="S786" s="147"/>
      <c r="T786" s="147"/>
      <c r="U786" s="147"/>
      <c r="V786" s="147"/>
      <c r="W786" s="147"/>
    </row>
    <row r="787" spans="1:23" ht="12.75" customHeight="1" x14ac:dyDescent="0.15">
      <c r="A787" s="147"/>
      <c r="B787" s="150"/>
      <c r="C787" s="90"/>
      <c r="D787" s="146"/>
      <c r="E787" s="82"/>
      <c r="F787" s="147"/>
      <c r="G787" s="147"/>
      <c r="H787" s="147"/>
      <c r="I787" s="147"/>
      <c r="J787" s="147"/>
      <c r="K787" s="147"/>
      <c r="L787" s="147"/>
      <c r="M787" s="147"/>
      <c r="N787" s="147"/>
      <c r="O787" s="147"/>
      <c r="P787" s="147"/>
      <c r="Q787" s="147"/>
      <c r="R787" s="147"/>
      <c r="S787" s="147"/>
      <c r="T787" s="147"/>
      <c r="U787" s="147"/>
      <c r="V787" s="147"/>
      <c r="W787" s="147"/>
    </row>
    <row r="788" spans="1:23" ht="12.75" customHeight="1" x14ac:dyDescent="0.15">
      <c r="A788" s="147"/>
      <c r="B788" s="150"/>
      <c r="C788" s="90"/>
      <c r="D788" s="146"/>
      <c r="E788" s="82"/>
      <c r="F788" s="147"/>
      <c r="G788" s="147"/>
      <c r="H788" s="147"/>
      <c r="I788" s="147"/>
      <c r="J788" s="147"/>
      <c r="K788" s="147"/>
      <c r="L788" s="147"/>
      <c r="M788" s="147"/>
      <c r="N788" s="147"/>
      <c r="O788" s="147"/>
      <c r="P788" s="147"/>
      <c r="Q788" s="147"/>
      <c r="R788" s="147"/>
      <c r="S788" s="147"/>
      <c r="T788" s="147"/>
      <c r="U788" s="147"/>
      <c r="V788" s="147"/>
      <c r="W788" s="147"/>
    </row>
    <row r="789" spans="1:23" ht="12.75" customHeight="1" x14ac:dyDescent="0.15">
      <c r="A789" s="147"/>
      <c r="B789" s="150"/>
      <c r="C789" s="90"/>
      <c r="D789" s="146"/>
      <c r="E789" s="82"/>
      <c r="F789" s="147"/>
      <c r="G789" s="147"/>
      <c r="H789" s="147"/>
      <c r="I789" s="147"/>
      <c r="J789" s="147"/>
      <c r="K789" s="147"/>
      <c r="L789" s="147"/>
      <c r="M789" s="147"/>
      <c r="N789" s="147"/>
      <c r="O789" s="147"/>
      <c r="P789" s="147"/>
      <c r="Q789" s="147"/>
      <c r="R789" s="147"/>
      <c r="S789" s="147"/>
      <c r="T789" s="147"/>
      <c r="U789" s="147"/>
      <c r="V789" s="147"/>
      <c r="W789" s="147"/>
    </row>
    <row r="790" spans="1:23" ht="12.75" customHeight="1" x14ac:dyDescent="0.15">
      <c r="A790" s="147"/>
      <c r="B790" s="150"/>
      <c r="C790" s="90"/>
      <c r="D790" s="146"/>
      <c r="E790" s="82"/>
      <c r="F790" s="147"/>
      <c r="G790" s="147"/>
      <c r="H790" s="147"/>
      <c r="I790" s="147"/>
      <c r="J790" s="147"/>
      <c r="K790" s="147"/>
      <c r="L790" s="147"/>
      <c r="M790" s="147"/>
      <c r="N790" s="147"/>
      <c r="O790" s="147"/>
      <c r="P790" s="147"/>
      <c r="Q790" s="147"/>
      <c r="R790" s="147"/>
      <c r="S790" s="147"/>
      <c r="T790" s="147"/>
      <c r="U790" s="147"/>
      <c r="V790" s="147"/>
      <c r="W790" s="147"/>
    </row>
    <row r="791" spans="1:23" ht="12.75" customHeight="1" x14ac:dyDescent="0.15">
      <c r="A791" s="147"/>
      <c r="B791" s="150"/>
      <c r="C791" s="90"/>
      <c r="D791" s="146"/>
      <c r="E791" s="82"/>
      <c r="F791" s="147"/>
      <c r="G791" s="147"/>
      <c r="H791" s="147"/>
      <c r="I791" s="147"/>
      <c r="J791" s="147"/>
      <c r="K791" s="147"/>
      <c r="L791" s="147"/>
      <c r="M791" s="147"/>
      <c r="N791" s="147"/>
      <c r="O791" s="147"/>
      <c r="P791" s="147"/>
      <c r="Q791" s="147"/>
      <c r="R791" s="147"/>
      <c r="S791" s="147"/>
      <c r="T791" s="147"/>
      <c r="U791" s="147"/>
      <c r="V791" s="147"/>
      <c r="W791" s="147"/>
    </row>
    <row r="792" spans="1:23" ht="12.75" customHeight="1" x14ac:dyDescent="0.15">
      <c r="A792" s="147"/>
      <c r="B792" s="150"/>
      <c r="C792" s="90"/>
      <c r="D792" s="146"/>
      <c r="E792" s="82"/>
      <c r="F792" s="147"/>
      <c r="G792" s="147"/>
      <c r="H792" s="147"/>
      <c r="I792" s="147"/>
      <c r="J792" s="147"/>
      <c r="K792" s="147"/>
      <c r="L792" s="147"/>
      <c r="M792" s="147"/>
      <c r="N792" s="147"/>
      <c r="O792" s="147"/>
      <c r="P792" s="147"/>
      <c r="Q792" s="147"/>
      <c r="R792" s="147"/>
      <c r="S792" s="147"/>
      <c r="T792" s="147"/>
      <c r="U792" s="147"/>
      <c r="V792" s="147"/>
      <c r="W792" s="147"/>
    </row>
    <row r="793" spans="1:23" ht="12.75" customHeight="1" x14ac:dyDescent="0.15">
      <c r="A793" s="147"/>
      <c r="B793" s="150"/>
      <c r="C793" s="90"/>
      <c r="D793" s="146"/>
      <c r="E793" s="82"/>
      <c r="F793" s="147"/>
      <c r="G793" s="147"/>
      <c r="H793" s="147"/>
      <c r="I793" s="147"/>
      <c r="J793" s="147"/>
      <c r="K793" s="147"/>
      <c r="L793" s="147"/>
      <c r="M793" s="147"/>
      <c r="N793" s="147"/>
      <c r="O793" s="147"/>
      <c r="P793" s="147"/>
      <c r="Q793" s="147"/>
      <c r="R793" s="147"/>
      <c r="S793" s="147"/>
      <c r="T793" s="147"/>
      <c r="U793" s="147"/>
      <c r="V793" s="147"/>
      <c r="W793" s="147"/>
    </row>
    <row r="794" spans="1:23" ht="12.75" customHeight="1" x14ac:dyDescent="0.15">
      <c r="A794" s="147"/>
      <c r="B794" s="150"/>
      <c r="C794" s="90"/>
      <c r="D794" s="146"/>
      <c r="E794" s="82"/>
      <c r="F794" s="147"/>
      <c r="G794" s="147"/>
      <c r="H794" s="147"/>
      <c r="I794" s="147"/>
      <c r="J794" s="147"/>
      <c r="K794" s="147"/>
      <c r="L794" s="147"/>
      <c r="M794" s="147"/>
      <c r="N794" s="147"/>
      <c r="O794" s="147"/>
      <c r="P794" s="147"/>
      <c r="Q794" s="147"/>
      <c r="R794" s="147"/>
      <c r="S794" s="147"/>
      <c r="T794" s="147"/>
      <c r="U794" s="147"/>
      <c r="V794" s="147"/>
      <c r="W794" s="147"/>
    </row>
    <row r="795" spans="1:23" ht="12.75" customHeight="1" x14ac:dyDescent="0.15">
      <c r="A795" s="147"/>
      <c r="B795" s="150"/>
      <c r="C795" s="90"/>
      <c r="D795" s="146"/>
      <c r="E795" s="82"/>
      <c r="F795" s="147"/>
      <c r="G795" s="147"/>
      <c r="H795" s="147"/>
      <c r="I795" s="147"/>
      <c r="J795" s="147"/>
      <c r="K795" s="147"/>
      <c r="L795" s="147"/>
      <c r="M795" s="147"/>
      <c r="N795" s="147"/>
      <c r="O795" s="147"/>
      <c r="P795" s="147"/>
      <c r="Q795" s="147"/>
      <c r="R795" s="147"/>
      <c r="S795" s="147"/>
      <c r="T795" s="147"/>
      <c r="U795" s="147"/>
      <c r="V795" s="147"/>
      <c r="W795" s="147"/>
    </row>
    <row r="796" spans="1:23" ht="12.75" customHeight="1" x14ac:dyDescent="0.15">
      <c r="A796" s="147"/>
      <c r="B796" s="150"/>
      <c r="C796" s="90"/>
      <c r="D796" s="146"/>
      <c r="E796" s="82"/>
      <c r="F796" s="147"/>
      <c r="G796" s="147"/>
      <c r="H796" s="147"/>
      <c r="I796" s="147"/>
      <c r="J796" s="147"/>
      <c r="K796" s="147"/>
      <c r="L796" s="147"/>
      <c r="M796" s="147"/>
      <c r="N796" s="147"/>
      <c r="O796" s="147"/>
      <c r="P796" s="147"/>
      <c r="Q796" s="147"/>
      <c r="R796" s="147"/>
      <c r="S796" s="147"/>
      <c r="T796" s="147"/>
      <c r="U796" s="147"/>
      <c r="V796" s="147"/>
      <c r="W796" s="147"/>
    </row>
    <row r="797" spans="1:23" ht="12.75" customHeight="1" x14ac:dyDescent="0.15">
      <c r="A797" s="147"/>
      <c r="B797" s="150"/>
      <c r="C797" s="90"/>
      <c r="D797" s="146"/>
      <c r="E797" s="82"/>
      <c r="F797" s="147"/>
      <c r="G797" s="147"/>
      <c r="H797" s="147"/>
      <c r="I797" s="147"/>
      <c r="J797" s="147"/>
      <c r="K797" s="147"/>
      <c r="L797" s="147"/>
      <c r="M797" s="147"/>
      <c r="N797" s="147"/>
      <c r="O797" s="147"/>
      <c r="P797" s="147"/>
      <c r="Q797" s="147"/>
      <c r="R797" s="147"/>
      <c r="S797" s="147"/>
      <c r="T797" s="147"/>
      <c r="U797" s="147"/>
      <c r="V797" s="147"/>
      <c r="W797" s="147"/>
    </row>
    <row r="798" spans="1:23" ht="12.75" customHeight="1" x14ac:dyDescent="0.15">
      <c r="A798" s="147"/>
      <c r="B798" s="150"/>
      <c r="C798" s="90"/>
      <c r="D798" s="146"/>
      <c r="E798" s="82"/>
      <c r="F798" s="147"/>
      <c r="G798" s="147"/>
      <c r="H798" s="147"/>
      <c r="I798" s="147"/>
      <c r="J798" s="147"/>
      <c r="K798" s="147"/>
      <c r="L798" s="147"/>
      <c r="M798" s="147"/>
      <c r="N798" s="147"/>
      <c r="O798" s="147"/>
      <c r="P798" s="147"/>
      <c r="Q798" s="147"/>
      <c r="R798" s="147"/>
      <c r="S798" s="147"/>
      <c r="T798" s="147"/>
      <c r="U798" s="147"/>
      <c r="V798" s="147"/>
      <c r="W798" s="147"/>
    </row>
    <row r="799" spans="1:23" ht="12.75" customHeight="1" x14ac:dyDescent="0.15">
      <c r="A799" s="147"/>
      <c r="B799" s="150"/>
      <c r="C799" s="90"/>
      <c r="D799" s="146"/>
      <c r="E799" s="82"/>
      <c r="F799" s="147"/>
      <c r="G799" s="147"/>
      <c r="H799" s="147"/>
      <c r="I799" s="147"/>
      <c r="J799" s="147"/>
      <c r="K799" s="147"/>
      <c r="L799" s="147"/>
      <c r="M799" s="147"/>
      <c r="N799" s="147"/>
      <c r="O799" s="147"/>
      <c r="P799" s="147"/>
      <c r="Q799" s="147"/>
      <c r="R799" s="147"/>
      <c r="S799" s="147"/>
      <c r="T799" s="147"/>
      <c r="U799" s="147"/>
      <c r="V799" s="147"/>
      <c r="W799" s="147"/>
    </row>
    <row r="800" spans="1:23" ht="12.75" customHeight="1" x14ac:dyDescent="0.15">
      <c r="A800" s="147"/>
      <c r="B800" s="150"/>
      <c r="C800" s="90"/>
      <c r="D800" s="146"/>
      <c r="E800" s="82"/>
      <c r="F800" s="147"/>
      <c r="G800" s="147"/>
      <c r="H800" s="147"/>
      <c r="I800" s="147"/>
      <c r="J800" s="147"/>
      <c r="K800" s="147"/>
      <c r="L800" s="147"/>
      <c r="M800" s="147"/>
      <c r="N800" s="147"/>
      <c r="O800" s="147"/>
      <c r="P800" s="147"/>
      <c r="Q800" s="147"/>
      <c r="R800" s="147"/>
      <c r="S800" s="147"/>
      <c r="T800" s="147"/>
      <c r="U800" s="147"/>
      <c r="V800" s="147"/>
      <c r="W800" s="147"/>
    </row>
    <row r="801" spans="1:23" ht="12.75" customHeight="1" x14ac:dyDescent="0.15">
      <c r="A801" s="147"/>
      <c r="B801" s="150"/>
      <c r="C801" s="90"/>
      <c r="D801" s="146"/>
      <c r="E801" s="82"/>
      <c r="F801" s="147"/>
      <c r="G801" s="147"/>
      <c r="H801" s="147"/>
      <c r="I801" s="147"/>
      <c r="J801" s="147"/>
      <c r="K801" s="147"/>
      <c r="L801" s="147"/>
      <c r="M801" s="147"/>
      <c r="N801" s="147"/>
      <c r="O801" s="147"/>
      <c r="P801" s="147"/>
      <c r="Q801" s="147"/>
      <c r="R801" s="147"/>
      <c r="S801" s="147"/>
      <c r="T801" s="147"/>
      <c r="U801" s="147"/>
      <c r="V801" s="147"/>
      <c r="W801" s="147"/>
    </row>
    <row r="802" spans="1:23" ht="12.75" customHeight="1" x14ac:dyDescent="0.15">
      <c r="A802" s="147"/>
      <c r="B802" s="150"/>
      <c r="C802" s="90"/>
      <c r="D802" s="146"/>
      <c r="E802" s="82"/>
      <c r="F802" s="147"/>
      <c r="G802" s="147"/>
      <c r="H802" s="147"/>
      <c r="I802" s="147"/>
      <c r="J802" s="147"/>
      <c r="K802" s="147"/>
      <c r="L802" s="147"/>
      <c r="M802" s="147"/>
      <c r="N802" s="147"/>
      <c r="O802" s="147"/>
      <c r="P802" s="147"/>
      <c r="Q802" s="147"/>
      <c r="R802" s="147"/>
      <c r="S802" s="147"/>
      <c r="T802" s="147"/>
      <c r="U802" s="147"/>
      <c r="V802" s="147"/>
      <c r="W802" s="147"/>
    </row>
    <row r="803" spans="1:23" ht="12.75" customHeight="1" x14ac:dyDescent="0.15">
      <c r="A803" s="147"/>
      <c r="B803" s="150"/>
      <c r="C803" s="90"/>
      <c r="D803" s="146"/>
      <c r="E803" s="82"/>
      <c r="F803" s="147"/>
      <c r="G803" s="147"/>
      <c r="H803" s="147"/>
      <c r="I803" s="147"/>
      <c r="J803" s="147"/>
      <c r="K803" s="147"/>
      <c r="L803" s="147"/>
      <c r="M803" s="147"/>
      <c r="N803" s="147"/>
      <c r="O803" s="147"/>
      <c r="P803" s="147"/>
      <c r="Q803" s="147"/>
      <c r="R803" s="147"/>
      <c r="S803" s="147"/>
      <c r="T803" s="147"/>
      <c r="U803" s="147"/>
      <c r="V803" s="147"/>
      <c r="W803" s="147"/>
    </row>
    <row r="804" spans="1:23" ht="12.75" customHeight="1" x14ac:dyDescent="0.15">
      <c r="A804" s="147"/>
      <c r="B804" s="150"/>
      <c r="C804" s="90"/>
      <c r="D804" s="146"/>
      <c r="E804" s="82"/>
      <c r="F804" s="147"/>
      <c r="G804" s="147"/>
      <c r="H804" s="147"/>
      <c r="I804" s="147"/>
      <c r="J804" s="147"/>
      <c r="K804" s="147"/>
      <c r="L804" s="147"/>
      <c r="M804" s="147"/>
      <c r="N804" s="147"/>
      <c r="O804" s="147"/>
      <c r="P804" s="147"/>
      <c r="Q804" s="147"/>
      <c r="R804" s="147"/>
      <c r="S804" s="147"/>
      <c r="T804" s="147"/>
      <c r="U804" s="147"/>
      <c r="V804" s="147"/>
      <c r="W804" s="147"/>
    </row>
    <row r="805" spans="1:23" ht="12.75" customHeight="1" x14ac:dyDescent="0.15">
      <c r="A805" s="147"/>
      <c r="B805" s="150"/>
      <c r="C805" s="90"/>
      <c r="D805" s="146"/>
      <c r="E805" s="82"/>
      <c r="F805" s="147"/>
      <c r="G805" s="147"/>
      <c r="H805" s="147"/>
      <c r="I805" s="147"/>
      <c r="J805" s="147"/>
      <c r="K805" s="147"/>
      <c r="L805" s="147"/>
      <c r="M805" s="147"/>
      <c r="N805" s="147"/>
      <c r="O805" s="147"/>
      <c r="P805" s="147"/>
      <c r="Q805" s="147"/>
      <c r="R805" s="147"/>
      <c r="S805" s="147"/>
      <c r="T805" s="147"/>
      <c r="U805" s="147"/>
      <c r="V805" s="147"/>
      <c r="W805" s="147"/>
    </row>
    <row r="806" spans="1:23" ht="12.75" customHeight="1" x14ac:dyDescent="0.15">
      <c r="A806" s="147"/>
      <c r="B806" s="150"/>
      <c r="C806" s="90"/>
      <c r="D806" s="146"/>
      <c r="E806" s="82"/>
      <c r="F806" s="147"/>
      <c r="G806" s="147"/>
      <c r="H806" s="147"/>
      <c r="I806" s="147"/>
      <c r="J806" s="147"/>
      <c r="K806" s="147"/>
      <c r="L806" s="147"/>
      <c r="M806" s="147"/>
      <c r="N806" s="147"/>
      <c r="O806" s="147"/>
      <c r="P806" s="147"/>
      <c r="Q806" s="147"/>
      <c r="R806" s="147"/>
      <c r="S806" s="147"/>
      <c r="T806" s="147"/>
      <c r="U806" s="147"/>
      <c r="V806" s="147"/>
      <c r="W806" s="147"/>
    </row>
    <row r="807" spans="1:23" ht="12.75" customHeight="1" x14ac:dyDescent="0.15">
      <c r="A807" s="147"/>
      <c r="B807" s="150"/>
      <c r="C807" s="90"/>
      <c r="D807" s="146"/>
      <c r="E807" s="82"/>
      <c r="F807" s="147"/>
      <c r="G807" s="147"/>
      <c r="H807" s="147"/>
      <c r="I807" s="147"/>
      <c r="J807" s="147"/>
      <c r="K807" s="147"/>
      <c r="L807" s="147"/>
      <c r="M807" s="147"/>
      <c r="N807" s="147"/>
      <c r="O807" s="147"/>
      <c r="P807" s="147"/>
      <c r="Q807" s="147"/>
      <c r="R807" s="147"/>
      <c r="S807" s="147"/>
      <c r="T807" s="147"/>
      <c r="U807" s="147"/>
      <c r="V807" s="147"/>
      <c r="W807" s="147"/>
    </row>
    <row r="808" spans="1:23" ht="12.75" customHeight="1" x14ac:dyDescent="0.15">
      <c r="A808" s="147"/>
      <c r="B808" s="150"/>
      <c r="C808" s="90"/>
      <c r="D808" s="146"/>
      <c r="E808" s="82"/>
      <c r="F808" s="147"/>
      <c r="G808" s="147"/>
      <c r="H808" s="147"/>
      <c r="I808" s="147"/>
      <c r="J808" s="147"/>
      <c r="K808" s="147"/>
      <c r="L808" s="147"/>
      <c r="M808" s="147"/>
      <c r="N808" s="147"/>
      <c r="O808" s="147"/>
      <c r="P808" s="147"/>
      <c r="Q808" s="147"/>
      <c r="R808" s="147"/>
      <c r="S808" s="147"/>
      <c r="T808" s="147"/>
      <c r="U808" s="147"/>
      <c r="V808" s="147"/>
      <c r="W808" s="147"/>
    </row>
    <row r="809" spans="1:23" ht="12.75" customHeight="1" x14ac:dyDescent="0.15">
      <c r="A809" s="147"/>
      <c r="B809" s="150"/>
      <c r="C809" s="90"/>
      <c r="D809" s="146"/>
      <c r="E809" s="82"/>
      <c r="F809" s="147"/>
      <c r="G809" s="147"/>
      <c r="H809" s="147"/>
      <c r="I809" s="147"/>
      <c r="J809" s="147"/>
      <c r="K809" s="147"/>
      <c r="L809" s="147"/>
      <c r="M809" s="147"/>
      <c r="N809" s="147"/>
      <c r="O809" s="147"/>
      <c r="P809" s="147"/>
      <c r="Q809" s="147"/>
      <c r="R809" s="147"/>
      <c r="S809" s="147"/>
      <c r="T809" s="147"/>
      <c r="U809" s="147"/>
      <c r="V809" s="147"/>
      <c r="W809" s="147"/>
    </row>
    <row r="810" spans="1:23" ht="12.75" customHeight="1" x14ac:dyDescent="0.15">
      <c r="A810" s="147"/>
      <c r="B810" s="150"/>
      <c r="C810" s="90"/>
      <c r="D810" s="146"/>
      <c r="E810" s="82"/>
      <c r="F810" s="147"/>
      <c r="G810" s="147"/>
      <c r="H810" s="147"/>
      <c r="I810" s="147"/>
      <c r="J810" s="147"/>
      <c r="K810" s="147"/>
      <c r="L810" s="147"/>
      <c r="M810" s="147"/>
      <c r="N810" s="147"/>
      <c r="O810" s="147"/>
      <c r="P810" s="147"/>
      <c r="Q810" s="147"/>
      <c r="R810" s="147"/>
      <c r="S810" s="147"/>
      <c r="T810" s="147"/>
      <c r="U810" s="147"/>
      <c r="V810" s="147"/>
      <c r="W810" s="147"/>
    </row>
    <row r="811" spans="1:23" ht="12.75" customHeight="1" x14ac:dyDescent="0.15">
      <c r="A811" s="147"/>
      <c r="B811" s="150"/>
      <c r="C811" s="90"/>
      <c r="D811" s="146"/>
      <c r="E811" s="82"/>
      <c r="F811" s="147"/>
      <c r="G811" s="147"/>
      <c r="H811" s="147"/>
      <c r="I811" s="147"/>
      <c r="J811" s="147"/>
      <c r="K811" s="147"/>
      <c r="L811" s="147"/>
      <c r="M811" s="147"/>
      <c r="N811" s="147"/>
      <c r="O811" s="147"/>
      <c r="P811" s="147"/>
      <c r="Q811" s="147"/>
      <c r="R811" s="147"/>
      <c r="S811" s="147"/>
      <c r="T811" s="147"/>
      <c r="U811" s="147"/>
      <c r="V811" s="147"/>
      <c r="W811" s="147"/>
    </row>
    <row r="812" spans="1:23" ht="12.75" customHeight="1" x14ac:dyDescent="0.15">
      <c r="A812" s="147"/>
      <c r="B812" s="150"/>
      <c r="C812" s="90"/>
      <c r="D812" s="146"/>
      <c r="E812" s="82"/>
      <c r="F812" s="147"/>
      <c r="G812" s="147"/>
      <c r="H812" s="147"/>
      <c r="I812" s="147"/>
      <c r="J812" s="147"/>
      <c r="K812" s="147"/>
      <c r="L812" s="147"/>
      <c r="M812" s="147"/>
      <c r="N812" s="147"/>
      <c r="O812" s="147"/>
      <c r="P812" s="147"/>
      <c r="Q812" s="147"/>
      <c r="R812" s="147"/>
      <c r="S812" s="147"/>
      <c r="T812" s="147"/>
      <c r="U812" s="147"/>
      <c r="V812" s="147"/>
      <c r="W812" s="147"/>
    </row>
    <row r="813" spans="1:23" ht="12.75" customHeight="1" x14ac:dyDescent="0.15">
      <c r="A813" s="147"/>
      <c r="B813" s="150"/>
      <c r="C813" s="90"/>
      <c r="D813" s="146"/>
      <c r="E813" s="82"/>
      <c r="F813" s="147"/>
      <c r="G813" s="147"/>
      <c r="H813" s="147"/>
      <c r="I813" s="147"/>
      <c r="J813" s="147"/>
      <c r="K813" s="147"/>
      <c r="L813" s="147"/>
      <c r="M813" s="147"/>
      <c r="N813" s="147"/>
      <c r="O813" s="147"/>
      <c r="P813" s="147"/>
      <c r="Q813" s="147"/>
      <c r="R813" s="147"/>
      <c r="S813" s="147"/>
      <c r="T813" s="147"/>
      <c r="U813" s="147"/>
      <c r="V813" s="147"/>
      <c r="W813" s="147"/>
    </row>
    <row r="814" spans="1:23" ht="12.75" customHeight="1" x14ac:dyDescent="0.15">
      <c r="A814" s="147"/>
      <c r="B814" s="150"/>
      <c r="C814" s="90"/>
      <c r="D814" s="146"/>
      <c r="E814" s="82"/>
      <c r="F814" s="147"/>
      <c r="G814" s="147"/>
      <c r="H814" s="147"/>
      <c r="I814" s="147"/>
      <c r="J814" s="147"/>
      <c r="K814" s="147"/>
      <c r="L814" s="147"/>
      <c r="M814" s="147"/>
      <c r="N814" s="147"/>
      <c r="O814" s="147"/>
      <c r="P814" s="147"/>
      <c r="Q814" s="147"/>
      <c r="R814" s="147"/>
      <c r="S814" s="147"/>
      <c r="T814" s="147"/>
      <c r="U814" s="147"/>
      <c r="V814" s="147"/>
      <c r="W814" s="147"/>
    </row>
    <row r="815" spans="1:23" ht="12.75" customHeight="1" x14ac:dyDescent="0.15">
      <c r="A815" s="147"/>
      <c r="B815" s="150"/>
      <c r="C815" s="90"/>
      <c r="D815" s="146"/>
      <c r="E815" s="82"/>
      <c r="F815" s="147"/>
      <c r="G815" s="147"/>
      <c r="H815" s="147"/>
      <c r="I815" s="147"/>
      <c r="J815" s="147"/>
      <c r="K815" s="147"/>
      <c r="L815" s="147"/>
      <c r="M815" s="147"/>
      <c r="N815" s="147"/>
      <c r="O815" s="147"/>
      <c r="P815" s="147"/>
      <c r="Q815" s="147"/>
      <c r="R815" s="147"/>
      <c r="S815" s="147"/>
      <c r="T815" s="147"/>
      <c r="U815" s="147"/>
      <c r="V815" s="147"/>
      <c r="W815" s="147"/>
    </row>
    <row r="816" spans="1:23" ht="12.75" customHeight="1" x14ac:dyDescent="0.15">
      <c r="A816" s="147"/>
      <c r="B816" s="150"/>
      <c r="C816" s="90"/>
      <c r="D816" s="146"/>
      <c r="E816" s="82"/>
      <c r="F816" s="147"/>
      <c r="G816" s="147"/>
      <c r="H816" s="147"/>
      <c r="I816" s="147"/>
      <c r="J816" s="147"/>
      <c r="K816" s="147"/>
      <c r="L816" s="147"/>
      <c r="M816" s="147"/>
      <c r="N816" s="147"/>
      <c r="O816" s="147"/>
      <c r="P816" s="147"/>
      <c r="Q816" s="147"/>
      <c r="R816" s="147"/>
      <c r="S816" s="147"/>
      <c r="T816" s="147"/>
      <c r="U816" s="147"/>
      <c r="V816" s="147"/>
      <c r="W816" s="147"/>
    </row>
    <row r="817" spans="1:23" ht="12.75" customHeight="1" x14ac:dyDescent="0.15">
      <c r="A817" s="147"/>
      <c r="B817" s="150"/>
      <c r="C817" s="90"/>
      <c r="D817" s="146"/>
      <c r="E817" s="82"/>
      <c r="F817" s="147"/>
      <c r="G817" s="147"/>
      <c r="H817" s="147"/>
      <c r="I817" s="147"/>
      <c r="J817" s="147"/>
      <c r="K817" s="147"/>
      <c r="L817" s="147"/>
      <c r="M817" s="147"/>
      <c r="N817" s="147"/>
      <c r="O817" s="147"/>
      <c r="P817" s="147"/>
      <c r="Q817" s="147"/>
      <c r="R817" s="147"/>
      <c r="S817" s="147"/>
      <c r="T817" s="147"/>
      <c r="U817" s="147"/>
      <c r="V817" s="147"/>
      <c r="W817" s="147"/>
    </row>
    <row r="818" spans="1:23" ht="12.75" customHeight="1" x14ac:dyDescent="0.15">
      <c r="A818" s="147"/>
      <c r="B818" s="150"/>
      <c r="C818" s="90"/>
      <c r="D818" s="146"/>
      <c r="E818" s="82"/>
      <c r="F818" s="147"/>
      <c r="G818" s="147"/>
      <c r="H818" s="147"/>
      <c r="I818" s="147"/>
      <c r="J818" s="147"/>
      <c r="K818" s="147"/>
      <c r="L818" s="147"/>
      <c r="M818" s="147"/>
      <c r="N818" s="147"/>
      <c r="O818" s="147"/>
      <c r="P818" s="147"/>
      <c r="Q818" s="147"/>
      <c r="R818" s="147"/>
      <c r="S818" s="147"/>
      <c r="T818" s="147"/>
      <c r="U818" s="147"/>
      <c r="V818" s="147"/>
      <c r="W818" s="147"/>
    </row>
    <row r="819" spans="1:23" ht="12.75" customHeight="1" x14ac:dyDescent="0.15">
      <c r="A819" s="147"/>
      <c r="B819" s="150"/>
      <c r="C819" s="90"/>
      <c r="D819" s="146"/>
      <c r="E819" s="82"/>
      <c r="F819" s="147"/>
      <c r="G819" s="147"/>
      <c r="H819" s="147"/>
      <c r="I819" s="147"/>
      <c r="J819" s="147"/>
      <c r="K819" s="147"/>
      <c r="L819" s="147"/>
      <c r="M819" s="147"/>
      <c r="N819" s="147"/>
      <c r="O819" s="147"/>
      <c r="P819" s="147"/>
      <c r="Q819" s="147"/>
      <c r="R819" s="147"/>
      <c r="S819" s="147"/>
      <c r="T819" s="147"/>
      <c r="U819" s="147"/>
      <c r="V819" s="147"/>
      <c r="W819" s="147"/>
    </row>
    <row r="820" spans="1:23" ht="12.75" customHeight="1" x14ac:dyDescent="0.15">
      <c r="A820" s="147"/>
      <c r="B820" s="150"/>
      <c r="C820" s="90"/>
      <c r="D820" s="146"/>
      <c r="E820" s="82"/>
      <c r="F820" s="147"/>
      <c r="G820" s="147"/>
      <c r="H820" s="147"/>
      <c r="I820" s="147"/>
      <c r="J820" s="147"/>
      <c r="K820" s="147"/>
      <c r="L820" s="147"/>
      <c r="M820" s="147"/>
      <c r="N820" s="147"/>
      <c r="O820" s="147"/>
      <c r="P820" s="147"/>
      <c r="Q820" s="147"/>
      <c r="R820" s="147"/>
      <c r="S820" s="147"/>
      <c r="T820" s="147"/>
      <c r="U820" s="147"/>
      <c r="V820" s="147"/>
      <c r="W820" s="147"/>
    </row>
    <row r="821" spans="1:23" ht="12.75" customHeight="1" x14ac:dyDescent="0.15">
      <c r="A821" s="147"/>
      <c r="B821" s="150"/>
      <c r="C821" s="90"/>
      <c r="D821" s="146"/>
      <c r="E821" s="82"/>
      <c r="F821" s="147"/>
      <c r="G821" s="147"/>
      <c r="H821" s="147"/>
      <c r="I821" s="147"/>
      <c r="J821" s="147"/>
      <c r="K821" s="147"/>
      <c r="L821" s="147"/>
      <c r="M821" s="147"/>
      <c r="N821" s="147"/>
      <c r="O821" s="147"/>
      <c r="P821" s="147"/>
      <c r="Q821" s="147"/>
      <c r="R821" s="147"/>
      <c r="S821" s="147"/>
      <c r="T821" s="147"/>
      <c r="U821" s="147"/>
      <c r="V821" s="147"/>
      <c r="W821" s="147"/>
    </row>
    <row r="822" spans="1:23" ht="12.75" customHeight="1" x14ac:dyDescent="0.15">
      <c r="A822" s="147"/>
      <c r="B822" s="150"/>
      <c r="C822" s="90"/>
      <c r="D822" s="146"/>
      <c r="E822" s="82"/>
      <c r="F822" s="147"/>
      <c r="G822" s="147"/>
      <c r="H822" s="147"/>
      <c r="I822" s="147"/>
      <c r="J822" s="147"/>
      <c r="K822" s="147"/>
      <c r="L822" s="147"/>
      <c r="M822" s="147"/>
      <c r="N822" s="147"/>
      <c r="O822" s="147"/>
      <c r="P822" s="147"/>
      <c r="Q822" s="147"/>
      <c r="R822" s="147"/>
      <c r="S822" s="147"/>
      <c r="T822" s="147"/>
      <c r="U822" s="147"/>
      <c r="V822" s="147"/>
      <c r="W822" s="147"/>
    </row>
    <row r="823" spans="1:23" ht="12.75" customHeight="1" x14ac:dyDescent="0.15">
      <c r="A823" s="147"/>
      <c r="B823" s="150"/>
      <c r="C823" s="90"/>
      <c r="D823" s="146"/>
      <c r="E823" s="82"/>
      <c r="F823" s="147"/>
      <c r="G823" s="147"/>
      <c r="H823" s="147"/>
      <c r="I823" s="147"/>
      <c r="J823" s="147"/>
      <c r="K823" s="147"/>
      <c r="L823" s="147"/>
      <c r="M823" s="147"/>
      <c r="N823" s="147"/>
      <c r="O823" s="147"/>
      <c r="P823" s="147"/>
      <c r="Q823" s="147"/>
      <c r="R823" s="147"/>
      <c r="S823" s="147"/>
      <c r="T823" s="147"/>
      <c r="U823" s="147"/>
      <c r="V823" s="147"/>
      <c r="W823" s="147"/>
    </row>
    <row r="824" spans="1:23" ht="12.75" customHeight="1" x14ac:dyDescent="0.15">
      <c r="A824" s="147"/>
      <c r="B824" s="150"/>
      <c r="C824" s="90"/>
      <c r="D824" s="146"/>
      <c r="E824" s="82"/>
      <c r="F824" s="147"/>
      <c r="G824" s="147"/>
      <c r="H824" s="147"/>
      <c r="I824" s="147"/>
      <c r="J824" s="147"/>
      <c r="K824" s="147"/>
      <c r="L824" s="147"/>
      <c r="M824" s="147"/>
      <c r="N824" s="147"/>
      <c r="O824" s="147"/>
      <c r="P824" s="147"/>
      <c r="Q824" s="147"/>
      <c r="R824" s="147"/>
      <c r="S824" s="147"/>
      <c r="T824" s="147"/>
      <c r="U824" s="147"/>
      <c r="V824" s="147"/>
      <c r="W824" s="147"/>
    </row>
    <row r="825" spans="1:23" ht="12.75" customHeight="1" x14ac:dyDescent="0.15">
      <c r="A825" s="147"/>
      <c r="B825" s="150"/>
      <c r="C825" s="90"/>
      <c r="D825" s="146"/>
      <c r="E825" s="82"/>
      <c r="F825" s="147"/>
      <c r="G825" s="147"/>
      <c r="H825" s="147"/>
      <c r="I825" s="147"/>
      <c r="J825" s="147"/>
      <c r="K825" s="147"/>
      <c r="L825" s="147"/>
      <c r="M825" s="147"/>
      <c r="N825" s="147"/>
      <c r="O825" s="147"/>
      <c r="P825" s="147"/>
      <c r="Q825" s="147"/>
      <c r="R825" s="147"/>
      <c r="S825" s="147"/>
      <c r="T825" s="147"/>
      <c r="U825" s="147"/>
      <c r="V825" s="147"/>
      <c r="W825" s="147"/>
    </row>
    <row r="826" spans="1:23" ht="12.75" customHeight="1" x14ac:dyDescent="0.15">
      <c r="A826" s="147"/>
      <c r="B826" s="150"/>
      <c r="C826" s="90"/>
      <c r="D826" s="146"/>
      <c r="E826" s="82"/>
      <c r="F826" s="147"/>
      <c r="G826" s="147"/>
      <c r="H826" s="147"/>
      <c r="I826" s="147"/>
      <c r="J826" s="147"/>
      <c r="K826" s="147"/>
      <c r="L826" s="147"/>
      <c r="M826" s="147"/>
      <c r="N826" s="147"/>
      <c r="O826" s="147"/>
      <c r="P826" s="147"/>
      <c r="Q826" s="147"/>
      <c r="R826" s="147"/>
      <c r="S826" s="147"/>
      <c r="T826" s="147"/>
      <c r="U826" s="147"/>
      <c r="V826" s="147"/>
      <c r="W826" s="147"/>
    </row>
    <row r="827" spans="1:23" ht="12.75" customHeight="1" x14ac:dyDescent="0.15">
      <c r="A827" s="147"/>
      <c r="B827" s="150"/>
      <c r="C827" s="90"/>
      <c r="D827" s="146"/>
      <c r="E827" s="82"/>
      <c r="F827" s="147"/>
      <c r="G827" s="147"/>
      <c r="H827" s="147"/>
      <c r="I827" s="147"/>
      <c r="J827" s="147"/>
      <c r="K827" s="147"/>
      <c r="L827" s="147"/>
      <c r="M827" s="147"/>
      <c r="N827" s="147"/>
      <c r="O827" s="147"/>
      <c r="P827" s="147"/>
      <c r="Q827" s="147"/>
      <c r="R827" s="147"/>
      <c r="S827" s="147"/>
      <c r="T827" s="147"/>
      <c r="U827" s="147"/>
      <c r="V827" s="147"/>
      <c r="W827" s="147"/>
    </row>
    <row r="828" spans="1:23" ht="12.75" customHeight="1" x14ac:dyDescent="0.15">
      <c r="A828" s="147"/>
      <c r="B828" s="150"/>
      <c r="C828" s="90"/>
      <c r="D828" s="146"/>
      <c r="E828" s="82"/>
      <c r="F828" s="147"/>
      <c r="G828" s="147"/>
      <c r="H828" s="147"/>
      <c r="I828" s="147"/>
      <c r="J828" s="147"/>
      <c r="K828" s="147"/>
      <c r="L828" s="147"/>
      <c r="M828" s="147"/>
      <c r="N828" s="147"/>
      <c r="O828" s="147"/>
      <c r="P828" s="147"/>
      <c r="Q828" s="147"/>
      <c r="R828" s="147"/>
      <c r="S828" s="147"/>
      <c r="T828" s="147"/>
      <c r="U828" s="147"/>
      <c r="V828" s="147"/>
      <c r="W828" s="147"/>
    </row>
    <row r="829" spans="1:23" ht="12.75" customHeight="1" x14ac:dyDescent="0.15">
      <c r="A829" s="147"/>
      <c r="B829" s="150"/>
      <c r="C829" s="90"/>
      <c r="D829" s="146"/>
      <c r="E829" s="82"/>
      <c r="F829" s="147"/>
      <c r="G829" s="147"/>
      <c r="H829" s="147"/>
      <c r="I829" s="147"/>
      <c r="J829" s="147"/>
      <c r="K829" s="147"/>
      <c r="L829" s="147"/>
      <c r="M829" s="147"/>
      <c r="N829" s="147"/>
      <c r="O829" s="147"/>
      <c r="P829" s="147"/>
      <c r="Q829" s="147"/>
      <c r="R829" s="147"/>
      <c r="S829" s="147"/>
      <c r="T829" s="147"/>
      <c r="U829" s="147"/>
      <c r="V829" s="147"/>
      <c r="W829" s="147"/>
    </row>
    <row r="830" spans="1:23" ht="12.75" customHeight="1" x14ac:dyDescent="0.15">
      <c r="A830" s="147"/>
      <c r="B830" s="150"/>
      <c r="C830" s="90"/>
      <c r="D830" s="146"/>
      <c r="E830" s="82"/>
      <c r="F830" s="147"/>
      <c r="G830" s="147"/>
      <c r="H830" s="147"/>
      <c r="I830" s="147"/>
      <c r="J830" s="147"/>
      <c r="K830" s="147"/>
      <c r="L830" s="147"/>
      <c r="M830" s="147"/>
      <c r="N830" s="147"/>
      <c r="O830" s="147"/>
      <c r="P830" s="147"/>
      <c r="Q830" s="147"/>
      <c r="R830" s="147"/>
      <c r="S830" s="147"/>
      <c r="T830" s="147"/>
      <c r="U830" s="147"/>
      <c r="V830" s="147"/>
      <c r="W830" s="147"/>
    </row>
    <row r="831" spans="1:23" ht="12.75" customHeight="1" x14ac:dyDescent="0.15">
      <c r="A831" s="147"/>
      <c r="B831" s="150"/>
      <c r="C831" s="90"/>
      <c r="D831" s="146"/>
      <c r="E831" s="82"/>
      <c r="F831" s="147"/>
      <c r="G831" s="147"/>
      <c r="H831" s="147"/>
      <c r="I831" s="147"/>
      <c r="J831" s="147"/>
      <c r="K831" s="147"/>
      <c r="L831" s="147"/>
      <c r="M831" s="147"/>
      <c r="N831" s="147"/>
      <c r="O831" s="147"/>
      <c r="P831" s="147"/>
      <c r="Q831" s="147"/>
      <c r="R831" s="147"/>
      <c r="S831" s="147"/>
      <c r="T831" s="147"/>
      <c r="U831" s="147"/>
      <c r="V831" s="147"/>
      <c r="W831" s="147"/>
    </row>
    <row r="832" spans="1:23" ht="12.75" customHeight="1" x14ac:dyDescent="0.15">
      <c r="A832" s="147"/>
      <c r="B832" s="150"/>
      <c r="C832" s="90"/>
      <c r="D832" s="146"/>
      <c r="E832" s="82"/>
      <c r="F832" s="147"/>
      <c r="G832" s="147"/>
      <c r="H832" s="147"/>
      <c r="I832" s="147"/>
      <c r="J832" s="147"/>
      <c r="K832" s="147"/>
      <c r="L832" s="147"/>
      <c r="M832" s="147"/>
      <c r="N832" s="147"/>
      <c r="O832" s="147"/>
      <c r="P832" s="147"/>
      <c r="Q832" s="147"/>
      <c r="R832" s="147"/>
      <c r="S832" s="147"/>
      <c r="T832" s="147"/>
      <c r="U832" s="147"/>
      <c r="V832" s="147"/>
      <c r="W832" s="147"/>
    </row>
    <row r="833" spans="1:23" ht="12.75" customHeight="1" x14ac:dyDescent="0.15">
      <c r="A833" s="147"/>
      <c r="B833" s="150"/>
      <c r="C833" s="90"/>
      <c r="D833" s="146"/>
      <c r="E833" s="82"/>
      <c r="F833" s="147"/>
      <c r="G833" s="147"/>
      <c r="H833" s="147"/>
      <c r="I833" s="147"/>
      <c r="J833" s="147"/>
      <c r="K833" s="147"/>
      <c r="L833" s="147"/>
      <c r="M833" s="147"/>
      <c r="N833" s="147"/>
      <c r="O833" s="147"/>
      <c r="P833" s="147"/>
      <c r="Q833" s="147"/>
      <c r="R833" s="147"/>
      <c r="S833" s="147"/>
      <c r="T833" s="147"/>
      <c r="U833" s="147"/>
      <c r="V833" s="147"/>
      <c r="W833" s="147"/>
    </row>
    <row r="834" spans="1:23" ht="12.75" customHeight="1" x14ac:dyDescent="0.15">
      <c r="A834" s="147"/>
      <c r="B834" s="150"/>
      <c r="C834" s="90"/>
      <c r="D834" s="146"/>
      <c r="E834" s="82"/>
      <c r="F834" s="147"/>
      <c r="G834" s="147"/>
      <c r="H834" s="147"/>
      <c r="I834" s="147"/>
      <c r="J834" s="147"/>
      <c r="K834" s="147"/>
      <c r="L834" s="147"/>
      <c r="M834" s="147"/>
      <c r="N834" s="147"/>
      <c r="O834" s="147"/>
      <c r="P834" s="147"/>
      <c r="Q834" s="147"/>
      <c r="R834" s="147"/>
      <c r="S834" s="147"/>
      <c r="T834" s="147"/>
      <c r="U834" s="147"/>
      <c r="V834" s="147"/>
      <c r="W834" s="147"/>
    </row>
    <row r="835" spans="1:23" ht="12.75" customHeight="1" x14ac:dyDescent="0.15">
      <c r="A835" s="147"/>
      <c r="B835" s="150"/>
      <c r="C835" s="90"/>
      <c r="D835" s="146"/>
      <c r="E835" s="82"/>
      <c r="F835" s="147"/>
      <c r="G835" s="147"/>
      <c r="H835" s="147"/>
      <c r="I835" s="147"/>
      <c r="J835" s="147"/>
      <c r="K835" s="147"/>
      <c r="L835" s="147"/>
      <c r="M835" s="147"/>
      <c r="N835" s="147"/>
      <c r="O835" s="147"/>
      <c r="P835" s="147"/>
      <c r="Q835" s="147"/>
      <c r="R835" s="147"/>
      <c r="S835" s="147"/>
      <c r="T835" s="147"/>
      <c r="U835" s="147"/>
      <c r="V835" s="147"/>
      <c r="W835" s="147"/>
    </row>
    <row r="836" spans="1:23" ht="12.75" customHeight="1" x14ac:dyDescent="0.15">
      <c r="A836" s="147"/>
      <c r="B836" s="150"/>
      <c r="C836" s="90"/>
      <c r="D836" s="146"/>
      <c r="E836" s="82"/>
      <c r="F836" s="147"/>
      <c r="G836" s="147"/>
      <c r="H836" s="147"/>
      <c r="I836" s="147"/>
      <c r="J836" s="147"/>
      <c r="K836" s="147"/>
      <c r="L836" s="147"/>
      <c r="M836" s="147"/>
      <c r="N836" s="147"/>
      <c r="O836" s="147"/>
      <c r="P836" s="147"/>
      <c r="Q836" s="147"/>
      <c r="R836" s="147"/>
      <c r="S836" s="147"/>
      <c r="T836" s="147"/>
      <c r="U836" s="147"/>
      <c r="V836" s="147"/>
      <c r="W836" s="147"/>
    </row>
    <row r="837" spans="1:23" ht="12.75" customHeight="1" x14ac:dyDescent="0.15">
      <c r="A837" s="147"/>
      <c r="B837" s="150"/>
      <c r="C837" s="90"/>
      <c r="D837" s="146"/>
      <c r="E837" s="82"/>
      <c r="F837" s="147"/>
      <c r="G837" s="147"/>
      <c r="H837" s="147"/>
      <c r="I837" s="147"/>
      <c r="J837" s="147"/>
      <c r="K837" s="147"/>
      <c r="L837" s="147"/>
      <c r="M837" s="147"/>
      <c r="N837" s="147"/>
      <c r="O837" s="147"/>
      <c r="P837" s="147"/>
      <c r="Q837" s="147"/>
      <c r="R837" s="147"/>
      <c r="S837" s="147"/>
      <c r="T837" s="147"/>
      <c r="U837" s="147"/>
      <c r="V837" s="147"/>
      <c r="W837" s="147"/>
    </row>
    <row r="838" spans="1:23" ht="12.75" customHeight="1" x14ac:dyDescent="0.15">
      <c r="A838" s="147"/>
      <c r="B838" s="150"/>
      <c r="C838" s="90"/>
      <c r="D838" s="146"/>
      <c r="E838" s="82"/>
      <c r="F838" s="147"/>
      <c r="G838" s="147"/>
      <c r="H838" s="147"/>
      <c r="I838" s="147"/>
      <c r="J838" s="147"/>
      <c r="K838" s="147"/>
      <c r="L838" s="147"/>
      <c r="M838" s="147"/>
      <c r="N838" s="147"/>
      <c r="O838" s="147"/>
      <c r="P838" s="147"/>
      <c r="Q838" s="147"/>
      <c r="R838" s="147"/>
      <c r="S838" s="147"/>
      <c r="T838" s="147"/>
      <c r="U838" s="147"/>
      <c r="V838" s="147"/>
      <c r="W838" s="147"/>
    </row>
    <row r="839" spans="1:23" ht="12.75" customHeight="1" x14ac:dyDescent="0.15">
      <c r="A839" s="147"/>
      <c r="B839" s="150"/>
      <c r="C839" s="90"/>
      <c r="D839" s="146"/>
      <c r="E839" s="82"/>
      <c r="F839" s="147"/>
      <c r="G839" s="147"/>
      <c r="H839" s="147"/>
      <c r="I839" s="147"/>
      <c r="J839" s="147"/>
      <c r="K839" s="147"/>
      <c r="L839" s="147"/>
      <c r="M839" s="147"/>
      <c r="N839" s="147"/>
      <c r="O839" s="147"/>
      <c r="P839" s="147"/>
      <c r="Q839" s="147"/>
      <c r="R839" s="147"/>
      <c r="S839" s="147"/>
      <c r="T839" s="147"/>
      <c r="U839" s="147"/>
      <c r="V839" s="147"/>
      <c r="W839" s="147"/>
    </row>
    <row r="840" spans="1:23" ht="12.75" customHeight="1" x14ac:dyDescent="0.15">
      <c r="A840" s="147"/>
      <c r="B840" s="150"/>
      <c r="C840" s="90"/>
      <c r="D840" s="146"/>
      <c r="E840" s="82"/>
      <c r="F840" s="147"/>
      <c r="G840" s="147"/>
      <c r="H840" s="147"/>
      <c r="I840" s="147"/>
      <c r="J840" s="147"/>
      <c r="K840" s="147"/>
      <c r="L840" s="147"/>
      <c r="M840" s="147"/>
      <c r="N840" s="147"/>
      <c r="O840" s="147"/>
      <c r="P840" s="147"/>
      <c r="Q840" s="147"/>
      <c r="R840" s="147"/>
      <c r="S840" s="147"/>
      <c r="T840" s="147"/>
      <c r="U840" s="147"/>
      <c r="V840" s="147"/>
      <c r="W840" s="147"/>
    </row>
    <row r="841" spans="1:23" ht="12.75" customHeight="1" x14ac:dyDescent="0.15">
      <c r="A841" s="147"/>
      <c r="B841" s="150"/>
      <c r="C841" s="90"/>
      <c r="D841" s="146"/>
      <c r="E841" s="82"/>
      <c r="F841" s="147"/>
      <c r="G841" s="147"/>
      <c r="H841" s="147"/>
      <c r="I841" s="147"/>
      <c r="J841" s="147"/>
      <c r="K841" s="147"/>
      <c r="L841" s="147"/>
      <c r="M841" s="147"/>
      <c r="N841" s="147"/>
      <c r="O841" s="147"/>
      <c r="P841" s="147"/>
      <c r="Q841" s="147"/>
      <c r="R841" s="147"/>
      <c r="S841" s="147"/>
      <c r="T841" s="147"/>
      <c r="U841" s="147"/>
      <c r="V841" s="147"/>
      <c r="W841" s="147"/>
    </row>
    <row r="842" spans="1:23" ht="12.75" customHeight="1" x14ac:dyDescent="0.15">
      <c r="A842" s="147"/>
      <c r="B842" s="150"/>
      <c r="C842" s="90"/>
      <c r="D842" s="146"/>
      <c r="E842" s="82"/>
      <c r="F842" s="147"/>
      <c r="G842" s="147"/>
      <c r="H842" s="147"/>
      <c r="I842" s="147"/>
      <c r="J842" s="147"/>
      <c r="K842" s="147"/>
      <c r="L842" s="147"/>
      <c r="M842" s="147"/>
      <c r="N842" s="147"/>
      <c r="O842" s="147"/>
      <c r="P842" s="147"/>
      <c r="Q842" s="147"/>
      <c r="R842" s="147"/>
      <c r="S842" s="147"/>
      <c r="T842" s="147"/>
      <c r="U842" s="147"/>
      <c r="V842" s="147"/>
      <c r="W842" s="147"/>
    </row>
    <row r="843" spans="1:23" ht="12.75" customHeight="1" x14ac:dyDescent="0.15">
      <c r="A843" s="147"/>
      <c r="B843" s="150"/>
      <c r="C843" s="90"/>
      <c r="D843" s="146"/>
      <c r="E843" s="82"/>
      <c r="F843" s="147"/>
      <c r="G843" s="147"/>
      <c r="H843" s="147"/>
      <c r="I843" s="147"/>
      <c r="J843" s="147"/>
      <c r="K843" s="147"/>
      <c r="L843" s="147"/>
      <c r="M843" s="147"/>
      <c r="N843" s="147"/>
      <c r="O843" s="147"/>
      <c r="P843" s="147"/>
      <c r="Q843" s="147"/>
      <c r="R843" s="147"/>
      <c r="S843" s="147"/>
      <c r="T843" s="147"/>
      <c r="U843" s="147"/>
      <c r="V843" s="147"/>
      <c r="W843" s="147"/>
    </row>
    <row r="844" spans="1:23" ht="12.75" customHeight="1" x14ac:dyDescent="0.15">
      <c r="A844" s="147"/>
      <c r="B844" s="150"/>
      <c r="C844" s="90"/>
      <c r="D844" s="146"/>
      <c r="E844" s="82"/>
      <c r="F844" s="147"/>
      <c r="G844" s="147"/>
      <c r="H844" s="147"/>
      <c r="I844" s="147"/>
      <c r="J844" s="147"/>
      <c r="K844" s="147"/>
      <c r="L844" s="147"/>
      <c r="M844" s="147"/>
      <c r="N844" s="147"/>
      <c r="O844" s="147"/>
      <c r="P844" s="147"/>
      <c r="Q844" s="147"/>
      <c r="R844" s="147"/>
      <c r="S844" s="147"/>
      <c r="T844" s="147"/>
      <c r="U844" s="147"/>
      <c r="V844" s="147"/>
      <c r="W844" s="147"/>
    </row>
    <row r="845" spans="1:23" ht="12.75" customHeight="1" x14ac:dyDescent="0.15">
      <c r="A845" s="147"/>
      <c r="B845" s="150"/>
      <c r="C845" s="90"/>
      <c r="D845" s="146"/>
      <c r="E845" s="82"/>
      <c r="F845" s="147"/>
      <c r="G845" s="147"/>
      <c r="H845" s="147"/>
      <c r="I845" s="147"/>
      <c r="J845" s="147"/>
      <c r="K845" s="147"/>
      <c r="L845" s="147"/>
      <c r="M845" s="147"/>
      <c r="N845" s="147"/>
      <c r="O845" s="147"/>
      <c r="P845" s="147"/>
      <c r="Q845" s="147"/>
      <c r="R845" s="147"/>
      <c r="S845" s="147"/>
      <c r="T845" s="147"/>
      <c r="U845" s="147"/>
      <c r="V845" s="147"/>
      <c r="W845" s="147"/>
    </row>
    <row r="846" spans="1:23" ht="12.75" customHeight="1" x14ac:dyDescent="0.15">
      <c r="A846" s="147"/>
      <c r="B846" s="150"/>
      <c r="C846" s="90"/>
      <c r="D846" s="146"/>
      <c r="E846" s="82"/>
      <c r="F846" s="147"/>
      <c r="G846" s="147"/>
      <c r="H846" s="147"/>
      <c r="I846" s="147"/>
      <c r="J846" s="147"/>
      <c r="K846" s="147"/>
      <c r="L846" s="147"/>
      <c r="M846" s="147"/>
      <c r="N846" s="147"/>
      <c r="O846" s="147"/>
      <c r="P846" s="147"/>
      <c r="Q846" s="147"/>
      <c r="R846" s="147"/>
      <c r="S846" s="147"/>
      <c r="T846" s="147"/>
      <c r="U846" s="147"/>
      <c r="V846" s="147"/>
      <c r="W846" s="147"/>
    </row>
    <row r="847" spans="1:23" ht="12.75" customHeight="1" x14ac:dyDescent="0.15">
      <c r="A847" s="147"/>
      <c r="B847" s="150"/>
      <c r="C847" s="90"/>
      <c r="D847" s="146"/>
      <c r="E847" s="82"/>
      <c r="F847" s="147"/>
      <c r="G847" s="147"/>
      <c r="H847" s="147"/>
      <c r="I847" s="147"/>
      <c r="J847" s="147"/>
      <c r="K847" s="147"/>
      <c r="L847" s="147"/>
      <c r="M847" s="147"/>
      <c r="N847" s="147"/>
      <c r="O847" s="147"/>
      <c r="P847" s="147"/>
      <c r="Q847" s="147"/>
      <c r="R847" s="147"/>
      <c r="S847" s="147"/>
      <c r="T847" s="147"/>
      <c r="U847" s="147"/>
      <c r="V847" s="147"/>
      <c r="W847" s="147"/>
    </row>
    <row r="848" spans="1:23" ht="12.75" customHeight="1" x14ac:dyDescent="0.15">
      <c r="A848" s="147"/>
      <c r="B848" s="150"/>
      <c r="C848" s="90"/>
      <c r="D848" s="146"/>
      <c r="E848" s="82"/>
      <c r="F848" s="147"/>
      <c r="G848" s="147"/>
      <c r="H848" s="147"/>
      <c r="I848" s="147"/>
      <c r="J848" s="147"/>
      <c r="K848" s="147"/>
      <c r="L848" s="147"/>
      <c r="M848" s="147"/>
      <c r="N848" s="147"/>
      <c r="O848" s="147"/>
      <c r="P848" s="147"/>
      <c r="Q848" s="147"/>
      <c r="R848" s="147"/>
      <c r="S848" s="147"/>
      <c r="T848" s="147"/>
      <c r="U848" s="147"/>
      <c r="V848" s="147"/>
      <c r="W848" s="147"/>
    </row>
    <row r="849" spans="1:23" ht="12.75" customHeight="1" x14ac:dyDescent="0.15">
      <c r="A849" s="147"/>
      <c r="B849" s="150"/>
      <c r="C849" s="90"/>
      <c r="D849" s="146"/>
      <c r="E849" s="82"/>
      <c r="F849" s="147"/>
      <c r="G849" s="147"/>
      <c r="H849" s="147"/>
      <c r="I849" s="147"/>
      <c r="J849" s="147"/>
      <c r="K849" s="147"/>
      <c r="L849" s="147"/>
      <c r="M849" s="147"/>
      <c r="N849" s="147"/>
      <c r="O849" s="147"/>
      <c r="P849" s="147"/>
      <c r="Q849" s="147"/>
      <c r="R849" s="147"/>
      <c r="S849" s="147"/>
      <c r="T849" s="147"/>
      <c r="U849" s="147"/>
      <c r="V849" s="147"/>
      <c r="W849" s="147"/>
    </row>
    <row r="850" spans="1:23" ht="12.75" customHeight="1" x14ac:dyDescent="0.15">
      <c r="A850" s="147"/>
      <c r="B850" s="150"/>
      <c r="C850" s="90"/>
      <c r="D850" s="146"/>
      <c r="E850" s="82"/>
      <c r="F850" s="147"/>
      <c r="G850" s="147"/>
      <c r="H850" s="147"/>
      <c r="I850" s="147"/>
      <c r="J850" s="147"/>
      <c r="K850" s="147"/>
      <c r="L850" s="147"/>
      <c r="M850" s="147"/>
      <c r="N850" s="147"/>
      <c r="O850" s="147"/>
      <c r="P850" s="147"/>
      <c r="Q850" s="147"/>
      <c r="R850" s="147"/>
      <c r="S850" s="147"/>
      <c r="T850" s="147"/>
      <c r="U850" s="147"/>
      <c r="V850" s="147"/>
      <c r="W850" s="147"/>
    </row>
    <row r="851" spans="1:23" ht="12.75" customHeight="1" x14ac:dyDescent="0.15">
      <c r="A851" s="147"/>
      <c r="B851" s="150"/>
      <c r="C851" s="90"/>
      <c r="D851" s="146"/>
      <c r="E851" s="82"/>
      <c r="F851" s="147"/>
      <c r="G851" s="147"/>
      <c r="H851" s="147"/>
      <c r="I851" s="147"/>
      <c r="J851" s="147"/>
      <c r="K851" s="147"/>
      <c r="L851" s="147"/>
      <c r="M851" s="147"/>
      <c r="N851" s="147"/>
      <c r="O851" s="147"/>
      <c r="P851" s="147"/>
      <c r="Q851" s="147"/>
      <c r="R851" s="147"/>
      <c r="S851" s="147"/>
      <c r="T851" s="147"/>
      <c r="U851" s="147"/>
      <c r="V851" s="147"/>
      <c r="W851" s="147"/>
    </row>
    <row r="852" spans="1:23" ht="12.75" customHeight="1" x14ac:dyDescent="0.15">
      <c r="A852" s="147"/>
      <c r="B852" s="150"/>
      <c r="C852" s="90"/>
      <c r="D852" s="146"/>
      <c r="E852" s="82"/>
      <c r="F852" s="147"/>
      <c r="G852" s="147"/>
      <c r="H852" s="147"/>
      <c r="I852" s="147"/>
      <c r="J852" s="147"/>
      <c r="K852" s="147"/>
      <c r="L852" s="147"/>
      <c r="M852" s="147"/>
      <c r="N852" s="147"/>
      <c r="O852" s="147"/>
      <c r="P852" s="147"/>
      <c r="Q852" s="147"/>
      <c r="R852" s="147"/>
      <c r="S852" s="147"/>
      <c r="T852" s="147"/>
      <c r="U852" s="147"/>
      <c r="V852" s="147"/>
      <c r="W852" s="147"/>
    </row>
    <row r="853" spans="1:23" ht="12.75" customHeight="1" x14ac:dyDescent="0.15">
      <c r="A853" s="147"/>
      <c r="B853" s="150"/>
      <c r="C853" s="90"/>
      <c r="D853" s="146"/>
      <c r="E853" s="82"/>
      <c r="F853" s="147"/>
      <c r="G853" s="147"/>
      <c r="H853" s="147"/>
      <c r="I853" s="147"/>
      <c r="J853" s="147"/>
      <c r="K853" s="147"/>
      <c r="L853" s="147"/>
      <c r="M853" s="147"/>
      <c r="N853" s="147"/>
      <c r="O853" s="147"/>
      <c r="P853" s="147"/>
      <c r="Q853" s="147"/>
      <c r="R853" s="147"/>
      <c r="S853" s="147"/>
      <c r="T853" s="147"/>
      <c r="U853" s="147"/>
      <c r="V853" s="147"/>
      <c r="W853" s="147"/>
    </row>
    <row r="854" spans="1:23" ht="12.75" customHeight="1" x14ac:dyDescent="0.15">
      <c r="A854" s="147"/>
      <c r="B854" s="150"/>
      <c r="C854" s="90"/>
      <c r="D854" s="146"/>
      <c r="E854" s="82"/>
      <c r="F854" s="147"/>
      <c r="G854" s="147"/>
      <c r="H854" s="147"/>
      <c r="I854" s="147"/>
      <c r="J854" s="147"/>
      <c r="K854" s="147"/>
      <c r="L854" s="147"/>
      <c r="M854" s="147"/>
      <c r="N854" s="147"/>
      <c r="O854" s="147"/>
      <c r="P854" s="147"/>
      <c r="Q854" s="147"/>
      <c r="R854" s="147"/>
      <c r="S854" s="147"/>
      <c r="T854" s="147"/>
      <c r="U854" s="147"/>
      <c r="V854" s="147"/>
      <c r="W854" s="147"/>
    </row>
    <row r="855" spans="1:23" ht="12.75" customHeight="1" x14ac:dyDescent="0.15">
      <c r="A855" s="147"/>
      <c r="B855" s="150"/>
      <c r="C855" s="90"/>
      <c r="D855" s="146"/>
      <c r="E855" s="82"/>
      <c r="F855" s="147"/>
      <c r="G855" s="147"/>
      <c r="H855" s="147"/>
      <c r="I855" s="147"/>
      <c r="J855" s="147"/>
      <c r="K855" s="147"/>
      <c r="L855" s="147"/>
      <c r="M855" s="147"/>
      <c r="N855" s="147"/>
      <c r="O855" s="147"/>
      <c r="P855" s="147"/>
      <c r="Q855" s="147"/>
      <c r="R855" s="147"/>
      <c r="S855" s="147"/>
      <c r="T855" s="147"/>
      <c r="U855" s="147"/>
      <c r="V855" s="147"/>
      <c r="W855" s="147"/>
    </row>
    <row r="856" spans="1:23" ht="12.75" customHeight="1" x14ac:dyDescent="0.15">
      <c r="A856" s="147"/>
      <c r="B856" s="150"/>
      <c r="C856" s="90"/>
      <c r="D856" s="146"/>
      <c r="E856" s="82"/>
      <c r="F856" s="147"/>
      <c r="G856" s="147"/>
      <c r="H856" s="147"/>
      <c r="I856" s="147"/>
      <c r="J856" s="147"/>
      <c r="K856" s="147"/>
      <c r="L856" s="147"/>
      <c r="M856" s="147"/>
      <c r="N856" s="147"/>
      <c r="O856" s="147"/>
      <c r="P856" s="147"/>
      <c r="Q856" s="147"/>
      <c r="R856" s="147"/>
      <c r="S856" s="147"/>
      <c r="T856" s="147"/>
      <c r="U856" s="147"/>
      <c r="V856" s="147"/>
      <c r="W856" s="147"/>
    </row>
    <row r="857" spans="1:23" ht="12.75" customHeight="1" x14ac:dyDescent="0.15">
      <c r="A857" s="147"/>
      <c r="B857" s="150"/>
      <c r="C857" s="90"/>
      <c r="D857" s="146"/>
      <c r="E857" s="82"/>
      <c r="F857" s="147"/>
      <c r="G857" s="147"/>
      <c r="H857" s="147"/>
      <c r="I857" s="147"/>
      <c r="J857" s="147"/>
      <c r="K857" s="147"/>
      <c r="L857" s="147"/>
      <c r="M857" s="147"/>
      <c r="N857" s="147"/>
      <c r="O857" s="147"/>
      <c r="P857" s="147"/>
      <c r="Q857" s="147"/>
      <c r="R857" s="147"/>
      <c r="S857" s="147"/>
      <c r="T857" s="147"/>
      <c r="U857" s="147"/>
      <c r="V857" s="147"/>
      <c r="W857" s="147"/>
    </row>
    <row r="858" spans="1:23" ht="12.75" customHeight="1" x14ac:dyDescent="0.15">
      <c r="A858" s="147"/>
      <c r="B858" s="150"/>
      <c r="C858" s="90"/>
      <c r="D858" s="146"/>
      <c r="E858" s="82"/>
      <c r="F858" s="147"/>
      <c r="G858" s="147"/>
      <c r="H858" s="147"/>
      <c r="I858" s="147"/>
      <c r="J858" s="147"/>
      <c r="K858" s="147"/>
      <c r="L858" s="147"/>
      <c r="M858" s="147"/>
      <c r="N858" s="147"/>
      <c r="O858" s="147"/>
      <c r="P858" s="147"/>
      <c r="Q858" s="147"/>
      <c r="R858" s="147"/>
      <c r="S858" s="147"/>
      <c r="T858" s="147"/>
      <c r="U858" s="147"/>
      <c r="V858" s="147"/>
      <c r="W858" s="147"/>
    </row>
    <row r="859" spans="1:23" ht="12.75" customHeight="1" x14ac:dyDescent="0.15">
      <c r="A859" s="147"/>
      <c r="B859" s="150"/>
      <c r="C859" s="90"/>
      <c r="D859" s="146"/>
      <c r="E859" s="82"/>
      <c r="F859" s="147"/>
      <c r="G859" s="147"/>
      <c r="H859" s="147"/>
      <c r="I859" s="147"/>
      <c r="J859" s="147"/>
      <c r="K859" s="147"/>
      <c r="L859" s="147"/>
      <c r="M859" s="147"/>
      <c r="N859" s="147"/>
      <c r="O859" s="147"/>
      <c r="P859" s="147"/>
      <c r="Q859" s="147"/>
      <c r="R859" s="147"/>
      <c r="S859" s="147"/>
      <c r="T859" s="147"/>
      <c r="U859" s="147"/>
      <c r="V859" s="147"/>
      <c r="W859" s="147"/>
    </row>
    <row r="860" spans="1:23" ht="12.75" customHeight="1" x14ac:dyDescent="0.15">
      <c r="A860" s="147"/>
      <c r="B860" s="150"/>
      <c r="C860" s="90"/>
      <c r="D860" s="146"/>
      <c r="E860" s="82"/>
      <c r="F860" s="147"/>
      <c r="G860" s="147"/>
      <c r="H860" s="147"/>
      <c r="I860" s="147"/>
      <c r="J860" s="147"/>
      <c r="K860" s="147"/>
      <c r="L860" s="147"/>
      <c r="M860" s="147"/>
      <c r="N860" s="147"/>
      <c r="O860" s="147"/>
      <c r="P860" s="147"/>
      <c r="Q860" s="147"/>
      <c r="R860" s="147"/>
      <c r="S860" s="147"/>
      <c r="T860" s="147"/>
      <c r="U860" s="147"/>
      <c r="V860" s="147"/>
      <c r="W860" s="147"/>
    </row>
    <row r="861" spans="1:23" ht="12.75" customHeight="1" x14ac:dyDescent="0.15">
      <c r="A861" s="147"/>
      <c r="B861" s="150"/>
      <c r="C861" s="90"/>
      <c r="D861" s="146"/>
      <c r="E861" s="82"/>
      <c r="F861" s="147"/>
      <c r="G861" s="147"/>
      <c r="H861" s="147"/>
      <c r="I861" s="147"/>
      <c r="J861" s="147"/>
      <c r="K861" s="147"/>
      <c r="L861" s="147"/>
      <c r="M861" s="147"/>
      <c r="N861" s="147"/>
      <c r="O861" s="147"/>
      <c r="P861" s="147"/>
      <c r="Q861" s="147"/>
      <c r="R861" s="147"/>
      <c r="S861" s="147"/>
      <c r="T861" s="147"/>
      <c r="U861" s="147"/>
      <c r="V861" s="147"/>
      <c r="W861" s="147"/>
    </row>
    <row r="862" spans="1:23" ht="12.75" customHeight="1" x14ac:dyDescent="0.15">
      <c r="A862" s="147"/>
      <c r="B862" s="150"/>
      <c r="C862" s="90"/>
      <c r="D862" s="146"/>
      <c r="E862" s="82"/>
      <c r="F862" s="147"/>
      <c r="G862" s="147"/>
      <c r="H862" s="147"/>
      <c r="I862" s="147"/>
      <c r="J862" s="147"/>
      <c r="K862" s="147"/>
      <c r="L862" s="147"/>
      <c r="M862" s="147"/>
      <c r="N862" s="147"/>
      <c r="O862" s="147"/>
      <c r="P862" s="147"/>
      <c r="Q862" s="147"/>
      <c r="R862" s="147"/>
      <c r="S862" s="147"/>
      <c r="T862" s="147"/>
      <c r="U862" s="147"/>
      <c r="V862" s="147"/>
      <c r="W862" s="147"/>
    </row>
    <row r="863" spans="1:23" ht="12.75" customHeight="1" x14ac:dyDescent="0.15">
      <c r="A863" s="147"/>
      <c r="B863" s="150"/>
      <c r="C863" s="90"/>
      <c r="D863" s="146"/>
      <c r="E863" s="82"/>
      <c r="F863" s="147"/>
      <c r="G863" s="147"/>
      <c r="H863" s="147"/>
      <c r="I863" s="147"/>
      <c r="J863" s="147"/>
      <c r="K863" s="147"/>
      <c r="L863" s="147"/>
      <c r="M863" s="147"/>
      <c r="N863" s="147"/>
      <c r="O863" s="147"/>
      <c r="P863" s="147"/>
      <c r="Q863" s="147"/>
      <c r="R863" s="147"/>
      <c r="S863" s="147"/>
      <c r="T863" s="147"/>
      <c r="U863" s="147"/>
      <c r="V863" s="147"/>
      <c r="W863" s="147"/>
    </row>
    <row r="864" spans="1:23" ht="12.75" customHeight="1" x14ac:dyDescent="0.15">
      <c r="A864" s="147"/>
      <c r="B864" s="150"/>
      <c r="C864" s="90"/>
      <c r="D864" s="146"/>
      <c r="E864" s="82"/>
      <c r="F864" s="147"/>
      <c r="G864" s="147"/>
      <c r="H864" s="147"/>
      <c r="I864" s="147"/>
      <c r="J864" s="147"/>
      <c r="K864" s="147"/>
      <c r="L864" s="147"/>
      <c r="M864" s="147"/>
      <c r="N864" s="147"/>
      <c r="O864" s="147"/>
      <c r="P864" s="147"/>
      <c r="Q864" s="147"/>
      <c r="R864" s="147"/>
      <c r="S864" s="147"/>
      <c r="T864" s="147"/>
      <c r="U864" s="147"/>
      <c r="V864" s="147"/>
      <c r="W864" s="147"/>
    </row>
    <row r="865" spans="1:23" ht="12.75" customHeight="1" x14ac:dyDescent="0.15">
      <c r="A865" s="147"/>
      <c r="B865" s="150"/>
      <c r="C865" s="90"/>
      <c r="D865" s="146"/>
      <c r="E865" s="82"/>
      <c r="F865" s="147"/>
      <c r="G865" s="147"/>
      <c r="H865" s="147"/>
      <c r="I865" s="147"/>
      <c r="J865" s="147"/>
      <c r="K865" s="147"/>
      <c r="L865" s="147"/>
      <c r="M865" s="147"/>
      <c r="N865" s="147"/>
      <c r="O865" s="147"/>
      <c r="P865" s="147"/>
      <c r="Q865" s="147"/>
      <c r="R865" s="147"/>
      <c r="S865" s="147"/>
      <c r="T865" s="147"/>
      <c r="U865" s="147"/>
      <c r="V865" s="147"/>
      <c r="W865" s="147"/>
    </row>
    <row r="866" spans="1:23" ht="12.75" customHeight="1" x14ac:dyDescent="0.15">
      <c r="A866" s="147"/>
      <c r="B866" s="150"/>
      <c r="C866" s="90"/>
      <c r="D866" s="146"/>
      <c r="E866" s="82"/>
      <c r="F866" s="147"/>
      <c r="G866" s="147"/>
      <c r="H866" s="147"/>
      <c r="I866" s="147"/>
      <c r="J866" s="147"/>
      <c r="K866" s="147"/>
      <c r="L866" s="147"/>
      <c r="M866" s="147"/>
      <c r="N866" s="147"/>
      <c r="O866" s="147"/>
      <c r="P866" s="147"/>
      <c r="Q866" s="147"/>
      <c r="R866" s="147"/>
      <c r="S866" s="147"/>
      <c r="T866" s="147"/>
      <c r="U866" s="147"/>
      <c r="V866" s="147"/>
      <c r="W866" s="147"/>
    </row>
    <row r="867" spans="1:23" ht="12.75" customHeight="1" x14ac:dyDescent="0.15">
      <c r="A867" s="147"/>
      <c r="B867" s="150"/>
      <c r="C867" s="90"/>
      <c r="D867" s="146"/>
      <c r="E867" s="82"/>
      <c r="F867" s="147"/>
      <c r="G867" s="147"/>
      <c r="H867" s="147"/>
      <c r="I867" s="147"/>
      <c r="J867" s="147"/>
      <c r="K867" s="147"/>
      <c r="L867" s="147"/>
      <c r="M867" s="147"/>
      <c r="N867" s="147"/>
      <c r="O867" s="147"/>
      <c r="P867" s="147"/>
      <c r="Q867" s="147"/>
      <c r="R867" s="147"/>
      <c r="S867" s="147"/>
      <c r="T867" s="147"/>
      <c r="U867" s="147"/>
      <c r="V867" s="147"/>
      <c r="W867" s="147"/>
    </row>
    <row r="868" spans="1:23" ht="12.75" customHeight="1" x14ac:dyDescent="0.15">
      <c r="A868" s="147"/>
      <c r="B868" s="150"/>
      <c r="C868" s="90"/>
      <c r="D868" s="146"/>
      <c r="E868" s="82"/>
      <c r="F868" s="147"/>
      <c r="G868" s="147"/>
      <c r="H868" s="147"/>
      <c r="I868" s="147"/>
      <c r="J868" s="147"/>
      <c r="K868" s="147"/>
      <c r="L868" s="147"/>
      <c r="M868" s="147"/>
      <c r="N868" s="147"/>
      <c r="O868" s="147"/>
      <c r="P868" s="147"/>
      <c r="Q868" s="147"/>
      <c r="R868" s="147"/>
      <c r="S868" s="147"/>
      <c r="T868" s="147"/>
      <c r="U868" s="147"/>
      <c r="V868" s="147"/>
      <c r="W868" s="147"/>
    </row>
    <row r="869" spans="1:23" ht="12.75" customHeight="1" x14ac:dyDescent="0.15">
      <c r="A869" s="147"/>
      <c r="B869" s="150"/>
      <c r="C869" s="90"/>
      <c r="D869" s="146"/>
      <c r="E869" s="82"/>
      <c r="F869" s="147"/>
      <c r="G869" s="147"/>
      <c r="H869" s="147"/>
      <c r="I869" s="147"/>
      <c r="J869" s="147"/>
      <c r="K869" s="147"/>
      <c r="L869" s="147"/>
      <c r="M869" s="147"/>
      <c r="N869" s="147"/>
      <c r="O869" s="147"/>
      <c r="P869" s="147"/>
      <c r="Q869" s="147"/>
      <c r="R869" s="147"/>
      <c r="S869" s="147"/>
      <c r="T869" s="147"/>
      <c r="U869" s="147"/>
      <c r="V869" s="147"/>
      <c r="W869" s="147"/>
    </row>
    <row r="870" spans="1:23" ht="12.75" customHeight="1" x14ac:dyDescent="0.15">
      <c r="A870" s="147"/>
      <c r="B870" s="150"/>
      <c r="C870" s="90"/>
      <c r="D870" s="146"/>
      <c r="E870" s="82"/>
      <c r="F870" s="147"/>
      <c r="G870" s="147"/>
      <c r="H870" s="147"/>
      <c r="I870" s="147"/>
      <c r="J870" s="147"/>
      <c r="K870" s="147"/>
      <c r="L870" s="147"/>
      <c r="M870" s="147"/>
      <c r="N870" s="147"/>
      <c r="O870" s="147"/>
      <c r="P870" s="147"/>
      <c r="Q870" s="147"/>
      <c r="R870" s="147"/>
      <c r="S870" s="147"/>
      <c r="T870" s="147"/>
      <c r="U870" s="147"/>
      <c r="V870" s="147"/>
      <c r="W870" s="147"/>
    </row>
    <row r="871" spans="1:23" ht="12.75" customHeight="1" x14ac:dyDescent="0.15">
      <c r="A871" s="147"/>
      <c r="B871" s="150"/>
      <c r="C871" s="90"/>
      <c r="D871" s="146"/>
      <c r="E871" s="82"/>
      <c r="F871" s="147"/>
      <c r="G871" s="147"/>
      <c r="H871" s="147"/>
      <c r="I871" s="147"/>
      <c r="J871" s="147"/>
      <c r="K871" s="147"/>
      <c r="L871" s="147"/>
      <c r="M871" s="147"/>
      <c r="N871" s="147"/>
      <c r="O871" s="147"/>
      <c r="P871" s="147"/>
      <c r="Q871" s="147"/>
      <c r="R871" s="147"/>
      <c r="S871" s="147"/>
      <c r="T871" s="147"/>
      <c r="U871" s="147"/>
      <c r="V871" s="147"/>
      <c r="W871" s="147"/>
    </row>
    <row r="872" spans="1:23" ht="12.75" customHeight="1" x14ac:dyDescent="0.15">
      <c r="A872" s="147"/>
      <c r="B872" s="150"/>
      <c r="C872" s="90"/>
      <c r="D872" s="146"/>
      <c r="E872" s="82"/>
      <c r="F872" s="147"/>
      <c r="G872" s="147"/>
      <c r="H872" s="147"/>
      <c r="I872" s="147"/>
      <c r="J872" s="147"/>
      <c r="K872" s="147"/>
      <c r="L872" s="147"/>
      <c r="M872" s="147"/>
      <c r="N872" s="147"/>
      <c r="O872" s="147"/>
      <c r="P872" s="147"/>
      <c r="Q872" s="147"/>
      <c r="R872" s="147"/>
      <c r="S872" s="147"/>
      <c r="T872" s="147"/>
      <c r="U872" s="147"/>
      <c r="V872" s="147"/>
      <c r="W872" s="147"/>
    </row>
    <row r="873" spans="1:23" ht="12.75" customHeight="1" x14ac:dyDescent="0.15">
      <c r="A873" s="147"/>
      <c r="B873" s="150"/>
      <c r="C873" s="90"/>
      <c r="D873" s="146"/>
      <c r="E873" s="82"/>
      <c r="F873" s="147"/>
      <c r="G873" s="147"/>
      <c r="H873" s="147"/>
      <c r="I873" s="147"/>
      <c r="J873" s="147"/>
      <c r="K873" s="147"/>
      <c r="L873" s="147"/>
      <c r="M873" s="147"/>
      <c r="N873" s="147"/>
      <c r="O873" s="147"/>
      <c r="P873" s="147"/>
      <c r="Q873" s="147"/>
      <c r="R873" s="147"/>
      <c r="S873" s="147"/>
      <c r="T873" s="147"/>
      <c r="U873" s="147"/>
      <c r="V873" s="147"/>
      <c r="W873" s="147"/>
    </row>
    <row r="874" spans="1:23" ht="12.75" customHeight="1" x14ac:dyDescent="0.15">
      <c r="A874" s="147"/>
      <c r="B874" s="150"/>
      <c r="C874" s="90"/>
      <c r="D874" s="146"/>
      <c r="E874" s="82"/>
      <c r="F874" s="147"/>
      <c r="G874" s="147"/>
      <c r="H874" s="147"/>
      <c r="I874" s="147"/>
      <c r="J874" s="147"/>
      <c r="K874" s="147"/>
      <c r="L874" s="147"/>
      <c r="M874" s="147"/>
      <c r="N874" s="147"/>
      <c r="O874" s="147"/>
      <c r="P874" s="147"/>
      <c r="Q874" s="147"/>
      <c r="R874" s="147"/>
      <c r="S874" s="147"/>
      <c r="T874" s="147"/>
      <c r="U874" s="147"/>
      <c r="V874" s="147"/>
      <c r="W874" s="147"/>
    </row>
    <row r="875" spans="1:23" ht="12.75" customHeight="1" x14ac:dyDescent="0.15">
      <c r="A875" s="147"/>
      <c r="B875" s="150"/>
      <c r="C875" s="90"/>
      <c r="D875" s="146"/>
      <c r="E875" s="82"/>
      <c r="F875" s="147"/>
      <c r="G875" s="147"/>
      <c r="H875" s="147"/>
      <c r="I875" s="147"/>
      <c r="J875" s="147"/>
      <c r="K875" s="147"/>
      <c r="L875" s="147"/>
      <c r="M875" s="147"/>
      <c r="N875" s="147"/>
      <c r="O875" s="147"/>
      <c r="P875" s="147"/>
      <c r="Q875" s="147"/>
      <c r="R875" s="147"/>
      <c r="S875" s="147"/>
      <c r="T875" s="147"/>
      <c r="U875" s="147"/>
      <c r="V875" s="147"/>
      <c r="W875" s="147"/>
    </row>
    <row r="876" spans="1:23" ht="12.75" customHeight="1" x14ac:dyDescent="0.15">
      <c r="A876" s="147"/>
      <c r="B876" s="150"/>
      <c r="C876" s="90"/>
      <c r="D876" s="146"/>
      <c r="E876" s="82"/>
      <c r="F876" s="147"/>
      <c r="G876" s="147"/>
      <c r="H876" s="147"/>
      <c r="I876" s="147"/>
      <c r="J876" s="147"/>
      <c r="K876" s="147"/>
      <c r="L876" s="147"/>
      <c r="M876" s="147"/>
      <c r="N876" s="147"/>
      <c r="O876" s="147"/>
      <c r="P876" s="147"/>
      <c r="Q876" s="147"/>
      <c r="R876" s="147"/>
      <c r="S876" s="147"/>
      <c r="T876" s="147"/>
      <c r="U876" s="147"/>
      <c r="V876" s="147"/>
      <c r="W876" s="147"/>
    </row>
    <row r="877" spans="1:23" ht="12.75" customHeight="1" x14ac:dyDescent="0.15">
      <c r="A877" s="147"/>
      <c r="B877" s="150"/>
      <c r="C877" s="90"/>
      <c r="D877" s="146"/>
      <c r="E877" s="82"/>
      <c r="F877" s="147"/>
      <c r="G877" s="147"/>
      <c r="H877" s="147"/>
      <c r="I877" s="147"/>
      <c r="J877" s="147"/>
      <c r="K877" s="147"/>
      <c r="L877" s="147"/>
      <c r="M877" s="147"/>
      <c r="N877" s="147"/>
      <c r="O877" s="147"/>
      <c r="P877" s="147"/>
      <c r="Q877" s="147"/>
      <c r="R877" s="147"/>
      <c r="S877" s="147"/>
      <c r="T877" s="147"/>
      <c r="U877" s="147"/>
      <c r="V877" s="147"/>
      <c r="W877" s="147"/>
    </row>
    <row r="878" spans="1:23" ht="12.75" customHeight="1" x14ac:dyDescent="0.15">
      <c r="A878" s="147"/>
      <c r="B878" s="150"/>
      <c r="C878" s="90"/>
      <c r="D878" s="146"/>
      <c r="E878" s="82"/>
      <c r="F878" s="147"/>
      <c r="G878" s="147"/>
      <c r="H878" s="147"/>
      <c r="I878" s="147"/>
      <c r="J878" s="147"/>
      <c r="K878" s="147"/>
      <c r="L878" s="147"/>
      <c r="M878" s="147"/>
      <c r="N878" s="147"/>
      <c r="O878" s="147"/>
      <c r="P878" s="147"/>
      <c r="Q878" s="147"/>
      <c r="R878" s="147"/>
      <c r="S878" s="147"/>
      <c r="T878" s="147"/>
      <c r="U878" s="147"/>
      <c r="V878" s="147"/>
      <c r="W878" s="147"/>
    </row>
    <row r="879" spans="1:23" ht="12.75" customHeight="1" x14ac:dyDescent="0.15">
      <c r="A879" s="147"/>
      <c r="B879" s="150"/>
      <c r="C879" s="90"/>
      <c r="D879" s="146"/>
      <c r="E879" s="82"/>
      <c r="F879" s="147"/>
      <c r="G879" s="147"/>
      <c r="H879" s="147"/>
      <c r="I879" s="147"/>
      <c r="J879" s="147"/>
      <c r="K879" s="147"/>
      <c r="L879" s="147"/>
      <c r="M879" s="147"/>
      <c r="N879" s="147"/>
      <c r="O879" s="147"/>
      <c r="P879" s="147"/>
      <c r="Q879" s="147"/>
      <c r="R879" s="147"/>
      <c r="S879" s="147"/>
      <c r="T879" s="147"/>
      <c r="U879" s="147"/>
      <c r="V879" s="147"/>
      <c r="W879" s="147"/>
    </row>
    <row r="880" spans="1:23" ht="12.75" customHeight="1" x14ac:dyDescent="0.15">
      <c r="A880" s="147"/>
      <c r="B880" s="150"/>
      <c r="C880" s="90"/>
      <c r="D880" s="146"/>
      <c r="E880" s="82"/>
      <c r="F880" s="147"/>
      <c r="G880" s="147"/>
      <c r="H880" s="147"/>
      <c r="I880" s="147"/>
      <c r="J880" s="147"/>
      <c r="K880" s="147"/>
      <c r="L880" s="147"/>
      <c r="M880" s="147"/>
      <c r="N880" s="147"/>
      <c r="O880" s="147"/>
      <c r="P880" s="147"/>
      <c r="Q880" s="147"/>
      <c r="R880" s="147"/>
      <c r="S880" s="147"/>
      <c r="T880" s="147"/>
      <c r="U880" s="147"/>
      <c r="V880" s="147"/>
      <c r="W880" s="147"/>
    </row>
    <row r="881" spans="1:23" ht="12.75" customHeight="1" x14ac:dyDescent="0.15">
      <c r="A881" s="147"/>
      <c r="B881" s="150"/>
      <c r="C881" s="90"/>
      <c r="D881" s="146"/>
      <c r="E881" s="82"/>
      <c r="F881" s="147"/>
      <c r="G881" s="147"/>
      <c r="H881" s="147"/>
      <c r="I881" s="147"/>
      <c r="J881" s="147"/>
      <c r="K881" s="147"/>
      <c r="L881" s="147"/>
      <c r="M881" s="147"/>
      <c r="N881" s="147"/>
      <c r="O881" s="147"/>
      <c r="P881" s="147"/>
      <c r="Q881" s="147"/>
      <c r="R881" s="147"/>
      <c r="S881" s="147"/>
      <c r="T881" s="147"/>
      <c r="U881" s="147"/>
      <c r="V881" s="147"/>
      <c r="W881" s="147"/>
    </row>
    <row r="882" spans="1:23" ht="12.75" customHeight="1" x14ac:dyDescent="0.15">
      <c r="A882" s="147"/>
      <c r="B882" s="150"/>
      <c r="C882" s="90"/>
      <c r="D882" s="146"/>
      <c r="E882" s="82"/>
      <c r="F882" s="147"/>
      <c r="G882" s="147"/>
      <c r="H882" s="147"/>
      <c r="I882" s="147"/>
      <c r="J882" s="147"/>
      <c r="K882" s="147"/>
      <c r="L882" s="147"/>
      <c r="M882" s="147"/>
      <c r="N882" s="147"/>
      <c r="O882" s="147"/>
      <c r="P882" s="147"/>
      <c r="Q882" s="147"/>
      <c r="R882" s="147"/>
      <c r="S882" s="147"/>
      <c r="T882" s="147"/>
      <c r="U882" s="147"/>
      <c r="V882" s="147"/>
      <c r="W882" s="147"/>
    </row>
    <row r="883" spans="1:23" ht="12.75" customHeight="1" x14ac:dyDescent="0.15">
      <c r="A883" s="147"/>
      <c r="B883" s="150"/>
      <c r="C883" s="90"/>
      <c r="D883" s="146"/>
      <c r="E883" s="82"/>
      <c r="F883" s="147"/>
      <c r="G883" s="147"/>
      <c r="H883" s="147"/>
      <c r="I883" s="147"/>
      <c r="J883" s="147"/>
      <c r="K883" s="147"/>
      <c r="L883" s="147"/>
      <c r="M883" s="147"/>
      <c r="N883" s="147"/>
      <c r="O883" s="147"/>
      <c r="P883" s="147"/>
      <c r="Q883" s="147"/>
      <c r="R883" s="147"/>
      <c r="S883" s="147"/>
      <c r="T883" s="147"/>
      <c r="U883" s="147"/>
      <c r="V883" s="147"/>
      <c r="W883" s="147"/>
    </row>
    <row r="884" spans="1:23" ht="12.75" customHeight="1" x14ac:dyDescent="0.15">
      <c r="A884" s="147"/>
      <c r="B884" s="150"/>
      <c r="C884" s="90"/>
      <c r="D884" s="146"/>
      <c r="E884" s="82"/>
      <c r="F884" s="147"/>
      <c r="G884" s="147"/>
      <c r="H884" s="147"/>
      <c r="I884" s="147"/>
      <c r="J884" s="147"/>
      <c r="K884" s="147"/>
      <c r="L884" s="147"/>
      <c r="M884" s="147"/>
      <c r="N884" s="147"/>
      <c r="O884" s="147"/>
      <c r="P884" s="147"/>
      <c r="Q884" s="147"/>
      <c r="R884" s="147"/>
      <c r="S884" s="147"/>
      <c r="T884" s="147"/>
      <c r="U884" s="147"/>
      <c r="V884" s="147"/>
      <c r="W884" s="147"/>
    </row>
    <row r="885" spans="1:23" ht="12.75" customHeight="1" x14ac:dyDescent="0.15">
      <c r="A885" s="147"/>
      <c r="B885" s="150"/>
      <c r="C885" s="90"/>
      <c r="D885" s="146"/>
      <c r="E885" s="82"/>
      <c r="F885" s="147"/>
      <c r="G885" s="147"/>
      <c r="H885" s="147"/>
      <c r="I885" s="147"/>
      <c r="J885" s="147"/>
      <c r="K885" s="147"/>
      <c r="L885" s="147"/>
      <c r="M885" s="147"/>
      <c r="N885" s="147"/>
      <c r="O885" s="147"/>
      <c r="P885" s="147"/>
      <c r="Q885" s="147"/>
      <c r="R885" s="147"/>
      <c r="S885" s="147"/>
      <c r="T885" s="147"/>
      <c r="U885" s="147"/>
      <c r="V885" s="147"/>
      <c r="W885" s="147"/>
    </row>
    <row r="886" spans="1:23" ht="12.75" customHeight="1" x14ac:dyDescent="0.15">
      <c r="A886" s="147"/>
      <c r="B886" s="150"/>
      <c r="C886" s="90"/>
      <c r="D886" s="146"/>
      <c r="E886" s="82"/>
      <c r="F886" s="147"/>
      <c r="G886" s="147"/>
      <c r="H886" s="147"/>
      <c r="I886" s="147"/>
      <c r="J886" s="147"/>
      <c r="K886" s="147"/>
      <c r="L886" s="147"/>
      <c r="M886" s="147"/>
      <c r="N886" s="147"/>
      <c r="O886" s="147"/>
      <c r="P886" s="147"/>
      <c r="Q886" s="147"/>
      <c r="R886" s="147"/>
      <c r="S886" s="147"/>
      <c r="T886" s="147"/>
      <c r="U886" s="147"/>
      <c r="V886" s="147"/>
      <c r="W886" s="147"/>
    </row>
    <row r="887" spans="1:23" ht="12.75" customHeight="1" x14ac:dyDescent="0.15">
      <c r="A887" s="147"/>
      <c r="B887" s="150"/>
      <c r="C887" s="90"/>
      <c r="D887" s="146"/>
      <c r="E887" s="82"/>
      <c r="F887" s="147"/>
      <c r="G887" s="147"/>
      <c r="H887" s="147"/>
      <c r="I887" s="147"/>
      <c r="J887" s="147"/>
      <c r="K887" s="147"/>
      <c r="L887" s="147"/>
      <c r="M887" s="147"/>
      <c r="N887" s="147"/>
      <c r="O887" s="147"/>
      <c r="P887" s="147"/>
      <c r="Q887" s="147"/>
      <c r="R887" s="147"/>
      <c r="S887" s="147"/>
      <c r="T887" s="147"/>
      <c r="U887" s="147"/>
      <c r="V887" s="147"/>
      <c r="W887" s="147"/>
    </row>
    <row r="888" spans="1:23" ht="12.75" customHeight="1" x14ac:dyDescent="0.15">
      <c r="A888" s="147"/>
      <c r="B888" s="150"/>
      <c r="C888" s="90"/>
      <c r="D888" s="146"/>
      <c r="E888" s="82"/>
      <c r="F888" s="147"/>
      <c r="G888" s="147"/>
      <c r="H888" s="147"/>
      <c r="I888" s="147"/>
      <c r="J888" s="147"/>
      <c r="K888" s="147"/>
      <c r="L888" s="147"/>
      <c r="M888" s="147"/>
      <c r="N888" s="147"/>
      <c r="O888" s="147"/>
      <c r="P888" s="147"/>
      <c r="Q888" s="147"/>
      <c r="R888" s="147"/>
      <c r="S888" s="147"/>
      <c r="T888" s="147"/>
      <c r="U888" s="147"/>
      <c r="V888" s="147"/>
      <c r="W888" s="147"/>
    </row>
    <row r="889" spans="1:23" ht="12.75" customHeight="1" x14ac:dyDescent="0.15">
      <c r="A889" s="147"/>
      <c r="B889" s="150"/>
      <c r="C889" s="90"/>
      <c r="D889" s="146"/>
      <c r="E889" s="82"/>
      <c r="F889" s="147"/>
      <c r="G889" s="147"/>
      <c r="H889" s="147"/>
      <c r="I889" s="147"/>
      <c r="J889" s="147"/>
      <c r="K889" s="147"/>
      <c r="L889" s="147"/>
      <c r="M889" s="147"/>
      <c r="N889" s="147"/>
      <c r="O889" s="147"/>
      <c r="P889" s="147"/>
      <c r="Q889" s="147"/>
      <c r="R889" s="147"/>
      <c r="S889" s="147"/>
      <c r="T889" s="147"/>
      <c r="U889" s="147"/>
      <c r="V889" s="147"/>
      <c r="W889" s="147"/>
    </row>
    <row r="890" spans="1:23" ht="12.75" customHeight="1" x14ac:dyDescent="0.15">
      <c r="A890" s="147"/>
      <c r="B890" s="150"/>
      <c r="C890" s="90"/>
      <c r="D890" s="146"/>
      <c r="E890" s="82"/>
      <c r="F890" s="147"/>
      <c r="G890" s="147"/>
      <c r="H890" s="147"/>
      <c r="I890" s="147"/>
      <c r="J890" s="147"/>
      <c r="K890" s="147"/>
      <c r="L890" s="147"/>
      <c r="M890" s="147"/>
      <c r="N890" s="147"/>
      <c r="O890" s="147"/>
      <c r="P890" s="147"/>
      <c r="Q890" s="147"/>
      <c r="R890" s="147"/>
      <c r="S890" s="147"/>
      <c r="T890" s="147"/>
      <c r="U890" s="147"/>
      <c r="V890" s="147"/>
      <c r="W890" s="147"/>
    </row>
    <row r="891" spans="1:23" ht="12.75" customHeight="1" x14ac:dyDescent="0.15">
      <c r="A891" s="147"/>
      <c r="B891" s="150"/>
      <c r="C891" s="90"/>
      <c r="D891" s="146"/>
      <c r="E891" s="82"/>
      <c r="F891" s="147"/>
      <c r="G891" s="147"/>
      <c r="H891" s="147"/>
      <c r="I891" s="147"/>
      <c r="J891" s="147"/>
      <c r="K891" s="147"/>
      <c r="L891" s="147"/>
      <c r="M891" s="147"/>
      <c r="N891" s="147"/>
      <c r="O891" s="147"/>
      <c r="P891" s="147"/>
      <c r="Q891" s="147"/>
      <c r="R891" s="147"/>
      <c r="S891" s="147"/>
      <c r="T891" s="147"/>
      <c r="U891" s="147"/>
      <c r="V891" s="147"/>
      <c r="W891" s="147"/>
    </row>
    <row r="892" spans="1:23" ht="12.75" customHeight="1" x14ac:dyDescent="0.15">
      <c r="A892" s="147"/>
      <c r="B892" s="150"/>
      <c r="C892" s="90"/>
      <c r="D892" s="146"/>
      <c r="E892" s="82"/>
      <c r="F892" s="147"/>
      <c r="G892" s="147"/>
      <c r="H892" s="147"/>
      <c r="I892" s="147"/>
      <c r="J892" s="147"/>
      <c r="K892" s="147"/>
      <c r="L892" s="147"/>
      <c r="M892" s="147"/>
      <c r="N892" s="147"/>
      <c r="O892" s="147"/>
      <c r="P892" s="147"/>
      <c r="Q892" s="147"/>
      <c r="R892" s="147"/>
      <c r="S892" s="147"/>
      <c r="T892" s="147"/>
      <c r="U892" s="147"/>
      <c r="V892" s="147"/>
      <c r="W892" s="147"/>
    </row>
    <row r="893" spans="1:23" ht="12.75" customHeight="1" x14ac:dyDescent="0.15">
      <c r="A893" s="147"/>
      <c r="B893" s="150"/>
      <c r="C893" s="90"/>
      <c r="D893" s="146"/>
      <c r="E893" s="82"/>
      <c r="F893" s="147"/>
      <c r="G893" s="147"/>
      <c r="H893" s="147"/>
      <c r="I893" s="147"/>
      <c r="J893" s="147"/>
      <c r="K893" s="147"/>
      <c r="L893" s="147"/>
      <c r="M893" s="147"/>
      <c r="N893" s="147"/>
      <c r="O893" s="147"/>
      <c r="P893" s="147"/>
      <c r="Q893" s="147"/>
      <c r="R893" s="147"/>
      <c r="S893" s="147"/>
      <c r="T893" s="147"/>
      <c r="U893" s="147"/>
      <c r="V893" s="147"/>
      <c r="W893" s="147"/>
    </row>
    <row r="894" spans="1:23" ht="12.75" customHeight="1" x14ac:dyDescent="0.15">
      <c r="A894" s="147"/>
      <c r="B894" s="150"/>
      <c r="C894" s="90"/>
      <c r="D894" s="146"/>
      <c r="E894" s="82"/>
      <c r="F894" s="147"/>
      <c r="G894" s="147"/>
      <c r="H894" s="147"/>
      <c r="I894" s="147"/>
      <c r="J894" s="147"/>
      <c r="K894" s="147"/>
      <c r="L894" s="147"/>
      <c r="M894" s="147"/>
      <c r="N894" s="147"/>
      <c r="O894" s="147"/>
      <c r="P894" s="147"/>
      <c r="Q894" s="147"/>
      <c r="R894" s="147"/>
      <c r="S894" s="147"/>
      <c r="T894" s="147"/>
      <c r="U894" s="147"/>
      <c r="V894" s="147"/>
      <c r="W894" s="147"/>
    </row>
    <row r="895" spans="1:23" ht="12.75" customHeight="1" x14ac:dyDescent="0.15">
      <c r="A895" s="147"/>
      <c r="B895" s="150"/>
      <c r="C895" s="90"/>
      <c r="D895" s="146"/>
      <c r="E895" s="82"/>
      <c r="F895" s="147"/>
      <c r="G895" s="147"/>
      <c r="H895" s="147"/>
      <c r="I895" s="147"/>
      <c r="J895" s="147"/>
      <c r="K895" s="147"/>
      <c r="L895" s="147"/>
      <c r="M895" s="147"/>
      <c r="N895" s="147"/>
      <c r="O895" s="147"/>
      <c r="P895" s="147"/>
      <c r="Q895" s="147"/>
      <c r="R895" s="147"/>
      <c r="S895" s="147"/>
      <c r="T895" s="147"/>
      <c r="U895" s="147"/>
      <c r="V895" s="147"/>
      <c r="W895" s="147"/>
    </row>
    <row r="896" spans="1:23" ht="12.75" customHeight="1" x14ac:dyDescent="0.15">
      <c r="A896" s="147"/>
      <c r="B896" s="150"/>
      <c r="C896" s="90"/>
      <c r="D896" s="146"/>
      <c r="E896" s="82"/>
      <c r="F896" s="147"/>
      <c r="G896" s="147"/>
      <c r="H896" s="147"/>
      <c r="I896" s="147"/>
      <c r="J896" s="147"/>
      <c r="K896" s="147"/>
      <c r="L896" s="147"/>
      <c r="M896" s="147"/>
      <c r="N896" s="147"/>
      <c r="O896" s="147"/>
      <c r="P896" s="147"/>
      <c r="Q896" s="147"/>
      <c r="R896" s="147"/>
      <c r="S896" s="147"/>
      <c r="T896" s="147"/>
      <c r="U896" s="147"/>
      <c r="V896" s="147"/>
      <c r="W896" s="147"/>
    </row>
    <row r="897" spans="1:23" ht="12.75" customHeight="1" x14ac:dyDescent="0.15">
      <c r="A897" s="147"/>
      <c r="B897" s="150"/>
      <c r="C897" s="90"/>
      <c r="D897" s="146"/>
      <c r="E897" s="82"/>
      <c r="F897" s="147"/>
      <c r="G897" s="147"/>
      <c r="H897" s="147"/>
      <c r="I897" s="147"/>
      <c r="J897" s="147"/>
      <c r="K897" s="147"/>
      <c r="L897" s="147"/>
      <c r="M897" s="147"/>
      <c r="N897" s="147"/>
      <c r="O897" s="147"/>
      <c r="P897" s="147"/>
      <c r="Q897" s="147"/>
      <c r="R897" s="147"/>
      <c r="S897" s="147"/>
      <c r="T897" s="147"/>
      <c r="U897" s="147"/>
      <c r="V897" s="147"/>
      <c r="W897" s="147"/>
    </row>
    <row r="898" spans="1:23" ht="12.75" customHeight="1" x14ac:dyDescent="0.15">
      <c r="A898" s="147"/>
      <c r="B898" s="150"/>
      <c r="C898" s="90"/>
      <c r="D898" s="146"/>
      <c r="E898" s="82"/>
      <c r="F898" s="147"/>
      <c r="G898" s="147"/>
      <c r="H898" s="147"/>
      <c r="I898" s="147"/>
      <c r="J898" s="147"/>
      <c r="K898" s="147"/>
      <c r="L898" s="147"/>
      <c r="M898" s="147"/>
      <c r="N898" s="147"/>
      <c r="O898" s="147"/>
      <c r="P898" s="147"/>
      <c r="Q898" s="147"/>
      <c r="R898" s="147"/>
      <c r="S898" s="147"/>
      <c r="T898" s="147"/>
      <c r="U898" s="147"/>
      <c r="V898" s="147"/>
      <c r="W898" s="147"/>
    </row>
    <row r="899" spans="1:23" ht="12.75" customHeight="1" x14ac:dyDescent="0.15">
      <c r="A899" s="147"/>
      <c r="B899" s="150"/>
      <c r="C899" s="90"/>
      <c r="D899" s="146"/>
      <c r="E899" s="82"/>
      <c r="F899" s="147"/>
      <c r="G899" s="147"/>
      <c r="H899" s="147"/>
      <c r="I899" s="147"/>
      <c r="J899" s="147"/>
      <c r="K899" s="147"/>
      <c r="L899" s="147"/>
      <c r="M899" s="147"/>
      <c r="N899" s="147"/>
      <c r="O899" s="147"/>
      <c r="P899" s="147"/>
      <c r="Q899" s="147"/>
      <c r="R899" s="147"/>
      <c r="S899" s="147"/>
      <c r="T899" s="147"/>
      <c r="U899" s="147"/>
      <c r="V899" s="147"/>
      <c r="W899" s="147"/>
    </row>
    <row r="900" spans="1:23" ht="12.75" customHeight="1" x14ac:dyDescent="0.15">
      <c r="A900" s="147"/>
      <c r="B900" s="150"/>
      <c r="C900" s="90"/>
      <c r="D900" s="146"/>
      <c r="E900" s="82"/>
      <c r="F900" s="147"/>
      <c r="G900" s="147"/>
      <c r="H900" s="147"/>
      <c r="I900" s="147"/>
      <c r="J900" s="147"/>
      <c r="K900" s="147"/>
      <c r="L900" s="147"/>
      <c r="M900" s="147"/>
      <c r="N900" s="147"/>
      <c r="O900" s="147"/>
      <c r="P900" s="147"/>
      <c r="Q900" s="147"/>
      <c r="R900" s="147"/>
      <c r="S900" s="147"/>
      <c r="T900" s="147"/>
      <c r="U900" s="147"/>
      <c r="V900" s="147"/>
      <c r="W900" s="147"/>
    </row>
    <row r="901" spans="1:23" ht="12.75" customHeight="1" x14ac:dyDescent="0.15">
      <c r="A901" s="147"/>
      <c r="B901" s="150"/>
      <c r="C901" s="90"/>
      <c r="D901" s="146"/>
      <c r="E901" s="82"/>
      <c r="F901" s="147"/>
      <c r="G901" s="147"/>
      <c r="H901" s="147"/>
      <c r="I901" s="147"/>
      <c r="J901" s="147"/>
      <c r="K901" s="147"/>
      <c r="L901" s="147"/>
      <c r="M901" s="147"/>
      <c r="N901" s="147"/>
      <c r="O901" s="147"/>
      <c r="P901" s="147"/>
      <c r="Q901" s="147"/>
      <c r="R901" s="147"/>
      <c r="S901" s="147"/>
      <c r="T901" s="147"/>
      <c r="U901" s="147"/>
      <c r="V901" s="147"/>
      <c r="W901" s="147"/>
    </row>
    <row r="902" spans="1:23" ht="12.75" customHeight="1" x14ac:dyDescent="0.15">
      <c r="A902" s="147"/>
      <c r="B902" s="150"/>
      <c r="C902" s="90"/>
      <c r="D902" s="146"/>
      <c r="E902" s="82"/>
      <c r="F902" s="147"/>
      <c r="G902" s="147"/>
      <c r="H902" s="147"/>
      <c r="I902" s="147"/>
      <c r="J902" s="147"/>
      <c r="K902" s="147"/>
      <c r="L902" s="147"/>
      <c r="M902" s="147"/>
      <c r="N902" s="147"/>
      <c r="O902" s="147"/>
      <c r="P902" s="147"/>
      <c r="Q902" s="147"/>
      <c r="R902" s="147"/>
      <c r="S902" s="147"/>
      <c r="T902" s="147"/>
      <c r="U902" s="147"/>
      <c r="V902" s="147"/>
      <c r="W902" s="147"/>
    </row>
    <row r="903" spans="1:23" ht="12.75" customHeight="1" x14ac:dyDescent="0.15">
      <c r="A903" s="147"/>
      <c r="B903" s="150"/>
      <c r="C903" s="90"/>
      <c r="D903" s="146"/>
      <c r="E903" s="82"/>
      <c r="F903" s="147"/>
      <c r="G903" s="147"/>
      <c r="H903" s="147"/>
      <c r="I903" s="147"/>
      <c r="J903" s="147"/>
      <c r="K903" s="147"/>
      <c r="L903" s="147"/>
      <c r="M903" s="147"/>
      <c r="N903" s="147"/>
      <c r="O903" s="147"/>
      <c r="P903" s="147"/>
      <c r="Q903" s="147"/>
      <c r="R903" s="147"/>
      <c r="S903" s="147"/>
      <c r="T903" s="147"/>
      <c r="U903" s="147"/>
      <c r="V903" s="147"/>
      <c r="W903" s="147"/>
    </row>
    <row r="904" spans="1:23" ht="12.75" customHeight="1" x14ac:dyDescent="0.15">
      <c r="A904" s="147"/>
      <c r="B904" s="150"/>
      <c r="C904" s="90"/>
      <c r="D904" s="146"/>
      <c r="E904" s="82"/>
      <c r="F904" s="147"/>
      <c r="G904" s="147"/>
      <c r="H904" s="147"/>
      <c r="I904" s="147"/>
      <c r="J904" s="147"/>
      <c r="K904" s="147"/>
      <c r="L904" s="147"/>
      <c r="M904" s="147"/>
      <c r="N904" s="147"/>
      <c r="O904" s="147"/>
      <c r="P904" s="147"/>
      <c r="Q904" s="147"/>
      <c r="R904" s="147"/>
      <c r="S904" s="147"/>
      <c r="T904" s="147"/>
      <c r="U904" s="147"/>
      <c r="V904" s="147"/>
      <c r="W904" s="147"/>
    </row>
    <row r="905" spans="1:23" ht="12.75" customHeight="1" x14ac:dyDescent="0.15">
      <c r="A905" s="147"/>
      <c r="B905" s="150"/>
      <c r="C905" s="90"/>
      <c r="D905" s="146"/>
      <c r="E905" s="82"/>
      <c r="F905" s="147"/>
      <c r="G905" s="147"/>
      <c r="H905" s="147"/>
      <c r="I905" s="147"/>
      <c r="J905" s="147"/>
      <c r="K905" s="147"/>
      <c r="L905" s="147"/>
      <c r="M905" s="147"/>
      <c r="N905" s="147"/>
      <c r="O905" s="147"/>
      <c r="P905" s="147"/>
      <c r="Q905" s="147"/>
      <c r="R905" s="147"/>
      <c r="S905" s="147"/>
      <c r="T905" s="147"/>
      <c r="U905" s="147"/>
      <c r="V905" s="147"/>
      <c r="W905" s="147"/>
    </row>
    <row r="906" spans="1:23" ht="12.75" customHeight="1" x14ac:dyDescent="0.15">
      <c r="A906" s="147"/>
      <c r="B906" s="150"/>
      <c r="C906" s="90"/>
      <c r="D906" s="146"/>
      <c r="E906" s="82"/>
      <c r="F906" s="147"/>
      <c r="G906" s="147"/>
      <c r="H906" s="147"/>
      <c r="I906" s="147"/>
      <c r="J906" s="147"/>
      <c r="K906" s="147"/>
      <c r="L906" s="147"/>
      <c r="M906" s="147"/>
      <c r="N906" s="147"/>
      <c r="O906" s="147"/>
      <c r="P906" s="147"/>
      <c r="Q906" s="147"/>
      <c r="R906" s="147"/>
      <c r="S906" s="147"/>
      <c r="T906" s="147"/>
      <c r="U906" s="147"/>
      <c r="V906" s="147"/>
      <c r="W906" s="147"/>
    </row>
    <row r="907" spans="1:23" ht="12.75" customHeight="1" x14ac:dyDescent="0.15">
      <c r="A907" s="147"/>
      <c r="B907" s="150"/>
      <c r="C907" s="90"/>
      <c r="D907" s="146"/>
      <c r="E907" s="82"/>
      <c r="F907" s="147"/>
      <c r="G907" s="147"/>
      <c r="H907" s="147"/>
      <c r="I907" s="147"/>
      <c r="J907" s="147"/>
      <c r="K907" s="147"/>
      <c r="L907" s="147"/>
      <c r="M907" s="147"/>
      <c r="N907" s="147"/>
      <c r="O907" s="147"/>
      <c r="P907" s="147"/>
      <c r="Q907" s="147"/>
      <c r="R907" s="147"/>
      <c r="S907" s="147"/>
      <c r="T907" s="147"/>
      <c r="U907" s="147"/>
      <c r="V907" s="147"/>
      <c r="W907" s="147"/>
    </row>
    <row r="908" spans="1:23" ht="12.75" customHeight="1" x14ac:dyDescent="0.15">
      <c r="A908" s="147"/>
      <c r="B908" s="150"/>
      <c r="C908" s="90"/>
      <c r="D908" s="146"/>
      <c r="E908" s="82"/>
      <c r="F908" s="147"/>
      <c r="G908" s="147"/>
      <c r="H908" s="147"/>
      <c r="I908" s="147"/>
      <c r="J908" s="147"/>
      <c r="K908" s="147"/>
      <c r="L908" s="147"/>
      <c r="M908" s="147"/>
      <c r="N908" s="147"/>
      <c r="O908" s="147"/>
      <c r="P908" s="147"/>
      <c r="Q908" s="147"/>
      <c r="R908" s="147"/>
      <c r="S908" s="147"/>
      <c r="T908" s="147"/>
      <c r="U908" s="147"/>
      <c r="V908" s="147"/>
      <c r="W908" s="147"/>
    </row>
    <row r="909" spans="1:23" ht="12.75" customHeight="1" x14ac:dyDescent="0.15">
      <c r="A909" s="147"/>
      <c r="B909" s="150"/>
      <c r="C909" s="90"/>
      <c r="D909" s="146"/>
      <c r="E909" s="82"/>
      <c r="F909" s="147"/>
      <c r="G909" s="147"/>
      <c r="H909" s="147"/>
      <c r="I909" s="147"/>
      <c r="J909" s="147"/>
      <c r="K909" s="147"/>
      <c r="L909" s="147"/>
      <c r="M909" s="147"/>
      <c r="N909" s="147"/>
      <c r="O909" s="147"/>
      <c r="P909" s="147"/>
      <c r="Q909" s="147"/>
      <c r="R909" s="147"/>
      <c r="S909" s="147"/>
      <c r="T909" s="147"/>
      <c r="U909" s="147"/>
      <c r="V909" s="147"/>
      <c r="W909" s="147"/>
    </row>
  </sheetData>
  <phoneticPr fontId="30" type="noConversion"/>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32</vt:i4>
      </vt:variant>
    </vt:vector>
  </HeadingPairs>
  <TitlesOfParts>
    <vt:vector size="32" baseType="lpstr">
      <vt:lpstr>Welcome</vt:lpstr>
      <vt:lpstr>Comments</vt:lpstr>
      <vt:lpstr>Mastersheet</vt:lpstr>
      <vt:lpstr>Rec.1 Summary</vt:lpstr>
      <vt:lpstr>Rec 1 Analysis</vt:lpstr>
      <vt:lpstr>Rec.2 Summary</vt:lpstr>
      <vt:lpstr>Rec 2 Analysis</vt:lpstr>
      <vt:lpstr>Rec.3 Summary</vt:lpstr>
      <vt:lpstr>Rec 3 Analysis</vt:lpstr>
      <vt:lpstr>Rec.4 Summary</vt:lpstr>
      <vt:lpstr>Rec 4 Analysis</vt:lpstr>
      <vt:lpstr>Rec.5 Summary</vt:lpstr>
      <vt:lpstr>Rec 5 Analysis</vt:lpstr>
      <vt:lpstr>Rec.6 Summary</vt:lpstr>
      <vt:lpstr>Rec 6 Analysis</vt:lpstr>
      <vt:lpstr>Rec.7 Summary</vt:lpstr>
      <vt:lpstr>Rec 7 Analysis</vt:lpstr>
      <vt:lpstr>Rec.8 Summary</vt:lpstr>
      <vt:lpstr>Rec 8 Analysis</vt:lpstr>
      <vt:lpstr>Rec.9 Summary</vt:lpstr>
      <vt:lpstr>Rec 9 Analysis</vt:lpstr>
      <vt:lpstr>Rec.10 Summary</vt:lpstr>
      <vt:lpstr>Rec 10 Analysis</vt:lpstr>
      <vt:lpstr>Rec.11 Summary</vt:lpstr>
      <vt:lpstr>Rec 11 Analysis</vt:lpstr>
      <vt:lpstr>Rec.12 Summary</vt:lpstr>
      <vt:lpstr>Sheet1</vt:lpstr>
      <vt:lpstr>Rec 12 Analysis</vt:lpstr>
      <vt:lpstr>Stress Test</vt:lpstr>
      <vt:lpstr>CWG-Stewardship Requirements</vt:lpstr>
      <vt:lpstr>NTIA Criteria</vt:lpstr>
      <vt:lpstr>Add. Comments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Microsoft Office User</cp:lastModifiedBy>
  <cp:lastPrinted>2016-01-05T08:59:40Z</cp:lastPrinted>
  <dcterms:created xsi:type="dcterms:W3CDTF">2016-01-03T20:50:46Z</dcterms:created>
  <dcterms:modified xsi:type="dcterms:W3CDTF">2016-01-06T13:59:41Z</dcterms:modified>
  <cp:category/>
</cp:coreProperties>
</file>